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消耗&amp;利润\消耗\消耗新核对\媒介反馈版\2023年\4月\"/>
    </mc:Choice>
  </mc:AlternateContent>
  <bookViews>
    <workbookView xWindow="0" yWindow="0" windowWidth="38400" windowHeight="17835"/>
  </bookViews>
  <sheets>
    <sheet name="客户表" sheetId="3" r:id="rId1"/>
    <sheet name="媒体表" sheetId="13" r:id="rId2"/>
    <sheet name="核心媒体月消耗" sheetId="14" r:id="rId3"/>
    <sheet name="媒体政策预估表" sheetId="15" r:id="rId4"/>
    <sheet name="OPPO康赛" sheetId="1" r:id="rId5"/>
    <sheet name="OPPO哇棒" sheetId="2" r:id="rId6"/>
    <sheet name="vivo" sheetId="4" r:id="rId7"/>
    <sheet name="百度" sheetId="5" r:id="rId8"/>
    <sheet name="华为" sheetId="6" r:id="rId9"/>
    <sheet name="谨焱" sheetId="7" r:id="rId10"/>
    <sheet name="快道" sheetId="8" r:id="rId11"/>
    <sheet name="三星" sheetId="9" r:id="rId12"/>
    <sheet name="小米" sheetId="10" r:id="rId13"/>
    <sheet name="轩辕" sheetId="11" r:id="rId14"/>
    <sheet name="派瑞" sheetId="12" r:id="rId15"/>
    <sheet name="消耗截图" sheetId="16" r:id="rId16"/>
    <sheet name="OPPO数据明细" sheetId="17" r:id="rId17"/>
    <sheet name="百度数据" sheetId="18" r:id="rId18"/>
  </sheets>
  <externalReferences>
    <externalReference r:id="rId19"/>
  </externalReferences>
  <definedNames>
    <definedName name="_xlnm._FilterDatabase" localSheetId="4" hidden="1">OPPO康赛!$A$1:$I$153</definedName>
    <definedName name="_xlnm._FilterDatabase" localSheetId="5" hidden="1">OPPO哇棒!$A$1:$I$1403</definedName>
    <definedName name="_xlnm._FilterDatabase" localSheetId="0" hidden="1">客户表!$A$1:$AD$1018</definedName>
  </definedNames>
  <calcPr calcId="152511"/>
</workbook>
</file>

<file path=xl/calcChain.xml><?xml version="1.0" encoding="utf-8"?>
<calcChain xmlns="http://schemas.openxmlformats.org/spreadsheetml/2006/main">
  <c r="Z179" i="3" l="1"/>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Z839" i="3"/>
  <c r="Z840" i="3"/>
  <c r="Z841" i="3"/>
  <c r="Z842" i="3"/>
  <c r="Z843" i="3"/>
  <c r="Z844" i="3"/>
  <c r="Z845" i="3"/>
  <c r="Z846" i="3"/>
  <c r="Z847" i="3"/>
  <c r="Z848" i="3"/>
  <c r="Z849" i="3"/>
  <c r="Z850" i="3"/>
  <c r="Z851" i="3"/>
  <c r="Z852" i="3"/>
  <c r="Z853" i="3"/>
  <c r="Z854" i="3"/>
  <c r="Z855" i="3"/>
  <c r="Z856" i="3"/>
  <c r="Z857" i="3"/>
  <c r="Z858" i="3"/>
  <c r="Z859" i="3"/>
  <c r="Z860" i="3"/>
  <c r="Z861" i="3"/>
  <c r="Z862" i="3"/>
  <c r="Z863" i="3"/>
  <c r="Z864" i="3"/>
  <c r="Z865" i="3"/>
  <c r="Z866" i="3"/>
  <c r="Z867" i="3"/>
  <c r="Z868" i="3"/>
  <c r="Z869" i="3"/>
  <c r="Z870" i="3"/>
  <c r="Z871" i="3"/>
  <c r="Z872" i="3"/>
  <c r="Z873" i="3"/>
  <c r="Z874" i="3"/>
  <c r="Z875" i="3"/>
  <c r="Z992" i="3"/>
  <c r="Z993" i="3"/>
  <c r="Z994" i="3"/>
  <c r="Z995" i="3"/>
  <c r="Z996" i="3"/>
  <c r="Z997" i="3"/>
  <c r="Z998" i="3"/>
  <c r="Z999" i="3"/>
  <c r="Z1000" i="3"/>
  <c r="Z1001" i="3"/>
  <c r="X1005" i="3"/>
  <c r="X1006" i="3"/>
  <c r="X1007" i="3"/>
  <c r="X1008" i="3"/>
  <c r="X1009" i="3"/>
  <c r="X1010" i="3"/>
  <c r="X1011" i="3"/>
  <c r="X1012" i="3"/>
  <c r="X1013" i="3"/>
  <c r="X1014" i="3"/>
  <c r="X1015" i="3"/>
  <c r="X1016" i="3"/>
  <c r="X1017" i="3"/>
  <c r="X1018" i="3"/>
  <c r="R1005" i="3"/>
  <c r="R1006" i="3"/>
  <c r="R1007" i="3"/>
  <c r="R1008" i="3"/>
  <c r="R1009" i="3"/>
  <c r="R1010" i="3"/>
  <c r="R1011" i="3"/>
  <c r="R1012" i="3"/>
  <c r="R1013" i="3"/>
  <c r="R1014" i="3"/>
  <c r="R1015" i="3"/>
  <c r="R1016" i="3"/>
  <c r="R1017" i="3"/>
  <c r="R1018" i="3"/>
  <c r="X1004" i="3"/>
  <c r="R1004" i="3"/>
  <c r="Q185" i="3" l="1"/>
  <c r="H40" i="13" l="1"/>
  <c r="F40" i="13"/>
  <c r="F34" i="13"/>
  <c r="F35" i="13"/>
  <c r="F36" i="13"/>
  <c r="F37" i="13"/>
  <c r="F33" i="13"/>
  <c r="X1003" i="3"/>
  <c r="X1002" i="3"/>
  <c r="X14" i="3"/>
  <c r="X13" i="3"/>
  <c r="X12" i="3"/>
  <c r="X11" i="3"/>
  <c r="S1003" i="3"/>
  <c r="T1003" i="3"/>
  <c r="W1003" i="3" s="1"/>
  <c r="AB1003" i="3"/>
  <c r="AB1002" i="3"/>
  <c r="T1002" i="3"/>
  <c r="W1002" i="3" s="1"/>
  <c r="S1002" i="3"/>
  <c r="X10" i="3"/>
  <c r="AB214" i="3" l="1"/>
  <c r="T214" i="3"/>
  <c r="Q214" i="3"/>
  <c r="Q61" i="3"/>
  <c r="Q54" i="3"/>
  <c r="Q53" i="3"/>
  <c r="Q62" i="3"/>
  <c r="Q60" i="3"/>
  <c r="Q59" i="3"/>
  <c r="T1001" i="3"/>
  <c r="T1000" i="3"/>
  <c r="X937" i="3" l="1"/>
  <c r="Z937" i="3" s="1"/>
  <c r="X938" i="3"/>
  <c r="Z938" i="3" s="1"/>
  <c r="X939" i="3"/>
  <c r="Z939" i="3" s="1"/>
  <c r="X940" i="3"/>
  <c r="Z940" i="3" s="1"/>
  <c r="X941" i="3"/>
  <c r="Z941" i="3" s="1"/>
  <c r="X942" i="3"/>
  <c r="Z942" i="3" s="1"/>
  <c r="X943" i="3"/>
  <c r="Z943" i="3" s="1"/>
  <c r="X944" i="3"/>
  <c r="Z944" i="3" s="1"/>
  <c r="X945" i="3"/>
  <c r="Z945" i="3" s="1"/>
  <c r="X946" i="3"/>
  <c r="Z946" i="3" s="1"/>
  <c r="X947" i="3"/>
  <c r="Z947" i="3" s="1"/>
  <c r="X948" i="3"/>
  <c r="Z948" i="3" s="1"/>
  <c r="X949" i="3"/>
  <c r="Z949" i="3" s="1"/>
  <c r="X950" i="3"/>
  <c r="Z950" i="3" s="1"/>
  <c r="X951" i="3"/>
  <c r="Z951" i="3" s="1"/>
  <c r="X952" i="3"/>
  <c r="Z952" i="3" s="1"/>
  <c r="X953" i="3"/>
  <c r="Z953" i="3" s="1"/>
  <c r="X954" i="3"/>
  <c r="Z954" i="3" s="1"/>
  <c r="X955" i="3"/>
  <c r="Z955" i="3" s="1"/>
  <c r="X956" i="3"/>
  <c r="Z956" i="3" s="1"/>
  <c r="X957" i="3"/>
  <c r="Z957" i="3" s="1"/>
  <c r="X958" i="3"/>
  <c r="Z958" i="3" s="1"/>
  <c r="X959" i="3"/>
  <c r="Z959" i="3" s="1"/>
  <c r="X960" i="3"/>
  <c r="Z960" i="3" s="1"/>
  <c r="X961" i="3"/>
  <c r="Z961" i="3" s="1"/>
  <c r="X962" i="3"/>
  <c r="Z962" i="3" s="1"/>
  <c r="X963" i="3"/>
  <c r="Z963" i="3" s="1"/>
  <c r="X964" i="3"/>
  <c r="Z964" i="3" s="1"/>
  <c r="X965" i="3"/>
  <c r="Z965" i="3" s="1"/>
  <c r="X966" i="3"/>
  <c r="Z966" i="3" s="1"/>
  <c r="X967" i="3"/>
  <c r="Z967" i="3" s="1"/>
  <c r="X968" i="3"/>
  <c r="Z968" i="3" s="1"/>
  <c r="X969" i="3"/>
  <c r="Z969" i="3" s="1"/>
  <c r="X970" i="3"/>
  <c r="Z970" i="3" s="1"/>
  <c r="X971" i="3"/>
  <c r="Z971" i="3" s="1"/>
  <c r="X972" i="3"/>
  <c r="Z972" i="3" s="1"/>
  <c r="X973" i="3"/>
  <c r="Z973" i="3" s="1"/>
  <c r="X974" i="3"/>
  <c r="Z974" i="3" s="1"/>
  <c r="X975" i="3"/>
  <c r="Z975" i="3" s="1"/>
  <c r="X976" i="3"/>
  <c r="Z976" i="3" s="1"/>
  <c r="X977" i="3"/>
  <c r="Z977" i="3" s="1"/>
  <c r="X978" i="3"/>
  <c r="Z978" i="3" s="1"/>
  <c r="X979" i="3"/>
  <c r="Z979" i="3" s="1"/>
  <c r="X980" i="3"/>
  <c r="Z980" i="3" s="1"/>
  <c r="X981" i="3"/>
  <c r="Z981" i="3" s="1"/>
  <c r="X982" i="3"/>
  <c r="Z982" i="3" s="1"/>
  <c r="X983" i="3"/>
  <c r="Z983" i="3" s="1"/>
  <c r="X984" i="3"/>
  <c r="Z984" i="3" s="1"/>
  <c r="X985" i="3"/>
  <c r="Z985" i="3" s="1"/>
  <c r="X986" i="3"/>
  <c r="Z986" i="3" s="1"/>
  <c r="X987" i="3"/>
  <c r="Z987" i="3" s="1"/>
  <c r="X988" i="3"/>
  <c r="Z988" i="3" s="1"/>
  <c r="X989" i="3"/>
  <c r="Z989" i="3" s="1"/>
  <c r="X990" i="3"/>
  <c r="Z990" i="3" s="1"/>
  <c r="H37" i="13"/>
  <c r="H36" i="13"/>
  <c r="H35" i="13"/>
  <c r="H34" i="13"/>
  <c r="H33" i="13"/>
  <c r="H29" i="13"/>
  <c r="H39" i="13"/>
  <c r="K39" i="13" s="1"/>
  <c r="H38" i="1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5" i="3"/>
  <c r="S996" i="3"/>
  <c r="S997" i="3"/>
  <c r="S998" i="3"/>
  <c r="S999" i="3"/>
  <c r="S1000" i="3"/>
  <c r="S1001" i="3"/>
  <c r="T999" i="3"/>
  <c r="T998" i="3"/>
  <c r="T997" i="3"/>
  <c r="T996" i="3"/>
  <c r="T995" i="3"/>
  <c r="T994"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C23" i="18" l="1"/>
  <c r="E10" i="18"/>
  <c r="F8" i="18"/>
  <c r="F7" i="18"/>
  <c r="F6" i="18"/>
  <c r="F5" i="18"/>
  <c r="F4" i="18"/>
  <c r="F3" i="18"/>
  <c r="F10" i="18" s="1"/>
  <c r="H38" i="14"/>
  <c r="H37" i="14"/>
  <c r="H36" i="14"/>
  <c r="H35" i="14"/>
  <c r="F32" i="13" l="1"/>
  <c r="H32" i="13" s="1"/>
  <c r="F28" i="13"/>
  <c r="H28" i="13" s="1"/>
  <c r="F27" i="13"/>
  <c r="H27" i="13" s="1"/>
  <c r="F30" i="13"/>
  <c r="H30" i="13" s="1"/>
  <c r="F31" i="13"/>
  <c r="H31" i="13" s="1"/>
  <c r="X932" i="3"/>
  <c r="Z932" i="3" s="1"/>
  <c r="X931" i="3"/>
  <c r="Z931" i="3" s="1"/>
  <c r="X929" i="3"/>
  <c r="Z929" i="3" s="1"/>
  <c r="X930" i="3"/>
  <c r="Z930" i="3" s="1"/>
  <c r="X928" i="3"/>
  <c r="Z928" i="3" s="1"/>
  <c r="X927" i="3"/>
  <c r="Z927" i="3" s="1"/>
  <c r="X926" i="3"/>
  <c r="Z926" i="3" s="1"/>
  <c r="X924" i="3"/>
  <c r="Z924" i="3" s="1"/>
  <c r="F24" i="13" l="1"/>
  <c r="F22" i="13"/>
  <c r="F23" i="13"/>
  <c r="F21" i="13"/>
  <c r="F18" i="13"/>
  <c r="F19" i="13"/>
  <c r="F17" i="13"/>
  <c r="F13" i="13"/>
  <c r="F12" i="13"/>
  <c r="F9" i="13" l="1"/>
  <c r="H9" i="13" s="1"/>
  <c r="K9" i="13" s="1"/>
  <c r="F10" i="13"/>
  <c r="H10" i="13" s="1"/>
  <c r="K10" i="13" s="1"/>
  <c r="F11" i="13"/>
  <c r="F8" i="13"/>
  <c r="H8" i="13" s="1"/>
  <c r="K8" i="13" s="1"/>
  <c r="F7" i="13"/>
  <c r="H7" i="13" s="1"/>
  <c r="K7" i="13" s="1"/>
  <c r="F4" i="13"/>
  <c r="H4" i="13" s="1"/>
  <c r="K4" i="13" s="1"/>
  <c r="F5" i="13"/>
  <c r="H5" i="13" s="1"/>
  <c r="K5" i="13" s="1"/>
  <c r="F6" i="13"/>
  <c r="H6" i="13" s="1"/>
  <c r="K6" i="13" s="1"/>
  <c r="F3" i="13"/>
  <c r="H3" i="13" s="1"/>
  <c r="K3" i="13" s="1"/>
  <c r="H26" i="13"/>
  <c r="K26" i="13" s="1"/>
  <c r="H25" i="13"/>
  <c r="K25" i="13" s="1"/>
  <c r="H24" i="13"/>
  <c r="K24" i="13" s="1"/>
  <c r="H23" i="13"/>
  <c r="K23" i="13" s="1"/>
  <c r="H22" i="13"/>
  <c r="K22" i="13" s="1"/>
  <c r="H21" i="13"/>
  <c r="K21" i="13" s="1"/>
  <c r="H20" i="13"/>
  <c r="K20" i="13" s="1"/>
  <c r="H19" i="13"/>
  <c r="K19" i="13" s="1"/>
  <c r="H18" i="13"/>
  <c r="K18" i="13" s="1"/>
  <c r="H17" i="13"/>
  <c r="K17" i="13" s="1"/>
  <c r="H16" i="13"/>
  <c r="K16" i="13" s="1"/>
  <c r="H15" i="13"/>
  <c r="K15" i="13" s="1"/>
  <c r="H14" i="13"/>
  <c r="K14" i="13" s="1"/>
  <c r="H13" i="13"/>
  <c r="K13" i="13" s="1"/>
  <c r="H12" i="13"/>
  <c r="K12" i="13" s="1"/>
  <c r="K11" i="13"/>
  <c r="H34" i="14"/>
  <c r="H33" i="14"/>
  <c r="H32" i="14"/>
  <c r="H31" i="14"/>
  <c r="H30" i="14"/>
  <c r="H29" i="14"/>
  <c r="H28" i="14"/>
  <c r="H27" i="14"/>
  <c r="H26" i="14"/>
  <c r="H25" i="14"/>
  <c r="H24" i="14"/>
  <c r="H23" i="14"/>
  <c r="H22" i="14"/>
  <c r="H21" i="14"/>
  <c r="H20" i="14"/>
  <c r="C19" i="14"/>
  <c r="H19" i="14" s="1"/>
  <c r="H18" i="14"/>
  <c r="H17" i="14"/>
  <c r="H16" i="14"/>
  <c r="H15" i="14"/>
  <c r="H14" i="14"/>
  <c r="H13" i="14"/>
  <c r="H12" i="14"/>
  <c r="H11" i="14"/>
  <c r="H10" i="14"/>
  <c r="H9" i="14"/>
  <c r="H8" i="14"/>
  <c r="H7" i="14"/>
  <c r="H6" i="14"/>
  <c r="H5" i="14"/>
  <c r="H4" i="14"/>
  <c r="H3" i="14"/>
  <c r="H2" i="14"/>
  <c r="AB938" i="3"/>
  <c r="AB939" i="3"/>
  <c r="AB940" i="3"/>
  <c r="AB941" i="3"/>
  <c r="AB942" i="3"/>
  <c r="AB943" i="3"/>
  <c r="AB944" i="3"/>
  <c r="AB945" i="3"/>
  <c r="AB946" i="3"/>
  <c r="AB947" i="3"/>
  <c r="AB948" i="3"/>
  <c r="AB949" i="3"/>
  <c r="AB950" i="3"/>
  <c r="AB951" i="3"/>
  <c r="AB952" i="3"/>
  <c r="AB953" i="3"/>
  <c r="AB954" i="3"/>
  <c r="AB955" i="3"/>
  <c r="AB956" i="3"/>
  <c r="AB957" i="3"/>
  <c r="AB958" i="3"/>
  <c r="AB959" i="3"/>
  <c r="AB960" i="3"/>
  <c r="AB961" i="3"/>
  <c r="AB962" i="3"/>
  <c r="AB963" i="3"/>
  <c r="AB964" i="3"/>
  <c r="AB965" i="3"/>
  <c r="AB966" i="3"/>
  <c r="AB967" i="3"/>
  <c r="AB968" i="3"/>
  <c r="AB969" i="3"/>
  <c r="AB970" i="3"/>
  <c r="AB971" i="3"/>
  <c r="AB972" i="3"/>
  <c r="AB973" i="3"/>
  <c r="AB974" i="3"/>
  <c r="AB975" i="3"/>
  <c r="AB976" i="3"/>
  <c r="AB977" i="3"/>
  <c r="AB978" i="3"/>
  <c r="AB979" i="3"/>
  <c r="AB980" i="3"/>
  <c r="AB981" i="3"/>
  <c r="AB982" i="3"/>
  <c r="AB983" i="3"/>
  <c r="AB984" i="3"/>
  <c r="AB985" i="3"/>
  <c r="AB986" i="3"/>
  <c r="AB987" i="3"/>
  <c r="AB988" i="3"/>
  <c r="AB989" i="3"/>
  <c r="AB990" i="3"/>
  <c r="Z991" i="3"/>
  <c r="AB937" i="3" l="1"/>
  <c r="T937" i="3"/>
  <c r="W937" i="3" s="1"/>
  <c r="S937" i="3"/>
  <c r="X936" i="3"/>
  <c r="T936" i="3"/>
  <c r="W936" i="3" s="1"/>
  <c r="S936" i="3"/>
  <c r="X935" i="3"/>
  <c r="T935" i="3"/>
  <c r="W935" i="3" s="1"/>
  <c r="S935" i="3"/>
  <c r="X934" i="3"/>
  <c r="T934" i="3"/>
  <c r="W934" i="3" s="1"/>
  <c r="S934" i="3"/>
  <c r="AB936" i="3" l="1"/>
  <c r="Z936" i="3"/>
  <c r="AB934" i="3"/>
  <c r="Z934" i="3"/>
  <c r="AB935" i="3"/>
  <c r="Z935" i="3"/>
  <c r="R49" i="12"/>
  <c r="R48" i="12"/>
  <c r="R47" i="12"/>
  <c r="R46" i="12"/>
  <c r="R45" i="12"/>
  <c r="R44" i="12"/>
  <c r="R43" i="12"/>
  <c r="R42" i="12"/>
  <c r="R41" i="12"/>
  <c r="R40" i="12"/>
  <c r="R39" i="12"/>
  <c r="R38" i="12"/>
  <c r="R37" i="12"/>
  <c r="R36" i="12"/>
  <c r="R35" i="12"/>
  <c r="R34" i="12"/>
  <c r="R33" i="12"/>
  <c r="R32" i="12"/>
  <c r="R31" i="12"/>
  <c r="R30" i="12"/>
  <c r="R29" i="12"/>
  <c r="R28" i="12"/>
  <c r="R27" i="12"/>
  <c r="R26" i="12"/>
  <c r="R25" i="12"/>
  <c r="R24" i="12"/>
  <c r="R23" i="12"/>
  <c r="R22" i="12"/>
  <c r="R21" i="12"/>
  <c r="R20" i="12"/>
  <c r="R19" i="12"/>
  <c r="R18" i="12"/>
  <c r="R17" i="12"/>
  <c r="R16" i="12"/>
  <c r="R15" i="12"/>
  <c r="R14" i="12"/>
  <c r="R13" i="12"/>
  <c r="R12" i="12"/>
  <c r="R11" i="12"/>
  <c r="R10" i="12"/>
  <c r="R9" i="12"/>
  <c r="R8" i="12"/>
  <c r="R7" i="12"/>
  <c r="R6" i="12"/>
  <c r="R5" i="12"/>
  <c r="R4" i="12"/>
  <c r="R3" i="12"/>
  <c r="R2" i="12"/>
  <c r="X933" i="3" l="1"/>
  <c r="T933" i="3"/>
  <c r="W933" i="3" s="1"/>
  <c r="S933" i="3"/>
  <c r="AB932" i="3"/>
  <c r="T932" i="3"/>
  <c r="W932" i="3" s="1"/>
  <c r="S932" i="3"/>
  <c r="AB931" i="3"/>
  <c r="T931" i="3"/>
  <c r="W931" i="3" s="1"/>
  <c r="S931" i="3"/>
  <c r="AB930" i="3"/>
  <c r="T930" i="3"/>
  <c r="W930" i="3" s="1"/>
  <c r="S930" i="3"/>
  <c r="AB929" i="3"/>
  <c r="T929" i="3"/>
  <c r="W929" i="3" s="1"/>
  <c r="S929" i="3"/>
  <c r="AB928" i="3"/>
  <c r="T928" i="3"/>
  <c r="W928" i="3" s="1"/>
  <c r="S928" i="3"/>
  <c r="AB927" i="3"/>
  <c r="T927" i="3"/>
  <c r="W927" i="3" s="1"/>
  <c r="S927" i="3"/>
  <c r="AB926" i="3"/>
  <c r="T926" i="3"/>
  <c r="W926" i="3" s="1"/>
  <c r="S926" i="3"/>
  <c r="X925" i="3"/>
  <c r="T925" i="3"/>
  <c r="W925" i="3" s="1"/>
  <c r="S925" i="3"/>
  <c r="AB924" i="3"/>
  <c r="T924" i="3"/>
  <c r="W924" i="3" s="1"/>
  <c r="S924" i="3"/>
  <c r="AB925" i="3" l="1"/>
  <c r="Z925" i="3"/>
  <c r="AB933" i="3"/>
  <c r="Z933" i="3"/>
  <c r="AB923" i="3"/>
  <c r="X923" i="3"/>
  <c r="Z923" i="3" s="1"/>
  <c r="T923" i="3"/>
  <c r="W923" i="3" s="1"/>
  <c r="S923" i="3"/>
  <c r="AB922" i="3"/>
  <c r="X922" i="3"/>
  <c r="Z922" i="3" s="1"/>
  <c r="T922" i="3"/>
  <c r="W922" i="3" s="1"/>
  <c r="S922" i="3"/>
  <c r="AB921" i="3"/>
  <c r="X921" i="3"/>
  <c r="Z921" i="3" s="1"/>
  <c r="T921" i="3"/>
  <c r="W921" i="3" s="1"/>
  <c r="S921" i="3"/>
  <c r="AB920" i="3"/>
  <c r="X920" i="3"/>
  <c r="Z920" i="3" s="1"/>
  <c r="T920" i="3"/>
  <c r="W920" i="3" s="1"/>
  <c r="S920" i="3"/>
  <c r="AB919" i="3"/>
  <c r="X919" i="3"/>
  <c r="Z919" i="3" s="1"/>
  <c r="T919" i="3"/>
  <c r="W919" i="3" s="1"/>
  <c r="S919" i="3"/>
  <c r="AB918" i="3"/>
  <c r="X918" i="3"/>
  <c r="Z918" i="3" s="1"/>
  <c r="T918" i="3"/>
  <c r="W918" i="3" s="1"/>
  <c r="S918" i="3"/>
  <c r="AB917" i="3"/>
  <c r="X917" i="3"/>
  <c r="Z917" i="3" s="1"/>
  <c r="T917" i="3"/>
  <c r="W917" i="3" s="1"/>
  <c r="S917" i="3"/>
  <c r="AB916" i="3"/>
  <c r="X916" i="3"/>
  <c r="Z916" i="3" s="1"/>
  <c r="T916" i="3"/>
  <c r="W916" i="3" s="1"/>
  <c r="S916" i="3"/>
  <c r="AB915" i="3"/>
  <c r="X915" i="3"/>
  <c r="Z915" i="3" s="1"/>
  <c r="T915" i="3"/>
  <c r="W915" i="3" s="1"/>
  <c r="S915" i="3"/>
  <c r="AB914" i="3"/>
  <c r="X914" i="3"/>
  <c r="Z914" i="3" s="1"/>
  <c r="T914" i="3"/>
  <c r="W914" i="3" s="1"/>
  <c r="AB913" i="3"/>
  <c r="X913" i="3"/>
  <c r="Z913" i="3" s="1"/>
  <c r="T913" i="3"/>
  <c r="W913" i="3" s="1"/>
  <c r="S913" i="3"/>
  <c r="AB912" i="3"/>
  <c r="X912" i="3"/>
  <c r="Z912" i="3" s="1"/>
  <c r="T912" i="3"/>
  <c r="W912" i="3" s="1"/>
  <c r="S912" i="3"/>
  <c r="AB911" i="3"/>
  <c r="X911" i="3"/>
  <c r="Z911" i="3" s="1"/>
  <c r="T911" i="3"/>
  <c r="W911" i="3" s="1"/>
  <c r="S911" i="3"/>
  <c r="AB910" i="3"/>
  <c r="X910" i="3"/>
  <c r="Z910" i="3" s="1"/>
  <c r="T910" i="3"/>
  <c r="W910" i="3" s="1"/>
  <c r="S910" i="3"/>
  <c r="AB909" i="3"/>
  <c r="X909" i="3"/>
  <c r="Z909" i="3" s="1"/>
  <c r="T909" i="3"/>
  <c r="W909" i="3" s="1"/>
  <c r="S909" i="3"/>
  <c r="AB908" i="3"/>
  <c r="X908" i="3"/>
  <c r="Z908" i="3" s="1"/>
  <c r="T908" i="3"/>
  <c r="W908" i="3" s="1"/>
  <c r="S908" i="3"/>
  <c r="AB907" i="3"/>
  <c r="X907" i="3"/>
  <c r="Z907" i="3" s="1"/>
  <c r="T907" i="3"/>
  <c r="W907" i="3" s="1"/>
  <c r="S907" i="3"/>
  <c r="AB906" i="3"/>
  <c r="X906" i="3"/>
  <c r="Z906" i="3" s="1"/>
  <c r="T906" i="3"/>
  <c r="W906" i="3" s="1"/>
  <c r="S906" i="3"/>
  <c r="AB905" i="3"/>
  <c r="X905" i="3"/>
  <c r="Z905" i="3" s="1"/>
  <c r="T905" i="3"/>
  <c r="W905" i="3" s="1"/>
  <c r="S905" i="3"/>
  <c r="AB904" i="3"/>
  <c r="X904" i="3"/>
  <c r="Z904" i="3" s="1"/>
  <c r="T904" i="3"/>
  <c r="W904" i="3" s="1"/>
  <c r="S904" i="3"/>
  <c r="AB903" i="3"/>
  <c r="X903" i="3"/>
  <c r="Z903" i="3" s="1"/>
  <c r="T903" i="3"/>
  <c r="W903" i="3" s="1"/>
  <c r="S903" i="3"/>
  <c r="AB902" i="3"/>
  <c r="X902" i="3"/>
  <c r="Z902" i="3" s="1"/>
  <c r="T902" i="3"/>
  <c r="W902" i="3" s="1"/>
  <c r="S902" i="3"/>
  <c r="AB901" i="3"/>
  <c r="X901" i="3"/>
  <c r="Z901" i="3" s="1"/>
  <c r="T901" i="3"/>
  <c r="W901" i="3" s="1"/>
  <c r="S901" i="3"/>
  <c r="AB900" i="3"/>
  <c r="X900" i="3"/>
  <c r="Z900" i="3" s="1"/>
  <c r="T900" i="3"/>
  <c r="W900" i="3" s="1"/>
  <c r="S900" i="3"/>
  <c r="AB899" i="3"/>
  <c r="X899" i="3"/>
  <c r="Z899" i="3" s="1"/>
  <c r="T899" i="3"/>
  <c r="W899" i="3" s="1"/>
  <c r="S899" i="3"/>
  <c r="AB898" i="3"/>
  <c r="X898" i="3"/>
  <c r="Z898" i="3" s="1"/>
  <c r="T898" i="3"/>
  <c r="W898" i="3" s="1"/>
  <c r="S898" i="3"/>
  <c r="AB897" i="3"/>
  <c r="X897" i="3"/>
  <c r="Z897" i="3" s="1"/>
  <c r="T897" i="3"/>
  <c r="W897" i="3" s="1"/>
  <c r="S897" i="3"/>
  <c r="AB896" i="3"/>
  <c r="X896" i="3"/>
  <c r="Z896" i="3" s="1"/>
  <c r="T896" i="3"/>
  <c r="W896" i="3" s="1"/>
  <c r="S896" i="3"/>
  <c r="AB895" i="3"/>
  <c r="X895" i="3"/>
  <c r="Z895" i="3" s="1"/>
  <c r="T895" i="3"/>
  <c r="W895" i="3" s="1"/>
  <c r="S895" i="3"/>
  <c r="AB894" i="3"/>
  <c r="X894" i="3"/>
  <c r="Z894" i="3" s="1"/>
  <c r="T894" i="3"/>
  <c r="W894" i="3" s="1"/>
  <c r="AB893" i="3"/>
  <c r="X893" i="3"/>
  <c r="Z893" i="3" s="1"/>
  <c r="T893" i="3"/>
  <c r="W893" i="3" s="1"/>
  <c r="S893" i="3"/>
  <c r="AB892" i="3"/>
  <c r="X892" i="3"/>
  <c r="Z892" i="3" s="1"/>
  <c r="T892" i="3"/>
  <c r="W892" i="3" s="1"/>
  <c r="S892" i="3"/>
  <c r="AB891" i="3"/>
  <c r="X891" i="3"/>
  <c r="Z891" i="3" s="1"/>
  <c r="T891" i="3"/>
  <c r="W891" i="3" s="1"/>
  <c r="S891" i="3"/>
  <c r="AB890" i="3"/>
  <c r="X890" i="3"/>
  <c r="Z890" i="3" s="1"/>
  <c r="T890" i="3"/>
  <c r="W890" i="3" s="1"/>
  <c r="AB889" i="3"/>
  <c r="X889" i="3"/>
  <c r="Z889" i="3" s="1"/>
  <c r="T889" i="3"/>
  <c r="W889" i="3" s="1"/>
  <c r="S889" i="3"/>
  <c r="AB888" i="3"/>
  <c r="X888" i="3"/>
  <c r="Z888" i="3" s="1"/>
  <c r="T888" i="3"/>
  <c r="W888" i="3" s="1"/>
  <c r="S888" i="3"/>
  <c r="AB887" i="3"/>
  <c r="X887" i="3"/>
  <c r="Z887" i="3" s="1"/>
  <c r="T887" i="3"/>
  <c r="W887" i="3" s="1"/>
  <c r="AB886" i="3"/>
  <c r="X886" i="3"/>
  <c r="Z886" i="3" s="1"/>
  <c r="T886" i="3"/>
  <c r="W886" i="3" s="1"/>
  <c r="S886" i="3"/>
  <c r="AB885" i="3"/>
  <c r="X885" i="3"/>
  <c r="Z885" i="3" s="1"/>
  <c r="T885" i="3"/>
  <c r="W885" i="3" s="1"/>
  <c r="S885" i="3"/>
  <c r="AB884" i="3"/>
  <c r="X884" i="3"/>
  <c r="Z884" i="3" s="1"/>
  <c r="T884" i="3"/>
  <c r="W884" i="3" s="1"/>
  <c r="S884" i="3"/>
  <c r="AB883" i="3"/>
  <c r="X883" i="3"/>
  <c r="Z883" i="3" s="1"/>
  <c r="T883" i="3"/>
  <c r="W883" i="3" s="1"/>
  <c r="S883" i="3"/>
  <c r="AB882" i="3"/>
  <c r="X882" i="3"/>
  <c r="Z882" i="3" s="1"/>
  <c r="T882" i="3"/>
  <c r="W882" i="3" s="1"/>
  <c r="S882" i="3"/>
  <c r="AB881" i="3"/>
  <c r="X881" i="3"/>
  <c r="Z881" i="3" s="1"/>
  <c r="T881" i="3"/>
  <c r="W881" i="3" s="1"/>
  <c r="S881" i="3"/>
  <c r="AB880" i="3"/>
  <c r="X880" i="3"/>
  <c r="Z880" i="3" s="1"/>
  <c r="T880" i="3"/>
  <c r="W880" i="3" s="1"/>
  <c r="AB879" i="3"/>
  <c r="X879" i="3"/>
  <c r="Z879" i="3" s="1"/>
  <c r="T879" i="3"/>
  <c r="W879" i="3" s="1"/>
  <c r="S879" i="3"/>
  <c r="AB878" i="3"/>
  <c r="X878" i="3"/>
  <c r="Z878" i="3" s="1"/>
  <c r="T878" i="3"/>
  <c r="W878" i="3" s="1"/>
  <c r="S878" i="3"/>
  <c r="AB877" i="3"/>
  <c r="X877" i="3"/>
  <c r="Z877" i="3" s="1"/>
  <c r="T877" i="3"/>
  <c r="W877" i="3" s="1"/>
  <c r="AB876" i="3"/>
  <c r="X876" i="3"/>
  <c r="Z876" i="3" s="1"/>
  <c r="T876" i="3"/>
  <c r="W876" i="3" s="1"/>
  <c r="S876" i="3"/>
  <c r="L683" i="10"/>
  <c r="K683" i="10"/>
  <c r="L682" i="10"/>
  <c r="K682" i="10"/>
  <c r="L681" i="10"/>
  <c r="K681" i="10"/>
  <c r="L680" i="10"/>
  <c r="K680" i="10"/>
  <c r="L679" i="10"/>
  <c r="K679" i="10"/>
  <c r="L678" i="10"/>
  <c r="K678" i="10"/>
  <c r="L677" i="10"/>
  <c r="K677" i="10"/>
  <c r="L676" i="10"/>
  <c r="K676" i="10"/>
  <c r="L675" i="10"/>
  <c r="K675" i="10"/>
  <c r="L674" i="10"/>
  <c r="K674" i="10"/>
  <c r="L673" i="10"/>
  <c r="K673" i="10"/>
  <c r="L672" i="10"/>
  <c r="K672" i="10"/>
  <c r="L671" i="10"/>
  <c r="K671" i="10"/>
  <c r="L670" i="10"/>
  <c r="K670" i="10"/>
  <c r="L669" i="10"/>
  <c r="K669" i="10"/>
  <c r="L668" i="10"/>
  <c r="K668" i="10"/>
  <c r="L667" i="10"/>
  <c r="K667" i="10"/>
  <c r="L666" i="10"/>
  <c r="K666" i="10"/>
  <c r="L665" i="10"/>
  <c r="K665" i="10"/>
  <c r="L664" i="10"/>
  <c r="K664" i="10"/>
  <c r="L663" i="10"/>
  <c r="K663" i="10"/>
  <c r="L662" i="10"/>
  <c r="K662" i="10"/>
  <c r="L661" i="10"/>
  <c r="K661" i="10"/>
  <c r="L660" i="10"/>
  <c r="K660" i="10"/>
  <c r="L659" i="10"/>
  <c r="K659" i="10"/>
  <c r="L658" i="10"/>
  <c r="K658" i="10"/>
  <c r="L657" i="10"/>
  <c r="K657" i="10"/>
  <c r="L656" i="10"/>
  <c r="K656" i="10"/>
  <c r="L655" i="10"/>
  <c r="K655" i="10"/>
  <c r="L654" i="10"/>
  <c r="K654" i="10"/>
  <c r="L653" i="10"/>
  <c r="K653" i="10"/>
  <c r="L652" i="10"/>
  <c r="K652" i="10"/>
  <c r="L651" i="10"/>
  <c r="K651" i="10"/>
  <c r="L650" i="10"/>
  <c r="K650" i="10"/>
  <c r="L649" i="10"/>
  <c r="K649" i="10"/>
  <c r="L648" i="10"/>
  <c r="K648" i="10"/>
  <c r="L647" i="10"/>
  <c r="K647" i="10"/>
  <c r="L646" i="10"/>
  <c r="K646" i="10"/>
  <c r="L645" i="10"/>
  <c r="K645" i="10"/>
  <c r="L644" i="10"/>
  <c r="K644" i="10"/>
  <c r="L643" i="10"/>
  <c r="K643" i="10"/>
  <c r="L642" i="10"/>
  <c r="K642" i="10"/>
  <c r="L641" i="10"/>
  <c r="K641" i="10"/>
  <c r="L640" i="10"/>
  <c r="K640" i="10"/>
  <c r="L639" i="10"/>
  <c r="K639" i="10"/>
  <c r="L638" i="10"/>
  <c r="K638" i="10"/>
  <c r="L637" i="10"/>
  <c r="K637" i="10"/>
  <c r="L636" i="10"/>
  <c r="K636" i="10"/>
  <c r="L635" i="10"/>
  <c r="K635" i="10"/>
  <c r="L634" i="10"/>
  <c r="K634" i="10"/>
  <c r="L633" i="10"/>
  <c r="K633" i="10"/>
  <c r="L632" i="10"/>
  <c r="K632" i="10"/>
  <c r="L631" i="10"/>
  <c r="K631" i="10"/>
  <c r="L630" i="10"/>
  <c r="K630" i="10"/>
  <c r="L629" i="10"/>
  <c r="K629" i="10"/>
  <c r="L628" i="10"/>
  <c r="K628" i="10"/>
  <c r="L627" i="10"/>
  <c r="K627" i="10"/>
  <c r="L626" i="10"/>
  <c r="K626" i="10"/>
  <c r="L625" i="10"/>
  <c r="K625" i="10"/>
  <c r="L624" i="10"/>
  <c r="K624" i="10"/>
  <c r="L623" i="10"/>
  <c r="K623" i="10"/>
  <c r="L622" i="10"/>
  <c r="K622" i="10"/>
  <c r="L621" i="10"/>
  <c r="K621" i="10"/>
  <c r="L620" i="10"/>
  <c r="K620" i="10"/>
  <c r="L619" i="10"/>
  <c r="K619" i="10"/>
  <c r="L618" i="10"/>
  <c r="K618" i="10"/>
  <c r="L617" i="10"/>
  <c r="K617" i="10"/>
  <c r="L616" i="10"/>
  <c r="K616" i="10"/>
  <c r="L615" i="10"/>
  <c r="K615" i="10"/>
  <c r="L614" i="10"/>
  <c r="K614" i="10"/>
  <c r="L613" i="10"/>
  <c r="K613" i="10"/>
  <c r="L612" i="10"/>
  <c r="K612" i="10"/>
  <c r="L611" i="10"/>
  <c r="K611" i="10"/>
  <c r="L610" i="10"/>
  <c r="K610" i="10"/>
  <c r="L609" i="10"/>
  <c r="K609" i="10"/>
  <c r="L608" i="10"/>
  <c r="K608" i="10"/>
  <c r="L607" i="10"/>
  <c r="K607" i="10"/>
  <c r="L606" i="10"/>
  <c r="K606" i="10"/>
  <c r="L605" i="10"/>
  <c r="K605" i="10"/>
  <c r="L604" i="10"/>
  <c r="K604" i="10"/>
  <c r="L603" i="10"/>
  <c r="K603" i="10"/>
  <c r="L602" i="10"/>
  <c r="K602" i="10"/>
  <c r="L601" i="10"/>
  <c r="K601" i="10"/>
  <c r="L600" i="10"/>
  <c r="K600" i="10"/>
  <c r="L599" i="10"/>
  <c r="K599" i="10"/>
  <c r="L598" i="10"/>
  <c r="K598" i="10"/>
  <c r="L597" i="10"/>
  <c r="K597" i="10"/>
  <c r="L596" i="10"/>
  <c r="K596" i="10"/>
  <c r="L595" i="10"/>
  <c r="K595" i="10"/>
  <c r="L594" i="10"/>
  <c r="K594" i="10"/>
  <c r="L593" i="10"/>
  <c r="K593" i="10"/>
  <c r="L592" i="10"/>
  <c r="K592" i="10"/>
  <c r="L591" i="10"/>
  <c r="K591" i="10"/>
  <c r="L590" i="10"/>
  <c r="K590" i="10"/>
  <c r="L589" i="10"/>
  <c r="K589" i="10"/>
  <c r="L588" i="10"/>
  <c r="K588" i="10"/>
  <c r="L587" i="10"/>
  <c r="K587" i="10"/>
  <c r="L586" i="10"/>
  <c r="K586" i="10"/>
  <c r="L585" i="10"/>
  <c r="K585" i="10"/>
  <c r="L584" i="10"/>
  <c r="K584" i="10"/>
  <c r="L583" i="10"/>
  <c r="K583" i="10"/>
  <c r="L582" i="10"/>
  <c r="K582" i="10"/>
  <c r="L581" i="10"/>
  <c r="K581" i="10"/>
  <c r="L580" i="10"/>
  <c r="K580" i="10"/>
  <c r="L579" i="10"/>
  <c r="K579" i="10"/>
  <c r="L578" i="10"/>
  <c r="K578" i="10"/>
  <c r="L577" i="10"/>
  <c r="K577" i="10"/>
  <c r="L576" i="10"/>
  <c r="K576" i="10"/>
  <c r="L575" i="10"/>
  <c r="K575" i="10"/>
  <c r="L574" i="10"/>
  <c r="K574" i="10"/>
  <c r="L573" i="10"/>
  <c r="K573" i="10"/>
  <c r="L572" i="10"/>
  <c r="K572" i="10"/>
  <c r="L571" i="10"/>
  <c r="K571" i="10"/>
  <c r="L570" i="10"/>
  <c r="K570" i="10"/>
  <c r="L569" i="10"/>
  <c r="K569" i="10"/>
  <c r="L568" i="10"/>
  <c r="K568" i="10"/>
  <c r="L567" i="10"/>
  <c r="K567" i="10"/>
  <c r="L566" i="10"/>
  <c r="K566" i="10"/>
  <c r="L565" i="10"/>
  <c r="K565" i="10"/>
  <c r="L564" i="10"/>
  <c r="K564" i="10"/>
  <c r="L563" i="10"/>
  <c r="K563" i="10"/>
  <c r="L562" i="10"/>
  <c r="K562" i="10"/>
  <c r="L561" i="10"/>
  <c r="K561" i="10"/>
  <c r="L560" i="10"/>
  <c r="K560" i="10"/>
  <c r="L559" i="10"/>
  <c r="K559" i="10"/>
  <c r="L558" i="10"/>
  <c r="K558" i="10"/>
  <c r="L557" i="10"/>
  <c r="K557" i="10"/>
  <c r="L556" i="10"/>
  <c r="K556" i="10"/>
  <c r="L555" i="10"/>
  <c r="K555" i="10"/>
  <c r="L554" i="10"/>
  <c r="K554" i="10"/>
  <c r="L553" i="10"/>
  <c r="K553" i="10"/>
  <c r="L552" i="10"/>
  <c r="K552" i="10"/>
  <c r="L551" i="10"/>
  <c r="K551" i="10"/>
  <c r="L550" i="10"/>
  <c r="K550" i="10"/>
  <c r="L549" i="10"/>
  <c r="K549" i="10"/>
  <c r="L548" i="10"/>
  <c r="K548" i="10"/>
  <c r="L547" i="10"/>
  <c r="K547" i="10"/>
  <c r="L546" i="10"/>
  <c r="K546" i="10"/>
  <c r="L545" i="10"/>
  <c r="K545" i="10"/>
  <c r="L544" i="10"/>
  <c r="K544" i="10"/>
  <c r="L543" i="10"/>
  <c r="K543" i="10"/>
  <c r="L542" i="10"/>
  <c r="K542" i="10"/>
  <c r="L541" i="10"/>
  <c r="K541" i="10"/>
  <c r="L540" i="10"/>
  <c r="K540" i="10"/>
  <c r="L539" i="10"/>
  <c r="K539" i="10"/>
  <c r="L538" i="10"/>
  <c r="K538" i="10"/>
  <c r="L537" i="10"/>
  <c r="K537" i="10"/>
  <c r="L536" i="10"/>
  <c r="K536" i="10"/>
  <c r="L535" i="10"/>
  <c r="K535" i="10"/>
  <c r="L534" i="10"/>
  <c r="K534" i="10"/>
  <c r="L533" i="10"/>
  <c r="K533" i="10"/>
  <c r="L532" i="10"/>
  <c r="K532" i="10"/>
  <c r="L531" i="10"/>
  <c r="K531" i="10"/>
  <c r="L530" i="10"/>
  <c r="K530" i="10"/>
  <c r="L529" i="10"/>
  <c r="K529" i="10"/>
  <c r="L528" i="10"/>
  <c r="K528" i="10"/>
  <c r="L527" i="10"/>
  <c r="K527" i="10"/>
  <c r="L526" i="10"/>
  <c r="K526" i="10"/>
  <c r="L525" i="10"/>
  <c r="K525" i="10"/>
  <c r="L524" i="10"/>
  <c r="K524" i="10"/>
  <c r="L523" i="10"/>
  <c r="K523" i="10"/>
  <c r="L522" i="10"/>
  <c r="K522" i="10"/>
  <c r="L521" i="10"/>
  <c r="K521" i="10"/>
  <c r="L520" i="10"/>
  <c r="K520" i="10"/>
  <c r="L519" i="10"/>
  <c r="K519" i="10"/>
  <c r="L518" i="10"/>
  <c r="K518" i="10"/>
  <c r="L517" i="10"/>
  <c r="K517" i="10"/>
  <c r="L516" i="10"/>
  <c r="K516" i="10"/>
  <c r="L515" i="10"/>
  <c r="K515" i="10"/>
  <c r="L514" i="10"/>
  <c r="K514" i="10"/>
  <c r="L513" i="10"/>
  <c r="K513" i="10"/>
  <c r="L512" i="10"/>
  <c r="K512" i="10"/>
  <c r="L511" i="10"/>
  <c r="K511" i="10"/>
  <c r="L510" i="10"/>
  <c r="K510" i="10"/>
  <c r="L509" i="10"/>
  <c r="K509" i="10"/>
  <c r="L508" i="10"/>
  <c r="K508" i="10"/>
  <c r="L507" i="10"/>
  <c r="K507" i="10"/>
  <c r="L506" i="10"/>
  <c r="K506" i="10"/>
  <c r="L505" i="10"/>
  <c r="K505" i="10"/>
  <c r="L504" i="10"/>
  <c r="K504" i="10"/>
  <c r="L503" i="10"/>
  <c r="K503" i="10"/>
  <c r="L502" i="10"/>
  <c r="K502" i="10"/>
  <c r="L501" i="10"/>
  <c r="K501" i="10"/>
  <c r="L500" i="10"/>
  <c r="K500" i="10"/>
  <c r="L499" i="10"/>
  <c r="K499" i="10"/>
  <c r="L498" i="10"/>
  <c r="K498" i="10"/>
  <c r="L497" i="10"/>
  <c r="K497" i="10"/>
  <c r="L496" i="10"/>
  <c r="K496" i="10"/>
  <c r="L495" i="10"/>
  <c r="K495" i="10"/>
  <c r="L494" i="10"/>
  <c r="K494" i="10"/>
  <c r="L493" i="10"/>
  <c r="K493" i="10"/>
  <c r="L492" i="10"/>
  <c r="K492" i="10"/>
  <c r="L491" i="10"/>
  <c r="K491" i="10"/>
  <c r="L490" i="10"/>
  <c r="K490" i="10"/>
  <c r="L489" i="10"/>
  <c r="K489" i="10"/>
  <c r="L488" i="10"/>
  <c r="K488" i="10"/>
  <c r="L487" i="10"/>
  <c r="K487" i="10"/>
  <c r="L486" i="10"/>
  <c r="K486" i="10"/>
  <c r="L485" i="10"/>
  <c r="K485" i="10"/>
  <c r="L484" i="10"/>
  <c r="K484" i="10"/>
  <c r="L483" i="10"/>
  <c r="K483" i="10"/>
  <c r="L482" i="10"/>
  <c r="K482" i="10"/>
  <c r="L481" i="10"/>
  <c r="K481" i="10"/>
  <c r="L480" i="10"/>
  <c r="K480" i="10"/>
  <c r="L479" i="10"/>
  <c r="K479" i="10"/>
  <c r="L478" i="10"/>
  <c r="K478" i="10"/>
  <c r="L477" i="10"/>
  <c r="K477" i="10"/>
  <c r="L476" i="10"/>
  <c r="K476" i="10"/>
  <c r="L475" i="10"/>
  <c r="K475" i="10"/>
  <c r="L474" i="10"/>
  <c r="K474" i="10"/>
  <c r="L473" i="10"/>
  <c r="K473" i="10"/>
  <c r="L472" i="10"/>
  <c r="K472" i="10"/>
  <c r="L471" i="10"/>
  <c r="K471" i="10"/>
  <c r="L470" i="10"/>
  <c r="K470" i="10"/>
  <c r="L469" i="10"/>
  <c r="K469" i="10"/>
  <c r="L468" i="10"/>
  <c r="K468" i="10"/>
  <c r="L467" i="10"/>
  <c r="K467" i="10"/>
  <c r="L466" i="10"/>
  <c r="K466" i="10"/>
  <c r="L465" i="10"/>
  <c r="K465" i="10"/>
  <c r="L464" i="10"/>
  <c r="K464" i="10"/>
  <c r="L463" i="10"/>
  <c r="K463" i="10"/>
  <c r="L462" i="10"/>
  <c r="K462" i="10"/>
  <c r="L461" i="10"/>
  <c r="K461" i="10"/>
  <c r="L460" i="10"/>
  <c r="K460" i="10"/>
  <c r="L459" i="10"/>
  <c r="K459" i="10"/>
  <c r="L458" i="10"/>
  <c r="K458" i="10"/>
  <c r="L457" i="10"/>
  <c r="K457" i="10"/>
  <c r="L456" i="10"/>
  <c r="K456" i="10"/>
  <c r="L455" i="10"/>
  <c r="K455" i="10"/>
  <c r="L454" i="10"/>
  <c r="K454" i="10"/>
  <c r="L453" i="10"/>
  <c r="K453" i="10"/>
  <c r="L452" i="10"/>
  <c r="K452" i="10"/>
  <c r="L451" i="10"/>
  <c r="K451" i="10"/>
  <c r="L450" i="10"/>
  <c r="K450" i="10"/>
  <c r="L449" i="10"/>
  <c r="K449" i="10"/>
  <c r="L448" i="10"/>
  <c r="K448" i="10"/>
  <c r="L447" i="10"/>
  <c r="K447" i="10"/>
  <c r="L446" i="10"/>
  <c r="K446" i="10"/>
  <c r="L445" i="10"/>
  <c r="K445" i="10"/>
  <c r="L444" i="10"/>
  <c r="K444" i="10"/>
  <c r="L443" i="10"/>
  <c r="K443" i="10"/>
  <c r="L442" i="10"/>
  <c r="K442" i="10"/>
  <c r="L441" i="10"/>
  <c r="K441" i="10"/>
  <c r="L440" i="10"/>
  <c r="K440" i="10"/>
  <c r="L439" i="10"/>
  <c r="K439" i="10"/>
  <c r="L438" i="10"/>
  <c r="K438" i="10"/>
  <c r="L437" i="10"/>
  <c r="K437" i="10"/>
  <c r="L436" i="10"/>
  <c r="K436" i="10"/>
  <c r="L435" i="10"/>
  <c r="K435" i="10"/>
  <c r="L434" i="10"/>
  <c r="K434" i="10"/>
  <c r="L433" i="10"/>
  <c r="K433" i="10"/>
  <c r="L432" i="10"/>
  <c r="K432" i="10"/>
  <c r="L431" i="10"/>
  <c r="K431" i="10"/>
  <c r="L430" i="10"/>
  <c r="K430" i="10"/>
  <c r="L429" i="10"/>
  <c r="K429" i="10"/>
  <c r="L428" i="10"/>
  <c r="K428" i="10"/>
  <c r="L427" i="10"/>
  <c r="K427" i="10"/>
  <c r="L426" i="10"/>
  <c r="K426" i="10"/>
  <c r="L425" i="10"/>
  <c r="K425" i="10"/>
  <c r="L424" i="10"/>
  <c r="K424" i="10"/>
  <c r="L423" i="10"/>
  <c r="K423" i="10"/>
  <c r="L422" i="10"/>
  <c r="K422" i="10"/>
  <c r="L421" i="10"/>
  <c r="K421" i="10"/>
  <c r="L420" i="10"/>
  <c r="K420" i="10"/>
  <c r="L419" i="10"/>
  <c r="K419" i="10"/>
  <c r="L418" i="10"/>
  <c r="K418" i="10"/>
  <c r="L417" i="10"/>
  <c r="K417" i="10"/>
  <c r="L416" i="10"/>
  <c r="K416" i="10"/>
  <c r="L415" i="10"/>
  <c r="K415" i="10"/>
  <c r="L414" i="10"/>
  <c r="K414" i="10"/>
  <c r="L413" i="10"/>
  <c r="K413" i="10"/>
  <c r="L412" i="10"/>
  <c r="K412" i="10"/>
  <c r="L411" i="10"/>
  <c r="K411" i="10"/>
  <c r="L410" i="10"/>
  <c r="K410" i="10"/>
  <c r="L409" i="10"/>
  <c r="K409" i="10"/>
  <c r="L408" i="10"/>
  <c r="K408" i="10"/>
  <c r="L407" i="10"/>
  <c r="K407" i="10"/>
  <c r="L406" i="10"/>
  <c r="K406" i="10"/>
  <c r="L405" i="10"/>
  <c r="K405" i="10"/>
  <c r="L404" i="10"/>
  <c r="K404" i="10"/>
  <c r="L403" i="10"/>
  <c r="K403" i="10"/>
  <c r="L402" i="10"/>
  <c r="K402" i="10"/>
  <c r="L401" i="10"/>
  <c r="K401" i="10"/>
  <c r="L400" i="10"/>
  <c r="K400" i="10"/>
  <c r="L399" i="10"/>
  <c r="K399" i="10"/>
  <c r="L398" i="10"/>
  <c r="K398" i="10"/>
  <c r="L397" i="10"/>
  <c r="K397" i="10"/>
  <c r="L396" i="10"/>
  <c r="K396" i="10"/>
  <c r="L395" i="10"/>
  <c r="K395" i="10"/>
  <c r="L394" i="10"/>
  <c r="K394" i="10"/>
  <c r="L393" i="10"/>
  <c r="K393" i="10"/>
  <c r="L392" i="10"/>
  <c r="K392" i="10"/>
  <c r="L391" i="10"/>
  <c r="K391" i="10"/>
  <c r="L390" i="10"/>
  <c r="K390" i="10"/>
  <c r="L389" i="10"/>
  <c r="K389" i="10"/>
  <c r="L388" i="10"/>
  <c r="K388" i="10"/>
  <c r="L387" i="10"/>
  <c r="K387" i="10"/>
  <c r="L386" i="10"/>
  <c r="K386" i="10"/>
  <c r="L385" i="10"/>
  <c r="K385" i="10"/>
  <c r="L384" i="10"/>
  <c r="K384" i="10"/>
  <c r="L383" i="10"/>
  <c r="K383" i="10"/>
  <c r="L382" i="10"/>
  <c r="K382" i="10"/>
  <c r="L381" i="10"/>
  <c r="K381" i="10"/>
  <c r="L380" i="10"/>
  <c r="K380" i="10"/>
  <c r="L379" i="10"/>
  <c r="K379" i="10"/>
  <c r="L378" i="10"/>
  <c r="K378" i="10"/>
  <c r="L377" i="10"/>
  <c r="K377" i="10"/>
  <c r="L376" i="10"/>
  <c r="K376" i="10"/>
  <c r="L375" i="10"/>
  <c r="K375" i="10"/>
  <c r="L374" i="10"/>
  <c r="K374" i="10"/>
  <c r="L373" i="10"/>
  <c r="K373" i="10"/>
  <c r="L372" i="10"/>
  <c r="K372" i="10"/>
  <c r="L371" i="10"/>
  <c r="K371" i="10"/>
  <c r="L370" i="10"/>
  <c r="K370" i="10"/>
  <c r="L369" i="10"/>
  <c r="K369" i="10"/>
  <c r="L368" i="10"/>
  <c r="K368" i="10"/>
  <c r="L367" i="10"/>
  <c r="K367" i="10"/>
  <c r="L366" i="10"/>
  <c r="K366" i="10"/>
  <c r="L365" i="10"/>
  <c r="K365" i="10"/>
  <c r="L364" i="10"/>
  <c r="K364" i="10"/>
  <c r="L363" i="10"/>
  <c r="K363" i="10"/>
  <c r="L362" i="10"/>
  <c r="K362" i="10"/>
  <c r="L361" i="10"/>
  <c r="K361" i="10"/>
  <c r="L360" i="10"/>
  <c r="K360" i="10"/>
  <c r="L359" i="10"/>
  <c r="K359" i="10"/>
  <c r="L358" i="10"/>
  <c r="K358" i="10"/>
  <c r="L357" i="10"/>
  <c r="K357" i="10"/>
  <c r="L356" i="10"/>
  <c r="K356" i="10"/>
  <c r="L355" i="10"/>
  <c r="K355" i="10"/>
  <c r="L354" i="10"/>
  <c r="K354" i="10"/>
  <c r="L353" i="10"/>
  <c r="K353" i="10"/>
  <c r="L352" i="10"/>
  <c r="K352" i="10"/>
  <c r="L351" i="10"/>
  <c r="K351" i="10"/>
  <c r="L350" i="10"/>
  <c r="K350" i="10"/>
  <c r="L349" i="10"/>
  <c r="K349" i="10"/>
  <c r="L348" i="10"/>
  <c r="K348" i="10"/>
  <c r="L347" i="10"/>
  <c r="K347" i="10"/>
  <c r="L346" i="10"/>
  <c r="K346" i="10"/>
  <c r="L345" i="10"/>
  <c r="K345" i="10"/>
  <c r="L344" i="10"/>
  <c r="K344" i="10"/>
  <c r="L343" i="10"/>
  <c r="K343" i="10"/>
  <c r="L342" i="10"/>
  <c r="K342" i="10"/>
  <c r="L341" i="10"/>
  <c r="K341" i="10"/>
  <c r="L340" i="10"/>
  <c r="K340" i="10"/>
  <c r="L339" i="10"/>
  <c r="K339" i="10"/>
  <c r="L338" i="10"/>
  <c r="K338" i="10"/>
  <c r="L337" i="10"/>
  <c r="K337" i="10"/>
  <c r="L336" i="10"/>
  <c r="K336" i="10"/>
  <c r="L335" i="10"/>
  <c r="K335" i="10"/>
  <c r="L334" i="10"/>
  <c r="K334" i="10"/>
  <c r="L333" i="10"/>
  <c r="K333" i="10"/>
  <c r="L332" i="10"/>
  <c r="K332" i="10"/>
  <c r="L331" i="10"/>
  <c r="K331" i="10"/>
  <c r="L330" i="10"/>
  <c r="K330" i="10"/>
  <c r="L329" i="10"/>
  <c r="K329" i="10"/>
  <c r="L328" i="10"/>
  <c r="K328" i="10"/>
  <c r="L327" i="10"/>
  <c r="K327" i="10"/>
  <c r="L326" i="10"/>
  <c r="K326" i="10"/>
  <c r="L325" i="10"/>
  <c r="K325" i="10"/>
  <c r="L324" i="10"/>
  <c r="K324" i="10"/>
  <c r="L323" i="10"/>
  <c r="K323" i="10"/>
  <c r="L322" i="10"/>
  <c r="K322" i="10"/>
  <c r="L321" i="10"/>
  <c r="K321" i="10"/>
  <c r="L320" i="10"/>
  <c r="K320" i="10"/>
  <c r="L319" i="10"/>
  <c r="K319" i="10"/>
  <c r="L318" i="10"/>
  <c r="K318" i="10"/>
  <c r="L317" i="10"/>
  <c r="K317" i="10"/>
  <c r="L316" i="10"/>
  <c r="K316" i="10"/>
  <c r="L315" i="10"/>
  <c r="K315" i="10"/>
  <c r="L314" i="10"/>
  <c r="K314" i="10"/>
  <c r="L313" i="10"/>
  <c r="K313" i="10"/>
  <c r="L312" i="10"/>
  <c r="K312" i="10"/>
  <c r="L311" i="10"/>
  <c r="K311" i="10"/>
  <c r="L310" i="10"/>
  <c r="K310" i="10"/>
  <c r="L309" i="10"/>
  <c r="K309" i="10"/>
  <c r="L308" i="10"/>
  <c r="K308" i="10"/>
  <c r="L307" i="10"/>
  <c r="K307" i="10"/>
  <c r="L306" i="10"/>
  <c r="K306" i="10"/>
  <c r="L305" i="10"/>
  <c r="K305" i="10"/>
  <c r="L304" i="10"/>
  <c r="K304" i="10"/>
  <c r="L303" i="10"/>
  <c r="K303" i="10"/>
  <c r="L302" i="10"/>
  <c r="K302" i="10"/>
  <c r="L301" i="10"/>
  <c r="K301" i="10"/>
  <c r="L300" i="10"/>
  <c r="K300" i="10"/>
  <c r="L299" i="10"/>
  <c r="K299" i="10"/>
  <c r="L298" i="10"/>
  <c r="K298" i="10"/>
  <c r="L297" i="10"/>
  <c r="K297" i="10"/>
  <c r="L296" i="10"/>
  <c r="K296" i="10"/>
  <c r="L295" i="10"/>
  <c r="K295" i="10"/>
  <c r="L294" i="10"/>
  <c r="K294" i="10"/>
  <c r="L293" i="10"/>
  <c r="K293" i="10"/>
  <c r="L292" i="10"/>
  <c r="K292" i="10"/>
  <c r="L291" i="10"/>
  <c r="K291" i="10"/>
  <c r="L290" i="10"/>
  <c r="K290" i="10"/>
  <c r="L289" i="10"/>
  <c r="K289" i="10"/>
  <c r="L288" i="10"/>
  <c r="K288" i="10"/>
  <c r="L287" i="10"/>
  <c r="K287" i="10"/>
  <c r="L286" i="10"/>
  <c r="K286" i="10"/>
  <c r="L285" i="10"/>
  <c r="K285" i="10"/>
  <c r="L284" i="10"/>
  <c r="K284" i="10"/>
  <c r="L283" i="10"/>
  <c r="K283" i="10"/>
  <c r="L282" i="10"/>
  <c r="K282" i="10"/>
  <c r="L281" i="10"/>
  <c r="K281" i="10"/>
  <c r="L280" i="10"/>
  <c r="K280" i="10"/>
  <c r="L279" i="10"/>
  <c r="K279" i="10"/>
  <c r="L278" i="10"/>
  <c r="K278" i="10"/>
  <c r="L277" i="10"/>
  <c r="K277" i="10"/>
  <c r="L276" i="10"/>
  <c r="K276" i="10"/>
  <c r="L275" i="10"/>
  <c r="K275" i="10"/>
  <c r="L274" i="10"/>
  <c r="K274" i="10"/>
  <c r="L273" i="10"/>
  <c r="K273" i="10"/>
  <c r="L272" i="10"/>
  <c r="K272" i="10"/>
  <c r="L271" i="10"/>
  <c r="K271" i="10"/>
  <c r="L270" i="10"/>
  <c r="K270" i="10"/>
  <c r="L269" i="10"/>
  <c r="K269" i="10"/>
  <c r="L268" i="10"/>
  <c r="K268" i="10"/>
  <c r="L267" i="10"/>
  <c r="K267" i="10"/>
  <c r="L266" i="10"/>
  <c r="K266" i="10"/>
  <c r="L265" i="10"/>
  <c r="K265" i="10"/>
  <c r="L264" i="10"/>
  <c r="K264" i="10"/>
  <c r="L263" i="10"/>
  <c r="K263" i="10"/>
  <c r="L262" i="10"/>
  <c r="K262" i="10"/>
  <c r="L261" i="10"/>
  <c r="K261" i="10"/>
  <c r="L260" i="10"/>
  <c r="K260" i="10"/>
  <c r="L259" i="10"/>
  <c r="K259" i="10"/>
  <c r="L258" i="10"/>
  <c r="K258" i="10"/>
  <c r="L257" i="10"/>
  <c r="K257" i="10"/>
  <c r="L256" i="10"/>
  <c r="K256" i="10"/>
  <c r="L255" i="10"/>
  <c r="K255" i="10"/>
  <c r="L254" i="10"/>
  <c r="K254" i="10"/>
  <c r="L253" i="10"/>
  <c r="K253" i="10"/>
  <c r="L252" i="10"/>
  <c r="K252" i="10"/>
  <c r="L251" i="10"/>
  <c r="K251" i="10"/>
  <c r="L250" i="10"/>
  <c r="K250" i="10"/>
  <c r="L249" i="10"/>
  <c r="K249" i="10"/>
  <c r="L248" i="10"/>
  <c r="K248" i="10"/>
  <c r="L247" i="10"/>
  <c r="K247" i="10"/>
  <c r="L246" i="10"/>
  <c r="K246" i="10"/>
  <c r="L245" i="10"/>
  <c r="K245" i="10"/>
  <c r="L244" i="10"/>
  <c r="K244" i="10"/>
  <c r="L243" i="10"/>
  <c r="K243" i="10"/>
  <c r="L242" i="10"/>
  <c r="K242" i="10"/>
  <c r="L241" i="10"/>
  <c r="K241" i="10"/>
  <c r="L240" i="10"/>
  <c r="K240" i="10"/>
  <c r="L239" i="10"/>
  <c r="K239" i="10"/>
  <c r="L238" i="10"/>
  <c r="K238" i="10"/>
  <c r="L237" i="10"/>
  <c r="K237" i="10"/>
  <c r="L236" i="10"/>
  <c r="K236" i="10"/>
  <c r="L235" i="10"/>
  <c r="K235" i="10"/>
  <c r="L234" i="10"/>
  <c r="K234" i="10"/>
  <c r="L233" i="10"/>
  <c r="K233" i="10"/>
  <c r="L232" i="10"/>
  <c r="K232" i="10"/>
  <c r="L231" i="10"/>
  <c r="K231" i="10"/>
  <c r="L230" i="10"/>
  <c r="K230" i="10"/>
  <c r="L229" i="10"/>
  <c r="K229" i="10"/>
  <c r="L228" i="10"/>
  <c r="K228" i="10"/>
  <c r="L227" i="10"/>
  <c r="K227" i="10"/>
  <c r="L226" i="10"/>
  <c r="K226" i="10"/>
  <c r="L225" i="10"/>
  <c r="K225" i="10"/>
  <c r="L224" i="10"/>
  <c r="K224" i="10"/>
  <c r="L223" i="10"/>
  <c r="K223" i="10"/>
  <c r="L222" i="10"/>
  <c r="K222" i="10"/>
  <c r="L221" i="10"/>
  <c r="K221" i="10"/>
  <c r="L220" i="10"/>
  <c r="K220" i="10"/>
  <c r="L219" i="10"/>
  <c r="K219" i="10"/>
  <c r="L218" i="10"/>
  <c r="K218" i="10"/>
  <c r="L217" i="10"/>
  <c r="K217" i="10"/>
  <c r="L216" i="10"/>
  <c r="K216" i="10"/>
  <c r="L215" i="10"/>
  <c r="K215" i="10"/>
  <c r="L214" i="10"/>
  <c r="K214" i="10"/>
  <c r="L213" i="10"/>
  <c r="K213" i="10"/>
  <c r="L212" i="10"/>
  <c r="K212" i="10"/>
  <c r="L211" i="10"/>
  <c r="K211" i="10"/>
  <c r="L210" i="10"/>
  <c r="K210" i="10"/>
  <c r="L209" i="10"/>
  <c r="K209" i="10"/>
  <c r="L208" i="10"/>
  <c r="K208" i="10"/>
  <c r="L207" i="10"/>
  <c r="K207" i="10"/>
  <c r="L206" i="10"/>
  <c r="K206" i="10"/>
  <c r="L205" i="10"/>
  <c r="K205" i="10"/>
  <c r="L204" i="10"/>
  <c r="K204" i="10"/>
  <c r="L203" i="10"/>
  <c r="K203" i="10"/>
  <c r="L202" i="10"/>
  <c r="K202" i="10"/>
  <c r="L201" i="10"/>
  <c r="K201" i="10"/>
  <c r="L200" i="10"/>
  <c r="K200" i="10"/>
  <c r="L199" i="10"/>
  <c r="K199" i="10"/>
  <c r="L198" i="10"/>
  <c r="K198" i="10"/>
  <c r="L197" i="10"/>
  <c r="K197" i="10"/>
  <c r="L196" i="10"/>
  <c r="K196" i="10"/>
  <c r="L195" i="10"/>
  <c r="K195" i="10"/>
  <c r="L194" i="10"/>
  <c r="K194" i="10"/>
  <c r="L193" i="10"/>
  <c r="K193" i="10"/>
  <c r="L192" i="10"/>
  <c r="K192" i="10"/>
  <c r="L191" i="10"/>
  <c r="K191" i="10"/>
  <c r="L190" i="10"/>
  <c r="K190" i="10"/>
  <c r="L189" i="10"/>
  <c r="K189" i="10"/>
  <c r="L188" i="10"/>
  <c r="K188" i="10"/>
  <c r="L187" i="10"/>
  <c r="K187" i="10"/>
  <c r="L186" i="10"/>
  <c r="K186" i="10"/>
  <c r="L185" i="10"/>
  <c r="K185" i="10"/>
  <c r="L184" i="10"/>
  <c r="K184" i="10"/>
  <c r="L183" i="10"/>
  <c r="K183" i="10"/>
  <c r="L182" i="10"/>
  <c r="K182" i="10"/>
  <c r="L181" i="10"/>
  <c r="K181" i="10"/>
  <c r="L180" i="10"/>
  <c r="K180" i="10"/>
  <c r="L179" i="10"/>
  <c r="K179" i="10"/>
  <c r="L178" i="10"/>
  <c r="K178" i="10"/>
  <c r="L177" i="10"/>
  <c r="K177" i="10"/>
  <c r="L176" i="10"/>
  <c r="K176" i="10"/>
  <c r="L175" i="10"/>
  <c r="K175" i="10"/>
  <c r="L174" i="10"/>
  <c r="K174" i="10"/>
  <c r="L173" i="10"/>
  <c r="K173" i="10"/>
  <c r="L172" i="10"/>
  <c r="K172" i="10"/>
  <c r="L171" i="10"/>
  <c r="K171" i="10"/>
  <c r="L170" i="10"/>
  <c r="K170" i="10"/>
  <c r="L169" i="10"/>
  <c r="K169" i="10"/>
  <c r="L168" i="10"/>
  <c r="K168" i="10"/>
  <c r="L167" i="10"/>
  <c r="K167" i="10"/>
  <c r="L166" i="10"/>
  <c r="K166" i="10"/>
  <c r="L165" i="10"/>
  <c r="K165" i="10"/>
  <c r="L164" i="10"/>
  <c r="K164" i="10"/>
  <c r="L163" i="10"/>
  <c r="K163" i="10"/>
  <c r="L162" i="10"/>
  <c r="K162" i="10"/>
  <c r="L161" i="10"/>
  <c r="K161" i="10"/>
  <c r="L160" i="10"/>
  <c r="K160" i="10"/>
  <c r="L159" i="10"/>
  <c r="K159" i="10"/>
  <c r="L158" i="10"/>
  <c r="K158" i="10"/>
  <c r="L157" i="10"/>
  <c r="K157" i="10"/>
  <c r="L156" i="10"/>
  <c r="K156" i="10"/>
  <c r="L155" i="10"/>
  <c r="K155" i="10"/>
  <c r="L154" i="10"/>
  <c r="K154" i="10"/>
  <c r="L153" i="10"/>
  <c r="K153" i="10"/>
  <c r="L152" i="10"/>
  <c r="K152" i="10"/>
  <c r="L151" i="10"/>
  <c r="K151" i="10"/>
  <c r="L150" i="10"/>
  <c r="K150" i="10"/>
  <c r="L149" i="10"/>
  <c r="K149" i="10"/>
  <c r="L148" i="10"/>
  <c r="K148" i="10"/>
  <c r="L147" i="10"/>
  <c r="K147" i="10"/>
  <c r="L146" i="10"/>
  <c r="K146" i="10"/>
  <c r="L145" i="10"/>
  <c r="K145" i="10"/>
  <c r="L144" i="10"/>
  <c r="K144" i="10"/>
  <c r="L143" i="10"/>
  <c r="K143" i="10"/>
  <c r="L142" i="10"/>
  <c r="K142" i="10"/>
  <c r="L141" i="10"/>
  <c r="K141" i="10"/>
  <c r="L140" i="10"/>
  <c r="K140" i="10"/>
  <c r="L139" i="10"/>
  <c r="K139" i="10"/>
  <c r="L138" i="10"/>
  <c r="K138" i="10"/>
  <c r="L137" i="10"/>
  <c r="K137" i="10"/>
  <c r="L136" i="10"/>
  <c r="K136" i="10"/>
  <c r="L135" i="10"/>
  <c r="K135" i="10"/>
  <c r="L134" i="10"/>
  <c r="K134" i="10"/>
  <c r="L133" i="10"/>
  <c r="K133" i="10"/>
  <c r="L132" i="10"/>
  <c r="K132" i="10"/>
  <c r="L131" i="10"/>
  <c r="K131" i="10"/>
  <c r="L130" i="10"/>
  <c r="K130" i="10"/>
  <c r="L129" i="10"/>
  <c r="K129" i="10"/>
  <c r="L128" i="10"/>
  <c r="K128" i="10"/>
  <c r="L127" i="10"/>
  <c r="K127" i="10"/>
  <c r="L126" i="10"/>
  <c r="K126" i="10"/>
  <c r="L125" i="10"/>
  <c r="K125" i="10"/>
  <c r="L124" i="10"/>
  <c r="K124" i="10"/>
  <c r="L123" i="10"/>
  <c r="K123" i="10"/>
  <c r="L122" i="10"/>
  <c r="K122" i="10"/>
  <c r="L121" i="10"/>
  <c r="K121" i="10"/>
  <c r="L120" i="10"/>
  <c r="K120" i="10"/>
  <c r="L119" i="10"/>
  <c r="K119" i="10"/>
  <c r="L118" i="10"/>
  <c r="K118" i="10"/>
  <c r="L117" i="10"/>
  <c r="K117" i="10"/>
  <c r="L116" i="10"/>
  <c r="K116" i="10"/>
  <c r="L115" i="10"/>
  <c r="K115" i="10"/>
  <c r="L114" i="10"/>
  <c r="K114" i="10"/>
  <c r="L113" i="10"/>
  <c r="K113" i="10"/>
  <c r="L112" i="10"/>
  <c r="K112" i="10"/>
  <c r="L111" i="10"/>
  <c r="K111" i="10"/>
  <c r="L110" i="10"/>
  <c r="K110" i="10"/>
  <c r="L109" i="10"/>
  <c r="K109" i="10"/>
  <c r="L108" i="10"/>
  <c r="K108" i="10"/>
  <c r="L107" i="10"/>
  <c r="K107" i="10"/>
  <c r="L106" i="10"/>
  <c r="K106" i="10"/>
  <c r="L105" i="10"/>
  <c r="K105" i="10"/>
  <c r="L104" i="10"/>
  <c r="K104" i="10"/>
  <c r="L103" i="10"/>
  <c r="K103" i="10"/>
  <c r="L102" i="10"/>
  <c r="K102" i="10"/>
  <c r="L101" i="10"/>
  <c r="K101" i="10"/>
  <c r="L100" i="10"/>
  <c r="K100" i="10"/>
  <c r="L99" i="10"/>
  <c r="K99" i="10"/>
  <c r="L98" i="10"/>
  <c r="K98" i="10"/>
  <c r="L97" i="10"/>
  <c r="K97" i="10"/>
  <c r="L96" i="10"/>
  <c r="K96" i="10"/>
  <c r="L95" i="10"/>
  <c r="K95" i="10"/>
  <c r="L94" i="10"/>
  <c r="K94" i="10"/>
  <c r="L93" i="10"/>
  <c r="K93" i="10"/>
  <c r="L92" i="10"/>
  <c r="K92" i="10"/>
  <c r="L91" i="10"/>
  <c r="K91" i="10"/>
  <c r="L90" i="10"/>
  <c r="K90" i="10"/>
  <c r="L89" i="10"/>
  <c r="K89" i="10"/>
  <c r="L88" i="10"/>
  <c r="K88" i="10"/>
  <c r="L87" i="10"/>
  <c r="K87" i="10"/>
  <c r="L86" i="10"/>
  <c r="K86" i="10"/>
  <c r="L85" i="10"/>
  <c r="K85" i="10"/>
  <c r="L84" i="10"/>
  <c r="K84" i="10"/>
  <c r="L83" i="10"/>
  <c r="K83" i="10"/>
  <c r="L82" i="10"/>
  <c r="K82" i="10"/>
  <c r="L81" i="10"/>
  <c r="K81" i="10"/>
  <c r="L80" i="10"/>
  <c r="K80" i="10"/>
  <c r="L79" i="10"/>
  <c r="K79" i="10"/>
  <c r="L78" i="10"/>
  <c r="K78" i="10"/>
  <c r="L77" i="10"/>
  <c r="K77" i="10"/>
  <c r="L76" i="10"/>
  <c r="K76" i="10"/>
  <c r="L75" i="10"/>
  <c r="K75" i="10"/>
  <c r="L74" i="10"/>
  <c r="K74" i="10"/>
  <c r="L73" i="10"/>
  <c r="K73" i="10"/>
  <c r="L72" i="10"/>
  <c r="K72" i="10"/>
  <c r="L71" i="10"/>
  <c r="K71" i="10"/>
  <c r="L70" i="10"/>
  <c r="K70" i="10"/>
  <c r="L69" i="10"/>
  <c r="K69" i="10"/>
  <c r="L68" i="10"/>
  <c r="K68" i="10"/>
  <c r="L67" i="10"/>
  <c r="K67" i="10"/>
  <c r="L66" i="10"/>
  <c r="K66" i="10"/>
  <c r="L65" i="10"/>
  <c r="K65" i="10"/>
  <c r="L64" i="10"/>
  <c r="K64" i="10"/>
  <c r="L63" i="10"/>
  <c r="K63" i="10"/>
  <c r="L62" i="10"/>
  <c r="K62" i="10"/>
  <c r="L61" i="10"/>
  <c r="K61" i="10"/>
  <c r="L60" i="10"/>
  <c r="K60" i="10"/>
  <c r="L59" i="10"/>
  <c r="K59" i="10"/>
  <c r="L58" i="10"/>
  <c r="K58" i="10"/>
  <c r="L57" i="10"/>
  <c r="K57" i="10"/>
  <c r="L56" i="10"/>
  <c r="K56" i="10"/>
  <c r="L55" i="10"/>
  <c r="K55" i="10"/>
  <c r="L54" i="10"/>
  <c r="K54" i="10"/>
  <c r="L53" i="10"/>
  <c r="K53" i="10"/>
  <c r="L52" i="10"/>
  <c r="K52" i="10"/>
  <c r="L51" i="10"/>
  <c r="K51" i="10"/>
  <c r="L50" i="10"/>
  <c r="K50" i="10"/>
  <c r="L49" i="10"/>
  <c r="K49" i="10"/>
  <c r="L48" i="10"/>
  <c r="K48" i="10"/>
  <c r="L47" i="10"/>
  <c r="K47" i="10"/>
  <c r="L46" i="10"/>
  <c r="K46" i="10"/>
  <c r="L45" i="10"/>
  <c r="K45" i="10"/>
  <c r="L44" i="10"/>
  <c r="K44" i="10"/>
  <c r="L43" i="10"/>
  <c r="K43" i="10"/>
  <c r="L42" i="10"/>
  <c r="K42" i="10"/>
  <c r="L41" i="10"/>
  <c r="K41" i="10"/>
  <c r="L40" i="10"/>
  <c r="K40" i="10"/>
  <c r="L39" i="10"/>
  <c r="K39" i="10"/>
  <c r="L38" i="10"/>
  <c r="K38" i="10"/>
  <c r="L37" i="10"/>
  <c r="K37" i="10"/>
  <c r="L36" i="10"/>
  <c r="K36" i="10"/>
  <c r="L35" i="10"/>
  <c r="K35" i="10"/>
  <c r="L34" i="10"/>
  <c r="K34" i="10"/>
  <c r="L33" i="10"/>
  <c r="K33" i="10"/>
  <c r="L32" i="10"/>
  <c r="K32" i="10"/>
  <c r="L31" i="10"/>
  <c r="K31" i="10"/>
  <c r="L30" i="10"/>
  <c r="K30" i="10"/>
  <c r="L29" i="10"/>
  <c r="K29" i="10"/>
  <c r="L28" i="10"/>
  <c r="K28" i="10"/>
  <c r="L27" i="10"/>
  <c r="K27" i="10"/>
  <c r="L26" i="10"/>
  <c r="K26" i="10"/>
  <c r="L25" i="10"/>
  <c r="K25" i="10"/>
  <c r="L24" i="10"/>
  <c r="K24" i="10"/>
  <c r="L23" i="10"/>
  <c r="K23" i="10"/>
  <c r="L22" i="10"/>
  <c r="K22" i="10"/>
  <c r="L21" i="10"/>
  <c r="K21" i="10"/>
  <c r="L20" i="10"/>
  <c r="K20" i="10"/>
  <c r="L19" i="10"/>
  <c r="K19" i="10"/>
  <c r="L18" i="10"/>
  <c r="K18" i="10"/>
  <c r="L17" i="10"/>
  <c r="K17" i="10"/>
  <c r="L16" i="10"/>
  <c r="K16" i="10"/>
  <c r="L15" i="10"/>
  <c r="K15" i="10"/>
  <c r="L14" i="10"/>
  <c r="K14" i="10"/>
  <c r="L13" i="10"/>
  <c r="K13" i="10"/>
  <c r="L12" i="10"/>
  <c r="K12" i="10"/>
  <c r="L11" i="10"/>
  <c r="K11" i="10"/>
  <c r="L10" i="10"/>
  <c r="K10" i="10"/>
  <c r="L9" i="10"/>
  <c r="K9" i="10"/>
  <c r="L8" i="10"/>
  <c r="K8" i="10"/>
  <c r="L7" i="10"/>
  <c r="K7" i="10"/>
  <c r="L6" i="10"/>
  <c r="K6" i="10"/>
  <c r="L5" i="10"/>
  <c r="K5" i="10"/>
  <c r="L4" i="10"/>
  <c r="K4" i="10"/>
  <c r="L3" i="10"/>
  <c r="K3" i="10"/>
  <c r="L2" i="10"/>
  <c r="K2" i="10"/>
  <c r="C3639" i="9" l="1"/>
  <c r="C3638" i="9"/>
  <c r="C3637" i="9"/>
  <c r="C3636" i="9"/>
  <c r="C3635" i="9"/>
  <c r="C3634" i="9"/>
  <c r="C3633" i="9"/>
  <c r="C3632" i="9"/>
  <c r="C3631" i="9"/>
  <c r="C3630" i="9"/>
  <c r="C3629" i="9"/>
  <c r="C3628" i="9"/>
  <c r="C3627" i="9"/>
  <c r="C3626" i="9"/>
  <c r="C3625" i="9"/>
  <c r="C3624" i="9"/>
  <c r="C3623" i="9"/>
  <c r="C3622" i="9"/>
  <c r="C3621" i="9"/>
  <c r="C3620" i="9"/>
  <c r="C3619" i="9"/>
  <c r="C3618" i="9"/>
  <c r="C3617" i="9"/>
  <c r="C3616" i="9"/>
  <c r="C3615" i="9"/>
  <c r="C3614" i="9"/>
  <c r="C3613" i="9"/>
  <c r="C3612" i="9"/>
  <c r="C3611" i="9"/>
  <c r="C3610" i="9"/>
  <c r="C3609" i="9"/>
  <c r="C3608" i="9"/>
  <c r="C3607" i="9"/>
  <c r="C3606" i="9"/>
  <c r="C3605" i="9"/>
  <c r="C3604" i="9"/>
  <c r="C3603" i="9"/>
  <c r="C3602" i="9"/>
  <c r="C3601" i="9"/>
  <c r="C3600" i="9"/>
  <c r="C3599" i="9"/>
  <c r="C3598" i="9"/>
  <c r="C3597" i="9"/>
  <c r="C3596" i="9"/>
  <c r="C3595" i="9"/>
  <c r="C3594" i="9"/>
  <c r="C3593" i="9"/>
  <c r="C3592" i="9"/>
  <c r="C3591" i="9"/>
  <c r="C3590" i="9"/>
  <c r="C3589" i="9"/>
  <c r="C3588" i="9"/>
  <c r="C3587" i="9"/>
  <c r="C3586" i="9"/>
  <c r="C3585" i="9"/>
  <c r="C3584" i="9"/>
  <c r="C3583" i="9"/>
  <c r="C3582" i="9"/>
  <c r="C3581" i="9"/>
  <c r="C3580" i="9"/>
  <c r="C3579" i="9"/>
  <c r="C3578" i="9"/>
  <c r="C3577" i="9"/>
  <c r="C3576" i="9"/>
  <c r="C3575" i="9"/>
  <c r="C3574" i="9"/>
  <c r="C3573" i="9"/>
  <c r="C3572" i="9"/>
  <c r="C3571" i="9"/>
  <c r="C3570" i="9"/>
  <c r="C3569" i="9"/>
  <c r="C3568" i="9"/>
  <c r="C3567" i="9"/>
  <c r="C3566" i="9"/>
  <c r="C3565" i="9"/>
  <c r="C3564" i="9"/>
  <c r="C3563" i="9"/>
  <c r="C3562" i="9"/>
  <c r="C3561" i="9"/>
  <c r="C3560" i="9"/>
  <c r="C3559" i="9"/>
  <c r="C3558" i="9"/>
  <c r="C3557" i="9"/>
  <c r="C3556" i="9"/>
  <c r="C3555" i="9"/>
  <c r="C3554" i="9"/>
  <c r="C3553" i="9"/>
  <c r="C3552" i="9"/>
  <c r="C3551" i="9"/>
  <c r="C3550" i="9"/>
  <c r="C3549" i="9"/>
  <c r="C3548" i="9"/>
  <c r="C3547" i="9"/>
  <c r="C3546" i="9"/>
  <c r="C3545" i="9"/>
  <c r="C3544" i="9"/>
  <c r="C3543" i="9"/>
  <c r="C3542" i="9"/>
  <c r="C3541" i="9"/>
  <c r="C3540" i="9"/>
  <c r="C3539" i="9"/>
  <c r="C3538" i="9"/>
  <c r="C3537" i="9"/>
  <c r="C3536" i="9"/>
  <c r="C3535" i="9"/>
  <c r="C3534" i="9"/>
  <c r="C3533" i="9"/>
  <c r="C3532" i="9"/>
  <c r="C3531" i="9"/>
  <c r="C3530" i="9"/>
  <c r="C3529" i="9"/>
  <c r="C3528" i="9"/>
  <c r="C3527" i="9"/>
  <c r="C3526" i="9"/>
  <c r="C3525" i="9"/>
  <c r="C3524" i="9"/>
  <c r="C3523" i="9"/>
  <c r="C3522" i="9"/>
  <c r="C3521" i="9"/>
  <c r="C3520" i="9"/>
  <c r="C3519" i="9"/>
  <c r="C3518" i="9"/>
  <c r="C3517" i="9"/>
  <c r="C3516" i="9"/>
  <c r="C3515" i="9"/>
  <c r="C3514" i="9"/>
  <c r="C3513" i="9"/>
  <c r="C3512" i="9"/>
  <c r="C3511" i="9"/>
  <c r="C3510" i="9"/>
  <c r="C3509" i="9"/>
  <c r="C3508" i="9"/>
  <c r="C3507" i="9"/>
  <c r="C3506" i="9"/>
  <c r="C3505" i="9"/>
  <c r="C3504" i="9"/>
  <c r="C3503" i="9"/>
  <c r="C3502" i="9"/>
  <c r="C3501" i="9"/>
  <c r="C3500" i="9"/>
  <c r="C3499" i="9"/>
  <c r="C3498" i="9"/>
  <c r="C3497" i="9"/>
  <c r="C3496" i="9"/>
  <c r="C3495" i="9"/>
  <c r="C3494" i="9"/>
  <c r="C3493" i="9"/>
  <c r="C3492" i="9"/>
  <c r="C3491" i="9"/>
  <c r="C3490" i="9"/>
  <c r="C3489" i="9"/>
  <c r="C3488" i="9"/>
  <c r="C3487" i="9"/>
  <c r="C3486" i="9"/>
  <c r="C3485" i="9"/>
  <c r="C3484" i="9"/>
  <c r="C3483" i="9"/>
  <c r="C3482" i="9"/>
  <c r="C3481" i="9"/>
  <c r="C3480" i="9"/>
  <c r="C3479" i="9"/>
  <c r="C3478" i="9"/>
  <c r="C3477" i="9"/>
  <c r="C3476" i="9"/>
  <c r="C3475" i="9"/>
  <c r="C3474" i="9"/>
  <c r="C3473" i="9"/>
  <c r="C3472" i="9"/>
  <c r="C3471" i="9"/>
  <c r="C3470" i="9"/>
  <c r="C3469" i="9"/>
  <c r="C3468" i="9"/>
  <c r="C3467" i="9"/>
  <c r="C3466" i="9"/>
  <c r="C3465" i="9"/>
  <c r="C3464" i="9"/>
  <c r="C3463" i="9"/>
  <c r="C3462" i="9"/>
  <c r="C3461" i="9"/>
  <c r="C3460" i="9"/>
  <c r="C3459" i="9"/>
  <c r="C3458" i="9"/>
  <c r="C3457" i="9"/>
  <c r="C3456" i="9"/>
  <c r="C3455" i="9"/>
  <c r="C3454" i="9"/>
  <c r="C3453" i="9"/>
  <c r="C3452" i="9"/>
  <c r="C3451" i="9"/>
  <c r="C3450" i="9"/>
  <c r="C3449" i="9"/>
  <c r="C3448" i="9"/>
  <c r="C3447" i="9"/>
  <c r="C3446" i="9"/>
  <c r="C3445" i="9"/>
  <c r="C3444" i="9"/>
  <c r="C3443" i="9"/>
  <c r="C3442" i="9"/>
  <c r="C3441" i="9"/>
  <c r="C3440" i="9"/>
  <c r="C3439" i="9"/>
  <c r="C3438" i="9"/>
  <c r="C3437" i="9"/>
  <c r="C3436" i="9"/>
  <c r="C3435" i="9"/>
  <c r="C3434" i="9"/>
  <c r="C3433" i="9"/>
  <c r="C3432" i="9"/>
  <c r="C3431" i="9"/>
  <c r="C3430" i="9"/>
  <c r="C3429" i="9"/>
  <c r="C3428" i="9"/>
  <c r="C3427" i="9"/>
  <c r="C3426" i="9"/>
  <c r="C3425" i="9"/>
  <c r="C3424" i="9"/>
  <c r="C3423" i="9"/>
  <c r="C3422" i="9"/>
  <c r="C3421" i="9"/>
  <c r="C3420" i="9"/>
  <c r="C3419" i="9"/>
  <c r="C3418" i="9"/>
  <c r="C3417" i="9"/>
  <c r="C3416" i="9"/>
  <c r="C3415" i="9"/>
  <c r="C3414" i="9"/>
  <c r="C3413" i="9"/>
  <c r="C3412" i="9"/>
  <c r="C3411" i="9"/>
  <c r="C3410" i="9"/>
  <c r="C3409" i="9"/>
  <c r="C3408" i="9"/>
  <c r="C3407" i="9"/>
  <c r="C3406" i="9"/>
  <c r="C3405" i="9"/>
  <c r="C3404" i="9"/>
  <c r="C3403" i="9"/>
  <c r="C3402" i="9"/>
  <c r="C3401" i="9"/>
  <c r="C3400" i="9"/>
  <c r="C3399" i="9"/>
  <c r="C3398" i="9"/>
  <c r="C3397" i="9"/>
  <c r="C3396" i="9"/>
  <c r="C3395" i="9"/>
  <c r="C3394" i="9"/>
  <c r="C3393" i="9"/>
  <c r="C3392" i="9"/>
  <c r="C3391" i="9"/>
  <c r="C3390" i="9"/>
  <c r="C3389" i="9"/>
  <c r="C3388" i="9"/>
  <c r="C3387" i="9"/>
  <c r="C3386" i="9"/>
  <c r="C3385" i="9"/>
  <c r="C3384" i="9"/>
  <c r="C3383" i="9"/>
  <c r="C3382" i="9"/>
  <c r="C3381" i="9"/>
  <c r="C3380" i="9"/>
  <c r="C3379" i="9"/>
  <c r="C3378" i="9"/>
  <c r="C3377" i="9"/>
  <c r="C3376" i="9"/>
  <c r="C3375" i="9"/>
  <c r="C3374" i="9"/>
  <c r="C3373" i="9"/>
  <c r="C3372" i="9"/>
  <c r="C3371" i="9"/>
  <c r="C3370" i="9"/>
  <c r="C3369" i="9"/>
  <c r="C3368" i="9"/>
  <c r="C3367" i="9"/>
  <c r="C3366" i="9"/>
  <c r="C3365" i="9"/>
  <c r="C3364" i="9"/>
  <c r="C3363" i="9"/>
  <c r="C3362" i="9"/>
  <c r="C3361" i="9"/>
  <c r="C3360" i="9"/>
  <c r="C3359" i="9"/>
  <c r="C3358" i="9"/>
  <c r="C3357" i="9"/>
  <c r="C3356" i="9"/>
  <c r="C3355" i="9"/>
  <c r="C3354" i="9"/>
  <c r="C3353" i="9"/>
  <c r="C3352" i="9"/>
  <c r="C3351" i="9"/>
  <c r="C3350" i="9"/>
  <c r="C3349" i="9"/>
  <c r="C3348" i="9"/>
  <c r="C3347" i="9"/>
  <c r="C3346" i="9"/>
  <c r="C3345" i="9"/>
  <c r="C3344" i="9"/>
  <c r="C3343" i="9"/>
  <c r="C3342" i="9"/>
  <c r="C3341" i="9"/>
  <c r="C3340" i="9"/>
  <c r="C3339" i="9"/>
  <c r="C3338" i="9"/>
  <c r="C3337" i="9"/>
  <c r="C3336" i="9"/>
  <c r="C3335" i="9"/>
  <c r="C3334" i="9"/>
  <c r="C3333" i="9"/>
  <c r="C3332" i="9"/>
  <c r="C3331" i="9"/>
  <c r="C3330" i="9"/>
  <c r="C3329" i="9"/>
  <c r="C3328" i="9"/>
  <c r="C3327" i="9"/>
  <c r="C3326" i="9"/>
  <c r="C3325" i="9"/>
  <c r="C3324" i="9"/>
  <c r="C3323" i="9"/>
  <c r="C3322" i="9"/>
  <c r="C3321" i="9"/>
  <c r="C3320" i="9"/>
  <c r="C3319" i="9"/>
  <c r="C3318" i="9"/>
  <c r="C3317" i="9"/>
  <c r="C3316" i="9"/>
  <c r="C3315" i="9"/>
  <c r="C3314" i="9"/>
  <c r="C3313" i="9"/>
  <c r="C3312" i="9"/>
  <c r="C3311" i="9"/>
  <c r="C3310" i="9"/>
  <c r="C3309" i="9"/>
  <c r="C3308" i="9"/>
  <c r="C3307" i="9"/>
  <c r="C3306" i="9"/>
  <c r="C3305" i="9"/>
  <c r="C3304" i="9"/>
  <c r="C3303" i="9"/>
  <c r="C3302" i="9"/>
  <c r="C3301" i="9"/>
  <c r="C3300" i="9"/>
  <c r="C3299" i="9"/>
  <c r="C3298" i="9"/>
  <c r="C3297" i="9"/>
  <c r="C3296" i="9"/>
  <c r="C3295" i="9"/>
  <c r="C3294" i="9"/>
  <c r="C3293" i="9"/>
  <c r="C3292" i="9"/>
  <c r="C3291" i="9"/>
  <c r="C3290" i="9"/>
  <c r="C3289" i="9"/>
  <c r="C3288" i="9"/>
  <c r="C3287" i="9"/>
  <c r="C3286" i="9"/>
  <c r="C3285" i="9"/>
  <c r="C3284" i="9"/>
  <c r="C3283" i="9"/>
  <c r="C3282" i="9"/>
  <c r="C3281" i="9"/>
  <c r="C3280" i="9"/>
  <c r="C3279" i="9"/>
  <c r="C3278" i="9"/>
  <c r="C3277" i="9"/>
  <c r="C3276" i="9"/>
  <c r="C3275" i="9"/>
  <c r="C3274" i="9"/>
  <c r="C3273" i="9"/>
  <c r="C3272" i="9"/>
  <c r="C3271" i="9"/>
  <c r="C3270" i="9"/>
  <c r="C3269" i="9"/>
  <c r="C3268" i="9"/>
  <c r="C3267" i="9"/>
  <c r="C3266" i="9"/>
  <c r="C3265" i="9"/>
  <c r="C3264" i="9"/>
  <c r="C3263" i="9"/>
  <c r="C3262" i="9"/>
  <c r="C3261" i="9"/>
  <c r="C3260" i="9"/>
  <c r="C3259" i="9"/>
  <c r="C3258" i="9"/>
  <c r="C3257" i="9"/>
  <c r="C3256" i="9"/>
  <c r="C3255" i="9"/>
  <c r="C3254" i="9"/>
  <c r="C3253" i="9"/>
  <c r="C3252" i="9"/>
  <c r="C3251" i="9"/>
  <c r="C3250" i="9"/>
  <c r="C3249" i="9"/>
  <c r="C3248" i="9"/>
  <c r="C3247" i="9"/>
  <c r="C3246" i="9"/>
  <c r="C3245" i="9"/>
  <c r="C3244" i="9"/>
  <c r="C3243" i="9"/>
  <c r="C3242" i="9"/>
  <c r="C3241" i="9"/>
  <c r="C3240" i="9"/>
  <c r="C3239" i="9"/>
  <c r="C3238" i="9"/>
  <c r="C3237" i="9"/>
  <c r="C3236" i="9"/>
  <c r="C3235" i="9"/>
  <c r="C3234" i="9"/>
  <c r="C3233" i="9"/>
  <c r="C3232" i="9"/>
  <c r="C3231" i="9"/>
  <c r="C3230" i="9"/>
  <c r="C3229" i="9"/>
  <c r="C3228" i="9"/>
  <c r="C3227" i="9"/>
  <c r="C3226" i="9"/>
  <c r="C3225" i="9"/>
  <c r="C3224" i="9"/>
  <c r="C3223" i="9"/>
  <c r="C3222" i="9"/>
  <c r="C3221" i="9"/>
  <c r="C3220" i="9"/>
  <c r="C3219" i="9"/>
  <c r="C3218" i="9"/>
  <c r="C3217" i="9"/>
  <c r="C3216" i="9"/>
  <c r="C3215" i="9"/>
  <c r="C3214" i="9"/>
  <c r="C3213" i="9"/>
  <c r="C3212" i="9"/>
  <c r="C3211" i="9"/>
  <c r="C3210" i="9"/>
  <c r="C3209" i="9"/>
  <c r="C3208" i="9"/>
  <c r="C3207" i="9"/>
  <c r="C3206" i="9"/>
  <c r="C3205" i="9"/>
  <c r="C3204" i="9"/>
  <c r="C3203" i="9"/>
  <c r="C3202" i="9"/>
  <c r="C3201" i="9"/>
  <c r="C3200" i="9"/>
  <c r="C3199" i="9"/>
  <c r="C3198" i="9"/>
  <c r="C3197" i="9"/>
  <c r="C3196" i="9"/>
  <c r="C3195" i="9"/>
  <c r="C3194" i="9"/>
  <c r="C3193" i="9"/>
  <c r="C3192" i="9"/>
  <c r="C3191" i="9"/>
  <c r="C3190" i="9"/>
  <c r="C3189" i="9"/>
  <c r="C3188" i="9"/>
  <c r="C3187" i="9"/>
  <c r="C3186" i="9"/>
  <c r="C3185" i="9"/>
  <c r="C3184" i="9"/>
  <c r="C3183" i="9"/>
  <c r="C3182" i="9"/>
  <c r="C3181" i="9"/>
  <c r="C3180" i="9"/>
  <c r="C3179" i="9"/>
  <c r="C3178" i="9"/>
  <c r="C3177" i="9"/>
  <c r="C3176" i="9"/>
  <c r="C3175" i="9"/>
  <c r="C3174" i="9"/>
  <c r="C3173" i="9"/>
  <c r="C3172" i="9"/>
  <c r="C3171" i="9"/>
  <c r="C3170" i="9"/>
  <c r="C3169" i="9"/>
  <c r="C3168" i="9"/>
  <c r="C3167" i="9"/>
  <c r="C3166" i="9"/>
  <c r="C3165" i="9"/>
  <c r="C3164" i="9"/>
  <c r="C3163" i="9"/>
  <c r="C3162" i="9"/>
  <c r="C3161" i="9"/>
  <c r="C3160" i="9"/>
  <c r="C3159" i="9"/>
  <c r="C3158" i="9"/>
  <c r="C3157" i="9"/>
  <c r="C3156" i="9"/>
  <c r="C3155" i="9"/>
  <c r="C3154" i="9"/>
  <c r="C3153" i="9"/>
  <c r="C3152" i="9"/>
  <c r="C3151" i="9"/>
  <c r="C3150" i="9"/>
  <c r="C3149" i="9"/>
  <c r="C3148" i="9"/>
  <c r="C3147" i="9"/>
  <c r="C3146" i="9"/>
  <c r="C3145" i="9"/>
  <c r="C3144" i="9"/>
  <c r="C3143" i="9"/>
  <c r="C3142" i="9"/>
  <c r="C3141" i="9"/>
  <c r="C3140" i="9"/>
  <c r="C3139" i="9"/>
  <c r="C3138" i="9"/>
  <c r="C3137" i="9"/>
  <c r="C3136" i="9"/>
  <c r="C3135" i="9"/>
  <c r="C3134" i="9"/>
  <c r="C3133" i="9"/>
  <c r="C3132" i="9"/>
  <c r="C3131" i="9"/>
  <c r="C3130" i="9"/>
  <c r="C3129" i="9"/>
  <c r="C3128" i="9"/>
  <c r="C3127" i="9"/>
  <c r="C3126" i="9"/>
  <c r="C3125" i="9"/>
  <c r="C3124" i="9"/>
  <c r="C3123" i="9"/>
  <c r="C3122" i="9"/>
  <c r="C3121" i="9"/>
  <c r="C3120" i="9"/>
  <c r="C3119" i="9"/>
  <c r="C3118" i="9"/>
  <c r="C3117" i="9"/>
  <c r="C3116" i="9"/>
  <c r="C3115" i="9"/>
  <c r="C3114" i="9"/>
  <c r="C3113" i="9"/>
  <c r="C3112" i="9"/>
  <c r="C3111" i="9"/>
  <c r="C3110" i="9"/>
  <c r="C3109" i="9"/>
  <c r="C3108" i="9"/>
  <c r="C3107" i="9"/>
  <c r="C3106" i="9"/>
  <c r="C3105" i="9"/>
  <c r="C3104" i="9"/>
  <c r="C3103" i="9"/>
  <c r="C3102" i="9"/>
  <c r="C3101" i="9"/>
  <c r="C3100" i="9"/>
  <c r="C3099" i="9"/>
  <c r="C3098" i="9"/>
  <c r="C3097" i="9"/>
  <c r="C3096" i="9"/>
  <c r="C3095" i="9"/>
  <c r="C3094" i="9"/>
  <c r="C3093" i="9"/>
  <c r="C3092" i="9"/>
  <c r="C3091" i="9"/>
  <c r="C3090" i="9"/>
  <c r="C3089" i="9"/>
  <c r="C3088" i="9"/>
  <c r="C3087" i="9"/>
  <c r="C3086" i="9"/>
  <c r="C3085" i="9"/>
  <c r="C3084" i="9"/>
  <c r="C3083" i="9"/>
  <c r="C3082" i="9"/>
  <c r="C3081" i="9"/>
  <c r="C3080" i="9"/>
  <c r="C3079" i="9"/>
  <c r="C3078" i="9"/>
  <c r="C3077" i="9"/>
  <c r="C3076" i="9"/>
  <c r="C3075" i="9"/>
  <c r="C3074" i="9"/>
  <c r="C3073" i="9"/>
  <c r="C3072" i="9"/>
  <c r="C3071" i="9"/>
  <c r="C3070" i="9"/>
  <c r="C3069" i="9"/>
  <c r="C3068" i="9"/>
  <c r="C3067" i="9"/>
  <c r="C3066" i="9"/>
  <c r="C3065" i="9"/>
  <c r="C3064" i="9"/>
  <c r="C3063" i="9"/>
  <c r="C3062" i="9"/>
  <c r="C3061" i="9"/>
  <c r="C3060" i="9"/>
  <c r="C3059" i="9"/>
  <c r="C3058" i="9"/>
  <c r="C3057" i="9"/>
  <c r="C3056" i="9"/>
  <c r="C3055" i="9"/>
  <c r="C3054" i="9"/>
  <c r="C3053" i="9"/>
  <c r="C3052" i="9"/>
  <c r="C3051" i="9"/>
  <c r="C3050" i="9"/>
  <c r="C3049" i="9"/>
  <c r="C3048" i="9"/>
  <c r="C3047" i="9"/>
  <c r="C3046" i="9"/>
  <c r="C3045" i="9"/>
  <c r="C3044" i="9"/>
  <c r="C3043" i="9"/>
  <c r="C3042" i="9"/>
  <c r="C3041" i="9"/>
  <c r="C3040" i="9"/>
  <c r="C3039" i="9"/>
  <c r="C3038" i="9"/>
  <c r="C3037" i="9"/>
  <c r="C3036" i="9"/>
  <c r="C3035" i="9"/>
  <c r="C3034" i="9"/>
  <c r="C3033" i="9"/>
  <c r="C3032" i="9"/>
  <c r="C3031" i="9"/>
  <c r="C3030" i="9"/>
  <c r="C3029" i="9"/>
  <c r="C3028" i="9"/>
  <c r="C3027" i="9"/>
  <c r="C3026" i="9"/>
  <c r="C3025" i="9"/>
  <c r="C3024" i="9"/>
  <c r="C3023" i="9"/>
  <c r="C3022" i="9"/>
  <c r="C3021" i="9"/>
  <c r="C3020" i="9"/>
  <c r="C3019" i="9"/>
  <c r="C3018" i="9"/>
  <c r="C3017" i="9"/>
  <c r="C3016" i="9"/>
  <c r="C3015" i="9"/>
  <c r="C3014" i="9"/>
  <c r="C3013" i="9"/>
  <c r="C3012" i="9"/>
  <c r="C3011" i="9"/>
  <c r="C3010" i="9"/>
  <c r="C3009" i="9"/>
  <c r="C3008" i="9"/>
  <c r="C3007" i="9"/>
  <c r="C3006" i="9"/>
  <c r="C3005" i="9"/>
  <c r="C3004" i="9"/>
  <c r="C3003" i="9"/>
  <c r="C3002" i="9"/>
  <c r="C3001" i="9"/>
  <c r="C3000" i="9"/>
  <c r="C2999" i="9"/>
  <c r="C2998" i="9"/>
  <c r="C2997" i="9"/>
  <c r="C2996" i="9"/>
  <c r="C2995" i="9"/>
  <c r="C2994" i="9"/>
  <c r="C2993" i="9"/>
  <c r="C2992" i="9"/>
  <c r="C2991" i="9"/>
  <c r="C2990" i="9"/>
  <c r="C2989" i="9"/>
  <c r="C2988" i="9"/>
  <c r="C2987" i="9"/>
  <c r="C2986" i="9"/>
  <c r="C2985" i="9"/>
  <c r="C2984" i="9"/>
  <c r="C2983" i="9"/>
  <c r="C2982" i="9"/>
  <c r="C2981" i="9"/>
  <c r="C2980" i="9"/>
  <c r="C2979" i="9"/>
  <c r="C2978" i="9"/>
  <c r="C2977" i="9"/>
  <c r="C2976" i="9"/>
  <c r="C2975" i="9"/>
  <c r="C2974" i="9"/>
  <c r="C2973" i="9"/>
  <c r="C2972" i="9"/>
  <c r="C2971" i="9"/>
  <c r="C2970" i="9"/>
  <c r="C2969" i="9"/>
  <c r="C2968" i="9"/>
  <c r="C2967" i="9"/>
  <c r="C2966" i="9"/>
  <c r="C2965" i="9"/>
  <c r="C2964" i="9"/>
  <c r="C2963" i="9"/>
  <c r="C2962" i="9"/>
  <c r="C2961" i="9"/>
  <c r="C2960" i="9"/>
  <c r="C2959" i="9"/>
  <c r="C2958" i="9"/>
  <c r="C2957" i="9"/>
  <c r="C2956" i="9"/>
  <c r="C2955" i="9"/>
  <c r="C2954" i="9"/>
  <c r="C2953" i="9"/>
  <c r="C2952" i="9"/>
  <c r="C2951" i="9"/>
  <c r="C2950" i="9"/>
  <c r="C2949" i="9"/>
  <c r="C2948" i="9"/>
  <c r="C2947" i="9"/>
  <c r="C2946" i="9"/>
  <c r="C2945" i="9"/>
  <c r="C2944" i="9"/>
  <c r="C2943" i="9"/>
  <c r="C2942" i="9"/>
  <c r="C2941" i="9"/>
  <c r="C2940" i="9"/>
  <c r="C2939" i="9"/>
  <c r="C2938" i="9"/>
  <c r="C2937" i="9"/>
  <c r="C2936" i="9"/>
  <c r="C2935" i="9"/>
  <c r="C2934" i="9"/>
  <c r="C2933" i="9"/>
  <c r="C2932" i="9"/>
  <c r="C2931" i="9"/>
  <c r="C2930" i="9"/>
  <c r="C2929" i="9"/>
  <c r="C2928" i="9"/>
  <c r="C2927" i="9"/>
  <c r="C2926" i="9"/>
  <c r="C2925" i="9"/>
  <c r="C2924" i="9"/>
  <c r="C2923" i="9"/>
  <c r="C2922" i="9"/>
  <c r="C2921" i="9"/>
  <c r="C2920" i="9"/>
  <c r="C2919" i="9"/>
  <c r="C2918" i="9"/>
  <c r="C2917" i="9"/>
  <c r="C2916" i="9"/>
  <c r="C2915" i="9"/>
  <c r="C2914" i="9"/>
  <c r="C2913" i="9"/>
  <c r="C2912" i="9"/>
  <c r="C2911" i="9"/>
  <c r="C2910" i="9"/>
  <c r="C2909" i="9"/>
  <c r="C2908" i="9"/>
  <c r="C2907" i="9"/>
  <c r="C2906" i="9"/>
  <c r="C2905" i="9"/>
  <c r="C2904" i="9"/>
  <c r="C2903" i="9"/>
  <c r="C2902" i="9"/>
  <c r="C2901" i="9"/>
  <c r="C2900" i="9"/>
  <c r="C2899" i="9"/>
  <c r="C2898" i="9"/>
  <c r="C2897" i="9"/>
  <c r="C2896" i="9"/>
  <c r="C2895" i="9"/>
  <c r="C2894" i="9"/>
  <c r="C2893" i="9"/>
  <c r="C2892" i="9"/>
  <c r="C2891" i="9"/>
  <c r="C2890" i="9"/>
  <c r="C2889" i="9"/>
  <c r="C2888" i="9"/>
  <c r="C2887" i="9"/>
  <c r="C2886" i="9"/>
  <c r="C2885" i="9"/>
  <c r="C2884" i="9"/>
  <c r="C2883" i="9"/>
  <c r="C2882" i="9"/>
  <c r="C2881" i="9"/>
  <c r="C2880" i="9"/>
  <c r="C2879" i="9"/>
  <c r="C2878" i="9"/>
  <c r="C2877" i="9"/>
  <c r="C2876" i="9"/>
  <c r="C2875" i="9"/>
  <c r="C2874" i="9"/>
  <c r="C2873" i="9"/>
  <c r="C2872" i="9"/>
  <c r="C2871" i="9"/>
  <c r="C2870" i="9"/>
  <c r="C2869" i="9"/>
  <c r="C2868" i="9"/>
  <c r="C2867" i="9"/>
  <c r="C2866" i="9"/>
  <c r="C2865" i="9"/>
  <c r="C2864" i="9"/>
  <c r="C2863" i="9"/>
  <c r="C2862" i="9"/>
  <c r="C2861" i="9"/>
  <c r="C2860" i="9"/>
  <c r="C2859" i="9"/>
  <c r="C2858" i="9"/>
  <c r="C2857" i="9"/>
  <c r="C2856" i="9"/>
  <c r="C2855" i="9"/>
  <c r="C2854" i="9"/>
  <c r="C2853" i="9"/>
  <c r="C2852" i="9"/>
  <c r="C2851" i="9"/>
  <c r="C2850" i="9"/>
  <c r="C2849" i="9"/>
  <c r="C2848" i="9"/>
  <c r="C2847" i="9"/>
  <c r="C2846" i="9"/>
  <c r="C2845" i="9"/>
  <c r="C2844" i="9"/>
  <c r="C2843" i="9"/>
  <c r="C2842" i="9"/>
  <c r="C2841" i="9"/>
  <c r="C2840" i="9"/>
  <c r="C2839" i="9"/>
  <c r="C2838" i="9"/>
  <c r="C2837" i="9"/>
  <c r="C2836" i="9"/>
  <c r="C2835" i="9"/>
  <c r="C2834" i="9"/>
  <c r="C2833" i="9"/>
  <c r="C2832" i="9"/>
  <c r="C2831" i="9"/>
  <c r="C2830" i="9"/>
  <c r="C2829" i="9"/>
  <c r="C2828" i="9"/>
  <c r="C2827" i="9"/>
  <c r="C2826" i="9"/>
  <c r="C2825" i="9"/>
  <c r="C2824" i="9"/>
  <c r="C2823" i="9"/>
  <c r="C2822" i="9"/>
  <c r="C2821" i="9"/>
  <c r="C2820" i="9"/>
  <c r="C2819" i="9"/>
  <c r="C2818" i="9"/>
  <c r="C2817" i="9"/>
  <c r="C2816" i="9"/>
  <c r="C2815" i="9"/>
  <c r="C2814" i="9"/>
  <c r="C2813" i="9"/>
  <c r="C2812" i="9"/>
  <c r="C2811" i="9"/>
  <c r="C2810" i="9"/>
  <c r="C2809" i="9"/>
  <c r="C2808" i="9"/>
  <c r="C2807" i="9"/>
  <c r="C2806" i="9"/>
  <c r="C2805" i="9"/>
  <c r="C2804" i="9"/>
  <c r="C2803" i="9"/>
  <c r="C2802" i="9"/>
  <c r="C2801" i="9"/>
  <c r="C2800" i="9"/>
  <c r="C2799" i="9"/>
  <c r="C2798" i="9"/>
  <c r="C2797" i="9"/>
  <c r="C2796" i="9"/>
  <c r="C2795" i="9"/>
  <c r="C2794" i="9"/>
  <c r="C2793" i="9"/>
  <c r="C2792" i="9"/>
  <c r="C2791" i="9"/>
  <c r="C2790" i="9"/>
  <c r="C2789" i="9"/>
  <c r="C2788" i="9"/>
  <c r="C2787" i="9"/>
  <c r="C2786" i="9"/>
  <c r="C2785" i="9"/>
  <c r="C2784" i="9"/>
  <c r="C2783" i="9"/>
  <c r="C2782" i="9"/>
  <c r="C2781" i="9"/>
  <c r="C2780" i="9"/>
  <c r="C2779" i="9"/>
  <c r="C2778" i="9"/>
  <c r="C2777" i="9"/>
  <c r="C2776" i="9"/>
  <c r="C2775" i="9"/>
  <c r="C2774" i="9"/>
  <c r="C2773" i="9"/>
  <c r="C2772" i="9"/>
  <c r="C2771" i="9"/>
  <c r="C2770" i="9"/>
  <c r="C2769" i="9"/>
  <c r="C2768" i="9"/>
  <c r="C2767" i="9"/>
  <c r="C2766" i="9"/>
  <c r="C2765" i="9"/>
  <c r="C2764" i="9"/>
  <c r="C2763" i="9"/>
  <c r="C2762" i="9"/>
  <c r="C2761" i="9"/>
  <c r="C2760" i="9"/>
  <c r="C2759" i="9"/>
  <c r="C2758" i="9"/>
  <c r="C2757" i="9"/>
  <c r="C2756" i="9"/>
  <c r="C2755" i="9"/>
  <c r="C2754" i="9"/>
  <c r="C2753" i="9"/>
  <c r="C2752" i="9"/>
  <c r="C2751" i="9"/>
  <c r="C2750" i="9"/>
  <c r="C2749" i="9"/>
  <c r="C2748" i="9"/>
  <c r="C2747" i="9"/>
  <c r="C2746" i="9"/>
  <c r="C2745" i="9"/>
  <c r="C2744" i="9"/>
  <c r="C2743" i="9"/>
  <c r="C2742" i="9"/>
  <c r="C2741" i="9"/>
  <c r="C2740" i="9"/>
  <c r="C2739" i="9"/>
  <c r="C2738" i="9"/>
  <c r="C2737" i="9"/>
  <c r="C2736" i="9"/>
  <c r="C2735" i="9"/>
  <c r="C2734" i="9"/>
  <c r="C2733" i="9"/>
  <c r="C2732" i="9"/>
  <c r="C2731" i="9"/>
  <c r="C2730" i="9"/>
  <c r="C2729" i="9"/>
  <c r="C2728" i="9"/>
  <c r="C2727" i="9"/>
  <c r="C2726" i="9"/>
  <c r="C2725" i="9"/>
  <c r="C2724" i="9"/>
  <c r="C2723" i="9"/>
  <c r="C2722" i="9"/>
  <c r="C2721" i="9"/>
  <c r="C2720" i="9"/>
  <c r="C2719" i="9"/>
  <c r="C2718" i="9"/>
  <c r="C2717" i="9"/>
  <c r="C2716" i="9"/>
  <c r="C2715" i="9"/>
  <c r="C2714" i="9"/>
  <c r="C2713" i="9"/>
  <c r="C2712" i="9"/>
  <c r="C2711" i="9"/>
  <c r="C2710" i="9"/>
  <c r="C2709" i="9"/>
  <c r="C2708" i="9"/>
  <c r="C2707" i="9"/>
  <c r="C2706" i="9"/>
  <c r="C2705" i="9"/>
  <c r="C2704" i="9"/>
  <c r="C2703" i="9"/>
  <c r="C2702" i="9"/>
  <c r="C2701" i="9"/>
  <c r="C2700" i="9"/>
  <c r="C2699" i="9"/>
  <c r="C2698" i="9"/>
  <c r="C2697" i="9"/>
  <c r="C2696" i="9"/>
  <c r="C2695" i="9"/>
  <c r="C2694" i="9"/>
  <c r="C2693" i="9"/>
  <c r="C2692" i="9"/>
  <c r="C2691" i="9"/>
  <c r="C2690" i="9"/>
  <c r="C2689" i="9"/>
  <c r="C2688" i="9"/>
  <c r="C2687" i="9"/>
  <c r="C2686" i="9"/>
  <c r="C2685" i="9"/>
  <c r="C2684" i="9"/>
  <c r="C2683" i="9"/>
  <c r="C2682" i="9"/>
  <c r="C2681" i="9"/>
  <c r="C2680" i="9"/>
  <c r="C2679" i="9"/>
  <c r="C2678" i="9"/>
  <c r="C2677" i="9"/>
  <c r="C2676" i="9"/>
  <c r="C2675" i="9"/>
  <c r="C2674" i="9"/>
  <c r="C2673" i="9"/>
  <c r="C2672" i="9"/>
  <c r="C2671" i="9"/>
  <c r="C2670" i="9"/>
  <c r="C2669" i="9"/>
  <c r="C2668" i="9"/>
  <c r="C2667" i="9"/>
  <c r="C2666" i="9"/>
  <c r="C2665" i="9"/>
  <c r="C2664" i="9"/>
  <c r="C2663" i="9"/>
  <c r="C2662" i="9"/>
  <c r="C2661" i="9"/>
  <c r="C2660" i="9"/>
  <c r="C2659" i="9"/>
  <c r="C2658" i="9"/>
  <c r="C2657" i="9"/>
  <c r="C2656" i="9"/>
  <c r="C2655" i="9"/>
  <c r="C2654" i="9"/>
  <c r="C2653" i="9"/>
  <c r="C2652" i="9"/>
  <c r="C2651" i="9"/>
  <c r="C2650" i="9"/>
  <c r="C2649" i="9"/>
  <c r="C2648" i="9"/>
  <c r="C2647" i="9"/>
  <c r="C2646" i="9"/>
  <c r="C2645" i="9"/>
  <c r="C2644" i="9"/>
  <c r="C2643" i="9"/>
  <c r="C2642" i="9"/>
  <c r="C2641" i="9"/>
  <c r="C2640" i="9"/>
  <c r="C2639" i="9"/>
  <c r="C2638" i="9"/>
  <c r="C2637" i="9"/>
  <c r="C2636" i="9"/>
  <c r="C2635" i="9"/>
  <c r="C2634" i="9"/>
  <c r="C2633" i="9"/>
  <c r="C2632" i="9"/>
  <c r="C2631" i="9"/>
  <c r="C2630" i="9"/>
  <c r="C2629" i="9"/>
  <c r="C2628" i="9"/>
  <c r="C2627" i="9"/>
  <c r="C2626" i="9"/>
  <c r="C2625" i="9"/>
  <c r="C2624" i="9"/>
  <c r="C2623" i="9"/>
  <c r="C2622" i="9"/>
  <c r="C2621" i="9"/>
  <c r="C2620" i="9"/>
  <c r="C2619" i="9"/>
  <c r="C2618" i="9"/>
  <c r="C2617" i="9"/>
  <c r="C2616" i="9"/>
  <c r="C2615" i="9"/>
  <c r="C2614" i="9"/>
  <c r="C2613" i="9"/>
  <c r="C2612" i="9"/>
  <c r="C2611" i="9"/>
  <c r="C2610" i="9"/>
  <c r="C2609" i="9"/>
  <c r="C2608" i="9"/>
  <c r="C2607" i="9"/>
  <c r="C2606" i="9"/>
  <c r="C2605" i="9"/>
  <c r="C2604" i="9"/>
  <c r="C2603" i="9"/>
  <c r="C2602" i="9"/>
  <c r="C2601" i="9"/>
  <c r="C2600" i="9"/>
  <c r="C2599" i="9"/>
  <c r="C2598" i="9"/>
  <c r="C2597" i="9"/>
  <c r="C2596" i="9"/>
  <c r="C2595" i="9"/>
  <c r="C2594" i="9"/>
  <c r="C2593" i="9"/>
  <c r="C2592" i="9"/>
  <c r="C2591" i="9"/>
  <c r="C2590" i="9"/>
  <c r="C2589" i="9"/>
  <c r="C2588" i="9"/>
  <c r="C2587" i="9"/>
  <c r="C2586" i="9"/>
  <c r="C2585" i="9"/>
  <c r="C2584" i="9"/>
  <c r="C2583" i="9"/>
  <c r="C2582" i="9"/>
  <c r="C2581" i="9"/>
  <c r="C2580" i="9"/>
  <c r="C2579" i="9"/>
  <c r="C2578" i="9"/>
  <c r="C2577" i="9"/>
  <c r="C2576" i="9"/>
  <c r="C2575" i="9"/>
  <c r="C2574" i="9"/>
  <c r="C2573" i="9"/>
  <c r="C2572" i="9"/>
  <c r="C2571" i="9"/>
  <c r="C2570" i="9"/>
  <c r="C2569" i="9"/>
  <c r="C2568" i="9"/>
  <c r="C2567" i="9"/>
  <c r="C2566" i="9"/>
  <c r="C2565" i="9"/>
  <c r="C2564" i="9"/>
  <c r="C2563" i="9"/>
  <c r="C2562" i="9"/>
  <c r="C2561" i="9"/>
  <c r="C2560" i="9"/>
  <c r="C2559" i="9"/>
  <c r="C2558" i="9"/>
  <c r="C2557" i="9"/>
  <c r="C2556" i="9"/>
  <c r="C2555" i="9"/>
  <c r="C2554" i="9"/>
  <c r="C2553" i="9"/>
  <c r="C2552" i="9"/>
  <c r="C2551" i="9"/>
  <c r="C2550" i="9"/>
  <c r="C2549" i="9"/>
  <c r="C2548" i="9"/>
  <c r="C2547" i="9"/>
  <c r="C2546" i="9"/>
  <c r="C2545" i="9"/>
  <c r="C2544" i="9"/>
  <c r="C2543" i="9"/>
  <c r="C2542" i="9"/>
  <c r="C2541" i="9"/>
  <c r="C2540" i="9"/>
  <c r="C2539" i="9"/>
  <c r="C2538" i="9"/>
  <c r="C2537" i="9"/>
  <c r="C2536" i="9"/>
  <c r="C2535" i="9"/>
  <c r="C2534" i="9"/>
  <c r="C2533" i="9"/>
  <c r="C2532" i="9"/>
  <c r="C2531" i="9"/>
  <c r="C2530" i="9"/>
  <c r="C2529" i="9"/>
  <c r="C2528" i="9"/>
  <c r="C2527" i="9"/>
  <c r="C2526" i="9"/>
  <c r="C2525" i="9"/>
  <c r="C2524" i="9"/>
  <c r="C2523" i="9"/>
  <c r="C2522" i="9"/>
  <c r="C2521" i="9"/>
  <c r="C2520" i="9"/>
  <c r="C2519" i="9"/>
  <c r="C2518" i="9"/>
  <c r="C2517" i="9"/>
  <c r="C2516" i="9"/>
  <c r="C2515" i="9"/>
  <c r="C2514" i="9"/>
  <c r="C2513" i="9"/>
  <c r="C2512" i="9"/>
  <c r="C2511" i="9"/>
  <c r="C2510" i="9"/>
  <c r="C2509" i="9"/>
  <c r="C2508" i="9"/>
  <c r="C2507" i="9"/>
  <c r="C2506" i="9"/>
  <c r="C2505" i="9"/>
  <c r="C2504" i="9"/>
  <c r="C2503" i="9"/>
  <c r="C2502" i="9"/>
  <c r="C2501" i="9"/>
  <c r="C2500" i="9"/>
  <c r="C2499" i="9"/>
  <c r="C2498" i="9"/>
  <c r="C2497" i="9"/>
  <c r="C2496" i="9"/>
  <c r="C2495" i="9"/>
  <c r="C2494" i="9"/>
  <c r="C2493" i="9"/>
  <c r="C2492" i="9"/>
  <c r="C2491" i="9"/>
  <c r="C2490" i="9"/>
  <c r="C2489" i="9"/>
  <c r="C2488" i="9"/>
  <c r="C2487" i="9"/>
  <c r="C2486" i="9"/>
  <c r="C2485" i="9"/>
  <c r="C2484" i="9"/>
  <c r="C2483" i="9"/>
  <c r="C2482" i="9"/>
  <c r="C2481" i="9"/>
  <c r="C2480" i="9"/>
  <c r="C2479" i="9"/>
  <c r="C2478" i="9"/>
  <c r="C2477" i="9"/>
  <c r="C2476" i="9"/>
  <c r="C2475" i="9"/>
  <c r="C2474" i="9"/>
  <c r="C2473" i="9"/>
  <c r="C2472" i="9"/>
  <c r="C2471" i="9"/>
  <c r="C2470" i="9"/>
  <c r="C2469" i="9"/>
  <c r="C2468" i="9"/>
  <c r="C2467" i="9"/>
  <c r="C2466" i="9"/>
  <c r="C2465" i="9"/>
  <c r="C2464" i="9"/>
  <c r="C2463" i="9"/>
  <c r="C2462" i="9"/>
  <c r="C2461" i="9"/>
  <c r="C2460" i="9"/>
  <c r="C2459" i="9"/>
  <c r="C2458" i="9"/>
  <c r="C2457" i="9"/>
  <c r="C2456" i="9"/>
  <c r="C2455" i="9"/>
  <c r="C2454" i="9"/>
  <c r="C2453" i="9"/>
  <c r="C2452" i="9"/>
  <c r="C2451" i="9"/>
  <c r="C2450" i="9"/>
  <c r="C2449" i="9"/>
  <c r="C2448" i="9"/>
  <c r="C2447" i="9"/>
  <c r="C2446" i="9"/>
  <c r="C2445" i="9"/>
  <c r="C2444" i="9"/>
  <c r="C2443" i="9"/>
  <c r="C2442" i="9"/>
  <c r="C2441" i="9"/>
  <c r="C2440" i="9"/>
  <c r="C2439" i="9"/>
  <c r="C2438" i="9"/>
  <c r="C2437" i="9"/>
  <c r="C2436" i="9"/>
  <c r="C2435" i="9"/>
  <c r="C2434" i="9"/>
  <c r="C2433" i="9"/>
  <c r="C2432" i="9"/>
  <c r="C2431" i="9"/>
  <c r="C2430" i="9"/>
  <c r="C2429" i="9"/>
  <c r="C2428" i="9"/>
  <c r="C2427" i="9"/>
  <c r="C2426" i="9"/>
  <c r="C2425" i="9"/>
  <c r="C2424" i="9"/>
  <c r="C2423" i="9"/>
  <c r="C2422" i="9"/>
  <c r="C2421" i="9"/>
  <c r="C2420" i="9"/>
  <c r="C2419" i="9"/>
  <c r="C2418" i="9"/>
  <c r="C2417" i="9"/>
  <c r="C2416" i="9"/>
  <c r="C2415" i="9"/>
  <c r="C2414" i="9"/>
  <c r="C2413" i="9"/>
  <c r="C2412" i="9"/>
  <c r="C2411" i="9"/>
  <c r="C2410" i="9"/>
  <c r="C2409" i="9"/>
  <c r="C2408" i="9"/>
  <c r="C2407" i="9"/>
  <c r="C2406" i="9"/>
  <c r="C2405" i="9"/>
  <c r="C2404" i="9"/>
  <c r="C2403" i="9"/>
  <c r="C2402" i="9"/>
  <c r="C2401" i="9"/>
  <c r="C2400" i="9"/>
  <c r="C2399" i="9"/>
  <c r="C2398" i="9"/>
  <c r="C2397" i="9"/>
  <c r="C2396" i="9"/>
  <c r="C2395" i="9"/>
  <c r="C2394" i="9"/>
  <c r="C2393" i="9"/>
  <c r="C2392" i="9"/>
  <c r="C2391" i="9"/>
  <c r="C2390" i="9"/>
  <c r="C2389" i="9"/>
  <c r="C2388" i="9"/>
  <c r="C2387" i="9"/>
  <c r="C2386" i="9"/>
  <c r="C2385" i="9"/>
  <c r="C2384" i="9"/>
  <c r="C2383" i="9"/>
  <c r="C2382" i="9"/>
  <c r="C2381" i="9"/>
  <c r="C2380" i="9"/>
  <c r="C2379" i="9"/>
  <c r="C2378" i="9"/>
  <c r="C2377" i="9"/>
  <c r="C2376" i="9"/>
  <c r="C2375" i="9"/>
  <c r="C2374" i="9"/>
  <c r="C2373" i="9"/>
  <c r="C2372" i="9"/>
  <c r="C2371" i="9"/>
  <c r="C2370" i="9"/>
  <c r="C2369" i="9"/>
  <c r="C2368" i="9"/>
  <c r="C2367" i="9"/>
  <c r="C2366" i="9"/>
  <c r="C2365" i="9"/>
  <c r="C2364" i="9"/>
  <c r="C2363" i="9"/>
  <c r="C2362" i="9"/>
  <c r="C2361" i="9"/>
  <c r="C2360" i="9"/>
  <c r="C2359" i="9"/>
  <c r="C2358" i="9"/>
  <c r="C2357" i="9"/>
  <c r="C2356" i="9"/>
  <c r="C2355" i="9"/>
  <c r="C2354" i="9"/>
  <c r="C2353" i="9"/>
  <c r="C2352" i="9"/>
  <c r="C2351" i="9"/>
  <c r="C2350" i="9"/>
  <c r="C2349" i="9"/>
  <c r="C2348" i="9"/>
  <c r="C2347" i="9"/>
  <c r="C2346" i="9"/>
  <c r="C2345" i="9"/>
  <c r="C2344" i="9"/>
  <c r="C2343" i="9"/>
  <c r="C2342" i="9"/>
  <c r="C2341" i="9"/>
  <c r="C2340" i="9"/>
  <c r="C2339" i="9"/>
  <c r="C2338" i="9"/>
  <c r="C2337" i="9"/>
  <c r="C2336" i="9"/>
  <c r="C2335" i="9"/>
  <c r="C2334" i="9"/>
  <c r="C2333" i="9"/>
  <c r="C2332" i="9"/>
  <c r="C2331" i="9"/>
  <c r="C2330" i="9"/>
  <c r="C2329" i="9"/>
  <c r="C2328" i="9"/>
  <c r="C2327" i="9"/>
  <c r="C2326" i="9"/>
  <c r="C2325" i="9"/>
  <c r="C2324" i="9"/>
  <c r="C2323" i="9"/>
  <c r="C2322" i="9"/>
  <c r="C2321" i="9"/>
  <c r="C2320" i="9"/>
  <c r="C2319" i="9"/>
  <c r="C2318" i="9"/>
  <c r="C2317" i="9"/>
  <c r="C2316" i="9"/>
  <c r="C2315" i="9"/>
  <c r="C2314" i="9"/>
  <c r="C2313" i="9"/>
  <c r="C2312" i="9"/>
  <c r="C2311" i="9"/>
  <c r="C2310" i="9"/>
  <c r="C2309" i="9"/>
  <c r="C2308" i="9"/>
  <c r="C2307" i="9"/>
  <c r="C2306" i="9"/>
  <c r="C2305" i="9"/>
  <c r="C2304" i="9"/>
  <c r="C2303" i="9"/>
  <c r="C2302" i="9"/>
  <c r="C2301" i="9"/>
  <c r="C2300" i="9"/>
  <c r="C2299" i="9"/>
  <c r="C2298" i="9"/>
  <c r="C2297" i="9"/>
  <c r="C2296" i="9"/>
  <c r="C2295" i="9"/>
  <c r="C2294" i="9"/>
  <c r="C2293" i="9"/>
  <c r="C2292" i="9"/>
  <c r="C2291" i="9"/>
  <c r="C2290" i="9"/>
  <c r="C2289" i="9"/>
  <c r="C2288" i="9"/>
  <c r="C2287" i="9"/>
  <c r="C2286" i="9"/>
  <c r="C2285" i="9"/>
  <c r="C2284" i="9"/>
  <c r="C2283" i="9"/>
  <c r="C2282" i="9"/>
  <c r="C2281" i="9"/>
  <c r="C2280" i="9"/>
  <c r="C2279" i="9"/>
  <c r="C2278" i="9"/>
  <c r="C2277" i="9"/>
  <c r="C2276" i="9"/>
  <c r="C2275" i="9"/>
  <c r="C2274" i="9"/>
  <c r="C2273" i="9"/>
  <c r="C2272" i="9"/>
  <c r="C2271" i="9"/>
  <c r="C2270" i="9"/>
  <c r="C2269" i="9"/>
  <c r="C2268" i="9"/>
  <c r="C2267" i="9"/>
  <c r="C2266" i="9"/>
  <c r="C2265" i="9"/>
  <c r="C2264" i="9"/>
  <c r="C2263" i="9"/>
  <c r="C2262" i="9"/>
  <c r="C2261" i="9"/>
  <c r="C2260" i="9"/>
  <c r="C2259" i="9"/>
  <c r="C2258" i="9"/>
  <c r="C2257" i="9"/>
  <c r="C2256" i="9"/>
  <c r="C2255" i="9"/>
  <c r="C2254" i="9"/>
  <c r="C2253" i="9"/>
  <c r="C2252" i="9"/>
  <c r="C2251" i="9"/>
  <c r="C2250" i="9"/>
  <c r="C2249" i="9"/>
  <c r="C2248" i="9"/>
  <c r="C2247" i="9"/>
  <c r="C2246" i="9"/>
  <c r="C2245" i="9"/>
  <c r="C2244" i="9"/>
  <c r="C2243" i="9"/>
  <c r="C2242" i="9"/>
  <c r="C2241" i="9"/>
  <c r="C2240" i="9"/>
  <c r="C2239" i="9"/>
  <c r="C2238" i="9"/>
  <c r="C2237" i="9"/>
  <c r="C2236" i="9"/>
  <c r="C2235" i="9"/>
  <c r="C2234" i="9"/>
  <c r="C2233" i="9"/>
  <c r="C2232" i="9"/>
  <c r="C2231" i="9"/>
  <c r="C2230" i="9"/>
  <c r="C2229" i="9"/>
  <c r="C2228" i="9"/>
  <c r="C2227" i="9"/>
  <c r="C2226" i="9"/>
  <c r="C2225" i="9"/>
  <c r="C2224" i="9"/>
  <c r="C2223" i="9"/>
  <c r="C2222" i="9"/>
  <c r="C2221" i="9"/>
  <c r="C2220" i="9"/>
  <c r="C2219" i="9"/>
  <c r="C2218" i="9"/>
  <c r="C2217" i="9"/>
  <c r="C2216" i="9"/>
  <c r="C2215" i="9"/>
  <c r="C2214" i="9"/>
  <c r="C2213" i="9"/>
  <c r="C2212" i="9"/>
  <c r="C2211" i="9"/>
  <c r="C2210" i="9"/>
  <c r="C2209" i="9"/>
  <c r="C2208" i="9"/>
  <c r="C2207" i="9"/>
  <c r="C2206" i="9"/>
  <c r="C2205" i="9"/>
  <c r="C2204" i="9"/>
  <c r="C2203" i="9"/>
  <c r="C2202" i="9"/>
  <c r="C2201" i="9"/>
  <c r="C2200" i="9"/>
  <c r="C2199" i="9"/>
  <c r="C2198" i="9"/>
  <c r="C2197" i="9"/>
  <c r="C2196" i="9"/>
  <c r="C2195" i="9"/>
  <c r="C2194" i="9"/>
  <c r="C2193" i="9"/>
  <c r="C2192" i="9"/>
  <c r="C2191" i="9"/>
  <c r="C2190" i="9"/>
  <c r="C2189" i="9"/>
  <c r="C2188" i="9"/>
  <c r="C2187" i="9"/>
  <c r="C2186" i="9"/>
  <c r="C2185" i="9"/>
  <c r="C2184" i="9"/>
  <c r="C2183" i="9"/>
  <c r="C2182" i="9"/>
  <c r="C2181" i="9"/>
  <c r="C2180" i="9"/>
  <c r="C2179" i="9"/>
  <c r="C2178" i="9"/>
  <c r="C2177" i="9"/>
  <c r="C2176" i="9"/>
  <c r="C2175" i="9"/>
  <c r="C2174" i="9"/>
  <c r="C2173" i="9"/>
  <c r="C2172" i="9"/>
  <c r="C2171" i="9"/>
  <c r="C2170" i="9"/>
  <c r="C2169" i="9"/>
  <c r="C2168" i="9"/>
  <c r="C2167" i="9"/>
  <c r="C2166" i="9"/>
  <c r="C2165" i="9"/>
  <c r="C2164" i="9"/>
  <c r="C2163" i="9"/>
  <c r="C2162" i="9"/>
  <c r="C2161" i="9"/>
  <c r="C2160" i="9"/>
  <c r="C2159" i="9"/>
  <c r="C2158" i="9"/>
  <c r="C2157" i="9"/>
  <c r="C2156" i="9"/>
  <c r="C2155" i="9"/>
  <c r="C2154" i="9"/>
  <c r="C2153" i="9"/>
  <c r="C2152" i="9"/>
  <c r="C2151" i="9"/>
  <c r="C2150" i="9"/>
  <c r="C2149" i="9"/>
  <c r="C2148" i="9"/>
  <c r="C2147" i="9"/>
  <c r="C2146" i="9"/>
  <c r="C2145" i="9"/>
  <c r="C2144" i="9"/>
  <c r="C2143" i="9"/>
  <c r="C2142" i="9"/>
  <c r="C2141" i="9"/>
  <c r="C2140" i="9"/>
  <c r="C2139" i="9"/>
  <c r="C2138" i="9"/>
  <c r="C2137" i="9"/>
  <c r="C2136" i="9"/>
  <c r="C2135" i="9"/>
  <c r="C2134" i="9"/>
  <c r="C2133" i="9"/>
  <c r="C2132" i="9"/>
  <c r="C2131" i="9"/>
  <c r="C2130" i="9"/>
  <c r="C2129" i="9"/>
  <c r="C2128" i="9"/>
  <c r="C2127" i="9"/>
  <c r="C2126" i="9"/>
  <c r="C2125" i="9"/>
  <c r="C2124" i="9"/>
  <c r="C2123" i="9"/>
  <c r="C2122" i="9"/>
  <c r="C2121" i="9"/>
  <c r="C2120" i="9"/>
  <c r="C2119" i="9"/>
  <c r="C2118" i="9"/>
  <c r="C2117" i="9"/>
  <c r="C2116" i="9"/>
  <c r="C2115" i="9"/>
  <c r="C2114" i="9"/>
  <c r="C2113" i="9"/>
  <c r="C2112" i="9"/>
  <c r="C2111" i="9"/>
  <c r="C2110" i="9"/>
  <c r="C2109" i="9"/>
  <c r="C2108" i="9"/>
  <c r="C2107" i="9"/>
  <c r="C2106" i="9"/>
  <c r="C2105" i="9"/>
  <c r="C2104" i="9"/>
  <c r="C2103" i="9"/>
  <c r="C2102" i="9"/>
  <c r="C2101" i="9"/>
  <c r="C2100" i="9"/>
  <c r="C2099" i="9"/>
  <c r="C2098" i="9"/>
  <c r="C2097" i="9"/>
  <c r="C2096" i="9"/>
  <c r="C2095" i="9"/>
  <c r="C2094" i="9"/>
  <c r="C2093" i="9"/>
  <c r="C2092" i="9"/>
  <c r="C2091" i="9"/>
  <c r="C2090" i="9"/>
  <c r="C2089" i="9"/>
  <c r="C2088" i="9"/>
  <c r="C2087" i="9"/>
  <c r="C2086" i="9"/>
  <c r="C2085" i="9"/>
  <c r="C2084" i="9"/>
  <c r="C2083" i="9"/>
  <c r="C2082" i="9"/>
  <c r="C2081" i="9"/>
  <c r="C2080" i="9"/>
  <c r="C2079" i="9"/>
  <c r="C2078" i="9"/>
  <c r="C2077" i="9"/>
  <c r="C2076" i="9"/>
  <c r="C2075" i="9"/>
  <c r="C2074" i="9"/>
  <c r="C2073" i="9"/>
  <c r="C2072" i="9"/>
  <c r="C2071" i="9"/>
  <c r="C2070" i="9"/>
  <c r="C2069" i="9"/>
  <c r="C2068" i="9"/>
  <c r="C2067" i="9"/>
  <c r="C2066" i="9"/>
  <c r="C2065" i="9"/>
  <c r="C2064" i="9"/>
  <c r="C2063" i="9"/>
  <c r="C2062" i="9"/>
  <c r="C2061" i="9"/>
  <c r="C2060" i="9"/>
  <c r="C2059" i="9"/>
  <c r="C2058" i="9"/>
  <c r="C2057" i="9"/>
  <c r="C2056" i="9"/>
  <c r="C2055" i="9"/>
  <c r="C2054" i="9"/>
  <c r="C2053" i="9"/>
  <c r="C2052" i="9"/>
  <c r="C2051" i="9"/>
  <c r="C2050" i="9"/>
  <c r="C2049" i="9"/>
  <c r="C2048" i="9"/>
  <c r="C2047" i="9"/>
  <c r="C2046" i="9"/>
  <c r="C2045" i="9"/>
  <c r="C2044" i="9"/>
  <c r="C2043" i="9"/>
  <c r="C2042" i="9"/>
  <c r="C2041" i="9"/>
  <c r="C2040" i="9"/>
  <c r="C2039" i="9"/>
  <c r="C2038" i="9"/>
  <c r="C2037" i="9"/>
  <c r="C2036" i="9"/>
  <c r="C2035" i="9"/>
  <c r="C2034" i="9"/>
  <c r="C2033" i="9"/>
  <c r="C2032" i="9"/>
  <c r="C2031" i="9"/>
  <c r="C2030" i="9"/>
  <c r="C2029" i="9"/>
  <c r="C2028" i="9"/>
  <c r="C2027" i="9"/>
  <c r="C2026" i="9"/>
  <c r="C2025" i="9"/>
  <c r="C2024" i="9"/>
  <c r="C2023" i="9"/>
  <c r="C2022" i="9"/>
  <c r="C2021" i="9"/>
  <c r="C2020" i="9"/>
  <c r="C2019" i="9"/>
  <c r="C2018" i="9"/>
  <c r="C2017" i="9"/>
  <c r="C2016" i="9"/>
  <c r="C2015" i="9"/>
  <c r="C2014" i="9"/>
  <c r="C2013" i="9"/>
  <c r="C2012" i="9"/>
  <c r="C2011" i="9"/>
  <c r="C2010" i="9"/>
  <c r="C2009" i="9"/>
  <c r="C2008" i="9"/>
  <c r="C2007" i="9"/>
  <c r="C2006" i="9"/>
  <c r="C2005" i="9"/>
  <c r="C2004" i="9"/>
  <c r="C2003" i="9"/>
  <c r="C2002" i="9"/>
  <c r="C2001" i="9"/>
  <c r="C2000" i="9"/>
  <c r="C1999" i="9"/>
  <c r="C1998" i="9"/>
  <c r="C1997" i="9"/>
  <c r="C1996" i="9"/>
  <c r="C1995" i="9"/>
  <c r="C1994" i="9"/>
  <c r="C1993" i="9"/>
  <c r="C1992" i="9"/>
  <c r="C1991" i="9"/>
  <c r="C1990" i="9"/>
  <c r="C1989" i="9"/>
  <c r="C1988" i="9"/>
  <c r="C1987" i="9"/>
  <c r="C1986" i="9"/>
  <c r="C1985" i="9"/>
  <c r="C1984" i="9"/>
  <c r="C1983" i="9"/>
  <c r="C1982" i="9"/>
  <c r="C1981" i="9"/>
  <c r="C1980" i="9"/>
  <c r="C1979" i="9"/>
  <c r="C1978" i="9"/>
  <c r="C1977" i="9"/>
  <c r="C1976" i="9"/>
  <c r="C1975" i="9"/>
  <c r="C1974" i="9"/>
  <c r="C1973" i="9"/>
  <c r="C1972" i="9"/>
  <c r="C1971" i="9"/>
  <c r="C1970" i="9"/>
  <c r="C1969" i="9"/>
  <c r="C1968" i="9"/>
  <c r="C1967" i="9"/>
  <c r="C1966" i="9"/>
  <c r="C1965" i="9"/>
  <c r="C1964" i="9"/>
  <c r="C1963" i="9"/>
  <c r="C1962" i="9"/>
  <c r="C1961" i="9"/>
  <c r="C1960" i="9"/>
  <c r="C1959" i="9"/>
  <c r="C1958" i="9"/>
  <c r="C1957" i="9"/>
  <c r="C1956" i="9"/>
  <c r="C1955" i="9"/>
  <c r="C1954" i="9"/>
  <c r="C1953" i="9"/>
  <c r="C1952" i="9"/>
  <c r="C1951" i="9"/>
  <c r="C1950" i="9"/>
  <c r="C1949" i="9"/>
  <c r="C1948" i="9"/>
  <c r="C1947" i="9"/>
  <c r="C1946" i="9"/>
  <c r="C1945" i="9"/>
  <c r="C1944" i="9"/>
  <c r="C1943" i="9"/>
  <c r="C1942" i="9"/>
  <c r="C1941" i="9"/>
  <c r="C1940" i="9"/>
  <c r="C1939" i="9"/>
  <c r="C1938" i="9"/>
  <c r="C1937" i="9"/>
  <c r="C1936" i="9"/>
  <c r="C1935" i="9"/>
  <c r="C1934" i="9"/>
  <c r="C1933" i="9"/>
  <c r="C1932" i="9"/>
  <c r="C1931" i="9"/>
  <c r="C1930" i="9"/>
  <c r="C1929" i="9"/>
  <c r="C1928" i="9"/>
  <c r="C1927" i="9"/>
  <c r="C1926" i="9"/>
  <c r="C1925" i="9"/>
  <c r="C1924" i="9"/>
  <c r="C1923" i="9"/>
  <c r="C1922" i="9"/>
  <c r="C1921" i="9"/>
  <c r="C1920" i="9"/>
  <c r="C1919" i="9"/>
  <c r="C1918" i="9"/>
  <c r="C1917" i="9"/>
  <c r="C1916" i="9"/>
  <c r="C1915" i="9"/>
  <c r="C1914" i="9"/>
  <c r="C1913" i="9"/>
  <c r="C1912" i="9"/>
  <c r="C1911" i="9"/>
  <c r="C1910" i="9"/>
  <c r="C1909" i="9"/>
  <c r="C1908" i="9"/>
  <c r="C1907" i="9"/>
  <c r="C1906" i="9"/>
  <c r="C1905" i="9"/>
  <c r="C1904" i="9"/>
  <c r="C1903" i="9"/>
  <c r="C1902" i="9"/>
  <c r="C1901" i="9"/>
  <c r="C1900" i="9"/>
  <c r="C1899" i="9"/>
  <c r="C1898" i="9"/>
  <c r="C1897" i="9"/>
  <c r="C1896" i="9"/>
  <c r="C1895" i="9"/>
  <c r="C1894" i="9"/>
  <c r="C1893" i="9"/>
  <c r="C1892" i="9"/>
  <c r="C1891" i="9"/>
  <c r="C1890" i="9"/>
  <c r="C1889" i="9"/>
  <c r="C1888" i="9"/>
  <c r="C1887" i="9"/>
  <c r="C1886" i="9"/>
  <c r="C1885" i="9"/>
  <c r="C1884" i="9"/>
  <c r="C1883" i="9"/>
  <c r="C1882" i="9"/>
  <c r="C1881" i="9"/>
  <c r="C1880" i="9"/>
  <c r="C1879" i="9"/>
  <c r="C1878" i="9"/>
  <c r="C1877" i="9"/>
  <c r="C1876" i="9"/>
  <c r="C1875" i="9"/>
  <c r="C1874" i="9"/>
  <c r="C1873" i="9"/>
  <c r="C1872" i="9"/>
  <c r="C1871" i="9"/>
  <c r="C1870" i="9"/>
  <c r="C1869" i="9"/>
  <c r="C1868" i="9"/>
  <c r="C1867" i="9"/>
  <c r="C1866" i="9"/>
  <c r="C1865" i="9"/>
  <c r="C1864" i="9"/>
  <c r="C1863" i="9"/>
  <c r="C1862" i="9"/>
  <c r="C1861" i="9"/>
  <c r="C1860" i="9"/>
  <c r="C1859" i="9"/>
  <c r="C1858" i="9"/>
  <c r="C1857" i="9"/>
  <c r="C1856" i="9"/>
  <c r="C1855" i="9"/>
  <c r="C1854" i="9"/>
  <c r="C1853" i="9"/>
  <c r="C1852" i="9"/>
  <c r="C1851" i="9"/>
  <c r="C1850" i="9"/>
  <c r="C1849" i="9"/>
  <c r="C1848" i="9"/>
  <c r="C1847" i="9"/>
  <c r="C1846" i="9"/>
  <c r="C1845" i="9"/>
  <c r="C1844" i="9"/>
  <c r="C1843" i="9"/>
  <c r="C1842" i="9"/>
  <c r="C1841" i="9"/>
  <c r="C1840" i="9"/>
  <c r="C1839" i="9"/>
  <c r="C1838" i="9"/>
  <c r="C1837" i="9"/>
  <c r="C1836" i="9"/>
  <c r="C1835" i="9"/>
  <c r="C1834" i="9"/>
  <c r="C1833" i="9"/>
  <c r="C1832" i="9"/>
  <c r="C1831" i="9"/>
  <c r="C1830" i="9"/>
  <c r="C1829" i="9"/>
  <c r="C1828" i="9"/>
  <c r="C1827" i="9"/>
  <c r="C1826" i="9"/>
  <c r="C1825" i="9"/>
  <c r="C1824" i="9"/>
  <c r="C1823" i="9"/>
  <c r="C1822" i="9"/>
  <c r="C1821" i="9"/>
  <c r="C1820" i="9"/>
  <c r="C1819" i="9"/>
  <c r="C1818" i="9"/>
  <c r="C1817" i="9"/>
  <c r="C1816" i="9"/>
  <c r="C1815" i="9"/>
  <c r="C1814" i="9"/>
  <c r="C1813" i="9"/>
  <c r="C1812" i="9"/>
  <c r="C1811" i="9"/>
  <c r="C1810" i="9"/>
  <c r="C1809" i="9"/>
  <c r="C1808" i="9"/>
  <c r="C1807" i="9"/>
  <c r="C1806" i="9"/>
  <c r="C1805" i="9"/>
  <c r="C1804" i="9"/>
  <c r="C1803" i="9"/>
  <c r="C1802" i="9"/>
  <c r="C1801" i="9"/>
  <c r="C1800" i="9"/>
  <c r="C1799" i="9"/>
  <c r="C1798" i="9"/>
  <c r="C1797" i="9"/>
  <c r="C1796" i="9"/>
  <c r="C1795" i="9"/>
  <c r="C1794" i="9"/>
  <c r="C1793" i="9"/>
  <c r="C1792" i="9"/>
  <c r="C1791" i="9"/>
  <c r="C1790" i="9"/>
  <c r="C1789" i="9"/>
  <c r="C1788" i="9"/>
  <c r="C1787" i="9"/>
  <c r="C1786" i="9"/>
  <c r="C1785" i="9"/>
  <c r="C1784" i="9"/>
  <c r="C1783" i="9"/>
  <c r="C1782" i="9"/>
  <c r="C1781" i="9"/>
  <c r="C1780" i="9"/>
  <c r="C1779" i="9"/>
  <c r="C1778" i="9"/>
  <c r="C1777" i="9"/>
  <c r="C1776" i="9"/>
  <c r="C1775" i="9"/>
  <c r="C1774" i="9"/>
  <c r="C1773" i="9"/>
  <c r="C1772" i="9"/>
  <c r="C1771" i="9"/>
  <c r="C1770" i="9"/>
  <c r="C1769" i="9"/>
  <c r="C1768" i="9"/>
  <c r="C1767" i="9"/>
  <c r="C1766" i="9"/>
  <c r="C1765" i="9"/>
  <c r="C1764" i="9"/>
  <c r="C1763" i="9"/>
  <c r="C1762" i="9"/>
  <c r="C1761" i="9"/>
  <c r="C1760" i="9"/>
  <c r="C1759" i="9"/>
  <c r="C1758" i="9"/>
  <c r="C1757" i="9"/>
  <c r="C1756" i="9"/>
  <c r="C1755" i="9"/>
  <c r="C1754" i="9"/>
  <c r="C1753" i="9"/>
  <c r="C1752" i="9"/>
  <c r="C1751" i="9"/>
  <c r="C1750" i="9"/>
  <c r="C1749" i="9"/>
  <c r="C1748" i="9"/>
  <c r="C1747" i="9"/>
  <c r="C1746" i="9"/>
  <c r="C1745" i="9"/>
  <c r="C1744" i="9"/>
  <c r="C1743" i="9"/>
  <c r="C1742" i="9"/>
  <c r="C1741" i="9"/>
  <c r="C1740" i="9"/>
  <c r="C1739" i="9"/>
  <c r="C1738" i="9"/>
  <c r="C1737" i="9"/>
  <c r="C1736" i="9"/>
  <c r="C1735" i="9"/>
  <c r="C1734" i="9"/>
  <c r="C1733" i="9"/>
  <c r="C1732" i="9"/>
  <c r="C1731" i="9"/>
  <c r="C1730" i="9"/>
  <c r="C1729" i="9"/>
  <c r="C1728" i="9"/>
  <c r="C1727" i="9"/>
  <c r="C1726" i="9"/>
  <c r="C1725" i="9"/>
  <c r="C1724" i="9"/>
  <c r="C1723" i="9"/>
  <c r="C1722" i="9"/>
  <c r="C1721" i="9"/>
  <c r="C1720" i="9"/>
  <c r="C1719" i="9"/>
  <c r="C1718" i="9"/>
  <c r="C1717" i="9"/>
  <c r="C1716" i="9"/>
  <c r="C1715" i="9"/>
  <c r="C1714" i="9"/>
  <c r="C1713" i="9"/>
  <c r="C1712" i="9"/>
  <c r="C1711" i="9"/>
  <c r="C1710" i="9"/>
  <c r="C1709" i="9"/>
  <c r="C1708" i="9"/>
  <c r="C1707" i="9"/>
  <c r="C1706" i="9"/>
  <c r="C1705" i="9"/>
  <c r="C1704" i="9"/>
  <c r="C1703" i="9"/>
  <c r="C1702" i="9"/>
  <c r="C1701" i="9"/>
  <c r="C1700" i="9"/>
  <c r="C1699" i="9"/>
  <c r="C1698" i="9"/>
  <c r="C1697" i="9"/>
  <c r="C1696" i="9"/>
  <c r="C1695" i="9"/>
  <c r="C1694" i="9"/>
  <c r="C1693" i="9"/>
  <c r="C1692" i="9"/>
  <c r="C1691" i="9"/>
  <c r="C1690" i="9"/>
  <c r="C1689" i="9"/>
  <c r="C1688" i="9"/>
  <c r="C1687" i="9"/>
  <c r="C1686" i="9"/>
  <c r="C1685" i="9"/>
  <c r="C1684" i="9"/>
  <c r="C1683" i="9"/>
  <c r="C1682" i="9"/>
  <c r="C1681" i="9"/>
  <c r="C1680" i="9"/>
  <c r="C1679" i="9"/>
  <c r="C1678" i="9"/>
  <c r="C1677" i="9"/>
  <c r="C1676" i="9"/>
  <c r="C1675" i="9"/>
  <c r="C1674" i="9"/>
  <c r="C1673" i="9"/>
  <c r="C1672" i="9"/>
  <c r="C1671" i="9"/>
  <c r="C1670" i="9"/>
  <c r="C1669" i="9"/>
  <c r="C1668" i="9"/>
  <c r="C1667" i="9"/>
  <c r="C1666" i="9"/>
  <c r="C1665" i="9"/>
  <c r="C1664" i="9"/>
  <c r="C1663" i="9"/>
  <c r="C1662" i="9"/>
  <c r="C1661" i="9"/>
  <c r="C1660" i="9"/>
  <c r="C1659" i="9"/>
  <c r="C1658" i="9"/>
  <c r="C1657" i="9"/>
  <c r="C1656" i="9"/>
  <c r="C1655" i="9"/>
  <c r="C1654" i="9"/>
  <c r="C1653" i="9"/>
  <c r="C1652" i="9"/>
  <c r="C1651" i="9"/>
  <c r="C1650" i="9"/>
  <c r="C1649" i="9"/>
  <c r="C1648" i="9"/>
  <c r="C1647" i="9"/>
  <c r="C1646" i="9"/>
  <c r="C1645" i="9"/>
  <c r="C1644" i="9"/>
  <c r="C1643" i="9"/>
  <c r="C1642" i="9"/>
  <c r="C1641" i="9"/>
  <c r="C1640" i="9"/>
  <c r="C1639" i="9"/>
  <c r="C1638" i="9"/>
  <c r="C1637" i="9"/>
  <c r="C1636" i="9"/>
  <c r="C1635" i="9"/>
  <c r="C1634" i="9"/>
  <c r="C1633" i="9"/>
  <c r="C1632" i="9"/>
  <c r="C1631" i="9"/>
  <c r="C1630" i="9"/>
  <c r="C1629" i="9"/>
  <c r="C1628" i="9"/>
  <c r="C1627" i="9"/>
  <c r="C1626" i="9"/>
  <c r="C1625" i="9"/>
  <c r="C1624" i="9"/>
  <c r="C1623" i="9"/>
  <c r="C1622" i="9"/>
  <c r="C1621" i="9"/>
  <c r="C1620" i="9"/>
  <c r="C1619" i="9"/>
  <c r="C1618" i="9"/>
  <c r="C1617" i="9"/>
  <c r="C1616" i="9"/>
  <c r="C1615" i="9"/>
  <c r="C1614" i="9"/>
  <c r="C1613" i="9"/>
  <c r="C1612" i="9"/>
  <c r="C1611" i="9"/>
  <c r="C1610" i="9"/>
  <c r="C1609" i="9"/>
  <c r="C1608" i="9"/>
  <c r="C1607" i="9"/>
  <c r="C1606" i="9"/>
  <c r="C1605" i="9"/>
  <c r="C1604" i="9"/>
  <c r="C1603" i="9"/>
  <c r="C1602" i="9"/>
  <c r="C1601" i="9"/>
  <c r="C1600" i="9"/>
  <c r="C1599" i="9"/>
  <c r="C1598" i="9"/>
  <c r="C1597" i="9"/>
  <c r="C1596" i="9"/>
  <c r="C1595" i="9"/>
  <c r="C1594" i="9"/>
  <c r="C1593" i="9"/>
  <c r="C1592" i="9"/>
  <c r="C1591" i="9"/>
  <c r="C1590" i="9"/>
  <c r="C1589" i="9"/>
  <c r="C1588" i="9"/>
  <c r="C1587" i="9"/>
  <c r="C1586" i="9"/>
  <c r="C1585" i="9"/>
  <c r="C1584" i="9"/>
  <c r="C1583" i="9"/>
  <c r="C1582" i="9"/>
  <c r="C1581" i="9"/>
  <c r="C1580" i="9"/>
  <c r="C1579" i="9"/>
  <c r="C1578" i="9"/>
  <c r="C1577" i="9"/>
  <c r="C1576" i="9"/>
  <c r="C1575" i="9"/>
  <c r="C1574" i="9"/>
  <c r="C1573" i="9"/>
  <c r="C1572" i="9"/>
  <c r="C1571" i="9"/>
  <c r="C1570" i="9"/>
  <c r="C1569" i="9"/>
  <c r="C1568" i="9"/>
  <c r="C1567" i="9"/>
  <c r="C1566" i="9"/>
  <c r="C1565" i="9"/>
  <c r="C1564" i="9"/>
  <c r="C1563" i="9"/>
  <c r="C1562" i="9"/>
  <c r="C1561" i="9"/>
  <c r="C1560" i="9"/>
  <c r="C1559" i="9"/>
  <c r="C1558" i="9"/>
  <c r="C1557" i="9"/>
  <c r="C1556" i="9"/>
  <c r="C1555" i="9"/>
  <c r="C1554" i="9"/>
  <c r="C1553" i="9"/>
  <c r="C1552" i="9"/>
  <c r="C1551" i="9"/>
  <c r="C1550" i="9"/>
  <c r="C1549" i="9"/>
  <c r="C1548" i="9"/>
  <c r="C1547" i="9"/>
  <c r="C1546" i="9"/>
  <c r="C1545" i="9"/>
  <c r="C1544" i="9"/>
  <c r="C1543" i="9"/>
  <c r="C1542" i="9"/>
  <c r="C1541" i="9"/>
  <c r="C1540" i="9"/>
  <c r="C1539" i="9"/>
  <c r="C1538" i="9"/>
  <c r="C1537" i="9"/>
  <c r="C1536" i="9"/>
  <c r="C1535" i="9"/>
  <c r="C1534" i="9"/>
  <c r="C1533" i="9"/>
  <c r="C1532" i="9"/>
  <c r="C1531" i="9"/>
  <c r="C1530" i="9"/>
  <c r="C1529" i="9"/>
  <c r="C1528" i="9"/>
  <c r="C1527" i="9"/>
  <c r="C1526" i="9"/>
  <c r="C1525" i="9"/>
  <c r="C1524" i="9"/>
  <c r="C1523" i="9"/>
  <c r="C1522" i="9"/>
  <c r="C1521" i="9"/>
  <c r="C1520" i="9"/>
  <c r="C1519" i="9"/>
  <c r="C1518" i="9"/>
  <c r="C1517" i="9"/>
  <c r="C1516" i="9"/>
  <c r="C1515" i="9"/>
  <c r="C1514" i="9"/>
  <c r="C1513" i="9"/>
  <c r="C1512" i="9"/>
  <c r="C1511" i="9"/>
  <c r="C1510" i="9"/>
  <c r="C1509" i="9"/>
  <c r="C1508" i="9"/>
  <c r="C1507" i="9"/>
  <c r="C1506" i="9"/>
  <c r="C1505" i="9"/>
  <c r="C1504" i="9"/>
  <c r="C1503" i="9"/>
  <c r="C1502" i="9"/>
  <c r="C1501" i="9"/>
  <c r="C1500" i="9"/>
  <c r="C1499" i="9"/>
  <c r="C1498" i="9"/>
  <c r="C1497" i="9"/>
  <c r="C1496" i="9"/>
  <c r="C1495" i="9"/>
  <c r="C1494" i="9"/>
  <c r="C1493" i="9"/>
  <c r="C1492" i="9"/>
  <c r="C1491" i="9"/>
  <c r="C1490" i="9"/>
  <c r="C1489" i="9"/>
  <c r="C1488" i="9"/>
  <c r="C1487" i="9"/>
  <c r="C1486" i="9"/>
  <c r="C1485" i="9"/>
  <c r="C1484" i="9"/>
  <c r="C1483" i="9"/>
  <c r="C1482" i="9"/>
  <c r="C1481" i="9"/>
  <c r="C1480" i="9"/>
  <c r="C1479" i="9"/>
  <c r="C1478" i="9"/>
  <c r="C1477" i="9"/>
  <c r="C1476" i="9"/>
  <c r="C1475" i="9"/>
  <c r="C1474" i="9"/>
  <c r="C1473" i="9"/>
  <c r="C1472" i="9"/>
  <c r="C1471" i="9"/>
  <c r="C1470" i="9"/>
  <c r="C1469" i="9"/>
  <c r="C1468" i="9"/>
  <c r="C1467" i="9"/>
  <c r="C1466" i="9"/>
  <c r="C1465" i="9"/>
  <c r="C1464" i="9"/>
  <c r="C1463" i="9"/>
  <c r="C1462" i="9"/>
  <c r="C1461" i="9"/>
  <c r="C1460" i="9"/>
  <c r="C1459" i="9"/>
  <c r="C1458" i="9"/>
  <c r="C1457" i="9"/>
  <c r="C1456" i="9"/>
  <c r="C1455" i="9"/>
  <c r="C1454" i="9"/>
  <c r="C1453" i="9"/>
  <c r="C1452" i="9"/>
  <c r="C1451" i="9"/>
  <c r="C1450" i="9"/>
  <c r="C1449" i="9"/>
  <c r="C1448" i="9"/>
  <c r="C1447" i="9"/>
  <c r="C1446" i="9"/>
  <c r="C1445" i="9"/>
  <c r="C1444" i="9"/>
  <c r="C1443" i="9"/>
  <c r="C1442" i="9"/>
  <c r="C1441" i="9"/>
  <c r="C1440" i="9"/>
  <c r="C1439" i="9"/>
  <c r="C1438" i="9"/>
  <c r="C1437" i="9"/>
  <c r="C1436" i="9"/>
  <c r="C1435" i="9"/>
  <c r="C1434" i="9"/>
  <c r="C1433" i="9"/>
  <c r="C1432" i="9"/>
  <c r="C1431" i="9"/>
  <c r="C1430" i="9"/>
  <c r="C1429" i="9"/>
  <c r="C1428" i="9"/>
  <c r="C1427" i="9"/>
  <c r="C1426" i="9"/>
  <c r="C1425" i="9"/>
  <c r="C1424" i="9"/>
  <c r="C1423" i="9"/>
  <c r="C1422" i="9"/>
  <c r="C1421" i="9"/>
  <c r="C1420" i="9"/>
  <c r="C1419" i="9"/>
  <c r="C1418" i="9"/>
  <c r="C1417" i="9"/>
  <c r="C1416" i="9"/>
  <c r="C1415" i="9"/>
  <c r="C1414" i="9"/>
  <c r="C1413" i="9"/>
  <c r="C1412" i="9"/>
  <c r="C1411" i="9"/>
  <c r="C1410" i="9"/>
  <c r="C1409" i="9"/>
  <c r="C1408" i="9"/>
  <c r="C1407" i="9"/>
  <c r="C1406" i="9"/>
  <c r="C1405" i="9"/>
  <c r="C1404" i="9"/>
  <c r="C1403" i="9"/>
  <c r="C1402" i="9"/>
  <c r="C1401" i="9"/>
  <c r="C1400" i="9"/>
  <c r="C1399" i="9"/>
  <c r="C1398" i="9"/>
  <c r="C1397" i="9"/>
  <c r="C1396" i="9"/>
  <c r="C1395" i="9"/>
  <c r="C1394" i="9"/>
  <c r="C1393" i="9"/>
  <c r="C1392" i="9"/>
  <c r="C1391" i="9"/>
  <c r="C1390" i="9"/>
  <c r="C1389" i="9"/>
  <c r="C1388" i="9"/>
  <c r="C1387" i="9"/>
  <c r="C1386" i="9"/>
  <c r="C1385" i="9"/>
  <c r="C1384" i="9"/>
  <c r="C1383" i="9"/>
  <c r="C1382" i="9"/>
  <c r="C1381" i="9"/>
  <c r="C1380" i="9"/>
  <c r="C1379" i="9"/>
  <c r="C1378" i="9"/>
  <c r="C1377" i="9"/>
  <c r="C1376" i="9"/>
  <c r="C1375" i="9"/>
  <c r="C1374" i="9"/>
  <c r="C1373" i="9"/>
  <c r="C1372" i="9"/>
  <c r="C1371" i="9"/>
  <c r="C1370" i="9"/>
  <c r="C1369" i="9"/>
  <c r="C1368" i="9"/>
  <c r="C1367" i="9"/>
  <c r="C1366" i="9"/>
  <c r="C1365" i="9"/>
  <c r="C1364" i="9"/>
  <c r="C1363" i="9"/>
  <c r="C1362" i="9"/>
  <c r="C1361" i="9"/>
  <c r="C1360" i="9"/>
  <c r="C1359" i="9"/>
  <c r="C1358" i="9"/>
  <c r="C1357" i="9"/>
  <c r="C1356" i="9"/>
  <c r="C1355" i="9"/>
  <c r="C1354" i="9"/>
  <c r="C1353" i="9"/>
  <c r="C1352" i="9"/>
  <c r="C1351" i="9"/>
  <c r="C1350" i="9"/>
  <c r="C1349" i="9"/>
  <c r="C1348" i="9"/>
  <c r="C1347" i="9"/>
  <c r="C1346" i="9"/>
  <c r="C1345" i="9"/>
  <c r="C1344" i="9"/>
  <c r="C1343" i="9"/>
  <c r="C1342" i="9"/>
  <c r="C1341" i="9"/>
  <c r="C1340" i="9"/>
  <c r="C1339" i="9"/>
  <c r="C1338" i="9"/>
  <c r="C1337" i="9"/>
  <c r="C1336" i="9"/>
  <c r="C1335" i="9"/>
  <c r="C1334" i="9"/>
  <c r="C1333" i="9"/>
  <c r="C1332" i="9"/>
  <c r="C1331" i="9"/>
  <c r="C1330" i="9"/>
  <c r="C1329" i="9"/>
  <c r="C1328" i="9"/>
  <c r="C1327" i="9"/>
  <c r="C1326" i="9"/>
  <c r="C1325" i="9"/>
  <c r="C1324" i="9"/>
  <c r="C1323" i="9"/>
  <c r="C1322" i="9"/>
  <c r="C1321" i="9"/>
  <c r="C1320" i="9"/>
  <c r="C1319" i="9"/>
  <c r="C1318" i="9"/>
  <c r="C1317" i="9"/>
  <c r="C1316" i="9"/>
  <c r="C1315" i="9"/>
  <c r="C1314" i="9"/>
  <c r="C1313" i="9"/>
  <c r="C1312" i="9"/>
  <c r="C1311" i="9"/>
  <c r="C1310" i="9"/>
  <c r="C1309" i="9"/>
  <c r="C1308" i="9"/>
  <c r="C1307" i="9"/>
  <c r="C1306" i="9"/>
  <c r="C1305" i="9"/>
  <c r="C1304" i="9"/>
  <c r="C1303" i="9"/>
  <c r="C1302" i="9"/>
  <c r="C1301" i="9"/>
  <c r="C1300" i="9"/>
  <c r="C1299" i="9"/>
  <c r="C1298" i="9"/>
  <c r="C1297" i="9"/>
  <c r="C1296" i="9"/>
  <c r="C1295" i="9"/>
  <c r="C1294" i="9"/>
  <c r="C1293" i="9"/>
  <c r="C1292" i="9"/>
  <c r="C1291" i="9"/>
  <c r="C1290" i="9"/>
  <c r="C1289" i="9"/>
  <c r="C1288" i="9"/>
  <c r="C1287" i="9"/>
  <c r="C1286" i="9"/>
  <c r="C1285" i="9"/>
  <c r="C1284" i="9"/>
  <c r="C1283" i="9"/>
  <c r="C1282" i="9"/>
  <c r="C1281" i="9"/>
  <c r="C1280" i="9"/>
  <c r="C1279" i="9"/>
  <c r="C1278" i="9"/>
  <c r="C1277" i="9"/>
  <c r="C1276" i="9"/>
  <c r="C1275" i="9"/>
  <c r="C1274" i="9"/>
  <c r="C1273" i="9"/>
  <c r="C1272" i="9"/>
  <c r="C1271" i="9"/>
  <c r="C1270" i="9"/>
  <c r="C1269" i="9"/>
  <c r="C1268" i="9"/>
  <c r="C1267" i="9"/>
  <c r="C1266" i="9"/>
  <c r="C1265" i="9"/>
  <c r="C1264" i="9"/>
  <c r="C1263" i="9"/>
  <c r="C1262" i="9"/>
  <c r="C1261" i="9"/>
  <c r="C1260" i="9"/>
  <c r="C1259" i="9"/>
  <c r="C1258" i="9"/>
  <c r="C1257" i="9"/>
  <c r="C1256" i="9"/>
  <c r="C1255" i="9"/>
  <c r="C1254" i="9"/>
  <c r="C1253" i="9"/>
  <c r="C1252" i="9"/>
  <c r="C1251" i="9"/>
  <c r="C1250" i="9"/>
  <c r="C1249" i="9"/>
  <c r="C1248" i="9"/>
  <c r="C1247" i="9"/>
  <c r="C1246" i="9"/>
  <c r="C1245" i="9"/>
  <c r="C1244" i="9"/>
  <c r="C1243" i="9"/>
  <c r="C1242" i="9"/>
  <c r="C1241" i="9"/>
  <c r="C1240" i="9"/>
  <c r="C1239" i="9"/>
  <c r="C1238" i="9"/>
  <c r="C1237" i="9"/>
  <c r="C1236" i="9"/>
  <c r="C1235" i="9"/>
  <c r="C1234" i="9"/>
  <c r="C1233" i="9"/>
  <c r="C1232" i="9"/>
  <c r="C1231" i="9"/>
  <c r="C1230" i="9"/>
  <c r="C1229" i="9"/>
  <c r="C1228" i="9"/>
  <c r="C1227" i="9"/>
  <c r="C1226" i="9"/>
  <c r="C1225" i="9"/>
  <c r="C1224" i="9"/>
  <c r="C1223" i="9"/>
  <c r="C1222" i="9"/>
  <c r="C1221" i="9"/>
  <c r="C1220" i="9"/>
  <c r="C1219" i="9"/>
  <c r="C1218" i="9"/>
  <c r="C1217" i="9"/>
  <c r="C1216" i="9"/>
  <c r="C1215" i="9"/>
  <c r="C1214" i="9"/>
  <c r="C1213" i="9"/>
  <c r="C1212" i="9"/>
  <c r="C1211" i="9"/>
  <c r="C1210" i="9"/>
  <c r="C1209" i="9"/>
  <c r="C1208" i="9"/>
  <c r="C1207" i="9"/>
  <c r="C1206" i="9"/>
  <c r="C1205" i="9"/>
  <c r="C1204" i="9"/>
  <c r="C1203" i="9"/>
  <c r="C1202" i="9"/>
  <c r="C1201" i="9"/>
  <c r="C1200" i="9"/>
  <c r="C1199" i="9"/>
  <c r="C1198" i="9"/>
  <c r="C1197" i="9"/>
  <c r="C1196" i="9"/>
  <c r="C1195" i="9"/>
  <c r="C1194" i="9"/>
  <c r="C1193" i="9"/>
  <c r="C1192" i="9"/>
  <c r="C1191" i="9"/>
  <c r="C1190" i="9"/>
  <c r="C1189" i="9"/>
  <c r="C1188" i="9"/>
  <c r="C1187" i="9"/>
  <c r="C1186" i="9"/>
  <c r="C1185" i="9"/>
  <c r="C1184" i="9"/>
  <c r="C1183" i="9"/>
  <c r="C1182" i="9"/>
  <c r="C1181" i="9"/>
  <c r="C1180" i="9"/>
  <c r="C1179" i="9"/>
  <c r="C1178" i="9"/>
  <c r="C1177" i="9"/>
  <c r="C1176" i="9"/>
  <c r="C1175" i="9"/>
  <c r="C1174" i="9"/>
  <c r="C1173" i="9"/>
  <c r="C1172" i="9"/>
  <c r="C1171" i="9"/>
  <c r="C1170" i="9"/>
  <c r="C1169" i="9"/>
  <c r="C1168" i="9"/>
  <c r="C1167" i="9"/>
  <c r="C1166" i="9"/>
  <c r="C1165" i="9"/>
  <c r="C1164" i="9"/>
  <c r="C1163" i="9"/>
  <c r="C1162" i="9"/>
  <c r="C1161" i="9"/>
  <c r="C1160" i="9"/>
  <c r="C1159" i="9"/>
  <c r="C1158" i="9"/>
  <c r="C1157" i="9"/>
  <c r="C1156" i="9"/>
  <c r="C1155" i="9"/>
  <c r="C1154" i="9"/>
  <c r="C1153" i="9"/>
  <c r="C1152" i="9"/>
  <c r="C1151" i="9"/>
  <c r="C1150" i="9"/>
  <c r="C1149" i="9"/>
  <c r="C1148" i="9"/>
  <c r="C1147" i="9"/>
  <c r="C1146" i="9"/>
  <c r="C1145" i="9"/>
  <c r="C1144" i="9"/>
  <c r="C1143" i="9"/>
  <c r="C1142" i="9"/>
  <c r="C1141" i="9"/>
  <c r="C1140" i="9"/>
  <c r="C1139" i="9"/>
  <c r="C1138" i="9"/>
  <c r="C1137" i="9"/>
  <c r="C1136" i="9"/>
  <c r="C1135" i="9"/>
  <c r="C1134" i="9"/>
  <c r="C1133" i="9"/>
  <c r="C1132" i="9"/>
  <c r="C1131" i="9"/>
  <c r="C1130" i="9"/>
  <c r="C1129" i="9"/>
  <c r="C1128" i="9"/>
  <c r="C1127" i="9"/>
  <c r="C1126" i="9"/>
  <c r="C1125" i="9"/>
  <c r="C1124" i="9"/>
  <c r="C1123" i="9"/>
  <c r="C1122" i="9"/>
  <c r="C1121" i="9"/>
  <c r="C1120" i="9"/>
  <c r="C1119" i="9"/>
  <c r="C1118" i="9"/>
  <c r="C1117" i="9"/>
  <c r="C1116" i="9"/>
  <c r="C1115" i="9"/>
  <c r="C1114" i="9"/>
  <c r="C1113" i="9"/>
  <c r="C1112" i="9"/>
  <c r="C1111" i="9"/>
  <c r="C1110" i="9"/>
  <c r="C1109" i="9"/>
  <c r="C1108" i="9"/>
  <c r="C1107" i="9"/>
  <c r="C1106" i="9"/>
  <c r="C1105" i="9"/>
  <c r="C1104" i="9"/>
  <c r="C1103" i="9"/>
  <c r="C1102" i="9"/>
  <c r="C1101" i="9"/>
  <c r="C1100" i="9"/>
  <c r="C1099" i="9"/>
  <c r="C1098" i="9"/>
  <c r="C1097" i="9"/>
  <c r="C1096" i="9"/>
  <c r="C1095" i="9"/>
  <c r="C1094" i="9"/>
  <c r="C1093" i="9"/>
  <c r="C1092" i="9"/>
  <c r="C1091" i="9"/>
  <c r="C1090" i="9"/>
  <c r="C1089" i="9"/>
  <c r="C1088" i="9"/>
  <c r="C1087" i="9"/>
  <c r="C1086" i="9"/>
  <c r="C1085" i="9"/>
  <c r="C1084" i="9"/>
  <c r="C1083" i="9"/>
  <c r="C1082" i="9"/>
  <c r="C1081" i="9"/>
  <c r="C1080" i="9"/>
  <c r="C1079" i="9"/>
  <c r="C1078" i="9"/>
  <c r="C1077" i="9"/>
  <c r="C1076" i="9"/>
  <c r="C1075" i="9"/>
  <c r="C1074" i="9"/>
  <c r="C1073" i="9"/>
  <c r="C1072" i="9"/>
  <c r="C1071" i="9"/>
  <c r="C1070" i="9"/>
  <c r="C1069" i="9"/>
  <c r="C1068" i="9"/>
  <c r="C1067" i="9"/>
  <c r="C1066" i="9"/>
  <c r="C1065" i="9"/>
  <c r="C1064" i="9"/>
  <c r="C1063" i="9"/>
  <c r="C1062" i="9"/>
  <c r="C1061" i="9"/>
  <c r="C1060" i="9"/>
  <c r="C1059" i="9"/>
  <c r="C1058" i="9"/>
  <c r="C1057" i="9"/>
  <c r="C1056" i="9"/>
  <c r="C1055" i="9"/>
  <c r="C1054" i="9"/>
  <c r="C1053" i="9"/>
  <c r="C1052" i="9"/>
  <c r="C1051" i="9"/>
  <c r="C1050" i="9"/>
  <c r="C1049" i="9"/>
  <c r="C1048" i="9"/>
  <c r="C1047" i="9"/>
  <c r="C1046" i="9"/>
  <c r="C1045" i="9"/>
  <c r="C1044" i="9"/>
  <c r="C1043" i="9"/>
  <c r="C1042" i="9"/>
  <c r="C1041" i="9"/>
  <c r="C1040" i="9"/>
  <c r="C1039" i="9"/>
  <c r="C1038" i="9"/>
  <c r="C1037" i="9"/>
  <c r="C1036" i="9"/>
  <c r="C1035" i="9"/>
  <c r="C1034" i="9"/>
  <c r="C1033" i="9"/>
  <c r="C1032" i="9"/>
  <c r="C1031" i="9"/>
  <c r="C1030" i="9"/>
  <c r="C1029" i="9"/>
  <c r="C1028" i="9"/>
  <c r="C1027" i="9"/>
  <c r="C1026" i="9"/>
  <c r="C1025" i="9"/>
  <c r="C1024" i="9"/>
  <c r="C1023" i="9"/>
  <c r="C1022" i="9"/>
  <c r="C1021" i="9"/>
  <c r="C1020" i="9"/>
  <c r="C1019" i="9"/>
  <c r="C1018" i="9"/>
  <c r="C1017" i="9"/>
  <c r="C1016" i="9"/>
  <c r="C1015" i="9"/>
  <c r="C1014" i="9"/>
  <c r="C1013" i="9"/>
  <c r="C1012" i="9"/>
  <c r="C1011" i="9"/>
  <c r="C1010" i="9"/>
  <c r="C1009" i="9"/>
  <c r="C1008" i="9"/>
  <c r="C1007" i="9"/>
  <c r="C1006" i="9"/>
  <c r="C1005" i="9"/>
  <c r="C1004" i="9"/>
  <c r="C1003" i="9"/>
  <c r="C1002" i="9"/>
  <c r="C1001" i="9"/>
  <c r="C1000" i="9"/>
  <c r="C999" i="9"/>
  <c r="C998" i="9"/>
  <c r="C997" i="9"/>
  <c r="C996" i="9"/>
  <c r="C995" i="9"/>
  <c r="C994" i="9"/>
  <c r="C993" i="9"/>
  <c r="C992" i="9"/>
  <c r="C991" i="9"/>
  <c r="C990" i="9"/>
  <c r="C989" i="9"/>
  <c r="C988" i="9"/>
  <c r="C987" i="9"/>
  <c r="C986" i="9"/>
  <c r="C985" i="9"/>
  <c r="C984" i="9"/>
  <c r="C983" i="9"/>
  <c r="C982" i="9"/>
  <c r="C981" i="9"/>
  <c r="C980" i="9"/>
  <c r="C979" i="9"/>
  <c r="C978" i="9"/>
  <c r="C977" i="9"/>
  <c r="C976" i="9"/>
  <c r="C975" i="9"/>
  <c r="C974" i="9"/>
  <c r="C973" i="9"/>
  <c r="C972" i="9"/>
  <c r="C971" i="9"/>
  <c r="C970" i="9"/>
  <c r="C969" i="9"/>
  <c r="C968" i="9"/>
  <c r="C967" i="9"/>
  <c r="C966" i="9"/>
  <c r="C965" i="9"/>
  <c r="C964" i="9"/>
  <c r="C963" i="9"/>
  <c r="C962" i="9"/>
  <c r="C961" i="9"/>
  <c r="C960" i="9"/>
  <c r="C959" i="9"/>
  <c r="C958" i="9"/>
  <c r="C957" i="9"/>
  <c r="C956" i="9"/>
  <c r="C955" i="9"/>
  <c r="C954" i="9"/>
  <c r="C953" i="9"/>
  <c r="C952" i="9"/>
  <c r="C951" i="9"/>
  <c r="C950" i="9"/>
  <c r="C949" i="9"/>
  <c r="C948" i="9"/>
  <c r="C947" i="9"/>
  <c r="C946" i="9"/>
  <c r="C945" i="9"/>
  <c r="C944" i="9"/>
  <c r="C943" i="9"/>
  <c r="C942" i="9"/>
  <c r="C941" i="9"/>
  <c r="C940" i="9"/>
  <c r="C939" i="9"/>
  <c r="C938" i="9"/>
  <c r="C937" i="9"/>
  <c r="C936" i="9"/>
  <c r="C935" i="9"/>
  <c r="C934" i="9"/>
  <c r="C933" i="9"/>
  <c r="C932" i="9"/>
  <c r="C931" i="9"/>
  <c r="C930" i="9"/>
  <c r="C929" i="9"/>
  <c r="C928" i="9"/>
  <c r="C927" i="9"/>
  <c r="C926" i="9"/>
  <c r="C925" i="9"/>
  <c r="C924" i="9"/>
  <c r="C923" i="9"/>
  <c r="C922" i="9"/>
  <c r="C921" i="9"/>
  <c r="C920" i="9"/>
  <c r="C919" i="9"/>
  <c r="C918" i="9"/>
  <c r="C917" i="9"/>
  <c r="C916" i="9"/>
  <c r="C915" i="9"/>
  <c r="C914" i="9"/>
  <c r="C913" i="9"/>
  <c r="C912" i="9"/>
  <c r="C911" i="9"/>
  <c r="C910" i="9"/>
  <c r="C909" i="9"/>
  <c r="C908" i="9"/>
  <c r="C907" i="9"/>
  <c r="C906" i="9"/>
  <c r="C905" i="9"/>
  <c r="C904" i="9"/>
  <c r="C903" i="9"/>
  <c r="C902" i="9"/>
  <c r="C901" i="9"/>
  <c r="C900" i="9"/>
  <c r="C899" i="9"/>
  <c r="C898" i="9"/>
  <c r="C897" i="9"/>
  <c r="C896" i="9"/>
  <c r="C895" i="9"/>
  <c r="C894" i="9"/>
  <c r="C893" i="9"/>
  <c r="C892" i="9"/>
  <c r="C891" i="9"/>
  <c r="C890" i="9"/>
  <c r="C889" i="9"/>
  <c r="C888" i="9"/>
  <c r="C887" i="9"/>
  <c r="C886" i="9"/>
  <c r="C885" i="9"/>
  <c r="C884" i="9"/>
  <c r="C883" i="9"/>
  <c r="C882" i="9"/>
  <c r="C881" i="9"/>
  <c r="C880" i="9"/>
  <c r="C879" i="9"/>
  <c r="C878" i="9"/>
  <c r="C877" i="9"/>
  <c r="C876" i="9"/>
  <c r="C875" i="9"/>
  <c r="C874" i="9"/>
  <c r="C873" i="9"/>
  <c r="C872" i="9"/>
  <c r="C871" i="9"/>
  <c r="C870" i="9"/>
  <c r="C869" i="9"/>
  <c r="C868" i="9"/>
  <c r="C867" i="9"/>
  <c r="C866" i="9"/>
  <c r="C865" i="9"/>
  <c r="C864" i="9"/>
  <c r="C863" i="9"/>
  <c r="C862" i="9"/>
  <c r="C861" i="9"/>
  <c r="C860" i="9"/>
  <c r="C859" i="9"/>
  <c r="C858" i="9"/>
  <c r="C857" i="9"/>
  <c r="C856" i="9"/>
  <c r="C855" i="9"/>
  <c r="C854" i="9"/>
  <c r="C853" i="9"/>
  <c r="C852" i="9"/>
  <c r="C851" i="9"/>
  <c r="C850" i="9"/>
  <c r="C849" i="9"/>
  <c r="C848" i="9"/>
  <c r="C847" i="9"/>
  <c r="C846" i="9"/>
  <c r="C845" i="9"/>
  <c r="C844" i="9"/>
  <c r="C843" i="9"/>
  <c r="C842" i="9"/>
  <c r="C841" i="9"/>
  <c r="C840" i="9"/>
  <c r="C839" i="9"/>
  <c r="C838" i="9"/>
  <c r="C837" i="9"/>
  <c r="C836" i="9"/>
  <c r="C835" i="9"/>
  <c r="C834" i="9"/>
  <c r="C833" i="9"/>
  <c r="C832" i="9"/>
  <c r="C831" i="9"/>
  <c r="C830" i="9"/>
  <c r="C829" i="9"/>
  <c r="C828" i="9"/>
  <c r="C827" i="9"/>
  <c r="C826" i="9"/>
  <c r="C825" i="9"/>
  <c r="C824" i="9"/>
  <c r="C823" i="9"/>
  <c r="C822" i="9"/>
  <c r="C821" i="9"/>
  <c r="C820" i="9"/>
  <c r="C819" i="9"/>
  <c r="C818" i="9"/>
  <c r="C817" i="9"/>
  <c r="C816" i="9"/>
  <c r="C815" i="9"/>
  <c r="C814" i="9"/>
  <c r="C813" i="9"/>
  <c r="C812" i="9"/>
  <c r="C811" i="9"/>
  <c r="C810" i="9"/>
  <c r="C809" i="9"/>
  <c r="C808" i="9"/>
  <c r="C807" i="9"/>
  <c r="C806" i="9"/>
  <c r="C805" i="9"/>
  <c r="C804" i="9"/>
  <c r="C803" i="9"/>
  <c r="C802" i="9"/>
  <c r="C801" i="9"/>
  <c r="C800" i="9"/>
  <c r="C799" i="9"/>
  <c r="C798" i="9"/>
  <c r="C797" i="9"/>
  <c r="C796" i="9"/>
  <c r="C795" i="9"/>
  <c r="C794" i="9"/>
  <c r="C793" i="9"/>
  <c r="C792" i="9"/>
  <c r="C791" i="9"/>
  <c r="C790" i="9"/>
  <c r="C789" i="9"/>
  <c r="C788" i="9"/>
  <c r="C787" i="9"/>
  <c r="C786" i="9"/>
  <c r="C785" i="9"/>
  <c r="C784" i="9"/>
  <c r="C783" i="9"/>
  <c r="C782" i="9"/>
  <c r="C781" i="9"/>
  <c r="C780" i="9"/>
  <c r="C779" i="9"/>
  <c r="C778" i="9"/>
  <c r="C777" i="9"/>
  <c r="C776" i="9"/>
  <c r="C775" i="9"/>
  <c r="C774" i="9"/>
  <c r="C773" i="9"/>
  <c r="C772" i="9"/>
  <c r="C771" i="9"/>
  <c r="C770" i="9"/>
  <c r="C769" i="9"/>
  <c r="C768" i="9"/>
  <c r="C767" i="9"/>
  <c r="C766" i="9"/>
  <c r="C765" i="9"/>
  <c r="C764" i="9"/>
  <c r="C763" i="9"/>
  <c r="C762" i="9"/>
  <c r="C761" i="9"/>
  <c r="C760" i="9"/>
  <c r="C759" i="9"/>
  <c r="C758" i="9"/>
  <c r="C757" i="9"/>
  <c r="C756" i="9"/>
  <c r="C755" i="9"/>
  <c r="C754" i="9"/>
  <c r="C753" i="9"/>
  <c r="C752" i="9"/>
  <c r="C751" i="9"/>
  <c r="C750" i="9"/>
  <c r="C749" i="9"/>
  <c r="C748" i="9"/>
  <c r="C747" i="9"/>
  <c r="C746" i="9"/>
  <c r="C745" i="9"/>
  <c r="C744" i="9"/>
  <c r="C743" i="9"/>
  <c r="C742" i="9"/>
  <c r="C741" i="9"/>
  <c r="C740" i="9"/>
  <c r="C739" i="9"/>
  <c r="C738" i="9"/>
  <c r="C737" i="9"/>
  <c r="C736" i="9"/>
  <c r="C735" i="9"/>
  <c r="C734" i="9"/>
  <c r="C733" i="9"/>
  <c r="C732" i="9"/>
  <c r="C731" i="9"/>
  <c r="C730" i="9"/>
  <c r="C729" i="9"/>
  <c r="C728" i="9"/>
  <c r="C727" i="9"/>
  <c r="C726" i="9"/>
  <c r="C725" i="9"/>
  <c r="C724" i="9"/>
  <c r="C723" i="9"/>
  <c r="C722" i="9"/>
  <c r="C721" i="9"/>
  <c r="C720" i="9"/>
  <c r="C719" i="9"/>
  <c r="C718" i="9"/>
  <c r="C717" i="9"/>
  <c r="C716" i="9"/>
  <c r="C715" i="9"/>
  <c r="C714" i="9"/>
  <c r="C713"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5" i="9"/>
  <c r="C654" i="9"/>
  <c r="C653" i="9"/>
  <c r="C652" i="9"/>
  <c r="C651" i="9"/>
  <c r="C650" i="9"/>
  <c r="C649" i="9"/>
  <c r="C648" i="9"/>
  <c r="C647" i="9"/>
  <c r="C646" i="9"/>
  <c r="C645" i="9"/>
  <c r="C644" i="9"/>
  <c r="C643" i="9"/>
  <c r="C642" i="9"/>
  <c r="C641" i="9"/>
  <c r="C640" i="9"/>
  <c r="C639" i="9"/>
  <c r="C638" i="9"/>
  <c r="C637" i="9"/>
  <c r="C636" i="9"/>
  <c r="C635" i="9"/>
  <c r="C634" i="9"/>
  <c r="C633" i="9"/>
  <c r="C632" i="9"/>
  <c r="C631" i="9"/>
  <c r="C630" i="9"/>
  <c r="C629" i="9"/>
  <c r="C628" i="9"/>
  <c r="C627" i="9"/>
  <c r="C626" i="9"/>
  <c r="C625" i="9"/>
  <c r="C624" i="9"/>
  <c r="C623" i="9"/>
  <c r="C622" i="9"/>
  <c r="C621" i="9"/>
  <c r="C620" i="9"/>
  <c r="C619" i="9"/>
  <c r="C618" i="9"/>
  <c r="C617" i="9"/>
  <c r="C616" i="9"/>
  <c r="C615" i="9"/>
  <c r="C614" i="9"/>
  <c r="C613" i="9"/>
  <c r="C612" i="9"/>
  <c r="C611" i="9"/>
  <c r="C610" i="9"/>
  <c r="C609" i="9"/>
  <c r="C608" i="9"/>
  <c r="C607" i="9"/>
  <c r="C606" i="9"/>
  <c r="C605" i="9"/>
  <c r="C604" i="9"/>
  <c r="C603" i="9"/>
  <c r="C602" i="9"/>
  <c r="C601" i="9"/>
  <c r="C600" i="9"/>
  <c r="C599" i="9"/>
  <c r="C598" i="9"/>
  <c r="C597" i="9"/>
  <c r="C596" i="9"/>
  <c r="C595" i="9"/>
  <c r="C594" i="9"/>
  <c r="C593" i="9"/>
  <c r="C592" i="9"/>
  <c r="C591" i="9"/>
  <c r="C590" i="9"/>
  <c r="C589" i="9"/>
  <c r="C588" i="9"/>
  <c r="C587" i="9"/>
  <c r="C586" i="9"/>
  <c r="C585" i="9"/>
  <c r="C584" i="9"/>
  <c r="C583" i="9"/>
  <c r="C582" i="9"/>
  <c r="C581" i="9"/>
  <c r="C580" i="9"/>
  <c r="C579" i="9"/>
  <c r="C578" i="9"/>
  <c r="C577" i="9"/>
  <c r="C576" i="9"/>
  <c r="C575" i="9"/>
  <c r="C574" i="9"/>
  <c r="C573" i="9"/>
  <c r="C572" i="9"/>
  <c r="C571" i="9"/>
  <c r="C570" i="9"/>
  <c r="C569" i="9"/>
  <c r="C568" i="9"/>
  <c r="C567" i="9"/>
  <c r="C566" i="9"/>
  <c r="C565" i="9"/>
  <c r="C564" i="9"/>
  <c r="C563" i="9"/>
  <c r="C562" i="9"/>
  <c r="C561" i="9"/>
  <c r="C560" i="9"/>
  <c r="C559" i="9"/>
  <c r="C558" i="9"/>
  <c r="C557" i="9"/>
  <c r="C556" i="9"/>
  <c r="C555" i="9"/>
  <c r="C554" i="9"/>
  <c r="C553" i="9"/>
  <c r="C552" i="9"/>
  <c r="C551" i="9"/>
  <c r="C550" i="9"/>
  <c r="C549" i="9"/>
  <c r="C548" i="9"/>
  <c r="C547" i="9"/>
  <c r="C546" i="9"/>
  <c r="C545" i="9"/>
  <c r="C544" i="9"/>
  <c r="C543" i="9"/>
  <c r="C542" i="9"/>
  <c r="C541" i="9"/>
  <c r="C540" i="9"/>
  <c r="C539" i="9"/>
  <c r="C538" i="9"/>
  <c r="C537" i="9"/>
  <c r="C536" i="9"/>
  <c r="C535" i="9"/>
  <c r="C534" i="9"/>
  <c r="C533" i="9"/>
  <c r="C532" i="9"/>
  <c r="C531" i="9"/>
  <c r="C530" i="9"/>
  <c r="C529" i="9"/>
  <c r="C528" i="9"/>
  <c r="C527" i="9"/>
  <c r="C526" i="9"/>
  <c r="C525" i="9"/>
  <c r="C524" i="9"/>
  <c r="C523" i="9"/>
  <c r="C522" i="9"/>
  <c r="C521" i="9"/>
  <c r="C520" i="9"/>
  <c r="C519" i="9"/>
  <c r="C518" i="9"/>
  <c r="C517" i="9"/>
  <c r="C516" i="9"/>
  <c r="C515" i="9"/>
  <c r="C514" i="9"/>
  <c r="C513" i="9"/>
  <c r="C512" i="9"/>
  <c r="C511" i="9"/>
  <c r="C510" i="9"/>
  <c r="C509" i="9"/>
  <c r="C508" i="9"/>
  <c r="C507" i="9"/>
  <c r="C506" i="9"/>
  <c r="C505" i="9"/>
  <c r="C504" i="9"/>
  <c r="C503" i="9"/>
  <c r="C502" i="9"/>
  <c r="C501"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AB875" i="3"/>
  <c r="T875" i="3"/>
  <c r="W875" i="3" s="1"/>
  <c r="S875" i="3"/>
  <c r="AB874" i="3"/>
  <c r="T874" i="3"/>
  <c r="W874" i="3" s="1"/>
  <c r="S874" i="3"/>
  <c r="AB873" i="3"/>
  <c r="T873" i="3"/>
  <c r="W873" i="3" s="1"/>
  <c r="S873" i="3"/>
  <c r="AB872" i="3"/>
  <c r="T872" i="3"/>
  <c r="W872" i="3" s="1"/>
  <c r="S872" i="3"/>
  <c r="AB871" i="3"/>
  <c r="T871" i="3"/>
  <c r="W871" i="3" s="1"/>
  <c r="S871" i="3"/>
  <c r="AB870" i="3"/>
  <c r="T870" i="3"/>
  <c r="W870" i="3" s="1"/>
  <c r="S870" i="3"/>
  <c r="AB869" i="3"/>
  <c r="T869" i="3"/>
  <c r="W869" i="3" s="1"/>
  <c r="S869" i="3"/>
  <c r="AB868" i="3"/>
  <c r="T868" i="3"/>
  <c r="W868" i="3" s="1"/>
  <c r="S868" i="3"/>
  <c r="AB867" i="3"/>
  <c r="T867" i="3"/>
  <c r="W867" i="3" s="1"/>
  <c r="S867" i="3"/>
  <c r="AB866" i="3"/>
  <c r="T866" i="3"/>
  <c r="W866" i="3" s="1"/>
  <c r="S866" i="3"/>
  <c r="AB865" i="3"/>
  <c r="T865" i="3"/>
  <c r="W865" i="3" s="1"/>
  <c r="S865" i="3"/>
  <c r="AB864" i="3"/>
  <c r="T864" i="3"/>
  <c r="W864" i="3" s="1"/>
  <c r="S864" i="3"/>
  <c r="AB863" i="3"/>
  <c r="T863" i="3"/>
  <c r="W863" i="3" s="1"/>
  <c r="S863" i="3"/>
  <c r="AB862" i="3"/>
  <c r="T862" i="3"/>
  <c r="W862" i="3" s="1"/>
  <c r="S862" i="3"/>
  <c r="AB861" i="3"/>
  <c r="T861" i="3"/>
  <c r="W861" i="3" s="1"/>
  <c r="S861" i="3"/>
  <c r="AB860" i="3"/>
  <c r="T860" i="3"/>
  <c r="W860" i="3" s="1"/>
  <c r="S860" i="3"/>
  <c r="AB859" i="3"/>
  <c r="T859" i="3"/>
  <c r="W859" i="3" s="1"/>
  <c r="S859" i="3"/>
  <c r="AB858" i="3"/>
  <c r="T858" i="3"/>
  <c r="W858" i="3" s="1"/>
  <c r="S858" i="3"/>
  <c r="AB857" i="3"/>
  <c r="T857" i="3"/>
  <c r="W857" i="3" s="1"/>
  <c r="S857" i="3"/>
  <c r="AB856" i="3"/>
  <c r="T856" i="3"/>
  <c r="W856" i="3" s="1"/>
  <c r="S856" i="3"/>
  <c r="AB855" i="3"/>
  <c r="T855" i="3"/>
  <c r="W855" i="3" s="1"/>
  <c r="S855" i="3"/>
  <c r="AB854" i="3"/>
  <c r="T854" i="3"/>
  <c r="W854" i="3" s="1"/>
  <c r="S854" i="3"/>
  <c r="AB853" i="3"/>
  <c r="T853" i="3"/>
  <c r="W853" i="3" s="1"/>
  <c r="S853" i="3"/>
  <c r="AB852" i="3"/>
  <c r="T852" i="3"/>
  <c r="W852" i="3" s="1"/>
  <c r="S852" i="3"/>
  <c r="AB851" i="3"/>
  <c r="T851" i="3"/>
  <c r="W851" i="3" s="1"/>
  <c r="S851" i="3"/>
  <c r="AB850" i="3"/>
  <c r="T850" i="3"/>
  <c r="W850" i="3" s="1"/>
  <c r="S850" i="3"/>
  <c r="AB849" i="3"/>
  <c r="T849" i="3"/>
  <c r="W849" i="3" s="1"/>
  <c r="S849" i="3"/>
  <c r="AB848" i="3"/>
  <c r="T848" i="3"/>
  <c r="W848" i="3" s="1"/>
  <c r="S848" i="3"/>
  <c r="AB847" i="3"/>
  <c r="T847" i="3"/>
  <c r="W847" i="3" s="1"/>
  <c r="S847" i="3"/>
  <c r="AB846" i="3"/>
  <c r="T846" i="3"/>
  <c r="W846" i="3" s="1"/>
  <c r="S846" i="3"/>
  <c r="AB845" i="3"/>
  <c r="T845" i="3"/>
  <c r="W845" i="3" s="1"/>
  <c r="S845" i="3"/>
  <c r="AB844" i="3"/>
  <c r="T844" i="3"/>
  <c r="W844" i="3" s="1"/>
  <c r="S844" i="3"/>
  <c r="AB843" i="3"/>
  <c r="T843" i="3"/>
  <c r="W843" i="3" s="1"/>
  <c r="S843" i="3"/>
  <c r="AB842" i="3"/>
  <c r="T842" i="3"/>
  <c r="W842" i="3" s="1"/>
  <c r="S842" i="3"/>
  <c r="AB841" i="3"/>
  <c r="T841" i="3"/>
  <c r="W841" i="3" s="1"/>
  <c r="S841" i="3"/>
  <c r="AB840" i="3"/>
  <c r="T840" i="3"/>
  <c r="W840" i="3" s="1"/>
  <c r="S840" i="3"/>
  <c r="AB839" i="3"/>
  <c r="T839" i="3"/>
  <c r="W839" i="3" s="1"/>
  <c r="S839" i="3"/>
  <c r="AB838" i="3"/>
  <c r="T838" i="3"/>
  <c r="W838" i="3" s="1"/>
  <c r="S838" i="3"/>
  <c r="AB837" i="3"/>
  <c r="T837" i="3"/>
  <c r="W837" i="3" s="1"/>
  <c r="S837" i="3"/>
  <c r="AB836" i="3"/>
  <c r="T836" i="3"/>
  <c r="W836" i="3" s="1"/>
  <c r="S836" i="3"/>
  <c r="AB835" i="3"/>
  <c r="T835" i="3"/>
  <c r="W835" i="3" s="1"/>
  <c r="S835" i="3"/>
  <c r="AB834" i="3"/>
  <c r="T834" i="3"/>
  <c r="W834" i="3" s="1"/>
  <c r="S834" i="3"/>
  <c r="AB833" i="3"/>
  <c r="T833" i="3"/>
  <c r="W833" i="3" s="1"/>
  <c r="S833" i="3"/>
  <c r="AB832" i="3"/>
  <c r="T832" i="3"/>
  <c r="W832" i="3" s="1"/>
  <c r="S832" i="3"/>
  <c r="AB831" i="3"/>
  <c r="T831" i="3"/>
  <c r="W831" i="3" s="1"/>
  <c r="S831" i="3"/>
  <c r="AB830" i="3"/>
  <c r="T830" i="3"/>
  <c r="W830" i="3" s="1"/>
  <c r="S830" i="3"/>
  <c r="AB829" i="3"/>
  <c r="T829" i="3"/>
  <c r="W829" i="3" s="1"/>
  <c r="S829" i="3"/>
  <c r="AB828" i="3"/>
  <c r="T828" i="3"/>
  <c r="W828" i="3" s="1"/>
  <c r="S828" i="3"/>
  <c r="AB827" i="3"/>
  <c r="T827" i="3"/>
  <c r="W827" i="3" s="1"/>
  <c r="S827" i="3"/>
  <c r="AB826" i="3"/>
  <c r="T826" i="3"/>
  <c r="W826" i="3" s="1"/>
  <c r="S826" i="3"/>
  <c r="AB825" i="3"/>
  <c r="T825" i="3"/>
  <c r="W825" i="3" s="1"/>
  <c r="S825" i="3"/>
  <c r="AB824" i="3"/>
  <c r="T824" i="3"/>
  <c r="W824" i="3" s="1"/>
  <c r="S824" i="3"/>
  <c r="AB823" i="3"/>
  <c r="T823" i="3"/>
  <c r="W823" i="3" s="1"/>
  <c r="S823" i="3"/>
  <c r="AB822" i="3"/>
  <c r="T822" i="3"/>
  <c r="W822" i="3" s="1"/>
  <c r="S822" i="3"/>
  <c r="AB821" i="3"/>
  <c r="T821" i="3"/>
  <c r="W821" i="3" s="1"/>
  <c r="S821" i="3"/>
  <c r="AB820" i="3"/>
  <c r="T820" i="3"/>
  <c r="W820" i="3" s="1"/>
  <c r="S820" i="3"/>
  <c r="AB819" i="3"/>
  <c r="T819" i="3"/>
  <c r="W819" i="3" s="1"/>
  <c r="S819" i="3"/>
  <c r="AB818" i="3"/>
  <c r="T818" i="3"/>
  <c r="W818" i="3" s="1"/>
  <c r="S818" i="3"/>
  <c r="AB817" i="3"/>
  <c r="T817" i="3"/>
  <c r="W817" i="3" s="1"/>
  <c r="S817" i="3"/>
  <c r="AB816" i="3"/>
  <c r="T816" i="3"/>
  <c r="W816" i="3" s="1"/>
  <c r="S816" i="3"/>
  <c r="AB815" i="3"/>
  <c r="T815" i="3"/>
  <c r="W815" i="3" s="1"/>
  <c r="S815" i="3"/>
  <c r="AB814" i="3"/>
  <c r="T814" i="3"/>
  <c r="W814" i="3" s="1"/>
  <c r="S814" i="3"/>
  <c r="AB813" i="3"/>
  <c r="T813" i="3"/>
  <c r="W813" i="3" s="1"/>
  <c r="S813" i="3"/>
  <c r="AB812" i="3"/>
  <c r="T812" i="3"/>
  <c r="W812" i="3" s="1"/>
  <c r="S812" i="3"/>
  <c r="AB811" i="3"/>
  <c r="T811" i="3"/>
  <c r="W811" i="3" s="1"/>
  <c r="S811" i="3"/>
  <c r="AB810" i="3"/>
  <c r="T810" i="3"/>
  <c r="W810" i="3" s="1"/>
  <c r="S810" i="3"/>
  <c r="AB809" i="3"/>
  <c r="T809" i="3"/>
  <c r="W809" i="3" s="1"/>
  <c r="S809" i="3"/>
  <c r="AB808" i="3"/>
  <c r="T808" i="3"/>
  <c r="W808" i="3" s="1"/>
  <c r="S808" i="3"/>
  <c r="AB807" i="3"/>
  <c r="T807" i="3"/>
  <c r="W807" i="3" s="1"/>
  <c r="S807" i="3"/>
  <c r="AB806" i="3"/>
  <c r="T806" i="3"/>
  <c r="W806" i="3" s="1"/>
  <c r="S806" i="3"/>
  <c r="AB805" i="3"/>
  <c r="T805" i="3"/>
  <c r="W805" i="3" s="1"/>
  <c r="S805" i="3"/>
  <c r="AB804" i="3"/>
  <c r="T804" i="3"/>
  <c r="W804" i="3" s="1"/>
  <c r="S804" i="3"/>
  <c r="AB803" i="3"/>
  <c r="T803" i="3"/>
  <c r="W803" i="3" s="1"/>
  <c r="S803" i="3"/>
  <c r="AB802" i="3"/>
  <c r="T802" i="3"/>
  <c r="W802" i="3" s="1"/>
  <c r="S802" i="3"/>
  <c r="AB801" i="3"/>
  <c r="T801" i="3"/>
  <c r="W801" i="3" s="1"/>
  <c r="S801" i="3"/>
  <c r="AB800" i="3"/>
  <c r="T800" i="3"/>
  <c r="W800" i="3" s="1"/>
  <c r="S800" i="3"/>
  <c r="AB799" i="3"/>
  <c r="T799" i="3"/>
  <c r="W799" i="3" s="1"/>
  <c r="S799" i="3"/>
  <c r="AB798" i="3"/>
  <c r="T798" i="3"/>
  <c r="W798" i="3" s="1"/>
  <c r="S798" i="3"/>
  <c r="AB797" i="3"/>
  <c r="T797" i="3"/>
  <c r="W797" i="3" s="1"/>
  <c r="S797" i="3"/>
  <c r="AB796" i="3"/>
  <c r="T796" i="3"/>
  <c r="W796" i="3" s="1"/>
  <c r="S796" i="3"/>
  <c r="AB795" i="3"/>
  <c r="T795" i="3"/>
  <c r="W795" i="3" s="1"/>
  <c r="S795" i="3"/>
  <c r="AB794" i="3"/>
  <c r="T794" i="3"/>
  <c r="W794" i="3" s="1"/>
  <c r="S794" i="3"/>
  <c r="AB793" i="3"/>
  <c r="T793" i="3"/>
  <c r="W793" i="3" s="1"/>
  <c r="S793" i="3"/>
  <c r="AB792" i="3"/>
  <c r="T792" i="3"/>
  <c r="W792" i="3" s="1"/>
  <c r="S792" i="3"/>
  <c r="AB791" i="3"/>
  <c r="T791" i="3"/>
  <c r="W791" i="3" s="1"/>
  <c r="S791" i="3"/>
  <c r="AB790" i="3"/>
  <c r="T790" i="3"/>
  <c r="W790" i="3" s="1"/>
  <c r="S790" i="3"/>
  <c r="AB789" i="3"/>
  <c r="T789" i="3"/>
  <c r="W789" i="3" s="1"/>
  <c r="S789" i="3"/>
  <c r="AB788" i="3"/>
  <c r="T788" i="3"/>
  <c r="W788" i="3" s="1"/>
  <c r="S788" i="3"/>
  <c r="AB787" i="3"/>
  <c r="T787" i="3"/>
  <c r="W787" i="3" s="1"/>
  <c r="S787" i="3"/>
  <c r="AB786" i="3"/>
  <c r="T786" i="3"/>
  <c r="W786" i="3" s="1"/>
  <c r="S786" i="3"/>
  <c r="AB785" i="3"/>
  <c r="T785" i="3"/>
  <c r="W785" i="3" s="1"/>
  <c r="S785" i="3"/>
  <c r="AB784" i="3"/>
  <c r="T784" i="3"/>
  <c r="W784" i="3" s="1"/>
  <c r="S784" i="3"/>
  <c r="AB783" i="3"/>
  <c r="T783" i="3"/>
  <c r="W783" i="3" s="1"/>
  <c r="S783" i="3"/>
  <c r="AB782" i="3"/>
  <c r="T782" i="3"/>
  <c r="W782" i="3" s="1"/>
  <c r="S782" i="3"/>
  <c r="AB781" i="3"/>
  <c r="T781" i="3"/>
  <c r="W781" i="3" s="1"/>
  <c r="S781" i="3"/>
  <c r="AB780" i="3"/>
  <c r="T780" i="3"/>
  <c r="W780" i="3" s="1"/>
  <c r="S780" i="3"/>
  <c r="AB779" i="3"/>
  <c r="T779" i="3"/>
  <c r="W779" i="3" s="1"/>
  <c r="S779" i="3"/>
  <c r="AB778" i="3"/>
  <c r="T778" i="3"/>
  <c r="W778" i="3" s="1"/>
  <c r="S778" i="3"/>
  <c r="AB777" i="3"/>
  <c r="T777" i="3"/>
  <c r="W777" i="3" s="1"/>
  <c r="S777" i="3"/>
  <c r="AB776" i="3"/>
  <c r="T776" i="3"/>
  <c r="W776" i="3" s="1"/>
  <c r="S776" i="3"/>
  <c r="AB775" i="3"/>
  <c r="T775" i="3"/>
  <c r="W775" i="3" s="1"/>
  <c r="S775" i="3"/>
  <c r="AB774" i="3"/>
  <c r="T774" i="3"/>
  <c r="W774" i="3" s="1"/>
  <c r="S774" i="3"/>
  <c r="AB773" i="3"/>
  <c r="T773" i="3"/>
  <c r="W773" i="3" s="1"/>
  <c r="S773" i="3"/>
  <c r="AB772" i="3"/>
  <c r="T772" i="3"/>
  <c r="W772" i="3" s="1"/>
  <c r="S772" i="3"/>
  <c r="AB771" i="3"/>
  <c r="T771" i="3"/>
  <c r="W771" i="3" s="1"/>
  <c r="S771" i="3"/>
  <c r="AB770" i="3"/>
  <c r="T770" i="3"/>
  <c r="W770" i="3" s="1"/>
  <c r="S770" i="3"/>
  <c r="AB769" i="3"/>
  <c r="T769" i="3"/>
  <c r="W769" i="3" s="1"/>
  <c r="S769" i="3"/>
  <c r="AB768" i="3"/>
  <c r="T768" i="3"/>
  <c r="W768" i="3" s="1"/>
  <c r="S768" i="3"/>
  <c r="AB767" i="3"/>
  <c r="T767" i="3"/>
  <c r="W767" i="3" s="1"/>
  <c r="S767" i="3"/>
  <c r="AB766" i="3"/>
  <c r="T766" i="3"/>
  <c r="W766" i="3" s="1"/>
  <c r="S766" i="3"/>
  <c r="AB765" i="3"/>
  <c r="T765" i="3"/>
  <c r="W765" i="3" s="1"/>
  <c r="S765" i="3"/>
  <c r="AB764" i="3"/>
  <c r="T764" i="3"/>
  <c r="W764" i="3" s="1"/>
  <c r="S764" i="3"/>
  <c r="AB763" i="3"/>
  <c r="T763" i="3"/>
  <c r="W763" i="3" s="1"/>
  <c r="S763" i="3"/>
  <c r="AB762" i="3"/>
  <c r="T762" i="3"/>
  <c r="W762" i="3" s="1"/>
  <c r="S762" i="3"/>
  <c r="AB761" i="3"/>
  <c r="T761" i="3"/>
  <c r="W761" i="3" s="1"/>
  <c r="S761" i="3"/>
  <c r="AB760" i="3"/>
  <c r="T760" i="3"/>
  <c r="W760" i="3" s="1"/>
  <c r="S760" i="3"/>
  <c r="AB759" i="3"/>
  <c r="T759" i="3"/>
  <c r="W759" i="3" s="1"/>
  <c r="S759" i="3"/>
  <c r="AB758" i="3"/>
  <c r="T758" i="3"/>
  <c r="W758" i="3" s="1"/>
  <c r="S758" i="3"/>
  <c r="AB757" i="3"/>
  <c r="T757" i="3"/>
  <c r="W757" i="3" s="1"/>
  <c r="S757" i="3"/>
  <c r="AB756" i="3"/>
  <c r="T756" i="3"/>
  <c r="W756" i="3" s="1"/>
  <c r="S756" i="3"/>
  <c r="AB755" i="3"/>
  <c r="T755" i="3"/>
  <c r="W755" i="3" s="1"/>
  <c r="S755" i="3"/>
  <c r="AB754" i="3"/>
  <c r="T754" i="3"/>
  <c r="W754" i="3" s="1"/>
  <c r="S754" i="3"/>
  <c r="AB753" i="3"/>
  <c r="T753" i="3"/>
  <c r="W753" i="3" s="1"/>
  <c r="S753" i="3"/>
  <c r="AB752" i="3"/>
  <c r="T752" i="3"/>
  <c r="W752" i="3" s="1"/>
  <c r="S752" i="3"/>
  <c r="AB751" i="3"/>
  <c r="T751" i="3"/>
  <c r="W751" i="3" s="1"/>
  <c r="S751" i="3"/>
  <c r="AB750" i="3"/>
  <c r="T750" i="3"/>
  <c r="W750" i="3" s="1"/>
  <c r="S750" i="3"/>
  <c r="AB749" i="3"/>
  <c r="T749" i="3"/>
  <c r="W749" i="3" s="1"/>
  <c r="S749" i="3"/>
  <c r="AB748" i="3"/>
  <c r="T748" i="3"/>
  <c r="W748" i="3" s="1"/>
  <c r="S748" i="3"/>
  <c r="AB747" i="3"/>
  <c r="T747" i="3"/>
  <c r="W747" i="3" s="1"/>
  <c r="S747" i="3"/>
  <c r="AB746" i="3"/>
  <c r="T746" i="3"/>
  <c r="W746" i="3" s="1"/>
  <c r="S746" i="3"/>
  <c r="AB745" i="3"/>
  <c r="T745" i="3"/>
  <c r="W745" i="3" s="1"/>
  <c r="S745" i="3"/>
  <c r="AB744" i="3"/>
  <c r="T744" i="3"/>
  <c r="W744" i="3" s="1"/>
  <c r="S744" i="3"/>
  <c r="AB743" i="3"/>
  <c r="T743" i="3"/>
  <c r="S743" i="3"/>
  <c r="AB742" i="3"/>
  <c r="T742" i="3"/>
  <c r="W742" i="3" s="1"/>
  <c r="S742" i="3"/>
  <c r="AB741" i="3"/>
  <c r="T741" i="3"/>
  <c r="W741" i="3" s="1"/>
  <c r="S741" i="3"/>
  <c r="AB740" i="3"/>
  <c r="T740" i="3"/>
  <c r="W740" i="3" s="1"/>
  <c r="S740" i="3"/>
  <c r="AB739" i="3"/>
  <c r="T739" i="3"/>
  <c r="W739" i="3" s="1"/>
  <c r="S739" i="3"/>
  <c r="AB738" i="3"/>
  <c r="T738" i="3"/>
  <c r="W738" i="3" s="1"/>
  <c r="S738" i="3"/>
  <c r="AB737" i="3"/>
  <c r="T737" i="3"/>
  <c r="W737" i="3" s="1"/>
  <c r="S737" i="3"/>
  <c r="AB736" i="3"/>
  <c r="T736" i="3"/>
  <c r="W736" i="3" s="1"/>
  <c r="S736" i="3"/>
  <c r="AB735" i="3"/>
  <c r="T735" i="3"/>
  <c r="W735" i="3" s="1"/>
  <c r="S735" i="3"/>
  <c r="AB734" i="3"/>
  <c r="T734" i="3"/>
  <c r="W734" i="3" s="1"/>
  <c r="S734" i="3"/>
  <c r="AB733" i="3"/>
  <c r="T733" i="3"/>
  <c r="W733" i="3" s="1"/>
  <c r="S733" i="3"/>
  <c r="AB732" i="3"/>
  <c r="T732" i="3"/>
  <c r="W732" i="3" s="1"/>
  <c r="S732" i="3"/>
  <c r="AB731" i="3"/>
  <c r="T731" i="3"/>
  <c r="W731" i="3" s="1"/>
  <c r="S731" i="3"/>
  <c r="AB730" i="3"/>
  <c r="T730" i="3"/>
  <c r="W730" i="3" s="1"/>
  <c r="S730" i="3"/>
  <c r="AB729" i="3"/>
  <c r="T729" i="3"/>
  <c r="W729" i="3" s="1"/>
  <c r="S729" i="3"/>
  <c r="AB728" i="3"/>
  <c r="T728" i="3"/>
  <c r="W728" i="3" s="1"/>
  <c r="S728" i="3"/>
  <c r="AB727" i="3"/>
  <c r="T727" i="3"/>
  <c r="W727" i="3" s="1"/>
  <c r="S727" i="3"/>
  <c r="AB726" i="3"/>
  <c r="T726" i="3"/>
  <c r="W726" i="3" s="1"/>
  <c r="S726" i="3"/>
  <c r="AB725" i="3"/>
  <c r="T725" i="3"/>
  <c r="W725" i="3" s="1"/>
  <c r="S725" i="3"/>
  <c r="AB724" i="3"/>
  <c r="T724" i="3"/>
  <c r="W724" i="3" s="1"/>
  <c r="S724" i="3"/>
  <c r="AB723" i="3"/>
  <c r="T723" i="3"/>
  <c r="W723" i="3" s="1"/>
  <c r="S723" i="3"/>
  <c r="AB722" i="3"/>
  <c r="T722" i="3"/>
  <c r="W722" i="3" s="1"/>
  <c r="S722" i="3"/>
  <c r="AB721" i="3"/>
  <c r="T721" i="3"/>
  <c r="W721" i="3" s="1"/>
  <c r="S721" i="3"/>
  <c r="AB720" i="3"/>
  <c r="T720" i="3"/>
  <c r="W720" i="3" s="1"/>
  <c r="S720" i="3"/>
  <c r="AB719" i="3"/>
  <c r="T719" i="3"/>
  <c r="W719" i="3" s="1"/>
  <c r="S719" i="3"/>
  <c r="AB718" i="3"/>
  <c r="T718" i="3"/>
  <c r="W718" i="3" s="1"/>
  <c r="S718" i="3"/>
  <c r="AB717" i="3"/>
  <c r="T717" i="3"/>
  <c r="W717" i="3" s="1"/>
  <c r="S717" i="3"/>
  <c r="AB716" i="3"/>
  <c r="T716" i="3"/>
  <c r="W716" i="3" s="1"/>
  <c r="S716" i="3"/>
  <c r="AB715" i="3"/>
  <c r="T715" i="3"/>
  <c r="W715" i="3" s="1"/>
  <c r="S715" i="3"/>
  <c r="AB714" i="3"/>
  <c r="T714" i="3"/>
  <c r="W714" i="3" s="1"/>
  <c r="S714" i="3"/>
  <c r="AB713" i="3"/>
  <c r="T713" i="3"/>
  <c r="W713" i="3" s="1"/>
  <c r="S713" i="3"/>
  <c r="AB712" i="3"/>
  <c r="T712" i="3"/>
  <c r="W712" i="3" s="1"/>
  <c r="S712" i="3"/>
  <c r="AB711" i="3"/>
  <c r="T711" i="3"/>
  <c r="W711" i="3" s="1"/>
  <c r="S711" i="3"/>
  <c r="AB710" i="3"/>
  <c r="T710" i="3"/>
  <c r="W710" i="3" s="1"/>
  <c r="S710" i="3"/>
  <c r="AB709" i="3"/>
  <c r="T709" i="3"/>
  <c r="W709" i="3" s="1"/>
  <c r="S709" i="3"/>
  <c r="AB708" i="3"/>
  <c r="T708" i="3"/>
  <c r="W708" i="3" s="1"/>
  <c r="S708" i="3"/>
  <c r="AB707" i="3"/>
  <c r="T707" i="3"/>
  <c r="W707" i="3" s="1"/>
  <c r="S707" i="3"/>
  <c r="AB706" i="3"/>
  <c r="T706" i="3"/>
  <c r="W706" i="3" s="1"/>
  <c r="S706" i="3"/>
  <c r="AB705" i="3"/>
  <c r="T705" i="3"/>
  <c r="W705" i="3" s="1"/>
  <c r="S705" i="3"/>
  <c r="AB704" i="3"/>
  <c r="T704" i="3"/>
  <c r="W704" i="3" s="1"/>
  <c r="S704" i="3"/>
  <c r="AB703" i="3"/>
  <c r="T703" i="3"/>
  <c r="W703" i="3" s="1"/>
  <c r="S703" i="3"/>
  <c r="AB702" i="3"/>
  <c r="T702" i="3"/>
  <c r="W702" i="3" s="1"/>
  <c r="S702" i="3"/>
  <c r="AB701" i="3"/>
  <c r="T701" i="3"/>
  <c r="W701" i="3" s="1"/>
  <c r="S701" i="3"/>
  <c r="AB700" i="3"/>
  <c r="T700" i="3"/>
  <c r="W700" i="3" s="1"/>
  <c r="S700" i="3"/>
  <c r="AB699" i="3"/>
  <c r="T699" i="3"/>
  <c r="W699" i="3" s="1"/>
  <c r="S699" i="3"/>
  <c r="AB698" i="3"/>
  <c r="T698" i="3"/>
  <c r="W698" i="3" s="1"/>
  <c r="S698" i="3"/>
  <c r="AB697" i="3"/>
  <c r="T697" i="3"/>
  <c r="W697" i="3" s="1"/>
  <c r="S697" i="3"/>
  <c r="AB696" i="3"/>
  <c r="T696" i="3"/>
  <c r="W696" i="3" s="1"/>
  <c r="S696" i="3"/>
  <c r="AB695" i="3"/>
  <c r="T695" i="3"/>
  <c r="W695" i="3" s="1"/>
  <c r="S695" i="3"/>
  <c r="AB694" i="3"/>
  <c r="T694" i="3"/>
  <c r="W694" i="3" s="1"/>
  <c r="S694" i="3"/>
  <c r="AB693" i="3"/>
  <c r="T693" i="3"/>
  <c r="W693" i="3" s="1"/>
  <c r="S693" i="3"/>
  <c r="AB692" i="3"/>
  <c r="T692" i="3"/>
  <c r="W692" i="3" s="1"/>
  <c r="S692" i="3"/>
  <c r="AB691" i="3"/>
  <c r="T691" i="3"/>
  <c r="W691" i="3" s="1"/>
  <c r="S691" i="3"/>
  <c r="AB690" i="3"/>
  <c r="T690" i="3"/>
  <c r="W690" i="3" s="1"/>
  <c r="S690" i="3"/>
  <c r="AB689" i="3"/>
  <c r="T689" i="3"/>
  <c r="W689" i="3" s="1"/>
  <c r="S689" i="3"/>
  <c r="AB688" i="3"/>
  <c r="T688" i="3"/>
  <c r="W688" i="3" s="1"/>
  <c r="S688" i="3"/>
  <c r="AB687" i="3"/>
  <c r="T687" i="3"/>
  <c r="W687" i="3" s="1"/>
  <c r="S687" i="3"/>
  <c r="AB686" i="3"/>
  <c r="T686" i="3"/>
  <c r="W686" i="3" s="1"/>
  <c r="S686" i="3"/>
  <c r="AB685" i="3"/>
  <c r="T685" i="3"/>
  <c r="W685" i="3" s="1"/>
  <c r="S685" i="3"/>
  <c r="AB684" i="3"/>
  <c r="T684" i="3"/>
  <c r="W684" i="3" s="1"/>
  <c r="S684" i="3"/>
  <c r="AB683" i="3"/>
  <c r="T683" i="3"/>
  <c r="W683" i="3" s="1"/>
  <c r="S683" i="3"/>
  <c r="AB682" i="3"/>
  <c r="T682" i="3"/>
  <c r="W682" i="3" s="1"/>
  <c r="S682" i="3"/>
  <c r="AB681" i="3"/>
  <c r="T681" i="3"/>
  <c r="W681" i="3" s="1"/>
  <c r="S681" i="3"/>
  <c r="AB680" i="3"/>
  <c r="T680" i="3"/>
  <c r="W680" i="3" s="1"/>
  <c r="S680" i="3"/>
  <c r="AB679" i="3"/>
  <c r="T679" i="3"/>
  <c r="W679" i="3" s="1"/>
  <c r="S679" i="3"/>
  <c r="AB678" i="3"/>
  <c r="T678" i="3"/>
  <c r="W678" i="3" s="1"/>
  <c r="S678" i="3"/>
  <c r="AB677" i="3"/>
  <c r="T677" i="3"/>
  <c r="W677" i="3" s="1"/>
  <c r="S677" i="3"/>
  <c r="AB676" i="3"/>
  <c r="T676" i="3"/>
  <c r="W676" i="3" s="1"/>
  <c r="S676" i="3"/>
  <c r="AB675" i="3"/>
  <c r="T675" i="3"/>
  <c r="W675" i="3" s="1"/>
  <c r="S675" i="3"/>
  <c r="AB674" i="3"/>
  <c r="T674" i="3"/>
  <c r="W674" i="3" s="1"/>
  <c r="S674" i="3"/>
  <c r="AB673" i="3"/>
  <c r="T673" i="3"/>
  <c r="W673" i="3" s="1"/>
  <c r="S673" i="3"/>
  <c r="AB672" i="3"/>
  <c r="T672" i="3"/>
  <c r="W672" i="3" s="1"/>
  <c r="S672" i="3"/>
  <c r="AB671" i="3"/>
  <c r="T671" i="3"/>
  <c r="W671" i="3" s="1"/>
  <c r="S671" i="3"/>
  <c r="AB670" i="3"/>
  <c r="T670" i="3"/>
  <c r="W670" i="3" s="1"/>
  <c r="S670" i="3"/>
  <c r="AB669" i="3"/>
  <c r="T669" i="3"/>
  <c r="W669" i="3" s="1"/>
  <c r="S669" i="3"/>
  <c r="AB668" i="3"/>
  <c r="T668" i="3"/>
  <c r="W668" i="3" s="1"/>
  <c r="S668" i="3"/>
  <c r="AB667" i="3"/>
  <c r="T667" i="3"/>
  <c r="W667" i="3" s="1"/>
  <c r="S667" i="3"/>
  <c r="AB666" i="3"/>
  <c r="T666" i="3"/>
  <c r="W666" i="3" s="1"/>
  <c r="S666" i="3"/>
  <c r="AB665" i="3"/>
  <c r="T665" i="3"/>
  <c r="W665" i="3" s="1"/>
  <c r="S665" i="3"/>
  <c r="AB664" i="3"/>
  <c r="T664" i="3"/>
  <c r="W664" i="3" s="1"/>
  <c r="S664" i="3"/>
  <c r="AB663" i="3"/>
  <c r="T663" i="3"/>
  <c r="W663" i="3" s="1"/>
  <c r="S663" i="3"/>
  <c r="AB662" i="3"/>
  <c r="T662" i="3"/>
  <c r="W662" i="3" s="1"/>
  <c r="S662" i="3"/>
  <c r="AB661" i="3"/>
  <c r="T661" i="3"/>
  <c r="W661" i="3" s="1"/>
  <c r="S661" i="3"/>
  <c r="AB660" i="3"/>
  <c r="T660" i="3"/>
  <c r="W660" i="3" s="1"/>
  <c r="S660" i="3"/>
  <c r="AB659" i="3"/>
  <c r="T659" i="3"/>
  <c r="W659" i="3" s="1"/>
  <c r="S659" i="3"/>
  <c r="AB658" i="3"/>
  <c r="T658" i="3"/>
  <c r="W658" i="3" s="1"/>
  <c r="S658" i="3"/>
  <c r="AB657" i="3"/>
  <c r="T657" i="3"/>
  <c r="W657" i="3" s="1"/>
  <c r="S657" i="3"/>
  <c r="AB656" i="3"/>
  <c r="T656" i="3"/>
  <c r="W656" i="3" s="1"/>
  <c r="S656" i="3"/>
  <c r="AB655" i="3"/>
  <c r="T655" i="3"/>
  <c r="W655" i="3" s="1"/>
  <c r="S655" i="3"/>
  <c r="AB654" i="3"/>
  <c r="T654" i="3"/>
  <c r="W654" i="3" s="1"/>
  <c r="S654" i="3"/>
  <c r="AB653" i="3"/>
  <c r="T653" i="3"/>
  <c r="W653" i="3" s="1"/>
  <c r="S653" i="3"/>
  <c r="AB652" i="3"/>
  <c r="T652" i="3"/>
  <c r="W652" i="3" s="1"/>
  <c r="S652" i="3"/>
  <c r="AB651" i="3"/>
  <c r="T651" i="3"/>
  <c r="W651" i="3" s="1"/>
  <c r="S651" i="3"/>
  <c r="AB650" i="3"/>
  <c r="T650" i="3"/>
  <c r="W650" i="3" s="1"/>
  <c r="S650" i="3"/>
  <c r="AB649" i="3"/>
  <c r="T649" i="3"/>
  <c r="W649" i="3" s="1"/>
  <c r="S649" i="3"/>
  <c r="AB648" i="3"/>
  <c r="T648" i="3"/>
  <c r="W648" i="3" s="1"/>
  <c r="S648" i="3"/>
  <c r="AB647" i="3"/>
  <c r="T647" i="3"/>
  <c r="W647" i="3" s="1"/>
  <c r="S647" i="3"/>
  <c r="AB646" i="3"/>
  <c r="T646" i="3"/>
  <c r="W646" i="3" s="1"/>
  <c r="S646" i="3"/>
  <c r="AB645" i="3"/>
  <c r="T645" i="3"/>
  <c r="W645" i="3" s="1"/>
  <c r="S645" i="3"/>
  <c r="AB644" i="3"/>
  <c r="T644" i="3"/>
  <c r="W644" i="3" s="1"/>
  <c r="S644" i="3"/>
  <c r="AB643" i="3"/>
  <c r="T643" i="3"/>
  <c r="W643" i="3" s="1"/>
  <c r="S643" i="3"/>
  <c r="AB642" i="3"/>
  <c r="T642" i="3"/>
  <c r="W642" i="3" s="1"/>
  <c r="S642" i="3"/>
  <c r="AB641" i="3"/>
  <c r="T641" i="3"/>
  <c r="W641" i="3" s="1"/>
  <c r="S641" i="3"/>
  <c r="AB640" i="3"/>
  <c r="T640" i="3"/>
  <c r="W640" i="3" s="1"/>
  <c r="S640" i="3"/>
  <c r="AB639" i="3"/>
  <c r="T639" i="3"/>
  <c r="W639" i="3" s="1"/>
  <c r="S639" i="3"/>
  <c r="AB638" i="3"/>
  <c r="T638" i="3"/>
  <c r="W638" i="3" s="1"/>
  <c r="S638" i="3"/>
  <c r="AB637" i="3"/>
  <c r="T637" i="3"/>
  <c r="W637" i="3" s="1"/>
  <c r="S637" i="3"/>
  <c r="AB636" i="3"/>
  <c r="T636" i="3"/>
  <c r="W636" i="3" s="1"/>
  <c r="S636" i="3"/>
  <c r="AB635" i="3"/>
  <c r="T635" i="3"/>
  <c r="W635" i="3" s="1"/>
  <c r="S635" i="3"/>
  <c r="AB634" i="3"/>
  <c r="T634" i="3"/>
  <c r="W634" i="3" s="1"/>
  <c r="S634" i="3"/>
  <c r="AB633" i="3"/>
  <c r="T633" i="3"/>
  <c r="W633" i="3" s="1"/>
  <c r="S633" i="3"/>
  <c r="AB632" i="3"/>
  <c r="T632" i="3"/>
  <c r="W632" i="3" s="1"/>
  <c r="S632" i="3"/>
  <c r="AB631" i="3"/>
  <c r="T631" i="3"/>
  <c r="W631" i="3" s="1"/>
  <c r="S631" i="3"/>
  <c r="W743" i="3" l="1"/>
  <c r="V743" i="3"/>
  <c r="S6" i="7"/>
  <c r="X630" i="3" l="1"/>
  <c r="T630" i="3"/>
  <c r="W630" i="3" s="1"/>
  <c r="S630" i="3"/>
  <c r="X629" i="3"/>
  <c r="T629" i="3"/>
  <c r="W629" i="3" s="1"/>
  <c r="S629" i="3"/>
  <c r="X628" i="3"/>
  <c r="T628" i="3"/>
  <c r="W628" i="3" s="1"/>
  <c r="S628" i="3"/>
  <c r="X627" i="3"/>
  <c r="T627" i="3"/>
  <c r="W627" i="3" s="1"/>
  <c r="S627" i="3"/>
  <c r="AB628" i="3" l="1"/>
  <c r="Z628" i="3"/>
  <c r="AB629" i="3"/>
  <c r="Z629" i="3"/>
  <c r="AB627" i="3"/>
  <c r="Z627" i="3"/>
  <c r="AB630" i="3"/>
  <c r="Z630" i="3"/>
  <c r="AB626" i="3"/>
  <c r="X626" i="3"/>
  <c r="Z626" i="3" s="1"/>
  <c r="T626" i="3"/>
  <c r="W626" i="3" s="1"/>
  <c r="S626" i="3"/>
  <c r="AB625" i="3"/>
  <c r="X625" i="3"/>
  <c r="Z625" i="3" s="1"/>
  <c r="T625" i="3"/>
  <c r="W625" i="3" s="1"/>
  <c r="S625" i="3"/>
  <c r="AB624" i="3"/>
  <c r="X624" i="3"/>
  <c r="Z624" i="3" s="1"/>
  <c r="T624" i="3"/>
  <c r="W624" i="3" s="1"/>
  <c r="S624" i="3"/>
  <c r="AB623" i="3" l="1"/>
  <c r="T623" i="3"/>
  <c r="S623" i="3"/>
  <c r="AB622" i="3"/>
  <c r="T622" i="3"/>
  <c r="W622" i="3" s="1"/>
  <c r="S622" i="3"/>
  <c r="AB621" i="3"/>
  <c r="T621" i="3"/>
  <c r="W621" i="3" s="1"/>
  <c r="S621" i="3"/>
  <c r="AB620" i="3"/>
  <c r="T620" i="3"/>
  <c r="W620" i="3" s="1"/>
  <c r="S620" i="3"/>
  <c r="AB619" i="3"/>
  <c r="T619" i="3"/>
  <c r="W619" i="3" s="1"/>
  <c r="S619" i="3"/>
  <c r="AB618" i="3"/>
  <c r="T618" i="3"/>
  <c r="W618" i="3" s="1"/>
  <c r="S618" i="3"/>
  <c r="AB617" i="3"/>
  <c r="T617" i="3"/>
  <c r="W617" i="3" s="1"/>
  <c r="S617" i="3"/>
  <c r="AB616" i="3"/>
  <c r="T616" i="3"/>
  <c r="W616" i="3" s="1"/>
  <c r="S616" i="3"/>
  <c r="AB615" i="3"/>
  <c r="T615" i="3"/>
  <c r="W615" i="3" s="1"/>
  <c r="S615" i="3"/>
  <c r="AB614" i="3"/>
  <c r="T614" i="3"/>
  <c r="W614" i="3" s="1"/>
  <c r="S614" i="3"/>
  <c r="AB613" i="3"/>
  <c r="T613" i="3"/>
  <c r="W613" i="3" s="1"/>
  <c r="S613" i="3"/>
  <c r="AB612" i="3"/>
  <c r="T612" i="3"/>
  <c r="W612" i="3" s="1"/>
  <c r="S612" i="3"/>
  <c r="AB611" i="3"/>
  <c r="T611" i="3"/>
  <c r="W611" i="3" s="1"/>
  <c r="S611" i="3"/>
  <c r="AB610" i="3"/>
  <c r="T610" i="3"/>
  <c r="W610" i="3" s="1"/>
  <c r="S610" i="3"/>
  <c r="AB609" i="3"/>
  <c r="T609" i="3"/>
  <c r="W609" i="3" s="1"/>
  <c r="S609" i="3"/>
  <c r="AB608" i="3"/>
  <c r="T608" i="3"/>
  <c r="W608" i="3" s="1"/>
  <c r="S608" i="3"/>
  <c r="AB607" i="3"/>
  <c r="T607" i="3"/>
  <c r="W607" i="3" s="1"/>
  <c r="S607" i="3"/>
  <c r="AB606" i="3"/>
  <c r="T606" i="3"/>
  <c r="W606" i="3" s="1"/>
  <c r="S606" i="3"/>
  <c r="AB605" i="3"/>
  <c r="T605" i="3"/>
  <c r="W605" i="3" s="1"/>
  <c r="S605" i="3"/>
  <c r="AB604" i="3"/>
  <c r="T604" i="3"/>
  <c r="W604" i="3" s="1"/>
  <c r="S604" i="3"/>
  <c r="AB603" i="3"/>
  <c r="T603" i="3"/>
  <c r="W603" i="3" s="1"/>
  <c r="S603" i="3"/>
  <c r="AB602" i="3"/>
  <c r="T602" i="3"/>
  <c r="W602" i="3" s="1"/>
  <c r="S602" i="3"/>
  <c r="AB601" i="3"/>
  <c r="T601" i="3"/>
  <c r="W601" i="3" s="1"/>
  <c r="S601" i="3"/>
  <c r="AB600" i="3"/>
  <c r="T600" i="3"/>
  <c r="W600" i="3" s="1"/>
  <c r="S600" i="3"/>
  <c r="AB599" i="3"/>
  <c r="T599" i="3"/>
  <c r="W599" i="3" s="1"/>
  <c r="S599" i="3"/>
  <c r="AB598" i="3"/>
  <c r="T598" i="3"/>
  <c r="W598" i="3" s="1"/>
  <c r="S598" i="3"/>
  <c r="AB597" i="3"/>
  <c r="T597" i="3"/>
  <c r="W597" i="3" s="1"/>
  <c r="S597" i="3"/>
  <c r="AB596" i="3"/>
  <c r="T596" i="3"/>
  <c r="W596" i="3" s="1"/>
  <c r="S596" i="3"/>
  <c r="AB595" i="3"/>
  <c r="T595" i="3"/>
  <c r="W595" i="3" s="1"/>
  <c r="S595" i="3"/>
  <c r="AB594" i="3"/>
  <c r="T594" i="3"/>
  <c r="W594" i="3" s="1"/>
  <c r="S594" i="3"/>
  <c r="AB593" i="3"/>
  <c r="T593" i="3"/>
  <c r="W593" i="3" s="1"/>
  <c r="S593" i="3"/>
  <c r="AB592" i="3"/>
  <c r="T592" i="3"/>
  <c r="W592" i="3" s="1"/>
  <c r="S592" i="3"/>
  <c r="AB591" i="3"/>
  <c r="T591" i="3"/>
  <c r="W591" i="3" s="1"/>
  <c r="S591" i="3"/>
  <c r="AB590" i="3"/>
  <c r="T590" i="3"/>
  <c r="W590" i="3" s="1"/>
  <c r="S590" i="3"/>
  <c r="AB589" i="3"/>
  <c r="T589" i="3"/>
  <c r="W589" i="3" s="1"/>
  <c r="S589" i="3"/>
  <c r="AB588" i="3"/>
  <c r="T588" i="3"/>
  <c r="W588" i="3" s="1"/>
  <c r="S588" i="3"/>
  <c r="AB587" i="3"/>
  <c r="T587" i="3"/>
  <c r="W587" i="3" s="1"/>
  <c r="S587" i="3"/>
  <c r="AB586" i="3"/>
  <c r="T586" i="3"/>
  <c r="W586" i="3" s="1"/>
  <c r="S586" i="3"/>
  <c r="AB585" i="3"/>
  <c r="T585" i="3"/>
  <c r="W585" i="3" s="1"/>
  <c r="S585" i="3"/>
  <c r="AB584" i="3"/>
  <c r="T584" i="3"/>
  <c r="W584" i="3" s="1"/>
  <c r="S584" i="3"/>
  <c r="AB583" i="3"/>
  <c r="T583" i="3"/>
  <c r="W583" i="3" s="1"/>
  <c r="S583" i="3"/>
  <c r="AB582" i="3"/>
  <c r="T582" i="3"/>
  <c r="W582" i="3" s="1"/>
  <c r="S582" i="3"/>
  <c r="AB581" i="3"/>
  <c r="T581" i="3"/>
  <c r="W581" i="3" s="1"/>
  <c r="S581" i="3"/>
  <c r="AB580" i="3"/>
  <c r="T580" i="3"/>
  <c r="W580" i="3" s="1"/>
  <c r="S580" i="3"/>
  <c r="AB579" i="3"/>
  <c r="T579" i="3"/>
  <c r="W579" i="3" s="1"/>
  <c r="S579" i="3"/>
  <c r="AB578" i="3"/>
  <c r="T578" i="3"/>
  <c r="W578" i="3" s="1"/>
  <c r="S578" i="3"/>
  <c r="AB577" i="3"/>
  <c r="T577" i="3"/>
  <c r="W577" i="3" s="1"/>
  <c r="S577" i="3"/>
  <c r="AB576" i="3"/>
  <c r="T576" i="3"/>
  <c r="W576" i="3" s="1"/>
  <c r="S576" i="3"/>
  <c r="AB575" i="3"/>
  <c r="T575" i="3"/>
  <c r="W575" i="3" s="1"/>
  <c r="S575" i="3"/>
  <c r="AB574" i="3"/>
  <c r="T574" i="3"/>
  <c r="W574" i="3" s="1"/>
  <c r="S574" i="3"/>
  <c r="AB573" i="3"/>
  <c r="T573" i="3"/>
  <c r="W573" i="3" s="1"/>
  <c r="S573" i="3"/>
  <c r="AB572" i="3"/>
  <c r="T572" i="3"/>
  <c r="W572" i="3" s="1"/>
  <c r="S572" i="3"/>
  <c r="AB571" i="3"/>
  <c r="T571" i="3"/>
  <c r="W571" i="3" s="1"/>
  <c r="S571" i="3"/>
  <c r="AB570" i="3"/>
  <c r="T570" i="3"/>
  <c r="W570" i="3" s="1"/>
  <c r="S570" i="3"/>
  <c r="AB569" i="3"/>
  <c r="T569" i="3"/>
  <c r="W569" i="3" s="1"/>
  <c r="S569" i="3"/>
  <c r="AB568" i="3"/>
  <c r="T568" i="3"/>
  <c r="W568" i="3" s="1"/>
  <c r="S568" i="3"/>
  <c r="AB567" i="3"/>
  <c r="T567" i="3"/>
  <c r="W567" i="3" s="1"/>
  <c r="S567" i="3"/>
  <c r="AB566" i="3"/>
  <c r="T566" i="3"/>
  <c r="W566" i="3" s="1"/>
  <c r="S566" i="3"/>
  <c r="AB565" i="3"/>
  <c r="T565" i="3"/>
  <c r="W565" i="3" s="1"/>
  <c r="S565" i="3"/>
  <c r="AB564" i="3"/>
  <c r="T564" i="3"/>
  <c r="W564" i="3" s="1"/>
  <c r="S564" i="3"/>
  <c r="AB563" i="3"/>
  <c r="T563" i="3"/>
  <c r="W563" i="3" s="1"/>
  <c r="S563" i="3"/>
  <c r="AB562" i="3"/>
  <c r="T562" i="3"/>
  <c r="W562" i="3" s="1"/>
  <c r="S562" i="3"/>
  <c r="AB561" i="3"/>
  <c r="T561" i="3"/>
  <c r="W561" i="3" s="1"/>
  <c r="S561" i="3"/>
  <c r="AB560" i="3"/>
  <c r="T560" i="3"/>
  <c r="W560" i="3" s="1"/>
  <c r="S560" i="3"/>
  <c r="AB559" i="3"/>
  <c r="T559" i="3"/>
  <c r="W559" i="3" s="1"/>
  <c r="S559" i="3"/>
  <c r="AB558" i="3"/>
  <c r="T558" i="3"/>
  <c r="W558" i="3" s="1"/>
  <c r="S558" i="3"/>
  <c r="AB557" i="3"/>
  <c r="T557" i="3"/>
  <c r="W557" i="3" s="1"/>
  <c r="S557" i="3"/>
  <c r="AB556" i="3"/>
  <c r="T556" i="3"/>
  <c r="W556" i="3" s="1"/>
  <c r="S556" i="3"/>
  <c r="AB555" i="3"/>
  <c r="T555" i="3"/>
  <c r="W555" i="3" s="1"/>
  <c r="S555" i="3"/>
  <c r="AB554" i="3"/>
  <c r="T554" i="3"/>
  <c r="W554" i="3" s="1"/>
  <c r="S554" i="3"/>
  <c r="AB553" i="3"/>
  <c r="T553" i="3"/>
  <c r="W553" i="3" s="1"/>
  <c r="S553" i="3"/>
  <c r="AB552" i="3"/>
  <c r="T552" i="3"/>
  <c r="W552" i="3" s="1"/>
  <c r="S552" i="3"/>
  <c r="AB551" i="3"/>
  <c r="T551" i="3"/>
  <c r="W551" i="3" s="1"/>
  <c r="S551" i="3"/>
  <c r="AB550" i="3"/>
  <c r="T550" i="3"/>
  <c r="W550" i="3" s="1"/>
  <c r="S550" i="3"/>
  <c r="AB549" i="3"/>
  <c r="T549" i="3"/>
  <c r="W549" i="3" s="1"/>
  <c r="S549" i="3"/>
  <c r="AB548" i="3"/>
  <c r="T548" i="3"/>
  <c r="W548" i="3" s="1"/>
  <c r="S548" i="3"/>
  <c r="AB547" i="3"/>
  <c r="T547" i="3"/>
  <c r="W547" i="3" s="1"/>
  <c r="S547" i="3"/>
  <c r="AB546" i="3"/>
  <c r="T546" i="3"/>
  <c r="W546" i="3" s="1"/>
  <c r="S546" i="3"/>
  <c r="AB545" i="3"/>
  <c r="T545" i="3"/>
  <c r="W545" i="3" s="1"/>
  <c r="S545" i="3"/>
  <c r="AB544" i="3"/>
  <c r="T544" i="3"/>
  <c r="W544" i="3" s="1"/>
  <c r="S544" i="3"/>
  <c r="AB543" i="3"/>
  <c r="T543" i="3"/>
  <c r="W543" i="3" s="1"/>
  <c r="S543" i="3"/>
  <c r="AB542" i="3"/>
  <c r="T542" i="3"/>
  <c r="W542" i="3" s="1"/>
  <c r="S542" i="3"/>
  <c r="AB541" i="3"/>
  <c r="T541" i="3"/>
  <c r="W541" i="3" s="1"/>
  <c r="S541" i="3"/>
  <c r="AB540" i="3"/>
  <c r="T540" i="3"/>
  <c r="W540" i="3" s="1"/>
  <c r="S540" i="3"/>
  <c r="AB539" i="3"/>
  <c r="T539" i="3"/>
  <c r="W539" i="3" s="1"/>
  <c r="S539" i="3"/>
  <c r="AB538" i="3"/>
  <c r="T538" i="3"/>
  <c r="W538" i="3" s="1"/>
  <c r="S538" i="3"/>
  <c r="AB537" i="3"/>
  <c r="T537" i="3"/>
  <c r="W537" i="3" s="1"/>
  <c r="S537" i="3"/>
  <c r="AB536" i="3"/>
  <c r="T536" i="3"/>
  <c r="W536" i="3" s="1"/>
  <c r="S536" i="3"/>
  <c r="AB535" i="3"/>
  <c r="T535" i="3"/>
  <c r="W535" i="3" s="1"/>
  <c r="S535" i="3"/>
  <c r="AB534" i="3"/>
  <c r="T534" i="3"/>
  <c r="W534" i="3" s="1"/>
  <c r="S534" i="3"/>
  <c r="AB533" i="3"/>
  <c r="T533" i="3"/>
  <c r="W533" i="3" s="1"/>
  <c r="S533" i="3"/>
  <c r="AB532" i="3"/>
  <c r="T532" i="3"/>
  <c r="W532" i="3" s="1"/>
  <c r="S532" i="3"/>
  <c r="AB531" i="3"/>
  <c r="T531" i="3"/>
  <c r="W531" i="3" s="1"/>
  <c r="S531" i="3"/>
  <c r="AB530" i="3"/>
  <c r="T530" i="3"/>
  <c r="W530" i="3" s="1"/>
  <c r="S530" i="3"/>
  <c r="AB529" i="3"/>
  <c r="T529" i="3"/>
  <c r="W529" i="3" s="1"/>
  <c r="S529" i="3"/>
  <c r="AB528" i="3"/>
  <c r="T528" i="3"/>
  <c r="W528" i="3" s="1"/>
  <c r="S528" i="3"/>
  <c r="AB527" i="3"/>
  <c r="T527" i="3"/>
  <c r="W527" i="3" s="1"/>
  <c r="S527" i="3"/>
  <c r="AB526" i="3"/>
  <c r="T526" i="3"/>
  <c r="W526" i="3" s="1"/>
  <c r="S526" i="3"/>
  <c r="AB525" i="3"/>
  <c r="T525" i="3"/>
  <c r="W525" i="3" s="1"/>
  <c r="S525" i="3"/>
  <c r="AB524" i="3"/>
  <c r="T524" i="3"/>
  <c r="W524" i="3" s="1"/>
  <c r="S524" i="3"/>
  <c r="AB523" i="3"/>
  <c r="T523" i="3"/>
  <c r="W523" i="3" s="1"/>
  <c r="S523" i="3"/>
  <c r="AB522" i="3"/>
  <c r="T522" i="3"/>
  <c r="W522" i="3" s="1"/>
  <c r="S522" i="3"/>
  <c r="AB521" i="3"/>
  <c r="T521" i="3"/>
  <c r="W521" i="3" s="1"/>
  <c r="S521" i="3"/>
  <c r="AB520" i="3"/>
  <c r="T520" i="3"/>
  <c r="W520" i="3" s="1"/>
  <c r="S520" i="3"/>
  <c r="AB519" i="3"/>
  <c r="T519" i="3"/>
  <c r="W519" i="3" s="1"/>
  <c r="S519" i="3"/>
  <c r="AB518" i="3"/>
  <c r="T518" i="3"/>
  <c r="W518" i="3" s="1"/>
  <c r="S518" i="3"/>
  <c r="AB517" i="3"/>
  <c r="T517" i="3"/>
  <c r="W517" i="3" s="1"/>
  <c r="S517" i="3"/>
  <c r="AB516" i="3"/>
  <c r="T516" i="3"/>
  <c r="W516" i="3" s="1"/>
  <c r="S516" i="3"/>
  <c r="AB515" i="3"/>
  <c r="T515" i="3"/>
  <c r="W515" i="3" s="1"/>
  <c r="S515" i="3"/>
  <c r="AB514" i="3"/>
  <c r="T514" i="3"/>
  <c r="W514" i="3" s="1"/>
  <c r="S514" i="3"/>
  <c r="AB513" i="3"/>
  <c r="T513" i="3"/>
  <c r="W513" i="3" s="1"/>
  <c r="S513" i="3"/>
  <c r="AB512" i="3"/>
  <c r="T512" i="3"/>
  <c r="W512" i="3" s="1"/>
  <c r="S512" i="3"/>
  <c r="AB511" i="3"/>
  <c r="T511" i="3"/>
  <c r="W511" i="3" s="1"/>
  <c r="S511" i="3"/>
  <c r="AB510" i="3"/>
  <c r="T510" i="3"/>
  <c r="W510" i="3" s="1"/>
  <c r="S510" i="3"/>
  <c r="AB509" i="3"/>
  <c r="T509" i="3"/>
  <c r="W509" i="3" s="1"/>
  <c r="S509" i="3"/>
  <c r="AB508" i="3"/>
  <c r="T508" i="3"/>
  <c r="W508" i="3" s="1"/>
  <c r="S508" i="3"/>
  <c r="AB507" i="3"/>
  <c r="T507" i="3"/>
  <c r="W507" i="3" s="1"/>
  <c r="S507" i="3"/>
  <c r="AB506" i="3"/>
  <c r="T506" i="3"/>
  <c r="W506" i="3" s="1"/>
  <c r="S506" i="3"/>
  <c r="AB505" i="3"/>
  <c r="T505" i="3"/>
  <c r="W505" i="3" s="1"/>
  <c r="S505" i="3"/>
  <c r="AB504" i="3"/>
  <c r="T504" i="3"/>
  <c r="W504" i="3" s="1"/>
  <c r="S504" i="3"/>
  <c r="AB503" i="3"/>
  <c r="T503" i="3"/>
  <c r="W503" i="3" s="1"/>
  <c r="S503" i="3"/>
  <c r="AB502" i="3"/>
  <c r="T502" i="3"/>
  <c r="W502" i="3" s="1"/>
  <c r="S502" i="3"/>
  <c r="AB501" i="3"/>
  <c r="T501" i="3"/>
  <c r="W501" i="3" s="1"/>
  <c r="S501" i="3"/>
  <c r="AB500" i="3"/>
  <c r="T500" i="3"/>
  <c r="W500" i="3" s="1"/>
  <c r="S500" i="3"/>
  <c r="AB499" i="3"/>
  <c r="T499" i="3"/>
  <c r="W499" i="3" s="1"/>
  <c r="S499" i="3"/>
  <c r="AB498" i="3"/>
  <c r="T498" i="3"/>
  <c r="W498" i="3" s="1"/>
  <c r="S498" i="3"/>
  <c r="AB497" i="3"/>
  <c r="T497" i="3"/>
  <c r="W497" i="3" s="1"/>
  <c r="S497" i="3"/>
  <c r="AB496" i="3"/>
  <c r="T496" i="3"/>
  <c r="W496" i="3" s="1"/>
  <c r="S496" i="3"/>
  <c r="AB495" i="3"/>
  <c r="T495" i="3"/>
  <c r="W495" i="3" s="1"/>
  <c r="S495" i="3"/>
  <c r="AB494" i="3"/>
  <c r="T494" i="3"/>
  <c r="W494" i="3" s="1"/>
  <c r="S494" i="3"/>
  <c r="AB493" i="3"/>
  <c r="T493" i="3"/>
  <c r="W493" i="3" s="1"/>
  <c r="S493" i="3"/>
  <c r="AB492" i="3"/>
  <c r="T492" i="3"/>
  <c r="W492" i="3" s="1"/>
  <c r="S492" i="3"/>
  <c r="AB491" i="3"/>
  <c r="T491" i="3"/>
  <c r="W491" i="3" s="1"/>
  <c r="S491" i="3"/>
  <c r="AB490" i="3"/>
  <c r="T490" i="3"/>
  <c r="W490" i="3" s="1"/>
  <c r="S490" i="3"/>
  <c r="AB489" i="3"/>
  <c r="T489" i="3"/>
  <c r="W489" i="3" s="1"/>
  <c r="S489" i="3"/>
  <c r="AB488" i="3"/>
  <c r="T488" i="3"/>
  <c r="W488" i="3" s="1"/>
  <c r="S488" i="3"/>
  <c r="AB487" i="3"/>
  <c r="T487" i="3"/>
  <c r="W487" i="3" s="1"/>
  <c r="S487" i="3"/>
  <c r="AB486" i="3"/>
  <c r="T486" i="3"/>
  <c r="W486" i="3" s="1"/>
  <c r="S486" i="3"/>
  <c r="AB485" i="3"/>
  <c r="T485" i="3"/>
  <c r="W485" i="3" s="1"/>
  <c r="S485" i="3"/>
  <c r="AB484" i="3"/>
  <c r="T484" i="3"/>
  <c r="W484" i="3" s="1"/>
  <c r="S484" i="3"/>
  <c r="AB483" i="3"/>
  <c r="T483" i="3"/>
  <c r="W483" i="3" s="1"/>
  <c r="S483" i="3"/>
  <c r="AB482" i="3"/>
  <c r="T482" i="3"/>
  <c r="W482" i="3" s="1"/>
  <c r="S482" i="3"/>
  <c r="AB481" i="3"/>
  <c r="T481" i="3"/>
  <c r="W481" i="3" s="1"/>
  <c r="S481" i="3"/>
  <c r="AB480" i="3"/>
  <c r="T480" i="3"/>
  <c r="W480" i="3" s="1"/>
  <c r="S480" i="3"/>
  <c r="AB479" i="3"/>
  <c r="T479" i="3"/>
  <c r="W479" i="3" s="1"/>
  <c r="S479" i="3"/>
  <c r="AB478" i="3"/>
  <c r="T478" i="3"/>
  <c r="W478" i="3" s="1"/>
  <c r="S478" i="3"/>
  <c r="AB477" i="3"/>
  <c r="T477" i="3"/>
  <c r="W477" i="3" s="1"/>
  <c r="S477" i="3"/>
  <c r="AB476" i="3"/>
  <c r="T476" i="3"/>
  <c r="W476" i="3" s="1"/>
  <c r="S476" i="3"/>
  <c r="AB475" i="3"/>
  <c r="T475" i="3"/>
  <c r="W475" i="3" s="1"/>
  <c r="S475" i="3"/>
  <c r="AB474" i="3"/>
  <c r="T474" i="3"/>
  <c r="W474" i="3" s="1"/>
  <c r="S474" i="3"/>
  <c r="AB473" i="3"/>
  <c r="T473" i="3"/>
  <c r="W473" i="3" s="1"/>
  <c r="S473" i="3"/>
  <c r="AB472" i="3"/>
  <c r="T472" i="3"/>
  <c r="W472" i="3" s="1"/>
  <c r="S472" i="3"/>
  <c r="AB471" i="3"/>
  <c r="T471" i="3"/>
  <c r="W471" i="3" s="1"/>
  <c r="S471" i="3"/>
  <c r="AB470" i="3"/>
  <c r="T470" i="3"/>
  <c r="W470" i="3" s="1"/>
  <c r="S470" i="3"/>
  <c r="AB469" i="3"/>
  <c r="T469" i="3"/>
  <c r="W469" i="3" s="1"/>
  <c r="S469" i="3"/>
  <c r="AB468" i="3"/>
  <c r="T468" i="3"/>
  <c r="W468" i="3" s="1"/>
  <c r="S468" i="3"/>
  <c r="AB467" i="3"/>
  <c r="T467" i="3"/>
  <c r="W467" i="3" s="1"/>
  <c r="S467" i="3"/>
  <c r="AB466" i="3"/>
  <c r="T466" i="3"/>
  <c r="W466" i="3" s="1"/>
  <c r="S466" i="3"/>
  <c r="AB465" i="3"/>
  <c r="T465" i="3"/>
  <c r="W465" i="3" s="1"/>
  <c r="S465" i="3"/>
  <c r="AB464" i="3"/>
  <c r="T464" i="3"/>
  <c r="W464" i="3" s="1"/>
  <c r="S464" i="3"/>
  <c r="AB463" i="3"/>
  <c r="T463" i="3"/>
  <c r="W463" i="3" s="1"/>
  <c r="S463" i="3"/>
  <c r="AB462" i="3"/>
  <c r="T462" i="3"/>
  <c r="W462" i="3" s="1"/>
  <c r="S462" i="3"/>
  <c r="AB461" i="3"/>
  <c r="T461" i="3"/>
  <c r="W461" i="3" s="1"/>
  <c r="S461" i="3"/>
  <c r="AB460" i="3"/>
  <c r="T460" i="3"/>
  <c r="W460" i="3" s="1"/>
  <c r="S460" i="3"/>
  <c r="AB459" i="3"/>
  <c r="T459" i="3"/>
  <c r="W459" i="3" s="1"/>
  <c r="S459" i="3"/>
  <c r="AB458" i="3"/>
  <c r="T458" i="3"/>
  <c r="W458" i="3" s="1"/>
  <c r="S458" i="3"/>
  <c r="AB457" i="3"/>
  <c r="T457" i="3"/>
  <c r="W457" i="3" s="1"/>
  <c r="S457" i="3"/>
  <c r="AB456" i="3"/>
  <c r="T456" i="3"/>
  <c r="W456" i="3" s="1"/>
  <c r="S456" i="3"/>
  <c r="AB455" i="3"/>
  <c r="T455" i="3"/>
  <c r="W455" i="3" s="1"/>
  <c r="S455" i="3"/>
  <c r="AB454" i="3"/>
  <c r="T454" i="3"/>
  <c r="W454" i="3" s="1"/>
  <c r="S454" i="3"/>
  <c r="AB453" i="3"/>
  <c r="T453" i="3"/>
  <c r="W453" i="3" s="1"/>
  <c r="S453" i="3"/>
  <c r="AB452" i="3"/>
  <c r="T452" i="3"/>
  <c r="W452" i="3" s="1"/>
  <c r="S452" i="3"/>
  <c r="AB451" i="3"/>
  <c r="T451" i="3"/>
  <c r="W451" i="3" s="1"/>
  <c r="S451" i="3"/>
  <c r="AB450" i="3"/>
  <c r="T450" i="3"/>
  <c r="W450" i="3" s="1"/>
  <c r="S450" i="3"/>
  <c r="AB449" i="3"/>
  <c r="T449" i="3"/>
  <c r="W449" i="3" s="1"/>
  <c r="S449" i="3"/>
  <c r="AB448" i="3"/>
  <c r="T448" i="3"/>
  <c r="W448" i="3" s="1"/>
  <c r="S448" i="3"/>
  <c r="AB447" i="3"/>
  <c r="T447" i="3"/>
  <c r="W447" i="3" s="1"/>
  <c r="S447" i="3"/>
  <c r="AB446" i="3"/>
  <c r="T446" i="3"/>
  <c r="W446" i="3" s="1"/>
  <c r="S446" i="3"/>
  <c r="AB445" i="3"/>
  <c r="T445" i="3"/>
  <c r="W445" i="3" s="1"/>
  <c r="S445" i="3"/>
  <c r="AB444" i="3"/>
  <c r="T444" i="3"/>
  <c r="W444" i="3" s="1"/>
  <c r="S444" i="3"/>
  <c r="AB443" i="3"/>
  <c r="T443" i="3"/>
  <c r="W443" i="3" s="1"/>
  <c r="S443" i="3"/>
  <c r="AB442" i="3"/>
  <c r="T442" i="3"/>
  <c r="S442" i="3"/>
  <c r="AB441" i="3"/>
  <c r="T441" i="3"/>
  <c r="W441" i="3" s="1"/>
  <c r="S441" i="3"/>
  <c r="AB440" i="3"/>
  <c r="T440" i="3"/>
  <c r="S440" i="3"/>
  <c r="AB439" i="3"/>
  <c r="T439" i="3"/>
  <c r="W439" i="3" s="1"/>
  <c r="S439" i="3"/>
  <c r="AB438" i="3"/>
  <c r="T438" i="3"/>
  <c r="W438" i="3" s="1"/>
  <c r="S438" i="3"/>
  <c r="AB437" i="3"/>
  <c r="T437" i="3"/>
  <c r="W437" i="3" s="1"/>
  <c r="S437" i="3"/>
  <c r="AB436" i="3"/>
  <c r="T436" i="3"/>
  <c r="W436" i="3" s="1"/>
  <c r="S436" i="3"/>
  <c r="AB435" i="3"/>
  <c r="T435" i="3"/>
  <c r="W435" i="3" s="1"/>
  <c r="S435" i="3"/>
  <c r="AB434" i="3"/>
  <c r="T434" i="3"/>
  <c r="W434" i="3" s="1"/>
  <c r="S434" i="3"/>
  <c r="AB433" i="3"/>
  <c r="T433" i="3"/>
  <c r="W433" i="3" s="1"/>
  <c r="S433" i="3"/>
  <c r="AB432" i="3"/>
  <c r="T432" i="3"/>
  <c r="W432" i="3" s="1"/>
  <c r="S432" i="3"/>
  <c r="AB431" i="3"/>
  <c r="T431" i="3"/>
  <c r="S431" i="3"/>
  <c r="AB430" i="3"/>
  <c r="T430" i="3"/>
  <c r="W430" i="3" s="1"/>
  <c r="S430" i="3"/>
  <c r="AB429" i="3"/>
  <c r="T429" i="3"/>
  <c r="W429" i="3" s="1"/>
  <c r="S429" i="3"/>
  <c r="AB428" i="3"/>
  <c r="T428" i="3"/>
  <c r="W428" i="3" s="1"/>
  <c r="S428" i="3"/>
  <c r="AB427" i="3"/>
  <c r="T427" i="3"/>
  <c r="W427" i="3" s="1"/>
  <c r="S427" i="3"/>
  <c r="AB426" i="3"/>
  <c r="T426" i="3"/>
  <c r="W426" i="3" s="1"/>
  <c r="S426" i="3"/>
  <c r="AB425" i="3"/>
  <c r="T425" i="3"/>
  <c r="S425" i="3"/>
  <c r="AB424" i="3"/>
  <c r="T424" i="3"/>
  <c r="S424" i="3"/>
  <c r="AB423" i="3"/>
  <c r="T423" i="3"/>
  <c r="W423" i="3" s="1"/>
  <c r="S423" i="3"/>
  <c r="J60" i="6"/>
  <c r="J59" i="6"/>
  <c r="J58" i="6"/>
  <c r="J57" i="6"/>
  <c r="J56" i="6"/>
  <c r="J55" i="6"/>
  <c r="J54" i="6"/>
  <c r="J53" i="6"/>
  <c r="J52" i="6"/>
  <c r="J51" i="6"/>
  <c r="J50" i="6"/>
  <c r="J49" i="6"/>
  <c r="J48" i="6"/>
  <c r="J47" i="6"/>
  <c r="J46" i="6"/>
  <c r="J45" i="6"/>
  <c r="J44" i="6"/>
  <c r="J43" i="6"/>
  <c r="J42" i="6"/>
  <c r="J41" i="6"/>
  <c r="J40" i="6"/>
  <c r="J39" i="6"/>
  <c r="J38" i="6"/>
  <c r="J37" i="6"/>
  <c r="J36" i="6"/>
  <c r="J35" i="6"/>
  <c r="J34" i="6"/>
  <c r="J33" i="6"/>
  <c r="J32" i="6"/>
  <c r="J31" i="6"/>
  <c r="J30" i="6"/>
  <c r="J29" i="6"/>
  <c r="J28" i="6"/>
  <c r="J27" i="6"/>
  <c r="J26" i="6"/>
  <c r="J25" i="6"/>
  <c r="J24" i="6"/>
  <c r="J23" i="6"/>
  <c r="J22" i="6"/>
  <c r="J21" i="6"/>
  <c r="J20" i="6"/>
  <c r="J19" i="6"/>
  <c r="J18" i="6"/>
  <c r="J17" i="6"/>
  <c r="J16" i="6"/>
  <c r="J15" i="6"/>
  <c r="J14" i="6"/>
  <c r="J13" i="6"/>
  <c r="J12" i="6"/>
  <c r="J11" i="6"/>
  <c r="J10" i="6"/>
  <c r="J9" i="6"/>
  <c r="J8" i="6"/>
  <c r="J7" i="6"/>
  <c r="J6" i="6"/>
  <c r="J5" i="6"/>
  <c r="J4" i="6"/>
  <c r="J3" i="6"/>
  <c r="J2" i="6"/>
  <c r="W424" i="3" l="1"/>
  <c r="V424" i="3"/>
  <c r="W440" i="3"/>
  <c r="V440" i="3"/>
  <c r="W425" i="3"/>
  <c r="V425" i="3"/>
  <c r="W431" i="3"/>
  <c r="V431" i="3"/>
  <c r="W623" i="3"/>
  <c r="V623" i="3"/>
  <c r="W442" i="3"/>
  <c r="V442" i="3"/>
  <c r="S4298" i="5"/>
  <c r="T4298" i="5" s="1"/>
  <c r="S4297" i="5"/>
  <c r="T4297" i="5" s="1"/>
  <c r="S4296" i="5"/>
  <c r="T4296" i="5" s="1"/>
  <c r="S4295" i="5"/>
  <c r="T4295" i="5" s="1"/>
  <c r="S4294" i="5"/>
  <c r="T4294" i="5" s="1"/>
  <c r="S4293" i="5"/>
  <c r="T4293" i="5" s="1"/>
  <c r="S4292" i="5"/>
  <c r="T4292" i="5" s="1"/>
  <c r="S4291" i="5"/>
  <c r="T4291" i="5" s="1"/>
  <c r="S4290" i="5"/>
  <c r="T4290" i="5" s="1"/>
  <c r="S4289" i="5"/>
  <c r="T4289" i="5" s="1"/>
  <c r="S4288" i="5"/>
  <c r="T4288" i="5" s="1"/>
  <c r="S4287" i="5"/>
  <c r="T4287" i="5" s="1"/>
  <c r="S4286" i="5"/>
  <c r="T4286" i="5" s="1"/>
  <c r="S4285" i="5"/>
  <c r="T4285" i="5" s="1"/>
  <c r="S4284" i="5"/>
  <c r="T4284" i="5" s="1"/>
  <c r="S4283" i="5"/>
  <c r="T4283" i="5" s="1"/>
  <c r="S4282" i="5"/>
  <c r="T4282" i="5" s="1"/>
  <c r="S4281" i="5"/>
  <c r="T4281" i="5" s="1"/>
  <c r="S4280" i="5"/>
  <c r="T4280" i="5" s="1"/>
  <c r="S4279" i="5"/>
  <c r="T4279" i="5" s="1"/>
  <c r="S4278" i="5"/>
  <c r="T4278" i="5" s="1"/>
  <c r="S4277" i="5"/>
  <c r="T4277" i="5" s="1"/>
  <c r="S4276" i="5"/>
  <c r="T4276" i="5" s="1"/>
  <c r="S4275" i="5"/>
  <c r="T4275" i="5" s="1"/>
  <c r="S4274" i="5"/>
  <c r="T4274" i="5" s="1"/>
  <c r="S4273" i="5"/>
  <c r="T4273" i="5" s="1"/>
  <c r="S4272" i="5"/>
  <c r="T4272" i="5" s="1"/>
  <c r="S4271" i="5"/>
  <c r="T4271" i="5" s="1"/>
  <c r="S4270" i="5"/>
  <c r="T4270" i="5" s="1"/>
  <c r="S4269" i="5"/>
  <c r="T4269" i="5" s="1"/>
  <c r="S4268" i="5"/>
  <c r="T4268" i="5" s="1"/>
  <c r="S4267" i="5"/>
  <c r="T4267" i="5" s="1"/>
  <c r="S4266" i="5"/>
  <c r="T4266" i="5" s="1"/>
  <c r="S4265" i="5"/>
  <c r="T4265" i="5" s="1"/>
  <c r="S4264" i="5"/>
  <c r="T4264" i="5" s="1"/>
  <c r="S4263" i="5"/>
  <c r="T4263" i="5" s="1"/>
  <c r="S4262" i="5"/>
  <c r="T4262" i="5" s="1"/>
  <c r="S4261" i="5"/>
  <c r="T4261" i="5" s="1"/>
  <c r="S4260" i="5"/>
  <c r="T4260" i="5" s="1"/>
  <c r="S4259" i="5"/>
  <c r="T4259" i="5" s="1"/>
  <c r="S4258" i="5"/>
  <c r="T4258" i="5" s="1"/>
  <c r="S4257" i="5"/>
  <c r="T4257" i="5" s="1"/>
  <c r="S4256" i="5"/>
  <c r="T4256" i="5" s="1"/>
  <c r="S4255" i="5"/>
  <c r="T4255" i="5" s="1"/>
  <c r="S4254" i="5"/>
  <c r="T4254" i="5" s="1"/>
  <c r="S4253" i="5"/>
  <c r="T4253" i="5" s="1"/>
  <c r="S4252" i="5"/>
  <c r="T4252" i="5" s="1"/>
  <c r="S4251" i="5"/>
  <c r="T4251" i="5" s="1"/>
  <c r="S4250" i="5"/>
  <c r="T4250" i="5" s="1"/>
  <c r="S4249" i="5"/>
  <c r="T4249" i="5" s="1"/>
  <c r="S4248" i="5"/>
  <c r="T4248" i="5" s="1"/>
  <c r="S4247" i="5"/>
  <c r="T4247" i="5" s="1"/>
  <c r="S4246" i="5"/>
  <c r="T4246" i="5" s="1"/>
  <c r="S4245" i="5"/>
  <c r="T4245" i="5" s="1"/>
  <c r="S4244" i="5"/>
  <c r="T4244" i="5" s="1"/>
  <c r="S4243" i="5"/>
  <c r="T4243" i="5" s="1"/>
  <c r="S4242" i="5"/>
  <c r="T4242" i="5" s="1"/>
  <c r="S4241" i="5"/>
  <c r="T4241" i="5" s="1"/>
  <c r="S4240" i="5"/>
  <c r="T4240" i="5" s="1"/>
  <c r="S4239" i="5"/>
  <c r="T4239" i="5" s="1"/>
  <c r="S4238" i="5"/>
  <c r="T4238" i="5" s="1"/>
  <c r="S4237" i="5"/>
  <c r="T4237" i="5" s="1"/>
  <c r="S4236" i="5"/>
  <c r="T4236" i="5" s="1"/>
  <c r="S4235" i="5"/>
  <c r="T4235" i="5" s="1"/>
  <c r="S4234" i="5"/>
  <c r="T4234" i="5" s="1"/>
  <c r="S4233" i="5"/>
  <c r="T4233" i="5" s="1"/>
  <c r="S4232" i="5"/>
  <c r="T4232" i="5" s="1"/>
  <c r="S4231" i="5"/>
  <c r="T4231" i="5" s="1"/>
  <c r="S4230" i="5"/>
  <c r="T4230" i="5" s="1"/>
  <c r="S4229" i="5"/>
  <c r="T4229" i="5" s="1"/>
  <c r="S4228" i="5"/>
  <c r="T4228" i="5" s="1"/>
  <c r="S4227" i="5"/>
  <c r="T4227" i="5" s="1"/>
  <c r="S4226" i="5"/>
  <c r="T4226" i="5" s="1"/>
  <c r="S4225" i="5"/>
  <c r="T4225" i="5" s="1"/>
  <c r="S4224" i="5"/>
  <c r="T4224" i="5" s="1"/>
  <c r="S4223" i="5"/>
  <c r="T4223" i="5" s="1"/>
  <c r="S4222" i="5"/>
  <c r="T4222" i="5" s="1"/>
  <c r="S4221" i="5"/>
  <c r="T4221" i="5" s="1"/>
  <c r="S4220" i="5"/>
  <c r="T4220" i="5" s="1"/>
  <c r="S4219" i="5"/>
  <c r="T4219" i="5" s="1"/>
  <c r="S4218" i="5"/>
  <c r="T4218" i="5" s="1"/>
  <c r="S4217" i="5"/>
  <c r="T4217" i="5" s="1"/>
  <c r="S4216" i="5"/>
  <c r="T4216" i="5" s="1"/>
  <c r="S4215" i="5"/>
  <c r="T4215" i="5" s="1"/>
  <c r="S4214" i="5"/>
  <c r="T4214" i="5" s="1"/>
  <c r="S4213" i="5"/>
  <c r="T4213" i="5" s="1"/>
  <c r="S4212" i="5"/>
  <c r="T4212" i="5" s="1"/>
  <c r="S4211" i="5"/>
  <c r="T4211" i="5" s="1"/>
  <c r="S4210" i="5"/>
  <c r="T4210" i="5" s="1"/>
  <c r="S4209" i="5"/>
  <c r="T4209" i="5" s="1"/>
  <c r="S4208" i="5"/>
  <c r="T4208" i="5" s="1"/>
  <c r="S4207" i="5"/>
  <c r="T4207" i="5" s="1"/>
  <c r="S4206" i="5"/>
  <c r="T4206" i="5" s="1"/>
  <c r="S4205" i="5"/>
  <c r="T4205" i="5" s="1"/>
  <c r="S4204" i="5"/>
  <c r="T4204" i="5" s="1"/>
  <c r="S4203" i="5"/>
  <c r="T4203" i="5" s="1"/>
  <c r="S4202" i="5"/>
  <c r="T4202" i="5" s="1"/>
  <c r="S4201" i="5"/>
  <c r="T4201" i="5" s="1"/>
  <c r="S4200" i="5"/>
  <c r="T4200" i="5" s="1"/>
  <c r="S4199" i="5"/>
  <c r="T4199" i="5" s="1"/>
  <c r="S4198" i="5"/>
  <c r="T4198" i="5" s="1"/>
  <c r="S4197" i="5"/>
  <c r="T4197" i="5" s="1"/>
  <c r="S4196" i="5"/>
  <c r="T4196" i="5" s="1"/>
  <c r="S4195" i="5"/>
  <c r="T4195" i="5" s="1"/>
  <c r="S4194" i="5"/>
  <c r="T4194" i="5" s="1"/>
  <c r="S4193" i="5"/>
  <c r="T4193" i="5" s="1"/>
  <c r="S4192" i="5"/>
  <c r="T4192" i="5" s="1"/>
  <c r="S4191" i="5"/>
  <c r="T4191" i="5" s="1"/>
  <c r="S4190" i="5"/>
  <c r="T4190" i="5" s="1"/>
  <c r="S4189" i="5"/>
  <c r="T4189" i="5" s="1"/>
  <c r="S4188" i="5"/>
  <c r="T4188" i="5" s="1"/>
  <c r="S4187" i="5"/>
  <c r="T4187" i="5" s="1"/>
  <c r="S4186" i="5"/>
  <c r="T4186" i="5" s="1"/>
  <c r="S4185" i="5"/>
  <c r="T4185" i="5" s="1"/>
  <c r="S4184" i="5"/>
  <c r="T4184" i="5" s="1"/>
  <c r="S4183" i="5"/>
  <c r="T4183" i="5" s="1"/>
  <c r="S4182" i="5"/>
  <c r="T4182" i="5" s="1"/>
  <c r="S4181" i="5"/>
  <c r="T4181" i="5" s="1"/>
  <c r="S4180" i="5"/>
  <c r="T4180" i="5" s="1"/>
  <c r="S4179" i="5"/>
  <c r="T4179" i="5" s="1"/>
  <c r="S4178" i="5"/>
  <c r="T4178" i="5" s="1"/>
  <c r="S4177" i="5"/>
  <c r="T4177" i="5" s="1"/>
  <c r="S4176" i="5"/>
  <c r="T4176" i="5" s="1"/>
  <c r="S4175" i="5"/>
  <c r="T4175" i="5" s="1"/>
  <c r="S4174" i="5"/>
  <c r="T4174" i="5" s="1"/>
  <c r="S4173" i="5"/>
  <c r="T4173" i="5" s="1"/>
  <c r="S4172" i="5"/>
  <c r="T4172" i="5" s="1"/>
  <c r="S4171" i="5"/>
  <c r="T4171" i="5" s="1"/>
  <c r="S4170" i="5"/>
  <c r="T4170" i="5" s="1"/>
  <c r="S4169" i="5"/>
  <c r="T4169" i="5" s="1"/>
  <c r="S4168" i="5"/>
  <c r="T4168" i="5" s="1"/>
  <c r="S4167" i="5"/>
  <c r="T4167" i="5" s="1"/>
  <c r="S4166" i="5"/>
  <c r="T4166" i="5" s="1"/>
  <c r="S4165" i="5"/>
  <c r="T4165" i="5" s="1"/>
  <c r="S4164" i="5"/>
  <c r="T4164" i="5" s="1"/>
  <c r="S4163" i="5"/>
  <c r="T4163" i="5" s="1"/>
  <c r="S4162" i="5"/>
  <c r="T4162" i="5" s="1"/>
  <c r="S4161" i="5"/>
  <c r="T4161" i="5" s="1"/>
  <c r="S4160" i="5"/>
  <c r="T4160" i="5" s="1"/>
  <c r="S4159" i="5"/>
  <c r="T4159" i="5" s="1"/>
  <c r="S4158" i="5"/>
  <c r="T4158" i="5" s="1"/>
  <c r="S4157" i="5"/>
  <c r="T4157" i="5" s="1"/>
  <c r="S4156" i="5"/>
  <c r="T4156" i="5" s="1"/>
  <c r="S4155" i="5"/>
  <c r="T4155" i="5" s="1"/>
  <c r="S4154" i="5"/>
  <c r="T4154" i="5" s="1"/>
  <c r="S4153" i="5"/>
  <c r="T4153" i="5" s="1"/>
  <c r="S4152" i="5"/>
  <c r="T4152" i="5" s="1"/>
  <c r="S4151" i="5"/>
  <c r="T4151" i="5" s="1"/>
  <c r="S4150" i="5"/>
  <c r="T4150" i="5" s="1"/>
  <c r="S4149" i="5"/>
  <c r="T4149" i="5" s="1"/>
  <c r="S4148" i="5"/>
  <c r="T4148" i="5" s="1"/>
  <c r="S4147" i="5"/>
  <c r="T4147" i="5" s="1"/>
  <c r="S4146" i="5"/>
  <c r="T4146" i="5" s="1"/>
  <c r="S4145" i="5"/>
  <c r="T4145" i="5" s="1"/>
  <c r="S4144" i="5"/>
  <c r="T4144" i="5" s="1"/>
  <c r="S4143" i="5"/>
  <c r="T4143" i="5" s="1"/>
  <c r="S4142" i="5"/>
  <c r="T4142" i="5" s="1"/>
  <c r="S4141" i="5"/>
  <c r="T4141" i="5" s="1"/>
  <c r="S4140" i="5"/>
  <c r="T4140" i="5" s="1"/>
  <c r="S4139" i="5"/>
  <c r="T4139" i="5" s="1"/>
  <c r="S4138" i="5"/>
  <c r="T4138" i="5" s="1"/>
  <c r="S4137" i="5"/>
  <c r="T4137" i="5" s="1"/>
  <c r="S4136" i="5"/>
  <c r="T4136" i="5" s="1"/>
  <c r="S4135" i="5"/>
  <c r="T4135" i="5" s="1"/>
  <c r="S4134" i="5"/>
  <c r="T4134" i="5" s="1"/>
  <c r="S4133" i="5"/>
  <c r="T4133" i="5" s="1"/>
  <c r="S4132" i="5"/>
  <c r="T4132" i="5" s="1"/>
  <c r="S4131" i="5"/>
  <c r="T4131" i="5" s="1"/>
  <c r="S4130" i="5"/>
  <c r="T4130" i="5" s="1"/>
  <c r="S4129" i="5"/>
  <c r="T4129" i="5" s="1"/>
  <c r="S4128" i="5"/>
  <c r="T4128" i="5" s="1"/>
  <c r="S4127" i="5"/>
  <c r="T4127" i="5" s="1"/>
  <c r="S4126" i="5"/>
  <c r="T4126" i="5" s="1"/>
  <c r="S4125" i="5"/>
  <c r="T4125" i="5" s="1"/>
  <c r="S4124" i="5"/>
  <c r="T4124" i="5" s="1"/>
  <c r="S4123" i="5"/>
  <c r="T4123" i="5" s="1"/>
  <c r="S4122" i="5"/>
  <c r="T4122" i="5" s="1"/>
  <c r="S4121" i="5"/>
  <c r="T4121" i="5" s="1"/>
  <c r="S4120" i="5"/>
  <c r="T4120" i="5" s="1"/>
  <c r="S4119" i="5"/>
  <c r="T4119" i="5" s="1"/>
  <c r="S4118" i="5"/>
  <c r="T4118" i="5" s="1"/>
  <c r="S4117" i="5"/>
  <c r="T4117" i="5" s="1"/>
  <c r="S4116" i="5"/>
  <c r="T4116" i="5" s="1"/>
  <c r="S4115" i="5"/>
  <c r="T4115" i="5" s="1"/>
  <c r="S4114" i="5"/>
  <c r="T4114" i="5" s="1"/>
  <c r="S4113" i="5"/>
  <c r="T4113" i="5" s="1"/>
  <c r="S4112" i="5"/>
  <c r="T4112" i="5" s="1"/>
  <c r="S4111" i="5"/>
  <c r="T4111" i="5" s="1"/>
  <c r="S4110" i="5"/>
  <c r="T4110" i="5" s="1"/>
  <c r="S4109" i="5"/>
  <c r="T4109" i="5" s="1"/>
  <c r="S4108" i="5"/>
  <c r="T4108" i="5" s="1"/>
  <c r="S4107" i="5"/>
  <c r="T4107" i="5" s="1"/>
  <c r="S4106" i="5"/>
  <c r="T4106" i="5" s="1"/>
  <c r="S4105" i="5"/>
  <c r="T4105" i="5" s="1"/>
  <c r="S4104" i="5"/>
  <c r="T4104" i="5" s="1"/>
  <c r="S4103" i="5"/>
  <c r="T4103" i="5" s="1"/>
  <c r="S4102" i="5"/>
  <c r="T4102" i="5" s="1"/>
  <c r="S4101" i="5"/>
  <c r="T4101" i="5" s="1"/>
  <c r="S4100" i="5"/>
  <c r="T4100" i="5" s="1"/>
  <c r="S4099" i="5"/>
  <c r="T4099" i="5" s="1"/>
  <c r="S4098" i="5"/>
  <c r="T4098" i="5" s="1"/>
  <c r="S4097" i="5"/>
  <c r="T4097" i="5" s="1"/>
  <c r="S4096" i="5"/>
  <c r="T4096" i="5" s="1"/>
  <c r="S4095" i="5"/>
  <c r="T4095" i="5" s="1"/>
  <c r="S4094" i="5"/>
  <c r="T4094" i="5" s="1"/>
  <c r="S4093" i="5"/>
  <c r="T4093" i="5" s="1"/>
  <c r="S4092" i="5"/>
  <c r="T4092" i="5" s="1"/>
  <c r="S4091" i="5"/>
  <c r="T4091" i="5" s="1"/>
  <c r="S4090" i="5"/>
  <c r="T4090" i="5" s="1"/>
  <c r="S4089" i="5"/>
  <c r="T4089" i="5" s="1"/>
  <c r="S4088" i="5"/>
  <c r="T4088" i="5" s="1"/>
  <c r="S4087" i="5"/>
  <c r="T4087" i="5" s="1"/>
  <c r="S4086" i="5"/>
  <c r="T4086" i="5" s="1"/>
  <c r="S4085" i="5"/>
  <c r="T4085" i="5" s="1"/>
  <c r="S4084" i="5"/>
  <c r="T4084" i="5" s="1"/>
  <c r="S4083" i="5"/>
  <c r="T4083" i="5" s="1"/>
  <c r="S4082" i="5"/>
  <c r="T4082" i="5" s="1"/>
  <c r="S4081" i="5"/>
  <c r="T4081" i="5" s="1"/>
  <c r="S4080" i="5"/>
  <c r="T4080" i="5" s="1"/>
  <c r="S4079" i="5"/>
  <c r="T4079" i="5" s="1"/>
  <c r="S4078" i="5"/>
  <c r="T4078" i="5" s="1"/>
  <c r="S4077" i="5"/>
  <c r="T4077" i="5" s="1"/>
  <c r="S4076" i="5"/>
  <c r="T4076" i="5" s="1"/>
  <c r="S4075" i="5"/>
  <c r="T4075" i="5" s="1"/>
  <c r="S4074" i="5"/>
  <c r="T4074" i="5" s="1"/>
  <c r="S4073" i="5"/>
  <c r="T4073" i="5" s="1"/>
  <c r="S4072" i="5"/>
  <c r="T4072" i="5" s="1"/>
  <c r="S4071" i="5"/>
  <c r="T4071" i="5" s="1"/>
  <c r="S4070" i="5"/>
  <c r="T4070" i="5" s="1"/>
  <c r="S4069" i="5"/>
  <c r="T4069" i="5" s="1"/>
  <c r="S4068" i="5"/>
  <c r="T4068" i="5" s="1"/>
  <c r="S4067" i="5"/>
  <c r="T4067" i="5" s="1"/>
  <c r="S4066" i="5"/>
  <c r="T4066" i="5" s="1"/>
  <c r="S4065" i="5"/>
  <c r="T4065" i="5" s="1"/>
  <c r="S4064" i="5"/>
  <c r="T4064" i="5" s="1"/>
  <c r="S4063" i="5"/>
  <c r="T4063" i="5" s="1"/>
  <c r="S4062" i="5"/>
  <c r="T4062" i="5" s="1"/>
  <c r="S4061" i="5"/>
  <c r="T4061" i="5" s="1"/>
  <c r="S4060" i="5"/>
  <c r="T4060" i="5" s="1"/>
  <c r="S4059" i="5"/>
  <c r="T4059" i="5" s="1"/>
  <c r="S4058" i="5"/>
  <c r="T4058" i="5" s="1"/>
  <c r="S4057" i="5"/>
  <c r="T4057" i="5" s="1"/>
  <c r="S4056" i="5"/>
  <c r="T4056" i="5" s="1"/>
  <c r="S4055" i="5"/>
  <c r="T4055" i="5" s="1"/>
  <c r="S4054" i="5"/>
  <c r="T4054" i="5" s="1"/>
  <c r="S4053" i="5"/>
  <c r="T4053" i="5" s="1"/>
  <c r="S4052" i="5"/>
  <c r="T4052" i="5" s="1"/>
  <c r="S4051" i="5"/>
  <c r="T4051" i="5" s="1"/>
  <c r="S4050" i="5"/>
  <c r="T4050" i="5" s="1"/>
  <c r="S4049" i="5"/>
  <c r="T4049" i="5" s="1"/>
  <c r="S4048" i="5"/>
  <c r="T4048" i="5" s="1"/>
  <c r="S4047" i="5"/>
  <c r="T4047" i="5" s="1"/>
  <c r="S4046" i="5"/>
  <c r="T4046" i="5" s="1"/>
  <c r="S4045" i="5"/>
  <c r="T4045" i="5" s="1"/>
  <c r="S4044" i="5"/>
  <c r="T4044" i="5" s="1"/>
  <c r="S4043" i="5"/>
  <c r="T4043" i="5" s="1"/>
  <c r="S4042" i="5"/>
  <c r="T4042" i="5" s="1"/>
  <c r="S4041" i="5"/>
  <c r="T4041" i="5" s="1"/>
  <c r="S4040" i="5"/>
  <c r="T4040" i="5" s="1"/>
  <c r="S4039" i="5"/>
  <c r="T4039" i="5" s="1"/>
  <c r="S4038" i="5"/>
  <c r="T4038" i="5" s="1"/>
  <c r="S4037" i="5"/>
  <c r="T4037" i="5" s="1"/>
  <c r="S4036" i="5"/>
  <c r="T4036" i="5" s="1"/>
  <c r="S4035" i="5"/>
  <c r="T4035" i="5" s="1"/>
  <c r="S4034" i="5"/>
  <c r="T4034" i="5" s="1"/>
  <c r="S4033" i="5"/>
  <c r="T4033" i="5" s="1"/>
  <c r="S4032" i="5"/>
  <c r="T4032" i="5" s="1"/>
  <c r="S4031" i="5"/>
  <c r="T4031" i="5" s="1"/>
  <c r="S4030" i="5"/>
  <c r="T4030" i="5" s="1"/>
  <c r="S4029" i="5"/>
  <c r="T4029" i="5" s="1"/>
  <c r="S4028" i="5"/>
  <c r="T4028" i="5" s="1"/>
  <c r="S4027" i="5"/>
  <c r="T4027" i="5" s="1"/>
  <c r="S4026" i="5"/>
  <c r="T4026" i="5" s="1"/>
  <c r="S4025" i="5"/>
  <c r="T4025" i="5" s="1"/>
  <c r="S4024" i="5"/>
  <c r="T4024" i="5" s="1"/>
  <c r="S4023" i="5"/>
  <c r="T4023" i="5" s="1"/>
  <c r="S4022" i="5"/>
  <c r="T4022" i="5" s="1"/>
  <c r="S4021" i="5"/>
  <c r="T4021" i="5" s="1"/>
  <c r="S4020" i="5"/>
  <c r="T4020" i="5" s="1"/>
  <c r="S4019" i="5"/>
  <c r="T4019" i="5" s="1"/>
  <c r="S4018" i="5"/>
  <c r="T4018" i="5" s="1"/>
  <c r="S4017" i="5"/>
  <c r="T4017" i="5" s="1"/>
  <c r="S4016" i="5"/>
  <c r="T4016" i="5" s="1"/>
  <c r="S4015" i="5"/>
  <c r="T4015" i="5" s="1"/>
  <c r="S4014" i="5"/>
  <c r="T4014" i="5" s="1"/>
  <c r="S4013" i="5"/>
  <c r="T4013" i="5" s="1"/>
  <c r="S4012" i="5"/>
  <c r="T4012" i="5" s="1"/>
  <c r="S4011" i="5"/>
  <c r="T4011" i="5" s="1"/>
  <c r="S4010" i="5"/>
  <c r="T4010" i="5" s="1"/>
  <c r="S4009" i="5"/>
  <c r="T4009" i="5" s="1"/>
  <c r="S4008" i="5"/>
  <c r="T4008" i="5" s="1"/>
  <c r="S4007" i="5"/>
  <c r="T4007" i="5" s="1"/>
  <c r="S4006" i="5"/>
  <c r="T4006" i="5" s="1"/>
  <c r="S4005" i="5"/>
  <c r="T4005" i="5" s="1"/>
  <c r="S4004" i="5"/>
  <c r="T4004" i="5" s="1"/>
  <c r="S4003" i="5"/>
  <c r="T4003" i="5" s="1"/>
  <c r="S4002" i="5"/>
  <c r="T4002" i="5" s="1"/>
  <c r="S4001" i="5"/>
  <c r="T4001" i="5" s="1"/>
  <c r="S4000" i="5"/>
  <c r="T4000" i="5" s="1"/>
  <c r="S3999" i="5"/>
  <c r="T3999" i="5" s="1"/>
  <c r="S3998" i="5"/>
  <c r="T3998" i="5" s="1"/>
  <c r="S3997" i="5"/>
  <c r="T3997" i="5" s="1"/>
  <c r="S3996" i="5"/>
  <c r="T3996" i="5" s="1"/>
  <c r="S3995" i="5"/>
  <c r="T3995" i="5" s="1"/>
  <c r="S3994" i="5"/>
  <c r="T3994" i="5" s="1"/>
  <c r="S3993" i="5"/>
  <c r="T3993" i="5" s="1"/>
  <c r="S3992" i="5"/>
  <c r="T3992" i="5" s="1"/>
  <c r="S3991" i="5"/>
  <c r="T3991" i="5" s="1"/>
  <c r="S3990" i="5"/>
  <c r="T3990" i="5" s="1"/>
  <c r="S3989" i="5"/>
  <c r="T3989" i="5" s="1"/>
  <c r="S3988" i="5"/>
  <c r="T3988" i="5" s="1"/>
  <c r="S3987" i="5"/>
  <c r="T3987" i="5" s="1"/>
  <c r="S3986" i="5"/>
  <c r="T3986" i="5" s="1"/>
  <c r="S3985" i="5"/>
  <c r="T3985" i="5" s="1"/>
  <c r="S3984" i="5"/>
  <c r="T3984" i="5" s="1"/>
  <c r="S3983" i="5"/>
  <c r="T3983" i="5" s="1"/>
  <c r="S3982" i="5"/>
  <c r="T3982" i="5" s="1"/>
  <c r="S3981" i="5"/>
  <c r="T3981" i="5" s="1"/>
  <c r="S3980" i="5"/>
  <c r="T3980" i="5" s="1"/>
  <c r="S3979" i="5"/>
  <c r="T3979" i="5" s="1"/>
  <c r="S3978" i="5"/>
  <c r="T3978" i="5" s="1"/>
  <c r="S3977" i="5"/>
  <c r="T3977" i="5" s="1"/>
  <c r="S3976" i="5"/>
  <c r="T3976" i="5" s="1"/>
  <c r="S3975" i="5"/>
  <c r="T3975" i="5" s="1"/>
  <c r="S3974" i="5"/>
  <c r="T3974" i="5" s="1"/>
  <c r="S3973" i="5"/>
  <c r="T3973" i="5" s="1"/>
  <c r="S3972" i="5"/>
  <c r="T3972" i="5" s="1"/>
  <c r="S3971" i="5"/>
  <c r="T3971" i="5" s="1"/>
  <c r="S3970" i="5"/>
  <c r="T3970" i="5" s="1"/>
  <c r="S3969" i="5"/>
  <c r="T3969" i="5" s="1"/>
  <c r="S3968" i="5"/>
  <c r="T3968" i="5" s="1"/>
  <c r="S3967" i="5"/>
  <c r="T3967" i="5" s="1"/>
  <c r="S3966" i="5"/>
  <c r="T3966" i="5" s="1"/>
  <c r="S3965" i="5"/>
  <c r="T3965" i="5" s="1"/>
  <c r="S3964" i="5"/>
  <c r="T3964" i="5" s="1"/>
  <c r="S3963" i="5"/>
  <c r="T3963" i="5" s="1"/>
  <c r="S3962" i="5"/>
  <c r="T3962" i="5" s="1"/>
  <c r="S3961" i="5"/>
  <c r="T3961" i="5" s="1"/>
  <c r="S3960" i="5"/>
  <c r="T3960" i="5" s="1"/>
  <c r="S3959" i="5"/>
  <c r="T3959" i="5" s="1"/>
  <c r="T3958" i="5"/>
  <c r="S3958" i="5"/>
  <c r="S3957" i="5"/>
  <c r="T3957" i="5" s="1"/>
  <c r="T3956" i="5"/>
  <c r="S3956" i="5"/>
  <c r="S3955" i="5"/>
  <c r="T3955" i="5" s="1"/>
  <c r="T3954" i="5"/>
  <c r="S3954" i="5"/>
  <c r="S3953" i="5"/>
  <c r="T3953" i="5" s="1"/>
  <c r="T3952" i="5"/>
  <c r="S3952" i="5"/>
  <c r="S3951" i="5"/>
  <c r="T3951" i="5" s="1"/>
  <c r="T3950" i="5"/>
  <c r="S3950" i="5"/>
  <c r="S3949" i="5"/>
  <c r="T3949" i="5" s="1"/>
  <c r="S3948" i="5"/>
  <c r="T3948" i="5" s="1"/>
  <c r="S3947" i="5"/>
  <c r="T3947" i="5" s="1"/>
  <c r="T3946" i="5"/>
  <c r="S3946" i="5"/>
  <c r="S3945" i="5"/>
  <c r="T3945" i="5" s="1"/>
  <c r="S3944" i="5"/>
  <c r="T3944" i="5" s="1"/>
  <c r="S3943" i="5"/>
  <c r="T3943" i="5" s="1"/>
  <c r="T3942" i="5"/>
  <c r="S3942" i="5"/>
  <c r="S3941" i="5"/>
  <c r="T3941" i="5" s="1"/>
  <c r="T3940" i="5"/>
  <c r="S3940" i="5"/>
  <c r="S3939" i="5"/>
  <c r="T3939" i="5" s="1"/>
  <c r="T3938" i="5"/>
  <c r="S3938" i="5"/>
  <c r="S3937" i="5"/>
  <c r="T3937" i="5" s="1"/>
  <c r="T3936" i="5"/>
  <c r="S3936" i="5"/>
  <c r="S3935" i="5"/>
  <c r="T3935" i="5" s="1"/>
  <c r="T3934" i="5"/>
  <c r="S3934" i="5"/>
  <c r="S3933" i="5"/>
  <c r="T3933" i="5" s="1"/>
  <c r="S3932" i="5"/>
  <c r="T3932" i="5" s="1"/>
  <c r="S3931" i="5"/>
  <c r="T3931" i="5" s="1"/>
  <c r="T3930" i="5"/>
  <c r="S3930" i="5"/>
  <c r="S3929" i="5"/>
  <c r="T3929" i="5" s="1"/>
  <c r="S3928" i="5"/>
  <c r="T3928" i="5" s="1"/>
  <c r="S3927" i="5"/>
  <c r="T3927" i="5" s="1"/>
  <c r="T3926" i="5"/>
  <c r="S3926" i="5"/>
  <c r="S3925" i="5"/>
  <c r="T3925" i="5" s="1"/>
  <c r="T3924" i="5"/>
  <c r="S3924" i="5"/>
  <c r="S3923" i="5"/>
  <c r="T3923" i="5" s="1"/>
  <c r="T3922" i="5"/>
  <c r="S3922" i="5"/>
  <c r="S3921" i="5"/>
  <c r="T3921" i="5" s="1"/>
  <c r="T3920" i="5"/>
  <c r="S3920" i="5"/>
  <c r="S3919" i="5"/>
  <c r="T3919" i="5" s="1"/>
  <c r="T3918" i="5"/>
  <c r="S3918" i="5"/>
  <c r="S3917" i="5"/>
  <c r="T3917" i="5" s="1"/>
  <c r="S3916" i="5"/>
  <c r="T3916" i="5" s="1"/>
  <c r="S3915" i="5"/>
  <c r="T3915" i="5" s="1"/>
  <c r="T3914" i="5"/>
  <c r="S3914" i="5"/>
  <c r="S3913" i="5"/>
  <c r="T3913" i="5" s="1"/>
  <c r="S3912" i="5"/>
  <c r="T3912" i="5" s="1"/>
  <c r="S3911" i="5"/>
  <c r="T3911" i="5" s="1"/>
  <c r="T3910" i="5"/>
  <c r="S3910" i="5"/>
  <c r="S3909" i="5"/>
  <c r="T3909" i="5" s="1"/>
  <c r="T3908" i="5"/>
  <c r="S3908" i="5"/>
  <c r="S3907" i="5"/>
  <c r="T3907" i="5" s="1"/>
  <c r="T3906" i="5"/>
  <c r="S3906" i="5"/>
  <c r="S3905" i="5"/>
  <c r="T3905" i="5" s="1"/>
  <c r="T3904" i="5"/>
  <c r="S3904" i="5"/>
  <c r="S3903" i="5"/>
  <c r="T3903" i="5" s="1"/>
  <c r="T3902" i="5"/>
  <c r="S3902" i="5"/>
  <c r="S3901" i="5"/>
  <c r="T3901" i="5" s="1"/>
  <c r="S3900" i="5"/>
  <c r="T3900" i="5" s="1"/>
  <c r="S3899" i="5"/>
  <c r="T3899" i="5" s="1"/>
  <c r="T3898" i="5"/>
  <c r="S3898" i="5"/>
  <c r="S3897" i="5"/>
  <c r="T3897" i="5" s="1"/>
  <c r="S3896" i="5"/>
  <c r="T3896" i="5" s="1"/>
  <c r="S3895" i="5"/>
  <c r="T3895" i="5" s="1"/>
  <c r="T3894" i="5"/>
  <c r="S3894" i="5"/>
  <c r="S3893" i="5"/>
  <c r="T3893" i="5" s="1"/>
  <c r="T3892" i="5"/>
  <c r="S3892" i="5"/>
  <c r="S3891" i="5"/>
  <c r="T3891" i="5" s="1"/>
  <c r="T3890" i="5"/>
  <c r="S3890" i="5"/>
  <c r="S3889" i="5"/>
  <c r="T3889" i="5" s="1"/>
  <c r="T3888" i="5"/>
  <c r="S3888" i="5"/>
  <c r="S3887" i="5"/>
  <c r="T3887" i="5" s="1"/>
  <c r="T3886" i="5"/>
  <c r="S3886" i="5"/>
  <c r="S3885" i="5"/>
  <c r="T3885" i="5" s="1"/>
  <c r="S3884" i="5"/>
  <c r="T3884" i="5" s="1"/>
  <c r="S3883" i="5"/>
  <c r="T3883" i="5" s="1"/>
  <c r="T3882" i="5"/>
  <c r="S3882" i="5"/>
  <c r="S3881" i="5"/>
  <c r="T3881" i="5" s="1"/>
  <c r="S3880" i="5"/>
  <c r="T3880" i="5" s="1"/>
  <c r="S3879" i="5"/>
  <c r="T3879" i="5" s="1"/>
  <c r="T3878" i="5"/>
  <c r="S3878" i="5"/>
  <c r="S3877" i="5"/>
  <c r="T3877" i="5" s="1"/>
  <c r="T3876" i="5"/>
  <c r="S3876" i="5"/>
  <c r="S3875" i="5"/>
  <c r="T3875" i="5" s="1"/>
  <c r="T3874" i="5"/>
  <c r="S3874" i="5"/>
  <c r="S3873" i="5"/>
  <c r="T3873" i="5" s="1"/>
  <c r="T3872" i="5"/>
  <c r="S3872" i="5"/>
  <c r="S3871" i="5"/>
  <c r="T3871" i="5" s="1"/>
  <c r="T3870" i="5"/>
  <c r="S3870" i="5"/>
  <c r="S3869" i="5"/>
  <c r="T3869" i="5" s="1"/>
  <c r="S3868" i="5"/>
  <c r="T3868" i="5" s="1"/>
  <c r="S3867" i="5"/>
  <c r="T3867" i="5" s="1"/>
  <c r="T3866" i="5"/>
  <c r="S3866" i="5"/>
  <c r="S3865" i="5"/>
  <c r="T3865" i="5" s="1"/>
  <c r="S3864" i="5"/>
  <c r="T3864" i="5" s="1"/>
  <c r="S3863" i="5"/>
  <c r="T3863" i="5" s="1"/>
  <c r="T3862" i="5"/>
  <c r="S3862" i="5"/>
  <c r="S3861" i="5"/>
  <c r="T3861" i="5" s="1"/>
  <c r="T3860" i="5"/>
  <c r="S3860" i="5"/>
  <c r="S3859" i="5"/>
  <c r="T3859" i="5" s="1"/>
  <c r="T3858" i="5"/>
  <c r="S3858" i="5"/>
  <c r="S3857" i="5"/>
  <c r="T3857" i="5" s="1"/>
  <c r="T3856" i="5"/>
  <c r="S3856" i="5"/>
  <c r="S3855" i="5"/>
  <c r="T3855" i="5" s="1"/>
  <c r="T3854" i="5"/>
  <c r="S3854" i="5"/>
  <c r="S3853" i="5"/>
  <c r="T3853" i="5" s="1"/>
  <c r="S3852" i="5"/>
  <c r="T3852" i="5" s="1"/>
  <c r="S3851" i="5"/>
  <c r="T3851" i="5" s="1"/>
  <c r="S3850" i="5"/>
  <c r="T3850" i="5" s="1"/>
  <c r="S3849" i="5"/>
  <c r="T3849" i="5" s="1"/>
  <c r="S3848" i="5"/>
  <c r="T3848" i="5" s="1"/>
  <c r="S3847" i="5"/>
  <c r="T3847" i="5" s="1"/>
  <c r="S3846" i="5"/>
  <c r="T3846" i="5" s="1"/>
  <c r="S3845" i="5"/>
  <c r="T3845" i="5" s="1"/>
  <c r="T3844" i="5"/>
  <c r="S3844" i="5"/>
  <c r="S3843" i="5"/>
  <c r="T3843" i="5" s="1"/>
  <c r="T3842" i="5"/>
  <c r="S3842" i="5"/>
  <c r="S3841" i="5"/>
  <c r="T3841" i="5" s="1"/>
  <c r="T3840" i="5"/>
  <c r="S3840" i="5"/>
  <c r="S3839" i="5"/>
  <c r="T3839" i="5" s="1"/>
  <c r="T3838" i="5"/>
  <c r="S3838" i="5"/>
  <c r="S3837" i="5"/>
  <c r="T3837" i="5" s="1"/>
  <c r="S3836" i="5"/>
  <c r="T3836" i="5" s="1"/>
  <c r="S3835" i="5"/>
  <c r="T3835" i="5" s="1"/>
  <c r="S3834" i="5"/>
  <c r="T3834" i="5" s="1"/>
  <c r="S3833" i="5"/>
  <c r="T3833" i="5" s="1"/>
  <c r="S3832" i="5"/>
  <c r="T3832" i="5" s="1"/>
  <c r="S3831" i="5"/>
  <c r="T3831" i="5" s="1"/>
  <c r="S3830" i="5"/>
  <c r="T3830" i="5" s="1"/>
  <c r="S3829" i="5"/>
  <c r="T3829" i="5" s="1"/>
  <c r="T3828" i="5"/>
  <c r="S3828" i="5"/>
  <c r="S3827" i="5"/>
  <c r="T3827" i="5" s="1"/>
  <c r="T3826" i="5"/>
  <c r="S3826" i="5"/>
  <c r="S3825" i="5"/>
  <c r="T3825" i="5" s="1"/>
  <c r="T3824" i="5"/>
  <c r="S3824" i="5"/>
  <c r="S3823" i="5"/>
  <c r="T3823" i="5" s="1"/>
  <c r="T3822" i="5"/>
  <c r="S3822" i="5"/>
  <c r="S3821" i="5"/>
  <c r="T3821" i="5" s="1"/>
  <c r="S3820" i="5"/>
  <c r="T3820" i="5" s="1"/>
  <c r="S3819" i="5"/>
  <c r="T3819" i="5" s="1"/>
  <c r="S3818" i="5"/>
  <c r="T3818" i="5" s="1"/>
  <c r="S3817" i="5"/>
  <c r="T3817" i="5" s="1"/>
  <c r="S3816" i="5"/>
  <c r="T3816" i="5" s="1"/>
  <c r="S3815" i="5"/>
  <c r="T3815" i="5" s="1"/>
  <c r="S3814" i="5"/>
  <c r="T3814" i="5" s="1"/>
  <c r="S3813" i="5"/>
  <c r="T3813" i="5" s="1"/>
  <c r="T3812" i="5"/>
  <c r="S3812" i="5"/>
  <c r="S3811" i="5"/>
  <c r="T3811" i="5" s="1"/>
  <c r="T3810" i="5"/>
  <c r="S3810" i="5"/>
  <c r="S3809" i="5"/>
  <c r="T3809" i="5" s="1"/>
  <c r="T3808" i="5"/>
  <c r="S3808" i="5"/>
  <c r="T3807" i="5"/>
  <c r="S3807" i="5"/>
  <c r="S3806" i="5"/>
  <c r="T3806" i="5" s="1"/>
  <c r="S3805" i="5"/>
  <c r="T3805" i="5" s="1"/>
  <c r="S3804" i="5"/>
  <c r="T3804" i="5" s="1"/>
  <c r="S3803" i="5"/>
  <c r="T3803" i="5" s="1"/>
  <c r="T3802" i="5"/>
  <c r="S3802" i="5"/>
  <c r="S3801" i="5"/>
  <c r="T3801" i="5" s="1"/>
  <c r="S3800" i="5"/>
  <c r="T3800" i="5" s="1"/>
  <c r="T3799" i="5"/>
  <c r="S3799" i="5"/>
  <c r="T3798" i="5"/>
  <c r="S3798" i="5"/>
  <c r="S3797" i="5"/>
  <c r="T3797" i="5" s="1"/>
  <c r="T3796" i="5"/>
  <c r="S3796" i="5"/>
  <c r="S3795" i="5"/>
  <c r="T3795" i="5" s="1"/>
  <c r="S3794" i="5"/>
  <c r="T3794" i="5" s="1"/>
  <c r="S3793" i="5"/>
  <c r="T3793" i="5" s="1"/>
  <c r="S3792" i="5"/>
  <c r="T3792" i="5" s="1"/>
  <c r="S3791" i="5"/>
  <c r="T3791" i="5" s="1"/>
  <c r="T3790" i="5"/>
  <c r="S3790" i="5"/>
  <c r="S3789" i="5"/>
  <c r="T3789" i="5" s="1"/>
  <c r="T3788" i="5"/>
  <c r="S3788" i="5"/>
  <c r="T3787" i="5"/>
  <c r="S3787" i="5"/>
  <c r="S3786" i="5"/>
  <c r="T3786" i="5" s="1"/>
  <c r="S3785" i="5"/>
  <c r="T3785" i="5" s="1"/>
  <c r="T3784" i="5"/>
  <c r="S3784" i="5"/>
  <c r="S3783" i="5"/>
  <c r="T3783" i="5" s="1"/>
  <c r="S3782" i="5"/>
  <c r="T3782" i="5" s="1"/>
  <c r="S3781" i="5"/>
  <c r="T3781" i="5" s="1"/>
  <c r="S3780" i="5"/>
  <c r="T3780" i="5" s="1"/>
  <c r="T3779" i="5"/>
  <c r="S3779" i="5"/>
  <c r="T3778" i="5"/>
  <c r="S3778" i="5"/>
  <c r="S3777" i="5"/>
  <c r="T3777" i="5" s="1"/>
  <c r="T3776" i="5"/>
  <c r="S3776" i="5"/>
  <c r="T3775" i="5"/>
  <c r="S3775" i="5"/>
  <c r="S3774" i="5"/>
  <c r="T3774" i="5" s="1"/>
  <c r="S3773" i="5"/>
  <c r="T3773" i="5" s="1"/>
  <c r="S3772" i="5"/>
  <c r="T3772" i="5" s="1"/>
  <c r="S3771" i="5"/>
  <c r="T3771" i="5" s="1"/>
  <c r="T3770" i="5"/>
  <c r="S3770" i="5"/>
  <c r="S3769" i="5"/>
  <c r="T3769" i="5" s="1"/>
  <c r="S3768" i="5"/>
  <c r="T3768" i="5" s="1"/>
  <c r="T3767" i="5"/>
  <c r="S3767" i="5"/>
  <c r="T3766" i="5"/>
  <c r="S3766" i="5"/>
  <c r="S3765" i="5"/>
  <c r="T3765" i="5" s="1"/>
  <c r="T3764" i="5"/>
  <c r="S3764" i="5"/>
  <c r="S3763" i="5"/>
  <c r="T3763" i="5" s="1"/>
  <c r="S3762" i="5"/>
  <c r="T3762" i="5" s="1"/>
  <c r="S3761" i="5"/>
  <c r="T3761" i="5" s="1"/>
  <c r="S3760" i="5"/>
  <c r="T3760" i="5" s="1"/>
  <c r="S3759" i="5"/>
  <c r="T3759" i="5" s="1"/>
  <c r="T3758" i="5"/>
  <c r="S3758" i="5"/>
  <c r="S3757" i="5"/>
  <c r="T3757" i="5" s="1"/>
  <c r="T3756" i="5"/>
  <c r="S3756" i="5"/>
  <c r="T3755" i="5"/>
  <c r="S3755" i="5"/>
  <c r="S3754" i="5"/>
  <c r="T3754" i="5" s="1"/>
  <c r="S3753" i="5"/>
  <c r="T3753" i="5" s="1"/>
  <c r="T3752" i="5"/>
  <c r="S3752" i="5"/>
  <c r="S3751" i="5"/>
  <c r="T3751" i="5" s="1"/>
  <c r="S3750" i="5"/>
  <c r="T3750" i="5" s="1"/>
  <c r="S3749" i="5"/>
  <c r="T3749" i="5" s="1"/>
  <c r="S3748" i="5"/>
  <c r="T3748" i="5" s="1"/>
  <c r="T3747" i="5"/>
  <c r="S3747" i="5"/>
  <c r="T3746" i="5"/>
  <c r="S3746" i="5"/>
  <c r="S3745" i="5"/>
  <c r="T3745" i="5" s="1"/>
  <c r="T3744" i="5"/>
  <c r="S3744" i="5"/>
  <c r="T3743" i="5"/>
  <c r="S3743" i="5"/>
  <c r="S3742" i="5"/>
  <c r="T3742" i="5" s="1"/>
  <c r="S3741" i="5"/>
  <c r="T3741" i="5" s="1"/>
  <c r="S3740" i="5"/>
  <c r="T3740" i="5" s="1"/>
  <c r="S3739" i="5"/>
  <c r="T3739" i="5" s="1"/>
  <c r="T3738" i="5"/>
  <c r="S3738" i="5"/>
  <c r="S3737" i="5"/>
  <c r="T3737" i="5" s="1"/>
  <c r="S3736" i="5"/>
  <c r="T3736" i="5" s="1"/>
  <c r="T3735" i="5"/>
  <c r="S3735" i="5"/>
  <c r="T3734" i="5"/>
  <c r="S3734" i="5"/>
  <c r="S3733" i="5"/>
  <c r="T3733" i="5" s="1"/>
  <c r="T3732" i="5"/>
  <c r="S3732" i="5"/>
  <c r="S3731" i="5"/>
  <c r="T3731" i="5" s="1"/>
  <c r="S3730" i="5"/>
  <c r="T3730" i="5" s="1"/>
  <c r="S3729" i="5"/>
  <c r="T3729" i="5" s="1"/>
  <c r="S3728" i="5"/>
  <c r="T3728" i="5" s="1"/>
  <c r="S3727" i="5"/>
  <c r="T3727" i="5" s="1"/>
  <c r="T3726" i="5"/>
  <c r="S3726" i="5"/>
  <c r="S3725" i="5"/>
  <c r="T3725" i="5" s="1"/>
  <c r="T3724" i="5"/>
  <c r="S3724" i="5"/>
  <c r="T3723" i="5"/>
  <c r="S3723" i="5"/>
  <c r="S3722" i="5"/>
  <c r="T3722" i="5" s="1"/>
  <c r="S3721" i="5"/>
  <c r="T3721" i="5" s="1"/>
  <c r="T3720" i="5"/>
  <c r="S3720" i="5"/>
  <c r="S3719" i="5"/>
  <c r="T3719" i="5" s="1"/>
  <c r="S3718" i="5"/>
  <c r="T3718" i="5" s="1"/>
  <c r="S3717" i="5"/>
  <c r="T3717" i="5" s="1"/>
  <c r="S3716" i="5"/>
  <c r="T3716" i="5" s="1"/>
  <c r="T3715" i="5"/>
  <c r="S3715" i="5"/>
  <c r="T3714" i="5"/>
  <c r="S3714" i="5"/>
  <c r="S3713" i="5"/>
  <c r="T3713" i="5" s="1"/>
  <c r="T3712" i="5"/>
  <c r="S3712" i="5"/>
  <c r="T3711" i="5"/>
  <c r="S3711" i="5"/>
  <c r="S3710" i="5"/>
  <c r="T3710" i="5" s="1"/>
  <c r="S3709" i="5"/>
  <c r="T3709" i="5" s="1"/>
  <c r="S3708" i="5"/>
  <c r="T3708" i="5" s="1"/>
  <c r="S3707" i="5"/>
  <c r="T3707" i="5" s="1"/>
  <c r="T3706" i="5"/>
  <c r="S3706" i="5"/>
  <c r="S3705" i="5"/>
  <c r="T3705" i="5" s="1"/>
  <c r="S3704" i="5"/>
  <c r="T3704" i="5" s="1"/>
  <c r="T3703" i="5"/>
  <c r="S3703" i="5"/>
  <c r="T3702" i="5"/>
  <c r="S3702" i="5"/>
  <c r="S3701" i="5"/>
  <c r="T3701" i="5" s="1"/>
  <c r="T3700" i="5"/>
  <c r="S3700" i="5"/>
  <c r="S3699" i="5"/>
  <c r="T3699" i="5" s="1"/>
  <c r="S3698" i="5"/>
  <c r="T3698" i="5" s="1"/>
  <c r="S3697" i="5"/>
  <c r="T3697" i="5" s="1"/>
  <c r="S3696" i="5"/>
  <c r="T3696" i="5" s="1"/>
  <c r="S3695" i="5"/>
  <c r="T3695" i="5" s="1"/>
  <c r="T3694" i="5"/>
  <c r="S3694" i="5"/>
  <c r="S3693" i="5"/>
  <c r="T3693" i="5" s="1"/>
  <c r="T3692" i="5"/>
  <c r="S3692" i="5"/>
  <c r="T3691" i="5"/>
  <c r="S3691" i="5"/>
  <c r="S3690" i="5"/>
  <c r="T3690" i="5" s="1"/>
  <c r="S3689" i="5"/>
  <c r="T3689" i="5" s="1"/>
  <c r="T3688" i="5"/>
  <c r="S3688" i="5"/>
  <c r="S3687" i="5"/>
  <c r="T3687" i="5" s="1"/>
  <c r="S3686" i="5"/>
  <c r="T3686" i="5" s="1"/>
  <c r="S3685" i="5"/>
  <c r="T3685" i="5" s="1"/>
  <c r="S3684" i="5"/>
  <c r="T3684" i="5" s="1"/>
  <c r="T3683" i="5"/>
  <c r="S3683" i="5"/>
  <c r="T3682" i="5"/>
  <c r="S3682" i="5"/>
  <c r="S3681" i="5"/>
  <c r="T3681" i="5" s="1"/>
  <c r="T3680" i="5"/>
  <c r="S3680" i="5"/>
  <c r="T3679" i="5"/>
  <c r="S3679" i="5"/>
  <c r="S3678" i="5"/>
  <c r="T3678" i="5" s="1"/>
  <c r="S3677" i="5"/>
  <c r="T3677" i="5" s="1"/>
  <c r="S3676" i="5"/>
  <c r="T3676" i="5" s="1"/>
  <c r="S3675" i="5"/>
  <c r="T3675" i="5" s="1"/>
  <c r="T3674" i="5"/>
  <c r="S3674" i="5"/>
  <c r="S3673" i="5"/>
  <c r="T3673" i="5" s="1"/>
  <c r="S3672" i="5"/>
  <c r="T3672" i="5" s="1"/>
  <c r="T3671" i="5"/>
  <c r="S3671" i="5"/>
  <c r="T3670" i="5"/>
  <c r="S3670" i="5"/>
  <c r="S3669" i="5"/>
  <c r="T3669" i="5" s="1"/>
  <c r="T3668" i="5"/>
  <c r="S3668" i="5"/>
  <c r="S3667" i="5"/>
  <c r="T3667" i="5" s="1"/>
  <c r="S3666" i="5"/>
  <c r="T3666" i="5" s="1"/>
  <c r="S3665" i="5"/>
  <c r="T3665" i="5" s="1"/>
  <c r="S3664" i="5"/>
  <c r="T3664" i="5" s="1"/>
  <c r="S3663" i="5"/>
  <c r="T3663" i="5" s="1"/>
  <c r="T3662" i="5"/>
  <c r="S3662" i="5"/>
  <c r="S3661" i="5"/>
  <c r="T3661" i="5" s="1"/>
  <c r="T3660" i="5"/>
  <c r="S3660" i="5"/>
  <c r="T3659" i="5"/>
  <c r="S3659" i="5"/>
  <c r="S3658" i="5"/>
  <c r="T3658" i="5" s="1"/>
  <c r="S3657" i="5"/>
  <c r="T3657" i="5" s="1"/>
  <c r="S3656" i="5"/>
  <c r="T3656" i="5" s="1"/>
  <c r="S3655" i="5"/>
  <c r="T3655" i="5" s="1"/>
  <c r="S3654" i="5"/>
  <c r="T3654" i="5" s="1"/>
  <c r="S3653" i="5"/>
  <c r="T3653" i="5" s="1"/>
  <c r="S3652" i="5"/>
  <c r="T3652" i="5" s="1"/>
  <c r="T3651" i="5"/>
  <c r="S3651" i="5"/>
  <c r="T3650" i="5"/>
  <c r="S3650" i="5"/>
  <c r="S3649" i="5"/>
  <c r="T3649" i="5" s="1"/>
  <c r="T3648" i="5"/>
  <c r="S3648" i="5"/>
  <c r="T3647" i="5"/>
  <c r="S3647" i="5"/>
  <c r="S3646" i="5"/>
  <c r="T3646" i="5" s="1"/>
  <c r="S3645" i="5"/>
  <c r="T3645" i="5" s="1"/>
  <c r="S3644" i="5"/>
  <c r="T3644" i="5" s="1"/>
  <c r="S3643" i="5"/>
  <c r="T3643" i="5" s="1"/>
  <c r="T3642" i="5"/>
  <c r="S3642" i="5"/>
  <c r="S3641" i="5"/>
  <c r="T3641" i="5" s="1"/>
  <c r="S3640" i="5"/>
  <c r="T3640" i="5" s="1"/>
  <c r="T3639" i="5"/>
  <c r="S3639" i="5"/>
  <c r="T3638" i="5"/>
  <c r="S3638" i="5"/>
  <c r="S3637" i="5"/>
  <c r="T3637" i="5" s="1"/>
  <c r="T3636" i="5"/>
  <c r="S3636" i="5"/>
  <c r="S3635" i="5"/>
  <c r="T3635" i="5" s="1"/>
  <c r="S3634" i="5"/>
  <c r="T3634" i="5" s="1"/>
  <c r="S3633" i="5"/>
  <c r="T3633" i="5" s="1"/>
  <c r="S3632" i="5"/>
  <c r="T3632" i="5" s="1"/>
  <c r="S3631" i="5"/>
  <c r="T3631" i="5" s="1"/>
  <c r="T3630" i="5"/>
  <c r="S3630" i="5"/>
  <c r="S3629" i="5"/>
  <c r="T3629" i="5" s="1"/>
  <c r="T3628" i="5"/>
  <c r="S3628" i="5"/>
  <c r="T3627" i="5"/>
  <c r="S3627" i="5"/>
  <c r="S3626" i="5"/>
  <c r="T3626" i="5" s="1"/>
  <c r="S3625" i="5"/>
  <c r="T3625" i="5" s="1"/>
  <c r="S3624" i="5"/>
  <c r="T3624" i="5" s="1"/>
  <c r="S3623" i="5"/>
  <c r="T3623" i="5" s="1"/>
  <c r="S3622" i="5"/>
  <c r="T3622" i="5" s="1"/>
  <c r="S3621" i="5"/>
  <c r="T3621" i="5" s="1"/>
  <c r="S3620" i="5"/>
  <c r="T3620" i="5" s="1"/>
  <c r="T3619" i="5"/>
  <c r="S3619" i="5"/>
  <c r="T3618" i="5"/>
  <c r="S3618" i="5"/>
  <c r="S3617" i="5"/>
  <c r="T3617" i="5" s="1"/>
  <c r="S3616" i="5"/>
  <c r="T3616" i="5" s="1"/>
  <c r="T3615" i="5"/>
  <c r="S3615" i="5"/>
  <c r="T3614" i="5"/>
  <c r="S3614" i="5"/>
  <c r="S3613" i="5"/>
  <c r="T3613" i="5" s="1"/>
  <c r="S3612" i="5"/>
  <c r="T3612" i="5" s="1"/>
  <c r="T3611" i="5"/>
  <c r="S3611" i="5"/>
  <c r="T3610" i="5"/>
  <c r="S3610" i="5"/>
  <c r="S3609" i="5"/>
  <c r="T3609" i="5" s="1"/>
  <c r="S3608" i="5"/>
  <c r="T3608" i="5" s="1"/>
  <c r="T3607" i="5"/>
  <c r="S3607" i="5"/>
  <c r="T3606" i="5"/>
  <c r="S3606" i="5"/>
  <c r="S3605" i="5"/>
  <c r="T3605" i="5" s="1"/>
  <c r="S3604" i="5"/>
  <c r="T3604" i="5" s="1"/>
  <c r="T3603" i="5"/>
  <c r="S3603" i="5"/>
  <c r="T3602" i="5"/>
  <c r="S3602" i="5"/>
  <c r="S3601" i="5"/>
  <c r="T3601" i="5" s="1"/>
  <c r="S3600" i="5"/>
  <c r="T3600" i="5" s="1"/>
  <c r="T3599" i="5"/>
  <c r="S3599" i="5"/>
  <c r="T3598" i="5"/>
  <c r="S3598" i="5"/>
  <c r="S3597" i="5"/>
  <c r="T3597" i="5" s="1"/>
  <c r="S3596" i="5"/>
  <c r="T3596" i="5" s="1"/>
  <c r="T3595" i="5"/>
  <c r="S3595" i="5"/>
  <c r="T3594" i="5"/>
  <c r="S3594" i="5"/>
  <c r="S3593" i="5"/>
  <c r="T3593" i="5" s="1"/>
  <c r="S3592" i="5"/>
  <c r="T3592" i="5" s="1"/>
  <c r="T3591" i="5"/>
  <c r="S3591" i="5"/>
  <c r="T3590" i="5"/>
  <c r="S3590" i="5"/>
  <c r="S3589" i="5"/>
  <c r="T3589" i="5" s="1"/>
  <c r="S3588" i="5"/>
  <c r="T3588" i="5" s="1"/>
  <c r="T3587" i="5"/>
  <c r="S3587" i="5"/>
  <c r="T3586" i="5"/>
  <c r="S3586" i="5"/>
  <c r="S3585" i="5"/>
  <c r="T3585" i="5" s="1"/>
  <c r="S3584" i="5"/>
  <c r="T3584" i="5" s="1"/>
  <c r="T3583" i="5"/>
  <c r="S3583" i="5"/>
  <c r="T3582" i="5"/>
  <c r="S3582" i="5"/>
  <c r="S3581" i="5"/>
  <c r="T3581" i="5" s="1"/>
  <c r="S3580" i="5"/>
  <c r="T3580" i="5" s="1"/>
  <c r="T3579" i="5"/>
  <c r="S3579" i="5"/>
  <c r="T3578" i="5"/>
  <c r="S3578" i="5"/>
  <c r="S3577" i="5"/>
  <c r="T3577" i="5" s="1"/>
  <c r="S3576" i="5"/>
  <c r="T3576" i="5" s="1"/>
  <c r="T3575" i="5"/>
  <c r="S3575" i="5"/>
  <c r="T3574" i="5"/>
  <c r="S3574" i="5"/>
  <c r="S3573" i="5"/>
  <c r="T3573" i="5" s="1"/>
  <c r="S3572" i="5"/>
  <c r="T3572" i="5" s="1"/>
  <c r="T3571" i="5"/>
  <c r="S3571" i="5"/>
  <c r="T3570" i="5"/>
  <c r="S3570" i="5"/>
  <c r="S3569" i="5"/>
  <c r="T3569" i="5" s="1"/>
  <c r="S3568" i="5"/>
  <c r="T3568" i="5" s="1"/>
  <c r="T3567" i="5"/>
  <c r="S3567" i="5"/>
  <c r="T3566" i="5"/>
  <c r="S3566" i="5"/>
  <c r="S3565" i="5"/>
  <c r="T3565" i="5" s="1"/>
  <c r="S3564" i="5"/>
  <c r="T3564" i="5" s="1"/>
  <c r="T3563" i="5"/>
  <c r="S3563" i="5"/>
  <c r="T3562" i="5"/>
  <c r="S3562" i="5"/>
  <c r="S3561" i="5"/>
  <c r="T3561" i="5" s="1"/>
  <c r="S3560" i="5"/>
  <c r="T3560" i="5" s="1"/>
  <c r="T3559" i="5"/>
  <c r="S3559" i="5"/>
  <c r="T3558" i="5"/>
  <c r="S3558" i="5"/>
  <c r="S3557" i="5"/>
  <c r="T3557" i="5" s="1"/>
  <c r="S3556" i="5"/>
  <c r="T3556" i="5" s="1"/>
  <c r="T3555" i="5"/>
  <c r="S3555" i="5"/>
  <c r="T3554" i="5"/>
  <c r="S3554" i="5"/>
  <c r="S3553" i="5"/>
  <c r="T3553" i="5" s="1"/>
  <c r="S3552" i="5"/>
  <c r="T3552" i="5" s="1"/>
  <c r="T3551" i="5"/>
  <c r="S3551" i="5"/>
  <c r="T3550" i="5"/>
  <c r="S3550" i="5"/>
  <c r="S3549" i="5"/>
  <c r="T3549" i="5" s="1"/>
  <c r="S3548" i="5"/>
  <c r="T3548" i="5" s="1"/>
  <c r="T3547" i="5"/>
  <c r="S3547" i="5"/>
  <c r="T3546" i="5"/>
  <c r="S3546" i="5"/>
  <c r="S3545" i="5"/>
  <c r="T3545" i="5" s="1"/>
  <c r="S3544" i="5"/>
  <c r="T3544" i="5" s="1"/>
  <c r="T3543" i="5"/>
  <c r="S3543" i="5"/>
  <c r="T3542" i="5"/>
  <c r="S3542" i="5"/>
  <c r="S3541" i="5"/>
  <c r="T3541" i="5" s="1"/>
  <c r="S3540" i="5"/>
  <c r="T3540" i="5" s="1"/>
  <c r="T3539" i="5"/>
  <c r="S3539" i="5"/>
  <c r="T3538" i="5"/>
  <c r="S3538" i="5"/>
  <c r="S3537" i="5"/>
  <c r="T3537" i="5" s="1"/>
  <c r="S3536" i="5"/>
  <c r="T3536" i="5" s="1"/>
  <c r="T3535" i="5"/>
  <c r="S3535" i="5"/>
  <c r="T3534" i="5"/>
  <c r="S3534" i="5"/>
  <c r="S3533" i="5"/>
  <c r="T3533" i="5" s="1"/>
  <c r="S3532" i="5"/>
  <c r="T3532" i="5" s="1"/>
  <c r="T3531" i="5"/>
  <c r="S3531" i="5"/>
  <c r="T3530" i="5"/>
  <c r="S3530" i="5"/>
  <c r="S3529" i="5"/>
  <c r="T3529" i="5" s="1"/>
  <c r="S3528" i="5"/>
  <c r="T3528" i="5" s="1"/>
  <c r="T3527" i="5"/>
  <c r="S3527" i="5"/>
  <c r="T3526" i="5"/>
  <c r="S3526" i="5"/>
  <c r="S3525" i="5"/>
  <c r="T3525" i="5" s="1"/>
  <c r="S3524" i="5"/>
  <c r="T3524" i="5" s="1"/>
  <c r="T3523" i="5"/>
  <c r="S3523" i="5"/>
  <c r="T3522" i="5"/>
  <c r="S3522" i="5"/>
  <c r="S3521" i="5"/>
  <c r="T3521" i="5" s="1"/>
  <c r="S3520" i="5"/>
  <c r="T3520" i="5" s="1"/>
  <c r="T3519" i="5"/>
  <c r="S3519" i="5"/>
  <c r="T3518" i="5"/>
  <c r="S3518" i="5"/>
  <c r="S3517" i="5"/>
  <c r="T3517" i="5" s="1"/>
  <c r="S3516" i="5"/>
  <c r="T3516" i="5" s="1"/>
  <c r="T3515" i="5"/>
  <c r="S3515" i="5"/>
  <c r="T3514" i="5"/>
  <c r="S3514" i="5"/>
  <c r="S3513" i="5"/>
  <c r="T3513" i="5" s="1"/>
  <c r="S3512" i="5"/>
  <c r="T3512" i="5" s="1"/>
  <c r="T3511" i="5"/>
  <c r="S3511" i="5"/>
  <c r="T3510" i="5"/>
  <c r="S3510" i="5"/>
  <c r="S3509" i="5"/>
  <c r="T3509" i="5" s="1"/>
  <c r="S3508" i="5"/>
  <c r="T3508" i="5" s="1"/>
  <c r="T3507" i="5"/>
  <c r="S3507" i="5"/>
  <c r="T3506" i="5"/>
  <c r="S3506" i="5"/>
  <c r="S3505" i="5"/>
  <c r="T3505" i="5" s="1"/>
  <c r="S3504" i="5"/>
  <c r="T3504" i="5" s="1"/>
  <c r="T3503" i="5"/>
  <c r="S3503" i="5"/>
  <c r="T3502" i="5"/>
  <c r="S3502" i="5"/>
  <c r="S3501" i="5"/>
  <c r="T3501" i="5" s="1"/>
  <c r="S3500" i="5"/>
  <c r="T3500" i="5" s="1"/>
  <c r="T3499" i="5"/>
  <c r="S3499" i="5"/>
  <c r="T3498" i="5"/>
  <c r="S3498" i="5"/>
  <c r="S3497" i="5"/>
  <c r="T3497" i="5" s="1"/>
  <c r="S3496" i="5"/>
  <c r="T3496" i="5" s="1"/>
  <c r="T3495" i="5"/>
  <c r="S3495" i="5"/>
  <c r="T3494" i="5"/>
  <c r="S3494" i="5"/>
  <c r="S3493" i="5"/>
  <c r="T3493" i="5" s="1"/>
  <c r="S3492" i="5"/>
  <c r="T3492" i="5" s="1"/>
  <c r="T3491" i="5"/>
  <c r="S3491" i="5"/>
  <c r="T3490" i="5"/>
  <c r="S3490" i="5"/>
  <c r="S3489" i="5"/>
  <c r="T3489" i="5" s="1"/>
  <c r="S3488" i="5"/>
  <c r="T3488" i="5" s="1"/>
  <c r="T3487" i="5"/>
  <c r="S3487" i="5"/>
  <c r="T3486" i="5"/>
  <c r="S3486" i="5"/>
  <c r="S3485" i="5"/>
  <c r="T3485" i="5" s="1"/>
  <c r="S3484" i="5"/>
  <c r="T3484" i="5" s="1"/>
  <c r="T3483" i="5"/>
  <c r="S3483" i="5"/>
  <c r="T3482" i="5"/>
  <c r="S3482" i="5"/>
  <c r="S3481" i="5"/>
  <c r="T3481" i="5" s="1"/>
  <c r="S3480" i="5"/>
  <c r="T3480" i="5" s="1"/>
  <c r="T3479" i="5"/>
  <c r="S3479" i="5"/>
  <c r="T3478" i="5"/>
  <c r="S3478" i="5"/>
  <c r="S3477" i="5"/>
  <c r="T3477" i="5" s="1"/>
  <c r="S3476" i="5"/>
  <c r="T3476" i="5" s="1"/>
  <c r="T3475" i="5"/>
  <c r="S3475" i="5"/>
  <c r="S3474" i="5"/>
  <c r="T3474" i="5" s="1"/>
  <c r="S3473" i="5"/>
  <c r="T3473" i="5" s="1"/>
  <c r="S3472" i="5"/>
  <c r="T3472" i="5" s="1"/>
  <c r="T3471" i="5"/>
  <c r="S3471" i="5"/>
  <c r="T3470" i="5"/>
  <c r="S3470" i="5"/>
  <c r="S3469" i="5"/>
  <c r="T3469" i="5" s="1"/>
  <c r="S3468" i="5"/>
  <c r="T3468" i="5" s="1"/>
  <c r="T3467" i="5"/>
  <c r="S3467" i="5"/>
  <c r="S3466" i="5"/>
  <c r="T3466" i="5" s="1"/>
  <c r="S3465" i="5"/>
  <c r="T3465" i="5" s="1"/>
  <c r="S3464" i="5"/>
  <c r="T3464" i="5" s="1"/>
  <c r="T3463" i="5"/>
  <c r="S3463" i="5"/>
  <c r="T3462" i="5"/>
  <c r="S3462" i="5"/>
  <c r="S3461" i="5"/>
  <c r="T3461" i="5" s="1"/>
  <c r="S3460" i="5"/>
  <c r="T3460" i="5" s="1"/>
  <c r="T3459" i="5"/>
  <c r="S3459" i="5"/>
  <c r="S3458" i="5"/>
  <c r="T3458" i="5" s="1"/>
  <c r="S3457" i="5"/>
  <c r="T3457" i="5" s="1"/>
  <c r="S3456" i="5"/>
  <c r="T3456" i="5" s="1"/>
  <c r="T3455" i="5"/>
  <c r="S3455" i="5"/>
  <c r="T3454" i="5"/>
  <c r="S3454" i="5"/>
  <c r="S3453" i="5"/>
  <c r="T3453" i="5" s="1"/>
  <c r="S3452" i="5"/>
  <c r="T3452" i="5" s="1"/>
  <c r="T3451" i="5"/>
  <c r="S3451" i="5"/>
  <c r="S3450" i="5"/>
  <c r="T3450" i="5" s="1"/>
  <c r="S3449" i="5"/>
  <c r="T3449" i="5" s="1"/>
  <c r="S3448" i="5"/>
  <c r="T3448" i="5" s="1"/>
  <c r="T3447" i="5"/>
  <c r="S3447" i="5"/>
  <c r="T3446" i="5"/>
  <c r="S3446" i="5"/>
  <c r="S3445" i="5"/>
  <c r="T3445" i="5" s="1"/>
  <c r="S3444" i="5"/>
  <c r="T3444" i="5" s="1"/>
  <c r="T3443" i="5"/>
  <c r="S3443" i="5"/>
  <c r="S3442" i="5"/>
  <c r="T3442" i="5" s="1"/>
  <c r="S3441" i="5"/>
  <c r="T3441" i="5" s="1"/>
  <c r="S3440" i="5"/>
  <c r="T3440" i="5" s="1"/>
  <c r="T3439" i="5"/>
  <c r="S3439" i="5"/>
  <c r="T3438" i="5"/>
  <c r="S3438" i="5"/>
  <c r="S3437" i="5"/>
  <c r="T3437" i="5" s="1"/>
  <c r="S3436" i="5"/>
  <c r="T3436" i="5" s="1"/>
  <c r="T3435" i="5"/>
  <c r="S3435" i="5"/>
  <c r="S3434" i="5"/>
  <c r="T3434" i="5" s="1"/>
  <c r="S3433" i="5"/>
  <c r="T3433" i="5" s="1"/>
  <c r="S3432" i="5"/>
  <c r="T3432" i="5" s="1"/>
  <c r="T3431" i="5"/>
  <c r="S3431" i="5"/>
  <c r="T3430" i="5"/>
  <c r="S3430" i="5"/>
  <c r="S3429" i="5"/>
  <c r="T3429" i="5" s="1"/>
  <c r="S3428" i="5"/>
  <c r="T3428" i="5" s="1"/>
  <c r="T3427" i="5"/>
  <c r="S3427" i="5"/>
  <c r="S3426" i="5"/>
  <c r="T3426" i="5" s="1"/>
  <c r="S3425" i="5"/>
  <c r="T3425" i="5" s="1"/>
  <c r="S3424" i="5"/>
  <c r="T3424" i="5" s="1"/>
  <c r="S3423" i="5"/>
  <c r="T3423" i="5" s="1"/>
  <c r="T3422" i="5"/>
  <c r="S3422" i="5"/>
  <c r="S3421" i="5"/>
  <c r="T3421" i="5" s="1"/>
  <c r="S3420" i="5"/>
  <c r="T3420" i="5" s="1"/>
  <c r="T3419" i="5"/>
  <c r="S3419" i="5"/>
  <c r="S3418" i="5"/>
  <c r="T3418" i="5" s="1"/>
  <c r="S3417" i="5"/>
  <c r="T3417" i="5" s="1"/>
  <c r="S3416" i="5"/>
  <c r="T3416" i="5" s="1"/>
  <c r="S3415" i="5"/>
  <c r="T3415" i="5" s="1"/>
  <c r="T3414" i="5"/>
  <c r="S3414" i="5"/>
  <c r="S3413" i="5"/>
  <c r="T3413" i="5" s="1"/>
  <c r="S3412" i="5"/>
  <c r="T3412" i="5" s="1"/>
  <c r="T3411" i="5"/>
  <c r="S3411" i="5"/>
  <c r="S3410" i="5"/>
  <c r="T3410" i="5" s="1"/>
  <c r="S3409" i="5"/>
  <c r="T3409" i="5" s="1"/>
  <c r="S3408" i="5"/>
  <c r="T3408" i="5" s="1"/>
  <c r="S3407" i="5"/>
  <c r="T3407" i="5" s="1"/>
  <c r="T3406" i="5"/>
  <c r="S3406" i="5"/>
  <c r="S3405" i="5"/>
  <c r="T3405" i="5" s="1"/>
  <c r="S3404" i="5"/>
  <c r="T3404" i="5" s="1"/>
  <c r="T3403" i="5"/>
  <c r="S3403" i="5"/>
  <c r="S3402" i="5"/>
  <c r="T3402" i="5" s="1"/>
  <c r="S3401" i="5"/>
  <c r="T3401" i="5" s="1"/>
  <c r="S3400" i="5"/>
  <c r="T3400" i="5" s="1"/>
  <c r="S3399" i="5"/>
  <c r="T3399" i="5" s="1"/>
  <c r="T3398" i="5"/>
  <c r="S3398" i="5"/>
  <c r="S3397" i="5"/>
  <c r="T3397" i="5" s="1"/>
  <c r="S3396" i="5"/>
  <c r="T3396" i="5" s="1"/>
  <c r="T3395" i="5"/>
  <c r="S3395" i="5"/>
  <c r="S3394" i="5"/>
  <c r="T3394" i="5" s="1"/>
  <c r="S3393" i="5"/>
  <c r="T3393" i="5" s="1"/>
  <c r="S3392" i="5"/>
  <c r="T3392" i="5" s="1"/>
  <c r="S3391" i="5"/>
  <c r="T3391" i="5" s="1"/>
  <c r="T3390" i="5"/>
  <c r="S3390" i="5"/>
  <c r="S3389" i="5"/>
  <c r="T3389" i="5" s="1"/>
  <c r="S3388" i="5"/>
  <c r="T3388" i="5" s="1"/>
  <c r="T3387" i="5"/>
  <c r="S3387" i="5"/>
  <c r="S3386" i="5"/>
  <c r="T3386" i="5" s="1"/>
  <c r="S3385" i="5"/>
  <c r="T3385" i="5" s="1"/>
  <c r="S3384" i="5"/>
  <c r="T3384" i="5" s="1"/>
  <c r="S3383" i="5"/>
  <c r="T3383" i="5" s="1"/>
  <c r="T3382" i="5"/>
  <c r="S3382" i="5"/>
  <c r="S3381" i="5"/>
  <c r="T3381" i="5" s="1"/>
  <c r="S3380" i="5"/>
  <c r="T3380" i="5" s="1"/>
  <c r="T3379" i="5"/>
  <c r="S3379" i="5"/>
  <c r="S3378" i="5"/>
  <c r="T3378" i="5" s="1"/>
  <c r="S3377" i="5"/>
  <c r="T3377" i="5" s="1"/>
  <c r="S3376" i="5"/>
  <c r="T3376" i="5" s="1"/>
  <c r="S3375" i="5"/>
  <c r="T3375" i="5" s="1"/>
  <c r="T3374" i="5"/>
  <c r="S3374" i="5"/>
  <c r="S3373" i="5"/>
  <c r="T3373" i="5" s="1"/>
  <c r="S3372" i="5"/>
  <c r="T3372" i="5" s="1"/>
  <c r="T3371" i="5"/>
  <c r="S3371" i="5"/>
  <c r="S3370" i="5"/>
  <c r="T3370" i="5" s="1"/>
  <c r="S3369" i="5"/>
  <c r="T3369" i="5" s="1"/>
  <c r="S3368" i="5"/>
  <c r="T3368" i="5" s="1"/>
  <c r="S3367" i="5"/>
  <c r="T3367" i="5" s="1"/>
  <c r="T3366" i="5"/>
  <c r="S3366" i="5"/>
  <c r="S3365" i="5"/>
  <c r="T3365" i="5" s="1"/>
  <c r="S3364" i="5"/>
  <c r="T3364" i="5" s="1"/>
  <c r="T3363" i="5"/>
  <c r="S3363" i="5"/>
  <c r="S3362" i="5"/>
  <c r="T3362" i="5" s="1"/>
  <c r="T3361" i="5"/>
  <c r="S3361" i="5"/>
  <c r="S3360" i="5"/>
  <c r="T3360" i="5" s="1"/>
  <c r="T3359" i="5"/>
  <c r="S3359" i="5"/>
  <c r="S3358" i="5"/>
  <c r="T3358" i="5" s="1"/>
  <c r="T3357" i="5"/>
  <c r="S3357" i="5"/>
  <c r="S3356" i="5"/>
  <c r="T3356" i="5" s="1"/>
  <c r="T3355" i="5"/>
  <c r="S3355" i="5"/>
  <c r="S3354" i="5"/>
  <c r="T3354" i="5" s="1"/>
  <c r="T3353" i="5"/>
  <c r="S3353" i="5"/>
  <c r="S3352" i="5"/>
  <c r="T3352" i="5" s="1"/>
  <c r="T3351" i="5"/>
  <c r="S3351" i="5"/>
  <c r="S3350" i="5"/>
  <c r="T3350" i="5" s="1"/>
  <c r="T3349" i="5"/>
  <c r="S3349" i="5"/>
  <c r="S3348" i="5"/>
  <c r="T3348" i="5" s="1"/>
  <c r="T3347" i="5"/>
  <c r="S3347" i="5"/>
  <c r="S3346" i="5"/>
  <c r="T3346" i="5" s="1"/>
  <c r="T3345" i="5"/>
  <c r="S3345" i="5"/>
  <c r="S3344" i="5"/>
  <c r="T3344" i="5" s="1"/>
  <c r="T3343" i="5"/>
  <c r="S3343" i="5"/>
  <c r="S3342" i="5"/>
  <c r="T3342" i="5" s="1"/>
  <c r="T3341" i="5"/>
  <c r="S3341" i="5"/>
  <c r="S3340" i="5"/>
  <c r="T3340" i="5" s="1"/>
  <c r="T3339" i="5"/>
  <c r="S3339" i="5"/>
  <c r="S3338" i="5"/>
  <c r="T3338" i="5" s="1"/>
  <c r="T3337" i="5"/>
  <c r="S3337" i="5"/>
  <c r="S3336" i="5"/>
  <c r="T3336" i="5" s="1"/>
  <c r="T3335" i="5"/>
  <c r="S3335" i="5"/>
  <c r="S3334" i="5"/>
  <c r="T3334" i="5" s="1"/>
  <c r="T3333" i="5"/>
  <c r="S3333" i="5"/>
  <c r="S3332" i="5"/>
  <c r="T3332" i="5" s="1"/>
  <c r="T3331" i="5"/>
  <c r="S3331" i="5"/>
  <c r="S3330" i="5"/>
  <c r="T3330" i="5" s="1"/>
  <c r="T3329" i="5"/>
  <c r="S3329" i="5"/>
  <c r="S3328" i="5"/>
  <c r="T3328" i="5" s="1"/>
  <c r="T3327" i="5"/>
  <c r="S3327" i="5"/>
  <c r="S3326" i="5"/>
  <c r="T3326" i="5" s="1"/>
  <c r="T3325" i="5"/>
  <c r="S3325" i="5"/>
  <c r="S3324" i="5"/>
  <c r="T3324" i="5" s="1"/>
  <c r="T3323" i="5"/>
  <c r="S3323" i="5"/>
  <c r="S3322" i="5"/>
  <c r="T3322" i="5" s="1"/>
  <c r="T3321" i="5"/>
  <c r="S3321" i="5"/>
  <c r="S3320" i="5"/>
  <c r="T3320" i="5" s="1"/>
  <c r="T3319" i="5"/>
  <c r="S3319" i="5"/>
  <c r="S3318" i="5"/>
  <c r="T3318" i="5" s="1"/>
  <c r="T3317" i="5"/>
  <c r="S3317" i="5"/>
  <c r="S3316" i="5"/>
  <c r="T3316" i="5" s="1"/>
  <c r="T3315" i="5"/>
  <c r="S3315" i="5"/>
  <c r="S3314" i="5"/>
  <c r="T3314" i="5" s="1"/>
  <c r="T3313" i="5"/>
  <c r="S3313" i="5"/>
  <c r="S3312" i="5"/>
  <c r="T3312" i="5" s="1"/>
  <c r="T3311" i="5"/>
  <c r="S3311" i="5"/>
  <c r="S3310" i="5"/>
  <c r="T3310" i="5" s="1"/>
  <c r="T3309" i="5"/>
  <c r="S3309" i="5"/>
  <c r="S3308" i="5"/>
  <c r="T3308" i="5" s="1"/>
  <c r="T3307" i="5"/>
  <c r="S3307" i="5"/>
  <c r="S3306" i="5"/>
  <c r="T3306" i="5" s="1"/>
  <c r="T3305" i="5"/>
  <c r="S3305" i="5"/>
  <c r="S3304" i="5"/>
  <c r="T3304" i="5" s="1"/>
  <c r="T3303" i="5"/>
  <c r="S3303" i="5"/>
  <c r="S3302" i="5"/>
  <c r="T3302" i="5" s="1"/>
  <c r="T3301" i="5"/>
  <c r="S3301" i="5"/>
  <c r="S3300" i="5"/>
  <c r="T3300" i="5" s="1"/>
  <c r="T3299" i="5"/>
  <c r="S3299" i="5"/>
  <c r="S3298" i="5"/>
  <c r="T3298" i="5" s="1"/>
  <c r="T3297" i="5"/>
  <c r="S3297" i="5"/>
  <c r="S3296" i="5"/>
  <c r="T3296" i="5" s="1"/>
  <c r="T3295" i="5"/>
  <c r="S3295" i="5"/>
  <c r="S3294" i="5"/>
  <c r="T3294" i="5" s="1"/>
  <c r="T3293" i="5"/>
  <c r="S3293" i="5"/>
  <c r="S3292" i="5"/>
  <c r="T3292" i="5" s="1"/>
  <c r="T3291" i="5"/>
  <c r="S3291" i="5"/>
  <c r="S3290" i="5"/>
  <c r="T3290" i="5" s="1"/>
  <c r="T3289" i="5"/>
  <c r="S3289" i="5"/>
  <c r="S3288" i="5"/>
  <c r="T3288" i="5" s="1"/>
  <c r="T3287" i="5"/>
  <c r="S3287" i="5"/>
  <c r="S3286" i="5"/>
  <c r="T3286" i="5" s="1"/>
  <c r="T3285" i="5"/>
  <c r="S3285" i="5"/>
  <c r="S3284" i="5"/>
  <c r="T3284" i="5" s="1"/>
  <c r="T3283" i="5"/>
  <c r="S3283" i="5"/>
  <c r="S3282" i="5"/>
  <c r="T3282" i="5" s="1"/>
  <c r="T3281" i="5"/>
  <c r="S3281" i="5"/>
  <c r="S3280" i="5"/>
  <c r="T3280" i="5" s="1"/>
  <c r="T3279" i="5"/>
  <c r="S3279" i="5"/>
  <c r="S3278" i="5"/>
  <c r="T3278" i="5" s="1"/>
  <c r="T3277" i="5"/>
  <c r="S3277" i="5"/>
  <c r="S3276" i="5"/>
  <c r="T3276" i="5" s="1"/>
  <c r="T3275" i="5"/>
  <c r="S3275" i="5"/>
  <c r="S3274" i="5"/>
  <c r="T3274" i="5" s="1"/>
  <c r="T3273" i="5"/>
  <c r="S3273" i="5"/>
  <c r="S3272" i="5"/>
  <c r="T3272" i="5" s="1"/>
  <c r="T3271" i="5"/>
  <c r="S3271" i="5"/>
  <c r="S3270" i="5"/>
  <c r="T3270" i="5" s="1"/>
  <c r="T3269" i="5"/>
  <c r="S3269" i="5"/>
  <c r="S3268" i="5"/>
  <c r="T3268" i="5" s="1"/>
  <c r="T3267" i="5"/>
  <c r="S3267" i="5"/>
  <c r="S3266" i="5"/>
  <c r="T3266" i="5" s="1"/>
  <c r="T3265" i="5"/>
  <c r="S3265" i="5"/>
  <c r="S3264" i="5"/>
  <c r="T3264" i="5" s="1"/>
  <c r="T3263" i="5"/>
  <c r="S3263" i="5"/>
  <c r="S3262" i="5"/>
  <c r="T3262" i="5" s="1"/>
  <c r="T3261" i="5"/>
  <c r="S3261" i="5"/>
  <c r="S3260" i="5"/>
  <c r="T3260" i="5" s="1"/>
  <c r="T3259" i="5"/>
  <c r="S3259" i="5"/>
  <c r="S3258" i="5"/>
  <c r="T3258" i="5" s="1"/>
  <c r="T3257" i="5"/>
  <c r="S3257" i="5"/>
  <c r="S3256" i="5"/>
  <c r="T3256" i="5" s="1"/>
  <c r="T3255" i="5"/>
  <c r="S3255" i="5"/>
  <c r="S3254" i="5"/>
  <c r="T3254" i="5" s="1"/>
  <c r="T3253" i="5"/>
  <c r="S3253" i="5"/>
  <c r="S3252" i="5"/>
  <c r="T3252" i="5" s="1"/>
  <c r="T3251" i="5"/>
  <c r="S3251" i="5"/>
  <c r="S3250" i="5"/>
  <c r="T3250" i="5" s="1"/>
  <c r="T3249" i="5"/>
  <c r="S3249" i="5"/>
  <c r="S3248" i="5"/>
  <c r="T3248" i="5" s="1"/>
  <c r="T3247" i="5"/>
  <c r="S3247" i="5"/>
  <c r="S3246" i="5"/>
  <c r="T3246" i="5" s="1"/>
  <c r="T3245" i="5"/>
  <c r="S3245" i="5"/>
  <c r="S3244" i="5"/>
  <c r="T3244" i="5" s="1"/>
  <c r="T3243" i="5"/>
  <c r="S3243" i="5"/>
  <c r="S3242" i="5"/>
  <c r="T3242" i="5" s="1"/>
  <c r="T3241" i="5"/>
  <c r="S3241" i="5"/>
  <c r="S3240" i="5"/>
  <c r="T3240" i="5" s="1"/>
  <c r="S3239" i="5"/>
  <c r="T3239" i="5" s="1"/>
  <c r="S3238" i="5"/>
  <c r="T3238" i="5" s="1"/>
  <c r="T3237" i="5"/>
  <c r="S3237" i="5"/>
  <c r="S3236" i="5"/>
  <c r="T3236" i="5" s="1"/>
  <c r="S3235" i="5"/>
  <c r="T3235" i="5" s="1"/>
  <c r="S3234" i="5"/>
  <c r="T3234" i="5" s="1"/>
  <c r="T3233" i="5"/>
  <c r="S3233" i="5"/>
  <c r="S3232" i="5"/>
  <c r="T3232" i="5" s="1"/>
  <c r="S3231" i="5"/>
  <c r="T3231" i="5" s="1"/>
  <c r="S3230" i="5"/>
  <c r="T3230" i="5" s="1"/>
  <c r="T3229" i="5"/>
  <c r="S3229" i="5"/>
  <c r="S3228" i="5"/>
  <c r="T3228" i="5" s="1"/>
  <c r="S3227" i="5"/>
  <c r="T3227" i="5" s="1"/>
  <c r="S3226" i="5"/>
  <c r="T3226" i="5" s="1"/>
  <c r="T3225" i="5"/>
  <c r="S3225" i="5"/>
  <c r="S3224" i="5"/>
  <c r="T3224" i="5" s="1"/>
  <c r="S3223" i="5"/>
  <c r="T3223" i="5" s="1"/>
  <c r="S3222" i="5"/>
  <c r="T3222" i="5" s="1"/>
  <c r="T3221" i="5"/>
  <c r="S3221" i="5"/>
  <c r="S3220" i="5"/>
  <c r="T3220" i="5" s="1"/>
  <c r="S3219" i="5"/>
  <c r="T3219" i="5" s="1"/>
  <c r="S3218" i="5"/>
  <c r="T3218" i="5" s="1"/>
  <c r="T3217" i="5"/>
  <c r="S3217" i="5"/>
  <c r="S3216" i="5"/>
  <c r="T3216" i="5" s="1"/>
  <c r="S3215" i="5"/>
  <c r="T3215" i="5" s="1"/>
  <c r="S3214" i="5"/>
  <c r="T3214" i="5" s="1"/>
  <c r="T3213" i="5"/>
  <c r="S3213" i="5"/>
  <c r="S3212" i="5"/>
  <c r="T3212" i="5" s="1"/>
  <c r="S3211" i="5"/>
  <c r="T3211" i="5" s="1"/>
  <c r="S3210" i="5"/>
  <c r="T3210" i="5" s="1"/>
  <c r="T3209" i="5"/>
  <c r="S3209" i="5"/>
  <c r="S3208" i="5"/>
  <c r="T3208" i="5" s="1"/>
  <c r="S3207" i="5"/>
  <c r="T3207" i="5" s="1"/>
  <c r="S3206" i="5"/>
  <c r="T3206" i="5" s="1"/>
  <c r="T3205" i="5"/>
  <c r="S3205" i="5"/>
  <c r="S3204" i="5"/>
  <c r="T3204" i="5" s="1"/>
  <c r="S3203" i="5"/>
  <c r="T3203" i="5" s="1"/>
  <c r="S3202" i="5"/>
  <c r="T3202" i="5" s="1"/>
  <c r="T3201" i="5"/>
  <c r="S3201" i="5"/>
  <c r="S3200" i="5"/>
  <c r="T3200" i="5" s="1"/>
  <c r="S3199" i="5"/>
  <c r="T3199" i="5" s="1"/>
  <c r="S3198" i="5"/>
  <c r="T3198" i="5" s="1"/>
  <c r="T3197" i="5"/>
  <c r="S3197" i="5"/>
  <c r="S3196" i="5"/>
  <c r="T3196" i="5" s="1"/>
  <c r="S3195" i="5"/>
  <c r="T3195" i="5" s="1"/>
  <c r="S3194" i="5"/>
  <c r="T3194" i="5" s="1"/>
  <c r="T3193" i="5"/>
  <c r="S3193" i="5"/>
  <c r="S3192" i="5"/>
  <c r="T3192" i="5" s="1"/>
  <c r="S3191" i="5"/>
  <c r="T3191" i="5" s="1"/>
  <c r="S3190" i="5"/>
  <c r="T3190" i="5" s="1"/>
  <c r="T3189" i="5"/>
  <c r="S3189" i="5"/>
  <c r="S3188" i="5"/>
  <c r="T3188" i="5" s="1"/>
  <c r="S3187" i="5"/>
  <c r="T3187" i="5" s="1"/>
  <c r="S3186" i="5"/>
  <c r="T3186" i="5" s="1"/>
  <c r="T3185" i="5"/>
  <c r="S3185" i="5"/>
  <c r="S3184" i="5"/>
  <c r="T3184" i="5" s="1"/>
  <c r="S3183" i="5"/>
  <c r="T3183" i="5" s="1"/>
  <c r="S3182" i="5"/>
  <c r="T3182" i="5" s="1"/>
  <c r="T3181" i="5"/>
  <c r="S3181" i="5"/>
  <c r="S3180" i="5"/>
  <c r="T3180" i="5" s="1"/>
  <c r="S3179" i="5"/>
  <c r="T3179" i="5" s="1"/>
  <c r="S3178" i="5"/>
  <c r="T3178" i="5" s="1"/>
  <c r="T3177" i="5"/>
  <c r="S3177" i="5"/>
  <c r="S3176" i="5"/>
  <c r="T3176" i="5" s="1"/>
  <c r="S3175" i="5"/>
  <c r="T3175" i="5" s="1"/>
  <c r="S3174" i="5"/>
  <c r="T3174" i="5" s="1"/>
  <c r="T3173" i="5"/>
  <c r="S3173" i="5"/>
  <c r="S3172" i="5"/>
  <c r="T3172" i="5" s="1"/>
  <c r="S3171" i="5"/>
  <c r="T3171" i="5" s="1"/>
  <c r="S3170" i="5"/>
  <c r="T3170" i="5" s="1"/>
  <c r="S3169" i="5"/>
  <c r="T3169" i="5" s="1"/>
  <c r="S3168" i="5"/>
  <c r="T3168" i="5" s="1"/>
  <c r="S3167" i="5"/>
  <c r="T3167" i="5" s="1"/>
  <c r="S3166" i="5"/>
  <c r="T3166" i="5" s="1"/>
  <c r="T3165" i="5"/>
  <c r="S3165" i="5"/>
  <c r="S3164" i="5"/>
  <c r="T3164" i="5" s="1"/>
  <c r="S3163" i="5"/>
  <c r="T3163" i="5" s="1"/>
  <c r="S3162" i="5"/>
  <c r="T3162" i="5" s="1"/>
  <c r="T3161" i="5"/>
  <c r="S3161" i="5"/>
  <c r="S3160" i="5"/>
  <c r="T3160" i="5" s="1"/>
  <c r="S3159" i="5"/>
  <c r="T3159" i="5" s="1"/>
  <c r="S3158" i="5"/>
  <c r="T3158" i="5" s="1"/>
  <c r="T3157" i="5"/>
  <c r="S3157" i="5"/>
  <c r="S3156" i="5"/>
  <c r="T3156" i="5" s="1"/>
  <c r="S3155" i="5"/>
  <c r="T3155" i="5" s="1"/>
  <c r="S3154" i="5"/>
  <c r="T3154" i="5" s="1"/>
  <c r="S3153" i="5"/>
  <c r="T3153" i="5" s="1"/>
  <c r="S3152" i="5"/>
  <c r="T3152" i="5" s="1"/>
  <c r="S3151" i="5"/>
  <c r="T3151" i="5" s="1"/>
  <c r="S3150" i="5"/>
  <c r="T3150" i="5" s="1"/>
  <c r="T3149" i="5"/>
  <c r="S3149" i="5"/>
  <c r="S3148" i="5"/>
  <c r="T3148" i="5" s="1"/>
  <c r="S3147" i="5"/>
  <c r="T3147" i="5" s="1"/>
  <c r="S3146" i="5"/>
  <c r="T3146" i="5" s="1"/>
  <c r="T3145" i="5"/>
  <c r="S3145" i="5"/>
  <c r="S3144" i="5"/>
  <c r="T3144" i="5" s="1"/>
  <c r="S3143" i="5"/>
  <c r="T3143" i="5" s="1"/>
  <c r="S3142" i="5"/>
  <c r="T3142" i="5" s="1"/>
  <c r="T3141" i="5"/>
  <c r="S3141" i="5"/>
  <c r="S3140" i="5"/>
  <c r="T3140" i="5" s="1"/>
  <c r="S3139" i="5"/>
  <c r="T3139" i="5" s="1"/>
  <c r="S3138" i="5"/>
  <c r="T3138" i="5" s="1"/>
  <c r="S3137" i="5"/>
  <c r="T3137" i="5" s="1"/>
  <c r="S3136" i="5"/>
  <c r="T3136" i="5" s="1"/>
  <c r="S3135" i="5"/>
  <c r="T3135" i="5" s="1"/>
  <c r="S3134" i="5"/>
  <c r="T3134" i="5" s="1"/>
  <c r="T3133" i="5"/>
  <c r="S3133" i="5"/>
  <c r="S3132" i="5"/>
  <c r="T3132" i="5" s="1"/>
  <c r="S3131" i="5"/>
  <c r="T3131" i="5" s="1"/>
  <c r="S3130" i="5"/>
  <c r="T3130" i="5" s="1"/>
  <c r="T3129" i="5"/>
  <c r="S3129" i="5"/>
  <c r="S3128" i="5"/>
  <c r="T3128" i="5" s="1"/>
  <c r="S3127" i="5"/>
  <c r="T3127" i="5" s="1"/>
  <c r="S3126" i="5"/>
  <c r="T3126" i="5" s="1"/>
  <c r="T3125" i="5"/>
  <c r="S3125" i="5"/>
  <c r="S3124" i="5"/>
  <c r="T3124" i="5" s="1"/>
  <c r="S3123" i="5"/>
  <c r="T3123" i="5" s="1"/>
  <c r="S3122" i="5"/>
  <c r="T3122" i="5" s="1"/>
  <c r="S3121" i="5"/>
  <c r="T3121" i="5" s="1"/>
  <c r="S3120" i="5"/>
  <c r="T3120" i="5" s="1"/>
  <c r="S3119" i="5"/>
  <c r="T3119" i="5" s="1"/>
  <c r="S3118" i="5"/>
  <c r="T3118" i="5" s="1"/>
  <c r="T3117" i="5"/>
  <c r="S3117" i="5"/>
  <c r="S3116" i="5"/>
  <c r="T3116" i="5" s="1"/>
  <c r="S3115" i="5"/>
  <c r="T3115" i="5" s="1"/>
  <c r="S3114" i="5"/>
  <c r="T3114" i="5" s="1"/>
  <c r="T3113" i="5"/>
  <c r="S3113" i="5"/>
  <c r="S3112" i="5"/>
  <c r="T3112" i="5" s="1"/>
  <c r="S3111" i="5"/>
  <c r="T3111" i="5" s="1"/>
  <c r="S3110" i="5"/>
  <c r="T3110" i="5" s="1"/>
  <c r="T3109" i="5"/>
  <c r="S3109" i="5"/>
  <c r="S3108" i="5"/>
  <c r="T3108" i="5" s="1"/>
  <c r="S3107" i="5"/>
  <c r="T3107" i="5" s="1"/>
  <c r="S3106" i="5"/>
  <c r="T3106" i="5" s="1"/>
  <c r="S3105" i="5"/>
  <c r="T3105" i="5" s="1"/>
  <c r="S3104" i="5"/>
  <c r="T3104" i="5" s="1"/>
  <c r="S3103" i="5"/>
  <c r="T3103" i="5" s="1"/>
  <c r="S3102" i="5"/>
  <c r="T3102" i="5" s="1"/>
  <c r="T3101" i="5"/>
  <c r="S3101" i="5"/>
  <c r="S3100" i="5"/>
  <c r="T3100" i="5" s="1"/>
  <c r="S3099" i="5"/>
  <c r="T3099" i="5" s="1"/>
  <c r="S3098" i="5"/>
  <c r="T3098" i="5" s="1"/>
  <c r="T3097" i="5"/>
  <c r="S3097" i="5"/>
  <c r="S3096" i="5"/>
  <c r="T3096" i="5" s="1"/>
  <c r="S3095" i="5"/>
  <c r="T3095" i="5" s="1"/>
  <c r="S3094" i="5"/>
  <c r="T3094" i="5" s="1"/>
  <c r="T3093" i="5"/>
  <c r="S3093" i="5"/>
  <c r="S3092" i="5"/>
  <c r="T3092" i="5" s="1"/>
  <c r="S3091" i="5"/>
  <c r="T3091" i="5" s="1"/>
  <c r="S3090" i="5"/>
  <c r="T3090" i="5" s="1"/>
  <c r="S3089" i="5"/>
  <c r="T3089" i="5" s="1"/>
  <c r="S3088" i="5"/>
  <c r="T3088" i="5" s="1"/>
  <c r="S3087" i="5"/>
  <c r="T3087" i="5" s="1"/>
  <c r="S3086" i="5"/>
  <c r="T3086" i="5" s="1"/>
  <c r="T3085" i="5"/>
  <c r="S3085" i="5"/>
  <c r="S3084" i="5"/>
  <c r="T3084" i="5" s="1"/>
  <c r="S3083" i="5"/>
  <c r="T3083" i="5" s="1"/>
  <c r="S3082" i="5"/>
  <c r="T3082" i="5" s="1"/>
  <c r="T3081" i="5"/>
  <c r="S3081" i="5"/>
  <c r="S3080" i="5"/>
  <c r="T3080" i="5" s="1"/>
  <c r="S3079" i="5"/>
  <c r="T3079" i="5" s="1"/>
  <c r="S3078" i="5"/>
  <c r="T3078" i="5" s="1"/>
  <c r="T3077" i="5"/>
  <c r="S3077" i="5"/>
  <c r="S3076" i="5"/>
  <c r="T3076" i="5" s="1"/>
  <c r="S3075" i="5"/>
  <c r="T3075" i="5" s="1"/>
  <c r="S3074" i="5"/>
  <c r="T3074" i="5" s="1"/>
  <c r="S3073" i="5"/>
  <c r="T3073" i="5" s="1"/>
  <c r="S3072" i="5"/>
  <c r="T3072" i="5" s="1"/>
  <c r="S3071" i="5"/>
  <c r="T3071" i="5" s="1"/>
  <c r="S3070" i="5"/>
  <c r="T3070" i="5" s="1"/>
  <c r="T3069" i="5"/>
  <c r="S3069" i="5"/>
  <c r="S3068" i="5"/>
  <c r="T3068" i="5" s="1"/>
  <c r="S3067" i="5"/>
  <c r="T3067" i="5" s="1"/>
  <c r="S3066" i="5"/>
  <c r="T3066" i="5" s="1"/>
  <c r="T3065" i="5"/>
  <c r="S3065" i="5"/>
  <c r="S3064" i="5"/>
  <c r="T3064" i="5" s="1"/>
  <c r="S3063" i="5"/>
  <c r="T3063" i="5" s="1"/>
  <c r="S3062" i="5"/>
  <c r="T3062" i="5" s="1"/>
  <c r="T3061" i="5"/>
  <c r="S3061" i="5"/>
  <c r="S3060" i="5"/>
  <c r="T3060" i="5" s="1"/>
  <c r="S3059" i="5"/>
  <c r="T3059" i="5" s="1"/>
  <c r="S3058" i="5"/>
  <c r="T3058" i="5" s="1"/>
  <c r="S3057" i="5"/>
  <c r="T3057" i="5" s="1"/>
  <c r="S3056" i="5"/>
  <c r="T3056" i="5" s="1"/>
  <c r="S3055" i="5"/>
  <c r="T3055" i="5" s="1"/>
  <c r="S3054" i="5"/>
  <c r="T3054" i="5" s="1"/>
  <c r="T3053" i="5"/>
  <c r="S3053" i="5"/>
  <c r="S3052" i="5"/>
  <c r="T3052" i="5" s="1"/>
  <c r="S3051" i="5"/>
  <c r="T3051" i="5" s="1"/>
  <c r="S3050" i="5"/>
  <c r="T3050" i="5" s="1"/>
  <c r="T3049" i="5"/>
  <c r="S3049" i="5"/>
  <c r="S3048" i="5"/>
  <c r="T3048" i="5" s="1"/>
  <c r="S3047" i="5"/>
  <c r="T3047" i="5" s="1"/>
  <c r="S3046" i="5"/>
  <c r="T3046" i="5" s="1"/>
  <c r="T3045" i="5"/>
  <c r="S3045" i="5"/>
  <c r="S3044" i="5"/>
  <c r="T3044" i="5" s="1"/>
  <c r="S3043" i="5"/>
  <c r="T3043" i="5" s="1"/>
  <c r="S3042" i="5"/>
  <c r="T3042" i="5" s="1"/>
  <c r="S3041" i="5"/>
  <c r="T3041" i="5" s="1"/>
  <c r="S3040" i="5"/>
  <c r="T3040" i="5" s="1"/>
  <c r="S3039" i="5"/>
  <c r="T3039" i="5" s="1"/>
  <c r="S3038" i="5"/>
  <c r="T3038" i="5" s="1"/>
  <c r="T3037" i="5"/>
  <c r="S3037" i="5"/>
  <c r="S3036" i="5"/>
  <c r="T3036" i="5" s="1"/>
  <c r="S3035" i="5"/>
  <c r="T3035" i="5" s="1"/>
  <c r="S3034" i="5"/>
  <c r="T3034" i="5" s="1"/>
  <c r="T3033" i="5"/>
  <c r="S3033" i="5"/>
  <c r="S3032" i="5"/>
  <c r="T3032" i="5" s="1"/>
  <c r="S3031" i="5"/>
  <c r="T3031" i="5" s="1"/>
  <c r="S3030" i="5"/>
  <c r="T3030" i="5" s="1"/>
  <c r="T3029" i="5"/>
  <c r="S3029" i="5"/>
  <c r="S3028" i="5"/>
  <c r="T3028" i="5" s="1"/>
  <c r="S3027" i="5"/>
  <c r="T3027" i="5" s="1"/>
  <c r="S3026" i="5"/>
  <c r="T3026" i="5" s="1"/>
  <c r="S3025" i="5"/>
  <c r="T3025" i="5" s="1"/>
  <c r="S3024" i="5"/>
  <c r="T3024" i="5" s="1"/>
  <c r="S3023" i="5"/>
  <c r="T3023" i="5" s="1"/>
  <c r="S3022" i="5"/>
  <c r="T3022" i="5" s="1"/>
  <c r="T3021" i="5"/>
  <c r="S3021" i="5"/>
  <c r="S3020" i="5"/>
  <c r="T3020" i="5" s="1"/>
  <c r="S3019" i="5"/>
  <c r="T3019" i="5" s="1"/>
  <c r="S3018" i="5"/>
  <c r="T3018" i="5" s="1"/>
  <c r="T3017" i="5"/>
  <c r="S3017" i="5"/>
  <c r="S3016" i="5"/>
  <c r="T3016" i="5" s="1"/>
  <c r="S3015" i="5"/>
  <c r="T3015" i="5" s="1"/>
  <c r="S3014" i="5"/>
  <c r="T3014" i="5" s="1"/>
  <c r="T3013" i="5"/>
  <c r="S3013" i="5"/>
  <c r="S3012" i="5"/>
  <c r="T3012" i="5" s="1"/>
  <c r="S3011" i="5"/>
  <c r="T3011" i="5" s="1"/>
  <c r="S3010" i="5"/>
  <c r="T3010" i="5" s="1"/>
  <c r="S3009" i="5"/>
  <c r="T3009" i="5" s="1"/>
  <c r="S3008" i="5"/>
  <c r="T3008" i="5" s="1"/>
  <c r="S3007" i="5"/>
  <c r="T3007" i="5" s="1"/>
  <c r="S3006" i="5"/>
  <c r="T3006" i="5" s="1"/>
  <c r="T3005" i="5"/>
  <c r="S3005" i="5"/>
  <c r="S3004" i="5"/>
  <c r="T3004" i="5" s="1"/>
  <c r="S3003" i="5"/>
  <c r="T3003" i="5" s="1"/>
  <c r="S3002" i="5"/>
  <c r="T3002" i="5" s="1"/>
  <c r="T3001" i="5"/>
  <c r="S3001" i="5"/>
  <c r="S3000" i="5"/>
  <c r="T3000" i="5" s="1"/>
  <c r="S2999" i="5"/>
  <c r="T2999" i="5" s="1"/>
  <c r="S2998" i="5"/>
  <c r="T2998" i="5" s="1"/>
  <c r="T2997" i="5"/>
  <c r="S2997" i="5"/>
  <c r="S2996" i="5"/>
  <c r="T2996" i="5" s="1"/>
  <c r="S2995" i="5"/>
  <c r="T2995" i="5" s="1"/>
  <c r="S2994" i="5"/>
  <c r="T2994" i="5" s="1"/>
  <c r="S2993" i="5"/>
  <c r="T2993" i="5" s="1"/>
  <c r="S2992" i="5"/>
  <c r="T2992" i="5" s="1"/>
  <c r="S2991" i="5"/>
  <c r="T2991" i="5" s="1"/>
  <c r="S2990" i="5"/>
  <c r="T2990" i="5" s="1"/>
  <c r="T2989" i="5"/>
  <c r="S2989" i="5"/>
  <c r="S2988" i="5"/>
  <c r="T2988" i="5" s="1"/>
  <c r="S2987" i="5"/>
  <c r="T2987" i="5" s="1"/>
  <c r="S2986" i="5"/>
  <c r="T2986" i="5" s="1"/>
  <c r="T2985" i="5"/>
  <c r="S2985" i="5"/>
  <c r="S2984" i="5"/>
  <c r="T2984" i="5" s="1"/>
  <c r="S2983" i="5"/>
  <c r="T2983" i="5" s="1"/>
  <c r="S2982" i="5"/>
  <c r="T2982" i="5" s="1"/>
  <c r="T2981" i="5"/>
  <c r="S2981" i="5"/>
  <c r="S2980" i="5"/>
  <c r="T2980" i="5" s="1"/>
  <c r="S2979" i="5"/>
  <c r="T2979" i="5" s="1"/>
  <c r="S2978" i="5"/>
  <c r="T2978" i="5" s="1"/>
  <c r="S2977" i="5"/>
  <c r="T2977" i="5" s="1"/>
  <c r="S2976" i="5"/>
  <c r="T2976" i="5" s="1"/>
  <c r="S2975" i="5"/>
  <c r="T2975" i="5" s="1"/>
  <c r="S2974" i="5"/>
  <c r="T2974" i="5" s="1"/>
  <c r="T2973" i="5"/>
  <c r="S2973" i="5"/>
  <c r="S2972" i="5"/>
  <c r="T2972" i="5" s="1"/>
  <c r="S2971" i="5"/>
  <c r="T2971" i="5" s="1"/>
  <c r="S2970" i="5"/>
  <c r="T2970" i="5" s="1"/>
  <c r="T2969" i="5"/>
  <c r="S2969" i="5"/>
  <c r="S2968" i="5"/>
  <c r="T2968" i="5" s="1"/>
  <c r="S2967" i="5"/>
  <c r="T2967" i="5" s="1"/>
  <c r="S2966" i="5"/>
  <c r="T2966" i="5" s="1"/>
  <c r="T2965" i="5"/>
  <c r="S2965" i="5"/>
  <c r="S2964" i="5"/>
  <c r="T2964" i="5" s="1"/>
  <c r="S2963" i="5"/>
  <c r="T2963" i="5" s="1"/>
  <c r="S2962" i="5"/>
  <c r="T2962" i="5" s="1"/>
  <c r="S2961" i="5"/>
  <c r="T2961" i="5" s="1"/>
  <c r="S2960" i="5"/>
  <c r="T2960" i="5" s="1"/>
  <c r="S2959" i="5"/>
  <c r="T2959" i="5" s="1"/>
  <c r="S2958" i="5"/>
  <c r="T2958" i="5" s="1"/>
  <c r="T2957" i="5"/>
  <c r="S2957" i="5"/>
  <c r="S2956" i="5"/>
  <c r="T2956" i="5" s="1"/>
  <c r="S2955" i="5"/>
  <c r="T2955" i="5" s="1"/>
  <c r="S2954" i="5"/>
  <c r="T2954" i="5" s="1"/>
  <c r="T2953" i="5"/>
  <c r="S2953" i="5"/>
  <c r="S2952" i="5"/>
  <c r="T2952" i="5" s="1"/>
  <c r="S2951" i="5"/>
  <c r="T2951" i="5" s="1"/>
  <c r="S2950" i="5"/>
  <c r="T2950" i="5" s="1"/>
  <c r="T2949" i="5"/>
  <c r="S2949" i="5"/>
  <c r="S2948" i="5"/>
  <c r="T2948" i="5" s="1"/>
  <c r="S2947" i="5"/>
  <c r="T2947" i="5" s="1"/>
  <c r="S2946" i="5"/>
  <c r="T2946" i="5" s="1"/>
  <c r="S2945" i="5"/>
  <c r="T2945" i="5" s="1"/>
  <c r="S2944" i="5"/>
  <c r="T2944" i="5" s="1"/>
  <c r="S2943" i="5"/>
  <c r="T2943" i="5" s="1"/>
  <c r="S2942" i="5"/>
  <c r="T2942" i="5" s="1"/>
  <c r="T2941" i="5"/>
  <c r="S2941" i="5"/>
  <c r="S2940" i="5"/>
  <c r="T2940" i="5" s="1"/>
  <c r="S2939" i="5"/>
  <c r="T2939" i="5" s="1"/>
  <c r="S2938" i="5"/>
  <c r="T2938" i="5" s="1"/>
  <c r="T2937" i="5"/>
  <c r="S2937" i="5"/>
  <c r="S2936" i="5"/>
  <c r="T2936" i="5" s="1"/>
  <c r="S2935" i="5"/>
  <c r="T2935" i="5" s="1"/>
  <c r="S2934" i="5"/>
  <c r="T2934" i="5" s="1"/>
  <c r="T2933" i="5"/>
  <c r="S2933" i="5"/>
  <c r="S2932" i="5"/>
  <c r="T2932" i="5" s="1"/>
  <c r="S2931" i="5"/>
  <c r="T2931" i="5" s="1"/>
  <c r="S2930" i="5"/>
  <c r="T2930" i="5" s="1"/>
  <c r="S2929" i="5"/>
  <c r="T2929" i="5" s="1"/>
  <c r="S2928" i="5"/>
  <c r="T2928" i="5" s="1"/>
  <c r="S2927" i="5"/>
  <c r="T2927" i="5" s="1"/>
  <c r="S2926" i="5"/>
  <c r="T2926" i="5" s="1"/>
  <c r="T2925" i="5"/>
  <c r="S2925" i="5"/>
  <c r="S2924" i="5"/>
  <c r="T2924" i="5" s="1"/>
  <c r="S2923" i="5"/>
  <c r="T2923" i="5" s="1"/>
  <c r="S2922" i="5"/>
  <c r="T2922" i="5" s="1"/>
  <c r="T2921" i="5"/>
  <c r="S2921" i="5"/>
  <c r="S2920" i="5"/>
  <c r="T2920" i="5" s="1"/>
  <c r="S2919" i="5"/>
  <c r="T2919" i="5" s="1"/>
  <c r="S2918" i="5"/>
  <c r="T2918" i="5" s="1"/>
  <c r="T2917" i="5"/>
  <c r="S2917" i="5"/>
  <c r="S2916" i="5"/>
  <c r="T2916" i="5" s="1"/>
  <c r="S2915" i="5"/>
  <c r="T2915" i="5" s="1"/>
  <c r="S2914" i="5"/>
  <c r="T2914" i="5" s="1"/>
  <c r="S2913" i="5"/>
  <c r="T2913" i="5" s="1"/>
  <c r="S2912" i="5"/>
  <c r="T2912" i="5" s="1"/>
  <c r="S2911" i="5"/>
  <c r="T2911" i="5" s="1"/>
  <c r="S2910" i="5"/>
  <c r="T2910" i="5" s="1"/>
  <c r="T2909" i="5"/>
  <c r="S2909" i="5"/>
  <c r="S2908" i="5"/>
  <c r="T2908" i="5" s="1"/>
  <c r="S2907" i="5"/>
  <c r="T2907" i="5" s="1"/>
  <c r="S2906" i="5"/>
  <c r="T2906" i="5" s="1"/>
  <c r="T2905" i="5"/>
  <c r="S2905" i="5"/>
  <c r="S2904" i="5"/>
  <c r="T2904" i="5" s="1"/>
  <c r="S2903" i="5"/>
  <c r="T2903" i="5" s="1"/>
  <c r="S2902" i="5"/>
  <c r="T2902" i="5" s="1"/>
  <c r="T2901" i="5"/>
  <c r="S2901" i="5"/>
  <c r="S2900" i="5"/>
  <c r="T2900" i="5" s="1"/>
  <c r="S2899" i="5"/>
  <c r="T2899" i="5" s="1"/>
  <c r="S2898" i="5"/>
  <c r="T2898" i="5" s="1"/>
  <c r="S2897" i="5"/>
  <c r="T2897" i="5" s="1"/>
  <c r="S2896" i="5"/>
  <c r="T2896" i="5" s="1"/>
  <c r="S2895" i="5"/>
  <c r="T2895" i="5" s="1"/>
  <c r="S2894" i="5"/>
  <c r="T2894" i="5" s="1"/>
  <c r="T2893" i="5"/>
  <c r="S2893" i="5"/>
  <c r="S2892" i="5"/>
  <c r="T2892" i="5" s="1"/>
  <c r="S2891" i="5"/>
  <c r="T2891" i="5" s="1"/>
  <c r="S2890" i="5"/>
  <c r="T2890" i="5" s="1"/>
  <c r="T2889" i="5"/>
  <c r="S2889" i="5"/>
  <c r="S2888" i="5"/>
  <c r="T2888" i="5" s="1"/>
  <c r="S2887" i="5"/>
  <c r="T2887" i="5" s="1"/>
  <c r="S2886" i="5"/>
  <c r="T2886" i="5" s="1"/>
  <c r="T2885" i="5"/>
  <c r="S2885" i="5"/>
  <c r="S2884" i="5"/>
  <c r="T2884" i="5" s="1"/>
  <c r="S2883" i="5"/>
  <c r="T2883" i="5" s="1"/>
  <c r="S2882" i="5"/>
  <c r="T2882" i="5" s="1"/>
  <c r="S2881" i="5"/>
  <c r="T2881" i="5" s="1"/>
  <c r="S2880" i="5"/>
  <c r="T2880" i="5" s="1"/>
  <c r="S2879" i="5"/>
  <c r="T2879" i="5" s="1"/>
  <c r="S2878" i="5"/>
  <c r="T2878" i="5" s="1"/>
  <c r="T2877" i="5"/>
  <c r="S2877" i="5"/>
  <c r="S2876" i="5"/>
  <c r="T2876" i="5" s="1"/>
  <c r="S2875" i="5"/>
  <c r="T2875" i="5" s="1"/>
  <c r="S2874" i="5"/>
  <c r="T2874" i="5" s="1"/>
  <c r="T2873" i="5"/>
  <c r="S2873" i="5"/>
  <c r="S2872" i="5"/>
  <c r="T2872" i="5" s="1"/>
  <c r="S2871" i="5"/>
  <c r="T2871" i="5" s="1"/>
  <c r="S2870" i="5"/>
  <c r="T2870" i="5" s="1"/>
  <c r="T2869" i="5"/>
  <c r="S2869" i="5"/>
  <c r="S2868" i="5"/>
  <c r="T2868" i="5" s="1"/>
  <c r="S2867" i="5"/>
  <c r="T2867" i="5" s="1"/>
  <c r="S2866" i="5"/>
  <c r="T2866" i="5" s="1"/>
  <c r="S2865" i="5"/>
  <c r="T2865" i="5" s="1"/>
  <c r="S2864" i="5"/>
  <c r="T2864" i="5" s="1"/>
  <c r="S2863" i="5"/>
  <c r="T2863" i="5" s="1"/>
  <c r="S2862" i="5"/>
  <c r="T2862" i="5" s="1"/>
  <c r="T2861" i="5"/>
  <c r="S2861" i="5"/>
  <c r="S2860" i="5"/>
  <c r="T2860" i="5" s="1"/>
  <c r="S2859" i="5"/>
  <c r="T2859" i="5" s="1"/>
  <c r="S2858" i="5"/>
  <c r="T2858" i="5" s="1"/>
  <c r="T2857" i="5"/>
  <c r="S2857" i="5"/>
  <c r="S2856" i="5"/>
  <c r="T2856" i="5" s="1"/>
  <c r="S2855" i="5"/>
  <c r="T2855" i="5" s="1"/>
  <c r="S2854" i="5"/>
  <c r="T2854" i="5" s="1"/>
  <c r="T2853" i="5"/>
  <c r="S2853" i="5"/>
  <c r="S2852" i="5"/>
  <c r="T2852" i="5" s="1"/>
  <c r="S2851" i="5"/>
  <c r="T2851" i="5" s="1"/>
  <c r="S2850" i="5"/>
  <c r="T2850" i="5" s="1"/>
  <c r="S2849" i="5"/>
  <c r="T2849" i="5" s="1"/>
  <c r="S2848" i="5"/>
  <c r="T2848" i="5" s="1"/>
  <c r="S2847" i="5"/>
  <c r="T2847" i="5" s="1"/>
  <c r="S2846" i="5"/>
  <c r="T2846" i="5" s="1"/>
  <c r="T2845" i="5"/>
  <c r="S2845" i="5"/>
  <c r="S2844" i="5"/>
  <c r="T2844" i="5" s="1"/>
  <c r="S2843" i="5"/>
  <c r="T2843" i="5" s="1"/>
  <c r="S2842" i="5"/>
  <c r="T2842" i="5" s="1"/>
  <c r="T2841" i="5"/>
  <c r="S2841" i="5"/>
  <c r="S2840" i="5"/>
  <c r="T2840" i="5" s="1"/>
  <c r="S2839" i="5"/>
  <c r="T2839" i="5" s="1"/>
  <c r="S2838" i="5"/>
  <c r="T2838" i="5" s="1"/>
  <c r="T2837" i="5"/>
  <c r="S2837" i="5"/>
  <c r="S2836" i="5"/>
  <c r="T2836" i="5" s="1"/>
  <c r="S2835" i="5"/>
  <c r="T2835" i="5" s="1"/>
  <c r="S2834" i="5"/>
  <c r="T2834" i="5" s="1"/>
  <c r="S2833" i="5"/>
  <c r="T2833" i="5" s="1"/>
  <c r="S2832" i="5"/>
  <c r="T2832" i="5" s="1"/>
  <c r="S2831" i="5"/>
  <c r="T2831" i="5" s="1"/>
  <c r="S2830" i="5"/>
  <c r="T2830" i="5" s="1"/>
  <c r="T2829" i="5"/>
  <c r="S2829" i="5"/>
  <c r="S2828" i="5"/>
  <c r="T2828" i="5" s="1"/>
  <c r="S2827" i="5"/>
  <c r="T2827" i="5" s="1"/>
  <c r="S2826" i="5"/>
  <c r="T2826" i="5" s="1"/>
  <c r="T2825" i="5"/>
  <c r="S2825" i="5"/>
  <c r="S2824" i="5"/>
  <c r="T2824" i="5" s="1"/>
  <c r="S2823" i="5"/>
  <c r="T2823" i="5" s="1"/>
  <c r="S2822" i="5"/>
  <c r="T2822" i="5" s="1"/>
  <c r="T2821" i="5"/>
  <c r="S2821" i="5"/>
  <c r="T2820" i="5"/>
  <c r="S2820" i="5"/>
  <c r="T2819" i="5"/>
  <c r="S2819" i="5"/>
  <c r="S2818" i="5"/>
  <c r="T2818" i="5" s="1"/>
  <c r="T2817" i="5"/>
  <c r="S2817" i="5"/>
  <c r="S2816" i="5"/>
  <c r="T2816" i="5" s="1"/>
  <c r="S2815" i="5"/>
  <c r="T2815" i="5" s="1"/>
  <c r="S2814" i="5"/>
  <c r="T2814" i="5" s="1"/>
  <c r="S2813" i="5"/>
  <c r="T2813" i="5" s="1"/>
  <c r="T2812" i="5"/>
  <c r="S2812" i="5"/>
  <c r="T2811" i="5"/>
  <c r="S2811" i="5"/>
  <c r="S2810" i="5"/>
  <c r="T2810" i="5" s="1"/>
  <c r="S2809" i="5"/>
  <c r="T2809" i="5" s="1"/>
  <c r="T2808" i="5"/>
  <c r="S2808" i="5"/>
  <c r="S2807" i="5"/>
  <c r="T2807" i="5" s="1"/>
  <c r="S2806" i="5"/>
  <c r="T2806" i="5" s="1"/>
  <c r="T2805" i="5"/>
  <c r="S2805" i="5"/>
  <c r="S2804" i="5"/>
  <c r="T2804" i="5" s="1"/>
  <c r="T2803" i="5"/>
  <c r="S2803" i="5"/>
  <c r="S2802" i="5"/>
  <c r="T2802" i="5" s="1"/>
  <c r="S2801" i="5"/>
  <c r="T2801" i="5" s="1"/>
  <c r="S2800" i="5"/>
  <c r="T2800" i="5" s="1"/>
  <c r="T2799" i="5"/>
  <c r="S2799" i="5"/>
  <c r="S2798" i="5"/>
  <c r="T2798" i="5" s="1"/>
  <c r="T2797" i="5"/>
  <c r="S2797" i="5"/>
  <c r="T2796" i="5"/>
  <c r="S2796" i="5"/>
  <c r="S2795" i="5"/>
  <c r="T2795" i="5" s="1"/>
  <c r="S2794" i="5"/>
  <c r="T2794" i="5" s="1"/>
  <c r="S2793" i="5"/>
  <c r="T2793" i="5" s="1"/>
  <c r="S2792" i="5"/>
  <c r="T2792" i="5" s="1"/>
  <c r="S2791" i="5"/>
  <c r="T2791" i="5" s="1"/>
  <c r="S2790" i="5"/>
  <c r="T2790" i="5" s="1"/>
  <c r="T2789" i="5"/>
  <c r="S2789" i="5"/>
  <c r="T2788" i="5"/>
  <c r="S2788" i="5"/>
  <c r="T2787" i="5"/>
  <c r="S2787" i="5"/>
  <c r="S2786" i="5"/>
  <c r="T2786" i="5" s="1"/>
  <c r="T2785" i="5"/>
  <c r="S2785" i="5"/>
  <c r="S2784" i="5"/>
  <c r="T2784" i="5" s="1"/>
  <c r="S2783" i="5"/>
  <c r="T2783" i="5" s="1"/>
  <c r="S2782" i="5"/>
  <c r="T2782" i="5" s="1"/>
  <c r="S2781" i="5"/>
  <c r="T2781" i="5" s="1"/>
  <c r="T2780" i="5"/>
  <c r="S2780" i="5"/>
  <c r="T2779" i="5"/>
  <c r="S2779" i="5"/>
  <c r="S2778" i="5"/>
  <c r="T2778" i="5" s="1"/>
  <c r="S2777" i="5"/>
  <c r="T2777" i="5" s="1"/>
  <c r="T2776" i="5"/>
  <c r="S2776" i="5"/>
  <c r="S2775" i="5"/>
  <c r="T2775" i="5" s="1"/>
  <c r="S2774" i="5"/>
  <c r="T2774" i="5" s="1"/>
  <c r="T2773" i="5"/>
  <c r="S2773" i="5"/>
  <c r="S2772" i="5"/>
  <c r="T2772" i="5" s="1"/>
  <c r="T2771" i="5"/>
  <c r="S2771" i="5"/>
  <c r="S2770" i="5"/>
  <c r="T2770" i="5" s="1"/>
  <c r="S2769" i="5"/>
  <c r="T2769" i="5" s="1"/>
  <c r="S2768" i="5"/>
  <c r="T2768" i="5" s="1"/>
  <c r="T2767" i="5"/>
  <c r="S2767" i="5"/>
  <c r="S2766" i="5"/>
  <c r="T2766" i="5" s="1"/>
  <c r="T2765" i="5"/>
  <c r="S2765" i="5"/>
  <c r="T2764" i="5"/>
  <c r="S2764" i="5"/>
  <c r="S2763" i="5"/>
  <c r="T2763" i="5" s="1"/>
  <c r="S2762" i="5"/>
  <c r="T2762" i="5" s="1"/>
  <c r="S2761" i="5"/>
  <c r="T2761" i="5" s="1"/>
  <c r="S2760" i="5"/>
  <c r="T2760" i="5" s="1"/>
  <c r="S2759" i="5"/>
  <c r="T2759" i="5" s="1"/>
  <c r="S2758" i="5"/>
  <c r="T2758" i="5" s="1"/>
  <c r="T2757" i="5"/>
  <c r="S2757" i="5"/>
  <c r="T2756" i="5"/>
  <c r="S2756" i="5"/>
  <c r="T2755" i="5"/>
  <c r="S2755" i="5"/>
  <c r="S2754" i="5"/>
  <c r="T2754" i="5" s="1"/>
  <c r="T2753" i="5"/>
  <c r="S2753" i="5"/>
  <c r="S2752" i="5"/>
  <c r="T2752" i="5" s="1"/>
  <c r="S2751" i="5"/>
  <c r="T2751" i="5" s="1"/>
  <c r="S2750" i="5"/>
  <c r="T2750" i="5" s="1"/>
  <c r="S2749" i="5"/>
  <c r="T2749" i="5" s="1"/>
  <c r="T2748" i="5"/>
  <c r="S2748" i="5"/>
  <c r="T2747" i="5"/>
  <c r="S2747" i="5"/>
  <c r="S2746" i="5"/>
  <c r="T2746" i="5" s="1"/>
  <c r="S2745" i="5"/>
  <c r="T2745" i="5" s="1"/>
  <c r="T2744" i="5"/>
  <c r="S2744" i="5"/>
  <c r="S2743" i="5"/>
  <c r="T2743" i="5" s="1"/>
  <c r="S2742" i="5"/>
  <c r="T2742" i="5" s="1"/>
  <c r="T2741" i="5"/>
  <c r="S2741" i="5"/>
  <c r="S2740" i="5"/>
  <c r="T2740" i="5" s="1"/>
  <c r="T2739" i="5"/>
  <c r="S2739" i="5"/>
  <c r="S2738" i="5"/>
  <c r="T2738" i="5" s="1"/>
  <c r="S2737" i="5"/>
  <c r="T2737" i="5" s="1"/>
  <c r="S2736" i="5"/>
  <c r="T2736" i="5" s="1"/>
  <c r="T2735" i="5"/>
  <c r="S2735" i="5"/>
  <c r="S2734" i="5"/>
  <c r="T2734" i="5" s="1"/>
  <c r="T2733" i="5"/>
  <c r="S2733" i="5"/>
  <c r="T2732" i="5"/>
  <c r="S2732" i="5"/>
  <c r="S2731" i="5"/>
  <c r="T2731" i="5" s="1"/>
  <c r="T2730" i="5"/>
  <c r="S2730" i="5"/>
  <c r="T2729" i="5"/>
  <c r="S2729" i="5"/>
  <c r="T2728" i="5"/>
  <c r="S2728" i="5"/>
  <c r="S2727" i="5"/>
  <c r="T2727" i="5" s="1"/>
  <c r="T2726" i="5"/>
  <c r="S2726" i="5"/>
  <c r="T2725" i="5"/>
  <c r="S2725" i="5"/>
  <c r="T2724" i="5"/>
  <c r="S2724" i="5"/>
  <c r="S2723" i="5"/>
  <c r="T2723" i="5" s="1"/>
  <c r="T2722" i="5"/>
  <c r="S2722" i="5"/>
  <c r="T2721" i="5"/>
  <c r="S2721" i="5"/>
  <c r="T2720" i="5"/>
  <c r="S2720" i="5"/>
  <c r="S2719" i="5"/>
  <c r="T2719" i="5" s="1"/>
  <c r="T2718" i="5"/>
  <c r="S2718" i="5"/>
  <c r="T2717" i="5"/>
  <c r="S2717" i="5"/>
  <c r="T2716" i="5"/>
  <c r="S2716" i="5"/>
  <c r="S2715" i="5"/>
  <c r="T2715" i="5" s="1"/>
  <c r="T2714" i="5"/>
  <c r="S2714" i="5"/>
  <c r="T2713" i="5"/>
  <c r="S2713" i="5"/>
  <c r="T2712" i="5"/>
  <c r="S2712" i="5"/>
  <c r="S2711" i="5"/>
  <c r="T2711" i="5" s="1"/>
  <c r="T2710" i="5"/>
  <c r="S2710" i="5"/>
  <c r="T2709" i="5"/>
  <c r="S2709" i="5"/>
  <c r="T2708" i="5"/>
  <c r="S2708" i="5"/>
  <c r="S2707" i="5"/>
  <c r="T2707" i="5" s="1"/>
  <c r="T2706" i="5"/>
  <c r="S2706" i="5"/>
  <c r="T2705" i="5"/>
  <c r="S2705" i="5"/>
  <c r="T2704" i="5"/>
  <c r="S2704" i="5"/>
  <c r="S2703" i="5"/>
  <c r="T2703" i="5" s="1"/>
  <c r="T2702" i="5"/>
  <c r="S2702" i="5"/>
  <c r="T2701" i="5"/>
  <c r="S2701" i="5"/>
  <c r="T2700" i="5"/>
  <c r="S2700" i="5"/>
  <c r="S2699" i="5"/>
  <c r="T2699" i="5" s="1"/>
  <c r="T2698" i="5"/>
  <c r="S2698" i="5"/>
  <c r="T2697" i="5"/>
  <c r="S2697" i="5"/>
  <c r="T2696" i="5"/>
  <c r="S2696" i="5"/>
  <c r="S2695" i="5"/>
  <c r="T2695" i="5" s="1"/>
  <c r="T2694" i="5"/>
  <c r="S2694" i="5"/>
  <c r="T2693" i="5"/>
  <c r="S2693" i="5"/>
  <c r="T2692" i="5"/>
  <c r="S2692" i="5"/>
  <c r="S2691" i="5"/>
  <c r="T2691" i="5" s="1"/>
  <c r="T2690" i="5"/>
  <c r="S2690" i="5"/>
  <c r="T2689" i="5"/>
  <c r="S2689" i="5"/>
  <c r="T2688" i="5"/>
  <c r="S2688" i="5"/>
  <c r="S2687" i="5"/>
  <c r="T2687" i="5" s="1"/>
  <c r="T2686" i="5"/>
  <c r="S2686" i="5"/>
  <c r="T2685" i="5"/>
  <c r="S2685" i="5"/>
  <c r="T2684" i="5"/>
  <c r="S2684" i="5"/>
  <c r="S2683" i="5"/>
  <c r="T2683" i="5" s="1"/>
  <c r="T2682" i="5"/>
  <c r="S2682" i="5"/>
  <c r="T2681" i="5"/>
  <c r="S2681" i="5"/>
  <c r="T2680" i="5"/>
  <c r="S2680" i="5"/>
  <c r="S2679" i="5"/>
  <c r="T2679" i="5" s="1"/>
  <c r="T2678" i="5"/>
  <c r="S2678" i="5"/>
  <c r="T2677" i="5"/>
  <c r="S2677" i="5"/>
  <c r="T2676" i="5"/>
  <c r="S2676" i="5"/>
  <c r="S2675" i="5"/>
  <c r="T2675" i="5" s="1"/>
  <c r="T2674" i="5"/>
  <c r="S2674" i="5"/>
  <c r="T2673" i="5"/>
  <c r="S2673" i="5"/>
  <c r="T2672" i="5"/>
  <c r="S2672" i="5"/>
  <c r="S2671" i="5"/>
  <c r="T2671" i="5" s="1"/>
  <c r="T2670" i="5"/>
  <c r="S2670" i="5"/>
  <c r="T2669" i="5"/>
  <c r="S2669" i="5"/>
  <c r="T2668" i="5"/>
  <c r="S2668" i="5"/>
  <c r="S2667" i="5"/>
  <c r="T2667" i="5" s="1"/>
  <c r="T2666" i="5"/>
  <c r="S2666" i="5"/>
  <c r="T2665" i="5"/>
  <c r="S2665" i="5"/>
  <c r="T2664" i="5"/>
  <c r="S2664" i="5"/>
  <c r="S2663" i="5"/>
  <c r="T2663" i="5" s="1"/>
  <c r="T2662" i="5"/>
  <c r="S2662" i="5"/>
  <c r="T2661" i="5"/>
  <c r="S2661" i="5"/>
  <c r="T2660" i="5"/>
  <c r="S2660" i="5"/>
  <c r="S2659" i="5"/>
  <c r="T2659" i="5" s="1"/>
  <c r="T2658" i="5"/>
  <c r="S2658" i="5"/>
  <c r="T2657" i="5"/>
  <c r="S2657" i="5"/>
  <c r="T2656" i="5"/>
  <c r="S2656" i="5"/>
  <c r="S2655" i="5"/>
  <c r="T2655" i="5" s="1"/>
  <c r="T2654" i="5"/>
  <c r="S2654" i="5"/>
  <c r="T2653" i="5"/>
  <c r="S2653" i="5"/>
  <c r="T2652" i="5"/>
  <c r="S2652" i="5"/>
  <c r="S2651" i="5"/>
  <c r="T2651" i="5" s="1"/>
  <c r="T2650" i="5"/>
  <c r="S2650" i="5"/>
  <c r="T2649" i="5"/>
  <c r="S2649" i="5"/>
  <c r="T2648" i="5"/>
  <c r="S2648" i="5"/>
  <c r="S2647" i="5"/>
  <c r="T2647" i="5" s="1"/>
  <c r="T2646" i="5"/>
  <c r="S2646" i="5"/>
  <c r="T2645" i="5"/>
  <c r="S2645" i="5"/>
  <c r="T2644" i="5"/>
  <c r="S2644" i="5"/>
  <c r="S2643" i="5"/>
  <c r="T2643" i="5" s="1"/>
  <c r="T2642" i="5"/>
  <c r="S2642" i="5"/>
  <c r="T2641" i="5"/>
  <c r="S2641" i="5"/>
  <c r="T2640" i="5"/>
  <c r="S2640" i="5"/>
  <c r="S2639" i="5"/>
  <c r="T2639" i="5" s="1"/>
  <c r="T2638" i="5"/>
  <c r="S2638" i="5"/>
  <c r="T2637" i="5"/>
  <c r="S2637" i="5"/>
  <c r="T2636" i="5"/>
  <c r="S2636" i="5"/>
  <c r="S2635" i="5"/>
  <c r="T2635" i="5" s="1"/>
  <c r="T2634" i="5"/>
  <c r="S2634" i="5"/>
  <c r="T2633" i="5"/>
  <c r="S2633" i="5"/>
  <c r="T2632" i="5"/>
  <c r="S2632" i="5"/>
  <c r="S2631" i="5"/>
  <c r="T2631" i="5" s="1"/>
  <c r="T2630" i="5"/>
  <c r="S2630" i="5"/>
  <c r="T2629" i="5"/>
  <c r="S2629" i="5"/>
  <c r="T2628" i="5"/>
  <c r="S2628" i="5"/>
  <c r="S2627" i="5"/>
  <c r="T2627" i="5" s="1"/>
  <c r="S2626" i="5"/>
  <c r="T2626" i="5" s="1"/>
  <c r="T2625" i="5"/>
  <c r="S2625" i="5"/>
  <c r="T2624" i="5"/>
  <c r="S2624" i="5"/>
  <c r="S2623" i="5"/>
  <c r="T2623" i="5" s="1"/>
  <c r="S2622" i="5"/>
  <c r="T2622" i="5" s="1"/>
  <c r="T2621" i="5"/>
  <c r="S2621" i="5"/>
  <c r="T2620" i="5"/>
  <c r="S2620" i="5"/>
  <c r="S2619" i="5"/>
  <c r="T2619" i="5" s="1"/>
  <c r="T2618" i="5"/>
  <c r="S2618" i="5"/>
  <c r="T2617" i="5"/>
  <c r="S2617" i="5"/>
  <c r="T2616" i="5"/>
  <c r="S2616" i="5"/>
  <c r="S2615" i="5"/>
  <c r="T2615" i="5" s="1"/>
  <c r="S2614" i="5"/>
  <c r="T2614" i="5" s="1"/>
  <c r="T2613" i="5"/>
  <c r="S2613" i="5"/>
  <c r="T2612" i="5"/>
  <c r="S2612" i="5"/>
  <c r="S2611" i="5"/>
  <c r="T2611" i="5" s="1"/>
  <c r="T2610" i="5"/>
  <c r="S2610" i="5"/>
  <c r="T2609" i="5"/>
  <c r="S2609" i="5"/>
  <c r="T2608" i="5"/>
  <c r="S2608" i="5"/>
  <c r="S2607" i="5"/>
  <c r="T2607" i="5" s="1"/>
  <c r="S2606" i="5"/>
  <c r="T2606" i="5" s="1"/>
  <c r="T2605" i="5"/>
  <c r="S2605" i="5"/>
  <c r="T2604" i="5"/>
  <c r="S2604" i="5"/>
  <c r="S2603" i="5"/>
  <c r="T2603" i="5" s="1"/>
  <c r="T2602" i="5"/>
  <c r="S2602" i="5"/>
  <c r="T2601" i="5"/>
  <c r="S2601" i="5"/>
  <c r="T2600" i="5"/>
  <c r="S2600" i="5"/>
  <c r="S2599" i="5"/>
  <c r="T2599" i="5" s="1"/>
  <c r="T2598" i="5"/>
  <c r="S2598" i="5"/>
  <c r="T2597" i="5"/>
  <c r="S2597" i="5"/>
  <c r="T2596" i="5"/>
  <c r="S2596" i="5"/>
  <c r="S2595" i="5"/>
  <c r="T2595" i="5" s="1"/>
  <c r="S2594" i="5"/>
  <c r="T2594" i="5" s="1"/>
  <c r="T2593" i="5"/>
  <c r="S2593" i="5"/>
  <c r="T2592" i="5"/>
  <c r="S2592" i="5"/>
  <c r="S2591" i="5"/>
  <c r="T2591" i="5" s="1"/>
  <c r="S2590" i="5"/>
  <c r="T2590" i="5" s="1"/>
  <c r="T2589" i="5"/>
  <c r="S2589" i="5"/>
  <c r="T2588" i="5"/>
  <c r="S2588" i="5"/>
  <c r="S2587" i="5"/>
  <c r="T2587" i="5" s="1"/>
  <c r="T2586" i="5"/>
  <c r="S2586" i="5"/>
  <c r="T2585" i="5"/>
  <c r="S2585" i="5"/>
  <c r="T2584" i="5"/>
  <c r="S2584" i="5"/>
  <c r="S2583" i="5"/>
  <c r="T2583" i="5" s="1"/>
  <c r="S2582" i="5"/>
  <c r="T2582" i="5" s="1"/>
  <c r="T2581" i="5"/>
  <c r="S2581" i="5"/>
  <c r="T2580" i="5"/>
  <c r="S2580" i="5"/>
  <c r="S2579" i="5"/>
  <c r="T2579" i="5" s="1"/>
  <c r="T2578" i="5"/>
  <c r="S2578" i="5"/>
  <c r="T2577" i="5"/>
  <c r="S2577" i="5"/>
  <c r="T2576" i="5"/>
  <c r="S2576" i="5"/>
  <c r="S2575" i="5"/>
  <c r="T2575" i="5" s="1"/>
  <c r="S2574" i="5"/>
  <c r="T2574" i="5" s="1"/>
  <c r="T2573" i="5"/>
  <c r="S2573" i="5"/>
  <c r="T2572" i="5"/>
  <c r="S2572" i="5"/>
  <c r="S2571" i="5"/>
  <c r="T2571" i="5" s="1"/>
  <c r="T2570" i="5"/>
  <c r="S2570" i="5"/>
  <c r="T2569" i="5"/>
  <c r="S2569" i="5"/>
  <c r="T2568" i="5"/>
  <c r="S2568" i="5"/>
  <c r="S2567" i="5"/>
  <c r="T2567" i="5" s="1"/>
  <c r="T2566" i="5"/>
  <c r="S2566" i="5"/>
  <c r="T2565" i="5"/>
  <c r="S2565" i="5"/>
  <c r="T2564" i="5"/>
  <c r="S2564" i="5"/>
  <c r="S2563" i="5"/>
  <c r="T2563" i="5" s="1"/>
  <c r="S2562" i="5"/>
  <c r="T2562" i="5" s="1"/>
  <c r="T2561" i="5"/>
  <c r="S2561" i="5"/>
  <c r="T2560" i="5"/>
  <c r="S2560" i="5"/>
  <c r="S2559" i="5"/>
  <c r="T2559" i="5" s="1"/>
  <c r="S2558" i="5"/>
  <c r="T2558" i="5" s="1"/>
  <c r="T2557" i="5"/>
  <c r="S2557" i="5"/>
  <c r="T2556" i="5"/>
  <c r="S2556" i="5"/>
  <c r="S2555" i="5"/>
  <c r="T2555" i="5" s="1"/>
  <c r="T2554" i="5"/>
  <c r="S2554" i="5"/>
  <c r="T2553" i="5"/>
  <c r="S2553" i="5"/>
  <c r="T2552" i="5"/>
  <c r="S2552" i="5"/>
  <c r="S2551" i="5"/>
  <c r="T2551" i="5" s="1"/>
  <c r="S2550" i="5"/>
  <c r="T2550" i="5" s="1"/>
  <c r="T2549" i="5"/>
  <c r="S2549" i="5"/>
  <c r="T2548" i="5"/>
  <c r="S2548" i="5"/>
  <c r="S2547" i="5"/>
  <c r="T2547" i="5" s="1"/>
  <c r="T2546" i="5"/>
  <c r="S2546" i="5"/>
  <c r="T2545" i="5"/>
  <c r="S2545" i="5"/>
  <c r="T2544" i="5"/>
  <c r="S2544" i="5"/>
  <c r="S2543" i="5"/>
  <c r="T2543" i="5" s="1"/>
  <c r="S2542" i="5"/>
  <c r="T2542" i="5" s="1"/>
  <c r="T2541" i="5"/>
  <c r="S2541" i="5"/>
  <c r="T2540" i="5"/>
  <c r="S2540" i="5"/>
  <c r="S2539" i="5"/>
  <c r="T2539" i="5" s="1"/>
  <c r="T2538" i="5"/>
  <c r="S2538" i="5"/>
  <c r="T2537" i="5"/>
  <c r="S2537" i="5"/>
  <c r="T2536" i="5"/>
  <c r="S2536" i="5"/>
  <c r="S2535" i="5"/>
  <c r="T2535" i="5" s="1"/>
  <c r="T2534" i="5"/>
  <c r="S2534" i="5"/>
  <c r="S2533" i="5"/>
  <c r="T2533" i="5" s="1"/>
  <c r="S2532" i="5"/>
  <c r="T2532" i="5" s="1"/>
  <c r="S2531" i="5"/>
  <c r="T2531" i="5" s="1"/>
  <c r="S2530" i="5"/>
  <c r="T2530" i="5" s="1"/>
  <c r="T2529" i="5"/>
  <c r="S2529" i="5"/>
  <c r="T2528" i="5"/>
  <c r="S2528" i="5"/>
  <c r="S2527" i="5"/>
  <c r="T2527" i="5" s="1"/>
  <c r="T2526" i="5"/>
  <c r="S2526" i="5"/>
  <c r="T2525" i="5"/>
  <c r="S2525" i="5"/>
  <c r="S2524" i="5"/>
  <c r="T2524" i="5" s="1"/>
  <c r="S2523" i="5"/>
  <c r="T2523" i="5" s="1"/>
  <c r="S2522" i="5"/>
  <c r="T2522" i="5" s="1"/>
  <c r="S2521" i="5"/>
  <c r="T2521" i="5" s="1"/>
  <c r="T2520" i="5"/>
  <c r="S2520" i="5"/>
  <c r="S2519" i="5"/>
  <c r="T2519" i="5" s="1"/>
  <c r="S2518" i="5"/>
  <c r="T2518" i="5" s="1"/>
  <c r="T2517" i="5"/>
  <c r="S2517" i="5"/>
  <c r="S2516" i="5"/>
  <c r="T2516" i="5" s="1"/>
  <c r="S2515" i="5"/>
  <c r="T2515" i="5" s="1"/>
  <c r="T2514" i="5"/>
  <c r="S2514" i="5"/>
  <c r="T2513" i="5"/>
  <c r="S2513" i="5"/>
  <c r="S2512" i="5"/>
  <c r="T2512" i="5" s="1"/>
  <c r="T2511" i="5"/>
  <c r="S2511" i="5"/>
  <c r="T2510" i="5"/>
  <c r="S2510" i="5"/>
  <c r="S2509" i="5"/>
  <c r="T2509" i="5" s="1"/>
  <c r="S2508" i="5"/>
  <c r="T2508" i="5" s="1"/>
  <c r="T2507" i="5"/>
  <c r="S2507" i="5"/>
  <c r="S2506" i="5"/>
  <c r="T2506" i="5" s="1"/>
  <c r="T2505" i="5"/>
  <c r="S2505" i="5"/>
  <c r="S2504" i="5"/>
  <c r="T2504" i="5" s="1"/>
  <c r="T2503" i="5"/>
  <c r="S2503" i="5"/>
  <c r="S2502" i="5"/>
  <c r="T2502" i="5" s="1"/>
  <c r="T2501" i="5"/>
  <c r="S2501" i="5"/>
  <c r="S2500" i="5"/>
  <c r="T2500" i="5" s="1"/>
  <c r="T2499" i="5"/>
  <c r="S2499" i="5"/>
  <c r="S2498" i="5"/>
  <c r="T2498" i="5" s="1"/>
  <c r="S2497" i="5"/>
  <c r="T2497" i="5" s="1"/>
  <c r="S2496" i="5"/>
  <c r="T2496" i="5" s="1"/>
  <c r="T2495" i="5"/>
  <c r="S2495" i="5"/>
  <c r="T2494" i="5"/>
  <c r="S2494" i="5"/>
  <c r="S2493" i="5"/>
  <c r="T2493" i="5" s="1"/>
  <c r="S2492" i="5"/>
  <c r="T2492" i="5" s="1"/>
  <c r="T2491" i="5"/>
  <c r="S2491" i="5"/>
  <c r="T2490" i="5"/>
  <c r="S2490" i="5"/>
  <c r="S2489" i="5"/>
  <c r="T2489" i="5" s="1"/>
  <c r="S2488" i="5"/>
  <c r="T2488" i="5" s="1"/>
  <c r="T2487" i="5"/>
  <c r="S2487" i="5"/>
  <c r="S2486" i="5"/>
  <c r="T2486" i="5" s="1"/>
  <c r="T2485" i="5"/>
  <c r="S2485" i="5"/>
  <c r="S2484" i="5"/>
  <c r="T2484" i="5" s="1"/>
  <c r="T2483" i="5"/>
  <c r="S2483" i="5"/>
  <c r="T2482" i="5"/>
  <c r="S2482" i="5"/>
  <c r="T2481" i="5"/>
  <c r="S2481" i="5"/>
  <c r="S2480" i="5"/>
  <c r="T2480" i="5" s="1"/>
  <c r="T2479" i="5"/>
  <c r="S2479" i="5"/>
  <c r="T2478" i="5"/>
  <c r="S2478" i="5"/>
  <c r="S2477" i="5"/>
  <c r="T2477" i="5" s="1"/>
  <c r="S2476" i="5"/>
  <c r="T2476" i="5" s="1"/>
  <c r="T2475" i="5"/>
  <c r="S2475" i="5"/>
  <c r="S2474" i="5"/>
  <c r="T2474" i="5" s="1"/>
  <c r="T2473" i="5"/>
  <c r="S2473" i="5"/>
  <c r="S2472" i="5"/>
  <c r="T2472" i="5" s="1"/>
  <c r="T2471" i="5"/>
  <c r="S2471" i="5"/>
  <c r="S2470" i="5"/>
  <c r="T2470" i="5" s="1"/>
  <c r="T2469" i="5"/>
  <c r="S2469" i="5"/>
  <c r="S2468" i="5"/>
  <c r="T2468" i="5" s="1"/>
  <c r="T2467" i="5"/>
  <c r="S2467" i="5"/>
  <c r="S2466" i="5"/>
  <c r="T2466" i="5" s="1"/>
  <c r="S2465" i="5"/>
  <c r="T2465" i="5" s="1"/>
  <c r="S2464" i="5"/>
  <c r="T2464" i="5" s="1"/>
  <c r="T2463" i="5"/>
  <c r="S2463" i="5"/>
  <c r="T2462" i="5"/>
  <c r="S2462" i="5"/>
  <c r="S2461" i="5"/>
  <c r="T2461" i="5" s="1"/>
  <c r="S2460" i="5"/>
  <c r="T2460" i="5" s="1"/>
  <c r="T2459" i="5"/>
  <c r="S2459" i="5"/>
  <c r="T2458" i="5"/>
  <c r="S2458" i="5"/>
  <c r="S2457" i="5"/>
  <c r="T2457" i="5" s="1"/>
  <c r="S2456" i="5"/>
  <c r="T2456" i="5" s="1"/>
  <c r="T2455" i="5"/>
  <c r="S2455" i="5"/>
  <c r="S2454" i="5"/>
  <c r="T2454" i="5" s="1"/>
  <c r="T2453" i="5"/>
  <c r="S2453" i="5"/>
  <c r="S2452" i="5"/>
  <c r="T2452" i="5" s="1"/>
  <c r="T2451" i="5"/>
  <c r="S2451" i="5"/>
  <c r="T2450" i="5"/>
  <c r="S2450" i="5"/>
  <c r="T2449" i="5"/>
  <c r="S2449" i="5"/>
  <c r="S2448" i="5"/>
  <c r="T2448" i="5" s="1"/>
  <c r="T2447" i="5"/>
  <c r="S2447" i="5"/>
  <c r="S2446" i="5"/>
  <c r="T2446" i="5" s="1"/>
  <c r="S2445" i="5"/>
  <c r="T2445" i="5" s="1"/>
  <c r="S2444" i="5"/>
  <c r="T2444" i="5" s="1"/>
  <c r="T2443" i="5"/>
  <c r="S2443" i="5"/>
  <c r="S2442" i="5"/>
  <c r="T2442" i="5" s="1"/>
  <c r="T2441" i="5"/>
  <c r="S2441" i="5"/>
  <c r="S2440" i="5"/>
  <c r="T2440" i="5" s="1"/>
  <c r="T2439" i="5"/>
  <c r="S2439" i="5"/>
  <c r="S2438" i="5"/>
  <c r="T2438" i="5" s="1"/>
  <c r="T2437" i="5"/>
  <c r="S2437" i="5"/>
  <c r="S2436" i="5"/>
  <c r="T2436" i="5" s="1"/>
  <c r="T2435" i="5"/>
  <c r="S2435" i="5"/>
  <c r="S2434" i="5"/>
  <c r="T2434" i="5" s="1"/>
  <c r="S2433" i="5"/>
  <c r="T2433" i="5" s="1"/>
  <c r="S2432" i="5"/>
  <c r="T2432" i="5" s="1"/>
  <c r="T2431" i="5"/>
  <c r="S2431" i="5"/>
  <c r="T2430" i="5"/>
  <c r="S2430" i="5"/>
  <c r="S2429" i="5"/>
  <c r="T2429" i="5" s="1"/>
  <c r="S2428" i="5"/>
  <c r="T2428" i="5" s="1"/>
  <c r="T2427" i="5"/>
  <c r="S2427" i="5"/>
  <c r="T2426" i="5"/>
  <c r="S2426" i="5"/>
  <c r="S2425" i="5"/>
  <c r="T2425" i="5" s="1"/>
  <c r="S2424" i="5"/>
  <c r="T2424" i="5" s="1"/>
  <c r="T2423" i="5"/>
  <c r="S2423" i="5"/>
  <c r="S2422" i="5"/>
  <c r="T2422" i="5" s="1"/>
  <c r="T2421" i="5"/>
  <c r="S2421" i="5"/>
  <c r="S2420" i="5"/>
  <c r="T2420" i="5" s="1"/>
  <c r="S2419" i="5"/>
  <c r="T2419" i="5" s="1"/>
  <c r="T2418" i="5"/>
  <c r="S2418" i="5"/>
  <c r="T2417" i="5"/>
  <c r="S2417" i="5"/>
  <c r="S2416" i="5"/>
  <c r="T2416" i="5" s="1"/>
  <c r="S2415" i="5"/>
  <c r="T2415" i="5" s="1"/>
  <c r="T2414" i="5"/>
  <c r="S2414" i="5"/>
  <c r="S2413" i="5"/>
  <c r="T2413" i="5" s="1"/>
  <c r="S2412" i="5"/>
  <c r="T2412" i="5" s="1"/>
  <c r="S2411" i="5"/>
  <c r="T2411" i="5" s="1"/>
  <c r="S2410" i="5"/>
  <c r="T2410" i="5" s="1"/>
  <c r="T2409" i="5"/>
  <c r="S2409" i="5"/>
  <c r="S2408" i="5"/>
  <c r="T2408" i="5" s="1"/>
  <c r="T2407" i="5"/>
  <c r="S2407" i="5"/>
  <c r="S2406" i="5"/>
  <c r="T2406" i="5" s="1"/>
  <c r="T2405" i="5"/>
  <c r="S2405" i="5"/>
  <c r="S2404" i="5"/>
  <c r="T2404" i="5" s="1"/>
  <c r="T2403" i="5"/>
  <c r="S2403" i="5"/>
  <c r="S2402" i="5"/>
  <c r="T2402" i="5" s="1"/>
  <c r="S2401" i="5"/>
  <c r="T2401" i="5" s="1"/>
  <c r="S2400" i="5"/>
  <c r="T2400" i="5" s="1"/>
  <c r="S2399" i="5"/>
  <c r="T2399" i="5" s="1"/>
  <c r="T2398" i="5"/>
  <c r="S2398" i="5"/>
  <c r="S2397" i="5"/>
  <c r="T2397" i="5" s="1"/>
  <c r="S2396" i="5"/>
  <c r="T2396" i="5" s="1"/>
  <c r="T2395" i="5"/>
  <c r="S2395" i="5"/>
  <c r="T2394" i="5"/>
  <c r="S2394" i="5"/>
  <c r="S2393" i="5"/>
  <c r="T2393" i="5" s="1"/>
  <c r="S2392" i="5"/>
  <c r="T2392" i="5" s="1"/>
  <c r="T2391" i="5"/>
  <c r="S2391" i="5"/>
  <c r="S2390" i="5"/>
  <c r="T2390" i="5" s="1"/>
  <c r="T2389" i="5"/>
  <c r="S2389" i="5"/>
  <c r="S2388" i="5"/>
  <c r="T2388" i="5" s="1"/>
  <c r="S2387" i="5"/>
  <c r="T2387" i="5" s="1"/>
  <c r="T2386" i="5"/>
  <c r="S2386" i="5"/>
  <c r="T2385" i="5"/>
  <c r="S2385" i="5"/>
  <c r="S2384" i="5"/>
  <c r="T2384" i="5" s="1"/>
  <c r="S2383" i="5"/>
  <c r="T2383" i="5" s="1"/>
  <c r="T2382" i="5"/>
  <c r="S2382" i="5"/>
  <c r="S2381" i="5"/>
  <c r="T2381" i="5" s="1"/>
  <c r="S2380" i="5"/>
  <c r="T2380" i="5" s="1"/>
  <c r="S2379" i="5"/>
  <c r="T2379" i="5" s="1"/>
  <c r="S2378" i="5"/>
  <c r="T2378" i="5" s="1"/>
  <c r="T2377" i="5"/>
  <c r="S2377" i="5"/>
  <c r="S2376" i="5"/>
  <c r="T2376" i="5" s="1"/>
  <c r="T2375" i="5"/>
  <c r="S2375" i="5"/>
  <c r="S2374" i="5"/>
  <c r="T2374" i="5" s="1"/>
  <c r="T2373" i="5"/>
  <c r="S2373" i="5"/>
  <c r="S2372" i="5"/>
  <c r="T2372" i="5" s="1"/>
  <c r="T2371" i="5"/>
  <c r="S2371" i="5"/>
  <c r="S2370" i="5"/>
  <c r="T2370" i="5" s="1"/>
  <c r="S2369" i="5"/>
  <c r="T2369" i="5" s="1"/>
  <c r="S2368" i="5"/>
  <c r="T2368" i="5" s="1"/>
  <c r="S2367" i="5"/>
  <c r="T2367" i="5" s="1"/>
  <c r="T2366" i="5"/>
  <c r="S2366" i="5"/>
  <c r="S2365" i="5"/>
  <c r="T2365" i="5" s="1"/>
  <c r="S2364" i="5"/>
  <c r="T2364" i="5" s="1"/>
  <c r="T2363" i="5"/>
  <c r="S2363" i="5"/>
  <c r="T2362" i="5"/>
  <c r="S2362" i="5"/>
  <c r="S2361" i="5"/>
  <c r="T2361" i="5" s="1"/>
  <c r="S2360" i="5"/>
  <c r="T2360" i="5" s="1"/>
  <c r="S2359" i="5"/>
  <c r="T2359" i="5" s="1"/>
  <c r="S2358" i="5"/>
  <c r="T2358" i="5" s="1"/>
  <c r="T2357" i="5"/>
  <c r="S2357" i="5"/>
  <c r="S2356" i="5"/>
  <c r="T2356" i="5" s="1"/>
  <c r="S2355" i="5"/>
  <c r="T2355" i="5" s="1"/>
  <c r="T2354" i="5"/>
  <c r="S2354" i="5"/>
  <c r="T2353" i="5"/>
  <c r="S2353" i="5"/>
  <c r="S2352" i="5"/>
  <c r="T2352" i="5" s="1"/>
  <c r="S2351" i="5"/>
  <c r="T2351" i="5" s="1"/>
  <c r="T2350" i="5"/>
  <c r="S2350" i="5"/>
  <c r="S2349" i="5"/>
  <c r="T2349" i="5" s="1"/>
  <c r="S2348" i="5"/>
  <c r="T2348" i="5" s="1"/>
  <c r="S2347" i="5"/>
  <c r="T2347" i="5" s="1"/>
  <c r="S2346" i="5"/>
  <c r="T2346" i="5" s="1"/>
  <c r="T2345" i="5"/>
  <c r="S2345" i="5"/>
  <c r="S2344" i="5"/>
  <c r="T2344" i="5" s="1"/>
  <c r="T2343" i="5"/>
  <c r="S2343" i="5"/>
  <c r="S2342" i="5"/>
  <c r="T2342" i="5" s="1"/>
  <c r="T2341" i="5"/>
  <c r="S2341" i="5"/>
  <c r="S2340" i="5"/>
  <c r="T2340" i="5" s="1"/>
  <c r="T2339" i="5"/>
  <c r="S2339" i="5"/>
  <c r="S2338" i="5"/>
  <c r="T2338" i="5" s="1"/>
  <c r="S2337" i="5"/>
  <c r="T2337" i="5" s="1"/>
  <c r="S2336" i="5"/>
  <c r="T2336" i="5" s="1"/>
  <c r="S2335" i="5"/>
  <c r="T2335" i="5" s="1"/>
  <c r="T2334" i="5"/>
  <c r="S2334" i="5"/>
  <c r="S2333" i="5"/>
  <c r="T2333" i="5" s="1"/>
  <c r="S2332" i="5"/>
  <c r="T2332" i="5" s="1"/>
  <c r="T2331" i="5"/>
  <c r="S2331" i="5"/>
  <c r="S2330" i="5"/>
  <c r="T2330" i="5" s="1"/>
  <c r="S2329" i="5"/>
  <c r="T2329" i="5" s="1"/>
  <c r="S2328" i="5"/>
  <c r="T2328" i="5" s="1"/>
  <c r="T2327" i="5"/>
  <c r="S2327" i="5"/>
  <c r="S2326" i="5"/>
  <c r="T2326" i="5" s="1"/>
  <c r="T2325" i="5"/>
  <c r="S2325" i="5"/>
  <c r="S2324" i="5"/>
  <c r="T2324" i="5" s="1"/>
  <c r="S2323" i="5"/>
  <c r="T2323" i="5" s="1"/>
  <c r="T2322" i="5"/>
  <c r="S2322" i="5"/>
  <c r="T2321" i="5"/>
  <c r="S2321" i="5"/>
  <c r="S2320" i="5"/>
  <c r="T2320" i="5" s="1"/>
  <c r="S2319" i="5"/>
  <c r="T2319" i="5" s="1"/>
  <c r="T2318" i="5"/>
  <c r="S2318" i="5"/>
  <c r="S2317" i="5"/>
  <c r="T2317" i="5" s="1"/>
  <c r="S2316" i="5"/>
  <c r="T2316" i="5" s="1"/>
  <c r="S2315" i="5"/>
  <c r="T2315" i="5" s="1"/>
  <c r="S2314" i="5"/>
  <c r="T2314" i="5" s="1"/>
  <c r="T2313" i="5"/>
  <c r="S2313" i="5"/>
  <c r="S2312" i="5"/>
  <c r="T2312" i="5" s="1"/>
  <c r="T2311" i="5"/>
  <c r="S2311" i="5"/>
  <c r="S2310" i="5"/>
  <c r="T2310" i="5" s="1"/>
  <c r="T2309" i="5"/>
  <c r="S2309" i="5"/>
  <c r="S2308" i="5"/>
  <c r="T2308" i="5" s="1"/>
  <c r="S2307" i="5"/>
  <c r="T2307" i="5" s="1"/>
  <c r="S2306" i="5"/>
  <c r="T2306" i="5" s="1"/>
  <c r="S2305" i="5"/>
  <c r="T2305" i="5" s="1"/>
  <c r="S2304" i="5"/>
  <c r="T2304" i="5" s="1"/>
  <c r="S2303" i="5"/>
  <c r="T2303" i="5" s="1"/>
  <c r="T2302" i="5"/>
  <c r="S2302" i="5"/>
  <c r="S2301" i="5"/>
  <c r="T2301" i="5" s="1"/>
  <c r="S2300" i="5"/>
  <c r="T2300" i="5" s="1"/>
  <c r="T2299" i="5"/>
  <c r="S2299" i="5"/>
  <c r="T2298" i="5"/>
  <c r="S2298" i="5"/>
  <c r="S2297" i="5"/>
  <c r="T2297" i="5" s="1"/>
  <c r="S2296" i="5"/>
  <c r="T2296" i="5" s="1"/>
  <c r="S2295" i="5"/>
  <c r="T2295" i="5" s="1"/>
  <c r="S2294" i="5"/>
  <c r="T2294" i="5" s="1"/>
  <c r="T2293" i="5"/>
  <c r="S2293" i="5"/>
  <c r="S2292" i="5"/>
  <c r="T2292" i="5" s="1"/>
  <c r="S2291" i="5"/>
  <c r="T2291" i="5" s="1"/>
  <c r="T2290" i="5"/>
  <c r="S2290" i="5"/>
  <c r="T2289" i="5"/>
  <c r="S2289" i="5"/>
  <c r="S2288" i="5"/>
  <c r="T2288" i="5" s="1"/>
  <c r="S2287" i="5"/>
  <c r="T2287" i="5" s="1"/>
  <c r="T2286" i="5"/>
  <c r="S2286" i="5"/>
  <c r="S2285" i="5"/>
  <c r="T2285" i="5" s="1"/>
  <c r="S2284" i="5"/>
  <c r="T2284" i="5" s="1"/>
  <c r="S2283" i="5"/>
  <c r="T2283" i="5" s="1"/>
  <c r="S2282" i="5"/>
  <c r="T2282" i="5" s="1"/>
  <c r="T2281" i="5"/>
  <c r="S2281" i="5"/>
  <c r="S2280" i="5"/>
  <c r="T2280" i="5" s="1"/>
  <c r="T2279" i="5"/>
  <c r="S2279" i="5"/>
  <c r="S2278" i="5"/>
  <c r="T2278" i="5" s="1"/>
  <c r="T2277" i="5"/>
  <c r="S2277" i="5"/>
  <c r="S2276" i="5"/>
  <c r="T2276" i="5" s="1"/>
  <c r="T2275" i="5"/>
  <c r="S2275" i="5"/>
  <c r="S2274" i="5"/>
  <c r="T2274" i="5" s="1"/>
  <c r="S2273" i="5"/>
  <c r="T2273" i="5" s="1"/>
  <c r="S2272" i="5"/>
  <c r="T2272" i="5" s="1"/>
  <c r="S2271" i="5"/>
  <c r="T2271" i="5" s="1"/>
  <c r="T2270" i="5"/>
  <c r="S2270" i="5"/>
  <c r="S2269" i="5"/>
  <c r="T2269" i="5" s="1"/>
  <c r="S2268" i="5"/>
  <c r="T2268" i="5" s="1"/>
  <c r="T2267" i="5"/>
  <c r="S2267" i="5"/>
  <c r="S2266" i="5"/>
  <c r="T2266" i="5" s="1"/>
  <c r="S2265" i="5"/>
  <c r="T2265" i="5" s="1"/>
  <c r="S2264" i="5"/>
  <c r="T2264" i="5" s="1"/>
  <c r="T2263" i="5"/>
  <c r="S2263" i="5"/>
  <c r="S2262" i="5"/>
  <c r="T2262" i="5" s="1"/>
  <c r="T2261" i="5"/>
  <c r="S2261" i="5"/>
  <c r="S2260" i="5"/>
  <c r="T2260" i="5" s="1"/>
  <c r="S2259" i="5"/>
  <c r="T2259" i="5" s="1"/>
  <c r="T2258" i="5"/>
  <c r="S2258" i="5"/>
  <c r="T2257" i="5"/>
  <c r="S2257" i="5"/>
  <c r="S2256" i="5"/>
  <c r="T2256" i="5" s="1"/>
  <c r="S2255" i="5"/>
  <c r="T2255" i="5" s="1"/>
  <c r="T2254" i="5"/>
  <c r="S2254" i="5"/>
  <c r="S2253" i="5"/>
  <c r="T2253" i="5" s="1"/>
  <c r="S2252" i="5"/>
  <c r="T2252" i="5" s="1"/>
  <c r="S2251" i="5"/>
  <c r="T2251" i="5" s="1"/>
  <c r="S2250" i="5"/>
  <c r="T2250" i="5" s="1"/>
  <c r="T2249" i="5"/>
  <c r="S2249" i="5"/>
  <c r="S2248" i="5"/>
  <c r="T2248" i="5" s="1"/>
  <c r="T2247" i="5"/>
  <c r="S2247" i="5"/>
  <c r="S2246" i="5"/>
  <c r="T2246" i="5" s="1"/>
  <c r="T2245" i="5"/>
  <c r="S2245" i="5"/>
  <c r="S2244" i="5"/>
  <c r="T2244" i="5" s="1"/>
  <c r="S2243" i="5"/>
  <c r="T2243" i="5" s="1"/>
  <c r="S2242" i="5"/>
  <c r="T2242" i="5" s="1"/>
  <c r="S2241" i="5"/>
  <c r="T2241" i="5" s="1"/>
  <c r="S2240" i="5"/>
  <c r="T2240" i="5" s="1"/>
  <c r="S2239" i="5"/>
  <c r="T2239" i="5" s="1"/>
  <c r="T2238" i="5"/>
  <c r="S2238" i="5"/>
  <c r="S2237" i="5"/>
  <c r="T2237" i="5" s="1"/>
  <c r="S2236" i="5"/>
  <c r="T2236" i="5" s="1"/>
  <c r="T2235" i="5"/>
  <c r="S2235" i="5"/>
  <c r="T2234" i="5"/>
  <c r="S2234" i="5"/>
  <c r="S2233" i="5"/>
  <c r="T2233" i="5" s="1"/>
  <c r="S2232" i="5"/>
  <c r="T2232" i="5" s="1"/>
  <c r="S2231" i="5"/>
  <c r="T2231" i="5" s="1"/>
  <c r="S2230" i="5"/>
  <c r="T2230" i="5" s="1"/>
  <c r="T2229" i="5"/>
  <c r="S2229" i="5"/>
  <c r="S2228" i="5"/>
  <c r="T2228" i="5" s="1"/>
  <c r="S2227" i="5"/>
  <c r="T2227" i="5" s="1"/>
  <c r="T2226" i="5"/>
  <c r="S2226" i="5"/>
  <c r="T2225" i="5"/>
  <c r="S2225" i="5"/>
  <c r="S2224" i="5"/>
  <c r="T2224" i="5" s="1"/>
  <c r="S2223" i="5"/>
  <c r="T2223" i="5" s="1"/>
  <c r="T2222" i="5"/>
  <c r="S2222" i="5"/>
  <c r="S2221" i="5"/>
  <c r="T2221" i="5" s="1"/>
  <c r="S2220" i="5"/>
  <c r="T2220" i="5" s="1"/>
  <c r="S2219" i="5"/>
  <c r="T2219" i="5" s="1"/>
  <c r="S2218" i="5"/>
  <c r="T2218" i="5" s="1"/>
  <c r="T2217" i="5"/>
  <c r="S2217" i="5"/>
  <c r="S2216" i="5"/>
  <c r="T2216" i="5" s="1"/>
  <c r="T2215" i="5"/>
  <c r="S2215" i="5"/>
  <c r="T2214" i="5"/>
  <c r="S2214" i="5"/>
  <c r="T2213" i="5"/>
  <c r="S2213" i="5"/>
  <c r="S2212" i="5"/>
  <c r="T2212" i="5" s="1"/>
  <c r="T2211" i="5"/>
  <c r="S2211" i="5"/>
  <c r="S2210" i="5"/>
  <c r="T2210" i="5" s="1"/>
  <c r="S2209" i="5"/>
  <c r="T2209" i="5" s="1"/>
  <c r="S2208" i="5"/>
  <c r="T2208" i="5" s="1"/>
  <c r="S2207" i="5"/>
  <c r="T2207" i="5" s="1"/>
  <c r="T2206" i="5"/>
  <c r="S2206" i="5"/>
  <c r="T2205" i="5"/>
  <c r="S2205" i="5"/>
  <c r="S2204" i="5"/>
  <c r="T2204" i="5" s="1"/>
  <c r="T2203" i="5"/>
  <c r="S2203" i="5"/>
  <c r="T2202" i="5"/>
  <c r="S2202" i="5"/>
  <c r="S2201" i="5"/>
  <c r="T2201" i="5" s="1"/>
  <c r="S2200" i="5"/>
  <c r="T2200" i="5" s="1"/>
  <c r="T2199" i="5"/>
  <c r="S2199" i="5"/>
  <c r="S2198" i="5"/>
  <c r="T2198" i="5" s="1"/>
  <c r="T2197" i="5"/>
  <c r="S2197" i="5"/>
  <c r="S2196" i="5"/>
  <c r="T2196" i="5" s="1"/>
  <c r="S2195" i="5"/>
  <c r="T2195" i="5" s="1"/>
  <c r="T2194" i="5"/>
  <c r="S2194" i="5"/>
  <c r="S2193" i="5"/>
  <c r="T2193" i="5" s="1"/>
  <c r="S2192" i="5"/>
  <c r="T2192" i="5" s="1"/>
  <c r="S2191" i="5"/>
  <c r="T2191" i="5" s="1"/>
  <c r="T2190" i="5"/>
  <c r="S2190" i="5"/>
  <c r="T2189" i="5"/>
  <c r="S2189" i="5"/>
  <c r="S2188" i="5"/>
  <c r="T2188" i="5" s="1"/>
  <c r="S2187" i="5"/>
  <c r="T2187" i="5" s="1"/>
  <c r="T2186" i="5"/>
  <c r="S2186" i="5"/>
  <c r="S2185" i="5"/>
  <c r="T2185" i="5" s="1"/>
  <c r="S2184" i="5"/>
  <c r="T2184" i="5" s="1"/>
  <c r="S2183" i="5"/>
  <c r="T2183" i="5" s="1"/>
  <c r="T2182" i="5"/>
  <c r="S2182" i="5"/>
  <c r="T2181" i="5"/>
  <c r="S2181" i="5"/>
  <c r="S2180" i="5"/>
  <c r="T2180" i="5" s="1"/>
  <c r="S2179" i="5"/>
  <c r="T2179" i="5" s="1"/>
  <c r="T2178" i="5"/>
  <c r="S2178" i="5"/>
  <c r="S2177" i="5"/>
  <c r="T2177" i="5" s="1"/>
  <c r="S2176" i="5"/>
  <c r="T2176" i="5" s="1"/>
  <c r="S2175" i="5"/>
  <c r="T2175" i="5" s="1"/>
  <c r="T2174" i="5"/>
  <c r="S2174" i="5"/>
  <c r="T2173" i="5"/>
  <c r="S2173" i="5"/>
  <c r="S2172" i="5"/>
  <c r="T2172" i="5" s="1"/>
  <c r="S2171" i="5"/>
  <c r="T2171" i="5" s="1"/>
  <c r="T2170" i="5"/>
  <c r="S2170" i="5"/>
  <c r="S2169" i="5"/>
  <c r="T2169" i="5" s="1"/>
  <c r="S2168" i="5"/>
  <c r="T2168" i="5" s="1"/>
  <c r="S2167" i="5"/>
  <c r="T2167" i="5" s="1"/>
  <c r="T2166" i="5"/>
  <c r="S2166" i="5"/>
  <c r="T2165" i="5"/>
  <c r="S2165" i="5"/>
  <c r="S2164" i="5"/>
  <c r="T2164" i="5" s="1"/>
  <c r="S2163" i="5"/>
  <c r="T2163" i="5" s="1"/>
  <c r="T2162" i="5"/>
  <c r="S2162" i="5"/>
  <c r="S2161" i="5"/>
  <c r="T2161" i="5" s="1"/>
  <c r="S2160" i="5"/>
  <c r="T2160" i="5" s="1"/>
  <c r="S2159" i="5"/>
  <c r="T2159" i="5" s="1"/>
  <c r="T2158" i="5"/>
  <c r="S2158" i="5"/>
  <c r="T2157" i="5"/>
  <c r="S2157" i="5"/>
  <c r="S2156" i="5"/>
  <c r="T2156" i="5" s="1"/>
  <c r="S2155" i="5"/>
  <c r="T2155" i="5" s="1"/>
  <c r="T2154" i="5"/>
  <c r="S2154" i="5"/>
  <c r="S2153" i="5"/>
  <c r="T2153" i="5" s="1"/>
  <c r="S2152" i="5"/>
  <c r="T2152" i="5" s="1"/>
  <c r="S2151" i="5"/>
  <c r="T2151" i="5" s="1"/>
  <c r="T2150" i="5"/>
  <c r="S2150" i="5"/>
  <c r="T2149" i="5"/>
  <c r="S2149" i="5"/>
  <c r="S2148" i="5"/>
  <c r="T2148" i="5" s="1"/>
  <c r="S2147" i="5"/>
  <c r="T2147" i="5" s="1"/>
  <c r="T2146" i="5"/>
  <c r="S2146" i="5"/>
  <c r="S2145" i="5"/>
  <c r="T2145" i="5" s="1"/>
  <c r="S2144" i="5"/>
  <c r="T2144" i="5" s="1"/>
  <c r="S2143" i="5"/>
  <c r="T2143" i="5" s="1"/>
  <c r="T2142" i="5"/>
  <c r="S2142" i="5"/>
  <c r="T2141" i="5"/>
  <c r="S2141" i="5"/>
  <c r="S2140" i="5"/>
  <c r="T2140" i="5" s="1"/>
  <c r="S2139" i="5"/>
  <c r="T2139" i="5" s="1"/>
  <c r="T2138" i="5"/>
  <c r="S2138" i="5"/>
  <c r="S2137" i="5"/>
  <c r="T2137" i="5" s="1"/>
  <c r="S2136" i="5"/>
  <c r="T2136" i="5" s="1"/>
  <c r="S2135" i="5"/>
  <c r="T2135" i="5" s="1"/>
  <c r="T2134" i="5"/>
  <c r="S2134" i="5"/>
  <c r="T2133" i="5"/>
  <c r="S2133" i="5"/>
  <c r="S2132" i="5"/>
  <c r="T2132" i="5" s="1"/>
  <c r="S2131" i="5"/>
  <c r="T2131" i="5" s="1"/>
  <c r="T2130" i="5"/>
  <c r="S2130" i="5"/>
  <c r="S2129" i="5"/>
  <c r="T2129" i="5" s="1"/>
  <c r="S2128" i="5"/>
  <c r="T2128" i="5" s="1"/>
  <c r="S2127" i="5"/>
  <c r="T2127" i="5" s="1"/>
  <c r="T2126" i="5"/>
  <c r="S2126" i="5"/>
  <c r="T2125" i="5"/>
  <c r="S2125" i="5"/>
  <c r="S2124" i="5"/>
  <c r="T2124" i="5" s="1"/>
  <c r="S2123" i="5"/>
  <c r="T2123" i="5" s="1"/>
  <c r="T2122" i="5"/>
  <c r="S2122" i="5"/>
  <c r="S2121" i="5"/>
  <c r="T2121" i="5" s="1"/>
  <c r="S2120" i="5"/>
  <c r="T2120" i="5" s="1"/>
  <c r="S2119" i="5"/>
  <c r="T2119" i="5" s="1"/>
  <c r="T2118" i="5"/>
  <c r="S2118" i="5"/>
  <c r="T2117" i="5"/>
  <c r="S2117" i="5"/>
  <c r="S2116" i="5"/>
  <c r="T2116" i="5" s="1"/>
  <c r="S2115" i="5"/>
  <c r="T2115" i="5" s="1"/>
  <c r="T2114" i="5"/>
  <c r="S2114" i="5"/>
  <c r="S2113" i="5"/>
  <c r="T2113" i="5" s="1"/>
  <c r="S2112" i="5"/>
  <c r="T2112" i="5" s="1"/>
  <c r="S2111" i="5"/>
  <c r="T2111" i="5" s="1"/>
  <c r="T2110" i="5"/>
  <c r="S2110" i="5"/>
  <c r="T2109" i="5"/>
  <c r="S2109" i="5"/>
  <c r="S2108" i="5"/>
  <c r="T2108" i="5" s="1"/>
  <c r="S2107" i="5"/>
  <c r="T2107" i="5" s="1"/>
  <c r="T2106" i="5"/>
  <c r="S2106" i="5"/>
  <c r="S2105" i="5"/>
  <c r="T2105" i="5" s="1"/>
  <c r="S2104" i="5"/>
  <c r="T2104" i="5" s="1"/>
  <c r="S2103" i="5"/>
  <c r="T2103" i="5" s="1"/>
  <c r="S2102" i="5"/>
  <c r="T2102" i="5" s="1"/>
  <c r="T2101" i="5"/>
  <c r="S2101" i="5"/>
  <c r="S2100" i="5"/>
  <c r="T2100" i="5" s="1"/>
  <c r="S2099" i="5"/>
  <c r="T2099" i="5" s="1"/>
  <c r="T2098" i="5"/>
  <c r="S2098" i="5"/>
  <c r="S2097" i="5"/>
  <c r="T2097" i="5" s="1"/>
  <c r="S2096" i="5"/>
  <c r="T2096" i="5" s="1"/>
  <c r="S2095" i="5"/>
  <c r="T2095" i="5" s="1"/>
  <c r="S2094" i="5"/>
  <c r="T2094" i="5" s="1"/>
  <c r="T2093" i="5"/>
  <c r="S2093" i="5"/>
  <c r="S2092" i="5"/>
  <c r="T2092" i="5" s="1"/>
  <c r="S2091" i="5"/>
  <c r="T2091" i="5" s="1"/>
  <c r="T2090" i="5"/>
  <c r="S2090" i="5"/>
  <c r="S2089" i="5"/>
  <c r="T2089" i="5" s="1"/>
  <c r="S2088" i="5"/>
  <c r="T2088" i="5" s="1"/>
  <c r="S2087" i="5"/>
  <c r="T2087" i="5" s="1"/>
  <c r="S2086" i="5"/>
  <c r="T2086" i="5" s="1"/>
  <c r="T2085" i="5"/>
  <c r="S2085" i="5"/>
  <c r="S2084" i="5"/>
  <c r="T2084" i="5" s="1"/>
  <c r="S2083" i="5"/>
  <c r="T2083" i="5" s="1"/>
  <c r="T2082" i="5"/>
  <c r="S2082" i="5"/>
  <c r="S2081" i="5"/>
  <c r="T2081" i="5" s="1"/>
  <c r="S2080" i="5"/>
  <c r="T2080" i="5" s="1"/>
  <c r="S2079" i="5"/>
  <c r="T2079" i="5" s="1"/>
  <c r="S2078" i="5"/>
  <c r="T2078" i="5" s="1"/>
  <c r="T2077" i="5"/>
  <c r="S2077" i="5"/>
  <c r="S2076" i="5"/>
  <c r="T2076" i="5" s="1"/>
  <c r="S2075" i="5"/>
  <c r="T2075" i="5" s="1"/>
  <c r="T2074" i="5"/>
  <c r="S2074" i="5"/>
  <c r="S2073" i="5"/>
  <c r="T2073" i="5" s="1"/>
  <c r="S2072" i="5"/>
  <c r="T2072" i="5" s="1"/>
  <c r="S2071" i="5"/>
  <c r="T2071" i="5" s="1"/>
  <c r="S2070" i="5"/>
  <c r="T2070" i="5" s="1"/>
  <c r="T2069" i="5"/>
  <c r="S2069" i="5"/>
  <c r="S2068" i="5"/>
  <c r="T2068" i="5" s="1"/>
  <c r="S2067" i="5"/>
  <c r="T2067" i="5" s="1"/>
  <c r="T2066" i="5"/>
  <c r="S2066" i="5"/>
  <c r="S2065" i="5"/>
  <c r="T2065" i="5" s="1"/>
  <c r="S2064" i="5"/>
  <c r="T2064" i="5" s="1"/>
  <c r="S2063" i="5"/>
  <c r="T2063" i="5" s="1"/>
  <c r="S2062" i="5"/>
  <c r="T2062" i="5" s="1"/>
  <c r="T2061" i="5"/>
  <c r="S2061" i="5"/>
  <c r="S2060" i="5"/>
  <c r="T2060" i="5" s="1"/>
  <c r="S2059" i="5"/>
  <c r="T2059" i="5" s="1"/>
  <c r="T2058" i="5"/>
  <c r="S2058" i="5"/>
  <c r="S2057" i="5"/>
  <c r="T2057" i="5" s="1"/>
  <c r="S2056" i="5"/>
  <c r="T2056" i="5" s="1"/>
  <c r="S2055" i="5"/>
  <c r="T2055" i="5" s="1"/>
  <c r="S2054" i="5"/>
  <c r="T2054" i="5" s="1"/>
  <c r="T2053" i="5"/>
  <c r="S2053" i="5"/>
  <c r="S2052" i="5"/>
  <c r="T2052" i="5" s="1"/>
  <c r="S2051" i="5"/>
  <c r="T2051" i="5" s="1"/>
  <c r="T2050" i="5"/>
  <c r="S2050" i="5"/>
  <c r="S2049" i="5"/>
  <c r="T2049" i="5" s="1"/>
  <c r="S2048" i="5"/>
  <c r="T2048" i="5" s="1"/>
  <c r="S2047" i="5"/>
  <c r="T2047" i="5" s="1"/>
  <c r="S2046" i="5"/>
  <c r="T2046" i="5" s="1"/>
  <c r="T2045" i="5"/>
  <c r="S2045" i="5"/>
  <c r="S2044" i="5"/>
  <c r="T2044" i="5" s="1"/>
  <c r="S2043" i="5"/>
  <c r="T2043" i="5" s="1"/>
  <c r="T2042" i="5"/>
  <c r="S2042" i="5"/>
  <c r="S2041" i="5"/>
  <c r="T2041" i="5" s="1"/>
  <c r="S2040" i="5"/>
  <c r="T2040" i="5" s="1"/>
  <c r="S2039" i="5"/>
  <c r="T2039" i="5" s="1"/>
  <c r="S2038" i="5"/>
  <c r="T2038" i="5" s="1"/>
  <c r="T2037" i="5"/>
  <c r="S2037" i="5"/>
  <c r="S2036" i="5"/>
  <c r="T2036" i="5" s="1"/>
  <c r="S2035" i="5"/>
  <c r="T2035" i="5" s="1"/>
  <c r="T2034" i="5"/>
  <c r="S2034" i="5"/>
  <c r="S2033" i="5"/>
  <c r="T2033" i="5" s="1"/>
  <c r="S2032" i="5"/>
  <c r="T2032" i="5" s="1"/>
  <c r="S2031" i="5"/>
  <c r="T2031" i="5" s="1"/>
  <c r="S2030" i="5"/>
  <c r="T2030" i="5" s="1"/>
  <c r="T2029" i="5"/>
  <c r="S2029" i="5"/>
  <c r="S2028" i="5"/>
  <c r="T2028" i="5" s="1"/>
  <c r="S2027" i="5"/>
  <c r="T2027" i="5" s="1"/>
  <c r="T2026" i="5"/>
  <c r="S2026" i="5"/>
  <c r="S2025" i="5"/>
  <c r="T2025" i="5" s="1"/>
  <c r="S2024" i="5"/>
  <c r="T2024" i="5" s="1"/>
  <c r="S2023" i="5"/>
  <c r="T2023" i="5" s="1"/>
  <c r="S2022" i="5"/>
  <c r="T2022" i="5" s="1"/>
  <c r="T2021" i="5"/>
  <c r="S2021" i="5"/>
  <c r="S2020" i="5"/>
  <c r="T2020" i="5" s="1"/>
  <c r="S2019" i="5"/>
  <c r="T2019" i="5" s="1"/>
  <c r="T2018" i="5"/>
  <c r="S2018" i="5"/>
  <c r="S2017" i="5"/>
  <c r="T2017" i="5" s="1"/>
  <c r="S2016" i="5"/>
  <c r="T2016" i="5" s="1"/>
  <c r="S2015" i="5"/>
  <c r="T2015" i="5" s="1"/>
  <c r="S2014" i="5"/>
  <c r="T2014" i="5" s="1"/>
  <c r="T2013" i="5"/>
  <c r="S2013" i="5"/>
  <c r="S2012" i="5"/>
  <c r="T2012" i="5" s="1"/>
  <c r="S2011" i="5"/>
  <c r="T2011" i="5" s="1"/>
  <c r="T2010" i="5"/>
  <c r="S2010" i="5"/>
  <c r="S2009" i="5"/>
  <c r="T2009" i="5" s="1"/>
  <c r="S2008" i="5"/>
  <c r="T2008" i="5" s="1"/>
  <c r="S2007" i="5"/>
  <c r="T2007" i="5" s="1"/>
  <c r="S2006" i="5"/>
  <c r="T2006" i="5" s="1"/>
  <c r="T2005" i="5"/>
  <c r="S2005" i="5"/>
  <c r="S2004" i="5"/>
  <c r="T2004" i="5" s="1"/>
  <c r="S2003" i="5"/>
  <c r="T2003" i="5" s="1"/>
  <c r="S2002" i="5"/>
  <c r="T2002" i="5" s="1"/>
  <c r="S2001" i="5"/>
  <c r="T2001" i="5" s="1"/>
  <c r="S2000" i="5"/>
  <c r="T2000" i="5" s="1"/>
  <c r="S1999" i="5"/>
  <c r="T1999" i="5" s="1"/>
  <c r="S1998" i="5"/>
  <c r="T1998" i="5" s="1"/>
  <c r="S1997" i="5"/>
  <c r="T1997" i="5" s="1"/>
  <c r="S1996" i="5"/>
  <c r="T1996" i="5" s="1"/>
  <c r="S1995" i="5"/>
  <c r="T1995" i="5" s="1"/>
  <c r="T1994" i="5"/>
  <c r="S1994" i="5"/>
  <c r="S1993" i="5"/>
  <c r="T1993" i="5" s="1"/>
  <c r="S1992" i="5"/>
  <c r="T1992" i="5" s="1"/>
  <c r="S1991" i="5"/>
  <c r="T1991" i="5" s="1"/>
  <c r="T1990" i="5"/>
  <c r="S1990" i="5"/>
  <c r="S1989" i="5"/>
  <c r="T1989" i="5" s="1"/>
  <c r="S1988" i="5"/>
  <c r="T1988" i="5" s="1"/>
  <c r="S1987" i="5"/>
  <c r="T1987" i="5" s="1"/>
  <c r="T1986" i="5"/>
  <c r="S1986" i="5"/>
  <c r="T1985" i="5"/>
  <c r="S1985" i="5"/>
  <c r="S1984" i="5"/>
  <c r="T1984" i="5" s="1"/>
  <c r="S1983" i="5"/>
  <c r="T1983" i="5" s="1"/>
  <c r="S1982" i="5"/>
  <c r="T1982" i="5" s="1"/>
  <c r="T1981" i="5"/>
  <c r="S1981" i="5"/>
  <c r="S1980" i="5"/>
  <c r="T1980" i="5" s="1"/>
  <c r="S1979" i="5"/>
  <c r="T1979" i="5" s="1"/>
  <c r="S1978" i="5"/>
  <c r="T1978" i="5" s="1"/>
  <c r="S1977" i="5"/>
  <c r="T1977" i="5" s="1"/>
  <c r="S1976" i="5"/>
  <c r="T1976" i="5" s="1"/>
  <c r="S1975" i="5"/>
  <c r="T1975" i="5" s="1"/>
  <c r="T1974" i="5"/>
  <c r="S1974" i="5"/>
  <c r="T1973" i="5"/>
  <c r="S1973" i="5"/>
  <c r="S1972" i="5"/>
  <c r="T1972" i="5" s="1"/>
  <c r="S1971" i="5"/>
  <c r="T1971" i="5" s="1"/>
  <c r="S1970" i="5"/>
  <c r="T1970" i="5" s="1"/>
  <c r="T1969" i="5"/>
  <c r="S1969" i="5"/>
  <c r="S1968" i="5"/>
  <c r="T1968" i="5" s="1"/>
  <c r="S1967" i="5"/>
  <c r="T1967" i="5" s="1"/>
  <c r="S1966" i="5"/>
  <c r="T1966" i="5" s="1"/>
  <c r="T1965" i="5"/>
  <c r="S1965" i="5"/>
  <c r="T1964" i="5"/>
  <c r="S1964" i="5"/>
  <c r="S1963" i="5"/>
  <c r="T1963" i="5" s="1"/>
  <c r="S1962" i="5"/>
  <c r="T1962" i="5" s="1"/>
  <c r="S1961" i="5"/>
  <c r="T1961" i="5" s="1"/>
  <c r="T1960" i="5"/>
  <c r="S1960" i="5"/>
  <c r="T1959" i="5"/>
  <c r="S1959" i="5"/>
  <c r="S1958" i="5"/>
  <c r="T1958" i="5" s="1"/>
  <c r="S1957" i="5"/>
  <c r="T1957" i="5" s="1"/>
  <c r="T1956" i="5"/>
  <c r="S1956" i="5"/>
  <c r="T1955" i="5"/>
  <c r="S1955" i="5"/>
  <c r="S1954" i="5"/>
  <c r="T1954" i="5" s="1"/>
  <c r="T1953" i="5"/>
  <c r="S1953" i="5"/>
  <c r="T1952" i="5"/>
  <c r="S1952" i="5"/>
  <c r="S1951" i="5"/>
  <c r="T1951" i="5" s="1"/>
  <c r="S1950" i="5"/>
  <c r="T1950" i="5" s="1"/>
  <c r="S1949" i="5"/>
  <c r="T1949" i="5" s="1"/>
  <c r="T1948" i="5"/>
  <c r="S1948" i="5"/>
  <c r="T1947" i="5"/>
  <c r="S1947" i="5"/>
  <c r="S1946" i="5"/>
  <c r="T1946" i="5" s="1"/>
  <c r="T1945" i="5"/>
  <c r="S1945" i="5"/>
  <c r="T1944" i="5"/>
  <c r="S1944" i="5"/>
  <c r="S1943" i="5"/>
  <c r="T1943" i="5" s="1"/>
  <c r="S1942" i="5"/>
  <c r="T1942" i="5" s="1"/>
  <c r="T1941" i="5"/>
  <c r="S1941" i="5"/>
  <c r="T1940" i="5"/>
  <c r="S1940" i="5"/>
  <c r="S1939" i="5"/>
  <c r="T1939" i="5" s="1"/>
  <c r="S1938" i="5"/>
  <c r="T1938" i="5" s="1"/>
  <c r="S1937" i="5"/>
  <c r="T1937" i="5" s="1"/>
  <c r="T1936" i="5"/>
  <c r="S1936" i="5"/>
  <c r="T1935" i="5"/>
  <c r="S1935" i="5"/>
  <c r="S1934" i="5"/>
  <c r="T1934" i="5" s="1"/>
  <c r="T1933" i="5"/>
  <c r="S1933" i="5"/>
  <c r="T1932" i="5"/>
  <c r="S1932" i="5"/>
  <c r="S1931" i="5"/>
  <c r="T1931" i="5" s="1"/>
  <c r="S1930" i="5"/>
  <c r="T1930" i="5" s="1"/>
  <c r="S1929" i="5"/>
  <c r="T1929" i="5" s="1"/>
  <c r="T1928" i="5"/>
  <c r="S1928" i="5"/>
  <c r="T1927" i="5"/>
  <c r="S1927" i="5"/>
  <c r="S1926" i="5"/>
  <c r="T1926" i="5" s="1"/>
  <c r="S1925" i="5"/>
  <c r="T1925" i="5" s="1"/>
  <c r="T1924" i="5"/>
  <c r="S1924" i="5"/>
  <c r="T1923" i="5"/>
  <c r="S1923" i="5"/>
  <c r="S1922" i="5"/>
  <c r="T1922" i="5" s="1"/>
  <c r="T1921" i="5"/>
  <c r="S1921" i="5"/>
  <c r="T1920" i="5"/>
  <c r="S1920" i="5"/>
  <c r="S1919" i="5"/>
  <c r="T1919" i="5" s="1"/>
  <c r="S1918" i="5"/>
  <c r="T1918" i="5" s="1"/>
  <c r="S1917" i="5"/>
  <c r="T1917" i="5" s="1"/>
  <c r="T1916" i="5"/>
  <c r="S1916" i="5"/>
  <c r="T1915" i="5"/>
  <c r="S1915" i="5"/>
  <c r="S1914" i="5"/>
  <c r="T1914" i="5" s="1"/>
  <c r="T1913" i="5"/>
  <c r="S1913" i="5"/>
  <c r="T1912" i="5"/>
  <c r="S1912" i="5"/>
  <c r="S1911" i="5"/>
  <c r="T1911" i="5" s="1"/>
  <c r="S1910" i="5"/>
  <c r="T1910" i="5" s="1"/>
  <c r="T1909" i="5"/>
  <c r="S1909" i="5"/>
  <c r="T1908" i="5"/>
  <c r="S1908" i="5"/>
  <c r="S1907" i="5"/>
  <c r="T1907" i="5" s="1"/>
  <c r="S1906" i="5"/>
  <c r="T1906" i="5" s="1"/>
  <c r="S1905" i="5"/>
  <c r="T1905" i="5" s="1"/>
  <c r="T1904" i="5"/>
  <c r="S1904" i="5"/>
  <c r="T1903" i="5"/>
  <c r="S1903" i="5"/>
  <c r="S1902" i="5"/>
  <c r="T1902" i="5" s="1"/>
  <c r="T1901" i="5"/>
  <c r="S1901" i="5"/>
  <c r="T1900" i="5"/>
  <c r="S1900" i="5"/>
  <c r="S1899" i="5"/>
  <c r="T1899" i="5" s="1"/>
  <c r="S1898" i="5"/>
  <c r="T1898" i="5" s="1"/>
  <c r="S1897" i="5"/>
  <c r="T1897" i="5" s="1"/>
  <c r="T1896" i="5"/>
  <c r="S1896" i="5"/>
  <c r="T1895" i="5"/>
  <c r="S1895" i="5"/>
  <c r="S1894" i="5"/>
  <c r="T1894" i="5" s="1"/>
  <c r="S1893" i="5"/>
  <c r="T1893" i="5" s="1"/>
  <c r="T1892" i="5"/>
  <c r="S1892" i="5"/>
  <c r="T1891" i="5"/>
  <c r="S1891" i="5"/>
  <c r="S1890" i="5"/>
  <c r="T1890" i="5" s="1"/>
  <c r="T1889" i="5"/>
  <c r="S1889" i="5"/>
  <c r="T1888" i="5"/>
  <c r="S1888" i="5"/>
  <c r="S1887" i="5"/>
  <c r="T1887" i="5" s="1"/>
  <c r="S1886" i="5"/>
  <c r="T1886" i="5" s="1"/>
  <c r="S1885" i="5"/>
  <c r="T1885" i="5" s="1"/>
  <c r="T1884" i="5"/>
  <c r="S1884" i="5"/>
  <c r="T1883" i="5"/>
  <c r="S1883" i="5"/>
  <c r="S1882" i="5"/>
  <c r="T1882" i="5" s="1"/>
  <c r="T1881" i="5"/>
  <c r="S1881" i="5"/>
  <c r="T1880" i="5"/>
  <c r="S1880" i="5"/>
  <c r="S1879" i="5"/>
  <c r="T1879" i="5" s="1"/>
  <c r="S1878" i="5"/>
  <c r="T1878" i="5" s="1"/>
  <c r="T1877" i="5"/>
  <c r="S1877" i="5"/>
  <c r="T1876" i="5"/>
  <c r="S1876" i="5"/>
  <c r="S1875" i="5"/>
  <c r="T1875" i="5" s="1"/>
  <c r="S1874" i="5"/>
  <c r="T1874" i="5" s="1"/>
  <c r="S1873" i="5"/>
  <c r="T1873" i="5" s="1"/>
  <c r="T1872" i="5"/>
  <c r="S1872" i="5"/>
  <c r="T1871" i="5"/>
  <c r="S1871" i="5"/>
  <c r="S1870" i="5"/>
  <c r="T1870" i="5" s="1"/>
  <c r="T1869" i="5"/>
  <c r="S1869" i="5"/>
  <c r="T1868" i="5"/>
  <c r="S1868" i="5"/>
  <c r="S1867" i="5"/>
  <c r="T1867" i="5" s="1"/>
  <c r="S1866" i="5"/>
  <c r="T1866" i="5" s="1"/>
  <c r="S1865" i="5"/>
  <c r="T1865" i="5" s="1"/>
  <c r="T1864" i="5"/>
  <c r="S1864" i="5"/>
  <c r="T1863" i="5"/>
  <c r="S1863" i="5"/>
  <c r="S1862" i="5"/>
  <c r="T1862" i="5" s="1"/>
  <c r="S1861" i="5"/>
  <c r="T1861" i="5" s="1"/>
  <c r="T1860" i="5"/>
  <c r="S1860" i="5"/>
  <c r="T1859" i="5"/>
  <c r="S1859" i="5"/>
  <c r="S1858" i="5"/>
  <c r="T1858" i="5" s="1"/>
  <c r="T1857" i="5"/>
  <c r="S1857" i="5"/>
  <c r="T1856" i="5"/>
  <c r="S1856" i="5"/>
  <c r="S1855" i="5"/>
  <c r="T1855" i="5" s="1"/>
  <c r="S1854" i="5"/>
  <c r="T1854" i="5" s="1"/>
  <c r="S1853" i="5"/>
  <c r="T1853" i="5" s="1"/>
  <c r="T1852" i="5"/>
  <c r="S1852" i="5"/>
  <c r="T1851" i="5"/>
  <c r="S1851" i="5"/>
  <c r="S1850" i="5"/>
  <c r="T1850" i="5" s="1"/>
  <c r="T1849" i="5"/>
  <c r="S1849" i="5"/>
  <c r="T1848" i="5"/>
  <c r="S1848" i="5"/>
  <c r="S1847" i="5"/>
  <c r="T1847" i="5" s="1"/>
  <c r="S1846" i="5"/>
  <c r="T1846" i="5" s="1"/>
  <c r="T1845" i="5"/>
  <c r="S1845" i="5"/>
  <c r="T1844" i="5"/>
  <c r="S1844" i="5"/>
  <c r="S1843" i="5"/>
  <c r="T1843" i="5" s="1"/>
  <c r="S1842" i="5"/>
  <c r="T1842" i="5" s="1"/>
  <c r="S1841" i="5"/>
  <c r="T1841" i="5" s="1"/>
  <c r="T1840" i="5"/>
  <c r="S1840" i="5"/>
  <c r="T1839" i="5"/>
  <c r="S1839" i="5"/>
  <c r="S1838" i="5"/>
  <c r="T1838" i="5" s="1"/>
  <c r="T1837" i="5"/>
  <c r="S1837" i="5"/>
  <c r="T1836" i="5"/>
  <c r="S1836" i="5"/>
  <c r="S1835" i="5"/>
  <c r="T1835" i="5" s="1"/>
  <c r="S1834" i="5"/>
  <c r="T1834" i="5" s="1"/>
  <c r="S1833" i="5"/>
  <c r="T1833" i="5" s="1"/>
  <c r="T1832" i="5"/>
  <c r="S1832" i="5"/>
  <c r="T1831" i="5"/>
  <c r="S1831" i="5"/>
  <c r="S1830" i="5"/>
  <c r="T1830" i="5" s="1"/>
  <c r="S1829" i="5"/>
  <c r="T1829" i="5" s="1"/>
  <c r="T1828" i="5"/>
  <c r="S1828" i="5"/>
  <c r="T1827" i="5"/>
  <c r="S1827" i="5"/>
  <c r="S1826" i="5"/>
  <c r="T1826" i="5" s="1"/>
  <c r="T1825" i="5"/>
  <c r="S1825" i="5"/>
  <c r="T1824" i="5"/>
  <c r="S1824" i="5"/>
  <c r="S1823" i="5"/>
  <c r="T1823" i="5" s="1"/>
  <c r="S1822" i="5"/>
  <c r="T1822" i="5" s="1"/>
  <c r="S1821" i="5"/>
  <c r="T1821" i="5" s="1"/>
  <c r="T1820" i="5"/>
  <c r="S1820" i="5"/>
  <c r="T1819" i="5"/>
  <c r="S1819" i="5"/>
  <c r="S1818" i="5"/>
  <c r="T1818" i="5" s="1"/>
  <c r="T1817" i="5"/>
  <c r="S1817" i="5"/>
  <c r="T1816" i="5"/>
  <c r="S1816" i="5"/>
  <c r="S1815" i="5"/>
  <c r="T1815" i="5" s="1"/>
  <c r="S1814" i="5"/>
  <c r="T1814" i="5" s="1"/>
  <c r="T1813" i="5"/>
  <c r="S1813" i="5"/>
  <c r="T1812" i="5"/>
  <c r="S1812" i="5"/>
  <c r="S1811" i="5"/>
  <c r="T1811" i="5" s="1"/>
  <c r="S1810" i="5"/>
  <c r="T1810" i="5" s="1"/>
  <c r="S1809" i="5"/>
  <c r="T1809" i="5" s="1"/>
  <c r="T1808" i="5"/>
  <c r="S1808" i="5"/>
  <c r="T1807" i="5"/>
  <c r="S1807" i="5"/>
  <c r="S1806" i="5"/>
  <c r="T1806" i="5" s="1"/>
  <c r="T1805" i="5"/>
  <c r="S1805" i="5"/>
  <c r="T1804" i="5"/>
  <c r="S1804" i="5"/>
  <c r="S1803" i="5"/>
  <c r="T1803" i="5" s="1"/>
  <c r="S1802" i="5"/>
  <c r="T1802" i="5" s="1"/>
  <c r="S1801" i="5"/>
  <c r="T1801" i="5" s="1"/>
  <c r="T1800" i="5"/>
  <c r="S1800" i="5"/>
  <c r="T1799" i="5"/>
  <c r="S1799" i="5"/>
  <c r="S1798" i="5"/>
  <c r="T1798" i="5" s="1"/>
  <c r="S1797" i="5"/>
  <c r="T1797" i="5" s="1"/>
  <c r="T1796" i="5"/>
  <c r="S1796" i="5"/>
  <c r="T1795" i="5"/>
  <c r="S1795" i="5"/>
  <c r="S1794" i="5"/>
  <c r="T1794" i="5" s="1"/>
  <c r="T1793" i="5"/>
  <c r="S1793" i="5"/>
  <c r="T1792" i="5"/>
  <c r="S1792" i="5"/>
  <c r="S1791" i="5"/>
  <c r="T1791" i="5" s="1"/>
  <c r="S1790" i="5"/>
  <c r="T1790" i="5" s="1"/>
  <c r="S1789" i="5"/>
  <c r="T1789" i="5" s="1"/>
  <c r="T1788" i="5"/>
  <c r="S1788" i="5"/>
  <c r="T1787" i="5"/>
  <c r="S1787" i="5"/>
  <c r="S1786" i="5"/>
  <c r="T1786" i="5" s="1"/>
  <c r="T1785" i="5"/>
  <c r="S1785" i="5"/>
  <c r="T1784" i="5"/>
  <c r="S1784" i="5"/>
  <c r="S1783" i="5"/>
  <c r="T1783" i="5" s="1"/>
  <c r="S1782" i="5"/>
  <c r="T1782" i="5" s="1"/>
  <c r="T1781" i="5"/>
  <c r="S1781" i="5"/>
  <c r="T1780" i="5"/>
  <c r="S1780" i="5"/>
  <c r="S1779" i="5"/>
  <c r="T1779" i="5" s="1"/>
  <c r="S1778" i="5"/>
  <c r="T1778" i="5" s="1"/>
  <c r="S1777" i="5"/>
  <c r="T1777" i="5" s="1"/>
  <c r="T1776" i="5"/>
  <c r="S1776" i="5"/>
  <c r="T1775" i="5"/>
  <c r="S1775" i="5"/>
  <c r="S1774" i="5"/>
  <c r="T1774" i="5" s="1"/>
  <c r="T1773" i="5"/>
  <c r="S1773" i="5"/>
  <c r="T1772" i="5"/>
  <c r="S1772" i="5"/>
  <c r="S1771" i="5"/>
  <c r="T1771" i="5" s="1"/>
  <c r="S1770" i="5"/>
  <c r="T1770" i="5" s="1"/>
  <c r="S1769" i="5"/>
  <c r="T1769" i="5" s="1"/>
  <c r="T1768" i="5"/>
  <c r="S1768" i="5"/>
  <c r="T1767" i="5"/>
  <c r="S1767" i="5"/>
  <c r="S1766" i="5"/>
  <c r="T1766" i="5" s="1"/>
  <c r="S1765" i="5"/>
  <c r="T1765" i="5" s="1"/>
  <c r="T1764" i="5"/>
  <c r="S1764" i="5"/>
  <c r="T1763" i="5"/>
  <c r="S1763" i="5"/>
  <c r="S1762" i="5"/>
  <c r="T1762" i="5" s="1"/>
  <c r="T1761" i="5"/>
  <c r="S1761" i="5"/>
  <c r="T1760" i="5"/>
  <c r="S1760" i="5"/>
  <c r="S1759" i="5"/>
  <c r="T1759" i="5" s="1"/>
  <c r="S1758" i="5"/>
  <c r="T1758" i="5" s="1"/>
  <c r="S1757" i="5"/>
  <c r="T1757" i="5" s="1"/>
  <c r="S1756" i="5"/>
  <c r="T1756" i="5" s="1"/>
  <c r="T1755" i="5"/>
  <c r="S1755" i="5"/>
  <c r="S1754" i="5"/>
  <c r="T1754" i="5" s="1"/>
  <c r="T1753" i="5"/>
  <c r="S1753" i="5"/>
  <c r="T1752" i="5"/>
  <c r="S1752" i="5"/>
  <c r="S1751" i="5"/>
  <c r="T1751" i="5" s="1"/>
  <c r="S1750" i="5"/>
  <c r="T1750" i="5" s="1"/>
  <c r="T1749" i="5"/>
  <c r="S1749" i="5"/>
  <c r="S1748" i="5"/>
  <c r="T1748" i="5" s="1"/>
  <c r="S1747" i="5"/>
  <c r="T1747" i="5" s="1"/>
  <c r="S1746" i="5"/>
  <c r="T1746" i="5" s="1"/>
  <c r="S1745" i="5"/>
  <c r="T1745" i="5" s="1"/>
  <c r="T1744" i="5"/>
  <c r="S1744" i="5"/>
  <c r="T1743" i="5"/>
  <c r="S1743" i="5"/>
  <c r="S1742" i="5"/>
  <c r="T1742" i="5" s="1"/>
  <c r="T1741" i="5"/>
  <c r="S1741" i="5"/>
  <c r="T1740" i="5"/>
  <c r="S1740" i="5"/>
  <c r="S1739" i="5"/>
  <c r="T1739" i="5" s="1"/>
  <c r="S1738" i="5"/>
  <c r="T1738" i="5" s="1"/>
  <c r="S1737" i="5"/>
  <c r="T1737" i="5" s="1"/>
  <c r="S1736" i="5"/>
  <c r="T1736" i="5" s="1"/>
  <c r="T1735" i="5"/>
  <c r="S1735" i="5"/>
  <c r="S1734" i="5"/>
  <c r="T1734" i="5" s="1"/>
  <c r="S1733" i="5"/>
  <c r="T1733" i="5" s="1"/>
  <c r="T1732" i="5"/>
  <c r="S1732" i="5"/>
  <c r="T1731" i="5"/>
  <c r="S1731" i="5"/>
  <c r="S1730" i="5"/>
  <c r="T1730" i="5" s="1"/>
  <c r="T1729" i="5"/>
  <c r="S1729" i="5"/>
  <c r="S1728" i="5"/>
  <c r="T1728" i="5" s="1"/>
  <c r="S1727" i="5"/>
  <c r="T1727" i="5" s="1"/>
  <c r="S1726" i="5"/>
  <c r="T1726" i="5" s="1"/>
  <c r="S1725" i="5"/>
  <c r="T1725" i="5" s="1"/>
  <c r="S1724" i="5"/>
  <c r="T1724" i="5" s="1"/>
  <c r="T1723" i="5"/>
  <c r="S1723" i="5"/>
  <c r="S1722" i="5"/>
  <c r="T1722" i="5" s="1"/>
  <c r="T1721" i="5"/>
  <c r="S1721" i="5"/>
  <c r="T1720" i="5"/>
  <c r="S1720" i="5"/>
  <c r="S1719" i="5"/>
  <c r="T1719" i="5" s="1"/>
  <c r="S1718" i="5"/>
  <c r="T1718" i="5" s="1"/>
  <c r="T1717" i="5"/>
  <c r="S1717" i="5"/>
  <c r="S1716" i="5"/>
  <c r="T1716" i="5" s="1"/>
  <c r="S1715" i="5"/>
  <c r="T1715" i="5" s="1"/>
  <c r="S1714" i="5"/>
  <c r="T1714" i="5" s="1"/>
  <c r="S1713" i="5"/>
  <c r="T1713" i="5" s="1"/>
  <c r="T1712" i="5"/>
  <c r="S1712" i="5"/>
  <c r="T1711" i="5"/>
  <c r="S1711" i="5"/>
  <c r="S1710" i="5"/>
  <c r="T1710" i="5" s="1"/>
  <c r="T1709" i="5"/>
  <c r="S1709" i="5"/>
  <c r="T1708" i="5"/>
  <c r="S1708" i="5"/>
  <c r="S1707" i="5"/>
  <c r="T1707" i="5" s="1"/>
  <c r="S1706" i="5"/>
  <c r="T1706" i="5" s="1"/>
  <c r="S1705" i="5"/>
  <c r="T1705" i="5" s="1"/>
  <c r="S1704" i="5"/>
  <c r="T1704" i="5" s="1"/>
  <c r="T1703" i="5"/>
  <c r="S1703" i="5"/>
  <c r="S1702" i="5"/>
  <c r="T1702" i="5" s="1"/>
  <c r="S1701" i="5"/>
  <c r="T1701" i="5" s="1"/>
  <c r="T1700" i="5"/>
  <c r="S1700" i="5"/>
  <c r="T1699" i="5"/>
  <c r="S1699" i="5"/>
  <c r="S1698" i="5"/>
  <c r="T1698" i="5" s="1"/>
  <c r="T1697" i="5"/>
  <c r="S1697" i="5"/>
  <c r="S1696" i="5"/>
  <c r="T1696" i="5" s="1"/>
  <c r="S1695" i="5"/>
  <c r="T1695" i="5" s="1"/>
  <c r="S1694" i="5"/>
  <c r="T1694" i="5" s="1"/>
  <c r="S1693" i="5"/>
  <c r="T1693" i="5" s="1"/>
  <c r="S1692" i="5"/>
  <c r="T1692" i="5" s="1"/>
  <c r="T1691" i="5"/>
  <c r="S1691" i="5"/>
  <c r="S1690" i="5"/>
  <c r="T1690" i="5" s="1"/>
  <c r="T1689" i="5"/>
  <c r="S1689" i="5"/>
  <c r="T1688" i="5"/>
  <c r="S1688" i="5"/>
  <c r="S1687" i="5"/>
  <c r="T1687" i="5" s="1"/>
  <c r="S1686" i="5"/>
  <c r="T1686" i="5" s="1"/>
  <c r="T1685" i="5"/>
  <c r="S1685" i="5"/>
  <c r="S1684" i="5"/>
  <c r="T1684" i="5" s="1"/>
  <c r="S1683" i="5"/>
  <c r="T1683" i="5" s="1"/>
  <c r="S1682" i="5"/>
  <c r="T1682" i="5" s="1"/>
  <c r="S1681" i="5"/>
  <c r="T1681" i="5" s="1"/>
  <c r="T1680" i="5"/>
  <c r="S1680" i="5"/>
  <c r="T1679" i="5"/>
  <c r="S1679" i="5"/>
  <c r="S1678" i="5"/>
  <c r="T1678" i="5" s="1"/>
  <c r="T1677" i="5"/>
  <c r="S1677" i="5"/>
  <c r="T1676" i="5"/>
  <c r="S1676" i="5"/>
  <c r="S1675" i="5"/>
  <c r="T1675" i="5" s="1"/>
  <c r="S1674" i="5"/>
  <c r="T1674" i="5" s="1"/>
  <c r="S1673" i="5"/>
  <c r="T1673" i="5" s="1"/>
  <c r="S1672" i="5"/>
  <c r="T1672" i="5" s="1"/>
  <c r="T1671" i="5"/>
  <c r="S1671" i="5"/>
  <c r="S1670" i="5"/>
  <c r="T1670" i="5" s="1"/>
  <c r="S1669" i="5"/>
  <c r="T1669" i="5" s="1"/>
  <c r="T1668" i="5"/>
  <c r="S1668" i="5"/>
  <c r="T1667" i="5"/>
  <c r="S1667" i="5"/>
  <c r="S1666" i="5"/>
  <c r="T1666" i="5" s="1"/>
  <c r="T1665" i="5"/>
  <c r="S1665" i="5"/>
  <c r="S1664" i="5"/>
  <c r="T1664" i="5" s="1"/>
  <c r="S1663" i="5"/>
  <c r="T1663" i="5" s="1"/>
  <c r="S1662" i="5"/>
  <c r="T1662" i="5" s="1"/>
  <c r="S1661" i="5"/>
  <c r="T1661" i="5" s="1"/>
  <c r="S1660" i="5"/>
  <c r="T1660" i="5" s="1"/>
  <c r="T1659" i="5"/>
  <c r="S1659" i="5"/>
  <c r="S1658" i="5"/>
  <c r="T1658" i="5" s="1"/>
  <c r="T1657" i="5"/>
  <c r="S1657" i="5"/>
  <c r="T1656" i="5"/>
  <c r="S1656" i="5"/>
  <c r="S1655" i="5"/>
  <c r="T1655" i="5" s="1"/>
  <c r="S1654" i="5"/>
  <c r="T1654" i="5" s="1"/>
  <c r="T1653" i="5"/>
  <c r="S1653" i="5"/>
  <c r="S1652" i="5"/>
  <c r="T1652" i="5" s="1"/>
  <c r="S1651" i="5"/>
  <c r="T1651" i="5" s="1"/>
  <c r="S1650" i="5"/>
  <c r="T1650" i="5" s="1"/>
  <c r="S1649" i="5"/>
  <c r="T1649" i="5" s="1"/>
  <c r="T1648" i="5"/>
  <c r="S1648" i="5"/>
  <c r="T1647" i="5"/>
  <c r="S1647" i="5"/>
  <c r="S1646" i="5"/>
  <c r="T1646" i="5" s="1"/>
  <c r="T1645" i="5"/>
  <c r="S1645" i="5"/>
  <c r="T1644" i="5"/>
  <c r="S1644" i="5"/>
  <c r="S1643" i="5"/>
  <c r="T1643" i="5" s="1"/>
  <c r="S1642" i="5"/>
  <c r="T1642" i="5" s="1"/>
  <c r="S1641" i="5"/>
  <c r="T1641" i="5" s="1"/>
  <c r="S1640" i="5"/>
  <c r="T1640" i="5" s="1"/>
  <c r="T1639" i="5"/>
  <c r="S1639" i="5"/>
  <c r="S1638" i="5"/>
  <c r="T1638" i="5" s="1"/>
  <c r="S1637" i="5"/>
  <c r="T1637" i="5" s="1"/>
  <c r="T1636" i="5"/>
  <c r="S1636" i="5"/>
  <c r="T1635" i="5"/>
  <c r="S1635" i="5"/>
  <c r="S1634" i="5"/>
  <c r="T1634" i="5" s="1"/>
  <c r="T1633" i="5"/>
  <c r="S1633" i="5"/>
  <c r="S1632" i="5"/>
  <c r="T1632" i="5" s="1"/>
  <c r="S1631" i="5"/>
  <c r="T1631" i="5" s="1"/>
  <c r="S1630" i="5"/>
  <c r="T1630" i="5" s="1"/>
  <c r="S1629" i="5"/>
  <c r="T1629" i="5" s="1"/>
  <c r="S1628" i="5"/>
  <c r="T1628" i="5" s="1"/>
  <c r="T1627" i="5"/>
  <c r="S1627" i="5"/>
  <c r="S1626" i="5"/>
  <c r="T1626" i="5" s="1"/>
  <c r="T1625" i="5"/>
  <c r="S1625" i="5"/>
  <c r="T1624" i="5"/>
  <c r="S1624" i="5"/>
  <c r="S1623" i="5"/>
  <c r="T1623" i="5" s="1"/>
  <c r="S1622" i="5"/>
  <c r="T1622" i="5" s="1"/>
  <c r="T1621" i="5"/>
  <c r="S1621" i="5"/>
  <c r="S1620" i="5"/>
  <c r="T1620" i="5" s="1"/>
  <c r="S1619" i="5"/>
  <c r="T1619" i="5" s="1"/>
  <c r="S1618" i="5"/>
  <c r="T1618" i="5" s="1"/>
  <c r="S1617" i="5"/>
  <c r="T1617" i="5" s="1"/>
  <c r="T1616" i="5"/>
  <c r="S1616" i="5"/>
  <c r="T1615" i="5"/>
  <c r="S1615" i="5"/>
  <c r="S1614" i="5"/>
  <c r="T1614" i="5" s="1"/>
  <c r="T1613" i="5"/>
  <c r="S1613" i="5"/>
  <c r="T1612" i="5"/>
  <c r="S1612" i="5"/>
  <c r="S1611" i="5"/>
  <c r="T1611" i="5" s="1"/>
  <c r="S1610" i="5"/>
  <c r="T1610" i="5" s="1"/>
  <c r="S1609" i="5"/>
  <c r="T1609" i="5" s="1"/>
  <c r="S1608" i="5"/>
  <c r="T1608" i="5" s="1"/>
  <c r="T1607" i="5"/>
  <c r="S1607" i="5"/>
  <c r="S1606" i="5"/>
  <c r="T1606" i="5" s="1"/>
  <c r="S1605" i="5"/>
  <c r="T1605" i="5" s="1"/>
  <c r="T1604" i="5"/>
  <c r="S1604" i="5"/>
  <c r="T1603" i="5"/>
  <c r="S1603" i="5"/>
  <c r="S1602" i="5"/>
  <c r="T1602" i="5" s="1"/>
  <c r="T1601" i="5"/>
  <c r="S1601" i="5"/>
  <c r="S1600" i="5"/>
  <c r="T1600" i="5" s="1"/>
  <c r="S1599" i="5"/>
  <c r="T1599" i="5" s="1"/>
  <c r="S1598" i="5"/>
  <c r="T1598" i="5" s="1"/>
  <c r="S1597" i="5"/>
  <c r="T1597" i="5" s="1"/>
  <c r="S1596" i="5"/>
  <c r="T1596" i="5" s="1"/>
  <c r="T1595" i="5"/>
  <c r="S1595" i="5"/>
  <c r="S1594" i="5"/>
  <c r="T1594" i="5" s="1"/>
  <c r="T1593" i="5"/>
  <c r="S1593" i="5"/>
  <c r="T1592" i="5"/>
  <c r="S1592" i="5"/>
  <c r="S1591" i="5"/>
  <c r="T1591" i="5" s="1"/>
  <c r="S1590" i="5"/>
  <c r="T1590" i="5" s="1"/>
  <c r="T1589" i="5"/>
  <c r="S1589" i="5"/>
  <c r="S1588" i="5"/>
  <c r="T1588" i="5" s="1"/>
  <c r="S1587" i="5"/>
  <c r="T1587" i="5" s="1"/>
  <c r="S1586" i="5"/>
  <c r="T1586" i="5" s="1"/>
  <c r="S1585" i="5"/>
  <c r="T1585" i="5" s="1"/>
  <c r="T1584" i="5"/>
  <c r="S1584" i="5"/>
  <c r="T1583" i="5"/>
  <c r="S1583" i="5"/>
  <c r="S1582" i="5"/>
  <c r="T1582" i="5" s="1"/>
  <c r="T1581" i="5"/>
  <c r="S1581" i="5"/>
  <c r="T1580" i="5"/>
  <c r="S1580" i="5"/>
  <c r="S1579" i="5"/>
  <c r="T1579" i="5" s="1"/>
  <c r="S1578" i="5"/>
  <c r="T1578" i="5" s="1"/>
  <c r="S1577" i="5"/>
  <c r="T1577" i="5" s="1"/>
  <c r="S1576" i="5"/>
  <c r="T1576" i="5" s="1"/>
  <c r="T1575" i="5"/>
  <c r="S1575" i="5"/>
  <c r="S1574" i="5"/>
  <c r="T1574" i="5" s="1"/>
  <c r="S1573" i="5"/>
  <c r="T1573" i="5" s="1"/>
  <c r="T1572" i="5"/>
  <c r="S1572" i="5"/>
  <c r="T1571" i="5"/>
  <c r="S1571" i="5"/>
  <c r="S1570" i="5"/>
  <c r="T1570" i="5" s="1"/>
  <c r="T1569" i="5"/>
  <c r="S1569" i="5"/>
  <c r="S1568" i="5"/>
  <c r="T1568" i="5" s="1"/>
  <c r="S1567" i="5"/>
  <c r="T1567" i="5" s="1"/>
  <c r="S1566" i="5"/>
  <c r="T1566" i="5" s="1"/>
  <c r="S1565" i="5"/>
  <c r="T1565" i="5" s="1"/>
  <c r="S1564" i="5"/>
  <c r="T1564" i="5" s="1"/>
  <c r="T1563" i="5"/>
  <c r="S1563" i="5"/>
  <c r="S1562" i="5"/>
  <c r="T1562" i="5" s="1"/>
  <c r="T1561" i="5"/>
  <c r="S1561" i="5"/>
  <c r="T1560" i="5"/>
  <c r="S1560" i="5"/>
  <c r="S1559" i="5"/>
  <c r="T1559" i="5" s="1"/>
  <c r="S1558" i="5"/>
  <c r="T1558" i="5" s="1"/>
  <c r="T1557" i="5"/>
  <c r="S1557" i="5"/>
  <c r="S1556" i="5"/>
  <c r="T1556" i="5" s="1"/>
  <c r="S1555" i="5"/>
  <c r="T1555" i="5" s="1"/>
  <c r="S1554" i="5"/>
  <c r="T1554" i="5" s="1"/>
  <c r="S1553" i="5"/>
  <c r="T1553" i="5" s="1"/>
  <c r="T1552" i="5"/>
  <c r="S1552" i="5"/>
  <c r="T1551" i="5"/>
  <c r="S1551" i="5"/>
  <c r="S1550" i="5"/>
  <c r="T1550" i="5" s="1"/>
  <c r="T1549" i="5"/>
  <c r="S1549" i="5"/>
  <c r="T1548" i="5"/>
  <c r="S1548" i="5"/>
  <c r="S1547" i="5"/>
  <c r="T1547" i="5" s="1"/>
  <c r="S1546" i="5"/>
  <c r="T1546" i="5" s="1"/>
  <c r="S1545" i="5"/>
  <c r="T1545" i="5" s="1"/>
  <c r="S1544" i="5"/>
  <c r="T1544" i="5" s="1"/>
  <c r="T1543" i="5"/>
  <c r="S1543" i="5"/>
  <c r="S1542" i="5"/>
  <c r="T1542" i="5" s="1"/>
  <c r="S1541" i="5"/>
  <c r="T1541" i="5" s="1"/>
  <c r="T1540" i="5"/>
  <c r="S1540" i="5"/>
  <c r="T1539" i="5"/>
  <c r="S1539" i="5"/>
  <c r="S1538" i="5"/>
  <c r="T1538" i="5" s="1"/>
  <c r="T1537" i="5"/>
  <c r="S1537" i="5"/>
  <c r="S1536" i="5"/>
  <c r="T1536" i="5" s="1"/>
  <c r="S1535" i="5"/>
  <c r="T1535" i="5" s="1"/>
  <c r="S1534" i="5"/>
  <c r="T1534" i="5" s="1"/>
  <c r="S1533" i="5"/>
  <c r="T1533" i="5" s="1"/>
  <c r="S1532" i="5"/>
  <c r="T1532" i="5" s="1"/>
  <c r="T1531" i="5"/>
  <c r="S1531" i="5"/>
  <c r="S1530" i="5"/>
  <c r="T1530" i="5" s="1"/>
  <c r="T1529" i="5"/>
  <c r="S1529" i="5"/>
  <c r="T1528" i="5"/>
  <c r="S1528" i="5"/>
  <c r="S1527" i="5"/>
  <c r="T1527" i="5" s="1"/>
  <c r="S1526" i="5"/>
  <c r="T1526" i="5" s="1"/>
  <c r="T1525" i="5"/>
  <c r="S1525" i="5"/>
  <c r="S1524" i="5"/>
  <c r="T1524" i="5" s="1"/>
  <c r="S1523" i="5"/>
  <c r="T1523" i="5" s="1"/>
  <c r="S1522" i="5"/>
  <c r="T1522" i="5" s="1"/>
  <c r="S1521" i="5"/>
  <c r="T1521" i="5" s="1"/>
  <c r="T1520" i="5"/>
  <c r="S1520" i="5"/>
  <c r="T1519" i="5"/>
  <c r="S1519" i="5"/>
  <c r="S1518" i="5"/>
  <c r="T1518" i="5" s="1"/>
  <c r="T1517" i="5"/>
  <c r="S1517" i="5"/>
  <c r="T1516" i="5"/>
  <c r="S1516" i="5"/>
  <c r="S1515" i="5"/>
  <c r="T1515" i="5" s="1"/>
  <c r="S1514" i="5"/>
  <c r="T1514" i="5" s="1"/>
  <c r="S1513" i="5"/>
  <c r="T1513" i="5" s="1"/>
  <c r="S1512" i="5"/>
  <c r="T1512" i="5" s="1"/>
  <c r="T1511" i="5"/>
  <c r="S1511" i="5"/>
  <c r="S1510" i="5"/>
  <c r="T1510" i="5" s="1"/>
  <c r="S1509" i="5"/>
  <c r="T1509" i="5" s="1"/>
  <c r="T1508" i="5"/>
  <c r="S1508" i="5"/>
  <c r="T1507" i="5"/>
  <c r="S1507" i="5"/>
  <c r="S1506" i="5"/>
  <c r="T1506" i="5" s="1"/>
  <c r="T1505" i="5"/>
  <c r="S1505" i="5"/>
  <c r="S1504" i="5"/>
  <c r="T1504" i="5" s="1"/>
  <c r="S1503" i="5"/>
  <c r="T1503" i="5" s="1"/>
  <c r="S1502" i="5"/>
  <c r="T1502" i="5" s="1"/>
  <c r="S1501" i="5"/>
  <c r="T1501" i="5" s="1"/>
  <c r="S1500" i="5"/>
  <c r="T1500" i="5" s="1"/>
  <c r="T1499" i="5"/>
  <c r="S1499" i="5"/>
  <c r="S1498" i="5"/>
  <c r="T1498" i="5" s="1"/>
  <c r="T1497" i="5"/>
  <c r="S1497" i="5"/>
  <c r="T1496" i="5"/>
  <c r="S1496" i="5"/>
  <c r="S1495" i="5"/>
  <c r="T1495" i="5" s="1"/>
  <c r="S1494" i="5"/>
  <c r="T1494" i="5" s="1"/>
  <c r="S1493" i="5"/>
  <c r="T1493" i="5" s="1"/>
  <c r="S1492" i="5"/>
  <c r="T1492" i="5" s="1"/>
  <c r="S1491" i="5"/>
  <c r="T1491" i="5" s="1"/>
  <c r="S1490" i="5"/>
  <c r="T1490" i="5" s="1"/>
  <c r="S1489" i="5"/>
  <c r="T1489" i="5" s="1"/>
  <c r="T1488" i="5"/>
  <c r="S1488" i="5"/>
  <c r="T1487" i="5"/>
  <c r="S1487" i="5"/>
  <c r="S1486" i="5"/>
  <c r="T1486" i="5" s="1"/>
  <c r="T1485" i="5"/>
  <c r="S1485" i="5"/>
  <c r="T1484" i="5"/>
  <c r="S1484" i="5"/>
  <c r="S1483" i="5"/>
  <c r="T1483" i="5" s="1"/>
  <c r="S1482" i="5"/>
  <c r="T1482" i="5" s="1"/>
  <c r="S1481" i="5"/>
  <c r="T1481" i="5" s="1"/>
  <c r="S1480" i="5"/>
  <c r="T1480" i="5" s="1"/>
  <c r="T1479" i="5"/>
  <c r="S1479" i="5"/>
  <c r="S1478" i="5"/>
  <c r="T1478" i="5" s="1"/>
  <c r="S1477" i="5"/>
  <c r="T1477" i="5" s="1"/>
  <c r="T1476" i="5"/>
  <c r="S1476" i="5"/>
  <c r="T1475" i="5"/>
  <c r="S1475" i="5"/>
  <c r="S1474" i="5"/>
  <c r="T1474" i="5" s="1"/>
  <c r="T1473" i="5"/>
  <c r="S1473" i="5"/>
  <c r="S1472" i="5"/>
  <c r="T1472" i="5" s="1"/>
  <c r="S1471" i="5"/>
  <c r="T1471" i="5" s="1"/>
  <c r="S1470" i="5"/>
  <c r="T1470" i="5" s="1"/>
  <c r="S1469" i="5"/>
  <c r="T1469" i="5" s="1"/>
  <c r="S1468" i="5"/>
  <c r="T1468" i="5" s="1"/>
  <c r="T1467" i="5"/>
  <c r="S1467" i="5"/>
  <c r="S1466" i="5"/>
  <c r="T1466" i="5" s="1"/>
  <c r="T1465" i="5"/>
  <c r="S1465" i="5"/>
  <c r="T1464" i="5"/>
  <c r="S1464" i="5"/>
  <c r="S1463" i="5"/>
  <c r="T1463" i="5" s="1"/>
  <c r="S1462" i="5"/>
  <c r="T1462" i="5" s="1"/>
  <c r="T1461" i="5"/>
  <c r="S1461" i="5"/>
  <c r="S1460" i="5"/>
  <c r="T1460" i="5" s="1"/>
  <c r="S1459" i="5"/>
  <c r="T1459" i="5" s="1"/>
  <c r="S1458" i="5"/>
  <c r="T1458" i="5" s="1"/>
  <c r="S1457" i="5"/>
  <c r="T1457" i="5" s="1"/>
  <c r="T1456" i="5"/>
  <c r="S1456" i="5"/>
  <c r="T1455" i="5"/>
  <c r="S1455" i="5"/>
  <c r="S1454" i="5"/>
  <c r="T1454" i="5" s="1"/>
  <c r="T1453" i="5"/>
  <c r="S1453" i="5"/>
  <c r="T1452" i="5"/>
  <c r="S1452" i="5"/>
  <c r="S1451" i="5"/>
  <c r="T1451" i="5" s="1"/>
  <c r="S1450" i="5"/>
  <c r="T1450" i="5" s="1"/>
  <c r="S1449" i="5"/>
  <c r="T1449" i="5" s="1"/>
  <c r="S1448" i="5"/>
  <c r="T1448" i="5" s="1"/>
  <c r="T1447" i="5"/>
  <c r="S1447" i="5"/>
  <c r="S1446" i="5"/>
  <c r="T1446" i="5" s="1"/>
  <c r="S1445" i="5"/>
  <c r="T1445" i="5" s="1"/>
  <c r="T1444" i="5"/>
  <c r="S1444" i="5"/>
  <c r="T1443" i="5"/>
  <c r="S1443" i="5"/>
  <c r="S1442" i="5"/>
  <c r="T1442" i="5" s="1"/>
  <c r="T1441" i="5"/>
  <c r="S1441" i="5"/>
  <c r="S1440" i="5"/>
  <c r="T1440" i="5" s="1"/>
  <c r="S1439" i="5"/>
  <c r="T1439" i="5" s="1"/>
  <c r="S1438" i="5"/>
  <c r="T1438" i="5" s="1"/>
  <c r="S1437" i="5"/>
  <c r="T1437" i="5" s="1"/>
  <c r="S1436" i="5"/>
  <c r="T1436" i="5" s="1"/>
  <c r="T1435" i="5"/>
  <c r="S1435" i="5"/>
  <c r="S1434" i="5"/>
  <c r="T1434" i="5" s="1"/>
  <c r="T1433" i="5"/>
  <c r="S1433" i="5"/>
  <c r="T1432" i="5"/>
  <c r="S1432" i="5"/>
  <c r="S1431" i="5"/>
  <c r="T1431" i="5" s="1"/>
  <c r="S1430" i="5"/>
  <c r="T1430" i="5" s="1"/>
  <c r="S1429" i="5"/>
  <c r="T1429" i="5" s="1"/>
  <c r="S1428" i="5"/>
  <c r="T1428" i="5" s="1"/>
  <c r="S1427" i="5"/>
  <c r="T1427" i="5" s="1"/>
  <c r="S1426" i="5"/>
  <c r="T1426" i="5" s="1"/>
  <c r="S1425" i="5"/>
  <c r="T1425" i="5" s="1"/>
  <c r="T1424" i="5"/>
  <c r="S1424" i="5"/>
  <c r="T1423" i="5"/>
  <c r="S1423" i="5"/>
  <c r="S1422" i="5"/>
  <c r="T1422" i="5" s="1"/>
  <c r="T1421" i="5"/>
  <c r="S1421" i="5"/>
  <c r="T1420" i="5"/>
  <c r="S1420" i="5"/>
  <c r="S1419" i="5"/>
  <c r="T1419" i="5" s="1"/>
  <c r="S1418" i="5"/>
  <c r="T1418" i="5" s="1"/>
  <c r="S1417" i="5"/>
  <c r="T1417" i="5" s="1"/>
  <c r="S1416" i="5"/>
  <c r="T1416" i="5" s="1"/>
  <c r="T1415" i="5"/>
  <c r="S1415" i="5"/>
  <c r="S1414" i="5"/>
  <c r="T1414" i="5" s="1"/>
  <c r="S1413" i="5"/>
  <c r="T1413" i="5" s="1"/>
  <c r="T1412" i="5"/>
  <c r="S1412" i="5"/>
  <c r="T1411" i="5"/>
  <c r="S1411" i="5"/>
  <c r="S1410" i="5"/>
  <c r="T1410" i="5" s="1"/>
  <c r="T1409" i="5"/>
  <c r="S1409" i="5"/>
  <c r="S1408" i="5"/>
  <c r="T1408" i="5" s="1"/>
  <c r="S1407" i="5"/>
  <c r="T1407" i="5" s="1"/>
  <c r="S1406" i="5"/>
  <c r="T1406" i="5" s="1"/>
  <c r="S1405" i="5"/>
  <c r="T1405" i="5" s="1"/>
  <c r="S1404" i="5"/>
  <c r="T1404" i="5" s="1"/>
  <c r="T1403" i="5"/>
  <c r="S1403" i="5"/>
  <c r="S1402" i="5"/>
  <c r="T1402" i="5" s="1"/>
  <c r="T1401" i="5"/>
  <c r="S1401" i="5"/>
  <c r="T1400" i="5"/>
  <c r="S1400" i="5"/>
  <c r="S1399" i="5"/>
  <c r="T1399" i="5" s="1"/>
  <c r="S1398" i="5"/>
  <c r="T1398" i="5" s="1"/>
  <c r="T1397" i="5"/>
  <c r="S1397" i="5"/>
  <c r="S1396" i="5"/>
  <c r="T1396" i="5" s="1"/>
  <c r="S1395" i="5"/>
  <c r="T1395" i="5" s="1"/>
  <c r="S1394" i="5"/>
  <c r="T1394" i="5" s="1"/>
  <c r="S1393" i="5"/>
  <c r="T1393" i="5" s="1"/>
  <c r="T1392" i="5"/>
  <c r="S1392" i="5"/>
  <c r="T1391" i="5"/>
  <c r="S1391" i="5"/>
  <c r="S1390" i="5"/>
  <c r="T1390" i="5" s="1"/>
  <c r="T1389" i="5"/>
  <c r="S1389" i="5"/>
  <c r="T1388" i="5"/>
  <c r="S1388" i="5"/>
  <c r="S1387" i="5"/>
  <c r="T1387" i="5" s="1"/>
  <c r="S1386" i="5"/>
  <c r="T1386" i="5" s="1"/>
  <c r="S1385" i="5"/>
  <c r="T1385" i="5" s="1"/>
  <c r="S1384" i="5"/>
  <c r="T1384" i="5" s="1"/>
  <c r="T1383" i="5"/>
  <c r="S1383" i="5"/>
  <c r="S1382" i="5"/>
  <c r="T1382" i="5" s="1"/>
  <c r="S1381" i="5"/>
  <c r="T1381" i="5" s="1"/>
  <c r="T1380" i="5"/>
  <c r="S1380" i="5"/>
  <c r="T1379" i="5"/>
  <c r="S1379" i="5"/>
  <c r="S1378" i="5"/>
  <c r="T1378" i="5" s="1"/>
  <c r="T1377" i="5"/>
  <c r="S1377" i="5"/>
  <c r="S1376" i="5"/>
  <c r="T1376" i="5" s="1"/>
  <c r="S1375" i="5"/>
  <c r="T1375" i="5" s="1"/>
  <c r="T1374" i="5"/>
  <c r="S1374" i="5"/>
  <c r="T1373" i="5"/>
  <c r="S1373" i="5"/>
  <c r="S1372" i="5"/>
  <c r="T1372" i="5" s="1"/>
  <c r="S1371" i="5"/>
  <c r="T1371" i="5" s="1"/>
  <c r="T1370" i="5"/>
  <c r="S1370" i="5"/>
  <c r="T1369" i="5"/>
  <c r="S1369" i="5"/>
  <c r="S1368" i="5"/>
  <c r="T1368" i="5" s="1"/>
  <c r="S1367" i="5"/>
  <c r="T1367" i="5" s="1"/>
  <c r="T1366" i="5"/>
  <c r="S1366" i="5"/>
  <c r="T1365" i="5"/>
  <c r="S1365" i="5"/>
  <c r="S1364" i="5"/>
  <c r="T1364" i="5" s="1"/>
  <c r="S1363" i="5"/>
  <c r="T1363" i="5" s="1"/>
  <c r="T1362" i="5"/>
  <c r="S1362" i="5"/>
  <c r="T1361" i="5"/>
  <c r="S1361" i="5"/>
  <c r="S1360" i="5"/>
  <c r="T1360" i="5" s="1"/>
  <c r="S1359" i="5"/>
  <c r="T1359" i="5" s="1"/>
  <c r="T1358" i="5"/>
  <c r="S1358" i="5"/>
  <c r="T1357" i="5"/>
  <c r="S1357" i="5"/>
  <c r="S1356" i="5"/>
  <c r="T1356" i="5" s="1"/>
  <c r="S1355" i="5"/>
  <c r="T1355" i="5" s="1"/>
  <c r="T1354" i="5"/>
  <c r="S1354" i="5"/>
  <c r="T1353" i="5"/>
  <c r="S1353" i="5"/>
  <c r="S1352" i="5"/>
  <c r="T1352" i="5" s="1"/>
  <c r="S1351" i="5"/>
  <c r="T1351" i="5" s="1"/>
  <c r="T1350" i="5"/>
  <c r="S1350" i="5"/>
  <c r="T1349" i="5"/>
  <c r="S1349" i="5"/>
  <c r="S1348" i="5"/>
  <c r="T1348" i="5" s="1"/>
  <c r="S1347" i="5"/>
  <c r="T1347" i="5" s="1"/>
  <c r="T1346" i="5"/>
  <c r="S1346" i="5"/>
  <c r="T1345" i="5"/>
  <c r="S1345" i="5"/>
  <c r="S1344" i="5"/>
  <c r="T1344" i="5" s="1"/>
  <c r="S1343" i="5"/>
  <c r="T1343" i="5" s="1"/>
  <c r="T1342" i="5"/>
  <c r="S1342" i="5"/>
  <c r="T1341" i="5"/>
  <c r="S1341" i="5"/>
  <c r="S1340" i="5"/>
  <c r="T1340" i="5" s="1"/>
  <c r="S1339" i="5"/>
  <c r="T1339" i="5" s="1"/>
  <c r="T1338" i="5"/>
  <c r="S1338" i="5"/>
  <c r="T1337" i="5"/>
  <c r="S1337" i="5"/>
  <c r="S1336" i="5"/>
  <c r="T1336" i="5" s="1"/>
  <c r="S1335" i="5"/>
  <c r="T1335" i="5" s="1"/>
  <c r="T1334" i="5"/>
  <c r="S1334" i="5"/>
  <c r="T1333" i="5"/>
  <c r="S1333" i="5"/>
  <c r="S1332" i="5"/>
  <c r="T1332" i="5" s="1"/>
  <c r="S1331" i="5"/>
  <c r="T1331" i="5" s="1"/>
  <c r="T1330" i="5"/>
  <c r="S1330" i="5"/>
  <c r="T1329" i="5"/>
  <c r="S1329" i="5"/>
  <c r="S1328" i="5"/>
  <c r="T1328" i="5" s="1"/>
  <c r="S1327" i="5"/>
  <c r="T1327" i="5" s="1"/>
  <c r="T1326" i="5"/>
  <c r="S1326" i="5"/>
  <c r="T1325" i="5"/>
  <c r="S1325" i="5"/>
  <c r="S1324" i="5"/>
  <c r="T1324" i="5" s="1"/>
  <c r="S1323" i="5"/>
  <c r="T1323" i="5" s="1"/>
  <c r="T1322" i="5"/>
  <c r="S1322" i="5"/>
  <c r="T1321" i="5"/>
  <c r="S1321" i="5"/>
  <c r="S1320" i="5"/>
  <c r="T1320" i="5" s="1"/>
  <c r="S1319" i="5"/>
  <c r="T1319" i="5" s="1"/>
  <c r="T1318" i="5"/>
  <c r="S1318" i="5"/>
  <c r="T1317" i="5"/>
  <c r="S1317" i="5"/>
  <c r="S1316" i="5"/>
  <c r="T1316" i="5" s="1"/>
  <c r="S1315" i="5"/>
  <c r="T1315" i="5" s="1"/>
  <c r="T1314" i="5"/>
  <c r="S1314" i="5"/>
  <c r="T1313" i="5"/>
  <c r="S1313" i="5"/>
  <c r="S1312" i="5"/>
  <c r="T1312" i="5" s="1"/>
  <c r="S1311" i="5"/>
  <c r="T1311" i="5" s="1"/>
  <c r="T1310" i="5"/>
  <c r="S1310" i="5"/>
  <c r="T1309" i="5"/>
  <c r="S1309" i="5"/>
  <c r="S1308" i="5"/>
  <c r="T1308" i="5" s="1"/>
  <c r="S1307" i="5"/>
  <c r="T1307" i="5" s="1"/>
  <c r="T1306" i="5"/>
  <c r="S1306" i="5"/>
  <c r="T1305" i="5"/>
  <c r="S1305" i="5"/>
  <c r="S1304" i="5"/>
  <c r="T1304" i="5" s="1"/>
  <c r="S1303" i="5"/>
  <c r="T1303" i="5" s="1"/>
  <c r="T1302" i="5"/>
  <c r="S1302" i="5"/>
  <c r="T1301" i="5"/>
  <c r="S1301" i="5"/>
  <c r="S1300" i="5"/>
  <c r="T1300" i="5" s="1"/>
  <c r="S1299" i="5"/>
  <c r="T1299" i="5" s="1"/>
  <c r="T1298" i="5"/>
  <c r="S1298" i="5"/>
  <c r="T1297" i="5"/>
  <c r="S1297" i="5"/>
  <c r="S1296" i="5"/>
  <c r="T1296" i="5" s="1"/>
  <c r="S1295" i="5"/>
  <c r="T1295" i="5" s="1"/>
  <c r="T1294" i="5"/>
  <c r="S1294" i="5"/>
  <c r="T1293" i="5"/>
  <c r="S1293" i="5"/>
  <c r="S1292" i="5"/>
  <c r="T1292" i="5" s="1"/>
  <c r="S1291" i="5"/>
  <c r="T1291" i="5" s="1"/>
  <c r="T1290" i="5"/>
  <c r="S1290" i="5"/>
  <c r="T1289" i="5"/>
  <c r="S1289" i="5"/>
  <c r="S1288" i="5"/>
  <c r="T1288" i="5" s="1"/>
  <c r="S1287" i="5"/>
  <c r="T1287" i="5" s="1"/>
  <c r="T1286" i="5"/>
  <c r="S1286" i="5"/>
  <c r="T1285" i="5"/>
  <c r="S1285" i="5"/>
  <c r="S1284" i="5"/>
  <c r="T1284" i="5" s="1"/>
  <c r="S1283" i="5"/>
  <c r="T1283" i="5" s="1"/>
  <c r="T1282" i="5"/>
  <c r="S1282" i="5"/>
  <c r="T1281" i="5"/>
  <c r="S1281" i="5"/>
  <c r="S1280" i="5"/>
  <c r="T1280" i="5" s="1"/>
  <c r="S1279" i="5"/>
  <c r="T1279" i="5" s="1"/>
  <c r="T1278" i="5"/>
  <c r="S1278" i="5"/>
  <c r="T1277" i="5"/>
  <c r="S1277" i="5"/>
  <c r="S1276" i="5"/>
  <c r="T1276" i="5" s="1"/>
  <c r="S1275" i="5"/>
  <c r="T1275" i="5" s="1"/>
  <c r="T1274" i="5"/>
  <c r="S1274" i="5"/>
  <c r="T1273" i="5"/>
  <c r="S1273" i="5"/>
  <c r="S1272" i="5"/>
  <c r="T1272" i="5" s="1"/>
  <c r="S1271" i="5"/>
  <c r="T1271" i="5" s="1"/>
  <c r="T1270" i="5"/>
  <c r="S1270" i="5"/>
  <c r="T1269" i="5"/>
  <c r="S1269" i="5"/>
  <c r="S1268" i="5"/>
  <c r="T1268" i="5" s="1"/>
  <c r="S1267" i="5"/>
  <c r="T1267" i="5" s="1"/>
  <c r="T1266" i="5"/>
  <c r="S1266" i="5"/>
  <c r="T1265" i="5"/>
  <c r="S1265" i="5"/>
  <c r="S1264" i="5"/>
  <c r="T1264" i="5" s="1"/>
  <c r="S1263" i="5"/>
  <c r="T1263" i="5" s="1"/>
  <c r="T1262" i="5"/>
  <c r="S1262" i="5"/>
  <c r="T1261" i="5"/>
  <c r="S1261" i="5"/>
  <c r="S1260" i="5"/>
  <c r="T1260" i="5" s="1"/>
  <c r="S1259" i="5"/>
  <c r="T1259" i="5" s="1"/>
  <c r="T1258" i="5"/>
  <c r="S1258" i="5"/>
  <c r="T1257" i="5"/>
  <c r="S1257" i="5"/>
  <c r="S1256" i="5"/>
  <c r="T1256" i="5" s="1"/>
  <c r="S1255" i="5"/>
  <c r="T1255" i="5" s="1"/>
  <c r="T1254" i="5"/>
  <c r="S1254" i="5"/>
  <c r="T1253" i="5"/>
  <c r="S1253" i="5"/>
  <c r="S1252" i="5"/>
  <c r="T1252" i="5" s="1"/>
  <c r="S1251" i="5"/>
  <c r="T1251" i="5" s="1"/>
  <c r="T1250" i="5"/>
  <c r="S1250" i="5"/>
  <c r="T1249" i="5"/>
  <c r="S1249" i="5"/>
  <c r="S1248" i="5"/>
  <c r="T1248" i="5" s="1"/>
  <c r="S1247" i="5"/>
  <c r="T1247" i="5" s="1"/>
  <c r="T1246" i="5"/>
  <c r="S1246" i="5"/>
  <c r="T1245" i="5"/>
  <c r="S1245" i="5"/>
  <c r="S1244" i="5"/>
  <c r="T1244" i="5" s="1"/>
  <c r="S1243" i="5"/>
  <c r="T1243" i="5" s="1"/>
  <c r="T1242" i="5"/>
  <c r="S1242" i="5"/>
  <c r="T1241" i="5"/>
  <c r="S1241" i="5"/>
  <c r="S1240" i="5"/>
  <c r="T1240" i="5" s="1"/>
  <c r="S1239" i="5"/>
  <c r="T1239" i="5" s="1"/>
  <c r="T1238" i="5"/>
  <c r="S1238" i="5"/>
  <c r="T1237" i="5"/>
  <c r="S1237" i="5"/>
  <c r="S1236" i="5"/>
  <c r="T1236" i="5" s="1"/>
  <c r="S1235" i="5"/>
  <c r="T1235" i="5" s="1"/>
  <c r="T1234" i="5"/>
  <c r="S1234" i="5"/>
  <c r="T1233" i="5"/>
  <c r="S1233" i="5"/>
  <c r="S1232" i="5"/>
  <c r="T1232" i="5" s="1"/>
  <c r="S1231" i="5"/>
  <c r="T1231" i="5" s="1"/>
  <c r="T1230" i="5"/>
  <c r="S1230" i="5"/>
  <c r="T1229" i="5"/>
  <c r="S1229" i="5"/>
  <c r="S1228" i="5"/>
  <c r="T1228" i="5" s="1"/>
  <c r="S1227" i="5"/>
  <c r="T1227" i="5" s="1"/>
  <c r="T1226" i="5"/>
  <c r="S1226" i="5"/>
  <c r="T1225" i="5"/>
  <c r="S1225" i="5"/>
  <c r="S1224" i="5"/>
  <c r="T1224" i="5" s="1"/>
  <c r="S1223" i="5"/>
  <c r="T1223" i="5" s="1"/>
  <c r="T1222" i="5"/>
  <c r="S1222" i="5"/>
  <c r="T1221" i="5"/>
  <c r="S1221" i="5"/>
  <c r="S1220" i="5"/>
  <c r="T1220" i="5" s="1"/>
  <c r="S1219" i="5"/>
  <c r="T1219" i="5" s="1"/>
  <c r="T1218" i="5"/>
  <c r="S1218" i="5"/>
  <c r="T1217" i="5"/>
  <c r="S1217" i="5"/>
  <c r="S1216" i="5"/>
  <c r="T1216" i="5" s="1"/>
  <c r="S1215" i="5"/>
  <c r="T1215" i="5" s="1"/>
  <c r="T1214" i="5"/>
  <c r="S1214" i="5"/>
  <c r="T1213" i="5"/>
  <c r="S1213" i="5"/>
  <c r="S1212" i="5"/>
  <c r="T1212" i="5" s="1"/>
  <c r="S1211" i="5"/>
  <c r="T1211" i="5" s="1"/>
  <c r="T1210" i="5"/>
  <c r="S1210" i="5"/>
  <c r="T1209" i="5"/>
  <c r="S1209" i="5"/>
  <c r="S1208" i="5"/>
  <c r="T1208" i="5" s="1"/>
  <c r="S1207" i="5"/>
  <c r="T1207" i="5" s="1"/>
  <c r="T1206" i="5"/>
  <c r="S1206" i="5"/>
  <c r="T1205" i="5"/>
  <c r="S1205" i="5"/>
  <c r="S1204" i="5"/>
  <c r="T1204" i="5" s="1"/>
  <c r="S1203" i="5"/>
  <c r="T1203" i="5" s="1"/>
  <c r="T1202" i="5"/>
  <c r="S1202" i="5"/>
  <c r="T1201" i="5"/>
  <c r="S1201" i="5"/>
  <c r="S1200" i="5"/>
  <c r="T1200" i="5" s="1"/>
  <c r="S1199" i="5"/>
  <c r="T1199" i="5" s="1"/>
  <c r="T1198" i="5"/>
  <c r="S1198" i="5"/>
  <c r="T1197" i="5"/>
  <c r="S1197" i="5"/>
  <c r="S1196" i="5"/>
  <c r="T1196" i="5" s="1"/>
  <c r="S1195" i="5"/>
  <c r="T1195" i="5" s="1"/>
  <c r="T1194" i="5"/>
  <c r="S1194" i="5"/>
  <c r="T1193" i="5"/>
  <c r="S1193" i="5"/>
  <c r="S1192" i="5"/>
  <c r="T1192" i="5" s="1"/>
  <c r="S1191" i="5"/>
  <c r="T1191" i="5" s="1"/>
  <c r="T1190" i="5"/>
  <c r="S1190" i="5"/>
  <c r="T1189" i="5"/>
  <c r="S1189" i="5"/>
  <c r="S1188" i="5"/>
  <c r="T1188" i="5" s="1"/>
  <c r="S1187" i="5"/>
  <c r="T1187" i="5" s="1"/>
  <c r="T1186" i="5"/>
  <c r="S1186" i="5"/>
  <c r="T1185" i="5"/>
  <c r="S1185" i="5"/>
  <c r="S1184" i="5"/>
  <c r="T1184" i="5" s="1"/>
  <c r="S1183" i="5"/>
  <c r="T1183" i="5" s="1"/>
  <c r="T1182" i="5"/>
  <c r="S1182" i="5"/>
  <c r="T1181" i="5"/>
  <c r="S1181" i="5"/>
  <c r="S1180" i="5"/>
  <c r="T1180" i="5" s="1"/>
  <c r="S1179" i="5"/>
  <c r="T1179" i="5" s="1"/>
  <c r="T1178" i="5"/>
  <c r="S1178" i="5"/>
  <c r="T1177" i="5"/>
  <c r="S1177" i="5"/>
  <c r="S1176" i="5"/>
  <c r="T1176" i="5" s="1"/>
  <c r="S1175" i="5"/>
  <c r="T1175" i="5" s="1"/>
  <c r="T1174" i="5"/>
  <c r="S1174" i="5"/>
  <c r="T1173" i="5"/>
  <c r="S1173" i="5"/>
  <c r="S1172" i="5"/>
  <c r="T1172" i="5" s="1"/>
  <c r="S1171" i="5"/>
  <c r="T1171" i="5" s="1"/>
  <c r="T1170" i="5"/>
  <c r="S1170" i="5"/>
  <c r="T1169" i="5"/>
  <c r="S1169" i="5"/>
  <c r="S1168" i="5"/>
  <c r="T1168" i="5" s="1"/>
  <c r="S1167" i="5"/>
  <c r="T1167" i="5" s="1"/>
  <c r="T1166" i="5"/>
  <c r="S1166" i="5"/>
  <c r="T1165" i="5"/>
  <c r="S1165" i="5"/>
  <c r="S1164" i="5"/>
  <c r="T1164" i="5" s="1"/>
  <c r="S1163" i="5"/>
  <c r="T1163" i="5" s="1"/>
  <c r="T1162" i="5"/>
  <c r="S1162" i="5"/>
  <c r="T1161" i="5"/>
  <c r="S1161" i="5"/>
  <c r="S1160" i="5"/>
  <c r="T1160" i="5" s="1"/>
  <c r="S1159" i="5"/>
  <c r="T1159" i="5" s="1"/>
  <c r="T1158" i="5"/>
  <c r="S1158" i="5"/>
  <c r="T1157" i="5"/>
  <c r="S1157" i="5"/>
  <c r="S1156" i="5"/>
  <c r="T1156" i="5" s="1"/>
  <c r="S1155" i="5"/>
  <c r="T1155" i="5" s="1"/>
  <c r="T1154" i="5"/>
  <c r="S1154" i="5"/>
  <c r="T1153" i="5"/>
  <c r="S1153" i="5"/>
  <c r="S1152" i="5"/>
  <c r="T1152" i="5" s="1"/>
  <c r="S1151" i="5"/>
  <c r="T1151" i="5" s="1"/>
  <c r="T1150" i="5"/>
  <c r="S1150" i="5"/>
  <c r="T1149" i="5"/>
  <c r="S1149" i="5"/>
  <c r="S1148" i="5"/>
  <c r="T1148" i="5" s="1"/>
  <c r="S1147" i="5"/>
  <c r="T1147" i="5" s="1"/>
  <c r="T1146" i="5"/>
  <c r="S1146" i="5"/>
  <c r="T1145" i="5"/>
  <c r="S1145" i="5"/>
  <c r="S1144" i="5"/>
  <c r="T1144" i="5" s="1"/>
  <c r="S1143" i="5"/>
  <c r="T1143" i="5" s="1"/>
  <c r="T1142" i="5"/>
  <c r="S1142" i="5"/>
  <c r="T1141" i="5"/>
  <c r="S1141" i="5"/>
  <c r="S1140" i="5"/>
  <c r="T1140" i="5" s="1"/>
  <c r="S1139" i="5"/>
  <c r="T1139" i="5" s="1"/>
  <c r="T1138" i="5"/>
  <c r="S1138" i="5"/>
  <c r="T1137" i="5"/>
  <c r="S1137" i="5"/>
  <c r="S1136" i="5"/>
  <c r="T1136" i="5" s="1"/>
  <c r="S1135" i="5"/>
  <c r="T1135" i="5" s="1"/>
  <c r="T1134" i="5"/>
  <c r="S1134" i="5"/>
  <c r="T1133" i="5"/>
  <c r="S1133" i="5"/>
  <c r="S1132" i="5"/>
  <c r="T1132" i="5" s="1"/>
  <c r="S1131" i="5"/>
  <c r="T1131" i="5" s="1"/>
  <c r="T1130" i="5"/>
  <c r="S1130" i="5"/>
  <c r="T1129" i="5"/>
  <c r="S1129" i="5"/>
  <c r="S1128" i="5"/>
  <c r="T1128" i="5" s="1"/>
  <c r="S1127" i="5"/>
  <c r="T1127" i="5" s="1"/>
  <c r="T1126" i="5"/>
  <c r="S1126" i="5"/>
  <c r="T1125" i="5"/>
  <c r="S1125" i="5"/>
  <c r="S1124" i="5"/>
  <c r="T1124" i="5" s="1"/>
  <c r="S1123" i="5"/>
  <c r="T1123" i="5" s="1"/>
  <c r="T1122" i="5"/>
  <c r="S1122" i="5"/>
  <c r="T1121" i="5"/>
  <c r="S1121" i="5"/>
  <c r="S1120" i="5"/>
  <c r="T1120" i="5" s="1"/>
  <c r="S1119" i="5"/>
  <c r="T1119" i="5" s="1"/>
  <c r="T1118" i="5"/>
  <c r="S1118" i="5"/>
  <c r="T1117" i="5"/>
  <c r="S1117" i="5"/>
  <c r="S1116" i="5"/>
  <c r="T1116" i="5" s="1"/>
  <c r="S1115" i="5"/>
  <c r="T1115" i="5" s="1"/>
  <c r="T1114" i="5"/>
  <c r="S1114" i="5"/>
  <c r="T1113" i="5"/>
  <c r="S1113" i="5"/>
  <c r="S1112" i="5"/>
  <c r="T1112" i="5" s="1"/>
  <c r="S1111" i="5"/>
  <c r="T1111" i="5" s="1"/>
  <c r="T1110" i="5"/>
  <c r="S1110" i="5"/>
  <c r="T1109" i="5"/>
  <c r="S1109" i="5"/>
  <c r="S1108" i="5"/>
  <c r="T1108" i="5" s="1"/>
  <c r="S1107" i="5"/>
  <c r="T1107" i="5" s="1"/>
  <c r="T1106" i="5"/>
  <c r="S1106" i="5"/>
  <c r="T1105" i="5"/>
  <c r="S1105" i="5"/>
  <c r="S1104" i="5"/>
  <c r="T1104" i="5" s="1"/>
  <c r="S1103" i="5"/>
  <c r="T1103" i="5" s="1"/>
  <c r="T1102" i="5"/>
  <c r="S1102" i="5"/>
  <c r="T1101" i="5"/>
  <c r="S1101" i="5"/>
  <c r="S1100" i="5"/>
  <c r="T1100" i="5" s="1"/>
  <c r="S1099" i="5"/>
  <c r="T1099" i="5" s="1"/>
  <c r="T1098" i="5"/>
  <c r="S1098" i="5"/>
  <c r="T1097" i="5"/>
  <c r="S1097" i="5"/>
  <c r="S1096" i="5"/>
  <c r="T1096" i="5" s="1"/>
  <c r="S1095" i="5"/>
  <c r="T1095" i="5" s="1"/>
  <c r="T1094" i="5"/>
  <c r="S1094" i="5"/>
  <c r="T1093" i="5"/>
  <c r="S1093" i="5"/>
  <c r="S1092" i="5"/>
  <c r="T1092" i="5" s="1"/>
  <c r="S1091" i="5"/>
  <c r="T1091" i="5" s="1"/>
  <c r="T1090" i="5"/>
  <c r="S1090" i="5"/>
  <c r="T1089" i="5"/>
  <c r="S1089" i="5"/>
  <c r="S1088" i="5"/>
  <c r="T1088" i="5" s="1"/>
  <c r="S1087" i="5"/>
  <c r="T1087" i="5" s="1"/>
  <c r="T1086" i="5"/>
  <c r="S1086" i="5"/>
  <c r="T1085" i="5"/>
  <c r="S1085" i="5"/>
  <c r="S1084" i="5"/>
  <c r="T1084" i="5" s="1"/>
  <c r="S1083" i="5"/>
  <c r="T1083" i="5" s="1"/>
  <c r="T1082" i="5"/>
  <c r="S1082" i="5"/>
  <c r="T1081" i="5"/>
  <c r="S1081" i="5"/>
  <c r="S1080" i="5"/>
  <c r="T1080" i="5" s="1"/>
  <c r="S1079" i="5"/>
  <c r="T1079" i="5" s="1"/>
  <c r="S1078" i="5"/>
  <c r="T1078" i="5" s="1"/>
  <c r="T1077" i="5"/>
  <c r="S1077" i="5"/>
  <c r="S1076" i="5"/>
  <c r="T1076" i="5" s="1"/>
  <c r="S1075" i="5"/>
  <c r="T1075" i="5" s="1"/>
  <c r="T1074" i="5"/>
  <c r="S1074" i="5"/>
  <c r="T1073" i="5"/>
  <c r="S1073" i="5"/>
  <c r="S1072" i="5"/>
  <c r="T1072" i="5" s="1"/>
  <c r="S1071" i="5"/>
  <c r="T1071" i="5" s="1"/>
  <c r="T1070" i="5"/>
  <c r="S1070" i="5"/>
  <c r="T1069" i="5"/>
  <c r="S1069" i="5"/>
  <c r="S1068" i="5"/>
  <c r="T1068" i="5" s="1"/>
  <c r="S1067" i="5"/>
  <c r="T1067" i="5" s="1"/>
  <c r="T1066" i="5"/>
  <c r="S1066" i="5"/>
  <c r="T1065" i="5"/>
  <c r="S1065" i="5"/>
  <c r="S1064" i="5"/>
  <c r="T1064" i="5" s="1"/>
  <c r="S1063" i="5"/>
  <c r="T1063" i="5" s="1"/>
  <c r="S1062" i="5"/>
  <c r="T1062" i="5" s="1"/>
  <c r="T1061" i="5"/>
  <c r="S1061" i="5"/>
  <c r="S1060" i="5"/>
  <c r="T1060" i="5" s="1"/>
  <c r="S1059" i="5"/>
  <c r="T1059" i="5" s="1"/>
  <c r="T1058" i="5"/>
  <c r="S1058" i="5"/>
  <c r="T1057" i="5"/>
  <c r="S1057" i="5"/>
  <c r="S1056" i="5"/>
  <c r="T1056" i="5" s="1"/>
  <c r="S1055" i="5"/>
  <c r="T1055" i="5" s="1"/>
  <c r="T1054" i="5"/>
  <c r="S1054" i="5"/>
  <c r="T1053" i="5"/>
  <c r="S1053" i="5"/>
  <c r="S1052" i="5"/>
  <c r="T1052" i="5" s="1"/>
  <c r="S1051" i="5"/>
  <c r="T1051" i="5" s="1"/>
  <c r="T1050" i="5"/>
  <c r="S1050" i="5"/>
  <c r="T1049" i="5"/>
  <c r="S1049" i="5"/>
  <c r="S1048" i="5"/>
  <c r="T1048" i="5" s="1"/>
  <c r="S1047" i="5"/>
  <c r="T1047" i="5" s="1"/>
  <c r="S1046" i="5"/>
  <c r="T1046" i="5" s="1"/>
  <c r="T1045" i="5"/>
  <c r="S1045" i="5"/>
  <c r="S1044" i="5"/>
  <c r="T1044" i="5" s="1"/>
  <c r="S1043" i="5"/>
  <c r="T1043" i="5" s="1"/>
  <c r="T1042" i="5"/>
  <c r="S1042" i="5"/>
  <c r="S1041" i="5"/>
  <c r="T1041" i="5" s="1"/>
  <c r="S1040" i="5"/>
  <c r="T1040" i="5" s="1"/>
  <c r="S1039" i="5"/>
  <c r="T1039" i="5" s="1"/>
  <c r="T1038" i="5"/>
  <c r="S1038" i="5"/>
  <c r="T1037" i="5"/>
  <c r="S1037" i="5"/>
  <c r="S1036" i="5"/>
  <c r="T1036" i="5" s="1"/>
  <c r="S1035" i="5"/>
  <c r="T1035" i="5" s="1"/>
  <c r="T1034" i="5"/>
  <c r="S1034" i="5"/>
  <c r="T1033" i="5"/>
  <c r="S1033" i="5"/>
  <c r="S1032" i="5"/>
  <c r="T1032" i="5" s="1"/>
  <c r="S1031" i="5"/>
  <c r="T1031" i="5" s="1"/>
  <c r="S1030" i="5"/>
  <c r="T1030" i="5" s="1"/>
  <c r="T1029" i="5"/>
  <c r="S1029" i="5"/>
  <c r="S1028" i="5"/>
  <c r="T1028" i="5" s="1"/>
  <c r="S1027" i="5"/>
  <c r="T1027" i="5" s="1"/>
  <c r="T1026" i="5"/>
  <c r="S1026" i="5"/>
  <c r="S1025" i="5"/>
  <c r="T1025" i="5" s="1"/>
  <c r="S1024" i="5"/>
  <c r="T1024" i="5" s="1"/>
  <c r="S1023" i="5"/>
  <c r="T1023" i="5" s="1"/>
  <c r="T1022" i="5"/>
  <c r="S1022" i="5"/>
  <c r="T1021" i="5"/>
  <c r="S1021" i="5"/>
  <c r="S1020" i="5"/>
  <c r="T1020" i="5" s="1"/>
  <c r="S1019" i="5"/>
  <c r="T1019" i="5" s="1"/>
  <c r="T1018" i="5"/>
  <c r="S1018" i="5"/>
  <c r="T1017" i="5"/>
  <c r="S1017" i="5"/>
  <c r="S1016" i="5"/>
  <c r="T1016" i="5" s="1"/>
  <c r="S1015" i="5"/>
  <c r="T1015" i="5" s="1"/>
  <c r="S1014" i="5"/>
  <c r="T1014" i="5" s="1"/>
  <c r="T1013" i="5"/>
  <c r="S1013" i="5"/>
  <c r="S1012" i="5"/>
  <c r="T1012" i="5" s="1"/>
  <c r="S1011" i="5"/>
  <c r="T1011" i="5" s="1"/>
  <c r="T1010" i="5"/>
  <c r="S1010" i="5"/>
  <c r="S1009" i="5"/>
  <c r="T1009" i="5" s="1"/>
  <c r="S1008" i="5"/>
  <c r="T1008" i="5" s="1"/>
  <c r="S1007" i="5"/>
  <c r="T1007" i="5" s="1"/>
  <c r="T1006" i="5"/>
  <c r="S1006" i="5"/>
  <c r="T1005" i="5"/>
  <c r="S1005" i="5"/>
  <c r="S1004" i="5"/>
  <c r="T1004" i="5" s="1"/>
  <c r="S1003" i="5"/>
  <c r="T1003" i="5" s="1"/>
  <c r="T1002" i="5"/>
  <c r="S1002" i="5"/>
  <c r="T1001" i="5"/>
  <c r="S1001" i="5"/>
  <c r="S1000" i="5"/>
  <c r="T1000" i="5" s="1"/>
  <c r="S999" i="5"/>
  <c r="T999" i="5" s="1"/>
  <c r="S998" i="5"/>
  <c r="T998" i="5" s="1"/>
  <c r="T997" i="5"/>
  <c r="S997" i="5"/>
  <c r="S996" i="5"/>
  <c r="T996" i="5" s="1"/>
  <c r="S995" i="5"/>
  <c r="T995" i="5" s="1"/>
  <c r="T994" i="5"/>
  <c r="S994" i="5"/>
  <c r="S993" i="5"/>
  <c r="T993" i="5" s="1"/>
  <c r="S992" i="5"/>
  <c r="T992" i="5" s="1"/>
  <c r="S991" i="5"/>
  <c r="T991" i="5" s="1"/>
  <c r="T990" i="5"/>
  <c r="S990" i="5"/>
  <c r="T989" i="5"/>
  <c r="S989" i="5"/>
  <c r="S988" i="5"/>
  <c r="T988" i="5" s="1"/>
  <c r="S987" i="5"/>
  <c r="T987" i="5" s="1"/>
  <c r="T986" i="5"/>
  <c r="S986" i="5"/>
  <c r="T985" i="5"/>
  <c r="S985" i="5"/>
  <c r="S984" i="5"/>
  <c r="T984" i="5" s="1"/>
  <c r="S983" i="5"/>
  <c r="T983" i="5" s="1"/>
  <c r="S982" i="5"/>
  <c r="T982" i="5" s="1"/>
  <c r="T981" i="5"/>
  <c r="S981" i="5"/>
  <c r="S980" i="5"/>
  <c r="T980" i="5" s="1"/>
  <c r="S979" i="5"/>
  <c r="T979" i="5" s="1"/>
  <c r="T978" i="5"/>
  <c r="S978" i="5"/>
  <c r="S977" i="5"/>
  <c r="T977" i="5" s="1"/>
  <c r="S976" i="5"/>
  <c r="T976" i="5" s="1"/>
  <c r="S975" i="5"/>
  <c r="T975" i="5" s="1"/>
  <c r="T974" i="5"/>
  <c r="S974" i="5"/>
  <c r="T973" i="5"/>
  <c r="S973" i="5"/>
  <c r="S972" i="5"/>
  <c r="T972" i="5" s="1"/>
  <c r="S971" i="5"/>
  <c r="T971" i="5" s="1"/>
  <c r="T970" i="5"/>
  <c r="S970" i="5"/>
  <c r="T969" i="5"/>
  <c r="S969" i="5"/>
  <c r="S968" i="5"/>
  <c r="T968" i="5" s="1"/>
  <c r="S967" i="5"/>
  <c r="T967" i="5" s="1"/>
  <c r="S966" i="5"/>
  <c r="T966" i="5" s="1"/>
  <c r="T965" i="5"/>
  <c r="S965" i="5"/>
  <c r="S964" i="5"/>
  <c r="T964" i="5" s="1"/>
  <c r="S963" i="5"/>
  <c r="T963" i="5" s="1"/>
  <c r="T962" i="5"/>
  <c r="S962" i="5"/>
  <c r="S961" i="5"/>
  <c r="T961" i="5" s="1"/>
  <c r="S960" i="5"/>
  <c r="T960" i="5" s="1"/>
  <c r="S959" i="5"/>
  <c r="T959" i="5" s="1"/>
  <c r="T958" i="5"/>
  <c r="S958" i="5"/>
  <c r="T957" i="5"/>
  <c r="S957" i="5"/>
  <c r="S956" i="5"/>
  <c r="T956" i="5" s="1"/>
  <c r="S955" i="5"/>
  <c r="T955" i="5" s="1"/>
  <c r="T954" i="5"/>
  <c r="S954" i="5"/>
  <c r="T953" i="5"/>
  <c r="S953" i="5"/>
  <c r="S952" i="5"/>
  <c r="T952" i="5" s="1"/>
  <c r="S951" i="5"/>
  <c r="T951" i="5" s="1"/>
  <c r="S950" i="5"/>
  <c r="T950" i="5" s="1"/>
  <c r="T949" i="5"/>
  <c r="S949" i="5"/>
  <c r="S948" i="5"/>
  <c r="T948" i="5" s="1"/>
  <c r="S947" i="5"/>
  <c r="T947" i="5" s="1"/>
  <c r="T946" i="5"/>
  <c r="S946" i="5"/>
  <c r="S945" i="5"/>
  <c r="T945" i="5" s="1"/>
  <c r="S944" i="5"/>
  <c r="T944" i="5" s="1"/>
  <c r="S943" i="5"/>
  <c r="T943" i="5" s="1"/>
  <c r="T942" i="5"/>
  <c r="S942" i="5"/>
  <c r="T941" i="5"/>
  <c r="S941" i="5"/>
  <c r="S940" i="5"/>
  <c r="T940" i="5" s="1"/>
  <c r="S939" i="5"/>
  <c r="T939" i="5" s="1"/>
  <c r="T938" i="5"/>
  <c r="S938" i="5"/>
  <c r="T937" i="5"/>
  <c r="S937" i="5"/>
  <c r="S936" i="5"/>
  <c r="T936" i="5" s="1"/>
  <c r="S935" i="5"/>
  <c r="T935" i="5" s="1"/>
  <c r="S934" i="5"/>
  <c r="T934" i="5" s="1"/>
  <c r="T933" i="5"/>
  <c r="S933" i="5"/>
  <c r="S932" i="5"/>
  <c r="T932" i="5" s="1"/>
  <c r="S931" i="5"/>
  <c r="T931" i="5" s="1"/>
  <c r="T930" i="5"/>
  <c r="S930" i="5"/>
  <c r="S929" i="5"/>
  <c r="T929" i="5" s="1"/>
  <c r="S928" i="5"/>
  <c r="T928" i="5" s="1"/>
  <c r="S927" i="5"/>
  <c r="T927" i="5" s="1"/>
  <c r="T926" i="5"/>
  <c r="S926" i="5"/>
  <c r="T925" i="5"/>
  <c r="S925" i="5"/>
  <c r="S924" i="5"/>
  <c r="T924" i="5" s="1"/>
  <c r="S923" i="5"/>
  <c r="T923" i="5" s="1"/>
  <c r="T922" i="5"/>
  <c r="S922" i="5"/>
  <c r="T921" i="5"/>
  <c r="S921" i="5"/>
  <c r="S920" i="5"/>
  <c r="T920" i="5" s="1"/>
  <c r="S919" i="5"/>
  <c r="T919" i="5" s="1"/>
  <c r="S918" i="5"/>
  <c r="T918" i="5" s="1"/>
  <c r="T917" i="5"/>
  <c r="S917" i="5"/>
  <c r="S916" i="5"/>
  <c r="T916" i="5" s="1"/>
  <c r="S915" i="5"/>
  <c r="T915" i="5" s="1"/>
  <c r="T914" i="5"/>
  <c r="S914" i="5"/>
  <c r="S913" i="5"/>
  <c r="T913" i="5" s="1"/>
  <c r="S912" i="5"/>
  <c r="T912" i="5" s="1"/>
  <c r="S911" i="5"/>
  <c r="T911" i="5" s="1"/>
  <c r="T910" i="5"/>
  <c r="S910" i="5"/>
  <c r="T909" i="5"/>
  <c r="S909" i="5"/>
  <c r="S908" i="5"/>
  <c r="T908" i="5" s="1"/>
  <c r="S907" i="5"/>
  <c r="T907" i="5" s="1"/>
  <c r="T906" i="5"/>
  <c r="S906" i="5"/>
  <c r="T905" i="5"/>
  <c r="S905" i="5"/>
  <c r="S904" i="5"/>
  <c r="T904" i="5" s="1"/>
  <c r="S903" i="5"/>
  <c r="T903" i="5" s="1"/>
  <c r="S902" i="5"/>
  <c r="T902" i="5" s="1"/>
  <c r="T901" i="5"/>
  <c r="S901" i="5"/>
  <c r="S900" i="5"/>
  <c r="T900" i="5" s="1"/>
  <c r="S899" i="5"/>
  <c r="T899" i="5" s="1"/>
  <c r="T898" i="5"/>
  <c r="S898" i="5"/>
  <c r="S897" i="5"/>
  <c r="T897" i="5" s="1"/>
  <c r="S896" i="5"/>
  <c r="T896" i="5" s="1"/>
  <c r="S895" i="5"/>
  <c r="T895" i="5" s="1"/>
  <c r="T894" i="5"/>
  <c r="S894" i="5"/>
  <c r="T893" i="5"/>
  <c r="S893" i="5"/>
  <c r="S892" i="5"/>
  <c r="T892" i="5" s="1"/>
  <c r="S891" i="5"/>
  <c r="T891" i="5" s="1"/>
  <c r="T890" i="5"/>
  <c r="S890" i="5"/>
  <c r="S889" i="5"/>
  <c r="T889" i="5" s="1"/>
  <c r="S888" i="5"/>
  <c r="T888" i="5" s="1"/>
  <c r="S887" i="5"/>
  <c r="T887" i="5" s="1"/>
  <c r="S886" i="5"/>
  <c r="T886" i="5" s="1"/>
  <c r="T885" i="5"/>
  <c r="S885" i="5"/>
  <c r="T884" i="5"/>
  <c r="S884" i="5"/>
  <c r="S883" i="5"/>
  <c r="T883" i="5" s="1"/>
  <c r="S882" i="5"/>
  <c r="T882" i="5" s="1"/>
  <c r="S881" i="5"/>
  <c r="T881" i="5" s="1"/>
  <c r="S880" i="5"/>
  <c r="T880" i="5" s="1"/>
  <c r="S879" i="5"/>
  <c r="T879" i="5" s="1"/>
  <c r="S878" i="5"/>
  <c r="T878" i="5" s="1"/>
  <c r="T877" i="5"/>
  <c r="S877" i="5"/>
  <c r="T876" i="5"/>
  <c r="S876" i="5"/>
  <c r="S875" i="5"/>
  <c r="T875" i="5" s="1"/>
  <c r="S874" i="5"/>
  <c r="T874" i="5" s="1"/>
  <c r="S873" i="5"/>
  <c r="T873" i="5" s="1"/>
  <c r="S872" i="5"/>
  <c r="T872" i="5" s="1"/>
  <c r="S871" i="5"/>
  <c r="T871" i="5" s="1"/>
  <c r="T870" i="5"/>
  <c r="S870" i="5"/>
  <c r="S869" i="5"/>
  <c r="T869" i="5" s="1"/>
  <c r="S868" i="5"/>
  <c r="T868" i="5" s="1"/>
  <c r="S867" i="5"/>
  <c r="T867" i="5" s="1"/>
  <c r="S866" i="5"/>
  <c r="T866" i="5" s="1"/>
  <c r="S865" i="5"/>
  <c r="T865" i="5" s="1"/>
  <c r="S864" i="5"/>
  <c r="T864" i="5" s="1"/>
  <c r="S863" i="5"/>
  <c r="T863" i="5" s="1"/>
  <c r="T862" i="5"/>
  <c r="S862" i="5"/>
  <c r="T861" i="5"/>
  <c r="S861" i="5"/>
  <c r="S860" i="5"/>
  <c r="T860" i="5" s="1"/>
  <c r="S859" i="5"/>
  <c r="T859" i="5" s="1"/>
  <c r="T858" i="5"/>
  <c r="S858" i="5"/>
  <c r="S857" i="5"/>
  <c r="T857" i="5" s="1"/>
  <c r="S856" i="5"/>
  <c r="T856" i="5" s="1"/>
  <c r="S855" i="5"/>
  <c r="T855" i="5" s="1"/>
  <c r="S854" i="5"/>
  <c r="T854" i="5" s="1"/>
  <c r="T853" i="5"/>
  <c r="S853" i="5"/>
  <c r="T852" i="5"/>
  <c r="S852" i="5"/>
  <c r="S851" i="5"/>
  <c r="T851" i="5" s="1"/>
  <c r="S850" i="5"/>
  <c r="T850" i="5" s="1"/>
  <c r="S849" i="5"/>
  <c r="T849" i="5" s="1"/>
  <c r="S848" i="5"/>
  <c r="T848" i="5" s="1"/>
  <c r="S847" i="5"/>
  <c r="T847" i="5" s="1"/>
  <c r="S846" i="5"/>
  <c r="T846" i="5" s="1"/>
  <c r="S845" i="5"/>
  <c r="T845" i="5" s="1"/>
  <c r="T844" i="5"/>
  <c r="S844" i="5"/>
  <c r="S843" i="5"/>
  <c r="T843" i="5" s="1"/>
  <c r="S842" i="5"/>
  <c r="T842" i="5" s="1"/>
  <c r="S841" i="5"/>
  <c r="T841" i="5" s="1"/>
  <c r="S840" i="5"/>
  <c r="T840" i="5" s="1"/>
  <c r="S839" i="5"/>
  <c r="T839" i="5" s="1"/>
  <c r="T838" i="5"/>
  <c r="S838" i="5"/>
  <c r="S837" i="5"/>
  <c r="T837" i="5" s="1"/>
  <c r="S836" i="5"/>
  <c r="T836" i="5" s="1"/>
  <c r="S835" i="5"/>
  <c r="T835" i="5" s="1"/>
  <c r="S834" i="5"/>
  <c r="T834" i="5" s="1"/>
  <c r="S833" i="5"/>
  <c r="T833" i="5" s="1"/>
  <c r="S832" i="5"/>
  <c r="T832" i="5" s="1"/>
  <c r="S831" i="5"/>
  <c r="T831" i="5" s="1"/>
  <c r="T830" i="5"/>
  <c r="S830" i="5"/>
  <c r="T829" i="5"/>
  <c r="S829" i="5"/>
  <c r="S828" i="5"/>
  <c r="T828" i="5" s="1"/>
  <c r="S827" i="5"/>
  <c r="T827" i="5" s="1"/>
  <c r="T826" i="5"/>
  <c r="S826" i="5"/>
  <c r="S825" i="5"/>
  <c r="T825" i="5" s="1"/>
  <c r="S824" i="5"/>
  <c r="T824" i="5" s="1"/>
  <c r="S823" i="5"/>
  <c r="T823" i="5" s="1"/>
  <c r="S822" i="5"/>
  <c r="T822" i="5" s="1"/>
  <c r="T821" i="5"/>
  <c r="S821" i="5"/>
  <c r="T820" i="5"/>
  <c r="S820" i="5"/>
  <c r="S819" i="5"/>
  <c r="T819" i="5" s="1"/>
  <c r="S818" i="5"/>
  <c r="T818" i="5" s="1"/>
  <c r="S817" i="5"/>
  <c r="T817" i="5" s="1"/>
  <c r="S816" i="5"/>
  <c r="T816" i="5" s="1"/>
  <c r="S815" i="5"/>
  <c r="T815" i="5" s="1"/>
  <c r="S814" i="5"/>
  <c r="T814" i="5" s="1"/>
  <c r="T813" i="5"/>
  <c r="S813" i="5"/>
  <c r="T812" i="5"/>
  <c r="S812" i="5"/>
  <c r="S811" i="5"/>
  <c r="T811" i="5" s="1"/>
  <c r="S810" i="5"/>
  <c r="T810" i="5" s="1"/>
  <c r="S809" i="5"/>
  <c r="T809" i="5" s="1"/>
  <c r="S808" i="5"/>
  <c r="T808" i="5" s="1"/>
  <c r="S807" i="5"/>
  <c r="T807" i="5" s="1"/>
  <c r="T806" i="5"/>
  <c r="S806" i="5"/>
  <c r="S805" i="5"/>
  <c r="T805" i="5" s="1"/>
  <c r="S804" i="5"/>
  <c r="T804" i="5" s="1"/>
  <c r="S803" i="5"/>
  <c r="T803" i="5" s="1"/>
  <c r="S802" i="5"/>
  <c r="T802" i="5" s="1"/>
  <c r="S801" i="5"/>
  <c r="T801" i="5" s="1"/>
  <c r="S800" i="5"/>
  <c r="T800" i="5" s="1"/>
  <c r="S799" i="5"/>
  <c r="T799" i="5" s="1"/>
  <c r="T798" i="5"/>
  <c r="S798" i="5"/>
  <c r="T797" i="5"/>
  <c r="S797" i="5"/>
  <c r="S796" i="5"/>
  <c r="T796" i="5" s="1"/>
  <c r="S795" i="5"/>
  <c r="T795" i="5" s="1"/>
  <c r="T794" i="5"/>
  <c r="S794" i="5"/>
  <c r="S793" i="5"/>
  <c r="T793" i="5" s="1"/>
  <c r="S792" i="5"/>
  <c r="T792" i="5" s="1"/>
  <c r="S791" i="5"/>
  <c r="T791" i="5" s="1"/>
  <c r="S790" i="5"/>
  <c r="T790" i="5" s="1"/>
  <c r="T789" i="5"/>
  <c r="S789" i="5"/>
  <c r="T788" i="5"/>
  <c r="S788" i="5"/>
  <c r="S787" i="5"/>
  <c r="T787" i="5" s="1"/>
  <c r="S786" i="5"/>
  <c r="T786" i="5" s="1"/>
  <c r="S785" i="5"/>
  <c r="T785" i="5" s="1"/>
  <c r="S784" i="5"/>
  <c r="T784" i="5" s="1"/>
  <c r="S783" i="5"/>
  <c r="T783" i="5" s="1"/>
  <c r="S782" i="5"/>
  <c r="T782" i="5" s="1"/>
  <c r="S781" i="5"/>
  <c r="T781" i="5" s="1"/>
  <c r="T780" i="5"/>
  <c r="S780" i="5"/>
  <c r="S779" i="5"/>
  <c r="T779" i="5" s="1"/>
  <c r="S778" i="5"/>
  <c r="T778" i="5" s="1"/>
  <c r="S777" i="5"/>
  <c r="T777" i="5" s="1"/>
  <c r="S776" i="5"/>
  <c r="T776" i="5" s="1"/>
  <c r="S775" i="5"/>
  <c r="T775" i="5" s="1"/>
  <c r="T774" i="5"/>
  <c r="S774" i="5"/>
  <c r="S773" i="5"/>
  <c r="T773" i="5" s="1"/>
  <c r="S772" i="5"/>
  <c r="T772" i="5" s="1"/>
  <c r="S771" i="5"/>
  <c r="T771" i="5" s="1"/>
  <c r="S770" i="5"/>
  <c r="T770" i="5" s="1"/>
  <c r="S769" i="5"/>
  <c r="T769" i="5" s="1"/>
  <c r="S768" i="5"/>
  <c r="T768" i="5" s="1"/>
  <c r="S767" i="5"/>
  <c r="T767" i="5" s="1"/>
  <c r="T766" i="5"/>
  <c r="S766" i="5"/>
  <c r="T765" i="5"/>
  <c r="S765" i="5"/>
  <c r="S764" i="5"/>
  <c r="T764" i="5" s="1"/>
  <c r="S763" i="5"/>
  <c r="T763" i="5" s="1"/>
  <c r="T762" i="5"/>
  <c r="S762" i="5"/>
  <c r="S761" i="5"/>
  <c r="T761" i="5" s="1"/>
  <c r="S760" i="5"/>
  <c r="T760" i="5" s="1"/>
  <c r="S759" i="5"/>
  <c r="T759" i="5" s="1"/>
  <c r="S758" i="5"/>
  <c r="T758" i="5" s="1"/>
  <c r="T757" i="5"/>
  <c r="S757" i="5"/>
  <c r="T756" i="5"/>
  <c r="S756" i="5"/>
  <c r="S755" i="5"/>
  <c r="T755" i="5" s="1"/>
  <c r="T754" i="5"/>
  <c r="S754" i="5"/>
  <c r="S753" i="5"/>
  <c r="T753" i="5" s="1"/>
  <c r="S752" i="5"/>
  <c r="T752" i="5" s="1"/>
  <c r="S751" i="5"/>
  <c r="T751" i="5" s="1"/>
  <c r="S750" i="5"/>
  <c r="T750" i="5" s="1"/>
  <c r="S749" i="5"/>
  <c r="T749" i="5" s="1"/>
  <c r="T748" i="5"/>
  <c r="S748" i="5"/>
  <c r="S747" i="5"/>
  <c r="T747" i="5" s="1"/>
  <c r="S746" i="5"/>
  <c r="T746" i="5" s="1"/>
  <c r="S745" i="5"/>
  <c r="T745" i="5" s="1"/>
  <c r="S744" i="5"/>
  <c r="T744" i="5" s="1"/>
  <c r="S743" i="5"/>
  <c r="T743" i="5" s="1"/>
  <c r="T742" i="5"/>
  <c r="S742" i="5"/>
  <c r="S741" i="5"/>
  <c r="T741" i="5" s="1"/>
  <c r="S740" i="5"/>
  <c r="T740" i="5" s="1"/>
  <c r="S739" i="5"/>
  <c r="T739" i="5" s="1"/>
  <c r="S738" i="5"/>
  <c r="T738" i="5" s="1"/>
  <c r="S737" i="5"/>
  <c r="T737" i="5" s="1"/>
  <c r="S736" i="5"/>
  <c r="T736" i="5" s="1"/>
  <c r="S735" i="5"/>
  <c r="T735" i="5" s="1"/>
  <c r="T734" i="5"/>
  <c r="S734" i="5"/>
  <c r="T733" i="5"/>
  <c r="S733" i="5"/>
  <c r="S732" i="5"/>
  <c r="T732" i="5" s="1"/>
  <c r="S731" i="5"/>
  <c r="T731" i="5" s="1"/>
  <c r="S730" i="5"/>
  <c r="T730" i="5" s="1"/>
  <c r="S729" i="5"/>
  <c r="T729" i="5" s="1"/>
  <c r="S728" i="5"/>
  <c r="T728" i="5" s="1"/>
  <c r="S727" i="5"/>
  <c r="T727" i="5" s="1"/>
  <c r="T726" i="5"/>
  <c r="S726" i="5"/>
  <c r="T725" i="5"/>
  <c r="S725" i="5"/>
  <c r="T724" i="5"/>
  <c r="S724" i="5"/>
  <c r="S723" i="5"/>
  <c r="T723" i="5" s="1"/>
  <c r="S722" i="5"/>
  <c r="T722" i="5" s="1"/>
  <c r="S721" i="5"/>
  <c r="T721" i="5" s="1"/>
  <c r="S720" i="5"/>
  <c r="T720" i="5" s="1"/>
  <c r="S719" i="5"/>
  <c r="T719" i="5" s="1"/>
  <c r="S718" i="5"/>
  <c r="T718" i="5" s="1"/>
  <c r="T717" i="5"/>
  <c r="S717" i="5"/>
  <c r="T716" i="5"/>
  <c r="S716" i="5"/>
  <c r="S715" i="5"/>
  <c r="T715" i="5" s="1"/>
  <c r="S714" i="5"/>
  <c r="T714" i="5" s="1"/>
  <c r="T713" i="5"/>
  <c r="S713" i="5"/>
  <c r="T712" i="5"/>
  <c r="S712" i="5"/>
  <c r="S711" i="5"/>
  <c r="T711" i="5" s="1"/>
  <c r="T710" i="5"/>
  <c r="S710" i="5"/>
  <c r="S709" i="5"/>
  <c r="T709" i="5" s="1"/>
  <c r="T708" i="5"/>
  <c r="S708" i="5"/>
  <c r="S707" i="5"/>
  <c r="T707" i="5" s="1"/>
  <c r="S706" i="5"/>
  <c r="T706" i="5" s="1"/>
  <c r="S705" i="5"/>
  <c r="T705" i="5" s="1"/>
  <c r="S704" i="5"/>
  <c r="T704" i="5" s="1"/>
  <c r="S703" i="5"/>
  <c r="T703" i="5" s="1"/>
  <c r="T702" i="5"/>
  <c r="S702" i="5"/>
  <c r="T701" i="5"/>
  <c r="S701" i="5"/>
  <c r="S700" i="5"/>
  <c r="T700" i="5" s="1"/>
  <c r="S699" i="5"/>
  <c r="T699" i="5" s="1"/>
  <c r="S698" i="5"/>
  <c r="T698" i="5" s="1"/>
  <c r="S697" i="5"/>
  <c r="T697" i="5" s="1"/>
  <c r="S696" i="5"/>
  <c r="T696" i="5" s="1"/>
  <c r="S695" i="5"/>
  <c r="T695" i="5" s="1"/>
  <c r="S694" i="5"/>
  <c r="T694" i="5" s="1"/>
  <c r="T693" i="5"/>
  <c r="S693" i="5"/>
  <c r="T692" i="5"/>
  <c r="S692" i="5"/>
  <c r="S691" i="5"/>
  <c r="T691" i="5" s="1"/>
  <c r="T690" i="5"/>
  <c r="S690" i="5"/>
  <c r="T689" i="5"/>
  <c r="S689" i="5"/>
  <c r="S688" i="5"/>
  <c r="T688" i="5" s="1"/>
  <c r="S687" i="5"/>
  <c r="T687" i="5" s="1"/>
  <c r="S686" i="5"/>
  <c r="T686" i="5" s="1"/>
  <c r="S685" i="5"/>
  <c r="T685" i="5" s="1"/>
  <c r="T684" i="5"/>
  <c r="S684" i="5"/>
  <c r="S683" i="5"/>
  <c r="T683" i="5" s="1"/>
  <c r="S682" i="5"/>
  <c r="T682" i="5" s="1"/>
  <c r="S681" i="5"/>
  <c r="T681" i="5" s="1"/>
  <c r="S680" i="5"/>
  <c r="T680" i="5" s="1"/>
  <c r="S679" i="5"/>
  <c r="T679" i="5" s="1"/>
  <c r="T678" i="5"/>
  <c r="S678" i="5"/>
  <c r="S677" i="5"/>
  <c r="T677" i="5" s="1"/>
  <c r="S676" i="5"/>
  <c r="T676" i="5" s="1"/>
  <c r="S675" i="5"/>
  <c r="T675" i="5" s="1"/>
  <c r="S674" i="5"/>
  <c r="T674" i="5" s="1"/>
  <c r="S673" i="5"/>
  <c r="T673" i="5" s="1"/>
  <c r="T672" i="5"/>
  <c r="S672" i="5"/>
  <c r="S671" i="5"/>
  <c r="T671" i="5" s="1"/>
  <c r="T670" i="5"/>
  <c r="S670" i="5"/>
  <c r="T669" i="5"/>
  <c r="S669" i="5"/>
  <c r="S668" i="5"/>
  <c r="T668" i="5" s="1"/>
  <c r="S667" i="5"/>
  <c r="T667" i="5" s="1"/>
  <c r="S666" i="5"/>
  <c r="T666" i="5" s="1"/>
  <c r="S665" i="5"/>
  <c r="T665" i="5" s="1"/>
  <c r="S664" i="5"/>
  <c r="T664" i="5" s="1"/>
  <c r="S663" i="5"/>
  <c r="T663" i="5" s="1"/>
  <c r="T662" i="5"/>
  <c r="S662" i="5"/>
  <c r="T661" i="5"/>
  <c r="S661" i="5"/>
  <c r="T660" i="5"/>
  <c r="S660" i="5"/>
  <c r="S659" i="5"/>
  <c r="T659" i="5" s="1"/>
  <c r="S658" i="5"/>
  <c r="T658" i="5" s="1"/>
  <c r="S657" i="5"/>
  <c r="T657" i="5" s="1"/>
  <c r="S656" i="5"/>
  <c r="T656" i="5" s="1"/>
  <c r="S655" i="5"/>
  <c r="T655" i="5" s="1"/>
  <c r="S654" i="5"/>
  <c r="T654" i="5" s="1"/>
  <c r="T653" i="5"/>
  <c r="S653" i="5"/>
  <c r="T652" i="5"/>
  <c r="S652" i="5"/>
  <c r="S651" i="5"/>
  <c r="T651" i="5" s="1"/>
  <c r="S650" i="5"/>
  <c r="T650" i="5" s="1"/>
  <c r="S649" i="5"/>
  <c r="T649" i="5" s="1"/>
  <c r="T648" i="5"/>
  <c r="S648" i="5"/>
  <c r="S647" i="5"/>
  <c r="T647" i="5" s="1"/>
  <c r="S646" i="5"/>
  <c r="T646" i="5" s="1"/>
  <c r="T645" i="5"/>
  <c r="S645" i="5"/>
  <c r="S644" i="5"/>
  <c r="T644" i="5" s="1"/>
  <c r="S643" i="5"/>
  <c r="T643" i="5" s="1"/>
  <c r="S642" i="5"/>
  <c r="T642" i="5" s="1"/>
  <c r="T641" i="5"/>
  <c r="S641" i="5"/>
  <c r="T640" i="5"/>
  <c r="S640" i="5"/>
  <c r="S639" i="5"/>
  <c r="T639" i="5" s="1"/>
  <c r="S638" i="5"/>
  <c r="T638" i="5" s="1"/>
  <c r="T637" i="5"/>
  <c r="S637" i="5"/>
  <c r="T636" i="5"/>
  <c r="S636" i="5"/>
  <c r="S635" i="5"/>
  <c r="T635" i="5" s="1"/>
  <c r="S634" i="5"/>
  <c r="T634" i="5" s="1"/>
  <c r="S633" i="5"/>
  <c r="T633" i="5" s="1"/>
  <c r="T632" i="5"/>
  <c r="S632" i="5"/>
  <c r="S631" i="5"/>
  <c r="T631" i="5" s="1"/>
  <c r="S630" i="5"/>
  <c r="T630" i="5" s="1"/>
  <c r="T629" i="5"/>
  <c r="S629" i="5"/>
  <c r="S628" i="5"/>
  <c r="T628" i="5" s="1"/>
  <c r="S627" i="5"/>
  <c r="T627" i="5" s="1"/>
  <c r="S626" i="5"/>
  <c r="T626" i="5" s="1"/>
  <c r="T625" i="5"/>
  <c r="S625" i="5"/>
  <c r="T624" i="5"/>
  <c r="S624" i="5"/>
  <c r="S623" i="5"/>
  <c r="T623" i="5" s="1"/>
  <c r="S622" i="5"/>
  <c r="T622" i="5" s="1"/>
  <c r="T621" i="5"/>
  <c r="S621" i="5"/>
  <c r="T620" i="5"/>
  <c r="S620" i="5"/>
  <c r="S619" i="5"/>
  <c r="T619" i="5" s="1"/>
  <c r="S618" i="5"/>
  <c r="T618" i="5" s="1"/>
  <c r="S617" i="5"/>
  <c r="T617" i="5" s="1"/>
  <c r="T616" i="5"/>
  <c r="S616" i="5"/>
  <c r="S615" i="5"/>
  <c r="T615" i="5" s="1"/>
  <c r="S614" i="5"/>
  <c r="T614" i="5" s="1"/>
  <c r="T613" i="5"/>
  <c r="S613" i="5"/>
  <c r="S612" i="5"/>
  <c r="T612" i="5" s="1"/>
  <c r="S611" i="5"/>
  <c r="T611" i="5" s="1"/>
  <c r="S610" i="5"/>
  <c r="T610" i="5" s="1"/>
  <c r="T609" i="5"/>
  <c r="S609" i="5"/>
  <c r="T608" i="5"/>
  <c r="S608" i="5"/>
  <c r="S607" i="5"/>
  <c r="T607" i="5" s="1"/>
  <c r="S606" i="5"/>
  <c r="T606" i="5" s="1"/>
  <c r="T605" i="5"/>
  <c r="S605" i="5"/>
  <c r="T604" i="5"/>
  <c r="S604" i="5"/>
  <c r="S603" i="5"/>
  <c r="T603" i="5" s="1"/>
  <c r="S602" i="5"/>
  <c r="T602" i="5" s="1"/>
  <c r="S601" i="5"/>
  <c r="T601" i="5" s="1"/>
  <c r="T600" i="5"/>
  <c r="S600" i="5"/>
  <c r="S599" i="5"/>
  <c r="T599" i="5" s="1"/>
  <c r="S598" i="5"/>
  <c r="T598" i="5" s="1"/>
  <c r="T597" i="5"/>
  <c r="S597" i="5"/>
  <c r="S596" i="5"/>
  <c r="T596" i="5" s="1"/>
  <c r="S595" i="5"/>
  <c r="T595" i="5" s="1"/>
  <c r="S594" i="5"/>
  <c r="T594" i="5" s="1"/>
  <c r="T593" i="5"/>
  <c r="S593" i="5"/>
  <c r="T592" i="5"/>
  <c r="S592" i="5"/>
  <c r="S591" i="5"/>
  <c r="T591" i="5" s="1"/>
  <c r="S590" i="5"/>
  <c r="T590" i="5" s="1"/>
  <c r="T589" i="5"/>
  <c r="S589" i="5"/>
  <c r="T588" i="5"/>
  <c r="S588" i="5"/>
  <c r="S587" i="5"/>
  <c r="T587" i="5" s="1"/>
  <c r="S586" i="5"/>
  <c r="T586" i="5" s="1"/>
  <c r="S585" i="5"/>
  <c r="T585" i="5" s="1"/>
  <c r="T584" i="5"/>
  <c r="S584" i="5"/>
  <c r="S583" i="5"/>
  <c r="T583" i="5" s="1"/>
  <c r="S582" i="5"/>
  <c r="T582" i="5" s="1"/>
  <c r="T581" i="5"/>
  <c r="S581" i="5"/>
  <c r="S580" i="5"/>
  <c r="T580" i="5" s="1"/>
  <c r="S579" i="5"/>
  <c r="T579" i="5" s="1"/>
  <c r="S578" i="5"/>
  <c r="T578" i="5" s="1"/>
  <c r="T577" i="5"/>
  <c r="S577" i="5"/>
  <c r="T576" i="5"/>
  <c r="S576" i="5"/>
  <c r="S575" i="5"/>
  <c r="T575" i="5" s="1"/>
  <c r="S574" i="5"/>
  <c r="T574" i="5" s="1"/>
  <c r="T573" i="5"/>
  <c r="S573" i="5"/>
  <c r="T572" i="5"/>
  <c r="S572" i="5"/>
  <c r="S571" i="5"/>
  <c r="T571" i="5" s="1"/>
  <c r="S570" i="5"/>
  <c r="T570" i="5" s="1"/>
  <c r="S569" i="5"/>
  <c r="T569" i="5" s="1"/>
  <c r="T568" i="5"/>
  <c r="S568" i="5"/>
  <c r="S567" i="5"/>
  <c r="T567" i="5" s="1"/>
  <c r="S566" i="5"/>
  <c r="T566" i="5" s="1"/>
  <c r="T565" i="5"/>
  <c r="S565" i="5"/>
  <c r="S564" i="5"/>
  <c r="T564" i="5" s="1"/>
  <c r="S563" i="5"/>
  <c r="T563" i="5" s="1"/>
  <c r="S562" i="5"/>
  <c r="T562" i="5" s="1"/>
  <c r="T561" i="5"/>
  <c r="S561" i="5"/>
  <c r="T560" i="5"/>
  <c r="S560" i="5"/>
  <c r="S559" i="5"/>
  <c r="T559" i="5" s="1"/>
  <c r="S558" i="5"/>
  <c r="T558" i="5" s="1"/>
  <c r="T557" i="5"/>
  <c r="S557" i="5"/>
  <c r="T556" i="5"/>
  <c r="S556" i="5"/>
  <c r="S555" i="5"/>
  <c r="T555" i="5" s="1"/>
  <c r="S554" i="5"/>
  <c r="T554" i="5" s="1"/>
  <c r="S553" i="5"/>
  <c r="T553" i="5" s="1"/>
  <c r="T552" i="5"/>
  <c r="S552" i="5"/>
  <c r="S551" i="5"/>
  <c r="T551" i="5" s="1"/>
  <c r="S550" i="5"/>
  <c r="T550" i="5" s="1"/>
  <c r="T549" i="5"/>
  <c r="S549" i="5"/>
  <c r="S548" i="5"/>
  <c r="T548" i="5" s="1"/>
  <c r="S547" i="5"/>
  <c r="T547" i="5" s="1"/>
  <c r="S546" i="5"/>
  <c r="T546" i="5" s="1"/>
  <c r="T545" i="5"/>
  <c r="S545" i="5"/>
  <c r="T544" i="5"/>
  <c r="S544" i="5"/>
  <c r="S543" i="5"/>
  <c r="T543" i="5" s="1"/>
  <c r="S542" i="5"/>
  <c r="T542" i="5" s="1"/>
  <c r="T541" i="5"/>
  <c r="S541" i="5"/>
  <c r="T540" i="5"/>
  <c r="S540" i="5"/>
  <c r="S539" i="5"/>
  <c r="T539" i="5" s="1"/>
  <c r="S538" i="5"/>
  <c r="T538" i="5" s="1"/>
  <c r="S537" i="5"/>
  <c r="T537" i="5" s="1"/>
  <c r="T536" i="5"/>
  <c r="S536" i="5"/>
  <c r="S535" i="5"/>
  <c r="T535" i="5" s="1"/>
  <c r="S534" i="5"/>
  <c r="T534" i="5" s="1"/>
  <c r="T533" i="5"/>
  <c r="S533" i="5"/>
  <c r="S532" i="5"/>
  <c r="T532" i="5" s="1"/>
  <c r="S531" i="5"/>
  <c r="T531" i="5" s="1"/>
  <c r="S530" i="5"/>
  <c r="T530" i="5" s="1"/>
  <c r="T529" i="5"/>
  <c r="S529" i="5"/>
  <c r="T528" i="5"/>
  <c r="S528" i="5"/>
  <c r="S527" i="5"/>
  <c r="T527" i="5" s="1"/>
  <c r="S526" i="5"/>
  <c r="T526" i="5" s="1"/>
  <c r="T525" i="5"/>
  <c r="S525" i="5"/>
  <c r="T524" i="5"/>
  <c r="S524" i="5"/>
  <c r="S523" i="5"/>
  <c r="T523" i="5" s="1"/>
  <c r="S522" i="5"/>
  <c r="T522" i="5" s="1"/>
  <c r="S521" i="5"/>
  <c r="T521" i="5" s="1"/>
  <c r="T520" i="5"/>
  <c r="S520" i="5"/>
  <c r="S519" i="5"/>
  <c r="T519" i="5" s="1"/>
  <c r="S518" i="5"/>
  <c r="T518" i="5" s="1"/>
  <c r="T517" i="5"/>
  <c r="S517" i="5"/>
  <c r="S516" i="5"/>
  <c r="T516" i="5" s="1"/>
  <c r="S515" i="5"/>
  <c r="T515" i="5" s="1"/>
  <c r="S514" i="5"/>
  <c r="T514" i="5" s="1"/>
  <c r="T513" i="5"/>
  <c r="S513" i="5"/>
  <c r="T512" i="5"/>
  <c r="S512" i="5"/>
  <c r="S511" i="5"/>
  <c r="T511" i="5" s="1"/>
  <c r="S510" i="5"/>
  <c r="T510" i="5" s="1"/>
  <c r="T509" i="5"/>
  <c r="S509" i="5"/>
  <c r="T508" i="5"/>
  <c r="S508" i="5"/>
  <c r="S507" i="5"/>
  <c r="T507" i="5" s="1"/>
  <c r="S506" i="5"/>
  <c r="T506" i="5" s="1"/>
  <c r="S505" i="5"/>
  <c r="T505" i="5" s="1"/>
  <c r="T504" i="5"/>
  <c r="S504" i="5"/>
  <c r="S503" i="5"/>
  <c r="T503" i="5" s="1"/>
  <c r="S502" i="5"/>
  <c r="T502" i="5" s="1"/>
  <c r="T501" i="5"/>
  <c r="S501" i="5"/>
  <c r="S500" i="5"/>
  <c r="T500" i="5" s="1"/>
  <c r="S499" i="5"/>
  <c r="T499" i="5" s="1"/>
  <c r="S498" i="5"/>
  <c r="T498" i="5" s="1"/>
  <c r="T497" i="5"/>
  <c r="S497" i="5"/>
  <c r="T496" i="5"/>
  <c r="S496" i="5"/>
  <c r="S495" i="5"/>
  <c r="T495" i="5" s="1"/>
  <c r="S494" i="5"/>
  <c r="T494" i="5" s="1"/>
  <c r="T493" i="5"/>
  <c r="S493" i="5"/>
  <c r="T492" i="5"/>
  <c r="S492" i="5"/>
  <c r="S491" i="5"/>
  <c r="T491" i="5" s="1"/>
  <c r="S490" i="5"/>
  <c r="T490" i="5" s="1"/>
  <c r="S489" i="5"/>
  <c r="T489" i="5" s="1"/>
  <c r="T488" i="5"/>
  <c r="S488" i="5"/>
  <c r="S487" i="5"/>
  <c r="T487" i="5" s="1"/>
  <c r="S486" i="5"/>
  <c r="T486" i="5" s="1"/>
  <c r="T485" i="5"/>
  <c r="S485" i="5"/>
  <c r="S484" i="5"/>
  <c r="T484" i="5" s="1"/>
  <c r="S483" i="5"/>
  <c r="T483" i="5" s="1"/>
  <c r="S482" i="5"/>
  <c r="T482" i="5" s="1"/>
  <c r="T481" i="5"/>
  <c r="S481" i="5"/>
  <c r="T480" i="5"/>
  <c r="S480" i="5"/>
  <c r="S479" i="5"/>
  <c r="T479" i="5" s="1"/>
  <c r="S478" i="5"/>
  <c r="T478" i="5" s="1"/>
  <c r="T477" i="5"/>
  <c r="S477" i="5"/>
  <c r="T476" i="5"/>
  <c r="S476" i="5"/>
  <c r="S475" i="5"/>
  <c r="T475" i="5" s="1"/>
  <c r="S474" i="5"/>
  <c r="T474" i="5" s="1"/>
  <c r="S473" i="5"/>
  <c r="T473" i="5" s="1"/>
  <c r="T472" i="5"/>
  <c r="S472" i="5"/>
  <c r="S471" i="5"/>
  <c r="T471" i="5" s="1"/>
  <c r="S470" i="5"/>
  <c r="T470" i="5" s="1"/>
  <c r="T469" i="5"/>
  <c r="S469" i="5"/>
  <c r="S468" i="5"/>
  <c r="T468" i="5" s="1"/>
  <c r="S467" i="5"/>
  <c r="T467" i="5" s="1"/>
  <c r="S466" i="5"/>
  <c r="T466" i="5" s="1"/>
  <c r="T465" i="5"/>
  <c r="S465" i="5"/>
  <c r="T464" i="5"/>
  <c r="S464" i="5"/>
  <c r="S463" i="5"/>
  <c r="T463" i="5" s="1"/>
  <c r="S462" i="5"/>
  <c r="T462" i="5" s="1"/>
  <c r="T461" i="5"/>
  <c r="S461" i="5"/>
  <c r="T460" i="5"/>
  <c r="S460" i="5"/>
  <c r="S459" i="5"/>
  <c r="T459" i="5" s="1"/>
  <c r="S458" i="5"/>
  <c r="T458" i="5" s="1"/>
  <c r="S457" i="5"/>
  <c r="T457" i="5" s="1"/>
  <c r="T456" i="5"/>
  <c r="S456" i="5"/>
  <c r="S455" i="5"/>
  <c r="T455" i="5" s="1"/>
  <c r="S454" i="5"/>
  <c r="T454" i="5" s="1"/>
  <c r="T453" i="5"/>
  <c r="S453" i="5"/>
  <c r="S452" i="5"/>
  <c r="T452" i="5" s="1"/>
  <c r="S451" i="5"/>
  <c r="T451" i="5" s="1"/>
  <c r="S450" i="5"/>
  <c r="T450" i="5" s="1"/>
  <c r="T449" i="5"/>
  <c r="S449" i="5"/>
  <c r="T448" i="5"/>
  <c r="S448" i="5"/>
  <c r="S447" i="5"/>
  <c r="T447" i="5" s="1"/>
  <c r="S446" i="5"/>
  <c r="T446" i="5" s="1"/>
  <c r="T445" i="5"/>
  <c r="S445" i="5"/>
  <c r="T444" i="5"/>
  <c r="S444" i="5"/>
  <c r="S443" i="5"/>
  <c r="T443" i="5" s="1"/>
  <c r="S442" i="5"/>
  <c r="T442" i="5" s="1"/>
  <c r="S441" i="5"/>
  <c r="T441" i="5" s="1"/>
  <c r="T440" i="5"/>
  <c r="S440" i="5"/>
  <c r="S439" i="5"/>
  <c r="T439" i="5" s="1"/>
  <c r="S438" i="5"/>
  <c r="T438" i="5" s="1"/>
  <c r="T437" i="5"/>
  <c r="S437" i="5"/>
  <c r="S436" i="5"/>
  <c r="T436" i="5" s="1"/>
  <c r="S435" i="5"/>
  <c r="T435" i="5" s="1"/>
  <c r="S434" i="5"/>
  <c r="T434" i="5" s="1"/>
  <c r="T433" i="5"/>
  <c r="S433" i="5"/>
  <c r="T432" i="5"/>
  <c r="S432" i="5"/>
  <c r="S431" i="5"/>
  <c r="T431" i="5" s="1"/>
  <c r="S430" i="5"/>
  <c r="T430" i="5" s="1"/>
  <c r="T429" i="5"/>
  <c r="S429" i="5"/>
  <c r="T428" i="5"/>
  <c r="S428" i="5"/>
  <c r="S427" i="5"/>
  <c r="T427" i="5" s="1"/>
  <c r="S426" i="5"/>
  <c r="T426" i="5" s="1"/>
  <c r="S425" i="5"/>
  <c r="T425" i="5" s="1"/>
  <c r="T424" i="5"/>
  <c r="S424" i="5"/>
  <c r="S423" i="5"/>
  <c r="T423" i="5" s="1"/>
  <c r="S422" i="5"/>
  <c r="T422" i="5" s="1"/>
  <c r="T421" i="5"/>
  <c r="S421" i="5"/>
  <c r="S420" i="5"/>
  <c r="T420" i="5" s="1"/>
  <c r="S419" i="5"/>
  <c r="T419" i="5" s="1"/>
  <c r="S418" i="5"/>
  <c r="T418" i="5" s="1"/>
  <c r="T417" i="5"/>
  <c r="S417" i="5"/>
  <c r="T416" i="5"/>
  <c r="S416" i="5"/>
  <c r="S415" i="5"/>
  <c r="T415" i="5" s="1"/>
  <c r="S414" i="5"/>
  <c r="T414" i="5" s="1"/>
  <c r="T413" i="5"/>
  <c r="S413" i="5"/>
  <c r="T412" i="5"/>
  <c r="S412" i="5"/>
  <c r="S411" i="5"/>
  <c r="T411" i="5" s="1"/>
  <c r="S410" i="5"/>
  <c r="T410" i="5" s="1"/>
  <c r="S409" i="5"/>
  <c r="T409" i="5" s="1"/>
  <c r="T408" i="5"/>
  <c r="S408" i="5"/>
  <c r="S407" i="5"/>
  <c r="T407" i="5" s="1"/>
  <c r="S406" i="5"/>
  <c r="T406" i="5" s="1"/>
  <c r="T405" i="5"/>
  <c r="S405" i="5"/>
  <c r="S404" i="5"/>
  <c r="T404" i="5" s="1"/>
  <c r="S403" i="5"/>
  <c r="T403" i="5" s="1"/>
  <c r="S402" i="5"/>
  <c r="T402" i="5" s="1"/>
  <c r="T401" i="5"/>
  <c r="S401" i="5"/>
  <c r="T400" i="5"/>
  <c r="S400" i="5"/>
  <c r="S399" i="5"/>
  <c r="T399" i="5" s="1"/>
  <c r="S398" i="5"/>
  <c r="T398" i="5" s="1"/>
  <c r="T397" i="5"/>
  <c r="S397" i="5"/>
  <c r="T396" i="5"/>
  <c r="S396" i="5"/>
  <c r="S395" i="5"/>
  <c r="T395" i="5" s="1"/>
  <c r="S394" i="5"/>
  <c r="T394" i="5" s="1"/>
  <c r="S393" i="5"/>
  <c r="T393" i="5" s="1"/>
  <c r="T392" i="5"/>
  <c r="S392" i="5"/>
  <c r="S391" i="5"/>
  <c r="T391" i="5" s="1"/>
  <c r="S390" i="5"/>
  <c r="T390" i="5" s="1"/>
  <c r="T389" i="5"/>
  <c r="S389" i="5"/>
  <c r="S388" i="5"/>
  <c r="T388" i="5" s="1"/>
  <c r="S387" i="5"/>
  <c r="T387" i="5" s="1"/>
  <c r="S386" i="5"/>
  <c r="T386" i="5" s="1"/>
  <c r="T385" i="5"/>
  <c r="S385" i="5"/>
  <c r="T384" i="5"/>
  <c r="S384" i="5"/>
  <c r="S383" i="5"/>
  <c r="T383" i="5" s="1"/>
  <c r="S382" i="5"/>
  <c r="T382" i="5" s="1"/>
  <c r="T381" i="5"/>
  <c r="S381" i="5"/>
  <c r="T380" i="5"/>
  <c r="S380" i="5"/>
  <c r="S379" i="5"/>
  <c r="T379" i="5" s="1"/>
  <c r="S378" i="5"/>
  <c r="T378" i="5" s="1"/>
  <c r="S377" i="5"/>
  <c r="T377" i="5" s="1"/>
  <c r="T376" i="5"/>
  <c r="S376" i="5"/>
  <c r="S375" i="5"/>
  <c r="T375" i="5" s="1"/>
  <c r="S374" i="5"/>
  <c r="T374" i="5" s="1"/>
  <c r="T373" i="5"/>
  <c r="S373" i="5"/>
  <c r="S372" i="5"/>
  <c r="T372" i="5" s="1"/>
  <c r="S371" i="5"/>
  <c r="T371" i="5" s="1"/>
  <c r="S370" i="5"/>
  <c r="T370" i="5" s="1"/>
  <c r="T369" i="5"/>
  <c r="S369" i="5"/>
  <c r="T368" i="5"/>
  <c r="S368" i="5"/>
  <c r="S367" i="5"/>
  <c r="T367" i="5" s="1"/>
  <c r="S366" i="5"/>
  <c r="T366" i="5" s="1"/>
  <c r="T365" i="5"/>
  <c r="S365" i="5"/>
  <c r="T364" i="5"/>
  <c r="S364" i="5"/>
  <c r="S363" i="5"/>
  <c r="T363" i="5" s="1"/>
  <c r="S362" i="5"/>
  <c r="T362" i="5" s="1"/>
  <c r="S361" i="5"/>
  <c r="T361" i="5" s="1"/>
  <c r="T360" i="5"/>
  <c r="S360" i="5"/>
  <c r="S359" i="5"/>
  <c r="T359" i="5" s="1"/>
  <c r="S358" i="5"/>
  <c r="T358" i="5" s="1"/>
  <c r="T357" i="5"/>
  <c r="S357" i="5"/>
  <c r="S356" i="5"/>
  <c r="T356" i="5" s="1"/>
  <c r="S355" i="5"/>
  <c r="T355" i="5" s="1"/>
  <c r="S354" i="5"/>
  <c r="T354" i="5" s="1"/>
  <c r="T353" i="5"/>
  <c r="S353" i="5"/>
  <c r="T352" i="5"/>
  <c r="S352" i="5"/>
  <c r="S351" i="5"/>
  <c r="T351" i="5" s="1"/>
  <c r="S350" i="5"/>
  <c r="T350" i="5" s="1"/>
  <c r="T349" i="5"/>
  <c r="S349" i="5"/>
  <c r="T348" i="5"/>
  <c r="S348" i="5"/>
  <c r="S347" i="5"/>
  <c r="T347" i="5" s="1"/>
  <c r="S346" i="5"/>
  <c r="T346" i="5" s="1"/>
  <c r="S345" i="5"/>
  <c r="T345" i="5" s="1"/>
  <c r="T344" i="5"/>
  <c r="S344" i="5"/>
  <c r="S343" i="5"/>
  <c r="T343" i="5" s="1"/>
  <c r="S342" i="5"/>
  <c r="T342" i="5" s="1"/>
  <c r="T341" i="5"/>
  <c r="S341" i="5"/>
  <c r="S340" i="5"/>
  <c r="T340" i="5" s="1"/>
  <c r="S339" i="5"/>
  <c r="T339" i="5" s="1"/>
  <c r="S338" i="5"/>
  <c r="T338" i="5" s="1"/>
  <c r="T337" i="5"/>
  <c r="S337" i="5"/>
  <c r="T336" i="5"/>
  <c r="S336" i="5"/>
  <c r="S335" i="5"/>
  <c r="T335" i="5" s="1"/>
  <c r="S334" i="5"/>
  <c r="T334" i="5" s="1"/>
  <c r="T333" i="5"/>
  <c r="S333" i="5"/>
  <c r="T332" i="5"/>
  <c r="S332" i="5"/>
  <c r="S331" i="5"/>
  <c r="T331" i="5" s="1"/>
  <c r="S330" i="5"/>
  <c r="T330" i="5" s="1"/>
  <c r="S329" i="5"/>
  <c r="T329" i="5" s="1"/>
  <c r="T328" i="5"/>
  <c r="S328" i="5"/>
  <c r="S327" i="5"/>
  <c r="T327" i="5" s="1"/>
  <c r="S326" i="5"/>
  <c r="T326" i="5" s="1"/>
  <c r="T325" i="5"/>
  <c r="S325" i="5"/>
  <c r="S324" i="5"/>
  <c r="T324" i="5" s="1"/>
  <c r="S323" i="5"/>
  <c r="T323" i="5" s="1"/>
  <c r="S322" i="5"/>
  <c r="T322" i="5" s="1"/>
  <c r="T321" i="5"/>
  <c r="S321" i="5"/>
  <c r="T320" i="5"/>
  <c r="S320" i="5"/>
  <c r="S319" i="5"/>
  <c r="T319" i="5" s="1"/>
  <c r="S318" i="5"/>
  <c r="T318" i="5" s="1"/>
  <c r="T317" i="5"/>
  <c r="S317" i="5"/>
  <c r="T316" i="5"/>
  <c r="S316" i="5"/>
  <c r="S315" i="5"/>
  <c r="T315" i="5" s="1"/>
  <c r="S314" i="5"/>
  <c r="T314" i="5" s="1"/>
  <c r="S313" i="5"/>
  <c r="T313" i="5" s="1"/>
  <c r="T312" i="5"/>
  <c r="S312" i="5"/>
  <c r="S311" i="5"/>
  <c r="T311" i="5" s="1"/>
  <c r="S310" i="5"/>
  <c r="T310" i="5" s="1"/>
  <c r="T309" i="5"/>
  <c r="S309" i="5"/>
  <c r="S308" i="5"/>
  <c r="T308" i="5" s="1"/>
  <c r="S307" i="5"/>
  <c r="T307" i="5" s="1"/>
  <c r="S306" i="5"/>
  <c r="T306" i="5" s="1"/>
  <c r="T305" i="5"/>
  <c r="S305" i="5"/>
  <c r="T304" i="5"/>
  <c r="S304" i="5"/>
  <c r="S303" i="5"/>
  <c r="T303" i="5" s="1"/>
  <c r="S302" i="5"/>
  <c r="T302" i="5" s="1"/>
  <c r="T301" i="5"/>
  <c r="S301" i="5"/>
  <c r="T300" i="5"/>
  <c r="S300" i="5"/>
  <c r="S299" i="5"/>
  <c r="T299" i="5" s="1"/>
  <c r="S298" i="5"/>
  <c r="T298" i="5" s="1"/>
  <c r="S297" i="5"/>
  <c r="T297" i="5" s="1"/>
  <c r="T296" i="5"/>
  <c r="S296" i="5"/>
  <c r="S295" i="5"/>
  <c r="T295" i="5" s="1"/>
  <c r="S294" i="5"/>
  <c r="T294" i="5" s="1"/>
  <c r="T293" i="5"/>
  <c r="S293" i="5"/>
  <c r="S292" i="5"/>
  <c r="T292" i="5" s="1"/>
  <c r="S291" i="5"/>
  <c r="T291" i="5" s="1"/>
  <c r="S290" i="5"/>
  <c r="T290" i="5" s="1"/>
  <c r="T289" i="5"/>
  <c r="S289" i="5"/>
  <c r="T288" i="5"/>
  <c r="S288" i="5"/>
  <c r="S287" i="5"/>
  <c r="T287" i="5" s="1"/>
  <c r="S286" i="5"/>
  <c r="T286" i="5" s="1"/>
  <c r="T285" i="5"/>
  <c r="S285" i="5"/>
  <c r="T284" i="5"/>
  <c r="S284" i="5"/>
  <c r="S283" i="5"/>
  <c r="T283" i="5" s="1"/>
  <c r="S282" i="5"/>
  <c r="T282" i="5" s="1"/>
  <c r="S281" i="5"/>
  <c r="T281" i="5" s="1"/>
  <c r="T280" i="5"/>
  <c r="S280" i="5"/>
  <c r="S279" i="5"/>
  <c r="T279" i="5" s="1"/>
  <c r="S278" i="5"/>
  <c r="T278" i="5" s="1"/>
  <c r="T277" i="5"/>
  <c r="S277" i="5"/>
  <c r="S276" i="5"/>
  <c r="T276" i="5" s="1"/>
  <c r="S275" i="5"/>
  <c r="T275" i="5" s="1"/>
  <c r="S274" i="5"/>
  <c r="T274" i="5" s="1"/>
  <c r="T273" i="5"/>
  <c r="S273" i="5"/>
  <c r="T272" i="5"/>
  <c r="S272" i="5"/>
  <c r="S271" i="5"/>
  <c r="T271" i="5" s="1"/>
  <c r="S270" i="5"/>
  <c r="T270" i="5" s="1"/>
  <c r="T269" i="5"/>
  <c r="S269" i="5"/>
  <c r="T268" i="5"/>
  <c r="S268" i="5"/>
  <c r="S267" i="5"/>
  <c r="T267" i="5" s="1"/>
  <c r="S266" i="5"/>
  <c r="T266" i="5" s="1"/>
  <c r="S265" i="5"/>
  <c r="T265" i="5" s="1"/>
  <c r="T264" i="5"/>
  <c r="S264" i="5"/>
  <c r="S263" i="5"/>
  <c r="T263" i="5" s="1"/>
  <c r="S262" i="5"/>
  <c r="T262" i="5" s="1"/>
  <c r="T261" i="5"/>
  <c r="S261" i="5"/>
  <c r="S260" i="5"/>
  <c r="T260" i="5" s="1"/>
  <c r="S259" i="5"/>
  <c r="T259" i="5" s="1"/>
  <c r="S258" i="5"/>
  <c r="T258" i="5" s="1"/>
  <c r="T257" i="5"/>
  <c r="S257" i="5"/>
  <c r="T256" i="5"/>
  <c r="S256" i="5"/>
  <c r="S255" i="5"/>
  <c r="T255" i="5" s="1"/>
  <c r="S254" i="5"/>
  <c r="T254" i="5" s="1"/>
  <c r="T253" i="5"/>
  <c r="S253" i="5"/>
  <c r="T252" i="5"/>
  <c r="S252" i="5"/>
  <c r="S251" i="5"/>
  <c r="T251" i="5" s="1"/>
  <c r="S250" i="5"/>
  <c r="T250" i="5" s="1"/>
  <c r="S249" i="5"/>
  <c r="T249" i="5" s="1"/>
  <c r="T248" i="5"/>
  <c r="S248" i="5"/>
  <c r="S247" i="5"/>
  <c r="T247" i="5" s="1"/>
  <c r="S246" i="5"/>
  <c r="T246" i="5" s="1"/>
  <c r="T245" i="5"/>
  <c r="S245" i="5"/>
  <c r="S244" i="5"/>
  <c r="T244" i="5" s="1"/>
  <c r="S243" i="5"/>
  <c r="T243" i="5" s="1"/>
  <c r="S242" i="5"/>
  <c r="T242" i="5" s="1"/>
  <c r="T241" i="5"/>
  <c r="S241" i="5"/>
  <c r="T240" i="5"/>
  <c r="S240" i="5"/>
  <c r="S239" i="5"/>
  <c r="T239" i="5" s="1"/>
  <c r="S238" i="5"/>
  <c r="T238" i="5" s="1"/>
  <c r="T237" i="5"/>
  <c r="S237" i="5"/>
  <c r="T236" i="5"/>
  <c r="S236" i="5"/>
  <c r="S235" i="5"/>
  <c r="T235" i="5" s="1"/>
  <c r="S234" i="5"/>
  <c r="T234" i="5" s="1"/>
  <c r="S233" i="5"/>
  <c r="T233" i="5" s="1"/>
  <c r="T232" i="5"/>
  <c r="S232" i="5"/>
  <c r="S231" i="5"/>
  <c r="T231" i="5" s="1"/>
  <c r="S230" i="5"/>
  <c r="T230" i="5" s="1"/>
  <c r="T229" i="5"/>
  <c r="S229" i="5"/>
  <c r="S228" i="5"/>
  <c r="T228" i="5" s="1"/>
  <c r="S227" i="5"/>
  <c r="T227" i="5" s="1"/>
  <c r="S226" i="5"/>
  <c r="T226" i="5" s="1"/>
  <c r="T225" i="5"/>
  <c r="S225" i="5"/>
  <c r="T224" i="5"/>
  <c r="S224" i="5"/>
  <c r="S223" i="5"/>
  <c r="T223" i="5" s="1"/>
  <c r="S222" i="5"/>
  <c r="T222" i="5" s="1"/>
  <c r="T221" i="5"/>
  <c r="S221" i="5"/>
  <c r="T220" i="5"/>
  <c r="S220" i="5"/>
  <c r="S219" i="5"/>
  <c r="T219" i="5" s="1"/>
  <c r="S218" i="5"/>
  <c r="T218" i="5" s="1"/>
  <c r="S217" i="5"/>
  <c r="T217" i="5" s="1"/>
  <c r="T216" i="5"/>
  <c r="S216" i="5"/>
  <c r="S215" i="5"/>
  <c r="T215" i="5" s="1"/>
  <c r="S214" i="5"/>
  <c r="T214" i="5" s="1"/>
  <c r="T213" i="5"/>
  <c r="S213" i="5"/>
  <c r="S212" i="5"/>
  <c r="T212" i="5" s="1"/>
  <c r="S211" i="5"/>
  <c r="T211" i="5" s="1"/>
  <c r="S210" i="5"/>
  <c r="T210" i="5" s="1"/>
  <c r="T209" i="5"/>
  <c r="S209" i="5"/>
  <c r="T208" i="5"/>
  <c r="S208" i="5"/>
  <c r="S207" i="5"/>
  <c r="T207" i="5" s="1"/>
  <c r="S206" i="5"/>
  <c r="T206" i="5" s="1"/>
  <c r="T205" i="5"/>
  <c r="S205" i="5"/>
  <c r="T204" i="5"/>
  <c r="S204" i="5"/>
  <c r="S203" i="5"/>
  <c r="T203" i="5" s="1"/>
  <c r="S202" i="5"/>
  <c r="T202" i="5" s="1"/>
  <c r="S201" i="5"/>
  <c r="T201" i="5" s="1"/>
  <c r="T200" i="5"/>
  <c r="S200" i="5"/>
  <c r="S199" i="5"/>
  <c r="T199" i="5" s="1"/>
  <c r="S198" i="5"/>
  <c r="T198" i="5" s="1"/>
  <c r="T197" i="5"/>
  <c r="S197" i="5"/>
  <c r="S196" i="5"/>
  <c r="T196" i="5" s="1"/>
  <c r="S195" i="5"/>
  <c r="T195" i="5" s="1"/>
  <c r="S194" i="5"/>
  <c r="T194" i="5" s="1"/>
  <c r="T193" i="5"/>
  <c r="S193" i="5"/>
  <c r="T192" i="5"/>
  <c r="S192" i="5"/>
  <c r="S191" i="5"/>
  <c r="T191" i="5" s="1"/>
  <c r="S190" i="5"/>
  <c r="T190" i="5" s="1"/>
  <c r="T189" i="5"/>
  <c r="S189" i="5"/>
  <c r="T188" i="5"/>
  <c r="S188" i="5"/>
  <c r="S187" i="5"/>
  <c r="T187" i="5" s="1"/>
  <c r="S186" i="5"/>
  <c r="T186" i="5" s="1"/>
  <c r="S185" i="5"/>
  <c r="T185" i="5" s="1"/>
  <c r="T184" i="5"/>
  <c r="S184" i="5"/>
  <c r="S183" i="5"/>
  <c r="T183" i="5" s="1"/>
  <c r="S182" i="5"/>
  <c r="T182" i="5" s="1"/>
  <c r="T181" i="5"/>
  <c r="S181" i="5"/>
  <c r="S180" i="5"/>
  <c r="T180" i="5" s="1"/>
  <c r="S179" i="5"/>
  <c r="T179" i="5" s="1"/>
  <c r="S178" i="5"/>
  <c r="T178" i="5" s="1"/>
  <c r="T177" i="5"/>
  <c r="S177" i="5"/>
  <c r="T176" i="5"/>
  <c r="S176" i="5"/>
  <c r="S175" i="5"/>
  <c r="T175" i="5" s="1"/>
  <c r="S174" i="5"/>
  <c r="T174" i="5" s="1"/>
  <c r="T173" i="5"/>
  <c r="S173" i="5"/>
  <c r="T172" i="5"/>
  <c r="S172" i="5"/>
  <c r="S171" i="5"/>
  <c r="T171" i="5" s="1"/>
  <c r="S170" i="5"/>
  <c r="T170" i="5" s="1"/>
  <c r="S169" i="5"/>
  <c r="T169" i="5" s="1"/>
  <c r="T168" i="5"/>
  <c r="S168" i="5"/>
  <c r="S167" i="5"/>
  <c r="T167" i="5" s="1"/>
  <c r="S166" i="5"/>
  <c r="T166" i="5" s="1"/>
  <c r="T165" i="5"/>
  <c r="S165" i="5"/>
  <c r="S164" i="5"/>
  <c r="T164" i="5" s="1"/>
  <c r="S163" i="5"/>
  <c r="T163" i="5" s="1"/>
  <c r="S162" i="5"/>
  <c r="T162" i="5" s="1"/>
  <c r="T161" i="5"/>
  <c r="S161" i="5"/>
  <c r="T160" i="5"/>
  <c r="S160" i="5"/>
  <c r="S159" i="5"/>
  <c r="T159" i="5" s="1"/>
  <c r="S158" i="5"/>
  <c r="T158" i="5" s="1"/>
  <c r="T157" i="5"/>
  <c r="S157" i="5"/>
  <c r="T156" i="5"/>
  <c r="S156" i="5"/>
  <c r="S155" i="5"/>
  <c r="T155" i="5" s="1"/>
  <c r="S154" i="5"/>
  <c r="T154" i="5" s="1"/>
  <c r="S153" i="5"/>
  <c r="T153" i="5" s="1"/>
  <c r="T152" i="5"/>
  <c r="S152" i="5"/>
  <c r="S151" i="5"/>
  <c r="T151" i="5" s="1"/>
  <c r="S150" i="5"/>
  <c r="T150" i="5" s="1"/>
  <c r="T149" i="5"/>
  <c r="S149" i="5"/>
  <c r="S148" i="5"/>
  <c r="T148" i="5" s="1"/>
  <c r="S147" i="5"/>
  <c r="T147" i="5" s="1"/>
  <c r="S146" i="5"/>
  <c r="T146" i="5" s="1"/>
  <c r="T145" i="5"/>
  <c r="S145" i="5"/>
  <c r="T144" i="5"/>
  <c r="S144" i="5"/>
  <c r="S143" i="5"/>
  <c r="T143" i="5" s="1"/>
  <c r="S142" i="5"/>
  <c r="T142" i="5" s="1"/>
  <c r="T141" i="5"/>
  <c r="S141" i="5"/>
  <c r="T140" i="5"/>
  <c r="S140" i="5"/>
  <c r="S139" i="5"/>
  <c r="T139" i="5" s="1"/>
  <c r="S138" i="5"/>
  <c r="T138" i="5" s="1"/>
  <c r="S137" i="5"/>
  <c r="T137" i="5" s="1"/>
  <c r="T136" i="5"/>
  <c r="S136" i="5"/>
  <c r="S135" i="5"/>
  <c r="T135" i="5" s="1"/>
  <c r="S134" i="5"/>
  <c r="T134" i="5" s="1"/>
  <c r="T133" i="5"/>
  <c r="S133" i="5"/>
  <c r="S132" i="5"/>
  <c r="T132" i="5" s="1"/>
  <c r="S131" i="5"/>
  <c r="T131" i="5" s="1"/>
  <c r="S130" i="5"/>
  <c r="T130" i="5" s="1"/>
  <c r="T129" i="5"/>
  <c r="S129" i="5"/>
  <c r="T128" i="5"/>
  <c r="S128" i="5"/>
  <c r="S127" i="5"/>
  <c r="T127" i="5" s="1"/>
  <c r="S126" i="5"/>
  <c r="T126" i="5" s="1"/>
  <c r="T125" i="5"/>
  <c r="S125" i="5"/>
  <c r="T124" i="5"/>
  <c r="S124" i="5"/>
  <c r="S123" i="5"/>
  <c r="T123" i="5" s="1"/>
  <c r="S122" i="5"/>
  <c r="T122" i="5" s="1"/>
  <c r="S121" i="5"/>
  <c r="T121" i="5" s="1"/>
  <c r="T120" i="5"/>
  <c r="S120" i="5"/>
  <c r="S119" i="5"/>
  <c r="T119" i="5" s="1"/>
  <c r="S118" i="5"/>
  <c r="T118" i="5" s="1"/>
  <c r="T117" i="5"/>
  <c r="S117" i="5"/>
  <c r="S116" i="5"/>
  <c r="T116" i="5" s="1"/>
  <c r="S115" i="5"/>
  <c r="T115" i="5" s="1"/>
  <c r="S114" i="5"/>
  <c r="T114" i="5" s="1"/>
  <c r="T113" i="5"/>
  <c r="S113" i="5"/>
  <c r="T112" i="5"/>
  <c r="S112" i="5"/>
  <c r="S111" i="5"/>
  <c r="T111" i="5" s="1"/>
  <c r="S110" i="5"/>
  <c r="T110" i="5" s="1"/>
  <c r="T109" i="5"/>
  <c r="S109" i="5"/>
  <c r="T108" i="5"/>
  <c r="S108" i="5"/>
  <c r="S107" i="5"/>
  <c r="T107" i="5" s="1"/>
  <c r="S106" i="5"/>
  <c r="T106" i="5" s="1"/>
  <c r="S105" i="5"/>
  <c r="T105" i="5" s="1"/>
  <c r="T104" i="5"/>
  <c r="S104" i="5"/>
  <c r="S103" i="5"/>
  <c r="T103" i="5" s="1"/>
  <c r="S102" i="5"/>
  <c r="T102" i="5" s="1"/>
  <c r="T101" i="5"/>
  <c r="S101" i="5"/>
  <c r="S100" i="5"/>
  <c r="T100" i="5" s="1"/>
  <c r="S99" i="5"/>
  <c r="T99" i="5" s="1"/>
  <c r="S98" i="5"/>
  <c r="T98" i="5" s="1"/>
  <c r="T97" i="5"/>
  <c r="S97" i="5"/>
  <c r="T96" i="5"/>
  <c r="S96" i="5"/>
  <c r="S95" i="5"/>
  <c r="T95" i="5" s="1"/>
  <c r="S94" i="5"/>
  <c r="T94" i="5" s="1"/>
  <c r="T93" i="5"/>
  <c r="S93" i="5"/>
  <c r="T92" i="5"/>
  <c r="S92" i="5"/>
  <c r="S91" i="5"/>
  <c r="T91" i="5" s="1"/>
  <c r="S90" i="5"/>
  <c r="T90" i="5" s="1"/>
  <c r="S89" i="5"/>
  <c r="T89" i="5" s="1"/>
  <c r="T88" i="5"/>
  <c r="S88" i="5"/>
  <c r="S87" i="5"/>
  <c r="T87" i="5" s="1"/>
  <c r="S86" i="5"/>
  <c r="T86" i="5" s="1"/>
  <c r="T85" i="5"/>
  <c r="S85" i="5"/>
  <c r="S84" i="5"/>
  <c r="T84" i="5" s="1"/>
  <c r="S83" i="5"/>
  <c r="T83" i="5" s="1"/>
  <c r="S82" i="5"/>
  <c r="T82" i="5" s="1"/>
  <c r="T81" i="5"/>
  <c r="S81" i="5"/>
  <c r="T80" i="5"/>
  <c r="S80" i="5"/>
  <c r="S79" i="5"/>
  <c r="T79" i="5" s="1"/>
  <c r="S78" i="5"/>
  <c r="T78" i="5" s="1"/>
  <c r="T77" i="5"/>
  <c r="S77" i="5"/>
  <c r="T76" i="5"/>
  <c r="S76" i="5"/>
  <c r="S75" i="5"/>
  <c r="T75" i="5" s="1"/>
  <c r="S74" i="5"/>
  <c r="T74" i="5" s="1"/>
  <c r="S73" i="5"/>
  <c r="T73" i="5" s="1"/>
  <c r="T72" i="5"/>
  <c r="S72" i="5"/>
  <c r="S71" i="5"/>
  <c r="T71" i="5" s="1"/>
  <c r="S70" i="5"/>
  <c r="T70" i="5" s="1"/>
  <c r="T69" i="5"/>
  <c r="S69" i="5"/>
  <c r="S68" i="5"/>
  <c r="T68" i="5" s="1"/>
  <c r="S67" i="5"/>
  <c r="T67" i="5" s="1"/>
  <c r="S66" i="5"/>
  <c r="T66" i="5" s="1"/>
  <c r="T65" i="5"/>
  <c r="S65" i="5"/>
  <c r="T64" i="5"/>
  <c r="S64" i="5"/>
  <c r="S63" i="5"/>
  <c r="T63" i="5" s="1"/>
  <c r="S62" i="5"/>
  <c r="T62" i="5" s="1"/>
  <c r="T61" i="5"/>
  <c r="S61" i="5"/>
  <c r="T60" i="5"/>
  <c r="S60" i="5"/>
  <c r="T59" i="5"/>
  <c r="S59" i="5"/>
  <c r="S58" i="5"/>
  <c r="T58" i="5" s="1"/>
  <c r="S57" i="5"/>
  <c r="T57" i="5" s="1"/>
  <c r="S56" i="5"/>
  <c r="T56" i="5" s="1"/>
  <c r="S55" i="5"/>
  <c r="T55" i="5" s="1"/>
  <c r="T54" i="5"/>
  <c r="S54" i="5"/>
  <c r="S53" i="5"/>
  <c r="T53" i="5" s="1"/>
  <c r="S52" i="5"/>
  <c r="T52" i="5" s="1"/>
  <c r="S51" i="5"/>
  <c r="T51" i="5" s="1"/>
  <c r="T50" i="5"/>
  <c r="S50" i="5"/>
  <c r="S49" i="5"/>
  <c r="T49" i="5" s="1"/>
  <c r="S48" i="5"/>
  <c r="T48" i="5" s="1"/>
  <c r="S47" i="5"/>
  <c r="T47" i="5" s="1"/>
  <c r="T46" i="5"/>
  <c r="S46" i="5"/>
  <c r="S45" i="5"/>
  <c r="T45" i="5" s="1"/>
  <c r="S44" i="5"/>
  <c r="T44" i="5" s="1"/>
  <c r="S43" i="5"/>
  <c r="T43" i="5" s="1"/>
  <c r="T42" i="5"/>
  <c r="S42" i="5"/>
  <c r="S41" i="5"/>
  <c r="T41" i="5" s="1"/>
  <c r="S40" i="5"/>
  <c r="T40" i="5" s="1"/>
  <c r="S39" i="5"/>
  <c r="T39" i="5" s="1"/>
  <c r="T38" i="5"/>
  <c r="S38" i="5"/>
  <c r="S37" i="5"/>
  <c r="T37" i="5" s="1"/>
  <c r="S36" i="5"/>
  <c r="T36" i="5" s="1"/>
  <c r="S35" i="5"/>
  <c r="T35" i="5" s="1"/>
  <c r="T34" i="5"/>
  <c r="S34" i="5"/>
  <c r="S33" i="5"/>
  <c r="T33" i="5" s="1"/>
  <c r="S32" i="5"/>
  <c r="T32" i="5" s="1"/>
  <c r="S31" i="5"/>
  <c r="T31" i="5" s="1"/>
  <c r="T30" i="5"/>
  <c r="S30" i="5"/>
  <c r="S29" i="5"/>
  <c r="T29" i="5" s="1"/>
  <c r="S28" i="5"/>
  <c r="T28" i="5" s="1"/>
  <c r="S27" i="5"/>
  <c r="T27" i="5" s="1"/>
  <c r="T26" i="5"/>
  <c r="S26" i="5"/>
  <c r="S25" i="5"/>
  <c r="T25" i="5" s="1"/>
  <c r="S24" i="5"/>
  <c r="T24" i="5" s="1"/>
  <c r="S23" i="5"/>
  <c r="T23" i="5" s="1"/>
  <c r="T22" i="5"/>
  <c r="S22" i="5"/>
  <c r="S21" i="5"/>
  <c r="T21" i="5" s="1"/>
  <c r="S20" i="5"/>
  <c r="T20" i="5" s="1"/>
  <c r="S19" i="5"/>
  <c r="T19" i="5" s="1"/>
  <c r="T18" i="5"/>
  <c r="S18" i="5"/>
  <c r="S17" i="5"/>
  <c r="T17" i="5" s="1"/>
  <c r="S16" i="5"/>
  <c r="T16" i="5" s="1"/>
  <c r="S15" i="5"/>
  <c r="T15" i="5" s="1"/>
  <c r="T14" i="5"/>
  <c r="S14" i="5"/>
  <c r="S13" i="5"/>
  <c r="T13" i="5" s="1"/>
  <c r="S12" i="5"/>
  <c r="T12" i="5" s="1"/>
  <c r="S11" i="5"/>
  <c r="T11" i="5" s="1"/>
  <c r="T10" i="5"/>
  <c r="S10" i="5"/>
  <c r="S9" i="5"/>
  <c r="T9" i="5" s="1"/>
  <c r="S8" i="5"/>
  <c r="T8" i="5" s="1"/>
  <c r="S7" i="5"/>
  <c r="T7" i="5" s="1"/>
  <c r="T6" i="5"/>
  <c r="S6" i="5"/>
  <c r="S5" i="5"/>
  <c r="T5" i="5" s="1"/>
  <c r="S4" i="5"/>
  <c r="T4" i="5" s="1"/>
  <c r="S3" i="5"/>
  <c r="T3" i="5" s="1"/>
  <c r="T2" i="5"/>
  <c r="S2" i="5"/>
  <c r="AB422" i="3"/>
  <c r="T422" i="3"/>
  <c r="W422" i="3" s="1"/>
  <c r="S422" i="3"/>
  <c r="AB421" i="3"/>
  <c r="T421" i="3"/>
  <c r="W421" i="3" s="1"/>
  <c r="S421" i="3"/>
  <c r="AB420" i="3"/>
  <c r="T420" i="3"/>
  <c r="W420" i="3" s="1"/>
  <c r="S420" i="3"/>
  <c r="AB419" i="3"/>
  <c r="T419" i="3"/>
  <c r="W419" i="3" s="1"/>
  <c r="S419" i="3"/>
  <c r="AB418" i="3"/>
  <c r="T418" i="3"/>
  <c r="W418" i="3" s="1"/>
  <c r="S418" i="3"/>
  <c r="AB417" i="3"/>
  <c r="T417" i="3"/>
  <c r="W417" i="3" s="1"/>
  <c r="S417" i="3"/>
  <c r="AB416" i="3"/>
  <c r="T416" i="3"/>
  <c r="W416" i="3" s="1"/>
  <c r="S416" i="3"/>
  <c r="AB415" i="3"/>
  <c r="T415" i="3"/>
  <c r="W415" i="3" s="1"/>
  <c r="S415" i="3"/>
  <c r="AB414" i="3"/>
  <c r="T414" i="3"/>
  <c r="W414" i="3" s="1"/>
  <c r="S414" i="3"/>
  <c r="AB413" i="3"/>
  <c r="T413" i="3"/>
  <c r="W413" i="3" s="1"/>
  <c r="S413" i="3"/>
  <c r="AB412" i="3"/>
  <c r="T412" i="3"/>
  <c r="W412" i="3" s="1"/>
  <c r="S412" i="3"/>
  <c r="AB411" i="3"/>
  <c r="T411" i="3"/>
  <c r="W411" i="3" s="1"/>
  <c r="S411" i="3"/>
  <c r="AB410" i="3"/>
  <c r="T410" i="3"/>
  <c r="W410" i="3" s="1"/>
  <c r="S410" i="3"/>
  <c r="AB409" i="3"/>
  <c r="T409" i="3"/>
  <c r="W409" i="3" s="1"/>
  <c r="S409" i="3"/>
  <c r="AB408" i="3"/>
  <c r="T408" i="3"/>
  <c r="W408" i="3" s="1"/>
  <c r="S408" i="3"/>
  <c r="AB407" i="3"/>
  <c r="T407" i="3"/>
  <c r="W407" i="3" s="1"/>
  <c r="S407" i="3"/>
  <c r="AB406" i="3"/>
  <c r="T406" i="3"/>
  <c r="W406" i="3" s="1"/>
  <c r="S406" i="3"/>
  <c r="AB405" i="3"/>
  <c r="T405" i="3"/>
  <c r="W405" i="3" s="1"/>
  <c r="S405" i="3"/>
  <c r="AB404" i="3"/>
  <c r="T404" i="3"/>
  <c r="W404" i="3" s="1"/>
  <c r="S404" i="3"/>
  <c r="AB403" i="3"/>
  <c r="T403" i="3"/>
  <c r="W403" i="3" s="1"/>
  <c r="S403" i="3"/>
  <c r="AB402" i="3"/>
  <c r="T402" i="3"/>
  <c r="W402" i="3" s="1"/>
  <c r="S402" i="3"/>
  <c r="AB401" i="3"/>
  <c r="T401" i="3"/>
  <c r="W401" i="3" s="1"/>
  <c r="S401" i="3"/>
  <c r="AB400" i="3"/>
  <c r="T400" i="3"/>
  <c r="W400" i="3" s="1"/>
  <c r="S400" i="3"/>
  <c r="AB399" i="3"/>
  <c r="T399" i="3"/>
  <c r="W399" i="3" s="1"/>
  <c r="S399" i="3"/>
  <c r="AB398" i="3"/>
  <c r="T398" i="3"/>
  <c r="W398" i="3" s="1"/>
  <c r="S398" i="3"/>
  <c r="AB397" i="3"/>
  <c r="T397" i="3"/>
  <c r="W397" i="3" s="1"/>
  <c r="S397" i="3"/>
  <c r="AB396" i="3"/>
  <c r="T396" i="3"/>
  <c r="W396" i="3" s="1"/>
  <c r="S396" i="3"/>
  <c r="AB395" i="3"/>
  <c r="T395" i="3"/>
  <c r="W395" i="3" s="1"/>
  <c r="S395" i="3"/>
  <c r="AB394" i="3"/>
  <c r="T394" i="3"/>
  <c r="W394" i="3" s="1"/>
  <c r="S394" i="3"/>
  <c r="AB393" i="3"/>
  <c r="T393" i="3"/>
  <c r="W393" i="3" s="1"/>
  <c r="S393" i="3"/>
  <c r="AB392" i="3"/>
  <c r="T392" i="3"/>
  <c r="W392" i="3" s="1"/>
  <c r="S392" i="3"/>
  <c r="AB391" i="3"/>
  <c r="T391" i="3"/>
  <c r="W391" i="3" s="1"/>
  <c r="S391" i="3"/>
  <c r="AB390" i="3"/>
  <c r="T390" i="3"/>
  <c r="W390" i="3" s="1"/>
  <c r="S390" i="3"/>
  <c r="AB389" i="3"/>
  <c r="T389" i="3"/>
  <c r="W389" i="3" s="1"/>
  <c r="S389" i="3"/>
  <c r="AB388" i="3"/>
  <c r="T388" i="3"/>
  <c r="W388" i="3" s="1"/>
  <c r="S388" i="3"/>
  <c r="AB387" i="3"/>
  <c r="T387" i="3"/>
  <c r="W387" i="3" s="1"/>
  <c r="S387" i="3"/>
  <c r="AB386" i="3"/>
  <c r="T386" i="3"/>
  <c r="W386" i="3" s="1"/>
  <c r="S386" i="3"/>
  <c r="AB385" i="3"/>
  <c r="T385" i="3"/>
  <c r="W385" i="3" s="1"/>
  <c r="S385" i="3"/>
  <c r="AB384" i="3"/>
  <c r="T384" i="3"/>
  <c r="W384" i="3" s="1"/>
  <c r="S384" i="3"/>
  <c r="AB383" i="3"/>
  <c r="T383" i="3"/>
  <c r="W383" i="3" s="1"/>
  <c r="S383" i="3"/>
  <c r="AB382" i="3"/>
  <c r="T382" i="3"/>
  <c r="W382" i="3" s="1"/>
  <c r="S382" i="3"/>
  <c r="AB381" i="3"/>
  <c r="T381" i="3"/>
  <c r="W381" i="3" s="1"/>
  <c r="S381" i="3"/>
  <c r="AB380" i="3"/>
  <c r="T380" i="3"/>
  <c r="W380" i="3" s="1"/>
  <c r="S380" i="3"/>
  <c r="AB379" i="3"/>
  <c r="T379" i="3"/>
  <c r="W379" i="3" s="1"/>
  <c r="S379" i="3"/>
  <c r="AB378" i="3"/>
  <c r="T378" i="3"/>
  <c r="W378" i="3" s="1"/>
  <c r="S378" i="3"/>
  <c r="AB377" i="3"/>
  <c r="T377" i="3"/>
  <c r="W377" i="3" s="1"/>
  <c r="S377" i="3"/>
  <c r="AB376" i="3"/>
  <c r="T376" i="3"/>
  <c r="W376" i="3" s="1"/>
  <c r="S376" i="3"/>
  <c r="AB375" i="3"/>
  <c r="T375" i="3"/>
  <c r="W375" i="3" s="1"/>
  <c r="S375" i="3"/>
  <c r="AB374" i="3"/>
  <c r="T374" i="3"/>
  <c r="W374" i="3" s="1"/>
  <c r="S374" i="3"/>
  <c r="AB373" i="3"/>
  <c r="T373" i="3"/>
  <c r="W373" i="3" s="1"/>
  <c r="S373" i="3"/>
  <c r="AB372" i="3"/>
  <c r="T372" i="3"/>
  <c r="W372" i="3" s="1"/>
  <c r="S372" i="3"/>
  <c r="AB371" i="3"/>
  <c r="T371" i="3"/>
  <c r="W371" i="3" s="1"/>
  <c r="S371" i="3"/>
  <c r="AB370" i="3"/>
  <c r="T370" i="3"/>
  <c r="W370" i="3" s="1"/>
  <c r="S370" i="3"/>
  <c r="AB369" i="3"/>
  <c r="T369" i="3"/>
  <c r="W369" i="3" s="1"/>
  <c r="S369" i="3"/>
  <c r="AB368" i="3"/>
  <c r="T368" i="3"/>
  <c r="W368" i="3" s="1"/>
  <c r="S368" i="3"/>
  <c r="AB367" i="3"/>
  <c r="T367" i="3"/>
  <c r="W367" i="3" s="1"/>
  <c r="S367" i="3"/>
  <c r="AB366" i="3"/>
  <c r="T366" i="3"/>
  <c r="W366" i="3" s="1"/>
  <c r="S366" i="3"/>
  <c r="AB365" i="3"/>
  <c r="T365" i="3"/>
  <c r="W365" i="3" s="1"/>
  <c r="S365" i="3"/>
  <c r="AB364" i="3"/>
  <c r="T364" i="3"/>
  <c r="W364" i="3" s="1"/>
  <c r="S364" i="3"/>
  <c r="AB363" i="3"/>
  <c r="T363" i="3"/>
  <c r="W363" i="3" s="1"/>
  <c r="S363" i="3"/>
  <c r="AB362" i="3"/>
  <c r="T362" i="3"/>
  <c r="W362" i="3" s="1"/>
  <c r="S362" i="3"/>
  <c r="AB361" i="3"/>
  <c r="T361" i="3"/>
  <c r="W361" i="3" s="1"/>
  <c r="S361" i="3"/>
  <c r="AB360" i="3"/>
  <c r="T360" i="3"/>
  <c r="W360" i="3" s="1"/>
  <c r="S360" i="3"/>
  <c r="AB359" i="3"/>
  <c r="T359" i="3"/>
  <c r="W359" i="3" s="1"/>
  <c r="S359" i="3"/>
  <c r="AB358" i="3"/>
  <c r="T358" i="3"/>
  <c r="W358" i="3" s="1"/>
  <c r="S358" i="3"/>
  <c r="AB357" i="3"/>
  <c r="T357" i="3"/>
  <c r="W357" i="3" s="1"/>
  <c r="S357" i="3"/>
  <c r="AB356" i="3"/>
  <c r="T356" i="3"/>
  <c r="W356" i="3" s="1"/>
  <c r="S356" i="3"/>
  <c r="AB355" i="3"/>
  <c r="T355" i="3"/>
  <c r="W355" i="3" s="1"/>
  <c r="S355" i="3"/>
  <c r="AB354" i="3"/>
  <c r="T354" i="3"/>
  <c r="W354" i="3" s="1"/>
  <c r="S354" i="3"/>
  <c r="AB353" i="3"/>
  <c r="T353" i="3"/>
  <c r="W353" i="3" s="1"/>
  <c r="S353" i="3"/>
  <c r="AB352" i="3"/>
  <c r="T352" i="3"/>
  <c r="W352" i="3" s="1"/>
  <c r="S352" i="3"/>
  <c r="AB351" i="3"/>
  <c r="T351" i="3"/>
  <c r="W351" i="3" s="1"/>
  <c r="S351" i="3"/>
  <c r="AB350" i="3"/>
  <c r="T350" i="3"/>
  <c r="W350" i="3" s="1"/>
  <c r="S350" i="3"/>
  <c r="AB349" i="3"/>
  <c r="T349" i="3"/>
  <c r="W349" i="3" s="1"/>
  <c r="S349" i="3"/>
  <c r="AB348" i="3"/>
  <c r="T348" i="3"/>
  <c r="W348" i="3" s="1"/>
  <c r="S348" i="3"/>
  <c r="AB347" i="3"/>
  <c r="T347" i="3"/>
  <c r="W347" i="3" s="1"/>
  <c r="S347" i="3"/>
  <c r="AB346" i="3"/>
  <c r="T346" i="3"/>
  <c r="W346" i="3" s="1"/>
  <c r="S346" i="3"/>
  <c r="AB345" i="3"/>
  <c r="T345" i="3"/>
  <c r="W345" i="3" s="1"/>
  <c r="S345" i="3"/>
  <c r="AB344" i="3"/>
  <c r="T344" i="3"/>
  <c r="W344" i="3" s="1"/>
  <c r="S344" i="3"/>
  <c r="AB343" i="3"/>
  <c r="T343" i="3"/>
  <c r="W343" i="3" s="1"/>
  <c r="S343" i="3"/>
  <c r="AB342" i="3"/>
  <c r="T342" i="3"/>
  <c r="W342" i="3" s="1"/>
  <c r="S342" i="3"/>
  <c r="AB341" i="3"/>
  <c r="T341" i="3"/>
  <c r="W341" i="3" s="1"/>
  <c r="S341" i="3"/>
  <c r="AB340" i="3"/>
  <c r="T340" i="3"/>
  <c r="W340" i="3" s="1"/>
  <c r="S340" i="3"/>
  <c r="AB339" i="3"/>
  <c r="T339" i="3"/>
  <c r="W339" i="3" s="1"/>
  <c r="S339" i="3"/>
  <c r="AB338" i="3"/>
  <c r="T338" i="3"/>
  <c r="W338" i="3" s="1"/>
  <c r="S338" i="3"/>
  <c r="AB337" i="3"/>
  <c r="T337" i="3"/>
  <c r="W337" i="3" s="1"/>
  <c r="S337" i="3"/>
  <c r="AB336" i="3"/>
  <c r="T336" i="3"/>
  <c r="W336" i="3" s="1"/>
  <c r="S336" i="3"/>
  <c r="AB335" i="3"/>
  <c r="T335" i="3"/>
  <c r="W335" i="3" s="1"/>
  <c r="S335" i="3"/>
  <c r="AB334" i="3"/>
  <c r="T334" i="3"/>
  <c r="W334" i="3" s="1"/>
  <c r="S334" i="3"/>
  <c r="AB333" i="3"/>
  <c r="T333" i="3"/>
  <c r="W333" i="3" s="1"/>
  <c r="S333" i="3"/>
  <c r="AB332" i="3"/>
  <c r="T332" i="3"/>
  <c r="W332" i="3" s="1"/>
  <c r="S332" i="3"/>
  <c r="AB331" i="3"/>
  <c r="T331" i="3"/>
  <c r="W331" i="3" s="1"/>
  <c r="S331" i="3"/>
  <c r="AB330" i="3"/>
  <c r="T330" i="3"/>
  <c r="W330" i="3" s="1"/>
  <c r="S330" i="3"/>
  <c r="AB329" i="3"/>
  <c r="T329" i="3"/>
  <c r="W329" i="3" s="1"/>
  <c r="S329" i="3"/>
  <c r="AB328" i="3"/>
  <c r="T328" i="3"/>
  <c r="W328" i="3" s="1"/>
  <c r="S328" i="3"/>
  <c r="AB327" i="3"/>
  <c r="T327" i="3"/>
  <c r="W327" i="3" s="1"/>
  <c r="S327" i="3"/>
  <c r="AB326" i="3"/>
  <c r="T326" i="3"/>
  <c r="W326" i="3" s="1"/>
  <c r="S326" i="3"/>
  <c r="AB325" i="3"/>
  <c r="T325" i="3"/>
  <c r="W325" i="3" s="1"/>
  <c r="S325" i="3"/>
  <c r="AB324" i="3"/>
  <c r="T324" i="3"/>
  <c r="W324" i="3" s="1"/>
  <c r="S324" i="3"/>
  <c r="AB323" i="3"/>
  <c r="T323" i="3"/>
  <c r="W323" i="3" s="1"/>
  <c r="S323" i="3"/>
  <c r="AB322" i="3"/>
  <c r="T322" i="3"/>
  <c r="W322" i="3" s="1"/>
  <c r="S322" i="3"/>
  <c r="AB321" i="3"/>
  <c r="T321" i="3"/>
  <c r="W321" i="3" s="1"/>
  <c r="S321" i="3"/>
  <c r="AB320" i="3"/>
  <c r="T320" i="3"/>
  <c r="W320" i="3" s="1"/>
  <c r="S320" i="3"/>
  <c r="AB319" i="3"/>
  <c r="T319" i="3"/>
  <c r="W319" i="3" s="1"/>
  <c r="S319" i="3"/>
  <c r="AB318" i="3"/>
  <c r="T318" i="3"/>
  <c r="W318" i="3" s="1"/>
  <c r="S318" i="3"/>
  <c r="AB317" i="3"/>
  <c r="T317" i="3"/>
  <c r="W317" i="3" s="1"/>
  <c r="S317" i="3"/>
  <c r="AB316" i="3"/>
  <c r="T316" i="3"/>
  <c r="W316" i="3" s="1"/>
  <c r="S316" i="3"/>
  <c r="AB315" i="3"/>
  <c r="T315" i="3"/>
  <c r="W315" i="3" s="1"/>
  <c r="S315" i="3"/>
  <c r="AB314" i="3"/>
  <c r="T314" i="3"/>
  <c r="W314" i="3" s="1"/>
  <c r="S314" i="3"/>
  <c r="AB313" i="3"/>
  <c r="T313" i="3"/>
  <c r="W313" i="3" s="1"/>
  <c r="S313" i="3"/>
  <c r="AB312" i="3"/>
  <c r="T312" i="3"/>
  <c r="W312" i="3" s="1"/>
  <c r="S312" i="3"/>
  <c r="AB311" i="3"/>
  <c r="T311" i="3"/>
  <c r="W311" i="3" s="1"/>
  <c r="S311" i="3"/>
  <c r="AB310" i="3"/>
  <c r="T310" i="3"/>
  <c r="W310" i="3" s="1"/>
  <c r="S310" i="3"/>
  <c r="AB309" i="3"/>
  <c r="T309" i="3"/>
  <c r="W309" i="3" s="1"/>
  <c r="S309" i="3"/>
  <c r="AB308" i="3"/>
  <c r="T308" i="3"/>
  <c r="W308" i="3" s="1"/>
  <c r="S308" i="3"/>
  <c r="AB307" i="3"/>
  <c r="T307" i="3"/>
  <c r="W307" i="3" s="1"/>
  <c r="S307" i="3"/>
  <c r="AB306" i="3"/>
  <c r="T306" i="3"/>
  <c r="W306" i="3" s="1"/>
  <c r="S306" i="3"/>
  <c r="AB305" i="3"/>
  <c r="T305" i="3"/>
  <c r="W305" i="3" s="1"/>
  <c r="S305" i="3"/>
  <c r="AB304" i="3"/>
  <c r="T304" i="3"/>
  <c r="W304" i="3" s="1"/>
  <c r="S304" i="3"/>
  <c r="AB303" i="3"/>
  <c r="T303" i="3"/>
  <c r="W303" i="3" s="1"/>
  <c r="S303" i="3"/>
  <c r="AB302" i="3"/>
  <c r="T302" i="3"/>
  <c r="W302" i="3" s="1"/>
  <c r="S302" i="3"/>
  <c r="AB301" i="3"/>
  <c r="T301" i="3"/>
  <c r="W301" i="3" s="1"/>
  <c r="S301" i="3"/>
  <c r="AB300" i="3"/>
  <c r="T300" i="3"/>
  <c r="W300" i="3" s="1"/>
  <c r="S300" i="3"/>
  <c r="AB299" i="3"/>
  <c r="T299" i="3"/>
  <c r="W299" i="3" s="1"/>
  <c r="S299" i="3"/>
  <c r="AB298" i="3"/>
  <c r="T298" i="3"/>
  <c r="W298" i="3" s="1"/>
  <c r="S298" i="3"/>
  <c r="AB297" i="3"/>
  <c r="T297" i="3"/>
  <c r="W297" i="3" s="1"/>
  <c r="S297" i="3"/>
  <c r="AB296" i="3"/>
  <c r="T296" i="3"/>
  <c r="W296" i="3" s="1"/>
  <c r="S296" i="3"/>
  <c r="AB295" i="3"/>
  <c r="T295" i="3"/>
  <c r="W295" i="3" s="1"/>
  <c r="S295" i="3"/>
  <c r="AB294" i="3"/>
  <c r="T294" i="3"/>
  <c r="W294" i="3" s="1"/>
  <c r="S294" i="3"/>
  <c r="AB293" i="3"/>
  <c r="T293" i="3"/>
  <c r="W293" i="3" s="1"/>
  <c r="S293" i="3"/>
  <c r="AB292" i="3"/>
  <c r="T292" i="3"/>
  <c r="W292" i="3" s="1"/>
  <c r="S292" i="3"/>
  <c r="AB291" i="3"/>
  <c r="T291" i="3"/>
  <c r="W291" i="3" s="1"/>
  <c r="S291" i="3"/>
  <c r="AB290" i="3"/>
  <c r="T290" i="3"/>
  <c r="W290" i="3" s="1"/>
  <c r="S290" i="3"/>
  <c r="AB289" i="3"/>
  <c r="T289" i="3"/>
  <c r="W289" i="3" s="1"/>
  <c r="S289" i="3"/>
  <c r="AB288" i="3"/>
  <c r="T288" i="3"/>
  <c r="W288" i="3" s="1"/>
  <c r="S288" i="3"/>
  <c r="AB287" i="3"/>
  <c r="T287" i="3"/>
  <c r="W287" i="3" s="1"/>
  <c r="S287" i="3"/>
  <c r="AB286" i="3"/>
  <c r="T286" i="3"/>
  <c r="W286" i="3" s="1"/>
  <c r="S286" i="3"/>
  <c r="AB285" i="3"/>
  <c r="T285" i="3"/>
  <c r="W285" i="3" s="1"/>
  <c r="S285" i="3"/>
  <c r="AB284" i="3"/>
  <c r="T284" i="3"/>
  <c r="W284" i="3" s="1"/>
  <c r="S284" i="3"/>
  <c r="AB283" i="3"/>
  <c r="T283" i="3"/>
  <c r="W283" i="3" s="1"/>
  <c r="S283" i="3"/>
  <c r="AB282" i="3"/>
  <c r="T282" i="3"/>
  <c r="W282" i="3" s="1"/>
  <c r="S282" i="3"/>
  <c r="AB281" i="3"/>
  <c r="T281" i="3"/>
  <c r="W281" i="3" s="1"/>
  <c r="S281" i="3"/>
  <c r="AB280" i="3"/>
  <c r="T280" i="3"/>
  <c r="W280" i="3" s="1"/>
  <c r="S280" i="3"/>
  <c r="AB279" i="3"/>
  <c r="T279" i="3"/>
  <c r="W279" i="3" s="1"/>
  <c r="S279" i="3"/>
  <c r="AB278" i="3"/>
  <c r="T278" i="3"/>
  <c r="W278" i="3" s="1"/>
  <c r="S278" i="3"/>
  <c r="AB277" i="3"/>
  <c r="T277" i="3"/>
  <c r="W277" i="3" s="1"/>
  <c r="S277" i="3"/>
  <c r="AB276" i="3"/>
  <c r="T276" i="3"/>
  <c r="W276" i="3" s="1"/>
  <c r="S276" i="3"/>
  <c r="AB275" i="3"/>
  <c r="T275" i="3"/>
  <c r="W275" i="3" s="1"/>
  <c r="S275" i="3"/>
  <c r="AB274" i="3"/>
  <c r="T274" i="3"/>
  <c r="W274" i="3" s="1"/>
  <c r="S274" i="3"/>
  <c r="AB273" i="3"/>
  <c r="T273" i="3"/>
  <c r="W273" i="3" s="1"/>
  <c r="S273" i="3"/>
  <c r="AB272" i="3"/>
  <c r="T272" i="3"/>
  <c r="W272" i="3" s="1"/>
  <c r="S272" i="3"/>
  <c r="AB271" i="3"/>
  <c r="T271" i="3"/>
  <c r="W271" i="3" s="1"/>
  <c r="S271" i="3"/>
  <c r="AB270" i="3"/>
  <c r="T270" i="3"/>
  <c r="W270" i="3" s="1"/>
  <c r="S270" i="3"/>
  <c r="AB269" i="3"/>
  <c r="T269" i="3"/>
  <c r="W269" i="3" s="1"/>
  <c r="S269" i="3"/>
  <c r="AB268" i="3"/>
  <c r="T268" i="3"/>
  <c r="W268" i="3" s="1"/>
  <c r="S268" i="3"/>
  <c r="AB267" i="3"/>
  <c r="T267" i="3"/>
  <c r="W267" i="3" s="1"/>
  <c r="S267" i="3"/>
  <c r="AB266" i="3"/>
  <c r="T266" i="3"/>
  <c r="W266" i="3" s="1"/>
  <c r="S266" i="3"/>
  <c r="AB265" i="3"/>
  <c r="T265" i="3"/>
  <c r="W265" i="3" s="1"/>
  <c r="S265" i="3"/>
  <c r="AB264" i="3"/>
  <c r="T264" i="3"/>
  <c r="W264" i="3" s="1"/>
  <c r="S264" i="3"/>
  <c r="AB263" i="3"/>
  <c r="T263" i="3"/>
  <c r="W263" i="3" s="1"/>
  <c r="S263" i="3"/>
  <c r="AB262" i="3"/>
  <c r="T262" i="3"/>
  <c r="W262" i="3" s="1"/>
  <c r="S262" i="3"/>
  <c r="AB261" i="3"/>
  <c r="T261" i="3"/>
  <c r="W261" i="3" s="1"/>
  <c r="S261" i="3"/>
  <c r="AB260" i="3"/>
  <c r="T260" i="3"/>
  <c r="W260" i="3" s="1"/>
  <c r="S260" i="3"/>
  <c r="AB259" i="3"/>
  <c r="T259" i="3"/>
  <c r="W259" i="3" s="1"/>
  <c r="S259" i="3"/>
  <c r="AB258" i="3"/>
  <c r="T258" i="3"/>
  <c r="W258" i="3" s="1"/>
  <c r="S258" i="3"/>
  <c r="AB257" i="3"/>
  <c r="T257" i="3"/>
  <c r="W257" i="3" s="1"/>
  <c r="S257" i="3"/>
  <c r="AB256" i="3"/>
  <c r="T256" i="3"/>
  <c r="W256" i="3" s="1"/>
  <c r="S256" i="3"/>
  <c r="AB255" i="3"/>
  <c r="T255" i="3"/>
  <c r="W255" i="3" s="1"/>
  <c r="S255" i="3"/>
  <c r="AB254" i="3"/>
  <c r="T254" i="3"/>
  <c r="W254" i="3" s="1"/>
  <c r="S254" i="3"/>
  <c r="AB253" i="3"/>
  <c r="T253" i="3"/>
  <c r="W253" i="3" s="1"/>
  <c r="S253" i="3"/>
  <c r="AB252" i="3"/>
  <c r="T252" i="3"/>
  <c r="W252" i="3" s="1"/>
  <c r="S252" i="3"/>
  <c r="AB251" i="3"/>
  <c r="T251" i="3"/>
  <c r="W251" i="3" s="1"/>
  <c r="S251" i="3"/>
  <c r="AB250" i="3"/>
  <c r="T250" i="3"/>
  <c r="W250" i="3" s="1"/>
  <c r="S250" i="3"/>
  <c r="AB249" i="3"/>
  <c r="T249" i="3"/>
  <c r="W249" i="3" s="1"/>
  <c r="S249" i="3"/>
  <c r="AB248" i="3"/>
  <c r="T248" i="3"/>
  <c r="W248" i="3" s="1"/>
  <c r="S248" i="3"/>
  <c r="AB247" i="3"/>
  <c r="T247" i="3"/>
  <c r="W247" i="3" s="1"/>
  <c r="S247" i="3"/>
  <c r="AB246" i="3"/>
  <c r="T246" i="3"/>
  <c r="W246" i="3" s="1"/>
  <c r="S246" i="3"/>
  <c r="AB245" i="3"/>
  <c r="T245" i="3"/>
  <c r="W245" i="3" s="1"/>
  <c r="S245" i="3"/>
  <c r="AB244" i="3"/>
  <c r="T244" i="3"/>
  <c r="W244" i="3" s="1"/>
  <c r="S244" i="3"/>
  <c r="AB243" i="3"/>
  <c r="T243" i="3"/>
  <c r="W243" i="3" s="1"/>
  <c r="S243" i="3"/>
  <c r="AB242" i="3"/>
  <c r="T242" i="3"/>
  <c r="W242" i="3" s="1"/>
  <c r="S242" i="3"/>
  <c r="AB241" i="3"/>
  <c r="T241" i="3"/>
  <c r="W241" i="3" s="1"/>
  <c r="S241" i="3"/>
  <c r="AB240" i="3"/>
  <c r="T240" i="3"/>
  <c r="W240" i="3" s="1"/>
  <c r="S240" i="3"/>
  <c r="AB239" i="3"/>
  <c r="T239" i="3"/>
  <c r="W239" i="3" s="1"/>
  <c r="S239" i="3"/>
  <c r="AB238" i="3"/>
  <c r="T238" i="3"/>
  <c r="W238" i="3" s="1"/>
  <c r="S238" i="3"/>
  <c r="AB237" i="3"/>
  <c r="T237" i="3"/>
  <c r="W237" i="3" s="1"/>
  <c r="S237" i="3"/>
  <c r="AB236" i="3"/>
  <c r="T236" i="3"/>
  <c r="W236" i="3" s="1"/>
  <c r="S236" i="3"/>
  <c r="AB235" i="3"/>
  <c r="T235" i="3"/>
  <c r="W235" i="3" s="1"/>
  <c r="S235" i="3"/>
  <c r="AB234" i="3"/>
  <c r="T234" i="3"/>
  <c r="W234" i="3" s="1"/>
  <c r="S234" i="3"/>
  <c r="AB233" i="3"/>
  <c r="T233" i="3"/>
  <c r="W233" i="3" s="1"/>
  <c r="S233" i="3"/>
  <c r="AB232" i="3"/>
  <c r="T232" i="3"/>
  <c r="W232" i="3" s="1"/>
  <c r="S232" i="3"/>
  <c r="AB231" i="3"/>
  <c r="T231" i="3"/>
  <c r="W231" i="3" s="1"/>
  <c r="S231" i="3"/>
  <c r="AB230" i="3"/>
  <c r="T230" i="3"/>
  <c r="W230" i="3" s="1"/>
  <c r="S230" i="3"/>
  <c r="AB229" i="3"/>
  <c r="T229" i="3"/>
  <c r="W229" i="3" s="1"/>
  <c r="S229" i="3"/>
  <c r="AB228" i="3"/>
  <c r="T228" i="3"/>
  <c r="W228" i="3" s="1"/>
  <c r="S228" i="3"/>
  <c r="AB227" i="3"/>
  <c r="T227" i="3"/>
  <c r="W227" i="3" s="1"/>
  <c r="S227" i="3"/>
  <c r="AB226" i="3"/>
  <c r="T226" i="3"/>
  <c r="W226" i="3" s="1"/>
  <c r="S226" i="3"/>
  <c r="AB225" i="3"/>
  <c r="T225" i="3"/>
  <c r="W225" i="3" s="1"/>
  <c r="S225" i="3"/>
  <c r="AB224" i="3"/>
  <c r="T224" i="3"/>
  <c r="W224" i="3" s="1"/>
  <c r="S224" i="3"/>
  <c r="AB223" i="3"/>
  <c r="T223" i="3"/>
  <c r="W223" i="3" s="1"/>
  <c r="S223" i="3"/>
  <c r="AB222" i="3"/>
  <c r="T222" i="3"/>
  <c r="W222" i="3" s="1"/>
  <c r="S222" i="3"/>
  <c r="AB221" i="3"/>
  <c r="T221" i="3"/>
  <c r="W221" i="3" s="1"/>
  <c r="S221" i="3"/>
  <c r="AB220" i="3"/>
  <c r="T220" i="3"/>
  <c r="W220" i="3" s="1"/>
  <c r="S220" i="3"/>
  <c r="AB219" i="3"/>
  <c r="T219" i="3"/>
  <c r="W219" i="3" s="1"/>
  <c r="S219" i="3"/>
  <c r="AB218" i="3"/>
  <c r="T218" i="3"/>
  <c r="W218" i="3" s="1"/>
  <c r="S218" i="3"/>
  <c r="AB217" i="3"/>
  <c r="T217" i="3"/>
  <c r="W217" i="3" s="1"/>
  <c r="S217" i="3"/>
  <c r="AB216" i="3"/>
  <c r="T216" i="3"/>
  <c r="W216" i="3" s="1"/>
  <c r="S216" i="3"/>
  <c r="AB215" i="3"/>
  <c r="T215" i="3"/>
  <c r="W215" i="3" s="1"/>
  <c r="S215" i="3"/>
  <c r="W214" i="3"/>
  <c r="S214" i="3"/>
  <c r="AB213" i="3"/>
  <c r="T213" i="3"/>
  <c r="W213" i="3" s="1"/>
  <c r="S213" i="3"/>
  <c r="AB212" i="3"/>
  <c r="T212" i="3"/>
  <c r="W212" i="3" s="1"/>
  <c r="S212" i="3"/>
  <c r="AB211" i="3"/>
  <c r="T211" i="3"/>
  <c r="W211" i="3" s="1"/>
  <c r="S211" i="3"/>
  <c r="AB210" i="3"/>
  <c r="T210" i="3"/>
  <c r="W210" i="3" s="1"/>
  <c r="S210" i="3"/>
  <c r="AB209" i="3"/>
  <c r="T209" i="3"/>
  <c r="W209" i="3" s="1"/>
  <c r="S209" i="3"/>
  <c r="AB208" i="3"/>
  <c r="T208" i="3"/>
  <c r="W208" i="3" s="1"/>
  <c r="S208" i="3"/>
  <c r="AB207" i="3"/>
  <c r="T207" i="3"/>
  <c r="W207" i="3" s="1"/>
  <c r="S207" i="3"/>
  <c r="AB206" i="3"/>
  <c r="T206" i="3"/>
  <c r="W206" i="3" s="1"/>
  <c r="S206" i="3"/>
  <c r="AB205" i="3"/>
  <c r="T205" i="3"/>
  <c r="W205" i="3" s="1"/>
  <c r="S205" i="3"/>
  <c r="AB204" i="3"/>
  <c r="T204" i="3"/>
  <c r="W204" i="3" s="1"/>
  <c r="S204" i="3"/>
  <c r="AB203" i="3"/>
  <c r="T203" i="3"/>
  <c r="W203" i="3" s="1"/>
  <c r="S203" i="3"/>
  <c r="AB202" i="3"/>
  <c r="T202" i="3"/>
  <c r="W202" i="3" s="1"/>
  <c r="S202" i="3"/>
  <c r="AB201" i="3"/>
  <c r="T201" i="3"/>
  <c r="W201" i="3" s="1"/>
  <c r="S201" i="3"/>
  <c r="AB200" i="3"/>
  <c r="T200" i="3"/>
  <c r="W200" i="3" s="1"/>
  <c r="S200" i="3"/>
  <c r="AB199" i="3"/>
  <c r="T199" i="3"/>
  <c r="W199" i="3" s="1"/>
  <c r="S199" i="3"/>
  <c r="AB198" i="3"/>
  <c r="T198" i="3"/>
  <c r="W198" i="3" s="1"/>
  <c r="S198" i="3"/>
  <c r="AB197" i="3"/>
  <c r="T197" i="3"/>
  <c r="W197" i="3" s="1"/>
  <c r="S197" i="3"/>
  <c r="AB196" i="3"/>
  <c r="T196" i="3"/>
  <c r="W196" i="3" s="1"/>
  <c r="S196" i="3"/>
  <c r="AB195" i="3"/>
  <c r="T195" i="3"/>
  <c r="W195" i="3" s="1"/>
  <c r="S195" i="3"/>
  <c r="AB194" i="3"/>
  <c r="T194" i="3"/>
  <c r="W194" i="3" s="1"/>
  <c r="S194" i="3"/>
  <c r="AB193" i="3"/>
  <c r="T193" i="3"/>
  <c r="W193" i="3" s="1"/>
  <c r="S193" i="3"/>
  <c r="AB192" i="3"/>
  <c r="T192" i="3"/>
  <c r="W192" i="3" s="1"/>
  <c r="S192" i="3"/>
  <c r="AB191" i="3"/>
  <c r="T191" i="3"/>
  <c r="W191" i="3" s="1"/>
  <c r="S191" i="3"/>
  <c r="AB190" i="3"/>
  <c r="T190" i="3"/>
  <c r="W190" i="3" s="1"/>
  <c r="S190" i="3"/>
  <c r="AB189" i="3"/>
  <c r="T189" i="3"/>
  <c r="W189" i="3" s="1"/>
  <c r="S189" i="3"/>
  <c r="AB188" i="3"/>
  <c r="T188" i="3"/>
  <c r="W188" i="3" s="1"/>
  <c r="S188" i="3"/>
  <c r="AB187" i="3"/>
  <c r="T187" i="3"/>
  <c r="W187" i="3" s="1"/>
  <c r="S187" i="3"/>
  <c r="AB186" i="3"/>
  <c r="T186" i="3"/>
  <c r="W186" i="3" s="1"/>
  <c r="S186" i="3"/>
  <c r="AB185" i="3"/>
  <c r="T185" i="3"/>
  <c r="W185" i="3" s="1"/>
  <c r="S185" i="3"/>
  <c r="AB184" i="3"/>
  <c r="T184" i="3"/>
  <c r="W184" i="3" s="1"/>
  <c r="S184" i="3"/>
  <c r="AB183" i="3"/>
  <c r="T183" i="3"/>
  <c r="W183" i="3" s="1"/>
  <c r="S183" i="3"/>
  <c r="AB182" i="3"/>
  <c r="T182" i="3"/>
  <c r="W182" i="3" s="1"/>
  <c r="S182" i="3"/>
  <c r="AB181" i="3"/>
  <c r="T181" i="3"/>
  <c r="W181" i="3" s="1"/>
  <c r="S181" i="3"/>
  <c r="AB180" i="3"/>
  <c r="T180" i="3"/>
  <c r="W180" i="3" s="1"/>
  <c r="S180" i="3"/>
  <c r="AB179" i="3"/>
  <c r="T179" i="3"/>
  <c r="W179" i="3" s="1"/>
  <c r="S179" i="3"/>
  <c r="AB178" i="3" l="1"/>
  <c r="X178" i="3"/>
  <c r="Z178" i="3" s="1"/>
  <c r="T178" i="3"/>
  <c r="W178" i="3" s="1"/>
  <c r="S178" i="3"/>
  <c r="AB177" i="3"/>
  <c r="X177" i="3"/>
  <c r="Z177" i="3" s="1"/>
  <c r="T177" i="3"/>
  <c r="W177" i="3" s="1"/>
  <c r="S177" i="3"/>
  <c r="AB176" i="3"/>
  <c r="X176" i="3"/>
  <c r="Z176" i="3" s="1"/>
  <c r="T176" i="3"/>
  <c r="W176" i="3" s="1"/>
  <c r="S176" i="3"/>
  <c r="AB175" i="3"/>
  <c r="X175" i="3"/>
  <c r="Z175" i="3" s="1"/>
  <c r="T175" i="3"/>
  <c r="W175" i="3" s="1"/>
  <c r="S175" i="3"/>
  <c r="AB174" i="3"/>
  <c r="X174" i="3"/>
  <c r="Z174" i="3" s="1"/>
  <c r="T174" i="3"/>
  <c r="W174" i="3" s="1"/>
  <c r="S174" i="3"/>
  <c r="AB173" i="3"/>
  <c r="X173" i="3"/>
  <c r="Z173" i="3" s="1"/>
  <c r="T173" i="3"/>
  <c r="W173" i="3" s="1"/>
  <c r="S173" i="3"/>
  <c r="AB172" i="3"/>
  <c r="X172" i="3"/>
  <c r="Z172" i="3" s="1"/>
  <c r="T172" i="3"/>
  <c r="W172" i="3" s="1"/>
  <c r="S172" i="3"/>
  <c r="AB171" i="3"/>
  <c r="X171" i="3"/>
  <c r="Z171" i="3" s="1"/>
  <c r="T171" i="3"/>
  <c r="W171" i="3" s="1"/>
  <c r="S171" i="3"/>
  <c r="AB170" i="3"/>
  <c r="X170" i="3"/>
  <c r="Z170" i="3" s="1"/>
  <c r="T170" i="3"/>
  <c r="W170" i="3" s="1"/>
  <c r="S170" i="3"/>
  <c r="AB169" i="3"/>
  <c r="X169" i="3"/>
  <c r="Z169" i="3" s="1"/>
  <c r="T169" i="3"/>
  <c r="W169" i="3" s="1"/>
  <c r="S169" i="3"/>
  <c r="AB168" i="3"/>
  <c r="X168" i="3"/>
  <c r="Z168" i="3" s="1"/>
  <c r="T168" i="3"/>
  <c r="W168" i="3" s="1"/>
  <c r="S168" i="3"/>
  <c r="AB167" i="3"/>
  <c r="X167" i="3"/>
  <c r="Z167" i="3" s="1"/>
  <c r="T167" i="3"/>
  <c r="W167" i="3" s="1"/>
  <c r="S167" i="3"/>
  <c r="AB166" i="3"/>
  <c r="X166" i="3"/>
  <c r="Z166" i="3" s="1"/>
  <c r="T166" i="3"/>
  <c r="W166" i="3" s="1"/>
  <c r="S166" i="3"/>
  <c r="AB165" i="3"/>
  <c r="X165" i="3"/>
  <c r="Z165" i="3" s="1"/>
  <c r="T165" i="3"/>
  <c r="W165" i="3" s="1"/>
  <c r="S165" i="3"/>
  <c r="AB164" i="3"/>
  <c r="X164" i="3"/>
  <c r="Z164" i="3" s="1"/>
  <c r="T164" i="3"/>
  <c r="W164" i="3" s="1"/>
  <c r="S164" i="3"/>
  <c r="AB163" i="3"/>
  <c r="X163" i="3"/>
  <c r="Z163" i="3" s="1"/>
  <c r="T163" i="3"/>
  <c r="W163" i="3" s="1"/>
  <c r="S163" i="3"/>
  <c r="AB162" i="3"/>
  <c r="X162" i="3"/>
  <c r="Z162" i="3" s="1"/>
  <c r="T162" i="3"/>
  <c r="W162" i="3" s="1"/>
  <c r="S162" i="3"/>
  <c r="AB161" i="3"/>
  <c r="X161" i="3"/>
  <c r="Z161" i="3" s="1"/>
  <c r="T161" i="3"/>
  <c r="W161" i="3" s="1"/>
  <c r="S161" i="3"/>
  <c r="AB160" i="3"/>
  <c r="X160" i="3"/>
  <c r="Z160" i="3" s="1"/>
  <c r="T160" i="3"/>
  <c r="W160" i="3" s="1"/>
  <c r="S160" i="3"/>
  <c r="AB159" i="3"/>
  <c r="X159" i="3"/>
  <c r="Z159" i="3" s="1"/>
  <c r="T159" i="3"/>
  <c r="W159" i="3" s="1"/>
  <c r="S159" i="3"/>
  <c r="AB158" i="3"/>
  <c r="X158" i="3"/>
  <c r="Z158" i="3" s="1"/>
  <c r="T158" i="3"/>
  <c r="W158" i="3" s="1"/>
  <c r="S158" i="3"/>
  <c r="AB157" i="3"/>
  <c r="X157" i="3"/>
  <c r="Z157" i="3" s="1"/>
  <c r="T157" i="3"/>
  <c r="W157" i="3" s="1"/>
  <c r="S157" i="3"/>
  <c r="AB156" i="3"/>
  <c r="X156" i="3"/>
  <c r="Z156" i="3" s="1"/>
  <c r="T156" i="3"/>
  <c r="W156" i="3" s="1"/>
  <c r="S156" i="3"/>
  <c r="AB155" i="3"/>
  <c r="X155" i="3"/>
  <c r="Z155" i="3" s="1"/>
  <c r="T155" i="3"/>
  <c r="W155" i="3" s="1"/>
  <c r="S155" i="3"/>
  <c r="AB154" i="3"/>
  <c r="X154" i="3"/>
  <c r="Z154" i="3" s="1"/>
  <c r="T154" i="3"/>
  <c r="W154" i="3" s="1"/>
  <c r="S154" i="3"/>
  <c r="AB153" i="3"/>
  <c r="X153" i="3"/>
  <c r="Z153" i="3" s="1"/>
  <c r="T153" i="3"/>
  <c r="W153" i="3" s="1"/>
  <c r="S153" i="3"/>
  <c r="AB152" i="3"/>
  <c r="X152" i="3"/>
  <c r="Z152" i="3" s="1"/>
  <c r="T152" i="3"/>
  <c r="W152" i="3" s="1"/>
  <c r="S152" i="3"/>
  <c r="AB151" i="3"/>
  <c r="X151" i="3"/>
  <c r="Z151" i="3" s="1"/>
  <c r="T151" i="3"/>
  <c r="W151" i="3" s="1"/>
  <c r="S151" i="3"/>
  <c r="AB150" i="3"/>
  <c r="X150" i="3"/>
  <c r="Z150" i="3" s="1"/>
  <c r="T150" i="3"/>
  <c r="W150" i="3" s="1"/>
  <c r="S150" i="3"/>
  <c r="AB149" i="3"/>
  <c r="X149" i="3"/>
  <c r="Z149" i="3" s="1"/>
  <c r="T149" i="3"/>
  <c r="W149" i="3" s="1"/>
  <c r="S149" i="3"/>
  <c r="AB148" i="3"/>
  <c r="X148" i="3"/>
  <c r="Z148" i="3" s="1"/>
  <c r="T148" i="3"/>
  <c r="W148" i="3" s="1"/>
  <c r="S148" i="3"/>
  <c r="AB147" i="3"/>
  <c r="X147" i="3"/>
  <c r="Z147" i="3" s="1"/>
  <c r="T147" i="3"/>
  <c r="W147" i="3" s="1"/>
  <c r="S147" i="3"/>
  <c r="AB146" i="3"/>
  <c r="X146" i="3"/>
  <c r="Z146" i="3" s="1"/>
  <c r="T146" i="3"/>
  <c r="W146" i="3" s="1"/>
  <c r="S146" i="3"/>
  <c r="AB145" i="3"/>
  <c r="X145" i="3"/>
  <c r="Z145" i="3" s="1"/>
  <c r="T145" i="3"/>
  <c r="W145" i="3" s="1"/>
  <c r="S145" i="3"/>
  <c r="AB144" i="3"/>
  <c r="X144" i="3"/>
  <c r="Z144" i="3" s="1"/>
  <c r="T144" i="3"/>
  <c r="W144" i="3" s="1"/>
  <c r="S144" i="3"/>
  <c r="AB143" i="3"/>
  <c r="X143" i="3"/>
  <c r="Z143" i="3" s="1"/>
  <c r="T143" i="3"/>
  <c r="W143" i="3" s="1"/>
  <c r="S143" i="3"/>
  <c r="AB142" i="3"/>
  <c r="X142" i="3"/>
  <c r="Z142" i="3" s="1"/>
  <c r="T142" i="3"/>
  <c r="W142" i="3" s="1"/>
  <c r="S142" i="3"/>
  <c r="AB141" i="3"/>
  <c r="X141" i="3"/>
  <c r="Z141" i="3" s="1"/>
  <c r="T141" i="3"/>
  <c r="W141" i="3" s="1"/>
  <c r="S141" i="3"/>
  <c r="AB140" i="3"/>
  <c r="X140" i="3"/>
  <c r="Z140" i="3" s="1"/>
  <c r="T140" i="3"/>
  <c r="W140" i="3" s="1"/>
  <c r="S140" i="3"/>
  <c r="AB139" i="3"/>
  <c r="X139" i="3"/>
  <c r="Z139" i="3" s="1"/>
  <c r="T139" i="3"/>
  <c r="W139" i="3" s="1"/>
  <c r="S139" i="3"/>
  <c r="AB138" i="3"/>
  <c r="X138" i="3"/>
  <c r="Z138" i="3" s="1"/>
  <c r="T138" i="3"/>
  <c r="W138" i="3" s="1"/>
  <c r="S138" i="3"/>
  <c r="AB137" i="3"/>
  <c r="X137" i="3"/>
  <c r="Z137" i="3" s="1"/>
  <c r="T137" i="3"/>
  <c r="W137" i="3" s="1"/>
  <c r="S137" i="3"/>
  <c r="AB136" i="3"/>
  <c r="X136" i="3"/>
  <c r="Z136" i="3" s="1"/>
  <c r="T136" i="3"/>
  <c r="W136" i="3" s="1"/>
  <c r="S136" i="3"/>
  <c r="AB135" i="3"/>
  <c r="X135" i="3"/>
  <c r="Z135" i="3" s="1"/>
  <c r="T135" i="3"/>
  <c r="W135" i="3" s="1"/>
  <c r="S135" i="3"/>
  <c r="AB134" i="3"/>
  <c r="X134" i="3"/>
  <c r="Z134" i="3" s="1"/>
  <c r="T134" i="3"/>
  <c r="W134" i="3" s="1"/>
  <c r="S134" i="3"/>
  <c r="AB133" i="3"/>
  <c r="X133" i="3"/>
  <c r="Z133" i="3" s="1"/>
  <c r="T133" i="3"/>
  <c r="W133" i="3" s="1"/>
  <c r="S133" i="3"/>
  <c r="AB132" i="3"/>
  <c r="X132" i="3"/>
  <c r="Z132" i="3" s="1"/>
  <c r="T132" i="3"/>
  <c r="W132" i="3" s="1"/>
  <c r="S132" i="3"/>
  <c r="AB131" i="3"/>
  <c r="X131" i="3"/>
  <c r="Z131" i="3" s="1"/>
  <c r="T131" i="3"/>
  <c r="W131" i="3" s="1"/>
  <c r="S131" i="3"/>
  <c r="AB130" i="3"/>
  <c r="X130" i="3"/>
  <c r="Z130" i="3" s="1"/>
  <c r="T130" i="3"/>
  <c r="W130" i="3" s="1"/>
  <c r="S130" i="3"/>
  <c r="AB129" i="3"/>
  <c r="X129" i="3"/>
  <c r="Z129" i="3" s="1"/>
  <c r="T129" i="3"/>
  <c r="W129" i="3" s="1"/>
  <c r="S129" i="3"/>
  <c r="AB128" i="3"/>
  <c r="X128" i="3"/>
  <c r="Z128" i="3" s="1"/>
  <c r="T128" i="3"/>
  <c r="W128" i="3" s="1"/>
  <c r="S128" i="3"/>
  <c r="AB127" i="3"/>
  <c r="X127" i="3"/>
  <c r="Z127" i="3" s="1"/>
  <c r="T127" i="3"/>
  <c r="W127" i="3" s="1"/>
  <c r="S127" i="3"/>
  <c r="AB126" i="3"/>
  <c r="X126" i="3"/>
  <c r="Z126" i="3" s="1"/>
  <c r="T126" i="3"/>
  <c r="W126" i="3" s="1"/>
  <c r="S126" i="3"/>
  <c r="AB125" i="3"/>
  <c r="X125" i="3"/>
  <c r="Z125" i="3" s="1"/>
  <c r="T125" i="3"/>
  <c r="W125" i="3" s="1"/>
  <c r="S125" i="3"/>
  <c r="AB124" i="3"/>
  <c r="X124" i="3"/>
  <c r="Z124" i="3" s="1"/>
  <c r="T124" i="3"/>
  <c r="W124" i="3" s="1"/>
  <c r="S124" i="3"/>
  <c r="AB123" i="3"/>
  <c r="X123" i="3"/>
  <c r="Z123" i="3" s="1"/>
  <c r="T123" i="3"/>
  <c r="W123" i="3" s="1"/>
  <c r="S123" i="3"/>
  <c r="AB122" i="3"/>
  <c r="X122" i="3"/>
  <c r="Z122" i="3" s="1"/>
  <c r="T122" i="3"/>
  <c r="W122" i="3" s="1"/>
  <c r="S122" i="3"/>
  <c r="AB121" i="3"/>
  <c r="X121" i="3"/>
  <c r="Z121" i="3" s="1"/>
  <c r="T121" i="3"/>
  <c r="W121" i="3" s="1"/>
  <c r="S121" i="3"/>
  <c r="AB12" i="3" l="1"/>
  <c r="AB13" i="3"/>
  <c r="AB14" i="3"/>
  <c r="S12" i="3"/>
  <c r="T12" i="3"/>
  <c r="W12" i="3" s="1"/>
  <c r="S13" i="3"/>
  <c r="T13" i="3"/>
  <c r="W13" i="3" s="1"/>
  <c r="S14" i="3"/>
  <c r="T14" i="3"/>
  <c r="W14" i="3" s="1"/>
  <c r="AB120" i="3"/>
  <c r="X120" i="3"/>
  <c r="Z120" i="3" s="1"/>
  <c r="T120" i="3"/>
  <c r="W120" i="3" s="1"/>
  <c r="S120" i="3"/>
  <c r="AB119" i="3"/>
  <c r="X119" i="3"/>
  <c r="Z119" i="3" s="1"/>
  <c r="T119" i="3"/>
  <c r="W119" i="3" s="1"/>
  <c r="S119" i="3"/>
  <c r="AB118" i="3"/>
  <c r="X118" i="3"/>
  <c r="Z118" i="3" s="1"/>
  <c r="T118" i="3"/>
  <c r="W118" i="3" s="1"/>
  <c r="S118" i="3"/>
  <c r="AB117" i="3"/>
  <c r="X117" i="3"/>
  <c r="Z117" i="3" s="1"/>
  <c r="T117" i="3"/>
  <c r="W117" i="3" s="1"/>
  <c r="S117" i="3"/>
  <c r="AB116" i="3"/>
  <c r="X116" i="3"/>
  <c r="Z116" i="3" s="1"/>
  <c r="T116" i="3"/>
  <c r="W116" i="3" s="1"/>
  <c r="S116" i="3"/>
  <c r="AB115" i="3"/>
  <c r="X115" i="3"/>
  <c r="Z115" i="3" s="1"/>
  <c r="T115" i="3"/>
  <c r="W115" i="3" s="1"/>
  <c r="S115" i="3"/>
  <c r="AB114" i="3"/>
  <c r="X114" i="3"/>
  <c r="Z114" i="3" s="1"/>
  <c r="T114" i="3"/>
  <c r="W114" i="3" s="1"/>
  <c r="S114" i="3"/>
  <c r="AB113" i="3"/>
  <c r="X113" i="3"/>
  <c r="Z113" i="3" s="1"/>
  <c r="T113" i="3"/>
  <c r="W113" i="3" s="1"/>
  <c r="S113" i="3"/>
  <c r="AB112" i="3"/>
  <c r="X112" i="3"/>
  <c r="Z112" i="3" s="1"/>
  <c r="T112" i="3"/>
  <c r="W112" i="3" s="1"/>
  <c r="S112" i="3"/>
  <c r="AB111" i="3"/>
  <c r="X111" i="3"/>
  <c r="Z111" i="3" s="1"/>
  <c r="T111" i="3"/>
  <c r="W111" i="3" s="1"/>
  <c r="S111" i="3"/>
  <c r="AB110" i="3"/>
  <c r="X110" i="3"/>
  <c r="Z110" i="3" s="1"/>
  <c r="T110" i="3"/>
  <c r="W110" i="3" s="1"/>
  <c r="S110" i="3"/>
  <c r="AB109" i="3"/>
  <c r="X109" i="3"/>
  <c r="Z109" i="3" s="1"/>
  <c r="T109" i="3"/>
  <c r="W109" i="3" s="1"/>
  <c r="S109" i="3"/>
  <c r="AB108" i="3"/>
  <c r="X108" i="3"/>
  <c r="Z108" i="3" s="1"/>
  <c r="T108" i="3"/>
  <c r="W108" i="3" s="1"/>
  <c r="S108" i="3"/>
  <c r="AB107" i="3"/>
  <c r="X107" i="3"/>
  <c r="Z107" i="3" s="1"/>
  <c r="T107" i="3"/>
  <c r="W107" i="3" s="1"/>
  <c r="S107" i="3"/>
  <c r="AB106" i="3"/>
  <c r="X106" i="3"/>
  <c r="Z106" i="3" s="1"/>
  <c r="T106" i="3"/>
  <c r="W106" i="3" s="1"/>
  <c r="S106" i="3"/>
  <c r="AB105" i="3"/>
  <c r="X105" i="3"/>
  <c r="Z105" i="3" s="1"/>
  <c r="T105" i="3"/>
  <c r="W105" i="3" s="1"/>
  <c r="S105" i="3"/>
  <c r="AB104" i="3"/>
  <c r="X104" i="3"/>
  <c r="Z104" i="3" s="1"/>
  <c r="T104" i="3"/>
  <c r="W104" i="3" s="1"/>
  <c r="S104" i="3"/>
  <c r="AB103" i="3"/>
  <c r="X103" i="3"/>
  <c r="Z103" i="3" s="1"/>
  <c r="T103" i="3"/>
  <c r="W103" i="3" s="1"/>
  <c r="S103" i="3"/>
  <c r="AB102" i="3"/>
  <c r="X102" i="3"/>
  <c r="Z102" i="3" s="1"/>
  <c r="T102" i="3"/>
  <c r="W102" i="3" s="1"/>
  <c r="S102" i="3"/>
  <c r="AB101" i="3"/>
  <c r="X101" i="3"/>
  <c r="Z101" i="3" s="1"/>
  <c r="T101" i="3"/>
  <c r="W101" i="3" s="1"/>
  <c r="S101" i="3"/>
  <c r="AB100" i="3"/>
  <c r="X100" i="3"/>
  <c r="Z100" i="3" s="1"/>
  <c r="T100" i="3"/>
  <c r="W100" i="3" s="1"/>
  <c r="S100" i="3"/>
  <c r="AB99" i="3"/>
  <c r="X99" i="3"/>
  <c r="Z99" i="3" s="1"/>
  <c r="T99" i="3"/>
  <c r="W99" i="3" s="1"/>
  <c r="S99" i="3"/>
  <c r="AB98" i="3"/>
  <c r="X98" i="3"/>
  <c r="Z98" i="3" s="1"/>
  <c r="T98" i="3"/>
  <c r="W98" i="3" s="1"/>
  <c r="S98" i="3"/>
  <c r="AB97" i="3"/>
  <c r="X97" i="3"/>
  <c r="Z97" i="3" s="1"/>
  <c r="T97" i="3"/>
  <c r="W97" i="3" s="1"/>
  <c r="S97" i="3"/>
  <c r="AB96" i="3"/>
  <c r="X96" i="3"/>
  <c r="Z96" i="3" s="1"/>
  <c r="T96" i="3"/>
  <c r="W96" i="3" s="1"/>
  <c r="S96" i="3"/>
  <c r="AB95" i="3"/>
  <c r="X95" i="3"/>
  <c r="Z95" i="3" s="1"/>
  <c r="T95" i="3"/>
  <c r="W95" i="3" s="1"/>
  <c r="S95" i="3"/>
  <c r="AB94" i="3"/>
  <c r="X94" i="3"/>
  <c r="Z94" i="3" s="1"/>
  <c r="T94" i="3"/>
  <c r="W94" i="3" s="1"/>
  <c r="S94" i="3"/>
  <c r="AB93" i="3"/>
  <c r="X93" i="3"/>
  <c r="Z93" i="3" s="1"/>
  <c r="T93" i="3"/>
  <c r="W93" i="3" s="1"/>
  <c r="S93" i="3"/>
  <c r="AB92" i="3"/>
  <c r="X92" i="3"/>
  <c r="Z92" i="3" s="1"/>
  <c r="T92" i="3"/>
  <c r="W92" i="3" s="1"/>
  <c r="S92" i="3"/>
  <c r="AB91" i="3"/>
  <c r="X91" i="3"/>
  <c r="Z91" i="3" s="1"/>
  <c r="T91" i="3"/>
  <c r="W91" i="3" s="1"/>
  <c r="S91" i="3"/>
  <c r="AB90" i="3"/>
  <c r="X90" i="3"/>
  <c r="Z90" i="3" s="1"/>
  <c r="T90" i="3"/>
  <c r="W90" i="3" s="1"/>
  <c r="S90" i="3"/>
  <c r="AB89" i="3"/>
  <c r="X89" i="3"/>
  <c r="Z89" i="3" s="1"/>
  <c r="T89" i="3"/>
  <c r="W89" i="3" s="1"/>
  <c r="S89" i="3"/>
  <c r="AB88" i="3"/>
  <c r="X88" i="3"/>
  <c r="Z88" i="3" s="1"/>
  <c r="T88" i="3"/>
  <c r="W88" i="3" s="1"/>
  <c r="S88" i="3"/>
  <c r="AB87" i="3"/>
  <c r="X87" i="3"/>
  <c r="Z87" i="3" s="1"/>
  <c r="T87" i="3"/>
  <c r="W87" i="3" s="1"/>
  <c r="S87" i="3"/>
  <c r="AB86" i="3"/>
  <c r="X86" i="3"/>
  <c r="Z86" i="3" s="1"/>
  <c r="T86" i="3"/>
  <c r="W86" i="3" s="1"/>
  <c r="S86" i="3"/>
  <c r="AB85" i="3"/>
  <c r="X85" i="3"/>
  <c r="Z85" i="3" s="1"/>
  <c r="T85" i="3"/>
  <c r="W85" i="3" s="1"/>
  <c r="S85" i="3"/>
  <c r="AB84" i="3"/>
  <c r="X84" i="3"/>
  <c r="Z84" i="3" s="1"/>
  <c r="T84" i="3"/>
  <c r="W84" i="3" s="1"/>
  <c r="S84" i="3"/>
  <c r="AB83" i="3"/>
  <c r="X83" i="3"/>
  <c r="Z83" i="3" s="1"/>
  <c r="T83" i="3"/>
  <c r="W83" i="3" s="1"/>
  <c r="S83" i="3"/>
  <c r="AB82" i="3"/>
  <c r="X82" i="3"/>
  <c r="Z82" i="3" s="1"/>
  <c r="T82" i="3"/>
  <c r="W82" i="3" s="1"/>
  <c r="S82" i="3"/>
  <c r="AB81" i="3"/>
  <c r="X81" i="3"/>
  <c r="Z81" i="3" s="1"/>
  <c r="T81" i="3"/>
  <c r="W81" i="3" s="1"/>
  <c r="S81" i="3"/>
  <c r="AB80" i="3"/>
  <c r="X80" i="3"/>
  <c r="Z80" i="3" s="1"/>
  <c r="T80" i="3"/>
  <c r="W80" i="3" s="1"/>
  <c r="S80" i="3"/>
  <c r="AB79" i="3"/>
  <c r="X79" i="3"/>
  <c r="Z79" i="3" s="1"/>
  <c r="T79" i="3"/>
  <c r="W79" i="3" s="1"/>
  <c r="S79" i="3"/>
  <c r="AB78" i="3"/>
  <c r="X78" i="3"/>
  <c r="Z78" i="3" s="1"/>
  <c r="T78" i="3"/>
  <c r="W78" i="3" s="1"/>
  <c r="S78" i="3"/>
  <c r="AB77" i="3"/>
  <c r="X77" i="3"/>
  <c r="Z77" i="3" s="1"/>
  <c r="T77" i="3"/>
  <c r="W77" i="3" s="1"/>
  <c r="S77" i="3"/>
  <c r="AB76" i="3"/>
  <c r="X76" i="3"/>
  <c r="Z76" i="3" s="1"/>
  <c r="T76" i="3"/>
  <c r="W76" i="3" s="1"/>
  <c r="S76" i="3"/>
  <c r="AB75" i="3"/>
  <c r="X75" i="3"/>
  <c r="Z75" i="3" s="1"/>
  <c r="T75" i="3"/>
  <c r="W75" i="3" s="1"/>
  <c r="S75" i="3"/>
  <c r="AB74" i="3"/>
  <c r="X74" i="3"/>
  <c r="Z74" i="3" s="1"/>
  <c r="T74" i="3"/>
  <c r="W74" i="3" s="1"/>
  <c r="S74" i="3"/>
  <c r="AB73" i="3"/>
  <c r="X73" i="3"/>
  <c r="Z73" i="3" s="1"/>
  <c r="T73" i="3"/>
  <c r="W73" i="3" s="1"/>
  <c r="S73" i="3"/>
  <c r="AB72" i="3"/>
  <c r="X72" i="3"/>
  <c r="Z72" i="3" s="1"/>
  <c r="T72" i="3"/>
  <c r="W72" i="3" s="1"/>
  <c r="S72" i="3"/>
  <c r="AB71" i="3"/>
  <c r="X71" i="3"/>
  <c r="Z71" i="3" s="1"/>
  <c r="T71" i="3"/>
  <c r="W71" i="3" s="1"/>
  <c r="S71" i="3"/>
  <c r="AB70" i="3"/>
  <c r="X70" i="3"/>
  <c r="Z70" i="3" s="1"/>
  <c r="T70" i="3"/>
  <c r="W70" i="3" s="1"/>
  <c r="S70" i="3"/>
  <c r="AB69" i="3"/>
  <c r="X69" i="3"/>
  <c r="Z69" i="3" s="1"/>
  <c r="T69" i="3"/>
  <c r="W69" i="3" s="1"/>
  <c r="S69" i="3"/>
  <c r="AB68" i="3"/>
  <c r="X68" i="3"/>
  <c r="Z68" i="3" s="1"/>
  <c r="T68" i="3"/>
  <c r="W68" i="3" s="1"/>
  <c r="S68" i="3"/>
  <c r="AB67" i="3"/>
  <c r="X67" i="3"/>
  <c r="Z67" i="3" s="1"/>
  <c r="T67" i="3"/>
  <c r="W67" i="3" s="1"/>
  <c r="S67" i="3"/>
  <c r="AB66" i="3"/>
  <c r="X66" i="3"/>
  <c r="Z66" i="3" s="1"/>
  <c r="T66" i="3"/>
  <c r="W66" i="3" s="1"/>
  <c r="S66" i="3"/>
  <c r="AB65" i="3"/>
  <c r="X65" i="3"/>
  <c r="Z65" i="3" s="1"/>
  <c r="T65" i="3"/>
  <c r="W65" i="3" s="1"/>
  <c r="S65" i="3"/>
  <c r="AB64" i="3"/>
  <c r="X64" i="3"/>
  <c r="Z64" i="3" s="1"/>
  <c r="T64" i="3"/>
  <c r="W64" i="3" s="1"/>
  <c r="S64" i="3"/>
  <c r="AB63" i="3"/>
  <c r="X63" i="3"/>
  <c r="Z63" i="3" s="1"/>
  <c r="T63" i="3"/>
  <c r="W63" i="3" s="1"/>
  <c r="S63" i="3"/>
  <c r="AB62" i="3"/>
  <c r="X62" i="3"/>
  <c r="Z62" i="3" s="1"/>
  <c r="T62" i="3"/>
  <c r="W62" i="3" s="1"/>
  <c r="S62" i="3"/>
  <c r="AB61" i="3"/>
  <c r="X61" i="3"/>
  <c r="Z61" i="3" s="1"/>
  <c r="T61" i="3"/>
  <c r="W61" i="3" s="1"/>
  <c r="S61" i="3"/>
  <c r="AB60" i="3"/>
  <c r="X60" i="3"/>
  <c r="Z60" i="3" s="1"/>
  <c r="T60" i="3"/>
  <c r="W60" i="3" s="1"/>
  <c r="S60" i="3"/>
  <c r="AB59" i="3"/>
  <c r="X59" i="3"/>
  <c r="Z59" i="3" s="1"/>
  <c r="T59" i="3"/>
  <c r="W59" i="3" s="1"/>
  <c r="S59" i="3"/>
  <c r="AB58" i="3"/>
  <c r="X58" i="3"/>
  <c r="Z58" i="3" s="1"/>
  <c r="T58" i="3"/>
  <c r="W58" i="3" s="1"/>
  <c r="S58" i="3"/>
  <c r="AB57" i="3"/>
  <c r="X57" i="3"/>
  <c r="Z57" i="3" s="1"/>
  <c r="T57" i="3"/>
  <c r="W57" i="3" s="1"/>
  <c r="S57" i="3"/>
  <c r="AB56" i="3"/>
  <c r="X56" i="3"/>
  <c r="Z56" i="3" s="1"/>
  <c r="T56" i="3"/>
  <c r="W56" i="3" s="1"/>
  <c r="S56" i="3"/>
  <c r="AB55" i="3"/>
  <c r="X55" i="3"/>
  <c r="Z55" i="3" s="1"/>
  <c r="T55" i="3"/>
  <c r="W55" i="3" s="1"/>
  <c r="S55" i="3"/>
  <c r="AB54" i="3"/>
  <c r="X54" i="3"/>
  <c r="Z54" i="3" s="1"/>
  <c r="T54" i="3"/>
  <c r="W54" i="3" s="1"/>
  <c r="S54" i="3"/>
  <c r="AB53" i="3"/>
  <c r="X53" i="3"/>
  <c r="Z53" i="3" s="1"/>
  <c r="T53" i="3"/>
  <c r="W53" i="3" s="1"/>
  <c r="S53" i="3"/>
  <c r="AB52" i="3"/>
  <c r="X52" i="3"/>
  <c r="Z52" i="3" s="1"/>
  <c r="T52" i="3"/>
  <c r="W52" i="3" s="1"/>
  <c r="S52" i="3"/>
  <c r="AB51" i="3"/>
  <c r="X51" i="3"/>
  <c r="Z51" i="3" s="1"/>
  <c r="T51" i="3"/>
  <c r="W51" i="3" s="1"/>
  <c r="S51" i="3"/>
  <c r="AB50" i="3"/>
  <c r="X50" i="3"/>
  <c r="Z50" i="3" s="1"/>
  <c r="T50" i="3"/>
  <c r="W50" i="3" s="1"/>
  <c r="S50" i="3"/>
  <c r="AB49" i="3"/>
  <c r="X49" i="3"/>
  <c r="Z49" i="3" s="1"/>
  <c r="T49" i="3"/>
  <c r="W49" i="3" s="1"/>
  <c r="S49" i="3"/>
  <c r="AB48" i="3"/>
  <c r="X48" i="3"/>
  <c r="Z48" i="3" s="1"/>
  <c r="T48" i="3"/>
  <c r="W48" i="3" s="1"/>
  <c r="S48" i="3"/>
  <c r="AB47" i="3"/>
  <c r="X47" i="3"/>
  <c r="Z47" i="3" s="1"/>
  <c r="T47" i="3"/>
  <c r="W47" i="3" s="1"/>
  <c r="S47" i="3"/>
  <c r="AB46" i="3"/>
  <c r="X46" i="3"/>
  <c r="Z46" i="3" s="1"/>
  <c r="T46" i="3"/>
  <c r="W46" i="3" s="1"/>
  <c r="S46" i="3"/>
  <c r="AB45" i="3"/>
  <c r="X45" i="3"/>
  <c r="Z45" i="3" s="1"/>
  <c r="T45" i="3"/>
  <c r="W45" i="3" s="1"/>
  <c r="S45" i="3"/>
  <c r="AB44" i="3"/>
  <c r="X44" i="3"/>
  <c r="Z44" i="3" s="1"/>
  <c r="T44" i="3"/>
  <c r="W44" i="3" s="1"/>
  <c r="S44" i="3"/>
  <c r="AB43" i="3"/>
  <c r="X43" i="3"/>
  <c r="Z43" i="3" s="1"/>
  <c r="T43" i="3"/>
  <c r="W43" i="3" s="1"/>
  <c r="S43" i="3"/>
  <c r="AB42" i="3"/>
  <c r="X42" i="3"/>
  <c r="Z42" i="3" s="1"/>
  <c r="T42" i="3"/>
  <c r="W42" i="3" s="1"/>
  <c r="S42" i="3"/>
  <c r="AB41" i="3"/>
  <c r="X41" i="3"/>
  <c r="Z41" i="3" s="1"/>
  <c r="T41" i="3"/>
  <c r="W41" i="3" s="1"/>
  <c r="S41" i="3"/>
  <c r="AB40" i="3"/>
  <c r="X40" i="3"/>
  <c r="Z40" i="3" s="1"/>
  <c r="T40" i="3"/>
  <c r="W40" i="3" s="1"/>
  <c r="S40" i="3"/>
  <c r="AB39" i="3"/>
  <c r="X39" i="3"/>
  <c r="Z39" i="3" s="1"/>
  <c r="T39" i="3"/>
  <c r="W39" i="3" s="1"/>
  <c r="S39" i="3"/>
  <c r="AB38" i="3"/>
  <c r="X38" i="3"/>
  <c r="Z38" i="3" s="1"/>
  <c r="T38" i="3"/>
  <c r="W38" i="3" s="1"/>
  <c r="S38" i="3"/>
  <c r="AB37" i="3"/>
  <c r="X37" i="3"/>
  <c r="Z37" i="3" s="1"/>
  <c r="T37" i="3"/>
  <c r="W37" i="3" s="1"/>
  <c r="S37" i="3"/>
  <c r="AB36" i="3"/>
  <c r="X36" i="3"/>
  <c r="Z36" i="3" s="1"/>
  <c r="T36" i="3"/>
  <c r="W36" i="3" s="1"/>
  <c r="S36" i="3"/>
  <c r="AB35" i="3"/>
  <c r="X35" i="3"/>
  <c r="Z35" i="3" s="1"/>
  <c r="T35" i="3"/>
  <c r="W35" i="3" s="1"/>
  <c r="S35" i="3"/>
  <c r="AB34" i="3"/>
  <c r="X34" i="3"/>
  <c r="Z34" i="3" s="1"/>
  <c r="T34" i="3"/>
  <c r="W34" i="3" s="1"/>
  <c r="S34" i="3"/>
  <c r="AB33" i="3"/>
  <c r="X33" i="3"/>
  <c r="Z33" i="3" s="1"/>
  <c r="T33" i="3"/>
  <c r="W33" i="3" s="1"/>
  <c r="S33" i="3"/>
  <c r="AB32" i="3"/>
  <c r="X32" i="3"/>
  <c r="Z32" i="3" s="1"/>
  <c r="T32" i="3"/>
  <c r="W32" i="3" s="1"/>
  <c r="S32" i="3"/>
  <c r="AB31" i="3"/>
  <c r="X31" i="3"/>
  <c r="Z31" i="3" s="1"/>
  <c r="T31" i="3"/>
  <c r="W31" i="3" s="1"/>
  <c r="S31" i="3"/>
  <c r="AB30" i="3"/>
  <c r="X30" i="3"/>
  <c r="Z30" i="3" s="1"/>
  <c r="T30" i="3"/>
  <c r="W30" i="3" s="1"/>
  <c r="S30" i="3"/>
  <c r="AB29" i="3"/>
  <c r="X29" i="3"/>
  <c r="Z29" i="3" s="1"/>
  <c r="T29" i="3"/>
  <c r="W29" i="3" s="1"/>
  <c r="S29" i="3"/>
  <c r="AB28" i="3"/>
  <c r="X28" i="3"/>
  <c r="Z28" i="3" s="1"/>
  <c r="T28" i="3"/>
  <c r="W28" i="3" s="1"/>
  <c r="S28" i="3"/>
  <c r="AB27" i="3"/>
  <c r="X27" i="3"/>
  <c r="Z27" i="3" s="1"/>
  <c r="T27" i="3"/>
  <c r="W27" i="3" s="1"/>
  <c r="S27" i="3"/>
  <c r="AB26" i="3"/>
  <c r="X26" i="3"/>
  <c r="Z26" i="3" s="1"/>
  <c r="T26" i="3"/>
  <c r="W26" i="3" s="1"/>
  <c r="S26" i="3"/>
  <c r="AB25" i="3"/>
  <c r="X25" i="3"/>
  <c r="Z25" i="3" s="1"/>
  <c r="T25" i="3"/>
  <c r="W25" i="3" s="1"/>
  <c r="S25" i="3"/>
  <c r="AB24" i="3"/>
  <c r="X24" i="3"/>
  <c r="Z24" i="3" s="1"/>
  <c r="T24" i="3"/>
  <c r="W24" i="3" s="1"/>
  <c r="S24" i="3"/>
  <c r="AB23" i="3"/>
  <c r="X23" i="3"/>
  <c r="Z23" i="3" s="1"/>
  <c r="T23" i="3"/>
  <c r="W23" i="3" s="1"/>
  <c r="S23" i="3"/>
  <c r="AB22" i="3"/>
  <c r="X22" i="3"/>
  <c r="Z22" i="3" s="1"/>
  <c r="T22" i="3"/>
  <c r="W22" i="3" s="1"/>
  <c r="S22" i="3"/>
  <c r="AB21" i="3"/>
  <c r="X21" i="3"/>
  <c r="Z21" i="3" s="1"/>
  <c r="T21" i="3"/>
  <c r="W21" i="3" s="1"/>
  <c r="S21" i="3"/>
  <c r="AB20" i="3"/>
  <c r="X20" i="3"/>
  <c r="Z20" i="3" s="1"/>
  <c r="T20" i="3"/>
  <c r="W20" i="3" s="1"/>
  <c r="S20" i="3"/>
  <c r="AB19" i="3"/>
  <c r="X19" i="3"/>
  <c r="Z19" i="3" s="1"/>
  <c r="T19" i="3"/>
  <c r="W19" i="3" s="1"/>
  <c r="S19" i="3"/>
  <c r="AB18" i="3"/>
  <c r="X18" i="3"/>
  <c r="Z18" i="3" s="1"/>
  <c r="T18" i="3"/>
  <c r="W18" i="3" s="1"/>
  <c r="S18" i="3"/>
  <c r="AB17" i="3"/>
  <c r="X17" i="3"/>
  <c r="Z17" i="3" s="1"/>
  <c r="T17" i="3"/>
  <c r="W17" i="3" s="1"/>
  <c r="S17" i="3"/>
  <c r="AB16" i="3"/>
  <c r="X16" i="3"/>
  <c r="Z16" i="3" s="1"/>
  <c r="T16" i="3"/>
  <c r="W16" i="3" s="1"/>
  <c r="S16" i="3"/>
  <c r="AB15" i="3"/>
  <c r="X15" i="3"/>
  <c r="Z15" i="3" s="1"/>
  <c r="T15" i="3"/>
  <c r="W15" i="3" s="1"/>
  <c r="S15" i="3"/>
  <c r="S3" i="3" l="1"/>
  <c r="T3" i="3"/>
  <c r="W3" i="3" s="1"/>
  <c r="S4" i="3"/>
  <c r="T4" i="3"/>
  <c r="W4" i="3" s="1"/>
  <c r="S5" i="3"/>
  <c r="T5" i="3"/>
  <c r="W5" i="3" s="1"/>
  <c r="S6" i="3"/>
  <c r="T6" i="3"/>
  <c r="W6" i="3" s="1"/>
  <c r="S7" i="3"/>
  <c r="T7" i="3"/>
  <c r="W7" i="3" s="1"/>
  <c r="S8" i="3"/>
  <c r="T8" i="3"/>
  <c r="W8" i="3" s="1"/>
  <c r="S9" i="3"/>
  <c r="T9" i="3"/>
  <c r="W9" i="3" s="1"/>
  <c r="S10" i="3"/>
  <c r="T10" i="3"/>
  <c r="W10" i="3" s="1"/>
  <c r="S11" i="3"/>
  <c r="T11" i="3"/>
  <c r="W11" i="3" s="1"/>
  <c r="T2" i="3"/>
  <c r="W2" i="3" s="1"/>
  <c r="S2" i="3"/>
  <c r="AB3" i="3" l="1"/>
  <c r="AB4" i="3"/>
  <c r="AB5" i="3"/>
  <c r="AB6" i="3"/>
  <c r="AB7" i="3"/>
  <c r="AB8" i="3"/>
  <c r="AB9" i="3"/>
  <c r="AB10" i="3"/>
  <c r="AB11" i="3"/>
  <c r="AB2" i="3"/>
  <c r="X3" i="3"/>
  <c r="Z3" i="3" s="1"/>
  <c r="X4" i="3"/>
  <c r="Z4" i="3" s="1"/>
  <c r="X5" i="3"/>
  <c r="Z5" i="3" s="1"/>
  <c r="X6" i="3"/>
  <c r="Z6" i="3" s="1"/>
  <c r="X7" i="3"/>
  <c r="Z7" i="3" s="1"/>
  <c r="X8" i="3"/>
  <c r="Z8" i="3" s="1"/>
  <c r="X9" i="3"/>
  <c r="Z9" i="3" s="1"/>
  <c r="X2" i="3"/>
  <c r="Z2" i="3" s="1"/>
</calcChain>
</file>

<file path=xl/comments1.xml><?xml version="1.0" encoding="utf-8"?>
<comments xmlns="http://schemas.openxmlformats.org/spreadsheetml/2006/main">
  <authors>
    <author>作者</author>
  </authors>
  <commentList>
    <comment ref="E2" authorId="0" shapeId="0">
      <text>
        <r>
          <rPr>
            <b/>
            <sz val="9"/>
            <rFont val="宋体"/>
            <family val="3"/>
            <charset val="134"/>
          </rPr>
          <t>作者:</t>
        </r>
        <r>
          <rPr>
            <sz val="9"/>
            <rFont val="宋体"/>
            <family val="3"/>
            <charset val="134"/>
          </rPr>
          <t xml:space="preserve">
去掉期初余额、返货</t>
        </r>
      </text>
    </comment>
    <comment ref="F2" authorId="0" shapeId="0">
      <text>
        <r>
          <rPr>
            <b/>
            <sz val="9"/>
            <rFont val="宋体"/>
            <family val="3"/>
            <charset val="134"/>
          </rPr>
          <t>作者:</t>
        </r>
        <r>
          <rPr>
            <sz val="9"/>
            <rFont val="宋体"/>
            <family val="3"/>
            <charset val="134"/>
          </rPr>
          <t xml:space="preserve">
去掉返货，包含期初余额</t>
        </r>
      </text>
    </comment>
    <comment ref="G2" authorId="0" shapeId="0">
      <text>
        <r>
          <rPr>
            <b/>
            <sz val="9"/>
            <rFont val="宋体"/>
            <family val="3"/>
            <charset val="134"/>
          </rPr>
          <t>以百分比的形式填写</t>
        </r>
      </text>
    </comment>
  </commentList>
</comments>
</file>

<file path=xl/sharedStrings.xml><?xml version="1.0" encoding="utf-8"?>
<sst xmlns="http://schemas.openxmlformats.org/spreadsheetml/2006/main" count="227792" uniqueCount="4506">
  <si>
    <t>时间</t>
  </si>
  <si>
    <t>客户ID</t>
  </si>
  <si>
    <t>客户名称</t>
  </si>
  <si>
    <t>流量场景</t>
  </si>
  <si>
    <t>客户类型</t>
  </si>
  <si>
    <t>公司主体</t>
  </si>
  <si>
    <t>账户类型</t>
  </si>
  <si>
    <t>消耗</t>
  </si>
  <si>
    <t>20230401</t>
  </si>
  <si>
    <t>1000068286</t>
  </si>
  <si>
    <t>HL-最右-商店</t>
  </si>
  <si>
    <t>搜索</t>
  </si>
  <si>
    <t>子客户</t>
  </si>
  <si>
    <t>北京小川科技有限公司</t>
  </si>
  <si>
    <t>现金</t>
  </si>
  <si>
    <t>展示优选</t>
  </si>
  <si>
    <t>开机必备</t>
  </si>
  <si>
    <t>1000209655</t>
  </si>
  <si>
    <t>DC-最右-XXL</t>
  </si>
  <si>
    <t>原生</t>
  </si>
  <si>
    <t>北京小川在线网络技术有限公司</t>
  </si>
  <si>
    <t>1000209849</t>
  </si>
  <si>
    <t>DC-甜恋-分发</t>
  </si>
  <si>
    <t>深圳市深海蓝文化传播有限公司</t>
  </si>
  <si>
    <t>信息流</t>
  </si>
  <si>
    <t>20230402</t>
  </si>
  <si>
    <t>20230403</t>
  </si>
  <si>
    <t>精选推荐</t>
  </si>
  <si>
    <t>20230404</t>
  </si>
  <si>
    <t>20230405</t>
  </si>
  <si>
    <t>20230406</t>
  </si>
  <si>
    <t>20230407</t>
  </si>
  <si>
    <t>20230408</t>
  </si>
  <si>
    <t>20230409</t>
  </si>
  <si>
    <t>20230410</t>
  </si>
  <si>
    <t>20230411</t>
  </si>
  <si>
    <t>20230412</t>
  </si>
  <si>
    <t>20230413</t>
  </si>
  <si>
    <t>20230414</t>
  </si>
  <si>
    <t>20230415</t>
  </si>
  <si>
    <t>20230416</t>
  </si>
  <si>
    <t>20230417</t>
  </si>
  <si>
    <t>20230418</t>
  </si>
  <si>
    <t>20230419</t>
  </si>
  <si>
    <t>20230420</t>
  </si>
  <si>
    <t>20230421</t>
  </si>
  <si>
    <t>20230422</t>
  </si>
  <si>
    <t>20230423</t>
  </si>
  <si>
    <t>20230424</t>
  </si>
  <si>
    <t>20230425</t>
  </si>
  <si>
    <t>20230426</t>
  </si>
  <si>
    <t>20230428</t>
  </si>
  <si>
    <t>20230429</t>
  </si>
  <si>
    <t>20230430</t>
  </si>
  <si>
    <t>广告形式</t>
  </si>
  <si>
    <t>CPD</t>
  </si>
  <si>
    <t>CPC</t>
  </si>
  <si>
    <t>联盟</t>
  </si>
  <si>
    <t>激励视频</t>
  </si>
  <si>
    <t>广告形式</t>
    <phoneticPr fontId="3" type="noConversion"/>
  </si>
  <si>
    <t>周期</t>
  </si>
  <si>
    <t>签约主体</t>
  </si>
  <si>
    <t>事业部</t>
  </si>
  <si>
    <t>销售</t>
  </si>
  <si>
    <t>OA客户名称</t>
  </si>
  <si>
    <t>媒体ID</t>
  </si>
  <si>
    <t>投放媒体</t>
  </si>
  <si>
    <t>媒体账户名称</t>
  </si>
  <si>
    <t>产品</t>
  </si>
  <si>
    <t>返还形式</t>
  </si>
  <si>
    <t>客户优惠政策</t>
  </si>
  <si>
    <t>广告主ID</t>
  </si>
  <si>
    <t>特殊情况</t>
  </si>
  <si>
    <t>期初账户余额</t>
  </si>
  <si>
    <t>本期已充值金额</t>
  </si>
  <si>
    <t>本期总消耗</t>
  </si>
  <si>
    <t>本期期末账户余额</t>
  </si>
  <si>
    <t>客户现金消耗</t>
  </si>
  <si>
    <t>服务费比例</t>
  </si>
  <si>
    <t>服务费</t>
  </si>
  <si>
    <t>客户优惠消耗</t>
  </si>
  <si>
    <t>媒体现金消耗</t>
  </si>
  <si>
    <t>媒体返点比例</t>
  </si>
  <si>
    <t>媒体返点金额</t>
  </si>
  <si>
    <t>媒体折扣</t>
  </si>
  <si>
    <t>媒体金额</t>
  </si>
  <si>
    <t>备注</t>
  </si>
  <si>
    <t>北京多彩</t>
  </si>
  <si>
    <t>华南事业部</t>
  </si>
  <si>
    <t>卢思蕴</t>
  </si>
  <si>
    <t>深圳市乐恋文化传播有限公司</t>
  </si>
  <si>
    <t>淮安爱德康赛广告有限公司-OPPO新客</t>
  </si>
  <si>
    <t>DC-乐恋-分发</t>
  </si>
  <si>
    <t>返货</t>
  </si>
  <si>
    <t>终端媒体事业部</t>
  </si>
  <si>
    <t>何红芳</t>
  </si>
  <si>
    <t>北京小川在线网络技术有限公司201804</t>
  </si>
  <si>
    <t>淮安爱德康赛广告有限公司-OPPO最右</t>
  </si>
  <si>
    <t>深圳市网知网络科技有限公司</t>
  </si>
  <si>
    <t>DC-Waka哇卡-分发</t>
  </si>
  <si>
    <t>杨帆</t>
  </si>
  <si>
    <t>热度潮流（武汉）信息技术有限公司</t>
  </si>
  <si>
    <t>DC-热潮-分发</t>
  </si>
  <si>
    <t>抖播（沈阳）网络科技有限公司</t>
  </si>
  <si>
    <t>抖播（沈阳）网络科技有限公司-22</t>
  </si>
  <si>
    <t>DC-甜心小圈-分发</t>
  </si>
  <si>
    <t>联盟</t>
    <phoneticPr fontId="3" type="noConversion"/>
  </si>
  <si>
    <t>数字媒体事业部</t>
  </si>
  <si>
    <t>王艳丽</t>
  </si>
  <si>
    <t>北京鹏泰互动广告有限公司</t>
  </si>
  <si>
    <t>北京鹏泰互动广告有限公司-初心</t>
    <phoneticPr fontId="3" type="noConversion"/>
  </si>
  <si>
    <t>北京鹏泰互动广告有限公司-初心</t>
    <phoneticPr fontId="3" type="noConversion"/>
  </si>
  <si>
    <t>淮安爱德康赛广告有限公司-OPPO老客</t>
  </si>
  <si>
    <t>CPD</t>
    <phoneticPr fontId="3" type="noConversion"/>
  </si>
  <si>
    <t>广告形式</t>
    <phoneticPr fontId="3" type="noConversion"/>
  </si>
  <si>
    <t>1000224826</t>
  </si>
  <si>
    <t>WB-大象看书-多彩二代SH1</t>
  </si>
  <si>
    <t>二级代理商</t>
  </si>
  <si>
    <t>北京金海品读科技有限公司</t>
  </si>
  <si>
    <t>1000218680</t>
  </si>
  <si>
    <t>WB-大象看书-多彩二代zt3</t>
  </si>
  <si>
    <t>1000219066</t>
  </si>
  <si>
    <t>WB-大象看书-多彩二代zt5</t>
  </si>
  <si>
    <t>1000224838</t>
  </si>
  <si>
    <t>WB-大象看书-多彩二代SH4</t>
  </si>
  <si>
    <t>1000209394</t>
  </si>
  <si>
    <t>WB-大象看书-多彩二代1</t>
  </si>
  <si>
    <t>1000224835</t>
  </si>
  <si>
    <t>WB-大象看书-多彩二代SH3</t>
  </si>
  <si>
    <t>1000219065</t>
  </si>
  <si>
    <t>WB-大象看书-多彩二代zt4</t>
  </si>
  <si>
    <t>1000219068</t>
  </si>
  <si>
    <t>WB-大象看书-多彩二代zt7</t>
  </si>
  <si>
    <t>1000209395</t>
  </si>
  <si>
    <t>WB-大象看书-多彩二代2</t>
  </si>
  <si>
    <t>1000205607</t>
  </si>
  <si>
    <t>WB-灵猫小说-二代</t>
  </si>
  <si>
    <t>北京起创科技有限公司</t>
  </si>
  <si>
    <t>1000225787</t>
  </si>
  <si>
    <t>WB-大象看书-多彩二代3</t>
  </si>
  <si>
    <t>1000211617</t>
  </si>
  <si>
    <t>WB-大象看书-多彩二代zt2</t>
  </si>
  <si>
    <t>1000219067</t>
  </si>
  <si>
    <t>WB-大象看书-多彩二代zt6</t>
  </si>
  <si>
    <t>1000224840</t>
  </si>
  <si>
    <t>WB-大象看书-多彩二代SH5</t>
  </si>
  <si>
    <t>1000229579</t>
  </si>
  <si>
    <t>WB-大象看书-多彩二代5</t>
  </si>
  <si>
    <t>1000225788</t>
  </si>
  <si>
    <t>WB-大象看书-多彩二代4</t>
  </si>
  <si>
    <t>1000229581</t>
  </si>
  <si>
    <t>WB-大象看书-多彩二代6</t>
  </si>
  <si>
    <t>北京金海品读科有限公司</t>
  </si>
  <si>
    <t>1000224834</t>
  </si>
  <si>
    <t>WB-大象看书-多彩二代SH6</t>
  </si>
  <si>
    <t>20230427</t>
  </si>
  <si>
    <t>1000216988</t>
  </si>
  <si>
    <t>DC-前兔似锦-XXL</t>
  </si>
  <si>
    <t>天津七点一刻科技有限公司</t>
  </si>
  <si>
    <t>1000222305</t>
  </si>
  <si>
    <t>DC-探源解密-快应用SO1</t>
  </si>
  <si>
    <t>深圳市未知纪元科技有限公司</t>
  </si>
  <si>
    <t>1000206564</t>
  </si>
  <si>
    <t>DC-天天看历史-快应用11</t>
  </si>
  <si>
    <t>1000206409</t>
  </si>
  <si>
    <t>DC-名医挂号-分发</t>
  </si>
  <si>
    <t>重庆名医在线信息技术有限公司</t>
  </si>
  <si>
    <t>1000227105</t>
  </si>
  <si>
    <t>DC-爱尚宝石-XXL</t>
  </si>
  <si>
    <t>天津雪域科技有限公司</t>
  </si>
  <si>
    <t>1000222984</t>
  </si>
  <si>
    <t>DC-快赚招聘-分发</t>
  </si>
  <si>
    <t>天津顺海网络科技有限责任公司</t>
  </si>
  <si>
    <t>1000225527</t>
  </si>
  <si>
    <t>DC-欢乐旺旺犬-XXL</t>
  </si>
  <si>
    <t>1000228671</t>
  </si>
  <si>
    <t>DC-会计学堂-分发</t>
  </si>
  <si>
    <t>深圳快学教育发展有限公司</t>
  </si>
  <si>
    <t>1000222309</t>
  </si>
  <si>
    <t>DC-打爆僵尸-分发1</t>
  </si>
  <si>
    <t>天津趣看网络科技有限公司</t>
  </si>
  <si>
    <t>1000225524</t>
  </si>
  <si>
    <t>DC-走路大师-XXL</t>
  </si>
  <si>
    <t>天津一只黑猫科技有限公司</t>
  </si>
  <si>
    <t>1000206560</t>
  </si>
  <si>
    <t>DC-中华启示录-快应用12</t>
  </si>
  <si>
    <t>1000214749</t>
  </si>
  <si>
    <t>DC-消消富翁-XXL</t>
  </si>
  <si>
    <t>1000206558</t>
  </si>
  <si>
    <t>DC-中华启示录-快应用11</t>
  </si>
  <si>
    <t>1000206550</t>
  </si>
  <si>
    <t>DC-探源解密-快应用11</t>
  </si>
  <si>
    <t>1000230268</t>
  </si>
  <si>
    <t>DC-春满花园-XXL</t>
  </si>
  <si>
    <t>1000207267</t>
  </si>
  <si>
    <t>DC-魔音工坊-分发</t>
  </si>
  <si>
    <t>北京小问智能科技有限公司</t>
  </si>
  <si>
    <t>1000205452</t>
  </si>
  <si>
    <t>DC-大象看书-快应用5e</t>
  </si>
  <si>
    <t>1000206565</t>
  </si>
  <si>
    <t>DC-天天看历史-快应用12</t>
  </si>
  <si>
    <t>1000227578</t>
  </si>
  <si>
    <t>DC-巨能充电-XXL</t>
  </si>
  <si>
    <t>1000220790</t>
  </si>
  <si>
    <t>DC-水果多多-XXL</t>
  </si>
  <si>
    <t>1000222307</t>
  </si>
  <si>
    <t>DC-天天看历史-快应用SO1</t>
  </si>
  <si>
    <t>1000205448</t>
  </si>
  <si>
    <t>DC-大象看书-快应用1e</t>
  </si>
  <si>
    <t>1000206552</t>
  </si>
  <si>
    <t>DC-探源解密-快应用12</t>
  </si>
  <si>
    <t>1000222306</t>
  </si>
  <si>
    <t>DC-中华启示录-快应用SO1</t>
  </si>
  <si>
    <t>1000205451</t>
  </si>
  <si>
    <t>DC-大象看书-快应用4e</t>
  </si>
  <si>
    <t>1000205449</t>
  </si>
  <si>
    <t>DC-大象看书-快应用2e</t>
  </si>
  <si>
    <t>1000205450</t>
  </si>
  <si>
    <t>DC-大象看书-快应用3e</t>
  </si>
  <si>
    <t>1000230947</t>
  </si>
  <si>
    <t>DC-虎芽招聘-分发1</t>
  </si>
  <si>
    <t>1000232210</t>
  </si>
  <si>
    <t>DC-探源解密-快应用S20</t>
  </si>
  <si>
    <t>1000232226</t>
  </si>
  <si>
    <t>DC-天天看历史-快应用S20</t>
  </si>
  <si>
    <t>1000232211</t>
  </si>
  <si>
    <t>DC-探源解密-快应用S21</t>
  </si>
  <si>
    <t>1000233960</t>
  </si>
  <si>
    <t>DC-小妙招-快应用S1</t>
  </si>
  <si>
    <t>深圳市金指科技有限公司</t>
  </si>
  <si>
    <t>1000217034</t>
  </si>
  <si>
    <t>DC-冠军答人-快应用2</t>
  </si>
  <si>
    <t>北京高鼎万佳网络科技有限公司</t>
  </si>
  <si>
    <t>1000233949</t>
  </si>
  <si>
    <t>DC-途游记-快应用S3</t>
  </si>
  <si>
    <t>1000232233</t>
  </si>
  <si>
    <t>DC-时光小屋-快应用S20</t>
  </si>
  <si>
    <t>1000233934</t>
  </si>
  <si>
    <t>DC-潮Girl-快应用S3</t>
  </si>
  <si>
    <t>1000234596</t>
  </si>
  <si>
    <t>DC-爱看书免费小说-分发2</t>
  </si>
  <si>
    <t>信义泛娱（北京）网络科技有限公司</t>
  </si>
  <si>
    <t>1000208869</t>
  </si>
  <si>
    <t>DC-正念木鱼-分发</t>
  </si>
  <si>
    <t>即时匹配（上海）网络科技有限公司</t>
  </si>
  <si>
    <t>1000232219</t>
  </si>
  <si>
    <t>DC-中华启示录-快应用S20</t>
  </si>
  <si>
    <t>1000239447</t>
  </si>
  <si>
    <t>DC-时代周报-分发1</t>
  </si>
  <si>
    <t>广东时代传媒集团有限公司</t>
  </si>
  <si>
    <t>1000207265</t>
  </si>
  <si>
    <t>DC-咨寻翻译官-分发</t>
  </si>
  <si>
    <t>深圳市贸人科技有限公司</t>
  </si>
  <si>
    <t>1000232227</t>
  </si>
  <si>
    <t>DC-天天看历史-快应用S21</t>
  </si>
  <si>
    <t>1000232220</t>
  </si>
  <si>
    <t>DC-中华启示录-快应用S21</t>
  </si>
  <si>
    <t>1000232215</t>
  </si>
  <si>
    <t>DC-探源解密-快应用S22</t>
  </si>
  <si>
    <t>1000240726</t>
  </si>
  <si>
    <t>DC-牛人招聘-分发</t>
  </si>
  <si>
    <t>北京不可言文化发展有限公司</t>
  </si>
  <si>
    <t>北京五岳互动科技有限公司-OPPO新客</t>
  </si>
  <si>
    <t>DC-爱看免费小说-分发2</t>
  </si>
  <si>
    <t>DC-潮Girl-快应用S1</t>
  </si>
  <si>
    <t>折扣</t>
  </si>
  <si>
    <t>DC-潮Girl-快应用S2</t>
  </si>
  <si>
    <t>DC-潮Girl-快应用X1</t>
  </si>
  <si>
    <t>DC-潮Girl-快应用X2</t>
  </si>
  <si>
    <t>DC-途游记-快应用S1</t>
  </si>
  <si>
    <t>DC-途游记-快应用S2</t>
  </si>
  <si>
    <t>DC-途游记-快应用X1</t>
  </si>
  <si>
    <t>DC-途游记-快应用X2</t>
  </si>
  <si>
    <t>DC-探源解密-快应用13</t>
  </si>
  <si>
    <t>DC-探源解密-快应用14</t>
  </si>
  <si>
    <t>DC-中华启示录-快应用14</t>
  </si>
  <si>
    <t>成都温江医云互联网医院有限公司</t>
  </si>
  <si>
    <t>DC-时代周报-分发</t>
  </si>
  <si>
    <t>无</t>
  </si>
  <si>
    <t>归因（上海）科技有限公司</t>
  </si>
  <si>
    <t>海口市扶柳传媒有限公司</t>
  </si>
  <si>
    <t>WB-海口扶柳-多彩二代</t>
  </si>
  <si>
    <t>上海卓塔信息技术有限公司</t>
  </si>
  <si>
    <t>上海卓塔信息技术有限公司-厂商</t>
  </si>
  <si>
    <t>北京益刷在线科技有限公司</t>
  </si>
  <si>
    <t>天津星元素科技有限公司</t>
  </si>
  <si>
    <t>DC-福满生肖-XXL</t>
  </si>
  <si>
    <t>DC-海洋大寻宝-分发</t>
  </si>
  <si>
    <t>DC-拼拼就能赢-分发</t>
  </si>
  <si>
    <t>DC-全民旺财-分发1</t>
  </si>
  <si>
    <t>DC-我要拼拼拼-XXL</t>
  </si>
  <si>
    <t>DC-消消富翁-分发</t>
  </si>
  <si>
    <t>DC-时光小屋-快应用SO1</t>
  </si>
  <si>
    <t>DC-天天看历史-快应用13</t>
  </si>
  <si>
    <t>DC-中华启示录-快应用13</t>
  </si>
  <si>
    <t>北京鸿途信达科技股份有限公司</t>
  </si>
  <si>
    <t>广州金袋信息技术有限公司</t>
  </si>
  <si>
    <t>摩多科技（辽宁）有限公司</t>
  </si>
  <si>
    <t>WB-河南量阿-二代</t>
  </si>
  <si>
    <t>张亚妮</t>
  </si>
  <si>
    <t>海南掌阅科技有限公司</t>
  </si>
  <si>
    <t>海南掌阅科技有限公司-新客</t>
  </si>
  <si>
    <t>WB-速看免费小说-二代</t>
  </si>
  <si>
    <t>厦门陌上花信息技术有限公司</t>
  </si>
  <si>
    <t>DC-企鹅小说-快应用71</t>
  </si>
  <si>
    <t>DC-企鹅小说-快应用72</t>
  </si>
  <si>
    <t>DC-企鹅小说-快应用73</t>
  </si>
  <si>
    <t>DC-企鹅小说-快应用74</t>
  </si>
  <si>
    <t>DC-企鹅小说-快应用75</t>
  </si>
  <si>
    <t>WB-大象看书-多彩二代zt</t>
  </si>
  <si>
    <t>DC-冠军答人-快应用1</t>
  </si>
  <si>
    <t>深圳宝时创科技有限公司</t>
  </si>
  <si>
    <t>深圳宝时创科技有限公司-新客</t>
  </si>
  <si>
    <t>DC-刺猬猫阅读-分发</t>
  </si>
  <si>
    <t>罗嘉欣</t>
  </si>
  <si>
    <t>广州风腾网络科技有限公司</t>
  </si>
  <si>
    <t>广州风腾网络科技有限公司-四部</t>
  </si>
  <si>
    <t>DC-蘑菇易办公-分发</t>
  </si>
  <si>
    <t>康金</t>
  </si>
  <si>
    <t>天津简众科技有限公司</t>
  </si>
  <si>
    <t>上海满孟信息科技有限公司</t>
  </si>
  <si>
    <t>上海满孟信息科技有限公司-201910</t>
  </si>
  <si>
    <t>DC-满孟小说-分发</t>
  </si>
  <si>
    <t>联盟</t>
    <phoneticPr fontId="3" type="noConversion"/>
  </si>
  <si>
    <t>联盟</t>
    <phoneticPr fontId="3" type="noConversion"/>
  </si>
  <si>
    <t>联盟</t>
    <phoneticPr fontId="3" type="noConversion"/>
  </si>
  <si>
    <t>联盟</t>
    <phoneticPr fontId="3" type="noConversion"/>
  </si>
  <si>
    <t>北京鹏泰互动广告有限公司-初心</t>
    <phoneticPr fontId="3" type="noConversion"/>
  </si>
  <si>
    <t>北京亨利嘉业科技有限公司-OPPO新客</t>
  </si>
  <si>
    <t>北京亨利嘉业科技有限公司-OPPO老客</t>
  </si>
  <si>
    <t>CPD</t>
    <phoneticPr fontId="3" type="noConversion"/>
  </si>
  <si>
    <t>北京五岳互动科技有限公司-vivo新客</t>
  </si>
  <si>
    <t>moyingongfang</t>
  </si>
  <si>
    <t>北京筑新华鑫信息科技有限公司</t>
  </si>
  <si>
    <t>大连华宝禾科技有限公司</t>
  </si>
  <si>
    <t>fujinai</t>
  </si>
  <si>
    <t>深圳市卢舟悦科技有限公司</t>
  </si>
  <si>
    <t>fujyyh</t>
  </si>
  <si>
    <t>沈阳佳顺恒鑫网络科技有限公司</t>
  </si>
  <si>
    <t>zbzqdsb</t>
  </si>
  <si>
    <t>timeweekly</t>
  </si>
  <si>
    <t>厦门胜吴电子商务有限公司</t>
  </si>
  <si>
    <t>厦门尘犀信息咨询有限公司</t>
  </si>
  <si>
    <t>qqpifu</t>
  </si>
  <si>
    <t>厦门胜吴电子商务有限公告</t>
  </si>
  <si>
    <t>alubaXXX</t>
  </si>
  <si>
    <t>mflpfu</t>
  </si>
  <si>
    <t>v10wjia</t>
  </si>
  <si>
    <t>上海樱五网络科技有限公司</t>
  </si>
  <si>
    <t>广西无限立方网络科技有限公司</t>
  </si>
  <si>
    <t>fujinliao_123</t>
  </si>
  <si>
    <t>厦门棍石科技有限公司</t>
  </si>
  <si>
    <t>gunshitech</t>
  </si>
  <si>
    <t>xfcschang</t>
  </si>
  <si>
    <t>广州小迈网络科技有限公司</t>
  </si>
  <si>
    <t>广州小迈网络科技有限公司-新客</t>
  </si>
  <si>
    <t>广州卓丰网络科技有限公司</t>
  </si>
  <si>
    <t>cdwy01</t>
  </si>
  <si>
    <t>kdsjws</t>
  </si>
  <si>
    <t>kdsjws03</t>
  </si>
  <si>
    <t>徐州优推信息技术有限公司</t>
  </si>
  <si>
    <t>sjcd02</t>
  </si>
  <si>
    <t>深圳市河马软件技术有限公司</t>
  </si>
  <si>
    <t>szhm123</t>
  </si>
  <si>
    <t>北京初联科技有限公司</t>
  </si>
  <si>
    <t>kuaifan1</t>
  </si>
  <si>
    <t>金华就约我吧网络科技有限公司</t>
  </si>
  <si>
    <t>武汉元九网络科技有限公司</t>
  </si>
  <si>
    <t>whyjwl</t>
  </si>
  <si>
    <t>mndxia</t>
  </si>
  <si>
    <t>广州亮推网络科技有限公司</t>
  </si>
  <si>
    <t>xmjb01</t>
  </si>
  <si>
    <t>xmjb02</t>
  </si>
  <si>
    <t>广州万顺网络科技有限公司</t>
  </si>
  <si>
    <t>ddswbao</t>
  </si>
  <si>
    <t>ddswbao02</t>
  </si>
  <si>
    <t>Wanshun</t>
  </si>
  <si>
    <t>cdwy02</t>
  </si>
  <si>
    <t>kdsjws02</t>
  </si>
  <si>
    <t>klcd01</t>
  </si>
  <si>
    <t>klcd02</t>
  </si>
  <si>
    <t>wooask</t>
  </si>
  <si>
    <t>广州精灵计算机系统有限公司</t>
  </si>
  <si>
    <t>广州高大尚信息技术有限公司</t>
  </si>
  <si>
    <t>cdwtniu</t>
  </si>
  <si>
    <t>cdwtniu02</t>
  </si>
  <si>
    <t>广州巨赢网络科技有限公司</t>
  </si>
  <si>
    <t>wifiyq</t>
  </si>
  <si>
    <t>新余悦萌网络科技有限公司</t>
  </si>
  <si>
    <t>北京胜季科技有限公司</t>
  </si>
  <si>
    <t>BJ_shengji</t>
  </si>
  <si>
    <t>武汉滴滴网络科技有限公司</t>
  </si>
  <si>
    <t>lianaiji123</t>
  </si>
  <si>
    <t>杭州婕拉科技有限公司</t>
  </si>
  <si>
    <t>杭州涌润网络科技有限公司</t>
  </si>
  <si>
    <t>hzyr123</t>
  </si>
  <si>
    <t>厦门七梦信息科技有限公司</t>
  </si>
  <si>
    <t>厦门剑虾信息科技有限公司</t>
  </si>
  <si>
    <t>jianxia</t>
  </si>
  <si>
    <t>温州博乐人力资源有限公司</t>
  </si>
  <si>
    <t>zx102003</t>
  </si>
  <si>
    <t>北京乙未文达科技有限公司</t>
  </si>
  <si>
    <t>北京乙未文达科技有限公司-新客</t>
  </si>
  <si>
    <t>成都劲昌至远网络科技有限公司</t>
  </si>
  <si>
    <t>fjmyhui</t>
  </si>
  <si>
    <t>广州优量信息技术有限公司</t>
  </si>
  <si>
    <t>lqcdian</t>
  </si>
  <si>
    <t>杭州牛呀网络科技有限公司</t>
  </si>
  <si>
    <t>兰溪市锐森网络科技有限公司</t>
  </si>
  <si>
    <t>lanxi_01</t>
  </si>
  <si>
    <t>上海还复来信息科技有限公司</t>
  </si>
  <si>
    <t>AIhhbao</t>
  </si>
  <si>
    <t>武汉晃游网络科技有限公司</t>
  </si>
  <si>
    <t>17huang</t>
  </si>
  <si>
    <t>联盟</t>
    <phoneticPr fontId="3" type="noConversion"/>
  </si>
  <si>
    <t>联盟</t>
    <phoneticPr fontId="3" type="noConversion"/>
  </si>
  <si>
    <t>视频信息流</t>
    <phoneticPr fontId="3" type="noConversion"/>
  </si>
  <si>
    <t>视频信息流</t>
  </si>
  <si>
    <t>CPC</t>
    <phoneticPr fontId="3" type="noConversion"/>
  </si>
  <si>
    <t>联盟</t>
    <phoneticPr fontId="3" type="noConversion"/>
  </si>
  <si>
    <t>广告主用户名</t>
  </si>
  <si>
    <t>广告主公司名</t>
  </si>
  <si>
    <t>二级代理商用户名</t>
  </si>
  <si>
    <t>二级代理商公司名</t>
  </si>
  <si>
    <t>分配子账号</t>
  </si>
  <si>
    <t>子账号备注</t>
  </si>
  <si>
    <t>总消耗(元)</t>
  </si>
  <si>
    <t>现金消耗(元)</t>
  </si>
  <si>
    <t>虚拟金消耗(元)</t>
  </si>
  <si>
    <t>CPD现金消耗（元）</t>
  </si>
  <si>
    <t>CPD虚拟金消耗（元）</t>
  </si>
  <si>
    <t>信息流现金消耗（元）</t>
  </si>
  <si>
    <t>信息虚拟金消耗（元）</t>
  </si>
  <si>
    <t>广告联盟现金消耗（元）</t>
  </si>
  <si>
    <t>广告联盟虚拟金消耗（元）</t>
  </si>
  <si>
    <t>vivo视频现金消耗（元）</t>
  </si>
  <si>
    <t>vivo视频虚拟金消耗（元）</t>
  </si>
  <si>
    <t>haocai3</t>
  </si>
  <si>
    <t>兰溪市万下网络科技有限公司</t>
  </si>
  <si>
    <t>haocai2</t>
  </si>
  <si>
    <t>haocai1</t>
  </si>
  <si>
    <t>haocai4</t>
  </si>
  <si>
    <t>chaoqiangsdw2</t>
  </si>
  <si>
    <t>南通懋勉网络科技有限公司</t>
  </si>
  <si>
    <t>chaoqiangsdw1</t>
  </si>
  <si>
    <t>DC_HGS1,DC_cwj</t>
  </si>
  <si>
    <t>黄广盛,陈文杰</t>
  </si>
  <si>
    <t>DC_qym,DC_wc1,DC_fys</t>
  </si>
  <si>
    <t>钱咏梅,王灿,冯印双</t>
  </si>
  <si>
    <t>DC_WWX,DC_qym,DC_wc1,DC_fys</t>
  </si>
  <si>
    <t>王文希,钱咏梅,王灿,冯印双</t>
  </si>
  <si>
    <t>DC_hhf,DC_qym,DC_lqr,DC_wwx,DC_cwj</t>
  </si>
  <si>
    <t>何红芳,钱咏梅,李青榕,王文希,陈文杰</t>
  </si>
  <si>
    <t>DC_cwj</t>
  </si>
  <si>
    <t>陈文杰</t>
  </si>
  <si>
    <t>DC_yf1,DC_jrj</t>
  </si>
  <si>
    <t>杨帆,蒋汭金</t>
  </si>
  <si>
    <t>DC_lc1,DC_WWX</t>
  </si>
  <si>
    <t>刘畅,王文希</t>
  </si>
  <si>
    <t>DC_CKH</t>
  </si>
  <si>
    <t>成铠含</t>
  </si>
  <si>
    <t>DC_HGS1,DC_zww,DC_xpf</t>
  </si>
  <si>
    <t>黄广盛,郑婉文,谢朋峰</t>
  </si>
  <si>
    <t>DC_wc1,DC_fys</t>
  </si>
  <si>
    <t>王灿,冯印双</t>
  </si>
  <si>
    <t>DC_yf1,DC_cwj</t>
  </si>
  <si>
    <t>杨帆,陈文杰</t>
  </si>
  <si>
    <t>DC_zww,DC_HGS1,DC_WWX,DC_hhf</t>
  </si>
  <si>
    <t>郑婉文,黄广盛,王文希,何红芳</t>
  </si>
  <si>
    <t>上海耳序信息技术有限公司</t>
  </si>
  <si>
    <t>上海耳序信息技术有限公司-四部</t>
  </si>
  <si>
    <t>百度时代网络技术（北京）有限公司</t>
  </si>
  <si>
    <t>上海拍拍贷金融信息服务有限公司</t>
  </si>
  <si>
    <t>腾讯科技（深圳）有限公司</t>
  </si>
  <si>
    <t>腾讯科技（深圳）有限公司-四部</t>
  </si>
  <si>
    <t>深圳市腾讯计算机系统有限公司</t>
  </si>
  <si>
    <t>广州虎牙信息科技有限公司</t>
  </si>
  <si>
    <t>广州虎牙信息科技有限公司-百度</t>
  </si>
  <si>
    <t xml:space="preserve">广州虎牙信息科技有限公司 </t>
  </si>
  <si>
    <t>广州酷狗计算机科技有限公司</t>
  </si>
  <si>
    <t>广州荔湾品唯信息服务有限公司</t>
  </si>
  <si>
    <t>广州唯品会电子商务有限公司</t>
  </si>
  <si>
    <t>湖南大写信息科技有限公司</t>
  </si>
  <si>
    <t>湖南大写信息科技有限公司-四部</t>
  </si>
  <si>
    <t>李岳东</t>
  </si>
  <si>
    <t>北京博大超群教育科技有限公司</t>
  </si>
  <si>
    <t>北京安谛健身有限公司</t>
  </si>
  <si>
    <t>北京创优亿动科技有限公司</t>
  </si>
  <si>
    <t>北京昊怡健康科技有限公司</t>
  </si>
  <si>
    <t>北京三音音乐艺术有限公司</t>
  </si>
  <si>
    <t>北京易知云科技有限公司</t>
  </si>
  <si>
    <t>北京瑜是嘉乐健身有限公司</t>
  </si>
  <si>
    <t>北京瑜是健身有限公司</t>
  </si>
  <si>
    <t>广州初见传媒科技有限公司</t>
  </si>
  <si>
    <t>成都哈拜网络科技有限公司</t>
  </si>
  <si>
    <t>成都哈拜网络科技有限公司-数字媒体事业部</t>
  </si>
  <si>
    <t>上海哈啰普惠科技有限公司</t>
  </si>
  <si>
    <t>薯一薯二文化传媒（上海）有限公司</t>
  </si>
  <si>
    <t>行吟信息科技(上海)有限公司</t>
  </si>
  <si>
    <t>王璟</t>
  </si>
  <si>
    <t>北京爱奇艺科技有限公司</t>
  </si>
  <si>
    <t>北京爱奇艺科技有限公司-百度</t>
  </si>
  <si>
    <t>北京华品博睿网络技术有限公司</t>
  </si>
  <si>
    <t>北京华品博睿网络技术有限公司-数字媒体</t>
  </si>
  <si>
    <t>北京陌陌科技有限公司</t>
  </si>
  <si>
    <t>深圳市因特奈斯信息科技有限公司</t>
  </si>
  <si>
    <t>和合期货有限公司</t>
  </si>
  <si>
    <t>天津车之家软件有限公司</t>
  </si>
  <si>
    <t>北京车之家信息技术有限公司</t>
  </si>
  <si>
    <t>王曦</t>
  </si>
  <si>
    <t>北京三快在线科技有限公司及其关联公司</t>
  </si>
  <si>
    <t>北京三快科技有限公司</t>
  </si>
  <si>
    <t>北京三快在线科技有限公司</t>
  </si>
  <si>
    <t>北京微财科技有限公司</t>
  </si>
  <si>
    <t>北京微财科技有限公司-数媒</t>
  </si>
  <si>
    <t>重庆市黑卡小额贷款有限公司</t>
    <phoneticPr fontId="3" type="noConversion"/>
  </si>
  <si>
    <t>飞狐信息技术（天津）有限公司</t>
  </si>
  <si>
    <t>飞狐信息技术(天津)有限公司</t>
  </si>
  <si>
    <t>福州三六零网络小额贷款有限公司</t>
  </si>
  <si>
    <t>瓜子汽车服务（天津）有限公司</t>
  </si>
  <si>
    <t>瓜子汽车服务（天津）有限公司-信息流</t>
  </si>
  <si>
    <t>车好多旧机动车经纪(北京)有限公司</t>
  </si>
  <si>
    <t>酷得少年（天津）文化传播有限公司</t>
  </si>
  <si>
    <t>酷得少年（天津）文化传播有限公司-1</t>
  </si>
  <si>
    <t>北京酷得少年科技有限公司</t>
  </si>
  <si>
    <t>深圳尚米网络技术有限公司</t>
  </si>
  <si>
    <t>深圳市小赢普惠科技有限责任公司</t>
  </si>
  <si>
    <t>深圳市赢众通金融信息服务有限责任公司</t>
  </si>
  <si>
    <t>网易有道信息技术（北京）有限公司</t>
  </si>
  <si>
    <t>网易(杭州)网络有限公司</t>
  </si>
  <si>
    <t>北京天下在线科技有限公司</t>
  </si>
  <si>
    <t>深圳无域科技技术有限公司</t>
  </si>
  <si>
    <t>湖南汇鑫融资担保有限公司</t>
  </si>
  <si>
    <t>北京知行合一互动科技有限公司</t>
  </si>
  <si>
    <t>磁力石（北京）网络科技有限公司</t>
  </si>
  <si>
    <t>广州初心互动科技有限公司</t>
  </si>
  <si>
    <t>无</t>
    <phoneticPr fontId="3" type="noConversion"/>
  </si>
  <si>
    <t>折扣</t>
    <phoneticPr fontId="3" type="noConversion"/>
  </si>
  <si>
    <t>折扣</t>
    <phoneticPr fontId="3" type="noConversion"/>
  </si>
  <si>
    <t>王玥</t>
  </si>
  <si>
    <t>上海娱公竞宇网络有限公司</t>
  </si>
  <si>
    <t>腾讯云计算(北京)有限责任公司</t>
  </si>
  <si>
    <t>成都识悦汇科技有限公司</t>
  </si>
  <si>
    <t>北京奇虎科技有限公司</t>
  </si>
  <si>
    <t>成都酉告信息科技有限公司</t>
  </si>
  <si>
    <t>上海紫河信息技术有限公司</t>
  </si>
  <si>
    <t>深圳瑞泰网络科技有限公司</t>
  </si>
  <si>
    <t>深圳瑞泰网络科技有限公司-数字媒体事业部</t>
  </si>
  <si>
    <t>刘贾冠衡</t>
  </si>
  <si>
    <t>上海裕慕网络科技有限公司</t>
  </si>
  <si>
    <t>上海裕慕网络科技有限公司-自运营</t>
  </si>
  <si>
    <t>重庆水葫芦网络科技有限公司</t>
  </si>
  <si>
    <t>山东燕达网络科技有限公司</t>
  </si>
  <si>
    <t>广西昆达安装工程有限公司</t>
  </si>
  <si>
    <t>海南卓越互动信息科技有限公司</t>
  </si>
  <si>
    <t>腾讯科技（深圳）有限公司-QQ浏览器</t>
  </si>
  <si>
    <t>薯一薯二文化传媒（上海）有限公司-无服务</t>
  </si>
  <si>
    <t>返现</t>
  </si>
  <si>
    <t>北京淘友天下技术有限公司</t>
  </si>
  <si>
    <t>北京淘友天下科技发展有限公司</t>
  </si>
  <si>
    <t>北京中文万维科技有限公司</t>
  </si>
  <si>
    <t>北京中文万维科技有限公司2018</t>
  </si>
  <si>
    <t>北京陌陌信息技术有限公司</t>
  </si>
  <si>
    <t>北京小米移动软件有限公司</t>
  </si>
  <si>
    <t>北京小米移动软件有限公司-数字媒体事业部</t>
  </si>
  <si>
    <t>有品信息科技有限公司</t>
  </si>
  <si>
    <t>海南掌阅科技有限公司-数字媒体</t>
  </si>
  <si>
    <t>北京得间科技有限公司</t>
  </si>
  <si>
    <t>广东众康永道保险经纪有限公司</t>
  </si>
  <si>
    <t>游戏事业部</t>
  </si>
  <si>
    <t>戴学增</t>
  </si>
  <si>
    <t>海南达达兔网络科技有限公司</t>
  </si>
  <si>
    <t>杭州心游网络科技有限公司</t>
  </si>
  <si>
    <t>北京有竹居网络技术有限公司</t>
  </si>
  <si>
    <t>北京有竹居网络技术有限公司-多产品11.07-2021</t>
  </si>
  <si>
    <t>北京矩阵分解科技有限公司</t>
  </si>
  <si>
    <t>北京有竹居网络技术有限公司-多产品百度2021</t>
  </si>
  <si>
    <t>北京万友映力科技有限公司</t>
  </si>
  <si>
    <t>北京有竹居网络技术有限公司-瓜瓜龙百度框架2021</t>
  </si>
  <si>
    <t>北京比特智学科技有限公司</t>
  </si>
  <si>
    <t>北京有竹居网络技术有限公司-摸摸鱼框架2021</t>
  </si>
  <si>
    <t>海南游来游趣科技有限公司</t>
  </si>
  <si>
    <t>北京字跳网络技术有限公司</t>
  </si>
  <si>
    <t>北京字跳网络技术有限公司-飞书百度框架2021</t>
  </si>
  <si>
    <t>北京飞书科技有限公司</t>
  </si>
  <si>
    <t>北京金海群英网络信息技术有限公司</t>
  </si>
  <si>
    <t>北京金海群英网络信息技术有限公司-数字媒体事业部</t>
  </si>
  <si>
    <t>李友成01</t>
  </si>
  <si>
    <t>北京优捷信息科技有限公司</t>
  </si>
  <si>
    <t>北京易车互动广告有限公司</t>
  </si>
  <si>
    <t>北京优捷信息科技有限公司-多彩运营</t>
  </si>
  <si>
    <t>北京有竹居网络技术有限公司-住小帮百度框架2021</t>
  </si>
  <si>
    <t>北京微字节网络科技有限公司</t>
  </si>
  <si>
    <t>北京字跳网络技术有限公司-微播视界百度框架2021</t>
  </si>
  <si>
    <t>北京微播视界科技有限公司</t>
  </si>
  <si>
    <t>沙宇桐</t>
  </si>
  <si>
    <t>北京字节跳动网络技术有限公司</t>
  </si>
  <si>
    <t>北京字节跳动网络技术有限公司-番茄小说百度框架2021</t>
  </si>
  <si>
    <t>北京臻鼎科技有限公司</t>
  </si>
  <si>
    <t>北京字节跳动网络技术有限公司-西瓜视频百度框架2021</t>
  </si>
  <si>
    <t>运城市阳光文化传媒有限公司</t>
  </si>
  <si>
    <t>广州白泽网络科技有限公司</t>
  </si>
  <si>
    <t>广州大蓝网络科技有限公司</t>
  </si>
  <si>
    <t>广州炫动信息科技有限公司</t>
  </si>
  <si>
    <t>海南光一网络科技有限公司</t>
  </si>
  <si>
    <t>海南光一网络科技有限公司1029</t>
  </si>
  <si>
    <t>海南灵游网络科技有限公司</t>
  </si>
  <si>
    <t>海南流连互娱网络科技有限公司</t>
  </si>
  <si>
    <t>厦门游动网络科技股份有限公司</t>
  </si>
  <si>
    <t>上海游之道网络科技有限公司</t>
  </si>
  <si>
    <t>江苏欢娱网络科技有限公司</t>
  </si>
  <si>
    <t>北京奇付通科技有限公司</t>
  </si>
  <si>
    <t>海南趣星网络科技有限公司</t>
  </si>
  <si>
    <t>北京达佳互联信息技术有限公司</t>
  </si>
  <si>
    <t>北京达佳互联信息技术有限公司-原生</t>
  </si>
  <si>
    <t>北京快手科技有限公司</t>
    <phoneticPr fontId="3" type="noConversion"/>
  </si>
  <si>
    <t>广州喵游信息科技有限公司</t>
  </si>
  <si>
    <t>上海绿岸网络科技股份有限公司</t>
  </si>
  <si>
    <t>深圳市优点创想网络科技有限公司</t>
  </si>
  <si>
    <t>北京优捷信息科技有限公司-百度</t>
  </si>
  <si>
    <t>北京你财富管理咨询有限公司</t>
  </si>
  <si>
    <t>北京你财富管理咨询有限公司-一部</t>
  </si>
  <si>
    <t>海南高图网络科技有限公司</t>
  </si>
  <si>
    <t>唐亮</t>
  </si>
  <si>
    <t>上海瞬娱网络科技有限公司</t>
  </si>
  <si>
    <t>沈长颖</t>
  </si>
  <si>
    <t>李蕊</t>
  </si>
  <si>
    <t>北京有竹居网络技术有限公司-住小帮百度框架2020</t>
  </si>
  <si>
    <t>北京字节跳动网络技术有限公司-番茄小说百度框架2020</t>
  </si>
  <si>
    <t>北京众爱汇聚网络科技有限公司</t>
  </si>
  <si>
    <t>北京爱心海豚科技有限公司</t>
  </si>
  <si>
    <t>上海游民网络科技有限公司</t>
  </si>
  <si>
    <t>北京奇元科技有限公司</t>
  </si>
  <si>
    <t>北京奇元科技有限公司-三部</t>
  </si>
  <si>
    <t>天津乐儿优科技有限公司</t>
  </si>
  <si>
    <t>北京有竹居网络技术有限公司-瓜瓜龙非多彩运营</t>
  </si>
  <si>
    <t>上海必游科技有限公司</t>
  </si>
  <si>
    <t>广州新言信息科技有限公司</t>
  </si>
  <si>
    <t>广州爱哈游信息技术有限公司</t>
  </si>
  <si>
    <t>媒体中心渠道部</t>
  </si>
  <si>
    <t>邰伟庚</t>
  </si>
  <si>
    <t>青岛欧航教育信息技术有限公司</t>
  </si>
  <si>
    <t>安邦国际保险经纪有限公司青岛分公司</t>
  </si>
  <si>
    <t>北京炫酷星盟网络科技有限公司</t>
  </si>
  <si>
    <t>北京巴别时代科技股份有限公司</t>
  </si>
  <si>
    <t>北京巴别时代科技股份有限公司（百度框架）</t>
  </si>
  <si>
    <t>北京似海科技有限公司</t>
  </si>
  <si>
    <t>上海淇毓信息科技有限公司</t>
  </si>
  <si>
    <t>广州八五后网络科技有限公司</t>
  </si>
  <si>
    <t>广州冰鸟网络科技有限公司</t>
  </si>
  <si>
    <t>上海游湛网络科技有限公司</t>
  </si>
  <si>
    <t>广州冰鸟网络科技有限公司20190919</t>
  </si>
  <si>
    <t>广州纷宏网络科技有限公司</t>
  </si>
  <si>
    <t>广州果玩网络科技有限公司</t>
  </si>
  <si>
    <t>广州华多网络科技有限公司</t>
  </si>
  <si>
    <t>广州聚汇信息技术有限公司</t>
  </si>
  <si>
    <t>广州欢聚时代信息科技有限公司</t>
  </si>
  <si>
    <t>广州欢聚时代信息科技有限公司-自运营</t>
  </si>
  <si>
    <t>广州经典网络科技有限公司</t>
  </si>
  <si>
    <t>广州漫布科技有限公司</t>
  </si>
  <si>
    <t>广州诗淇网络科技有限公司</t>
  </si>
  <si>
    <t>王小薇（销售）</t>
  </si>
  <si>
    <t>广州朱雀信息科技有限公司</t>
  </si>
  <si>
    <t>海南大道天相科技有限公司</t>
  </si>
  <si>
    <t>海南乐之鲸鱼科技有限公司</t>
  </si>
  <si>
    <t>海南茂宏网络科技有限公司</t>
  </si>
  <si>
    <t>海南游路网络科技有限公司</t>
  </si>
  <si>
    <t>湖北千娱网络科技有限公司</t>
  </si>
  <si>
    <t>事业2部</t>
  </si>
  <si>
    <t>李健超</t>
  </si>
  <si>
    <t>霍尔果斯巨匠传媒有限公司</t>
  </si>
  <si>
    <t>成都紫芸网络科技有限公司</t>
  </si>
  <si>
    <t>宁波明航网络科技有限公司</t>
  </si>
  <si>
    <t>宁波明航网络科技有限公司-百度</t>
  </si>
  <si>
    <t>王璟（销售）</t>
  </si>
  <si>
    <t>人人贷商务顾问（北京）有限公司</t>
  </si>
  <si>
    <t>人人贷商务顾问(北京)有限公司</t>
  </si>
  <si>
    <t>厦门魔兔网络科技有限公司</t>
  </si>
  <si>
    <t>厦门奇玩网络科技有限公司</t>
  </si>
  <si>
    <t>陕西巨丰投资资讯有限责任公司</t>
  </si>
  <si>
    <t>戴平（销售）</t>
  </si>
  <si>
    <t>上海大府信息技术有限公司</t>
  </si>
  <si>
    <t>韩洲</t>
  </si>
  <si>
    <t>上海花事电子商务有限公司</t>
  </si>
  <si>
    <t>上海晋展网络科技有限公司</t>
  </si>
  <si>
    <t>上海晟尧科技有限公司</t>
  </si>
  <si>
    <t>上海游湛网络科技有限公司-1</t>
  </si>
  <si>
    <t>深圳市大臣科技有限公司</t>
  </si>
  <si>
    <t>深圳市小红帽互娱科技有限公司</t>
  </si>
  <si>
    <t>深圳市飞亚达精密计时制造有限公司</t>
  </si>
  <si>
    <t>飞亚达（集团）股份有限公司</t>
  </si>
  <si>
    <t>深圳一比分体育科技有限公司</t>
  </si>
  <si>
    <t>深圳一比分体育科技有限公司-201901</t>
  </si>
  <si>
    <t>有道智为国际传媒（北京）有限公司</t>
  </si>
  <si>
    <t>有道智为国际传媒（北京）有限公司-201906</t>
  </si>
  <si>
    <t>清徐惠民村镇银行有限责任公司</t>
  </si>
  <si>
    <t>掌阅科技股份有限公司</t>
  </si>
  <si>
    <t>浙江就要看网络科技有限公司</t>
  </si>
  <si>
    <t>安邦国际保险经纪有限公司上海分公司</t>
  </si>
  <si>
    <t>重庆诚搜网络科技有限公司</t>
  </si>
  <si>
    <t>广州跃游信息技术有限公司</t>
  </si>
  <si>
    <t>广州元游信息技术有限公司</t>
  </si>
  <si>
    <t>data_flag</t>
  </si>
  <si>
    <t>账户ID</t>
  </si>
  <si>
    <t>账户名称</t>
  </si>
  <si>
    <t>MEG客户一级行业（新）</t>
  </si>
  <si>
    <t>公司名称</t>
  </si>
  <si>
    <t>OA</t>
  </si>
  <si>
    <t>MEG客户二级行业（新）</t>
  </si>
  <si>
    <t>订单行</t>
  </si>
  <si>
    <t>合同号</t>
  </si>
  <si>
    <t>广告主名称</t>
  </si>
  <si>
    <t>广告主ALBcode</t>
  </si>
  <si>
    <t>代理公司</t>
  </si>
  <si>
    <t>PSP产品线</t>
  </si>
  <si>
    <t>产品线中类</t>
  </si>
  <si>
    <t>总消费</t>
  </si>
  <si>
    <t>总现金</t>
  </si>
  <si>
    <t>baidu-无线bc唯品会三十五8150943</t>
  </si>
  <si>
    <t>商品交易</t>
  </si>
  <si>
    <t>电商B2C</t>
  </si>
  <si>
    <t>B23KA02077</t>
  </si>
  <si>
    <t>AD_3869</t>
  </si>
  <si>
    <t>北京多彩互动广告有限公司</t>
  </si>
  <si>
    <t>搜索排名</t>
  </si>
  <si>
    <t>凤巢</t>
  </si>
  <si>
    <t>baidu-尚米网名8170333</t>
  </si>
  <si>
    <t>游戏</t>
  </si>
  <si>
    <t>游戏平台</t>
  </si>
  <si>
    <t>B23KA00691</t>
  </si>
  <si>
    <t>AD_7915</t>
  </si>
  <si>
    <t>baidu-搜索飞狐2171494</t>
  </si>
  <si>
    <t>文娱传媒</t>
  </si>
  <si>
    <t>视频平台</t>
  </si>
  <si>
    <t>B23KA01478</t>
  </si>
  <si>
    <t>AD_6170</t>
  </si>
  <si>
    <t>baidu-华品博睿02A18KA0679</t>
  </si>
  <si>
    <t>商务服务</t>
  </si>
  <si>
    <t>招聘/人才中介</t>
  </si>
  <si>
    <t>B22KA04269</t>
  </si>
  <si>
    <t>AD_37887</t>
  </si>
  <si>
    <t>baidu-华品博睿05A18KA0679</t>
  </si>
  <si>
    <t>baidu-无线唯品会四十二B19KA01619</t>
  </si>
  <si>
    <t>baidu-无线唯品会四十四B19KA01619</t>
  </si>
  <si>
    <t>baidu-无线唯品会五十一B19KA03186</t>
  </si>
  <si>
    <t>baidu-陌陌B19KA03588</t>
  </si>
  <si>
    <t>软件</t>
  </si>
  <si>
    <t>社交通讯</t>
  </si>
  <si>
    <t>B23KA00462</t>
  </si>
  <si>
    <t>AD_8060</t>
  </si>
  <si>
    <t>baidu-陌陌02B19KA03588</t>
  </si>
  <si>
    <t>baidu-陌陌01B19KA03588</t>
  </si>
  <si>
    <t>baidu-koo分期01B19KA04878</t>
  </si>
  <si>
    <t>金融服务</t>
  </si>
  <si>
    <t>金融服务-其他</t>
  </si>
  <si>
    <t>B21KA00065</t>
  </si>
  <si>
    <t>AD_110935</t>
  </si>
  <si>
    <t>baidu-酷狗直播-B19KA05390</t>
  </si>
  <si>
    <t>直播平台</t>
  </si>
  <si>
    <t>B22KA06254</t>
  </si>
  <si>
    <t>AD_3118</t>
  </si>
  <si>
    <t>baidu-华品博睿06B19KA02084</t>
  </si>
  <si>
    <t>B23KA00593</t>
  </si>
  <si>
    <t>baidu-喜马拉雅AND3-B19KA02467</t>
  </si>
  <si>
    <t>上海喜马拉雅科技有限公司</t>
  </si>
  <si>
    <t>小说阅读</t>
  </si>
  <si>
    <t>AD_17543</t>
  </si>
  <si>
    <t>北京金源互动广告有限公司</t>
  </si>
  <si>
    <t>baidu-尚米网络01B19KA00222</t>
  </si>
  <si>
    <t>baidu-尚米网络03B19KA01743</t>
  </si>
  <si>
    <t>baidu-尚米网络04B19KA01743</t>
  </si>
  <si>
    <t>baidu-尚米网络06B19KA01743</t>
  </si>
  <si>
    <t>baidu-尚米网络07B19KA01743</t>
  </si>
  <si>
    <t>baidu-尚米网络09B19KA01743</t>
  </si>
  <si>
    <t>baidu-尚米网络11B19KA01743</t>
  </si>
  <si>
    <t>baidu-尚米网络12B19KA01743</t>
  </si>
  <si>
    <t>baidu-尚米网络16B19KA01743</t>
  </si>
  <si>
    <t>baidu-尚米网络001B20KA00006</t>
  </si>
  <si>
    <t>baidu-尚米网络002B20KA00006</t>
  </si>
  <si>
    <t>baidu-尚米网络004B20KA00006</t>
  </si>
  <si>
    <t>baidu-尚米网络005B20KA00006</t>
  </si>
  <si>
    <t>baidu-借条03B20KA01209</t>
  </si>
  <si>
    <t>平台中介</t>
  </si>
  <si>
    <t>B23KA01157</t>
  </si>
  <si>
    <t>AD_92690</t>
  </si>
  <si>
    <t>baidu-借条05B20KA01209</t>
  </si>
  <si>
    <t>baidu-尚米网络007B20KA00006</t>
  </si>
  <si>
    <t>baidu-哈啰01B20KA05902</t>
  </si>
  <si>
    <t>交通出行</t>
  </si>
  <si>
    <t>便民出行</t>
  </si>
  <si>
    <t>B22KA06378</t>
  </si>
  <si>
    <t>AD_31036471</t>
  </si>
  <si>
    <t>B23KA01548</t>
  </si>
  <si>
    <t>B23KA02023</t>
  </si>
  <si>
    <t>baidu-tengxunhuiyi6A20KA01825</t>
  </si>
  <si>
    <t>实用工具</t>
  </si>
  <si>
    <t>B22KA06359</t>
  </si>
  <si>
    <t>AD_616</t>
  </si>
  <si>
    <t>baidu-哈啰02B20KA05902</t>
  </si>
  <si>
    <t>baidu-哈啰03B20KA05902</t>
  </si>
  <si>
    <t>baidu-哈啰04B21KA00531</t>
  </si>
  <si>
    <t>baidu-氧气语音1B21KA01182</t>
  </si>
  <si>
    <t>生活服务</t>
  </si>
  <si>
    <t>婚恋相亲</t>
  </si>
  <si>
    <t>B23KA00927</t>
  </si>
  <si>
    <t>AD_127176</t>
  </si>
  <si>
    <t>baidu-小赢卡贷03B21KA00765</t>
  </si>
  <si>
    <t>B22KA04006</t>
  </si>
  <si>
    <t>AD_26625</t>
  </si>
  <si>
    <t>原生-小红书2101-5K-B21KA02466</t>
  </si>
  <si>
    <t>资讯平台</t>
  </si>
  <si>
    <t>B23KA00126</t>
  </si>
  <si>
    <t>AD_15963</t>
  </si>
  <si>
    <t>原生商业推广-竞价</t>
  </si>
  <si>
    <t>原生-小红书2101-6K-B21KA02466</t>
  </si>
  <si>
    <t>原生-小红书2101-13K-B21KA02466</t>
  </si>
  <si>
    <t>baidu-狼人杀01B21KA02656</t>
  </si>
  <si>
    <t>手机游戏</t>
  </si>
  <si>
    <t>B21KA02656</t>
  </si>
  <si>
    <t>AD_88021</t>
  </si>
  <si>
    <t>baidu-小红书01B21KA02914</t>
  </si>
  <si>
    <t>B23KA00127</t>
  </si>
  <si>
    <t>baidu-小红书02B21KA02914</t>
  </si>
  <si>
    <t>原生-小红书2101-27K-B21KA02864</t>
  </si>
  <si>
    <t>baidu-51钢铁网01B21KA05551</t>
  </si>
  <si>
    <t>房产家居</t>
  </si>
  <si>
    <t>装修建材</t>
  </si>
  <si>
    <t>B21KA05551</t>
  </si>
  <si>
    <t>AD_138961</t>
  </si>
  <si>
    <t>baidu-51钢铁网04B21KA05551</t>
  </si>
  <si>
    <t>baidu-哈啰07B21KA05748</t>
  </si>
  <si>
    <t>原生-美团外卖04-C21KA01433</t>
  </si>
  <si>
    <t>生活服务-综合平台</t>
  </si>
  <si>
    <t>B23KA02327</t>
  </si>
  <si>
    <t>AD_4899</t>
  </si>
  <si>
    <t>23KAYH000415</t>
  </si>
  <si>
    <t>23KAYH000416</t>
  </si>
  <si>
    <t>原生-美团外卖05-C21KA01433</t>
  </si>
  <si>
    <t>原生-美团外卖06-C21KA01433</t>
  </si>
  <si>
    <t>原生-美团外卖16-C21KA01474</t>
  </si>
  <si>
    <t>原生-美团外卖17-C21KA01474</t>
  </si>
  <si>
    <t>原生-拍拍贷24B21KA02767</t>
  </si>
  <si>
    <t>B22KA02352</t>
  </si>
  <si>
    <t>AD_13595</t>
  </si>
  <si>
    <t>B23KA02056</t>
  </si>
  <si>
    <t>原生-拍拍贷37B21KA02767</t>
  </si>
  <si>
    <t>B23KA02462</t>
  </si>
  <si>
    <t>原生-拍拍贷39B21KA02767</t>
  </si>
  <si>
    <t>原生-小红书2101-36K-B21KA02864</t>
  </si>
  <si>
    <t>原生-唯品会原生-31B21KA01223</t>
  </si>
  <si>
    <t>B23KA02064</t>
  </si>
  <si>
    <t>原生-唯品会原生-33B21KA01223</t>
  </si>
  <si>
    <t>原生-唯品会原生-37B21KA01223</t>
  </si>
  <si>
    <t>原生-唯品会原生-40B21KA01223</t>
  </si>
  <si>
    <t>原生-有道精品课07B22KA00088</t>
  </si>
  <si>
    <t>B23KA00045</t>
  </si>
  <si>
    <t>AD_1800</t>
  </si>
  <si>
    <t>原生-有道精品课10B22KA00088</t>
  </si>
  <si>
    <t>原生-瓜子01B22KA01451</t>
  </si>
  <si>
    <t>车辆平台</t>
  </si>
  <si>
    <t>B22KA02049</t>
  </si>
  <si>
    <t>AD_31920</t>
  </si>
  <si>
    <t>B23KA02200</t>
  </si>
  <si>
    <t>baidu-dc小红书01B22KA00423</t>
  </si>
  <si>
    <t>baidu-dc小红书02B22KA00423</t>
  </si>
  <si>
    <t>baidu-小红书01B22KA00423</t>
  </si>
  <si>
    <t>baidu-小红书03B22KA00423</t>
  </si>
  <si>
    <t>baidu-小红书08B22KA00423</t>
  </si>
  <si>
    <t>baidu-小红书09B22KA00423</t>
  </si>
  <si>
    <t>原生-瓜子01B22KA01656</t>
  </si>
  <si>
    <t>原生-瓜子02B22KA01656</t>
  </si>
  <si>
    <t>原生-瓜子04B22KA01656</t>
  </si>
  <si>
    <t>原生-瓜子05B22KA01656</t>
  </si>
  <si>
    <t>原生-dc02B21KA04281</t>
  </si>
  <si>
    <t>B22KA04005</t>
  </si>
  <si>
    <t>baidu-D-H5-租车001B22KA00030</t>
  </si>
  <si>
    <t>baidu-小7手游03B22KA01189</t>
  </si>
  <si>
    <t>baidu-小7手游04B22KA01189</t>
  </si>
  <si>
    <t>baidu-小7手游05B22KA01189</t>
  </si>
  <si>
    <t>原生-车之家APP-多彩04B22KA02497</t>
  </si>
  <si>
    <t>B23KA02258</t>
  </si>
  <si>
    <t>AD_2236</t>
  </si>
  <si>
    <t>原生-小红书2101-42K-B22KA01978</t>
  </si>
  <si>
    <t>原生-小红书2101-49K-B22KA01978</t>
  </si>
  <si>
    <t>baidu-小7手游07B22KA01189</t>
  </si>
  <si>
    <t>baidu-小7手游08B22KA01189</t>
  </si>
  <si>
    <t>baidu-小7手游09B22KA01189</t>
  </si>
  <si>
    <t>baidu-小7手游10B22KA01189</t>
  </si>
  <si>
    <t>baidu-小7手游11B22KA01189</t>
  </si>
  <si>
    <t>baidu-D-哈啰004B22KA02364</t>
  </si>
  <si>
    <t>baidu-D-哈啰007B22KA02364</t>
  </si>
  <si>
    <t>原生-小红书2101-53K-B22KA01978</t>
  </si>
  <si>
    <t>原生-小红书2101-56K-B22KA01978</t>
  </si>
  <si>
    <t>原生-小红书2101-57K-B22KA01978</t>
  </si>
  <si>
    <t>原生-拍拍贷42B22KA02352</t>
  </si>
  <si>
    <t>原生-拍拍贷44B22KA02352</t>
  </si>
  <si>
    <t>原生-拍拍贷45B22KA02352</t>
  </si>
  <si>
    <t>baidu-包君成05B22KA03220</t>
  </si>
  <si>
    <t>B23KA00044</t>
  </si>
  <si>
    <t>baidu-物理教辅03B22KA03220</t>
  </si>
  <si>
    <t>B22KA03220</t>
  </si>
  <si>
    <t>baidu-小7手游12B22KA01189</t>
  </si>
  <si>
    <t>baidu-小7手游13B22KA01189</t>
  </si>
  <si>
    <t>baidu-小7手游14B22KA01189</t>
  </si>
  <si>
    <t>baidu-小7手游15B22KA01189</t>
  </si>
  <si>
    <t>baidu-小7手游16B22KA01189</t>
  </si>
  <si>
    <t>baidu-D-哈啰011B22KA02364</t>
  </si>
  <si>
    <t>baidu-D-哈啰012B22KA02364</t>
  </si>
  <si>
    <t>baidu-D-哈啰013B22KA02364</t>
  </si>
  <si>
    <t>baidu-网易有道05B22KA03220</t>
  </si>
  <si>
    <t>baidu-网易有道07B22KA03220</t>
  </si>
  <si>
    <t>原生-有道精品课23B22KA02820</t>
  </si>
  <si>
    <t>原生-小红书2101-63K-B22KA01978</t>
  </si>
  <si>
    <t>原生-小红书2101-64K-B22KA01978</t>
  </si>
  <si>
    <t>原生-小红书2101-65K-B22KA01978</t>
  </si>
  <si>
    <t>原生-小红书2101-66K-B22KA01978</t>
  </si>
  <si>
    <t>原生-小红书2101-67K-B22KA01978</t>
  </si>
  <si>
    <t>baidu-借条02B22KA03909</t>
  </si>
  <si>
    <t>baidu-借条03B22KA03909</t>
  </si>
  <si>
    <t>B22KA03909</t>
  </si>
  <si>
    <t>baidu-借条05B22KA03909</t>
  </si>
  <si>
    <t>原生-唯品会-zw03-B22KA02945</t>
  </si>
  <si>
    <t>原生-唯品会-zw05-B22KA02945</t>
  </si>
  <si>
    <t>原生-唯品会-zw07-B22KA02945</t>
  </si>
  <si>
    <t>原生-小红书2101-73KB22KA01978</t>
  </si>
  <si>
    <t>原生-小红书2101-77KB22KA01978</t>
  </si>
  <si>
    <t>原生-省呗02B22KA04846</t>
  </si>
  <si>
    <t>B22KA05521</t>
  </si>
  <si>
    <t>AD_142053</t>
  </si>
  <si>
    <t>原生-省呗03B22KA04846</t>
  </si>
  <si>
    <t>原生-省呗04B22KA04846</t>
  </si>
  <si>
    <t>原生-省呗05B22KA04846</t>
  </si>
  <si>
    <t>baidu-尚米02B22KA01189</t>
  </si>
  <si>
    <t>baidu-尚米03B22KA01189</t>
  </si>
  <si>
    <t>原生-华南小初01B22KA04490</t>
  </si>
  <si>
    <t>原生-华南小初05B22KA04490</t>
  </si>
  <si>
    <t>原生-22外卖神券节1C22KA01043</t>
  </si>
  <si>
    <t>原生-22外卖神券节2C22KA01043</t>
  </si>
  <si>
    <t>原生-22外卖神券节7C22KA01043</t>
  </si>
  <si>
    <t>原生-22外卖神券节8C22KA01043</t>
  </si>
  <si>
    <t>原生-拍拍贷52B22KA02352</t>
  </si>
  <si>
    <t>原生-拍拍贷54B22KA02352</t>
  </si>
  <si>
    <t>原生-拍拍贷55B22KA02352</t>
  </si>
  <si>
    <t>原生-拍拍贷56B22KA02352</t>
  </si>
  <si>
    <t>原生-拍拍贷57B22KA02352</t>
  </si>
  <si>
    <t>原生-拍拍贷58B22KA02352</t>
  </si>
  <si>
    <t>原生-赢众通07B22KA04005</t>
  </si>
  <si>
    <t>原生-赢众通09B22KA04005</t>
  </si>
  <si>
    <t>原生-赢众通10B22KA04005</t>
  </si>
  <si>
    <t>原生-22外卖神券节13C22KA01043</t>
  </si>
  <si>
    <t>原生-22外卖神券节14C22KA01043</t>
  </si>
  <si>
    <t>原生-22外卖神券节15C22KA01043</t>
  </si>
  <si>
    <t>原生-22外卖神券节16C22KA01043</t>
  </si>
  <si>
    <t>原生-22外卖神券节18C22KA01043</t>
  </si>
  <si>
    <t>原生-22外卖神券节19C22KA01043</t>
  </si>
  <si>
    <t>原生-22外卖神券节21C22KA01043</t>
  </si>
  <si>
    <t>原生-22外卖神券节23C22KA01043</t>
  </si>
  <si>
    <t>原生-22外卖神券节24C22KA01043</t>
  </si>
  <si>
    <t>原生-22外卖神券节25C22KA01043</t>
  </si>
  <si>
    <t>原生-22外卖神券节28C22KA01043</t>
  </si>
  <si>
    <t>原生-22外卖神券节30C22KA01043</t>
  </si>
  <si>
    <t>原生-22外卖神券节32C22KA01043</t>
  </si>
  <si>
    <t>原生-22外卖神券节34C22KA01043</t>
  </si>
  <si>
    <t>原生-22外卖神券节36C22KA01043</t>
  </si>
  <si>
    <t>原生-22外卖神券节38C22KA01043</t>
  </si>
  <si>
    <t>原生-22外卖神券节39C22KA01043</t>
  </si>
  <si>
    <t>baidu-PC-BOSS02B22KA04269</t>
  </si>
  <si>
    <t>原生-小七手游05B22KA04111</t>
  </si>
  <si>
    <t>B22KA04111</t>
  </si>
  <si>
    <t>原生-22外卖神券节41C22KA01043</t>
  </si>
  <si>
    <t>原生-22外卖神券节42C22KA01043</t>
  </si>
  <si>
    <t>原生-22外卖神券节49C22KA01043</t>
  </si>
  <si>
    <t>原生-22外卖神券节50C22KA01043</t>
  </si>
  <si>
    <t>原生-22外卖神券节51C22KA01043</t>
  </si>
  <si>
    <t>原生-22外卖神券节52C22KA01043</t>
  </si>
  <si>
    <t>原生-22外卖神券节53C22KA01043</t>
  </si>
  <si>
    <t>原生-22外卖神券节54C22KA01043</t>
  </si>
  <si>
    <t>原生-22外卖神券节55C22KA01043</t>
  </si>
  <si>
    <t>原生-22外卖神券节56C22KA01043</t>
  </si>
  <si>
    <t>原生-22外卖神券节57C22KA01043</t>
  </si>
  <si>
    <t>原生-22外卖神券节58C22KA01043</t>
  </si>
  <si>
    <t>原生-22外卖神券节59C22KA01043</t>
  </si>
  <si>
    <t>原生-22外卖神券节60C22KA01043</t>
  </si>
  <si>
    <t>原生-图书03B22KA04490</t>
  </si>
  <si>
    <t>原生-图书04B22KA04490</t>
  </si>
  <si>
    <t>原生-22外卖神券节61C22KA01043</t>
  </si>
  <si>
    <t>原生-22外卖神券节62C22KA01043</t>
  </si>
  <si>
    <t>原生-22外卖神券节63C22KA01043</t>
  </si>
  <si>
    <t>原生-22外卖神券节64C22KA01043</t>
  </si>
  <si>
    <t>原生-小红书-11B23KA00126</t>
  </si>
  <si>
    <t>原生-小红书-14B23KA00126</t>
  </si>
  <si>
    <t>原生-小红书-15B23KA00126</t>
  </si>
  <si>
    <t>原生-小红书-16B23KA00126</t>
  </si>
  <si>
    <t>baidu-哈啰金融01B22KA06378</t>
  </si>
  <si>
    <t>原生-wc唯品会01-B22KA05451</t>
  </si>
  <si>
    <t>原生-wc唯品会04-B22KA05451</t>
  </si>
  <si>
    <t>原生-wc唯品会06-B22KA05451</t>
  </si>
  <si>
    <t>原生-赢众通14B22KA04005</t>
  </si>
  <si>
    <t>原生-赢众通15B22KA04005</t>
  </si>
  <si>
    <t>原生-赢众通16B22KA04005</t>
  </si>
  <si>
    <t>原生-赢众通17B22KA04005</t>
  </si>
  <si>
    <t>原生-赢众通18B22KA04005</t>
  </si>
  <si>
    <t>原生-赢众通20B22KA04005</t>
  </si>
  <si>
    <t>原生-dc唯品会01-B22KA05451</t>
  </si>
  <si>
    <t>原生-dc唯品会02-B22KA05451</t>
  </si>
  <si>
    <t>原生-dc唯品会03-B22KA05451</t>
  </si>
  <si>
    <t>B23KA02833</t>
  </si>
  <si>
    <t>原生-dc唯品会04-B22KA05451</t>
  </si>
  <si>
    <t>原生-dc唯品会06-B22KA05451</t>
  </si>
  <si>
    <t>原生-dc唯品会07-B22KA05451</t>
  </si>
  <si>
    <t>原生-金融1B23KA00655</t>
  </si>
  <si>
    <t>B23KA00655</t>
  </si>
  <si>
    <t>B23KA01872</t>
  </si>
  <si>
    <t>原生-金融3B23KA00655</t>
  </si>
  <si>
    <t>原生-金融4B23KA00655</t>
  </si>
  <si>
    <t>原生-金融5B23KA00655</t>
  </si>
  <si>
    <t>原生-小七手游23B23KA00901</t>
  </si>
  <si>
    <t>B23KA00901</t>
  </si>
  <si>
    <t>baidu-01电动车B23KA01548</t>
  </si>
  <si>
    <t>baidu-搜索01B23KA01858</t>
  </si>
  <si>
    <t>期货业</t>
  </si>
  <si>
    <t>B23KA02043</t>
  </si>
  <si>
    <t>AD_2561783</t>
  </si>
  <si>
    <t>原生-有道精品课26B23KA00045</t>
  </si>
  <si>
    <t>原生-有道精品课27B23KA00045</t>
  </si>
  <si>
    <t>原生-名著领读01B23KA02103</t>
  </si>
  <si>
    <t>教育培训</t>
  </si>
  <si>
    <t>教育培训-其他</t>
  </si>
  <si>
    <t>B23KA02103</t>
  </si>
  <si>
    <t>BD_960715</t>
  </si>
  <si>
    <t>原生-名著领读02B23KA02103</t>
  </si>
  <si>
    <t>原生-名著领读03B23KA02103</t>
  </si>
  <si>
    <t>原生-名著领读04B23KA02103</t>
  </si>
  <si>
    <t>原生-阅读课01B23KA02103</t>
  </si>
  <si>
    <t>原生-阅读课02B23KA02103</t>
  </si>
  <si>
    <t>baidu-天下在线01B23KA02318</t>
  </si>
  <si>
    <t>B23KA02318</t>
  </si>
  <si>
    <t>AD_2567294</t>
  </si>
  <si>
    <t>原生-流失召回-DC01B23KA02327</t>
  </si>
  <si>
    <t>B23KA02806</t>
  </si>
  <si>
    <t>原生-好分期01B23KA02458</t>
  </si>
  <si>
    <t>重庆市黑卡小额贷款有限公司</t>
  </si>
  <si>
    <t>北京微财科技有限公司-数媒</t>
    <phoneticPr fontId="3" type="noConversion"/>
  </si>
  <si>
    <t>小额贷款</t>
  </si>
  <si>
    <t>B23KA02458</t>
  </si>
  <si>
    <t>AD_2040814</t>
  </si>
  <si>
    <t>原生-好分期02B23KA02458</t>
  </si>
  <si>
    <t>原生-好分期-DC01B23KA02458</t>
  </si>
  <si>
    <t>原生-好分期-DC02B23KA02458</t>
  </si>
  <si>
    <t>baidu-爱奇艺01B23KA02479</t>
  </si>
  <si>
    <t>B23KA02479</t>
  </si>
  <si>
    <t>AD_16041</t>
  </si>
  <si>
    <t>原生-爱奇艺01B23KA02585</t>
  </si>
  <si>
    <t>B23KA02585</t>
  </si>
  <si>
    <t>原生-爱奇艺02B23KA02585</t>
  </si>
  <si>
    <t>原生-车之家APP-多彩05B23KA02258</t>
  </si>
  <si>
    <t>B23KA02677</t>
  </si>
  <si>
    <t>原生-车之家APP-多彩06B23KA02258</t>
  </si>
  <si>
    <t>原生-车之家APP-多彩07B23KA02258</t>
  </si>
  <si>
    <t>原生-车之家APP-多彩08B23KA02258</t>
  </si>
  <si>
    <t>原生-赢众通21B22KA04005</t>
  </si>
  <si>
    <t>原生-赢众通22B22KA04005</t>
  </si>
  <si>
    <t>原生-赢众通23B22KA04005</t>
  </si>
  <si>
    <t>原生-赢众通24B22KA04005</t>
  </si>
  <si>
    <t>baidu-陌陌05-B23KA01942</t>
  </si>
  <si>
    <t>投放操作账户名称</t>
  </si>
  <si>
    <t>总消耗(¥)</t>
  </si>
  <si>
    <t>现金消耗(¥)</t>
  </si>
  <si>
    <t>置换消耗(¥)</t>
  </si>
  <si>
    <t>赠送消耗(¥)</t>
  </si>
  <si>
    <t>耀星流量券消耗</t>
  </si>
  <si>
    <t>曝光量</t>
  </si>
  <si>
    <t>下载量</t>
  </si>
  <si>
    <t>现金消耗</t>
  </si>
  <si>
    <t>成都鱼泡科技有限公司</t>
  </si>
  <si>
    <t>上海狐途网络科技有限公司</t>
  </si>
  <si>
    <t>吉林省尘宁碧合科技有限公司</t>
  </si>
  <si>
    <t>北京欢欣鲤跃科技有限公司</t>
  </si>
  <si>
    <t>福州章鱼信息科技有限公司</t>
  </si>
  <si>
    <t>上海灵擎网络科技有限公司</t>
  </si>
  <si>
    <t>广州津虹网络传媒有限公司</t>
  </si>
  <si>
    <t>成都陌对科技有限公司</t>
  </si>
  <si>
    <t>广州圣琪网络科技有限公司</t>
  </si>
  <si>
    <t>西安道帮信息科技有限公司</t>
  </si>
  <si>
    <t>成都品果科技有限公司</t>
  </si>
  <si>
    <t>上海赛可出行科技服务有限公司</t>
  </si>
  <si>
    <t>四川公用信息产业有限责任公司</t>
  </si>
  <si>
    <t>成都通寓游网络科技有限公司</t>
  </si>
  <si>
    <t>上海鸿苏文化传媒有限公司</t>
  </si>
  <si>
    <t>众安在线财产保险股份有限公司</t>
  </si>
  <si>
    <t>海南哆贝信息科技有限公司</t>
  </si>
  <si>
    <t>杭州想遇文化传播有限公司</t>
  </si>
  <si>
    <t>湖南浩瀚汇通互联网小额贷款有限公司</t>
  </si>
  <si>
    <t>北京星生纪网络科技有限公司</t>
  </si>
  <si>
    <t>杭州东界科技有限公司</t>
  </si>
  <si>
    <t>北京折品世纪科技有限公司</t>
  </si>
  <si>
    <t>武汉鹏宏网络科技有限公司</t>
  </si>
  <si>
    <t>申银万国期货有限公司</t>
  </si>
  <si>
    <t>壹药网科技（上海）股份有限公司</t>
  </si>
  <si>
    <t>陕西协合共享健康科技股份有限公司</t>
  </si>
  <si>
    <t>龙岩市畅玩网络科技有限公司</t>
  </si>
  <si>
    <t>杭州万誉市场营销策划有限公司</t>
  </si>
  <si>
    <t>厦门丹橙网络科技有限公司</t>
  </si>
  <si>
    <t>爱空间科技（北京）有限公司</t>
  </si>
  <si>
    <t>深圳市晚风撩人科技有限公司</t>
  </si>
  <si>
    <t>山东聚宝网络科技有限公司</t>
  </si>
  <si>
    <t>珠海金山办公软件有限公司</t>
  </si>
  <si>
    <t>上海壹佰米网络科技有限公司</t>
  </si>
  <si>
    <t>宏祥汇久（海南）信息科技有限公司</t>
  </si>
  <si>
    <t>海南智星昌信网络科技有限公司</t>
  </si>
  <si>
    <t>成都小胖猪科技有限公司</t>
  </si>
  <si>
    <t>广州智悦网络科技有限公司</t>
  </si>
  <si>
    <t>珠海云迈网络科技有限公司</t>
  </si>
  <si>
    <t>上海东证期货有限公司</t>
  </si>
  <si>
    <t>深圳市百易信息技术有限公司</t>
  </si>
  <si>
    <t>北京天创时代信息技术有限公司</t>
  </si>
  <si>
    <t>广州奇异果互动科技股份有限公司</t>
  </si>
  <si>
    <t>成都淇酷文化传媒有限公司</t>
  </si>
  <si>
    <t>深圳果伟科技有限公司</t>
  </si>
  <si>
    <t>北京蓝犀牛信息技术有限公司</t>
  </si>
  <si>
    <t>东易日盛家居装饰集团股份有限公司</t>
  </si>
  <si>
    <t>深圳闪电修网络科技有限公司</t>
  </si>
  <si>
    <t>北京多宝灵动科技有限公司</t>
  </si>
  <si>
    <t>广州氧气宝宝教育咨询服务有限公司</t>
  </si>
  <si>
    <t>达疆网络科技（上海）有限公司</t>
  </si>
  <si>
    <t>广东壹号大药房连锁有限公司</t>
  </si>
  <si>
    <t>华为软件技术有限公司</t>
  </si>
  <si>
    <t>杭州觅时文化创意有限公司</t>
  </si>
  <si>
    <t>珠海云迈网络科技有限公司-201905</t>
  </si>
  <si>
    <t>爱空间科技(北京)有限公司</t>
  </si>
  <si>
    <t>北京疯狂体育产业管理有限公司</t>
  </si>
  <si>
    <t>北京疯狂体育产业管理有限公司1</t>
  </si>
  <si>
    <t>北京好西好信息技术有限公司</t>
  </si>
  <si>
    <t>成都三行光影传媒有限公司</t>
  </si>
  <si>
    <t>成都云客集科技有限公司</t>
  </si>
  <si>
    <t>秦皇岛晶音网络科技有限公司</t>
  </si>
  <si>
    <t>上海沙猫科技有限公司</t>
  </si>
  <si>
    <t>深圳荃能网络科技有限公司</t>
  </si>
  <si>
    <t>深圳市飞驰互动科技有限公司</t>
  </si>
  <si>
    <t>随身云（南京）信息技术有限公司</t>
  </si>
  <si>
    <t>随身云（南京）信息技术有限公司-11</t>
  </si>
  <si>
    <t>西安道邦信息科技有限公司</t>
  </si>
  <si>
    <t>广州智悦网络科技有限公司1</t>
  </si>
  <si>
    <t>深圳市海纳鸿开文化服务有限公司</t>
  </si>
  <si>
    <t>王相清</t>
  </si>
  <si>
    <t>上海壹佰米网络科技有限公司-厂商</t>
  </si>
  <si>
    <t>北京思行合一文化传播有限公司</t>
  </si>
  <si>
    <t>北京思行合一文化传播有限公司-厂商</t>
  </si>
  <si>
    <t>海南数擎科技有限公司</t>
  </si>
  <si>
    <t>华为云计算技术有限公司</t>
  </si>
  <si>
    <t>华为云计算技术有限公司2023</t>
  </si>
  <si>
    <t>北京优缘网络科技有限公司</t>
  </si>
  <si>
    <t>刘畅</t>
  </si>
  <si>
    <t>杭州信狐网络信息服务有限公司</t>
  </si>
  <si>
    <t>深圳宜搜天下科技股份有限公司</t>
  </si>
  <si>
    <t>深圳宜搜天下科技股份有限公司-厂商</t>
  </si>
  <si>
    <t>北京缘友佳遇科技有限公司</t>
  </si>
  <si>
    <t>霍尔果斯年华网络科技有限公司</t>
  </si>
  <si>
    <t>深圳英派互动技术有限公司</t>
  </si>
  <si>
    <t>广西南宁酷爱互动科技有限公司</t>
  </si>
  <si>
    <t>广州小迈网络科技有限公司-四部</t>
  </si>
  <si>
    <t>广州杰推网络科技有限公司</t>
  </si>
  <si>
    <t>深圳市仁誉浩科技有限公司</t>
  </si>
  <si>
    <t>杭州聚轮网络科技有限公司</t>
  </si>
  <si>
    <t>杭州聚轮网络科技有限公司-厂商</t>
  </si>
  <si>
    <t>上海友动网络科技有限公司</t>
  </si>
  <si>
    <t>深圳市布布网络科技有限公司</t>
  </si>
  <si>
    <t>杭州满力网络科技有限公司</t>
  </si>
  <si>
    <t>杭州满力网络科技有限公司-新客</t>
  </si>
  <si>
    <t>杭州无悠网络技术有限公司</t>
  </si>
  <si>
    <t>刘建</t>
  </si>
  <si>
    <t>成都天翼空间科技有限公司</t>
  </si>
  <si>
    <t>深圳市鹏中科技有限公司</t>
  </si>
  <si>
    <t>深圳市鹏中科技有限公司-2022</t>
  </si>
  <si>
    <t>西安启程智达网络科技有限公司</t>
  </si>
  <si>
    <t>上海东证期货有限公司-新</t>
  </si>
  <si>
    <t>邯郸市现叶网络科技有限公司</t>
  </si>
  <si>
    <t>育宝堂（杭州）科技有限公司</t>
  </si>
  <si>
    <t>深圳市趣推科技有限公司</t>
  </si>
  <si>
    <t>滴天髓文化科技（深圳）有限公司</t>
  </si>
  <si>
    <t>滴天髓策划（深圳）有限公司</t>
  </si>
  <si>
    <t>山东及时雨汽车科技有限公司</t>
  </si>
  <si>
    <t>北京次元天网科技有限公司</t>
  </si>
  <si>
    <t>新浪网技术（中国）有限公司</t>
  </si>
  <si>
    <t>杭州顶点财经网络传媒有限公司</t>
  </si>
  <si>
    <t>北京欢宇时空科技有限公司</t>
  </si>
  <si>
    <t>福州炫之境网络科技有限公司</t>
  </si>
  <si>
    <t>张珊珊</t>
  </si>
  <si>
    <t>厦门蚁力聚创数字科技有限公司</t>
  </si>
  <si>
    <t>合肥蓝庭网络科技有限公司</t>
  </si>
  <si>
    <t>蔚蓝一心科技(成都)有限公司</t>
  </si>
  <si>
    <t>蔚蓝一心科技（成都）有限公司</t>
  </si>
  <si>
    <t>北京枫锦同圆软件科技有限公司</t>
  </si>
  <si>
    <t>广西佰领网络科技有限公司</t>
  </si>
  <si>
    <t>933830574064271872</t>
  </si>
  <si>
    <t>第一视频（北京）国际文旅集团有限公司</t>
  </si>
  <si>
    <t>智乘（浙江）网络科技有限公司</t>
  </si>
  <si>
    <t>903628492443222784</t>
  </si>
  <si>
    <t>成都跃趣软件有限公司</t>
  </si>
  <si>
    <t>德邦证券股份有限公司</t>
  </si>
  <si>
    <t>合肥酷量网络科技有限公司</t>
  </si>
  <si>
    <t>沈阳盘球科技有限公司</t>
  </si>
  <si>
    <t>吉林省学梯教育科技有限公司</t>
  </si>
  <si>
    <t>吉林省腾扬网络科技有限公司</t>
  </si>
  <si>
    <t>易铭</t>
  </si>
  <si>
    <t>深圳市易醇国际商贸有限公司</t>
  </si>
  <si>
    <t>深圳市数道科技有限公司</t>
  </si>
  <si>
    <t>广西非凡网络科技有限公司</t>
  </si>
  <si>
    <t>深圳市香草互娱科技企业</t>
  </si>
  <si>
    <t>深圳市甜筒网络科技有限公司</t>
  </si>
  <si>
    <t>深圳市甜筒网络科技有限公司-四部</t>
  </si>
  <si>
    <t>深圳声乐动心科技企业</t>
  </si>
  <si>
    <t>华风新天信息技术（北京）有限责任公司</t>
  </si>
  <si>
    <t>华凤新天信息技术有限公司</t>
  </si>
  <si>
    <t>《健康时报》社有限责任公司</t>
  </si>
  <si>
    <t>北京清科创业信息咨询有限公司</t>
  </si>
  <si>
    <t>清科管理顾问集团有限公司</t>
  </si>
  <si>
    <t>上海泽思网络科技有限公司</t>
  </si>
  <si>
    <t>上海斯干网络科技有限公司</t>
  </si>
  <si>
    <t>上海意略明数字科技股份有限公司</t>
  </si>
  <si>
    <t>海南脉麒信息科技有限公司</t>
  </si>
  <si>
    <t>威海添彩网络科技有限公司</t>
  </si>
  <si>
    <t>北京理想绮丽科技有限公司</t>
  </si>
  <si>
    <t>北京艺狐在线网络科技有限公司</t>
  </si>
  <si>
    <t>上海及未科技有限公司</t>
  </si>
  <si>
    <t>广州博冠信息科技有限公司</t>
  </si>
  <si>
    <t>广州网易计算机系统有限公司</t>
  </si>
  <si>
    <t>深圳意流坊科技有限公司</t>
  </si>
  <si>
    <t>深圳市手指游科技有限公司</t>
  </si>
  <si>
    <t>深圳市掌上远景科技有限公司</t>
  </si>
  <si>
    <t>北京旷益科技有限公司</t>
  </si>
  <si>
    <t>武汉元气少年信息技术有限公司</t>
  </si>
  <si>
    <t>深圳市戴欧妮网络科技有限公司</t>
  </si>
  <si>
    <t>广州闪趣网络科技有限公司</t>
  </si>
  <si>
    <t>广州市来特悦游信息科技有限公司</t>
  </si>
  <si>
    <t>北京智诚风信网络科技有限公司</t>
  </si>
  <si>
    <t>上海律舟信息科技有限公司</t>
  </si>
  <si>
    <t>北京店店赚科技有限公司</t>
  </si>
  <si>
    <t>上海祥明网络科技有限公司</t>
  </si>
  <si>
    <t xml:space="preserve">金天 </t>
  </si>
  <si>
    <t>北京至简风宜信息技术有限公司</t>
  </si>
  <si>
    <t>北京优虎网络科技有限公司</t>
  </si>
  <si>
    <t>姜俊妤</t>
  </si>
  <si>
    <t>长沙市德茂文化有限公司</t>
  </si>
  <si>
    <t>上海米牛网络科技股份有限公司</t>
  </si>
  <si>
    <t>重庆嵘泰锱商贸有限公司</t>
  </si>
  <si>
    <t>重庆嵘泰锱商贸有限公司-2021ov新</t>
  </si>
  <si>
    <t>北京智湃科技有限公司</t>
  </si>
  <si>
    <t>山西联信网络科技有限公司</t>
  </si>
  <si>
    <t>成都薯片科技有限公司</t>
  </si>
  <si>
    <t>上海数问科技有限公司</t>
  </si>
  <si>
    <t>重庆赢者科技有限公司</t>
  </si>
  <si>
    <t>深圳市满意一百管理咨询有限公司</t>
  </si>
  <si>
    <t>湖南天翼鸿云电讯有限公司</t>
  </si>
  <si>
    <t>福建省创游网络科技有限公司</t>
  </si>
  <si>
    <t>杭州弧途科技有限公司</t>
  </si>
  <si>
    <t>宁波曜新人力资源有限公司</t>
  </si>
  <si>
    <t>重庆八域信息科技有限公司</t>
  </si>
  <si>
    <t>王雯雯</t>
  </si>
  <si>
    <t>亿动魔方（北京）科技有限公司</t>
  </si>
  <si>
    <t>北京无间共情有限责任公司</t>
  </si>
  <si>
    <t>北京爱康互联信息技术有限公司</t>
  </si>
  <si>
    <t>北京爱康体检宝健康科技有限公司</t>
  </si>
  <si>
    <t>丁悦（销售）</t>
  </si>
  <si>
    <t>北京超职梦想科技有限公司</t>
  </si>
  <si>
    <t>北京超职科技有限公司</t>
  </si>
  <si>
    <t>北京大汉成吉科技发展有限公司</t>
  </si>
  <si>
    <t>北京嘀嘀无限科技发展有限公司</t>
  </si>
  <si>
    <t>滴滴出行科技有限公司</t>
  </si>
  <si>
    <t>北京点众科技股份有限公司</t>
  </si>
  <si>
    <t>北京点众科技股份有限公司（新）</t>
  </si>
  <si>
    <t>北京鼎力创世科技有限公司</t>
  </si>
  <si>
    <t>北京海田冀网络科技有限公司</t>
  </si>
  <si>
    <t>金源广告</t>
  </si>
  <si>
    <t>北京悟空出行科技有限公司</t>
  </si>
  <si>
    <t>北京金源互动广告有限公司-北京悟空出行科技有限公司</t>
  </si>
  <si>
    <t>北京蓝坤互动网络科技有限公司</t>
  </si>
  <si>
    <t>北京蓝坤互动网络科技有限公司2019</t>
  </si>
  <si>
    <t>紫博蓝网络科技（北京）股份有限公司</t>
  </si>
  <si>
    <t>北京闪银奇异科技有限公司</t>
  </si>
  <si>
    <t>北京世诚优聘科技发展有限公司</t>
  </si>
  <si>
    <t>北京一起去工作科技发展有限公司</t>
  </si>
  <si>
    <t>北京搜狐新媒体信息技术有限公司</t>
  </si>
  <si>
    <t>北京搜狐新媒体信息技术有限公司1</t>
  </si>
  <si>
    <t>北京钛视镁科技有限公司</t>
  </si>
  <si>
    <t>北京文星在线科技有限公司</t>
  </si>
  <si>
    <t>北京西南偏南科技有限公司</t>
  </si>
  <si>
    <t>北京以诺畅游网络科技有限公司</t>
  </si>
  <si>
    <t>北京亿心宜行汽车技术开发服务有限公司</t>
  </si>
  <si>
    <t>北京易加盟科技有限公司</t>
  </si>
  <si>
    <t>北京硬核聚视科技有限公司</t>
  </si>
  <si>
    <t>北京硬核聚视科技有限公司-1910</t>
  </si>
  <si>
    <t xml:space="preserve">
北京智阅网络科技有限公司</t>
  </si>
  <si>
    <t>北京智阅网络科技有限公司</t>
  </si>
  <si>
    <t xml:space="preserve">
舶乐蜜电子商务（上海）有限公司</t>
  </si>
  <si>
    <t>舶乐蜜电子商务（上海）有限公司</t>
  </si>
  <si>
    <t>上海播乐网络科技有限公司</t>
  </si>
  <si>
    <t>车巴达（苏州）网络科技有限公司</t>
  </si>
  <si>
    <t>陈圆</t>
  </si>
  <si>
    <t>成都瑞安云科技股份有限公司</t>
  </si>
  <si>
    <t>广州梦映动漫网络科技有限公司</t>
  </si>
  <si>
    <t>北京腾信创新网络营销技术股份有限公司</t>
  </si>
  <si>
    <t>广州上致瑞向广告有限公司-北京腾信创新网络营销技术股份有限公司</t>
  </si>
  <si>
    <t>招商基金管理有限公司</t>
  </si>
  <si>
    <t>杭州古米网络科技有限公司</t>
  </si>
  <si>
    <t>厦门旺贷金融技术服务有限公司</t>
  </si>
  <si>
    <t>杭州化雨邑动科技有限公司</t>
  </si>
  <si>
    <t>财通证券股份有限公司</t>
  </si>
  <si>
    <t>杭州蔷予科技有限公司</t>
  </si>
  <si>
    <t>杭州青灯网络科技有限公司</t>
  </si>
  <si>
    <t>杭州万像袋信息科技有限公司</t>
  </si>
  <si>
    <t>杭州中展科技有限公司</t>
  </si>
  <si>
    <t>叶丹</t>
  </si>
  <si>
    <t>皇包车（无锡）旅游管理有限公司</t>
  </si>
  <si>
    <t>北京纯粹旅行有限公司</t>
  </si>
  <si>
    <t>霍尔果斯百乘金蛋科技有限公司</t>
  </si>
  <si>
    <t>霍尔果斯百乘金蛋科技有限公司201907</t>
  </si>
  <si>
    <t>三河叶海达尚科技有限公司</t>
  </si>
  <si>
    <t>江苏慧松信息科技有限公司</t>
  </si>
  <si>
    <t>江苏优蓝招聘信息科技有限公司</t>
  </si>
  <si>
    <t>上海优尔蓝信息科技股份有限公司</t>
  </si>
  <si>
    <t>晋松(上海)网络信息技术有限公司</t>
  </si>
  <si>
    <t>晋松（上海）网络信息技术有限公司</t>
  </si>
  <si>
    <t>南方基金管理股份有限公司</t>
  </si>
  <si>
    <t>南京买哪儿网络科技有限公司</t>
  </si>
  <si>
    <t>上海哔噜科技有限公司</t>
  </si>
  <si>
    <t>南京哔噜科技有限公司</t>
  </si>
  <si>
    <t>上海袋虎信息技术有限公司</t>
  </si>
  <si>
    <t>上海震略信息科技有限公司</t>
  </si>
  <si>
    <t>上海浩渠文化传播有限公司</t>
  </si>
  <si>
    <t>上海新汇通投资顾问有限公司</t>
  </si>
  <si>
    <t>新浪时金（上海）信息技术有限公司</t>
  </si>
  <si>
    <t>上海粟金网络科技有限公司</t>
  </si>
  <si>
    <t>秦健峰</t>
  </si>
  <si>
    <t>上海投中信息咨询股份有限公司</t>
  </si>
  <si>
    <t>上海星艋信息技术有限公司</t>
  </si>
  <si>
    <t>北京股商信息科技有限公司</t>
  </si>
  <si>
    <t>上海阅聚文化传媒有限公司</t>
  </si>
  <si>
    <t>重庆东金投资顾问有限公司江苏分公司</t>
  </si>
  <si>
    <t>上海易点时空网络有限公司</t>
  </si>
  <si>
    <t>上海易点时空网络有限公司-201812</t>
  </si>
  <si>
    <t>小轮（上海）网络科技有限公司</t>
  </si>
  <si>
    <t>上海誉炎网络科技有限公司</t>
  </si>
  <si>
    <t>娄康鹏</t>
  </si>
  <si>
    <t>深圳华盛商业发展有限公司</t>
  </si>
  <si>
    <t>深圳华盛商业发展有限公司2</t>
  </si>
  <si>
    <t>深圳洽客科技有限公司</t>
  </si>
  <si>
    <t>萍乡市探丸网络科技有限公司</t>
  </si>
  <si>
    <t>深圳市优品投资顾问有限公司</t>
  </si>
  <si>
    <t>四川享宇金信金融科技有限公司</t>
  </si>
  <si>
    <t>四川享宇科技有限公司</t>
  </si>
  <si>
    <t>网际傲游（北京）科技有限公司</t>
  </si>
  <si>
    <t>北京傲游天下科技有限公司</t>
  </si>
  <si>
    <t>维度畅游（北京）信息技术有限公司</t>
  </si>
  <si>
    <t>北京兔玩在线科技有限公司</t>
  </si>
  <si>
    <t>温州温华网络科技有限公司</t>
  </si>
  <si>
    <t>五矿电子商务有限公司</t>
  </si>
  <si>
    <t>武汉华中时讯科技有限责任公司</t>
  </si>
  <si>
    <t>新传在线（北京）信息技术有限公司</t>
  </si>
  <si>
    <t>新传在线(北京)信息技术有限公司</t>
  </si>
  <si>
    <t>鑫涌算力信息科技（上海）有限公司</t>
  </si>
  <si>
    <t>贵港市信德小额贷款有限公司</t>
  </si>
  <si>
    <t>宜宾市换换优品再生资源回收有限公司</t>
  </si>
  <si>
    <t>深圳市换换数码有限公司</t>
  </si>
  <si>
    <t>有货（江苏）商贸服务有限公司</t>
  </si>
  <si>
    <t>南京新与力文化传播有限公司</t>
  </si>
  <si>
    <t>云智联网络科技（北京）有限公司</t>
  </si>
  <si>
    <t>云智联网络科技（北京）有限公司201901</t>
  </si>
  <si>
    <t>智品互动（北京）科技有限公司</t>
  </si>
  <si>
    <t>霍尔果斯智赢互动科技有限公司</t>
  </si>
  <si>
    <t>中互保（北京）科技有限公司</t>
  </si>
  <si>
    <t>青岛晶彩无限信息科技有限公司</t>
    <phoneticPr fontId="3" type="noConversion"/>
  </si>
  <si>
    <t>青岛晶彩无限信息科技有限公司-初心</t>
    <phoneticPr fontId="3" type="noConversion"/>
  </si>
  <si>
    <t>龙岩市趣语网络科技有限公司</t>
  </si>
  <si>
    <t>青岛晶彩无限信息科技有限公司</t>
    <phoneticPr fontId="3" type="noConversion"/>
  </si>
  <si>
    <t>青岛晶彩无限信息科技有限公司-初心</t>
    <phoneticPr fontId="3" type="noConversion"/>
  </si>
  <si>
    <t>大连缘分天空网络科技有限公司</t>
  </si>
  <si>
    <t>大连嫇奵网络技术有限公司</t>
  </si>
  <si>
    <t>华为云计算技术有限公司</t>
    <phoneticPr fontId="11" type="noConversion"/>
  </si>
  <si>
    <t>上海谨焱通信技术有限公司-巨量引擎22年</t>
  </si>
  <si>
    <t>千川平台</t>
  </si>
  <si>
    <t>广州津虹</t>
  </si>
  <si>
    <t>广州津虹-代运营</t>
  </si>
  <si>
    <t>海南快道互动网络科技有限公司</t>
  </si>
  <si>
    <t>北京鹏泰互动广告有限公司-渠道部-2020</t>
  </si>
  <si>
    <t>北京鹏泰互动广告有限公司-渠道部-其他</t>
  </si>
  <si>
    <t>账户备注</t>
  </si>
  <si>
    <t>一级行业</t>
  </si>
  <si>
    <t>二级行业</t>
  </si>
  <si>
    <t>过审时间</t>
  </si>
  <si>
    <t>账户状态</t>
  </si>
  <si>
    <t>代理商公司ID</t>
  </si>
  <si>
    <t>代理商公司名称</t>
  </si>
  <si>
    <t>代理商ID</t>
  </si>
  <si>
    <t>代理商名称</t>
  </si>
  <si>
    <t>账户注册时间</t>
  </si>
  <si>
    <t>开户天数</t>
  </si>
  <si>
    <t>首消时间</t>
  </si>
  <si>
    <t>账户邮箱</t>
  </si>
  <si>
    <t>总消耗</t>
  </si>
  <si>
    <t>现金消耗（自定义）</t>
  </si>
  <si>
    <t>起始时间</t>
  </si>
  <si>
    <t>截止时间</t>
  </si>
  <si>
    <t>谨焱-千川-有道精品课教育店铺</t>
  </si>
  <si>
    <t>1756529106285576</t>
  </si>
  <si>
    <t>千川</t>
  </si>
  <si>
    <t/>
  </si>
  <si>
    <t>传媒及内容</t>
  </si>
  <si>
    <t>实体书籍</t>
  </si>
  <si>
    <t>已审核</t>
  </si>
  <si>
    <t>619205</t>
  </si>
  <si>
    <t>上海谨焱通信技术有限公司</t>
  </si>
  <si>
    <t>1737071368854542</t>
  </si>
  <si>
    <t>谨焱-千川</t>
  </si>
  <si>
    <t>2023-01-31 17:18:14</t>
  </si>
  <si>
    <t>2023-02-18 19:00:00</t>
  </si>
  <si>
    <t>xiedonglei@rd.netease.com</t>
  </si>
  <si>
    <t>北京网易有道计算机系统有限公司</t>
  </si>
  <si>
    <t>2023-04-01</t>
  </si>
  <si>
    <t>2023-04-30</t>
  </si>
  <si>
    <t>谨焱-千川-1店-youdao有道教育专卖店-小蓝本3</t>
  </si>
  <si>
    <t>1762953291175944</t>
  </si>
  <si>
    <t>2023-04-12 15:07:54</t>
  </si>
  <si>
    <t>2023-04-19 16:00:00</t>
  </si>
  <si>
    <t>谨焱-千川-网易云课堂兴趣技能学习班</t>
  </si>
  <si>
    <t>1759055935823949</t>
  </si>
  <si>
    <t>教育</t>
  </si>
  <si>
    <t>职业资格考证培训</t>
  </si>
  <si>
    <t>2023-02-28 14:41:07</t>
  </si>
  <si>
    <t>2023-03-03 14:00:00</t>
  </si>
  <si>
    <t>guningxin@rd.netease.com</t>
  </si>
  <si>
    <t>杭州网易临界点教育科技有限公司</t>
  </si>
  <si>
    <t>谨焱-千川-有道初高教育店铺-高中1</t>
  </si>
  <si>
    <t>1762233123048462</t>
  </si>
  <si>
    <t>2023-04-04 16:21:09</t>
  </si>
  <si>
    <t>2023-04-13 08:00:00</t>
  </si>
  <si>
    <t>广告主账户id</t>
  </si>
  <si>
    <t>广告主账户名称</t>
  </si>
  <si>
    <t>销售Id</t>
  </si>
  <si>
    <t>销售名称</t>
  </si>
  <si>
    <t>销售部门Id</t>
  </si>
  <si>
    <t>销售部门名称</t>
  </si>
  <si>
    <t>客户一级行业</t>
  </si>
  <si>
    <t>客户二级行业</t>
  </si>
  <si>
    <t>注册时间</t>
  </si>
  <si>
    <t>代理子账户ID</t>
  </si>
  <si>
    <t>代理子账户名称</t>
  </si>
  <si>
    <t>一级代理商账户ID</t>
  </si>
  <si>
    <t>一级代理商账户名称</t>
  </si>
  <si>
    <t>一级代理商ID</t>
  </si>
  <si>
    <t>一级代理商名称</t>
  </si>
  <si>
    <t>项目编号</t>
  </si>
  <si>
    <t>项目名称</t>
  </si>
  <si>
    <t>是否放心购</t>
  </si>
  <si>
    <t>消耗来源</t>
  </si>
  <si>
    <t>投放平台</t>
  </si>
  <si>
    <t>业务来源</t>
  </si>
  <si>
    <t>广告类型</t>
  </si>
  <si>
    <t>非赠款消耗</t>
  </si>
  <si>
    <t>赠款消耗</t>
  </si>
  <si>
    <t>代理商业绩消耗</t>
  </si>
  <si>
    <t>赠款消耗（计返点）</t>
  </si>
  <si>
    <t>赠款消耗（计返货）</t>
  </si>
  <si>
    <t>结算行业统计类型</t>
  </si>
  <si>
    <t>当月结算一级行业</t>
  </si>
  <si>
    <t>当月结算二级行业</t>
  </si>
  <si>
    <t>结算行业内部行业分类</t>
  </si>
  <si>
    <t>是否本地投放</t>
  </si>
  <si>
    <t>资源包类型</t>
  </si>
  <si>
    <t>推广形式</t>
  </si>
  <si>
    <t>电商类型</t>
  </si>
  <si>
    <t>1701904256644103</t>
  </si>
  <si>
    <t>pt-安卓-搜索-01</t>
  </si>
  <si>
    <t>1886243</t>
  </si>
  <si>
    <t>北京天眼查科技有限公司</t>
  </si>
  <si>
    <t>0</t>
  </si>
  <si>
    <t>工具类软件</t>
  </si>
  <si>
    <t>2021-06-07 18:39:38</t>
  </si>
  <si>
    <t>1752182149343239</t>
  </si>
  <si>
    <t>海南快道1</t>
  </si>
  <si>
    <t>6654940936</t>
  </si>
  <si>
    <t>北京品众互动网络营销技术有限公司（华北KA）</t>
  </si>
  <si>
    <t>38624</t>
  </si>
  <si>
    <t>北京品众互动网络营销技术有限公司</t>
  </si>
  <si>
    <t>XM1063647000</t>
  </si>
  <si>
    <t>2023年4月竞价-北京天眼查科技有限公司(1886243)-38624-1701904256644103-普通竞价-1682905208</t>
  </si>
  <si>
    <t>否</t>
  </si>
  <si>
    <t>本地广告</t>
  </si>
  <si>
    <t>搜索广告</t>
  </si>
  <si>
    <t>搜索竞价直投广告-常规投放</t>
  </si>
  <si>
    <t>竞价广告组</t>
  </si>
  <si>
    <t>行业类目</t>
  </si>
  <si>
    <t>B</t>
  </si>
  <si>
    <t>非直播计划</t>
  </si>
  <si>
    <t>非电商</t>
  </si>
  <si>
    <t>1701904257094669</t>
  </si>
  <si>
    <t>pt-安卓-穿山甲-通投-01</t>
  </si>
  <si>
    <t>2021-06-07 18:39:39</t>
  </si>
  <si>
    <t>XM1061923520</t>
  </si>
  <si>
    <t>2023年4月业务项目-北京天眼查科技有限公司(1886243)-38624-1701904257094669-网盟-竞价广告组</t>
  </si>
  <si>
    <t>穿山甲</t>
  </si>
  <si>
    <t>国内网盟</t>
  </si>
  <si>
    <t>1714944294103047</t>
  </si>
  <si>
    <t>随身云(南京)-pt-中华万年历-ios-06</t>
  </si>
  <si>
    <t>1779293</t>
  </si>
  <si>
    <t>2021-10-29 17:05:27</t>
  </si>
  <si>
    <t>XM1063724458</t>
  </si>
  <si>
    <t>2023年4月竞价-随身云（南京）信息技术有限公司(1779293)-38624-1714944294103047-普通竞价-1682905692</t>
  </si>
  <si>
    <t>头条APP</t>
  </si>
  <si>
    <t>抖音APP</t>
  </si>
  <si>
    <t>搜索竞价快投广告</t>
  </si>
  <si>
    <t>搜索快投升级</t>
  </si>
  <si>
    <t>火山APP</t>
  </si>
  <si>
    <t>番茄小说</t>
  </si>
  <si>
    <t>西瓜APP</t>
  </si>
  <si>
    <t>1715855106698254</t>
  </si>
  <si>
    <t>头条-脉脉-pt-拉活-通投智选合并-01</t>
  </si>
  <si>
    <t>1037779</t>
  </si>
  <si>
    <t>人力资源服务</t>
  </si>
  <si>
    <t>2021-11-08 18:22:25</t>
  </si>
  <si>
    <t>XM1062430534</t>
  </si>
  <si>
    <t>2023年4月竞价-北京淘友天下科技发展有限公司(1037779)-38624-1715855106698254-普通竞价-1682899482</t>
  </si>
  <si>
    <t>通投智选</t>
  </si>
  <si>
    <t>A</t>
  </si>
  <si>
    <t>1719115777169550</t>
  </si>
  <si>
    <t>pt-安卓-穿山甲-拉活-05</t>
  </si>
  <si>
    <t>2021-12-14 18:09:23</t>
  </si>
  <si>
    <t>XM1061923448</t>
  </si>
  <si>
    <t>2023年4月业务项目-北京天眼查科技有限公司(1886243)-38624-1719115777169550-网盟-竞价广告组</t>
  </si>
  <si>
    <t>1719115779813511</t>
  </si>
  <si>
    <t>pt-安卓-穿山甲优质-注册-17户</t>
  </si>
  <si>
    <t>2021-12-14 18:09:26</t>
  </si>
  <si>
    <t>XM1061923946</t>
  </si>
  <si>
    <t>2023年4月业务项目-北京天眼查科技有限公司(1886243)-38624-1719115779813511-网盟-竞价广告组</t>
  </si>
  <si>
    <t>1719115780259848</t>
  </si>
  <si>
    <t>pt-安卓-穿山甲优质-注册-16户</t>
  </si>
  <si>
    <t>XM1061921573</t>
  </si>
  <si>
    <t>2023年4月业务项目-北京天眼查科技有限公司(1886243)-38624-1719115780259848-网盟-竞价广告组</t>
  </si>
  <si>
    <t>1719115875525646</t>
  </si>
  <si>
    <t>pt-安卓-穿山甲优质-注册-14户</t>
  </si>
  <si>
    <t>2021-12-14 18:10:57</t>
  </si>
  <si>
    <t>XM1061919102</t>
  </si>
  <si>
    <t>2023年4月业务项目-北京天眼查科技有限公司(1886243)-38624-1719115875525646-网盟-竞价广告组</t>
  </si>
  <si>
    <t>1719115876798493</t>
  </si>
  <si>
    <t>pt-安卓-穿山甲-拉活-07</t>
  </si>
  <si>
    <t>2021-12-14 18:10:58</t>
  </si>
  <si>
    <t>XM1061921711</t>
  </si>
  <si>
    <t>2023年4月业务项目-北京天眼查科技有限公司(1886243)-38624-1719115876798493-网盟-竞价广告组</t>
  </si>
  <si>
    <t>1719115878051853</t>
  </si>
  <si>
    <t>pt-安卓-穿山甲-拉活-08</t>
  </si>
  <si>
    <t>2021-12-14 18:10:59</t>
  </si>
  <si>
    <t>XM1061925784</t>
  </si>
  <si>
    <t>2023年4月业务项目-北京天眼查科技有限公司(1886243)-38624-1719115878051853-网盟-竞价广告组</t>
  </si>
  <si>
    <t>1719115910858765</t>
  </si>
  <si>
    <t>pt-安卓-穿山甲优质-注册-9户</t>
  </si>
  <si>
    <t>2021-12-14 18:11:31</t>
  </si>
  <si>
    <t>XM1061923102</t>
  </si>
  <si>
    <t>2023年4月业务项目-北京天眼查科技有限公司(1886243)-38624-1719115910858765-网盟-竞价广告组</t>
  </si>
  <si>
    <t>1719115948015630</t>
  </si>
  <si>
    <t>pt-安卓-穿山甲-通投-07</t>
  </si>
  <si>
    <t>2021-12-14 18:12:06</t>
  </si>
  <si>
    <t>XM1061922753</t>
  </si>
  <si>
    <t>2023年4月业务项目-北京天眼查科技有限公司(1886243)-38624-1719115948015630-网盟-竞价广告组</t>
  </si>
  <si>
    <t>1719115949094926</t>
  </si>
  <si>
    <t>pt-安卓-穿山甲优质-低激活-03</t>
  </si>
  <si>
    <t>2021-12-14 18:12:07</t>
  </si>
  <si>
    <t>XM1061922668</t>
  </si>
  <si>
    <t>2023年4月业务项目-北京天眼查科技有限公司(1886243)-38624-1719115949094926-网盟-竞价广告组</t>
  </si>
  <si>
    <t>1719115949548551</t>
  </si>
  <si>
    <t>pt-安卓-穿山甲优质-低激活-02</t>
  </si>
  <si>
    <t>2021-12-14 18:12:08</t>
  </si>
  <si>
    <t>XM1061922737</t>
  </si>
  <si>
    <t>2023年4月业务项目-北京天眼查科技有限公司(1886243)-38624-1719115949548551-网盟-竞价广告组</t>
  </si>
  <si>
    <t>1719115950439496</t>
  </si>
  <si>
    <t>pt-安卓-穿山甲优质-低激活-01</t>
  </si>
  <si>
    <t>XM1061923625</t>
  </si>
  <si>
    <t>2023年4月业务项目-北京天眼查科技有限公司(1886243)-38624-1719115950439496-网盟-竞价广告组</t>
  </si>
  <si>
    <t>1719115950938120</t>
  </si>
  <si>
    <t>pt-安卓-穿山甲-通投-05</t>
  </si>
  <si>
    <t>2021-12-14 18:12:09</t>
  </si>
  <si>
    <t>XM1061922531</t>
  </si>
  <si>
    <t>2023年4月业务项目-北京天眼查科技有限公司(1886243)-38624-1719115950938120-网盟-竞价广告组</t>
  </si>
  <si>
    <t>1722183145994248</t>
  </si>
  <si>
    <t>头条-脉脉-pt-拉活-站内-02</t>
  </si>
  <si>
    <t>2022-01-17 14:43:54</t>
  </si>
  <si>
    <t>XM1062447482</t>
  </si>
  <si>
    <t>2023年4月竞价-北京淘友天下科技发展有限公司(1037779)-38624-1722183145994248-普通竞价-1682899553</t>
  </si>
  <si>
    <t>1722183147291725</t>
  </si>
  <si>
    <t>头条-脉脉-pt-拉活-iOS站内-01</t>
  </si>
  <si>
    <t>2022-01-17 14:43:55</t>
  </si>
  <si>
    <t>XM1062447443</t>
  </si>
  <si>
    <t>2023年4月竞价-北京淘友天下科技发展有限公司(1037779)-38624-1722183147291725-普通竞价-1682899553</t>
  </si>
  <si>
    <t>1735239633009741</t>
  </si>
  <si>
    <t>头条-脉脉-pt-拉活-站内-03</t>
  </si>
  <si>
    <t>2022-06-10 17:31:10</t>
  </si>
  <si>
    <t>XM1062435516</t>
  </si>
  <si>
    <t>2023年4月竞价-北京淘友天下科技发展有限公司(1037779)-38624-1735239633009741-普通竞价-1682899502</t>
  </si>
  <si>
    <t>1735239636965390</t>
  </si>
  <si>
    <t>头条-脉脉-pt-拉活-站内合并</t>
  </si>
  <si>
    <t>2022-06-10 17:31:14</t>
  </si>
  <si>
    <t>XM1062434046</t>
  </si>
  <si>
    <t>2023年4月竞价-北京淘友天下科技发展有限公司(1037779)-38624-1735239636965390-普通竞价-1682899496</t>
  </si>
  <si>
    <t>1737688855882824</t>
  </si>
  <si>
    <t>随身云(南京)-pt-中华万年历-ios-12</t>
  </si>
  <si>
    <t>2022-07-07 18:20:31</t>
  </si>
  <si>
    <t>XM1063719621</t>
  </si>
  <si>
    <t>2023年4月竞价-随身云（南京）信息技术有限公司(1779293)-38624-1737688855882824-普通竞价-1682905660</t>
  </si>
  <si>
    <t>1737688856466446</t>
  </si>
  <si>
    <t>随身云(南京)-pt-中华万年历-安卓-11</t>
  </si>
  <si>
    <t>2022-07-07 18:20:32</t>
  </si>
  <si>
    <t>XM1063723845</t>
  </si>
  <si>
    <t>2023年4月竞价-随身云（南京）信息技术有限公司(1779293)-38624-1737688856466446-普通竞价-1682905688</t>
  </si>
  <si>
    <t>1737774083561480</t>
  </si>
  <si>
    <t>pt-港澳2.0-横-1</t>
  </si>
  <si>
    <t>618116070</t>
  </si>
  <si>
    <t>北京哈沃在线科技有限公司</t>
  </si>
  <si>
    <t>语言及留学</t>
  </si>
  <si>
    <t>2022-07-08 16:55:11</t>
  </si>
  <si>
    <t>1715207095197767</t>
  </si>
  <si>
    <t>海南快道</t>
  </si>
  <si>
    <t>1659746104439822</t>
  </si>
  <si>
    <t>海南品众互动网络营销技术有限公司-华北</t>
  </si>
  <si>
    <t>3166819</t>
  </si>
  <si>
    <t>海南品众互动网络营销技术有限公司</t>
  </si>
  <si>
    <t>XM1062726633</t>
  </si>
  <si>
    <t>2023年4月竞价-北京哈沃在线科技有限公司(618116070)-3166819-1737774083561480-普通竞价-1682900675</t>
  </si>
  <si>
    <t>1738224003762189</t>
  </si>
  <si>
    <t>pt-港澳-dt横-3</t>
  </si>
  <si>
    <t>2022-07-13 16:06:28</t>
  </si>
  <si>
    <t>XM1062722607</t>
  </si>
  <si>
    <t>2023年4月竞价-北京哈沃在线科技有限公司(618116070)-3166819-1738224003762189-普通竞价-1682900659</t>
  </si>
  <si>
    <t>1738224008535054</t>
  </si>
  <si>
    <t>pt-港澳2.0-竖-1</t>
  </si>
  <si>
    <t>2022-07-13 16:06:33</t>
  </si>
  <si>
    <t>XM1062724247</t>
  </si>
  <si>
    <t>2023年4月竞价-北京哈沃在线科技有限公司(618116070)-3166819-1738224008535054-普通竞价-1682900666</t>
  </si>
  <si>
    <t>1748545690745863</t>
  </si>
  <si>
    <t>魔王与公主-抖音-微信小游戏-文彦-霍尔果斯-鹏泰-039</t>
  </si>
  <si>
    <t>632665633</t>
  </si>
  <si>
    <t>霍尔果斯平头哥网络科技有限公司</t>
  </si>
  <si>
    <t>SLG</t>
  </si>
  <si>
    <t>2022-11-04 14:25:16</t>
  </si>
  <si>
    <t>XM1063277693</t>
  </si>
  <si>
    <t>2023年4月竞价-霍尔果斯平头哥网络科技有限公司(632665633)-38624-1748545690745863-普通竞价-1682903172</t>
  </si>
  <si>
    <t>卡牌游戏</t>
  </si>
  <si>
    <t>1752271360410631</t>
  </si>
  <si>
    <t>头条-脉脉-pt-沉默大区间拉新新口径-iOS</t>
  </si>
  <si>
    <t>2022-12-15 17:23:11</t>
  </si>
  <si>
    <t>XM1062449044</t>
  </si>
  <si>
    <t>2023年4月竞价-北京淘友天下科技发展有限公司(1037779)-38624-1752271360410631-普通竞价-1682899559</t>
  </si>
  <si>
    <t>1752271361739784</t>
  </si>
  <si>
    <t>头条-脉脉-pt-拉活-穿山甲-04</t>
  </si>
  <si>
    <t>2022-12-15 17:23:13</t>
  </si>
  <si>
    <t>XM1061790923</t>
  </si>
  <si>
    <t>2023年4月业务项目-北京淘友天下科技发展有限公司(1037779)-38624-1752271361739784-网盟-竞价广告组</t>
  </si>
  <si>
    <t>1752271362950152</t>
  </si>
  <si>
    <t>头条-脉脉-pt-拉活-iOS-通投智选合并-02</t>
  </si>
  <si>
    <t>2022-12-15 17:23:14</t>
  </si>
  <si>
    <t>XM1062434383</t>
  </si>
  <si>
    <t>2023年4月竞价-北京淘友天下科技发展有限公司(1037779)-38624-1752271362950152-普通竞价-1682899497</t>
  </si>
  <si>
    <t>1753267996884045</t>
  </si>
  <si>
    <t>【拉活】YY-多彩-代运营-06</t>
  </si>
  <si>
    <t>615654723</t>
  </si>
  <si>
    <t>网络视听</t>
  </si>
  <si>
    <t>2022-12-26 17:24:18</t>
  </si>
  <si>
    <t>XM1062478086</t>
  </si>
  <si>
    <t>2023年4月竞价-广州津虹网络传媒有限公司(615654723)-38624-1753267996884045-普通竞价-1682899665</t>
  </si>
  <si>
    <t>1753349901624327</t>
  </si>
  <si>
    <t>【拉活】YY-多彩-代运营-07</t>
  </si>
  <si>
    <t>2022-12-27 15:06:08</t>
  </si>
  <si>
    <t>XM1061838490</t>
  </si>
  <si>
    <t>2023年4月业务项目-广州津虹网络传媒有限公司(615654723)-38624-1753349901624327-网盟-竞价广告组</t>
  </si>
  <si>
    <t>1755262598243336</t>
  </si>
  <si>
    <t>魔王与公主-抖音-微信小游戏-文彦-天影-鹏泰-17</t>
  </si>
  <si>
    <t>633130817</t>
  </si>
  <si>
    <t>上海天影网络科技有限公司</t>
  </si>
  <si>
    <t>2023-01-17 17:47:38</t>
  </si>
  <si>
    <t>XM1063007922</t>
  </si>
  <si>
    <t>2023年4月竞价-上海天影网络科技有限公司(633130817)-38624-1755262598243336-普通竞价-1682901929</t>
  </si>
  <si>
    <t>1758341175273485</t>
  </si>
  <si>
    <t>守塔先锋-dc-xcx03-4</t>
  </si>
  <si>
    <t>2023-02-20 17:20:18</t>
  </si>
  <si>
    <t>XM1063270454</t>
  </si>
  <si>
    <t>2023年4月竞价-霍尔果斯平头哥网络科技有限公司(632665633)-38624-1758341175273485-普通竞价-1682903137</t>
  </si>
  <si>
    <t>1759151775017997</t>
  </si>
  <si>
    <t>天影网络-xcx-010</t>
  </si>
  <si>
    <t>2023-03-01 16:04:26</t>
  </si>
  <si>
    <t>XM1063003805</t>
  </si>
  <si>
    <t>2023年4月竞价-上海天影网络科技有限公司(633130817)-38624-1759151775017997-普通竞价-1682901911</t>
  </si>
  <si>
    <t>1759151881070600</t>
  </si>
  <si>
    <t>天影网络-xcx-011</t>
  </si>
  <si>
    <t>2023-03-01 16:06:07</t>
  </si>
  <si>
    <t>XM1063011433</t>
  </si>
  <si>
    <t>2023年4月竞价-上海天影网络科技有限公司(633130817)-38624-1759151881070600-普通竞价-1682901945</t>
  </si>
  <si>
    <t>1759151882300551</t>
  </si>
  <si>
    <t>天影网络-xcx-013</t>
  </si>
  <si>
    <t>2023-03-01 16:06:08</t>
  </si>
  <si>
    <t>XM1063012437</t>
  </si>
  <si>
    <t>2023年4月竞价-上海天影网络科技有限公司(633130817)-38624-1759151882300551-普通竞价-1682901950</t>
  </si>
  <si>
    <t>1760314608432135</t>
  </si>
  <si>
    <t>pt-种菜大亨-1</t>
  </si>
  <si>
    <t>629061872</t>
  </si>
  <si>
    <t>长沙聿云信息科技有限公司</t>
  </si>
  <si>
    <t>模拟经营</t>
  </si>
  <si>
    <t>2023-03-14 12:07:10</t>
  </si>
  <si>
    <t>XM1062856638</t>
  </si>
  <si>
    <t>2023年4月竞价-长沙聿云信息科技有限公司(629061872)-38624-1760314608432135-普通竞价-1682901246</t>
  </si>
  <si>
    <t>任务激励</t>
  </si>
  <si>
    <t>1760314609045512</t>
  </si>
  <si>
    <t>pt-种菜大亨-2</t>
  </si>
  <si>
    <t>2023-03-14 12:07:11</t>
  </si>
  <si>
    <t>XM1062854699</t>
  </si>
  <si>
    <t>2023年4月竞价-长沙聿云信息科技有限公司(629061872)-38624-1760314609045512-普通竞价-1682901237</t>
  </si>
  <si>
    <t>休闲游戏</t>
  </si>
  <si>
    <t>1761686614934541</t>
  </si>
  <si>
    <t>头条-脉脉-pt-拉活-iOS-通投智选</t>
  </si>
  <si>
    <t>2023-03-29 15:34:38</t>
  </si>
  <si>
    <t>XM1062436868</t>
  </si>
  <si>
    <t>2023年4月竞价-北京淘友天下科技发展有限公司(1037779)-38624-1761686614934541-普通竞价-1682899507</t>
  </si>
  <si>
    <t>1762769048522766</t>
  </si>
  <si>
    <t>pt-守塔先锋-0406-1</t>
  </si>
  <si>
    <t>2023-04-10 14:19:27</t>
  </si>
  <si>
    <t>XM1063014968</t>
  </si>
  <si>
    <t>2023年4月竞价-上海天影网络科技有限公司(633130817)-38624-1762769048522766-普通竞价-1682901965</t>
  </si>
  <si>
    <t>1762769049853965</t>
  </si>
  <si>
    <t>pt-守塔先锋-0406-3</t>
  </si>
  <si>
    <t>2023-04-10 14:19:28</t>
  </si>
  <si>
    <t>XM1063013437</t>
  </si>
  <si>
    <t>2023年4月竞价-上海天影网络科技有限公司(633130817)-38624-1762769049853965-普通竞价-1682901955</t>
  </si>
  <si>
    <t>1762940054294541</t>
  </si>
  <si>
    <t>魔与公-微信-JGK-天影-鹏泰-002-31-60-30</t>
  </si>
  <si>
    <t>2023-04-12 11:37:31</t>
  </si>
  <si>
    <t>XM1063017656</t>
  </si>
  <si>
    <t>2023年4月竞价-上海天影网络科技有限公司(633130817)-38624-1762940054294541-普通竞价-1682901980</t>
  </si>
  <si>
    <t>1762962833933325</t>
  </si>
  <si>
    <t>pt-ChatGo-安卓-付费-2</t>
  </si>
  <si>
    <t>638326118</t>
  </si>
  <si>
    <t>北京巨欧传媒有限公司</t>
  </si>
  <si>
    <t>其他传媒及内容</t>
  </si>
  <si>
    <t>2023-04-12 17:39:35</t>
  </si>
  <si>
    <t>XM1063669437</t>
  </si>
  <si>
    <t>2023年4月竞价-北京巨欧传媒有限公司(638326118)-38624-1762962833933325-普通竞价-1682905344</t>
  </si>
  <si>
    <t>2023-04-29</t>
  </si>
  <si>
    <t>XM1061912981</t>
  </si>
  <si>
    <t>2023年4月业务项目-长沙聿云信息科技有限公司(629061872)-38624-1760314608432135-网盟-竞价广告组</t>
  </si>
  <si>
    <t>XM1061913942</t>
  </si>
  <si>
    <t>2023年4月业务项目-长沙聿云信息科技有限公司(629061872)-38624-1760314609045512-网盟-竞价广告组</t>
  </si>
  <si>
    <t>2023-04-28</t>
  </si>
  <si>
    <t>1755262600642568</t>
  </si>
  <si>
    <t>魔王与公主-抖音-微信小游戏-文彦-天影-鹏泰-21</t>
  </si>
  <si>
    <t>2023-01-17 17:47:40</t>
  </si>
  <si>
    <t>XM1063097781</t>
  </si>
  <si>
    <t>2023年4月竞价-上海天影网络科技有限公司(633130817)-38624-1755262600642568-普通竞价-1682902339</t>
  </si>
  <si>
    <t>2023-04-27</t>
  </si>
  <si>
    <t>1755161370173511</t>
  </si>
  <si>
    <t>魔王与公主-抖音-微信小游戏-晋国凯-天影-鹏泰-xcx-002-4</t>
  </si>
  <si>
    <t>2023-01-16 14:58:39</t>
  </si>
  <si>
    <t>XM1062550852</t>
  </si>
  <si>
    <t>2023年4月竞价-上海天影网络科技有限公司(633130817)-38624-1755161370173511-普通竞价-1682899957</t>
  </si>
  <si>
    <t>1755341794735239</t>
  </si>
  <si>
    <t>魔王与公主-抖音-微信-晋国凯-天影-鹏泰-002-24</t>
  </si>
  <si>
    <t>2023-01-18 14:46:26</t>
  </si>
  <si>
    <t>XM1062542511</t>
  </si>
  <si>
    <t>2023年4月竞价-上海天影网络科技有限公司(633130817)-38624-1755341794735239-普通竞价-1682899925</t>
  </si>
  <si>
    <t>1758341174172686</t>
  </si>
  <si>
    <t>守塔先锋-dc-xcx03-2</t>
  </si>
  <si>
    <t>2023-02-20 17:20:17</t>
  </si>
  <si>
    <t>XM1063291027</t>
  </si>
  <si>
    <t>2023年4月竞价-霍尔果斯平头哥网络科技有限公司(632665633)-38624-1758341174172686-普通竞价-1682903239</t>
  </si>
  <si>
    <t>2023-04-26</t>
  </si>
  <si>
    <t>1719115875033223</t>
  </si>
  <si>
    <t>pt-安卓-穿山甲优质-注册-15户</t>
  </si>
  <si>
    <t>2021-12-14 18:10:56</t>
  </si>
  <si>
    <t>XM1061880513</t>
  </si>
  <si>
    <t>2023年4月业务项目-北京天眼查科技有限公司(1886243)-38624-1719115875033223-网盟-竞价广告组</t>
  </si>
  <si>
    <t>1719115875958797</t>
  </si>
  <si>
    <t>pt-安卓-穿山甲优质-注册-13户</t>
  </si>
  <si>
    <t>XM1061881676</t>
  </si>
  <si>
    <t>2023年4月业务项目-北京天眼查科技有限公司(1886243)-38624-1719115875958797-网盟-竞价广告组</t>
  </si>
  <si>
    <t>1742841286648846</t>
  </si>
  <si>
    <t>幻象忍者-双端-文彦-鹏泰-4-43-抖音</t>
  </si>
  <si>
    <t>2022-09-02 15:16:12</t>
  </si>
  <si>
    <t>XM1063803142</t>
  </si>
  <si>
    <t>2023年4月竞价-霍尔果斯平头哥网络科技有限公司(632665633)-38624-1742841286648846-普通竞价-1682906191</t>
  </si>
  <si>
    <t>塔防游戏</t>
  </si>
  <si>
    <t>1752271362355208</t>
  </si>
  <si>
    <t>头条-脉脉-pt-拉活-穿山甲-安卓dpa</t>
  </si>
  <si>
    <t>XM1061972697</t>
  </si>
  <si>
    <t>2023年4月业务项目-北京淘友天下科技发展有限公司(1037779)-38624-1752271362355208-网盟-竞价广告组</t>
  </si>
  <si>
    <t>1755262597651469</t>
  </si>
  <si>
    <t>pt-天影网络-xcx-001-16</t>
  </si>
  <si>
    <t>2023-01-17 17:47:37</t>
  </si>
  <si>
    <t>XM1063230913</t>
  </si>
  <si>
    <t>2023年4月竞价-上海天影网络科技有限公司(633130817)-38624-1755262597651469-普通竞价-1682902949</t>
  </si>
  <si>
    <t>1755262598801422</t>
  </si>
  <si>
    <t>pt-天影网络-xcx-001-18</t>
  </si>
  <si>
    <t>2023-01-17 17:47:39</t>
  </si>
  <si>
    <t>XM1063233588</t>
  </si>
  <si>
    <t>2023年4月竞价-上海天影网络科技有限公司(633130817)-38624-1755262598801422-普通竞价-1682902961</t>
  </si>
  <si>
    <t>1755341764447309</t>
  </si>
  <si>
    <t>幻象忍者-微信-晋国凯-天影-鹏泰-xcx-002-21</t>
  </si>
  <si>
    <t>2023-01-18 14:45:57</t>
  </si>
  <si>
    <t>XM1063230005</t>
  </si>
  <si>
    <t>2023年4月竞价-上海天影网络科技有限公司(633130817)-38624-1755341764447309-普通竞价-1682902944</t>
  </si>
  <si>
    <t>1762962828603399</t>
  </si>
  <si>
    <t>pt-ChatGo-安卓-付费-1</t>
  </si>
  <si>
    <t>2023-04-12 17:39:30</t>
  </si>
  <si>
    <t>XM1062459820</t>
  </si>
  <si>
    <t>2023年4月竞价-北京巨欧传媒有限公司(638326118)-38624-1762962828603399-普通竞价-1682899600</t>
  </si>
  <si>
    <t>2023-04-25</t>
  </si>
  <si>
    <t>2023-04-24</t>
  </si>
  <si>
    <t>2023-04-23</t>
  </si>
  <si>
    <t>XM1063821090</t>
  </si>
  <si>
    <t>2023年4月竞价-北京天眼查科技有限公司(1886243)-38624-1719115949094926-普通竞价-1682906306</t>
  </si>
  <si>
    <t>1737688852087896</t>
  </si>
  <si>
    <t>随身云(南京)-pt-中华万年历-安卓-12</t>
  </si>
  <si>
    <t>2022-07-07 18:20:28</t>
  </si>
  <si>
    <t>XM1063037993</t>
  </si>
  <si>
    <t>2023年4月竞价-随身云（南京）信息技术有限公司(1779293)-38624-1737688852087896-普通竞价-1682902067</t>
  </si>
  <si>
    <t>1738224006713351</t>
  </si>
  <si>
    <t>pt-港澳-d竖-6(男)</t>
  </si>
  <si>
    <t>2022-07-13 16:06:31</t>
  </si>
  <si>
    <t>XM1063060589</t>
  </si>
  <si>
    <t>2023年4月竞价-北京哈沃在线科技有限公司(618116070)-3166819-1738224006713351-普通竞价-1682902171</t>
  </si>
  <si>
    <t>1738224007938055</t>
  </si>
  <si>
    <t>pt-港澳-d竖-7</t>
  </si>
  <si>
    <t>2022-07-13 16:06:32</t>
  </si>
  <si>
    <t>XM1063058502</t>
  </si>
  <si>
    <t>2023年4月竞价-北京哈沃在线科技有限公司(618116070)-3166819-1738224007938055-普通竞价-1682902162</t>
  </si>
  <si>
    <t>pt-天影网络-xcx-001-17</t>
  </si>
  <si>
    <t>1755341795817480</t>
  </si>
  <si>
    <t>魔王与公主-抖音-微信-晋国凯-天影-鹏泰-002-26</t>
  </si>
  <si>
    <t>2023-01-18 14:46:27</t>
  </si>
  <si>
    <t>XM1062916960</t>
  </si>
  <si>
    <t>2023年4月竞价-上海天影网络科技有限公司(633130817)-38624-1755341795817480-普通竞价-1682901519</t>
  </si>
  <si>
    <t>1760239425030152</t>
  </si>
  <si>
    <t>pt-趣颜-1户</t>
  </si>
  <si>
    <t>632720361</t>
  </si>
  <si>
    <t>天津文音图视科技有限公司</t>
  </si>
  <si>
    <t>多媒体处理</t>
  </si>
  <si>
    <t>2023-03-13 16:12:10</t>
  </si>
  <si>
    <t>XM1062432983</t>
  </si>
  <si>
    <t>2023年4月竞价-天津文音图视科技有限公司(632720361)-38624-1760239425030152-普通竞价-1682899492</t>
  </si>
  <si>
    <t>2023-04-22</t>
  </si>
  <si>
    <t>2023-04-21</t>
  </si>
  <si>
    <t>1719115879105549</t>
  </si>
  <si>
    <t>pt-安卓-穿山甲优质-注册-10户</t>
  </si>
  <si>
    <t>2021-12-14 18:11:00</t>
  </si>
  <si>
    <t>XM1061952629</t>
  </si>
  <si>
    <t>2023年4月业务项目-北京天眼查科技有限公司(1886243)-38624-1719115879105549-网盟-竞价广告组</t>
  </si>
  <si>
    <t>1719115913170957</t>
  </si>
  <si>
    <t>pt-安卓-穿山甲-拉活-01</t>
  </si>
  <si>
    <t>2021-12-14 18:11:33</t>
  </si>
  <si>
    <t>XM1061956941</t>
  </si>
  <si>
    <t>2023年4月业务项目-北京天眼查科技有限公司(1886243)-38624-1719115913170957-网盟-竞价广告组</t>
  </si>
  <si>
    <t>1719115993318472</t>
  </si>
  <si>
    <t>pt-安卓-穿山甲优质-注册-07</t>
  </si>
  <si>
    <t>2021-12-14 18:12:49</t>
  </si>
  <si>
    <t>XM1061879163</t>
  </si>
  <si>
    <t>2023年4月业务项目-北京天眼查科技有限公司(1886243)-38624-1719115993318472-网盟-竞价广告组</t>
  </si>
  <si>
    <t>1762769049150472</t>
  </si>
  <si>
    <t>pt-守塔先锋-0406-2</t>
  </si>
  <si>
    <t>XM1062650500</t>
  </si>
  <si>
    <t>2023年4月竞价-上海天影网络科技有限公司(633130817)-38624-1762769049150472-普通竞价-1682900357</t>
  </si>
  <si>
    <t>2023-04-20</t>
  </si>
  <si>
    <t>1719115876403208</t>
  </si>
  <si>
    <t>pt-安卓-穿山甲优质-注册-12户</t>
  </si>
  <si>
    <t>XM1061997483</t>
  </si>
  <si>
    <t>2023年4月业务项目-北京天眼查科技有限公司(1886243)-38624-1719115876403208-网盟-竞价广告组</t>
  </si>
  <si>
    <t>1719115878555661</t>
  </si>
  <si>
    <t>pt-安卓-穿山甲优质-注册-11户</t>
  </si>
  <si>
    <t>XM1063754004</t>
  </si>
  <si>
    <t>2023年4月竞价-北京天眼查科技有限公司(1886243)-38624-1719115878555661-普通竞价-1682905878</t>
  </si>
  <si>
    <t>1755255936847886</t>
  </si>
  <si>
    <t>【拉新】YY-多彩-93-常规-关键行为-氛围-站内-勋</t>
  </si>
  <si>
    <t>2023-01-17 16:01:45</t>
  </si>
  <si>
    <t>XM1062433530</t>
  </si>
  <si>
    <t>2023年4月竞价-广州津虹网络传媒有限公司(615654723)-38624-1755255936847886-普通竞价-1682899494</t>
  </si>
  <si>
    <t>pt-脉脉-dc-9</t>
  </si>
  <si>
    <t>2023-04-19</t>
  </si>
  <si>
    <t>pt-安卓-站内搜索-注册-1户</t>
  </si>
  <si>
    <t>1752271358853198</t>
  </si>
  <si>
    <t>头条-脉脉-pt-沉默大区间拉新新口径-安卓</t>
  </si>
  <si>
    <t>2022-12-15 17:23:10</t>
  </si>
  <si>
    <t>XM1062800345</t>
  </si>
  <si>
    <t>2023年4月竞价-北京淘友天下科技发展有限公司(1037779)-38624-1752271358853198-普通竞价-1682900989</t>
  </si>
  <si>
    <t>2023-04-18</t>
  </si>
  <si>
    <t>1759151881680909</t>
  </si>
  <si>
    <t>天影网络-xcx-012</t>
  </si>
  <si>
    <t>XM1062669946</t>
  </si>
  <si>
    <t>2023年4月竞价-上海天影网络科技有限公司(633130817)-38624-1759151881680909-普通竞价-1682900441</t>
  </si>
  <si>
    <t>2023-04-17</t>
  </si>
  <si>
    <t>XM1061833666</t>
  </si>
  <si>
    <t>2023年4月业务项目-北京天眼查科技有限公司(1886243)-38624-1719115878555661-网盟-竞价广告组</t>
  </si>
  <si>
    <t>1759151774387213</t>
  </si>
  <si>
    <t>天影网络-xcx-09</t>
  </si>
  <si>
    <t>2023-03-01 16:04:25</t>
  </si>
  <si>
    <t>XM1063840822</t>
  </si>
  <si>
    <t>2023年4月竞价-上海天影网络科技有限公司(633130817)-38624-1759151774387213-普通竞价-1682906443</t>
  </si>
  <si>
    <t>1761686610480141</t>
  </si>
  <si>
    <t>头条-脉脉-pt-拉活-穿山甲-安卓dpa02</t>
  </si>
  <si>
    <t>2023-03-29 15:34:34</t>
  </si>
  <si>
    <t>XM1061912595</t>
  </si>
  <si>
    <t>2023年4月业务项目-北京淘友天下科技发展有限公司(1037779)-38624-1761686610480141-网盟-竞价广告组</t>
  </si>
  <si>
    <t>2023-04-16</t>
  </si>
  <si>
    <t>1759151769411592</t>
  </si>
  <si>
    <t>天影网络-xcx-03</t>
  </si>
  <si>
    <t>2023-03-01 16:04:21</t>
  </si>
  <si>
    <t>XM1062967377</t>
  </si>
  <si>
    <t>2023年4月竞价-上海天影网络科技有限公司(633130817)-38624-1759151769411592-普通竞价-1682901744</t>
  </si>
  <si>
    <t>2023-04-15</t>
  </si>
  <si>
    <t>2023-04-14</t>
  </si>
  <si>
    <t>1719115991948302</t>
  </si>
  <si>
    <t>pt-iOS-搜索-01</t>
  </si>
  <si>
    <t>2021-12-14 18:12:48</t>
  </si>
  <si>
    <t>XM1062602119</t>
  </si>
  <si>
    <t>2023年4月竞价-北京天眼查科技有限公司(1886243)-38624-1719115991948302-普通竞价-1682900165</t>
  </si>
  <si>
    <t>1755341796414557</t>
  </si>
  <si>
    <t>魔王与公主-抖音-微信-晋国凯-天影-鹏泰-002-27</t>
  </si>
  <si>
    <t>XM1062301831</t>
  </si>
  <si>
    <t>2023年4月竞价-上海天影网络科技有限公司(633130817)-38624-1755341796414557-普通竞价-1682898971</t>
  </si>
  <si>
    <t>1759151771782215</t>
  </si>
  <si>
    <t>天影网络-xcx-06</t>
  </si>
  <si>
    <t>2023-03-01 16:04:23</t>
  </si>
  <si>
    <t>XM1062303694</t>
  </si>
  <si>
    <t>2023年4月竞价-上海天影网络科技有限公司(633130817)-38624-1759151771782215-普通竞价-1682898978</t>
  </si>
  <si>
    <t>1759151773646861</t>
  </si>
  <si>
    <t>天影网络-xcx-08</t>
  </si>
  <si>
    <t>XM1062302937</t>
  </si>
  <si>
    <t>2023年4月竞价-上海天影网络科技有限公司(633130817)-38624-1759151773646861-普通竞价-1682898975</t>
  </si>
  <si>
    <t>2023-04-13</t>
  </si>
  <si>
    <t>2023-04-12</t>
  </si>
  <si>
    <t>pt-天影网络-xcx-001-21</t>
  </si>
  <si>
    <t>1755262626396173</t>
  </si>
  <si>
    <t>pt-天影网络-xcx-001-24</t>
  </si>
  <si>
    <t>2023-01-17 17:48:05</t>
  </si>
  <si>
    <t>XM1062346873</t>
  </si>
  <si>
    <t>2023年4月竞价-上海天影网络科技有限公司(633130817)-38624-1755262626396173-普通竞价-1682899143</t>
  </si>
  <si>
    <t>pt-天影网络-xcx-002-27</t>
  </si>
  <si>
    <t>1755341797553166</t>
  </si>
  <si>
    <t>魔王与公主-抖音-微信-晋国凯-天影-鹏泰-002-29</t>
  </si>
  <si>
    <t>2023-01-18 14:46:28</t>
  </si>
  <si>
    <t>XM1062349460</t>
  </si>
  <si>
    <t>2023年4月竞价-上海天影网络科技有限公司(633130817)-38624-1755341797553166-普通竞价-1682899156</t>
  </si>
  <si>
    <t>1755341798111240</t>
  </si>
  <si>
    <t>魔王与公主-抖音-晋国凯-天影-鹏泰-xcx-002-30</t>
  </si>
  <si>
    <t>2023-01-18 14:46:29</t>
  </si>
  <si>
    <t>XM1062350661</t>
  </si>
  <si>
    <t>2023年4月竞价-上海天影网络科技有限公司(633130817)-38624-1755341798111240-普通竞价-1682899162</t>
  </si>
  <si>
    <t>1759151773046798</t>
  </si>
  <si>
    <t>天影网络-xcx-07</t>
  </si>
  <si>
    <t>2023-03-01 16:04:24</t>
  </si>
  <si>
    <t>XM1062349318</t>
  </si>
  <si>
    <t>2023年4月竞价-上海天影网络科技有限公司(633130817)-38624-1759151773046798-普通竞价-1682899155</t>
  </si>
  <si>
    <t>2023-04-11</t>
  </si>
  <si>
    <t>头条-脉脉-pt-大区间拉新新口径-安卓</t>
  </si>
  <si>
    <t>头条-脉脉-pt-大区间拉新新口径-iOS</t>
  </si>
  <si>
    <t>1752271361054798</t>
  </si>
  <si>
    <t>头条-脉脉-pt-拉活-站内-06</t>
  </si>
  <si>
    <t>2022-12-15 17:23:12</t>
  </si>
  <si>
    <t>XM1062956236</t>
  </si>
  <si>
    <t>2023年4月竞价-北京淘友天下科技发展有限公司(1037779)-38624-1752271361054798-普通竞价-1682901696</t>
  </si>
  <si>
    <t>pt-天影网络-xcx-002-29</t>
  </si>
  <si>
    <t>1759151769980942</t>
  </si>
  <si>
    <t>天影网络-xcx-04</t>
  </si>
  <si>
    <t>XM1063300272</t>
  </si>
  <si>
    <t>2023年4月竞价-上海天影网络科技有限公司(633130817)-38624-1759151769980942-普通竞价-1682903282</t>
  </si>
  <si>
    <t>角色扮演</t>
  </si>
  <si>
    <t>2023-04-10</t>
  </si>
  <si>
    <t>1755341794183175</t>
  </si>
  <si>
    <t>pt-天影网络-xcx-002-23</t>
  </si>
  <si>
    <t>2023-01-18 14:46:25</t>
  </si>
  <si>
    <t>XM1063155157</t>
  </si>
  <si>
    <t>2023年4月竞价-上海天影网络科技有限公司(633130817)-38624-1755341794183175-普通竞价-1682902599</t>
  </si>
  <si>
    <t>2023-04-09</t>
  </si>
  <si>
    <t>2023-04-08</t>
  </si>
  <si>
    <t>1747629456308232</t>
  </si>
  <si>
    <t>乌-Q卡三国-双端-抖音-微信小游戏-晋国凯-乌托邦-鹏泰-dc-1-5</t>
  </si>
  <si>
    <t>624215136</t>
  </si>
  <si>
    <t>广州乌托邦网络科技有限公司</t>
  </si>
  <si>
    <t>2022-10-25 11:42:07</t>
  </si>
  <si>
    <t>XM1063079563</t>
  </si>
  <si>
    <t>2023年4月竞价-广州乌托邦网络科技有限公司(624215136)-38624-1747629456308232-普通竞价-1682902252</t>
  </si>
  <si>
    <t>1755346562284558</t>
  </si>
  <si>
    <t>【定投拉活】YY-多彩-自投01-定投拉活-莉君</t>
  </si>
  <si>
    <t>2023-01-18 16:02:12</t>
  </si>
  <si>
    <t>XM1061818402</t>
  </si>
  <si>
    <t>2023年4月业务项目-广州津虹网络传媒有限公司(615654723)-38624-1755346562284558-网盟-竞价广告组</t>
  </si>
  <si>
    <t>XM1063541592</t>
  </si>
  <si>
    <t>2023年4月竞价-广州津虹网络传媒有限公司(615654723)-38624-1755346562284558-普通竞价-1682904571</t>
  </si>
  <si>
    <t>2023-04-07</t>
  </si>
  <si>
    <t>1755262600031240</t>
  </si>
  <si>
    <t>pt-天影网络-xcx-001-20</t>
  </si>
  <si>
    <t>XM1063539581</t>
  </si>
  <si>
    <t>2023年4月竞价-上海天影网络科技有限公司(633130817)-38624-1755262600031240-普通竞价-1682904560</t>
  </si>
  <si>
    <t>1755341759246413</t>
  </si>
  <si>
    <t>Q卡三国-抖音-微信小游戏-晋国凯-天影-鹏泰-pt-天影网络-xcx-002-12</t>
  </si>
  <si>
    <t>2023-01-18 14:45:52</t>
  </si>
  <si>
    <t>XM1063539954</t>
  </si>
  <si>
    <t>2023年4月竞价-上海天影网络科技有限公司(633130817)-38624-1755341759246413-普通竞价-1682904562</t>
  </si>
  <si>
    <t>2023-04-06</t>
  </si>
  <si>
    <t>1735239631427591</t>
  </si>
  <si>
    <t>头条-脉脉-pt-拉活-穿山甲-02</t>
  </si>
  <si>
    <t>2022-06-10 17:31:09</t>
  </si>
  <si>
    <t>XM1061801261</t>
  </si>
  <si>
    <t>2023年4月业务项目-北京淘友天下科技发展有限公司(1037779)-38624-1735239631427591-网盟-竞价广告组</t>
  </si>
  <si>
    <t>资讯</t>
  </si>
  <si>
    <t>2023-04-05</t>
  </si>
  <si>
    <t>1755161370798094</t>
  </si>
  <si>
    <t>魔王与公主-抖音-微信小游戏-晋国凯-天影-鹏泰-xcx-002-5</t>
  </si>
  <si>
    <t>2023-01-16 14:58:40</t>
  </si>
  <si>
    <t>XM1063371367</t>
  </si>
  <si>
    <t>2023年4月竞价-上海天影网络科技有限公司(633130817)-38624-1755161370798094-普通竞价-1682903632</t>
  </si>
  <si>
    <t>2023-04-04</t>
  </si>
  <si>
    <t>1755255936227336</t>
  </si>
  <si>
    <t>【拉新】YY-多彩-92-常规-站内-每次付费-勋</t>
  </si>
  <si>
    <t>XM1062672592</t>
  </si>
  <si>
    <t>2023年4月竞价-广州津虹网络传媒有限公司(615654723)-38624-1755255936227336-普通竞价-1682900452</t>
  </si>
  <si>
    <t>1755341763842061</t>
  </si>
  <si>
    <t>Q卡三国-抖音-微信小游戏-晋国凯-天影-鹏泰-pt-天影网络-xcx-002-20</t>
  </si>
  <si>
    <t>2023-01-18 14:45:56</t>
  </si>
  <si>
    <t>XM1062628419</t>
  </si>
  <si>
    <t>2023年4月竞价-上海天影网络科技有限公司(633130817)-38624-1755341763842061-普通竞价-1682900271</t>
  </si>
  <si>
    <t>2023-04-03</t>
  </si>
  <si>
    <t>1755341763267853</t>
  </si>
  <si>
    <t>Q卡三国-抖音-微信小游戏-晋国凯-天影-鹏泰-pt-天影网络-xcx-002-19</t>
  </si>
  <si>
    <t>XM1063154312</t>
  </si>
  <si>
    <t>2023年4月竞价-上海天影网络科技有限公司(633130817)-38624-1755341763267853-普通竞价-1682902594</t>
  </si>
  <si>
    <t>2023-04-02</t>
  </si>
  <si>
    <t>北京鹏泰互动广告有限公司-三星2023</t>
  </si>
  <si>
    <t>广州燚霖网络科技有限公司</t>
  </si>
  <si>
    <t>万宁市晟伽格网络科技有限公司</t>
  </si>
  <si>
    <t>深圳市财象云科技有限公司</t>
  </si>
  <si>
    <t>深圳市铭数信息有限公司</t>
  </si>
  <si>
    <t>深圳市星火燎原移动互联网广告传媒有限公司</t>
  </si>
  <si>
    <t>深圳市掌上无限科技有限公司</t>
  </si>
  <si>
    <t>腾讯科技（深圳）有限公司-腾讯手机管家-wifi管家-qq浏览器</t>
  </si>
  <si>
    <t>宝富金业有限公司</t>
  </si>
  <si>
    <t>北京克诺思通互动广告有限公司</t>
  </si>
  <si>
    <t>末日血战</t>
  </si>
  <si>
    <t>深圳市极致游科技有限公司 -名酱三国</t>
  </si>
  <si>
    <t>塔王之王</t>
  </si>
  <si>
    <t>北京皮尔布莱尼软件有限公司</t>
  </si>
  <si>
    <t>北京寺库商贸有限公司</t>
  </si>
  <si>
    <t>北京寺库商贸有限公司-2021</t>
  </si>
  <si>
    <t>北京搜狐新媒体信息技术有限公司-201908</t>
  </si>
  <si>
    <t>北京搜狐新媒体信息技术有限公司-搜狐新闻</t>
  </si>
  <si>
    <t>北京金堤科技有限公司-天眼查</t>
  </si>
  <si>
    <t>北京一帆新媒网络科技有限公司</t>
  </si>
  <si>
    <t>上海流利说信息技术有限公司</t>
  </si>
  <si>
    <t>北京德水渠呈科技有限公司</t>
  </si>
  <si>
    <t>北京时代慧邦科技有限公司</t>
  </si>
  <si>
    <t>北京乙未文达科技有限公司-爱约会</t>
  </si>
  <si>
    <t>北京刚盛科技有限公司-单身附近交友</t>
  </si>
  <si>
    <t>北京五方合创网络科技有限公司-本地热聊</t>
  </si>
  <si>
    <t>南昌绵奕信息科技有限公司</t>
  </si>
  <si>
    <t>上海小愚网络科技有限公司</t>
  </si>
  <si>
    <t>成都海瑞恩网络科技有限公司</t>
  </si>
  <si>
    <t>成都海瑞恩网络科技有限公司-终端</t>
  </si>
  <si>
    <t>光合新知（北京）科技有限公司</t>
  </si>
  <si>
    <t>广州东百信息科技有限公司</t>
  </si>
  <si>
    <t>广州东百信息科技有限公司-厂商</t>
  </si>
  <si>
    <t>广州东百信息科技有限公司-95秀</t>
  </si>
  <si>
    <t>湖州辉煌明天科技有限公司</t>
  </si>
  <si>
    <t>湖州辉煌明天科技有限公司-商店</t>
  </si>
  <si>
    <t>湖南微算互联信息技术有限公司</t>
  </si>
  <si>
    <t>平安证券股份有限公司</t>
  </si>
  <si>
    <t>平安证券股份有限公司-平安证券</t>
  </si>
  <si>
    <t>上海刊明广告有限公司</t>
  </si>
  <si>
    <t>上海阑途信息技术有限公司</t>
  </si>
  <si>
    <t>上海卓盟信息科技有限公司</t>
  </si>
  <si>
    <t>上海栋悟信息科技有限公司</t>
  </si>
  <si>
    <t>深圳讯游互动科技有限公司</t>
  </si>
  <si>
    <t>大跃科技（深圳）有限公司-龙刃</t>
  </si>
  <si>
    <t>大跃科技（深圳）有限公司-无双战纪</t>
  </si>
  <si>
    <t>大跃科技（深圳）有限公司-战纪</t>
  </si>
  <si>
    <t>深圳市吉伯乐科技有限公司</t>
  </si>
  <si>
    <t>深圳市启佳星科技有限公司-国战</t>
  </si>
  <si>
    <t>深圳市启佳星科技有限公司-巨刃</t>
  </si>
  <si>
    <t>深圳市启佳星科技有限公司-梦幻修仙</t>
  </si>
  <si>
    <t>深圳市启佳星科技有限公司-武龙争道</t>
  </si>
  <si>
    <t>深圳市擎格互联网科技有限公司-爆破英雄</t>
  </si>
  <si>
    <t>深圳市擎格互联网科技有限公司-刺客</t>
  </si>
  <si>
    <t>深圳市擎格互联网科技有限公司-修罗道online</t>
  </si>
  <si>
    <t>深圳讯游互动科技有限公司-屠龙烈火</t>
  </si>
  <si>
    <t>深圳有点牛信息技术有限公司-封神劫</t>
  </si>
  <si>
    <t>深圳有点牛信息技术有限公司-诛神</t>
  </si>
  <si>
    <t>深圳依时货拉拉科技有限公司</t>
  </si>
  <si>
    <t>深圳元栈科技有限公司</t>
  </si>
  <si>
    <t>史迪奇(山东)供应链管理有限公司</t>
  </si>
  <si>
    <t>香港红狮集团有限公司</t>
  </si>
  <si>
    <t>天津百融科技有限公司</t>
  </si>
  <si>
    <t>天津百融科技有限公司-厂商</t>
  </si>
  <si>
    <t>广州数融互联网小额贷款有限公司</t>
  </si>
  <si>
    <t>天津志趣游科技有限公司</t>
  </si>
  <si>
    <t>武汉荟友网络科技有限公司</t>
  </si>
  <si>
    <t>武汉荟友网络科技有限公司-厂商</t>
  </si>
  <si>
    <t>上海全旗金融信息服务有限公司-容易借</t>
  </si>
  <si>
    <t>西安悦目互动信息科技有限责任公司</t>
  </si>
  <si>
    <t>小叶子（深圳）信息服务有限公司</t>
  </si>
  <si>
    <t>长沙雷电云网络科技有限公司</t>
  </si>
  <si>
    <t>长沙雷电云网络科技有限公司-厂商</t>
  </si>
  <si>
    <t>致美纷享（北京）科技有限公司</t>
  </si>
  <si>
    <t>北京达佳互联信息技术有限公司-19三星</t>
  </si>
  <si>
    <t>北京快手科技有限公司-快手</t>
  </si>
  <si>
    <t>北京快手科技有限公司-快手极速版（新）</t>
  </si>
  <si>
    <t>北京快手科技有限公司</t>
  </si>
  <si>
    <t>北京快手科技有限公司-厂商</t>
  </si>
  <si>
    <t>成都携程信息技术有限公司</t>
  </si>
  <si>
    <t>携程计算机技术（上海）有限公司</t>
  </si>
  <si>
    <t>淮安去哪儿国际旅行社有限公司</t>
  </si>
  <si>
    <t>乐擎网络科技（上海）有限公司</t>
  </si>
  <si>
    <t>乐擎网络科技（上海 ）有限公司</t>
  </si>
  <si>
    <t>瑞庭网络技术（上海）有限公司</t>
  </si>
  <si>
    <t>瑞庭网络技术（上海）有限公司-2022安居客</t>
  </si>
  <si>
    <t>陕西大点客科技有限公司</t>
  </si>
  <si>
    <t>深圳蛋丁娱乐有限公司</t>
  </si>
  <si>
    <t>深圳市星火燎原移动互联网广告传媒有限公司-厂商</t>
  </si>
  <si>
    <t>链家网（北京）科技有限公司</t>
  </si>
  <si>
    <t>天津小屋信息科技有限公司</t>
  </si>
  <si>
    <t>重庆度小满信息技术有限公司</t>
  </si>
  <si>
    <t>深圳重瞳科技有限公司</t>
  </si>
  <si>
    <t>多彩互动2022-A</t>
  </si>
  <si>
    <t>CPA</t>
  </si>
  <si>
    <t>五八同城信息技术有限公司</t>
  </si>
  <si>
    <t>北京五八信息技术有限公司-58同城</t>
  </si>
  <si>
    <t>北京五八信息技术有限公司-招才猫直聘</t>
  </si>
  <si>
    <t>北京新氧科技有限公司</t>
  </si>
  <si>
    <t>北京新氧科技有限公司-新氧医美</t>
  </si>
  <si>
    <t>江苏满运软件科技有限公司</t>
  </si>
  <si>
    <t>江苏满运软件科技有限公司（新）</t>
  </si>
  <si>
    <t>江苏满运软件科技有限公司-运满满货主</t>
  </si>
  <si>
    <t>北京光桐网络科技有限公司</t>
  </si>
  <si>
    <t>北京弘邦君达科技有限公司</t>
  </si>
  <si>
    <t>拉扎斯网络科技（上海）有限公司</t>
  </si>
  <si>
    <t>拉扎斯网络科技（上海）有限公司-阿里系</t>
  </si>
  <si>
    <t>上海哔哩哔哩科技有限公司</t>
  </si>
  <si>
    <t>上海哔哩哔哩科技有限公司-二部</t>
  </si>
  <si>
    <t>上海宽娱数码科技有限公司-2020</t>
  </si>
  <si>
    <t>上海全旗网络信息技术有限公司</t>
  </si>
  <si>
    <t>上海全旗网络信息技术有限公司-2021</t>
  </si>
  <si>
    <t>全优云众包（上海）电子商务有限公司-借享购</t>
  </si>
  <si>
    <t>上海全旗金融信息服务有限公司</t>
  </si>
  <si>
    <t>上海全旗金融信息服务有限公司-微贷款1</t>
  </si>
  <si>
    <t>上海识装信息科技有限公司</t>
  </si>
  <si>
    <t>上海识装信息科技有限公司-厂商</t>
  </si>
  <si>
    <t>天津学为贵教育科技有限公司</t>
  </si>
  <si>
    <t>北京学为贵教育科技有限公司</t>
  </si>
  <si>
    <t>小红书科技有限公司</t>
  </si>
  <si>
    <t>小红书科技有限公司-三星</t>
  </si>
  <si>
    <t>行吟信息科技（上海）有限公司-小红书</t>
  </si>
  <si>
    <t>优酷信息技术（北京）有限公司</t>
  </si>
  <si>
    <t>优酷信息技术（北京）有限公司-厂商-阿里系</t>
  </si>
  <si>
    <t>优视科技（中国）有限公司</t>
  </si>
  <si>
    <t>优视科技（中国）有限公司-厂商-阿里系</t>
  </si>
  <si>
    <t>浙江飞猪网络技术有限公司</t>
  </si>
  <si>
    <t>浙江飞猪网络技术有限公司-阿里系</t>
  </si>
  <si>
    <t>淘宝（中国）软件有限公司-飞猪</t>
  </si>
  <si>
    <t>浙江猫享电子商务有限公司</t>
  </si>
  <si>
    <t>浙江猫享电子商务有限公司-阿里系</t>
  </si>
  <si>
    <t>Taobao Network Technology Co., Ltd.</t>
  </si>
  <si>
    <t>霍尔果斯多彩</t>
  </si>
  <si>
    <t>北京五岳互动科技有限公司</t>
  </si>
  <si>
    <t>北京五岳互动科技有限公司-华南事业部</t>
  </si>
  <si>
    <t>哇棒（北京）移动技术有限公司</t>
  </si>
  <si>
    <t>深圳市爱聊科技有限公司</t>
  </si>
  <si>
    <t>Shenzhen Chat Technology Co., LTD-2020</t>
  </si>
  <si>
    <t>深圳市柳丁网络信息有限公司</t>
  </si>
  <si>
    <t>深圳市柳丁网络信息有限公司-新客</t>
  </si>
  <si>
    <t>常相伴（武汉）科技有限公司</t>
  </si>
  <si>
    <t>常相伴（武汉）科技有限公司-四部</t>
  </si>
  <si>
    <t>武汉音节跳动科技有限公司（陪你）</t>
  </si>
  <si>
    <t>前锦网络信息技术（上海）有限公司</t>
  </si>
  <si>
    <t>前锦网络信息技术（上海）有限公司</t>
    <phoneticPr fontId="3" type="noConversion"/>
  </si>
  <si>
    <t>北京网聘咨询有限公司</t>
  </si>
  <si>
    <t>北京掌贝网络科技有限公司</t>
  </si>
  <si>
    <t>武汉掌贝网络科技有限公司</t>
  </si>
  <si>
    <t>杭州旷壹科技有限公司</t>
  </si>
  <si>
    <t>上甲科技（深圳）有限公司</t>
  </si>
  <si>
    <t>上甲科技（深圳）有限公司-201908</t>
  </si>
  <si>
    <t>银河期货有限公司</t>
  </si>
  <si>
    <t>中国银河证券股份有限公司-中国银河证券</t>
  </si>
  <si>
    <t>苏州哈啰精灵教育科技有限公司</t>
  </si>
  <si>
    <t>同道精英（天津）信息技术有限公司</t>
  </si>
  <si>
    <t>网易有道信息技术（北京）有限公司-三星</t>
  </si>
  <si>
    <t>赢火虫软件科技（上海）有限公司</t>
  </si>
  <si>
    <t>北京五月众合科技有限公司</t>
  </si>
  <si>
    <t>北京五月众合科技有限公司-六部</t>
  </si>
  <si>
    <t>广东学无国界科技有限公司</t>
  </si>
  <si>
    <t>深圳学无国界教育科技有限公司</t>
  </si>
  <si>
    <t>广州领玩互动网络科技有限公司</t>
  </si>
  <si>
    <t>广州小蓝帮网络科技有限公司</t>
  </si>
  <si>
    <t>深圳市凯璇网络科技有限公司</t>
  </si>
  <si>
    <t>深圳市龙宇天下科技有限公司</t>
  </si>
  <si>
    <t>咪咕视讯科技有限公司</t>
  </si>
  <si>
    <t>咪咕视讯科技有限公司-厂商自运营</t>
  </si>
  <si>
    <t>北京稀宇科技有限公司</t>
  </si>
  <si>
    <t>上海齐屹信息科技有限公司</t>
  </si>
  <si>
    <t>上海齐屹信息科技有限公司2022</t>
  </si>
  <si>
    <t>上海齐家网信息科技股份有限公司</t>
  </si>
  <si>
    <t>大跃科技（深圳）有限公司-侠义英雄</t>
  </si>
  <si>
    <t>深圳市擎格互联网科技有限公司-武林之王</t>
  </si>
  <si>
    <t>武汉奔赴远方科技有限公司</t>
  </si>
  <si>
    <t>广西一个字网络科技有限公司</t>
  </si>
  <si>
    <t>汇智众通（深圳）科技文化产业有限公司</t>
  </si>
  <si>
    <t>霍尔果斯多彩-汇智众通（深圳）科技文化产业有限公司</t>
  </si>
  <si>
    <t>汇智众通（深圳）科技文化产业有限公司-2020</t>
  </si>
  <si>
    <t>万惠投资管理有限公司</t>
  </si>
  <si>
    <t>霍尔果斯多彩-万惠投资管理有限公司</t>
  </si>
  <si>
    <t>深圳市懒人在线科技有限公司</t>
  </si>
  <si>
    <t>霍尔果斯多彩-深圳市懒人在线科技有限公司</t>
  </si>
  <si>
    <t>霍尔果斯多彩-北京疯狂体育产业管理有限公司1</t>
  </si>
  <si>
    <t>北京疯狂体育产业管理有限公司-疯狂红单</t>
  </si>
  <si>
    <t>光大期货有限公司</t>
  </si>
  <si>
    <t>霍尔果斯多彩-光大期货有限公司</t>
    <phoneticPr fontId="3" type="noConversion"/>
  </si>
  <si>
    <t>光大期货有限公司-光大期货</t>
  </si>
  <si>
    <t>霍尔果斯多彩-光大期货有限公司</t>
  </si>
  <si>
    <t>光大期货有限公司-光大期货通</t>
  </si>
  <si>
    <t>国泰君安证券股份有限公司</t>
  </si>
  <si>
    <t>霍尔果斯多彩-国泰君安证券股份有限公司</t>
  </si>
  <si>
    <t>霍尔果斯多彩-深圳荃能网络科技有限公司</t>
  </si>
  <si>
    <t>深圳小鹿仝燚网络有限公司</t>
  </si>
  <si>
    <t>深圳市加冕加科技有限公司</t>
  </si>
  <si>
    <t>霍尔果斯多彩-深圳市加冕加科技有限公司</t>
  </si>
  <si>
    <t>深圳市天盈互动网络技术有限公司</t>
  </si>
  <si>
    <t>霍尔果斯多彩-深圳依时货拉拉科技有限公司</t>
  </si>
  <si>
    <t>深圳依时货拉拉科技有限公司-货拉拉司机版</t>
  </si>
  <si>
    <t>深圳依时货拉拉科技有限公司-企业版</t>
  </si>
  <si>
    <t>武汉木仓科技股份有限公司</t>
  </si>
  <si>
    <t>霍尔果斯多彩-武汉木仓科技股份有限公司</t>
  </si>
  <si>
    <t>重庆帮考教育科技有限公司</t>
  </si>
  <si>
    <t>霍尔果斯多彩-重庆帮考教育科技有限公司</t>
  </si>
  <si>
    <t>北京帮小考教育科技有限公司</t>
  </si>
  <si>
    <t>北京帮小考教育科技有限公司-初级会计职称亿题库</t>
  </si>
  <si>
    <t>重庆帮考教育科技有限公司-2020</t>
  </si>
  <si>
    <t>广州猎游信息科技有限公司</t>
  </si>
  <si>
    <t>霍尔果斯多彩-广州猎游信息科技有限公司</t>
  </si>
  <si>
    <t>广州猎游信息科技有限公司-2020</t>
  </si>
  <si>
    <t>惠州市屹立信息技术有限公司</t>
  </si>
  <si>
    <t>霍尔果斯多彩-惠州市屹立信息技术有限公司</t>
  </si>
  <si>
    <t>惠州市屹立信息技术有限公司-2020</t>
  </si>
  <si>
    <t>霍尔果斯多彩-深圳讯游互动科技有限公司</t>
  </si>
  <si>
    <t>大跃科技（深圳）有限公司-西游天下</t>
  </si>
  <si>
    <t>深圳市擎格互联网科技有限公司-武道破天</t>
  </si>
  <si>
    <t>霍尔果斯多彩-深圳讯游互动科技有限公司</t>
    <phoneticPr fontId="3" type="noConversion"/>
  </si>
  <si>
    <t>深圳有点牛信息技术有限公司-武林盟主</t>
  </si>
  <si>
    <t>霍尔果斯多彩-史迪奇(山东)供应链管理有限公司</t>
  </si>
  <si>
    <t>霍尔果斯多彩-上海全旗网络信息技术有限公司-2021</t>
  </si>
  <si>
    <t>全优云众包（上海）电子商务有限公司-荟享受</t>
  </si>
  <si>
    <t>广州星量信息技术有限公司</t>
  </si>
  <si>
    <t>江苏世旅网络科技有限公司</t>
  </si>
  <si>
    <t>江苏世旅网络科技有限公司-越约</t>
  </si>
  <si>
    <t>肇庆市智云体育信息科技有限公司</t>
  </si>
  <si>
    <t>苏州更美互动信息科技有限公司</t>
  </si>
  <si>
    <t>深圳市极致游科技有限公司-飞天魅影-新</t>
  </si>
  <si>
    <t>尺颜医美（北京）咨询有限公司</t>
  </si>
  <si>
    <t>北京米连科技有限公司</t>
  </si>
  <si>
    <t xml:space="preserve">北京米连科技有限公司 </t>
  </si>
  <si>
    <t>上海小愚网络科技有限公司-附近遇见爱</t>
  </si>
  <si>
    <t>湖北微果网络科技有限公司</t>
  </si>
  <si>
    <t>湖北微果网络科技有限公司-1912</t>
  </si>
  <si>
    <t>优视科技（中国）有限公司-夸克</t>
  </si>
  <si>
    <t>浙江天猫技术有限公司</t>
  </si>
  <si>
    <t>北京多彩互动广告有限公司-浙江天猫技术有限公司-厂商</t>
  </si>
  <si>
    <t>考拉海购（杭州）科技有限公司-2020</t>
  </si>
  <si>
    <t>企查查科技有限公司</t>
  </si>
  <si>
    <t>企查查科技有限公司-企查查</t>
  </si>
  <si>
    <t>广州享玩网络科技有限公司</t>
  </si>
  <si>
    <t>GREATEST EVENT LIMITED</t>
  </si>
  <si>
    <t xml:space="preserve">中鸾信息科技（重庆）有限公司 -长城智汇 </t>
  </si>
  <si>
    <t>重庆中景辰达网络技术有限公司</t>
  </si>
  <si>
    <t>成都缘开迷网络科技有限公司</t>
  </si>
  <si>
    <t>广州中盈国际认证有限公司</t>
  </si>
  <si>
    <t>上海数查科技有限公司</t>
  </si>
  <si>
    <t>上海数查科技有限公司-位寻手机定位</t>
  </si>
  <si>
    <t>深圳市前海劲锋科技有限公司</t>
  </si>
  <si>
    <t>沁阳市珍阅科技有限公司</t>
  </si>
  <si>
    <t>游圣（上海）文化传媒有限公司</t>
  </si>
  <si>
    <t>山西正松网络科技有限公司</t>
  </si>
  <si>
    <t>广州东晨网络科技有限公司</t>
  </si>
  <si>
    <t>广州东晨网络科技有限公司-百宝魔盒</t>
  </si>
  <si>
    <t>深圳市炫启网络科技有限公司</t>
  </si>
  <si>
    <t>上海润吉网络科技有限公司</t>
  </si>
  <si>
    <t>宁波润吉网络科技有限公司</t>
  </si>
  <si>
    <t>深圳优优互联网络科技有限公司</t>
  </si>
  <si>
    <t>东莞天启文化传媒有限公司-球进了1</t>
  </si>
  <si>
    <t>映客网络科技（海南）有限公司</t>
  </si>
  <si>
    <t>映客网络科技（海南）有限公司-厂商-新客</t>
  </si>
  <si>
    <t>海南音悦网络科技有限公司-附近密聊</t>
  </si>
  <si>
    <t>海南音悦网络科技有限公司-同城寻欢</t>
  </si>
  <si>
    <t>上海淇毓信息科技有限公司-三星</t>
  </si>
  <si>
    <t>上海淇毓信息科技有限公司-360借条</t>
  </si>
  <si>
    <t>来客互动（北京）科技发展有限公司</t>
  </si>
  <si>
    <t>北京及力科技有限公司</t>
  </si>
  <si>
    <t>北京多彩互动广告有限公司-东易日盛家居装饰集团股份有限公司</t>
  </si>
  <si>
    <t>南京贝湾信息科技有限公司</t>
  </si>
  <si>
    <t>海南浠川科技有限公司</t>
  </si>
  <si>
    <t>广州市九浚信息技术有限公司</t>
  </si>
  <si>
    <t>凤凰飞扬（北京）新媒体信息技术有限公司</t>
  </si>
  <si>
    <t>北京天盈九州网络技术有限公司</t>
  </si>
  <si>
    <t>汕头三尺信息科技有限公司</t>
  </si>
  <si>
    <t>碧波（北京）科技文化有限公司</t>
  </si>
  <si>
    <t>北京好势信息技术有限公司</t>
  </si>
  <si>
    <t>北京多彩互动广告有限公司-北京好势信息技术有限公司</t>
  </si>
  <si>
    <t>山西能耗网络科技有限公司</t>
  </si>
  <si>
    <t>北京字节跳动网络技术有限公司-三星2021</t>
  </si>
  <si>
    <t>北京清众教育科技有限公司</t>
  </si>
  <si>
    <t>北京闪送科技有限公司</t>
  </si>
  <si>
    <t>北京同城必应科技有限公司</t>
  </si>
  <si>
    <t>广州中盈姿本文化投资有限公司</t>
  </si>
  <si>
    <t>广州炫石网络科技有限公司</t>
  </si>
  <si>
    <t>上海极客公社企业发展有限公司</t>
  </si>
  <si>
    <t>上海轶昕信息技术有限公司-时刻天气</t>
  </si>
  <si>
    <t>星潮闪耀移动网络科技（中国）有限公司</t>
  </si>
  <si>
    <t>北京多彩互动广告有限公司-星潮闪耀移动网络科技（中国）有限公司-六部</t>
  </si>
  <si>
    <t>新浪网技术（中国）有限公司-2020</t>
  </si>
  <si>
    <t>上海淇毓信息科技有限公司-360周转灵</t>
  </si>
  <si>
    <t>上海呵呵呵文化传播有限公司</t>
  </si>
  <si>
    <t>海南梦创网络科技有限公司</t>
  </si>
  <si>
    <t>杭州智越信息咨询有限公司</t>
  </si>
  <si>
    <t>上海徽道信息技术有限公司</t>
  </si>
  <si>
    <t>山西能耗网络科技有限公司-安逸借钱</t>
  </si>
  <si>
    <t>淘宝（中国）软件有限公司</t>
  </si>
  <si>
    <t>上海极客公社企业发展有限公司-即刻天气</t>
  </si>
  <si>
    <t>上海绪平信息技术有限公司</t>
  </si>
  <si>
    <t>上海弈玩网络科技有限公司</t>
  </si>
  <si>
    <t>宁波润吉网络科技有限公司-老黄历</t>
  </si>
  <si>
    <t>深圳市天玩网络科技有限公司</t>
  </si>
  <si>
    <t>广州花蝴碟网络科技有限公司</t>
  </si>
  <si>
    <t>上海小牛互娱智能科技有限公司</t>
  </si>
  <si>
    <t>北京豆豆鸟科技有限公司</t>
  </si>
  <si>
    <t>北京豆豆鸟科技有限公司-6部</t>
  </si>
  <si>
    <t>常青藤爸爸（北京）教育科技有限公司</t>
  </si>
  <si>
    <t>常青藤爸爸（北京）教育科技有限公司-6部</t>
  </si>
  <si>
    <t>北京多彩互动广告有限公司-北京奇元科技有限公司-三星转单</t>
  </si>
  <si>
    <t>南京金贝网络科技有限公司</t>
  </si>
  <si>
    <t>南京金贝网络科技有限公司-六部</t>
  </si>
  <si>
    <t>北京多彩互动广告有限公司-北京嘀嘀无限科技发展有限公司</t>
  </si>
  <si>
    <t>北京小桔科技有限公司-滴滴出行</t>
  </si>
  <si>
    <t>王明超</t>
  </si>
  <si>
    <t>杭州网易严选贸易有限公司</t>
  </si>
  <si>
    <t>北京多彩互动广告有限公司-杭州网易严选贸易有限公司</t>
  </si>
  <si>
    <t>杭州妙得科技有限公司</t>
  </si>
  <si>
    <t>北京酷划在线网络技术有限公司</t>
  </si>
  <si>
    <t>北京酷划在线网络技术有限公司-2020</t>
  </si>
  <si>
    <t>北京趣拿软件科技有限公司</t>
  </si>
  <si>
    <t>北京趣拿软件科技有限公司-2020</t>
  </si>
  <si>
    <t>北京掌上壹柒科技有限公司</t>
  </si>
  <si>
    <t>北京掌上壹柒科技有限公司0516</t>
  </si>
  <si>
    <t>东莞市酷神网络科技有限公司</t>
  </si>
  <si>
    <t>云南多帮网络科技有限公司</t>
  </si>
  <si>
    <t>广州昊锐电子科技有限公司</t>
  </si>
  <si>
    <t>重庆人人斑竹网络科技有限公司</t>
  </si>
  <si>
    <t>成都正兴汇融商贸有限公司</t>
  </si>
  <si>
    <t>杭州磅礴科技有限公司</t>
  </si>
  <si>
    <t>余姚市上易网络有限公司</t>
  </si>
  <si>
    <t>杭州红花朵朵网络技术有限公司</t>
  </si>
  <si>
    <t>云南多帮网络科技有限公司-KaDa</t>
  </si>
  <si>
    <t>杭州游艺科技有限公司</t>
  </si>
  <si>
    <t>杭州游艺科技有限公司-2021</t>
  </si>
  <si>
    <t>嘉泽无限（北京）网络科技有限公司</t>
  </si>
  <si>
    <t>驰江（北京）信息科技有限公司</t>
  </si>
  <si>
    <t>临高因爱科技有限公司</t>
  </si>
  <si>
    <t>南京途牛国际旅行社有限公司</t>
  </si>
  <si>
    <t>南京途牛国际旅行社有限公司-201901</t>
  </si>
  <si>
    <t>南京途牛科技有限公司</t>
  </si>
  <si>
    <t>全能互动（北京）科技有限公司</t>
  </si>
  <si>
    <t>全能互动（北京）科技有限公司-渠道部</t>
  </si>
  <si>
    <t xml:space="preserve"> 全能互动（北京）科技有限公司</t>
  </si>
  <si>
    <t>上海七猫文化传媒有限公司</t>
  </si>
  <si>
    <t>上海生腾数据科技有限公司</t>
  </si>
  <si>
    <t>苏州贝尔塔数据技术有限公司</t>
  </si>
  <si>
    <t>上海小鬼网络科技有限公司</t>
  </si>
  <si>
    <t>杜雅婷</t>
  </si>
  <si>
    <t>深圳市动彩网络科技有限公司</t>
  </si>
  <si>
    <t>深圳市壹众互动科技有限公司</t>
  </si>
  <si>
    <t>天津转转世界科技有限责任公司</t>
  </si>
  <si>
    <t>北京转转精神科技有限责任公司</t>
  </si>
  <si>
    <t>途家网网络技术（北京）有限公司</t>
  </si>
  <si>
    <t>易云游网络技术（北京）有限公司</t>
  </si>
  <si>
    <t>武汉九妖互娱信息技术有限公司</t>
  </si>
  <si>
    <t>武汉九妖互娱信息技术有限公司-二部</t>
  </si>
  <si>
    <t>漳州大牛网络科技有限公司</t>
  </si>
  <si>
    <t>上海憨牛电器有限公司-2020</t>
  </si>
  <si>
    <t>日期</t>
  </si>
  <si>
    <t>广告主</t>
    <phoneticPr fontId="3" type="noConversion"/>
  </si>
  <si>
    <t>广告主</t>
  </si>
  <si>
    <t>消耗金额</t>
  </si>
  <si>
    <t>(97)北京多彩互动广告有限公司-2023</t>
  </si>
  <si>
    <t>(7094)前锦网络信息技术（上海）有限公司</t>
  </si>
  <si>
    <t>(7095)优酷信息技术（北京）有限公司</t>
  </si>
  <si>
    <t>(7097)上海阑途信息技术有限公司</t>
  </si>
  <si>
    <t>(7101)北京搜狐新媒体信息技术有限公司-搜狐新闻</t>
  </si>
  <si>
    <t>(7103)优视科技（中国）有限公司</t>
  </si>
  <si>
    <t>(7105)腾讯科技（深圳）有限公司-腾讯手机管家-wifi管家-qq浏览器</t>
  </si>
  <si>
    <t>(7109)拉扎斯网络科技（上海）有限公司</t>
  </si>
  <si>
    <t>(7119)深圳依时货拉拉科技有限公司</t>
  </si>
  <si>
    <t>(7121)咪咕视讯科技有限公司</t>
  </si>
  <si>
    <t>(7127)链家网（北京）科技有限公司</t>
  </si>
  <si>
    <t>(7130)天津小屋信息科技有限公司</t>
  </si>
  <si>
    <t>(7136)深圳市极致游科技有限公司-塔王之王</t>
  </si>
  <si>
    <t>(7150)深圳市百易信息技术有限公司</t>
  </si>
  <si>
    <t>(7154)乐擎网络科技（上海 ）有限公司</t>
  </si>
  <si>
    <t>(7155)上海流利说信息技术有限公司</t>
  </si>
  <si>
    <t>(7164)深圳市铭数信息有限公司</t>
  </si>
  <si>
    <t>(7170)淘宝（中国）软件有限公司-飞猪</t>
  </si>
  <si>
    <t>(7174)北京疯狂体育产业管理有限公司-疯狂红单</t>
  </si>
  <si>
    <t>(7181)国泰君安证券股份有限公司</t>
  </si>
  <si>
    <t>(7197)同道精英（天津）信息技术有限公司</t>
  </si>
  <si>
    <t>(7200)深圳市极致游科技有限公司-末日血战</t>
  </si>
  <si>
    <t>(7202)致美纷享（北京）科技有限公司</t>
  </si>
  <si>
    <t>(7275)上海宽娱数码科技有限公司-2020</t>
  </si>
  <si>
    <t>(7296)广州猎游信息科技有限公司-2020</t>
  </si>
  <si>
    <t>(7316)北京网聘咨询有限公司</t>
  </si>
  <si>
    <t>(7363)苏州哈啰精灵教育科技有限公司</t>
  </si>
  <si>
    <t>(7369)深圳学无国界教育科技有限公司</t>
  </si>
  <si>
    <t>(7444)重庆帮考教育科技有限公司-2020</t>
  </si>
  <si>
    <t>(7523)Taobao Network Technology Co., Ltd.</t>
  </si>
  <si>
    <t>(7574)北京寺库商贸有限公司-2021</t>
  </si>
  <si>
    <t>(7593)企查查科技有限公司-企查查</t>
  </si>
  <si>
    <t>(7607)广州津虹网络传媒有限公司</t>
  </si>
  <si>
    <t>(7613)北京金堤科技有限公司-天眼查</t>
  </si>
  <si>
    <t>(7614)苏州更美互动信息科技有限公司</t>
  </si>
  <si>
    <t>(7697)江苏满运软件科技有限公司-运满满货主</t>
  </si>
  <si>
    <t>(7708)深圳市极致游科技有限公司 -名酱三国</t>
  </si>
  <si>
    <t>(7754)深圳市天盈互动网络技术有限公司</t>
  </si>
  <si>
    <t>(7756)北京新氧科技有限公司-新氧医美</t>
  </si>
  <si>
    <t>(7769)深圳讯游互动科技有限公司-屠龙烈火</t>
  </si>
  <si>
    <t>(7823)银河期货有限公司</t>
  </si>
  <si>
    <t>(7841)重庆度小满信息技术有限公司</t>
  </si>
  <si>
    <t>(7866)海南智星昌信网络科技有限公司</t>
  </si>
  <si>
    <t>(7907)深圳荃能网络科技有限公司</t>
  </si>
  <si>
    <t>(7914)长沙雷电云网络科技有限公司</t>
  </si>
  <si>
    <t>(7917)北京快手科技有限公司-快手</t>
  </si>
  <si>
    <t>(7920)瑞庭网络技术（上海）有限公司-2022安居客</t>
  </si>
  <si>
    <t>(7921)北京五八信息技术有限公司-58同城</t>
  </si>
  <si>
    <t>(7926)北京五八信息技术有限公司-招才猫直聘</t>
  </si>
  <si>
    <t>(7927)上海小愚网络科技有限公司</t>
  </si>
  <si>
    <t>(7932)深圳果伟科技有限公司</t>
  </si>
  <si>
    <t>(7947)赢火虫软件科技（上海）有限公司</t>
  </si>
  <si>
    <t>(7956)上海小愚网络科技有限公司-附近遇见爱</t>
  </si>
  <si>
    <t>(7957)北京刚盛科技有限公司-单身附近交友</t>
  </si>
  <si>
    <t>(7963)北京光桐网络科技有限公司</t>
  </si>
  <si>
    <t>(7969)南昌绵奕信息科技有限公司</t>
  </si>
  <si>
    <t>(7971)北京乙未文达科技有限公司-爱约会</t>
  </si>
  <si>
    <t>(7983)行吟信息科技（上海）有限公司-小红书</t>
  </si>
  <si>
    <t>(7988)深圳有点牛信息技术有限公司-诛神</t>
  </si>
  <si>
    <t>(7998)中国银河证券股份有限公司-中国银河证券</t>
  </si>
  <si>
    <t>(8004)广州东百信息科技有限公司-95秀</t>
  </si>
  <si>
    <t>(8045)大跃科技（深圳）有限公司-龙刃</t>
  </si>
  <si>
    <t>(8051)北京五方合创网络科技有限公司-本地热聊</t>
  </si>
  <si>
    <t>(8064)北京车之家信息技术有限公司</t>
  </si>
  <si>
    <t>(8074)小叶子（深圳）信息服务有限公司</t>
  </si>
  <si>
    <t>(8076)宝富金业有限公司</t>
  </si>
  <si>
    <t>(8077)深圳小鹿仝燚网络有限公司</t>
  </si>
  <si>
    <t>(8079)平安证券股份有限公司-平安证券</t>
  </si>
  <si>
    <t>(8083)深圳市擎格互联网科技有限公司-爆破英雄</t>
  </si>
  <si>
    <t>(8087)大跃科技（深圳）有限公司-无双战纪</t>
  </si>
  <si>
    <t>(8090)深圳市启佳星科技有限公司-巨刃</t>
  </si>
  <si>
    <t>(8093)深圳市极致游科技有限公司-飞天魅影-新</t>
  </si>
  <si>
    <t>(8095)广州享玩网络科技有限公司</t>
  </si>
  <si>
    <t>(8100)香港红狮集团有限公司</t>
  </si>
  <si>
    <t>(8101)广州数融互联网小额贷款有限公司</t>
  </si>
  <si>
    <t>(8104)深圳元栈科技有限公司</t>
  </si>
  <si>
    <t>(8109)北京弘邦君达科技有限公司</t>
  </si>
  <si>
    <t>(8111)深圳市启佳星科技有限公司-武龙争道</t>
  </si>
  <si>
    <t>(8117)上海齐家网信息科技股份有限公司</t>
  </si>
  <si>
    <t>(8119)网易有道信息技术（北京）有限公司</t>
  </si>
  <si>
    <t>(8120)深圳市启佳星科技有限公司-国战</t>
  </si>
  <si>
    <t>(8121)深圳市擎格互联网科技有限公司-刺客</t>
  </si>
  <si>
    <t>(8122)深圳市擎格互联网科技有限公司-修罗道online</t>
  </si>
  <si>
    <t>(8123)北京趣拿软件科技有限公司</t>
  </si>
  <si>
    <t>(8124)携程计算机技术（上海）有限公司</t>
  </si>
  <si>
    <t>(8125)武汉荟友网络科技有限公司</t>
  </si>
  <si>
    <t>(8126)深圳有点牛信息技术有限公司-封神劫</t>
  </si>
  <si>
    <t>(8128)深圳市启佳星科技有限公司-梦幻修仙</t>
  </si>
  <si>
    <t>(8134)深圳市擎格互联网科技有限公司-武林之王</t>
  </si>
  <si>
    <t>(8137)肇庆市智云体育信息科技有限公司</t>
  </si>
  <si>
    <t>(8139)北京学为贵教育科技有限公司</t>
  </si>
  <si>
    <t>(8143)大跃科技（深圳）有限公司-侠义英雄</t>
  </si>
  <si>
    <t>(8144)大跃科技（深圳）有限公司-战纪</t>
  </si>
  <si>
    <t>(8148)广州唯品会电子商务有限公司</t>
  </si>
  <si>
    <t>(8150)北京时代慧邦科技有限公司</t>
  </si>
  <si>
    <t>(8152)北京德水渠呈科技有限公司</t>
  </si>
  <si>
    <t>(8158)北京缘友佳遇科技有限公司</t>
  </si>
  <si>
    <t>(8159)武汉掌贝网络科技有限公司</t>
  </si>
  <si>
    <t>(8166)广州领玩互动网络科技有限公司</t>
  </si>
  <si>
    <t>(8175)深圳市卢舟悦科技有限公司</t>
  </si>
  <si>
    <t>(8179)上海识装信息科技有限公司</t>
  </si>
  <si>
    <t>(8180)杭州旷壹科技有限公司</t>
  </si>
  <si>
    <t>(8184)湖南微算互联信息技术有限公司</t>
  </si>
  <si>
    <t>(8185)深圳市龙宇天下科技有限公司</t>
  </si>
  <si>
    <t>(8189)沈阳佳顺恒鑫网络科技有限公司</t>
  </si>
  <si>
    <t>(8195)成都跃趣软件有限公司</t>
  </si>
  <si>
    <t>(8196)万宁市晟伽网络科技有限公司</t>
  </si>
  <si>
    <t>(8197)上海栋悟信息科技有限公司</t>
  </si>
  <si>
    <t>(8199)杭州想遇文化传播有限公司</t>
  </si>
  <si>
    <t>(107)惠州市屹立信息技术有限公司-2020</t>
  </si>
  <si>
    <t>(7346)北京织星科技有限公司</t>
  </si>
  <si>
    <t>(116)深圳市星火燎原移动互联网广告传媒有限公司</t>
  </si>
  <si>
    <t>(7398)北京密境和风科技有限公司</t>
  </si>
  <si>
    <t>(7655)广州方舟医药有限公司</t>
  </si>
  <si>
    <t>(8006)余姚市上易网络有限公司</t>
  </si>
  <si>
    <t>(8060)骐游信息科技（深圳）有限公司</t>
  </si>
  <si>
    <t>(8171)北京花房科技有限公司</t>
  </si>
  <si>
    <t>(123)天津志趣游科技有限公司</t>
  </si>
  <si>
    <t>(7860)廊坊七彩鹿科技有限公司</t>
  </si>
  <si>
    <t>(7898)龙游趣娃玩具有限公司</t>
  </si>
  <si>
    <t>(8010)深圳素心人互动娱乐有限公司</t>
  </si>
  <si>
    <t>(8020)湖南浩瀚互联网小额贷款有限公司</t>
  </si>
  <si>
    <t>(8030)杭州任性智能科技有限公司</t>
  </si>
  <si>
    <t>(8037)深圳市繁昌星科技有限公司</t>
  </si>
  <si>
    <t>(8047)南宁庞丰网络科技有限公司</t>
  </si>
  <si>
    <t>(8057)成都旭融科技有限公司</t>
  </si>
  <si>
    <t>(8157)武汉青蛙电竞科技有限公司</t>
  </si>
  <si>
    <t>(8160)南宁市蓝鲸鱼网络科技有限公司</t>
  </si>
  <si>
    <t>(8169)广州四叶文化传播有限公司</t>
  </si>
  <si>
    <t>(8178)重庆达神电竞科技有限公司</t>
  </si>
  <si>
    <t>(8190)武汉点指文化传播有限公司</t>
  </si>
  <si>
    <t>(8192)武汉趣电竞科技有限公司</t>
  </si>
  <si>
    <t>(8200)杭州东界科技有限公司</t>
  </si>
  <si>
    <t>(136)深圳市柳丁网络信息有限公司</t>
  </si>
  <si>
    <t>(8068)深圳市阿卡索资讯股份有限公司</t>
  </si>
  <si>
    <t>(139)陕西大点客科技有限公司</t>
  </si>
  <si>
    <t>(8129)北京华品博睿网络技术有限公司-boss直聘</t>
  </si>
  <si>
    <t>(142)	哇棒（北京）移动技术有限公司</t>
  </si>
  <si>
    <t>(7953)广发证券股份有限公司</t>
  </si>
  <si>
    <t>(155)深圳重瞳科技有限公司</t>
  </si>
  <si>
    <t>(8091)土巴兔集团股份有限公司</t>
  </si>
  <si>
    <t>(158)深圳市掌上无限科技有限公司</t>
  </si>
  <si>
    <t>(8094)中信期货有限公司</t>
  </si>
  <si>
    <t>(8191)平安期货有限公司</t>
  </si>
  <si>
    <t>(160)深圳蛋丁娱乐有限公司</t>
  </si>
  <si>
    <t>(8145)北京蜜莱坞网络科技有限公司</t>
  </si>
  <si>
    <t>(8173)北京众鸣世纪科技有限公司</t>
  </si>
  <si>
    <t>(8182)深圳市艾森互动科技有限公司</t>
  </si>
  <si>
    <t>(8193)北京东大正保科技有限公司</t>
  </si>
  <si>
    <t>(165)深圳市吉伯乐科技有限公司</t>
  </si>
  <si>
    <t>(8163)深圳市攀格互联网科技有限公司-封灵诀</t>
  </si>
  <si>
    <t>(8164)深圳市攀格互联网科技有限公司-幻境缘</t>
  </si>
  <si>
    <t>(8167)深圳市炫启网络科技有限公司-风起苍岚</t>
  </si>
  <si>
    <t>(8186)深圳市启佳星科技有限公司-诸神大乱斗</t>
  </si>
  <si>
    <t>(8187)深圳有点牛信息技术有限公司-将魂三国</t>
  </si>
  <si>
    <t>(8194)深圳市启佳星科技有限公司-无双三国志</t>
  </si>
  <si>
    <t>(8201)深圳市擎格互联网科技有限公司-大唐剑侠</t>
  </si>
  <si>
    <t>(8202)深圳市擎格互联网科技有限公司-战殇</t>
  </si>
  <si>
    <t>(8204)深圳市启佳星科技有限公司-天外飞仙</t>
  </si>
  <si>
    <t>(152)多彩互动2022-A</t>
  </si>
  <si>
    <t>(8061)多彩A</t>
  </si>
  <si>
    <t>三级行业</t>
  </si>
  <si>
    <t>四级行业</t>
  </si>
  <si>
    <t>虚拟金消耗</t>
  </si>
  <si>
    <t>CPD</t>
    <phoneticPr fontId="3" type="noConversion"/>
  </si>
  <si>
    <t>CPC</t>
    <phoneticPr fontId="3" type="noConversion"/>
  </si>
  <si>
    <t>商店消耗</t>
  </si>
  <si>
    <t>非商店消耗</t>
  </si>
  <si>
    <t>米盟消耗</t>
  </si>
  <si>
    <t>点击量</t>
  </si>
  <si>
    <t>西安快鱼科技有限公司（今日读物分享软件-快应用）</t>
  </si>
  <si>
    <t>368792</t>
  </si>
  <si>
    <t>资讯阅读</t>
  </si>
  <si>
    <t>快应用IAA</t>
  </si>
  <si>
    <t>331559</t>
  </si>
  <si>
    <t>8396</t>
  </si>
  <si>
    <t>上海狐芦网络科技有限公司（当准天气）</t>
  </si>
  <si>
    <t>368952</t>
  </si>
  <si>
    <t>生活工具</t>
  </si>
  <si>
    <t>天气信息</t>
  </si>
  <si>
    <t>516915</t>
  </si>
  <si>
    <t>2567</t>
  </si>
  <si>
    <t>上海萤星网络科技有限公司（准时天气）</t>
  </si>
  <si>
    <t>369022</t>
  </si>
  <si>
    <t>3081226</t>
  </si>
  <si>
    <t>15712</t>
  </si>
  <si>
    <t>佛山市顶亿科技有限公司（债务综合管理软件）</t>
  </si>
  <si>
    <t>369212</t>
  </si>
  <si>
    <t>其他</t>
  </si>
  <si>
    <t>51642</t>
  </si>
  <si>
    <t>1687</t>
  </si>
  <si>
    <t>许昌易北铭网络科技有限公司（断易堂）</t>
  </si>
  <si>
    <t>370222</t>
  </si>
  <si>
    <t>21256</t>
  </si>
  <si>
    <t>121</t>
  </si>
  <si>
    <t>南宁腾铭网络科技有限公司（百遇交友）</t>
  </si>
  <si>
    <t>370432</t>
  </si>
  <si>
    <t>社交社区</t>
  </si>
  <si>
    <t>聊天社交</t>
  </si>
  <si>
    <t>173</t>
  </si>
  <si>
    <t>4</t>
  </si>
  <si>
    <t>厦门趋势互动管理咨询有限公司（恋爱话术宝典）</t>
  </si>
  <si>
    <t>370472</t>
  </si>
  <si>
    <t>18413</t>
  </si>
  <si>
    <t>166</t>
  </si>
  <si>
    <t>北京小问智能科技有限公司（魔音工坊）</t>
  </si>
  <si>
    <t>371062</t>
  </si>
  <si>
    <t>96237</t>
  </si>
  <si>
    <t>283</t>
  </si>
  <si>
    <t>北京推优信息科技有限公司（推推到家-新）</t>
  </si>
  <si>
    <t>371072</t>
  </si>
  <si>
    <t>综合服务</t>
  </si>
  <si>
    <t>健康服务</t>
  </si>
  <si>
    <t>1</t>
  </si>
  <si>
    <t>广州卓迈网络科技有限公司（24小时天气）</t>
  </si>
  <si>
    <t>371352</t>
  </si>
  <si>
    <t>47075</t>
  </si>
  <si>
    <t>339</t>
  </si>
  <si>
    <t>上海遇图网络科技有限公司（图怪兽-新1）</t>
  </si>
  <si>
    <t>371362</t>
  </si>
  <si>
    <t>办公软件</t>
  </si>
  <si>
    <t>13008</t>
  </si>
  <si>
    <t>167</t>
  </si>
  <si>
    <t>广州迈量科技有限公司（时雨天气）</t>
  </si>
  <si>
    <t>371562</t>
  </si>
  <si>
    <t>98655</t>
  </si>
  <si>
    <t>868</t>
  </si>
  <si>
    <t>北海迅迈信息技术有限公司（阳阳天气）</t>
  </si>
  <si>
    <t>372262</t>
  </si>
  <si>
    <t>17009</t>
  </si>
  <si>
    <t>73</t>
  </si>
  <si>
    <t>天津顺海网络科技有限责任公司（蓝鲸招聘-新）</t>
  </si>
  <si>
    <t>373312</t>
  </si>
  <si>
    <t>求职招聘</t>
  </si>
  <si>
    <t>48</t>
  </si>
  <si>
    <t>厦门恬音网络科技有限公司（高情商回复话术）</t>
  </si>
  <si>
    <t>373972</t>
  </si>
  <si>
    <t>3389</t>
  </si>
  <si>
    <t>36</t>
  </si>
  <si>
    <t>北京虎嗅信息科技股份有限公司（虎嗅）</t>
  </si>
  <si>
    <t>377102</t>
  </si>
  <si>
    <t>新闻资讯</t>
  </si>
  <si>
    <t>678</t>
  </si>
  <si>
    <t>6</t>
  </si>
  <si>
    <t>厦门漫娱网络科技有限公司（恋爱话术大全）</t>
  </si>
  <si>
    <t>381162</t>
  </si>
  <si>
    <t>2964</t>
  </si>
  <si>
    <t>12</t>
  </si>
  <si>
    <t>上海萤星网络科技有限公司（准时天气-非商店）</t>
  </si>
  <si>
    <t>387802</t>
  </si>
  <si>
    <t>115792</t>
  </si>
  <si>
    <t>13050</t>
  </si>
  <si>
    <t>10799</t>
  </si>
  <si>
    <t>海南厘泊网络科技有限公司（桐木小说-快应用2）</t>
  </si>
  <si>
    <t>388332</t>
  </si>
  <si>
    <t>快应用IAP</t>
  </si>
  <si>
    <t>14</t>
  </si>
  <si>
    <t>海南厘泊网络科技有限公司（桐木小说-快应用3）</t>
  </si>
  <si>
    <t>388342</t>
  </si>
  <si>
    <t>13</t>
  </si>
  <si>
    <t>2</t>
  </si>
  <si>
    <t>海南厘泊网络科技有限公司（桐木小说-快应用4）</t>
  </si>
  <si>
    <t>388352</t>
  </si>
  <si>
    <t>24</t>
  </si>
  <si>
    <t>海南厘泊网络科技有限公司（桐木小说-快应用5）</t>
  </si>
  <si>
    <t>388362</t>
  </si>
  <si>
    <t>7</t>
  </si>
  <si>
    <t>深圳快学教育发展有限公司（会计学堂-新）</t>
  </si>
  <si>
    <t>391772</t>
  </si>
  <si>
    <t>教育工具</t>
  </si>
  <si>
    <t>19865</t>
  </si>
  <si>
    <t>198</t>
  </si>
  <si>
    <t>352029</t>
  </si>
  <si>
    <t>9848</t>
  </si>
  <si>
    <t>747467</t>
  </si>
  <si>
    <t>4189</t>
  </si>
  <si>
    <t>3625632</t>
  </si>
  <si>
    <t>22717</t>
  </si>
  <si>
    <t>3011</t>
  </si>
  <si>
    <t>31</t>
  </si>
  <si>
    <t>16634</t>
  </si>
  <si>
    <t>132</t>
  </si>
  <si>
    <t>105</t>
  </si>
  <si>
    <t>3</t>
  </si>
  <si>
    <t>21267</t>
  </si>
  <si>
    <t>205</t>
  </si>
  <si>
    <t>116431</t>
  </si>
  <si>
    <t>288</t>
  </si>
  <si>
    <t>161090</t>
  </si>
  <si>
    <t>432</t>
  </si>
  <si>
    <t>14997</t>
  </si>
  <si>
    <t>136</t>
  </si>
  <si>
    <t>119054</t>
  </si>
  <si>
    <t>1393</t>
  </si>
  <si>
    <t>15236</t>
  </si>
  <si>
    <t>2823</t>
  </si>
  <si>
    <t>37</t>
  </si>
  <si>
    <t>561</t>
  </si>
  <si>
    <t>2052</t>
  </si>
  <si>
    <t>8</t>
  </si>
  <si>
    <t>135308</t>
  </si>
  <si>
    <t>15665</t>
  </si>
  <si>
    <t>12863</t>
  </si>
  <si>
    <t>11</t>
  </si>
  <si>
    <t>24816</t>
  </si>
  <si>
    <t>200</t>
  </si>
  <si>
    <t>207347</t>
  </si>
  <si>
    <t>5266</t>
  </si>
  <si>
    <t>1501086</t>
  </si>
  <si>
    <t>6477</t>
  </si>
  <si>
    <t>4162451</t>
  </si>
  <si>
    <t>28284</t>
  </si>
  <si>
    <t>279730</t>
  </si>
  <si>
    <t>2798</t>
  </si>
  <si>
    <t>13248</t>
  </si>
  <si>
    <t>90</t>
  </si>
  <si>
    <t>91</t>
  </si>
  <si>
    <t>8718</t>
  </si>
  <si>
    <t>175</t>
  </si>
  <si>
    <t>44141</t>
  </si>
  <si>
    <t>277</t>
  </si>
  <si>
    <t>72473</t>
  </si>
  <si>
    <t>466</t>
  </si>
  <si>
    <t>9227</t>
  </si>
  <si>
    <t>117</t>
  </si>
  <si>
    <t>134483</t>
  </si>
  <si>
    <t>1491</t>
  </si>
  <si>
    <t>21029</t>
  </si>
  <si>
    <t>156</t>
  </si>
  <si>
    <t>30</t>
  </si>
  <si>
    <t>11112</t>
  </si>
  <si>
    <t>107</t>
  </si>
  <si>
    <t>23168</t>
  </si>
  <si>
    <t>139</t>
  </si>
  <si>
    <t>35298</t>
  </si>
  <si>
    <t>111</t>
  </si>
  <si>
    <t>201482</t>
  </si>
  <si>
    <t>26886</t>
  </si>
  <si>
    <t>21897</t>
  </si>
  <si>
    <t>10</t>
  </si>
  <si>
    <t>15160</t>
  </si>
  <si>
    <t>176</t>
  </si>
  <si>
    <t>4273</t>
  </si>
  <si>
    <t>385</t>
  </si>
  <si>
    <t>1263819</t>
  </si>
  <si>
    <t>6317</t>
  </si>
  <si>
    <t>4522391</t>
  </si>
  <si>
    <t>25255</t>
  </si>
  <si>
    <t>96923</t>
  </si>
  <si>
    <t>2009</t>
  </si>
  <si>
    <t>12300</t>
  </si>
  <si>
    <t>116</t>
  </si>
  <si>
    <t>65</t>
  </si>
  <si>
    <t>6494</t>
  </si>
  <si>
    <t>158</t>
  </si>
  <si>
    <t>84582</t>
  </si>
  <si>
    <t>224</t>
  </si>
  <si>
    <t>34973</t>
  </si>
  <si>
    <t>422</t>
  </si>
  <si>
    <t>5619</t>
  </si>
  <si>
    <t>82</t>
  </si>
  <si>
    <t>206247</t>
  </si>
  <si>
    <t>1641</t>
  </si>
  <si>
    <t>19630</t>
  </si>
  <si>
    <t>159</t>
  </si>
  <si>
    <t>20</t>
  </si>
  <si>
    <t>9892</t>
  </si>
  <si>
    <t>101</t>
  </si>
  <si>
    <t>152514</t>
  </si>
  <si>
    <t>423</t>
  </si>
  <si>
    <t>28527</t>
  </si>
  <si>
    <t>84</t>
  </si>
  <si>
    <t>234419</t>
  </si>
  <si>
    <t>29448</t>
  </si>
  <si>
    <t>23587</t>
  </si>
  <si>
    <t>9</t>
  </si>
  <si>
    <t>28191</t>
  </si>
  <si>
    <t>227</t>
  </si>
  <si>
    <t>1089</t>
  </si>
  <si>
    <t>98</t>
  </si>
  <si>
    <t>1116975</t>
  </si>
  <si>
    <t>5745</t>
  </si>
  <si>
    <t>4596884</t>
  </si>
  <si>
    <t>22249</t>
  </si>
  <si>
    <t>9750</t>
  </si>
  <si>
    <t>68</t>
  </si>
  <si>
    <t>10370</t>
  </si>
  <si>
    <t>118</t>
  </si>
  <si>
    <t>46</t>
  </si>
  <si>
    <t>6896</t>
  </si>
  <si>
    <t>70761</t>
  </si>
  <si>
    <t>322</t>
  </si>
  <si>
    <t>39848</t>
  </si>
  <si>
    <t>358</t>
  </si>
  <si>
    <t>11430</t>
  </si>
  <si>
    <t>142</t>
  </si>
  <si>
    <t>121169</t>
  </si>
  <si>
    <t>1016</t>
  </si>
  <si>
    <t>30538</t>
  </si>
  <si>
    <t>183</t>
  </si>
  <si>
    <t>16199</t>
  </si>
  <si>
    <t>112</t>
  </si>
  <si>
    <t>72333</t>
  </si>
  <si>
    <t>370</t>
  </si>
  <si>
    <t>6712</t>
  </si>
  <si>
    <t>64</t>
  </si>
  <si>
    <t>199879</t>
  </si>
  <si>
    <t>26888</t>
  </si>
  <si>
    <t>21522</t>
  </si>
  <si>
    <t>32929</t>
  </si>
  <si>
    <t>221</t>
  </si>
  <si>
    <t>516</t>
  </si>
  <si>
    <t>42</t>
  </si>
  <si>
    <t>1117887</t>
  </si>
  <si>
    <t>5439</t>
  </si>
  <si>
    <t>3867449</t>
  </si>
  <si>
    <t>18124</t>
  </si>
  <si>
    <t>138987</t>
  </si>
  <si>
    <t>1583</t>
  </si>
  <si>
    <t>9504</t>
  </si>
  <si>
    <t>120</t>
  </si>
  <si>
    <t>47001</t>
  </si>
  <si>
    <t>236</t>
  </si>
  <si>
    <t>62897</t>
  </si>
  <si>
    <t>263</t>
  </si>
  <si>
    <t>52705</t>
  </si>
  <si>
    <t>6957</t>
  </si>
  <si>
    <t>94</t>
  </si>
  <si>
    <t>95262</t>
  </si>
  <si>
    <t>864</t>
  </si>
  <si>
    <t>26825</t>
  </si>
  <si>
    <t>174</t>
  </si>
  <si>
    <t>23</t>
  </si>
  <si>
    <t>11035</t>
  </si>
  <si>
    <t>93</t>
  </si>
  <si>
    <t>62541</t>
  </si>
  <si>
    <t>328</t>
  </si>
  <si>
    <t>3863</t>
  </si>
  <si>
    <t>49</t>
  </si>
  <si>
    <t>285611</t>
  </si>
  <si>
    <t>30859</t>
  </si>
  <si>
    <t>24183</t>
  </si>
  <si>
    <t>5</t>
  </si>
  <si>
    <t>30711</t>
  </si>
  <si>
    <t>254</t>
  </si>
  <si>
    <t>324</t>
  </si>
  <si>
    <t>35</t>
  </si>
  <si>
    <t>969674</t>
  </si>
  <si>
    <t>4043</t>
  </si>
  <si>
    <t>3265938</t>
  </si>
  <si>
    <t>12535</t>
  </si>
  <si>
    <t>74696</t>
  </si>
  <si>
    <t>1374</t>
  </si>
  <si>
    <t>12994</t>
  </si>
  <si>
    <t>100</t>
  </si>
  <si>
    <t>10602</t>
  </si>
  <si>
    <t>147</t>
  </si>
  <si>
    <t>53832</t>
  </si>
  <si>
    <t>372</t>
  </si>
  <si>
    <t>15832</t>
  </si>
  <si>
    <t>122</t>
  </si>
  <si>
    <t>9699</t>
  </si>
  <si>
    <t>60815</t>
  </si>
  <si>
    <t>387</t>
  </si>
  <si>
    <t>19725</t>
  </si>
  <si>
    <t>114</t>
  </si>
  <si>
    <t>9811</t>
  </si>
  <si>
    <t>73223</t>
  </si>
  <si>
    <t>368</t>
  </si>
  <si>
    <t>944</t>
  </si>
  <si>
    <t>269826</t>
  </si>
  <si>
    <t>28823</t>
  </si>
  <si>
    <t>22333</t>
  </si>
  <si>
    <t>40044</t>
  </si>
  <si>
    <t>291</t>
  </si>
  <si>
    <t>234</t>
  </si>
  <si>
    <t>26</t>
  </si>
  <si>
    <t>826301</t>
  </si>
  <si>
    <t>3542</t>
  </si>
  <si>
    <t>3242738</t>
  </si>
  <si>
    <t>11846</t>
  </si>
  <si>
    <t>39740</t>
  </si>
  <si>
    <t>1014</t>
  </si>
  <si>
    <t>12676</t>
  </si>
  <si>
    <t>141</t>
  </si>
  <si>
    <t>10688</t>
  </si>
  <si>
    <t>154</t>
  </si>
  <si>
    <t>65409</t>
  </si>
  <si>
    <t>514</t>
  </si>
  <si>
    <t>16969</t>
  </si>
  <si>
    <t>9575</t>
  </si>
  <si>
    <t>129</t>
  </si>
  <si>
    <t>43030</t>
  </si>
  <si>
    <t>256</t>
  </si>
  <si>
    <t>13800</t>
  </si>
  <si>
    <t>75</t>
  </si>
  <si>
    <t>11767</t>
  </si>
  <si>
    <t>97</t>
  </si>
  <si>
    <t>11728</t>
  </si>
  <si>
    <t>34</t>
  </si>
  <si>
    <t>359</t>
  </si>
  <si>
    <t>170342</t>
  </si>
  <si>
    <t>18660</t>
  </si>
  <si>
    <t>13829</t>
  </si>
  <si>
    <t>41226</t>
  </si>
  <si>
    <t>181</t>
  </si>
  <si>
    <t>871920</t>
  </si>
  <si>
    <t>3080</t>
  </si>
  <si>
    <t>3212973</t>
  </si>
  <si>
    <t>11409</t>
  </si>
  <si>
    <t>2435</t>
  </si>
  <si>
    <t>16241</t>
  </si>
  <si>
    <t>9686</t>
  </si>
  <si>
    <t>162</t>
  </si>
  <si>
    <t>57670</t>
  </si>
  <si>
    <t>15036</t>
  </si>
  <si>
    <t>11110</t>
  </si>
  <si>
    <t>146</t>
  </si>
  <si>
    <t>48777</t>
  </si>
  <si>
    <t>341</t>
  </si>
  <si>
    <t>8411</t>
  </si>
  <si>
    <t>45</t>
  </si>
  <si>
    <t>10630</t>
  </si>
  <si>
    <t>127</t>
  </si>
  <si>
    <t>6974</t>
  </si>
  <si>
    <t>19</t>
  </si>
  <si>
    <t>272</t>
  </si>
  <si>
    <t>213824</t>
  </si>
  <si>
    <t>20848</t>
  </si>
  <si>
    <t>16016</t>
  </si>
  <si>
    <t>49679</t>
  </si>
  <si>
    <t>133</t>
  </si>
  <si>
    <t>674487</t>
  </si>
  <si>
    <t>2775</t>
  </si>
  <si>
    <t>2751838</t>
  </si>
  <si>
    <t>10363</t>
  </si>
  <si>
    <t>74654</t>
  </si>
  <si>
    <t>999</t>
  </si>
  <si>
    <t>5370</t>
  </si>
  <si>
    <t>67</t>
  </si>
  <si>
    <t>5901</t>
  </si>
  <si>
    <t>157</t>
  </si>
  <si>
    <t>47712</t>
  </si>
  <si>
    <t>478</t>
  </si>
  <si>
    <t>12656</t>
  </si>
  <si>
    <t>10423</t>
  </si>
  <si>
    <t>29716</t>
  </si>
  <si>
    <t>294</t>
  </si>
  <si>
    <t>11794</t>
  </si>
  <si>
    <t>11240</t>
  </si>
  <si>
    <t>69638</t>
  </si>
  <si>
    <t>388</t>
  </si>
  <si>
    <t>北京枫锦同圆软件科技有限公司（枫锦小课-H5）</t>
  </si>
  <si>
    <t>379852</t>
  </si>
  <si>
    <t>25208</t>
  </si>
  <si>
    <t>901</t>
  </si>
  <si>
    <t>180</t>
  </si>
  <si>
    <t>196918</t>
  </si>
  <si>
    <t>20148</t>
  </si>
  <si>
    <t>15551</t>
  </si>
  <si>
    <t>26506</t>
  </si>
  <si>
    <t>青岛青橙创新信息科技有限公司（测Wifi）</t>
  </si>
  <si>
    <t>394732</t>
  </si>
  <si>
    <t>系统工具</t>
  </si>
  <si>
    <t>wifi工具</t>
  </si>
  <si>
    <t>29160</t>
  </si>
  <si>
    <t>113</t>
  </si>
  <si>
    <t>95</t>
  </si>
  <si>
    <t>853715</t>
  </si>
  <si>
    <t>2986</t>
  </si>
  <si>
    <t>2894802</t>
  </si>
  <si>
    <t>11507</t>
  </si>
  <si>
    <t>64189</t>
  </si>
  <si>
    <t>666</t>
  </si>
  <si>
    <t>9009</t>
  </si>
  <si>
    <t>123</t>
  </si>
  <si>
    <t>5964</t>
  </si>
  <si>
    <t>138</t>
  </si>
  <si>
    <t>45657</t>
  </si>
  <si>
    <t>500</t>
  </si>
  <si>
    <t>15486</t>
  </si>
  <si>
    <t>240</t>
  </si>
  <si>
    <t>9505</t>
  </si>
  <si>
    <t>140</t>
  </si>
  <si>
    <t>57802</t>
  </si>
  <si>
    <t>488</t>
  </si>
  <si>
    <t>12456</t>
  </si>
  <si>
    <t>76</t>
  </si>
  <si>
    <t>7786</t>
  </si>
  <si>
    <t>79</t>
  </si>
  <si>
    <t>50779</t>
  </si>
  <si>
    <t>280</t>
  </si>
  <si>
    <t>89724</t>
  </si>
  <si>
    <t>3970</t>
  </si>
  <si>
    <t>163</t>
  </si>
  <si>
    <t>258452</t>
  </si>
  <si>
    <t>26716</t>
  </si>
  <si>
    <t>20231</t>
  </si>
  <si>
    <t>31486</t>
  </si>
  <si>
    <t>270</t>
  </si>
  <si>
    <t>38028</t>
  </si>
  <si>
    <t>87</t>
  </si>
  <si>
    <t>806664</t>
  </si>
  <si>
    <t>3310</t>
  </si>
  <si>
    <t>2683429</t>
  </si>
  <si>
    <t>11686</t>
  </si>
  <si>
    <t>16936</t>
  </si>
  <si>
    <t>535</t>
  </si>
  <si>
    <t>6088</t>
  </si>
  <si>
    <t>6271</t>
  </si>
  <si>
    <t>155</t>
  </si>
  <si>
    <t>42662</t>
  </si>
  <si>
    <t>452</t>
  </si>
  <si>
    <t>7330</t>
  </si>
  <si>
    <t>109</t>
  </si>
  <si>
    <t>8051</t>
  </si>
  <si>
    <t>29751</t>
  </si>
  <si>
    <t>251</t>
  </si>
  <si>
    <t>5103</t>
  </si>
  <si>
    <t>60</t>
  </si>
  <si>
    <t>南宁辰新网络科技有限公司（国学记-快应用）</t>
  </si>
  <si>
    <t>372412</t>
  </si>
  <si>
    <t>373733</t>
  </si>
  <si>
    <t>19081</t>
  </si>
  <si>
    <t>3937</t>
  </si>
  <si>
    <t>61</t>
  </si>
  <si>
    <t>58160</t>
  </si>
  <si>
    <t>349</t>
  </si>
  <si>
    <t>99858</t>
  </si>
  <si>
    <t>5358</t>
  </si>
  <si>
    <t>294407</t>
  </si>
  <si>
    <t>31464</t>
  </si>
  <si>
    <t>22587</t>
  </si>
  <si>
    <t>37338</t>
  </si>
  <si>
    <t>248</t>
  </si>
  <si>
    <t>72533</t>
  </si>
  <si>
    <t>106</t>
  </si>
  <si>
    <t>72</t>
  </si>
  <si>
    <t>1050184</t>
  </si>
  <si>
    <t>4216</t>
  </si>
  <si>
    <t>2805937</t>
  </si>
  <si>
    <t>13558</t>
  </si>
  <si>
    <t>1356</t>
  </si>
  <si>
    <t>2411</t>
  </si>
  <si>
    <t>5845</t>
  </si>
  <si>
    <t>39148</t>
  </si>
  <si>
    <t>483</t>
  </si>
  <si>
    <t>1839</t>
  </si>
  <si>
    <t>5957</t>
  </si>
  <si>
    <t>8746</t>
  </si>
  <si>
    <t>7908</t>
  </si>
  <si>
    <t>689765</t>
  </si>
  <si>
    <t>69715</t>
  </si>
  <si>
    <t>26542</t>
  </si>
  <si>
    <t>124</t>
  </si>
  <si>
    <t>61319</t>
  </si>
  <si>
    <t>261</t>
  </si>
  <si>
    <t>115139</t>
  </si>
  <si>
    <t>6580</t>
  </si>
  <si>
    <t>238672</t>
  </si>
  <si>
    <t>26137</t>
  </si>
  <si>
    <t>18475</t>
  </si>
  <si>
    <t>47353</t>
  </si>
  <si>
    <t>348</t>
  </si>
  <si>
    <t>39335</t>
  </si>
  <si>
    <t>兼职网（山东）信息技术有限公司（兼职网）</t>
  </si>
  <si>
    <t>397852</t>
  </si>
  <si>
    <t>23284</t>
  </si>
  <si>
    <t>54</t>
  </si>
  <si>
    <t>745692</t>
  </si>
  <si>
    <t>3155</t>
  </si>
  <si>
    <t>2710866</t>
  </si>
  <si>
    <t>12605</t>
  </si>
  <si>
    <t>1120</t>
  </si>
  <si>
    <t>27</t>
  </si>
  <si>
    <t>7606</t>
  </si>
  <si>
    <t>92</t>
  </si>
  <si>
    <t>5524</t>
  </si>
  <si>
    <t>39037</t>
  </si>
  <si>
    <t>473</t>
  </si>
  <si>
    <t>1390</t>
  </si>
  <si>
    <t>8697</t>
  </si>
  <si>
    <t>7319</t>
  </si>
  <si>
    <t>21</t>
  </si>
  <si>
    <t>4518</t>
  </si>
  <si>
    <t>2682922</t>
  </si>
  <si>
    <t>234589</t>
  </si>
  <si>
    <t>11580</t>
  </si>
  <si>
    <t>23585</t>
  </si>
  <si>
    <t>130</t>
  </si>
  <si>
    <t>118591</t>
  </si>
  <si>
    <t>5840</t>
  </si>
  <si>
    <t>6838</t>
  </si>
  <si>
    <t>210988</t>
  </si>
  <si>
    <t>24416</t>
  </si>
  <si>
    <t>17815</t>
  </si>
  <si>
    <t>48666</t>
  </si>
  <si>
    <t>351</t>
  </si>
  <si>
    <t>22157</t>
  </si>
  <si>
    <t>江西君穗信息科技有限公司（盲盒牛牛）</t>
  </si>
  <si>
    <t>396202</t>
  </si>
  <si>
    <t>电子商务</t>
  </si>
  <si>
    <t>221212</t>
  </si>
  <si>
    <t>119</t>
  </si>
  <si>
    <t>42305</t>
  </si>
  <si>
    <t>57</t>
  </si>
  <si>
    <t>上海狐途网络科技有限公司（准点记账）</t>
  </si>
  <si>
    <t>398892</t>
  </si>
  <si>
    <t>金融工具</t>
  </si>
  <si>
    <t>记账</t>
  </si>
  <si>
    <t>198438</t>
  </si>
  <si>
    <t>160</t>
  </si>
  <si>
    <t>40</t>
  </si>
  <si>
    <t>956825</t>
  </si>
  <si>
    <t>3611</t>
  </si>
  <si>
    <t>2593663</t>
  </si>
  <si>
    <t>10905</t>
  </si>
  <si>
    <t>853</t>
  </si>
  <si>
    <t>16</t>
  </si>
  <si>
    <t>31988</t>
  </si>
  <si>
    <t>189</t>
  </si>
  <si>
    <t>6376</t>
  </si>
  <si>
    <t>40244</t>
  </si>
  <si>
    <t>465</t>
  </si>
  <si>
    <t>969</t>
  </si>
  <si>
    <t>8105</t>
  </si>
  <si>
    <t>143</t>
  </si>
  <si>
    <t>5124</t>
  </si>
  <si>
    <t>17</t>
  </si>
  <si>
    <t>9561</t>
  </si>
  <si>
    <t>3857698</t>
  </si>
  <si>
    <t>412909</t>
  </si>
  <si>
    <t>15201</t>
  </si>
  <si>
    <t>5083</t>
  </si>
  <si>
    <t>160516</t>
  </si>
  <si>
    <t>12814</t>
  </si>
  <si>
    <t>3031</t>
  </si>
  <si>
    <t>201474</t>
  </si>
  <si>
    <t>26684</t>
  </si>
  <si>
    <t>19831</t>
  </si>
  <si>
    <t>51319</t>
  </si>
  <si>
    <t>343</t>
  </si>
  <si>
    <t>67410</t>
  </si>
  <si>
    <t>122322</t>
  </si>
  <si>
    <t>480269</t>
  </si>
  <si>
    <t>640</t>
  </si>
  <si>
    <t>193099</t>
  </si>
  <si>
    <t>574</t>
  </si>
  <si>
    <t>780017</t>
  </si>
  <si>
    <t>2808</t>
  </si>
  <si>
    <t>2128774</t>
  </si>
  <si>
    <t>8377</t>
  </si>
  <si>
    <t>759</t>
  </si>
  <si>
    <t>8192</t>
  </si>
  <si>
    <t>86</t>
  </si>
  <si>
    <t>4882</t>
  </si>
  <si>
    <t>49725</t>
  </si>
  <si>
    <t>451</t>
  </si>
  <si>
    <t>763</t>
  </si>
  <si>
    <t>7824</t>
  </si>
  <si>
    <t>4242</t>
  </si>
  <si>
    <t>18</t>
  </si>
  <si>
    <t>15904</t>
  </si>
  <si>
    <t>4580414</t>
  </si>
  <si>
    <t>390217</t>
  </si>
  <si>
    <t>15399</t>
  </si>
  <si>
    <t>172</t>
  </si>
  <si>
    <t>3561</t>
  </si>
  <si>
    <t>138011</t>
  </si>
  <si>
    <t>10754</t>
  </si>
  <si>
    <t>1974</t>
  </si>
  <si>
    <t>255243</t>
  </si>
  <si>
    <t>34256</t>
  </si>
  <si>
    <t>25397</t>
  </si>
  <si>
    <t>46681</t>
  </si>
  <si>
    <t>35264</t>
  </si>
  <si>
    <t>3537</t>
  </si>
  <si>
    <t>63697</t>
  </si>
  <si>
    <t>540</t>
  </si>
  <si>
    <t>710900</t>
  </si>
  <si>
    <t>3044</t>
  </si>
  <si>
    <t>2195670</t>
  </si>
  <si>
    <t>8837</t>
  </si>
  <si>
    <t>100960</t>
  </si>
  <si>
    <t>378</t>
  </si>
  <si>
    <t>13972</t>
  </si>
  <si>
    <t>4291</t>
  </si>
  <si>
    <t>125</t>
  </si>
  <si>
    <t>29830</t>
  </si>
  <si>
    <t>276</t>
  </si>
  <si>
    <t>648</t>
  </si>
  <si>
    <t>6989</t>
  </si>
  <si>
    <t>4076</t>
  </si>
  <si>
    <t>13681</t>
  </si>
  <si>
    <t>96</t>
  </si>
  <si>
    <t>7173507</t>
  </si>
  <si>
    <t>567937</t>
  </si>
  <si>
    <t>10824</t>
  </si>
  <si>
    <t>2702</t>
  </si>
  <si>
    <t>15</t>
  </si>
  <si>
    <t>70100</t>
  </si>
  <si>
    <t>4397</t>
  </si>
  <si>
    <t>4186</t>
  </si>
  <si>
    <t>22</t>
  </si>
  <si>
    <t>218322</t>
  </si>
  <si>
    <t>28922</t>
  </si>
  <si>
    <t>21290</t>
  </si>
  <si>
    <t>41536</t>
  </si>
  <si>
    <t>344</t>
  </si>
  <si>
    <t>28037</t>
  </si>
  <si>
    <t>177593</t>
  </si>
  <si>
    <t>179</t>
  </si>
  <si>
    <t>68379</t>
  </si>
  <si>
    <t>579</t>
  </si>
  <si>
    <t>2406</t>
  </si>
  <si>
    <t>2057684</t>
  </si>
  <si>
    <t>3711</t>
  </si>
  <si>
    <t>2998833</t>
  </si>
  <si>
    <t>11677</t>
  </si>
  <si>
    <t>111651</t>
  </si>
  <si>
    <t>1552</t>
  </si>
  <si>
    <t>64871</t>
  </si>
  <si>
    <t>5091</t>
  </si>
  <si>
    <t>82563</t>
  </si>
  <si>
    <t>482</t>
  </si>
  <si>
    <t>638</t>
  </si>
  <si>
    <t>8214</t>
  </si>
  <si>
    <t>128</t>
  </si>
  <si>
    <t>3741</t>
  </si>
  <si>
    <t>20309</t>
  </si>
  <si>
    <t>5497576</t>
  </si>
  <si>
    <t>376588</t>
  </si>
  <si>
    <t>15157</t>
  </si>
  <si>
    <t>2070</t>
  </si>
  <si>
    <t>58957</t>
  </si>
  <si>
    <t>3980</t>
  </si>
  <si>
    <t>1345</t>
  </si>
  <si>
    <t>183826</t>
  </si>
  <si>
    <t>23463</t>
  </si>
  <si>
    <t>17955</t>
  </si>
  <si>
    <t>65057</t>
  </si>
  <si>
    <t>350</t>
  </si>
  <si>
    <t>20063</t>
  </si>
  <si>
    <t>104</t>
  </si>
  <si>
    <t>280492</t>
  </si>
  <si>
    <t>373</t>
  </si>
  <si>
    <t>36074</t>
  </si>
  <si>
    <t>476</t>
  </si>
  <si>
    <t>23684</t>
  </si>
  <si>
    <t>632160</t>
  </si>
  <si>
    <t>3075</t>
  </si>
  <si>
    <t>2410756</t>
  </si>
  <si>
    <t>10395</t>
  </si>
  <si>
    <t>83569</t>
  </si>
  <si>
    <t>1235</t>
  </si>
  <si>
    <t>56677</t>
  </si>
  <si>
    <t>13975</t>
  </si>
  <si>
    <t>145</t>
  </si>
  <si>
    <t>34827</t>
  </si>
  <si>
    <t>486</t>
  </si>
  <si>
    <t>426</t>
  </si>
  <si>
    <t>5388</t>
  </si>
  <si>
    <t>3423</t>
  </si>
  <si>
    <t>6293</t>
  </si>
  <si>
    <t>63</t>
  </si>
  <si>
    <t>5667765</t>
  </si>
  <si>
    <t>428853</t>
  </si>
  <si>
    <t>8981</t>
  </si>
  <si>
    <t>1834</t>
  </si>
  <si>
    <t>33</t>
  </si>
  <si>
    <t>66</t>
  </si>
  <si>
    <t>372711</t>
  </si>
  <si>
    <t>45504</t>
  </si>
  <si>
    <t>34110</t>
  </si>
  <si>
    <t>53662</t>
  </si>
  <si>
    <t>329</t>
  </si>
  <si>
    <t>24433</t>
  </si>
  <si>
    <t>127484</t>
  </si>
  <si>
    <t>557</t>
  </si>
  <si>
    <t>67049</t>
  </si>
  <si>
    <t>404</t>
  </si>
  <si>
    <t>1467</t>
  </si>
  <si>
    <t>817128</t>
  </si>
  <si>
    <t>3811</t>
  </si>
  <si>
    <t>3116341</t>
  </si>
  <si>
    <t>14488</t>
  </si>
  <si>
    <t>51960</t>
  </si>
  <si>
    <t>1580</t>
  </si>
  <si>
    <t>30895</t>
  </si>
  <si>
    <t>151</t>
  </si>
  <si>
    <t>11576</t>
  </si>
  <si>
    <t>169</t>
  </si>
  <si>
    <t>47087</t>
  </si>
  <si>
    <t>484</t>
  </si>
  <si>
    <t>7315</t>
  </si>
  <si>
    <t>3020</t>
  </si>
  <si>
    <t>16741</t>
  </si>
  <si>
    <t>144</t>
  </si>
  <si>
    <t>4889905</t>
  </si>
  <si>
    <t>344455</t>
  </si>
  <si>
    <t>15416</t>
  </si>
  <si>
    <t>150</t>
  </si>
  <si>
    <t>1774</t>
  </si>
  <si>
    <t>357157</t>
  </si>
  <si>
    <t>45391</t>
  </si>
  <si>
    <t>33638</t>
  </si>
  <si>
    <t>33945</t>
  </si>
  <si>
    <t>20522</t>
  </si>
  <si>
    <t>40715</t>
  </si>
  <si>
    <t>64442</t>
  </si>
  <si>
    <t>425</t>
  </si>
  <si>
    <t>5427</t>
  </si>
  <si>
    <t>723317</t>
  </si>
  <si>
    <t>3515</t>
  </si>
  <si>
    <t>3452601</t>
  </si>
  <si>
    <t>15661</t>
  </si>
  <si>
    <t>43674</t>
  </si>
  <si>
    <t>1758</t>
  </si>
  <si>
    <t>24590</t>
  </si>
  <si>
    <t>161</t>
  </si>
  <si>
    <t>4328</t>
  </si>
  <si>
    <t>34480</t>
  </si>
  <si>
    <t>393</t>
  </si>
  <si>
    <t>250</t>
  </si>
  <si>
    <t>6879</t>
  </si>
  <si>
    <t>2585</t>
  </si>
  <si>
    <t>14147</t>
  </si>
  <si>
    <t>3260457</t>
  </si>
  <si>
    <t>181287</t>
  </si>
  <si>
    <t>24722</t>
  </si>
  <si>
    <t>957</t>
  </si>
  <si>
    <t>355855</t>
  </si>
  <si>
    <t>49083</t>
  </si>
  <si>
    <t>34560</t>
  </si>
  <si>
    <t>淘宝(中国) 软件有限公司（淘宝-买量1）</t>
  </si>
  <si>
    <t>389002</t>
  </si>
  <si>
    <t>综合电商</t>
  </si>
  <si>
    <t>51797</t>
  </si>
  <si>
    <t>301</t>
  </si>
  <si>
    <t>24242</t>
  </si>
  <si>
    <t>27072</t>
  </si>
  <si>
    <t>40954</t>
  </si>
  <si>
    <t>2216</t>
  </si>
  <si>
    <t>1089756</t>
  </si>
  <si>
    <t>4384</t>
  </si>
  <si>
    <t>3718519</t>
  </si>
  <si>
    <t>17407</t>
  </si>
  <si>
    <t>53140</t>
  </si>
  <si>
    <t>2207</t>
  </si>
  <si>
    <t>29931</t>
  </si>
  <si>
    <t>5290</t>
  </si>
  <si>
    <t>164</t>
  </si>
  <si>
    <t>197781</t>
  </si>
  <si>
    <t>340</t>
  </si>
  <si>
    <t>192</t>
  </si>
  <si>
    <t>7255</t>
  </si>
  <si>
    <t>2140</t>
  </si>
  <si>
    <t>10335</t>
  </si>
  <si>
    <t>3397390</t>
  </si>
  <si>
    <t>163516</t>
  </si>
  <si>
    <t>21504</t>
  </si>
  <si>
    <t>207</t>
  </si>
  <si>
    <t>840</t>
  </si>
  <si>
    <t>38</t>
  </si>
  <si>
    <t>325442</t>
  </si>
  <si>
    <t>48621</t>
  </si>
  <si>
    <t>37236</t>
  </si>
  <si>
    <t>803</t>
  </si>
  <si>
    <t>25</t>
  </si>
  <si>
    <t>48112</t>
  </si>
  <si>
    <t>44533</t>
  </si>
  <si>
    <t>30552</t>
  </si>
  <si>
    <t>108</t>
  </si>
  <si>
    <t>46963</t>
  </si>
  <si>
    <t>504</t>
  </si>
  <si>
    <t>1087</t>
  </si>
  <si>
    <t>835338</t>
  </si>
  <si>
    <t>3973</t>
  </si>
  <si>
    <t>4738550</t>
  </si>
  <si>
    <t>22021</t>
  </si>
  <si>
    <t>1255</t>
  </si>
  <si>
    <t>24533</t>
  </si>
  <si>
    <t>215</t>
  </si>
  <si>
    <t>4747</t>
  </si>
  <si>
    <t>137</t>
  </si>
  <si>
    <t>43410</t>
  </si>
  <si>
    <t>246</t>
  </si>
  <si>
    <t>14021</t>
  </si>
  <si>
    <t>303</t>
  </si>
  <si>
    <t>1565</t>
  </si>
  <si>
    <t>15634</t>
  </si>
  <si>
    <t>2014468</t>
  </si>
  <si>
    <t>117190</t>
  </si>
  <si>
    <t>17207</t>
  </si>
  <si>
    <t>668</t>
  </si>
  <si>
    <t>342744</t>
  </si>
  <si>
    <t>49550</t>
  </si>
  <si>
    <t>38355</t>
  </si>
  <si>
    <t>15620</t>
  </si>
  <si>
    <t>1439</t>
  </si>
  <si>
    <t>63089</t>
  </si>
  <si>
    <t>29680</t>
  </si>
  <si>
    <t>38008</t>
  </si>
  <si>
    <t>32192</t>
  </si>
  <si>
    <t>665</t>
  </si>
  <si>
    <t>1055015</t>
  </si>
  <si>
    <t>3777</t>
  </si>
  <si>
    <t>4098769</t>
  </si>
  <si>
    <t>16977</t>
  </si>
  <si>
    <t>10611</t>
  </si>
  <si>
    <t>16431</t>
  </si>
  <si>
    <t>8951</t>
  </si>
  <si>
    <t>152</t>
  </si>
  <si>
    <t>121184</t>
  </si>
  <si>
    <t>296</t>
  </si>
  <si>
    <t>16972</t>
  </si>
  <si>
    <t>973</t>
  </si>
  <si>
    <t>14345</t>
  </si>
  <si>
    <t>1973156</t>
  </si>
  <si>
    <t>148102</t>
  </si>
  <si>
    <t>11922</t>
  </si>
  <si>
    <t>496</t>
  </si>
  <si>
    <t>358683</t>
  </si>
  <si>
    <t>52087</t>
  </si>
  <si>
    <t>40428</t>
  </si>
  <si>
    <t>20417</t>
  </si>
  <si>
    <t>1746</t>
  </si>
  <si>
    <t>15998</t>
  </si>
  <si>
    <t>31349</t>
  </si>
  <si>
    <t>26559</t>
  </si>
  <si>
    <t>71</t>
  </si>
  <si>
    <t>513726</t>
  </si>
  <si>
    <t>32229</t>
  </si>
  <si>
    <t>418</t>
  </si>
  <si>
    <t>广东时代传媒集团有限公司（时代周报）</t>
  </si>
  <si>
    <t>402732</t>
  </si>
  <si>
    <t>阅读</t>
  </si>
  <si>
    <t>54200</t>
  </si>
  <si>
    <t>326</t>
  </si>
  <si>
    <t>831678</t>
  </si>
  <si>
    <t>3338</t>
  </si>
  <si>
    <t>3258557</t>
  </si>
  <si>
    <t>13438</t>
  </si>
  <si>
    <t>623</t>
  </si>
  <si>
    <t>12959</t>
  </si>
  <si>
    <t>深圳市贸人科技有限公司（咨寻翻译官）</t>
  </si>
  <si>
    <t>370232</t>
  </si>
  <si>
    <t>71090</t>
  </si>
  <si>
    <t>204</t>
  </si>
  <si>
    <t>9862</t>
  </si>
  <si>
    <t>43812</t>
  </si>
  <si>
    <t>237</t>
  </si>
  <si>
    <t>89</t>
  </si>
  <si>
    <t>17049</t>
  </si>
  <si>
    <t>325</t>
  </si>
  <si>
    <t>534</t>
  </si>
  <si>
    <t>20469</t>
  </si>
  <si>
    <t>115</t>
  </si>
  <si>
    <t>1581056</t>
  </si>
  <si>
    <t>127901</t>
  </si>
  <si>
    <t>15987</t>
  </si>
  <si>
    <t>365</t>
  </si>
  <si>
    <t>511489</t>
  </si>
  <si>
    <t>66176</t>
  </si>
  <si>
    <t>50465</t>
  </si>
  <si>
    <t>36335</t>
  </si>
  <si>
    <t>2869</t>
  </si>
  <si>
    <t>26971</t>
  </si>
  <si>
    <t>54134</t>
  </si>
  <si>
    <t>298</t>
  </si>
  <si>
    <t>294147</t>
  </si>
  <si>
    <t>352</t>
  </si>
  <si>
    <t>24229</t>
  </si>
  <si>
    <t>311</t>
  </si>
  <si>
    <t>228278</t>
  </si>
  <si>
    <t>498</t>
  </si>
  <si>
    <t>723504</t>
  </si>
  <si>
    <t>2983</t>
  </si>
  <si>
    <t>2627630</t>
  </si>
  <si>
    <t>10818</t>
  </si>
  <si>
    <t>537</t>
  </si>
  <si>
    <t>29</t>
  </si>
  <si>
    <t>18753</t>
  </si>
  <si>
    <t>70362</t>
  </si>
  <si>
    <t>5154</t>
  </si>
  <si>
    <t>51549</t>
  </si>
  <si>
    <t>16467</t>
  </si>
  <si>
    <t>333</t>
  </si>
  <si>
    <t>380</t>
  </si>
  <si>
    <t>13726</t>
  </si>
  <si>
    <t>102</t>
  </si>
  <si>
    <t>1010898</t>
  </si>
  <si>
    <t>81788</t>
  </si>
  <si>
    <t>12713</t>
  </si>
  <si>
    <t>409386</t>
  </si>
  <si>
    <t>54490</t>
  </si>
  <si>
    <t>40818</t>
  </si>
  <si>
    <t>33378</t>
  </si>
  <si>
    <t>3076</t>
  </si>
  <si>
    <t>213</t>
  </si>
  <si>
    <t>25952</t>
  </si>
  <si>
    <t>39584</t>
  </si>
  <si>
    <t>54149</t>
  </si>
  <si>
    <t>25004</t>
  </si>
  <si>
    <t>101199</t>
  </si>
  <si>
    <t>499</t>
  </si>
  <si>
    <t>736093</t>
  </si>
  <si>
    <t>3249</t>
  </si>
  <si>
    <t>2707376</t>
  </si>
  <si>
    <t>11481</t>
  </si>
  <si>
    <t>467</t>
  </si>
  <si>
    <t>28</t>
  </si>
  <si>
    <t>26452</t>
  </si>
  <si>
    <t>168</t>
  </si>
  <si>
    <t>8544</t>
  </si>
  <si>
    <t>4390</t>
  </si>
  <si>
    <t>43052</t>
  </si>
  <si>
    <t>257</t>
  </si>
  <si>
    <t>21352</t>
  </si>
  <si>
    <t>414</t>
  </si>
  <si>
    <t>289</t>
  </si>
  <si>
    <t>20128</t>
  </si>
  <si>
    <t>827524</t>
  </si>
  <si>
    <t>40796</t>
  </si>
  <si>
    <t>17094</t>
  </si>
  <si>
    <t>372545</t>
  </si>
  <si>
    <t>50453</t>
  </si>
  <si>
    <t>38771</t>
  </si>
  <si>
    <t>45220</t>
  </si>
  <si>
    <t>3548</t>
  </si>
  <si>
    <t>26358</t>
  </si>
  <si>
    <t>27067</t>
  </si>
  <si>
    <t>149</t>
  </si>
  <si>
    <t>260387</t>
  </si>
  <si>
    <t>673</t>
  </si>
  <si>
    <t>24940</t>
  </si>
  <si>
    <t>305</t>
  </si>
  <si>
    <t>124001</t>
  </si>
  <si>
    <t>832</t>
  </si>
  <si>
    <t>785883</t>
  </si>
  <si>
    <t>3570</t>
  </si>
  <si>
    <t>3156247</t>
  </si>
  <si>
    <t>14741</t>
  </si>
  <si>
    <t>413</t>
  </si>
  <si>
    <t>23640</t>
  </si>
  <si>
    <t>34554</t>
  </si>
  <si>
    <t>4026</t>
  </si>
  <si>
    <t>55978</t>
  </si>
  <si>
    <t>302</t>
  </si>
  <si>
    <t>20007</t>
  </si>
  <si>
    <t>242</t>
  </si>
  <si>
    <t>31385</t>
  </si>
  <si>
    <t>134</t>
  </si>
  <si>
    <t>768177</t>
  </si>
  <si>
    <t>32798</t>
  </si>
  <si>
    <t>16510</t>
  </si>
  <si>
    <t>318115</t>
  </si>
  <si>
    <t>41967</t>
  </si>
  <si>
    <t>32502</t>
  </si>
  <si>
    <t>53792</t>
  </si>
  <si>
    <t>4524</t>
  </si>
  <si>
    <t>126</t>
  </si>
  <si>
    <t>41000</t>
  </si>
  <si>
    <t>81610</t>
  </si>
  <si>
    <t>1493</t>
  </si>
  <si>
    <t>1211</t>
  </si>
  <si>
    <t>197725</t>
  </si>
  <si>
    <t>30092</t>
  </si>
  <si>
    <t>390</t>
  </si>
  <si>
    <t>128738</t>
  </si>
  <si>
    <t>590</t>
  </si>
  <si>
    <t>22581</t>
  </si>
  <si>
    <t>767001</t>
  </si>
  <si>
    <t>3093968</t>
  </si>
  <si>
    <t>13100</t>
  </si>
  <si>
    <t>331</t>
  </si>
  <si>
    <t>39450</t>
  </si>
  <si>
    <t>25994</t>
  </si>
  <si>
    <t>5460</t>
  </si>
  <si>
    <t>65039</t>
  </si>
  <si>
    <t>28222</t>
  </si>
  <si>
    <t>553</t>
  </si>
  <si>
    <t>13585</t>
  </si>
  <si>
    <t>85</t>
  </si>
  <si>
    <t>756408</t>
  </si>
  <si>
    <t>48240</t>
  </si>
  <si>
    <t>20298</t>
  </si>
  <si>
    <t>110</t>
  </si>
  <si>
    <t>406901</t>
  </si>
  <si>
    <t>52342</t>
  </si>
  <si>
    <t>41777</t>
  </si>
  <si>
    <t>33245</t>
  </si>
  <si>
    <t>3056</t>
  </si>
  <si>
    <t>73545</t>
  </si>
  <si>
    <t>654</t>
  </si>
  <si>
    <t>52503</t>
  </si>
  <si>
    <t>40851</t>
  </si>
  <si>
    <t>258</t>
  </si>
  <si>
    <t>3824</t>
  </si>
  <si>
    <t>33201</t>
  </si>
  <si>
    <t>327</t>
  </si>
  <si>
    <t>132227</t>
  </si>
  <si>
    <t>517</t>
  </si>
  <si>
    <t>10990</t>
  </si>
  <si>
    <t>523205</t>
  </si>
  <si>
    <t>2231</t>
  </si>
  <si>
    <t>2279686</t>
  </si>
  <si>
    <t>9415</t>
  </si>
  <si>
    <t>53211</t>
  </si>
  <si>
    <t>15266</t>
  </si>
  <si>
    <t>3968</t>
  </si>
  <si>
    <t>105556</t>
  </si>
  <si>
    <t>284</t>
  </si>
  <si>
    <t>27548</t>
  </si>
  <si>
    <t>552</t>
  </si>
  <si>
    <t>6313</t>
  </si>
  <si>
    <t>53</t>
  </si>
  <si>
    <t>1263410</t>
  </si>
  <si>
    <t>116337</t>
  </si>
  <si>
    <t>14816</t>
  </si>
  <si>
    <t>359558</t>
  </si>
  <si>
    <t>47199</t>
  </si>
  <si>
    <t>37151</t>
  </si>
  <si>
    <t>25769</t>
  </si>
  <si>
    <t>2743</t>
  </si>
  <si>
    <t>65262</t>
  </si>
  <si>
    <t>669</t>
  </si>
  <si>
    <t>18376</t>
  </si>
  <si>
    <t>47</t>
  </si>
  <si>
    <t>28496</t>
  </si>
  <si>
    <t>2718</t>
  </si>
  <si>
    <t>26167</t>
  </si>
  <si>
    <t>102155</t>
  </si>
  <si>
    <t>淮安爱德康赛广告有限公司-小米新客</t>
  </si>
  <si>
    <t>广州迈量科技有限公司</t>
  </si>
  <si>
    <t>厦门漫娱网络科技有限公司</t>
  </si>
  <si>
    <t>厦门趋势互动管理咨询有限公司</t>
  </si>
  <si>
    <t>厦门恬音网络科技有限公司</t>
  </si>
  <si>
    <t>北京枫锦同圆软件科技有限公司 (枫锦小课-H5)</t>
  </si>
  <si>
    <t>北京枫锦同圆软件科技有限公司 (枫锦小课-H5-1)</t>
  </si>
  <si>
    <t>深圳快学教育发展有限公司（会计学堂）</t>
  </si>
  <si>
    <t>海南厘泊网络科技有限公司 (桐木小说-快应用2）</t>
  </si>
  <si>
    <t>海南厘泊网络科技有限公司 (桐木小说-快应用3）</t>
  </si>
  <si>
    <t>海南厘泊网络科技有限公司 (桐木小说-快应用4）</t>
  </si>
  <si>
    <t>海南厘泊网络科技有限公司 (桐木小说-快应用5）</t>
  </si>
  <si>
    <t>海南厘泊网络科技有限公司 (桐木小说-快应用6）</t>
  </si>
  <si>
    <t>海南厘泊网络科技有限公司（桐木小说-快应用1）</t>
  </si>
  <si>
    <t>江西元宁君信息科技有限公司</t>
  </si>
  <si>
    <t>青岛青橙创新信息科技有限公司</t>
  </si>
  <si>
    <t>厦门众联世纪股份有限公司</t>
  </si>
  <si>
    <t>厦门众联世纪股份有限公司-22</t>
  </si>
  <si>
    <t>南宁辰新网络科技有限公司 (国学记-快应用 )</t>
  </si>
  <si>
    <t>南宁辰新网络科技有限公司（芥蓝小说-快应用1）</t>
  </si>
  <si>
    <t>上海超起量文化传媒有限公司</t>
  </si>
  <si>
    <t>上海狐芦网络科技有限公司 （当准天气）</t>
  </si>
  <si>
    <t>上海遇图网络科技有限公司</t>
  </si>
  <si>
    <t>淘宝(中国) 软件有限公司 (淘宝-买量1)</t>
  </si>
  <si>
    <t>淘宝(中国) 软件有限公司 (淘宝-买量2)</t>
  </si>
  <si>
    <t>淘宝(中国) 软件有限公司 (淘宝-买量3)</t>
  </si>
  <si>
    <t>淘宝(中国) 软件有限公司 (淘宝-买量4)</t>
  </si>
  <si>
    <t>上海康得视生物科技有限公司（圣视尔佳弱视训练软件）</t>
  </si>
  <si>
    <t>许昌易北铭网络科技有限公司</t>
  </si>
  <si>
    <t>广州卓迈网络科技有限公司</t>
  </si>
  <si>
    <t>深圳市沐笙网络科技有限公司</t>
  </si>
  <si>
    <t>淘宝(中国) 软件有限公司(淘宝-买量)</t>
  </si>
  <si>
    <t>淘宝(中国) 软件有限公司(淘宝-买量5)</t>
  </si>
  <si>
    <t>西安快鱼科技有限公司</t>
  </si>
  <si>
    <t>西安快鱼科技有限公司（今日读物分享软件-快应用1）</t>
  </si>
  <si>
    <t>北京趣试玩科技有限公司</t>
  </si>
  <si>
    <t>南宁辰新网络科技有限公司 （国学记-快应用1）</t>
  </si>
  <si>
    <t>西安快鱼科技有限公司(今日读物分享软件-快应用)</t>
  </si>
  <si>
    <t>有米有量（广州）科技有限公司</t>
  </si>
  <si>
    <t>有米有量（广州）科技有限公司-新客</t>
  </si>
  <si>
    <t>佛山市顶亿科技有限公司 (债务综合管理软件）</t>
  </si>
  <si>
    <t>深圳掌阅动漫科技有限公司（爱德康赛-多彩）</t>
  </si>
  <si>
    <t>北海迅迈信息技术有限公司</t>
  </si>
  <si>
    <t>北京推优信息科技有限公司</t>
  </si>
  <si>
    <t>CPC</t>
    <phoneticPr fontId="11" type="noConversion"/>
  </si>
  <si>
    <t>CPC</t>
    <phoneticPr fontId="3" type="noConversion"/>
  </si>
  <si>
    <t>四川淳尚优科技有限公司</t>
  </si>
  <si>
    <t>北京轩辕传媒有限公司-巨量引擎22年</t>
  </si>
  <si>
    <t>武汉森林时代科技有限公司</t>
  </si>
  <si>
    <t>武汉森林时代科技有限公司-数字媒体</t>
  </si>
  <si>
    <t>杭州有赞科技有限公司</t>
  </si>
  <si>
    <t>王艳丽</t>
    <phoneticPr fontId="3" type="noConversion"/>
  </si>
  <si>
    <t>青岛晶彩无限信息科技有限公司</t>
    <phoneticPr fontId="3" type="noConversion"/>
  </si>
  <si>
    <t>返货</t>
    <phoneticPr fontId="3" type="noConversion"/>
  </si>
  <si>
    <t>王艳丽</t>
    <phoneticPr fontId="3" type="noConversion"/>
  </si>
  <si>
    <t>青岛晶彩无限信息科技有限公司-初心</t>
    <phoneticPr fontId="3" type="noConversion"/>
  </si>
  <si>
    <t>返货</t>
    <phoneticPr fontId="3" type="noConversion"/>
  </si>
  <si>
    <t>青岛晶彩无限信息科技有限公司-初心</t>
    <phoneticPr fontId="3" type="noConversion"/>
  </si>
  <si>
    <t>返货</t>
    <phoneticPr fontId="3" type="noConversion"/>
  </si>
  <si>
    <t>CX安卓-赴爱单付6户-FD015-2.0原生</t>
  </si>
  <si>
    <t>1760303467293703</t>
  </si>
  <si>
    <t>普通广告主</t>
  </si>
  <si>
    <t>2023-03-14 09:10:07</t>
  </si>
  <si>
    <t>227541</t>
  </si>
  <si>
    <t>北京轩辕传媒有限公司</t>
  </si>
  <si>
    <t>53569684982</t>
  </si>
  <si>
    <t>北京轩辕传媒有限公司KA</t>
  </si>
  <si>
    <t>2023-03-14 09:10:05</t>
  </si>
  <si>
    <t>2023-03-28 18:00:00</t>
  </si>
  <si>
    <t>3102@pengwin.com.cn</t>
  </si>
  <si>
    <t>杭州早麓网络技术有限公司</t>
  </si>
  <si>
    <t>青岛晶彩无限信息科技有限公司-初心</t>
  </si>
  <si>
    <t>CX安卓-等伊单付4户-DT008-1.0原生</t>
  </si>
  <si>
    <t>1758144103356429</t>
  </si>
  <si>
    <t>2023-02-18 13:07:57</t>
  </si>
  <si>
    <t>2023-02-18 13:07:55</t>
  </si>
  <si>
    <t>2023-02-19 15:00:00</t>
  </si>
  <si>
    <t>2985@pengwin.com.cn</t>
  </si>
  <si>
    <t>杭州翼缘网络技术有限公司</t>
  </si>
  <si>
    <t>世纪佳缘-CX-02</t>
  </si>
  <si>
    <t>1750458779423751</t>
  </si>
  <si>
    <t>婚恋服务</t>
  </si>
  <si>
    <t>2022-11-25 17:13:02</t>
  </si>
  <si>
    <t>2022-11-25 17:12:59</t>
  </si>
  <si>
    <t>2022-12-05 18:59:59</t>
  </si>
  <si>
    <t>shijijiayuan321@yeah.net</t>
  </si>
  <si>
    <t>北京花千树信息科技有限公司</t>
  </si>
  <si>
    <t>度小满小额-LH-08-亚利-4.9</t>
  </si>
  <si>
    <t>1747189914755079</t>
  </si>
  <si>
    <t>金融业</t>
  </si>
  <si>
    <t>贷款服务</t>
  </si>
  <si>
    <t>2022-10-20 15:15:50</t>
  </si>
  <si>
    <t>2022-10-20 15:15:47</t>
  </si>
  <si>
    <t>2022-10-24 13:00:00</t>
  </si>
  <si>
    <t>tangmeiqi@duxiaoman.com</t>
  </si>
  <si>
    <t>重庆度小满小额贷款有限公司</t>
  </si>
  <si>
    <t>初心安卓-拾觅02户-SD010-2.0原生</t>
  </si>
  <si>
    <t>1758976374899719</t>
  </si>
  <si>
    <t>2023-02-27 17:36:34</t>
  </si>
  <si>
    <t>2023-02-27 17:36:31</t>
  </si>
  <si>
    <t>2023-04-02 11:00:00</t>
  </si>
  <si>
    <t>3025@pengwin.com.cn</t>
  </si>
  <si>
    <t>杭州铭舜网络技术有限公司</t>
  </si>
  <si>
    <t>初心安卓-拾觅04户-SD012-1.0原生</t>
  </si>
  <si>
    <t>1758976376172551</t>
  </si>
  <si>
    <t>2023-02-27 17:36:35</t>
  </si>
  <si>
    <t>2023-02-27 17:36:33</t>
  </si>
  <si>
    <t>2023-04-01 23:00:00</t>
  </si>
  <si>
    <t>CX安卓-赴爱单付4户-FD008-2.0原生</t>
  </si>
  <si>
    <t>1760303465378957</t>
  </si>
  <si>
    <t>2023-03-14 09:10:04</t>
  </si>
  <si>
    <t>2023-03-14 17:00:00</t>
  </si>
  <si>
    <t>CX安卓-赴爱单付5户-FD009-2.0原生</t>
  </si>
  <si>
    <t>1760303466733581</t>
  </si>
  <si>
    <t>2023-03-19 20:00:00</t>
  </si>
  <si>
    <t>度小满小额-LH-轩辕11-亚利-4.9</t>
  </si>
  <si>
    <t>1752084923595848</t>
  </si>
  <si>
    <t>2022-12-13 15:59:55</t>
  </si>
  <si>
    <t>2022-12-13 15:59:51</t>
  </si>
  <si>
    <t>2023-01-04 23:00:00</t>
  </si>
  <si>
    <t>CX安卓-赴爱单付2户-FD006-1.0原生</t>
  </si>
  <si>
    <t>1760303464200269</t>
  </si>
  <si>
    <t>2023-03-14 09:10:02</t>
  </si>
  <si>
    <t>初心抖音-安卓-女量-01</t>
  </si>
  <si>
    <t>1758070304001102</t>
  </si>
  <si>
    <t>2023-02-17 17:34:57</t>
  </si>
  <si>
    <t>2023-02-17 17:34:55</t>
  </si>
  <si>
    <t>2023-03-01 11:59:59</t>
  </si>
  <si>
    <t>qianshoulianai2021@163.com</t>
  </si>
  <si>
    <t>天津来福文化发展有限公司</t>
  </si>
  <si>
    <t>红包-小象权益-06-XYDC-1.0</t>
  </si>
  <si>
    <t>1753633893066760</t>
  </si>
  <si>
    <t>2022-12-30 18:20:06</t>
  </si>
  <si>
    <t>2022-12-30 18:20:04</t>
  </si>
  <si>
    <t>2023-02-06 16:00:00</t>
  </si>
  <si>
    <t>1924524329@qq.com</t>
  </si>
  <si>
    <t>附近寻爱-初心头条cx-ios-男-357-每付-通投-2.0</t>
  </si>
  <si>
    <t>1754527987012615</t>
  </si>
  <si>
    <t>2023-01-09 15:11:20</t>
  </si>
  <si>
    <t>2023-01-09 15:11:18</t>
  </si>
  <si>
    <t>2023-01-15 15:00:00</t>
  </si>
  <si>
    <t>cxfjxaiosxy@163.com</t>
  </si>
  <si>
    <t>北京胖袋鼠网络科技有限公司</t>
  </si>
  <si>
    <t>度小满小额-LH-轩辕06-亚利-4.9</t>
  </si>
  <si>
    <t>1751364205937671</t>
  </si>
  <si>
    <t>2022-12-05 17:04:25</t>
  </si>
  <si>
    <t>2022-12-05 17:04:21</t>
  </si>
  <si>
    <t>2023-01-04 19:00:00</t>
  </si>
  <si>
    <t>红包-小象权益-09-XYDC-2.0</t>
  </si>
  <si>
    <t>1753633894980621</t>
  </si>
  <si>
    <t>2022-12-30 18:20:08</t>
  </si>
  <si>
    <t>2023-02-10 17:00:00</t>
  </si>
  <si>
    <t>度小满科技-LH-13-张晓兵-4.9-xw13</t>
  </si>
  <si>
    <t>1747717460616205</t>
  </si>
  <si>
    <t>2022-10-26 11:02:16</t>
  </si>
  <si>
    <t>2022-10-26 11:00:54</t>
  </si>
  <si>
    <t>2022-11-23 13:00:00</t>
  </si>
  <si>
    <t>度小满科技(北京)有限公司</t>
  </si>
  <si>
    <t>CX安卓-等伊单付2户-DT006-2.0原生</t>
  </si>
  <si>
    <t>1758144103968782</t>
  </si>
  <si>
    <t>2023-02-18 13:08:08</t>
  </si>
  <si>
    <t>2023-02-18 13:07:56</t>
  </si>
  <si>
    <t>度小满信息-LH-xydc-18-亚利-4.9</t>
  </si>
  <si>
    <t>1758068917434382</t>
  </si>
  <si>
    <t>2023-02-17 17:12:56</t>
  </si>
  <si>
    <t>2023-02-17 17:12:53</t>
  </si>
  <si>
    <t>2023-03-28 15:00:00</t>
  </si>
  <si>
    <t>初心安卓-拾觅01户-SD009-2.0</t>
  </si>
  <si>
    <t>1758976374275079</t>
  </si>
  <si>
    <t>初心抖音-ios-男量-01</t>
  </si>
  <si>
    <t>1758070304536583</t>
  </si>
  <si>
    <t>2023-02-17 17:34:58</t>
  </si>
  <si>
    <t>红包-小象权益-07-XYDC-1.0</t>
  </si>
  <si>
    <t>1753633893720141</t>
  </si>
  <si>
    <t>2022-12-30 18:20:07</t>
  </si>
  <si>
    <t>少年得到-酷得起量-04-素养</t>
  </si>
  <si>
    <t>1754280638305293</t>
  </si>
  <si>
    <t>中小学教育</t>
  </si>
  <si>
    <t>2023-01-06 21:39:50</t>
  </si>
  <si>
    <t>2023-01-06 21:39:48</t>
  </si>
  <si>
    <t>2023-03-06 17:00:00</t>
  </si>
  <si>
    <t>snddzhgj@163.com</t>
  </si>
  <si>
    <t>北京酷得起量吧科技有限公司</t>
  </si>
  <si>
    <t>红包-小象权益-08-XYDC-2.0</t>
  </si>
  <si>
    <t>1753633894342669</t>
  </si>
  <si>
    <t>2022-12-30 18:20:05</t>
  </si>
  <si>
    <t>2023-02-10 16:00:00</t>
  </si>
  <si>
    <t>CX安卓-赴爱单付1户-FD005-1.0常规</t>
  </si>
  <si>
    <t>1760303463655432</t>
  </si>
  <si>
    <t>初心抖音-ios-女量-02</t>
  </si>
  <si>
    <t>1758070303481864</t>
  </si>
  <si>
    <t>2023-02-17 17:35:18</t>
  </si>
  <si>
    <t>2023-02-17 17:34:54</t>
  </si>
  <si>
    <t>2023-04-13 15:00:00</t>
  </si>
  <si>
    <t>少年得到-酷得起量-02-素养</t>
  </si>
  <si>
    <t>1754280636977166</t>
  </si>
  <si>
    <t>2023-01-06 21:39:49</t>
  </si>
  <si>
    <t>2023-01-06 21:39:47</t>
  </si>
  <si>
    <t>2023-01-30 17:00:00</t>
  </si>
  <si>
    <t>cx-叮当安卓33-1.0-jy</t>
  </si>
  <si>
    <t>1747290780952589</t>
  </si>
  <si>
    <t>零售</t>
  </si>
  <si>
    <t>综合类2C电商</t>
  </si>
  <si>
    <t>2022-10-21 17:59:03</t>
  </si>
  <si>
    <t>2022-10-21 17:59:01</t>
  </si>
  <si>
    <t>2022-10-26 17:00:00</t>
  </si>
  <si>
    <t>jyddmh@163.com</t>
  </si>
  <si>
    <t>海南爱客网络科技有限公司</t>
  </si>
  <si>
    <t>度小满小额-LH-17-亚利-4.9</t>
  </si>
  <si>
    <t>1751094267320328</t>
  </si>
  <si>
    <t>2022-12-02 17:33:50</t>
  </si>
  <si>
    <t>2022-12-02 17:33:48</t>
  </si>
  <si>
    <t>cx-叮当安卓45-2.0-xy</t>
  </si>
  <si>
    <t>1754074706210888</t>
  </si>
  <si>
    <t>2023-01-04 15:06:38</t>
  </si>
  <si>
    <t>2023-01-04 15:06:36</t>
  </si>
  <si>
    <t>ddmh01jrtt@01hits.com</t>
  </si>
  <si>
    <t>初心安卓-拾觅03户-SD011-2.0</t>
  </si>
  <si>
    <t>1758976375499790</t>
  </si>
  <si>
    <t>2023-02-27 17:36:32</t>
  </si>
  <si>
    <t>度小满小额-LH-轩辕08-张晓兵-4.9</t>
  </si>
  <si>
    <t>1751364207366174</t>
  </si>
  <si>
    <t>2√</t>
  </si>
  <si>
    <t>2022-12-05 17:04:26</t>
  </si>
  <si>
    <t>2022-12-05 17:04:23</t>
  </si>
  <si>
    <t>2022-12-17 14:00:00</t>
  </si>
  <si>
    <t>初心安卓-拾觅06户-SD016-2.0原生</t>
  </si>
  <si>
    <t>1758976378172488</t>
  </si>
  <si>
    <t>2023-02-27 17:36:37</t>
  </si>
  <si>
    <t>2023-04-11 11:00:00</t>
  </si>
  <si>
    <t>红包-小象权益-18-XYDC</t>
  </si>
  <si>
    <t>1757690813864974</t>
  </si>
  <si>
    <t>2023-02-13 13:03:07</t>
  </si>
  <si>
    <t>2023-02-13 13:03:05</t>
  </si>
  <si>
    <t>2023-04-07 17:00:00</t>
  </si>
  <si>
    <t>CX安卓-等伊单付10户-DT051-2.0常规</t>
  </si>
  <si>
    <t>1759147359282189</t>
  </si>
  <si>
    <t>2023-03-01 14:54:17</t>
  </si>
  <si>
    <t>2023-03-01 14:54:15</t>
  </si>
  <si>
    <t>2023-04-04 16:00:00</t>
  </si>
  <si>
    <t>cx-叮当安卓43-1.0-xy</t>
  </si>
  <si>
    <t>1754074704897037</t>
  </si>
  <si>
    <t>2023-01-04 15:06:37</t>
  </si>
  <si>
    <t>2023-01-04 15:06:35</t>
  </si>
  <si>
    <t>2023-01-28 17:00:00</t>
  </si>
  <si>
    <t>CX安卓-等伊单付11户-DT052-2.0原生</t>
  </si>
  <si>
    <t>1759147424886791</t>
  </si>
  <si>
    <t>2023-03-01 14:55:20</t>
  </si>
  <si>
    <t>2023-03-01 14:55:17</t>
  </si>
  <si>
    <t>2023-04-04 15:00:00</t>
  </si>
  <si>
    <t>度小满重庆-XYDC-LH-26-亚利-4.9</t>
  </si>
  <si>
    <t>1758332157914120</t>
  </si>
  <si>
    <t>2023-02-20 14:57:16</t>
  </si>
  <si>
    <t>2023-02-20 14:56:58</t>
  </si>
  <si>
    <t>2023-04-13 12:00:00</t>
  </si>
  <si>
    <t>cx-叮当安卓37-2.0-jy</t>
  </si>
  <si>
    <t>1747290783671310</t>
  </si>
  <si>
    <t>2022-10-21 17:59:05</t>
  </si>
  <si>
    <t>2023-02-03 17:59:59</t>
  </si>
  <si>
    <t>度小满小额-LH-轩辕10-张晓兵-4.9</t>
  </si>
  <si>
    <t>1751364208743431</t>
  </si>
  <si>
    <t>8√</t>
  </si>
  <si>
    <t>2022-12-05 17:04:27</t>
  </si>
  <si>
    <t>2022-12-05 17:04:24</t>
  </si>
  <si>
    <t>2023-01-06 03:59:59</t>
  </si>
  <si>
    <t>度小满小额-LH-197-张晓兵-常规穿山甲</t>
  </si>
  <si>
    <t>1734419125419022</t>
  </si>
  <si>
    <t>2022-06-01 16:09:36</t>
  </si>
  <si>
    <t>2022-06-01 16:09:33</t>
  </si>
  <si>
    <t>2022-06-06 06:00:00</t>
  </si>
  <si>
    <t>CX安卓-等伊每付1户-MT001-2.0常规</t>
  </si>
  <si>
    <t>1758144100961357</t>
  </si>
  <si>
    <t>2023-02-18 13:07:53</t>
  </si>
  <si>
    <t>2023-02-28 09:00:00</t>
  </si>
  <si>
    <t>红包-小象权益-19-XYDC</t>
  </si>
  <si>
    <t>1757690814490637</t>
  </si>
  <si>
    <t>2023-02-13 13:03:08</t>
  </si>
  <si>
    <t>2023-02-13 13:03:06</t>
  </si>
  <si>
    <t>2023-04-08 17:00:00</t>
  </si>
  <si>
    <t>度小满科技-LH-xydc13-刘浩-4.9无负向</t>
  </si>
  <si>
    <t>1759062484013069</t>
  </si>
  <si>
    <t>2023-02-28 16:25:14</t>
  </si>
  <si>
    <t>2023-02-28 16:25:11</t>
  </si>
  <si>
    <t>2023-03-07 17:59:59</t>
  </si>
  <si>
    <t>度小满小额-LH-轩辕07-张晓兵-4.9</t>
  </si>
  <si>
    <t>1751364206656525</t>
  </si>
  <si>
    <t>6√</t>
  </si>
  <si>
    <t>2022-12-05 17:04:22</t>
  </si>
  <si>
    <t>2022-12-13 17:59:59</t>
  </si>
  <si>
    <t>新红包-小象权益-16-XYDC</t>
  </si>
  <si>
    <t>1757690812507144</t>
  </si>
  <si>
    <t>2023-02-13 13:03:04</t>
  </si>
  <si>
    <t>2023-04-05 10:00:00</t>
  </si>
  <si>
    <t>有道-营养师-01</t>
  </si>
  <si>
    <t>1762774150581262</t>
  </si>
  <si>
    <t>2023-04-10 16:03:23</t>
  </si>
  <si>
    <t>2023-04-10 15:40:33</t>
  </si>
  <si>
    <t>2023-04-12 21:00:00</t>
  </si>
  <si>
    <t>lipw@rd.netease.com</t>
  </si>
  <si>
    <t>网易有道信息技术（北京）有限公司杭州分公司</t>
  </si>
  <si>
    <t>度小满小额-LH-200-张晓兵-常规</t>
  </si>
  <si>
    <t>1734419128105991</t>
  </si>
  <si>
    <t>2022-06-01 16:09:38</t>
  </si>
  <si>
    <t>2022-06-06 09:00:00</t>
  </si>
  <si>
    <t>度小满信息-LH-xydc19-张晓兵-4.9</t>
  </si>
  <si>
    <t>1758068917986311</t>
  </si>
  <si>
    <t>初心抖音-ios-女量-01</t>
  </si>
  <si>
    <t>1758070305081352</t>
  </si>
  <si>
    <t>2023-02-17 17:34:59</t>
  </si>
  <si>
    <t>2023-02-17 17:34:56</t>
  </si>
  <si>
    <t>2023-02-28 19:00:00</t>
  </si>
  <si>
    <t>少年得到-青松岁月-12-名著</t>
  </si>
  <si>
    <t>1757062732808200</t>
  </si>
  <si>
    <t>2023-02-06 14:40:02</t>
  </si>
  <si>
    <t>2023-02-06 14:40:00</t>
  </si>
  <si>
    <t>2023-02-07 18:00:00</t>
  </si>
  <si>
    <t>snddqssy@163.com</t>
  </si>
  <si>
    <t>北京青松岁月科技有限公司</t>
  </si>
  <si>
    <t>世纪佳缘-CX-04</t>
  </si>
  <si>
    <t>1750458781360200</t>
  </si>
  <si>
    <t>2022-11-25 17:13:04</t>
  </si>
  <si>
    <t>2022-11-25 17:13:01</t>
  </si>
  <si>
    <t>2022-12-20 17:00:00</t>
  </si>
  <si>
    <t>CX安卓-伴你单付24户-NT074-2.0常规</t>
  </si>
  <si>
    <t>1758065375123469</t>
  </si>
  <si>
    <t>2023-02-17 16:16:36</t>
  </si>
  <si>
    <t>2023-02-17 16:16:34</t>
  </si>
  <si>
    <t>2023-03-28 19:00:00</t>
  </si>
  <si>
    <t>2891@pengwin.com.cn</t>
  </si>
  <si>
    <t>海南鲸达网络科技有限公司</t>
  </si>
  <si>
    <t>CX安卓-赴爱单付7户-FD016-2.0常规</t>
  </si>
  <si>
    <t>1760303467917384</t>
  </si>
  <si>
    <t>2023-03-14 09:10:08</t>
  </si>
  <si>
    <t>2023-03-14 09:10:06</t>
  </si>
  <si>
    <t>初心安卓-拾觅05户-SD013-2.0</t>
  </si>
  <si>
    <t>1758976377572424</t>
  </si>
  <si>
    <t>2023-02-27 17:36:36</t>
  </si>
  <si>
    <t>2023-04-04 18:00:00</t>
  </si>
  <si>
    <t>度小满信息-LH-xydc12-张晓兵-常规搜索</t>
  </si>
  <si>
    <t>1758068913707016</t>
  </si>
  <si>
    <t>2023-02-17 17:12:52</t>
  </si>
  <si>
    <t>2023-02-17 17:12:49</t>
  </si>
  <si>
    <t>2023-03-01 16:00:00</t>
  </si>
  <si>
    <t>度小满小额-LH-轩辕21-亚利-4.9</t>
  </si>
  <si>
    <t>1756791960802317</t>
  </si>
  <si>
    <t>2023-02-03 14:56:15</t>
  </si>
  <si>
    <t>2023-02-03 14:56:12</t>
  </si>
  <si>
    <t>2023-02-03 19:00:00</t>
  </si>
  <si>
    <t>度小满小额-LH-轩辕22-张晓兵-4.9</t>
  </si>
  <si>
    <t>1756791961609224</t>
  </si>
  <si>
    <t>2023-02-03 14:56:13</t>
  </si>
  <si>
    <t>2023-02-04 15:59:59</t>
  </si>
  <si>
    <t>度小满科技-LH-轩辕01-张晓兵-4.9-头条app素材户</t>
  </si>
  <si>
    <t>1749098142806024</t>
  </si>
  <si>
    <t>2022-11-10 17:22:19</t>
  </si>
  <si>
    <t>2022-11-10 16:46:15</t>
  </si>
  <si>
    <t>2022-11-15 18:00:00</t>
  </si>
  <si>
    <t>初心安卓-拾觅07户-SD018-2.0原生</t>
  </si>
  <si>
    <t>1758976378677256</t>
  </si>
  <si>
    <t>2023-02-27 17:36:38</t>
  </si>
  <si>
    <t>2023-04-18 16:00:00</t>
  </si>
  <si>
    <t>CX-七伴-01-XY</t>
  </si>
  <si>
    <t>1759880513104910</t>
  </si>
  <si>
    <t>2023-03-09 17:07:33</t>
  </si>
  <si>
    <t>2023-03-09 17:07:25</t>
  </si>
  <si>
    <t>2023-03-20 19:00:00</t>
  </si>
  <si>
    <t>海南星尘网络科技有限公司</t>
  </si>
  <si>
    <t>红包-小象权益-03-XYDC-1.0</t>
  </si>
  <si>
    <t>1753633890903047</t>
  </si>
  <si>
    <t>2022-12-30 18:20:02</t>
  </si>
  <si>
    <t>2023-01-11 14:00:00</t>
  </si>
  <si>
    <t>3元小初家长课堂-XYDC-02</t>
  </si>
  <si>
    <t>1756717313650695</t>
  </si>
  <si>
    <t>2023-02-02 19:09:45</t>
  </si>
  <si>
    <t>2023-02-02 19:09:43</t>
  </si>
  <si>
    <t>2023-02-03 20:00:00</t>
  </si>
  <si>
    <t>shixiao@rd.netease.com</t>
  </si>
  <si>
    <t>网易有道信息技术(北京)有限公司</t>
  </si>
  <si>
    <t>CX安卓-伴你单付28户-NT080-2.0原生</t>
  </si>
  <si>
    <t>1758065314172935</t>
  </si>
  <si>
    <t>2023-02-17 16:15:38</t>
  </si>
  <si>
    <t>2023-02-17 16:15:36</t>
  </si>
  <si>
    <t>CX安卓-等伊每付7户-MT011-2.0常规</t>
  </si>
  <si>
    <t>1759147359900679</t>
  </si>
  <si>
    <t>2023-03-01 14:54:18</t>
  </si>
  <si>
    <t>2023-04-11 14:00:00</t>
  </si>
  <si>
    <t>度小满小额-LH-06-亚利-4.9</t>
  </si>
  <si>
    <t>1741190465736717</t>
  </si>
  <si>
    <t>2022-08-15 10:05:19</t>
  </si>
  <si>
    <t>2022-08-15 09:57:07</t>
  </si>
  <si>
    <t>2022-09-10 10:00:00</t>
  </si>
  <si>
    <t>3元小初家长课堂-XYDC-03</t>
  </si>
  <si>
    <t>1756717314180167</t>
  </si>
  <si>
    <t>度小满科技-LH-xydc12-但雨婷-4.9</t>
  </si>
  <si>
    <t>1759062483193870</t>
  </si>
  <si>
    <t>2023-02-28 16:25:13</t>
  </si>
  <si>
    <t>度小满科技-LH-xydc14-刘浩-4.9-2.0</t>
  </si>
  <si>
    <t>1759062484790286</t>
  </si>
  <si>
    <t>2023-02-28 16:25:15</t>
  </si>
  <si>
    <t>2023-02-28 16:25:12</t>
  </si>
  <si>
    <t>2023-03-29 15:00:00</t>
  </si>
  <si>
    <t>少年得到-酷得起量-23-素养</t>
  </si>
  <si>
    <t>1759775180682311</t>
  </si>
  <si>
    <t>2023-03-08 13:13:15</t>
  </si>
  <si>
    <t>2023-03-08 13:13:12</t>
  </si>
  <si>
    <t>2023-04-10 16:00:00</t>
  </si>
  <si>
    <t>度小满信息-LH-轩辕07-亚利-常规</t>
  </si>
  <si>
    <t>1751543963645959</t>
  </si>
  <si>
    <t>2022-12-07 16:41:34</t>
  </si>
  <si>
    <t>2022-12-07 16:41:32</t>
  </si>
  <si>
    <t>2023-01-05 12:00:00</t>
  </si>
  <si>
    <t>华北-有赞-美业</t>
  </si>
  <si>
    <t>1690209629746190</t>
  </si>
  <si>
    <t>管理咨询</t>
  </si>
  <si>
    <t>2021-01-29 16:38:35</t>
  </si>
  <si>
    <t>2021-01-29 16:38:33</t>
  </si>
  <si>
    <t>2021-06-07 18:00:00</t>
  </si>
  <si>
    <t>youzan_ads_search@youzan.com</t>
  </si>
  <si>
    <t>3元小初家长课堂-XYDC-01</t>
  </si>
  <si>
    <t>1756700175470599</t>
  </si>
  <si>
    <t>2023-02-02 16:59:23</t>
  </si>
  <si>
    <t>2023-02-02 14:37:19</t>
  </si>
  <si>
    <t>2023-02-03 21:00:00</t>
  </si>
  <si>
    <t>CX安卓-伴你单付16户-NT052</t>
  </si>
  <si>
    <t>1758065376204814</t>
  </si>
  <si>
    <t>2023-02-17 16:16:37</t>
  </si>
  <si>
    <t>2023-02-17 16:16:35</t>
  </si>
  <si>
    <t>2023-02-24 17:00:00</t>
  </si>
  <si>
    <t>度小满小额-LH-轩辕09-张晓兵-4.9素材户</t>
  </si>
  <si>
    <t>1751364208087118</t>
  </si>
  <si>
    <t>4√</t>
  </si>
  <si>
    <t>2022-12-26 18:00:00</t>
  </si>
  <si>
    <t>度小满小额-LH-18-但雨婷-4.9</t>
  </si>
  <si>
    <t>1756619396105224</t>
  </si>
  <si>
    <t>2023-02-01 17:13:24</t>
  </si>
  <si>
    <t>2023-02-01 17:13:21</t>
  </si>
  <si>
    <t>有道-营养师-04</t>
  </si>
  <si>
    <t>1762785040749581</t>
  </si>
  <si>
    <t>2023-04-10 18:33:40</t>
  </si>
  <si>
    <t>2023-04-10 18:33:38</t>
  </si>
  <si>
    <t>2023-04-13 16:00:00</t>
  </si>
  <si>
    <t>度小满小额-LH-15-张晓兵-4.9</t>
  </si>
  <si>
    <t>1751094266016776</t>
  </si>
  <si>
    <t>2022-12-02 17:33:49</t>
  </si>
  <si>
    <t>2022-12-02 17:33:47</t>
  </si>
  <si>
    <t>2022-12-05 18:00:00</t>
  </si>
  <si>
    <t>华北-有赞微商城招商</t>
  </si>
  <si>
    <t>1690019044993037</t>
  </si>
  <si>
    <t>2021-01-27 14:19:12</t>
  </si>
  <si>
    <t>2021-01-27 14:09:17</t>
  </si>
  <si>
    <t>2021-02-24 13:00:00</t>
  </si>
  <si>
    <t>度小满小额-LH-10-张晓兵-4.9</t>
  </si>
  <si>
    <t>1747190215027719</t>
  </si>
  <si>
    <t>2022-10-20 15:20:36</t>
  </si>
  <si>
    <t>2022-10-20 15:20:33</t>
  </si>
  <si>
    <t>2022-10-24 12:00:00</t>
  </si>
  <si>
    <t>CX安卓-等伊单付2户-DT053-2.0穿山甲</t>
  </si>
  <si>
    <t>1759147424308231</t>
  </si>
  <si>
    <t>2023-03-01 14:55:19</t>
  </si>
  <si>
    <t>2023-04-04 17:00:00</t>
  </si>
  <si>
    <t>度小满小额-LH-64-张晓兵-常规</t>
  </si>
  <si>
    <t>1707053944509454</t>
  </si>
  <si>
    <t>2021-08-03 14:51:45</t>
  </si>
  <si>
    <t>2021-08-03 14:51:43</t>
  </si>
  <si>
    <t>2021-08-05 16:00:00</t>
  </si>
  <si>
    <t>少年得到-酷得起量-01</t>
  </si>
  <si>
    <t>1754172561083406</t>
  </si>
  <si>
    <t>2023-01-05 17:47:28</t>
  </si>
  <si>
    <t>2023-01-05 17:01:58</t>
  </si>
  <si>
    <t>2023-01-12 11:00:00</t>
  </si>
  <si>
    <t>CX安卓-等伊单付12户-DT072-2.0常规</t>
  </si>
  <si>
    <t>1759147361130509</t>
  </si>
  <si>
    <t>2023-03-01 14:54:19</t>
  </si>
  <si>
    <t>2023-04-14 18:00:00</t>
  </si>
  <si>
    <t>CX安卓-等伊单付6户-MT009-1.0通投</t>
  </si>
  <si>
    <t>1759147426161671</t>
  </si>
  <si>
    <t>2023-03-01 14:55:21</t>
  </si>
  <si>
    <t>2023-03-08 15:59:59</t>
  </si>
  <si>
    <t>度小满科技-LH-xydc11-但雨婷-4.9</t>
  </si>
  <si>
    <t>1759062482056199</t>
  </si>
  <si>
    <t>2023-02-28 16:25:10</t>
  </si>
  <si>
    <t>CX安卓-伴你单付2户-NT086-2.0穿山甲</t>
  </si>
  <si>
    <t>1762783617154055</t>
  </si>
  <si>
    <t>2023-04-10 18:11:03</t>
  </si>
  <si>
    <t>2023-04-10 18:11:01</t>
  </si>
  <si>
    <t>2023-04-14 15:00:00</t>
  </si>
  <si>
    <t>CX安卓-等伊每付5户-MT005-1.0常规</t>
  </si>
  <si>
    <t>1758144099748942</t>
  </si>
  <si>
    <t>2023-02-18 13:07:54</t>
  </si>
  <si>
    <t>2023-02-18 13:07:52</t>
  </si>
  <si>
    <t>2023-02-28 20:59:59</t>
  </si>
  <si>
    <t>CX安卓-伴你每付14户-NT042-原生</t>
  </si>
  <si>
    <t>1758065310008333</t>
  </si>
  <si>
    <t>2023-02-17 16:15:35</t>
  </si>
  <si>
    <t>2023-02-17 16:15:32</t>
  </si>
  <si>
    <t>2023-02-21 19:00:00</t>
  </si>
  <si>
    <t>度小满小额-LH-17-但雨婷-4.9</t>
  </si>
  <si>
    <t>1756619395518471</t>
  </si>
  <si>
    <t>2023-02-01 17:13:23</t>
  </si>
  <si>
    <t>CX安卓-等伊每付2户-MT002-1.0常规</t>
  </si>
  <si>
    <t>1758144100396045</t>
  </si>
  <si>
    <t>CX安卓-等伊单付6户-DT013-1.0常规</t>
  </si>
  <si>
    <t>1758144101600263</t>
  </si>
  <si>
    <t>2023-02-21 14:00:00</t>
  </si>
  <si>
    <t>CX安卓-伴你单付33户-NT089-2.0通投</t>
  </si>
  <si>
    <t>1762783613139981</t>
  </si>
  <si>
    <t>2023-04-10 18:10:59</t>
  </si>
  <si>
    <t>2023-04-10 18:10:57</t>
  </si>
  <si>
    <t>2023-04-24 15:00:00</t>
  </si>
  <si>
    <t>CX安卓-伴你单付30户-NT082-2.0通投</t>
  </si>
  <si>
    <t>1758065312999437</t>
  </si>
  <si>
    <t>2023-02-17 16:15:37</t>
  </si>
  <si>
    <t>CX安卓-等伊每付8户-MT012-2.0常规</t>
  </si>
  <si>
    <t>1759147360543752</t>
  </si>
  <si>
    <t>2023-03-01 14:54:16</t>
  </si>
  <si>
    <t>CX安卓-伴你单付25户-NT075-2.0原生</t>
  </si>
  <si>
    <t>1758065374552072</t>
  </si>
  <si>
    <t>CX安卓-伴你单付1户-NT079-1.0穿山甲</t>
  </si>
  <si>
    <t>1758065314784264</t>
  </si>
  <si>
    <t>2023-02-17 16:15:40</t>
  </si>
  <si>
    <t>2023-04-01 14:00:00</t>
  </si>
  <si>
    <t>少年得到-年少时代-02-素养</t>
  </si>
  <si>
    <t>1763137356076039</t>
  </si>
  <si>
    <t>2023-04-14 15:53:34</t>
  </si>
  <si>
    <t>2023-04-14 15:53:32</t>
  </si>
  <si>
    <t>2023-04-18 18:00:00</t>
  </si>
  <si>
    <t>年少时代(北京)科技有限公司</t>
  </si>
  <si>
    <t>度小满信息-LH-xydc17-刘浩-4.9</t>
  </si>
  <si>
    <t>1758068916831239</t>
  </si>
  <si>
    <t>2023-02-17 17:12:54</t>
  </si>
  <si>
    <t>2023-03-29 14:00:00</t>
  </si>
  <si>
    <t>红包-小象权益-12-XYDC-1.0</t>
  </si>
  <si>
    <t>1757413524624391</t>
  </si>
  <si>
    <t>2023-02-10 11:35:44</t>
  </si>
  <si>
    <t>2023-02-10 11:35:41</t>
  </si>
  <si>
    <t>少年得到-青松岁月-19-名著</t>
  </si>
  <si>
    <t>1757062736836680</t>
  </si>
  <si>
    <t>2023-02-06 14:40:06</t>
  </si>
  <si>
    <t>2023-02-06 14:40:04</t>
  </si>
  <si>
    <t>初心安卓-拾觅09户-SD020-2.0原生</t>
  </si>
  <si>
    <t>1758976379245582</t>
  </si>
  <si>
    <t>2023-04-26 18:00:00</t>
  </si>
  <si>
    <t>CX安卓-伴你单付7户-NT034-2.0原生</t>
  </si>
  <si>
    <t>1757150649946125</t>
  </si>
  <si>
    <t>2023-02-07 13:57:26</t>
  </si>
  <si>
    <t>2023-02-07 13:57:24</t>
  </si>
  <si>
    <t>2023-02-14 13:00:00</t>
  </si>
  <si>
    <t>bannicx@163.com</t>
  </si>
  <si>
    <t>少年得到-青松岁月-13-名著</t>
  </si>
  <si>
    <t>1757062733340686</t>
  </si>
  <si>
    <t>2023-02-06 14:40:03</t>
  </si>
  <si>
    <t>2023-02-06 14:40:01</t>
  </si>
  <si>
    <t>2023-02-13 13:59:59</t>
  </si>
  <si>
    <t>少年得到-年少时代-01-素养</t>
  </si>
  <si>
    <t>1763130560646158</t>
  </si>
  <si>
    <t>2023-04-14 14:15:02</t>
  </si>
  <si>
    <t>2023-04-14 14:05:32</t>
  </si>
  <si>
    <t>2023-04-18 17:00:00</t>
  </si>
  <si>
    <t>CX安卓-伴你单付32户-NT088-2.0原生</t>
  </si>
  <si>
    <t>1762783611942087</t>
  </si>
  <si>
    <t>2023-04-10 18:10:58</t>
  </si>
  <si>
    <t>2023-04-10 18:10:56</t>
  </si>
  <si>
    <t>CX安卓-伴你单付1户-NT020-原生</t>
  </si>
  <si>
    <t>1757150649394184</t>
  </si>
  <si>
    <t>新红包-小象权益-17-XYDC</t>
  </si>
  <si>
    <t>1757690813198350</t>
  </si>
  <si>
    <t>cx-叮当安卓46-2.0-xy</t>
  </si>
  <si>
    <t>1754074706795598</t>
  </si>
  <si>
    <t>2023-01-04 15:06:39</t>
  </si>
  <si>
    <t>2023-04-28 23:00:00</t>
  </si>
  <si>
    <t>CX安卓-伴你单付20户-NT067-1.0通投</t>
  </si>
  <si>
    <t>1758065375668366</t>
  </si>
  <si>
    <t>恐龙小岛-xydc-01</t>
  </si>
  <si>
    <t>1759965162931399</t>
  </si>
  <si>
    <t>2023-03-10 15:34:49</t>
  </si>
  <si>
    <t>2023-03-10 15:32:53</t>
  </si>
  <si>
    <t>2023-03-27 14:00:00</t>
  </si>
  <si>
    <t>13971523323@163.com</t>
  </si>
  <si>
    <t>CX安卓-伴你单付3户-NT022</t>
  </si>
  <si>
    <t>1757150648211527</t>
  </si>
  <si>
    <t>2023-02-07 13:57:25</t>
  </si>
  <si>
    <t>2023-02-07 13:57:23</t>
  </si>
  <si>
    <t>CX安卓-伴你单付27户-NT077-2.0原生</t>
  </si>
  <si>
    <t>1758065315449863</t>
  </si>
  <si>
    <t>2023-04-01 08:00:00</t>
  </si>
  <si>
    <t>度小满信息-LH-xydc09-何睿-常规</t>
  </si>
  <si>
    <t>1751094007546967</t>
  </si>
  <si>
    <t>2022-12-02 17:29:42</t>
  </si>
  <si>
    <t>2022-12-02 17:29:40</t>
  </si>
  <si>
    <t>2022-12-05 16:00:00</t>
  </si>
  <si>
    <t>CX安卓-伴你单付29户-NT081-2.0常规</t>
  </si>
  <si>
    <t>1758065313630221</t>
  </si>
  <si>
    <t>少年得到-酷得起量-03</t>
  </si>
  <si>
    <t>1754280637612174</t>
  </si>
  <si>
    <t>2023-01-06 21:39:51</t>
  </si>
  <si>
    <t>2023-03-06 15:00:00</t>
  </si>
  <si>
    <t>度小满科技-LH-xydc-15-张晓兵-4.9无负向</t>
  </si>
  <si>
    <t>1759062485549069</t>
  </si>
  <si>
    <t>2023-03-15 10:00:00</t>
  </si>
  <si>
    <t>CX安卓-伴你单付31户-NT087-2.0原生</t>
  </si>
  <si>
    <t>1762783612547079</t>
  </si>
  <si>
    <t>度小满信息-LH-4-亚利-常规</t>
  </si>
  <si>
    <t>1748262953335880</t>
  </si>
  <si>
    <t>刘浩-抖音</t>
  </si>
  <si>
    <t>2022-11-01 11:31:49</t>
  </si>
  <si>
    <t>2022-11-01 11:31:16</t>
  </si>
  <si>
    <t>2022-11-10 18:00:00</t>
  </si>
  <si>
    <t>CX安卓-伴你单付31户-NT087-2.0常规</t>
  </si>
  <si>
    <t>1762783611292749</t>
  </si>
  <si>
    <t>2023-04-10 18:10:55</t>
  </si>
  <si>
    <t>2023-04-19 17:00:00</t>
  </si>
  <si>
    <t>度小满科技-LH-xydc16-张晓兵-4.9分层</t>
  </si>
  <si>
    <t>1759062486310920</t>
  </si>
  <si>
    <t>2023-02-28 16:25:16</t>
  </si>
  <si>
    <t>2023-04-28 18:00:00</t>
  </si>
  <si>
    <t>度小满信息-LH-xydc08-张晓兵-常规穿山甲</t>
  </si>
  <si>
    <t>1751094006821895</t>
  </si>
  <si>
    <t>2022-12-02 17:29:39</t>
  </si>
  <si>
    <t>2023-02-19 18:00:00</t>
  </si>
  <si>
    <t>初心安卓-拾觅08户-SD021-2.0</t>
  </si>
  <si>
    <t>1758976379855885</t>
  </si>
  <si>
    <t>度小满信息-LH-XYDC19-何睿-4.9</t>
  </si>
  <si>
    <t>1756619396899918</t>
  </si>
  <si>
    <t>2023-02-01 17:13:25</t>
  </si>
  <si>
    <t>2023-02-01 17:13:22</t>
  </si>
  <si>
    <t>2023-02-09 12:00:00</t>
  </si>
  <si>
    <t>CX安卓-伴你单付26户-NT076-2.0常规</t>
  </si>
  <si>
    <t>1758065373956110</t>
  </si>
  <si>
    <t>2023-02-17 16:16:33</t>
  </si>
  <si>
    <t>2023-03-31 14:59:59</t>
  </si>
  <si>
    <t>有道-营养师-02</t>
  </si>
  <si>
    <t>1762785039469575</t>
  </si>
  <si>
    <t>2023-04-10 18:33:37</t>
  </si>
  <si>
    <t>2023-04-20 20:00:00</t>
  </si>
  <si>
    <t>少年得到-青松岁月-18-名著</t>
  </si>
  <si>
    <t>1757062736227341</t>
  </si>
  <si>
    <t>2023-02-06 14:40:05</t>
  </si>
  <si>
    <t>2023-04-13 17:59:59</t>
  </si>
  <si>
    <t>CX安卓-等伊单付1户-DT021-1.0穿山甲</t>
  </si>
  <si>
    <t>1759147425521735</t>
  </si>
  <si>
    <t>2023-03-01 14:55:18</t>
  </si>
  <si>
    <t>2023-04-01 12:00:00</t>
  </si>
  <si>
    <t>网易有道信息技术（北京）有限公司-腾讯</t>
  </si>
  <si>
    <t>杭州积起广盛传媒有限公司</t>
  </si>
  <si>
    <t>深圳市小赢普惠科技有限责任公司-1</t>
  </si>
  <si>
    <t>APP ID</t>
  </si>
  <si>
    <t>微信原始ID</t>
  </si>
  <si>
    <t>公众号名称</t>
  </si>
  <si>
    <t>主要运营人员</t>
  </si>
  <si>
    <t>地域</t>
  </si>
  <si>
    <t>k框</t>
  </si>
  <si>
    <t>广告主集团</t>
  </si>
  <si>
    <t>所属服务商名称</t>
  </si>
  <si>
    <t>所属服务商UID</t>
  </si>
  <si>
    <t>所属服务商SPID</t>
  </si>
  <si>
    <t>现金消耗（元）</t>
  </si>
  <si>
    <t>信用金消耗（元）</t>
  </si>
  <si>
    <t>虚拟金消耗（元）</t>
  </si>
  <si>
    <t>赠送金消耗（元）</t>
  </si>
  <si>
    <t>红包消耗</t>
  </si>
  <si>
    <t>微信内购赠送金消耗</t>
  </si>
  <si>
    <t>微信内购快周转消耗</t>
  </si>
  <si>
    <t>专用金消耗</t>
  </si>
  <si>
    <t>补偿虚拟金消耗</t>
  </si>
  <si>
    <t>安卓定向应用金消耗</t>
  </si>
  <si>
    <t>TCC赠送金消耗（微信广告）</t>
  </si>
  <si>
    <t>微信专用小游戏抵用金消耗</t>
  </si>
  <si>
    <t>--</t>
  </si>
  <si>
    <t>金融</t>
  </si>
  <si>
    <t>网络小额贷款</t>
  </si>
  <si>
    <t>纪要</t>
  </si>
  <si>
    <t>广东省-深圳市</t>
  </si>
  <si>
    <t>k3_frame</t>
  </si>
  <si>
    <t>小赢卡贷</t>
  </si>
  <si>
    <t>北京派瑞威行互联技术有限公司</t>
  </si>
  <si>
    <t>出版发行</t>
  </si>
  <si>
    <t>图书出版</t>
  </si>
  <si>
    <t>北京市-北京市</t>
  </si>
  <si>
    <t>网易有道</t>
  </si>
  <si>
    <t>上海途十科技有限公司-2023</t>
  </si>
  <si>
    <t>上海七猫文化传媒有限公司-数字媒体</t>
  </si>
  <si>
    <t>网易有道信息技术（北京）有限公司-今日头条-千川视频带货-服务费</t>
  </si>
  <si>
    <t>众安在线财产保险股份有限公司-华南事业部</t>
  </si>
  <si>
    <t>上海数禾信息科技有限公司-1</t>
  </si>
  <si>
    <t>天津快推科技有限公司-1</t>
  </si>
  <si>
    <t>百度在线网络技术（北京）有限公司-一部</t>
  </si>
  <si>
    <t>上海哈楼信息科技有限公司</t>
  </si>
  <si>
    <t>北京快手科技有限公司-快手内广</t>
  </si>
  <si>
    <t>北京快手科技有限公司-腾讯</t>
  </si>
  <si>
    <t>北京快手科技有限公司-腾讯（拉活）</t>
  </si>
  <si>
    <t>今日头条（厦门）科技有限公司</t>
  </si>
  <si>
    <t>山西鹏景科技有限公司-快手22年</t>
  </si>
  <si>
    <t>广东欢太科技有限公司</t>
  </si>
  <si>
    <t>北京派瑞威行互联技术有限公司-腾讯22年</t>
  </si>
  <si>
    <t>3.00%</t>
  </si>
  <si>
    <t>1.50%</t>
  </si>
  <si>
    <t>1.00%</t>
  </si>
  <si>
    <t>0.00%</t>
  </si>
  <si>
    <t>4.00%</t>
  </si>
  <si>
    <t>6.00%</t>
  </si>
  <si>
    <t>2.50%</t>
  </si>
  <si>
    <t>3.50%</t>
  </si>
  <si>
    <t>2.90%</t>
  </si>
  <si>
    <t>1.20%</t>
  </si>
  <si>
    <t>2.70%</t>
  </si>
  <si>
    <t>上海途十科技有限公司</t>
    <phoneticPr fontId="3" type="noConversion"/>
  </si>
  <si>
    <t>优酷信息技术（北京）有限公司</t>
    <phoneticPr fontId="3" type="noConversion"/>
  </si>
  <si>
    <t>浙江猫享电子商务有限公司</t>
    <phoneticPr fontId="3" type="noConversion"/>
  </si>
  <si>
    <t>北京三快在线科技有限公司-厂商</t>
  </si>
  <si>
    <t>淮安爱德康赛广告有限公司-小米过渡</t>
  </si>
  <si>
    <t>汉海信息技术 (上海)有限公司(大众点评-商店拉新)</t>
  </si>
  <si>
    <t>大众点评</t>
    <phoneticPr fontId="3" type="noConversion"/>
  </si>
  <si>
    <t>99折付款</t>
    <phoneticPr fontId="3" type="noConversion"/>
  </si>
  <si>
    <t>汉海信息技术 (上海)有限公司 (大众点评-非商店拉活)</t>
  </si>
  <si>
    <t>大众点评</t>
    <phoneticPr fontId="3" type="noConversion"/>
  </si>
  <si>
    <t>99折付款</t>
    <phoneticPr fontId="3" type="noConversion"/>
  </si>
  <si>
    <t>99折付款</t>
    <phoneticPr fontId="3" type="noConversion"/>
  </si>
  <si>
    <t>小米框返充值消耗</t>
    <phoneticPr fontId="3" type="noConversion"/>
  </si>
  <si>
    <t>月份</t>
  </si>
  <si>
    <t>媒体</t>
  </si>
  <si>
    <t>商店CPD</t>
  </si>
  <si>
    <t>CPT</t>
  </si>
  <si>
    <t>总计</t>
  </si>
  <si>
    <t>三星</t>
  </si>
  <si>
    <t>“其他”为CPA项目消耗</t>
  </si>
  <si>
    <t>华为</t>
  </si>
  <si>
    <t>-</t>
  </si>
  <si>
    <t>小米-麦道-链家系</t>
  </si>
  <si>
    <t>小米-康赛-新客</t>
  </si>
  <si>
    <t>vivo-哇棒-新客</t>
  </si>
  <si>
    <t>OPPO-哇棒-新客</t>
  </si>
  <si>
    <t>OPPO-康赛-最右</t>
  </si>
  <si>
    <t>OPPO-康赛-新客</t>
  </si>
  <si>
    <t>"其他"为CPA</t>
    <phoneticPr fontId="3" type="noConversion"/>
  </si>
  <si>
    <t>苹果-ASA</t>
  </si>
  <si>
    <t>苹果走美金结算，默认账户内消耗不含税</t>
    <phoneticPr fontId="3" type="noConversion"/>
  </si>
  <si>
    <t>“其他”为CPA项目消耗</t>
    <phoneticPr fontId="3" type="noConversion"/>
  </si>
  <si>
    <t>现金消耗</t>
    <phoneticPr fontId="3" type="noConversion"/>
  </si>
  <si>
    <t>“其他”为锁屏消耗</t>
    <phoneticPr fontId="3" type="noConversion"/>
  </si>
  <si>
    <t>已终止</t>
    <phoneticPr fontId="3" type="noConversion"/>
  </si>
  <si>
    <t>小米-康赛-过渡</t>
  </si>
  <si>
    <t>消耗总额=显账金额</t>
    <phoneticPr fontId="3" type="noConversion"/>
  </si>
  <si>
    <t>2023年04月媒体返点政策</t>
    <phoneticPr fontId="3" type="noConversion"/>
  </si>
  <si>
    <t>简称</t>
  </si>
  <si>
    <t>CPM</t>
  </si>
  <si>
    <t>云文件</t>
  </si>
  <si>
    <t>品专</t>
  </si>
  <si>
    <t>鲁班</t>
  </si>
  <si>
    <t>锁屏</t>
  </si>
  <si>
    <t>北京鹏泰互动广告有限公司</t>
    <phoneticPr fontId="3" type="noConversion"/>
  </si>
  <si>
    <t>4月KPI完成率未达100%，按90%档位修改，商店及CPA暂时按0.06%扣除算法成本；仅修改4月</t>
    <phoneticPr fontId="3" type="noConversion"/>
  </si>
  <si>
    <t>-</t>
    <phoneticPr fontId="3" type="noConversion"/>
  </si>
  <si>
    <t>-</t>
    <phoneticPr fontId="3" type="noConversion"/>
  </si>
  <si>
    <t>-</t>
    <phoneticPr fontId="3" type="noConversion"/>
  </si>
  <si>
    <t>-</t>
    <phoneticPr fontId="3" type="noConversion"/>
  </si>
  <si>
    <t>-</t>
    <phoneticPr fontId="3" type="noConversion"/>
  </si>
  <si>
    <t>部分客户不计入燎原，故整体暂按2.5%预估；同步修改1月返点</t>
    <phoneticPr fontId="3" type="noConversion"/>
  </si>
  <si>
    <t>-</t>
    <phoneticPr fontId="3" type="noConversion"/>
  </si>
  <si>
    <t>非商店年消耗大于800w可拿14%、500-800w拿13%</t>
    <phoneticPr fontId="3" type="noConversion"/>
  </si>
  <si>
    <t>北京芃柏信息技术有限公司-小米麦道（链家系）</t>
  </si>
  <si>
    <t>7%即充即返</t>
    <phoneticPr fontId="3" type="noConversion"/>
  </si>
  <si>
    <t>小米-康赛-过渡</t>
    <phoneticPr fontId="3" type="noConversion"/>
  </si>
  <si>
    <t>美团框返转投康赛小米媒体，按99折付款，媒体现金金额已扣除1%返点</t>
    <phoneticPr fontId="3" type="noConversion"/>
  </si>
  <si>
    <t>填写为基础返点，整体政策按照X-2%</t>
    <phoneticPr fontId="3" type="noConversion"/>
  </si>
  <si>
    <t>商店6.5%+X、非商店14%+X，X返点待22年年度隐藏出来后再定</t>
    <phoneticPr fontId="3" type="noConversion"/>
  </si>
  <si>
    <t>苹果广告(北京)有限公司-ASA</t>
  </si>
  <si>
    <t>仅试投，3月已终止，故无返点</t>
    <phoneticPr fontId="3" type="noConversion"/>
  </si>
  <si>
    <t>华为</t>
    <phoneticPr fontId="3" type="noConversion"/>
  </si>
  <si>
    <t>vivo</t>
    <phoneticPr fontId="3" type="noConversion"/>
  </si>
  <si>
    <t>康赛-OPPO</t>
  </si>
  <si>
    <t>哇棒-OPPO</t>
  </si>
  <si>
    <t>小米-康赛-新客</t>
    <phoneticPr fontId="3" type="noConversion"/>
  </si>
  <si>
    <t>小米-美团框返</t>
    <phoneticPr fontId="3" type="noConversion"/>
  </si>
  <si>
    <t>由于账户金额滚动消耗，无法提供严丝合缝对应付款及显账金额的截图</t>
    <phoneticPr fontId="3" type="noConversion"/>
  </si>
  <si>
    <t>三星</t>
    <phoneticPr fontId="3" type="noConversion"/>
  </si>
  <si>
    <t>三星-CPA</t>
    <phoneticPr fontId="3" type="noConversion"/>
  </si>
  <si>
    <t>OPPO-哇棒</t>
    <phoneticPr fontId="3" type="noConversion"/>
  </si>
  <si>
    <t>OPPO-康赛-最右</t>
    <phoneticPr fontId="3" type="noConversion"/>
  </si>
  <si>
    <t>OPPO-康赛-其他</t>
    <phoneticPr fontId="3" type="noConversion"/>
  </si>
  <si>
    <t>1000205297</t>
  </si>
  <si>
    <t>WB-多彩互动-二代</t>
  </si>
  <si>
    <t>媒介填写</t>
  </si>
  <si>
    <t>财务填写</t>
  </si>
  <si>
    <t>返货/折现</t>
  </si>
  <si>
    <t>媒体简称</t>
  </si>
  <si>
    <t>媒体名称</t>
  </si>
  <si>
    <t>起止时间</t>
  </si>
  <si>
    <t>媒体返点计算基数</t>
  </si>
  <si>
    <t>返点比例</t>
  </si>
  <si>
    <t>应返金额</t>
  </si>
  <si>
    <t>已返金额</t>
  </si>
  <si>
    <t>已到账金额</t>
  </si>
  <si>
    <t>未返金额</t>
  </si>
  <si>
    <t>2023.4.1-2023.4.30</t>
    <phoneticPr fontId="3" type="noConversion"/>
  </si>
  <si>
    <t>折现</t>
    <phoneticPr fontId="3" type="noConversion"/>
  </si>
  <si>
    <t>三星-2023年新</t>
  </si>
  <si>
    <t>折现</t>
    <phoneticPr fontId="3" type="noConversion"/>
  </si>
  <si>
    <t>OPPO-小说</t>
  </si>
  <si>
    <t>22年下半年服务标服务费，2023年4月21日入账</t>
    <phoneticPr fontId="3" type="noConversion"/>
  </si>
  <si>
    <t>2023.4.1-2023.4.30</t>
    <phoneticPr fontId="3" type="noConversion"/>
  </si>
  <si>
    <t>已返为3月返点，4月12日入账</t>
    <phoneticPr fontId="3" type="noConversion"/>
  </si>
  <si>
    <t>折现</t>
    <phoneticPr fontId="3" type="noConversion"/>
  </si>
  <si>
    <t>小米-康赛-过渡</t>
    <phoneticPr fontId="3" type="noConversion"/>
  </si>
  <si>
    <t>99折付款，付款时已抵扣；返点计算基数为显账金额</t>
    <phoneticPr fontId="3" type="noConversion"/>
  </si>
  <si>
    <t>信息流</t>
    <phoneticPr fontId="3" type="noConversion"/>
  </si>
  <si>
    <t>99折付款，付款时已抵扣；返点计算基数为显账金额</t>
    <phoneticPr fontId="3" type="noConversion"/>
  </si>
  <si>
    <t>锁屏</t>
    <phoneticPr fontId="3" type="noConversion"/>
  </si>
  <si>
    <t>已返为3月返点，4月21日入账</t>
    <phoneticPr fontId="3" type="noConversion"/>
  </si>
  <si>
    <t>2023.4.1-2023.4.30</t>
    <phoneticPr fontId="3" type="noConversion"/>
  </si>
  <si>
    <t>百度</t>
  </si>
  <si>
    <t>信息流：原生； CPT：hao123、品牌全景、品牌序章、手机百度APP推广、通用词品专；其他：搜索+品专+非标</t>
  </si>
  <si>
    <t>北京多彩-百度</t>
  </si>
  <si>
    <t>百度（中国）有限公司</t>
  </si>
  <si>
    <t>百度中国</t>
  </si>
  <si>
    <t>北京创奇互动科技有限公司</t>
  </si>
  <si>
    <t>创奇</t>
  </si>
  <si>
    <t>北京圆木天成科技发展有限公司</t>
  </si>
  <si>
    <t>圆木天成</t>
  </si>
  <si>
    <t>内蒙古同辉广告有限公司</t>
  </si>
  <si>
    <t>同辉广告</t>
  </si>
  <si>
    <t>派瑞</t>
  </si>
  <si>
    <t>客户媒体名称</t>
  </si>
  <si>
    <t>oa</t>
  </si>
  <si>
    <t>开始日期</t>
  </si>
  <si>
    <t>截止日期</t>
  </si>
  <si>
    <t>合同金额</t>
  </si>
  <si>
    <t>单月金额</t>
  </si>
  <si>
    <t>福州三六零网络小额贷款有限公司_AD_92690</t>
  </si>
  <si>
    <t>因多次变更，如下所示</t>
  </si>
  <si>
    <t>多彩-百度-2019</t>
  </si>
  <si>
    <t>B22KA03334</t>
  </si>
  <si>
    <t>B22KA04240</t>
  </si>
  <si>
    <t>上海钧正网络科技有限公司_AD_31036471</t>
  </si>
  <si>
    <t>B22KA03360</t>
  </si>
  <si>
    <t>B22KA03784</t>
  </si>
  <si>
    <t>深圳尚米网络技术有限公司_AD_7915</t>
  </si>
  <si>
    <t>B23KA01078</t>
  </si>
  <si>
    <t>北京华品博睿网络技术有限公司_AD_37887</t>
  </si>
  <si>
    <t>B23KA00467</t>
  </si>
  <si>
    <t>广州唯品会电子商务有限公司_AD_3869</t>
  </si>
  <si>
    <t>B23KA02569</t>
  </si>
  <si>
    <t>深圳市赢众通金融信息服务有限责任公司_AD_26625</t>
  </si>
  <si>
    <t>B23KA02390</t>
  </si>
  <si>
    <t>肆拾捌万肆仟伍佰元整</t>
  </si>
  <si>
    <t>肆拾捌万捌仟柒佰伍拾元整</t>
  </si>
  <si>
    <t>记忆力、成人英语是高途</t>
  </si>
  <si>
    <t>初中教辅是途途</t>
  </si>
  <si>
    <t>伍拾壹万捌仟陆佰贰拾柒元伍角整</t>
  </si>
  <si>
    <t>陆拾贰万玖仟零叁拾伍元伍角壹分</t>
  </si>
  <si>
    <t>陆拾叁万柒仟叁佰肆拾陆元叁角整</t>
  </si>
  <si>
    <t>陆拾叁万叁仟贰佰叁拾捌元叁角陆分</t>
  </si>
  <si>
    <t>陆拾叁万柒仟叁佰肆拾陆元叁角壹分</t>
  </si>
  <si>
    <t>伍拾壹万元整</t>
  </si>
  <si>
    <t>唯品会</t>
  </si>
  <si>
    <t>品牌专区</t>
  </si>
  <si>
    <t>哈罗单车</t>
  </si>
  <si>
    <t>Boss直聘</t>
  </si>
  <si>
    <t>360借条</t>
  </si>
  <si>
    <t>小七手游</t>
  </si>
  <si>
    <t>高途教育科技集团有限公司</t>
  </si>
  <si>
    <t>百度时代网络技术（北京）有限公司-北分</t>
  </si>
  <si>
    <t>记忆力&amp;成人英语</t>
  </si>
  <si>
    <t>北京途途向上线上学科培训学校</t>
  </si>
  <si>
    <t>初中教辅</t>
  </si>
  <si>
    <t>CPC</t>
    <phoneticPr fontId="3" type="noConversion"/>
  </si>
  <si>
    <t>千川平台</t>
    <phoneticPr fontId="3" type="noConversion"/>
  </si>
  <si>
    <t>2023.4.1-2023.4.30</t>
    <phoneticPr fontId="3" type="noConversion"/>
  </si>
  <si>
    <t>CPD</t>
    <phoneticPr fontId="3" type="noConversion"/>
  </si>
  <si>
    <t>无</t>
    <phoneticPr fontId="3" type="noConversion"/>
  </si>
  <si>
    <t>品牌专区</t>
    <phoneticPr fontId="3" type="noConversion"/>
  </si>
  <si>
    <t>CPT</t>
    <phoneticPr fontId="3" type="noConversion"/>
  </si>
  <si>
    <t>媒体赔付41351.73</t>
    <phoneticPr fontId="3" type="noConversion"/>
  </si>
  <si>
    <t>北京哈雅仕网络科技有限公司-vivo</t>
  </si>
  <si>
    <t>vivo-哈雅仕-同城</t>
    <phoneticPr fontId="3" type="noConversion"/>
  </si>
  <si>
    <t>oppo-爱德康赛-同城（老客）</t>
  </si>
  <si>
    <t>oppo-爱德康赛-同城（新客）</t>
  </si>
  <si>
    <t>oppo-亨利-同城（新客）</t>
  </si>
  <si>
    <t>oppo-亨利-同城（老客）</t>
  </si>
  <si>
    <t>派瑞-腾讯23年</t>
  </si>
  <si>
    <t>轩辕-巨量引擎22年</t>
  </si>
  <si>
    <t>海南快道-巨量引擎</t>
  </si>
  <si>
    <t>谨焱-巨量引擎22年</t>
  </si>
  <si>
    <t>返货</t>
    <phoneticPr fontId="3" type="noConversion"/>
  </si>
  <si>
    <t>转单</t>
    <phoneticPr fontId="3" type="noConversion"/>
  </si>
  <si>
    <t>北京多彩互动广告有限公司-三星23转单</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</si>
</sst>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 #,##0.00_ ;_ * \-#,##0.00_ ;_ * &quot;-&quot;??_ ;_ @_ "/>
    <numFmt numFmtId="176" formatCode="[$-804]aaaa;@"/>
    <numFmt numFmtId="177" formatCode="#,##0.00_ "/>
    <numFmt numFmtId="178" formatCode="0_);[Red]\(0\)"/>
  </numFmts>
  <fonts count="26" x14ac:knownFonts="1">
    <font>
      <sz val="11"/>
      <color indexed="8"/>
      <name val="宋体"/>
      <family val="2"/>
      <scheme val="minor"/>
    </font>
    <font>
      <sz val="12"/>
      <name val="宋体"/>
      <family val="3"/>
      <charset val="134"/>
    </font>
    <font>
      <sz val="11"/>
      <color indexed="8"/>
      <name val="宋体"/>
      <family val="2"/>
      <scheme val="minor"/>
    </font>
    <font>
      <sz val="9"/>
      <name val="宋体"/>
      <family val="3"/>
      <charset val="134"/>
      <scheme val="minor"/>
    </font>
    <font>
      <sz val="11"/>
      <color indexed="8"/>
      <name val="宋体"/>
      <family val="3"/>
      <charset val="134"/>
      <scheme val="minor"/>
    </font>
    <font>
      <sz val="11"/>
      <color rgb="FF006100"/>
      <name val="宋体"/>
      <family val="2"/>
      <charset val="134"/>
      <scheme val="minor"/>
    </font>
    <font>
      <sz val="8"/>
      <name val="微软雅黑"/>
      <family val="2"/>
      <charset val="134"/>
    </font>
    <font>
      <sz val="8"/>
      <color theme="1"/>
      <name val="微软雅黑"/>
      <family val="2"/>
      <charset val="134"/>
    </font>
    <font>
      <sz val="11"/>
      <color theme="1"/>
      <name val="宋体"/>
      <family val="3"/>
      <charset val="134"/>
      <scheme val="minor"/>
    </font>
    <font>
      <b/>
      <sz val="10"/>
      <name val="微软雅黑"/>
      <family val="2"/>
      <charset val="134"/>
    </font>
    <font>
      <b/>
      <sz val="10"/>
      <name val="宋体"/>
      <family val="3"/>
      <charset val="134"/>
    </font>
    <font>
      <sz val="9"/>
      <name val="宋体"/>
      <family val="3"/>
      <charset val="134"/>
    </font>
    <font>
      <b/>
      <sz val="13"/>
      <name val="微软雅黑"/>
      <family val="2"/>
      <charset val="134"/>
    </font>
    <font>
      <sz val="10"/>
      <name val="微软雅黑"/>
      <family val="2"/>
      <charset val="134"/>
    </font>
    <font>
      <sz val="10"/>
      <color indexed="8"/>
      <name val="微软雅黑"/>
      <family val="2"/>
      <charset val="134"/>
    </font>
    <font>
      <b/>
      <sz val="8"/>
      <color theme="1"/>
      <name val="微软雅黑"/>
      <family val="2"/>
      <charset val="134"/>
    </font>
    <font>
      <sz val="9"/>
      <color theme="1"/>
      <name val="微软雅黑"/>
      <family val="2"/>
      <charset val="134"/>
    </font>
    <font>
      <b/>
      <sz val="9"/>
      <color theme="1"/>
      <name val="微软雅黑"/>
      <family val="2"/>
      <charset val="134"/>
    </font>
    <font>
      <b/>
      <sz val="9"/>
      <color rgb="FFFF0000"/>
      <name val="微软雅黑"/>
      <family val="2"/>
      <charset val="134"/>
    </font>
    <font>
      <sz val="9"/>
      <color indexed="8"/>
      <name val="微软雅黑"/>
      <family val="2"/>
      <charset val="134"/>
    </font>
    <font>
      <sz val="9"/>
      <name val="微软雅黑"/>
      <family val="2"/>
      <charset val="134"/>
    </font>
    <font>
      <b/>
      <sz val="8"/>
      <color rgb="FFFF0000"/>
      <name val="微软雅黑"/>
      <family val="2"/>
      <charset val="134"/>
    </font>
    <font>
      <b/>
      <sz val="9"/>
      <name val="宋体"/>
      <family val="3"/>
      <charset val="134"/>
    </font>
    <font>
      <sz val="12"/>
      <color rgb="FF000000"/>
      <name val="宋体"/>
      <family val="3"/>
      <charset val="134"/>
    </font>
    <font>
      <sz val="12"/>
      <color rgb="FF000000"/>
      <name val="宋体"/>
      <family val="3"/>
      <charset val="134"/>
      <scheme val="minor"/>
    </font>
    <font>
      <sz val="11"/>
      <color rgb="FF000000"/>
      <name val="微软雅黑"/>
      <family val="2"/>
      <charset val="134"/>
    </font>
  </fonts>
  <fills count="16">
    <fill>
      <patternFill patternType="none"/>
    </fill>
    <fill>
      <patternFill patternType="gray125"/>
    </fill>
    <fill>
      <patternFill patternType="none">
        <fgColor indexed="22"/>
      </patternFill>
    </fill>
    <fill>
      <patternFill patternType="solid">
        <fgColor rgb="FFC6EFCE"/>
      </patternFill>
    </fill>
    <fill>
      <patternFill patternType="solid">
        <fgColor theme="5" tint="0.79995117038483843"/>
        <bgColor indexed="64"/>
      </patternFill>
    </fill>
    <fill>
      <patternFill patternType="solid">
        <fgColor indexed="22"/>
      </patternFill>
    </fill>
    <fill>
      <patternFill patternType="solid">
        <fgColor rgb="FFFFFF00"/>
        <bgColor indexed="64"/>
      </patternFill>
    </fill>
    <fill>
      <patternFill patternType="solid">
        <fgColor indexed="52"/>
        <bgColor indexed="64"/>
      </patternFill>
    </fill>
    <fill>
      <patternFill patternType="solid">
        <fgColor theme="7" tint="0.79998168889431442"/>
        <bgColor indexed="64"/>
      </patternFill>
    </fill>
    <fill>
      <patternFill patternType="solid">
        <fgColor theme="6" tint="0.39982299264503923"/>
        <bgColor indexed="64"/>
      </patternFill>
    </fill>
    <fill>
      <patternFill patternType="solid">
        <fgColor theme="0"/>
        <bgColor indexed="64"/>
      </patternFill>
    </fill>
    <fill>
      <patternFill patternType="solid">
        <fgColor theme="5" tint="0.79989013336588644"/>
        <bgColor indexed="64"/>
      </patternFill>
    </fill>
    <fill>
      <patternFill patternType="solid">
        <fgColor theme="7" tint="0.39994506668294322"/>
        <bgColor indexed="64"/>
      </patternFill>
    </fill>
    <fill>
      <patternFill patternType="solid">
        <fgColor rgb="FFC6E0B4"/>
        <bgColor indexed="64"/>
      </patternFill>
    </fill>
    <fill>
      <patternFill patternType="solid">
        <fgColor theme="9" tint="0.79998168889431442"/>
        <bgColor indexed="64"/>
      </patternFill>
    </fill>
    <fill>
      <patternFill patternType="solid">
        <fgColor theme="9" tint="0.79998168889431442"/>
        <bgColor indexed="22"/>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top/>
      <bottom style="thin">
        <color auto="1"/>
      </bottom>
      <diagonal/>
    </border>
    <border>
      <left style="thin">
        <color auto="1"/>
      </left>
      <right style="thin">
        <color auto="1"/>
      </right>
      <top style="thin">
        <color auto="1"/>
      </top>
      <bottom/>
      <diagonal/>
    </border>
  </borders>
  <cellStyleXfs count="8">
    <xf numFmtId="0" fontId="0" fillId="0" borderId="0">
      <alignment vertical="center"/>
    </xf>
    <xf numFmtId="43" fontId="2" fillId="0" borderId="0" applyFont="0" applyFill="0" applyBorder="0" applyAlignment="0" applyProtection="0">
      <alignment vertical="center"/>
    </xf>
    <xf numFmtId="9" fontId="2" fillId="0" borderId="0" applyFont="0" applyFill="0" applyBorder="0" applyAlignment="0" applyProtection="0">
      <alignment vertical="center"/>
    </xf>
    <xf numFmtId="0" fontId="5" fillId="3" borderId="0" applyNumberFormat="0" applyBorder="0" applyAlignment="0" applyProtection="0">
      <alignment vertical="center"/>
    </xf>
    <xf numFmtId="9" fontId="8" fillId="2" borderId="1" applyFont="0" applyFill="0" applyBorder="0" applyAlignment="0" applyProtection="0">
      <alignment vertical="center"/>
    </xf>
    <xf numFmtId="43" fontId="8" fillId="2" borderId="1" applyFont="0" applyFill="0" applyBorder="0" applyAlignment="0" applyProtection="0">
      <alignment vertical="center"/>
    </xf>
    <xf numFmtId="9" fontId="8" fillId="2" borderId="1" applyFont="0" applyFill="0" applyBorder="0" applyAlignment="0" applyProtection="0">
      <alignment vertical="center"/>
    </xf>
    <xf numFmtId="9" fontId="8" fillId="2" borderId="1" applyFont="0" applyFill="0" applyBorder="0" applyAlignment="0" applyProtection="0">
      <alignment vertical="center"/>
    </xf>
  </cellStyleXfs>
  <cellXfs count="203">
    <xf numFmtId="0" fontId="0" fillId="0" borderId="0" xfId="0">
      <alignment vertical="center"/>
    </xf>
    <xf numFmtId="0" fontId="1" fillId="2" borderId="1" xfId="0" applyFont="1" applyFill="1" applyBorder="1" applyAlignment="1" applyProtection="1">
      <alignment horizontal="center" vertical="center"/>
      <protection hidden="1"/>
    </xf>
    <xf numFmtId="43" fontId="1" fillId="2" borderId="1" xfId="1" applyFont="1" applyFill="1" applyBorder="1" applyAlignment="1" applyProtection="1">
      <alignment horizontal="center" vertical="center"/>
      <protection hidden="1"/>
    </xf>
    <xf numFmtId="43" fontId="0" fillId="0" borderId="0" xfId="1" applyFont="1">
      <alignment vertical="center"/>
    </xf>
    <xf numFmtId="0" fontId="4" fillId="2" borderId="0" xfId="0" applyFont="1" applyFill="1" applyAlignment="1">
      <alignment vertical="center"/>
    </xf>
    <xf numFmtId="0" fontId="6" fillId="2" borderId="0" xfId="0" applyFont="1" applyFill="1" applyAlignment="1">
      <alignment horizontal="center"/>
    </xf>
    <xf numFmtId="0" fontId="6" fillId="2" borderId="0" xfId="0" applyNumberFormat="1" applyFont="1" applyFill="1" applyAlignment="1">
      <alignment horizontal="center"/>
    </xf>
    <xf numFmtId="10" fontId="6" fillId="2" borderId="1" xfId="4" applyNumberFormat="1" applyFont="1" applyFill="1" applyAlignment="1">
      <alignment horizontal="center"/>
    </xf>
    <xf numFmtId="0" fontId="6" fillId="4" borderId="1" xfId="3" applyNumberFormat="1" applyFont="1" applyFill="1" applyBorder="1" applyAlignment="1">
      <alignment horizontal="center" vertical="center"/>
    </xf>
    <xf numFmtId="176" fontId="6" fillId="4" borderId="1" xfId="3" applyNumberFormat="1" applyFont="1" applyFill="1" applyBorder="1" applyAlignment="1">
      <alignment horizontal="center" vertical="center"/>
    </xf>
    <xf numFmtId="0" fontId="6" fillId="4" borderId="1" xfId="3" applyFont="1" applyFill="1" applyBorder="1" applyAlignment="1">
      <alignment horizontal="center" vertical="center"/>
    </xf>
    <xf numFmtId="9" fontId="6" fillId="4" borderId="1" xfId="2" applyFont="1" applyFill="1" applyBorder="1" applyAlignment="1">
      <alignment horizontal="center" vertical="center"/>
    </xf>
    <xf numFmtId="10" fontId="6" fillId="4" borderId="1" xfId="2" applyNumberFormat="1" applyFont="1" applyFill="1" applyBorder="1" applyAlignment="1">
      <alignment horizontal="center" vertical="center"/>
    </xf>
    <xf numFmtId="0" fontId="6" fillId="4" borderId="1" xfId="2" applyNumberFormat="1" applyFont="1" applyFill="1" applyBorder="1" applyAlignment="1">
      <alignment horizontal="center" vertical="center"/>
    </xf>
    <xf numFmtId="43" fontId="6" fillId="4" borderId="1" xfId="1" applyFont="1" applyFill="1" applyBorder="1" applyAlignment="1">
      <alignment horizontal="center" vertical="center"/>
    </xf>
    <xf numFmtId="43" fontId="6" fillId="4" borderId="1" xfId="1" applyFont="1" applyFill="1" applyBorder="1" applyAlignment="1">
      <alignment horizontal="center" vertical="center" wrapText="1"/>
    </xf>
    <xf numFmtId="10" fontId="6" fillId="4" borderId="1" xfId="2" applyNumberFormat="1" applyFont="1" applyFill="1" applyBorder="1" applyAlignment="1">
      <alignment horizontal="center" vertical="center" wrapText="1"/>
    </xf>
    <xf numFmtId="57" fontId="7" fillId="0" borderId="0" xfId="0" applyNumberFormat="1" applyFont="1" applyAlignment="1">
      <alignment horizontal="center"/>
    </xf>
    <xf numFmtId="0" fontId="7" fillId="0" borderId="0" xfId="0" applyFont="1" applyAlignment="1">
      <alignment horizontal="center"/>
    </xf>
    <xf numFmtId="10" fontId="7" fillId="0" borderId="0" xfId="2" applyNumberFormat="1" applyFont="1" applyAlignment="1">
      <alignment horizontal="center"/>
    </xf>
    <xf numFmtId="0" fontId="7" fillId="0" borderId="0" xfId="0" applyNumberFormat="1" applyFont="1" applyAlignment="1">
      <alignment horizontal="center"/>
    </xf>
    <xf numFmtId="43" fontId="7" fillId="2" borderId="0" xfId="1" applyFont="1" applyFill="1" applyAlignment="1">
      <alignment horizontal="center"/>
    </xf>
    <xf numFmtId="43" fontId="7" fillId="0" borderId="0" xfId="1" applyFont="1" applyAlignment="1">
      <alignment horizontal="center"/>
    </xf>
    <xf numFmtId="43" fontId="7" fillId="0" borderId="0" xfId="0" applyNumberFormat="1" applyFont="1" applyAlignment="1">
      <alignment horizontal="center"/>
    </xf>
    <xf numFmtId="43" fontId="6" fillId="2" borderId="1" xfId="1" applyFont="1" applyFill="1" applyBorder="1" applyAlignment="1">
      <alignment horizontal="center"/>
    </xf>
    <xf numFmtId="43" fontId="6" fillId="2" borderId="0" xfId="1" applyFont="1" applyFill="1" applyAlignment="1">
      <alignment horizontal="center"/>
    </xf>
    <xf numFmtId="43" fontId="6" fillId="2" borderId="1" xfId="1" applyFont="1" applyFill="1" applyBorder="1" applyAlignment="1">
      <alignment horizontal="center" vertical="center"/>
    </xf>
    <xf numFmtId="0" fontId="0" fillId="0" borderId="0" xfId="0" applyNumberFormat="1">
      <alignment vertical="center"/>
    </xf>
    <xf numFmtId="43" fontId="6" fillId="2" borderId="1" xfId="5" applyFont="1" applyFill="1" applyAlignment="1">
      <alignment horizontal="center"/>
    </xf>
    <xf numFmtId="43" fontId="6" fillId="2" borderId="0" xfId="0" applyNumberFormat="1" applyFont="1" applyFill="1" applyAlignment="1">
      <alignment horizontal="center"/>
    </xf>
    <xf numFmtId="0" fontId="0" fillId="0" borderId="0" xfId="0" applyAlignment="1">
      <alignment horizontal="center" vertical="center"/>
    </xf>
    <xf numFmtId="43" fontId="0" fillId="0" borderId="0" xfId="1" applyFont="1" applyAlignment="1">
      <alignment horizontal="center" vertical="center"/>
    </xf>
    <xf numFmtId="43" fontId="6" fillId="2" borderId="1" xfId="5" applyFont="1" applyFill="1" applyAlignment="1">
      <alignment horizontal="center" vertical="center"/>
    </xf>
    <xf numFmtId="0" fontId="9" fillId="5" borderId="2" xfId="0" applyFont="1" applyFill="1" applyBorder="1" applyAlignment="1">
      <alignment horizontal="center" vertical="center" wrapText="1"/>
    </xf>
    <xf numFmtId="0" fontId="0" fillId="0" borderId="0" xfId="0" applyAlignment="1"/>
    <xf numFmtId="0" fontId="6" fillId="0" borderId="0" xfId="0" applyFont="1" applyAlignment="1">
      <alignment horizontal="center"/>
    </xf>
    <xf numFmtId="10" fontId="6" fillId="2" borderId="1" xfId="6" applyNumberFormat="1" applyFont="1" applyFill="1" applyAlignment="1">
      <alignment horizontal="center"/>
    </xf>
    <xf numFmtId="0" fontId="6" fillId="2" borderId="0" xfId="0" applyFont="1" applyFill="1" applyAlignment="1">
      <alignment horizontal="center" vertical="center"/>
    </xf>
    <xf numFmtId="0" fontId="6" fillId="2" borderId="1" xfId="5" applyNumberFormat="1" applyFont="1" applyFill="1" applyAlignment="1">
      <alignment horizontal="center"/>
    </xf>
    <xf numFmtId="10" fontId="6" fillId="2" borderId="0" xfId="0" applyNumberFormat="1" applyFont="1" applyFill="1" applyAlignment="1">
      <alignment horizontal="center" vertical="center"/>
    </xf>
    <xf numFmtId="0" fontId="0" fillId="6" borderId="0" xfId="0" applyFill="1">
      <alignment vertical="center"/>
    </xf>
    <xf numFmtId="0" fontId="8" fillId="0" borderId="0" xfId="0" applyFont="1">
      <alignment vertical="center"/>
    </xf>
    <xf numFmtId="0" fontId="10" fillId="7" borderId="3" xfId="0" applyFont="1" applyFill="1" applyBorder="1" applyAlignment="1">
      <alignment horizontal="center"/>
    </xf>
    <xf numFmtId="0" fontId="10" fillId="6" borderId="3" xfId="0" applyFont="1" applyFill="1" applyBorder="1" applyAlignment="1">
      <alignment horizontal="center"/>
    </xf>
    <xf numFmtId="0" fontId="4" fillId="0" borderId="0" xfId="0" applyFont="1">
      <alignment vertical="center"/>
    </xf>
    <xf numFmtId="0" fontId="4" fillId="0" borderId="0" xfId="0" applyNumberFormat="1" applyFont="1">
      <alignment vertical="center"/>
    </xf>
    <xf numFmtId="4" fontId="4" fillId="0" borderId="0" xfId="0" applyNumberFormat="1" applyFont="1" applyAlignment="1"/>
    <xf numFmtId="3" fontId="4" fillId="0" borderId="0" xfId="0" applyNumberFormat="1" applyFont="1" applyAlignment="1"/>
    <xf numFmtId="0" fontId="4" fillId="2" borderId="0" xfId="0" applyFont="1" applyFill="1">
      <alignment vertical="center"/>
    </xf>
    <xf numFmtId="0" fontId="4" fillId="2" borderId="0" xfId="0" applyNumberFormat="1" applyFont="1" applyFill="1">
      <alignment vertical="center"/>
    </xf>
    <xf numFmtId="4" fontId="4" fillId="2" borderId="0" xfId="0" applyNumberFormat="1" applyFont="1" applyFill="1" applyAlignment="1"/>
    <xf numFmtId="3" fontId="4" fillId="2" borderId="0" xfId="0" applyNumberFormat="1" applyFont="1" applyFill="1" applyAlignment="1"/>
    <xf numFmtId="0" fontId="4" fillId="6" borderId="0" xfId="0" applyFont="1" applyFill="1">
      <alignment vertical="center"/>
    </xf>
    <xf numFmtId="0" fontId="4" fillId="6" borderId="0" xfId="0" applyNumberFormat="1" applyFont="1" applyFill="1">
      <alignment vertical="center"/>
    </xf>
    <xf numFmtId="4" fontId="4" fillId="6" borderId="0" xfId="0" applyNumberFormat="1" applyFont="1" applyFill="1" applyAlignment="1"/>
    <xf numFmtId="3" fontId="4" fillId="6" borderId="0" xfId="0" applyNumberFormat="1" applyFont="1" applyFill="1" applyAlignment="1"/>
    <xf numFmtId="10" fontId="7" fillId="2" borderId="1" xfId="4" applyNumberFormat="1" applyFont="1" applyAlignment="1">
      <alignment horizontal="center"/>
    </xf>
    <xf numFmtId="43" fontId="7" fillId="2" borderId="1" xfId="5" applyFont="1" applyFill="1" applyAlignment="1">
      <alignment horizontal="center"/>
    </xf>
    <xf numFmtId="43" fontId="7" fillId="2" borderId="1" xfId="5" applyFont="1" applyAlignment="1">
      <alignment horizontal="center"/>
    </xf>
    <xf numFmtId="0" fontId="0" fillId="0" borderId="0" xfId="0" applyFont="1">
      <alignment vertical="center"/>
    </xf>
    <xf numFmtId="3" fontId="12" fillId="2" borderId="0" xfId="0" applyNumberFormat="1" applyFont="1" applyFill="1" applyAlignment="1">
      <alignment horizontal="center"/>
    </xf>
    <xf numFmtId="43" fontId="12" fillId="2" borderId="0" xfId="1" applyFont="1" applyFill="1" applyAlignment="1">
      <alignment horizontal="center"/>
    </xf>
    <xf numFmtId="3" fontId="13" fillId="0" borderId="0" xfId="0" applyNumberFormat="1" applyFont="1" applyAlignment="1">
      <alignment horizontal="left" vertical="center"/>
    </xf>
    <xf numFmtId="43" fontId="13" fillId="0" borderId="0" xfId="1" applyFont="1" applyAlignment="1">
      <alignment horizontal="center"/>
    </xf>
    <xf numFmtId="43" fontId="0" fillId="8" borderId="0" xfId="1" applyFont="1" applyFill="1">
      <alignment vertical="center"/>
    </xf>
    <xf numFmtId="177" fontId="0" fillId="0" borderId="0" xfId="0" applyNumberFormat="1" applyFont="1">
      <alignment vertical="center"/>
    </xf>
    <xf numFmtId="0" fontId="0" fillId="0" borderId="0" xfId="0" applyFont="1" applyAlignment="1"/>
    <xf numFmtId="0" fontId="0" fillId="6" borderId="0" xfId="0" applyFont="1" applyFill="1" applyAlignment="1"/>
    <xf numFmtId="0" fontId="14" fillId="0" borderId="0" xfId="0" applyFont="1" applyAlignment="1">
      <alignment horizontal="center" vertical="center"/>
    </xf>
    <xf numFmtId="43" fontId="14" fillId="0" borderId="0" xfId="1" applyFont="1" applyAlignment="1">
      <alignment horizontal="center" vertical="center"/>
    </xf>
    <xf numFmtId="43" fontId="7" fillId="2" borderId="1" xfId="1" applyFont="1" applyFill="1" applyBorder="1" applyAlignment="1">
      <alignment horizontal="center"/>
    </xf>
    <xf numFmtId="57" fontId="7" fillId="2" borderId="0" xfId="0" applyNumberFormat="1" applyFont="1" applyFill="1" applyAlignment="1">
      <alignment horizontal="center"/>
    </xf>
    <xf numFmtId="57" fontId="7" fillId="2" borderId="0" xfId="0" applyNumberFormat="1" applyFont="1" applyFill="1" applyAlignment="1">
      <alignment horizontal="center" vertical="center"/>
    </xf>
    <xf numFmtId="10" fontId="7" fillId="2" borderId="0" xfId="2" applyNumberFormat="1" applyFont="1" applyFill="1" applyAlignment="1">
      <alignment horizontal="center" vertical="center"/>
    </xf>
    <xf numFmtId="0" fontId="7" fillId="2" borderId="0" xfId="0" applyFont="1" applyFill="1" applyAlignment="1">
      <alignment horizontal="center" vertical="center"/>
    </xf>
    <xf numFmtId="43" fontId="7" fillId="2" borderId="0" xfId="1" applyFont="1" applyFill="1" applyAlignment="1">
      <alignment horizontal="center" vertical="center"/>
    </xf>
    <xf numFmtId="176" fontId="15" fillId="9" borderId="0" xfId="0" applyNumberFormat="1" applyFont="1" applyFill="1" applyAlignment="1">
      <alignment horizontal="center" vertical="center"/>
    </xf>
    <xf numFmtId="43" fontId="15" fillId="9" borderId="1" xfId="5" applyFont="1" applyFill="1" applyAlignment="1">
      <alignment horizontal="center" vertical="center"/>
    </xf>
    <xf numFmtId="176" fontId="15" fillId="9" borderId="0" xfId="0" applyNumberFormat="1" applyFont="1" applyFill="1" applyAlignment="1">
      <alignment horizontal="left" vertical="center"/>
    </xf>
    <xf numFmtId="178" fontId="7" fillId="0" borderId="0" xfId="0" applyNumberFormat="1" applyFont="1" applyAlignment="1">
      <alignment horizontal="center" vertical="center"/>
    </xf>
    <xf numFmtId="0" fontId="7" fillId="0" borderId="0" xfId="0" applyFont="1" applyAlignment="1">
      <alignment horizontal="center" vertical="center"/>
    </xf>
    <xf numFmtId="43" fontId="7" fillId="2" borderId="1" xfId="5" applyFont="1" applyAlignment="1">
      <alignment horizontal="right" vertical="center"/>
    </xf>
    <xf numFmtId="43" fontId="7" fillId="2" borderId="1" xfId="5" applyFont="1" applyAlignment="1">
      <alignment vertical="center"/>
    </xf>
    <xf numFmtId="43" fontId="7" fillId="2" borderId="1" xfId="5" applyFont="1" applyAlignment="1">
      <alignment horizontal="center" vertical="center"/>
    </xf>
    <xf numFmtId="0" fontId="7" fillId="0" borderId="0" xfId="0" applyFont="1" applyAlignment="1">
      <alignment horizontal="left" vertical="center"/>
    </xf>
    <xf numFmtId="10" fontId="15" fillId="2" borderId="1" xfId="6" applyNumberFormat="1" applyFont="1" applyFill="1" applyBorder="1" applyAlignment="1">
      <alignment horizontal="center"/>
    </xf>
    <xf numFmtId="0" fontId="7" fillId="0" borderId="0" xfId="0" applyFont="1" applyAlignment="1">
      <alignment vertical="center"/>
    </xf>
    <xf numFmtId="176" fontId="15" fillId="0" borderId="2" xfId="0" applyNumberFormat="1" applyFont="1" applyBorder="1" applyAlignment="1">
      <alignment horizontal="center" vertical="center"/>
    </xf>
    <xf numFmtId="10" fontId="15" fillId="2" borderId="2" xfId="6" applyNumberFormat="1" applyFont="1" applyFill="1" applyBorder="1" applyAlignment="1">
      <alignment horizontal="center" vertical="center"/>
    </xf>
    <xf numFmtId="10" fontId="6" fillId="2" borderId="2" xfId="7" applyNumberFormat="1" applyFont="1" applyFill="1" applyBorder="1" applyAlignment="1">
      <alignment horizontal="center" vertical="center"/>
    </xf>
    <xf numFmtId="10" fontId="6" fillId="6" borderId="2" xfId="6" applyNumberFormat="1" applyFont="1" applyFill="1" applyBorder="1" applyAlignment="1">
      <alignment horizontal="center" vertical="center"/>
    </xf>
    <xf numFmtId="10" fontId="6" fillId="2" borderId="2" xfId="6" applyNumberFormat="1" applyFont="1" applyFill="1" applyBorder="1" applyAlignment="1">
      <alignment horizontal="center" vertical="center"/>
    </xf>
    <xf numFmtId="10" fontId="6" fillId="6" borderId="2" xfId="7" applyNumberFormat="1" applyFont="1" applyFill="1" applyBorder="1" applyAlignment="1">
      <alignment horizontal="left" vertical="center" wrapText="1"/>
    </xf>
    <xf numFmtId="10" fontId="6" fillId="2" borderId="2" xfId="7" applyNumberFormat="1" applyFont="1" applyFill="1" applyBorder="1" applyAlignment="1">
      <alignment horizontal="left" vertical="center"/>
    </xf>
    <xf numFmtId="10" fontId="7" fillId="2" borderId="2" xfId="7" applyNumberFormat="1" applyFont="1" applyFill="1" applyBorder="1" applyAlignment="1">
      <alignment horizontal="left" vertical="center"/>
    </xf>
    <xf numFmtId="0" fontId="7" fillId="0" borderId="2" xfId="0" applyFont="1" applyBorder="1" applyAlignment="1">
      <alignment horizontal="center" vertical="center"/>
    </xf>
    <xf numFmtId="10" fontId="7" fillId="0" borderId="2" xfId="0" applyNumberFormat="1" applyFont="1" applyBorder="1" applyAlignment="1">
      <alignment horizontal="center" vertical="center"/>
    </xf>
    <xf numFmtId="0" fontId="7" fillId="0" borderId="2" xfId="0" applyFont="1" applyBorder="1" applyAlignment="1">
      <alignment horizontal="left" vertical="center"/>
    </xf>
    <xf numFmtId="0" fontId="7" fillId="6" borderId="2" xfId="0" applyFont="1" applyFill="1" applyBorder="1" applyAlignment="1">
      <alignment horizontal="center" vertical="center"/>
    </xf>
    <xf numFmtId="10" fontId="7" fillId="6" borderId="2" xfId="0" applyNumberFormat="1" applyFont="1" applyFill="1" applyBorder="1" applyAlignment="1">
      <alignment horizontal="center" vertical="center"/>
    </xf>
    <xf numFmtId="0" fontId="7" fillId="6" borderId="2" xfId="0" applyFont="1" applyFill="1" applyBorder="1" applyAlignment="1">
      <alignment horizontal="left" vertical="center"/>
    </xf>
    <xf numFmtId="10" fontId="6" fillId="10" borderId="2" xfId="6" applyNumberFormat="1" applyFont="1" applyFill="1" applyBorder="1" applyAlignment="1">
      <alignment horizontal="center" vertical="center"/>
    </xf>
    <xf numFmtId="0" fontId="16" fillId="6" borderId="0" xfId="0" applyFont="1" applyFill="1" applyAlignment="1"/>
    <xf numFmtId="0" fontId="16" fillId="0" borderId="0" xfId="0" applyFont="1" applyAlignment="1"/>
    <xf numFmtId="0" fontId="17" fillId="6" borderId="0" xfId="0" applyFont="1" applyFill="1" applyAlignment="1"/>
    <xf numFmtId="0" fontId="18" fillId="0" borderId="0" xfId="0" applyFont="1" applyAlignment="1"/>
    <xf numFmtId="0" fontId="20" fillId="0" borderId="0" xfId="0" applyFont="1" applyAlignment="1" applyProtection="1">
      <alignment horizontal="center" vertical="center"/>
      <protection hidden="1"/>
    </xf>
    <xf numFmtId="0" fontId="19" fillId="0" borderId="0" xfId="0" applyFont="1" applyAlignment="1">
      <alignment vertical="center"/>
    </xf>
    <xf numFmtId="0" fontId="7" fillId="0" borderId="2" xfId="0" applyFont="1" applyFill="1" applyBorder="1" applyAlignment="1">
      <alignment horizontal="center" vertical="center"/>
    </xf>
    <xf numFmtId="10" fontId="7" fillId="0" borderId="2" xfId="6" applyNumberFormat="1" applyFont="1" applyFill="1" applyBorder="1" applyAlignment="1">
      <alignment horizontal="center" vertical="center"/>
    </xf>
    <xf numFmtId="43" fontId="7" fillId="0" borderId="2" xfId="5" applyFont="1" applyFill="1" applyBorder="1" applyAlignment="1">
      <alignment horizontal="center" vertical="center" wrapText="1"/>
    </xf>
    <xf numFmtId="43" fontId="7" fillId="0" borderId="2" xfId="5" applyFont="1" applyFill="1" applyBorder="1" applyAlignment="1">
      <alignment horizontal="center" vertical="center"/>
    </xf>
    <xf numFmtId="43" fontId="7" fillId="0" borderId="2" xfId="0" applyNumberFormat="1" applyFont="1" applyFill="1" applyBorder="1" applyAlignment="1">
      <alignment horizontal="center" vertical="center"/>
    </xf>
    <xf numFmtId="0" fontId="7" fillId="0" borderId="2" xfId="0" applyFont="1" applyFill="1" applyBorder="1" applyAlignment="1">
      <alignment horizontal="left" vertical="center"/>
    </xf>
    <xf numFmtId="178" fontId="7" fillId="2" borderId="0" xfId="0" applyNumberFormat="1" applyFont="1" applyFill="1" applyAlignment="1">
      <alignment horizontal="center" vertical="center"/>
    </xf>
    <xf numFmtId="43" fontId="7" fillId="2" borderId="1" xfId="5" applyFont="1" applyFill="1" applyAlignment="1">
      <alignment horizontal="left"/>
    </xf>
    <xf numFmtId="0" fontId="7" fillId="2" borderId="0" xfId="0" applyFont="1" applyFill="1" applyAlignment="1">
      <alignment horizontal="left"/>
    </xf>
    <xf numFmtId="178" fontId="7" fillId="0" borderId="0" xfId="0" applyNumberFormat="1" applyFont="1" applyFill="1" applyAlignment="1">
      <alignment horizontal="center" vertical="center"/>
    </xf>
    <xf numFmtId="0" fontId="7" fillId="0" borderId="0" xfId="0" applyFont="1" applyFill="1" applyAlignment="1">
      <alignment horizontal="center" vertical="center"/>
    </xf>
    <xf numFmtId="43" fontId="7" fillId="0" borderId="1" xfId="5" applyFont="1" applyFill="1" applyAlignment="1">
      <alignment horizontal="right" vertical="center"/>
    </xf>
    <xf numFmtId="43" fontId="7" fillId="0" borderId="1" xfId="5" applyFont="1" applyFill="1" applyAlignment="1">
      <alignment vertical="center"/>
    </xf>
    <xf numFmtId="43" fontId="7" fillId="0" borderId="1" xfId="5" applyFont="1" applyFill="1" applyAlignment="1">
      <alignment horizontal="center" vertical="center"/>
    </xf>
    <xf numFmtId="0" fontId="7" fillId="0" borderId="0" xfId="0" applyFont="1" applyFill="1" applyAlignment="1">
      <alignment horizontal="left" vertical="center"/>
    </xf>
    <xf numFmtId="0" fontId="0" fillId="0" borderId="0" xfId="0" applyFill="1" applyAlignment="1"/>
    <xf numFmtId="10" fontId="6" fillId="10" borderId="2" xfId="7" applyNumberFormat="1" applyFont="1" applyFill="1" applyBorder="1" applyAlignment="1">
      <alignment horizontal="left" vertical="center"/>
    </xf>
    <xf numFmtId="176" fontId="20" fillId="2" borderId="2" xfId="0" applyNumberFormat="1" applyFont="1" applyFill="1" applyBorder="1" applyAlignment="1">
      <alignment horizontal="center" vertical="center"/>
    </xf>
    <xf numFmtId="14" fontId="20" fillId="2" borderId="2" xfId="0" applyNumberFormat="1" applyFont="1" applyFill="1" applyBorder="1" applyAlignment="1">
      <alignment horizontal="center" vertical="center"/>
    </xf>
    <xf numFmtId="177" fontId="20" fillId="2" borderId="2" xfId="0" applyNumberFormat="1" applyFont="1" applyFill="1" applyBorder="1" applyAlignment="1">
      <alignment horizontal="center" vertical="center"/>
    </xf>
    <xf numFmtId="176" fontId="20" fillId="2" borderId="2" xfId="0" applyNumberFormat="1" applyFont="1" applyFill="1" applyBorder="1" applyAlignment="1"/>
    <xf numFmtId="49" fontId="20" fillId="2" borderId="2" xfId="0" applyNumberFormat="1" applyFont="1" applyFill="1" applyBorder="1" applyAlignment="1">
      <alignment horizontal="center" vertical="center"/>
    </xf>
    <xf numFmtId="0" fontId="0" fillId="2" borderId="0" xfId="0" applyFont="1" applyFill="1" applyAlignment="1"/>
    <xf numFmtId="176" fontId="20" fillId="2" borderId="5" xfId="0" applyNumberFormat="1" applyFont="1" applyFill="1" applyBorder="1" applyAlignment="1">
      <alignment horizontal="center" vertical="center"/>
    </xf>
    <xf numFmtId="14" fontId="0" fillId="2" borderId="0" xfId="0" applyNumberFormat="1" applyFont="1" applyFill="1" applyAlignment="1"/>
    <xf numFmtId="4" fontId="0" fillId="2" borderId="0" xfId="0" applyNumberFormat="1" applyFont="1" applyFill="1" applyAlignment="1"/>
    <xf numFmtId="177" fontId="20" fillId="2" borderId="2" xfId="0" applyNumberFormat="1" applyFont="1" applyFill="1" applyBorder="1" applyAlignment="1">
      <alignment horizontal="right" vertical="center"/>
    </xf>
    <xf numFmtId="49" fontId="20" fillId="2" borderId="5" xfId="0" applyNumberFormat="1" applyFont="1" applyFill="1" applyBorder="1" applyAlignment="1">
      <alignment horizontal="center" vertical="center"/>
    </xf>
    <xf numFmtId="176" fontId="20" fillId="2" borderId="2" xfId="0" applyNumberFormat="1" applyFont="1" applyFill="1" applyBorder="1" applyAlignment="1">
      <alignment horizontal="center"/>
    </xf>
    <xf numFmtId="177" fontId="0" fillId="2" borderId="0" xfId="0" applyNumberFormat="1" applyFont="1" applyFill="1" applyAlignment="1"/>
    <xf numFmtId="31" fontId="23" fillId="2" borderId="0" xfId="0" applyNumberFormat="1" applyFont="1" applyFill="1" applyAlignment="1">
      <alignment horizontal="left" vertical="center" wrapText="1"/>
    </xf>
    <xf numFmtId="0" fontId="0" fillId="2" borderId="0" xfId="0" applyFont="1" applyFill="1" applyAlignment="1">
      <alignment horizontal="left" vertical="center"/>
    </xf>
    <xf numFmtId="0" fontId="24" fillId="12" borderId="0" xfId="0" applyFont="1" applyFill="1" applyAlignment="1"/>
    <xf numFmtId="177" fontId="25" fillId="13" borderId="2" xfId="0" applyNumberFormat="1" applyFont="1" applyFill="1" applyBorder="1" applyAlignment="1">
      <alignment horizontal="center" vertical="center"/>
    </xf>
    <xf numFmtId="177" fontId="0" fillId="0" borderId="0" xfId="0" applyNumberFormat="1" applyAlignment="1">
      <alignment horizontal="left"/>
    </xf>
    <xf numFmtId="0" fontId="0" fillId="0" borderId="0" xfId="0" applyAlignment="1">
      <alignment horizontal="left"/>
    </xf>
    <xf numFmtId="0" fontId="7" fillId="2" borderId="0" xfId="0" applyFont="1" applyFill="1" applyAlignment="1">
      <alignment horizontal="center"/>
    </xf>
    <xf numFmtId="10" fontId="7" fillId="2" borderId="1" xfId="4" applyNumberFormat="1" applyFont="1" applyFill="1" applyAlignment="1">
      <alignment horizontal="center"/>
    </xf>
    <xf numFmtId="43" fontId="7" fillId="0" borderId="2" xfId="1" applyFont="1" applyFill="1" applyBorder="1" applyAlignment="1">
      <alignment horizontal="center" vertical="center"/>
    </xf>
    <xf numFmtId="0" fontId="7" fillId="0" borderId="2" xfId="0" applyFont="1" applyFill="1" applyBorder="1" applyAlignment="1">
      <alignment horizontal="left" vertical="center" wrapText="1"/>
    </xf>
    <xf numFmtId="10" fontId="7" fillId="0" borderId="2" xfId="4" applyNumberFormat="1" applyFont="1" applyFill="1" applyBorder="1" applyAlignment="1">
      <alignment horizontal="center" vertical="center"/>
    </xf>
    <xf numFmtId="10" fontId="7" fillId="0" borderId="2" xfId="0" applyNumberFormat="1" applyFont="1" applyFill="1" applyBorder="1" applyAlignment="1">
      <alignment horizontal="center" vertical="center"/>
    </xf>
    <xf numFmtId="0" fontId="15" fillId="0" borderId="0" xfId="0" applyFont="1" applyAlignment="1">
      <alignment horizontal="center" vertical="center"/>
    </xf>
    <xf numFmtId="43" fontId="15" fillId="0" borderId="0" xfId="1" applyFont="1" applyAlignment="1">
      <alignment horizontal="center" vertical="center"/>
    </xf>
    <xf numFmtId="0" fontId="21" fillId="0" borderId="0" xfId="0" applyFont="1" applyAlignment="1">
      <alignment horizontal="center" vertical="center"/>
    </xf>
    <xf numFmtId="0" fontId="15" fillId="0" borderId="2" xfId="0" applyFont="1" applyBorder="1" applyAlignment="1">
      <alignment horizontal="center" vertical="center"/>
    </xf>
    <xf numFmtId="43" fontId="15" fillId="0" borderId="2" xfId="1" applyFont="1" applyBorder="1" applyAlignment="1">
      <alignment horizontal="center" vertical="center"/>
    </xf>
    <xf numFmtId="10" fontId="15" fillId="2" borderId="2" xfId="4" applyNumberFormat="1" applyFont="1" applyBorder="1" applyAlignment="1">
      <alignment horizontal="center" vertical="center"/>
    </xf>
    <xf numFmtId="43" fontId="15" fillId="11" borderId="2" xfId="5" applyFont="1" applyFill="1" applyBorder="1" applyAlignment="1">
      <alignment horizontal="center" vertical="center"/>
    </xf>
    <xf numFmtId="43" fontId="15" fillId="2" borderId="2" xfId="5" applyFont="1" applyBorder="1" applyAlignment="1">
      <alignment horizontal="center" vertical="center"/>
    </xf>
    <xf numFmtId="43" fontId="6" fillId="0" borderId="2" xfId="1" applyFont="1" applyFill="1" applyBorder="1" applyAlignment="1">
      <alignment horizontal="center" vertical="center"/>
    </xf>
    <xf numFmtId="0" fontId="14" fillId="0" borderId="0" xfId="0" applyFont="1" applyFill="1" applyAlignment="1">
      <alignment horizontal="center" vertical="center"/>
    </xf>
    <xf numFmtId="10" fontId="6" fillId="2" borderId="0" xfId="2" applyNumberFormat="1" applyFont="1" applyFill="1" applyAlignment="1">
      <alignment horizontal="center"/>
    </xf>
    <xf numFmtId="10" fontId="7" fillId="0" borderId="0" xfId="0" applyNumberFormat="1" applyFont="1" applyAlignment="1">
      <alignment horizontal="center"/>
    </xf>
    <xf numFmtId="10" fontId="0" fillId="0" borderId="0" xfId="0" applyNumberFormat="1" applyAlignment="1">
      <alignment horizontal="center" vertical="center"/>
    </xf>
    <xf numFmtId="176" fontId="15" fillId="0" borderId="4" xfId="0" applyNumberFormat="1" applyFont="1" applyBorder="1" applyAlignment="1">
      <alignment horizontal="center"/>
    </xf>
    <xf numFmtId="0" fontId="17" fillId="6" borderId="0" xfId="0" applyFont="1" applyFill="1" applyAlignment="1">
      <alignment horizontal="center" vertical="center"/>
    </xf>
    <xf numFmtId="0" fontId="19" fillId="6" borderId="0" xfId="0" applyFont="1" applyFill="1" applyAlignment="1">
      <alignment horizontal="center" vertical="center"/>
    </xf>
    <xf numFmtId="57" fontId="7" fillId="14" borderId="0" xfId="0" applyNumberFormat="1" applyFont="1" applyFill="1" applyAlignment="1">
      <alignment horizontal="center"/>
    </xf>
    <xf numFmtId="0" fontId="6" fillId="15" borderId="0" xfId="0" applyFont="1" applyFill="1" applyAlignment="1">
      <alignment horizontal="center"/>
    </xf>
    <xf numFmtId="0" fontId="6" fillId="15" borderId="0" xfId="0" applyNumberFormat="1" applyFont="1" applyFill="1" applyAlignment="1">
      <alignment horizontal="center"/>
    </xf>
    <xf numFmtId="10" fontId="6" fillId="15" borderId="1" xfId="4" applyNumberFormat="1" applyFont="1" applyFill="1" applyAlignment="1">
      <alignment horizontal="center"/>
    </xf>
    <xf numFmtId="0" fontId="7" fillId="14" borderId="0" xfId="0" applyFont="1" applyFill="1" applyAlignment="1">
      <alignment horizontal="center"/>
    </xf>
    <xf numFmtId="43" fontId="6" fillId="15" borderId="0" xfId="0" applyNumberFormat="1" applyFont="1" applyFill="1" applyAlignment="1">
      <alignment horizontal="center"/>
    </xf>
    <xf numFmtId="43" fontId="7" fillId="14" borderId="0" xfId="1" applyFont="1" applyFill="1" applyAlignment="1">
      <alignment horizontal="center"/>
    </xf>
    <xf numFmtId="43" fontId="6" fillId="15" borderId="1" xfId="5" applyFont="1" applyFill="1" applyAlignment="1">
      <alignment horizontal="center" vertical="center"/>
    </xf>
    <xf numFmtId="43" fontId="6" fillId="15" borderId="1" xfId="5" applyFont="1" applyFill="1" applyAlignment="1">
      <alignment horizontal="center"/>
    </xf>
    <xf numFmtId="10" fontId="14" fillId="0" borderId="0" xfId="0" applyNumberFormat="1" applyFont="1" applyFill="1" applyAlignment="1">
      <alignment horizontal="center" vertical="center"/>
    </xf>
    <xf numFmtId="43" fontId="7" fillId="2" borderId="0" xfId="1" applyFont="1" applyFill="1" applyBorder="1" applyAlignment="1">
      <alignment horizontal="center"/>
    </xf>
    <xf numFmtId="0" fontId="6" fillId="2" borderId="0" xfId="0" applyNumberFormat="1" applyFont="1" applyFill="1" applyBorder="1" applyAlignment="1">
      <alignment horizontal="center"/>
    </xf>
    <xf numFmtId="0" fontId="6" fillId="2" borderId="1" xfId="5" applyNumberFormat="1" applyFont="1" applyFill="1" applyBorder="1" applyAlignment="1">
      <alignment horizontal="center"/>
    </xf>
    <xf numFmtId="0" fontId="7" fillId="0" borderId="0" xfId="0" applyFont="1" applyBorder="1" applyAlignment="1">
      <alignment horizontal="center"/>
    </xf>
    <xf numFmtId="0" fontId="6" fillId="15" borderId="0" xfId="0" applyNumberFormat="1" applyFont="1" applyFill="1" applyBorder="1" applyAlignment="1">
      <alignment horizontal="center"/>
    </xf>
    <xf numFmtId="10" fontId="7" fillId="0" borderId="0" xfId="2" applyNumberFormat="1" applyFont="1" applyBorder="1" applyAlignment="1">
      <alignment horizontal="center"/>
    </xf>
    <xf numFmtId="10" fontId="6" fillId="2" borderId="1" xfId="4" applyNumberFormat="1" applyFont="1" applyFill="1" applyBorder="1" applyAlignment="1">
      <alignment horizontal="center"/>
    </xf>
    <xf numFmtId="10" fontId="6" fillId="2" borderId="1" xfId="6" applyNumberFormat="1" applyFont="1" applyFill="1" applyBorder="1" applyAlignment="1">
      <alignment horizontal="center"/>
    </xf>
    <xf numFmtId="10" fontId="7" fillId="2" borderId="1" xfId="4" applyNumberFormat="1" applyFont="1" applyFill="1" applyBorder="1" applyAlignment="1">
      <alignment horizontal="center"/>
    </xf>
    <xf numFmtId="10" fontId="7" fillId="2" borderId="1" xfId="4" applyNumberFormat="1" applyFont="1" applyBorder="1" applyAlignment="1">
      <alignment horizontal="center"/>
    </xf>
    <xf numFmtId="10" fontId="6" fillId="2" borderId="1" xfId="4" applyNumberFormat="1" applyFont="1" applyBorder="1" applyAlignment="1">
      <alignment horizontal="center"/>
    </xf>
    <xf numFmtId="0" fontId="6" fillId="2" borderId="1" xfId="4" applyNumberFormat="1" applyFont="1" applyFill="1" applyBorder="1" applyAlignment="1">
      <alignment horizontal="center"/>
    </xf>
    <xf numFmtId="43" fontId="6" fillId="2" borderId="0" xfId="0" applyNumberFormat="1" applyFont="1" applyFill="1" applyBorder="1" applyAlignment="1">
      <alignment horizontal="center"/>
    </xf>
    <xf numFmtId="43" fontId="7" fillId="2" borderId="1" xfId="5" applyFont="1" applyFill="1" applyBorder="1" applyAlignment="1">
      <alignment horizontal="center"/>
    </xf>
    <xf numFmtId="43" fontId="6" fillId="2" borderId="1" xfId="5" applyFont="1" applyFill="1" applyBorder="1" applyAlignment="1">
      <alignment horizontal="center"/>
    </xf>
    <xf numFmtId="43" fontId="6" fillId="15" borderId="0" xfId="0" applyNumberFormat="1" applyFont="1" applyFill="1" applyBorder="1" applyAlignment="1">
      <alignment horizontal="center"/>
    </xf>
    <xf numFmtId="43" fontId="6" fillId="2" borderId="0" xfId="1" applyFont="1" applyFill="1" applyBorder="1" applyAlignment="1">
      <alignment horizontal="center"/>
    </xf>
    <xf numFmtId="43" fontId="7" fillId="0" borderId="0" xfId="1" applyFont="1" applyBorder="1" applyAlignment="1">
      <alignment horizontal="center"/>
    </xf>
    <xf numFmtId="43" fontId="7" fillId="2" borderId="1" xfId="5" applyFont="1" applyBorder="1" applyAlignment="1">
      <alignment horizontal="center"/>
    </xf>
    <xf numFmtId="43" fontId="7" fillId="14" borderId="0" xfId="1" applyFont="1" applyFill="1" applyBorder="1" applyAlignment="1">
      <alignment horizontal="center"/>
    </xf>
    <xf numFmtId="43" fontId="7" fillId="2" borderId="0" xfId="1" applyFont="1" applyFill="1" applyBorder="1" applyAlignment="1">
      <alignment horizontal="center" vertical="center"/>
    </xf>
    <xf numFmtId="43" fontId="6" fillId="2" borderId="1" xfId="5" applyFont="1" applyFill="1" applyBorder="1" applyAlignment="1">
      <alignment horizontal="center" vertical="center"/>
    </xf>
    <xf numFmtId="10" fontId="7" fillId="2" borderId="0" xfId="2" applyNumberFormat="1" applyFont="1" applyFill="1" applyBorder="1" applyAlignment="1">
      <alignment horizontal="center" vertical="center"/>
    </xf>
    <xf numFmtId="43" fontId="7" fillId="0" borderId="0" xfId="0" applyNumberFormat="1" applyFont="1" applyBorder="1" applyAlignment="1">
      <alignment horizontal="center"/>
    </xf>
    <xf numFmtId="43" fontId="7" fillId="14" borderId="0" xfId="0" applyNumberFormat="1" applyFont="1" applyFill="1" applyBorder="1" applyAlignment="1">
      <alignment horizontal="center"/>
    </xf>
    <xf numFmtId="10" fontId="6" fillId="15" borderId="1" xfId="4" applyNumberFormat="1" applyFont="1" applyFill="1" applyBorder="1" applyAlignment="1">
      <alignment horizontal="center"/>
    </xf>
    <xf numFmtId="0" fontId="0" fillId="0" borderId="0" xfId="0" applyBorder="1" applyAlignment="1">
      <alignment horizontal="center" vertical="center"/>
    </xf>
  </cellXfs>
  <cellStyles count="8">
    <cellStyle name="百分比" xfId="2" builtinId="5"/>
    <cellStyle name="百分比 2" xfId="4"/>
    <cellStyle name="百分比 2 2" xfId="6"/>
    <cellStyle name="百分比 2 3" xfId="7"/>
    <cellStyle name="常规" xfId="0" builtinId="0"/>
    <cellStyle name="好" xfId="3" builtinId="26"/>
    <cellStyle name="千位分隔" xfId="1" builtinId="3"/>
    <cellStyle name="千位分隔 2 2 2" xfId="5"/>
  </cellStyles>
  <dxfs count="3">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12</xdr:col>
      <xdr:colOff>0</xdr:colOff>
      <xdr:row>2</xdr:row>
      <xdr:rowOff>0</xdr:rowOff>
    </xdr:from>
    <xdr:to>
      <xdr:col>46</xdr:col>
      <xdr:colOff>673276</xdr:colOff>
      <xdr:row>205</xdr:row>
      <xdr:rowOff>122331</xdr:rowOff>
    </xdr:to>
    <xdr:pic>
      <xdr:nvPicPr>
        <xdr:cNvPr id="2" name="图片 1"/>
        <xdr:cNvPicPr>
          <a:picLocks noChangeAspect="1"/>
        </xdr:cNvPicPr>
      </xdr:nvPicPr>
      <xdr:blipFill>
        <a:blip xmlns:r="http://schemas.openxmlformats.org/officeDocument/2006/relationships" r:embed="rId1"/>
        <a:stretch>
          <a:fillRect/>
        </a:stretch>
      </xdr:blipFill>
      <xdr:spPr>
        <a:xfrm>
          <a:off x="11811000" y="352425"/>
          <a:ext cx="23990476" cy="119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48</xdr:col>
      <xdr:colOff>444705</xdr:colOff>
      <xdr:row>79</xdr:row>
      <xdr:rowOff>160426</xdr:rowOff>
    </xdr:to>
    <xdr:pic>
      <xdr:nvPicPr>
        <xdr:cNvPr id="2" name="图片 1"/>
        <xdr:cNvPicPr>
          <a:picLocks noChangeAspect="1"/>
        </xdr:cNvPicPr>
      </xdr:nvPicPr>
      <xdr:blipFill>
        <a:blip xmlns:r="http://schemas.openxmlformats.org/officeDocument/2006/relationships" r:embed="rId1"/>
        <a:stretch>
          <a:fillRect/>
        </a:stretch>
      </xdr:blipFill>
      <xdr:spPr>
        <a:xfrm>
          <a:off x="15039975" y="0"/>
          <a:ext cx="23761905" cy="119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25</xdr:row>
      <xdr:rowOff>0</xdr:rowOff>
    </xdr:from>
    <xdr:to>
      <xdr:col>13</xdr:col>
      <xdr:colOff>473990</xdr:colOff>
      <xdr:row>59</xdr:row>
      <xdr:rowOff>154800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4781550"/>
          <a:ext cx="20285990" cy="5984100"/>
        </a:xfrm>
        <a:prstGeom prst="rect">
          <a:avLst/>
        </a:prstGeom>
      </xdr:spPr>
    </xdr:pic>
    <xdr:clientData/>
  </xdr:twoCellAnchor>
  <xdr:twoCellAnchor editAs="oneCell">
    <xdr:from>
      <xdr:col>0</xdr:col>
      <xdr:colOff>0</xdr:colOff>
      <xdr:row>61</xdr:row>
      <xdr:rowOff>0</xdr:rowOff>
    </xdr:from>
    <xdr:to>
      <xdr:col>13</xdr:col>
      <xdr:colOff>493038</xdr:colOff>
      <xdr:row>96</xdr:row>
      <xdr:rowOff>129381</xdr:rowOff>
    </xdr:to>
    <xdr:pic>
      <xdr:nvPicPr>
        <xdr:cNvPr id="3" name="图片 2"/>
        <xdr:cNvPicPr>
          <a:picLocks noChangeAspect="1"/>
        </xdr:cNvPicPr>
      </xdr:nvPicPr>
      <xdr:blipFill>
        <a:blip xmlns:r="http://schemas.openxmlformats.org/officeDocument/2006/relationships" r:embed="rId2"/>
        <a:stretch>
          <a:fillRect/>
        </a:stretch>
      </xdr:blipFill>
      <xdr:spPr>
        <a:xfrm>
          <a:off x="0" y="10953750"/>
          <a:ext cx="20305038" cy="61301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247650</xdr:colOff>
      <xdr:row>2</xdr:row>
      <xdr:rowOff>152400</xdr:rowOff>
    </xdr:from>
    <xdr:to>
      <xdr:col>50</xdr:col>
      <xdr:colOff>95250</xdr:colOff>
      <xdr:row>27</xdr:row>
      <xdr:rowOff>120650</xdr:rowOff>
    </xdr:to>
    <xdr:pic>
      <xdr:nvPicPr>
        <xdr:cNvPr id="2" name="图片 1"/>
        <xdr:cNvPicPr>
          <a:picLocks noChangeAspect="1"/>
        </xdr:cNvPicPr>
      </xdr:nvPicPr>
      <xdr:blipFill>
        <a:blip xmlns:r="http://schemas.openxmlformats.org/officeDocument/2006/relationships" r:embed="rId1"/>
        <a:stretch>
          <a:fillRect/>
        </a:stretch>
      </xdr:blipFill>
      <xdr:spPr>
        <a:xfrm>
          <a:off x="11934825" y="495300"/>
          <a:ext cx="26517600" cy="4254500"/>
        </a:xfrm>
        <a:prstGeom prst="rect">
          <a:avLst/>
        </a:prstGeom>
        <a:noFill/>
        <a:ln w="9525">
          <a:noFill/>
        </a:ln>
      </xdr:spPr>
    </xdr:pic>
    <xdr:clientData/>
  </xdr:twoCellAnchor>
  <xdr:twoCellAnchor editAs="oneCell">
    <xdr:from>
      <xdr:col>19</xdr:col>
      <xdr:colOff>487045</xdr:colOff>
      <xdr:row>28</xdr:row>
      <xdr:rowOff>100330</xdr:rowOff>
    </xdr:from>
    <xdr:to>
      <xdr:col>39</xdr:col>
      <xdr:colOff>442595</xdr:colOff>
      <xdr:row>48</xdr:row>
      <xdr:rowOff>90805</xdr:rowOff>
    </xdr:to>
    <xdr:pic>
      <xdr:nvPicPr>
        <xdr:cNvPr id="3" name="图片 2"/>
        <xdr:cNvPicPr>
          <a:picLocks noChangeAspect="1"/>
        </xdr:cNvPicPr>
      </xdr:nvPicPr>
      <xdr:blipFill>
        <a:blip xmlns:r="http://schemas.openxmlformats.org/officeDocument/2006/relationships" r:embed="rId2"/>
        <a:stretch>
          <a:fillRect/>
        </a:stretch>
      </xdr:blipFill>
      <xdr:spPr>
        <a:xfrm>
          <a:off x="18174970" y="4900930"/>
          <a:ext cx="13290550" cy="3419475"/>
        </a:xfrm>
        <a:prstGeom prst="rect">
          <a:avLst/>
        </a:prstGeom>
        <a:noFill/>
        <a:ln w="9525">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33</xdr:row>
      <xdr:rowOff>0</xdr:rowOff>
    </xdr:from>
    <xdr:to>
      <xdr:col>27</xdr:col>
      <xdr:colOff>352425</xdr:colOff>
      <xdr:row>54</xdr:row>
      <xdr:rowOff>104775</xdr:rowOff>
    </xdr:to>
    <xdr:pic>
      <xdr:nvPicPr>
        <xdr:cNvPr id="2" name="图片 1"/>
        <xdr:cNvPicPr>
          <a:picLocks noChangeAspect="1"/>
        </xdr:cNvPicPr>
      </xdr:nvPicPr>
      <xdr:blipFill>
        <a:blip xmlns:r="http://schemas.openxmlformats.org/officeDocument/2006/relationships" r:embed="rId1"/>
        <a:stretch>
          <a:fillRect/>
        </a:stretch>
      </xdr:blipFill>
      <xdr:spPr>
        <a:xfrm>
          <a:off x="685800" y="5657850"/>
          <a:ext cx="18183225" cy="37052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40</xdr:col>
      <xdr:colOff>0</xdr:colOff>
      <xdr:row>1</xdr:row>
      <xdr:rowOff>0</xdr:rowOff>
    </xdr:from>
    <xdr:to>
      <xdr:col>66</xdr:col>
      <xdr:colOff>400050</xdr:colOff>
      <xdr:row>14</xdr:row>
      <xdr:rowOff>57150</xdr:rowOff>
    </xdr:to>
    <xdr:pic>
      <xdr:nvPicPr>
        <xdr:cNvPr id="2" name="图片 1"/>
        <xdr:cNvPicPr>
          <a:picLocks noChangeAspect="1"/>
        </xdr:cNvPicPr>
      </xdr:nvPicPr>
      <xdr:blipFill>
        <a:blip xmlns:r="http://schemas.openxmlformats.org/officeDocument/2006/relationships" r:embed="rId1"/>
        <a:stretch>
          <a:fillRect/>
        </a:stretch>
      </xdr:blipFill>
      <xdr:spPr>
        <a:xfrm>
          <a:off x="27432000" y="152400"/>
          <a:ext cx="18230850" cy="22860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24</xdr:col>
      <xdr:colOff>541314</xdr:colOff>
      <xdr:row>24</xdr:row>
      <xdr:rowOff>18533</xdr:rowOff>
    </xdr:to>
    <xdr:pic>
      <xdr:nvPicPr>
        <xdr:cNvPr id="2" name="图片 1"/>
        <xdr:cNvPicPr>
          <a:picLocks noChangeAspect="1"/>
        </xdr:cNvPicPr>
      </xdr:nvPicPr>
      <xdr:blipFill>
        <a:blip xmlns:r="http://schemas.openxmlformats.org/officeDocument/2006/relationships" r:embed="rId1"/>
        <a:stretch>
          <a:fillRect/>
        </a:stretch>
      </xdr:blipFill>
      <xdr:spPr>
        <a:xfrm>
          <a:off x="9582150" y="0"/>
          <a:ext cx="12885714" cy="4133333"/>
        </a:xfrm>
        <a:prstGeom prst="rect">
          <a:avLst/>
        </a:prstGeom>
      </xdr:spPr>
    </xdr:pic>
    <xdr:clientData/>
  </xdr:twoCellAnchor>
  <xdr:twoCellAnchor editAs="oneCell">
    <xdr:from>
      <xdr:col>6</xdr:col>
      <xdr:colOff>0</xdr:colOff>
      <xdr:row>21</xdr:row>
      <xdr:rowOff>0</xdr:rowOff>
    </xdr:from>
    <xdr:to>
      <xdr:col>24</xdr:col>
      <xdr:colOff>522267</xdr:colOff>
      <xdr:row>44</xdr:row>
      <xdr:rowOff>151888</xdr:rowOff>
    </xdr:to>
    <xdr:pic>
      <xdr:nvPicPr>
        <xdr:cNvPr id="3" name="图片 2"/>
        <xdr:cNvPicPr>
          <a:picLocks noChangeAspect="1"/>
        </xdr:cNvPicPr>
      </xdr:nvPicPr>
      <xdr:blipFill>
        <a:blip xmlns:r="http://schemas.openxmlformats.org/officeDocument/2006/relationships" r:embed="rId2"/>
        <a:stretch>
          <a:fillRect/>
        </a:stretch>
      </xdr:blipFill>
      <xdr:spPr>
        <a:xfrm>
          <a:off x="9582150" y="4438650"/>
          <a:ext cx="12866667" cy="409523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20</xdr:col>
      <xdr:colOff>0</xdr:colOff>
      <xdr:row>0</xdr:row>
      <xdr:rowOff>0</xdr:rowOff>
    </xdr:from>
    <xdr:to>
      <xdr:col>55</xdr:col>
      <xdr:colOff>187476</xdr:colOff>
      <xdr:row>19</xdr:row>
      <xdr:rowOff>56736</xdr:rowOff>
    </xdr:to>
    <xdr:pic>
      <xdr:nvPicPr>
        <xdr:cNvPr id="2" name="图片 1"/>
        <xdr:cNvPicPr>
          <a:picLocks noChangeAspect="1"/>
        </xdr:cNvPicPr>
      </xdr:nvPicPr>
      <xdr:blipFill>
        <a:blip xmlns:r="http://schemas.openxmlformats.org/officeDocument/2006/relationships" r:embed="rId1"/>
        <a:stretch>
          <a:fillRect/>
        </a:stretch>
      </xdr:blipFill>
      <xdr:spPr>
        <a:xfrm>
          <a:off x="15706725" y="0"/>
          <a:ext cx="24190476" cy="33142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23</xdr:col>
      <xdr:colOff>561975</xdr:colOff>
      <xdr:row>0</xdr:row>
      <xdr:rowOff>0</xdr:rowOff>
    </xdr:from>
    <xdr:to>
      <xdr:col>50</xdr:col>
      <xdr:colOff>257175</xdr:colOff>
      <xdr:row>21</xdr:row>
      <xdr:rowOff>104775</xdr:rowOff>
    </xdr:to>
    <xdr:pic>
      <xdr:nvPicPr>
        <xdr:cNvPr id="2" name="图片 1"/>
        <xdr:cNvPicPr>
          <a:picLocks noChangeAspect="1"/>
        </xdr:cNvPicPr>
      </xdr:nvPicPr>
      <xdr:blipFill>
        <a:blip xmlns:r="http://schemas.openxmlformats.org/officeDocument/2006/relationships" r:embed="rId1"/>
        <a:stretch>
          <a:fillRect/>
        </a:stretch>
      </xdr:blipFill>
      <xdr:spPr>
        <a:xfrm>
          <a:off x="21393150" y="0"/>
          <a:ext cx="18211800" cy="3705225"/>
        </a:xfrm>
        <a:prstGeom prst="rect">
          <a:avLst/>
        </a:prstGeom>
        <a:noFill/>
        <a:ln w="9525">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12973</xdr:rowOff>
    </xdr:from>
    <xdr:to>
      <xdr:col>15</xdr:col>
      <xdr:colOff>44450</xdr:colOff>
      <xdr:row>17</xdr:row>
      <xdr:rowOff>135352</xdr:rowOff>
    </xdr:to>
    <xdr:pic>
      <xdr:nvPicPr>
        <xdr:cNvPr id="2" name="图片 1">
          <a:extLst>
            <a:ext uri="{FF2B5EF4-FFF2-40B4-BE49-F238E27FC236}">
              <a16:creationId xmlns="" xmlns:a16="http://schemas.microsoft.com/office/drawing/2014/main" id="{5F4A76AB-DA21-50C3-E29C-3B08D01FFDF8}"/>
            </a:ext>
          </a:extLst>
        </xdr:cNvPr>
        <xdr:cNvPicPr>
          <a:picLocks noChangeAspect="1"/>
        </xdr:cNvPicPr>
      </xdr:nvPicPr>
      <xdr:blipFill>
        <a:blip xmlns:r="http://schemas.openxmlformats.org/officeDocument/2006/relationships" r:embed="rId1"/>
        <a:stretch>
          <a:fillRect/>
        </a:stretch>
      </xdr:blipFill>
      <xdr:spPr>
        <a:xfrm>
          <a:off x="0" y="193948"/>
          <a:ext cx="10636250" cy="3017979"/>
        </a:xfrm>
        <a:prstGeom prst="rect">
          <a:avLst/>
        </a:prstGeom>
      </xdr:spPr>
    </xdr:pic>
    <xdr:clientData/>
  </xdr:twoCellAnchor>
  <xdr:twoCellAnchor editAs="oneCell">
    <xdr:from>
      <xdr:col>0</xdr:col>
      <xdr:colOff>0</xdr:colOff>
      <xdr:row>19</xdr:row>
      <xdr:rowOff>153249</xdr:rowOff>
    </xdr:from>
    <xdr:to>
      <xdr:col>15</xdr:col>
      <xdr:colOff>69850</xdr:colOff>
      <xdr:row>37</xdr:row>
      <xdr:rowOff>40157</xdr:rowOff>
    </xdr:to>
    <xdr:pic>
      <xdr:nvPicPr>
        <xdr:cNvPr id="3" name="图片 2">
          <a:extLst>
            <a:ext uri="{FF2B5EF4-FFF2-40B4-BE49-F238E27FC236}">
              <a16:creationId xmlns="" xmlns:a16="http://schemas.microsoft.com/office/drawing/2014/main" id="{A92A1C16-004B-4386-92DB-C41F4B956087}"/>
            </a:ext>
          </a:extLst>
        </xdr:cNvPr>
        <xdr:cNvPicPr>
          <a:picLocks noChangeAspect="1"/>
        </xdr:cNvPicPr>
      </xdr:nvPicPr>
      <xdr:blipFill>
        <a:blip xmlns:r="http://schemas.openxmlformats.org/officeDocument/2006/relationships" r:embed="rId2"/>
        <a:stretch>
          <a:fillRect/>
        </a:stretch>
      </xdr:blipFill>
      <xdr:spPr>
        <a:xfrm>
          <a:off x="0" y="3591774"/>
          <a:ext cx="10661650" cy="3144458"/>
        </a:xfrm>
        <a:prstGeom prst="rect">
          <a:avLst/>
        </a:prstGeom>
        <a:noFill/>
        <a:ln w="9525">
          <a:noFill/>
        </a:ln>
      </xdr:spPr>
    </xdr:pic>
    <xdr:clientData/>
  </xdr:twoCellAnchor>
  <xdr:twoCellAnchor editAs="oneCell">
    <xdr:from>
      <xdr:col>0</xdr:col>
      <xdr:colOff>0</xdr:colOff>
      <xdr:row>37</xdr:row>
      <xdr:rowOff>92070</xdr:rowOff>
    </xdr:from>
    <xdr:to>
      <xdr:col>15</xdr:col>
      <xdr:colOff>50800</xdr:colOff>
      <xdr:row>55</xdr:row>
      <xdr:rowOff>24093</xdr:rowOff>
    </xdr:to>
    <xdr:pic>
      <xdr:nvPicPr>
        <xdr:cNvPr id="4" name="图片 3">
          <a:extLst>
            <a:ext uri="{FF2B5EF4-FFF2-40B4-BE49-F238E27FC236}">
              <a16:creationId xmlns="" xmlns:a16="http://schemas.microsoft.com/office/drawing/2014/main" id="{FCD252C7-1C21-465A-9BC9-88EC1A68D2AC}"/>
            </a:ext>
          </a:extLst>
        </xdr:cNvPr>
        <xdr:cNvPicPr>
          <a:picLocks noChangeAspect="1"/>
        </xdr:cNvPicPr>
      </xdr:nvPicPr>
      <xdr:blipFill>
        <a:blip xmlns:r="http://schemas.openxmlformats.org/officeDocument/2006/relationships" r:embed="rId3"/>
        <a:stretch>
          <a:fillRect/>
        </a:stretch>
      </xdr:blipFill>
      <xdr:spPr>
        <a:xfrm>
          <a:off x="0" y="6788145"/>
          <a:ext cx="10642600" cy="3189573"/>
        </a:xfrm>
        <a:prstGeom prst="rect">
          <a:avLst/>
        </a:prstGeom>
        <a:noFill/>
        <a:ln w="9525">
          <a:noFill/>
        </a:ln>
      </xdr:spPr>
    </xdr:pic>
    <xdr:clientData/>
  </xdr:twoCellAnchor>
  <xdr:twoCellAnchor editAs="oneCell">
    <xdr:from>
      <xdr:col>0</xdr:col>
      <xdr:colOff>0</xdr:colOff>
      <xdr:row>58</xdr:row>
      <xdr:rowOff>1</xdr:rowOff>
    </xdr:from>
    <xdr:to>
      <xdr:col>13</xdr:col>
      <xdr:colOff>413295</xdr:colOff>
      <xdr:row>83</xdr:row>
      <xdr:rowOff>44451</xdr:rowOff>
    </xdr:to>
    <xdr:pic>
      <xdr:nvPicPr>
        <xdr:cNvPr id="5" name="图片 4">
          <a:extLst>
            <a:ext uri="{FF2B5EF4-FFF2-40B4-BE49-F238E27FC236}">
              <a16:creationId xmlns="" xmlns:a16="http://schemas.microsoft.com/office/drawing/2014/main" id="{176D35F7-B4E3-4149-A1DA-216D0CA73C79}"/>
            </a:ext>
          </a:extLst>
        </xdr:cNvPr>
        <xdr:cNvPicPr>
          <a:picLocks noChangeAspect="1"/>
        </xdr:cNvPicPr>
      </xdr:nvPicPr>
      <xdr:blipFill>
        <a:blip xmlns:r="http://schemas.openxmlformats.org/officeDocument/2006/relationships" r:embed="rId4"/>
        <a:stretch>
          <a:fillRect/>
        </a:stretch>
      </xdr:blipFill>
      <xdr:spPr>
        <a:xfrm>
          <a:off x="0" y="10496551"/>
          <a:ext cx="9652545" cy="4568825"/>
        </a:xfrm>
        <a:prstGeom prst="rect">
          <a:avLst/>
        </a:prstGeom>
        <a:noFill/>
        <a:ln w="9525">
          <a:noFill/>
        </a:ln>
      </xdr:spPr>
    </xdr:pic>
    <xdr:clientData/>
  </xdr:twoCellAnchor>
  <xdr:twoCellAnchor editAs="oneCell">
    <xdr:from>
      <xdr:col>0</xdr:col>
      <xdr:colOff>1</xdr:colOff>
      <xdr:row>85</xdr:row>
      <xdr:rowOff>156211</xdr:rowOff>
    </xdr:from>
    <xdr:to>
      <xdr:col>13</xdr:col>
      <xdr:colOff>543347</xdr:colOff>
      <xdr:row>111</xdr:row>
      <xdr:rowOff>101601</xdr:rowOff>
    </xdr:to>
    <xdr:pic>
      <xdr:nvPicPr>
        <xdr:cNvPr id="6" name="图片 5">
          <a:extLst>
            <a:ext uri="{FF2B5EF4-FFF2-40B4-BE49-F238E27FC236}">
              <a16:creationId xmlns="" xmlns:a16="http://schemas.microsoft.com/office/drawing/2014/main" id="{904F3761-8EF3-41EA-A225-C7599B30DB67}"/>
            </a:ext>
          </a:extLst>
        </xdr:cNvPr>
        <xdr:cNvPicPr>
          <a:picLocks noChangeAspect="1"/>
        </xdr:cNvPicPr>
      </xdr:nvPicPr>
      <xdr:blipFill>
        <a:blip xmlns:r="http://schemas.openxmlformats.org/officeDocument/2006/relationships" r:embed="rId5"/>
        <a:stretch>
          <a:fillRect/>
        </a:stretch>
      </xdr:blipFill>
      <xdr:spPr>
        <a:xfrm>
          <a:off x="1" y="15539086"/>
          <a:ext cx="9782596" cy="4650740"/>
        </a:xfrm>
        <a:prstGeom prst="rect">
          <a:avLst/>
        </a:prstGeom>
        <a:noFill/>
        <a:ln w="9525">
          <a:noFill/>
        </a:ln>
      </xdr:spPr>
    </xdr:pic>
    <xdr:clientData/>
  </xdr:twoCellAnchor>
  <xdr:twoCellAnchor editAs="oneCell">
    <xdr:from>
      <xdr:col>14</xdr:col>
      <xdr:colOff>139701</xdr:colOff>
      <xdr:row>85</xdr:row>
      <xdr:rowOff>26036</xdr:rowOff>
    </xdr:from>
    <xdr:to>
      <xdr:col>28</xdr:col>
      <xdr:colOff>127001</xdr:colOff>
      <xdr:row>111</xdr:row>
      <xdr:rowOff>74423</xdr:rowOff>
    </xdr:to>
    <xdr:pic>
      <xdr:nvPicPr>
        <xdr:cNvPr id="7" name="图片 6">
          <a:extLst>
            <a:ext uri="{FF2B5EF4-FFF2-40B4-BE49-F238E27FC236}">
              <a16:creationId xmlns="" xmlns:a16="http://schemas.microsoft.com/office/drawing/2014/main" id="{E33155F4-E8A8-461E-88A6-FBF9AC89F204}"/>
            </a:ext>
          </a:extLst>
        </xdr:cNvPr>
        <xdr:cNvPicPr>
          <a:picLocks noChangeAspect="1"/>
        </xdr:cNvPicPr>
      </xdr:nvPicPr>
      <xdr:blipFill>
        <a:blip xmlns:r="http://schemas.openxmlformats.org/officeDocument/2006/relationships" r:embed="rId6"/>
        <a:stretch>
          <a:fillRect/>
        </a:stretch>
      </xdr:blipFill>
      <xdr:spPr>
        <a:xfrm>
          <a:off x="9779001" y="15408911"/>
          <a:ext cx="9588500" cy="4753737"/>
        </a:xfrm>
        <a:prstGeom prst="rect">
          <a:avLst/>
        </a:prstGeom>
        <a:noFill/>
        <a:ln w="9525">
          <a:noFill/>
        </a:ln>
      </xdr:spPr>
    </xdr:pic>
    <xdr:clientData/>
  </xdr:twoCellAnchor>
  <xdr:twoCellAnchor editAs="oneCell">
    <xdr:from>
      <xdr:col>0</xdr:col>
      <xdr:colOff>0</xdr:colOff>
      <xdr:row>115</xdr:row>
      <xdr:rowOff>0</xdr:rowOff>
    </xdr:from>
    <xdr:to>
      <xdr:col>11</xdr:col>
      <xdr:colOff>493395</xdr:colOff>
      <xdr:row>141</xdr:row>
      <xdr:rowOff>71755</xdr:rowOff>
    </xdr:to>
    <xdr:pic>
      <xdr:nvPicPr>
        <xdr:cNvPr id="8" name="图片 7">
          <a:extLst>
            <a:ext uri="{FF2B5EF4-FFF2-40B4-BE49-F238E27FC236}">
              <a16:creationId xmlns="" xmlns:a16="http://schemas.microsoft.com/office/drawing/2014/main" id="{F1AD4A94-A2BC-41C2-8B6F-431C408038DA}"/>
            </a:ext>
          </a:extLst>
        </xdr:cNvPr>
        <xdr:cNvPicPr>
          <a:picLocks noChangeAspect="1"/>
        </xdr:cNvPicPr>
      </xdr:nvPicPr>
      <xdr:blipFill>
        <a:blip xmlns:r="http://schemas.openxmlformats.org/officeDocument/2006/relationships" r:embed="rId7"/>
        <a:stretch>
          <a:fillRect/>
        </a:stretch>
      </xdr:blipFill>
      <xdr:spPr>
        <a:xfrm>
          <a:off x="0" y="20812125"/>
          <a:ext cx="8361045" cy="4777105"/>
        </a:xfrm>
        <a:prstGeom prst="rect">
          <a:avLst/>
        </a:prstGeom>
        <a:noFill/>
        <a:ln w="9525">
          <a:noFill/>
        </a:ln>
      </xdr:spPr>
    </xdr:pic>
    <xdr:clientData/>
  </xdr:twoCellAnchor>
  <xdr:twoCellAnchor editAs="oneCell">
    <xdr:from>
      <xdr:col>12</xdr:col>
      <xdr:colOff>63500</xdr:colOff>
      <xdr:row>115</xdr:row>
      <xdr:rowOff>6350</xdr:rowOff>
    </xdr:from>
    <xdr:to>
      <xdr:col>24</xdr:col>
      <xdr:colOff>144780</xdr:colOff>
      <xdr:row>141</xdr:row>
      <xdr:rowOff>69850</xdr:rowOff>
    </xdr:to>
    <xdr:pic>
      <xdr:nvPicPr>
        <xdr:cNvPr id="9" name="图片 8">
          <a:extLst>
            <a:ext uri="{FF2B5EF4-FFF2-40B4-BE49-F238E27FC236}">
              <a16:creationId xmlns="" xmlns:a16="http://schemas.microsoft.com/office/drawing/2014/main" id="{9C8B62CF-3E41-411B-9DA3-8D393F0DB0FB}"/>
            </a:ext>
          </a:extLst>
        </xdr:cNvPr>
        <xdr:cNvPicPr>
          <a:picLocks noChangeAspect="1"/>
        </xdr:cNvPicPr>
      </xdr:nvPicPr>
      <xdr:blipFill>
        <a:blip xmlns:r="http://schemas.openxmlformats.org/officeDocument/2006/relationships" r:embed="rId8"/>
        <a:stretch>
          <a:fillRect/>
        </a:stretch>
      </xdr:blipFill>
      <xdr:spPr>
        <a:xfrm>
          <a:off x="8369300" y="20818475"/>
          <a:ext cx="8310880" cy="4768850"/>
        </a:xfrm>
        <a:prstGeom prst="rect">
          <a:avLst/>
        </a:prstGeom>
        <a:noFill/>
        <a:ln w="9525">
          <a:noFill/>
        </a:ln>
      </xdr:spPr>
    </xdr:pic>
    <xdr:clientData/>
  </xdr:twoCellAnchor>
  <xdr:twoCellAnchor editAs="oneCell">
    <xdr:from>
      <xdr:col>0</xdr:col>
      <xdr:colOff>0</xdr:colOff>
      <xdr:row>144</xdr:row>
      <xdr:rowOff>0</xdr:rowOff>
    </xdr:from>
    <xdr:to>
      <xdr:col>11</xdr:col>
      <xdr:colOff>474980</xdr:colOff>
      <xdr:row>156</xdr:row>
      <xdr:rowOff>111760</xdr:rowOff>
    </xdr:to>
    <xdr:pic>
      <xdr:nvPicPr>
        <xdr:cNvPr id="10" name="图片 9">
          <a:extLst>
            <a:ext uri="{FF2B5EF4-FFF2-40B4-BE49-F238E27FC236}">
              <a16:creationId xmlns="" xmlns:a16="http://schemas.microsoft.com/office/drawing/2014/main" id="{9091C893-BE36-418F-A5F4-7FCE3E5F3E70}"/>
            </a:ext>
          </a:extLst>
        </xdr:cNvPr>
        <xdr:cNvPicPr>
          <a:picLocks noChangeAspect="1"/>
        </xdr:cNvPicPr>
      </xdr:nvPicPr>
      <xdr:blipFill>
        <a:blip xmlns:r="http://schemas.openxmlformats.org/officeDocument/2006/relationships" r:embed="rId9"/>
        <a:stretch>
          <a:fillRect/>
        </a:stretch>
      </xdr:blipFill>
      <xdr:spPr>
        <a:xfrm>
          <a:off x="0" y="26060400"/>
          <a:ext cx="8342630" cy="2283460"/>
        </a:xfrm>
        <a:prstGeom prst="rect">
          <a:avLst/>
        </a:prstGeom>
        <a:noFill/>
        <a:ln w="9525">
          <a:noFill/>
        </a:ln>
      </xdr:spPr>
    </xdr:pic>
    <xdr:clientData/>
  </xdr:twoCellAnchor>
  <xdr:twoCellAnchor editAs="oneCell">
    <xdr:from>
      <xdr:col>0</xdr:col>
      <xdr:colOff>0</xdr:colOff>
      <xdr:row>160</xdr:row>
      <xdr:rowOff>156974</xdr:rowOff>
    </xdr:from>
    <xdr:to>
      <xdr:col>15</xdr:col>
      <xdr:colOff>379444</xdr:colOff>
      <xdr:row>187</xdr:row>
      <xdr:rowOff>95250</xdr:rowOff>
    </xdr:to>
    <xdr:pic>
      <xdr:nvPicPr>
        <xdr:cNvPr id="11" name="图片 10">
          <a:extLst>
            <a:ext uri="{FF2B5EF4-FFF2-40B4-BE49-F238E27FC236}">
              <a16:creationId xmlns="" xmlns:a16="http://schemas.microsoft.com/office/drawing/2014/main" id="{B1DBF9C8-4BA5-363A-294D-7C4EB3DA4CE3}"/>
            </a:ext>
          </a:extLst>
        </xdr:cNvPr>
        <xdr:cNvPicPr>
          <a:picLocks noChangeAspect="1"/>
        </xdr:cNvPicPr>
      </xdr:nvPicPr>
      <xdr:blipFill>
        <a:blip xmlns:r="http://schemas.openxmlformats.org/officeDocument/2006/relationships" r:embed="rId10"/>
        <a:stretch>
          <a:fillRect/>
        </a:stretch>
      </xdr:blipFill>
      <xdr:spPr>
        <a:xfrm>
          <a:off x="0" y="29112974"/>
          <a:ext cx="10990294" cy="4824601"/>
        </a:xfrm>
        <a:prstGeom prst="rect">
          <a:avLst/>
        </a:prstGeom>
      </xdr:spPr>
    </xdr:pic>
    <xdr:clientData/>
  </xdr:twoCellAnchor>
  <xdr:twoCellAnchor editAs="oneCell">
    <xdr:from>
      <xdr:col>0</xdr:col>
      <xdr:colOff>0</xdr:colOff>
      <xdr:row>189</xdr:row>
      <xdr:rowOff>150190</xdr:rowOff>
    </xdr:from>
    <xdr:to>
      <xdr:col>15</xdr:col>
      <xdr:colOff>383826</xdr:colOff>
      <xdr:row>219</xdr:row>
      <xdr:rowOff>76200</xdr:rowOff>
    </xdr:to>
    <xdr:pic>
      <xdr:nvPicPr>
        <xdr:cNvPr id="12" name="图片 11">
          <a:extLst>
            <a:ext uri="{FF2B5EF4-FFF2-40B4-BE49-F238E27FC236}">
              <a16:creationId xmlns="" xmlns:a16="http://schemas.microsoft.com/office/drawing/2014/main" id="{1919BD66-11C2-149C-7AAC-9F6D6EAC8518}"/>
            </a:ext>
          </a:extLst>
        </xdr:cNvPr>
        <xdr:cNvPicPr>
          <a:picLocks noChangeAspect="1"/>
        </xdr:cNvPicPr>
      </xdr:nvPicPr>
      <xdr:blipFill>
        <a:blip xmlns:r="http://schemas.openxmlformats.org/officeDocument/2006/relationships" r:embed="rId11"/>
        <a:stretch>
          <a:fillRect/>
        </a:stretch>
      </xdr:blipFill>
      <xdr:spPr>
        <a:xfrm>
          <a:off x="0" y="34354465"/>
          <a:ext cx="10994676" cy="535526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istrator/Documents/WeChat%20Files/wxid_i44r5vu1fxgz22/FileStorage/File/2023-05/&#30334;&#24230;4&#26376;&#22522;&#30784;&#34920;&#25286;&#28040;&#3279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产品账户明细"/>
      <sheetName val="截图"/>
      <sheetName val="充值记录"/>
    </sheetNames>
    <sheetDataSet>
      <sheetData sheetId="0">
        <row r="1">
          <cell r="N1" t="str">
            <v>广告主ID</v>
          </cell>
        </row>
      </sheetData>
      <sheetData sheetId="1" refreshError="1"/>
      <sheetData sheetId="2" refreshError="1"/>
      <sheetData sheetId="3"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18"/>
  <sheetViews>
    <sheetView tabSelected="1" workbookViewId="0">
      <pane ySplit="1" topLeftCell="A969" activePane="bottomLeft" state="frozen"/>
      <selection pane="bottomLeft" activeCell="H992" sqref="H992"/>
    </sheetView>
  </sheetViews>
  <sheetFormatPr defaultRowHeight="13.5" x14ac:dyDescent="0.15"/>
  <cols>
    <col min="1" max="4" width="9" style="30"/>
    <col min="5" max="5" width="15.625" style="30" customWidth="1"/>
    <col min="6" max="6" width="23.125" style="30" customWidth="1"/>
    <col min="7" max="7" width="7.125" style="30" customWidth="1"/>
    <col min="8" max="8" width="27" style="30" bestFit="1" customWidth="1"/>
    <col min="9" max="10" width="9" style="30"/>
    <col min="11" max="11" width="8.5" style="30" customWidth="1"/>
    <col min="12" max="12" width="8.25" style="30" customWidth="1"/>
    <col min="13" max="13" width="8.625" style="30" customWidth="1"/>
    <col min="14" max="15" width="9" style="30"/>
    <col min="16" max="16" width="14.5" style="31" bestFit="1" customWidth="1"/>
    <col min="17" max="18" width="12.75" style="31" bestFit="1" customWidth="1"/>
    <col min="19" max="19" width="17.625" style="31" bestFit="1" customWidth="1"/>
    <col min="20" max="20" width="14.5" style="31" bestFit="1" customWidth="1"/>
    <col min="21" max="21" width="9" style="30"/>
    <col min="22" max="22" width="9" style="31"/>
    <col min="23" max="24" width="12.75" style="30" bestFit="1" customWidth="1"/>
    <col min="25" max="25" width="9" style="162"/>
    <col min="26" max="26" width="9" style="31"/>
    <col min="27" max="27" width="9" style="30"/>
    <col min="28" max="28" width="11.75" style="30" customWidth="1"/>
    <col min="29" max="16384" width="9" style="30"/>
  </cols>
  <sheetData>
    <row r="1" spans="1:29" ht="27" x14ac:dyDescent="0.15">
      <c r="A1" s="8" t="s">
        <v>60</v>
      </c>
      <c r="B1" s="9" t="s">
        <v>61</v>
      </c>
      <c r="C1" s="10" t="s">
        <v>62</v>
      </c>
      <c r="D1" s="10" t="s">
        <v>63</v>
      </c>
      <c r="E1" s="10" t="s">
        <v>2</v>
      </c>
      <c r="F1" s="10" t="s">
        <v>64</v>
      </c>
      <c r="G1" s="8" t="s">
        <v>65</v>
      </c>
      <c r="H1" s="10" t="s">
        <v>66</v>
      </c>
      <c r="I1" s="10" t="s">
        <v>67</v>
      </c>
      <c r="J1" s="10" t="s">
        <v>68</v>
      </c>
      <c r="K1" s="10" t="s">
        <v>54</v>
      </c>
      <c r="L1" s="11" t="s">
        <v>69</v>
      </c>
      <c r="M1" s="12" t="s">
        <v>70</v>
      </c>
      <c r="N1" s="13" t="s">
        <v>71</v>
      </c>
      <c r="O1" s="13" t="s">
        <v>72</v>
      </c>
      <c r="P1" s="14" t="s">
        <v>73</v>
      </c>
      <c r="Q1" s="15" t="s">
        <v>74</v>
      </c>
      <c r="R1" s="15" t="s">
        <v>75</v>
      </c>
      <c r="S1" s="14" t="s">
        <v>76</v>
      </c>
      <c r="T1" s="14" t="s">
        <v>77</v>
      </c>
      <c r="U1" s="12" t="s">
        <v>78</v>
      </c>
      <c r="V1" s="15" t="s">
        <v>79</v>
      </c>
      <c r="W1" s="15" t="s">
        <v>80</v>
      </c>
      <c r="X1" s="15" t="s">
        <v>81</v>
      </c>
      <c r="Y1" s="16" t="s">
        <v>82</v>
      </c>
      <c r="Z1" s="15" t="s">
        <v>83</v>
      </c>
      <c r="AA1" s="12" t="s">
        <v>84</v>
      </c>
      <c r="AB1" s="14" t="s">
        <v>85</v>
      </c>
      <c r="AC1" s="14" t="s">
        <v>86</v>
      </c>
    </row>
    <row r="2" spans="1:29" x14ac:dyDescent="0.3">
      <c r="A2" s="17">
        <v>45017</v>
      </c>
      <c r="B2" s="18" t="s">
        <v>87</v>
      </c>
      <c r="C2" s="18" t="s">
        <v>88</v>
      </c>
      <c r="D2" s="18" t="s">
        <v>89</v>
      </c>
      <c r="E2" s="18" t="s">
        <v>90</v>
      </c>
      <c r="F2" s="18" t="s">
        <v>90</v>
      </c>
      <c r="G2" s="18">
        <v>493</v>
      </c>
      <c r="H2" s="18" t="s">
        <v>91</v>
      </c>
      <c r="I2" s="18" t="s">
        <v>92</v>
      </c>
      <c r="J2" s="18"/>
      <c r="K2" s="18" t="s">
        <v>55</v>
      </c>
      <c r="L2" s="18" t="s">
        <v>93</v>
      </c>
      <c r="M2" s="181">
        <v>0.05</v>
      </c>
      <c r="N2" s="20">
        <v>1000207388</v>
      </c>
      <c r="O2" s="18"/>
      <c r="P2" s="21">
        <v>19080.300000000021</v>
      </c>
      <c r="Q2" s="22">
        <v>-19080.3</v>
      </c>
      <c r="R2" s="22">
        <v>0</v>
      </c>
      <c r="S2" s="25">
        <f>P2+Q2-R2</f>
        <v>2.1827872842550278E-11</v>
      </c>
      <c r="T2" s="26">
        <f>IF(L2="折扣",R2/(1+AA2)*M2,IF(L2="返现",R2/(1+AA2),R2/(1+M2+AA2)))</f>
        <v>0</v>
      </c>
      <c r="U2" s="181">
        <v>0</v>
      </c>
      <c r="V2" s="22">
        <v>0</v>
      </c>
      <c r="W2" s="24">
        <f>IF(L2="返现",T2*M2,R2-T2)</f>
        <v>0</v>
      </c>
      <c r="X2" s="23">
        <f>R2</f>
        <v>0</v>
      </c>
      <c r="Y2" s="19">
        <v>6.5000000000000002E-2</v>
      </c>
      <c r="Z2" s="23">
        <f>X2*Y2</f>
        <v>0</v>
      </c>
      <c r="AA2" s="181">
        <v>0</v>
      </c>
      <c r="AB2" s="23">
        <f>R2</f>
        <v>0</v>
      </c>
      <c r="AC2" s="18"/>
    </row>
    <row r="3" spans="1:29" x14ac:dyDescent="0.3">
      <c r="A3" s="17">
        <v>45017</v>
      </c>
      <c r="B3" s="18" t="s">
        <v>87</v>
      </c>
      <c r="C3" s="18" t="s">
        <v>94</v>
      </c>
      <c r="D3" s="18" t="s">
        <v>95</v>
      </c>
      <c r="E3" s="18" t="s">
        <v>20</v>
      </c>
      <c r="F3" s="18" t="s">
        <v>96</v>
      </c>
      <c r="G3" s="18">
        <v>492</v>
      </c>
      <c r="H3" s="18" t="s">
        <v>97</v>
      </c>
      <c r="I3" s="18" t="s">
        <v>18</v>
      </c>
      <c r="J3" s="18"/>
      <c r="K3" s="18" t="s">
        <v>56</v>
      </c>
      <c r="L3" s="18" t="s">
        <v>93</v>
      </c>
      <c r="M3" s="181">
        <v>0.06</v>
      </c>
      <c r="N3" s="20">
        <v>1000209655</v>
      </c>
      <c r="O3" s="18"/>
      <c r="P3" s="176">
        <v>21130.61</v>
      </c>
      <c r="Q3" s="193">
        <v>58300</v>
      </c>
      <c r="R3" s="193">
        <v>11730.93</v>
      </c>
      <c r="S3" s="25">
        <f>P3+Q3-R3</f>
        <v>67699.679999999993</v>
      </c>
      <c r="T3" s="26">
        <f>IF(L3="折扣",R3/(1+AA3)*M3,IF(L3="返现",R3/(1+AA3),R3/(1+M3+AA3)))</f>
        <v>11066.915094339622</v>
      </c>
      <c r="U3" s="181">
        <v>0</v>
      </c>
      <c r="V3" s="193">
        <v>0</v>
      </c>
      <c r="W3" s="24">
        <f>IF(L3="返现",T3*M3,R3-T3)</f>
        <v>664.01490566037864</v>
      </c>
      <c r="X3" s="23">
        <f>R3</f>
        <v>11730.93</v>
      </c>
      <c r="Y3" s="19">
        <v>0.1</v>
      </c>
      <c r="Z3" s="23">
        <f t="shared" ref="Z3:Z9" si="0">X3*Y3</f>
        <v>1173.0930000000001</v>
      </c>
      <c r="AA3" s="181">
        <v>0</v>
      </c>
      <c r="AB3" s="23">
        <f>R3</f>
        <v>11730.93</v>
      </c>
      <c r="AC3" s="18"/>
    </row>
    <row r="4" spans="1:29" x14ac:dyDescent="0.3">
      <c r="A4" s="17">
        <v>45017</v>
      </c>
      <c r="B4" s="18" t="s">
        <v>87</v>
      </c>
      <c r="C4" s="18" t="s">
        <v>94</v>
      </c>
      <c r="D4" s="18" t="s">
        <v>95</v>
      </c>
      <c r="E4" s="18" t="s">
        <v>20</v>
      </c>
      <c r="F4" s="18" t="s">
        <v>96</v>
      </c>
      <c r="G4" s="18">
        <v>492</v>
      </c>
      <c r="H4" s="18" t="s">
        <v>97</v>
      </c>
      <c r="I4" s="18" t="s">
        <v>10</v>
      </c>
      <c r="J4" s="18"/>
      <c r="K4" s="18" t="s">
        <v>55</v>
      </c>
      <c r="L4" s="18" t="s">
        <v>93</v>
      </c>
      <c r="M4" s="181">
        <v>0.02</v>
      </c>
      <c r="N4" s="20">
        <v>1000068286</v>
      </c>
      <c r="O4" s="18"/>
      <c r="P4" s="176">
        <v>85129.209999999905</v>
      </c>
      <c r="Q4" s="193">
        <v>402900</v>
      </c>
      <c r="R4" s="193">
        <v>322114.1700000001</v>
      </c>
      <c r="S4" s="25">
        <f>P4+Q4-R4</f>
        <v>165915.0399999998</v>
      </c>
      <c r="T4" s="26">
        <f>IF(L4="折扣",R4/(1+AA4)*M4,IF(L4="返现",R4/(1+AA4),R4/(1+M4+AA4)))</f>
        <v>315798.20588235301</v>
      </c>
      <c r="U4" s="181">
        <v>0</v>
      </c>
      <c r="V4" s="193">
        <v>0</v>
      </c>
      <c r="W4" s="24">
        <f>IF(L4="返现",T4*M4,R4-T4)</f>
        <v>6315.9641176470905</v>
      </c>
      <c r="X4" s="23">
        <f>R4</f>
        <v>322114.1700000001</v>
      </c>
      <c r="Y4" s="19">
        <v>0.03</v>
      </c>
      <c r="Z4" s="23">
        <f t="shared" si="0"/>
        <v>9663.4251000000022</v>
      </c>
      <c r="AA4" s="181">
        <v>0</v>
      </c>
      <c r="AB4" s="23">
        <f>R4</f>
        <v>322114.1700000001</v>
      </c>
      <c r="AC4" s="18"/>
    </row>
    <row r="5" spans="1:29" x14ac:dyDescent="0.3">
      <c r="A5" s="17">
        <v>45017</v>
      </c>
      <c r="B5" s="5" t="s">
        <v>87</v>
      </c>
      <c r="C5" s="5" t="s">
        <v>88</v>
      </c>
      <c r="D5" s="5" t="s">
        <v>89</v>
      </c>
      <c r="E5" s="5" t="s">
        <v>98</v>
      </c>
      <c r="F5" s="5" t="s">
        <v>98</v>
      </c>
      <c r="G5" s="6">
        <v>493</v>
      </c>
      <c r="H5" s="5" t="s">
        <v>91</v>
      </c>
      <c r="I5" s="5" t="s">
        <v>99</v>
      </c>
      <c r="J5" s="5"/>
      <c r="K5" s="5" t="s">
        <v>55</v>
      </c>
      <c r="L5" s="5" t="s">
        <v>93</v>
      </c>
      <c r="M5" s="7">
        <v>0.02</v>
      </c>
      <c r="N5" s="6">
        <v>1000225141</v>
      </c>
      <c r="O5" s="18"/>
      <c r="P5" s="25">
        <v>150.27999999999975</v>
      </c>
      <c r="Q5" s="22"/>
      <c r="R5" s="22">
        <v>0</v>
      </c>
      <c r="S5" s="25">
        <f>P5+Q5-R5</f>
        <v>150.27999999999975</v>
      </c>
      <c r="T5" s="26">
        <f>IF(L5="折扣",R5/(1+AA5)*M5,IF(L5="返现",R5/(1+AA5),R5/(1+M5+AA5)))</f>
        <v>0</v>
      </c>
      <c r="U5" s="7">
        <v>0</v>
      </c>
      <c r="V5" s="22">
        <v>0</v>
      </c>
      <c r="W5" s="24">
        <f>IF(L5="返现",T5*M5,R5-T5)</f>
        <v>0</v>
      </c>
      <c r="X5" s="23">
        <f>R5</f>
        <v>0</v>
      </c>
      <c r="Y5" s="19">
        <v>6.5000000000000002E-2</v>
      </c>
      <c r="Z5" s="23">
        <f t="shared" si="0"/>
        <v>0</v>
      </c>
      <c r="AA5" s="7">
        <v>0</v>
      </c>
      <c r="AB5" s="23">
        <f>R5</f>
        <v>0</v>
      </c>
      <c r="AC5" s="18"/>
    </row>
    <row r="6" spans="1:29" x14ac:dyDescent="0.3">
      <c r="A6" s="17">
        <v>45017</v>
      </c>
      <c r="B6" s="5" t="s">
        <v>87</v>
      </c>
      <c r="C6" s="5" t="s">
        <v>94</v>
      </c>
      <c r="D6" s="5" t="s">
        <v>100</v>
      </c>
      <c r="E6" s="5" t="s">
        <v>101</v>
      </c>
      <c r="F6" s="5" t="s">
        <v>101</v>
      </c>
      <c r="G6" s="6">
        <v>493</v>
      </c>
      <c r="H6" s="5" t="s">
        <v>91</v>
      </c>
      <c r="I6" s="5" t="s">
        <v>102</v>
      </c>
      <c r="J6" s="5"/>
      <c r="K6" s="5" t="s">
        <v>55</v>
      </c>
      <c r="L6" s="5" t="s">
        <v>93</v>
      </c>
      <c r="M6" s="7">
        <v>0.04</v>
      </c>
      <c r="N6" s="6">
        <v>1000209695</v>
      </c>
      <c r="O6" s="18"/>
      <c r="P6" s="25">
        <v>2645.28</v>
      </c>
      <c r="Q6" s="22"/>
      <c r="R6" s="22">
        <v>0</v>
      </c>
      <c r="S6" s="25">
        <f>P6+Q6-R6</f>
        <v>2645.28</v>
      </c>
      <c r="T6" s="26">
        <f>IF(L6="折扣",R6/(1+AA6)*M6,IF(L6="返现",R6/(1+AA6),R6/(1+M6+AA6)))</f>
        <v>0</v>
      </c>
      <c r="U6" s="7">
        <v>0</v>
      </c>
      <c r="V6" s="22">
        <v>0</v>
      </c>
      <c r="W6" s="24">
        <f>IF(L6="返现",T6*M6,R6-T6)</f>
        <v>0</v>
      </c>
      <c r="X6" s="23">
        <f>R6</f>
        <v>0</v>
      </c>
      <c r="Y6" s="19">
        <v>6.5000000000000002E-2</v>
      </c>
      <c r="Z6" s="23">
        <f t="shared" si="0"/>
        <v>0</v>
      </c>
      <c r="AA6" s="7">
        <v>0</v>
      </c>
      <c r="AB6" s="23">
        <f>R6</f>
        <v>0</v>
      </c>
      <c r="AC6" s="18"/>
    </row>
    <row r="7" spans="1:29" x14ac:dyDescent="0.3">
      <c r="A7" s="17">
        <v>45017</v>
      </c>
      <c r="B7" s="5" t="s">
        <v>87</v>
      </c>
      <c r="C7" s="5" t="s">
        <v>88</v>
      </c>
      <c r="D7" s="5" t="s">
        <v>89</v>
      </c>
      <c r="E7" s="5" t="s">
        <v>23</v>
      </c>
      <c r="F7" s="5" t="s">
        <v>23</v>
      </c>
      <c r="G7" s="6">
        <v>493</v>
      </c>
      <c r="H7" s="5" t="s">
        <v>91</v>
      </c>
      <c r="I7" s="5" t="s">
        <v>22</v>
      </c>
      <c r="J7" s="5"/>
      <c r="K7" s="5" t="s">
        <v>55</v>
      </c>
      <c r="L7" s="5" t="s">
        <v>93</v>
      </c>
      <c r="M7" s="182">
        <v>0.05</v>
      </c>
      <c r="N7" s="6">
        <v>1000209849</v>
      </c>
      <c r="O7" s="18"/>
      <c r="P7" s="25">
        <v>5112.3600000000079</v>
      </c>
      <c r="Q7" s="22"/>
      <c r="R7" s="22">
        <v>5112.3599999999997</v>
      </c>
      <c r="S7" s="25">
        <f>P7+Q7-R7</f>
        <v>8.1854523159563541E-12</v>
      </c>
      <c r="T7" s="26">
        <f>IF(L7="折扣",R7/(1+AA7)*M7,IF(L7="返现",R7/(1+AA7),R7/(1+M7+AA7)))</f>
        <v>4868.9142857142851</v>
      </c>
      <c r="U7" s="182">
        <v>0</v>
      </c>
      <c r="V7" s="22">
        <v>0</v>
      </c>
      <c r="W7" s="24">
        <f>IF(L7="返现",T7*M7,R7-T7)</f>
        <v>243.44571428571453</v>
      </c>
      <c r="X7" s="23">
        <f>R7</f>
        <v>5112.3599999999997</v>
      </c>
      <c r="Y7" s="19">
        <v>6.5000000000000002E-2</v>
      </c>
      <c r="Z7" s="23">
        <f t="shared" si="0"/>
        <v>332.30340000000001</v>
      </c>
      <c r="AA7" s="182">
        <v>0</v>
      </c>
      <c r="AB7" s="23">
        <f>R7</f>
        <v>5112.3599999999997</v>
      </c>
      <c r="AC7" s="18"/>
    </row>
    <row r="8" spans="1:29" x14ac:dyDescent="0.3">
      <c r="A8" s="17">
        <v>45017</v>
      </c>
      <c r="B8" s="5" t="s">
        <v>87</v>
      </c>
      <c r="C8" s="5" t="s">
        <v>94</v>
      </c>
      <c r="D8" s="5" t="s">
        <v>95</v>
      </c>
      <c r="E8" s="5" t="s">
        <v>103</v>
      </c>
      <c r="F8" s="5" t="s">
        <v>104</v>
      </c>
      <c r="G8" s="6">
        <v>493</v>
      </c>
      <c r="H8" s="5" t="s">
        <v>91</v>
      </c>
      <c r="I8" s="5" t="s">
        <v>105</v>
      </c>
      <c r="J8" s="5"/>
      <c r="K8" s="5" t="s">
        <v>55</v>
      </c>
      <c r="L8" s="5" t="s">
        <v>93</v>
      </c>
      <c r="M8" s="7">
        <v>0.05</v>
      </c>
      <c r="N8" s="6">
        <v>1000211631</v>
      </c>
      <c r="O8" s="18"/>
      <c r="P8" s="192">
        <v>8622.33</v>
      </c>
      <c r="Q8" s="193"/>
      <c r="R8" s="193">
        <v>0</v>
      </c>
      <c r="S8" s="25">
        <f>P8+Q8-R8</f>
        <v>8622.33</v>
      </c>
      <c r="T8" s="26">
        <f>IF(L8="折扣",R8/(1+AA8)*M8,IF(L8="返现",R8/(1+AA8),R8/(1+M8+AA8)))</f>
        <v>0</v>
      </c>
      <c r="U8" s="7">
        <v>0</v>
      </c>
      <c r="V8" s="193">
        <v>0</v>
      </c>
      <c r="W8" s="24">
        <f>IF(L8="返现",T8*M8,R8-T8)</f>
        <v>0</v>
      </c>
      <c r="X8" s="23">
        <f>R8</f>
        <v>0</v>
      </c>
      <c r="Y8" s="19">
        <v>6.5000000000000002E-2</v>
      </c>
      <c r="Z8" s="23">
        <f t="shared" si="0"/>
        <v>0</v>
      </c>
      <c r="AA8" s="7">
        <v>0</v>
      </c>
      <c r="AB8" s="23">
        <f>R8</f>
        <v>0</v>
      </c>
      <c r="AC8" s="18"/>
    </row>
    <row r="9" spans="1:29" x14ac:dyDescent="0.3">
      <c r="A9" s="17">
        <v>45017</v>
      </c>
      <c r="B9" s="5" t="s">
        <v>87</v>
      </c>
      <c r="C9" s="5" t="s">
        <v>94</v>
      </c>
      <c r="D9" s="5" t="s">
        <v>100</v>
      </c>
      <c r="E9" s="5" t="s">
        <v>20</v>
      </c>
      <c r="F9" s="5" t="s">
        <v>96</v>
      </c>
      <c r="G9" s="6">
        <v>492</v>
      </c>
      <c r="H9" s="5" t="s">
        <v>97</v>
      </c>
      <c r="I9" s="5" t="s">
        <v>18</v>
      </c>
      <c r="J9" s="5"/>
      <c r="K9" s="5" t="s">
        <v>106</v>
      </c>
      <c r="L9" s="5" t="s">
        <v>93</v>
      </c>
      <c r="M9" s="7">
        <v>0.06</v>
      </c>
      <c r="N9" s="6">
        <v>1000209655</v>
      </c>
      <c r="O9" s="18"/>
      <c r="P9" s="192">
        <v>-6482.5900000000038</v>
      </c>
      <c r="Q9" s="193"/>
      <c r="R9" s="193">
        <v>19954.63</v>
      </c>
      <c r="S9" s="25">
        <f>P9+Q9-R9</f>
        <v>-26437.220000000005</v>
      </c>
      <c r="T9" s="26">
        <f>IF(L9="折扣",R9/(1+AA9)*M9,IF(L9="返现",R9/(1+AA9),R9/(1+M9+AA9)))</f>
        <v>18825.122641509435</v>
      </c>
      <c r="U9" s="7">
        <v>0</v>
      </c>
      <c r="V9" s="193">
        <v>0</v>
      </c>
      <c r="W9" s="24">
        <f>IF(L9="返现",T9*M9,R9-T9)</f>
        <v>1129.5073584905658</v>
      </c>
      <c r="X9" s="23">
        <f>R9</f>
        <v>19954.63</v>
      </c>
      <c r="Y9" s="19">
        <v>0.1</v>
      </c>
      <c r="Z9" s="23">
        <f t="shared" si="0"/>
        <v>1995.4630000000002</v>
      </c>
      <c r="AA9" s="7">
        <v>0</v>
      </c>
      <c r="AB9" s="23">
        <f>R9</f>
        <v>19954.63</v>
      </c>
      <c r="AC9" s="18"/>
    </row>
    <row r="10" spans="1:29" x14ac:dyDescent="0.3">
      <c r="A10" s="17">
        <v>45017</v>
      </c>
      <c r="B10" s="5" t="s">
        <v>87</v>
      </c>
      <c r="C10" s="5" t="s">
        <v>107</v>
      </c>
      <c r="D10" s="5" t="s">
        <v>108</v>
      </c>
      <c r="E10" s="5" t="s">
        <v>109</v>
      </c>
      <c r="F10" s="5" t="s">
        <v>110</v>
      </c>
      <c r="G10" s="6">
        <v>503</v>
      </c>
      <c r="H10" s="5" t="s">
        <v>91</v>
      </c>
      <c r="I10" s="5"/>
      <c r="J10" s="5"/>
      <c r="K10" s="5" t="s">
        <v>56</v>
      </c>
      <c r="L10" s="5" t="s">
        <v>93</v>
      </c>
      <c r="M10" s="7">
        <v>0.105</v>
      </c>
      <c r="N10" s="18"/>
      <c r="O10" s="18"/>
      <c r="P10" s="25">
        <v>56337.989999999991</v>
      </c>
      <c r="Q10" s="22">
        <v>1489500</v>
      </c>
      <c r="R10" s="22">
        <v>867393.37</v>
      </c>
      <c r="S10" s="25">
        <f>P10+Q10-R10</f>
        <v>678444.62</v>
      </c>
      <c r="T10" s="26">
        <f>IF(L10="折扣",R10/(1+AA10)*M10,IF(L10="返现",R10/(1+AA10),R10/(1+M10+AA10)))</f>
        <v>784971.37556561083</v>
      </c>
      <c r="U10" s="7">
        <v>0</v>
      </c>
      <c r="V10" s="22">
        <v>0</v>
      </c>
      <c r="W10" s="24">
        <f>IF(L10="返现",T10*M10,R10-T10)</f>
        <v>82421.994434389169</v>
      </c>
      <c r="X10" s="23">
        <f>R10/(1+Y10)</f>
        <v>781435.4684684684</v>
      </c>
      <c r="Y10" s="161">
        <v>0.11</v>
      </c>
      <c r="Z10" s="22">
        <v>0</v>
      </c>
      <c r="AA10" s="7">
        <v>0</v>
      </c>
      <c r="AB10" s="23">
        <f>R10</f>
        <v>867393.37</v>
      </c>
      <c r="AC10" s="18"/>
    </row>
    <row r="11" spans="1:29" x14ac:dyDescent="0.3">
      <c r="A11" s="17">
        <v>45017</v>
      </c>
      <c r="B11" s="5" t="s">
        <v>87</v>
      </c>
      <c r="C11" s="5" t="s">
        <v>107</v>
      </c>
      <c r="D11" s="5" t="s">
        <v>108</v>
      </c>
      <c r="E11" s="5" t="s">
        <v>109</v>
      </c>
      <c r="F11" s="5" t="s">
        <v>111</v>
      </c>
      <c r="G11" s="6">
        <v>504</v>
      </c>
      <c r="H11" s="5" t="s">
        <v>112</v>
      </c>
      <c r="I11" s="5"/>
      <c r="J11" s="5"/>
      <c r="K11" s="5" t="s">
        <v>113</v>
      </c>
      <c r="L11" s="5" t="s">
        <v>93</v>
      </c>
      <c r="M11" s="7">
        <v>0.03</v>
      </c>
      <c r="N11" s="18"/>
      <c r="O11" s="18"/>
      <c r="P11" s="25">
        <v>610440</v>
      </c>
      <c r="Q11" s="22">
        <v>9224000</v>
      </c>
      <c r="R11" s="22">
        <v>6796391.8099999987</v>
      </c>
      <c r="S11" s="25">
        <f>P11+Q11-R11</f>
        <v>3038048.1900000013</v>
      </c>
      <c r="T11" s="26">
        <f>IF(L11="折扣",R11/(1+AA11)*M11,IF(L11="返现",R11/(1+AA11),R11/(1+M11+AA11)))</f>
        <v>6598438.6504854355</v>
      </c>
      <c r="U11" s="7">
        <v>0</v>
      </c>
      <c r="V11" s="22">
        <v>0</v>
      </c>
      <c r="W11" s="24">
        <f>IF(L11="返现",T11*M11,R11-T11)</f>
        <v>197953.15951456316</v>
      </c>
      <c r="X11" s="23">
        <f>R11/(1+Y11)</f>
        <v>6566562.1352656996</v>
      </c>
      <c r="Y11" s="160">
        <v>3.5000000000000003E-2</v>
      </c>
      <c r="Z11" s="22">
        <v>0</v>
      </c>
      <c r="AA11" s="7">
        <v>0</v>
      </c>
      <c r="AB11" s="23">
        <f>R11</f>
        <v>6796391.8099999987</v>
      </c>
      <c r="AC11" s="18"/>
    </row>
    <row r="12" spans="1:29" x14ac:dyDescent="0.3">
      <c r="A12" s="17">
        <v>45017</v>
      </c>
      <c r="B12" s="5" t="s">
        <v>87</v>
      </c>
      <c r="C12" s="5" t="s">
        <v>107</v>
      </c>
      <c r="D12" s="5" t="s">
        <v>108</v>
      </c>
      <c r="E12" s="5" t="s">
        <v>109</v>
      </c>
      <c r="F12" s="5" t="s">
        <v>327</v>
      </c>
      <c r="G12" s="177">
        <v>507</v>
      </c>
      <c r="H12" s="5" t="s">
        <v>328</v>
      </c>
      <c r="I12" s="5"/>
      <c r="J12" s="5"/>
      <c r="K12" s="5" t="s">
        <v>56</v>
      </c>
      <c r="L12" s="5" t="s">
        <v>93</v>
      </c>
      <c r="M12" s="7">
        <v>0.105</v>
      </c>
      <c r="N12" s="18"/>
      <c r="O12" s="18"/>
      <c r="P12" s="188">
        <v>236853.05999999994</v>
      </c>
      <c r="Q12" s="193">
        <v>2350000</v>
      </c>
      <c r="R12" s="193">
        <v>2090321.82</v>
      </c>
      <c r="S12" s="25">
        <f>P12+Q12-R12</f>
        <v>496531.24</v>
      </c>
      <c r="T12" s="26">
        <f>IF(L12="折扣",R12/(1+AA12)*M12,IF(L12="返现",R12/(1+AA12),R12/(1+M12+AA12)))</f>
        <v>1891693.9547511314</v>
      </c>
      <c r="U12" s="7">
        <v>0</v>
      </c>
      <c r="V12" s="22">
        <v>0</v>
      </c>
      <c r="W12" s="24">
        <f>IF(L12="返现",T12*M12,R12-T12)</f>
        <v>198627.86524886871</v>
      </c>
      <c r="X12" s="199">
        <f>R12/(1+Y12)</f>
        <v>1883172.8108108107</v>
      </c>
      <c r="Y12" s="161">
        <v>0.11</v>
      </c>
      <c r="Z12" s="22">
        <v>0</v>
      </c>
      <c r="AA12" s="7">
        <v>0</v>
      </c>
      <c r="AB12" s="199">
        <f>R12</f>
        <v>2090321.82</v>
      </c>
      <c r="AC12" s="18"/>
    </row>
    <row r="13" spans="1:29" x14ac:dyDescent="0.3">
      <c r="A13" s="17">
        <v>45017</v>
      </c>
      <c r="B13" s="5" t="s">
        <v>87</v>
      </c>
      <c r="C13" s="5" t="s">
        <v>107</v>
      </c>
      <c r="D13" s="5" t="s">
        <v>108</v>
      </c>
      <c r="E13" s="5" t="s">
        <v>109</v>
      </c>
      <c r="F13" s="5" t="s">
        <v>110</v>
      </c>
      <c r="G13" s="177">
        <v>508</v>
      </c>
      <c r="H13" s="5" t="s">
        <v>329</v>
      </c>
      <c r="I13" s="5"/>
      <c r="J13" s="5"/>
      <c r="K13" s="5" t="s">
        <v>330</v>
      </c>
      <c r="L13" s="5" t="s">
        <v>93</v>
      </c>
      <c r="M13" s="7">
        <v>3.5000000000000003E-2</v>
      </c>
      <c r="N13" s="18"/>
      <c r="O13" s="18"/>
      <c r="P13" s="188">
        <v>733698.64999999991</v>
      </c>
      <c r="Q13" s="193">
        <v>5950000</v>
      </c>
      <c r="R13" s="193">
        <v>5593053.4799999995</v>
      </c>
      <c r="S13" s="25">
        <f>P13+Q13-R13</f>
        <v>1090645.1700000009</v>
      </c>
      <c r="T13" s="26">
        <f>IF(L13="折扣",R13/(1+AA13)*M13,IF(L13="返现",R13/(1+AA13),R13/(1+M13+AA13)))</f>
        <v>5403916.4057971016</v>
      </c>
      <c r="U13" s="7">
        <v>0</v>
      </c>
      <c r="V13" s="22">
        <v>0</v>
      </c>
      <c r="W13" s="24">
        <f>IF(L13="返现",T13*M13,R13-T13)</f>
        <v>189137.07420289796</v>
      </c>
      <c r="X13" s="199">
        <f>R13/(1+Y13)</f>
        <v>5377936.038461538</v>
      </c>
      <c r="Y13" s="161">
        <v>0.04</v>
      </c>
      <c r="Z13" s="22">
        <v>0</v>
      </c>
      <c r="AA13" s="7">
        <v>0</v>
      </c>
      <c r="AB13" s="199">
        <f>R13</f>
        <v>5593053.4799999995</v>
      </c>
      <c r="AC13" s="18"/>
    </row>
    <row r="14" spans="1:29" x14ac:dyDescent="0.3">
      <c r="A14" s="17">
        <v>45017</v>
      </c>
      <c r="B14" s="5" t="s">
        <v>87</v>
      </c>
      <c r="C14" s="5" t="s">
        <v>107</v>
      </c>
      <c r="D14" s="5" t="s">
        <v>108</v>
      </c>
      <c r="E14" s="5" t="s">
        <v>109</v>
      </c>
      <c r="F14" s="5" t="s">
        <v>327</v>
      </c>
      <c r="G14" s="177">
        <v>507</v>
      </c>
      <c r="H14" s="5" t="s">
        <v>328</v>
      </c>
      <c r="I14" s="5"/>
      <c r="J14" s="5"/>
      <c r="K14" s="5" t="s">
        <v>330</v>
      </c>
      <c r="L14" s="5" t="s">
        <v>93</v>
      </c>
      <c r="M14" s="7">
        <v>7.4999999999999997E-2</v>
      </c>
      <c r="N14" s="18"/>
      <c r="O14" s="18"/>
      <c r="P14" s="188">
        <v>77737.55</v>
      </c>
      <c r="Q14" s="193">
        <v>180000</v>
      </c>
      <c r="R14" s="193">
        <v>187740.46</v>
      </c>
      <c r="S14" s="25">
        <f>P14+Q14-R14</f>
        <v>69997.09</v>
      </c>
      <c r="T14" s="26">
        <f>IF(L14="折扣",R14/(1+AA14)*M14,IF(L14="返现",R14/(1+AA14),R14/(1+M14+AA14)))</f>
        <v>174642.28837209303</v>
      </c>
      <c r="U14" s="7">
        <v>0</v>
      </c>
      <c r="V14" s="22">
        <v>0</v>
      </c>
      <c r="W14" s="24">
        <f>IF(L14="返现",T14*M14,R14-T14)</f>
        <v>13098.171627906966</v>
      </c>
      <c r="X14" s="199">
        <f>R14/(1+Y14)</f>
        <v>173833.75925925924</v>
      </c>
      <c r="Y14" s="161">
        <v>0.08</v>
      </c>
      <c r="Z14" s="22">
        <v>0</v>
      </c>
      <c r="AA14" s="7">
        <v>0</v>
      </c>
      <c r="AB14" s="199">
        <f>R14</f>
        <v>187740.46</v>
      </c>
      <c r="AC14" s="18"/>
    </row>
    <row r="15" spans="1:29" x14ac:dyDescent="0.3">
      <c r="A15" s="17">
        <v>45017</v>
      </c>
      <c r="B15" s="18" t="s">
        <v>87</v>
      </c>
      <c r="C15" s="18" t="s">
        <v>88</v>
      </c>
      <c r="D15" s="18" t="s">
        <v>89</v>
      </c>
      <c r="E15" s="18" t="s">
        <v>261</v>
      </c>
      <c r="F15" s="18" t="s">
        <v>261</v>
      </c>
      <c r="G15" s="179">
        <v>491</v>
      </c>
      <c r="H15" s="18" t="s">
        <v>262</v>
      </c>
      <c r="I15" s="18" t="s">
        <v>263</v>
      </c>
      <c r="J15" s="18"/>
      <c r="K15" s="18" t="s">
        <v>55</v>
      </c>
      <c r="L15" s="18" t="s">
        <v>93</v>
      </c>
      <c r="M15" s="181">
        <v>0.02</v>
      </c>
      <c r="N15" s="20">
        <v>1000234596</v>
      </c>
      <c r="O15" s="18"/>
      <c r="P15" s="21">
        <v>0</v>
      </c>
      <c r="Q15" s="193">
        <v>30600</v>
      </c>
      <c r="R15" s="193">
        <v>14795.230000000001</v>
      </c>
      <c r="S15" s="25">
        <f>P15+Q15-R15</f>
        <v>15804.769999999999</v>
      </c>
      <c r="T15" s="26">
        <f>IF(L15="折扣",R15/(1+AA15)*M15,IF(L15="返现",R15/(1+AA15),R15/(1+M15+AA15)))</f>
        <v>14505.127450980393</v>
      </c>
      <c r="U15" s="181">
        <v>0</v>
      </c>
      <c r="V15" s="22">
        <v>0</v>
      </c>
      <c r="W15" s="28">
        <f>IF(L15="返现",T15*M15,R15-T15)</f>
        <v>290.10254901960798</v>
      </c>
      <c r="X15" s="199">
        <f>R15</f>
        <v>14795.230000000001</v>
      </c>
      <c r="Y15" s="19">
        <v>7.4999999999999997E-2</v>
      </c>
      <c r="Z15" s="23">
        <f t="shared" ref="Z15:Z78" si="1">X15*Y15</f>
        <v>1109.6422500000001</v>
      </c>
      <c r="AA15" s="181">
        <v>0</v>
      </c>
      <c r="AB15" s="23">
        <f>R15</f>
        <v>14795.230000000001</v>
      </c>
      <c r="AC15" s="18"/>
    </row>
    <row r="16" spans="1:29" x14ac:dyDescent="0.3">
      <c r="A16" s="17">
        <v>45017</v>
      </c>
      <c r="B16" s="18" t="s">
        <v>87</v>
      </c>
      <c r="C16" s="18" t="s">
        <v>88</v>
      </c>
      <c r="D16" s="18" t="s">
        <v>89</v>
      </c>
      <c r="E16" s="18" t="s">
        <v>229</v>
      </c>
      <c r="F16" s="18" t="s">
        <v>229</v>
      </c>
      <c r="G16" s="179">
        <v>491</v>
      </c>
      <c r="H16" s="18" t="s">
        <v>262</v>
      </c>
      <c r="I16" s="18" t="s">
        <v>264</v>
      </c>
      <c r="J16" s="18"/>
      <c r="K16" s="18" t="s">
        <v>56</v>
      </c>
      <c r="L16" s="18" t="s">
        <v>265</v>
      </c>
      <c r="M16" s="181">
        <v>0.93</v>
      </c>
      <c r="N16" s="20">
        <v>1000217453</v>
      </c>
      <c r="O16" s="18"/>
      <c r="P16" s="21">
        <v>5000</v>
      </c>
      <c r="Q16" s="193">
        <v>-5000</v>
      </c>
      <c r="R16" s="193">
        <v>0</v>
      </c>
      <c r="S16" s="25">
        <f>P16+Q16-R16</f>
        <v>0</v>
      </c>
      <c r="T16" s="26">
        <f>IF(L16="折扣",R16/(1+AA16)*M16,IF(L16="返现",R16/(1+AA16),R16/(1+M16+AA16)))</f>
        <v>0</v>
      </c>
      <c r="U16" s="181">
        <v>0</v>
      </c>
      <c r="V16" s="22">
        <v>0</v>
      </c>
      <c r="W16" s="28">
        <f>IF(L16="返现",T16*M16,R16-T16)</f>
        <v>0</v>
      </c>
      <c r="X16" s="199">
        <f>R16</f>
        <v>0</v>
      </c>
      <c r="Y16" s="19">
        <v>0.15</v>
      </c>
      <c r="Z16" s="23">
        <f t="shared" si="1"/>
        <v>0</v>
      </c>
      <c r="AA16" s="181">
        <v>0</v>
      </c>
      <c r="AB16" s="23">
        <f>R16</f>
        <v>0</v>
      </c>
      <c r="AC16" s="18"/>
    </row>
    <row r="17" spans="1:29" x14ac:dyDescent="0.3">
      <c r="A17" s="17">
        <v>45017</v>
      </c>
      <c r="B17" s="18" t="s">
        <v>87</v>
      </c>
      <c r="C17" s="18" t="s">
        <v>88</v>
      </c>
      <c r="D17" s="18" t="s">
        <v>89</v>
      </c>
      <c r="E17" s="18" t="s">
        <v>229</v>
      </c>
      <c r="F17" s="18" t="s">
        <v>229</v>
      </c>
      <c r="G17" s="179">
        <v>491</v>
      </c>
      <c r="H17" s="18" t="s">
        <v>262</v>
      </c>
      <c r="I17" s="18" t="s">
        <v>266</v>
      </c>
      <c r="J17" s="18"/>
      <c r="K17" s="18" t="s">
        <v>56</v>
      </c>
      <c r="L17" s="18" t="s">
        <v>265</v>
      </c>
      <c r="M17" s="181">
        <v>0.93</v>
      </c>
      <c r="N17" s="20">
        <v>1000217454</v>
      </c>
      <c r="O17" s="18"/>
      <c r="P17" s="21">
        <v>5000</v>
      </c>
      <c r="Q17" s="193">
        <v>-5000</v>
      </c>
      <c r="R17" s="193">
        <v>0</v>
      </c>
      <c r="S17" s="25">
        <f>P17+Q17-R17</f>
        <v>0</v>
      </c>
      <c r="T17" s="26">
        <f>IF(L17="折扣",R17/(1+AA17)*M17,IF(L17="返现",R17/(1+AA17),R17/(1+M17+AA17)))</f>
        <v>0</v>
      </c>
      <c r="U17" s="181">
        <v>0</v>
      </c>
      <c r="V17" s="22">
        <v>0</v>
      </c>
      <c r="W17" s="28">
        <f>IF(L17="返现",T17*M17,R17-T17)</f>
        <v>0</v>
      </c>
      <c r="X17" s="199">
        <f>R17</f>
        <v>0</v>
      </c>
      <c r="Y17" s="19">
        <v>0.15</v>
      </c>
      <c r="Z17" s="23">
        <f t="shared" si="1"/>
        <v>0</v>
      </c>
      <c r="AA17" s="181">
        <v>0</v>
      </c>
      <c r="AB17" s="23">
        <f>R17</f>
        <v>0</v>
      </c>
      <c r="AC17" s="18"/>
    </row>
    <row r="18" spans="1:29" x14ac:dyDescent="0.3">
      <c r="A18" s="17">
        <v>45017</v>
      </c>
      <c r="B18" s="18" t="s">
        <v>87</v>
      </c>
      <c r="C18" s="18" t="s">
        <v>88</v>
      </c>
      <c r="D18" s="18" t="s">
        <v>89</v>
      </c>
      <c r="E18" s="18" t="s">
        <v>229</v>
      </c>
      <c r="F18" s="18" t="s">
        <v>229</v>
      </c>
      <c r="G18" s="179">
        <v>491</v>
      </c>
      <c r="H18" s="18" t="s">
        <v>262</v>
      </c>
      <c r="I18" s="18" t="s">
        <v>238</v>
      </c>
      <c r="J18" s="18"/>
      <c r="K18" s="18" t="s">
        <v>56</v>
      </c>
      <c r="L18" s="18" t="s">
        <v>265</v>
      </c>
      <c r="M18" s="181">
        <v>0.93</v>
      </c>
      <c r="N18" s="20">
        <v>1000233934</v>
      </c>
      <c r="O18" s="18"/>
      <c r="P18" s="21">
        <v>0</v>
      </c>
      <c r="Q18" s="193">
        <v>10000</v>
      </c>
      <c r="R18" s="193">
        <v>130.15</v>
      </c>
      <c r="S18" s="25">
        <f>P18+Q18-R18</f>
        <v>9869.85</v>
      </c>
      <c r="T18" s="26">
        <f>IF(L18="折扣",R18/(1+AA18)*M18,IF(L18="返现",R18/(1+AA18),R18/(1+M18+AA18)))</f>
        <v>121.03950000000002</v>
      </c>
      <c r="U18" s="181">
        <v>0</v>
      </c>
      <c r="V18" s="22">
        <v>0</v>
      </c>
      <c r="W18" s="28">
        <f>IF(L18="返现",T18*M18,R18-T18)</f>
        <v>9.1104999999999876</v>
      </c>
      <c r="X18" s="199">
        <f>R18</f>
        <v>130.15</v>
      </c>
      <c r="Y18" s="19">
        <v>0.15</v>
      </c>
      <c r="Z18" s="23">
        <f t="shared" si="1"/>
        <v>19.522500000000001</v>
      </c>
      <c r="AA18" s="181">
        <v>0</v>
      </c>
      <c r="AB18" s="23">
        <f>R18</f>
        <v>130.15</v>
      </c>
      <c r="AC18" s="18"/>
    </row>
    <row r="19" spans="1:29" x14ac:dyDescent="0.3">
      <c r="A19" s="17">
        <v>45017</v>
      </c>
      <c r="B19" s="18" t="s">
        <v>87</v>
      </c>
      <c r="C19" s="18" t="s">
        <v>88</v>
      </c>
      <c r="D19" s="18" t="s">
        <v>89</v>
      </c>
      <c r="E19" s="18" t="s">
        <v>229</v>
      </c>
      <c r="F19" s="18" t="s">
        <v>229</v>
      </c>
      <c r="G19" s="179">
        <v>491</v>
      </c>
      <c r="H19" s="18" t="s">
        <v>262</v>
      </c>
      <c r="I19" s="18" t="s">
        <v>267</v>
      </c>
      <c r="J19" s="18"/>
      <c r="K19" s="18" t="s">
        <v>56</v>
      </c>
      <c r="L19" s="18" t="s">
        <v>265</v>
      </c>
      <c r="M19" s="181">
        <v>0.93</v>
      </c>
      <c r="N19" s="20">
        <v>1000217455</v>
      </c>
      <c r="O19" s="18"/>
      <c r="P19" s="21">
        <v>5000</v>
      </c>
      <c r="Q19" s="193">
        <v>-5000</v>
      </c>
      <c r="R19" s="193">
        <v>0</v>
      </c>
      <c r="S19" s="25">
        <f>P19+Q19-R19</f>
        <v>0</v>
      </c>
      <c r="T19" s="26">
        <f>IF(L19="折扣",R19/(1+AA19)*M19,IF(L19="返现",R19/(1+AA19),R19/(1+M19+AA19)))</f>
        <v>0</v>
      </c>
      <c r="U19" s="181">
        <v>0</v>
      </c>
      <c r="V19" s="22">
        <v>0</v>
      </c>
      <c r="W19" s="28">
        <f>IF(L19="返现",T19*M19,R19-T19)</f>
        <v>0</v>
      </c>
      <c r="X19" s="199">
        <f>R19</f>
        <v>0</v>
      </c>
      <c r="Y19" s="19">
        <v>0.15</v>
      </c>
      <c r="Z19" s="23">
        <f t="shared" si="1"/>
        <v>0</v>
      </c>
      <c r="AA19" s="181">
        <v>0</v>
      </c>
      <c r="AB19" s="23">
        <f>R19</f>
        <v>0</v>
      </c>
      <c r="AC19" s="18"/>
    </row>
    <row r="20" spans="1:29" x14ac:dyDescent="0.3">
      <c r="A20" s="17">
        <v>45017</v>
      </c>
      <c r="B20" s="18" t="s">
        <v>87</v>
      </c>
      <c r="C20" s="18" t="s">
        <v>88</v>
      </c>
      <c r="D20" s="18" t="s">
        <v>89</v>
      </c>
      <c r="E20" s="18" t="s">
        <v>229</v>
      </c>
      <c r="F20" s="18" t="s">
        <v>229</v>
      </c>
      <c r="G20" s="179">
        <v>491</v>
      </c>
      <c r="H20" s="18" t="s">
        <v>262</v>
      </c>
      <c r="I20" s="18" t="s">
        <v>268</v>
      </c>
      <c r="J20" s="18"/>
      <c r="K20" s="18" t="s">
        <v>56</v>
      </c>
      <c r="L20" s="18" t="s">
        <v>265</v>
      </c>
      <c r="M20" s="181">
        <v>0.93</v>
      </c>
      <c r="N20" s="20">
        <v>1000217456</v>
      </c>
      <c r="O20" s="18"/>
      <c r="P20" s="21">
        <v>5000</v>
      </c>
      <c r="Q20" s="193">
        <v>-5000</v>
      </c>
      <c r="R20" s="193">
        <v>0</v>
      </c>
      <c r="S20" s="25">
        <f>P20+Q20-R20</f>
        <v>0</v>
      </c>
      <c r="T20" s="26">
        <f>IF(L20="折扣",R20/(1+AA20)*M20,IF(L20="返现",R20/(1+AA20),R20/(1+M20+AA20)))</f>
        <v>0</v>
      </c>
      <c r="U20" s="181">
        <v>0</v>
      </c>
      <c r="V20" s="22">
        <v>0</v>
      </c>
      <c r="W20" s="28">
        <f>IF(L20="返现",T20*M20,R20-T20)</f>
        <v>0</v>
      </c>
      <c r="X20" s="199">
        <f>R20</f>
        <v>0</v>
      </c>
      <c r="Y20" s="19">
        <v>0.15</v>
      </c>
      <c r="Z20" s="23">
        <f t="shared" si="1"/>
        <v>0</v>
      </c>
      <c r="AA20" s="181">
        <v>0</v>
      </c>
      <c r="AB20" s="23">
        <f>R20</f>
        <v>0</v>
      </c>
      <c r="AC20" s="18"/>
    </row>
    <row r="21" spans="1:29" x14ac:dyDescent="0.3">
      <c r="A21" s="17">
        <v>45017</v>
      </c>
      <c r="B21" s="18" t="s">
        <v>87</v>
      </c>
      <c r="C21" s="18" t="s">
        <v>88</v>
      </c>
      <c r="D21" s="18" t="s">
        <v>89</v>
      </c>
      <c r="E21" s="18" t="s">
        <v>229</v>
      </c>
      <c r="F21" s="18" t="s">
        <v>229</v>
      </c>
      <c r="G21" s="179">
        <v>491</v>
      </c>
      <c r="H21" s="18" t="s">
        <v>262</v>
      </c>
      <c r="I21" s="18" t="s">
        <v>269</v>
      </c>
      <c r="J21" s="18"/>
      <c r="K21" s="18" t="s">
        <v>56</v>
      </c>
      <c r="L21" s="18" t="s">
        <v>265</v>
      </c>
      <c r="M21" s="181">
        <v>0.93</v>
      </c>
      <c r="N21" s="20">
        <v>1000217458</v>
      </c>
      <c r="O21" s="18"/>
      <c r="P21" s="21">
        <v>5000</v>
      </c>
      <c r="Q21" s="193">
        <v>-5000</v>
      </c>
      <c r="R21" s="193">
        <v>0</v>
      </c>
      <c r="S21" s="25">
        <f>P21+Q21-R21</f>
        <v>0</v>
      </c>
      <c r="T21" s="26">
        <f>IF(L21="折扣",R21/(1+AA21)*M21,IF(L21="返现",R21/(1+AA21),R21/(1+M21+AA21)))</f>
        <v>0</v>
      </c>
      <c r="U21" s="181">
        <v>0</v>
      </c>
      <c r="V21" s="22">
        <v>0</v>
      </c>
      <c r="W21" s="28">
        <f>IF(L21="返现",T21*M21,R21-T21)</f>
        <v>0</v>
      </c>
      <c r="X21" s="199">
        <f>R21</f>
        <v>0</v>
      </c>
      <c r="Y21" s="19">
        <v>0.15</v>
      </c>
      <c r="Z21" s="23">
        <f t="shared" si="1"/>
        <v>0</v>
      </c>
      <c r="AA21" s="181">
        <v>0</v>
      </c>
      <c r="AB21" s="23">
        <f>R21</f>
        <v>0</v>
      </c>
      <c r="AC21" s="18"/>
    </row>
    <row r="22" spans="1:29" x14ac:dyDescent="0.3">
      <c r="A22" s="17">
        <v>45017</v>
      </c>
      <c r="B22" s="18" t="s">
        <v>87</v>
      </c>
      <c r="C22" s="18" t="s">
        <v>88</v>
      </c>
      <c r="D22" s="18" t="s">
        <v>89</v>
      </c>
      <c r="E22" s="18" t="s">
        <v>229</v>
      </c>
      <c r="F22" s="18" t="s">
        <v>229</v>
      </c>
      <c r="G22" s="179">
        <v>491</v>
      </c>
      <c r="H22" s="18" t="s">
        <v>262</v>
      </c>
      <c r="I22" s="18" t="s">
        <v>270</v>
      </c>
      <c r="J22" s="18"/>
      <c r="K22" s="18" t="s">
        <v>56</v>
      </c>
      <c r="L22" s="18" t="s">
        <v>265</v>
      </c>
      <c r="M22" s="181">
        <v>0.93</v>
      </c>
      <c r="N22" s="20">
        <v>1000217459</v>
      </c>
      <c r="O22" s="18"/>
      <c r="P22" s="21">
        <v>5000</v>
      </c>
      <c r="Q22" s="193">
        <v>-5000</v>
      </c>
      <c r="R22" s="193">
        <v>0</v>
      </c>
      <c r="S22" s="25">
        <f>P22+Q22-R22</f>
        <v>0</v>
      </c>
      <c r="T22" s="26">
        <f>IF(L22="折扣",R22/(1+AA22)*M22,IF(L22="返现",R22/(1+AA22),R22/(1+M22+AA22)))</f>
        <v>0</v>
      </c>
      <c r="U22" s="181">
        <v>0</v>
      </c>
      <c r="V22" s="22">
        <v>0</v>
      </c>
      <c r="W22" s="28">
        <f>IF(L22="返现",T22*M22,R22-T22)</f>
        <v>0</v>
      </c>
      <c r="X22" s="199">
        <f>R22</f>
        <v>0</v>
      </c>
      <c r="Y22" s="19">
        <v>0.15</v>
      </c>
      <c r="Z22" s="23">
        <f t="shared" si="1"/>
        <v>0</v>
      </c>
      <c r="AA22" s="181">
        <v>0</v>
      </c>
      <c r="AB22" s="23">
        <f>R22</f>
        <v>0</v>
      </c>
      <c r="AC22" s="18"/>
    </row>
    <row r="23" spans="1:29" x14ac:dyDescent="0.3">
      <c r="A23" s="17">
        <v>45017</v>
      </c>
      <c r="B23" s="18" t="s">
        <v>87</v>
      </c>
      <c r="C23" s="18" t="s">
        <v>88</v>
      </c>
      <c r="D23" s="18" t="s">
        <v>89</v>
      </c>
      <c r="E23" s="18" t="s">
        <v>229</v>
      </c>
      <c r="F23" s="18" t="s">
        <v>229</v>
      </c>
      <c r="G23" s="179">
        <v>491</v>
      </c>
      <c r="H23" s="18" t="s">
        <v>262</v>
      </c>
      <c r="I23" s="18" t="s">
        <v>234</v>
      </c>
      <c r="J23" s="18"/>
      <c r="K23" s="18" t="s">
        <v>56</v>
      </c>
      <c r="L23" s="18" t="s">
        <v>265</v>
      </c>
      <c r="M23" s="181">
        <v>0.93</v>
      </c>
      <c r="N23" s="20">
        <v>1000233949</v>
      </c>
      <c r="O23" s="18"/>
      <c r="P23" s="21">
        <v>0</v>
      </c>
      <c r="Q23" s="193">
        <v>15000</v>
      </c>
      <c r="R23" s="193">
        <v>1194.6599999999999</v>
      </c>
      <c r="S23" s="25">
        <f>P23+Q23-R23</f>
        <v>13805.34</v>
      </c>
      <c r="T23" s="26">
        <f>IF(L23="折扣",R23/(1+AA23)*M23,IF(L23="返现",R23/(1+AA23),R23/(1+M23+AA23)))</f>
        <v>1111.0337999999999</v>
      </c>
      <c r="U23" s="181">
        <v>0</v>
      </c>
      <c r="V23" s="22">
        <v>0</v>
      </c>
      <c r="W23" s="28">
        <f>IF(L23="返现",T23*M23,R23-T23)</f>
        <v>83.626199999999926</v>
      </c>
      <c r="X23" s="199">
        <f>R23</f>
        <v>1194.6599999999999</v>
      </c>
      <c r="Y23" s="19">
        <v>0.15</v>
      </c>
      <c r="Z23" s="23">
        <f t="shared" si="1"/>
        <v>179.19899999999998</v>
      </c>
      <c r="AA23" s="181">
        <v>0</v>
      </c>
      <c r="AB23" s="23">
        <f>R23</f>
        <v>1194.6599999999999</v>
      </c>
      <c r="AC23" s="18"/>
    </row>
    <row r="24" spans="1:29" x14ac:dyDescent="0.3">
      <c r="A24" s="17">
        <v>45017</v>
      </c>
      <c r="B24" s="18" t="s">
        <v>87</v>
      </c>
      <c r="C24" s="18" t="s">
        <v>88</v>
      </c>
      <c r="D24" s="18" t="s">
        <v>89</v>
      </c>
      <c r="E24" s="18" t="s">
        <v>229</v>
      </c>
      <c r="F24" s="18" t="s">
        <v>229</v>
      </c>
      <c r="G24" s="179">
        <v>491</v>
      </c>
      <c r="H24" s="18" t="s">
        <v>262</v>
      </c>
      <c r="I24" s="18" t="s">
        <v>271</v>
      </c>
      <c r="J24" s="18"/>
      <c r="K24" s="18" t="s">
        <v>56</v>
      </c>
      <c r="L24" s="18" t="s">
        <v>265</v>
      </c>
      <c r="M24" s="181">
        <v>0.93</v>
      </c>
      <c r="N24" s="20">
        <v>1000217460</v>
      </c>
      <c r="O24" s="18"/>
      <c r="P24" s="21">
        <v>5000</v>
      </c>
      <c r="Q24" s="193">
        <v>-5000</v>
      </c>
      <c r="R24" s="193">
        <v>0</v>
      </c>
      <c r="S24" s="25">
        <f>P24+Q24-R24</f>
        <v>0</v>
      </c>
      <c r="T24" s="26">
        <f>IF(L24="折扣",R24/(1+AA24)*M24,IF(L24="返现",R24/(1+AA24),R24/(1+M24+AA24)))</f>
        <v>0</v>
      </c>
      <c r="U24" s="181">
        <v>0</v>
      </c>
      <c r="V24" s="22">
        <v>0</v>
      </c>
      <c r="W24" s="28">
        <f>IF(L24="返现",T24*M24,R24-T24)</f>
        <v>0</v>
      </c>
      <c r="X24" s="199">
        <f>R24</f>
        <v>0</v>
      </c>
      <c r="Y24" s="19">
        <v>0.15</v>
      </c>
      <c r="Z24" s="23">
        <f t="shared" si="1"/>
        <v>0</v>
      </c>
      <c r="AA24" s="181">
        <v>0</v>
      </c>
      <c r="AB24" s="23">
        <f>R24</f>
        <v>0</v>
      </c>
      <c r="AC24" s="18"/>
    </row>
    <row r="25" spans="1:29" x14ac:dyDescent="0.3">
      <c r="A25" s="17">
        <v>45017</v>
      </c>
      <c r="B25" s="18" t="s">
        <v>87</v>
      </c>
      <c r="C25" s="18" t="s">
        <v>88</v>
      </c>
      <c r="D25" s="18" t="s">
        <v>89</v>
      </c>
      <c r="E25" s="18" t="s">
        <v>229</v>
      </c>
      <c r="F25" s="18" t="s">
        <v>229</v>
      </c>
      <c r="G25" s="179">
        <v>491</v>
      </c>
      <c r="H25" s="18" t="s">
        <v>262</v>
      </c>
      <c r="I25" s="18" t="s">
        <v>272</v>
      </c>
      <c r="J25" s="18"/>
      <c r="K25" s="18" t="s">
        <v>56</v>
      </c>
      <c r="L25" s="18" t="s">
        <v>265</v>
      </c>
      <c r="M25" s="181">
        <v>0.93</v>
      </c>
      <c r="N25" s="20">
        <v>1000217461</v>
      </c>
      <c r="O25" s="18"/>
      <c r="P25" s="21">
        <v>5000</v>
      </c>
      <c r="Q25" s="193">
        <v>-5000</v>
      </c>
      <c r="R25" s="193">
        <v>0</v>
      </c>
      <c r="S25" s="25">
        <f>P25+Q25-R25</f>
        <v>0</v>
      </c>
      <c r="T25" s="26">
        <f>IF(L25="折扣",R25/(1+AA25)*M25,IF(L25="返现",R25/(1+AA25),R25/(1+M25+AA25)))</f>
        <v>0</v>
      </c>
      <c r="U25" s="181">
        <v>0</v>
      </c>
      <c r="V25" s="22">
        <v>0</v>
      </c>
      <c r="W25" s="28">
        <f>IF(L25="返现",T25*M25,R25-T25)</f>
        <v>0</v>
      </c>
      <c r="X25" s="199">
        <f>R25</f>
        <v>0</v>
      </c>
      <c r="Y25" s="19">
        <v>0.15</v>
      </c>
      <c r="Z25" s="23">
        <f t="shared" si="1"/>
        <v>0</v>
      </c>
      <c r="AA25" s="181">
        <v>0</v>
      </c>
      <c r="AB25" s="23">
        <f>R25</f>
        <v>0</v>
      </c>
      <c r="AC25" s="18"/>
    </row>
    <row r="26" spans="1:29" x14ac:dyDescent="0.3">
      <c r="A26" s="17">
        <v>45017</v>
      </c>
      <c r="B26" s="18" t="s">
        <v>87</v>
      </c>
      <c r="C26" s="18" t="s">
        <v>88</v>
      </c>
      <c r="D26" s="18" t="s">
        <v>89</v>
      </c>
      <c r="E26" s="18" t="s">
        <v>229</v>
      </c>
      <c r="F26" s="18" t="s">
        <v>229</v>
      </c>
      <c r="G26" s="179">
        <v>491</v>
      </c>
      <c r="H26" s="18" t="s">
        <v>262</v>
      </c>
      <c r="I26" s="18" t="s">
        <v>228</v>
      </c>
      <c r="J26" s="18"/>
      <c r="K26" s="18" t="s">
        <v>56</v>
      </c>
      <c r="L26" s="18" t="s">
        <v>265</v>
      </c>
      <c r="M26" s="181">
        <v>0.93</v>
      </c>
      <c r="N26" s="20">
        <v>1000233960</v>
      </c>
      <c r="O26" s="18"/>
      <c r="P26" s="21">
        <v>0</v>
      </c>
      <c r="Q26" s="193">
        <v>15000</v>
      </c>
      <c r="R26" s="193">
        <v>612.54999999999995</v>
      </c>
      <c r="S26" s="25">
        <f>P26+Q26-R26</f>
        <v>14387.45</v>
      </c>
      <c r="T26" s="26">
        <f>IF(L26="折扣",R26/(1+AA26)*M26,IF(L26="返现",R26/(1+AA26),R26/(1+M26+AA26)))</f>
        <v>569.67150000000004</v>
      </c>
      <c r="U26" s="181">
        <v>0</v>
      </c>
      <c r="V26" s="22">
        <v>0</v>
      </c>
      <c r="W26" s="28">
        <f>IF(L26="返现",T26*M26,R26-T26)</f>
        <v>42.878499999999917</v>
      </c>
      <c r="X26" s="199">
        <f>R26</f>
        <v>612.54999999999995</v>
      </c>
      <c r="Y26" s="19">
        <v>0.15</v>
      </c>
      <c r="Z26" s="23">
        <f t="shared" si="1"/>
        <v>91.882499999999993</v>
      </c>
      <c r="AA26" s="181">
        <v>0</v>
      </c>
      <c r="AB26" s="23">
        <f>R26</f>
        <v>612.54999999999995</v>
      </c>
      <c r="AC26" s="18"/>
    </row>
    <row r="27" spans="1:29" x14ac:dyDescent="0.3">
      <c r="A27" s="17">
        <v>45017</v>
      </c>
      <c r="B27" s="18" t="s">
        <v>87</v>
      </c>
      <c r="C27" s="18" t="s">
        <v>88</v>
      </c>
      <c r="D27" s="18" t="s">
        <v>89</v>
      </c>
      <c r="E27" s="18" t="s">
        <v>161</v>
      </c>
      <c r="F27" s="18" t="s">
        <v>161</v>
      </c>
      <c r="G27" s="179">
        <v>491</v>
      </c>
      <c r="H27" s="18" t="s">
        <v>262</v>
      </c>
      <c r="I27" s="18" t="s">
        <v>236</v>
      </c>
      <c r="J27" s="18"/>
      <c r="K27" s="18" t="s">
        <v>56</v>
      </c>
      <c r="L27" s="18" t="s">
        <v>265</v>
      </c>
      <c r="M27" s="181">
        <v>0.93</v>
      </c>
      <c r="N27" s="20">
        <v>1000232233</v>
      </c>
      <c r="O27" s="18"/>
      <c r="P27" s="21">
        <v>0</v>
      </c>
      <c r="Q27" s="193">
        <v>30000</v>
      </c>
      <c r="R27" s="193">
        <v>3952.08</v>
      </c>
      <c r="S27" s="25">
        <f>P27+Q27-R27</f>
        <v>26047.919999999998</v>
      </c>
      <c r="T27" s="26">
        <f>IF(L27="折扣",R27/(1+AA27)*M27,IF(L27="返现",R27/(1+AA27),R27/(1+M27+AA27)))</f>
        <v>3675.4344000000001</v>
      </c>
      <c r="U27" s="181">
        <v>0</v>
      </c>
      <c r="V27" s="22">
        <v>0</v>
      </c>
      <c r="W27" s="28">
        <f>IF(L27="返现",T27*M27,R27-T27)</f>
        <v>276.64559999999983</v>
      </c>
      <c r="X27" s="199">
        <f>R27</f>
        <v>3952.08</v>
      </c>
      <c r="Y27" s="19">
        <v>0.15</v>
      </c>
      <c r="Z27" s="23">
        <f t="shared" si="1"/>
        <v>592.81200000000001</v>
      </c>
      <c r="AA27" s="181">
        <v>0</v>
      </c>
      <c r="AB27" s="23">
        <f>R27</f>
        <v>3952.08</v>
      </c>
      <c r="AC27" s="18"/>
    </row>
    <row r="28" spans="1:29" x14ac:dyDescent="0.3">
      <c r="A28" s="17">
        <v>45017</v>
      </c>
      <c r="B28" s="18" t="s">
        <v>87</v>
      </c>
      <c r="C28" s="18" t="s">
        <v>88</v>
      </c>
      <c r="D28" s="18" t="s">
        <v>89</v>
      </c>
      <c r="E28" s="18" t="s">
        <v>161</v>
      </c>
      <c r="F28" s="18" t="s">
        <v>161</v>
      </c>
      <c r="G28" s="179">
        <v>491</v>
      </c>
      <c r="H28" s="18" t="s">
        <v>262</v>
      </c>
      <c r="I28" s="18" t="s">
        <v>273</v>
      </c>
      <c r="J28" s="18"/>
      <c r="K28" s="18" t="s">
        <v>56</v>
      </c>
      <c r="L28" s="18" t="s">
        <v>265</v>
      </c>
      <c r="M28" s="181">
        <v>0.93</v>
      </c>
      <c r="N28" s="20">
        <v>1000206553</v>
      </c>
      <c r="O28" s="18"/>
      <c r="P28" s="21">
        <v>10000</v>
      </c>
      <c r="Q28" s="193">
        <v>-10000</v>
      </c>
      <c r="R28" s="193">
        <v>0</v>
      </c>
      <c r="S28" s="25">
        <f>P28+Q28-R28</f>
        <v>0</v>
      </c>
      <c r="T28" s="26">
        <f>IF(L28="折扣",R28/(1+AA28)*M28,IF(L28="返现",R28/(1+AA28),R28/(1+M28+AA28)))</f>
        <v>0</v>
      </c>
      <c r="U28" s="181">
        <v>0</v>
      </c>
      <c r="V28" s="22">
        <v>0</v>
      </c>
      <c r="W28" s="28">
        <f>IF(L28="返现",T28*M28,R28-T28)</f>
        <v>0</v>
      </c>
      <c r="X28" s="199">
        <f>R28</f>
        <v>0</v>
      </c>
      <c r="Y28" s="19">
        <v>0.15</v>
      </c>
      <c r="Z28" s="23">
        <f t="shared" si="1"/>
        <v>0</v>
      </c>
      <c r="AA28" s="181">
        <v>0</v>
      </c>
      <c r="AB28" s="23">
        <f>R28</f>
        <v>0</v>
      </c>
      <c r="AC28" s="18"/>
    </row>
    <row r="29" spans="1:29" x14ac:dyDescent="0.3">
      <c r="A29" s="17">
        <v>45017</v>
      </c>
      <c r="B29" s="18" t="s">
        <v>87</v>
      </c>
      <c r="C29" s="18" t="s">
        <v>88</v>
      </c>
      <c r="D29" s="18" t="s">
        <v>89</v>
      </c>
      <c r="E29" s="18" t="s">
        <v>161</v>
      </c>
      <c r="F29" s="18" t="s">
        <v>161</v>
      </c>
      <c r="G29" s="179">
        <v>491</v>
      </c>
      <c r="H29" s="18" t="s">
        <v>262</v>
      </c>
      <c r="I29" s="18" t="s">
        <v>274</v>
      </c>
      <c r="J29" s="18"/>
      <c r="K29" s="18" t="s">
        <v>56</v>
      </c>
      <c r="L29" s="18" t="s">
        <v>265</v>
      </c>
      <c r="M29" s="181">
        <v>0.93</v>
      </c>
      <c r="N29" s="20">
        <v>1000206555</v>
      </c>
      <c r="O29" s="18"/>
      <c r="P29" s="21">
        <v>50.1400000000001</v>
      </c>
      <c r="Q29" s="193">
        <v>-50.14</v>
      </c>
      <c r="R29" s="193">
        <v>0</v>
      </c>
      <c r="S29" s="25">
        <f>P29+Q29-R29</f>
        <v>9.9475983006414026E-14</v>
      </c>
      <c r="T29" s="26">
        <f>IF(L29="折扣",R29/(1+AA29)*M29,IF(L29="返现",R29/(1+AA29),R29/(1+M29+AA29)))</f>
        <v>0</v>
      </c>
      <c r="U29" s="181">
        <v>0</v>
      </c>
      <c r="V29" s="22">
        <v>0</v>
      </c>
      <c r="W29" s="28">
        <f>IF(L29="返现",T29*M29,R29-T29)</f>
        <v>0</v>
      </c>
      <c r="X29" s="199">
        <f>R29</f>
        <v>0</v>
      </c>
      <c r="Y29" s="19">
        <v>0.15</v>
      </c>
      <c r="Z29" s="23">
        <f t="shared" si="1"/>
        <v>0</v>
      </c>
      <c r="AA29" s="181">
        <v>0</v>
      </c>
      <c r="AB29" s="23">
        <f>R29</f>
        <v>0</v>
      </c>
      <c r="AC29" s="18"/>
    </row>
    <row r="30" spans="1:29" x14ac:dyDescent="0.3">
      <c r="A30" s="17">
        <v>45017</v>
      </c>
      <c r="B30" s="18" t="s">
        <v>87</v>
      </c>
      <c r="C30" s="18" t="s">
        <v>88</v>
      </c>
      <c r="D30" s="18" t="s">
        <v>89</v>
      </c>
      <c r="E30" s="18" t="s">
        <v>161</v>
      </c>
      <c r="F30" s="18" t="s">
        <v>161</v>
      </c>
      <c r="G30" s="179">
        <v>491</v>
      </c>
      <c r="H30" s="18" t="s">
        <v>262</v>
      </c>
      <c r="I30" s="18" t="s">
        <v>222</v>
      </c>
      <c r="J30" s="18"/>
      <c r="K30" s="18" t="s">
        <v>56</v>
      </c>
      <c r="L30" s="18" t="s">
        <v>265</v>
      </c>
      <c r="M30" s="181">
        <v>0.93</v>
      </c>
      <c r="N30" s="20">
        <v>1000232210</v>
      </c>
      <c r="O30" s="18"/>
      <c r="P30" s="21">
        <v>0</v>
      </c>
      <c r="Q30" s="193">
        <v>30000</v>
      </c>
      <c r="R30" s="193">
        <v>14238.99</v>
      </c>
      <c r="S30" s="25">
        <f>P30+Q30-R30</f>
        <v>15761.01</v>
      </c>
      <c r="T30" s="26">
        <f>IF(L30="折扣",R30/(1+AA30)*M30,IF(L30="返现",R30/(1+AA30),R30/(1+M30+AA30)))</f>
        <v>13242.260700000001</v>
      </c>
      <c r="U30" s="181">
        <v>0</v>
      </c>
      <c r="V30" s="22">
        <v>0</v>
      </c>
      <c r="W30" s="28">
        <f>IF(L30="返现",T30*M30,R30-T30)</f>
        <v>996.72929999999906</v>
      </c>
      <c r="X30" s="199">
        <f>R30</f>
        <v>14238.99</v>
      </c>
      <c r="Y30" s="19">
        <v>0.15</v>
      </c>
      <c r="Z30" s="23">
        <f t="shared" si="1"/>
        <v>2135.8485000000001</v>
      </c>
      <c r="AA30" s="181">
        <v>0</v>
      </c>
      <c r="AB30" s="23">
        <f>R30</f>
        <v>14238.99</v>
      </c>
      <c r="AC30" s="18"/>
    </row>
    <row r="31" spans="1:29" x14ac:dyDescent="0.3">
      <c r="A31" s="17">
        <v>45017</v>
      </c>
      <c r="B31" s="18" t="s">
        <v>87</v>
      </c>
      <c r="C31" s="18" t="s">
        <v>88</v>
      </c>
      <c r="D31" s="18" t="s">
        <v>89</v>
      </c>
      <c r="E31" s="18" t="s">
        <v>161</v>
      </c>
      <c r="F31" s="18" t="s">
        <v>161</v>
      </c>
      <c r="G31" s="179">
        <v>491</v>
      </c>
      <c r="H31" s="18" t="s">
        <v>262</v>
      </c>
      <c r="I31" s="18" t="s">
        <v>226</v>
      </c>
      <c r="J31" s="18"/>
      <c r="K31" s="18" t="s">
        <v>56</v>
      </c>
      <c r="L31" s="18" t="s">
        <v>265</v>
      </c>
      <c r="M31" s="181">
        <v>0.93</v>
      </c>
      <c r="N31" s="20">
        <v>1000232211</v>
      </c>
      <c r="O31" s="18"/>
      <c r="P31" s="21">
        <v>0</v>
      </c>
      <c r="Q31" s="193">
        <v>30000</v>
      </c>
      <c r="R31" s="193">
        <v>4413.58</v>
      </c>
      <c r="S31" s="25">
        <f>P31+Q31-R31</f>
        <v>25586.42</v>
      </c>
      <c r="T31" s="26">
        <f>IF(L31="折扣",R31/(1+AA31)*M31,IF(L31="返现",R31/(1+AA31),R31/(1+M31+AA31)))</f>
        <v>4104.6293999999998</v>
      </c>
      <c r="U31" s="181">
        <v>0</v>
      </c>
      <c r="V31" s="22">
        <v>0</v>
      </c>
      <c r="W31" s="28">
        <f>IF(L31="返现",T31*M31,R31-T31)</f>
        <v>308.95060000000012</v>
      </c>
      <c r="X31" s="199">
        <f>R31</f>
        <v>4413.58</v>
      </c>
      <c r="Y31" s="19">
        <v>0.15</v>
      </c>
      <c r="Z31" s="23">
        <f t="shared" si="1"/>
        <v>662.03699999999992</v>
      </c>
      <c r="AA31" s="181">
        <v>0</v>
      </c>
      <c r="AB31" s="23">
        <f>R31</f>
        <v>4413.58</v>
      </c>
      <c r="AC31" s="18"/>
    </row>
    <row r="32" spans="1:29" x14ac:dyDescent="0.3">
      <c r="A32" s="17">
        <v>45017</v>
      </c>
      <c r="B32" s="18" t="s">
        <v>87</v>
      </c>
      <c r="C32" s="18" t="s">
        <v>88</v>
      </c>
      <c r="D32" s="18" t="s">
        <v>89</v>
      </c>
      <c r="E32" s="18" t="s">
        <v>161</v>
      </c>
      <c r="F32" s="18" t="s">
        <v>161</v>
      </c>
      <c r="G32" s="179">
        <v>491</v>
      </c>
      <c r="H32" s="18" t="s">
        <v>262</v>
      </c>
      <c r="I32" s="18" t="s">
        <v>258</v>
      </c>
      <c r="J32" s="18"/>
      <c r="K32" s="18" t="s">
        <v>56</v>
      </c>
      <c r="L32" s="18" t="s">
        <v>265</v>
      </c>
      <c r="M32" s="181">
        <v>0.93</v>
      </c>
      <c r="N32" s="20">
        <v>1000232215</v>
      </c>
      <c r="O32" s="18"/>
      <c r="P32" s="21">
        <v>0</v>
      </c>
      <c r="Q32" s="193">
        <v>10000</v>
      </c>
      <c r="R32" s="193">
        <v>3955.96</v>
      </c>
      <c r="S32" s="25">
        <f>P32+Q32-R32</f>
        <v>6044.04</v>
      </c>
      <c r="T32" s="26">
        <f>IF(L32="折扣",R32/(1+AA32)*M32,IF(L32="返现",R32/(1+AA32),R32/(1+M32+AA32)))</f>
        <v>3679.0428000000002</v>
      </c>
      <c r="U32" s="181">
        <v>0</v>
      </c>
      <c r="V32" s="22">
        <v>0</v>
      </c>
      <c r="W32" s="28">
        <f>IF(L32="返现",T32*M32,R32-T32)</f>
        <v>276.91719999999987</v>
      </c>
      <c r="X32" s="199">
        <f>R32</f>
        <v>3955.96</v>
      </c>
      <c r="Y32" s="19">
        <v>0.15</v>
      </c>
      <c r="Z32" s="23">
        <f t="shared" si="1"/>
        <v>593.39400000000001</v>
      </c>
      <c r="AA32" s="181">
        <v>0</v>
      </c>
      <c r="AB32" s="23">
        <f>R32</f>
        <v>3955.96</v>
      </c>
      <c r="AC32" s="18"/>
    </row>
    <row r="33" spans="1:29" x14ac:dyDescent="0.3">
      <c r="A33" s="17">
        <v>45017</v>
      </c>
      <c r="B33" s="18" t="s">
        <v>87</v>
      </c>
      <c r="C33" s="18" t="s">
        <v>88</v>
      </c>
      <c r="D33" s="18" t="s">
        <v>89</v>
      </c>
      <c r="E33" s="18" t="s">
        <v>161</v>
      </c>
      <c r="F33" s="18" t="s">
        <v>161</v>
      </c>
      <c r="G33" s="179">
        <v>491</v>
      </c>
      <c r="H33" s="18" t="s">
        <v>262</v>
      </c>
      <c r="I33" s="18" t="s">
        <v>200</v>
      </c>
      <c r="J33" s="18"/>
      <c r="K33" s="18" t="s">
        <v>56</v>
      </c>
      <c r="L33" s="18" t="s">
        <v>265</v>
      </c>
      <c r="M33" s="181">
        <v>0.93</v>
      </c>
      <c r="N33" s="20">
        <v>1000206565</v>
      </c>
      <c r="O33" s="18"/>
      <c r="P33" s="21">
        <v>29014.32</v>
      </c>
      <c r="Q33" s="193">
        <v>58000</v>
      </c>
      <c r="R33" s="193">
        <v>30895.58</v>
      </c>
      <c r="S33" s="25">
        <f>P33+Q33-R33</f>
        <v>56118.740000000005</v>
      </c>
      <c r="T33" s="26">
        <f>IF(L33="折扣",R33/(1+AA33)*M33,IF(L33="返现",R33/(1+AA33),R33/(1+M33+AA33)))</f>
        <v>28732.889400000004</v>
      </c>
      <c r="U33" s="181">
        <v>0</v>
      </c>
      <c r="V33" s="22">
        <v>0</v>
      </c>
      <c r="W33" s="28">
        <f>IF(L33="返现",T33*M33,R33-T33)</f>
        <v>2162.6905999999981</v>
      </c>
      <c r="X33" s="199">
        <f>R33</f>
        <v>30895.58</v>
      </c>
      <c r="Y33" s="19">
        <v>0.15</v>
      </c>
      <c r="Z33" s="23">
        <f t="shared" si="1"/>
        <v>4634.3370000000004</v>
      </c>
      <c r="AA33" s="181">
        <v>0</v>
      </c>
      <c r="AB33" s="23">
        <f>R33</f>
        <v>30895.58</v>
      </c>
      <c r="AC33" s="18"/>
    </row>
    <row r="34" spans="1:29" x14ac:dyDescent="0.3">
      <c r="A34" s="17">
        <v>45017</v>
      </c>
      <c r="B34" s="18" t="s">
        <v>87</v>
      </c>
      <c r="C34" s="18" t="s">
        <v>88</v>
      </c>
      <c r="D34" s="18" t="s">
        <v>89</v>
      </c>
      <c r="E34" s="18" t="s">
        <v>161</v>
      </c>
      <c r="F34" s="18" t="s">
        <v>161</v>
      </c>
      <c r="G34" s="179">
        <v>491</v>
      </c>
      <c r="H34" s="18" t="s">
        <v>262</v>
      </c>
      <c r="I34" s="18" t="s">
        <v>224</v>
      </c>
      <c r="J34" s="18"/>
      <c r="K34" s="18" t="s">
        <v>56</v>
      </c>
      <c r="L34" s="18" t="s">
        <v>265</v>
      </c>
      <c r="M34" s="181">
        <v>0.93</v>
      </c>
      <c r="N34" s="20">
        <v>1000232226</v>
      </c>
      <c r="O34" s="18"/>
      <c r="P34" s="21">
        <v>0</v>
      </c>
      <c r="Q34" s="193">
        <v>30000</v>
      </c>
      <c r="R34" s="193">
        <v>12027.300000000001</v>
      </c>
      <c r="S34" s="25">
        <f>P34+Q34-R34</f>
        <v>17972.699999999997</v>
      </c>
      <c r="T34" s="26">
        <f>IF(L34="折扣",R34/(1+AA34)*M34,IF(L34="返现",R34/(1+AA34),R34/(1+M34+AA34)))</f>
        <v>11185.389000000001</v>
      </c>
      <c r="U34" s="181">
        <v>0</v>
      </c>
      <c r="V34" s="22">
        <v>0</v>
      </c>
      <c r="W34" s="28">
        <f>IF(L34="返现",T34*M34,R34-T34)</f>
        <v>841.91100000000006</v>
      </c>
      <c r="X34" s="199">
        <f>R34</f>
        <v>12027.300000000001</v>
      </c>
      <c r="Y34" s="19">
        <v>0.15</v>
      </c>
      <c r="Z34" s="23">
        <f t="shared" si="1"/>
        <v>1804.095</v>
      </c>
      <c r="AA34" s="181">
        <v>0</v>
      </c>
      <c r="AB34" s="23">
        <f>R34</f>
        <v>12027.300000000001</v>
      </c>
      <c r="AC34" s="18"/>
    </row>
    <row r="35" spans="1:29" x14ac:dyDescent="0.3">
      <c r="A35" s="17">
        <v>45017</v>
      </c>
      <c r="B35" s="18" t="s">
        <v>87</v>
      </c>
      <c r="C35" s="18" t="s">
        <v>88</v>
      </c>
      <c r="D35" s="18" t="s">
        <v>89</v>
      </c>
      <c r="E35" s="18" t="s">
        <v>161</v>
      </c>
      <c r="F35" s="18" t="s">
        <v>161</v>
      </c>
      <c r="G35" s="179">
        <v>491</v>
      </c>
      <c r="H35" s="18" t="s">
        <v>262</v>
      </c>
      <c r="I35" s="18" t="s">
        <v>254</v>
      </c>
      <c r="J35" s="18"/>
      <c r="K35" s="18" t="s">
        <v>56</v>
      </c>
      <c r="L35" s="18" t="s">
        <v>265</v>
      </c>
      <c r="M35" s="181">
        <v>0.93</v>
      </c>
      <c r="N35" s="20">
        <v>1000232227</v>
      </c>
      <c r="O35" s="18"/>
      <c r="P35" s="21">
        <v>0</v>
      </c>
      <c r="Q35" s="193">
        <v>10000</v>
      </c>
      <c r="R35" s="193">
        <v>5.49</v>
      </c>
      <c r="S35" s="25">
        <f>P35+Q35-R35</f>
        <v>9994.51</v>
      </c>
      <c r="T35" s="26">
        <f>IF(L35="折扣",R35/(1+AA35)*M35,IF(L35="返现",R35/(1+AA35),R35/(1+M35+AA35)))</f>
        <v>5.1057000000000006</v>
      </c>
      <c r="U35" s="181">
        <v>0</v>
      </c>
      <c r="V35" s="22">
        <v>0</v>
      </c>
      <c r="W35" s="28">
        <f>IF(L35="返现",T35*M35,R35-T35)</f>
        <v>0.38429999999999964</v>
      </c>
      <c r="X35" s="199">
        <f>R35</f>
        <v>5.49</v>
      </c>
      <c r="Y35" s="19">
        <v>0.15</v>
      </c>
      <c r="Z35" s="23">
        <f t="shared" si="1"/>
        <v>0.82350000000000001</v>
      </c>
      <c r="AA35" s="181">
        <v>0</v>
      </c>
      <c r="AB35" s="23">
        <f>R35</f>
        <v>5.49</v>
      </c>
      <c r="AC35" s="18"/>
    </row>
    <row r="36" spans="1:29" x14ac:dyDescent="0.3">
      <c r="A36" s="17">
        <v>45017</v>
      </c>
      <c r="B36" s="18" t="s">
        <v>87</v>
      </c>
      <c r="C36" s="18" t="s">
        <v>88</v>
      </c>
      <c r="D36" s="18" t="s">
        <v>89</v>
      </c>
      <c r="E36" s="18" t="s">
        <v>161</v>
      </c>
      <c r="F36" s="18" t="s">
        <v>161</v>
      </c>
      <c r="G36" s="179">
        <v>491</v>
      </c>
      <c r="H36" s="18" t="s">
        <v>262</v>
      </c>
      <c r="I36" s="18" t="s">
        <v>189</v>
      </c>
      <c r="J36" s="18"/>
      <c r="K36" s="18" t="s">
        <v>56</v>
      </c>
      <c r="L36" s="18" t="s">
        <v>265</v>
      </c>
      <c r="M36" s="181">
        <v>0.93</v>
      </c>
      <c r="N36" s="20">
        <v>1000206558</v>
      </c>
      <c r="O36" s="18"/>
      <c r="P36" s="21">
        <v>29493.78</v>
      </c>
      <c r="Q36" s="193">
        <v>610591.38</v>
      </c>
      <c r="R36" s="193">
        <v>458253.31999999995</v>
      </c>
      <c r="S36" s="25">
        <f>P36+Q36-R36</f>
        <v>181831.84000000008</v>
      </c>
      <c r="T36" s="26">
        <f>IF(L36="折扣",R36/(1+AA36)*M36,IF(L36="返现",R36/(1+AA36),R36/(1+M36+AA36)))</f>
        <v>426175.58759999997</v>
      </c>
      <c r="U36" s="181">
        <v>0</v>
      </c>
      <c r="V36" s="22">
        <v>0</v>
      </c>
      <c r="W36" s="28">
        <f>IF(L36="返现",T36*M36,R36-T36)</f>
        <v>32077.732399999979</v>
      </c>
      <c r="X36" s="199">
        <f>R36</f>
        <v>458253.31999999995</v>
      </c>
      <c r="Y36" s="19">
        <v>0.15</v>
      </c>
      <c r="Z36" s="23">
        <f t="shared" si="1"/>
        <v>68737.997999999992</v>
      </c>
      <c r="AA36" s="181">
        <v>0</v>
      </c>
      <c r="AB36" s="23">
        <f>R36</f>
        <v>458253.31999999995</v>
      </c>
      <c r="AC36" s="18"/>
    </row>
    <row r="37" spans="1:29" x14ac:dyDescent="0.3">
      <c r="A37" s="17">
        <v>45017</v>
      </c>
      <c r="B37" s="18" t="s">
        <v>87</v>
      </c>
      <c r="C37" s="18" t="s">
        <v>88</v>
      </c>
      <c r="D37" s="18" t="s">
        <v>89</v>
      </c>
      <c r="E37" s="18" t="s">
        <v>161</v>
      </c>
      <c r="F37" s="18" t="s">
        <v>161</v>
      </c>
      <c r="G37" s="179">
        <v>491</v>
      </c>
      <c r="H37" s="18" t="s">
        <v>262</v>
      </c>
      <c r="I37" s="18" t="s">
        <v>275</v>
      </c>
      <c r="J37" s="18"/>
      <c r="K37" s="18" t="s">
        <v>56</v>
      </c>
      <c r="L37" s="18" t="s">
        <v>265</v>
      </c>
      <c r="M37" s="181">
        <v>0.93</v>
      </c>
      <c r="N37" s="20">
        <v>1000206562</v>
      </c>
      <c r="O37" s="18"/>
      <c r="P37" s="21">
        <v>541.24</v>
      </c>
      <c r="Q37" s="193">
        <v>-541.24</v>
      </c>
      <c r="R37" s="193">
        <v>0</v>
      </c>
      <c r="S37" s="25">
        <f>P37+Q37-R37</f>
        <v>0</v>
      </c>
      <c r="T37" s="26">
        <f>IF(L37="折扣",R37/(1+AA37)*M37,IF(L37="返现",R37/(1+AA37),R37/(1+M37+AA37)))</f>
        <v>0</v>
      </c>
      <c r="U37" s="181">
        <v>0</v>
      </c>
      <c r="V37" s="22">
        <v>0</v>
      </c>
      <c r="W37" s="28">
        <f>IF(L37="返现",T37*M37,R37-T37)</f>
        <v>0</v>
      </c>
      <c r="X37" s="199">
        <f>R37</f>
        <v>0</v>
      </c>
      <c r="Y37" s="19">
        <v>0.15</v>
      </c>
      <c r="Z37" s="23">
        <f t="shared" si="1"/>
        <v>0</v>
      </c>
      <c r="AA37" s="181">
        <v>0</v>
      </c>
      <c r="AB37" s="23">
        <f>R37</f>
        <v>0</v>
      </c>
      <c r="AC37" s="18"/>
    </row>
    <row r="38" spans="1:29" x14ac:dyDescent="0.3">
      <c r="A38" s="17">
        <v>45017</v>
      </c>
      <c r="B38" s="18" t="s">
        <v>87</v>
      </c>
      <c r="C38" s="18" t="s">
        <v>88</v>
      </c>
      <c r="D38" s="18" t="s">
        <v>89</v>
      </c>
      <c r="E38" s="18" t="s">
        <v>161</v>
      </c>
      <c r="F38" s="18" t="s">
        <v>161</v>
      </c>
      <c r="G38" s="179">
        <v>491</v>
      </c>
      <c r="H38" s="18" t="s">
        <v>262</v>
      </c>
      <c r="I38" s="18" t="s">
        <v>246</v>
      </c>
      <c r="J38" s="18"/>
      <c r="K38" s="18" t="s">
        <v>56</v>
      </c>
      <c r="L38" s="18" t="s">
        <v>265</v>
      </c>
      <c r="M38" s="181">
        <v>0.93</v>
      </c>
      <c r="N38" s="20">
        <v>1000232219</v>
      </c>
      <c r="O38" s="18"/>
      <c r="P38" s="21">
        <v>0</v>
      </c>
      <c r="Q38" s="193">
        <v>10000</v>
      </c>
      <c r="R38" s="193">
        <v>1305.2999999999997</v>
      </c>
      <c r="S38" s="25">
        <f>P38+Q38-R38</f>
        <v>8694.7000000000007</v>
      </c>
      <c r="T38" s="26">
        <f>IF(L38="折扣",R38/(1+AA38)*M38,IF(L38="返现",R38/(1+AA38),R38/(1+M38+AA38)))</f>
        <v>1213.9289999999999</v>
      </c>
      <c r="U38" s="181">
        <v>0</v>
      </c>
      <c r="V38" s="22">
        <v>0</v>
      </c>
      <c r="W38" s="28">
        <f>IF(L38="返现",T38*M38,R38-T38)</f>
        <v>91.370999999999867</v>
      </c>
      <c r="X38" s="199">
        <f>R38</f>
        <v>1305.2999999999997</v>
      </c>
      <c r="Y38" s="19">
        <v>0.15</v>
      </c>
      <c r="Z38" s="23">
        <f t="shared" si="1"/>
        <v>195.79499999999996</v>
      </c>
      <c r="AA38" s="181">
        <v>0</v>
      </c>
      <c r="AB38" s="23">
        <f>R38</f>
        <v>1305.2999999999997</v>
      </c>
      <c r="AC38" s="18"/>
    </row>
    <row r="39" spans="1:29" x14ac:dyDescent="0.3">
      <c r="A39" s="17">
        <v>45017</v>
      </c>
      <c r="B39" s="18" t="s">
        <v>87</v>
      </c>
      <c r="C39" s="18" t="s">
        <v>88</v>
      </c>
      <c r="D39" s="18" t="s">
        <v>89</v>
      </c>
      <c r="E39" s="18" t="s">
        <v>161</v>
      </c>
      <c r="F39" s="18" t="s">
        <v>161</v>
      </c>
      <c r="G39" s="179">
        <v>491</v>
      </c>
      <c r="H39" s="18" t="s">
        <v>262</v>
      </c>
      <c r="I39" s="18" t="s">
        <v>256</v>
      </c>
      <c r="J39" s="18"/>
      <c r="K39" s="18" t="s">
        <v>56</v>
      </c>
      <c r="L39" s="18" t="s">
        <v>265</v>
      </c>
      <c r="M39" s="181">
        <v>0.93</v>
      </c>
      <c r="N39" s="20">
        <v>1000232220</v>
      </c>
      <c r="O39" s="18"/>
      <c r="P39" s="21">
        <v>0</v>
      </c>
      <c r="Q39" s="193">
        <v>10000</v>
      </c>
      <c r="R39" s="193">
        <v>1414.9</v>
      </c>
      <c r="S39" s="25">
        <f>P39+Q39-R39</f>
        <v>8585.1</v>
      </c>
      <c r="T39" s="26">
        <f>IF(L39="折扣",R39/(1+AA39)*M39,IF(L39="返现",R39/(1+AA39),R39/(1+M39+AA39)))</f>
        <v>1315.8570000000002</v>
      </c>
      <c r="U39" s="181">
        <v>0</v>
      </c>
      <c r="V39" s="22">
        <v>0</v>
      </c>
      <c r="W39" s="28">
        <f>IF(L39="返现",T39*M39,R39-T39)</f>
        <v>99.042999999999893</v>
      </c>
      <c r="X39" s="199">
        <f>R39</f>
        <v>1414.9</v>
      </c>
      <c r="Y39" s="19">
        <v>0.15</v>
      </c>
      <c r="Z39" s="23">
        <f t="shared" si="1"/>
        <v>212.23500000000001</v>
      </c>
      <c r="AA39" s="181">
        <v>0</v>
      </c>
      <c r="AB39" s="23">
        <f>R39</f>
        <v>1414.9</v>
      </c>
      <c r="AC39" s="18"/>
    </row>
    <row r="40" spans="1:29" x14ac:dyDescent="0.3">
      <c r="A40" s="17">
        <v>45017</v>
      </c>
      <c r="B40" s="18" t="s">
        <v>87</v>
      </c>
      <c r="C40" s="18" t="s">
        <v>94</v>
      </c>
      <c r="D40" s="18" t="s">
        <v>95</v>
      </c>
      <c r="E40" s="18" t="s">
        <v>137</v>
      </c>
      <c r="F40" s="18" t="s">
        <v>137</v>
      </c>
      <c r="G40" s="179">
        <v>491</v>
      </c>
      <c r="H40" s="18" t="s">
        <v>262</v>
      </c>
      <c r="I40" s="18" t="s">
        <v>136</v>
      </c>
      <c r="J40" s="18"/>
      <c r="K40" s="18" t="s">
        <v>56</v>
      </c>
      <c r="L40" s="18" t="s">
        <v>93</v>
      </c>
      <c r="M40" s="181">
        <v>0.1</v>
      </c>
      <c r="N40" s="20">
        <v>1000205607</v>
      </c>
      <c r="O40" s="18"/>
      <c r="P40" s="21">
        <v>1566395.7799999998</v>
      </c>
      <c r="Q40" s="193">
        <v>1045000</v>
      </c>
      <c r="R40" s="193">
        <v>82795.25</v>
      </c>
      <c r="S40" s="25">
        <f>P40+Q40-R40</f>
        <v>2528600.5299999998</v>
      </c>
      <c r="T40" s="26">
        <f>IF(L40="折扣",R40/(1+AA40)*M40,IF(L40="返现",R40/(1+AA40),R40/(1+M40+AA40)))</f>
        <v>75268.409090909088</v>
      </c>
      <c r="U40" s="181">
        <v>0</v>
      </c>
      <c r="V40" s="22">
        <v>0</v>
      </c>
      <c r="W40" s="28">
        <f>IF(L40="返现",T40*M40,R40-T40)</f>
        <v>7526.8409090909117</v>
      </c>
      <c r="X40" s="199">
        <f>R40</f>
        <v>82795.25</v>
      </c>
      <c r="Y40" s="19">
        <v>0.15</v>
      </c>
      <c r="Z40" s="23">
        <f t="shared" si="1"/>
        <v>12419.2875</v>
      </c>
      <c r="AA40" s="181">
        <v>0</v>
      </c>
      <c r="AB40" s="23">
        <f>R40</f>
        <v>82795.25</v>
      </c>
      <c r="AC40" s="18"/>
    </row>
    <row r="41" spans="1:29" x14ac:dyDescent="0.3">
      <c r="A41" s="17">
        <v>45017</v>
      </c>
      <c r="B41" s="18" t="s">
        <v>87</v>
      </c>
      <c r="C41" s="18" t="s">
        <v>94</v>
      </c>
      <c r="D41" s="18" t="s">
        <v>95</v>
      </c>
      <c r="E41" s="18" t="s">
        <v>196</v>
      </c>
      <c r="F41" s="18" t="s">
        <v>196</v>
      </c>
      <c r="G41" s="179">
        <v>491</v>
      </c>
      <c r="H41" s="18" t="s">
        <v>262</v>
      </c>
      <c r="I41" s="18" t="s">
        <v>195</v>
      </c>
      <c r="J41" s="18"/>
      <c r="K41" s="18" t="s">
        <v>55</v>
      </c>
      <c r="L41" s="18" t="s">
        <v>93</v>
      </c>
      <c r="M41" s="181">
        <v>0.04</v>
      </c>
      <c r="N41" s="20">
        <v>1000207267</v>
      </c>
      <c r="O41" s="18"/>
      <c r="P41" s="21">
        <v>9560.9299999999967</v>
      </c>
      <c r="Q41" s="193">
        <v>20800</v>
      </c>
      <c r="R41" s="193">
        <v>22750.77</v>
      </c>
      <c r="S41" s="25">
        <f>P41+Q41-R41</f>
        <v>7610.1599999999962</v>
      </c>
      <c r="T41" s="26">
        <f>IF(L41="折扣",R41/(1+AA41)*M41,IF(L41="返现",R41/(1+AA41),R41/(1+M41+AA41)))</f>
        <v>21875.740384615383</v>
      </c>
      <c r="U41" s="181">
        <v>0</v>
      </c>
      <c r="V41" s="22">
        <v>0</v>
      </c>
      <c r="W41" s="28">
        <f>IF(L41="返现",T41*M41,R41-T41)</f>
        <v>875.0296153846175</v>
      </c>
      <c r="X41" s="199">
        <f>R41</f>
        <v>22750.77</v>
      </c>
      <c r="Y41" s="19">
        <v>7.4999999999999997E-2</v>
      </c>
      <c r="Z41" s="23">
        <f t="shared" si="1"/>
        <v>1706.3077499999999</v>
      </c>
      <c r="AA41" s="181">
        <v>0</v>
      </c>
      <c r="AB41" s="23">
        <f>R41</f>
        <v>22750.77</v>
      </c>
      <c r="AC41" s="18"/>
    </row>
    <row r="42" spans="1:29" x14ac:dyDescent="0.3">
      <c r="A42" s="17">
        <v>45017</v>
      </c>
      <c r="B42" s="18" t="s">
        <v>87</v>
      </c>
      <c r="C42" s="18" t="s">
        <v>94</v>
      </c>
      <c r="D42" s="18" t="s">
        <v>95</v>
      </c>
      <c r="E42" s="18" t="s">
        <v>276</v>
      </c>
      <c r="F42" s="18" t="s">
        <v>276</v>
      </c>
      <c r="G42" s="179">
        <v>491</v>
      </c>
      <c r="H42" s="18" t="s">
        <v>262</v>
      </c>
      <c r="I42" s="18" t="s">
        <v>165</v>
      </c>
      <c r="J42" s="18"/>
      <c r="K42" s="18" t="s">
        <v>55</v>
      </c>
      <c r="L42" s="18" t="s">
        <v>93</v>
      </c>
      <c r="M42" s="181">
        <v>0.05</v>
      </c>
      <c r="N42" s="20">
        <v>1000206409</v>
      </c>
      <c r="O42" s="18"/>
      <c r="P42" s="21">
        <v>1269.159999999998</v>
      </c>
      <c r="Q42" s="193">
        <v>10500</v>
      </c>
      <c r="R42" s="193">
        <v>4507.9400000000014</v>
      </c>
      <c r="S42" s="25">
        <f>P42+Q42-R42</f>
        <v>7261.2199999999966</v>
      </c>
      <c r="T42" s="26">
        <f>IF(L42="折扣",R42/(1+AA42)*M42,IF(L42="返现",R42/(1+AA42),R42/(1+M42+AA42)))</f>
        <v>4293.2761904761919</v>
      </c>
      <c r="U42" s="181">
        <v>0</v>
      </c>
      <c r="V42" s="22">
        <v>0</v>
      </c>
      <c r="W42" s="28">
        <f>IF(L42="返现",T42*M42,R42-T42)</f>
        <v>214.6638095238095</v>
      </c>
      <c r="X42" s="199">
        <f>R42</f>
        <v>4507.9400000000014</v>
      </c>
      <c r="Y42" s="19">
        <v>7.4999999999999997E-2</v>
      </c>
      <c r="Z42" s="23">
        <f t="shared" si="1"/>
        <v>338.09550000000007</v>
      </c>
      <c r="AA42" s="181">
        <v>0</v>
      </c>
      <c r="AB42" s="23">
        <f>R42</f>
        <v>4507.9400000000014</v>
      </c>
      <c r="AC42" s="18"/>
    </row>
    <row r="43" spans="1:29" x14ac:dyDescent="0.3">
      <c r="A43" s="17">
        <v>45017</v>
      </c>
      <c r="B43" s="18" t="s">
        <v>87</v>
      </c>
      <c r="C43" s="18" t="s">
        <v>94</v>
      </c>
      <c r="D43" s="18" t="s">
        <v>95</v>
      </c>
      <c r="E43" s="18" t="s">
        <v>249</v>
      </c>
      <c r="F43" s="18" t="s">
        <v>249</v>
      </c>
      <c r="G43" s="179">
        <v>491</v>
      </c>
      <c r="H43" s="18" t="s">
        <v>262</v>
      </c>
      <c r="I43" s="18" t="s">
        <v>277</v>
      </c>
      <c r="J43" s="18"/>
      <c r="K43" s="18" t="s">
        <v>55</v>
      </c>
      <c r="L43" s="18" t="s">
        <v>278</v>
      </c>
      <c r="M43" s="181">
        <v>0</v>
      </c>
      <c r="N43" s="20">
        <v>1000239447</v>
      </c>
      <c r="O43" s="18"/>
      <c r="P43" s="21">
        <v>0</v>
      </c>
      <c r="Q43" s="193">
        <v>10000</v>
      </c>
      <c r="R43" s="193">
        <v>2929.9</v>
      </c>
      <c r="S43" s="25">
        <f>P43+Q43-R43</f>
        <v>7070.1</v>
      </c>
      <c r="T43" s="26">
        <f>IF(L43="折扣",R43/(1+AA43)*M43,IF(L43="返现",R43/(1+AA43),R43/(1+M43+AA43)))</f>
        <v>2929.9</v>
      </c>
      <c r="U43" s="181">
        <v>0</v>
      </c>
      <c r="V43" s="22">
        <v>0</v>
      </c>
      <c r="W43" s="28">
        <f>IF(L43="返现",T43*M43,R43-T43)</f>
        <v>0</v>
      </c>
      <c r="X43" s="199">
        <f>R43</f>
        <v>2929.9</v>
      </c>
      <c r="Y43" s="19">
        <v>7.4999999999999997E-2</v>
      </c>
      <c r="Z43" s="23">
        <f t="shared" si="1"/>
        <v>219.74250000000001</v>
      </c>
      <c r="AA43" s="181">
        <v>0</v>
      </c>
      <c r="AB43" s="23">
        <f>R43</f>
        <v>2929.9</v>
      </c>
      <c r="AC43" s="18"/>
    </row>
    <row r="44" spans="1:29" x14ac:dyDescent="0.3">
      <c r="A44" s="17">
        <v>45017</v>
      </c>
      <c r="B44" s="18" t="s">
        <v>87</v>
      </c>
      <c r="C44" s="18" t="s">
        <v>94</v>
      </c>
      <c r="D44" s="18" t="s">
        <v>95</v>
      </c>
      <c r="E44" s="18" t="s">
        <v>279</v>
      </c>
      <c r="F44" s="18" t="s">
        <v>279</v>
      </c>
      <c r="G44" s="179">
        <v>491</v>
      </c>
      <c r="H44" s="18" t="s">
        <v>262</v>
      </c>
      <c r="I44" s="18" t="s">
        <v>176</v>
      </c>
      <c r="J44" s="18"/>
      <c r="K44" s="18" t="s">
        <v>55</v>
      </c>
      <c r="L44" s="18" t="s">
        <v>93</v>
      </c>
      <c r="M44" s="181">
        <v>0.05</v>
      </c>
      <c r="N44" s="20">
        <v>1000228671</v>
      </c>
      <c r="O44" s="18"/>
      <c r="P44" s="21">
        <v>8445.1200000000008</v>
      </c>
      <c r="Q44" s="193">
        <v>10500</v>
      </c>
      <c r="R44" s="193">
        <v>12054.33</v>
      </c>
      <c r="S44" s="25">
        <f>P44+Q44-R44</f>
        <v>6890.7900000000027</v>
      </c>
      <c r="T44" s="26">
        <f>IF(L44="折扣",R44/(1+AA44)*M44,IF(L44="返现",R44/(1+AA44),R44/(1+M44+AA44)))</f>
        <v>11480.314285714285</v>
      </c>
      <c r="U44" s="181">
        <v>0</v>
      </c>
      <c r="V44" s="22">
        <v>0</v>
      </c>
      <c r="W44" s="28">
        <f>IF(L44="返现",T44*M44,R44-T44)</f>
        <v>574.01571428571515</v>
      </c>
      <c r="X44" s="199">
        <f>R44</f>
        <v>12054.33</v>
      </c>
      <c r="Y44" s="19">
        <v>7.4999999999999997E-2</v>
      </c>
      <c r="Z44" s="23">
        <f t="shared" si="1"/>
        <v>904.07474999999999</v>
      </c>
      <c r="AA44" s="181">
        <v>0</v>
      </c>
      <c r="AB44" s="23">
        <f>R44</f>
        <v>12054.33</v>
      </c>
      <c r="AC44" s="18"/>
    </row>
    <row r="45" spans="1:29" x14ac:dyDescent="0.3">
      <c r="A45" s="17">
        <v>45017</v>
      </c>
      <c r="B45" s="18" t="s">
        <v>87</v>
      </c>
      <c r="C45" s="18" t="s">
        <v>94</v>
      </c>
      <c r="D45" s="18" t="s">
        <v>95</v>
      </c>
      <c r="E45" s="18" t="s">
        <v>280</v>
      </c>
      <c r="F45" s="18" t="s">
        <v>280</v>
      </c>
      <c r="G45" s="179">
        <v>491</v>
      </c>
      <c r="H45" s="18" t="s">
        <v>262</v>
      </c>
      <c r="I45" s="18" t="s">
        <v>281</v>
      </c>
      <c r="J45" s="18"/>
      <c r="K45" s="18" t="s">
        <v>56</v>
      </c>
      <c r="L45" s="18" t="s">
        <v>93</v>
      </c>
      <c r="M45" s="181">
        <v>0.08</v>
      </c>
      <c r="N45" s="20">
        <v>1000211701</v>
      </c>
      <c r="O45" s="18"/>
      <c r="P45" s="21">
        <v>70131.780000000013</v>
      </c>
      <c r="Q45" s="193">
        <v>-70131.78</v>
      </c>
      <c r="R45" s="193">
        <v>0</v>
      </c>
      <c r="S45" s="25">
        <f>P45+Q45-R45</f>
        <v>1.4551915228366852E-11</v>
      </c>
      <c r="T45" s="26">
        <f>IF(L45="折扣",R45/(1+AA45)*M45,IF(L45="返现",R45/(1+AA45),R45/(1+M45+AA45)))</f>
        <v>0</v>
      </c>
      <c r="U45" s="181">
        <v>0</v>
      </c>
      <c r="V45" s="22">
        <v>0</v>
      </c>
      <c r="W45" s="28">
        <f>IF(L45="返现",T45*M45,R45-T45)</f>
        <v>0</v>
      </c>
      <c r="X45" s="199">
        <f>R45</f>
        <v>0</v>
      </c>
      <c r="Y45" s="19">
        <v>0.15</v>
      </c>
      <c r="Z45" s="23">
        <f t="shared" si="1"/>
        <v>0</v>
      </c>
      <c r="AA45" s="181">
        <v>0</v>
      </c>
      <c r="AB45" s="23">
        <f>R45</f>
        <v>0</v>
      </c>
      <c r="AC45" s="18"/>
    </row>
    <row r="46" spans="1:29" x14ac:dyDescent="0.3">
      <c r="A46" s="17">
        <v>45017</v>
      </c>
      <c r="B46" s="18" t="s">
        <v>87</v>
      </c>
      <c r="C46" s="18" t="s">
        <v>94</v>
      </c>
      <c r="D46" s="18" t="s">
        <v>95</v>
      </c>
      <c r="E46" s="18" t="s">
        <v>282</v>
      </c>
      <c r="F46" s="18" t="s">
        <v>283</v>
      </c>
      <c r="G46" s="179">
        <v>491</v>
      </c>
      <c r="H46" s="18" t="s">
        <v>262</v>
      </c>
      <c r="I46" s="18" t="s">
        <v>126</v>
      </c>
      <c r="J46" s="18"/>
      <c r="K46" s="18" t="s">
        <v>56</v>
      </c>
      <c r="L46" s="18" t="s">
        <v>93</v>
      </c>
      <c r="M46" s="181">
        <v>0.1</v>
      </c>
      <c r="N46" s="20">
        <v>1000209394</v>
      </c>
      <c r="O46" s="18"/>
      <c r="P46" s="21">
        <v>22000</v>
      </c>
      <c r="Q46" s="193">
        <v>12000</v>
      </c>
      <c r="R46" s="193">
        <v>21840.470000000008</v>
      </c>
      <c r="S46" s="25">
        <f>P46+Q46-R46</f>
        <v>12159.529999999992</v>
      </c>
      <c r="T46" s="26">
        <f>IF(L46="折扣",R46/(1+AA46)*M46,IF(L46="返现",R46/(1+AA46),R46/(1+M46+AA46)))</f>
        <v>19854.972727272732</v>
      </c>
      <c r="U46" s="181">
        <v>0</v>
      </c>
      <c r="V46" s="22">
        <v>0</v>
      </c>
      <c r="W46" s="28">
        <f>IF(L46="返现",T46*M46,R46-T46)</f>
        <v>1985.4972727272761</v>
      </c>
      <c r="X46" s="199">
        <f>R46</f>
        <v>21840.470000000008</v>
      </c>
      <c r="Y46" s="19">
        <v>0.15</v>
      </c>
      <c r="Z46" s="23">
        <f t="shared" si="1"/>
        <v>3276.0705000000012</v>
      </c>
      <c r="AA46" s="181">
        <v>0</v>
      </c>
      <c r="AB46" s="23">
        <f>R46</f>
        <v>21840.470000000008</v>
      </c>
      <c r="AC46" s="18"/>
    </row>
    <row r="47" spans="1:29" x14ac:dyDescent="0.3">
      <c r="A47" s="17">
        <v>45017</v>
      </c>
      <c r="B47" s="18" t="s">
        <v>87</v>
      </c>
      <c r="C47" s="18" t="s">
        <v>94</v>
      </c>
      <c r="D47" s="18" t="s">
        <v>95</v>
      </c>
      <c r="E47" s="18" t="s">
        <v>282</v>
      </c>
      <c r="F47" s="18" t="s">
        <v>283</v>
      </c>
      <c r="G47" s="179">
        <v>491</v>
      </c>
      <c r="H47" s="18" t="s">
        <v>262</v>
      </c>
      <c r="I47" s="18" t="s">
        <v>134</v>
      </c>
      <c r="J47" s="18"/>
      <c r="K47" s="18" t="s">
        <v>56</v>
      </c>
      <c r="L47" s="18" t="s">
        <v>93</v>
      </c>
      <c r="M47" s="181">
        <v>0.1</v>
      </c>
      <c r="N47" s="20">
        <v>1000209395</v>
      </c>
      <c r="O47" s="18"/>
      <c r="P47" s="21">
        <v>25486.850000000006</v>
      </c>
      <c r="Q47" s="193">
        <v>57000</v>
      </c>
      <c r="R47" s="193">
        <v>73422.78</v>
      </c>
      <c r="S47" s="25">
        <f>P47+Q47-R47</f>
        <v>9064.070000000007</v>
      </c>
      <c r="T47" s="26">
        <f>IF(L47="折扣",R47/(1+AA47)*M47,IF(L47="返现",R47/(1+AA47),R47/(1+M47+AA47)))</f>
        <v>66747.981818181812</v>
      </c>
      <c r="U47" s="181">
        <v>0</v>
      </c>
      <c r="V47" s="22">
        <v>0</v>
      </c>
      <c r="W47" s="28">
        <f>IF(L47="返现",T47*M47,R47-T47)</f>
        <v>6674.798181818187</v>
      </c>
      <c r="X47" s="199">
        <f>R47</f>
        <v>73422.78</v>
      </c>
      <c r="Y47" s="19">
        <v>0.15</v>
      </c>
      <c r="Z47" s="23">
        <f t="shared" si="1"/>
        <v>11013.416999999999</v>
      </c>
      <c r="AA47" s="181">
        <v>0</v>
      </c>
      <c r="AB47" s="23">
        <f>R47</f>
        <v>73422.78</v>
      </c>
      <c r="AC47" s="18"/>
    </row>
    <row r="48" spans="1:29" x14ac:dyDescent="0.3">
      <c r="A48" s="17">
        <v>45017</v>
      </c>
      <c r="B48" s="18" t="s">
        <v>87</v>
      </c>
      <c r="C48" s="18" t="s">
        <v>94</v>
      </c>
      <c r="D48" s="18" t="s">
        <v>95</v>
      </c>
      <c r="E48" s="18" t="s">
        <v>282</v>
      </c>
      <c r="F48" s="18" t="s">
        <v>283</v>
      </c>
      <c r="G48" s="179">
        <v>491</v>
      </c>
      <c r="H48" s="18" t="s">
        <v>262</v>
      </c>
      <c r="I48" s="18" t="s">
        <v>139</v>
      </c>
      <c r="J48" s="18"/>
      <c r="K48" s="18" t="s">
        <v>56</v>
      </c>
      <c r="L48" s="18" t="s">
        <v>93</v>
      </c>
      <c r="M48" s="181">
        <v>0.1</v>
      </c>
      <c r="N48" s="20">
        <v>1000225787</v>
      </c>
      <c r="O48" s="18"/>
      <c r="P48" s="21">
        <v>0</v>
      </c>
      <c r="Q48" s="193">
        <v>41000</v>
      </c>
      <c r="R48" s="193">
        <v>28991.170000000002</v>
      </c>
      <c r="S48" s="25">
        <f>P48+Q48-R48</f>
        <v>12008.829999999998</v>
      </c>
      <c r="T48" s="26">
        <f>IF(L48="折扣",R48/(1+AA48)*M48,IF(L48="返现",R48/(1+AA48),R48/(1+M48+AA48)))</f>
        <v>26355.609090909089</v>
      </c>
      <c r="U48" s="181">
        <v>0</v>
      </c>
      <c r="V48" s="22">
        <v>0</v>
      </c>
      <c r="W48" s="28">
        <f>IF(L48="返现",T48*M48,R48-T48)</f>
        <v>2635.5609090909129</v>
      </c>
      <c r="X48" s="199">
        <f>R48</f>
        <v>28991.170000000002</v>
      </c>
      <c r="Y48" s="19">
        <v>0.15</v>
      </c>
      <c r="Z48" s="23">
        <f t="shared" si="1"/>
        <v>4348.6755000000003</v>
      </c>
      <c r="AA48" s="181">
        <v>0</v>
      </c>
      <c r="AB48" s="23">
        <f>R48</f>
        <v>28991.170000000002</v>
      </c>
      <c r="AC48" s="18"/>
    </row>
    <row r="49" spans="1:29" x14ac:dyDescent="0.3">
      <c r="A49" s="17">
        <v>45017</v>
      </c>
      <c r="B49" s="18" t="s">
        <v>87</v>
      </c>
      <c r="C49" s="18" t="s">
        <v>94</v>
      </c>
      <c r="D49" s="18" t="s">
        <v>95</v>
      </c>
      <c r="E49" s="18" t="s">
        <v>282</v>
      </c>
      <c r="F49" s="18" t="s">
        <v>283</v>
      </c>
      <c r="G49" s="179">
        <v>491</v>
      </c>
      <c r="H49" s="18" t="s">
        <v>262</v>
      </c>
      <c r="I49" s="18" t="s">
        <v>149</v>
      </c>
      <c r="J49" s="18"/>
      <c r="K49" s="18" t="s">
        <v>56</v>
      </c>
      <c r="L49" s="18" t="s">
        <v>93</v>
      </c>
      <c r="M49" s="181">
        <v>0.1</v>
      </c>
      <c r="N49" s="20">
        <v>1000225788</v>
      </c>
      <c r="O49" s="18"/>
      <c r="P49" s="21">
        <v>0</v>
      </c>
      <c r="Q49" s="193">
        <v>1000</v>
      </c>
      <c r="R49" s="193">
        <v>0</v>
      </c>
      <c r="S49" s="25">
        <f>P49+Q49-R49</f>
        <v>1000</v>
      </c>
      <c r="T49" s="26">
        <f>IF(L49="折扣",R49/(1+AA49)*M49,IF(L49="返现",R49/(1+AA49),R49/(1+M49+AA49)))</f>
        <v>0</v>
      </c>
      <c r="U49" s="181">
        <v>0</v>
      </c>
      <c r="V49" s="22">
        <v>0</v>
      </c>
      <c r="W49" s="28">
        <f>IF(L49="返现",T49*M49,R49-T49)</f>
        <v>0</v>
      </c>
      <c r="X49" s="199">
        <f>R49</f>
        <v>0</v>
      </c>
      <c r="Y49" s="19">
        <v>0.15</v>
      </c>
      <c r="Z49" s="23">
        <f t="shared" si="1"/>
        <v>0</v>
      </c>
      <c r="AA49" s="181">
        <v>0</v>
      </c>
      <c r="AB49" s="23">
        <f>R49</f>
        <v>0</v>
      </c>
      <c r="AC49" s="18"/>
    </row>
    <row r="50" spans="1:29" x14ac:dyDescent="0.3">
      <c r="A50" s="17">
        <v>45017</v>
      </c>
      <c r="B50" s="18" t="s">
        <v>87</v>
      </c>
      <c r="C50" s="18" t="s">
        <v>94</v>
      </c>
      <c r="D50" s="18" t="s">
        <v>95</v>
      </c>
      <c r="E50" s="18" t="s">
        <v>282</v>
      </c>
      <c r="F50" s="18" t="s">
        <v>283</v>
      </c>
      <c r="G50" s="179">
        <v>491</v>
      </c>
      <c r="H50" s="18" t="s">
        <v>262</v>
      </c>
      <c r="I50" s="18" t="s">
        <v>147</v>
      </c>
      <c r="J50" s="18"/>
      <c r="K50" s="18" t="s">
        <v>56</v>
      </c>
      <c r="L50" s="18" t="s">
        <v>93</v>
      </c>
      <c r="M50" s="181">
        <v>0.1</v>
      </c>
      <c r="N50" s="20">
        <v>1000229579</v>
      </c>
      <c r="O50" s="18"/>
      <c r="P50" s="21">
        <v>22000</v>
      </c>
      <c r="Q50" s="193">
        <v>-13000</v>
      </c>
      <c r="R50" s="193">
        <v>2304.0499999999997</v>
      </c>
      <c r="S50" s="25">
        <f>P50+Q50-R50</f>
        <v>6695.9500000000007</v>
      </c>
      <c r="T50" s="26">
        <f>IF(L50="折扣",R50/(1+AA50)*M50,IF(L50="返现",R50/(1+AA50),R50/(1+M50+AA50)))</f>
        <v>2094.5909090909086</v>
      </c>
      <c r="U50" s="181">
        <v>0</v>
      </c>
      <c r="V50" s="22">
        <v>0</v>
      </c>
      <c r="W50" s="28">
        <f>IF(L50="返现",T50*M50,R50-T50)</f>
        <v>209.45909090909117</v>
      </c>
      <c r="X50" s="199">
        <f>R50</f>
        <v>2304.0499999999997</v>
      </c>
      <c r="Y50" s="19">
        <v>0.15</v>
      </c>
      <c r="Z50" s="23">
        <f t="shared" si="1"/>
        <v>345.60749999999996</v>
      </c>
      <c r="AA50" s="181">
        <v>0</v>
      </c>
      <c r="AB50" s="23">
        <f>R50</f>
        <v>2304.0499999999997</v>
      </c>
      <c r="AC50" s="18"/>
    </row>
    <row r="51" spans="1:29" x14ac:dyDescent="0.3">
      <c r="A51" s="17">
        <v>45017</v>
      </c>
      <c r="B51" s="18" t="s">
        <v>87</v>
      </c>
      <c r="C51" s="18" t="s">
        <v>94</v>
      </c>
      <c r="D51" s="18" t="s">
        <v>95</v>
      </c>
      <c r="E51" s="18" t="s">
        <v>282</v>
      </c>
      <c r="F51" s="18" t="s">
        <v>283</v>
      </c>
      <c r="G51" s="179">
        <v>491</v>
      </c>
      <c r="H51" s="18" t="s">
        <v>262</v>
      </c>
      <c r="I51" s="18" t="s">
        <v>151</v>
      </c>
      <c r="J51" s="18"/>
      <c r="K51" s="18" t="s">
        <v>56</v>
      </c>
      <c r="L51" s="18" t="s">
        <v>93</v>
      </c>
      <c r="M51" s="181">
        <v>0.1</v>
      </c>
      <c r="N51" s="20">
        <v>1000229581</v>
      </c>
      <c r="O51" s="18"/>
      <c r="P51" s="21">
        <v>22000</v>
      </c>
      <c r="Q51" s="193">
        <v>1000</v>
      </c>
      <c r="R51" s="193">
        <v>16473.55</v>
      </c>
      <c r="S51" s="25">
        <f>P51+Q51-R51</f>
        <v>6526.4500000000007</v>
      </c>
      <c r="T51" s="26">
        <f>IF(L51="折扣",R51/(1+AA51)*M51,IF(L51="返现",R51/(1+AA51),R51/(1+M51+AA51)))</f>
        <v>14975.954545454544</v>
      </c>
      <c r="U51" s="181">
        <v>0</v>
      </c>
      <c r="V51" s="22">
        <v>0</v>
      </c>
      <c r="W51" s="28">
        <f>IF(L51="返现",T51*M51,R51-T51)</f>
        <v>1497.5954545454551</v>
      </c>
      <c r="X51" s="199">
        <f>R51</f>
        <v>16473.55</v>
      </c>
      <c r="Y51" s="19">
        <v>0.15</v>
      </c>
      <c r="Z51" s="23">
        <f t="shared" si="1"/>
        <v>2471.0324999999998</v>
      </c>
      <c r="AA51" s="181">
        <v>0</v>
      </c>
      <c r="AB51" s="23">
        <f>R51</f>
        <v>16473.55</v>
      </c>
      <c r="AC51" s="18"/>
    </row>
    <row r="52" spans="1:29" x14ac:dyDescent="0.3">
      <c r="A52" s="17">
        <v>45017</v>
      </c>
      <c r="B52" s="18" t="s">
        <v>87</v>
      </c>
      <c r="C52" s="18" t="s">
        <v>94</v>
      </c>
      <c r="D52" s="18" t="s">
        <v>95</v>
      </c>
      <c r="E52" s="18" t="s">
        <v>282</v>
      </c>
      <c r="F52" s="18" t="s">
        <v>283</v>
      </c>
      <c r="G52" s="179">
        <v>491</v>
      </c>
      <c r="H52" s="18" t="s">
        <v>262</v>
      </c>
      <c r="I52" s="18" t="s">
        <v>116</v>
      </c>
      <c r="J52" s="18"/>
      <c r="K52" s="18" t="s">
        <v>56</v>
      </c>
      <c r="L52" s="18" t="s">
        <v>93</v>
      </c>
      <c r="M52" s="181">
        <v>0.1</v>
      </c>
      <c r="N52" s="20">
        <v>1000224826</v>
      </c>
      <c r="O52" s="18"/>
      <c r="P52" s="21">
        <v>25936.65</v>
      </c>
      <c r="Q52" s="193">
        <v>-23034.41</v>
      </c>
      <c r="R52" s="193">
        <v>1544.8899999999999</v>
      </c>
      <c r="S52" s="25">
        <f>P52+Q52-R52</f>
        <v>1357.3500000000017</v>
      </c>
      <c r="T52" s="26">
        <f>IF(L52="折扣",R52/(1+AA52)*M52,IF(L52="返现",R52/(1+AA52),R52/(1+M52+AA52)))</f>
        <v>1404.4454545454544</v>
      </c>
      <c r="U52" s="181">
        <v>0</v>
      </c>
      <c r="V52" s="22">
        <v>0</v>
      </c>
      <c r="W52" s="28">
        <f>IF(L52="返现",T52*M52,R52-T52)</f>
        <v>140.4445454545455</v>
      </c>
      <c r="X52" s="199">
        <f>R52</f>
        <v>1544.8899999999999</v>
      </c>
      <c r="Y52" s="19">
        <v>0.15</v>
      </c>
      <c r="Z52" s="23">
        <f t="shared" si="1"/>
        <v>231.73349999999996</v>
      </c>
      <c r="AA52" s="181">
        <v>0</v>
      </c>
      <c r="AB52" s="23">
        <f>R52</f>
        <v>1544.8899999999999</v>
      </c>
      <c r="AC52" s="18"/>
    </row>
    <row r="53" spans="1:29" x14ac:dyDescent="0.3">
      <c r="A53" s="17">
        <v>45017</v>
      </c>
      <c r="B53" s="18" t="s">
        <v>87</v>
      </c>
      <c r="C53" s="18" t="s">
        <v>94</v>
      </c>
      <c r="D53" s="18" t="s">
        <v>95</v>
      </c>
      <c r="E53" s="18" t="s">
        <v>282</v>
      </c>
      <c r="F53" s="18" t="s">
        <v>283</v>
      </c>
      <c r="G53" s="179">
        <v>491</v>
      </c>
      <c r="H53" s="18" t="s">
        <v>262</v>
      </c>
      <c r="I53" s="18" t="s">
        <v>128</v>
      </c>
      <c r="J53" s="18"/>
      <c r="K53" s="18" t="s">
        <v>56</v>
      </c>
      <c r="L53" s="18" t="s">
        <v>93</v>
      </c>
      <c r="M53" s="181">
        <v>0.1</v>
      </c>
      <c r="N53" s="20">
        <v>1000224835</v>
      </c>
      <c r="O53" s="18"/>
      <c r="P53" s="21">
        <v>23389.340000000004</v>
      </c>
      <c r="Q53" s="193">
        <f>70211.93+20000</f>
        <v>90211.93</v>
      </c>
      <c r="R53" s="193">
        <v>80619.029999999984</v>
      </c>
      <c r="S53" s="25">
        <f>P53+Q53-R53</f>
        <v>32982.240000000005</v>
      </c>
      <c r="T53" s="26">
        <f>IF(L53="折扣",R53/(1+AA53)*M53,IF(L53="返现",R53/(1+AA53),R53/(1+M53+AA53)))</f>
        <v>73290.027272727253</v>
      </c>
      <c r="U53" s="181">
        <v>0</v>
      </c>
      <c r="V53" s="22">
        <v>0</v>
      </c>
      <c r="W53" s="28">
        <f>IF(L53="返现",T53*M53,R53-T53)</f>
        <v>7329.0027272727311</v>
      </c>
      <c r="X53" s="199">
        <f>R53</f>
        <v>80619.029999999984</v>
      </c>
      <c r="Y53" s="19">
        <v>0.15</v>
      </c>
      <c r="Z53" s="23">
        <f t="shared" si="1"/>
        <v>12092.854499999998</v>
      </c>
      <c r="AA53" s="181">
        <v>0</v>
      </c>
      <c r="AB53" s="23">
        <f>R53</f>
        <v>80619.029999999984</v>
      </c>
      <c r="AC53" s="18"/>
    </row>
    <row r="54" spans="1:29" x14ac:dyDescent="0.3">
      <c r="A54" s="17">
        <v>45017</v>
      </c>
      <c r="B54" s="18" t="s">
        <v>87</v>
      </c>
      <c r="C54" s="18" t="s">
        <v>94</v>
      </c>
      <c r="D54" s="18" t="s">
        <v>95</v>
      </c>
      <c r="E54" s="18" t="s">
        <v>282</v>
      </c>
      <c r="F54" s="18" t="s">
        <v>283</v>
      </c>
      <c r="G54" s="179">
        <v>491</v>
      </c>
      <c r="H54" s="18" t="s">
        <v>262</v>
      </c>
      <c r="I54" s="18" t="s">
        <v>124</v>
      </c>
      <c r="J54" s="18"/>
      <c r="K54" s="18" t="s">
        <v>56</v>
      </c>
      <c r="L54" s="18" t="s">
        <v>93</v>
      </c>
      <c r="M54" s="181">
        <v>0.1</v>
      </c>
      <c r="N54" s="20">
        <v>1000224838</v>
      </c>
      <c r="O54" s="18"/>
      <c r="P54" s="21">
        <v>26430.380000000005</v>
      </c>
      <c r="Q54" s="193">
        <f>35000+20000</f>
        <v>55000</v>
      </c>
      <c r="R54" s="193">
        <v>47218.960000000006</v>
      </c>
      <c r="S54" s="25">
        <f>P54+Q54-R54</f>
        <v>34211.42</v>
      </c>
      <c r="T54" s="26">
        <f>IF(L54="折扣",R54/(1+AA54)*M54,IF(L54="返现",R54/(1+AA54),R54/(1+M54+AA54)))</f>
        <v>42926.327272727278</v>
      </c>
      <c r="U54" s="181">
        <v>0</v>
      </c>
      <c r="V54" s="22">
        <v>0</v>
      </c>
      <c r="W54" s="28">
        <f>IF(L54="返现",T54*M54,R54-T54)</f>
        <v>4292.6327272727285</v>
      </c>
      <c r="X54" s="199">
        <f>R54</f>
        <v>47218.960000000006</v>
      </c>
      <c r="Y54" s="19">
        <v>0.15</v>
      </c>
      <c r="Z54" s="23">
        <f t="shared" si="1"/>
        <v>7082.844000000001</v>
      </c>
      <c r="AA54" s="181">
        <v>0</v>
      </c>
      <c r="AB54" s="23">
        <f>R54</f>
        <v>47218.960000000006</v>
      </c>
      <c r="AC54" s="18"/>
    </row>
    <row r="55" spans="1:29" x14ac:dyDescent="0.3">
      <c r="A55" s="17">
        <v>45017</v>
      </c>
      <c r="B55" s="18" t="s">
        <v>87</v>
      </c>
      <c r="C55" s="18" t="s">
        <v>94</v>
      </c>
      <c r="D55" s="18" t="s">
        <v>95</v>
      </c>
      <c r="E55" s="18" t="s">
        <v>282</v>
      </c>
      <c r="F55" s="18" t="s">
        <v>283</v>
      </c>
      <c r="G55" s="179">
        <v>491</v>
      </c>
      <c r="H55" s="18" t="s">
        <v>262</v>
      </c>
      <c r="I55" s="18" t="s">
        <v>145</v>
      </c>
      <c r="J55" s="18"/>
      <c r="K55" s="18" t="s">
        <v>56</v>
      </c>
      <c r="L55" s="18" t="s">
        <v>93</v>
      </c>
      <c r="M55" s="181">
        <v>0.1</v>
      </c>
      <c r="N55" s="20">
        <v>1000224840</v>
      </c>
      <c r="O55" s="18"/>
      <c r="P55" s="21">
        <v>21204.11</v>
      </c>
      <c r="Q55" s="193">
        <v>-2634.1900000000005</v>
      </c>
      <c r="R55" s="193">
        <v>18569.920000000002</v>
      </c>
      <c r="S55" s="25">
        <f>P55+Q55-R55</f>
        <v>0</v>
      </c>
      <c r="T55" s="26">
        <f>IF(L55="折扣",R55/(1+AA55)*M55,IF(L55="返现",R55/(1+AA55),R55/(1+M55+AA55)))</f>
        <v>16881.745454545457</v>
      </c>
      <c r="U55" s="181">
        <v>0</v>
      </c>
      <c r="V55" s="22">
        <v>0</v>
      </c>
      <c r="W55" s="28">
        <f>IF(L55="返现",T55*M55,R55-T55)</f>
        <v>1688.1745454545453</v>
      </c>
      <c r="X55" s="199">
        <f>R55</f>
        <v>18569.920000000002</v>
      </c>
      <c r="Y55" s="19">
        <v>0.15</v>
      </c>
      <c r="Z55" s="23">
        <f t="shared" si="1"/>
        <v>2785.4880000000003</v>
      </c>
      <c r="AA55" s="181">
        <v>0</v>
      </c>
      <c r="AB55" s="23">
        <f>R55</f>
        <v>18569.920000000002</v>
      </c>
      <c r="AC55" s="18"/>
    </row>
    <row r="56" spans="1:29" x14ac:dyDescent="0.3">
      <c r="A56" s="17">
        <v>45017</v>
      </c>
      <c r="B56" s="18" t="s">
        <v>87</v>
      </c>
      <c r="C56" s="18" t="s">
        <v>94</v>
      </c>
      <c r="D56" s="18" t="s">
        <v>95</v>
      </c>
      <c r="E56" s="18" t="s">
        <v>282</v>
      </c>
      <c r="F56" s="18" t="s">
        <v>283</v>
      </c>
      <c r="G56" s="179">
        <v>491</v>
      </c>
      <c r="H56" s="18" t="s">
        <v>262</v>
      </c>
      <c r="I56" s="18" t="s">
        <v>154</v>
      </c>
      <c r="J56" s="18"/>
      <c r="K56" s="18" t="s">
        <v>56</v>
      </c>
      <c r="L56" s="18" t="s">
        <v>93</v>
      </c>
      <c r="M56" s="181">
        <v>0.1</v>
      </c>
      <c r="N56" s="20">
        <v>1000224834</v>
      </c>
      <c r="O56" s="18"/>
      <c r="P56" s="21">
        <v>33000</v>
      </c>
      <c r="Q56" s="193">
        <v>-26543.33</v>
      </c>
      <c r="R56" s="193">
        <v>6456.67</v>
      </c>
      <c r="S56" s="25">
        <f>P56+Q56-R56</f>
        <v>0</v>
      </c>
      <c r="T56" s="26">
        <f>IF(L56="折扣",R56/(1+AA56)*M56,IF(L56="返现",R56/(1+AA56),R56/(1+M56+AA56)))</f>
        <v>5869.7</v>
      </c>
      <c r="U56" s="181">
        <v>0</v>
      </c>
      <c r="V56" s="22">
        <v>0</v>
      </c>
      <c r="W56" s="28">
        <f>IF(L56="返现",T56*M56,R56-T56)</f>
        <v>586.97000000000025</v>
      </c>
      <c r="X56" s="199">
        <f>R56</f>
        <v>6456.67</v>
      </c>
      <c r="Y56" s="19">
        <v>0.15</v>
      </c>
      <c r="Z56" s="23">
        <f t="shared" si="1"/>
        <v>968.50049999999999</v>
      </c>
      <c r="AA56" s="181">
        <v>0</v>
      </c>
      <c r="AB56" s="23">
        <f>R56</f>
        <v>6456.67</v>
      </c>
      <c r="AC56" s="18"/>
    </row>
    <row r="57" spans="1:29" x14ac:dyDescent="0.3">
      <c r="A57" s="17">
        <v>45017</v>
      </c>
      <c r="B57" s="18" t="s">
        <v>87</v>
      </c>
      <c r="C57" s="18" t="s">
        <v>94</v>
      </c>
      <c r="D57" s="18" t="s">
        <v>95</v>
      </c>
      <c r="E57" s="18" t="s">
        <v>282</v>
      </c>
      <c r="F57" s="18" t="s">
        <v>283</v>
      </c>
      <c r="G57" s="179">
        <v>491</v>
      </c>
      <c r="H57" s="18" t="s">
        <v>262</v>
      </c>
      <c r="I57" s="18" t="s">
        <v>141</v>
      </c>
      <c r="J57" s="18"/>
      <c r="K57" s="18" t="s">
        <v>56</v>
      </c>
      <c r="L57" s="18" t="s">
        <v>93</v>
      </c>
      <c r="M57" s="181">
        <v>0.1</v>
      </c>
      <c r="N57" s="20">
        <v>1000211617</v>
      </c>
      <c r="O57" s="18"/>
      <c r="P57" s="21">
        <v>31428.96000000001</v>
      </c>
      <c r="Q57" s="193">
        <v>-20000</v>
      </c>
      <c r="R57" s="193">
        <v>3630.0100000000007</v>
      </c>
      <c r="S57" s="25">
        <f>P57+Q57-R57</f>
        <v>7798.9500000000098</v>
      </c>
      <c r="T57" s="26">
        <f>IF(L57="折扣",R57/(1+AA57)*M57,IF(L57="返现",R57/(1+AA57),R57/(1+M57+AA57)))</f>
        <v>3300.0090909090914</v>
      </c>
      <c r="U57" s="181">
        <v>0</v>
      </c>
      <c r="V57" s="22">
        <v>0</v>
      </c>
      <c r="W57" s="28">
        <f>IF(L57="返现",T57*M57,R57-T57)</f>
        <v>330.00090909090932</v>
      </c>
      <c r="X57" s="199">
        <f>R57</f>
        <v>3630.0100000000007</v>
      </c>
      <c r="Y57" s="19">
        <v>0.15</v>
      </c>
      <c r="Z57" s="23">
        <f t="shared" si="1"/>
        <v>544.50150000000008</v>
      </c>
      <c r="AA57" s="181">
        <v>0</v>
      </c>
      <c r="AB57" s="23">
        <f>R57</f>
        <v>3630.0100000000007</v>
      </c>
      <c r="AC57" s="18"/>
    </row>
    <row r="58" spans="1:29" x14ac:dyDescent="0.3">
      <c r="A58" s="17">
        <v>45017</v>
      </c>
      <c r="B58" s="18" t="s">
        <v>87</v>
      </c>
      <c r="C58" s="18" t="s">
        <v>94</v>
      </c>
      <c r="D58" s="18" t="s">
        <v>95</v>
      </c>
      <c r="E58" s="18" t="s">
        <v>282</v>
      </c>
      <c r="F58" s="18" t="s">
        <v>283</v>
      </c>
      <c r="G58" s="179">
        <v>491</v>
      </c>
      <c r="H58" s="18" t="s">
        <v>262</v>
      </c>
      <c r="I58" s="18" t="s">
        <v>120</v>
      </c>
      <c r="J58" s="18"/>
      <c r="K58" s="18" t="s">
        <v>56</v>
      </c>
      <c r="L58" s="18" t="s">
        <v>93</v>
      </c>
      <c r="M58" s="181">
        <v>0.1</v>
      </c>
      <c r="N58" s="20">
        <v>1000218680</v>
      </c>
      <c r="O58" s="18"/>
      <c r="P58" s="21">
        <v>6765.5399999999972</v>
      </c>
      <c r="Q58" s="193">
        <v>0</v>
      </c>
      <c r="R58" s="193">
        <v>3289.7999999999993</v>
      </c>
      <c r="S58" s="25">
        <f>P58+Q58-R58</f>
        <v>3475.739999999998</v>
      </c>
      <c r="T58" s="26">
        <f>IF(L58="折扣",R58/(1+AA58)*M58,IF(L58="返现",R58/(1+AA58),R58/(1+M58+AA58)))</f>
        <v>2990.7272727272716</v>
      </c>
      <c r="U58" s="181">
        <v>0</v>
      </c>
      <c r="V58" s="22">
        <v>0</v>
      </c>
      <c r="W58" s="28">
        <f>IF(L58="返现",T58*M58,R58-T58)</f>
        <v>299.07272727272766</v>
      </c>
      <c r="X58" s="199">
        <f>R58</f>
        <v>3289.7999999999993</v>
      </c>
      <c r="Y58" s="19">
        <v>0.15</v>
      </c>
      <c r="Z58" s="23">
        <f t="shared" si="1"/>
        <v>493.46999999999986</v>
      </c>
      <c r="AA58" s="181">
        <v>0</v>
      </c>
      <c r="AB58" s="23">
        <f>R58</f>
        <v>3289.7999999999993</v>
      </c>
      <c r="AC58" s="18"/>
    </row>
    <row r="59" spans="1:29" x14ac:dyDescent="0.3">
      <c r="A59" s="17">
        <v>45017</v>
      </c>
      <c r="B59" s="18" t="s">
        <v>87</v>
      </c>
      <c r="C59" s="18" t="s">
        <v>94</v>
      </c>
      <c r="D59" s="18" t="s">
        <v>95</v>
      </c>
      <c r="E59" s="18" t="s">
        <v>282</v>
      </c>
      <c r="F59" s="18" t="s">
        <v>283</v>
      </c>
      <c r="G59" s="179">
        <v>491</v>
      </c>
      <c r="H59" s="18" t="s">
        <v>262</v>
      </c>
      <c r="I59" s="18" t="s">
        <v>130</v>
      </c>
      <c r="J59" s="18"/>
      <c r="K59" s="18" t="s">
        <v>56</v>
      </c>
      <c r="L59" s="18" t="s">
        <v>93</v>
      </c>
      <c r="M59" s="181">
        <v>0.1</v>
      </c>
      <c r="N59" s="20">
        <v>1000219065</v>
      </c>
      <c r="O59" s="18"/>
      <c r="P59" s="21">
        <v>40156.31</v>
      </c>
      <c r="Q59" s="193">
        <f>114000+50000</f>
        <v>164000</v>
      </c>
      <c r="R59" s="193">
        <v>169301.58</v>
      </c>
      <c r="S59" s="25">
        <f>P59+Q59-R59</f>
        <v>34854.73000000001</v>
      </c>
      <c r="T59" s="26">
        <f>IF(L59="折扣",R59/(1+AA59)*M59,IF(L59="返现",R59/(1+AA59),R59/(1+M59+AA59)))</f>
        <v>153910.52727272725</v>
      </c>
      <c r="U59" s="181">
        <v>0</v>
      </c>
      <c r="V59" s="22">
        <v>0</v>
      </c>
      <c r="W59" s="28">
        <f>IF(L59="返现",T59*M59,R59-T59)</f>
        <v>15391.052727272734</v>
      </c>
      <c r="X59" s="199">
        <f>R59</f>
        <v>169301.58</v>
      </c>
      <c r="Y59" s="19">
        <v>0.15</v>
      </c>
      <c r="Z59" s="23">
        <f t="shared" si="1"/>
        <v>25395.236999999997</v>
      </c>
      <c r="AA59" s="181">
        <v>0</v>
      </c>
      <c r="AB59" s="23">
        <f>R59</f>
        <v>169301.58</v>
      </c>
      <c r="AC59" s="18"/>
    </row>
    <row r="60" spans="1:29" x14ac:dyDescent="0.3">
      <c r="A60" s="17">
        <v>45017</v>
      </c>
      <c r="B60" s="18" t="s">
        <v>87</v>
      </c>
      <c r="C60" s="18" t="s">
        <v>94</v>
      </c>
      <c r="D60" s="18" t="s">
        <v>95</v>
      </c>
      <c r="E60" s="18" t="s">
        <v>282</v>
      </c>
      <c r="F60" s="18" t="s">
        <v>283</v>
      </c>
      <c r="G60" s="179">
        <v>491</v>
      </c>
      <c r="H60" s="18" t="s">
        <v>262</v>
      </c>
      <c r="I60" s="18" t="s">
        <v>122</v>
      </c>
      <c r="J60" s="18"/>
      <c r="K60" s="18" t="s">
        <v>56</v>
      </c>
      <c r="L60" s="18" t="s">
        <v>93</v>
      </c>
      <c r="M60" s="181">
        <v>0.1</v>
      </c>
      <c r="N60" s="20">
        <v>1000219066</v>
      </c>
      <c r="O60" s="18"/>
      <c r="P60" s="21">
        <v>46160.99000000002</v>
      </c>
      <c r="Q60" s="193">
        <f>76000+50000</f>
        <v>126000</v>
      </c>
      <c r="R60" s="193">
        <v>132996.05999999997</v>
      </c>
      <c r="S60" s="25">
        <f>P60+Q60-R60</f>
        <v>39164.930000000051</v>
      </c>
      <c r="T60" s="26">
        <f>IF(L60="折扣",R60/(1+AA60)*M60,IF(L60="返现",R60/(1+AA60),R60/(1+M60+AA60)))</f>
        <v>120905.50909090905</v>
      </c>
      <c r="U60" s="181">
        <v>0</v>
      </c>
      <c r="V60" s="22">
        <v>0</v>
      </c>
      <c r="W60" s="28">
        <f>IF(L60="返现",T60*M60,R60-T60)</f>
        <v>12090.550909090918</v>
      </c>
      <c r="X60" s="199">
        <f>R60</f>
        <v>132996.05999999997</v>
      </c>
      <c r="Y60" s="19">
        <v>0.15</v>
      </c>
      <c r="Z60" s="23">
        <f t="shared" si="1"/>
        <v>19949.408999999996</v>
      </c>
      <c r="AA60" s="181">
        <v>0</v>
      </c>
      <c r="AB60" s="23">
        <f>R60</f>
        <v>132996.05999999997</v>
      </c>
      <c r="AC60" s="18"/>
    </row>
    <row r="61" spans="1:29" x14ac:dyDescent="0.3">
      <c r="A61" s="17">
        <v>45017</v>
      </c>
      <c r="B61" s="18" t="s">
        <v>87</v>
      </c>
      <c r="C61" s="18" t="s">
        <v>94</v>
      </c>
      <c r="D61" s="18" t="s">
        <v>95</v>
      </c>
      <c r="E61" s="18" t="s">
        <v>282</v>
      </c>
      <c r="F61" s="18" t="s">
        <v>283</v>
      </c>
      <c r="G61" s="179">
        <v>491</v>
      </c>
      <c r="H61" s="18" t="s">
        <v>262</v>
      </c>
      <c r="I61" s="18" t="s">
        <v>143</v>
      </c>
      <c r="J61" s="18"/>
      <c r="K61" s="18" t="s">
        <v>56</v>
      </c>
      <c r="L61" s="18" t="s">
        <v>93</v>
      </c>
      <c r="M61" s="181">
        <v>0.1</v>
      </c>
      <c r="N61" s="20">
        <v>1000219067</v>
      </c>
      <c r="O61" s="18"/>
      <c r="P61" s="21">
        <v>22984.089999999982</v>
      </c>
      <c r="Q61" s="193">
        <f>-23000+20000+20000</f>
        <v>17000</v>
      </c>
      <c r="R61" s="193">
        <v>6871.590000000002</v>
      </c>
      <c r="S61" s="25">
        <f>P61+Q61-R61</f>
        <v>33112.499999999978</v>
      </c>
      <c r="T61" s="26">
        <f>IF(L61="折扣",R61/(1+AA61)*M61,IF(L61="返现",R61/(1+AA61),R61/(1+M61+AA61)))</f>
        <v>6246.9000000000015</v>
      </c>
      <c r="U61" s="181">
        <v>0</v>
      </c>
      <c r="V61" s="22">
        <v>0</v>
      </c>
      <c r="W61" s="28">
        <f>IF(L61="返现",T61*M61,R61-T61)</f>
        <v>624.69000000000051</v>
      </c>
      <c r="X61" s="199">
        <f>R61</f>
        <v>6871.590000000002</v>
      </c>
      <c r="Y61" s="19">
        <v>0.15</v>
      </c>
      <c r="Z61" s="23">
        <f t="shared" si="1"/>
        <v>1030.7385000000002</v>
      </c>
      <c r="AA61" s="181">
        <v>0</v>
      </c>
      <c r="AB61" s="23">
        <f>R61</f>
        <v>6871.590000000002</v>
      </c>
      <c r="AC61" s="18"/>
    </row>
    <row r="62" spans="1:29" x14ac:dyDescent="0.3">
      <c r="A62" s="17">
        <v>45017</v>
      </c>
      <c r="B62" s="18" t="s">
        <v>87</v>
      </c>
      <c r="C62" s="18" t="s">
        <v>94</v>
      </c>
      <c r="D62" s="18" t="s">
        <v>95</v>
      </c>
      <c r="E62" s="18" t="s">
        <v>282</v>
      </c>
      <c r="F62" s="18" t="s">
        <v>283</v>
      </c>
      <c r="G62" s="179">
        <v>491</v>
      </c>
      <c r="H62" s="18" t="s">
        <v>262</v>
      </c>
      <c r="I62" s="18" t="s">
        <v>132</v>
      </c>
      <c r="J62" s="18"/>
      <c r="K62" s="18" t="s">
        <v>56</v>
      </c>
      <c r="L62" s="18" t="s">
        <v>93</v>
      </c>
      <c r="M62" s="181">
        <v>0.1</v>
      </c>
      <c r="N62" s="20">
        <v>1000219068</v>
      </c>
      <c r="O62" s="18"/>
      <c r="P62" s="21">
        <v>26690.500000000011</v>
      </c>
      <c r="Q62" s="193">
        <f>9000+20000</f>
        <v>29000</v>
      </c>
      <c r="R62" s="193">
        <v>29767.140000000003</v>
      </c>
      <c r="S62" s="25">
        <f>P62+Q62-R62</f>
        <v>25923.360000000011</v>
      </c>
      <c r="T62" s="26">
        <f>IF(L62="折扣",R62/(1+AA62)*M62,IF(L62="返现",R62/(1+AA62),R62/(1+M62+AA62)))</f>
        <v>27061.036363636365</v>
      </c>
      <c r="U62" s="181">
        <v>0</v>
      </c>
      <c r="V62" s="22">
        <v>0</v>
      </c>
      <c r="W62" s="28">
        <f>IF(L62="返现",T62*M62,R62-T62)</f>
        <v>2706.1036363636376</v>
      </c>
      <c r="X62" s="199">
        <f>R62</f>
        <v>29767.140000000003</v>
      </c>
      <c r="Y62" s="19">
        <v>0.15</v>
      </c>
      <c r="Z62" s="23">
        <f t="shared" si="1"/>
        <v>4465.0709999999999</v>
      </c>
      <c r="AA62" s="181">
        <v>0</v>
      </c>
      <c r="AB62" s="23">
        <f>R62</f>
        <v>29767.140000000003</v>
      </c>
      <c r="AC62" s="18"/>
    </row>
    <row r="63" spans="1:29" x14ac:dyDescent="0.3">
      <c r="A63" s="17">
        <v>45017</v>
      </c>
      <c r="B63" s="18" t="s">
        <v>87</v>
      </c>
      <c r="C63" s="18" t="s">
        <v>94</v>
      </c>
      <c r="D63" s="18" t="s">
        <v>95</v>
      </c>
      <c r="E63" s="18" t="s">
        <v>172</v>
      </c>
      <c r="F63" s="18" t="s">
        <v>172</v>
      </c>
      <c r="G63" s="179">
        <v>491</v>
      </c>
      <c r="H63" s="18" t="s">
        <v>262</v>
      </c>
      <c r="I63" s="18" t="s">
        <v>220</v>
      </c>
      <c r="J63" s="18"/>
      <c r="K63" s="18" t="s">
        <v>55</v>
      </c>
      <c r="L63" s="18" t="s">
        <v>93</v>
      </c>
      <c r="M63" s="181">
        <v>0.04</v>
      </c>
      <c r="N63" s="20">
        <v>1000230947</v>
      </c>
      <c r="O63" s="18"/>
      <c r="P63" s="21">
        <v>0</v>
      </c>
      <c r="Q63" s="193">
        <v>201</v>
      </c>
      <c r="R63" s="193">
        <v>201</v>
      </c>
      <c r="S63" s="25">
        <f>P63+Q63-R63</f>
        <v>0</v>
      </c>
      <c r="T63" s="26">
        <f>IF(L63="折扣",R63/(1+AA63)*M63,IF(L63="返现",R63/(1+AA63),R63/(1+M63+AA63)))</f>
        <v>193.26923076923077</v>
      </c>
      <c r="U63" s="181">
        <v>0</v>
      </c>
      <c r="V63" s="22">
        <v>0</v>
      </c>
      <c r="W63" s="28">
        <f>IF(L63="返现",T63*M63,R63-T63)</f>
        <v>7.7307692307692264</v>
      </c>
      <c r="X63" s="199">
        <f>R63</f>
        <v>201</v>
      </c>
      <c r="Y63" s="19">
        <v>7.4999999999999997E-2</v>
      </c>
      <c r="Z63" s="23">
        <f t="shared" si="1"/>
        <v>15.074999999999999</v>
      </c>
      <c r="AA63" s="181">
        <v>0</v>
      </c>
      <c r="AB63" s="23">
        <f>R63</f>
        <v>201</v>
      </c>
      <c r="AC63" s="18"/>
    </row>
    <row r="64" spans="1:29" x14ac:dyDescent="0.3">
      <c r="A64" s="17">
        <v>45017</v>
      </c>
      <c r="B64" s="18" t="s">
        <v>87</v>
      </c>
      <c r="C64" s="18" t="s">
        <v>94</v>
      </c>
      <c r="D64" s="18" t="s">
        <v>95</v>
      </c>
      <c r="E64" s="18" t="s">
        <v>172</v>
      </c>
      <c r="F64" s="18" t="s">
        <v>172</v>
      </c>
      <c r="G64" s="179">
        <v>491</v>
      </c>
      <c r="H64" s="18" t="s">
        <v>262</v>
      </c>
      <c r="I64" s="18" t="s">
        <v>171</v>
      </c>
      <c r="J64" s="18"/>
      <c r="K64" s="18" t="s">
        <v>55</v>
      </c>
      <c r="L64" s="18" t="s">
        <v>93</v>
      </c>
      <c r="M64" s="181">
        <v>0.04</v>
      </c>
      <c r="N64" s="20">
        <v>1000222984</v>
      </c>
      <c r="O64" s="18"/>
      <c r="P64" s="21">
        <v>26259.21</v>
      </c>
      <c r="Q64" s="193">
        <v>51799</v>
      </c>
      <c r="R64" s="193">
        <v>62005.990000000013</v>
      </c>
      <c r="S64" s="25">
        <f>P64+Q64-R64</f>
        <v>16052.219999999979</v>
      </c>
      <c r="T64" s="26">
        <f>IF(L64="折扣",R64/(1+AA64)*M64,IF(L64="返现",R64/(1+AA64),R64/(1+M64+AA64)))</f>
        <v>59621.144230769241</v>
      </c>
      <c r="U64" s="181">
        <v>0</v>
      </c>
      <c r="V64" s="22">
        <v>0</v>
      </c>
      <c r="W64" s="28">
        <f>IF(L64="返现",T64*M64,R64-T64)</f>
        <v>2384.8457692307711</v>
      </c>
      <c r="X64" s="199">
        <f>R64</f>
        <v>62005.990000000013</v>
      </c>
      <c r="Y64" s="19">
        <v>7.4999999999999997E-2</v>
      </c>
      <c r="Z64" s="23">
        <f t="shared" si="1"/>
        <v>4650.4492500000006</v>
      </c>
      <c r="AA64" s="181">
        <v>0</v>
      </c>
      <c r="AB64" s="23">
        <f>R64</f>
        <v>62005.990000000013</v>
      </c>
      <c r="AC64" s="18"/>
    </row>
    <row r="65" spans="1:29" x14ac:dyDescent="0.3">
      <c r="A65" s="17">
        <v>45017</v>
      </c>
      <c r="B65" s="18" t="s">
        <v>87</v>
      </c>
      <c r="C65" s="18" t="s">
        <v>94</v>
      </c>
      <c r="D65" s="18" t="s">
        <v>95</v>
      </c>
      <c r="E65" s="18" t="s">
        <v>172</v>
      </c>
      <c r="F65" s="18" t="s">
        <v>172</v>
      </c>
      <c r="G65" s="179">
        <v>491</v>
      </c>
      <c r="H65" s="18" t="s">
        <v>262</v>
      </c>
      <c r="I65" s="18" t="s">
        <v>260</v>
      </c>
      <c r="J65" s="18"/>
      <c r="K65" s="18" t="s">
        <v>55</v>
      </c>
      <c r="L65" s="18" t="s">
        <v>93</v>
      </c>
      <c r="M65" s="181">
        <v>0.04</v>
      </c>
      <c r="N65" s="20">
        <v>1000240726</v>
      </c>
      <c r="O65" s="18"/>
      <c r="P65" s="21">
        <v>0</v>
      </c>
      <c r="Q65" s="193">
        <v>10400</v>
      </c>
      <c r="R65" s="193">
        <v>185.85</v>
      </c>
      <c r="S65" s="25">
        <f>P65+Q65-R65</f>
        <v>10214.15</v>
      </c>
      <c r="T65" s="26">
        <f>IF(L65="折扣",R65/(1+AA65)*M65,IF(L65="返现",R65/(1+AA65),R65/(1+M65+AA65)))</f>
        <v>178.70192307692307</v>
      </c>
      <c r="U65" s="181">
        <v>0</v>
      </c>
      <c r="V65" s="22">
        <v>0</v>
      </c>
      <c r="W65" s="28">
        <f>IF(L65="返现",T65*M65,R65-T65)</f>
        <v>7.1480769230769283</v>
      </c>
      <c r="X65" s="199">
        <f>R65</f>
        <v>185.85</v>
      </c>
      <c r="Y65" s="19">
        <v>7.4999999999999997E-2</v>
      </c>
      <c r="Z65" s="23">
        <f t="shared" si="1"/>
        <v>13.938749999999999</v>
      </c>
      <c r="AA65" s="181">
        <v>0</v>
      </c>
      <c r="AB65" s="23">
        <f>R65</f>
        <v>185.85</v>
      </c>
      <c r="AC65" s="18"/>
    </row>
    <row r="66" spans="1:29" x14ac:dyDescent="0.3">
      <c r="A66" s="17">
        <v>45017</v>
      </c>
      <c r="B66" s="18" t="s">
        <v>87</v>
      </c>
      <c r="C66" s="18" t="s">
        <v>94</v>
      </c>
      <c r="D66" s="18" t="s">
        <v>100</v>
      </c>
      <c r="E66" s="18" t="s">
        <v>284</v>
      </c>
      <c r="F66" s="18" t="s">
        <v>284</v>
      </c>
      <c r="G66" s="179">
        <v>491</v>
      </c>
      <c r="H66" s="18" t="s">
        <v>262</v>
      </c>
      <c r="I66" s="18" t="s">
        <v>179</v>
      </c>
      <c r="J66" s="18"/>
      <c r="K66" s="18" t="s">
        <v>55</v>
      </c>
      <c r="L66" s="18" t="s">
        <v>93</v>
      </c>
      <c r="M66" s="181">
        <v>0.04</v>
      </c>
      <c r="N66" s="20">
        <v>1000222309</v>
      </c>
      <c r="O66" s="18"/>
      <c r="P66" s="21">
        <v>18176.36</v>
      </c>
      <c r="Q66" s="193">
        <v>74000</v>
      </c>
      <c r="R66" s="193">
        <v>65122.76999999999</v>
      </c>
      <c r="S66" s="25">
        <f>P66+Q66-R66</f>
        <v>27053.590000000011</v>
      </c>
      <c r="T66" s="26">
        <f>IF(L66="折扣",R66/(1+AA66)*M66,IF(L66="返现",R66/(1+AA66),R66/(1+M66+AA66)))</f>
        <v>62618.048076923063</v>
      </c>
      <c r="U66" s="181">
        <v>0</v>
      </c>
      <c r="V66" s="22">
        <v>0</v>
      </c>
      <c r="W66" s="28">
        <f>IF(L66="返现",T66*M66,R66-T66)</f>
        <v>2504.721923076926</v>
      </c>
      <c r="X66" s="199">
        <f>R66</f>
        <v>65122.76999999999</v>
      </c>
      <c r="Y66" s="19">
        <v>7.4999999999999997E-2</v>
      </c>
      <c r="Z66" s="23">
        <f t="shared" si="1"/>
        <v>4884.2077499999987</v>
      </c>
      <c r="AA66" s="181">
        <v>0</v>
      </c>
      <c r="AB66" s="23">
        <f>R66</f>
        <v>65122.76999999999</v>
      </c>
      <c r="AC66" s="18"/>
    </row>
    <row r="67" spans="1:29" x14ac:dyDescent="0.3">
      <c r="A67" s="17">
        <v>45017</v>
      </c>
      <c r="B67" s="18" t="s">
        <v>87</v>
      </c>
      <c r="C67" s="18" t="s">
        <v>94</v>
      </c>
      <c r="D67" s="18" t="s">
        <v>100</v>
      </c>
      <c r="E67" s="18" t="s">
        <v>285</v>
      </c>
      <c r="F67" s="18" t="s">
        <v>285</v>
      </c>
      <c r="G67" s="179">
        <v>491</v>
      </c>
      <c r="H67" s="18" t="s">
        <v>262</v>
      </c>
      <c r="I67" s="18" t="s">
        <v>168</v>
      </c>
      <c r="J67" s="18"/>
      <c r="K67" s="18" t="s">
        <v>56</v>
      </c>
      <c r="L67" s="18" t="s">
        <v>265</v>
      </c>
      <c r="M67" s="181">
        <v>0.92600000000000005</v>
      </c>
      <c r="N67" s="20">
        <v>1000227105</v>
      </c>
      <c r="O67" s="18"/>
      <c r="P67" s="21">
        <v>2998.7000000000003</v>
      </c>
      <c r="Q67" s="193">
        <v>6199.2</v>
      </c>
      <c r="R67" s="193">
        <v>6005.5800000000008</v>
      </c>
      <c r="S67" s="25">
        <f>P67+Q67-R67</f>
        <v>3192.3199999999988</v>
      </c>
      <c r="T67" s="26">
        <f>IF(L67="折扣",R67/(1+AA67)*M67,IF(L67="返现",R67/(1+AA67),R67/(1+M67+AA67)))</f>
        <v>5561.1670800000011</v>
      </c>
      <c r="U67" s="181">
        <v>0</v>
      </c>
      <c r="V67" s="22">
        <v>0</v>
      </c>
      <c r="W67" s="28">
        <f>IF(L67="返现",T67*M67,R67-T67)</f>
        <v>444.41291999999976</v>
      </c>
      <c r="X67" s="199">
        <f>R67</f>
        <v>6005.5800000000008</v>
      </c>
      <c r="Y67" s="19">
        <v>0.15</v>
      </c>
      <c r="Z67" s="23">
        <f t="shared" si="1"/>
        <v>900.8370000000001</v>
      </c>
      <c r="AA67" s="181">
        <v>0</v>
      </c>
      <c r="AB67" s="23">
        <f>R67</f>
        <v>6005.5800000000008</v>
      </c>
      <c r="AC67" s="18"/>
    </row>
    <row r="68" spans="1:29" x14ac:dyDescent="0.3">
      <c r="A68" s="17">
        <v>45017</v>
      </c>
      <c r="B68" s="18" t="s">
        <v>87</v>
      </c>
      <c r="C68" s="18" t="s">
        <v>94</v>
      </c>
      <c r="D68" s="18" t="s">
        <v>100</v>
      </c>
      <c r="E68" s="18" t="s">
        <v>285</v>
      </c>
      <c r="F68" s="18" t="s">
        <v>285</v>
      </c>
      <c r="G68" s="179">
        <v>491</v>
      </c>
      <c r="H68" s="18" t="s">
        <v>262</v>
      </c>
      <c r="I68" s="18" t="s">
        <v>193</v>
      </c>
      <c r="J68" s="18"/>
      <c r="K68" s="18" t="s">
        <v>56</v>
      </c>
      <c r="L68" s="18" t="s">
        <v>265</v>
      </c>
      <c r="M68" s="181">
        <v>0.92600000000000005</v>
      </c>
      <c r="N68" s="20">
        <v>1000230268</v>
      </c>
      <c r="O68" s="18"/>
      <c r="P68" s="21">
        <v>4399.7</v>
      </c>
      <c r="Q68" s="193">
        <v>5000</v>
      </c>
      <c r="R68" s="193">
        <v>6003.7500000000018</v>
      </c>
      <c r="S68" s="25">
        <f>P68+Q68-R68</f>
        <v>3395.9499999999989</v>
      </c>
      <c r="T68" s="26">
        <f>IF(L68="折扣",R68/(1+AA68)*M68,IF(L68="返现",R68/(1+AA68),R68/(1+M68+AA68)))</f>
        <v>5559.4725000000017</v>
      </c>
      <c r="U68" s="181">
        <v>0</v>
      </c>
      <c r="V68" s="22">
        <v>0</v>
      </c>
      <c r="W68" s="28">
        <f>IF(L68="返现",T68*M68,R68-T68)</f>
        <v>444.27750000000015</v>
      </c>
      <c r="X68" s="199">
        <f>R68</f>
        <v>6003.7500000000018</v>
      </c>
      <c r="Y68" s="19">
        <v>0.15</v>
      </c>
      <c r="Z68" s="23">
        <f t="shared" si="1"/>
        <v>900.56250000000023</v>
      </c>
      <c r="AA68" s="181">
        <v>0</v>
      </c>
      <c r="AB68" s="23">
        <f>R68</f>
        <v>6003.7500000000018</v>
      </c>
      <c r="AC68" s="18"/>
    </row>
    <row r="69" spans="1:29" x14ac:dyDescent="0.3">
      <c r="A69" s="17">
        <v>45017</v>
      </c>
      <c r="B69" s="18" t="s">
        <v>87</v>
      </c>
      <c r="C69" s="18" t="s">
        <v>94</v>
      </c>
      <c r="D69" s="18" t="s">
        <v>100</v>
      </c>
      <c r="E69" s="18" t="s">
        <v>285</v>
      </c>
      <c r="F69" s="18" t="s">
        <v>285</v>
      </c>
      <c r="G69" s="179">
        <v>491</v>
      </c>
      <c r="H69" s="18" t="s">
        <v>262</v>
      </c>
      <c r="I69" s="18" t="s">
        <v>286</v>
      </c>
      <c r="J69" s="18"/>
      <c r="K69" s="18" t="s">
        <v>56</v>
      </c>
      <c r="L69" s="18" t="s">
        <v>265</v>
      </c>
      <c r="M69" s="181">
        <v>0.92600000000000005</v>
      </c>
      <c r="N69" s="20">
        <v>1000216292</v>
      </c>
      <c r="O69" s="18"/>
      <c r="P69" s="21">
        <v>2996</v>
      </c>
      <c r="Q69" s="193">
        <v>-2996</v>
      </c>
      <c r="R69" s="193">
        <v>0</v>
      </c>
      <c r="S69" s="25">
        <f>P69+Q69-R69</f>
        <v>0</v>
      </c>
      <c r="T69" s="26">
        <f>IF(L69="折扣",R69/(1+AA69)*M69,IF(L69="返现",R69/(1+AA69),R69/(1+M69+AA69)))</f>
        <v>0</v>
      </c>
      <c r="U69" s="181">
        <v>0</v>
      </c>
      <c r="V69" s="22">
        <v>0</v>
      </c>
      <c r="W69" s="28">
        <f>IF(L69="返现",T69*M69,R69-T69)</f>
        <v>0</v>
      </c>
      <c r="X69" s="199">
        <f>R69</f>
        <v>0</v>
      </c>
      <c r="Y69" s="19">
        <v>0.15</v>
      </c>
      <c r="Z69" s="23">
        <f t="shared" si="1"/>
        <v>0</v>
      </c>
      <c r="AA69" s="181">
        <v>0</v>
      </c>
      <c r="AB69" s="23">
        <f>R69</f>
        <v>0</v>
      </c>
      <c r="AC69" s="18"/>
    </row>
    <row r="70" spans="1:29" x14ac:dyDescent="0.3">
      <c r="A70" s="17">
        <v>45017</v>
      </c>
      <c r="B70" s="18" t="s">
        <v>87</v>
      </c>
      <c r="C70" s="18" t="s">
        <v>94</v>
      </c>
      <c r="D70" s="18" t="s">
        <v>100</v>
      </c>
      <c r="E70" s="18" t="s">
        <v>285</v>
      </c>
      <c r="F70" s="18" t="s">
        <v>285</v>
      </c>
      <c r="G70" s="179">
        <v>491</v>
      </c>
      <c r="H70" s="18" t="s">
        <v>262</v>
      </c>
      <c r="I70" s="18" t="s">
        <v>287</v>
      </c>
      <c r="J70" s="18"/>
      <c r="K70" s="18" t="s">
        <v>55</v>
      </c>
      <c r="L70" s="18" t="s">
        <v>265</v>
      </c>
      <c r="M70" s="181">
        <v>0.96099999999999997</v>
      </c>
      <c r="N70" s="20">
        <v>1000212239</v>
      </c>
      <c r="O70" s="18"/>
      <c r="P70" s="21">
        <v>3191</v>
      </c>
      <c r="Q70" s="193">
        <v>-3191</v>
      </c>
      <c r="R70" s="193">
        <v>0</v>
      </c>
      <c r="S70" s="25">
        <f>P70+Q70-R70</f>
        <v>0</v>
      </c>
      <c r="T70" s="26">
        <f>IF(L70="折扣",R70/(1+AA70)*M70,IF(L70="返现",R70/(1+AA70),R70/(1+M70+AA70)))</f>
        <v>0</v>
      </c>
      <c r="U70" s="181">
        <v>0</v>
      </c>
      <c r="V70" s="22">
        <v>0</v>
      </c>
      <c r="W70" s="28">
        <f>IF(L70="返现",T70*M70,R70-T70)</f>
        <v>0</v>
      </c>
      <c r="X70" s="199">
        <f>R70</f>
        <v>0</v>
      </c>
      <c r="Y70" s="19">
        <v>7.4999999999999997E-2</v>
      </c>
      <c r="Z70" s="23">
        <f t="shared" si="1"/>
        <v>0</v>
      </c>
      <c r="AA70" s="181">
        <v>0</v>
      </c>
      <c r="AB70" s="23">
        <f>R70</f>
        <v>0</v>
      </c>
      <c r="AC70" s="18"/>
    </row>
    <row r="71" spans="1:29" x14ac:dyDescent="0.3">
      <c r="A71" s="17">
        <v>45017</v>
      </c>
      <c r="B71" s="18" t="s">
        <v>87</v>
      </c>
      <c r="C71" s="18" t="s">
        <v>94</v>
      </c>
      <c r="D71" s="18" t="s">
        <v>100</v>
      </c>
      <c r="E71" s="18" t="s">
        <v>285</v>
      </c>
      <c r="F71" s="18" t="s">
        <v>285</v>
      </c>
      <c r="G71" s="179">
        <v>491</v>
      </c>
      <c r="H71" s="18" t="s">
        <v>262</v>
      </c>
      <c r="I71" s="18" t="s">
        <v>174</v>
      </c>
      <c r="J71" s="18"/>
      <c r="K71" s="18" t="s">
        <v>56</v>
      </c>
      <c r="L71" s="18" t="s">
        <v>265</v>
      </c>
      <c r="M71" s="181">
        <v>0.92600000000000005</v>
      </c>
      <c r="N71" s="20">
        <v>1000225527</v>
      </c>
      <c r="O71" s="18"/>
      <c r="P71" s="21">
        <v>2798.6000000000004</v>
      </c>
      <c r="Q71" s="193">
        <v>6000</v>
      </c>
      <c r="R71" s="193">
        <v>6002.6900000000023</v>
      </c>
      <c r="S71" s="25">
        <f>P71+Q71-R71</f>
        <v>2795.909999999998</v>
      </c>
      <c r="T71" s="26">
        <f>IF(L71="折扣",R71/(1+AA71)*M71,IF(L71="返现",R71/(1+AA71),R71/(1+M71+AA71)))</f>
        <v>5558.4909400000024</v>
      </c>
      <c r="U71" s="181">
        <v>0</v>
      </c>
      <c r="V71" s="22">
        <v>0</v>
      </c>
      <c r="W71" s="28">
        <f>IF(L71="返现",T71*M71,R71-T71)</f>
        <v>444.19905999999992</v>
      </c>
      <c r="X71" s="199">
        <f>R71</f>
        <v>6002.6900000000023</v>
      </c>
      <c r="Y71" s="19">
        <v>0.15</v>
      </c>
      <c r="Z71" s="23">
        <f t="shared" si="1"/>
        <v>900.40350000000035</v>
      </c>
      <c r="AA71" s="181">
        <v>0</v>
      </c>
      <c r="AB71" s="23">
        <f>R71</f>
        <v>6002.6900000000023</v>
      </c>
      <c r="AC71" s="18"/>
    </row>
    <row r="72" spans="1:29" x14ac:dyDescent="0.3">
      <c r="A72" s="17">
        <v>45017</v>
      </c>
      <c r="B72" s="18" t="s">
        <v>87</v>
      </c>
      <c r="C72" s="18" t="s">
        <v>94</v>
      </c>
      <c r="D72" s="18" t="s">
        <v>100</v>
      </c>
      <c r="E72" s="18" t="s">
        <v>285</v>
      </c>
      <c r="F72" s="18" t="s">
        <v>285</v>
      </c>
      <c r="G72" s="179">
        <v>491</v>
      </c>
      <c r="H72" s="18" t="s">
        <v>262</v>
      </c>
      <c r="I72" s="18" t="s">
        <v>202</v>
      </c>
      <c r="J72" s="18"/>
      <c r="K72" s="18" t="s">
        <v>56</v>
      </c>
      <c r="L72" s="18" t="s">
        <v>265</v>
      </c>
      <c r="M72" s="181">
        <v>0.92600000000000005</v>
      </c>
      <c r="N72" s="20">
        <v>1000227578</v>
      </c>
      <c r="O72" s="18"/>
      <c r="P72" s="21">
        <v>4399.3999999999996</v>
      </c>
      <c r="Q72" s="193">
        <v>-1798.11</v>
      </c>
      <c r="R72" s="193">
        <v>2601.2899999999995</v>
      </c>
      <c r="S72" s="25">
        <f>P72+Q72-R72</f>
        <v>0</v>
      </c>
      <c r="T72" s="26">
        <f>IF(L72="折扣",R72/(1+AA72)*M72,IF(L72="返现",R72/(1+AA72),R72/(1+M72+AA72)))</f>
        <v>2408.7945399999999</v>
      </c>
      <c r="U72" s="181">
        <v>0</v>
      </c>
      <c r="V72" s="22">
        <v>0</v>
      </c>
      <c r="W72" s="28">
        <f>IF(L72="返现",T72*M72,R72-T72)</f>
        <v>192.49545999999964</v>
      </c>
      <c r="X72" s="199">
        <f>R72</f>
        <v>2601.2899999999995</v>
      </c>
      <c r="Y72" s="19">
        <v>0.15</v>
      </c>
      <c r="Z72" s="23">
        <f t="shared" si="1"/>
        <v>390.19349999999991</v>
      </c>
      <c r="AA72" s="181">
        <v>0</v>
      </c>
      <c r="AB72" s="23">
        <f>R72</f>
        <v>2601.2899999999995</v>
      </c>
      <c r="AC72" s="18"/>
    </row>
    <row r="73" spans="1:29" x14ac:dyDescent="0.3">
      <c r="A73" s="17">
        <v>45017</v>
      </c>
      <c r="B73" s="18" t="s">
        <v>87</v>
      </c>
      <c r="C73" s="18" t="s">
        <v>94</v>
      </c>
      <c r="D73" s="18" t="s">
        <v>100</v>
      </c>
      <c r="E73" s="18" t="s">
        <v>285</v>
      </c>
      <c r="F73" s="18" t="s">
        <v>285</v>
      </c>
      <c r="G73" s="179">
        <v>491</v>
      </c>
      <c r="H73" s="18" t="s">
        <v>262</v>
      </c>
      <c r="I73" s="18" t="s">
        <v>288</v>
      </c>
      <c r="J73" s="18"/>
      <c r="K73" s="18" t="s">
        <v>55</v>
      </c>
      <c r="L73" s="18" t="s">
        <v>265</v>
      </c>
      <c r="M73" s="181">
        <v>0.96099999999999997</v>
      </c>
      <c r="N73" s="20">
        <v>1000211645</v>
      </c>
      <c r="O73" s="18"/>
      <c r="P73" s="21">
        <v>3375.5</v>
      </c>
      <c r="Q73" s="193">
        <v>-3375.5</v>
      </c>
      <c r="R73" s="193">
        <v>0</v>
      </c>
      <c r="S73" s="25">
        <f>P73+Q73-R73</f>
        <v>0</v>
      </c>
      <c r="T73" s="26">
        <f>IF(L73="折扣",R73/(1+AA73)*M73,IF(L73="返现",R73/(1+AA73),R73/(1+M73+AA73)))</f>
        <v>0</v>
      </c>
      <c r="U73" s="181">
        <v>0</v>
      </c>
      <c r="V73" s="22">
        <v>0</v>
      </c>
      <c r="W73" s="28">
        <f>IF(L73="返现",T73*M73,R73-T73)</f>
        <v>0</v>
      </c>
      <c r="X73" s="199">
        <f>R73</f>
        <v>0</v>
      </c>
      <c r="Y73" s="19">
        <v>7.4999999999999997E-2</v>
      </c>
      <c r="Z73" s="23">
        <f t="shared" si="1"/>
        <v>0</v>
      </c>
      <c r="AA73" s="181">
        <v>0</v>
      </c>
      <c r="AB73" s="23">
        <f>R73</f>
        <v>0</v>
      </c>
      <c r="AC73" s="18"/>
    </row>
    <row r="74" spans="1:29" x14ac:dyDescent="0.3">
      <c r="A74" s="17">
        <v>45017</v>
      </c>
      <c r="B74" s="18" t="s">
        <v>87</v>
      </c>
      <c r="C74" s="18" t="s">
        <v>94</v>
      </c>
      <c r="D74" s="18" t="s">
        <v>100</v>
      </c>
      <c r="E74" s="18" t="s">
        <v>285</v>
      </c>
      <c r="F74" s="18" t="s">
        <v>285</v>
      </c>
      <c r="G74" s="179">
        <v>491</v>
      </c>
      <c r="H74" s="18" t="s">
        <v>262</v>
      </c>
      <c r="I74" s="18" t="s">
        <v>157</v>
      </c>
      <c r="J74" s="18"/>
      <c r="K74" s="18" t="s">
        <v>56</v>
      </c>
      <c r="L74" s="18" t="s">
        <v>265</v>
      </c>
      <c r="M74" s="181">
        <v>0.92600000000000005</v>
      </c>
      <c r="N74" s="20">
        <v>1000216988</v>
      </c>
      <c r="O74" s="18"/>
      <c r="P74" s="21">
        <v>2595.1999999999998</v>
      </c>
      <c r="Q74" s="193">
        <v>8000</v>
      </c>
      <c r="R74" s="193">
        <v>6003.5600000000031</v>
      </c>
      <c r="S74" s="25">
        <f>P74+Q74-R74</f>
        <v>4591.6399999999976</v>
      </c>
      <c r="T74" s="26">
        <f>IF(L74="折扣",R74/(1+AA74)*M74,IF(L74="返现",R74/(1+AA74),R74/(1+M74+AA74)))</f>
        <v>5559.2965600000034</v>
      </c>
      <c r="U74" s="181">
        <v>0</v>
      </c>
      <c r="V74" s="22">
        <v>0</v>
      </c>
      <c r="W74" s="28">
        <f>IF(L74="返现",T74*M74,R74-T74)</f>
        <v>444.26343999999972</v>
      </c>
      <c r="X74" s="199">
        <f>R74</f>
        <v>6003.5600000000031</v>
      </c>
      <c r="Y74" s="19">
        <v>0.15</v>
      </c>
      <c r="Z74" s="23">
        <f t="shared" si="1"/>
        <v>900.53400000000045</v>
      </c>
      <c r="AA74" s="181">
        <v>0</v>
      </c>
      <c r="AB74" s="23">
        <f>R74</f>
        <v>6003.5600000000031</v>
      </c>
      <c r="AC74" s="18"/>
    </row>
    <row r="75" spans="1:29" x14ac:dyDescent="0.3">
      <c r="A75" s="17">
        <v>45017</v>
      </c>
      <c r="B75" s="18" t="s">
        <v>87</v>
      </c>
      <c r="C75" s="18" t="s">
        <v>94</v>
      </c>
      <c r="D75" s="18" t="s">
        <v>100</v>
      </c>
      <c r="E75" s="18" t="s">
        <v>285</v>
      </c>
      <c r="F75" s="18" t="s">
        <v>285</v>
      </c>
      <c r="G75" s="179">
        <v>491</v>
      </c>
      <c r="H75" s="18" t="s">
        <v>262</v>
      </c>
      <c r="I75" s="18" t="s">
        <v>289</v>
      </c>
      <c r="J75" s="18"/>
      <c r="K75" s="18" t="s">
        <v>55</v>
      </c>
      <c r="L75" s="18" t="s">
        <v>265</v>
      </c>
      <c r="M75" s="181">
        <v>0.96099999999999997</v>
      </c>
      <c r="N75" s="20">
        <v>1000212242</v>
      </c>
      <c r="O75" s="18"/>
      <c r="P75" s="21">
        <v>3189.5</v>
      </c>
      <c r="Q75" s="193">
        <v>-3189.5</v>
      </c>
      <c r="R75" s="193">
        <v>0</v>
      </c>
      <c r="S75" s="25">
        <f>P75+Q75-R75</f>
        <v>0</v>
      </c>
      <c r="T75" s="26">
        <f>IF(L75="折扣",R75/(1+AA75)*M75,IF(L75="返现",R75/(1+AA75),R75/(1+M75+AA75)))</f>
        <v>0</v>
      </c>
      <c r="U75" s="181">
        <v>0</v>
      </c>
      <c r="V75" s="22">
        <v>0</v>
      </c>
      <c r="W75" s="28">
        <f>IF(L75="返现",T75*M75,R75-T75)</f>
        <v>0</v>
      </c>
      <c r="X75" s="199">
        <f>R75</f>
        <v>0</v>
      </c>
      <c r="Y75" s="19">
        <v>7.4999999999999997E-2</v>
      </c>
      <c r="Z75" s="23">
        <f t="shared" si="1"/>
        <v>0</v>
      </c>
      <c r="AA75" s="181">
        <v>0</v>
      </c>
      <c r="AB75" s="23">
        <f>R75</f>
        <v>0</v>
      </c>
      <c r="AC75" s="18"/>
    </row>
    <row r="76" spans="1:29" x14ac:dyDescent="0.3">
      <c r="A76" s="17">
        <v>45017</v>
      </c>
      <c r="B76" s="18" t="s">
        <v>87</v>
      </c>
      <c r="C76" s="18" t="s">
        <v>94</v>
      </c>
      <c r="D76" s="18" t="s">
        <v>100</v>
      </c>
      <c r="E76" s="18" t="s">
        <v>285</v>
      </c>
      <c r="F76" s="18" t="s">
        <v>285</v>
      </c>
      <c r="G76" s="179">
        <v>491</v>
      </c>
      <c r="H76" s="18" t="s">
        <v>262</v>
      </c>
      <c r="I76" s="18" t="s">
        <v>204</v>
      </c>
      <c r="J76" s="18"/>
      <c r="K76" s="18" t="s">
        <v>56</v>
      </c>
      <c r="L76" s="18" t="s">
        <v>265</v>
      </c>
      <c r="M76" s="181">
        <v>0.92600000000000005</v>
      </c>
      <c r="N76" s="20">
        <v>1000220790</v>
      </c>
      <c r="O76" s="18"/>
      <c r="P76" s="21">
        <v>2197.0999999999985</v>
      </c>
      <c r="Q76" s="193">
        <v>8000</v>
      </c>
      <c r="R76" s="193">
        <v>6003.3000000000011</v>
      </c>
      <c r="S76" s="25">
        <f>P76+Q76-R76</f>
        <v>4193.7999999999975</v>
      </c>
      <c r="T76" s="26">
        <f>IF(L76="折扣",R76/(1+AA76)*M76,IF(L76="返现",R76/(1+AA76),R76/(1+M76+AA76)))</f>
        <v>5559.055800000001</v>
      </c>
      <c r="U76" s="181">
        <v>0</v>
      </c>
      <c r="V76" s="22">
        <v>0</v>
      </c>
      <c r="W76" s="28">
        <f>IF(L76="返现",T76*M76,R76-T76)</f>
        <v>444.24420000000009</v>
      </c>
      <c r="X76" s="199">
        <f>R76</f>
        <v>6003.3000000000011</v>
      </c>
      <c r="Y76" s="19">
        <v>0.15</v>
      </c>
      <c r="Z76" s="23">
        <f t="shared" si="1"/>
        <v>900.49500000000012</v>
      </c>
      <c r="AA76" s="181">
        <v>0</v>
      </c>
      <c r="AB76" s="23">
        <f>R76</f>
        <v>6003.3000000000011</v>
      </c>
      <c r="AC76" s="18"/>
    </row>
    <row r="77" spans="1:29" x14ac:dyDescent="0.3">
      <c r="A77" s="17">
        <v>45017</v>
      </c>
      <c r="B77" s="18" t="s">
        <v>87</v>
      </c>
      <c r="C77" s="18" t="s">
        <v>94</v>
      </c>
      <c r="D77" s="18" t="s">
        <v>100</v>
      </c>
      <c r="E77" s="18" t="s">
        <v>285</v>
      </c>
      <c r="F77" s="18" t="s">
        <v>285</v>
      </c>
      <c r="G77" s="179">
        <v>491</v>
      </c>
      <c r="H77" s="18" t="s">
        <v>262</v>
      </c>
      <c r="I77" s="18" t="s">
        <v>290</v>
      </c>
      <c r="J77" s="18"/>
      <c r="K77" s="18" t="s">
        <v>56</v>
      </c>
      <c r="L77" s="18" t="s">
        <v>265</v>
      </c>
      <c r="M77" s="181">
        <v>0.92600000000000005</v>
      </c>
      <c r="N77" s="20">
        <v>1000216238</v>
      </c>
      <c r="O77" s="18"/>
      <c r="P77" s="21">
        <v>2995.1799999999985</v>
      </c>
      <c r="Q77" s="193">
        <v>-2995.18</v>
      </c>
      <c r="R77" s="193">
        <v>0</v>
      </c>
      <c r="S77" s="25">
        <f>P77+Q77-R77</f>
        <v>-1.3642420526593924E-12</v>
      </c>
      <c r="T77" s="26">
        <f>IF(L77="折扣",R77/(1+AA77)*M77,IF(L77="返现",R77/(1+AA77),R77/(1+M77+AA77)))</f>
        <v>0</v>
      </c>
      <c r="U77" s="181">
        <v>0</v>
      </c>
      <c r="V77" s="22">
        <v>0</v>
      </c>
      <c r="W77" s="28">
        <f>IF(L77="返现",T77*M77,R77-T77)</f>
        <v>0</v>
      </c>
      <c r="X77" s="199">
        <f>R77</f>
        <v>0</v>
      </c>
      <c r="Y77" s="19">
        <v>0.15</v>
      </c>
      <c r="Z77" s="23">
        <f t="shared" si="1"/>
        <v>0</v>
      </c>
      <c r="AA77" s="181">
        <v>0</v>
      </c>
      <c r="AB77" s="23">
        <f>R77</f>
        <v>0</v>
      </c>
      <c r="AC77" s="18"/>
    </row>
    <row r="78" spans="1:29" x14ac:dyDescent="0.3">
      <c r="A78" s="17">
        <v>45017</v>
      </c>
      <c r="B78" s="18" t="s">
        <v>87</v>
      </c>
      <c r="C78" s="18" t="s">
        <v>94</v>
      </c>
      <c r="D78" s="18" t="s">
        <v>100</v>
      </c>
      <c r="E78" s="18" t="s">
        <v>285</v>
      </c>
      <c r="F78" s="18" t="s">
        <v>285</v>
      </c>
      <c r="G78" s="179">
        <v>491</v>
      </c>
      <c r="H78" s="18" t="s">
        <v>262</v>
      </c>
      <c r="I78" s="18" t="s">
        <v>187</v>
      </c>
      <c r="J78" s="18"/>
      <c r="K78" s="18" t="s">
        <v>56</v>
      </c>
      <c r="L78" s="18" t="s">
        <v>265</v>
      </c>
      <c r="M78" s="181">
        <v>0.92600000000000005</v>
      </c>
      <c r="N78" s="20">
        <v>1000214749</v>
      </c>
      <c r="O78" s="18"/>
      <c r="P78" s="21">
        <v>2598.8000000000006</v>
      </c>
      <c r="Q78" s="193">
        <v>33000</v>
      </c>
      <c r="R78" s="193">
        <v>21207.430000000004</v>
      </c>
      <c r="S78" s="25">
        <f>P78+Q78-R78</f>
        <v>14391.369999999999</v>
      </c>
      <c r="T78" s="26">
        <f>IF(L78="折扣",R78/(1+AA78)*M78,IF(L78="返现",R78/(1+AA78),R78/(1+M78+AA78)))</f>
        <v>19638.080180000004</v>
      </c>
      <c r="U78" s="181">
        <v>0</v>
      </c>
      <c r="V78" s="22">
        <v>0</v>
      </c>
      <c r="W78" s="28">
        <f>IF(L78="返现",T78*M78,R78-T78)</f>
        <v>1569.3498199999995</v>
      </c>
      <c r="X78" s="199">
        <f>R78</f>
        <v>21207.430000000004</v>
      </c>
      <c r="Y78" s="19">
        <v>0.15</v>
      </c>
      <c r="Z78" s="23">
        <f t="shared" si="1"/>
        <v>3181.1145000000006</v>
      </c>
      <c r="AA78" s="181">
        <v>0</v>
      </c>
      <c r="AB78" s="23">
        <f>R78</f>
        <v>21207.430000000004</v>
      </c>
      <c r="AC78" s="18"/>
    </row>
    <row r="79" spans="1:29" x14ac:dyDescent="0.3">
      <c r="A79" s="17">
        <v>45017</v>
      </c>
      <c r="B79" s="18" t="s">
        <v>87</v>
      </c>
      <c r="C79" s="18" t="s">
        <v>94</v>
      </c>
      <c r="D79" s="18" t="s">
        <v>100</v>
      </c>
      <c r="E79" s="18" t="s">
        <v>285</v>
      </c>
      <c r="F79" s="18" t="s">
        <v>285</v>
      </c>
      <c r="G79" s="179">
        <v>491</v>
      </c>
      <c r="H79" s="18" t="s">
        <v>262</v>
      </c>
      <c r="I79" s="18" t="s">
        <v>291</v>
      </c>
      <c r="J79" s="18"/>
      <c r="K79" s="18" t="s">
        <v>55</v>
      </c>
      <c r="L79" s="18" t="s">
        <v>265</v>
      </c>
      <c r="M79" s="181">
        <v>0.96099999999999997</v>
      </c>
      <c r="N79" s="20">
        <v>1000210784</v>
      </c>
      <c r="O79" s="18"/>
      <c r="P79" s="21">
        <v>576.5</v>
      </c>
      <c r="Q79" s="193">
        <v>-576.5</v>
      </c>
      <c r="R79" s="193">
        <v>0</v>
      </c>
      <c r="S79" s="25">
        <f>P79+Q79-R79</f>
        <v>0</v>
      </c>
      <c r="T79" s="26">
        <f>IF(L79="折扣",R79/(1+AA79)*M79,IF(L79="返现",R79/(1+AA79),R79/(1+M79+AA79)))</f>
        <v>0</v>
      </c>
      <c r="U79" s="181">
        <v>0</v>
      </c>
      <c r="V79" s="22">
        <v>0</v>
      </c>
      <c r="W79" s="28">
        <f>IF(L79="返现",T79*M79,R79-T79)</f>
        <v>0</v>
      </c>
      <c r="X79" s="199">
        <f>R79</f>
        <v>0</v>
      </c>
      <c r="Y79" s="19">
        <v>7.4999999999999997E-2</v>
      </c>
      <c r="Z79" s="23">
        <f t="shared" ref="Z79:Z142" si="2">X79*Y79</f>
        <v>0</v>
      </c>
      <c r="AA79" s="181">
        <v>0</v>
      </c>
      <c r="AB79" s="23">
        <f>R79</f>
        <v>0</v>
      </c>
      <c r="AC79" s="18"/>
    </row>
    <row r="80" spans="1:29" x14ac:dyDescent="0.3">
      <c r="A80" s="17">
        <v>45017</v>
      </c>
      <c r="B80" s="18" t="s">
        <v>87</v>
      </c>
      <c r="C80" s="18" t="s">
        <v>94</v>
      </c>
      <c r="D80" s="18" t="s">
        <v>100</v>
      </c>
      <c r="E80" s="18" t="s">
        <v>285</v>
      </c>
      <c r="F80" s="18" t="s">
        <v>285</v>
      </c>
      <c r="G80" s="179">
        <v>491</v>
      </c>
      <c r="H80" s="18" t="s">
        <v>262</v>
      </c>
      <c r="I80" s="18" t="s">
        <v>182</v>
      </c>
      <c r="J80" s="18"/>
      <c r="K80" s="18" t="s">
        <v>56</v>
      </c>
      <c r="L80" s="18" t="s">
        <v>265</v>
      </c>
      <c r="M80" s="181">
        <v>0.92600000000000005</v>
      </c>
      <c r="N80" s="20">
        <v>1000225524</v>
      </c>
      <c r="O80" s="18"/>
      <c r="P80" s="21">
        <v>4598.3000000000011</v>
      </c>
      <c r="Q80" s="193">
        <v>4789.29</v>
      </c>
      <c r="R80" s="193">
        <v>4803.2</v>
      </c>
      <c r="S80" s="25">
        <f>P80+Q80-R80</f>
        <v>4584.3900000000003</v>
      </c>
      <c r="T80" s="26">
        <f>IF(L80="折扣",R80/(1+AA80)*M80,IF(L80="返现",R80/(1+AA80),R80/(1+M80+AA80)))</f>
        <v>4447.7632000000003</v>
      </c>
      <c r="U80" s="181">
        <v>0</v>
      </c>
      <c r="V80" s="22">
        <v>0</v>
      </c>
      <c r="W80" s="28">
        <f>IF(L80="返现",T80*M80,R80-T80)</f>
        <v>355.43679999999949</v>
      </c>
      <c r="X80" s="199">
        <f>R80</f>
        <v>4803.2</v>
      </c>
      <c r="Y80" s="19">
        <v>0.15</v>
      </c>
      <c r="Z80" s="23">
        <f t="shared" si="2"/>
        <v>720.4799999999999</v>
      </c>
      <c r="AA80" s="181">
        <v>0</v>
      </c>
      <c r="AB80" s="23">
        <f>R80</f>
        <v>4803.2</v>
      </c>
      <c r="AC80" s="18"/>
    </row>
    <row r="81" spans="1:29" x14ac:dyDescent="0.3">
      <c r="A81" s="17">
        <v>45017</v>
      </c>
      <c r="B81" s="5" t="s">
        <v>87</v>
      </c>
      <c r="C81" s="5" t="s">
        <v>88</v>
      </c>
      <c r="D81" s="5" t="s">
        <v>89</v>
      </c>
      <c r="E81" s="5" t="s">
        <v>161</v>
      </c>
      <c r="F81" s="5" t="s">
        <v>161</v>
      </c>
      <c r="G81" s="177">
        <v>491</v>
      </c>
      <c r="H81" s="5" t="s">
        <v>262</v>
      </c>
      <c r="I81" s="5" t="s">
        <v>292</v>
      </c>
      <c r="J81" s="5"/>
      <c r="K81" s="5" t="s">
        <v>56</v>
      </c>
      <c r="L81" s="5" t="s">
        <v>265</v>
      </c>
      <c r="M81" s="7">
        <v>0.93</v>
      </c>
      <c r="N81" s="6">
        <v>1000222297</v>
      </c>
      <c r="O81" s="18"/>
      <c r="P81" s="29">
        <v>2000</v>
      </c>
      <c r="Q81" s="193"/>
      <c r="R81" s="193">
        <v>0</v>
      </c>
      <c r="S81" s="25">
        <f>P81+Q81-R81</f>
        <v>2000</v>
      </c>
      <c r="T81" s="26">
        <f>IF(L81="折扣",R81/(1+AA81)*M81,IF(L81="返现",R81/(1+AA81),R81/(1+M81+AA81)))</f>
        <v>0</v>
      </c>
      <c r="U81" s="7">
        <v>0</v>
      </c>
      <c r="V81" s="22">
        <v>0</v>
      </c>
      <c r="W81" s="28">
        <f>IF(L81="返现",T81*M81,R81-T81)</f>
        <v>0</v>
      </c>
      <c r="X81" s="199">
        <f>R81</f>
        <v>0</v>
      </c>
      <c r="Y81" s="19">
        <v>0.15</v>
      </c>
      <c r="Z81" s="23">
        <f t="shared" si="2"/>
        <v>0</v>
      </c>
      <c r="AA81" s="7">
        <v>0</v>
      </c>
      <c r="AB81" s="23">
        <f>R81</f>
        <v>0</v>
      </c>
      <c r="AC81" s="18"/>
    </row>
    <row r="82" spans="1:29" x14ac:dyDescent="0.3">
      <c r="A82" s="17">
        <v>45017</v>
      </c>
      <c r="B82" s="5" t="s">
        <v>87</v>
      </c>
      <c r="C82" s="5" t="s">
        <v>88</v>
      </c>
      <c r="D82" s="5" t="s">
        <v>89</v>
      </c>
      <c r="E82" s="5" t="s">
        <v>161</v>
      </c>
      <c r="F82" s="5" t="s">
        <v>161</v>
      </c>
      <c r="G82" s="177">
        <v>491</v>
      </c>
      <c r="H82" s="5" t="s">
        <v>262</v>
      </c>
      <c r="I82" s="5" t="s">
        <v>191</v>
      </c>
      <c r="J82" s="5"/>
      <c r="K82" s="5" t="s">
        <v>56</v>
      </c>
      <c r="L82" s="5" t="s">
        <v>265</v>
      </c>
      <c r="M82" s="7">
        <v>0.93</v>
      </c>
      <c r="N82" s="6">
        <v>1000206550</v>
      </c>
      <c r="O82" s="18"/>
      <c r="P82" s="29">
        <v>33408.1</v>
      </c>
      <c r="Q82" s="193"/>
      <c r="R82" s="193">
        <v>7909.9900000000007</v>
      </c>
      <c r="S82" s="25">
        <f>P82+Q82-R82</f>
        <v>25498.109999999997</v>
      </c>
      <c r="T82" s="26">
        <f>IF(L82="折扣",R82/(1+AA82)*M82,IF(L82="返现",R82/(1+AA82),R82/(1+M82+AA82)))</f>
        <v>7356.2907000000014</v>
      </c>
      <c r="U82" s="7">
        <v>0</v>
      </c>
      <c r="V82" s="22">
        <v>0</v>
      </c>
      <c r="W82" s="28">
        <f>IF(L82="返现",T82*M82,R82-T82)</f>
        <v>553.69929999999931</v>
      </c>
      <c r="X82" s="199">
        <f>R82</f>
        <v>7909.9900000000007</v>
      </c>
      <c r="Y82" s="19">
        <v>0.15</v>
      </c>
      <c r="Z82" s="23">
        <f t="shared" si="2"/>
        <v>1186.4985000000001</v>
      </c>
      <c r="AA82" s="7">
        <v>0</v>
      </c>
      <c r="AB82" s="23">
        <f>R82</f>
        <v>7909.9900000000007</v>
      </c>
      <c r="AC82" s="18"/>
    </row>
    <row r="83" spans="1:29" x14ac:dyDescent="0.3">
      <c r="A83" s="17">
        <v>45017</v>
      </c>
      <c r="B83" s="5" t="s">
        <v>87</v>
      </c>
      <c r="C83" s="5" t="s">
        <v>88</v>
      </c>
      <c r="D83" s="5" t="s">
        <v>89</v>
      </c>
      <c r="E83" s="5" t="s">
        <v>161</v>
      </c>
      <c r="F83" s="5" t="s">
        <v>161</v>
      </c>
      <c r="G83" s="177">
        <v>491</v>
      </c>
      <c r="H83" s="5" t="s">
        <v>262</v>
      </c>
      <c r="I83" s="5" t="s">
        <v>210</v>
      </c>
      <c r="J83" s="5"/>
      <c r="K83" s="5" t="s">
        <v>56</v>
      </c>
      <c r="L83" s="5" t="s">
        <v>265</v>
      </c>
      <c r="M83" s="7">
        <v>0.93</v>
      </c>
      <c r="N83" s="6">
        <v>1000206552</v>
      </c>
      <c r="O83" s="18"/>
      <c r="P83" s="29">
        <v>53497.1</v>
      </c>
      <c r="Q83" s="193"/>
      <c r="R83" s="193">
        <v>19983.320000000003</v>
      </c>
      <c r="S83" s="25">
        <f>P83+Q83-R83</f>
        <v>33513.78</v>
      </c>
      <c r="T83" s="26">
        <f>IF(L83="折扣",R83/(1+AA83)*M83,IF(L83="返现",R83/(1+AA83),R83/(1+M83+AA83)))</f>
        <v>18584.487600000004</v>
      </c>
      <c r="U83" s="7">
        <v>0</v>
      </c>
      <c r="V83" s="22">
        <v>0</v>
      </c>
      <c r="W83" s="28">
        <f>IF(L83="返现",T83*M83,R83-T83)</f>
        <v>1398.8323999999993</v>
      </c>
      <c r="X83" s="199">
        <f>R83</f>
        <v>19983.320000000003</v>
      </c>
      <c r="Y83" s="19">
        <v>0.15</v>
      </c>
      <c r="Z83" s="23">
        <f t="shared" si="2"/>
        <v>2997.4980000000005</v>
      </c>
      <c r="AA83" s="7">
        <v>0</v>
      </c>
      <c r="AB83" s="23">
        <f>R83</f>
        <v>19983.320000000003</v>
      </c>
      <c r="AC83" s="18"/>
    </row>
    <row r="84" spans="1:29" x14ac:dyDescent="0.3">
      <c r="A84" s="17">
        <v>45017</v>
      </c>
      <c r="B84" s="5" t="s">
        <v>87</v>
      </c>
      <c r="C84" s="5" t="s">
        <v>88</v>
      </c>
      <c r="D84" s="5" t="s">
        <v>89</v>
      </c>
      <c r="E84" s="5" t="s">
        <v>161</v>
      </c>
      <c r="F84" s="5" t="s">
        <v>161</v>
      </c>
      <c r="G84" s="177">
        <v>491</v>
      </c>
      <c r="H84" s="5" t="s">
        <v>262</v>
      </c>
      <c r="I84" s="5" t="s">
        <v>160</v>
      </c>
      <c r="J84" s="5"/>
      <c r="K84" s="5" t="s">
        <v>56</v>
      </c>
      <c r="L84" s="5" t="s">
        <v>265</v>
      </c>
      <c r="M84" s="7">
        <v>0.93</v>
      </c>
      <c r="N84" s="6">
        <v>1000222305</v>
      </c>
      <c r="O84" s="18"/>
      <c r="P84" s="29">
        <v>9898.9</v>
      </c>
      <c r="Q84" s="193"/>
      <c r="R84" s="193">
        <v>2545.5900000000006</v>
      </c>
      <c r="S84" s="25">
        <f>P84+Q84-R84</f>
        <v>7353.3099999999995</v>
      </c>
      <c r="T84" s="26">
        <f>IF(L84="折扣",R84/(1+AA84)*M84,IF(L84="返现",R84/(1+AA84),R84/(1+M84+AA84)))</f>
        <v>2367.3987000000006</v>
      </c>
      <c r="U84" s="7">
        <v>0</v>
      </c>
      <c r="V84" s="22">
        <v>0</v>
      </c>
      <c r="W84" s="28">
        <f>IF(L84="返现",T84*M84,R84-T84)</f>
        <v>178.19129999999996</v>
      </c>
      <c r="X84" s="199">
        <f>R84</f>
        <v>2545.5900000000006</v>
      </c>
      <c r="Y84" s="19">
        <v>0.15</v>
      </c>
      <c r="Z84" s="23">
        <f t="shared" si="2"/>
        <v>381.83850000000007</v>
      </c>
      <c r="AA84" s="7">
        <v>0</v>
      </c>
      <c r="AB84" s="23">
        <f>R84</f>
        <v>2545.5900000000006</v>
      </c>
      <c r="AC84" s="18"/>
    </row>
    <row r="85" spans="1:29" x14ac:dyDescent="0.3">
      <c r="A85" s="17">
        <v>45017</v>
      </c>
      <c r="B85" s="5" t="s">
        <v>87</v>
      </c>
      <c r="C85" s="5" t="s">
        <v>88</v>
      </c>
      <c r="D85" s="5" t="s">
        <v>89</v>
      </c>
      <c r="E85" s="5" t="s">
        <v>161</v>
      </c>
      <c r="F85" s="5" t="s">
        <v>161</v>
      </c>
      <c r="G85" s="177">
        <v>491</v>
      </c>
      <c r="H85" s="5" t="s">
        <v>262</v>
      </c>
      <c r="I85" s="5" t="s">
        <v>163</v>
      </c>
      <c r="J85" s="5"/>
      <c r="K85" s="5" t="s">
        <v>56</v>
      </c>
      <c r="L85" s="5" t="s">
        <v>265</v>
      </c>
      <c r="M85" s="7">
        <v>0.93</v>
      </c>
      <c r="N85" s="6">
        <v>1000206564</v>
      </c>
      <c r="O85" s="18"/>
      <c r="P85" s="29">
        <v>29929.690000000002</v>
      </c>
      <c r="Q85" s="193"/>
      <c r="R85" s="193">
        <v>18270.100000000009</v>
      </c>
      <c r="S85" s="25">
        <f>P85+Q85-R85</f>
        <v>11659.589999999993</v>
      </c>
      <c r="T85" s="26">
        <f>IF(L85="折扣",R85/(1+AA85)*M85,IF(L85="返现",R85/(1+AA85),R85/(1+M85+AA85)))</f>
        <v>16991.19300000001</v>
      </c>
      <c r="U85" s="7">
        <v>0</v>
      </c>
      <c r="V85" s="22">
        <v>0</v>
      </c>
      <c r="W85" s="28">
        <f>IF(L85="返现",T85*M85,R85-T85)</f>
        <v>1278.9069999999992</v>
      </c>
      <c r="X85" s="199">
        <f>R85</f>
        <v>18270.100000000009</v>
      </c>
      <c r="Y85" s="19">
        <v>0.15</v>
      </c>
      <c r="Z85" s="23">
        <f t="shared" si="2"/>
        <v>2740.5150000000012</v>
      </c>
      <c r="AA85" s="7">
        <v>0</v>
      </c>
      <c r="AB85" s="23">
        <f>R85</f>
        <v>18270.100000000009</v>
      </c>
      <c r="AC85" s="18"/>
    </row>
    <row r="86" spans="1:29" x14ac:dyDescent="0.3">
      <c r="A86" s="17">
        <v>45017</v>
      </c>
      <c r="B86" s="5" t="s">
        <v>87</v>
      </c>
      <c r="C86" s="5" t="s">
        <v>88</v>
      </c>
      <c r="D86" s="5" t="s">
        <v>89</v>
      </c>
      <c r="E86" s="5" t="s">
        <v>161</v>
      </c>
      <c r="F86" s="5" t="s">
        <v>161</v>
      </c>
      <c r="G86" s="177">
        <v>491</v>
      </c>
      <c r="H86" s="5" t="s">
        <v>262</v>
      </c>
      <c r="I86" s="5" t="s">
        <v>293</v>
      </c>
      <c r="J86" s="5"/>
      <c r="K86" s="5" t="s">
        <v>56</v>
      </c>
      <c r="L86" s="5" t="s">
        <v>265</v>
      </c>
      <c r="M86" s="7">
        <v>0.93</v>
      </c>
      <c r="N86" s="6">
        <v>1000206566</v>
      </c>
      <c r="O86" s="18"/>
      <c r="P86" s="29">
        <v>10000</v>
      </c>
      <c r="Q86" s="193"/>
      <c r="R86" s="193">
        <v>0</v>
      </c>
      <c r="S86" s="25">
        <f>P86+Q86-R86</f>
        <v>10000</v>
      </c>
      <c r="T86" s="26">
        <f>IF(L86="折扣",R86/(1+AA86)*M86,IF(L86="返现",R86/(1+AA86),R86/(1+M86+AA86)))</f>
        <v>0</v>
      </c>
      <c r="U86" s="7">
        <v>0</v>
      </c>
      <c r="V86" s="22">
        <v>0</v>
      </c>
      <c r="W86" s="28">
        <f>IF(L86="返现",T86*M86,R86-T86)</f>
        <v>0</v>
      </c>
      <c r="X86" s="199">
        <f>R86</f>
        <v>0</v>
      </c>
      <c r="Y86" s="19">
        <v>0.15</v>
      </c>
      <c r="Z86" s="23">
        <f t="shared" si="2"/>
        <v>0</v>
      </c>
      <c r="AA86" s="7">
        <v>0</v>
      </c>
      <c r="AB86" s="23">
        <f>R86</f>
        <v>0</v>
      </c>
      <c r="AC86" s="18"/>
    </row>
    <row r="87" spans="1:29" x14ac:dyDescent="0.3">
      <c r="A87" s="17">
        <v>45017</v>
      </c>
      <c r="B87" s="5" t="s">
        <v>87</v>
      </c>
      <c r="C87" s="5" t="s">
        <v>88</v>
      </c>
      <c r="D87" s="5" t="s">
        <v>89</v>
      </c>
      <c r="E87" s="5" t="s">
        <v>161</v>
      </c>
      <c r="F87" s="5" t="s">
        <v>161</v>
      </c>
      <c r="G87" s="177">
        <v>491</v>
      </c>
      <c r="H87" s="5" t="s">
        <v>262</v>
      </c>
      <c r="I87" s="5" t="s">
        <v>206</v>
      </c>
      <c r="J87" s="5"/>
      <c r="K87" s="5" t="s">
        <v>56</v>
      </c>
      <c r="L87" s="5" t="s">
        <v>265</v>
      </c>
      <c r="M87" s="7">
        <v>0.93</v>
      </c>
      <c r="N87" s="6">
        <v>1000222307</v>
      </c>
      <c r="O87" s="18"/>
      <c r="P87" s="29">
        <v>10425.82</v>
      </c>
      <c r="Q87" s="193"/>
      <c r="R87" s="193">
        <v>1753.6899999999996</v>
      </c>
      <c r="S87" s="25">
        <f>P87+Q87-R87</f>
        <v>8672.130000000001</v>
      </c>
      <c r="T87" s="26">
        <f>IF(L87="折扣",R87/(1+AA87)*M87,IF(L87="返现",R87/(1+AA87),R87/(1+M87+AA87)))</f>
        <v>1630.9316999999996</v>
      </c>
      <c r="U87" s="7">
        <v>0</v>
      </c>
      <c r="V87" s="22">
        <v>0</v>
      </c>
      <c r="W87" s="28">
        <f>IF(L87="返现",T87*M87,R87-T87)</f>
        <v>122.75829999999996</v>
      </c>
      <c r="X87" s="199">
        <f>R87</f>
        <v>1753.6899999999996</v>
      </c>
      <c r="Y87" s="19">
        <v>0.15</v>
      </c>
      <c r="Z87" s="23">
        <f t="shared" si="2"/>
        <v>263.05349999999993</v>
      </c>
      <c r="AA87" s="7">
        <v>0</v>
      </c>
      <c r="AB87" s="23">
        <f>R87</f>
        <v>1753.6899999999996</v>
      </c>
      <c r="AC87" s="18"/>
    </row>
    <row r="88" spans="1:29" x14ac:dyDescent="0.3">
      <c r="A88" s="17">
        <v>45017</v>
      </c>
      <c r="B88" s="5" t="s">
        <v>87</v>
      </c>
      <c r="C88" s="5" t="s">
        <v>88</v>
      </c>
      <c r="D88" s="5" t="s">
        <v>89</v>
      </c>
      <c r="E88" s="5" t="s">
        <v>161</v>
      </c>
      <c r="F88" s="5" t="s">
        <v>161</v>
      </c>
      <c r="G88" s="177">
        <v>491</v>
      </c>
      <c r="H88" s="5" t="s">
        <v>262</v>
      </c>
      <c r="I88" s="5" t="s">
        <v>185</v>
      </c>
      <c r="J88" s="5"/>
      <c r="K88" s="5" t="s">
        <v>56</v>
      </c>
      <c r="L88" s="5" t="s">
        <v>265</v>
      </c>
      <c r="M88" s="7">
        <v>0.93</v>
      </c>
      <c r="N88" s="6">
        <v>1000206560</v>
      </c>
      <c r="O88" s="18"/>
      <c r="P88" s="29">
        <v>35101.770000000004</v>
      </c>
      <c r="Q88" s="193"/>
      <c r="R88" s="193">
        <v>11660.57</v>
      </c>
      <c r="S88" s="25">
        <f>P88+Q88-R88</f>
        <v>23441.200000000004</v>
      </c>
      <c r="T88" s="26">
        <f>IF(L88="折扣",R88/(1+AA88)*M88,IF(L88="返现",R88/(1+AA88),R88/(1+M88+AA88)))</f>
        <v>10844.330100000001</v>
      </c>
      <c r="U88" s="7">
        <v>0</v>
      </c>
      <c r="V88" s="22">
        <v>0</v>
      </c>
      <c r="W88" s="28">
        <f>IF(L88="返现",T88*M88,R88-T88)</f>
        <v>816.23989999999867</v>
      </c>
      <c r="X88" s="199">
        <f>R88</f>
        <v>11660.57</v>
      </c>
      <c r="Y88" s="19">
        <v>0.15</v>
      </c>
      <c r="Z88" s="23">
        <f t="shared" si="2"/>
        <v>1749.0854999999999</v>
      </c>
      <c r="AA88" s="7">
        <v>0</v>
      </c>
      <c r="AB88" s="23">
        <f>R88</f>
        <v>11660.57</v>
      </c>
      <c r="AC88" s="18"/>
    </row>
    <row r="89" spans="1:29" x14ac:dyDescent="0.3">
      <c r="A89" s="17">
        <v>45017</v>
      </c>
      <c r="B89" s="5" t="s">
        <v>87</v>
      </c>
      <c r="C89" s="5" t="s">
        <v>88</v>
      </c>
      <c r="D89" s="5" t="s">
        <v>89</v>
      </c>
      <c r="E89" s="5" t="s">
        <v>161</v>
      </c>
      <c r="F89" s="5" t="s">
        <v>161</v>
      </c>
      <c r="G89" s="177">
        <v>491</v>
      </c>
      <c r="H89" s="5" t="s">
        <v>262</v>
      </c>
      <c r="I89" s="5" t="s">
        <v>294</v>
      </c>
      <c r="J89" s="5"/>
      <c r="K89" s="5" t="s">
        <v>56</v>
      </c>
      <c r="L89" s="5" t="s">
        <v>265</v>
      </c>
      <c r="M89" s="7">
        <v>0.93</v>
      </c>
      <c r="N89" s="6">
        <v>1000206561</v>
      </c>
      <c r="O89" s="18"/>
      <c r="P89" s="29">
        <v>10000</v>
      </c>
      <c r="Q89" s="193"/>
      <c r="R89" s="193">
        <v>0</v>
      </c>
      <c r="S89" s="25">
        <f>P89+Q89-R89</f>
        <v>10000</v>
      </c>
      <c r="T89" s="26">
        <f>IF(L89="折扣",R89/(1+AA89)*M89,IF(L89="返现",R89/(1+AA89),R89/(1+M89+AA89)))</f>
        <v>0</v>
      </c>
      <c r="U89" s="7">
        <v>0</v>
      </c>
      <c r="V89" s="22">
        <v>0</v>
      </c>
      <c r="W89" s="28">
        <f>IF(L89="返现",T89*M89,R89-T89)</f>
        <v>0</v>
      </c>
      <c r="X89" s="199">
        <f>R89</f>
        <v>0</v>
      </c>
      <c r="Y89" s="19">
        <v>0.15</v>
      </c>
      <c r="Z89" s="23">
        <f t="shared" si="2"/>
        <v>0</v>
      </c>
      <c r="AA89" s="7">
        <v>0</v>
      </c>
      <c r="AB89" s="23">
        <f>R89</f>
        <v>0</v>
      </c>
      <c r="AC89" s="18"/>
    </row>
    <row r="90" spans="1:29" x14ac:dyDescent="0.3">
      <c r="A90" s="17">
        <v>45017</v>
      </c>
      <c r="B90" s="5" t="s">
        <v>87</v>
      </c>
      <c r="C90" s="5" t="s">
        <v>88</v>
      </c>
      <c r="D90" s="5" t="s">
        <v>89</v>
      </c>
      <c r="E90" s="5" t="s">
        <v>161</v>
      </c>
      <c r="F90" s="5" t="s">
        <v>161</v>
      </c>
      <c r="G90" s="177">
        <v>491</v>
      </c>
      <c r="H90" s="5" t="s">
        <v>262</v>
      </c>
      <c r="I90" s="5" t="s">
        <v>212</v>
      </c>
      <c r="J90" s="5"/>
      <c r="K90" s="5" t="s">
        <v>56</v>
      </c>
      <c r="L90" s="5" t="s">
        <v>265</v>
      </c>
      <c r="M90" s="7">
        <v>0.93</v>
      </c>
      <c r="N90" s="6">
        <v>1000222306</v>
      </c>
      <c r="O90" s="18"/>
      <c r="P90" s="29">
        <v>6166.5599999999995</v>
      </c>
      <c r="Q90" s="193"/>
      <c r="R90" s="193">
        <v>5868.6</v>
      </c>
      <c r="S90" s="25">
        <f>P90+Q90-R90</f>
        <v>297.95999999999913</v>
      </c>
      <c r="T90" s="26">
        <f>IF(L90="折扣",R90/(1+AA90)*M90,IF(L90="返现",R90/(1+AA90),R90/(1+M90+AA90)))</f>
        <v>5457.7980000000007</v>
      </c>
      <c r="U90" s="7">
        <v>0</v>
      </c>
      <c r="V90" s="22">
        <v>0</v>
      </c>
      <c r="W90" s="28">
        <f>IF(L90="返现",T90*M90,R90-T90)</f>
        <v>410.80199999999968</v>
      </c>
      <c r="X90" s="199">
        <f>R90</f>
        <v>5868.6</v>
      </c>
      <c r="Y90" s="19">
        <v>0.15</v>
      </c>
      <c r="Z90" s="23">
        <f t="shared" si="2"/>
        <v>880.29000000000008</v>
      </c>
      <c r="AA90" s="7">
        <v>0</v>
      </c>
      <c r="AB90" s="23">
        <f>R90</f>
        <v>5868.6</v>
      </c>
      <c r="AC90" s="18"/>
    </row>
    <row r="91" spans="1:29" x14ac:dyDescent="0.3">
      <c r="A91" s="17">
        <v>45017</v>
      </c>
      <c r="B91" s="5" t="s">
        <v>87</v>
      </c>
      <c r="C91" s="5" t="s">
        <v>94</v>
      </c>
      <c r="D91" s="5" t="s">
        <v>100</v>
      </c>
      <c r="E91" s="5" t="s">
        <v>295</v>
      </c>
      <c r="F91" s="5" t="s">
        <v>295</v>
      </c>
      <c r="G91" s="177">
        <v>491</v>
      </c>
      <c r="H91" s="5" t="s">
        <v>262</v>
      </c>
      <c r="I91" s="5" t="s">
        <v>231</v>
      </c>
      <c r="J91" s="5"/>
      <c r="K91" s="5" t="s">
        <v>56</v>
      </c>
      <c r="L91" s="5" t="s">
        <v>93</v>
      </c>
      <c r="M91" s="7">
        <v>0.06</v>
      </c>
      <c r="N91" s="6">
        <v>1000217034</v>
      </c>
      <c r="O91" s="18"/>
      <c r="P91" s="29">
        <v>9599.7999999999993</v>
      </c>
      <c r="Q91" s="193"/>
      <c r="R91" s="193">
        <v>1213.3600000000001</v>
      </c>
      <c r="S91" s="25">
        <f>P91+Q91-R91</f>
        <v>8386.4399999999987</v>
      </c>
      <c r="T91" s="26">
        <f>IF(L91="折扣",R91/(1+AA91)*M91,IF(L91="返现",R91/(1+AA91),R91/(1+M91+AA91)))</f>
        <v>1144.6792452830189</v>
      </c>
      <c r="U91" s="7">
        <v>0</v>
      </c>
      <c r="V91" s="22">
        <v>0</v>
      </c>
      <c r="W91" s="28">
        <f>IF(L91="返现",T91*M91,R91-T91)</f>
        <v>68.680754716981255</v>
      </c>
      <c r="X91" s="199">
        <f>R91</f>
        <v>1213.3600000000001</v>
      </c>
      <c r="Y91" s="19">
        <v>0.15</v>
      </c>
      <c r="Z91" s="23">
        <f t="shared" si="2"/>
        <v>182.00400000000002</v>
      </c>
      <c r="AA91" s="7">
        <v>0</v>
      </c>
      <c r="AB91" s="23">
        <f>R91</f>
        <v>1213.3600000000001</v>
      </c>
      <c r="AC91" s="18"/>
    </row>
    <row r="92" spans="1:29" x14ac:dyDescent="0.3">
      <c r="A92" s="17">
        <v>45017</v>
      </c>
      <c r="B92" s="5" t="s">
        <v>87</v>
      </c>
      <c r="C92" s="5" t="s">
        <v>94</v>
      </c>
      <c r="D92" s="5" t="s">
        <v>100</v>
      </c>
      <c r="E92" s="5" t="s">
        <v>296</v>
      </c>
      <c r="F92" s="5" t="s">
        <v>296</v>
      </c>
      <c r="G92" s="177">
        <v>491</v>
      </c>
      <c r="H92" s="5" t="s">
        <v>262</v>
      </c>
      <c r="I92" s="5" t="s">
        <v>126</v>
      </c>
      <c r="J92" s="5"/>
      <c r="K92" s="5" t="s">
        <v>56</v>
      </c>
      <c r="L92" s="5" t="s">
        <v>93</v>
      </c>
      <c r="M92" s="7">
        <v>0.1</v>
      </c>
      <c r="N92" s="6">
        <v>1000209394</v>
      </c>
      <c r="O92" s="18"/>
      <c r="P92" s="29">
        <v>746.17999999999302</v>
      </c>
      <c r="Q92" s="193"/>
      <c r="R92" s="193">
        <v>746.17999999999302</v>
      </c>
      <c r="S92" s="25">
        <f>P92+Q92-R92</f>
        <v>0</v>
      </c>
      <c r="T92" s="26">
        <f>IF(L92="折扣",R92/(1+AA92)*M92,IF(L92="返现",R92/(1+AA92),R92/(1+M92+AA92)))</f>
        <v>678.34545454544809</v>
      </c>
      <c r="U92" s="7">
        <v>0</v>
      </c>
      <c r="V92" s="22">
        <v>0</v>
      </c>
      <c r="W92" s="28">
        <f>IF(L92="返现",T92*M92,R92-T92)</f>
        <v>67.834545454544923</v>
      </c>
      <c r="X92" s="199">
        <f>R92</f>
        <v>746.17999999999302</v>
      </c>
      <c r="Y92" s="19">
        <v>0.15</v>
      </c>
      <c r="Z92" s="23">
        <f t="shared" si="2"/>
        <v>111.92699999999896</v>
      </c>
      <c r="AA92" s="7">
        <v>0</v>
      </c>
      <c r="AB92" s="23">
        <f>R92</f>
        <v>746.17999999999302</v>
      </c>
      <c r="AC92" s="18"/>
    </row>
    <row r="93" spans="1:29" x14ac:dyDescent="0.3">
      <c r="A93" s="17">
        <v>45017</v>
      </c>
      <c r="B93" s="5" t="s">
        <v>87</v>
      </c>
      <c r="C93" s="5" t="s">
        <v>94</v>
      </c>
      <c r="D93" s="5" t="s">
        <v>100</v>
      </c>
      <c r="E93" s="5" t="s">
        <v>296</v>
      </c>
      <c r="F93" s="5" t="s">
        <v>296</v>
      </c>
      <c r="G93" s="177">
        <v>491</v>
      </c>
      <c r="H93" s="5" t="s">
        <v>262</v>
      </c>
      <c r="I93" s="5" t="s">
        <v>139</v>
      </c>
      <c r="J93" s="5"/>
      <c r="K93" s="5" t="s">
        <v>56</v>
      </c>
      <c r="L93" s="5" t="s">
        <v>93</v>
      </c>
      <c r="M93" s="7">
        <v>0.1</v>
      </c>
      <c r="N93" s="6">
        <v>1000225787</v>
      </c>
      <c r="O93" s="18"/>
      <c r="P93" s="29">
        <v>19993.77</v>
      </c>
      <c r="Q93" s="193"/>
      <c r="R93" s="193">
        <v>19993.77</v>
      </c>
      <c r="S93" s="25">
        <f>P93+Q93-R93</f>
        <v>0</v>
      </c>
      <c r="T93" s="26">
        <f>IF(L93="折扣",R93/(1+AA93)*M93,IF(L93="返现",R93/(1+AA93),R93/(1+M93+AA93)))</f>
        <v>18176.154545454545</v>
      </c>
      <c r="U93" s="7">
        <v>0</v>
      </c>
      <c r="V93" s="22">
        <v>0</v>
      </c>
      <c r="W93" s="28">
        <f>IF(L93="返现",T93*M93,R93-T93)</f>
        <v>1817.6154545454556</v>
      </c>
      <c r="X93" s="199">
        <f>R93</f>
        <v>19993.77</v>
      </c>
      <c r="Y93" s="19">
        <v>0.15</v>
      </c>
      <c r="Z93" s="23">
        <f t="shared" si="2"/>
        <v>2999.0655000000002</v>
      </c>
      <c r="AA93" s="7">
        <v>0</v>
      </c>
      <c r="AB93" s="23">
        <f>R93</f>
        <v>19993.77</v>
      </c>
      <c r="AC93" s="18"/>
    </row>
    <row r="94" spans="1:29" x14ac:dyDescent="0.3">
      <c r="A94" s="17">
        <v>45017</v>
      </c>
      <c r="B94" s="5" t="s">
        <v>87</v>
      </c>
      <c r="C94" s="5" t="s">
        <v>94</v>
      </c>
      <c r="D94" s="5" t="s">
        <v>100</v>
      </c>
      <c r="E94" s="5" t="s">
        <v>296</v>
      </c>
      <c r="F94" s="5" t="s">
        <v>296</v>
      </c>
      <c r="G94" s="177">
        <v>491</v>
      </c>
      <c r="H94" s="5" t="s">
        <v>262</v>
      </c>
      <c r="I94" s="5" t="s">
        <v>149</v>
      </c>
      <c r="J94" s="5"/>
      <c r="K94" s="5" t="s">
        <v>56</v>
      </c>
      <c r="L94" s="5" t="s">
        <v>93</v>
      </c>
      <c r="M94" s="7">
        <v>0.1</v>
      </c>
      <c r="N94" s="6">
        <v>1000225788</v>
      </c>
      <c r="O94" s="18"/>
      <c r="P94" s="29">
        <v>10805.650000000001</v>
      </c>
      <c r="Q94" s="193"/>
      <c r="R94" s="193">
        <v>621.54000000000008</v>
      </c>
      <c r="S94" s="25">
        <f>P94+Q94-R94</f>
        <v>10184.11</v>
      </c>
      <c r="T94" s="26">
        <f>IF(L94="折扣",R94/(1+AA94)*M94,IF(L94="返现",R94/(1+AA94),R94/(1+M94+AA94)))</f>
        <v>565.03636363636372</v>
      </c>
      <c r="U94" s="7">
        <v>0</v>
      </c>
      <c r="V94" s="22">
        <v>0</v>
      </c>
      <c r="W94" s="28">
        <f>IF(L94="返现",T94*M94,R94-T94)</f>
        <v>56.50363636363636</v>
      </c>
      <c r="X94" s="199">
        <f>R94</f>
        <v>621.54000000000008</v>
      </c>
      <c r="Y94" s="19">
        <v>0.15</v>
      </c>
      <c r="Z94" s="23">
        <f t="shared" si="2"/>
        <v>93.231000000000009</v>
      </c>
      <c r="AA94" s="7">
        <v>0</v>
      </c>
      <c r="AB94" s="23">
        <f>R94</f>
        <v>621.54000000000008</v>
      </c>
      <c r="AC94" s="18"/>
    </row>
    <row r="95" spans="1:29" x14ac:dyDescent="0.3">
      <c r="A95" s="17">
        <v>45017</v>
      </c>
      <c r="B95" s="5" t="s">
        <v>87</v>
      </c>
      <c r="C95" s="5" t="s">
        <v>94</v>
      </c>
      <c r="D95" s="5" t="s">
        <v>100</v>
      </c>
      <c r="E95" s="5" t="s">
        <v>297</v>
      </c>
      <c r="F95" s="5" t="s">
        <v>297</v>
      </c>
      <c r="G95" s="177">
        <v>491</v>
      </c>
      <c r="H95" s="5" t="s">
        <v>262</v>
      </c>
      <c r="I95" s="5" t="s">
        <v>298</v>
      </c>
      <c r="J95" s="5"/>
      <c r="K95" s="5" t="s">
        <v>56</v>
      </c>
      <c r="L95" s="5" t="s">
        <v>93</v>
      </c>
      <c r="M95" s="7">
        <v>7.0000000000000007E-2</v>
      </c>
      <c r="N95" s="6">
        <v>1000206572</v>
      </c>
      <c r="O95" s="18"/>
      <c r="P95" s="29">
        <v>9996.4400000000151</v>
      </c>
      <c r="Q95" s="193"/>
      <c r="R95" s="193">
        <v>0</v>
      </c>
      <c r="S95" s="25">
        <f>P95+Q95-R95</f>
        <v>9996.4400000000151</v>
      </c>
      <c r="T95" s="26">
        <f>IF(L95="折扣",R95/(1+AA95)*M95,IF(L95="返现",R95/(1+AA95),R95/(1+M95+AA95)))</f>
        <v>0</v>
      </c>
      <c r="U95" s="7">
        <v>0</v>
      </c>
      <c r="V95" s="22">
        <v>0</v>
      </c>
      <c r="W95" s="28">
        <f>IF(L95="返现",T95*M95,R95-T95)</f>
        <v>0</v>
      </c>
      <c r="X95" s="199">
        <f>R95</f>
        <v>0</v>
      </c>
      <c r="Y95" s="19">
        <v>0.15</v>
      </c>
      <c r="Z95" s="23">
        <f t="shared" si="2"/>
        <v>0</v>
      </c>
      <c r="AA95" s="7">
        <v>0</v>
      </c>
      <c r="AB95" s="23">
        <f>R95</f>
        <v>0</v>
      </c>
      <c r="AC95" s="18"/>
    </row>
    <row r="96" spans="1:29" x14ac:dyDescent="0.3">
      <c r="A96" s="17">
        <v>45017</v>
      </c>
      <c r="B96" s="5" t="s">
        <v>87</v>
      </c>
      <c r="C96" s="5" t="s">
        <v>94</v>
      </c>
      <c r="D96" s="5" t="s">
        <v>299</v>
      </c>
      <c r="E96" s="5" t="s">
        <v>300</v>
      </c>
      <c r="F96" s="5" t="s">
        <v>301</v>
      </c>
      <c r="G96" s="177">
        <v>491</v>
      </c>
      <c r="H96" s="5" t="s">
        <v>262</v>
      </c>
      <c r="I96" s="5" t="s">
        <v>302</v>
      </c>
      <c r="J96" s="5"/>
      <c r="K96" s="5" t="s">
        <v>56</v>
      </c>
      <c r="L96" s="5" t="s">
        <v>93</v>
      </c>
      <c r="M96" s="7">
        <v>0.05</v>
      </c>
      <c r="N96" s="6">
        <v>1000205996</v>
      </c>
      <c r="O96" s="18"/>
      <c r="P96" s="29">
        <v>122429.59000000001</v>
      </c>
      <c r="Q96" s="193"/>
      <c r="R96" s="193">
        <v>0</v>
      </c>
      <c r="S96" s="25">
        <f>P96+Q96-R96</f>
        <v>122429.59000000001</v>
      </c>
      <c r="T96" s="26">
        <f>IF(L96="折扣",R96/(1+AA96)*M96,IF(L96="返现",R96/(1+AA96),R96/(1+M96+AA96)))</f>
        <v>0</v>
      </c>
      <c r="U96" s="7">
        <v>0</v>
      </c>
      <c r="V96" s="22">
        <v>0</v>
      </c>
      <c r="W96" s="28">
        <f>IF(L96="返现",T96*M96,R96-T96)</f>
        <v>0</v>
      </c>
      <c r="X96" s="199">
        <f>R96</f>
        <v>0</v>
      </c>
      <c r="Y96" s="19">
        <v>0.15</v>
      </c>
      <c r="Z96" s="23">
        <f t="shared" si="2"/>
        <v>0</v>
      </c>
      <c r="AA96" s="7">
        <v>0</v>
      </c>
      <c r="AB96" s="23">
        <f>R96</f>
        <v>0</v>
      </c>
      <c r="AC96" s="18"/>
    </row>
    <row r="97" spans="1:29" x14ac:dyDescent="0.3">
      <c r="A97" s="17">
        <v>45017</v>
      </c>
      <c r="B97" s="5" t="s">
        <v>87</v>
      </c>
      <c r="C97" s="5" t="s">
        <v>88</v>
      </c>
      <c r="D97" s="5" t="s">
        <v>89</v>
      </c>
      <c r="E97" s="5" t="s">
        <v>303</v>
      </c>
      <c r="F97" s="5" t="s">
        <v>303</v>
      </c>
      <c r="G97" s="177">
        <v>491</v>
      </c>
      <c r="H97" s="5" t="s">
        <v>262</v>
      </c>
      <c r="I97" s="5" t="s">
        <v>304</v>
      </c>
      <c r="J97" s="5"/>
      <c r="K97" s="5" t="s">
        <v>56</v>
      </c>
      <c r="L97" s="5" t="s">
        <v>93</v>
      </c>
      <c r="M97" s="7">
        <v>0.08</v>
      </c>
      <c r="N97" s="187">
        <v>1000206660</v>
      </c>
      <c r="O97" s="18"/>
      <c r="P97" s="29">
        <v>489.97999999999968</v>
      </c>
      <c r="Q97" s="193"/>
      <c r="R97" s="193">
        <v>0</v>
      </c>
      <c r="S97" s="25">
        <f>P97+Q97-R97</f>
        <v>489.97999999999968</v>
      </c>
      <c r="T97" s="26">
        <f>IF(L97="折扣",R97/(1+AA97)*M97,IF(L97="返现",R97/(1+AA97),R97/(1+M97+AA97)))</f>
        <v>0</v>
      </c>
      <c r="U97" s="7">
        <v>0</v>
      </c>
      <c r="V97" s="22">
        <v>0</v>
      </c>
      <c r="W97" s="28">
        <f>IF(L97="返现",T97*M97,R97-T97)</f>
        <v>0</v>
      </c>
      <c r="X97" s="199">
        <f>R97</f>
        <v>0</v>
      </c>
      <c r="Y97" s="19">
        <v>0.15</v>
      </c>
      <c r="Z97" s="23">
        <f t="shared" si="2"/>
        <v>0</v>
      </c>
      <c r="AA97" s="7">
        <v>0</v>
      </c>
      <c r="AB97" s="23">
        <f>R97</f>
        <v>0</v>
      </c>
      <c r="AC97" s="18"/>
    </row>
    <row r="98" spans="1:29" x14ac:dyDescent="0.3">
      <c r="A98" s="17">
        <v>45017</v>
      </c>
      <c r="B98" s="5" t="s">
        <v>87</v>
      </c>
      <c r="C98" s="5" t="s">
        <v>88</v>
      </c>
      <c r="D98" s="5" t="s">
        <v>89</v>
      </c>
      <c r="E98" s="5" t="s">
        <v>303</v>
      </c>
      <c r="F98" s="5" t="s">
        <v>303</v>
      </c>
      <c r="G98" s="177">
        <v>491</v>
      </c>
      <c r="H98" s="5" t="s">
        <v>262</v>
      </c>
      <c r="I98" s="5" t="s">
        <v>305</v>
      </c>
      <c r="J98" s="5"/>
      <c r="K98" s="5" t="s">
        <v>56</v>
      </c>
      <c r="L98" s="5" t="s">
        <v>93</v>
      </c>
      <c r="M98" s="7">
        <v>0.08</v>
      </c>
      <c r="N98" s="187">
        <v>1000206661</v>
      </c>
      <c r="O98" s="18"/>
      <c r="P98" s="29">
        <v>0.6500000000000199</v>
      </c>
      <c r="Q98" s="193"/>
      <c r="R98" s="193">
        <v>0</v>
      </c>
      <c r="S98" s="25">
        <f>P98+Q98-R98</f>
        <v>0.6500000000000199</v>
      </c>
      <c r="T98" s="26">
        <f>IF(L98="折扣",R98/(1+AA98)*M98,IF(L98="返现",R98/(1+AA98),R98/(1+M98+AA98)))</f>
        <v>0</v>
      </c>
      <c r="U98" s="7">
        <v>0</v>
      </c>
      <c r="V98" s="22">
        <v>0</v>
      </c>
      <c r="W98" s="28">
        <f>IF(L98="返现",T98*M98,R98-T98)</f>
        <v>0</v>
      </c>
      <c r="X98" s="199">
        <f>R98</f>
        <v>0</v>
      </c>
      <c r="Y98" s="19">
        <v>0.15</v>
      </c>
      <c r="Z98" s="23">
        <f t="shared" si="2"/>
        <v>0</v>
      </c>
      <c r="AA98" s="7">
        <v>0</v>
      </c>
      <c r="AB98" s="23">
        <f>R98</f>
        <v>0</v>
      </c>
      <c r="AC98" s="18"/>
    </row>
    <row r="99" spans="1:29" x14ac:dyDescent="0.3">
      <c r="A99" s="17">
        <v>45017</v>
      </c>
      <c r="B99" s="5" t="s">
        <v>87</v>
      </c>
      <c r="C99" s="5" t="s">
        <v>88</v>
      </c>
      <c r="D99" s="5" t="s">
        <v>89</v>
      </c>
      <c r="E99" s="5" t="s">
        <v>303</v>
      </c>
      <c r="F99" s="5" t="s">
        <v>303</v>
      </c>
      <c r="G99" s="177">
        <v>491</v>
      </c>
      <c r="H99" s="5" t="s">
        <v>262</v>
      </c>
      <c r="I99" s="5" t="s">
        <v>306</v>
      </c>
      <c r="J99" s="5"/>
      <c r="K99" s="5" t="s">
        <v>56</v>
      </c>
      <c r="L99" s="5" t="s">
        <v>93</v>
      </c>
      <c r="M99" s="7">
        <v>0.08</v>
      </c>
      <c r="N99" s="187">
        <v>1000206662</v>
      </c>
      <c r="O99" s="18"/>
      <c r="P99" s="29">
        <v>8.9999999999918145E-2</v>
      </c>
      <c r="Q99" s="193"/>
      <c r="R99" s="193">
        <v>0</v>
      </c>
      <c r="S99" s="25">
        <f>P99+Q99-R99</f>
        <v>8.9999999999918145E-2</v>
      </c>
      <c r="T99" s="26">
        <f>IF(L99="折扣",R99/(1+AA99)*M99,IF(L99="返现",R99/(1+AA99),R99/(1+M99+AA99)))</f>
        <v>0</v>
      </c>
      <c r="U99" s="7">
        <v>0</v>
      </c>
      <c r="V99" s="22">
        <v>0</v>
      </c>
      <c r="W99" s="28">
        <f>IF(L99="返现",T99*M99,R99-T99)</f>
        <v>0</v>
      </c>
      <c r="X99" s="199">
        <f>R99</f>
        <v>0</v>
      </c>
      <c r="Y99" s="19">
        <v>0.15</v>
      </c>
      <c r="Z99" s="23">
        <f t="shared" si="2"/>
        <v>0</v>
      </c>
      <c r="AA99" s="7">
        <v>0</v>
      </c>
      <c r="AB99" s="23">
        <f>R99</f>
        <v>0</v>
      </c>
      <c r="AC99" s="18"/>
    </row>
    <row r="100" spans="1:29" x14ac:dyDescent="0.3">
      <c r="A100" s="17">
        <v>45017</v>
      </c>
      <c r="B100" s="5" t="s">
        <v>87</v>
      </c>
      <c r="C100" s="5" t="s">
        <v>88</v>
      </c>
      <c r="D100" s="5" t="s">
        <v>89</v>
      </c>
      <c r="E100" s="5" t="s">
        <v>303</v>
      </c>
      <c r="F100" s="5" t="s">
        <v>303</v>
      </c>
      <c r="G100" s="177">
        <v>491</v>
      </c>
      <c r="H100" s="5" t="s">
        <v>262</v>
      </c>
      <c r="I100" s="5" t="s">
        <v>307</v>
      </c>
      <c r="J100" s="5"/>
      <c r="K100" s="5" t="s">
        <v>56</v>
      </c>
      <c r="L100" s="5" t="s">
        <v>93</v>
      </c>
      <c r="M100" s="7">
        <v>0.08</v>
      </c>
      <c r="N100" s="187">
        <v>1000206663</v>
      </c>
      <c r="O100" s="18"/>
      <c r="P100" s="29">
        <v>1.2800000000001006</v>
      </c>
      <c r="Q100" s="193"/>
      <c r="R100" s="193">
        <v>0</v>
      </c>
      <c r="S100" s="25">
        <f>P100+Q100-R100</f>
        <v>1.2800000000001006</v>
      </c>
      <c r="T100" s="26">
        <f>IF(L100="折扣",R100/(1+AA100)*M100,IF(L100="返现",R100/(1+AA100),R100/(1+M100+AA100)))</f>
        <v>0</v>
      </c>
      <c r="U100" s="7">
        <v>0</v>
      </c>
      <c r="V100" s="22">
        <v>0</v>
      </c>
      <c r="W100" s="28">
        <f>IF(L100="返现",T100*M100,R100-T100)</f>
        <v>0</v>
      </c>
      <c r="X100" s="199">
        <f>R100</f>
        <v>0</v>
      </c>
      <c r="Y100" s="19">
        <v>0.15</v>
      </c>
      <c r="Z100" s="23">
        <f t="shared" si="2"/>
        <v>0</v>
      </c>
      <c r="AA100" s="7">
        <v>0</v>
      </c>
      <c r="AB100" s="23">
        <f>R100</f>
        <v>0</v>
      </c>
      <c r="AC100" s="18"/>
    </row>
    <row r="101" spans="1:29" x14ac:dyDescent="0.3">
      <c r="A101" s="17">
        <v>45017</v>
      </c>
      <c r="B101" s="5" t="s">
        <v>87</v>
      </c>
      <c r="C101" s="5" t="s">
        <v>88</v>
      </c>
      <c r="D101" s="5" t="s">
        <v>89</v>
      </c>
      <c r="E101" s="5" t="s">
        <v>303</v>
      </c>
      <c r="F101" s="5" t="s">
        <v>303</v>
      </c>
      <c r="G101" s="177">
        <v>491</v>
      </c>
      <c r="H101" s="5" t="s">
        <v>262</v>
      </c>
      <c r="I101" s="5" t="s">
        <v>308</v>
      </c>
      <c r="J101" s="5"/>
      <c r="K101" s="5" t="s">
        <v>56</v>
      </c>
      <c r="L101" s="5" t="s">
        <v>93</v>
      </c>
      <c r="M101" s="7">
        <v>0.08</v>
      </c>
      <c r="N101" s="187">
        <v>1000206664</v>
      </c>
      <c r="O101" s="18"/>
      <c r="P101" s="29">
        <v>1.2100000000000506</v>
      </c>
      <c r="Q101" s="193"/>
      <c r="R101" s="193">
        <v>0</v>
      </c>
      <c r="S101" s="25">
        <f>P101+Q101-R101</f>
        <v>1.2100000000000506</v>
      </c>
      <c r="T101" s="26">
        <f>IF(L101="折扣",R101/(1+AA101)*M101,IF(L101="返现",R101/(1+AA101),R101/(1+M101+AA101)))</f>
        <v>0</v>
      </c>
      <c r="U101" s="7">
        <v>0</v>
      </c>
      <c r="V101" s="22">
        <v>0</v>
      </c>
      <c r="W101" s="28">
        <f>IF(L101="返现",T101*M101,R101-T101)</f>
        <v>0</v>
      </c>
      <c r="X101" s="199">
        <f>R101</f>
        <v>0</v>
      </c>
      <c r="Y101" s="19">
        <v>0.15</v>
      </c>
      <c r="Z101" s="23">
        <f t="shared" si="2"/>
        <v>0</v>
      </c>
      <c r="AA101" s="7">
        <v>0</v>
      </c>
      <c r="AB101" s="23">
        <f>R101</f>
        <v>0</v>
      </c>
      <c r="AC101" s="18"/>
    </row>
    <row r="102" spans="1:29" x14ac:dyDescent="0.3">
      <c r="A102" s="17">
        <v>45017</v>
      </c>
      <c r="B102" s="5" t="s">
        <v>87</v>
      </c>
      <c r="C102" s="5" t="s">
        <v>94</v>
      </c>
      <c r="D102" s="5" t="s">
        <v>95</v>
      </c>
      <c r="E102" s="5" t="s">
        <v>282</v>
      </c>
      <c r="F102" s="5" t="s">
        <v>283</v>
      </c>
      <c r="G102" s="177">
        <v>491</v>
      </c>
      <c r="H102" s="5" t="s">
        <v>262</v>
      </c>
      <c r="I102" s="5" t="s">
        <v>309</v>
      </c>
      <c r="J102" s="5"/>
      <c r="K102" s="5" t="s">
        <v>56</v>
      </c>
      <c r="L102" s="5" t="s">
        <v>93</v>
      </c>
      <c r="M102" s="7">
        <v>0.1</v>
      </c>
      <c r="N102" s="187">
        <v>1000210100</v>
      </c>
      <c r="O102" s="18"/>
      <c r="P102" s="29">
        <v>4190.510000000002</v>
      </c>
      <c r="Q102" s="193"/>
      <c r="R102" s="193">
        <v>0</v>
      </c>
      <c r="S102" s="25">
        <f>P102+Q102-R102</f>
        <v>4190.510000000002</v>
      </c>
      <c r="T102" s="26">
        <f>IF(L102="折扣",R102/(1+AA102)*M102,IF(L102="返现",R102/(1+AA102),R102/(1+M102+AA102)))</f>
        <v>0</v>
      </c>
      <c r="U102" s="7">
        <v>0</v>
      </c>
      <c r="V102" s="22">
        <v>0</v>
      </c>
      <c r="W102" s="28">
        <f>IF(L102="返现",T102*M102,R102-T102)</f>
        <v>0</v>
      </c>
      <c r="X102" s="199">
        <f>R102</f>
        <v>0</v>
      </c>
      <c r="Y102" s="19">
        <v>0.15</v>
      </c>
      <c r="Z102" s="23">
        <f t="shared" si="2"/>
        <v>0</v>
      </c>
      <c r="AA102" s="7">
        <v>0</v>
      </c>
      <c r="AB102" s="23">
        <f>R102</f>
        <v>0</v>
      </c>
      <c r="AC102" s="18"/>
    </row>
    <row r="103" spans="1:29" x14ac:dyDescent="0.3">
      <c r="A103" s="17">
        <v>45017</v>
      </c>
      <c r="B103" s="5" t="s">
        <v>87</v>
      </c>
      <c r="C103" s="5" t="s">
        <v>94</v>
      </c>
      <c r="D103" s="5" t="s">
        <v>100</v>
      </c>
      <c r="E103" s="5" t="s">
        <v>295</v>
      </c>
      <c r="F103" s="5" t="s">
        <v>295</v>
      </c>
      <c r="G103" s="177">
        <v>491</v>
      </c>
      <c r="H103" s="5" t="s">
        <v>262</v>
      </c>
      <c r="I103" s="5" t="s">
        <v>310</v>
      </c>
      <c r="J103" s="5"/>
      <c r="K103" s="5" t="s">
        <v>56</v>
      </c>
      <c r="L103" s="5" t="s">
        <v>93</v>
      </c>
      <c r="M103" s="7">
        <v>0.06</v>
      </c>
      <c r="N103" s="187">
        <v>1000214787</v>
      </c>
      <c r="O103" s="18"/>
      <c r="P103" s="29">
        <v>19789.45</v>
      </c>
      <c r="Q103" s="193"/>
      <c r="R103" s="193">
        <v>0</v>
      </c>
      <c r="S103" s="25">
        <f>P103+Q103-R103</f>
        <v>19789.45</v>
      </c>
      <c r="T103" s="26">
        <f>IF(L103="折扣",R103/(1+AA103)*M103,IF(L103="返现",R103/(1+AA103),R103/(1+M103+AA103)))</f>
        <v>0</v>
      </c>
      <c r="U103" s="7">
        <v>0</v>
      </c>
      <c r="V103" s="22">
        <v>0</v>
      </c>
      <c r="W103" s="28">
        <f>IF(L103="返现",T103*M103,R103-T103)</f>
        <v>0</v>
      </c>
      <c r="X103" s="199">
        <f>R103</f>
        <v>0</v>
      </c>
      <c r="Y103" s="19">
        <v>0.15</v>
      </c>
      <c r="Z103" s="23">
        <f t="shared" si="2"/>
        <v>0</v>
      </c>
      <c r="AA103" s="7">
        <v>0</v>
      </c>
      <c r="AB103" s="23">
        <f>R103</f>
        <v>0</v>
      </c>
      <c r="AC103" s="18"/>
    </row>
    <row r="104" spans="1:29" x14ac:dyDescent="0.3">
      <c r="A104" s="17">
        <v>45017</v>
      </c>
      <c r="B104" s="5" t="s">
        <v>87</v>
      </c>
      <c r="C104" s="5" t="s">
        <v>94</v>
      </c>
      <c r="D104" s="5" t="s">
        <v>100</v>
      </c>
      <c r="E104" s="5" t="s">
        <v>311</v>
      </c>
      <c r="F104" s="5" t="s">
        <v>312</v>
      </c>
      <c r="G104" s="177">
        <v>491</v>
      </c>
      <c r="H104" s="5" t="s">
        <v>262</v>
      </c>
      <c r="I104" s="5" t="s">
        <v>313</v>
      </c>
      <c r="J104" s="5"/>
      <c r="K104" s="5" t="s">
        <v>55</v>
      </c>
      <c r="L104" s="5" t="s">
        <v>93</v>
      </c>
      <c r="M104" s="7">
        <v>0.05</v>
      </c>
      <c r="N104" s="187">
        <v>1000209684</v>
      </c>
      <c r="O104" s="18"/>
      <c r="P104" s="29">
        <v>11849.06</v>
      </c>
      <c r="Q104" s="193"/>
      <c r="R104" s="193">
        <v>0</v>
      </c>
      <c r="S104" s="25">
        <f>P104+Q104-R104</f>
        <v>11849.06</v>
      </c>
      <c r="T104" s="26">
        <f>IF(L104="折扣",R104/(1+AA104)*M104,IF(L104="返现",R104/(1+AA104),R104/(1+M104+AA104)))</f>
        <v>0</v>
      </c>
      <c r="U104" s="7">
        <v>0</v>
      </c>
      <c r="V104" s="22">
        <v>0</v>
      </c>
      <c r="W104" s="28">
        <f>IF(L104="返现",T104*M104,R104-T104)</f>
        <v>0</v>
      </c>
      <c r="X104" s="199">
        <f>R104</f>
        <v>0</v>
      </c>
      <c r="Y104" s="19">
        <v>7.4999999999999997E-2</v>
      </c>
      <c r="Z104" s="23">
        <f t="shared" si="2"/>
        <v>0</v>
      </c>
      <c r="AA104" s="7">
        <v>0</v>
      </c>
      <c r="AB104" s="23">
        <f>R104</f>
        <v>0</v>
      </c>
      <c r="AC104" s="18"/>
    </row>
    <row r="105" spans="1:29" x14ac:dyDescent="0.3">
      <c r="A105" s="17">
        <v>45017</v>
      </c>
      <c r="B105" s="5" t="s">
        <v>87</v>
      </c>
      <c r="C105" s="5" t="s">
        <v>88</v>
      </c>
      <c r="D105" s="5" t="s">
        <v>314</v>
      </c>
      <c r="E105" s="5" t="s">
        <v>315</v>
      </c>
      <c r="F105" s="5" t="s">
        <v>316</v>
      </c>
      <c r="G105" s="177">
        <v>491</v>
      </c>
      <c r="H105" s="5" t="s">
        <v>262</v>
      </c>
      <c r="I105" s="5" t="s">
        <v>317</v>
      </c>
      <c r="J105" s="5"/>
      <c r="K105" s="5" t="s">
        <v>55</v>
      </c>
      <c r="L105" s="5" t="s">
        <v>93</v>
      </c>
      <c r="M105" s="7">
        <v>7.0000000000000007E-2</v>
      </c>
      <c r="N105" s="6">
        <v>1000209838</v>
      </c>
      <c r="O105" s="18"/>
      <c r="P105" s="29">
        <v>4207.6499999999996</v>
      </c>
      <c r="Q105" s="193"/>
      <c r="R105" s="193">
        <v>0</v>
      </c>
      <c r="S105" s="25">
        <f>P105+Q105-R105</f>
        <v>4207.6499999999996</v>
      </c>
      <c r="T105" s="26">
        <f>IF(L105="折扣",R105/(1+AA105)*M105,IF(L105="返现",R105/(1+AA105),R105/(1+M105+AA105)))</f>
        <v>0</v>
      </c>
      <c r="U105" s="7">
        <v>0</v>
      </c>
      <c r="V105" s="22">
        <v>0</v>
      </c>
      <c r="W105" s="28">
        <f>IF(L105="返现",T105*M105,R105-T105)</f>
        <v>0</v>
      </c>
      <c r="X105" s="199">
        <f>R105</f>
        <v>0</v>
      </c>
      <c r="Y105" s="19">
        <v>7.4999999999999997E-2</v>
      </c>
      <c r="Z105" s="23">
        <f t="shared" si="2"/>
        <v>0</v>
      </c>
      <c r="AA105" s="7">
        <v>0</v>
      </c>
      <c r="AB105" s="23">
        <f>R105</f>
        <v>0</v>
      </c>
      <c r="AC105" s="18"/>
    </row>
    <row r="106" spans="1:29" x14ac:dyDescent="0.3">
      <c r="A106" s="17">
        <v>45017</v>
      </c>
      <c r="B106" s="5" t="s">
        <v>87</v>
      </c>
      <c r="C106" s="5" t="s">
        <v>94</v>
      </c>
      <c r="D106" s="5" t="s">
        <v>95</v>
      </c>
      <c r="E106" s="5" t="s">
        <v>244</v>
      </c>
      <c r="F106" s="5" t="s">
        <v>244</v>
      </c>
      <c r="G106" s="6">
        <v>491</v>
      </c>
      <c r="H106" s="5" t="s">
        <v>262</v>
      </c>
      <c r="I106" s="5" t="s">
        <v>243</v>
      </c>
      <c r="J106" s="5"/>
      <c r="K106" s="5" t="s">
        <v>55</v>
      </c>
      <c r="L106" s="5" t="s">
        <v>93</v>
      </c>
      <c r="M106" s="7">
        <v>0.05</v>
      </c>
      <c r="N106" s="6">
        <v>1000208869</v>
      </c>
      <c r="O106" s="18"/>
      <c r="P106" s="188">
        <v>1881.4399999999996</v>
      </c>
      <c r="Q106" s="193"/>
      <c r="R106" s="193">
        <v>402</v>
      </c>
      <c r="S106" s="192">
        <f>P106+Q106-R106</f>
        <v>1479.4399999999996</v>
      </c>
      <c r="T106" s="26">
        <f>IF(L106="折扣",R106/(1+AA106)*M106,IF(L106="返现",R106/(1+AA106),R106/(1+M106+AA106)))</f>
        <v>382.85714285714283</v>
      </c>
      <c r="U106" s="7">
        <v>0</v>
      </c>
      <c r="V106" s="22">
        <v>0</v>
      </c>
      <c r="W106" s="28">
        <f>IF(L106="返现",T106*M106,R106-T106)</f>
        <v>19.142857142857167</v>
      </c>
      <c r="X106" s="23">
        <f>R106</f>
        <v>402</v>
      </c>
      <c r="Y106" s="19">
        <v>7.4999999999999997E-2</v>
      </c>
      <c r="Z106" s="23">
        <f t="shared" si="2"/>
        <v>30.15</v>
      </c>
      <c r="AA106" s="7">
        <v>0</v>
      </c>
      <c r="AB106" s="23">
        <f>R106</f>
        <v>402</v>
      </c>
      <c r="AC106" s="18"/>
    </row>
    <row r="107" spans="1:29" x14ac:dyDescent="0.3">
      <c r="A107" s="17">
        <v>45017</v>
      </c>
      <c r="B107" s="5" t="s">
        <v>87</v>
      </c>
      <c r="C107" s="5" t="s">
        <v>94</v>
      </c>
      <c r="D107" s="5" t="s">
        <v>95</v>
      </c>
      <c r="E107" s="5" t="s">
        <v>252</v>
      </c>
      <c r="F107" s="5" t="s">
        <v>252</v>
      </c>
      <c r="G107" s="177">
        <v>491</v>
      </c>
      <c r="H107" s="5" t="s">
        <v>262</v>
      </c>
      <c r="I107" s="5" t="s">
        <v>251</v>
      </c>
      <c r="J107" s="5"/>
      <c r="K107" s="5" t="s">
        <v>55</v>
      </c>
      <c r="L107" s="5" t="s">
        <v>93</v>
      </c>
      <c r="M107" s="7">
        <v>0.05</v>
      </c>
      <c r="N107" s="6">
        <v>1000207265</v>
      </c>
      <c r="O107" s="18"/>
      <c r="P107" s="29">
        <v>2144.8500000000004</v>
      </c>
      <c r="Q107" s="193"/>
      <c r="R107" s="193">
        <v>1212.92</v>
      </c>
      <c r="S107" s="192">
        <f>P107+Q107-R107</f>
        <v>931.93000000000029</v>
      </c>
      <c r="T107" s="26">
        <f>IF(L107="折扣",R107/(1+AA107)*M107,IF(L107="返现",R107/(1+AA107),R107/(1+M107+AA107)))</f>
        <v>1155.1619047619047</v>
      </c>
      <c r="U107" s="7">
        <v>0</v>
      </c>
      <c r="V107" s="22">
        <v>0</v>
      </c>
      <c r="W107" s="28">
        <f>IF(L107="返现",T107*M107,R107-T107)</f>
        <v>57.758095238095393</v>
      </c>
      <c r="X107" s="23">
        <f>R107</f>
        <v>1212.92</v>
      </c>
      <c r="Y107" s="19">
        <v>7.4999999999999997E-2</v>
      </c>
      <c r="Z107" s="23">
        <f t="shared" si="2"/>
        <v>90.969000000000008</v>
      </c>
      <c r="AA107" s="7">
        <v>0</v>
      </c>
      <c r="AB107" s="23">
        <f>R107</f>
        <v>1212.92</v>
      </c>
      <c r="AC107" s="18"/>
    </row>
    <row r="108" spans="1:29" x14ac:dyDescent="0.3">
      <c r="A108" s="17">
        <v>45017</v>
      </c>
      <c r="B108" s="5" t="s">
        <v>87</v>
      </c>
      <c r="C108" s="5" t="s">
        <v>94</v>
      </c>
      <c r="D108" s="5" t="s">
        <v>318</v>
      </c>
      <c r="E108" s="5" t="s">
        <v>319</v>
      </c>
      <c r="F108" s="5" t="s">
        <v>319</v>
      </c>
      <c r="G108" s="177">
        <v>491</v>
      </c>
      <c r="H108" s="5" t="s">
        <v>262</v>
      </c>
      <c r="I108" s="5" t="s">
        <v>198</v>
      </c>
      <c r="J108" s="5"/>
      <c r="K108" s="5" t="s">
        <v>56</v>
      </c>
      <c r="L108" s="5" t="s">
        <v>93</v>
      </c>
      <c r="M108" s="7">
        <v>0.09</v>
      </c>
      <c r="N108" s="6">
        <v>1000205452</v>
      </c>
      <c r="O108" s="18"/>
      <c r="P108" s="29">
        <v>3348.41</v>
      </c>
      <c r="Q108" s="193"/>
      <c r="R108" s="193">
        <v>213.95999999999998</v>
      </c>
      <c r="S108" s="25">
        <f>P108+Q108-R108</f>
        <v>3134.45</v>
      </c>
      <c r="T108" s="26">
        <f>IF(L108="折扣",R108/(1+AA108)*M108,IF(L108="返现",R108/(1+AA108),R108/(1+M108+AA108)))</f>
        <v>196.29357798165134</v>
      </c>
      <c r="U108" s="7">
        <v>0</v>
      </c>
      <c r="V108" s="22">
        <v>0</v>
      </c>
      <c r="W108" s="28">
        <f>IF(L108="返现",T108*M108,R108-T108)</f>
        <v>17.666422018348641</v>
      </c>
      <c r="X108" s="199">
        <f>R108</f>
        <v>213.95999999999998</v>
      </c>
      <c r="Y108" s="19">
        <v>0.15</v>
      </c>
      <c r="Z108" s="23">
        <f t="shared" si="2"/>
        <v>32.093999999999994</v>
      </c>
      <c r="AA108" s="7">
        <v>0</v>
      </c>
      <c r="AB108" s="23">
        <f>R108</f>
        <v>213.95999999999998</v>
      </c>
      <c r="AC108" s="18"/>
    </row>
    <row r="109" spans="1:29" x14ac:dyDescent="0.3">
      <c r="A109" s="17">
        <v>45017</v>
      </c>
      <c r="B109" s="5" t="s">
        <v>87</v>
      </c>
      <c r="C109" s="5" t="s">
        <v>94</v>
      </c>
      <c r="D109" s="5" t="s">
        <v>318</v>
      </c>
      <c r="E109" s="5" t="s">
        <v>319</v>
      </c>
      <c r="F109" s="5" t="s">
        <v>319</v>
      </c>
      <c r="G109" s="177">
        <v>491</v>
      </c>
      <c r="H109" s="5" t="s">
        <v>262</v>
      </c>
      <c r="I109" s="5" t="s">
        <v>118</v>
      </c>
      <c r="J109" s="5"/>
      <c r="K109" s="5" t="s">
        <v>56</v>
      </c>
      <c r="L109" s="5" t="s">
        <v>93</v>
      </c>
      <c r="M109" s="7">
        <v>0.09</v>
      </c>
      <c r="N109" s="6">
        <v>1000205448</v>
      </c>
      <c r="O109" s="18"/>
      <c r="P109" s="29">
        <v>1689.9299999999998</v>
      </c>
      <c r="Q109" s="193"/>
      <c r="R109" s="193">
        <v>1079.3899999999999</v>
      </c>
      <c r="S109" s="25">
        <f>P109+Q109-R109</f>
        <v>610.54</v>
      </c>
      <c r="T109" s="26">
        <f>IF(L109="折扣",R109/(1+AA109)*M109,IF(L109="返现",R109/(1+AA109),R109/(1+M109+AA109)))</f>
        <v>990.26605504587133</v>
      </c>
      <c r="U109" s="7">
        <v>0</v>
      </c>
      <c r="V109" s="22">
        <v>0</v>
      </c>
      <c r="W109" s="28">
        <f>IF(L109="返现",T109*M109,R109-T109)</f>
        <v>89.123944954128547</v>
      </c>
      <c r="X109" s="199">
        <f>R109</f>
        <v>1079.3899999999999</v>
      </c>
      <c r="Y109" s="19">
        <v>0.15</v>
      </c>
      <c r="Z109" s="23">
        <f t="shared" si="2"/>
        <v>161.90849999999998</v>
      </c>
      <c r="AA109" s="7">
        <v>0</v>
      </c>
      <c r="AB109" s="23">
        <f>R109</f>
        <v>1079.3899999999999</v>
      </c>
      <c r="AC109" s="18"/>
    </row>
    <row r="110" spans="1:29" x14ac:dyDescent="0.3">
      <c r="A110" s="17">
        <v>45017</v>
      </c>
      <c r="B110" s="5" t="s">
        <v>87</v>
      </c>
      <c r="C110" s="5" t="s">
        <v>94</v>
      </c>
      <c r="D110" s="5" t="s">
        <v>318</v>
      </c>
      <c r="E110" s="5" t="s">
        <v>319</v>
      </c>
      <c r="F110" s="5" t="s">
        <v>319</v>
      </c>
      <c r="G110" s="177">
        <v>491</v>
      </c>
      <c r="H110" s="5" t="s">
        <v>262</v>
      </c>
      <c r="I110" s="5" t="s">
        <v>118</v>
      </c>
      <c r="J110" s="5"/>
      <c r="K110" s="5" t="s">
        <v>56</v>
      </c>
      <c r="L110" s="5" t="s">
        <v>93</v>
      </c>
      <c r="M110" s="7">
        <v>0.09</v>
      </c>
      <c r="N110" s="6">
        <v>1000205449</v>
      </c>
      <c r="O110" s="18"/>
      <c r="P110" s="29">
        <v>774.44000000000028</v>
      </c>
      <c r="Q110" s="193"/>
      <c r="R110" s="193">
        <v>257.03999999999996</v>
      </c>
      <c r="S110" s="25">
        <f>P110+Q110-R110</f>
        <v>517.40000000000032</v>
      </c>
      <c r="T110" s="26">
        <f>IF(L110="折扣",R110/(1+AA110)*M110,IF(L110="返现",R110/(1+AA110),R110/(1+M110+AA110)))</f>
        <v>235.81651376146783</v>
      </c>
      <c r="U110" s="7">
        <v>0</v>
      </c>
      <c r="V110" s="22">
        <v>0</v>
      </c>
      <c r="W110" s="28">
        <f>IF(L110="返现",T110*M110,R110-T110)</f>
        <v>21.223486238532132</v>
      </c>
      <c r="X110" s="199">
        <f>R110</f>
        <v>257.03999999999996</v>
      </c>
      <c r="Y110" s="19">
        <v>0.15</v>
      </c>
      <c r="Z110" s="23">
        <f t="shared" si="2"/>
        <v>38.55599999999999</v>
      </c>
      <c r="AA110" s="7">
        <v>0</v>
      </c>
      <c r="AB110" s="23">
        <f>R110</f>
        <v>257.03999999999996</v>
      </c>
      <c r="AC110" s="18"/>
    </row>
    <row r="111" spans="1:29" x14ac:dyDescent="0.3">
      <c r="A111" s="17">
        <v>45017</v>
      </c>
      <c r="B111" s="5" t="s">
        <v>87</v>
      </c>
      <c r="C111" s="5" t="s">
        <v>94</v>
      </c>
      <c r="D111" s="5" t="s">
        <v>318</v>
      </c>
      <c r="E111" s="5" t="s">
        <v>319</v>
      </c>
      <c r="F111" s="5" t="s">
        <v>319</v>
      </c>
      <c r="G111" s="177">
        <v>491</v>
      </c>
      <c r="H111" s="5" t="s">
        <v>262</v>
      </c>
      <c r="I111" s="5" t="s">
        <v>118</v>
      </c>
      <c r="J111" s="5"/>
      <c r="K111" s="5" t="s">
        <v>56</v>
      </c>
      <c r="L111" s="5" t="s">
        <v>93</v>
      </c>
      <c r="M111" s="7">
        <v>0.09</v>
      </c>
      <c r="N111" s="6">
        <v>1000205450</v>
      </c>
      <c r="O111" s="18"/>
      <c r="P111" s="29">
        <v>2982.13</v>
      </c>
      <c r="Q111" s="193"/>
      <c r="R111" s="193">
        <v>301.25</v>
      </c>
      <c r="S111" s="25">
        <f>P111+Q111-R111</f>
        <v>2680.88</v>
      </c>
      <c r="T111" s="26">
        <f>IF(L111="折扣",R111/(1+AA111)*M111,IF(L111="返现",R111/(1+AA111),R111/(1+M111+AA111)))</f>
        <v>276.37614678899081</v>
      </c>
      <c r="U111" s="7">
        <v>0</v>
      </c>
      <c r="V111" s="22">
        <v>0</v>
      </c>
      <c r="W111" s="28">
        <f>IF(L111="返现",T111*M111,R111-T111)</f>
        <v>24.873853211009191</v>
      </c>
      <c r="X111" s="199">
        <f>R111</f>
        <v>301.25</v>
      </c>
      <c r="Y111" s="19">
        <v>0.15</v>
      </c>
      <c r="Z111" s="23">
        <f t="shared" si="2"/>
        <v>45.1875</v>
      </c>
      <c r="AA111" s="7">
        <v>0</v>
      </c>
      <c r="AB111" s="23">
        <f>R111</f>
        <v>301.25</v>
      </c>
      <c r="AC111" s="18"/>
    </row>
    <row r="112" spans="1:29" x14ac:dyDescent="0.3">
      <c r="A112" s="17">
        <v>45017</v>
      </c>
      <c r="B112" s="5" t="s">
        <v>87</v>
      </c>
      <c r="C112" s="5" t="s">
        <v>94</v>
      </c>
      <c r="D112" s="5" t="s">
        <v>318</v>
      </c>
      <c r="E112" s="5" t="s">
        <v>319</v>
      </c>
      <c r="F112" s="5" t="s">
        <v>319</v>
      </c>
      <c r="G112" s="177">
        <v>491</v>
      </c>
      <c r="H112" s="5" t="s">
        <v>262</v>
      </c>
      <c r="I112" s="5" t="s">
        <v>118</v>
      </c>
      <c r="J112" s="5"/>
      <c r="K112" s="5" t="s">
        <v>56</v>
      </c>
      <c r="L112" s="5" t="s">
        <v>93</v>
      </c>
      <c r="M112" s="7">
        <v>0.09</v>
      </c>
      <c r="N112" s="6">
        <v>1000205451</v>
      </c>
      <c r="O112" s="18"/>
      <c r="P112" s="29">
        <v>2518.0300000000002</v>
      </c>
      <c r="Q112" s="193"/>
      <c r="R112" s="193">
        <v>99.27</v>
      </c>
      <c r="S112" s="25">
        <f>P112+Q112-R112</f>
        <v>2418.7600000000002</v>
      </c>
      <c r="T112" s="26">
        <f>IF(L112="折扣",R112/(1+AA112)*M112,IF(L112="返现",R112/(1+AA112),R112/(1+M112+AA112)))</f>
        <v>91.073394495412828</v>
      </c>
      <c r="U112" s="7">
        <v>0</v>
      </c>
      <c r="V112" s="22">
        <v>0</v>
      </c>
      <c r="W112" s="28">
        <f>IF(L112="返现",T112*M112,R112-T112)</f>
        <v>8.1966055045871684</v>
      </c>
      <c r="X112" s="199">
        <f>R112</f>
        <v>99.27</v>
      </c>
      <c r="Y112" s="19">
        <v>0.15</v>
      </c>
      <c r="Z112" s="23">
        <f t="shared" si="2"/>
        <v>14.890499999999999</v>
      </c>
      <c r="AA112" s="7">
        <v>0</v>
      </c>
      <c r="AB112" s="23">
        <f>R112</f>
        <v>99.27</v>
      </c>
      <c r="AC112" s="18"/>
    </row>
    <row r="113" spans="1:29" x14ac:dyDescent="0.3">
      <c r="A113" s="17">
        <v>45017</v>
      </c>
      <c r="B113" s="5" t="s">
        <v>87</v>
      </c>
      <c r="C113" s="5" t="s">
        <v>94</v>
      </c>
      <c r="D113" s="5" t="s">
        <v>100</v>
      </c>
      <c r="E113" s="5" t="s">
        <v>320</v>
      </c>
      <c r="F113" s="5" t="s">
        <v>321</v>
      </c>
      <c r="G113" s="177">
        <v>491</v>
      </c>
      <c r="H113" s="5" t="s">
        <v>262</v>
      </c>
      <c r="I113" s="5" t="s">
        <v>322</v>
      </c>
      <c r="J113" s="5"/>
      <c r="K113" s="5" t="s">
        <v>55</v>
      </c>
      <c r="L113" s="5" t="s">
        <v>93</v>
      </c>
      <c r="M113" s="7">
        <v>0.01</v>
      </c>
      <c r="N113" s="6">
        <v>1000206879</v>
      </c>
      <c r="O113" s="18"/>
      <c r="P113" s="29">
        <v>7187</v>
      </c>
      <c r="Q113" s="193"/>
      <c r="R113" s="193">
        <v>0</v>
      </c>
      <c r="S113" s="192">
        <f>P113+Q113-R113</f>
        <v>7187</v>
      </c>
      <c r="T113" s="26">
        <f>IF(L113="折扣",R113/(1+AA113)*M113,IF(L113="返现",R113/(1+AA113),R113/(1+M113+AA113)))</f>
        <v>0</v>
      </c>
      <c r="U113" s="7">
        <v>0</v>
      </c>
      <c r="V113" s="22">
        <v>0</v>
      </c>
      <c r="W113" s="28">
        <f>IF(L113="返现",T113*M113,R113-T113)</f>
        <v>0</v>
      </c>
      <c r="X113" s="23">
        <f>R113</f>
        <v>0</v>
      </c>
      <c r="Y113" s="19">
        <v>7.4999999999999997E-2</v>
      </c>
      <c r="Z113" s="23">
        <f t="shared" si="2"/>
        <v>0</v>
      </c>
      <c r="AA113" s="7">
        <v>0</v>
      </c>
      <c r="AB113" s="23">
        <f>R113</f>
        <v>0</v>
      </c>
      <c r="AC113" s="18"/>
    </row>
    <row r="114" spans="1:29" x14ac:dyDescent="0.3">
      <c r="A114" s="17">
        <v>45017</v>
      </c>
      <c r="B114" s="5" t="s">
        <v>87</v>
      </c>
      <c r="C114" s="5" t="s">
        <v>94</v>
      </c>
      <c r="D114" s="5" t="s">
        <v>100</v>
      </c>
      <c r="E114" s="5" t="s">
        <v>137</v>
      </c>
      <c r="F114" s="5" t="s">
        <v>137</v>
      </c>
      <c r="G114" s="6">
        <v>491</v>
      </c>
      <c r="H114" s="5" t="s">
        <v>262</v>
      </c>
      <c r="I114" s="5" t="s">
        <v>136</v>
      </c>
      <c r="J114" s="5"/>
      <c r="K114" s="5" t="s">
        <v>324</v>
      </c>
      <c r="L114" s="5" t="s">
        <v>93</v>
      </c>
      <c r="M114" s="7">
        <v>0.1</v>
      </c>
      <c r="N114" s="6">
        <v>1000205607</v>
      </c>
      <c r="O114" s="18"/>
      <c r="P114" s="188">
        <v>-1452051.2400000002</v>
      </c>
      <c r="Q114" s="193"/>
      <c r="R114" s="193">
        <v>701003.84</v>
      </c>
      <c r="S114" s="25">
        <f>P114+Q114-R114</f>
        <v>-2153055.08</v>
      </c>
      <c r="T114" s="26">
        <f>IF(L114="折扣",R114/(1+AA114)*M114,IF(L114="返现",R114/(1+AA114),R114/(1+M114+AA114)))</f>
        <v>637276.21818181814</v>
      </c>
      <c r="U114" s="7">
        <v>0</v>
      </c>
      <c r="V114" s="193">
        <v>0</v>
      </c>
      <c r="W114" s="28">
        <f>IF(L114="返现",T114*M114,R114-T114)</f>
        <v>63727.621818181826</v>
      </c>
      <c r="X114" s="23">
        <f>R114</f>
        <v>701003.84</v>
      </c>
      <c r="Y114" s="19">
        <v>0.15</v>
      </c>
      <c r="Z114" s="23">
        <f t="shared" si="2"/>
        <v>105150.57599999999</v>
      </c>
      <c r="AA114" s="7">
        <v>0</v>
      </c>
      <c r="AB114" s="23">
        <f>R114</f>
        <v>701003.84</v>
      </c>
      <c r="AC114" s="18"/>
    </row>
    <row r="115" spans="1:29" x14ac:dyDescent="0.3">
      <c r="A115" s="17">
        <v>45017</v>
      </c>
      <c r="B115" s="5" t="s">
        <v>87</v>
      </c>
      <c r="C115" s="5" t="s">
        <v>88</v>
      </c>
      <c r="D115" s="5" t="s">
        <v>89</v>
      </c>
      <c r="E115" s="5" t="s">
        <v>303</v>
      </c>
      <c r="F115" s="5" t="s">
        <v>303</v>
      </c>
      <c r="G115" s="6">
        <v>491</v>
      </c>
      <c r="H115" s="5" t="s">
        <v>262</v>
      </c>
      <c r="I115" s="5" t="s">
        <v>304</v>
      </c>
      <c r="J115" s="5"/>
      <c r="K115" s="5" t="s">
        <v>324</v>
      </c>
      <c r="L115" s="5" t="s">
        <v>93</v>
      </c>
      <c r="M115" s="7">
        <v>0.08</v>
      </c>
      <c r="N115" s="6">
        <v>1000206660</v>
      </c>
      <c r="O115" s="18"/>
      <c r="P115" s="188">
        <v>-489.98</v>
      </c>
      <c r="Q115" s="193"/>
      <c r="R115" s="193">
        <v>0</v>
      </c>
      <c r="S115" s="25">
        <f>P115+Q115-R115</f>
        <v>-489.98</v>
      </c>
      <c r="T115" s="26">
        <f>IF(L115="折扣",R115/(1+AA115)*M115,IF(L115="返现",R115/(1+AA115),R115/(1+M115+AA115)))</f>
        <v>0</v>
      </c>
      <c r="U115" s="7">
        <v>0</v>
      </c>
      <c r="V115" s="193">
        <v>0</v>
      </c>
      <c r="W115" s="28">
        <f>IF(L115="返现",T115*M115,R115-T115)</f>
        <v>0</v>
      </c>
      <c r="X115" s="23">
        <f>R115</f>
        <v>0</v>
      </c>
      <c r="Y115" s="19">
        <v>0.15</v>
      </c>
      <c r="Z115" s="23">
        <f t="shared" si="2"/>
        <v>0</v>
      </c>
      <c r="AA115" s="7">
        <v>0</v>
      </c>
      <c r="AB115" s="23">
        <f>R115</f>
        <v>0</v>
      </c>
      <c r="AC115" s="18"/>
    </row>
    <row r="116" spans="1:29" x14ac:dyDescent="0.3">
      <c r="A116" s="17">
        <v>45017</v>
      </c>
      <c r="B116" s="5" t="s">
        <v>87</v>
      </c>
      <c r="C116" s="5" t="s">
        <v>94</v>
      </c>
      <c r="D116" s="5" t="s">
        <v>100</v>
      </c>
      <c r="E116" s="5" t="s">
        <v>311</v>
      </c>
      <c r="F116" s="5" t="s">
        <v>312</v>
      </c>
      <c r="G116" s="6">
        <v>491</v>
      </c>
      <c r="H116" s="5" t="s">
        <v>262</v>
      </c>
      <c r="I116" s="5" t="s">
        <v>313</v>
      </c>
      <c r="J116" s="5"/>
      <c r="K116" s="5" t="s">
        <v>325</v>
      </c>
      <c r="L116" s="5" t="s">
        <v>93</v>
      </c>
      <c r="M116" s="7">
        <v>0.05</v>
      </c>
      <c r="N116" s="6">
        <v>1000209684</v>
      </c>
      <c r="O116" s="18"/>
      <c r="P116" s="188">
        <v>-11849.060000000001</v>
      </c>
      <c r="Q116" s="193"/>
      <c r="R116" s="193">
        <v>0</v>
      </c>
      <c r="S116" s="25">
        <f>P116+Q116-R116</f>
        <v>-11849.060000000001</v>
      </c>
      <c r="T116" s="26">
        <f>IF(L116="折扣",R116/(1+AA116)*M116,IF(L116="返现",R116/(1+AA116),R116/(1+M116+AA116)))</f>
        <v>0</v>
      </c>
      <c r="U116" s="7">
        <v>0</v>
      </c>
      <c r="V116" s="193">
        <v>0</v>
      </c>
      <c r="W116" s="28">
        <f>IF(L116="返现",T116*M116,R116-T116)</f>
        <v>0</v>
      </c>
      <c r="X116" s="23">
        <f>R116</f>
        <v>0</v>
      </c>
      <c r="Y116" s="19">
        <v>0.15</v>
      </c>
      <c r="Z116" s="23">
        <f t="shared" si="2"/>
        <v>0</v>
      </c>
      <c r="AA116" s="7">
        <v>0</v>
      </c>
      <c r="AB116" s="23">
        <f>R116</f>
        <v>0</v>
      </c>
      <c r="AC116" s="18"/>
    </row>
    <row r="117" spans="1:29" x14ac:dyDescent="0.3">
      <c r="A117" s="17">
        <v>45017</v>
      </c>
      <c r="B117" s="5" t="s">
        <v>87</v>
      </c>
      <c r="C117" s="5" t="s">
        <v>88</v>
      </c>
      <c r="D117" s="5" t="s">
        <v>89</v>
      </c>
      <c r="E117" s="5" t="s">
        <v>303</v>
      </c>
      <c r="F117" s="5" t="s">
        <v>303</v>
      </c>
      <c r="G117" s="6">
        <v>491</v>
      </c>
      <c r="H117" s="5" t="s">
        <v>262</v>
      </c>
      <c r="I117" s="5" t="s">
        <v>307</v>
      </c>
      <c r="J117" s="5"/>
      <c r="K117" s="5" t="s">
        <v>325</v>
      </c>
      <c r="L117" s="5" t="s">
        <v>93</v>
      </c>
      <c r="M117" s="182">
        <v>0.08</v>
      </c>
      <c r="N117" s="187">
        <v>1000206663</v>
      </c>
      <c r="O117" s="18"/>
      <c r="P117" s="29">
        <v>-1.28</v>
      </c>
      <c r="Q117" s="22"/>
      <c r="R117" s="22">
        <v>0</v>
      </c>
      <c r="S117" s="25">
        <f>P117+Q117-R117</f>
        <v>-1.28</v>
      </c>
      <c r="T117" s="26">
        <f>IF(L117="折扣",R117/(1+AA117)*M117,IF(L117="返现",R117/(1+AA117),R117/(1+M117+AA117)))</f>
        <v>0</v>
      </c>
      <c r="U117" s="182">
        <v>0</v>
      </c>
      <c r="V117" s="22">
        <v>0</v>
      </c>
      <c r="W117" s="28">
        <f>IF(L117="返现",T117*M117,R117-T117)</f>
        <v>0</v>
      </c>
      <c r="X117" s="23">
        <f>R117</f>
        <v>0</v>
      </c>
      <c r="Y117" s="19">
        <v>0.15</v>
      </c>
      <c r="Z117" s="23">
        <f t="shared" si="2"/>
        <v>0</v>
      </c>
      <c r="AA117" s="182">
        <v>0</v>
      </c>
      <c r="AB117" s="23">
        <f>R117</f>
        <v>0</v>
      </c>
      <c r="AC117" s="18"/>
    </row>
    <row r="118" spans="1:29" x14ac:dyDescent="0.3">
      <c r="A118" s="17">
        <v>45017</v>
      </c>
      <c r="B118" s="5" t="s">
        <v>87</v>
      </c>
      <c r="C118" s="5" t="s">
        <v>88</v>
      </c>
      <c r="D118" s="5" t="s">
        <v>89</v>
      </c>
      <c r="E118" s="5" t="s">
        <v>303</v>
      </c>
      <c r="F118" s="5" t="s">
        <v>303</v>
      </c>
      <c r="G118" s="6">
        <v>491</v>
      </c>
      <c r="H118" s="5" t="s">
        <v>262</v>
      </c>
      <c r="I118" s="5" t="s">
        <v>308</v>
      </c>
      <c r="J118" s="5"/>
      <c r="K118" s="5" t="s">
        <v>326</v>
      </c>
      <c r="L118" s="5" t="s">
        <v>93</v>
      </c>
      <c r="M118" s="182">
        <v>0.08</v>
      </c>
      <c r="N118" s="187">
        <v>1000206664</v>
      </c>
      <c r="O118" s="18"/>
      <c r="P118" s="29">
        <v>-1.21</v>
      </c>
      <c r="Q118" s="22"/>
      <c r="R118" s="22">
        <v>0</v>
      </c>
      <c r="S118" s="25">
        <f>P118+Q118-R118</f>
        <v>-1.21</v>
      </c>
      <c r="T118" s="26">
        <f>IF(L118="折扣",R118/(1+AA118)*M118,IF(L118="返现",R118/(1+AA118),R118/(1+M118+AA118)))</f>
        <v>0</v>
      </c>
      <c r="U118" s="182">
        <v>0</v>
      </c>
      <c r="V118" s="22">
        <v>0</v>
      </c>
      <c r="W118" s="28">
        <f>IF(L118="返现",T118*M118,R118-T118)</f>
        <v>0</v>
      </c>
      <c r="X118" s="23">
        <f>R118</f>
        <v>0</v>
      </c>
      <c r="Y118" s="19">
        <v>0.15</v>
      </c>
      <c r="Z118" s="23">
        <f t="shared" si="2"/>
        <v>0</v>
      </c>
      <c r="AA118" s="182">
        <v>0</v>
      </c>
      <c r="AB118" s="23">
        <f>R118</f>
        <v>0</v>
      </c>
      <c r="AC118" s="18"/>
    </row>
    <row r="119" spans="1:29" x14ac:dyDescent="0.3">
      <c r="A119" s="17">
        <v>45017</v>
      </c>
      <c r="B119" s="5" t="s">
        <v>87</v>
      </c>
      <c r="C119" s="5" t="s">
        <v>88</v>
      </c>
      <c r="D119" s="5" t="s">
        <v>89</v>
      </c>
      <c r="E119" s="5" t="s">
        <v>303</v>
      </c>
      <c r="F119" s="5" t="s">
        <v>303</v>
      </c>
      <c r="G119" s="6">
        <v>491</v>
      </c>
      <c r="H119" s="5" t="s">
        <v>262</v>
      </c>
      <c r="I119" s="5" t="s">
        <v>305</v>
      </c>
      <c r="J119" s="5"/>
      <c r="K119" s="5" t="s">
        <v>323</v>
      </c>
      <c r="L119" s="5" t="s">
        <v>93</v>
      </c>
      <c r="M119" s="182">
        <v>0.08</v>
      </c>
      <c r="N119" s="187">
        <v>1000206661</v>
      </c>
      <c r="O119" s="18"/>
      <c r="P119" s="29">
        <v>-0.65</v>
      </c>
      <c r="Q119" s="22"/>
      <c r="R119" s="22">
        <v>0</v>
      </c>
      <c r="S119" s="25">
        <f>P119+Q119-R119</f>
        <v>-0.65</v>
      </c>
      <c r="T119" s="26">
        <f>IF(L119="折扣",R119/(1+AA119)*M119,IF(L119="返现",R119/(1+AA119),R119/(1+M119+AA119)))</f>
        <v>0</v>
      </c>
      <c r="U119" s="182">
        <v>0</v>
      </c>
      <c r="V119" s="22">
        <v>0</v>
      </c>
      <c r="W119" s="28">
        <f>IF(L119="返现",T119*M119,R119-T119)</f>
        <v>0</v>
      </c>
      <c r="X119" s="23">
        <f>R119</f>
        <v>0</v>
      </c>
      <c r="Y119" s="19">
        <v>0.15</v>
      </c>
      <c r="Z119" s="23">
        <f t="shared" si="2"/>
        <v>0</v>
      </c>
      <c r="AA119" s="182">
        <v>0</v>
      </c>
      <c r="AB119" s="23">
        <f>R119</f>
        <v>0</v>
      </c>
      <c r="AC119" s="18"/>
    </row>
    <row r="120" spans="1:29" x14ac:dyDescent="0.3">
      <c r="A120" s="17">
        <v>45017</v>
      </c>
      <c r="B120" s="5" t="s">
        <v>87</v>
      </c>
      <c r="C120" s="5" t="s">
        <v>88</v>
      </c>
      <c r="D120" s="5" t="s">
        <v>89</v>
      </c>
      <c r="E120" s="5" t="s">
        <v>303</v>
      </c>
      <c r="F120" s="5" t="s">
        <v>303</v>
      </c>
      <c r="G120" s="6">
        <v>491</v>
      </c>
      <c r="H120" s="5" t="s">
        <v>262</v>
      </c>
      <c r="I120" s="5" t="s">
        <v>306</v>
      </c>
      <c r="J120" s="5"/>
      <c r="K120" s="5" t="s">
        <v>323</v>
      </c>
      <c r="L120" s="5" t="s">
        <v>93</v>
      </c>
      <c r="M120" s="182">
        <v>0.08</v>
      </c>
      <c r="N120" s="187">
        <v>1000206662</v>
      </c>
      <c r="O120" s="18"/>
      <c r="P120" s="29">
        <v>-0.09</v>
      </c>
      <c r="Q120" s="22"/>
      <c r="R120" s="22">
        <v>0</v>
      </c>
      <c r="S120" s="25">
        <f>P120+Q120-R120</f>
        <v>-0.09</v>
      </c>
      <c r="T120" s="26">
        <f>IF(L120="折扣",R120/(1+AA120)*M120,IF(L120="返现",R120/(1+AA120),R120/(1+M120+AA120)))</f>
        <v>0</v>
      </c>
      <c r="U120" s="182">
        <v>0</v>
      </c>
      <c r="V120" s="22">
        <v>0</v>
      </c>
      <c r="W120" s="28">
        <f>IF(L120="返现",T120*M120,R120-T120)</f>
        <v>0</v>
      </c>
      <c r="X120" s="23">
        <f>R120</f>
        <v>0</v>
      </c>
      <c r="Y120" s="19">
        <v>0.15</v>
      </c>
      <c r="Z120" s="23">
        <f t="shared" si="2"/>
        <v>0</v>
      </c>
      <c r="AA120" s="182">
        <v>0</v>
      </c>
      <c r="AB120" s="23">
        <f>R120</f>
        <v>0</v>
      </c>
      <c r="AC120" s="18"/>
    </row>
    <row r="121" spans="1:29" x14ac:dyDescent="0.3">
      <c r="A121" s="17">
        <v>45017</v>
      </c>
      <c r="B121" s="18" t="s">
        <v>87</v>
      </c>
      <c r="C121" s="18" t="s">
        <v>94</v>
      </c>
      <c r="D121" s="18" t="s">
        <v>95</v>
      </c>
      <c r="E121" s="18" t="s">
        <v>196</v>
      </c>
      <c r="F121" s="18" t="s">
        <v>196</v>
      </c>
      <c r="G121" s="18">
        <v>490</v>
      </c>
      <c r="H121" s="18" t="s">
        <v>331</v>
      </c>
      <c r="I121" s="18" t="s">
        <v>196</v>
      </c>
      <c r="J121" s="18"/>
      <c r="K121" s="18" t="s">
        <v>55</v>
      </c>
      <c r="L121" s="18" t="s">
        <v>93</v>
      </c>
      <c r="M121" s="19">
        <v>0.04</v>
      </c>
      <c r="N121" s="18" t="s">
        <v>332</v>
      </c>
      <c r="O121" s="18"/>
      <c r="P121" s="21">
        <v>6699.6400000000012</v>
      </c>
      <c r="Q121" s="22">
        <v>20800</v>
      </c>
      <c r="R121" s="22">
        <v>16391.86</v>
      </c>
      <c r="S121" s="29">
        <f>P121+Q121-R121</f>
        <v>11107.779999999999</v>
      </c>
      <c r="T121" s="32">
        <f>IF(L121="折扣",R121/(1+AA121)*M121,IF(L121="返现",R121/(1+AA121),R121/(1+M121+AA121)))</f>
        <v>15761.403846153846</v>
      </c>
      <c r="U121" s="19">
        <v>0</v>
      </c>
      <c r="V121" s="22">
        <v>0</v>
      </c>
      <c r="W121" s="28">
        <f>IF(L121="返现",T121*M121,R121-T121)</f>
        <v>630.45615384615485</v>
      </c>
      <c r="X121" s="23">
        <f>R121</f>
        <v>16391.86</v>
      </c>
      <c r="Y121" s="19">
        <v>7.4999999999999997E-2</v>
      </c>
      <c r="Z121" s="23">
        <f t="shared" si="2"/>
        <v>1229.3895</v>
      </c>
      <c r="AA121" s="19">
        <v>0</v>
      </c>
      <c r="AB121" s="23">
        <f>R121</f>
        <v>16391.86</v>
      </c>
      <c r="AC121" s="18"/>
    </row>
    <row r="122" spans="1:29" x14ac:dyDescent="0.3">
      <c r="A122" s="17">
        <v>45017</v>
      </c>
      <c r="B122" s="18" t="s">
        <v>87</v>
      </c>
      <c r="C122" s="18" t="s">
        <v>94</v>
      </c>
      <c r="D122" s="18" t="s">
        <v>95</v>
      </c>
      <c r="E122" s="18" t="s">
        <v>333</v>
      </c>
      <c r="F122" s="18" t="s">
        <v>333</v>
      </c>
      <c r="G122" s="18">
        <v>490</v>
      </c>
      <c r="H122" s="18" t="s">
        <v>331</v>
      </c>
      <c r="I122" s="18" t="s">
        <v>334</v>
      </c>
      <c r="J122" s="18"/>
      <c r="K122" s="18" t="s">
        <v>55</v>
      </c>
      <c r="L122" s="18" t="s">
        <v>93</v>
      </c>
      <c r="M122" s="19">
        <v>0.06</v>
      </c>
      <c r="N122" s="18" t="s">
        <v>335</v>
      </c>
      <c r="O122" s="18"/>
      <c r="P122" s="21">
        <v>31695.159999999996</v>
      </c>
      <c r="Q122" s="22">
        <v>121900</v>
      </c>
      <c r="R122" s="22">
        <v>64411.94</v>
      </c>
      <c r="S122" s="29">
        <f>P122+Q122-R122</f>
        <v>89183.22</v>
      </c>
      <c r="T122" s="32">
        <f>IF(L122="折扣",R122/(1+AA122)*M122,IF(L122="返现",R122/(1+AA122),R122/(1+M122+AA122)))</f>
        <v>60765.981132075474</v>
      </c>
      <c r="U122" s="19">
        <v>0</v>
      </c>
      <c r="V122" s="22">
        <v>0</v>
      </c>
      <c r="W122" s="28">
        <f>IF(L122="返现",T122*M122,R122-T122)</f>
        <v>3645.958867924528</v>
      </c>
      <c r="X122" s="23">
        <f>R122</f>
        <v>64411.94</v>
      </c>
      <c r="Y122" s="19">
        <v>7.4999999999999997E-2</v>
      </c>
      <c r="Z122" s="23">
        <f t="shared" si="2"/>
        <v>4830.8954999999996</v>
      </c>
      <c r="AA122" s="19">
        <v>0</v>
      </c>
      <c r="AB122" s="23">
        <f>R122</f>
        <v>64411.94</v>
      </c>
      <c r="AC122" s="18"/>
    </row>
    <row r="123" spans="1:29" x14ac:dyDescent="0.3">
      <c r="A123" s="17">
        <v>45017</v>
      </c>
      <c r="B123" s="18" t="s">
        <v>87</v>
      </c>
      <c r="C123" s="18" t="s">
        <v>94</v>
      </c>
      <c r="D123" s="18" t="s">
        <v>95</v>
      </c>
      <c r="E123" s="18" t="s">
        <v>333</v>
      </c>
      <c r="F123" s="18" t="s">
        <v>333</v>
      </c>
      <c r="G123" s="18">
        <v>490</v>
      </c>
      <c r="H123" s="18" t="s">
        <v>331</v>
      </c>
      <c r="I123" s="18" t="s">
        <v>336</v>
      </c>
      <c r="J123" s="18"/>
      <c r="K123" s="18" t="s">
        <v>55</v>
      </c>
      <c r="L123" s="18" t="s">
        <v>93</v>
      </c>
      <c r="M123" s="19">
        <v>0.06</v>
      </c>
      <c r="N123" s="18" t="s">
        <v>337</v>
      </c>
      <c r="O123" s="18"/>
      <c r="P123" s="21">
        <v>54116.679999999993</v>
      </c>
      <c r="Q123" s="22">
        <v>121900</v>
      </c>
      <c r="R123" s="22">
        <v>44420.45</v>
      </c>
      <c r="S123" s="29">
        <f>P123+Q123-R123</f>
        <v>131596.22999999998</v>
      </c>
      <c r="T123" s="32">
        <f>IF(L123="折扣",R123/(1+AA123)*M123,IF(L123="返现",R123/(1+AA123),R123/(1+M123+AA123)))</f>
        <v>41906.084905660369</v>
      </c>
      <c r="U123" s="19">
        <v>0</v>
      </c>
      <c r="V123" s="22">
        <v>0</v>
      </c>
      <c r="W123" s="28">
        <f>IF(L123="返现",T123*M123,R123-T123)</f>
        <v>2514.3650943396278</v>
      </c>
      <c r="X123" s="23">
        <f>R123</f>
        <v>44420.45</v>
      </c>
      <c r="Y123" s="19">
        <v>7.4999999999999997E-2</v>
      </c>
      <c r="Z123" s="23">
        <f t="shared" si="2"/>
        <v>3331.5337499999996</v>
      </c>
      <c r="AA123" s="19">
        <v>0</v>
      </c>
      <c r="AB123" s="23">
        <f>R123</f>
        <v>44420.45</v>
      </c>
      <c r="AC123" s="18"/>
    </row>
    <row r="124" spans="1:29" x14ac:dyDescent="0.3">
      <c r="A124" s="17">
        <v>45017</v>
      </c>
      <c r="B124" s="18" t="s">
        <v>87</v>
      </c>
      <c r="C124" s="18" t="s">
        <v>94</v>
      </c>
      <c r="D124" s="18" t="s">
        <v>95</v>
      </c>
      <c r="E124" s="18" t="s">
        <v>333</v>
      </c>
      <c r="F124" s="18" t="s">
        <v>333</v>
      </c>
      <c r="G124" s="18">
        <v>490</v>
      </c>
      <c r="H124" s="18" t="s">
        <v>331</v>
      </c>
      <c r="I124" s="18" t="s">
        <v>338</v>
      </c>
      <c r="J124" s="18"/>
      <c r="K124" s="18" t="s">
        <v>55</v>
      </c>
      <c r="L124" s="18" t="s">
        <v>93</v>
      </c>
      <c r="M124" s="19">
        <v>0.06</v>
      </c>
      <c r="N124" s="18" t="s">
        <v>339</v>
      </c>
      <c r="O124" s="18"/>
      <c r="P124" s="21">
        <v>0</v>
      </c>
      <c r="Q124" s="22">
        <v>0</v>
      </c>
      <c r="R124" s="22">
        <v>0</v>
      </c>
      <c r="S124" s="29">
        <f>P124+Q124-R124</f>
        <v>0</v>
      </c>
      <c r="T124" s="32">
        <f>IF(L124="折扣",R124/(1+AA124)*M124,IF(L124="返现",R124/(1+AA124),R124/(1+M124+AA124)))</f>
        <v>0</v>
      </c>
      <c r="U124" s="19">
        <v>0</v>
      </c>
      <c r="V124" s="22">
        <v>0</v>
      </c>
      <c r="W124" s="28">
        <f>IF(L124="返现",T124*M124,R124-T124)</f>
        <v>0</v>
      </c>
      <c r="X124" s="23">
        <f>R124</f>
        <v>0</v>
      </c>
      <c r="Y124" s="19">
        <v>7.4999999999999997E-2</v>
      </c>
      <c r="Z124" s="23">
        <f t="shared" si="2"/>
        <v>0</v>
      </c>
      <c r="AA124" s="19">
        <v>0</v>
      </c>
      <c r="AB124" s="23">
        <f>R124</f>
        <v>0</v>
      </c>
      <c r="AC124" s="18"/>
    </row>
    <row r="125" spans="1:29" x14ac:dyDescent="0.3">
      <c r="A125" s="17">
        <v>45017</v>
      </c>
      <c r="B125" s="18" t="s">
        <v>87</v>
      </c>
      <c r="C125" s="18" t="s">
        <v>94</v>
      </c>
      <c r="D125" s="18" t="s">
        <v>95</v>
      </c>
      <c r="E125" s="18" t="s">
        <v>249</v>
      </c>
      <c r="F125" s="18" t="s">
        <v>249</v>
      </c>
      <c r="G125" s="18">
        <v>490</v>
      </c>
      <c r="H125" s="18" t="s">
        <v>331</v>
      </c>
      <c r="I125" s="18" t="s">
        <v>249</v>
      </c>
      <c r="J125" s="18"/>
      <c r="K125" s="18" t="s">
        <v>55</v>
      </c>
      <c r="L125" s="18" t="s">
        <v>278</v>
      </c>
      <c r="M125" s="19">
        <v>0</v>
      </c>
      <c r="N125" s="18" t="s">
        <v>340</v>
      </c>
      <c r="O125" s="18"/>
      <c r="P125" s="21">
        <v>0</v>
      </c>
      <c r="Q125" s="22">
        <v>10000</v>
      </c>
      <c r="R125" s="22">
        <v>2671.43</v>
      </c>
      <c r="S125" s="29">
        <f>P125+Q125-R125</f>
        <v>7328.57</v>
      </c>
      <c r="T125" s="32">
        <f>IF(L125="折扣",R125/(1+AA125)*M125,IF(L125="返现",R125/(1+AA125),R125/(1+M125+AA125)))</f>
        <v>2671.43</v>
      </c>
      <c r="U125" s="19">
        <v>0</v>
      </c>
      <c r="V125" s="22">
        <v>0</v>
      </c>
      <c r="W125" s="28">
        <f>IF(L125="返现",T125*M125,R125-T125)</f>
        <v>0</v>
      </c>
      <c r="X125" s="23">
        <f>R125</f>
        <v>2671.43</v>
      </c>
      <c r="Y125" s="19">
        <v>7.4999999999999997E-2</v>
      </c>
      <c r="Z125" s="23">
        <f t="shared" si="2"/>
        <v>200.35724999999999</v>
      </c>
      <c r="AA125" s="19">
        <v>0</v>
      </c>
      <c r="AB125" s="23">
        <f>R125</f>
        <v>2671.43</v>
      </c>
      <c r="AC125" s="18"/>
    </row>
    <row r="126" spans="1:29" x14ac:dyDescent="0.3">
      <c r="A126" s="17">
        <v>45017</v>
      </c>
      <c r="B126" s="18" t="s">
        <v>87</v>
      </c>
      <c r="C126" s="18" t="s">
        <v>94</v>
      </c>
      <c r="D126" s="18" t="s">
        <v>95</v>
      </c>
      <c r="E126" s="18" t="s">
        <v>341</v>
      </c>
      <c r="F126" s="18" t="s">
        <v>341</v>
      </c>
      <c r="G126" s="18">
        <v>490</v>
      </c>
      <c r="H126" s="18" t="s">
        <v>331</v>
      </c>
      <c r="I126" s="18" t="s">
        <v>342</v>
      </c>
      <c r="J126" s="18"/>
      <c r="K126" s="18" t="s">
        <v>55</v>
      </c>
      <c r="L126" s="18" t="s">
        <v>93</v>
      </c>
      <c r="M126" s="19">
        <v>0.05</v>
      </c>
      <c r="N126" s="18" t="s">
        <v>343</v>
      </c>
      <c r="O126" s="18"/>
      <c r="P126" s="21">
        <v>0</v>
      </c>
      <c r="Q126" s="22">
        <v>33000</v>
      </c>
      <c r="R126" s="22">
        <v>0</v>
      </c>
      <c r="S126" s="29">
        <f>P126+Q126-R126</f>
        <v>33000</v>
      </c>
      <c r="T126" s="32">
        <f>IF(L126="折扣",R126/(1+AA126)*M126,IF(L126="返现",R126/(1+AA126),R126/(1+M126+AA126)))</f>
        <v>0</v>
      </c>
      <c r="U126" s="19">
        <v>0</v>
      </c>
      <c r="V126" s="22">
        <v>0</v>
      </c>
      <c r="W126" s="28">
        <f>IF(L126="返现",T126*M126,R126-T126)</f>
        <v>0</v>
      </c>
      <c r="X126" s="23">
        <f>R126</f>
        <v>0</v>
      </c>
      <c r="Y126" s="19">
        <v>7.4999999999999997E-2</v>
      </c>
      <c r="Z126" s="23">
        <f t="shared" si="2"/>
        <v>0</v>
      </c>
      <c r="AA126" s="19">
        <v>0</v>
      </c>
      <c r="AB126" s="23">
        <f>R126</f>
        <v>0</v>
      </c>
      <c r="AC126" s="18"/>
    </row>
    <row r="127" spans="1:29" x14ac:dyDescent="0.3">
      <c r="A127" s="17">
        <v>45017</v>
      </c>
      <c r="B127" s="18" t="s">
        <v>87</v>
      </c>
      <c r="C127" s="18" t="s">
        <v>94</v>
      </c>
      <c r="D127" s="18" t="s">
        <v>95</v>
      </c>
      <c r="E127" s="18" t="s">
        <v>341</v>
      </c>
      <c r="F127" s="18" t="s">
        <v>341</v>
      </c>
      <c r="G127" s="18">
        <v>490</v>
      </c>
      <c r="H127" s="18" t="s">
        <v>331</v>
      </c>
      <c r="I127" s="18" t="s">
        <v>344</v>
      </c>
      <c r="J127" s="18"/>
      <c r="K127" s="18" t="s">
        <v>55</v>
      </c>
      <c r="L127" s="18" t="s">
        <v>93</v>
      </c>
      <c r="M127" s="19">
        <v>0.04</v>
      </c>
      <c r="N127" s="18" t="s">
        <v>345</v>
      </c>
      <c r="O127" s="18"/>
      <c r="P127" s="21">
        <v>1292.7799999999997</v>
      </c>
      <c r="Q127" s="22">
        <v>3000</v>
      </c>
      <c r="R127" s="22">
        <v>1741.06</v>
      </c>
      <c r="S127" s="29">
        <f>P127+Q127-R127</f>
        <v>2551.7199999999998</v>
      </c>
      <c r="T127" s="32">
        <f>IF(L127="折扣",R127/(1+AA127)*M127,IF(L127="返现",R127/(1+AA127),R127/(1+M127+AA127)))</f>
        <v>1674.0961538461538</v>
      </c>
      <c r="U127" s="19">
        <v>0</v>
      </c>
      <c r="V127" s="22">
        <v>0</v>
      </c>
      <c r="W127" s="28">
        <f>IF(L127="返现",T127*M127,R127-T127)</f>
        <v>66.963846153846134</v>
      </c>
      <c r="X127" s="23">
        <f>R127</f>
        <v>1741.06</v>
      </c>
      <c r="Y127" s="19">
        <v>7.4999999999999997E-2</v>
      </c>
      <c r="Z127" s="23">
        <f t="shared" si="2"/>
        <v>130.5795</v>
      </c>
      <c r="AA127" s="19">
        <v>0</v>
      </c>
      <c r="AB127" s="23">
        <f>R127</f>
        <v>1741.06</v>
      </c>
      <c r="AC127" s="18"/>
    </row>
    <row r="128" spans="1:29" x14ac:dyDescent="0.3">
      <c r="A128" s="17">
        <v>45017</v>
      </c>
      <c r="B128" s="18" t="s">
        <v>87</v>
      </c>
      <c r="C128" s="18" t="s">
        <v>94</v>
      </c>
      <c r="D128" s="18" t="s">
        <v>95</v>
      </c>
      <c r="E128" s="18" t="s">
        <v>341</v>
      </c>
      <c r="F128" s="18" t="s">
        <v>341</v>
      </c>
      <c r="G128" s="18">
        <v>490</v>
      </c>
      <c r="H128" s="18" t="s">
        <v>331</v>
      </c>
      <c r="I128" s="18" t="s">
        <v>341</v>
      </c>
      <c r="J128" s="18"/>
      <c r="K128" s="18" t="s">
        <v>55</v>
      </c>
      <c r="L128" s="18" t="s">
        <v>93</v>
      </c>
      <c r="M128" s="19">
        <v>0.04</v>
      </c>
      <c r="N128" s="18" t="s">
        <v>346</v>
      </c>
      <c r="O128" s="18"/>
      <c r="P128" s="21">
        <v>20193.27</v>
      </c>
      <c r="Q128" s="22">
        <v>30800</v>
      </c>
      <c r="R128" s="22">
        <v>50993.270000000004</v>
      </c>
      <c r="S128" s="29">
        <f>P128+Q128-R128</f>
        <v>0</v>
      </c>
      <c r="T128" s="32">
        <f>IF(L128="折扣",R128/(1+AA128)*M128,IF(L128="返现",R128/(1+AA128),R128/(1+M128+AA128)))</f>
        <v>49031.99038461539</v>
      </c>
      <c r="U128" s="19">
        <v>0</v>
      </c>
      <c r="V128" s="22">
        <v>0</v>
      </c>
      <c r="W128" s="28">
        <f>IF(L128="返现",T128*M128,R128-T128)</f>
        <v>1961.2796153846139</v>
      </c>
      <c r="X128" s="23">
        <f>R128</f>
        <v>50993.270000000004</v>
      </c>
      <c r="Y128" s="19">
        <v>7.4999999999999997E-2</v>
      </c>
      <c r="Z128" s="23">
        <f t="shared" si="2"/>
        <v>3824.4952499999999</v>
      </c>
      <c r="AA128" s="19">
        <v>0</v>
      </c>
      <c r="AB128" s="23">
        <f>R128</f>
        <v>50993.270000000004</v>
      </c>
      <c r="AC128" s="18"/>
    </row>
    <row r="129" spans="1:29" x14ac:dyDescent="0.3">
      <c r="A129" s="17">
        <v>45017</v>
      </c>
      <c r="B129" s="18" t="s">
        <v>87</v>
      </c>
      <c r="C129" s="18" t="s">
        <v>94</v>
      </c>
      <c r="D129" s="18" t="s">
        <v>95</v>
      </c>
      <c r="E129" s="18" t="s">
        <v>341</v>
      </c>
      <c r="F129" s="18" t="s">
        <v>341</v>
      </c>
      <c r="G129" s="18">
        <v>490</v>
      </c>
      <c r="H129" s="18" t="s">
        <v>331</v>
      </c>
      <c r="I129" s="18" t="s">
        <v>341</v>
      </c>
      <c r="J129" s="18"/>
      <c r="K129" s="18" t="s">
        <v>55</v>
      </c>
      <c r="L129" s="18" t="s">
        <v>93</v>
      </c>
      <c r="M129" s="19">
        <v>0.04</v>
      </c>
      <c r="N129" s="18" t="s">
        <v>347</v>
      </c>
      <c r="O129" s="18"/>
      <c r="P129" s="21">
        <v>19476.82</v>
      </c>
      <c r="Q129" s="22">
        <v>7800</v>
      </c>
      <c r="R129" s="22">
        <v>27276.82</v>
      </c>
      <c r="S129" s="29">
        <f>P129+Q129-R129</f>
        <v>0</v>
      </c>
      <c r="T129" s="32">
        <f>IF(L129="折扣",R129/(1+AA129)*M129,IF(L129="返现",R129/(1+AA129),R129/(1+M129+AA129)))</f>
        <v>26227.711538461539</v>
      </c>
      <c r="U129" s="19">
        <v>0</v>
      </c>
      <c r="V129" s="22">
        <v>0</v>
      </c>
      <c r="W129" s="28">
        <f>IF(L129="返现",T129*M129,R129-T129)</f>
        <v>1049.1084615384607</v>
      </c>
      <c r="X129" s="23">
        <f>R129</f>
        <v>27276.82</v>
      </c>
      <c r="Y129" s="19">
        <v>7.4999999999999997E-2</v>
      </c>
      <c r="Z129" s="23">
        <f t="shared" si="2"/>
        <v>2045.7614999999998</v>
      </c>
      <c r="AA129" s="19">
        <v>0</v>
      </c>
      <c r="AB129" s="23">
        <f>R129</f>
        <v>27276.82</v>
      </c>
      <c r="AC129" s="18"/>
    </row>
    <row r="130" spans="1:29" x14ac:dyDescent="0.3">
      <c r="A130" s="17">
        <v>45017</v>
      </c>
      <c r="B130" s="18" t="s">
        <v>87</v>
      </c>
      <c r="C130" s="18" t="s">
        <v>94</v>
      </c>
      <c r="D130" s="18" t="s">
        <v>95</v>
      </c>
      <c r="E130" s="18" t="s">
        <v>341</v>
      </c>
      <c r="F130" s="18" t="s">
        <v>341</v>
      </c>
      <c r="G130" s="18">
        <v>490</v>
      </c>
      <c r="H130" s="18" t="s">
        <v>331</v>
      </c>
      <c r="I130" s="18" t="s">
        <v>341</v>
      </c>
      <c r="J130" s="18"/>
      <c r="K130" s="18" t="s">
        <v>55</v>
      </c>
      <c r="L130" s="18" t="s">
        <v>93</v>
      </c>
      <c r="M130" s="19">
        <v>0.05</v>
      </c>
      <c r="N130" s="18" t="s">
        <v>346</v>
      </c>
      <c r="O130" s="18"/>
      <c r="P130" s="21">
        <v>0</v>
      </c>
      <c r="Q130" s="22">
        <v>153000</v>
      </c>
      <c r="R130" s="22">
        <v>82665.73</v>
      </c>
      <c r="S130" s="29">
        <f>P130+Q130-R130</f>
        <v>70334.27</v>
      </c>
      <c r="T130" s="32">
        <f>IF(L130="折扣",R130/(1+AA130)*M130,IF(L130="返现",R130/(1+AA130),R130/(1+M130+AA130)))</f>
        <v>78729.266666666663</v>
      </c>
      <c r="U130" s="19">
        <v>0</v>
      </c>
      <c r="V130" s="22">
        <v>0</v>
      </c>
      <c r="W130" s="28">
        <f>IF(L130="返现",T130*M130,R130-T130)</f>
        <v>3936.4633333333331</v>
      </c>
      <c r="X130" s="23">
        <f>R130</f>
        <v>82665.73</v>
      </c>
      <c r="Y130" s="19">
        <v>7.4999999999999997E-2</v>
      </c>
      <c r="Z130" s="23">
        <f t="shared" si="2"/>
        <v>6199.9297499999993</v>
      </c>
      <c r="AA130" s="19">
        <v>0</v>
      </c>
      <c r="AB130" s="23">
        <f>R130</f>
        <v>82665.73</v>
      </c>
      <c r="AC130" s="18"/>
    </row>
    <row r="131" spans="1:29" x14ac:dyDescent="0.3">
      <c r="A131" s="17">
        <v>45017</v>
      </c>
      <c r="B131" s="18" t="s">
        <v>87</v>
      </c>
      <c r="C131" s="18" t="s">
        <v>94</v>
      </c>
      <c r="D131" s="18" t="s">
        <v>95</v>
      </c>
      <c r="E131" s="18" t="s">
        <v>341</v>
      </c>
      <c r="F131" s="18" t="s">
        <v>341</v>
      </c>
      <c r="G131" s="18">
        <v>490</v>
      </c>
      <c r="H131" s="18" t="s">
        <v>331</v>
      </c>
      <c r="I131" s="18" t="s">
        <v>341</v>
      </c>
      <c r="J131" s="18"/>
      <c r="K131" s="18" t="s">
        <v>55</v>
      </c>
      <c r="L131" s="18" t="s">
        <v>93</v>
      </c>
      <c r="M131" s="19">
        <v>0.05</v>
      </c>
      <c r="N131" s="18" t="s">
        <v>347</v>
      </c>
      <c r="O131" s="18"/>
      <c r="P131" s="21">
        <v>0</v>
      </c>
      <c r="Q131" s="22">
        <v>34500</v>
      </c>
      <c r="R131" s="22">
        <v>7102.2699999999968</v>
      </c>
      <c r="S131" s="29">
        <f>P131+Q131-R131</f>
        <v>27397.730000000003</v>
      </c>
      <c r="T131" s="32">
        <f>IF(L131="折扣",R131/(1+AA131)*M131,IF(L131="返现",R131/(1+AA131),R131/(1+M131+AA131)))</f>
        <v>6764.066666666663</v>
      </c>
      <c r="U131" s="19">
        <v>0</v>
      </c>
      <c r="V131" s="22">
        <v>0</v>
      </c>
      <c r="W131" s="28">
        <f>IF(L131="返现",T131*M131,R131-T131)</f>
        <v>338.20333333333383</v>
      </c>
      <c r="X131" s="23">
        <f>R131</f>
        <v>7102.2699999999968</v>
      </c>
      <c r="Y131" s="19">
        <v>7.4999999999999997E-2</v>
      </c>
      <c r="Z131" s="23">
        <f t="shared" si="2"/>
        <v>532.67024999999978</v>
      </c>
      <c r="AA131" s="19">
        <v>0</v>
      </c>
      <c r="AB131" s="23">
        <f>R131</f>
        <v>7102.2699999999968</v>
      </c>
      <c r="AC131" s="18"/>
    </row>
    <row r="132" spans="1:29" x14ac:dyDescent="0.3">
      <c r="A132" s="17">
        <v>45017</v>
      </c>
      <c r="B132" s="18" t="s">
        <v>87</v>
      </c>
      <c r="C132" s="18" t="s">
        <v>94</v>
      </c>
      <c r="D132" s="18" t="s">
        <v>95</v>
      </c>
      <c r="E132" s="18" t="s">
        <v>348</v>
      </c>
      <c r="F132" s="18" t="s">
        <v>348</v>
      </c>
      <c r="G132" s="18">
        <v>490</v>
      </c>
      <c r="H132" s="18" t="s">
        <v>331</v>
      </c>
      <c r="I132" s="18" t="s">
        <v>349</v>
      </c>
      <c r="J132" s="18"/>
      <c r="K132" s="18" t="s">
        <v>55</v>
      </c>
      <c r="L132" s="18" t="s">
        <v>93</v>
      </c>
      <c r="M132" s="19">
        <v>0.04</v>
      </c>
      <c r="N132" s="18" t="s">
        <v>350</v>
      </c>
      <c r="O132" s="18"/>
      <c r="P132" s="21">
        <v>17713.41</v>
      </c>
      <c r="Q132" s="22">
        <v>50000</v>
      </c>
      <c r="R132" s="22">
        <v>36378.660000000003</v>
      </c>
      <c r="S132" s="29">
        <f>P132+Q132-R132</f>
        <v>31334.75</v>
      </c>
      <c r="T132" s="32">
        <f>IF(L132="折扣",R132/(1+AA132)*M132,IF(L132="返现",R132/(1+AA132),R132/(1+M132+AA132)))</f>
        <v>34979.480769230773</v>
      </c>
      <c r="U132" s="19">
        <v>0</v>
      </c>
      <c r="V132" s="22">
        <v>0</v>
      </c>
      <c r="W132" s="28">
        <f>IF(L132="返现",T132*M132,R132-T132)</f>
        <v>1399.1792307692303</v>
      </c>
      <c r="X132" s="23">
        <f>R132</f>
        <v>36378.660000000003</v>
      </c>
      <c r="Y132" s="19">
        <v>7.4999999999999997E-2</v>
      </c>
      <c r="Z132" s="23">
        <f t="shared" si="2"/>
        <v>2728.3995</v>
      </c>
      <c r="AA132" s="19">
        <v>0</v>
      </c>
      <c r="AB132" s="23">
        <f>R132</f>
        <v>36378.660000000003</v>
      </c>
      <c r="AC132" s="18"/>
    </row>
    <row r="133" spans="1:29" x14ac:dyDescent="0.3">
      <c r="A133" s="17">
        <v>45017</v>
      </c>
      <c r="B133" s="18" t="s">
        <v>87</v>
      </c>
      <c r="C133" s="18" t="s">
        <v>94</v>
      </c>
      <c r="D133" s="18" t="s">
        <v>95</v>
      </c>
      <c r="E133" s="5" t="s">
        <v>2098</v>
      </c>
      <c r="F133" s="5" t="s">
        <v>2098</v>
      </c>
      <c r="G133" s="18">
        <v>490</v>
      </c>
      <c r="H133" s="18" t="s">
        <v>331</v>
      </c>
      <c r="I133" s="18" t="s">
        <v>351</v>
      </c>
      <c r="J133" s="18"/>
      <c r="K133" s="18" t="s">
        <v>55</v>
      </c>
      <c r="L133" s="18" t="s">
        <v>93</v>
      </c>
      <c r="M133" s="19">
        <v>0.05</v>
      </c>
      <c r="N133" s="18" t="s">
        <v>352</v>
      </c>
      <c r="O133" s="18"/>
      <c r="P133" s="21">
        <v>5000</v>
      </c>
      <c r="Q133" s="22">
        <v>-5000</v>
      </c>
      <c r="R133" s="22">
        <v>0</v>
      </c>
      <c r="S133" s="29">
        <f>P133+Q133-R133</f>
        <v>0</v>
      </c>
      <c r="T133" s="32">
        <f>IF(L133="折扣",R133/(1+AA133)*M133,IF(L133="返现",R133/(1+AA133),R133/(1+M133+AA133)))</f>
        <v>0</v>
      </c>
      <c r="U133" s="19">
        <v>0</v>
      </c>
      <c r="V133" s="22">
        <v>0</v>
      </c>
      <c r="W133" s="28">
        <f>IF(L133="返现",T133*M133,R133-T133)</f>
        <v>0</v>
      </c>
      <c r="X133" s="23">
        <f>R133</f>
        <v>0</v>
      </c>
      <c r="Y133" s="19">
        <v>7.4999999999999997E-2</v>
      </c>
      <c r="Z133" s="23">
        <f t="shared" si="2"/>
        <v>0</v>
      </c>
      <c r="AA133" s="19">
        <v>0</v>
      </c>
      <c r="AB133" s="23">
        <f>R133</f>
        <v>0</v>
      </c>
      <c r="AC133" s="18"/>
    </row>
    <row r="134" spans="1:29" x14ac:dyDescent="0.3">
      <c r="A134" s="17">
        <v>45017</v>
      </c>
      <c r="B134" s="18" t="s">
        <v>87</v>
      </c>
      <c r="C134" s="18" t="s">
        <v>94</v>
      </c>
      <c r="D134" s="18" t="s">
        <v>100</v>
      </c>
      <c r="E134" s="18" t="s">
        <v>285</v>
      </c>
      <c r="F134" s="18" t="s">
        <v>285</v>
      </c>
      <c r="G134" s="18">
        <v>490</v>
      </c>
      <c r="H134" s="18" t="s">
        <v>331</v>
      </c>
      <c r="I134" s="18" t="s">
        <v>169</v>
      </c>
      <c r="J134" s="18"/>
      <c r="K134" s="18" t="s">
        <v>55</v>
      </c>
      <c r="L134" s="18" t="s">
        <v>265</v>
      </c>
      <c r="M134" s="19">
        <v>0.96099999999999997</v>
      </c>
      <c r="N134" s="18" t="s">
        <v>353</v>
      </c>
      <c r="O134" s="18"/>
      <c r="P134" s="21">
        <v>2848.09</v>
      </c>
      <c r="Q134" s="22">
        <v>5000</v>
      </c>
      <c r="R134" s="22">
        <v>5767.48</v>
      </c>
      <c r="S134" s="29">
        <f>P134+Q134-R134</f>
        <v>2080.6100000000006</v>
      </c>
      <c r="T134" s="32">
        <f>IF(L134="折扣",R134/(1+AA134)*M134,IF(L134="返现",R134/(1+AA134),R134/(1+M134+AA134)))</f>
        <v>5542.5482799999991</v>
      </c>
      <c r="U134" s="19">
        <v>0</v>
      </c>
      <c r="V134" s="22">
        <v>0</v>
      </c>
      <c r="W134" s="28">
        <f>IF(L134="返现",T134*M134,R134-T134)</f>
        <v>224.9317200000005</v>
      </c>
      <c r="X134" s="23">
        <f>R134</f>
        <v>5767.48</v>
      </c>
      <c r="Y134" s="19">
        <v>7.4999999999999997E-2</v>
      </c>
      <c r="Z134" s="23">
        <f t="shared" si="2"/>
        <v>432.56099999999998</v>
      </c>
      <c r="AA134" s="19">
        <v>0</v>
      </c>
      <c r="AB134" s="23">
        <f>R134</f>
        <v>5767.48</v>
      </c>
      <c r="AC134" s="18"/>
    </row>
    <row r="135" spans="1:29" x14ac:dyDescent="0.3">
      <c r="A135" s="17">
        <v>45017</v>
      </c>
      <c r="B135" s="5" t="s">
        <v>87</v>
      </c>
      <c r="C135" s="5" t="s">
        <v>88</v>
      </c>
      <c r="D135" s="5" t="s">
        <v>89</v>
      </c>
      <c r="E135" s="5" t="s">
        <v>354</v>
      </c>
      <c r="F135" s="5" t="s">
        <v>355</v>
      </c>
      <c r="G135" s="6">
        <v>490</v>
      </c>
      <c r="H135" s="5" t="s">
        <v>331</v>
      </c>
      <c r="I135" s="5" t="s">
        <v>356</v>
      </c>
      <c r="J135" s="5"/>
      <c r="K135" s="5" t="s">
        <v>55</v>
      </c>
      <c r="L135" s="5" t="s">
        <v>93</v>
      </c>
      <c r="M135" s="182">
        <v>0.04</v>
      </c>
      <c r="N135" s="6" t="s">
        <v>357</v>
      </c>
      <c r="O135" s="18"/>
      <c r="P135" s="25">
        <v>4600</v>
      </c>
      <c r="Q135" s="22"/>
      <c r="R135" s="22">
        <v>0</v>
      </c>
      <c r="S135" s="29">
        <f>P135+Q135-R135</f>
        <v>4600</v>
      </c>
      <c r="T135" s="32">
        <f>IF(L135="折扣",R135/(1+AA135)*M135,IF(L135="返现",R135/(1+AA135),R135/(1+M135+AA135)))</f>
        <v>0</v>
      </c>
      <c r="U135" s="182">
        <v>0</v>
      </c>
      <c r="V135" s="22">
        <v>0</v>
      </c>
      <c r="W135" s="28">
        <f>IF(L135="返现",T135*M135,R135-T135)</f>
        <v>0</v>
      </c>
      <c r="X135" s="23">
        <f>R135</f>
        <v>0</v>
      </c>
      <c r="Y135" s="19">
        <v>7.4999999999999997E-2</v>
      </c>
      <c r="Z135" s="23">
        <f t="shared" si="2"/>
        <v>0</v>
      </c>
      <c r="AA135" s="182">
        <v>0</v>
      </c>
      <c r="AB135" s="23">
        <f>R135</f>
        <v>0</v>
      </c>
      <c r="AC135" s="18"/>
    </row>
    <row r="136" spans="1:29" x14ac:dyDescent="0.3">
      <c r="A136" s="17">
        <v>45017</v>
      </c>
      <c r="B136" s="5" t="s">
        <v>87</v>
      </c>
      <c r="C136" s="5" t="s">
        <v>88</v>
      </c>
      <c r="D136" s="5" t="s">
        <v>89</v>
      </c>
      <c r="E136" s="5" t="s">
        <v>354</v>
      </c>
      <c r="F136" s="5" t="s">
        <v>355</v>
      </c>
      <c r="G136" s="6">
        <v>490</v>
      </c>
      <c r="H136" s="5" t="s">
        <v>331</v>
      </c>
      <c r="I136" s="5" t="s">
        <v>356</v>
      </c>
      <c r="J136" s="5"/>
      <c r="K136" s="5" t="s">
        <v>55</v>
      </c>
      <c r="L136" s="5" t="s">
        <v>93</v>
      </c>
      <c r="M136" s="182">
        <v>0.04</v>
      </c>
      <c r="N136" s="6" t="s">
        <v>358</v>
      </c>
      <c r="O136" s="18"/>
      <c r="P136" s="25">
        <v>4694</v>
      </c>
      <c r="Q136" s="22"/>
      <c r="R136" s="22">
        <v>0</v>
      </c>
      <c r="S136" s="29">
        <f>P136+Q136-R136</f>
        <v>4694</v>
      </c>
      <c r="T136" s="32">
        <f>IF(L136="折扣",R136/(1+AA136)*M136,IF(L136="返现",R136/(1+AA136),R136/(1+M136+AA136)))</f>
        <v>0</v>
      </c>
      <c r="U136" s="182">
        <v>0</v>
      </c>
      <c r="V136" s="22">
        <v>0</v>
      </c>
      <c r="W136" s="28">
        <f>IF(L136="返现",T136*M136,R136-T136)</f>
        <v>0</v>
      </c>
      <c r="X136" s="23">
        <f>R136</f>
        <v>0</v>
      </c>
      <c r="Y136" s="19">
        <v>7.4999999999999997E-2</v>
      </c>
      <c r="Z136" s="23">
        <f t="shared" si="2"/>
        <v>0</v>
      </c>
      <c r="AA136" s="182">
        <v>0</v>
      </c>
      <c r="AB136" s="23">
        <f>R136</f>
        <v>0</v>
      </c>
      <c r="AC136" s="18"/>
    </row>
    <row r="137" spans="1:29" x14ac:dyDescent="0.3">
      <c r="A137" s="17">
        <v>45017</v>
      </c>
      <c r="B137" s="5" t="s">
        <v>87</v>
      </c>
      <c r="C137" s="5" t="s">
        <v>88</v>
      </c>
      <c r="D137" s="5" t="s">
        <v>89</v>
      </c>
      <c r="E137" s="5" t="s">
        <v>354</v>
      </c>
      <c r="F137" s="5" t="s">
        <v>355</v>
      </c>
      <c r="G137" s="6">
        <v>490</v>
      </c>
      <c r="H137" s="5" t="s">
        <v>331</v>
      </c>
      <c r="I137" s="5" t="s">
        <v>356</v>
      </c>
      <c r="J137" s="5"/>
      <c r="K137" s="5" t="s">
        <v>55</v>
      </c>
      <c r="L137" s="5" t="s">
        <v>93</v>
      </c>
      <c r="M137" s="182">
        <v>0.04</v>
      </c>
      <c r="N137" s="6" t="s">
        <v>359</v>
      </c>
      <c r="O137" s="18"/>
      <c r="P137" s="25">
        <v>5000</v>
      </c>
      <c r="Q137" s="22"/>
      <c r="R137" s="22">
        <v>0</v>
      </c>
      <c r="S137" s="29">
        <f>P137+Q137-R137</f>
        <v>5000</v>
      </c>
      <c r="T137" s="32">
        <f>IF(L137="折扣",R137/(1+AA137)*M137,IF(L137="返现",R137/(1+AA137),R137/(1+M137+AA137)))</f>
        <v>0</v>
      </c>
      <c r="U137" s="182">
        <v>0</v>
      </c>
      <c r="V137" s="22">
        <v>0</v>
      </c>
      <c r="W137" s="28">
        <f>IF(L137="返现",T137*M137,R137-T137)</f>
        <v>0</v>
      </c>
      <c r="X137" s="23">
        <f>R137</f>
        <v>0</v>
      </c>
      <c r="Y137" s="19">
        <v>7.4999999999999997E-2</v>
      </c>
      <c r="Z137" s="23">
        <f t="shared" si="2"/>
        <v>0</v>
      </c>
      <c r="AA137" s="182">
        <v>0</v>
      </c>
      <c r="AB137" s="23">
        <f>R137</f>
        <v>0</v>
      </c>
      <c r="AC137" s="18"/>
    </row>
    <row r="138" spans="1:29" x14ac:dyDescent="0.3">
      <c r="A138" s="17">
        <v>45017</v>
      </c>
      <c r="B138" s="5" t="s">
        <v>87</v>
      </c>
      <c r="C138" s="5" t="s">
        <v>88</v>
      </c>
      <c r="D138" s="5" t="s">
        <v>89</v>
      </c>
      <c r="E138" s="5" t="s">
        <v>354</v>
      </c>
      <c r="F138" s="5" t="s">
        <v>355</v>
      </c>
      <c r="G138" s="6">
        <v>490</v>
      </c>
      <c r="H138" s="5" t="s">
        <v>331</v>
      </c>
      <c r="I138" s="5" t="s">
        <v>360</v>
      </c>
      <c r="J138" s="5"/>
      <c r="K138" s="5" t="s">
        <v>55</v>
      </c>
      <c r="L138" s="5" t="s">
        <v>93</v>
      </c>
      <c r="M138" s="182">
        <v>0.04</v>
      </c>
      <c r="N138" s="6" t="s">
        <v>361</v>
      </c>
      <c r="O138" s="18"/>
      <c r="P138" s="25">
        <v>76000</v>
      </c>
      <c r="Q138" s="22"/>
      <c r="R138" s="22">
        <v>0</v>
      </c>
      <c r="S138" s="29">
        <f>P138+Q138-R138</f>
        <v>76000</v>
      </c>
      <c r="T138" s="32">
        <f>IF(L138="折扣",R138/(1+AA138)*M138,IF(L138="返现",R138/(1+AA138),R138/(1+M138+AA138)))</f>
        <v>0</v>
      </c>
      <c r="U138" s="182">
        <v>0</v>
      </c>
      <c r="V138" s="22">
        <v>0</v>
      </c>
      <c r="W138" s="28">
        <f>IF(L138="返现",T138*M138,R138-T138)</f>
        <v>0</v>
      </c>
      <c r="X138" s="23">
        <f>R138</f>
        <v>0</v>
      </c>
      <c r="Y138" s="19">
        <v>7.4999999999999997E-2</v>
      </c>
      <c r="Z138" s="23">
        <f t="shared" si="2"/>
        <v>0</v>
      </c>
      <c r="AA138" s="182">
        <v>0</v>
      </c>
      <c r="AB138" s="23">
        <f>R138</f>
        <v>0</v>
      </c>
      <c r="AC138" s="18"/>
    </row>
    <row r="139" spans="1:29" x14ac:dyDescent="0.3">
      <c r="A139" s="17">
        <v>45017</v>
      </c>
      <c r="B139" s="5" t="s">
        <v>87</v>
      </c>
      <c r="C139" s="5" t="s">
        <v>94</v>
      </c>
      <c r="D139" s="5" t="s">
        <v>95</v>
      </c>
      <c r="E139" s="5" t="s">
        <v>362</v>
      </c>
      <c r="F139" s="5" t="s">
        <v>362</v>
      </c>
      <c r="G139" s="6">
        <v>490</v>
      </c>
      <c r="H139" s="5" t="s">
        <v>331</v>
      </c>
      <c r="I139" s="5" t="s">
        <v>362</v>
      </c>
      <c r="J139" s="5"/>
      <c r="K139" s="5" t="s">
        <v>55</v>
      </c>
      <c r="L139" s="5" t="s">
        <v>93</v>
      </c>
      <c r="M139" s="182">
        <v>0.04</v>
      </c>
      <c r="N139" s="6" t="s">
        <v>363</v>
      </c>
      <c r="O139" s="18"/>
      <c r="P139" s="25">
        <v>11194.9</v>
      </c>
      <c r="Q139" s="22"/>
      <c r="R139" s="22">
        <v>0</v>
      </c>
      <c r="S139" s="29">
        <f>P139+Q139-R139</f>
        <v>11194.9</v>
      </c>
      <c r="T139" s="32">
        <f>IF(L139="折扣",R139/(1+AA139)*M139,IF(L139="返现",R139/(1+AA139),R139/(1+M139+AA139)))</f>
        <v>0</v>
      </c>
      <c r="U139" s="182">
        <v>0</v>
      </c>
      <c r="V139" s="22">
        <v>0</v>
      </c>
      <c r="W139" s="28">
        <f>IF(L139="返现",T139*M139,R139-T139)</f>
        <v>0</v>
      </c>
      <c r="X139" s="23">
        <f>R139</f>
        <v>0</v>
      </c>
      <c r="Y139" s="19">
        <v>7.4999999999999997E-2</v>
      </c>
      <c r="Z139" s="23">
        <f t="shared" si="2"/>
        <v>0</v>
      </c>
      <c r="AA139" s="182">
        <v>0</v>
      </c>
      <c r="AB139" s="23">
        <f>R139</f>
        <v>0</v>
      </c>
      <c r="AC139" s="18"/>
    </row>
    <row r="140" spans="1:29" x14ac:dyDescent="0.3">
      <c r="A140" s="17">
        <v>45017</v>
      </c>
      <c r="B140" s="5" t="s">
        <v>87</v>
      </c>
      <c r="C140" s="5" t="s">
        <v>94</v>
      </c>
      <c r="D140" s="5" t="s">
        <v>100</v>
      </c>
      <c r="E140" s="5" t="s">
        <v>364</v>
      </c>
      <c r="F140" s="5" t="s">
        <v>364</v>
      </c>
      <c r="G140" s="6">
        <v>490</v>
      </c>
      <c r="H140" s="5" t="s">
        <v>331</v>
      </c>
      <c r="I140" s="5" t="s">
        <v>364</v>
      </c>
      <c r="J140" s="5"/>
      <c r="K140" s="5" t="s">
        <v>55</v>
      </c>
      <c r="L140" s="5" t="s">
        <v>93</v>
      </c>
      <c r="M140" s="182">
        <v>0.05</v>
      </c>
      <c r="N140" s="6" t="s">
        <v>365</v>
      </c>
      <c r="O140" s="18"/>
      <c r="P140" s="25">
        <v>10500</v>
      </c>
      <c r="Q140" s="22"/>
      <c r="R140" s="22">
        <v>0</v>
      </c>
      <c r="S140" s="29">
        <f>P140+Q140-R140</f>
        <v>10500</v>
      </c>
      <c r="T140" s="32">
        <f>IF(L140="折扣",R140/(1+AA140)*M140,IF(L140="返现",R140/(1+AA140),R140/(1+M140+AA140)))</f>
        <v>0</v>
      </c>
      <c r="U140" s="182">
        <v>0</v>
      </c>
      <c r="V140" s="22">
        <v>0</v>
      </c>
      <c r="W140" s="28">
        <f>IF(L140="返现",T140*M140,R140-T140)</f>
        <v>0</v>
      </c>
      <c r="X140" s="23">
        <f>R140</f>
        <v>0</v>
      </c>
      <c r="Y140" s="19">
        <v>7.4999999999999997E-2</v>
      </c>
      <c r="Z140" s="23">
        <f t="shared" si="2"/>
        <v>0</v>
      </c>
      <c r="AA140" s="182">
        <v>0</v>
      </c>
      <c r="AB140" s="23">
        <f>R140</f>
        <v>0</v>
      </c>
      <c r="AC140" s="18"/>
    </row>
    <row r="141" spans="1:29" x14ac:dyDescent="0.3">
      <c r="A141" s="17">
        <v>45017</v>
      </c>
      <c r="B141" s="5" t="s">
        <v>87</v>
      </c>
      <c r="C141" s="5" t="s">
        <v>94</v>
      </c>
      <c r="D141" s="5" t="s">
        <v>100</v>
      </c>
      <c r="E141" s="5" t="s">
        <v>333</v>
      </c>
      <c r="F141" s="5" t="s">
        <v>333</v>
      </c>
      <c r="G141" s="6">
        <v>490</v>
      </c>
      <c r="H141" s="5" t="s">
        <v>331</v>
      </c>
      <c r="I141" s="5" t="s">
        <v>338</v>
      </c>
      <c r="J141" s="5"/>
      <c r="K141" s="5" t="s">
        <v>56</v>
      </c>
      <c r="L141" s="5" t="s">
        <v>93</v>
      </c>
      <c r="M141" s="182">
        <v>0.1</v>
      </c>
      <c r="N141" s="6" t="s">
        <v>339</v>
      </c>
      <c r="O141" s="18"/>
      <c r="P141" s="25">
        <v>0</v>
      </c>
      <c r="Q141" s="22"/>
      <c r="R141" s="22">
        <v>0</v>
      </c>
      <c r="S141" s="29">
        <f>P141+Q141-R141</f>
        <v>0</v>
      </c>
      <c r="T141" s="32">
        <f>IF(L141="折扣",R141/(1+AA141)*M141,IF(L141="返现",R141/(1+AA141),R141/(1+M141+AA141)))</f>
        <v>0</v>
      </c>
      <c r="U141" s="182">
        <v>0</v>
      </c>
      <c r="V141" s="22">
        <v>0</v>
      </c>
      <c r="W141" s="28">
        <f>IF(L141="返现",T141*M141,R141-T141)</f>
        <v>0</v>
      </c>
      <c r="X141" s="23">
        <f>R141</f>
        <v>0</v>
      </c>
      <c r="Y141" s="19">
        <v>0.12</v>
      </c>
      <c r="Z141" s="23">
        <f t="shared" si="2"/>
        <v>0</v>
      </c>
      <c r="AA141" s="182">
        <v>0</v>
      </c>
      <c r="AB141" s="23">
        <f>R141</f>
        <v>0</v>
      </c>
      <c r="AC141" s="18"/>
    </row>
    <row r="142" spans="1:29" x14ac:dyDescent="0.3">
      <c r="A142" s="17">
        <v>45017</v>
      </c>
      <c r="B142" s="5" t="s">
        <v>87</v>
      </c>
      <c r="C142" s="5" t="s">
        <v>94</v>
      </c>
      <c r="D142" s="5" t="s">
        <v>100</v>
      </c>
      <c r="E142" s="5" t="s">
        <v>366</v>
      </c>
      <c r="F142" s="5" t="s">
        <v>366</v>
      </c>
      <c r="G142" s="6">
        <v>490</v>
      </c>
      <c r="H142" s="5" t="s">
        <v>331</v>
      </c>
      <c r="I142" s="5" t="s">
        <v>367</v>
      </c>
      <c r="J142" s="5"/>
      <c r="K142" s="5" t="s">
        <v>55</v>
      </c>
      <c r="L142" s="5" t="s">
        <v>93</v>
      </c>
      <c r="M142" s="182">
        <v>0.05</v>
      </c>
      <c r="N142" s="6" t="s">
        <v>368</v>
      </c>
      <c r="O142" s="18"/>
      <c r="P142" s="25">
        <v>29560.39</v>
      </c>
      <c r="Q142" s="22"/>
      <c r="R142" s="22">
        <v>1802.01</v>
      </c>
      <c r="S142" s="29">
        <f>P142+Q142-R142</f>
        <v>27758.38</v>
      </c>
      <c r="T142" s="32">
        <f>IF(L142="折扣",R142/(1+AA142)*M142,IF(L142="返现",R142/(1+AA142),R142/(1+M142+AA142)))</f>
        <v>1716.1999999999998</v>
      </c>
      <c r="U142" s="182">
        <v>0</v>
      </c>
      <c r="V142" s="22">
        <v>0</v>
      </c>
      <c r="W142" s="28">
        <f>IF(L142="返现",T142*M142,R142-T142)</f>
        <v>85.810000000000173</v>
      </c>
      <c r="X142" s="23">
        <f>R142</f>
        <v>1802.01</v>
      </c>
      <c r="Y142" s="19">
        <v>7.4999999999999997E-2</v>
      </c>
      <c r="Z142" s="23">
        <f t="shared" si="2"/>
        <v>135.15074999999999</v>
      </c>
      <c r="AA142" s="182">
        <v>0</v>
      </c>
      <c r="AB142" s="23">
        <f>R142</f>
        <v>1802.01</v>
      </c>
      <c r="AC142" s="18"/>
    </row>
    <row r="143" spans="1:29" x14ac:dyDescent="0.3">
      <c r="A143" s="17">
        <v>45017</v>
      </c>
      <c r="B143" s="5" t="s">
        <v>87</v>
      </c>
      <c r="C143" s="5" t="s">
        <v>94</v>
      </c>
      <c r="D143" s="5" t="s">
        <v>100</v>
      </c>
      <c r="E143" s="5" t="s">
        <v>341</v>
      </c>
      <c r="F143" s="5" t="s">
        <v>341</v>
      </c>
      <c r="G143" s="6">
        <v>490</v>
      </c>
      <c r="H143" s="5" t="s">
        <v>331</v>
      </c>
      <c r="I143" s="5" t="s">
        <v>342</v>
      </c>
      <c r="J143" s="5"/>
      <c r="K143" s="5" t="s">
        <v>55</v>
      </c>
      <c r="L143" s="5" t="s">
        <v>93</v>
      </c>
      <c r="M143" s="182">
        <v>0.04</v>
      </c>
      <c r="N143" s="6" t="s">
        <v>369</v>
      </c>
      <c r="O143" s="18"/>
      <c r="P143" s="25">
        <v>20192.59</v>
      </c>
      <c r="Q143" s="22"/>
      <c r="R143" s="22">
        <v>2984.3</v>
      </c>
      <c r="S143" s="29">
        <f>P143+Q143-R143</f>
        <v>17208.29</v>
      </c>
      <c r="T143" s="32">
        <f>IF(L143="折扣",R143/(1+AA143)*M143,IF(L143="返现",R143/(1+AA143),R143/(1+M143+AA143)))</f>
        <v>2869.5192307692309</v>
      </c>
      <c r="U143" s="182">
        <v>0</v>
      </c>
      <c r="V143" s="22">
        <v>0</v>
      </c>
      <c r="W143" s="28">
        <f>IF(L143="返现",T143*M143,R143-T143)</f>
        <v>114.78076923076924</v>
      </c>
      <c r="X143" s="23">
        <f>R143</f>
        <v>2984.3</v>
      </c>
      <c r="Y143" s="19">
        <v>7.4999999999999997E-2</v>
      </c>
      <c r="Z143" s="23">
        <f t="shared" ref="Z143:Z206" si="3">X143*Y143</f>
        <v>223.82250000000002</v>
      </c>
      <c r="AA143" s="182">
        <v>0</v>
      </c>
      <c r="AB143" s="23">
        <f>R143</f>
        <v>2984.3</v>
      </c>
      <c r="AC143" s="18"/>
    </row>
    <row r="144" spans="1:29" x14ac:dyDescent="0.3">
      <c r="A144" s="17">
        <v>45017</v>
      </c>
      <c r="B144" s="5" t="s">
        <v>87</v>
      </c>
      <c r="C144" s="5" t="s">
        <v>94</v>
      </c>
      <c r="D144" s="5" t="s">
        <v>100</v>
      </c>
      <c r="E144" s="5" t="s">
        <v>341</v>
      </c>
      <c r="F144" s="5" t="s">
        <v>341</v>
      </c>
      <c r="G144" s="6">
        <v>490</v>
      </c>
      <c r="H144" s="5" t="s">
        <v>331</v>
      </c>
      <c r="I144" s="5" t="s">
        <v>342</v>
      </c>
      <c r="J144" s="5"/>
      <c r="K144" s="5" t="s">
        <v>55</v>
      </c>
      <c r="L144" s="5" t="s">
        <v>93</v>
      </c>
      <c r="M144" s="182">
        <v>0.04</v>
      </c>
      <c r="N144" s="6" t="s">
        <v>343</v>
      </c>
      <c r="O144" s="18"/>
      <c r="P144" s="25">
        <v>30845.49</v>
      </c>
      <c r="Q144" s="22"/>
      <c r="R144" s="22">
        <v>28697.61</v>
      </c>
      <c r="S144" s="29">
        <f>P144+Q144-R144</f>
        <v>2147.880000000001</v>
      </c>
      <c r="T144" s="32">
        <f>IF(L144="折扣",R144/(1+AA144)*M144,IF(L144="返现",R144/(1+AA144),R144/(1+M144+AA144)))</f>
        <v>27593.85576923077</v>
      </c>
      <c r="U144" s="182">
        <v>0</v>
      </c>
      <c r="V144" s="22">
        <v>0</v>
      </c>
      <c r="W144" s="28">
        <f>IF(L144="返现",T144*M144,R144-T144)</f>
        <v>1103.7542307692311</v>
      </c>
      <c r="X144" s="23">
        <f>R144</f>
        <v>28697.61</v>
      </c>
      <c r="Y144" s="19">
        <v>7.4999999999999997E-2</v>
      </c>
      <c r="Z144" s="23">
        <f t="shared" si="3"/>
        <v>2152.3207499999999</v>
      </c>
      <c r="AA144" s="182">
        <v>0</v>
      </c>
      <c r="AB144" s="23">
        <f>R144</f>
        <v>28697.61</v>
      </c>
      <c r="AC144" s="18"/>
    </row>
    <row r="145" spans="1:29" x14ac:dyDescent="0.3">
      <c r="A145" s="17">
        <v>45017</v>
      </c>
      <c r="B145" s="5" t="s">
        <v>87</v>
      </c>
      <c r="C145" s="5" t="s">
        <v>88</v>
      </c>
      <c r="D145" s="5" t="s">
        <v>89</v>
      </c>
      <c r="E145" s="5" t="s">
        <v>354</v>
      </c>
      <c r="F145" s="5" t="s">
        <v>355</v>
      </c>
      <c r="G145" s="6">
        <v>490</v>
      </c>
      <c r="H145" s="5" t="s">
        <v>331</v>
      </c>
      <c r="I145" s="5" t="s">
        <v>370</v>
      </c>
      <c r="J145" s="5"/>
      <c r="K145" s="5" t="s">
        <v>55</v>
      </c>
      <c r="L145" s="5" t="s">
        <v>93</v>
      </c>
      <c r="M145" s="182">
        <v>0.04</v>
      </c>
      <c r="N145" s="187" t="s">
        <v>371</v>
      </c>
      <c r="O145" s="18"/>
      <c r="P145" s="25">
        <v>1000</v>
      </c>
      <c r="Q145" s="22"/>
      <c r="R145" s="22">
        <v>0</v>
      </c>
      <c r="S145" s="29">
        <f>P145+Q145-R145</f>
        <v>1000</v>
      </c>
      <c r="T145" s="32">
        <f>IF(L145="折扣",R145/(1+AA145)*M145,IF(L145="返现",R145/(1+AA145),R145/(1+M145+AA145)))</f>
        <v>0</v>
      </c>
      <c r="U145" s="182">
        <v>0</v>
      </c>
      <c r="V145" s="22">
        <v>0</v>
      </c>
      <c r="W145" s="28">
        <f>IF(L145="返现",T145*M145,R145-T145)</f>
        <v>0</v>
      </c>
      <c r="X145" s="23">
        <f>R145</f>
        <v>0</v>
      </c>
      <c r="Y145" s="19">
        <v>7.4999999999999997E-2</v>
      </c>
      <c r="Z145" s="23">
        <f t="shared" si="3"/>
        <v>0</v>
      </c>
      <c r="AA145" s="182">
        <v>0</v>
      </c>
      <c r="AB145" s="23">
        <f>R145</f>
        <v>0</v>
      </c>
      <c r="AC145" s="18"/>
    </row>
    <row r="146" spans="1:29" x14ac:dyDescent="0.3">
      <c r="A146" s="17">
        <v>45017</v>
      </c>
      <c r="B146" s="5" t="s">
        <v>87</v>
      </c>
      <c r="C146" s="5" t="s">
        <v>88</v>
      </c>
      <c r="D146" s="5" t="s">
        <v>89</v>
      </c>
      <c r="E146" s="5" t="s">
        <v>354</v>
      </c>
      <c r="F146" s="5" t="s">
        <v>355</v>
      </c>
      <c r="G146" s="6">
        <v>490</v>
      </c>
      <c r="H146" s="5" t="s">
        <v>331</v>
      </c>
      <c r="I146" s="5" t="s">
        <v>370</v>
      </c>
      <c r="J146" s="5"/>
      <c r="K146" s="5" t="s">
        <v>55</v>
      </c>
      <c r="L146" s="5" t="s">
        <v>93</v>
      </c>
      <c r="M146" s="182">
        <v>0.04</v>
      </c>
      <c r="N146" s="187" t="s">
        <v>372</v>
      </c>
      <c r="O146" s="18"/>
      <c r="P146" s="25">
        <v>1000</v>
      </c>
      <c r="Q146" s="22"/>
      <c r="R146" s="22">
        <v>0</v>
      </c>
      <c r="S146" s="29">
        <f>P146+Q146-R146</f>
        <v>1000</v>
      </c>
      <c r="T146" s="32">
        <f>IF(L146="折扣",R146/(1+AA146)*M146,IF(L146="返现",R146/(1+AA146),R146/(1+M146+AA146)))</f>
        <v>0</v>
      </c>
      <c r="U146" s="182">
        <v>0</v>
      </c>
      <c r="V146" s="22">
        <v>0</v>
      </c>
      <c r="W146" s="28">
        <f>IF(L146="返现",T146*M146,R146-T146)</f>
        <v>0</v>
      </c>
      <c r="X146" s="23">
        <f>R146</f>
        <v>0</v>
      </c>
      <c r="Y146" s="19">
        <v>7.4999999999999997E-2</v>
      </c>
      <c r="Z146" s="23">
        <f t="shared" si="3"/>
        <v>0</v>
      </c>
      <c r="AA146" s="182">
        <v>0</v>
      </c>
      <c r="AB146" s="23">
        <f>R146</f>
        <v>0</v>
      </c>
      <c r="AC146" s="18"/>
    </row>
    <row r="147" spans="1:29" x14ac:dyDescent="0.3">
      <c r="A147" s="17">
        <v>45017</v>
      </c>
      <c r="B147" s="5" t="s">
        <v>87</v>
      </c>
      <c r="C147" s="5" t="s">
        <v>88</v>
      </c>
      <c r="D147" s="5" t="s">
        <v>89</v>
      </c>
      <c r="E147" s="5" t="s">
        <v>354</v>
      </c>
      <c r="F147" s="5" t="s">
        <v>355</v>
      </c>
      <c r="G147" s="6">
        <v>490</v>
      </c>
      <c r="H147" s="5" t="s">
        <v>331</v>
      </c>
      <c r="I147" s="5" t="s">
        <v>373</v>
      </c>
      <c r="J147" s="5"/>
      <c r="K147" s="5" t="s">
        <v>55</v>
      </c>
      <c r="L147" s="5" t="s">
        <v>93</v>
      </c>
      <c r="M147" s="182">
        <v>0.04</v>
      </c>
      <c r="N147" s="187" t="s">
        <v>374</v>
      </c>
      <c r="O147" s="18"/>
      <c r="P147" s="25">
        <v>2000</v>
      </c>
      <c r="Q147" s="22"/>
      <c r="R147" s="22">
        <v>0</v>
      </c>
      <c r="S147" s="29">
        <f>P147+Q147-R147</f>
        <v>2000</v>
      </c>
      <c r="T147" s="32">
        <f>IF(L147="折扣",R147/(1+AA147)*M147,IF(L147="返现",R147/(1+AA147),R147/(1+M147+AA147)))</f>
        <v>0</v>
      </c>
      <c r="U147" s="182">
        <v>0</v>
      </c>
      <c r="V147" s="22">
        <v>0</v>
      </c>
      <c r="W147" s="28">
        <f>IF(L147="返现",T147*M147,R147-T147)</f>
        <v>0</v>
      </c>
      <c r="X147" s="23">
        <f>R147</f>
        <v>0</v>
      </c>
      <c r="Y147" s="19">
        <v>7.4999999999999997E-2</v>
      </c>
      <c r="Z147" s="23">
        <f t="shared" si="3"/>
        <v>0</v>
      </c>
      <c r="AA147" s="182">
        <v>0</v>
      </c>
      <c r="AB147" s="23">
        <f>R147</f>
        <v>0</v>
      </c>
      <c r="AC147" s="18"/>
    </row>
    <row r="148" spans="1:29" x14ac:dyDescent="0.3">
      <c r="A148" s="17">
        <v>45017</v>
      </c>
      <c r="B148" s="5" t="s">
        <v>87</v>
      </c>
      <c r="C148" s="5" t="s">
        <v>88</v>
      </c>
      <c r="D148" s="5" t="s">
        <v>89</v>
      </c>
      <c r="E148" s="5" t="s">
        <v>354</v>
      </c>
      <c r="F148" s="5" t="s">
        <v>355</v>
      </c>
      <c r="G148" s="6">
        <v>490</v>
      </c>
      <c r="H148" s="5" t="s">
        <v>331</v>
      </c>
      <c r="I148" s="5" t="s">
        <v>373</v>
      </c>
      <c r="J148" s="5"/>
      <c r="K148" s="5" t="s">
        <v>55</v>
      </c>
      <c r="L148" s="5" t="s">
        <v>93</v>
      </c>
      <c r="M148" s="182">
        <v>0.04</v>
      </c>
      <c r="N148" s="187" t="s">
        <v>375</v>
      </c>
      <c r="O148" s="18"/>
      <c r="P148" s="25">
        <v>2000</v>
      </c>
      <c r="Q148" s="22"/>
      <c r="R148" s="22">
        <v>0</v>
      </c>
      <c r="S148" s="29">
        <f>P148+Q148-R148</f>
        <v>2000</v>
      </c>
      <c r="T148" s="32">
        <f>IF(L148="折扣",R148/(1+AA148)*M148,IF(L148="返现",R148/(1+AA148),R148/(1+M148+AA148)))</f>
        <v>0</v>
      </c>
      <c r="U148" s="182">
        <v>0</v>
      </c>
      <c r="V148" s="22">
        <v>0</v>
      </c>
      <c r="W148" s="28">
        <f>IF(L148="返现",T148*M148,R148-T148)</f>
        <v>0</v>
      </c>
      <c r="X148" s="23">
        <f>R148</f>
        <v>0</v>
      </c>
      <c r="Y148" s="19">
        <v>7.4999999999999997E-2</v>
      </c>
      <c r="Z148" s="23">
        <f t="shared" si="3"/>
        <v>0</v>
      </c>
      <c r="AA148" s="182">
        <v>0</v>
      </c>
      <c r="AB148" s="23">
        <f>R148</f>
        <v>0</v>
      </c>
      <c r="AC148" s="18"/>
    </row>
    <row r="149" spans="1:29" x14ac:dyDescent="0.3">
      <c r="A149" s="17">
        <v>45017</v>
      </c>
      <c r="B149" s="5" t="s">
        <v>87</v>
      </c>
      <c r="C149" s="5" t="s">
        <v>88</v>
      </c>
      <c r="D149" s="5" t="s">
        <v>89</v>
      </c>
      <c r="E149" s="5" t="s">
        <v>354</v>
      </c>
      <c r="F149" s="5" t="s">
        <v>355</v>
      </c>
      <c r="G149" s="6">
        <v>490</v>
      </c>
      <c r="H149" s="5" t="s">
        <v>331</v>
      </c>
      <c r="I149" s="5" t="s">
        <v>373</v>
      </c>
      <c r="J149" s="5"/>
      <c r="K149" s="5" t="s">
        <v>55</v>
      </c>
      <c r="L149" s="5" t="s">
        <v>93</v>
      </c>
      <c r="M149" s="182">
        <v>0.04</v>
      </c>
      <c r="N149" s="187" t="s">
        <v>376</v>
      </c>
      <c r="O149" s="18"/>
      <c r="P149" s="25">
        <v>1678.9</v>
      </c>
      <c r="Q149" s="22"/>
      <c r="R149" s="22">
        <v>0</v>
      </c>
      <c r="S149" s="29">
        <f>P149+Q149-R149</f>
        <v>1678.9</v>
      </c>
      <c r="T149" s="32">
        <f>IF(L149="折扣",R149/(1+AA149)*M149,IF(L149="返现",R149/(1+AA149),R149/(1+M149+AA149)))</f>
        <v>0</v>
      </c>
      <c r="U149" s="182">
        <v>0</v>
      </c>
      <c r="V149" s="22">
        <v>0</v>
      </c>
      <c r="W149" s="28">
        <f>IF(L149="返现",T149*M149,R149-T149)</f>
        <v>0</v>
      </c>
      <c r="X149" s="23">
        <f>R149</f>
        <v>0</v>
      </c>
      <c r="Y149" s="19">
        <v>7.4999999999999997E-2</v>
      </c>
      <c r="Z149" s="23">
        <f t="shared" si="3"/>
        <v>0</v>
      </c>
      <c r="AA149" s="182">
        <v>0</v>
      </c>
      <c r="AB149" s="23">
        <f>R149</f>
        <v>0</v>
      </c>
      <c r="AC149" s="18"/>
    </row>
    <row r="150" spans="1:29" x14ac:dyDescent="0.3">
      <c r="A150" s="17">
        <v>45017</v>
      </c>
      <c r="B150" s="5" t="s">
        <v>87</v>
      </c>
      <c r="C150" s="5" t="s">
        <v>88</v>
      </c>
      <c r="D150" s="5" t="s">
        <v>89</v>
      </c>
      <c r="E150" s="5" t="s">
        <v>354</v>
      </c>
      <c r="F150" s="5" t="s">
        <v>355</v>
      </c>
      <c r="G150" s="6">
        <v>490</v>
      </c>
      <c r="H150" s="5" t="s">
        <v>331</v>
      </c>
      <c r="I150" s="5" t="s">
        <v>356</v>
      </c>
      <c r="J150" s="5"/>
      <c r="K150" s="5" t="s">
        <v>55</v>
      </c>
      <c r="L150" s="5" t="s">
        <v>93</v>
      </c>
      <c r="M150" s="182">
        <v>0.04</v>
      </c>
      <c r="N150" s="187" t="s">
        <v>377</v>
      </c>
      <c r="O150" s="18"/>
      <c r="P150" s="25">
        <v>6000</v>
      </c>
      <c r="Q150" s="22"/>
      <c r="R150" s="22">
        <v>0</v>
      </c>
      <c r="S150" s="29">
        <f>P150+Q150-R150</f>
        <v>6000</v>
      </c>
      <c r="T150" s="32">
        <f>IF(L150="折扣",R150/(1+AA150)*M150,IF(L150="返现",R150/(1+AA150),R150/(1+M150+AA150)))</f>
        <v>0</v>
      </c>
      <c r="U150" s="182">
        <v>0</v>
      </c>
      <c r="V150" s="22">
        <v>0</v>
      </c>
      <c r="W150" s="28">
        <f>IF(L150="返现",T150*M150,R150-T150)</f>
        <v>0</v>
      </c>
      <c r="X150" s="23">
        <f>R150</f>
        <v>0</v>
      </c>
      <c r="Y150" s="19">
        <v>7.4999999999999997E-2</v>
      </c>
      <c r="Z150" s="23">
        <f t="shared" si="3"/>
        <v>0</v>
      </c>
      <c r="AA150" s="182">
        <v>0</v>
      </c>
      <c r="AB150" s="23">
        <f>R150</f>
        <v>0</v>
      </c>
      <c r="AC150" s="18"/>
    </row>
    <row r="151" spans="1:29" x14ac:dyDescent="0.3">
      <c r="A151" s="17">
        <v>45017</v>
      </c>
      <c r="B151" s="5" t="s">
        <v>87</v>
      </c>
      <c r="C151" s="5" t="s">
        <v>88</v>
      </c>
      <c r="D151" s="5" t="s">
        <v>89</v>
      </c>
      <c r="E151" s="5" t="s">
        <v>354</v>
      </c>
      <c r="F151" s="5" t="s">
        <v>355</v>
      </c>
      <c r="G151" s="6">
        <v>490</v>
      </c>
      <c r="H151" s="5" t="s">
        <v>331</v>
      </c>
      <c r="I151" s="5" t="s">
        <v>356</v>
      </c>
      <c r="J151" s="5"/>
      <c r="K151" s="5" t="s">
        <v>55</v>
      </c>
      <c r="L151" s="5" t="s">
        <v>93</v>
      </c>
      <c r="M151" s="182">
        <v>0.04</v>
      </c>
      <c r="N151" s="187" t="s">
        <v>378</v>
      </c>
      <c r="O151" s="18"/>
      <c r="P151" s="25">
        <v>6000</v>
      </c>
      <c r="Q151" s="22"/>
      <c r="R151" s="22">
        <v>0</v>
      </c>
      <c r="S151" s="29">
        <f>P151+Q151-R151</f>
        <v>6000</v>
      </c>
      <c r="T151" s="32">
        <f>IF(L151="折扣",R151/(1+AA151)*M151,IF(L151="返现",R151/(1+AA151),R151/(1+M151+AA151)))</f>
        <v>0</v>
      </c>
      <c r="U151" s="182">
        <v>0</v>
      </c>
      <c r="V151" s="22">
        <v>0</v>
      </c>
      <c r="W151" s="28">
        <f>IF(L151="返现",T151*M151,R151-T151)</f>
        <v>0</v>
      </c>
      <c r="X151" s="23">
        <f>R151</f>
        <v>0</v>
      </c>
      <c r="Y151" s="19">
        <v>7.4999999999999997E-2</v>
      </c>
      <c r="Z151" s="23">
        <f t="shared" si="3"/>
        <v>0</v>
      </c>
      <c r="AA151" s="182">
        <v>0</v>
      </c>
      <c r="AB151" s="23">
        <f>R151</f>
        <v>0</v>
      </c>
      <c r="AC151" s="18"/>
    </row>
    <row r="152" spans="1:29" x14ac:dyDescent="0.3">
      <c r="A152" s="17">
        <v>45017</v>
      </c>
      <c r="B152" s="5" t="s">
        <v>87</v>
      </c>
      <c r="C152" s="5" t="s">
        <v>88</v>
      </c>
      <c r="D152" s="5" t="s">
        <v>89</v>
      </c>
      <c r="E152" s="5" t="s">
        <v>354</v>
      </c>
      <c r="F152" s="5" t="s">
        <v>355</v>
      </c>
      <c r="G152" s="6">
        <v>490</v>
      </c>
      <c r="H152" s="5" t="s">
        <v>331</v>
      </c>
      <c r="I152" s="5" t="s">
        <v>360</v>
      </c>
      <c r="J152" s="5"/>
      <c r="K152" s="5" t="s">
        <v>55</v>
      </c>
      <c r="L152" s="5" t="s">
        <v>93</v>
      </c>
      <c r="M152" s="182">
        <v>0.04</v>
      </c>
      <c r="N152" s="187" t="s">
        <v>379</v>
      </c>
      <c r="O152" s="18"/>
      <c r="P152" s="25">
        <v>1655.5</v>
      </c>
      <c r="Q152" s="22"/>
      <c r="R152" s="22">
        <v>0</v>
      </c>
      <c r="S152" s="29">
        <f>P152+Q152-R152</f>
        <v>1655.5</v>
      </c>
      <c r="T152" s="32">
        <f>IF(L152="折扣",R152/(1+AA152)*M152,IF(L152="返现",R152/(1+AA152),R152/(1+M152+AA152)))</f>
        <v>0</v>
      </c>
      <c r="U152" s="182">
        <v>0</v>
      </c>
      <c r="V152" s="22">
        <v>0</v>
      </c>
      <c r="W152" s="28">
        <f>IF(L152="返现",T152*M152,R152-T152)</f>
        <v>0</v>
      </c>
      <c r="X152" s="23">
        <f>R152</f>
        <v>0</v>
      </c>
      <c r="Y152" s="19">
        <v>7.4999999999999997E-2</v>
      </c>
      <c r="Z152" s="23">
        <f t="shared" si="3"/>
        <v>0</v>
      </c>
      <c r="AA152" s="182">
        <v>0</v>
      </c>
      <c r="AB152" s="23">
        <f>R152</f>
        <v>0</v>
      </c>
      <c r="AC152" s="18"/>
    </row>
    <row r="153" spans="1:29" x14ac:dyDescent="0.3">
      <c r="A153" s="17">
        <v>45017</v>
      </c>
      <c r="B153" s="5" t="s">
        <v>87</v>
      </c>
      <c r="C153" s="5" t="s">
        <v>88</v>
      </c>
      <c r="D153" s="5" t="s">
        <v>89</v>
      </c>
      <c r="E153" s="5" t="s">
        <v>354</v>
      </c>
      <c r="F153" s="5" t="s">
        <v>355</v>
      </c>
      <c r="G153" s="6">
        <v>490</v>
      </c>
      <c r="H153" s="5" t="s">
        <v>331</v>
      </c>
      <c r="I153" s="5" t="s">
        <v>360</v>
      </c>
      <c r="J153" s="5"/>
      <c r="K153" s="5" t="s">
        <v>55</v>
      </c>
      <c r="L153" s="5" t="s">
        <v>93</v>
      </c>
      <c r="M153" s="182">
        <v>0.04</v>
      </c>
      <c r="N153" s="187" t="s">
        <v>380</v>
      </c>
      <c r="O153" s="18"/>
      <c r="P153" s="25">
        <v>2000</v>
      </c>
      <c r="Q153" s="22"/>
      <c r="R153" s="22">
        <v>0</v>
      </c>
      <c r="S153" s="29">
        <f>P153+Q153-R153</f>
        <v>2000</v>
      </c>
      <c r="T153" s="32">
        <f>IF(L153="折扣",R153/(1+AA153)*M153,IF(L153="返现",R153/(1+AA153),R153/(1+M153+AA153)))</f>
        <v>0</v>
      </c>
      <c r="U153" s="182">
        <v>0</v>
      </c>
      <c r="V153" s="22">
        <v>0</v>
      </c>
      <c r="W153" s="28">
        <f>IF(L153="返现",T153*M153,R153-T153)</f>
        <v>0</v>
      </c>
      <c r="X153" s="23">
        <f>R153</f>
        <v>0</v>
      </c>
      <c r="Y153" s="19">
        <v>7.4999999999999997E-2</v>
      </c>
      <c r="Z153" s="23">
        <f t="shared" si="3"/>
        <v>0</v>
      </c>
      <c r="AA153" s="182">
        <v>0</v>
      </c>
      <c r="AB153" s="23">
        <f>R153</f>
        <v>0</v>
      </c>
      <c r="AC153" s="18"/>
    </row>
    <row r="154" spans="1:29" x14ac:dyDescent="0.3">
      <c r="A154" s="17">
        <v>45017</v>
      </c>
      <c r="B154" s="5" t="s">
        <v>87</v>
      </c>
      <c r="C154" s="5" t="s">
        <v>94</v>
      </c>
      <c r="D154" s="5" t="s">
        <v>95</v>
      </c>
      <c r="E154" s="5" t="s">
        <v>252</v>
      </c>
      <c r="F154" s="5" t="s">
        <v>252</v>
      </c>
      <c r="G154" s="6">
        <v>490</v>
      </c>
      <c r="H154" s="5" t="s">
        <v>331</v>
      </c>
      <c r="I154" s="5" t="s">
        <v>252</v>
      </c>
      <c r="J154" s="5"/>
      <c r="K154" s="5" t="s">
        <v>55</v>
      </c>
      <c r="L154" s="5" t="s">
        <v>93</v>
      </c>
      <c r="M154" s="182">
        <v>0.05</v>
      </c>
      <c r="N154" s="187" t="s">
        <v>381</v>
      </c>
      <c r="O154" s="18"/>
      <c r="P154" s="25">
        <v>3666.89</v>
      </c>
      <c r="Q154" s="22"/>
      <c r="R154" s="22">
        <v>1140.1099999999999</v>
      </c>
      <c r="S154" s="29">
        <f>P154+Q154-R154</f>
        <v>2526.7799999999997</v>
      </c>
      <c r="T154" s="32">
        <f>IF(L154="折扣",R154/(1+AA154)*M154,IF(L154="返现",R154/(1+AA154),R154/(1+M154+AA154)))</f>
        <v>1085.8190476190475</v>
      </c>
      <c r="U154" s="182">
        <v>0</v>
      </c>
      <c r="V154" s="22">
        <v>0</v>
      </c>
      <c r="W154" s="28">
        <f>IF(L154="返现",T154*M154,R154-T154)</f>
        <v>54.290952380952376</v>
      </c>
      <c r="X154" s="23">
        <f>R154</f>
        <v>1140.1099999999999</v>
      </c>
      <c r="Y154" s="19">
        <v>7.4999999999999997E-2</v>
      </c>
      <c r="Z154" s="23">
        <f t="shared" si="3"/>
        <v>85.50824999999999</v>
      </c>
      <c r="AA154" s="182">
        <v>0</v>
      </c>
      <c r="AB154" s="23">
        <f>R154</f>
        <v>1140.1099999999999</v>
      </c>
      <c r="AC154" s="18"/>
    </row>
    <row r="155" spans="1:29" x14ac:dyDescent="0.3">
      <c r="A155" s="17">
        <v>45017</v>
      </c>
      <c r="B155" s="5" t="s">
        <v>87</v>
      </c>
      <c r="C155" s="5" t="s">
        <v>94</v>
      </c>
      <c r="D155" s="5" t="s">
        <v>100</v>
      </c>
      <c r="E155" s="5" t="s">
        <v>382</v>
      </c>
      <c r="F155" s="5" t="s">
        <v>382</v>
      </c>
      <c r="G155" s="6">
        <v>490</v>
      </c>
      <c r="H155" s="5" t="s">
        <v>331</v>
      </c>
      <c r="I155" s="5" t="s">
        <v>383</v>
      </c>
      <c r="J155" s="5"/>
      <c r="K155" s="5" t="s">
        <v>55</v>
      </c>
      <c r="L155" s="5" t="s">
        <v>93</v>
      </c>
      <c r="M155" s="182">
        <v>0.04</v>
      </c>
      <c r="N155" s="187" t="s">
        <v>384</v>
      </c>
      <c r="O155" s="18"/>
      <c r="P155" s="25">
        <v>5467.2073600000022</v>
      </c>
      <c r="Q155" s="22"/>
      <c r="R155" s="22">
        <v>0</v>
      </c>
      <c r="S155" s="29">
        <f>P155+Q155-R155</f>
        <v>5467.2073600000022</v>
      </c>
      <c r="T155" s="32">
        <f>IF(L155="折扣",R155/(1+AA155)*M155,IF(L155="返现",R155/(1+AA155),R155/(1+M155+AA155)))</f>
        <v>0</v>
      </c>
      <c r="U155" s="182">
        <v>0</v>
      </c>
      <c r="V155" s="22">
        <v>0</v>
      </c>
      <c r="W155" s="28">
        <f>IF(L155="返现",T155*M155,R155-T155)</f>
        <v>0</v>
      </c>
      <c r="X155" s="23">
        <f>R155</f>
        <v>0</v>
      </c>
      <c r="Y155" s="19">
        <v>7.4999999999999997E-2</v>
      </c>
      <c r="Z155" s="23">
        <f t="shared" si="3"/>
        <v>0</v>
      </c>
      <c r="AA155" s="182">
        <v>0</v>
      </c>
      <c r="AB155" s="23">
        <f>R155</f>
        <v>0</v>
      </c>
      <c r="AC155" s="18"/>
    </row>
    <row r="156" spans="1:29" x14ac:dyDescent="0.3">
      <c r="A156" s="17">
        <v>45017</v>
      </c>
      <c r="B156" s="5" t="s">
        <v>87</v>
      </c>
      <c r="C156" s="5" t="s">
        <v>94</v>
      </c>
      <c r="D156" s="5" t="s">
        <v>100</v>
      </c>
      <c r="E156" s="5" t="s">
        <v>382</v>
      </c>
      <c r="F156" s="5" t="s">
        <v>382</v>
      </c>
      <c r="G156" s="6">
        <v>490</v>
      </c>
      <c r="H156" s="5" t="s">
        <v>331</v>
      </c>
      <c r="I156" s="5" t="s">
        <v>383</v>
      </c>
      <c r="J156" s="5"/>
      <c r="K156" s="5" t="s">
        <v>55</v>
      </c>
      <c r="L156" s="5" t="s">
        <v>93</v>
      </c>
      <c r="M156" s="182">
        <v>0.04</v>
      </c>
      <c r="N156" s="187" t="s">
        <v>385</v>
      </c>
      <c r="O156" s="18"/>
      <c r="P156" s="25">
        <v>10000</v>
      </c>
      <c r="Q156" s="22"/>
      <c r="R156" s="22">
        <v>0</v>
      </c>
      <c r="S156" s="29">
        <f>P156+Q156-R156</f>
        <v>10000</v>
      </c>
      <c r="T156" s="32">
        <f>IF(L156="折扣",R156/(1+AA156)*M156,IF(L156="返现",R156/(1+AA156),R156/(1+M156+AA156)))</f>
        <v>0</v>
      </c>
      <c r="U156" s="182">
        <v>0</v>
      </c>
      <c r="V156" s="22">
        <v>0</v>
      </c>
      <c r="W156" s="28">
        <f>IF(L156="返现",T156*M156,R156-T156)</f>
        <v>0</v>
      </c>
      <c r="X156" s="23">
        <f>R156</f>
        <v>0</v>
      </c>
      <c r="Y156" s="19">
        <v>7.4999999999999997E-2</v>
      </c>
      <c r="Z156" s="23">
        <f t="shared" si="3"/>
        <v>0</v>
      </c>
      <c r="AA156" s="182">
        <v>0</v>
      </c>
      <c r="AB156" s="23">
        <f>R156</f>
        <v>0</v>
      </c>
      <c r="AC156" s="18"/>
    </row>
    <row r="157" spans="1:29" x14ac:dyDescent="0.3">
      <c r="A157" s="17">
        <v>45017</v>
      </c>
      <c r="B157" s="5" t="s">
        <v>87</v>
      </c>
      <c r="C157" s="5" t="s">
        <v>94</v>
      </c>
      <c r="D157" s="5" t="s">
        <v>100</v>
      </c>
      <c r="E157" s="5" t="s">
        <v>382</v>
      </c>
      <c r="F157" s="5" t="s">
        <v>382</v>
      </c>
      <c r="G157" s="6">
        <v>490</v>
      </c>
      <c r="H157" s="5" t="s">
        <v>331</v>
      </c>
      <c r="I157" s="5" t="s">
        <v>386</v>
      </c>
      <c r="J157" s="5"/>
      <c r="K157" s="5" t="s">
        <v>55</v>
      </c>
      <c r="L157" s="5" t="s">
        <v>93</v>
      </c>
      <c r="M157" s="182">
        <v>0.04</v>
      </c>
      <c r="N157" s="187" t="s">
        <v>387</v>
      </c>
      <c r="O157" s="18"/>
      <c r="P157" s="25">
        <v>9735.4445500000002</v>
      </c>
      <c r="Q157" s="22"/>
      <c r="R157" s="22">
        <v>0</v>
      </c>
      <c r="S157" s="29">
        <f>P157+Q157-R157</f>
        <v>9735.4445500000002</v>
      </c>
      <c r="T157" s="32">
        <f>IF(L157="折扣",R157/(1+AA157)*M157,IF(L157="返现",R157/(1+AA157),R157/(1+M157+AA157)))</f>
        <v>0</v>
      </c>
      <c r="U157" s="182">
        <v>0</v>
      </c>
      <c r="V157" s="22">
        <v>0</v>
      </c>
      <c r="W157" s="28">
        <f>IF(L157="返现",T157*M157,R157-T157)</f>
        <v>0</v>
      </c>
      <c r="X157" s="23">
        <f>R157</f>
        <v>0</v>
      </c>
      <c r="Y157" s="19">
        <v>7.4999999999999997E-2</v>
      </c>
      <c r="Z157" s="23">
        <f t="shared" si="3"/>
        <v>0</v>
      </c>
      <c r="AA157" s="182">
        <v>0</v>
      </c>
      <c r="AB157" s="23">
        <f>R157</f>
        <v>0</v>
      </c>
      <c r="AC157" s="18"/>
    </row>
    <row r="158" spans="1:29" x14ac:dyDescent="0.3">
      <c r="A158" s="17">
        <v>45017</v>
      </c>
      <c r="B158" s="5" t="s">
        <v>87</v>
      </c>
      <c r="C158" s="5" t="s">
        <v>94</v>
      </c>
      <c r="D158" s="5" t="s">
        <v>100</v>
      </c>
      <c r="E158" s="5" t="s">
        <v>388</v>
      </c>
      <c r="F158" s="5" t="s">
        <v>388</v>
      </c>
      <c r="G158" s="6">
        <v>490</v>
      </c>
      <c r="H158" s="5" t="s">
        <v>331</v>
      </c>
      <c r="I158" s="5" t="s">
        <v>389</v>
      </c>
      <c r="J158" s="5"/>
      <c r="K158" s="5" t="s">
        <v>55</v>
      </c>
      <c r="L158" s="5" t="s">
        <v>93</v>
      </c>
      <c r="M158" s="182">
        <v>0.06</v>
      </c>
      <c r="N158" s="187" t="s">
        <v>390</v>
      </c>
      <c r="O158" s="18"/>
      <c r="P158" s="25">
        <v>1352.8000000000002</v>
      </c>
      <c r="Q158" s="22"/>
      <c r="R158" s="22">
        <v>0</v>
      </c>
      <c r="S158" s="29">
        <f>P158+Q158-R158</f>
        <v>1352.8000000000002</v>
      </c>
      <c r="T158" s="32">
        <f>IF(L158="折扣",R158/(1+AA158)*M158,IF(L158="返现",R158/(1+AA158),R158/(1+M158+AA158)))</f>
        <v>0</v>
      </c>
      <c r="U158" s="182">
        <v>0</v>
      </c>
      <c r="V158" s="22">
        <v>0</v>
      </c>
      <c r="W158" s="28">
        <f>IF(L158="返现",T158*M158,R158-T158)</f>
        <v>0</v>
      </c>
      <c r="X158" s="23">
        <f>R158</f>
        <v>0</v>
      </c>
      <c r="Y158" s="19">
        <v>7.4999999999999997E-2</v>
      </c>
      <c r="Z158" s="23">
        <f t="shared" si="3"/>
        <v>0</v>
      </c>
      <c r="AA158" s="182">
        <v>0</v>
      </c>
      <c r="AB158" s="23">
        <f>R158</f>
        <v>0</v>
      </c>
      <c r="AC158" s="18"/>
    </row>
    <row r="159" spans="1:29" x14ac:dyDescent="0.3">
      <c r="A159" s="17">
        <v>45017</v>
      </c>
      <c r="B159" s="5" t="s">
        <v>87</v>
      </c>
      <c r="C159" s="5" t="s">
        <v>88</v>
      </c>
      <c r="D159" s="5" t="s">
        <v>89</v>
      </c>
      <c r="E159" s="5" t="s">
        <v>391</v>
      </c>
      <c r="F159" s="5" t="s">
        <v>391</v>
      </c>
      <c r="G159" s="6">
        <v>490</v>
      </c>
      <c r="H159" s="5" t="s">
        <v>331</v>
      </c>
      <c r="I159" s="5" t="s">
        <v>391</v>
      </c>
      <c r="J159" s="5"/>
      <c r="K159" s="5" t="s">
        <v>55</v>
      </c>
      <c r="L159" s="5" t="s">
        <v>93</v>
      </c>
      <c r="M159" s="182">
        <v>0.05</v>
      </c>
      <c r="N159" s="6" t="s">
        <v>392</v>
      </c>
      <c r="O159" s="18"/>
      <c r="P159" s="25">
        <v>7510.81</v>
      </c>
      <c r="Q159" s="22"/>
      <c r="R159" s="22">
        <v>0</v>
      </c>
      <c r="S159" s="29">
        <f>P159+Q159-R159</f>
        <v>7510.81</v>
      </c>
      <c r="T159" s="32">
        <f>IF(L159="折扣",R159/(1+AA159)*M159,IF(L159="返现",R159/(1+AA159),R159/(1+M159+AA159)))</f>
        <v>0</v>
      </c>
      <c r="U159" s="182">
        <v>0</v>
      </c>
      <c r="V159" s="22">
        <v>0</v>
      </c>
      <c r="W159" s="28">
        <f>IF(L159="返现",T159*M159,R159-T159)</f>
        <v>0</v>
      </c>
      <c r="X159" s="23">
        <f>R159</f>
        <v>0</v>
      </c>
      <c r="Y159" s="19">
        <v>7.4999999999999997E-2</v>
      </c>
      <c r="Z159" s="23">
        <f t="shared" si="3"/>
        <v>0</v>
      </c>
      <c r="AA159" s="182">
        <v>0</v>
      </c>
      <c r="AB159" s="23">
        <f>R159</f>
        <v>0</v>
      </c>
      <c r="AC159" s="18"/>
    </row>
    <row r="160" spans="1:29" x14ac:dyDescent="0.3">
      <c r="A160" s="17">
        <v>45017</v>
      </c>
      <c r="B160" s="5" t="s">
        <v>87</v>
      </c>
      <c r="C160" s="5" t="s">
        <v>94</v>
      </c>
      <c r="D160" s="5" t="s">
        <v>95</v>
      </c>
      <c r="E160" s="5" t="s">
        <v>393</v>
      </c>
      <c r="F160" s="5" t="s">
        <v>393</v>
      </c>
      <c r="G160" s="6">
        <v>490</v>
      </c>
      <c r="H160" s="5" t="s">
        <v>331</v>
      </c>
      <c r="I160" s="5" t="s">
        <v>394</v>
      </c>
      <c r="J160" s="5"/>
      <c r="K160" s="5" t="s">
        <v>55</v>
      </c>
      <c r="L160" s="5" t="s">
        <v>93</v>
      </c>
      <c r="M160" s="182">
        <v>0.05</v>
      </c>
      <c r="N160" s="6" t="s">
        <v>395</v>
      </c>
      <c r="O160" s="18"/>
      <c r="P160" s="25">
        <v>43824.85</v>
      </c>
      <c r="Q160" s="22"/>
      <c r="R160" s="22">
        <v>0</v>
      </c>
      <c r="S160" s="29">
        <f>P160+Q160-R160</f>
        <v>43824.85</v>
      </c>
      <c r="T160" s="32">
        <f>IF(L160="折扣",R160/(1+AA160)*M160,IF(L160="返现",R160/(1+AA160),R160/(1+M160+AA160)))</f>
        <v>0</v>
      </c>
      <c r="U160" s="182">
        <v>0</v>
      </c>
      <c r="V160" s="22">
        <v>0</v>
      </c>
      <c r="W160" s="28">
        <f>IF(L160="返现",T160*M160,R160-T160)</f>
        <v>0</v>
      </c>
      <c r="X160" s="23">
        <f>R160</f>
        <v>0</v>
      </c>
      <c r="Y160" s="19">
        <v>7.4999999999999997E-2</v>
      </c>
      <c r="Z160" s="23">
        <f t="shared" si="3"/>
        <v>0</v>
      </c>
      <c r="AA160" s="182">
        <v>0</v>
      </c>
      <c r="AB160" s="23">
        <f>R160</f>
        <v>0</v>
      </c>
      <c r="AC160" s="18"/>
    </row>
    <row r="161" spans="1:29" x14ac:dyDescent="0.3">
      <c r="A161" s="17">
        <v>45017</v>
      </c>
      <c r="B161" s="5" t="s">
        <v>87</v>
      </c>
      <c r="C161" s="5" t="s">
        <v>94</v>
      </c>
      <c r="D161" s="5" t="s">
        <v>95</v>
      </c>
      <c r="E161" s="5" t="s">
        <v>396</v>
      </c>
      <c r="F161" s="5" t="s">
        <v>396</v>
      </c>
      <c r="G161" s="6">
        <v>490</v>
      </c>
      <c r="H161" s="5" t="s">
        <v>331</v>
      </c>
      <c r="I161" s="5" t="s">
        <v>397</v>
      </c>
      <c r="J161" s="5"/>
      <c r="K161" s="5" t="s">
        <v>55</v>
      </c>
      <c r="L161" s="5" t="s">
        <v>93</v>
      </c>
      <c r="M161" s="182">
        <v>0.04</v>
      </c>
      <c r="N161" s="6" t="s">
        <v>398</v>
      </c>
      <c r="O161" s="18"/>
      <c r="P161" s="25">
        <v>354.73000000000093</v>
      </c>
      <c r="Q161" s="22"/>
      <c r="R161" s="22">
        <v>0</v>
      </c>
      <c r="S161" s="29">
        <f>P161+Q161-R161</f>
        <v>354.73000000000093</v>
      </c>
      <c r="T161" s="32">
        <f>IF(L161="折扣",R161/(1+AA161)*M161,IF(L161="返现",R161/(1+AA161),R161/(1+M161+AA161)))</f>
        <v>0</v>
      </c>
      <c r="U161" s="182">
        <v>0</v>
      </c>
      <c r="V161" s="22">
        <v>0</v>
      </c>
      <c r="W161" s="28">
        <f>IF(L161="返现",T161*M161,R161-T161)</f>
        <v>0</v>
      </c>
      <c r="X161" s="23">
        <f>R161</f>
        <v>0</v>
      </c>
      <c r="Y161" s="19">
        <v>7.4999999999999997E-2</v>
      </c>
      <c r="Z161" s="23">
        <f t="shared" si="3"/>
        <v>0</v>
      </c>
      <c r="AA161" s="182">
        <v>0</v>
      </c>
      <c r="AB161" s="23">
        <f>R161</f>
        <v>0</v>
      </c>
      <c r="AC161" s="18"/>
    </row>
    <row r="162" spans="1:29" x14ac:dyDescent="0.3">
      <c r="A162" s="17">
        <v>45017</v>
      </c>
      <c r="B162" s="5" t="s">
        <v>87</v>
      </c>
      <c r="C162" s="5" t="s">
        <v>94</v>
      </c>
      <c r="D162" s="5" t="s">
        <v>95</v>
      </c>
      <c r="E162" s="5" t="s">
        <v>399</v>
      </c>
      <c r="F162" s="5" t="s">
        <v>399</v>
      </c>
      <c r="G162" s="6">
        <v>490</v>
      </c>
      <c r="H162" s="5" t="s">
        <v>331</v>
      </c>
      <c r="I162" s="5" t="s">
        <v>399</v>
      </c>
      <c r="J162" s="5"/>
      <c r="K162" s="5" t="s">
        <v>55</v>
      </c>
      <c r="L162" s="5" t="s">
        <v>93</v>
      </c>
      <c r="M162" s="182">
        <v>0.05</v>
      </c>
      <c r="N162" s="6" t="s">
        <v>400</v>
      </c>
      <c r="O162" s="18"/>
      <c r="P162" s="25">
        <v>1050</v>
      </c>
      <c r="Q162" s="22"/>
      <c r="R162" s="22">
        <v>0</v>
      </c>
      <c r="S162" s="29">
        <f>P162+Q162-R162</f>
        <v>1050</v>
      </c>
      <c r="T162" s="32">
        <f>IF(L162="折扣",R162/(1+AA162)*M162,IF(L162="返现",R162/(1+AA162),R162/(1+M162+AA162)))</f>
        <v>0</v>
      </c>
      <c r="U162" s="182">
        <v>0</v>
      </c>
      <c r="V162" s="22">
        <v>0</v>
      </c>
      <c r="W162" s="28">
        <f>IF(L162="返现",T162*M162,R162-T162)</f>
        <v>0</v>
      </c>
      <c r="X162" s="23">
        <f>R162</f>
        <v>0</v>
      </c>
      <c r="Y162" s="19">
        <v>7.4999999999999997E-2</v>
      </c>
      <c r="Z162" s="23">
        <f t="shared" si="3"/>
        <v>0</v>
      </c>
      <c r="AA162" s="182">
        <v>0</v>
      </c>
      <c r="AB162" s="23">
        <f>R162</f>
        <v>0</v>
      </c>
      <c r="AC162" s="18"/>
    </row>
    <row r="163" spans="1:29" x14ac:dyDescent="0.3">
      <c r="A163" s="17">
        <v>45017</v>
      </c>
      <c r="B163" s="5" t="s">
        <v>87</v>
      </c>
      <c r="C163" s="5" t="s">
        <v>94</v>
      </c>
      <c r="D163" s="5" t="s">
        <v>100</v>
      </c>
      <c r="E163" s="5" t="s">
        <v>401</v>
      </c>
      <c r="F163" s="5" t="s">
        <v>402</v>
      </c>
      <c r="G163" s="6">
        <v>490</v>
      </c>
      <c r="H163" s="5" t="s">
        <v>331</v>
      </c>
      <c r="I163" s="5" t="s">
        <v>403</v>
      </c>
      <c r="J163" s="5"/>
      <c r="K163" s="5" t="s">
        <v>55</v>
      </c>
      <c r="L163" s="5" t="s">
        <v>93</v>
      </c>
      <c r="M163" s="182">
        <v>0.06</v>
      </c>
      <c r="N163" s="6" t="s">
        <v>404</v>
      </c>
      <c r="O163" s="18"/>
      <c r="P163" s="25">
        <v>30451.64</v>
      </c>
      <c r="Q163" s="22"/>
      <c r="R163" s="22">
        <v>0</v>
      </c>
      <c r="S163" s="29">
        <f>P163+Q163-R163</f>
        <v>30451.64</v>
      </c>
      <c r="T163" s="32">
        <f>IF(L163="折扣",R163/(1+AA163)*M163,IF(L163="返现",R163/(1+AA163),R163/(1+M163+AA163)))</f>
        <v>0</v>
      </c>
      <c r="U163" s="182">
        <v>0</v>
      </c>
      <c r="V163" s="22">
        <v>0</v>
      </c>
      <c r="W163" s="28">
        <f>IF(L163="返现",T163*M163,R163-T163)</f>
        <v>0</v>
      </c>
      <c r="X163" s="23">
        <f>R163</f>
        <v>0</v>
      </c>
      <c r="Y163" s="19">
        <v>7.4999999999999997E-2</v>
      </c>
      <c r="Z163" s="23">
        <f t="shared" si="3"/>
        <v>0</v>
      </c>
      <c r="AA163" s="182">
        <v>0</v>
      </c>
      <c r="AB163" s="23">
        <f>R163</f>
        <v>0</v>
      </c>
      <c r="AC163" s="18"/>
    </row>
    <row r="164" spans="1:29" x14ac:dyDescent="0.3">
      <c r="A164" s="17">
        <v>45017</v>
      </c>
      <c r="B164" s="5" t="s">
        <v>87</v>
      </c>
      <c r="C164" s="5" t="s">
        <v>94</v>
      </c>
      <c r="D164" s="5" t="s">
        <v>100</v>
      </c>
      <c r="E164" s="5" t="s">
        <v>382</v>
      </c>
      <c r="F164" s="5" t="s">
        <v>382</v>
      </c>
      <c r="G164" s="6">
        <v>490</v>
      </c>
      <c r="H164" s="5" t="s">
        <v>331</v>
      </c>
      <c r="I164" s="5" t="s">
        <v>405</v>
      </c>
      <c r="J164" s="5"/>
      <c r="K164" s="5" t="s">
        <v>55</v>
      </c>
      <c r="L164" s="5" t="s">
        <v>93</v>
      </c>
      <c r="M164" s="182">
        <v>0.04</v>
      </c>
      <c r="N164" s="6" t="s">
        <v>406</v>
      </c>
      <c r="O164" s="18"/>
      <c r="P164" s="25">
        <v>4337.8154699999996</v>
      </c>
      <c r="Q164" s="22"/>
      <c r="R164" s="22">
        <v>0</v>
      </c>
      <c r="S164" s="29">
        <f>P164+Q164-R164</f>
        <v>4337.8154699999996</v>
      </c>
      <c r="T164" s="32">
        <f>IF(L164="折扣",R164/(1+AA164)*M164,IF(L164="返现",R164/(1+AA164),R164/(1+M164+AA164)))</f>
        <v>0</v>
      </c>
      <c r="U164" s="182">
        <v>0</v>
      </c>
      <c r="V164" s="22">
        <v>0</v>
      </c>
      <c r="W164" s="28">
        <f>IF(L164="返现",T164*M164,R164-T164)</f>
        <v>0</v>
      </c>
      <c r="X164" s="23">
        <f>R164</f>
        <v>0</v>
      </c>
      <c r="Y164" s="19">
        <v>7.4999999999999997E-2</v>
      </c>
      <c r="Z164" s="23">
        <f t="shared" si="3"/>
        <v>0</v>
      </c>
      <c r="AA164" s="182">
        <v>0</v>
      </c>
      <c r="AB164" s="23">
        <f>R164</f>
        <v>0</v>
      </c>
      <c r="AC164" s="18"/>
    </row>
    <row r="165" spans="1:29" x14ac:dyDescent="0.3">
      <c r="A165" s="17">
        <v>45017</v>
      </c>
      <c r="B165" s="5" t="s">
        <v>87</v>
      </c>
      <c r="C165" s="5" t="s">
        <v>94</v>
      </c>
      <c r="D165" s="5" t="s">
        <v>100</v>
      </c>
      <c r="E165" s="5" t="s">
        <v>407</v>
      </c>
      <c r="F165" s="5" t="s">
        <v>407</v>
      </c>
      <c r="G165" s="6">
        <v>490</v>
      </c>
      <c r="H165" s="5" t="s">
        <v>331</v>
      </c>
      <c r="I165" s="5" t="s">
        <v>408</v>
      </c>
      <c r="J165" s="5"/>
      <c r="K165" s="5" t="s">
        <v>56</v>
      </c>
      <c r="L165" s="5" t="s">
        <v>93</v>
      </c>
      <c r="M165" s="182">
        <v>0.08</v>
      </c>
      <c r="N165" s="6" t="s">
        <v>409</v>
      </c>
      <c r="O165" s="18"/>
      <c r="P165" s="25">
        <v>479780.46240000002</v>
      </c>
      <c r="Q165" s="22">
        <v>0</v>
      </c>
      <c r="R165" s="22">
        <v>7551.6374900000001</v>
      </c>
      <c r="S165" s="29">
        <f>P165+Q165-R165</f>
        <v>472228.82491000002</v>
      </c>
      <c r="T165" s="32">
        <f>IF(L165="折扣",R165/(1+AA165)*M165,IF(L165="返现",R165/(1+AA165),R165/(1+M165+AA165)))</f>
        <v>6992.2569351851844</v>
      </c>
      <c r="U165" s="182">
        <v>0</v>
      </c>
      <c r="V165" s="22">
        <v>0</v>
      </c>
      <c r="W165" s="28">
        <f>IF(L165="返现",T165*M165,R165-T165)</f>
        <v>559.3805548148157</v>
      </c>
      <c r="X165" s="23">
        <f>R165</f>
        <v>7551.6374900000001</v>
      </c>
      <c r="Y165" s="19">
        <v>0.12</v>
      </c>
      <c r="Z165" s="23">
        <f t="shared" si="3"/>
        <v>906.19649879999997</v>
      </c>
      <c r="AA165" s="182">
        <v>0</v>
      </c>
      <c r="AB165" s="23">
        <f>R165</f>
        <v>7551.6374900000001</v>
      </c>
      <c r="AC165" s="18"/>
    </row>
    <row r="166" spans="1:29" x14ac:dyDescent="0.3">
      <c r="A166" s="17">
        <v>45017</v>
      </c>
      <c r="B166" s="5" t="s">
        <v>87</v>
      </c>
      <c r="C166" s="5" t="s">
        <v>94</v>
      </c>
      <c r="D166" s="5" t="s">
        <v>100</v>
      </c>
      <c r="E166" s="5" t="s">
        <v>410</v>
      </c>
      <c r="F166" s="5" t="s">
        <v>410</v>
      </c>
      <c r="G166" s="6">
        <v>490</v>
      </c>
      <c r="H166" s="5" t="s">
        <v>331</v>
      </c>
      <c r="I166" s="5" t="s">
        <v>410</v>
      </c>
      <c r="J166" s="5"/>
      <c r="K166" s="5" t="s">
        <v>55</v>
      </c>
      <c r="L166" s="5" t="s">
        <v>93</v>
      </c>
      <c r="M166" s="182">
        <v>0.06</v>
      </c>
      <c r="N166" s="6" t="s">
        <v>411</v>
      </c>
      <c r="O166" s="18"/>
      <c r="P166" s="25">
        <v>456.05000000000018</v>
      </c>
      <c r="Q166" s="22"/>
      <c r="R166" s="22">
        <v>0</v>
      </c>
      <c r="S166" s="29">
        <f>P166+Q166-R166</f>
        <v>456.05000000000018</v>
      </c>
      <c r="T166" s="32">
        <f>IF(L166="折扣",R166/(1+AA166)*M166,IF(L166="返现",R166/(1+AA166),R166/(1+M166+AA166)))</f>
        <v>0</v>
      </c>
      <c r="U166" s="182">
        <v>0</v>
      </c>
      <c r="V166" s="22">
        <v>0</v>
      </c>
      <c r="W166" s="28">
        <f>IF(L166="返现",T166*M166,R166-T166)</f>
        <v>0</v>
      </c>
      <c r="X166" s="23">
        <f>R166</f>
        <v>0</v>
      </c>
      <c r="Y166" s="19">
        <v>7.4999999999999997E-2</v>
      </c>
      <c r="Z166" s="23">
        <f t="shared" si="3"/>
        <v>0</v>
      </c>
      <c r="AA166" s="182">
        <v>0</v>
      </c>
      <c r="AB166" s="23">
        <f>R166</f>
        <v>0</v>
      </c>
      <c r="AC166" s="18"/>
    </row>
    <row r="167" spans="1:29" x14ac:dyDescent="0.3">
      <c r="A167" s="17">
        <v>45017</v>
      </c>
      <c r="B167" s="5" t="s">
        <v>87</v>
      </c>
      <c r="C167" s="5" t="s">
        <v>94</v>
      </c>
      <c r="D167" s="5" t="s">
        <v>100</v>
      </c>
      <c r="E167" s="5" t="s">
        <v>412</v>
      </c>
      <c r="F167" s="5" t="s">
        <v>412</v>
      </c>
      <c r="G167" s="6">
        <v>490</v>
      </c>
      <c r="H167" s="5" t="s">
        <v>331</v>
      </c>
      <c r="I167" s="5" t="s">
        <v>412</v>
      </c>
      <c r="J167" s="5"/>
      <c r="K167" s="5" t="s">
        <v>55</v>
      </c>
      <c r="L167" s="5" t="s">
        <v>278</v>
      </c>
      <c r="M167" s="182">
        <v>0</v>
      </c>
      <c r="N167" s="6" t="s">
        <v>413</v>
      </c>
      <c r="O167" s="18"/>
      <c r="P167" s="25">
        <v>1039</v>
      </c>
      <c r="Q167" s="22"/>
      <c r="R167" s="22">
        <v>0</v>
      </c>
      <c r="S167" s="29">
        <f>P167+Q167-R167</f>
        <v>1039</v>
      </c>
      <c r="T167" s="32">
        <f>IF(L167="折扣",R167/(1+AA167)*M167,IF(L167="返现",R167/(1+AA167),R167/(1+M167+AA167)))</f>
        <v>0</v>
      </c>
      <c r="U167" s="182">
        <v>0</v>
      </c>
      <c r="V167" s="22">
        <v>0</v>
      </c>
      <c r="W167" s="28">
        <f>IF(L167="返现",T167*M167,R167-T167)</f>
        <v>0</v>
      </c>
      <c r="X167" s="23">
        <f>R167</f>
        <v>0</v>
      </c>
      <c r="Y167" s="19">
        <v>7.4999999999999997E-2</v>
      </c>
      <c r="Z167" s="23">
        <f t="shared" si="3"/>
        <v>0</v>
      </c>
      <c r="AA167" s="182">
        <v>0</v>
      </c>
      <c r="AB167" s="23">
        <f>R167</f>
        <v>0</v>
      </c>
      <c r="AC167" s="18"/>
    </row>
    <row r="168" spans="1:29" x14ac:dyDescent="0.3">
      <c r="A168" s="17">
        <v>45017</v>
      </c>
      <c r="B168" s="5" t="s">
        <v>87</v>
      </c>
      <c r="C168" s="5" t="s">
        <v>88</v>
      </c>
      <c r="D168" s="5" t="s">
        <v>89</v>
      </c>
      <c r="E168" s="5" t="s">
        <v>354</v>
      </c>
      <c r="F168" s="5" t="s">
        <v>355</v>
      </c>
      <c r="G168" s="6">
        <v>490</v>
      </c>
      <c r="H168" s="5" t="s">
        <v>331</v>
      </c>
      <c r="I168" s="5" t="s">
        <v>360</v>
      </c>
      <c r="J168" s="5"/>
      <c r="K168" s="5" t="s">
        <v>414</v>
      </c>
      <c r="L168" s="5" t="s">
        <v>93</v>
      </c>
      <c r="M168" s="182">
        <v>0.04</v>
      </c>
      <c r="N168" s="6" t="s">
        <v>361</v>
      </c>
      <c r="O168" s="18"/>
      <c r="P168" s="25">
        <v>-70614.222160000005</v>
      </c>
      <c r="Q168" s="22"/>
      <c r="R168" s="22">
        <v>2291.3962799999999</v>
      </c>
      <c r="S168" s="29">
        <f>P168+Q168-R168</f>
        <v>-72905.618440000006</v>
      </c>
      <c r="T168" s="32">
        <f>IF(L168="折扣",R168/(1+AA168)*M168,IF(L168="返现",R168/(1+AA168),R168/(1+M168+AA168)))</f>
        <v>2203.2656538461538</v>
      </c>
      <c r="U168" s="182">
        <v>0</v>
      </c>
      <c r="V168" s="22">
        <v>0</v>
      </c>
      <c r="W168" s="28">
        <f>IF(L168="返现",T168*M168,R168-T168)</f>
        <v>88.130626153846151</v>
      </c>
      <c r="X168" s="23">
        <f>R168</f>
        <v>2291.3962799999999</v>
      </c>
      <c r="Y168" s="19">
        <v>0.12</v>
      </c>
      <c r="Z168" s="23">
        <f t="shared" si="3"/>
        <v>274.96755359999997</v>
      </c>
      <c r="AA168" s="182">
        <v>0</v>
      </c>
      <c r="AB168" s="23">
        <f>R168</f>
        <v>2291.3962799999999</v>
      </c>
      <c r="AC168" s="18"/>
    </row>
    <row r="169" spans="1:29" x14ac:dyDescent="0.3">
      <c r="A169" s="17">
        <v>45017</v>
      </c>
      <c r="B169" s="5" t="s">
        <v>87</v>
      </c>
      <c r="C169" s="5" t="s">
        <v>94</v>
      </c>
      <c r="D169" s="5" t="s">
        <v>100</v>
      </c>
      <c r="E169" s="5" t="s">
        <v>407</v>
      </c>
      <c r="F169" s="5" t="s">
        <v>407</v>
      </c>
      <c r="G169" s="6">
        <v>490</v>
      </c>
      <c r="H169" s="5" t="s">
        <v>331</v>
      </c>
      <c r="I169" s="5" t="s">
        <v>408</v>
      </c>
      <c r="J169" s="5"/>
      <c r="K169" s="5" t="s">
        <v>415</v>
      </c>
      <c r="L169" s="5" t="s">
        <v>93</v>
      </c>
      <c r="M169" s="182">
        <v>0.08</v>
      </c>
      <c r="N169" s="6" t="s">
        <v>409</v>
      </c>
      <c r="O169" s="18"/>
      <c r="P169" s="25">
        <v>-94695.973490000004</v>
      </c>
      <c r="Q169" s="22">
        <v>0</v>
      </c>
      <c r="R169" s="22">
        <v>41695.8462</v>
      </c>
      <c r="S169" s="29">
        <f>P169+Q169-R169</f>
        <v>-136391.81969</v>
      </c>
      <c r="T169" s="32">
        <f>IF(L169="折扣",R169/(1+AA169)*M169,IF(L169="返现",R169/(1+AA169),R169/(1+M169+AA169)))</f>
        <v>38607.264999999999</v>
      </c>
      <c r="U169" s="182">
        <v>0</v>
      </c>
      <c r="V169" s="22">
        <v>0</v>
      </c>
      <c r="W169" s="28">
        <f>IF(L169="返现",T169*M169,R169-T169)</f>
        <v>3088.5812000000005</v>
      </c>
      <c r="X169" s="23">
        <f>R169</f>
        <v>41695.8462</v>
      </c>
      <c r="Y169" s="19">
        <v>0.12</v>
      </c>
      <c r="Z169" s="23">
        <f t="shared" si="3"/>
        <v>5003.5015439999997</v>
      </c>
      <c r="AA169" s="182">
        <v>0</v>
      </c>
      <c r="AB169" s="23">
        <f>R169</f>
        <v>41695.8462</v>
      </c>
      <c r="AC169" s="18"/>
    </row>
    <row r="170" spans="1:29" x14ac:dyDescent="0.3">
      <c r="A170" s="17">
        <v>45017</v>
      </c>
      <c r="B170" s="5" t="s">
        <v>87</v>
      </c>
      <c r="C170" s="5" t="s">
        <v>94</v>
      </c>
      <c r="D170" s="5" t="s">
        <v>100</v>
      </c>
      <c r="E170" s="5" t="s">
        <v>407</v>
      </c>
      <c r="F170" s="5" t="s">
        <v>407</v>
      </c>
      <c r="G170" s="6">
        <v>490</v>
      </c>
      <c r="H170" s="5" t="s">
        <v>331</v>
      </c>
      <c r="I170" s="5" t="s">
        <v>408</v>
      </c>
      <c r="J170" s="5"/>
      <c r="K170" s="5" t="s">
        <v>416</v>
      </c>
      <c r="L170" s="5" t="s">
        <v>93</v>
      </c>
      <c r="M170" s="182">
        <v>0.08</v>
      </c>
      <c r="N170" s="6" t="s">
        <v>409</v>
      </c>
      <c r="O170" s="18"/>
      <c r="P170" s="25">
        <v>-6022.9652000000006</v>
      </c>
      <c r="Q170" s="22">
        <v>0</v>
      </c>
      <c r="R170" s="22">
        <v>1554.1054199999999</v>
      </c>
      <c r="S170" s="29">
        <f>P170+Q170-R170</f>
        <v>-7577.0706200000004</v>
      </c>
      <c r="T170" s="32">
        <f>IF(L170="折扣",R170/(1+AA170)*M170,IF(L170="返现",R170/(1+AA170),R170/(1+M170+AA170)))</f>
        <v>1438.9864999999998</v>
      </c>
      <c r="U170" s="182">
        <v>0</v>
      </c>
      <c r="V170" s="22">
        <v>0</v>
      </c>
      <c r="W170" s="28">
        <f>IF(L170="返现",T170*M170,R170-T170)</f>
        <v>115.11892000000012</v>
      </c>
      <c r="X170" s="23">
        <f>R170</f>
        <v>1554.1054199999999</v>
      </c>
      <c r="Y170" s="19">
        <v>0.12</v>
      </c>
      <c r="Z170" s="23">
        <f t="shared" si="3"/>
        <v>186.49265039999997</v>
      </c>
      <c r="AA170" s="182">
        <v>0</v>
      </c>
      <c r="AB170" s="23">
        <f>R170</f>
        <v>1554.1054199999999</v>
      </c>
      <c r="AC170" s="18"/>
    </row>
    <row r="171" spans="1:29" x14ac:dyDescent="0.3">
      <c r="A171" s="17">
        <v>45017</v>
      </c>
      <c r="B171" s="5" t="s">
        <v>87</v>
      </c>
      <c r="C171" s="5" t="s">
        <v>88</v>
      </c>
      <c r="D171" s="5" t="s">
        <v>89</v>
      </c>
      <c r="E171" s="5" t="s">
        <v>354</v>
      </c>
      <c r="F171" s="5" t="s">
        <v>355</v>
      </c>
      <c r="G171" s="6">
        <v>490</v>
      </c>
      <c r="H171" s="5" t="s">
        <v>331</v>
      </c>
      <c r="I171" s="5" t="s">
        <v>356</v>
      </c>
      <c r="J171" s="5"/>
      <c r="K171" s="5" t="s">
        <v>56</v>
      </c>
      <c r="L171" s="5" t="s">
        <v>93</v>
      </c>
      <c r="M171" s="182">
        <v>0.04</v>
      </c>
      <c r="N171" s="187" t="s">
        <v>359</v>
      </c>
      <c r="O171" s="18"/>
      <c r="P171" s="25">
        <v>-468.51640000000003</v>
      </c>
      <c r="Q171" s="22"/>
      <c r="R171" s="22">
        <v>0</v>
      </c>
      <c r="S171" s="29">
        <f>P171+Q171-R171</f>
        <v>-468.51640000000003</v>
      </c>
      <c r="T171" s="32">
        <f>IF(L171="折扣",R171/(1+AA171)*M171,IF(L171="返现",R171/(1+AA171),R171/(1+M171+AA171)))</f>
        <v>0</v>
      </c>
      <c r="U171" s="182">
        <v>0</v>
      </c>
      <c r="V171" s="22">
        <v>0</v>
      </c>
      <c r="W171" s="28">
        <f>IF(L171="返现",T171*M171,R171-T171)</f>
        <v>0</v>
      </c>
      <c r="X171" s="23">
        <f>R171</f>
        <v>0</v>
      </c>
      <c r="Y171" s="19">
        <v>0.12</v>
      </c>
      <c r="Z171" s="23">
        <f t="shared" si="3"/>
        <v>0</v>
      </c>
      <c r="AA171" s="182">
        <v>0</v>
      </c>
      <c r="AB171" s="23">
        <f>R171</f>
        <v>0</v>
      </c>
      <c r="AC171" s="18"/>
    </row>
    <row r="172" spans="1:29" x14ac:dyDescent="0.3">
      <c r="A172" s="17">
        <v>45017</v>
      </c>
      <c r="B172" s="5" t="s">
        <v>87</v>
      </c>
      <c r="C172" s="5" t="s">
        <v>88</v>
      </c>
      <c r="D172" s="5" t="s">
        <v>89</v>
      </c>
      <c r="E172" s="5" t="s">
        <v>354</v>
      </c>
      <c r="F172" s="5" t="s">
        <v>355</v>
      </c>
      <c r="G172" s="6">
        <v>490</v>
      </c>
      <c r="H172" s="5" t="s">
        <v>331</v>
      </c>
      <c r="I172" s="5" t="s">
        <v>356</v>
      </c>
      <c r="J172" s="5"/>
      <c r="K172" s="5" t="s">
        <v>417</v>
      </c>
      <c r="L172" s="5" t="s">
        <v>93</v>
      </c>
      <c r="M172" s="182">
        <v>0.04</v>
      </c>
      <c r="N172" s="187" t="s">
        <v>359</v>
      </c>
      <c r="O172" s="18"/>
      <c r="P172" s="25">
        <v>-1150.79819</v>
      </c>
      <c r="Q172" s="22"/>
      <c r="R172" s="22">
        <v>0</v>
      </c>
      <c r="S172" s="29">
        <f>P172+Q172-R172</f>
        <v>-1150.79819</v>
      </c>
      <c r="T172" s="32">
        <f>IF(L172="折扣",R172/(1+AA172)*M172,IF(L172="返现",R172/(1+AA172),R172/(1+M172+AA172)))</f>
        <v>0</v>
      </c>
      <c r="U172" s="182">
        <v>0</v>
      </c>
      <c r="V172" s="22">
        <v>0</v>
      </c>
      <c r="W172" s="28">
        <f>IF(L172="返现",T172*M172,R172-T172)</f>
        <v>0</v>
      </c>
      <c r="X172" s="23">
        <f>R172</f>
        <v>0</v>
      </c>
      <c r="Y172" s="19">
        <v>0.12</v>
      </c>
      <c r="Z172" s="23">
        <f t="shared" si="3"/>
        <v>0</v>
      </c>
      <c r="AA172" s="182">
        <v>0</v>
      </c>
      <c r="AB172" s="23">
        <f>R172</f>
        <v>0</v>
      </c>
      <c r="AC172" s="18"/>
    </row>
    <row r="173" spans="1:29" x14ac:dyDescent="0.3">
      <c r="A173" s="17">
        <v>45017</v>
      </c>
      <c r="B173" s="5" t="s">
        <v>87</v>
      </c>
      <c r="C173" s="5" t="s">
        <v>94</v>
      </c>
      <c r="D173" s="5" t="s">
        <v>100</v>
      </c>
      <c r="E173" s="5" t="s">
        <v>382</v>
      </c>
      <c r="F173" s="5" t="s">
        <v>382</v>
      </c>
      <c r="G173" s="6">
        <v>490</v>
      </c>
      <c r="H173" s="5" t="s">
        <v>331</v>
      </c>
      <c r="I173" s="5" t="s">
        <v>383</v>
      </c>
      <c r="J173" s="5"/>
      <c r="K173" s="5" t="s">
        <v>418</v>
      </c>
      <c r="L173" s="5" t="s">
        <v>93</v>
      </c>
      <c r="M173" s="182">
        <v>0.08</v>
      </c>
      <c r="N173" s="187" t="s">
        <v>385</v>
      </c>
      <c r="O173" s="18"/>
      <c r="P173" s="25">
        <v>-122.08446000000001</v>
      </c>
      <c r="Q173" s="22"/>
      <c r="R173" s="22">
        <v>0</v>
      </c>
      <c r="S173" s="29">
        <f>P173+Q173-R173</f>
        <v>-122.08446000000001</v>
      </c>
      <c r="T173" s="32">
        <f>IF(L173="折扣",R173/(1+AA173)*M173,IF(L173="返现",R173/(1+AA173),R173/(1+M173+AA173)))</f>
        <v>0</v>
      </c>
      <c r="U173" s="182">
        <v>0</v>
      </c>
      <c r="V173" s="22">
        <v>0</v>
      </c>
      <c r="W173" s="28">
        <f>IF(L173="返现",T173*M173,R173-T173)</f>
        <v>0</v>
      </c>
      <c r="X173" s="23">
        <f>R173</f>
        <v>0</v>
      </c>
      <c r="Y173" s="19">
        <v>0.12</v>
      </c>
      <c r="Z173" s="23">
        <f t="shared" si="3"/>
        <v>0</v>
      </c>
      <c r="AA173" s="182">
        <v>0</v>
      </c>
      <c r="AB173" s="23">
        <f>R173</f>
        <v>0</v>
      </c>
      <c r="AC173" s="18"/>
    </row>
    <row r="174" spans="1:29" x14ac:dyDescent="0.3">
      <c r="A174" s="17">
        <v>45017</v>
      </c>
      <c r="B174" s="5" t="s">
        <v>87</v>
      </c>
      <c r="C174" s="5" t="s">
        <v>94</v>
      </c>
      <c r="D174" s="5" t="s">
        <v>100</v>
      </c>
      <c r="E174" s="5" t="s">
        <v>382</v>
      </c>
      <c r="F174" s="5" t="s">
        <v>382</v>
      </c>
      <c r="G174" s="6">
        <v>490</v>
      </c>
      <c r="H174" s="5" t="s">
        <v>331</v>
      </c>
      <c r="I174" s="5" t="s">
        <v>383</v>
      </c>
      <c r="J174" s="5"/>
      <c r="K174" s="5" t="s">
        <v>416</v>
      </c>
      <c r="L174" s="5" t="s">
        <v>93</v>
      </c>
      <c r="M174" s="182">
        <v>0.08</v>
      </c>
      <c r="N174" s="187" t="s">
        <v>385</v>
      </c>
      <c r="O174" s="18"/>
      <c r="P174" s="25">
        <v>-53.395670000000003</v>
      </c>
      <c r="Q174" s="22"/>
      <c r="R174" s="22">
        <v>0</v>
      </c>
      <c r="S174" s="29">
        <f>P174+Q174-R174</f>
        <v>-53.395670000000003</v>
      </c>
      <c r="T174" s="32">
        <f>IF(L174="折扣",R174/(1+AA174)*M174,IF(L174="返现",R174/(1+AA174),R174/(1+M174+AA174)))</f>
        <v>0</v>
      </c>
      <c r="U174" s="182">
        <v>0</v>
      </c>
      <c r="V174" s="22">
        <v>0</v>
      </c>
      <c r="W174" s="28">
        <f>IF(L174="返现",T174*M174,R174-T174)</f>
        <v>0</v>
      </c>
      <c r="X174" s="23">
        <f>R174</f>
        <v>0</v>
      </c>
      <c r="Y174" s="19">
        <v>0.12</v>
      </c>
      <c r="Z174" s="23">
        <f t="shared" si="3"/>
        <v>0</v>
      </c>
      <c r="AA174" s="182">
        <v>0</v>
      </c>
      <c r="AB174" s="23">
        <f>R174</f>
        <v>0</v>
      </c>
      <c r="AC174" s="18"/>
    </row>
    <row r="175" spans="1:29" x14ac:dyDescent="0.3">
      <c r="A175" s="17">
        <v>45017</v>
      </c>
      <c r="B175" s="5" t="s">
        <v>87</v>
      </c>
      <c r="C175" s="5" t="s">
        <v>94</v>
      </c>
      <c r="D175" s="5" t="s">
        <v>100</v>
      </c>
      <c r="E175" s="5" t="s">
        <v>333</v>
      </c>
      <c r="F175" s="5" t="s">
        <v>333</v>
      </c>
      <c r="G175" s="6">
        <v>490</v>
      </c>
      <c r="H175" s="5" t="s">
        <v>331</v>
      </c>
      <c r="I175" s="5" t="s">
        <v>338</v>
      </c>
      <c r="J175" s="5"/>
      <c r="K175" s="5" t="s">
        <v>419</v>
      </c>
      <c r="L175" s="5" t="s">
        <v>93</v>
      </c>
      <c r="M175" s="182">
        <v>0.06</v>
      </c>
      <c r="N175" s="187" t="s">
        <v>339</v>
      </c>
      <c r="O175" s="18"/>
      <c r="P175" s="25">
        <v>0</v>
      </c>
      <c r="Q175" s="22"/>
      <c r="R175" s="22">
        <v>0</v>
      </c>
      <c r="S175" s="29">
        <f>P175+Q175-R175</f>
        <v>0</v>
      </c>
      <c r="T175" s="32">
        <f>IF(L175="折扣",R175/(1+AA175)*M175,IF(L175="返现",R175/(1+AA175),R175/(1+M175+AA175)))</f>
        <v>0</v>
      </c>
      <c r="U175" s="182">
        <v>0</v>
      </c>
      <c r="V175" s="22">
        <v>0</v>
      </c>
      <c r="W175" s="28">
        <f>IF(L175="返现",T175*M175,R175-T175)</f>
        <v>0</v>
      </c>
      <c r="X175" s="23">
        <f>R175</f>
        <v>0</v>
      </c>
      <c r="Y175" s="19">
        <v>0.12</v>
      </c>
      <c r="Z175" s="23">
        <f t="shared" si="3"/>
        <v>0</v>
      </c>
      <c r="AA175" s="182">
        <v>0</v>
      </c>
      <c r="AB175" s="23">
        <f>R175</f>
        <v>0</v>
      </c>
      <c r="AC175" s="18"/>
    </row>
    <row r="176" spans="1:29" x14ac:dyDescent="0.3">
      <c r="A176" s="17">
        <v>45017</v>
      </c>
      <c r="B176" s="5" t="s">
        <v>87</v>
      </c>
      <c r="C176" s="5" t="s">
        <v>88</v>
      </c>
      <c r="D176" s="5" t="s">
        <v>89</v>
      </c>
      <c r="E176" s="5" t="s">
        <v>354</v>
      </c>
      <c r="F176" s="5" t="s">
        <v>355</v>
      </c>
      <c r="G176" s="6">
        <v>490</v>
      </c>
      <c r="H176" s="5" t="s">
        <v>331</v>
      </c>
      <c r="I176" s="5" t="s">
        <v>360</v>
      </c>
      <c r="J176" s="5"/>
      <c r="K176" s="5" t="s">
        <v>414</v>
      </c>
      <c r="L176" s="5" t="s">
        <v>93</v>
      </c>
      <c r="M176" s="182">
        <v>0.04</v>
      </c>
      <c r="N176" s="187" t="s">
        <v>380</v>
      </c>
      <c r="O176" s="18"/>
      <c r="P176" s="25">
        <v>-1067.7200800000001</v>
      </c>
      <c r="Q176" s="22"/>
      <c r="R176" s="22">
        <v>0</v>
      </c>
      <c r="S176" s="29">
        <f>P176+Q176-R176</f>
        <v>-1067.7200800000001</v>
      </c>
      <c r="T176" s="32">
        <f>IF(L176="折扣",R176/(1+AA176)*M176,IF(L176="返现",R176/(1+AA176),R176/(1+M176+AA176)))</f>
        <v>0</v>
      </c>
      <c r="U176" s="182">
        <v>0</v>
      </c>
      <c r="V176" s="22">
        <v>0</v>
      </c>
      <c r="W176" s="28">
        <f>IF(L176="返现",T176*M176,R176-T176)</f>
        <v>0</v>
      </c>
      <c r="X176" s="23">
        <f>R176</f>
        <v>0</v>
      </c>
      <c r="Y176" s="19">
        <v>0.12</v>
      </c>
      <c r="Z176" s="23">
        <f t="shared" si="3"/>
        <v>0</v>
      </c>
      <c r="AA176" s="182">
        <v>0</v>
      </c>
      <c r="AB176" s="23">
        <f>R176</f>
        <v>0</v>
      </c>
      <c r="AC176" s="18"/>
    </row>
    <row r="177" spans="1:29" x14ac:dyDescent="0.3">
      <c r="A177" s="17">
        <v>45017</v>
      </c>
      <c r="B177" s="5" t="s">
        <v>87</v>
      </c>
      <c r="C177" s="5" t="s">
        <v>88</v>
      </c>
      <c r="D177" s="5" t="s">
        <v>89</v>
      </c>
      <c r="E177" s="5" t="s">
        <v>354</v>
      </c>
      <c r="F177" s="5" t="s">
        <v>355</v>
      </c>
      <c r="G177" s="6">
        <v>490</v>
      </c>
      <c r="H177" s="5" t="s">
        <v>331</v>
      </c>
      <c r="I177" s="5" t="s">
        <v>356</v>
      </c>
      <c r="J177" s="5"/>
      <c r="K177" s="5" t="s">
        <v>419</v>
      </c>
      <c r="L177" s="5" t="s">
        <v>93</v>
      </c>
      <c r="M177" s="182">
        <v>0.04</v>
      </c>
      <c r="N177" s="187" t="s">
        <v>377</v>
      </c>
      <c r="O177" s="18"/>
      <c r="P177" s="25">
        <v>-1928.6390200000001</v>
      </c>
      <c r="Q177" s="22"/>
      <c r="R177" s="22">
        <v>0</v>
      </c>
      <c r="S177" s="29">
        <f>P177+Q177-R177</f>
        <v>-1928.6390200000001</v>
      </c>
      <c r="T177" s="32">
        <f>IF(L177="折扣",R177/(1+AA177)*M177,IF(L177="返现",R177/(1+AA177),R177/(1+M177+AA177)))</f>
        <v>0</v>
      </c>
      <c r="U177" s="182">
        <v>0</v>
      </c>
      <c r="V177" s="22">
        <v>0</v>
      </c>
      <c r="W177" s="28">
        <f>IF(L177="返现",T177*M177,R177-T177)</f>
        <v>0</v>
      </c>
      <c r="X177" s="23">
        <f>R177</f>
        <v>0</v>
      </c>
      <c r="Y177" s="19">
        <v>0.12</v>
      </c>
      <c r="Z177" s="23">
        <f t="shared" si="3"/>
        <v>0</v>
      </c>
      <c r="AA177" s="182">
        <v>0</v>
      </c>
      <c r="AB177" s="23">
        <f>R177</f>
        <v>0</v>
      </c>
      <c r="AC177" s="18"/>
    </row>
    <row r="178" spans="1:29" x14ac:dyDescent="0.3">
      <c r="A178" s="17">
        <v>45017</v>
      </c>
      <c r="B178" s="5" t="s">
        <v>87</v>
      </c>
      <c r="C178" s="5" t="s">
        <v>88</v>
      </c>
      <c r="D178" s="5" t="s">
        <v>89</v>
      </c>
      <c r="E178" s="5" t="s">
        <v>354</v>
      </c>
      <c r="F178" s="5" t="s">
        <v>355</v>
      </c>
      <c r="G178" s="6">
        <v>490</v>
      </c>
      <c r="H178" s="5" t="s">
        <v>331</v>
      </c>
      <c r="I178" s="5" t="s">
        <v>356</v>
      </c>
      <c r="J178" s="5"/>
      <c r="K178" s="5" t="s">
        <v>414</v>
      </c>
      <c r="L178" s="5" t="s">
        <v>93</v>
      </c>
      <c r="M178" s="182">
        <v>0.04</v>
      </c>
      <c r="N178" s="187" t="s">
        <v>378</v>
      </c>
      <c r="O178" s="18"/>
      <c r="P178" s="25">
        <v>-581.56236999999999</v>
      </c>
      <c r="Q178" s="22"/>
      <c r="R178" s="22">
        <v>0</v>
      </c>
      <c r="S178" s="29">
        <f>P178+Q178-R178</f>
        <v>-581.56236999999999</v>
      </c>
      <c r="T178" s="32">
        <f>IF(L178="折扣",R178/(1+AA178)*M178,IF(L178="返现",R178/(1+AA178),R178/(1+M178+AA178)))</f>
        <v>0</v>
      </c>
      <c r="U178" s="182">
        <v>0</v>
      </c>
      <c r="V178" s="22">
        <v>0</v>
      </c>
      <c r="W178" s="28">
        <f>IF(L178="返现",T178*M178,R178-T178)</f>
        <v>0</v>
      </c>
      <c r="X178" s="23">
        <f>R178</f>
        <v>0</v>
      </c>
      <c r="Y178" s="19">
        <v>0.12</v>
      </c>
      <c r="Z178" s="23">
        <f t="shared" si="3"/>
        <v>0</v>
      </c>
      <c r="AA178" s="182">
        <v>0</v>
      </c>
      <c r="AB178" s="23">
        <f>R178</f>
        <v>0</v>
      </c>
      <c r="AC178" s="18"/>
    </row>
    <row r="179" spans="1:29" x14ac:dyDescent="0.3">
      <c r="A179" s="17">
        <v>45017</v>
      </c>
      <c r="B179" s="18" t="s">
        <v>87</v>
      </c>
      <c r="C179" s="18" t="s">
        <v>88</v>
      </c>
      <c r="D179" s="18" t="s">
        <v>89</v>
      </c>
      <c r="E179" s="18" t="s">
        <v>469</v>
      </c>
      <c r="F179" s="18" t="s">
        <v>470</v>
      </c>
      <c r="G179" s="18">
        <v>237</v>
      </c>
      <c r="H179" s="18" t="s">
        <v>471</v>
      </c>
      <c r="I179" s="18" t="s">
        <v>472</v>
      </c>
      <c r="J179" s="18"/>
      <c r="K179" s="18" t="s">
        <v>24</v>
      </c>
      <c r="L179" s="18" t="s">
        <v>93</v>
      </c>
      <c r="M179" s="56">
        <v>0.05</v>
      </c>
      <c r="N179" s="18"/>
      <c r="O179" s="18"/>
      <c r="P179" s="189">
        <v>0</v>
      </c>
      <c r="Q179" s="194">
        <v>2500000.0110000004</v>
      </c>
      <c r="R179" s="194">
        <v>1092673.3599999999</v>
      </c>
      <c r="S179" s="29">
        <f>P179+Q179-R179</f>
        <v>1407326.6510000005</v>
      </c>
      <c r="T179" s="32">
        <f>IF(L179="折扣",R179/(1+AA179)*M179,IF(L179="返现",R179/(1+AA179),R179/(1+M179+AA179)))</f>
        <v>780480.97142857139</v>
      </c>
      <c r="U179" s="56">
        <v>0</v>
      </c>
      <c r="V179" s="22">
        <v>0</v>
      </c>
      <c r="W179" s="28">
        <f>IF(L179="返现",T179*M179,R179-T179)</f>
        <v>312192.38857142848</v>
      </c>
      <c r="X179" s="194">
        <v>694596.28</v>
      </c>
      <c r="Y179" s="19">
        <v>7.0000000000000007E-2</v>
      </c>
      <c r="Z179" s="23">
        <f t="shared" si="3"/>
        <v>48621.739600000008</v>
      </c>
      <c r="AA179" s="56">
        <v>0.35</v>
      </c>
      <c r="AB179" s="194">
        <f>R179/(1+AA179)</f>
        <v>809387.6740740739</v>
      </c>
      <c r="AC179" s="18"/>
    </row>
    <row r="180" spans="1:29" x14ac:dyDescent="0.3">
      <c r="A180" s="17">
        <v>45017</v>
      </c>
      <c r="B180" s="18" t="s">
        <v>87</v>
      </c>
      <c r="C180" s="18" t="s">
        <v>88</v>
      </c>
      <c r="D180" s="18" t="s">
        <v>89</v>
      </c>
      <c r="E180" s="18" t="s">
        <v>469</v>
      </c>
      <c r="F180" s="18" t="s">
        <v>470</v>
      </c>
      <c r="G180" s="18">
        <v>237</v>
      </c>
      <c r="H180" s="18" t="s">
        <v>471</v>
      </c>
      <c r="I180" s="18" t="s">
        <v>472</v>
      </c>
      <c r="J180" s="18"/>
      <c r="K180" s="18" t="s">
        <v>24</v>
      </c>
      <c r="L180" s="18" t="s">
        <v>93</v>
      </c>
      <c r="M180" s="56">
        <v>0.05</v>
      </c>
      <c r="N180" s="18"/>
      <c r="O180" s="18"/>
      <c r="P180" s="189">
        <v>-1210007.9370999956</v>
      </c>
      <c r="Q180" s="194">
        <v>0</v>
      </c>
      <c r="R180" s="194">
        <v>0</v>
      </c>
      <c r="S180" s="29">
        <f>P180+Q180-R180</f>
        <v>-1210007.9370999956</v>
      </c>
      <c r="T180" s="32">
        <f>IF(L180="折扣",R180/(1+AA180)*M180,IF(L180="返现",R180/(1+AA180),R180/(1+M180+AA180)))</f>
        <v>0</v>
      </c>
      <c r="U180" s="56">
        <v>0</v>
      </c>
      <c r="V180" s="22">
        <v>0</v>
      </c>
      <c r="W180" s="28">
        <f>IF(L180="返现",T180*M180,R180-T180)</f>
        <v>0</v>
      </c>
      <c r="X180" s="194">
        <v>0</v>
      </c>
      <c r="Y180" s="19">
        <v>7.0000000000000007E-2</v>
      </c>
      <c r="Z180" s="23">
        <f t="shared" si="3"/>
        <v>0</v>
      </c>
      <c r="AA180" s="56">
        <v>0.35</v>
      </c>
      <c r="AB180" s="194">
        <f>R180/(1+AA180)</f>
        <v>0</v>
      </c>
      <c r="AC180" s="18"/>
    </row>
    <row r="181" spans="1:29" x14ac:dyDescent="0.3">
      <c r="A181" s="17">
        <v>45017</v>
      </c>
      <c r="B181" s="18" t="s">
        <v>87</v>
      </c>
      <c r="C181" s="18" t="s">
        <v>88</v>
      </c>
      <c r="D181" s="18" t="s">
        <v>89</v>
      </c>
      <c r="E181" s="18" t="s">
        <v>473</v>
      </c>
      <c r="F181" s="18" t="s">
        <v>474</v>
      </c>
      <c r="G181" s="18">
        <v>237</v>
      </c>
      <c r="H181" s="18" t="s">
        <v>471</v>
      </c>
      <c r="I181" s="18" t="s">
        <v>475</v>
      </c>
      <c r="J181" s="18"/>
      <c r="K181" s="18" t="s">
        <v>24</v>
      </c>
      <c r="L181" s="18" t="s">
        <v>278</v>
      </c>
      <c r="M181" s="56">
        <v>0</v>
      </c>
      <c r="N181" s="18"/>
      <c r="O181" s="18"/>
      <c r="P181" s="189">
        <v>100000</v>
      </c>
      <c r="Q181" s="194">
        <v>-99996.84</v>
      </c>
      <c r="R181" s="194">
        <v>0</v>
      </c>
      <c r="S181" s="29">
        <f>P181+Q181-R181</f>
        <v>3.1600000000034925</v>
      </c>
      <c r="T181" s="32">
        <f>IF(L181="折扣",R181/(1+AA181)*M181,IF(L181="返现",R181/(1+AA181),R181/(1+M181+AA181)))</f>
        <v>0</v>
      </c>
      <c r="U181" s="56">
        <v>0</v>
      </c>
      <c r="V181" s="22">
        <v>0</v>
      </c>
      <c r="W181" s="28">
        <f>IF(L181="返现",T181*M181,R181-T181)</f>
        <v>0</v>
      </c>
      <c r="X181" s="194">
        <v>0</v>
      </c>
      <c r="Y181" s="19">
        <v>7.0000000000000007E-2</v>
      </c>
      <c r="Z181" s="23">
        <f t="shared" si="3"/>
        <v>0</v>
      </c>
      <c r="AA181" s="56">
        <v>0</v>
      </c>
      <c r="AB181" s="194">
        <f>R181/(1+AA181)</f>
        <v>0</v>
      </c>
      <c r="AC181" s="18"/>
    </row>
    <row r="182" spans="1:29" x14ac:dyDescent="0.3">
      <c r="A182" s="17">
        <v>45017</v>
      </c>
      <c r="B182" s="18" t="s">
        <v>87</v>
      </c>
      <c r="C182" s="18" t="s">
        <v>88</v>
      </c>
      <c r="D182" s="18" t="s">
        <v>314</v>
      </c>
      <c r="E182" s="18" t="s">
        <v>476</v>
      </c>
      <c r="F182" s="18" t="s">
        <v>477</v>
      </c>
      <c r="G182" s="18">
        <v>237</v>
      </c>
      <c r="H182" s="18" t="s">
        <v>471</v>
      </c>
      <c r="I182" s="18" t="s">
        <v>476</v>
      </c>
      <c r="J182" s="18"/>
      <c r="K182" s="18" t="s">
        <v>24</v>
      </c>
      <c r="L182" s="18" t="s">
        <v>93</v>
      </c>
      <c r="M182" s="56">
        <v>7.4999999999999997E-2</v>
      </c>
      <c r="N182" s="18"/>
      <c r="O182" s="18"/>
      <c r="P182" s="189">
        <v>0</v>
      </c>
      <c r="Q182" s="194">
        <v>100000</v>
      </c>
      <c r="R182" s="194">
        <v>0</v>
      </c>
      <c r="S182" s="29">
        <f>P182+Q182-R182</f>
        <v>100000</v>
      </c>
      <c r="T182" s="32">
        <f>IF(L182="折扣",R182/(1+AA182)*M182,IF(L182="返现",R182/(1+AA182),R182/(1+M182+AA182)))</f>
        <v>0</v>
      </c>
      <c r="U182" s="56">
        <v>0</v>
      </c>
      <c r="V182" s="22">
        <v>0</v>
      </c>
      <c r="W182" s="28">
        <f>IF(L182="返现",T182*M182,R182-T182)</f>
        <v>0</v>
      </c>
      <c r="X182" s="194">
        <v>0</v>
      </c>
      <c r="Y182" s="19">
        <v>7.0000000000000007E-2</v>
      </c>
      <c r="Z182" s="23">
        <f t="shared" si="3"/>
        <v>0</v>
      </c>
      <c r="AA182" s="56">
        <v>0.28000000000000003</v>
      </c>
      <c r="AB182" s="194">
        <f>R182/(1+AA182)</f>
        <v>0</v>
      </c>
      <c r="AC182" s="18"/>
    </row>
    <row r="183" spans="1:29" x14ac:dyDescent="0.3">
      <c r="A183" s="17">
        <v>45017</v>
      </c>
      <c r="B183" s="18" t="s">
        <v>87</v>
      </c>
      <c r="C183" s="18" t="s">
        <v>88</v>
      </c>
      <c r="D183" s="18" t="s">
        <v>314</v>
      </c>
      <c r="E183" s="18" t="s">
        <v>476</v>
      </c>
      <c r="F183" s="18" t="s">
        <v>477</v>
      </c>
      <c r="G183" s="18">
        <v>237</v>
      </c>
      <c r="H183" s="18" t="s">
        <v>471</v>
      </c>
      <c r="I183" s="18" t="s">
        <v>478</v>
      </c>
      <c r="J183" s="18"/>
      <c r="K183" s="18" t="s">
        <v>56</v>
      </c>
      <c r="L183" s="18" t="s">
        <v>93</v>
      </c>
      <c r="M183" s="185">
        <v>0.06</v>
      </c>
      <c r="N183" s="18"/>
      <c r="O183" s="18"/>
      <c r="P183" s="189">
        <v>0</v>
      </c>
      <c r="Q183" s="194">
        <v>99999.994099999996</v>
      </c>
      <c r="R183" s="194">
        <v>0</v>
      </c>
      <c r="S183" s="29">
        <f>P183+Q183-R183</f>
        <v>99999.994099999996</v>
      </c>
      <c r="T183" s="32">
        <f>IF(L183="折扣",R183/(1+AA183)*M183,IF(L183="返现",R183/(1+AA183),R183/(1+M183+AA183)))</f>
        <v>0</v>
      </c>
      <c r="U183" s="185">
        <v>0</v>
      </c>
      <c r="V183" s="22">
        <v>0</v>
      </c>
      <c r="W183" s="28">
        <f>IF(L183="返现",T183*M183,R183-T183)</f>
        <v>0</v>
      </c>
      <c r="X183" s="194">
        <v>0</v>
      </c>
      <c r="Y183" s="19">
        <v>7.0000000000000007E-2</v>
      </c>
      <c r="Z183" s="23">
        <f t="shared" si="3"/>
        <v>0</v>
      </c>
      <c r="AA183" s="185">
        <v>0.13</v>
      </c>
      <c r="AB183" s="194">
        <f>R183/(1+AA183)</f>
        <v>0</v>
      </c>
      <c r="AC183" s="18"/>
    </row>
    <row r="184" spans="1:29" x14ac:dyDescent="0.3">
      <c r="A184" s="17">
        <v>45017</v>
      </c>
      <c r="B184" s="18" t="s">
        <v>87</v>
      </c>
      <c r="C184" s="18" t="s">
        <v>88</v>
      </c>
      <c r="D184" s="18" t="s">
        <v>314</v>
      </c>
      <c r="E184" s="18" t="s">
        <v>476</v>
      </c>
      <c r="F184" s="18" t="s">
        <v>477</v>
      </c>
      <c r="G184" s="18">
        <v>237</v>
      </c>
      <c r="H184" s="18" t="s">
        <v>471</v>
      </c>
      <c r="I184" s="18" t="s">
        <v>478</v>
      </c>
      <c r="J184" s="18"/>
      <c r="K184" s="18" t="s">
        <v>24</v>
      </c>
      <c r="L184" s="18" t="s">
        <v>93</v>
      </c>
      <c r="M184" s="56">
        <v>7.4999999999999997E-2</v>
      </c>
      <c r="N184" s="18"/>
      <c r="O184" s="18"/>
      <c r="P184" s="189">
        <v>0</v>
      </c>
      <c r="Q184" s="194">
        <v>50000</v>
      </c>
      <c r="R184" s="194">
        <v>0</v>
      </c>
      <c r="S184" s="29">
        <f>P184+Q184-R184</f>
        <v>50000</v>
      </c>
      <c r="T184" s="32">
        <f>IF(L184="折扣",R184/(1+AA184)*M184,IF(L184="返现",R184/(1+AA184),R184/(1+M184+AA184)))</f>
        <v>0</v>
      </c>
      <c r="U184" s="56">
        <v>0</v>
      </c>
      <c r="V184" s="22">
        <v>0</v>
      </c>
      <c r="W184" s="28">
        <f>IF(L184="返现",T184*M184,R184-T184)</f>
        <v>0</v>
      </c>
      <c r="X184" s="194">
        <v>0</v>
      </c>
      <c r="Y184" s="19">
        <v>7.0000000000000007E-2</v>
      </c>
      <c r="Z184" s="23">
        <f t="shared" si="3"/>
        <v>0</v>
      </c>
      <c r="AA184" s="56">
        <v>0.28000000000000003</v>
      </c>
      <c r="AB184" s="194">
        <f>R184/(1+AA184)</f>
        <v>0</v>
      </c>
      <c r="AC184" s="18"/>
    </row>
    <row r="185" spans="1:29" x14ac:dyDescent="0.3">
      <c r="A185" s="17">
        <v>45017</v>
      </c>
      <c r="B185" s="18" t="s">
        <v>87</v>
      </c>
      <c r="C185" s="18" t="s">
        <v>88</v>
      </c>
      <c r="D185" s="18" t="s">
        <v>314</v>
      </c>
      <c r="E185" s="18" t="s">
        <v>479</v>
      </c>
      <c r="F185" s="18" t="s">
        <v>479</v>
      </c>
      <c r="G185" s="18">
        <v>237</v>
      </c>
      <c r="H185" s="18" t="s">
        <v>471</v>
      </c>
      <c r="I185" s="18" t="s">
        <v>479</v>
      </c>
      <c r="J185" s="18"/>
      <c r="K185" s="18" t="s">
        <v>56</v>
      </c>
      <c r="L185" s="18" t="s">
        <v>93</v>
      </c>
      <c r="M185" s="185">
        <v>0.05</v>
      </c>
      <c r="N185" s="18"/>
      <c r="O185" s="18"/>
      <c r="P185" s="189">
        <v>44219.089999999982</v>
      </c>
      <c r="Q185" s="194">
        <f>105000+168000</f>
        <v>273000</v>
      </c>
      <c r="R185" s="194">
        <v>72875.42</v>
      </c>
      <c r="S185" s="29">
        <f>P185+Q185-R185</f>
        <v>244343.66999999998</v>
      </c>
      <c r="T185" s="32">
        <f>IF(L185="折扣",R185/(1+AA185)*M185,IF(L185="返现",R185/(1+AA185),R185/(1+M185+AA185)))</f>
        <v>50258.910344827578</v>
      </c>
      <c r="U185" s="185">
        <v>0</v>
      </c>
      <c r="V185" s="22">
        <v>0</v>
      </c>
      <c r="W185" s="28">
        <f>IF(L185="返现",T185*M185,R185-T185)</f>
        <v>22616.50965517242</v>
      </c>
      <c r="X185" s="194">
        <v>72875.42</v>
      </c>
      <c r="Y185" s="19">
        <v>7.0000000000000007E-2</v>
      </c>
      <c r="Z185" s="23">
        <f t="shared" si="3"/>
        <v>5101.2794000000004</v>
      </c>
      <c r="AA185" s="185">
        <v>0.4</v>
      </c>
      <c r="AB185" s="194">
        <f>R185/(1+AA185)</f>
        <v>52053.87142857143</v>
      </c>
      <c r="AC185" s="18"/>
    </row>
    <row r="186" spans="1:29" x14ac:dyDescent="0.3">
      <c r="A186" s="17">
        <v>45017</v>
      </c>
      <c r="B186" s="18" t="s">
        <v>87</v>
      </c>
      <c r="C186" s="18" t="s">
        <v>88</v>
      </c>
      <c r="D186" s="18" t="s">
        <v>314</v>
      </c>
      <c r="E186" s="18" t="s">
        <v>480</v>
      </c>
      <c r="F186" s="18" t="s">
        <v>480</v>
      </c>
      <c r="G186" s="18">
        <v>237</v>
      </c>
      <c r="H186" s="18" t="s">
        <v>471</v>
      </c>
      <c r="I186" s="18" t="s">
        <v>481</v>
      </c>
      <c r="J186" s="18"/>
      <c r="K186" s="18" t="s">
        <v>56</v>
      </c>
      <c r="L186" s="18" t="s">
        <v>265</v>
      </c>
      <c r="M186" s="185">
        <v>0.92</v>
      </c>
      <c r="N186" s="18"/>
      <c r="O186" s="18"/>
      <c r="P186" s="189">
        <v>0</v>
      </c>
      <c r="Q186" s="194">
        <v>2390000.0039999997</v>
      </c>
      <c r="R186" s="194">
        <v>911228.98999999964</v>
      </c>
      <c r="S186" s="29">
        <f>P186+Q186-R186</f>
        <v>1478771.014</v>
      </c>
      <c r="T186" s="32">
        <f>IF(L186="折扣",R186/(1+AA186)*M186,IF(L186="返现",R186/(1+AA186),R186/(1+M186+AA186)))</f>
        <v>665341.80222222197</v>
      </c>
      <c r="U186" s="185">
        <v>8.9999999999999993E-3</v>
      </c>
      <c r="V186" s="22">
        <v>3445.73</v>
      </c>
      <c r="W186" s="28">
        <f>IF(L186="返现",T186*M186,R186-T186)</f>
        <v>245887.18777777767</v>
      </c>
      <c r="X186" s="194">
        <v>911228.98999999964</v>
      </c>
      <c r="Y186" s="19">
        <v>7.0000000000000007E-2</v>
      </c>
      <c r="Z186" s="23">
        <f t="shared" si="3"/>
        <v>63786.02929999998</v>
      </c>
      <c r="AA186" s="185">
        <v>0.26</v>
      </c>
      <c r="AB186" s="194">
        <f>R186/(1+AA186)</f>
        <v>723197.61111111077</v>
      </c>
      <c r="AC186" s="18"/>
    </row>
    <row r="187" spans="1:29" x14ac:dyDescent="0.3">
      <c r="A187" s="17">
        <v>45017</v>
      </c>
      <c r="B187" s="18" t="s">
        <v>87</v>
      </c>
      <c r="C187" s="18" t="s">
        <v>88</v>
      </c>
      <c r="D187" s="18" t="s">
        <v>314</v>
      </c>
      <c r="E187" s="18" t="s">
        <v>480</v>
      </c>
      <c r="F187" s="18" t="s">
        <v>480</v>
      </c>
      <c r="G187" s="18">
        <v>237</v>
      </c>
      <c r="H187" s="18" t="s">
        <v>471</v>
      </c>
      <c r="I187" s="18" t="s">
        <v>481</v>
      </c>
      <c r="J187" s="18"/>
      <c r="K187" s="18" t="s">
        <v>24</v>
      </c>
      <c r="L187" s="18" t="s">
        <v>265</v>
      </c>
      <c r="M187" s="56">
        <v>0.91500000000000004</v>
      </c>
      <c r="N187" s="18"/>
      <c r="O187" s="18"/>
      <c r="P187" s="189">
        <v>0</v>
      </c>
      <c r="Q187" s="194">
        <v>4192000</v>
      </c>
      <c r="R187" s="194">
        <v>2926333.9200000013</v>
      </c>
      <c r="S187" s="29">
        <f>P187+Q187-R187</f>
        <v>1265666.0799999987</v>
      </c>
      <c r="T187" s="32">
        <f>IF(L187="折扣",R187/(1+AA187)*M187,IF(L187="返现",R187/(1+AA187),R187/(1+M187+AA187)))</f>
        <v>2043966.0586259551</v>
      </c>
      <c r="U187" s="56">
        <v>2.5000000000000001E-2</v>
      </c>
      <c r="V187" s="22">
        <v>0</v>
      </c>
      <c r="W187" s="28">
        <f>IF(L187="返现",T187*M187,R187-T187)</f>
        <v>882367.86137404619</v>
      </c>
      <c r="X187" s="194">
        <v>2834315.930000002</v>
      </c>
      <c r="Y187" s="19">
        <v>7.0000000000000007E-2</v>
      </c>
      <c r="Z187" s="23">
        <f t="shared" si="3"/>
        <v>198402.11510000017</v>
      </c>
      <c r="AA187" s="56">
        <v>0.31</v>
      </c>
      <c r="AB187" s="194">
        <f>R187/(1+AA187)</f>
        <v>2233842.6870229016</v>
      </c>
      <c r="AC187" s="18"/>
    </row>
    <row r="188" spans="1:29" x14ac:dyDescent="0.3">
      <c r="A188" s="17">
        <v>45017</v>
      </c>
      <c r="B188" s="18" t="s">
        <v>87</v>
      </c>
      <c r="C188" s="18" t="s">
        <v>88</v>
      </c>
      <c r="D188" s="18" t="s">
        <v>314</v>
      </c>
      <c r="E188" s="18" t="s">
        <v>482</v>
      </c>
      <c r="F188" s="18" t="s">
        <v>483</v>
      </c>
      <c r="G188" s="18">
        <v>237</v>
      </c>
      <c r="H188" s="18" t="s">
        <v>471</v>
      </c>
      <c r="I188" s="18" t="s">
        <v>482</v>
      </c>
      <c r="J188" s="18"/>
      <c r="K188" s="18" t="s">
        <v>56</v>
      </c>
      <c r="L188" s="18" t="s">
        <v>93</v>
      </c>
      <c r="M188" s="56">
        <v>0.05</v>
      </c>
      <c r="N188" s="18"/>
      <c r="O188" s="18"/>
      <c r="P188" s="189">
        <v>3737.75</v>
      </c>
      <c r="Q188" s="194">
        <v>60000</v>
      </c>
      <c r="R188" s="194">
        <v>29911.89</v>
      </c>
      <c r="S188" s="29">
        <f>P188+Q188-R188</f>
        <v>33825.86</v>
      </c>
      <c r="T188" s="32">
        <f>IF(L188="折扣",R188/(1+AA188)*M188,IF(L188="返现",R188/(1+AA188),R188/(1+M188+AA188)))</f>
        <v>28487.514285714286</v>
      </c>
      <c r="U188" s="56">
        <v>0</v>
      </c>
      <c r="V188" s="22">
        <v>0</v>
      </c>
      <c r="W188" s="28">
        <f>IF(L188="返现",T188*M188,R188-T188)</f>
        <v>1424.3757142857139</v>
      </c>
      <c r="X188" s="194">
        <v>29911.89</v>
      </c>
      <c r="Y188" s="19">
        <v>7.0000000000000007E-2</v>
      </c>
      <c r="Z188" s="23">
        <f t="shared" si="3"/>
        <v>2093.8323</v>
      </c>
      <c r="AA188" s="56">
        <v>0</v>
      </c>
      <c r="AB188" s="194">
        <f>R188/(1+AA188)</f>
        <v>29911.89</v>
      </c>
      <c r="AC188" s="18"/>
    </row>
    <row r="189" spans="1:29" x14ac:dyDescent="0.3">
      <c r="A189" s="17">
        <v>45017</v>
      </c>
      <c r="B189" s="18" t="s">
        <v>87</v>
      </c>
      <c r="C189" s="18" t="s">
        <v>107</v>
      </c>
      <c r="D189" s="18" t="s">
        <v>484</v>
      </c>
      <c r="E189" s="18" t="s">
        <v>485</v>
      </c>
      <c r="F189" s="18" t="s">
        <v>485</v>
      </c>
      <c r="G189" s="18">
        <v>237</v>
      </c>
      <c r="H189" s="18" t="s">
        <v>471</v>
      </c>
      <c r="I189" s="18" t="s">
        <v>486</v>
      </c>
      <c r="J189" s="18"/>
      <c r="K189" s="18" t="s">
        <v>56</v>
      </c>
      <c r="L189" s="18" t="s">
        <v>278</v>
      </c>
      <c r="M189" s="56">
        <v>0</v>
      </c>
      <c r="N189" s="18"/>
      <c r="O189" s="18"/>
      <c r="P189" s="189">
        <v>9789.0499999999993</v>
      </c>
      <c r="Q189" s="194">
        <v>-9789.0499999999993</v>
      </c>
      <c r="R189" s="194">
        <v>0</v>
      </c>
      <c r="S189" s="29">
        <f>P189+Q189-R189</f>
        <v>0</v>
      </c>
      <c r="T189" s="32">
        <f>IF(L189="折扣",R189/(1+AA189)*M189,IF(L189="返现",R189/(1+AA189),R189/(1+M189+AA189)))</f>
        <v>0</v>
      </c>
      <c r="U189" s="56">
        <v>0</v>
      </c>
      <c r="V189" s="22">
        <v>0</v>
      </c>
      <c r="W189" s="28">
        <f>IF(L189="返现",T189*M189,R189-T189)</f>
        <v>0</v>
      </c>
      <c r="X189" s="194">
        <v>0</v>
      </c>
      <c r="Y189" s="19">
        <v>7.0000000000000007E-2</v>
      </c>
      <c r="Z189" s="23">
        <f t="shared" si="3"/>
        <v>0</v>
      </c>
      <c r="AA189" s="56">
        <v>0</v>
      </c>
      <c r="AB189" s="194">
        <f>R189/(1+AA189)</f>
        <v>0</v>
      </c>
      <c r="AC189" s="18"/>
    </row>
    <row r="190" spans="1:29" x14ac:dyDescent="0.3">
      <c r="A190" s="17">
        <v>45017</v>
      </c>
      <c r="B190" s="18" t="s">
        <v>87</v>
      </c>
      <c r="C190" s="18" t="s">
        <v>107</v>
      </c>
      <c r="D190" s="18" t="s">
        <v>484</v>
      </c>
      <c r="E190" s="18" t="s">
        <v>485</v>
      </c>
      <c r="F190" s="18" t="s">
        <v>485</v>
      </c>
      <c r="G190" s="18">
        <v>237</v>
      </c>
      <c r="H190" s="18" t="s">
        <v>471</v>
      </c>
      <c r="I190" s="18" t="s">
        <v>487</v>
      </c>
      <c r="J190" s="18"/>
      <c r="K190" s="18" t="s">
        <v>56</v>
      </c>
      <c r="L190" s="18" t="s">
        <v>278</v>
      </c>
      <c r="M190" s="56">
        <v>0</v>
      </c>
      <c r="N190" s="18"/>
      <c r="O190" s="18"/>
      <c r="P190" s="189">
        <v>0</v>
      </c>
      <c r="Q190" s="194">
        <v>6000</v>
      </c>
      <c r="R190" s="194">
        <v>0</v>
      </c>
      <c r="S190" s="29">
        <f>P190+Q190-R190</f>
        <v>6000</v>
      </c>
      <c r="T190" s="32">
        <f>IF(L190="折扣",R190/(1+AA190)*M190,IF(L190="返现",R190/(1+AA190),R190/(1+M190+AA190)))</f>
        <v>0</v>
      </c>
      <c r="U190" s="56">
        <v>0</v>
      </c>
      <c r="V190" s="22">
        <v>0</v>
      </c>
      <c r="W190" s="28">
        <f>IF(L190="返现",T190*M190,R190-T190)</f>
        <v>0</v>
      </c>
      <c r="X190" s="194">
        <v>0</v>
      </c>
      <c r="Y190" s="19">
        <v>7.0000000000000007E-2</v>
      </c>
      <c r="Z190" s="23">
        <f t="shared" si="3"/>
        <v>0</v>
      </c>
      <c r="AA190" s="56">
        <v>0</v>
      </c>
      <c r="AB190" s="194">
        <f>R190/(1+AA190)</f>
        <v>0</v>
      </c>
      <c r="AC190" s="18"/>
    </row>
    <row r="191" spans="1:29" x14ac:dyDescent="0.3">
      <c r="A191" s="17">
        <v>45017</v>
      </c>
      <c r="B191" s="18" t="s">
        <v>87</v>
      </c>
      <c r="C191" s="18" t="s">
        <v>107</v>
      </c>
      <c r="D191" s="18" t="s">
        <v>484</v>
      </c>
      <c r="E191" s="18" t="s">
        <v>485</v>
      </c>
      <c r="F191" s="18" t="s">
        <v>485</v>
      </c>
      <c r="G191" s="18">
        <v>237</v>
      </c>
      <c r="H191" s="18" t="s">
        <v>471</v>
      </c>
      <c r="I191" s="18" t="s">
        <v>488</v>
      </c>
      <c r="J191" s="18"/>
      <c r="K191" s="18" t="s">
        <v>56</v>
      </c>
      <c r="L191" s="18" t="s">
        <v>278</v>
      </c>
      <c r="M191" s="56">
        <v>0</v>
      </c>
      <c r="N191" s="18"/>
      <c r="O191" s="18"/>
      <c r="P191" s="189">
        <v>9789.24</v>
      </c>
      <c r="Q191" s="194">
        <v>-9789.24</v>
      </c>
      <c r="R191" s="194">
        <v>0</v>
      </c>
      <c r="S191" s="29">
        <f>P191+Q191-R191</f>
        <v>0</v>
      </c>
      <c r="T191" s="32">
        <f>IF(L191="折扣",R191/(1+AA191)*M191,IF(L191="返现",R191/(1+AA191),R191/(1+M191+AA191)))</f>
        <v>0</v>
      </c>
      <c r="U191" s="56">
        <v>0</v>
      </c>
      <c r="V191" s="22">
        <v>0</v>
      </c>
      <c r="W191" s="28">
        <f>IF(L191="返现",T191*M191,R191-T191)</f>
        <v>0</v>
      </c>
      <c r="X191" s="194">
        <v>0</v>
      </c>
      <c r="Y191" s="19">
        <v>7.0000000000000007E-2</v>
      </c>
      <c r="Z191" s="23">
        <f t="shared" si="3"/>
        <v>0</v>
      </c>
      <c r="AA191" s="56">
        <v>0</v>
      </c>
      <c r="AB191" s="194">
        <f>R191/(1+AA191)</f>
        <v>0</v>
      </c>
      <c r="AC191" s="18"/>
    </row>
    <row r="192" spans="1:29" x14ac:dyDescent="0.3">
      <c r="A192" s="17">
        <v>45017</v>
      </c>
      <c r="B192" s="18" t="s">
        <v>87</v>
      </c>
      <c r="C192" s="18" t="s">
        <v>107</v>
      </c>
      <c r="D192" s="18" t="s">
        <v>484</v>
      </c>
      <c r="E192" s="18" t="s">
        <v>485</v>
      </c>
      <c r="F192" s="18" t="s">
        <v>485</v>
      </c>
      <c r="G192" s="18">
        <v>237</v>
      </c>
      <c r="H192" s="18" t="s">
        <v>471</v>
      </c>
      <c r="I192" s="18" t="s">
        <v>489</v>
      </c>
      <c r="J192" s="18"/>
      <c r="K192" s="18" t="s">
        <v>56</v>
      </c>
      <c r="L192" s="18" t="s">
        <v>278</v>
      </c>
      <c r="M192" s="56">
        <v>0</v>
      </c>
      <c r="N192" s="18"/>
      <c r="O192" s="18"/>
      <c r="P192" s="189">
        <v>9899.98</v>
      </c>
      <c r="Q192" s="194">
        <v>-9899.98</v>
      </c>
      <c r="R192" s="194">
        <v>0</v>
      </c>
      <c r="S192" s="29">
        <f>P192+Q192-R192</f>
        <v>0</v>
      </c>
      <c r="T192" s="32">
        <f>IF(L192="折扣",R192/(1+AA192)*M192,IF(L192="返现",R192/(1+AA192),R192/(1+M192+AA192)))</f>
        <v>0</v>
      </c>
      <c r="U192" s="56">
        <v>0</v>
      </c>
      <c r="V192" s="22">
        <v>0</v>
      </c>
      <c r="W192" s="28">
        <f>IF(L192="返现",T192*M192,R192-T192)</f>
        <v>0</v>
      </c>
      <c r="X192" s="194">
        <v>0</v>
      </c>
      <c r="Y192" s="19">
        <v>7.0000000000000007E-2</v>
      </c>
      <c r="Z192" s="23">
        <f t="shared" si="3"/>
        <v>0</v>
      </c>
      <c r="AA192" s="56">
        <v>0</v>
      </c>
      <c r="AB192" s="194">
        <f>R192/(1+AA192)</f>
        <v>0</v>
      </c>
      <c r="AC192" s="18"/>
    </row>
    <row r="193" spans="1:29" x14ac:dyDescent="0.3">
      <c r="A193" s="17">
        <v>45017</v>
      </c>
      <c r="B193" s="18" t="s">
        <v>87</v>
      </c>
      <c r="C193" s="18" t="s">
        <v>107</v>
      </c>
      <c r="D193" s="18" t="s">
        <v>484</v>
      </c>
      <c r="E193" s="18" t="s">
        <v>485</v>
      </c>
      <c r="F193" s="18" t="s">
        <v>485</v>
      </c>
      <c r="G193" s="18">
        <v>237</v>
      </c>
      <c r="H193" s="18" t="s">
        <v>471</v>
      </c>
      <c r="I193" s="18" t="s">
        <v>490</v>
      </c>
      <c r="J193" s="18"/>
      <c r="K193" s="18" t="s">
        <v>56</v>
      </c>
      <c r="L193" s="18" t="s">
        <v>278</v>
      </c>
      <c r="M193" s="56">
        <v>0</v>
      </c>
      <c r="N193" s="18"/>
      <c r="O193" s="18"/>
      <c r="P193" s="189">
        <v>9888.9599999999991</v>
      </c>
      <c r="Q193" s="194">
        <v>-9888.9599999999991</v>
      </c>
      <c r="R193" s="194">
        <v>0</v>
      </c>
      <c r="S193" s="29">
        <f>P193+Q193-R193</f>
        <v>0</v>
      </c>
      <c r="T193" s="32">
        <f>IF(L193="折扣",R193/(1+AA193)*M193,IF(L193="返现",R193/(1+AA193),R193/(1+M193+AA193)))</f>
        <v>0</v>
      </c>
      <c r="U193" s="56">
        <v>0</v>
      </c>
      <c r="V193" s="22">
        <v>0</v>
      </c>
      <c r="W193" s="28">
        <f>IF(L193="返现",T193*M193,R193-T193)</f>
        <v>0</v>
      </c>
      <c r="X193" s="194">
        <v>0</v>
      </c>
      <c r="Y193" s="19">
        <v>7.0000000000000007E-2</v>
      </c>
      <c r="Z193" s="23">
        <f t="shared" si="3"/>
        <v>0</v>
      </c>
      <c r="AA193" s="56">
        <v>0</v>
      </c>
      <c r="AB193" s="194">
        <f>R193/(1+AA193)</f>
        <v>0</v>
      </c>
      <c r="AC193" s="18"/>
    </row>
    <row r="194" spans="1:29" x14ac:dyDescent="0.3">
      <c r="A194" s="17">
        <v>45017</v>
      </c>
      <c r="B194" s="18" t="s">
        <v>87</v>
      </c>
      <c r="C194" s="18" t="s">
        <v>107</v>
      </c>
      <c r="D194" s="18" t="s">
        <v>484</v>
      </c>
      <c r="E194" s="18" t="s">
        <v>485</v>
      </c>
      <c r="F194" s="18" t="s">
        <v>485</v>
      </c>
      <c r="G194" s="18">
        <v>237</v>
      </c>
      <c r="H194" s="18" t="s">
        <v>471</v>
      </c>
      <c r="I194" s="18" t="s">
        <v>491</v>
      </c>
      <c r="J194" s="18"/>
      <c r="K194" s="18" t="s">
        <v>56</v>
      </c>
      <c r="L194" s="18" t="s">
        <v>278</v>
      </c>
      <c r="M194" s="56">
        <v>0</v>
      </c>
      <c r="N194" s="18"/>
      <c r="O194" s="18"/>
      <c r="P194" s="189">
        <v>9895.93</v>
      </c>
      <c r="Q194" s="194">
        <v>-9895.93</v>
      </c>
      <c r="R194" s="194">
        <v>0</v>
      </c>
      <c r="S194" s="29">
        <f>P194+Q194-R194</f>
        <v>0</v>
      </c>
      <c r="T194" s="32">
        <f>IF(L194="折扣",R194/(1+AA194)*M194,IF(L194="返现",R194/(1+AA194),R194/(1+M194+AA194)))</f>
        <v>0</v>
      </c>
      <c r="U194" s="56">
        <v>0</v>
      </c>
      <c r="V194" s="22">
        <v>0</v>
      </c>
      <c r="W194" s="28">
        <f>IF(L194="返现",T194*M194,R194-T194)</f>
        <v>0</v>
      </c>
      <c r="X194" s="194">
        <v>0</v>
      </c>
      <c r="Y194" s="19">
        <v>7.0000000000000007E-2</v>
      </c>
      <c r="Z194" s="23">
        <f t="shared" si="3"/>
        <v>0</v>
      </c>
      <c r="AA194" s="56">
        <v>0</v>
      </c>
      <c r="AB194" s="194">
        <f>R194/(1+AA194)</f>
        <v>0</v>
      </c>
      <c r="AC194" s="18"/>
    </row>
    <row r="195" spans="1:29" x14ac:dyDescent="0.3">
      <c r="A195" s="17">
        <v>45017</v>
      </c>
      <c r="B195" s="18" t="s">
        <v>87</v>
      </c>
      <c r="C195" s="18" t="s">
        <v>107</v>
      </c>
      <c r="D195" s="18" t="s">
        <v>484</v>
      </c>
      <c r="E195" s="18" t="s">
        <v>485</v>
      </c>
      <c r="F195" s="18" t="s">
        <v>485</v>
      </c>
      <c r="G195" s="18">
        <v>237</v>
      </c>
      <c r="H195" s="18" t="s">
        <v>471</v>
      </c>
      <c r="I195" s="18" t="s">
        <v>492</v>
      </c>
      <c r="J195" s="18"/>
      <c r="K195" s="18" t="s">
        <v>56</v>
      </c>
      <c r="L195" s="18" t="s">
        <v>278</v>
      </c>
      <c r="M195" s="56">
        <v>0</v>
      </c>
      <c r="N195" s="18"/>
      <c r="O195" s="18"/>
      <c r="P195" s="189">
        <v>9791.49</v>
      </c>
      <c r="Q195" s="194">
        <v>-9791.49</v>
      </c>
      <c r="R195" s="194">
        <v>0</v>
      </c>
      <c r="S195" s="29">
        <f>P195+Q195-R195</f>
        <v>0</v>
      </c>
      <c r="T195" s="32">
        <f>IF(L195="折扣",R195/(1+AA195)*M195,IF(L195="返现",R195/(1+AA195),R195/(1+M195+AA195)))</f>
        <v>0</v>
      </c>
      <c r="U195" s="56">
        <v>0</v>
      </c>
      <c r="V195" s="22">
        <v>0</v>
      </c>
      <c r="W195" s="28">
        <f>IF(L195="返现",T195*M195,R195-T195)</f>
        <v>0</v>
      </c>
      <c r="X195" s="194">
        <v>0</v>
      </c>
      <c r="Y195" s="19">
        <v>7.0000000000000007E-2</v>
      </c>
      <c r="Z195" s="23">
        <f t="shared" si="3"/>
        <v>0</v>
      </c>
      <c r="AA195" s="56">
        <v>0</v>
      </c>
      <c r="AB195" s="194">
        <f>R195/(1+AA195)</f>
        <v>0</v>
      </c>
      <c r="AC195" s="18"/>
    </row>
    <row r="196" spans="1:29" x14ac:dyDescent="0.3">
      <c r="A196" s="17">
        <v>45017</v>
      </c>
      <c r="B196" s="18" t="s">
        <v>87</v>
      </c>
      <c r="C196" s="18" t="s">
        <v>107</v>
      </c>
      <c r="D196" s="18" t="s">
        <v>484</v>
      </c>
      <c r="E196" s="18" t="s">
        <v>485</v>
      </c>
      <c r="F196" s="18" t="s">
        <v>485</v>
      </c>
      <c r="G196" s="18">
        <v>237</v>
      </c>
      <c r="H196" s="18" t="s">
        <v>471</v>
      </c>
      <c r="I196" s="18" t="s">
        <v>493</v>
      </c>
      <c r="J196" s="18"/>
      <c r="K196" s="18" t="s">
        <v>56</v>
      </c>
      <c r="L196" s="18" t="s">
        <v>278</v>
      </c>
      <c r="M196" s="56">
        <v>0</v>
      </c>
      <c r="N196" s="18"/>
      <c r="O196" s="18"/>
      <c r="P196" s="189">
        <v>0</v>
      </c>
      <c r="Q196" s="194">
        <v>6000</v>
      </c>
      <c r="R196" s="194">
        <v>0</v>
      </c>
      <c r="S196" s="29">
        <f>P196+Q196-R196</f>
        <v>6000</v>
      </c>
      <c r="T196" s="32">
        <f>IF(L196="折扣",R196/(1+AA196)*M196,IF(L196="返现",R196/(1+AA196),R196/(1+M196+AA196)))</f>
        <v>0</v>
      </c>
      <c r="U196" s="56">
        <v>0</v>
      </c>
      <c r="V196" s="22">
        <v>0</v>
      </c>
      <c r="W196" s="28">
        <f>IF(L196="返现",T196*M196,R196-T196)</f>
        <v>0</v>
      </c>
      <c r="X196" s="194">
        <v>0</v>
      </c>
      <c r="Y196" s="19">
        <v>7.0000000000000007E-2</v>
      </c>
      <c r="Z196" s="23">
        <f t="shared" si="3"/>
        <v>0</v>
      </c>
      <c r="AA196" s="56">
        <v>0</v>
      </c>
      <c r="AB196" s="194">
        <f>R196/(1+AA196)</f>
        <v>0</v>
      </c>
      <c r="AC196" s="18"/>
    </row>
    <row r="197" spans="1:29" x14ac:dyDescent="0.3">
      <c r="A197" s="17">
        <v>45017</v>
      </c>
      <c r="B197" s="18" t="s">
        <v>87</v>
      </c>
      <c r="C197" s="18" t="s">
        <v>107</v>
      </c>
      <c r="D197" s="18" t="s">
        <v>484</v>
      </c>
      <c r="E197" s="18" t="s">
        <v>494</v>
      </c>
      <c r="F197" s="18" t="s">
        <v>495</v>
      </c>
      <c r="G197" s="18">
        <v>237</v>
      </c>
      <c r="H197" s="18" t="s">
        <v>471</v>
      </c>
      <c r="I197" s="18" t="s">
        <v>496</v>
      </c>
      <c r="J197" s="18"/>
      <c r="K197" s="18" t="s">
        <v>56</v>
      </c>
      <c r="L197" s="18" t="s">
        <v>93</v>
      </c>
      <c r="M197" s="56">
        <v>0.05</v>
      </c>
      <c r="N197" s="18"/>
      <c r="O197" s="18"/>
      <c r="P197" s="189">
        <v>1072762.6642999996</v>
      </c>
      <c r="Q197" s="194">
        <v>743999.9952</v>
      </c>
      <c r="R197" s="194">
        <v>1400547.6600000001</v>
      </c>
      <c r="S197" s="29">
        <f>P197+Q197-R197</f>
        <v>416214.99949999945</v>
      </c>
      <c r="T197" s="32">
        <f>IF(L197="折扣",R197/(1+AA197)*M197,IF(L197="返现",R197/(1+AA197),R197/(1+M197+AA197)))</f>
        <v>1129473.9193548388</v>
      </c>
      <c r="U197" s="56">
        <v>0</v>
      </c>
      <c r="V197" s="22">
        <v>0</v>
      </c>
      <c r="W197" s="28">
        <f>IF(L197="返现",T197*M197,R197-T197)</f>
        <v>271073.74064516136</v>
      </c>
      <c r="X197" s="194">
        <v>931388.35</v>
      </c>
      <c r="Y197" s="19">
        <v>7.0000000000000007E-2</v>
      </c>
      <c r="Z197" s="23">
        <f t="shared" si="3"/>
        <v>65197.184500000003</v>
      </c>
      <c r="AA197" s="56">
        <v>0.19</v>
      </c>
      <c r="AB197" s="194">
        <f>R197/(1+AA197)</f>
        <v>1176930.8067226892</v>
      </c>
      <c r="AC197" s="18"/>
    </row>
    <row r="198" spans="1:29" x14ac:dyDescent="0.3">
      <c r="A198" s="17">
        <v>45017</v>
      </c>
      <c r="B198" s="18" t="s">
        <v>87</v>
      </c>
      <c r="C198" s="18" t="s">
        <v>107</v>
      </c>
      <c r="D198" s="18" t="s">
        <v>484</v>
      </c>
      <c r="E198" s="18" t="s">
        <v>494</v>
      </c>
      <c r="F198" s="18" t="s">
        <v>495</v>
      </c>
      <c r="G198" s="18">
        <v>237</v>
      </c>
      <c r="H198" s="18" t="s">
        <v>471</v>
      </c>
      <c r="I198" s="18" t="s">
        <v>496</v>
      </c>
      <c r="J198" s="18"/>
      <c r="K198" s="18" t="s">
        <v>24</v>
      </c>
      <c r="L198" s="18" t="s">
        <v>93</v>
      </c>
      <c r="M198" s="56">
        <v>0.05</v>
      </c>
      <c r="N198" s="18"/>
      <c r="O198" s="18"/>
      <c r="P198" s="189">
        <v>573039.82280000008</v>
      </c>
      <c r="Q198" s="194">
        <v>665000</v>
      </c>
      <c r="R198" s="194">
        <v>924973.89999999956</v>
      </c>
      <c r="S198" s="29">
        <f>P198+Q198-R198</f>
        <v>313065.92280000064</v>
      </c>
      <c r="T198" s="32">
        <f>IF(L198="折扣",R198/(1+AA198)*M198,IF(L198="返现",R198/(1+AA198),R198/(1+M198+AA198)))</f>
        <v>695469.09774436057</v>
      </c>
      <c r="U198" s="56">
        <v>0</v>
      </c>
      <c r="V198" s="22">
        <v>0</v>
      </c>
      <c r="W198" s="28">
        <f>IF(L198="返现",T198*M198,R198-T198)</f>
        <v>229504.80225563899</v>
      </c>
      <c r="X198" s="194">
        <v>697391.62999999977</v>
      </c>
      <c r="Y198" s="19">
        <v>7.0000000000000007E-2</v>
      </c>
      <c r="Z198" s="23">
        <f t="shared" si="3"/>
        <v>48817.414099999987</v>
      </c>
      <c r="AA198" s="56">
        <v>0.28000000000000003</v>
      </c>
      <c r="AB198" s="194">
        <f>R198/(1+AA198)</f>
        <v>722635.85937499965</v>
      </c>
      <c r="AC198" s="18"/>
    </row>
    <row r="199" spans="1:29" x14ac:dyDescent="0.3">
      <c r="A199" s="17">
        <v>45017</v>
      </c>
      <c r="B199" s="18" t="s">
        <v>87</v>
      </c>
      <c r="C199" s="18" t="s">
        <v>107</v>
      </c>
      <c r="D199" s="18" t="s">
        <v>484</v>
      </c>
      <c r="E199" s="18" t="s">
        <v>497</v>
      </c>
      <c r="F199" s="18" t="s">
        <v>497</v>
      </c>
      <c r="G199" s="18">
        <v>237</v>
      </c>
      <c r="H199" s="18" t="s">
        <v>471</v>
      </c>
      <c r="I199" s="18" t="s">
        <v>498</v>
      </c>
      <c r="J199" s="18"/>
      <c r="K199" s="18" t="s">
        <v>56</v>
      </c>
      <c r="L199" s="18" t="s">
        <v>265</v>
      </c>
      <c r="M199" s="185">
        <v>0.91900000000000004</v>
      </c>
      <c r="N199" s="18"/>
      <c r="O199" s="18"/>
      <c r="P199" s="189">
        <v>1051340.52</v>
      </c>
      <c r="Q199" s="194">
        <v>500000</v>
      </c>
      <c r="R199" s="194">
        <v>1503540.5200000005</v>
      </c>
      <c r="S199" s="29">
        <f>P199+Q199-R199</f>
        <v>47799.999999999534</v>
      </c>
      <c r="T199" s="32">
        <f>IF(L199="折扣",R199/(1+AA199)*M199,IF(L199="返现",R199/(1+AA199),R199/(1+M199+AA199)))</f>
        <v>1381753.7378800006</v>
      </c>
      <c r="U199" s="185">
        <v>0</v>
      </c>
      <c r="V199" s="22">
        <v>0</v>
      </c>
      <c r="W199" s="28">
        <f>IF(L199="返现",T199*M199,R199-T199)</f>
        <v>121786.78211999987</v>
      </c>
      <c r="X199" s="194">
        <v>1503540.5200000005</v>
      </c>
      <c r="Y199" s="19">
        <v>7.0000000000000007E-2</v>
      </c>
      <c r="Z199" s="23">
        <f t="shared" si="3"/>
        <v>105247.83640000004</v>
      </c>
      <c r="AA199" s="185">
        <v>0</v>
      </c>
      <c r="AB199" s="194">
        <f>R199/(1+AA199)</f>
        <v>1503540.5200000005</v>
      </c>
      <c r="AC199" s="18"/>
    </row>
    <row r="200" spans="1:29" x14ac:dyDescent="0.3">
      <c r="A200" s="17">
        <v>45017</v>
      </c>
      <c r="B200" s="18" t="s">
        <v>87</v>
      </c>
      <c r="C200" s="18" t="s">
        <v>107</v>
      </c>
      <c r="D200" s="18" t="s">
        <v>484</v>
      </c>
      <c r="E200" s="18" t="s">
        <v>497</v>
      </c>
      <c r="F200" s="18" t="s">
        <v>497</v>
      </c>
      <c r="G200" s="18">
        <v>237</v>
      </c>
      <c r="H200" s="18" t="s">
        <v>471</v>
      </c>
      <c r="I200" s="18" t="s">
        <v>498</v>
      </c>
      <c r="J200" s="18"/>
      <c r="K200" s="18" t="s">
        <v>24</v>
      </c>
      <c r="L200" s="18" t="s">
        <v>265</v>
      </c>
      <c r="M200" s="56">
        <v>0.91900000000000004</v>
      </c>
      <c r="N200" s="18"/>
      <c r="O200" s="18"/>
      <c r="P200" s="189">
        <v>840750.48999999976</v>
      </c>
      <c r="Q200" s="194">
        <v>500000</v>
      </c>
      <c r="R200" s="194">
        <v>1307819.4400000002</v>
      </c>
      <c r="S200" s="29">
        <f>P200+Q200-R200</f>
        <v>32931.049999999581</v>
      </c>
      <c r="T200" s="32">
        <f>IF(L200="折扣",R200/(1+AA200)*M200,IF(L200="返现",R200/(1+AA200),R200/(1+M200+AA200)))</f>
        <v>1201886.0653600001</v>
      </c>
      <c r="U200" s="56">
        <v>0</v>
      </c>
      <c r="V200" s="22">
        <v>0</v>
      </c>
      <c r="W200" s="28">
        <f>IF(L200="返现",T200*M200,R200-T200)</f>
        <v>105933.37464000005</v>
      </c>
      <c r="X200" s="194">
        <v>1305698.04</v>
      </c>
      <c r="Y200" s="19">
        <v>7.0000000000000007E-2</v>
      </c>
      <c r="Z200" s="23">
        <f t="shared" si="3"/>
        <v>91398.862800000017</v>
      </c>
      <c r="AA200" s="56">
        <v>0</v>
      </c>
      <c r="AB200" s="194">
        <f>R200/(1+AA200)</f>
        <v>1307819.4400000002</v>
      </c>
      <c r="AC200" s="18"/>
    </row>
    <row r="201" spans="1:29" x14ac:dyDescent="0.3">
      <c r="A201" s="17">
        <v>45017</v>
      </c>
      <c r="B201" s="18" t="s">
        <v>87</v>
      </c>
      <c r="C201" s="18" t="s">
        <v>107</v>
      </c>
      <c r="D201" s="18" t="s">
        <v>499</v>
      </c>
      <c r="E201" s="18" t="s">
        <v>500</v>
      </c>
      <c r="F201" s="18" t="s">
        <v>501</v>
      </c>
      <c r="G201" s="18">
        <v>237</v>
      </c>
      <c r="H201" s="18" t="s">
        <v>471</v>
      </c>
      <c r="I201" s="18" t="s">
        <v>500</v>
      </c>
      <c r="J201" s="18"/>
      <c r="K201" s="18" t="s">
        <v>56</v>
      </c>
      <c r="L201" s="18" t="s">
        <v>278</v>
      </c>
      <c r="M201" s="185">
        <v>0</v>
      </c>
      <c r="N201" s="18"/>
      <c r="O201" s="18"/>
      <c r="P201" s="189">
        <v>0</v>
      </c>
      <c r="Q201" s="194">
        <v>100000</v>
      </c>
      <c r="R201" s="194">
        <v>8046.13</v>
      </c>
      <c r="S201" s="29">
        <f>P201+Q201-R201</f>
        <v>91953.87</v>
      </c>
      <c r="T201" s="32">
        <f>IF(L201="折扣",R201/(1+AA201)*M201,IF(L201="返现",R201/(1+AA201),R201/(1+M201+AA201)))</f>
        <v>8046.13</v>
      </c>
      <c r="U201" s="185">
        <v>0</v>
      </c>
      <c r="V201" s="22">
        <v>0</v>
      </c>
      <c r="W201" s="28">
        <f>IF(L201="返现",T201*M201,R201-T201)</f>
        <v>0</v>
      </c>
      <c r="X201" s="194">
        <v>8046.13</v>
      </c>
      <c r="Y201" s="19">
        <v>7.0000000000000007E-2</v>
      </c>
      <c r="Z201" s="23">
        <f t="shared" si="3"/>
        <v>563.22910000000002</v>
      </c>
      <c r="AA201" s="185">
        <v>0</v>
      </c>
      <c r="AB201" s="194">
        <f>R201/(1+AA201)</f>
        <v>8046.13</v>
      </c>
      <c r="AC201" s="18"/>
    </row>
    <row r="202" spans="1:29" x14ac:dyDescent="0.3">
      <c r="A202" s="17">
        <v>45017</v>
      </c>
      <c r="B202" s="18" t="s">
        <v>87</v>
      </c>
      <c r="C202" s="18" t="s">
        <v>107</v>
      </c>
      <c r="D202" s="18" t="s">
        <v>499</v>
      </c>
      <c r="E202" s="18" t="s">
        <v>500</v>
      </c>
      <c r="F202" s="18" t="s">
        <v>501</v>
      </c>
      <c r="G202" s="18">
        <v>237</v>
      </c>
      <c r="H202" s="18" t="s">
        <v>471</v>
      </c>
      <c r="I202" s="18" t="s">
        <v>500</v>
      </c>
      <c r="J202" s="18"/>
      <c r="K202" s="18" t="s">
        <v>24</v>
      </c>
      <c r="L202" s="18" t="s">
        <v>278</v>
      </c>
      <c r="M202" s="56">
        <v>0</v>
      </c>
      <c r="N202" s="18"/>
      <c r="O202" s="18"/>
      <c r="P202" s="189">
        <v>0</v>
      </c>
      <c r="Q202" s="194">
        <v>250000</v>
      </c>
      <c r="R202" s="194">
        <v>1163.32</v>
      </c>
      <c r="S202" s="29">
        <f>P202+Q202-R202</f>
        <v>248836.68</v>
      </c>
      <c r="T202" s="32">
        <f>IF(L202="折扣",R202/(1+AA202)*M202,IF(L202="返现",R202/(1+AA202),R202/(1+M202+AA202)))</f>
        <v>1163.32</v>
      </c>
      <c r="U202" s="56">
        <v>0</v>
      </c>
      <c r="V202" s="22">
        <v>0</v>
      </c>
      <c r="W202" s="28">
        <f>IF(L202="返现",T202*M202,R202-T202)</f>
        <v>0</v>
      </c>
      <c r="X202" s="194">
        <v>1163.32</v>
      </c>
      <c r="Y202" s="19">
        <v>7.0000000000000007E-2</v>
      </c>
      <c r="Z202" s="23">
        <f t="shared" si="3"/>
        <v>81.432400000000001</v>
      </c>
      <c r="AA202" s="56">
        <v>0</v>
      </c>
      <c r="AB202" s="194">
        <f>R202/(1+AA202)</f>
        <v>1163.32</v>
      </c>
      <c r="AC202" s="18"/>
    </row>
    <row r="203" spans="1:29" x14ac:dyDescent="0.3">
      <c r="A203" s="17">
        <v>45017</v>
      </c>
      <c r="B203" s="18" t="s">
        <v>87</v>
      </c>
      <c r="C203" s="18" t="s">
        <v>107</v>
      </c>
      <c r="D203" s="18" t="s">
        <v>499</v>
      </c>
      <c r="E203" s="18" t="s">
        <v>502</v>
      </c>
      <c r="F203" s="18" t="s">
        <v>503</v>
      </c>
      <c r="G203" s="18">
        <v>237</v>
      </c>
      <c r="H203" s="18" t="s">
        <v>471</v>
      </c>
      <c r="I203" s="18" t="s">
        <v>502</v>
      </c>
      <c r="J203" s="18"/>
      <c r="K203" s="18" t="s">
        <v>56</v>
      </c>
      <c r="L203" s="18" t="s">
        <v>93</v>
      </c>
      <c r="M203" s="185">
        <v>9.6299999999999997E-2</v>
      </c>
      <c r="N203" s="18"/>
      <c r="O203" s="18"/>
      <c r="P203" s="189">
        <v>-941339.84079999919</v>
      </c>
      <c r="Q203" s="194">
        <v>0</v>
      </c>
      <c r="R203" s="194">
        <v>53752.58</v>
      </c>
      <c r="S203" s="29">
        <f>P203+Q203-R203</f>
        <v>-995092.42079999915</v>
      </c>
      <c r="T203" s="32">
        <f>IF(L203="折扣",R203/(1+AA203)*M203,IF(L203="返现",R203/(1+AA203),R203/(1+M203+AA203)))</f>
        <v>39631.777630317774</v>
      </c>
      <c r="U203" s="185">
        <v>0</v>
      </c>
      <c r="V203" s="22">
        <v>0</v>
      </c>
      <c r="W203" s="28">
        <f>IF(L203="返现",T203*M203,R203-T203)</f>
        <v>14120.802369682227</v>
      </c>
      <c r="X203" s="194">
        <v>42780.78</v>
      </c>
      <c r="Y203" s="19">
        <v>7.0000000000000007E-2</v>
      </c>
      <c r="Z203" s="23">
        <f t="shared" si="3"/>
        <v>2994.6546000000003</v>
      </c>
      <c r="AA203" s="185">
        <v>0.26</v>
      </c>
      <c r="AB203" s="194">
        <f>R203/(1+AA203)</f>
        <v>42660.777777777781</v>
      </c>
      <c r="AC203" s="18"/>
    </row>
    <row r="204" spans="1:29" x14ac:dyDescent="0.3">
      <c r="A204" s="17">
        <v>45017</v>
      </c>
      <c r="B204" s="18" t="s">
        <v>87</v>
      </c>
      <c r="C204" s="18" t="s">
        <v>107</v>
      </c>
      <c r="D204" s="18" t="s">
        <v>499</v>
      </c>
      <c r="E204" s="18" t="s">
        <v>502</v>
      </c>
      <c r="F204" s="18" t="s">
        <v>503</v>
      </c>
      <c r="G204" s="18">
        <v>237</v>
      </c>
      <c r="H204" s="18" t="s">
        <v>471</v>
      </c>
      <c r="I204" s="18" t="s">
        <v>502</v>
      </c>
      <c r="J204" s="18"/>
      <c r="K204" s="18" t="s">
        <v>24</v>
      </c>
      <c r="L204" s="18" t="s">
        <v>93</v>
      </c>
      <c r="M204" s="56">
        <v>9.7100000000000006E-2</v>
      </c>
      <c r="N204" s="179"/>
      <c r="O204" s="18"/>
      <c r="P204" s="189">
        <v>-152517.34210000001</v>
      </c>
      <c r="Q204" s="194">
        <v>0</v>
      </c>
      <c r="R204" s="194">
        <v>0</v>
      </c>
      <c r="S204" s="29">
        <f>P204+Q204-R204</f>
        <v>-152517.34210000001</v>
      </c>
      <c r="T204" s="32">
        <f>IF(L204="折扣",R204/(1+AA204)*M204,IF(L204="返现",R204/(1+AA204),R204/(1+M204+AA204)))</f>
        <v>0</v>
      </c>
      <c r="U204" s="56">
        <v>0</v>
      </c>
      <c r="V204" s="22">
        <v>0</v>
      </c>
      <c r="W204" s="28">
        <f>IF(L204="返现",T204*M204,R204-T204)</f>
        <v>0</v>
      </c>
      <c r="X204" s="194">
        <v>0</v>
      </c>
      <c r="Y204" s="19">
        <v>7.0000000000000007E-2</v>
      </c>
      <c r="Z204" s="23">
        <f t="shared" si="3"/>
        <v>0</v>
      </c>
      <c r="AA204" s="56">
        <v>0.27</v>
      </c>
      <c r="AB204" s="194">
        <f>R204/(1+AA204)</f>
        <v>0</v>
      </c>
      <c r="AC204" s="18"/>
    </row>
    <row r="205" spans="1:29" x14ac:dyDescent="0.3">
      <c r="A205" s="17">
        <v>45017</v>
      </c>
      <c r="B205" s="18" t="s">
        <v>87</v>
      </c>
      <c r="C205" s="18" t="s">
        <v>107</v>
      </c>
      <c r="D205" s="18" t="s">
        <v>499</v>
      </c>
      <c r="E205" s="18" t="s">
        <v>504</v>
      </c>
      <c r="F205" s="18" t="s">
        <v>504</v>
      </c>
      <c r="G205" s="18">
        <v>237</v>
      </c>
      <c r="H205" s="18" t="s">
        <v>471</v>
      </c>
      <c r="I205" s="18" t="s">
        <v>504</v>
      </c>
      <c r="J205" s="18"/>
      <c r="K205" s="18" t="s">
        <v>56</v>
      </c>
      <c r="L205" s="18" t="s">
        <v>278</v>
      </c>
      <c r="M205" s="185">
        <v>0</v>
      </c>
      <c r="N205" s="18"/>
      <c r="O205" s="18"/>
      <c r="P205" s="189">
        <v>0</v>
      </c>
      <c r="Q205" s="194">
        <v>0</v>
      </c>
      <c r="R205" s="194">
        <v>0</v>
      </c>
      <c r="S205" s="29">
        <f>P205+Q205-R205</f>
        <v>0</v>
      </c>
      <c r="T205" s="32">
        <f>IF(L205="折扣",R205/(1+AA205)*M205,IF(L205="返现",R205/(1+AA205),R205/(1+M205+AA205)))</f>
        <v>0</v>
      </c>
      <c r="U205" s="185">
        <v>0</v>
      </c>
      <c r="V205" s="22">
        <v>0</v>
      </c>
      <c r="W205" s="28">
        <f>IF(L205="返现",T205*M205,R205-T205)</f>
        <v>0</v>
      </c>
      <c r="X205" s="194">
        <v>0</v>
      </c>
      <c r="Y205" s="19">
        <v>7.0000000000000007E-2</v>
      </c>
      <c r="Z205" s="23">
        <f t="shared" si="3"/>
        <v>0</v>
      </c>
      <c r="AA205" s="185">
        <v>0</v>
      </c>
      <c r="AB205" s="194">
        <f>R205/(1+AA205)</f>
        <v>0</v>
      </c>
      <c r="AC205" s="18"/>
    </row>
    <row r="206" spans="1:29" x14ac:dyDescent="0.3">
      <c r="A206" s="17">
        <v>45017</v>
      </c>
      <c r="B206" s="18" t="s">
        <v>87</v>
      </c>
      <c r="C206" s="18" t="s">
        <v>107</v>
      </c>
      <c r="D206" s="18" t="s">
        <v>499</v>
      </c>
      <c r="E206" s="18" t="s">
        <v>505</v>
      </c>
      <c r="F206" s="18" t="s">
        <v>505</v>
      </c>
      <c r="G206" s="18">
        <v>237</v>
      </c>
      <c r="H206" s="18" t="s">
        <v>471</v>
      </c>
      <c r="I206" s="18" t="s">
        <v>506</v>
      </c>
      <c r="J206" s="18"/>
      <c r="K206" s="18" t="s">
        <v>56</v>
      </c>
      <c r="L206" s="18" t="s">
        <v>93</v>
      </c>
      <c r="M206" s="185">
        <v>0.04</v>
      </c>
      <c r="N206" s="18"/>
      <c r="O206" s="18"/>
      <c r="P206" s="189">
        <v>104000</v>
      </c>
      <c r="Q206" s="194">
        <v>0</v>
      </c>
      <c r="R206" s="194">
        <v>0</v>
      </c>
      <c r="S206" s="29">
        <f>P206+Q206-R206</f>
        <v>104000</v>
      </c>
      <c r="T206" s="32">
        <f>IF(L206="折扣",R206/(1+AA206)*M206,IF(L206="返现",R206/(1+AA206),R206/(1+M206+AA206)))</f>
        <v>0</v>
      </c>
      <c r="U206" s="185">
        <v>0</v>
      </c>
      <c r="V206" s="22">
        <v>0</v>
      </c>
      <c r="W206" s="28">
        <f>IF(L206="返现",T206*M206,R206-T206)</f>
        <v>0</v>
      </c>
      <c r="X206" s="194">
        <v>14409.86</v>
      </c>
      <c r="Y206" s="19">
        <v>7.0000000000000007E-2</v>
      </c>
      <c r="Z206" s="23">
        <f t="shared" si="3"/>
        <v>1008.6902000000001</v>
      </c>
      <c r="AA206" s="185">
        <v>0</v>
      </c>
      <c r="AB206" s="194">
        <f>R206/(1+AA206)</f>
        <v>0</v>
      </c>
      <c r="AC206" s="18"/>
    </row>
    <row r="207" spans="1:29" x14ac:dyDescent="0.3">
      <c r="A207" s="17">
        <v>45017</v>
      </c>
      <c r="B207" s="18" t="s">
        <v>87</v>
      </c>
      <c r="C207" s="18" t="s">
        <v>107</v>
      </c>
      <c r="D207" s="18" t="s">
        <v>499</v>
      </c>
      <c r="E207" s="18" t="s">
        <v>507</v>
      </c>
      <c r="F207" s="18" t="s">
        <v>507</v>
      </c>
      <c r="G207" s="18">
        <v>237</v>
      </c>
      <c r="H207" s="18" t="s">
        <v>471</v>
      </c>
      <c r="I207" s="18" t="s">
        <v>508</v>
      </c>
      <c r="J207" s="18"/>
      <c r="K207" s="18" t="s">
        <v>24</v>
      </c>
      <c r="L207" s="18" t="s">
        <v>278</v>
      </c>
      <c r="M207" s="56">
        <v>0</v>
      </c>
      <c r="N207" s="179"/>
      <c r="O207" s="18"/>
      <c r="P207" s="189">
        <v>0</v>
      </c>
      <c r="Q207" s="194">
        <v>0</v>
      </c>
      <c r="R207" s="194">
        <v>0</v>
      </c>
      <c r="S207" s="29">
        <f>P207+Q207-R207</f>
        <v>0</v>
      </c>
      <c r="T207" s="32">
        <f>IF(L207="折扣",R207/(1+AA207)*M207,IF(L207="返现",R207/(1+AA207),R207/(1+M207+AA207)))</f>
        <v>0</v>
      </c>
      <c r="U207" s="56">
        <v>0</v>
      </c>
      <c r="V207" s="22">
        <v>0</v>
      </c>
      <c r="W207" s="28">
        <f>IF(L207="返现",T207*M207,R207-T207)</f>
        <v>0</v>
      </c>
      <c r="X207" s="194">
        <v>177789.63000000006</v>
      </c>
      <c r="Y207" s="19">
        <v>7.0000000000000007E-2</v>
      </c>
      <c r="Z207" s="23">
        <f t="shared" ref="Z207:Z270" si="4">X207*Y207</f>
        <v>12445.274100000006</v>
      </c>
      <c r="AA207" s="56">
        <v>0</v>
      </c>
      <c r="AB207" s="194">
        <f>R207/(1+AA207)</f>
        <v>0</v>
      </c>
      <c r="AC207" s="18"/>
    </row>
    <row r="208" spans="1:29" x14ac:dyDescent="0.3">
      <c r="A208" s="17">
        <v>45017</v>
      </c>
      <c r="B208" s="18" t="s">
        <v>87</v>
      </c>
      <c r="C208" s="18" t="s">
        <v>107</v>
      </c>
      <c r="D208" s="18" t="s">
        <v>499</v>
      </c>
      <c r="E208" s="18" t="s">
        <v>507</v>
      </c>
      <c r="F208" s="18" t="s">
        <v>507</v>
      </c>
      <c r="G208" s="18">
        <v>237</v>
      </c>
      <c r="H208" s="18" t="s">
        <v>471</v>
      </c>
      <c r="I208" s="18" t="s">
        <v>508</v>
      </c>
      <c r="J208" s="18"/>
      <c r="K208" s="18" t="s">
        <v>24</v>
      </c>
      <c r="L208" s="18" t="s">
        <v>265</v>
      </c>
      <c r="M208" s="56">
        <v>0.94699999999999995</v>
      </c>
      <c r="N208" s="179"/>
      <c r="O208" s="18"/>
      <c r="P208" s="189">
        <v>0</v>
      </c>
      <c r="Q208" s="194">
        <v>540000</v>
      </c>
      <c r="R208" s="194">
        <v>253316.00999999995</v>
      </c>
      <c r="S208" s="29">
        <f>P208+Q208-R208</f>
        <v>286683.99000000005</v>
      </c>
      <c r="T208" s="32">
        <f>IF(L208="折扣",R208/(1+AA208)*M208,IF(L208="返现",R208/(1+AA208),R208/(1+M208+AA208)))</f>
        <v>177696.48997777773</v>
      </c>
      <c r="U208" s="56">
        <v>0</v>
      </c>
      <c r="V208" s="22">
        <v>0</v>
      </c>
      <c r="W208" s="28">
        <f>IF(L208="返现",T208*M208,R208-T208)</f>
        <v>75619.520022222219</v>
      </c>
      <c r="X208" s="194">
        <v>0</v>
      </c>
      <c r="Y208" s="19">
        <v>7.0000000000000007E-2</v>
      </c>
      <c r="Z208" s="23">
        <f t="shared" si="4"/>
        <v>0</v>
      </c>
      <c r="AA208" s="56">
        <v>0.35</v>
      </c>
      <c r="AB208" s="194">
        <f>R208/(1+AA208)</f>
        <v>187641.48888888885</v>
      </c>
      <c r="AC208" s="18"/>
    </row>
    <row r="209" spans="1:29" x14ac:dyDescent="0.3">
      <c r="A209" s="17">
        <v>45017</v>
      </c>
      <c r="B209" s="18" t="s">
        <v>87</v>
      </c>
      <c r="C209" s="18" t="s">
        <v>107</v>
      </c>
      <c r="D209" s="18" t="s">
        <v>509</v>
      </c>
      <c r="E209" s="18" t="s">
        <v>510</v>
      </c>
      <c r="F209" s="18" t="s">
        <v>510</v>
      </c>
      <c r="G209" s="18">
        <v>237</v>
      </c>
      <c r="H209" s="18" t="s">
        <v>471</v>
      </c>
      <c r="I209" s="18" t="s">
        <v>511</v>
      </c>
      <c r="J209" s="18"/>
      <c r="K209" s="18" t="s">
        <v>24</v>
      </c>
      <c r="L209" s="18" t="s">
        <v>4503</v>
      </c>
      <c r="M209" s="56">
        <v>9.5000000000000001E-2</v>
      </c>
      <c r="N209" s="179"/>
      <c r="O209" s="18"/>
      <c r="P209" s="189">
        <v>0</v>
      </c>
      <c r="Q209" s="194">
        <v>6302000</v>
      </c>
      <c r="R209" s="194">
        <v>4185858.2799999993</v>
      </c>
      <c r="S209" s="29">
        <f>P209+Q209-R209</f>
        <v>2116141.7200000007</v>
      </c>
      <c r="T209" s="32">
        <f>IF(L209="折扣",R209/(1+AA209)*M209,IF(L209="返现",R209/(1+AA209),R209/(1+M209+AA209)))</f>
        <v>2857241.1467576791</v>
      </c>
      <c r="U209" s="56">
        <v>0</v>
      </c>
      <c r="V209" s="22">
        <v>0</v>
      </c>
      <c r="W209" s="28">
        <f>IF(L209="返现",T209*M209,R209-T209)</f>
        <v>1328617.1332423203</v>
      </c>
      <c r="X209" s="194">
        <v>3835858.2799999984</v>
      </c>
      <c r="Y209" s="19">
        <v>7.0000000000000007E-2</v>
      </c>
      <c r="Z209" s="23">
        <f t="shared" si="4"/>
        <v>268510.07959999994</v>
      </c>
      <c r="AA209" s="56">
        <v>0.37</v>
      </c>
      <c r="AB209" s="194">
        <f>R209/(1+AA209)</f>
        <v>3055371.0072992695</v>
      </c>
      <c r="AC209" s="18"/>
    </row>
    <row r="210" spans="1:29" x14ac:dyDescent="0.3">
      <c r="A210" s="17">
        <v>45017</v>
      </c>
      <c r="B210" s="18" t="s">
        <v>87</v>
      </c>
      <c r="C210" s="18" t="s">
        <v>107</v>
      </c>
      <c r="D210" s="18" t="s">
        <v>509</v>
      </c>
      <c r="E210" s="18" t="s">
        <v>510</v>
      </c>
      <c r="F210" s="18" t="s">
        <v>510</v>
      </c>
      <c r="G210" s="18">
        <v>237</v>
      </c>
      <c r="H210" s="18" t="s">
        <v>471</v>
      </c>
      <c r="I210" s="18" t="s">
        <v>512</v>
      </c>
      <c r="J210" s="18"/>
      <c r="K210" s="18" t="s">
        <v>24</v>
      </c>
      <c r="L210" s="18" t="s">
        <v>278</v>
      </c>
      <c r="M210" s="56">
        <v>0</v>
      </c>
      <c r="N210" s="179"/>
      <c r="O210" s="18"/>
      <c r="P210" s="189">
        <v>0</v>
      </c>
      <c r="Q210" s="194">
        <v>0</v>
      </c>
      <c r="R210" s="194">
        <v>0</v>
      </c>
      <c r="S210" s="29">
        <f>P210+Q210-R210</f>
        <v>0</v>
      </c>
      <c r="T210" s="32">
        <f>IF(L210="折扣",R210/(1+AA210)*M210,IF(L210="返现",R210/(1+AA210),R210/(1+M210+AA210)))</f>
        <v>0</v>
      </c>
      <c r="U210" s="56">
        <v>0</v>
      </c>
      <c r="V210" s="22">
        <v>0</v>
      </c>
      <c r="W210" s="28">
        <f>IF(L210="返现",T210*M210,R210-T210)</f>
        <v>0</v>
      </c>
      <c r="X210" s="194">
        <v>0</v>
      </c>
      <c r="Y210" s="19">
        <v>7.0000000000000007E-2</v>
      </c>
      <c r="Z210" s="23">
        <f t="shared" si="4"/>
        <v>0</v>
      </c>
      <c r="AA210" s="56">
        <v>0</v>
      </c>
      <c r="AB210" s="194">
        <f>R210/(1+AA210)</f>
        <v>0</v>
      </c>
      <c r="AC210" s="18"/>
    </row>
    <row r="211" spans="1:29" x14ac:dyDescent="0.3">
      <c r="A211" s="17">
        <v>45017</v>
      </c>
      <c r="B211" s="18" t="s">
        <v>87</v>
      </c>
      <c r="C211" s="18" t="s">
        <v>107</v>
      </c>
      <c r="D211" s="18" t="s">
        <v>509</v>
      </c>
      <c r="E211" s="18" t="s">
        <v>513</v>
      </c>
      <c r="F211" s="18" t="s">
        <v>514</v>
      </c>
      <c r="G211" s="18">
        <v>237</v>
      </c>
      <c r="H211" s="18" t="s">
        <v>471</v>
      </c>
      <c r="I211" s="18" t="s">
        <v>515</v>
      </c>
      <c r="J211" s="18"/>
      <c r="K211" s="18" t="s">
        <v>24</v>
      </c>
      <c r="L211" s="18" t="s">
        <v>278</v>
      </c>
      <c r="M211" s="56">
        <v>0</v>
      </c>
      <c r="N211" s="179"/>
      <c r="O211" s="18"/>
      <c r="P211" s="189">
        <v>0</v>
      </c>
      <c r="Q211" s="194">
        <v>650000</v>
      </c>
      <c r="R211" s="194">
        <v>174528.84</v>
      </c>
      <c r="S211" s="29">
        <f>P211+Q211-R211</f>
        <v>475471.16000000003</v>
      </c>
      <c r="T211" s="32">
        <f>IF(L211="折扣",R211/(1+AA211)*M211,IF(L211="返现",R211/(1+AA211),R211/(1+M211+AA211)))</f>
        <v>134252.95384615383</v>
      </c>
      <c r="U211" s="56">
        <v>0</v>
      </c>
      <c r="V211" s="22">
        <v>0</v>
      </c>
      <c r="W211" s="28">
        <f>IF(L211="返现",T211*M211,R211-T211)</f>
        <v>40275.886153846164</v>
      </c>
      <c r="X211" s="194">
        <v>134253.03</v>
      </c>
      <c r="Y211" s="19">
        <v>7.0000000000000007E-2</v>
      </c>
      <c r="Z211" s="23">
        <f t="shared" si="4"/>
        <v>9397.7121000000006</v>
      </c>
      <c r="AA211" s="56">
        <v>0.3</v>
      </c>
      <c r="AB211" s="194">
        <f>R211/(1+AA211)</f>
        <v>134252.95384615383</v>
      </c>
      <c r="AC211" s="18"/>
    </row>
    <row r="212" spans="1:29" x14ac:dyDescent="0.3">
      <c r="A212" s="17">
        <v>45017</v>
      </c>
      <c r="B212" s="18" t="s">
        <v>87</v>
      </c>
      <c r="C212" s="18" t="s">
        <v>107</v>
      </c>
      <c r="D212" s="18" t="s">
        <v>509</v>
      </c>
      <c r="E212" s="18" t="s">
        <v>516</v>
      </c>
      <c r="F212" s="18" t="s">
        <v>516</v>
      </c>
      <c r="G212" s="18">
        <v>237</v>
      </c>
      <c r="H212" s="18" t="s">
        <v>471</v>
      </c>
      <c r="I212" s="18" t="s">
        <v>517</v>
      </c>
      <c r="J212" s="18"/>
      <c r="K212" s="18" t="s">
        <v>56</v>
      </c>
      <c r="L212" s="18" t="s">
        <v>93</v>
      </c>
      <c r="M212" s="185">
        <v>0.01</v>
      </c>
      <c r="N212" s="18"/>
      <c r="O212" s="18"/>
      <c r="P212" s="189">
        <v>103777.05640000044</v>
      </c>
      <c r="Q212" s="194">
        <v>225999.9952</v>
      </c>
      <c r="R212" s="194">
        <v>225412.83999999994</v>
      </c>
      <c r="S212" s="29">
        <f>P212+Q212-R212</f>
        <v>104364.21160000053</v>
      </c>
      <c r="T212" s="32">
        <f>IF(L212="折扣",R212/(1+AA212)*M212,IF(L212="返现",R212/(1+AA212),R212/(1+M212+AA212)))</f>
        <v>199480.38938053095</v>
      </c>
      <c r="U212" s="185">
        <v>0</v>
      </c>
      <c r="V212" s="22">
        <v>0</v>
      </c>
      <c r="W212" s="28">
        <f>IF(L212="返现",T212*M212,R212-T212)</f>
        <v>25932.450619468989</v>
      </c>
      <c r="X212" s="194">
        <v>201255.96000000005</v>
      </c>
      <c r="Y212" s="19">
        <v>7.0000000000000007E-2</v>
      </c>
      <c r="Z212" s="23">
        <f t="shared" si="4"/>
        <v>14087.917200000005</v>
      </c>
      <c r="AA212" s="185">
        <v>0.12</v>
      </c>
      <c r="AB212" s="194">
        <f>R212/(1+AA212)</f>
        <v>201261.4642857142</v>
      </c>
      <c r="AC212" s="18"/>
    </row>
    <row r="213" spans="1:29" x14ac:dyDescent="0.3">
      <c r="A213" s="17">
        <v>45017</v>
      </c>
      <c r="B213" s="18" t="s">
        <v>87</v>
      </c>
      <c r="C213" s="18" t="s">
        <v>107</v>
      </c>
      <c r="D213" s="18" t="s">
        <v>509</v>
      </c>
      <c r="E213" s="18" t="s">
        <v>518</v>
      </c>
      <c r="F213" s="18" t="s">
        <v>518</v>
      </c>
      <c r="G213" s="18">
        <v>237</v>
      </c>
      <c r="H213" s="18" t="s">
        <v>471</v>
      </c>
      <c r="I213" s="18" t="s">
        <v>518</v>
      </c>
      <c r="J213" s="18"/>
      <c r="K213" s="18" t="s">
        <v>56</v>
      </c>
      <c r="L213" s="18" t="s">
        <v>278</v>
      </c>
      <c r="M213" s="185">
        <v>0</v>
      </c>
      <c r="N213" s="18"/>
      <c r="O213" s="18"/>
      <c r="P213" s="189">
        <v>1050523.9500000002</v>
      </c>
      <c r="Q213" s="194">
        <v>1000000</v>
      </c>
      <c r="R213" s="194">
        <v>622745.80000000005</v>
      </c>
      <c r="S213" s="29">
        <f>P213+Q213-R213</f>
        <v>1427778.1500000001</v>
      </c>
      <c r="T213" s="32">
        <f>IF(L213="折扣",R213/(1+AA213)*M213,IF(L213="返现",R213/(1+AA213),R213/(1+M213+AA213)))</f>
        <v>622745.80000000005</v>
      </c>
      <c r="U213" s="185">
        <v>0</v>
      </c>
      <c r="V213" s="22">
        <v>0</v>
      </c>
      <c r="W213" s="28">
        <f>IF(L213="返现",T213*M213,R213-T213)</f>
        <v>0</v>
      </c>
      <c r="X213" s="194">
        <v>619698.69999999984</v>
      </c>
      <c r="Y213" s="19">
        <v>7.0000000000000007E-2</v>
      </c>
      <c r="Z213" s="23">
        <f t="shared" si="4"/>
        <v>43378.908999999992</v>
      </c>
      <c r="AA213" s="185">
        <v>0</v>
      </c>
      <c r="AB213" s="194">
        <f>R213/(1+AA213)</f>
        <v>622745.80000000005</v>
      </c>
      <c r="AC213" s="18"/>
    </row>
    <row r="214" spans="1:29" x14ac:dyDescent="0.3">
      <c r="A214" s="17">
        <v>45017</v>
      </c>
      <c r="B214" s="18" t="s">
        <v>87</v>
      </c>
      <c r="C214" s="18" t="s">
        <v>107</v>
      </c>
      <c r="D214" s="18" t="s">
        <v>509</v>
      </c>
      <c r="E214" s="18" t="s">
        <v>519</v>
      </c>
      <c r="F214" s="18" t="s">
        <v>520</v>
      </c>
      <c r="G214" s="18">
        <v>237</v>
      </c>
      <c r="H214" s="18" t="s">
        <v>471</v>
      </c>
      <c r="I214" s="18" t="s">
        <v>521</v>
      </c>
      <c r="J214" s="18"/>
      <c r="K214" s="18" t="s">
        <v>24</v>
      </c>
      <c r="L214" s="18" t="s">
        <v>93</v>
      </c>
      <c r="M214" s="56">
        <v>0.06</v>
      </c>
      <c r="N214" s="179"/>
      <c r="O214" s="18" t="s">
        <v>4492</v>
      </c>
      <c r="P214" s="189">
        <v>0</v>
      </c>
      <c r="Q214" s="194">
        <f>954000+41351.73</f>
        <v>995351.73</v>
      </c>
      <c r="R214" s="194">
        <v>899453.75000000012</v>
      </c>
      <c r="S214" s="29">
        <f>P214+Q214-R214</f>
        <v>95897.979999999865</v>
      </c>
      <c r="T214" s="32">
        <f>IF(L214="折扣",R214/(1+AA214)*M214,IF(L214="返现",R214/(1+AA214),(R214-41351.73)/(1+M214+AA214)))</f>
        <v>608582.99290780141</v>
      </c>
      <c r="U214" s="56">
        <v>0</v>
      </c>
      <c r="V214" s="22">
        <v>0</v>
      </c>
      <c r="W214" s="28">
        <f>IF(L214="返现",T214*M214,R214-T214)</f>
        <v>290870.75709219871</v>
      </c>
      <c r="X214" s="194">
        <v>775576.09000000032</v>
      </c>
      <c r="Y214" s="19">
        <v>7.0000000000000007E-2</v>
      </c>
      <c r="Z214" s="23">
        <f t="shared" si="4"/>
        <v>54290.32630000003</v>
      </c>
      <c r="AA214" s="56">
        <v>0.35</v>
      </c>
      <c r="AB214" s="194">
        <f>(R214-41351.73)/(1+AA214)</f>
        <v>635631.12592592603</v>
      </c>
      <c r="AC214" s="18"/>
    </row>
    <row r="215" spans="1:29" x14ac:dyDescent="0.3">
      <c r="A215" s="17">
        <v>45017</v>
      </c>
      <c r="B215" s="18" t="s">
        <v>87</v>
      </c>
      <c r="C215" s="18" t="s">
        <v>107</v>
      </c>
      <c r="D215" s="18" t="s">
        <v>509</v>
      </c>
      <c r="E215" s="18" t="s">
        <v>522</v>
      </c>
      <c r="F215" s="18" t="s">
        <v>523</v>
      </c>
      <c r="G215" s="18">
        <v>237</v>
      </c>
      <c r="H215" s="18" t="s">
        <v>471</v>
      </c>
      <c r="I215" s="18" t="s">
        <v>524</v>
      </c>
      <c r="J215" s="18"/>
      <c r="K215" s="18" t="s">
        <v>24</v>
      </c>
      <c r="L215" s="18" t="s">
        <v>278</v>
      </c>
      <c r="M215" s="56">
        <v>0</v>
      </c>
      <c r="N215" s="179"/>
      <c r="O215" s="18"/>
      <c r="P215" s="189">
        <v>262000</v>
      </c>
      <c r="Q215" s="194">
        <v>393000</v>
      </c>
      <c r="R215" s="194">
        <v>171973.18000000005</v>
      </c>
      <c r="S215" s="29">
        <f>P215+Q215-R215</f>
        <v>483026.81999999995</v>
      </c>
      <c r="T215" s="32">
        <f>IF(L215="折扣",R215/(1+AA215)*M215,IF(L215="返现",R215/(1+AA215),R215/(1+M215+AA215)))</f>
        <v>131277.23664122142</v>
      </c>
      <c r="U215" s="56">
        <v>0</v>
      </c>
      <c r="V215" s="22">
        <v>0</v>
      </c>
      <c r="W215" s="28">
        <f>IF(L215="返现",T215*M215,R215-T215)</f>
        <v>40695.943358778633</v>
      </c>
      <c r="X215" s="194">
        <v>131277.31000000003</v>
      </c>
      <c r="Y215" s="19">
        <v>7.0000000000000007E-2</v>
      </c>
      <c r="Z215" s="23">
        <f t="shared" si="4"/>
        <v>9189.4117000000024</v>
      </c>
      <c r="AA215" s="56">
        <v>0.31</v>
      </c>
      <c r="AB215" s="194">
        <f>R215/(1+AA215)</f>
        <v>131277.23664122142</v>
      </c>
      <c r="AC215" s="18"/>
    </row>
    <row r="216" spans="1:29" x14ac:dyDescent="0.3">
      <c r="A216" s="17">
        <v>45017</v>
      </c>
      <c r="B216" s="18" t="s">
        <v>87</v>
      </c>
      <c r="C216" s="18" t="s">
        <v>107</v>
      </c>
      <c r="D216" s="18" t="s">
        <v>509</v>
      </c>
      <c r="E216" s="18" t="s">
        <v>525</v>
      </c>
      <c r="F216" s="18" t="s">
        <v>525</v>
      </c>
      <c r="G216" s="18">
        <v>237</v>
      </c>
      <c r="H216" s="18" t="s">
        <v>471</v>
      </c>
      <c r="I216" s="18" t="s">
        <v>525</v>
      </c>
      <c r="J216" s="18"/>
      <c r="K216" s="18" t="s">
        <v>56</v>
      </c>
      <c r="L216" s="18" t="s">
        <v>93</v>
      </c>
      <c r="M216" s="185">
        <v>0.105</v>
      </c>
      <c r="N216" s="18"/>
      <c r="O216" s="18"/>
      <c r="P216" s="189">
        <v>810885.69430000801</v>
      </c>
      <c r="Q216" s="194">
        <v>2472299.9898999995</v>
      </c>
      <c r="R216" s="194">
        <v>2533435.0199999991</v>
      </c>
      <c r="S216" s="29">
        <f>P216+Q216-R216</f>
        <v>749750.66420000838</v>
      </c>
      <c r="T216" s="32">
        <f>IF(L216="折扣",R216/(1+AA216)*M216,IF(L216="返现",R216/(1+AA216),R216/(1+M216+AA216)))</f>
        <v>1890623.1492537309</v>
      </c>
      <c r="U216" s="185">
        <v>0</v>
      </c>
      <c r="V216" s="22">
        <v>0</v>
      </c>
      <c r="W216" s="28">
        <f>IF(L216="返现",T216*M216,R216-T216)</f>
        <v>642811.87074626819</v>
      </c>
      <c r="X216" s="194">
        <v>2051297</v>
      </c>
      <c r="Y216" s="19">
        <v>7.0000000000000007E-2</v>
      </c>
      <c r="Z216" s="23">
        <f t="shared" si="4"/>
        <v>143590.79</v>
      </c>
      <c r="AA216" s="185">
        <v>0.23499999999999999</v>
      </c>
      <c r="AB216" s="194">
        <f>R216/(1+AA216)</f>
        <v>2051364.3886639671</v>
      </c>
      <c r="AC216" s="18"/>
    </row>
    <row r="217" spans="1:29" x14ac:dyDescent="0.3">
      <c r="A217" s="17">
        <v>45017</v>
      </c>
      <c r="B217" s="18" t="s">
        <v>87</v>
      </c>
      <c r="C217" s="18" t="s">
        <v>107</v>
      </c>
      <c r="D217" s="18" t="s">
        <v>509</v>
      </c>
      <c r="E217" s="18" t="s">
        <v>526</v>
      </c>
      <c r="F217" s="18" t="s">
        <v>526</v>
      </c>
      <c r="G217" s="18">
        <v>237</v>
      </c>
      <c r="H217" s="18" t="s">
        <v>471</v>
      </c>
      <c r="I217" s="18" t="s">
        <v>527</v>
      </c>
      <c r="J217" s="18"/>
      <c r="K217" s="18" t="s">
        <v>56</v>
      </c>
      <c r="L217" s="18" t="s">
        <v>93</v>
      </c>
      <c r="M217" s="185">
        <v>0.05</v>
      </c>
      <c r="N217" s="18"/>
      <c r="O217" s="18"/>
      <c r="P217" s="189">
        <v>590909.83339999942</v>
      </c>
      <c r="Q217" s="194">
        <v>2480000.0078000003</v>
      </c>
      <c r="R217" s="194">
        <v>769394.42000000016</v>
      </c>
      <c r="S217" s="29">
        <f>P217+Q217-R217</f>
        <v>2301515.4211999997</v>
      </c>
      <c r="T217" s="32">
        <f>IF(L217="折扣",R217/(1+AA217)*M217,IF(L217="返现",R217/(1+AA217),R217/(1+M217+AA217)))</f>
        <v>620479.37096774206</v>
      </c>
      <c r="U217" s="185">
        <v>0</v>
      </c>
      <c r="V217" s="22">
        <v>0</v>
      </c>
      <c r="W217" s="28">
        <f>IF(L217="返现",T217*M217,R217-T217)</f>
        <v>148915.0490322581</v>
      </c>
      <c r="X217" s="194">
        <v>646529.31000000006</v>
      </c>
      <c r="Y217" s="19">
        <v>7.0000000000000007E-2</v>
      </c>
      <c r="Z217" s="23">
        <f t="shared" si="4"/>
        <v>45257.051700000011</v>
      </c>
      <c r="AA217" s="185">
        <v>0.19</v>
      </c>
      <c r="AB217" s="194">
        <f>R217/(1+AA217)</f>
        <v>646549.93277310941</v>
      </c>
      <c r="AC217" s="18"/>
    </row>
    <row r="218" spans="1:29" x14ac:dyDescent="0.3">
      <c r="A218" s="17">
        <v>45017</v>
      </c>
      <c r="B218" s="18" t="s">
        <v>87</v>
      </c>
      <c r="C218" s="18" t="s">
        <v>107</v>
      </c>
      <c r="D218" s="18" t="s">
        <v>509</v>
      </c>
      <c r="E218" s="18" t="s">
        <v>526</v>
      </c>
      <c r="F218" s="18" t="s">
        <v>526</v>
      </c>
      <c r="G218" s="18">
        <v>237</v>
      </c>
      <c r="H218" s="18" t="s">
        <v>471</v>
      </c>
      <c r="I218" s="18" t="s">
        <v>527</v>
      </c>
      <c r="J218" s="18"/>
      <c r="K218" s="18" t="s">
        <v>24</v>
      </c>
      <c r="L218" s="18" t="s">
        <v>93</v>
      </c>
      <c r="M218" s="56">
        <v>0.05</v>
      </c>
      <c r="N218" s="179"/>
      <c r="O218" s="18"/>
      <c r="P218" s="189">
        <v>1504821.586000002</v>
      </c>
      <c r="Q218" s="194">
        <v>1400000.0040000002</v>
      </c>
      <c r="R218" s="194">
        <v>938897.8200000003</v>
      </c>
      <c r="S218" s="29">
        <f>P218+Q218-R218</f>
        <v>1965923.7700000019</v>
      </c>
      <c r="T218" s="32">
        <f>IF(L218="折扣",R218/(1+AA218)*M218,IF(L218="返现",R218/(1+AA218),R218/(1+M218+AA218)))</f>
        <v>670641.30000000028</v>
      </c>
      <c r="U218" s="56">
        <v>0</v>
      </c>
      <c r="V218" s="22">
        <v>0</v>
      </c>
      <c r="W218" s="28">
        <f>IF(L218="返现",T218*M218,R218-T218)</f>
        <v>268256.52</v>
      </c>
      <c r="X218" s="194">
        <v>695480.01000000013</v>
      </c>
      <c r="Y218" s="19">
        <v>7.0000000000000007E-2</v>
      </c>
      <c r="Z218" s="23">
        <f t="shared" si="4"/>
        <v>48683.60070000001</v>
      </c>
      <c r="AA218" s="56">
        <v>0.35</v>
      </c>
      <c r="AB218" s="194">
        <f>R218/(1+AA218)</f>
        <v>695479.86666666681</v>
      </c>
      <c r="AC218" s="18"/>
    </row>
    <row r="219" spans="1:29" x14ac:dyDescent="0.3">
      <c r="A219" s="17">
        <v>45017</v>
      </c>
      <c r="B219" s="18" t="s">
        <v>87</v>
      </c>
      <c r="C219" s="18" t="s">
        <v>107</v>
      </c>
      <c r="D219" s="18" t="s">
        <v>509</v>
      </c>
      <c r="E219" s="18" t="s">
        <v>528</v>
      </c>
      <c r="F219" s="18" t="s">
        <v>528</v>
      </c>
      <c r="G219" s="18">
        <v>237</v>
      </c>
      <c r="H219" s="18" t="s">
        <v>471</v>
      </c>
      <c r="I219" s="18" t="s">
        <v>529</v>
      </c>
      <c r="J219" s="18"/>
      <c r="K219" s="18" t="s">
        <v>56</v>
      </c>
      <c r="L219" s="18" t="s">
        <v>278</v>
      </c>
      <c r="M219" s="185">
        <v>0</v>
      </c>
      <c r="N219" s="18"/>
      <c r="O219" s="18"/>
      <c r="P219" s="189">
        <v>0</v>
      </c>
      <c r="Q219" s="194">
        <v>300000</v>
      </c>
      <c r="R219" s="194">
        <v>172100.77999999991</v>
      </c>
      <c r="S219" s="29">
        <f>P219+Q219-R219</f>
        <v>127899.22000000009</v>
      </c>
      <c r="T219" s="32">
        <f>IF(L219="折扣",R219/(1+AA219)*M219,IF(L219="返现",R219/(1+AA219),R219/(1+M219+AA219)))</f>
        <v>172100.77999999991</v>
      </c>
      <c r="U219" s="185">
        <v>0</v>
      </c>
      <c r="V219" s="22">
        <v>0</v>
      </c>
      <c r="W219" s="28">
        <f>IF(L219="返现",T219*M219,R219-T219)</f>
        <v>0</v>
      </c>
      <c r="X219" s="194">
        <v>168616.51999999993</v>
      </c>
      <c r="Y219" s="19">
        <v>7.0000000000000007E-2</v>
      </c>
      <c r="Z219" s="23">
        <f t="shared" si="4"/>
        <v>11803.156399999996</v>
      </c>
      <c r="AA219" s="185">
        <v>0</v>
      </c>
      <c r="AB219" s="194">
        <f>R219/(1+AA219)</f>
        <v>172100.77999999991</v>
      </c>
      <c r="AC219" s="18"/>
    </row>
    <row r="220" spans="1:29" x14ac:dyDescent="0.3">
      <c r="A220" s="17">
        <v>45017</v>
      </c>
      <c r="B220" s="18" t="s">
        <v>87</v>
      </c>
      <c r="C220" s="18" t="s">
        <v>107</v>
      </c>
      <c r="D220" s="18" t="s">
        <v>509</v>
      </c>
      <c r="E220" s="18" t="s">
        <v>528</v>
      </c>
      <c r="F220" s="18" t="s">
        <v>528</v>
      </c>
      <c r="G220" s="18">
        <v>237</v>
      </c>
      <c r="H220" s="18" t="s">
        <v>471</v>
      </c>
      <c r="I220" s="18" t="s">
        <v>529</v>
      </c>
      <c r="J220" s="18"/>
      <c r="K220" s="18" t="s">
        <v>24</v>
      </c>
      <c r="L220" s="18" t="s">
        <v>278</v>
      </c>
      <c r="M220" s="56">
        <v>0</v>
      </c>
      <c r="N220" s="179"/>
      <c r="O220" s="18"/>
      <c r="P220" s="189">
        <v>0</v>
      </c>
      <c r="Q220" s="194">
        <v>500000</v>
      </c>
      <c r="R220" s="194">
        <v>674708.64999999909</v>
      </c>
      <c r="S220" s="29">
        <f>P220+Q220-R220</f>
        <v>-174708.64999999909</v>
      </c>
      <c r="T220" s="32">
        <f>IF(L220="折扣",R220/(1+AA220)*M220,IF(L220="返现",R220/(1+AA220),R220/(1+M220+AA220)))</f>
        <v>674708.64999999909</v>
      </c>
      <c r="U220" s="56">
        <v>0</v>
      </c>
      <c r="V220" s="22">
        <v>0</v>
      </c>
      <c r="W220" s="28">
        <f>IF(L220="返现",T220*M220,R220-T220)</f>
        <v>0</v>
      </c>
      <c r="X220" s="194">
        <v>663693.8699999993</v>
      </c>
      <c r="Y220" s="19">
        <v>7.0000000000000007E-2</v>
      </c>
      <c r="Z220" s="23">
        <f t="shared" si="4"/>
        <v>46458.570899999955</v>
      </c>
      <c r="AA220" s="56">
        <v>0</v>
      </c>
      <c r="AB220" s="194">
        <f>R220/(1+AA220)</f>
        <v>674708.64999999909</v>
      </c>
      <c r="AC220" s="18"/>
    </row>
    <row r="221" spans="1:29" x14ac:dyDescent="0.3">
      <c r="A221" s="17">
        <v>45017</v>
      </c>
      <c r="B221" s="18" t="s">
        <v>87</v>
      </c>
      <c r="C221" s="18" t="s">
        <v>94</v>
      </c>
      <c r="D221" s="18" t="s">
        <v>95</v>
      </c>
      <c r="E221" s="18" t="s">
        <v>530</v>
      </c>
      <c r="F221" s="18" t="s">
        <v>530</v>
      </c>
      <c r="G221" s="18">
        <v>237</v>
      </c>
      <c r="H221" s="18" t="s">
        <v>471</v>
      </c>
      <c r="I221" s="18" t="s">
        <v>530</v>
      </c>
      <c r="J221" s="18"/>
      <c r="K221" s="18" t="s">
        <v>56</v>
      </c>
      <c r="L221" s="18" t="s">
        <v>93</v>
      </c>
      <c r="M221" s="185">
        <v>0.03</v>
      </c>
      <c r="N221" s="18"/>
      <c r="O221" s="18"/>
      <c r="P221" s="189">
        <v>0</v>
      </c>
      <c r="Q221" s="194">
        <v>20600</v>
      </c>
      <c r="R221" s="194">
        <v>11656.8</v>
      </c>
      <c r="S221" s="29">
        <f>P221+Q221-R221</f>
        <v>8943.2000000000007</v>
      </c>
      <c r="T221" s="32">
        <f>IF(L221="折扣",R221/(1+AA221)*M221,IF(L221="返现",R221/(1+AA221),R221/(1+M221+AA221)))</f>
        <v>11317.281553398057</v>
      </c>
      <c r="U221" s="185">
        <v>0</v>
      </c>
      <c r="V221" s="22">
        <v>0</v>
      </c>
      <c r="W221" s="28">
        <f>IF(L221="返现",T221*M221,R221-T221)</f>
        <v>339.51844660194183</v>
      </c>
      <c r="X221" s="194">
        <v>11656.8</v>
      </c>
      <c r="Y221" s="19">
        <v>7.0000000000000007E-2</v>
      </c>
      <c r="Z221" s="23">
        <f t="shared" si="4"/>
        <v>815.976</v>
      </c>
      <c r="AA221" s="185">
        <v>0</v>
      </c>
      <c r="AB221" s="194">
        <f>R221/(1+AA221)</f>
        <v>11656.8</v>
      </c>
      <c r="AC221" s="18"/>
    </row>
    <row r="222" spans="1:29" x14ac:dyDescent="0.3">
      <c r="A222" s="17">
        <v>45017</v>
      </c>
      <c r="B222" s="5" t="s">
        <v>87</v>
      </c>
      <c r="C222" s="5" t="s">
        <v>88</v>
      </c>
      <c r="D222" s="5" t="s">
        <v>89</v>
      </c>
      <c r="E222" s="5" t="s">
        <v>531</v>
      </c>
      <c r="F222" s="5" t="s">
        <v>531</v>
      </c>
      <c r="G222" s="6">
        <v>237</v>
      </c>
      <c r="H222" s="5" t="s">
        <v>471</v>
      </c>
      <c r="I222" s="5" t="s">
        <v>532</v>
      </c>
      <c r="J222" s="5"/>
      <c r="K222" s="5" t="s">
        <v>24</v>
      </c>
      <c r="L222" s="5" t="s">
        <v>93</v>
      </c>
      <c r="M222" s="7">
        <v>0.03</v>
      </c>
      <c r="N222" s="179"/>
      <c r="O222" s="18"/>
      <c r="P222" s="190">
        <v>285196.99999999983</v>
      </c>
      <c r="Q222" s="194">
        <v>0</v>
      </c>
      <c r="R222" s="194">
        <v>31681.490000000005</v>
      </c>
      <c r="S222" s="29">
        <f>P222+Q222-R222</f>
        <v>253515.50999999983</v>
      </c>
      <c r="T222" s="32">
        <f>IF(L222="折扣",R222/(1+AA222)*M222,IF(L222="返现",R222/(1+AA222),R222/(1+M222+AA222)))</f>
        <v>24184.343511450385</v>
      </c>
      <c r="U222" s="7">
        <v>0</v>
      </c>
      <c r="V222" s="22">
        <v>0</v>
      </c>
      <c r="W222" s="28">
        <f>IF(L222="返现",T222*M222,R222-T222)</f>
        <v>7497.1464885496207</v>
      </c>
      <c r="X222" s="194">
        <v>24751.18</v>
      </c>
      <c r="Y222" s="19">
        <v>7.0000000000000007E-2</v>
      </c>
      <c r="Z222" s="23">
        <f t="shared" si="4"/>
        <v>1732.5826000000002</v>
      </c>
      <c r="AA222" s="7">
        <v>0.28000000000000003</v>
      </c>
      <c r="AB222" s="194">
        <f>R222/(1+AA222)</f>
        <v>24751.164062500004</v>
      </c>
      <c r="AC222" s="18"/>
    </row>
    <row r="223" spans="1:29" x14ac:dyDescent="0.3">
      <c r="A223" s="17">
        <v>45017</v>
      </c>
      <c r="B223" s="5" t="s">
        <v>87</v>
      </c>
      <c r="C223" s="5" t="s">
        <v>107</v>
      </c>
      <c r="D223" s="5" t="s">
        <v>484</v>
      </c>
      <c r="E223" s="5" t="s">
        <v>485</v>
      </c>
      <c r="F223" s="5" t="s">
        <v>485</v>
      </c>
      <c r="G223" s="6">
        <v>237</v>
      </c>
      <c r="H223" s="5" t="s">
        <v>471</v>
      </c>
      <c r="I223" s="5" t="s">
        <v>533</v>
      </c>
      <c r="J223" s="5"/>
      <c r="K223" s="5" t="s">
        <v>56</v>
      </c>
      <c r="L223" s="5" t="s">
        <v>278</v>
      </c>
      <c r="M223" s="182">
        <v>0</v>
      </c>
      <c r="N223" s="18"/>
      <c r="O223" s="18"/>
      <c r="P223" s="190">
        <v>5775.96</v>
      </c>
      <c r="Q223" s="194">
        <v>0</v>
      </c>
      <c r="R223" s="194">
        <v>0</v>
      </c>
      <c r="S223" s="29">
        <f>P223+Q223-R223</f>
        <v>5775.96</v>
      </c>
      <c r="T223" s="32">
        <f>IF(L223="折扣",R223/(1+AA223)*M223,IF(L223="返现",R223/(1+AA223),R223/(1+M223+AA223)))</f>
        <v>0</v>
      </c>
      <c r="U223" s="182">
        <v>0</v>
      </c>
      <c r="V223" s="22">
        <v>0</v>
      </c>
      <c r="W223" s="28">
        <f>IF(L223="返现",T223*M223,R223-T223)</f>
        <v>0</v>
      </c>
      <c r="X223" s="194">
        <v>0</v>
      </c>
      <c r="Y223" s="19">
        <v>7.0000000000000007E-2</v>
      </c>
      <c r="Z223" s="23">
        <f t="shared" si="4"/>
        <v>0</v>
      </c>
      <c r="AA223" s="182">
        <v>0</v>
      </c>
      <c r="AB223" s="194">
        <f>R223/(1+AA223)</f>
        <v>0</v>
      </c>
      <c r="AC223" s="18"/>
    </row>
    <row r="224" spans="1:29" x14ac:dyDescent="0.3">
      <c r="A224" s="17">
        <v>45017</v>
      </c>
      <c r="B224" s="5" t="s">
        <v>87</v>
      </c>
      <c r="C224" s="5" t="s">
        <v>107</v>
      </c>
      <c r="D224" s="5" t="s">
        <v>484</v>
      </c>
      <c r="E224" s="5" t="s">
        <v>485</v>
      </c>
      <c r="F224" s="5" t="s">
        <v>485</v>
      </c>
      <c r="G224" s="6">
        <v>237</v>
      </c>
      <c r="H224" s="5" t="s">
        <v>471</v>
      </c>
      <c r="I224" s="5" t="s">
        <v>534</v>
      </c>
      <c r="J224" s="5"/>
      <c r="K224" s="5" t="s">
        <v>56</v>
      </c>
      <c r="L224" s="5" t="s">
        <v>278</v>
      </c>
      <c r="M224" s="182">
        <v>0</v>
      </c>
      <c r="N224" s="18"/>
      <c r="O224" s="18"/>
      <c r="P224" s="190">
        <v>5886.24</v>
      </c>
      <c r="Q224" s="194">
        <v>0</v>
      </c>
      <c r="R224" s="194">
        <v>0</v>
      </c>
      <c r="S224" s="29">
        <f>P224+Q224-R224</f>
        <v>5886.24</v>
      </c>
      <c r="T224" s="32">
        <f>IF(L224="折扣",R224/(1+AA224)*M224,IF(L224="返现",R224/(1+AA224),R224/(1+M224+AA224)))</f>
        <v>0</v>
      </c>
      <c r="U224" s="182">
        <v>0</v>
      </c>
      <c r="V224" s="22">
        <v>0</v>
      </c>
      <c r="W224" s="28">
        <f>IF(L224="返现",T224*M224,R224-T224)</f>
        <v>0</v>
      </c>
      <c r="X224" s="194">
        <v>0</v>
      </c>
      <c r="Y224" s="19">
        <v>7.0000000000000007E-2</v>
      </c>
      <c r="Z224" s="23">
        <f t="shared" si="4"/>
        <v>0</v>
      </c>
      <c r="AA224" s="182">
        <v>0</v>
      </c>
      <c r="AB224" s="194">
        <f>R224/(1+AA224)</f>
        <v>0</v>
      </c>
      <c r="AC224" s="18"/>
    </row>
    <row r="225" spans="1:29" x14ac:dyDescent="0.3">
      <c r="A225" s="17">
        <v>45017</v>
      </c>
      <c r="B225" s="5" t="s">
        <v>87</v>
      </c>
      <c r="C225" s="5" t="s">
        <v>107</v>
      </c>
      <c r="D225" s="5" t="s">
        <v>484</v>
      </c>
      <c r="E225" s="5" t="s">
        <v>485</v>
      </c>
      <c r="F225" s="5" t="s">
        <v>485</v>
      </c>
      <c r="G225" s="6">
        <v>237</v>
      </c>
      <c r="H225" s="5" t="s">
        <v>471</v>
      </c>
      <c r="I225" s="5" t="s">
        <v>535</v>
      </c>
      <c r="J225" s="5"/>
      <c r="K225" s="5" t="s">
        <v>56</v>
      </c>
      <c r="L225" s="5" t="s">
        <v>278</v>
      </c>
      <c r="M225" s="182">
        <v>0</v>
      </c>
      <c r="N225" s="18"/>
      <c r="O225" s="18"/>
      <c r="P225" s="190">
        <v>5871.43</v>
      </c>
      <c r="Q225" s="194">
        <v>0</v>
      </c>
      <c r="R225" s="194">
        <v>0</v>
      </c>
      <c r="S225" s="29">
        <f>P225+Q225-R225</f>
        <v>5871.43</v>
      </c>
      <c r="T225" s="32">
        <f>IF(L225="折扣",R225/(1+AA225)*M225,IF(L225="返现",R225/(1+AA225),R225/(1+M225+AA225)))</f>
        <v>0</v>
      </c>
      <c r="U225" s="182">
        <v>0</v>
      </c>
      <c r="V225" s="22">
        <v>0</v>
      </c>
      <c r="W225" s="28">
        <f>IF(L225="返现",T225*M225,R225-T225)</f>
        <v>0</v>
      </c>
      <c r="X225" s="194">
        <v>0</v>
      </c>
      <c r="Y225" s="19">
        <v>7.0000000000000007E-2</v>
      </c>
      <c r="Z225" s="23">
        <f t="shared" si="4"/>
        <v>0</v>
      </c>
      <c r="AA225" s="182">
        <v>0</v>
      </c>
      <c r="AB225" s="194">
        <f>R225/(1+AA225)</f>
        <v>0</v>
      </c>
      <c r="AC225" s="18"/>
    </row>
    <row r="226" spans="1:29" x14ac:dyDescent="0.3">
      <c r="A226" s="17">
        <v>45017</v>
      </c>
      <c r="B226" s="5" t="s">
        <v>87</v>
      </c>
      <c r="C226" s="5" t="s">
        <v>107</v>
      </c>
      <c r="D226" s="5" t="s">
        <v>484</v>
      </c>
      <c r="E226" s="5" t="s">
        <v>494</v>
      </c>
      <c r="F226" s="5" t="s">
        <v>495</v>
      </c>
      <c r="G226" s="6">
        <v>237</v>
      </c>
      <c r="H226" s="5" t="s">
        <v>471</v>
      </c>
      <c r="I226" s="5" t="s">
        <v>496</v>
      </c>
      <c r="J226" s="5"/>
      <c r="K226" s="5" t="s">
        <v>56</v>
      </c>
      <c r="L226" s="5" t="s">
        <v>536</v>
      </c>
      <c r="M226" s="182">
        <v>0</v>
      </c>
      <c r="N226" s="18"/>
      <c r="O226" s="18"/>
      <c r="P226" s="190">
        <v>100000</v>
      </c>
      <c r="Q226" s="194">
        <v>0</v>
      </c>
      <c r="R226" s="194">
        <v>0</v>
      </c>
      <c r="S226" s="29">
        <f>P226+Q226-R226</f>
        <v>100000</v>
      </c>
      <c r="T226" s="32">
        <f>IF(L226="折扣",R226/(1+AA226)*M226,IF(L226="返现",R226/(1+AA226),R226/(1+M226+AA226)))</f>
        <v>0</v>
      </c>
      <c r="U226" s="182">
        <v>0</v>
      </c>
      <c r="V226" s="22">
        <v>0</v>
      </c>
      <c r="W226" s="28">
        <f>IF(L226="返现",T226*M226,R226-T226)</f>
        <v>0</v>
      </c>
      <c r="X226" s="194">
        <v>0</v>
      </c>
      <c r="Y226" s="19">
        <v>7.0000000000000007E-2</v>
      </c>
      <c r="Z226" s="23">
        <f t="shared" si="4"/>
        <v>0</v>
      </c>
      <c r="AA226" s="182">
        <v>0</v>
      </c>
      <c r="AB226" s="194">
        <f>R226/(1+AA226)</f>
        <v>0</v>
      </c>
      <c r="AC226" s="18"/>
    </row>
    <row r="227" spans="1:29" x14ac:dyDescent="0.3">
      <c r="A227" s="17">
        <v>45017</v>
      </c>
      <c r="B227" s="5" t="s">
        <v>87</v>
      </c>
      <c r="C227" s="5" t="s">
        <v>107</v>
      </c>
      <c r="D227" s="5" t="s">
        <v>484</v>
      </c>
      <c r="E227" s="5" t="s">
        <v>497</v>
      </c>
      <c r="F227" s="5" t="s">
        <v>497</v>
      </c>
      <c r="G227" s="6">
        <v>237</v>
      </c>
      <c r="H227" s="5" t="s">
        <v>471</v>
      </c>
      <c r="I227" s="5" t="s">
        <v>498</v>
      </c>
      <c r="J227" s="5"/>
      <c r="K227" s="5" t="s">
        <v>56</v>
      </c>
      <c r="L227" s="5" t="s">
        <v>93</v>
      </c>
      <c r="M227" s="182">
        <v>0.1275</v>
      </c>
      <c r="N227" s="18"/>
      <c r="O227" s="18"/>
      <c r="P227" s="190">
        <v>-465611.92255999852</v>
      </c>
      <c r="Q227" s="194">
        <v>0</v>
      </c>
      <c r="R227" s="194">
        <v>0</v>
      </c>
      <c r="S227" s="29">
        <f>P227+Q227-R227</f>
        <v>-465611.92255999852</v>
      </c>
      <c r="T227" s="32">
        <f>IF(L227="折扣",R227/(1+AA227)*M227,IF(L227="返现",R227/(1+AA227),R227/(1+M227+AA227)))</f>
        <v>0</v>
      </c>
      <c r="U227" s="182">
        <v>0</v>
      </c>
      <c r="V227" s="22">
        <v>0</v>
      </c>
      <c r="W227" s="28">
        <f>IF(L227="返现",T227*M227,R227-T227)</f>
        <v>0</v>
      </c>
      <c r="X227" s="194">
        <v>0</v>
      </c>
      <c r="Y227" s="19">
        <v>7.0000000000000007E-2</v>
      </c>
      <c r="Z227" s="23">
        <f t="shared" si="4"/>
        <v>0</v>
      </c>
      <c r="AA227" s="182">
        <v>0.44700000000000001</v>
      </c>
      <c r="AB227" s="194">
        <f>R227/(1+AA227)</f>
        <v>0</v>
      </c>
      <c r="AC227" s="18"/>
    </row>
    <row r="228" spans="1:29" x14ac:dyDescent="0.3">
      <c r="A228" s="17">
        <v>45017</v>
      </c>
      <c r="B228" s="5" t="s">
        <v>87</v>
      </c>
      <c r="C228" s="5" t="s">
        <v>107</v>
      </c>
      <c r="D228" s="5" t="s">
        <v>484</v>
      </c>
      <c r="E228" s="5" t="s">
        <v>497</v>
      </c>
      <c r="F228" s="5" t="s">
        <v>497</v>
      </c>
      <c r="G228" s="6">
        <v>237</v>
      </c>
      <c r="H228" s="5" t="s">
        <v>471</v>
      </c>
      <c r="I228" s="5" t="s">
        <v>498</v>
      </c>
      <c r="J228" s="5"/>
      <c r="K228" s="5" t="s">
        <v>24</v>
      </c>
      <c r="L228" s="5" t="s">
        <v>93</v>
      </c>
      <c r="M228" s="7">
        <v>0.12470000000000001</v>
      </c>
      <c r="N228" s="179"/>
      <c r="O228" s="18"/>
      <c r="P228" s="190">
        <v>-673769.15095000132</v>
      </c>
      <c r="Q228" s="194">
        <v>0</v>
      </c>
      <c r="R228" s="194">
        <v>0</v>
      </c>
      <c r="S228" s="29">
        <f>P228+Q228-R228</f>
        <v>-673769.15095000132</v>
      </c>
      <c r="T228" s="32">
        <f>IF(L228="折扣",R228/(1+AA228)*M228,IF(L228="返现",R228/(1+AA228),R228/(1+M228+AA228)))</f>
        <v>0</v>
      </c>
      <c r="U228" s="7">
        <v>0</v>
      </c>
      <c r="V228" s="22">
        <v>0</v>
      </c>
      <c r="W228" s="28">
        <f>IF(L228="返现",T228*M228,R228-T228)</f>
        <v>0</v>
      </c>
      <c r="X228" s="194">
        <v>0</v>
      </c>
      <c r="Y228" s="19">
        <v>7.0000000000000007E-2</v>
      </c>
      <c r="Z228" s="23">
        <f t="shared" si="4"/>
        <v>0</v>
      </c>
      <c r="AA228" s="7">
        <v>0.41499999999999998</v>
      </c>
      <c r="AB228" s="194">
        <f>R228/(1+AA228)</f>
        <v>0</v>
      </c>
      <c r="AC228" s="18"/>
    </row>
    <row r="229" spans="1:29" x14ac:dyDescent="0.3">
      <c r="A229" s="17">
        <v>45017</v>
      </c>
      <c r="B229" s="5" t="s">
        <v>87</v>
      </c>
      <c r="C229" s="5" t="s">
        <v>107</v>
      </c>
      <c r="D229" s="5" t="s">
        <v>499</v>
      </c>
      <c r="E229" s="5" t="s">
        <v>504</v>
      </c>
      <c r="F229" s="5" t="s">
        <v>504</v>
      </c>
      <c r="G229" s="6">
        <v>237</v>
      </c>
      <c r="H229" s="5" t="s">
        <v>471</v>
      </c>
      <c r="I229" s="5" t="s">
        <v>504</v>
      </c>
      <c r="J229" s="5"/>
      <c r="K229" s="5" t="s">
        <v>56</v>
      </c>
      <c r="L229" s="35" t="s">
        <v>537</v>
      </c>
      <c r="M229" s="186">
        <v>0.93</v>
      </c>
      <c r="N229" s="18"/>
      <c r="O229" s="18"/>
      <c r="P229" s="190">
        <v>199152.43000000005</v>
      </c>
      <c r="Q229" s="194">
        <v>0</v>
      </c>
      <c r="R229" s="194">
        <v>353631.48</v>
      </c>
      <c r="S229" s="29">
        <f>P229+Q229-R229</f>
        <v>-154479.04999999993</v>
      </c>
      <c r="T229" s="32">
        <f>IF(L229="折扣",R229/(1+AA229)*M229,IF(L229="返现",R229/(1+AA229),R229/(1+M229+AA229)))</f>
        <v>265223.61000000004</v>
      </c>
      <c r="U229" s="182">
        <v>0</v>
      </c>
      <c r="V229" s="22">
        <v>0</v>
      </c>
      <c r="W229" s="28">
        <f>IF(L229="返现",T229*M229,R229-T229)</f>
        <v>88407.869999999937</v>
      </c>
      <c r="X229" s="194">
        <v>0</v>
      </c>
      <c r="Y229" s="19">
        <v>7.0000000000000007E-2</v>
      </c>
      <c r="Z229" s="23">
        <f t="shared" si="4"/>
        <v>0</v>
      </c>
      <c r="AA229" s="182">
        <v>0.24</v>
      </c>
      <c r="AB229" s="194">
        <f>R229/(1+AA229)</f>
        <v>285186.67741935485</v>
      </c>
      <c r="AC229" s="18"/>
    </row>
    <row r="230" spans="1:29" x14ac:dyDescent="0.3">
      <c r="A230" s="17">
        <v>45017</v>
      </c>
      <c r="B230" s="5" t="s">
        <v>87</v>
      </c>
      <c r="C230" s="5" t="s">
        <v>107</v>
      </c>
      <c r="D230" s="5" t="s">
        <v>499</v>
      </c>
      <c r="E230" s="5" t="s">
        <v>505</v>
      </c>
      <c r="F230" s="5" t="s">
        <v>505</v>
      </c>
      <c r="G230" s="6">
        <v>237</v>
      </c>
      <c r="H230" s="5" t="s">
        <v>471</v>
      </c>
      <c r="I230" s="5" t="s">
        <v>506</v>
      </c>
      <c r="J230" s="5"/>
      <c r="K230" s="5" t="s">
        <v>56</v>
      </c>
      <c r="L230" s="5" t="s">
        <v>278</v>
      </c>
      <c r="M230" s="182">
        <v>0</v>
      </c>
      <c r="N230" s="18"/>
      <c r="O230" s="18"/>
      <c r="P230" s="190">
        <v>40000</v>
      </c>
      <c r="Q230" s="194">
        <v>0</v>
      </c>
      <c r="R230" s="194">
        <v>14409.86</v>
      </c>
      <c r="S230" s="29">
        <f>P230+Q230-R230</f>
        <v>25590.14</v>
      </c>
      <c r="T230" s="32">
        <f>IF(L230="折扣",R230/(1+AA230)*M230,IF(L230="返现",R230/(1+AA230),R230/(1+M230+AA230)))</f>
        <v>14409.86</v>
      </c>
      <c r="U230" s="182">
        <v>0</v>
      </c>
      <c r="V230" s="22">
        <v>0</v>
      </c>
      <c r="W230" s="28">
        <f>IF(L230="返现",T230*M230,R230-T230)</f>
        <v>0</v>
      </c>
      <c r="X230" s="194">
        <v>0</v>
      </c>
      <c r="Y230" s="19">
        <v>7.0000000000000007E-2</v>
      </c>
      <c r="Z230" s="23">
        <f t="shared" si="4"/>
        <v>0</v>
      </c>
      <c r="AA230" s="182">
        <v>0</v>
      </c>
      <c r="AB230" s="194">
        <f>R230/(1+AA230)</f>
        <v>14409.86</v>
      </c>
      <c r="AC230" s="18"/>
    </row>
    <row r="231" spans="1:29" x14ac:dyDescent="0.3">
      <c r="A231" s="17">
        <v>45017</v>
      </c>
      <c r="B231" s="5" t="s">
        <v>87</v>
      </c>
      <c r="C231" s="5" t="s">
        <v>107</v>
      </c>
      <c r="D231" s="5" t="s">
        <v>509</v>
      </c>
      <c r="E231" s="5" t="s">
        <v>519</v>
      </c>
      <c r="F231" s="5" t="s">
        <v>520</v>
      </c>
      <c r="G231" s="6">
        <v>237</v>
      </c>
      <c r="H231" s="5" t="s">
        <v>471</v>
      </c>
      <c r="I231" s="5" t="s">
        <v>521</v>
      </c>
      <c r="J231" s="5"/>
      <c r="K231" s="5" t="s">
        <v>24</v>
      </c>
      <c r="L231" s="5" t="s">
        <v>93</v>
      </c>
      <c r="M231" s="7">
        <v>0.06</v>
      </c>
      <c r="N231" s="179"/>
      <c r="O231" s="18"/>
      <c r="P231" s="190">
        <v>-1261443.5289999992</v>
      </c>
      <c r="Q231" s="194">
        <v>0</v>
      </c>
      <c r="R231" s="194">
        <v>0</v>
      </c>
      <c r="S231" s="29">
        <f>P231+Q231-R231</f>
        <v>-1261443.5289999992</v>
      </c>
      <c r="T231" s="32">
        <f>IF(L231="折扣",R231/(1+AA231)*M231,IF(L231="返现",R231/(1+AA231),R231/(1+M231+AA231)))</f>
        <v>0</v>
      </c>
      <c r="U231" s="7">
        <v>0</v>
      </c>
      <c r="V231" s="22">
        <v>0</v>
      </c>
      <c r="W231" s="28">
        <f>IF(L231="返现",T231*M231,R231-T231)</f>
        <v>0</v>
      </c>
      <c r="X231" s="194">
        <v>0</v>
      </c>
      <c r="Y231" s="19">
        <v>7.0000000000000007E-2</v>
      </c>
      <c r="Z231" s="23">
        <f t="shared" si="4"/>
        <v>0</v>
      </c>
      <c r="AA231" s="7">
        <v>0.35</v>
      </c>
      <c r="AB231" s="194">
        <f>R231/(1+AA231)</f>
        <v>0</v>
      </c>
      <c r="AC231" s="18"/>
    </row>
    <row r="232" spans="1:29" x14ac:dyDescent="0.3">
      <c r="A232" s="17">
        <v>45017</v>
      </c>
      <c r="B232" s="5" t="s">
        <v>87</v>
      </c>
      <c r="C232" s="5" t="s">
        <v>107</v>
      </c>
      <c r="D232" s="5" t="s">
        <v>509</v>
      </c>
      <c r="E232" s="5" t="s">
        <v>519</v>
      </c>
      <c r="F232" s="5" t="s">
        <v>520</v>
      </c>
      <c r="G232" s="6">
        <v>237</v>
      </c>
      <c r="H232" s="5" t="s">
        <v>471</v>
      </c>
      <c r="I232" s="5" t="s">
        <v>521</v>
      </c>
      <c r="J232" s="5"/>
      <c r="K232" s="5" t="s">
        <v>24</v>
      </c>
      <c r="L232" s="5" t="s">
        <v>278</v>
      </c>
      <c r="M232" s="7">
        <v>0</v>
      </c>
      <c r="N232" s="179"/>
      <c r="O232" s="18"/>
      <c r="P232" s="190">
        <v>1488678.52</v>
      </c>
      <c r="Q232" s="194">
        <v>0</v>
      </c>
      <c r="R232" s="194">
        <v>0</v>
      </c>
      <c r="S232" s="29">
        <f>P232+Q232-R232</f>
        <v>1488678.52</v>
      </c>
      <c r="T232" s="32">
        <f>IF(L232="折扣",R232/(1+AA232)*M232,IF(L232="返现",R232/(1+AA232),R232/(1+M232+AA232)))</f>
        <v>0</v>
      </c>
      <c r="U232" s="7">
        <v>0</v>
      </c>
      <c r="V232" s="22">
        <v>0</v>
      </c>
      <c r="W232" s="28">
        <f>IF(L232="返现",T232*M232,R232-T232)</f>
        <v>0</v>
      </c>
      <c r="X232" s="194">
        <v>0</v>
      </c>
      <c r="Y232" s="19">
        <v>7.0000000000000007E-2</v>
      </c>
      <c r="Z232" s="23">
        <f t="shared" si="4"/>
        <v>0</v>
      </c>
      <c r="AA232" s="7">
        <v>0.35</v>
      </c>
      <c r="AB232" s="194">
        <f>R232/(1+AA232)</f>
        <v>0</v>
      </c>
      <c r="AC232" s="18"/>
    </row>
    <row r="233" spans="1:29" x14ac:dyDescent="0.3">
      <c r="A233" s="17">
        <v>45017</v>
      </c>
      <c r="B233" s="5" t="s">
        <v>87</v>
      </c>
      <c r="C233" s="5" t="s">
        <v>107</v>
      </c>
      <c r="D233" s="5" t="s">
        <v>509</v>
      </c>
      <c r="E233" s="5" t="s">
        <v>525</v>
      </c>
      <c r="F233" s="5" t="s">
        <v>525</v>
      </c>
      <c r="G233" s="6">
        <v>237</v>
      </c>
      <c r="H233" s="5" t="s">
        <v>471</v>
      </c>
      <c r="I233" s="5" t="s">
        <v>525</v>
      </c>
      <c r="J233" s="5"/>
      <c r="K233" s="5" t="s">
        <v>24</v>
      </c>
      <c r="L233" s="5" t="s">
        <v>93</v>
      </c>
      <c r="M233" s="7">
        <v>0.105</v>
      </c>
      <c r="N233" s="18"/>
      <c r="O233" s="18"/>
      <c r="P233" s="190">
        <v>-105681.02120000008</v>
      </c>
      <c r="Q233" s="194">
        <v>0</v>
      </c>
      <c r="R233" s="194">
        <v>22947.690000000002</v>
      </c>
      <c r="S233" s="29">
        <f>P233+Q233-R233</f>
        <v>-128628.71120000008</v>
      </c>
      <c r="T233" s="32">
        <f>IF(L233="折扣",R233/(1+AA233)*M233,IF(L233="返现",R233/(1+AA233),R233/(1+M233+AA233)))</f>
        <v>17061.479553903348</v>
      </c>
      <c r="U233" s="7">
        <v>0</v>
      </c>
      <c r="V233" s="22">
        <v>0</v>
      </c>
      <c r="W233" s="28">
        <f>IF(L233="返现",T233*M233,R233-T233)</f>
        <v>5886.2104460966548</v>
      </c>
      <c r="X233" s="194">
        <v>18608.000000000004</v>
      </c>
      <c r="Y233" s="19">
        <v>7.0000000000000007E-2</v>
      </c>
      <c r="Z233" s="23">
        <f t="shared" si="4"/>
        <v>1302.5600000000004</v>
      </c>
      <c r="AA233" s="7">
        <v>0.24</v>
      </c>
      <c r="AB233" s="194">
        <f>R233/(1+AA233)</f>
        <v>18506.201612903227</v>
      </c>
      <c r="AC233" s="18"/>
    </row>
    <row r="234" spans="1:29" x14ac:dyDescent="0.3">
      <c r="A234" s="17">
        <v>45017</v>
      </c>
      <c r="B234" s="5" t="s">
        <v>87</v>
      </c>
      <c r="C234" s="5" t="s">
        <v>107</v>
      </c>
      <c r="D234" s="5" t="s">
        <v>509</v>
      </c>
      <c r="E234" s="5" t="s">
        <v>528</v>
      </c>
      <c r="F234" s="5" t="s">
        <v>528</v>
      </c>
      <c r="G234" s="6">
        <v>237</v>
      </c>
      <c r="H234" s="5" t="s">
        <v>471</v>
      </c>
      <c r="I234" s="5" t="s">
        <v>529</v>
      </c>
      <c r="J234" s="5"/>
      <c r="K234" s="5" t="s">
        <v>56</v>
      </c>
      <c r="L234" s="35" t="s">
        <v>93</v>
      </c>
      <c r="M234" s="186">
        <v>2.8400000000000002E-2</v>
      </c>
      <c r="N234" s="18"/>
      <c r="O234" s="18"/>
      <c r="P234" s="190">
        <v>185150.72000000009</v>
      </c>
      <c r="Q234" s="194">
        <v>0</v>
      </c>
      <c r="R234" s="194">
        <v>0</v>
      </c>
      <c r="S234" s="29">
        <f>P234+Q234-R234</f>
        <v>185150.72000000009</v>
      </c>
      <c r="T234" s="32">
        <f>IF(L234="折扣",R234/(1+AA234)*M234,IF(L234="返现",R234/(1+AA234),R234/(1+M234+AA234)))</f>
        <v>0</v>
      </c>
      <c r="U234" s="182">
        <v>0</v>
      </c>
      <c r="V234" s="22">
        <v>0</v>
      </c>
      <c r="W234" s="28">
        <f>IF(L234="返现",T234*M234,R234-T234)</f>
        <v>0</v>
      </c>
      <c r="X234" s="194">
        <v>0</v>
      </c>
      <c r="Y234" s="19">
        <v>7.0000000000000007E-2</v>
      </c>
      <c r="Z234" s="23">
        <f t="shared" si="4"/>
        <v>0</v>
      </c>
      <c r="AA234" s="186">
        <v>0.42</v>
      </c>
      <c r="AB234" s="194">
        <f>R234/(1+AA234)</f>
        <v>0</v>
      </c>
      <c r="AC234" s="18"/>
    </row>
    <row r="235" spans="1:29" x14ac:dyDescent="0.3">
      <c r="A235" s="17">
        <v>45017</v>
      </c>
      <c r="B235" s="5" t="s">
        <v>87</v>
      </c>
      <c r="C235" s="5" t="s">
        <v>107</v>
      </c>
      <c r="D235" s="5" t="s">
        <v>509</v>
      </c>
      <c r="E235" s="5" t="s">
        <v>528</v>
      </c>
      <c r="F235" s="5" t="s">
        <v>528</v>
      </c>
      <c r="G235" s="6">
        <v>237</v>
      </c>
      <c r="H235" s="5" t="s">
        <v>471</v>
      </c>
      <c r="I235" s="5" t="s">
        <v>529</v>
      </c>
      <c r="J235" s="5"/>
      <c r="K235" s="5" t="s">
        <v>24</v>
      </c>
      <c r="L235" s="5" t="s">
        <v>93</v>
      </c>
      <c r="M235" s="36">
        <v>2.7199999999999998E-2</v>
      </c>
      <c r="N235" s="18"/>
      <c r="O235" s="18"/>
      <c r="P235" s="190">
        <v>4701796.5999999996</v>
      </c>
      <c r="Q235" s="194">
        <v>0</v>
      </c>
      <c r="R235" s="194">
        <v>0</v>
      </c>
      <c r="S235" s="29">
        <f>P235+Q235-R235</f>
        <v>4701796.5999999996</v>
      </c>
      <c r="T235" s="32">
        <f>IF(L235="折扣",R235/(1+AA235)*M235,IF(L235="返现",R235/(1+AA235),R235/(1+M235+AA235)))</f>
        <v>0</v>
      </c>
      <c r="U235" s="7">
        <v>0</v>
      </c>
      <c r="V235" s="22">
        <v>0</v>
      </c>
      <c r="W235" s="28">
        <f>IF(L235="返现",T235*M235,R235-T235)</f>
        <v>0</v>
      </c>
      <c r="X235" s="194">
        <v>0</v>
      </c>
      <c r="Y235" s="19">
        <v>7.0000000000000007E-2</v>
      </c>
      <c r="Z235" s="23">
        <f t="shared" si="4"/>
        <v>0</v>
      </c>
      <c r="AA235" s="7">
        <v>0.36</v>
      </c>
      <c r="AB235" s="194">
        <f>R235/(1+AA235)</f>
        <v>0</v>
      </c>
      <c r="AC235" s="18"/>
    </row>
    <row r="236" spans="1:29" x14ac:dyDescent="0.3">
      <c r="A236" s="17">
        <v>45017</v>
      </c>
      <c r="B236" s="5" t="s">
        <v>87</v>
      </c>
      <c r="C236" s="5" t="s">
        <v>88</v>
      </c>
      <c r="D236" s="5" t="s">
        <v>89</v>
      </c>
      <c r="E236" s="5" t="s">
        <v>531</v>
      </c>
      <c r="F236" s="5" t="s">
        <v>531</v>
      </c>
      <c r="G236" s="6">
        <v>237</v>
      </c>
      <c r="H236" s="5" t="s">
        <v>471</v>
      </c>
      <c r="I236" s="5" t="s">
        <v>532</v>
      </c>
      <c r="J236" s="5"/>
      <c r="K236" s="5" t="s">
        <v>56</v>
      </c>
      <c r="L236" s="5" t="s">
        <v>93</v>
      </c>
      <c r="M236" s="182">
        <v>0.03</v>
      </c>
      <c r="N236" s="18"/>
      <c r="O236" s="18"/>
      <c r="P236" s="190">
        <v>227152.96629999994</v>
      </c>
      <c r="Q236" s="194">
        <v>0</v>
      </c>
      <c r="R236" s="194">
        <v>0</v>
      </c>
      <c r="S236" s="29">
        <f>P236+Q236-R236</f>
        <v>227152.96629999994</v>
      </c>
      <c r="T236" s="32">
        <f>IF(L236="折扣",R236/(1+AA236)*M236,IF(L236="返现",R236/(1+AA236),R236/(1+M236+AA236)))</f>
        <v>0</v>
      </c>
      <c r="U236" s="182">
        <v>0</v>
      </c>
      <c r="V236" s="22">
        <v>0</v>
      </c>
      <c r="W236" s="28">
        <f>IF(L236="返现",T236*M236,R236-T236)</f>
        <v>0</v>
      </c>
      <c r="X236" s="194">
        <v>0</v>
      </c>
      <c r="Y236" s="19">
        <v>7.0000000000000007E-2</v>
      </c>
      <c r="Z236" s="23">
        <f t="shared" si="4"/>
        <v>0</v>
      </c>
      <c r="AA236" s="182">
        <v>0.19</v>
      </c>
      <c r="AB236" s="194">
        <f>R236/(1+AA236)</f>
        <v>0</v>
      </c>
      <c r="AC236" s="18"/>
    </row>
    <row r="237" spans="1:29" x14ac:dyDescent="0.3">
      <c r="A237" s="17">
        <v>45017</v>
      </c>
      <c r="B237" s="5" t="s">
        <v>87</v>
      </c>
      <c r="C237" s="5" t="s">
        <v>107</v>
      </c>
      <c r="D237" s="5" t="s">
        <v>499</v>
      </c>
      <c r="E237" s="5" t="s">
        <v>504</v>
      </c>
      <c r="F237" s="5" t="s">
        <v>504</v>
      </c>
      <c r="G237" s="6">
        <v>237</v>
      </c>
      <c r="H237" s="5" t="s">
        <v>471</v>
      </c>
      <c r="I237" s="5" t="s">
        <v>504</v>
      </c>
      <c r="J237" s="5"/>
      <c r="K237" s="5" t="s">
        <v>56</v>
      </c>
      <c r="L237" s="5" t="s">
        <v>538</v>
      </c>
      <c r="M237" s="182">
        <v>0.93</v>
      </c>
      <c r="N237" s="18"/>
      <c r="O237" s="18"/>
      <c r="P237" s="190">
        <v>153991.78000000003</v>
      </c>
      <c r="Q237" s="194">
        <v>0</v>
      </c>
      <c r="R237" s="194">
        <v>0</v>
      </c>
      <c r="S237" s="29">
        <f>P237+Q237-R237</f>
        <v>153991.78000000003</v>
      </c>
      <c r="T237" s="32">
        <f>IF(L237="折扣",R237/(1+AA237)*M237,IF(L237="返现",R237/(1+AA237),R237/(1+M237+AA237)))</f>
        <v>0</v>
      </c>
      <c r="U237" s="182">
        <v>0</v>
      </c>
      <c r="V237" s="22">
        <v>0</v>
      </c>
      <c r="W237" s="28">
        <f>IF(L237="返现",T237*M237,R237-T237)</f>
        <v>0</v>
      </c>
      <c r="X237" s="194">
        <v>0</v>
      </c>
      <c r="Y237" s="19">
        <v>7.0000000000000007E-2</v>
      </c>
      <c r="Z237" s="23">
        <f t="shared" si="4"/>
        <v>0</v>
      </c>
      <c r="AA237" s="182">
        <v>0</v>
      </c>
      <c r="AB237" s="194">
        <f>R237/(1+AA237)</f>
        <v>0</v>
      </c>
      <c r="AC237" s="18"/>
    </row>
    <row r="238" spans="1:29" x14ac:dyDescent="0.3">
      <c r="A238" s="17">
        <v>45017</v>
      </c>
      <c r="B238" s="5" t="s">
        <v>87</v>
      </c>
      <c r="C238" s="5" t="s">
        <v>107</v>
      </c>
      <c r="D238" s="5" t="s">
        <v>509</v>
      </c>
      <c r="E238" s="5" t="s">
        <v>528</v>
      </c>
      <c r="F238" s="5" t="s">
        <v>528</v>
      </c>
      <c r="G238" s="6">
        <v>237</v>
      </c>
      <c r="H238" s="5" t="s">
        <v>471</v>
      </c>
      <c r="I238" s="5" t="s">
        <v>529</v>
      </c>
      <c r="J238" s="5"/>
      <c r="K238" s="5" t="s">
        <v>24</v>
      </c>
      <c r="L238" s="5" t="s">
        <v>93</v>
      </c>
      <c r="M238" s="7">
        <v>4.7600000000000003E-2</v>
      </c>
      <c r="N238" s="18"/>
      <c r="O238" s="18"/>
      <c r="P238" s="190">
        <v>9570.322100000456</v>
      </c>
      <c r="Q238" s="194">
        <v>0</v>
      </c>
      <c r="R238" s="194">
        <v>0</v>
      </c>
      <c r="S238" s="29">
        <f>P238+Q238-R238</f>
        <v>9570.322100000456</v>
      </c>
      <c r="T238" s="32">
        <f>IF(L238="折扣",R238/(1+AA238)*M238,IF(L238="返现",R238/(1+AA238),R238/(1+M238+AA238)))</f>
        <v>0</v>
      </c>
      <c r="U238" s="7">
        <v>0</v>
      </c>
      <c r="V238" s="22">
        <v>0</v>
      </c>
      <c r="W238" s="28">
        <f>IF(L238="返现",T238*M238,R238-T238)</f>
        <v>0</v>
      </c>
      <c r="X238" s="194">
        <v>0</v>
      </c>
      <c r="Y238" s="19">
        <v>7.0000000000000007E-2</v>
      </c>
      <c r="Z238" s="23">
        <f t="shared" si="4"/>
        <v>0</v>
      </c>
      <c r="AA238" s="7">
        <v>0.36</v>
      </c>
      <c r="AB238" s="194">
        <f>R238/(1+AA238)</f>
        <v>0</v>
      </c>
      <c r="AC238" s="18"/>
    </row>
    <row r="239" spans="1:29" x14ac:dyDescent="0.3">
      <c r="A239" s="17">
        <v>45017</v>
      </c>
      <c r="B239" s="5" t="s">
        <v>87</v>
      </c>
      <c r="C239" s="5" t="s">
        <v>107</v>
      </c>
      <c r="D239" s="5" t="s">
        <v>539</v>
      </c>
      <c r="E239" s="5" t="s">
        <v>540</v>
      </c>
      <c r="F239" s="5" t="s">
        <v>540</v>
      </c>
      <c r="G239" s="6">
        <v>237</v>
      </c>
      <c r="H239" s="5" t="s">
        <v>471</v>
      </c>
      <c r="I239" s="5" t="s">
        <v>540</v>
      </c>
      <c r="J239" s="5"/>
      <c r="K239" s="5" t="s">
        <v>56</v>
      </c>
      <c r="L239" s="5" t="s">
        <v>278</v>
      </c>
      <c r="M239" s="182">
        <v>0</v>
      </c>
      <c r="N239" s="18"/>
      <c r="O239" s="18"/>
      <c r="P239" s="190">
        <v>217674.62</v>
      </c>
      <c r="Q239" s="194">
        <v>0</v>
      </c>
      <c r="R239" s="194">
        <v>49332.06</v>
      </c>
      <c r="S239" s="29">
        <f>P239+Q239-R239</f>
        <v>168342.56</v>
      </c>
      <c r="T239" s="32">
        <f>IF(L239="折扣",R239/(1+AA239)*M239,IF(L239="返现",R239/(1+AA239),R239/(1+M239+AA239)))</f>
        <v>49332.06</v>
      </c>
      <c r="U239" s="182">
        <v>0</v>
      </c>
      <c r="V239" s="22">
        <v>0</v>
      </c>
      <c r="W239" s="28">
        <f>IF(L239="返现",T239*M239,R239-T239)</f>
        <v>0</v>
      </c>
      <c r="X239" s="194">
        <v>49332.06</v>
      </c>
      <c r="Y239" s="19">
        <v>7.0000000000000007E-2</v>
      </c>
      <c r="Z239" s="23">
        <f t="shared" si="4"/>
        <v>3453.2442000000001</v>
      </c>
      <c r="AA239" s="182">
        <v>0</v>
      </c>
      <c r="AB239" s="194">
        <f>R239/(1+AA239)</f>
        <v>49332.06</v>
      </c>
      <c r="AC239" s="18"/>
    </row>
    <row r="240" spans="1:29" x14ac:dyDescent="0.3">
      <c r="A240" s="17">
        <v>45017</v>
      </c>
      <c r="B240" s="5" t="s">
        <v>87</v>
      </c>
      <c r="C240" s="5" t="s">
        <v>88</v>
      </c>
      <c r="D240" s="5" t="s">
        <v>89</v>
      </c>
      <c r="E240" s="5" t="s">
        <v>473</v>
      </c>
      <c r="F240" s="5" t="s">
        <v>474</v>
      </c>
      <c r="G240" s="6">
        <v>237</v>
      </c>
      <c r="H240" s="5" t="s">
        <v>471</v>
      </c>
      <c r="I240" s="5" t="s">
        <v>475</v>
      </c>
      <c r="J240" s="5"/>
      <c r="K240" s="5" t="s">
        <v>24</v>
      </c>
      <c r="L240" s="5" t="s">
        <v>93</v>
      </c>
      <c r="M240" s="7">
        <v>0.03</v>
      </c>
      <c r="N240" s="18"/>
      <c r="O240" s="18"/>
      <c r="P240" s="190">
        <v>223346.53520000001</v>
      </c>
      <c r="Q240" s="194">
        <v>0</v>
      </c>
      <c r="R240" s="194">
        <v>0</v>
      </c>
      <c r="S240" s="29">
        <f>P240+Q240-R240</f>
        <v>223346.53520000001</v>
      </c>
      <c r="T240" s="32">
        <f>IF(L240="折扣",R240/(1+AA240)*M240,IF(L240="返现",R240/(1+AA240),R240/(1+M240+AA240)))</f>
        <v>0</v>
      </c>
      <c r="U240" s="7">
        <v>0</v>
      </c>
      <c r="V240" s="22">
        <v>0</v>
      </c>
      <c r="W240" s="28">
        <f>IF(L240="返现",T240*M240,R240-T240)</f>
        <v>0</v>
      </c>
      <c r="X240" s="194">
        <v>0</v>
      </c>
      <c r="Y240" s="19">
        <v>7.0000000000000007E-2</v>
      </c>
      <c r="Z240" s="23">
        <f t="shared" si="4"/>
        <v>0</v>
      </c>
      <c r="AA240" s="7">
        <v>0.34</v>
      </c>
      <c r="AB240" s="194">
        <f>R240/(1+AA240)</f>
        <v>0</v>
      </c>
      <c r="AC240" s="18"/>
    </row>
    <row r="241" spans="1:29" x14ac:dyDescent="0.3">
      <c r="A241" s="17">
        <v>45017</v>
      </c>
      <c r="B241" s="5" t="s">
        <v>87</v>
      </c>
      <c r="C241" s="5" t="s">
        <v>88</v>
      </c>
      <c r="D241" s="5" t="s">
        <v>89</v>
      </c>
      <c r="E241" s="5" t="s">
        <v>541</v>
      </c>
      <c r="F241" s="5" t="s">
        <v>541</v>
      </c>
      <c r="G241" s="6">
        <v>237</v>
      </c>
      <c r="H241" s="5" t="s">
        <v>471</v>
      </c>
      <c r="I241" s="5" t="s">
        <v>475</v>
      </c>
      <c r="J241" s="5"/>
      <c r="K241" s="5" t="s">
        <v>56</v>
      </c>
      <c r="L241" s="5" t="s">
        <v>278</v>
      </c>
      <c r="M241" s="182">
        <v>0</v>
      </c>
      <c r="N241" s="18"/>
      <c r="O241" s="18"/>
      <c r="P241" s="190">
        <v>1180453.3900000001</v>
      </c>
      <c r="Q241" s="194">
        <v>0</v>
      </c>
      <c r="R241" s="194">
        <v>0</v>
      </c>
      <c r="S241" s="29">
        <f>P241+Q241-R241</f>
        <v>1180453.3900000001</v>
      </c>
      <c r="T241" s="32">
        <f>IF(L241="折扣",R241/(1+AA241)*M241,IF(L241="返现",R241/(1+AA241),R241/(1+M241+AA241)))</f>
        <v>0</v>
      </c>
      <c r="U241" s="182">
        <v>0</v>
      </c>
      <c r="V241" s="22">
        <v>0</v>
      </c>
      <c r="W241" s="28">
        <f>IF(L241="返现",T241*M241,R241-T241)</f>
        <v>0</v>
      </c>
      <c r="X241" s="194">
        <v>0</v>
      </c>
      <c r="Y241" s="19">
        <v>7.0000000000000007E-2</v>
      </c>
      <c r="Z241" s="23">
        <f t="shared" si="4"/>
        <v>0</v>
      </c>
      <c r="AA241" s="182">
        <v>0</v>
      </c>
      <c r="AB241" s="194">
        <f>R241/(1+AA241)</f>
        <v>0</v>
      </c>
      <c r="AC241" s="18"/>
    </row>
    <row r="242" spans="1:29" x14ac:dyDescent="0.3">
      <c r="A242" s="17">
        <v>45017</v>
      </c>
      <c r="B242" s="5" t="s">
        <v>87</v>
      </c>
      <c r="C242" s="5" t="s">
        <v>88</v>
      </c>
      <c r="D242" s="5" t="s">
        <v>89</v>
      </c>
      <c r="E242" s="5" t="s">
        <v>541</v>
      </c>
      <c r="F242" s="5" t="s">
        <v>541</v>
      </c>
      <c r="G242" s="6">
        <v>237</v>
      </c>
      <c r="H242" s="5" t="s">
        <v>471</v>
      </c>
      <c r="I242" s="5" t="s">
        <v>475</v>
      </c>
      <c r="J242" s="5"/>
      <c r="K242" s="5" t="s">
        <v>56</v>
      </c>
      <c r="L242" s="5" t="s">
        <v>265</v>
      </c>
      <c r="M242" s="182">
        <v>0.94299999999999995</v>
      </c>
      <c r="N242" s="18"/>
      <c r="O242" s="18"/>
      <c r="P242" s="190">
        <v>0</v>
      </c>
      <c r="Q242" s="194">
        <v>0</v>
      </c>
      <c r="R242" s="194">
        <v>0</v>
      </c>
      <c r="S242" s="29">
        <f>P242+Q242-R242</f>
        <v>0</v>
      </c>
      <c r="T242" s="32">
        <f>IF(L242="折扣",R242/(1+AA242)*M242,IF(L242="返现",R242/(1+AA242),R242/(1+M242+AA242)))</f>
        <v>0</v>
      </c>
      <c r="U242" s="182">
        <v>0</v>
      </c>
      <c r="V242" s="22">
        <v>0</v>
      </c>
      <c r="W242" s="28">
        <f>IF(L242="返现",T242*M242,R242-T242)</f>
        <v>0</v>
      </c>
      <c r="X242" s="194">
        <v>0</v>
      </c>
      <c r="Y242" s="19">
        <v>7.0000000000000007E-2</v>
      </c>
      <c r="Z242" s="23">
        <f t="shared" si="4"/>
        <v>0</v>
      </c>
      <c r="AA242" s="182">
        <v>0.4</v>
      </c>
      <c r="AB242" s="194">
        <f>R242/(1+AA242)</f>
        <v>0</v>
      </c>
      <c r="AC242" s="18"/>
    </row>
    <row r="243" spans="1:29" x14ac:dyDescent="0.3">
      <c r="A243" s="17">
        <v>45017</v>
      </c>
      <c r="B243" s="5" t="s">
        <v>87</v>
      </c>
      <c r="C243" s="5" t="s">
        <v>107</v>
      </c>
      <c r="D243" s="5" t="s">
        <v>484</v>
      </c>
      <c r="E243" s="5" t="s">
        <v>502</v>
      </c>
      <c r="F243" s="5" t="s">
        <v>503</v>
      </c>
      <c r="G243" s="6">
        <v>237</v>
      </c>
      <c r="H243" s="5" t="s">
        <v>471</v>
      </c>
      <c r="I243" s="5" t="s">
        <v>502</v>
      </c>
      <c r="J243" s="5"/>
      <c r="K243" s="5" t="s">
        <v>56</v>
      </c>
      <c r="L243" s="5" t="s">
        <v>93</v>
      </c>
      <c r="M243" s="182">
        <v>9.2499999999999999E-2</v>
      </c>
      <c r="N243" s="18"/>
      <c r="O243" s="18"/>
      <c r="P243" s="190">
        <v>979086.6447999985</v>
      </c>
      <c r="Q243" s="194">
        <v>0</v>
      </c>
      <c r="R243" s="194">
        <v>0</v>
      </c>
      <c r="S243" s="29">
        <f>P243+Q243-R243</f>
        <v>979086.6447999985</v>
      </c>
      <c r="T243" s="32">
        <f>IF(L243="折扣",R243/(1+AA243)*M243,IF(L243="返现",R243/(1+AA243),R243/(1+M243+AA243)))</f>
        <v>0</v>
      </c>
      <c r="U243" s="182">
        <v>0</v>
      </c>
      <c r="V243" s="22">
        <v>0</v>
      </c>
      <c r="W243" s="28">
        <f>IF(L243="返现",T243*M243,R243-T243)</f>
        <v>0</v>
      </c>
      <c r="X243" s="194">
        <v>0</v>
      </c>
      <c r="Y243" s="19">
        <v>7.0000000000000007E-2</v>
      </c>
      <c r="Z243" s="23">
        <f t="shared" si="4"/>
        <v>0</v>
      </c>
      <c r="AA243" s="182">
        <v>0.21</v>
      </c>
      <c r="AB243" s="194">
        <f>R243/(1+AA243)</f>
        <v>0</v>
      </c>
      <c r="AC243" s="18"/>
    </row>
    <row r="244" spans="1:29" x14ac:dyDescent="0.3">
      <c r="A244" s="17">
        <v>45017</v>
      </c>
      <c r="B244" s="5" t="s">
        <v>87</v>
      </c>
      <c r="C244" s="5" t="s">
        <v>107</v>
      </c>
      <c r="D244" s="5" t="s">
        <v>484</v>
      </c>
      <c r="E244" s="5" t="s">
        <v>494</v>
      </c>
      <c r="F244" s="5" t="s">
        <v>495</v>
      </c>
      <c r="G244" s="6">
        <v>237</v>
      </c>
      <c r="H244" s="5" t="s">
        <v>471</v>
      </c>
      <c r="I244" s="5" t="s">
        <v>496</v>
      </c>
      <c r="J244" s="5"/>
      <c r="K244" s="5" t="s">
        <v>24</v>
      </c>
      <c r="L244" s="5" t="s">
        <v>93</v>
      </c>
      <c r="M244" s="7">
        <v>0.03</v>
      </c>
      <c r="N244" s="18"/>
      <c r="O244" s="18"/>
      <c r="P244" s="190">
        <v>150616.7849</v>
      </c>
      <c r="Q244" s="194">
        <v>0</v>
      </c>
      <c r="R244" s="194">
        <v>0</v>
      </c>
      <c r="S244" s="29">
        <f>P244+Q244-R244</f>
        <v>150616.7849</v>
      </c>
      <c r="T244" s="32">
        <f>IF(L244="折扣",R244/(1+AA244)*M244,IF(L244="返现",R244/(1+AA244),R244/(1+M244+AA244)))</f>
        <v>0</v>
      </c>
      <c r="U244" s="7">
        <v>0</v>
      </c>
      <c r="V244" s="22">
        <v>0</v>
      </c>
      <c r="W244" s="28">
        <f>IF(L244="返现",T244*M244,R244-T244)</f>
        <v>0</v>
      </c>
      <c r="X244" s="194">
        <v>0</v>
      </c>
      <c r="Y244" s="19">
        <v>7.0000000000000007E-2</v>
      </c>
      <c r="Z244" s="23">
        <f t="shared" si="4"/>
        <v>0</v>
      </c>
      <c r="AA244" s="7">
        <v>0.23</v>
      </c>
      <c r="AB244" s="194">
        <f>R244/(1+AA244)</f>
        <v>0</v>
      </c>
      <c r="AC244" s="18"/>
    </row>
    <row r="245" spans="1:29" x14ac:dyDescent="0.3">
      <c r="A245" s="17">
        <v>45017</v>
      </c>
      <c r="B245" s="5" t="s">
        <v>87</v>
      </c>
      <c r="C245" s="5" t="s">
        <v>107</v>
      </c>
      <c r="D245" s="5" t="s">
        <v>509</v>
      </c>
      <c r="E245" s="5" t="s">
        <v>518</v>
      </c>
      <c r="F245" s="5" t="s">
        <v>518</v>
      </c>
      <c r="G245" s="6">
        <v>237</v>
      </c>
      <c r="H245" s="5" t="s">
        <v>471</v>
      </c>
      <c r="I245" s="5" t="s">
        <v>518</v>
      </c>
      <c r="J245" s="5"/>
      <c r="K245" s="5" t="s">
        <v>56</v>
      </c>
      <c r="L245" s="5" t="s">
        <v>93</v>
      </c>
      <c r="M245" s="182">
        <v>8.5000000000000006E-2</v>
      </c>
      <c r="N245" s="18"/>
      <c r="O245" s="18"/>
      <c r="P245" s="190">
        <v>88450.895399999339</v>
      </c>
      <c r="Q245" s="194">
        <v>0</v>
      </c>
      <c r="R245" s="194">
        <v>0</v>
      </c>
      <c r="S245" s="29">
        <f>P245+Q245-R245</f>
        <v>88450.895399999339</v>
      </c>
      <c r="T245" s="32">
        <f>IF(L245="折扣",R245/(1+AA245)*M245,IF(L245="返现",R245/(1+AA245),R245/(1+M245+AA245)))</f>
        <v>0</v>
      </c>
      <c r="U245" s="182">
        <v>0</v>
      </c>
      <c r="V245" s="22">
        <v>0</v>
      </c>
      <c r="W245" s="28">
        <f>IF(L245="返现",T245*M245,R245-T245)</f>
        <v>0</v>
      </c>
      <c r="X245" s="194">
        <v>0</v>
      </c>
      <c r="Y245" s="19">
        <v>7.0000000000000007E-2</v>
      </c>
      <c r="Z245" s="23">
        <f t="shared" si="4"/>
        <v>0</v>
      </c>
      <c r="AA245" s="182">
        <v>0.38</v>
      </c>
      <c r="AB245" s="194">
        <f>R245/(1+AA245)</f>
        <v>0</v>
      </c>
      <c r="AC245" s="18"/>
    </row>
    <row r="246" spans="1:29" x14ac:dyDescent="0.3">
      <c r="A246" s="17">
        <v>45017</v>
      </c>
      <c r="B246" s="5" t="s">
        <v>87</v>
      </c>
      <c r="C246" s="5" t="s">
        <v>107</v>
      </c>
      <c r="D246" s="5" t="s">
        <v>509</v>
      </c>
      <c r="E246" s="5" t="s">
        <v>519</v>
      </c>
      <c r="F246" s="5" t="s">
        <v>520</v>
      </c>
      <c r="G246" s="6">
        <v>237</v>
      </c>
      <c r="H246" s="5" t="s">
        <v>471</v>
      </c>
      <c r="I246" s="5" t="s">
        <v>521</v>
      </c>
      <c r="J246" s="5"/>
      <c r="K246" s="5" t="s">
        <v>24</v>
      </c>
      <c r="L246" s="5" t="s">
        <v>93</v>
      </c>
      <c r="M246" s="7">
        <v>6.7000000000000004E-2</v>
      </c>
      <c r="N246" s="18"/>
      <c r="O246" s="18"/>
      <c r="P246" s="190">
        <v>21368.010499999451</v>
      </c>
      <c r="Q246" s="194">
        <v>0</v>
      </c>
      <c r="R246" s="194">
        <v>0</v>
      </c>
      <c r="S246" s="29">
        <f>P246+Q246-R246</f>
        <v>21368.010499999451</v>
      </c>
      <c r="T246" s="32">
        <f>IF(L246="折扣",R246/(1+AA246)*M246,IF(L246="返现",R246/(1+AA246),R246/(1+M246+AA246)))</f>
        <v>0</v>
      </c>
      <c r="U246" s="7">
        <v>0</v>
      </c>
      <c r="V246" s="22">
        <v>0</v>
      </c>
      <c r="W246" s="28">
        <f>IF(L246="返现",T246*M246,R246-T246)</f>
        <v>0</v>
      </c>
      <c r="X246" s="194">
        <v>0</v>
      </c>
      <c r="Y246" s="19">
        <v>7.0000000000000007E-2</v>
      </c>
      <c r="Z246" s="23">
        <f t="shared" si="4"/>
        <v>0</v>
      </c>
      <c r="AA246" s="7">
        <v>0.35</v>
      </c>
      <c r="AB246" s="194">
        <f>R246/(1+AA246)</f>
        <v>0</v>
      </c>
      <c r="AC246" s="18"/>
    </row>
    <row r="247" spans="1:29" x14ac:dyDescent="0.3">
      <c r="A247" s="17">
        <v>45017</v>
      </c>
      <c r="B247" s="5" t="s">
        <v>87</v>
      </c>
      <c r="C247" s="5" t="s">
        <v>107</v>
      </c>
      <c r="D247" s="5" t="s">
        <v>509</v>
      </c>
      <c r="E247" s="5" t="s">
        <v>528</v>
      </c>
      <c r="F247" s="5" t="s">
        <v>528</v>
      </c>
      <c r="G247" s="6">
        <v>237</v>
      </c>
      <c r="H247" s="5" t="s">
        <v>471</v>
      </c>
      <c r="I247" s="5" t="s">
        <v>529</v>
      </c>
      <c r="J247" s="5"/>
      <c r="K247" s="5" t="s">
        <v>56</v>
      </c>
      <c r="L247" s="5" t="s">
        <v>93</v>
      </c>
      <c r="M247" s="182">
        <v>2.86E-2</v>
      </c>
      <c r="N247" s="18"/>
      <c r="O247" s="18"/>
      <c r="P247" s="190">
        <v>12574.36930000002</v>
      </c>
      <c r="Q247" s="194">
        <v>0</v>
      </c>
      <c r="R247" s="194">
        <v>0</v>
      </c>
      <c r="S247" s="29">
        <f>P247+Q247-R247</f>
        <v>12574.36930000002</v>
      </c>
      <c r="T247" s="32">
        <f>IF(L247="折扣",R247/(1+AA247)*M247,IF(L247="返现",R247/(1+AA247),R247/(1+M247+AA247)))</f>
        <v>0</v>
      </c>
      <c r="U247" s="182">
        <v>0</v>
      </c>
      <c r="V247" s="22">
        <v>0</v>
      </c>
      <c r="W247" s="28">
        <f>IF(L247="返现",T247*M247,R247-T247)</f>
        <v>0</v>
      </c>
      <c r="X247" s="194">
        <v>0</v>
      </c>
      <c r="Y247" s="19">
        <v>7.0000000000000007E-2</v>
      </c>
      <c r="Z247" s="23">
        <f t="shared" si="4"/>
        <v>0</v>
      </c>
      <c r="AA247" s="182">
        <v>0.43</v>
      </c>
      <c r="AB247" s="194">
        <f>R247/(1+AA247)</f>
        <v>0</v>
      </c>
      <c r="AC247" s="18"/>
    </row>
    <row r="248" spans="1:29" x14ac:dyDescent="0.3">
      <c r="A248" s="17">
        <v>45017</v>
      </c>
      <c r="B248" s="5" t="s">
        <v>87</v>
      </c>
      <c r="C248" s="5" t="s">
        <v>107</v>
      </c>
      <c r="D248" s="5" t="s">
        <v>484</v>
      </c>
      <c r="E248" s="5" t="s">
        <v>542</v>
      </c>
      <c r="F248" s="5" t="s">
        <v>542</v>
      </c>
      <c r="G248" s="6">
        <v>237</v>
      </c>
      <c r="H248" s="5" t="s">
        <v>471</v>
      </c>
      <c r="I248" s="5" t="s">
        <v>543</v>
      </c>
      <c r="J248" s="5"/>
      <c r="K248" s="5" t="s">
        <v>56</v>
      </c>
      <c r="L248" s="5" t="s">
        <v>93</v>
      </c>
      <c r="M248" s="182">
        <v>0.04</v>
      </c>
      <c r="N248" s="18"/>
      <c r="O248" s="18"/>
      <c r="P248" s="190">
        <v>135334.34000000008</v>
      </c>
      <c r="Q248" s="194">
        <v>0</v>
      </c>
      <c r="R248" s="194">
        <v>0</v>
      </c>
      <c r="S248" s="29">
        <f>P248+Q248-R248</f>
        <v>135334.34000000008</v>
      </c>
      <c r="T248" s="32">
        <f>IF(L248="折扣",R248/(1+AA248)*M248,IF(L248="返现",R248/(1+AA248),R248/(1+M248+AA248)))</f>
        <v>0</v>
      </c>
      <c r="U248" s="182">
        <v>0</v>
      </c>
      <c r="V248" s="22">
        <v>0</v>
      </c>
      <c r="W248" s="28">
        <f>IF(L248="返现",T248*M248,R248-T248)</f>
        <v>0</v>
      </c>
      <c r="X248" s="194">
        <v>0</v>
      </c>
      <c r="Y248" s="19">
        <v>7.0000000000000007E-2</v>
      </c>
      <c r="Z248" s="23">
        <f t="shared" si="4"/>
        <v>0</v>
      </c>
      <c r="AA248" s="182">
        <v>0</v>
      </c>
      <c r="AB248" s="194">
        <f>R248/(1+AA248)</f>
        <v>0</v>
      </c>
      <c r="AC248" s="18"/>
    </row>
    <row r="249" spans="1:29" x14ac:dyDescent="0.3">
      <c r="A249" s="17">
        <v>45017</v>
      </c>
      <c r="B249" s="5" t="s">
        <v>87</v>
      </c>
      <c r="C249" s="5" t="s">
        <v>107</v>
      </c>
      <c r="D249" s="5" t="s">
        <v>484</v>
      </c>
      <c r="E249" s="5" t="s">
        <v>497</v>
      </c>
      <c r="F249" s="5" t="s">
        <v>497</v>
      </c>
      <c r="G249" s="6">
        <v>237</v>
      </c>
      <c r="H249" s="5" t="s">
        <v>471</v>
      </c>
      <c r="I249" s="5" t="s">
        <v>498</v>
      </c>
      <c r="J249" s="5"/>
      <c r="K249" s="5" t="s">
        <v>24</v>
      </c>
      <c r="L249" s="5" t="s">
        <v>93</v>
      </c>
      <c r="M249" s="7">
        <v>0.126</v>
      </c>
      <c r="N249" s="18"/>
      <c r="O249" s="18"/>
      <c r="P249" s="190">
        <v>-4419874.2477999814</v>
      </c>
      <c r="Q249" s="194">
        <v>0</v>
      </c>
      <c r="R249" s="194">
        <v>0</v>
      </c>
      <c r="S249" s="29">
        <f>P249+Q249-R249</f>
        <v>-4419874.2477999814</v>
      </c>
      <c r="T249" s="32">
        <f>IF(L249="折扣",R249/(1+AA249)*M249,IF(L249="返现",R249/(1+AA249),R249/(1+M249+AA249)))</f>
        <v>0</v>
      </c>
      <c r="U249" s="7">
        <v>0</v>
      </c>
      <c r="V249" s="22">
        <v>0</v>
      </c>
      <c r="W249" s="28">
        <f>IF(L249="返现",T249*M249,R249-T249)</f>
        <v>0</v>
      </c>
      <c r="X249" s="194">
        <v>0</v>
      </c>
      <c r="Y249" s="19">
        <v>7.0000000000000007E-2</v>
      </c>
      <c r="Z249" s="23">
        <f t="shared" si="4"/>
        <v>0</v>
      </c>
      <c r="AA249" s="7">
        <v>0.43</v>
      </c>
      <c r="AB249" s="194">
        <f>R249/(1+AA249)</f>
        <v>0</v>
      </c>
      <c r="AC249" s="18"/>
    </row>
    <row r="250" spans="1:29" x14ac:dyDescent="0.3">
      <c r="A250" s="17">
        <v>45017</v>
      </c>
      <c r="B250" s="5" t="s">
        <v>87</v>
      </c>
      <c r="C250" s="5" t="s">
        <v>107</v>
      </c>
      <c r="D250" s="5" t="s">
        <v>509</v>
      </c>
      <c r="E250" s="5" t="s">
        <v>525</v>
      </c>
      <c r="F250" s="5" t="s">
        <v>525</v>
      </c>
      <c r="G250" s="6">
        <v>237</v>
      </c>
      <c r="H250" s="5" t="s">
        <v>471</v>
      </c>
      <c r="I250" s="5" t="s">
        <v>525</v>
      </c>
      <c r="J250" s="5"/>
      <c r="K250" s="5" t="s">
        <v>56</v>
      </c>
      <c r="L250" s="5" t="s">
        <v>93</v>
      </c>
      <c r="M250" s="182">
        <v>0.1</v>
      </c>
      <c r="N250" s="18"/>
      <c r="O250" s="18"/>
      <c r="P250" s="190">
        <v>540256.22185000358</v>
      </c>
      <c r="Q250" s="194">
        <v>0</v>
      </c>
      <c r="R250" s="194">
        <v>0</v>
      </c>
      <c r="S250" s="29">
        <f>P250+Q250-R250</f>
        <v>540256.22185000358</v>
      </c>
      <c r="T250" s="32">
        <f>IF(L250="折扣",R250/(1+AA250)*M250,IF(L250="返现",R250/(1+AA250),R250/(1+M250+AA250)))</f>
        <v>0</v>
      </c>
      <c r="U250" s="182">
        <v>0</v>
      </c>
      <c r="V250" s="22">
        <v>0</v>
      </c>
      <c r="W250" s="28">
        <f>IF(L250="返现",T250*M250,R250-T250)</f>
        <v>0</v>
      </c>
      <c r="X250" s="194">
        <v>0</v>
      </c>
      <c r="Y250" s="19">
        <v>7.0000000000000007E-2</v>
      </c>
      <c r="Z250" s="23">
        <f t="shared" si="4"/>
        <v>0</v>
      </c>
      <c r="AA250" s="182">
        <v>0.22500000000000001</v>
      </c>
      <c r="AB250" s="194">
        <f>R250/(1+AA250)</f>
        <v>0</v>
      </c>
      <c r="AC250" s="18"/>
    </row>
    <row r="251" spans="1:29" x14ac:dyDescent="0.3">
      <c r="A251" s="17">
        <v>45017</v>
      </c>
      <c r="B251" s="5" t="s">
        <v>87</v>
      </c>
      <c r="C251" s="5" t="s">
        <v>107</v>
      </c>
      <c r="D251" s="5" t="s">
        <v>509</v>
      </c>
      <c r="E251" s="5" t="s">
        <v>525</v>
      </c>
      <c r="F251" s="5" t="s">
        <v>525</v>
      </c>
      <c r="G251" s="6">
        <v>237</v>
      </c>
      <c r="H251" s="5" t="s">
        <v>471</v>
      </c>
      <c r="I251" s="5" t="s">
        <v>525</v>
      </c>
      <c r="J251" s="5"/>
      <c r="K251" s="5" t="s">
        <v>24</v>
      </c>
      <c r="L251" s="5" t="s">
        <v>93</v>
      </c>
      <c r="M251" s="7">
        <v>0.1</v>
      </c>
      <c r="N251" s="18"/>
      <c r="O251" s="18"/>
      <c r="P251" s="190">
        <v>152812.59370000014</v>
      </c>
      <c r="Q251" s="194">
        <v>0</v>
      </c>
      <c r="R251" s="194">
        <v>0</v>
      </c>
      <c r="S251" s="29">
        <f>P251+Q251-R251</f>
        <v>152812.59370000014</v>
      </c>
      <c r="T251" s="32">
        <f>IF(L251="折扣",R251/(1+AA251)*M251,IF(L251="返现",R251/(1+AA251),R251/(1+M251+AA251)))</f>
        <v>0</v>
      </c>
      <c r="U251" s="7">
        <v>0</v>
      </c>
      <c r="V251" s="22">
        <v>0</v>
      </c>
      <c r="W251" s="28">
        <f>IF(L251="返现",T251*M251,R251-T251)</f>
        <v>0</v>
      </c>
      <c r="X251" s="194">
        <v>0</v>
      </c>
      <c r="Y251" s="19">
        <v>7.0000000000000007E-2</v>
      </c>
      <c r="Z251" s="23">
        <f t="shared" si="4"/>
        <v>0</v>
      </c>
      <c r="AA251" s="7">
        <v>0.23</v>
      </c>
      <c r="AB251" s="194">
        <f>R251/(1+AA251)</f>
        <v>0</v>
      </c>
      <c r="AC251" s="18"/>
    </row>
    <row r="252" spans="1:29" x14ac:dyDescent="0.3">
      <c r="A252" s="17">
        <v>45017</v>
      </c>
      <c r="B252" s="5" t="s">
        <v>87</v>
      </c>
      <c r="C252" s="5" t="s">
        <v>88</v>
      </c>
      <c r="D252" s="5" t="s">
        <v>89</v>
      </c>
      <c r="E252" s="37" t="s">
        <v>544</v>
      </c>
      <c r="F252" s="37" t="s">
        <v>544</v>
      </c>
      <c r="G252" s="178">
        <v>237</v>
      </c>
      <c r="H252" s="5" t="s">
        <v>471</v>
      </c>
      <c r="I252" s="5" t="s">
        <v>545</v>
      </c>
      <c r="J252" s="5"/>
      <c r="K252" s="5" t="s">
        <v>56</v>
      </c>
      <c r="L252" s="5" t="s">
        <v>93</v>
      </c>
      <c r="M252" s="183">
        <v>0.03</v>
      </c>
      <c r="N252" s="18"/>
      <c r="O252" s="18"/>
      <c r="P252" s="190">
        <v>10101.739999999991</v>
      </c>
      <c r="Q252" s="194">
        <v>0</v>
      </c>
      <c r="R252" s="194">
        <v>2937.07</v>
      </c>
      <c r="S252" s="29">
        <f>P252+Q252-R252</f>
        <v>7164.669999999991</v>
      </c>
      <c r="T252" s="32">
        <f>IF(L252="折扣",R252/(1+AA252)*M252,IF(L252="返现",R252/(1+AA252),R252/(1+M252+AA252)))</f>
        <v>2851.5242718446602</v>
      </c>
      <c r="U252" s="183">
        <v>0</v>
      </c>
      <c r="V252" s="22">
        <v>0</v>
      </c>
      <c r="W252" s="28">
        <f>IF(L252="返现",T252*M252,R252-T252)</f>
        <v>85.54572815533993</v>
      </c>
      <c r="X252" s="194">
        <v>2937.07</v>
      </c>
      <c r="Y252" s="19">
        <v>7.0000000000000007E-2</v>
      </c>
      <c r="Z252" s="23">
        <f t="shared" si="4"/>
        <v>205.59490000000002</v>
      </c>
      <c r="AA252" s="183">
        <v>0</v>
      </c>
      <c r="AB252" s="194">
        <f>R252/(1+AA252)</f>
        <v>2937.07</v>
      </c>
      <c r="AC252" s="18"/>
    </row>
    <row r="253" spans="1:29" x14ac:dyDescent="0.3">
      <c r="A253" s="17">
        <v>45017</v>
      </c>
      <c r="B253" s="5" t="s">
        <v>87</v>
      </c>
      <c r="C253" s="5" t="s">
        <v>88</v>
      </c>
      <c r="D253" s="5" t="s">
        <v>89</v>
      </c>
      <c r="E253" s="37" t="s">
        <v>541</v>
      </c>
      <c r="F253" s="37" t="s">
        <v>541</v>
      </c>
      <c r="G253" s="178">
        <v>237</v>
      </c>
      <c r="H253" s="5" t="s">
        <v>471</v>
      </c>
      <c r="I253" s="5" t="s">
        <v>475</v>
      </c>
      <c r="J253" s="5"/>
      <c r="K253" s="5" t="s">
        <v>56</v>
      </c>
      <c r="L253" s="5" t="s">
        <v>265</v>
      </c>
      <c r="M253" s="183">
        <v>0.94299999999999995</v>
      </c>
      <c r="N253" s="18"/>
      <c r="O253" s="18"/>
      <c r="P253" s="190">
        <v>0</v>
      </c>
      <c r="Q253" s="194">
        <v>517780.15</v>
      </c>
      <c r="R253" s="194">
        <v>38412.51</v>
      </c>
      <c r="S253" s="29">
        <f>P253+Q253-R253</f>
        <v>479367.64</v>
      </c>
      <c r="T253" s="32">
        <f>IF(L253="折扣",R253/(1+AA253)*M253,IF(L253="返现",R253/(1+AA253),R253/(1+M253+AA253)))</f>
        <v>25873.569235714287</v>
      </c>
      <c r="U253" s="183">
        <v>0</v>
      </c>
      <c r="V253" s="22">
        <v>0</v>
      </c>
      <c r="W253" s="28">
        <f>IF(L253="返现",T253*M253,R253-T253)</f>
        <v>12538.940764285715</v>
      </c>
      <c r="X253" s="194">
        <v>38412.51</v>
      </c>
      <c r="Y253" s="19">
        <v>7.0000000000000007E-2</v>
      </c>
      <c r="Z253" s="23">
        <f t="shared" si="4"/>
        <v>2688.8757000000005</v>
      </c>
      <c r="AA253" s="183">
        <v>0.4</v>
      </c>
      <c r="AB253" s="194">
        <f>R253/(1+AA253)</f>
        <v>27437.507142857146</v>
      </c>
      <c r="AC253" s="18"/>
    </row>
    <row r="254" spans="1:29" x14ac:dyDescent="0.3">
      <c r="A254" s="17">
        <v>45017</v>
      </c>
      <c r="B254" s="5" t="s">
        <v>87</v>
      </c>
      <c r="C254" s="5" t="s">
        <v>107</v>
      </c>
      <c r="D254" s="5" t="s">
        <v>484</v>
      </c>
      <c r="E254" s="5" t="s">
        <v>546</v>
      </c>
      <c r="F254" s="5" t="s">
        <v>547</v>
      </c>
      <c r="G254" s="6">
        <v>237</v>
      </c>
      <c r="H254" s="5" t="s">
        <v>471</v>
      </c>
      <c r="I254" s="5" t="s">
        <v>546</v>
      </c>
      <c r="J254" s="5"/>
      <c r="K254" s="5" t="s">
        <v>24</v>
      </c>
      <c r="L254" s="5" t="s">
        <v>278</v>
      </c>
      <c r="M254" s="36">
        <v>0</v>
      </c>
      <c r="N254" s="18"/>
      <c r="O254" s="18"/>
      <c r="P254" s="190">
        <v>-5.599999989499338E-3</v>
      </c>
      <c r="Q254" s="194">
        <v>0</v>
      </c>
      <c r="R254" s="194">
        <v>0</v>
      </c>
      <c r="S254" s="29">
        <f>P254+Q254-R254</f>
        <v>-5.599999989499338E-3</v>
      </c>
      <c r="T254" s="32">
        <f>IF(L254="折扣",R254/(1+AA254)*M254,IF(L254="返现",R254/(1+AA254),R254/(1+M254+AA254)))</f>
        <v>0</v>
      </c>
      <c r="U254" s="36">
        <v>0</v>
      </c>
      <c r="V254" s="22">
        <v>0</v>
      </c>
      <c r="W254" s="28">
        <f>IF(L254="返现",T254*M254,R254-T254)</f>
        <v>0</v>
      </c>
      <c r="X254" s="194">
        <v>0</v>
      </c>
      <c r="Y254" s="19">
        <v>7.0000000000000007E-2</v>
      </c>
      <c r="Z254" s="23">
        <f t="shared" si="4"/>
        <v>0</v>
      </c>
      <c r="AA254" s="36">
        <v>0.28999999999999998</v>
      </c>
      <c r="AB254" s="194">
        <f>R254/(1+AA254)</f>
        <v>0</v>
      </c>
      <c r="AC254" s="18"/>
    </row>
    <row r="255" spans="1:29" x14ac:dyDescent="0.3">
      <c r="A255" s="17">
        <v>45017</v>
      </c>
      <c r="B255" s="5" t="s">
        <v>87</v>
      </c>
      <c r="C255" s="5" t="s">
        <v>107</v>
      </c>
      <c r="D255" s="5" t="s">
        <v>484</v>
      </c>
      <c r="E255" s="5" t="s">
        <v>497</v>
      </c>
      <c r="F255" s="5" t="s">
        <v>497</v>
      </c>
      <c r="G255" s="6">
        <v>237</v>
      </c>
      <c r="H255" s="5" t="s">
        <v>471</v>
      </c>
      <c r="I255" s="5" t="s">
        <v>498</v>
      </c>
      <c r="J255" s="5"/>
      <c r="K255" s="5" t="s">
        <v>56</v>
      </c>
      <c r="L255" s="5" t="s">
        <v>93</v>
      </c>
      <c r="M255" s="183">
        <v>0.12870000000000001</v>
      </c>
      <c r="N255" s="18"/>
      <c r="O255" s="18"/>
      <c r="P255" s="190">
        <v>75092.728599997237</v>
      </c>
      <c r="Q255" s="194">
        <v>0</v>
      </c>
      <c r="R255" s="194">
        <v>0</v>
      </c>
      <c r="S255" s="29">
        <f>P255+Q255-R255</f>
        <v>75092.728599997237</v>
      </c>
      <c r="T255" s="32">
        <f>IF(L255="折扣",R255/(1+AA255)*M255,IF(L255="返现",R255/(1+AA255),R255/(1+M255+AA255)))</f>
        <v>0</v>
      </c>
      <c r="U255" s="183">
        <v>0</v>
      </c>
      <c r="V255" s="22">
        <v>0</v>
      </c>
      <c r="W255" s="28">
        <f>IF(L255="返现",T255*M255,R255-T255)</f>
        <v>0</v>
      </c>
      <c r="X255" s="194">
        <v>0</v>
      </c>
      <c r="Y255" s="19">
        <v>7.0000000000000007E-2</v>
      </c>
      <c r="Z255" s="23">
        <f t="shared" si="4"/>
        <v>0</v>
      </c>
      <c r="AA255" s="183">
        <v>0.46</v>
      </c>
      <c r="AB255" s="194">
        <f>R255/(1+AA255)</f>
        <v>0</v>
      </c>
      <c r="AC255" s="18"/>
    </row>
    <row r="256" spans="1:29" x14ac:dyDescent="0.3">
      <c r="A256" s="17">
        <v>45017</v>
      </c>
      <c r="B256" s="5" t="s">
        <v>87</v>
      </c>
      <c r="C256" s="5" t="s">
        <v>107</v>
      </c>
      <c r="D256" s="5" t="s">
        <v>548</v>
      </c>
      <c r="E256" s="5" t="s">
        <v>549</v>
      </c>
      <c r="F256" s="5" t="s">
        <v>550</v>
      </c>
      <c r="G256" s="6">
        <v>237</v>
      </c>
      <c r="H256" s="5" t="s">
        <v>471</v>
      </c>
      <c r="I256" s="5" t="s">
        <v>551</v>
      </c>
      <c r="J256" s="5"/>
      <c r="K256" s="5" t="s">
        <v>24</v>
      </c>
      <c r="L256" s="5" t="s">
        <v>93</v>
      </c>
      <c r="M256" s="36">
        <v>0.1</v>
      </c>
      <c r="N256" s="18"/>
      <c r="O256" s="18"/>
      <c r="P256" s="190">
        <v>9.5000000175787136E-2</v>
      </c>
      <c r="Q256" s="194">
        <v>0</v>
      </c>
      <c r="R256" s="194">
        <v>0</v>
      </c>
      <c r="S256" s="29">
        <f>P256+Q256-R256</f>
        <v>9.5000000175787136E-2</v>
      </c>
      <c r="T256" s="32">
        <f>IF(L256="折扣",R256/(1+AA256)*M256,IF(L256="返现",R256/(1+AA256),R256/(1+M256+AA256)))</f>
        <v>0</v>
      </c>
      <c r="U256" s="36">
        <v>0</v>
      </c>
      <c r="V256" s="22">
        <v>0</v>
      </c>
      <c r="W256" s="28">
        <f>IF(L256="返现",T256*M256,R256-T256)</f>
        <v>0</v>
      </c>
      <c r="X256" s="194">
        <v>0</v>
      </c>
      <c r="Y256" s="19">
        <v>7.0000000000000007E-2</v>
      </c>
      <c r="Z256" s="23">
        <f t="shared" si="4"/>
        <v>0</v>
      </c>
      <c r="AA256" s="36">
        <v>0.3</v>
      </c>
      <c r="AB256" s="194">
        <f>R256/(1+AA256)</f>
        <v>0</v>
      </c>
      <c r="AC256" s="18"/>
    </row>
    <row r="257" spans="1:29" x14ac:dyDescent="0.3">
      <c r="A257" s="17">
        <v>45017</v>
      </c>
      <c r="B257" s="5" t="s">
        <v>87</v>
      </c>
      <c r="C257" s="5" t="s">
        <v>107</v>
      </c>
      <c r="D257" s="5" t="s">
        <v>484</v>
      </c>
      <c r="E257" s="5" t="s">
        <v>504</v>
      </c>
      <c r="F257" s="5" t="s">
        <v>504</v>
      </c>
      <c r="G257" s="6">
        <v>237</v>
      </c>
      <c r="H257" s="5" t="s">
        <v>471</v>
      </c>
      <c r="I257" s="5" t="s">
        <v>504</v>
      </c>
      <c r="J257" s="5"/>
      <c r="K257" s="5" t="s">
        <v>24</v>
      </c>
      <c r="L257" s="5" t="s">
        <v>93</v>
      </c>
      <c r="M257" s="36">
        <v>0.04</v>
      </c>
      <c r="N257" s="18"/>
      <c r="O257" s="18"/>
      <c r="P257" s="190">
        <v>136824.25279999993</v>
      </c>
      <c r="Q257" s="194">
        <v>0</v>
      </c>
      <c r="R257" s="194">
        <v>0</v>
      </c>
      <c r="S257" s="29">
        <f>P257+Q257-R257</f>
        <v>136824.25279999993</v>
      </c>
      <c r="T257" s="32">
        <f>IF(L257="折扣",R257/(1+AA257)*M257,IF(L257="返现",R257/(1+AA257),R257/(1+M257+AA257)))</f>
        <v>0</v>
      </c>
      <c r="U257" s="36">
        <v>0</v>
      </c>
      <c r="V257" s="22">
        <v>0</v>
      </c>
      <c r="W257" s="28">
        <f>IF(L257="返现",T257*M257,R257-T257)</f>
        <v>0</v>
      </c>
      <c r="X257" s="194">
        <v>0</v>
      </c>
      <c r="Y257" s="19">
        <v>7.0000000000000007E-2</v>
      </c>
      <c r="Z257" s="23">
        <f t="shared" si="4"/>
        <v>0</v>
      </c>
      <c r="AA257" s="36">
        <v>0.32</v>
      </c>
      <c r="AB257" s="194">
        <f>R257/(1+AA257)</f>
        <v>0</v>
      </c>
      <c r="AC257" s="18"/>
    </row>
    <row r="258" spans="1:29" x14ac:dyDescent="0.3">
      <c r="A258" s="17">
        <v>45017</v>
      </c>
      <c r="B258" s="5" t="s">
        <v>87</v>
      </c>
      <c r="C258" s="5" t="s">
        <v>107</v>
      </c>
      <c r="D258" s="5" t="s">
        <v>539</v>
      </c>
      <c r="E258" s="5" t="s">
        <v>552</v>
      </c>
      <c r="F258" s="5" t="s">
        <v>552</v>
      </c>
      <c r="G258" s="6">
        <v>237</v>
      </c>
      <c r="H258" s="5" t="s">
        <v>471</v>
      </c>
      <c r="I258" s="5" t="s">
        <v>552</v>
      </c>
      <c r="J258" s="5"/>
      <c r="K258" s="5" t="s">
        <v>56</v>
      </c>
      <c r="L258" s="5" t="s">
        <v>93</v>
      </c>
      <c r="M258" s="183">
        <v>0.04</v>
      </c>
      <c r="N258" s="18"/>
      <c r="O258" s="18"/>
      <c r="P258" s="190">
        <v>3607.7600000000007</v>
      </c>
      <c r="Q258" s="194">
        <v>0</v>
      </c>
      <c r="R258" s="194">
        <v>490.22999999999996</v>
      </c>
      <c r="S258" s="29">
        <f>P258+Q258-R258</f>
        <v>3117.5300000000007</v>
      </c>
      <c r="T258" s="32">
        <f>IF(L258="折扣",R258/(1+AA258)*M258,IF(L258="返现",R258/(1+AA258),R258/(1+M258+AA258)))</f>
        <v>471.37499999999994</v>
      </c>
      <c r="U258" s="183">
        <v>0</v>
      </c>
      <c r="V258" s="22">
        <v>0</v>
      </c>
      <c r="W258" s="28">
        <f>IF(L258="返现",T258*M258,R258-T258)</f>
        <v>18.855000000000018</v>
      </c>
      <c r="X258" s="194">
        <v>490.22999999999996</v>
      </c>
      <c r="Y258" s="19">
        <v>7.0000000000000007E-2</v>
      </c>
      <c r="Z258" s="23">
        <f t="shared" si="4"/>
        <v>34.316099999999999</v>
      </c>
      <c r="AA258" s="183">
        <v>0</v>
      </c>
      <c r="AB258" s="194">
        <f>R258/(1+AA258)</f>
        <v>490.22999999999996</v>
      </c>
      <c r="AC258" s="18"/>
    </row>
    <row r="259" spans="1:29" x14ac:dyDescent="0.3">
      <c r="A259" s="17">
        <v>45017</v>
      </c>
      <c r="B259" s="5" t="s">
        <v>87</v>
      </c>
      <c r="C259" s="5" t="s">
        <v>107</v>
      </c>
      <c r="D259" s="5" t="s">
        <v>509</v>
      </c>
      <c r="E259" s="37" t="s">
        <v>528</v>
      </c>
      <c r="F259" s="37" t="s">
        <v>528</v>
      </c>
      <c r="G259" s="178">
        <v>237</v>
      </c>
      <c r="H259" s="5" t="s">
        <v>471</v>
      </c>
      <c r="I259" s="5" t="s">
        <v>529</v>
      </c>
      <c r="J259" s="5"/>
      <c r="K259" s="5" t="s">
        <v>56</v>
      </c>
      <c r="L259" s="5" t="s">
        <v>93</v>
      </c>
      <c r="M259" s="183">
        <v>2.7199999999999998E-2</v>
      </c>
      <c r="N259" s="18"/>
      <c r="O259" s="18"/>
      <c r="P259" s="190">
        <v>8308.7184000003617</v>
      </c>
      <c r="Q259" s="194">
        <v>0</v>
      </c>
      <c r="R259" s="194">
        <v>0</v>
      </c>
      <c r="S259" s="29">
        <f>P259+Q259-R259</f>
        <v>8308.7184000003617</v>
      </c>
      <c r="T259" s="32">
        <f>IF(L259="折扣",R259/(1+AA259)*M259,IF(L259="返现",R259/(1+AA259),R259/(1+M259+AA259)))</f>
        <v>0</v>
      </c>
      <c r="U259" s="183">
        <v>0</v>
      </c>
      <c r="V259" s="22">
        <v>0</v>
      </c>
      <c r="W259" s="28">
        <f>IF(L259="返现",T259*M259,R259-T259)</f>
        <v>0</v>
      </c>
      <c r="X259" s="194">
        <v>0</v>
      </c>
      <c r="Y259" s="19">
        <v>7.0000000000000007E-2</v>
      </c>
      <c r="Z259" s="23">
        <f t="shared" si="4"/>
        <v>0</v>
      </c>
      <c r="AA259" s="183">
        <v>0.36</v>
      </c>
      <c r="AB259" s="194">
        <f>R259/(1+AA259)</f>
        <v>0</v>
      </c>
      <c r="AC259" s="18"/>
    </row>
    <row r="260" spans="1:29" x14ac:dyDescent="0.3">
      <c r="A260" s="17">
        <v>45017</v>
      </c>
      <c r="B260" s="5" t="s">
        <v>87</v>
      </c>
      <c r="C260" s="5" t="s">
        <v>107</v>
      </c>
      <c r="D260" s="5" t="s">
        <v>484</v>
      </c>
      <c r="E260" s="37" t="s">
        <v>502</v>
      </c>
      <c r="F260" s="37" t="s">
        <v>503</v>
      </c>
      <c r="G260" s="178">
        <v>237</v>
      </c>
      <c r="H260" s="5" t="s">
        <v>471</v>
      </c>
      <c r="I260" s="5" t="s">
        <v>502</v>
      </c>
      <c r="J260" s="5"/>
      <c r="K260" s="5" t="s">
        <v>24</v>
      </c>
      <c r="L260" s="5" t="s">
        <v>278</v>
      </c>
      <c r="M260" s="36">
        <v>0</v>
      </c>
      <c r="N260" s="18"/>
      <c r="O260" s="18"/>
      <c r="P260" s="190">
        <v>150989.73000000001</v>
      </c>
      <c r="Q260" s="194">
        <v>0</v>
      </c>
      <c r="R260" s="194">
        <v>0</v>
      </c>
      <c r="S260" s="29">
        <f>P260+Q260-R260</f>
        <v>150989.73000000001</v>
      </c>
      <c r="T260" s="32">
        <f>IF(L260="折扣",R260/(1+AA260)*M260,IF(L260="返现",R260/(1+AA260),R260/(1+M260+AA260)))</f>
        <v>0</v>
      </c>
      <c r="U260" s="36">
        <v>0</v>
      </c>
      <c r="V260" s="22">
        <v>0</v>
      </c>
      <c r="W260" s="28">
        <f>IF(L260="返现",T260*M260,R260-T260)</f>
        <v>0</v>
      </c>
      <c r="X260" s="194">
        <v>0</v>
      </c>
      <c r="Y260" s="19">
        <v>7.0000000000000007E-2</v>
      </c>
      <c r="Z260" s="23">
        <f t="shared" si="4"/>
        <v>0</v>
      </c>
      <c r="AA260" s="36">
        <v>0</v>
      </c>
      <c r="AB260" s="194">
        <f>R260/(1+AA260)</f>
        <v>0</v>
      </c>
      <c r="AC260" s="18"/>
    </row>
    <row r="261" spans="1:29" x14ac:dyDescent="0.3">
      <c r="A261" s="17">
        <v>45017</v>
      </c>
      <c r="B261" s="5" t="s">
        <v>87</v>
      </c>
      <c r="C261" s="5" t="s">
        <v>107</v>
      </c>
      <c r="D261" s="5" t="s">
        <v>484</v>
      </c>
      <c r="E261" s="37" t="s">
        <v>553</v>
      </c>
      <c r="F261" s="37" t="s">
        <v>553</v>
      </c>
      <c r="G261" s="178">
        <v>237</v>
      </c>
      <c r="H261" s="5" t="s">
        <v>471</v>
      </c>
      <c r="I261" s="5" t="s">
        <v>543</v>
      </c>
      <c r="J261" s="5"/>
      <c r="K261" s="5" t="s">
        <v>56</v>
      </c>
      <c r="L261" s="5" t="s">
        <v>93</v>
      </c>
      <c r="M261" s="183">
        <v>0.04</v>
      </c>
      <c r="N261" s="18"/>
      <c r="O261" s="18"/>
      <c r="P261" s="190">
        <v>34403.239999999831</v>
      </c>
      <c r="Q261" s="194">
        <v>0</v>
      </c>
      <c r="R261" s="194">
        <v>0</v>
      </c>
      <c r="S261" s="29">
        <f>P261+Q261-R261</f>
        <v>34403.239999999831</v>
      </c>
      <c r="T261" s="32">
        <f>IF(L261="折扣",R261/(1+AA261)*M261,IF(L261="返现",R261/(1+AA261),R261/(1+M261+AA261)))</f>
        <v>0</v>
      </c>
      <c r="U261" s="183">
        <v>0</v>
      </c>
      <c r="V261" s="22">
        <v>0</v>
      </c>
      <c r="W261" s="28">
        <f>IF(L261="返现",T261*M261,R261-T261)</f>
        <v>0</v>
      </c>
      <c r="X261" s="194">
        <v>0</v>
      </c>
      <c r="Y261" s="19">
        <v>7.0000000000000007E-2</v>
      </c>
      <c r="Z261" s="23">
        <f t="shared" si="4"/>
        <v>0</v>
      </c>
      <c r="AA261" s="183">
        <v>0</v>
      </c>
      <c r="AB261" s="194">
        <f>R261/(1+AA261)</f>
        <v>0</v>
      </c>
      <c r="AC261" s="18"/>
    </row>
    <row r="262" spans="1:29" x14ac:dyDescent="0.3">
      <c r="A262" s="17">
        <v>45017</v>
      </c>
      <c r="B262" s="5" t="s">
        <v>87</v>
      </c>
      <c r="C262" s="5" t="s">
        <v>88</v>
      </c>
      <c r="D262" s="5" t="s">
        <v>314</v>
      </c>
      <c r="E262" s="37" t="s">
        <v>554</v>
      </c>
      <c r="F262" s="37" t="s">
        <v>554</v>
      </c>
      <c r="G262" s="178">
        <v>237</v>
      </c>
      <c r="H262" s="5" t="s">
        <v>471</v>
      </c>
      <c r="I262" s="5" t="s">
        <v>554</v>
      </c>
      <c r="J262" s="5"/>
      <c r="K262" s="5" t="s">
        <v>56</v>
      </c>
      <c r="L262" s="5" t="s">
        <v>278</v>
      </c>
      <c r="M262" s="183">
        <v>0</v>
      </c>
      <c r="N262" s="18"/>
      <c r="O262" s="18"/>
      <c r="P262" s="190">
        <v>-10000</v>
      </c>
      <c r="Q262" s="194">
        <v>0</v>
      </c>
      <c r="R262" s="194">
        <v>0</v>
      </c>
      <c r="S262" s="29">
        <f>P262+Q262-R262</f>
        <v>-10000</v>
      </c>
      <c r="T262" s="32">
        <f>IF(L262="折扣",R262/(1+AA262)*M262,IF(L262="返现",R262/(1+AA262),R262/(1+M262+AA262)))</f>
        <v>0</v>
      </c>
      <c r="U262" s="183">
        <v>0</v>
      </c>
      <c r="V262" s="22">
        <v>0</v>
      </c>
      <c r="W262" s="28">
        <f>IF(L262="返现",T262*M262,R262-T262)</f>
        <v>0</v>
      </c>
      <c r="X262" s="194">
        <v>0</v>
      </c>
      <c r="Y262" s="19">
        <v>7.0000000000000007E-2</v>
      </c>
      <c r="Z262" s="23">
        <f t="shared" si="4"/>
        <v>0</v>
      </c>
      <c r="AA262" s="183">
        <v>0</v>
      </c>
      <c r="AB262" s="194">
        <f>R262/(1+AA262)</f>
        <v>0</v>
      </c>
      <c r="AC262" s="18"/>
    </row>
    <row r="263" spans="1:29" x14ac:dyDescent="0.3">
      <c r="A263" s="17">
        <v>45017</v>
      </c>
      <c r="B263" s="5" t="s">
        <v>87</v>
      </c>
      <c r="C263" s="5" t="s">
        <v>107</v>
      </c>
      <c r="D263" s="5" t="s">
        <v>509</v>
      </c>
      <c r="E263" s="37" t="s">
        <v>526</v>
      </c>
      <c r="F263" s="37" t="s">
        <v>526</v>
      </c>
      <c r="G263" s="178">
        <v>237</v>
      </c>
      <c r="H263" s="5" t="s">
        <v>471</v>
      </c>
      <c r="I263" s="5" t="s">
        <v>527</v>
      </c>
      <c r="J263" s="5"/>
      <c r="K263" s="5" t="s">
        <v>24</v>
      </c>
      <c r="L263" s="5" t="s">
        <v>93</v>
      </c>
      <c r="M263" s="36">
        <v>0.01</v>
      </c>
      <c r="N263" s="179"/>
      <c r="O263" s="18"/>
      <c r="P263" s="190">
        <v>10</v>
      </c>
      <c r="Q263" s="194">
        <v>0</v>
      </c>
      <c r="R263" s="194">
        <v>0</v>
      </c>
      <c r="S263" s="29">
        <f>P263+Q263-R263</f>
        <v>10</v>
      </c>
      <c r="T263" s="32">
        <f>IF(L263="折扣",R263/(1+AA263)*M263,IF(L263="返现",R263/(1+AA263),R263/(1+M263+AA263)))</f>
        <v>0</v>
      </c>
      <c r="U263" s="36">
        <v>0</v>
      </c>
      <c r="V263" s="22">
        <v>0</v>
      </c>
      <c r="W263" s="28">
        <f>IF(L263="返现",T263*M263,R263-T263)</f>
        <v>0</v>
      </c>
      <c r="X263" s="194">
        <v>0</v>
      </c>
      <c r="Y263" s="19">
        <v>7.0000000000000007E-2</v>
      </c>
      <c r="Z263" s="23">
        <f t="shared" si="4"/>
        <v>0</v>
      </c>
      <c r="AA263" s="36">
        <v>0</v>
      </c>
      <c r="AB263" s="194">
        <f>R263/(1+AA263)</f>
        <v>0</v>
      </c>
      <c r="AC263" s="18"/>
    </row>
    <row r="264" spans="1:29" x14ac:dyDescent="0.3">
      <c r="A264" s="17">
        <v>45017</v>
      </c>
      <c r="B264" s="5" t="s">
        <v>87</v>
      </c>
      <c r="C264" s="5" t="s">
        <v>88</v>
      </c>
      <c r="D264" s="5" t="s">
        <v>89</v>
      </c>
      <c r="E264" s="37" t="s">
        <v>469</v>
      </c>
      <c r="F264" s="37" t="s">
        <v>470</v>
      </c>
      <c r="G264" s="178">
        <v>237</v>
      </c>
      <c r="H264" s="5" t="s">
        <v>471</v>
      </c>
      <c r="I264" s="5" t="s">
        <v>472</v>
      </c>
      <c r="J264" s="5"/>
      <c r="K264" s="5" t="s">
        <v>56</v>
      </c>
      <c r="L264" s="5" t="s">
        <v>93</v>
      </c>
      <c r="M264" s="183">
        <v>0.03</v>
      </c>
      <c r="N264" s="18"/>
      <c r="O264" s="18"/>
      <c r="P264" s="190">
        <v>54.703900000080466</v>
      </c>
      <c r="Q264" s="194">
        <v>0</v>
      </c>
      <c r="R264" s="194">
        <v>0</v>
      </c>
      <c r="S264" s="29">
        <f>P264+Q264-R264</f>
        <v>54.703900000080466</v>
      </c>
      <c r="T264" s="32">
        <f>IF(L264="折扣",R264/(1+AA264)*M264,IF(L264="返现",R264/(1+AA264),R264/(1+M264+AA264)))</f>
        <v>0</v>
      </c>
      <c r="U264" s="183">
        <v>0</v>
      </c>
      <c r="V264" s="22">
        <v>0</v>
      </c>
      <c r="W264" s="28">
        <f>IF(L264="返现",T264*M264,R264-T264)</f>
        <v>0</v>
      </c>
      <c r="X264" s="194">
        <v>0</v>
      </c>
      <c r="Y264" s="19">
        <v>7.0000000000000007E-2</v>
      </c>
      <c r="Z264" s="23">
        <f t="shared" si="4"/>
        <v>0</v>
      </c>
      <c r="AA264" s="183">
        <v>0.21</v>
      </c>
      <c r="AB264" s="194">
        <f>R264/(1+AA264)</f>
        <v>0</v>
      </c>
      <c r="AC264" s="18"/>
    </row>
    <row r="265" spans="1:29" x14ac:dyDescent="0.3">
      <c r="A265" s="17">
        <v>45017</v>
      </c>
      <c r="B265" s="5" t="s">
        <v>87</v>
      </c>
      <c r="C265" s="5" t="s">
        <v>88</v>
      </c>
      <c r="D265" s="5" t="s">
        <v>89</v>
      </c>
      <c r="E265" s="37" t="s">
        <v>469</v>
      </c>
      <c r="F265" s="37" t="s">
        <v>470</v>
      </c>
      <c r="G265" s="178">
        <v>237</v>
      </c>
      <c r="H265" s="5" t="s">
        <v>471</v>
      </c>
      <c r="I265" s="5" t="s">
        <v>472</v>
      </c>
      <c r="J265" s="5"/>
      <c r="K265" s="5" t="s">
        <v>24</v>
      </c>
      <c r="L265" s="5" t="s">
        <v>93</v>
      </c>
      <c r="M265" s="36">
        <v>0.05</v>
      </c>
      <c r="N265" s="179"/>
      <c r="O265" s="18"/>
      <c r="P265" s="190">
        <v>221924.25000000047</v>
      </c>
      <c r="Q265" s="194">
        <v>0</v>
      </c>
      <c r="R265" s="194">
        <v>0</v>
      </c>
      <c r="S265" s="29">
        <f>P265+Q265-R265</f>
        <v>221924.25000000047</v>
      </c>
      <c r="T265" s="32">
        <f>IF(L265="折扣",R265/(1+AA265)*M265,IF(L265="返现",R265/(1+AA265),R265/(1+M265+AA265)))</f>
        <v>0</v>
      </c>
      <c r="U265" s="36">
        <v>0</v>
      </c>
      <c r="V265" s="22">
        <v>0</v>
      </c>
      <c r="W265" s="28">
        <f>IF(L265="返现",T265*M265,R265-T265)</f>
        <v>0</v>
      </c>
      <c r="X265" s="194">
        <v>0</v>
      </c>
      <c r="Y265" s="19">
        <v>7.0000000000000007E-2</v>
      </c>
      <c r="Z265" s="23">
        <f t="shared" si="4"/>
        <v>0</v>
      </c>
      <c r="AA265" s="36">
        <v>0.35</v>
      </c>
      <c r="AB265" s="194">
        <f>R265/(1+AA265)</f>
        <v>0</v>
      </c>
      <c r="AC265" s="18"/>
    </row>
    <row r="266" spans="1:29" x14ac:dyDescent="0.3">
      <c r="A266" s="17">
        <v>45017</v>
      </c>
      <c r="B266" s="5" t="s">
        <v>87</v>
      </c>
      <c r="C266" s="5" t="s">
        <v>88</v>
      </c>
      <c r="D266" s="5" t="s">
        <v>89</v>
      </c>
      <c r="E266" s="37" t="s">
        <v>473</v>
      </c>
      <c r="F266" s="37" t="s">
        <v>555</v>
      </c>
      <c r="G266" s="178">
        <v>237</v>
      </c>
      <c r="H266" s="5" t="s">
        <v>471</v>
      </c>
      <c r="I266" s="5" t="s">
        <v>475</v>
      </c>
      <c r="J266" s="5"/>
      <c r="K266" s="5" t="s">
        <v>24</v>
      </c>
      <c r="L266" s="5" t="s">
        <v>93</v>
      </c>
      <c r="M266" s="36">
        <v>0.03</v>
      </c>
      <c r="N266" s="179"/>
      <c r="O266" s="18"/>
      <c r="P266" s="190">
        <v>17151.064000000013</v>
      </c>
      <c r="Q266" s="194">
        <v>0</v>
      </c>
      <c r="R266" s="194">
        <v>0</v>
      </c>
      <c r="S266" s="29">
        <f>P266+Q266-R266</f>
        <v>17151.064000000013</v>
      </c>
      <c r="T266" s="32">
        <f>IF(L266="折扣",R266/(1+AA266)*M266,IF(L266="返现",R266/(1+AA266),R266/(1+M266+AA266)))</f>
        <v>0</v>
      </c>
      <c r="U266" s="36">
        <v>0</v>
      </c>
      <c r="V266" s="22">
        <v>0</v>
      </c>
      <c r="W266" s="28">
        <f>IF(L266="返现",T266*M266,R266-T266)</f>
        <v>0</v>
      </c>
      <c r="X266" s="194">
        <v>0</v>
      </c>
      <c r="Y266" s="19">
        <v>7.0000000000000007E-2</v>
      </c>
      <c r="Z266" s="23">
        <f t="shared" si="4"/>
        <v>0</v>
      </c>
      <c r="AA266" s="36">
        <v>0.4</v>
      </c>
      <c r="AB266" s="194">
        <f>R266/(1+AA266)</f>
        <v>0</v>
      </c>
      <c r="AC266" s="18"/>
    </row>
    <row r="267" spans="1:29" x14ac:dyDescent="0.3">
      <c r="A267" s="17">
        <v>45017</v>
      </c>
      <c r="B267" s="5" t="s">
        <v>87</v>
      </c>
      <c r="C267" s="5" t="s">
        <v>107</v>
      </c>
      <c r="D267" s="5" t="s">
        <v>484</v>
      </c>
      <c r="E267" s="37" t="s">
        <v>497</v>
      </c>
      <c r="F267" s="37" t="s">
        <v>497</v>
      </c>
      <c r="G267" s="178">
        <v>237</v>
      </c>
      <c r="H267" s="5" t="s">
        <v>471</v>
      </c>
      <c r="I267" s="5" t="s">
        <v>498</v>
      </c>
      <c r="J267" s="5"/>
      <c r="K267" s="5" t="s">
        <v>24</v>
      </c>
      <c r="L267" s="5" t="s">
        <v>93</v>
      </c>
      <c r="M267" s="36">
        <v>0.12429999999999999</v>
      </c>
      <c r="N267" s="179"/>
      <c r="O267" s="18"/>
      <c r="P267" s="190">
        <v>-153162.35249998898</v>
      </c>
      <c r="Q267" s="194">
        <v>0</v>
      </c>
      <c r="R267" s="194">
        <v>0</v>
      </c>
      <c r="S267" s="29">
        <f>P267+Q267-R267</f>
        <v>-153162.35249998898</v>
      </c>
      <c r="T267" s="32">
        <f>IF(L267="折扣",R267/(1+AA267)*M267,IF(L267="返现",R267/(1+AA267),R267/(1+M267+AA267)))</f>
        <v>0</v>
      </c>
      <c r="U267" s="36">
        <v>0</v>
      </c>
      <c r="V267" s="22">
        <v>0</v>
      </c>
      <c r="W267" s="28">
        <f>IF(L267="返现",T267*M267,R267-T267)</f>
        <v>0</v>
      </c>
      <c r="X267" s="194">
        <v>0</v>
      </c>
      <c r="Y267" s="19">
        <v>7.0000000000000007E-2</v>
      </c>
      <c r="Z267" s="23">
        <f t="shared" si="4"/>
        <v>0</v>
      </c>
      <c r="AA267" s="36">
        <v>0.41</v>
      </c>
      <c r="AB267" s="194">
        <f>R267/(1+AA267)</f>
        <v>0</v>
      </c>
      <c r="AC267" s="18"/>
    </row>
    <row r="268" spans="1:29" x14ac:dyDescent="0.3">
      <c r="A268" s="17">
        <v>45017</v>
      </c>
      <c r="B268" s="5" t="s">
        <v>87</v>
      </c>
      <c r="C268" s="5" t="s">
        <v>107</v>
      </c>
      <c r="D268" s="5" t="s">
        <v>484</v>
      </c>
      <c r="E268" s="37" t="s">
        <v>497</v>
      </c>
      <c r="F268" s="37" t="s">
        <v>556</v>
      </c>
      <c r="G268" s="178">
        <v>237</v>
      </c>
      <c r="H268" s="5" t="s">
        <v>471</v>
      </c>
      <c r="I268" s="5" t="s">
        <v>498</v>
      </c>
      <c r="J268" s="5"/>
      <c r="K268" s="5" t="s">
        <v>56</v>
      </c>
      <c r="L268" s="5" t="s">
        <v>93</v>
      </c>
      <c r="M268" s="183">
        <v>0.13239999999999999</v>
      </c>
      <c r="N268" s="18"/>
      <c r="O268" s="18"/>
      <c r="P268" s="190">
        <v>1389.59</v>
      </c>
      <c r="Q268" s="194">
        <v>0</v>
      </c>
      <c r="R268" s="194">
        <v>0</v>
      </c>
      <c r="S268" s="29">
        <f>P268+Q268-R268</f>
        <v>1389.59</v>
      </c>
      <c r="T268" s="32">
        <f>IF(L268="折扣",R268/(1+AA268)*M268,IF(L268="返现",R268/(1+AA268),R268/(1+M268+AA268)))</f>
        <v>0</v>
      </c>
      <c r="U268" s="183">
        <v>0</v>
      </c>
      <c r="V268" s="22">
        <v>0</v>
      </c>
      <c r="W268" s="28">
        <f>IF(L268="返现",T268*M268,R268-T268)</f>
        <v>0</v>
      </c>
      <c r="X268" s="194">
        <v>0</v>
      </c>
      <c r="Y268" s="19">
        <v>7.0000000000000007E-2</v>
      </c>
      <c r="Z268" s="23">
        <f t="shared" si="4"/>
        <v>0</v>
      </c>
      <c r="AA268" s="183">
        <v>0.44</v>
      </c>
      <c r="AB268" s="194">
        <f>R268/(1+AA268)</f>
        <v>0</v>
      </c>
      <c r="AC268" s="18"/>
    </row>
    <row r="269" spans="1:29" x14ac:dyDescent="0.3">
      <c r="A269" s="17">
        <v>45017</v>
      </c>
      <c r="B269" s="5" t="s">
        <v>87</v>
      </c>
      <c r="C269" s="5" t="s">
        <v>107</v>
      </c>
      <c r="D269" s="5" t="s">
        <v>484</v>
      </c>
      <c r="E269" s="37" t="s">
        <v>497</v>
      </c>
      <c r="F269" s="37" t="s">
        <v>556</v>
      </c>
      <c r="G269" s="178">
        <v>237</v>
      </c>
      <c r="H269" s="5" t="s">
        <v>471</v>
      </c>
      <c r="I269" s="5" t="s">
        <v>498</v>
      </c>
      <c r="J269" s="5"/>
      <c r="K269" s="5" t="s">
        <v>56</v>
      </c>
      <c r="L269" s="5" t="s">
        <v>557</v>
      </c>
      <c r="M269" s="183">
        <v>8.4199999999999997E-2</v>
      </c>
      <c r="N269" s="18"/>
      <c r="O269" s="18"/>
      <c r="P269" s="190">
        <v>762.59000000008382</v>
      </c>
      <c r="Q269" s="194">
        <v>0</v>
      </c>
      <c r="R269" s="194">
        <v>0</v>
      </c>
      <c r="S269" s="29">
        <f>P269+Q269-R269</f>
        <v>762.59000000008382</v>
      </c>
      <c r="T269" s="32">
        <f>IF(L269="折扣",R269/(1+AA269)*M269,IF(L269="返现",R269/(1+AA269),R269/(1+M269+AA269)))</f>
        <v>0</v>
      </c>
      <c r="U269" s="183">
        <v>0</v>
      </c>
      <c r="V269" s="22">
        <v>0</v>
      </c>
      <c r="W269" s="28">
        <f>IF(L269="返现",T269*M269,R269-T269)</f>
        <v>0</v>
      </c>
      <c r="X269" s="194">
        <v>0</v>
      </c>
      <c r="Y269" s="19">
        <v>7.0000000000000007E-2</v>
      </c>
      <c r="Z269" s="23">
        <f t="shared" si="4"/>
        <v>0</v>
      </c>
      <c r="AA269" s="39">
        <v>0</v>
      </c>
      <c r="AB269" s="194">
        <f>R269/(1+AA269)</f>
        <v>0</v>
      </c>
      <c r="AC269" s="18"/>
    </row>
    <row r="270" spans="1:29" x14ac:dyDescent="0.3">
      <c r="A270" s="17">
        <v>45017</v>
      </c>
      <c r="B270" s="5" t="s">
        <v>87</v>
      </c>
      <c r="C270" s="5" t="s">
        <v>107</v>
      </c>
      <c r="D270" s="5" t="s">
        <v>484</v>
      </c>
      <c r="E270" s="37" t="s">
        <v>497</v>
      </c>
      <c r="F270" s="37" t="s">
        <v>556</v>
      </c>
      <c r="G270" s="178">
        <v>237</v>
      </c>
      <c r="H270" s="5" t="s">
        <v>471</v>
      </c>
      <c r="I270" s="5" t="s">
        <v>498</v>
      </c>
      <c r="J270" s="5"/>
      <c r="K270" s="5" t="s">
        <v>24</v>
      </c>
      <c r="L270" s="5" t="s">
        <v>93</v>
      </c>
      <c r="M270" s="36">
        <v>0.1923</v>
      </c>
      <c r="N270" s="179"/>
      <c r="O270" s="18"/>
      <c r="P270" s="190">
        <v>179.26829999964684</v>
      </c>
      <c r="Q270" s="194">
        <v>0</v>
      </c>
      <c r="R270" s="194">
        <v>0</v>
      </c>
      <c r="S270" s="29">
        <f>P270+Q270-R270</f>
        <v>179.26829999964684</v>
      </c>
      <c r="T270" s="32">
        <f>IF(L270="折扣",R270/(1+AA270)*M270,IF(L270="返现",R270/(1+AA270),R270/(1+M270+AA270)))</f>
        <v>0</v>
      </c>
      <c r="U270" s="36">
        <v>0</v>
      </c>
      <c r="V270" s="22">
        <v>0</v>
      </c>
      <c r="W270" s="28">
        <f>IF(L270="返现",T270*M270,R270-T270)</f>
        <v>0</v>
      </c>
      <c r="X270" s="194">
        <v>0</v>
      </c>
      <c r="Y270" s="19">
        <v>7.0000000000000007E-2</v>
      </c>
      <c r="Z270" s="23">
        <f t="shared" si="4"/>
        <v>0</v>
      </c>
      <c r="AA270" s="36">
        <v>0.41</v>
      </c>
      <c r="AB270" s="194">
        <f>R270/(1+AA270)</f>
        <v>0</v>
      </c>
      <c r="AC270" s="18"/>
    </row>
    <row r="271" spans="1:29" x14ac:dyDescent="0.3">
      <c r="A271" s="17">
        <v>45017</v>
      </c>
      <c r="B271" s="5" t="s">
        <v>87</v>
      </c>
      <c r="C271" s="5" t="s">
        <v>107</v>
      </c>
      <c r="D271" s="5" t="s">
        <v>548</v>
      </c>
      <c r="E271" s="37" t="s">
        <v>558</v>
      </c>
      <c r="F271" s="37" t="s">
        <v>558</v>
      </c>
      <c r="G271" s="178">
        <v>237</v>
      </c>
      <c r="H271" s="5" t="s">
        <v>471</v>
      </c>
      <c r="I271" s="5" t="s">
        <v>559</v>
      </c>
      <c r="J271" s="5"/>
      <c r="K271" s="5" t="s">
        <v>56</v>
      </c>
      <c r="L271" s="5" t="s">
        <v>93</v>
      </c>
      <c r="M271" s="183">
        <v>0.03</v>
      </c>
      <c r="N271" s="18"/>
      <c r="O271" s="18"/>
      <c r="P271" s="190">
        <v>-6.8699999999043939</v>
      </c>
      <c r="Q271" s="194">
        <v>0</v>
      </c>
      <c r="R271" s="194">
        <v>0</v>
      </c>
      <c r="S271" s="29">
        <f>P271+Q271-R271</f>
        <v>-6.8699999999043939</v>
      </c>
      <c r="T271" s="32">
        <f>IF(L271="折扣",R271/(1+AA271)*M271,IF(L271="返现",R271/(1+AA271),R271/(1+M271+AA271)))</f>
        <v>0</v>
      </c>
      <c r="U271" s="183">
        <v>0</v>
      </c>
      <c r="V271" s="22">
        <v>0</v>
      </c>
      <c r="W271" s="28">
        <f>IF(L271="返现",T271*M271,R271-T271)</f>
        <v>0</v>
      </c>
      <c r="X271" s="194">
        <v>0</v>
      </c>
      <c r="Y271" s="19">
        <v>7.0000000000000007E-2</v>
      </c>
      <c r="Z271" s="23">
        <f t="shared" ref="Z271:Z334" si="5">X271*Y271</f>
        <v>0</v>
      </c>
      <c r="AA271" s="183">
        <v>0</v>
      </c>
      <c r="AB271" s="194">
        <f>R271/(1+AA271)</f>
        <v>0</v>
      </c>
      <c r="AC271" s="18"/>
    </row>
    <row r="272" spans="1:29" x14ac:dyDescent="0.3">
      <c r="A272" s="17">
        <v>45017</v>
      </c>
      <c r="B272" s="5" t="s">
        <v>87</v>
      </c>
      <c r="C272" s="5" t="s">
        <v>107</v>
      </c>
      <c r="D272" s="5" t="s">
        <v>509</v>
      </c>
      <c r="E272" s="37" t="s">
        <v>526</v>
      </c>
      <c r="F272" s="37" t="s">
        <v>526</v>
      </c>
      <c r="G272" s="178">
        <v>237</v>
      </c>
      <c r="H272" s="5" t="s">
        <v>471</v>
      </c>
      <c r="I272" s="5" t="s">
        <v>527</v>
      </c>
      <c r="J272" s="5"/>
      <c r="K272" s="5" t="s">
        <v>56</v>
      </c>
      <c r="L272" s="5" t="s">
        <v>93</v>
      </c>
      <c r="M272" s="183">
        <v>0.01</v>
      </c>
      <c r="N272" s="18"/>
      <c r="O272" s="18"/>
      <c r="P272" s="190">
        <v>117.11649999895599</v>
      </c>
      <c r="Q272" s="194">
        <v>0</v>
      </c>
      <c r="R272" s="194">
        <v>0</v>
      </c>
      <c r="S272" s="29">
        <f>P272+Q272-R272</f>
        <v>117.11649999895599</v>
      </c>
      <c r="T272" s="32">
        <f>IF(L272="折扣",R272/(1+AA272)*M272,IF(L272="返现",R272/(1+AA272),R272/(1+M272+AA272)))</f>
        <v>0</v>
      </c>
      <c r="U272" s="183">
        <v>0</v>
      </c>
      <c r="V272" s="22">
        <v>0</v>
      </c>
      <c r="W272" s="28">
        <f>IF(L272="返现",T272*M272,R272-T272)</f>
        <v>0</v>
      </c>
      <c r="X272" s="194">
        <v>0</v>
      </c>
      <c r="Y272" s="19">
        <v>7.0000000000000007E-2</v>
      </c>
      <c r="Z272" s="23">
        <f t="shared" si="5"/>
        <v>0</v>
      </c>
      <c r="AA272" s="183">
        <v>0.19</v>
      </c>
      <c r="AB272" s="194">
        <f>R272/(1+AA272)</f>
        <v>0</v>
      </c>
      <c r="AC272" s="18"/>
    </row>
    <row r="273" spans="1:29" x14ac:dyDescent="0.3">
      <c r="A273" s="17">
        <v>45017</v>
      </c>
      <c r="B273" s="5" t="s">
        <v>87</v>
      </c>
      <c r="C273" s="5" t="s">
        <v>107</v>
      </c>
      <c r="D273" s="5" t="s">
        <v>509</v>
      </c>
      <c r="E273" s="37" t="s">
        <v>526</v>
      </c>
      <c r="F273" s="37" t="s">
        <v>526</v>
      </c>
      <c r="G273" s="178">
        <v>237</v>
      </c>
      <c r="H273" s="5" t="s">
        <v>471</v>
      </c>
      <c r="I273" s="5" t="s">
        <v>527</v>
      </c>
      <c r="J273" s="5"/>
      <c r="K273" s="5" t="s">
        <v>24</v>
      </c>
      <c r="L273" s="5" t="s">
        <v>93</v>
      </c>
      <c r="M273" s="36">
        <v>0.01</v>
      </c>
      <c r="N273" s="179"/>
      <c r="O273" s="18"/>
      <c r="P273" s="190">
        <v>-416780.24500000244</v>
      </c>
      <c r="Q273" s="194">
        <v>0</v>
      </c>
      <c r="R273" s="194">
        <v>0</v>
      </c>
      <c r="S273" s="29">
        <f>P273+Q273-R273</f>
        <v>-416780.24500000244</v>
      </c>
      <c r="T273" s="32">
        <f>IF(L273="折扣",R273/(1+AA273)*M273,IF(L273="返现",R273/(1+AA273),R273/(1+M273+AA273)))</f>
        <v>0</v>
      </c>
      <c r="U273" s="36">
        <v>0</v>
      </c>
      <c r="V273" s="22">
        <v>0</v>
      </c>
      <c r="W273" s="28">
        <f>IF(L273="返现",T273*M273,R273-T273)</f>
        <v>0</v>
      </c>
      <c r="X273" s="194">
        <v>0</v>
      </c>
      <c r="Y273" s="19">
        <v>7.0000000000000007E-2</v>
      </c>
      <c r="Z273" s="23">
        <f t="shared" si="5"/>
        <v>0</v>
      </c>
      <c r="AA273" s="36">
        <v>0.35</v>
      </c>
      <c r="AB273" s="194">
        <f>R273/(1+AA273)</f>
        <v>0</v>
      </c>
      <c r="AC273" s="18"/>
    </row>
    <row r="274" spans="1:29" x14ac:dyDescent="0.3">
      <c r="A274" s="17">
        <v>45017</v>
      </c>
      <c r="B274" s="5" t="s">
        <v>87</v>
      </c>
      <c r="C274" s="5" t="s">
        <v>88</v>
      </c>
      <c r="D274" s="5" t="s">
        <v>89</v>
      </c>
      <c r="E274" s="37" t="s">
        <v>560</v>
      </c>
      <c r="F274" s="37" t="s">
        <v>561</v>
      </c>
      <c r="G274" s="178">
        <v>237</v>
      </c>
      <c r="H274" s="5" t="s">
        <v>471</v>
      </c>
      <c r="I274" s="5" t="s">
        <v>560</v>
      </c>
      <c r="J274" s="5"/>
      <c r="K274" s="5" t="s">
        <v>24</v>
      </c>
      <c r="L274" s="5" t="s">
        <v>93</v>
      </c>
      <c r="M274" s="36">
        <v>0.04</v>
      </c>
      <c r="N274" s="179"/>
      <c r="O274" s="18"/>
      <c r="P274" s="190">
        <v>-0.57999999999447027</v>
      </c>
      <c r="Q274" s="194">
        <v>0</v>
      </c>
      <c r="R274" s="194">
        <v>0</v>
      </c>
      <c r="S274" s="29">
        <f>P274+Q274-R274</f>
        <v>-0.57999999999447027</v>
      </c>
      <c r="T274" s="32">
        <f>IF(L274="折扣",R274/(1+AA274)*M274,IF(L274="返现",R274/(1+AA274),R274/(1+M274+AA274)))</f>
        <v>0</v>
      </c>
      <c r="U274" s="36">
        <v>0</v>
      </c>
      <c r="V274" s="22">
        <v>0</v>
      </c>
      <c r="W274" s="28">
        <f>IF(L274="返现",T274*M274,R274-T274)</f>
        <v>0</v>
      </c>
      <c r="X274" s="194">
        <v>0</v>
      </c>
      <c r="Y274" s="19">
        <v>7.0000000000000007E-2</v>
      </c>
      <c r="Z274" s="23">
        <f t="shared" si="5"/>
        <v>0</v>
      </c>
      <c r="AA274" s="36">
        <v>0</v>
      </c>
      <c r="AB274" s="194">
        <f>R274/(1+AA274)</f>
        <v>0</v>
      </c>
      <c r="AC274" s="18"/>
    </row>
    <row r="275" spans="1:29" x14ac:dyDescent="0.3">
      <c r="A275" s="17">
        <v>45017</v>
      </c>
      <c r="B275" s="5" t="s">
        <v>87</v>
      </c>
      <c r="C275" s="5" t="s">
        <v>107</v>
      </c>
      <c r="D275" s="5" t="s">
        <v>484</v>
      </c>
      <c r="E275" s="37" t="s">
        <v>562</v>
      </c>
      <c r="F275" s="37" t="s">
        <v>562</v>
      </c>
      <c r="G275" s="178">
        <v>237</v>
      </c>
      <c r="H275" s="5" t="s">
        <v>471</v>
      </c>
      <c r="I275" s="5" t="s">
        <v>504</v>
      </c>
      <c r="J275" s="5"/>
      <c r="K275" s="5" t="s">
        <v>24</v>
      </c>
      <c r="L275" s="5" t="s">
        <v>93</v>
      </c>
      <c r="M275" s="36">
        <v>0.04</v>
      </c>
      <c r="N275" s="179"/>
      <c r="O275" s="18"/>
      <c r="P275" s="190">
        <v>186613.16</v>
      </c>
      <c r="Q275" s="194">
        <v>0</v>
      </c>
      <c r="R275" s="194">
        <v>0</v>
      </c>
      <c r="S275" s="29">
        <f>P275+Q275-R275</f>
        <v>186613.16</v>
      </c>
      <c r="T275" s="32">
        <f>IF(L275="折扣",R275/(1+AA275)*M275,IF(L275="返现",R275/(1+AA275),R275/(1+M275+AA275)))</f>
        <v>0</v>
      </c>
      <c r="U275" s="36">
        <v>0</v>
      </c>
      <c r="V275" s="22">
        <v>0</v>
      </c>
      <c r="W275" s="28">
        <f>IF(L275="返现",T275*M275,R275-T275)</f>
        <v>0</v>
      </c>
      <c r="X275" s="194">
        <v>0</v>
      </c>
      <c r="Y275" s="19">
        <v>7.0000000000000007E-2</v>
      </c>
      <c r="Z275" s="23">
        <f t="shared" si="5"/>
        <v>0</v>
      </c>
      <c r="AA275" s="36">
        <v>0.32</v>
      </c>
      <c r="AB275" s="194">
        <f>R275/(1+AA275)</f>
        <v>0</v>
      </c>
      <c r="AC275" s="18"/>
    </row>
    <row r="276" spans="1:29" x14ac:dyDescent="0.3">
      <c r="A276" s="17">
        <v>45017</v>
      </c>
      <c r="B276" s="5" t="s">
        <v>87</v>
      </c>
      <c r="C276" s="5" t="s">
        <v>107</v>
      </c>
      <c r="D276" s="5" t="s">
        <v>484</v>
      </c>
      <c r="E276" s="37" t="s">
        <v>563</v>
      </c>
      <c r="F276" s="37" t="s">
        <v>564</v>
      </c>
      <c r="G276" s="178">
        <v>237</v>
      </c>
      <c r="H276" s="5" t="s">
        <v>471</v>
      </c>
      <c r="I276" s="5" t="s">
        <v>565</v>
      </c>
      <c r="J276" s="5"/>
      <c r="K276" s="5" t="s">
        <v>56</v>
      </c>
      <c r="L276" s="5" t="s">
        <v>93</v>
      </c>
      <c r="M276" s="183">
        <v>0.05</v>
      </c>
      <c r="N276" s="18"/>
      <c r="O276" s="18"/>
      <c r="P276" s="190">
        <v>5117.699700000172</v>
      </c>
      <c r="Q276" s="194">
        <v>0</v>
      </c>
      <c r="R276" s="194">
        <v>0</v>
      </c>
      <c r="S276" s="29">
        <f>P276+Q276-R276</f>
        <v>5117.699700000172</v>
      </c>
      <c r="T276" s="32">
        <f>IF(L276="折扣",R276/(1+AA276)*M276,IF(L276="返现",R276/(1+AA276),R276/(1+M276+AA276)))</f>
        <v>0</v>
      </c>
      <c r="U276" s="183">
        <v>0</v>
      </c>
      <c r="V276" s="22">
        <v>0</v>
      </c>
      <c r="W276" s="28">
        <f>IF(L276="返现",T276*M276,R276-T276)</f>
        <v>0</v>
      </c>
      <c r="X276" s="194">
        <v>0</v>
      </c>
      <c r="Y276" s="19">
        <v>7.0000000000000007E-2</v>
      </c>
      <c r="Z276" s="23">
        <f t="shared" si="5"/>
        <v>0</v>
      </c>
      <c r="AA276" s="183">
        <v>7.0000000000000007E-2</v>
      </c>
      <c r="AB276" s="194">
        <f>R276/(1+AA276)</f>
        <v>0</v>
      </c>
      <c r="AC276" s="18"/>
    </row>
    <row r="277" spans="1:29" x14ac:dyDescent="0.3">
      <c r="A277" s="17">
        <v>45017</v>
      </c>
      <c r="B277" s="5" t="s">
        <v>87</v>
      </c>
      <c r="C277" s="5" t="s">
        <v>107</v>
      </c>
      <c r="D277" s="5" t="s">
        <v>484</v>
      </c>
      <c r="E277" s="37" t="s">
        <v>300</v>
      </c>
      <c r="F277" s="37" t="s">
        <v>566</v>
      </c>
      <c r="G277" s="178">
        <v>237</v>
      </c>
      <c r="H277" s="5" t="s">
        <v>471</v>
      </c>
      <c r="I277" s="5" t="s">
        <v>567</v>
      </c>
      <c r="J277" s="5"/>
      <c r="K277" s="5" t="s">
        <v>56</v>
      </c>
      <c r="L277" s="5" t="s">
        <v>93</v>
      </c>
      <c r="M277" s="183">
        <v>6.3E-2</v>
      </c>
      <c r="N277" s="18"/>
      <c r="O277" s="18"/>
      <c r="P277" s="190">
        <v>159.85999999998603</v>
      </c>
      <c r="Q277" s="194">
        <v>0</v>
      </c>
      <c r="R277" s="194">
        <v>0</v>
      </c>
      <c r="S277" s="29">
        <f>P277+Q277-R277</f>
        <v>159.85999999998603</v>
      </c>
      <c r="T277" s="32">
        <f>IF(L277="折扣",R277/(1+AA277)*M277,IF(L277="返现",R277/(1+AA277),R277/(1+M277+AA277)))</f>
        <v>0</v>
      </c>
      <c r="U277" s="183">
        <v>0</v>
      </c>
      <c r="V277" s="22">
        <v>0</v>
      </c>
      <c r="W277" s="28">
        <f>IF(L277="返现",T277*M277,R277-T277)</f>
        <v>0</v>
      </c>
      <c r="X277" s="194">
        <v>0</v>
      </c>
      <c r="Y277" s="19">
        <v>7.0000000000000007E-2</v>
      </c>
      <c r="Z277" s="23">
        <f t="shared" si="5"/>
        <v>0</v>
      </c>
      <c r="AA277" s="183">
        <v>0.26</v>
      </c>
      <c r="AB277" s="194">
        <f>R277/(1+AA277)</f>
        <v>0</v>
      </c>
      <c r="AC277" s="18"/>
    </row>
    <row r="278" spans="1:29" x14ac:dyDescent="0.3">
      <c r="A278" s="17">
        <v>45017</v>
      </c>
      <c r="B278" s="5" t="s">
        <v>87</v>
      </c>
      <c r="C278" s="5" t="s">
        <v>107</v>
      </c>
      <c r="D278" s="5" t="s">
        <v>484</v>
      </c>
      <c r="E278" s="37" t="s">
        <v>562</v>
      </c>
      <c r="F278" s="37" t="s">
        <v>562</v>
      </c>
      <c r="G278" s="178">
        <v>237</v>
      </c>
      <c r="H278" s="5" t="s">
        <v>471</v>
      </c>
      <c r="I278" s="5" t="s">
        <v>504</v>
      </c>
      <c r="J278" s="5"/>
      <c r="K278" s="5" t="s">
        <v>24</v>
      </c>
      <c r="L278" s="5" t="s">
        <v>93</v>
      </c>
      <c r="M278" s="36">
        <v>3.9E-2</v>
      </c>
      <c r="N278" s="18"/>
      <c r="O278" s="18"/>
      <c r="P278" s="28">
        <v>-220409.85400000005</v>
      </c>
      <c r="Q278" s="58">
        <v>0</v>
      </c>
      <c r="R278" s="58">
        <v>0</v>
      </c>
      <c r="S278" s="29">
        <f>P278+Q278-R278</f>
        <v>-220409.85400000005</v>
      </c>
      <c r="T278" s="32">
        <f>IF(L278="折扣",R278/(1+AA278)*M278,IF(L278="返现",R278/(1+AA278),R278/(1+M278+AA278)))</f>
        <v>0</v>
      </c>
      <c r="U278" s="36">
        <v>0</v>
      </c>
      <c r="V278" s="22">
        <v>0</v>
      </c>
      <c r="W278" s="28">
        <f>IF(L278="返现",T278*M278,R278-T278)</f>
        <v>0</v>
      </c>
      <c r="X278" s="58">
        <v>0</v>
      </c>
      <c r="Y278" s="19">
        <v>7.0000000000000007E-2</v>
      </c>
      <c r="Z278" s="23">
        <f t="shared" si="5"/>
        <v>0</v>
      </c>
      <c r="AA278" s="36">
        <v>0.3</v>
      </c>
      <c r="AB278" s="58">
        <f>R278/(1+AA278)</f>
        <v>0</v>
      </c>
      <c r="AC278" s="18"/>
    </row>
    <row r="279" spans="1:29" x14ac:dyDescent="0.3">
      <c r="A279" s="17">
        <v>45017</v>
      </c>
      <c r="B279" s="5" t="s">
        <v>87</v>
      </c>
      <c r="C279" s="5" t="s">
        <v>107</v>
      </c>
      <c r="D279" s="5" t="s">
        <v>548</v>
      </c>
      <c r="E279" s="37" t="s">
        <v>525</v>
      </c>
      <c r="F279" s="37" t="s">
        <v>525</v>
      </c>
      <c r="G279" s="178">
        <v>237</v>
      </c>
      <c r="H279" s="5" t="s">
        <v>471</v>
      </c>
      <c r="I279" s="5" t="s">
        <v>525</v>
      </c>
      <c r="J279" s="5"/>
      <c r="K279" s="5" t="s">
        <v>56</v>
      </c>
      <c r="L279" s="5" t="s">
        <v>93</v>
      </c>
      <c r="M279" s="183">
        <v>0.1</v>
      </c>
      <c r="N279" s="18"/>
      <c r="O279" s="18"/>
      <c r="P279" s="190">
        <v>91665.279999999795</v>
      </c>
      <c r="Q279" s="194">
        <v>0</v>
      </c>
      <c r="R279" s="194">
        <v>0</v>
      </c>
      <c r="S279" s="29">
        <f>P279+Q279-R279</f>
        <v>91665.279999999795</v>
      </c>
      <c r="T279" s="32">
        <f>IF(L279="折扣",R279/(1+AA279)*M279,IF(L279="返现",R279/(1+AA279),R279/(1+M279+AA279)))</f>
        <v>0</v>
      </c>
      <c r="U279" s="183">
        <v>0</v>
      </c>
      <c r="V279" s="22">
        <v>0</v>
      </c>
      <c r="W279" s="28">
        <f>IF(L279="返现",T279*M279,R279-T279)</f>
        <v>0</v>
      </c>
      <c r="X279" s="194">
        <v>0</v>
      </c>
      <c r="Y279" s="19">
        <v>7.0000000000000007E-2</v>
      </c>
      <c r="Z279" s="23">
        <f t="shared" si="5"/>
        <v>0</v>
      </c>
      <c r="AA279" s="183">
        <v>0.22500000000000001</v>
      </c>
      <c r="AB279" s="194">
        <f>R279/(1+AA279)</f>
        <v>0</v>
      </c>
      <c r="AC279" s="18"/>
    </row>
    <row r="280" spans="1:29" x14ac:dyDescent="0.3">
      <c r="A280" s="17">
        <v>45017</v>
      </c>
      <c r="B280" s="5" t="s">
        <v>87</v>
      </c>
      <c r="C280" s="5" t="s">
        <v>107</v>
      </c>
      <c r="D280" s="5" t="s">
        <v>509</v>
      </c>
      <c r="E280" s="37" t="s">
        <v>518</v>
      </c>
      <c r="F280" s="37" t="s">
        <v>518</v>
      </c>
      <c r="G280" s="178">
        <v>237</v>
      </c>
      <c r="H280" s="5" t="s">
        <v>471</v>
      </c>
      <c r="I280" s="5" t="s">
        <v>518</v>
      </c>
      <c r="J280" s="5"/>
      <c r="K280" s="5" t="s">
        <v>56</v>
      </c>
      <c r="L280" s="5" t="s">
        <v>93</v>
      </c>
      <c r="M280" s="183">
        <v>3.5000000000000003E-2</v>
      </c>
      <c r="N280" s="18"/>
      <c r="O280" s="18"/>
      <c r="P280" s="190">
        <v>566.4712000003783</v>
      </c>
      <c r="Q280" s="194">
        <v>0</v>
      </c>
      <c r="R280" s="194">
        <v>0</v>
      </c>
      <c r="S280" s="29">
        <f>P280+Q280-R280</f>
        <v>566.4712000003783</v>
      </c>
      <c r="T280" s="32">
        <f>IF(L280="折扣",R280/(1+AA280)*M280,IF(L280="返现",R280/(1+AA280),R280/(1+M280+AA280)))</f>
        <v>0</v>
      </c>
      <c r="U280" s="183">
        <v>0</v>
      </c>
      <c r="V280" s="22">
        <v>0</v>
      </c>
      <c r="W280" s="28">
        <f>IF(L280="返现",T280*M280,R280-T280)</f>
        <v>0</v>
      </c>
      <c r="X280" s="194">
        <v>0</v>
      </c>
      <c r="Y280" s="19">
        <v>7.0000000000000007E-2</v>
      </c>
      <c r="Z280" s="23">
        <f t="shared" si="5"/>
        <v>0</v>
      </c>
      <c r="AA280" s="183">
        <v>0.19</v>
      </c>
      <c r="AB280" s="194">
        <f>R280/(1+AA280)</f>
        <v>0</v>
      </c>
      <c r="AC280" s="18"/>
    </row>
    <row r="281" spans="1:29" x14ac:dyDescent="0.3">
      <c r="A281" s="17">
        <v>45017</v>
      </c>
      <c r="B281" s="5" t="s">
        <v>87</v>
      </c>
      <c r="C281" s="5" t="s">
        <v>107</v>
      </c>
      <c r="D281" s="5" t="s">
        <v>539</v>
      </c>
      <c r="E281" s="37" t="s">
        <v>568</v>
      </c>
      <c r="F281" s="37" t="s">
        <v>568</v>
      </c>
      <c r="G281" s="178">
        <v>237</v>
      </c>
      <c r="H281" s="5" t="s">
        <v>471</v>
      </c>
      <c r="I281" s="5" t="s">
        <v>568</v>
      </c>
      <c r="J281" s="5"/>
      <c r="K281" s="5" t="s">
        <v>56</v>
      </c>
      <c r="L281" s="5" t="s">
        <v>278</v>
      </c>
      <c r="M281" s="183">
        <v>0</v>
      </c>
      <c r="N281" s="18"/>
      <c r="O281" s="18"/>
      <c r="P281" s="190">
        <v>-49552.037300000229</v>
      </c>
      <c r="Q281" s="194">
        <v>0</v>
      </c>
      <c r="R281" s="194">
        <v>0</v>
      </c>
      <c r="S281" s="29">
        <f>P281+Q281-R281</f>
        <v>-49552.037300000229</v>
      </c>
      <c r="T281" s="32">
        <f>IF(L281="折扣",R281/(1+AA281)*M281,IF(L281="返现",R281/(1+AA281),R281/(1+M281+AA281)))</f>
        <v>0</v>
      </c>
      <c r="U281" s="183">
        <v>0</v>
      </c>
      <c r="V281" s="22">
        <v>0</v>
      </c>
      <c r="W281" s="28">
        <f>IF(L281="返现",T281*M281,R281-T281)</f>
        <v>0</v>
      </c>
      <c r="X281" s="194">
        <v>0</v>
      </c>
      <c r="Y281" s="19">
        <v>7.0000000000000007E-2</v>
      </c>
      <c r="Z281" s="23">
        <f t="shared" si="5"/>
        <v>0</v>
      </c>
      <c r="AA281" s="183">
        <v>0.09</v>
      </c>
      <c r="AB281" s="194">
        <f>R281/(1+AA281)</f>
        <v>0</v>
      </c>
      <c r="AC281" s="18"/>
    </row>
    <row r="282" spans="1:29" x14ac:dyDescent="0.3">
      <c r="A282" s="17">
        <v>45017</v>
      </c>
      <c r="B282" s="5" t="s">
        <v>87</v>
      </c>
      <c r="C282" s="5" t="s">
        <v>569</v>
      </c>
      <c r="D282" s="5" t="s">
        <v>570</v>
      </c>
      <c r="E282" s="37" t="s">
        <v>571</v>
      </c>
      <c r="F282" s="37" t="s">
        <v>571</v>
      </c>
      <c r="G282" s="178">
        <v>237</v>
      </c>
      <c r="H282" s="5" t="s">
        <v>471</v>
      </c>
      <c r="I282" s="5" t="s">
        <v>572</v>
      </c>
      <c r="J282" s="5"/>
      <c r="K282" s="5" t="s">
        <v>24</v>
      </c>
      <c r="L282" s="5" t="s">
        <v>93</v>
      </c>
      <c r="M282" s="36">
        <v>0.05</v>
      </c>
      <c r="N282" s="18"/>
      <c r="O282" s="18"/>
      <c r="P282" s="28">
        <v>-18679.191999999999</v>
      </c>
      <c r="Q282" s="58">
        <v>0</v>
      </c>
      <c r="R282" s="58">
        <v>0</v>
      </c>
      <c r="S282" s="29">
        <f>P282+Q282-R282</f>
        <v>-18679.191999999999</v>
      </c>
      <c r="T282" s="32">
        <f>IF(L282="折扣",R282/(1+AA282)*M282,IF(L282="返现",R282/(1+AA282),R282/(1+M282+AA282)))</f>
        <v>0</v>
      </c>
      <c r="U282" s="36">
        <v>0</v>
      </c>
      <c r="V282" s="22">
        <v>0</v>
      </c>
      <c r="W282" s="28">
        <f>IF(L282="返现",T282*M282,R282-T282)</f>
        <v>0</v>
      </c>
      <c r="X282" s="58">
        <v>0</v>
      </c>
      <c r="Y282" s="19">
        <v>7.0000000000000007E-2</v>
      </c>
      <c r="Z282" s="23">
        <f t="shared" si="5"/>
        <v>0</v>
      </c>
      <c r="AA282" s="36">
        <v>0.4</v>
      </c>
      <c r="AB282" s="58">
        <f>R282/(1+AA282)</f>
        <v>0</v>
      </c>
      <c r="AC282" s="18"/>
    </row>
    <row r="283" spans="1:29" x14ac:dyDescent="0.3">
      <c r="A283" s="17">
        <v>45017</v>
      </c>
      <c r="B283" s="5" t="s">
        <v>87</v>
      </c>
      <c r="C283" s="5" t="s">
        <v>107</v>
      </c>
      <c r="D283" s="5" t="s">
        <v>484</v>
      </c>
      <c r="E283" s="37" t="s">
        <v>573</v>
      </c>
      <c r="F283" s="37" t="s">
        <v>574</v>
      </c>
      <c r="G283" s="178">
        <v>237</v>
      </c>
      <c r="H283" s="5" t="s">
        <v>471</v>
      </c>
      <c r="I283" s="5" t="s">
        <v>575</v>
      </c>
      <c r="J283" s="5"/>
      <c r="K283" s="5" t="s">
        <v>56</v>
      </c>
      <c r="L283" s="5" t="s">
        <v>93</v>
      </c>
      <c r="M283" s="183">
        <v>0.11070000000000001</v>
      </c>
      <c r="N283" s="18"/>
      <c r="O283" s="18"/>
      <c r="P283" s="190">
        <v>-11.879999999975553</v>
      </c>
      <c r="Q283" s="194">
        <v>0</v>
      </c>
      <c r="R283" s="194">
        <v>0</v>
      </c>
      <c r="S283" s="29">
        <f>P283+Q283-R283</f>
        <v>-11.879999999975553</v>
      </c>
      <c r="T283" s="32">
        <f>IF(L283="折扣",R283/(1+AA283)*M283,IF(L283="返现",R283/(1+AA283),R283/(1+M283+AA283)))</f>
        <v>0</v>
      </c>
      <c r="U283" s="183">
        <v>0</v>
      </c>
      <c r="V283" s="22">
        <v>0</v>
      </c>
      <c r="W283" s="28">
        <f>IF(L283="返现",T283*M283,R283-T283)</f>
        <v>0</v>
      </c>
      <c r="X283" s="194">
        <v>0</v>
      </c>
      <c r="Y283" s="19">
        <v>7.0000000000000007E-2</v>
      </c>
      <c r="Z283" s="23">
        <f t="shared" si="5"/>
        <v>0</v>
      </c>
      <c r="AA283" s="183">
        <v>0</v>
      </c>
      <c r="AB283" s="194">
        <f>R283/(1+AA283)</f>
        <v>0</v>
      </c>
      <c r="AC283" s="18"/>
    </row>
    <row r="284" spans="1:29" x14ac:dyDescent="0.3">
      <c r="A284" s="17">
        <v>45017</v>
      </c>
      <c r="B284" s="5" t="s">
        <v>87</v>
      </c>
      <c r="C284" s="5" t="s">
        <v>107</v>
      </c>
      <c r="D284" s="5" t="s">
        <v>484</v>
      </c>
      <c r="E284" s="37" t="s">
        <v>573</v>
      </c>
      <c r="F284" s="37" t="s">
        <v>576</v>
      </c>
      <c r="G284" s="178">
        <v>237</v>
      </c>
      <c r="H284" s="5" t="s">
        <v>471</v>
      </c>
      <c r="I284" s="5" t="s">
        <v>577</v>
      </c>
      <c r="J284" s="5"/>
      <c r="K284" s="5" t="s">
        <v>56</v>
      </c>
      <c r="L284" s="5" t="s">
        <v>93</v>
      </c>
      <c r="M284" s="183">
        <v>0.11070000000000001</v>
      </c>
      <c r="N284" s="18"/>
      <c r="O284" s="18"/>
      <c r="P284" s="190">
        <v>-1.1900000000023283</v>
      </c>
      <c r="Q284" s="194">
        <v>0</v>
      </c>
      <c r="R284" s="194">
        <v>0</v>
      </c>
      <c r="S284" s="29">
        <f>P284+Q284-R284</f>
        <v>-1.1900000000023283</v>
      </c>
      <c r="T284" s="32">
        <f>IF(L284="折扣",R284/(1+AA284)*M284,IF(L284="返现",R284/(1+AA284),R284/(1+M284+AA284)))</f>
        <v>0</v>
      </c>
      <c r="U284" s="183">
        <v>0</v>
      </c>
      <c r="V284" s="22">
        <v>0</v>
      </c>
      <c r="W284" s="28">
        <f>IF(L284="返现",T284*M284,R284-T284)</f>
        <v>0</v>
      </c>
      <c r="X284" s="194">
        <v>0</v>
      </c>
      <c r="Y284" s="19">
        <v>7.0000000000000007E-2</v>
      </c>
      <c r="Z284" s="23">
        <f t="shared" si="5"/>
        <v>0</v>
      </c>
      <c r="AA284" s="183">
        <v>0</v>
      </c>
      <c r="AB284" s="194">
        <f>R284/(1+AA284)</f>
        <v>0</v>
      </c>
      <c r="AC284" s="18"/>
    </row>
    <row r="285" spans="1:29" x14ac:dyDescent="0.3">
      <c r="A285" s="17">
        <v>45017</v>
      </c>
      <c r="B285" s="5" t="s">
        <v>87</v>
      </c>
      <c r="C285" s="5" t="s">
        <v>107</v>
      </c>
      <c r="D285" s="5" t="s">
        <v>484</v>
      </c>
      <c r="E285" s="37" t="s">
        <v>573</v>
      </c>
      <c r="F285" s="37" t="s">
        <v>578</v>
      </c>
      <c r="G285" s="178">
        <v>237</v>
      </c>
      <c r="H285" s="5" t="s">
        <v>471</v>
      </c>
      <c r="I285" s="5" t="s">
        <v>579</v>
      </c>
      <c r="J285" s="5"/>
      <c r="K285" s="5" t="s">
        <v>24</v>
      </c>
      <c r="L285" s="5" t="s">
        <v>93</v>
      </c>
      <c r="M285" s="36">
        <v>0.11070000000000001</v>
      </c>
      <c r="N285" s="18"/>
      <c r="O285" s="18"/>
      <c r="P285" s="28">
        <v>-2793019.7683999999</v>
      </c>
      <c r="Q285" s="58">
        <v>0</v>
      </c>
      <c r="R285" s="58">
        <v>0</v>
      </c>
      <c r="S285" s="29">
        <f>P285+Q285-R285</f>
        <v>-2793019.7683999999</v>
      </c>
      <c r="T285" s="32">
        <f>IF(L285="折扣",R285/(1+AA285)*M285,IF(L285="返现",R285/(1+AA285),R285/(1+M285+AA285)))</f>
        <v>0</v>
      </c>
      <c r="U285" s="36">
        <v>0</v>
      </c>
      <c r="V285" s="22">
        <v>0</v>
      </c>
      <c r="W285" s="28">
        <f>IF(L285="返现",T285*M285,R285-T285)</f>
        <v>0</v>
      </c>
      <c r="X285" s="58">
        <v>0</v>
      </c>
      <c r="Y285" s="19">
        <v>7.0000000000000007E-2</v>
      </c>
      <c r="Z285" s="23">
        <f t="shared" si="5"/>
        <v>0</v>
      </c>
      <c r="AA285" s="36">
        <v>0.32</v>
      </c>
      <c r="AB285" s="58">
        <f>R285/(1+AA285)</f>
        <v>0</v>
      </c>
      <c r="AC285" s="18"/>
    </row>
    <row r="286" spans="1:29" x14ac:dyDescent="0.3">
      <c r="A286" s="17">
        <v>45017</v>
      </c>
      <c r="B286" s="5" t="s">
        <v>87</v>
      </c>
      <c r="C286" s="5" t="s">
        <v>107</v>
      </c>
      <c r="D286" s="5" t="s">
        <v>484</v>
      </c>
      <c r="E286" s="37" t="s">
        <v>573</v>
      </c>
      <c r="F286" s="37" t="s">
        <v>580</v>
      </c>
      <c r="G286" s="178">
        <v>237</v>
      </c>
      <c r="H286" s="5" t="s">
        <v>471</v>
      </c>
      <c r="I286" s="5" t="s">
        <v>581</v>
      </c>
      <c r="J286" s="5"/>
      <c r="K286" s="5" t="s">
        <v>24</v>
      </c>
      <c r="L286" s="5" t="s">
        <v>93</v>
      </c>
      <c r="M286" s="36">
        <v>0.11070000000000001</v>
      </c>
      <c r="N286" s="18"/>
      <c r="O286" s="18"/>
      <c r="P286" s="28">
        <v>1.2399999948684126E-2</v>
      </c>
      <c r="Q286" s="58">
        <v>0</v>
      </c>
      <c r="R286" s="58">
        <v>0</v>
      </c>
      <c r="S286" s="29">
        <f>P286+Q286-R286</f>
        <v>1.2399999948684126E-2</v>
      </c>
      <c r="T286" s="32">
        <f>IF(L286="折扣",R286/(1+AA286)*M286,IF(L286="返现",R286/(1+AA286),R286/(1+M286+AA286)))</f>
        <v>0</v>
      </c>
      <c r="U286" s="36">
        <v>0</v>
      </c>
      <c r="V286" s="22">
        <v>0</v>
      </c>
      <c r="W286" s="28">
        <f>IF(L286="返现",T286*M286,R286-T286)</f>
        <v>0</v>
      </c>
      <c r="X286" s="58">
        <v>0</v>
      </c>
      <c r="Y286" s="19">
        <v>7.0000000000000007E-2</v>
      </c>
      <c r="Z286" s="23">
        <f t="shared" si="5"/>
        <v>0</v>
      </c>
      <c r="AA286" s="36">
        <v>0.24</v>
      </c>
      <c r="AB286" s="58">
        <f>R286/(1+AA286)</f>
        <v>0</v>
      </c>
      <c r="AC286" s="18"/>
    </row>
    <row r="287" spans="1:29" x14ac:dyDescent="0.3">
      <c r="A287" s="17">
        <v>45017</v>
      </c>
      <c r="B287" s="5" t="s">
        <v>87</v>
      </c>
      <c r="C287" s="5" t="s">
        <v>107</v>
      </c>
      <c r="D287" s="5" t="s">
        <v>484</v>
      </c>
      <c r="E287" s="37" t="s">
        <v>582</v>
      </c>
      <c r="F287" s="37" t="s">
        <v>583</v>
      </c>
      <c r="G287" s="178">
        <v>237</v>
      </c>
      <c r="H287" s="5" t="s">
        <v>471</v>
      </c>
      <c r="I287" s="5" t="s">
        <v>584</v>
      </c>
      <c r="J287" s="5"/>
      <c r="K287" s="5" t="s">
        <v>56</v>
      </c>
      <c r="L287" s="5" t="s">
        <v>93</v>
      </c>
      <c r="M287" s="183">
        <v>0.11070000000000001</v>
      </c>
      <c r="N287" s="18"/>
      <c r="O287" s="18"/>
      <c r="P287" s="190">
        <v>1.1499997563078068E-2</v>
      </c>
      <c r="Q287" s="194">
        <v>0</v>
      </c>
      <c r="R287" s="194">
        <v>0</v>
      </c>
      <c r="S287" s="29">
        <f>P287+Q287-R287</f>
        <v>1.1499997563078068E-2</v>
      </c>
      <c r="T287" s="32">
        <f>IF(L287="折扣",R287/(1+AA287)*M287,IF(L287="返现",R287/(1+AA287),R287/(1+M287+AA287)))</f>
        <v>0</v>
      </c>
      <c r="U287" s="183">
        <v>0</v>
      </c>
      <c r="V287" s="22">
        <v>0</v>
      </c>
      <c r="W287" s="28">
        <f>IF(L287="返现",T287*M287,R287-T287)</f>
        <v>0</v>
      </c>
      <c r="X287" s="194">
        <v>0</v>
      </c>
      <c r="Y287" s="19">
        <v>7.0000000000000007E-2</v>
      </c>
      <c r="Z287" s="23">
        <f t="shared" si="5"/>
        <v>0</v>
      </c>
      <c r="AA287" s="183">
        <v>0.19</v>
      </c>
      <c r="AB287" s="194">
        <f>R287/(1+AA287)</f>
        <v>0</v>
      </c>
      <c r="AC287" s="18"/>
    </row>
    <row r="288" spans="1:29" x14ac:dyDescent="0.3">
      <c r="A288" s="17">
        <v>45017</v>
      </c>
      <c r="B288" s="5" t="s">
        <v>87</v>
      </c>
      <c r="C288" s="5" t="s">
        <v>107</v>
      </c>
      <c r="D288" s="5" t="s">
        <v>548</v>
      </c>
      <c r="E288" s="37" t="s">
        <v>585</v>
      </c>
      <c r="F288" s="37" t="s">
        <v>586</v>
      </c>
      <c r="G288" s="178">
        <v>237</v>
      </c>
      <c r="H288" s="5" t="s">
        <v>471</v>
      </c>
      <c r="I288" s="5" t="s">
        <v>585</v>
      </c>
      <c r="J288" s="5"/>
      <c r="K288" s="5" t="s">
        <v>56</v>
      </c>
      <c r="L288" s="5" t="s">
        <v>93</v>
      </c>
      <c r="M288" s="183">
        <v>0.05</v>
      </c>
      <c r="N288" s="18"/>
      <c r="O288" s="18"/>
      <c r="P288" s="190">
        <v>27765.501499999908</v>
      </c>
      <c r="Q288" s="194">
        <v>0</v>
      </c>
      <c r="R288" s="194">
        <v>0</v>
      </c>
      <c r="S288" s="29">
        <f>P288+Q288-R288</f>
        <v>27765.501499999908</v>
      </c>
      <c r="T288" s="32">
        <f>IF(L288="折扣",R288/(1+AA288)*M288,IF(L288="返现",R288/(1+AA288),R288/(1+M288+AA288)))</f>
        <v>0</v>
      </c>
      <c r="U288" s="183">
        <v>0</v>
      </c>
      <c r="V288" s="22">
        <v>0</v>
      </c>
      <c r="W288" s="28">
        <f>IF(L288="返现",T288*M288,R288-T288)</f>
        <v>0</v>
      </c>
      <c r="X288" s="194">
        <v>0</v>
      </c>
      <c r="Y288" s="19">
        <v>7.0000000000000007E-2</v>
      </c>
      <c r="Z288" s="23">
        <f t="shared" si="5"/>
        <v>0</v>
      </c>
      <c r="AA288" s="183">
        <v>7.0000000000000007E-2</v>
      </c>
      <c r="AB288" s="194">
        <f>R288/(1+AA288)</f>
        <v>0</v>
      </c>
      <c r="AC288" s="18"/>
    </row>
    <row r="289" spans="1:29" x14ac:dyDescent="0.3">
      <c r="A289" s="17">
        <v>45017</v>
      </c>
      <c r="B289" s="5" t="s">
        <v>87</v>
      </c>
      <c r="C289" s="5" t="s">
        <v>107</v>
      </c>
      <c r="D289" s="5" t="s">
        <v>509</v>
      </c>
      <c r="E289" s="37" t="s">
        <v>518</v>
      </c>
      <c r="F289" s="37" t="s">
        <v>518</v>
      </c>
      <c r="G289" s="178">
        <v>237</v>
      </c>
      <c r="H289" s="5" t="s">
        <v>471</v>
      </c>
      <c r="I289" s="5" t="s">
        <v>518</v>
      </c>
      <c r="J289" s="5"/>
      <c r="K289" s="5" t="s">
        <v>56</v>
      </c>
      <c r="L289" s="5" t="s">
        <v>93</v>
      </c>
      <c r="M289" s="183">
        <v>3.5000000000000003E-2</v>
      </c>
      <c r="N289" s="18"/>
      <c r="O289" s="18"/>
      <c r="P289" s="190">
        <v>194805.51000000018</v>
      </c>
      <c r="Q289" s="194">
        <v>0</v>
      </c>
      <c r="R289" s="194">
        <v>0</v>
      </c>
      <c r="S289" s="29">
        <f>P289+Q289-R289</f>
        <v>194805.51000000018</v>
      </c>
      <c r="T289" s="32">
        <f>IF(L289="折扣",R289/(1+AA289)*M289,IF(L289="返现",R289/(1+AA289),R289/(1+M289+AA289)))</f>
        <v>0</v>
      </c>
      <c r="U289" s="183">
        <v>0</v>
      </c>
      <c r="V289" s="22">
        <v>0</v>
      </c>
      <c r="W289" s="28">
        <f>IF(L289="返现",T289*M289,R289-T289)</f>
        <v>0</v>
      </c>
      <c r="X289" s="194">
        <v>0</v>
      </c>
      <c r="Y289" s="19">
        <v>7.0000000000000007E-2</v>
      </c>
      <c r="Z289" s="23">
        <f t="shared" si="5"/>
        <v>0</v>
      </c>
      <c r="AA289" s="183">
        <v>0.25</v>
      </c>
      <c r="AB289" s="194">
        <f>R289/(1+AA289)</f>
        <v>0</v>
      </c>
      <c r="AC289" s="18"/>
    </row>
    <row r="290" spans="1:29" x14ac:dyDescent="0.3">
      <c r="A290" s="17">
        <v>45017</v>
      </c>
      <c r="B290" s="5" t="s">
        <v>87</v>
      </c>
      <c r="C290" s="5" t="s">
        <v>107</v>
      </c>
      <c r="D290" s="5" t="s">
        <v>509</v>
      </c>
      <c r="E290" s="37" t="s">
        <v>551</v>
      </c>
      <c r="F290" s="37" t="s">
        <v>551</v>
      </c>
      <c r="G290" s="178">
        <v>237</v>
      </c>
      <c r="H290" s="5" t="s">
        <v>471</v>
      </c>
      <c r="I290" s="5" t="s">
        <v>551</v>
      </c>
      <c r="J290" s="5"/>
      <c r="K290" s="5" t="s">
        <v>56</v>
      </c>
      <c r="L290" s="5" t="s">
        <v>93</v>
      </c>
      <c r="M290" s="183">
        <v>0.09</v>
      </c>
      <c r="N290" s="18"/>
      <c r="O290" s="18"/>
      <c r="P290" s="190">
        <v>40890.121200000074</v>
      </c>
      <c r="Q290" s="194">
        <v>0</v>
      </c>
      <c r="R290" s="194">
        <v>0</v>
      </c>
      <c r="S290" s="29">
        <f>P290+Q290-R290</f>
        <v>40890.121200000074</v>
      </c>
      <c r="T290" s="32">
        <f>IF(L290="折扣",R290/(1+AA290)*M290,IF(L290="返现",R290/(1+AA290),R290/(1+M290+AA290)))</f>
        <v>0</v>
      </c>
      <c r="U290" s="183">
        <v>0</v>
      </c>
      <c r="V290" s="22">
        <v>0</v>
      </c>
      <c r="W290" s="28">
        <f>IF(L290="返现",T290*M290,R290-T290)</f>
        <v>0</v>
      </c>
      <c r="X290" s="194">
        <v>0</v>
      </c>
      <c r="Y290" s="19">
        <v>7.0000000000000007E-2</v>
      </c>
      <c r="Z290" s="23">
        <f t="shared" si="5"/>
        <v>0</v>
      </c>
      <c r="AA290" s="183">
        <v>0.11</v>
      </c>
      <c r="AB290" s="194">
        <f>R290/(1+AA290)</f>
        <v>0</v>
      </c>
      <c r="AC290" s="18"/>
    </row>
    <row r="291" spans="1:29" x14ac:dyDescent="0.3">
      <c r="A291" s="17">
        <v>45017</v>
      </c>
      <c r="B291" s="5" t="s">
        <v>87</v>
      </c>
      <c r="C291" s="5" t="s">
        <v>88</v>
      </c>
      <c r="D291" s="5" t="s">
        <v>89</v>
      </c>
      <c r="E291" s="37" t="s">
        <v>473</v>
      </c>
      <c r="F291" s="37" t="s">
        <v>474</v>
      </c>
      <c r="G291" s="178">
        <v>237</v>
      </c>
      <c r="H291" s="5" t="s">
        <v>471</v>
      </c>
      <c r="I291" s="5" t="s">
        <v>475</v>
      </c>
      <c r="J291" s="5"/>
      <c r="K291" s="5" t="s">
        <v>24</v>
      </c>
      <c r="L291" s="5" t="s">
        <v>93</v>
      </c>
      <c r="M291" s="36">
        <v>0.06</v>
      </c>
      <c r="N291" s="18"/>
      <c r="O291" s="18"/>
      <c r="P291" s="28">
        <v>37153.525599999994</v>
      </c>
      <c r="Q291" s="58">
        <v>0</v>
      </c>
      <c r="R291" s="58">
        <v>0</v>
      </c>
      <c r="S291" s="29">
        <f>P291+Q291-R291</f>
        <v>37153.525599999994</v>
      </c>
      <c r="T291" s="32">
        <f>IF(L291="折扣",R291/(1+AA291)*M291,IF(L291="返现",R291/(1+AA291),R291/(1+M291+AA291)))</f>
        <v>0</v>
      </c>
      <c r="U291" s="36">
        <v>0</v>
      </c>
      <c r="V291" s="22">
        <v>0</v>
      </c>
      <c r="W291" s="28">
        <f>IF(L291="返现",T291*M291,R291-T291)</f>
        <v>0</v>
      </c>
      <c r="X291" s="58">
        <v>0</v>
      </c>
      <c r="Y291" s="19">
        <v>7.0000000000000007E-2</v>
      </c>
      <c r="Z291" s="23">
        <f t="shared" si="5"/>
        <v>0</v>
      </c>
      <c r="AA291" s="36">
        <v>0.43</v>
      </c>
      <c r="AB291" s="58">
        <f>R291/(1+AA291)</f>
        <v>0</v>
      </c>
      <c r="AC291" s="18"/>
    </row>
    <row r="292" spans="1:29" x14ac:dyDescent="0.3">
      <c r="A292" s="17">
        <v>45017</v>
      </c>
      <c r="B292" s="5" t="s">
        <v>87</v>
      </c>
      <c r="C292" s="5" t="s">
        <v>107</v>
      </c>
      <c r="D292" s="5" t="s">
        <v>484</v>
      </c>
      <c r="E292" s="37" t="s">
        <v>504</v>
      </c>
      <c r="F292" s="37" t="s">
        <v>504</v>
      </c>
      <c r="G292" s="178">
        <v>237</v>
      </c>
      <c r="H292" s="5" t="s">
        <v>471</v>
      </c>
      <c r="I292" s="5" t="s">
        <v>504</v>
      </c>
      <c r="J292" s="5"/>
      <c r="K292" s="5" t="s">
        <v>24</v>
      </c>
      <c r="L292" s="5" t="s">
        <v>93</v>
      </c>
      <c r="M292" s="36">
        <v>3.9E-2</v>
      </c>
      <c r="N292" s="18"/>
      <c r="O292" s="18"/>
      <c r="P292" s="28">
        <v>149593.77719999925</v>
      </c>
      <c r="Q292" s="58">
        <v>0</v>
      </c>
      <c r="R292" s="58">
        <v>0</v>
      </c>
      <c r="S292" s="29">
        <f>P292+Q292-R292</f>
        <v>149593.77719999925</v>
      </c>
      <c r="T292" s="32">
        <f>IF(L292="折扣",R292/(1+AA292)*M292,IF(L292="返现",R292/(1+AA292),R292/(1+M292+AA292)))</f>
        <v>0</v>
      </c>
      <c r="U292" s="36">
        <v>0</v>
      </c>
      <c r="V292" s="22">
        <v>0</v>
      </c>
      <c r="W292" s="28">
        <f>IF(L292="返现",T292*M292,R292-T292)</f>
        <v>0</v>
      </c>
      <c r="X292" s="58">
        <v>0</v>
      </c>
      <c r="Y292" s="19">
        <v>7.0000000000000007E-2</v>
      </c>
      <c r="Z292" s="23">
        <f t="shared" si="5"/>
        <v>0</v>
      </c>
      <c r="AA292" s="36">
        <v>0.3</v>
      </c>
      <c r="AB292" s="58">
        <f>R292/(1+AA292)</f>
        <v>0</v>
      </c>
      <c r="AC292" s="18"/>
    </row>
    <row r="293" spans="1:29" x14ac:dyDescent="0.3">
      <c r="A293" s="17">
        <v>45017</v>
      </c>
      <c r="B293" s="5" t="s">
        <v>87</v>
      </c>
      <c r="C293" s="5" t="s">
        <v>107</v>
      </c>
      <c r="D293" s="5" t="s">
        <v>548</v>
      </c>
      <c r="E293" s="37" t="s">
        <v>525</v>
      </c>
      <c r="F293" s="37" t="s">
        <v>525</v>
      </c>
      <c r="G293" s="178">
        <v>237</v>
      </c>
      <c r="H293" s="5" t="s">
        <v>471</v>
      </c>
      <c r="I293" s="5" t="s">
        <v>525</v>
      </c>
      <c r="J293" s="5"/>
      <c r="K293" s="5" t="s">
        <v>24</v>
      </c>
      <c r="L293" s="5" t="s">
        <v>93</v>
      </c>
      <c r="M293" s="36">
        <v>9.5000000000000001E-2</v>
      </c>
      <c r="N293" s="18"/>
      <c r="O293" s="18"/>
      <c r="P293" s="28">
        <v>20053.39</v>
      </c>
      <c r="Q293" s="58">
        <v>0</v>
      </c>
      <c r="R293" s="58">
        <v>0</v>
      </c>
      <c r="S293" s="29">
        <f>P293+Q293-R293</f>
        <v>20053.39</v>
      </c>
      <c r="T293" s="32">
        <f>IF(L293="折扣",R293/(1+AA293)*M293,IF(L293="返现",R293/(1+AA293),R293/(1+M293+AA293)))</f>
        <v>0</v>
      </c>
      <c r="U293" s="36">
        <v>0</v>
      </c>
      <c r="V293" s="22">
        <v>0</v>
      </c>
      <c r="W293" s="28">
        <f>IF(L293="返现",T293*M293,R293-T293)</f>
        <v>0</v>
      </c>
      <c r="X293" s="58">
        <v>0</v>
      </c>
      <c r="Y293" s="19">
        <v>7.0000000000000007E-2</v>
      </c>
      <c r="Z293" s="23">
        <f t="shared" si="5"/>
        <v>0</v>
      </c>
      <c r="AA293" s="36">
        <v>0.23</v>
      </c>
      <c r="AB293" s="58">
        <f>R293/(1+AA293)</f>
        <v>0</v>
      </c>
      <c r="AC293" s="18"/>
    </row>
    <row r="294" spans="1:29" x14ac:dyDescent="0.3">
      <c r="A294" s="17">
        <v>45017</v>
      </c>
      <c r="B294" s="5" t="s">
        <v>87</v>
      </c>
      <c r="C294" s="5" t="s">
        <v>107</v>
      </c>
      <c r="D294" s="5" t="s">
        <v>587</v>
      </c>
      <c r="E294" s="37" t="s">
        <v>588</v>
      </c>
      <c r="F294" s="37" t="s">
        <v>588</v>
      </c>
      <c r="G294" s="178">
        <v>237</v>
      </c>
      <c r="H294" s="5" t="s">
        <v>471</v>
      </c>
      <c r="I294" s="5" t="s">
        <v>589</v>
      </c>
      <c r="J294" s="5"/>
      <c r="K294" s="5" t="s">
        <v>56</v>
      </c>
      <c r="L294" s="5" t="s">
        <v>93</v>
      </c>
      <c r="M294" s="183">
        <v>9.5000000000000001E-2</v>
      </c>
      <c r="N294" s="18"/>
      <c r="O294" s="18"/>
      <c r="P294" s="190">
        <v>2685349.4939799998</v>
      </c>
      <c r="Q294" s="194">
        <v>0</v>
      </c>
      <c r="R294" s="194">
        <v>0</v>
      </c>
      <c r="S294" s="29">
        <f>P294+Q294-R294</f>
        <v>2685349.4939799998</v>
      </c>
      <c r="T294" s="32">
        <f>IF(L294="折扣",R294/(1+AA294)*M294,IF(L294="返现",R294/(1+AA294),R294/(1+M294+AA294)))</f>
        <v>0</v>
      </c>
      <c r="U294" s="183">
        <v>0</v>
      </c>
      <c r="V294" s="22">
        <v>0</v>
      </c>
      <c r="W294" s="28">
        <f>IF(L294="返现",T294*M294,R294-T294)</f>
        <v>0</v>
      </c>
      <c r="X294" s="194">
        <v>0</v>
      </c>
      <c r="Y294" s="19">
        <v>7.0000000000000007E-2</v>
      </c>
      <c r="Z294" s="23">
        <f t="shared" si="5"/>
        <v>0</v>
      </c>
      <c r="AA294" s="183">
        <v>0.47699999999999998</v>
      </c>
      <c r="AB294" s="194">
        <f>R294/(1+AA294)</f>
        <v>0</v>
      </c>
      <c r="AC294" s="18"/>
    </row>
    <row r="295" spans="1:29" x14ac:dyDescent="0.3">
      <c r="A295" s="17">
        <v>45017</v>
      </c>
      <c r="B295" s="5" t="s">
        <v>87</v>
      </c>
      <c r="C295" s="5" t="s">
        <v>107</v>
      </c>
      <c r="D295" s="5" t="s">
        <v>587</v>
      </c>
      <c r="E295" s="37" t="s">
        <v>588</v>
      </c>
      <c r="F295" s="37" t="s">
        <v>588</v>
      </c>
      <c r="G295" s="178">
        <v>237</v>
      </c>
      <c r="H295" s="5" t="s">
        <v>471</v>
      </c>
      <c r="I295" s="5" t="s">
        <v>589</v>
      </c>
      <c r="J295" s="5"/>
      <c r="K295" s="5" t="s">
        <v>24</v>
      </c>
      <c r="L295" s="5" t="s">
        <v>93</v>
      </c>
      <c r="M295" s="36">
        <v>0.1</v>
      </c>
      <c r="N295" s="18"/>
      <c r="O295" s="18"/>
      <c r="P295" s="28">
        <v>-16974612.150979999</v>
      </c>
      <c r="Q295" s="58">
        <v>0</v>
      </c>
      <c r="R295" s="58">
        <v>0</v>
      </c>
      <c r="S295" s="29">
        <f>P295+Q295-R295</f>
        <v>-16974612.150979999</v>
      </c>
      <c r="T295" s="32">
        <f>IF(L295="折扣",R295/(1+AA295)*M295,IF(L295="返现",R295/(1+AA295),R295/(1+M295+AA295)))</f>
        <v>0</v>
      </c>
      <c r="U295" s="36">
        <v>0</v>
      </c>
      <c r="V295" s="22">
        <v>0</v>
      </c>
      <c r="W295" s="28">
        <f>IF(L295="返现",T295*M295,R295-T295)</f>
        <v>0</v>
      </c>
      <c r="X295" s="58">
        <v>0</v>
      </c>
      <c r="Y295" s="19">
        <v>7.0000000000000007E-2</v>
      </c>
      <c r="Z295" s="23">
        <f t="shared" si="5"/>
        <v>0</v>
      </c>
      <c r="AA295" s="36">
        <v>0.47299999999999998</v>
      </c>
      <c r="AB295" s="58">
        <f>R295/(1+AA295)</f>
        <v>0</v>
      </c>
      <c r="AC295" s="18"/>
    </row>
    <row r="296" spans="1:29" x14ac:dyDescent="0.3">
      <c r="A296" s="17">
        <v>45017</v>
      </c>
      <c r="B296" s="5" t="s">
        <v>87</v>
      </c>
      <c r="C296" s="5" t="s">
        <v>107</v>
      </c>
      <c r="D296" s="5" t="s">
        <v>587</v>
      </c>
      <c r="E296" s="37" t="s">
        <v>588</v>
      </c>
      <c r="F296" s="37" t="s">
        <v>590</v>
      </c>
      <c r="G296" s="178">
        <v>237</v>
      </c>
      <c r="H296" s="5" t="s">
        <v>471</v>
      </c>
      <c r="I296" s="5" t="s">
        <v>589</v>
      </c>
      <c r="J296" s="5"/>
      <c r="K296" s="5" t="s">
        <v>56</v>
      </c>
      <c r="L296" s="5" t="s">
        <v>93</v>
      </c>
      <c r="M296" s="183">
        <v>9.5000000000000001E-2</v>
      </c>
      <c r="N296" s="18"/>
      <c r="O296" s="18"/>
      <c r="P296" s="190">
        <v>-43116144.665569991</v>
      </c>
      <c r="Q296" s="194">
        <v>0</v>
      </c>
      <c r="R296" s="194">
        <v>0</v>
      </c>
      <c r="S296" s="29">
        <f>P296+Q296-R296</f>
        <v>-43116144.665569991</v>
      </c>
      <c r="T296" s="32">
        <f>IF(L296="折扣",R296/(1+AA296)*M296,IF(L296="返现",R296/(1+AA296),R296/(1+M296+AA296)))</f>
        <v>0</v>
      </c>
      <c r="U296" s="183">
        <v>0</v>
      </c>
      <c r="V296" s="22">
        <v>0</v>
      </c>
      <c r="W296" s="28">
        <f>IF(L296="返现",T296*M296,R296-T296)</f>
        <v>0</v>
      </c>
      <c r="X296" s="194">
        <v>0</v>
      </c>
      <c r="Y296" s="19">
        <v>7.0000000000000007E-2</v>
      </c>
      <c r="Z296" s="23">
        <f t="shared" si="5"/>
        <v>0</v>
      </c>
      <c r="AA296" s="183">
        <v>0.47699999999999998</v>
      </c>
      <c r="AB296" s="194">
        <f>R296/(1+AA296)</f>
        <v>0</v>
      </c>
      <c r="AC296" s="18"/>
    </row>
    <row r="297" spans="1:29" x14ac:dyDescent="0.3">
      <c r="A297" s="17">
        <v>45017</v>
      </c>
      <c r="B297" s="5" t="s">
        <v>87</v>
      </c>
      <c r="C297" s="5" t="s">
        <v>107</v>
      </c>
      <c r="D297" s="5" t="s">
        <v>484</v>
      </c>
      <c r="E297" s="37" t="s">
        <v>573</v>
      </c>
      <c r="F297" s="37" t="s">
        <v>591</v>
      </c>
      <c r="G297" s="178">
        <v>237</v>
      </c>
      <c r="H297" s="5" t="s">
        <v>471</v>
      </c>
      <c r="I297" s="5" t="s">
        <v>592</v>
      </c>
      <c r="J297" s="5"/>
      <c r="K297" s="5" t="s">
        <v>56</v>
      </c>
      <c r="L297" s="5" t="s">
        <v>93</v>
      </c>
      <c r="M297" s="183">
        <v>0.11070000000000001</v>
      </c>
      <c r="N297" s="18"/>
      <c r="O297" s="18"/>
      <c r="P297" s="190">
        <v>217447.40659999952</v>
      </c>
      <c r="Q297" s="194">
        <v>0</v>
      </c>
      <c r="R297" s="194">
        <v>0</v>
      </c>
      <c r="S297" s="29">
        <f>P297+Q297-R297</f>
        <v>217447.40659999952</v>
      </c>
      <c r="T297" s="32">
        <f>IF(L297="折扣",R297/(1+AA297)*M297,IF(L297="返现",R297/(1+AA297),R297/(1+M297+AA297)))</f>
        <v>0</v>
      </c>
      <c r="U297" s="183">
        <v>0</v>
      </c>
      <c r="V297" s="22">
        <v>0</v>
      </c>
      <c r="W297" s="28">
        <f>IF(L297="返现",T297*M297,R297-T297)</f>
        <v>0</v>
      </c>
      <c r="X297" s="194">
        <v>0</v>
      </c>
      <c r="Y297" s="19">
        <v>7.0000000000000007E-2</v>
      </c>
      <c r="Z297" s="23">
        <f t="shared" si="5"/>
        <v>0</v>
      </c>
      <c r="AA297" s="183">
        <v>0.21</v>
      </c>
      <c r="AB297" s="194">
        <f>R297/(1+AA297)</f>
        <v>0</v>
      </c>
      <c r="AC297" s="18"/>
    </row>
    <row r="298" spans="1:29" x14ac:dyDescent="0.3">
      <c r="A298" s="17">
        <v>45017</v>
      </c>
      <c r="B298" s="5" t="s">
        <v>87</v>
      </c>
      <c r="C298" s="5" t="s">
        <v>107</v>
      </c>
      <c r="D298" s="5" t="s">
        <v>484</v>
      </c>
      <c r="E298" s="37" t="s">
        <v>573</v>
      </c>
      <c r="F298" s="37" t="s">
        <v>591</v>
      </c>
      <c r="G298" s="178">
        <v>237</v>
      </c>
      <c r="H298" s="5" t="s">
        <v>471</v>
      </c>
      <c r="I298" s="5" t="s">
        <v>592</v>
      </c>
      <c r="J298" s="5"/>
      <c r="K298" s="5" t="s">
        <v>24</v>
      </c>
      <c r="L298" s="5" t="s">
        <v>93</v>
      </c>
      <c r="M298" s="36">
        <v>0.11070000000000001</v>
      </c>
      <c r="N298" s="18"/>
      <c r="O298" s="18"/>
      <c r="P298" s="28">
        <v>656211.80640000058</v>
      </c>
      <c r="Q298" s="58">
        <v>0</v>
      </c>
      <c r="R298" s="58">
        <v>0</v>
      </c>
      <c r="S298" s="29">
        <f>P298+Q298-R298</f>
        <v>656211.80640000058</v>
      </c>
      <c r="T298" s="32">
        <f>IF(L298="折扣",R298/(1+AA298)*M298,IF(L298="返现",R298/(1+AA298),R298/(1+M298+AA298)))</f>
        <v>0</v>
      </c>
      <c r="U298" s="36">
        <v>0</v>
      </c>
      <c r="V298" s="22">
        <v>0</v>
      </c>
      <c r="W298" s="28">
        <f>IF(L298="返现",T298*M298,R298-T298)</f>
        <v>0</v>
      </c>
      <c r="X298" s="58">
        <v>0</v>
      </c>
      <c r="Y298" s="19">
        <v>7.0000000000000007E-2</v>
      </c>
      <c r="Z298" s="23">
        <f t="shared" si="5"/>
        <v>0</v>
      </c>
      <c r="AA298" s="36">
        <v>0.32</v>
      </c>
      <c r="AB298" s="58">
        <f>R298/(1+AA298)</f>
        <v>0</v>
      </c>
      <c r="AC298" s="18"/>
    </row>
    <row r="299" spans="1:29" x14ac:dyDescent="0.3">
      <c r="A299" s="17">
        <v>45017</v>
      </c>
      <c r="B299" s="5" t="s">
        <v>87</v>
      </c>
      <c r="C299" s="5" t="s">
        <v>107</v>
      </c>
      <c r="D299" s="5" t="s">
        <v>484</v>
      </c>
      <c r="E299" s="37" t="s">
        <v>582</v>
      </c>
      <c r="F299" s="37" t="s">
        <v>593</v>
      </c>
      <c r="G299" s="178">
        <v>237</v>
      </c>
      <c r="H299" s="5" t="s">
        <v>471</v>
      </c>
      <c r="I299" s="5" t="s">
        <v>594</v>
      </c>
      <c r="J299" s="5"/>
      <c r="K299" s="5" t="s">
        <v>56</v>
      </c>
      <c r="L299" s="5" t="s">
        <v>93</v>
      </c>
      <c r="M299" s="183">
        <v>0.1212</v>
      </c>
      <c r="N299" s="18"/>
      <c r="O299" s="18"/>
      <c r="P299" s="190">
        <v>388507.30000000354</v>
      </c>
      <c r="Q299" s="194">
        <v>0</v>
      </c>
      <c r="R299" s="194">
        <v>0</v>
      </c>
      <c r="S299" s="29">
        <f>P299+Q299-R299</f>
        <v>388507.30000000354</v>
      </c>
      <c r="T299" s="32">
        <f>IF(L299="折扣",R299/(1+AA299)*M299,IF(L299="返现",R299/(1+AA299),R299/(1+M299+AA299)))</f>
        <v>0</v>
      </c>
      <c r="U299" s="183">
        <v>0</v>
      </c>
      <c r="V299" s="22">
        <v>0</v>
      </c>
      <c r="W299" s="28">
        <f>IF(L299="返现",T299*M299,R299-T299)</f>
        <v>0</v>
      </c>
      <c r="X299" s="194">
        <v>0</v>
      </c>
      <c r="Y299" s="19">
        <v>7.0000000000000007E-2</v>
      </c>
      <c r="Z299" s="23">
        <f t="shared" si="5"/>
        <v>0</v>
      </c>
      <c r="AA299" s="183">
        <v>0.38</v>
      </c>
      <c r="AB299" s="194">
        <f>R299/(1+AA299)</f>
        <v>0</v>
      </c>
      <c r="AC299" s="18"/>
    </row>
    <row r="300" spans="1:29" x14ac:dyDescent="0.3">
      <c r="A300" s="17">
        <v>45017</v>
      </c>
      <c r="B300" s="5" t="s">
        <v>87</v>
      </c>
      <c r="C300" s="5" t="s">
        <v>107</v>
      </c>
      <c r="D300" s="5" t="s">
        <v>484</v>
      </c>
      <c r="E300" s="37" t="s">
        <v>582</v>
      </c>
      <c r="F300" s="37" t="s">
        <v>593</v>
      </c>
      <c r="G300" s="178">
        <v>237</v>
      </c>
      <c r="H300" s="5" t="s">
        <v>471</v>
      </c>
      <c r="I300" s="5" t="s">
        <v>594</v>
      </c>
      <c r="J300" s="5"/>
      <c r="K300" s="5" t="s">
        <v>24</v>
      </c>
      <c r="L300" s="5" t="s">
        <v>93</v>
      </c>
      <c r="M300" s="36">
        <v>0.11070000000000001</v>
      </c>
      <c r="N300" s="18"/>
      <c r="O300" s="18"/>
      <c r="P300" s="28">
        <v>-95922.493199982448</v>
      </c>
      <c r="Q300" s="58">
        <v>0</v>
      </c>
      <c r="R300" s="58">
        <v>0</v>
      </c>
      <c r="S300" s="29">
        <f>P300+Q300-R300</f>
        <v>-95922.493199982448</v>
      </c>
      <c r="T300" s="32">
        <f>IF(L300="折扣",R300/(1+AA300)*M300,IF(L300="返现",R300/(1+AA300),R300/(1+M300+AA300)))</f>
        <v>0</v>
      </c>
      <c r="U300" s="36">
        <v>0</v>
      </c>
      <c r="V300" s="22">
        <v>0</v>
      </c>
      <c r="W300" s="28">
        <f>IF(L300="返现",T300*M300,R300-T300)</f>
        <v>0</v>
      </c>
      <c r="X300" s="58">
        <v>0</v>
      </c>
      <c r="Y300" s="19">
        <v>7.0000000000000007E-2</v>
      </c>
      <c r="Z300" s="23">
        <f t="shared" si="5"/>
        <v>0</v>
      </c>
      <c r="AA300" s="36">
        <v>0.36</v>
      </c>
      <c r="AB300" s="58">
        <f>R300/(1+AA300)</f>
        <v>0</v>
      </c>
      <c r="AC300" s="18"/>
    </row>
    <row r="301" spans="1:29" x14ac:dyDescent="0.3">
      <c r="A301" s="17">
        <v>45017</v>
      </c>
      <c r="B301" s="5" t="s">
        <v>87</v>
      </c>
      <c r="C301" s="5" t="s">
        <v>107</v>
      </c>
      <c r="D301" s="5" t="s">
        <v>484</v>
      </c>
      <c r="E301" s="37" t="s">
        <v>494</v>
      </c>
      <c r="F301" s="37" t="s">
        <v>495</v>
      </c>
      <c r="G301" s="178">
        <v>237</v>
      </c>
      <c r="H301" s="5" t="s">
        <v>471</v>
      </c>
      <c r="I301" s="5" t="s">
        <v>496</v>
      </c>
      <c r="J301" s="5"/>
      <c r="K301" s="5" t="s">
        <v>56</v>
      </c>
      <c r="L301" s="5" t="s">
        <v>93</v>
      </c>
      <c r="M301" s="183">
        <v>0.03</v>
      </c>
      <c r="N301" s="18"/>
      <c r="O301" s="18"/>
      <c r="P301" s="190">
        <v>246666.09759999858</v>
      </c>
      <c r="Q301" s="194">
        <v>0</v>
      </c>
      <c r="R301" s="194">
        <v>0</v>
      </c>
      <c r="S301" s="29">
        <f>P301+Q301-R301</f>
        <v>246666.09759999858</v>
      </c>
      <c r="T301" s="32">
        <f>IF(L301="折扣",R301/(1+AA301)*M301,IF(L301="返现",R301/(1+AA301),R301/(1+M301+AA301)))</f>
        <v>0</v>
      </c>
      <c r="U301" s="183">
        <v>0</v>
      </c>
      <c r="V301" s="22">
        <v>0</v>
      </c>
      <c r="W301" s="28">
        <f>IF(L301="返现",T301*M301,R301-T301)</f>
        <v>0</v>
      </c>
      <c r="X301" s="194">
        <v>0</v>
      </c>
      <c r="Y301" s="19">
        <v>7.0000000000000007E-2</v>
      </c>
      <c r="Z301" s="23">
        <f t="shared" si="5"/>
        <v>0</v>
      </c>
      <c r="AA301" s="183">
        <v>0.17</v>
      </c>
      <c r="AB301" s="194">
        <f>R301/(1+AA301)</f>
        <v>0</v>
      </c>
      <c r="AC301" s="18"/>
    </row>
    <row r="302" spans="1:29" x14ac:dyDescent="0.3">
      <c r="A302" s="17">
        <v>45017</v>
      </c>
      <c r="B302" s="5" t="s">
        <v>87</v>
      </c>
      <c r="C302" s="5" t="s">
        <v>107</v>
      </c>
      <c r="D302" s="5" t="s">
        <v>548</v>
      </c>
      <c r="E302" s="37" t="s">
        <v>585</v>
      </c>
      <c r="F302" s="37" t="s">
        <v>586</v>
      </c>
      <c r="G302" s="178">
        <v>237</v>
      </c>
      <c r="H302" s="5" t="s">
        <v>471</v>
      </c>
      <c r="I302" s="5" t="s">
        <v>585</v>
      </c>
      <c r="J302" s="5"/>
      <c r="K302" s="5" t="s">
        <v>24</v>
      </c>
      <c r="L302" s="5" t="s">
        <v>93</v>
      </c>
      <c r="M302" s="36">
        <v>0.05</v>
      </c>
      <c r="N302" s="18"/>
      <c r="O302" s="18"/>
      <c r="P302" s="28">
        <v>22179.612000000074</v>
      </c>
      <c r="Q302" s="58">
        <v>0</v>
      </c>
      <c r="R302" s="58">
        <v>0</v>
      </c>
      <c r="S302" s="29">
        <f>P302+Q302-R302</f>
        <v>22179.612000000074</v>
      </c>
      <c r="T302" s="32">
        <f>IF(L302="折扣",R302/(1+AA302)*M302,IF(L302="返现",R302/(1+AA302),R302/(1+M302+AA302)))</f>
        <v>0</v>
      </c>
      <c r="U302" s="36">
        <v>0</v>
      </c>
      <c r="V302" s="22">
        <v>0</v>
      </c>
      <c r="W302" s="28">
        <f>IF(L302="返现",T302*M302,R302-T302)</f>
        <v>0</v>
      </c>
      <c r="X302" s="58">
        <v>0</v>
      </c>
      <c r="Y302" s="19">
        <v>7.0000000000000007E-2</v>
      </c>
      <c r="Z302" s="23">
        <f t="shared" si="5"/>
        <v>0</v>
      </c>
      <c r="AA302" s="36">
        <v>0.23</v>
      </c>
      <c r="AB302" s="58">
        <f>R302/(1+AA302)</f>
        <v>0</v>
      </c>
      <c r="AC302" s="18"/>
    </row>
    <row r="303" spans="1:29" x14ac:dyDescent="0.3">
      <c r="A303" s="17">
        <v>45017</v>
      </c>
      <c r="B303" s="5" t="s">
        <v>87</v>
      </c>
      <c r="C303" s="5" t="s">
        <v>107</v>
      </c>
      <c r="D303" s="5" t="s">
        <v>595</v>
      </c>
      <c r="E303" s="37" t="s">
        <v>596</v>
      </c>
      <c r="F303" s="37" t="s">
        <v>597</v>
      </c>
      <c r="G303" s="178">
        <v>237</v>
      </c>
      <c r="H303" s="5" t="s">
        <v>471</v>
      </c>
      <c r="I303" s="5" t="s">
        <v>598</v>
      </c>
      <c r="J303" s="5"/>
      <c r="K303" s="5" t="s">
        <v>56</v>
      </c>
      <c r="L303" s="5" t="s">
        <v>93</v>
      </c>
      <c r="M303" s="183">
        <v>0.11069991717924266</v>
      </c>
      <c r="N303" s="18"/>
      <c r="O303" s="18"/>
      <c r="P303" s="190">
        <v>-499686.48180000082</v>
      </c>
      <c r="Q303" s="194">
        <v>0</v>
      </c>
      <c r="R303" s="194">
        <v>0</v>
      </c>
      <c r="S303" s="29">
        <f>P303+Q303-R303</f>
        <v>-499686.48180000082</v>
      </c>
      <c r="T303" s="32">
        <f>IF(L303="折扣",R303/(1+AA303)*M303,IF(L303="返现",R303/(1+AA303),R303/(1+M303+AA303)))</f>
        <v>0</v>
      </c>
      <c r="U303" s="183">
        <v>0</v>
      </c>
      <c r="V303" s="22">
        <v>0</v>
      </c>
      <c r="W303" s="28">
        <f>IF(L303="返现",T303*M303,R303-T303)</f>
        <v>0</v>
      </c>
      <c r="X303" s="194">
        <v>0</v>
      </c>
      <c r="Y303" s="19">
        <v>7.0000000000000007E-2</v>
      </c>
      <c r="Z303" s="23">
        <f t="shared" si="5"/>
        <v>0</v>
      </c>
      <c r="AA303" s="183">
        <v>0.27</v>
      </c>
      <c r="AB303" s="194">
        <f>R303/(1+AA303)</f>
        <v>0</v>
      </c>
      <c r="AC303" s="18"/>
    </row>
    <row r="304" spans="1:29" x14ac:dyDescent="0.3">
      <c r="A304" s="17">
        <v>45017</v>
      </c>
      <c r="B304" s="5" t="s">
        <v>87</v>
      </c>
      <c r="C304" s="5" t="s">
        <v>107</v>
      </c>
      <c r="D304" s="5" t="s">
        <v>595</v>
      </c>
      <c r="E304" s="37" t="s">
        <v>596</v>
      </c>
      <c r="F304" s="37" t="s">
        <v>599</v>
      </c>
      <c r="G304" s="178">
        <v>237</v>
      </c>
      <c r="H304" s="5" t="s">
        <v>471</v>
      </c>
      <c r="I304" s="5" t="s">
        <v>600</v>
      </c>
      <c r="J304" s="5"/>
      <c r="K304" s="5" t="s">
        <v>56</v>
      </c>
      <c r="L304" s="5" t="s">
        <v>93</v>
      </c>
      <c r="M304" s="183">
        <v>0.1212</v>
      </c>
      <c r="N304" s="18"/>
      <c r="O304" s="18"/>
      <c r="P304" s="190">
        <v>475048.45530000119</v>
      </c>
      <c r="Q304" s="194">
        <v>0</v>
      </c>
      <c r="R304" s="194">
        <v>0</v>
      </c>
      <c r="S304" s="29">
        <f>P304+Q304-R304</f>
        <v>475048.45530000119</v>
      </c>
      <c r="T304" s="32">
        <f>IF(L304="折扣",R304/(1+AA304)*M304,IF(L304="返现",R304/(1+AA304),R304/(1+M304+AA304)))</f>
        <v>0</v>
      </c>
      <c r="U304" s="183">
        <v>0</v>
      </c>
      <c r="V304" s="22">
        <v>0</v>
      </c>
      <c r="W304" s="28">
        <f>IF(L304="返现",T304*M304,R304-T304)</f>
        <v>0</v>
      </c>
      <c r="X304" s="194">
        <v>0</v>
      </c>
      <c r="Y304" s="19">
        <v>7.0000000000000007E-2</v>
      </c>
      <c r="Z304" s="23">
        <f t="shared" si="5"/>
        <v>0</v>
      </c>
      <c r="AA304" s="183">
        <v>0.21</v>
      </c>
      <c r="AB304" s="194">
        <f>R304/(1+AA304)</f>
        <v>0</v>
      </c>
      <c r="AC304" s="18"/>
    </row>
    <row r="305" spans="1:29" x14ac:dyDescent="0.3">
      <c r="A305" s="17">
        <v>45017</v>
      </c>
      <c r="B305" s="5" t="s">
        <v>87</v>
      </c>
      <c r="C305" s="5" t="s">
        <v>569</v>
      </c>
      <c r="D305" s="5" t="s">
        <v>570</v>
      </c>
      <c r="E305" s="37" t="s">
        <v>601</v>
      </c>
      <c r="F305" s="37" t="s">
        <v>601</v>
      </c>
      <c r="G305" s="178">
        <v>237</v>
      </c>
      <c r="H305" s="5" t="s">
        <v>471</v>
      </c>
      <c r="I305" s="5" t="s">
        <v>602</v>
      </c>
      <c r="J305" s="5"/>
      <c r="K305" s="5" t="s">
        <v>24</v>
      </c>
      <c r="L305" s="5" t="s">
        <v>93</v>
      </c>
      <c r="M305" s="36">
        <v>0.03</v>
      </c>
      <c r="N305" s="18"/>
      <c r="O305" s="18"/>
      <c r="P305" s="28">
        <v>-1316.3618999999999</v>
      </c>
      <c r="Q305" s="58">
        <v>0</v>
      </c>
      <c r="R305" s="58">
        <v>0</v>
      </c>
      <c r="S305" s="29">
        <f>P305+Q305-R305</f>
        <v>-1316.3618999999999</v>
      </c>
      <c r="T305" s="32">
        <f>IF(L305="折扣",R305/(1+AA305)*M305,IF(L305="返现",R305/(1+AA305),R305/(1+M305+AA305)))</f>
        <v>0</v>
      </c>
      <c r="U305" s="36">
        <v>0</v>
      </c>
      <c r="V305" s="22">
        <v>0</v>
      </c>
      <c r="W305" s="28">
        <f>IF(L305="返现",T305*M305,R305-T305)</f>
        <v>0</v>
      </c>
      <c r="X305" s="58">
        <v>0</v>
      </c>
      <c r="Y305" s="19">
        <v>7.0000000000000007E-2</v>
      </c>
      <c r="Z305" s="23">
        <f t="shared" si="5"/>
        <v>0</v>
      </c>
      <c r="AA305" s="36">
        <v>0.41</v>
      </c>
      <c r="AB305" s="58">
        <f>R305/(1+AA305)</f>
        <v>0</v>
      </c>
      <c r="AC305" s="18"/>
    </row>
    <row r="306" spans="1:29" x14ac:dyDescent="0.3">
      <c r="A306" s="17">
        <v>45017</v>
      </c>
      <c r="B306" s="5" t="s">
        <v>87</v>
      </c>
      <c r="C306" s="5" t="s">
        <v>569</v>
      </c>
      <c r="D306" s="5" t="s">
        <v>570</v>
      </c>
      <c r="E306" s="37" t="s">
        <v>603</v>
      </c>
      <c r="F306" s="37" t="s">
        <v>603</v>
      </c>
      <c r="G306" s="178">
        <v>237</v>
      </c>
      <c r="H306" s="5" t="s">
        <v>471</v>
      </c>
      <c r="I306" s="5" t="s">
        <v>572</v>
      </c>
      <c r="J306" s="5"/>
      <c r="K306" s="5" t="s">
        <v>56</v>
      </c>
      <c r="L306" s="5" t="s">
        <v>93</v>
      </c>
      <c r="M306" s="183">
        <v>0.01</v>
      </c>
      <c r="N306" s="18"/>
      <c r="O306" s="18"/>
      <c r="P306" s="190">
        <v>-2.3186999999597901</v>
      </c>
      <c r="Q306" s="194">
        <v>0</v>
      </c>
      <c r="R306" s="194">
        <v>0</v>
      </c>
      <c r="S306" s="29">
        <f>P306+Q306-R306</f>
        <v>-2.3186999999597901</v>
      </c>
      <c r="T306" s="32">
        <f>IF(L306="折扣",R306/(1+AA306)*M306,IF(L306="返现",R306/(1+AA306),R306/(1+M306+AA306)))</f>
        <v>0</v>
      </c>
      <c r="U306" s="183">
        <v>0</v>
      </c>
      <c r="V306" s="22">
        <v>0</v>
      </c>
      <c r="W306" s="28">
        <f>IF(L306="返现",T306*M306,R306-T306)</f>
        <v>0</v>
      </c>
      <c r="X306" s="194">
        <v>0</v>
      </c>
      <c r="Y306" s="19">
        <v>7.0000000000000007E-2</v>
      </c>
      <c r="Z306" s="23">
        <f t="shared" si="5"/>
        <v>0</v>
      </c>
      <c r="AA306" s="183">
        <v>0.37</v>
      </c>
      <c r="AB306" s="194">
        <f>R306/(1+AA306)</f>
        <v>0</v>
      </c>
      <c r="AC306" s="18"/>
    </row>
    <row r="307" spans="1:29" x14ac:dyDescent="0.3">
      <c r="A307" s="17">
        <v>45017</v>
      </c>
      <c r="B307" s="5" t="s">
        <v>87</v>
      </c>
      <c r="C307" s="5" t="s">
        <v>569</v>
      </c>
      <c r="D307" s="5" t="s">
        <v>570</v>
      </c>
      <c r="E307" s="37" t="s">
        <v>604</v>
      </c>
      <c r="F307" s="37" t="s">
        <v>604</v>
      </c>
      <c r="G307" s="178">
        <v>237</v>
      </c>
      <c r="H307" s="5" t="s">
        <v>471</v>
      </c>
      <c r="I307" s="5" t="s">
        <v>572</v>
      </c>
      <c r="J307" s="5"/>
      <c r="K307" s="5" t="s">
        <v>56</v>
      </c>
      <c r="L307" s="5" t="s">
        <v>93</v>
      </c>
      <c r="M307" s="183">
        <v>0.05</v>
      </c>
      <c r="N307" s="18"/>
      <c r="O307" s="18"/>
      <c r="P307" s="190">
        <v>808.53950000004988</v>
      </c>
      <c r="Q307" s="194">
        <v>0</v>
      </c>
      <c r="R307" s="194">
        <v>0</v>
      </c>
      <c r="S307" s="29">
        <f>P307+Q307-R307</f>
        <v>808.53950000004988</v>
      </c>
      <c r="T307" s="32">
        <f>IF(L307="折扣",R307/(1+AA307)*M307,IF(L307="返现",R307/(1+AA307),R307/(1+M307+AA307)))</f>
        <v>0</v>
      </c>
      <c r="U307" s="183">
        <v>0</v>
      </c>
      <c r="V307" s="22">
        <v>0</v>
      </c>
      <c r="W307" s="28">
        <f>IF(L307="返现",T307*M307,R307-T307)</f>
        <v>0</v>
      </c>
      <c r="X307" s="194">
        <v>0</v>
      </c>
      <c r="Y307" s="19">
        <v>7.0000000000000007E-2</v>
      </c>
      <c r="Z307" s="23">
        <f t="shared" si="5"/>
        <v>0</v>
      </c>
      <c r="AA307" s="183">
        <v>0.37</v>
      </c>
      <c r="AB307" s="194">
        <f>R307/(1+AA307)</f>
        <v>0</v>
      </c>
      <c r="AC307" s="18"/>
    </row>
    <row r="308" spans="1:29" x14ac:dyDescent="0.3">
      <c r="A308" s="17">
        <v>45017</v>
      </c>
      <c r="B308" s="5" t="s">
        <v>87</v>
      </c>
      <c r="C308" s="5" t="s">
        <v>569</v>
      </c>
      <c r="D308" s="5" t="s">
        <v>570</v>
      </c>
      <c r="E308" s="37" t="s">
        <v>604</v>
      </c>
      <c r="F308" s="37" t="s">
        <v>605</v>
      </c>
      <c r="G308" s="178">
        <v>237</v>
      </c>
      <c r="H308" s="5" t="s">
        <v>471</v>
      </c>
      <c r="I308" s="5" t="s">
        <v>602</v>
      </c>
      <c r="J308" s="5"/>
      <c r="K308" s="5" t="s">
        <v>24</v>
      </c>
      <c r="L308" s="5" t="s">
        <v>93</v>
      </c>
      <c r="M308" s="36">
        <v>-0.06</v>
      </c>
      <c r="N308" s="18"/>
      <c r="O308" s="18"/>
      <c r="P308" s="28">
        <v>-41999.995199999998</v>
      </c>
      <c r="Q308" s="58">
        <v>0</v>
      </c>
      <c r="R308" s="58">
        <v>0</v>
      </c>
      <c r="S308" s="29">
        <f>P308+Q308-R308</f>
        <v>-41999.995199999998</v>
      </c>
      <c r="T308" s="32">
        <f>IF(L308="折扣",R308/(1+AA308)*M308,IF(L308="返现",R308/(1+AA308),R308/(1+M308+AA308)))</f>
        <v>0</v>
      </c>
      <c r="U308" s="36">
        <v>0</v>
      </c>
      <c r="V308" s="22">
        <v>0</v>
      </c>
      <c r="W308" s="28">
        <f>IF(L308="返现",T308*M308,R308-T308)</f>
        <v>0</v>
      </c>
      <c r="X308" s="58">
        <v>0</v>
      </c>
      <c r="Y308" s="19">
        <v>7.0000000000000007E-2</v>
      </c>
      <c r="Z308" s="23">
        <f t="shared" si="5"/>
        <v>0</v>
      </c>
      <c r="AA308" s="36">
        <v>0.46</v>
      </c>
      <c r="AB308" s="58">
        <f>R308/(1+AA308)</f>
        <v>0</v>
      </c>
      <c r="AC308" s="18"/>
    </row>
    <row r="309" spans="1:29" x14ac:dyDescent="0.3">
      <c r="A309" s="17">
        <v>45017</v>
      </c>
      <c r="B309" s="5" t="s">
        <v>87</v>
      </c>
      <c r="C309" s="5" t="s">
        <v>569</v>
      </c>
      <c r="D309" s="5" t="s">
        <v>570</v>
      </c>
      <c r="E309" s="37" t="s">
        <v>606</v>
      </c>
      <c r="F309" s="37" t="s">
        <v>606</v>
      </c>
      <c r="G309" s="178">
        <v>237</v>
      </c>
      <c r="H309" s="5" t="s">
        <v>471</v>
      </c>
      <c r="I309" s="5" t="s">
        <v>572</v>
      </c>
      <c r="J309" s="5"/>
      <c r="K309" s="5" t="s">
        <v>56</v>
      </c>
      <c r="L309" s="5" t="s">
        <v>93</v>
      </c>
      <c r="M309" s="183">
        <v>0.03</v>
      </c>
      <c r="N309" s="18"/>
      <c r="O309" s="18"/>
      <c r="P309" s="190">
        <v>-1.6800000020339212E-2</v>
      </c>
      <c r="Q309" s="194">
        <v>0</v>
      </c>
      <c r="R309" s="194">
        <v>0</v>
      </c>
      <c r="S309" s="29">
        <f>P309+Q309-R309</f>
        <v>-1.6800000020339212E-2</v>
      </c>
      <c r="T309" s="32">
        <f>IF(L309="折扣",R309/(1+AA309)*M309,IF(L309="返现",R309/(1+AA309),R309/(1+M309+AA309)))</f>
        <v>0</v>
      </c>
      <c r="U309" s="183">
        <v>0</v>
      </c>
      <c r="V309" s="22">
        <v>0</v>
      </c>
      <c r="W309" s="28">
        <f>IF(L309="返现",T309*M309,R309-T309)</f>
        <v>0</v>
      </c>
      <c r="X309" s="194">
        <v>0</v>
      </c>
      <c r="Y309" s="19">
        <v>7.0000000000000007E-2</v>
      </c>
      <c r="Z309" s="23">
        <f t="shared" si="5"/>
        <v>0</v>
      </c>
      <c r="AA309" s="183">
        <v>0.37</v>
      </c>
      <c r="AB309" s="194">
        <f>R309/(1+AA309)</f>
        <v>0</v>
      </c>
      <c r="AC309" s="18"/>
    </row>
    <row r="310" spans="1:29" x14ac:dyDescent="0.3">
      <c r="A310" s="17">
        <v>45017</v>
      </c>
      <c r="B310" s="5" t="s">
        <v>87</v>
      </c>
      <c r="C310" s="5" t="s">
        <v>569</v>
      </c>
      <c r="D310" s="5" t="s">
        <v>570</v>
      </c>
      <c r="E310" s="37" t="s">
        <v>607</v>
      </c>
      <c r="F310" s="37" t="s">
        <v>607</v>
      </c>
      <c r="G310" s="178">
        <v>237</v>
      </c>
      <c r="H310" s="5" t="s">
        <v>471</v>
      </c>
      <c r="I310" s="5" t="s">
        <v>572</v>
      </c>
      <c r="J310" s="5"/>
      <c r="K310" s="5" t="s">
        <v>24</v>
      </c>
      <c r="L310" s="5" t="s">
        <v>93</v>
      </c>
      <c r="M310" s="36">
        <v>7.0000000000000007E-2</v>
      </c>
      <c r="N310" s="18"/>
      <c r="O310" s="18"/>
      <c r="P310" s="28">
        <v>33024.01370000004</v>
      </c>
      <c r="Q310" s="58">
        <v>0</v>
      </c>
      <c r="R310" s="58">
        <v>0</v>
      </c>
      <c r="S310" s="29">
        <f>P310+Q310-R310</f>
        <v>33024.01370000004</v>
      </c>
      <c r="T310" s="32">
        <f>IF(L310="折扣",R310/(1+AA310)*M310,IF(L310="返现",R310/(1+AA310),R310/(1+M310+AA310)))</f>
        <v>0</v>
      </c>
      <c r="U310" s="36">
        <v>0</v>
      </c>
      <c r="V310" s="22">
        <v>0</v>
      </c>
      <c r="W310" s="28">
        <f>IF(L310="返现",T310*M310,R310-T310)</f>
        <v>0</v>
      </c>
      <c r="X310" s="58">
        <v>0</v>
      </c>
      <c r="Y310" s="19">
        <v>7.0000000000000007E-2</v>
      </c>
      <c r="Z310" s="23">
        <f t="shared" si="5"/>
        <v>0</v>
      </c>
      <c r="AA310" s="36">
        <v>0.39</v>
      </c>
      <c r="AB310" s="58">
        <f>R310/(1+AA310)</f>
        <v>0</v>
      </c>
      <c r="AC310" s="18"/>
    </row>
    <row r="311" spans="1:29" x14ac:dyDescent="0.3">
      <c r="A311" s="17">
        <v>45017</v>
      </c>
      <c r="B311" s="5" t="s">
        <v>87</v>
      </c>
      <c r="C311" s="5" t="s">
        <v>569</v>
      </c>
      <c r="D311" s="5" t="s">
        <v>570</v>
      </c>
      <c r="E311" s="37" t="s">
        <v>608</v>
      </c>
      <c r="F311" s="37" t="s">
        <v>608</v>
      </c>
      <c r="G311" s="178">
        <v>237</v>
      </c>
      <c r="H311" s="5" t="s">
        <v>471</v>
      </c>
      <c r="I311" s="5" t="s">
        <v>602</v>
      </c>
      <c r="J311" s="5"/>
      <c r="K311" s="5" t="s">
        <v>24</v>
      </c>
      <c r="L311" s="5" t="s">
        <v>93</v>
      </c>
      <c r="M311" s="36">
        <v>0.06</v>
      </c>
      <c r="N311" s="18"/>
      <c r="O311" s="18"/>
      <c r="P311" s="28">
        <v>-22094.7202</v>
      </c>
      <c r="Q311" s="58">
        <v>0</v>
      </c>
      <c r="R311" s="58">
        <v>0</v>
      </c>
      <c r="S311" s="29">
        <f>P311+Q311-R311</f>
        <v>-22094.7202</v>
      </c>
      <c r="T311" s="32">
        <f>IF(L311="折扣",R311/(1+AA311)*M311,IF(L311="返现",R311/(1+AA311),R311/(1+M311+AA311)))</f>
        <v>0</v>
      </c>
      <c r="U311" s="36">
        <v>0</v>
      </c>
      <c r="V311" s="22">
        <v>0</v>
      </c>
      <c r="W311" s="28">
        <f>IF(L311="返现",T311*M311,R311-T311)</f>
        <v>0</v>
      </c>
      <c r="X311" s="58">
        <v>0</v>
      </c>
      <c r="Y311" s="19">
        <v>7.0000000000000007E-2</v>
      </c>
      <c r="Z311" s="23">
        <f t="shared" si="5"/>
        <v>0</v>
      </c>
      <c r="AA311" s="36">
        <v>0.46</v>
      </c>
      <c r="AB311" s="58">
        <f>R311/(1+AA311)</f>
        <v>0</v>
      </c>
      <c r="AC311" s="18"/>
    </row>
    <row r="312" spans="1:29" x14ac:dyDescent="0.3">
      <c r="A312" s="17">
        <v>45017</v>
      </c>
      <c r="B312" s="5" t="s">
        <v>87</v>
      </c>
      <c r="C312" s="5" t="s">
        <v>569</v>
      </c>
      <c r="D312" s="5" t="s">
        <v>570</v>
      </c>
      <c r="E312" s="37" t="s">
        <v>609</v>
      </c>
      <c r="F312" s="37" t="s">
        <v>609</v>
      </c>
      <c r="G312" s="178">
        <v>237</v>
      </c>
      <c r="H312" s="5" t="s">
        <v>471</v>
      </c>
      <c r="I312" s="5" t="s">
        <v>610</v>
      </c>
      <c r="J312" s="5"/>
      <c r="K312" s="5" t="s">
        <v>56</v>
      </c>
      <c r="L312" s="5" t="s">
        <v>93</v>
      </c>
      <c r="M312" s="183">
        <v>9.7600000000000006E-2</v>
      </c>
      <c r="N312" s="18"/>
      <c r="O312" s="18"/>
      <c r="P312" s="190">
        <v>197558.93000000014</v>
      </c>
      <c r="Q312" s="194">
        <v>0</v>
      </c>
      <c r="R312" s="194">
        <v>0</v>
      </c>
      <c r="S312" s="29">
        <f>P312+Q312-R312</f>
        <v>197558.93000000014</v>
      </c>
      <c r="T312" s="32">
        <f>IF(L312="折扣",R312/(1+AA312)*M312,IF(L312="返现",R312/(1+AA312),R312/(1+M312+AA312)))</f>
        <v>0</v>
      </c>
      <c r="U312" s="183">
        <v>0</v>
      </c>
      <c r="V312" s="22">
        <v>0</v>
      </c>
      <c r="W312" s="28">
        <f>IF(L312="返现",T312*M312,R312-T312)</f>
        <v>0</v>
      </c>
      <c r="X312" s="194">
        <v>0</v>
      </c>
      <c r="Y312" s="19">
        <v>7.0000000000000007E-2</v>
      </c>
      <c r="Z312" s="23">
        <f t="shared" si="5"/>
        <v>0</v>
      </c>
      <c r="AA312" s="183">
        <v>0.22</v>
      </c>
      <c r="AB312" s="194">
        <f>R312/(1+AA312)</f>
        <v>0</v>
      </c>
      <c r="AC312" s="18"/>
    </row>
    <row r="313" spans="1:29" x14ac:dyDescent="0.3">
      <c r="A313" s="17">
        <v>45017</v>
      </c>
      <c r="B313" s="5" t="s">
        <v>87</v>
      </c>
      <c r="C313" s="5" t="s">
        <v>107</v>
      </c>
      <c r="D313" s="5" t="s">
        <v>587</v>
      </c>
      <c r="E313" s="37" t="s">
        <v>611</v>
      </c>
      <c r="F313" s="37" t="s">
        <v>611</v>
      </c>
      <c r="G313" s="178">
        <v>237</v>
      </c>
      <c r="H313" s="5" t="s">
        <v>471</v>
      </c>
      <c r="I313" s="5" t="s">
        <v>612</v>
      </c>
      <c r="J313" s="5"/>
      <c r="K313" s="5" t="s">
        <v>56</v>
      </c>
      <c r="L313" s="5" t="s">
        <v>93</v>
      </c>
      <c r="M313" s="183">
        <v>0.03</v>
      </c>
      <c r="N313" s="18"/>
      <c r="O313" s="18"/>
      <c r="P313" s="190">
        <v>75407.69</v>
      </c>
      <c r="Q313" s="194">
        <v>0</v>
      </c>
      <c r="R313" s="194">
        <v>0</v>
      </c>
      <c r="S313" s="29">
        <f>P313+Q313-R313</f>
        <v>75407.69</v>
      </c>
      <c r="T313" s="32">
        <f>IF(L313="折扣",R313/(1+AA313)*M313,IF(L313="返现",R313/(1+AA313),R313/(1+M313+AA313)))</f>
        <v>0</v>
      </c>
      <c r="U313" s="183">
        <v>0</v>
      </c>
      <c r="V313" s="22">
        <v>0</v>
      </c>
      <c r="W313" s="28">
        <f>IF(L313="返现",T313*M313,R313-T313)</f>
        <v>0</v>
      </c>
      <c r="X313" s="194">
        <v>0</v>
      </c>
      <c r="Y313" s="19">
        <v>7.0000000000000007E-2</v>
      </c>
      <c r="Z313" s="23">
        <f t="shared" si="5"/>
        <v>0</v>
      </c>
      <c r="AA313" s="183">
        <v>0</v>
      </c>
      <c r="AB313" s="194">
        <f>R313/(1+AA313)</f>
        <v>0</v>
      </c>
      <c r="AC313" s="18"/>
    </row>
    <row r="314" spans="1:29" x14ac:dyDescent="0.3">
      <c r="A314" s="17">
        <v>45017</v>
      </c>
      <c r="B314" s="5" t="s">
        <v>87</v>
      </c>
      <c r="C314" s="5" t="s">
        <v>107</v>
      </c>
      <c r="D314" s="5" t="s">
        <v>484</v>
      </c>
      <c r="E314" s="37" t="s">
        <v>613</v>
      </c>
      <c r="F314" s="37" t="s">
        <v>614</v>
      </c>
      <c r="G314" s="178">
        <v>237</v>
      </c>
      <c r="H314" s="5" t="s">
        <v>471</v>
      </c>
      <c r="I314" s="5" t="s">
        <v>615</v>
      </c>
      <c r="J314" s="5"/>
      <c r="K314" s="5" t="s">
        <v>24</v>
      </c>
      <c r="L314" s="5" t="s">
        <v>93</v>
      </c>
      <c r="M314" s="36">
        <v>0.1011</v>
      </c>
      <c r="N314" s="18"/>
      <c r="O314" s="18"/>
      <c r="P314" s="28">
        <v>729772.71</v>
      </c>
      <c r="Q314" s="58">
        <v>0</v>
      </c>
      <c r="R314" s="58">
        <v>0</v>
      </c>
      <c r="S314" s="29">
        <f>P314+Q314-R314</f>
        <v>729772.71</v>
      </c>
      <c r="T314" s="32">
        <f>IF(L314="折扣",R314/(1+AA314)*M314,IF(L314="返现",R314/(1+AA314),R314/(1+M314+AA314)))</f>
        <v>0</v>
      </c>
      <c r="U314" s="36">
        <v>0</v>
      </c>
      <c r="V314" s="22">
        <v>0</v>
      </c>
      <c r="W314" s="28">
        <f>IF(L314="返现",T314*M314,R314-T314)</f>
        <v>0</v>
      </c>
      <c r="X314" s="58">
        <v>0</v>
      </c>
      <c r="Y314" s="19">
        <v>7.0000000000000007E-2</v>
      </c>
      <c r="Z314" s="23">
        <f t="shared" si="5"/>
        <v>0</v>
      </c>
      <c r="AA314" s="36">
        <v>0.44</v>
      </c>
      <c r="AB314" s="58">
        <f>R314/(1+AA314)</f>
        <v>0</v>
      </c>
      <c r="AC314" s="18"/>
    </row>
    <row r="315" spans="1:29" x14ac:dyDescent="0.3">
      <c r="A315" s="17">
        <v>45017</v>
      </c>
      <c r="B315" s="5" t="s">
        <v>87</v>
      </c>
      <c r="C315" s="5" t="s">
        <v>107</v>
      </c>
      <c r="D315" s="5" t="s">
        <v>484</v>
      </c>
      <c r="E315" s="37" t="s">
        <v>573</v>
      </c>
      <c r="F315" s="37" t="s">
        <v>578</v>
      </c>
      <c r="G315" s="178">
        <v>237</v>
      </c>
      <c r="H315" s="5" t="s">
        <v>471</v>
      </c>
      <c r="I315" s="5" t="s">
        <v>579</v>
      </c>
      <c r="J315" s="5"/>
      <c r="K315" s="5" t="s">
        <v>56</v>
      </c>
      <c r="L315" s="5" t="s">
        <v>93</v>
      </c>
      <c r="M315" s="183">
        <v>0.11070000000000001</v>
      </c>
      <c r="N315" s="18"/>
      <c r="O315" s="18"/>
      <c r="P315" s="190">
        <v>23.900699999881908</v>
      </c>
      <c r="Q315" s="194">
        <v>0</v>
      </c>
      <c r="R315" s="194">
        <v>0</v>
      </c>
      <c r="S315" s="29">
        <f>P315+Q315-R315</f>
        <v>23.900699999881908</v>
      </c>
      <c r="T315" s="32">
        <f>IF(L315="折扣",R315/(1+AA315)*M315,IF(L315="返现",R315/(1+AA315),R315/(1+M315+AA315)))</f>
        <v>0</v>
      </c>
      <c r="U315" s="183">
        <v>0</v>
      </c>
      <c r="V315" s="22">
        <v>0</v>
      </c>
      <c r="W315" s="28">
        <f>IF(L315="返现",T315*M315,R315-T315)</f>
        <v>0</v>
      </c>
      <c r="X315" s="194">
        <v>0</v>
      </c>
      <c r="Y315" s="19">
        <v>7.0000000000000007E-2</v>
      </c>
      <c r="Z315" s="23">
        <f t="shared" si="5"/>
        <v>0</v>
      </c>
      <c r="AA315" s="183">
        <v>0.21</v>
      </c>
      <c r="AB315" s="194">
        <f>R315/(1+AA315)</f>
        <v>0</v>
      </c>
      <c r="AC315" s="18"/>
    </row>
    <row r="316" spans="1:29" x14ac:dyDescent="0.3">
      <c r="A316" s="17">
        <v>45017</v>
      </c>
      <c r="B316" s="5" t="s">
        <v>87</v>
      </c>
      <c r="C316" s="5" t="s">
        <v>107</v>
      </c>
      <c r="D316" s="5" t="s">
        <v>509</v>
      </c>
      <c r="E316" s="37" t="s">
        <v>528</v>
      </c>
      <c r="F316" s="37" t="s">
        <v>528</v>
      </c>
      <c r="G316" s="178">
        <v>237</v>
      </c>
      <c r="H316" s="5" t="s">
        <v>471</v>
      </c>
      <c r="I316" s="5" t="s">
        <v>529</v>
      </c>
      <c r="J316" s="5"/>
      <c r="K316" s="5" t="s">
        <v>56</v>
      </c>
      <c r="L316" s="5" t="s">
        <v>93</v>
      </c>
      <c r="M316" s="183">
        <v>2.8000000000000001E-2</v>
      </c>
      <c r="N316" s="18"/>
      <c r="O316" s="18"/>
      <c r="P316" s="190">
        <v>71400</v>
      </c>
      <c r="Q316" s="194">
        <v>0</v>
      </c>
      <c r="R316" s="194">
        <v>0</v>
      </c>
      <c r="S316" s="29">
        <f>P316+Q316-R316</f>
        <v>71400</v>
      </c>
      <c r="T316" s="32">
        <f>IF(L316="折扣",R316/(1+AA316)*M316,IF(L316="返现",R316/(1+AA316),R316/(1+M316+AA316)))</f>
        <v>0</v>
      </c>
      <c r="U316" s="183">
        <v>0</v>
      </c>
      <c r="V316" s="22">
        <v>0</v>
      </c>
      <c r="W316" s="28">
        <f>IF(L316="返现",T316*M316,R316-T316)</f>
        <v>0</v>
      </c>
      <c r="X316" s="194">
        <v>0</v>
      </c>
      <c r="Y316" s="19">
        <v>7.0000000000000007E-2</v>
      </c>
      <c r="Z316" s="23">
        <f t="shared" si="5"/>
        <v>0</v>
      </c>
      <c r="AA316" s="183">
        <v>0.4</v>
      </c>
      <c r="AB316" s="194">
        <f>R316/(1+AA316)</f>
        <v>0</v>
      </c>
      <c r="AC316" s="18"/>
    </row>
    <row r="317" spans="1:29" x14ac:dyDescent="0.3">
      <c r="A317" s="17">
        <v>45017</v>
      </c>
      <c r="B317" s="5" t="s">
        <v>87</v>
      </c>
      <c r="C317" s="5" t="s">
        <v>569</v>
      </c>
      <c r="D317" s="5" t="s">
        <v>570</v>
      </c>
      <c r="E317" s="37" t="s">
        <v>601</v>
      </c>
      <c r="F317" s="37" t="s">
        <v>601</v>
      </c>
      <c r="G317" s="178">
        <v>237</v>
      </c>
      <c r="H317" s="5" t="s">
        <v>471</v>
      </c>
      <c r="I317" s="5" t="s">
        <v>602</v>
      </c>
      <c r="J317" s="5"/>
      <c r="K317" s="5" t="s">
        <v>24</v>
      </c>
      <c r="L317" s="5" t="s">
        <v>93</v>
      </c>
      <c r="M317" s="36">
        <v>-0.06</v>
      </c>
      <c r="N317" s="18"/>
      <c r="O317" s="18"/>
      <c r="P317" s="28">
        <v>1311.8469047937015</v>
      </c>
      <c r="Q317" s="58">
        <v>0</v>
      </c>
      <c r="R317" s="58">
        <v>0</v>
      </c>
      <c r="S317" s="29">
        <f>P317+Q317-R317</f>
        <v>1311.8469047937015</v>
      </c>
      <c r="T317" s="32">
        <f>IF(L317="折扣",R317/(1+AA317)*M317,IF(L317="返现",R317/(1+AA317),R317/(1+M317+AA317)))</f>
        <v>0</v>
      </c>
      <c r="U317" s="36">
        <v>0</v>
      </c>
      <c r="V317" s="22">
        <v>0</v>
      </c>
      <c r="W317" s="28">
        <f>IF(L317="返现",T317*M317,R317-T317)</f>
        <v>0</v>
      </c>
      <c r="X317" s="58">
        <v>0</v>
      </c>
      <c r="Y317" s="19">
        <v>7.0000000000000007E-2</v>
      </c>
      <c r="Z317" s="23">
        <f t="shared" si="5"/>
        <v>0</v>
      </c>
      <c r="AA317" s="36">
        <v>0.46</v>
      </c>
      <c r="AB317" s="58">
        <f>R317/(1+AA317)</f>
        <v>0</v>
      </c>
      <c r="AC317" s="18"/>
    </row>
    <row r="318" spans="1:29" x14ac:dyDescent="0.3">
      <c r="A318" s="17">
        <v>45017</v>
      </c>
      <c r="B318" s="5" t="s">
        <v>87</v>
      </c>
      <c r="C318" s="5" t="s">
        <v>569</v>
      </c>
      <c r="D318" s="5" t="s">
        <v>570</v>
      </c>
      <c r="E318" s="37" t="s">
        <v>616</v>
      </c>
      <c r="F318" s="37" t="s">
        <v>616</v>
      </c>
      <c r="G318" s="178">
        <v>237</v>
      </c>
      <c r="H318" s="5" t="s">
        <v>471</v>
      </c>
      <c r="I318" s="5" t="s">
        <v>602</v>
      </c>
      <c r="J318" s="5"/>
      <c r="K318" s="5" t="s">
        <v>24</v>
      </c>
      <c r="L318" s="5" t="s">
        <v>93</v>
      </c>
      <c r="M318" s="36">
        <v>0.03</v>
      </c>
      <c r="N318" s="18"/>
      <c r="O318" s="18"/>
      <c r="P318" s="28">
        <v>39.290000000000873</v>
      </c>
      <c r="Q318" s="58">
        <v>0</v>
      </c>
      <c r="R318" s="58">
        <v>0</v>
      </c>
      <c r="S318" s="29">
        <f>P318+Q318-R318</f>
        <v>39.290000000000873</v>
      </c>
      <c r="T318" s="32">
        <f>IF(L318="折扣",R318/(1+AA318)*M318,IF(L318="返现",R318/(1+AA318),R318/(1+M318+AA318)))</f>
        <v>0</v>
      </c>
      <c r="U318" s="36">
        <v>0</v>
      </c>
      <c r="V318" s="22">
        <v>0</v>
      </c>
      <c r="W318" s="28">
        <f>IF(L318="返现",T318*M318,R318-T318)</f>
        <v>0</v>
      </c>
      <c r="X318" s="58">
        <v>0</v>
      </c>
      <c r="Y318" s="19">
        <v>7.0000000000000007E-2</v>
      </c>
      <c r="Z318" s="23">
        <f t="shared" si="5"/>
        <v>0</v>
      </c>
      <c r="AA318" s="36">
        <v>0.4</v>
      </c>
      <c r="AB318" s="58">
        <f>R318/(1+AA318)</f>
        <v>0</v>
      </c>
      <c r="AC318" s="18"/>
    </row>
    <row r="319" spans="1:29" x14ac:dyDescent="0.3">
      <c r="A319" s="17">
        <v>45017</v>
      </c>
      <c r="B319" s="5" t="s">
        <v>87</v>
      </c>
      <c r="C319" s="5" t="s">
        <v>569</v>
      </c>
      <c r="D319" s="5" t="s">
        <v>570</v>
      </c>
      <c r="E319" s="37" t="s">
        <v>617</v>
      </c>
      <c r="F319" s="37" t="s">
        <v>617</v>
      </c>
      <c r="G319" s="178">
        <v>237</v>
      </c>
      <c r="H319" s="5" t="s">
        <v>471</v>
      </c>
      <c r="I319" s="5" t="s">
        <v>617</v>
      </c>
      <c r="J319" s="5"/>
      <c r="K319" s="5" t="s">
        <v>56</v>
      </c>
      <c r="L319" s="5" t="s">
        <v>93</v>
      </c>
      <c r="M319" s="36">
        <v>0.04</v>
      </c>
      <c r="N319" s="18"/>
      <c r="O319" s="18"/>
      <c r="P319" s="190">
        <v>-2.8300000000099317</v>
      </c>
      <c r="Q319" s="194">
        <v>0</v>
      </c>
      <c r="R319" s="194">
        <v>0</v>
      </c>
      <c r="S319" s="29">
        <f>P319+Q319-R319</f>
        <v>-2.8300000000099317</v>
      </c>
      <c r="T319" s="32">
        <f>IF(L319="折扣",R319/(1+AA319)*M319,IF(L319="返现",R319/(1+AA319),R319/(1+M319+AA319)))</f>
        <v>0</v>
      </c>
      <c r="U319" s="36">
        <v>0</v>
      </c>
      <c r="V319" s="22">
        <v>0</v>
      </c>
      <c r="W319" s="28">
        <f>IF(L319="返现",T319*M319,R319-T319)</f>
        <v>0</v>
      </c>
      <c r="X319" s="194">
        <v>0</v>
      </c>
      <c r="Y319" s="19">
        <v>7.0000000000000007E-2</v>
      </c>
      <c r="Z319" s="23">
        <f t="shared" si="5"/>
        <v>0</v>
      </c>
      <c r="AA319" s="36">
        <v>0</v>
      </c>
      <c r="AB319" s="194">
        <f>R319/(1+AA319)</f>
        <v>0</v>
      </c>
      <c r="AC319" s="18"/>
    </row>
    <row r="320" spans="1:29" x14ac:dyDescent="0.3">
      <c r="A320" s="17">
        <v>45017</v>
      </c>
      <c r="B320" s="5" t="s">
        <v>87</v>
      </c>
      <c r="C320" s="5" t="s">
        <v>569</v>
      </c>
      <c r="D320" s="5" t="s">
        <v>570</v>
      </c>
      <c r="E320" s="37" t="s">
        <v>618</v>
      </c>
      <c r="F320" s="37" t="s">
        <v>618</v>
      </c>
      <c r="G320" s="178">
        <v>237</v>
      </c>
      <c r="H320" s="5" t="s">
        <v>471</v>
      </c>
      <c r="I320" s="5" t="s">
        <v>572</v>
      </c>
      <c r="J320" s="5"/>
      <c r="K320" s="5" t="s">
        <v>56</v>
      </c>
      <c r="L320" s="5" t="s">
        <v>93</v>
      </c>
      <c r="M320" s="36">
        <v>0.05</v>
      </c>
      <c r="N320" s="18"/>
      <c r="O320" s="18"/>
      <c r="P320" s="190">
        <v>-1.680000000334303E-2</v>
      </c>
      <c r="Q320" s="194">
        <v>0</v>
      </c>
      <c r="R320" s="194">
        <v>0</v>
      </c>
      <c r="S320" s="29">
        <f>P320+Q320-R320</f>
        <v>-1.680000000334303E-2</v>
      </c>
      <c r="T320" s="32">
        <f>IF(L320="折扣",R320/(1+AA320)*M320,IF(L320="返现",R320/(1+AA320),R320/(1+M320+AA320)))</f>
        <v>0</v>
      </c>
      <c r="U320" s="36">
        <v>0</v>
      </c>
      <c r="V320" s="22">
        <v>0</v>
      </c>
      <c r="W320" s="28">
        <f>IF(L320="返现",T320*M320,R320-T320)</f>
        <v>0</v>
      </c>
      <c r="X320" s="194">
        <v>0</v>
      </c>
      <c r="Y320" s="19">
        <v>7.0000000000000007E-2</v>
      </c>
      <c r="Z320" s="23">
        <f t="shared" si="5"/>
        <v>0</v>
      </c>
      <c r="AA320" s="36">
        <v>0.37</v>
      </c>
      <c r="AB320" s="194">
        <f>R320/(1+AA320)</f>
        <v>0</v>
      </c>
      <c r="AC320" s="18"/>
    </row>
    <row r="321" spans="1:29" x14ac:dyDescent="0.3">
      <c r="A321" s="17">
        <v>45017</v>
      </c>
      <c r="B321" s="5" t="s">
        <v>87</v>
      </c>
      <c r="C321" s="5" t="s">
        <v>569</v>
      </c>
      <c r="D321" s="5" t="s">
        <v>570</v>
      </c>
      <c r="E321" s="37" t="s">
        <v>618</v>
      </c>
      <c r="F321" s="37" t="s">
        <v>618</v>
      </c>
      <c r="G321" s="178">
        <v>237</v>
      </c>
      <c r="H321" s="5" t="s">
        <v>471</v>
      </c>
      <c r="I321" s="5" t="s">
        <v>572</v>
      </c>
      <c r="J321" s="5"/>
      <c r="K321" s="5" t="s">
        <v>24</v>
      </c>
      <c r="L321" s="5" t="s">
        <v>93</v>
      </c>
      <c r="M321" s="36">
        <v>0.06</v>
      </c>
      <c r="N321" s="18"/>
      <c r="O321" s="18"/>
      <c r="P321" s="28">
        <v>-330.73899999999639</v>
      </c>
      <c r="Q321" s="58">
        <v>0</v>
      </c>
      <c r="R321" s="58">
        <v>0</v>
      </c>
      <c r="S321" s="29">
        <f>P321+Q321-R321</f>
        <v>-330.73899999999639</v>
      </c>
      <c r="T321" s="32">
        <f>IF(L321="折扣",R321/(1+AA321)*M321,IF(L321="返现",R321/(1+AA321),R321/(1+M321+AA321)))</f>
        <v>0</v>
      </c>
      <c r="U321" s="36">
        <v>0</v>
      </c>
      <c r="V321" s="22">
        <v>0</v>
      </c>
      <c r="W321" s="28">
        <f>IF(L321="返现",T321*M321,R321-T321)</f>
        <v>0</v>
      </c>
      <c r="X321" s="58">
        <v>0</v>
      </c>
      <c r="Y321" s="19">
        <v>7.0000000000000007E-2</v>
      </c>
      <c r="Z321" s="23">
        <f t="shared" si="5"/>
        <v>0</v>
      </c>
      <c r="AA321" s="36">
        <v>0.39</v>
      </c>
      <c r="AB321" s="58">
        <f>R321/(1+AA321)</f>
        <v>0</v>
      </c>
      <c r="AC321" s="18"/>
    </row>
    <row r="322" spans="1:29" x14ac:dyDescent="0.3">
      <c r="A322" s="17">
        <v>45017</v>
      </c>
      <c r="B322" s="5" t="s">
        <v>87</v>
      </c>
      <c r="C322" s="5" t="s">
        <v>88</v>
      </c>
      <c r="D322" s="5" t="s">
        <v>314</v>
      </c>
      <c r="E322" s="37" t="s">
        <v>554</v>
      </c>
      <c r="F322" s="37" t="s">
        <v>554</v>
      </c>
      <c r="G322" s="178">
        <v>237</v>
      </c>
      <c r="H322" s="5" t="s">
        <v>471</v>
      </c>
      <c r="I322" s="5" t="s">
        <v>554</v>
      </c>
      <c r="J322" s="5"/>
      <c r="K322" s="5" t="s">
        <v>24</v>
      </c>
      <c r="L322" s="5" t="s">
        <v>278</v>
      </c>
      <c r="M322" s="36">
        <v>0</v>
      </c>
      <c r="N322" s="18"/>
      <c r="O322" s="18"/>
      <c r="P322" s="28">
        <v>10000</v>
      </c>
      <c r="Q322" s="58">
        <v>0</v>
      </c>
      <c r="R322" s="58">
        <v>0</v>
      </c>
      <c r="S322" s="29">
        <f>P322+Q322-R322</f>
        <v>10000</v>
      </c>
      <c r="T322" s="32">
        <f>IF(L322="折扣",R322/(1+AA322)*M322,IF(L322="返现",R322/(1+AA322),R322/(1+M322+AA322)))</f>
        <v>0</v>
      </c>
      <c r="U322" s="36">
        <v>0</v>
      </c>
      <c r="V322" s="22">
        <v>0</v>
      </c>
      <c r="W322" s="28">
        <f>IF(L322="返现",T322*M322,R322-T322)</f>
        <v>0</v>
      </c>
      <c r="X322" s="58">
        <v>0</v>
      </c>
      <c r="Y322" s="19">
        <v>7.0000000000000007E-2</v>
      </c>
      <c r="Z322" s="23">
        <f t="shared" si="5"/>
        <v>0</v>
      </c>
      <c r="AA322" s="36">
        <v>0</v>
      </c>
      <c r="AB322" s="58">
        <f>R322/(1+AA322)</f>
        <v>0</v>
      </c>
      <c r="AC322" s="18"/>
    </row>
    <row r="323" spans="1:29" x14ac:dyDescent="0.3">
      <c r="A323" s="17">
        <v>45017</v>
      </c>
      <c r="B323" s="5" t="s">
        <v>87</v>
      </c>
      <c r="C323" s="5" t="s">
        <v>107</v>
      </c>
      <c r="D323" s="5" t="s">
        <v>587</v>
      </c>
      <c r="E323" s="37" t="s">
        <v>588</v>
      </c>
      <c r="F323" s="37" t="s">
        <v>619</v>
      </c>
      <c r="G323" s="178">
        <v>237</v>
      </c>
      <c r="H323" s="5" t="s">
        <v>471</v>
      </c>
      <c r="I323" s="5" t="s">
        <v>589</v>
      </c>
      <c r="J323" s="5"/>
      <c r="K323" s="5" t="s">
        <v>24</v>
      </c>
      <c r="L323" s="5" t="s">
        <v>93</v>
      </c>
      <c r="M323" s="36">
        <v>0.1</v>
      </c>
      <c r="N323" s="18"/>
      <c r="O323" s="18"/>
      <c r="P323" s="28">
        <v>-5618996.7493200321</v>
      </c>
      <c r="Q323" s="58">
        <v>0</v>
      </c>
      <c r="R323" s="58">
        <v>0</v>
      </c>
      <c r="S323" s="29">
        <f>P323+Q323-R323</f>
        <v>-5618996.7493200321</v>
      </c>
      <c r="T323" s="32">
        <f>IF(L323="折扣",R323/(1+AA323)*M323,IF(L323="返现",R323/(1+AA323),R323/(1+M323+AA323)))</f>
        <v>0</v>
      </c>
      <c r="U323" s="36">
        <v>0</v>
      </c>
      <c r="V323" s="22">
        <v>0</v>
      </c>
      <c r="W323" s="28">
        <f>IF(L323="返现",T323*M323,R323-T323)</f>
        <v>0</v>
      </c>
      <c r="X323" s="58">
        <v>0</v>
      </c>
      <c r="Y323" s="19">
        <v>7.0000000000000007E-2</v>
      </c>
      <c r="Z323" s="23">
        <f t="shared" si="5"/>
        <v>0</v>
      </c>
      <c r="AA323" s="36">
        <v>0.47299999999999998</v>
      </c>
      <c r="AB323" s="58">
        <f>R323/(1+AA323)</f>
        <v>0</v>
      </c>
      <c r="AC323" s="18"/>
    </row>
    <row r="324" spans="1:29" x14ac:dyDescent="0.3">
      <c r="A324" s="17">
        <v>45017</v>
      </c>
      <c r="B324" s="5" t="s">
        <v>87</v>
      </c>
      <c r="C324" s="5" t="s">
        <v>107</v>
      </c>
      <c r="D324" s="5" t="s">
        <v>587</v>
      </c>
      <c r="E324" s="37" t="s">
        <v>588</v>
      </c>
      <c r="F324" s="37" t="s">
        <v>590</v>
      </c>
      <c r="G324" s="178">
        <v>237</v>
      </c>
      <c r="H324" s="5" t="s">
        <v>471</v>
      </c>
      <c r="I324" s="5" t="s">
        <v>589</v>
      </c>
      <c r="J324" s="5"/>
      <c r="K324" s="5" t="s">
        <v>24</v>
      </c>
      <c r="L324" s="5" t="s">
        <v>93</v>
      </c>
      <c r="M324" s="36">
        <v>0.1</v>
      </c>
      <c r="N324" s="18"/>
      <c r="O324" s="18"/>
      <c r="P324" s="28">
        <v>26988457.769160051</v>
      </c>
      <c r="Q324" s="58">
        <v>0</v>
      </c>
      <c r="R324" s="58">
        <v>0</v>
      </c>
      <c r="S324" s="29">
        <f>P324+Q324-R324</f>
        <v>26988457.769160051</v>
      </c>
      <c r="T324" s="32">
        <f>IF(L324="折扣",R324/(1+AA324)*M324,IF(L324="返现",R324/(1+AA324),R324/(1+M324+AA324)))</f>
        <v>0</v>
      </c>
      <c r="U324" s="36">
        <v>0</v>
      </c>
      <c r="V324" s="22">
        <v>0</v>
      </c>
      <c r="W324" s="28">
        <f>IF(L324="返现",T324*M324,R324-T324)</f>
        <v>0</v>
      </c>
      <c r="X324" s="58">
        <v>0</v>
      </c>
      <c r="Y324" s="19">
        <v>7.0000000000000007E-2</v>
      </c>
      <c r="Z324" s="23">
        <f t="shared" si="5"/>
        <v>0</v>
      </c>
      <c r="AA324" s="36">
        <v>0.47299999999999998</v>
      </c>
      <c r="AB324" s="58">
        <f>R324/(1+AA324)</f>
        <v>0</v>
      </c>
      <c r="AC324" s="18"/>
    </row>
    <row r="325" spans="1:29" x14ac:dyDescent="0.3">
      <c r="A325" s="17">
        <v>45017</v>
      </c>
      <c r="B325" s="5" t="s">
        <v>87</v>
      </c>
      <c r="C325" s="5" t="s">
        <v>107</v>
      </c>
      <c r="D325" s="5" t="s">
        <v>587</v>
      </c>
      <c r="E325" s="37" t="s">
        <v>620</v>
      </c>
      <c r="F325" s="37" t="s">
        <v>621</v>
      </c>
      <c r="G325" s="178">
        <v>237</v>
      </c>
      <c r="H325" s="5" t="s">
        <v>471</v>
      </c>
      <c r="I325" s="5" t="s">
        <v>620</v>
      </c>
      <c r="J325" s="5"/>
      <c r="K325" s="5" t="s">
        <v>56</v>
      </c>
      <c r="L325" s="5" t="s">
        <v>93</v>
      </c>
      <c r="M325" s="36">
        <v>0.05</v>
      </c>
      <c r="N325" s="18"/>
      <c r="O325" s="18"/>
      <c r="P325" s="190">
        <v>29988.9</v>
      </c>
      <c r="Q325" s="194">
        <v>0</v>
      </c>
      <c r="R325" s="194">
        <v>0</v>
      </c>
      <c r="S325" s="29">
        <f>P325+Q325-R325</f>
        <v>29988.9</v>
      </c>
      <c r="T325" s="32">
        <f>IF(L325="折扣",R325/(1+AA325)*M325,IF(L325="返现",R325/(1+AA325),R325/(1+M325+AA325)))</f>
        <v>0</v>
      </c>
      <c r="U325" s="36">
        <v>0</v>
      </c>
      <c r="V325" s="22">
        <v>0</v>
      </c>
      <c r="W325" s="28">
        <f>IF(L325="返现",T325*M325,R325-T325)</f>
        <v>0</v>
      </c>
      <c r="X325" s="194">
        <v>0</v>
      </c>
      <c r="Y325" s="19">
        <v>7.0000000000000007E-2</v>
      </c>
      <c r="Z325" s="23">
        <f t="shared" si="5"/>
        <v>0</v>
      </c>
      <c r="AA325" s="36">
        <v>0</v>
      </c>
      <c r="AB325" s="194">
        <f>R325/(1+AA325)</f>
        <v>0</v>
      </c>
      <c r="AC325" s="18"/>
    </row>
    <row r="326" spans="1:29" x14ac:dyDescent="0.3">
      <c r="A326" s="17">
        <v>45017</v>
      </c>
      <c r="B326" s="5" t="s">
        <v>87</v>
      </c>
      <c r="C326" s="5" t="s">
        <v>107</v>
      </c>
      <c r="D326" s="5" t="s">
        <v>587</v>
      </c>
      <c r="E326" s="37" t="s">
        <v>620</v>
      </c>
      <c r="F326" s="37" t="s">
        <v>621</v>
      </c>
      <c r="G326" s="178">
        <v>237</v>
      </c>
      <c r="H326" s="5" t="s">
        <v>471</v>
      </c>
      <c r="I326" s="5" t="s">
        <v>620</v>
      </c>
      <c r="J326" s="5"/>
      <c r="K326" s="5" t="s">
        <v>24</v>
      </c>
      <c r="L326" s="5" t="s">
        <v>93</v>
      </c>
      <c r="M326" s="36">
        <v>0.05</v>
      </c>
      <c r="N326" s="18"/>
      <c r="O326" s="18"/>
      <c r="P326" s="28">
        <v>57771.610000000008</v>
      </c>
      <c r="Q326" s="58">
        <v>0</v>
      </c>
      <c r="R326" s="58">
        <v>0</v>
      </c>
      <c r="S326" s="29">
        <f>P326+Q326-R326</f>
        <v>57771.610000000008</v>
      </c>
      <c r="T326" s="32">
        <f>IF(L326="折扣",R326/(1+AA326)*M326,IF(L326="返现",R326/(1+AA326),R326/(1+M326+AA326)))</f>
        <v>0</v>
      </c>
      <c r="U326" s="36">
        <v>0</v>
      </c>
      <c r="V326" s="22">
        <v>0</v>
      </c>
      <c r="W326" s="28">
        <f>IF(L326="返现",T326*M326,R326-T326)</f>
        <v>0</v>
      </c>
      <c r="X326" s="58">
        <v>0</v>
      </c>
      <c r="Y326" s="19">
        <v>7.0000000000000007E-2</v>
      </c>
      <c r="Z326" s="23">
        <f t="shared" si="5"/>
        <v>0</v>
      </c>
      <c r="AA326" s="36">
        <v>0</v>
      </c>
      <c r="AB326" s="58">
        <f>R326/(1+AA326)</f>
        <v>0</v>
      </c>
      <c r="AC326" s="18"/>
    </row>
    <row r="327" spans="1:29" x14ac:dyDescent="0.3">
      <c r="A327" s="17">
        <v>45017</v>
      </c>
      <c r="B327" s="5" t="s">
        <v>87</v>
      </c>
      <c r="C327" s="5" t="s">
        <v>107</v>
      </c>
      <c r="D327" s="5" t="s">
        <v>587</v>
      </c>
      <c r="E327" s="37" t="s">
        <v>588</v>
      </c>
      <c r="F327" s="37" t="s">
        <v>619</v>
      </c>
      <c r="G327" s="178">
        <v>237</v>
      </c>
      <c r="H327" s="5" t="s">
        <v>471</v>
      </c>
      <c r="I327" s="5" t="s">
        <v>589</v>
      </c>
      <c r="J327" s="5"/>
      <c r="K327" s="5" t="s">
        <v>24</v>
      </c>
      <c r="L327" s="5" t="s">
        <v>278</v>
      </c>
      <c r="M327" s="36">
        <v>0</v>
      </c>
      <c r="N327" s="18"/>
      <c r="O327" s="18"/>
      <c r="P327" s="28">
        <v>-1318941.06</v>
      </c>
      <c r="Q327" s="58">
        <v>0</v>
      </c>
      <c r="R327" s="58">
        <v>0</v>
      </c>
      <c r="S327" s="29">
        <f>P327+Q327-R327</f>
        <v>-1318941.06</v>
      </c>
      <c r="T327" s="32">
        <f>IF(L327="折扣",R327/(1+AA327)*M327,IF(L327="返现",R327/(1+AA327),R327/(1+M327+AA327)))</f>
        <v>0</v>
      </c>
      <c r="U327" s="36">
        <v>0</v>
      </c>
      <c r="V327" s="22">
        <v>0</v>
      </c>
      <c r="W327" s="28">
        <f>IF(L327="返现",T327*M327,R327-T327)</f>
        <v>0</v>
      </c>
      <c r="X327" s="58">
        <v>0</v>
      </c>
      <c r="Y327" s="19">
        <v>7.0000000000000007E-2</v>
      </c>
      <c r="Z327" s="23">
        <f t="shared" si="5"/>
        <v>0</v>
      </c>
      <c r="AA327" s="36">
        <v>0</v>
      </c>
      <c r="AB327" s="58">
        <f>R327/(1+AA327)</f>
        <v>0</v>
      </c>
      <c r="AC327" s="18"/>
    </row>
    <row r="328" spans="1:29" x14ac:dyDescent="0.3">
      <c r="A328" s="17">
        <v>45017</v>
      </c>
      <c r="B328" s="5" t="s">
        <v>87</v>
      </c>
      <c r="C328" s="5" t="s">
        <v>107</v>
      </c>
      <c r="D328" s="5" t="s">
        <v>595</v>
      </c>
      <c r="E328" s="37" t="s">
        <v>596</v>
      </c>
      <c r="F328" s="37" t="s">
        <v>597</v>
      </c>
      <c r="G328" s="178">
        <v>237</v>
      </c>
      <c r="H328" s="5" t="s">
        <v>471</v>
      </c>
      <c r="I328" s="5" t="s">
        <v>598</v>
      </c>
      <c r="J328" s="5"/>
      <c r="K328" s="5" t="s">
        <v>56</v>
      </c>
      <c r="L328" s="5" t="s">
        <v>93</v>
      </c>
      <c r="M328" s="36">
        <v>0.1212</v>
      </c>
      <c r="N328" s="18"/>
      <c r="O328" s="18"/>
      <c r="P328" s="190">
        <v>1409458.7018000009</v>
      </c>
      <c r="Q328" s="194">
        <v>0</v>
      </c>
      <c r="R328" s="194">
        <v>0</v>
      </c>
      <c r="S328" s="29">
        <f>P328+Q328-R328</f>
        <v>1409458.7018000009</v>
      </c>
      <c r="T328" s="32">
        <f>IF(L328="折扣",R328/(1+AA328)*M328,IF(L328="返现",R328/(1+AA328),R328/(1+M328+AA328)))</f>
        <v>0</v>
      </c>
      <c r="U328" s="36">
        <v>0</v>
      </c>
      <c r="V328" s="22">
        <v>0</v>
      </c>
      <c r="W328" s="28">
        <f>IF(L328="返现",T328*M328,R328-T328)</f>
        <v>0</v>
      </c>
      <c r="X328" s="194">
        <v>0</v>
      </c>
      <c r="Y328" s="19">
        <v>7.0000000000000007E-2</v>
      </c>
      <c r="Z328" s="23">
        <f t="shared" si="5"/>
        <v>0</v>
      </c>
      <c r="AA328" s="36">
        <v>0.27</v>
      </c>
      <c r="AB328" s="194">
        <f>R328/(1+AA328)</f>
        <v>0</v>
      </c>
      <c r="AC328" s="18"/>
    </row>
    <row r="329" spans="1:29" x14ac:dyDescent="0.3">
      <c r="A329" s="17">
        <v>45017</v>
      </c>
      <c r="B329" s="5" t="s">
        <v>87</v>
      </c>
      <c r="C329" s="5" t="s">
        <v>107</v>
      </c>
      <c r="D329" s="5" t="s">
        <v>595</v>
      </c>
      <c r="E329" s="37" t="s">
        <v>596</v>
      </c>
      <c r="F329" s="37" t="s">
        <v>597</v>
      </c>
      <c r="G329" s="178">
        <v>237</v>
      </c>
      <c r="H329" s="5" t="s">
        <v>471</v>
      </c>
      <c r="I329" s="5" t="s">
        <v>598</v>
      </c>
      <c r="J329" s="5"/>
      <c r="K329" s="5" t="s">
        <v>24</v>
      </c>
      <c r="L329" s="5" t="s">
        <v>93</v>
      </c>
      <c r="M329" s="36">
        <v>0.11070000000000001</v>
      </c>
      <c r="N329" s="18"/>
      <c r="O329" s="18"/>
      <c r="P329" s="28">
        <v>4063833.8053999972</v>
      </c>
      <c r="Q329" s="58">
        <v>0</v>
      </c>
      <c r="R329" s="58">
        <v>0</v>
      </c>
      <c r="S329" s="29">
        <f>P329+Q329-R329</f>
        <v>4063833.8053999972</v>
      </c>
      <c r="T329" s="32">
        <f>IF(L329="折扣",R329/(1+AA329)*M329,IF(L329="返现",R329/(1+AA329),R329/(1+M329+AA329)))</f>
        <v>0</v>
      </c>
      <c r="U329" s="36">
        <v>0</v>
      </c>
      <c r="V329" s="22">
        <v>0</v>
      </c>
      <c r="W329" s="28">
        <f>IF(L329="返现",T329*M329,R329-T329)</f>
        <v>0</v>
      </c>
      <c r="X329" s="58">
        <v>0</v>
      </c>
      <c r="Y329" s="19">
        <v>7.0000000000000007E-2</v>
      </c>
      <c r="Z329" s="23">
        <f t="shared" si="5"/>
        <v>0</v>
      </c>
      <c r="AA329" s="36">
        <v>0.34</v>
      </c>
      <c r="AB329" s="58">
        <f>R329/(1+AA329)</f>
        <v>0</v>
      </c>
      <c r="AC329" s="18"/>
    </row>
    <row r="330" spans="1:29" x14ac:dyDescent="0.3">
      <c r="A330" s="17">
        <v>45017</v>
      </c>
      <c r="B330" s="5" t="s">
        <v>87</v>
      </c>
      <c r="C330" s="5" t="s">
        <v>569</v>
      </c>
      <c r="D330" s="5" t="s">
        <v>570</v>
      </c>
      <c r="E330" s="37" t="s">
        <v>622</v>
      </c>
      <c r="F330" s="37" t="s">
        <v>622</v>
      </c>
      <c r="G330" s="178">
        <v>237</v>
      </c>
      <c r="H330" s="5" t="s">
        <v>471</v>
      </c>
      <c r="I330" s="5" t="s">
        <v>572</v>
      </c>
      <c r="J330" s="5"/>
      <c r="K330" s="5" t="s">
        <v>24</v>
      </c>
      <c r="L330" s="5" t="s">
        <v>93</v>
      </c>
      <c r="M330" s="36">
        <v>0.03</v>
      </c>
      <c r="N330" s="18"/>
      <c r="O330" s="18"/>
      <c r="P330" s="28">
        <v>1.8300000083399937E-2</v>
      </c>
      <c r="Q330" s="58">
        <v>0</v>
      </c>
      <c r="R330" s="58">
        <v>0</v>
      </c>
      <c r="S330" s="29">
        <f>P330+Q330-R330</f>
        <v>1.8300000083399937E-2</v>
      </c>
      <c r="T330" s="32">
        <f>IF(L330="折扣",R330/(1+AA330)*M330,IF(L330="返现",R330/(1+AA330),R330/(1+M330+AA330)))</f>
        <v>0</v>
      </c>
      <c r="U330" s="36">
        <v>0</v>
      </c>
      <c r="V330" s="22">
        <v>0</v>
      </c>
      <c r="W330" s="28">
        <f>IF(L330="返现",T330*M330,R330-T330)</f>
        <v>0</v>
      </c>
      <c r="X330" s="58">
        <v>0</v>
      </c>
      <c r="Y330" s="19">
        <v>7.0000000000000007E-2</v>
      </c>
      <c r="Z330" s="23">
        <f t="shared" si="5"/>
        <v>0</v>
      </c>
      <c r="AA330" s="36">
        <v>0.39</v>
      </c>
      <c r="AB330" s="58">
        <f>R330/(1+AA330)</f>
        <v>0</v>
      </c>
      <c r="AC330" s="18"/>
    </row>
    <row r="331" spans="1:29" x14ac:dyDescent="0.3">
      <c r="A331" s="17">
        <v>45017</v>
      </c>
      <c r="B331" s="5" t="s">
        <v>87</v>
      </c>
      <c r="C331" s="5" t="s">
        <v>569</v>
      </c>
      <c r="D331" s="5" t="s">
        <v>623</v>
      </c>
      <c r="E331" s="37" t="s">
        <v>624</v>
      </c>
      <c r="F331" s="37" t="s">
        <v>624</v>
      </c>
      <c r="G331" s="178">
        <v>237</v>
      </c>
      <c r="H331" s="5" t="s">
        <v>471</v>
      </c>
      <c r="I331" s="5" t="s">
        <v>572</v>
      </c>
      <c r="J331" s="5"/>
      <c r="K331" s="5" t="s">
        <v>56</v>
      </c>
      <c r="L331" s="5" t="s">
        <v>93</v>
      </c>
      <c r="M331" s="36">
        <v>0.03</v>
      </c>
      <c r="N331" s="18"/>
      <c r="O331" s="18"/>
      <c r="P331" s="190">
        <v>62621.356500000067</v>
      </c>
      <c r="Q331" s="194">
        <v>0</v>
      </c>
      <c r="R331" s="194">
        <v>0</v>
      </c>
      <c r="S331" s="29">
        <f>P331+Q331-R331</f>
        <v>62621.356500000067</v>
      </c>
      <c r="T331" s="32">
        <f>IF(L331="折扣",R331/(1+AA331)*M331,IF(L331="返现",R331/(1+AA331),R331/(1+M331+AA331)))</f>
        <v>0</v>
      </c>
      <c r="U331" s="36">
        <v>0</v>
      </c>
      <c r="V331" s="22">
        <v>0</v>
      </c>
      <c r="W331" s="28">
        <f>IF(L331="返现",T331*M331,R331-T331)</f>
        <v>0</v>
      </c>
      <c r="X331" s="194">
        <v>0</v>
      </c>
      <c r="Y331" s="19">
        <v>7.0000000000000007E-2</v>
      </c>
      <c r="Z331" s="23">
        <f t="shared" si="5"/>
        <v>0</v>
      </c>
      <c r="AA331" s="36">
        <v>0.37</v>
      </c>
      <c r="AB331" s="194">
        <f>R331/(1+AA331)</f>
        <v>0</v>
      </c>
      <c r="AC331" s="18"/>
    </row>
    <row r="332" spans="1:29" x14ac:dyDescent="0.3">
      <c r="A332" s="17">
        <v>45017</v>
      </c>
      <c r="B332" s="5" t="s">
        <v>87</v>
      </c>
      <c r="C332" s="5" t="s">
        <v>569</v>
      </c>
      <c r="D332" s="5" t="s">
        <v>623</v>
      </c>
      <c r="E332" s="37" t="s">
        <v>624</v>
      </c>
      <c r="F332" s="37" t="s">
        <v>624</v>
      </c>
      <c r="G332" s="178">
        <v>237</v>
      </c>
      <c r="H332" s="5" t="s">
        <v>471</v>
      </c>
      <c r="I332" s="5" t="s">
        <v>572</v>
      </c>
      <c r="J332" s="5"/>
      <c r="K332" s="5" t="s">
        <v>24</v>
      </c>
      <c r="L332" s="5" t="s">
        <v>93</v>
      </c>
      <c r="M332" s="36">
        <v>0.04</v>
      </c>
      <c r="N332" s="18"/>
      <c r="O332" s="18"/>
      <c r="P332" s="28">
        <v>174471.33549999999</v>
      </c>
      <c r="Q332" s="58">
        <v>0</v>
      </c>
      <c r="R332" s="58">
        <v>0</v>
      </c>
      <c r="S332" s="29">
        <f>P332+Q332-R332</f>
        <v>174471.33549999999</v>
      </c>
      <c r="T332" s="32">
        <f>IF(L332="折扣",R332/(1+AA332)*M332,IF(L332="返现",R332/(1+AA332),R332/(1+M332+AA332)))</f>
        <v>0</v>
      </c>
      <c r="U332" s="36">
        <v>0</v>
      </c>
      <c r="V332" s="22">
        <v>0</v>
      </c>
      <c r="W332" s="28">
        <f>IF(L332="返现",T332*M332,R332-T332)</f>
        <v>0</v>
      </c>
      <c r="X332" s="58">
        <v>0</v>
      </c>
      <c r="Y332" s="19">
        <v>7.0000000000000007E-2</v>
      </c>
      <c r="Z332" s="23">
        <f t="shared" si="5"/>
        <v>0</v>
      </c>
      <c r="AA332" s="36">
        <v>0.39</v>
      </c>
      <c r="AB332" s="58">
        <f>R332/(1+AA332)</f>
        <v>0</v>
      </c>
      <c r="AC332" s="18"/>
    </row>
    <row r="333" spans="1:29" x14ac:dyDescent="0.3">
      <c r="A333" s="17">
        <v>45017</v>
      </c>
      <c r="B333" s="5" t="s">
        <v>87</v>
      </c>
      <c r="C333" s="5" t="s">
        <v>569</v>
      </c>
      <c r="D333" s="5" t="s">
        <v>623</v>
      </c>
      <c r="E333" s="37" t="s">
        <v>609</v>
      </c>
      <c r="F333" s="37" t="s">
        <v>609</v>
      </c>
      <c r="G333" s="178">
        <v>237</v>
      </c>
      <c r="H333" s="5" t="s">
        <v>471</v>
      </c>
      <c r="I333" s="5" t="s">
        <v>610</v>
      </c>
      <c r="J333" s="5"/>
      <c r="K333" s="5" t="s">
        <v>56</v>
      </c>
      <c r="L333" s="5" t="s">
        <v>93</v>
      </c>
      <c r="M333" s="36">
        <v>8.6400000000000005E-2</v>
      </c>
      <c r="N333" s="18"/>
      <c r="O333" s="18"/>
      <c r="P333" s="190">
        <v>-96079.510000001406</v>
      </c>
      <c r="Q333" s="194">
        <v>0</v>
      </c>
      <c r="R333" s="194">
        <v>0</v>
      </c>
      <c r="S333" s="29">
        <f>P333+Q333-R333</f>
        <v>-96079.510000001406</v>
      </c>
      <c r="T333" s="32">
        <f>IF(L333="折扣",R333/(1+AA333)*M333,IF(L333="返现",R333/(1+AA333),R333/(1+M333+AA333)))</f>
        <v>0</v>
      </c>
      <c r="U333" s="36">
        <v>0</v>
      </c>
      <c r="V333" s="22">
        <v>0</v>
      </c>
      <c r="W333" s="28">
        <f>IF(L333="返现",T333*M333,R333-T333)</f>
        <v>0</v>
      </c>
      <c r="X333" s="194">
        <v>0</v>
      </c>
      <c r="Y333" s="19">
        <v>7.0000000000000007E-2</v>
      </c>
      <c r="Z333" s="23">
        <f t="shared" si="5"/>
        <v>0</v>
      </c>
      <c r="AA333" s="36">
        <v>0.2</v>
      </c>
      <c r="AB333" s="194">
        <f>R333/(1+AA333)</f>
        <v>0</v>
      </c>
      <c r="AC333" s="18"/>
    </row>
    <row r="334" spans="1:29" x14ac:dyDescent="0.3">
      <c r="A334" s="17">
        <v>45017</v>
      </c>
      <c r="B334" s="5" t="s">
        <v>87</v>
      </c>
      <c r="C334" s="5" t="s">
        <v>94</v>
      </c>
      <c r="D334" s="5" t="s">
        <v>625</v>
      </c>
      <c r="E334" s="37" t="s">
        <v>563</v>
      </c>
      <c r="F334" s="37" t="s">
        <v>563</v>
      </c>
      <c r="G334" s="178">
        <v>237</v>
      </c>
      <c r="H334" s="5" t="s">
        <v>471</v>
      </c>
      <c r="I334" s="5" t="s">
        <v>565</v>
      </c>
      <c r="J334" s="5"/>
      <c r="K334" s="5" t="s">
        <v>56</v>
      </c>
      <c r="L334" s="5" t="s">
        <v>93</v>
      </c>
      <c r="M334" s="36">
        <v>0.05</v>
      </c>
      <c r="N334" s="18"/>
      <c r="O334" s="18"/>
      <c r="P334" s="190">
        <v>5.9366999999037944</v>
      </c>
      <c r="Q334" s="194">
        <v>0</v>
      </c>
      <c r="R334" s="194">
        <v>0</v>
      </c>
      <c r="S334" s="29">
        <f>P334+Q334-R334</f>
        <v>5.9366999999037944</v>
      </c>
      <c r="T334" s="32">
        <f>IF(L334="折扣",R334/(1+AA334)*M334,IF(L334="返现",R334/(1+AA334),R334/(1+M334+AA334)))</f>
        <v>0</v>
      </c>
      <c r="U334" s="36">
        <v>0</v>
      </c>
      <c r="V334" s="22">
        <v>0</v>
      </c>
      <c r="W334" s="28">
        <f>IF(L334="返现",T334*M334,R334-T334)</f>
        <v>0</v>
      </c>
      <c r="X334" s="194">
        <v>0</v>
      </c>
      <c r="Y334" s="19">
        <v>7.0000000000000007E-2</v>
      </c>
      <c r="Z334" s="23">
        <f t="shared" si="5"/>
        <v>0</v>
      </c>
      <c r="AA334" s="36">
        <v>7.0000000000000007E-2</v>
      </c>
      <c r="AB334" s="194">
        <f>R334/(1+AA334)</f>
        <v>0</v>
      </c>
      <c r="AC334" s="18"/>
    </row>
    <row r="335" spans="1:29" x14ac:dyDescent="0.3">
      <c r="A335" s="17">
        <v>45017</v>
      </c>
      <c r="B335" s="5" t="s">
        <v>87</v>
      </c>
      <c r="C335" s="5" t="s">
        <v>107</v>
      </c>
      <c r="D335" s="5" t="s">
        <v>626</v>
      </c>
      <c r="E335" s="37" t="s">
        <v>573</v>
      </c>
      <c r="F335" s="37" t="s">
        <v>627</v>
      </c>
      <c r="G335" s="178">
        <v>237</v>
      </c>
      <c r="H335" s="5" t="s">
        <v>471</v>
      </c>
      <c r="I335" s="5" t="s">
        <v>592</v>
      </c>
      <c r="J335" s="5"/>
      <c r="K335" s="5" t="s">
        <v>56</v>
      </c>
      <c r="L335" s="5" t="s">
        <v>93</v>
      </c>
      <c r="M335" s="36">
        <v>0.11070000000000001</v>
      </c>
      <c r="N335" s="18"/>
      <c r="O335" s="18"/>
      <c r="P335" s="190">
        <v>-12051.936299999943</v>
      </c>
      <c r="Q335" s="194">
        <v>0</v>
      </c>
      <c r="R335" s="194">
        <v>0</v>
      </c>
      <c r="S335" s="29">
        <f>P335+Q335-R335</f>
        <v>-12051.936299999943</v>
      </c>
      <c r="T335" s="32">
        <f>IF(L335="折扣",R335/(1+AA335)*M335,IF(L335="返现",R335/(1+AA335),R335/(1+M335+AA335)))</f>
        <v>0</v>
      </c>
      <c r="U335" s="36">
        <v>0</v>
      </c>
      <c r="V335" s="22">
        <v>0</v>
      </c>
      <c r="W335" s="28">
        <f>IF(L335="返现",T335*M335,R335-T335)</f>
        <v>0</v>
      </c>
      <c r="X335" s="194">
        <v>0</v>
      </c>
      <c r="Y335" s="19">
        <v>7.0000000000000007E-2</v>
      </c>
      <c r="Z335" s="23">
        <f t="shared" ref="Z335:Z398" si="6">X335*Y335</f>
        <v>0</v>
      </c>
      <c r="AA335" s="36">
        <v>0.19</v>
      </c>
      <c r="AB335" s="194">
        <f>R335/(1+AA335)</f>
        <v>0</v>
      </c>
      <c r="AC335" s="18"/>
    </row>
    <row r="336" spans="1:29" x14ac:dyDescent="0.3">
      <c r="A336" s="17">
        <v>45017</v>
      </c>
      <c r="B336" s="5" t="s">
        <v>87</v>
      </c>
      <c r="C336" s="5" t="s">
        <v>107</v>
      </c>
      <c r="D336" s="5" t="s">
        <v>626</v>
      </c>
      <c r="E336" s="37" t="s">
        <v>596</v>
      </c>
      <c r="F336" s="37" t="s">
        <v>628</v>
      </c>
      <c r="G336" s="178">
        <v>237</v>
      </c>
      <c r="H336" s="5" t="s">
        <v>471</v>
      </c>
      <c r="I336" s="5" t="s">
        <v>598</v>
      </c>
      <c r="J336" s="5"/>
      <c r="K336" s="5" t="s">
        <v>24</v>
      </c>
      <c r="L336" s="5" t="s">
        <v>93</v>
      </c>
      <c r="M336" s="36">
        <v>0.11070000000000001</v>
      </c>
      <c r="N336" s="18"/>
      <c r="O336" s="18"/>
      <c r="P336" s="28">
        <v>-475.11180000099353</v>
      </c>
      <c r="Q336" s="58">
        <v>0</v>
      </c>
      <c r="R336" s="58">
        <v>0</v>
      </c>
      <c r="S336" s="29">
        <f>P336+Q336-R336</f>
        <v>-475.11180000099353</v>
      </c>
      <c r="T336" s="32">
        <f>IF(L336="折扣",R336/(1+AA336)*M336,IF(L336="返现",R336/(1+AA336),R336/(1+M336+AA336)))</f>
        <v>0</v>
      </c>
      <c r="U336" s="36">
        <v>0</v>
      </c>
      <c r="V336" s="22">
        <v>0</v>
      </c>
      <c r="W336" s="28">
        <f>IF(L336="返现",T336*M336,R336-T336)</f>
        <v>0</v>
      </c>
      <c r="X336" s="58">
        <v>0</v>
      </c>
      <c r="Y336" s="19">
        <v>7.0000000000000007E-2</v>
      </c>
      <c r="Z336" s="23">
        <f t="shared" si="6"/>
        <v>0</v>
      </c>
      <c r="AA336" s="36">
        <v>0.26</v>
      </c>
      <c r="AB336" s="58">
        <f>R336/(1+AA336)</f>
        <v>0</v>
      </c>
      <c r="AC336" s="18"/>
    </row>
    <row r="337" spans="1:29" x14ac:dyDescent="0.3">
      <c r="A337" s="17">
        <v>45017</v>
      </c>
      <c r="B337" s="5" t="s">
        <v>87</v>
      </c>
      <c r="C337" s="5" t="s">
        <v>107</v>
      </c>
      <c r="D337" s="5" t="s">
        <v>587</v>
      </c>
      <c r="E337" s="37" t="s">
        <v>629</v>
      </c>
      <c r="F337" s="37" t="s">
        <v>629</v>
      </c>
      <c r="G337" s="178">
        <v>237</v>
      </c>
      <c r="H337" s="5" t="s">
        <v>471</v>
      </c>
      <c r="I337" s="5" t="s">
        <v>630</v>
      </c>
      <c r="J337" s="5"/>
      <c r="K337" s="5" t="s">
        <v>56</v>
      </c>
      <c r="L337" s="5" t="s">
        <v>278</v>
      </c>
      <c r="M337" s="36">
        <v>0</v>
      </c>
      <c r="N337" s="18"/>
      <c r="O337" s="18"/>
      <c r="P337" s="190">
        <v>55.519999999992251</v>
      </c>
      <c r="Q337" s="194">
        <v>0</v>
      </c>
      <c r="R337" s="194">
        <v>0</v>
      </c>
      <c r="S337" s="29">
        <f>P337+Q337-R337</f>
        <v>55.519999999992251</v>
      </c>
      <c r="T337" s="32">
        <f>IF(L337="折扣",R337/(1+AA337)*M337,IF(L337="返现",R337/(1+AA337),R337/(1+M337+AA337)))</f>
        <v>0</v>
      </c>
      <c r="U337" s="36">
        <v>0</v>
      </c>
      <c r="V337" s="22">
        <v>0</v>
      </c>
      <c r="W337" s="28">
        <f>IF(L337="返现",T337*M337,R337-T337)</f>
        <v>0</v>
      </c>
      <c r="X337" s="194">
        <v>0</v>
      </c>
      <c r="Y337" s="19">
        <v>7.0000000000000007E-2</v>
      </c>
      <c r="Z337" s="23">
        <f t="shared" si="6"/>
        <v>0</v>
      </c>
      <c r="AA337" s="36">
        <v>0</v>
      </c>
      <c r="AB337" s="194">
        <f>R337/(1+AA337)</f>
        <v>0</v>
      </c>
      <c r="AC337" s="18"/>
    </row>
    <row r="338" spans="1:29" x14ac:dyDescent="0.3">
      <c r="A338" s="17">
        <v>45017</v>
      </c>
      <c r="B338" s="5" t="s">
        <v>87</v>
      </c>
      <c r="C338" s="5" t="s">
        <v>569</v>
      </c>
      <c r="D338" s="5" t="s">
        <v>570</v>
      </c>
      <c r="E338" s="37" t="s">
        <v>631</v>
      </c>
      <c r="F338" s="37" t="s">
        <v>631</v>
      </c>
      <c r="G338" s="178">
        <v>237</v>
      </c>
      <c r="H338" s="5" t="s">
        <v>471</v>
      </c>
      <c r="I338" s="5" t="s">
        <v>572</v>
      </c>
      <c r="J338" s="5"/>
      <c r="K338" s="5" t="s">
        <v>56</v>
      </c>
      <c r="L338" s="5" t="s">
        <v>93</v>
      </c>
      <c r="M338" s="36">
        <v>5.04E-2</v>
      </c>
      <c r="N338" s="18"/>
      <c r="O338" s="18"/>
      <c r="P338" s="190">
        <v>32.595199999997931</v>
      </c>
      <c r="Q338" s="194">
        <v>0</v>
      </c>
      <c r="R338" s="194">
        <v>0</v>
      </c>
      <c r="S338" s="29">
        <f>P338+Q338-R338</f>
        <v>32.595199999997931</v>
      </c>
      <c r="T338" s="32">
        <f>IF(L338="折扣",R338/(1+AA338)*M338,IF(L338="返现",R338/(1+AA338),R338/(1+M338+AA338)))</f>
        <v>0</v>
      </c>
      <c r="U338" s="36">
        <v>0</v>
      </c>
      <c r="V338" s="22">
        <v>0</v>
      </c>
      <c r="W338" s="28">
        <f>IF(L338="返现",T338*M338,R338-T338)</f>
        <v>0</v>
      </c>
      <c r="X338" s="194">
        <v>0</v>
      </c>
      <c r="Y338" s="19">
        <v>7.0000000000000007E-2</v>
      </c>
      <c r="Z338" s="23">
        <f t="shared" si="6"/>
        <v>0</v>
      </c>
      <c r="AA338" s="36">
        <v>0.37</v>
      </c>
      <c r="AB338" s="194">
        <f>R338/(1+AA338)</f>
        <v>0</v>
      </c>
      <c r="AC338" s="18"/>
    </row>
    <row r="339" spans="1:29" x14ac:dyDescent="0.3">
      <c r="A339" s="17">
        <v>45017</v>
      </c>
      <c r="B339" s="5" t="s">
        <v>87</v>
      </c>
      <c r="C339" s="5" t="s">
        <v>569</v>
      </c>
      <c r="D339" s="5" t="s">
        <v>570</v>
      </c>
      <c r="E339" s="37" t="s">
        <v>631</v>
      </c>
      <c r="F339" s="37" t="s">
        <v>631</v>
      </c>
      <c r="G339" s="178">
        <v>237</v>
      </c>
      <c r="H339" s="5" t="s">
        <v>471</v>
      </c>
      <c r="I339" s="5" t="s">
        <v>572</v>
      </c>
      <c r="J339" s="5"/>
      <c r="K339" s="5" t="s">
        <v>24</v>
      </c>
      <c r="L339" s="5" t="s">
        <v>93</v>
      </c>
      <c r="M339" s="36">
        <v>6.2199999999999998E-2</v>
      </c>
      <c r="N339" s="18"/>
      <c r="O339" s="18"/>
      <c r="P339" s="28">
        <v>5.3800001158379018E-2</v>
      </c>
      <c r="Q339" s="58">
        <v>0</v>
      </c>
      <c r="R339" s="58">
        <v>0</v>
      </c>
      <c r="S339" s="29">
        <f>P339+Q339-R339</f>
        <v>5.3800001158379018E-2</v>
      </c>
      <c r="T339" s="32">
        <f>IF(L339="折扣",R339/(1+AA339)*M339,IF(L339="返现",R339/(1+AA339),R339/(1+M339+AA339)))</f>
        <v>0</v>
      </c>
      <c r="U339" s="36">
        <v>0</v>
      </c>
      <c r="V339" s="22">
        <v>0</v>
      </c>
      <c r="W339" s="28">
        <f>IF(L339="返现",T339*M339,R339-T339)</f>
        <v>0</v>
      </c>
      <c r="X339" s="58">
        <v>0</v>
      </c>
      <c r="Y339" s="19">
        <v>7.0000000000000007E-2</v>
      </c>
      <c r="Z339" s="23">
        <f t="shared" si="6"/>
        <v>0</v>
      </c>
      <c r="AA339" s="36">
        <v>0.39</v>
      </c>
      <c r="AB339" s="58">
        <f>R339/(1+AA339)</f>
        <v>0</v>
      </c>
      <c r="AC339" s="18"/>
    </row>
    <row r="340" spans="1:29" x14ac:dyDescent="0.3">
      <c r="A340" s="17">
        <v>45017</v>
      </c>
      <c r="B340" s="5" t="s">
        <v>87</v>
      </c>
      <c r="C340" s="5" t="s">
        <v>107</v>
      </c>
      <c r="D340" s="5" t="s">
        <v>587</v>
      </c>
      <c r="E340" s="37" t="s">
        <v>632</v>
      </c>
      <c r="F340" s="37" t="s">
        <v>633</v>
      </c>
      <c r="G340" s="178">
        <v>237</v>
      </c>
      <c r="H340" s="5" t="s">
        <v>471</v>
      </c>
      <c r="I340" s="5" t="s">
        <v>634</v>
      </c>
      <c r="J340" s="5"/>
      <c r="K340" s="5" t="s">
        <v>56</v>
      </c>
      <c r="L340" s="5" t="s">
        <v>93</v>
      </c>
      <c r="M340" s="36">
        <v>0.03</v>
      </c>
      <c r="N340" s="18"/>
      <c r="O340" s="18"/>
      <c r="P340" s="190">
        <v>27967.960000000017</v>
      </c>
      <c r="Q340" s="194">
        <v>0</v>
      </c>
      <c r="R340" s="194">
        <v>0</v>
      </c>
      <c r="S340" s="29">
        <f>P340+Q340-R340</f>
        <v>27967.960000000017</v>
      </c>
      <c r="T340" s="32">
        <f>IF(L340="折扣",R340/(1+AA340)*M340,IF(L340="返现",R340/(1+AA340),R340/(1+M340+AA340)))</f>
        <v>0</v>
      </c>
      <c r="U340" s="36">
        <v>0</v>
      </c>
      <c r="V340" s="22">
        <v>0</v>
      </c>
      <c r="W340" s="28">
        <f>IF(L340="返现",T340*M340,R340-T340)</f>
        <v>0</v>
      </c>
      <c r="X340" s="194">
        <v>0</v>
      </c>
      <c r="Y340" s="19">
        <v>7.0000000000000007E-2</v>
      </c>
      <c r="Z340" s="23">
        <f t="shared" si="6"/>
        <v>0</v>
      </c>
      <c r="AA340" s="36">
        <v>0</v>
      </c>
      <c r="AB340" s="194">
        <f>R340/(1+AA340)</f>
        <v>0</v>
      </c>
      <c r="AC340" s="18"/>
    </row>
    <row r="341" spans="1:29" x14ac:dyDescent="0.3">
      <c r="A341" s="17">
        <v>45017</v>
      </c>
      <c r="B341" s="5" t="s">
        <v>87</v>
      </c>
      <c r="C341" s="5" t="s">
        <v>107</v>
      </c>
      <c r="D341" s="5" t="s">
        <v>587</v>
      </c>
      <c r="E341" s="37" t="s">
        <v>588</v>
      </c>
      <c r="F341" s="37" t="s">
        <v>619</v>
      </c>
      <c r="G341" s="178">
        <v>237</v>
      </c>
      <c r="H341" s="5" t="s">
        <v>471</v>
      </c>
      <c r="I341" s="5" t="s">
        <v>589</v>
      </c>
      <c r="J341" s="5"/>
      <c r="K341" s="5" t="s">
        <v>56</v>
      </c>
      <c r="L341" s="5" t="s">
        <v>93</v>
      </c>
      <c r="M341" s="36">
        <v>9.5000000000000001E-2</v>
      </c>
      <c r="N341" s="18"/>
      <c r="O341" s="18"/>
      <c r="P341" s="190">
        <v>44444248.424619988</v>
      </c>
      <c r="Q341" s="194">
        <v>0</v>
      </c>
      <c r="R341" s="194">
        <v>0</v>
      </c>
      <c r="S341" s="29">
        <f>P341+Q341-R341</f>
        <v>44444248.424619988</v>
      </c>
      <c r="T341" s="32">
        <f>IF(L341="折扣",R341/(1+AA341)*M341,IF(L341="返现",R341/(1+AA341),R341/(1+M341+AA341)))</f>
        <v>0</v>
      </c>
      <c r="U341" s="36">
        <v>0</v>
      </c>
      <c r="V341" s="22">
        <v>0</v>
      </c>
      <c r="W341" s="28">
        <f>IF(L341="返现",T341*M341,R341-T341)</f>
        <v>0</v>
      </c>
      <c r="X341" s="194">
        <v>0</v>
      </c>
      <c r="Y341" s="19">
        <v>7.0000000000000007E-2</v>
      </c>
      <c r="Z341" s="23">
        <f t="shared" si="6"/>
        <v>0</v>
      </c>
      <c r="AA341" s="36">
        <v>0.47699999999999998</v>
      </c>
      <c r="AB341" s="194">
        <f>R341/(1+AA341)</f>
        <v>0</v>
      </c>
      <c r="AC341" s="18"/>
    </row>
    <row r="342" spans="1:29" x14ac:dyDescent="0.3">
      <c r="A342" s="17">
        <v>45017</v>
      </c>
      <c r="B342" s="5" t="s">
        <v>87</v>
      </c>
      <c r="C342" s="5" t="s">
        <v>107</v>
      </c>
      <c r="D342" s="5" t="s">
        <v>595</v>
      </c>
      <c r="E342" s="37" t="s">
        <v>573</v>
      </c>
      <c r="F342" s="37" t="s">
        <v>635</v>
      </c>
      <c r="G342" s="178">
        <v>237</v>
      </c>
      <c r="H342" s="5" t="s">
        <v>471</v>
      </c>
      <c r="I342" s="5" t="s">
        <v>579</v>
      </c>
      <c r="J342" s="5"/>
      <c r="K342" s="5" t="s">
        <v>24</v>
      </c>
      <c r="L342" s="5" t="s">
        <v>93</v>
      </c>
      <c r="M342" s="36">
        <v>0.1212</v>
      </c>
      <c r="N342" s="18"/>
      <c r="O342" s="18"/>
      <c r="P342" s="28">
        <v>2793019.8052000003</v>
      </c>
      <c r="Q342" s="58">
        <v>0</v>
      </c>
      <c r="R342" s="58">
        <v>0</v>
      </c>
      <c r="S342" s="29">
        <f>P342+Q342-R342</f>
        <v>2793019.8052000003</v>
      </c>
      <c r="T342" s="32">
        <f>IF(L342="折扣",R342/(1+AA342)*M342,IF(L342="返现",R342/(1+AA342),R342/(1+M342+AA342)))</f>
        <v>0</v>
      </c>
      <c r="U342" s="36">
        <v>0</v>
      </c>
      <c r="V342" s="22">
        <v>0</v>
      </c>
      <c r="W342" s="28">
        <f>IF(L342="返现",T342*M342,R342-T342)</f>
        <v>0</v>
      </c>
      <c r="X342" s="58">
        <v>0</v>
      </c>
      <c r="Y342" s="19">
        <v>7.0000000000000007E-2</v>
      </c>
      <c r="Z342" s="23">
        <f t="shared" si="6"/>
        <v>0</v>
      </c>
      <c r="AA342" s="36">
        <v>0.32</v>
      </c>
      <c r="AB342" s="58">
        <f>R342/(1+AA342)</f>
        <v>0</v>
      </c>
      <c r="AC342" s="18"/>
    </row>
    <row r="343" spans="1:29" x14ac:dyDescent="0.3">
      <c r="A343" s="17">
        <v>45017</v>
      </c>
      <c r="B343" s="5" t="s">
        <v>87</v>
      </c>
      <c r="C343" s="5" t="s">
        <v>569</v>
      </c>
      <c r="D343" s="5" t="s">
        <v>570</v>
      </c>
      <c r="E343" s="37" t="s">
        <v>636</v>
      </c>
      <c r="F343" s="37" t="s">
        <v>636</v>
      </c>
      <c r="G343" s="178">
        <v>237</v>
      </c>
      <c r="H343" s="5" t="s">
        <v>471</v>
      </c>
      <c r="I343" s="5" t="s">
        <v>572</v>
      </c>
      <c r="J343" s="5"/>
      <c r="K343" s="5" t="s">
        <v>24</v>
      </c>
      <c r="L343" s="5" t="s">
        <v>93</v>
      </c>
      <c r="M343" s="36">
        <v>0.09</v>
      </c>
      <c r="N343" s="18"/>
      <c r="O343" s="18"/>
      <c r="P343" s="28">
        <v>35548.71060000002</v>
      </c>
      <c r="Q343" s="58">
        <v>0</v>
      </c>
      <c r="R343" s="58">
        <v>0</v>
      </c>
      <c r="S343" s="29">
        <f>P343+Q343-R343</f>
        <v>35548.71060000002</v>
      </c>
      <c r="T343" s="32">
        <f>IF(L343="折扣",R343/(1+AA343)*M343,IF(L343="返现",R343/(1+AA343),R343/(1+M343+AA343)))</f>
        <v>0</v>
      </c>
      <c r="U343" s="36">
        <v>0</v>
      </c>
      <c r="V343" s="22">
        <v>0</v>
      </c>
      <c r="W343" s="28">
        <f>IF(L343="返现",T343*M343,R343-T343)</f>
        <v>0</v>
      </c>
      <c r="X343" s="58">
        <v>0</v>
      </c>
      <c r="Y343" s="19">
        <v>7.0000000000000007E-2</v>
      </c>
      <c r="Z343" s="23">
        <f t="shared" si="6"/>
        <v>0</v>
      </c>
      <c r="AA343" s="36">
        <v>0.39</v>
      </c>
      <c r="AB343" s="58">
        <f>R343/(1+AA343)</f>
        <v>0</v>
      </c>
      <c r="AC343" s="18"/>
    </row>
    <row r="344" spans="1:29" x14ac:dyDescent="0.3">
      <c r="A344" s="17">
        <v>45017</v>
      </c>
      <c r="B344" s="5" t="s">
        <v>87</v>
      </c>
      <c r="C344" s="5" t="s">
        <v>88</v>
      </c>
      <c r="D344" s="5" t="s">
        <v>89</v>
      </c>
      <c r="E344" s="37" t="s">
        <v>637</v>
      </c>
      <c r="F344" s="37" t="s">
        <v>637</v>
      </c>
      <c r="G344" s="178">
        <v>237</v>
      </c>
      <c r="H344" s="5" t="s">
        <v>471</v>
      </c>
      <c r="I344" s="5" t="s">
        <v>638</v>
      </c>
      <c r="J344" s="5"/>
      <c r="K344" s="5" t="s">
        <v>56</v>
      </c>
      <c r="L344" s="5" t="s">
        <v>278</v>
      </c>
      <c r="M344" s="36">
        <v>0</v>
      </c>
      <c r="N344" s="18"/>
      <c r="O344" s="18"/>
      <c r="P344" s="190">
        <v>343.95999999999958</v>
      </c>
      <c r="Q344" s="194">
        <v>0</v>
      </c>
      <c r="R344" s="194">
        <v>0</v>
      </c>
      <c r="S344" s="29">
        <f>P344+Q344-R344</f>
        <v>343.95999999999958</v>
      </c>
      <c r="T344" s="32">
        <f>IF(L344="折扣",R344/(1+AA344)*M344,IF(L344="返现",R344/(1+AA344),R344/(1+M344+AA344)))</f>
        <v>0</v>
      </c>
      <c r="U344" s="36">
        <v>0</v>
      </c>
      <c r="V344" s="22">
        <v>0</v>
      </c>
      <c r="W344" s="28">
        <f>IF(L344="返现",T344*M344,R344-T344)</f>
        <v>0</v>
      </c>
      <c r="X344" s="194">
        <v>0</v>
      </c>
      <c r="Y344" s="19">
        <v>7.0000000000000007E-2</v>
      </c>
      <c r="Z344" s="23">
        <f t="shared" si="6"/>
        <v>0</v>
      </c>
      <c r="AA344" s="36">
        <v>0</v>
      </c>
      <c r="AB344" s="194">
        <f>R344/(1+AA344)</f>
        <v>0</v>
      </c>
      <c r="AC344" s="18"/>
    </row>
    <row r="345" spans="1:29" x14ac:dyDescent="0.3">
      <c r="A345" s="17">
        <v>45017</v>
      </c>
      <c r="B345" s="5" t="s">
        <v>87</v>
      </c>
      <c r="C345" s="5" t="s">
        <v>639</v>
      </c>
      <c r="D345" s="5" t="s">
        <v>640</v>
      </c>
      <c r="E345" s="37" t="s">
        <v>641</v>
      </c>
      <c r="F345" s="37" t="s">
        <v>641</v>
      </c>
      <c r="G345" s="178">
        <v>237</v>
      </c>
      <c r="H345" s="5" t="s">
        <v>471</v>
      </c>
      <c r="I345" s="5" t="s">
        <v>642</v>
      </c>
      <c r="J345" s="5"/>
      <c r="K345" s="5" t="s">
        <v>56</v>
      </c>
      <c r="L345" s="5" t="s">
        <v>278</v>
      </c>
      <c r="M345" s="36">
        <v>0</v>
      </c>
      <c r="N345" s="18"/>
      <c r="O345" s="18"/>
      <c r="P345" s="190">
        <v>1634.1400000000067</v>
      </c>
      <c r="Q345" s="194">
        <v>0</v>
      </c>
      <c r="R345" s="194">
        <v>0</v>
      </c>
      <c r="S345" s="29">
        <f>P345+Q345-R345</f>
        <v>1634.1400000000067</v>
      </c>
      <c r="T345" s="32">
        <f>IF(L345="折扣",R345/(1+AA345)*M345,IF(L345="返现",R345/(1+AA345),R345/(1+M345+AA345)))</f>
        <v>0</v>
      </c>
      <c r="U345" s="36">
        <v>0</v>
      </c>
      <c r="V345" s="22">
        <v>0</v>
      </c>
      <c r="W345" s="28">
        <f>IF(L345="返现",T345*M345,R345-T345)</f>
        <v>0</v>
      </c>
      <c r="X345" s="194">
        <v>0</v>
      </c>
      <c r="Y345" s="19">
        <v>7.0000000000000007E-2</v>
      </c>
      <c r="Z345" s="23">
        <f t="shared" si="6"/>
        <v>0</v>
      </c>
      <c r="AA345" s="36">
        <v>0</v>
      </c>
      <c r="AB345" s="194">
        <f>R345/(1+AA345)</f>
        <v>0</v>
      </c>
      <c r="AC345" s="18"/>
    </row>
    <row r="346" spans="1:29" x14ac:dyDescent="0.3">
      <c r="A346" s="17">
        <v>45017</v>
      </c>
      <c r="B346" s="5" t="s">
        <v>87</v>
      </c>
      <c r="C346" s="5" t="s">
        <v>569</v>
      </c>
      <c r="D346" s="5" t="s">
        <v>570</v>
      </c>
      <c r="E346" s="37" t="s">
        <v>643</v>
      </c>
      <c r="F346" s="37" t="s">
        <v>643</v>
      </c>
      <c r="G346" s="178">
        <v>237</v>
      </c>
      <c r="H346" s="5" t="s">
        <v>471</v>
      </c>
      <c r="I346" s="5" t="s">
        <v>602</v>
      </c>
      <c r="J346" s="5"/>
      <c r="K346" s="5" t="s">
        <v>56</v>
      </c>
      <c r="L346" s="5" t="s">
        <v>93</v>
      </c>
      <c r="M346" s="36">
        <v>0.05</v>
      </c>
      <c r="N346" s="18"/>
      <c r="O346" s="18"/>
      <c r="P346" s="190">
        <v>-1.54339999990043</v>
      </c>
      <c r="Q346" s="194">
        <v>0</v>
      </c>
      <c r="R346" s="194">
        <v>0</v>
      </c>
      <c r="S346" s="29">
        <f>P346+Q346-R346</f>
        <v>-1.54339999990043</v>
      </c>
      <c r="T346" s="32">
        <f>IF(L346="折扣",R346/(1+AA346)*M346,IF(L346="返现",R346/(1+AA346),R346/(1+M346+AA346)))</f>
        <v>0</v>
      </c>
      <c r="U346" s="36">
        <v>0</v>
      </c>
      <c r="V346" s="22">
        <v>0</v>
      </c>
      <c r="W346" s="28">
        <f>IF(L346="返现",T346*M346,R346-T346)</f>
        <v>0</v>
      </c>
      <c r="X346" s="194">
        <v>0</v>
      </c>
      <c r="Y346" s="19">
        <v>7.0000000000000007E-2</v>
      </c>
      <c r="Z346" s="23">
        <f t="shared" si="6"/>
        <v>0</v>
      </c>
      <c r="AA346" s="36">
        <v>0.37</v>
      </c>
      <c r="AB346" s="194">
        <f>R346/(1+AA346)</f>
        <v>0</v>
      </c>
      <c r="AC346" s="18"/>
    </row>
    <row r="347" spans="1:29" x14ac:dyDescent="0.3">
      <c r="A347" s="17">
        <v>45017</v>
      </c>
      <c r="B347" s="5" t="s">
        <v>87</v>
      </c>
      <c r="C347" s="5" t="s">
        <v>569</v>
      </c>
      <c r="D347" s="5" t="s">
        <v>570</v>
      </c>
      <c r="E347" s="37" t="s">
        <v>643</v>
      </c>
      <c r="F347" s="37" t="s">
        <v>643</v>
      </c>
      <c r="G347" s="178">
        <v>237</v>
      </c>
      <c r="H347" s="5" t="s">
        <v>471</v>
      </c>
      <c r="I347" s="5" t="s">
        <v>602</v>
      </c>
      <c r="J347" s="5"/>
      <c r="K347" s="5" t="s">
        <v>24</v>
      </c>
      <c r="L347" s="5" t="s">
        <v>93</v>
      </c>
      <c r="M347" s="36">
        <v>0.06</v>
      </c>
      <c r="N347" s="18"/>
      <c r="O347" s="18"/>
      <c r="P347" s="28">
        <v>188.71399999999994</v>
      </c>
      <c r="Q347" s="58">
        <v>0</v>
      </c>
      <c r="R347" s="58">
        <v>0</v>
      </c>
      <c r="S347" s="29">
        <f>P347+Q347-R347</f>
        <v>188.71399999999994</v>
      </c>
      <c r="T347" s="32">
        <f>IF(L347="折扣",R347/(1+AA347)*M347,IF(L347="返现",R347/(1+AA347),R347/(1+M347+AA347)))</f>
        <v>0</v>
      </c>
      <c r="U347" s="36">
        <v>0</v>
      </c>
      <c r="V347" s="22">
        <v>0</v>
      </c>
      <c r="W347" s="28">
        <f>IF(L347="返现",T347*M347,R347-T347)</f>
        <v>0</v>
      </c>
      <c r="X347" s="58">
        <v>0</v>
      </c>
      <c r="Y347" s="19">
        <v>7.0000000000000007E-2</v>
      </c>
      <c r="Z347" s="23">
        <f t="shared" si="6"/>
        <v>0</v>
      </c>
      <c r="AA347" s="36">
        <v>0.4</v>
      </c>
      <c r="AB347" s="58">
        <f>R347/(1+AA347)</f>
        <v>0</v>
      </c>
      <c r="AC347" s="18"/>
    </row>
    <row r="348" spans="1:29" x14ac:dyDescent="0.3">
      <c r="A348" s="17">
        <v>45017</v>
      </c>
      <c r="B348" s="5" t="s">
        <v>87</v>
      </c>
      <c r="C348" s="5" t="s">
        <v>569</v>
      </c>
      <c r="D348" s="5" t="s">
        <v>570</v>
      </c>
      <c r="E348" s="37" t="s">
        <v>644</v>
      </c>
      <c r="F348" s="37" t="s">
        <v>645</v>
      </c>
      <c r="G348" s="178">
        <v>237</v>
      </c>
      <c r="H348" s="5" t="s">
        <v>471</v>
      </c>
      <c r="I348" s="5" t="s">
        <v>644</v>
      </c>
      <c r="J348" s="5"/>
      <c r="K348" s="5" t="s">
        <v>24</v>
      </c>
      <c r="L348" s="5" t="s">
        <v>93</v>
      </c>
      <c r="M348" s="36">
        <v>0.03</v>
      </c>
      <c r="N348" s="18"/>
      <c r="O348" s="18"/>
      <c r="P348" s="28">
        <v>-10967.75</v>
      </c>
      <c r="Q348" s="58">
        <v>0</v>
      </c>
      <c r="R348" s="58">
        <v>0</v>
      </c>
      <c r="S348" s="29">
        <f>P348+Q348-R348</f>
        <v>-10967.75</v>
      </c>
      <c r="T348" s="32">
        <f>IF(L348="折扣",R348/(1+AA348)*M348,IF(L348="返现",R348/(1+AA348),R348/(1+M348+AA348)))</f>
        <v>0</v>
      </c>
      <c r="U348" s="36">
        <v>0</v>
      </c>
      <c r="V348" s="22">
        <v>0</v>
      </c>
      <c r="W348" s="28">
        <f>IF(L348="返现",T348*M348,R348-T348)</f>
        <v>0</v>
      </c>
      <c r="X348" s="58">
        <v>0</v>
      </c>
      <c r="Y348" s="19">
        <v>7.0000000000000007E-2</v>
      </c>
      <c r="Z348" s="23">
        <f t="shared" si="6"/>
        <v>0</v>
      </c>
      <c r="AA348" s="36">
        <v>0.25</v>
      </c>
      <c r="AB348" s="58">
        <f>R348/(1+AA348)</f>
        <v>0</v>
      </c>
      <c r="AC348" s="18"/>
    </row>
    <row r="349" spans="1:29" x14ac:dyDescent="0.3">
      <c r="A349" s="17">
        <v>45017</v>
      </c>
      <c r="B349" s="5" t="s">
        <v>87</v>
      </c>
      <c r="C349" s="5" t="s">
        <v>107</v>
      </c>
      <c r="D349" s="5" t="s">
        <v>509</v>
      </c>
      <c r="E349" s="37" t="s">
        <v>646</v>
      </c>
      <c r="F349" s="37" t="s">
        <v>646</v>
      </c>
      <c r="G349" s="178">
        <v>237</v>
      </c>
      <c r="H349" s="5" t="s">
        <v>471</v>
      </c>
      <c r="I349" s="5" t="s">
        <v>543</v>
      </c>
      <c r="J349" s="5"/>
      <c r="K349" s="5" t="s">
        <v>56</v>
      </c>
      <c r="L349" s="5" t="s">
        <v>278</v>
      </c>
      <c r="M349" s="36">
        <v>0</v>
      </c>
      <c r="N349" s="18"/>
      <c r="O349" s="18"/>
      <c r="P349" s="190">
        <v>1321.6</v>
      </c>
      <c r="Q349" s="194">
        <v>0</v>
      </c>
      <c r="R349" s="194">
        <v>0</v>
      </c>
      <c r="S349" s="29">
        <f>P349+Q349-R349</f>
        <v>1321.6</v>
      </c>
      <c r="T349" s="32">
        <f>IF(L349="折扣",R349/(1+AA349)*M349,IF(L349="返现",R349/(1+AA349),R349/(1+M349+AA349)))</f>
        <v>0</v>
      </c>
      <c r="U349" s="36">
        <v>0</v>
      </c>
      <c r="V349" s="22">
        <v>0</v>
      </c>
      <c r="W349" s="28">
        <f>IF(L349="返现",T349*M349,R349-T349)</f>
        <v>0</v>
      </c>
      <c r="X349" s="194">
        <v>0</v>
      </c>
      <c r="Y349" s="19">
        <v>7.0000000000000007E-2</v>
      </c>
      <c r="Z349" s="23">
        <f t="shared" si="6"/>
        <v>0</v>
      </c>
      <c r="AA349" s="36">
        <v>0</v>
      </c>
      <c r="AB349" s="194">
        <f>R349/(1+AA349)</f>
        <v>0</v>
      </c>
      <c r="AC349" s="18"/>
    </row>
    <row r="350" spans="1:29" x14ac:dyDescent="0.3">
      <c r="A350" s="17">
        <v>45017</v>
      </c>
      <c r="B350" s="5" t="s">
        <v>87</v>
      </c>
      <c r="C350" s="5" t="s">
        <v>107</v>
      </c>
      <c r="D350" s="5" t="s">
        <v>626</v>
      </c>
      <c r="E350" s="37" t="s">
        <v>596</v>
      </c>
      <c r="F350" s="37" t="s">
        <v>628</v>
      </c>
      <c r="G350" s="178">
        <v>237</v>
      </c>
      <c r="H350" s="5" t="s">
        <v>471</v>
      </c>
      <c r="I350" s="5" t="s">
        <v>598</v>
      </c>
      <c r="J350" s="5"/>
      <c r="K350" s="5" t="s">
        <v>56</v>
      </c>
      <c r="L350" s="5" t="s">
        <v>93</v>
      </c>
      <c r="M350" s="36">
        <v>0.1212</v>
      </c>
      <c r="N350" s="179"/>
      <c r="O350" s="18"/>
      <c r="P350" s="190">
        <v>6959.1</v>
      </c>
      <c r="Q350" s="194">
        <v>0</v>
      </c>
      <c r="R350" s="194">
        <v>0</v>
      </c>
      <c r="S350" s="29">
        <f>P350+Q350-R350</f>
        <v>6959.1</v>
      </c>
      <c r="T350" s="32">
        <f>IF(L350="折扣",R350/(1+AA350)*M350,IF(L350="返现",R350/(1+AA350),R350/(1+M350+AA350)))</f>
        <v>0</v>
      </c>
      <c r="U350" s="36">
        <v>0</v>
      </c>
      <c r="V350" s="22">
        <v>0</v>
      </c>
      <c r="W350" s="28">
        <f>IF(L350="返现",T350*M350,R350-T350)</f>
        <v>0</v>
      </c>
      <c r="X350" s="194">
        <v>0</v>
      </c>
      <c r="Y350" s="19">
        <v>7.0000000000000007E-2</v>
      </c>
      <c r="Z350" s="23">
        <f t="shared" si="6"/>
        <v>0</v>
      </c>
      <c r="AA350" s="36">
        <v>0.06</v>
      </c>
      <c r="AB350" s="194">
        <f>R350/(1+AA350)</f>
        <v>0</v>
      </c>
      <c r="AC350" s="18"/>
    </row>
    <row r="351" spans="1:29" x14ac:dyDescent="0.3">
      <c r="A351" s="17">
        <v>45017</v>
      </c>
      <c r="B351" s="5" t="s">
        <v>87</v>
      </c>
      <c r="C351" s="5" t="s">
        <v>107</v>
      </c>
      <c r="D351" s="5" t="s">
        <v>626</v>
      </c>
      <c r="E351" s="37" t="s">
        <v>596</v>
      </c>
      <c r="F351" s="37" t="s">
        <v>628</v>
      </c>
      <c r="G351" s="178">
        <v>237</v>
      </c>
      <c r="H351" s="5" t="s">
        <v>471</v>
      </c>
      <c r="I351" s="5" t="s">
        <v>598</v>
      </c>
      <c r="J351" s="5"/>
      <c r="K351" s="5" t="s">
        <v>56</v>
      </c>
      <c r="L351" s="5" t="s">
        <v>93</v>
      </c>
      <c r="M351" s="36">
        <v>0.1212</v>
      </c>
      <c r="N351" s="179"/>
      <c r="O351" s="18"/>
      <c r="P351" s="190">
        <v>1942321.26</v>
      </c>
      <c r="Q351" s="194">
        <v>0</v>
      </c>
      <c r="R351" s="194">
        <v>0</v>
      </c>
      <c r="S351" s="29">
        <f>P351+Q351-R351</f>
        <v>1942321.26</v>
      </c>
      <c r="T351" s="32">
        <f>IF(L351="折扣",R351/(1+AA351)*M351,IF(L351="返现",R351/(1+AA351),R351/(1+M351+AA351)))</f>
        <v>0</v>
      </c>
      <c r="U351" s="36">
        <v>0</v>
      </c>
      <c r="V351" s="22">
        <v>0</v>
      </c>
      <c r="W351" s="28">
        <f>IF(L351="返现",T351*M351,R351-T351)</f>
        <v>0</v>
      </c>
      <c r="X351" s="194">
        <v>0</v>
      </c>
      <c r="Y351" s="19">
        <v>7.0000000000000007E-2</v>
      </c>
      <c r="Z351" s="23">
        <f t="shared" si="6"/>
        <v>0</v>
      </c>
      <c r="AA351" s="36">
        <v>0.19</v>
      </c>
      <c r="AB351" s="194">
        <f>R351/(1+AA351)</f>
        <v>0</v>
      </c>
      <c r="AC351" s="18"/>
    </row>
    <row r="352" spans="1:29" x14ac:dyDescent="0.3">
      <c r="A352" s="17">
        <v>45017</v>
      </c>
      <c r="B352" s="5" t="s">
        <v>87</v>
      </c>
      <c r="C352" s="5" t="s">
        <v>107</v>
      </c>
      <c r="D352" s="5" t="s">
        <v>509</v>
      </c>
      <c r="E352" s="37" t="s">
        <v>516</v>
      </c>
      <c r="F352" s="37" t="s">
        <v>516</v>
      </c>
      <c r="G352" s="178">
        <v>237</v>
      </c>
      <c r="H352" s="5" t="s">
        <v>471</v>
      </c>
      <c r="I352" s="5" t="s">
        <v>517</v>
      </c>
      <c r="J352" s="5"/>
      <c r="K352" s="5" t="s">
        <v>55</v>
      </c>
      <c r="L352" s="5" t="s">
        <v>278</v>
      </c>
      <c r="M352" s="183">
        <v>0</v>
      </c>
      <c r="N352" s="18"/>
      <c r="O352" s="18"/>
      <c r="P352" s="190">
        <v>0.56000000005587902</v>
      </c>
      <c r="Q352" s="194">
        <v>0</v>
      </c>
      <c r="R352" s="194">
        <v>0</v>
      </c>
      <c r="S352" s="29">
        <f>P352+Q352-R352</f>
        <v>0.56000000005587902</v>
      </c>
      <c r="T352" s="32">
        <f>IF(L352="折扣",R352/(1+AA352)*M352,IF(L352="返现",R352/(1+AA352),R352/(1+M352+AA352)))</f>
        <v>0</v>
      </c>
      <c r="U352" s="183">
        <v>0</v>
      </c>
      <c r="V352" s="22">
        <v>0</v>
      </c>
      <c r="W352" s="28">
        <f>IF(L352="返现",T352*M352,R352-T352)</f>
        <v>0</v>
      </c>
      <c r="X352" s="194">
        <v>0</v>
      </c>
      <c r="Y352" s="19">
        <v>0</v>
      </c>
      <c r="Z352" s="23">
        <f t="shared" si="6"/>
        <v>0</v>
      </c>
      <c r="AA352" s="183">
        <v>0.06</v>
      </c>
      <c r="AB352" s="194">
        <f>R352/(1+AA352)</f>
        <v>0</v>
      </c>
      <c r="AC352" s="18"/>
    </row>
    <row r="353" spans="1:29" x14ac:dyDescent="0.3">
      <c r="A353" s="17">
        <v>45017</v>
      </c>
      <c r="B353" s="5" t="s">
        <v>87</v>
      </c>
      <c r="C353" s="5" t="s">
        <v>107</v>
      </c>
      <c r="D353" s="5" t="s">
        <v>626</v>
      </c>
      <c r="E353" s="37" t="s">
        <v>518</v>
      </c>
      <c r="F353" s="37" t="s">
        <v>518</v>
      </c>
      <c r="G353" s="178">
        <v>237</v>
      </c>
      <c r="H353" s="5" t="s">
        <v>471</v>
      </c>
      <c r="I353" s="5" t="s">
        <v>647</v>
      </c>
      <c r="J353" s="5"/>
      <c r="K353" s="5" t="s">
        <v>56</v>
      </c>
      <c r="L353" s="5" t="s">
        <v>278</v>
      </c>
      <c r="M353" s="36">
        <v>0</v>
      </c>
      <c r="N353" s="179"/>
      <c r="O353" s="18"/>
      <c r="P353" s="190">
        <v>-73.039199996477706</v>
      </c>
      <c r="Q353" s="194">
        <v>0</v>
      </c>
      <c r="R353" s="194">
        <v>0</v>
      </c>
      <c r="S353" s="29">
        <f>P353+Q353-R353</f>
        <v>-73.039199996477706</v>
      </c>
      <c r="T353" s="32">
        <f>IF(L353="折扣",R353/(1+AA353)*M353,IF(L353="返现",R353/(1+AA353),R353/(1+M353+AA353)))</f>
        <v>0</v>
      </c>
      <c r="U353" s="36">
        <v>0</v>
      </c>
      <c r="V353" s="22">
        <v>0</v>
      </c>
      <c r="W353" s="28">
        <f>IF(L353="返现",T353*M353,R353-T353)</f>
        <v>0</v>
      </c>
      <c r="X353" s="194">
        <v>0</v>
      </c>
      <c r="Y353" s="19">
        <v>7.0000000000000007E-2</v>
      </c>
      <c r="Z353" s="23">
        <f t="shared" si="6"/>
        <v>0</v>
      </c>
      <c r="AA353" s="36">
        <v>0.24</v>
      </c>
      <c r="AB353" s="194">
        <f>R353/(1+AA353)</f>
        <v>0</v>
      </c>
      <c r="AC353" s="18"/>
    </row>
    <row r="354" spans="1:29" x14ac:dyDescent="0.3">
      <c r="A354" s="17">
        <v>45017</v>
      </c>
      <c r="B354" s="5" t="s">
        <v>87</v>
      </c>
      <c r="C354" s="5" t="s">
        <v>107</v>
      </c>
      <c r="D354" s="5" t="s">
        <v>626</v>
      </c>
      <c r="E354" s="37" t="s">
        <v>518</v>
      </c>
      <c r="F354" s="37" t="s">
        <v>518</v>
      </c>
      <c r="G354" s="178">
        <v>237</v>
      </c>
      <c r="H354" s="5" t="s">
        <v>471</v>
      </c>
      <c r="I354" s="5" t="s">
        <v>647</v>
      </c>
      <c r="J354" s="5"/>
      <c r="K354" s="5" t="s">
        <v>55</v>
      </c>
      <c r="L354" s="5" t="s">
        <v>278</v>
      </c>
      <c r="M354" s="183">
        <v>0</v>
      </c>
      <c r="N354" s="18"/>
      <c r="O354" s="18"/>
      <c r="P354" s="190">
        <v>39643.971599999997</v>
      </c>
      <c r="Q354" s="194">
        <v>0</v>
      </c>
      <c r="R354" s="194">
        <v>0</v>
      </c>
      <c r="S354" s="29">
        <f>P354+Q354-R354</f>
        <v>39643.971599999997</v>
      </c>
      <c r="T354" s="32">
        <f>IF(L354="折扣",R354/(1+AA354)*M354,IF(L354="返现",R354/(1+AA354),R354/(1+M354+AA354)))</f>
        <v>0</v>
      </c>
      <c r="U354" s="183">
        <v>0</v>
      </c>
      <c r="V354" s="22">
        <v>0</v>
      </c>
      <c r="W354" s="28">
        <f>IF(L354="返现",T354*M354,R354-T354)</f>
        <v>0</v>
      </c>
      <c r="X354" s="194">
        <v>0</v>
      </c>
      <c r="Y354" s="19">
        <v>0</v>
      </c>
      <c r="Z354" s="23">
        <f t="shared" si="6"/>
        <v>0</v>
      </c>
      <c r="AA354" s="183">
        <v>0.24</v>
      </c>
      <c r="AB354" s="194">
        <f>R354/(1+AA354)</f>
        <v>0</v>
      </c>
      <c r="AC354" s="18"/>
    </row>
    <row r="355" spans="1:29" x14ac:dyDescent="0.3">
      <c r="A355" s="17">
        <v>45017</v>
      </c>
      <c r="B355" s="5" t="s">
        <v>87</v>
      </c>
      <c r="C355" s="5" t="s">
        <v>107</v>
      </c>
      <c r="D355" s="5" t="s">
        <v>587</v>
      </c>
      <c r="E355" s="37" t="s">
        <v>568</v>
      </c>
      <c r="F355" s="37" t="s">
        <v>568</v>
      </c>
      <c r="G355" s="178">
        <v>237</v>
      </c>
      <c r="H355" s="5" t="s">
        <v>471</v>
      </c>
      <c r="I355" s="5" t="s">
        <v>568</v>
      </c>
      <c r="J355" s="5"/>
      <c r="K355" s="5" t="s">
        <v>24</v>
      </c>
      <c r="L355" s="5" t="s">
        <v>93</v>
      </c>
      <c r="M355" s="36">
        <v>0.03</v>
      </c>
      <c r="N355" s="18"/>
      <c r="O355" s="18"/>
      <c r="P355" s="28">
        <v>309548.83</v>
      </c>
      <c r="Q355" s="58">
        <v>0</v>
      </c>
      <c r="R355" s="58">
        <v>0</v>
      </c>
      <c r="S355" s="29">
        <f>P355+Q355-R355</f>
        <v>309548.83</v>
      </c>
      <c r="T355" s="32">
        <f>IF(L355="折扣",R355/(1+AA355)*M355,IF(L355="返现",R355/(1+AA355),R355/(1+M355+AA355)))</f>
        <v>0</v>
      </c>
      <c r="U355" s="36">
        <v>0</v>
      </c>
      <c r="V355" s="22">
        <v>0</v>
      </c>
      <c r="W355" s="28">
        <f>IF(L355="返现",T355*M355,R355-T355)</f>
        <v>0</v>
      </c>
      <c r="X355" s="58">
        <v>0</v>
      </c>
      <c r="Y355" s="19">
        <v>7.0000000000000007E-2</v>
      </c>
      <c r="Z355" s="23">
        <f t="shared" si="6"/>
        <v>0</v>
      </c>
      <c r="AA355" s="36">
        <v>0</v>
      </c>
      <c r="AB355" s="58">
        <f>R355/(1+AA355)</f>
        <v>0</v>
      </c>
      <c r="AC355" s="18"/>
    </row>
    <row r="356" spans="1:29" x14ac:dyDescent="0.3">
      <c r="A356" s="17">
        <v>45017</v>
      </c>
      <c r="B356" s="5" t="s">
        <v>87</v>
      </c>
      <c r="C356" s="5" t="s">
        <v>569</v>
      </c>
      <c r="D356" s="5" t="s">
        <v>623</v>
      </c>
      <c r="E356" s="37" t="s">
        <v>648</v>
      </c>
      <c r="F356" s="37" t="s">
        <v>648</v>
      </c>
      <c r="G356" s="178">
        <v>237</v>
      </c>
      <c r="H356" s="5" t="s">
        <v>471</v>
      </c>
      <c r="I356" s="5" t="s">
        <v>602</v>
      </c>
      <c r="J356" s="5"/>
      <c r="K356" s="5" t="s">
        <v>24</v>
      </c>
      <c r="L356" s="5" t="s">
        <v>93</v>
      </c>
      <c r="M356" s="36">
        <v>0.01</v>
      </c>
      <c r="N356" s="18"/>
      <c r="O356" s="18"/>
      <c r="P356" s="28">
        <v>253.583999999762</v>
      </c>
      <c r="Q356" s="58">
        <v>0</v>
      </c>
      <c r="R356" s="58">
        <v>0</v>
      </c>
      <c r="S356" s="29">
        <f>P356+Q356-R356</f>
        <v>253.583999999762</v>
      </c>
      <c r="T356" s="32">
        <f>IF(L356="折扣",R356/(1+AA356)*M356,IF(L356="返现",R356/(1+AA356),R356/(1+M356+AA356)))</f>
        <v>0</v>
      </c>
      <c r="U356" s="36">
        <v>0</v>
      </c>
      <c r="V356" s="22">
        <v>0</v>
      </c>
      <c r="W356" s="28">
        <f>IF(L356="返现",T356*M356,R356-T356)</f>
        <v>0</v>
      </c>
      <c r="X356" s="58">
        <v>0</v>
      </c>
      <c r="Y356" s="19">
        <v>7.0000000000000007E-2</v>
      </c>
      <c r="Z356" s="23">
        <f t="shared" si="6"/>
        <v>0</v>
      </c>
      <c r="AA356" s="36">
        <v>0.4</v>
      </c>
      <c r="AB356" s="58">
        <f>R356/(1+AA356)</f>
        <v>0</v>
      </c>
      <c r="AC356" s="18"/>
    </row>
    <row r="357" spans="1:29" x14ac:dyDescent="0.3">
      <c r="A357" s="17">
        <v>45017</v>
      </c>
      <c r="B357" s="5" t="s">
        <v>87</v>
      </c>
      <c r="C357" s="5" t="s">
        <v>569</v>
      </c>
      <c r="D357" s="5" t="s">
        <v>570</v>
      </c>
      <c r="E357" s="37" t="s">
        <v>649</v>
      </c>
      <c r="F357" s="37" t="s">
        <v>649</v>
      </c>
      <c r="G357" s="178">
        <v>237</v>
      </c>
      <c r="H357" s="5" t="s">
        <v>471</v>
      </c>
      <c r="I357" s="5" t="s">
        <v>650</v>
      </c>
      <c r="J357" s="5"/>
      <c r="K357" s="5" t="s">
        <v>24</v>
      </c>
      <c r="L357" s="5" t="s">
        <v>93</v>
      </c>
      <c r="M357" s="36">
        <v>0.09</v>
      </c>
      <c r="N357" s="18"/>
      <c r="O357" s="18"/>
      <c r="P357" s="28">
        <v>-7433.9479452039996</v>
      </c>
      <c r="Q357" s="58">
        <v>0</v>
      </c>
      <c r="R357" s="58">
        <v>0</v>
      </c>
      <c r="S357" s="29">
        <f>P357+Q357-R357</f>
        <v>-7433.9479452039996</v>
      </c>
      <c r="T357" s="32">
        <f>IF(L357="折扣",R357/(1+AA357)*M357,IF(L357="返现",R357/(1+AA357),R357/(1+M357+AA357)))</f>
        <v>0</v>
      </c>
      <c r="U357" s="36">
        <v>0</v>
      </c>
      <c r="V357" s="22">
        <v>0</v>
      </c>
      <c r="W357" s="28">
        <f>IF(L357="返现",T357*M357,R357-T357)</f>
        <v>0</v>
      </c>
      <c r="X357" s="58">
        <v>0</v>
      </c>
      <c r="Y357" s="19">
        <v>7.0000000000000007E-2</v>
      </c>
      <c r="Z357" s="23">
        <f t="shared" si="6"/>
        <v>0</v>
      </c>
      <c r="AA357" s="36">
        <v>0.46</v>
      </c>
      <c r="AB357" s="58">
        <f>R357/(1+AA357)</f>
        <v>0</v>
      </c>
      <c r="AC357" s="18"/>
    </row>
    <row r="358" spans="1:29" x14ac:dyDescent="0.3">
      <c r="A358" s="17">
        <v>45017</v>
      </c>
      <c r="B358" s="5" t="s">
        <v>87</v>
      </c>
      <c r="C358" s="5" t="s">
        <v>569</v>
      </c>
      <c r="D358" s="5" t="s">
        <v>570</v>
      </c>
      <c r="E358" s="37" t="s">
        <v>649</v>
      </c>
      <c r="F358" s="37" t="s">
        <v>651</v>
      </c>
      <c r="G358" s="178">
        <v>237</v>
      </c>
      <c r="H358" s="5" t="s">
        <v>471</v>
      </c>
      <c r="I358" s="5" t="s">
        <v>602</v>
      </c>
      <c r="J358" s="5"/>
      <c r="K358" s="5" t="s">
        <v>24</v>
      </c>
      <c r="L358" s="5" t="s">
        <v>93</v>
      </c>
      <c r="M358" s="36">
        <v>0.11</v>
      </c>
      <c r="N358" s="18"/>
      <c r="O358" s="18"/>
      <c r="P358" s="28">
        <v>-1997.87</v>
      </c>
      <c r="Q358" s="58">
        <v>0</v>
      </c>
      <c r="R358" s="58">
        <v>0</v>
      </c>
      <c r="S358" s="29">
        <f>P358+Q358-R358</f>
        <v>-1997.87</v>
      </c>
      <c r="T358" s="32">
        <f>IF(L358="折扣",R358/(1+AA358)*M358,IF(L358="返现",R358/(1+AA358),R358/(1+M358+AA358)))</f>
        <v>0</v>
      </c>
      <c r="U358" s="36">
        <v>0</v>
      </c>
      <c r="V358" s="22">
        <v>0</v>
      </c>
      <c r="W358" s="28">
        <f>IF(L358="返现",T358*M358,R358-T358)</f>
        <v>0</v>
      </c>
      <c r="X358" s="58">
        <v>0</v>
      </c>
      <c r="Y358" s="19">
        <v>7.0000000000000007E-2</v>
      </c>
      <c r="Z358" s="23">
        <f t="shared" si="6"/>
        <v>0</v>
      </c>
      <c r="AA358" s="36">
        <v>0.46</v>
      </c>
      <c r="AB358" s="58">
        <f>R358/(1+AA358)</f>
        <v>0</v>
      </c>
      <c r="AC358" s="18"/>
    </row>
    <row r="359" spans="1:29" x14ac:dyDescent="0.3">
      <c r="A359" s="17">
        <v>45017</v>
      </c>
      <c r="B359" s="5" t="s">
        <v>87</v>
      </c>
      <c r="C359" s="5" t="s">
        <v>569</v>
      </c>
      <c r="D359" s="5" t="s">
        <v>570</v>
      </c>
      <c r="E359" s="37" t="s">
        <v>602</v>
      </c>
      <c r="F359" s="37" t="s">
        <v>602</v>
      </c>
      <c r="G359" s="178">
        <v>237</v>
      </c>
      <c r="H359" s="5" t="s">
        <v>471</v>
      </c>
      <c r="I359" s="5" t="s">
        <v>602</v>
      </c>
      <c r="J359" s="5"/>
      <c r="K359" s="5" t="s">
        <v>56</v>
      </c>
      <c r="L359" s="5" t="s">
        <v>93</v>
      </c>
      <c r="M359" s="36">
        <v>0.08</v>
      </c>
      <c r="N359" s="179"/>
      <c r="O359" s="18"/>
      <c r="P359" s="190">
        <v>65361.673293432199</v>
      </c>
      <c r="Q359" s="194">
        <v>0</v>
      </c>
      <c r="R359" s="194">
        <v>0</v>
      </c>
      <c r="S359" s="29">
        <f>P359+Q359-R359</f>
        <v>65361.673293432199</v>
      </c>
      <c r="T359" s="32">
        <f>IF(L359="折扣",R359/(1+AA359)*M359,IF(L359="返现",R359/(1+AA359),R359/(1+M359+AA359)))</f>
        <v>0</v>
      </c>
      <c r="U359" s="36">
        <v>0</v>
      </c>
      <c r="V359" s="22">
        <v>0</v>
      </c>
      <c r="W359" s="28">
        <f>IF(L359="返现",T359*M359,R359-T359)</f>
        <v>0</v>
      </c>
      <c r="X359" s="194">
        <v>0</v>
      </c>
      <c r="Y359" s="19">
        <v>7.0000000000000007E-2</v>
      </c>
      <c r="Z359" s="23">
        <f t="shared" si="6"/>
        <v>0</v>
      </c>
      <c r="AA359" s="36">
        <v>0.37</v>
      </c>
      <c r="AB359" s="194">
        <f>R359/(1+AA359)</f>
        <v>0</v>
      </c>
      <c r="AC359" s="18"/>
    </row>
    <row r="360" spans="1:29" x14ac:dyDescent="0.3">
      <c r="A360" s="17">
        <v>45017</v>
      </c>
      <c r="B360" s="5" t="s">
        <v>87</v>
      </c>
      <c r="C360" s="5" t="s">
        <v>569</v>
      </c>
      <c r="D360" s="5" t="s">
        <v>570</v>
      </c>
      <c r="E360" s="37" t="s">
        <v>602</v>
      </c>
      <c r="F360" s="37" t="s">
        <v>602</v>
      </c>
      <c r="G360" s="178">
        <v>237</v>
      </c>
      <c r="H360" s="5" t="s">
        <v>471</v>
      </c>
      <c r="I360" s="5" t="s">
        <v>602</v>
      </c>
      <c r="J360" s="5"/>
      <c r="K360" s="5" t="s">
        <v>24</v>
      </c>
      <c r="L360" s="5" t="s">
        <v>93</v>
      </c>
      <c r="M360" s="36">
        <v>0.08</v>
      </c>
      <c r="N360" s="18"/>
      <c r="O360" s="18"/>
      <c r="P360" s="28">
        <v>459985.85400000127</v>
      </c>
      <c r="Q360" s="58">
        <v>0</v>
      </c>
      <c r="R360" s="58">
        <v>0</v>
      </c>
      <c r="S360" s="29">
        <f>P360+Q360-R360</f>
        <v>459985.85400000127</v>
      </c>
      <c r="T360" s="32">
        <f>IF(L360="折扣",R360/(1+AA360)*M360,IF(L360="返现",R360/(1+AA360),R360/(1+M360+AA360)))</f>
        <v>0</v>
      </c>
      <c r="U360" s="36">
        <v>0</v>
      </c>
      <c r="V360" s="22">
        <v>0</v>
      </c>
      <c r="W360" s="28">
        <f>IF(L360="返现",T360*M360,R360-T360)</f>
        <v>0</v>
      </c>
      <c r="X360" s="58">
        <v>0</v>
      </c>
      <c r="Y360" s="19">
        <v>7.0000000000000007E-2</v>
      </c>
      <c r="Z360" s="23">
        <f t="shared" si="6"/>
        <v>0</v>
      </c>
      <c r="AA360" s="36">
        <v>0.4</v>
      </c>
      <c r="AB360" s="58">
        <f>R360/(1+AA360)</f>
        <v>0</v>
      </c>
      <c r="AC360" s="18"/>
    </row>
    <row r="361" spans="1:29" x14ac:dyDescent="0.3">
      <c r="A361" s="17">
        <v>45017</v>
      </c>
      <c r="B361" s="5" t="s">
        <v>87</v>
      </c>
      <c r="C361" s="5" t="s">
        <v>569</v>
      </c>
      <c r="D361" s="5" t="s">
        <v>570</v>
      </c>
      <c r="E361" s="37" t="s">
        <v>652</v>
      </c>
      <c r="F361" s="37" t="s">
        <v>652</v>
      </c>
      <c r="G361" s="178">
        <v>237</v>
      </c>
      <c r="H361" s="5" t="s">
        <v>471</v>
      </c>
      <c r="I361" s="5" t="s">
        <v>602</v>
      </c>
      <c r="J361" s="5"/>
      <c r="K361" s="5" t="s">
        <v>24</v>
      </c>
      <c r="L361" s="5" t="s">
        <v>93</v>
      </c>
      <c r="M361" s="36">
        <v>0.01</v>
      </c>
      <c r="N361" s="18"/>
      <c r="O361" s="18"/>
      <c r="P361" s="28">
        <v>58070.142</v>
      </c>
      <c r="Q361" s="58">
        <v>0</v>
      </c>
      <c r="R361" s="58">
        <v>0</v>
      </c>
      <c r="S361" s="29">
        <f>P361+Q361-R361</f>
        <v>58070.142</v>
      </c>
      <c r="T361" s="32">
        <f>IF(L361="折扣",R361/(1+AA361)*M361,IF(L361="返现",R361/(1+AA361),R361/(1+M361+AA361)))</f>
        <v>0</v>
      </c>
      <c r="U361" s="36">
        <v>0</v>
      </c>
      <c r="V361" s="22">
        <v>0</v>
      </c>
      <c r="W361" s="28">
        <f>IF(L361="返现",T361*M361,R361-T361)</f>
        <v>0</v>
      </c>
      <c r="X361" s="58">
        <v>0</v>
      </c>
      <c r="Y361" s="19">
        <v>7.0000000000000007E-2</v>
      </c>
      <c r="Z361" s="23">
        <f t="shared" si="6"/>
        <v>0</v>
      </c>
      <c r="AA361" s="36">
        <v>0.4</v>
      </c>
      <c r="AB361" s="58">
        <f>R361/(1+AA361)</f>
        <v>0</v>
      </c>
      <c r="AC361" s="18"/>
    </row>
    <row r="362" spans="1:29" x14ac:dyDescent="0.3">
      <c r="A362" s="17">
        <v>45017</v>
      </c>
      <c r="B362" s="5" t="s">
        <v>87</v>
      </c>
      <c r="C362" s="5" t="s">
        <v>569</v>
      </c>
      <c r="D362" s="5" t="s">
        <v>570</v>
      </c>
      <c r="E362" s="37" t="s">
        <v>653</v>
      </c>
      <c r="F362" s="37" t="s">
        <v>653</v>
      </c>
      <c r="G362" s="178">
        <v>237</v>
      </c>
      <c r="H362" s="5" t="s">
        <v>471</v>
      </c>
      <c r="I362" s="5" t="s">
        <v>602</v>
      </c>
      <c r="J362" s="5"/>
      <c r="K362" s="5" t="s">
        <v>24</v>
      </c>
      <c r="L362" s="5" t="s">
        <v>93</v>
      </c>
      <c r="M362" s="36">
        <v>0.03</v>
      </c>
      <c r="N362" s="18"/>
      <c r="O362" s="18"/>
      <c r="P362" s="28">
        <v>64050.653307800501</v>
      </c>
      <c r="Q362" s="58">
        <v>0</v>
      </c>
      <c r="R362" s="58">
        <v>0</v>
      </c>
      <c r="S362" s="29">
        <f>P362+Q362-R362</f>
        <v>64050.653307800501</v>
      </c>
      <c r="T362" s="32">
        <f>IF(L362="折扣",R362/(1+AA362)*M362,IF(L362="返现",R362/(1+AA362),R362/(1+M362+AA362)))</f>
        <v>0</v>
      </c>
      <c r="U362" s="36">
        <v>0</v>
      </c>
      <c r="V362" s="22">
        <v>0</v>
      </c>
      <c r="W362" s="28">
        <f>IF(L362="返现",T362*M362,R362-T362)</f>
        <v>0</v>
      </c>
      <c r="X362" s="58">
        <v>0</v>
      </c>
      <c r="Y362" s="19">
        <v>7.0000000000000007E-2</v>
      </c>
      <c r="Z362" s="23">
        <f t="shared" si="6"/>
        <v>0</v>
      </c>
      <c r="AA362" s="36">
        <v>0.4</v>
      </c>
      <c r="AB362" s="58">
        <f>R362/(1+AA362)</f>
        <v>0</v>
      </c>
      <c r="AC362" s="18"/>
    </row>
    <row r="363" spans="1:29" x14ac:dyDescent="0.3">
      <c r="A363" s="17">
        <v>45017</v>
      </c>
      <c r="B363" s="5" t="s">
        <v>87</v>
      </c>
      <c r="C363" s="5" t="s">
        <v>569</v>
      </c>
      <c r="D363" s="5" t="s">
        <v>570</v>
      </c>
      <c r="E363" s="37" t="s">
        <v>653</v>
      </c>
      <c r="F363" s="37" t="s">
        <v>653</v>
      </c>
      <c r="G363" s="178">
        <v>237</v>
      </c>
      <c r="H363" s="5" t="s">
        <v>471</v>
      </c>
      <c r="I363" s="5" t="s">
        <v>602</v>
      </c>
      <c r="J363" s="5"/>
      <c r="K363" s="5" t="s">
        <v>24</v>
      </c>
      <c r="L363" s="5" t="s">
        <v>278</v>
      </c>
      <c r="M363" s="36">
        <v>0</v>
      </c>
      <c r="N363" s="18"/>
      <c r="O363" s="18"/>
      <c r="P363" s="28">
        <v>-75791.59</v>
      </c>
      <c r="Q363" s="58">
        <v>0</v>
      </c>
      <c r="R363" s="58">
        <v>0</v>
      </c>
      <c r="S363" s="29">
        <f>P363+Q363-R363</f>
        <v>-75791.59</v>
      </c>
      <c r="T363" s="32">
        <f>IF(L363="折扣",R363/(1+AA363)*M363,IF(L363="返现",R363/(1+AA363),R363/(1+M363+AA363)))</f>
        <v>0</v>
      </c>
      <c r="U363" s="36">
        <v>0</v>
      </c>
      <c r="V363" s="22">
        <v>0</v>
      </c>
      <c r="W363" s="28">
        <f>IF(L363="返现",T363*M363,R363-T363)</f>
        <v>0</v>
      </c>
      <c r="X363" s="58">
        <v>0</v>
      </c>
      <c r="Y363" s="19">
        <v>7.0000000000000007E-2</v>
      </c>
      <c r="Z363" s="23">
        <f t="shared" si="6"/>
        <v>0</v>
      </c>
      <c r="AA363" s="36">
        <v>0.4</v>
      </c>
      <c r="AB363" s="58">
        <f>R363/(1+AA363)</f>
        <v>0</v>
      </c>
      <c r="AC363" s="18"/>
    </row>
    <row r="364" spans="1:29" x14ac:dyDescent="0.3">
      <c r="A364" s="17">
        <v>45017</v>
      </c>
      <c r="B364" s="5" t="s">
        <v>87</v>
      </c>
      <c r="C364" s="5" t="s">
        <v>88</v>
      </c>
      <c r="D364" s="5" t="s">
        <v>89</v>
      </c>
      <c r="E364" s="37" t="s">
        <v>654</v>
      </c>
      <c r="F364" s="37" t="s">
        <v>654</v>
      </c>
      <c r="G364" s="178">
        <v>237</v>
      </c>
      <c r="H364" s="5" t="s">
        <v>471</v>
      </c>
      <c r="I364" s="5" t="s">
        <v>655</v>
      </c>
      <c r="J364" s="5"/>
      <c r="K364" s="5" t="s">
        <v>24</v>
      </c>
      <c r="L364" s="5" t="s">
        <v>93</v>
      </c>
      <c r="M364" s="36">
        <v>0.02</v>
      </c>
      <c r="N364" s="18"/>
      <c r="O364" s="18"/>
      <c r="P364" s="28">
        <v>2999.9958000000001</v>
      </c>
      <c r="Q364" s="58">
        <v>0</v>
      </c>
      <c r="R364" s="58">
        <v>0</v>
      </c>
      <c r="S364" s="29">
        <f>P364+Q364-R364</f>
        <v>2999.9958000000001</v>
      </c>
      <c r="T364" s="32">
        <f>IF(L364="折扣",R364/(1+AA364)*M364,IF(L364="返现",R364/(1+AA364),R364/(1+M364+AA364)))</f>
        <v>0</v>
      </c>
      <c r="U364" s="36">
        <v>0</v>
      </c>
      <c r="V364" s="22">
        <v>0</v>
      </c>
      <c r="W364" s="28">
        <f>IF(L364="返现",T364*M364,R364-T364)</f>
        <v>0</v>
      </c>
      <c r="X364" s="58">
        <v>0</v>
      </c>
      <c r="Y364" s="19">
        <v>7.0000000000000007E-2</v>
      </c>
      <c r="Z364" s="23">
        <f t="shared" si="6"/>
        <v>0</v>
      </c>
      <c r="AA364" s="36">
        <v>0.38</v>
      </c>
      <c r="AB364" s="58">
        <f>R364/(1+AA364)</f>
        <v>0</v>
      </c>
      <c r="AC364" s="18"/>
    </row>
    <row r="365" spans="1:29" x14ac:dyDescent="0.3">
      <c r="A365" s="17">
        <v>45017</v>
      </c>
      <c r="B365" s="5" t="s">
        <v>87</v>
      </c>
      <c r="C365" s="5" t="s">
        <v>88</v>
      </c>
      <c r="D365" s="5" t="s">
        <v>89</v>
      </c>
      <c r="E365" s="37" t="s">
        <v>656</v>
      </c>
      <c r="F365" s="37" t="s">
        <v>656</v>
      </c>
      <c r="G365" s="178">
        <v>237</v>
      </c>
      <c r="H365" s="5" t="s">
        <v>471</v>
      </c>
      <c r="I365" s="5" t="s">
        <v>655</v>
      </c>
      <c r="J365" s="5"/>
      <c r="K365" s="5" t="s">
        <v>56</v>
      </c>
      <c r="L365" s="5" t="s">
        <v>93</v>
      </c>
      <c r="M365" s="36">
        <v>0.02</v>
      </c>
      <c r="N365" s="179"/>
      <c r="O365" s="18"/>
      <c r="P365" s="190">
        <v>1476.75</v>
      </c>
      <c r="Q365" s="194">
        <v>0</v>
      </c>
      <c r="R365" s="194">
        <v>0</v>
      </c>
      <c r="S365" s="29">
        <f>P365+Q365-R365</f>
        <v>1476.75</v>
      </c>
      <c r="T365" s="32">
        <f>IF(L365="折扣",R365/(1+AA365)*M365,IF(L365="返现",R365/(1+AA365),R365/(1+M365+AA365)))</f>
        <v>0</v>
      </c>
      <c r="U365" s="36">
        <v>0</v>
      </c>
      <c r="V365" s="22">
        <v>0</v>
      </c>
      <c r="W365" s="28">
        <f>IF(L365="返现",T365*M365,R365-T365)</f>
        <v>0</v>
      </c>
      <c r="X365" s="194">
        <v>0</v>
      </c>
      <c r="Y365" s="19">
        <v>7.0000000000000007E-2</v>
      </c>
      <c r="Z365" s="23">
        <f t="shared" si="6"/>
        <v>0</v>
      </c>
      <c r="AA365" s="36">
        <v>0.3</v>
      </c>
      <c r="AB365" s="194">
        <f>R365/(1+AA365)</f>
        <v>0</v>
      </c>
      <c r="AC365" s="18"/>
    </row>
    <row r="366" spans="1:29" x14ac:dyDescent="0.3">
      <c r="A366" s="17">
        <v>45017</v>
      </c>
      <c r="B366" s="5" t="s">
        <v>87</v>
      </c>
      <c r="C366" s="5" t="s">
        <v>88</v>
      </c>
      <c r="D366" s="5" t="s">
        <v>89</v>
      </c>
      <c r="E366" s="37" t="s">
        <v>656</v>
      </c>
      <c r="F366" s="37" t="s">
        <v>656</v>
      </c>
      <c r="G366" s="178">
        <v>237</v>
      </c>
      <c r="H366" s="5" t="s">
        <v>471</v>
      </c>
      <c r="I366" s="5" t="s">
        <v>655</v>
      </c>
      <c r="J366" s="5"/>
      <c r="K366" s="5" t="s">
        <v>24</v>
      </c>
      <c r="L366" s="5" t="s">
        <v>93</v>
      </c>
      <c r="M366" s="36">
        <v>0.02</v>
      </c>
      <c r="N366" s="18"/>
      <c r="O366" s="18"/>
      <c r="P366" s="28">
        <v>-74839.461799999903</v>
      </c>
      <c r="Q366" s="58">
        <v>0</v>
      </c>
      <c r="R366" s="58">
        <v>0</v>
      </c>
      <c r="S366" s="29">
        <f>P366+Q366-R366</f>
        <v>-74839.461799999903</v>
      </c>
      <c r="T366" s="32">
        <f>IF(L366="折扣",R366/(1+AA366)*M366,IF(L366="返现",R366/(1+AA366),R366/(1+M366+AA366)))</f>
        <v>0</v>
      </c>
      <c r="U366" s="36">
        <v>0</v>
      </c>
      <c r="V366" s="22">
        <v>0</v>
      </c>
      <c r="W366" s="28">
        <f>IF(L366="返现",T366*M366,R366-T366)</f>
        <v>0</v>
      </c>
      <c r="X366" s="58">
        <v>0</v>
      </c>
      <c r="Y366" s="19">
        <v>7.0000000000000007E-2</v>
      </c>
      <c r="Z366" s="23">
        <f t="shared" si="6"/>
        <v>0</v>
      </c>
      <c r="AA366" s="36">
        <v>0.38</v>
      </c>
      <c r="AB366" s="58">
        <f>R366/(1+AA366)</f>
        <v>0</v>
      </c>
      <c r="AC366" s="18"/>
    </row>
    <row r="367" spans="1:29" x14ac:dyDescent="0.3">
      <c r="A367" s="17">
        <v>45017</v>
      </c>
      <c r="B367" s="5" t="s">
        <v>87</v>
      </c>
      <c r="C367" s="5" t="s">
        <v>88</v>
      </c>
      <c r="D367" s="5" t="s">
        <v>89</v>
      </c>
      <c r="E367" s="37" t="s">
        <v>656</v>
      </c>
      <c r="F367" s="37" t="s">
        <v>657</v>
      </c>
      <c r="G367" s="178">
        <v>237</v>
      </c>
      <c r="H367" s="5" t="s">
        <v>471</v>
      </c>
      <c r="I367" s="5" t="s">
        <v>655</v>
      </c>
      <c r="J367" s="5"/>
      <c r="K367" s="5" t="s">
        <v>24</v>
      </c>
      <c r="L367" s="5" t="s">
        <v>93</v>
      </c>
      <c r="M367" s="36">
        <v>0.03</v>
      </c>
      <c r="N367" s="18"/>
      <c r="O367" s="18"/>
      <c r="P367" s="28">
        <v>14839.556399999999</v>
      </c>
      <c r="Q367" s="58">
        <v>0</v>
      </c>
      <c r="R367" s="58">
        <v>0</v>
      </c>
      <c r="S367" s="29">
        <f>P367+Q367-R367</f>
        <v>14839.556399999999</v>
      </c>
      <c r="T367" s="32">
        <f>IF(L367="折扣",R367/(1+AA367)*M367,IF(L367="返现",R367/(1+AA367),R367/(1+M367+AA367)))</f>
        <v>0</v>
      </c>
      <c r="U367" s="36">
        <v>0</v>
      </c>
      <c r="V367" s="22">
        <v>0</v>
      </c>
      <c r="W367" s="28">
        <f>IF(L367="返现",T367*M367,R367-T367)</f>
        <v>0</v>
      </c>
      <c r="X367" s="58">
        <v>0</v>
      </c>
      <c r="Y367" s="19">
        <v>7.0000000000000007E-2</v>
      </c>
      <c r="Z367" s="23">
        <f t="shared" si="6"/>
        <v>0</v>
      </c>
      <c r="AA367" s="36">
        <v>0.38</v>
      </c>
      <c r="AB367" s="58">
        <f>R367/(1+AA367)</f>
        <v>0</v>
      </c>
      <c r="AC367" s="18"/>
    </row>
    <row r="368" spans="1:29" x14ac:dyDescent="0.3">
      <c r="A368" s="17">
        <v>45017</v>
      </c>
      <c r="B368" s="5" t="s">
        <v>87</v>
      </c>
      <c r="C368" s="5" t="s">
        <v>569</v>
      </c>
      <c r="D368" s="5" t="s">
        <v>570</v>
      </c>
      <c r="E368" s="37" t="s">
        <v>658</v>
      </c>
      <c r="F368" s="37" t="s">
        <v>658</v>
      </c>
      <c r="G368" s="178">
        <v>237</v>
      </c>
      <c r="H368" s="5" t="s">
        <v>471</v>
      </c>
      <c r="I368" s="5" t="s">
        <v>602</v>
      </c>
      <c r="J368" s="5"/>
      <c r="K368" s="5" t="s">
        <v>24</v>
      </c>
      <c r="L368" s="5" t="s">
        <v>93</v>
      </c>
      <c r="M368" s="36">
        <v>0.01</v>
      </c>
      <c r="N368" s="18"/>
      <c r="O368" s="18"/>
      <c r="P368" s="28">
        <v>2.48818082128673</v>
      </c>
      <c r="Q368" s="58">
        <v>0</v>
      </c>
      <c r="R368" s="58">
        <v>0</v>
      </c>
      <c r="S368" s="29">
        <f>P368+Q368-R368</f>
        <v>2.48818082128673</v>
      </c>
      <c r="T368" s="32">
        <f>IF(L368="折扣",R368/(1+AA368)*M368,IF(L368="返现",R368/(1+AA368),R368/(1+M368+AA368)))</f>
        <v>0</v>
      </c>
      <c r="U368" s="36">
        <v>0</v>
      </c>
      <c r="V368" s="22">
        <v>0</v>
      </c>
      <c r="W368" s="28">
        <f>IF(L368="返现",T368*M368,R368-T368)</f>
        <v>0</v>
      </c>
      <c r="X368" s="58">
        <v>0</v>
      </c>
      <c r="Y368" s="19">
        <v>7.0000000000000007E-2</v>
      </c>
      <c r="Z368" s="23">
        <f t="shared" si="6"/>
        <v>0</v>
      </c>
      <c r="AA368" s="36">
        <v>0.4</v>
      </c>
      <c r="AB368" s="58">
        <f>R368/(1+AA368)</f>
        <v>0</v>
      </c>
      <c r="AC368" s="18"/>
    </row>
    <row r="369" spans="1:29" x14ac:dyDescent="0.3">
      <c r="A369" s="17">
        <v>45017</v>
      </c>
      <c r="B369" s="5" t="s">
        <v>87</v>
      </c>
      <c r="C369" s="5" t="s">
        <v>569</v>
      </c>
      <c r="D369" s="5" t="s">
        <v>623</v>
      </c>
      <c r="E369" s="37" t="s">
        <v>659</v>
      </c>
      <c r="F369" s="37" t="s">
        <v>659</v>
      </c>
      <c r="G369" s="178">
        <v>237</v>
      </c>
      <c r="H369" s="5" t="s">
        <v>471</v>
      </c>
      <c r="I369" s="5" t="s">
        <v>602</v>
      </c>
      <c r="J369" s="5"/>
      <c r="K369" s="5" t="s">
        <v>24</v>
      </c>
      <c r="L369" s="5" t="s">
        <v>93</v>
      </c>
      <c r="M369" s="36">
        <v>0.01</v>
      </c>
      <c r="N369" s="18"/>
      <c r="O369" s="18"/>
      <c r="P369" s="28">
        <v>-56746.807504651202</v>
      </c>
      <c r="Q369" s="58">
        <v>0</v>
      </c>
      <c r="R369" s="58">
        <v>0</v>
      </c>
      <c r="S369" s="29">
        <f>P369+Q369-R369</f>
        <v>-56746.807504651202</v>
      </c>
      <c r="T369" s="32">
        <f>IF(L369="折扣",R369/(1+AA369)*M369,IF(L369="返现",R369/(1+AA369),R369/(1+M369+AA369)))</f>
        <v>0</v>
      </c>
      <c r="U369" s="36">
        <v>0</v>
      </c>
      <c r="V369" s="22">
        <v>0</v>
      </c>
      <c r="W369" s="28">
        <f>IF(L369="返现",T369*M369,R369-T369)</f>
        <v>0</v>
      </c>
      <c r="X369" s="58">
        <v>0</v>
      </c>
      <c r="Y369" s="19">
        <v>7.0000000000000007E-2</v>
      </c>
      <c r="Z369" s="23">
        <f t="shared" si="6"/>
        <v>0</v>
      </c>
      <c r="AA369" s="36">
        <v>0.4</v>
      </c>
      <c r="AB369" s="58">
        <f>R369/(1+AA369)</f>
        <v>0</v>
      </c>
      <c r="AC369" s="18"/>
    </row>
    <row r="370" spans="1:29" x14ac:dyDescent="0.3">
      <c r="A370" s="17">
        <v>45017</v>
      </c>
      <c r="B370" s="5" t="s">
        <v>87</v>
      </c>
      <c r="C370" s="5" t="s">
        <v>569</v>
      </c>
      <c r="D370" s="5" t="s">
        <v>570</v>
      </c>
      <c r="E370" s="37" t="s">
        <v>616</v>
      </c>
      <c r="F370" s="37" t="s">
        <v>616</v>
      </c>
      <c r="G370" s="178">
        <v>237</v>
      </c>
      <c r="H370" s="5" t="s">
        <v>471</v>
      </c>
      <c r="I370" s="5" t="s">
        <v>602</v>
      </c>
      <c r="J370" s="5"/>
      <c r="K370" s="5" t="s">
        <v>24</v>
      </c>
      <c r="L370" s="5" t="s">
        <v>93</v>
      </c>
      <c r="M370" s="36">
        <v>0.04</v>
      </c>
      <c r="N370" s="18"/>
      <c r="O370" s="18"/>
      <c r="P370" s="28">
        <v>71845.729027397305</v>
      </c>
      <c r="Q370" s="58">
        <v>0</v>
      </c>
      <c r="R370" s="58">
        <v>0</v>
      </c>
      <c r="S370" s="29">
        <f>P370+Q370-R370</f>
        <v>71845.729027397305</v>
      </c>
      <c r="T370" s="32">
        <f>IF(L370="折扣",R370/(1+AA370)*M370,IF(L370="返现",R370/(1+AA370),R370/(1+M370+AA370)))</f>
        <v>0</v>
      </c>
      <c r="U370" s="36">
        <v>0</v>
      </c>
      <c r="V370" s="22">
        <v>0</v>
      </c>
      <c r="W370" s="28">
        <f>IF(L370="返现",T370*M370,R370-T370)</f>
        <v>0</v>
      </c>
      <c r="X370" s="58">
        <v>0</v>
      </c>
      <c r="Y370" s="19">
        <v>7.0000000000000007E-2</v>
      </c>
      <c r="Z370" s="23">
        <f t="shared" si="6"/>
        <v>0</v>
      </c>
      <c r="AA370" s="36">
        <v>0.46</v>
      </c>
      <c r="AB370" s="58">
        <f>R370/(1+AA370)</f>
        <v>0</v>
      </c>
      <c r="AC370" s="18"/>
    </row>
    <row r="371" spans="1:29" x14ac:dyDescent="0.3">
      <c r="A371" s="17">
        <v>45017</v>
      </c>
      <c r="B371" s="5" t="s">
        <v>87</v>
      </c>
      <c r="C371" s="5" t="s">
        <v>569</v>
      </c>
      <c r="D371" s="5" t="s">
        <v>570</v>
      </c>
      <c r="E371" s="37" t="s">
        <v>616</v>
      </c>
      <c r="F371" s="37" t="s">
        <v>616</v>
      </c>
      <c r="G371" s="178">
        <v>237</v>
      </c>
      <c r="H371" s="5" t="s">
        <v>471</v>
      </c>
      <c r="I371" s="5" t="s">
        <v>602</v>
      </c>
      <c r="J371" s="5"/>
      <c r="K371" s="5" t="s">
        <v>24</v>
      </c>
      <c r="L371" s="5" t="s">
        <v>93</v>
      </c>
      <c r="M371" s="36">
        <v>0.09</v>
      </c>
      <c r="N371" s="18"/>
      <c r="O371" s="18"/>
      <c r="P371" s="28">
        <v>-44999.996400000004</v>
      </c>
      <c r="Q371" s="58">
        <v>0</v>
      </c>
      <c r="R371" s="58">
        <v>0</v>
      </c>
      <c r="S371" s="29">
        <f>P371+Q371-R371</f>
        <v>-44999.996400000004</v>
      </c>
      <c r="T371" s="32">
        <f>IF(L371="折扣",R371/(1+AA371)*M371,IF(L371="返现",R371/(1+AA371),R371/(1+M371+AA371)))</f>
        <v>0</v>
      </c>
      <c r="U371" s="36">
        <v>0</v>
      </c>
      <c r="V371" s="22">
        <v>0</v>
      </c>
      <c r="W371" s="28">
        <f>IF(L371="返现",T371*M371,R371-T371)</f>
        <v>0</v>
      </c>
      <c r="X371" s="58">
        <v>0</v>
      </c>
      <c r="Y371" s="19">
        <v>7.0000000000000007E-2</v>
      </c>
      <c r="Z371" s="23">
        <f t="shared" si="6"/>
        <v>0</v>
      </c>
      <c r="AA371" s="36">
        <v>0.41</v>
      </c>
      <c r="AB371" s="58">
        <f>R371/(1+AA371)</f>
        <v>0</v>
      </c>
      <c r="AC371" s="18"/>
    </row>
    <row r="372" spans="1:29" x14ac:dyDescent="0.3">
      <c r="A372" s="17">
        <v>45017</v>
      </c>
      <c r="B372" s="5" t="s">
        <v>87</v>
      </c>
      <c r="C372" s="5" t="s">
        <v>569</v>
      </c>
      <c r="D372" s="5" t="s">
        <v>570</v>
      </c>
      <c r="E372" s="37" t="s">
        <v>616</v>
      </c>
      <c r="F372" s="37" t="s">
        <v>616</v>
      </c>
      <c r="G372" s="178">
        <v>237</v>
      </c>
      <c r="H372" s="5" t="s">
        <v>471</v>
      </c>
      <c r="I372" s="5" t="s">
        <v>602</v>
      </c>
      <c r="J372" s="5"/>
      <c r="K372" s="5" t="s">
        <v>24</v>
      </c>
      <c r="L372" s="5" t="s">
        <v>93</v>
      </c>
      <c r="M372" s="36">
        <v>0.09</v>
      </c>
      <c r="N372" s="18"/>
      <c r="O372" s="18"/>
      <c r="P372" s="28">
        <v>-26845.720799999999</v>
      </c>
      <c r="Q372" s="58">
        <v>0</v>
      </c>
      <c r="R372" s="58">
        <v>0</v>
      </c>
      <c r="S372" s="29">
        <f>P372+Q372-R372</f>
        <v>-26845.720799999999</v>
      </c>
      <c r="T372" s="32">
        <f>IF(L372="折扣",R372/(1+AA372)*M372,IF(L372="返现",R372/(1+AA372),R372/(1+M372+AA372)))</f>
        <v>0</v>
      </c>
      <c r="U372" s="36">
        <v>0</v>
      </c>
      <c r="V372" s="22">
        <v>0</v>
      </c>
      <c r="W372" s="28">
        <f>IF(L372="返现",T372*M372,R372-T372)</f>
        <v>0</v>
      </c>
      <c r="X372" s="58">
        <v>0</v>
      </c>
      <c r="Y372" s="19">
        <v>7.0000000000000007E-2</v>
      </c>
      <c r="Z372" s="23">
        <f t="shared" si="6"/>
        <v>0</v>
      </c>
      <c r="AA372" s="36">
        <v>0.46</v>
      </c>
      <c r="AB372" s="58">
        <f>R372/(1+AA372)</f>
        <v>0</v>
      </c>
      <c r="AC372" s="18"/>
    </row>
    <row r="373" spans="1:29" x14ac:dyDescent="0.3">
      <c r="A373" s="17">
        <v>45017</v>
      </c>
      <c r="B373" s="5" t="s">
        <v>87</v>
      </c>
      <c r="C373" s="5" t="s">
        <v>569</v>
      </c>
      <c r="D373" s="5" t="s">
        <v>570</v>
      </c>
      <c r="E373" s="37" t="s">
        <v>616</v>
      </c>
      <c r="F373" s="37" t="s">
        <v>616</v>
      </c>
      <c r="G373" s="178">
        <v>237</v>
      </c>
      <c r="H373" s="5" t="s">
        <v>471</v>
      </c>
      <c r="I373" s="5" t="s">
        <v>602</v>
      </c>
      <c r="J373" s="5"/>
      <c r="K373" s="5" t="s">
        <v>56</v>
      </c>
      <c r="L373" s="5" t="s">
        <v>93</v>
      </c>
      <c r="M373" s="36">
        <v>-0.02</v>
      </c>
      <c r="N373" s="179"/>
      <c r="O373" s="18"/>
      <c r="P373" s="190">
        <v>12.659999999999901</v>
      </c>
      <c r="Q373" s="194">
        <v>0</v>
      </c>
      <c r="R373" s="194">
        <v>0</v>
      </c>
      <c r="S373" s="29">
        <f>P373+Q373-R373</f>
        <v>12.659999999999901</v>
      </c>
      <c r="T373" s="32">
        <f>IF(L373="折扣",R373/(1+AA373)*M373,IF(L373="返现",R373/(1+AA373),R373/(1+M373+AA373)))</f>
        <v>0</v>
      </c>
      <c r="U373" s="36">
        <v>0</v>
      </c>
      <c r="V373" s="22">
        <v>0</v>
      </c>
      <c r="W373" s="28">
        <f>IF(L373="返现",T373*M373,R373-T373)</f>
        <v>0</v>
      </c>
      <c r="X373" s="194">
        <v>0</v>
      </c>
      <c r="Y373" s="19">
        <v>7.0000000000000007E-2</v>
      </c>
      <c r="Z373" s="23">
        <f t="shared" si="6"/>
        <v>0</v>
      </c>
      <c r="AA373" s="36">
        <v>0.37</v>
      </c>
      <c r="AB373" s="194">
        <f>R373/(1+AA373)</f>
        <v>0</v>
      </c>
      <c r="AC373" s="18"/>
    </row>
    <row r="374" spans="1:29" x14ac:dyDescent="0.3">
      <c r="A374" s="17">
        <v>45017</v>
      </c>
      <c r="B374" s="5" t="s">
        <v>87</v>
      </c>
      <c r="C374" s="5" t="s">
        <v>569</v>
      </c>
      <c r="D374" s="5" t="s">
        <v>623</v>
      </c>
      <c r="E374" s="37" t="s">
        <v>660</v>
      </c>
      <c r="F374" s="37" t="s">
        <v>660</v>
      </c>
      <c r="G374" s="178">
        <v>237</v>
      </c>
      <c r="H374" s="5" t="s">
        <v>471</v>
      </c>
      <c r="I374" s="5" t="s">
        <v>602</v>
      </c>
      <c r="J374" s="5"/>
      <c r="K374" s="5" t="s">
        <v>56</v>
      </c>
      <c r="L374" s="5" t="s">
        <v>93</v>
      </c>
      <c r="M374" s="36">
        <v>0.03</v>
      </c>
      <c r="N374" s="179"/>
      <c r="O374" s="18"/>
      <c r="P374" s="190">
        <v>-262.33369999975503</v>
      </c>
      <c r="Q374" s="194">
        <v>0</v>
      </c>
      <c r="R374" s="194">
        <v>0</v>
      </c>
      <c r="S374" s="29">
        <f>P374+Q374-R374</f>
        <v>-262.33369999975503</v>
      </c>
      <c r="T374" s="32">
        <f>IF(L374="折扣",R374/(1+AA374)*M374,IF(L374="返现",R374/(1+AA374),R374/(1+M374+AA374)))</f>
        <v>0</v>
      </c>
      <c r="U374" s="36">
        <v>0</v>
      </c>
      <c r="V374" s="22">
        <v>0</v>
      </c>
      <c r="W374" s="28">
        <f>IF(L374="返现",T374*M374,R374-T374)</f>
        <v>0</v>
      </c>
      <c r="X374" s="194">
        <v>0</v>
      </c>
      <c r="Y374" s="19">
        <v>7.0000000000000007E-2</v>
      </c>
      <c r="Z374" s="23">
        <f t="shared" si="6"/>
        <v>0</v>
      </c>
      <c r="AA374" s="36">
        <v>0.37</v>
      </c>
      <c r="AB374" s="194">
        <f>R374/(1+AA374)</f>
        <v>0</v>
      </c>
      <c r="AC374" s="18"/>
    </row>
    <row r="375" spans="1:29" x14ac:dyDescent="0.3">
      <c r="A375" s="17">
        <v>45017</v>
      </c>
      <c r="B375" s="5" t="s">
        <v>87</v>
      </c>
      <c r="C375" s="5" t="s">
        <v>569</v>
      </c>
      <c r="D375" s="5" t="s">
        <v>623</v>
      </c>
      <c r="E375" s="37" t="s">
        <v>660</v>
      </c>
      <c r="F375" s="37" t="s">
        <v>660</v>
      </c>
      <c r="G375" s="178">
        <v>237</v>
      </c>
      <c r="H375" s="5" t="s">
        <v>471</v>
      </c>
      <c r="I375" s="5" t="s">
        <v>602</v>
      </c>
      <c r="J375" s="5"/>
      <c r="K375" s="5" t="s">
        <v>56</v>
      </c>
      <c r="L375" s="5" t="s">
        <v>93</v>
      </c>
      <c r="M375" s="36">
        <v>-0.02</v>
      </c>
      <c r="N375" s="179"/>
      <c r="O375" s="18"/>
      <c r="P375" s="190">
        <v>-3481.5356934388301</v>
      </c>
      <c r="Q375" s="194">
        <v>0</v>
      </c>
      <c r="R375" s="194">
        <v>0</v>
      </c>
      <c r="S375" s="29">
        <f>P375+Q375-R375</f>
        <v>-3481.5356934388301</v>
      </c>
      <c r="T375" s="32">
        <f>IF(L375="折扣",R375/(1+AA375)*M375,IF(L375="返现",R375/(1+AA375),R375/(1+M375+AA375)))</f>
        <v>0</v>
      </c>
      <c r="U375" s="36">
        <v>0</v>
      </c>
      <c r="V375" s="22">
        <v>0</v>
      </c>
      <c r="W375" s="28">
        <f>IF(L375="返现",T375*M375,R375-T375)</f>
        <v>0</v>
      </c>
      <c r="X375" s="194">
        <v>0</v>
      </c>
      <c r="Y375" s="19">
        <v>7.0000000000000007E-2</v>
      </c>
      <c r="Z375" s="23">
        <f t="shared" si="6"/>
        <v>0</v>
      </c>
      <c r="AA375" s="36">
        <v>0.37</v>
      </c>
      <c r="AB375" s="194">
        <f>R375/(1+AA375)</f>
        <v>0</v>
      </c>
      <c r="AC375" s="18"/>
    </row>
    <row r="376" spans="1:29" x14ac:dyDescent="0.3">
      <c r="A376" s="17">
        <v>45017</v>
      </c>
      <c r="B376" s="5" t="s">
        <v>87</v>
      </c>
      <c r="C376" s="5" t="s">
        <v>569</v>
      </c>
      <c r="D376" s="5" t="s">
        <v>623</v>
      </c>
      <c r="E376" s="37" t="s">
        <v>603</v>
      </c>
      <c r="F376" s="37" t="s">
        <v>603</v>
      </c>
      <c r="G376" s="178">
        <v>237</v>
      </c>
      <c r="H376" s="5" t="s">
        <v>471</v>
      </c>
      <c r="I376" s="5" t="s">
        <v>602</v>
      </c>
      <c r="J376" s="5"/>
      <c r="K376" s="5" t="s">
        <v>24</v>
      </c>
      <c r="L376" s="5" t="s">
        <v>93</v>
      </c>
      <c r="M376" s="36">
        <v>0.09</v>
      </c>
      <c r="N376" s="18"/>
      <c r="O376" s="18"/>
      <c r="P376" s="28">
        <v>55.571945203999299</v>
      </c>
      <c r="Q376" s="58">
        <v>0</v>
      </c>
      <c r="R376" s="58">
        <v>0</v>
      </c>
      <c r="S376" s="29">
        <f>P376+Q376-R376</f>
        <v>55.571945203999299</v>
      </c>
      <c r="T376" s="32">
        <f>IF(L376="折扣",R376/(1+AA376)*M376,IF(L376="返现",R376/(1+AA376),R376/(1+M376+AA376)))</f>
        <v>0</v>
      </c>
      <c r="U376" s="36">
        <v>0</v>
      </c>
      <c r="V376" s="22">
        <v>0</v>
      </c>
      <c r="W376" s="28">
        <f>IF(L376="返现",T376*M376,R376-T376)</f>
        <v>0</v>
      </c>
      <c r="X376" s="58">
        <v>0</v>
      </c>
      <c r="Y376" s="19">
        <v>7.0000000000000007E-2</v>
      </c>
      <c r="Z376" s="23">
        <f t="shared" si="6"/>
        <v>0</v>
      </c>
      <c r="AA376" s="36">
        <v>0.46</v>
      </c>
      <c r="AB376" s="58">
        <f>R376/(1+AA376)</f>
        <v>0</v>
      </c>
      <c r="AC376" s="18"/>
    </row>
    <row r="377" spans="1:29" x14ac:dyDescent="0.3">
      <c r="A377" s="17">
        <v>45017</v>
      </c>
      <c r="B377" s="5" t="s">
        <v>87</v>
      </c>
      <c r="C377" s="5" t="s">
        <v>569</v>
      </c>
      <c r="D377" s="5" t="s">
        <v>623</v>
      </c>
      <c r="E377" s="37" t="s">
        <v>603</v>
      </c>
      <c r="F377" s="37" t="s">
        <v>603</v>
      </c>
      <c r="G377" s="178">
        <v>237</v>
      </c>
      <c r="H377" s="5" t="s">
        <v>471</v>
      </c>
      <c r="I377" s="5" t="s">
        <v>602</v>
      </c>
      <c r="J377" s="5"/>
      <c r="K377" s="5" t="s">
        <v>56</v>
      </c>
      <c r="L377" s="5" t="s">
        <v>93</v>
      </c>
      <c r="M377" s="36">
        <v>0.01</v>
      </c>
      <c r="N377" s="18"/>
      <c r="O377" s="18"/>
      <c r="P377" s="190">
        <v>-1629.15974015085</v>
      </c>
      <c r="Q377" s="194">
        <v>0</v>
      </c>
      <c r="R377" s="194">
        <v>0</v>
      </c>
      <c r="S377" s="29">
        <f>P377+Q377-R377</f>
        <v>-1629.15974015085</v>
      </c>
      <c r="T377" s="32">
        <f>IF(L377="折扣",R377/(1+AA377)*M377,IF(L377="返现",R377/(1+AA377),R377/(1+M377+AA377)))</f>
        <v>0</v>
      </c>
      <c r="U377" s="36">
        <v>0</v>
      </c>
      <c r="V377" s="22">
        <v>0</v>
      </c>
      <c r="W377" s="28">
        <f>IF(L377="返现",T377*M377,R377-T377)</f>
        <v>0</v>
      </c>
      <c r="X377" s="194">
        <v>0</v>
      </c>
      <c r="Y377" s="19">
        <v>7.0000000000000007E-2</v>
      </c>
      <c r="Z377" s="23">
        <f t="shared" si="6"/>
        <v>0</v>
      </c>
      <c r="AA377" s="36">
        <v>0.37</v>
      </c>
      <c r="AB377" s="194">
        <f>R377/(1+AA377)</f>
        <v>0</v>
      </c>
      <c r="AC377" s="18"/>
    </row>
    <row r="378" spans="1:29" x14ac:dyDescent="0.3">
      <c r="A378" s="17">
        <v>45017</v>
      </c>
      <c r="B378" s="5" t="s">
        <v>87</v>
      </c>
      <c r="C378" s="5" t="s">
        <v>88</v>
      </c>
      <c r="D378" s="5" t="s">
        <v>661</v>
      </c>
      <c r="E378" s="37" t="s">
        <v>662</v>
      </c>
      <c r="F378" s="37" t="s">
        <v>662</v>
      </c>
      <c r="G378" s="178">
        <v>237</v>
      </c>
      <c r="H378" s="5" t="s">
        <v>471</v>
      </c>
      <c r="I378" s="5" t="s">
        <v>655</v>
      </c>
      <c r="J378" s="5"/>
      <c r="K378" s="5" t="s">
        <v>56</v>
      </c>
      <c r="L378" s="5" t="s">
        <v>93</v>
      </c>
      <c r="M378" s="36">
        <v>0.02</v>
      </c>
      <c r="N378" s="18"/>
      <c r="O378" s="18"/>
      <c r="P378" s="190">
        <v>9265.39</v>
      </c>
      <c r="Q378" s="194">
        <v>0</v>
      </c>
      <c r="R378" s="194">
        <v>0</v>
      </c>
      <c r="S378" s="29">
        <f>P378+Q378-R378</f>
        <v>9265.39</v>
      </c>
      <c r="T378" s="32">
        <f>IF(L378="折扣",R378/(1+AA378)*M378,IF(L378="返现",R378/(1+AA378),R378/(1+M378+AA378)))</f>
        <v>0</v>
      </c>
      <c r="U378" s="36">
        <v>0</v>
      </c>
      <c r="V378" s="22">
        <v>0</v>
      </c>
      <c r="W378" s="28">
        <f>IF(L378="返现",T378*M378,R378-T378)</f>
        <v>0</v>
      </c>
      <c r="X378" s="194">
        <v>0</v>
      </c>
      <c r="Y378" s="19">
        <v>7.0000000000000007E-2</v>
      </c>
      <c r="Z378" s="23">
        <f t="shared" si="6"/>
        <v>0</v>
      </c>
      <c r="AA378" s="36">
        <v>0</v>
      </c>
      <c r="AB378" s="194">
        <f>R378/(1+AA378)</f>
        <v>0</v>
      </c>
      <c r="AC378" s="18"/>
    </row>
    <row r="379" spans="1:29" x14ac:dyDescent="0.3">
      <c r="A379" s="17">
        <v>45017</v>
      </c>
      <c r="B379" s="5" t="s">
        <v>87</v>
      </c>
      <c r="C379" s="5" t="s">
        <v>88</v>
      </c>
      <c r="D379" s="5" t="s">
        <v>661</v>
      </c>
      <c r="E379" s="37" t="s">
        <v>662</v>
      </c>
      <c r="F379" s="37" t="s">
        <v>662</v>
      </c>
      <c r="G379" s="178">
        <v>237</v>
      </c>
      <c r="H379" s="5" t="s">
        <v>471</v>
      </c>
      <c r="I379" s="5" t="s">
        <v>655</v>
      </c>
      <c r="J379" s="5"/>
      <c r="K379" s="5" t="s">
        <v>24</v>
      </c>
      <c r="L379" s="5" t="s">
        <v>93</v>
      </c>
      <c r="M379" s="36">
        <v>0.02</v>
      </c>
      <c r="N379" s="18"/>
      <c r="O379" s="18"/>
      <c r="P379" s="28">
        <v>13256.45</v>
      </c>
      <c r="Q379" s="58">
        <v>0</v>
      </c>
      <c r="R379" s="58">
        <v>0</v>
      </c>
      <c r="S379" s="29">
        <f>P379+Q379-R379</f>
        <v>13256.45</v>
      </c>
      <c r="T379" s="32">
        <f>IF(L379="折扣",R379/(1+AA379)*M379,IF(L379="返现",R379/(1+AA379),R379/(1+M379+AA379)))</f>
        <v>0</v>
      </c>
      <c r="U379" s="36">
        <v>0</v>
      </c>
      <c r="V379" s="22">
        <v>0</v>
      </c>
      <c r="W379" s="28">
        <f>IF(L379="返现",T379*M379,R379-T379)</f>
        <v>0</v>
      </c>
      <c r="X379" s="58">
        <v>0</v>
      </c>
      <c r="Y379" s="19">
        <v>7.0000000000000007E-2</v>
      </c>
      <c r="Z379" s="23">
        <f t="shared" si="6"/>
        <v>0</v>
      </c>
      <c r="AA379" s="36">
        <v>0</v>
      </c>
      <c r="AB379" s="58">
        <f>R379/(1+AA379)</f>
        <v>0</v>
      </c>
      <c r="AC379" s="18"/>
    </row>
    <row r="380" spans="1:29" x14ac:dyDescent="0.3">
      <c r="A380" s="17">
        <v>45017</v>
      </c>
      <c r="B380" s="5" t="s">
        <v>87</v>
      </c>
      <c r="C380" s="5" t="s">
        <v>569</v>
      </c>
      <c r="D380" s="5" t="s">
        <v>570</v>
      </c>
      <c r="E380" s="37" t="s">
        <v>663</v>
      </c>
      <c r="F380" s="37" t="s">
        <v>663</v>
      </c>
      <c r="G380" s="178">
        <v>237</v>
      </c>
      <c r="H380" s="5" t="s">
        <v>471</v>
      </c>
      <c r="I380" s="5" t="s">
        <v>602</v>
      </c>
      <c r="J380" s="5"/>
      <c r="K380" s="5" t="s">
        <v>24</v>
      </c>
      <c r="L380" s="5" t="s">
        <v>93</v>
      </c>
      <c r="M380" s="36">
        <v>0.02</v>
      </c>
      <c r="N380" s="18"/>
      <c r="O380" s="18"/>
      <c r="P380" s="28">
        <v>5920.1499999999396</v>
      </c>
      <c r="Q380" s="58">
        <v>0</v>
      </c>
      <c r="R380" s="58">
        <v>0</v>
      </c>
      <c r="S380" s="29">
        <f>P380+Q380-R380</f>
        <v>5920.1499999999396</v>
      </c>
      <c r="T380" s="32">
        <f>IF(L380="折扣",R380/(1+AA380)*M380,IF(L380="返现",R380/(1+AA380),R380/(1+M380+AA380)))</f>
        <v>0</v>
      </c>
      <c r="U380" s="36">
        <v>0</v>
      </c>
      <c r="V380" s="22">
        <v>0</v>
      </c>
      <c r="W380" s="28">
        <f>IF(L380="返现",T380*M380,R380-T380)</f>
        <v>0</v>
      </c>
      <c r="X380" s="58">
        <v>0</v>
      </c>
      <c r="Y380" s="19">
        <v>7.0000000000000007E-2</v>
      </c>
      <c r="Z380" s="23">
        <f t="shared" si="6"/>
        <v>0</v>
      </c>
      <c r="AA380" s="36">
        <v>0.4</v>
      </c>
      <c r="AB380" s="58">
        <f>R380/(1+AA380)</f>
        <v>0</v>
      </c>
      <c r="AC380" s="18"/>
    </row>
    <row r="381" spans="1:29" x14ac:dyDescent="0.3">
      <c r="A381" s="17">
        <v>45017</v>
      </c>
      <c r="B381" s="5" t="s">
        <v>87</v>
      </c>
      <c r="C381" s="5" t="s">
        <v>569</v>
      </c>
      <c r="D381" s="5" t="s">
        <v>570</v>
      </c>
      <c r="E381" s="37" t="s">
        <v>604</v>
      </c>
      <c r="F381" s="37" t="s">
        <v>604</v>
      </c>
      <c r="G381" s="178">
        <v>237</v>
      </c>
      <c r="H381" s="5" t="s">
        <v>471</v>
      </c>
      <c r="I381" s="5" t="s">
        <v>602</v>
      </c>
      <c r="J381" s="5"/>
      <c r="K381" s="5" t="s">
        <v>56</v>
      </c>
      <c r="L381" s="5" t="s">
        <v>93</v>
      </c>
      <c r="M381" s="36">
        <v>0.05</v>
      </c>
      <c r="N381" s="18"/>
      <c r="O381" s="18"/>
      <c r="P381" s="190">
        <v>-11732.323400000001</v>
      </c>
      <c r="Q381" s="194">
        <v>0</v>
      </c>
      <c r="R381" s="194">
        <v>0</v>
      </c>
      <c r="S381" s="29">
        <f>P381+Q381-R381</f>
        <v>-11732.323400000001</v>
      </c>
      <c r="T381" s="32">
        <f>IF(L381="折扣",R381/(1+AA381)*M381,IF(L381="返现",R381/(1+AA381),R381/(1+M381+AA381)))</f>
        <v>0</v>
      </c>
      <c r="U381" s="36">
        <v>0</v>
      </c>
      <c r="V381" s="22">
        <v>0</v>
      </c>
      <c r="W381" s="28">
        <f>IF(L381="返现",T381*M381,R381-T381)</f>
        <v>0</v>
      </c>
      <c r="X381" s="194">
        <v>0</v>
      </c>
      <c r="Y381" s="19">
        <v>7.0000000000000007E-2</v>
      </c>
      <c r="Z381" s="23">
        <f t="shared" si="6"/>
        <v>0</v>
      </c>
      <c r="AA381" s="36">
        <v>0.37</v>
      </c>
      <c r="AB381" s="194">
        <f>R381/(1+AA381)</f>
        <v>0</v>
      </c>
      <c r="AC381" s="18"/>
    </row>
    <row r="382" spans="1:29" x14ac:dyDescent="0.3">
      <c r="A382" s="17">
        <v>45017</v>
      </c>
      <c r="B382" s="5" t="s">
        <v>87</v>
      </c>
      <c r="C382" s="5" t="s">
        <v>569</v>
      </c>
      <c r="D382" s="5" t="s">
        <v>570</v>
      </c>
      <c r="E382" s="37" t="s">
        <v>604</v>
      </c>
      <c r="F382" s="37" t="s">
        <v>604</v>
      </c>
      <c r="G382" s="178">
        <v>237</v>
      </c>
      <c r="H382" s="5" t="s">
        <v>471</v>
      </c>
      <c r="I382" s="5" t="s">
        <v>602</v>
      </c>
      <c r="J382" s="5"/>
      <c r="K382" s="5" t="s">
        <v>24</v>
      </c>
      <c r="L382" s="5" t="s">
        <v>93</v>
      </c>
      <c r="M382" s="36">
        <v>0.05</v>
      </c>
      <c r="N382" s="18"/>
      <c r="O382" s="18"/>
      <c r="P382" s="28">
        <v>3146.1440000001598</v>
      </c>
      <c r="Q382" s="58">
        <v>0</v>
      </c>
      <c r="R382" s="58">
        <v>0</v>
      </c>
      <c r="S382" s="29">
        <f>P382+Q382-R382</f>
        <v>3146.1440000001598</v>
      </c>
      <c r="T382" s="32">
        <f>IF(L382="折扣",R382/(1+AA382)*M382,IF(L382="返现",R382/(1+AA382),R382/(1+M382+AA382)))</f>
        <v>0</v>
      </c>
      <c r="U382" s="36">
        <v>0</v>
      </c>
      <c r="V382" s="22">
        <v>0</v>
      </c>
      <c r="W382" s="28">
        <f>IF(L382="返现",T382*M382,R382-T382)</f>
        <v>0</v>
      </c>
      <c r="X382" s="58">
        <v>0</v>
      </c>
      <c r="Y382" s="19">
        <v>7.0000000000000007E-2</v>
      </c>
      <c r="Z382" s="23">
        <f t="shared" si="6"/>
        <v>0</v>
      </c>
      <c r="AA382" s="36">
        <v>0.4</v>
      </c>
      <c r="AB382" s="58">
        <f>R382/(1+AA382)</f>
        <v>0</v>
      </c>
      <c r="AC382" s="18"/>
    </row>
    <row r="383" spans="1:29" x14ac:dyDescent="0.3">
      <c r="A383" s="17">
        <v>45017</v>
      </c>
      <c r="B383" s="5" t="s">
        <v>87</v>
      </c>
      <c r="C383" s="5" t="s">
        <v>569</v>
      </c>
      <c r="D383" s="5" t="s">
        <v>570</v>
      </c>
      <c r="E383" s="37" t="s">
        <v>604</v>
      </c>
      <c r="F383" s="37" t="s">
        <v>604</v>
      </c>
      <c r="G383" s="178">
        <v>237</v>
      </c>
      <c r="H383" s="5" t="s">
        <v>471</v>
      </c>
      <c r="I383" s="5" t="s">
        <v>602</v>
      </c>
      <c r="J383" s="5"/>
      <c r="K383" s="5" t="s">
        <v>56</v>
      </c>
      <c r="L383" s="5" t="s">
        <v>93</v>
      </c>
      <c r="M383" s="36">
        <v>0.03</v>
      </c>
      <c r="N383" s="18"/>
      <c r="O383" s="18"/>
      <c r="P383" s="190">
        <v>212.457399999839</v>
      </c>
      <c r="Q383" s="194">
        <v>0</v>
      </c>
      <c r="R383" s="194">
        <v>0</v>
      </c>
      <c r="S383" s="29">
        <f>P383+Q383-R383</f>
        <v>212.457399999839</v>
      </c>
      <c r="T383" s="32">
        <f>IF(L383="折扣",R383/(1+AA383)*M383,IF(L383="返现",R383/(1+AA383),R383/(1+M383+AA383)))</f>
        <v>0</v>
      </c>
      <c r="U383" s="36">
        <v>0</v>
      </c>
      <c r="V383" s="22">
        <v>0</v>
      </c>
      <c r="W383" s="28">
        <f>IF(L383="返现",T383*M383,R383-T383)</f>
        <v>0</v>
      </c>
      <c r="X383" s="194">
        <v>0</v>
      </c>
      <c r="Y383" s="19">
        <v>7.0000000000000007E-2</v>
      </c>
      <c r="Z383" s="23">
        <f t="shared" si="6"/>
        <v>0</v>
      </c>
      <c r="AA383" s="36">
        <v>0.37</v>
      </c>
      <c r="AB383" s="194">
        <f>R383/(1+AA383)</f>
        <v>0</v>
      </c>
      <c r="AC383" s="18"/>
    </row>
    <row r="384" spans="1:29" x14ac:dyDescent="0.3">
      <c r="A384" s="17">
        <v>45017</v>
      </c>
      <c r="B384" s="5" t="s">
        <v>87</v>
      </c>
      <c r="C384" s="5" t="s">
        <v>569</v>
      </c>
      <c r="D384" s="5" t="s">
        <v>623</v>
      </c>
      <c r="E384" s="37" t="s">
        <v>604</v>
      </c>
      <c r="F384" s="37" t="s">
        <v>605</v>
      </c>
      <c r="G384" s="178">
        <v>237</v>
      </c>
      <c r="H384" s="5" t="s">
        <v>471</v>
      </c>
      <c r="I384" s="5" t="s">
        <v>602</v>
      </c>
      <c r="J384" s="5"/>
      <c r="K384" s="5" t="s">
        <v>56</v>
      </c>
      <c r="L384" s="5" t="s">
        <v>93</v>
      </c>
      <c r="M384" s="36">
        <v>0.05</v>
      </c>
      <c r="N384" s="18"/>
      <c r="O384" s="18"/>
      <c r="P384" s="190">
        <v>-4.8772000000099096</v>
      </c>
      <c r="Q384" s="194">
        <v>0</v>
      </c>
      <c r="R384" s="194">
        <v>0</v>
      </c>
      <c r="S384" s="29">
        <f>P384+Q384-R384</f>
        <v>-4.8772000000099096</v>
      </c>
      <c r="T384" s="32">
        <f>IF(L384="折扣",R384/(1+AA384)*M384,IF(L384="返现",R384/(1+AA384),R384/(1+M384+AA384)))</f>
        <v>0</v>
      </c>
      <c r="U384" s="36">
        <v>0</v>
      </c>
      <c r="V384" s="22">
        <v>0</v>
      </c>
      <c r="W384" s="28">
        <f>IF(L384="返现",T384*M384,R384-T384)</f>
        <v>0</v>
      </c>
      <c r="X384" s="194">
        <v>0</v>
      </c>
      <c r="Y384" s="19">
        <v>7.0000000000000007E-2</v>
      </c>
      <c r="Z384" s="23">
        <f t="shared" si="6"/>
        <v>0</v>
      </c>
      <c r="AA384" s="36">
        <v>0.37</v>
      </c>
      <c r="AB384" s="194">
        <f>R384/(1+AA384)</f>
        <v>0</v>
      </c>
      <c r="AC384" s="18"/>
    </row>
    <row r="385" spans="1:29" x14ac:dyDescent="0.3">
      <c r="A385" s="17">
        <v>45017</v>
      </c>
      <c r="B385" s="5" t="s">
        <v>87</v>
      </c>
      <c r="C385" s="5" t="s">
        <v>569</v>
      </c>
      <c r="D385" s="5" t="s">
        <v>623</v>
      </c>
      <c r="E385" s="37" t="s">
        <v>604</v>
      </c>
      <c r="F385" s="37" t="s">
        <v>605</v>
      </c>
      <c r="G385" s="178">
        <v>237</v>
      </c>
      <c r="H385" s="5" t="s">
        <v>471</v>
      </c>
      <c r="I385" s="5" t="s">
        <v>602</v>
      </c>
      <c r="J385" s="5"/>
      <c r="K385" s="5" t="s">
        <v>24</v>
      </c>
      <c r="L385" s="5" t="s">
        <v>93</v>
      </c>
      <c r="M385" s="36">
        <v>0.04</v>
      </c>
      <c r="N385" s="18"/>
      <c r="O385" s="18"/>
      <c r="P385" s="28">
        <v>-29822.1345</v>
      </c>
      <c r="Q385" s="58">
        <v>0</v>
      </c>
      <c r="R385" s="58">
        <v>0</v>
      </c>
      <c r="S385" s="29">
        <f>P385+Q385-R385</f>
        <v>-29822.1345</v>
      </c>
      <c r="T385" s="32">
        <f>IF(L385="折扣",R385/(1+AA385)*M385,IF(L385="返现",R385/(1+AA385),R385/(1+M385+AA385)))</f>
        <v>0</v>
      </c>
      <c r="U385" s="36">
        <v>0</v>
      </c>
      <c r="V385" s="22">
        <v>0</v>
      </c>
      <c r="W385" s="28">
        <f>IF(L385="返现",T385*M385,R385-T385)</f>
        <v>0</v>
      </c>
      <c r="X385" s="58">
        <v>0</v>
      </c>
      <c r="Y385" s="19">
        <v>7.0000000000000007E-2</v>
      </c>
      <c r="Z385" s="23">
        <f t="shared" si="6"/>
        <v>0</v>
      </c>
      <c r="AA385" s="36">
        <v>0.41</v>
      </c>
      <c r="AB385" s="58">
        <f>R385/(1+AA385)</f>
        <v>0</v>
      </c>
      <c r="AC385" s="18"/>
    </row>
    <row r="386" spans="1:29" x14ac:dyDescent="0.3">
      <c r="A386" s="17">
        <v>45017</v>
      </c>
      <c r="B386" s="5" t="s">
        <v>87</v>
      </c>
      <c r="C386" s="5" t="s">
        <v>569</v>
      </c>
      <c r="D386" s="5" t="s">
        <v>623</v>
      </c>
      <c r="E386" s="37" t="s">
        <v>604</v>
      </c>
      <c r="F386" s="37" t="s">
        <v>605</v>
      </c>
      <c r="G386" s="178">
        <v>237</v>
      </c>
      <c r="H386" s="5" t="s">
        <v>471</v>
      </c>
      <c r="I386" s="5" t="s">
        <v>602</v>
      </c>
      <c r="J386" s="5"/>
      <c r="K386" s="5" t="s">
        <v>24</v>
      </c>
      <c r="L386" s="5" t="s">
        <v>93</v>
      </c>
      <c r="M386" s="36">
        <v>0.05</v>
      </c>
      <c r="N386" s="18"/>
      <c r="O386" s="18"/>
      <c r="P386" s="28">
        <v>705723.93748478696</v>
      </c>
      <c r="Q386" s="58">
        <v>0</v>
      </c>
      <c r="R386" s="58">
        <v>0</v>
      </c>
      <c r="S386" s="29">
        <f>P386+Q386-R386</f>
        <v>705723.93748478696</v>
      </c>
      <c r="T386" s="32">
        <f>IF(L386="折扣",R386/(1+AA386)*M386,IF(L386="返现",R386/(1+AA386),R386/(1+M386+AA386)))</f>
        <v>0</v>
      </c>
      <c r="U386" s="36">
        <v>0</v>
      </c>
      <c r="V386" s="22">
        <v>0</v>
      </c>
      <c r="W386" s="28">
        <f>IF(L386="返现",T386*M386,R386-T386)</f>
        <v>0</v>
      </c>
      <c r="X386" s="58">
        <v>0</v>
      </c>
      <c r="Y386" s="19">
        <v>7.0000000000000007E-2</v>
      </c>
      <c r="Z386" s="23">
        <f t="shared" si="6"/>
        <v>0</v>
      </c>
      <c r="AA386" s="36">
        <v>0.4</v>
      </c>
      <c r="AB386" s="58">
        <f>R386/(1+AA386)</f>
        <v>0</v>
      </c>
      <c r="AC386" s="18"/>
    </row>
    <row r="387" spans="1:29" x14ac:dyDescent="0.3">
      <c r="A387" s="17">
        <v>45017</v>
      </c>
      <c r="B387" s="5" t="s">
        <v>87</v>
      </c>
      <c r="C387" s="5" t="s">
        <v>569</v>
      </c>
      <c r="D387" s="5" t="s">
        <v>623</v>
      </c>
      <c r="E387" s="37" t="s">
        <v>604</v>
      </c>
      <c r="F387" s="37" t="s">
        <v>605</v>
      </c>
      <c r="G387" s="178">
        <v>237</v>
      </c>
      <c r="H387" s="5" t="s">
        <v>471</v>
      </c>
      <c r="I387" s="5" t="s">
        <v>602</v>
      </c>
      <c r="J387" s="5"/>
      <c r="K387" s="5" t="s">
        <v>24</v>
      </c>
      <c r="L387" s="5" t="s">
        <v>278</v>
      </c>
      <c r="M387" s="36">
        <v>0</v>
      </c>
      <c r="N387" s="18"/>
      <c r="O387" s="18"/>
      <c r="P387" s="28">
        <v>-633233.87399999995</v>
      </c>
      <c r="Q387" s="58">
        <v>0</v>
      </c>
      <c r="R387" s="58">
        <v>0</v>
      </c>
      <c r="S387" s="29">
        <f>P387+Q387-R387</f>
        <v>-633233.87399999995</v>
      </c>
      <c r="T387" s="32">
        <f>IF(L387="折扣",R387/(1+AA387)*M387,IF(L387="返现",R387/(1+AA387),R387/(1+M387+AA387)))</f>
        <v>0</v>
      </c>
      <c r="U387" s="36">
        <v>0</v>
      </c>
      <c r="V387" s="22">
        <v>0</v>
      </c>
      <c r="W387" s="28">
        <f>IF(L387="返现",T387*M387,R387-T387)</f>
        <v>0</v>
      </c>
      <c r="X387" s="58">
        <v>0</v>
      </c>
      <c r="Y387" s="19">
        <v>7.0000000000000007E-2</v>
      </c>
      <c r="Z387" s="23">
        <f t="shared" si="6"/>
        <v>0</v>
      </c>
      <c r="AA387" s="36">
        <v>0.4</v>
      </c>
      <c r="AB387" s="58">
        <f>R387/(1+AA387)</f>
        <v>0</v>
      </c>
      <c r="AC387" s="18"/>
    </row>
    <row r="388" spans="1:29" x14ac:dyDescent="0.3">
      <c r="A388" s="17">
        <v>45017</v>
      </c>
      <c r="B388" s="5" t="s">
        <v>87</v>
      </c>
      <c r="C388" s="5" t="s">
        <v>569</v>
      </c>
      <c r="D388" s="5" t="s">
        <v>570</v>
      </c>
      <c r="E388" s="37" t="s">
        <v>664</v>
      </c>
      <c r="F388" s="37" t="s">
        <v>664</v>
      </c>
      <c r="G388" s="178">
        <v>237</v>
      </c>
      <c r="H388" s="5" t="s">
        <v>471</v>
      </c>
      <c r="I388" s="5" t="s">
        <v>602</v>
      </c>
      <c r="J388" s="5"/>
      <c r="K388" s="5" t="s">
        <v>24</v>
      </c>
      <c r="L388" s="5" t="s">
        <v>278</v>
      </c>
      <c r="M388" s="36">
        <v>0</v>
      </c>
      <c r="N388" s="18"/>
      <c r="O388" s="18"/>
      <c r="P388" s="28">
        <v>-1911.61509569448</v>
      </c>
      <c r="Q388" s="58">
        <v>0</v>
      </c>
      <c r="R388" s="58">
        <v>0</v>
      </c>
      <c r="S388" s="29">
        <f>P388+Q388-R388</f>
        <v>-1911.61509569448</v>
      </c>
      <c r="T388" s="32">
        <f>IF(L388="折扣",R388/(1+AA388)*M388,IF(L388="返现",R388/(1+AA388),R388/(1+M388+AA388)))</f>
        <v>0</v>
      </c>
      <c r="U388" s="36">
        <v>0</v>
      </c>
      <c r="V388" s="22">
        <v>0</v>
      </c>
      <c r="W388" s="28">
        <f>IF(L388="返现",T388*M388,R388-T388)</f>
        <v>0</v>
      </c>
      <c r="X388" s="58">
        <v>0</v>
      </c>
      <c r="Y388" s="19">
        <v>7.0000000000000007E-2</v>
      </c>
      <c r="Z388" s="23">
        <f t="shared" si="6"/>
        <v>0</v>
      </c>
      <c r="AA388" s="36">
        <v>0.4</v>
      </c>
      <c r="AB388" s="58">
        <f>R388/(1+AA388)</f>
        <v>0</v>
      </c>
      <c r="AC388" s="18"/>
    </row>
    <row r="389" spans="1:29" x14ac:dyDescent="0.3">
      <c r="A389" s="17">
        <v>45017</v>
      </c>
      <c r="B389" s="5" t="s">
        <v>87</v>
      </c>
      <c r="C389" s="5" t="s">
        <v>569</v>
      </c>
      <c r="D389" s="5" t="s">
        <v>570</v>
      </c>
      <c r="E389" s="37" t="s">
        <v>607</v>
      </c>
      <c r="F389" s="37" t="s">
        <v>607</v>
      </c>
      <c r="G389" s="178">
        <v>237</v>
      </c>
      <c r="H389" s="5" t="s">
        <v>471</v>
      </c>
      <c r="I389" s="5" t="s">
        <v>602</v>
      </c>
      <c r="J389" s="5"/>
      <c r="K389" s="5" t="s">
        <v>24</v>
      </c>
      <c r="L389" s="5" t="s">
        <v>93</v>
      </c>
      <c r="M389" s="36">
        <v>0.08</v>
      </c>
      <c r="N389" s="18"/>
      <c r="O389" s="18"/>
      <c r="P389" s="28">
        <v>-16671.021999998298</v>
      </c>
      <c r="Q389" s="58">
        <v>0</v>
      </c>
      <c r="R389" s="58">
        <v>0</v>
      </c>
      <c r="S389" s="29">
        <f>P389+Q389-R389</f>
        <v>-16671.021999998298</v>
      </c>
      <c r="T389" s="32">
        <f>IF(L389="折扣",R389/(1+AA389)*M389,IF(L389="返现",R389/(1+AA389),R389/(1+M389+AA389)))</f>
        <v>0</v>
      </c>
      <c r="U389" s="36">
        <v>0</v>
      </c>
      <c r="V389" s="22">
        <v>0</v>
      </c>
      <c r="W389" s="28">
        <f>IF(L389="返现",T389*M389,R389-T389)</f>
        <v>0</v>
      </c>
      <c r="X389" s="58">
        <v>0</v>
      </c>
      <c r="Y389" s="19">
        <v>7.0000000000000007E-2</v>
      </c>
      <c r="Z389" s="23">
        <f t="shared" si="6"/>
        <v>0</v>
      </c>
      <c r="AA389" s="36">
        <v>0.4</v>
      </c>
      <c r="AB389" s="58">
        <f>R389/(1+AA389)</f>
        <v>0</v>
      </c>
      <c r="AC389" s="18"/>
    </row>
    <row r="390" spans="1:29" x14ac:dyDescent="0.3">
      <c r="A390" s="17">
        <v>45017</v>
      </c>
      <c r="B390" s="5" t="s">
        <v>87</v>
      </c>
      <c r="C390" s="5" t="s">
        <v>569</v>
      </c>
      <c r="D390" s="5" t="s">
        <v>570</v>
      </c>
      <c r="E390" s="37" t="s">
        <v>665</v>
      </c>
      <c r="F390" s="37" t="s">
        <v>665</v>
      </c>
      <c r="G390" s="178">
        <v>237</v>
      </c>
      <c r="H390" s="5" t="s">
        <v>471</v>
      </c>
      <c r="I390" s="5" t="s">
        <v>602</v>
      </c>
      <c r="J390" s="5"/>
      <c r="K390" s="5" t="s">
        <v>24</v>
      </c>
      <c r="L390" s="5" t="s">
        <v>93</v>
      </c>
      <c r="M390" s="36">
        <v>0.08</v>
      </c>
      <c r="N390" s="18"/>
      <c r="O390" s="18"/>
      <c r="P390" s="28">
        <v>4213.5020000003296</v>
      </c>
      <c r="Q390" s="58">
        <v>0</v>
      </c>
      <c r="R390" s="58">
        <v>0</v>
      </c>
      <c r="S390" s="29">
        <f>P390+Q390-R390</f>
        <v>4213.5020000003296</v>
      </c>
      <c r="T390" s="32">
        <f>IF(L390="折扣",R390/(1+AA390)*M390,IF(L390="返现",R390/(1+AA390),R390/(1+M390+AA390)))</f>
        <v>0</v>
      </c>
      <c r="U390" s="36">
        <v>0</v>
      </c>
      <c r="V390" s="22">
        <v>0</v>
      </c>
      <c r="W390" s="28">
        <f>IF(L390="返现",T390*M390,R390-T390)</f>
        <v>0</v>
      </c>
      <c r="X390" s="58">
        <v>0</v>
      </c>
      <c r="Y390" s="19">
        <v>7.0000000000000007E-2</v>
      </c>
      <c r="Z390" s="23">
        <f t="shared" si="6"/>
        <v>0</v>
      </c>
      <c r="AA390" s="36">
        <v>0.4</v>
      </c>
      <c r="AB390" s="58">
        <f>R390/(1+AA390)</f>
        <v>0</v>
      </c>
      <c r="AC390" s="18"/>
    </row>
    <row r="391" spans="1:29" x14ac:dyDescent="0.3">
      <c r="A391" s="17">
        <v>45017</v>
      </c>
      <c r="B391" s="5" t="s">
        <v>87</v>
      </c>
      <c r="C391" s="5" t="s">
        <v>569</v>
      </c>
      <c r="D391" s="5" t="s">
        <v>623</v>
      </c>
      <c r="E391" s="37" t="s">
        <v>666</v>
      </c>
      <c r="F391" s="37" t="s">
        <v>666</v>
      </c>
      <c r="G391" s="178">
        <v>237</v>
      </c>
      <c r="H391" s="5" t="s">
        <v>471</v>
      </c>
      <c r="I391" s="5" t="s">
        <v>602</v>
      </c>
      <c r="J391" s="5"/>
      <c r="K391" s="5" t="s">
        <v>24</v>
      </c>
      <c r="L391" s="5" t="s">
        <v>93</v>
      </c>
      <c r="M391" s="36">
        <v>0.06</v>
      </c>
      <c r="N391" s="18"/>
      <c r="O391" s="18"/>
      <c r="P391" s="28">
        <v>22187.3004657561</v>
      </c>
      <c r="Q391" s="58">
        <v>0</v>
      </c>
      <c r="R391" s="58">
        <v>0</v>
      </c>
      <c r="S391" s="29">
        <f>P391+Q391-R391</f>
        <v>22187.3004657561</v>
      </c>
      <c r="T391" s="32">
        <f>IF(L391="折扣",R391/(1+AA391)*M391,IF(L391="返现",R391/(1+AA391),R391/(1+M391+AA391)))</f>
        <v>0</v>
      </c>
      <c r="U391" s="36">
        <v>0</v>
      </c>
      <c r="V391" s="22">
        <v>0</v>
      </c>
      <c r="W391" s="28">
        <f>IF(L391="返现",T391*M391,R391-T391)</f>
        <v>0</v>
      </c>
      <c r="X391" s="58">
        <v>0</v>
      </c>
      <c r="Y391" s="19">
        <v>7.0000000000000007E-2</v>
      </c>
      <c r="Z391" s="23">
        <f t="shared" si="6"/>
        <v>0</v>
      </c>
      <c r="AA391" s="36">
        <v>0.46</v>
      </c>
      <c r="AB391" s="58">
        <f>R391/(1+AA391)</f>
        <v>0</v>
      </c>
      <c r="AC391" s="18"/>
    </row>
    <row r="392" spans="1:29" x14ac:dyDescent="0.3">
      <c r="A392" s="17">
        <v>45017</v>
      </c>
      <c r="B392" s="5" t="s">
        <v>87</v>
      </c>
      <c r="C392" s="5" t="s">
        <v>88</v>
      </c>
      <c r="D392" s="5" t="s">
        <v>314</v>
      </c>
      <c r="E392" s="37" t="s">
        <v>667</v>
      </c>
      <c r="F392" s="37" t="s">
        <v>667</v>
      </c>
      <c r="G392" s="178">
        <v>237</v>
      </c>
      <c r="H392" s="5" t="s">
        <v>471</v>
      </c>
      <c r="I392" s="5" t="s">
        <v>667</v>
      </c>
      <c r="J392" s="5"/>
      <c r="K392" s="5" t="s">
        <v>55</v>
      </c>
      <c r="L392" s="5" t="s">
        <v>93</v>
      </c>
      <c r="M392" s="183">
        <v>0.02</v>
      </c>
      <c r="N392" s="18"/>
      <c r="O392" s="18"/>
      <c r="P392" s="190">
        <v>22312.19</v>
      </c>
      <c r="Q392" s="194">
        <v>0</v>
      </c>
      <c r="R392" s="194">
        <v>0</v>
      </c>
      <c r="S392" s="29">
        <f>P392+Q392-R392</f>
        <v>22312.19</v>
      </c>
      <c r="T392" s="32">
        <f>IF(L392="折扣",R392/(1+AA392)*M392,IF(L392="返现",R392/(1+AA392),R392/(1+M392+AA392)))</f>
        <v>0</v>
      </c>
      <c r="U392" s="183">
        <v>0</v>
      </c>
      <c r="V392" s="22">
        <v>0</v>
      </c>
      <c r="W392" s="28">
        <f>IF(L392="返现",T392*M392,R392-T392)</f>
        <v>0</v>
      </c>
      <c r="X392" s="194">
        <v>0</v>
      </c>
      <c r="Y392" s="19">
        <v>0</v>
      </c>
      <c r="Z392" s="23">
        <f t="shared" si="6"/>
        <v>0</v>
      </c>
      <c r="AA392" s="183">
        <v>0</v>
      </c>
      <c r="AB392" s="194">
        <f>R392/(1+AA392)</f>
        <v>0</v>
      </c>
      <c r="AC392" s="18"/>
    </row>
    <row r="393" spans="1:29" x14ac:dyDescent="0.3">
      <c r="A393" s="17">
        <v>45017</v>
      </c>
      <c r="B393" s="5" t="s">
        <v>87</v>
      </c>
      <c r="C393" s="5" t="s">
        <v>668</v>
      </c>
      <c r="D393" s="5" t="s">
        <v>669</v>
      </c>
      <c r="E393" s="37" t="s">
        <v>670</v>
      </c>
      <c r="F393" s="37" t="s">
        <v>670</v>
      </c>
      <c r="G393" s="178">
        <v>237</v>
      </c>
      <c r="H393" s="5" t="s">
        <v>471</v>
      </c>
      <c r="I393" s="5" t="s">
        <v>671</v>
      </c>
      <c r="J393" s="5"/>
      <c r="K393" s="5" t="s">
        <v>56</v>
      </c>
      <c r="L393" s="5" t="s">
        <v>93</v>
      </c>
      <c r="M393" s="36">
        <v>0.03</v>
      </c>
      <c r="N393" s="18"/>
      <c r="O393" s="18"/>
      <c r="P393" s="190">
        <v>6268.48</v>
      </c>
      <c r="Q393" s="194">
        <v>0</v>
      </c>
      <c r="R393" s="194">
        <v>0</v>
      </c>
      <c r="S393" s="29">
        <f>P393+Q393-R393</f>
        <v>6268.48</v>
      </c>
      <c r="T393" s="32">
        <f>IF(L393="折扣",R393/(1+AA393)*M393,IF(L393="返现",R393/(1+AA393),R393/(1+M393+AA393)))</f>
        <v>0</v>
      </c>
      <c r="U393" s="36">
        <v>0</v>
      </c>
      <c r="V393" s="22">
        <v>0</v>
      </c>
      <c r="W393" s="28">
        <f>IF(L393="返现",T393*M393,R393-T393)</f>
        <v>0</v>
      </c>
      <c r="X393" s="194">
        <v>0</v>
      </c>
      <c r="Y393" s="19">
        <v>7.0000000000000007E-2</v>
      </c>
      <c r="Z393" s="23">
        <f t="shared" si="6"/>
        <v>0</v>
      </c>
      <c r="AA393" s="36">
        <v>0</v>
      </c>
      <c r="AB393" s="194">
        <f>R393/(1+AA393)</f>
        <v>0</v>
      </c>
      <c r="AC393" s="18"/>
    </row>
    <row r="394" spans="1:29" x14ac:dyDescent="0.3">
      <c r="A394" s="17">
        <v>45017</v>
      </c>
      <c r="B394" s="5" t="s">
        <v>87</v>
      </c>
      <c r="C394" s="5" t="s">
        <v>107</v>
      </c>
      <c r="D394" s="5" t="s">
        <v>484</v>
      </c>
      <c r="E394" s="37" t="s">
        <v>672</v>
      </c>
      <c r="F394" s="37" t="s">
        <v>673</v>
      </c>
      <c r="G394" s="178">
        <v>237</v>
      </c>
      <c r="H394" s="5" t="s">
        <v>471</v>
      </c>
      <c r="I394" s="5" t="s">
        <v>672</v>
      </c>
      <c r="J394" s="5"/>
      <c r="K394" s="5" t="s">
        <v>56</v>
      </c>
      <c r="L394" s="5" t="s">
        <v>278</v>
      </c>
      <c r="M394" s="36">
        <v>0</v>
      </c>
      <c r="N394" s="18"/>
      <c r="O394" s="18"/>
      <c r="P394" s="190">
        <v>2474.69</v>
      </c>
      <c r="Q394" s="194">
        <v>0</v>
      </c>
      <c r="R394" s="194">
        <v>0</v>
      </c>
      <c r="S394" s="29">
        <f>P394+Q394-R394</f>
        <v>2474.69</v>
      </c>
      <c r="T394" s="32">
        <f>IF(L394="折扣",R394/(1+AA394)*M394,IF(L394="返现",R394/(1+AA394),R394/(1+M394+AA394)))</f>
        <v>0</v>
      </c>
      <c r="U394" s="36">
        <v>0</v>
      </c>
      <c r="V394" s="22">
        <v>0</v>
      </c>
      <c r="W394" s="28">
        <f>IF(L394="返现",T394*M394,R394-T394)</f>
        <v>0</v>
      </c>
      <c r="X394" s="194">
        <v>0</v>
      </c>
      <c r="Y394" s="19">
        <v>7.0000000000000007E-2</v>
      </c>
      <c r="Z394" s="23">
        <f t="shared" si="6"/>
        <v>0</v>
      </c>
      <c r="AA394" s="36">
        <v>0</v>
      </c>
      <c r="AB394" s="194">
        <f>R394/(1+AA394)</f>
        <v>0</v>
      </c>
      <c r="AC394" s="18"/>
    </row>
    <row r="395" spans="1:29" x14ac:dyDescent="0.3">
      <c r="A395" s="17">
        <v>45017</v>
      </c>
      <c r="B395" s="5" t="s">
        <v>87</v>
      </c>
      <c r="C395" s="5" t="s">
        <v>107</v>
      </c>
      <c r="D395" s="5" t="s">
        <v>674</v>
      </c>
      <c r="E395" s="37" t="s">
        <v>675</v>
      </c>
      <c r="F395" s="37" t="s">
        <v>675</v>
      </c>
      <c r="G395" s="178">
        <v>237</v>
      </c>
      <c r="H395" s="5" t="s">
        <v>471</v>
      </c>
      <c r="I395" s="5" t="s">
        <v>676</v>
      </c>
      <c r="J395" s="5"/>
      <c r="K395" s="5" t="s">
        <v>24</v>
      </c>
      <c r="L395" s="5" t="s">
        <v>93</v>
      </c>
      <c r="M395" s="36">
        <v>7.1999999999999995E-2</v>
      </c>
      <c r="N395" s="18"/>
      <c r="O395" s="18"/>
      <c r="P395" s="28">
        <v>5350.3468000004304</v>
      </c>
      <c r="Q395" s="58">
        <v>0</v>
      </c>
      <c r="R395" s="58">
        <v>0</v>
      </c>
      <c r="S395" s="29">
        <f>P395+Q395-R395</f>
        <v>5350.3468000004304</v>
      </c>
      <c r="T395" s="32">
        <f>IF(L395="折扣",R395/(1+AA395)*M395,IF(L395="返现",R395/(1+AA395),R395/(1+M395+AA395)))</f>
        <v>0</v>
      </c>
      <c r="U395" s="36">
        <v>0</v>
      </c>
      <c r="V395" s="22">
        <v>0</v>
      </c>
      <c r="W395" s="28">
        <f>IF(L395="返现",T395*M395,R395-T395)</f>
        <v>0</v>
      </c>
      <c r="X395" s="58">
        <v>0</v>
      </c>
      <c r="Y395" s="19">
        <v>7.0000000000000007E-2</v>
      </c>
      <c r="Z395" s="23">
        <f t="shared" si="6"/>
        <v>0</v>
      </c>
      <c r="AA395" s="36">
        <v>0.36</v>
      </c>
      <c r="AB395" s="58">
        <f>R395/(1+AA395)</f>
        <v>0</v>
      </c>
      <c r="AC395" s="18"/>
    </row>
    <row r="396" spans="1:29" x14ac:dyDescent="0.3">
      <c r="A396" s="17">
        <v>45017</v>
      </c>
      <c r="B396" s="5" t="s">
        <v>87</v>
      </c>
      <c r="C396" s="5" t="s">
        <v>569</v>
      </c>
      <c r="D396" s="5" t="s">
        <v>623</v>
      </c>
      <c r="E396" s="37" t="s">
        <v>677</v>
      </c>
      <c r="F396" s="37" t="s">
        <v>677</v>
      </c>
      <c r="G396" s="178">
        <v>237</v>
      </c>
      <c r="H396" s="5" t="s">
        <v>471</v>
      </c>
      <c r="I396" s="5" t="s">
        <v>602</v>
      </c>
      <c r="J396" s="5"/>
      <c r="K396" s="5" t="s">
        <v>24</v>
      </c>
      <c r="L396" s="5" t="s">
        <v>93</v>
      </c>
      <c r="M396" s="36">
        <v>0.04</v>
      </c>
      <c r="N396" s="18"/>
      <c r="O396" s="18"/>
      <c r="P396" s="28">
        <v>3268.24</v>
      </c>
      <c r="Q396" s="58">
        <v>0</v>
      </c>
      <c r="R396" s="58">
        <v>0</v>
      </c>
      <c r="S396" s="29">
        <f>P396+Q396-R396</f>
        <v>3268.24</v>
      </c>
      <c r="T396" s="32">
        <f>IF(L396="折扣",R396/(1+AA396)*M396,IF(L396="返现",R396/(1+AA396),R396/(1+M396+AA396)))</f>
        <v>0</v>
      </c>
      <c r="U396" s="36">
        <v>0</v>
      </c>
      <c r="V396" s="22">
        <v>0</v>
      </c>
      <c r="W396" s="28">
        <f>IF(L396="返现",T396*M396,R396-T396)</f>
        <v>0</v>
      </c>
      <c r="X396" s="58">
        <v>0</v>
      </c>
      <c r="Y396" s="19">
        <v>7.0000000000000007E-2</v>
      </c>
      <c r="Z396" s="23">
        <f t="shared" si="6"/>
        <v>0</v>
      </c>
      <c r="AA396" s="36">
        <v>0.46</v>
      </c>
      <c r="AB396" s="58">
        <f>R396/(1+AA396)</f>
        <v>0</v>
      </c>
      <c r="AC396" s="18"/>
    </row>
    <row r="397" spans="1:29" x14ac:dyDescent="0.3">
      <c r="A397" s="17">
        <v>45017</v>
      </c>
      <c r="B397" s="5" t="s">
        <v>87</v>
      </c>
      <c r="C397" s="5" t="s">
        <v>569</v>
      </c>
      <c r="D397" s="5" t="s">
        <v>570</v>
      </c>
      <c r="E397" s="37" t="s">
        <v>678</v>
      </c>
      <c r="F397" s="37" t="s">
        <v>678</v>
      </c>
      <c r="G397" s="178">
        <v>237</v>
      </c>
      <c r="H397" s="5" t="s">
        <v>471</v>
      </c>
      <c r="I397" s="5" t="s">
        <v>602</v>
      </c>
      <c r="J397" s="5"/>
      <c r="K397" s="5" t="s">
        <v>24</v>
      </c>
      <c r="L397" s="5" t="s">
        <v>93</v>
      </c>
      <c r="M397" s="36">
        <v>-0.01</v>
      </c>
      <c r="N397" s="18"/>
      <c r="O397" s="18"/>
      <c r="P397" s="28">
        <v>-15503.842199999999</v>
      </c>
      <c r="Q397" s="58">
        <v>0</v>
      </c>
      <c r="R397" s="58">
        <v>0</v>
      </c>
      <c r="S397" s="29">
        <f>P397+Q397-R397</f>
        <v>-15503.842199999999</v>
      </c>
      <c r="T397" s="32">
        <f>IF(L397="折扣",R397/(1+AA397)*M397,IF(L397="返现",R397/(1+AA397),R397/(1+M397+AA397)))</f>
        <v>0</v>
      </c>
      <c r="U397" s="36">
        <v>0</v>
      </c>
      <c r="V397" s="22">
        <v>0</v>
      </c>
      <c r="W397" s="28">
        <f>IF(L397="返现",T397*M397,R397-T397)</f>
        <v>0</v>
      </c>
      <c r="X397" s="58">
        <v>0</v>
      </c>
      <c r="Y397" s="19">
        <v>7.0000000000000007E-2</v>
      </c>
      <c r="Z397" s="23">
        <f t="shared" si="6"/>
        <v>0</v>
      </c>
      <c r="AA397" s="36">
        <v>0.46</v>
      </c>
      <c r="AB397" s="58">
        <f>R397/(1+AA397)</f>
        <v>0</v>
      </c>
      <c r="AC397" s="18"/>
    </row>
    <row r="398" spans="1:29" x14ac:dyDescent="0.3">
      <c r="A398" s="17">
        <v>45017</v>
      </c>
      <c r="B398" s="5" t="s">
        <v>87</v>
      </c>
      <c r="C398" s="5" t="s">
        <v>569</v>
      </c>
      <c r="D398" s="5" t="s">
        <v>570</v>
      </c>
      <c r="E398" s="37" t="s">
        <v>678</v>
      </c>
      <c r="F398" s="37" t="s">
        <v>678</v>
      </c>
      <c r="G398" s="178">
        <v>237</v>
      </c>
      <c r="H398" s="5" t="s">
        <v>471</v>
      </c>
      <c r="I398" s="5" t="s">
        <v>602</v>
      </c>
      <c r="J398" s="5"/>
      <c r="K398" s="5" t="s">
        <v>24</v>
      </c>
      <c r="L398" s="5" t="s">
        <v>93</v>
      </c>
      <c r="M398" s="36">
        <v>0.05</v>
      </c>
      <c r="N398" s="18"/>
      <c r="O398" s="18"/>
      <c r="P398" s="28">
        <v>13587.132</v>
      </c>
      <c r="Q398" s="58">
        <v>0</v>
      </c>
      <c r="R398" s="58">
        <v>0</v>
      </c>
      <c r="S398" s="29">
        <f>P398+Q398-R398</f>
        <v>13587.132</v>
      </c>
      <c r="T398" s="32">
        <f>IF(L398="折扣",R398/(1+AA398)*M398,IF(L398="返现",R398/(1+AA398),R398/(1+M398+AA398)))</f>
        <v>0</v>
      </c>
      <c r="U398" s="36">
        <v>0</v>
      </c>
      <c r="V398" s="22">
        <v>0</v>
      </c>
      <c r="W398" s="28">
        <f>IF(L398="返现",T398*M398,R398-T398)</f>
        <v>0</v>
      </c>
      <c r="X398" s="58">
        <v>0</v>
      </c>
      <c r="Y398" s="19">
        <v>7.0000000000000007E-2</v>
      </c>
      <c r="Z398" s="23">
        <f t="shared" si="6"/>
        <v>0</v>
      </c>
      <c r="AA398" s="36">
        <v>0.4</v>
      </c>
      <c r="AB398" s="58">
        <f>R398/(1+AA398)</f>
        <v>0</v>
      </c>
      <c r="AC398" s="18"/>
    </row>
    <row r="399" spans="1:29" x14ac:dyDescent="0.3">
      <c r="A399" s="17">
        <v>45017</v>
      </c>
      <c r="B399" s="5" t="s">
        <v>87</v>
      </c>
      <c r="C399" s="5" t="s">
        <v>569</v>
      </c>
      <c r="D399" s="5" t="s">
        <v>570</v>
      </c>
      <c r="E399" s="37" t="s">
        <v>678</v>
      </c>
      <c r="F399" s="37" t="s">
        <v>678</v>
      </c>
      <c r="G399" s="178">
        <v>237</v>
      </c>
      <c r="H399" s="5" t="s">
        <v>471</v>
      </c>
      <c r="I399" s="5" t="s">
        <v>602</v>
      </c>
      <c r="J399" s="5"/>
      <c r="K399" s="5" t="s">
        <v>24</v>
      </c>
      <c r="L399" s="5" t="s">
        <v>278</v>
      </c>
      <c r="M399" s="36">
        <v>0</v>
      </c>
      <c r="N399" s="18"/>
      <c r="O399" s="18"/>
      <c r="P399" s="28">
        <v>0.13395915713044801</v>
      </c>
      <c r="Q399" s="58">
        <v>0</v>
      </c>
      <c r="R399" s="58">
        <v>0</v>
      </c>
      <c r="S399" s="29">
        <f>P399+Q399-R399</f>
        <v>0.13395915713044801</v>
      </c>
      <c r="T399" s="32">
        <f>IF(L399="折扣",R399/(1+AA399)*M399,IF(L399="返现",R399/(1+AA399),R399/(1+M399+AA399)))</f>
        <v>0</v>
      </c>
      <c r="U399" s="36">
        <v>0</v>
      </c>
      <c r="V399" s="22">
        <v>0</v>
      </c>
      <c r="W399" s="28">
        <f>IF(L399="返现",T399*M399,R399-T399)</f>
        <v>0</v>
      </c>
      <c r="X399" s="58">
        <v>0</v>
      </c>
      <c r="Y399" s="19">
        <v>7.0000000000000007E-2</v>
      </c>
      <c r="Z399" s="23">
        <f t="shared" ref="Z399:Z462" si="7">X399*Y399</f>
        <v>0</v>
      </c>
      <c r="AA399" s="36">
        <v>0.4</v>
      </c>
      <c r="AB399" s="58">
        <f>R399/(1+AA399)</f>
        <v>0</v>
      </c>
      <c r="AC399" s="18"/>
    </row>
    <row r="400" spans="1:29" x14ac:dyDescent="0.3">
      <c r="A400" s="17">
        <v>45017</v>
      </c>
      <c r="B400" s="5" t="s">
        <v>87</v>
      </c>
      <c r="C400" s="5" t="s">
        <v>94</v>
      </c>
      <c r="D400" s="5" t="s">
        <v>625</v>
      </c>
      <c r="E400" s="37" t="s">
        <v>679</v>
      </c>
      <c r="F400" s="37" t="s">
        <v>679</v>
      </c>
      <c r="G400" s="178">
        <v>237</v>
      </c>
      <c r="H400" s="5" t="s">
        <v>471</v>
      </c>
      <c r="I400" s="5" t="s">
        <v>679</v>
      </c>
      <c r="J400" s="5"/>
      <c r="K400" s="5" t="s">
        <v>56</v>
      </c>
      <c r="L400" s="5" t="s">
        <v>278</v>
      </c>
      <c r="M400" s="36">
        <v>0</v>
      </c>
      <c r="N400" s="18"/>
      <c r="O400" s="18"/>
      <c r="P400" s="190">
        <v>62133.37</v>
      </c>
      <c r="Q400" s="194">
        <v>0</v>
      </c>
      <c r="R400" s="194">
        <v>0</v>
      </c>
      <c r="S400" s="29">
        <f>P400+Q400-R400</f>
        <v>62133.37</v>
      </c>
      <c r="T400" s="32">
        <f>IF(L400="折扣",R400/(1+AA400)*M400,IF(L400="返现",R400/(1+AA400),R400/(1+M400+AA400)))</f>
        <v>0</v>
      </c>
      <c r="U400" s="36">
        <v>0</v>
      </c>
      <c r="V400" s="22">
        <v>0</v>
      </c>
      <c r="W400" s="28">
        <f>IF(L400="返现",T400*M400,R400-T400)</f>
        <v>0</v>
      </c>
      <c r="X400" s="194">
        <v>0</v>
      </c>
      <c r="Y400" s="19">
        <v>7.0000000000000007E-2</v>
      </c>
      <c r="Z400" s="23">
        <f t="shared" si="7"/>
        <v>0</v>
      </c>
      <c r="AA400" s="36">
        <v>0</v>
      </c>
      <c r="AB400" s="194">
        <f>R400/(1+AA400)</f>
        <v>0</v>
      </c>
      <c r="AC400" s="18"/>
    </row>
    <row r="401" spans="1:29" x14ac:dyDescent="0.3">
      <c r="A401" s="17">
        <v>45017</v>
      </c>
      <c r="B401" s="5" t="s">
        <v>87</v>
      </c>
      <c r="C401" s="5" t="s">
        <v>94</v>
      </c>
      <c r="D401" s="5" t="s">
        <v>625</v>
      </c>
      <c r="E401" s="37" t="s">
        <v>679</v>
      </c>
      <c r="F401" s="37" t="s">
        <v>679</v>
      </c>
      <c r="G401" s="178">
        <v>237</v>
      </c>
      <c r="H401" s="5" t="s">
        <v>471</v>
      </c>
      <c r="I401" s="5" t="s">
        <v>679</v>
      </c>
      <c r="J401" s="5"/>
      <c r="K401" s="5" t="s">
        <v>24</v>
      </c>
      <c r="L401" s="5" t="s">
        <v>278</v>
      </c>
      <c r="M401" s="36">
        <v>0</v>
      </c>
      <c r="N401" s="18"/>
      <c r="O401" s="18"/>
      <c r="P401" s="28">
        <v>60000</v>
      </c>
      <c r="Q401" s="58">
        <v>0</v>
      </c>
      <c r="R401" s="58">
        <v>0</v>
      </c>
      <c r="S401" s="29">
        <f>P401+Q401-R401</f>
        <v>60000</v>
      </c>
      <c r="T401" s="32">
        <f>IF(L401="折扣",R401/(1+AA401)*M401,IF(L401="返现",R401/(1+AA401),R401/(1+M401+AA401)))</f>
        <v>0</v>
      </c>
      <c r="U401" s="36">
        <v>0</v>
      </c>
      <c r="V401" s="22">
        <v>0</v>
      </c>
      <c r="W401" s="28">
        <f>IF(L401="返现",T401*M401,R401-T401)</f>
        <v>0</v>
      </c>
      <c r="X401" s="58">
        <v>0</v>
      </c>
      <c r="Y401" s="19">
        <v>7.0000000000000007E-2</v>
      </c>
      <c r="Z401" s="23">
        <f t="shared" si="7"/>
        <v>0</v>
      </c>
      <c r="AA401" s="36">
        <v>0</v>
      </c>
      <c r="AB401" s="58">
        <f>R401/(1+AA401)</f>
        <v>0</v>
      </c>
      <c r="AC401" s="18"/>
    </row>
    <row r="402" spans="1:29" x14ac:dyDescent="0.3">
      <c r="A402" s="17">
        <v>45017</v>
      </c>
      <c r="B402" s="5" t="s">
        <v>87</v>
      </c>
      <c r="C402" s="5" t="s">
        <v>668</v>
      </c>
      <c r="D402" s="5" t="s">
        <v>680</v>
      </c>
      <c r="E402" s="37" t="s">
        <v>681</v>
      </c>
      <c r="F402" s="37" t="s">
        <v>681</v>
      </c>
      <c r="G402" s="178">
        <v>237</v>
      </c>
      <c r="H402" s="5" t="s">
        <v>471</v>
      </c>
      <c r="I402" s="5" t="s">
        <v>681</v>
      </c>
      <c r="J402" s="5"/>
      <c r="K402" s="5" t="s">
        <v>56</v>
      </c>
      <c r="L402" s="5" t="s">
        <v>278</v>
      </c>
      <c r="M402" s="36">
        <v>0</v>
      </c>
      <c r="N402" s="18"/>
      <c r="O402" s="18"/>
      <c r="P402" s="190">
        <v>65.160000000002597</v>
      </c>
      <c r="Q402" s="194">
        <v>0</v>
      </c>
      <c r="R402" s="194">
        <v>0</v>
      </c>
      <c r="S402" s="29">
        <f>P402+Q402-R402</f>
        <v>65.160000000002597</v>
      </c>
      <c r="T402" s="32">
        <f>IF(L402="折扣",R402/(1+AA402)*M402,IF(L402="返现",R402/(1+AA402),R402/(1+M402+AA402)))</f>
        <v>0</v>
      </c>
      <c r="U402" s="36">
        <v>0</v>
      </c>
      <c r="V402" s="22">
        <v>0</v>
      </c>
      <c r="W402" s="28">
        <f>IF(L402="返现",T402*M402,R402-T402)</f>
        <v>0</v>
      </c>
      <c r="X402" s="194">
        <v>0</v>
      </c>
      <c r="Y402" s="19">
        <v>7.0000000000000007E-2</v>
      </c>
      <c r="Z402" s="23">
        <f t="shared" si="7"/>
        <v>0</v>
      </c>
      <c r="AA402" s="36">
        <v>0</v>
      </c>
      <c r="AB402" s="194">
        <f>R402/(1+AA402)</f>
        <v>0</v>
      </c>
      <c r="AC402" s="18"/>
    </row>
    <row r="403" spans="1:29" x14ac:dyDescent="0.3">
      <c r="A403" s="17">
        <v>45017</v>
      </c>
      <c r="B403" s="5" t="s">
        <v>87</v>
      </c>
      <c r="C403" s="5" t="s">
        <v>668</v>
      </c>
      <c r="D403" s="5" t="s">
        <v>682</v>
      </c>
      <c r="E403" s="37" t="s">
        <v>683</v>
      </c>
      <c r="F403" s="37" t="s">
        <v>683</v>
      </c>
      <c r="G403" s="178">
        <v>237</v>
      </c>
      <c r="H403" s="5" t="s">
        <v>471</v>
      </c>
      <c r="I403" s="5" t="s">
        <v>683</v>
      </c>
      <c r="J403" s="5"/>
      <c r="K403" s="5" t="s">
        <v>56</v>
      </c>
      <c r="L403" s="5" t="s">
        <v>93</v>
      </c>
      <c r="M403" s="36">
        <v>0.01</v>
      </c>
      <c r="N403" s="18"/>
      <c r="O403" s="18"/>
      <c r="P403" s="190">
        <v>8035.93</v>
      </c>
      <c r="Q403" s="194">
        <v>0</v>
      </c>
      <c r="R403" s="194">
        <v>0</v>
      </c>
      <c r="S403" s="29">
        <f>P403+Q403-R403</f>
        <v>8035.93</v>
      </c>
      <c r="T403" s="32">
        <f>IF(L403="折扣",R403/(1+AA403)*M403,IF(L403="返现",R403/(1+AA403),R403/(1+M403+AA403)))</f>
        <v>0</v>
      </c>
      <c r="U403" s="36">
        <v>0</v>
      </c>
      <c r="V403" s="22">
        <v>0</v>
      </c>
      <c r="W403" s="28">
        <f>IF(L403="返现",T403*M403,R403-T403)</f>
        <v>0</v>
      </c>
      <c r="X403" s="194">
        <v>0</v>
      </c>
      <c r="Y403" s="19">
        <v>7.0000000000000007E-2</v>
      </c>
      <c r="Z403" s="23">
        <f t="shared" si="7"/>
        <v>0</v>
      </c>
      <c r="AA403" s="36">
        <v>0</v>
      </c>
      <c r="AB403" s="194">
        <f>R403/(1+AA403)</f>
        <v>0</v>
      </c>
      <c r="AC403" s="18"/>
    </row>
    <row r="404" spans="1:29" x14ac:dyDescent="0.3">
      <c r="A404" s="17">
        <v>45017</v>
      </c>
      <c r="B404" s="5" t="s">
        <v>87</v>
      </c>
      <c r="C404" s="5" t="s">
        <v>569</v>
      </c>
      <c r="D404" s="5" t="s">
        <v>570</v>
      </c>
      <c r="E404" s="37" t="s">
        <v>684</v>
      </c>
      <c r="F404" s="37" t="s">
        <v>684</v>
      </c>
      <c r="G404" s="178">
        <v>237</v>
      </c>
      <c r="H404" s="5" t="s">
        <v>471</v>
      </c>
      <c r="I404" s="5" t="s">
        <v>602</v>
      </c>
      <c r="J404" s="5"/>
      <c r="K404" s="5" t="s">
        <v>24</v>
      </c>
      <c r="L404" s="5" t="s">
        <v>93</v>
      </c>
      <c r="M404" s="36">
        <v>0.08</v>
      </c>
      <c r="N404" s="18"/>
      <c r="O404" s="18"/>
      <c r="P404" s="28">
        <v>373.35599999924301</v>
      </c>
      <c r="Q404" s="58">
        <v>0</v>
      </c>
      <c r="R404" s="58">
        <v>0</v>
      </c>
      <c r="S404" s="29">
        <f>P404+Q404-R404</f>
        <v>373.35599999924301</v>
      </c>
      <c r="T404" s="32">
        <f>IF(L404="折扣",R404/(1+AA404)*M404,IF(L404="返现",R404/(1+AA404),R404/(1+M404+AA404)))</f>
        <v>0</v>
      </c>
      <c r="U404" s="36">
        <v>0</v>
      </c>
      <c r="V404" s="22">
        <v>0</v>
      </c>
      <c r="W404" s="28">
        <f>IF(L404="返现",T404*M404,R404-T404)</f>
        <v>0</v>
      </c>
      <c r="X404" s="58">
        <v>0</v>
      </c>
      <c r="Y404" s="19">
        <v>7.0000000000000007E-2</v>
      </c>
      <c r="Z404" s="23">
        <f t="shared" si="7"/>
        <v>0</v>
      </c>
      <c r="AA404" s="36">
        <v>0.4</v>
      </c>
      <c r="AB404" s="58">
        <f>R404/(1+AA404)</f>
        <v>0</v>
      </c>
      <c r="AC404" s="18"/>
    </row>
    <row r="405" spans="1:29" x14ac:dyDescent="0.3">
      <c r="A405" s="17">
        <v>45017</v>
      </c>
      <c r="B405" s="5" t="s">
        <v>87</v>
      </c>
      <c r="C405" s="5" t="s">
        <v>569</v>
      </c>
      <c r="D405" s="5" t="s">
        <v>570</v>
      </c>
      <c r="E405" s="37" t="s">
        <v>685</v>
      </c>
      <c r="F405" s="37" t="s">
        <v>685</v>
      </c>
      <c r="G405" s="178">
        <v>237</v>
      </c>
      <c r="H405" s="5" t="s">
        <v>471</v>
      </c>
      <c r="I405" s="5" t="s">
        <v>602</v>
      </c>
      <c r="J405" s="5"/>
      <c r="K405" s="5" t="s">
        <v>24</v>
      </c>
      <c r="L405" s="5" t="s">
        <v>93</v>
      </c>
      <c r="M405" s="36">
        <v>7.0000000000000007E-2</v>
      </c>
      <c r="N405" s="18"/>
      <c r="O405" s="18"/>
      <c r="P405" s="28">
        <v>10175.324000000201</v>
      </c>
      <c r="Q405" s="58">
        <v>0</v>
      </c>
      <c r="R405" s="58">
        <v>0</v>
      </c>
      <c r="S405" s="29">
        <f>P405+Q405-R405</f>
        <v>10175.324000000201</v>
      </c>
      <c r="T405" s="32">
        <f>IF(L405="折扣",R405/(1+AA405)*M405,IF(L405="返现",R405/(1+AA405),R405/(1+M405+AA405)))</f>
        <v>0</v>
      </c>
      <c r="U405" s="36">
        <v>0</v>
      </c>
      <c r="V405" s="22">
        <v>0</v>
      </c>
      <c r="W405" s="28">
        <f>IF(L405="返现",T405*M405,R405-T405)</f>
        <v>0</v>
      </c>
      <c r="X405" s="58">
        <v>0</v>
      </c>
      <c r="Y405" s="19">
        <v>7.0000000000000007E-2</v>
      </c>
      <c r="Z405" s="23">
        <f t="shared" si="7"/>
        <v>0</v>
      </c>
      <c r="AA405" s="36">
        <v>0.4</v>
      </c>
      <c r="AB405" s="58">
        <f>R405/(1+AA405)</f>
        <v>0</v>
      </c>
      <c r="AC405" s="18"/>
    </row>
    <row r="406" spans="1:29" x14ac:dyDescent="0.3">
      <c r="A406" s="17">
        <v>45017</v>
      </c>
      <c r="B406" s="5" t="s">
        <v>87</v>
      </c>
      <c r="C406" s="5" t="s">
        <v>569</v>
      </c>
      <c r="D406" s="5" t="s">
        <v>570</v>
      </c>
      <c r="E406" s="37" t="s">
        <v>631</v>
      </c>
      <c r="F406" s="37" t="s">
        <v>631</v>
      </c>
      <c r="G406" s="178">
        <v>237</v>
      </c>
      <c r="H406" s="5" t="s">
        <v>471</v>
      </c>
      <c r="I406" s="5" t="s">
        <v>602</v>
      </c>
      <c r="J406" s="5"/>
      <c r="K406" s="5" t="s">
        <v>56</v>
      </c>
      <c r="L406" s="5" t="s">
        <v>93</v>
      </c>
      <c r="M406" s="36">
        <v>5.04E-2</v>
      </c>
      <c r="N406" s="18"/>
      <c r="O406" s="18"/>
      <c r="P406" s="190">
        <v>37.065800000005801</v>
      </c>
      <c r="Q406" s="194">
        <v>0</v>
      </c>
      <c r="R406" s="194">
        <v>0</v>
      </c>
      <c r="S406" s="29">
        <f>P406+Q406-R406</f>
        <v>37.065800000005801</v>
      </c>
      <c r="T406" s="32">
        <f>IF(L406="折扣",R406/(1+AA406)*M406,IF(L406="返现",R406/(1+AA406),R406/(1+M406+AA406)))</f>
        <v>0</v>
      </c>
      <c r="U406" s="36">
        <v>0</v>
      </c>
      <c r="V406" s="22">
        <v>0</v>
      </c>
      <c r="W406" s="28">
        <f>IF(L406="返现",T406*M406,R406-T406)</f>
        <v>0</v>
      </c>
      <c r="X406" s="194">
        <v>0</v>
      </c>
      <c r="Y406" s="19">
        <v>7.0000000000000007E-2</v>
      </c>
      <c r="Z406" s="23">
        <f t="shared" si="7"/>
        <v>0</v>
      </c>
      <c r="AA406" s="36">
        <v>0.37</v>
      </c>
      <c r="AB406" s="194">
        <f>R406/(1+AA406)</f>
        <v>0</v>
      </c>
      <c r="AC406" s="18"/>
    </row>
    <row r="407" spans="1:29" x14ac:dyDescent="0.3">
      <c r="A407" s="17">
        <v>45017</v>
      </c>
      <c r="B407" s="5" t="s">
        <v>87</v>
      </c>
      <c r="C407" s="5" t="s">
        <v>569</v>
      </c>
      <c r="D407" s="5" t="s">
        <v>570</v>
      </c>
      <c r="E407" s="37" t="s">
        <v>631</v>
      </c>
      <c r="F407" s="37" t="s">
        <v>631</v>
      </c>
      <c r="G407" s="178">
        <v>237</v>
      </c>
      <c r="H407" s="5" t="s">
        <v>471</v>
      </c>
      <c r="I407" s="5" t="s">
        <v>602</v>
      </c>
      <c r="J407" s="5"/>
      <c r="K407" s="5" t="s">
        <v>24</v>
      </c>
      <c r="L407" s="5" t="s">
        <v>93</v>
      </c>
      <c r="M407" s="36">
        <v>5.2200000000000003E-2</v>
      </c>
      <c r="N407" s="18"/>
      <c r="O407" s="18"/>
      <c r="P407" s="28">
        <v>496.58799999873798</v>
      </c>
      <c r="Q407" s="58">
        <v>0</v>
      </c>
      <c r="R407" s="58">
        <v>0</v>
      </c>
      <c r="S407" s="29">
        <f>P407+Q407-R407</f>
        <v>496.58799999873798</v>
      </c>
      <c r="T407" s="32">
        <f>IF(L407="折扣",R407/(1+AA407)*M407,IF(L407="返现",R407/(1+AA407),R407/(1+M407+AA407)))</f>
        <v>0</v>
      </c>
      <c r="U407" s="36">
        <v>0</v>
      </c>
      <c r="V407" s="22">
        <v>0</v>
      </c>
      <c r="W407" s="28">
        <f>IF(L407="返现",T407*M407,R407-T407)</f>
        <v>0</v>
      </c>
      <c r="X407" s="58">
        <v>0</v>
      </c>
      <c r="Y407" s="19">
        <v>7.0000000000000007E-2</v>
      </c>
      <c r="Z407" s="23">
        <f t="shared" si="7"/>
        <v>0</v>
      </c>
      <c r="AA407" s="36">
        <v>0.4</v>
      </c>
      <c r="AB407" s="58">
        <f>R407/(1+AA407)</f>
        <v>0</v>
      </c>
      <c r="AC407" s="18"/>
    </row>
    <row r="408" spans="1:29" x14ac:dyDescent="0.3">
      <c r="A408" s="17">
        <v>45017</v>
      </c>
      <c r="B408" s="5" t="s">
        <v>87</v>
      </c>
      <c r="C408" s="5" t="s">
        <v>569</v>
      </c>
      <c r="D408" s="5" t="s">
        <v>623</v>
      </c>
      <c r="E408" s="37" t="s">
        <v>650</v>
      </c>
      <c r="F408" s="37" t="s">
        <v>686</v>
      </c>
      <c r="G408" s="178">
        <v>237</v>
      </c>
      <c r="H408" s="5" t="s">
        <v>471</v>
      </c>
      <c r="I408" s="5" t="s">
        <v>650</v>
      </c>
      <c r="J408" s="5"/>
      <c r="K408" s="5" t="s">
        <v>24</v>
      </c>
      <c r="L408" s="5" t="s">
        <v>93</v>
      </c>
      <c r="M408" s="36">
        <v>0.12</v>
      </c>
      <c r="N408" s="18"/>
      <c r="O408" s="18"/>
      <c r="P408" s="28">
        <v>179793.861382198</v>
      </c>
      <c r="Q408" s="58">
        <v>0</v>
      </c>
      <c r="R408" s="58">
        <v>0</v>
      </c>
      <c r="S408" s="29">
        <f>P408+Q408-R408</f>
        <v>179793.861382198</v>
      </c>
      <c r="T408" s="32">
        <f>IF(L408="折扣",R408/(1+AA408)*M408,IF(L408="返现",R408/(1+AA408),R408/(1+M408+AA408)))</f>
        <v>0</v>
      </c>
      <c r="U408" s="36">
        <v>0</v>
      </c>
      <c r="V408" s="22">
        <v>0</v>
      </c>
      <c r="W408" s="28">
        <f>IF(L408="返现",T408*M408,R408-T408)</f>
        <v>0</v>
      </c>
      <c r="X408" s="58">
        <v>0</v>
      </c>
      <c r="Y408" s="19">
        <v>7.0000000000000007E-2</v>
      </c>
      <c r="Z408" s="23">
        <f t="shared" si="7"/>
        <v>0</v>
      </c>
      <c r="AA408" s="36">
        <v>0.41</v>
      </c>
      <c r="AB408" s="58">
        <f>R408/(1+AA408)</f>
        <v>0</v>
      </c>
      <c r="AC408" s="18"/>
    </row>
    <row r="409" spans="1:29" x14ac:dyDescent="0.3">
      <c r="A409" s="17">
        <v>45017</v>
      </c>
      <c r="B409" s="5" t="s">
        <v>87</v>
      </c>
      <c r="C409" s="5" t="s">
        <v>569</v>
      </c>
      <c r="D409" s="5" t="s">
        <v>623</v>
      </c>
      <c r="E409" s="37" t="s">
        <v>650</v>
      </c>
      <c r="F409" s="37" t="s">
        <v>686</v>
      </c>
      <c r="G409" s="178">
        <v>237</v>
      </c>
      <c r="H409" s="5" t="s">
        <v>471</v>
      </c>
      <c r="I409" s="5" t="s">
        <v>650</v>
      </c>
      <c r="J409" s="5"/>
      <c r="K409" s="5" t="s">
        <v>24</v>
      </c>
      <c r="L409" s="5" t="s">
        <v>93</v>
      </c>
      <c r="M409" s="36">
        <v>0.12</v>
      </c>
      <c r="N409" s="18"/>
      <c r="O409" s="18"/>
      <c r="P409" s="28">
        <v>-244103.99919999999</v>
      </c>
      <c r="Q409" s="58">
        <v>0</v>
      </c>
      <c r="R409" s="58">
        <v>0</v>
      </c>
      <c r="S409" s="29">
        <f>P409+Q409-R409</f>
        <v>-244103.99919999999</v>
      </c>
      <c r="T409" s="32">
        <f>IF(L409="折扣",R409/(1+AA409)*M409,IF(L409="返现",R409/(1+AA409),R409/(1+M409+AA409)))</f>
        <v>0</v>
      </c>
      <c r="U409" s="36">
        <v>0</v>
      </c>
      <c r="V409" s="22">
        <v>0</v>
      </c>
      <c r="W409" s="28">
        <f>IF(L409="返现",T409*M409,R409-T409)</f>
        <v>0</v>
      </c>
      <c r="X409" s="58">
        <v>0</v>
      </c>
      <c r="Y409" s="19">
        <v>7.0000000000000007E-2</v>
      </c>
      <c r="Z409" s="23">
        <f t="shared" si="7"/>
        <v>0</v>
      </c>
      <c r="AA409" s="36">
        <v>0.46</v>
      </c>
      <c r="AB409" s="58">
        <f>R409/(1+AA409)</f>
        <v>0</v>
      </c>
      <c r="AC409" s="18"/>
    </row>
    <row r="410" spans="1:29" x14ac:dyDescent="0.3">
      <c r="A410" s="17">
        <v>45017</v>
      </c>
      <c r="B410" s="5" t="s">
        <v>87</v>
      </c>
      <c r="C410" s="5" t="s">
        <v>569</v>
      </c>
      <c r="D410" s="5" t="s">
        <v>570</v>
      </c>
      <c r="E410" s="37" t="s">
        <v>687</v>
      </c>
      <c r="F410" s="37" t="s">
        <v>687</v>
      </c>
      <c r="G410" s="178">
        <v>237</v>
      </c>
      <c r="H410" s="5" t="s">
        <v>471</v>
      </c>
      <c r="I410" s="5" t="s">
        <v>688</v>
      </c>
      <c r="J410" s="5"/>
      <c r="K410" s="5" t="s">
        <v>56</v>
      </c>
      <c r="L410" s="5" t="s">
        <v>93</v>
      </c>
      <c r="M410" s="36">
        <v>0.03</v>
      </c>
      <c r="N410" s="18"/>
      <c r="O410" s="18"/>
      <c r="P410" s="190">
        <v>1106.18</v>
      </c>
      <c r="Q410" s="194">
        <v>0</v>
      </c>
      <c r="R410" s="194">
        <v>0</v>
      </c>
      <c r="S410" s="29">
        <f>P410+Q410-R410</f>
        <v>1106.18</v>
      </c>
      <c r="T410" s="32">
        <f>IF(L410="折扣",R410/(1+AA410)*M410,IF(L410="返现",R410/(1+AA410),R410/(1+M410+AA410)))</f>
        <v>0</v>
      </c>
      <c r="U410" s="36">
        <v>0</v>
      </c>
      <c r="V410" s="22">
        <v>0</v>
      </c>
      <c r="W410" s="28">
        <f>IF(L410="返现",T410*M410,R410-T410)</f>
        <v>0</v>
      </c>
      <c r="X410" s="194">
        <v>0</v>
      </c>
      <c r="Y410" s="19">
        <v>7.0000000000000007E-2</v>
      </c>
      <c r="Z410" s="23">
        <f t="shared" si="7"/>
        <v>0</v>
      </c>
      <c r="AA410" s="36">
        <v>0</v>
      </c>
      <c r="AB410" s="194">
        <f>R410/(1+AA410)</f>
        <v>0</v>
      </c>
      <c r="AC410" s="18"/>
    </row>
    <row r="411" spans="1:29" x14ac:dyDescent="0.3">
      <c r="A411" s="17">
        <v>45017</v>
      </c>
      <c r="B411" s="5" t="s">
        <v>87</v>
      </c>
      <c r="C411" s="5" t="s">
        <v>88</v>
      </c>
      <c r="D411" s="5" t="s">
        <v>89</v>
      </c>
      <c r="E411" s="37" t="s">
        <v>689</v>
      </c>
      <c r="F411" s="37" t="s">
        <v>689</v>
      </c>
      <c r="G411" s="178">
        <v>237</v>
      </c>
      <c r="H411" s="5" t="s">
        <v>471</v>
      </c>
      <c r="I411" s="5" t="s">
        <v>690</v>
      </c>
      <c r="J411" s="5"/>
      <c r="K411" s="5" t="s">
        <v>56</v>
      </c>
      <c r="L411" s="5" t="s">
        <v>93</v>
      </c>
      <c r="M411" s="36">
        <v>0.02</v>
      </c>
      <c r="N411" s="179"/>
      <c r="O411" s="18"/>
      <c r="P411" s="190">
        <v>5.6086000001450902</v>
      </c>
      <c r="Q411" s="194">
        <v>0</v>
      </c>
      <c r="R411" s="194">
        <v>0</v>
      </c>
      <c r="S411" s="29">
        <f>P411+Q411-R411</f>
        <v>5.6086000001450902</v>
      </c>
      <c r="T411" s="32">
        <f>IF(L411="折扣",R411/(1+AA411)*M411,IF(L411="返现",R411/(1+AA411),R411/(1+M411+AA411)))</f>
        <v>0</v>
      </c>
      <c r="U411" s="36">
        <v>0</v>
      </c>
      <c r="V411" s="22">
        <v>0</v>
      </c>
      <c r="W411" s="28">
        <f>IF(L411="返现",T411*M411,R411-T411)</f>
        <v>0</v>
      </c>
      <c r="X411" s="194">
        <v>0</v>
      </c>
      <c r="Y411" s="19">
        <v>7.0000000000000007E-2</v>
      </c>
      <c r="Z411" s="23">
        <f t="shared" si="7"/>
        <v>0</v>
      </c>
      <c r="AA411" s="36">
        <v>0.02</v>
      </c>
      <c r="AB411" s="194">
        <f>R411/(1+AA411)</f>
        <v>0</v>
      </c>
      <c r="AC411" s="18"/>
    </row>
    <row r="412" spans="1:29" x14ac:dyDescent="0.3">
      <c r="A412" s="17">
        <v>45017</v>
      </c>
      <c r="B412" s="5" t="s">
        <v>87</v>
      </c>
      <c r="C412" s="5" t="s">
        <v>88</v>
      </c>
      <c r="D412" s="5" t="s">
        <v>314</v>
      </c>
      <c r="E412" s="37" t="s">
        <v>691</v>
      </c>
      <c r="F412" s="37" t="s">
        <v>692</v>
      </c>
      <c r="G412" s="178">
        <v>237</v>
      </c>
      <c r="H412" s="5" t="s">
        <v>471</v>
      </c>
      <c r="I412" s="5" t="s">
        <v>691</v>
      </c>
      <c r="J412" s="5"/>
      <c r="K412" s="5" t="s">
        <v>56</v>
      </c>
      <c r="L412" s="5" t="s">
        <v>93</v>
      </c>
      <c r="M412" s="36">
        <v>0.02</v>
      </c>
      <c r="N412" s="179"/>
      <c r="O412" s="18"/>
      <c r="P412" s="190">
        <v>6197.05</v>
      </c>
      <c r="Q412" s="194">
        <v>0</v>
      </c>
      <c r="R412" s="194">
        <v>0</v>
      </c>
      <c r="S412" s="29">
        <f>P412+Q412-R412</f>
        <v>6197.05</v>
      </c>
      <c r="T412" s="32">
        <f>IF(L412="折扣",R412/(1+AA412)*M412,IF(L412="返现",R412/(1+AA412),R412/(1+M412+AA412)))</f>
        <v>0</v>
      </c>
      <c r="U412" s="36">
        <v>0</v>
      </c>
      <c r="V412" s="22">
        <v>0</v>
      </c>
      <c r="W412" s="28">
        <f>IF(L412="返现",T412*M412,R412-T412)</f>
        <v>0</v>
      </c>
      <c r="X412" s="194">
        <v>0</v>
      </c>
      <c r="Y412" s="19">
        <v>7.0000000000000007E-2</v>
      </c>
      <c r="Z412" s="23">
        <f t="shared" si="7"/>
        <v>0</v>
      </c>
      <c r="AA412" s="36">
        <v>0</v>
      </c>
      <c r="AB412" s="194">
        <f>R412/(1+AA412)</f>
        <v>0</v>
      </c>
      <c r="AC412" s="18"/>
    </row>
    <row r="413" spans="1:29" x14ac:dyDescent="0.3">
      <c r="A413" s="17">
        <v>45017</v>
      </c>
      <c r="B413" s="5" t="s">
        <v>87</v>
      </c>
      <c r="C413" s="5" t="s">
        <v>639</v>
      </c>
      <c r="D413" s="5" t="s">
        <v>640</v>
      </c>
      <c r="E413" s="37" t="s">
        <v>693</v>
      </c>
      <c r="F413" s="37" t="s">
        <v>694</v>
      </c>
      <c r="G413" s="178">
        <v>237</v>
      </c>
      <c r="H413" s="5" t="s">
        <v>471</v>
      </c>
      <c r="I413" s="5" t="s">
        <v>695</v>
      </c>
      <c r="J413" s="5"/>
      <c r="K413" s="5" t="s">
        <v>24</v>
      </c>
      <c r="L413" s="5" t="s">
        <v>265</v>
      </c>
      <c r="M413" s="36">
        <v>0.92</v>
      </c>
      <c r="N413" s="18"/>
      <c r="O413" s="18"/>
      <c r="P413" s="28">
        <v>160473.87</v>
      </c>
      <c r="Q413" s="58">
        <v>0</v>
      </c>
      <c r="R413" s="58">
        <v>0</v>
      </c>
      <c r="S413" s="29">
        <f>P413+Q413-R413</f>
        <v>160473.87</v>
      </c>
      <c r="T413" s="32">
        <f>IF(L413="折扣",R413/(1+AA413)*M413,IF(L413="返现",R413/(1+AA413),R413/(1+M413+AA413)))</f>
        <v>0</v>
      </c>
      <c r="U413" s="36">
        <v>0</v>
      </c>
      <c r="V413" s="22">
        <v>0</v>
      </c>
      <c r="W413" s="28">
        <f>IF(L413="返现",T413*M413,R413-T413)</f>
        <v>0</v>
      </c>
      <c r="X413" s="58">
        <v>0</v>
      </c>
      <c r="Y413" s="19">
        <v>7.0000000000000007E-2</v>
      </c>
      <c r="Z413" s="23">
        <f t="shared" si="7"/>
        <v>0</v>
      </c>
      <c r="AA413" s="36">
        <v>0</v>
      </c>
      <c r="AB413" s="58">
        <f>R413/(1+AA413)</f>
        <v>0</v>
      </c>
      <c r="AC413" s="18"/>
    </row>
    <row r="414" spans="1:29" x14ac:dyDescent="0.3">
      <c r="A414" s="17">
        <v>45017</v>
      </c>
      <c r="B414" s="5" t="s">
        <v>87</v>
      </c>
      <c r="C414" s="5" t="s">
        <v>94</v>
      </c>
      <c r="D414" s="5" t="s">
        <v>299</v>
      </c>
      <c r="E414" s="37" t="s">
        <v>696</v>
      </c>
      <c r="F414" s="37" t="s">
        <v>696</v>
      </c>
      <c r="G414" s="178">
        <v>237</v>
      </c>
      <c r="H414" s="5" t="s">
        <v>471</v>
      </c>
      <c r="I414" s="5" t="s">
        <v>696</v>
      </c>
      <c r="J414" s="5"/>
      <c r="K414" s="5" t="s">
        <v>55</v>
      </c>
      <c r="L414" s="5" t="s">
        <v>93</v>
      </c>
      <c r="M414" s="183">
        <v>0.03</v>
      </c>
      <c r="N414" s="18"/>
      <c r="O414" s="18"/>
      <c r="P414" s="190">
        <v>63.648999999916001</v>
      </c>
      <c r="Q414" s="194">
        <v>0</v>
      </c>
      <c r="R414" s="194">
        <v>0</v>
      </c>
      <c r="S414" s="29">
        <f>P414+Q414-R414</f>
        <v>63.648999999916001</v>
      </c>
      <c r="T414" s="32">
        <f>IF(L414="折扣",R414/(1+AA414)*M414,IF(L414="返现",R414/(1+AA414),R414/(1+M414+AA414)))</f>
        <v>0</v>
      </c>
      <c r="U414" s="183">
        <v>0</v>
      </c>
      <c r="V414" s="22">
        <v>0</v>
      </c>
      <c r="W414" s="28">
        <f>IF(L414="返现",T414*M414,R414-T414)</f>
        <v>0</v>
      </c>
      <c r="X414" s="194">
        <v>0</v>
      </c>
      <c r="Y414" s="19">
        <v>0</v>
      </c>
      <c r="Z414" s="23">
        <f t="shared" si="7"/>
        <v>0</v>
      </c>
      <c r="AA414" s="183">
        <v>0</v>
      </c>
      <c r="AB414" s="194">
        <f>R414/(1+AA414)</f>
        <v>0</v>
      </c>
      <c r="AC414" s="18"/>
    </row>
    <row r="415" spans="1:29" x14ac:dyDescent="0.3">
      <c r="A415" s="17">
        <v>45017</v>
      </c>
      <c r="B415" s="5" t="s">
        <v>87</v>
      </c>
      <c r="C415" s="5" t="s">
        <v>639</v>
      </c>
      <c r="D415" s="5" t="s">
        <v>640</v>
      </c>
      <c r="E415" s="37" t="s">
        <v>697</v>
      </c>
      <c r="F415" s="37" t="s">
        <v>697</v>
      </c>
      <c r="G415" s="178">
        <v>237</v>
      </c>
      <c r="H415" s="5" t="s">
        <v>471</v>
      </c>
      <c r="I415" s="5" t="s">
        <v>698</v>
      </c>
      <c r="J415" s="5"/>
      <c r="K415" s="5" t="s">
        <v>56</v>
      </c>
      <c r="L415" s="5" t="s">
        <v>278</v>
      </c>
      <c r="M415" s="36">
        <v>0</v>
      </c>
      <c r="N415" s="179"/>
      <c r="O415" s="18"/>
      <c r="P415" s="190">
        <v>11.6399999999994</v>
      </c>
      <c r="Q415" s="194">
        <v>0</v>
      </c>
      <c r="R415" s="194">
        <v>0</v>
      </c>
      <c r="S415" s="29">
        <f>P415+Q415-R415</f>
        <v>11.6399999999994</v>
      </c>
      <c r="T415" s="32">
        <f>IF(L415="折扣",R415/(1+AA415)*M415,IF(L415="返现",R415/(1+AA415),R415/(1+M415+AA415)))</f>
        <v>0</v>
      </c>
      <c r="U415" s="36">
        <v>0</v>
      </c>
      <c r="V415" s="22">
        <v>0</v>
      </c>
      <c r="W415" s="28">
        <f>IF(L415="返现",T415*M415,R415-T415)</f>
        <v>0</v>
      </c>
      <c r="X415" s="194">
        <v>0</v>
      </c>
      <c r="Y415" s="19">
        <v>7.0000000000000007E-2</v>
      </c>
      <c r="Z415" s="23">
        <f t="shared" si="7"/>
        <v>0</v>
      </c>
      <c r="AA415" s="36">
        <v>0</v>
      </c>
      <c r="AB415" s="194">
        <f>R415/(1+AA415)</f>
        <v>0</v>
      </c>
      <c r="AC415" s="18"/>
    </row>
    <row r="416" spans="1:29" x14ac:dyDescent="0.3">
      <c r="A416" s="17">
        <v>45017</v>
      </c>
      <c r="B416" s="5" t="s">
        <v>87</v>
      </c>
      <c r="C416" s="5" t="s">
        <v>569</v>
      </c>
      <c r="D416" s="5" t="s">
        <v>623</v>
      </c>
      <c r="E416" s="37" t="s">
        <v>699</v>
      </c>
      <c r="F416" s="37" t="s">
        <v>699</v>
      </c>
      <c r="G416" s="178">
        <v>237</v>
      </c>
      <c r="H416" s="5" t="s">
        <v>471</v>
      </c>
      <c r="I416" s="5" t="s">
        <v>602</v>
      </c>
      <c r="J416" s="5"/>
      <c r="K416" s="5" t="s">
        <v>56</v>
      </c>
      <c r="L416" s="5" t="s">
        <v>93</v>
      </c>
      <c r="M416" s="36">
        <v>0.03</v>
      </c>
      <c r="N416" s="179"/>
      <c r="O416" s="18"/>
      <c r="P416" s="190">
        <v>-5.121800000001997</v>
      </c>
      <c r="Q416" s="194">
        <v>0</v>
      </c>
      <c r="R416" s="194">
        <v>0</v>
      </c>
      <c r="S416" s="29">
        <f>P416+Q416-R416</f>
        <v>-5.121800000001997</v>
      </c>
      <c r="T416" s="32">
        <f>IF(L416="折扣",R416/(1+AA416)*M416,IF(L416="返现",R416/(1+AA416),R416/(1+M416+AA416)))</f>
        <v>0</v>
      </c>
      <c r="U416" s="36">
        <v>0</v>
      </c>
      <c r="V416" s="22">
        <v>0</v>
      </c>
      <c r="W416" s="28">
        <f>IF(L416="返现",T416*M416,R416-T416)</f>
        <v>0</v>
      </c>
      <c r="X416" s="194">
        <v>0</v>
      </c>
      <c r="Y416" s="19">
        <v>7.0000000000000007E-2</v>
      </c>
      <c r="Z416" s="23">
        <f t="shared" si="7"/>
        <v>0</v>
      </c>
      <c r="AA416" s="36">
        <v>0.37</v>
      </c>
      <c r="AB416" s="194">
        <f>R416/(1+AA416)</f>
        <v>0</v>
      </c>
      <c r="AC416" s="18"/>
    </row>
    <row r="417" spans="1:29" x14ac:dyDescent="0.3">
      <c r="A417" s="17">
        <v>45017</v>
      </c>
      <c r="B417" s="5" t="s">
        <v>87</v>
      </c>
      <c r="C417" s="5" t="s">
        <v>569</v>
      </c>
      <c r="D417" s="5" t="s">
        <v>570</v>
      </c>
      <c r="E417" s="37" t="s">
        <v>700</v>
      </c>
      <c r="F417" s="37" t="s">
        <v>700</v>
      </c>
      <c r="G417" s="178">
        <v>237</v>
      </c>
      <c r="H417" s="5" t="s">
        <v>471</v>
      </c>
      <c r="I417" s="5" t="s">
        <v>700</v>
      </c>
      <c r="J417" s="5"/>
      <c r="K417" s="5" t="s">
        <v>24</v>
      </c>
      <c r="L417" s="5" t="s">
        <v>93</v>
      </c>
      <c r="M417" s="36">
        <v>0.06</v>
      </c>
      <c r="N417" s="18"/>
      <c r="O417" s="18"/>
      <c r="P417" s="28">
        <v>-1334.52</v>
      </c>
      <c r="Q417" s="58">
        <v>0</v>
      </c>
      <c r="R417" s="58">
        <v>0</v>
      </c>
      <c r="S417" s="29">
        <f>P417+Q417-R417</f>
        <v>-1334.52</v>
      </c>
      <c r="T417" s="32">
        <f>IF(L417="折扣",R417/(1+AA417)*M417,IF(L417="返现",R417/(1+AA417),R417/(1+M417+AA417)))</f>
        <v>0</v>
      </c>
      <c r="U417" s="36">
        <v>0</v>
      </c>
      <c r="V417" s="22">
        <v>0</v>
      </c>
      <c r="W417" s="28">
        <f>IF(L417="返现",T417*M417,R417-T417)</f>
        <v>0</v>
      </c>
      <c r="X417" s="58">
        <v>0</v>
      </c>
      <c r="Y417" s="19">
        <v>7.0000000000000007E-2</v>
      </c>
      <c r="Z417" s="23">
        <f t="shared" si="7"/>
        <v>0</v>
      </c>
      <c r="AA417" s="36">
        <v>0</v>
      </c>
      <c r="AB417" s="58">
        <f>R417/(1+AA417)</f>
        <v>0</v>
      </c>
      <c r="AC417" s="18"/>
    </row>
    <row r="418" spans="1:29" x14ac:dyDescent="0.3">
      <c r="A418" s="17">
        <v>45017</v>
      </c>
      <c r="B418" s="5" t="s">
        <v>87</v>
      </c>
      <c r="C418" s="5" t="s">
        <v>569</v>
      </c>
      <c r="D418" s="5" t="s">
        <v>623</v>
      </c>
      <c r="E418" s="37" t="s">
        <v>701</v>
      </c>
      <c r="F418" s="37" t="s">
        <v>701</v>
      </c>
      <c r="G418" s="38">
        <v>237</v>
      </c>
      <c r="H418" s="5" t="s">
        <v>471</v>
      </c>
      <c r="I418" s="5" t="s">
        <v>572</v>
      </c>
      <c r="J418" s="5"/>
      <c r="K418" s="5" t="s">
        <v>24</v>
      </c>
      <c r="L418" s="5" t="s">
        <v>93</v>
      </c>
      <c r="M418" s="36">
        <v>0.11</v>
      </c>
      <c r="N418" s="18"/>
      <c r="O418" s="18"/>
      <c r="P418" s="28">
        <v>-1677.27</v>
      </c>
      <c r="Q418" s="58">
        <v>0</v>
      </c>
      <c r="R418" s="58">
        <v>0</v>
      </c>
      <c r="S418" s="29">
        <f>P418+Q418-R418</f>
        <v>-1677.27</v>
      </c>
      <c r="T418" s="32">
        <f>IF(L418="折扣",R418/(1+AA418)*M418,IF(L418="返现",R418/(1+AA418),R418/(1+M418+AA418)))</f>
        <v>0</v>
      </c>
      <c r="U418" s="36">
        <v>0</v>
      </c>
      <c r="V418" s="22">
        <v>0</v>
      </c>
      <c r="W418" s="28">
        <f>IF(L418="返现",T418*M418,R418-T418)</f>
        <v>0</v>
      </c>
      <c r="X418" s="58">
        <v>0</v>
      </c>
      <c r="Y418" s="19">
        <v>7.0000000000000007E-2</v>
      </c>
      <c r="Z418" s="23">
        <f t="shared" si="7"/>
        <v>0</v>
      </c>
      <c r="AA418" s="36">
        <v>0.39</v>
      </c>
      <c r="AB418" s="58">
        <f>R418/(1+AA418)</f>
        <v>0</v>
      </c>
      <c r="AC418" s="18"/>
    </row>
    <row r="419" spans="1:29" x14ac:dyDescent="0.3">
      <c r="A419" s="17">
        <v>45017</v>
      </c>
      <c r="B419" s="5" t="s">
        <v>87</v>
      </c>
      <c r="C419" s="5" t="s">
        <v>569</v>
      </c>
      <c r="D419" s="5" t="s">
        <v>623</v>
      </c>
      <c r="E419" s="37" t="s">
        <v>677</v>
      </c>
      <c r="F419" s="37" t="s">
        <v>677</v>
      </c>
      <c r="G419" s="38">
        <v>237</v>
      </c>
      <c r="H419" s="5" t="s">
        <v>471</v>
      </c>
      <c r="I419" s="5" t="s">
        <v>602</v>
      </c>
      <c r="J419" s="5"/>
      <c r="K419" s="5" t="s">
        <v>24</v>
      </c>
      <c r="L419" s="5" t="s">
        <v>93</v>
      </c>
      <c r="M419" s="36">
        <v>0.04</v>
      </c>
      <c r="N419" s="18"/>
      <c r="O419" s="18"/>
      <c r="P419" s="28">
        <v>2269.27</v>
      </c>
      <c r="Q419" s="58">
        <v>0</v>
      </c>
      <c r="R419" s="58">
        <v>0</v>
      </c>
      <c r="S419" s="29">
        <f>P419+Q419-R419</f>
        <v>2269.27</v>
      </c>
      <c r="T419" s="32">
        <f>IF(L419="折扣",R419/(1+AA419)*M419,IF(L419="返现",R419/(1+AA419),R419/(1+M419+AA419)))</f>
        <v>0</v>
      </c>
      <c r="U419" s="36">
        <v>0</v>
      </c>
      <c r="V419" s="22">
        <v>0</v>
      </c>
      <c r="W419" s="28">
        <f>IF(L419="返现",T419*M419,R419-T419)</f>
        <v>0</v>
      </c>
      <c r="X419" s="58">
        <v>0</v>
      </c>
      <c r="Y419" s="19">
        <v>7.0000000000000007E-2</v>
      </c>
      <c r="Z419" s="23">
        <f t="shared" si="7"/>
        <v>0</v>
      </c>
      <c r="AA419" s="36">
        <v>0.41</v>
      </c>
      <c r="AB419" s="58">
        <f>R419/(1+AA419)</f>
        <v>0</v>
      </c>
      <c r="AC419" s="18"/>
    </row>
    <row r="420" spans="1:29" x14ac:dyDescent="0.3">
      <c r="A420" s="17">
        <v>45017</v>
      </c>
      <c r="B420" s="5" t="s">
        <v>87</v>
      </c>
      <c r="C420" s="5" t="s">
        <v>88</v>
      </c>
      <c r="D420" s="5" t="s">
        <v>314</v>
      </c>
      <c r="E420" s="37" t="s">
        <v>476</v>
      </c>
      <c r="F420" s="37" t="s">
        <v>476</v>
      </c>
      <c r="G420" s="178">
        <v>237</v>
      </c>
      <c r="H420" s="5" t="s">
        <v>471</v>
      </c>
      <c r="I420" s="5" t="s">
        <v>476</v>
      </c>
      <c r="J420" s="5"/>
      <c r="K420" s="5" t="s">
        <v>56</v>
      </c>
      <c r="L420" s="5" t="s">
        <v>93</v>
      </c>
      <c r="M420" s="183">
        <v>0.03</v>
      </c>
      <c r="N420" s="18"/>
      <c r="O420" s="18"/>
      <c r="P420" s="190">
        <v>31603.296300000919</v>
      </c>
      <c r="Q420" s="194">
        <v>0</v>
      </c>
      <c r="R420" s="194">
        <v>0</v>
      </c>
      <c r="S420" s="29">
        <f>P420+Q420-R420</f>
        <v>31603.296300000919</v>
      </c>
      <c r="T420" s="32">
        <f>IF(L420="折扣",R420/(1+AA420)*M420,IF(L420="返现",R420/(1+AA420),R420/(1+M420+AA420)))</f>
        <v>0</v>
      </c>
      <c r="U420" s="183">
        <v>0</v>
      </c>
      <c r="V420" s="22">
        <v>0</v>
      </c>
      <c r="W420" s="28">
        <f>IF(L420="返现",T420*M420,R420-T420)</f>
        <v>0</v>
      </c>
      <c r="X420" s="194">
        <v>0</v>
      </c>
      <c r="Y420" s="19">
        <v>7.0000000000000007E-2</v>
      </c>
      <c r="Z420" s="23">
        <f t="shared" si="7"/>
        <v>0</v>
      </c>
      <c r="AA420" s="183">
        <v>0.21</v>
      </c>
      <c r="AB420" s="194">
        <f>R420/(1+AA420)</f>
        <v>0</v>
      </c>
      <c r="AC420" s="18"/>
    </row>
    <row r="421" spans="1:29" x14ac:dyDescent="0.3">
      <c r="A421" s="17">
        <v>45017</v>
      </c>
      <c r="B421" s="5" t="s">
        <v>87</v>
      </c>
      <c r="C421" s="5" t="s">
        <v>107</v>
      </c>
      <c r="D421" s="5" t="s">
        <v>484</v>
      </c>
      <c r="E421" s="5" t="s">
        <v>504</v>
      </c>
      <c r="F421" s="5" t="s">
        <v>504</v>
      </c>
      <c r="G421" s="6">
        <v>237</v>
      </c>
      <c r="H421" s="5" t="s">
        <v>471</v>
      </c>
      <c r="I421" s="5" t="s">
        <v>504</v>
      </c>
      <c r="J421" s="5"/>
      <c r="K421" s="5" t="s">
        <v>56</v>
      </c>
      <c r="L421" s="5" t="s">
        <v>93</v>
      </c>
      <c r="M421" s="182">
        <v>0.05</v>
      </c>
      <c r="N421" s="18"/>
      <c r="O421" s="18"/>
      <c r="P421" s="190">
        <v>-20932.000400000765</v>
      </c>
      <c r="Q421" s="194">
        <v>0</v>
      </c>
      <c r="R421" s="194">
        <v>0</v>
      </c>
      <c r="S421" s="29">
        <f>P421+Q421-R421</f>
        <v>-20932.000400000765</v>
      </c>
      <c r="T421" s="32">
        <f>IF(L421="折扣",R421/(1+AA421)*M421,IF(L421="返现",R421/(1+AA421),R421/(1+M421+AA421)))</f>
        <v>0</v>
      </c>
      <c r="U421" s="182">
        <v>0</v>
      </c>
      <c r="V421" s="22">
        <v>0</v>
      </c>
      <c r="W421" s="28">
        <f>IF(L421="返现",T421*M421,R421-T421)</f>
        <v>0</v>
      </c>
      <c r="X421" s="194">
        <v>0</v>
      </c>
      <c r="Y421" s="19">
        <v>7.0000000000000007E-2</v>
      </c>
      <c r="Z421" s="23">
        <f t="shared" si="7"/>
        <v>0</v>
      </c>
      <c r="AA421" s="182">
        <v>0.21</v>
      </c>
      <c r="AB421" s="194">
        <f>R421/(1+AA421)</f>
        <v>0</v>
      </c>
      <c r="AC421" s="18"/>
    </row>
    <row r="422" spans="1:29" x14ac:dyDescent="0.3">
      <c r="A422" s="17">
        <v>45017</v>
      </c>
      <c r="B422" s="5" t="s">
        <v>87</v>
      </c>
      <c r="C422" s="5" t="s">
        <v>107</v>
      </c>
      <c r="D422" s="5" t="s">
        <v>509</v>
      </c>
      <c r="E422" s="37" t="s">
        <v>528</v>
      </c>
      <c r="F422" s="37" t="s">
        <v>528</v>
      </c>
      <c r="G422" s="178">
        <v>237</v>
      </c>
      <c r="H422" s="5" t="s">
        <v>471</v>
      </c>
      <c r="I422" s="5" t="s">
        <v>529</v>
      </c>
      <c r="J422" s="5"/>
      <c r="K422" s="5" t="s">
        <v>56</v>
      </c>
      <c r="L422" s="5" t="s">
        <v>93</v>
      </c>
      <c r="M422" s="183">
        <v>4.9700000000000001E-2</v>
      </c>
      <c r="N422" s="18"/>
      <c r="O422" s="18"/>
      <c r="P422" s="190">
        <v>-71077.760000000009</v>
      </c>
      <c r="Q422" s="194">
        <v>0</v>
      </c>
      <c r="R422" s="194">
        <v>0</v>
      </c>
      <c r="S422" s="29">
        <f>P422+Q422-R422</f>
        <v>-71077.760000000009</v>
      </c>
      <c r="T422" s="32">
        <f>IF(L422="折扣",R422/(1+AA422)*M422,IF(L422="返现",R422/(1+AA422),R422/(1+M422+AA422)))</f>
        <v>0</v>
      </c>
      <c r="U422" s="183">
        <v>0</v>
      </c>
      <c r="V422" s="22">
        <v>0</v>
      </c>
      <c r="W422" s="28">
        <f>IF(L422="返现",T422*M422,R422-T422)</f>
        <v>0</v>
      </c>
      <c r="X422" s="194">
        <v>0</v>
      </c>
      <c r="Y422" s="19">
        <v>7.0000000000000007E-2</v>
      </c>
      <c r="Z422" s="23">
        <f t="shared" si="7"/>
        <v>0</v>
      </c>
      <c r="AA422" s="183">
        <v>0.42</v>
      </c>
      <c r="AB422" s="194">
        <f>R422/(1+AA422)</f>
        <v>0</v>
      </c>
      <c r="AC422" s="18"/>
    </row>
    <row r="423" spans="1:29" x14ac:dyDescent="0.3">
      <c r="A423" s="17">
        <v>45017</v>
      </c>
      <c r="B423" s="18" t="s">
        <v>87</v>
      </c>
      <c r="C423" s="18" t="s">
        <v>88</v>
      </c>
      <c r="D423" s="18" t="s">
        <v>89</v>
      </c>
      <c r="E423" s="18" t="s">
        <v>1125</v>
      </c>
      <c r="F423" s="18" t="s">
        <v>1125</v>
      </c>
      <c r="G423" s="18">
        <v>72</v>
      </c>
      <c r="H423" s="18" t="s">
        <v>1126</v>
      </c>
      <c r="I423" s="18" t="s">
        <v>1125</v>
      </c>
      <c r="J423" s="18"/>
      <c r="K423" s="18" t="s">
        <v>55</v>
      </c>
      <c r="L423" s="18" t="s">
        <v>278</v>
      </c>
      <c r="M423" s="185">
        <v>0</v>
      </c>
      <c r="N423" s="20">
        <v>900008437</v>
      </c>
      <c r="O423" s="18"/>
      <c r="P423" s="189">
        <v>157342.07</v>
      </c>
      <c r="Q423" s="194">
        <v>250000</v>
      </c>
      <c r="R423" s="194">
        <v>271183.28000000003</v>
      </c>
      <c r="S423" s="29">
        <f>P423+Q423-R423</f>
        <v>136158.78999999998</v>
      </c>
      <c r="T423" s="32">
        <f>IF(L423="折扣",R423/(1+AA423)*M423,IF(L423="返现",R423/(1+AA423),R423/(1+M423+AA423)))</f>
        <v>271183.28000000003</v>
      </c>
      <c r="U423" s="185">
        <v>0</v>
      </c>
      <c r="V423" s="22">
        <v>0</v>
      </c>
      <c r="W423" s="28">
        <f>IF(L423="返现",T423*M423,R423-T423)</f>
        <v>0</v>
      </c>
      <c r="X423" s="194">
        <v>271183.28000000003</v>
      </c>
      <c r="Y423" s="19">
        <v>2.5000000000000001E-2</v>
      </c>
      <c r="Z423" s="23">
        <f t="shared" si="7"/>
        <v>6779.5820000000012</v>
      </c>
      <c r="AA423" s="185">
        <v>0</v>
      </c>
      <c r="AB423" s="23">
        <f>R423</f>
        <v>271183.28000000003</v>
      </c>
      <c r="AC423" s="18"/>
    </row>
    <row r="424" spans="1:29" x14ac:dyDescent="0.3">
      <c r="A424" s="17">
        <v>45017</v>
      </c>
      <c r="B424" s="18" t="s">
        <v>87</v>
      </c>
      <c r="C424" s="18" t="s">
        <v>88</v>
      </c>
      <c r="D424" s="18" t="s">
        <v>89</v>
      </c>
      <c r="E424" s="18" t="s">
        <v>1080</v>
      </c>
      <c r="F424" s="18" t="s">
        <v>1080</v>
      </c>
      <c r="G424" s="18">
        <v>72</v>
      </c>
      <c r="H424" s="18" t="s">
        <v>1126</v>
      </c>
      <c r="I424" s="18" t="s">
        <v>1080</v>
      </c>
      <c r="J424" s="18"/>
      <c r="K424" s="18" t="s">
        <v>55</v>
      </c>
      <c r="L424" s="18" t="s">
        <v>278</v>
      </c>
      <c r="M424" s="185">
        <v>0</v>
      </c>
      <c r="N424" s="20">
        <v>900010577</v>
      </c>
      <c r="O424" s="18"/>
      <c r="P424" s="189">
        <v>1003895.3900000001</v>
      </c>
      <c r="Q424" s="194">
        <v>6000000</v>
      </c>
      <c r="R424" s="194">
        <v>5202616.63</v>
      </c>
      <c r="S424" s="29">
        <f>P424+Q424-R424</f>
        <v>1801278.7600000007</v>
      </c>
      <c r="T424" s="32">
        <f>IF(L424="折扣",R424/(1+AA424)*M424,IF(L424="返现",R424/(1+AA424),R424/(1+M424+AA424)))</f>
        <v>5202616.63</v>
      </c>
      <c r="U424" s="185">
        <v>8.0000000000000002E-3</v>
      </c>
      <c r="V424" s="22">
        <f>T424*U424</f>
        <v>41620.933040000004</v>
      </c>
      <c r="W424" s="28">
        <f>IF(L424="返现",T424*M424,R424-T424)</f>
        <v>0</v>
      </c>
      <c r="X424" s="194">
        <v>5202616.63</v>
      </c>
      <c r="Y424" s="19">
        <v>2.5000000000000001E-2</v>
      </c>
      <c r="Z424" s="23">
        <f t="shared" si="7"/>
        <v>130065.41575</v>
      </c>
      <c r="AA424" s="185">
        <v>0</v>
      </c>
      <c r="AB424" s="23">
        <f>R424</f>
        <v>5202616.63</v>
      </c>
      <c r="AC424" s="18"/>
    </row>
    <row r="425" spans="1:29" x14ac:dyDescent="0.3">
      <c r="A425" s="17">
        <v>45017</v>
      </c>
      <c r="B425" s="18" t="s">
        <v>87</v>
      </c>
      <c r="C425" s="18" t="s">
        <v>88</v>
      </c>
      <c r="D425" s="18" t="s">
        <v>89</v>
      </c>
      <c r="E425" s="18" t="s">
        <v>1080</v>
      </c>
      <c r="F425" s="18" t="s">
        <v>1080</v>
      </c>
      <c r="G425" s="18">
        <v>72</v>
      </c>
      <c r="H425" s="18" t="s">
        <v>1126</v>
      </c>
      <c r="I425" s="18" t="s">
        <v>1080</v>
      </c>
      <c r="J425" s="18"/>
      <c r="K425" s="18" t="s">
        <v>55</v>
      </c>
      <c r="L425" s="18" t="s">
        <v>278</v>
      </c>
      <c r="M425" s="185">
        <v>0</v>
      </c>
      <c r="N425" s="20">
        <v>900010578</v>
      </c>
      <c r="O425" s="18"/>
      <c r="P425" s="189">
        <v>37031.660000000003</v>
      </c>
      <c r="Q425" s="194">
        <v>150000</v>
      </c>
      <c r="R425" s="194">
        <v>91867.59</v>
      </c>
      <c r="S425" s="29">
        <f>P425+Q425-R425</f>
        <v>95164.07</v>
      </c>
      <c r="T425" s="32">
        <f>IF(L425="折扣",R425/(1+AA425)*M425,IF(L425="返现",R425/(1+AA425),R425/(1+M425+AA425)))</f>
        <v>91867.59</v>
      </c>
      <c r="U425" s="185">
        <v>8.0000000000000002E-3</v>
      </c>
      <c r="V425" s="22">
        <f>T425*U425</f>
        <v>734.94071999999994</v>
      </c>
      <c r="W425" s="28">
        <f>IF(L425="返现",T425*M425,R425-T425)</f>
        <v>0</v>
      </c>
      <c r="X425" s="194">
        <v>91867.59</v>
      </c>
      <c r="Y425" s="19">
        <v>2.5000000000000001E-2</v>
      </c>
      <c r="Z425" s="23">
        <f t="shared" si="7"/>
        <v>2296.68975</v>
      </c>
      <c r="AA425" s="185">
        <v>0</v>
      </c>
      <c r="AB425" s="23">
        <f>R425</f>
        <v>91867.59</v>
      </c>
      <c r="AC425" s="18"/>
    </row>
    <row r="426" spans="1:29" x14ac:dyDescent="0.3">
      <c r="A426" s="17">
        <v>45017</v>
      </c>
      <c r="B426" s="18" t="s">
        <v>87</v>
      </c>
      <c r="C426" s="18" t="s">
        <v>88</v>
      </c>
      <c r="D426" s="18" t="s">
        <v>89</v>
      </c>
      <c r="E426" s="18" t="s">
        <v>1127</v>
      </c>
      <c r="F426" s="18" t="s">
        <v>1127</v>
      </c>
      <c r="G426" s="18">
        <v>72</v>
      </c>
      <c r="H426" s="18" t="s">
        <v>1126</v>
      </c>
      <c r="I426" s="18" t="s">
        <v>1101</v>
      </c>
      <c r="J426" s="18"/>
      <c r="K426" s="18" t="s">
        <v>55</v>
      </c>
      <c r="L426" s="18" t="s">
        <v>278</v>
      </c>
      <c r="M426" s="185">
        <v>0</v>
      </c>
      <c r="N426" s="20">
        <v>900007925</v>
      </c>
      <c r="O426" s="18"/>
      <c r="P426" s="189">
        <v>9800.6000000000058</v>
      </c>
      <c r="Q426" s="194">
        <v>10000</v>
      </c>
      <c r="R426" s="194">
        <v>7629</v>
      </c>
      <c r="S426" s="29">
        <f>P426+Q426-R426</f>
        <v>12171.600000000006</v>
      </c>
      <c r="T426" s="32">
        <f>IF(L426="折扣",R426/(1+AA426)*M426,IF(L426="返现",R426/(1+AA426),R426/(1+M426+AA426)))</f>
        <v>7629</v>
      </c>
      <c r="U426" s="185">
        <v>0</v>
      </c>
      <c r="V426" s="22">
        <v>0</v>
      </c>
      <c r="W426" s="28">
        <f>IF(L426="返现",T426*M426,R426-T426)</f>
        <v>0</v>
      </c>
      <c r="X426" s="194">
        <v>7629</v>
      </c>
      <c r="Y426" s="19">
        <v>2.5000000000000001E-2</v>
      </c>
      <c r="Z426" s="23">
        <f t="shared" si="7"/>
        <v>190.72500000000002</v>
      </c>
      <c r="AA426" s="185">
        <v>0</v>
      </c>
      <c r="AB426" s="23">
        <f>R426</f>
        <v>7629</v>
      </c>
      <c r="AC426" s="18"/>
    </row>
    <row r="427" spans="1:29" x14ac:dyDescent="0.3">
      <c r="A427" s="17">
        <v>45017</v>
      </c>
      <c r="B427" s="18" t="s">
        <v>87</v>
      </c>
      <c r="C427" s="18" t="s">
        <v>88</v>
      </c>
      <c r="D427" s="18" t="s">
        <v>314</v>
      </c>
      <c r="E427" s="18" t="s">
        <v>1124</v>
      </c>
      <c r="F427" s="18" t="s">
        <v>1124</v>
      </c>
      <c r="G427" s="18">
        <v>72</v>
      </c>
      <c r="H427" s="18" t="s">
        <v>1126</v>
      </c>
      <c r="I427" s="18" t="s">
        <v>1124</v>
      </c>
      <c r="J427" s="18"/>
      <c r="K427" s="18" t="s">
        <v>55</v>
      </c>
      <c r="L427" s="18" t="s">
        <v>93</v>
      </c>
      <c r="M427" s="185">
        <v>0.02</v>
      </c>
      <c r="N427" s="20">
        <v>300000554</v>
      </c>
      <c r="O427" s="18"/>
      <c r="P427" s="189">
        <v>0</v>
      </c>
      <c r="Q427" s="194">
        <v>100000</v>
      </c>
      <c r="R427" s="194">
        <v>19012.759999999893</v>
      </c>
      <c r="S427" s="29">
        <f>P427+Q427-R427</f>
        <v>80987.240000000107</v>
      </c>
      <c r="T427" s="32">
        <f>IF(L427="折扣",R427/(1+AA427)*M427,IF(L427="返现",R427/(1+AA427),R427/(1+M427+AA427)))</f>
        <v>18639.960784313622</v>
      </c>
      <c r="U427" s="185">
        <v>0</v>
      </c>
      <c r="V427" s="22">
        <v>0</v>
      </c>
      <c r="W427" s="28">
        <f>IF(L427="返现",T427*M427,R427-T427)</f>
        <v>372.79921568627105</v>
      </c>
      <c r="X427" s="194">
        <v>14909.61</v>
      </c>
      <c r="Y427" s="19">
        <v>2.5000000000000001E-2</v>
      </c>
      <c r="Z427" s="23">
        <f t="shared" si="7"/>
        <v>372.74025000000006</v>
      </c>
      <c r="AA427" s="185">
        <v>0</v>
      </c>
      <c r="AB427" s="23">
        <f>R427</f>
        <v>19012.759999999893</v>
      </c>
      <c r="AC427" s="18"/>
    </row>
    <row r="428" spans="1:29" x14ac:dyDescent="0.3">
      <c r="A428" s="17">
        <v>45017</v>
      </c>
      <c r="B428" s="18" t="s">
        <v>87</v>
      </c>
      <c r="C428" s="18" t="s">
        <v>88</v>
      </c>
      <c r="D428" s="18" t="s">
        <v>314</v>
      </c>
      <c r="E428" s="18" t="s">
        <v>476</v>
      </c>
      <c r="F428" s="18" t="s">
        <v>476</v>
      </c>
      <c r="G428" s="18">
        <v>72</v>
      </c>
      <c r="H428" s="18" t="s">
        <v>1126</v>
      </c>
      <c r="I428" s="18" t="s">
        <v>476</v>
      </c>
      <c r="J428" s="18"/>
      <c r="K428" s="18" t="s">
        <v>55</v>
      </c>
      <c r="L428" s="18" t="s">
        <v>93</v>
      </c>
      <c r="M428" s="185">
        <v>0.02</v>
      </c>
      <c r="N428" s="20">
        <v>900008230</v>
      </c>
      <c r="O428" s="18"/>
      <c r="P428" s="189">
        <v>890925.32000000123</v>
      </c>
      <c r="Q428" s="194">
        <v>2500000</v>
      </c>
      <c r="R428" s="194">
        <v>2373450.27</v>
      </c>
      <c r="S428" s="29">
        <f>P428+Q428-R428</f>
        <v>1017475.0500000012</v>
      </c>
      <c r="T428" s="32">
        <f>IF(L428="折扣",R428/(1+AA428)*M428,IF(L428="返现",R428/(1+AA428),R428/(1+M428+AA428)))</f>
        <v>2326912.0294117648</v>
      </c>
      <c r="U428" s="185">
        <v>0</v>
      </c>
      <c r="V428" s="22">
        <v>0</v>
      </c>
      <c r="W428" s="28">
        <f>IF(L428="返现",T428*M428,R428-T428)</f>
        <v>46538.240588235203</v>
      </c>
      <c r="X428" s="194">
        <v>2373450.27</v>
      </c>
      <c r="Y428" s="19">
        <v>2.5000000000000001E-2</v>
      </c>
      <c r="Z428" s="23">
        <f t="shared" si="7"/>
        <v>59336.25675</v>
      </c>
      <c r="AA428" s="185">
        <v>0</v>
      </c>
      <c r="AB428" s="23">
        <f>R428</f>
        <v>2373450.27</v>
      </c>
      <c r="AC428" s="18"/>
    </row>
    <row r="429" spans="1:29" x14ac:dyDescent="0.3">
      <c r="A429" s="17">
        <v>45017</v>
      </c>
      <c r="B429" s="18" t="s">
        <v>87</v>
      </c>
      <c r="C429" s="18" t="s">
        <v>88</v>
      </c>
      <c r="D429" s="18" t="s">
        <v>314</v>
      </c>
      <c r="E429" s="18" t="s">
        <v>476</v>
      </c>
      <c r="F429" s="18" t="s">
        <v>476</v>
      </c>
      <c r="G429" s="18">
        <v>72</v>
      </c>
      <c r="H429" s="18" t="s">
        <v>1126</v>
      </c>
      <c r="I429" s="18" t="s">
        <v>476</v>
      </c>
      <c r="J429" s="18"/>
      <c r="K429" s="18" t="s">
        <v>55</v>
      </c>
      <c r="L429" s="18" t="s">
        <v>278</v>
      </c>
      <c r="M429" s="185">
        <v>0</v>
      </c>
      <c r="N429" s="20">
        <v>900008230</v>
      </c>
      <c r="O429" s="18"/>
      <c r="P429" s="189">
        <v>0</v>
      </c>
      <c r="Q429" s="194">
        <v>0</v>
      </c>
      <c r="R429" s="194">
        <v>0</v>
      </c>
      <c r="S429" s="29">
        <f>P429+Q429-R429</f>
        <v>0</v>
      </c>
      <c r="T429" s="32">
        <f>IF(L429="折扣",R429/(1+AA429)*M429,IF(L429="返现",R429/(1+AA429),R429/(1+M429+AA429)))</f>
        <v>0</v>
      </c>
      <c r="U429" s="185">
        <v>0.03</v>
      </c>
      <c r="V429" s="22">
        <v>0</v>
      </c>
      <c r="W429" s="28">
        <f>IF(L429="返现",T429*M429,R429-T429)</f>
        <v>0</v>
      </c>
      <c r="X429" s="194">
        <v>0</v>
      </c>
      <c r="Y429" s="19">
        <v>2.5000000000000001E-2</v>
      </c>
      <c r="Z429" s="23">
        <f t="shared" si="7"/>
        <v>0</v>
      </c>
      <c r="AA429" s="185">
        <v>0</v>
      </c>
      <c r="AB429" s="23">
        <f>R429</f>
        <v>0</v>
      </c>
      <c r="AC429" s="18"/>
    </row>
    <row r="430" spans="1:29" x14ac:dyDescent="0.3">
      <c r="A430" s="17">
        <v>45017</v>
      </c>
      <c r="B430" s="18" t="s">
        <v>87</v>
      </c>
      <c r="C430" s="18" t="s">
        <v>88</v>
      </c>
      <c r="D430" s="18" t="s">
        <v>314</v>
      </c>
      <c r="E430" s="18" t="s">
        <v>1082</v>
      </c>
      <c r="F430" s="18" t="s">
        <v>1082</v>
      </c>
      <c r="G430" s="18">
        <v>72</v>
      </c>
      <c r="H430" s="18" t="s">
        <v>1126</v>
      </c>
      <c r="I430" s="18" t="s">
        <v>1082</v>
      </c>
      <c r="J430" s="18"/>
      <c r="K430" s="18" t="s">
        <v>55</v>
      </c>
      <c r="L430" s="18" t="s">
        <v>278</v>
      </c>
      <c r="M430" s="185">
        <v>0</v>
      </c>
      <c r="N430" s="20">
        <v>900010504</v>
      </c>
      <c r="O430" s="18"/>
      <c r="P430" s="189">
        <v>14508</v>
      </c>
      <c r="Q430" s="194">
        <v>90000</v>
      </c>
      <c r="R430" s="194">
        <v>70928</v>
      </c>
      <c r="S430" s="29">
        <f>P430+Q430-R430</f>
        <v>33580</v>
      </c>
      <c r="T430" s="32">
        <f>IF(L430="折扣",R430/(1+AA430)*M430,IF(L430="返现",R430/(1+AA430),R430/(1+M430+AA430)))</f>
        <v>70928</v>
      </c>
      <c r="U430" s="185">
        <v>0</v>
      </c>
      <c r="V430" s="22">
        <v>0</v>
      </c>
      <c r="W430" s="28">
        <f>IF(L430="返现",T430*M430,R430-T430)</f>
        <v>0</v>
      </c>
      <c r="X430" s="194">
        <v>70928</v>
      </c>
      <c r="Y430" s="19">
        <v>2.5000000000000001E-2</v>
      </c>
      <c r="Z430" s="23">
        <f t="shared" si="7"/>
        <v>1773.2</v>
      </c>
      <c r="AA430" s="185">
        <v>0</v>
      </c>
      <c r="AB430" s="23">
        <f>R430</f>
        <v>70928</v>
      </c>
      <c r="AC430" s="18"/>
    </row>
    <row r="431" spans="1:29" x14ac:dyDescent="0.3">
      <c r="A431" s="17">
        <v>45017</v>
      </c>
      <c r="B431" s="18" t="s">
        <v>87</v>
      </c>
      <c r="C431" s="18" t="s">
        <v>88</v>
      </c>
      <c r="D431" s="18" t="s">
        <v>314</v>
      </c>
      <c r="E431" s="18" t="s">
        <v>1112</v>
      </c>
      <c r="F431" s="18" t="s">
        <v>1128</v>
      </c>
      <c r="G431" s="18">
        <v>72</v>
      </c>
      <c r="H431" s="18" t="s">
        <v>1126</v>
      </c>
      <c r="I431" s="18" t="s">
        <v>1112</v>
      </c>
      <c r="J431" s="18"/>
      <c r="K431" s="18" t="s">
        <v>55</v>
      </c>
      <c r="L431" s="18" t="s">
        <v>278</v>
      </c>
      <c r="M431" s="185">
        <v>0</v>
      </c>
      <c r="N431" s="20">
        <v>400002162</v>
      </c>
      <c r="O431" s="18"/>
      <c r="P431" s="189">
        <v>13254.240000000009</v>
      </c>
      <c r="Q431" s="194">
        <v>38000</v>
      </c>
      <c r="R431" s="194">
        <v>33302.31</v>
      </c>
      <c r="S431" s="29">
        <f>P431+Q431-R431</f>
        <v>17951.930000000008</v>
      </c>
      <c r="T431" s="32">
        <f>IF(L431="折扣",R431/(1+AA431)*M431,IF(L431="返现",R431/(1+AA431),R431/(1+M431+AA431)))</f>
        <v>33302.31</v>
      </c>
      <c r="U431" s="185">
        <v>0.05</v>
      </c>
      <c r="V431" s="22">
        <f>T431/(1-U431)*U431</f>
        <v>1752.7531578947369</v>
      </c>
      <c r="W431" s="28">
        <f>IF(L431="返现",T431*M431,R431-T431)</f>
        <v>0</v>
      </c>
      <c r="X431" s="194">
        <v>33302.31</v>
      </c>
      <c r="Y431" s="19">
        <v>2.5000000000000001E-2</v>
      </c>
      <c r="Z431" s="23">
        <f t="shared" si="7"/>
        <v>832.55774999999994</v>
      </c>
      <c r="AA431" s="185">
        <v>0</v>
      </c>
      <c r="AB431" s="23">
        <f>R431</f>
        <v>33302.31</v>
      </c>
      <c r="AC431" s="18"/>
    </row>
    <row r="432" spans="1:29" x14ac:dyDescent="0.3">
      <c r="A432" s="17">
        <v>45017</v>
      </c>
      <c r="B432" s="18" t="s">
        <v>87</v>
      </c>
      <c r="C432" s="18" t="s">
        <v>94</v>
      </c>
      <c r="D432" s="18" t="s">
        <v>95</v>
      </c>
      <c r="E432" s="18" t="s">
        <v>1129</v>
      </c>
      <c r="F432" s="18" t="s">
        <v>1129</v>
      </c>
      <c r="G432" s="18">
        <v>72</v>
      </c>
      <c r="H432" s="18" t="s">
        <v>1126</v>
      </c>
      <c r="I432" s="18" t="s">
        <v>1103</v>
      </c>
      <c r="J432" s="18"/>
      <c r="K432" s="18" t="s">
        <v>55</v>
      </c>
      <c r="L432" s="18" t="s">
        <v>278</v>
      </c>
      <c r="M432" s="185">
        <v>0</v>
      </c>
      <c r="N432" s="20">
        <v>600007500</v>
      </c>
      <c r="O432" s="18"/>
      <c r="P432" s="189">
        <v>55416.59</v>
      </c>
      <c r="Q432" s="194">
        <v>200000</v>
      </c>
      <c r="R432" s="194">
        <v>184933.97</v>
      </c>
      <c r="S432" s="29">
        <f>P432+Q432-R432</f>
        <v>70482.62</v>
      </c>
      <c r="T432" s="32">
        <f>IF(L432="折扣",R432/(1+AA432)*M432,IF(L432="返现",R432/(1+AA432),R432/(1+M432+AA432)))</f>
        <v>184933.97</v>
      </c>
      <c r="U432" s="185">
        <v>0</v>
      </c>
      <c r="V432" s="22">
        <v>0</v>
      </c>
      <c r="W432" s="28">
        <f>IF(L432="返现",T432*M432,R432-T432)</f>
        <v>0</v>
      </c>
      <c r="X432" s="194">
        <v>184933.97</v>
      </c>
      <c r="Y432" s="19">
        <v>2.5000000000000001E-2</v>
      </c>
      <c r="Z432" s="23">
        <f t="shared" si="7"/>
        <v>4623.3492500000002</v>
      </c>
      <c r="AA432" s="185">
        <v>0</v>
      </c>
      <c r="AB432" s="23">
        <f>R432</f>
        <v>184933.97</v>
      </c>
      <c r="AC432" s="18"/>
    </row>
    <row r="433" spans="1:29" x14ac:dyDescent="0.3">
      <c r="A433" s="17">
        <v>45017</v>
      </c>
      <c r="B433" s="18" t="s">
        <v>87</v>
      </c>
      <c r="C433" s="18" t="s">
        <v>94</v>
      </c>
      <c r="D433" s="18" t="s">
        <v>95</v>
      </c>
      <c r="E433" s="18" t="s">
        <v>1130</v>
      </c>
      <c r="F433" s="18" t="s">
        <v>1131</v>
      </c>
      <c r="G433" s="18">
        <v>72</v>
      </c>
      <c r="H433" s="18" t="s">
        <v>1126</v>
      </c>
      <c r="I433" s="18" t="s">
        <v>1109</v>
      </c>
      <c r="J433" s="18"/>
      <c r="K433" s="18" t="s">
        <v>55</v>
      </c>
      <c r="L433" s="18" t="s">
        <v>278</v>
      </c>
      <c r="M433" s="56">
        <v>0</v>
      </c>
      <c r="N433" s="20">
        <v>600005841</v>
      </c>
      <c r="O433" s="18"/>
      <c r="P433" s="189">
        <v>52604.189999999988</v>
      </c>
      <c r="Q433" s="194">
        <v>30000</v>
      </c>
      <c r="R433" s="194">
        <v>51441.81</v>
      </c>
      <c r="S433" s="29">
        <f>P433+Q433-R433</f>
        <v>31162.37999999999</v>
      </c>
      <c r="T433" s="32">
        <f>IF(L433="折扣",R433/(1+AA433)*M433,IF(L433="返现",R433/(1+AA433),R433/(1+M433+AA433)))</f>
        <v>51441.81</v>
      </c>
      <c r="U433" s="56">
        <v>0</v>
      </c>
      <c r="V433" s="22">
        <v>0</v>
      </c>
      <c r="W433" s="28">
        <f>IF(L433="返现",T433*M433,R433-T433)</f>
        <v>0</v>
      </c>
      <c r="X433" s="194">
        <v>51441.81</v>
      </c>
      <c r="Y433" s="19">
        <v>2.5000000000000001E-2</v>
      </c>
      <c r="Z433" s="23">
        <f t="shared" si="7"/>
        <v>1286.0452500000001</v>
      </c>
      <c r="AA433" s="56">
        <v>0</v>
      </c>
      <c r="AB433" s="23">
        <f>R433</f>
        <v>51441.81</v>
      </c>
      <c r="AC433" s="18"/>
    </row>
    <row r="434" spans="1:29" x14ac:dyDescent="0.3">
      <c r="A434" s="17">
        <v>45017</v>
      </c>
      <c r="B434" s="18" t="s">
        <v>87</v>
      </c>
      <c r="C434" s="18" t="s">
        <v>94</v>
      </c>
      <c r="D434" s="18" t="s">
        <v>95</v>
      </c>
      <c r="E434" s="18" t="s">
        <v>1132</v>
      </c>
      <c r="F434" s="18" t="s">
        <v>1132</v>
      </c>
      <c r="G434" s="18">
        <v>72</v>
      </c>
      <c r="H434" s="18" t="s">
        <v>1126</v>
      </c>
      <c r="I434" s="18" t="s">
        <v>1115</v>
      </c>
      <c r="J434" s="18"/>
      <c r="K434" s="18" t="s">
        <v>55</v>
      </c>
      <c r="L434" s="18" t="s">
        <v>278</v>
      </c>
      <c r="M434" s="56">
        <v>0</v>
      </c>
      <c r="N434" s="20">
        <v>100000139</v>
      </c>
      <c r="O434" s="18"/>
      <c r="P434" s="189">
        <v>16140.210000000006</v>
      </c>
      <c r="Q434" s="194">
        <v>20000</v>
      </c>
      <c r="R434" s="194">
        <v>28249.54</v>
      </c>
      <c r="S434" s="29">
        <f>P434+Q434-R434</f>
        <v>7890.6700000000055</v>
      </c>
      <c r="T434" s="32">
        <f>IF(L434="折扣",R434/(1+AA434)*M434,IF(L434="返现",R434/(1+AA434),R434/(1+M434+AA434)))</f>
        <v>28249.54</v>
      </c>
      <c r="U434" s="56">
        <v>0</v>
      </c>
      <c r="V434" s="22">
        <v>0</v>
      </c>
      <c r="W434" s="28">
        <f>IF(L434="返现",T434*M434,R434-T434)</f>
        <v>0</v>
      </c>
      <c r="X434" s="194">
        <v>28249.54</v>
      </c>
      <c r="Y434" s="19">
        <v>2.5000000000000001E-2</v>
      </c>
      <c r="Z434" s="23">
        <f t="shared" si="7"/>
        <v>706.23850000000004</v>
      </c>
      <c r="AA434" s="56">
        <v>0</v>
      </c>
      <c r="AB434" s="23">
        <f>R434</f>
        <v>28249.54</v>
      </c>
      <c r="AC434" s="18"/>
    </row>
    <row r="435" spans="1:29" x14ac:dyDescent="0.3">
      <c r="A435" s="17">
        <v>45017</v>
      </c>
      <c r="B435" s="18" t="s">
        <v>87</v>
      </c>
      <c r="C435" s="18" t="s">
        <v>94</v>
      </c>
      <c r="D435" s="18" t="s">
        <v>95</v>
      </c>
      <c r="E435" s="18" t="s">
        <v>196</v>
      </c>
      <c r="F435" s="18" t="s">
        <v>196</v>
      </c>
      <c r="G435" s="18">
        <v>72</v>
      </c>
      <c r="H435" s="18" t="s">
        <v>1126</v>
      </c>
      <c r="I435" s="18" t="s">
        <v>196</v>
      </c>
      <c r="J435" s="18"/>
      <c r="K435" s="18" t="s">
        <v>55</v>
      </c>
      <c r="L435" s="18" t="s">
        <v>278</v>
      </c>
      <c r="M435" s="56">
        <v>0</v>
      </c>
      <c r="N435" s="20">
        <v>900010657</v>
      </c>
      <c r="O435" s="18"/>
      <c r="P435" s="189">
        <v>9774.11</v>
      </c>
      <c r="Q435" s="194">
        <v>30000</v>
      </c>
      <c r="R435" s="194">
        <v>28983.73</v>
      </c>
      <c r="S435" s="29">
        <f>P435+Q435-R435</f>
        <v>10790.380000000001</v>
      </c>
      <c r="T435" s="32">
        <f>IF(L435="折扣",R435/(1+AA435)*M435,IF(L435="返现",R435/(1+AA435),R435/(1+M435+AA435)))</f>
        <v>28983.73</v>
      </c>
      <c r="U435" s="56">
        <v>0</v>
      </c>
      <c r="V435" s="22">
        <v>0</v>
      </c>
      <c r="W435" s="28">
        <f>IF(L435="返现",T435*M435,R435-T435)</f>
        <v>0</v>
      </c>
      <c r="X435" s="194">
        <v>28983.73</v>
      </c>
      <c r="Y435" s="19">
        <v>2.5000000000000001E-2</v>
      </c>
      <c r="Z435" s="23">
        <f t="shared" si="7"/>
        <v>724.59325000000001</v>
      </c>
      <c r="AA435" s="56">
        <v>0</v>
      </c>
      <c r="AB435" s="23">
        <f>R435</f>
        <v>28983.73</v>
      </c>
      <c r="AC435" s="18"/>
    </row>
    <row r="436" spans="1:29" x14ac:dyDescent="0.3">
      <c r="A436" s="17">
        <v>45017</v>
      </c>
      <c r="B436" s="18" t="s">
        <v>87</v>
      </c>
      <c r="C436" s="18" t="s">
        <v>94</v>
      </c>
      <c r="D436" s="18" t="s">
        <v>95</v>
      </c>
      <c r="E436" s="18" t="s">
        <v>1095</v>
      </c>
      <c r="F436" s="18" t="s">
        <v>1095</v>
      </c>
      <c r="G436" s="18">
        <v>72</v>
      </c>
      <c r="H436" s="18" t="s">
        <v>1126</v>
      </c>
      <c r="I436" s="18" t="s">
        <v>1095</v>
      </c>
      <c r="J436" s="18"/>
      <c r="K436" s="18" t="s">
        <v>55</v>
      </c>
      <c r="L436" s="18" t="s">
        <v>278</v>
      </c>
      <c r="M436" s="56">
        <v>0</v>
      </c>
      <c r="N436" s="20">
        <v>900009495</v>
      </c>
      <c r="O436" s="18"/>
      <c r="P436" s="189">
        <v>64.570000000000618</v>
      </c>
      <c r="Q436" s="194">
        <v>10000</v>
      </c>
      <c r="R436" s="194">
        <v>7594.45</v>
      </c>
      <c r="S436" s="29">
        <f>P436+Q436-R436</f>
        <v>2470.12</v>
      </c>
      <c r="T436" s="32">
        <f>IF(L436="折扣",R436/(1+AA436)*M436,IF(L436="返现",R436/(1+AA436),R436/(1+M436+AA436)))</f>
        <v>7594.45</v>
      </c>
      <c r="U436" s="56">
        <v>0</v>
      </c>
      <c r="V436" s="22">
        <v>0</v>
      </c>
      <c r="W436" s="28">
        <f>IF(L436="返现",T436*M436,R436-T436)</f>
        <v>0</v>
      </c>
      <c r="X436" s="194">
        <v>7594.45</v>
      </c>
      <c r="Y436" s="19">
        <v>2.5000000000000001E-2</v>
      </c>
      <c r="Z436" s="23">
        <f t="shared" si="7"/>
        <v>189.86125000000001</v>
      </c>
      <c r="AA436" s="56">
        <v>0</v>
      </c>
      <c r="AB436" s="23">
        <f>R436</f>
        <v>7594.45</v>
      </c>
      <c r="AC436" s="18"/>
    </row>
    <row r="437" spans="1:29" x14ac:dyDescent="0.3">
      <c r="A437" s="17">
        <v>45017</v>
      </c>
      <c r="B437" s="18" t="s">
        <v>87</v>
      </c>
      <c r="C437" s="18" t="s">
        <v>94</v>
      </c>
      <c r="D437" s="18" t="s">
        <v>95</v>
      </c>
      <c r="E437" s="18" t="s">
        <v>1133</v>
      </c>
      <c r="F437" s="18" t="s">
        <v>1133</v>
      </c>
      <c r="G437" s="18">
        <v>72</v>
      </c>
      <c r="H437" s="18" t="s">
        <v>1126</v>
      </c>
      <c r="I437" s="18" t="s">
        <v>1117</v>
      </c>
      <c r="J437" s="18"/>
      <c r="K437" s="18" t="s">
        <v>55</v>
      </c>
      <c r="L437" s="18" t="s">
        <v>93</v>
      </c>
      <c r="M437" s="56">
        <v>0.01</v>
      </c>
      <c r="N437" s="20">
        <v>900010139</v>
      </c>
      <c r="O437" s="18"/>
      <c r="P437" s="189">
        <v>41034.5</v>
      </c>
      <c r="Q437" s="194">
        <v>303000</v>
      </c>
      <c r="R437" s="194">
        <v>214766.5</v>
      </c>
      <c r="S437" s="29">
        <f>P437+Q437-R437</f>
        <v>129268</v>
      </c>
      <c r="T437" s="32">
        <f>IF(L437="折扣",R437/(1+AA437)*M437,IF(L437="返现",R437/(1+AA437),R437/(1+M437+AA437)))</f>
        <v>212640.09900990099</v>
      </c>
      <c r="U437" s="56">
        <v>0</v>
      </c>
      <c r="V437" s="22">
        <v>0</v>
      </c>
      <c r="W437" s="28">
        <f>IF(L437="返现",T437*M437,R437-T437)</f>
        <v>2126.4009900990059</v>
      </c>
      <c r="X437" s="194">
        <v>213766.5</v>
      </c>
      <c r="Y437" s="19">
        <v>2.5000000000000001E-2</v>
      </c>
      <c r="Z437" s="23">
        <f t="shared" si="7"/>
        <v>5344.1625000000004</v>
      </c>
      <c r="AA437" s="56">
        <v>0</v>
      </c>
      <c r="AB437" s="23">
        <f>R437</f>
        <v>214766.5</v>
      </c>
      <c r="AC437" s="18"/>
    </row>
    <row r="438" spans="1:29" x14ac:dyDescent="0.3">
      <c r="A438" s="17">
        <v>45017</v>
      </c>
      <c r="B438" s="18" t="s">
        <v>87</v>
      </c>
      <c r="C438" s="18" t="s">
        <v>94</v>
      </c>
      <c r="D438" s="18" t="s">
        <v>95</v>
      </c>
      <c r="E438" s="18" t="s">
        <v>1074</v>
      </c>
      <c r="F438" s="18" t="s">
        <v>1074</v>
      </c>
      <c r="G438" s="18">
        <v>72</v>
      </c>
      <c r="H438" s="18" t="s">
        <v>1126</v>
      </c>
      <c r="I438" s="18" t="s">
        <v>1074</v>
      </c>
      <c r="J438" s="18"/>
      <c r="K438" s="18" t="s">
        <v>55</v>
      </c>
      <c r="L438" s="18" t="s">
        <v>93</v>
      </c>
      <c r="M438" s="56">
        <v>0.03</v>
      </c>
      <c r="N438" s="20">
        <v>900010975</v>
      </c>
      <c r="O438" s="18"/>
      <c r="P438" s="189">
        <v>0</v>
      </c>
      <c r="Q438" s="194">
        <v>309000</v>
      </c>
      <c r="R438" s="194">
        <v>99343.35</v>
      </c>
      <c r="S438" s="29">
        <f>P438+Q438-R438</f>
        <v>209656.65</v>
      </c>
      <c r="T438" s="32">
        <f>IF(L438="折扣",R438/(1+AA438)*M438,IF(L438="返现",R438/(1+AA438),R438/(1+M438+AA438)))</f>
        <v>96449.854368932036</v>
      </c>
      <c r="U438" s="56">
        <v>0</v>
      </c>
      <c r="V438" s="22">
        <v>0</v>
      </c>
      <c r="W438" s="28">
        <f>IF(L438="返现",T438*M438,R438-T438)</f>
        <v>2893.49563106797</v>
      </c>
      <c r="X438" s="194">
        <v>99343.35</v>
      </c>
      <c r="Y438" s="19">
        <v>2.5000000000000001E-2</v>
      </c>
      <c r="Z438" s="23">
        <f t="shared" si="7"/>
        <v>2483.5837500000002</v>
      </c>
      <c r="AA438" s="56">
        <v>0</v>
      </c>
      <c r="AB438" s="23">
        <f>R438</f>
        <v>99343.35</v>
      </c>
      <c r="AC438" s="18"/>
    </row>
    <row r="439" spans="1:29" x14ac:dyDescent="0.3">
      <c r="A439" s="17">
        <v>45017</v>
      </c>
      <c r="B439" s="18" t="s">
        <v>87</v>
      </c>
      <c r="C439" s="18" t="s">
        <v>94</v>
      </c>
      <c r="D439" s="18" t="s">
        <v>95</v>
      </c>
      <c r="E439" s="18" t="s">
        <v>1134</v>
      </c>
      <c r="F439" s="18" t="s">
        <v>1134</v>
      </c>
      <c r="G439" s="18">
        <v>72</v>
      </c>
      <c r="H439" s="18" t="s">
        <v>1126</v>
      </c>
      <c r="I439" s="18" t="s">
        <v>1081</v>
      </c>
      <c r="J439" s="18"/>
      <c r="K439" s="18" t="s">
        <v>55</v>
      </c>
      <c r="L439" s="18" t="s">
        <v>278</v>
      </c>
      <c r="M439" s="56">
        <v>0</v>
      </c>
      <c r="N439" s="20">
        <v>900010536</v>
      </c>
      <c r="O439" s="18"/>
      <c r="P439" s="189">
        <v>3743.08</v>
      </c>
      <c r="Q439" s="194">
        <v>15000</v>
      </c>
      <c r="R439" s="194">
        <v>12475.1</v>
      </c>
      <c r="S439" s="29">
        <f>P439+Q439-R439</f>
        <v>6267.9800000000014</v>
      </c>
      <c r="T439" s="32">
        <f>IF(L439="折扣",R439/(1+AA439)*M439,IF(L439="返现",R439/(1+AA439),R439/(1+M439+AA439)))</f>
        <v>12475.1</v>
      </c>
      <c r="U439" s="56">
        <v>0</v>
      </c>
      <c r="V439" s="22">
        <v>0</v>
      </c>
      <c r="W439" s="28">
        <f>IF(L439="返现",T439*M439,R439-T439)</f>
        <v>0</v>
      </c>
      <c r="X439" s="194">
        <v>12475.1</v>
      </c>
      <c r="Y439" s="19">
        <v>2.5000000000000001E-2</v>
      </c>
      <c r="Z439" s="23">
        <f t="shared" si="7"/>
        <v>311.87750000000005</v>
      </c>
      <c r="AA439" s="56">
        <v>0</v>
      </c>
      <c r="AB439" s="23">
        <f>R439</f>
        <v>12475.1</v>
      </c>
      <c r="AC439" s="18"/>
    </row>
    <row r="440" spans="1:29" x14ac:dyDescent="0.3">
      <c r="A440" s="17">
        <v>45017</v>
      </c>
      <c r="B440" s="18" t="s">
        <v>87</v>
      </c>
      <c r="C440" s="18" t="s">
        <v>94</v>
      </c>
      <c r="D440" s="18" t="s">
        <v>95</v>
      </c>
      <c r="E440" s="18" t="s">
        <v>1120</v>
      </c>
      <c r="F440" s="18" t="s">
        <v>1120</v>
      </c>
      <c r="G440" s="18">
        <v>72</v>
      </c>
      <c r="H440" s="18" t="s">
        <v>1126</v>
      </c>
      <c r="I440" s="18" t="s">
        <v>1120</v>
      </c>
      <c r="J440" s="18"/>
      <c r="K440" s="18" t="s">
        <v>55</v>
      </c>
      <c r="L440" s="18" t="s">
        <v>278</v>
      </c>
      <c r="M440" s="56">
        <v>0</v>
      </c>
      <c r="N440" s="20">
        <v>600006304</v>
      </c>
      <c r="O440" s="18"/>
      <c r="P440" s="189">
        <v>11893.709999999979</v>
      </c>
      <c r="Q440" s="194">
        <v>37000</v>
      </c>
      <c r="R440" s="194">
        <v>34810</v>
      </c>
      <c r="S440" s="29">
        <f>P440+Q440-R440</f>
        <v>14083.709999999977</v>
      </c>
      <c r="T440" s="32">
        <f>IF(L440="折扣",R440/(1+AA440)*M440,IF(L440="返现",R440/(1+AA440),R440/(1+M440+AA440)))</f>
        <v>34810</v>
      </c>
      <c r="U440" s="56">
        <v>0.02</v>
      </c>
      <c r="V440" s="22">
        <f>T440*U440</f>
        <v>696.2</v>
      </c>
      <c r="W440" s="28">
        <f>IF(L440="返现",T440*M440,R440-T440)</f>
        <v>0</v>
      </c>
      <c r="X440" s="194">
        <v>22312.799999999999</v>
      </c>
      <c r="Y440" s="19">
        <v>2.5000000000000001E-2</v>
      </c>
      <c r="Z440" s="23">
        <f t="shared" si="7"/>
        <v>557.82000000000005</v>
      </c>
      <c r="AA440" s="56">
        <v>0</v>
      </c>
      <c r="AB440" s="23">
        <f>R440</f>
        <v>34810</v>
      </c>
      <c r="AC440" s="18"/>
    </row>
    <row r="441" spans="1:29" x14ac:dyDescent="0.3">
      <c r="A441" s="17">
        <v>45017</v>
      </c>
      <c r="B441" s="18" t="s">
        <v>87</v>
      </c>
      <c r="C441" s="18" t="s">
        <v>94</v>
      </c>
      <c r="D441" s="18" t="s">
        <v>95</v>
      </c>
      <c r="E441" s="18" t="s">
        <v>103</v>
      </c>
      <c r="F441" s="18" t="s">
        <v>104</v>
      </c>
      <c r="G441" s="18">
        <v>72</v>
      </c>
      <c r="H441" s="18" t="s">
        <v>1126</v>
      </c>
      <c r="I441" s="18" t="s">
        <v>1090</v>
      </c>
      <c r="J441" s="18"/>
      <c r="K441" s="18" t="s">
        <v>55</v>
      </c>
      <c r="L441" s="18" t="s">
        <v>278</v>
      </c>
      <c r="M441" s="56">
        <v>0</v>
      </c>
      <c r="N441" s="20">
        <v>900009960</v>
      </c>
      <c r="O441" s="18"/>
      <c r="P441" s="189">
        <v>26801.65</v>
      </c>
      <c r="Q441" s="194">
        <v>24093.55</v>
      </c>
      <c r="R441" s="194">
        <v>31779.56</v>
      </c>
      <c r="S441" s="29">
        <f>P441+Q441-R441</f>
        <v>19115.639999999996</v>
      </c>
      <c r="T441" s="32">
        <f>IF(L441="折扣",R441/(1+AA441)*M441,IF(L441="返现",R441/(1+AA441),R441/(1+M441+AA441)))</f>
        <v>31779.56</v>
      </c>
      <c r="U441" s="56">
        <v>0</v>
      </c>
      <c r="V441" s="22">
        <v>0</v>
      </c>
      <c r="W441" s="28">
        <f>IF(L441="返现",T441*M441,R441-T441)</f>
        <v>0</v>
      </c>
      <c r="X441" s="194">
        <v>31779.56</v>
      </c>
      <c r="Y441" s="19">
        <v>2.5000000000000001E-2</v>
      </c>
      <c r="Z441" s="23">
        <f t="shared" si="7"/>
        <v>794.48900000000003</v>
      </c>
      <c r="AA441" s="56">
        <v>0</v>
      </c>
      <c r="AB441" s="23">
        <f>R441</f>
        <v>31779.56</v>
      </c>
      <c r="AC441" s="18"/>
    </row>
    <row r="442" spans="1:29" x14ac:dyDescent="0.3">
      <c r="A442" s="17">
        <v>45017</v>
      </c>
      <c r="B442" s="18" t="s">
        <v>87</v>
      </c>
      <c r="C442" s="18" t="s">
        <v>94</v>
      </c>
      <c r="D442" s="18" t="s">
        <v>95</v>
      </c>
      <c r="E442" s="18" t="s">
        <v>249</v>
      </c>
      <c r="F442" s="18" t="s">
        <v>249</v>
      </c>
      <c r="G442" s="18">
        <v>72</v>
      </c>
      <c r="H442" s="18" t="s">
        <v>1126</v>
      </c>
      <c r="I442" s="18" t="s">
        <v>249</v>
      </c>
      <c r="J442" s="18"/>
      <c r="K442" s="18" t="s">
        <v>55</v>
      </c>
      <c r="L442" s="18" t="s">
        <v>278</v>
      </c>
      <c r="M442" s="56">
        <v>0</v>
      </c>
      <c r="N442" s="20">
        <v>900010607</v>
      </c>
      <c r="O442" s="18"/>
      <c r="P442" s="189">
        <v>0</v>
      </c>
      <c r="Q442" s="194">
        <v>9800</v>
      </c>
      <c r="R442" s="194">
        <v>2874.6</v>
      </c>
      <c r="S442" s="29">
        <f>P442+Q442-R442</f>
        <v>6925.4</v>
      </c>
      <c r="T442" s="32">
        <f>IF(L442="折扣",R442/(1+AA442)*M442,IF(L442="返现",R442/(1+AA442),R442/(1+M442+AA442)))</f>
        <v>2874.6</v>
      </c>
      <c r="U442" s="56">
        <v>0.02</v>
      </c>
      <c r="V442" s="22">
        <f>T442*U442</f>
        <v>57.491999999999997</v>
      </c>
      <c r="W442" s="28">
        <f>IF(L442="返现",T442*M442,R442-T442)</f>
        <v>0</v>
      </c>
      <c r="X442" s="194">
        <v>2874.6</v>
      </c>
      <c r="Y442" s="19">
        <v>2.5000000000000001E-2</v>
      </c>
      <c r="Z442" s="23">
        <f t="shared" si="7"/>
        <v>71.864999999999995</v>
      </c>
      <c r="AA442" s="56">
        <v>0</v>
      </c>
      <c r="AB442" s="23">
        <f>R442</f>
        <v>2874.6</v>
      </c>
      <c r="AC442" s="18"/>
    </row>
    <row r="443" spans="1:29" x14ac:dyDescent="0.3">
      <c r="A443" s="17">
        <v>45017</v>
      </c>
      <c r="B443" s="18" t="s">
        <v>87</v>
      </c>
      <c r="C443" s="18" t="s">
        <v>94</v>
      </c>
      <c r="D443" s="18" t="s">
        <v>95</v>
      </c>
      <c r="E443" s="18" t="s">
        <v>279</v>
      </c>
      <c r="F443" s="18" t="s">
        <v>279</v>
      </c>
      <c r="G443" s="18">
        <v>72</v>
      </c>
      <c r="H443" s="18" t="s">
        <v>1126</v>
      </c>
      <c r="I443" s="18" t="s">
        <v>177</v>
      </c>
      <c r="J443" s="18"/>
      <c r="K443" s="18" t="s">
        <v>55</v>
      </c>
      <c r="L443" s="18" t="s">
        <v>278</v>
      </c>
      <c r="M443" s="56">
        <v>0</v>
      </c>
      <c r="N443" s="20">
        <v>900010739</v>
      </c>
      <c r="O443" s="18"/>
      <c r="P443" s="189">
        <v>8259.5</v>
      </c>
      <c r="Q443" s="194">
        <v>10000</v>
      </c>
      <c r="R443" s="194">
        <v>12451</v>
      </c>
      <c r="S443" s="29">
        <f>P443+Q443-R443</f>
        <v>5808.5</v>
      </c>
      <c r="T443" s="32">
        <f>IF(L443="折扣",R443/(1+AA443)*M443,IF(L443="返现",R443/(1+AA443),R443/(1+M443+AA443)))</f>
        <v>12451</v>
      </c>
      <c r="U443" s="56">
        <v>0</v>
      </c>
      <c r="V443" s="22">
        <v>0</v>
      </c>
      <c r="W443" s="28">
        <f>IF(L443="返现",T443*M443,R443-T443)</f>
        <v>0</v>
      </c>
      <c r="X443" s="194">
        <v>12451</v>
      </c>
      <c r="Y443" s="19">
        <v>2.5000000000000001E-2</v>
      </c>
      <c r="Z443" s="23">
        <f t="shared" si="7"/>
        <v>311.27500000000003</v>
      </c>
      <c r="AA443" s="56">
        <v>0</v>
      </c>
      <c r="AB443" s="23">
        <f>R443</f>
        <v>12451</v>
      </c>
      <c r="AC443" s="18"/>
    </row>
    <row r="444" spans="1:29" x14ac:dyDescent="0.3">
      <c r="A444" s="17">
        <v>45017</v>
      </c>
      <c r="B444" s="18" t="s">
        <v>87</v>
      </c>
      <c r="C444" s="18" t="s">
        <v>94</v>
      </c>
      <c r="D444" s="18" t="s">
        <v>95</v>
      </c>
      <c r="E444" s="18" t="s">
        <v>1090</v>
      </c>
      <c r="F444" s="18" t="s">
        <v>1090</v>
      </c>
      <c r="G444" s="18">
        <v>72</v>
      </c>
      <c r="H444" s="18" t="s">
        <v>1126</v>
      </c>
      <c r="I444" s="18" t="s">
        <v>1076</v>
      </c>
      <c r="J444" s="18"/>
      <c r="K444" s="18" t="s">
        <v>55</v>
      </c>
      <c r="L444" s="18" t="s">
        <v>93</v>
      </c>
      <c r="M444" s="56">
        <v>0.02</v>
      </c>
      <c r="N444" s="20">
        <v>900010914</v>
      </c>
      <c r="O444" s="18"/>
      <c r="P444" s="189">
        <v>0</v>
      </c>
      <c r="Q444" s="194">
        <v>20000</v>
      </c>
      <c r="R444" s="194">
        <v>901</v>
      </c>
      <c r="S444" s="29">
        <f>P444+Q444-R444</f>
        <v>19099</v>
      </c>
      <c r="T444" s="32">
        <f>IF(L444="折扣",R444/(1+AA444)*M444,IF(L444="返现",R444/(1+AA444),R444/(1+M444+AA444)))</f>
        <v>883.33333333333337</v>
      </c>
      <c r="U444" s="56">
        <v>0</v>
      </c>
      <c r="V444" s="22">
        <v>0</v>
      </c>
      <c r="W444" s="28">
        <f>IF(L444="返现",T444*M444,R444-T444)</f>
        <v>17.666666666666629</v>
      </c>
      <c r="X444" s="194">
        <v>901</v>
      </c>
      <c r="Y444" s="19">
        <v>2.5000000000000001E-2</v>
      </c>
      <c r="Z444" s="23">
        <f t="shared" si="7"/>
        <v>22.525000000000002</v>
      </c>
      <c r="AA444" s="56">
        <v>0</v>
      </c>
      <c r="AB444" s="23">
        <f>R444</f>
        <v>901</v>
      </c>
      <c r="AC444" s="18"/>
    </row>
    <row r="445" spans="1:29" x14ac:dyDescent="0.3">
      <c r="A445" s="17">
        <v>45017</v>
      </c>
      <c r="B445" s="18" t="s">
        <v>87</v>
      </c>
      <c r="C445" s="18" t="s">
        <v>94</v>
      </c>
      <c r="D445" s="18" t="s">
        <v>95</v>
      </c>
      <c r="E445" s="18" t="s">
        <v>300</v>
      </c>
      <c r="F445" s="18" t="s">
        <v>301</v>
      </c>
      <c r="G445" s="18">
        <v>72</v>
      </c>
      <c r="H445" s="18" t="s">
        <v>1126</v>
      </c>
      <c r="I445" s="18" t="s">
        <v>567</v>
      </c>
      <c r="J445" s="18"/>
      <c r="K445" s="18" t="s">
        <v>55</v>
      </c>
      <c r="L445" s="18" t="s">
        <v>93</v>
      </c>
      <c r="M445" s="56">
        <v>0.01</v>
      </c>
      <c r="N445" s="20">
        <v>900008222</v>
      </c>
      <c r="O445" s="18"/>
      <c r="P445" s="189">
        <v>76292.27999999997</v>
      </c>
      <c r="Q445" s="194">
        <v>350000</v>
      </c>
      <c r="R445" s="194">
        <v>330124.12</v>
      </c>
      <c r="S445" s="29">
        <f>P445+Q445-R445</f>
        <v>96168.159999999974</v>
      </c>
      <c r="T445" s="32">
        <f>IF(L445="折扣",R445/(1+AA445)*M445,IF(L445="返现",R445/(1+AA445),R445/(1+M445+AA445)))</f>
        <v>326855.56435643561</v>
      </c>
      <c r="U445" s="56">
        <v>0</v>
      </c>
      <c r="V445" s="22">
        <v>0</v>
      </c>
      <c r="W445" s="28">
        <f>IF(L445="返现",T445*M445,R445-T445)</f>
        <v>3268.5556435643812</v>
      </c>
      <c r="X445" s="194">
        <v>330124.12</v>
      </c>
      <c r="Y445" s="19">
        <v>2.5000000000000001E-2</v>
      </c>
      <c r="Z445" s="23">
        <f t="shared" si="7"/>
        <v>8253.103000000001</v>
      </c>
      <c r="AA445" s="56">
        <v>0</v>
      </c>
      <c r="AB445" s="23">
        <f>R445</f>
        <v>330124.12</v>
      </c>
      <c r="AC445" s="18"/>
    </row>
    <row r="446" spans="1:29" x14ac:dyDescent="0.3">
      <c r="A446" s="17">
        <v>45017</v>
      </c>
      <c r="B446" s="18" t="s">
        <v>87</v>
      </c>
      <c r="C446" s="18" t="s">
        <v>94</v>
      </c>
      <c r="D446" s="18" t="s">
        <v>95</v>
      </c>
      <c r="E446" s="18" t="s">
        <v>1091</v>
      </c>
      <c r="F446" s="18" t="s">
        <v>1091</v>
      </c>
      <c r="G446" s="18">
        <v>72</v>
      </c>
      <c r="H446" s="18" t="s">
        <v>1126</v>
      </c>
      <c r="I446" s="18" t="s">
        <v>1091</v>
      </c>
      <c r="J446" s="18"/>
      <c r="K446" s="18" t="s">
        <v>55</v>
      </c>
      <c r="L446" s="18" t="s">
        <v>278</v>
      </c>
      <c r="M446" s="56">
        <v>0</v>
      </c>
      <c r="N446" s="20">
        <v>900009797</v>
      </c>
      <c r="O446" s="18"/>
      <c r="P446" s="189">
        <v>1837.2000000000007</v>
      </c>
      <c r="Q446" s="194">
        <v>7000</v>
      </c>
      <c r="R446" s="194">
        <v>6860.2</v>
      </c>
      <c r="S446" s="29">
        <f>P446+Q446-R446</f>
        <v>1977.0000000000009</v>
      </c>
      <c r="T446" s="32">
        <f>IF(L446="折扣",R446/(1+AA446)*M446,IF(L446="返现",R446/(1+AA446),R446/(1+M446+AA446)))</f>
        <v>6860.2</v>
      </c>
      <c r="U446" s="56">
        <v>0</v>
      </c>
      <c r="V446" s="22">
        <v>0</v>
      </c>
      <c r="W446" s="28">
        <f>IF(L446="返现",T446*M446,R446-T446)</f>
        <v>0</v>
      </c>
      <c r="X446" s="194">
        <v>6860.2</v>
      </c>
      <c r="Y446" s="19">
        <v>2.5000000000000001E-2</v>
      </c>
      <c r="Z446" s="23">
        <f t="shared" si="7"/>
        <v>171.505</v>
      </c>
      <c r="AA446" s="56">
        <v>0</v>
      </c>
      <c r="AB446" s="23">
        <f>R446</f>
        <v>6860.2</v>
      </c>
      <c r="AC446" s="18"/>
    </row>
    <row r="447" spans="1:29" x14ac:dyDescent="0.3">
      <c r="A447" s="17">
        <v>45017</v>
      </c>
      <c r="B447" s="18" t="s">
        <v>87</v>
      </c>
      <c r="C447" s="18" t="s">
        <v>94</v>
      </c>
      <c r="D447" s="18" t="s">
        <v>95</v>
      </c>
      <c r="E447" s="18" t="s">
        <v>1135</v>
      </c>
      <c r="F447" s="18" t="s">
        <v>1135</v>
      </c>
      <c r="G447" s="18">
        <v>72</v>
      </c>
      <c r="H447" s="18" t="s">
        <v>1126</v>
      </c>
      <c r="I447" s="18" t="s">
        <v>1094</v>
      </c>
      <c r="J447" s="18"/>
      <c r="K447" s="18" t="s">
        <v>55</v>
      </c>
      <c r="L447" s="18" t="s">
        <v>278</v>
      </c>
      <c r="M447" s="56">
        <v>0</v>
      </c>
      <c r="N447" s="20">
        <v>900009518</v>
      </c>
      <c r="O447" s="18"/>
      <c r="P447" s="189">
        <v>1235.1800000000003</v>
      </c>
      <c r="Q447" s="194">
        <v>125000</v>
      </c>
      <c r="R447" s="194">
        <v>64981.26</v>
      </c>
      <c r="S447" s="29">
        <f>P447+Q447-R447</f>
        <v>61253.919999999991</v>
      </c>
      <c r="T447" s="32">
        <f>IF(L447="折扣",R447/(1+AA447)*M447,IF(L447="返现",R447/(1+AA447),R447/(1+M447+AA447)))</f>
        <v>64981.26</v>
      </c>
      <c r="U447" s="56">
        <v>0</v>
      </c>
      <c r="V447" s="22">
        <v>0</v>
      </c>
      <c r="W447" s="28">
        <f>IF(L447="返现",T447*M447,R447-T447)</f>
        <v>0</v>
      </c>
      <c r="X447" s="194">
        <v>64981.26</v>
      </c>
      <c r="Y447" s="19">
        <v>2.5000000000000001E-2</v>
      </c>
      <c r="Z447" s="23">
        <f t="shared" si="7"/>
        <v>1624.5315000000001</v>
      </c>
      <c r="AA447" s="56">
        <v>0</v>
      </c>
      <c r="AB447" s="23">
        <f>R447</f>
        <v>64981.26</v>
      </c>
      <c r="AC447" s="18"/>
    </row>
    <row r="448" spans="1:29" x14ac:dyDescent="0.3">
      <c r="A448" s="17">
        <v>45017</v>
      </c>
      <c r="B448" s="18" t="s">
        <v>87</v>
      </c>
      <c r="C448" s="18" t="s">
        <v>94</v>
      </c>
      <c r="D448" s="18" t="s">
        <v>95</v>
      </c>
      <c r="E448" s="18" t="s">
        <v>1102</v>
      </c>
      <c r="F448" s="18" t="s">
        <v>1102</v>
      </c>
      <c r="G448" s="18">
        <v>72</v>
      </c>
      <c r="H448" s="18" t="s">
        <v>1126</v>
      </c>
      <c r="I448" s="18" t="s">
        <v>1102</v>
      </c>
      <c r="J448" s="18"/>
      <c r="K448" s="18" t="s">
        <v>55</v>
      </c>
      <c r="L448" s="18" t="s">
        <v>278</v>
      </c>
      <c r="M448" s="56">
        <v>0</v>
      </c>
      <c r="N448" s="20">
        <v>600007790</v>
      </c>
      <c r="O448" s="18"/>
      <c r="P448" s="189">
        <v>9924.6899999999987</v>
      </c>
      <c r="Q448" s="194">
        <v>5000</v>
      </c>
      <c r="R448" s="194">
        <v>9873.1</v>
      </c>
      <c r="S448" s="29">
        <f>P448+Q448-R448</f>
        <v>5051.5899999999983</v>
      </c>
      <c r="T448" s="32">
        <f>IF(L448="折扣",R448/(1+AA448)*M448,IF(L448="返现",R448/(1+AA448),R448/(1+M448+AA448)))</f>
        <v>9873.1</v>
      </c>
      <c r="U448" s="56">
        <v>0</v>
      </c>
      <c r="V448" s="22">
        <v>0</v>
      </c>
      <c r="W448" s="28">
        <f>IF(L448="返现",T448*M448,R448-T448)</f>
        <v>0</v>
      </c>
      <c r="X448" s="194">
        <v>9873.1</v>
      </c>
      <c r="Y448" s="19">
        <v>2.5000000000000001E-2</v>
      </c>
      <c r="Z448" s="23">
        <f t="shared" si="7"/>
        <v>246.82750000000001</v>
      </c>
      <c r="AA448" s="56">
        <v>0</v>
      </c>
      <c r="AB448" s="23">
        <f>R448</f>
        <v>9873.1</v>
      </c>
      <c r="AC448" s="18"/>
    </row>
    <row r="449" spans="1:29" x14ac:dyDescent="0.3">
      <c r="A449" s="17">
        <v>45017</v>
      </c>
      <c r="B449" s="18" t="s">
        <v>87</v>
      </c>
      <c r="C449" s="18" t="s">
        <v>94</v>
      </c>
      <c r="D449" s="18" t="s">
        <v>95</v>
      </c>
      <c r="E449" s="18" t="s">
        <v>1105</v>
      </c>
      <c r="F449" s="18" t="s">
        <v>1105</v>
      </c>
      <c r="G449" s="18">
        <v>72</v>
      </c>
      <c r="H449" s="18" t="s">
        <v>1126</v>
      </c>
      <c r="I449" s="18" t="s">
        <v>1105</v>
      </c>
      <c r="J449" s="18"/>
      <c r="K449" s="18" t="s">
        <v>55</v>
      </c>
      <c r="L449" s="18" t="s">
        <v>278</v>
      </c>
      <c r="M449" s="56">
        <v>0</v>
      </c>
      <c r="N449" s="20">
        <v>600007107</v>
      </c>
      <c r="O449" s="18"/>
      <c r="P449" s="189">
        <v>11491.239999999991</v>
      </c>
      <c r="Q449" s="194">
        <v>52000</v>
      </c>
      <c r="R449" s="194">
        <v>46976.54</v>
      </c>
      <c r="S449" s="29">
        <f>P449+Q449-R449</f>
        <v>16514.69999999999</v>
      </c>
      <c r="T449" s="32">
        <f>IF(L449="折扣",R449/(1+AA449)*M449,IF(L449="返现",R449/(1+AA449),R449/(1+M449+AA449)))</f>
        <v>46976.54</v>
      </c>
      <c r="U449" s="56">
        <v>0</v>
      </c>
      <c r="V449" s="22">
        <v>0</v>
      </c>
      <c r="W449" s="28">
        <f>IF(L449="返现",T449*M449,R449-T449)</f>
        <v>0</v>
      </c>
      <c r="X449" s="194">
        <v>46976.54</v>
      </c>
      <c r="Y449" s="19">
        <v>2.5000000000000001E-2</v>
      </c>
      <c r="Z449" s="23">
        <f t="shared" si="7"/>
        <v>1174.4135000000001</v>
      </c>
      <c r="AA449" s="56">
        <v>0</v>
      </c>
      <c r="AB449" s="23">
        <f>R449</f>
        <v>46976.54</v>
      </c>
      <c r="AC449" s="18"/>
    </row>
    <row r="450" spans="1:29" x14ac:dyDescent="0.3">
      <c r="A450" s="17">
        <v>45017</v>
      </c>
      <c r="B450" s="18" t="s">
        <v>87</v>
      </c>
      <c r="C450" s="18" t="s">
        <v>94</v>
      </c>
      <c r="D450" s="18" t="s">
        <v>95</v>
      </c>
      <c r="E450" s="18" t="s">
        <v>1099</v>
      </c>
      <c r="F450" s="18" t="s">
        <v>1099</v>
      </c>
      <c r="G450" s="18">
        <v>72</v>
      </c>
      <c r="H450" s="18" t="s">
        <v>1126</v>
      </c>
      <c r="I450" s="18" t="s">
        <v>1099</v>
      </c>
      <c r="J450" s="18"/>
      <c r="K450" s="18" t="s">
        <v>55</v>
      </c>
      <c r="L450" s="18" t="s">
        <v>278</v>
      </c>
      <c r="M450" s="56">
        <v>0</v>
      </c>
      <c r="N450" s="20">
        <v>900008426</v>
      </c>
      <c r="O450" s="18"/>
      <c r="P450" s="189">
        <v>167.19999999999891</v>
      </c>
      <c r="Q450" s="194">
        <v>3000</v>
      </c>
      <c r="R450" s="194">
        <v>257</v>
      </c>
      <c r="S450" s="29">
        <f>P450+Q450-R450</f>
        <v>2910.1999999999989</v>
      </c>
      <c r="T450" s="32">
        <f>IF(L450="折扣",R450/(1+AA450)*M450,IF(L450="返现",R450/(1+AA450),R450/(1+M450+AA450)))</f>
        <v>257</v>
      </c>
      <c r="U450" s="56">
        <v>0</v>
      </c>
      <c r="V450" s="22">
        <v>0</v>
      </c>
      <c r="W450" s="28">
        <f>IF(L450="返现",T450*M450,R450-T450)</f>
        <v>0</v>
      </c>
      <c r="X450" s="194">
        <v>257</v>
      </c>
      <c r="Y450" s="19">
        <v>2.5000000000000001E-2</v>
      </c>
      <c r="Z450" s="23">
        <f t="shared" si="7"/>
        <v>6.4250000000000007</v>
      </c>
      <c r="AA450" s="56">
        <v>0</v>
      </c>
      <c r="AB450" s="23">
        <f>R450</f>
        <v>257</v>
      </c>
      <c r="AC450" s="18"/>
    </row>
    <row r="451" spans="1:29" x14ac:dyDescent="0.3">
      <c r="A451" s="17">
        <v>45017</v>
      </c>
      <c r="B451" s="18" t="s">
        <v>87</v>
      </c>
      <c r="C451" s="18" t="s">
        <v>94</v>
      </c>
      <c r="D451" s="18" t="s">
        <v>95</v>
      </c>
      <c r="E451" s="18" t="s">
        <v>1079</v>
      </c>
      <c r="F451" s="18" t="s">
        <v>1079</v>
      </c>
      <c r="G451" s="18">
        <v>72</v>
      </c>
      <c r="H451" s="18" t="s">
        <v>1126</v>
      </c>
      <c r="I451" s="18" t="s">
        <v>1078</v>
      </c>
      <c r="J451" s="18"/>
      <c r="K451" s="18" t="s">
        <v>55</v>
      </c>
      <c r="L451" s="18" t="s">
        <v>93</v>
      </c>
      <c r="M451" s="56">
        <v>0.01</v>
      </c>
      <c r="N451" s="20">
        <v>900010630</v>
      </c>
      <c r="O451" s="18"/>
      <c r="P451" s="189">
        <v>7322.82</v>
      </c>
      <c r="Q451" s="194">
        <v>20000</v>
      </c>
      <c r="R451" s="194">
        <v>21322.87</v>
      </c>
      <c r="S451" s="29">
        <f>P451+Q451-R451</f>
        <v>5999.9500000000007</v>
      </c>
      <c r="T451" s="32">
        <f>IF(L451="折扣",R451/(1+AA451)*M451,IF(L451="返现",R451/(1+AA451),R451/(1+M451+AA451)))</f>
        <v>21111.752475247522</v>
      </c>
      <c r="U451" s="56">
        <v>0</v>
      </c>
      <c r="V451" s="22">
        <v>0</v>
      </c>
      <c r="W451" s="28">
        <f>IF(L451="返现",T451*M451,R451-T451)</f>
        <v>211.11752475247704</v>
      </c>
      <c r="X451" s="194">
        <v>21322.87</v>
      </c>
      <c r="Y451" s="19">
        <v>2.5000000000000001E-2</v>
      </c>
      <c r="Z451" s="23">
        <f t="shared" si="7"/>
        <v>533.07174999999995</v>
      </c>
      <c r="AA451" s="56">
        <v>0</v>
      </c>
      <c r="AB451" s="23">
        <f>R451</f>
        <v>21322.87</v>
      </c>
      <c r="AC451" s="18"/>
    </row>
    <row r="452" spans="1:29" x14ac:dyDescent="0.3">
      <c r="A452" s="17">
        <v>45017</v>
      </c>
      <c r="B452" s="18" t="s">
        <v>87</v>
      </c>
      <c r="C452" s="18" t="s">
        <v>94</v>
      </c>
      <c r="D452" s="18" t="s">
        <v>95</v>
      </c>
      <c r="E452" s="18" t="s">
        <v>1079</v>
      </c>
      <c r="F452" s="18" t="s">
        <v>1079</v>
      </c>
      <c r="G452" s="18">
        <v>72</v>
      </c>
      <c r="H452" s="18" t="s">
        <v>1126</v>
      </c>
      <c r="I452" s="18" t="s">
        <v>1079</v>
      </c>
      <c r="J452" s="18"/>
      <c r="K452" s="18" t="s">
        <v>55</v>
      </c>
      <c r="L452" s="18" t="s">
        <v>93</v>
      </c>
      <c r="M452" s="56">
        <v>0.01</v>
      </c>
      <c r="N452" s="20">
        <v>900010629</v>
      </c>
      <c r="O452" s="18"/>
      <c r="P452" s="189">
        <v>4751.3</v>
      </c>
      <c r="Q452" s="194">
        <v>10000</v>
      </c>
      <c r="R452" s="194">
        <v>11492.8</v>
      </c>
      <c r="S452" s="29">
        <f>P452+Q452-R452</f>
        <v>3258.5</v>
      </c>
      <c r="T452" s="32">
        <f>IF(L452="折扣",R452/(1+AA452)*M452,IF(L452="返现",R452/(1+AA452),R452/(1+M452+AA452)))</f>
        <v>11379.009900990099</v>
      </c>
      <c r="U452" s="56">
        <v>0</v>
      </c>
      <c r="V452" s="22">
        <v>0</v>
      </c>
      <c r="W452" s="28">
        <f>IF(L452="返现",T452*M452,R452-T452)</f>
        <v>113.79009900990059</v>
      </c>
      <c r="X452" s="194">
        <v>11492.8</v>
      </c>
      <c r="Y452" s="19">
        <v>2.5000000000000001E-2</v>
      </c>
      <c r="Z452" s="23">
        <f t="shared" si="7"/>
        <v>287.32</v>
      </c>
      <c r="AA452" s="56">
        <v>0</v>
      </c>
      <c r="AB452" s="23">
        <f>R452</f>
        <v>11492.8</v>
      </c>
      <c r="AC452" s="18"/>
    </row>
    <row r="453" spans="1:29" x14ac:dyDescent="0.3">
      <c r="A453" s="17">
        <v>45017</v>
      </c>
      <c r="B453" s="18" t="s">
        <v>87</v>
      </c>
      <c r="C453" s="18" t="s">
        <v>94</v>
      </c>
      <c r="D453" s="18" t="s">
        <v>95</v>
      </c>
      <c r="E453" s="18" t="s">
        <v>1085</v>
      </c>
      <c r="F453" s="18" t="s">
        <v>1085</v>
      </c>
      <c r="G453" s="18">
        <v>72</v>
      </c>
      <c r="H453" s="18" t="s">
        <v>1126</v>
      </c>
      <c r="I453" s="18" t="s">
        <v>1085</v>
      </c>
      <c r="J453" s="18"/>
      <c r="K453" s="18" t="s">
        <v>55</v>
      </c>
      <c r="L453" s="18" t="s">
        <v>278</v>
      </c>
      <c r="M453" s="56">
        <v>0</v>
      </c>
      <c r="N453" s="20">
        <v>900010282</v>
      </c>
      <c r="O453" s="18"/>
      <c r="P453" s="189">
        <v>249815.21999999997</v>
      </c>
      <c r="Q453" s="194">
        <v>212500</v>
      </c>
      <c r="R453" s="194">
        <v>361268.33</v>
      </c>
      <c r="S453" s="29">
        <f>P453+Q453-R453</f>
        <v>101046.88999999996</v>
      </c>
      <c r="T453" s="32">
        <f>IF(L453="折扣",R453/(1+AA453)*M453,IF(L453="返现",R453/(1+AA453),R453/(1+M453+AA453)))</f>
        <v>361268.33</v>
      </c>
      <c r="U453" s="56">
        <v>0</v>
      </c>
      <c r="V453" s="22">
        <v>0</v>
      </c>
      <c r="W453" s="28">
        <f>IF(L453="返现",T453*M453,R453-T453)</f>
        <v>0</v>
      </c>
      <c r="X453" s="194">
        <v>361268.33</v>
      </c>
      <c r="Y453" s="19">
        <v>2.5000000000000001E-2</v>
      </c>
      <c r="Z453" s="23">
        <f t="shared" si="7"/>
        <v>9031.7082500000015</v>
      </c>
      <c r="AA453" s="56">
        <v>0</v>
      </c>
      <c r="AB453" s="23">
        <f>R453</f>
        <v>361268.33</v>
      </c>
      <c r="AC453" s="18"/>
    </row>
    <row r="454" spans="1:29" x14ac:dyDescent="0.3">
      <c r="A454" s="17">
        <v>45017</v>
      </c>
      <c r="B454" s="18" t="s">
        <v>87</v>
      </c>
      <c r="C454" s="18" t="s">
        <v>94</v>
      </c>
      <c r="D454" s="18" t="s">
        <v>95</v>
      </c>
      <c r="E454" s="18" t="s">
        <v>1136</v>
      </c>
      <c r="F454" s="18" t="s">
        <v>1136</v>
      </c>
      <c r="G454" s="18">
        <v>72</v>
      </c>
      <c r="H454" s="18" t="s">
        <v>1126</v>
      </c>
      <c r="I454" s="18" t="s">
        <v>1075</v>
      </c>
      <c r="J454" s="18"/>
      <c r="K454" s="18" t="s">
        <v>55</v>
      </c>
      <c r="L454" s="18" t="s">
        <v>93</v>
      </c>
      <c r="M454" s="56">
        <v>0.01</v>
      </c>
      <c r="N454" s="20">
        <v>900010968</v>
      </c>
      <c r="O454" s="18"/>
      <c r="P454" s="189">
        <v>0</v>
      </c>
      <c r="Q454" s="194">
        <v>20000</v>
      </c>
      <c r="R454" s="194">
        <v>7409.9</v>
      </c>
      <c r="S454" s="29">
        <f>P454+Q454-R454</f>
        <v>12590.1</v>
      </c>
      <c r="T454" s="32">
        <f>IF(L454="折扣",R454/(1+AA454)*M454,IF(L454="返现",R454/(1+AA454),R454/(1+M454+AA454)))</f>
        <v>7336.5346534653463</v>
      </c>
      <c r="U454" s="56">
        <v>0</v>
      </c>
      <c r="V454" s="22">
        <v>0</v>
      </c>
      <c r="W454" s="28">
        <f>IF(L454="返现",T454*M454,R454-T454)</f>
        <v>73.365346534653327</v>
      </c>
      <c r="X454" s="194">
        <v>7409.9</v>
      </c>
      <c r="Y454" s="19">
        <v>2.5000000000000001E-2</v>
      </c>
      <c r="Z454" s="23">
        <f t="shared" si="7"/>
        <v>185.2475</v>
      </c>
      <c r="AA454" s="56">
        <v>0</v>
      </c>
      <c r="AB454" s="23">
        <f>R454</f>
        <v>7409.9</v>
      </c>
      <c r="AC454" s="18"/>
    </row>
    <row r="455" spans="1:29" x14ac:dyDescent="0.3">
      <c r="A455" s="17">
        <v>45017</v>
      </c>
      <c r="B455" s="18" t="s">
        <v>87</v>
      </c>
      <c r="C455" s="18" t="s">
        <v>94</v>
      </c>
      <c r="D455" s="18" t="s">
        <v>95</v>
      </c>
      <c r="E455" s="18" t="s">
        <v>348</v>
      </c>
      <c r="F455" s="18" t="s">
        <v>348</v>
      </c>
      <c r="G455" s="18">
        <v>72</v>
      </c>
      <c r="H455" s="18" t="s">
        <v>1126</v>
      </c>
      <c r="I455" s="18" t="s">
        <v>1088</v>
      </c>
      <c r="J455" s="18"/>
      <c r="K455" s="18" t="s">
        <v>55</v>
      </c>
      <c r="L455" s="18" t="s">
        <v>278</v>
      </c>
      <c r="M455" s="56">
        <v>0</v>
      </c>
      <c r="N455" s="20">
        <v>900010077</v>
      </c>
      <c r="O455" s="18"/>
      <c r="P455" s="189">
        <v>5140.2199999999866</v>
      </c>
      <c r="Q455" s="194">
        <v>100000</v>
      </c>
      <c r="R455" s="194">
        <v>67559.34</v>
      </c>
      <c r="S455" s="29">
        <f>P455+Q455-R455</f>
        <v>37580.87999999999</v>
      </c>
      <c r="T455" s="32">
        <f>IF(L455="折扣",R455/(1+AA455)*M455,IF(L455="返现",R455/(1+AA455),R455/(1+M455+AA455)))</f>
        <v>67559.34</v>
      </c>
      <c r="U455" s="56">
        <v>0</v>
      </c>
      <c r="V455" s="22">
        <v>0</v>
      </c>
      <c r="W455" s="28">
        <f>IF(L455="返现",T455*M455,R455-T455)</f>
        <v>0</v>
      </c>
      <c r="X455" s="194">
        <v>67559.34</v>
      </c>
      <c r="Y455" s="19">
        <v>2.5000000000000001E-2</v>
      </c>
      <c r="Z455" s="23">
        <f t="shared" si="7"/>
        <v>1688.9835</v>
      </c>
      <c r="AA455" s="56">
        <v>0</v>
      </c>
      <c r="AB455" s="23">
        <f>R455</f>
        <v>67559.34</v>
      </c>
      <c r="AC455" s="18"/>
    </row>
    <row r="456" spans="1:29" x14ac:dyDescent="0.3">
      <c r="A456" s="17">
        <v>45017</v>
      </c>
      <c r="B456" s="18" t="s">
        <v>87</v>
      </c>
      <c r="C456" s="18" t="s">
        <v>94</v>
      </c>
      <c r="D456" s="18" t="s">
        <v>95</v>
      </c>
      <c r="E456" s="18" t="s">
        <v>1137</v>
      </c>
      <c r="F456" s="18" t="s">
        <v>1137</v>
      </c>
      <c r="G456" s="18">
        <v>72</v>
      </c>
      <c r="H456" s="18" t="s">
        <v>1126</v>
      </c>
      <c r="I456" s="18" t="s">
        <v>1118</v>
      </c>
      <c r="J456" s="18"/>
      <c r="K456" s="18" t="s">
        <v>55</v>
      </c>
      <c r="L456" s="18" t="s">
        <v>278</v>
      </c>
      <c r="M456" s="56">
        <v>0</v>
      </c>
      <c r="N456" s="20">
        <v>900009725</v>
      </c>
      <c r="O456" s="18"/>
      <c r="P456" s="189">
        <v>11960.74</v>
      </c>
      <c r="Q456" s="194">
        <v>10000</v>
      </c>
      <c r="R456" s="194">
        <v>11939.289999999999</v>
      </c>
      <c r="S456" s="29">
        <f>P456+Q456-R456</f>
        <v>10021.449999999999</v>
      </c>
      <c r="T456" s="32">
        <f>IF(L456="折扣",R456/(1+AA456)*M456,IF(L456="返现",R456/(1+AA456),R456/(1+M456+AA456)))</f>
        <v>11939.289999999999</v>
      </c>
      <c r="U456" s="56">
        <v>0</v>
      </c>
      <c r="V456" s="22">
        <v>0</v>
      </c>
      <c r="W456" s="28">
        <f>IF(L456="返现",T456*M456,R456-T456)</f>
        <v>0</v>
      </c>
      <c r="X456" s="194">
        <v>9978.5499999999993</v>
      </c>
      <c r="Y456" s="19">
        <v>2.5000000000000001E-2</v>
      </c>
      <c r="Z456" s="23">
        <f t="shared" si="7"/>
        <v>249.46375</v>
      </c>
      <c r="AA456" s="56">
        <v>0</v>
      </c>
      <c r="AB456" s="23">
        <f>R456</f>
        <v>11939.289999999999</v>
      </c>
      <c r="AC456" s="18"/>
    </row>
    <row r="457" spans="1:29" x14ac:dyDescent="0.3">
      <c r="A457" s="17">
        <v>45017</v>
      </c>
      <c r="B457" s="18" t="s">
        <v>87</v>
      </c>
      <c r="C457" s="18" t="s">
        <v>94</v>
      </c>
      <c r="D457" s="18" t="s">
        <v>95</v>
      </c>
      <c r="E457" s="18" t="s">
        <v>1138</v>
      </c>
      <c r="F457" s="18" t="s">
        <v>1138</v>
      </c>
      <c r="G457" s="18">
        <v>72</v>
      </c>
      <c r="H457" s="18" t="s">
        <v>1126</v>
      </c>
      <c r="I457" s="18" t="s">
        <v>1110</v>
      </c>
      <c r="J457" s="18"/>
      <c r="K457" s="18" t="s">
        <v>55</v>
      </c>
      <c r="L457" s="18" t="s">
        <v>278</v>
      </c>
      <c r="M457" s="56">
        <v>0</v>
      </c>
      <c r="N457" s="20">
        <v>600005195</v>
      </c>
      <c r="O457" s="18"/>
      <c r="P457" s="189">
        <v>79041.020000000048</v>
      </c>
      <c r="Q457" s="194">
        <v>97500</v>
      </c>
      <c r="R457" s="194">
        <v>79172.02</v>
      </c>
      <c r="S457" s="29">
        <f>P457+Q457-R457</f>
        <v>97369.000000000044</v>
      </c>
      <c r="T457" s="32">
        <f>IF(L457="折扣",R457/(1+AA457)*M457,IF(L457="返现",R457/(1+AA457),R457/(1+M457+AA457)))</f>
        <v>79172.02</v>
      </c>
      <c r="U457" s="56">
        <v>0</v>
      </c>
      <c r="V457" s="22">
        <v>0</v>
      </c>
      <c r="W457" s="28">
        <f>IF(L457="返现",T457*M457,R457-T457)</f>
        <v>0</v>
      </c>
      <c r="X457" s="194">
        <v>79172.02</v>
      </c>
      <c r="Y457" s="19">
        <v>2.5000000000000001E-2</v>
      </c>
      <c r="Z457" s="23">
        <f t="shared" si="7"/>
        <v>1979.3005000000003</v>
      </c>
      <c r="AA457" s="56">
        <v>0</v>
      </c>
      <c r="AB457" s="23">
        <f>R457</f>
        <v>79172.02</v>
      </c>
      <c r="AC457" s="18"/>
    </row>
    <row r="458" spans="1:29" x14ac:dyDescent="0.3">
      <c r="A458" s="17">
        <v>45017</v>
      </c>
      <c r="B458" s="18" t="s">
        <v>87</v>
      </c>
      <c r="C458" s="18" t="s">
        <v>94</v>
      </c>
      <c r="D458" s="18" t="s">
        <v>95</v>
      </c>
      <c r="E458" s="18" t="s">
        <v>252</v>
      </c>
      <c r="F458" s="18" t="s">
        <v>252</v>
      </c>
      <c r="G458" s="18">
        <v>72</v>
      </c>
      <c r="H458" s="18" t="s">
        <v>1126</v>
      </c>
      <c r="I458" s="18" t="s">
        <v>252</v>
      </c>
      <c r="J458" s="18"/>
      <c r="K458" s="18" t="s">
        <v>55</v>
      </c>
      <c r="L458" s="18" t="s">
        <v>278</v>
      </c>
      <c r="M458" s="56">
        <v>0</v>
      </c>
      <c r="N458" s="20">
        <v>900010215</v>
      </c>
      <c r="O458" s="18"/>
      <c r="P458" s="189">
        <v>0</v>
      </c>
      <c r="Q458" s="194">
        <v>3000</v>
      </c>
      <c r="R458" s="194">
        <v>1642</v>
      </c>
      <c r="S458" s="29">
        <f>P458+Q458-R458</f>
        <v>1358</v>
      </c>
      <c r="T458" s="32">
        <f>IF(L458="折扣",R458/(1+AA458)*M458,IF(L458="返现",R458/(1+AA458),R458/(1+M458+AA458)))</f>
        <v>1642</v>
      </c>
      <c r="U458" s="56">
        <v>0</v>
      </c>
      <c r="V458" s="22">
        <v>0</v>
      </c>
      <c r="W458" s="28">
        <f>IF(L458="返现",T458*M458,R458-T458)</f>
        <v>0</v>
      </c>
      <c r="X458" s="194">
        <v>1642</v>
      </c>
      <c r="Y458" s="19">
        <v>2.5000000000000001E-2</v>
      </c>
      <c r="Z458" s="23">
        <f t="shared" si="7"/>
        <v>41.050000000000004</v>
      </c>
      <c r="AA458" s="56">
        <v>0</v>
      </c>
      <c r="AB458" s="23">
        <f>R458</f>
        <v>1642</v>
      </c>
      <c r="AC458" s="18"/>
    </row>
    <row r="459" spans="1:29" x14ac:dyDescent="0.3">
      <c r="A459" s="17">
        <v>45017</v>
      </c>
      <c r="B459" s="18" t="s">
        <v>87</v>
      </c>
      <c r="C459" s="18" t="s">
        <v>94</v>
      </c>
      <c r="D459" s="18" t="s">
        <v>95</v>
      </c>
      <c r="E459" s="18" t="s">
        <v>1139</v>
      </c>
      <c r="F459" s="18" t="s">
        <v>1140</v>
      </c>
      <c r="G459" s="18">
        <v>72</v>
      </c>
      <c r="H459" s="18" t="s">
        <v>1126</v>
      </c>
      <c r="I459" s="18" t="s">
        <v>1077</v>
      </c>
      <c r="J459" s="18"/>
      <c r="K459" s="18" t="s">
        <v>55</v>
      </c>
      <c r="L459" s="18" t="s">
        <v>93</v>
      </c>
      <c r="M459" s="56">
        <v>0.02</v>
      </c>
      <c r="N459" s="20">
        <v>900010642</v>
      </c>
      <c r="O459" s="18"/>
      <c r="P459" s="189">
        <v>0</v>
      </c>
      <c r="Q459" s="194">
        <v>51000</v>
      </c>
      <c r="R459" s="194">
        <v>5567.64</v>
      </c>
      <c r="S459" s="29">
        <f>P459+Q459-R459</f>
        <v>45432.36</v>
      </c>
      <c r="T459" s="32">
        <f>IF(L459="折扣",R459/(1+AA459)*M459,IF(L459="返现",R459/(1+AA459),R459/(1+M459+AA459)))</f>
        <v>5458.4705882352946</v>
      </c>
      <c r="U459" s="56">
        <v>0</v>
      </c>
      <c r="V459" s="22">
        <v>0</v>
      </c>
      <c r="W459" s="28">
        <f>IF(L459="返现",T459*M459,R459-T459)</f>
        <v>109.16941176470573</v>
      </c>
      <c r="X459" s="194">
        <v>5567.64</v>
      </c>
      <c r="Y459" s="19">
        <v>2.5000000000000001E-2</v>
      </c>
      <c r="Z459" s="23">
        <f t="shared" si="7"/>
        <v>139.191</v>
      </c>
      <c r="AA459" s="56">
        <v>0</v>
      </c>
      <c r="AB459" s="23">
        <f>R459</f>
        <v>5567.64</v>
      </c>
      <c r="AC459" s="18"/>
    </row>
    <row r="460" spans="1:29" x14ac:dyDescent="0.3">
      <c r="A460" s="17">
        <v>45017</v>
      </c>
      <c r="B460" s="18" t="s">
        <v>87</v>
      </c>
      <c r="C460" s="18" t="s">
        <v>94</v>
      </c>
      <c r="D460" s="18" t="s">
        <v>95</v>
      </c>
      <c r="E460" s="18" t="s">
        <v>1083</v>
      </c>
      <c r="F460" s="18" t="s">
        <v>1083</v>
      </c>
      <c r="G460" s="18">
        <v>72</v>
      </c>
      <c r="H460" s="18" t="s">
        <v>1126</v>
      </c>
      <c r="I460" s="18" t="s">
        <v>1141</v>
      </c>
      <c r="J460" s="18"/>
      <c r="K460" s="18" t="s">
        <v>55</v>
      </c>
      <c r="L460" s="18" t="s">
        <v>278</v>
      </c>
      <c r="M460" s="56">
        <v>0</v>
      </c>
      <c r="N460" s="20">
        <v>900010399</v>
      </c>
      <c r="O460" s="18"/>
      <c r="P460" s="189">
        <v>1767.7899999999991</v>
      </c>
      <c r="Q460" s="194">
        <v>40000</v>
      </c>
      <c r="R460" s="194">
        <v>12016.92</v>
      </c>
      <c r="S460" s="29">
        <f>P460+Q460-R460</f>
        <v>29750.870000000003</v>
      </c>
      <c r="T460" s="32">
        <f>IF(L460="折扣",R460/(1+AA460)*M460,IF(L460="返现",R460/(1+AA460),R460/(1+M460+AA460)))</f>
        <v>12016.92</v>
      </c>
      <c r="U460" s="56">
        <v>0</v>
      </c>
      <c r="V460" s="22">
        <v>0</v>
      </c>
      <c r="W460" s="28">
        <f>IF(L460="返现",T460*M460,R460-T460)</f>
        <v>0</v>
      </c>
      <c r="X460" s="194">
        <v>12016.92</v>
      </c>
      <c r="Y460" s="19">
        <v>2.5000000000000001E-2</v>
      </c>
      <c r="Z460" s="23">
        <f t="shared" si="7"/>
        <v>300.423</v>
      </c>
      <c r="AA460" s="56">
        <v>0</v>
      </c>
      <c r="AB460" s="23">
        <f>R460</f>
        <v>12016.92</v>
      </c>
      <c r="AC460" s="18"/>
    </row>
    <row r="461" spans="1:29" x14ac:dyDescent="0.3">
      <c r="A461" s="17">
        <v>45017</v>
      </c>
      <c r="B461" s="18" t="s">
        <v>87</v>
      </c>
      <c r="C461" s="18" t="s">
        <v>94</v>
      </c>
      <c r="D461" s="18" t="s">
        <v>625</v>
      </c>
      <c r="E461" s="18" t="s">
        <v>1111</v>
      </c>
      <c r="F461" s="18" t="s">
        <v>1142</v>
      </c>
      <c r="G461" s="18">
        <v>72</v>
      </c>
      <c r="H461" s="18" t="s">
        <v>1126</v>
      </c>
      <c r="I461" s="18" t="s">
        <v>1123</v>
      </c>
      <c r="J461" s="18"/>
      <c r="K461" s="18" t="s">
        <v>55</v>
      </c>
      <c r="L461" s="18" t="s">
        <v>278</v>
      </c>
      <c r="M461" s="56">
        <v>0</v>
      </c>
      <c r="N461" s="20">
        <v>400002786</v>
      </c>
      <c r="O461" s="18"/>
      <c r="P461" s="189">
        <v>10269.870000000039</v>
      </c>
      <c r="Q461" s="194">
        <v>20000</v>
      </c>
      <c r="R461" s="194">
        <v>23691.29</v>
      </c>
      <c r="S461" s="29">
        <f>P461+Q461-R461</f>
        <v>6578.5800000000381</v>
      </c>
      <c r="T461" s="32">
        <f>IF(L461="折扣",R461/(1+AA461)*M461,IF(L461="返现",R461/(1+AA461),R461/(1+M461+AA461)))</f>
        <v>23691.29</v>
      </c>
      <c r="U461" s="56">
        <v>0</v>
      </c>
      <c r="V461" s="22">
        <v>0</v>
      </c>
      <c r="W461" s="28">
        <f>IF(L461="返现",T461*M461,R461-T461)</f>
        <v>0</v>
      </c>
      <c r="X461" s="194">
        <v>4111.8500000000004</v>
      </c>
      <c r="Y461" s="19">
        <v>2.5000000000000001E-2</v>
      </c>
      <c r="Z461" s="23">
        <f t="shared" si="7"/>
        <v>102.79625000000001</v>
      </c>
      <c r="AA461" s="56">
        <v>0</v>
      </c>
      <c r="AB461" s="23">
        <f>R461</f>
        <v>23691.29</v>
      </c>
      <c r="AC461" s="18"/>
    </row>
    <row r="462" spans="1:29" x14ac:dyDescent="0.3">
      <c r="A462" s="17">
        <v>45017</v>
      </c>
      <c r="B462" s="18" t="s">
        <v>87</v>
      </c>
      <c r="C462" s="18" t="s">
        <v>94</v>
      </c>
      <c r="D462" s="18" t="s">
        <v>625</v>
      </c>
      <c r="E462" s="18" t="s">
        <v>1111</v>
      </c>
      <c r="F462" s="18" t="s">
        <v>1142</v>
      </c>
      <c r="G462" s="18">
        <v>72</v>
      </c>
      <c r="H462" s="18" t="s">
        <v>1126</v>
      </c>
      <c r="I462" s="18" t="s">
        <v>1111</v>
      </c>
      <c r="J462" s="18"/>
      <c r="K462" s="18" t="s">
        <v>55</v>
      </c>
      <c r="L462" s="18" t="s">
        <v>278</v>
      </c>
      <c r="M462" s="56">
        <v>0</v>
      </c>
      <c r="N462" s="20">
        <v>600001337</v>
      </c>
      <c r="O462" s="18"/>
      <c r="P462" s="189">
        <v>102469.81000000004</v>
      </c>
      <c r="Q462" s="194">
        <v>100000</v>
      </c>
      <c r="R462" s="194">
        <v>138261.84</v>
      </c>
      <c r="S462" s="29">
        <f>P462+Q462-R462</f>
        <v>64207.970000000059</v>
      </c>
      <c r="T462" s="32">
        <f>IF(L462="折扣",R462/(1+AA462)*M462,IF(L462="返现",R462/(1+AA462),R462/(1+M462+AA462)))</f>
        <v>138261.84</v>
      </c>
      <c r="U462" s="56">
        <v>0</v>
      </c>
      <c r="V462" s="22">
        <v>0</v>
      </c>
      <c r="W462" s="28">
        <f>IF(L462="返现",T462*M462,R462-T462)</f>
        <v>0</v>
      </c>
      <c r="X462" s="194">
        <v>138261.84</v>
      </c>
      <c r="Y462" s="19">
        <v>2.5000000000000001E-2</v>
      </c>
      <c r="Z462" s="23">
        <f t="shared" si="7"/>
        <v>3456.5460000000003</v>
      </c>
      <c r="AA462" s="56">
        <v>0</v>
      </c>
      <c r="AB462" s="23">
        <f>R462</f>
        <v>138261.84</v>
      </c>
      <c r="AC462" s="18"/>
    </row>
    <row r="463" spans="1:29" x14ac:dyDescent="0.3">
      <c r="A463" s="17">
        <v>45017</v>
      </c>
      <c r="B463" s="18" t="s">
        <v>87</v>
      </c>
      <c r="C463" s="18" t="s">
        <v>94</v>
      </c>
      <c r="D463" s="18" t="s">
        <v>625</v>
      </c>
      <c r="E463" s="18" t="s">
        <v>1143</v>
      </c>
      <c r="F463" s="18" t="s">
        <v>1143</v>
      </c>
      <c r="G463" s="18">
        <v>72</v>
      </c>
      <c r="H463" s="18" t="s">
        <v>1126</v>
      </c>
      <c r="I463" s="18" t="s">
        <v>1121</v>
      </c>
      <c r="J463" s="18"/>
      <c r="K463" s="18" t="s">
        <v>55</v>
      </c>
      <c r="L463" s="18" t="s">
        <v>278</v>
      </c>
      <c r="M463" s="56">
        <v>0</v>
      </c>
      <c r="N463" s="20">
        <v>600006058</v>
      </c>
      <c r="O463" s="18"/>
      <c r="P463" s="189">
        <v>6212.13</v>
      </c>
      <c r="Q463" s="194">
        <v>9000</v>
      </c>
      <c r="R463" s="194">
        <v>5401.4</v>
      </c>
      <c r="S463" s="29">
        <f>P463+Q463-R463</f>
        <v>9810.7300000000014</v>
      </c>
      <c r="T463" s="32">
        <f>IF(L463="折扣",R463/(1+AA463)*M463,IF(L463="返现",R463/(1+AA463),R463/(1+M463+AA463)))</f>
        <v>5401.4</v>
      </c>
      <c r="U463" s="56">
        <v>0</v>
      </c>
      <c r="V463" s="22">
        <v>0</v>
      </c>
      <c r="W463" s="28">
        <f>IF(L463="返现",T463*M463,R463-T463)</f>
        <v>0</v>
      </c>
      <c r="X463" s="194">
        <v>4401.3999999999996</v>
      </c>
      <c r="Y463" s="19">
        <v>2.5000000000000001E-2</v>
      </c>
      <c r="Z463" s="23">
        <f t="shared" ref="Z463:Z526" si="8">X463*Y463</f>
        <v>110.035</v>
      </c>
      <c r="AA463" s="56">
        <v>0</v>
      </c>
      <c r="AB463" s="23">
        <f>R463</f>
        <v>5401.4</v>
      </c>
      <c r="AC463" s="18"/>
    </row>
    <row r="464" spans="1:29" x14ac:dyDescent="0.3">
      <c r="A464" s="17">
        <v>45017</v>
      </c>
      <c r="B464" s="18" t="s">
        <v>87</v>
      </c>
      <c r="C464" s="18" t="s">
        <v>94</v>
      </c>
      <c r="D464" s="18" t="s">
        <v>625</v>
      </c>
      <c r="E464" s="18" t="s">
        <v>1089</v>
      </c>
      <c r="F464" s="18" t="s">
        <v>1089</v>
      </c>
      <c r="G464" s="18">
        <v>72</v>
      </c>
      <c r="H464" s="18" t="s">
        <v>1126</v>
      </c>
      <c r="I464" s="18" t="s">
        <v>1089</v>
      </c>
      <c r="J464" s="18"/>
      <c r="K464" s="18" t="s">
        <v>55</v>
      </c>
      <c r="L464" s="18" t="s">
        <v>93</v>
      </c>
      <c r="M464" s="56">
        <v>5.0000000000000001E-3</v>
      </c>
      <c r="N464" s="20">
        <v>900010000</v>
      </c>
      <c r="O464" s="18"/>
      <c r="P464" s="189">
        <v>309931.69000000006</v>
      </c>
      <c r="Q464" s="194">
        <v>900000</v>
      </c>
      <c r="R464" s="194">
        <v>719547.01</v>
      </c>
      <c r="S464" s="29">
        <f>P464+Q464-R464</f>
        <v>490384.67999999993</v>
      </c>
      <c r="T464" s="32">
        <f>IF(L464="折扣",R464/(1+AA464)*M464,IF(L464="返现",R464/(1+AA464),R464/(1+M464+AA464)))</f>
        <v>715967.17412935337</v>
      </c>
      <c r="U464" s="56">
        <v>0</v>
      </c>
      <c r="V464" s="22">
        <v>0</v>
      </c>
      <c r="W464" s="28">
        <f>IF(L464="返现",T464*M464,R464-T464)</f>
        <v>3579.8358706466388</v>
      </c>
      <c r="X464" s="194">
        <v>719547.01</v>
      </c>
      <c r="Y464" s="19">
        <v>2.5000000000000001E-2</v>
      </c>
      <c r="Z464" s="23">
        <f t="shared" si="8"/>
        <v>17988.67525</v>
      </c>
      <c r="AA464" s="56">
        <v>0</v>
      </c>
      <c r="AB464" s="23">
        <f>R464</f>
        <v>719547.01</v>
      </c>
      <c r="AC464" s="18"/>
    </row>
    <row r="465" spans="1:29" x14ac:dyDescent="0.3">
      <c r="A465" s="17">
        <v>45017</v>
      </c>
      <c r="B465" s="18" t="s">
        <v>87</v>
      </c>
      <c r="C465" s="18" t="s">
        <v>94</v>
      </c>
      <c r="D465" s="18" t="s">
        <v>1144</v>
      </c>
      <c r="E465" s="18" t="s">
        <v>1119</v>
      </c>
      <c r="F465" s="18" t="s">
        <v>1119</v>
      </c>
      <c r="G465" s="18">
        <v>72</v>
      </c>
      <c r="H465" s="18" t="s">
        <v>1126</v>
      </c>
      <c r="I465" s="18" t="s">
        <v>1119</v>
      </c>
      <c r="J465" s="18"/>
      <c r="K465" s="18" t="s">
        <v>55</v>
      </c>
      <c r="L465" s="18" t="s">
        <v>278</v>
      </c>
      <c r="M465" s="56">
        <v>0</v>
      </c>
      <c r="N465" s="20">
        <v>600006787</v>
      </c>
      <c r="O465" s="18"/>
      <c r="P465" s="189">
        <v>4847.4000000000015</v>
      </c>
      <c r="Q465" s="194">
        <v>35000</v>
      </c>
      <c r="R465" s="194">
        <v>19183.5</v>
      </c>
      <c r="S465" s="29">
        <f>P465+Q465-R465</f>
        <v>20663.900000000001</v>
      </c>
      <c r="T465" s="32">
        <f>IF(L465="折扣",R465/(1+AA465)*M465,IF(L465="返现",R465/(1+AA465),R465/(1+M465+AA465)))</f>
        <v>19183.5</v>
      </c>
      <c r="U465" s="56">
        <v>0</v>
      </c>
      <c r="V465" s="22">
        <v>0</v>
      </c>
      <c r="W465" s="28">
        <f>IF(L465="返现",T465*M465,R465-T465)</f>
        <v>0</v>
      </c>
      <c r="X465" s="194">
        <v>16888</v>
      </c>
      <c r="Y465" s="19">
        <v>2.5000000000000001E-2</v>
      </c>
      <c r="Z465" s="23">
        <f t="shared" si="8"/>
        <v>422.20000000000005</v>
      </c>
      <c r="AA465" s="56">
        <v>0</v>
      </c>
      <c r="AB465" s="23">
        <f>R465</f>
        <v>19183.5</v>
      </c>
      <c r="AC465" s="18"/>
    </row>
    <row r="466" spans="1:29" x14ac:dyDescent="0.3">
      <c r="A466" s="17">
        <v>45017</v>
      </c>
      <c r="B466" s="18" t="s">
        <v>87</v>
      </c>
      <c r="C466" s="18" t="s">
        <v>94</v>
      </c>
      <c r="D466" s="18" t="s">
        <v>1144</v>
      </c>
      <c r="E466" s="18" t="s">
        <v>1107</v>
      </c>
      <c r="F466" s="18" t="s">
        <v>1145</v>
      </c>
      <c r="G466" s="18">
        <v>72</v>
      </c>
      <c r="H466" s="18" t="s">
        <v>1126</v>
      </c>
      <c r="I466" s="18" t="s">
        <v>1107</v>
      </c>
      <c r="J466" s="18"/>
      <c r="K466" s="18" t="s">
        <v>55</v>
      </c>
      <c r="L466" s="18" t="s">
        <v>93</v>
      </c>
      <c r="M466" s="56">
        <v>0.01</v>
      </c>
      <c r="N466" s="20">
        <v>600006257</v>
      </c>
      <c r="O466" s="18"/>
      <c r="P466" s="189">
        <v>125177</v>
      </c>
      <c r="Q466" s="194">
        <v>350000</v>
      </c>
      <c r="R466" s="194">
        <v>246783.23</v>
      </c>
      <c r="S466" s="29">
        <f>P466+Q466-R466</f>
        <v>228393.77</v>
      </c>
      <c r="T466" s="32">
        <f>IF(L466="折扣",R466/(1+AA466)*M466,IF(L466="返现",R466/(1+AA466),R466/(1+M466+AA466)))</f>
        <v>244339.83168316833</v>
      </c>
      <c r="U466" s="56">
        <v>0</v>
      </c>
      <c r="V466" s="22">
        <v>0</v>
      </c>
      <c r="W466" s="28">
        <f>IF(L466="返现",T466*M466,R466-T466)</f>
        <v>2443.3983168316772</v>
      </c>
      <c r="X466" s="194">
        <v>246783.23</v>
      </c>
      <c r="Y466" s="19">
        <v>2.5000000000000001E-2</v>
      </c>
      <c r="Z466" s="23">
        <f t="shared" si="8"/>
        <v>6169.580750000001</v>
      </c>
      <c r="AA466" s="56">
        <v>0</v>
      </c>
      <c r="AB466" s="23">
        <f>R466</f>
        <v>246783.23</v>
      </c>
      <c r="AC466" s="18"/>
    </row>
    <row r="467" spans="1:29" x14ac:dyDescent="0.3">
      <c r="A467" s="17">
        <v>45017</v>
      </c>
      <c r="B467" s="18" t="s">
        <v>87</v>
      </c>
      <c r="C467" s="18" t="s">
        <v>94</v>
      </c>
      <c r="D467" s="18" t="s">
        <v>100</v>
      </c>
      <c r="E467" s="18" t="s">
        <v>1146</v>
      </c>
      <c r="F467" s="18" t="s">
        <v>1147</v>
      </c>
      <c r="G467" s="18">
        <v>72</v>
      </c>
      <c r="H467" s="18" t="s">
        <v>1126</v>
      </c>
      <c r="I467" s="18" t="s">
        <v>1148</v>
      </c>
      <c r="J467" s="18"/>
      <c r="K467" s="18" t="s">
        <v>55</v>
      </c>
      <c r="L467" s="18" t="s">
        <v>278</v>
      </c>
      <c r="M467" s="56">
        <v>0</v>
      </c>
      <c r="N467" s="20">
        <v>900009314</v>
      </c>
      <c r="O467" s="18"/>
      <c r="P467" s="189">
        <v>298.04999999999791</v>
      </c>
      <c r="Q467" s="194">
        <v>-298.05</v>
      </c>
      <c r="R467" s="194">
        <v>0</v>
      </c>
      <c r="S467" s="29">
        <f>P467+Q467-R467</f>
        <v>-2.1032064978498966E-12</v>
      </c>
      <c r="T467" s="32">
        <f>IF(L467="折扣",R467/(1+AA467)*M467,IF(L467="返现",R467/(1+AA467),R467/(1+M467+AA467)))</f>
        <v>0</v>
      </c>
      <c r="U467" s="56">
        <v>0</v>
      </c>
      <c r="V467" s="22">
        <v>0</v>
      </c>
      <c r="W467" s="28">
        <f>IF(L467="返现",T467*M467,R467-T467)</f>
        <v>0</v>
      </c>
      <c r="X467" s="194">
        <v>0</v>
      </c>
      <c r="Y467" s="19">
        <v>2.5000000000000001E-2</v>
      </c>
      <c r="Z467" s="23">
        <f t="shared" si="8"/>
        <v>0</v>
      </c>
      <c r="AA467" s="56">
        <v>0</v>
      </c>
      <c r="AB467" s="23">
        <f>R467</f>
        <v>0</v>
      </c>
      <c r="AC467" s="18"/>
    </row>
    <row r="468" spans="1:29" x14ac:dyDescent="0.3">
      <c r="A468" s="17">
        <v>45017</v>
      </c>
      <c r="B468" s="18" t="s">
        <v>87</v>
      </c>
      <c r="C468" s="18" t="s">
        <v>94</v>
      </c>
      <c r="D468" s="18" t="s">
        <v>100</v>
      </c>
      <c r="E468" s="18" t="s">
        <v>366</v>
      </c>
      <c r="F468" s="18" t="s">
        <v>366</v>
      </c>
      <c r="G468" s="18">
        <v>72</v>
      </c>
      <c r="H468" s="18" t="s">
        <v>1126</v>
      </c>
      <c r="I468" s="18" t="s">
        <v>1104</v>
      </c>
      <c r="J468" s="18"/>
      <c r="K468" s="18" t="s">
        <v>55</v>
      </c>
      <c r="L468" s="18" t="s">
        <v>278</v>
      </c>
      <c r="M468" s="56">
        <v>0</v>
      </c>
      <c r="N468" s="20">
        <v>600007247</v>
      </c>
      <c r="O468" s="18"/>
      <c r="P468" s="189">
        <v>24184.210000000039</v>
      </c>
      <c r="Q468" s="194">
        <v>30000</v>
      </c>
      <c r="R468" s="194">
        <v>28461.02</v>
      </c>
      <c r="S468" s="29">
        <f>P468+Q468-R468</f>
        <v>25723.190000000035</v>
      </c>
      <c r="T468" s="32">
        <f>IF(L468="折扣",R468/(1+AA468)*M468,IF(L468="返现",R468/(1+AA468),R468/(1+M468+AA468)))</f>
        <v>28461.02</v>
      </c>
      <c r="U468" s="56">
        <v>0</v>
      </c>
      <c r="V468" s="22">
        <v>0</v>
      </c>
      <c r="W468" s="28">
        <f>IF(L468="返现",T468*M468,R468-T468)</f>
        <v>0</v>
      </c>
      <c r="X468" s="194">
        <v>28461.02</v>
      </c>
      <c r="Y468" s="19">
        <v>2.5000000000000001E-2</v>
      </c>
      <c r="Z468" s="23">
        <f t="shared" si="8"/>
        <v>711.52550000000008</v>
      </c>
      <c r="AA468" s="56">
        <v>0</v>
      </c>
      <c r="AB468" s="23">
        <f>R468</f>
        <v>28461.02</v>
      </c>
      <c r="AC468" s="18"/>
    </row>
    <row r="469" spans="1:29" x14ac:dyDescent="0.3">
      <c r="A469" s="17">
        <v>45017</v>
      </c>
      <c r="B469" s="18" t="s">
        <v>87</v>
      </c>
      <c r="C469" s="18" t="s">
        <v>94</v>
      </c>
      <c r="D469" s="18" t="s">
        <v>299</v>
      </c>
      <c r="E469" s="18" t="s">
        <v>1114</v>
      </c>
      <c r="F469" s="18" t="s">
        <v>1114</v>
      </c>
      <c r="G469" s="18">
        <v>72</v>
      </c>
      <c r="H469" s="18" t="s">
        <v>1126</v>
      </c>
      <c r="I469" s="18" t="s">
        <v>1114</v>
      </c>
      <c r="J469" s="18"/>
      <c r="K469" s="18" t="s">
        <v>55</v>
      </c>
      <c r="L469" s="18" t="s">
        <v>278</v>
      </c>
      <c r="M469" s="56">
        <v>0</v>
      </c>
      <c r="N469" s="20">
        <v>100000504</v>
      </c>
      <c r="O469" s="18"/>
      <c r="P469" s="189">
        <v>72279.099999999948</v>
      </c>
      <c r="Q469" s="194">
        <v>150000</v>
      </c>
      <c r="R469" s="194">
        <v>117204.37</v>
      </c>
      <c r="S469" s="29">
        <f>P469+Q469-R469</f>
        <v>105074.72999999995</v>
      </c>
      <c r="T469" s="32">
        <f>IF(L469="折扣",R469/(1+AA469)*M469,IF(L469="返现",R469/(1+AA469),R469/(1+M469+AA469)))</f>
        <v>117204.37</v>
      </c>
      <c r="U469" s="56">
        <v>0</v>
      </c>
      <c r="V469" s="22">
        <v>0</v>
      </c>
      <c r="W469" s="28">
        <f>IF(L469="返现",T469*M469,R469-T469)</f>
        <v>0</v>
      </c>
      <c r="X469" s="194">
        <v>117204.37</v>
      </c>
      <c r="Y469" s="19">
        <v>2.5000000000000001E-2</v>
      </c>
      <c r="Z469" s="23">
        <f t="shared" si="8"/>
        <v>2930.10925</v>
      </c>
      <c r="AA469" s="56">
        <v>0</v>
      </c>
      <c r="AB469" s="23">
        <f>R469</f>
        <v>117204.37</v>
      </c>
      <c r="AC469" s="18"/>
    </row>
    <row r="470" spans="1:29" x14ac:dyDescent="0.3">
      <c r="A470" s="17">
        <v>45017</v>
      </c>
      <c r="B470" s="5" t="s">
        <v>87</v>
      </c>
      <c r="C470" s="5" t="s">
        <v>88</v>
      </c>
      <c r="D470" s="5" t="s">
        <v>314</v>
      </c>
      <c r="E470" s="5" t="s">
        <v>1124</v>
      </c>
      <c r="F470" s="5" t="s">
        <v>1124</v>
      </c>
      <c r="G470" s="6">
        <v>72</v>
      </c>
      <c r="H470" s="5" t="s">
        <v>1126</v>
      </c>
      <c r="I470" s="5" t="s">
        <v>1124</v>
      </c>
      <c r="J470" s="5"/>
      <c r="K470" s="5" t="s">
        <v>55</v>
      </c>
      <c r="L470" s="5" t="s">
        <v>278</v>
      </c>
      <c r="M470" s="7">
        <v>0</v>
      </c>
      <c r="N470" s="6">
        <v>300000554</v>
      </c>
      <c r="O470" s="18"/>
      <c r="P470" s="29">
        <v>14911.550000000105</v>
      </c>
      <c r="Q470" s="194"/>
      <c r="R470" s="194">
        <v>14911.550000000105</v>
      </c>
      <c r="S470" s="29">
        <f>P470+Q470-R470</f>
        <v>0</v>
      </c>
      <c r="T470" s="32">
        <f>IF(L470="折扣",R470/(1+AA470)*M470,IF(L470="返现",R470/(1+AA470),R470/(1+M470+AA470)))</f>
        <v>14911.550000000105</v>
      </c>
      <c r="U470" s="7">
        <v>0</v>
      </c>
      <c r="V470" s="22">
        <v>0</v>
      </c>
      <c r="W470" s="28">
        <f>IF(L470="返现",T470*M470,R470-T470)</f>
        <v>0</v>
      </c>
      <c r="X470" s="194">
        <v>0</v>
      </c>
      <c r="Y470" s="19">
        <v>2.5000000000000001E-2</v>
      </c>
      <c r="Z470" s="23">
        <f t="shared" si="8"/>
        <v>0</v>
      </c>
      <c r="AA470" s="7">
        <v>0</v>
      </c>
      <c r="AB470" s="23">
        <f>R470</f>
        <v>14911.550000000105</v>
      </c>
      <c r="AC470" s="18"/>
    </row>
    <row r="471" spans="1:29" x14ac:dyDescent="0.3">
      <c r="A471" s="17">
        <v>45017</v>
      </c>
      <c r="B471" s="5" t="s">
        <v>87</v>
      </c>
      <c r="C471" s="5" t="s">
        <v>107</v>
      </c>
      <c r="D471" s="5" t="s">
        <v>484</v>
      </c>
      <c r="E471" s="5" t="s">
        <v>1149</v>
      </c>
      <c r="F471" s="5" t="s">
        <v>1150</v>
      </c>
      <c r="G471" s="6">
        <v>72</v>
      </c>
      <c r="H471" s="5" t="s">
        <v>1126</v>
      </c>
      <c r="I471" s="5" t="s">
        <v>1084</v>
      </c>
      <c r="J471" s="5"/>
      <c r="K471" s="5" t="s">
        <v>55</v>
      </c>
      <c r="L471" s="5" t="s">
        <v>278</v>
      </c>
      <c r="M471" s="7">
        <v>0</v>
      </c>
      <c r="N471" s="6">
        <v>900010306</v>
      </c>
      <c r="O471" s="18"/>
      <c r="P471" s="29">
        <v>0</v>
      </c>
      <c r="Q471" s="194"/>
      <c r="R471" s="194">
        <v>0</v>
      </c>
      <c r="S471" s="29">
        <f>P471+Q471-R471</f>
        <v>0</v>
      </c>
      <c r="T471" s="32">
        <f>IF(L471="折扣",R471/(1+AA471)*M471,IF(L471="返现",R471/(1+AA471),R471/(1+M471+AA471)))</f>
        <v>0</v>
      </c>
      <c r="U471" s="7">
        <v>0.05</v>
      </c>
      <c r="V471" s="22">
        <v>0</v>
      </c>
      <c r="W471" s="28">
        <f>IF(L471="返现",T471*M471,R471-T471)</f>
        <v>0</v>
      </c>
      <c r="X471" s="194">
        <v>120240.6</v>
      </c>
      <c r="Y471" s="19">
        <v>2.5000000000000001E-2</v>
      </c>
      <c r="Z471" s="23">
        <f t="shared" si="8"/>
        <v>3006.0150000000003</v>
      </c>
      <c r="AA471" s="7">
        <v>0</v>
      </c>
      <c r="AB471" s="23">
        <f>R471</f>
        <v>0</v>
      </c>
      <c r="AC471" s="18"/>
    </row>
    <row r="472" spans="1:29" x14ac:dyDescent="0.3">
      <c r="A472" s="17">
        <v>45017</v>
      </c>
      <c r="B472" s="5" t="s">
        <v>87</v>
      </c>
      <c r="C472" s="5" t="s">
        <v>94</v>
      </c>
      <c r="D472" s="5" t="s">
        <v>95</v>
      </c>
      <c r="E472" s="5" t="s">
        <v>1130</v>
      </c>
      <c r="F472" s="5" t="s">
        <v>1131</v>
      </c>
      <c r="G472" s="6">
        <v>72</v>
      </c>
      <c r="H472" s="5" t="s">
        <v>1126</v>
      </c>
      <c r="I472" s="5" t="s">
        <v>1108</v>
      </c>
      <c r="J472" s="5"/>
      <c r="K472" s="5" t="s">
        <v>55</v>
      </c>
      <c r="L472" s="5" t="s">
        <v>278</v>
      </c>
      <c r="M472" s="7">
        <v>0</v>
      </c>
      <c r="N472" s="6">
        <v>600006139</v>
      </c>
      <c r="O472" s="18"/>
      <c r="P472" s="29">
        <v>4299.1399999999994</v>
      </c>
      <c r="Q472" s="194"/>
      <c r="R472" s="194">
        <v>2799.89</v>
      </c>
      <c r="S472" s="29">
        <f>P472+Q472-R472</f>
        <v>1499.2499999999995</v>
      </c>
      <c r="T472" s="32">
        <f>IF(L472="折扣",R472/(1+AA472)*M472,IF(L472="返现",R472/(1+AA472),R472/(1+M472+AA472)))</f>
        <v>2799.89</v>
      </c>
      <c r="U472" s="7">
        <v>0</v>
      </c>
      <c r="V472" s="22">
        <v>0</v>
      </c>
      <c r="W472" s="28">
        <f>IF(L472="返现",T472*M472,R472-T472)</f>
        <v>0</v>
      </c>
      <c r="X472" s="194">
        <v>2799.89</v>
      </c>
      <c r="Y472" s="19">
        <v>2.5000000000000001E-2</v>
      </c>
      <c r="Z472" s="23">
        <f t="shared" si="8"/>
        <v>69.997249999999994</v>
      </c>
      <c r="AA472" s="7">
        <v>0</v>
      </c>
      <c r="AB472" s="23">
        <f>R472</f>
        <v>2799.89</v>
      </c>
      <c r="AC472" s="18"/>
    </row>
    <row r="473" spans="1:29" x14ac:dyDescent="0.3">
      <c r="A473" s="17">
        <v>45017</v>
      </c>
      <c r="B473" s="5" t="s">
        <v>87</v>
      </c>
      <c r="C473" s="5" t="s">
        <v>94</v>
      </c>
      <c r="D473" s="5" t="s">
        <v>95</v>
      </c>
      <c r="E473" s="5" t="s">
        <v>1151</v>
      </c>
      <c r="F473" s="5" t="s">
        <v>1151</v>
      </c>
      <c r="G473" s="6">
        <v>72</v>
      </c>
      <c r="H473" s="5" t="s">
        <v>1126</v>
      </c>
      <c r="I473" s="5" t="s">
        <v>1151</v>
      </c>
      <c r="J473" s="5"/>
      <c r="K473" s="5" t="s">
        <v>55</v>
      </c>
      <c r="L473" s="5" t="s">
        <v>278</v>
      </c>
      <c r="M473" s="7">
        <v>0</v>
      </c>
      <c r="N473" s="6">
        <v>600007387</v>
      </c>
      <c r="O473" s="18"/>
      <c r="P473" s="29">
        <v>8684.4399999999987</v>
      </c>
      <c r="Q473" s="194"/>
      <c r="R473" s="194">
        <v>0</v>
      </c>
      <c r="S473" s="29">
        <f>P473+Q473-R473</f>
        <v>8684.4399999999987</v>
      </c>
      <c r="T473" s="32">
        <f>IF(L473="折扣",R473/(1+AA473)*M473,IF(L473="返现",R473/(1+AA473),R473/(1+M473+AA473)))</f>
        <v>0</v>
      </c>
      <c r="U473" s="7">
        <v>0</v>
      </c>
      <c r="V473" s="22">
        <v>0</v>
      </c>
      <c r="W473" s="28">
        <f>IF(L473="返现",T473*M473,R473-T473)</f>
        <v>0</v>
      </c>
      <c r="X473" s="194">
        <v>0</v>
      </c>
      <c r="Y473" s="19">
        <v>2.5000000000000001E-2</v>
      </c>
      <c r="Z473" s="23">
        <f t="shared" si="8"/>
        <v>0</v>
      </c>
      <c r="AA473" s="7">
        <v>0</v>
      </c>
      <c r="AB473" s="23">
        <f>R473</f>
        <v>0</v>
      </c>
      <c r="AC473" s="18"/>
    </row>
    <row r="474" spans="1:29" x14ac:dyDescent="0.3">
      <c r="A474" s="17">
        <v>45017</v>
      </c>
      <c r="B474" s="5" t="s">
        <v>87</v>
      </c>
      <c r="C474" s="5" t="s">
        <v>94</v>
      </c>
      <c r="D474" s="5" t="s">
        <v>95</v>
      </c>
      <c r="E474" s="5" t="s">
        <v>1133</v>
      </c>
      <c r="F474" s="5" t="s">
        <v>1133</v>
      </c>
      <c r="G474" s="6">
        <v>72</v>
      </c>
      <c r="H474" s="5" t="s">
        <v>1126</v>
      </c>
      <c r="I474" s="5" t="s">
        <v>1087</v>
      </c>
      <c r="J474" s="5"/>
      <c r="K474" s="5" t="s">
        <v>55</v>
      </c>
      <c r="L474" s="5" t="s">
        <v>93</v>
      </c>
      <c r="M474" s="7">
        <v>0.01</v>
      </c>
      <c r="N474" s="6">
        <v>900010197</v>
      </c>
      <c r="O474" s="18"/>
      <c r="P474" s="29">
        <v>116108.25</v>
      </c>
      <c r="Q474" s="194"/>
      <c r="R474" s="194">
        <v>43454.02</v>
      </c>
      <c r="S474" s="29">
        <f>P474+Q474-R474</f>
        <v>72654.23000000001</v>
      </c>
      <c r="T474" s="32">
        <f>IF(L474="折扣",R474/(1+AA474)*M474,IF(L474="返现",R474/(1+AA474),R474/(1+M474+AA474)))</f>
        <v>43023.782178217822</v>
      </c>
      <c r="U474" s="7">
        <v>0</v>
      </c>
      <c r="V474" s="22">
        <v>0</v>
      </c>
      <c r="W474" s="28">
        <f>IF(L474="返现",T474*M474,R474-T474)</f>
        <v>430.23782178217516</v>
      </c>
      <c r="X474" s="194">
        <v>43454.02</v>
      </c>
      <c r="Y474" s="19">
        <v>2.5000000000000001E-2</v>
      </c>
      <c r="Z474" s="23">
        <f t="shared" si="8"/>
        <v>1086.3505</v>
      </c>
      <c r="AA474" s="7">
        <v>0</v>
      </c>
      <c r="AB474" s="23">
        <f>R474</f>
        <v>43454.02</v>
      </c>
      <c r="AC474" s="18"/>
    </row>
    <row r="475" spans="1:29" x14ac:dyDescent="0.3">
      <c r="A475" s="17">
        <v>45017</v>
      </c>
      <c r="B475" s="5" t="s">
        <v>87</v>
      </c>
      <c r="C475" s="5" t="s">
        <v>94</v>
      </c>
      <c r="D475" s="5" t="s">
        <v>1152</v>
      </c>
      <c r="E475" s="5" t="s">
        <v>1153</v>
      </c>
      <c r="F475" s="5" t="s">
        <v>1153</v>
      </c>
      <c r="G475" s="6">
        <v>72</v>
      </c>
      <c r="H475" s="5" t="s">
        <v>1126</v>
      </c>
      <c r="I475" s="5" t="s">
        <v>1092</v>
      </c>
      <c r="J475" s="5"/>
      <c r="K475" s="5" t="s">
        <v>55</v>
      </c>
      <c r="L475" s="5" t="s">
        <v>278</v>
      </c>
      <c r="M475" s="7">
        <v>0</v>
      </c>
      <c r="N475" s="6">
        <v>900009777</v>
      </c>
      <c r="O475" s="18"/>
      <c r="P475" s="29">
        <v>8851.2100000000028</v>
      </c>
      <c r="Q475" s="194"/>
      <c r="R475" s="194">
        <v>8850.2099999999991</v>
      </c>
      <c r="S475" s="29">
        <f>P475+Q475-R475</f>
        <v>1.000000000003638</v>
      </c>
      <c r="T475" s="32">
        <f>IF(L475="折扣",R475/(1+AA475)*M475,IF(L475="返现",R475/(1+AA475),R475/(1+M475+AA475)))</f>
        <v>8850.2099999999991</v>
      </c>
      <c r="U475" s="7">
        <v>0</v>
      </c>
      <c r="V475" s="22">
        <v>0</v>
      </c>
      <c r="W475" s="28">
        <f>IF(L475="返现",T475*M475,R475-T475)</f>
        <v>0</v>
      </c>
      <c r="X475" s="194">
        <v>8850.2099999999991</v>
      </c>
      <c r="Y475" s="19">
        <v>2.5000000000000001E-2</v>
      </c>
      <c r="Z475" s="23">
        <f t="shared" si="8"/>
        <v>221.25524999999999</v>
      </c>
      <c r="AA475" s="7">
        <v>0</v>
      </c>
      <c r="AB475" s="23">
        <f>R475</f>
        <v>8850.2099999999991</v>
      </c>
      <c r="AC475" s="18"/>
    </row>
    <row r="476" spans="1:29" x14ac:dyDescent="0.3">
      <c r="A476" s="17">
        <v>45017</v>
      </c>
      <c r="B476" s="5" t="s">
        <v>87</v>
      </c>
      <c r="C476" s="5" t="s">
        <v>94</v>
      </c>
      <c r="D476" s="5" t="s">
        <v>625</v>
      </c>
      <c r="E476" s="5" t="s">
        <v>1111</v>
      </c>
      <c r="F476" s="5" t="s">
        <v>1142</v>
      </c>
      <c r="G476" s="6">
        <v>72</v>
      </c>
      <c r="H476" s="5" t="s">
        <v>1126</v>
      </c>
      <c r="I476" s="5" t="s">
        <v>1093</v>
      </c>
      <c r="J476" s="5"/>
      <c r="K476" s="5" t="s">
        <v>55</v>
      </c>
      <c r="L476" s="5" t="s">
        <v>278</v>
      </c>
      <c r="M476" s="7">
        <v>0</v>
      </c>
      <c r="N476" s="6">
        <v>900009720</v>
      </c>
      <c r="O476" s="18"/>
      <c r="P476" s="29">
        <v>10291.789999999999</v>
      </c>
      <c r="Q476" s="194"/>
      <c r="R476" s="194">
        <v>1352.46</v>
      </c>
      <c r="S476" s="29">
        <f>P476+Q476-R476</f>
        <v>8939.3299999999981</v>
      </c>
      <c r="T476" s="32">
        <f>IF(L476="折扣",R476/(1+AA476)*M476,IF(L476="返现",R476/(1+AA476),R476/(1+M476+AA476)))</f>
        <v>1352.46</v>
      </c>
      <c r="U476" s="7">
        <v>0</v>
      </c>
      <c r="V476" s="22">
        <v>0</v>
      </c>
      <c r="W476" s="28">
        <f>IF(L476="返现",T476*M476,R476-T476)</f>
        <v>0</v>
      </c>
      <c r="X476" s="194">
        <v>1352.46</v>
      </c>
      <c r="Y476" s="19">
        <v>2.5000000000000001E-2</v>
      </c>
      <c r="Z476" s="23">
        <f t="shared" si="8"/>
        <v>33.811500000000002</v>
      </c>
      <c r="AA476" s="7">
        <v>0</v>
      </c>
      <c r="AB476" s="23">
        <f>R476</f>
        <v>1352.46</v>
      </c>
      <c r="AC476" s="18"/>
    </row>
    <row r="477" spans="1:29" x14ac:dyDescent="0.3">
      <c r="A477" s="17">
        <v>45017</v>
      </c>
      <c r="B477" s="5" t="s">
        <v>87</v>
      </c>
      <c r="C477" s="5" t="s">
        <v>94</v>
      </c>
      <c r="D477" s="5" t="s">
        <v>1144</v>
      </c>
      <c r="E477" s="5" t="s">
        <v>1154</v>
      </c>
      <c r="F477" s="5" t="s">
        <v>1155</v>
      </c>
      <c r="G477" s="6">
        <v>72</v>
      </c>
      <c r="H477" s="5" t="s">
        <v>1126</v>
      </c>
      <c r="I477" s="5" t="s">
        <v>1116</v>
      </c>
      <c r="J477" s="5"/>
      <c r="K477" s="5" t="s">
        <v>55</v>
      </c>
      <c r="L477" s="5" t="s">
        <v>278</v>
      </c>
      <c r="M477" s="7">
        <v>0</v>
      </c>
      <c r="N477" s="6">
        <v>600000916</v>
      </c>
      <c r="O477" s="18"/>
      <c r="P477" s="29">
        <v>163554.84999999846</v>
      </c>
      <c r="Q477" s="194"/>
      <c r="R477" s="194">
        <v>163551.04999999999</v>
      </c>
      <c r="S477" s="29">
        <f>P477+Q477-R477</f>
        <v>3.7999999984749593</v>
      </c>
      <c r="T477" s="32">
        <f>IF(L477="折扣",R477/(1+AA477)*M477,IF(L477="返现",R477/(1+AA477),R477/(1+M477+AA477)))</f>
        <v>163551.04999999999</v>
      </c>
      <c r="U477" s="7">
        <v>0</v>
      </c>
      <c r="V477" s="22">
        <v>0</v>
      </c>
      <c r="W477" s="28">
        <f>IF(L477="返现",T477*M477,R477-T477)</f>
        <v>0</v>
      </c>
      <c r="X477" s="194">
        <v>163551.04999999999</v>
      </c>
      <c r="Y477" s="19">
        <v>2.5000000000000001E-2</v>
      </c>
      <c r="Z477" s="23">
        <f t="shared" si="8"/>
        <v>4088.7762499999999</v>
      </c>
      <c r="AA477" s="7">
        <v>0</v>
      </c>
      <c r="AB477" s="23">
        <f>R477</f>
        <v>163551.04999999999</v>
      </c>
      <c r="AC477" s="18"/>
    </row>
    <row r="478" spans="1:29" x14ac:dyDescent="0.3">
      <c r="A478" s="17">
        <v>45017</v>
      </c>
      <c r="B478" s="5" t="s">
        <v>87</v>
      </c>
      <c r="C478" s="5" t="s">
        <v>94</v>
      </c>
      <c r="D478" s="5" t="s">
        <v>100</v>
      </c>
      <c r="E478" s="5" t="s">
        <v>333</v>
      </c>
      <c r="F478" s="5" t="s">
        <v>333</v>
      </c>
      <c r="G478" s="6">
        <v>72</v>
      </c>
      <c r="H478" s="5" t="s">
        <v>1126</v>
      </c>
      <c r="I478" s="5" t="s">
        <v>1156</v>
      </c>
      <c r="J478" s="5"/>
      <c r="K478" s="5" t="s">
        <v>55</v>
      </c>
      <c r="L478" s="5" t="s">
        <v>93</v>
      </c>
      <c r="M478" s="7">
        <v>0.02</v>
      </c>
      <c r="N478" s="6">
        <v>900010736</v>
      </c>
      <c r="O478" s="18"/>
      <c r="P478" s="29">
        <v>3436.9</v>
      </c>
      <c r="Q478" s="194"/>
      <c r="R478" s="194">
        <v>0</v>
      </c>
      <c r="S478" s="29">
        <f>P478+Q478-R478</f>
        <v>3436.9</v>
      </c>
      <c r="T478" s="32">
        <f>IF(L478="折扣",R478/(1+AA478)*M478,IF(L478="返现",R478/(1+AA478),R478/(1+M478+AA478)))</f>
        <v>0</v>
      </c>
      <c r="U478" s="7">
        <v>0</v>
      </c>
      <c r="V478" s="22">
        <v>0</v>
      </c>
      <c r="W478" s="28">
        <f>IF(L478="返现",T478*M478,R478-T478)</f>
        <v>0</v>
      </c>
      <c r="X478" s="194">
        <v>0</v>
      </c>
      <c r="Y478" s="19">
        <v>2.5000000000000001E-2</v>
      </c>
      <c r="Z478" s="23">
        <f t="shared" si="8"/>
        <v>0</v>
      </c>
      <c r="AA478" s="7">
        <v>0</v>
      </c>
      <c r="AB478" s="23">
        <f>R478</f>
        <v>0</v>
      </c>
      <c r="AC478" s="18"/>
    </row>
    <row r="479" spans="1:29" x14ac:dyDescent="0.3">
      <c r="A479" s="17">
        <v>45017</v>
      </c>
      <c r="B479" s="5" t="s">
        <v>87</v>
      </c>
      <c r="C479" s="5" t="s">
        <v>94</v>
      </c>
      <c r="D479" s="5" t="s">
        <v>100</v>
      </c>
      <c r="E479" s="5" t="s">
        <v>1157</v>
      </c>
      <c r="F479" s="5" t="s">
        <v>1157</v>
      </c>
      <c r="G479" s="6">
        <v>72</v>
      </c>
      <c r="H479" s="5" t="s">
        <v>1126</v>
      </c>
      <c r="I479" s="5" t="s">
        <v>1122</v>
      </c>
      <c r="J479" s="5"/>
      <c r="K479" s="5" t="s">
        <v>55</v>
      </c>
      <c r="L479" s="5" t="s">
        <v>278</v>
      </c>
      <c r="M479" s="7">
        <v>0</v>
      </c>
      <c r="N479" s="6">
        <v>400003931</v>
      </c>
      <c r="O479" s="18"/>
      <c r="P479" s="29">
        <v>113691.40000000002</v>
      </c>
      <c r="Q479" s="194"/>
      <c r="R479" s="194">
        <v>43295.85</v>
      </c>
      <c r="S479" s="29">
        <f>P479+Q479-R479</f>
        <v>70395.550000000017</v>
      </c>
      <c r="T479" s="32">
        <f>IF(L479="折扣",R479/(1+AA479)*M479,IF(L479="返现",R479/(1+AA479),R479/(1+M479+AA479)))</f>
        <v>43295.85</v>
      </c>
      <c r="U479" s="7">
        <v>0</v>
      </c>
      <c r="V479" s="22">
        <v>0</v>
      </c>
      <c r="W479" s="28">
        <f>IF(L479="返现",T479*M479,R479-T479)</f>
        <v>0</v>
      </c>
      <c r="X479" s="194">
        <v>0</v>
      </c>
      <c r="Y479" s="19">
        <v>2.5000000000000001E-2</v>
      </c>
      <c r="Z479" s="23">
        <f t="shared" si="8"/>
        <v>0</v>
      </c>
      <c r="AA479" s="7">
        <v>0</v>
      </c>
      <c r="AB479" s="23">
        <f>R479</f>
        <v>43295.85</v>
      </c>
      <c r="AC479" s="18"/>
    </row>
    <row r="480" spans="1:29" x14ac:dyDescent="0.3">
      <c r="A480" s="17">
        <v>45017</v>
      </c>
      <c r="B480" s="5" t="s">
        <v>87</v>
      </c>
      <c r="C480" s="5" t="s">
        <v>94</v>
      </c>
      <c r="D480" s="5" t="s">
        <v>100</v>
      </c>
      <c r="E480" s="5" t="s">
        <v>366</v>
      </c>
      <c r="F480" s="5" t="s">
        <v>366</v>
      </c>
      <c r="G480" s="6">
        <v>72</v>
      </c>
      <c r="H480" s="5" t="s">
        <v>1126</v>
      </c>
      <c r="I480" s="5" t="s">
        <v>1096</v>
      </c>
      <c r="J480" s="5"/>
      <c r="K480" s="5" t="s">
        <v>55</v>
      </c>
      <c r="L480" s="5" t="s">
        <v>278</v>
      </c>
      <c r="M480" s="7">
        <v>0</v>
      </c>
      <c r="N480" s="6">
        <v>900009242</v>
      </c>
      <c r="O480" s="18"/>
      <c r="P480" s="29">
        <v>20858.109999999993</v>
      </c>
      <c r="Q480" s="194"/>
      <c r="R480" s="194">
        <v>7974.04</v>
      </c>
      <c r="S480" s="29">
        <f>P480+Q480-R480</f>
        <v>12884.069999999992</v>
      </c>
      <c r="T480" s="32">
        <f>IF(L480="折扣",R480/(1+AA480)*M480,IF(L480="返现",R480/(1+AA480),R480/(1+M480+AA480)))</f>
        <v>7974.04</v>
      </c>
      <c r="U480" s="7">
        <v>0</v>
      </c>
      <c r="V480" s="22">
        <v>0</v>
      </c>
      <c r="W480" s="28">
        <f>IF(L480="返现",T480*M480,R480-T480)</f>
        <v>0</v>
      </c>
      <c r="X480" s="194">
        <v>7974.04</v>
      </c>
      <c r="Y480" s="19">
        <v>2.5000000000000001E-2</v>
      </c>
      <c r="Z480" s="23">
        <f t="shared" si="8"/>
        <v>199.351</v>
      </c>
      <c r="AA480" s="7">
        <v>0</v>
      </c>
      <c r="AB480" s="23">
        <f>R480</f>
        <v>7974.04</v>
      </c>
      <c r="AC480" s="18"/>
    </row>
    <row r="481" spans="1:29" x14ac:dyDescent="0.3">
      <c r="A481" s="17">
        <v>45017</v>
      </c>
      <c r="B481" s="5" t="s">
        <v>87</v>
      </c>
      <c r="C481" s="5" t="s">
        <v>94</v>
      </c>
      <c r="D481" s="5" t="s">
        <v>100</v>
      </c>
      <c r="E481" s="5" t="s">
        <v>1158</v>
      </c>
      <c r="F481" s="5" t="s">
        <v>1158</v>
      </c>
      <c r="G481" s="6">
        <v>72</v>
      </c>
      <c r="H481" s="5" t="s">
        <v>1126</v>
      </c>
      <c r="I481" s="5" t="s">
        <v>1159</v>
      </c>
      <c r="J481" s="5"/>
      <c r="K481" s="5" t="s">
        <v>55</v>
      </c>
      <c r="L481" s="5" t="s">
        <v>278</v>
      </c>
      <c r="M481" s="7">
        <v>0</v>
      </c>
      <c r="N481" s="6">
        <v>900009791</v>
      </c>
      <c r="O481" s="18"/>
      <c r="P481" s="29">
        <v>1.6499999999978172</v>
      </c>
      <c r="Q481" s="194"/>
      <c r="R481" s="194">
        <v>0</v>
      </c>
      <c r="S481" s="29">
        <f>P481+Q481-R481</f>
        <v>1.6499999999978172</v>
      </c>
      <c r="T481" s="32">
        <f>IF(L481="折扣",R481/(1+AA481)*M481,IF(L481="返现",R481/(1+AA481),R481/(1+M481+AA481)))</f>
        <v>0</v>
      </c>
      <c r="U481" s="7">
        <v>0</v>
      </c>
      <c r="V481" s="22">
        <v>0</v>
      </c>
      <c r="W481" s="28">
        <f>IF(L481="返现",T481*M481,R481-T481)</f>
        <v>0</v>
      </c>
      <c r="X481" s="194">
        <v>0</v>
      </c>
      <c r="Y481" s="19">
        <v>2.5000000000000001E-2</v>
      </c>
      <c r="Z481" s="23">
        <f t="shared" si="8"/>
        <v>0</v>
      </c>
      <c r="AA481" s="7">
        <v>0</v>
      </c>
      <c r="AB481" s="23">
        <f>R481</f>
        <v>0</v>
      </c>
      <c r="AC481" s="18"/>
    </row>
    <row r="482" spans="1:29" x14ac:dyDescent="0.3">
      <c r="A482" s="17">
        <v>45017</v>
      </c>
      <c r="B482" s="5" t="s">
        <v>87</v>
      </c>
      <c r="C482" s="5" t="s">
        <v>88</v>
      </c>
      <c r="D482" s="5" t="s">
        <v>89</v>
      </c>
      <c r="E482" s="5" t="s">
        <v>354</v>
      </c>
      <c r="F482" s="5" t="s">
        <v>1160</v>
      </c>
      <c r="G482" s="6">
        <v>72</v>
      </c>
      <c r="H482" s="5" t="s">
        <v>1126</v>
      </c>
      <c r="I482" s="5" t="s">
        <v>1161</v>
      </c>
      <c r="J482" s="5"/>
      <c r="K482" s="5" t="s">
        <v>55</v>
      </c>
      <c r="L482" s="5" t="s">
        <v>278</v>
      </c>
      <c r="M482" s="7">
        <v>0</v>
      </c>
      <c r="N482" s="187">
        <v>900009604</v>
      </c>
      <c r="O482" s="18"/>
      <c r="P482" s="29">
        <v>1292</v>
      </c>
      <c r="Q482" s="194"/>
      <c r="R482" s="194">
        <v>0</v>
      </c>
      <c r="S482" s="29">
        <f>P482+Q482-R482</f>
        <v>1292</v>
      </c>
      <c r="T482" s="32">
        <f>IF(L482="折扣",R482/(1+AA482)*M482,IF(L482="返现",R482/(1+AA482),R482/(1+M482+AA482)))</f>
        <v>0</v>
      </c>
      <c r="U482" s="7">
        <v>0</v>
      </c>
      <c r="V482" s="22">
        <v>0</v>
      </c>
      <c r="W482" s="28">
        <f>IF(L482="返现",T482*M482,R482-T482)</f>
        <v>0</v>
      </c>
      <c r="X482" s="194">
        <v>0</v>
      </c>
      <c r="Y482" s="19">
        <v>2.5000000000000001E-2</v>
      </c>
      <c r="Z482" s="23">
        <f t="shared" si="8"/>
        <v>0</v>
      </c>
      <c r="AA482" s="7">
        <v>0</v>
      </c>
      <c r="AB482" s="23">
        <f>R482</f>
        <v>0</v>
      </c>
      <c r="AC482" s="18"/>
    </row>
    <row r="483" spans="1:29" x14ac:dyDescent="0.3">
      <c r="A483" s="17">
        <v>45017</v>
      </c>
      <c r="B483" s="5" t="s">
        <v>87</v>
      </c>
      <c r="C483" s="5" t="s">
        <v>94</v>
      </c>
      <c r="D483" s="5" t="s">
        <v>100</v>
      </c>
      <c r="E483" s="5" t="s">
        <v>366</v>
      </c>
      <c r="F483" s="5" t="s">
        <v>366</v>
      </c>
      <c r="G483" s="6">
        <v>72</v>
      </c>
      <c r="H483" s="5" t="s">
        <v>1126</v>
      </c>
      <c r="I483" s="5" t="s">
        <v>1162</v>
      </c>
      <c r="J483" s="5"/>
      <c r="K483" s="5" t="s">
        <v>55</v>
      </c>
      <c r="L483" s="5" t="s">
        <v>278</v>
      </c>
      <c r="M483" s="7">
        <v>0</v>
      </c>
      <c r="N483" s="187">
        <v>900009222</v>
      </c>
      <c r="O483" s="18"/>
      <c r="P483" s="29">
        <v>18872.880000000012</v>
      </c>
      <c r="Q483" s="194"/>
      <c r="R483" s="194">
        <v>0</v>
      </c>
      <c r="S483" s="29">
        <f>P483+Q483-R483</f>
        <v>18872.880000000012</v>
      </c>
      <c r="T483" s="32">
        <f>IF(L483="折扣",R483/(1+AA483)*M483,IF(L483="返现",R483/(1+AA483),R483/(1+M483+AA483)))</f>
        <v>0</v>
      </c>
      <c r="U483" s="7">
        <v>0</v>
      </c>
      <c r="V483" s="22">
        <v>0</v>
      </c>
      <c r="W483" s="28">
        <f>IF(L483="返现",T483*M483,R483-T483)</f>
        <v>0</v>
      </c>
      <c r="X483" s="194">
        <v>0</v>
      </c>
      <c r="Y483" s="19">
        <v>2.5000000000000001E-2</v>
      </c>
      <c r="Z483" s="23">
        <f t="shared" si="8"/>
        <v>0</v>
      </c>
      <c r="AA483" s="7">
        <v>0</v>
      </c>
      <c r="AB483" s="23">
        <f>R483</f>
        <v>0</v>
      </c>
      <c r="AC483" s="18"/>
    </row>
    <row r="484" spans="1:29" x14ac:dyDescent="0.3">
      <c r="A484" s="17">
        <v>45017</v>
      </c>
      <c r="B484" s="5" t="s">
        <v>87</v>
      </c>
      <c r="C484" s="5" t="s">
        <v>94</v>
      </c>
      <c r="D484" s="5" t="s">
        <v>100</v>
      </c>
      <c r="E484" s="5" t="s">
        <v>1106</v>
      </c>
      <c r="F484" s="5" t="s">
        <v>1106</v>
      </c>
      <c r="G484" s="6">
        <v>72</v>
      </c>
      <c r="H484" s="5" t="s">
        <v>1126</v>
      </c>
      <c r="I484" s="5" t="s">
        <v>1106</v>
      </c>
      <c r="J484" s="5"/>
      <c r="K484" s="5" t="s">
        <v>55</v>
      </c>
      <c r="L484" s="5" t="s">
        <v>278</v>
      </c>
      <c r="M484" s="7">
        <v>0</v>
      </c>
      <c r="N484" s="187">
        <v>600006917</v>
      </c>
      <c r="O484" s="18"/>
      <c r="P484" s="29">
        <v>36506</v>
      </c>
      <c r="Q484" s="194"/>
      <c r="R484" s="194">
        <v>30042</v>
      </c>
      <c r="S484" s="29">
        <f>P484+Q484-R484</f>
        <v>6464</v>
      </c>
      <c r="T484" s="32">
        <f>IF(L484="折扣",R484/(1+AA484)*M484,IF(L484="返现",R484/(1+AA484),R484/(1+M484+AA484)))</f>
        <v>30042</v>
      </c>
      <c r="U484" s="7">
        <v>0</v>
      </c>
      <c r="V484" s="22">
        <v>0</v>
      </c>
      <c r="W484" s="28">
        <f>IF(L484="返现",T484*M484,R484-T484)</f>
        <v>0</v>
      </c>
      <c r="X484" s="194">
        <v>30042</v>
      </c>
      <c r="Y484" s="19">
        <v>2.5000000000000001E-2</v>
      </c>
      <c r="Z484" s="23">
        <f t="shared" si="8"/>
        <v>751.05000000000007</v>
      </c>
      <c r="AA484" s="7">
        <v>0</v>
      </c>
      <c r="AB484" s="23">
        <f>R484</f>
        <v>30042</v>
      </c>
      <c r="AC484" s="18"/>
    </row>
    <row r="485" spans="1:29" x14ac:dyDescent="0.3">
      <c r="A485" s="17">
        <v>45017</v>
      </c>
      <c r="B485" s="5" t="s">
        <v>87</v>
      </c>
      <c r="C485" s="5" t="s">
        <v>94</v>
      </c>
      <c r="D485" s="5" t="s">
        <v>299</v>
      </c>
      <c r="E485" s="5" t="s">
        <v>1163</v>
      </c>
      <c r="F485" s="5" t="s">
        <v>1164</v>
      </c>
      <c r="G485" s="6">
        <v>72</v>
      </c>
      <c r="H485" s="5" t="s">
        <v>1126</v>
      </c>
      <c r="I485" s="5" t="s">
        <v>1163</v>
      </c>
      <c r="J485" s="5"/>
      <c r="K485" s="5" t="s">
        <v>55</v>
      </c>
      <c r="L485" s="5" t="s">
        <v>278</v>
      </c>
      <c r="M485" s="7">
        <v>0</v>
      </c>
      <c r="N485" s="187">
        <v>400001521</v>
      </c>
      <c r="O485" s="18"/>
      <c r="P485" s="29">
        <v>50000</v>
      </c>
      <c r="Q485" s="194"/>
      <c r="R485" s="194">
        <v>0</v>
      </c>
      <c r="S485" s="29">
        <f>P485+Q485-R485</f>
        <v>50000</v>
      </c>
      <c r="T485" s="32">
        <f>IF(L485="折扣",R485/(1+AA485)*M485,IF(L485="返现",R485/(1+AA485),R485/(1+M485+AA485)))</f>
        <v>0</v>
      </c>
      <c r="U485" s="7">
        <v>0</v>
      </c>
      <c r="V485" s="22">
        <v>0</v>
      </c>
      <c r="W485" s="28">
        <f>IF(L485="返现",T485*M485,R485-T485)</f>
        <v>0</v>
      </c>
      <c r="X485" s="194">
        <v>0</v>
      </c>
      <c r="Y485" s="19">
        <v>2.5000000000000001E-2</v>
      </c>
      <c r="Z485" s="23">
        <f t="shared" si="8"/>
        <v>0</v>
      </c>
      <c r="AA485" s="7">
        <v>0</v>
      </c>
      <c r="AB485" s="23">
        <f>R485</f>
        <v>0</v>
      </c>
      <c r="AC485" s="18"/>
    </row>
    <row r="486" spans="1:29" x14ac:dyDescent="0.3">
      <c r="A486" s="17">
        <v>45017</v>
      </c>
      <c r="B486" s="5" t="s">
        <v>87</v>
      </c>
      <c r="C486" s="5" t="s">
        <v>94</v>
      </c>
      <c r="D486" s="5" t="s">
        <v>95</v>
      </c>
      <c r="E486" s="5" t="s">
        <v>1165</v>
      </c>
      <c r="F486" s="5" t="s">
        <v>1165</v>
      </c>
      <c r="G486" s="6">
        <v>72</v>
      </c>
      <c r="H486" s="5" t="s">
        <v>1126</v>
      </c>
      <c r="I486" s="5" t="s">
        <v>1097</v>
      </c>
      <c r="J486" s="5"/>
      <c r="K486" s="5" t="s">
        <v>55</v>
      </c>
      <c r="L486" s="5" t="s">
        <v>278</v>
      </c>
      <c r="M486" s="7">
        <v>0</v>
      </c>
      <c r="N486" s="6">
        <v>900008654</v>
      </c>
      <c r="O486" s="18"/>
      <c r="P486" s="29">
        <v>127.79000000001543</v>
      </c>
      <c r="Q486" s="194"/>
      <c r="R486" s="194">
        <v>18</v>
      </c>
      <c r="S486" s="29">
        <f>P486+Q486-R486</f>
        <v>109.79000000001543</v>
      </c>
      <c r="T486" s="32">
        <f>IF(L486="折扣",R486/(1+AA486)*M486,IF(L486="返现",R486/(1+AA486),R486/(1+M486+AA486)))</f>
        <v>18</v>
      </c>
      <c r="U486" s="7">
        <v>0</v>
      </c>
      <c r="V486" s="22">
        <v>0</v>
      </c>
      <c r="W486" s="28">
        <f>IF(L486="返现",T486*M486,R486-T486)</f>
        <v>0</v>
      </c>
      <c r="X486" s="194">
        <v>18</v>
      </c>
      <c r="Y486" s="19">
        <v>2.5000000000000001E-2</v>
      </c>
      <c r="Z486" s="23">
        <f t="shared" si="8"/>
        <v>0.45</v>
      </c>
      <c r="AA486" s="7">
        <v>0</v>
      </c>
      <c r="AB486" s="23">
        <f>R486</f>
        <v>18</v>
      </c>
      <c r="AC486" s="18"/>
    </row>
    <row r="487" spans="1:29" x14ac:dyDescent="0.3">
      <c r="A487" s="17">
        <v>45017</v>
      </c>
      <c r="B487" s="5" t="s">
        <v>87</v>
      </c>
      <c r="C487" s="5" t="s">
        <v>94</v>
      </c>
      <c r="D487" s="5" t="s">
        <v>95</v>
      </c>
      <c r="E487" s="5" t="s">
        <v>1166</v>
      </c>
      <c r="F487" s="5" t="s">
        <v>1166</v>
      </c>
      <c r="G487" s="6">
        <v>72</v>
      </c>
      <c r="H487" s="5" t="s">
        <v>1126</v>
      </c>
      <c r="I487" s="5" t="s">
        <v>1166</v>
      </c>
      <c r="J487" s="5"/>
      <c r="K487" s="5" t="s">
        <v>55</v>
      </c>
      <c r="L487" s="5" t="s">
        <v>278</v>
      </c>
      <c r="M487" s="7">
        <v>0</v>
      </c>
      <c r="N487" s="6">
        <v>600007323</v>
      </c>
      <c r="O487" s="18"/>
      <c r="P487" s="29">
        <v>2.3400000000037835</v>
      </c>
      <c r="Q487" s="194"/>
      <c r="R487" s="194">
        <v>0</v>
      </c>
      <c r="S487" s="29">
        <f>P487+Q487-R487</f>
        <v>2.3400000000037835</v>
      </c>
      <c r="T487" s="32">
        <f>IF(L487="折扣",R487/(1+AA487)*M487,IF(L487="返现",R487/(1+AA487),R487/(1+M487+AA487)))</f>
        <v>0</v>
      </c>
      <c r="U487" s="7">
        <v>0</v>
      </c>
      <c r="V487" s="22">
        <v>0</v>
      </c>
      <c r="W487" s="28">
        <f>IF(L487="返现",T487*M487,R487-T487)</f>
        <v>0</v>
      </c>
      <c r="X487" s="194">
        <v>0</v>
      </c>
      <c r="Y487" s="19">
        <v>2.5000000000000001E-2</v>
      </c>
      <c r="Z487" s="23">
        <f t="shared" si="8"/>
        <v>0</v>
      </c>
      <c r="AA487" s="7">
        <v>0</v>
      </c>
      <c r="AB487" s="23">
        <f>R487</f>
        <v>0</v>
      </c>
      <c r="AC487" s="18"/>
    </row>
    <row r="488" spans="1:29" x14ac:dyDescent="0.3">
      <c r="A488" s="17">
        <v>45017</v>
      </c>
      <c r="B488" s="5" t="s">
        <v>87</v>
      </c>
      <c r="C488" s="5" t="s">
        <v>94</v>
      </c>
      <c r="D488" s="5" t="s">
        <v>95</v>
      </c>
      <c r="E488" s="5" t="s">
        <v>399</v>
      </c>
      <c r="F488" s="5" t="s">
        <v>399</v>
      </c>
      <c r="G488" s="6">
        <v>72</v>
      </c>
      <c r="H488" s="5" t="s">
        <v>1126</v>
      </c>
      <c r="I488" s="5" t="s">
        <v>399</v>
      </c>
      <c r="J488" s="5"/>
      <c r="K488" s="5" t="s">
        <v>55</v>
      </c>
      <c r="L488" s="5" t="s">
        <v>278</v>
      </c>
      <c r="M488" s="7">
        <v>0</v>
      </c>
      <c r="N488" s="6">
        <v>600006968</v>
      </c>
      <c r="O488" s="18"/>
      <c r="P488" s="29">
        <v>108</v>
      </c>
      <c r="Q488" s="194"/>
      <c r="R488" s="194">
        <v>18</v>
      </c>
      <c r="S488" s="29">
        <f>P488+Q488-R488</f>
        <v>90</v>
      </c>
      <c r="T488" s="32">
        <f>IF(L488="折扣",R488/(1+AA488)*M488,IF(L488="返现",R488/(1+AA488),R488/(1+M488+AA488)))</f>
        <v>18</v>
      </c>
      <c r="U488" s="7">
        <v>0</v>
      </c>
      <c r="V488" s="22">
        <v>0</v>
      </c>
      <c r="W488" s="28">
        <f>IF(L488="返现",T488*M488,R488-T488)</f>
        <v>0</v>
      </c>
      <c r="X488" s="194">
        <v>18</v>
      </c>
      <c r="Y488" s="19">
        <v>2.5000000000000001E-2</v>
      </c>
      <c r="Z488" s="23">
        <f t="shared" si="8"/>
        <v>0.45</v>
      </c>
      <c r="AA488" s="7">
        <v>0</v>
      </c>
      <c r="AB488" s="23">
        <f>R488</f>
        <v>18</v>
      </c>
      <c r="AC488" s="18"/>
    </row>
    <row r="489" spans="1:29" x14ac:dyDescent="0.3">
      <c r="A489" s="17">
        <v>45017</v>
      </c>
      <c r="B489" s="5" t="s">
        <v>87</v>
      </c>
      <c r="C489" s="5" t="s">
        <v>94</v>
      </c>
      <c r="D489" s="5" t="s">
        <v>1152</v>
      </c>
      <c r="E489" s="5" t="s">
        <v>1167</v>
      </c>
      <c r="F489" s="5" t="s">
        <v>1168</v>
      </c>
      <c r="G489" s="6">
        <v>72</v>
      </c>
      <c r="H489" s="5" t="s">
        <v>1126</v>
      </c>
      <c r="I489" s="5" t="s">
        <v>1169</v>
      </c>
      <c r="J489" s="5"/>
      <c r="K489" s="5" t="s">
        <v>55</v>
      </c>
      <c r="L489" s="5" t="s">
        <v>278</v>
      </c>
      <c r="M489" s="7">
        <v>0</v>
      </c>
      <c r="N489" s="6">
        <v>900009832</v>
      </c>
      <c r="O489" s="18"/>
      <c r="P489" s="29">
        <v>1316.5</v>
      </c>
      <c r="Q489" s="194"/>
      <c r="R489" s="194">
        <v>0</v>
      </c>
      <c r="S489" s="29">
        <f>P489+Q489-R489</f>
        <v>1316.5</v>
      </c>
      <c r="T489" s="32">
        <f>IF(L489="折扣",R489/(1+AA489)*M489,IF(L489="返现",R489/(1+AA489),R489/(1+M489+AA489)))</f>
        <v>0</v>
      </c>
      <c r="U489" s="7">
        <v>0</v>
      </c>
      <c r="V489" s="22">
        <v>0</v>
      </c>
      <c r="W489" s="28">
        <f>IF(L489="返现",T489*M489,R489-T489)</f>
        <v>0</v>
      </c>
      <c r="X489" s="194">
        <v>0</v>
      </c>
      <c r="Y489" s="19">
        <v>2.5000000000000001E-2</v>
      </c>
      <c r="Z489" s="23">
        <f t="shared" si="8"/>
        <v>0</v>
      </c>
      <c r="AA489" s="7">
        <v>0</v>
      </c>
      <c r="AB489" s="23">
        <f>R489</f>
        <v>0</v>
      </c>
      <c r="AC489" s="18"/>
    </row>
    <row r="490" spans="1:29" x14ac:dyDescent="0.3">
      <c r="A490" s="17">
        <v>45017</v>
      </c>
      <c r="B490" s="5" t="s">
        <v>87</v>
      </c>
      <c r="C490" s="5" t="s">
        <v>94</v>
      </c>
      <c r="D490" s="5" t="s">
        <v>1170</v>
      </c>
      <c r="E490" s="5" t="s">
        <v>1171</v>
      </c>
      <c r="F490" s="5" t="s">
        <v>1171</v>
      </c>
      <c r="G490" s="6">
        <v>72</v>
      </c>
      <c r="H490" s="5" t="s">
        <v>1126</v>
      </c>
      <c r="I490" s="5" t="s">
        <v>1086</v>
      </c>
      <c r="J490" s="5"/>
      <c r="K490" s="5" t="s">
        <v>55</v>
      </c>
      <c r="L490" s="5" t="s">
        <v>278</v>
      </c>
      <c r="M490" s="7">
        <v>0</v>
      </c>
      <c r="N490" s="6">
        <v>900010229</v>
      </c>
      <c r="O490" s="18"/>
      <c r="P490" s="29">
        <v>252569.09000000003</v>
      </c>
      <c r="Q490" s="194"/>
      <c r="R490" s="194">
        <v>28178</v>
      </c>
      <c r="S490" s="29">
        <f>P490+Q490-R490</f>
        <v>224391.09000000003</v>
      </c>
      <c r="T490" s="32">
        <f>IF(L490="折扣",R490/(1+AA490)*M490,IF(L490="返现",R490/(1+AA490),R490/(1+M490+AA490)))</f>
        <v>28178</v>
      </c>
      <c r="U490" s="7">
        <v>0</v>
      </c>
      <c r="V490" s="22">
        <v>0</v>
      </c>
      <c r="W490" s="28">
        <f>IF(L490="返现",T490*M490,R490-T490)</f>
        <v>0</v>
      </c>
      <c r="X490" s="194">
        <v>28178</v>
      </c>
      <c r="Y490" s="19">
        <v>2.5000000000000001E-2</v>
      </c>
      <c r="Z490" s="23">
        <f t="shared" si="8"/>
        <v>704.45</v>
      </c>
      <c r="AA490" s="7">
        <v>0</v>
      </c>
      <c r="AB490" s="23">
        <f>R490</f>
        <v>28178</v>
      </c>
      <c r="AC490" s="18"/>
    </row>
    <row r="491" spans="1:29" x14ac:dyDescent="0.3">
      <c r="A491" s="17">
        <v>45017</v>
      </c>
      <c r="B491" s="5" t="s">
        <v>87</v>
      </c>
      <c r="C491" s="5" t="s">
        <v>94</v>
      </c>
      <c r="D491" s="5" t="s">
        <v>1144</v>
      </c>
      <c r="E491" s="5" t="s">
        <v>1172</v>
      </c>
      <c r="F491" s="5" t="s">
        <v>1173</v>
      </c>
      <c r="G491" s="6">
        <v>72</v>
      </c>
      <c r="H491" s="5" t="s">
        <v>1126</v>
      </c>
      <c r="I491" s="5" t="s">
        <v>1172</v>
      </c>
      <c r="J491" s="5"/>
      <c r="K491" s="5" t="s">
        <v>55</v>
      </c>
      <c r="L491" s="5" t="s">
        <v>278</v>
      </c>
      <c r="M491" s="7">
        <v>0</v>
      </c>
      <c r="N491" s="6">
        <v>600006742</v>
      </c>
      <c r="O491" s="18"/>
      <c r="P491" s="29">
        <v>22534.059999999998</v>
      </c>
      <c r="Q491" s="194"/>
      <c r="R491" s="194">
        <v>0</v>
      </c>
      <c r="S491" s="29">
        <f>P491+Q491-R491</f>
        <v>22534.059999999998</v>
      </c>
      <c r="T491" s="32">
        <f>IF(L491="折扣",R491/(1+AA491)*M491,IF(L491="返现",R491/(1+AA491),R491/(1+M491+AA491)))</f>
        <v>0</v>
      </c>
      <c r="U491" s="7">
        <v>0</v>
      </c>
      <c r="V491" s="22">
        <v>0</v>
      </c>
      <c r="W491" s="28">
        <f>IF(L491="返现",T491*M491,R491-T491)</f>
        <v>0</v>
      </c>
      <c r="X491" s="194">
        <v>0</v>
      </c>
      <c r="Y491" s="19">
        <v>2.5000000000000001E-2</v>
      </c>
      <c r="Z491" s="23">
        <f t="shared" si="8"/>
        <v>0</v>
      </c>
      <c r="AA491" s="7">
        <v>0</v>
      </c>
      <c r="AB491" s="23">
        <f>R491</f>
        <v>0</v>
      </c>
      <c r="AC491" s="18"/>
    </row>
    <row r="492" spans="1:29" x14ac:dyDescent="0.3">
      <c r="A492" s="17">
        <v>45017</v>
      </c>
      <c r="B492" s="5" t="s">
        <v>87</v>
      </c>
      <c r="C492" s="5" t="s">
        <v>94</v>
      </c>
      <c r="D492" s="5" t="s">
        <v>1144</v>
      </c>
      <c r="E492" s="5" t="s">
        <v>1174</v>
      </c>
      <c r="F492" s="5" t="s">
        <v>1174</v>
      </c>
      <c r="G492" s="6">
        <v>72</v>
      </c>
      <c r="H492" s="5" t="s">
        <v>1126</v>
      </c>
      <c r="I492" s="5" t="s">
        <v>1174</v>
      </c>
      <c r="J492" s="5"/>
      <c r="K492" s="5" t="s">
        <v>55</v>
      </c>
      <c r="L492" s="5" t="s">
        <v>278</v>
      </c>
      <c r="M492" s="7">
        <v>0</v>
      </c>
      <c r="N492" s="177">
        <v>900010230</v>
      </c>
      <c r="O492" s="18"/>
      <c r="P492" s="29">
        <v>1182.57</v>
      </c>
      <c r="Q492" s="194"/>
      <c r="R492" s="194">
        <v>0</v>
      </c>
      <c r="S492" s="29">
        <f>P492+Q492-R492</f>
        <v>1182.57</v>
      </c>
      <c r="T492" s="32">
        <f>IF(L492="折扣",R492/(1+AA492)*M492,IF(L492="返现",R492/(1+AA492),R492/(1+M492+AA492)))</f>
        <v>0</v>
      </c>
      <c r="U492" s="7">
        <v>0</v>
      </c>
      <c r="V492" s="22">
        <v>0</v>
      </c>
      <c r="W492" s="28">
        <f>IF(L492="返现",T492*M492,R492-T492)</f>
        <v>0</v>
      </c>
      <c r="X492" s="194">
        <v>0</v>
      </c>
      <c r="Y492" s="19">
        <v>2.5000000000000001E-2</v>
      </c>
      <c r="Z492" s="23">
        <f t="shared" si="8"/>
        <v>0</v>
      </c>
      <c r="AA492" s="7">
        <v>0</v>
      </c>
      <c r="AB492" s="23">
        <f>R492</f>
        <v>0</v>
      </c>
      <c r="AC492" s="18"/>
    </row>
    <row r="493" spans="1:29" x14ac:dyDescent="0.3">
      <c r="A493" s="17">
        <v>45017</v>
      </c>
      <c r="B493" s="5" t="s">
        <v>87</v>
      </c>
      <c r="C493" s="5" t="s">
        <v>94</v>
      </c>
      <c r="D493" s="5" t="s">
        <v>299</v>
      </c>
      <c r="E493" s="5" t="s">
        <v>1113</v>
      </c>
      <c r="F493" s="5" t="s">
        <v>1113</v>
      </c>
      <c r="G493" s="6">
        <v>72</v>
      </c>
      <c r="H493" s="5" t="s">
        <v>1126</v>
      </c>
      <c r="I493" s="5" t="s">
        <v>1175</v>
      </c>
      <c r="J493" s="5"/>
      <c r="K493" s="5" t="s">
        <v>55</v>
      </c>
      <c r="L493" s="5" t="s">
        <v>278</v>
      </c>
      <c r="M493" s="7">
        <v>0</v>
      </c>
      <c r="N493" s="177">
        <v>400001033</v>
      </c>
      <c r="O493" s="18"/>
      <c r="P493" s="29">
        <v>0.14000000053783879</v>
      </c>
      <c r="Q493" s="194"/>
      <c r="R493" s="194">
        <v>0</v>
      </c>
      <c r="S493" s="29">
        <f>P493+Q493-R493</f>
        <v>0.14000000053783879</v>
      </c>
      <c r="T493" s="32">
        <f>IF(L493="折扣",R493/(1+AA493)*M493,IF(L493="返现",R493/(1+AA493),R493/(1+M493+AA493)))</f>
        <v>0</v>
      </c>
      <c r="U493" s="7">
        <v>0.03</v>
      </c>
      <c r="V493" s="22">
        <v>0</v>
      </c>
      <c r="W493" s="28">
        <f>IF(L493="返现",T493*M493,R493-T493)</f>
        <v>0</v>
      </c>
      <c r="X493" s="194">
        <v>0</v>
      </c>
      <c r="Y493" s="19">
        <v>2.5000000000000001E-2</v>
      </c>
      <c r="Z493" s="23">
        <f t="shared" si="8"/>
        <v>0</v>
      </c>
      <c r="AA493" s="7">
        <v>0</v>
      </c>
      <c r="AB493" s="23">
        <f>R493</f>
        <v>0</v>
      </c>
      <c r="AC493" s="18"/>
    </row>
    <row r="494" spans="1:29" x14ac:dyDescent="0.3">
      <c r="A494" s="17">
        <v>45017</v>
      </c>
      <c r="B494" s="5" t="s">
        <v>87</v>
      </c>
      <c r="C494" s="5" t="s">
        <v>94</v>
      </c>
      <c r="D494" s="5" t="s">
        <v>95</v>
      </c>
      <c r="E494" s="5" t="s">
        <v>103</v>
      </c>
      <c r="F494" s="5" t="s">
        <v>104</v>
      </c>
      <c r="G494" s="6">
        <v>72</v>
      </c>
      <c r="H494" s="5" t="s">
        <v>1126</v>
      </c>
      <c r="I494" s="5" t="s">
        <v>1176</v>
      </c>
      <c r="J494" s="5"/>
      <c r="K494" s="5" t="s">
        <v>55</v>
      </c>
      <c r="L494" s="5" t="s">
        <v>278</v>
      </c>
      <c r="M494" s="36">
        <v>0</v>
      </c>
      <c r="N494" s="177">
        <v>900009475</v>
      </c>
      <c r="O494" s="18"/>
      <c r="P494" s="29">
        <v>29687.700000000008</v>
      </c>
      <c r="Q494" s="194"/>
      <c r="R494" s="194">
        <v>0</v>
      </c>
      <c r="S494" s="29">
        <f>P494+Q494-R494</f>
        <v>29687.700000000008</v>
      </c>
      <c r="T494" s="32">
        <f>IF(L494="折扣",R494/(1+AA494)*M494,IF(L494="返现",R494/(1+AA494),R494/(1+M494+AA494)))</f>
        <v>0</v>
      </c>
      <c r="U494" s="36">
        <v>0</v>
      </c>
      <c r="V494" s="22">
        <v>0</v>
      </c>
      <c r="W494" s="28">
        <f>IF(L494="返现",T494*M494,R494-T494)</f>
        <v>0</v>
      </c>
      <c r="X494" s="194">
        <v>0</v>
      </c>
      <c r="Y494" s="19">
        <v>2.5000000000000001E-2</v>
      </c>
      <c r="Z494" s="23">
        <f t="shared" si="8"/>
        <v>0</v>
      </c>
      <c r="AA494" s="36">
        <v>0</v>
      </c>
      <c r="AB494" s="23">
        <f>R494</f>
        <v>0</v>
      </c>
      <c r="AC494" s="18"/>
    </row>
    <row r="495" spans="1:29" x14ac:dyDescent="0.3">
      <c r="A495" s="17">
        <v>45017</v>
      </c>
      <c r="B495" s="5" t="s">
        <v>87</v>
      </c>
      <c r="C495" s="5" t="s">
        <v>94</v>
      </c>
      <c r="D495" s="5" t="s">
        <v>1170</v>
      </c>
      <c r="E495" s="5" t="s">
        <v>1177</v>
      </c>
      <c r="F495" s="5" t="s">
        <v>1177</v>
      </c>
      <c r="G495" s="6">
        <v>72</v>
      </c>
      <c r="H495" s="5" t="s">
        <v>1126</v>
      </c>
      <c r="I495" s="5" t="s">
        <v>1177</v>
      </c>
      <c r="J495" s="5"/>
      <c r="K495" s="5" t="s">
        <v>55</v>
      </c>
      <c r="L495" s="5" t="s">
        <v>278</v>
      </c>
      <c r="M495" s="36">
        <v>0</v>
      </c>
      <c r="N495" s="177">
        <v>900009437</v>
      </c>
      <c r="O495" s="18"/>
      <c r="P495" s="29">
        <v>139.89999999999978</v>
      </c>
      <c r="Q495" s="194"/>
      <c r="R495" s="194">
        <v>0</v>
      </c>
      <c r="S495" s="29">
        <f>P495+Q495-R495</f>
        <v>139.89999999999978</v>
      </c>
      <c r="T495" s="32">
        <f>IF(L495="折扣",R495/(1+AA495)*M495,IF(L495="返现",R495/(1+AA495),R495/(1+M495+AA495)))</f>
        <v>0</v>
      </c>
      <c r="U495" s="36">
        <v>0</v>
      </c>
      <c r="V495" s="22">
        <v>0</v>
      </c>
      <c r="W495" s="28">
        <f>IF(L495="返现",T495*M495,R495-T495)</f>
        <v>0</v>
      </c>
      <c r="X495" s="194">
        <v>0</v>
      </c>
      <c r="Y495" s="19">
        <v>2.5000000000000001E-2</v>
      </c>
      <c r="Z495" s="23">
        <f t="shared" si="8"/>
        <v>0</v>
      </c>
      <c r="AA495" s="36">
        <v>0</v>
      </c>
      <c r="AB495" s="23">
        <f>R495</f>
        <v>0</v>
      </c>
      <c r="AC495" s="18"/>
    </row>
    <row r="496" spans="1:29" x14ac:dyDescent="0.3">
      <c r="A496" s="17">
        <v>45017</v>
      </c>
      <c r="B496" s="5" t="s">
        <v>87</v>
      </c>
      <c r="C496" s="5" t="s">
        <v>94</v>
      </c>
      <c r="D496" s="5" t="s">
        <v>1144</v>
      </c>
      <c r="E496" s="5" t="s">
        <v>1178</v>
      </c>
      <c r="F496" s="5" t="s">
        <v>1178</v>
      </c>
      <c r="G496" s="6">
        <v>72</v>
      </c>
      <c r="H496" s="5" t="s">
        <v>1126</v>
      </c>
      <c r="I496" s="5" t="s">
        <v>1178</v>
      </c>
      <c r="J496" s="5"/>
      <c r="K496" s="5" t="s">
        <v>55</v>
      </c>
      <c r="L496" s="5" t="s">
        <v>278</v>
      </c>
      <c r="M496" s="36">
        <v>0</v>
      </c>
      <c r="N496" s="177">
        <v>900008787</v>
      </c>
      <c r="O496" s="18"/>
      <c r="P496" s="29">
        <v>16389</v>
      </c>
      <c r="Q496" s="194"/>
      <c r="R496" s="194">
        <v>0</v>
      </c>
      <c r="S496" s="29">
        <f>P496+Q496-R496</f>
        <v>16389</v>
      </c>
      <c r="T496" s="32">
        <f>IF(L496="折扣",R496/(1+AA496)*M496,IF(L496="返现",R496/(1+AA496),R496/(1+M496+AA496)))</f>
        <v>0</v>
      </c>
      <c r="U496" s="36">
        <v>0</v>
      </c>
      <c r="V496" s="22">
        <v>0</v>
      </c>
      <c r="W496" s="28">
        <f>IF(L496="返现",T496*M496,R496-T496)</f>
        <v>0</v>
      </c>
      <c r="X496" s="194">
        <v>0</v>
      </c>
      <c r="Y496" s="19">
        <v>2.5000000000000001E-2</v>
      </c>
      <c r="Z496" s="23">
        <f t="shared" si="8"/>
        <v>0</v>
      </c>
      <c r="AA496" s="36">
        <v>0</v>
      </c>
      <c r="AB496" s="23">
        <f>R496</f>
        <v>0</v>
      </c>
      <c r="AC496" s="18"/>
    </row>
    <row r="497" spans="1:29" x14ac:dyDescent="0.3">
      <c r="A497" s="17">
        <v>45017</v>
      </c>
      <c r="B497" s="5" t="s">
        <v>87</v>
      </c>
      <c r="C497" s="5" t="s">
        <v>94</v>
      </c>
      <c r="D497" s="5" t="s">
        <v>100</v>
      </c>
      <c r="E497" s="5" t="s">
        <v>1179</v>
      </c>
      <c r="F497" s="5" t="s">
        <v>1179</v>
      </c>
      <c r="G497" s="6">
        <v>72</v>
      </c>
      <c r="H497" s="5" t="s">
        <v>1126</v>
      </c>
      <c r="I497" s="5" t="s">
        <v>1180</v>
      </c>
      <c r="J497" s="5"/>
      <c r="K497" s="5" t="s">
        <v>55</v>
      </c>
      <c r="L497" s="5" t="s">
        <v>278</v>
      </c>
      <c r="M497" s="36">
        <v>0</v>
      </c>
      <c r="N497" s="177">
        <v>900009711</v>
      </c>
      <c r="O497" s="18"/>
      <c r="P497" s="29">
        <v>179.5</v>
      </c>
      <c r="Q497" s="194"/>
      <c r="R497" s="194">
        <v>0</v>
      </c>
      <c r="S497" s="29">
        <f>P497+Q497-R497</f>
        <v>179.5</v>
      </c>
      <c r="T497" s="32">
        <f>IF(L497="折扣",R497/(1+AA497)*M497,IF(L497="返现",R497/(1+AA497),R497/(1+M497+AA497)))</f>
        <v>0</v>
      </c>
      <c r="U497" s="36">
        <v>0</v>
      </c>
      <c r="V497" s="22">
        <v>0</v>
      </c>
      <c r="W497" s="28">
        <f>IF(L497="返现",T497*M497,R497-T497)</f>
        <v>0</v>
      </c>
      <c r="X497" s="194">
        <v>0</v>
      </c>
      <c r="Y497" s="19">
        <v>2.5000000000000001E-2</v>
      </c>
      <c r="Z497" s="23">
        <f t="shared" si="8"/>
        <v>0</v>
      </c>
      <c r="AA497" s="36">
        <v>0</v>
      </c>
      <c r="AB497" s="23">
        <f>R497</f>
        <v>0</v>
      </c>
      <c r="AC497" s="18"/>
    </row>
    <row r="498" spans="1:29" x14ac:dyDescent="0.3">
      <c r="A498" s="17">
        <v>45017</v>
      </c>
      <c r="B498" s="5" t="s">
        <v>87</v>
      </c>
      <c r="C498" s="5" t="s">
        <v>94</v>
      </c>
      <c r="D498" s="5" t="s">
        <v>299</v>
      </c>
      <c r="E498" s="5" t="s">
        <v>1181</v>
      </c>
      <c r="F498" s="5" t="s">
        <v>1181</v>
      </c>
      <c r="G498" s="6">
        <v>72</v>
      </c>
      <c r="H498" s="5" t="s">
        <v>1126</v>
      </c>
      <c r="I498" s="5" t="s">
        <v>1181</v>
      </c>
      <c r="J498" s="5"/>
      <c r="K498" s="5" t="s">
        <v>55</v>
      </c>
      <c r="L498" s="5" t="s">
        <v>278</v>
      </c>
      <c r="M498" s="36">
        <v>0</v>
      </c>
      <c r="N498" s="177">
        <v>600006078</v>
      </c>
      <c r="O498" s="18"/>
      <c r="P498" s="29">
        <v>42804.299999999981</v>
      </c>
      <c r="Q498" s="194"/>
      <c r="R498" s="194">
        <v>0</v>
      </c>
      <c r="S498" s="29">
        <f>P498+Q498-R498</f>
        <v>42804.299999999981</v>
      </c>
      <c r="T498" s="32">
        <f>IF(L498="折扣",R498/(1+AA498)*M498,IF(L498="返现",R498/(1+AA498),R498/(1+M498+AA498)))</f>
        <v>0</v>
      </c>
      <c r="U498" s="36">
        <v>0</v>
      </c>
      <c r="V498" s="22">
        <v>0</v>
      </c>
      <c r="W498" s="28">
        <f>IF(L498="返现",T498*M498,R498-T498)</f>
        <v>0</v>
      </c>
      <c r="X498" s="194">
        <v>0</v>
      </c>
      <c r="Y498" s="19">
        <v>2.5000000000000001E-2</v>
      </c>
      <c r="Z498" s="23">
        <f t="shared" si="8"/>
        <v>0</v>
      </c>
      <c r="AA498" s="36">
        <v>0</v>
      </c>
      <c r="AB498" s="23">
        <f>R498</f>
        <v>0</v>
      </c>
      <c r="AC498" s="18"/>
    </row>
    <row r="499" spans="1:29" x14ac:dyDescent="0.3">
      <c r="A499" s="17">
        <v>45017</v>
      </c>
      <c r="B499" s="5" t="s">
        <v>87</v>
      </c>
      <c r="C499" s="5" t="s">
        <v>94</v>
      </c>
      <c r="D499" s="5" t="s">
        <v>95</v>
      </c>
      <c r="E499" s="5" t="s">
        <v>1182</v>
      </c>
      <c r="F499" s="5" t="s">
        <v>1182</v>
      </c>
      <c r="G499" s="6">
        <v>72</v>
      </c>
      <c r="H499" s="5" t="s">
        <v>1126</v>
      </c>
      <c r="I499" s="5" t="s">
        <v>1182</v>
      </c>
      <c r="J499" s="5"/>
      <c r="K499" s="5" t="s">
        <v>55</v>
      </c>
      <c r="L499" s="5" t="s">
        <v>278</v>
      </c>
      <c r="M499" s="36">
        <v>0</v>
      </c>
      <c r="N499" s="177">
        <v>900009554</v>
      </c>
      <c r="O499" s="18"/>
      <c r="P499" s="29">
        <v>1.129999999999427</v>
      </c>
      <c r="Q499" s="194"/>
      <c r="R499" s="194">
        <v>0</v>
      </c>
      <c r="S499" s="29">
        <f>P499+Q499-R499</f>
        <v>1.129999999999427</v>
      </c>
      <c r="T499" s="32">
        <f>IF(L499="折扣",R499/(1+AA499)*M499,IF(L499="返现",R499/(1+AA499),R499/(1+M499+AA499)))</f>
        <v>0</v>
      </c>
      <c r="U499" s="36">
        <v>0</v>
      </c>
      <c r="V499" s="22">
        <v>0</v>
      </c>
      <c r="W499" s="28">
        <f>IF(L499="返现",T499*M499,R499-T499)</f>
        <v>0</v>
      </c>
      <c r="X499" s="194">
        <v>0</v>
      </c>
      <c r="Y499" s="19">
        <v>2.5000000000000001E-2</v>
      </c>
      <c r="Z499" s="23">
        <f t="shared" si="8"/>
        <v>0</v>
      </c>
      <c r="AA499" s="36">
        <v>0</v>
      </c>
      <c r="AB499" s="23">
        <f>R499</f>
        <v>0</v>
      </c>
      <c r="AC499" s="18"/>
    </row>
    <row r="500" spans="1:29" x14ac:dyDescent="0.3">
      <c r="A500" s="17">
        <v>45017</v>
      </c>
      <c r="B500" s="5" t="s">
        <v>87</v>
      </c>
      <c r="C500" s="5" t="s">
        <v>94</v>
      </c>
      <c r="D500" s="5" t="s">
        <v>625</v>
      </c>
      <c r="E500" s="5" t="s">
        <v>1183</v>
      </c>
      <c r="F500" s="5" t="s">
        <v>1183</v>
      </c>
      <c r="G500" s="6">
        <v>72</v>
      </c>
      <c r="H500" s="5" t="s">
        <v>1126</v>
      </c>
      <c r="I500" s="5" t="s">
        <v>1183</v>
      </c>
      <c r="J500" s="5"/>
      <c r="K500" s="5" t="s">
        <v>55</v>
      </c>
      <c r="L500" s="5" t="s">
        <v>278</v>
      </c>
      <c r="M500" s="36">
        <v>0</v>
      </c>
      <c r="N500" s="177">
        <v>600000861</v>
      </c>
      <c r="O500" s="18"/>
      <c r="P500" s="29">
        <v>-102126.31</v>
      </c>
      <c r="Q500" s="194"/>
      <c r="R500" s="194">
        <v>0</v>
      </c>
      <c r="S500" s="29">
        <f>P500+Q500-R500</f>
        <v>-102126.31</v>
      </c>
      <c r="T500" s="32">
        <f>IF(L500="折扣",R500/(1+AA500)*M500,IF(L500="返现",R500/(1+AA500),R500/(1+M500+AA500)))</f>
        <v>0</v>
      </c>
      <c r="U500" s="36">
        <v>0.05</v>
      </c>
      <c r="V500" s="22">
        <v>0</v>
      </c>
      <c r="W500" s="28">
        <f>IF(L500="返现",T500*M500,R500-T500)</f>
        <v>0</v>
      </c>
      <c r="X500" s="194">
        <v>0</v>
      </c>
      <c r="Y500" s="19">
        <v>2.5000000000000001E-2</v>
      </c>
      <c r="Z500" s="23">
        <f t="shared" si="8"/>
        <v>0</v>
      </c>
      <c r="AA500" s="36">
        <v>0</v>
      </c>
      <c r="AB500" s="23">
        <f>R500</f>
        <v>0</v>
      </c>
      <c r="AC500" s="18"/>
    </row>
    <row r="501" spans="1:29" x14ac:dyDescent="0.3">
      <c r="A501" s="17">
        <v>45017</v>
      </c>
      <c r="B501" s="5" t="s">
        <v>87</v>
      </c>
      <c r="C501" s="5" t="s">
        <v>94</v>
      </c>
      <c r="D501" s="5" t="s">
        <v>100</v>
      </c>
      <c r="E501" s="5" t="s">
        <v>1184</v>
      </c>
      <c r="F501" s="5" t="s">
        <v>1184</v>
      </c>
      <c r="G501" s="6">
        <v>72</v>
      </c>
      <c r="H501" s="5" t="s">
        <v>1126</v>
      </c>
      <c r="I501" s="5" t="s">
        <v>1184</v>
      </c>
      <c r="J501" s="5"/>
      <c r="K501" s="5" t="s">
        <v>55</v>
      </c>
      <c r="L501" s="5" t="s">
        <v>278</v>
      </c>
      <c r="M501" s="36">
        <v>0</v>
      </c>
      <c r="N501" s="177">
        <v>900008485</v>
      </c>
      <c r="O501" s="18"/>
      <c r="P501" s="29">
        <v>0.3199999999933425</v>
      </c>
      <c r="Q501" s="194"/>
      <c r="R501" s="194">
        <v>0</v>
      </c>
      <c r="S501" s="29">
        <f>P501+Q501-R501</f>
        <v>0.3199999999933425</v>
      </c>
      <c r="T501" s="32">
        <f>IF(L501="折扣",R501/(1+AA501)*M501,IF(L501="返现",R501/(1+AA501),R501/(1+M501+AA501)))</f>
        <v>0</v>
      </c>
      <c r="U501" s="36">
        <v>0</v>
      </c>
      <c r="V501" s="22">
        <v>0</v>
      </c>
      <c r="W501" s="28">
        <f>IF(L501="返现",T501*M501,R501-T501)</f>
        <v>0</v>
      </c>
      <c r="X501" s="194">
        <v>0</v>
      </c>
      <c r="Y501" s="19">
        <v>2.5000000000000001E-2</v>
      </c>
      <c r="Z501" s="23">
        <f t="shared" si="8"/>
        <v>0</v>
      </c>
      <c r="AA501" s="36">
        <v>0</v>
      </c>
      <c r="AB501" s="23">
        <f>R501</f>
        <v>0</v>
      </c>
      <c r="AC501" s="18"/>
    </row>
    <row r="502" spans="1:29" x14ac:dyDescent="0.3">
      <c r="A502" s="17">
        <v>45017</v>
      </c>
      <c r="B502" s="5" t="s">
        <v>87</v>
      </c>
      <c r="C502" s="5" t="s">
        <v>94</v>
      </c>
      <c r="D502" s="5" t="s">
        <v>318</v>
      </c>
      <c r="E502" s="37" t="s">
        <v>1185</v>
      </c>
      <c r="F502" s="37" t="s">
        <v>1185</v>
      </c>
      <c r="G502" s="178">
        <v>72</v>
      </c>
      <c r="H502" s="5" t="s">
        <v>1126</v>
      </c>
      <c r="I502" s="5" t="s">
        <v>1186</v>
      </c>
      <c r="J502" s="5"/>
      <c r="K502" s="5" t="s">
        <v>55</v>
      </c>
      <c r="L502" s="5" t="s">
        <v>278</v>
      </c>
      <c r="M502" s="36">
        <v>0</v>
      </c>
      <c r="N502" s="177">
        <v>900008873</v>
      </c>
      <c r="O502" s="18"/>
      <c r="P502" s="29">
        <v>8115</v>
      </c>
      <c r="Q502" s="194"/>
      <c r="R502" s="194">
        <v>0</v>
      </c>
      <c r="S502" s="29">
        <f>P502+Q502-R502</f>
        <v>8115</v>
      </c>
      <c r="T502" s="32">
        <f>IF(L502="折扣",R502/(1+AA502)*M502,IF(L502="返现",R502/(1+AA502),R502/(1+M502+AA502)))</f>
        <v>0</v>
      </c>
      <c r="U502" s="36">
        <v>0</v>
      </c>
      <c r="V502" s="22">
        <v>0</v>
      </c>
      <c r="W502" s="28">
        <f>IF(L502="返现",T502*M502,R502-T502)</f>
        <v>0</v>
      </c>
      <c r="X502" s="194">
        <v>0</v>
      </c>
      <c r="Y502" s="19">
        <v>2.5000000000000001E-2</v>
      </c>
      <c r="Z502" s="23">
        <f t="shared" si="8"/>
        <v>0</v>
      </c>
      <c r="AA502" s="36">
        <v>0</v>
      </c>
      <c r="AB502" s="23">
        <f>R502</f>
        <v>0</v>
      </c>
      <c r="AC502" s="18"/>
    </row>
    <row r="503" spans="1:29" x14ac:dyDescent="0.3">
      <c r="A503" s="17">
        <v>45017</v>
      </c>
      <c r="B503" s="5" t="s">
        <v>87</v>
      </c>
      <c r="C503" s="5" t="s">
        <v>94</v>
      </c>
      <c r="D503" s="5" t="s">
        <v>100</v>
      </c>
      <c r="E503" s="37" t="s">
        <v>366</v>
      </c>
      <c r="F503" s="37" t="s">
        <v>366</v>
      </c>
      <c r="G503" s="178">
        <v>72</v>
      </c>
      <c r="H503" s="5" t="s">
        <v>1126</v>
      </c>
      <c r="I503" s="5" t="s">
        <v>366</v>
      </c>
      <c r="J503" s="5"/>
      <c r="K503" s="5" t="s">
        <v>55</v>
      </c>
      <c r="L503" s="5" t="s">
        <v>278</v>
      </c>
      <c r="M503" s="36">
        <v>0</v>
      </c>
      <c r="N503" s="177">
        <v>600001287</v>
      </c>
      <c r="O503" s="18"/>
      <c r="P503" s="29">
        <v>-31240.829999999893</v>
      </c>
      <c r="Q503" s="194"/>
      <c r="R503" s="194">
        <v>0</v>
      </c>
      <c r="S503" s="29">
        <f>P503+Q503-R503</f>
        <v>-31240.829999999893</v>
      </c>
      <c r="T503" s="32">
        <f>IF(L503="折扣",R503/(1+AA503)*M503,IF(L503="返现",R503/(1+AA503),R503/(1+M503+AA503)))</f>
        <v>0</v>
      </c>
      <c r="U503" s="36">
        <v>0</v>
      </c>
      <c r="V503" s="22">
        <v>0</v>
      </c>
      <c r="W503" s="28">
        <f>IF(L503="返现",T503*M503,R503-T503)</f>
        <v>0</v>
      </c>
      <c r="X503" s="194">
        <v>0</v>
      </c>
      <c r="Y503" s="19">
        <v>2.5000000000000001E-2</v>
      </c>
      <c r="Z503" s="23">
        <f t="shared" si="8"/>
        <v>0</v>
      </c>
      <c r="AA503" s="36">
        <v>0</v>
      </c>
      <c r="AB503" s="23">
        <f>R503</f>
        <v>0</v>
      </c>
      <c r="AC503" s="18"/>
    </row>
    <row r="504" spans="1:29" x14ac:dyDescent="0.3">
      <c r="A504" s="17">
        <v>45017</v>
      </c>
      <c r="B504" s="5" t="s">
        <v>87</v>
      </c>
      <c r="C504" s="5" t="s">
        <v>88</v>
      </c>
      <c r="D504" s="5" t="s">
        <v>1187</v>
      </c>
      <c r="E504" s="37" t="s">
        <v>1188</v>
      </c>
      <c r="F504" s="37" t="s">
        <v>1188</v>
      </c>
      <c r="G504" s="178">
        <v>72</v>
      </c>
      <c r="H504" s="5" t="s">
        <v>1126</v>
      </c>
      <c r="I504" s="5" t="s">
        <v>1188</v>
      </c>
      <c r="J504" s="5"/>
      <c r="K504" s="5" t="s">
        <v>55</v>
      </c>
      <c r="L504" s="5" t="s">
        <v>278</v>
      </c>
      <c r="M504" s="36">
        <v>0</v>
      </c>
      <c r="N504" s="6">
        <v>900008974</v>
      </c>
      <c r="O504" s="18"/>
      <c r="P504" s="29">
        <v>1.2999999999992724</v>
      </c>
      <c r="Q504" s="194"/>
      <c r="R504" s="194">
        <v>0</v>
      </c>
      <c r="S504" s="29">
        <f>P504+Q504-R504</f>
        <v>1.2999999999992724</v>
      </c>
      <c r="T504" s="32">
        <f>IF(L504="折扣",R504/(1+AA504)*M504,IF(L504="返现",R504/(1+AA504),R504/(1+M504+AA504)))</f>
        <v>0</v>
      </c>
      <c r="U504" s="36">
        <v>0.03</v>
      </c>
      <c r="V504" s="22">
        <v>0</v>
      </c>
      <c r="W504" s="28">
        <f>IF(L504="返现",T504*M504,R504-T504)</f>
        <v>0</v>
      </c>
      <c r="X504" s="194">
        <v>0</v>
      </c>
      <c r="Y504" s="19">
        <v>2.5000000000000001E-2</v>
      </c>
      <c r="Z504" s="23">
        <f t="shared" si="8"/>
        <v>0</v>
      </c>
      <c r="AA504" s="36">
        <v>0</v>
      </c>
      <c r="AB504" s="23">
        <f>R504</f>
        <v>0</v>
      </c>
      <c r="AC504" s="18"/>
    </row>
    <row r="505" spans="1:29" x14ac:dyDescent="0.3">
      <c r="A505" s="17">
        <v>45017</v>
      </c>
      <c r="B505" s="5" t="s">
        <v>87</v>
      </c>
      <c r="C505" s="5" t="s">
        <v>94</v>
      </c>
      <c r="D505" s="5" t="s">
        <v>318</v>
      </c>
      <c r="E505" s="37" t="s">
        <v>1189</v>
      </c>
      <c r="F505" s="37" t="s">
        <v>1189</v>
      </c>
      <c r="G505" s="178">
        <v>72</v>
      </c>
      <c r="H505" s="5" t="s">
        <v>1126</v>
      </c>
      <c r="I505" s="5" t="s">
        <v>1189</v>
      </c>
      <c r="J505" s="5"/>
      <c r="K505" s="5" t="s">
        <v>55</v>
      </c>
      <c r="L505" s="5" t="s">
        <v>278</v>
      </c>
      <c r="M505" s="36">
        <v>0</v>
      </c>
      <c r="N505" s="6">
        <v>900008897</v>
      </c>
      <c r="O505" s="18"/>
      <c r="P505" s="29">
        <v>0.2000000000007276</v>
      </c>
      <c r="Q505" s="194"/>
      <c r="R505" s="194">
        <v>0</v>
      </c>
      <c r="S505" s="29">
        <f>P505+Q505-R505</f>
        <v>0.2000000000007276</v>
      </c>
      <c r="T505" s="32">
        <f>IF(L505="折扣",R505/(1+AA505)*M505,IF(L505="返现",R505/(1+AA505),R505/(1+M505+AA505)))</f>
        <v>0</v>
      </c>
      <c r="U505" s="36">
        <v>0</v>
      </c>
      <c r="V505" s="22">
        <v>0</v>
      </c>
      <c r="W505" s="28">
        <f>IF(L505="返现",T505*M505,R505-T505)</f>
        <v>0</v>
      </c>
      <c r="X505" s="194">
        <v>0</v>
      </c>
      <c r="Y505" s="19">
        <v>2.5000000000000001E-2</v>
      </c>
      <c r="Z505" s="23">
        <f t="shared" si="8"/>
        <v>0</v>
      </c>
      <c r="AA505" s="36">
        <v>0</v>
      </c>
      <c r="AB505" s="23">
        <f>R505</f>
        <v>0</v>
      </c>
      <c r="AC505" s="18"/>
    </row>
    <row r="506" spans="1:29" x14ac:dyDescent="0.3">
      <c r="A506" s="17">
        <v>45017</v>
      </c>
      <c r="B506" s="5" t="s">
        <v>87</v>
      </c>
      <c r="C506" s="5" t="s">
        <v>94</v>
      </c>
      <c r="D506" s="5" t="s">
        <v>318</v>
      </c>
      <c r="E506" s="37" t="s">
        <v>1190</v>
      </c>
      <c r="F506" s="37" t="s">
        <v>1190</v>
      </c>
      <c r="G506" s="178">
        <v>72</v>
      </c>
      <c r="H506" s="5" t="s">
        <v>1126</v>
      </c>
      <c r="I506" s="5" t="s">
        <v>1191</v>
      </c>
      <c r="J506" s="5"/>
      <c r="K506" s="5" t="s">
        <v>55</v>
      </c>
      <c r="L506" s="5" t="s">
        <v>278</v>
      </c>
      <c r="M506" s="36">
        <v>0</v>
      </c>
      <c r="N506" s="6">
        <v>900008912</v>
      </c>
      <c r="O506" s="18"/>
      <c r="P506" s="29">
        <v>155.27000000000044</v>
      </c>
      <c r="Q506" s="194"/>
      <c r="R506" s="194">
        <v>0</v>
      </c>
      <c r="S506" s="29">
        <f>P506+Q506-R506</f>
        <v>155.27000000000044</v>
      </c>
      <c r="T506" s="32">
        <f>IF(L506="折扣",R506/(1+AA506)*M506,IF(L506="返现",R506/(1+AA506),R506/(1+M506+AA506)))</f>
        <v>0</v>
      </c>
      <c r="U506" s="36">
        <v>0</v>
      </c>
      <c r="V506" s="22">
        <v>0</v>
      </c>
      <c r="W506" s="28">
        <f>IF(L506="返现",T506*M506,R506-T506)</f>
        <v>0</v>
      </c>
      <c r="X506" s="194">
        <v>0</v>
      </c>
      <c r="Y506" s="19">
        <v>2.5000000000000001E-2</v>
      </c>
      <c r="Z506" s="23">
        <f t="shared" si="8"/>
        <v>0</v>
      </c>
      <c r="AA506" s="36">
        <v>0</v>
      </c>
      <c r="AB506" s="23">
        <f>R506</f>
        <v>0</v>
      </c>
      <c r="AC506" s="18"/>
    </row>
    <row r="507" spans="1:29" x14ac:dyDescent="0.3">
      <c r="A507" s="17">
        <v>45017</v>
      </c>
      <c r="B507" s="5" t="s">
        <v>87</v>
      </c>
      <c r="C507" s="5" t="s">
        <v>94</v>
      </c>
      <c r="D507" s="5" t="s">
        <v>95</v>
      </c>
      <c r="E507" s="37" t="s">
        <v>1192</v>
      </c>
      <c r="F507" s="37" t="s">
        <v>1192</v>
      </c>
      <c r="G507" s="178">
        <v>443</v>
      </c>
      <c r="H507" s="5" t="s">
        <v>1126</v>
      </c>
      <c r="I507" s="5" t="s">
        <v>1193</v>
      </c>
      <c r="J507" s="5"/>
      <c r="K507" s="5" t="s">
        <v>56</v>
      </c>
      <c r="L507" s="5" t="s">
        <v>278</v>
      </c>
      <c r="M507" s="183">
        <v>0</v>
      </c>
      <c r="N507" s="6" t="s">
        <v>1194</v>
      </c>
      <c r="O507" s="18"/>
      <c r="P507" s="29">
        <v>20000</v>
      </c>
      <c r="Q507" s="194"/>
      <c r="R507" s="194">
        <v>0</v>
      </c>
      <c r="S507" s="29">
        <f>P507+Q507-R507</f>
        <v>20000</v>
      </c>
      <c r="T507" s="32">
        <f>IF(L507="折扣",R507/(1+AA507)*M507,IF(L507="返现",R507/(1+AA507),R507/(1+M507+AA507)))</f>
        <v>0</v>
      </c>
      <c r="U507" s="183">
        <v>0</v>
      </c>
      <c r="V507" s="22">
        <v>0</v>
      </c>
      <c r="W507" s="28">
        <f>IF(L507="返现",T507*M507,R507-T507)</f>
        <v>0</v>
      </c>
      <c r="X507" s="194">
        <v>0</v>
      </c>
      <c r="Y507" s="19">
        <v>0</v>
      </c>
      <c r="Z507" s="23">
        <f t="shared" si="8"/>
        <v>0</v>
      </c>
      <c r="AA507" s="183">
        <v>0</v>
      </c>
      <c r="AB507" s="23">
        <f>R507</f>
        <v>0</v>
      </c>
      <c r="AC507" s="18"/>
    </row>
    <row r="508" spans="1:29" x14ac:dyDescent="0.3">
      <c r="A508" s="17">
        <v>45017</v>
      </c>
      <c r="B508" s="5" t="s">
        <v>87</v>
      </c>
      <c r="C508" s="5" t="s">
        <v>94</v>
      </c>
      <c r="D508" s="5" t="s">
        <v>95</v>
      </c>
      <c r="E508" s="37" t="s">
        <v>1130</v>
      </c>
      <c r="F508" s="37" t="s">
        <v>1131</v>
      </c>
      <c r="G508" s="178">
        <v>72</v>
      </c>
      <c r="H508" s="5" t="s">
        <v>1126</v>
      </c>
      <c r="I508" s="5" t="s">
        <v>1195</v>
      </c>
      <c r="J508" s="5"/>
      <c r="K508" s="5" t="s">
        <v>55</v>
      </c>
      <c r="L508" s="5" t="s">
        <v>278</v>
      </c>
      <c r="M508" s="36">
        <v>0</v>
      </c>
      <c r="N508" s="6">
        <v>900008451</v>
      </c>
      <c r="O508" s="18"/>
      <c r="P508" s="29">
        <v>3695.9500000000003</v>
      </c>
      <c r="Q508" s="194"/>
      <c r="R508" s="194">
        <v>0</v>
      </c>
      <c r="S508" s="29">
        <f>P508+Q508-R508</f>
        <v>3695.9500000000003</v>
      </c>
      <c r="T508" s="32">
        <f>IF(L508="折扣",R508/(1+AA508)*M508,IF(L508="返现",R508/(1+AA508),R508/(1+M508+AA508)))</f>
        <v>0</v>
      </c>
      <c r="U508" s="36">
        <v>0</v>
      </c>
      <c r="V508" s="22">
        <v>0</v>
      </c>
      <c r="W508" s="28">
        <f>IF(L508="返现",T508*M508,R508-T508)</f>
        <v>0</v>
      </c>
      <c r="X508" s="194">
        <v>0</v>
      </c>
      <c r="Y508" s="19">
        <v>2.5000000000000001E-2</v>
      </c>
      <c r="Z508" s="23">
        <f t="shared" si="8"/>
        <v>0</v>
      </c>
      <c r="AA508" s="36">
        <v>0</v>
      </c>
      <c r="AB508" s="23">
        <f>R508</f>
        <v>0</v>
      </c>
      <c r="AC508" s="18"/>
    </row>
    <row r="509" spans="1:29" x14ac:dyDescent="0.3">
      <c r="A509" s="17">
        <v>45017</v>
      </c>
      <c r="B509" s="5" t="s">
        <v>87</v>
      </c>
      <c r="C509" s="5" t="s">
        <v>94</v>
      </c>
      <c r="D509" s="5" t="s">
        <v>95</v>
      </c>
      <c r="E509" s="37" t="s">
        <v>1196</v>
      </c>
      <c r="F509" s="37" t="s">
        <v>1196</v>
      </c>
      <c r="G509" s="178">
        <v>72</v>
      </c>
      <c r="H509" s="5" t="s">
        <v>1126</v>
      </c>
      <c r="I509" s="5" t="s">
        <v>1196</v>
      </c>
      <c r="J509" s="5"/>
      <c r="K509" s="5" t="s">
        <v>55</v>
      </c>
      <c r="L509" s="5" t="s">
        <v>278</v>
      </c>
      <c r="M509" s="36">
        <v>0</v>
      </c>
      <c r="N509" s="6">
        <v>600005719</v>
      </c>
      <c r="O509" s="18"/>
      <c r="P509" s="29">
        <v>182.01000000000187</v>
      </c>
      <c r="Q509" s="194"/>
      <c r="R509" s="194">
        <v>0</v>
      </c>
      <c r="S509" s="29">
        <f>P509+Q509-R509</f>
        <v>182.01000000000187</v>
      </c>
      <c r="T509" s="32">
        <f>IF(L509="折扣",R509/(1+AA509)*M509,IF(L509="返现",R509/(1+AA509),R509/(1+M509+AA509)))</f>
        <v>0</v>
      </c>
      <c r="U509" s="36">
        <v>0</v>
      </c>
      <c r="V509" s="22">
        <v>0</v>
      </c>
      <c r="W509" s="28">
        <f>IF(L509="返现",T509*M509,R509-T509)</f>
        <v>0</v>
      </c>
      <c r="X509" s="194">
        <v>0</v>
      </c>
      <c r="Y509" s="19">
        <v>2.5000000000000001E-2</v>
      </c>
      <c r="Z509" s="23">
        <f t="shared" si="8"/>
        <v>0</v>
      </c>
      <c r="AA509" s="36">
        <v>0</v>
      </c>
      <c r="AB509" s="23">
        <f>R509</f>
        <v>0</v>
      </c>
      <c r="AC509" s="18"/>
    </row>
    <row r="510" spans="1:29" x14ac:dyDescent="0.3">
      <c r="A510" s="17">
        <v>45017</v>
      </c>
      <c r="B510" s="5" t="s">
        <v>87</v>
      </c>
      <c r="C510" s="5" t="s">
        <v>94</v>
      </c>
      <c r="D510" s="5" t="s">
        <v>1144</v>
      </c>
      <c r="E510" s="37" t="s">
        <v>1111</v>
      </c>
      <c r="F510" s="37" t="s">
        <v>1142</v>
      </c>
      <c r="G510" s="178">
        <v>72</v>
      </c>
      <c r="H510" s="5" t="s">
        <v>1126</v>
      </c>
      <c r="I510" s="5" t="s">
        <v>1123</v>
      </c>
      <c r="J510" s="5"/>
      <c r="K510" s="5" t="s">
        <v>55</v>
      </c>
      <c r="L510" s="5" t="s">
        <v>278</v>
      </c>
      <c r="M510" s="36">
        <v>0</v>
      </c>
      <c r="N510" s="6">
        <v>100159739</v>
      </c>
      <c r="O510" s="18"/>
      <c r="P510" s="29">
        <v>10000</v>
      </c>
      <c r="Q510" s="194"/>
      <c r="R510" s="194">
        <v>0</v>
      </c>
      <c r="S510" s="29">
        <f>P510+Q510-R510</f>
        <v>10000</v>
      </c>
      <c r="T510" s="32">
        <f>IF(L510="折扣",R510/(1+AA510)*M510,IF(L510="返现",R510/(1+AA510),R510/(1+M510+AA510)))</f>
        <v>0</v>
      </c>
      <c r="U510" s="36">
        <v>0</v>
      </c>
      <c r="V510" s="22">
        <v>0</v>
      </c>
      <c r="W510" s="28">
        <f>IF(L510="返现",T510*M510,R510-T510)</f>
        <v>0</v>
      </c>
      <c r="X510" s="194">
        <v>0</v>
      </c>
      <c r="Y510" s="19">
        <v>2.5000000000000001E-2</v>
      </c>
      <c r="Z510" s="23">
        <f t="shared" si="8"/>
        <v>0</v>
      </c>
      <c r="AA510" s="36">
        <v>0</v>
      </c>
      <c r="AB510" s="23">
        <f>R510</f>
        <v>0</v>
      </c>
      <c r="AC510" s="18"/>
    </row>
    <row r="511" spans="1:29" x14ac:dyDescent="0.3">
      <c r="A511" s="17">
        <v>45017</v>
      </c>
      <c r="B511" s="5" t="s">
        <v>87</v>
      </c>
      <c r="C511" s="5" t="s">
        <v>94</v>
      </c>
      <c r="D511" s="5" t="s">
        <v>95</v>
      </c>
      <c r="E511" s="37" t="s">
        <v>1192</v>
      </c>
      <c r="F511" s="37" t="s">
        <v>1192</v>
      </c>
      <c r="G511" s="178">
        <v>443</v>
      </c>
      <c r="H511" s="5" t="s">
        <v>1126</v>
      </c>
      <c r="I511" s="5" t="s">
        <v>1193</v>
      </c>
      <c r="J511" s="5"/>
      <c r="K511" s="5" t="s">
        <v>56</v>
      </c>
      <c r="L511" s="5" t="s">
        <v>278</v>
      </c>
      <c r="M511" s="183">
        <v>0</v>
      </c>
      <c r="N511" s="6" t="s">
        <v>1197</v>
      </c>
      <c r="O511" s="18"/>
      <c r="P511" s="29">
        <v>500</v>
      </c>
      <c r="Q511" s="194"/>
      <c r="R511" s="194">
        <v>0</v>
      </c>
      <c r="S511" s="29">
        <f>P511+Q511-R511</f>
        <v>500</v>
      </c>
      <c r="T511" s="32">
        <f>IF(L511="折扣",R511/(1+AA511)*M511,IF(L511="返现",R511/(1+AA511),R511/(1+M511+AA511)))</f>
        <v>0</v>
      </c>
      <c r="U511" s="183">
        <v>0</v>
      </c>
      <c r="V511" s="22">
        <v>0</v>
      </c>
      <c r="W511" s="28">
        <f>IF(L511="返现",T511*M511,R511-T511)</f>
        <v>0</v>
      </c>
      <c r="X511" s="194">
        <v>0</v>
      </c>
      <c r="Y511" s="19">
        <v>0</v>
      </c>
      <c r="Z511" s="23">
        <f t="shared" si="8"/>
        <v>0</v>
      </c>
      <c r="AA511" s="183">
        <v>0</v>
      </c>
      <c r="AB511" s="23">
        <f>R511</f>
        <v>0</v>
      </c>
      <c r="AC511" s="18"/>
    </row>
    <row r="512" spans="1:29" x14ac:dyDescent="0.3">
      <c r="A512" s="17">
        <v>45017</v>
      </c>
      <c r="B512" s="5" t="s">
        <v>87</v>
      </c>
      <c r="C512" s="5" t="s">
        <v>94</v>
      </c>
      <c r="D512" s="5" t="s">
        <v>100</v>
      </c>
      <c r="E512" s="37" t="s">
        <v>1198</v>
      </c>
      <c r="F512" s="37" t="s">
        <v>1198</v>
      </c>
      <c r="G512" s="178">
        <v>72</v>
      </c>
      <c r="H512" s="5" t="s">
        <v>1126</v>
      </c>
      <c r="I512" s="5" t="s">
        <v>1198</v>
      </c>
      <c r="J512" s="5"/>
      <c r="K512" s="5" t="s">
        <v>55</v>
      </c>
      <c r="L512" s="5" t="s">
        <v>278</v>
      </c>
      <c r="M512" s="36">
        <v>0</v>
      </c>
      <c r="N512" s="6">
        <v>600006077</v>
      </c>
      <c r="O512" s="18"/>
      <c r="P512" s="29">
        <v>1.8300000000599539</v>
      </c>
      <c r="Q512" s="194"/>
      <c r="R512" s="194">
        <v>0</v>
      </c>
      <c r="S512" s="29">
        <f>P512+Q512-R512</f>
        <v>1.8300000000599539</v>
      </c>
      <c r="T512" s="32">
        <f>IF(L512="折扣",R512/(1+AA512)*M512,IF(L512="返现",R512/(1+AA512),R512/(1+M512+AA512)))</f>
        <v>0</v>
      </c>
      <c r="U512" s="36">
        <v>1.7000000000000001E-2</v>
      </c>
      <c r="V512" s="22">
        <v>0</v>
      </c>
      <c r="W512" s="28">
        <f>IF(L512="返现",T512*M512,R512-T512)</f>
        <v>0</v>
      </c>
      <c r="X512" s="194">
        <v>0</v>
      </c>
      <c r="Y512" s="19">
        <v>2.5000000000000001E-2</v>
      </c>
      <c r="Z512" s="23">
        <f t="shared" si="8"/>
        <v>0</v>
      </c>
      <c r="AA512" s="36">
        <v>0</v>
      </c>
      <c r="AB512" s="23">
        <f>R512</f>
        <v>0</v>
      </c>
      <c r="AC512" s="18"/>
    </row>
    <row r="513" spans="1:29" x14ac:dyDescent="0.3">
      <c r="A513" s="17">
        <v>45017</v>
      </c>
      <c r="B513" s="5" t="s">
        <v>87</v>
      </c>
      <c r="C513" s="5" t="s">
        <v>94</v>
      </c>
      <c r="D513" s="5" t="s">
        <v>100</v>
      </c>
      <c r="E513" s="37" t="s">
        <v>1199</v>
      </c>
      <c r="F513" s="37" t="s">
        <v>1199</v>
      </c>
      <c r="G513" s="38">
        <v>72</v>
      </c>
      <c r="H513" s="5" t="s">
        <v>1126</v>
      </c>
      <c r="I513" s="5" t="s">
        <v>1199</v>
      </c>
      <c r="J513" s="5"/>
      <c r="K513" s="5" t="s">
        <v>55</v>
      </c>
      <c r="L513" s="5" t="s">
        <v>278</v>
      </c>
      <c r="M513" s="36">
        <v>0</v>
      </c>
      <c r="N513" s="6">
        <v>600007657</v>
      </c>
      <c r="O513" s="18"/>
      <c r="P513" s="29">
        <v>157728.05999999994</v>
      </c>
      <c r="Q513" s="194"/>
      <c r="R513" s="194">
        <v>0</v>
      </c>
      <c r="S513" s="29">
        <f>P513+Q513-R513</f>
        <v>157728.05999999994</v>
      </c>
      <c r="T513" s="32">
        <f>IF(L513="折扣",R513/(1+AA513)*M513,IF(L513="返现",R513/(1+AA513),R513/(1+M513+AA513)))</f>
        <v>0</v>
      </c>
      <c r="U513" s="36">
        <v>0</v>
      </c>
      <c r="V513" s="22">
        <v>0</v>
      </c>
      <c r="W513" s="28">
        <f>IF(L513="返现",T513*M513,R513-T513)</f>
        <v>0</v>
      </c>
      <c r="X513" s="194">
        <v>0</v>
      </c>
      <c r="Y513" s="19">
        <v>2.5000000000000001E-2</v>
      </c>
      <c r="Z513" s="23">
        <f t="shared" si="8"/>
        <v>0</v>
      </c>
      <c r="AA513" s="36">
        <v>0</v>
      </c>
      <c r="AB513" s="23">
        <f>R513</f>
        <v>0</v>
      </c>
      <c r="AC513" s="18"/>
    </row>
    <row r="514" spans="1:29" x14ac:dyDescent="0.3">
      <c r="A514" s="17">
        <v>45017</v>
      </c>
      <c r="B514" s="5" t="s">
        <v>87</v>
      </c>
      <c r="C514" s="5" t="s">
        <v>94</v>
      </c>
      <c r="D514" s="5" t="s">
        <v>100</v>
      </c>
      <c r="E514" s="37" t="s">
        <v>1200</v>
      </c>
      <c r="F514" s="37" t="s">
        <v>1200</v>
      </c>
      <c r="G514" s="38">
        <v>72</v>
      </c>
      <c r="H514" s="5" t="s">
        <v>1126</v>
      </c>
      <c r="I514" s="5" t="s">
        <v>1201</v>
      </c>
      <c r="J514" s="5"/>
      <c r="K514" s="5" t="s">
        <v>55</v>
      </c>
      <c r="L514" s="5" t="s">
        <v>278</v>
      </c>
      <c r="M514" s="36">
        <v>0</v>
      </c>
      <c r="N514" s="6">
        <v>600007541</v>
      </c>
      <c r="O514" s="18"/>
      <c r="P514" s="29">
        <v>1.8799999999991996</v>
      </c>
      <c r="Q514" s="194"/>
      <c r="R514" s="194">
        <v>0</v>
      </c>
      <c r="S514" s="29">
        <f>P514+Q514-R514</f>
        <v>1.8799999999991996</v>
      </c>
      <c r="T514" s="32">
        <f>IF(L514="折扣",R514/(1+AA514)*M514,IF(L514="返现",R514/(1+AA514),R514/(1+M514+AA514)))</f>
        <v>0</v>
      </c>
      <c r="U514" s="36">
        <v>0</v>
      </c>
      <c r="V514" s="22">
        <v>0</v>
      </c>
      <c r="W514" s="28">
        <f>IF(L514="返现",T514*M514,R514-T514)</f>
        <v>0</v>
      </c>
      <c r="X514" s="194">
        <v>0</v>
      </c>
      <c r="Y514" s="19">
        <v>2.5000000000000001E-2</v>
      </c>
      <c r="Z514" s="23">
        <f t="shared" si="8"/>
        <v>0</v>
      </c>
      <c r="AA514" s="36">
        <v>0</v>
      </c>
      <c r="AB514" s="23">
        <f>R514</f>
        <v>0</v>
      </c>
      <c r="AC514" s="18"/>
    </row>
    <row r="515" spans="1:29" x14ac:dyDescent="0.3">
      <c r="A515" s="17">
        <v>45017</v>
      </c>
      <c r="B515" s="5" t="s">
        <v>87</v>
      </c>
      <c r="C515" s="5" t="s">
        <v>94</v>
      </c>
      <c r="D515" s="5" t="s">
        <v>100</v>
      </c>
      <c r="E515" s="37" t="s">
        <v>1202</v>
      </c>
      <c r="F515" s="37" t="s">
        <v>1202</v>
      </c>
      <c r="G515" s="38">
        <v>72</v>
      </c>
      <c r="H515" s="5" t="s">
        <v>1126</v>
      </c>
      <c r="I515" s="5" t="s">
        <v>1203</v>
      </c>
      <c r="J515" s="5"/>
      <c r="K515" s="5" t="s">
        <v>55</v>
      </c>
      <c r="L515" s="5" t="s">
        <v>278</v>
      </c>
      <c r="M515" s="36">
        <v>0</v>
      </c>
      <c r="N515" s="6">
        <v>900008698</v>
      </c>
      <c r="O515" s="18"/>
      <c r="P515" s="29">
        <v>728</v>
      </c>
      <c r="Q515" s="194"/>
      <c r="R515" s="194">
        <v>0</v>
      </c>
      <c r="S515" s="29">
        <f>P515+Q515-R515</f>
        <v>728</v>
      </c>
      <c r="T515" s="32">
        <f>IF(L515="折扣",R515/(1+AA515)*M515,IF(L515="返现",R515/(1+AA515),R515/(1+M515+AA515)))</f>
        <v>0</v>
      </c>
      <c r="U515" s="36">
        <v>0</v>
      </c>
      <c r="V515" s="22">
        <v>0</v>
      </c>
      <c r="W515" s="28">
        <f>IF(L515="返现",T515*M515,R515-T515)</f>
        <v>0</v>
      </c>
      <c r="X515" s="194">
        <v>0</v>
      </c>
      <c r="Y515" s="19">
        <v>2.5000000000000001E-2</v>
      </c>
      <c r="Z515" s="23">
        <f t="shared" si="8"/>
        <v>0</v>
      </c>
      <c r="AA515" s="36">
        <v>0</v>
      </c>
      <c r="AB515" s="23">
        <f>R515</f>
        <v>0</v>
      </c>
      <c r="AC515" s="18"/>
    </row>
    <row r="516" spans="1:29" x14ac:dyDescent="0.3">
      <c r="A516" s="17">
        <v>45017</v>
      </c>
      <c r="B516" s="5" t="s">
        <v>87</v>
      </c>
      <c r="C516" s="5" t="s">
        <v>94</v>
      </c>
      <c r="D516" s="5" t="s">
        <v>1204</v>
      </c>
      <c r="E516" s="37" t="s">
        <v>1205</v>
      </c>
      <c r="F516" s="37" t="s">
        <v>1205</v>
      </c>
      <c r="G516" s="38">
        <v>72</v>
      </c>
      <c r="H516" s="5" t="s">
        <v>1126</v>
      </c>
      <c r="I516" s="5" t="s">
        <v>1206</v>
      </c>
      <c r="J516" s="5"/>
      <c r="K516" s="5" t="s">
        <v>55</v>
      </c>
      <c r="L516" s="5" t="s">
        <v>278</v>
      </c>
      <c r="M516" s="36">
        <v>0</v>
      </c>
      <c r="N516" s="6">
        <v>900008466</v>
      </c>
      <c r="O516" s="18"/>
      <c r="P516" s="29">
        <v>1250.81</v>
      </c>
      <c r="Q516" s="194"/>
      <c r="R516" s="194">
        <v>0</v>
      </c>
      <c r="S516" s="29">
        <f>P516+Q516-R516</f>
        <v>1250.81</v>
      </c>
      <c r="T516" s="32">
        <f>IF(L516="折扣",R516/(1+AA516)*M516,IF(L516="返现",R516/(1+AA516),R516/(1+M516+AA516)))</f>
        <v>0</v>
      </c>
      <c r="U516" s="36">
        <v>0</v>
      </c>
      <c r="V516" s="22">
        <v>0</v>
      </c>
      <c r="W516" s="28">
        <f>IF(L516="返现",T516*M516,R516-T516)</f>
        <v>0</v>
      </c>
      <c r="X516" s="194">
        <v>0</v>
      </c>
      <c r="Y516" s="19">
        <v>2.5000000000000001E-2</v>
      </c>
      <c r="Z516" s="23">
        <f t="shared" si="8"/>
        <v>0</v>
      </c>
      <c r="AA516" s="36">
        <v>0</v>
      </c>
      <c r="AB516" s="23">
        <f>R516</f>
        <v>0</v>
      </c>
      <c r="AC516" s="18"/>
    </row>
    <row r="517" spans="1:29" x14ac:dyDescent="0.3">
      <c r="A517" s="17">
        <v>45017</v>
      </c>
      <c r="B517" s="5" t="s">
        <v>87</v>
      </c>
      <c r="C517" s="5" t="s">
        <v>88</v>
      </c>
      <c r="D517" s="5" t="s">
        <v>89</v>
      </c>
      <c r="E517" s="37" t="s">
        <v>1207</v>
      </c>
      <c r="F517" s="37" t="s">
        <v>1207</v>
      </c>
      <c r="G517" s="38">
        <v>72</v>
      </c>
      <c r="H517" s="5" t="s">
        <v>1126</v>
      </c>
      <c r="I517" s="5" t="s">
        <v>1208</v>
      </c>
      <c r="J517" s="5"/>
      <c r="K517" s="5" t="s">
        <v>55</v>
      </c>
      <c r="L517" s="5" t="s">
        <v>278</v>
      </c>
      <c r="M517" s="36">
        <v>0</v>
      </c>
      <c r="N517" s="6">
        <v>900008108</v>
      </c>
      <c r="O517" s="18"/>
      <c r="P517" s="29">
        <v>-7944.6</v>
      </c>
      <c r="Q517" s="194"/>
      <c r="R517" s="194">
        <v>0</v>
      </c>
      <c r="S517" s="29">
        <f>P517+Q517-R517</f>
        <v>-7944.6</v>
      </c>
      <c r="T517" s="32">
        <f>IF(L517="折扣",R517/(1+AA517)*M517,IF(L517="返现",R517/(1+AA517),R517/(1+M517+AA517)))</f>
        <v>0</v>
      </c>
      <c r="U517" s="36">
        <v>0</v>
      </c>
      <c r="V517" s="22">
        <v>0</v>
      </c>
      <c r="W517" s="28">
        <f>IF(L517="返现",T517*M517,R517-T517)</f>
        <v>0</v>
      </c>
      <c r="X517" s="194">
        <v>0</v>
      </c>
      <c r="Y517" s="19">
        <v>2.5000000000000001E-2</v>
      </c>
      <c r="Z517" s="23">
        <f t="shared" si="8"/>
        <v>0</v>
      </c>
      <c r="AA517" s="36">
        <v>0</v>
      </c>
      <c r="AB517" s="23">
        <f>R517</f>
        <v>0</v>
      </c>
      <c r="AC517" s="18"/>
    </row>
    <row r="518" spans="1:29" x14ac:dyDescent="0.3">
      <c r="A518" s="17">
        <v>45017</v>
      </c>
      <c r="B518" s="5" t="s">
        <v>87</v>
      </c>
      <c r="C518" s="5" t="s">
        <v>88</v>
      </c>
      <c r="D518" s="5" t="s">
        <v>89</v>
      </c>
      <c r="E518" s="37" t="s">
        <v>1209</v>
      </c>
      <c r="F518" s="37" t="s">
        <v>1210</v>
      </c>
      <c r="G518" s="38">
        <v>72</v>
      </c>
      <c r="H518" s="5" t="s">
        <v>1126</v>
      </c>
      <c r="I518" s="5" t="s">
        <v>1211</v>
      </c>
      <c r="J518" s="5"/>
      <c r="K518" s="5" t="s">
        <v>55</v>
      </c>
      <c r="L518" s="5" t="s">
        <v>278</v>
      </c>
      <c r="M518" s="36">
        <v>0</v>
      </c>
      <c r="N518" s="6">
        <v>600007680</v>
      </c>
      <c r="O518" s="18"/>
      <c r="P518" s="29">
        <v>24023.960000000003</v>
      </c>
      <c r="Q518" s="194"/>
      <c r="R518" s="194">
        <v>0</v>
      </c>
      <c r="S518" s="29">
        <f>P518+Q518-R518</f>
        <v>24023.960000000003</v>
      </c>
      <c r="T518" s="32">
        <f>IF(L518="折扣",R518/(1+AA518)*M518,IF(L518="返现",R518/(1+AA518),R518/(1+M518+AA518)))</f>
        <v>0</v>
      </c>
      <c r="U518" s="36">
        <v>0</v>
      </c>
      <c r="V518" s="22">
        <v>0</v>
      </c>
      <c r="W518" s="28">
        <f>IF(L518="返现",T518*M518,R518-T518)</f>
        <v>0</v>
      </c>
      <c r="X518" s="194">
        <v>0</v>
      </c>
      <c r="Y518" s="19">
        <v>2.5000000000000001E-2</v>
      </c>
      <c r="Z518" s="23">
        <f t="shared" si="8"/>
        <v>0</v>
      </c>
      <c r="AA518" s="36">
        <v>0</v>
      </c>
      <c r="AB518" s="23">
        <f>R518</f>
        <v>0</v>
      </c>
      <c r="AC518" s="18"/>
    </row>
    <row r="519" spans="1:29" x14ac:dyDescent="0.3">
      <c r="A519" s="17">
        <v>45017</v>
      </c>
      <c r="B519" s="5" t="s">
        <v>87</v>
      </c>
      <c r="C519" s="5" t="s">
        <v>94</v>
      </c>
      <c r="D519" s="5" t="s">
        <v>100</v>
      </c>
      <c r="E519" s="37" t="s">
        <v>1212</v>
      </c>
      <c r="F519" s="37" t="s">
        <v>1212</v>
      </c>
      <c r="G519" s="38">
        <v>72</v>
      </c>
      <c r="H519" s="5" t="s">
        <v>1126</v>
      </c>
      <c r="I519" s="5" t="s">
        <v>1213</v>
      </c>
      <c r="J519" s="5"/>
      <c r="K519" s="5" t="s">
        <v>55</v>
      </c>
      <c r="L519" s="5" t="s">
        <v>278</v>
      </c>
      <c r="M519" s="36">
        <v>0</v>
      </c>
      <c r="N519" s="6">
        <v>600007837</v>
      </c>
      <c r="O519" s="18"/>
      <c r="P519" s="29">
        <v>163.05999999999972</v>
      </c>
      <c r="Q519" s="194"/>
      <c r="R519" s="194">
        <v>0</v>
      </c>
      <c r="S519" s="29">
        <f>P519+Q519-R519</f>
        <v>163.05999999999972</v>
      </c>
      <c r="T519" s="32">
        <f>IF(L519="折扣",R519/(1+AA519)*M519,IF(L519="返现",R519/(1+AA519),R519/(1+M519+AA519)))</f>
        <v>0</v>
      </c>
      <c r="U519" s="36">
        <v>0</v>
      </c>
      <c r="V519" s="22">
        <v>0</v>
      </c>
      <c r="W519" s="28">
        <f>IF(L519="返现",T519*M519,R519-T519)</f>
        <v>0</v>
      </c>
      <c r="X519" s="194">
        <v>0</v>
      </c>
      <c r="Y519" s="19">
        <v>2.5000000000000001E-2</v>
      </c>
      <c r="Z519" s="23">
        <f t="shared" si="8"/>
        <v>0</v>
      </c>
      <c r="AA519" s="36">
        <v>0</v>
      </c>
      <c r="AB519" s="23">
        <f>R519</f>
        <v>0</v>
      </c>
      <c r="AC519" s="18"/>
    </row>
    <row r="520" spans="1:29" x14ac:dyDescent="0.3">
      <c r="A520" s="17">
        <v>45017</v>
      </c>
      <c r="B520" s="5" t="s">
        <v>87</v>
      </c>
      <c r="C520" s="5" t="s">
        <v>94</v>
      </c>
      <c r="D520" s="5" t="s">
        <v>95</v>
      </c>
      <c r="E520" s="37" t="s">
        <v>1214</v>
      </c>
      <c r="F520" s="37" t="s">
        <v>1214</v>
      </c>
      <c r="G520" s="38">
        <v>72</v>
      </c>
      <c r="H520" s="5" t="s">
        <v>1126</v>
      </c>
      <c r="I520" s="5" t="s">
        <v>1214</v>
      </c>
      <c r="J520" s="5"/>
      <c r="K520" s="5" t="s">
        <v>55</v>
      </c>
      <c r="L520" s="5" t="s">
        <v>278</v>
      </c>
      <c r="M520" s="36">
        <v>0</v>
      </c>
      <c r="N520" s="6">
        <v>600005695</v>
      </c>
      <c r="O520" s="18"/>
      <c r="P520" s="29">
        <v>0.3000000000001819</v>
      </c>
      <c r="Q520" s="194"/>
      <c r="R520" s="194">
        <v>0</v>
      </c>
      <c r="S520" s="29">
        <f>P520+Q520-R520</f>
        <v>0.3000000000001819</v>
      </c>
      <c r="T520" s="32">
        <f>IF(L520="折扣",R520/(1+AA520)*M520,IF(L520="返现",R520/(1+AA520),R520/(1+M520+AA520)))</f>
        <v>0</v>
      </c>
      <c r="U520" s="36">
        <v>0</v>
      </c>
      <c r="V520" s="22">
        <v>0</v>
      </c>
      <c r="W520" s="28">
        <f>IF(L520="返现",T520*M520,R520-T520)</f>
        <v>0</v>
      </c>
      <c r="X520" s="194">
        <v>0</v>
      </c>
      <c r="Y520" s="19">
        <v>2.5000000000000001E-2</v>
      </c>
      <c r="Z520" s="23">
        <f t="shared" si="8"/>
        <v>0</v>
      </c>
      <c r="AA520" s="36">
        <v>0</v>
      </c>
      <c r="AB520" s="23">
        <f>R520</f>
        <v>0</v>
      </c>
      <c r="AC520" s="18"/>
    </row>
    <row r="521" spans="1:29" x14ac:dyDescent="0.3">
      <c r="A521" s="17">
        <v>45017</v>
      </c>
      <c r="B521" s="5" t="s">
        <v>87</v>
      </c>
      <c r="C521" s="5" t="s">
        <v>94</v>
      </c>
      <c r="D521" s="5" t="s">
        <v>95</v>
      </c>
      <c r="E521" s="37" t="s">
        <v>1215</v>
      </c>
      <c r="F521" s="37" t="s">
        <v>1215</v>
      </c>
      <c r="G521" s="38">
        <v>72</v>
      </c>
      <c r="H521" s="5" t="s">
        <v>1126</v>
      </c>
      <c r="I521" s="5" t="s">
        <v>1216</v>
      </c>
      <c r="J521" s="5"/>
      <c r="K521" s="5" t="s">
        <v>55</v>
      </c>
      <c r="L521" s="5" t="s">
        <v>278</v>
      </c>
      <c r="M521" s="36">
        <v>0</v>
      </c>
      <c r="N521" s="6">
        <v>400002281</v>
      </c>
      <c r="O521" s="18"/>
      <c r="P521" s="29">
        <v>6774.6300000000065</v>
      </c>
      <c r="Q521" s="194"/>
      <c r="R521" s="194">
        <v>0</v>
      </c>
      <c r="S521" s="29">
        <f>P521+Q521-R521</f>
        <v>6774.6300000000065</v>
      </c>
      <c r="T521" s="32">
        <f>IF(L521="折扣",R521/(1+AA521)*M521,IF(L521="返现",R521/(1+AA521),R521/(1+M521+AA521)))</f>
        <v>0</v>
      </c>
      <c r="U521" s="36">
        <v>0</v>
      </c>
      <c r="V521" s="22">
        <v>0</v>
      </c>
      <c r="W521" s="28">
        <f>IF(L521="返现",T521*M521,R521-T521)</f>
        <v>0</v>
      </c>
      <c r="X521" s="194">
        <v>0</v>
      </c>
      <c r="Y521" s="19">
        <v>2.5000000000000001E-2</v>
      </c>
      <c r="Z521" s="23">
        <f t="shared" si="8"/>
        <v>0</v>
      </c>
      <c r="AA521" s="36">
        <v>0</v>
      </c>
      <c r="AB521" s="23">
        <f>R521</f>
        <v>0</v>
      </c>
      <c r="AC521" s="18"/>
    </row>
    <row r="522" spans="1:29" x14ac:dyDescent="0.3">
      <c r="A522" s="17">
        <v>45017</v>
      </c>
      <c r="B522" s="5" t="s">
        <v>87</v>
      </c>
      <c r="C522" s="5" t="s">
        <v>94</v>
      </c>
      <c r="D522" s="5" t="s">
        <v>95</v>
      </c>
      <c r="E522" s="37" t="s">
        <v>1217</v>
      </c>
      <c r="F522" s="37" t="s">
        <v>1217</v>
      </c>
      <c r="G522" s="38">
        <v>72</v>
      </c>
      <c r="H522" s="5" t="s">
        <v>1126</v>
      </c>
      <c r="I522" s="5" t="s">
        <v>1218</v>
      </c>
      <c r="J522" s="5"/>
      <c r="K522" s="5" t="s">
        <v>55</v>
      </c>
      <c r="L522" s="5" t="s">
        <v>278</v>
      </c>
      <c r="M522" s="36">
        <v>0</v>
      </c>
      <c r="N522" s="6">
        <v>900007971</v>
      </c>
      <c r="O522" s="18"/>
      <c r="P522" s="29">
        <v>2</v>
      </c>
      <c r="Q522" s="194"/>
      <c r="R522" s="194">
        <v>0</v>
      </c>
      <c r="S522" s="29">
        <f>P522+Q522-R522</f>
        <v>2</v>
      </c>
      <c r="T522" s="32">
        <f>IF(L522="折扣",R522/(1+AA522)*M522,IF(L522="返现",R522/(1+AA522),R522/(1+M522+AA522)))</f>
        <v>0</v>
      </c>
      <c r="U522" s="36">
        <v>0</v>
      </c>
      <c r="V522" s="22">
        <v>0</v>
      </c>
      <c r="W522" s="28">
        <f>IF(L522="返现",T522*M522,R522-T522)</f>
        <v>0</v>
      </c>
      <c r="X522" s="194">
        <v>0</v>
      </c>
      <c r="Y522" s="19">
        <v>2.5000000000000001E-2</v>
      </c>
      <c r="Z522" s="23">
        <f t="shared" si="8"/>
        <v>0</v>
      </c>
      <c r="AA522" s="36">
        <v>0</v>
      </c>
      <c r="AB522" s="23">
        <f>R522</f>
        <v>0</v>
      </c>
      <c r="AC522" s="18"/>
    </row>
    <row r="523" spans="1:29" x14ac:dyDescent="0.3">
      <c r="A523" s="17">
        <v>45017</v>
      </c>
      <c r="B523" s="5" t="s">
        <v>87</v>
      </c>
      <c r="C523" s="5" t="s">
        <v>94</v>
      </c>
      <c r="D523" s="5" t="s">
        <v>95</v>
      </c>
      <c r="E523" s="37" t="s">
        <v>1217</v>
      </c>
      <c r="F523" s="37" t="s">
        <v>1217</v>
      </c>
      <c r="G523" s="38">
        <v>72</v>
      </c>
      <c r="H523" s="5" t="s">
        <v>1126</v>
      </c>
      <c r="I523" s="5" t="s">
        <v>1219</v>
      </c>
      <c r="J523" s="5"/>
      <c r="K523" s="5" t="s">
        <v>55</v>
      </c>
      <c r="L523" s="5" t="s">
        <v>278</v>
      </c>
      <c r="M523" s="36">
        <v>0</v>
      </c>
      <c r="N523" s="6">
        <v>600007814</v>
      </c>
      <c r="O523" s="18"/>
      <c r="P523" s="29">
        <v>4.2000000000002728</v>
      </c>
      <c r="Q523" s="194"/>
      <c r="R523" s="194">
        <v>0</v>
      </c>
      <c r="S523" s="29">
        <f>P523+Q523-R523</f>
        <v>4.2000000000002728</v>
      </c>
      <c r="T523" s="32">
        <f>IF(L523="折扣",R523/(1+AA523)*M523,IF(L523="返现",R523/(1+AA523),R523/(1+M523+AA523)))</f>
        <v>0</v>
      </c>
      <c r="U523" s="36">
        <v>0</v>
      </c>
      <c r="V523" s="22">
        <v>0</v>
      </c>
      <c r="W523" s="28">
        <f>IF(L523="返现",T523*M523,R523-T523)</f>
        <v>0</v>
      </c>
      <c r="X523" s="194">
        <v>0</v>
      </c>
      <c r="Y523" s="19">
        <v>2.5000000000000001E-2</v>
      </c>
      <c r="Z523" s="23">
        <f t="shared" si="8"/>
        <v>0</v>
      </c>
      <c r="AA523" s="36">
        <v>0</v>
      </c>
      <c r="AB523" s="23">
        <f>R523</f>
        <v>0</v>
      </c>
      <c r="AC523" s="18"/>
    </row>
    <row r="524" spans="1:29" x14ac:dyDescent="0.3">
      <c r="A524" s="17">
        <v>45017</v>
      </c>
      <c r="B524" s="5" t="s">
        <v>87</v>
      </c>
      <c r="C524" s="5" t="s">
        <v>94</v>
      </c>
      <c r="D524" s="5" t="s">
        <v>625</v>
      </c>
      <c r="E524" s="37" t="s">
        <v>1220</v>
      </c>
      <c r="F524" s="37" t="s">
        <v>1220</v>
      </c>
      <c r="G524" s="38">
        <v>72</v>
      </c>
      <c r="H524" s="5" t="s">
        <v>1126</v>
      </c>
      <c r="I524" s="5" t="s">
        <v>1220</v>
      </c>
      <c r="J524" s="5"/>
      <c r="K524" s="5" t="s">
        <v>55</v>
      </c>
      <c r="L524" s="5" t="s">
        <v>278</v>
      </c>
      <c r="M524" s="36">
        <v>0</v>
      </c>
      <c r="N524" s="6">
        <v>600007767</v>
      </c>
      <c r="O524" s="18"/>
      <c r="P524" s="29">
        <v>12.599999999999461</v>
      </c>
      <c r="Q524" s="194"/>
      <c r="R524" s="194">
        <v>0</v>
      </c>
      <c r="S524" s="29">
        <f>P524+Q524-R524</f>
        <v>12.599999999999461</v>
      </c>
      <c r="T524" s="32">
        <f>IF(L524="折扣",R524/(1+AA524)*M524,IF(L524="返现",R524/(1+AA524),R524/(1+M524+AA524)))</f>
        <v>0</v>
      </c>
      <c r="U524" s="36">
        <v>0</v>
      </c>
      <c r="V524" s="22">
        <v>0</v>
      </c>
      <c r="W524" s="28">
        <f>IF(L524="返现",T524*M524,R524-T524)</f>
        <v>0</v>
      </c>
      <c r="X524" s="194">
        <v>0</v>
      </c>
      <c r="Y524" s="19">
        <v>2.5000000000000001E-2</v>
      </c>
      <c r="Z524" s="23">
        <f t="shared" si="8"/>
        <v>0</v>
      </c>
      <c r="AA524" s="36">
        <v>0</v>
      </c>
      <c r="AB524" s="23">
        <f>R524</f>
        <v>0</v>
      </c>
      <c r="AC524" s="18"/>
    </row>
    <row r="525" spans="1:29" x14ac:dyDescent="0.3">
      <c r="A525" s="17">
        <v>45017</v>
      </c>
      <c r="B525" s="5" t="s">
        <v>87</v>
      </c>
      <c r="C525" s="5" t="s">
        <v>94</v>
      </c>
      <c r="D525" s="5" t="s">
        <v>95</v>
      </c>
      <c r="E525" s="37" t="s">
        <v>1130</v>
      </c>
      <c r="F525" s="37" t="s">
        <v>1131</v>
      </c>
      <c r="G525" s="38">
        <v>72</v>
      </c>
      <c r="H525" s="5" t="s">
        <v>1126</v>
      </c>
      <c r="I525" s="5" t="s">
        <v>1221</v>
      </c>
      <c r="J525" s="5"/>
      <c r="K525" s="5" t="s">
        <v>55</v>
      </c>
      <c r="L525" s="5" t="s">
        <v>278</v>
      </c>
      <c r="M525" s="36">
        <v>0</v>
      </c>
      <c r="N525" s="6">
        <v>600005842</v>
      </c>
      <c r="O525" s="18"/>
      <c r="P525" s="29">
        <v>8925.1700000000037</v>
      </c>
      <c r="Q525" s="194"/>
      <c r="R525" s="194">
        <v>0</v>
      </c>
      <c r="S525" s="29">
        <f>P525+Q525-R525</f>
        <v>8925.1700000000037</v>
      </c>
      <c r="T525" s="32">
        <f>IF(L525="折扣",R525/(1+AA525)*M525,IF(L525="返现",R525/(1+AA525),R525/(1+M525+AA525)))</f>
        <v>0</v>
      </c>
      <c r="U525" s="36">
        <v>0</v>
      </c>
      <c r="V525" s="22">
        <v>0</v>
      </c>
      <c r="W525" s="28">
        <f>IF(L525="返现",T525*M525,R525-T525)</f>
        <v>0</v>
      </c>
      <c r="X525" s="194">
        <v>0</v>
      </c>
      <c r="Y525" s="19">
        <v>2.5000000000000001E-2</v>
      </c>
      <c r="Z525" s="23">
        <f t="shared" si="8"/>
        <v>0</v>
      </c>
      <c r="AA525" s="36">
        <v>0</v>
      </c>
      <c r="AB525" s="23">
        <f>R525</f>
        <v>0</v>
      </c>
      <c r="AC525" s="18"/>
    </row>
    <row r="526" spans="1:29" x14ac:dyDescent="0.3">
      <c r="A526" s="17">
        <v>45017</v>
      </c>
      <c r="B526" s="5" t="s">
        <v>87</v>
      </c>
      <c r="C526" s="5" t="s">
        <v>94</v>
      </c>
      <c r="D526" s="5" t="s">
        <v>299</v>
      </c>
      <c r="E526" s="37" t="s">
        <v>1222</v>
      </c>
      <c r="F526" s="37" t="s">
        <v>1222</v>
      </c>
      <c r="G526" s="38">
        <v>72</v>
      </c>
      <c r="H526" s="5" t="s">
        <v>1126</v>
      </c>
      <c r="I526" s="5" t="s">
        <v>1223</v>
      </c>
      <c r="J526" s="5"/>
      <c r="K526" s="5" t="s">
        <v>55</v>
      </c>
      <c r="L526" s="5" t="s">
        <v>278</v>
      </c>
      <c r="M526" s="36">
        <v>0</v>
      </c>
      <c r="N526" s="6">
        <v>600007582</v>
      </c>
      <c r="O526" s="18"/>
      <c r="P526" s="29">
        <v>1</v>
      </c>
      <c r="Q526" s="194"/>
      <c r="R526" s="194">
        <v>0</v>
      </c>
      <c r="S526" s="29">
        <f>P526+Q526-R526</f>
        <v>1</v>
      </c>
      <c r="T526" s="32">
        <f>IF(L526="折扣",R526/(1+AA526)*M526,IF(L526="返现",R526/(1+AA526),R526/(1+M526+AA526)))</f>
        <v>0</v>
      </c>
      <c r="U526" s="36">
        <v>0.02</v>
      </c>
      <c r="V526" s="22">
        <v>0</v>
      </c>
      <c r="W526" s="28">
        <f>IF(L526="返现",T526*M526,R526-T526)</f>
        <v>0</v>
      </c>
      <c r="X526" s="194">
        <v>0</v>
      </c>
      <c r="Y526" s="19">
        <v>2.5000000000000001E-2</v>
      </c>
      <c r="Z526" s="23">
        <f t="shared" si="8"/>
        <v>0</v>
      </c>
      <c r="AA526" s="36">
        <v>0</v>
      </c>
      <c r="AB526" s="23">
        <f>R526</f>
        <v>0</v>
      </c>
      <c r="AC526" s="18"/>
    </row>
    <row r="527" spans="1:29" x14ac:dyDescent="0.3">
      <c r="A527" s="17">
        <v>45017</v>
      </c>
      <c r="B527" s="5" t="s">
        <v>87</v>
      </c>
      <c r="C527" s="5" t="s">
        <v>94</v>
      </c>
      <c r="D527" s="5" t="s">
        <v>299</v>
      </c>
      <c r="E527" s="37" t="s">
        <v>1224</v>
      </c>
      <c r="F527" s="37" t="s">
        <v>1224</v>
      </c>
      <c r="G527" s="38">
        <v>72</v>
      </c>
      <c r="H527" s="5" t="s">
        <v>1126</v>
      </c>
      <c r="I527" s="5" t="s">
        <v>1224</v>
      </c>
      <c r="J527" s="5"/>
      <c r="K527" s="5" t="s">
        <v>55</v>
      </c>
      <c r="L527" s="5" t="s">
        <v>278</v>
      </c>
      <c r="M527" s="36">
        <v>0</v>
      </c>
      <c r="N527" s="6">
        <v>600006130</v>
      </c>
      <c r="O527" s="18"/>
      <c r="P527" s="29">
        <v>186.0099999999984</v>
      </c>
      <c r="Q527" s="194"/>
      <c r="R527" s="194">
        <v>0</v>
      </c>
      <c r="S527" s="29">
        <f>P527+Q527-R527</f>
        <v>186.0099999999984</v>
      </c>
      <c r="T527" s="32">
        <f>IF(L527="折扣",R527/(1+AA527)*M527,IF(L527="返现",R527/(1+AA527),R527/(1+M527+AA527)))</f>
        <v>0</v>
      </c>
      <c r="U527" s="36">
        <v>0</v>
      </c>
      <c r="V527" s="22">
        <v>0</v>
      </c>
      <c r="W527" s="28">
        <f>IF(L527="返现",T527*M527,R527-T527)</f>
        <v>0</v>
      </c>
      <c r="X527" s="194">
        <v>0</v>
      </c>
      <c r="Y527" s="19">
        <v>2.5000000000000001E-2</v>
      </c>
      <c r="Z527" s="23">
        <f t="shared" ref="Z527:Z590" si="9">X527*Y527</f>
        <v>0</v>
      </c>
      <c r="AA527" s="36">
        <v>0</v>
      </c>
      <c r="AB527" s="23">
        <f>R527</f>
        <v>0</v>
      </c>
      <c r="AC527" s="18"/>
    </row>
    <row r="528" spans="1:29" x14ac:dyDescent="0.3">
      <c r="A528" s="17">
        <v>45017</v>
      </c>
      <c r="B528" s="5" t="s">
        <v>87</v>
      </c>
      <c r="C528" s="5" t="s">
        <v>94</v>
      </c>
      <c r="D528" s="5" t="s">
        <v>95</v>
      </c>
      <c r="E528" s="37" t="s">
        <v>1225</v>
      </c>
      <c r="F528" s="37" t="s">
        <v>1225</v>
      </c>
      <c r="G528" s="38">
        <v>72</v>
      </c>
      <c r="H528" s="5" t="s">
        <v>1126</v>
      </c>
      <c r="I528" s="5" t="s">
        <v>1226</v>
      </c>
      <c r="J528" s="5"/>
      <c r="K528" s="5" t="s">
        <v>55</v>
      </c>
      <c r="L528" s="5" t="s">
        <v>278</v>
      </c>
      <c r="M528" s="36">
        <v>0</v>
      </c>
      <c r="N528" s="6">
        <v>600006534</v>
      </c>
      <c r="O528" s="18"/>
      <c r="P528" s="29">
        <v>7.3900000000057844</v>
      </c>
      <c r="Q528" s="194"/>
      <c r="R528" s="194">
        <v>0</v>
      </c>
      <c r="S528" s="29">
        <f>P528+Q528-R528</f>
        <v>7.3900000000057844</v>
      </c>
      <c r="T528" s="32">
        <f>IF(L528="折扣",R528/(1+AA528)*M528,IF(L528="返现",R528/(1+AA528),R528/(1+M528+AA528)))</f>
        <v>0</v>
      </c>
      <c r="U528" s="36">
        <v>0.03</v>
      </c>
      <c r="V528" s="22">
        <v>0</v>
      </c>
      <c r="W528" s="28">
        <f>IF(L528="返现",T528*M528,R528-T528)</f>
        <v>0</v>
      </c>
      <c r="X528" s="194">
        <v>0</v>
      </c>
      <c r="Y528" s="19">
        <v>2.5000000000000001E-2</v>
      </c>
      <c r="Z528" s="23">
        <f t="shared" si="9"/>
        <v>0</v>
      </c>
      <c r="AA528" s="36">
        <v>0</v>
      </c>
      <c r="AB528" s="23">
        <f>R528</f>
        <v>0</v>
      </c>
      <c r="AC528" s="18"/>
    </row>
    <row r="529" spans="1:29" x14ac:dyDescent="0.3">
      <c r="A529" s="17">
        <v>45017</v>
      </c>
      <c r="B529" s="5" t="s">
        <v>87</v>
      </c>
      <c r="C529" s="5" t="s">
        <v>94</v>
      </c>
      <c r="D529" s="5" t="s">
        <v>1144</v>
      </c>
      <c r="E529" s="37" t="s">
        <v>1227</v>
      </c>
      <c r="F529" s="37" t="s">
        <v>1227</v>
      </c>
      <c r="G529" s="38">
        <v>72</v>
      </c>
      <c r="H529" s="5" t="s">
        <v>1126</v>
      </c>
      <c r="I529" s="5" t="s">
        <v>1227</v>
      </c>
      <c r="J529" s="5"/>
      <c r="K529" s="5" t="s">
        <v>55</v>
      </c>
      <c r="L529" s="5" t="s">
        <v>278</v>
      </c>
      <c r="M529" s="36">
        <v>0</v>
      </c>
      <c r="N529" s="6">
        <v>600006793</v>
      </c>
      <c r="O529" s="18"/>
      <c r="P529" s="29">
        <v>13270.93</v>
      </c>
      <c r="Q529" s="194"/>
      <c r="R529" s="194">
        <v>0</v>
      </c>
      <c r="S529" s="29">
        <f>P529+Q529-R529</f>
        <v>13270.93</v>
      </c>
      <c r="T529" s="32">
        <f>IF(L529="折扣",R529/(1+AA529)*M529,IF(L529="返现",R529/(1+AA529),R529/(1+M529+AA529)))</f>
        <v>0</v>
      </c>
      <c r="U529" s="36">
        <v>0</v>
      </c>
      <c r="V529" s="22">
        <v>0</v>
      </c>
      <c r="W529" s="28">
        <f>IF(L529="返现",T529*M529,R529-T529)</f>
        <v>0</v>
      </c>
      <c r="X529" s="194">
        <v>0</v>
      </c>
      <c r="Y529" s="19">
        <v>2.5000000000000001E-2</v>
      </c>
      <c r="Z529" s="23">
        <f t="shared" si="9"/>
        <v>0</v>
      </c>
      <c r="AA529" s="36">
        <v>0</v>
      </c>
      <c r="AB529" s="23">
        <f>R529</f>
        <v>0</v>
      </c>
      <c r="AC529" s="18"/>
    </row>
    <row r="530" spans="1:29" x14ac:dyDescent="0.3">
      <c r="A530" s="17">
        <v>45017</v>
      </c>
      <c r="B530" s="5" t="s">
        <v>87</v>
      </c>
      <c r="C530" s="5" t="s">
        <v>94</v>
      </c>
      <c r="D530" s="5" t="s">
        <v>100</v>
      </c>
      <c r="E530" s="37" t="s">
        <v>1228</v>
      </c>
      <c r="F530" s="37" t="s">
        <v>1228</v>
      </c>
      <c r="G530" s="38">
        <v>72</v>
      </c>
      <c r="H530" s="5" t="s">
        <v>1126</v>
      </c>
      <c r="I530" s="5" t="s">
        <v>1229</v>
      </c>
      <c r="J530" s="5"/>
      <c r="K530" s="5" t="s">
        <v>55</v>
      </c>
      <c r="L530" s="5" t="s">
        <v>278</v>
      </c>
      <c r="M530" s="36">
        <v>0</v>
      </c>
      <c r="N530" s="6">
        <v>600007451</v>
      </c>
      <c r="O530" s="18"/>
      <c r="P530" s="29">
        <v>1298.3000000000002</v>
      </c>
      <c r="Q530" s="194"/>
      <c r="R530" s="194">
        <v>0</v>
      </c>
      <c r="S530" s="29">
        <f>P530+Q530-R530</f>
        <v>1298.3000000000002</v>
      </c>
      <c r="T530" s="32">
        <f>IF(L530="折扣",R530/(1+AA530)*M530,IF(L530="返现",R530/(1+AA530),R530/(1+M530+AA530)))</f>
        <v>0</v>
      </c>
      <c r="U530" s="36">
        <v>0</v>
      </c>
      <c r="V530" s="22">
        <v>0</v>
      </c>
      <c r="W530" s="28">
        <f>IF(L530="返现",T530*M530,R530-T530)</f>
        <v>0</v>
      </c>
      <c r="X530" s="194">
        <v>0</v>
      </c>
      <c r="Y530" s="19">
        <v>2.5000000000000001E-2</v>
      </c>
      <c r="Z530" s="23">
        <f t="shared" si="9"/>
        <v>0</v>
      </c>
      <c r="AA530" s="36">
        <v>0</v>
      </c>
      <c r="AB530" s="23">
        <f>R530</f>
        <v>0</v>
      </c>
      <c r="AC530" s="18"/>
    </row>
    <row r="531" spans="1:29" x14ac:dyDescent="0.3">
      <c r="A531" s="17">
        <v>45017</v>
      </c>
      <c r="B531" s="5" t="s">
        <v>87</v>
      </c>
      <c r="C531" s="5" t="s">
        <v>94</v>
      </c>
      <c r="D531" s="5" t="s">
        <v>1204</v>
      </c>
      <c r="E531" s="37" t="s">
        <v>1230</v>
      </c>
      <c r="F531" s="37" t="s">
        <v>1230</v>
      </c>
      <c r="G531" s="38">
        <v>72</v>
      </c>
      <c r="H531" s="5" t="s">
        <v>1126</v>
      </c>
      <c r="I531" s="5" t="s">
        <v>1230</v>
      </c>
      <c r="J531" s="5"/>
      <c r="K531" s="5" t="s">
        <v>55</v>
      </c>
      <c r="L531" s="5" t="s">
        <v>278</v>
      </c>
      <c r="M531" s="36">
        <v>0</v>
      </c>
      <c r="N531" s="6">
        <v>600006937</v>
      </c>
      <c r="O531" s="18"/>
      <c r="P531" s="29">
        <v>2327.7399999999998</v>
      </c>
      <c r="Q531" s="194"/>
      <c r="R531" s="194">
        <v>0</v>
      </c>
      <c r="S531" s="29">
        <f>P531+Q531-R531</f>
        <v>2327.7399999999998</v>
      </c>
      <c r="T531" s="32">
        <f>IF(L531="折扣",R531/(1+AA531)*M531,IF(L531="返现",R531/(1+AA531),R531/(1+M531+AA531)))</f>
        <v>0</v>
      </c>
      <c r="U531" s="36">
        <v>0</v>
      </c>
      <c r="V531" s="22">
        <v>0</v>
      </c>
      <c r="W531" s="28">
        <f>IF(L531="返现",T531*M531,R531-T531)</f>
        <v>0</v>
      </c>
      <c r="X531" s="194">
        <v>0</v>
      </c>
      <c r="Y531" s="19">
        <v>2.5000000000000001E-2</v>
      </c>
      <c r="Z531" s="23">
        <f t="shared" si="9"/>
        <v>0</v>
      </c>
      <c r="AA531" s="36">
        <v>0</v>
      </c>
      <c r="AB531" s="23">
        <f>R531</f>
        <v>0</v>
      </c>
      <c r="AC531" s="18"/>
    </row>
    <row r="532" spans="1:29" x14ac:dyDescent="0.3">
      <c r="A532" s="17">
        <v>45017</v>
      </c>
      <c r="B532" s="5" t="s">
        <v>87</v>
      </c>
      <c r="C532" s="5" t="s">
        <v>94</v>
      </c>
      <c r="D532" s="5" t="s">
        <v>1204</v>
      </c>
      <c r="E532" s="37" t="s">
        <v>1231</v>
      </c>
      <c r="F532" s="37" t="s">
        <v>1231</v>
      </c>
      <c r="G532" s="38">
        <v>72</v>
      </c>
      <c r="H532" s="5" t="s">
        <v>1126</v>
      </c>
      <c r="I532" s="5" t="s">
        <v>1231</v>
      </c>
      <c r="J532" s="5"/>
      <c r="K532" s="5" t="s">
        <v>55</v>
      </c>
      <c r="L532" s="5" t="s">
        <v>278</v>
      </c>
      <c r="M532" s="36">
        <v>0</v>
      </c>
      <c r="N532" s="6">
        <v>600007373</v>
      </c>
      <c r="O532" s="18"/>
      <c r="P532" s="29">
        <v>106</v>
      </c>
      <c r="Q532" s="194"/>
      <c r="R532" s="194">
        <v>0</v>
      </c>
      <c r="S532" s="29">
        <f>P532+Q532-R532</f>
        <v>106</v>
      </c>
      <c r="T532" s="32">
        <f>IF(L532="折扣",R532/(1+AA532)*M532,IF(L532="返现",R532/(1+AA532),R532/(1+M532+AA532)))</f>
        <v>0</v>
      </c>
      <c r="U532" s="36">
        <v>0</v>
      </c>
      <c r="V532" s="22">
        <v>0</v>
      </c>
      <c r="W532" s="28">
        <f>IF(L532="返现",T532*M532,R532-T532)</f>
        <v>0</v>
      </c>
      <c r="X532" s="194">
        <v>0</v>
      </c>
      <c r="Y532" s="19">
        <v>2.5000000000000001E-2</v>
      </c>
      <c r="Z532" s="23">
        <f t="shared" si="9"/>
        <v>0</v>
      </c>
      <c r="AA532" s="36">
        <v>0</v>
      </c>
      <c r="AB532" s="23">
        <f>R532</f>
        <v>0</v>
      </c>
      <c r="AC532" s="18"/>
    </row>
    <row r="533" spans="1:29" x14ac:dyDescent="0.3">
      <c r="A533" s="17">
        <v>45017</v>
      </c>
      <c r="B533" s="5" t="s">
        <v>87</v>
      </c>
      <c r="C533" s="5" t="s">
        <v>88</v>
      </c>
      <c r="D533" s="5" t="s">
        <v>89</v>
      </c>
      <c r="E533" s="37" t="s">
        <v>1232</v>
      </c>
      <c r="F533" s="37" t="s">
        <v>1232</v>
      </c>
      <c r="G533" s="38">
        <v>72</v>
      </c>
      <c r="H533" s="5" t="s">
        <v>1126</v>
      </c>
      <c r="I533" s="5" t="s">
        <v>1232</v>
      </c>
      <c r="J533" s="5"/>
      <c r="K533" s="5" t="s">
        <v>55</v>
      </c>
      <c r="L533" s="5" t="s">
        <v>278</v>
      </c>
      <c r="M533" s="36">
        <v>0</v>
      </c>
      <c r="N533" s="6">
        <v>600007113</v>
      </c>
      <c r="O533" s="18"/>
      <c r="P533" s="29">
        <v>1.7000000000007276</v>
      </c>
      <c r="Q533" s="194"/>
      <c r="R533" s="194">
        <v>0</v>
      </c>
      <c r="S533" s="29">
        <f>P533+Q533-R533</f>
        <v>1.7000000000007276</v>
      </c>
      <c r="T533" s="32">
        <f>IF(L533="折扣",R533/(1+AA533)*M533,IF(L533="返现",R533/(1+AA533),R533/(1+M533+AA533)))</f>
        <v>0</v>
      </c>
      <c r="U533" s="36">
        <v>0.02</v>
      </c>
      <c r="V533" s="22">
        <v>0</v>
      </c>
      <c r="W533" s="28">
        <f>IF(L533="返现",T533*M533,R533-T533)</f>
        <v>0</v>
      </c>
      <c r="X533" s="194">
        <v>0</v>
      </c>
      <c r="Y533" s="19">
        <v>2.5000000000000001E-2</v>
      </c>
      <c r="Z533" s="23">
        <f t="shared" si="9"/>
        <v>0</v>
      </c>
      <c r="AA533" s="36">
        <v>0</v>
      </c>
      <c r="AB533" s="23">
        <f>R533</f>
        <v>0</v>
      </c>
      <c r="AC533" s="18"/>
    </row>
    <row r="534" spans="1:29" x14ac:dyDescent="0.3">
      <c r="A534" s="17">
        <v>45017</v>
      </c>
      <c r="B534" s="5" t="s">
        <v>87</v>
      </c>
      <c r="C534" s="5" t="s">
        <v>94</v>
      </c>
      <c r="D534" s="5" t="s">
        <v>95</v>
      </c>
      <c r="E534" s="37" t="s">
        <v>1132</v>
      </c>
      <c r="F534" s="37" t="s">
        <v>1132</v>
      </c>
      <c r="G534" s="38">
        <v>72</v>
      </c>
      <c r="H534" s="5" t="s">
        <v>1126</v>
      </c>
      <c r="I534" s="5" t="s">
        <v>1132</v>
      </c>
      <c r="J534" s="5"/>
      <c r="K534" s="5" t="s">
        <v>55</v>
      </c>
      <c r="L534" s="5" t="s">
        <v>278</v>
      </c>
      <c r="M534" s="36">
        <v>0</v>
      </c>
      <c r="N534" s="6">
        <v>400002075</v>
      </c>
      <c r="O534" s="18"/>
      <c r="P534" s="29">
        <v>2682.9999999999995</v>
      </c>
      <c r="Q534" s="194"/>
      <c r="R534" s="194">
        <v>0</v>
      </c>
      <c r="S534" s="29">
        <f>P534+Q534-R534</f>
        <v>2682.9999999999995</v>
      </c>
      <c r="T534" s="32">
        <f>IF(L534="折扣",R534/(1+AA534)*M534,IF(L534="返现",R534/(1+AA534),R534/(1+M534+AA534)))</f>
        <v>0</v>
      </c>
      <c r="U534" s="36">
        <v>0</v>
      </c>
      <c r="V534" s="22">
        <v>0</v>
      </c>
      <c r="W534" s="28">
        <f>IF(L534="返现",T534*M534,R534-T534)</f>
        <v>0</v>
      </c>
      <c r="X534" s="194">
        <v>0</v>
      </c>
      <c r="Y534" s="19">
        <v>2.5000000000000001E-2</v>
      </c>
      <c r="Z534" s="23">
        <f t="shared" si="9"/>
        <v>0</v>
      </c>
      <c r="AA534" s="36">
        <v>0</v>
      </c>
      <c r="AB534" s="23">
        <f>R534</f>
        <v>0</v>
      </c>
      <c r="AC534" s="18"/>
    </row>
    <row r="535" spans="1:29" x14ac:dyDescent="0.3">
      <c r="A535" s="17">
        <v>45017</v>
      </c>
      <c r="B535" s="5" t="s">
        <v>87</v>
      </c>
      <c r="C535" s="5" t="s">
        <v>94</v>
      </c>
      <c r="D535" s="5" t="s">
        <v>95</v>
      </c>
      <c r="E535" s="37" t="s">
        <v>1233</v>
      </c>
      <c r="F535" s="37" t="s">
        <v>1233</v>
      </c>
      <c r="G535" s="38">
        <v>72</v>
      </c>
      <c r="H535" s="5" t="s">
        <v>1126</v>
      </c>
      <c r="I535" s="5" t="s">
        <v>1234</v>
      </c>
      <c r="J535" s="5"/>
      <c r="K535" s="5" t="s">
        <v>55</v>
      </c>
      <c r="L535" s="5" t="s">
        <v>278</v>
      </c>
      <c r="M535" s="36">
        <v>0</v>
      </c>
      <c r="N535" s="6">
        <v>600006743</v>
      </c>
      <c r="O535" s="18"/>
      <c r="P535" s="29">
        <v>5373</v>
      </c>
      <c r="Q535" s="194"/>
      <c r="R535" s="194">
        <v>0</v>
      </c>
      <c r="S535" s="29">
        <f>P535+Q535-R535</f>
        <v>5373</v>
      </c>
      <c r="T535" s="32">
        <f>IF(L535="折扣",R535/(1+AA535)*M535,IF(L535="返现",R535/(1+AA535),R535/(1+M535+AA535)))</f>
        <v>0</v>
      </c>
      <c r="U535" s="36">
        <v>0</v>
      </c>
      <c r="V535" s="22">
        <v>0</v>
      </c>
      <c r="W535" s="28">
        <f>IF(L535="返现",T535*M535,R535-T535)</f>
        <v>0</v>
      </c>
      <c r="X535" s="194">
        <v>0</v>
      </c>
      <c r="Y535" s="19">
        <v>2.5000000000000001E-2</v>
      </c>
      <c r="Z535" s="23">
        <f t="shared" si="9"/>
        <v>0</v>
      </c>
      <c r="AA535" s="36">
        <v>0</v>
      </c>
      <c r="AB535" s="23">
        <f>R535</f>
        <v>0</v>
      </c>
      <c r="AC535" s="18"/>
    </row>
    <row r="536" spans="1:29" x14ac:dyDescent="0.3">
      <c r="A536" s="17">
        <v>45017</v>
      </c>
      <c r="B536" s="5" t="s">
        <v>87</v>
      </c>
      <c r="C536" s="5" t="s">
        <v>94</v>
      </c>
      <c r="D536" s="5" t="s">
        <v>1144</v>
      </c>
      <c r="E536" s="37" t="s">
        <v>1235</v>
      </c>
      <c r="F536" s="37" t="s">
        <v>1235</v>
      </c>
      <c r="G536" s="38">
        <v>72</v>
      </c>
      <c r="H536" s="5" t="s">
        <v>1126</v>
      </c>
      <c r="I536" s="5" t="s">
        <v>1235</v>
      </c>
      <c r="J536" s="5"/>
      <c r="K536" s="5" t="s">
        <v>55</v>
      </c>
      <c r="L536" s="5" t="s">
        <v>278</v>
      </c>
      <c r="M536" s="36">
        <v>0</v>
      </c>
      <c r="N536" s="6">
        <v>600007150</v>
      </c>
      <c r="O536" s="18"/>
      <c r="P536" s="29">
        <v>867.98000000000013</v>
      </c>
      <c r="Q536" s="194"/>
      <c r="R536" s="194">
        <v>0</v>
      </c>
      <c r="S536" s="29">
        <f>P536+Q536-R536</f>
        <v>867.98000000000013</v>
      </c>
      <c r="T536" s="32">
        <f>IF(L536="折扣",R536/(1+AA536)*M536,IF(L536="返现",R536/(1+AA536),R536/(1+M536+AA536)))</f>
        <v>0</v>
      </c>
      <c r="U536" s="36">
        <v>0</v>
      </c>
      <c r="V536" s="22">
        <v>0</v>
      </c>
      <c r="W536" s="28">
        <f>IF(L536="返现",T536*M536,R536-T536)</f>
        <v>0</v>
      </c>
      <c r="X536" s="194">
        <v>0</v>
      </c>
      <c r="Y536" s="19">
        <v>2.5000000000000001E-2</v>
      </c>
      <c r="Z536" s="23">
        <f t="shared" si="9"/>
        <v>0</v>
      </c>
      <c r="AA536" s="36">
        <v>0</v>
      </c>
      <c r="AB536" s="23">
        <f>R536</f>
        <v>0</v>
      </c>
      <c r="AC536" s="18"/>
    </row>
    <row r="537" spans="1:29" x14ac:dyDescent="0.3">
      <c r="A537" s="17">
        <v>45017</v>
      </c>
      <c r="B537" s="5" t="s">
        <v>87</v>
      </c>
      <c r="C537" s="5" t="s">
        <v>94</v>
      </c>
      <c r="D537" s="5" t="s">
        <v>100</v>
      </c>
      <c r="E537" s="37" t="s">
        <v>1236</v>
      </c>
      <c r="F537" s="37" t="s">
        <v>1236</v>
      </c>
      <c r="G537" s="38">
        <v>72</v>
      </c>
      <c r="H537" s="5" t="s">
        <v>1126</v>
      </c>
      <c r="I537" s="5" t="s">
        <v>1237</v>
      </c>
      <c r="J537" s="5"/>
      <c r="K537" s="5" t="s">
        <v>55</v>
      </c>
      <c r="L537" s="5" t="s">
        <v>278</v>
      </c>
      <c r="M537" s="36">
        <v>0</v>
      </c>
      <c r="N537" s="6">
        <v>600007073</v>
      </c>
      <c r="O537" s="18"/>
      <c r="P537" s="29">
        <v>2500</v>
      </c>
      <c r="Q537" s="194"/>
      <c r="R537" s="194">
        <v>0</v>
      </c>
      <c r="S537" s="29">
        <f>P537+Q537-R537</f>
        <v>2500</v>
      </c>
      <c r="T537" s="32">
        <f>IF(L537="折扣",R537/(1+AA537)*M537,IF(L537="返现",R537/(1+AA537),R537/(1+M537+AA537)))</f>
        <v>0</v>
      </c>
      <c r="U537" s="36">
        <v>0</v>
      </c>
      <c r="V537" s="22">
        <v>0</v>
      </c>
      <c r="W537" s="28">
        <f>IF(L537="返现",T537*M537,R537-T537)</f>
        <v>0</v>
      </c>
      <c r="X537" s="194">
        <v>0</v>
      </c>
      <c r="Y537" s="19">
        <v>2.5000000000000001E-2</v>
      </c>
      <c r="Z537" s="23">
        <f t="shared" si="9"/>
        <v>0</v>
      </c>
      <c r="AA537" s="36">
        <v>0</v>
      </c>
      <c r="AB537" s="23">
        <f>R537</f>
        <v>0</v>
      </c>
      <c r="AC537" s="18"/>
    </row>
    <row r="538" spans="1:29" x14ac:dyDescent="0.3">
      <c r="A538" s="17">
        <v>45017</v>
      </c>
      <c r="B538" s="5" t="s">
        <v>87</v>
      </c>
      <c r="C538" s="5" t="s">
        <v>94</v>
      </c>
      <c r="D538" s="5" t="s">
        <v>95</v>
      </c>
      <c r="E538" s="37" t="s">
        <v>1238</v>
      </c>
      <c r="F538" s="37" t="s">
        <v>1238</v>
      </c>
      <c r="G538" s="38">
        <v>72</v>
      </c>
      <c r="H538" s="5" t="s">
        <v>1126</v>
      </c>
      <c r="I538" s="5" t="s">
        <v>1238</v>
      </c>
      <c r="J538" s="5"/>
      <c r="K538" s="5" t="s">
        <v>55</v>
      </c>
      <c r="L538" s="5" t="s">
        <v>278</v>
      </c>
      <c r="M538" s="36">
        <v>0</v>
      </c>
      <c r="N538" s="6">
        <v>600006903</v>
      </c>
      <c r="O538" s="18"/>
      <c r="P538" s="29">
        <v>7979.47</v>
      </c>
      <c r="Q538" s="194"/>
      <c r="R538" s="194">
        <v>0</v>
      </c>
      <c r="S538" s="29">
        <f>P538+Q538-R538</f>
        <v>7979.47</v>
      </c>
      <c r="T538" s="32">
        <f>IF(L538="折扣",R538/(1+AA538)*M538,IF(L538="返现",R538/(1+AA538),R538/(1+M538+AA538)))</f>
        <v>0</v>
      </c>
      <c r="U538" s="36">
        <v>0</v>
      </c>
      <c r="V538" s="22">
        <v>0</v>
      </c>
      <c r="W538" s="28">
        <f>IF(L538="返现",T538*M538,R538-T538)</f>
        <v>0</v>
      </c>
      <c r="X538" s="194">
        <v>0</v>
      </c>
      <c r="Y538" s="19">
        <v>2.5000000000000001E-2</v>
      </c>
      <c r="Z538" s="23">
        <f t="shared" si="9"/>
        <v>0</v>
      </c>
      <c r="AA538" s="36">
        <v>0</v>
      </c>
      <c r="AB538" s="23">
        <f>R538</f>
        <v>0</v>
      </c>
      <c r="AC538" s="18"/>
    </row>
    <row r="539" spans="1:29" x14ac:dyDescent="0.3">
      <c r="A539" s="17">
        <v>45017</v>
      </c>
      <c r="B539" s="5" t="s">
        <v>87</v>
      </c>
      <c r="C539" s="5" t="s">
        <v>94</v>
      </c>
      <c r="D539" s="5" t="s">
        <v>1239</v>
      </c>
      <c r="E539" s="37" t="s">
        <v>1240</v>
      </c>
      <c r="F539" s="37" t="s">
        <v>1240</v>
      </c>
      <c r="G539" s="38">
        <v>72</v>
      </c>
      <c r="H539" s="5" t="s">
        <v>1126</v>
      </c>
      <c r="I539" s="5" t="s">
        <v>1241</v>
      </c>
      <c r="J539" s="5"/>
      <c r="K539" s="5" t="s">
        <v>55</v>
      </c>
      <c r="L539" s="5" t="s">
        <v>278</v>
      </c>
      <c r="M539" s="36">
        <v>0</v>
      </c>
      <c r="N539" s="6">
        <v>400001058</v>
      </c>
      <c r="O539" s="18"/>
      <c r="P539" s="29">
        <v>167813.29999999993</v>
      </c>
      <c r="Q539" s="194"/>
      <c r="R539" s="194">
        <v>0</v>
      </c>
      <c r="S539" s="29">
        <f>P539+Q539-R539</f>
        <v>167813.29999999993</v>
      </c>
      <c r="T539" s="32">
        <f>IF(L539="折扣",R539/(1+AA539)*M539,IF(L539="返现",R539/(1+AA539),R539/(1+M539+AA539)))</f>
        <v>0</v>
      </c>
      <c r="U539" s="36">
        <v>0.03</v>
      </c>
      <c r="V539" s="22">
        <v>0</v>
      </c>
      <c r="W539" s="28">
        <f>IF(L539="返现",T539*M539,R539-T539)</f>
        <v>0</v>
      </c>
      <c r="X539" s="194">
        <v>0</v>
      </c>
      <c r="Y539" s="19">
        <v>2.5000000000000001E-2</v>
      </c>
      <c r="Z539" s="23">
        <f t="shared" si="9"/>
        <v>0</v>
      </c>
      <c r="AA539" s="36">
        <v>0</v>
      </c>
      <c r="AB539" s="23">
        <f>R539</f>
        <v>0</v>
      </c>
      <c r="AC539" s="18"/>
    </row>
    <row r="540" spans="1:29" x14ac:dyDescent="0.3">
      <c r="A540" s="17">
        <v>45017</v>
      </c>
      <c r="B540" s="5" t="s">
        <v>87</v>
      </c>
      <c r="C540" s="5" t="s">
        <v>94</v>
      </c>
      <c r="D540" s="5" t="s">
        <v>1242</v>
      </c>
      <c r="E540" s="37" t="s">
        <v>1243</v>
      </c>
      <c r="F540" s="37" t="s">
        <v>1243</v>
      </c>
      <c r="G540" s="38">
        <v>72</v>
      </c>
      <c r="H540" s="5" t="s">
        <v>1126</v>
      </c>
      <c r="I540" s="5" t="s">
        <v>1243</v>
      </c>
      <c r="J540" s="5"/>
      <c r="K540" s="5" t="s">
        <v>55</v>
      </c>
      <c r="L540" s="5" t="s">
        <v>278</v>
      </c>
      <c r="M540" s="36">
        <v>0</v>
      </c>
      <c r="N540" s="6">
        <v>600005323</v>
      </c>
      <c r="O540" s="18"/>
      <c r="P540" s="29">
        <v>1.7600000000038563</v>
      </c>
      <c r="Q540" s="194"/>
      <c r="R540" s="194">
        <v>0</v>
      </c>
      <c r="S540" s="29">
        <f>P540+Q540-R540</f>
        <v>1.7600000000038563</v>
      </c>
      <c r="T540" s="32">
        <f>IF(L540="折扣",R540/(1+AA540)*M540,IF(L540="返现",R540/(1+AA540),R540/(1+M540+AA540)))</f>
        <v>0</v>
      </c>
      <c r="U540" s="36">
        <v>0.03</v>
      </c>
      <c r="V540" s="22">
        <v>0</v>
      </c>
      <c r="W540" s="28">
        <f>IF(L540="返现",T540*M540,R540-T540)</f>
        <v>0</v>
      </c>
      <c r="X540" s="194">
        <v>0</v>
      </c>
      <c r="Y540" s="19">
        <v>2.5000000000000001E-2</v>
      </c>
      <c r="Z540" s="23">
        <f t="shared" si="9"/>
        <v>0</v>
      </c>
      <c r="AA540" s="36">
        <v>0</v>
      </c>
      <c r="AB540" s="23">
        <f>R540</f>
        <v>0</v>
      </c>
      <c r="AC540" s="18"/>
    </row>
    <row r="541" spans="1:29" x14ac:dyDescent="0.3">
      <c r="A541" s="17">
        <v>45017</v>
      </c>
      <c r="B541" s="5" t="s">
        <v>87</v>
      </c>
      <c r="C541" s="5" t="s">
        <v>94</v>
      </c>
      <c r="D541" s="5" t="s">
        <v>1204</v>
      </c>
      <c r="E541" s="37" t="s">
        <v>1244</v>
      </c>
      <c r="F541" s="37" t="s">
        <v>1244</v>
      </c>
      <c r="G541" s="38">
        <v>72</v>
      </c>
      <c r="H541" s="5" t="s">
        <v>1126</v>
      </c>
      <c r="I541" s="5" t="s">
        <v>1244</v>
      </c>
      <c r="J541" s="5"/>
      <c r="K541" s="5" t="s">
        <v>55</v>
      </c>
      <c r="L541" s="5" t="s">
        <v>278</v>
      </c>
      <c r="M541" s="36">
        <v>0</v>
      </c>
      <c r="N541" s="6">
        <v>600006648</v>
      </c>
      <c r="O541" s="18"/>
      <c r="P541" s="29">
        <v>2991.22</v>
      </c>
      <c r="Q541" s="194"/>
      <c r="R541" s="194">
        <v>0</v>
      </c>
      <c r="S541" s="29">
        <f>P541+Q541-R541</f>
        <v>2991.22</v>
      </c>
      <c r="T541" s="32">
        <f>IF(L541="折扣",R541/(1+AA541)*M541,IF(L541="返现",R541/(1+AA541),R541/(1+M541+AA541)))</f>
        <v>0</v>
      </c>
      <c r="U541" s="36">
        <v>0</v>
      </c>
      <c r="V541" s="22">
        <v>0</v>
      </c>
      <c r="W541" s="28">
        <f>IF(L541="返现",T541*M541,R541-T541)</f>
        <v>0</v>
      </c>
      <c r="X541" s="194">
        <v>0</v>
      </c>
      <c r="Y541" s="19">
        <v>2.5000000000000001E-2</v>
      </c>
      <c r="Z541" s="23">
        <f t="shared" si="9"/>
        <v>0</v>
      </c>
      <c r="AA541" s="36">
        <v>0</v>
      </c>
      <c r="AB541" s="23">
        <f>R541</f>
        <v>0</v>
      </c>
      <c r="AC541" s="18"/>
    </row>
    <row r="542" spans="1:29" x14ac:dyDescent="0.3">
      <c r="A542" s="17">
        <v>45017</v>
      </c>
      <c r="B542" s="5" t="s">
        <v>87</v>
      </c>
      <c r="C542" s="5" t="s">
        <v>88</v>
      </c>
      <c r="D542" s="5" t="s">
        <v>314</v>
      </c>
      <c r="E542" s="37" t="s">
        <v>1245</v>
      </c>
      <c r="F542" s="37" t="s">
        <v>1246</v>
      </c>
      <c r="G542" s="38">
        <v>72</v>
      </c>
      <c r="H542" s="5" t="s">
        <v>1126</v>
      </c>
      <c r="I542" s="5" t="s">
        <v>1247</v>
      </c>
      <c r="J542" s="5"/>
      <c r="K542" s="5" t="s">
        <v>55</v>
      </c>
      <c r="L542" s="5" t="s">
        <v>278</v>
      </c>
      <c r="M542" s="36">
        <v>0</v>
      </c>
      <c r="N542" s="6">
        <v>600006501</v>
      </c>
      <c r="O542" s="18"/>
      <c r="P542" s="29">
        <v>0.8000000000001819</v>
      </c>
      <c r="Q542" s="194"/>
      <c r="R542" s="194">
        <v>0</v>
      </c>
      <c r="S542" s="29">
        <f>P542+Q542-R542</f>
        <v>0.8000000000001819</v>
      </c>
      <c r="T542" s="32">
        <f>IF(L542="折扣",R542/(1+AA542)*M542,IF(L542="返现",R542/(1+AA542),R542/(1+M542+AA542)))</f>
        <v>0</v>
      </c>
      <c r="U542" s="36">
        <v>0.03</v>
      </c>
      <c r="V542" s="22">
        <v>0</v>
      </c>
      <c r="W542" s="28">
        <f>IF(L542="返现",T542*M542,R542-T542)</f>
        <v>0</v>
      </c>
      <c r="X542" s="194">
        <v>0</v>
      </c>
      <c r="Y542" s="19">
        <v>2.5000000000000001E-2</v>
      </c>
      <c r="Z542" s="23">
        <f t="shared" si="9"/>
        <v>0</v>
      </c>
      <c r="AA542" s="36">
        <v>0</v>
      </c>
      <c r="AB542" s="23">
        <f>R542</f>
        <v>0</v>
      </c>
      <c r="AC542" s="18"/>
    </row>
    <row r="543" spans="1:29" x14ac:dyDescent="0.3">
      <c r="A543" s="17">
        <v>45017</v>
      </c>
      <c r="B543" s="5" t="s">
        <v>87</v>
      </c>
      <c r="C543" s="5" t="s">
        <v>88</v>
      </c>
      <c r="D543" s="5" t="s">
        <v>314</v>
      </c>
      <c r="E543" s="37" t="s">
        <v>1245</v>
      </c>
      <c r="F543" s="37" t="s">
        <v>1246</v>
      </c>
      <c r="G543" s="38">
        <v>72</v>
      </c>
      <c r="H543" s="5" t="s">
        <v>1126</v>
      </c>
      <c r="I543" s="5" t="s">
        <v>1248</v>
      </c>
      <c r="J543" s="5"/>
      <c r="K543" s="5" t="s">
        <v>55</v>
      </c>
      <c r="L543" s="5" t="s">
        <v>278</v>
      </c>
      <c r="M543" s="36">
        <v>0</v>
      </c>
      <c r="N543" s="6">
        <v>600006149</v>
      </c>
      <c r="O543" s="18"/>
      <c r="P543" s="29">
        <v>1.6899999999986903</v>
      </c>
      <c r="Q543" s="194"/>
      <c r="R543" s="194">
        <v>0</v>
      </c>
      <c r="S543" s="29">
        <f>P543+Q543-R543</f>
        <v>1.6899999999986903</v>
      </c>
      <c r="T543" s="32">
        <f>IF(L543="折扣",R543/(1+AA543)*M543,IF(L543="返现",R543/(1+AA543),R543/(1+M543+AA543)))</f>
        <v>0</v>
      </c>
      <c r="U543" s="36">
        <v>0.03</v>
      </c>
      <c r="V543" s="22">
        <v>0</v>
      </c>
      <c r="W543" s="28">
        <f>IF(L543="返现",T543*M543,R543-T543)</f>
        <v>0</v>
      </c>
      <c r="X543" s="194">
        <v>0</v>
      </c>
      <c r="Y543" s="19">
        <v>2.5000000000000001E-2</v>
      </c>
      <c r="Z543" s="23">
        <f t="shared" si="9"/>
        <v>0</v>
      </c>
      <c r="AA543" s="36">
        <v>0</v>
      </c>
      <c r="AB543" s="23">
        <f>R543</f>
        <v>0</v>
      </c>
      <c r="AC543" s="18"/>
    </row>
    <row r="544" spans="1:29" x14ac:dyDescent="0.3">
      <c r="A544" s="17">
        <v>45017</v>
      </c>
      <c r="B544" s="5" t="s">
        <v>87</v>
      </c>
      <c r="C544" s="5" t="s">
        <v>94</v>
      </c>
      <c r="D544" s="5" t="s">
        <v>95</v>
      </c>
      <c r="E544" s="37" t="s">
        <v>1249</v>
      </c>
      <c r="F544" s="37" t="s">
        <v>1249</v>
      </c>
      <c r="G544" s="38">
        <v>72</v>
      </c>
      <c r="H544" s="5" t="s">
        <v>1126</v>
      </c>
      <c r="I544" s="5" t="s">
        <v>1249</v>
      </c>
      <c r="J544" s="5"/>
      <c r="K544" s="5" t="s">
        <v>55</v>
      </c>
      <c r="L544" s="5" t="s">
        <v>278</v>
      </c>
      <c r="M544" s="36">
        <v>0</v>
      </c>
      <c r="N544" s="6">
        <v>600006451</v>
      </c>
      <c r="O544" s="18"/>
      <c r="P544" s="29">
        <v>9998</v>
      </c>
      <c r="Q544" s="194"/>
      <c r="R544" s="194">
        <v>0</v>
      </c>
      <c r="S544" s="29">
        <f>P544+Q544-R544</f>
        <v>9998</v>
      </c>
      <c r="T544" s="32">
        <f>IF(L544="折扣",R544/(1+AA544)*M544,IF(L544="返现",R544/(1+AA544),R544/(1+M544+AA544)))</f>
        <v>0</v>
      </c>
      <c r="U544" s="36">
        <v>0</v>
      </c>
      <c r="V544" s="22">
        <v>0</v>
      </c>
      <c r="W544" s="28">
        <f>IF(L544="返现",T544*M544,R544-T544)</f>
        <v>0</v>
      </c>
      <c r="X544" s="194">
        <v>0</v>
      </c>
      <c r="Y544" s="19">
        <v>2.5000000000000001E-2</v>
      </c>
      <c r="Z544" s="23">
        <f t="shared" si="9"/>
        <v>0</v>
      </c>
      <c r="AA544" s="36">
        <v>0</v>
      </c>
      <c r="AB544" s="23">
        <f>R544</f>
        <v>0</v>
      </c>
      <c r="AC544" s="18"/>
    </row>
    <row r="545" spans="1:29" x14ac:dyDescent="0.3">
      <c r="A545" s="17">
        <v>45017</v>
      </c>
      <c r="B545" s="5" t="s">
        <v>87</v>
      </c>
      <c r="C545" s="5" t="s">
        <v>94</v>
      </c>
      <c r="D545" s="5" t="s">
        <v>625</v>
      </c>
      <c r="E545" s="37" t="s">
        <v>1250</v>
      </c>
      <c r="F545" s="37" t="s">
        <v>1250</v>
      </c>
      <c r="G545" s="38">
        <v>72</v>
      </c>
      <c r="H545" s="5" t="s">
        <v>1126</v>
      </c>
      <c r="I545" s="5" t="s">
        <v>1250</v>
      </c>
      <c r="J545" s="5"/>
      <c r="K545" s="5" t="s">
        <v>55</v>
      </c>
      <c r="L545" s="5" t="s">
        <v>278</v>
      </c>
      <c r="M545" s="36">
        <v>0</v>
      </c>
      <c r="N545" s="6">
        <v>600006512</v>
      </c>
      <c r="O545" s="18"/>
      <c r="P545" s="29">
        <v>632</v>
      </c>
      <c r="Q545" s="194"/>
      <c r="R545" s="194">
        <v>0</v>
      </c>
      <c r="S545" s="29">
        <f>P545+Q545-R545</f>
        <v>632</v>
      </c>
      <c r="T545" s="32">
        <f>IF(L545="折扣",R545/(1+AA545)*M545,IF(L545="返现",R545/(1+AA545),R545/(1+M545+AA545)))</f>
        <v>0</v>
      </c>
      <c r="U545" s="36">
        <v>0</v>
      </c>
      <c r="V545" s="22">
        <v>0</v>
      </c>
      <c r="W545" s="28">
        <f>IF(L545="返现",T545*M545,R545-T545)</f>
        <v>0</v>
      </c>
      <c r="X545" s="194">
        <v>0</v>
      </c>
      <c r="Y545" s="19">
        <v>2.5000000000000001E-2</v>
      </c>
      <c r="Z545" s="23">
        <f t="shared" si="9"/>
        <v>0</v>
      </c>
      <c r="AA545" s="36">
        <v>0</v>
      </c>
      <c r="AB545" s="23">
        <f>R545</f>
        <v>0</v>
      </c>
      <c r="AC545" s="18"/>
    </row>
    <row r="546" spans="1:29" x14ac:dyDescent="0.3">
      <c r="A546" s="17">
        <v>45017</v>
      </c>
      <c r="B546" s="5" t="s">
        <v>87</v>
      </c>
      <c r="C546" s="5" t="s">
        <v>88</v>
      </c>
      <c r="D546" s="5" t="s">
        <v>89</v>
      </c>
      <c r="E546" s="37" t="s">
        <v>1251</v>
      </c>
      <c r="F546" s="37" t="s">
        <v>1251</v>
      </c>
      <c r="G546" s="38">
        <v>72</v>
      </c>
      <c r="H546" s="5" t="s">
        <v>1126</v>
      </c>
      <c r="I546" s="5" t="s">
        <v>1251</v>
      </c>
      <c r="J546" s="5"/>
      <c r="K546" s="5" t="s">
        <v>55</v>
      </c>
      <c r="L546" s="5" t="s">
        <v>278</v>
      </c>
      <c r="M546" s="36">
        <v>0</v>
      </c>
      <c r="N546" s="6">
        <v>600006213</v>
      </c>
      <c r="O546" s="18"/>
      <c r="P546" s="29">
        <v>3</v>
      </c>
      <c r="Q546" s="194"/>
      <c r="R546" s="194">
        <v>0</v>
      </c>
      <c r="S546" s="29">
        <f>P546+Q546-R546</f>
        <v>3</v>
      </c>
      <c r="T546" s="32">
        <f>IF(L546="折扣",R546/(1+AA546)*M546,IF(L546="返现",R546/(1+AA546),R546/(1+M546+AA546)))</f>
        <v>0</v>
      </c>
      <c r="U546" s="36">
        <v>0</v>
      </c>
      <c r="V546" s="22">
        <v>0</v>
      </c>
      <c r="W546" s="28">
        <f>IF(L546="返现",T546*M546,R546-T546)</f>
        <v>0</v>
      </c>
      <c r="X546" s="194">
        <v>0</v>
      </c>
      <c r="Y546" s="19">
        <v>2.5000000000000001E-2</v>
      </c>
      <c r="Z546" s="23">
        <f t="shared" si="9"/>
        <v>0</v>
      </c>
      <c r="AA546" s="36">
        <v>0</v>
      </c>
      <c r="AB546" s="23">
        <f>R546</f>
        <v>0</v>
      </c>
      <c r="AC546" s="18"/>
    </row>
    <row r="547" spans="1:29" x14ac:dyDescent="0.3">
      <c r="A547" s="17">
        <v>45017</v>
      </c>
      <c r="B547" s="5" t="s">
        <v>87</v>
      </c>
      <c r="C547" s="5" t="s">
        <v>94</v>
      </c>
      <c r="D547" s="5" t="s">
        <v>95</v>
      </c>
      <c r="E547" s="37" t="s">
        <v>1252</v>
      </c>
      <c r="F547" s="37" t="s">
        <v>1252</v>
      </c>
      <c r="G547" s="38">
        <v>72</v>
      </c>
      <c r="H547" s="5" t="s">
        <v>1126</v>
      </c>
      <c r="I547" s="5" t="s">
        <v>1253</v>
      </c>
      <c r="J547" s="5"/>
      <c r="K547" s="5" t="s">
        <v>55</v>
      </c>
      <c r="L547" s="5" t="s">
        <v>278</v>
      </c>
      <c r="M547" s="36">
        <v>0</v>
      </c>
      <c r="N547" s="6">
        <v>600006336</v>
      </c>
      <c r="O547" s="18"/>
      <c r="P547" s="29">
        <v>2855.7000000000003</v>
      </c>
      <c r="Q547" s="194"/>
      <c r="R547" s="194">
        <v>0</v>
      </c>
      <c r="S547" s="29">
        <f>P547+Q547-R547</f>
        <v>2855.7000000000003</v>
      </c>
      <c r="T547" s="32">
        <f>IF(L547="折扣",R547/(1+AA547)*M547,IF(L547="返现",R547/(1+AA547),R547/(1+M547+AA547)))</f>
        <v>0</v>
      </c>
      <c r="U547" s="36">
        <v>0</v>
      </c>
      <c r="V547" s="22">
        <v>0</v>
      </c>
      <c r="W547" s="28">
        <f>IF(L547="返现",T547*M547,R547-T547)</f>
        <v>0</v>
      </c>
      <c r="X547" s="194">
        <v>0</v>
      </c>
      <c r="Y547" s="19">
        <v>2.5000000000000001E-2</v>
      </c>
      <c r="Z547" s="23">
        <f t="shared" si="9"/>
        <v>0</v>
      </c>
      <c r="AA547" s="36">
        <v>0</v>
      </c>
      <c r="AB547" s="23">
        <f>R547</f>
        <v>0</v>
      </c>
      <c r="AC547" s="18"/>
    </row>
    <row r="548" spans="1:29" x14ac:dyDescent="0.3">
      <c r="A548" s="17">
        <v>45017</v>
      </c>
      <c r="B548" s="5" t="s">
        <v>87</v>
      </c>
      <c r="C548" s="5" t="s">
        <v>94</v>
      </c>
      <c r="D548" s="5" t="s">
        <v>100</v>
      </c>
      <c r="E548" s="37" t="s">
        <v>1254</v>
      </c>
      <c r="F548" s="37" t="s">
        <v>1254</v>
      </c>
      <c r="G548" s="38">
        <v>72</v>
      </c>
      <c r="H548" s="5" t="s">
        <v>1126</v>
      </c>
      <c r="I548" s="5" t="s">
        <v>1254</v>
      </c>
      <c r="J548" s="5"/>
      <c r="K548" s="5" t="s">
        <v>55</v>
      </c>
      <c r="L548" s="5" t="s">
        <v>278</v>
      </c>
      <c r="M548" s="36">
        <v>0</v>
      </c>
      <c r="N548" s="6">
        <v>600005920</v>
      </c>
      <c r="O548" s="18"/>
      <c r="P548" s="29">
        <v>2.5</v>
      </c>
      <c r="Q548" s="194"/>
      <c r="R548" s="194">
        <v>0</v>
      </c>
      <c r="S548" s="29">
        <f>P548+Q548-R548</f>
        <v>2.5</v>
      </c>
      <c r="T548" s="32">
        <f>IF(L548="折扣",R548/(1+AA548)*M548,IF(L548="返现",R548/(1+AA548),R548/(1+M548+AA548)))</f>
        <v>0</v>
      </c>
      <c r="U548" s="36">
        <v>0</v>
      </c>
      <c r="V548" s="22">
        <v>0</v>
      </c>
      <c r="W548" s="28">
        <f>IF(L548="返现",T548*M548,R548-T548)</f>
        <v>0</v>
      </c>
      <c r="X548" s="194">
        <v>0</v>
      </c>
      <c r="Y548" s="19">
        <v>2.5000000000000001E-2</v>
      </c>
      <c r="Z548" s="23">
        <f t="shared" si="9"/>
        <v>0</v>
      </c>
      <c r="AA548" s="36">
        <v>0</v>
      </c>
      <c r="AB548" s="23">
        <f>R548</f>
        <v>0</v>
      </c>
      <c r="AC548" s="18"/>
    </row>
    <row r="549" spans="1:29" x14ac:dyDescent="0.3">
      <c r="A549" s="17">
        <v>45017</v>
      </c>
      <c r="B549" s="5" t="s">
        <v>87</v>
      </c>
      <c r="C549" s="5" t="s">
        <v>94</v>
      </c>
      <c r="D549" s="5" t="s">
        <v>100</v>
      </c>
      <c r="E549" s="37" t="s">
        <v>1255</v>
      </c>
      <c r="F549" s="37" t="s">
        <v>1255</v>
      </c>
      <c r="G549" s="38">
        <v>72</v>
      </c>
      <c r="H549" s="5" t="s">
        <v>1126</v>
      </c>
      <c r="I549" s="5" t="s">
        <v>1256</v>
      </c>
      <c r="J549" s="5"/>
      <c r="K549" s="5" t="s">
        <v>55</v>
      </c>
      <c r="L549" s="5" t="s">
        <v>278</v>
      </c>
      <c r="M549" s="36">
        <v>0</v>
      </c>
      <c r="N549" s="6">
        <v>600006185</v>
      </c>
      <c r="O549" s="18"/>
      <c r="P549" s="29">
        <v>32906.11</v>
      </c>
      <c r="Q549" s="194"/>
      <c r="R549" s="194">
        <v>0</v>
      </c>
      <c r="S549" s="29">
        <f>P549+Q549-R549</f>
        <v>32906.11</v>
      </c>
      <c r="T549" s="32">
        <f>IF(L549="折扣",R549/(1+AA549)*M549,IF(L549="返现",R549/(1+AA549),R549/(1+M549+AA549)))</f>
        <v>0</v>
      </c>
      <c r="U549" s="36">
        <v>0.02</v>
      </c>
      <c r="V549" s="22">
        <v>0</v>
      </c>
      <c r="W549" s="28">
        <f>IF(L549="返现",T549*M549,R549-T549)</f>
        <v>0</v>
      </c>
      <c r="X549" s="194">
        <v>0</v>
      </c>
      <c r="Y549" s="19">
        <v>2.5000000000000001E-2</v>
      </c>
      <c r="Z549" s="23">
        <f t="shared" si="9"/>
        <v>0</v>
      </c>
      <c r="AA549" s="36">
        <v>0</v>
      </c>
      <c r="AB549" s="23">
        <f>R549</f>
        <v>0</v>
      </c>
      <c r="AC549" s="18"/>
    </row>
    <row r="550" spans="1:29" x14ac:dyDescent="0.3">
      <c r="A550" s="17">
        <v>45017</v>
      </c>
      <c r="B550" s="5" t="s">
        <v>87</v>
      </c>
      <c r="C550" s="5" t="s">
        <v>88</v>
      </c>
      <c r="D550" s="5" t="s">
        <v>314</v>
      </c>
      <c r="E550" s="37" t="s">
        <v>1257</v>
      </c>
      <c r="F550" s="37" t="s">
        <v>1257</v>
      </c>
      <c r="G550" s="38">
        <v>72</v>
      </c>
      <c r="H550" s="5" t="s">
        <v>1126</v>
      </c>
      <c r="I550" s="5" t="s">
        <v>1257</v>
      </c>
      <c r="J550" s="5"/>
      <c r="K550" s="5" t="s">
        <v>55</v>
      </c>
      <c r="L550" s="5" t="s">
        <v>278</v>
      </c>
      <c r="M550" s="36">
        <v>0</v>
      </c>
      <c r="N550" s="6">
        <v>600005843</v>
      </c>
      <c r="O550" s="18"/>
      <c r="P550" s="29">
        <v>-7554.5500000000011</v>
      </c>
      <c r="Q550" s="194"/>
      <c r="R550" s="194">
        <v>0</v>
      </c>
      <c r="S550" s="29">
        <f>P550+Q550-R550</f>
        <v>-7554.5500000000011</v>
      </c>
      <c r="T550" s="32">
        <f>IF(L550="折扣",R550/(1+AA550)*M550,IF(L550="返现",R550/(1+AA550),R550/(1+M550+AA550)))</f>
        <v>0</v>
      </c>
      <c r="U550" s="36">
        <v>0</v>
      </c>
      <c r="V550" s="22">
        <v>0</v>
      </c>
      <c r="W550" s="28">
        <f>IF(L550="返现",T550*M550,R550-T550)</f>
        <v>0</v>
      </c>
      <c r="X550" s="194">
        <v>0</v>
      </c>
      <c r="Y550" s="19">
        <v>2.5000000000000001E-2</v>
      </c>
      <c r="Z550" s="23">
        <f t="shared" si="9"/>
        <v>0</v>
      </c>
      <c r="AA550" s="36">
        <v>0</v>
      </c>
      <c r="AB550" s="23">
        <f>R550</f>
        <v>0</v>
      </c>
      <c r="AC550" s="18"/>
    </row>
    <row r="551" spans="1:29" x14ac:dyDescent="0.3">
      <c r="A551" s="17">
        <v>45017</v>
      </c>
      <c r="B551" s="5" t="s">
        <v>87</v>
      </c>
      <c r="C551" s="5" t="s">
        <v>94</v>
      </c>
      <c r="D551" s="5" t="s">
        <v>1258</v>
      </c>
      <c r="E551" s="37" t="s">
        <v>1259</v>
      </c>
      <c r="F551" s="37" t="s">
        <v>1259</v>
      </c>
      <c r="G551" s="38">
        <v>72</v>
      </c>
      <c r="H551" s="5" t="s">
        <v>1126</v>
      </c>
      <c r="I551" s="5" t="s">
        <v>1260</v>
      </c>
      <c r="J551" s="5"/>
      <c r="K551" s="5" t="s">
        <v>55</v>
      </c>
      <c r="L551" s="5" t="s">
        <v>278</v>
      </c>
      <c r="M551" s="36">
        <v>0</v>
      </c>
      <c r="N551" s="6">
        <v>600005664</v>
      </c>
      <c r="O551" s="18"/>
      <c r="P551" s="29">
        <v>0.64000000000123691</v>
      </c>
      <c r="Q551" s="194"/>
      <c r="R551" s="194">
        <v>0</v>
      </c>
      <c r="S551" s="29">
        <f>P551+Q551-R551</f>
        <v>0.64000000000123691</v>
      </c>
      <c r="T551" s="32">
        <f>IF(L551="折扣",R551/(1+AA551)*M551,IF(L551="返现",R551/(1+AA551),R551/(1+M551+AA551)))</f>
        <v>0</v>
      </c>
      <c r="U551" s="36">
        <v>0</v>
      </c>
      <c r="V551" s="22">
        <v>0</v>
      </c>
      <c r="W551" s="28">
        <f>IF(L551="返现",T551*M551,R551-T551)</f>
        <v>0</v>
      </c>
      <c r="X551" s="194">
        <v>0</v>
      </c>
      <c r="Y551" s="19">
        <v>2.5000000000000001E-2</v>
      </c>
      <c r="Z551" s="23">
        <f t="shared" si="9"/>
        <v>0</v>
      </c>
      <c r="AA551" s="36">
        <v>0</v>
      </c>
      <c r="AB551" s="23">
        <f>R551</f>
        <v>0</v>
      </c>
      <c r="AC551" s="18"/>
    </row>
    <row r="552" spans="1:29" x14ac:dyDescent="0.3">
      <c r="A552" s="17">
        <v>45017</v>
      </c>
      <c r="B552" s="5" t="s">
        <v>87</v>
      </c>
      <c r="C552" s="5" t="s">
        <v>94</v>
      </c>
      <c r="D552" s="5" t="s">
        <v>625</v>
      </c>
      <c r="E552" s="37" t="s">
        <v>1261</v>
      </c>
      <c r="F552" s="37" t="s">
        <v>1261</v>
      </c>
      <c r="G552" s="38">
        <v>72</v>
      </c>
      <c r="H552" s="5" t="s">
        <v>1126</v>
      </c>
      <c r="I552" s="5" t="s">
        <v>1262</v>
      </c>
      <c r="J552" s="5"/>
      <c r="K552" s="5" t="s">
        <v>55</v>
      </c>
      <c r="L552" s="5" t="s">
        <v>278</v>
      </c>
      <c r="M552" s="36">
        <v>0</v>
      </c>
      <c r="N552" s="6">
        <v>100000057</v>
      </c>
      <c r="O552" s="18"/>
      <c r="P552" s="29">
        <v>1.2700000000004366</v>
      </c>
      <c r="Q552" s="194"/>
      <c r="R552" s="194">
        <v>0</v>
      </c>
      <c r="S552" s="29">
        <f>P552+Q552-R552</f>
        <v>1.2700000000004366</v>
      </c>
      <c r="T552" s="32">
        <f>IF(L552="折扣",R552/(1+AA552)*M552,IF(L552="返现",R552/(1+AA552),R552/(1+M552+AA552)))</f>
        <v>0</v>
      </c>
      <c r="U552" s="36">
        <v>0.02</v>
      </c>
      <c r="V552" s="22">
        <v>0</v>
      </c>
      <c r="W552" s="28">
        <f>IF(L552="返现",T552*M552,R552-T552)</f>
        <v>0</v>
      </c>
      <c r="X552" s="194">
        <v>0</v>
      </c>
      <c r="Y552" s="19">
        <v>2.5000000000000001E-2</v>
      </c>
      <c r="Z552" s="23">
        <f t="shared" si="9"/>
        <v>0</v>
      </c>
      <c r="AA552" s="36">
        <v>0</v>
      </c>
      <c r="AB552" s="23">
        <f>R552</f>
        <v>0</v>
      </c>
      <c r="AC552" s="18"/>
    </row>
    <row r="553" spans="1:29" x14ac:dyDescent="0.3">
      <c r="A553" s="17">
        <v>45017</v>
      </c>
      <c r="B553" s="5" t="s">
        <v>87</v>
      </c>
      <c r="C553" s="5" t="s">
        <v>107</v>
      </c>
      <c r="D553" s="5" t="s">
        <v>1263</v>
      </c>
      <c r="E553" s="37" t="s">
        <v>1264</v>
      </c>
      <c r="F553" s="37" t="s">
        <v>1264</v>
      </c>
      <c r="G553" s="38">
        <v>72</v>
      </c>
      <c r="H553" s="5" t="s">
        <v>1126</v>
      </c>
      <c r="I553" s="5" t="s">
        <v>1265</v>
      </c>
      <c r="J553" s="5"/>
      <c r="K553" s="5" t="s">
        <v>55</v>
      </c>
      <c r="L553" s="5" t="s">
        <v>278</v>
      </c>
      <c r="M553" s="36">
        <v>0</v>
      </c>
      <c r="N553" s="6">
        <v>400002312</v>
      </c>
      <c r="O553" s="18"/>
      <c r="P553" s="29">
        <v>20003.5</v>
      </c>
      <c r="Q553" s="194"/>
      <c r="R553" s="194">
        <v>0</v>
      </c>
      <c r="S553" s="29">
        <f>P553+Q553-R553</f>
        <v>20003.5</v>
      </c>
      <c r="T553" s="32">
        <f>IF(L553="折扣",R553/(1+AA553)*M553,IF(L553="返现",R553/(1+AA553),R553/(1+M553+AA553)))</f>
        <v>0</v>
      </c>
      <c r="U553" s="36">
        <v>0.01</v>
      </c>
      <c r="V553" s="22">
        <v>0</v>
      </c>
      <c r="W553" s="28">
        <f>IF(L553="返现",T553*M553,R553-T553)</f>
        <v>0</v>
      </c>
      <c r="X553" s="194">
        <v>0</v>
      </c>
      <c r="Y553" s="19">
        <v>2.5000000000000001E-2</v>
      </c>
      <c r="Z553" s="23">
        <f t="shared" si="9"/>
        <v>0</v>
      </c>
      <c r="AA553" s="36">
        <v>0</v>
      </c>
      <c r="AB553" s="23">
        <f>R553</f>
        <v>0</v>
      </c>
      <c r="AC553" s="18"/>
    </row>
    <row r="554" spans="1:29" x14ac:dyDescent="0.3">
      <c r="A554" s="17">
        <v>45017</v>
      </c>
      <c r="B554" s="5" t="s">
        <v>87</v>
      </c>
      <c r="C554" s="5" t="s">
        <v>94</v>
      </c>
      <c r="D554" s="5" t="s">
        <v>100</v>
      </c>
      <c r="E554" s="37" t="s">
        <v>1266</v>
      </c>
      <c r="F554" s="37" t="s">
        <v>1266</v>
      </c>
      <c r="G554" s="38">
        <v>72</v>
      </c>
      <c r="H554" s="5" t="s">
        <v>1126</v>
      </c>
      <c r="I554" s="5" t="s">
        <v>1266</v>
      </c>
      <c r="J554" s="5"/>
      <c r="K554" s="5" t="s">
        <v>55</v>
      </c>
      <c r="L554" s="5" t="s">
        <v>278</v>
      </c>
      <c r="M554" s="36">
        <v>0</v>
      </c>
      <c r="N554" s="6">
        <v>400001249</v>
      </c>
      <c r="O554" s="18"/>
      <c r="P554" s="29">
        <v>2639.8</v>
      </c>
      <c r="Q554" s="194"/>
      <c r="R554" s="194">
        <v>0</v>
      </c>
      <c r="S554" s="29">
        <f>P554+Q554-R554</f>
        <v>2639.8</v>
      </c>
      <c r="T554" s="32">
        <f>IF(L554="折扣",R554/(1+AA554)*M554,IF(L554="返现",R554/(1+AA554),R554/(1+M554+AA554)))</f>
        <v>0</v>
      </c>
      <c r="U554" s="36">
        <v>0</v>
      </c>
      <c r="V554" s="22">
        <v>0</v>
      </c>
      <c r="W554" s="28">
        <f>IF(L554="返现",T554*M554,R554-T554)</f>
        <v>0</v>
      </c>
      <c r="X554" s="194">
        <v>0</v>
      </c>
      <c r="Y554" s="19">
        <v>2.5000000000000001E-2</v>
      </c>
      <c r="Z554" s="23">
        <f t="shared" si="9"/>
        <v>0</v>
      </c>
      <c r="AA554" s="36">
        <v>0</v>
      </c>
      <c r="AB554" s="23">
        <f>R554</f>
        <v>0</v>
      </c>
      <c r="AC554" s="18"/>
    </row>
    <row r="555" spans="1:29" x14ac:dyDescent="0.3">
      <c r="A555" s="17">
        <v>45017</v>
      </c>
      <c r="B555" s="5" t="s">
        <v>87</v>
      </c>
      <c r="C555" s="5" t="s">
        <v>107</v>
      </c>
      <c r="D555" s="5" t="s">
        <v>548</v>
      </c>
      <c r="E555" s="37" t="s">
        <v>1267</v>
      </c>
      <c r="F555" s="37" t="s">
        <v>1267</v>
      </c>
      <c r="G555" s="38">
        <v>72</v>
      </c>
      <c r="H555" s="5" t="s">
        <v>1126</v>
      </c>
      <c r="I555" s="5" t="s">
        <v>1268</v>
      </c>
      <c r="J555" s="5"/>
      <c r="K555" s="5" t="s">
        <v>55</v>
      </c>
      <c r="L555" s="5" t="s">
        <v>278</v>
      </c>
      <c r="M555" s="36">
        <v>0</v>
      </c>
      <c r="N555" s="6">
        <v>600000828</v>
      </c>
      <c r="O555" s="18"/>
      <c r="P555" s="29">
        <v>74654.09</v>
      </c>
      <c r="Q555" s="194"/>
      <c r="R555" s="194">
        <v>0</v>
      </c>
      <c r="S555" s="29">
        <f>P555+Q555-R555</f>
        <v>74654.09</v>
      </c>
      <c r="T555" s="32">
        <f>IF(L555="折扣",R555/(1+AA555)*M555,IF(L555="返现",R555/(1+AA555),R555/(1+M555+AA555)))</f>
        <v>0</v>
      </c>
      <c r="U555" s="36">
        <v>0</v>
      </c>
      <c r="V555" s="22">
        <v>0</v>
      </c>
      <c r="W555" s="28">
        <f>IF(L555="返现",T555*M555,R555-T555)</f>
        <v>0</v>
      </c>
      <c r="X555" s="194">
        <v>0</v>
      </c>
      <c r="Y555" s="19">
        <v>2.5000000000000001E-2</v>
      </c>
      <c r="Z555" s="23">
        <f t="shared" si="9"/>
        <v>0</v>
      </c>
      <c r="AA555" s="36">
        <v>0</v>
      </c>
      <c r="AB555" s="23">
        <f>R555</f>
        <v>0</v>
      </c>
      <c r="AC555" s="18"/>
    </row>
    <row r="556" spans="1:29" x14ac:dyDescent="0.3">
      <c r="A556" s="17">
        <v>45017</v>
      </c>
      <c r="B556" s="5" t="s">
        <v>87</v>
      </c>
      <c r="C556" s="5" t="s">
        <v>94</v>
      </c>
      <c r="D556" s="5" t="s">
        <v>1239</v>
      </c>
      <c r="E556" s="37" t="s">
        <v>1269</v>
      </c>
      <c r="F556" s="37" t="s">
        <v>1270</v>
      </c>
      <c r="G556" s="38">
        <v>72</v>
      </c>
      <c r="H556" s="5" t="s">
        <v>1126</v>
      </c>
      <c r="I556" s="5" t="s">
        <v>1269</v>
      </c>
      <c r="J556" s="5"/>
      <c r="K556" s="5" t="s">
        <v>55</v>
      </c>
      <c r="L556" s="5" t="s">
        <v>278</v>
      </c>
      <c r="M556" s="36">
        <v>0</v>
      </c>
      <c r="N556" s="6">
        <v>100000334</v>
      </c>
      <c r="O556" s="18"/>
      <c r="P556" s="29">
        <v>-68.149999999979599</v>
      </c>
      <c r="Q556" s="194"/>
      <c r="R556" s="194">
        <v>0</v>
      </c>
      <c r="S556" s="29">
        <f>P556+Q556-R556</f>
        <v>-68.149999999979599</v>
      </c>
      <c r="T556" s="32">
        <f>IF(L556="折扣",R556/(1+AA556)*M556,IF(L556="返现",R556/(1+AA556),R556/(1+M556+AA556)))</f>
        <v>0</v>
      </c>
      <c r="U556" s="36">
        <v>0</v>
      </c>
      <c r="V556" s="22">
        <v>0</v>
      </c>
      <c r="W556" s="28">
        <f>IF(L556="返现",T556*M556,R556-T556)</f>
        <v>0</v>
      </c>
      <c r="X556" s="194">
        <v>0</v>
      </c>
      <c r="Y556" s="19">
        <v>2.5000000000000001E-2</v>
      </c>
      <c r="Z556" s="23">
        <f t="shared" si="9"/>
        <v>0</v>
      </c>
      <c r="AA556" s="36">
        <v>0</v>
      </c>
      <c r="AB556" s="23">
        <f>R556</f>
        <v>0</v>
      </c>
      <c r="AC556" s="18"/>
    </row>
    <row r="557" spans="1:29" x14ac:dyDescent="0.3">
      <c r="A557" s="17">
        <v>45017</v>
      </c>
      <c r="B557" s="5" t="s">
        <v>87</v>
      </c>
      <c r="C557" s="5" t="s">
        <v>107</v>
      </c>
      <c r="D557" s="5" t="s">
        <v>626</v>
      </c>
      <c r="E557" s="37" t="s">
        <v>1271</v>
      </c>
      <c r="F557" s="37" t="s">
        <v>1271</v>
      </c>
      <c r="G557" s="38">
        <v>72</v>
      </c>
      <c r="H557" s="5" t="s">
        <v>1126</v>
      </c>
      <c r="I557" s="5" t="s">
        <v>1271</v>
      </c>
      <c r="J557" s="5"/>
      <c r="K557" s="5" t="s">
        <v>55</v>
      </c>
      <c r="L557" s="5" t="s">
        <v>278</v>
      </c>
      <c r="M557" s="36">
        <v>0</v>
      </c>
      <c r="N557" s="6">
        <v>400001040</v>
      </c>
      <c r="O557" s="18"/>
      <c r="P557" s="29">
        <v>-62.87</v>
      </c>
      <c r="Q557" s="194"/>
      <c r="R557" s="194">
        <v>0</v>
      </c>
      <c r="S557" s="29">
        <f>P557+Q557-R557</f>
        <v>-62.87</v>
      </c>
      <c r="T557" s="32">
        <f>IF(L557="折扣",R557/(1+AA557)*M557,IF(L557="返现",R557/(1+AA557),R557/(1+M557+AA557)))</f>
        <v>0</v>
      </c>
      <c r="U557" s="36">
        <v>0</v>
      </c>
      <c r="V557" s="22">
        <v>0</v>
      </c>
      <c r="W557" s="28">
        <f>IF(L557="返现",T557*M557,R557-T557)</f>
        <v>0</v>
      </c>
      <c r="X557" s="194">
        <v>0</v>
      </c>
      <c r="Y557" s="19">
        <v>2.5000000000000001E-2</v>
      </c>
      <c r="Z557" s="23">
        <f t="shared" si="9"/>
        <v>0</v>
      </c>
      <c r="AA557" s="36">
        <v>0</v>
      </c>
      <c r="AB557" s="23">
        <f>R557</f>
        <v>0</v>
      </c>
      <c r="AC557" s="18"/>
    </row>
    <row r="558" spans="1:29" x14ac:dyDescent="0.3">
      <c r="A558" s="17">
        <v>45017</v>
      </c>
      <c r="B558" s="5" t="s">
        <v>87</v>
      </c>
      <c r="C558" s="5" t="s">
        <v>94</v>
      </c>
      <c r="D558" s="5" t="s">
        <v>1258</v>
      </c>
      <c r="E558" s="37" t="s">
        <v>1130</v>
      </c>
      <c r="F558" s="37" t="s">
        <v>1131</v>
      </c>
      <c r="G558" s="38">
        <v>72</v>
      </c>
      <c r="H558" s="5" t="s">
        <v>1126</v>
      </c>
      <c r="I558" s="5" t="s">
        <v>1130</v>
      </c>
      <c r="J558" s="5"/>
      <c r="K558" s="5" t="s">
        <v>55</v>
      </c>
      <c r="L558" s="5" t="s">
        <v>278</v>
      </c>
      <c r="M558" s="36">
        <v>0</v>
      </c>
      <c r="N558" s="6">
        <v>300000857</v>
      </c>
      <c r="O558" s="18"/>
      <c r="P558" s="29">
        <v>2.46999999999551</v>
      </c>
      <c r="Q558" s="194"/>
      <c r="R558" s="194">
        <v>0</v>
      </c>
      <c r="S558" s="29">
        <f>P558+Q558-R558</f>
        <v>2.46999999999551</v>
      </c>
      <c r="T558" s="32">
        <f>IF(L558="折扣",R558/(1+AA558)*M558,IF(L558="返现",R558/(1+AA558),R558/(1+M558+AA558)))</f>
        <v>0</v>
      </c>
      <c r="U558" s="36">
        <v>0</v>
      </c>
      <c r="V558" s="22">
        <v>0</v>
      </c>
      <c r="W558" s="28">
        <f>IF(L558="返现",T558*M558,R558-T558)</f>
        <v>0</v>
      </c>
      <c r="X558" s="194">
        <v>0</v>
      </c>
      <c r="Y558" s="19">
        <v>2.5000000000000001E-2</v>
      </c>
      <c r="Z558" s="23">
        <f t="shared" si="9"/>
        <v>0</v>
      </c>
      <c r="AA558" s="36">
        <v>0</v>
      </c>
      <c r="AB558" s="23">
        <f>R558</f>
        <v>0</v>
      </c>
      <c r="AC558" s="18"/>
    </row>
    <row r="559" spans="1:29" x14ac:dyDescent="0.3">
      <c r="A559" s="17">
        <v>45017</v>
      </c>
      <c r="B559" s="5" t="s">
        <v>87</v>
      </c>
      <c r="C559" s="5" t="s">
        <v>94</v>
      </c>
      <c r="D559" s="5" t="s">
        <v>95</v>
      </c>
      <c r="E559" s="37" t="s">
        <v>1272</v>
      </c>
      <c r="F559" s="37" t="s">
        <v>1272</v>
      </c>
      <c r="G559" s="38">
        <v>72</v>
      </c>
      <c r="H559" s="5" t="s">
        <v>1126</v>
      </c>
      <c r="I559" s="5" t="s">
        <v>1272</v>
      </c>
      <c r="J559" s="5"/>
      <c r="K559" s="5" t="s">
        <v>55</v>
      </c>
      <c r="L559" s="5" t="s">
        <v>278</v>
      </c>
      <c r="M559" s="36">
        <v>0</v>
      </c>
      <c r="N559" s="6">
        <v>400001353</v>
      </c>
      <c r="O559" s="18"/>
      <c r="P559" s="29">
        <v>15624.1</v>
      </c>
      <c r="Q559" s="194"/>
      <c r="R559" s="194">
        <v>0</v>
      </c>
      <c r="S559" s="29">
        <f>P559+Q559-R559</f>
        <v>15624.1</v>
      </c>
      <c r="T559" s="32">
        <f>IF(L559="折扣",R559/(1+AA559)*M559,IF(L559="返现",R559/(1+AA559),R559/(1+M559+AA559)))</f>
        <v>0</v>
      </c>
      <c r="U559" s="36">
        <v>0</v>
      </c>
      <c r="V559" s="22">
        <v>0</v>
      </c>
      <c r="W559" s="28">
        <f>IF(L559="返现",T559*M559,R559-T559)</f>
        <v>0</v>
      </c>
      <c r="X559" s="194">
        <v>0</v>
      </c>
      <c r="Y559" s="19">
        <v>2.5000000000000001E-2</v>
      </c>
      <c r="Z559" s="23">
        <f t="shared" si="9"/>
        <v>0</v>
      </c>
      <c r="AA559" s="36">
        <v>0</v>
      </c>
      <c r="AB559" s="23">
        <f>R559</f>
        <v>0</v>
      </c>
      <c r="AC559" s="18"/>
    </row>
    <row r="560" spans="1:29" x14ac:dyDescent="0.3">
      <c r="A560" s="17">
        <v>45017</v>
      </c>
      <c r="B560" s="5" t="s">
        <v>1273</v>
      </c>
      <c r="C560" s="5" t="s">
        <v>94</v>
      </c>
      <c r="D560" s="5" t="s">
        <v>625</v>
      </c>
      <c r="E560" s="37" t="s">
        <v>1274</v>
      </c>
      <c r="F560" s="37" t="s">
        <v>1275</v>
      </c>
      <c r="G560" s="38">
        <v>72</v>
      </c>
      <c r="H560" s="5" t="s">
        <v>1126</v>
      </c>
      <c r="I560" s="5" t="s">
        <v>1274</v>
      </c>
      <c r="J560" s="5"/>
      <c r="K560" s="5" t="s">
        <v>55</v>
      </c>
      <c r="L560" s="5" t="s">
        <v>278</v>
      </c>
      <c r="M560" s="36">
        <v>0</v>
      </c>
      <c r="N560" s="6">
        <v>600001250</v>
      </c>
      <c r="O560" s="18"/>
      <c r="P560" s="29">
        <v>148.93</v>
      </c>
      <c r="Q560" s="194"/>
      <c r="R560" s="194">
        <v>0</v>
      </c>
      <c r="S560" s="29">
        <f>P560+Q560-R560</f>
        <v>148.93</v>
      </c>
      <c r="T560" s="32">
        <f>IF(L560="折扣",R560/(1+AA560)*M560,IF(L560="返现",R560/(1+AA560),R560/(1+M560+AA560)))</f>
        <v>0</v>
      </c>
      <c r="U560" s="36">
        <v>0</v>
      </c>
      <c r="V560" s="22">
        <v>0</v>
      </c>
      <c r="W560" s="28">
        <f>IF(L560="返现",T560*M560,R560-T560)</f>
        <v>0</v>
      </c>
      <c r="X560" s="194">
        <v>0</v>
      </c>
      <c r="Y560" s="19">
        <v>2.5000000000000001E-2</v>
      </c>
      <c r="Z560" s="23">
        <f t="shared" si="9"/>
        <v>0</v>
      </c>
      <c r="AA560" s="36">
        <v>0</v>
      </c>
      <c r="AB560" s="23">
        <f>R560</f>
        <v>0</v>
      </c>
      <c r="AC560" s="18"/>
    </row>
    <row r="561" spans="1:29" x14ac:dyDescent="0.3">
      <c r="A561" s="17">
        <v>45017</v>
      </c>
      <c r="B561" s="5" t="s">
        <v>87</v>
      </c>
      <c r="C561" s="5" t="s">
        <v>639</v>
      </c>
      <c r="D561" s="5" t="s">
        <v>640</v>
      </c>
      <c r="E561" s="37" t="s">
        <v>1276</v>
      </c>
      <c r="F561" s="37" t="s">
        <v>1277</v>
      </c>
      <c r="G561" s="38">
        <v>72</v>
      </c>
      <c r="H561" s="5" t="s">
        <v>1126</v>
      </c>
      <c r="I561" s="5" t="s">
        <v>1278</v>
      </c>
      <c r="J561" s="5"/>
      <c r="K561" s="5" t="s">
        <v>55</v>
      </c>
      <c r="L561" s="5" t="s">
        <v>278</v>
      </c>
      <c r="M561" s="36">
        <v>0</v>
      </c>
      <c r="N561" s="6">
        <v>300000545</v>
      </c>
      <c r="O561" s="18"/>
      <c r="P561" s="29">
        <v>36329.61</v>
      </c>
      <c r="Q561" s="194"/>
      <c r="R561" s="194">
        <v>0</v>
      </c>
      <c r="S561" s="29">
        <f>P561+Q561-R561</f>
        <v>36329.61</v>
      </c>
      <c r="T561" s="32">
        <f>IF(L561="折扣",R561/(1+AA561)*M561,IF(L561="返现",R561/(1+AA561),R561/(1+M561+AA561)))</f>
        <v>0</v>
      </c>
      <c r="U561" s="36">
        <v>0</v>
      </c>
      <c r="V561" s="22">
        <v>0</v>
      </c>
      <c r="W561" s="28">
        <f>IF(L561="返现",T561*M561,R561-T561)</f>
        <v>0</v>
      </c>
      <c r="X561" s="194">
        <v>0</v>
      </c>
      <c r="Y561" s="19">
        <v>2.5000000000000001E-2</v>
      </c>
      <c r="Z561" s="23">
        <f t="shared" si="9"/>
        <v>0</v>
      </c>
      <c r="AA561" s="36">
        <v>0</v>
      </c>
      <c r="AB561" s="23">
        <f>R561</f>
        <v>0</v>
      </c>
      <c r="AC561" s="18"/>
    </row>
    <row r="562" spans="1:29" x14ac:dyDescent="0.3">
      <c r="A562" s="17">
        <v>45017</v>
      </c>
      <c r="B562" s="5" t="s">
        <v>87</v>
      </c>
      <c r="C562" s="5" t="s">
        <v>107</v>
      </c>
      <c r="D562" s="5" t="s">
        <v>626</v>
      </c>
      <c r="E562" s="37" t="s">
        <v>1279</v>
      </c>
      <c r="F562" s="37" t="s">
        <v>1279</v>
      </c>
      <c r="G562" s="38">
        <v>72</v>
      </c>
      <c r="H562" s="5" t="s">
        <v>1126</v>
      </c>
      <c r="I562" s="5" t="s">
        <v>1279</v>
      </c>
      <c r="J562" s="5"/>
      <c r="K562" s="5" t="s">
        <v>55</v>
      </c>
      <c r="L562" s="5" t="s">
        <v>278</v>
      </c>
      <c r="M562" s="36">
        <v>0</v>
      </c>
      <c r="N562" s="6">
        <v>600001031</v>
      </c>
      <c r="O562" s="18"/>
      <c r="P562" s="29">
        <v>-81.099999999976703</v>
      </c>
      <c r="Q562" s="194"/>
      <c r="R562" s="194">
        <v>0</v>
      </c>
      <c r="S562" s="29">
        <f>P562+Q562-R562</f>
        <v>-81.099999999976703</v>
      </c>
      <c r="T562" s="32">
        <f>IF(L562="折扣",R562/(1+AA562)*M562,IF(L562="返现",R562/(1+AA562),R562/(1+M562+AA562)))</f>
        <v>0</v>
      </c>
      <c r="U562" s="36">
        <v>0</v>
      </c>
      <c r="V562" s="22">
        <v>0</v>
      </c>
      <c r="W562" s="28">
        <f>IF(L562="返现",T562*M562,R562-T562)</f>
        <v>0</v>
      </c>
      <c r="X562" s="194">
        <v>0</v>
      </c>
      <c r="Y562" s="19">
        <v>2.5000000000000001E-2</v>
      </c>
      <c r="Z562" s="23">
        <f t="shared" si="9"/>
        <v>0</v>
      </c>
      <c r="AA562" s="36">
        <v>0</v>
      </c>
      <c r="AB562" s="23">
        <f>R562</f>
        <v>0</v>
      </c>
      <c r="AC562" s="18"/>
    </row>
    <row r="563" spans="1:29" x14ac:dyDescent="0.3">
      <c r="A563" s="17">
        <v>45017</v>
      </c>
      <c r="B563" s="5" t="s">
        <v>87</v>
      </c>
      <c r="C563" s="5" t="s">
        <v>94</v>
      </c>
      <c r="D563" s="5" t="s">
        <v>100</v>
      </c>
      <c r="E563" s="37" t="s">
        <v>1280</v>
      </c>
      <c r="F563" s="37" t="s">
        <v>1280</v>
      </c>
      <c r="G563" s="38">
        <v>72</v>
      </c>
      <c r="H563" s="5" t="s">
        <v>1126</v>
      </c>
      <c r="I563" s="5" t="s">
        <v>1281</v>
      </c>
      <c r="J563" s="5"/>
      <c r="K563" s="5" t="s">
        <v>55</v>
      </c>
      <c r="L563" s="5" t="s">
        <v>278</v>
      </c>
      <c r="M563" s="36">
        <v>0</v>
      </c>
      <c r="N563" s="6">
        <v>400002651</v>
      </c>
      <c r="O563" s="18"/>
      <c r="P563" s="29">
        <v>46.540000000015397</v>
      </c>
      <c r="Q563" s="194"/>
      <c r="R563" s="194">
        <v>0</v>
      </c>
      <c r="S563" s="29">
        <f>P563+Q563-R563</f>
        <v>46.540000000015397</v>
      </c>
      <c r="T563" s="32">
        <f>IF(L563="折扣",R563/(1+AA563)*M563,IF(L563="返现",R563/(1+AA563),R563/(1+M563+AA563)))</f>
        <v>0</v>
      </c>
      <c r="U563" s="36">
        <v>0</v>
      </c>
      <c r="V563" s="22">
        <v>0</v>
      </c>
      <c r="W563" s="28">
        <f>IF(L563="返现",T563*M563,R563-T563)</f>
        <v>0</v>
      </c>
      <c r="X563" s="194">
        <v>0</v>
      </c>
      <c r="Y563" s="19">
        <v>2.5000000000000001E-2</v>
      </c>
      <c r="Z563" s="23">
        <f t="shared" si="9"/>
        <v>0</v>
      </c>
      <c r="AA563" s="36">
        <v>0</v>
      </c>
      <c r="AB563" s="23">
        <f>R563</f>
        <v>0</v>
      </c>
      <c r="AC563" s="18"/>
    </row>
    <row r="564" spans="1:29" x14ac:dyDescent="0.3">
      <c r="A564" s="17">
        <v>45017</v>
      </c>
      <c r="B564" s="5" t="s">
        <v>87</v>
      </c>
      <c r="C564" s="5" t="s">
        <v>94</v>
      </c>
      <c r="D564" s="5" t="s">
        <v>299</v>
      </c>
      <c r="E564" s="37" t="s">
        <v>1282</v>
      </c>
      <c r="F564" s="37" t="s">
        <v>1283</v>
      </c>
      <c r="G564" s="38">
        <v>72</v>
      </c>
      <c r="H564" s="5" t="s">
        <v>1126</v>
      </c>
      <c r="I564" s="5" t="s">
        <v>1282</v>
      </c>
      <c r="J564" s="5"/>
      <c r="K564" s="5" t="s">
        <v>55</v>
      </c>
      <c r="L564" s="5" t="s">
        <v>278</v>
      </c>
      <c r="M564" s="36">
        <v>0</v>
      </c>
      <c r="N564" s="6">
        <v>600001131</v>
      </c>
      <c r="O564" s="18"/>
      <c r="P564" s="29">
        <v>-9.7999999999956309</v>
      </c>
      <c r="Q564" s="194"/>
      <c r="R564" s="194">
        <v>0</v>
      </c>
      <c r="S564" s="29">
        <f>P564+Q564-R564</f>
        <v>-9.7999999999956309</v>
      </c>
      <c r="T564" s="32">
        <f>IF(L564="折扣",R564/(1+AA564)*M564,IF(L564="返现",R564/(1+AA564),R564/(1+M564+AA564)))</f>
        <v>0</v>
      </c>
      <c r="U564" s="36">
        <v>0</v>
      </c>
      <c r="V564" s="22">
        <v>0</v>
      </c>
      <c r="W564" s="28">
        <f>IF(L564="返现",T564*M564,R564-T564)</f>
        <v>0</v>
      </c>
      <c r="X564" s="194">
        <v>0</v>
      </c>
      <c r="Y564" s="19">
        <v>2.5000000000000001E-2</v>
      </c>
      <c r="Z564" s="23">
        <f t="shared" si="9"/>
        <v>0</v>
      </c>
      <c r="AA564" s="36">
        <v>0</v>
      </c>
      <c r="AB564" s="23">
        <f>R564</f>
        <v>0</v>
      </c>
      <c r="AC564" s="18"/>
    </row>
    <row r="565" spans="1:29" x14ac:dyDescent="0.3">
      <c r="A565" s="17">
        <v>45017</v>
      </c>
      <c r="B565" s="5" t="s">
        <v>87</v>
      </c>
      <c r="C565" s="5" t="s">
        <v>107</v>
      </c>
      <c r="D565" s="5" t="s">
        <v>1263</v>
      </c>
      <c r="E565" s="37" t="s">
        <v>1284</v>
      </c>
      <c r="F565" s="37" t="s">
        <v>1284</v>
      </c>
      <c r="G565" s="38">
        <v>72</v>
      </c>
      <c r="H565" s="5" t="s">
        <v>1126</v>
      </c>
      <c r="I565" s="5" t="s">
        <v>1284</v>
      </c>
      <c r="J565" s="5"/>
      <c r="K565" s="5" t="s">
        <v>55</v>
      </c>
      <c r="L565" s="5" t="s">
        <v>278</v>
      </c>
      <c r="M565" s="36">
        <v>0</v>
      </c>
      <c r="N565" s="6">
        <v>600004278</v>
      </c>
      <c r="O565" s="18"/>
      <c r="P565" s="29">
        <v>8290.2999999999993</v>
      </c>
      <c r="Q565" s="194"/>
      <c r="R565" s="194">
        <v>0</v>
      </c>
      <c r="S565" s="29">
        <f>P565+Q565-R565</f>
        <v>8290.2999999999993</v>
      </c>
      <c r="T565" s="32">
        <f>IF(L565="折扣",R565/(1+AA565)*M565,IF(L565="返现",R565/(1+AA565),R565/(1+M565+AA565)))</f>
        <v>0</v>
      </c>
      <c r="U565" s="36">
        <v>0.02</v>
      </c>
      <c r="V565" s="22">
        <v>0</v>
      </c>
      <c r="W565" s="28">
        <f>IF(L565="返现",T565*M565,R565-T565)</f>
        <v>0</v>
      </c>
      <c r="X565" s="194">
        <v>0</v>
      </c>
      <c r="Y565" s="19">
        <v>2.5000000000000001E-2</v>
      </c>
      <c r="Z565" s="23">
        <f t="shared" si="9"/>
        <v>0</v>
      </c>
      <c r="AA565" s="36">
        <v>0</v>
      </c>
      <c r="AB565" s="23">
        <f>R565</f>
        <v>0</v>
      </c>
      <c r="AC565" s="18"/>
    </row>
    <row r="566" spans="1:29" x14ac:dyDescent="0.3">
      <c r="A566" s="17">
        <v>45017</v>
      </c>
      <c r="B566" s="5" t="s">
        <v>87</v>
      </c>
      <c r="C566" s="5" t="s">
        <v>107</v>
      </c>
      <c r="D566" s="5" t="s">
        <v>674</v>
      </c>
      <c r="E566" s="37" t="s">
        <v>1285</v>
      </c>
      <c r="F566" s="37" t="s">
        <v>1285</v>
      </c>
      <c r="G566" s="38">
        <v>72</v>
      </c>
      <c r="H566" s="5" t="s">
        <v>1126</v>
      </c>
      <c r="I566" s="5" t="s">
        <v>1285</v>
      </c>
      <c r="J566" s="5"/>
      <c r="K566" s="5" t="s">
        <v>55</v>
      </c>
      <c r="L566" s="5" t="s">
        <v>278</v>
      </c>
      <c r="M566" s="36">
        <v>0</v>
      </c>
      <c r="N566" s="6">
        <v>600001058</v>
      </c>
      <c r="O566" s="18"/>
      <c r="P566" s="29">
        <v>996</v>
      </c>
      <c r="Q566" s="194"/>
      <c r="R566" s="194">
        <v>0</v>
      </c>
      <c r="S566" s="29">
        <f>P566+Q566-R566</f>
        <v>996</v>
      </c>
      <c r="T566" s="32">
        <f>IF(L566="折扣",R566/(1+AA566)*M566,IF(L566="返现",R566/(1+AA566),R566/(1+M566+AA566)))</f>
        <v>0</v>
      </c>
      <c r="U566" s="36">
        <v>0</v>
      </c>
      <c r="V566" s="22">
        <v>0</v>
      </c>
      <c r="W566" s="28">
        <f>IF(L566="返现",T566*M566,R566-T566)</f>
        <v>0</v>
      </c>
      <c r="X566" s="194">
        <v>0</v>
      </c>
      <c r="Y566" s="19">
        <v>2.5000000000000001E-2</v>
      </c>
      <c r="Z566" s="23">
        <f t="shared" si="9"/>
        <v>0</v>
      </c>
      <c r="AA566" s="36">
        <v>0</v>
      </c>
      <c r="AB566" s="23">
        <f>R566</f>
        <v>0</v>
      </c>
      <c r="AC566" s="18"/>
    </row>
    <row r="567" spans="1:29" x14ac:dyDescent="0.3">
      <c r="A567" s="17">
        <v>45017</v>
      </c>
      <c r="B567" s="5" t="s">
        <v>87</v>
      </c>
      <c r="C567" s="5" t="s">
        <v>94</v>
      </c>
      <c r="D567" s="5" t="s">
        <v>299</v>
      </c>
      <c r="E567" s="37" t="s">
        <v>1286</v>
      </c>
      <c r="F567" s="37" t="s">
        <v>1286</v>
      </c>
      <c r="G567" s="38">
        <v>72</v>
      </c>
      <c r="H567" s="5" t="s">
        <v>1126</v>
      </c>
      <c r="I567" s="5" t="s">
        <v>1287</v>
      </c>
      <c r="J567" s="5"/>
      <c r="K567" s="5" t="s">
        <v>55</v>
      </c>
      <c r="L567" s="5" t="s">
        <v>278</v>
      </c>
      <c r="M567" s="36">
        <v>0</v>
      </c>
      <c r="N567" s="6">
        <v>400002196</v>
      </c>
      <c r="O567" s="18"/>
      <c r="P567" s="29">
        <v>184.29999999999899</v>
      </c>
      <c r="Q567" s="194"/>
      <c r="R567" s="194">
        <v>0</v>
      </c>
      <c r="S567" s="29">
        <f>P567+Q567-R567</f>
        <v>184.29999999999899</v>
      </c>
      <c r="T567" s="32">
        <f>IF(L567="折扣",R567/(1+AA567)*M567,IF(L567="返现",R567/(1+AA567),R567/(1+M567+AA567)))</f>
        <v>0</v>
      </c>
      <c r="U567" s="36">
        <v>0</v>
      </c>
      <c r="V567" s="22">
        <v>0</v>
      </c>
      <c r="W567" s="28">
        <f>IF(L567="返现",T567*M567,R567-T567)</f>
        <v>0</v>
      </c>
      <c r="X567" s="194">
        <v>0</v>
      </c>
      <c r="Y567" s="19">
        <v>2.5000000000000001E-2</v>
      </c>
      <c r="Z567" s="23">
        <f t="shared" si="9"/>
        <v>0</v>
      </c>
      <c r="AA567" s="36">
        <v>0</v>
      </c>
      <c r="AB567" s="23">
        <f>R567</f>
        <v>0</v>
      </c>
      <c r="AC567" s="18"/>
    </row>
    <row r="568" spans="1:29" x14ac:dyDescent="0.3">
      <c r="A568" s="17">
        <v>45017</v>
      </c>
      <c r="B568" s="5" t="s">
        <v>87</v>
      </c>
      <c r="C568" s="5" t="s">
        <v>107</v>
      </c>
      <c r="D568" s="5" t="s">
        <v>539</v>
      </c>
      <c r="E568" s="37" t="s">
        <v>1288</v>
      </c>
      <c r="F568" s="37" t="s">
        <v>1288</v>
      </c>
      <c r="G568" s="38">
        <v>72</v>
      </c>
      <c r="H568" s="5" t="s">
        <v>1126</v>
      </c>
      <c r="I568" s="5" t="s">
        <v>1288</v>
      </c>
      <c r="J568" s="5"/>
      <c r="K568" s="5" t="s">
        <v>55</v>
      </c>
      <c r="L568" s="5" t="s">
        <v>278</v>
      </c>
      <c r="M568" s="36">
        <v>0</v>
      </c>
      <c r="N568" s="6">
        <v>100000026</v>
      </c>
      <c r="O568" s="18"/>
      <c r="P568" s="29">
        <v>-4</v>
      </c>
      <c r="Q568" s="194"/>
      <c r="R568" s="194">
        <v>0</v>
      </c>
      <c r="S568" s="29">
        <f>P568+Q568-R568</f>
        <v>-4</v>
      </c>
      <c r="T568" s="32">
        <f>IF(L568="折扣",R568/(1+AA568)*M568,IF(L568="返现",R568/(1+AA568),R568/(1+M568+AA568)))</f>
        <v>0</v>
      </c>
      <c r="U568" s="36">
        <v>0</v>
      </c>
      <c r="V568" s="22">
        <v>0</v>
      </c>
      <c r="W568" s="28">
        <f>IF(L568="返现",T568*M568,R568-T568)</f>
        <v>0</v>
      </c>
      <c r="X568" s="194">
        <v>0</v>
      </c>
      <c r="Y568" s="19">
        <v>2.5000000000000001E-2</v>
      </c>
      <c r="Z568" s="23">
        <f t="shared" si="9"/>
        <v>0</v>
      </c>
      <c r="AA568" s="36">
        <v>0</v>
      </c>
      <c r="AB568" s="23">
        <f>R568</f>
        <v>0</v>
      </c>
      <c r="AC568" s="18"/>
    </row>
    <row r="569" spans="1:29" x14ac:dyDescent="0.3">
      <c r="A569" s="17">
        <v>45017</v>
      </c>
      <c r="B569" s="5" t="s">
        <v>87</v>
      </c>
      <c r="C569" s="5" t="s">
        <v>107</v>
      </c>
      <c r="D569" s="5" t="s">
        <v>626</v>
      </c>
      <c r="E569" s="37" t="s">
        <v>1289</v>
      </c>
      <c r="F569" s="37" t="s">
        <v>1289</v>
      </c>
      <c r="G569" s="38">
        <v>72</v>
      </c>
      <c r="H569" s="5" t="s">
        <v>1126</v>
      </c>
      <c r="I569" s="5" t="s">
        <v>1289</v>
      </c>
      <c r="J569" s="5"/>
      <c r="K569" s="5" t="s">
        <v>55</v>
      </c>
      <c r="L569" s="5" t="s">
        <v>278</v>
      </c>
      <c r="M569" s="36">
        <v>0</v>
      </c>
      <c r="N569" s="6">
        <v>400001865</v>
      </c>
      <c r="O569" s="18"/>
      <c r="P569" s="29">
        <v>199.9</v>
      </c>
      <c r="Q569" s="194"/>
      <c r="R569" s="194">
        <v>0</v>
      </c>
      <c r="S569" s="29">
        <f>P569+Q569-R569</f>
        <v>199.9</v>
      </c>
      <c r="T569" s="32">
        <f>IF(L569="折扣",R569/(1+AA569)*M569,IF(L569="返现",R569/(1+AA569),R569/(1+M569+AA569)))</f>
        <v>0</v>
      </c>
      <c r="U569" s="36">
        <v>0.03</v>
      </c>
      <c r="V569" s="22">
        <v>0</v>
      </c>
      <c r="W569" s="28">
        <f>IF(L569="返现",T569*M569,R569-T569)</f>
        <v>0</v>
      </c>
      <c r="X569" s="194">
        <v>0</v>
      </c>
      <c r="Y569" s="19">
        <v>2.5000000000000001E-2</v>
      </c>
      <c r="Z569" s="23">
        <f t="shared" si="9"/>
        <v>0</v>
      </c>
      <c r="AA569" s="36">
        <v>0</v>
      </c>
      <c r="AB569" s="23">
        <f>R569</f>
        <v>0</v>
      </c>
      <c r="AC569" s="18"/>
    </row>
    <row r="570" spans="1:29" x14ac:dyDescent="0.3">
      <c r="A570" s="17">
        <v>45017</v>
      </c>
      <c r="B570" s="5" t="s">
        <v>87</v>
      </c>
      <c r="C570" s="5" t="s">
        <v>107</v>
      </c>
      <c r="D570" s="5" t="s">
        <v>548</v>
      </c>
      <c r="E570" s="37" t="s">
        <v>1290</v>
      </c>
      <c r="F570" s="37" t="s">
        <v>1291</v>
      </c>
      <c r="G570" s="38">
        <v>72</v>
      </c>
      <c r="H570" s="5" t="s">
        <v>1126</v>
      </c>
      <c r="I570" s="5" t="s">
        <v>1290</v>
      </c>
      <c r="J570" s="5"/>
      <c r="K570" s="5" t="s">
        <v>55</v>
      </c>
      <c r="L570" s="5" t="s">
        <v>278</v>
      </c>
      <c r="M570" s="36">
        <v>0</v>
      </c>
      <c r="N570" s="6">
        <v>400003413</v>
      </c>
      <c r="O570" s="18"/>
      <c r="P570" s="29">
        <v>5786.37</v>
      </c>
      <c r="Q570" s="194"/>
      <c r="R570" s="194">
        <v>0</v>
      </c>
      <c r="S570" s="29">
        <f>P570+Q570-R570</f>
        <v>5786.37</v>
      </c>
      <c r="T570" s="32">
        <f>IF(L570="折扣",R570/(1+AA570)*M570,IF(L570="返现",R570/(1+AA570),R570/(1+M570+AA570)))</f>
        <v>0</v>
      </c>
      <c r="U570" s="36">
        <v>0.03</v>
      </c>
      <c r="V570" s="22">
        <v>0</v>
      </c>
      <c r="W570" s="28">
        <f>IF(L570="返现",T570*M570,R570-T570)</f>
        <v>0</v>
      </c>
      <c r="X570" s="194">
        <v>0</v>
      </c>
      <c r="Y570" s="19">
        <v>2.5000000000000001E-2</v>
      </c>
      <c r="Z570" s="23">
        <f t="shared" si="9"/>
        <v>0</v>
      </c>
      <c r="AA570" s="36">
        <v>0</v>
      </c>
      <c r="AB570" s="23">
        <f>R570</f>
        <v>0</v>
      </c>
      <c r="AC570" s="18"/>
    </row>
    <row r="571" spans="1:29" x14ac:dyDescent="0.3">
      <c r="A571" s="17">
        <v>45017</v>
      </c>
      <c r="B571" s="5" t="s">
        <v>87</v>
      </c>
      <c r="C571" s="5" t="s">
        <v>94</v>
      </c>
      <c r="D571" s="5" t="s">
        <v>100</v>
      </c>
      <c r="E571" s="37" t="s">
        <v>1292</v>
      </c>
      <c r="F571" s="37" t="s">
        <v>1293</v>
      </c>
      <c r="G571" s="38">
        <v>72</v>
      </c>
      <c r="H571" s="5" t="s">
        <v>1126</v>
      </c>
      <c r="I571" s="5" t="s">
        <v>1293</v>
      </c>
      <c r="J571" s="5"/>
      <c r="K571" s="5" t="s">
        <v>55</v>
      </c>
      <c r="L571" s="5" t="s">
        <v>278</v>
      </c>
      <c r="M571" s="36">
        <v>0</v>
      </c>
      <c r="N571" s="6">
        <v>600001215</v>
      </c>
      <c r="O571" s="18"/>
      <c r="P571" s="29">
        <v>5.4</v>
      </c>
      <c r="Q571" s="194"/>
      <c r="R571" s="194">
        <v>0</v>
      </c>
      <c r="S571" s="29">
        <f>P571+Q571-R571</f>
        <v>5.4</v>
      </c>
      <c r="T571" s="32">
        <f>IF(L571="折扣",R571/(1+AA571)*M571,IF(L571="返现",R571/(1+AA571),R571/(1+M571+AA571)))</f>
        <v>0</v>
      </c>
      <c r="U571" s="36">
        <v>0</v>
      </c>
      <c r="V571" s="22">
        <v>0</v>
      </c>
      <c r="W571" s="28">
        <f>IF(L571="返现",T571*M571,R571-T571)</f>
        <v>0</v>
      </c>
      <c r="X571" s="194">
        <v>0</v>
      </c>
      <c r="Y571" s="19">
        <v>2.5000000000000001E-2</v>
      </c>
      <c r="Z571" s="23">
        <f t="shared" si="9"/>
        <v>0</v>
      </c>
      <c r="AA571" s="36">
        <v>0</v>
      </c>
      <c r="AB571" s="23">
        <f>R571</f>
        <v>0</v>
      </c>
      <c r="AC571" s="18"/>
    </row>
    <row r="572" spans="1:29" x14ac:dyDescent="0.3">
      <c r="A572" s="17">
        <v>45017</v>
      </c>
      <c r="B572" s="5" t="s">
        <v>87</v>
      </c>
      <c r="C572" s="5" t="s">
        <v>107</v>
      </c>
      <c r="D572" s="5" t="s">
        <v>674</v>
      </c>
      <c r="E572" s="37" t="s">
        <v>1294</v>
      </c>
      <c r="F572" s="37" t="s">
        <v>1295</v>
      </c>
      <c r="G572" s="38">
        <v>72</v>
      </c>
      <c r="H572" s="5" t="s">
        <v>1126</v>
      </c>
      <c r="I572" s="5" t="s">
        <v>1296</v>
      </c>
      <c r="J572" s="5"/>
      <c r="K572" s="5" t="s">
        <v>55</v>
      </c>
      <c r="L572" s="5" t="s">
        <v>278</v>
      </c>
      <c r="M572" s="36">
        <v>0</v>
      </c>
      <c r="N572" s="6">
        <v>600000772</v>
      </c>
      <c r="O572" s="18"/>
      <c r="P572" s="29">
        <v>61.2</v>
      </c>
      <c r="Q572" s="194"/>
      <c r="R572" s="194">
        <v>0</v>
      </c>
      <c r="S572" s="29">
        <f>P572+Q572-R572</f>
        <v>61.2</v>
      </c>
      <c r="T572" s="32">
        <f>IF(L572="折扣",R572/(1+AA572)*M572,IF(L572="返现",R572/(1+AA572),R572/(1+M572+AA572)))</f>
        <v>0</v>
      </c>
      <c r="U572" s="36">
        <v>0</v>
      </c>
      <c r="V572" s="22">
        <v>0</v>
      </c>
      <c r="W572" s="28">
        <f>IF(L572="返现",T572*M572,R572-T572)</f>
        <v>0</v>
      </c>
      <c r="X572" s="194">
        <v>0</v>
      </c>
      <c r="Y572" s="19">
        <v>2.5000000000000001E-2</v>
      </c>
      <c r="Z572" s="23">
        <f t="shared" si="9"/>
        <v>0</v>
      </c>
      <c r="AA572" s="36">
        <v>0</v>
      </c>
      <c r="AB572" s="23">
        <f>R572</f>
        <v>0</v>
      </c>
      <c r="AC572" s="18"/>
    </row>
    <row r="573" spans="1:29" x14ac:dyDescent="0.3">
      <c r="A573" s="17">
        <v>45017</v>
      </c>
      <c r="B573" s="5" t="s">
        <v>87</v>
      </c>
      <c r="C573" s="5" t="s">
        <v>88</v>
      </c>
      <c r="D573" s="5" t="s">
        <v>89</v>
      </c>
      <c r="E573" s="37" t="s">
        <v>1297</v>
      </c>
      <c r="F573" s="37" t="s">
        <v>1297</v>
      </c>
      <c r="G573" s="38">
        <v>72</v>
      </c>
      <c r="H573" s="5" t="s">
        <v>1126</v>
      </c>
      <c r="I573" s="5" t="s">
        <v>1297</v>
      </c>
      <c r="J573" s="5"/>
      <c r="K573" s="5" t="s">
        <v>55</v>
      </c>
      <c r="L573" s="5" t="s">
        <v>278</v>
      </c>
      <c r="M573" s="36">
        <v>0</v>
      </c>
      <c r="N573" s="6">
        <v>100000156</v>
      </c>
      <c r="O573" s="18"/>
      <c r="P573" s="29">
        <v>-11.9000000000015</v>
      </c>
      <c r="Q573" s="194"/>
      <c r="R573" s="194">
        <v>0</v>
      </c>
      <c r="S573" s="29">
        <f>P573+Q573-R573</f>
        <v>-11.9000000000015</v>
      </c>
      <c r="T573" s="32">
        <f>IF(L573="折扣",R573/(1+AA573)*M573,IF(L573="返现",R573/(1+AA573),R573/(1+M573+AA573)))</f>
        <v>0</v>
      </c>
      <c r="U573" s="36">
        <v>0</v>
      </c>
      <c r="V573" s="22">
        <v>0</v>
      </c>
      <c r="W573" s="28">
        <f>IF(L573="返现",T573*M573,R573-T573)</f>
        <v>0</v>
      </c>
      <c r="X573" s="194">
        <v>0</v>
      </c>
      <c r="Y573" s="19">
        <v>2.5000000000000001E-2</v>
      </c>
      <c r="Z573" s="23">
        <f t="shared" si="9"/>
        <v>0</v>
      </c>
      <c r="AA573" s="36">
        <v>0</v>
      </c>
      <c r="AB573" s="23">
        <f>R573</f>
        <v>0</v>
      </c>
      <c r="AC573" s="18"/>
    </row>
    <row r="574" spans="1:29" x14ac:dyDescent="0.3">
      <c r="A574" s="17">
        <v>45017</v>
      </c>
      <c r="B574" s="5" t="s">
        <v>87</v>
      </c>
      <c r="C574" s="5" t="s">
        <v>94</v>
      </c>
      <c r="D574" s="5" t="s">
        <v>1298</v>
      </c>
      <c r="E574" s="37" t="s">
        <v>1299</v>
      </c>
      <c r="F574" s="37" t="s">
        <v>1299</v>
      </c>
      <c r="G574" s="38">
        <v>72</v>
      </c>
      <c r="H574" s="5" t="s">
        <v>1126</v>
      </c>
      <c r="I574" s="5" t="s">
        <v>1299</v>
      </c>
      <c r="J574" s="5"/>
      <c r="K574" s="5" t="s">
        <v>55</v>
      </c>
      <c r="L574" s="5" t="s">
        <v>278</v>
      </c>
      <c r="M574" s="36">
        <v>0</v>
      </c>
      <c r="N574" s="6">
        <v>600001437</v>
      </c>
      <c r="O574" s="18"/>
      <c r="P574" s="29">
        <v>46.04</v>
      </c>
      <c r="Q574" s="194"/>
      <c r="R574" s="194">
        <v>0</v>
      </c>
      <c r="S574" s="29">
        <f>P574+Q574-R574</f>
        <v>46.04</v>
      </c>
      <c r="T574" s="32">
        <f>IF(L574="折扣",R574/(1+AA574)*M574,IF(L574="返现",R574/(1+AA574),R574/(1+M574+AA574)))</f>
        <v>0</v>
      </c>
      <c r="U574" s="36">
        <v>0</v>
      </c>
      <c r="V574" s="22">
        <v>0</v>
      </c>
      <c r="W574" s="28">
        <f>IF(L574="返现",T574*M574,R574-T574)</f>
        <v>0</v>
      </c>
      <c r="X574" s="194">
        <v>0</v>
      </c>
      <c r="Y574" s="19">
        <v>2.5000000000000001E-2</v>
      </c>
      <c r="Z574" s="23">
        <f t="shared" si="9"/>
        <v>0</v>
      </c>
      <c r="AA574" s="36">
        <v>0</v>
      </c>
      <c r="AB574" s="23">
        <f>R574</f>
        <v>0</v>
      </c>
      <c r="AC574" s="18"/>
    </row>
    <row r="575" spans="1:29" x14ac:dyDescent="0.3">
      <c r="A575" s="17">
        <v>45017</v>
      </c>
      <c r="B575" s="5" t="s">
        <v>87</v>
      </c>
      <c r="C575" s="5" t="s">
        <v>94</v>
      </c>
      <c r="D575" s="5" t="s">
        <v>625</v>
      </c>
      <c r="E575" s="37" t="s">
        <v>1300</v>
      </c>
      <c r="F575" s="37" t="s">
        <v>1300</v>
      </c>
      <c r="G575" s="38">
        <v>72</v>
      </c>
      <c r="H575" s="5" t="s">
        <v>1126</v>
      </c>
      <c r="I575" s="5" t="s">
        <v>1300</v>
      </c>
      <c r="J575" s="5"/>
      <c r="K575" s="5" t="s">
        <v>55</v>
      </c>
      <c r="L575" s="5" t="s">
        <v>93</v>
      </c>
      <c r="M575" s="36">
        <v>0.01</v>
      </c>
      <c r="N575" s="6">
        <v>600001252</v>
      </c>
      <c r="O575" s="18"/>
      <c r="P575" s="29">
        <v>43.76</v>
      </c>
      <c r="Q575" s="194"/>
      <c r="R575" s="194">
        <v>0</v>
      </c>
      <c r="S575" s="29">
        <f>P575+Q575-R575</f>
        <v>43.76</v>
      </c>
      <c r="T575" s="32">
        <f>IF(L575="折扣",R575/(1+AA575)*M575,IF(L575="返现",R575/(1+AA575),R575/(1+M575+AA575)))</f>
        <v>0</v>
      </c>
      <c r="U575" s="36">
        <v>0</v>
      </c>
      <c r="V575" s="22">
        <v>0</v>
      </c>
      <c r="W575" s="28">
        <f>IF(L575="返现",T575*M575,R575-T575)</f>
        <v>0</v>
      </c>
      <c r="X575" s="194">
        <v>0</v>
      </c>
      <c r="Y575" s="19">
        <v>2.5000000000000001E-2</v>
      </c>
      <c r="Z575" s="23">
        <f t="shared" si="9"/>
        <v>0</v>
      </c>
      <c r="AA575" s="36">
        <v>0</v>
      </c>
      <c r="AB575" s="23">
        <f>R575</f>
        <v>0</v>
      </c>
      <c r="AC575" s="18"/>
    </row>
    <row r="576" spans="1:29" x14ac:dyDescent="0.3">
      <c r="A576" s="17">
        <v>45017</v>
      </c>
      <c r="B576" s="5" t="s">
        <v>1273</v>
      </c>
      <c r="C576" s="5" t="s">
        <v>668</v>
      </c>
      <c r="D576" s="5" t="s">
        <v>680</v>
      </c>
      <c r="E576" s="37" t="s">
        <v>1301</v>
      </c>
      <c r="F576" s="37" t="s">
        <v>1302</v>
      </c>
      <c r="G576" s="38">
        <v>72</v>
      </c>
      <c r="H576" s="5" t="s">
        <v>1126</v>
      </c>
      <c r="I576" s="5" t="s">
        <v>1303</v>
      </c>
      <c r="J576" s="5"/>
      <c r="K576" s="5" t="s">
        <v>55</v>
      </c>
      <c r="L576" s="5" t="s">
        <v>278</v>
      </c>
      <c r="M576" s="36">
        <v>0</v>
      </c>
      <c r="N576" s="6">
        <v>600001168</v>
      </c>
      <c r="O576" s="18"/>
      <c r="P576" s="29">
        <v>10</v>
      </c>
      <c r="Q576" s="194"/>
      <c r="R576" s="194">
        <v>0</v>
      </c>
      <c r="S576" s="29">
        <f>P576+Q576-R576</f>
        <v>10</v>
      </c>
      <c r="T576" s="32">
        <f>IF(L576="折扣",R576/(1+AA576)*M576,IF(L576="返现",R576/(1+AA576),R576/(1+M576+AA576)))</f>
        <v>0</v>
      </c>
      <c r="U576" s="36">
        <v>0</v>
      </c>
      <c r="V576" s="22">
        <v>0</v>
      </c>
      <c r="W576" s="28">
        <f>IF(L576="返现",T576*M576,R576-T576)</f>
        <v>0</v>
      </c>
      <c r="X576" s="194">
        <v>0</v>
      </c>
      <c r="Y576" s="19">
        <v>2.5000000000000001E-2</v>
      </c>
      <c r="Z576" s="23">
        <f t="shared" si="9"/>
        <v>0</v>
      </c>
      <c r="AA576" s="36">
        <v>0</v>
      </c>
      <c r="AB576" s="23">
        <f>R576</f>
        <v>0</v>
      </c>
      <c r="AC576" s="18"/>
    </row>
    <row r="577" spans="1:29" x14ac:dyDescent="0.3">
      <c r="A577" s="17">
        <v>45017</v>
      </c>
      <c r="B577" s="5" t="s">
        <v>87</v>
      </c>
      <c r="C577" s="5" t="s">
        <v>107</v>
      </c>
      <c r="D577" s="5" t="s">
        <v>539</v>
      </c>
      <c r="E577" s="37" t="s">
        <v>1304</v>
      </c>
      <c r="F577" s="37" t="s">
        <v>1304</v>
      </c>
      <c r="G577" s="38">
        <v>72</v>
      </c>
      <c r="H577" s="5" t="s">
        <v>1126</v>
      </c>
      <c r="I577" s="5" t="s">
        <v>1305</v>
      </c>
      <c r="J577" s="5"/>
      <c r="K577" s="5" t="s">
        <v>55</v>
      </c>
      <c r="L577" s="5" t="s">
        <v>278</v>
      </c>
      <c r="M577" s="36">
        <v>0</v>
      </c>
      <c r="N577" s="6">
        <v>300000648</v>
      </c>
      <c r="O577" s="18"/>
      <c r="P577" s="29">
        <v>-23.1999999999998</v>
      </c>
      <c r="Q577" s="194"/>
      <c r="R577" s="194">
        <v>0</v>
      </c>
      <c r="S577" s="29">
        <f>P577+Q577-R577</f>
        <v>-23.1999999999998</v>
      </c>
      <c r="T577" s="32">
        <f>IF(L577="折扣",R577/(1+AA577)*M577,IF(L577="返现",R577/(1+AA577),R577/(1+M577+AA577)))</f>
        <v>0</v>
      </c>
      <c r="U577" s="36">
        <v>0</v>
      </c>
      <c r="V577" s="22">
        <v>0</v>
      </c>
      <c r="W577" s="28">
        <f>IF(L577="返现",T577*M577,R577-T577)</f>
        <v>0</v>
      </c>
      <c r="X577" s="194">
        <v>0</v>
      </c>
      <c r="Y577" s="19">
        <v>2.5000000000000001E-2</v>
      </c>
      <c r="Z577" s="23">
        <f t="shared" si="9"/>
        <v>0</v>
      </c>
      <c r="AA577" s="36">
        <v>0</v>
      </c>
      <c r="AB577" s="23">
        <f>R577</f>
        <v>0</v>
      </c>
      <c r="AC577" s="18"/>
    </row>
    <row r="578" spans="1:29" x14ac:dyDescent="0.3">
      <c r="A578" s="17">
        <v>45017</v>
      </c>
      <c r="B578" s="5" t="s">
        <v>87</v>
      </c>
      <c r="C578" s="5" t="s">
        <v>107</v>
      </c>
      <c r="D578" s="5" t="s">
        <v>626</v>
      </c>
      <c r="E578" s="37" t="s">
        <v>1306</v>
      </c>
      <c r="F578" s="37" t="s">
        <v>1306</v>
      </c>
      <c r="G578" s="38">
        <v>72</v>
      </c>
      <c r="H578" s="5" t="s">
        <v>1126</v>
      </c>
      <c r="I578" s="5" t="s">
        <v>1307</v>
      </c>
      <c r="J578" s="5"/>
      <c r="K578" s="5" t="s">
        <v>55</v>
      </c>
      <c r="L578" s="5" t="s">
        <v>278</v>
      </c>
      <c r="M578" s="36">
        <v>0</v>
      </c>
      <c r="N578" s="6">
        <v>400001707</v>
      </c>
      <c r="O578" s="18"/>
      <c r="P578" s="29">
        <v>4.5</v>
      </c>
      <c r="Q578" s="194"/>
      <c r="R578" s="194">
        <v>0</v>
      </c>
      <c r="S578" s="29">
        <f>P578+Q578-R578</f>
        <v>4.5</v>
      </c>
      <c r="T578" s="32">
        <f>IF(L578="折扣",R578/(1+AA578)*M578,IF(L578="返现",R578/(1+AA578),R578/(1+M578+AA578)))</f>
        <v>0</v>
      </c>
      <c r="U578" s="36">
        <v>0</v>
      </c>
      <c r="V578" s="22">
        <v>0</v>
      </c>
      <c r="W578" s="28">
        <f>IF(L578="返现",T578*M578,R578-T578)</f>
        <v>0</v>
      </c>
      <c r="X578" s="194">
        <v>0</v>
      </c>
      <c r="Y578" s="19">
        <v>2.5000000000000001E-2</v>
      </c>
      <c r="Z578" s="23">
        <f t="shared" si="9"/>
        <v>0</v>
      </c>
      <c r="AA578" s="36">
        <v>0</v>
      </c>
      <c r="AB578" s="23">
        <f>R578</f>
        <v>0</v>
      </c>
      <c r="AC578" s="18"/>
    </row>
    <row r="579" spans="1:29" x14ac:dyDescent="0.3">
      <c r="A579" s="17">
        <v>45017</v>
      </c>
      <c r="B579" s="5" t="s">
        <v>87</v>
      </c>
      <c r="C579" s="5" t="s">
        <v>94</v>
      </c>
      <c r="D579" s="5" t="s">
        <v>100</v>
      </c>
      <c r="E579" s="37" t="s">
        <v>1308</v>
      </c>
      <c r="F579" s="37" t="s">
        <v>1308</v>
      </c>
      <c r="G579" s="38">
        <v>72</v>
      </c>
      <c r="H579" s="5" t="s">
        <v>1126</v>
      </c>
      <c r="I579" s="5" t="s">
        <v>1308</v>
      </c>
      <c r="J579" s="5"/>
      <c r="K579" s="5" t="s">
        <v>55</v>
      </c>
      <c r="L579" s="5" t="s">
        <v>278</v>
      </c>
      <c r="M579" s="36">
        <v>0</v>
      </c>
      <c r="N579" s="6">
        <v>400002642</v>
      </c>
      <c r="O579" s="18"/>
      <c r="P579" s="29">
        <v>7.0000000000000298E-2</v>
      </c>
      <c r="Q579" s="194"/>
      <c r="R579" s="194">
        <v>0</v>
      </c>
      <c r="S579" s="29">
        <f>P579+Q579-R579</f>
        <v>7.0000000000000298E-2</v>
      </c>
      <c r="T579" s="32">
        <f>IF(L579="折扣",R579/(1+AA579)*M579,IF(L579="返现",R579/(1+AA579),R579/(1+M579+AA579)))</f>
        <v>0</v>
      </c>
      <c r="U579" s="36">
        <v>0</v>
      </c>
      <c r="V579" s="22">
        <v>0</v>
      </c>
      <c r="W579" s="28">
        <f>IF(L579="返现",T579*M579,R579-T579)</f>
        <v>0</v>
      </c>
      <c r="X579" s="194">
        <v>0</v>
      </c>
      <c r="Y579" s="19">
        <v>2.5000000000000001E-2</v>
      </c>
      <c r="Z579" s="23">
        <f t="shared" si="9"/>
        <v>0</v>
      </c>
      <c r="AA579" s="36">
        <v>0</v>
      </c>
      <c r="AB579" s="23">
        <f>R579</f>
        <v>0</v>
      </c>
      <c r="AC579" s="18"/>
    </row>
    <row r="580" spans="1:29" x14ac:dyDescent="0.3">
      <c r="A580" s="17">
        <v>45017</v>
      </c>
      <c r="B580" s="5" t="s">
        <v>87</v>
      </c>
      <c r="C580" s="5" t="s">
        <v>107</v>
      </c>
      <c r="D580" s="5" t="s">
        <v>1263</v>
      </c>
      <c r="E580" s="37" t="s">
        <v>1309</v>
      </c>
      <c r="F580" s="37" t="s">
        <v>1309</v>
      </c>
      <c r="G580" s="38">
        <v>72</v>
      </c>
      <c r="H580" s="5" t="s">
        <v>1126</v>
      </c>
      <c r="I580" s="5" t="s">
        <v>1309</v>
      </c>
      <c r="J580" s="5"/>
      <c r="K580" s="5" t="s">
        <v>55</v>
      </c>
      <c r="L580" s="5" t="s">
        <v>278</v>
      </c>
      <c r="M580" s="36">
        <v>0</v>
      </c>
      <c r="N580" s="6">
        <v>300000775</v>
      </c>
      <c r="O580" s="18"/>
      <c r="P580" s="29">
        <v>676.6</v>
      </c>
      <c r="Q580" s="194"/>
      <c r="R580" s="194">
        <v>0</v>
      </c>
      <c r="S580" s="29">
        <f>P580+Q580-R580</f>
        <v>676.6</v>
      </c>
      <c r="T580" s="32">
        <f>IF(L580="折扣",R580/(1+AA580)*M580,IF(L580="返现",R580/(1+AA580),R580/(1+M580+AA580)))</f>
        <v>0</v>
      </c>
      <c r="U580" s="36">
        <v>0</v>
      </c>
      <c r="V580" s="22">
        <v>0</v>
      </c>
      <c r="W580" s="28">
        <f>IF(L580="返现",T580*M580,R580-T580)</f>
        <v>0</v>
      </c>
      <c r="X580" s="194">
        <v>0</v>
      </c>
      <c r="Y580" s="19">
        <v>2.5000000000000001E-2</v>
      </c>
      <c r="Z580" s="23">
        <f t="shared" si="9"/>
        <v>0</v>
      </c>
      <c r="AA580" s="36">
        <v>0</v>
      </c>
      <c r="AB580" s="23">
        <f>R580</f>
        <v>0</v>
      </c>
      <c r="AC580" s="18"/>
    </row>
    <row r="581" spans="1:29" x14ac:dyDescent="0.3">
      <c r="A581" s="17">
        <v>45017</v>
      </c>
      <c r="B581" s="5" t="s">
        <v>87</v>
      </c>
      <c r="C581" s="5" t="s">
        <v>94</v>
      </c>
      <c r="D581" s="5" t="s">
        <v>95</v>
      </c>
      <c r="E581" s="37" t="s">
        <v>1310</v>
      </c>
      <c r="F581" s="37" t="s">
        <v>1310</v>
      </c>
      <c r="G581" s="38">
        <v>72</v>
      </c>
      <c r="H581" s="5" t="s">
        <v>1126</v>
      </c>
      <c r="I581" s="5" t="s">
        <v>1311</v>
      </c>
      <c r="J581" s="5"/>
      <c r="K581" s="5" t="s">
        <v>55</v>
      </c>
      <c r="L581" s="5" t="s">
        <v>278</v>
      </c>
      <c r="M581" s="36">
        <v>0</v>
      </c>
      <c r="N581" s="6">
        <v>400001250</v>
      </c>
      <c r="O581" s="18"/>
      <c r="P581" s="29">
        <v>691.7</v>
      </c>
      <c r="Q581" s="194"/>
      <c r="R581" s="194">
        <v>0</v>
      </c>
      <c r="S581" s="29">
        <f>P581+Q581-R581</f>
        <v>691.7</v>
      </c>
      <c r="T581" s="32">
        <f>IF(L581="折扣",R581/(1+AA581)*M581,IF(L581="返现",R581/(1+AA581),R581/(1+M581+AA581)))</f>
        <v>0</v>
      </c>
      <c r="U581" s="36">
        <v>0.05</v>
      </c>
      <c r="V581" s="22">
        <v>0</v>
      </c>
      <c r="W581" s="28">
        <f>IF(L581="返现",T581*M581,R581-T581)</f>
        <v>0</v>
      </c>
      <c r="X581" s="194">
        <v>0</v>
      </c>
      <c r="Y581" s="19">
        <v>2.5000000000000001E-2</v>
      </c>
      <c r="Z581" s="23">
        <f t="shared" si="9"/>
        <v>0</v>
      </c>
      <c r="AA581" s="36">
        <v>0</v>
      </c>
      <c r="AB581" s="23">
        <f>R581</f>
        <v>0</v>
      </c>
      <c r="AC581" s="18"/>
    </row>
    <row r="582" spans="1:29" x14ac:dyDescent="0.3">
      <c r="A582" s="17">
        <v>45017</v>
      </c>
      <c r="B582" s="5" t="s">
        <v>87</v>
      </c>
      <c r="C582" s="5" t="s">
        <v>107</v>
      </c>
      <c r="D582" s="5" t="s">
        <v>1312</v>
      </c>
      <c r="E582" s="37" t="s">
        <v>1313</v>
      </c>
      <c r="F582" s="37" t="s">
        <v>1313</v>
      </c>
      <c r="G582" s="178">
        <v>72</v>
      </c>
      <c r="H582" s="5" t="s">
        <v>1126</v>
      </c>
      <c r="I582" s="5" t="s">
        <v>1314</v>
      </c>
      <c r="J582" s="5"/>
      <c r="K582" s="5" t="s">
        <v>55</v>
      </c>
      <c r="L582" s="5" t="s">
        <v>278</v>
      </c>
      <c r="M582" s="183">
        <v>0</v>
      </c>
      <c r="N582" s="6">
        <v>600001184</v>
      </c>
      <c r="O582" s="18"/>
      <c r="P582" s="29">
        <v>99918.34</v>
      </c>
      <c r="Q582" s="194"/>
      <c r="R582" s="194">
        <v>0</v>
      </c>
      <c r="S582" s="29">
        <f>P582+Q582-R582</f>
        <v>99918.34</v>
      </c>
      <c r="T582" s="32">
        <f>IF(L582="折扣",R582/(1+AA582)*M582,IF(L582="返现",R582/(1+AA582),R582/(1+M582+AA582)))</f>
        <v>0</v>
      </c>
      <c r="U582" s="183">
        <v>0</v>
      </c>
      <c r="V582" s="22">
        <v>0</v>
      </c>
      <c r="W582" s="28">
        <f>IF(L582="返现",T582*M582,R582-T582)</f>
        <v>0</v>
      </c>
      <c r="X582" s="194">
        <v>0</v>
      </c>
      <c r="Y582" s="19">
        <v>2.5000000000000001E-2</v>
      </c>
      <c r="Z582" s="23">
        <f t="shared" si="9"/>
        <v>0</v>
      </c>
      <c r="AA582" s="183">
        <v>0</v>
      </c>
      <c r="AB582" s="23">
        <f>R582</f>
        <v>0</v>
      </c>
      <c r="AC582" s="18"/>
    </row>
    <row r="583" spans="1:29" x14ac:dyDescent="0.3">
      <c r="A583" s="17">
        <v>45017</v>
      </c>
      <c r="B583" s="5" t="s">
        <v>87</v>
      </c>
      <c r="C583" s="5" t="s">
        <v>94</v>
      </c>
      <c r="D583" s="5" t="s">
        <v>95</v>
      </c>
      <c r="E583" s="37" t="s">
        <v>1315</v>
      </c>
      <c r="F583" s="37" t="s">
        <v>1316</v>
      </c>
      <c r="G583" s="178">
        <v>72</v>
      </c>
      <c r="H583" s="5" t="s">
        <v>1126</v>
      </c>
      <c r="I583" s="5" t="s">
        <v>1317</v>
      </c>
      <c r="J583" s="5"/>
      <c r="K583" s="5" t="s">
        <v>55</v>
      </c>
      <c r="L583" s="5" t="s">
        <v>278</v>
      </c>
      <c r="M583" s="183">
        <v>0</v>
      </c>
      <c r="N583" s="6">
        <v>400001948</v>
      </c>
      <c r="O583" s="18"/>
      <c r="P583" s="29">
        <v>20000</v>
      </c>
      <c r="Q583" s="194"/>
      <c r="R583" s="194">
        <v>0</v>
      </c>
      <c r="S583" s="29">
        <f>P583+Q583-R583</f>
        <v>20000</v>
      </c>
      <c r="T583" s="32">
        <f>IF(L583="折扣",R583/(1+AA583)*M583,IF(L583="返现",R583/(1+AA583),R583/(1+M583+AA583)))</f>
        <v>0</v>
      </c>
      <c r="U583" s="183">
        <v>0.03</v>
      </c>
      <c r="V583" s="22">
        <v>0</v>
      </c>
      <c r="W583" s="28">
        <f>IF(L583="返现",T583*M583,R583-T583)</f>
        <v>0</v>
      </c>
      <c r="X583" s="194">
        <v>0</v>
      </c>
      <c r="Y583" s="19">
        <v>2.5000000000000001E-2</v>
      </c>
      <c r="Z583" s="23">
        <f t="shared" si="9"/>
        <v>0</v>
      </c>
      <c r="AA583" s="183">
        <v>0</v>
      </c>
      <c r="AB583" s="23">
        <f>R583</f>
        <v>0</v>
      </c>
      <c r="AC583" s="18"/>
    </row>
    <row r="584" spans="1:29" x14ac:dyDescent="0.3">
      <c r="A584" s="17">
        <v>45017</v>
      </c>
      <c r="B584" s="5" t="s">
        <v>87</v>
      </c>
      <c r="C584" s="5" t="s">
        <v>94</v>
      </c>
      <c r="D584" s="5" t="s">
        <v>95</v>
      </c>
      <c r="E584" s="37" t="s">
        <v>1318</v>
      </c>
      <c r="F584" s="37" t="s">
        <v>1318</v>
      </c>
      <c r="G584" s="178">
        <v>72</v>
      </c>
      <c r="H584" s="5" t="s">
        <v>1126</v>
      </c>
      <c r="I584" s="5" t="s">
        <v>1318</v>
      </c>
      <c r="J584" s="5"/>
      <c r="K584" s="5" t="s">
        <v>55</v>
      </c>
      <c r="L584" s="5" t="s">
        <v>278</v>
      </c>
      <c r="M584" s="183">
        <v>0</v>
      </c>
      <c r="N584" s="6">
        <v>400003715</v>
      </c>
      <c r="O584" s="18"/>
      <c r="P584" s="29">
        <v>2.7799999999996032</v>
      </c>
      <c r="Q584" s="194"/>
      <c r="R584" s="194">
        <v>0</v>
      </c>
      <c r="S584" s="29">
        <f>P584+Q584-R584</f>
        <v>2.7799999999996032</v>
      </c>
      <c r="T584" s="32">
        <f>IF(L584="折扣",R584/(1+AA584)*M584,IF(L584="返现",R584/(1+AA584),R584/(1+M584+AA584)))</f>
        <v>0</v>
      </c>
      <c r="U584" s="183">
        <v>0.05</v>
      </c>
      <c r="V584" s="22">
        <v>0</v>
      </c>
      <c r="W584" s="28">
        <f>IF(L584="返现",T584*M584,R584-T584)</f>
        <v>0</v>
      </c>
      <c r="X584" s="194">
        <v>0</v>
      </c>
      <c r="Y584" s="19">
        <v>2.5000000000000001E-2</v>
      </c>
      <c r="Z584" s="23">
        <f t="shared" si="9"/>
        <v>0</v>
      </c>
      <c r="AA584" s="183">
        <v>0</v>
      </c>
      <c r="AB584" s="23">
        <f>R584</f>
        <v>0</v>
      </c>
      <c r="AC584" s="18"/>
    </row>
    <row r="585" spans="1:29" x14ac:dyDescent="0.3">
      <c r="A585" s="17">
        <v>45017</v>
      </c>
      <c r="B585" s="5" t="s">
        <v>87</v>
      </c>
      <c r="C585" s="5" t="s">
        <v>94</v>
      </c>
      <c r="D585" s="5" t="s">
        <v>100</v>
      </c>
      <c r="E585" s="37" t="s">
        <v>1319</v>
      </c>
      <c r="F585" s="37" t="s">
        <v>1319</v>
      </c>
      <c r="G585" s="178">
        <v>72</v>
      </c>
      <c r="H585" s="5" t="s">
        <v>1126</v>
      </c>
      <c r="I585" s="5" t="s">
        <v>1320</v>
      </c>
      <c r="J585" s="5"/>
      <c r="K585" s="5" t="s">
        <v>55</v>
      </c>
      <c r="L585" s="5" t="s">
        <v>278</v>
      </c>
      <c r="M585" s="183">
        <v>0</v>
      </c>
      <c r="N585" s="6">
        <v>600004428</v>
      </c>
      <c r="O585" s="18"/>
      <c r="P585" s="29">
        <v>9708.74</v>
      </c>
      <c r="Q585" s="194"/>
      <c r="R585" s="194">
        <v>0</v>
      </c>
      <c r="S585" s="29">
        <f>P585+Q585-R585</f>
        <v>9708.74</v>
      </c>
      <c r="T585" s="32">
        <f>IF(L585="折扣",R585/(1+AA585)*M585,IF(L585="返现",R585/(1+AA585),R585/(1+M585+AA585)))</f>
        <v>0</v>
      </c>
      <c r="U585" s="183">
        <v>0.03</v>
      </c>
      <c r="V585" s="22">
        <v>0</v>
      </c>
      <c r="W585" s="28">
        <f>IF(L585="返现",T585*M585,R585-T585)</f>
        <v>0</v>
      </c>
      <c r="X585" s="194">
        <v>0</v>
      </c>
      <c r="Y585" s="19">
        <v>2.5000000000000001E-2</v>
      </c>
      <c r="Z585" s="23">
        <f t="shared" si="9"/>
        <v>0</v>
      </c>
      <c r="AA585" s="183">
        <v>0</v>
      </c>
      <c r="AB585" s="23">
        <f>R585</f>
        <v>0</v>
      </c>
      <c r="AC585" s="18"/>
    </row>
    <row r="586" spans="1:29" x14ac:dyDescent="0.3">
      <c r="A586" s="17">
        <v>45017</v>
      </c>
      <c r="B586" s="5" t="s">
        <v>87</v>
      </c>
      <c r="C586" s="5" t="s">
        <v>668</v>
      </c>
      <c r="D586" s="5" t="s">
        <v>680</v>
      </c>
      <c r="E586" s="37" t="s">
        <v>1321</v>
      </c>
      <c r="F586" s="37" t="s">
        <v>1321</v>
      </c>
      <c r="G586" s="178">
        <v>72</v>
      </c>
      <c r="H586" s="5" t="s">
        <v>1126</v>
      </c>
      <c r="I586" s="5" t="s">
        <v>1322</v>
      </c>
      <c r="J586" s="5"/>
      <c r="K586" s="5" t="s">
        <v>55</v>
      </c>
      <c r="L586" s="5" t="s">
        <v>278</v>
      </c>
      <c r="M586" s="183">
        <v>0</v>
      </c>
      <c r="N586" s="6">
        <v>100000113</v>
      </c>
      <c r="O586" s="18"/>
      <c r="P586" s="29">
        <v>-13.999999999994801</v>
      </c>
      <c r="Q586" s="194"/>
      <c r="R586" s="194">
        <v>0</v>
      </c>
      <c r="S586" s="29">
        <f>P586+Q586-R586</f>
        <v>-13.999999999994801</v>
      </c>
      <c r="T586" s="32">
        <f>IF(L586="折扣",R586/(1+AA586)*M586,IF(L586="返现",R586/(1+AA586),R586/(1+M586+AA586)))</f>
        <v>0</v>
      </c>
      <c r="U586" s="183">
        <v>0</v>
      </c>
      <c r="V586" s="22">
        <v>0</v>
      </c>
      <c r="W586" s="28">
        <f>IF(L586="返现",T586*M586,R586-T586)</f>
        <v>0</v>
      </c>
      <c r="X586" s="194">
        <v>0</v>
      </c>
      <c r="Y586" s="19">
        <v>2.5000000000000001E-2</v>
      </c>
      <c r="Z586" s="23">
        <f t="shared" si="9"/>
        <v>0</v>
      </c>
      <c r="AA586" s="183">
        <v>0</v>
      </c>
      <c r="AB586" s="23">
        <f>R586</f>
        <v>0</v>
      </c>
      <c r="AC586" s="18"/>
    </row>
    <row r="587" spans="1:29" x14ac:dyDescent="0.3">
      <c r="A587" s="17">
        <v>45017</v>
      </c>
      <c r="B587" s="5" t="s">
        <v>87</v>
      </c>
      <c r="C587" s="5" t="s">
        <v>88</v>
      </c>
      <c r="D587" s="5" t="s">
        <v>314</v>
      </c>
      <c r="E587" s="37" t="s">
        <v>1323</v>
      </c>
      <c r="F587" s="37" t="s">
        <v>1323</v>
      </c>
      <c r="G587" s="178">
        <v>72</v>
      </c>
      <c r="H587" s="5" t="s">
        <v>1126</v>
      </c>
      <c r="I587" s="5" t="s">
        <v>1323</v>
      </c>
      <c r="J587" s="5"/>
      <c r="K587" s="5" t="s">
        <v>55</v>
      </c>
      <c r="L587" s="5" t="s">
        <v>278</v>
      </c>
      <c r="M587" s="183">
        <v>0</v>
      </c>
      <c r="N587" s="6">
        <v>400001643</v>
      </c>
      <c r="O587" s="18"/>
      <c r="P587" s="29">
        <v>63847.1</v>
      </c>
      <c r="Q587" s="194"/>
      <c r="R587" s="194">
        <v>0</v>
      </c>
      <c r="S587" s="29">
        <f>P587+Q587-R587</f>
        <v>63847.1</v>
      </c>
      <c r="T587" s="32">
        <f>IF(L587="折扣",R587/(1+AA587)*M587,IF(L587="返现",R587/(1+AA587),R587/(1+M587+AA587)))</f>
        <v>0</v>
      </c>
      <c r="U587" s="183">
        <v>0.03</v>
      </c>
      <c r="V587" s="22">
        <v>0</v>
      </c>
      <c r="W587" s="28">
        <f>IF(L587="返现",T587*M587,R587-T587)</f>
        <v>0</v>
      </c>
      <c r="X587" s="194">
        <v>0</v>
      </c>
      <c r="Y587" s="19">
        <v>2.5000000000000001E-2</v>
      </c>
      <c r="Z587" s="23">
        <f t="shared" si="9"/>
        <v>0</v>
      </c>
      <c r="AA587" s="183">
        <v>0</v>
      </c>
      <c r="AB587" s="23">
        <f>R587</f>
        <v>0</v>
      </c>
      <c r="AC587" s="18"/>
    </row>
    <row r="588" spans="1:29" x14ac:dyDescent="0.3">
      <c r="A588" s="17">
        <v>45017</v>
      </c>
      <c r="B588" s="5" t="s">
        <v>87</v>
      </c>
      <c r="C588" s="5" t="s">
        <v>94</v>
      </c>
      <c r="D588" s="5" t="s">
        <v>100</v>
      </c>
      <c r="E588" s="37" t="s">
        <v>1324</v>
      </c>
      <c r="F588" s="37" t="s">
        <v>1324</v>
      </c>
      <c r="G588" s="178">
        <v>72</v>
      </c>
      <c r="H588" s="5" t="s">
        <v>1126</v>
      </c>
      <c r="I588" s="5" t="s">
        <v>1324</v>
      </c>
      <c r="J588" s="5"/>
      <c r="K588" s="5" t="s">
        <v>55</v>
      </c>
      <c r="L588" s="5" t="s">
        <v>278</v>
      </c>
      <c r="M588" s="183">
        <v>0</v>
      </c>
      <c r="N588" s="6">
        <v>400001333</v>
      </c>
      <c r="O588" s="18"/>
      <c r="P588" s="29">
        <v>6500.6</v>
      </c>
      <c r="Q588" s="194"/>
      <c r="R588" s="194">
        <v>0</v>
      </c>
      <c r="S588" s="29">
        <f>P588+Q588-R588</f>
        <v>6500.6</v>
      </c>
      <c r="T588" s="32">
        <f>IF(L588="折扣",R588/(1+AA588)*M588,IF(L588="返现",R588/(1+AA588),R588/(1+M588+AA588)))</f>
        <v>0</v>
      </c>
      <c r="U588" s="183">
        <v>0.03</v>
      </c>
      <c r="V588" s="22">
        <v>0</v>
      </c>
      <c r="W588" s="28">
        <f>IF(L588="返现",T588*M588,R588-T588)</f>
        <v>0</v>
      </c>
      <c r="X588" s="194">
        <v>0</v>
      </c>
      <c r="Y588" s="19">
        <v>2.5000000000000001E-2</v>
      </c>
      <c r="Z588" s="23">
        <f t="shared" si="9"/>
        <v>0</v>
      </c>
      <c r="AA588" s="183">
        <v>0</v>
      </c>
      <c r="AB588" s="23">
        <f>R588</f>
        <v>0</v>
      </c>
      <c r="AC588" s="18"/>
    </row>
    <row r="589" spans="1:29" x14ac:dyDescent="0.3">
      <c r="A589" s="17">
        <v>45017</v>
      </c>
      <c r="B589" s="5" t="s">
        <v>87</v>
      </c>
      <c r="C589" s="5" t="s">
        <v>668</v>
      </c>
      <c r="D589" s="5" t="s">
        <v>669</v>
      </c>
      <c r="E589" s="37" t="s">
        <v>1325</v>
      </c>
      <c r="F589" s="37" t="s">
        <v>1325</v>
      </c>
      <c r="G589" s="178">
        <v>72</v>
      </c>
      <c r="H589" s="5" t="s">
        <v>1126</v>
      </c>
      <c r="I589" s="5" t="s">
        <v>1326</v>
      </c>
      <c r="J589" s="5"/>
      <c r="K589" s="5" t="s">
        <v>55</v>
      </c>
      <c r="L589" s="5" t="s">
        <v>278</v>
      </c>
      <c r="M589" s="183">
        <v>0</v>
      </c>
      <c r="N589" s="6">
        <v>400004008</v>
      </c>
      <c r="O589" s="18"/>
      <c r="P589" s="29">
        <v>70.369999999999905</v>
      </c>
      <c r="Q589" s="194"/>
      <c r="R589" s="194">
        <v>0</v>
      </c>
      <c r="S589" s="29">
        <f>P589+Q589-R589</f>
        <v>70.369999999999905</v>
      </c>
      <c r="T589" s="32">
        <f>IF(L589="折扣",R589/(1+AA589)*M589,IF(L589="返现",R589/(1+AA589),R589/(1+M589+AA589)))</f>
        <v>0</v>
      </c>
      <c r="U589" s="183">
        <v>0.03</v>
      </c>
      <c r="V589" s="22">
        <v>0</v>
      </c>
      <c r="W589" s="28">
        <f>IF(L589="返现",T589*M589,R589-T589)</f>
        <v>0</v>
      </c>
      <c r="X589" s="194">
        <v>0</v>
      </c>
      <c r="Y589" s="19">
        <v>2.5000000000000001E-2</v>
      </c>
      <c r="Z589" s="23">
        <f t="shared" si="9"/>
        <v>0</v>
      </c>
      <c r="AA589" s="183">
        <v>0</v>
      </c>
      <c r="AB589" s="23">
        <f>R589</f>
        <v>0</v>
      </c>
      <c r="AC589" s="18"/>
    </row>
    <row r="590" spans="1:29" x14ac:dyDescent="0.3">
      <c r="A590" s="17">
        <v>45017</v>
      </c>
      <c r="B590" s="5" t="s">
        <v>87</v>
      </c>
      <c r="C590" s="5" t="s">
        <v>94</v>
      </c>
      <c r="D590" s="5" t="s">
        <v>100</v>
      </c>
      <c r="E590" s="37" t="s">
        <v>1327</v>
      </c>
      <c r="F590" s="37" t="s">
        <v>1327</v>
      </c>
      <c r="G590" s="178">
        <v>72</v>
      </c>
      <c r="H590" s="5" t="s">
        <v>1126</v>
      </c>
      <c r="I590" s="5" t="s">
        <v>1328</v>
      </c>
      <c r="J590" s="5"/>
      <c r="K590" s="5" t="s">
        <v>55</v>
      </c>
      <c r="L590" s="5" t="s">
        <v>278</v>
      </c>
      <c r="M590" s="183">
        <v>0</v>
      </c>
      <c r="N590" s="6">
        <v>600001346</v>
      </c>
      <c r="O590" s="18"/>
      <c r="P590" s="29">
        <v>7992.7</v>
      </c>
      <c r="Q590" s="194"/>
      <c r="R590" s="194">
        <v>0</v>
      </c>
      <c r="S590" s="29">
        <f>P590+Q590-R590</f>
        <v>7992.7</v>
      </c>
      <c r="T590" s="32">
        <f>IF(L590="折扣",R590/(1+AA590)*M590,IF(L590="返现",R590/(1+AA590),R590/(1+M590+AA590)))</f>
        <v>0</v>
      </c>
      <c r="U590" s="183">
        <v>0</v>
      </c>
      <c r="V590" s="22">
        <v>0</v>
      </c>
      <c r="W590" s="28">
        <f>IF(L590="返现",T590*M590,R590-T590)</f>
        <v>0</v>
      </c>
      <c r="X590" s="194">
        <v>0</v>
      </c>
      <c r="Y590" s="19">
        <v>2.5000000000000001E-2</v>
      </c>
      <c r="Z590" s="23">
        <f t="shared" si="9"/>
        <v>0</v>
      </c>
      <c r="AA590" s="183">
        <v>0</v>
      </c>
      <c r="AB590" s="23">
        <f>R590</f>
        <v>0</v>
      </c>
      <c r="AC590" s="18"/>
    </row>
    <row r="591" spans="1:29" x14ac:dyDescent="0.3">
      <c r="A591" s="17">
        <v>45017</v>
      </c>
      <c r="B591" s="5" t="s">
        <v>87</v>
      </c>
      <c r="C591" s="5" t="s">
        <v>107</v>
      </c>
      <c r="D591" s="5" t="s">
        <v>509</v>
      </c>
      <c r="E591" s="37" t="s">
        <v>1329</v>
      </c>
      <c r="F591" s="37" t="s">
        <v>1329</v>
      </c>
      <c r="G591" s="178">
        <v>72</v>
      </c>
      <c r="H591" s="5" t="s">
        <v>1126</v>
      </c>
      <c r="I591" s="5" t="s">
        <v>1330</v>
      </c>
      <c r="J591" s="5"/>
      <c r="K591" s="5" t="s">
        <v>55</v>
      </c>
      <c r="L591" s="5" t="s">
        <v>278</v>
      </c>
      <c r="M591" s="183">
        <v>0</v>
      </c>
      <c r="N591" s="6">
        <v>400001884</v>
      </c>
      <c r="O591" s="18"/>
      <c r="P591" s="29">
        <v>21.840000000000099</v>
      </c>
      <c r="Q591" s="194"/>
      <c r="R591" s="194">
        <v>0</v>
      </c>
      <c r="S591" s="29">
        <f>P591+Q591-R591</f>
        <v>21.840000000000099</v>
      </c>
      <c r="T591" s="32">
        <f>IF(L591="折扣",R591/(1+AA591)*M591,IF(L591="返现",R591/(1+AA591),R591/(1+M591+AA591)))</f>
        <v>0</v>
      </c>
      <c r="U591" s="183">
        <v>0</v>
      </c>
      <c r="V591" s="22">
        <v>0</v>
      </c>
      <c r="W591" s="28">
        <f>IF(L591="返现",T591*M591,R591-T591)</f>
        <v>0</v>
      </c>
      <c r="X591" s="194">
        <v>0</v>
      </c>
      <c r="Y591" s="19">
        <v>2.5000000000000001E-2</v>
      </c>
      <c r="Z591" s="23">
        <f t="shared" ref="Z591:Z654" si="10">X591*Y591</f>
        <v>0</v>
      </c>
      <c r="AA591" s="183">
        <v>0</v>
      </c>
      <c r="AB591" s="23">
        <f>R591</f>
        <v>0</v>
      </c>
      <c r="AC591" s="18"/>
    </row>
    <row r="592" spans="1:29" x14ac:dyDescent="0.3">
      <c r="A592" s="17">
        <v>45017</v>
      </c>
      <c r="B592" s="5" t="s">
        <v>87</v>
      </c>
      <c r="C592" s="5" t="s">
        <v>107</v>
      </c>
      <c r="D592" s="5" t="s">
        <v>509</v>
      </c>
      <c r="E592" s="37" t="s">
        <v>1329</v>
      </c>
      <c r="F592" s="37" t="s">
        <v>1329</v>
      </c>
      <c r="G592" s="178">
        <v>72</v>
      </c>
      <c r="H592" s="5" t="s">
        <v>1126</v>
      </c>
      <c r="I592" s="5" t="s">
        <v>1331</v>
      </c>
      <c r="J592" s="5"/>
      <c r="K592" s="5" t="s">
        <v>55</v>
      </c>
      <c r="L592" s="5" t="s">
        <v>278</v>
      </c>
      <c r="M592" s="183">
        <v>0</v>
      </c>
      <c r="N592" s="6">
        <v>300000512</v>
      </c>
      <c r="O592" s="18"/>
      <c r="P592" s="29">
        <v>-18.219999999999299</v>
      </c>
      <c r="Q592" s="194"/>
      <c r="R592" s="194">
        <v>0</v>
      </c>
      <c r="S592" s="29">
        <f>P592+Q592-R592</f>
        <v>-18.219999999999299</v>
      </c>
      <c r="T592" s="32">
        <f>IF(L592="折扣",R592/(1+AA592)*M592,IF(L592="返现",R592/(1+AA592),R592/(1+M592+AA592)))</f>
        <v>0</v>
      </c>
      <c r="U592" s="183">
        <v>0</v>
      </c>
      <c r="V592" s="22">
        <v>0</v>
      </c>
      <c r="W592" s="28">
        <f>IF(L592="返现",T592*M592,R592-T592)</f>
        <v>0</v>
      </c>
      <c r="X592" s="194">
        <v>0</v>
      </c>
      <c r="Y592" s="19">
        <v>2.5000000000000001E-2</v>
      </c>
      <c r="Z592" s="23">
        <f t="shared" si="10"/>
        <v>0</v>
      </c>
      <c r="AA592" s="183">
        <v>0</v>
      </c>
      <c r="AB592" s="23">
        <f>R592</f>
        <v>0</v>
      </c>
      <c r="AC592" s="18"/>
    </row>
    <row r="593" spans="1:29" x14ac:dyDescent="0.3">
      <c r="A593" s="17">
        <v>45017</v>
      </c>
      <c r="B593" s="5" t="s">
        <v>87</v>
      </c>
      <c r="C593" s="5" t="s">
        <v>668</v>
      </c>
      <c r="D593" s="5" t="s">
        <v>680</v>
      </c>
      <c r="E593" s="37" t="s">
        <v>1332</v>
      </c>
      <c r="F593" s="37" t="s">
        <v>1332</v>
      </c>
      <c r="G593" s="178">
        <v>72</v>
      </c>
      <c r="H593" s="5" t="s">
        <v>1126</v>
      </c>
      <c r="I593" s="5" t="s">
        <v>1332</v>
      </c>
      <c r="J593" s="5"/>
      <c r="K593" s="5" t="s">
        <v>55</v>
      </c>
      <c r="L593" s="5" t="s">
        <v>278</v>
      </c>
      <c r="M593" s="183">
        <v>0</v>
      </c>
      <c r="N593" s="6">
        <v>400003343</v>
      </c>
      <c r="O593" s="18"/>
      <c r="P593" s="29">
        <v>12687.28</v>
      </c>
      <c r="Q593" s="194"/>
      <c r="R593" s="194">
        <v>0</v>
      </c>
      <c r="S593" s="29">
        <f>P593+Q593-R593</f>
        <v>12687.28</v>
      </c>
      <c r="T593" s="32">
        <f>IF(L593="折扣",R593/(1+AA593)*M593,IF(L593="返现",R593/(1+AA593),R593/(1+M593+AA593)))</f>
        <v>0</v>
      </c>
      <c r="U593" s="183">
        <v>0.03</v>
      </c>
      <c r="V593" s="22">
        <v>0</v>
      </c>
      <c r="W593" s="28">
        <f>IF(L593="返现",T593*M593,R593-T593)</f>
        <v>0</v>
      </c>
      <c r="X593" s="194">
        <v>0</v>
      </c>
      <c r="Y593" s="19">
        <v>2.5000000000000001E-2</v>
      </c>
      <c r="Z593" s="23">
        <f t="shared" si="10"/>
        <v>0</v>
      </c>
      <c r="AA593" s="183">
        <v>0</v>
      </c>
      <c r="AB593" s="23">
        <f>R593</f>
        <v>0</v>
      </c>
      <c r="AC593" s="18"/>
    </row>
    <row r="594" spans="1:29" x14ac:dyDescent="0.3">
      <c r="A594" s="17">
        <v>45017</v>
      </c>
      <c r="B594" s="5" t="s">
        <v>87</v>
      </c>
      <c r="C594" s="5" t="s">
        <v>107</v>
      </c>
      <c r="D594" s="5" t="s">
        <v>1333</v>
      </c>
      <c r="E594" s="37" t="s">
        <v>1334</v>
      </c>
      <c r="F594" s="37" t="s">
        <v>1334</v>
      </c>
      <c r="G594" s="178">
        <v>72</v>
      </c>
      <c r="H594" s="5" t="s">
        <v>1126</v>
      </c>
      <c r="I594" s="5" t="s">
        <v>1334</v>
      </c>
      <c r="J594" s="5"/>
      <c r="K594" s="5" t="s">
        <v>55</v>
      </c>
      <c r="L594" s="5" t="s">
        <v>278</v>
      </c>
      <c r="M594" s="183">
        <v>0</v>
      </c>
      <c r="N594" s="6">
        <v>400001931</v>
      </c>
      <c r="O594" s="18"/>
      <c r="P594" s="29">
        <v>0.23999999999980301</v>
      </c>
      <c r="Q594" s="194"/>
      <c r="R594" s="194">
        <v>0</v>
      </c>
      <c r="S594" s="29">
        <f>P594+Q594-R594</f>
        <v>0.23999999999980301</v>
      </c>
      <c r="T594" s="32">
        <f>IF(L594="折扣",R594/(1+AA594)*M594,IF(L594="返现",R594/(1+AA594),R594/(1+M594+AA594)))</f>
        <v>0</v>
      </c>
      <c r="U594" s="183">
        <v>0</v>
      </c>
      <c r="V594" s="22">
        <v>0</v>
      </c>
      <c r="W594" s="28">
        <f>IF(L594="返现",T594*M594,R594-T594)</f>
        <v>0</v>
      </c>
      <c r="X594" s="194">
        <v>0</v>
      </c>
      <c r="Y594" s="19">
        <v>2.5000000000000001E-2</v>
      </c>
      <c r="Z594" s="23">
        <f t="shared" si="10"/>
        <v>0</v>
      </c>
      <c r="AA594" s="183">
        <v>0</v>
      </c>
      <c r="AB594" s="23">
        <f>R594</f>
        <v>0</v>
      </c>
      <c r="AC594" s="18"/>
    </row>
    <row r="595" spans="1:29" x14ac:dyDescent="0.3">
      <c r="A595" s="17">
        <v>45017</v>
      </c>
      <c r="B595" s="5" t="s">
        <v>87</v>
      </c>
      <c r="C595" s="5" t="s">
        <v>639</v>
      </c>
      <c r="D595" s="5" t="s">
        <v>640</v>
      </c>
      <c r="E595" s="37" t="s">
        <v>1335</v>
      </c>
      <c r="F595" s="37" t="s">
        <v>1335</v>
      </c>
      <c r="G595" s="178">
        <v>72</v>
      </c>
      <c r="H595" s="5" t="s">
        <v>1126</v>
      </c>
      <c r="I595" s="5" t="s">
        <v>1336</v>
      </c>
      <c r="J595" s="5"/>
      <c r="K595" s="5" t="s">
        <v>55</v>
      </c>
      <c r="L595" s="5" t="s">
        <v>278</v>
      </c>
      <c r="M595" s="183">
        <v>0</v>
      </c>
      <c r="N595" s="6">
        <v>300000674</v>
      </c>
      <c r="O595" s="18"/>
      <c r="P595" s="29">
        <v>12099.5</v>
      </c>
      <c r="Q595" s="194"/>
      <c r="R595" s="194">
        <v>0</v>
      </c>
      <c r="S595" s="29">
        <f>P595+Q595-R595</f>
        <v>12099.5</v>
      </c>
      <c r="T595" s="32">
        <f>IF(L595="折扣",R595/(1+AA595)*M595,IF(L595="返现",R595/(1+AA595),R595/(1+M595+AA595)))</f>
        <v>0</v>
      </c>
      <c r="U595" s="183">
        <v>0</v>
      </c>
      <c r="V595" s="22">
        <v>0</v>
      </c>
      <c r="W595" s="28">
        <f>IF(L595="返现",T595*M595,R595-T595)</f>
        <v>0</v>
      </c>
      <c r="X595" s="194">
        <v>0</v>
      </c>
      <c r="Y595" s="19">
        <v>2.5000000000000001E-2</v>
      </c>
      <c r="Z595" s="23">
        <f t="shared" si="10"/>
        <v>0</v>
      </c>
      <c r="AA595" s="183">
        <v>0</v>
      </c>
      <c r="AB595" s="23">
        <f>R595</f>
        <v>0</v>
      </c>
      <c r="AC595" s="18"/>
    </row>
    <row r="596" spans="1:29" x14ac:dyDescent="0.3">
      <c r="A596" s="17">
        <v>45017</v>
      </c>
      <c r="B596" s="5" t="s">
        <v>87</v>
      </c>
      <c r="C596" s="5" t="s">
        <v>639</v>
      </c>
      <c r="D596" s="5" t="s">
        <v>640</v>
      </c>
      <c r="E596" s="37" t="s">
        <v>1335</v>
      </c>
      <c r="F596" s="37" t="s">
        <v>1335</v>
      </c>
      <c r="G596" s="178">
        <v>72</v>
      </c>
      <c r="H596" s="5" t="s">
        <v>1126</v>
      </c>
      <c r="I596" s="5" t="s">
        <v>1337</v>
      </c>
      <c r="J596" s="5"/>
      <c r="K596" s="5" t="s">
        <v>55</v>
      </c>
      <c r="L596" s="5" t="s">
        <v>278</v>
      </c>
      <c r="M596" s="183">
        <v>0</v>
      </c>
      <c r="N596" s="6">
        <v>600001427</v>
      </c>
      <c r="O596" s="18"/>
      <c r="P596" s="29">
        <v>451</v>
      </c>
      <c r="Q596" s="194"/>
      <c r="R596" s="194">
        <v>0</v>
      </c>
      <c r="S596" s="29">
        <f>P596+Q596-R596</f>
        <v>451</v>
      </c>
      <c r="T596" s="32">
        <f>IF(L596="折扣",R596/(1+AA596)*M596,IF(L596="返现",R596/(1+AA596),R596/(1+M596+AA596)))</f>
        <v>0</v>
      </c>
      <c r="U596" s="183">
        <v>0</v>
      </c>
      <c r="V596" s="22">
        <v>0</v>
      </c>
      <c r="W596" s="28">
        <f>IF(L596="返现",T596*M596,R596-T596)</f>
        <v>0</v>
      </c>
      <c r="X596" s="194">
        <v>0</v>
      </c>
      <c r="Y596" s="19">
        <v>2.5000000000000001E-2</v>
      </c>
      <c r="Z596" s="23">
        <f t="shared" si="10"/>
        <v>0</v>
      </c>
      <c r="AA596" s="183">
        <v>0</v>
      </c>
      <c r="AB596" s="23">
        <f>R596</f>
        <v>0</v>
      </c>
      <c r="AC596" s="18"/>
    </row>
    <row r="597" spans="1:29" x14ac:dyDescent="0.3">
      <c r="A597" s="17">
        <v>45017</v>
      </c>
      <c r="B597" s="5" t="s">
        <v>87</v>
      </c>
      <c r="C597" s="5" t="s">
        <v>639</v>
      </c>
      <c r="D597" s="5" t="s">
        <v>640</v>
      </c>
      <c r="E597" s="37" t="s">
        <v>1335</v>
      </c>
      <c r="F597" s="37" t="s">
        <v>1335</v>
      </c>
      <c r="G597" s="178">
        <v>72</v>
      </c>
      <c r="H597" s="5" t="s">
        <v>1126</v>
      </c>
      <c r="I597" s="5" t="s">
        <v>1338</v>
      </c>
      <c r="J597" s="5"/>
      <c r="K597" s="5" t="s">
        <v>55</v>
      </c>
      <c r="L597" s="5" t="s">
        <v>278</v>
      </c>
      <c r="M597" s="183">
        <v>0</v>
      </c>
      <c r="N597" s="6">
        <v>300000630</v>
      </c>
      <c r="O597" s="18"/>
      <c r="P597" s="29">
        <v>10988.1</v>
      </c>
      <c r="Q597" s="194"/>
      <c r="R597" s="194">
        <v>0</v>
      </c>
      <c r="S597" s="29">
        <f>P597+Q597-R597</f>
        <v>10988.1</v>
      </c>
      <c r="T597" s="32">
        <f>IF(L597="折扣",R597/(1+AA597)*M597,IF(L597="返现",R597/(1+AA597),R597/(1+M597+AA597)))</f>
        <v>0</v>
      </c>
      <c r="U597" s="183">
        <v>0</v>
      </c>
      <c r="V597" s="22">
        <v>0</v>
      </c>
      <c r="W597" s="28">
        <f>IF(L597="返现",T597*M597,R597-T597)</f>
        <v>0</v>
      </c>
      <c r="X597" s="194">
        <v>0</v>
      </c>
      <c r="Y597" s="19">
        <v>2.5000000000000001E-2</v>
      </c>
      <c r="Z597" s="23">
        <f t="shared" si="10"/>
        <v>0</v>
      </c>
      <c r="AA597" s="183">
        <v>0</v>
      </c>
      <c r="AB597" s="23">
        <f>R597</f>
        <v>0</v>
      </c>
      <c r="AC597" s="18"/>
    </row>
    <row r="598" spans="1:29" x14ac:dyDescent="0.3">
      <c r="A598" s="17">
        <v>45017</v>
      </c>
      <c r="B598" s="5" t="s">
        <v>87</v>
      </c>
      <c r="C598" s="5" t="s">
        <v>668</v>
      </c>
      <c r="D598" s="5" t="s">
        <v>682</v>
      </c>
      <c r="E598" s="37" t="s">
        <v>1339</v>
      </c>
      <c r="F598" s="37" t="s">
        <v>1340</v>
      </c>
      <c r="G598" s="178">
        <v>72</v>
      </c>
      <c r="H598" s="5" t="s">
        <v>1126</v>
      </c>
      <c r="I598" s="5" t="s">
        <v>1341</v>
      </c>
      <c r="J598" s="5"/>
      <c r="K598" s="5" t="s">
        <v>55</v>
      </c>
      <c r="L598" s="5" t="s">
        <v>278</v>
      </c>
      <c r="M598" s="183">
        <v>0</v>
      </c>
      <c r="N598" s="6">
        <v>300000959</v>
      </c>
      <c r="O598" s="18"/>
      <c r="P598" s="29">
        <v>-46.4</v>
      </c>
      <c r="Q598" s="194"/>
      <c r="R598" s="194">
        <v>0</v>
      </c>
      <c r="S598" s="29">
        <f>P598+Q598-R598</f>
        <v>-46.4</v>
      </c>
      <c r="T598" s="32">
        <f>IF(L598="折扣",R598/(1+AA598)*M598,IF(L598="返现",R598/(1+AA598),R598/(1+M598+AA598)))</f>
        <v>0</v>
      </c>
      <c r="U598" s="183">
        <v>0</v>
      </c>
      <c r="V598" s="22">
        <v>0</v>
      </c>
      <c r="W598" s="28">
        <f>IF(L598="返现",T598*M598,R598-T598)</f>
        <v>0</v>
      </c>
      <c r="X598" s="194">
        <v>0</v>
      </c>
      <c r="Y598" s="19">
        <v>2.5000000000000001E-2</v>
      </c>
      <c r="Z598" s="23">
        <f t="shared" si="10"/>
        <v>0</v>
      </c>
      <c r="AA598" s="183">
        <v>0</v>
      </c>
      <c r="AB598" s="23">
        <f>R598</f>
        <v>0</v>
      </c>
      <c r="AC598" s="18"/>
    </row>
    <row r="599" spans="1:29" x14ac:dyDescent="0.3">
      <c r="A599" s="17">
        <v>45017</v>
      </c>
      <c r="B599" s="5" t="s">
        <v>87</v>
      </c>
      <c r="C599" s="5" t="s">
        <v>88</v>
      </c>
      <c r="D599" s="5" t="s">
        <v>314</v>
      </c>
      <c r="E599" s="37" t="s">
        <v>1342</v>
      </c>
      <c r="F599" s="37" t="s">
        <v>1342</v>
      </c>
      <c r="G599" s="178">
        <v>72</v>
      </c>
      <c r="H599" s="5" t="s">
        <v>1126</v>
      </c>
      <c r="I599" s="5" t="s">
        <v>1342</v>
      </c>
      <c r="J599" s="5"/>
      <c r="K599" s="5" t="s">
        <v>55</v>
      </c>
      <c r="L599" s="5" t="s">
        <v>278</v>
      </c>
      <c r="M599" s="183">
        <v>0</v>
      </c>
      <c r="N599" s="6">
        <v>300000911</v>
      </c>
      <c r="O599" s="18"/>
      <c r="P599" s="29">
        <v>1633.6</v>
      </c>
      <c r="Q599" s="194"/>
      <c r="R599" s="194">
        <v>0</v>
      </c>
      <c r="S599" s="29">
        <f>P599+Q599-R599</f>
        <v>1633.6</v>
      </c>
      <c r="T599" s="32">
        <f>IF(L599="折扣",R599/(1+AA599)*M599,IF(L599="返现",R599/(1+AA599),R599/(1+M599+AA599)))</f>
        <v>0</v>
      </c>
      <c r="U599" s="183">
        <v>0</v>
      </c>
      <c r="V599" s="22">
        <v>0</v>
      </c>
      <c r="W599" s="28">
        <f>IF(L599="返现",T599*M599,R599-T599)</f>
        <v>0</v>
      </c>
      <c r="X599" s="194">
        <v>0</v>
      </c>
      <c r="Y599" s="19">
        <v>2.5000000000000001E-2</v>
      </c>
      <c r="Z599" s="23">
        <f t="shared" si="10"/>
        <v>0</v>
      </c>
      <c r="AA599" s="183">
        <v>0</v>
      </c>
      <c r="AB599" s="23">
        <f>R599</f>
        <v>0</v>
      </c>
      <c r="AC599" s="18"/>
    </row>
    <row r="600" spans="1:29" x14ac:dyDescent="0.3">
      <c r="A600" s="17">
        <v>45017</v>
      </c>
      <c r="B600" s="5" t="s">
        <v>87</v>
      </c>
      <c r="C600" s="5" t="s">
        <v>94</v>
      </c>
      <c r="D600" s="5" t="s">
        <v>1343</v>
      </c>
      <c r="E600" s="37" t="s">
        <v>1344</v>
      </c>
      <c r="F600" s="37" t="s">
        <v>1345</v>
      </c>
      <c r="G600" s="178">
        <v>72</v>
      </c>
      <c r="H600" s="5" t="s">
        <v>1126</v>
      </c>
      <c r="I600" s="5" t="s">
        <v>1344</v>
      </c>
      <c r="J600" s="5"/>
      <c r="K600" s="5" t="s">
        <v>55</v>
      </c>
      <c r="L600" s="5" t="s">
        <v>278</v>
      </c>
      <c r="M600" s="183">
        <v>0</v>
      </c>
      <c r="N600" s="6">
        <v>300000800</v>
      </c>
      <c r="O600" s="18"/>
      <c r="P600" s="29">
        <v>-32</v>
      </c>
      <c r="Q600" s="194"/>
      <c r="R600" s="194">
        <v>0</v>
      </c>
      <c r="S600" s="29">
        <f>P600+Q600-R600</f>
        <v>-32</v>
      </c>
      <c r="T600" s="32">
        <f>IF(L600="折扣",R600/(1+AA600)*M600,IF(L600="返现",R600/(1+AA600),R600/(1+M600+AA600)))</f>
        <v>0</v>
      </c>
      <c r="U600" s="183">
        <v>0</v>
      </c>
      <c r="V600" s="22">
        <v>0</v>
      </c>
      <c r="W600" s="28">
        <f>IF(L600="返现",T600*M600,R600-T600)</f>
        <v>0</v>
      </c>
      <c r="X600" s="194">
        <v>0</v>
      </c>
      <c r="Y600" s="19">
        <v>2.5000000000000001E-2</v>
      </c>
      <c r="Z600" s="23">
        <f t="shared" si="10"/>
        <v>0</v>
      </c>
      <c r="AA600" s="183">
        <v>0</v>
      </c>
      <c r="AB600" s="23">
        <f>R600</f>
        <v>0</v>
      </c>
      <c r="AC600" s="18"/>
    </row>
    <row r="601" spans="1:29" x14ac:dyDescent="0.3">
      <c r="A601" s="17">
        <v>45017</v>
      </c>
      <c r="B601" s="5" t="s">
        <v>87</v>
      </c>
      <c r="C601" s="5" t="s">
        <v>107</v>
      </c>
      <c r="D601" s="5" t="s">
        <v>626</v>
      </c>
      <c r="E601" s="37" t="s">
        <v>1346</v>
      </c>
      <c r="F601" s="37" t="s">
        <v>1346</v>
      </c>
      <c r="G601" s="178">
        <v>72</v>
      </c>
      <c r="H601" s="5" t="s">
        <v>1126</v>
      </c>
      <c r="I601" s="5" t="s">
        <v>1346</v>
      </c>
      <c r="J601" s="5"/>
      <c r="K601" s="5" t="s">
        <v>55</v>
      </c>
      <c r="L601" s="5" t="s">
        <v>278</v>
      </c>
      <c r="M601" s="183">
        <v>0</v>
      </c>
      <c r="N601" s="6">
        <v>100000130</v>
      </c>
      <c r="O601" s="18"/>
      <c r="P601" s="29">
        <v>150.11000000000101</v>
      </c>
      <c r="Q601" s="194"/>
      <c r="R601" s="194">
        <v>0</v>
      </c>
      <c r="S601" s="29">
        <f>P601+Q601-R601</f>
        <v>150.11000000000101</v>
      </c>
      <c r="T601" s="32">
        <f>IF(L601="折扣",R601/(1+AA601)*M601,IF(L601="返现",R601/(1+AA601),R601/(1+M601+AA601)))</f>
        <v>0</v>
      </c>
      <c r="U601" s="183">
        <v>0</v>
      </c>
      <c r="V601" s="22">
        <v>0</v>
      </c>
      <c r="W601" s="28">
        <f>IF(L601="返现",T601*M601,R601-T601)</f>
        <v>0</v>
      </c>
      <c r="X601" s="194">
        <v>0</v>
      </c>
      <c r="Y601" s="19">
        <v>2.5000000000000001E-2</v>
      </c>
      <c r="Z601" s="23">
        <f t="shared" si="10"/>
        <v>0</v>
      </c>
      <c r="AA601" s="183">
        <v>0</v>
      </c>
      <c r="AB601" s="23">
        <f>R601</f>
        <v>0</v>
      </c>
      <c r="AC601" s="18"/>
    </row>
    <row r="602" spans="1:29" x14ac:dyDescent="0.3">
      <c r="A602" s="17">
        <v>45017</v>
      </c>
      <c r="B602" s="5" t="s">
        <v>87</v>
      </c>
      <c r="C602" s="5" t="s">
        <v>94</v>
      </c>
      <c r="D602" s="5" t="s">
        <v>100</v>
      </c>
      <c r="E602" s="37" t="s">
        <v>1209</v>
      </c>
      <c r="F602" s="37" t="s">
        <v>1209</v>
      </c>
      <c r="G602" s="178">
        <v>72</v>
      </c>
      <c r="H602" s="5" t="s">
        <v>1126</v>
      </c>
      <c r="I602" s="5" t="s">
        <v>1347</v>
      </c>
      <c r="J602" s="5"/>
      <c r="K602" s="5" t="s">
        <v>55</v>
      </c>
      <c r="L602" s="5" t="s">
        <v>278</v>
      </c>
      <c r="M602" s="183">
        <v>0</v>
      </c>
      <c r="N602" s="6">
        <v>600005142</v>
      </c>
      <c r="O602" s="18"/>
      <c r="P602" s="29">
        <v>0.39999999999963598</v>
      </c>
      <c r="Q602" s="194"/>
      <c r="R602" s="194">
        <v>0</v>
      </c>
      <c r="S602" s="29">
        <f>P602+Q602-R602</f>
        <v>0.39999999999963598</v>
      </c>
      <c r="T602" s="32">
        <f>IF(L602="折扣",R602/(1+AA602)*M602,IF(L602="返现",R602/(1+AA602),R602/(1+M602+AA602)))</f>
        <v>0</v>
      </c>
      <c r="U602" s="183">
        <v>0</v>
      </c>
      <c r="V602" s="22">
        <v>0</v>
      </c>
      <c r="W602" s="28">
        <f>IF(L602="返现",T602*M602,R602-T602)</f>
        <v>0</v>
      </c>
      <c r="X602" s="194">
        <v>0</v>
      </c>
      <c r="Y602" s="19">
        <v>2.5000000000000001E-2</v>
      </c>
      <c r="Z602" s="23">
        <f t="shared" si="10"/>
        <v>0</v>
      </c>
      <c r="AA602" s="183">
        <v>0</v>
      </c>
      <c r="AB602" s="23">
        <f>R602</f>
        <v>0</v>
      </c>
      <c r="AC602" s="18"/>
    </row>
    <row r="603" spans="1:29" x14ac:dyDescent="0.3">
      <c r="A603" s="17">
        <v>45017</v>
      </c>
      <c r="B603" s="5" t="s">
        <v>87</v>
      </c>
      <c r="C603" s="5" t="s">
        <v>668</v>
      </c>
      <c r="D603" s="5" t="s">
        <v>680</v>
      </c>
      <c r="E603" s="37" t="s">
        <v>1348</v>
      </c>
      <c r="F603" s="37" t="s">
        <v>1348</v>
      </c>
      <c r="G603" s="178">
        <v>72</v>
      </c>
      <c r="H603" s="5" t="s">
        <v>1126</v>
      </c>
      <c r="I603" s="5" t="s">
        <v>1348</v>
      </c>
      <c r="J603" s="5"/>
      <c r="K603" s="5" t="s">
        <v>55</v>
      </c>
      <c r="L603" s="5" t="s">
        <v>278</v>
      </c>
      <c r="M603" s="183">
        <v>0</v>
      </c>
      <c r="N603" s="6">
        <v>600000804</v>
      </c>
      <c r="O603" s="18"/>
      <c r="P603" s="29">
        <v>128.87999999991001</v>
      </c>
      <c r="Q603" s="194"/>
      <c r="R603" s="194">
        <v>0</v>
      </c>
      <c r="S603" s="29">
        <f>P603+Q603-R603</f>
        <v>128.87999999991001</v>
      </c>
      <c r="T603" s="32">
        <f>IF(L603="折扣",R603/(1+AA603)*M603,IF(L603="返现",R603/(1+AA603),R603/(1+M603+AA603)))</f>
        <v>0</v>
      </c>
      <c r="U603" s="183">
        <v>0</v>
      </c>
      <c r="V603" s="22">
        <v>0</v>
      </c>
      <c r="W603" s="28">
        <f>IF(L603="返现",T603*M603,R603-T603)</f>
        <v>0</v>
      </c>
      <c r="X603" s="194">
        <v>0</v>
      </c>
      <c r="Y603" s="19">
        <v>2.5000000000000001E-2</v>
      </c>
      <c r="Z603" s="23">
        <f t="shared" si="10"/>
        <v>0</v>
      </c>
      <c r="AA603" s="183">
        <v>0</v>
      </c>
      <c r="AB603" s="23">
        <f>R603</f>
        <v>0</v>
      </c>
      <c r="AC603" s="18"/>
    </row>
    <row r="604" spans="1:29" x14ac:dyDescent="0.3">
      <c r="A604" s="17">
        <v>45017</v>
      </c>
      <c r="B604" s="5" t="s">
        <v>87</v>
      </c>
      <c r="C604" s="5" t="s">
        <v>94</v>
      </c>
      <c r="D604" s="5" t="s">
        <v>95</v>
      </c>
      <c r="E604" s="37" t="s">
        <v>1349</v>
      </c>
      <c r="F604" s="37" t="s">
        <v>1349</v>
      </c>
      <c r="G604" s="178">
        <v>72</v>
      </c>
      <c r="H604" s="5" t="s">
        <v>1126</v>
      </c>
      <c r="I604" s="5" t="s">
        <v>1350</v>
      </c>
      <c r="J604" s="5"/>
      <c r="K604" s="5" t="s">
        <v>55</v>
      </c>
      <c r="L604" s="5" t="s">
        <v>278</v>
      </c>
      <c r="M604" s="183">
        <v>0</v>
      </c>
      <c r="N604" s="6">
        <v>400003494</v>
      </c>
      <c r="O604" s="18"/>
      <c r="P604" s="29">
        <v>164.460000000001</v>
      </c>
      <c r="Q604" s="194"/>
      <c r="R604" s="194">
        <v>0</v>
      </c>
      <c r="S604" s="29">
        <f>P604+Q604-R604</f>
        <v>164.460000000001</v>
      </c>
      <c r="T604" s="32">
        <f>IF(L604="折扣",R604/(1+AA604)*M604,IF(L604="返现",R604/(1+AA604),R604/(1+M604+AA604)))</f>
        <v>0</v>
      </c>
      <c r="U604" s="183">
        <v>0.03</v>
      </c>
      <c r="V604" s="22">
        <v>0</v>
      </c>
      <c r="W604" s="28">
        <f>IF(L604="返现",T604*M604,R604-T604)</f>
        <v>0</v>
      </c>
      <c r="X604" s="194">
        <v>0</v>
      </c>
      <c r="Y604" s="19">
        <v>2.5000000000000001E-2</v>
      </c>
      <c r="Z604" s="23">
        <f t="shared" si="10"/>
        <v>0</v>
      </c>
      <c r="AA604" s="183">
        <v>0</v>
      </c>
      <c r="AB604" s="23">
        <f>R604</f>
        <v>0</v>
      </c>
      <c r="AC604" s="18"/>
    </row>
    <row r="605" spans="1:29" x14ac:dyDescent="0.3">
      <c r="A605" s="17">
        <v>45017</v>
      </c>
      <c r="B605" s="5" t="s">
        <v>87</v>
      </c>
      <c r="C605" s="5" t="s">
        <v>94</v>
      </c>
      <c r="D605" s="5" t="s">
        <v>100</v>
      </c>
      <c r="E605" s="37" t="s">
        <v>1351</v>
      </c>
      <c r="F605" s="37" t="s">
        <v>1351</v>
      </c>
      <c r="G605" s="178">
        <v>72</v>
      </c>
      <c r="H605" s="5" t="s">
        <v>1126</v>
      </c>
      <c r="I605" s="5" t="s">
        <v>1352</v>
      </c>
      <c r="J605" s="5"/>
      <c r="K605" s="5" t="s">
        <v>55</v>
      </c>
      <c r="L605" s="5" t="s">
        <v>278</v>
      </c>
      <c r="M605" s="183">
        <v>0</v>
      </c>
      <c r="N605" s="6">
        <v>400001039</v>
      </c>
      <c r="O605" s="18"/>
      <c r="P605" s="29">
        <v>-5</v>
      </c>
      <c r="Q605" s="194"/>
      <c r="R605" s="194">
        <v>0</v>
      </c>
      <c r="S605" s="29">
        <f>P605+Q605-R605</f>
        <v>-5</v>
      </c>
      <c r="T605" s="32">
        <f>IF(L605="折扣",R605/(1+AA605)*M605,IF(L605="返现",R605/(1+AA605),R605/(1+M605+AA605)))</f>
        <v>0</v>
      </c>
      <c r="U605" s="183">
        <v>0</v>
      </c>
      <c r="V605" s="22">
        <v>0</v>
      </c>
      <c r="W605" s="28">
        <f>IF(L605="返现",T605*M605,R605-T605)</f>
        <v>0</v>
      </c>
      <c r="X605" s="194">
        <v>0</v>
      </c>
      <c r="Y605" s="19">
        <v>2.5000000000000001E-2</v>
      </c>
      <c r="Z605" s="23">
        <f t="shared" si="10"/>
        <v>0</v>
      </c>
      <c r="AA605" s="183">
        <v>0</v>
      </c>
      <c r="AB605" s="23">
        <f>R605</f>
        <v>0</v>
      </c>
      <c r="AC605" s="18"/>
    </row>
    <row r="606" spans="1:29" x14ac:dyDescent="0.3">
      <c r="A606" s="17">
        <v>45017</v>
      </c>
      <c r="B606" s="5" t="s">
        <v>87</v>
      </c>
      <c r="C606" s="5" t="s">
        <v>107</v>
      </c>
      <c r="D606" s="5" t="s">
        <v>509</v>
      </c>
      <c r="E606" s="37" t="s">
        <v>528</v>
      </c>
      <c r="F606" s="37" t="s">
        <v>528</v>
      </c>
      <c r="G606" s="178">
        <v>72</v>
      </c>
      <c r="H606" s="5" t="s">
        <v>1126</v>
      </c>
      <c r="I606" s="5" t="s">
        <v>528</v>
      </c>
      <c r="J606" s="5"/>
      <c r="K606" s="5" t="s">
        <v>55</v>
      </c>
      <c r="L606" s="5" t="s">
        <v>278</v>
      </c>
      <c r="M606" s="183">
        <v>0</v>
      </c>
      <c r="N606" s="6">
        <v>600000929</v>
      </c>
      <c r="O606" s="18"/>
      <c r="P606" s="29">
        <v>-102.17</v>
      </c>
      <c r="Q606" s="194"/>
      <c r="R606" s="194">
        <v>0</v>
      </c>
      <c r="S606" s="29">
        <f>P606+Q606-R606</f>
        <v>-102.17</v>
      </c>
      <c r="T606" s="32">
        <f>IF(L606="折扣",R606/(1+AA606)*M606,IF(L606="返现",R606/(1+AA606),R606/(1+M606+AA606)))</f>
        <v>0</v>
      </c>
      <c r="U606" s="183">
        <v>0</v>
      </c>
      <c r="V606" s="22">
        <v>0</v>
      </c>
      <c r="W606" s="28">
        <f>IF(L606="返现",T606*M606,R606-T606)</f>
        <v>0</v>
      </c>
      <c r="X606" s="194">
        <v>0</v>
      </c>
      <c r="Y606" s="19">
        <v>2.5000000000000001E-2</v>
      </c>
      <c r="Z606" s="23">
        <f t="shared" si="10"/>
        <v>0</v>
      </c>
      <c r="AA606" s="183">
        <v>0</v>
      </c>
      <c r="AB606" s="23">
        <f>R606</f>
        <v>0</v>
      </c>
      <c r="AC606" s="18"/>
    </row>
    <row r="607" spans="1:29" x14ac:dyDescent="0.3">
      <c r="A607" s="17">
        <v>45017</v>
      </c>
      <c r="B607" s="5" t="s">
        <v>87</v>
      </c>
      <c r="C607" s="5" t="s">
        <v>639</v>
      </c>
      <c r="D607" s="5" t="s">
        <v>640</v>
      </c>
      <c r="E607" s="37" t="s">
        <v>1353</v>
      </c>
      <c r="F607" s="37" t="s">
        <v>1353</v>
      </c>
      <c r="G607" s="178">
        <v>72</v>
      </c>
      <c r="H607" s="5" t="s">
        <v>1126</v>
      </c>
      <c r="I607" s="5" t="s">
        <v>1354</v>
      </c>
      <c r="J607" s="5"/>
      <c r="K607" s="5" t="s">
        <v>55</v>
      </c>
      <c r="L607" s="5" t="s">
        <v>278</v>
      </c>
      <c r="M607" s="183">
        <v>0</v>
      </c>
      <c r="N607" s="6">
        <v>400001450</v>
      </c>
      <c r="O607" s="18"/>
      <c r="P607" s="29">
        <v>144.20000000000201</v>
      </c>
      <c r="Q607" s="194"/>
      <c r="R607" s="194">
        <v>0</v>
      </c>
      <c r="S607" s="29">
        <f>P607+Q607-R607</f>
        <v>144.20000000000201</v>
      </c>
      <c r="T607" s="32">
        <f>IF(L607="折扣",R607/(1+AA607)*M607,IF(L607="返现",R607/(1+AA607),R607/(1+M607+AA607)))</f>
        <v>0</v>
      </c>
      <c r="U607" s="183">
        <v>0</v>
      </c>
      <c r="V607" s="22">
        <v>0</v>
      </c>
      <c r="W607" s="28">
        <f>IF(L607="返现",T607*M607,R607-T607)</f>
        <v>0</v>
      </c>
      <c r="X607" s="194">
        <v>0</v>
      </c>
      <c r="Y607" s="19">
        <v>2.5000000000000001E-2</v>
      </c>
      <c r="Z607" s="23">
        <f t="shared" si="10"/>
        <v>0</v>
      </c>
      <c r="AA607" s="183">
        <v>0</v>
      </c>
      <c r="AB607" s="23">
        <f>R607</f>
        <v>0</v>
      </c>
      <c r="AC607" s="18"/>
    </row>
    <row r="608" spans="1:29" x14ac:dyDescent="0.3">
      <c r="A608" s="17">
        <v>45017</v>
      </c>
      <c r="B608" s="5" t="s">
        <v>87</v>
      </c>
      <c r="C608" s="5" t="s">
        <v>94</v>
      </c>
      <c r="D608" s="5" t="s">
        <v>95</v>
      </c>
      <c r="E608" s="37" t="s">
        <v>1355</v>
      </c>
      <c r="F608" s="37" t="s">
        <v>1355</v>
      </c>
      <c r="G608" s="178">
        <v>72</v>
      </c>
      <c r="H608" s="5" t="s">
        <v>1126</v>
      </c>
      <c r="I608" s="5" t="s">
        <v>1355</v>
      </c>
      <c r="J608" s="5"/>
      <c r="K608" s="5" t="s">
        <v>55</v>
      </c>
      <c r="L608" s="5" t="s">
        <v>278</v>
      </c>
      <c r="M608" s="183">
        <v>0</v>
      </c>
      <c r="N608" s="6">
        <v>400002177</v>
      </c>
      <c r="O608" s="18"/>
      <c r="P608" s="29">
        <v>12</v>
      </c>
      <c r="Q608" s="194"/>
      <c r="R608" s="194">
        <v>0</v>
      </c>
      <c r="S608" s="29">
        <f>P608+Q608-R608</f>
        <v>12</v>
      </c>
      <c r="T608" s="32">
        <f>IF(L608="折扣",R608/(1+AA608)*M608,IF(L608="返现",R608/(1+AA608),R608/(1+M608+AA608)))</f>
        <v>0</v>
      </c>
      <c r="U608" s="183">
        <v>0.02</v>
      </c>
      <c r="V608" s="22">
        <v>0</v>
      </c>
      <c r="W608" s="28">
        <f>IF(L608="返现",T608*M608,R608-T608)</f>
        <v>0</v>
      </c>
      <c r="X608" s="194">
        <v>0</v>
      </c>
      <c r="Y608" s="19">
        <v>2.5000000000000001E-2</v>
      </c>
      <c r="Z608" s="23">
        <f t="shared" si="10"/>
        <v>0</v>
      </c>
      <c r="AA608" s="183">
        <v>0</v>
      </c>
      <c r="AB608" s="23">
        <f>R608</f>
        <v>0</v>
      </c>
      <c r="AC608" s="18"/>
    </row>
    <row r="609" spans="1:29" x14ac:dyDescent="0.3">
      <c r="A609" s="17">
        <v>45017</v>
      </c>
      <c r="B609" s="5" t="s">
        <v>87</v>
      </c>
      <c r="C609" s="5" t="s">
        <v>107</v>
      </c>
      <c r="D609" s="5" t="s">
        <v>626</v>
      </c>
      <c r="E609" s="37" t="s">
        <v>1356</v>
      </c>
      <c r="F609" s="37" t="s">
        <v>1356</v>
      </c>
      <c r="G609" s="178">
        <v>72</v>
      </c>
      <c r="H609" s="5" t="s">
        <v>1126</v>
      </c>
      <c r="I609" s="5" t="s">
        <v>1356</v>
      </c>
      <c r="J609" s="5"/>
      <c r="K609" s="5" t="s">
        <v>55</v>
      </c>
      <c r="L609" s="5" t="s">
        <v>278</v>
      </c>
      <c r="M609" s="183">
        <v>0</v>
      </c>
      <c r="N609" s="6">
        <v>400001159</v>
      </c>
      <c r="O609" s="18"/>
      <c r="P609" s="29">
        <v>0.22999999999999701</v>
      </c>
      <c r="Q609" s="194"/>
      <c r="R609" s="194">
        <v>0</v>
      </c>
      <c r="S609" s="29">
        <f>P609+Q609-R609</f>
        <v>0.22999999999999701</v>
      </c>
      <c r="T609" s="32">
        <f>IF(L609="折扣",R609/(1+AA609)*M609,IF(L609="返现",R609/(1+AA609),R609/(1+M609+AA609)))</f>
        <v>0</v>
      </c>
      <c r="U609" s="183">
        <v>0</v>
      </c>
      <c r="V609" s="22">
        <v>0</v>
      </c>
      <c r="W609" s="28">
        <f>IF(L609="返现",T609*M609,R609-T609)</f>
        <v>0</v>
      </c>
      <c r="X609" s="194">
        <v>0</v>
      </c>
      <c r="Y609" s="19">
        <v>2.5000000000000001E-2</v>
      </c>
      <c r="Z609" s="23">
        <f t="shared" si="10"/>
        <v>0</v>
      </c>
      <c r="AA609" s="183">
        <v>0</v>
      </c>
      <c r="AB609" s="23">
        <f>R609</f>
        <v>0</v>
      </c>
      <c r="AC609" s="18"/>
    </row>
    <row r="610" spans="1:29" x14ac:dyDescent="0.3">
      <c r="A610" s="17">
        <v>45017</v>
      </c>
      <c r="B610" s="5" t="s">
        <v>87</v>
      </c>
      <c r="C610" s="5" t="s">
        <v>94</v>
      </c>
      <c r="D610" s="5" t="s">
        <v>1298</v>
      </c>
      <c r="E610" s="37" t="s">
        <v>1357</v>
      </c>
      <c r="F610" s="37" t="s">
        <v>1357</v>
      </c>
      <c r="G610" s="178">
        <v>72</v>
      </c>
      <c r="H610" s="5" t="s">
        <v>1126</v>
      </c>
      <c r="I610" s="5" t="s">
        <v>1357</v>
      </c>
      <c r="J610" s="5"/>
      <c r="K610" s="5" t="s">
        <v>55</v>
      </c>
      <c r="L610" s="5" t="s">
        <v>278</v>
      </c>
      <c r="M610" s="183">
        <v>0</v>
      </c>
      <c r="N610" s="6">
        <v>400001320</v>
      </c>
      <c r="O610" s="18"/>
      <c r="P610" s="29">
        <v>105.95</v>
      </c>
      <c r="Q610" s="194"/>
      <c r="R610" s="194">
        <v>0</v>
      </c>
      <c r="S610" s="29">
        <f>P610+Q610-R610</f>
        <v>105.95</v>
      </c>
      <c r="T610" s="32">
        <f>IF(L610="折扣",R610/(1+AA610)*M610,IF(L610="返现",R610/(1+AA610),R610/(1+M610+AA610)))</f>
        <v>0</v>
      </c>
      <c r="U610" s="183">
        <v>0</v>
      </c>
      <c r="V610" s="22">
        <v>0</v>
      </c>
      <c r="W610" s="28">
        <f>IF(L610="返现",T610*M610,R610-T610)</f>
        <v>0</v>
      </c>
      <c r="X610" s="194">
        <v>0</v>
      </c>
      <c r="Y610" s="19">
        <v>2.5000000000000001E-2</v>
      </c>
      <c r="Z610" s="23">
        <f t="shared" si="10"/>
        <v>0</v>
      </c>
      <c r="AA610" s="183">
        <v>0</v>
      </c>
      <c r="AB610" s="23">
        <f>R610</f>
        <v>0</v>
      </c>
      <c r="AC610" s="18"/>
    </row>
    <row r="611" spans="1:29" x14ac:dyDescent="0.3">
      <c r="A611" s="17">
        <v>45017</v>
      </c>
      <c r="B611" s="5" t="s">
        <v>87</v>
      </c>
      <c r="C611" s="5" t="s">
        <v>668</v>
      </c>
      <c r="D611" s="5" t="s">
        <v>680</v>
      </c>
      <c r="E611" s="37" t="s">
        <v>1358</v>
      </c>
      <c r="F611" s="37" t="s">
        <v>1358</v>
      </c>
      <c r="G611" s="178">
        <v>72</v>
      </c>
      <c r="H611" s="5" t="s">
        <v>1126</v>
      </c>
      <c r="I611" s="5" t="s">
        <v>1359</v>
      </c>
      <c r="J611" s="5"/>
      <c r="K611" s="5" t="s">
        <v>55</v>
      </c>
      <c r="L611" s="5" t="s">
        <v>278</v>
      </c>
      <c r="M611" s="183">
        <v>0</v>
      </c>
      <c r="N611" s="6">
        <v>300000971</v>
      </c>
      <c r="O611" s="18"/>
      <c r="P611" s="29">
        <v>17294.25</v>
      </c>
      <c r="Q611" s="194"/>
      <c r="R611" s="194">
        <v>0</v>
      </c>
      <c r="S611" s="29">
        <f>P611+Q611-R611</f>
        <v>17294.25</v>
      </c>
      <c r="T611" s="32">
        <f>IF(L611="折扣",R611/(1+AA611)*M611,IF(L611="返现",R611/(1+AA611),R611/(1+M611+AA611)))</f>
        <v>0</v>
      </c>
      <c r="U611" s="183">
        <v>0.03</v>
      </c>
      <c r="V611" s="22">
        <v>0</v>
      </c>
      <c r="W611" s="28">
        <f>IF(L611="返现",T611*M611,R611-T611)</f>
        <v>0</v>
      </c>
      <c r="X611" s="194">
        <v>0</v>
      </c>
      <c r="Y611" s="19">
        <v>2.5000000000000001E-2</v>
      </c>
      <c r="Z611" s="23">
        <f t="shared" si="10"/>
        <v>0</v>
      </c>
      <c r="AA611" s="183">
        <v>0</v>
      </c>
      <c r="AB611" s="23">
        <f>R611</f>
        <v>0</v>
      </c>
      <c r="AC611" s="18"/>
    </row>
    <row r="612" spans="1:29" x14ac:dyDescent="0.3">
      <c r="A612" s="17">
        <v>45017</v>
      </c>
      <c r="B612" s="5" t="s">
        <v>87</v>
      </c>
      <c r="C612" s="5" t="s">
        <v>94</v>
      </c>
      <c r="D612" s="5" t="s">
        <v>625</v>
      </c>
      <c r="E612" s="37" t="s">
        <v>1183</v>
      </c>
      <c r="F612" s="37" t="s">
        <v>1183</v>
      </c>
      <c r="G612" s="178">
        <v>72</v>
      </c>
      <c r="H612" s="5" t="s">
        <v>1126</v>
      </c>
      <c r="I612" s="5" t="s">
        <v>1183</v>
      </c>
      <c r="J612" s="5"/>
      <c r="K612" s="5" t="s">
        <v>55</v>
      </c>
      <c r="L612" s="5" t="s">
        <v>278</v>
      </c>
      <c r="M612" s="183">
        <v>0</v>
      </c>
      <c r="N612" s="6">
        <v>600000861</v>
      </c>
      <c r="O612" s="18"/>
      <c r="P612" s="29">
        <v>99116.210000000196</v>
      </c>
      <c r="Q612" s="194"/>
      <c r="R612" s="194">
        <v>0</v>
      </c>
      <c r="S612" s="29">
        <f>P612+Q612-R612</f>
        <v>99116.210000000196</v>
      </c>
      <c r="T612" s="32">
        <f>IF(L612="折扣",R612/(1+AA612)*M612,IF(L612="返现",R612/(1+AA612),R612/(1+M612+AA612)))</f>
        <v>0</v>
      </c>
      <c r="U612" s="183">
        <v>0</v>
      </c>
      <c r="V612" s="22">
        <v>0</v>
      </c>
      <c r="W612" s="28">
        <f>IF(L612="返现",T612*M612,R612-T612)</f>
        <v>0</v>
      </c>
      <c r="X612" s="194">
        <v>0</v>
      </c>
      <c r="Y612" s="19">
        <v>2.5000000000000001E-2</v>
      </c>
      <c r="Z612" s="23">
        <f t="shared" si="10"/>
        <v>0</v>
      </c>
      <c r="AA612" s="183">
        <v>0</v>
      </c>
      <c r="AB612" s="23">
        <f>R612</f>
        <v>0</v>
      </c>
      <c r="AC612" s="18"/>
    </row>
    <row r="613" spans="1:29" x14ac:dyDescent="0.3">
      <c r="A613" s="17">
        <v>45017</v>
      </c>
      <c r="B613" s="5" t="s">
        <v>87</v>
      </c>
      <c r="C613" s="5" t="s">
        <v>107</v>
      </c>
      <c r="D613" s="5" t="s">
        <v>509</v>
      </c>
      <c r="E613" s="37" t="s">
        <v>1360</v>
      </c>
      <c r="F613" s="37" t="s">
        <v>1360</v>
      </c>
      <c r="G613" s="178">
        <v>72</v>
      </c>
      <c r="H613" s="5" t="s">
        <v>1126</v>
      </c>
      <c r="I613" s="5" t="s">
        <v>1361</v>
      </c>
      <c r="J613" s="5"/>
      <c r="K613" s="5" t="s">
        <v>55</v>
      </c>
      <c r="L613" s="5" t="s">
        <v>278</v>
      </c>
      <c r="M613" s="36">
        <v>0</v>
      </c>
      <c r="N613" s="6">
        <v>400001697</v>
      </c>
      <c r="O613" s="18"/>
      <c r="P613" s="29">
        <v>19624.8</v>
      </c>
      <c r="Q613" s="194"/>
      <c r="R613" s="194">
        <v>0</v>
      </c>
      <c r="S613" s="29">
        <f>P613+Q613-R613</f>
        <v>19624.8</v>
      </c>
      <c r="T613" s="32">
        <f>IF(L613="折扣",R613/(1+AA613)*M613,IF(L613="返现",R613/(1+AA613),R613/(1+M613+AA613)))</f>
        <v>0</v>
      </c>
      <c r="U613" s="36">
        <v>0</v>
      </c>
      <c r="V613" s="22">
        <v>0</v>
      </c>
      <c r="W613" s="28">
        <f>IF(L613="返现",T613*M613,R613-T613)</f>
        <v>0</v>
      </c>
      <c r="X613" s="194">
        <v>0</v>
      </c>
      <c r="Y613" s="19">
        <v>2.5000000000000001E-2</v>
      </c>
      <c r="Z613" s="23">
        <f t="shared" si="10"/>
        <v>0</v>
      </c>
      <c r="AA613" s="36">
        <v>0</v>
      </c>
      <c r="AB613" s="23">
        <f>R613</f>
        <v>0</v>
      </c>
      <c r="AC613" s="18"/>
    </row>
    <row r="614" spans="1:29" x14ac:dyDescent="0.3">
      <c r="A614" s="17">
        <v>45017</v>
      </c>
      <c r="B614" s="5" t="s">
        <v>87</v>
      </c>
      <c r="C614" s="5" t="s">
        <v>88</v>
      </c>
      <c r="D614" s="5" t="s">
        <v>314</v>
      </c>
      <c r="E614" s="37" t="s">
        <v>1362</v>
      </c>
      <c r="F614" s="37" t="s">
        <v>1362</v>
      </c>
      <c r="G614" s="178">
        <v>72</v>
      </c>
      <c r="H614" s="5" t="s">
        <v>1126</v>
      </c>
      <c r="I614" s="5" t="s">
        <v>1363</v>
      </c>
      <c r="J614" s="5"/>
      <c r="K614" s="5" t="s">
        <v>55</v>
      </c>
      <c r="L614" s="5" t="s">
        <v>278</v>
      </c>
      <c r="M614" s="36">
        <v>0</v>
      </c>
      <c r="N614" s="6">
        <v>400002819</v>
      </c>
      <c r="O614" s="18"/>
      <c r="P614" s="29">
        <v>154.28000000001001</v>
      </c>
      <c r="Q614" s="194"/>
      <c r="R614" s="194">
        <v>0</v>
      </c>
      <c r="S614" s="29">
        <f>P614+Q614-R614</f>
        <v>154.28000000001001</v>
      </c>
      <c r="T614" s="32">
        <f>IF(L614="折扣",R614/(1+AA614)*M614,IF(L614="返现",R614/(1+AA614),R614/(1+M614+AA614)))</f>
        <v>0</v>
      </c>
      <c r="U614" s="36">
        <v>0.01</v>
      </c>
      <c r="V614" s="22">
        <v>0</v>
      </c>
      <c r="W614" s="28">
        <f>IF(L614="返现",T614*M614,R614-T614)</f>
        <v>0</v>
      </c>
      <c r="X614" s="194">
        <v>0</v>
      </c>
      <c r="Y614" s="19">
        <v>2.5000000000000001E-2</v>
      </c>
      <c r="Z614" s="23">
        <f t="shared" si="10"/>
        <v>0</v>
      </c>
      <c r="AA614" s="36">
        <v>0</v>
      </c>
      <c r="AB614" s="23">
        <f>R614</f>
        <v>0</v>
      </c>
      <c r="AC614" s="18"/>
    </row>
    <row r="615" spans="1:29" x14ac:dyDescent="0.3">
      <c r="A615" s="17">
        <v>45017</v>
      </c>
      <c r="B615" s="5" t="s">
        <v>87</v>
      </c>
      <c r="C615" s="5" t="s">
        <v>668</v>
      </c>
      <c r="D615" s="5" t="s">
        <v>680</v>
      </c>
      <c r="E615" s="37" t="s">
        <v>1364</v>
      </c>
      <c r="F615" s="37" t="s">
        <v>1364</v>
      </c>
      <c r="G615" s="178">
        <v>72</v>
      </c>
      <c r="H615" s="5" t="s">
        <v>1126</v>
      </c>
      <c r="I615" s="5" t="s">
        <v>1365</v>
      </c>
      <c r="J615" s="5"/>
      <c r="K615" s="5" t="s">
        <v>55</v>
      </c>
      <c r="L615" s="5" t="s">
        <v>278</v>
      </c>
      <c r="M615" s="36">
        <v>0</v>
      </c>
      <c r="N615" s="6">
        <v>600001325</v>
      </c>
      <c r="O615" s="18"/>
      <c r="P615" s="29">
        <v>-99.199999999998894</v>
      </c>
      <c r="Q615" s="194"/>
      <c r="R615" s="194">
        <v>0</v>
      </c>
      <c r="S615" s="29">
        <f>P615+Q615-R615</f>
        <v>-99.199999999998894</v>
      </c>
      <c r="T615" s="32">
        <f>IF(L615="折扣",R615/(1+AA615)*M615,IF(L615="返现",R615/(1+AA615),R615/(1+M615+AA615)))</f>
        <v>0</v>
      </c>
      <c r="U615" s="36">
        <v>0</v>
      </c>
      <c r="V615" s="22">
        <v>0</v>
      </c>
      <c r="W615" s="28">
        <f>IF(L615="返现",T615*M615,R615-T615)</f>
        <v>0</v>
      </c>
      <c r="X615" s="194">
        <v>0</v>
      </c>
      <c r="Y615" s="19">
        <v>2.5000000000000001E-2</v>
      </c>
      <c r="Z615" s="23">
        <f t="shared" si="10"/>
        <v>0</v>
      </c>
      <c r="AA615" s="36">
        <v>0</v>
      </c>
      <c r="AB615" s="23">
        <f>R615</f>
        <v>0</v>
      </c>
      <c r="AC615" s="18"/>
    </row>
    <row r="616" spans="1:29" x14ac:dyDescent="0.3">
      <c r="A616" s="17">
        <v>45017</v>
      </c>
      <c r="B616" s="5" t="s">
        <v>87</v>
      </c>
      <c r="C616" s="5" t="s">
        <v>94</v>
      </c>
      <c r="D616" s="5" t="s">
        <v>100</v>
      </c>
      <c r="E616" s="37" t="s">
        <v>1366</v>
      </c>
      <c r="F616" s="37" t="s">
        <v>1367</v>
      </c>
      <c r="G616" s="178">
        <v>72</v>
      </c>
      <c r="H616" s="5" t="s">
        <v>1126</v>
      </c>
      <c r="I616" s="5" t="s">
        <v>1366</v>
      </c>
      <c r="J616" s="5"/>
      <c r="K616" s="5" t="s">
        <v>55</v>
      </c>
      <c r="L616" s="5" t="s">
        <v>278</v>
      </c>
      <c r="M616" s="36">
        <v>0</v>
      </c>
      <c r="N616" s="6">
        <v>600001350</v>
      </c>
      <c r="O616" s="18"/>
      <c r="P616" s="29">
        <v>-13.600000000002201</v>
      </c>
      <c r="Q616" s="194"/>
      <c r="R616" s="194">
        <v>0</v>
      </c>
      <c r="S616" s="29">
        <f>P616+Q616-R616</f>
        <v>-13.600000000002201</v>
      </c>
      <c r="T616" s="32">
        <f>IF(L616="折扣",R616/(1+AA616)*M616,IF(L616="返现",R616/(1+AA616),R616/(1+M616+AA616)))</f>
        <v>0</v>
      </c>
      <c r="U616" s="36">
        <v>0</v>
      </c>
      <c r="V616" s="22">
        <v>0</v>
      </c>
      <c r="W616" s="28">
        <f>IF(L616="返现",T616*M616,R616-T616)</f>
        <v>0</v>
      </c>
      <c r="X616" s="194">
        <v>0</v>
      </c>
      <c r="Y616" s="19">
        <v>2.5000000000000001E-2</v>
      </c>
      <c r="Z616" s="23">
        <f t="shared" si="10"/>
        <v>0</v>
      </c>
      <c r="AA616" s="36">
        <v>0</v>
      </c>
      <c r="AB616" s="23">
        <f>R616</f>
        <v>0</v>
      </c>
      <c r="AC616" s="18"/>
    </row>
    <row r="617" spans="1:29" x14ac:dyDescent="0.3">
      <c r="A617" s="17">
        <v>45017</v>
      </c>
      <c r="B617" s="5" t="s">
        <v>87</v>
      </c>
      <c r="C617" s="5" t="s">
        <v>639</v>
      </c>
      <c r="D617" s="5" t="s">
        <v>640</v>
      </c>
      <c r="E617" s="37" t="s">
        <v>1368</v>
      </c>
      <c r="F617" s="37" t="s">
        <v>1368</v>
      </c>
      <c r="G617" s="178">
        <v>72</v>
      </c>
      <c r="H617" s="5" t="s">
        <v>1126</v>
      </c>
      <c r="I617" s="5" t="s">
        <v>1369</v>
      </c>
      <c r="J617" s="5"/>
      <c r="K617" s="5" t="s">
        <v>55</v>
      </c>
      <c r="L617" s="5" t="s">
        <v>278</v>
      </c>
      <c r="M617" s="36">
        <v>0</v>
      </c>
      <c r="N617" s="6">
        <v>600001323</v>
      </c>
      <c r="O617" s="18"/>
      <c r="P617" s="29">
        <v>272.47000000000003</v>
      </c>
      <c r="Q617" s="194"/>
      <c r="R617" s="194">
        <v>0</v>
      </c>
      <c r="S617" s="29">
        <f>P617+Q617-R617</f>
        <v>272.47000000000003</v>
      </c>
      <c r="T617" s="32">
        <f>IF(L617="折扣",R617/(1+AA617)*M617,IF(L617="返现",R617/(1+AA617),R617/(1+M617+AA617)))</f>
        <v>0</v>
      </c>
      <c r="U617" s="36">
        <v>0</v>
      </c>
      <c r="V617" s="22">
        <v>0</v>
      </c>
      <c r="W617" s="28">
        <f>IF(L617="返现",T617*M617,R617-T617)</f>
        <v>0</v>
      </c>
      <c r="X617" s="194">
        <v>0</v>
      </c>
      <c r="Y617" s="19">
        <v>2.5000000000000001E-2</v>
      </c>
      <c r="Z617" s="23">
        <f t="shared" si="10"/>
        <v>0</v>
      </c>
      <c r="AA617" s="36">
        <v>0</v>
      </c>
      <c r="AB617" s="23">
        <f>R617</f>
        <v>0</v>
      </c>
      <c r="AC617" s="18"/>
    </row>
    <row r="618" spans="1:29" x14ac:dyDescent="0.3">
      <c r="A618" s="17">
        <v>45017</v>
      </c>
      <c r="B618" s="5" t="s">
        <v>87</v>
      </c>
      <c r="C618" s="5" t="s">
        <v>107</v>
      </c>
      <c r="D618" s="5" t="s">
        <v>626</v>
      </c>
      <c r="E618" s="37" t="s">
        <v>1370</v>
      </c>
      <c r="F618" s="37" t="s">
        <v>1370</v>
      </c>
      <c r="G618" s="178">
        <v>72</v>
      </c>
      <c r="H618" s="5" t="s">
        <v>1126</v>
      </c>
      <c r="I618" s="5" t="s">
        <v>1370</v>
      </c>
      <c r="J618" s="5"/>
      <c r="K618" s="5" t="s">
        <v>55</v>
      </c>
      <c r="L618" s="5" t="s">
        <v>278</v>
      </c>
      <c r="M618" s="36">
        <v>0</v>
      </c>
      <c r="N618" s="177">
        <v>300000519</v>
      </c>
      <c r="O618" s="18"/>
      <c r="P618" s="29">
        <v>-13.100000000000399</v>
      </c>
      <c r="Q618" s="194"/>
      <c r="R618" s="194">
        <v>0</v>
      </c>
      <c r="S618" s="29">
        <f>P618+Q618-R618</f>
        <v>-13.100000000000399</v>
      </c>
      <c r="T618" s="32">
        <f>IF(L618="折扣",R618/(1+AA618)*M618,IF(L618="返现",R618/(1+AA618),R618/(1+M618+AA618)))</f>
        <v>0</v>
      </c>
      <c r="U618" s="36">
        <v>0</v>
      </c>
      <c r="V618" s="22">
        <v>0</v>
      </c>
      <c r="W618" s="28">
        <f>IF(L618="返现",T618*M618,R618-T618)</f>
        <v>0</v>
      </c>
      <c r="X618" s="194">
        <v>0</v>
      </c>
      <c r="Y618" s="19">
        <v>2.5000000000000001E-2</v>
      </c>
      <c r="Z618" s="23">
        <f t="shared" si="10"/>
        <v>0</v>
      </c>
      <c r="AA618" s="36">
        <v>0</v>
      </c>
      <c r="AB618" s="23">
        <f>R618</f>
        <v>0</v>
      </c>
      <c r="AC618" s="18"/>
    </row>
    <row r="619" spans="1:29" x14ac:dyDescent="0.3">
      <c r="A619" s="17">
        <v>45017</v>
      </c>
      <c r="B619" s="5" t="s">
        <v>87</v>
      </c>
      <c r="C619" s="5" t="s">
        <v>107</v>
      </c>
      <c r="D619" s="5" t="s">
        <v>108</v>
      </c>
      <c r="E619" s="5" t="s">
        <v>1371</v>
      </c>
      <c r="F619" s="5" t="s">
        <v>1372</v>
      </c>
      <c r="G619" s="178">
        <v>72</v>
      </c>
      <c r="H619" s="5" t="s">
        <v>1126</v>
      </c>
      <c r="I619" s="5" t="s">
        <v>1373</v>
      </c>
      <c r="J619" s="5"/>
      <c r="K619" s="5" t="s">
        <v>55</v>
      </c>
      <c r="L619" s="5" t="s">
        <v>278</v>
      </c>
      <c r="M619" s="36">
        <v>0</v>
      </c>
      <c r="N619" s="177">
        <v>600007524</v>
      </c>
      <c r="O619" s="18"/>
      <c r="P619" s="29">
        <v>9.9999999999994316E-2</v>
      </c>
      <c r="Q619" s="194"/>
      <c r="R619" s="194">
        <v>0</v>
      </c>
      <c r="S619" s="29">
        <f>P619+Q619-R619</f>
        <v>9.9999999999994316E-2</v>
      </c>
      <c r="T619" s="32">
        <f>IF(L619="折扣",R619/(1+AA619)*M619,IF(L619="返现",R619/(1+AA619),R619/(1+M619+AA619)))</f>
        <v>0</v>
      </c>
      <c r="U619" s="36">
        <v>0</v>
      </c>
      <c r="V619" s="22">
        <v>0</v>
      </c>
      <c r="W619" s="28">
        <f>IF(L619="返现",T619*M619,R619-T619)</f>
        <v>0</v>
      </c>
      <c r="X619" s="194">
        <v>0</v>
      </c>
      <c r="Y619" s="19">
        <v>2.5000000000000001E-2</v>
      </c>
      <c r="Z619" s="23">
        <f t="shared" si="10"/>
        <v>0</v>
      </c>
      <c r="AA619" s="36">
        <v>0</v>
      </c>
      <c r="AB619" s="23">
        <f>R619</f>
        <v>0</v>
      </c>
      <c r="AC619" s="18"/>
    </row>
    <row r="620" spans="1:29" x14ac:dyDescent="0.3">
      <c r="A620" s="17">
        <v>45017</v>
      </c>
      <c r="B620" s="5" t="s">
        <v>87</v>
      </c>
      <c r="C620" s="5" t="s">
        <v>107</v>
      </c>
      <c r="D620" s="5" t="s">
        <v>108</v>
      </c>
      <c r="E620" s="5" t="s">
        <v>1374</v>
      </c>
      <c r="F620" s="5" t="s">
        <v>1375</v>
      </c>
      <c r="G620" s="178">
        <v>72</v>
      </c>
      <c r="H620" s="5" t="s">
        <v>1126</v>
      </c>
      <c r="I620" s="5" t="s">
        <v>1100</v>
      </c>
      <c r="J620" s="5"/>
      <c r="K620" s="5" t="s">
        <v>55</v>
      </c>
      <c r="L620" s="5" t="s">
        <v>278</v>
      </c>
      <c r="M620" s="36">
        <v>0</v>
      </c>
      <c r="N620" s="177">
        <v>900007937</v>
      </c>
      <c r="O620" s="18"/>
      <c r="P620" s="29">
        <v>80.900000000000006</v>
      </c>
      <c r="Q620" s="194"/>
      <c r="R620" s="194">
        <v>14.2</v>
      </c>
      <c r="S620" s="29">
        <f>P620+Q620-R620</f>
        <v>66.7</v>
      </c>
      <c r="T620" s="32">
        <f>IF(L620="折扣",R620/(1+AA620)*M620,IF(L620="返现",R620/(1+AA620),R620/(1+M620+AA620)))</f>
        <v>14.2</v>
      </c>
      <c r="U620" s="36">
        <v>0</v>
      </c>
      <c r="V620" s="22">
        <v>0</v>
      </c>
      <c r="W620" s="28">
        <f>IF(L620="返现",T620*M620,R620-T620)</f>
        <v>0</v>
      </c>
      <c r="X620" s="194">
        <v>14.2</v>
      </c>
      <c r="Y620" s="19">
        <v>2.5000000000000001E-2</v>
      </c>
      <c r="Z620" s="23">
        <f t="shared" si="10"/>
        <v>0.35499999999999998</v>
      </c>
      <c r="AA620" s="36">
        <v>0</v>
      </c>
      <c r="AB620" s="23">
        <f>R620</f>
        <v>14.2</v>
      </c>
      <c r="AC620" s="18"/>
    </row>
    <row r="621" spans="1:29" x14ac:dyDescent="0.3">
      <c r="A621" s="17">
        <v>45017</v>
      </c>
      <c r="B621" s="5" t="s">
        <v>87</v>
      </c>
      <c r="C621" s="5" t="s">
        <v>107</v>
      </c>
      <c r="D621" s="5" t="s">
        <v>108</v>
      </c>
      <c r="E621" s="5" t="s">
        <v>1374</v>
      </c>
      <c r="F621" s="5" t="s">
        <v>1375</v>
      </c>
      <c r="G621" s="178">
        <v>72</v>
      </c>
      <c r="H621" s="5" t="s">
        <v>1126</v>
      </c>
      <c r="I621" s="5" t="s">
        <v>1376</v>
      </c>
      <c r="J621" s="5"/>
      <c r="K621" s="5" t="s">
        <v>55</v>
      </c>
      <c r="L621" s="5" t="s">
        <v>278</v>
      </c>
      <c r="M621" s="36">
        <v>0</v>
      </c>
      <c r="N621" s="177">
        <v>900008129</v>
      </c>
      <c r="O621" s="18"/>
      <c r="P621" s="29">
        <v>10579</v>
      </c>
      <c r="Q621" s="194"/>
      <c r="R621" s="194">
        <v>0</v>
      </c>
      <c r="S621" s="29">
        <f>P621+Q621-R621</f>
        <v>10579</v>
      </c>
      <c r="T621" s="32">
        <f>IF(L621="折扣",R621/(1+AA621)*M621,IF(L621="返现",R621/(1+AA621),R621/(1+M621+AA621)))</f>
        <v>0</v>
      </c>
      <c r="U621" s="36">
        <v>0</v>
      </c>
      <c r="V621" s="22">
        <v>0</v>
      </c>
      <c r="W621" s="28">
        <f>IF(L621="返现",T621*M621,R621-T621)</f>
        <v>0</v>
      </c>
      <c r="X621" s="194">
        <v>0</v>
      </c>
      <c r="Y621" s="19">
        <v>2.5000000000000001E-2</v>
      </c>
      <c r="Z621" s="23">
        <f t="shared" si="10"/>
        <v>0</v>
      </c>
      <c r="AA621" s="36">
        <v>0</v>
      </c>
      <c r="AB621" s="23">
        <f>R621</f>
        <v>0</v>
      </c>
      <c r="AC621" s="18"/>
    </row>
    <row r="622" spans="1:29" x14ac:dyDescent="0.3">
      <c r="A622" s="17">
        <v>45017</v>
      </c>
      <c r="B622" s="5" t="s">
        <v>87</v>
      </c>
      <c r="C622" s="5" t="s">
        <v>107</v>
      </c>
      <c r="D622" s="5" t="s">
        <v>108</v>
      </c>
      <c r="E622" s="5" t="s">
        <v>1374</v>
      </c>
      <c r="F622" s="5" t="s">
        <v>1372</v>
      </c>
      <c r="G622" s="178">
        <v>72</v>
      </c>
      <c r="H622" s="5" t="s">
        <v>1126</v>
      </c>
      <c r="I622" s="5" t="s">
        <v>1377</v>
      </c>
      <c r="J622" s="5"/>
      <c r="K622" s="5" t="s">
        <v>55</v>
      </c>
      <c r="L622" s="5" t="s">
        <v>278</v>
      </c>
      <c r="M622" s="36">
        <v>0</v>
      </c>
      <c r="N622" s="177">
        <v>900008672</v>
      </c>
      <c r="O622" s="18"/>
      <c r="P622" s="29">
        <v>2083.6000000000004</v>
      </c>
      <c r="Q622" s="194"/>
      <c r="R622" s="194">
        <v>0</v>
      </c>
      <c r="S622" s="29">
        <f>P622+Q622-R622</f>
        <v>2083.6000000000004</v>
      </c>
      <c r="T622" s="32">
        <f>IF(L622="折扣",R622/(1+AA622)*M622,IF(L622="返现",R622/(1+AA622),R622/(1+M622+AA622)))</f>
        <v>0</v>
      </c>
      <c r="U622" s="36">
        <v>0</v>
      </c>
      <c r="V622" s="22">
        <v>0</v>
      </c>
      <c r="W622" s="28">
        <f>IF(L622="返现",T622*M622,R622-T622)</f>
        <v>0</v>
      </c>
      <c r="X622" s="194">
        <v>0</v>
      </c>
      <c r="Y622" s="19">
        <v>2.5000000000000001E-2</v>
      </c>
      <c r="Z622" s="23">
        <f t="shared" si="10"/>
        <v>0</v>
      </c>
      <c r="AA622" s="36">
        <v>0</v>
      </c>
      <c r="AB622" s="23">
        <f>R622</f>
        <v>0</v>
      </c>
      <c r="AC622" s="18"/>
    </row>
    <row r="623" spans="1:29" x14ac:dyDescent="0.3">
      <c r="A623" s="17">
        <v>45017</v>
      </c>
      <c r="B623" s="5" t="s">
        <v>87</v>
      </c>
      <c r="C623" s="5" t="s">
        <v>107</v>
      </c>
      <c r="D623" s="5" t="s">
        <v>108</v>
      </c>
      <c r="E623" s="5" t="s">
        <v>1378</v>
      </c>
      <c r="F623" s="5" t="s">
        <v>1150</v>
      </c>
      <c r="G623" s="178">
        <v>72</v>
      </c>
      <c r="H623" s="5" t="s">
        <v>1126</v>
      </c>
      <c r="I623" s="5" t="s">
        <v>1084</v>
      </c>
      <c r="J623" s="5"/>
      <c r="K623" s="5" t="s">
        <v>55</v>
      </c>
      <c r="L623" s="5" t="s">
        <v>278</v>
      </c>
      <c r="M623" s="36">
        <v>0</v>
      </c>
      <c r="N623" s="6">
        <v>900010306</v>
      </c>
      <c r="O623" s="18"/>
      <c r="P623" s="29">
        <v>359832.5</v>
      </c>
      <c r="Q623" s="194"/>
      <c r="R623" s="194">
        <v>120240.6</v>
      </c>
      <c r="S623" s="29">
        <f>P623+Q623-R623</f>
        <v>239591.9</v>
      </c>
      <c r="T623" s="32">
        <f>IF(L623="折扣",R623/(1+AA623)*M623,IF(L623="返现",R623/(1+AA623),R623/(1+M623+AA623)))</f>
        <v>120240.6</v>
      </c>
      <c r="U623" s="36">
        <v>0.05</v>
      </c>
      <c r="V623" s="22">
        <f>T623/(1-U623)*U623</f>
        <v>6328.4526315789481</v>
      </c>
      <c r="W623" s="28">
        <f>IF(L623="返现",T623*M623,R623-T623)</f>
        <v>0</v>
      </c>
      <c r="X623" s="194">
        <v>0</v>
      </c>
      <c r="Y623" s="19">
        <v>2.5000000000000001E-2</v>
      </c>
      <c r="Z623" s="23">
        <f t="shared" si="10"/>
        <v>0</v>
      </c>
      <c r="AA623" s="36">
        <v>0</v>
      </c>
      <c r="AB623" s="23">
        <f>R623</f>
        <v>120240.6</v>
      </c>
      <c r="AC623" s="18"/>
    </row>
    <row r="624" spans="1:29" x14ac:dyDescent="0.3">
      <c r="A624" s="17">
        <v>45017</v>
      </c>
      <c r="B624" s="18" t="s">
        <v>87</v>
      </c>
      <c r="C624" s="18" t="s">
        <v>107</v>
      </c>
      <c r="D624" s="18" t="s">
        <v>509</v>
      </c>
      <c r="E624" s="18" t="s">
        <v>528</v>
      </c>
      <c r="F624" s="18" t="s">
        <v>528</v>
      </c>
      <c r="G624" s="18">
        <v>479</v>
      </c>
      <c r="H624" s="18" t="s">
        <v>1379</v>
      </c>
      <c r="I624" s="18"/>
      <c r="J624" s="18"/>
      <c r="K624" s="18" t="s">
        <v>1380</v>
      </c>
      <c r="L624" s="18" t="s">
        <v>278</v>
      </c>
      <c r="M624" s="56">
        <v>0</v>
      </c>
      <c r="N624" s="18"/>
      <c r="O624" s="18"/>
      <c r="P624" s="189">
        <v>237461.83000000002</v>
      </c>
      <c r="Q624" s="194">
        <v>150000</v>
      </c>
      <c r="R624" s="194">
        <v>84219.73</v>
      </c>
      <c r="S624" s="190">
        <f>P624+Q624-R624</f>
        <v>303242.10000000003</v>
      </c>
      <c r="T624" s="32">
        <f>IF(L624="折扣",R624/(1+AA624)*M624,IF(L624="返现",R624/(1+AA624),R624/(1+M624+AA624)))</f>
        <v>84219.73</v>
      </c>
      <c r="U624" s="56">
        <v>0</v>
      </c>
      <c r="V624" s="22">
        <v>0</v>
      </c>
      <c r="W624" s="28">
        <f>IF(L624="返现",T624*M624,R624-T624)</f>
        <v>0</v>
      </c>
      <c r="X624" s="23">
        <f>R624</f>
        <v>84219.73</v>
      </c>
      <c r="Y624" s="19">
        <v>0</v>
      </c>
      <c r="Z624" s="23">
        <f t="shared" si="10"/>
        <v>0</v>
      </c>
      <c r="AA624" s="56">
        <v>0</v>
      </c>
      <c r="AB624" s="23">
        <f>R624</f>
        <v>84219.73</v>
      </c>
      <c r="AC624" s="18"/>
    </row>
    <row r="625" spans="1:29" x14ac:dyDescent="0.3">
      <c r="A625" s="17">
        <v>45017</v>
      </c>
      <c r="B625" s="5" t="s">
        <v>87</v>
      </c>
      <c r="C625" s="5" t="s">
        <v>107</v>
      </c>
      <c r="D625" s="5" t="s">
        <v>108</v>
      </c>
      <c r="E625" s="5" t="s">
        <v>1374</v>
      </c>
      <c r="F625" s="5" t="s">
        <v>1372</v>
      </c>
      <c r="G625" s="178">
        <v>479</v>
      </c>
      <c r="H625" s="5" t="s">
        <v>1379</v>
      </c>
      <c r="I625" s="37"/>
      <c r="J625" s="37"/>
      <c r="K625" s="5" t="s">
        <v>56</v>
      </c>
      <c r="L625" s="5" t="s">
        <v>538</v>
      </c>
      <c r="M625" s="36">
        <v>0.95</v>
      </c>
      <c r="N625" s="18"/>
      <c r="O625" s="18"/>
      <c r="P625" s="29">
        <v>3892533.7999999993</v>
      </c>
      <c r="Q625" s="194">
        <v>0</v>
      </c>
      <c r="R625" s="194">
        <v>0</v>
      </c>
      <c r="S625" s="190">
        <f>P625+Q625-R625</f>
        <v>3892533.7999999993</v>
      </c>
      <c r="T625" s="32">
        <f>IF(L625="折扣",R625/(1+AA625)*M625,IF(L625="返现",R625/(1+AA625),R625/(1+M625+AA625)))</f>
        <v>0</v>
      </c>
      <c r="U625" s="36">
        <v>0</v>
      </c>
      <c r="V625" s="22">
        <v>0</v>
      </c>
      <c r="W625" s="28">
        <f>IF(L625="返现",T625*M625,R625-T625)</f>
        <v>0</v>
      </c>
      <c r="X625" s="23">
        <f>R625</f>
        <v>0</v>
      </c>
      <c r="Y625" s="19">
        <v>0</v>
      </c>
      <c r="Z625" s="23">
        <f t="shared" si="10"/>
        <v>0</v>
      </c>
      <c r="AA625" s="36">
        <v>0</v>
      </c>
      <c r="AB625" s="23">
        <f>R625</f>
        <v>0</v>
      </c>
      <c r="AC625" s="18"/>
    </row>
    <row r="626" spans="1:29" x14ac:dyDescent="0.3">
      <c r="A626" s="17">
        <v>45017</v>
      </c>
      <c r="B626" s="5" t="s">
        <v>87</v>
      </c>
      <c r="C626" s="5" t="s">
        <v>107</v>
      </c>
      <c r="D626" s="5" t="s">
        <v>108</v>
      </c>
      <c r="E626" s="5" t="s">
        <v>1374</v>
      </c>
      <c r="F626" s="5" t="s">
        <v>1372</v>
      </c>
      <c r="G626" s="178">
        <v>479</v>
      </c>
      <c r="H626" s="5" t="s">
        <v>1379</v>
      </c>
      <c r="I626" s="37"/>
      <c r="J626" s="37"/>
      <c r="K626" s="5" t="s">
        <v>56</v>
      </c>
      <c r="L626" s="5" t="s">
        <v>538</v>
      </c>
      <c r="M626" s="36">
        <v>0.98</v>
      </c>
      <c r="N626" s="18"/>
      <c r="O626" s="18"/>
      <c r="P626" s="29">
        <v>-1600010.03</v>
      </c>
      <c r="Q626" s="194">
        <v>0</v>
      </c>
      <c r="R626" s="194">
        <v>0</v>
      </c>
      <c r="S626" s="190">
        <f>P626+Q626-R626</f>
        <v>-1600010.03</v>
      </c>
      <c r="T626" s="32">
        <f>IF(L626="折扣",R626/(1+AA626)*M626,IF(L626="返现",R626/(1+AA626),R626/(1+M626+AA626)))</f>
        <v>0</v>
      </c>
      <c r="U626" s="36">
        <v>0</v>
      </c>
      <c r="V626" s="22">
        <v>0</v>
      </c>
      <c r="W626" s="28">
        <f>IF(L626="返现",T626*M626,R626-T626)</f>
        <v>0</v>
      </c>
      <c r="X626" s="23">
        <f>R626</f>
        <v>0</v>
      </c>
      <c r="Y626" s="19">
        <v>0</v>
      </c>
      <c r="Z626" s="23">
        <f t="shared" si="10"/>
        <v>0</v>
      </c>
      <c r="AA626" s="36">
        <v>0</v>
      </c>
      <c r="AB626" s="23">
        <f>R626</f>
        <v>0</v>
      </c>
      <c r="AC626" s="18"/>
    </row>
    <row r="627" spans="1:29" x14ac:dyDescent="0.3">
      <c r="A627" s="17">
        <v>45017</v>
      </c>
      <c r="B627" s="18" t="s">
        <v>87</v>
      </c>
      <c r="C627" s="18" t="s">
        <v>88</v>
      </c>
      <c r="D627" s="18" t="s">
        <v>89</v>
      </c>
      <c r="E627" s="18" t="s">
        <v>1381</v>
      </c>
      <c r="F627" s="18" t="s">
        <v>1382</v>
      </c>
      <c r="G627" s="18">
        <v>442</v>
      </c>
      <c r="H627" s="18" t="s">
        <v>1383</v>
      </c>
      <c r="I627" s="18"/>
      <c r="J627" s="18"/>
      <c r="K627" s="18" t="s">
        <v>56</v>
      </c>
      <c r="L627" s="18" t="s">
        <v>93</v>
      </c>
      <c r="M627" s="185">
        <v>0.02</v>
      </c>
      <c r="N627" s="18"/>
      <c r="O627" s="18"/>
      <c r="P627" s="189">
        <v>462141.23000000068</v>
      </c>
      <c r="Q627" s="194">
        <v>1200000</v>
      </c>
      <c r="R627" s="194">
        <v>1209751.8700000006</v>
      </c>
      <c r="S627" s="29">
        <f>P627+Q627-R627</f>
        <v>452389.3600000001</v>
      </c>
      <c r="T627" s="32">
        <f>IF(L627="折扣",R627/(1+AA627)*M627,IF(L627="返现",R627/(1+AA627),R627/(1+M627+AA627)))</f>
        <v>1186031.2450980397</v>
      </c>
      <c r="U627" s="185">
        <v>0</v>
      </c>
      <c r="V627" s="70">
        <v>0</v>
      </c>
      <c r="W627" s="28">
        <f>IF(L627="返现",T627*M627,R627-T627)</f>
        <v>23720.624901960837</v>
      </c>
      <c r="X627" s="23">
        <f>R627*96%</f>
        <v>1161361.7952000005</v>
      </c>
      <c r="Y627" s="19">
        <v>0</v>
      </c>
      <c r="Z627" s="23">
        <f t="shared" si="10"/>
        <v>0</v>
      </c>
      <c r="AA627" s="185">
        <v>0</v>
      </c>
      <c r="AB627" s="23">
        <f>X627</f>
        <v>1161361.7952000005</v>
      </c>
      <c r="AC627" s="18"/>
    </row>
    <row r="628" spans="1:29" x14ac:dyDescent="0.3">
      <c r="A628" s="17">
        <v>45017</v>
      </c>
      <c r="B628" s="18" t="s">
        <v>87</v>
      </c>
      <c r="C628" s="18" t="s">
        <v>88</v>
      </c>
      <c r="D628" s="18" t="s">
        <v>89</v>
      </c>
      <c r="E628" s="18" t="s">
        <v>1080</v>
      </c>
      <c r="F628" s="18" t="s">
        <v>1080</v>
      </c>
      <c r="G628" s="18">
        <v>442</v>
      </c>
      <c r="H628" s="18" t="s">
        <v>1383</v>
      </c>
      <c r="I628" s="18"/>
      <c r="J628" s="18"/>
      <c r="K628" s="18" t="s">
        <v>56</v>
      </c>
      <c r="L628" s="18" t="s">
        <v>93</v>
      </c>
      <c r="M628" s="185">
        <v>0.03</v>
      </c>
      <c r="N628" s="18"/>
      <c r="O628" s="18"/>
      <c r="P628" s="189">
        <v>406251.83000000101</v>
      </c>
      <c r="Q628" s="194">
        <v>330000</v>
      </c>
      <c r="R628" s="194">
        <v>35625.520000000011</v>
      </c>
      <c r="S628" s="29">
        <f>P628+Q628-R628</f>
        <v>700626.31000000099</v>
      </c>
      <c r="T628" s="32">
        <f>IF(L628="折扣",R628/(1+AA628)*M628,IF(L628="返现",R628/(1+AA628),R628/(1+M628+AA628)))</f>
        <v>34587.883495145645</v>
      </c>
      <c r="U628" s="185">
        <v>0</v>
      </c>
      <c r="V628" s="70">
        <v>0</v>
      </c>
      <c r="W628" s="28">
        <f>IF(L628="返现",T628*M628,R628-T628)</f>
        <v>1037.6365048543666</v>
      </c>
      <c r="X628" s="23">
        <f>R628*96%</f>
        <v>34200.499200000013</v>
      </c>
      <c r="Y628" s="19">
        <v>0</v>
      </c>
      <c r="Z628" s="23">
        <f t="shared" si="10"/>
        <v>0</v>
      </c>
      <c r="AA628" s="185">
        <v>0</v>
      </c>
      <c r="AB628" s="23">
        <f>X628</f>
        <v>34200.499200000013</v>
      </c>
      <c r="AC628" s="18"/>
    </row>
    <row r="629" spans="1:29" x14ac:dyDescent="0.3">
      <c r="A629" s="17">
        <v>45017</v>
      </c>
      <c r="B629" s="18" t="s">
        <v>87</v>
      </c>
      <c r="C629" s="18" t="s">
        <v>107</v>
      </c>
      <c r="D629" s="18" t="s">
        <v>108</v>
      </c>
      <c r="E629" s="18" t="s">
        <v>109</v>
      </c>
      <c r="F629" s="18" t="s">
        <v>1384</v>
      </c>
      <c r="G629" s="18">
        <v>442</v>
      </c>
      <c r="H629" s="18" t="s">
        <v>1383</v>
      </c>
      <c r="I629" s="18"/>
      <c r="J629" s="18"/>
      <c r="K629" s="18" t="s">
        <v>56</v>
      </c>
      <c r="L629" s="18" t="s">
        <v>93</v>
      </c>
      <c r="M629" s="185">
        <v>0.04</v>
      </c>
      <c r="N629" s="18"/>
      <c r="O629" s="18"/>
      <c r="P629" s="189">
        <v>1567846.9999999981</v>
      </c>
      <c r="Q629" s="194">
        <v>2250000</v>
      </c>
      <c r="R629" s="194">
        <v>1981505.7200000028</v>
      </c>
      <c r="S629" s="29">
        <f>P629+Q629-R629</f>
        <v>1836341.2799999954</v>
      </c>
      <c r="T629" s="32">
        <f>IF(L629="折扣",R629/(1+AA629)*M629,IF(L629="返现",R629/(1+AA629),R629/(1+M629+AA629)))</f>
        <v>1905293.9615384641</v>
      </c>
      <c r="U629" s="185">
        <v>0</v>
      </c>
      <c r="V629" s="70">
        <v>0</v>
      </c>
      <c r="W629" s="28">
        <f>IF(L629="返现",T629*M629,R629-T629)</f>
        <v>76211.758461538702</v>
      </c>
      <c r="X629" s="23">
        <f>R629*96%</f>
        <v>1902245.4912000026</v>
      </c>
      <c r="Y629" s="19">
        <v>0</v>
      </c>
      <c r="Z629" s="23">
        <f t="shared" si="10"/>
        <v>0</v>
      </c>
      <c r="AA629" s="185">
        <v>0</v>
      </c>
      <c r="AB629" s="23">
        <f>X629</f>
        <v>1902245.4912000026</v>
      </c>
      <c r="AC629" s="18"/>
    </row>
    <row r="630" spans="1:29" x14ac:dyDescent="0.3">
      <c r="A630" s="17">
        <v>45017</v>
      </c>
      <c r="B630" s="18" t="s">
        <v>87</v>
      </c>
      <c r="C630" s="18" t="s">
        <v>107</v>
      </c>
      <c r="D630" s="18" t="s">
        <v>108</v>
      </c>
      <c r="E630" s="18" t="s">
        <v>109</v>
      </c>
      <c r="F630" s="18" t="s">
        <v>1385</v>
      </c>
      <c r="G630" s="18">
        <v>442</v>
      </c>
      <c r="H630" s="18" t="s">
        <v>1383</v>
      </c>
      <c r="I630" s="18"/>
      <c r="J630" s="18"/>
      <c r="K630" s="18" t="s">
        <v>56</v>
      </c>
      <c r="L630" s="18" t="s">
        <v>93</v>
      </c>
      <c r="M630" s="185">
        <v>0.04</v>
      </c>
      <c r="N630" s="18"/>
      <c r="O630" s="18"/>
      <c r="P630" s="189">
        <v>825563.66999998153</v>
      </c>
      <c r="Q630" s="194">
        <v>1368000</v>
      </c>
      <c r="R630" s="194">
        <v>1333495.9200000009</v>
      </c>
      <c r="S630" s="29">
        <f>P630+Q630-R630</f>
        <v>860067.74999998044</v>
      </c>
      <c r="T630" s="32">
        <f>IF(L630="折扣",R630/(1+AA630)*M630,IF(L630="返现",R630/(1+AA630),R630/(1+M630+AA630)))</f>
        <v>1282207.6153846162</v>
      </c>
      <c r="U630" s="185">
        <v>0</v>
      </c>
      <c r="V630" s="70">
        <v>0</v>
      </c>
      <c r="W630" s="28">
        <f>IF(L630="返现",T630*M630,R630-T630)</f>
        <v>51288.304615384666</v>
      </c>
      <c r="X630" s="23">
        <f>R630*96%</f>
        <v>1280156.0832000007</v>
      </c>
      <c r="Y630" s="19">
        <v>0</v>
      </c>
      <c r="Z630" s="23">
        <f t="shared" si="10"/>
        <v>0</v>
      </c>
      <c r="AA630" s="185">
        <v>0</v>
      </c>
      <c r="AB630" s="23">
        <f>X630</f>
        <v>1280156.0832000007</v>
      </c>
      <c r="AC630" s="18"/>
    </row>
    <row r="631" spans="1:29" x14ac:dyDescent="0.3">
      <c r="A631" s="17">
        <v>45017</v>
      </c>
      <c r="B631" s="18" t="s">
        <v>87</v>
      </c>
      <c r="C631" s="18" t="s">
        <v>88</v>
      </c>
      <c r="D631" s="18" t="s">
        <v>89</v>
      </c>
      <c r="E631" s="18" t="s">
        <v>1080</v>
      </c>
      <c r="F631" s="18" t="s">
        <v>1080</v>
      </c>
      <c r="G631" s="179">
        <v>489</v>
      </c>
      <c r="H631" s="18" t="s">
        <v>2029</v>
      </c>
      <c r="I631" s="18" t="s">
        <v>1080</v>
      </c>
      <c r="J631" s="18"/>
      <c r="K631" s="18" t="s">
        <v>55</v>
      </c>
      <c r="L631" s="18" t="s">
        <v>93</v>
      </c>
      <c r="M631" s="181">
        <v>2.5000000000000001E-2</v>
      </c>
      <c r="N631" s="20">
        <v>7607</v>
      </c>
      <c r="O631" s="18"/>
      <c r="P631" s="176">
        <v>124387.63000000005</v>
      </c>
      <c r="Q631" s="193">
        <v>200000</v>
      </c>
      <c r="R631" s="193">
        <v>145199.04999999996</v>
      </c>
      <c r="S631" s="29">
        <f>P631+Q631-R631</f>
        <v>179188.5800000001</v>
      </c>
      <c r="T631" s="32">
        <f>IF(L631="折扣",R631/(1+AA631)*M631,IF(L631="返现",R631/(1+AA631),R631/(1+M631+AA631)))</f>
        <v>141657.60975609755</v>
      </c>
      <c r="U631" s="181">
        <v>0</v>
      </c>
      <c r="V631" s="22">
        <v>0</v>
      </c>
      <c r="W631" s="28">
        <f>IF(L631="返现",T631*M631,R631-T631)</f>
        <v>3541.4402439024125</v>
      </c>
      <c r="X631" s="199">
        <v>145199.04999999996</v>
      </c>
      <c r="Y631" s="19">
        <v>9.9400000000000002E-2</v>
      </c>
      <c r="Z631" s="23">
        <f t="shared" si="10"/>
        <v>14432.785569999996</v>
      </c>
      <c r="AA631" s="181">
        <v>0</v>
      </c>
      <c r="AB631" s="199">
        <f>R631</f>
        <v>145199.04999999996</v>
      </c>
      <c r="AC631" s="18"/>
    </row>
    <row r="632" spans="1:29" x14ac:dyDescent="0.3">
      <c r="A632" s="17">
        <v>45017</v>
      </c>
      <c r="B632" s="18" t="s">
        <v>87</v>
      </c>
      <c r="C632" s="18" t="s">
        <v>88</v>
      </c>
      <c r="D632" s="18" t="s">
        <v>89</v>
      </c>
      <c r="E632" s="18" t="s">
        <v>2030</v>
      </c>
      <c r="F632" s="18" t="s">
        <v>2030</v>
      </c>
      <c r="G632" s="179">
        <v>489</v>
      </c>
      <c r="H632" s="18" t="s">
        <v>2029</v>
      </c>
      <c r="I632" s="18" t="s">
        <v>2031</v>
      </c>
      <c r="J632" s="18"/>
      <c r="K632" s="18" t="s">
        <v>55</v>
      </c>
      <c r="L632" s="18" t="s">
        <v>93</v>
      </c>
      <c r="M632" s="181">
        <v>0.02</v>
      </c>
      <c r="N632" s="20">
        <v>8196</v>
      </c>
      <c r="O632" s="18"/>
      <c r="P632" s="176">
        <v>0</v>
      </c>
      <c r="Q632" s="193">
        <v>20400</v>
      </c>
      <c r="R632" s="193">
        <v>6122</v>
      </c>
      <c r="S632" s="29">
        <f>P632+Q632-R632</f>
        <v>14278</v>
      </c>
      <c r="T632" s="32">
        <f>IF(L632="折扣",R632/(1+AA632)*M632,IF(L632="返现",R632/(1+AA632),R632/(1+M632+AA632)))</f>
        <v>6001.9607843137255</v>
      </c>
      <c r="U632" s="181">
        <v>0</v>
      </c>
      <c r="V632" s="22">
        <v>0</v>
      </c>
      <c r="W632" s="28">
        <f>IF(L632="返现",T632*M632,R632-T632)</f>
        <v>120.03921568627447</v>
      </c>
      <c r="X632" s="199">
        <v>6122</v>
      </c>
      <c r="Y632" s="19">
        <v>9.9400000000000002E-2</v>
      </c>
      <c r="Z632" s="23">
        <f t="shared" si="10"/>
        <v>608.52679999999998</v>
      </c>
      <c r="AA632" s="181">
        <v>0</v>
      </c>
      <c r="AB632" s="199">
        <f>R632</f>
        <v>6122</v>
      </c>
      <c r="AC632" s="18"/>
    </row>
    <row r="633" spans="1:29" x14ac:dyDescent="0.3">
      <c r="A633" s="17">
        <v>45017</v>
      </c>
      <c r="B633" s="18" t="s">
        <v>87</v>
      </c>
      <c r="C633" s="18" t="s">
        <v>88</v>
      </c>
      <c r="D633" s="18" t="s">
        <v>89</v>
      </c>
      <c r="E633" s="18" t="s">
        <v>2032</v>
      </c>
      <c r="F633" s="18" t="s">
        <v>2032</v>
      </c>
      <c r="G633" s="179">
        <v>489</v>
      </c>
      <c r="H633" s="18" t="s">
        <v>2029</v>
      </c>
      <c r="I633" s="18" t="s">
        <v>2033</v>
      </c>
      <c r="J633" s="18"/>
      <c r="K633" s="18" t="s">
        <v>55</v>
      </c>
      <c r="L633" s="18" t="s">
        <v>93</v>
      </c>
      <c r="M633" s="181">
        <v>0.02</v>
      </c>
      <c r="N633" s="20">
        <v>7164</v>
      </c>
      <c r="O633" s="18"/>
      <c r="P633" s="176">
        <v>8906.5999999999985</v>
      </c>
      <c r="Q633" s="193">
        <v>10200</v>
      </c>
      <c r="R633" s="193">
        <v>11894.399999999998</v>
      </c>
      <c r="S633" s="29">
        <f>P633+Q633-R633</f>
        <v>7212.2000000000007</v>
      </c>
      <c r="T633" s="32">
        <f>IF(L633="折扣",R633/(1+AA633)*M633,IF(L633="返现",R633/(1+AA633),R633/(1+M633+AA633)))</f>
        <v>11661.176470588232</v>
      </c>
      <c r="U633" s="181">
        <v>0</v>
      </c>
      <c r="V633" s="22">
        <v>0</v>
      </c>
      <c r="W633" s="28">
        <f>IF(L633="返现",T633*M633,R633-T633)</f>
        <v>233.22352941176541</v>
      </c>
      <c r="X633" s="199">
        <v>11894.399999999998</v>
      </c>
      <c r="Y633" s="19">
        <v>9.9400000000000002E-2</v>
      </c>
      <c r="Z633" s="23">
        <f t="shared" si="10"/>
        <v>1182.3033599999999</v>
      </c>
      <c r="AA633" s="181">
        <v>0</v>
      </c>
      <c r="AB633" s="199">
        <f>R633</f>
        <v>11894.399999999998</v>
      </c>
      <c r="AC633" s="18"/>
    </row>
    <row r="634" spans="1:29" x14ac:dyDescent="0.3">
      <c r="A634" s="17">
        <v>45017</v>
      </c>
      <c r="B634" s="18" t="s">
        <v>87</v>
      </c>
      <c r="C634" s="18" t="s">
        <v>88</v>
      </c>
      <c r="D634" s="18" t="s">
        <v>89</v>
      </c>
      <c r="E634" s="18" t="s">
        <v>2034</v>
      </c>
      <c r="F634" s="18" t="s">
        <v>2034</v>
      </c>
      <c r="G634" s="179">
        <v>489</v>
      </c>
      <c r="H634" s="18" t="s">
        <v>2029</v>
      </c>
      <c r="I634" s="18" t="s">
        <v>2034</v>
      </c>
      <c r="J634" s="18"/>
      <c r="K634" s="18" t="s">
        <v>55</v>
      </c>
      <c r="L634" s="18" t="s">
        <v>93</v>
      </c>
      <c r="M634" s="181">
        <v>0.02</v>
      </c>
      <c r="N634" s="20">
        <v>116</v>
      </c>
      <c r="O634" s="18"/>
      <c r="P634" s="176">
        <v>138398.95000000007</v>
      </c>
      <c r="Q634" s="193">
        <v>20000</v>
      </c>
      <c r="R634" s="193">
        <v>46376.249999999993</v>
      </c>
      <c r="S634" s="29">
        <f>P634+Q634-R634</f>
        <v>112022.70000000007</v>
      </c>
      <c r="T634" s="32">
        <f>IF(L634="折扣",R634/(1+AA634)*M634,IF(L634="返现",R634/(1+AA634),R634/(1+M634+AA634)))</f>
        <v>45466.911764705874</v>
      </c>
      <c r="U634" s="181">
        <v>0</v>
      </c>
      <c r="V634" s="22">
        <v>0</v>
      </c>
      <c r="W634" s="28">
        <f>IF(L634="返现",T634*M634,R634-T634)</f>
        <v>909.33823529411893</v>
      </c>
      <c r="X634" s="199">
        <v>46376.249999999993</v>
      </c>
      <c r="Y634" s="19">
        <v>9.9400000000000002E-2</v>
      </c>
      <c r="Z634" s="23">
        <f t="shared" si="10"/>
        <v>4609.7992499999991</v>
      </c>
      <c r="AA634" s="181">
        <v>0</v>
      </c>
      <c r="AB634" s="199">
        <f>R634</f>
        <v>46376.249999999993</v>
      </c>
      <c r="AC634" s="18"/>
    </row>
    <row r="635" spans="1:29" x14ac:dyDescent="0.3">
      <c r="A635" s="17">
        <v>45017</v>
      </c>
      <c r="B635" s="18" t="s">
        <v>87</v>
      </c>
      <c r="C635" s="18" t="s">
        <v>88</v>
      </c>
      <c r="D635" s="18" t="s">
        <v>89</v>
      </c>
      <c r="E635" s="18" t="s">
        <v>2035</v>
      </c>
      <c r="F635" s="18" t="s">
        <v>2035</v>
      </c>
      <c r="G635" s="179">
        <v>489</v>
      </c>
      <c r="H635" s="18" t="s">
        <v>2029</v>
      </c>
      <c r="I635" s="18" t="s">
        <v>2035</v>
      </c>
      <c r="J635" s="18"/>
      <c r="K635" s="18" t="s">
        <v>55</v>
      </c>
      <c r="L635" s="18" t="s">
        <v>93</v>
      </c>
      <c r="M635" s="181">
        <v>0.02</v>
      </c>
      <c r="N635" s="20">
        <v>158</v>
      </c>
      <c r="O635" s="18"/>
      <c r="P635" s="176">
        <v>5421.5300000000007</v>
      </c>
      <c r="Q635" s="193">
        <v>9500</v>
      </c>
      <c r="R635" s="193">
        <v>8788.6299999999992</v>
      </c>
      <c r="S635" s="29">
        <f>P635+Q635-R635</f>
        <v>6132.9000000000015</v>
      </c>
      <c r="T635" s="32">
        <f>IF(L635="折扣",R635/(1+AA635)*M635,IF(L635="返现",R635/(1+AA635),R635/(1+M635+AA635)))</f>
        <v>8616.3039215686258</v>
      </c>
      <c r="U635" s="181">
        <v>0</v>
      </c>
      <c r="V635" s="22">
        <v>0</v>
      </c>
      <c r="W635" s="28">
        <f>IF(L635="返现",T635*M635,R635-T635)</f>
        <v>172.32607843137339</v>
      </c>
      <c r="X635" s="199">
        <v>8788.6299999999992</v>
      </c>
      <c r="Y635" s="19">
        <v>9.9400000000000002E-2</v>
      </c>
      <c r="Z635" s="23">
        <f t="shared" si="10"/>
        <v>873.58982199999991</v>
      </c>
      <c r="AA635" s="181">
        <v>0</v>
      </c>
      <c r="AB635" s="199">
        <f>R635</f>
        <v>8788.6299999999992</v>
      </c>
      <c r="AC635" s="18"/>
    </row>
    <row r="636" spans="1:29" x14ac:dyDescent="0.3">
      <c r="A636" s="17">
        <v>45017</v>
      </c>
      <c r="B636" s="18" t="s">
        <v>87</v>
      </c>
      <c r="C636" s="18" t="s">
        <v>88</v>
      </c>
      <c r="D636" s="18" t="s">
        <v>89</v>
      </c>
      <c r="E636" s="18" t="s">
        <v>473</v>
      </c>
      <c r="F636" s="18" t="s">
        <v>474</v>
      </c>
      <c r="G636" s="179">
        <v>489</v>
      </c>
      <c r="H636" s="18" t="s">
        <v>2029</v>
      </c>
      <c r="I636" s="18" t="s">
        <v>2036</v>
      </c>
      <c r="J636" s="18"/>
      <c r="K636" s="18" t="s">
        <v>55</v>
      </c>
      <c r="L636" s="18" t="s">
        <v>278</v>
      </c>
      <c r="M636" s="181">
        <v>0</v>
      </c>
      <c r="N636" s="20">
        <v>7105</v>
      </c>
      <c r="O636" s="18"/>
      <c r="P636" s="176">
        <v>10962.522900000091</v>
      </c>
      <c r="Q636" s="193">
        <v>100000</v>
      </c>
      <c r="R636" s="193">
        <v>31474.42</v>
      </c>
      <c r="S636" s="29">
        <f>P636+Q636-R636</f>
        <v>79488.1029000001</v>
      </c>
      <c r="T636" s="32">
        <f>IF(L636="折扣",R636/(1+AA636)*M636,IF(L636="返现",R636/(1+AA636),R636/(1+M636+AA636)))</f>
        <v>31474.42</v>
      </c>
      <c r="U636" s="181">
        <v>0</v>
      </c>
      <c r="V636" s="22">
        <v>0</v>
      </c>
      <c r="W636" s="28">
        <f>IF(L636="返现",T636*M636,R636-T636)</f>
        <v>0</v>
      </c>
      <c r="X636" s="199">
        <v>31474.42</v>
      </c>
      <c r="Y636" s="19">
        <v>9.9400000000000002E-2</v>
      </c>
      <c r="Z636" s="23">
        <f t="shared" si="10"/>
        <v>3128.5573479999998</v>
      </c>
      <c r="AA636" s="181">
        <v>0</v>
      </c>
      <c r="AB636" s="199">
        <f>R636</f>
        <v>31474.42</v>
      </c>
      <c r="AC636" s="18"/>
    </row>
    <row r="637" spans="1:29" x14ac:dyDescent="0.3">
      <c r="A637" s="17">
        <v>45017</v>
      </c>
      <c r="B637" s="18" t="s">
        <v>87</v>
      </c>
      <c r="C637" s="18" t="s">
        <v>88</v>
      </c>
      <c r="D637" s="18" t="s">
        <v>314</v>
      </c>
      <c r="E637" s="18" t="s">
        <v>480</v>
      </c>
      <c r="F637" s="18" t="s">
        <v>480</v>
      </c>
      <c r="G637" s="179">
        <v>489</v>
      </c>
      <c r="H637" s="18" t="s">
        <v>2029</v>
      </c>
      <c r="I637" s="18" t="s">
        <v>481</v>
      </c>
      <c r="J637" s="18"/>
      <c r="K637" s="18" t="s">
        <v>55</v>
      </c>
      <c r="L637" s="18" t="s">
        <v>265</v>
      </c>
      <c r="M637" s="181">
        <v>0.97</v>
      </c>
      <c r="N637" s="20">
        <v>8148</v>
      </c>
      <c r="O637" s="18"/>
      <c r="P637" s="176">
        <v>108363.59999999999</v>
      </c>
      <c r="Q637" s="193">
        <v>100000</v>
      </c>
      <c r="R637" s="193">
        <v>92132.9</v>
      </c>
      <c r="S637" s="29">
        <f>P637+Q637-R637</f>
        <v>116230.69999999998</v>
      </c>
      <c r="T637" s="32">
        <f>IF(L637="折扣",R637/(1+AA637)*M637,IF(L637="返现",R637/(1+AA637),R637/(1+M637+AA637)))</f>
        <v>89368.912999999986</v>
      </c>
      <c r="U637" s="181">
        <v>0</v>
      </c>
      <c r="V637" s="22">
        <v>0</v>
      </c>
      <c r="W637" s="28">
        <f>IF(L637="返现",T637*M637,R637-T637)</f>
        <v>2763.9870000000083</v>
      </c>
      <c r="X637" s="199">
        <v>92132.9</v>
      </c>
      <c r="Y637" s="19">
        <v>9.9400000000000002E-2</v>
      </c>
      <c r="Z637" s="23">
        <f t="shared" si="10"/>
        <v>9158.0102599999991</v>
      </c>
      <c r="AA637" s="181">
        <v>0</v>
      </c>
      <c r="AB637" s="199">
        <f>R637</f>
        <v>92132.9</v>
      </c>
      <c r="AC637" s="18"/>
    </row>
    <row r="638" spans="1:29" x14ac:dyDescent="0.3">
      <c r="A638" s="17">
        <v>45017</v>
      </c>
      <c r="B638" s="18" t="s">
        <v>87</v>
      </c>
      <c r="C638" s="18" t="s">
        <v>88</v>
      </c>
      <c r="D638" s="18" t="s">
        <v>661</v>
      </c>
      <c r="E638" s="18" t="s">
        <v>2037</v>
      </c>
      <c r="F638" s="18" t="s">
        <v>2037</v>
      </c>
      <c r="G638" s="179">
        <v>489</v>
      </c>
      <c r="H638" s="18" t="s">
        <v>2029</v>
      </c>
      <c r="I638" s="18" t="s">
        <v>2037</v>
      </c>
      <c r="J638" s="18"/>
      <c r="K638" s="18" t="s">
        <v>55</v>
      </c>
      <c r="L638" s="18" t="s">
        <v>93</v>
      </c>
      <c r="M638" s="181">
        <v>0.02</v>
      </c>
      <c r="N638" s="20">
        <v>8076</v>
      </c>
      <c r="O638" s="18"/>
      <c r="P638" s="176">
        <v>37100.30000000001</v>
      </c>
      <c r="Q638" s="193">
        <v>102000</v>
      </c>
      <c r="R638" s="193">
        <v>38916.699999999997</v>
      </c>
      <c r="S638" s="29">
        <f>P638+Q638-R638</f>
        <v>100183.60000000002</v>
      </c>
      <c r="T638" s="32">
        <f>IF(L638="折扣",R638/(1+AA638)*M638,IF(L638="返现",R638/(1+AA638),R638/(1+M638+AA638)))</f>
        <v>38153.627450980392</v>
      </c>
      <c r="U638" s="181">
        <v>0</v>
      </c>
      <c r="V638" s="22">
        <v>0</v>
      </c>
      <c r="W638" s="28">
        <f>IF(L638="返现",T638*M638,R638-T638)</f>
        <v>763.0725490196055</v>
      </c>
      <c r="X638" s="199">
        <v>38916.699999999997</v>
      </c>
      <c r="Y638" s="19">
        <v>9.9400000000000002E-2</v>
      </c>
      <c r="Z638" s="23">
        <f t="shared" si="10"/>
        <v>3868.3199799999998</v>
      </c>
      <c r="AA638" s="181">
        <v>0</v>
      </c>
      <c r="AB638" s="199">
        <f>R638</f>
        <v>38916.699999999997</v>
      </c>
      <c r="AC638" s="18"/>
    </row>
    <row r="639" spans="1:29" x14ac:dyDescent="0.3">
      <c r="A639" s="17">
        <v>45017</v>
      </c>
      <c r="B639" s="18" t="s">
        <v>87</v>
      </c>
      <c r="C639" s="18" t="s">
        <v>94</v>
      </c>
      <c r="D639" s="18" t="s">
        <v>95</v>
      </c>
      <c r="E639" s="18" t="s">
        <v>1130</v>
      </c>
      <c r="F639" s="18" t="s">
        <v>1131</v>
      </c>
      <c r="G639" s="179">
        <v>489</v>
      </c>
      <c r="H639" s="18" t="s">
        <v>2029</v>
      </c>
      <c r="I639" s="18" t="s">
        <v>1109</v>
      </c>
      <c r="J639" s="18"/>
      <c r="K639" s="18" t="s">
        <v>55</v>
      </c>
      <c r="L639" s="18" t="s">
        <v>278</v>
      </c>
      <c r="M639" s="181">
        <v>0</v>
      </c>
      <c r="N639" s="20">
        <v>7866</v>
      </c>
      <c r="O639" s="18"/>
      <c r="P639" s="176">
        <v>1786.2200000000021</v>
      </c>
      <c r="Q639" s="193">
        <v>5000</v>
      </c>
      <c r="R639" s="193">
        <v>4559.869999999999</v>
      </c>
      <c r="S639" s="29">
        <f>P639+Q639-R639</f>
        <v>2226.3500000000031</v>
      </c>
      <c r="T639" s="32">
        <f>IF(L639="折扣",R639/(1+AA639)*M639,IF(L639="返现",R639/(1+AA639),R639/(1+M639+AA639)))</f>
        <v>4559.869999999999</v>
      </c>
      <c r="U639" s="181">
        <v>0</v>
      </c>
      <c r="V639" s="22">
        <v>0</v>
      </c>
      <c r="W639" s="28">
        <f>IF(L639="返现",T639*M639,R639-T639)</f>
        <v>0</v>
      </c>
      <c r="X639" s="199">
        <v>4559.869999999999</v>
      </c>
      <c r="Y639" s="19">
        <v>9.9400000000000002E-2</v>
      </c>
      <c r="Z639" s="23">
        <f t="shared" si="10"/>
        <v>453.25107799999989</v>
      </c>
      <c r="AA639" s="181">
        <v>0</v>
      </c>
      <c r="AB639" s="199">
        <f>R639</f>
        <v>4559.869999999999</v>
      </c>
      <c r="AC639" s="18"/>
    </row>
    <row r="640" spans="1:29" x14ac:dyDescent="0.3">
      <c r="A640" s="17">
        <v>45017</v>
      </c>
      <c r="B640" s="18" t="s">
        <v>87</v>
      </c>
      <c r="C640" s="18" t="s">
        <v>94</v>
      </c>
      <c r="D640" s="18" t="s">
        <v>95</v>
      </c>
      <c r="E640" s="18" t="s">
        <v>2038</v>
      </c>
      <c r="F640" s="18" t="s">
        <v>2038</v>
      </c>
      <c r="G640" s="179">
        <v>489</v>
      </c>
      <c r="H640" s="18" t="s">
        <v>2029</v>
      </c>
      <c r="I640" s="18" t="s">
        <v>2039</v>
      </c>
      <c r="J640" s="18"/>
      <c r="K640" s="18" t="s">
        <v>55</v>
      </c>
      <c r="L640" s="18" t="s">
        <v>265</v>
      </c>
      <c r="M640" s="181">
        <v>0.9</v>
      </c>
      <c r="N640" s="20">
        <v>7200</v>
      </c>
      <c r="O640" s="18"/>
      <c r="P640" s="176">
        <v>6125.0899999999983</v>
      </c>
      <c r="Q640" s="193">
        <v>10000</v>
      </c>
      <c r="R640" s="193">
        <v>7574.52</v>
      </c>
      <c r="S640" s="29">
        <f>P640+Q640-R640</f>
        <v>8550.5699999999979</v>
      </c>
      <c r="T640" s="32">
        <f>IF(L640="折扣",R640/(1+AA640)*M640,IF(L640="返现",R640/(1+AA640),R640/(1+M640+AA640)))</f>
        <v>6817.0680000000002</v>
      </c>
      <c r="U640" s="181">
        <v>0</v>
      </c>
      <c r="V640" s="22">
        <v>0</v>
      </c>
      <c r="W640" s="28">
        <f>IF(L640="返现",T640*M640,R640-T640)</f>
        <v>757.45200000000023</v>
      </c>
      <c r="X640" s="199">
        <v>7574.52</v>
      </c>
      <c r="Y640" s="19">
        <v>9.9400000000000002E-2</v>
      </c>
      <c r="Z640" s="23">
        <f t="shared" si="10"/>
        <v>752.90728800000011</v>
      </c>
      <c r="AA640" s="181">
        <v>0</v>
      </c>
      <c r="AB640" s="199">
        <f>R640</f>
        <v>7574.52</v>
      </c>
      <c r="AC640" s="18"/>
    </row>
    <row r="641" spans="1:29" x14ac:dyDescent="0.3">
      <c r="A641" s="17">
        <v>45017</v>
      </c>
      <c r="B641" s="18" t="s">
        <v>87</v>
      </c>
      <c r="C641" s="18" t="s">
        <v>94</v>
      </c>
      <c r="D641" s="18" t="s">
        <v>95</v>
      </c>
      <c r="E641" s="18" t="s">
        <v>2038</v>
      </c>
      <c r="F641" s="18" t="s">
        <v>2038</v>
      </c>
      <c r="G641" s="179">
        <v>489</v>
      </c>
      <c r="H641" s="18" t="s">
        <v>2029</v>
      </c>
      <c r="I641" s="18" t="s">
        <v>2040</v>
      </c>
      <c r="J641" s="18"/>
      <c r="K641" s="18" t="s">
        <v>55</v>
      </c>
      <c r="L641" s="18" t="s">
        <v>265</v>
      </c>
      <c r="M641" s="181">
        <v>0.9</v>
      </c>
      <c r="N641" s="20">
        <v>7708</v>
      </c>
      <c r="O641" s="18"/>
      <c r="P641" s="176">
        <v>2849.4800000000005</v>
      </c>
      <c r="Q641" s="193">
        <v>5000</v>
      </c>
      <c r="R641" s="193">
        <v>3622.0899999999992</v>
      </c>
      <c r="S641" s="29">
        <f>P641+Q641-R641</f>
        <v>4227.3900000000012</v>
      </c>
      <c r="T641" s="32">
        <f>IF(L641="折扣",R641/(1+AA641)*M641,IF(L641="返现",R641/(1+AA641),R641/(1+M641+AA641)))</f>
        <v>3259.8809999999994</v>
      </c>
      <c r="U641" s="181">
        <v>0</v>
      </c>
      <c r="V641" s="22">
        <v>0</v>
      </c>
      <c r="W641" s="28">
        <f>IF(L641="返现",T641*M641,R641-T641)</f>
        <v>362.20899999999983</v>
      </c>
      <c r="X641" s="199">
        <v>3622.0899999999992</v>
      </c>
      <c r="Y641" s="19">
        <v>9.9400000000000002E-2</v>
      </c>
      <c r="Z641" s="23">
        <f t="shared" si="10"/>
        <v>360.03574599999996</v>
      </c>
      <c r="AA641" s="181">
        <v>0</v>
      </c>
      <c r="AB641" s="199">
        <f>R641</f>
        <v>3622.0899999999992</v>
      </c>
      <c r="AC641" s="18"/>
    </row>
    <row r="642" spans="1:29" x14ac:dyDescent="0.3">
      <c r="A642" s="17">
        <v>45017</v>
      </c>
      <c r="B642" s="18" t="s">
        <v>87</v>
      </c>
      <c r="C642" s="18" t="s">
        <v>94</v>
      </c>
      <c r="D642" s="18" t="s">
        <v>95</v>
      </c>
      <c r="E642" s="18" t="s">
        <v>2038</v>
      </c>
      <c r="F642" s="18" t="s">
        <v>2038</v>
      </c>
      <c r="G642" s="179">
        <v>489</v>
      </c>
      <c r="H642" s="18" t="s">
        <v>2029</v>
      </c>
      <c r="I642" s="18" t="s">
        <v>2041</v>
      </c>
      <c r="J642" s="18"/>
      <c r="K642" s="18" t="s">
        <v>55</v>
      </c>
      <c r="L642" s="18" t="s">
        <v>265</v>
      </c>
      <c r="M642" s="181">
        <v>0.9</v>
      </c>
      <c r="N642" s="20">
        <v>7136</v>
      </c>
      <c r="O642" s="18"/>
      <c r="P642" s="176">
        <v>2565.8899999999976</v>
      </c>
      <c r="Q642" s="193">
        <v>10000</v>
      </c>
      <c r="R642" s="193">
        <v>3447.0900000000006</v>
      </c>
      <c r="S642" s="29">
        <f>P642+Q642-R642</f>
        <v>9118.7999999999975</v>
      </c>
      <c r="T642" s="32">
        <f>IF(L642="折扣",R642/(1+AA642)*M642,IF(L642="返现",R642/(1+AA642),R642/(1+M642+AA642)))</f>
        <v>3102.3810000000008</v>
      </c>
      <c r="U642" s="181">
        <v>0</v>
      </c>
      <c r="V642" s="22">
        <v>0</v>
      </c>
      <c r="W642" s="28">
        <f>IF(L642="返现",T642*M642,R642-T642)</f>
        <v>344.70899999999983</v>
      </c>
      <c r="X642" s="199">
        <v>3447.0900000000006</v>
      </c>
      <c r="Y642" s="19">
        <v>9.9400000000000002E-2</v>
      </c>
      <c r="Z642" s="23">
        <f t="shared" si="10"/>
        <v>342.64074600000009</v>
      </c>
      <c r="AA642" s="181">
        <v>0</v>
      </c>
      <c r="AB642" s="199">
        <f>R642</f>
        <v>3447.0900000000006</v>
      </c>
      <c r="AC642" s="18"/>
    </row>
    <row r="643" spans="1:29" x14ac:dyDescent="0.3">
      <c r="A643" s="17">
        <v>45017</v>
      </c>
      <c r="B643" s="18" t="s">
        <v>87</v>
      </c>
      <c r="C643" s="18" t="s">
        <v>94</v>
      </c>
      <c r="D643" s="18" t="s">
        <v>95</v>
      </c>
      <c r="E643" s="18" t="s">
        <v>2042</v>
      </c>
      <c r="F643" s="18" t="s">
        <v>2042</v>
      </c>
      <c r="G643" s="179">
        <v>489</v>
      </c>
      <c r="H643" s="18" t="s">
        <v>2029</v>
      </c>
      <c r="I643" s="18" t="s">
        <v>508</v>
      </c>
      <c r="J643" s="18"/>
      <c r="K643" s="18" t="s">
        <v>55</v>
      </c>
      <c r="L643" s="18" t="s">
        <v>93</v>
      </c>
      <c r="M643" s="181">
        <v>0.02</v>
      </c>
      <c r="N643" s="20">
        <v>8064</v>
      </c>
      <c r="O643" s="18"/>
      <c r="P643" s="176">
        <v>74267.449999999837</v>
      </c>
      <c r="Q643" s="193">
        <v>200000</v>
      </c>
      <c r="R643" s="193">
        <v>196738.6</v>
      </c>
      <c r="S643" s="29">
        <f>P643+Q643-R643</f>
        <v>77528.849999999831</v>
      </c>
      <c r="T643" s="32">
        <f>IF(L643="折扣",R643/(1+AA643)*M643,IF(L643="返现",R643/(1+AA643),R643/(1+M643+AA643)))</f>
        <v>192880.98039215687</v>
      </c>
      <c r="U643" s="181">
        <v>0</v>
      </c>
      <c r="V643" s="22">
        <v>0</v>
      </c>
      <c r="W643" s="28">
        <f>IF(L643="返现",T643*M643,R643-T643)</f>
        <v>3857.6196078431385</v>
      </c>
      <c r="X643" s="199">
        <v>196738.6</v>
      </c>
      <c r="Y643" s="19">
        <v>9.9400000000000002E-2</v>
      </c>
      <c r="Z643" s="23">
        <f t="shared" si="10"/>
        <v>19555.81684</v>
      </c>
      <c r="AA643" s="181">
        <v>0</v>
      </c>
      <c r="AB643" s="199">
        <f>R643</f>
        <v>196738.6</v>
      </c>
      <c r="AC643" s="18"/>
    </row>
    <row r="644" spans="1:29" x14ac:dyDescent="0.3">
      <c r="A644" s="17">
        <v>45017</v>
      </c>
      <c r="B644" s="18" t="s">
        <v>87</v>
      </c>
      <c r="C644" s="18" t="s">
        <v>94</v>
      </c>
      <c r="D644" s="18" t="s">
        <v>95</v>
      </c>
      <c r="E644" s="18" t="s">
        <v>2043</v>
      </c>
      <c r="F644" s="18" t="s">
        <v>2043</v>
      </c>
      <c r="G644" s="179">
        <v>489</v>
      </c>
      <c r="H644" s="18" t="s">
        <v>2029</v>
      </c>
      <c r="I644" s="18" t="s">
        <v>2044</v>
      </c>
      <c r="J644" s="18"/>
      <c r="K644" s="18" t="s">
        <v>55</v>
      </c>
      <c r="L644" s="18" t="s">
        <v>93</v>
      </c>
      <c r="M644" s="181">
        <v>0.02</v>
      </c>
      <c r="N644" s="20">
        <v>7574</v>
      </c>
      <c r="O644" s="18"/>
      <c r="P644" s="176">
        <v>17843.386900000005</v>
      </c>
      <c r="Q644" s="193">
        <v>18360</v>
      </c>
      <c r="R644" s="193">
        <v>28768.400000000001</v>
      </c>
      <c r="S644" s="29">
        <f>P644+Q644-R644</f>
        <v>7434.9869000000035</v>
      </c>
      <c r="T644" s="32">
        <f>IF(L644="折扣",R644/(1+AA644)*M644,IF(L644="返现",R644/(1+AA644),R644/(1+M644+AA644)))</f>
        <v>28204.313725490196</v>
      </c>
      <c r="U644" s="181">
        <v>0</v>
      </c>
      <c r="V644" s="22">
        <v>0</v>
      </c>
      <c r="W644" s="28">
        <f>IF(L644="返现",T644*M644,R644-T644)</f>
        <v>564.08627450980566</v>
      </c>
      <c r="X644" s="199">
        <v>28768.400000000001</v>
      </c>
      <c r="Y644" s="19">
        <v>9.9400000000000002E-2</v>
      </c>
      <c r="Z644" s="23">
        <f t="shared" si="10"/>
        <v>2859.5789600000003</v>
      </c>
      <c r="AA644" s="181">
        <v>0</v>
      </c>
      <c r="AB644" s="199">
        <f>R644</f>
        <v>28768.400000000001</v>
      </c>
      <c r="AC644" s="18"/>
    </row>
    <row r="645" spans="1:29" x14ac:dyDescent="0.3">
      <c r="A645" s="17">
        <v>45017</v>
      </c>
      <c r="B645" s="18" t="s">
        <v>87</v>
      </c>
      <c r="C645" s="18" t="s">
        <v>94</v>
      </c>
      <c r="D645" s="18" t="s">
        <v>95</v>
      </c>
      <c r="E645" s="18" t="s">
        <v>1282</v>
      </c>
      <c r="F645" s="18" t="s">
        <v>2045</v>
      </c>
      <c r="G645" s="179">
        <v>489</v>
      </c>
      <c r="H645" s="18" t="s">
        <v>2029</v>
      </c>
      <c r="I645" s="18" t="s">
        <v>2046</v>
      </c>
      <c r="J645" s="18"/>
      <c r="K645" s="18" t="s">
        <v>55</v>
      </c>
      <c r="L645" s="18" t="s">
        <v>278</v>
      </c>
      <c r="M645" s="181">
        <v>0</v>
      </c>
      <c r="N645" s="20">
        <v>7101</v>
      </c>
      <c r="O645" s="18"/>
      <c r="P645" s="176">
        <v>2190.149999999996</v>
      </c>
      <c r="Q645" s="193">
        <v>13000</v>
      </c>
      <c r="R645" s="193">
        <v>12346.75</v>
      </c>
      <c r="S645" s="29">
        <f>P645+Q645-R645</f>
        <v>2843.399999999996</v>
      </c>
      <c r="T645" s="32">
        <f>IF(L645="折扣",R645/(1+AA645)*M645,IF(L645="返现",R645/(1+AA645),R645/(1+M645+AA645)))</f>
        <v>12346.75</v>
      </c>
      <c r="U645" s="181">
        <v>0</v>
      </c>
      <c r="V645" s="22">
        <v>0</v>
      </c>
      <c r="W645" s="28">
        <f>IF(L645="返现",T645*M645,R645-T645)</f>
        <v>0</v>
      </c>
      <c r="X645" s="199">
        <v>12346.75</v>
      </c>
      <c r="Y645" s="19">
        <v>9.9400000000000002E-2</v>
      </c>
      <c r="Z645" s="23">
        <f t="shared" si="10"/>
        <v>1227.26695</v>
      </c>
      <c r="AA645" s="181">
        <v>0</v>
      </c>
      <c r="AB645" s="199">
        <f>R645</f>
        <v>12346.75</v>
      </c>
      <c r="AC645" s="18"/>
    </row>
    <row r="646" spans="1:29" x14ac:dyDescent="0.3">
      <c r="A646" s="17">
        <v>45017</v>
      </c>
      <c r="B646" s="18" t="s">
        <v>87</v>
      </c>
      <c r="C646" s="18" t="s">
        <v>94</v>
      </c>
      <c r="D646" s="18" t="s">
        <v>95</v>
      </c>
      <c r="E646" s="18" t="s">
        <v>1474</v>
      </c>
      <c r="F646" s="18" t="s">
        <v>1474</v>
      </c>
      <c r="G646" s="179">
        <v>489</v>
      </c>
      <c r="H646" s="18" t="s">
        <v>2029</v>
      </c>
      <c r="I646" s="18" t="s">
        <v>2047</v>
      </c>
      <c r="J646" s="18"/>
      <c r="K646" s="18" t="s">
        <v>55</v>
      </c>
      <c r="L646" s="18" t="s">
        <v>278</v>
      </c>
      <c r="M646" s="181">
        <v>0</v>
      </c>
      <c r="N646" s="20">
        <v>7613</v>
      </c>
      <c r="O646" s="18"/>
      <c r="P646" s="176">
        <v>60448.64479999998</v>
      </c>
      <c r="Q646" s="193">
        <v>30000</v>
      </c>
      <c r="R646" s="193">
        <v>65516.91</v>
      </c>
      <c r="S646" s="29">
        <f>P646+Q646-R646</f>
        <v>24931.734799999977</v>
      </c>
      <c r="T646" s="32">
        <f>IF(L646="折扣",R646/(1+AA646)*M646,IF(L646="返现",R646/(1+AA646),R646/(1+M646+AA646)))</f>
        <v>65516.91</v>
      </c>
      <c r="U646" s="181">
        <v>0</v>
      </c>
      <c r="V646" s="22">
        <v>0</v>
      </c>
      <c r="W646" s="28">
        <f>IF(L646="返现",T646*M646,R646-T646)</f>
        <v>0</v>
      </c>
      <c r="X646" s="199">
        <v>65516.91</v>
      </c>
      <c r="Y646" s="19">
        <v>9.9400000000000002E-2</v>
      </c>
      <c r="Z646" s="23">
        <f t="shared" si="10"/>
        <v>6512.3808540000009</v>
      </c>
      <c r="AA646" s="181">
        <v>0</v>
      </c>
      <c r="AB646" s="199">
        <f>R646</f>
        <v>65516.91</v>
      </c>
      <c r="AC646" s="18"/>
    </row>
    <row r="647" spans="1:29" x14ac:dyDescent="0.3">
      <c r="A647" s="17">
        <v>45017</v>
      </c>
      <c r="B647" s="18" t="s">
        <v>87</v>
      </c>
      <c r="C647" s="18" t="s">
        <v>94</v>
      </c>
      <c r="D647" s="18" t="s">
        <v>95</v>
      </c>
      <c r="E647" s="18" t="s">
        <v>2048</v>
      </c>
      <c r="F647" s="18" t="s">
        <v>2048</v>
      </c>
      <c r="G647" s="179">
        <v>489</v>
      </c>
      <c r="H647" s="18" t="s">
        <v>2029</v>
      </c>
      <c r="I647" s="18" t="s">
        <v>2049</v>
      </c>
      <c r="J647" s="18"/>
      <c r="K647" s="18" t="s">
        <v>55</v>
      </c>
      <c r="L647" s="18" t="s">
        <v>93</v>
      </c>
      <c r="M647" s="181">
        <v>0.02</v>
      </c>
      <c r="N647" s="20">
        <v>7155</v>
      </c>
      <c r="O647" s="18"/>
      <c r="P647" s="176">
        <v>13492.099999999999</v>
      </c>
      <c r="Q647" s="193">
        <v>30000</v>
      </c>
      <c r="R647" s="193">
        <v>25452.5</v>
      </c>
      <c r="S647" s="29">
        <f>P647+Q647-R647</f>
        <v>18039.599999999999</v>
      </c>
      <c r="T647" s="32">
        <f>IF(L647="折扣",R647/(1+AA647)*M647,IF(L647="返现",R647/(1+AA647),R647/(1+M647+AA647)))</f>
        <v>24953.431372549017</v>
      </c>
      <c r="U647" s="181">
        <v>0</v>
      </c>
      <c r="V647" s="22">
        <v>0</v>
      </c>
      <c r="W647" s="28">
        <f>IF(L647="返现",T647*M647,R647-T647)</f>
        <v>499.0686274509826</v>
      </c>
      <c r="X647" s="199">
        <v>25452.5</v>
      </c>
      <c r="Y647" s="19">
        <v>9.9400000000000002E-2</v>
      </c>
      <c r="Z647" s="23">
        <f t="shared" si="10"/>
        <v>2529.9785000000002</v>
      </c>
      <c r="AA647" s="181">
        <v>0</v>
      </c>
      <c r="AB647" s="199">
        <f>R647</f>
        <v>25452.5</v>
      </c>
      <c r="AC647" s="18"/>
    </row>
    <row r="648" spans="1:29" x14ac:dyDescent="0.3">
      <c r="A648" s="17">
        <v>45017</v>
      </c>
      <c r="B648" s="18" t="s">
        <v>87</v>
      </c>
      <c r="C648" s="18" t="s">
        <v>94</v>
      </c>
      <c r="D648" s="18" t="s">
        <v>95</v>
      </c>
      <c r="E648" s="18" t="s">
        <v>401</v>
      </c>
      <c r="F648" s="18" t="s">
        <v>402</v>
      </c>
      <c r="G648" s="179">
        <v>489</v>
      </c>
      <c r="H648" s="18" t="s">
        <v>2029</v>
      </c>
      <c r="I648" s="18" t="s">
        <v>2050</v>
      </c>
      <c r="J648" s="18"/>
      <c r="K648" s="18" t="s">
        <v>55</v>
      </c>
      <c r="L648" s="18" t="s">
        <v>93</v>
      </c>
      <c r="M648" s="181">
        <v>0.02</v>
      </c>
      <c r="N648" s="20">
        <v>8152</v>
      </c>
      <c r="O648" s="18"/>
      <c r="P648" s="176">
        <v>2828.6</v>
      </c>
      <c r="Q648" s="193">
        <v>10100</v>
      </c>
      <c r="R648" s="193">
        <v>3551.6000000000004</v>
      </c>
      <c r="S648" s="29">
        <f>P648+Q648-R648</f>
        <v>9377</v>
      </c>
      <c r="T648" s="32">
        <f>IF(L648="折扣",R648/(1+AA648)*M648,IF(L648="返现",R648/(1+AA648),R648/(1+M648+AA648)))</f>
        <v>3481.960784313726</v>
      </c>
      <c r="U648" s="181">
        <v>0</v>
      </c>
      <c r="V648" s="22">
        <v>0</v>
      </c>
      <c r="W648" s="28">
        <f>IF(L648="返现",T648*M648,R648-T648)</f>
        <v>69.639215686274383</v>
      </c>
      <c r="X648" s="199">
        <v>3551.6000000000004</v>
      </c>
      <c r="Y648" s="19">
        <v>9.9400000000000002E-2</v>
      </c>
      <c r="Z648" s="23">
        <f t="shared" si="10"/>
        <v>353.02904000000007</v>
      </c>
      <c r="AA648" s="181">
        <v>0</v>
      </c>
      <c r="AB648" s="199">
        <f>R648</f>
        <v>3551.6000000000004</v>
      </c>
      <c r="AC648" s="18"/>
    </row>
    <row r="649" spans="1:29" x14ac:dyDescent="0.3">
      <c r="A649" s="17">
        <v>45017</v>
      </c>
      <c r="B649" s="18" t="s">
        <v>87</v>
      </c>
      <c r="C649" s="18" t="s">
        <v>94</v>
      </c>
      <c r="D649" s="18" t="s">
        <v>95</v>
      </c>
      <c r="E649" s="18" t="s">
        <v>401</v>
      </c>
      <c r="F649" s="18" t="s">
        <v>402</v>
      </c>
      <c r="G649" s="179">
        <v>489</v>
      </c>
      <c r="H649" s="18" t="s">
        <v>2029</v>
      </c>
      <c r="I649" s="18" t="s">
        <v>2051</v>
      </c>
      <c r="J649" s="18"/>
      <c r="K649" s="18" t="s">
        <v>55</v>
      </c>
      <c r="L649" s="18" t="s">
        <v>93</v>
      </c>
      <c r="M649" s="181">
        <v>0.02</v>
      </c>
      <c r="N649" s="20">
        <v>8150</v>
      </c>
      <c r="O649" s="18"/>
      <c r="P649" s="176">
        <v>6167.4999999999991</v>
      </c>
      <c r="Q649" s="193">
        <v>20200</v>
      </c>
      <c r="R649" s="193">
        <v>16400.799999999996</v>
      </c>
      <c r="S649" s="29">
        <f>P649+Q649-R649</f>
        <v>9966.7000000000044</v>
      </c>
      <c r="T649" s="32">
        <f>IF(L649="折扣",R649/(1+AA649)*M649,IF(L649="返现",R649/(1+AA649),R649/(1+M649+AA649)))</f>
        <v>16079.215686274505</v>
      </c>
      <c r="U649" s="181">
        <v>0</v>
      </c>
      <c r="V649" s="22">
        <v>0</v>
      </c>
      <c r="W649" s="28">
        <f>IF(L649="返现",T649*M649,R649-T649)</f>
        <v>321.58431372549057</v>
      </c>
      <c r="X649" s="199">
        <v>16400.799999999996</v>
      </c>
      <c r="Y649" s="19">
        <v>9.9400000000000002E-2</v>
      </c>
      <c r="Z649" s="23">
        <f t="shared" si="10"/>
        <v>1630.2395199999996</v>
      </c>
      <c r="AA649" s="181">
        <v>0</v>
      </c>
      <c r="AB649" s="199">
        <f>R649</f>
        <v>16400.799999999996</v>
      </c>
      <c r="AC649" s="18"/>
    </row>
    <row r="650" spans="1:29" x14ac:dyDescent="0.3">
      <c r="A650" s="17">
        <v>45017</v>
      </c>
      <c r="B650" s="18" t="s">
        <v>87</v>
      </c>
      <c r="C650" s="18" t="s">
        <v>94</v>
      </c>
      <c r="D650" s="18" t="s">
        <v>95</v>
      </c>
      <c r="E650" s="18" t="s">
        <v>401</v>
      </c>
      <c r="F650" s="18" t="s">
        <v>402</v>
      </c>
      <c r="G650" s="179">
        <v>489</v>
      </c>
      <c r="H650" s="18" t="s">
        <v>2029</v>
      </c>
      <c r="I650" s="18" t="s">
        <v>2052</v>
      </c>
      <c r="J650" s="18"/>
      <c r="K650" s="18" t="s">
        <v>55</v>
      </c>
      <c r="L650" s="18" t="s">
        <v>93</v>
      </c>
      <c r="M650" s="181">
        <v>0.02</v>
      </c>
      <c r="N650" s="20">
        <v>7971</v>
      </c>
      <c r="O650" s="18"/>
      <c r="P650" s="176">
        <v>12829.200000000008</v>
      </c>
      <c r="Q650" s="193">
        <v>15600</v>
      </c>
      <c r="R650" s="193">
        <v>21042.400000000001</v>
      </c>
      <c r="S650" s="29">
        <f>P650+Q650-R650</f>
        <v>7386.8000000000065</v>
      </c>
      <c r="T650" s="32">
        <f>IF(L650="折扣",R650/(1+AA650)*M650,IF(L650="返现",R650/(1+AA650),R650/(1+M650+AA650)))</f>
        <v>20629.803921568629</v>
      </c>
      <c r="U650" s="181">
        <v>0</v>
      </c>
      <c r="V650" s="22">
        <v>0</v>
      </c>
      <c r="W650" s="28">
        <f>IF(L650="返现",T650*M650,R650-T650)</f>
        <v>412.59607843137201</v>
      </c>
      <c r="X650" s="199">
        <v>21042.400000000001</v>
      </c>
      <c r="Y650" s="19">
        <v>9.9400000000000002E-2</v>
      </c>
      <c r="Z650" s="23">
        <f t="shared" si="10"/>
        <v>2091.61456</v>
      </c>
      <c r="AA650" s="181">
        <v>0</v>
      </c>
      <c r="AB650" s="199">
        <f>R650</f>
        <v>21042.400000000001</v>
      </c>
      <c r="AC650" s="18"/>
    </row>
    <row r="651" spans="1:29" x14ac:dyDescent="0.3">
      <c r="A651" s="17">
        <v>45017</v>
      </c>
      <c r="B651" s="18" t="s">
        <v>87</v>
      </c>
      <c r="C651" s="18" t="s">
        <v>94</v>
      </c>
      <c r="D651" s="18" t="s">
        <v>95</v>
      </c>
      <c r="E651" s="18" t="s">
        <v>333</v>
      </c>
      <c r="F651" s="18" t="s">
        <v>333</v>
      </c>
      <c r="G651" s="179">
        <v>489</v>
      </c>
      <c r="H651" s="18" t="s">
        <v>2029</v>
      </c>
      <c r="I651" s="18" t="s">
        <v>2053</v>
      </c>
      <c r="J651" s="18"/>
      <c r="K651" s="18" t="s">
        <v>55</v>
      </c>
      <c r="L651" s="18" t="s">
        <v>93</v>
      </c>
      <c r="M651" s="181">
        <v>0.02</v>
      </c>
      <c r="N651" s="20">
        <v>7957</v>
      </c>
      <c r="O651" s="18"/>
      <c r="P651" s="176">
        <v>0</v>
      </c>
      <c r="Q651" s="193">
        <v>5100</v>
      </c>
      <c r="R651" s="193">
        <v>1248</v>
      </c>
      <c r="S651" s="29">
        <f>P651+Q651-R651</f>
        <v>3852</v>
      </c>
      <c r="T651" s="32">
        <f>IF(L651="折扣",R651/(1+AA651)*M651,IF(L651="返现",R651/(1+AA651),R651/(1+M651+AA651)))</f>
        <v>1223.5294117647059</v>
      </c>
      <c r="U651" s="181">
        <v>0</v>
      </c>
      <c r="V651" s="22">
        <v>0</v>
      </c>
      <c r="W651" s="28">
        <f>IF(L651="返现",T651*M651,R651-T651)</f>
        <v>24.470588235294144</v>
      </c>
      <c r="X651" s="199">
        <v>1248</v>
      </c>
      <c r="Y651" s="19">
        <v>9.9400000000000002E-2</v>
      </c>
      <c r="Z651" s="23">
        <f t="shared" si="10"/>
        <v>124.05120000000001</v>
      </c>
      <c r="AA651" s="181">
        <v>0</v>
      </c>
      <c r="AB651" s="199">
        <f>R651</f>
        <v>1248</v>
      </c>
      <c r="AC651" s="18"/>
    </row>
    <row r="652" spans="1:29" x14ac:dyDescent="0.3">
      <c r="A652" s="17">
        <v>45017</v>
      </c>
      <c r="B652" s="18" t="s">
        <v>87</v>
      </c>
      <c r="C652" s="18" t="s">
        <v>94</v>
      </c>
      <c r="D652" s="18" t="s">
        <v>95</v>
      </c>
      <c r="E652" s="18" t="s">
        <v>333</v>
      </c>
      <c r="F652" s="18" t="s">
        <v>333</v>
      </c>
      <c r="G652" s="179">
        <v>489</v>
      </c>
      <c r="H652" s="18" t="s">
        <v>2029</v>
      </c>
      <c r="I652" s="18" t="s">
        <v>2054</v>
      </c>
      <c r="J652" s="18"/>
      <c r="K652" s="18" t="s">
        <v>55</v>
      </c>
      <c r="L652" s="18" t="s">
        <v>93</v>
      </c>
      <c r="M652" s="181">
        <v>0.02</v>
      </c>
      <c r="N652" s="20">
        <v>8051</v>
      </c>
      <c r="O652" s="18"/>
      <c r="P652" s="176">
        <v>5423.7999999999993</v>
      </c>
      <c r="Q652" s="193">
        <v>10200</v>
      </c>
      <c r="R652" s="193">
        <v>1003.8000000000002</v>
      </c>
      <c r="S652" s="29">
        <f>P652+Q652-R652</f>
        <v>14620</v>
      </c>
      <c r="T652" s="32">
        <f>IF(L652="折扣",R652/(1+AA652)*M652,IF(L652="返现",R652/(1+AA652),R652/(1+M652+AA652)))</f>
        <v>984.11764705882365</v>
      </c>
      <c r="U652" s="181">
        <v>0</v>
      </c>
      <c r="V652" s="22">
        <v>0</v>
      </c>
      <c r="W652" s="28">
        <f>IF(L652="返现",T652*M652,R652-T652)</f>
        <v>19.682352941176532</v>
      </c>
      <c r="X652" s="199">
        <v>1003.8000000000002</v>
      </c>
      <c r="Y652" s="19">
        <v>9.9400000000000002E-2</v>
      </c>
      <c r="Z652" s="23">
        <f t="shared" si="10"/>
        <v>99.777720000000016</v>
      </c>
      <c r="AA652" s="181">
        <v>0</v>
      </c>
      <c r="AB652" s="199">
        <f>R652</f>
        <v>1003.8000000000002</v>
      </c>
      <c r="AC652" s="18"/>
    </row>
    <row r="653" spans="1:29" x14ac:dyDescent="0.3">
      <c r="A653" s="17">
        <v>45017</v>
      </c>
      <c r="B653" s="18" t="s">
        <v>87</v>
      </c>
      <c r="C653" s="18" t="s">
        <v>94</v>
      </c>
      <c r="D653" s="18" t="s">
        <v>95</v>
      </c>
      <c r="E653" s="18" t="s">
        <v>333</v>
      </c>
      <c r="F653" s="18" t="s">
        <v>333</v>
      </c>
      <c r="G653" s="179">
        <v>489</v>
      </c>
      <c r="H653" s="18" t="s">
        <v>2029</v>
      </c>
      <c r="I653" s="18" t="s">
        <v>1156</v>
      </c>
      <c r="J653" s="18"/>
      <c r="K653" s="18" t="s">
        <v>55</v>
      </c>
      <c r="L653" s="18" t="s">
        <v>93</v>
      </c>
      <c r="M653" s="181">
        <v>0.02</v>
      </c>
      <c r="N653" s="20">
        <v>8158</v>
      </c>
      <c r="O653" s="18"/>
      <c r="P653" s="176">
        <v>2805.8999999999978</v>
      </c>
      <c r="Q653" s="193">
        <v>10400</v>
      </c>
      <c r="R653" s="193">
        <v>4802.3</v>
      </c>
      <c r="S653" s="29">
        <f>P653+Q653-R653</f>
        <v>8403.5999999999985</v>
      </c>
      <c r="T653" s="32">
        <f>IF(L653="折扣",R653/(1+AA653)*M653,IF(L653="返现",R653/(1+AA653),R653/(1+M653+AA653)))</f>
        <v>4708.1372549019607</v>
      </c>
      <c r="U653" s="181">
        <v>0</v>
      </c>
      <c r="V653" s="22">
        <v>0</v>
      </c>
      <c r="W653" s="28">
        <f>IF(L653="返现",T653*M653,R653-T653)</f>
        <v>94.162745098039522</v>
      </c>
      <c r="X653" s="199">
        <v>4802.3</v>
      </c>
      <c r="Y653" s="19">
        <v>9.9400000000000002E-2</v>
      </c>
      <c r="Z653" s="23">
        <f t="shared" si="10"/>
        <v>477.34862000000004</v>
      </c>
      <c r="AA653" s="181">
        <v>0</v>
      </c>
      <c r="AB653" s="199">
        <f>R653</f>
        <v>4802.3</v>
      </c>
      <c r="AC653" s="18"/>
    </row>
    <row r="654" spans="1:29" x14ac:dyDescent="0.3">
      <c r="A654" s="17">
        <v>45017</v>
      </c>
      <c r="B654" s="18" t="s">
        <v>87</v>
      </c>
      <c r="C654" s="18" t="s">
        <v>94</v>
      </c>
      <c r="D654" s="18" t="s">
        <v>95</v>
      </c>
      <c r="E654" s="18" t="s">
        <v>333</v>
      </c>
      <c r="F654" s="18" t="s">
        <v>333</v>
      </c>
      <c r="G654" s="179">
        <v>489</v>
      </c>
      <c r="H654" s="18" t="s">
        <v>2029</v>
      </c>
      <c r="I654" s="18" t="s">
        <v>2055</v>
      </c>
      <c r="J654" s="18"/>
      <c r="K654" s="18" t="s">
        <v>55</v>
      </c>
      <c r="L654" s="18" t="s">
        <v>93</v>
      </c>
      <c r="M654" s="181">
        <v>0.02</v>
      </c>
      <c r="N654" s="20">
        <v>7969</v>
      </c>
      <c r="O654" s="18"/>
      <c r="P654" s="176">
        <v>0</v>
      </c>
      <c r="Q654" s="193">
        <v>5100</v>
      </c>
      <c r="R654" s="193">
        <v>1672</v>
      </c>
      <c r="S654" s="29">
        <f>P654+Q654-R654</f>
        <v>3428</v>
      </c>
      <c r="T654" s="32">
        <f>IF(L654="折扣",R654/(1+AA654)*M654,IF(L654="返现",R654/(1+AA654),R654/(1+M654+AA654)))</f>
        <v>1639.2156862745098</v>
      </c>
      <c r="U654" s="181">
        <v>0</v>
      </c>
      <c r="V654" s="22">
        <v>0</v>
      </c>
      <c r="W654" s="28">
        <f>IF(L654="返现",T654*M654,R654-T654)</f>
        <v>32.784313725490165</v>
      </c>
      <c r="X654" s="199">
        <v>1672</v>
      </c>
      <c r="Y654" s="19">
        <v>9.9400000000000002E-2</v>
      </c>
      <c r="Z654" s="23">
        <f t="shared" si="10"/>
        <v>166.1968</v>
      </c>
      <c r="AA654" s="181">
        <v>0</v>
      </c>
      <c r="AB654" s="199">
        <f>R654</f>
        <v>1672</v>
      </c>
      <c r="AC654" s="18"/>
    </row>
    <row r="655" spans="1:29" x14ac:dyDescent="0.3">
      <c r="A655" s="17">
        <v>45017</v>
      </c>
      <c r="B655" s="18" t="s">
        <v>87</v>
      </c>
      <c r="C655" s="18" t="s">
        <v>94</v>
      </c>
      <c r="D655" s="18" t="s">
        <v>95</v>
      </c>
      <c r="E655" s="18" t="s">
        <v>333</v>
      </c>
      <c r="F655" s="18" t="s">
        <v>333</v>
      </c>
      <c r="G655" s="179">
        <v>489</v>
      </c>
      <c r="H655" s="18" t="s">
        <v>2029</v>
      </c>
      <c r="I655" s="18" t="s">
        <v>2056</v>
      </c>
      <c r="J655" s="18"/>
      <c r="K655" s="18" t="s">
        <v>55</v>
      </c>
      <c r="L655" s="18" t="s">
        <v>93</v>
      </c>
      <c r="M655" s="181">
        <v>0.02</v>
      </c>
      <c r="N655" s="20">
        <v>7927</v>
      </c>
      <c r="O655" s="18"/>
      <c r="P655" s="176">
        <v>0</v>
      </c>
      <c r="Q655" s="193">
        <v>5100</v>
      </c>
      <c r="R655" s="193">
        <v>1766.1999999999998</v>
      </c>
      <c r="S655" s="29">
        <f>P655+Q655-R655</f>
        <v>3333.8</v>
      </c>
      <c r="T655" s="32">
        <f>IF(L655="折扣",R655/(1+AA655)*M655,IF(L655="返现",R655/(1+AA655),R655/(1+M655+AA655)))</f>
        <v>1731.5686274509801</v>
      </c>
      <c r="U655" s="181">
        <v>0</v>
      </c>
      <c r="V655" s="22">
        <v>0</v>
      </c>
      <c r="W655" s="28">
        <f>IF(L655="返现",T655*M655,R655-T655)</f>
        <v>34.631372549019716</v>
      </c>
      <c r="X655" s="199">
        <v>1766.1999999999998</v>
      </c>
      <c r="Y655" s="19">
        <v>9.9400000000000002E-2</v>
      </c>
      <c r="Z655" s="23">
        <f t="shared" ref="Z655:Z718" si="11">X655*Y655</f>
        <v>175.56027999999998</v>
      </c>
      <c r="AA655" s="181">
        <v>0</v>
      </c>
      <c r="AB655" s="199">
        <f>R655</f>
        <v>1766.1999999999998</v>
      </c>
      <c r="AC655" s="18"/>
    </row>
    <row r="656" spans="1:29" x14ac:dyDescent="0.3">
      <c r="A656" s="17">
        <v>45017</v>
      </c>
      <c r="B656" s="18" t="s">
        <v>87</v>
      </c>
      <c r="C656" s="18" t="s">
        <v>94</v>
      </c>
      <c r="D656" s="18" t="s">
        <v>95</v>
      </c>
      <c r="E656" s="18" t="s">
        <v>333</v>
      </c>
      <c r="F656" s="18" t="s">
        <v>333</v>
      </c>
      <c r="G656" s="179">
        <v>489</v>
      </c>
      <c r="H656" s="18" t="s">
        <v>2029</v>
      </c>
      <c r="I656" s="18" t="s">
        <v>336</v>
      </c>
      <c r="J656" s="18"/>
      <c r="K656" s="18" t="s">
        <v>55</v>
      </c>
      <c r="L656" s="18" t="s">
        <v>93</v>
      </c>
      <c r="M656" s="181">
        <v>0.02</v>
      </c>
      <c r="N656" s="20">
        <v>8175</v>
      </c>
      <c r="O656" s="18"/>
      <c r="P656" s="176">
        <v>10630.5</v>
      </c>
      <c r="Q656" s="193">
        <v>45800</v>
      </c>
      <c r="R656" s="193">
        <v>36349.599999999999</v>
      </c>
      <c r="S656" s="29">
        <f>P656+Q656-R656</f>
        <v>20080.900000000001</v>
      </c>
      <c r="T656" s="32">
        <f>IF(L656="折扣",R656/(1+AA656)*M656,IF(L656="返现",R656/(1+AA656),R656/(1+M656+AA656)))</f>
        <v>35636.862745098035</v>
      </c>
      <c r="U656" s="181">
        <v>0</v>
      </c>
      <c r="V656" s="22">
        <v>0</v>
      </c>
      <c r="W656" s="28">
        <f>IF(L656="返现",T656*M656,R656-T656)</f>
        <v>712.73725490196375</v>
      </c>
      <c r="X656" s="199">
        <v>36349.599999999999</v>
      </c>
      <c r="Y656" s="19">
        <v>9.9400000000000002E-2</v>
      </c>
      <c r="Z656" s="23">
        <f t="shared" si="11"/>
        <v>3613.1502399999999</v>
      </c>
      <c r="AA656" s="181">
        <v>0</v>
      </c>
      <c r="AB656" s="199">
        <f>R656</f>
        <v>36349.599999999999</v>
      </c>
      <c r="AC656" s="18"/>
    </row>
    <row r="657" spans="1:29" x14ac:dyDescent="0.3">
      <c r="A657" s="17">
        <v>45017</v>
      </c>
      <c r="B657" s="18" t="s">
        <v>87</v>
      </c>
      <c r="C657" s="18" t="s">
        <v>94</v>
      </c>
      <c r="D657" s="18" t="s">
        <v>95</v>
      </c>
      <c r="E657" s="18" t="s">
        <v>333</v>
      </c>
      <c r="F657" s="18" t="s">
        <v>333</v>
      </c>
      <c r="G657" s="179">
        <v>489</v>
      </c>
      <c r="H657" s="18" t="s">
        <v>2029</v>
      </c>
      <c r="I657" s="18" t="s">
        <v>338</v>
      </c>
      <c r="J657" s="18"/>
      <c r="K657" s="18" t="s">
        <v>55</v>
      </c>
      <c r="L657" s="18" t="s">
        <v>93</v>
      </c>
      <c r="M657" s="181">
        <v>0.02</v>
      </c>
      <c r="N657" s="20">
        <v>8189</v>
      </c>
      <c r="O657" s="18"/>
      <c r="P657" s="176">
        <v>8820</v>
      </c>
      <c r="Q657" s="193">
        <v>19300</v>
      </c>
      <c r="R657" s="193">
        <v>13581.300000000003</v>
      </c>
      <c r="S657" s="29">
        <f>P657+Q657-R657</f>
        <v>14538.699999999997</v>
      </c>
      <c r="T657" s="32">
        <f>IF(L657="折扣",R657/(1+AA657)*M657,IF(L657="返现",R657/(1+AA657),R657/(1+M657+AA657)))</f>
        <v>13315.000000000002</v>
      </c>
      <c r="U657" s="181">
        <v>0</v>
      </c>
      <c r="V657" s="22">
        <v>0</v>
      </c>
      <c r="W657" s="28">
        <f>IF(L657="返现",T657*M657,R657-T657)</f>
        <v>266.30000000000109</v>
      </c>
      <c r="X657" s="199">
        <v>13581.300000000003</v>
      </c>
      <c r="Y657" s="19">
        <v>9.9400000000000002E-2</v>
      </c>
      <c r="Z657" s="23">
        <f t="shared" si="11"/>
        <v>1349.9812200000003</v>
      </c>
      <c r="AA657" s="181">
        <v>0</v>
      </c>
      <c r="AB657" s="199">
        <f>R657</f>
        <v>13581.300000000003</v>
      </c>
      <c r="AC657" s="18"/>
    </row>
    <row r="658" spans="1:29" x14ac:dyDescent="0.3">
      <c r="A658" s="17">
        <v>45017</v>
      </c>
      <c r="B658" s="18" t="s">
        <v>87</v>
      </c>
      <c r="C658" s="18" t="s">
        <v>94</v>
      </c>
      <c r="D658" s="18" t="s">
        <v>95</v>
      </c>
      <c r="E658" s="18" t="s">
        <v>2057</v>
      </c>
      <c r="F658" s="18" t="s">
        <v>2058</v>
      </c>
      <c r="G658" s="179">
        <v>489</v>
      </c>
      <c r="H658" s="18" t="s">
        <v>2029</v>
      </c>
      <c r="I658" s="18" t="s">
        <v>2059</v>
      </c>
      <c r="J658" s="18"/>
      <c r="K658" s="18" t="s">
        <v>55</v>
      </c>
      <c r="L658" s="18" t="s">
        <v>93</v>
      </c>
      <c r="M658" s="181">
        <v>0.02</v>
      </c>
      <c r="N658" s="20">
        <v>8156</v>
      </c>
      <c r="O658" s="18"/>
      <c r="P658" s="176">
        <v>544.80000000000018</v>
      </c>
      <c r="Q658" s="193">
        <v>-622.79999999999995</v>
      </c>
      <c r="R658" s="193">
        <v>0</v>
      </c>
      <c r="S658" s="29">
        <f>P658+Q658-R658</f>
        <v>-77.999999999999773</v>
      </c>
      <c r="T658" s="32">
        <f>IF(L658="折扣",R658/(1+AA658)*M658,IF(L658="返现",R658/(1+AA658),R658/(1+M658+AA658)))</f>
        <v>0</v>
      </c>
      <c r="U658" s="181">
        <v>0</v>
      </c>
      <c r="V658" s="22">
        <v>0</v>
      </c>
      <c r="W658" s="28">
        <f>IF(L658="返现",T658*M658,R658-T658)</f>
        <v>0</v>
      </c>
      <c r="X658" s="199">
        <v>0</v>
      </c>
      <c r="Y658" s="19">
        <v>9.9400000000000002E-2</v>
      </c>
      <c r="Z658" s="23">
        <f t="shared" si="11"/>
        <v>0</v>
      </c>
      <c r="AA658" s="181">
        <v>0</v>
      </c>
      <c r="AB658" s="199">
        <f>R658</f>
        <v>0</v>
      </c>
      <c r="AC658" s="18"/>
    </row>
    <row r="659" spans="1:29" x14ac:dyDescent="0.3">
      <c r="A659" s="17">
        <v>45017</v>
      </c>
      <c r="B659" s="18" t="s">
        <v>87</v>
      </c>
      <c r="C659" s="18" t="s">
        <v>94</v>
      </c>
      <c r="D659" s="18" t="s">
        <v>95</v>
      </c>
      <c r="E659" s="18" t="s">
        <v>2060</v>
      </c>
      <c r="F659" s="18" t="s">
        <v>2061</v>
      </c>
      <c r="G659" s="179">
        <v>489</v>
      </c>
      <c r="H659" s="18" t="s">
        <v>2029</v>
      </c>
      <c r="I659" s="18" t="s">
        <v>2062</v>
      </c>
      <c r="J659" s="18"/>
      <c r="K659" s="18" t="s">
        <v>55</v>
      </c>
      <c r="L659" s="18" t="s">
        <v>278</v>
      </c>
      <c r="M659" s="181">
        <v>0</v>
      </c>
      <c r="N659" s="20">
        <v>8004</v>
      </c>
      <c r="O659" s="18"/>
      <c r="P659" s="176">
        <v>4538.0999999999949</v>
      </c>
      <c r="Q659" s="193">
        <v>20000</v>
      </c>
      <c r="R659" s="193">
        <v>14296.9</v>
      </c>
      <c r="S659" s="29">
        <f>P659+Q659-R659</f>
        <v>10241.199999999995</v>
      </c>
      <c r="T659" s="32">
        <f>IF(L659="折扣",R659/(1+AA659)*M659,IF(L659="返现",R659/(1+AA659),R659/(1+M659+AA659)))</f>
        <v>14296.9</v>
      </c>
      <c r="U659" s="181">
        <v>0</v>
      </c>
      <c r="V659" s="22">
        <v>0</v>
      </c>
      <c r="W659" s="28">
        <f>IF(L659="返现",T659*M659,R659-T659)</f>
        <v>0</v>
      </c>
      <c r="X659" s="199">
        <v>14296.9</v>
      </c>
      <c r="Y659" s="19">
        <v>9.9400000000000002E-2</v>
      </c>
      <c r="Z659" s="23">
        <f t="shared" si="11"/>
        <v>1421.11186</v>
      </c>
      <c r="AA659" s="181">
        <v>0</v>
      </c>
      <c r="AB659" s="199">
        <f>R659</f>
        <v>14296.9</v>
      </c>
      <c r="AC659" s="18"/>
    </row>
    <row r="660" spans="1:29" x14ac:dyDescent="0.3">
      <c r="A660" s="17">
        <v>45017</v>
      </c>
      <c r="B660" s="18" t="s">
        <v>87</v>
      </c>
      <c r="C660" s="18" t="s">
        <v>94</v>
      </c>
      <c r="D660" s="18" t="s">
        <v>95</v>
      </c>
      <c r="E660" s="18" t="s">
        <v>1091</v>
      </c>
      <c r="F660" s="18" t="s">
        <v>1091</v>
      </c>
      <c r="G660" s="179">
        <v>489</v>
      </c>
      <c r="H660" s="18" t="s">
        <v>2029</v>
      </c>
      <c r="I660" s="18" t="s">
        <v>1091</v>
      </c>
      <c r="J660" s="18"/>
      <c r="K660" s="18" t="s">
        <v>55</v>
      </c>
      <c r="L660" s="18" t="s">
        <v>278</v>
      </c>
      <c r="M660" s="181">
        <v>0</v>
      </c>
      <c r="N660" s="20">
        <v>8199</v>
      </c>
      <c r="O660" s="18"/>
      <c r="P660" s="176">
        <v>0</v>
      </c>
      <c r="Q660" s="193">
        <v>2000</v>
      </c>
      <c r="R660" s="193">
        <v>463.1</v>
      </c>
      <c r="S660" s="29">
        <f>P660+Q660-R660</f>
        <v>1536.9</v>
      </c>
      <c r="T660" s="32">
        <f>IF(L660="折扣",R660/(1+AA660)*M660,IF(L660="返现",R660/(1+AA660),R660/(1+M660+AA660)))</f>
        <v>463.1</v>
      </c>
      <c r="U660" s="181">
        <v>0</v>
      </c>
      <c r="V660" s="22">
        <v>0</v>
      </c>
      <c r="W660" s="28">
        <f>IF(L660="返现",T660*M660,R660-T660)</f>
        <v>0</v>
      </c>
      <c r="X660" s="199">
        <v>463.1</v>
      </c>
      <c r="Y660" s="19">
        <v>9.9400000000000002E-2</v>
      </c>
      <c r="Z660" s="23">
        <f t="shared" si="11"/>
        <v>46.032140000000005</v>
      </c>
      <c r="AA660" s="181">
        <v>0</v>
      </c>
      <c r="AB660" s="199">
        <f>R660</f>
        <v>463.1</v>
      </c>
      <c r="AC660" s="18"/>
    </row>
    <row r="661" spans="1:29" x14ac:dyDescent="0.3">
      <c r="A661" s="17">
        <v>45017</v>
      </c>
      <c r="B661" s="18" t="s">
        <v>87</v>
      </c>
      <c r="C661" s="18" t="s">
        <v>94</v>
      </c>
      <c r="D661" s="18" t="s">
        <v>95</v>
      </c>
      <c r="E661" s="18" t="s">
        <v>2063</v>
      </c>
      <c r="F661" s="18" t="s">
        <v>2064</v>
      </c>
      <c r="G661" s="179">
        <v>489</v>
      </c>
      <c r="H661" s="18" t="s">
        <v>2029</v>
      </c>
      <c r="I661" s="18" t="s">
        <v>2065</v>
      </c>
      <c r="J661" s="18"/>
      <c r="K661" s="18" t="s">
        <v>55</v>
      </c>
      <c r="L661" s="18" t="s">
        <v>93</v>
      </c>
      <c r="M661" s="181">
        <v>0.02</v>
      </c>
      <c r="N661" s="20">
        <v>8184</v>
      </c>
      <c r="O661" s="18"/>
      <c r="P661" s="176">
        <v>992.75</v>
      </c>
      <c r="Q661" s="193">
        <v>8000</v>
      </c>
      <c r="R661" s="193">
        <v>4938.2</v>
      </c>
      <c r="S661" s="29">
        <f>P661+Q661-R661</f>
        <v>4054.55</v>
      </c>
      <c r="T661" s="32">
        <f>IF(L661="折扣",R661/(1+AA661)*M661,IF(L661="返现",R661/(1+AA661),R661/(1+M661+AA661)))</f>
        <v>4841.3725490196075</v>
      </c>
      <c r="U661" s="181">
        <v>0</v>
      </c>
      <c r="V661" s="22">
        <v>0</v>
      </c>
      <c r="W661" s="28">
        <f>IF(L661="返现",T661*M661,R661-T661)</f>
        <v>96.827450980392314</v>
      </c>
      <c r="X661" s="199">
        <v>4938.2</v>
      </c>
      <c r="Y661" s="19">
        <v>9.9400000000000002E-2</v>
      </c>
      <c r="Z661" s="23">
        <f t="shared" si="11"/>
        <v>490.85708</v>
      </c>
      <c r="AA661" s="181">
        <v>0</v>
      </c>
      <c r="AB661" s="199">
        <f>R661</f>
        <v>4938.2</v>
      </c>
      <c r="AC661" s="18"/>
    </row>
    <row r="662" spans="1:29" x14ac:dyDescent="0.3">
      <c r="A662" s="17">
        <v>45017</v>
      </c>
      <c r="B662" s="18" t="s">
        <v>87</v>
      </c>
      <c r="C662" s="18" t="s">
        <v>94</v>
      </c>
      <c r="D662" s="18" t="s">
        <v>95</v>
      </c>
      <c r="E662" s="18" t="s">
        <v>2066</v>
      </c>
      <c r="F662" s="18" t="s">
        <v>2066</v>
      </c>
      <c r="G662" s="179">
        <v>489</v>
      </c>
      <c r="H662" s="18" t="s">
        <v>2029</v>
      </c>
      <c r="I662" s="18" t="s">
        <v>2067</v>
      </c>
      <c r="J662" s="18"/>
      <c r="K662" s="18" t="s">
        <v>55</v>
      </c>
      <c r="L662" s="18" t="s">
        <v>278</v>
      </c>
      <c r="M662" s="181">
        <v>0</v>
      </c>
      <c r="N662" s="20">
        <v>8079</v>
      </c>
      <c r="O662" s="18"/>
      <c r="P662" s="176">
        <v>0</v>
      </c>
      <c r="Q662" s="193">
        <v>150400</v>
      </c>
      <c r="R662" s="193">
        <v>97663.1</v>
      </c>
      <c r="S662" s="29">
        <f>P662+Q662-R662</f>
        <v>52736.899999999994</v>
      </c>
      <c r="T662" s="32">
        <f>IF(L662="折扣",R662/(1+AA662)*M662,IF(L662="返现",R662/(1+AA662),R662/(1+M662+AA662)))</f>
        <v>97663.1</v>
      </c>
      <c r="U662" s="181">
        <v>0</v>
      </c>
      <c r="V662" s="22">
        <v>0</v>
      </c>
      <c r="W662" s="28">
        <f>IF(L662="返现",T662*M662,R662-T662)</f>
        <v>0</v>
      </c>
      <c r="X662" s="199">
        <v>97663.1</v>
      </c>
      <c r="Y662" s="19">
        <v>9.9400000000000002E-2</v>
      </c>
      <c r="Z662" s="23">
        <f t="shared" si="11"/>
        <v>9707.7121400000015</v>
      </c>
      <c r="AA662" s="181">
        <v>0</v>
      </c>
      <c r="AB662" s="199">
        <f>R662</f>
        <v>97663.1</v>
      </c>
      <c r="AC662" s="18"/>
    </row>
    <row r="663" spans="1:29" x14ac:dyDescent="0.3">
      <c r="A663" s="17">
        <v>45017</v>
      </c>
      <c r="B663" s="18" t="s">
        <v>87</v>
      </c>
      <c r="C663" s="18" t="s">
        <v>94</v>
      </c>
      <c r="D663" s="18" t="s">
        <v>95</v>
      </c>
      <c r="E663" s="18" t="s">
        <v>2066</v>
      </c>
      <c r="F663" s="18" t="s">
        <v>2066</v>
      </c>
      <c r="G663" s="179">
        <v>489</v>
      </c>
      <c r="H663" s="18" t="s">
        <v>2029</v>
      </c>
      <c r="I663" s="18" t="s">
        <v>2067</v>
      </c>
      <c r="J663" s="18"/>
      <c r="K663" s="18" t="s">
        <v>55</v>
      </c>
      <c r="L663" s="18" t="s">
        <v>278</v>
      </c>
      <c r="M663" s="181">
        <v>0</v>
      </c>
      <c r="N663" s="20">
        <v>8079</v>
      </c>
      <c r="O663" s="18"/>
      <c r="P663" s="176">
        <v>0</v>
      </c>
      <c r="Q663" s="193">
        <v>0</v>
      </c>
      <c r="R663" s="193">
        <v>0</v>
      </c>
      <c r="S663" s="29">
        <f>P663+Q663-R663</f>
        <v>0</v>
      </c>
      <c r="T663" s="32">
        <f>IF(L663="折扣",R663/(1+AA663)*M663,IF(L663="返现",R663/(1+AA663),R663/(1+M663+AA663)))</f>
        <v>0</v>
      </c>
      <c r="U663" s="181">
        <v>0</v>
      </c>
      <c r="V663" s="22">
        <v>0</v>
      </c>
      <c r="W663" s="28">
        <f>IF(L663="返现",T663*M663,R663-T663)</f>
        <v>0</v>
      </c>
      <c r="X663" s="199">
        <v>0</v>
      </c>
      <c r="Y663" s="19">
        <v>9.9400000000000002E-2</v>
      </c>
      <c r="Z663" s="23">
        <f t="shared" si="11"/>
        <v>0</v>
      </c>
      <c r="AA663" s="181">
        <v>0</v>
      </c>
      <c r="AB663" s="199">
        <f>R663</f>
        <v>0</v>
      </c>
      <c r="AC663" s="18"/>
    </row>
    <row r="664" spans="1:29" x14ac:dyDescent="0.3">
      <c r="A664" s="17">
        <v>45017</v>
      </c>
      <c r="B664" s="18" t="s">
        <v>87</v>
      </c>
      <c r="C664" s="18" t="s">
        <v>94</v>
      </c>
      <c r="D664" s="18" t="s">
        <v>95</v>
      </c>
      <c r="E664" s="18" t="s">
        <v>2068</v>
      </c>
      <c r="F664" s="18" t="s">
        <v>2068</v>
      </c>
      <c r="G664" s="179">
        <v>489</v>
      </c>
      <c r="H664" s="18" t="s">
        <v>2029</v>
      </c>
      <c r="I664" s="18" t="s">
        <v>2069</v>
      </c>
      <c r="J664" s="18"/>
      <c r="K664" s="18" t="s">
        <v>55</v>
      </c>
      <c r="L664" s="18" t="s">
        <v>278</v>
      </c>
      <c r="M664" s="181">
        <v>0</v>
      </c>
      <c r="N664" s="20">
        <v>7097</v>
      </c>
      <c r="O664" s="18"/>
      <c r="P664" s="176">
        <v>7773.5999999999913</v>
      </c>
      <c r="Q664" s="193">
        <v>215847.19</v>
      </c>
      <c r="R664" s="193">
        <v>120235.39999999998</v>
      </c>
      <c r="S664" s="29">
        <f>P664+Q664-R664</f>
        <v>103385.39</v>
      </c>
      <c r="T664" s="32">
        <f>IF(L664="折扣",R664/(1+AA664)*M664,IF(L664="返现",R664/(1+AA664),R664/(1+M664+AA664)))</f>
        <v>120235.39999999998</v>
      </c>
      <c r="U664" s="181">
        <v>0</v>
      </c>
      <c r="V664" s="22">
        <v>0</v>
      </c>
      <c r="W664" s="28">
        <f>IF(L664="返现",T664*M664,R664-T664)</f>
        <v>0</v>
      </c>
      <c r="X664" s="199">
        <v>120235.39999999998</v>
      </c>
      <c r="Y664" s="19">
        <v>9.9400000000000002E-2</v>
      </c>
      <c r="Z664" s="23">
        <f t="shared" si="11"/>
        <v>11951.398759999998</v>
      </c>
      <c r="AA664" s="181">
        <v>0</v>
      </c>
      <c r="AB664" s="199">
        <f>R664</f>
        <v>120235.39999999998</v>
      </c>
      <c r="AC664" s="18"/>
    </row>
    <row r="665" spans="1:29" x14ac:dyDescent="0.3">
      <c r="A665" s="17">
        <v>45017</v>
      </c>
      <c r="B665" s="18" t="s">
        <v>87</v>
      </c>
      <c r="C665" s="18" t="s">
        <v>94</v>
      </c>
      <c r="D665" s="18" t="s">
        <v>95</v>
      </c>
      <c r="E665" s="18" t="s">
        <v>2070</v>
      </c>
      <c r="F665" s="18" t="s">
        <v>2070</v>
      </c>
      <c r="G665" s="179">
        <v>489</v>
      </c>
      <c r="H665" s="18" t="s">
        <v>2029</v>
      </c>
      <c r="I665" s="18" t="s">
        <v>2071</v>
      </c>
      <c r="J665" s="18"/>
      <c r="K665" s="18" t="s">
        <v>55</v>
      </c>
      <c r="L665" s="18" t="s">
        <v>93</v>
      </c>
      <c r="M665" s="181">
        <v>0.02</v>
      </c>
      <c r="N665" s="20">
        <v>8197</v>
      </c>
      <c r="O665" s="18"/>
      <c r="P665" s="176">
        <v>0</v>
      </c>
      <c r="Q665" s="193">
        <v>10200</v>
      </c>
      <c r="R665" s="193">
        <v>1357.9</v>
      </c>
      <c r="S665" s="29">
        <f>P665+Q665-R665</f>
        <v>8842.1</v>
      </c>
      <c r="T665" s="32">
        <f>IF(L665="折扣",R665/(1+AA665)*M665,IF(L665="返现",R665/(1+AA665),R665/(1+M665+AA665)))</f>
        <v>1331.2745098039215</v>
      </c>
      <c r="U665" s="181">
        <v>0</v>
      </c>
      <c r="V665" s="22">
        <v>0</v>
      </c>
      <c r="W665" s="28">
        <f>IF(L665="返现",T665*M665,R665-T665)</f>
        <v>26.625490196078545</v>
      </c>
      <c r="X665" s="199">
        <v>1357.9</v>
      </c>
      <c r="Y665" s="19">
        <v>9.9400000000000002E-2</v>
      </c>
      <c r="Z665" s="23">
        <f t="shared" si="11"/>
        <v>134.97526000000002</v>
      </c>
      <c r="AA665" s="181">
        <v>0</v>
      </c>
      <c r="AB665" s="199">
        <f>R665</f>
        <v>1357.9</v>
      </c>
      <c r="AC665" s="18"/>
    </row>
    <row r="666" spans="1:29" x14ac:dyDescent="0.3">
      <c r="A666" s="17">
        <v>45017</v>
      </c>
      <c r="B666" s="18" t="s">
        <v>87</v>
      </c>
      <c r="C666" s="18" t="s">
        <v>94</v>
      </c>
      <c r="D666" s="18" t="s">
        <v>95</v>
      </c>
      <c r="E666" s="18" t="s">
        <v>1137</v>
      </c>
      <c r="F666" s="18" t="s">
        <v>1137</v>
      </c>
      <c r="G666" s="179">
        <v>489</v>
      </c>
      <c r="H666" s="18" t="s">
        <v>2029</v>
      </c>
      <c r="I666" s="18" t="s">
        <v>1137</v>
      </c>
      <c r="J666" s="18"/>
      <c r="K666" s="18" t="s">
        <v>55</v>
      </c>
      <c r="L666" s="18" t="s">
        <v>278</v>
      </c>
      <c r="M666" s="181">
        <v>0</v>
      </c>
      <c r="N666" s="20">
        <v>7907</v>
      </c>
      <c r="O666" s="18"/>
      <c r="P666" s="176">
        <v>10412.800000000003</v>
      </c>
      <c r="Q666" s="193">
        <v>10000</v>
      </c>
      <c r="R666" s="193">
        <v>11614.5</v>
      </c>
      <c r="S666" s="29">
        <f>P666+Q666-R666</f>
        <v>8798.3000000000029</v>
      </c>
      <c r="T666" s="32">
        <f>IF(L666="折扣",R666/(1+AA666)*M666,IF(L666="返现",R666/(1+AA666),R666/(1+M666+AA666)))</f>
        <v>11614.5</v>
      </c>
      <c r="U666" s="181">
        <v>0</v>
      </c>
      <c r="V666" s="22">
        <v>0</v>
      </c>
      <c r="W666" s="28">
        <f>IF(L666="返现",T666*M666,R666-T666)</f>
        <v>0</v>
      </c>
      <c r="X666" s="199">
        <v>11614.5</v>
      </c>
      <c r="Y666" s="19">
        <v>9.9400000000000002E-2</v>
      </c>
      <c r="Z666" s="23">
        <f t="shared" si="11"/>
        <v>1154.4812999999999</v>
      </c>
      <c r="AA666" s="181">
        <v>0</v>
      </c>
      <c r="AB666" s="199">
        <f>R666</f>
        <v>11614.5</v>
      </c>
      <c r="AC666" s="18"/>
    </row>
    <row r="667" spans="1:29" x14ac:dyDescent="0.3">
      <c r="A667" s="17">
        <v>45017</v>
      </c>
      <c r="B667" s="18" t="s">
        <v>87</v>
      </c>
      <c r="C667" s="18" t="s">
        <v>94</v>
      </c>
      <c r="D667" s="18" t="s">
        <v>95</v>
      </c>
      <c r="E667" s="18" t="s">
        <v>2072</v>
      </c>
      <c r="F667" s="18" t="s">
        <v>2072</v>
      </c>
      <c r="G667" s="179">
        <v>489</v>
      </c>
      <c r="H667" s="18" t="s">
        <v>2029</v>
      </c>
      <c r="I667" s="18" t="s">
        <v>2073</v>
      </c>
      <c r="J667" s="18"/>
      <c r="K667" s="18" t="s">
        <v>55</v>
      </c>
      <c r="L667" s="18" t="s">
        <v>93</v>
      </c>
      <c r="M667" s="181">
        <v>0.02</v>
      </c>
      <c r="N667" s="20">
        <v>8045</v>
      </c>
      <c r="O667" s="18"/>
      <c r="P667" s="176">
        <v>5106.1200000000099</v>
      </c>
      <c r="Q667" s="193">
        <v>10000</v>
      </c>
      <c r="R667" s="193">
        <v>4412.7900000000063</v>
      </c>
      <c r="S667" s="29">
        <f>P667+Q667-R667</f>
        <v>10693.330000000004</v>
      </c>
      <c r="T667" s="32">
        <f>IF(L667="折扣",R667/(1+AA667)*M667,IF(L667="返现",R667/(1+AA667),R667/(1+M667+AA667)))</f>
        <v>4326.2647058823595</v>
      </c>
      <c r="U667" s="181">
        <v>0</v>
      </c>
      <c r="V667" s="22">
        <v>0</v>
      </c>
      <c r="W667" s="28">
        <f>IF(L667="返现",T667*M667,R667-T667)</f>
        <v>86.525294117646808</v>
      </c>
      <c r="X667" s="199">
        <v>10515.839999999997</v>
      </c>
      <c r="Y667" s="19">
        <v>9.9400000000000002E-2</v>
      </c>
      <c r="Z667" s="23">
        <f t="shared" si="11"/>
        <v>1045.2744959999998</v>
      </c>
      <c r="AA667" s="181">
        <v>0</v>
      </c>
      <c r="AB667" s="199">
        <f>R667</f>
        <v>4412.7900000000063</v>
      </c>
      <c r="AC667" s="18"/>
    </row>
    <row r="668" spans="1:29" x14ac:dyDescent="0.3">
      <c r="A668" s="17">
        <v>45017</v>
      </c>
      <c r="B668" s="18" t="s">
        <v>87</v>
      </c>
      <c r="C668" s="18" t="s">
        <v>94</v>
      </c>
      <c r="D668" s="18" t="s">
        <v>95</v>
      </c>
      <c r="E668" s="18" t="s">
        <v>2072</v>
      </c>
      <c r="F668" s="18" t="s">
        <v>2072</v>
      </c>
      <c r="G668" s="179">
        <v>489</v>
      </c>
      <c r="H668" s="18" t="s">
        <v>2029</v>
      </c>
      <c r="I668" s="18" t="s">
        <v>2074</v>
      </c>
      <c r="J668" s="18"/>
      <c r="K668" s="18" t="s">
        <v>55</v>
      </c>
      <c r="L668" s="18" t="s">
        <v>93</v>
      </c>
      <c r="M668" s="181">
        <v>0.02</v>
      </c>
      <c r="N668" s="20">
        <v>8087</v>
      </c>
      <c r="O668" s="18"/>
      <c r="P668" s="176">
        <v>4928.62</v>
      </c>
      <c r="Q668" s="193">
        <v>10000</v>
      </c>
      <c r="R668" s="193">
        <v>5144.670000000001</v>
      </c>
      <c r="S668" s="29">
        <f>P668+Q668-R668</f>
        <v>9783.9499999999971</v>
      </c>
      <c r="T668" s="32">
        <f>IF(L668="折扣",R668/(1+AA668)*M668,IF(L668="返现",R668/(1+AA668),R668/(1+M668+AA668)))</f>
        <v>5043.7941176470595</v>
      </c>
      <c r="U668" s="181">
        <v>0</v>
      </c>
      <c r="V668" s="22">
        <v>0</v>
      </c>
      <c r="W668" s="28">
        <f>IF(L668="返现",T668*M668,R668-T668)</f>
        <v>100.87588235294152</v>
      </c>
      <c r="X668" s="199">
        <v>7853.7199999999984</v>
      </c>
      <c r="Y668" s="19">
        <v>9.9400000000000002E-2</v>
      </c>
      <c r="Z668" s="23">
        <f t="shared" si="11"/>
        <v>780.65976799999987</v>
      </c>
      <c r="AA668" s="181">
        <v>0</v>
      </c>
      <c r="AB668" s="199">
        <f>R668</f>
        <v>5144.670000000001</v>
      </c>
      <c r="AC668" s="18"/>
    </row>
    <row r="669" spans="1:29" x14ac:dyDescent="0.3">
      <c r="A669" s="17">
        <v>45017</v>
      </c>
      <c r="B669" s="18" t="s">
        <v>87</v>
      </c>
      <c r="C669" s="18" t="s">
        <v>94</v>
      </c>
      <c r="D669" s="18" t="s">
        <v>95</v>
      </c>
      <c r="E669" s="18" t="s">
        <v>2072</v>
      </c>
      <c r="F669" s="18" t="s">
        <v>2072</v>
      </c>
      <c r="G669" s="179">
        <v>489</v>
      </c>
      <c r="H669" s="18" t="s">
        <v>2029</v>
      </c>
      <c r="I669" s="18" t="s">
        <v>2075</v>
      </c>
      <c r="J669" s="18"/>
      <c r="K669" s="18" t="s">
        <v>55</v>
      </c>
      <c r="L669" s="18" t="s">
        <v>93</v>
      </c>
      <c r="M669" s="181">
        <v>0.02</v>
      </c>
      <c r="N669" s="20">
        <v>8144</v>
      </c>
      <c r="O669" s="18"/>
      <c r="P669" s="176">
        <v>8358.09</v>
      </c>
      <c r="Q669" s="193">
        <v>20000</v>
      </c>
      <c r="R669" s="193">
        <v>16679.609999999997</v>
      </c>
      <c r="S669" s="29">
        <f>P669+Q669-R669</f>
        <v>11678.480000000003</v>
      </c>
      <c r="T669" s="32">
        <f>IF(L669="折扣",R669/(1+AA669)*M669,IF(L669="返现",R669/(1+AA669),R669/(1+M669+AA669)))</f>
        <v>16352.558823529409</v>
      </c>
      <c r="U669" s="181">
        <v>0</v>
      </c>
      <c r="V669" s="22">
        <v>0</v>
      </c>
      <c r="W669" s="28">
        <f>IF(L669="返现",T669*M669,R669-T669)</f>
        <v>327.05117647058796</v>
      </c>
      <c r="X669" s="199">
        <v>16679.609999999997</v>
      </c>
      <c r="Y669" s="19">
        <v>9.9400000000000002E-2</v>
      </c>
      <c r="Z669" s="23">
        <f t="shared" si="11"/>
        <v>1657.9532339999998</v>
      </c>
      <c r="AA669" s="181">
        <v>0</v>
      </c>
      <c r="AB669" s="199">
        <f>R669</f>
        <v>16679.609999999997</v>
      </c>
      <c r="AC669" s="18"/>
    </row>
    <row r="670" spans="1:29" x14ac:dyDescent="0.3">
      <c r="A670" s="17">
        <v>45017</v>
      </c>
      <c r="B670" s="18" t="s">
        <v>87</v>
      </c>
      <c r="C670" s="18" t="s">
        <v>94</v>
      </c>
      <c r="D670" s="18" t="s">
        <v>95</v>
      </c>
      <c r="E670" s="18" t="s">
        <v>2072</v>
      </c>
      <c r="F670" s="18" t="s">
        <v>2072</v>
      </c>
      <c r="G670" s="179">
        <v>489</v>
      </c>
      <c r="H670" s="18" t="s">
        <v>2029</v>
      </c>
      <c r="I670" s="18" t="s">
        <v>2076</v>
      </c>
      <c r="J670" s="18"/>
      <c r="K670" s="18" t="s">
        <v>55</v>
      </c>
      <c r="L670" s="18" t="s">
        <v>93</v>
      </c>
      <c r="M670" s="181">
        <v>0.02</v>
      </c>
      <c r="N670" s="20">
        <v>165</v>
      </c>
      <c r="O670" s="18"/>
      <c r="P670" s="176">
        <v>47384.429999999993</v>
      </c>
      <c r="Q670" s="193">
        <v>86303.18</v>
      </c>
      <c r="R670" s="193">
        <v>66814.950000000026</v>
      </c>
      <c r="S670" s="29">
        <f>P670+Q670-R670</f>
        <v>66872.65999999996</v>
      </c>
      <c r="T670" s="32">
        <f>IF(L670="折扣",R670/(1+AA670)*M670,IF(L670="返现",R670/(1+AA670),R670/(1+M670+AA670)))</f>
        <v>65504.852941176498</v>
      </c>
      <c r="U670" s="181">
        <v>0</v>
      </c>
      <c r="V670" s="22">
        <v>0</v>
      </c>
      <c r="W670" s="28">
        <f>IF(L670="返现",T670*M670,R670-T670)</f>
        <v>1310.0970588235286</v>
      </c>
      <c r="X670" s="199">
        <v>66814.950000000026</v>
      </c>
      <c r="Y670" s="19">
        <v>9.9400000000000002E-2</v>
      </c>
      <c r="Z670" s="23">
        <f t="shared" si="11"/>
        <v>6641.4060300000028</v>
      </c>
      <c r="AA670" s="181">
        <v>0</v>
      </c>
      <c r="AB670" s="199">
        <f>R670</f>
        <v>66814.950000000026</v>
      </c>
      <c r="AC670" s="18"/>
    </row>
    <row r="671" spans="1:29" x14ac:dyDescent="0.3">
      <c r="A671" s="17">
        <v>45017</v>
      </c>
      <c r="B671" s="18" t="s">
        <v>87</v>
      </c>
      <c r="C671" s="18" t="s">
        <v>94</v>
      </c>
      <c r="D671" s="18" t="s">
        <v>95</v>
      </c>
      <c r="E671" s="18" t="s">
        <v>2072</v>
      </c>
      <c r="F671" s="18" t="s">
        <v>2072</v>
      </c>
      <c r="G671" s="179">
        <v>489</v>
      </c>
      <c r="H671" s="18" t="s">
        <v>2029</v>
      </c>
      <c r="I671" s="18" t="s">
        <v>2077</v>
      </c>
      <c r="J671" s="18"/>
      <c r="K671" s="18" t="s">
        <v>55</v>
      </c>
      <c r="L671" s="18" t="s">
        <v>93</v>
      </c>
      <c r="M671" s="181">
        <v>0.02</v>
      </c>
      <c r="N671" s="20">
        <v>8120</v>
      </c>
      <c r="O671" s="18"/>
      <c r="P671" s="176">
        <v>0</v>
      </c>
      <c r="Q671" s="193">
        <v>10000</v>
      </c>
      <c r="R671" s="193">
        <v>0</v>
      </c>
      <c r="S671" s="29">
        <f>P671+Q671-R671</f>
        <v>10000</v>
      </c>
      <c r="T671" s="32">
        <f>IF(L671="折扣",R671/(1+AA671)*M671,IF(L671="返现",R671/(1+AA671),R671/(1+M671+AA671)))</f>
        <v>0</v>
      </c>
      <c r="U671" s="181">
        <v>0</v>
      </c>
      <c r="V671" s="22">
        <v>0</v>
      </c>
      <c r="W671" s="28">
        <f>IF(L671="返现",T671*M671,R671-T671)</f>
        <v>0</v>
      </c>
      <c r="X671" s="199">
        <v>1451.9</v>
      </c>
      <c r="Y671" s="19">
        <v>9.9400000000000002E-2</v>
      </c>
      <c r="Z671" s="23">
        <f t="shared" si="11"/>
        <v>144.31886</v>
      </c>
      <c r="AA671" s="181">
        <v>0</v>
      </c>
      <c r="AB671" s="199">
        <f>R671</f>
        <v>0</v>
      </c>
      <c r="AC671" s="18"/>
    </row>
    <row r="672" spans="1:29" x14ac:dyDescent="0.3">
      <c r="A672" s="17">
        <v>45017</v>
      </c>
      <c r="B672" s="18" t="s">
        <v>87</v>
      </c>
      <c r="C672" s="18" t="s">
        <v>94</v>
      </c>
      <c r="D672" s="18" t="s">
        <v>95</v>
      </c>
      <c r="E672" s="18" t="s">
        <v>2072</v>
      </c>
      <c r="F672" s="18" t="s">
        <v>2072</v>
      </c>
      <c r="G672" s="179">
        <v>489</v>
      </c>
      <c r="H672" s="18" t="s">
        <v>2029</v>
      </c>
      <c r="I672" s="18" t="s">
        <v>2078</v>
      </c>
      <c r="J672" s="18"/>
      <c r="K672" s="18" t="s">
        <v>55</v>
      </c>
      <c r="L672" s="18" t="s">
        <v>93</v>
      </c>
      <c r="M672" s="181">
        <v>0.02</v>
      </c>
      <c r="N672" s="20">
        <v>8090</v>
      </c>
      <c r="O672" s="18"/>
      <c r="P672" s="176">
        <v>0</v>
      </c>
      <c r="Q672" s="193">
        <v>10000</v>
      </c>
      <c r="R672" s="193">
        <v>607.42000000000007</v>
      </c>
      <c r="S672" s="29">
        <f>P672+Q672-R672</f>
        <v>9392.58</v>
      </c>
      <c r="T672" s="32">
        <f>IF(L672="折扣",R672/(1+AA672)*M672,IF(L672="返现",R672/(1+AA672),R672/(1+M672+AA672)))</f>
        <v>595.50980392156873</v>
      </c>
      <c r="U672" s="181">
        <v>0</v>
      </c>
      <c r="V672" s="22">
        <v>0</v>
      </c>
      <c r="W672" s="28">
        <f>IF(L672="返现",T672*M672,R672-T672)</f>
        <v>11.910196078431341</v>
      </c>
      <c r="X672" s="199">
        <v>607.42000000000007</v>
      </c>
      <c r="Y672" s="19">
        <v>9.9400000000000002E-2</v>
      </c>
      <c r="Z672" s="23">
        <f t="shared" si="11"/>
        <v>60.377548000000012</v>
      </c>
      <c r="AA672" s="181">
        <v>0</v>
      </c>
      <c r="AB672" s="199">
        <f>R672</f>
        <v>607.42000000000007</v>
      </c>
      <c r="AC672" s="18"/>
    </row>
    <row r="673" spans="1:29" x14ac:dyDescent="0.3">
      <c r="A673" s="17">
        <v>45017</v>
      </c>
      <c r="B673" s="18" t="s">
        <v>87</v>
      </c>
      <c r="C673" s="18" t="s">
        <v>94</v>
      </c>
      <c r="D673" s="18" t="s">
        <v>95</v>
      </c>
      <c r="E673" s="18" t="s">
        <v>2072</v>
      </c>
      <c r="F673" s="18" t="s">
        <v>2072</v>
      </c>
      <c r="G673" s="179">
        <v>489</v>
      </c>
      <c r="H673" s="18" t="s">
        <v>2029</v>
      </c>
      <c r="I673" s="18" t="s">
        <v>2079</v>
      </c>
      <c r="J673" s="18"/>
      <c r="K673" s="18" t="s">
        <v>55</v>
      </c>
      <c r="L673" s="18" t="s">
        <v>93</v>
      </c>
      <c r="M673" s="181">
        <v>0.02</v>
      </c>
      <c r="N673" s="20">
        <v>8128</v>
      </c>
      <c r="O673" s="18"/>
      <c r="P673" s="176">
        <v>7219.11</v>
      </c>
      <c r="Q673" s="193">
        <v>30000</v>
      </c>
      <c r="R673" s="193">
        <v>22682.220000000005</v>
      </c>
      <c r="S673" s="29">
        <f>P673+Q673-R673</f>
        <v>14536.889999999996</v>
      </c>
      <c r="T673" s="32">
        <f>IF(L673="折扣",R673/(1+AA673)*M673,IF(L673="返现",R673/(1+AA673),R673/(1+M673+AA673)))</f>
        <v>22237.470588235297</v>
      </c>
      <c r="U673" s="181">
        <v>0</v>
      </c>
      <c r="V673" s="22">
        <v>0</v>
      </c>
      <c r="W673" s="28">
        <f>IF(L673="返现",T673*M673,R673-T673)</f>
        <v>444.74941176470747</v>
      </c>
      <c r="X673" s="199">
        <v>22682.220000000005</v>
      </c>
      <c r="Y673" s="19">
        <v>9.9400000000000002E-2</v>
      </c>
      <c r="Z673" s="23">
        <f t="shared" si="11"/>
        <v>2254.6126680000007</v>
      </c>
      <c r="AA673" s="181">
        <v>0</v>
      </c>
      <c r="AB673" s="199">
        <f>R673</f>
        <v>22682.220000000005</v>
      </c>
      <c r="AC673" s="18"/>
    </row>
    <row r="674" spans="1:29" x14ac:dyDescent="0.3">
      <c r="A674" s="17">
        <v>45017</v>
      </c>
      <c r="B674" s="18" t="s">
        <v>87</v>
      </c>
      <c r="C674" s="18" t="s">
        <v>94</v>
      </c>
      <c r="D674" s="18" t="s">
        <v>95</v>
      </c>
      <c r="E674" s="18" t="s">
        <v>2072</v>
      </c>
      <c r="F674" s="18" t="s">
        <v>2072</v>
      </c>
      <c r="G674" s="179">
        <v>489</v>
      </c>
      <c r="H674" s="18" t="s">
        <v>2029</v>
      </c>
      <c r="I674" s="18" t="s">
        <v>2080</v>
      </c>
      <c r="J674" s="18"/>
      <c r="K674" s="18" t="s">
        <v>55</v>
      </c>
      <c r="L674" s="18" t="s">
        <v>93</v>
      </c>
      <c r="M674" s="181">
        <v>0.02</v>
      </c>
      <c r="N674" s="20">
        <v>8111</v>
      </c>
      <c r="O674" s="18"/>
      <c r="P674" s="176">
        <v>11596.349999999999</v>
      </c>
      <c r="Q674" s="193">
        <v>-11101.35</v>
      </c>
      <c r="R674" s="193">
        <v>495</v>
      </c>
      <c r="S674" s="29">
        <f>P674+Q674-R674</f>
        <v>-1.8189894035458565E-12</v>
      </c>
      <c r="T674" s="32">
        <f>IF(L674="折扣",R674/(1+AA674)*M674,IF(L674="返现",R674/(1+AA674),R674/(1+M674+AA674)))</f>
        <v>485.29411764705884</v>
      </c>
      <c r="U674" s="181">
        <v>0</v>
      </c>
      <c r="V674" s="22">
        <v>0</v>
      </c>
      <c r="W674" s="28">
        <f>IF(L674="返现",T674*M674,R674-T674)</f>
        <v>9.7058823529411598</v>
      </c>
      <c r="X674" s="199">
        <v>495</v>
      </c>
      <c r="Y674" s="19">
        <v>9.9400000000000002E-2</v>
      </c>
      <c r="Z674" s="23">
        <f t="shared" si="11"/>
        <v>49.203000000000003</v>
      </c>
      <c r="AA674" s="181">
        <v>0</v>
      </c>
      <c r="AB674" s="199">
        <f>R674</f>
        <v>495</v>
      </c>
      <c r="AC674" s="18"/>
    </row>
    <row r="675" spans="1:29" x14ac:dyDescent="0.3">
      <c r="A675" s="17">
        <v>45017</v>
      </c>
      <c r="B675" s="18" t="s">
        <v>87</v>
      </c>
      <c r="C675" s="18" t="s">
        <v>94</v>
      </c>
      <c r="D675" s="18" t="s">
        <v>95</v>
      </c>
      <c r="E675" s="18" t="s">
        <v>2072</v>
      </c>
      <c r="F675" s="18" t="s">
        <v>2072</v>
      </c>
      <c r="G675" s="179">
        <v>489</v>
      </c>
      <c r="H675" s="18" t="s">
        <v>2029</v>
      </c>
      <c r="I675" s="18" t="s">
        <v>2081</v>
      </c>
      <c r="J675" s="18"/>
      <c r="K675" s="18" t="s">
        <v>55</v>
      </c>
      <c r="L675" s="18" t="s">
        <v>93</v>
      </c>
      <c r="M675" s="181">
        <v>0.02</v>
      </c>
      <c r="N675" s="20">
        <v>8083</v>
      </c>
      <c r="O675" s="18"/>
      <c r="P675" s="176">
        <v>12115.729999999996</v>
      </c>
      <c r="Q675" s="193">
        <v>-11484.23</v>
      </c>
      <c r="R675" s="193">
        <v>631.5</v>
      </c>
      <c r="S675" s="29">
        <f>P675+Q675-R675</f>
        <v>-3.637978807091713E-12</v>
      </c>
      <c r="T675" s="32">
        <f>IF(L675="折扣",R675/(1+AA675)*M675,IF(L675="返现",R675/(1+AA675),R675/(1+M675+AA675)))</f>
        <v>619.11764705882354</v>
      </c>
      <c r="U675" s="181">
        <v>0</v>
      </c>
      <c r="V675" s="22">
        <v>0</v>
      </c>
      <c r="W675" s="28">
        <f>IF(L675="返现",T675*M675,R675-T675)</f>
        <v>12.382352941176464</v>
      </c>
      <c r="X675" s="199">
        <v>631.5</v>
      </c>
      <c r="Y675" s="19">
        <v>9.9400000000000002E-2</v>
      </c>
      <c r="Z675" s="23">
        <f t="shared" si="11"/>
        <v>62.771100000000004</v>
      </c>
      <c r="AA675" s="181">
        <v>0</v>
      </c>
      <c r="AB675" s="199">
        <f>R675</f>
        <v>631.5</v>
      </c>
      <c r="AC675" s="18"/>
    </row>
    <row r="676" spans="1:29" x14ac:dyDescent="0.3">
      <c r="A676" s="17">
        <v>45017</v>
      </c>
      <c r="B676" s="18" t="s">
        <v>87</v>
      </c>
      <c r="C676" s="18" t="s">
        <v>94</v>
      </c>
      <c r="D676" s="18" t="s">
        <v>95</v>
      </c>
      <c r="E676" s="18" t="s">
        <v>2072</v>
      </c>
      <c r="F676" s="18" t="s">
        <v>2072</v>
      </c>
      <c r="G676" s="179">
        <v>489</v>
      </c>
      <c r="H676" s="18" t="s">
        <v>2029</v>
      </c>
      <c r="I676" s="18" t="s">
        <v>2082</v>
      </c>
      <c r="J676" s="18"/>
      <c r="K676" s="18" t="s">
        <v>55</v>
      </c>
      <c r="L676" s="18" t="s">
        <v>93</v>
      </c>
      <c r="M676" s="181">
        <v>0.02</v>
      </c>
      <c r="N676" s="20">
        <v>8121</v>
      </c>
      <c r="O676" s="18"/>
      <c r="P676" s="176">
        <v>11435.7</v>
      </c>
      <c r="Q676" s="193">
        <v>10000</v>
      </c>
      <c r="R676" s="193">
        <v>7849.76</v>
      </c>
      <c r="S676" s="29">
        <f>P676+Q676-R676</f>
        <v>13585.94</v>
      </c>
      <c r="T676" s="32">
        <f>IF(L676="折扣",R676/(1+AA676)*M676,IF(L676="返现",R676/(1+AA676),R676/(1+M676+AA676)))</f>
        <v>7695.8431372549021</v>
      </c>
      <c r="U676" s="181">
        <v>0</v>
      </c>
      <c r="V676" s="22">
        <v>0</v>
      </c>
      <c r="W676" s="28">
        <f>IF(L676="返现",T676*M676,R676-T676)</f>
        <v>153.91686274509811</v>
      </c>
      <c r="X676" s="199">
        <v>9894.75</v>
      </c>
      <c r="Y676" s="19">
        <v>9.9400000000000002E-2</v>
      </c>
      <c r="Z676" s="23">
        <f t="shared" si="11"/>
        <v>983.53814999999997</v>
      </c>
      <c r="AA676" s="181">
        <v>0</v>
      </c>
      <c r="AB676" s="199">
        <f>R676</f>
        <v>7849.76</v>
      </c>
      <c r="AC676" s="18"/>
    </row>
    <row r="677" spans="1:29" x14ac:dyDescent="0.3">
      <c r="A677" s="17">
        <v>45017</v>
      </c>
      <c r="B677" s="18" t="s">
        <v>87</v>
      </c>
      <c r="C677" s="18" t="s">
        <v>94</v>
      </c>
      <c r="D677" s="18" t="s">
        <v>95</v>
      </c>
      <c r="E677" s="18" t="s">
        <v>2072</v>
      </c>
      <c r="F677" s="18" t="s">
        <v>2072</v>
      </c>
      <c r="G677" s="179">
        <v>489</v>
      </c>
      <c r="H677" s="18" t="s">
        <v>2029</v>
      </c>
      <c r="I677" s="18" t="s">
        <v>2083</v>
      </c>
      <c r="J677" s="18"/>
      <c r="K677" s="18" t="s">
        <v>55</v>
      </c>
      <c r="L677" s="18" t="s">
        <v>93</v>
      </c>
      <c r="M677" s="181">
        <v>0.02</v>
      </c>
      <c r="N677" s="20">
        <v>8122</v>
      </c>
      <c r="O677" s="18"/>
      <c r="P677" s="176">
        <v>0</v>
      </c>
      <c r="Q677" s="193">
        <v>10000</v>
      </c>
      <c r="R677" s="193">
        <v>0</v>
      </c>
      <c r="S677" s="29">
        <f>P677+Q677-R677</f>
        <v>10000</v>
      </c>
      <c r="T677" s="32">
        <f>IF(L677="折扣",R677/(1+AA677)*M677,IF(L677="返现",R677/(1+AA677),R677/(1+M677+AA677)))</f>
        <v>0</v>
      </c>
      <c r="U677" s="181">
        <v>0</v>
      </c>
      <c r="V677" s="22">
        <v>0</v>
      </c>
      <c r="W677" s="28">
        <f>IF(L677="返现",T677*M677,R677-T677)</f>
        <v>0</v>
      </c>
      <c r="X677" s="199">
        <v>3151.9500000000003</v>
      </c>
      <c r="Y677" s="19">
        <v>9.9400000000000002E-2</v>
      </c>
      <c r="Z677" s="23">
        <f t="shared" si="11"/>
        <v>313.30383000000006</v>
      </c>
      <c r="AA677" s="181">
        <v>0</v>
      </c>
      <c r="AB677" s="199">
        <f>R677</f>
        <v>0</v>
      </c>
      <c r="AC677" s="18"/>
    </row>
    <row r="678" spans="1:29" x14ac:dyDescent="0.3">
      <c r="A678" s="17">
        <v>45017</v>
      </c>
      <c r="B678" s="18" t="s">
        <v>87</v>
      </c>
      <c r="C678" s="18" t="s">
        <v>94</v>
      </c>
      <c r="D678" s="18" t="s">
        <v>95</v>
      </c>
      <c r="E678" s="18" t="s">
        <v>2072</v>
      </c>
      <c r="F678" s="18" t="s">
        <v>2072</v>
      </c>
      <c r="G678" s="179">
        <v>489</v>
      </c>
      <c r="H678" s="18" t="s">
        <v>2029</v>
      </c>
      <c r="I678" s="18" t="s">
        <v>2084</v>
      </c>
      <c r="J678" s="18"/>
      <c r="K678" s="18" t="s">
        <v>55</v>
      </c>
      <c r="L678" s="18" t="s">
        <v>93</v>
      </c>
      <c r="M678" s="181">
        <v>0.02</v>
      </c>
      <c r="N678" s="20">
        <v>7769</v>
      </c>
      <c r="O678" s="18"/>
      <c r="P678" s="176">
        <v>837.79999999999927</v>
      </c>
      <c r="Q678" s="193">
        <v>20000</v>
      </c>
      <c r="R678" s="193">
        <v>2015.0599999999849</v>
      </c>
      <c r="S678" s="29">
        <f>P678+Q678-R678</f>
        <v>18822.740000000013</v>
      </c>
      <c r="T678" s="32">
        <f>IF(L678="折扣",R678/(1+AA678)*M678,IF(L678="返现",R678/(1+AA678),R678/(1+M678+AA678)))</f>
        <v>1975.5490196078283</v>
      </c>
      <c r="U678" s="181">
        <v>0</v>
      </c>
      <c r="V678" s="22">
        <v>0</v>
      </c>
      <c r="W678" s="28">
        <f>IF(L678="返现",T678*M678,R678-T678)</f>
        <v>39.510980392156625</v>
      </c>
      <c r="X678" s="199">
        <v>12795.480000000001</v>
      </c>
      <c r="Y678" s="19">
        <v>9.9400000000000002E-2</v>
      </c>
      <c r="Z678" s="23">
        <f t="shared" si="11"/>
        <v>1271.8707120000001</v>
      </c>
      <c r="AA678" s="181">
        <v>0</v>
      </c>
      <c r="AB678" s="199">
        <f>R678</f>
        <v>2015.0599999999849</v>
      </c>
      <c r="AC678" s="18"/>
    </row>
    <row r="679" spans="1:29" x14ac:dyDescent="0.3">
      <c r="A679" s="17">
        <v>45017</v>
      </c>
      <c r="B679" s="18" t="s">
        <v>87</v>
      </c>
      <c r="C679" s="18" t="s">
        <v>94</v>
      </c>
      <c r="D679" s="18" t="s">
        <v>95</v>
      </c>
      <c r="E679" s="18" t="s">
        <v>2072</v>
      </c>
      <c r="F679" s="18" t="s">
        <v>2072</v>
      </c>
      <c r="G679" s="179">
        <v>489</v>
      </c>
      <c r="H679" s="18" t="s">
        <v>2029</v>
      </c>
      <c r="I679" s="18" t="s">
        <v>2085</v>
      </c>
      <c r="J679" s="18"/>
      <c r="K679" s="18" t="s">
        <v>55</v>
      </c>
      <c r="L679" s="18" t="s">
        <v>93</v>
      </c>
      <c r="M679" s="181">
        <v>0.02</v>
      </c>
      <c r="N679" s="20">
        <v>8126</v>
      </c>
      <c r="O679" s="18"/>
      <c r="P679" s="176">
        <v>14209</v>
      </c>
      <c r="Q679" s="193">
        <v>-13717.6</v>
      </c>
      <c r="R679" s="193">
        <v>491.40000000000003</v>
      </c>
      <c r="S679" s="29">
        <f>P679+Q679-R679</f>
        <v>0</v>
      </c>
      <c r="T679" s="32">
        <f>IF(L679="折扣",R679/(1+AA679)*M679,IF(L679="返现",R679/(1+AA679),R679/(1+M679+AA679)))</f>
        <v>481.76470588235298</v>
      </c>
      <c r="U679" s="181">
        <v>0</v>
      </c>
      <c r="V679" s="22">
        <v>0</v>
      </c>
      <c r="W679" s="28">
        <f>IF(L679="返现",T679*M679,R679-T679)</f>
        <v>9.6352941176470495</v>
      </c>
      <c r="X679" s="199">
        <v>491.40000000000003</v>
      </c>
      <c r="Y679" s="19">
        <v>9.9400000000000002E-2</v>
      </c>
      <c r="Z679" s="23">
        <f t="shared" si="11"/>
        <v>48.845160000000007</v>
      </c>
      <c r="AA679" s="181">
        <v>0</v>
      </c>
      <c r="AB679" s="199">
        <f>R679</f>
        <v>491.40000000000003</v>
      </c>
      <c r="AC679" s="18"/>
    </row>
    <row r="680" spans="1:29" x14ac:dyDescent="0.3">
      <c r="A680" s="17">
        <v>45017</v>
      </c>
      <c r="B680" s="18" t="s">
        <v>87</v>
      </c>
      <c r="C680" s="18" t="s">
        <v>94</v>
      </c>
      <c r="D680" s="18" t="s">
        <v>95</v>
      </c>
      <c r="E680" s="18" t="s">
        <v>2072</v>
      </c>
      <c r="F680" s="18" t="s">
        <v>2072</v>
      </c>
      <c r="G680" s="179">
        <v>489</v>
      </c>
      <c r="H680" s="18" t="s">
        <v>2029</v>
      </c>
      <c r="I680" s="18" t="s">
        <v>2086</v>
      </c>
      <c r="J680" s="18"/>
      <c r="K680" s="18" t="s">
        <v>55</v>
      </c>
      <c r="L680" s="18" t="s">
        <v>93</v>
      </c>
      <c r="M680" s="181">
        <v>0.02</v>
      </c>
      <c r="N680" s="20">
        <v>7988</v>
      </c>
      <c r="O680" s="18"/>
      <c r="P680" s="176">
        <v>13490.769999999993</v>
      </c>
      <c r="Q680" s="193">
        <v>10000</v>
      </c>
      <c r="R680" s="193">
        <v>7754.72</v>
      </c>
      <c r="S680" s="29">
        <f>P680+Q680-R680</f>
        <v>15736.049999999992</v>
      </c>
      <c r="T680" s="32">
        <f>IF(L680="折扣",R680/(1+AA680)*M680,IF(L680="返现",R680/(1+AA680),R680/(1+M680+AA680)))</f>
        <v>7602.666666666667</v>
      </c>
      <c r="U680" s="181">
        <v>0</v>
      </c>
      <c r="V680" s="22">
        <v>0</v>
      </c>
      <c r="W680" s="28">
        <f>IF(L680="返现",T680*M680,R680-T680)</f>
        <v>152.05333333333328</v>
      </c>
      <c r="X680" s="199">
        <v>7754.72</v>
      </c>
      <c r="Y680" s="19">
        <v>9.9400000000000002E-2</v>
      </c>
      <c r="Z680" s="23">
        <f t="shared" si="11"/>
        <v>770.81916799999999</v>
      </c>
      <c r="AA680" s="181">
        <v>0</v>
      </c>
      <c r="AB680" s="199">
        <f>R680</f>
        <v>7754.72</v>
      </c>
      <c r="AC680" s="18"/>
    </row>
    <row r="681" spans="1:29" x14ac:dyDescent="0.3">
      <c r="A681" s="17">
        <v>45017</v>
      </c>
      <c r="B681" s="18" t="s">
        <v>87</v>
      </c>
      <c r="C681" s="18" t="s">
        <v>94</v>
      </c>
      <c r="D681" s="18" t="s">
        <v>95</v>
      </c>
      <c r="E681" s="18" t="s">
        <v>2087</v>
      </c>
      <c r="F681" s="18" t="s">
        <v>2087</v>
      </c>
      <c r="G681" s="179">
        <v>489</v>
      </c>
      <c r="H681" s="18" t="s">
        <v>2029</v>
      </c>
      <c r="I681" s="18" t="s">
        <v>2087</v>
      </c>
      <c r="J681" s="18"/>
      <c r="K681" s="18" t="s">
        <v>55</v>
      </c>
      <c r="L681" s="18" t="s">
        <v>93</v>
      </c>
      <c r="M681" s="181">
        <v>0.02</v>
      </c>
      <c r="N681" s="20">
        <v>7119</v>
      </c>
      <c r="O681" s="18"/>
      <c r="P681" s="176">
        <v>0</v>
      </c>
      <c r="Q681" s="193">
        <v>10200</v>
      </c>
      <c r="R681" s="193">
        <v>6490.6800000000021</v>
      </c>
      <c r="S681" s="29">
        <f>P681+Q681-R681</f>
        <v>3709.3199999999979</v>
      </c>
      <c r="T681" s="32">
        <f>IF(L681="折扣",R681/(1+AA681)*M681,IF(L681="返现",R681/(1+AA681),R681/(1+M681+AA681)))</f>
        <v>6363.4117647058847</v>
      </c>
      <c r="U681" s="181">
        <v>0</v>
      </c>
      <c r="V681" s="22">
        <v>0</v>
      </c>
      <c r="W681" s="28">
        <f>IF(L681="返现",T681*M681,R681-T681)</f>
        <v>127.2682352941174</v>
      </c>
      <c r="X681" s="199">
        <v>14942</v>
      </c>
      <c r="Y681" s="19">
        <v>9.9400000000000002E-2</v>
      </c>
      <c r="Z681" s="23">
        <f t="shared" si="11"/>
        <v>1485.2348</v>
      </c>
      <c r="AA681" s="181">
        <v>0</v>
      </c>
      <c r="AB681" s="199">
        <f>R681</f>
        <v>6490.6800000000021</v>
      </c>
      <c r="AC681" s="18"/>
    </row>
    <row r="682" spans="1:29" x14ac:dyDescent="0.3">
      <c r="A682" s="17">
        <v>45017</v>
      </c>
      <c r="B682" s="18" t="s">
        <v>87</v>
      </c>
      <c r="C682" s="18" t="s">
        <v>94</v>
      </c>
      <c r="D682" s="18" t="s">
        <v>95</v>
      </c>
      <c r="E682" s="18" t="s">
        <v>2088</v>
      </c>
      <c r="F682" s="18" t="s">
        <v>2088</v>
      </c>
      <c r="G682" s="179">
        <v>489</v>
      </c>
      <c r="H682" s="18" t="s">
        <v>2029</v>
      </c>
      <c r="I682" s="18" t="s">
        <v>2088</v>
      </c>
      <c r="J682" s="18"/>
      <c r="K682" s="18" t="s">
        <v>55</v>
      </c>
      <c r="L682" s="18" t="s">
        <v>93</v>
      </c>
      <c r="M682" s="181">
        <v>0.01</v>
      </c>
      <c r="N682" s="20">
        <v>8104</v>
      </c>
      <c r="O682" s="18"/>
      <c r="P682" s="176">
        <v>14687.8</v>
      </c>
      <c r="Q682" s="193">
        <v>10100</v>
      </c>
      <c r="R682" s="193">
        <v>13061.5</v>
      </c>
      <c r="S682" s="29">
        <f>P682+Q682-R682</f>
        <v>11726.3</v>
      </c>
      <c r="T682" s="32">
        <f>IF(L682="折扣",R682/(1+AA682)*M682,IF(L682="返现",R682/(1+AA682),R682/(1+M682+AA682)))</f>
        <v>12932.178217821782</v>
      </c>
      <c r="U682" s="181">
        <v>0</v>
      </c>
      <c r="V682" s="22">
        <v>0</v>
      </c>
      <c r="W682" s="28">
        <f>IF(L682="返现",T682*M682,R682-T682)</f>
        <v>129.3217821782182</v>
      </c>
      <c r="X682" s="199">
        <v>13061.5</v>
      </c>
      <c r="Y682" s="19">
        <v>9.9400000000000002E-2</v>
      </c>
      <c r="Z682" s="23">
        <f t="shared" si="11"/>
        <v>1298.3131000000001</v>
      </c>
      <c r="AA682" s="181">
        <v>0</v>
      </c>
      <c r="AB682" s="199">
        <f>R682</f>
        <v>13061.5</v>
      </c>
      <c r="AC682" s="18"/>
    </row>
    <row r="683" spans="1:29" x14ac:dyDescent="0.3">
      <c r="A683" s="17">
        <v>45017</v>
      </c>
      <c r="B683" s="18" t="s">
        <v>87</v>
      </c>
      <c r="C683" s="18" t="s">
        <v>94</v>
      </c>
      <c r="D683" s="18" t="s">
        <v>95</v>
      </c>
      <c r="E683" s="18" t="s">
        <v>2089</v>
      </c>
      <c r="F683" s="18" t="s">
        <v>2089</v>
      </c>
      <c r="G683" s="179">
        <v>489</v>
      </c>
      <c r="H683" s="18" t="s">
        <v>2029</v>
      </c>
      <c r="I683" s="18" t="s">
        <v>2090</v>
      </c>
      <c r="J683" s="18"/>
      <c r="K683" s="18" t="s">
        <v>55</v>
      </c>
      <c r="L683" s="18" t="s">
        <v>93</v>
      </c>
      <c r="M683" s="181">
        <v>0.02</v>
      </c>
      <c r="N683" s="20">
        <v>8100</v>
      </c>
      <c r="O683" s="18"/>
      <c r="P683" s="176">
        <v>0</v>
      </c>
      <c r="Q683" s="193">
        <v>51000</v>
      </c>
      <c r="R683" s="193">
        <v>0</v>
      </c>
      <c r="S683" s="29">
        <f>P683+Q683-R683</f>
        <v>51000</v>
      </c>
      <c r="T683" s="32">
        <f>IF(L683="折扣",R683/(1+AA683)*M683,IF(L683="返现",R683/(1+AA683),R683/(1+M683+AA683)))</f>
        <v>0</v>
      </c>
      <c r="U683" s="181">
        <v>0</v>
      </c>
      <c r="V683" s="22">
        <v>0</v>
      </c>
      <c r="W683" s="28">
        <f>IF(L683="返现",T683*M683,R683-T683)</f>
        <v>0</v>
      </c>
      <c r="X683" s="199">
        <v>19517.800000000003</v>
      </c>
      <c r="Y683" s="19">
        <v>9.9400000000000002E-2</v>
      </c>
      <c r="Z683" s="23">
        <f t="shared" si="11"/>
        <v>1940.0693200000003</v>
      </c>
      <c r="AA683" s="181">
        <v>0</v>
      </c>
      <c r="AB683" s="199">
        <f>R683</f>
        <v>0</v>
      </c>
      <c r="AC683" s="18"/>
    </row>
    <row r="684" spans="1:29" x14ac:dyDescent="0.3">
      <c r="A684" s="17">
        <v>45017</v>
      </c>
      <c r="B684" s="18" t="s">
        <v>87</v>
      </c>
      <c r="C684" s="18" t="s">
        <v>94</v>
      </c>
      <c r="D684" s="18" t="s">
        <v>95</v>
      </c>
      <c r="E684" s="18" t="s">
        <v>2091</v>
      </c>
      <c r="F684" s="18" t="s">
        <v>2092</v>
      </c>
      <c r="G684" s="179">
        <v>489</v>
      </c>
      <c r="H684" s="18" t="s">
        <v>2029</v>
      </c>
      <c r="I684" s="18" t="s">
        <v>2093</v>
      </c>
      <c r="J684" s="18"/>
      <c r="K684" s="18" t="s">
        <v>55</v>
      </c>
      <c r="L684" s="18" t="s">
        <v>278</v>
      </c>
      <c r="M684" s="181">
        <v>0</v>
      </c>
      <c r="N684" s="20">
        <v>8101</v>
      </c>
      <c r="O684" s="18"/>
      <c r="P684" s="176">
        <v>33960</v>
      </c>
      <c r="Q684" s="193">
        <v>140000</v>
      </c>
      <c r="R684" s="193">
        <v>105620.5</v>
      </c>
      <c r="S684" s="29">
        <f>P684+Q684-R684</f>
        <v>68339.5</v>
      </c>
      <c r="T684" s="32">
        <f>IF(L684="折扣",R684/(1+AA684)*M684,IF(L684="返现",R684/(1+AA684),R684/(1+M684+AA684)))</f>
        <v>105620.5</v>
      </c>
      <c r="U684" s="181">
        <v>0</v>
      </c>
      <c r="V684" s="22">
        <v>0</v>
      </c>
      <c r="W684" s="28">
        <f>IF(L684="返现",T684*M684,R684-T684)</f>
        <v>0</v>
      </c>
      <c r="X684" s="199">
        <v>105620.5</v>
      </c>
      <c r="Y684" s="19">
        <v>9.9400000000000002E-2</v>
      </c>
      <c r="Z684" s="23">
        <f t="shared" si="11"/>
        <v>10498.6777</v>
      </c>
      <c r="AA684" s="181">
        <v>0</v>
      </c>
      <c r="AB684" s="199">
        <f>R684</f>
        <v>105620.5</v>
      </c>
      <c r="AC684" s="18"/>
    </row>
    <row r="685" spans="1:29" x14ac:dyDescent="0.3">
      <c r="A685" s="17">
        <v>45017</v>
      </c>
      <c r="B685" s="18" t="s">
        <v>87</v>
      </c>
      <c r="C685" s="18" t="s">
        <v>94</v>
      </c>
      <c r="D685" s="18" t="s">
        <v>95</v>
      </c>
      <c r="E685" s="18" t="s">
        <v>2094</v>
      </c>
      <c r="F685" s="18" t="s">
        <v>2094</v>
      </c>
      <c r="G685" s="179">
        <v>489</v>
      </c>
      <c r="H685" s="18" t="s">
        <v>2029</v>
      </c>
      <c r="I685" s="18" t="s">
        <v>2094</v>
      </c>
      <c r="J685" s="18"/>
      <c r="K685" s="18" t="s">
        <v>55</v>
      </c>
      <c r="L685" s="18" t="s">
        <v>278</v>
      </c>
      <c r="M685" s="181">
        <v>0</v>
      </c>
      <c r="N685" s="20">
        <v>123</v>
      </c>
      <c r="O685" s="18"/>
      <c r="P685" s="176">
        <v>20581.057199999865</v>
      </c>
      <c r="Q685" s="193">
        <v>70000</v>
      </c>
      <c r="R685" s="193">
        <v>72865.699999999968</v>
      </c>
      <c r="S685" s="29">
        <f>P685+Q685-R685</f>
        <v>17715.357199999897</v>
      </c>
      <c r="T685" s="32">
        <f>IF(L685="折扣",R685/(1+AA685)*M685,IF(L685="返现",R685/(1+AA685),R685/(1+M685+AA685)))</f>
        <v>72865.699999999968</v>
      </c>
      <c r="U685" s="181">
        <v>0</v>
      </c>
      <c r="V685" s="22">
        <v>0</v>
      </c>
      <c r="W685" s="28">
        <f>IF(L685="返现",T685*M685,R685-T685)</f>
        <v>0</v>
      </c>
      <c r="X685" s="199">
        <v>72865.699999999968</v>
      </c>
      <c r="Y685" s="19">
        <v>9.9400000000000002E-2</v>
      </c>
      <c r="Z685" s="23">
        <f t="shared" si="11"/>
        <v>7242.8505799999966</v>
      </c>
      <c r="AA685" s="181">
        <v>0</v>
      </c>
      <c r="AB685" s="199">
        <f>R685</f>
        <v>72865.699999999968</v>
      </c>
      <c r="AC685" s="18"/>
    </row>
    <row r="686" spans="1:29" x14ac:dyDescent="0.3">
      <c r="A686" s="17">
        <v>45017</v>
      </c>
      <c r="B686" s="18" t="s">
        <v>87</v>
      </c>
      <c r="C686" s="18" t="s">
        <v>94</v>
      </c>
      <c r="D686" s="18" t="s">
        <v>95</v>
      </c>
      <c r="E686" s="18" t="s">
        <v>2095</v>
      </c>
      <c r="F686" s="18" t="s">
        <v>2096</v>
      </c>
      <c r="G686" s="179">
        <v>489</v>
      </c>
      <c r="H686" s="18" t="s">
        <v>2029</v>
      </c>
      <c r="I686" s="18" t="s">
        <v>2095</v>
      </c>
      <c r="J686" s="18"/>
      <c r="K686" s="18" t="s">
        <v>55</v>
      </c>
      <c r="L686" s="18" t="s">
        <v>278</v>
      </c>
      <c r="M686" s="181">
        <v>0</v>
      </c>
      <c r="N686" s="20">
        <v>8125</v>
      </c>
      <c r="O686" s="18"/>
      <c r="P686" s="176">
        <v>4047.0999999999967</v>
      </c>
      <c r="Q686" s="193">
        <v>20000</v>
      </c>
      <c r="R686" s="193">
        <v>11612.400000000001</v>
      </c>
      <c r="S686" s="29">
        <f>P686+Q686-R686</f>
        <v>12434.699999999997</v>
      </c>
      <c r="T686" s="32">
        <f>IF(L686="折扣",R686/(1+AA686)*M686,IF(L686="返现",R686/(1+AA686),R686/(1+M686+AA686)))</f>
        <v>11612.400000000001</v>
      </c>
      <c r="U686" s="181">
        <v>0</v>
      </c>
      <c r="V686" s="22">
        <v>0</v>
      </c>
      <c r="W686" s="28">
        <f>IF(L686="返现",T686*M686,R686-T686)</f>
        <v>0</v>
      </c>
      <c r="X686" s="199">
        <v>11612.400000000001</v>
      </c>
      <c r="Y686" s="19">
        <v>9.9400000000000002E-2</v>
      </c>
      <c r="Z686" s="23">
        <f t="shared" si="11"/>
        <v>1154.2725600000001</v>
      </c>
      <c r="AA686" s="181">
        <v>0</v>
      </c>
      <c r="AB686" s="199">
        <f>R686</f>
        <v>11612.400000000001</v>
      </c>
      <c r="AC686" s="18"/>
    </row>
    <row r="687" spans="1:29" x14ac:dyDescent="0.3">
      <c r="A687" s="17">
        <v>45017</v>
      </c>
      <c r="B687" s="18" t="s">
        <v>87</v>
      </c>
      <c r="C687" s="18" t="s">
        <v>94</v>
      </c>
      <c r="D687" s="18" t="s">
        <v>95</v>
      </c>
      <c r="E687" s="5" t="s">
        <v>2098</v>
      </c>
      <c r="F687" s="5" t="s">
        <v>2098</v>
      </c>
      <c r="G687" s="179">
        <v>489</v>
      </c>
      <c r="H687" s="18" t="s">
        <v>2029</v>
      </c>
      <c r="I687" s="18" t="s">
        <v>2097</v>
      </c>
      <c r="J687" s="18"/>
      <c r="K687" s="18" t="s">
        <v>55</v>
      </c>
      <c r="L687" s="18" t="s">
        <v>93</v>
      </c>
      <c r="M687" s="181">
        <v>0.02</v>
      </c>
      <c r="N687" s="20">
        <v>8131</v>
      </c>
      <c r="O687" s="18"/>
      <c r="P687" s="176">
        <v>0</v>
      </c>
      <c r="Q687" s="193">
        <v>0</v>
      </c>
      <c r="R687" s="193">
        <v>0</v>
      </c>
      <c r="S687" s="29">
        <f>P687+Q687-R687</f>
        <v>0</v>
      </c>
      <c r="T687" s="32">
        <f>IF(L687="折扣",R687/(1+AA687)*M687,IF(L687="返现",R687/(1+AA687),R687/(1+M687+AA687)))</f>
        <v>0</v>
      </c>
      <c r="U687" s="181">
        <v>0</v>
      </c>
      <c r="V687" s="22">
        <v>0</v>
      </c>
      <c r="W687" s="28">
        <f>IF(L687="返现",T687*M687,R687-T687)</f>
        <v>0</v>
      </c>
      <c r="X687" s="199">
        <v>0</v>
      </c>
      <c r="Y687" s="19">
        <v>9.9400000000000002E-2</v>
      </c>
      <c r="Z687" s="23">
        <f t="shared" si="11"/>
        <v>0</v>
      </c>
      <c r="AA687" s="181">
        <v>0</v>
      </c>
      <c r="AB687" s="199">
        <f>R687</f>
        <v>0</v>
      </c>
      <c r="AC687" s="18"/>
    </row>
    <row r="688" spans="1:29" x14ac:dyDescent="0.3">
      <c r="A688" s="17">
        <v>45017</v>
      </c>
      <c r="B688" s="18" t="s">
        <v>87</v>
      </c>
      <c r="C688" s="18" t="s">
        <v>94</v>
      </c>
      <c r="D688" s="18" t="s">
        <v>95</v>
      </c>
      <c r="E688" s="5" t="s">
        <v>2098</v>
      </c>
      <c r="F688" s="5" t="s">
        <v>2098</v>
      </c>
      <c r="G688" s="179">
        <v>489</v>
      </c>
      <c r="H688" s="18" t="s">
        <v>2029</v>
      </c>
      <c r="I688" s="18" t="s">
        <v>2098</v>
      </c>
      <c r="J688" s="18"/>
      <c r="K688" s="18" t="s">
        <v>55</v>
      </c>
      <c r="L688" s="18" t="s">
        <v>93</v>
      </c>
      <c r="M688" s="181">
        <v>0.02</v>
      </c>
      <c r="N688" s="20">
        <v>153</v>
      </c>
      <c r="O688" s="18"/>
      <c r="P688" s="176">
        <v>4628.54</v>
      </c>
      <c r="Q688" s="193">
        <v>-4628.54</v>
      </c>
      <c r="R688" s="193">
        <v>0</v>
      </c>
      <c r="S688" s="29">
        <f>P688+Q688-R688</f>
        <v>0</v>
      </c>
      <c r="T688" s="32">
        <f>IF(L688="折扣",R688/(1+AA688)*M688,IF(L688="返现",R688/(1+AA688),R688/(1+M688+AA688)))</f>
        <v>0</v>
      </c>
      <c r="U688" s="181">
        <v>0</v>
      </c>
      <c r="V688" s="22">
        <v>0</v>
      </c>
      <c r="W688" s="28">
        <f>IF(L688="返现",T688*M688,R688-T688)</f>
        <v>0</v>
      </c>
      <c r="X688" s="199">
        <v>0</v>
      </c>
      <c r="Y688" s="19">
        <v>9.9400000000000002E-2</v>
      </c>
      <c r="Z688" s="23">
        <f t="shared" si="11"/>
        <v>0</v>
      </c>
      <c r="AA688" s="181">
        <v>0</v>
      </c>
      <c r="AB688" s="199">
        <f>R688</f>
        <v>0</v>
      </c>
      <c r="AC688" s="18"/>
    </row>
    <row r="689" spans="1:29" x14ac:dyDescent="0.3">
      <c r="A689" s="17">
        <v>45017</v>
      </c>
      <c r="B689" s="18" t="s">
        <v>87</v>
      </c>
      <c r="C689" s="18" t="s">
        <v>94</v>
      </c>
      <c r="D689" s="18" t="s">
        <v>95</v>
      </c>
      <c r="E689" s="18" t="s">
        <v>2099</v>
      </c>
      <c r="F689" s="18" t="s">
        <v>2099</v>
      </c>
      <c r="G689" s="179">
        <v>489</v>
      </c>
      <c r="H689" s="18" t="s">
        <v>2029</v>
      </c>
      <c r="I689" s="18" t="s">
        <v>2099</v>
      </c>
      <c r="J689" s="18"/>
      <c r="K689" s="18" t="s">
        <v>55</v>
      </c>
      <c r="L689" s="18" t="s">
        <v>278</v>
      </c>
      <c r="M689" s="181">
        <v>0</v>
      </c>
      <c r="N689" s="20">
        <v>8074</v>
      </c>
      <c r="O689" s="18"/>
      <c r="P689" s="176">
        <v>8743.7999999999975</v>
      </c>
      <c r="Q689" s="193">
        <v>10000</v>
      </c>
      <c r="R689" s="193">
        <v>4277.3999999999987</v>
      </c>
      <c r="S689" s="29">
        <f>P689+Q689-R689</f>
        <v>14466.399999999998</v>
      </c>
      <c r="T689" s="32">
        <f>IF(L689="折扣",R689/(1+AA689)*M689,IF(L689="返现",R689/(1+AA689),R689/(1+M689+AA689)))</f>
        <v>4277.3999999999987</v>
      </c>
      <c r="U689" s="181">
        <v>0</v>
      </c>
      <c r="V689" s="22">
        <v>0</v>
      </c>
      <c r="W689" s="28">
        <f>IF(L689="返现",T689*M689,R689-T689)</f>
        <v>0</v>
      </c>
      <c r="X689" s="199">
        <v>4277.3999999999987</v>
      </c>
      <c r="Y689" s="19">
        <v>9.9400000000000002E-2</v>
      </c>
      <c r="Z689" s="23">
        <f t="shared" si="11"/>
        <v>425.1735599999999</v>
      </c>
      <c r="AA689" s="181">
        <v>0</v>
      </c>
      <c r="AB689" s="199">
        <f>R689</f>
        <v>4277.3999999999987</v>
      </c>
      <c r="AC689" s="18"/>
    </row>
    <row r="690" spans="1:29" x14ac:dyDescent="0.3">
      <c r="A690" s="17">
        <v>45017</v>
      </c>
      <c r="B690" s="18" t="s">
        <v>87</v>
      </c>
      <c r="C690" s="18" t="s">
        <v>94</v>
      </c>
      <c r="D690" s="18" t="s">
        <v>95</v>
      </c>
      <c r="E690" s="18" t="s">
        <v>2100</v>
      </c>
      <c r="F690" s="18" t="s">
        <v>2101</v>
      </c>
      <c r="G690" s="179">
        <v>489</v>
      </c>
      <c r="H690" s="18" t="s">
        <v>2029</v>
      </c>
      <c r="I690" s="18" t="s">
        <v>2100</v>
      </c>
      <c r="J690" s="18"/>
      <c r="K690" s="18" t="s">
        <v>55</v>
      </c>
      <c r="L690" s="18" t="s">
        <v>278</v>
      </c>
      <c r="M690" s="181">
        <v>0</v>
      </c>
      <c r="N690" s="20">
        <v>7914</v>
      </c>
      <c r="O690" s="18"/>
      <c r="P690" s="176">
        <v>2514.199999999998</v>
      </c>
      <c r="Q690" s="193">
        <v>10000</v>
      </c>
      <c r="R690" s="193">
        <v>4359.0000000000009</v>
      </c>
      <c r="S690" s="29">
        <f>P690+Q690-R690</f>
        <v>8155.1999999999962</v>
      </c>
      <c r="T690" s="32">
        <f>IF(L690="折扣",R690/(1+AA690)*M690,IF(L690="返现",R690/(1+AA690),R690/(1+M690+AA690)))</f>
        <v>4359.0000000000009</v>
      </c>
      <c r="U690" s="181">
        <v>0</v>
      </c>
      <c r="V690" s="22">
        <v>0</v>
      </c>
      <c r="W690" s="28">
        <f>IF(L690="返现",T690*M690,R690-T690)</f>
        <v>0</v>
      </c>
      <c r="X690" s="199">
        <v>4359.0000000000009</v>
      </c>
      <c r="Y690" s="19">
        <v>9.9400000000000002E-2</v>
      </c>
      <c r="Z690" s="23">
        <f t="shared" si="11"/>
        <v>433.28460000000013</v>
      </c>
      <c r="AA690" s="181">
        <v>0</v>
      </c>
      <c r="AB690" s="199">
        <f>R690</f>
        <v>4359.0000000000009</v>
      </c>
      <c r="AC690" s="18"/>
    </row>
    <row r="691" spans="1:29" x14ac:dyDescent="0.3">
      <c r="A691" s="17">
        <v>45017</v>
      </c>
      <c r="B691" s="18" t="s">
        <v>87</v>
      </c>
      <c r="C691" s="18" t="s">
        <v>94</v>
      </c>
      <c r="D691" s="18" t="s">
        <v>95</v>
      </c>
      <c r="E691" s="18" t="s">
        <v>2102</v>
      </c>
      <c r="F691" s="18" t="s">
        <v>2102</v>
      </c>
      <c r="G691" s="18">
        <v>489</v>
      </c>
      <c r="H691" s="18" t="s">
        <v>2029</v>
      </c>
      <c r="I691" s="18" t="s">
        <v>2102</v>
      </c>
      <c r="J691" s="18"/>
      <c r="K691" s="18" t="s">
        <v>55</v>
      </c>
      <c r="L691" s="18" t="s">
        <v>278</v>
      </c>
      <c r="M691" s="181">
        <v>0</v>
      </c>
      <c r="N691" s="20">
        <v>7202</v>
      </c>
      <c r="O691" s="18"/>
      <c r="P691" s="176">
        <v>1535.6199999999972</v>
      </c>
      <c r="Q691" s="193">
        <v>10000</v>
      </c>
      <c r="R691" s="193">
        <v>5798</v>
      </c>
      <c r="S691" s="29">
        <f>P691+Q691-R691</f>
        <v>5737.6199999999972</v>
      </c>
      <c r="T691" s="32">
        <f>IF(L691="折扣",R691/(1+AA691)*M691,IF(L691="返现",R691/(1+AA691),R691/(1+M691+AA691)))</f>
        <v>5798</v>
      </c>
      <c r="U691" s="181">
        <v>0</v>
      </c>
      <c r="V691" s="22">
        <v>0</v>
      </c>
      <c r="W691" s="28">
        <f>IF(L691="返现",T691*M691,R691-T691)</f>
        <v>0</v>
      </c>
      <c r="X691" s="199">
        <v>5798</v>
      </c>
      <c r="Y691" s="19">
        <v>9.9400000000000002E-2</v>
      </c>
      <c r="Z691" s="23">
        <f t="shared" si="11"/>
        <v>576.32119999999998</v>
      </c>
      <c r="AA691" s="181">
        <v>0</v>
      </c>
      <c r="AB691" s="199">
        <f>R691</f>
        <v>5798</v>
      </c>
      <c r="AC691" s="18"/>
    </row>
    <row r="692" spans="1:29" x14ac:dyDescent="0.3">
      <c r="A692" s="17">
        <v>45017</v>
      </c>
      <c r="B692" s="18" t="s">
        <v>87</v>
      </c>
      <c r="C692" s="18" t="s">
        <v>94</v>
      </c>
      <c r="D692" s="18" t="s">
        <v>625</v>
      </c>
      <c r="E692" s="18" t="s">
        <v>613</v>
      </c>
      <c r="F692" s="18" t="s">
        <v>2103</v>
      </c>
      <c r="G692" s="179">
        <v>489</v>
      </c>
      <c r="H692" s="18" t="s">
        <v>2029</v>
      </c>
      <c r="I692" s="18" t="s">
        <v>2104</v>
      </c>
      <c r="J692" s="18"/>
      <c r="K692" s="18" t="s">
        <v>55</v>
      </c>
      <c r="L692" s="18" t="s">
        <v>93</v>
      </c>
      <c r="M692" s="181">
        <v>0.02</v>
      </c>
      <c r="N692" s="20">
        <v>7917</v>
      </c>
      <c r="O692" s="18"/>
      <c r="P692" s="176">
        <v>0</v>
      </c>
      <c r="Q692" s="193">
        <v>0</v>
      </c>
      <c r="R692" s="193">
        <v>0</v>
      </c>
      <c r="S692" s="29">
        <f>P692+Q692-R692</f>
        <v>0</v>
      </c>
      <c r="T692" s="32">
        <f>IF(L692="折扣",R692/(1+AA692)*M692,IF(L692="返现",R692/(1+AA692),R692/(1+M692+AA692)))</f>
        <v>0</v>
      </c>
      <c r="U692" s="181">
        <v>0</v>
      </c>
      <c r="V692" s="22">
        <v>0</v>
      </c>
      <c r="W692" s="28">
        <f>IF(L692="返现",T692*M692,R692-T692)</f>
        <v>0</v>
      </c>
      <c r="X692" s="199">
        <v>743686.7</v>
      </c>
      <c r="Y692" s="19">
        <v>9.9400000000000002E-2</v>
      </c>
      <c r="Z692" s="23">
        <f t="shared" si="11"/>
        <v>73922.457979999992</v>
      </c>
      <c r="AA692" s="181">
        <v>0</v>
      </c>
      <c r="AB692" s="199">
        <f>R692</f>
        <v>0</v>
      </c>
      <c r="AC692" s="18"/>
    </row>
    <row r="693" spans="1:29" x14ac:dyDescent="0.3">
      <c r="A693" s="17">
        <v>45017</v>
      </c>
      <c r="B693" s="18" t="s">
        <v>87</v>
      </c>
      <c r="C693" s="18" t="s">
        <v>94</v>
      </c>
      <c r="D693" s="18" t="s">
        <v>625</v>
      </c>
      <c r="E693" s="18" t="s">
        <v>613</v>
      </c>
      <c r="F693" s="18" t="s">
        <v>2103</v>
      </c>
      <c r="G693" s="18">
        <v>489</v>
      </c>
      <c r="H693" s="18" t="s">
        <v>2029</v>
      </c>
      <c r="I693" s="18" t="s">
        <v>2105</v>
      </c>
      <c r="J693" s="18"/>
      <c r="K693" s="18" t="s">
        <v>55</v>
      </c>
      <c r="L693" s="18" t="s">
        <v>93</v>
      </c>
      <c r="M693" s="181">
        <v>0.02</v>
      </c>
      <c r="N693" s="20">
        <v>7918</v>
      </c>
      <c r="O693" s="18"/>
      <c r="P693" s="176">
        <v>0</v>
      </c>
      <c r="Q693" s="193">
        <v>0</v>
      </c>
      <c r="R693" s="193">
        <v>0</v>
      </c>
      <c r="S693" s="29">
        <f>P693+Q693-R693</f>
        <v>0</v>
      </c>
      <c r="T693" s="32">
        <f>IF(L693="折扣",R693/(1+AA693)*M693,IF(L693="返现",R693/(1+AA693),R693/(1+M693+AA693)))</f>
        <v>0</v>
      </c>
      <c r="U693" s="181">
        <v>0</v>
      </c>
      <c r="V693" s="22">
        <v>0</v>
      </c>
      <c r="W693" s="28">
        <f>IF(L693="返现",T693*M693,R693-T693)</f>
        <v>0</v>
      </c>
      <c r="X693" s="199">
        <v>0</v>
      </c>
      <c r="Y693" s="19">
        <v>9.9400000000000002E-2</v>
      </c>
      <c r="Z693" s="23">
        <f t="shared" si="11"/>
        <v>0</v>
      </c>
      <c r="AA693" s="181">
        <v>0</v>
      </c>
      <c r="AB693" s="23">
        <f>R693</f>
        <v>0</v>
      </c>
      <c r="AC693" s="18"/>
    </row>
    <row r="694" spans="1:29" x14ac:dyDescent="0.3">
      <c r="A694" s="17">
        <v>45017</v>
      </c>
      <c r="B694" s="18" t="s">
        <v>87</v>
      </c>
      <c r="C694" s="18" t="s">
        <v>94</v>
      </c>
      <c r="D694" s="18" t="s">
        <v>625</v>
      </c>
      <c r="E694" s="18" t="s">
        <v>2106</v>
      </c>
      <c r="F694" s="18" t="s">
        <v>2107</v>
      </c>
      <c r="G694" s="18">
        <v>489</v>
      </c>
      <c r="H694" s="18" t="s">
        <v>2029</v>
      </c>
      <c r="I694" s="18" t="s">
        <v>2104</v>
      </c>
      <c r="J694" s="18"/>
      <c r="K694" s="18" t="s">
        <v>55</v>
      </c>
      <c r="L694" s="18" t="s">
        <v>93</v>
      </c>
      <c r="M694" s="181">
        <v>0.02</v>
      </c>
      <c r="N694" s="20">
        <v>7917</v>
      </c>
      <c r="O694" s="18"/>
      <c r="P694" s="176">
        <v>112122.90000000014</v>
      </c>
      <c r="Q694" s="193">
        <v>800000</v>
      </c>
      <c r="R694" s="193">
        <v>743686.7</v>
      </c>
      <c r="S694" s="29">
        <f>P694+Q694-R694</f>
        <v>168436.20000000019</v>
      </c>
      <c r="T694" s="32">
        <f>IF(L694="折扣",R694/(1+AA694)*M694,IF(L694="返现",R694/(1+AA694),R694/(1+M694+AA694)))</f>
        <v>729104.60784313723</v>
      </c>
      <c r="U694" s="181">
        <v>0</v>
      </c>
      <c r="V694" s="22">
        <v>0</v>
      </c>
      <c r="W694" s="28">
        <f>IF(L694="返现",T694*M694,R694-T694)</f>
        <v>14582.092156862724</v>
      </c>
      <c r="X694" s="199">
        <v>0</v>
      </c>
      <c r="Y694" s="19">
        <v>9.9400000000000002E-2</v>
      </c>
      <c r="Z694" s="23">
        <f t="shared" si="11"/>
        <v>0</v>
      </c>
      <c r="AA694" s="181">
        <v>0</v>
      </c>
      <c r="AB694" s="23">
        <f>R694</f>
        <v>743686.7</v>
      </c>
      <c r="AC694" s="18"/>
    </row>
    <row r="695" spans="1:29" x14ac:dyDescent="0.3">
      <c r="A695" s="17">
        <v>45017</v>
      </c>
      <c r="B695" s="18" t="s">
        <v>87</v>
      </c>
      <c r="C695" s="18" t="s">
        <v>94</v>
      </c>
      <c r="D695" s="18" t="s">
        <v>625</v>
      </c>
      <c r="E695" s="18" t="s">
        <v>2106</v>
      </c>
      <c r="F695" s="18" t="s">
        <v>2107</v>
      </c>
      <c r="G695" s="18">
        <v>489</v>
      </c>
      <c r="H695" s="18" t="s">
        <v>2029</v>
      </c>
      <c r="I695" s="18" t="s">
        <v>2105</v>
      </c>
      <c r="J695" s="18"/>
      <c r="K695" s="18" t="s">
        <v>55</v>
      </c>
      <c r="L695" s="18" t="s">
        <v>93</v>
      </c>
      <c r="M695" s="181">
        <v>0.02</v>
      </c>
      <c r="N695" s="20">
        <v>7918</v>
      </c>
      <c r="O695" s="18"/>
      <c r="P695" s="176">
        <v>111535.8</v>
      </c>
      <c r="Q695" s="193">
        <v>0</v>
      </c>
      <c r="R695" s="193">
        <v>0</v>
      </c>
      <c r="S695" s="29">
        <f>P695+Q695-R695</f>
        <v>111535.8</v>
      </c>
      <c r="T695" s="32">
        <f>IF(L695="折扣",R695/(1+AA695)*M695,IF(L695="返现",R695/(1+AA695),R695/(1+M695+AA695)))</f>
        <v>0</v>
      </c>
      <c r="U695" s="181">
        <v>0</v>
      </c>
      <c r="V695" s="22">
        <v>0</v>
      </c>
      <c r="W695" s="28">
        <f>IF(L695="返现",T695*M695,R695-T695)</f>
        <v>0</v>
      </c>
      <c r="X695" s="199">
        <v>0</v>
      </c>
      <c r="Y695" s="19">
        <v>9.9400000000000002E-2</v>
      </c>
      <c r="Z695" s="23">
        <f t="shared" si="11"/>
        <v>0</v>
      </c>
      <c r="AA695" s="181">
        <v>0</v>
      </c>
      <c r="AB695" s="23">
        <f>R695</f>
        <v>0</v>
      </c>
      <c r="AC695" s="18"/>
    </row>
    <row r="696" spans="1:29" x14ac:dyDescent="0.3">
      <c r="A696" s="17">
        <v>45017</v>
      </c>
      <c r="B696" s="18" t="s">
        <v>87</v>
      </c>
      <c r="C696" s="18" t="s">
        <v>94</v>
      </c>
      <c r="D696" s="18" t="s">
        <v>625</v>
      </c>
      <c r="E696" s="18" t="s">
        <v>2108</v>
      </c>
      <c r="F696" s="18" t="s">
        <v>2108</v>
      </c>
      <c r="G696" s="18">
        <v>489</v>
      </c>
      <c r="H696" s="18" t="s">
        <v>2029</v>
      </c>
      <c r="I696" s="18" t="s">
        <v>2109</v>
      </c>
      <c r="J696" s="18"/>
      <c r="K696" s="18" t="s">
        <v>55</v>
      </c>
      <c r="L696" s="18" t="s">
        <v>93</v>
      </c>
      <c r="M696" s="181">
        <v>0.02</v>
      </c>
      <c r="N696" s="20">
        <v>8124</v>
      </c>
      <c r="O696" s="18"/>
      <c r="P696" s="176">
        <v>520687.84000000008</v>
      </c>
      <c r="Q696" s="193">
        <v>1020000</v>
      </c>
      <c r="R696" s="193">
        <v>574638.62</v>
      </c>
      <c r="S696" s="29">
        <f>P696+Q696-R696</f>
        <v>966049.22000000009</v>
      </c>
      <c r="T696" s="32">
        <f>IF(L696="折扣",R696/(1+AA696)*M696,IF(L696="返现",R696/(1+AA696),R696/(1+M696+AA696)))</f>
        <v>563371.19607843133</v>
      </c>
      <c r="U696" s="181">
        <v>0</v>
      </c>
      <c r="V696" s="22">
        <v>0</v>
      </c>
      <c r="W696" s="28">
        <f>IF(L696="返现",T696*M696,R696-T696)</f>
        <v>11267.423921568668</v>
      </c>
      <c r="X696" s="199">
        <v>574638.62</v>
      </c>
      <c r="Y696" s="19">
        <v>9.9400000000000002E-2</v>
      </c>
      <c r="Z696" s="23">
        <f t="shared" si="11"/>
        <v>57119.078827999998</v>
      </c>
      <c r="AA696" s="181">
        <v>0</v>
      </c>
      <c r="AB696" s="23">
        <f>R696</f>
        <v>574638.62</v>
      </c>
      <c r="AC696" s="18"/>
    </row>
    <row r="697" spans="1:29" x14ac:dyDescent="0.3">
      <c r="A697" s="17">
        <v>45017</v>
      </c>
      <c r="B697" s="18" t="s">
        <v>87</v>
      </c>
      <c r="C697" s="18" t="s">
        <v>94</v>
      </c>
      <c r="D697" s="18" t="s">
        <v>625</v>
      </c>
      <c r="E697" s="18" t="s">
        <v>2110</v>
      </c>
      <c r="F697" s="18" t="s">
        <v>2110</v>
      </c>
      <c r="G697" s="18">
        <v>489</v>
      </c>
      <c r="H697" s="18" t="s">
        <v>2029</v>
      </c>
      <c r="I697" s="18" t="s">
        <v>2110</v>
      </c>
      <c r="J697" s="18"/>
      <c r="K697" s="18" t="s">
        <v>55</v>
      </c>
      <c r="L697" s="18" t="s">
        <v>93</v>
      </c>
      <c r="M697" s="181">
        <v>0.02</v>
      </c>
      <c r="N697" s="20">
        <v>8123</v>
      </c>
      <c r="O697" s="18"/>
      <c r="P697" s="176">
        <v>4735.9999999999782</v>
      </c>
      <c r="Q697" s="193">
        <v>122400</v>
      </c>
      <c r="R697" s="193">
        <v>85493.400000000009</v>
      </c>
      <c r="S697" s="29">
        <f>P697+Q697-R697</f>
        <v>41642.599999999962</v>
      </c>
      <c r="T697" s="32">
        <f>IF(L697="折扣",R697/(1+AA697)*M697,IF(L697="返现",R697/(1+AA697),R697/(1+M697+AA697)))</f>
        <v>83817.058823529413</v>
      </c>
      <c r="U697" s="181">
        <v>0</v>
      </c>
      <c r="V697" s="22">
        <v>0</v>
      </c>
      <c r="W697" s="28">
        <f>IF(L697="返现",T697*M697,R697-T697)</f>
        <v>1676.3411764705961</v>
      </c>
      <c r="X697" s="199">
        <v>85493.400000000009</v>
      </c>
      <c r="Y697" s="19">
        <v>9.9400000000000002E-2</v>
      </c>
      <c r="Z697" s="23">
        <f t="shared" si="11"/>
        <v>8498.0439600000009</v>
      </c>
      <c r="AA697" s="181">
        <v>0</v>
      </c>
      <c r="AB697" s="23">
        <f>R697</f>
        <v>85493.400000000009</v>
      </c>
      <c r="AC697" s="18"/>
    </row>
    <row r="698" spans="1:29" x14ac:dyDescent="0.3">
      <c r="A698" s="17">
        <v>45017</v>
      </c>
      <c r="B698" s="18" t="s">
        <v>87</v>
      </c>
      <c r="C698" s="18" t="s">
        <v>94</v>
      </c>
      <c r="D698" s="18" t="s">
        <v>625</v>
      </c>
      <c r="E698" s="18" t="s">
        <v>2111</v>
      </c>
      <c r="F698" s="18" t="s">
        <v>2111</v>
      </c>
      <c r="G698" s="18">
        <v>489</v>
      </c>
      <c r="H698" s="18" t="s">
        <v>2029</v>
      </c>
      <c r="I698" s="18" t="s">
        <v>2112</v>
      </c>
      <c r="J698" s="18"/>
      <c r="K698" s="18" t="s">
        <v>55</v>
      </c>
      <c r="L698" s="18" t="s">
        <v>278</v>
      </c>
      <c r="M698" s="181">
        <v>0</v>
      </c>
      <c r="N698" s="20">
        <v>7154</v>
      </c>
      <c r="O698" s="18"/>
      <c r="P698" s="176">
        <v>4426.3999999999996</v>
      </c>
      <c r="Q698" s="193">
        <v>5000</v>
      </c>
      <c r="R698" s="193">
        <v>5737.0000000000009</v>
      </c>
      <c r="S698" s="29">
        <f>P698+Q698-R698</f>
        <v>3689.3999999999987</v>
      </c>
      <c r="T698" s="32">
        <f>IF(L698="折扣",R698/(1+AA698)*M698,IF(L698="返现",R698/(1+AA698),R698/(1+M698+AA698)))</f>
        <v>5737.0000000000009</v>
      </c>
      <c r="U698" s="181">
        <v>0</v>
      </c>
      <c r="V698" s="22">
        <v>0</v>
      </c>
      <c r="W698" s="28">
        <f>IF(L698="返现",T698*M698,R698-T698)</f>
        <v>0</v>
      </c>
      <c r="X698" s="199">
        <v>5737.0000000000009</v>
      </c>
      <c r="Y698" s="19">
        <v>9.9400000000000002E-2</v>
      </c>
      <c r="Z698" s="23">
        <f t="shared" si="11"/>
        <v>570.25780000000009</v>
      </c>
      <c r="AA698" s="181">
        <v>0</v>
      </c>
      <c r="AB698" s="23">
        <f>R698</f>
        <v>5737.0000000000009</v>
      </c>
      <c r="AC698" s="18"/>
    </row>
    <row r="699" spans="1:29" x14ac:dyDescent="0.3">
      <c r="A699" s="17">
        <v>45017</v>
      </c>
      <c r="B699" s="18" t="s">
        <v>87</v>
      </c>
      <c r="C699" s="18" t="s">
        <v>94</v>
      </c>
      <c r="D699" s="18" t="s">
        <v>625</v>
      </c>
      <c r="E699" s="18" t="s">
        <v>2113</v>
      </c>
      <c r="F699" s="18" t="s">
        <v>2113</v>
      </c>
      <c r="G699" s="18">
        <v>489</v>
      </c>
      <c r="H699" s="18" t="s">
        <v>2029</v>
      </c>
      <c r="I699" s="18" t="s">
        <v>2114</v>
      </c>
      <c r="J699" s="18"/>
      <c r="K699" s="18" t="s">
        <v>55</v>
      </c>
      <c r="L699" s="18" t="s">
        <v>93</v>
      </c>
      <c r="M699" s="181">
        <v>0.04</v>
      </c>
      <c r="N699" s="20">
        <v>7920</v>
      </c>
      <c r="O699" s="18"/>
      <c r="P699" s="176">
        <v>82926.400000000198</v>
      </c>
      <c r="Q699" s="193">
        <v>416000</v>
      </c>
      <c r="R699" s="193">
        <v>346517.25</v>
      </c>
      <c r="S699" s="29">
        <f>P699+Q699-R699</f>
        <v>152409.1500000002</v>
      </c>
      <c r="T699" s="32">
        <f>IF(L699="折扣",R699/(1+AA699)*M699,IF(L699="返现",R699/(1+AA699),R699/(1+M699+AA699)))</f>
        <v>333189.66346153844</v>
      </c>
      <c r="U699" s="181">
        <v>0</v>
      </c>
      <c r="V699" s="22">
        <v>0</v>
      </c>
      <c r="W699" s="28">
        <f>IF(L699="返现",T699*M699,R699-T699)</f>
        <v>13327.586538461561</v>
      </c>
      <c r="X699" s="199">
        <v>346517.25</v>
      </c>
      <c r="Y699" s="19">
        <v>9.9400000000000002E-2</v>
      </c>
      <c r="Z699" s="23">
        <f t="shared" si="11"/>
        <v>34443.81465</v>
      </c>
      <c r="AA699" s="181">
        <v>0</v>
      </c>
      <c r="AB699" s="23">
        <f>R699</f>
        <v>346517.25</v>
      </c>
      <c r="AC699" s="18"/>
    </row>
    <row r="700" spans="1:29" x14ac:dyDescent="0.3">
      <c r="A700" s="17">
        <v>45017</v>
      </c>
      <c r="B700" s="18" t="s">
        <v>87</v>
      </c>
      <c r="C700" s="18" t="s">
        <v>94</v>
      </c>
      <c r="D700" s="18" t="s">
        <v>625</v>
      </c>
      <c r="E700" s="18" t="s">
        <v>2115</v>
      </c>
      <c r="F700" s="18" t="s">
        <v>2115</v>
      </c>
      <c r="G700" s="18">
        <v>489</v>
      </c>
      <c r="H700" s="18" t="s">
        <v>2029</v>
      </c>
      <c r="I700" s="18" t="s">
        <v>2115</v>
      </c>
      <c r="J700" s="18"/>
      <c r="K700" s="18" t="s">
        <v>55</v>
      </c>
      <c r="L700" s="18" t="s">
        <v>93</v>
      </c>
      <c r="M700" s="181">
        <v>0.02</v>
      </c>
      <c r="N700" s="20">
        <v>139</v>
      </c>
      <c r="O700" s="18"/>
      <c r="P700" s="176">
        <v>64865.899999999951</v>
      </c>
      <c r="Q700" s="193">
        <v>102000</v>
      </c>
      <c r="R700" s="193">
        <v>71619.700000000012</v>
      </c>
      <c r="S700" s="29">
        <f>P700+Q700-R700</f>
        <v>95246.199999999953</v>
      </c>
      <c r="T700" s="32">
        <f>IF(L700="折扣",R700/(1+AA700)*M700,IF(L700="返现",R700/(1+AA700),R700/(1+M700+AA700)))</f>
        <v>70215.392156862756</v>
      </c>
      <c r="U700" s="181">
        <v>0</v>
      </c>
      <c r="V700" s="22">
        <v>0</v>
      </c>
      <c r="W700" s="28">
        <f>IF(L700="返现",T700*M700,R700-T700)</f>
        <v>1404.307843137256</v>
      </c>
      <c r="X700" s="199">
        <v>71619.700000000012</v>
      </c>
      <c r="Y700" s="19">
        <v>9.9400000000000002E-2</v>
      </c>
      <c r="Z700" s="23">
        <f t="shared" si="11"/>
        <v>7118.9981800000014</v>
      </c>
      <c r="AA700" s="181">
        <v>0</v>
      </c>
      <c r="AB700" s="23">
        <f>R700</f>
        <v>71619.700000000012</v>
      </c>
      <c r="AC700" s="18"/>
    </row>
    <row r="701" spans="1:29" x14ac:dyDescent="0.3">
      <c r="A701" s="17">
        <v>45017</v>
      </c>
      <c r="B701" s="18" t="s">
        <v>87</v>
      </c>
      <c r="C701" s="18" t="s">
        <v>94</v>
      </c>
      <c r="D701" s="18" t="s">
        <v>625</v>
      </c>
      <c r="E701" s="18" t="s">
        <v>2116</v>
      </c>
      <c r="F701" s="18" t="s">
        <v>2116</v>
      </c>
      <c r="G701" s="18">
        <v>489</v>
      </c>
      <c r="H701" s="18" t="s">
        <v>2029</v>
      </c>
      <c r="I701" s="18" t="s">
        <v>2116</v>
      </c>
      <c r="J701" s="18"/>
      <c r="K701" s="18" t="s">
        <v>55</v>
      </c>
      <c r="L701" s="18" t="s">
        <v>93</v>
      </c>
      <c r="M701" s="181">
        <v>0.02</v>
      </c>
      <c r="N701" s="20">
        <v>160</v>
      </c>
      <c r="O701" s="18"/>
      <c r="P701" s="176">
        <v>9417.4999999999982</v>
      </c>
      <c r="Q701" s="193">
        <v>20400</v>
      </c>
      <c r="R701" s="193">
        <v>14637.200000000003</v>
      </c>
      <c r="S701" s="29">
        <f>P701+Q701-R701</f>
        <v>15180.299999999997</v>
      </c>
      <c r="T701" s="32">
        <f>IF(L701="折扣",R701/(1+AA701)*M701,IF(L701="返现",R701/(1+AA701),R701/(1+M701+AA701)))</f>
        <v>14350.196078431374</v>
      </c>
      <c r="U701" s="181">
        <v>0</v>
      </c>
      <c r="V701" s="22">
        <v>0</v>
      </c>
      <c r="W701" s="28">
        <f>IF(L701="返现",T701*M701,R701-T701)</f>
        <v>287.00392156862836</v>
      </c>
      <c r="X701" s="199">
        <v>14637.200000000003</v>
      </c>
      <c r="Y701" s="19">
        <v>9.9400000000000002E-2</v>
      </c>
      <c r="Z701" s="23">
        <f t="shared" si="11"/>
        <v>1454.9376800000002</v>
      </c>
      <c r="AA701" s="181">
        <v>0</v>
      </c>
      <c r="AB701" s="23">
        <f>R701</f>
        <v>14637.200000000003</v>
      </c>
      <c r="AC701" s="18"/>
    </row>
    <row r="702" spans="1:29" x14ac:dyDescent="0.3">
      <c r="A702" s="17">
        <v>45017</v>
      </c>
      <c r="B702" s="18" t="s">
        <v>87</v>
      </c>
      <c r="C702" s="18" t="s">
        <v>94</v>
      </c>
      <c r="D702" s="18" t="s">
        <v>625</v>
      </c>
      <c r="E702" s="18" t="s">
        <v>2034</v>
      </c>
      <c r="F702" s="18" t="s">
        <v>2117</v>
      </c>
      <c r="G702" s="18">
        <v>489</v>
      </c>
      <c r="H702" s="18" t="s">
        <v>2029</v>
      </c>
      <c r="I702" s="18" t="s">
        <v>2118</v>
      </c>
      <c r="J702" s="18"/>
      <c r="K702" s="18" t="s">
        <v>55</v>
      </c>
      <c r="L702" s="18" t="s">
        <v>93</v>
      </c>
      <c r="M702" s="181">
        <v>0.02</v>
      </c>
      <c r="N702" s="20">
        <v>7127</v>
      </c>
      <c r="O702" s="18"/>
      <c r="P702" s="176">
        <v>31905.060000000019</v>
      </c>
      <c r="Q702" s="193">
        <v>40000</v>
      </c>
      <c r="R702" s="193">
        <v>40075.400000000009</v>
      </c>
      <c r="S702" s="29">
        <f>P702+Q702-R702</f>
        <v>31829.660000000018</v>
      </c>
      <c r="T702" s="32">
        <f>IF(L702="折扣",R702/(1+AA702)*M702,IF(L702="返现",R702/(1+AA702),R702/(1+M702+AA702)))</f>
        <v>39289.607843137266</v>
      </c>
      <c r="U702" s="181">
        <v>0</v>
      </c>
      <c r="V702" s="22">
        <v>0</v>
      </c>
      <c r="W702" s="28">
        <f>IF(L702="返现",T702*M702,R702-T702)</f>
        <v>785.79215686274256</v>
      </c>
      <c r="X702" s="199">
        <v>40075.400000000009</v>
      </c>
      <c r="Y702" s="19">
        <v>9.9400000000000002E-2</v>
      </c>
      <c r="Z702" s="23">
        <f t="shared" si="11"/>
        <v>3983.494760000001</v>
      </c>
      <c r="AA702" s="181">
        <v>0</v>
      </c>
      <c r="AB702" s="23">
        <f>R702</f>
        <v>40075.400000000009</v>
      </c>
      <c r="AC702" s="18"/>
    </row>
    <row r="703" spans="1:29" x14ac:dyDescent="0.3">
      <c r="A703" s="17">
        <v>45017</v>
      </c>
      <c r="B703" s="18" t="s">
        <v>87</v>
      </c>
      <c r="C703" s="18" t="s">
        <v>94</v>
      </c>
      <c r="D703" s="18" t="s">
        <v>625</v>
      </c>
      <c r="E703" s="18" t="s">
        <v>2034</v>
      </c>
      <c r="F703" s="18" t="s">
        <v>2117</v>
      </c>
      <c r="G703" s="18">
        <v>489</v>
      </c>
      <c r="H703" s="18" t="s">
        <v>2029</v>
      </c>
      <c r="I703" s="18" t="s">
        <v>2119</v>
      </c>
      <c r="J703" s="18"/>
      <c r="K703" s="18" t="s">
        <v>55</v>
      </c>
      <c r="L703" s="18" t="s">
        <v>93</v>
      </c>
      <c r="M703" s="181">
        <v>0.02</v>
      </c>
      <c r="N703" s="20">
        <v>7130</v>
      </c>
      <c r="O703" s="18"/>
      <c r="P703" s="176">
        <v>95790.03</v>
      </c>
      <c r="Q703" s="193">
        <v>130000</v>
      </c>
      <c r="R703" s="193">
        <v>147690.70000000001</v>
      </c>
      <c r="S703" s="29">
        <f>P703+Q703-R703</f>
        <v>78099.329999999987</v>
      </c>
      <c r="T703" s="32">
        <f>IF(L703="折扣",R703/(1+AA703)*M703,IF(L703="返现",R703/(1+AA703),R703/(1+M703+AA703)))</f>
        <v>144794.80392156864</v>
      </c>
      <c r="U703" s="181">
        <v>0</v>
      </c>
      <c r="V703" s="22">
        <v>0</v>
      </c>
      <c r="W703" s="28">
        <f>IF(L703="返现",T703*M703,R703-T703)</f>
        <v>2895.8960784313676</v>
      </c>
      <c r="X703" s="199">
        <v>147690.70000000001</v>
      </c>
      <c r="Y703" s="19">
        <v>9.9400000000000002E-2</v>
      </c>
      <c r="Z703" s="23">
        <f t="shared" si="11"/>
        <v>14680.455580000002</v>
      </c>
      <c r="AA703" s="181">
        <v>0</v>
      </c>
      <c r="AB703" s="23">
        <f>R703</f>
        <v>147690.70000000001</v>
      </c>
      <c r="AC703" s="18"/>
    </row>
    <row r="704" spans="1:29" x14ac:dyDescent="0.3">
      <c r="A704" s="17">
        <v>45017</v>
      </c>
      <c r="B704" s="18" t="s">
        <v>87</v>
      </c>
      <c r="C704" s="18" t="s">
        <v>94</v>
      </c>
      <c r="D704" s="18" t="s">
        <v>625</v>
      </c>
      <c r="E704" s="18" t="s">
        <v>2034</v>
      </c>
      <c r="F704" s="18" t="s">
        <v>2117</v>
      </c>
      <c r="G704" s="18">
        <v>489</v>
      </c>
      <c r="H704" s="18" t="s">
        <v>2029</v>
      </c>
      <c r="I704" s="18" t="s">
        <v>2120</v>
      </c>
      <c r="J704" s="18"/>
      <c r="K704" s="18" t="s">
        <v>55</v>
      </c>
      <c r="L704" s="18" t="s">
        <v>93</v>
      </c>
      <c r="M704" s="181">
        <v>0.02</v>
      </c>
      <c r="N704" s="20">
        <v>7841</v>
      </c>
      <c r="O704" s="18"/>
      <c r="P704" s="176">
        <v>0</v>
      </c>
      <c r="Q704" s="193">
        <v>452025</v>
      </c>
      <c r="R704" s="193">
        <v>306932.30999999982</v>
      </c>
      <c r="S704" s="29">
        <f>P704+Q704-R704</f>
        <v>145092.69000000018</v>
      </c>
      <c r="T704" s="32">
        <f>IF(L704="折扣",R704/(1+AA704)*M704,IF(L704="返现",R704/(1+AA704),R704/(1+M704+AA704)))</f>
        <v>300914.02941176452</v>
      </c>
      <c r="U704" s="181">
        <v>0</v>
      </c>
      <c r="V704" s="22">
        <v>0</v>
      </c>
      <c r="W704" s="28">
        <f>IF(L704="返现",T704*M704,R704-T704)</f>
        <v>6018.2805882352986</v>
      </c>
      <c r="X704" s="199">
        <v>307043</v>
      </c>
      <c r="Y704" s="19">
        <v>9.9400000000000002E-2</v>
      </c>
      <c r="Z704" s="23">
        <f t="shared" si="11"/>
        <v>30520.074199999999</v>
      </c>
      <c r="AA704" s="181">
        <v>0</v>
      </c>
      <c r="AB704" s="23">
        <f>R704</f>
        <v>306932.30999999982</v>
      </c>
      <c r="AC704" s="18"/>
    </row>
    <row r="705" spans="1:29" x14ac:dyDescent="0.3">
      <c r="A705" s="17">
        <v>45017</v>
      </c>
      <c r="B705" s="18" t="s">
        <v>87</v>
      </c>
      <c r="C705" s="18" t="s">
        <v>94</v>
      </c>
      <c r="D705" s="18" t="s">
        <v>625</v>
      </c>
      <c r="E705" s="18" t="s">
        <v>2121</v>
      </c>
      <c r="F705" s="18" t="s">
        <v>2121</v>
      </c>
      <c r="G705" s="179">
        <v>489</v>
      </c>
      <c r="H705" s="18" t="s">
        <v>2029</v>
      </c>
      <c r="I705" s="18" t="s">
        <v>2122</v>
      </c>
      <c r="J705" s="18"/>
      <c r="K705" s="18" t="s">
        <v>2123</v>
      </c>
      <c r="L705" s="18" t="s">
        <v>557</v>
      </c>
      <c r="M705" s="181">
        <v>0.08</v>
      </c>
      <c r="N705" s="20">
        <v>152</v>
      </c>
      <c r="O705" s="18"/>
      <c r="P705" s="176">
        <v>449280.79999999981</v>
      </c>
      <c r="Q705" s="193">
        <v>1600000</v>
      </c>
      <c r="R705" s="193">
        <v>1627522.8</v>
      </c>
      <c r="S705" s="29">
        <f>P705+Q705-R705</f>
        <v>421757.99999999977</v>
      </c>
      <c r="T705" s="32">
        <f>IF(L705="折扣",R705/(1+AA705)*M705,IF(L705="返现",R705/(1+AA705),R705/(1+M705+AA705)))</f>
        <v>1627522.8</v>
      </c>
      <c r="U705" s="181">
        <v>0</v>
      </c>
      <c r="V705" s="22">
        <v>0</v>
      </c>
      <c r="W705" s="28">
        <f>IF(L705="返现",T705*M705,R705-T705)</f>
        <v>130201.82400000001</v>
      </c>
      <c r="X705" s="199">
        <v>1627522.8</v>
      </c>
      <c r="Y705" s="19">
        <v>0.11940000000000001</v>
      </c>
      <c r="Z705" s="23">
        <f t="shared" si="11"/>
        <v>194326.22232000003</v>
      </c>
      <c r="AA705" s="181">
        <v>0</v>
      </c>
      <c r="AB705" s="199">
        <f>R705</f>
        <v>1627522.8</v>
      </c>
      <c r="AC705" s="18"/>
    </row>
    <row r="706" spans="1:29" x14ac:dyDescent="0.3">
      <c r="A706" s="17">
        <v>45017</v>
      </c>
      <c r="B706" s="18" t="s">
        <v>87</v>
      </c>
      <c r="C706" s="18" t="s">
        <v>94</v>
      </c>
      <c r="D706" s="18" t="s">
        <v>625</v>
      </c>
      <c r="E706" s="18" t="s">
        <v>2121</v>
      </c>
      <c r="F706" s="18" t="s">
        <v>2121</v>
      </c>
      <c r="G706" s="18">
        <v>489</v>
      </c>
      <c r="H706" s="18" t="s">
        <v>2029</v>
      </c>
      <c r="I706" s="18" t="s">
        <v>2121</v>
      </c>
      <c r="J706" s="18"/>
      <c r="K706" s="18" t="s">
        <v>55</v>
      </c>
      <c r="L706" s="18" t="s">
        <v>93</v>
      </c>
      <c r="M706" s="181">
        <v>0.04</v>
      </c>
      <c r="N706" s="20">
        <v>155</v>
      </c>
      <c r="O706" s="18"/>
      <c r="P706" s="176">
        <v>8363.510000000002</v>
      </c>
      <c r="Q706" s="193">
        <v>10605</v>
      </c>
      <c r="R706" s="193">
        <v>11835.1</v>
      </c>
      <c r="S706" s="29">
        <f>P706+Q706-R706</f>
        <v>7133.4100000000017</v>
      </c>
      <c r="T706" s="32">
        <f>IF(L706="折扣",R706/(1+AA706)*M706,IF(L706="返现",R706/(1+AA706),R706/(1+M706+AA706)))</f>
        <v>11379.903846153846</v>
      </c>
      <c r="U706" s="181">
        <v>0</v>
      </c>
      <c r="V706" s="22">
        <v>0</v>
      </c>
      <c r="W706" s="28">
        <f>IF(L706="返现",T706*M706,R706-T706)</f>
        <v>455.19615384615463</v>
      </c>
      <c r="X706" s="199">
        <v>11835.1</v>
      </c>
      <c r="Y706" s="19">
        <v>9.9400000000000002E-2</v>
      </c>
      <c r="Z706" s="23">
        <f t="shared" si="11"/>
        <v>1176.40894</v>
      </c>
      <c r="AA706" s="181">
        <v>0</v>
      </c>
      <c r="AB706" s="23">
        <f>R706</f>
        <v>11835.1</v>
      </c>
      <c r="AC706" s="18"/>
    </row>
    <row r="707" spans="1:29" x14ac:dyDescent="0.3">
      <c r="A707" s="17">
        <v>45017</v>
      </c>
      <c r="B707" s="18" t="s">
        <v>87</v>
      </c>
      <c r="C707" s="18" t="s">
        <v>94</v>
      </c>
      <c r="D707" s="18" t="s">
        <v>625</v>
      </c>
      <c r="E707" s="18" t="s">
        <v>2124</v>
      </c>
      <c r="F707" s="18" t="s">
        <v>2124</v>
      </c>
      <c r="G707" s="18">
        <v>489</v>
      </c>
      <c r="H707" s="18" t="s">
        <v>2029</v>
      </c>
      <c r="I707" s="18" t="s">
        <v>2125</v>
      </c>
      <c r="J707" s="18"/>
      <c r="K707" s="18" t="s">
        <v>55</v>
      </c>
      <c r="L707" s="18" t="s">
        <v>93</v>
      </c>
      <c r="M707" s="181">
        <v>0.04</v>
      </c>
      <c r="N707" s="20">
        <v>7921</v>
      </c>
      <c r="O707" s="18"/>
      <c r="P707" s="176">
        <v>40893.119999999908</v>
      </c>
      <c r="Q707" s="193">
        <v>260000</v>
      </c>
      <c r="R707" s="193">
        <v>212128.65</v>
      </c>
      <c r="S707" s="29">
        <f>P707+Q707-R707</f>
        <v>88764.469999999885</v>
      </c>
      <c r="T707" s="32">
        <f>IF(L707="折扣",R707/(1+AA707)*M707,IF(L707="返现",R707/(1+AA707),R707/(1+M707+AA707)))</f>
        <v>203969.85576923075</v>
      </c>
      <c r="U707" s="181">
        <v>0</v>
      </c>
      <c r="V707" s="22">
        <v>0</v>
      </c>
      <c r="W707" s="28">
        <f>IF(L707="返现",T707*M707,R707-T707)</f>
        <v>8158.7942307692429</v>
      </c>
      <c r="X707" s="199">
        <v>212128.65</v>
      </c>
      <c r="Y707" s="19">
        <v>9.9400000000000002E-2</v>
      </c>
      <c r="Z707" s="23">
        <f t="shared" si="11"/>
        <v>21085.587810000001</v>
      </c>
      <c r="AA707" s="181">
        <v>0</v>
      </c>
      <c r="AB707" s="23">
        <f>R707</f>
        <v>212128.65</v>
      </c>
      <c r="AC707" s="18"/>
    </row>
    <row r="708" spans="1:29" x14ac:dyDescent="0.3">
      <c r="A708" s="17">
        <v>45017</v>
      </c>
      <c r="B708" s="18" t="s">
        <v>87</v>
      </c>
      <c r="C708" s="18" t="s">
        <v>94</v>
      </c>
      <c r="D708" s="18" t="s">
        <v>625</v>
      </c>
      <c r="E708" s="18" t="s">
        <v>2124</v>
      </c>
      <c r="F708" s="18" t="s">
        <v>2124</v>
      </c>
      <c r="G708" s="18">
        <v>489</v>
      </c>
      <c r="H708" s="18" t="s">
        <v>2029</v>
      </c>
      <c r="I708" s="18" t="s">
        <v>2126</v>
      </c>
      <c r="J708" s="18"/>
      <c r="K708" s="18" t="s">
        <v>55</v>
      </c>
      <c r="L708" s="18" t="s">
        <v>93</v>
      </c>
      <c r="M708" s="181">
        <v>0.04</v>
      </c>
      <c r="N708" s="20">
        <v>7926</v>
      </c>
      <c r="O708" s="18"/>
      <c r="P708" s="176">
        <v>20040.299999999988</v>
      </c>
      <c r="Q708" s="193">
        <v>93600</v>
      </c>
      <c r="R708" s="193">
        <v>55307</v>
      </c>
      <c r="S708" s="29">
        <f>P708+Q708-R708</f>
        <v>58333.299999999988</v>
      </c>
      <c r="T708" s="32">
        <f>IF(L708="折扣",R708/(1+AA708)*M708,IF(L708="返现",R708/(1+AA708),R708/(1+M708+AA708)))</f>
        <v>53179.807692307688</v>
      </c>
      <c r="U708" s="181">
        <v>0</v>
      </c>
      <c r="V708" s="22">
        <v>0</v>
      </c>
      <c r="W708" s="28">
        <f>IF(L708="返现",T708*M708,R708-T708)</f>
        <v>2127.1923076923122</v>
      </c>
      <c r="X708" s="199">
        <v>55307</v>
      </c>
      <c r="Y708" s="19">
        <v>9.9400000000000002E-2</v>
      </c>
      <c r="Z708" s="23">
        <f t="shared" si="11"/>
        <v>5497.5158000000001</v>
      </c>
      <c r="AA708" s="181">
        <v>0</v>
      </c>
      <c r="AB708" s="23">
        <f>R708</f>
        <v>55307</v>
      </c>
      <c r="AC708" s="18"/>
    </row>
    <row r="709" spans="1:29" x14ac:dyDescent="0.3">
      <c r="A709" s="17">
        <v>45017</v>
      </c>
      <c r="B709" s="18" t="s">
        <v>87</v>
      </c>
      <c r="C709" s="18" t="s">
        <v>94</v>
      </c>
      <c r="D709" s="18" t="s">
        <v>1144</v>
      </c>
      <c r="E709" s="18" t="s">
        <v>2127</v>
      </c>
      <c r="F709" s="18" t="s">
        <v>2127</v>
      </c>
      <c r="G709" s="18">
        <v>489</v>
      </c>
      <c r="H709" s="18" t="s">
        <v>2029</v>
      </c>
      <c r="I709" s="18" t="s">
        <v>2128</v>
      </c>
      <c r="J709" s="18"/>
      <c r="K709" s="18" t="s">
        <v>55</v>
      </c>
      <c r="L709" s="18" t="s">
        <v>93</v>
      </c>
      <c r="M709" s="181">
        <v>0.02</v>
      </c>
      <c r="N709" s="20">
        <v>7756</v>
      </c>
      <c r="O709" s="18"/>
      <c r="P709" s="176">
        <v>5150.3000000000029</v>
      </c>
      <c r="Q709" s="193">
        <v>5000</v>
      </c>
      <c r="R709" s="193">
        <v>8238.5</v>
      </c>
      <c r="S709" s="29">
        <f>P709+Q709-R709</f>
        <v>1911.8000000000029</v>
      </c>
      <c r="T709" s="32">
        <f>IF(L709="折扣",R709/(1+AA709)*M709,IF(L709="返现",R709/(1+AA709),R709/(1+M709+AA709)))</f>
        <v>8076.9607843137255</v>
      </c>
      <c r="U709" s="181">
        <v>0</v>
      </c>
      <c r="V709" s="22">
        <v>0</v>
      </c>
      <c r="W709" s="28">
        <f>IF(L709="返现",T709*M709,R709-T709)</f>
        <v>161.53921568627447</v>
      </c>
      <c r="X709" s="199">
        <v>8238.5</v>
      </c>
      <c r="Y709" s="19">
        <v>9.9400000000000002E-2</v>
      </c>
      <c r="Z709" s="23">
        <f t="shared" si="11"/>
        <v>818.90690000000006</v>
      </c>
      <c r="AA709" s="181">
        <v>0</v>
      </c>
      <c r="AB709" s="23">
        <f>R709</f>
        <v>8238.5</v>
      </c>
      <c r="AC709" s="18"/>
    </row>
    <row r="710" spans="1:29" x14ac:dyDescent="0.3">
      <c r="A710" s="17">
        <v>45017</v>
      </c>
      <c r="B710" s="18" t="s">
        <v>87</v>
      </c>
      <c r="C710" s="18" t="s">
        <v>94</v>
      </c>
      <c r="D710" s="18" t="s">
        <v>1144</v>
      </c>
      <c r="E710" s="18" t="s">
        <v>2129</v>
      </c>
      <c r="F710" s="18" t="s">
        <v>2130</v>
      </c>
      <c r="G710" s="18">
        <v>489</v>
      </c>
      <c r="H710" s="18" t="s">
        <v>2029</v>
      </c>
      <c r="I710" s="18" t="s">
        <v>2131</v>
      </c>
      <c r="J710" s="18"/>
      <c r="K710" s="18" t="s">
        <v>55</v>
      </c>
      <c r="L710" s="18" t="s">
        <v>93</v>
      </c>
      <c r="M710" s="181">
        <v>0.01</v>
      </c>
      <c r="N710" s="20">
        <v>7697</v>
      </c>
      <c r="O710" s="18"/>
      <c r="P710" s="176">
        <v>22024.320000000003</v>
      </c>
      <c r="Q710" s="193">
        <v>30300</v>
      </c>
      <c r="R710" s="193">
        <v>20800.7</v>
      </c>
      <c r="S710" s="29">
        <f>P710+Q710-R710</f>
        <v>31523.620000000006</v>
      </c>
      <c r="T710" s="32">
        <f>IF(L710="折扣",R710/(1+AA710)*M710,IF(L710="返现",R710/(1+AA710),R710/(1+M710+AA710)))</f>
        <v>20594.752475247526</v>
      </c>
      <c r="U710" s="181">
        <v>0</v>
      </c>
      <c r="V710" s="22">
        <v>0</v>
      </c>
      <c r="W710" s="28">
        <f>IF(L710="返现",T710*M710,R710-T710)</f>
        <v>205.94752475247515</v>
      </c>
      <c r="X710" s="199">
        <v>20800.7</v>
      </c>
      <c r="Y710" s="19">
        <v>9.9400000000000002E-2</v>
      </c>
      <c r="Z710" s="23">
        <f t="shared" si="11"/>
        <v>2067.5895800000003</v>
      </c>
      <c r="AA710" s="181">
        <v>0</v>
      </c>
      <c r="AB710" s="23">
        <f>R710</f>
        <v>20800.7</v>
      </c>
      <c r="AC710" s="18"/>
    </row>
    <row r="711" spans="1:29" x14ac:dyDescent="0.3">
      <c r="A711" s="17">
        <v>45017</v>
      </c>
      <c r="B711" s="18" t="s">
        <v>87</v>
      </c>
      <c r="C711" s="18" t="s">
        <v>94</v>
      </c>
      <c r="D711" s="18" t="s">
        <v>100</v>
      </c>
      <c r="E711" s="18" t="s">
        <v>2132</v>
      </c>
      <c r="F711" s="18" t="s">
        <v>2132</v>
      </c>
      <c r="G711" s="18">
        <v>489</v>
      </c>
      <c r="H711" s="18" t="s">
        <v>2029</v>
      </c>
      <c r="I711" s="18" t="s">
        <v>2132</v>
      </c>
      <c r="J711" s="18"/>
      <c r="K711" s="18" t="s">
        <v>55</v>
      </c>
      <c r="L711" s="18" t="s">
        <v>93</v>
      </c>
      <c r="M711" s="181">
        <v>0.02</v>
      </c>
      <c r="N711" s="20">
        <v>7963</v>
      </c>
      <c r="O711" s="18"/>
      <c r="P711" s="176">
        <v>17550.806700000037</v>
      </c>
      <c r="Q711" s="193">
        <v>30600</v>
      </c>
      <c r="R711" s="193">
        <v>26211.409999999996</v>
      </c>
      <c r="S711" s="29">
        <f>P711+Q711-R711</f>
        <v>21939.396700000041</v>
      </c>
      <c r="T711" s="32">
        <f>IF(L711="折扣",R711/(1+AA711)*M711,IF(L711="返现",R711/(1+AA711),R711/(1+M711+AA711)))</f>
        <v>25697.46078431372</v>
      </c>
      <c r="U711" s="181">
        <v>0</v>
      </c>
      <c r="V711" s="22">
        <v>0</v>
      </c>
      <c r="W711" s="28">
        <f>IF(L711="返现",T711*M711,R711-T711)</f>
        <v>513.94921568627615</v>
      </c>
      <c r="X711" s="199">
        <v>26211.409999999996</v>
      </c>
      <c r="Y711" s="19">
        <v>9.9400000000000002E-2</v>
      </c>
      <c r="Z711" s="23">
        <f t="shared" si="11"/>
        <v>2605.4141539999996</v>
      </c>
      <c r="AA711" s="181">
        <v>0</v>
      </c>
      <c r="AB711" s="23">
        <f>R711</f>
        <v>26211.409999999996</v>
      </c>
      <c r="AC711" s="18"/>
    </row>
    <row r="712" spans="1:29" x14ac:dyDescent="0.3">
      <c r="A712" s="17">
        <v>45017</v>
      </c>
      <c r="B712" s="18" t="s">
        <v>87</v>
      </c>
      <c r="C712" s="18" t="s">
        <v>94</v>
      </c>
      <c r="D712" s="18" t="s">
        <v>100</v>
      </c>
      <c r="E712" s="18" t="s">
        <v>2133</v>
      </c>
      <c r="F712" s="18" t="s">
        <v>2133</v>
      </c>
      <c r="G712" s="18">
        <v>489</v>
      </c>
      <c r="H712" s="18" t="s">
        <v>2029</v>
      </c>
      <c r="I712" s="18" t="s">
        <v>2133</v>
      </c>
      <c r="J712" s="18"/>
      <c r="K712" s="18" t="s">
        <v>55</v>
      </c>
      <c r="L712" s="18" t="s">
        <v>93</v>
      </c>
      <c r="M712" s="181">
        <v>0.02</v>
      </c>
      <c r="N712" s="20">
        <v>8109</v>
      </c>
      <c r="O712" s="18"/>
      <c r="P712" s="176">
        <v>3613.7999999999997</v>
      </c>
      <c r="Q712" s="193">
        <v>5100</v>
      </c>
      <c r="R712" s="193">
        <v>3962.8999999999996</v>
      </c>
      <c r="S712" s="29">
        <f>P712+Q712-R712</f>
        <v>4750.8999999999996</v>
      </c>
      <c r="T712" s="32">
        <f>IF(L712="折扣",R712/(1+AA712)*M712,IF(L712="返现",R712/(1+AA712),R712/(1+M712+AA712)))</f>
        <v>3885.1960784313719</v>
      </c>
      <c r="U712" s="181">
        <v>0</v>
      </c>
      <c r="V712" s="22">
        <v>0</v>
      </c>
      <c r="W712" s="28">
        <f>IF(L712="返现",T712*M712,R712-T712)</f>
        <v>77.70392156862772</v>
      </c>
      <c r="X712" s="199">
        <v>3962.8999999999996</v>
      </c>
      <c r="Y712" s="19">
        <v>9.9400000000000002E-2</v>
      </c>
      <c r="Z712" s="23">
        <f t="shared" si="11"/>
        <v>393.91225999999995</v>
      </c>
      <c r="AA712" s="181">
        <v>0</v>
      </c>
      <c r="AB712" s="23">
        <f>R712</f>
        <v>3962.8999999999996</v>
      </c>
      <c r="AC712" s="18"/>
    </row>
    <row r="713" spans="1:29" x14ac:dyDescent="0.3">
      <c r="A713" s="17">
        <v>45017</v>
      </c>
      <c r="B713" s="18" t="s">
        <v>87</v>
      </c>
      <c r="C713" s="18" t="s">
        <v>94</v>
      </c>
      <c r="D713" s="18" t="s">
        <v>100</v>
      </c>
      <c r="E713" s="18" t="s">
        <v>1198</v>
      </c>
      <c r="F713" s="18" t="s">
        <v>1198</v>
      </c>
      <c r="G713" s="18">
        <v>489</v>
      </c>
      <c r="H713" s="18" t="s">
        <v>2029</v>
      </c>
      <c r="I713" s="18" t="s">
        <v>1198</v>
      </c>
      <c r="J713" s="18"/>
      <c r="K713" s="18" t="s">
        <v>55</v>
      </c>
      <c r="L713" s="18" t="s">
        <v>93</v>
      </c>
      <c r="M713" s="181">
        <v>0.01</v>
      </c>
      <c r="N713" s="20">
        <v>8195</v>
      </c>
      <c r="O713" s="18"/>
      <c r="P713" s="176">
        <v>0</v>
      </c>
      <c r="Q713" s="193">
        <v>10100</v>
      </c>
      <c r="R713" s="193">
        <v>387</v>
      </c>
      <c r="S713" s="29">
        <f>P713+Q713-R713</f>
        <v>9713</v>
      </c>
      <c r="T713" s="32">
        <f>IF(L713="折扣",R713/(1+AA713)*M713,IF(L713="返现",R713/(1+AA713),R713/(1+M713+AA713)))</f>
        <v>383.16831683168317</v>
      </c>
      <c r="U713" s="181">
        <v>0</v>
      </c>
      <c r="V713" s="22">
        <v>0</v>
      </c>
      <c r="W713" s="28">
        <f>IF(L713="返现",T713*M713,R713-T713)</f>
        <v>3.8316831683168289</v>
      </c>
      <c r="X713" s="199">
        <v>387</v>
      </c>
      <c r="Y713" s="19">
        <v>9.9400000000000002E-2</v>
      </c>
      <c r="Z713" s="23">
        <f t="shared" si="11"/>
        <v>38.467800000000004</v>
      </c>
      <c r="AA713" s="181">
        <v>0</v>
      </c>
      <c r="AB713" s="23">
        <f>R713</f>
        <v>387</v>
      </c>
      <c r="AC713" s="18"/>
    </row>
    <row r="714" spans="1:29" x14ac:dyDescent="0.3">
      <c r="A714" s="17">
        <v>45017</v>
      </c>
      <c r="B714" s="18" t="s">
        <v>87</v>
      </c>
      <c r="C714" s="18" t="s">
        <v>94</v>
      </c>
      <c r="D714" s="18" t="s">
        <v>299</v>
      </c>
      <c r="E714" s="18" t="s">
        <v>2134</v>
      </c>
      <c r="F714" s="18" t="s">
        <v>2135</v>
      </c>
      <c r="G714" s="18">
        <v>489</v>
      </c>
      <c r="H714" s="18" t="s">
        <v>2029</v>
      </c>
      <c r="I714" s="18" t="s">
        <v>2134</v>
      </c>
      <c r="J714" s="18"/>
      <c r="K714" s="18" t="s">
        <v>55</v>
      </c>
      <c r="L714" s="18" t="s">
        <v>278</v>
      </c>
      <c r="M714" s="181">
        <v>0</v>
      </c>
      <c r="N714" s="20">
        <v>7109</v>
      </c>
      <c r="O714" s="18"/>
      <c r="P714" s="176">
        <v>32605.39</v>
      </c>
      <c r="Q714" s="193">
        <v>20000</v>
      </c>
      <c r="R714" s="193">
        <v>36518.9</v>
      </c>
      <c r="S714" s="29">
        <f>P714+Q714-R714</f>
        <v>16086.489999999998</v>
      </c>
      <c r="T714" s="32">
        <f>IF(L714="折扣",R714/(1+AA714)*M714,IF(L714="返现",R714/(1+AA714),R714/(1+M714+AA714)))</f>
        <v>36518.9</v>
      </c>
      <c r="U714" s="181">
        <v>0</v>
      </c>
      <c r="V714" s="22">
        <v>0</v>
      </c>
      <c r="W714" s="28">
        <f>IF(L714="返现",T714*M714,R714-T714)</f>
        <v>0</v>
      </c>
      <c r="X714" s="199">
        <v>36518.9</v>
      </c>
      <c r="Y714" s="19">
        <v>9.9400000000000002E-2</v>
      </c>
      <c r="Z714" s="23">
        <f t="shared" si="11"/>
        <v>3629.9786600000002</v>
      </c>
      <c r="AA714" s="181">
        <v>0</v>
      </c>
      <c r="AB714" s="23">
        <f>R714</f>
        <v>36518.9</v>
      </c>
      <c r="AC714" s="18"/>
    </row>
    <row r="715" spans="1:29" x14ac:dyDescent="0.3">
      <c r="A715" s="17">
        <v>45017</v>
      </c>
      <c r="B715" s="18" t="s">
        <v>87</v>
      </c>
      <c r="C715" s="18" t="s">
        <v>94</v>
      </c>
      <c r="D715" s="18" t="s">
        <v>299</v>
      </c>
      <c r="E715" s="18" t="s">
        <v>2136</v>
      </c>
      <c r="F715" s="18" t="s">
        <v>2137</v>
      </c>
      <c r="G715" s="18">
        <v>489</v>
      </c>
      <c r="H715" s="18" t="s">
        <v>2029</v>
      </c>
      <c r="I715" s="18" t="s">
        <v>2138</v>
      </c>
      <c r="J715" s="18"/>
      <c r="K715" s="18" t="s">
        <v>55</v>
      </c>
      <c r="L715" s="18" t="s">
        <v>278</v>
      </c>
      <c r="M715" s="181">
        <v>0</v>
      </c>
      <c r="N715" s="20">
        <v>7275</v>
      </c>
      <c r="O715" s="18"/>
      <c r="P715" s="176">
        <v>46631.69999999999</v>
      </c>
      <c r="Q715" s="193">
        <v>20000</v>
      </c>
      <c r="R715" s="193">
        <v>44455.6</v>
      </c>
      <c r="S715" s="29">
        <f>P715+Q715-R715</f>
        <v>22176.099999999984</v>
      </c>
      <c r="T715" s="32">
        <f>IF(L715="折扣",R715/(1+AA715)*M715,IF(L715="返现",R715/(1+AA715),R715/(1+M715+AA715)))</f>
        <v>44455.6</v>
      </c>
      <c r="U715" s="181">
        <v>0</v>
      </c>
      <c r="V715" s="22">
        <v>0</v>
      </c>
      <c r="W715" s="28">
        <f>IF(L715="返现",T715*M715,R715-T715)</f>
        <v>0</v>
      </c>
      <c r="X715" s="199">
        <v>44455.6</v>
      </c>
      <c r="Y715" s="19">
        <v>9.9400000000000002E-2</v>
      </c>
      <c r="Z715" s="23">
        <f t="shared" si="11"/>
        <v>4418.8866399999997</v>
      </c>
      <c r="AA715" s="181">
        <v>0</v>
      </c>
      <c r="AB715" s="23">
        <f>R715</f>
        <v>44455.6</v>
      </c>
      <c r="AC715" s="18"/>
    </row>
    <row r="716" spans="1:29" x14ac:dyDescent="0.3">
      <c r="A716" s="17">
        <v>45017</v>
      </c>
      <c r="B716" s="18" t="s">
        <v>87</v>
      </c>
      <c r="C716" s="18" t="s">
        <v>94</v>
      </c>
      <c r="D716" s="18" t="s">
        <v>299</v>
      </c>
      <c r="E716" s="18" t="s">
        <v>2139</v>
      </c>
      <c r="F716" s="18" t="s">
        <v>2140</v>
      </c>
      <c r="G716" s="18">
        <v>489</v>
      </c>
      <c r="H716" s="18" t="s">
        <v>2029</v>
      </c>
      <c r="I716" s="18" t="s">
        <v>2141</v>
      </c>
      <c r="J716" s="18"/>
      <c r="K716" s="18" t="s">
        <v>55</v>
      </c>
      <c r="L716" s="18" t="s">
        <v>278</v>
      </c>
      <c r="M716" s="181">
        <v>0</v>
      </c>
      <c r="N716" s="20">
        <v>7958</v>
      </c>
      <c r="O716" s="18"/>
      <c r="P716" s="176">
        <v>1256.6100000000001</v>
      </c>
      <c r="Q716" s="193">
        <v>-1256.6099999999999</v>
      </c>
      <c r="R716" s="193">
        <v>0</v>
      </c>
      <c r="S716" s="29">
        <f>P716+Q716-R716</f>
        <v>2.2737367544323206E-13</v>
      </c>
      <c r="T716" s="32">
        <f>IF(L716="折扣",R716/(1+AA716)*M716,IF(L716="返现",R716/(1+AA716),R716/(1+M716+AA716)))</f>
        <v>0</v>
      </c>
      <c r="U716" s="181">
        <v>0</v>
      </c>
      <c r="V716" s="22">
        <v>0</v>
      </c>
      <c r="W716" s="28">
        <f>IF(L716="返现",T716*M716,R716-T716)</f>
        <v>0</v>
      </c>
      <c r="X716" s="199">
        <v>0</v>
      </c>
      <c r="Y716" s="19">
        <v>9.9400000000000002E-2</v>
      </c>
      <c r="Z716" s="23">
        <f t="shared" si="11"/>
        <v>0</v>
      </c>
      <c r="AA716" s="181">
        <v>0</v>
      </c>
      <c r="AB716" s="23">
        <f>R716</f>
        <v>0</v>
      </c>
      <c r="AC716" s="18"/>
    </row>
    <row r="717" spans="1:29" x14ac:dyDescent="0.3">
      <c r="A717" s="17">
        <v>45017</v>
      </c>
      <c r="B717" s="18" t="s">
        <v>87</v>
      </c>
      <c r="C717" s="18" t="s">
        <v>94</v>
      </c>
      <c r="D717" s="18" t="s">
        <v>299</v>
      </c>
      <c r="E717" s="18" t="s">
        <v>2139</v>
      </c>
      <c r="F717" s="18" t="s">
        <v>2140</v>
      </c>
      <c r="G717" s="18">
        <v>489</v>
      </c>
      <c r="H717" s="18" t="s">
        <v>2029</v>
      </c>
      <c r="I717" s="18" t="s">
        <v>2142</v>
      </c>
      <c r="J717" s="18"/>
      <c r="K717" s="18" t="s">
        <v>55</v>
      </c>
      <c r="L717" s="18" t="s">
        <v>278</v>
      </c>
      <c r="M717" s="181">
        <v>0</v>
      </c>
      <c r="N717" s="20">
        <v>7936</v>
      </c>
      <c r="O717" s="18"/>
      <c r="P717" s="176">
        <v>1174.059999999999</v>
      </c>
      <c r="Q717" s="193">
        <v>-1174.06</v>
      </c>
      <c r="R717" s="193">
        <v>0</v>
      </c>
      <c r="S717" s="29">
        <f>P717+Q717-R717</f>
        <v>-9.0949470177292824E-13</v>
      </c>
      <c r="T717" s="32">
        <f>IF(L717="折扣",R717/(1+AA717)*M717,IF(L717="返现",R717/(1+AA717),R717/(1+M717+AA717)))</f>
        <v>0</v>
      </c>
      <c r="U717" s="181">
        <v>0</v>
      </c>
      <c r="V717" s="22">
        <v>0</v>
      </c>
      <c r="W717" s="28">
        <f>IF(L717="返现",T717*M717,R717-T717)</f>
        <v>0</v>
      </c>
      <c r="X717" s="199">
        <v>0</v>
      </c>
      <c r="Y717" s="19">
        <v>9.9400000000000002E-2</v>
      </c>
      <c r="Z717" s="23">
        <f t="shared" si="11"/>
        <v>0</v>
      </c>
      <c r="AA717" s="181">
        <v>0</v>
      </c>
      <c r="AB717" s="23">
        <f>R717</f>
        <v>0</v>
      </c>
      <c r="AC717" s="18"/>
    </row>
    <row r="718" spans="1:29" x14ac:dyDescent="0.3">
      <c r="A718" s="17">
        <v>45017</v>
      </c>
      <c r="B718" s="18" t="s">
        <v>87</v>
      </c>
      <c r="C718" s="18" t="s">
        <v>94</v>
      </c>
      <c r="D718" s="18" t="s">
        <v>299</v>
      </c>
      <c r="E718" s="18" t="s">
        <v>2139</v>
      </c>
      <c r="F718" s="18" t="s">
        <v>2140</v>
      </c>
      <c r="G718" s="18">
        <v>489</v>
      </c>
      <c r="H718" s="18" t="s">
        <v>2029</v>
      </c>
      <c r="I718" s="18" t="s">
        <v>2143</v>
      </c>
      <c r="J718" s="18"/>
      <c r="K718" s="18" t="s">
        <v>55</v>
      </c>
      <c r="L718" s="18" t="s">
        <v>278</v>
      </c>
      <c r="M718" s="181">
        <v>0</v>
      </c>
      <c r="N718" s="20">
        <v>8070</v>
      </c>
      <c r="O718" s="18"/>
      <c r="P718" s="176">
        <v>1679.6799999999989</v>
      </c>
      <c r="Q718" s="193">
        <v>-1679.68</v>
      </c>
      <c r="R718" s="193">
        <v>0</v>
      </c>
      <c r="S718" s="29">
        <f>P718+Q718-R718</f>
        <v>-1.1368683772161603E-12</v>
      </c>
      <c r="T718" s="32">
        <f>IF(L718="折扣",R718/(1+AA718)*M718,IF(L718="返现",R718/(1+AA718),R718/(1+M718+AA718)))</f>
        <v>0</v>
      </c>
      <c r="U718" s="181">
        <v>0</v>
      </c>
      <c r="V718" s="22">
        <v>0</v>
      </c>
      <c r="W718" s="28">
        <f>IF(L718="返现",T718*M718,R718-T718)</f>
        <v>0</v>
      </c>
      <c r="X718" s="199">
        <v>0</v>
      </c>
      <c r="Y718" s="19">
        <v>9.9400000000000002E-2</v>
      </c>
      <c r="Z718" s="23">
        <f t="shared" si="11"/>
        <v>0</v>
      </c>
      <c r="AA718" s="181">
        <v>0</v>
      </c>
      <c r="AB718" s="23">
        <f>R718</f>
        <v>0</v>
      </c>
      <c r="AC718" s="18"/>
    </row>
    <row r="719" spans="1:29" x14ac:dyDescent="0.3">
      <c r="A719" s="17">
        <v>45017</v>
      </c>
      <c r="B719" s="18" t="s">
        <v>87</v>
      </c>
      <c r="C719" s="18" t="s">
        <v>94</v>
      </c>
      <c r="D719" s="18" t="s">
        <v>299</v>
      </c>
      <c r="E719" s="18" t="s">
        <v>2139</v>
      </c>
      <c r="F719" s="18" t="s">
        <v>2140</v>
      </c>
      <c r="G719" s="18">
        <v>489</v>
      </c>
      <c r="H719" s="18" t="s">
        <v>2029</v>
      </c>
      <c r="I719" s="18" t="s">
        <v>2139</v>
      </c>
      <c r="J719" s="18"/>
      <c r="K719" s="18" t="s">
        <v>55</v>
      </c>
      <c r="L719" s="18" t="s">
        <v>278</v>
      </c>
      <c r="M719" s="181">
        <v>0</v>
      </c>
      <c r="N719" s="20">
        <v>7724</v>
      </c>
      <c r="O719" s="18"/>
      <c r="P719" s="176">
        <v>1236.9299999999985</v>
      </c>
      <c r="Q719" s="193">
        <v>-1240.08</v>
      </c>
      <c r="R719" s="193">
        <v>0</v>
      </c>
      <c r="S719" s="29">
        <f>P719+Q719-R719</f>
        <v>-3.1500000000014552</v>
      </c>
      <c r="T719" s="32">
        <f>IF(L719="折扣",R719/(1+AA719)*M719,IF(L719="返现",R719/(1+AA719),R719/(1+M719+AA719)))</f>
        <v>0</v>
      </c>
      <c r="U719" s="181">
        <v>0</v>
      </c>
      <c r="V719" s="22">
        <v>0</v>
      </c>
      <c r="W719" s="28">
        <f>IF(L719="返现",T719*M719,R719-T719)</f>
        <v>0</v>
      </c>
      <c r="X719" s="199">
        <v>0</v>
      </c>
      <c r="Y719" s="19">
        <v>9.9400000000000002E-2</v>
      </c>
      <c r="Z719" s="23">
        <f t="shared" ref="Z719:Z782" si="12">X719*Y719</f>
        <v>0</v>
      </c>
      <c r="AA719" s="181">
        <v>0</v>
      </c>
      <c r="AB719" s="23">
        <f>R719</f>
        <v>0</v>
      </c>
      <c r="AC719" s="18"/>
    </row>
    <row r="720" spans="1:29" x14ac:dyDescent="0.3">
      <c r="A720" s="17">
        <v>45017</v>
      </c>
      <c r="B720" s="18" t="s">
        <v>87</v>
      </c>
      <c r="C720" s="18" t="s">
        <v>94</v>
      </c>
      <c r="D720" s="18" t="s">
        <v>299</v>
      </c>
      <c r="E720" s="18" t="s">
        <v>2144</v>
      </c>
      <c r="F720" s="18" t="s">
        <v>2145</v>
      </c>
      <c r="G720" s="18">
        <v>489</v>
      </c>
      <c r="H720" s="18" t="s">
        <v>2029</v>
      </c>
      <c r="I720" s="18" t="s">
        <v>2144</v>
      </c>
      <c r="J720" s="18"/>
      <c r="K720" s="18" t="s">
        <v>55</v>
      </c>
      <c r="L720" s="18" t="s">
        <v>278</v>
      </c>
      <c r="M720" s="181">
        <v>0</v>
      </c>
      <c r="N720" s="20">
        <v>8179</v>
      </c>
      <c r="O720" s="18"/>
      <c r="P720" s="176">
        <v>27268.400000000001</v>
      </c>
      <c r="Q720" s="193">
        <v>190000</v>
      </c>
      <c r="R720" s="193">
        <v>178106.20000000004</v>
      </c>
      <c r="S720" s="29">
        <f>P720+Q720-R720</f>
        <v>39162.199999999953</v>
      </c>
      <c r="T720" s="32">
        <f>IF(L720="折扣",R720/(1+AA720)*M720,IF(L720="返现",R720/(1+AA720),R720/(1+M720+AA720)))</f>
        <v>178106.20000000004</v>
      </c>
      <c r="U720" s="181">
        <v>0</v>
      </c>
      <c r="V720" s="22">
        <v>0</v>
      </c>
      <c r="W720" s="28">
        <f>IF(L720="返现",T720*M720,R720-T720)</f>
        <v>0</v>
      </c>
      <c r="X720" s="199">
        <v>178106.20000000004</v>
      </c>
      <c r="Y720" s="19">
        <v>9.9400000000000002E-2</v>
      </c>
      <c r="Z720" s="23">
        <f t="shared" si="12"/>
        <v>17703.756280000005</v>
      </c>
      <c r="AA720" s="181">
        <v>0</v>
      </c>
      <c r="AB720" s="23">
        <f>R720</f>
        <v>178106.20000000004</v>
      </c>
      <c r="AC720" s="18"/>
    </row>
    <row r="721" spans="1:29" x14ac:dyDescent="0.3">
      <c r="A721" s="17">
        <v>45017</v>
      </c>
      <c r="B721" s="18" t="s">
        <v>87</v>
      </c>
      <c r="C721" s="18" t="s">
        <v>94</v>
      </c>
      <c r="D721" s="18" t="s">
        <v>299</v>
      </c>
      <c r="E721" s="18" t="s">
        <v>2146</v>
      </c>
      <c r="F721" s="18" t="s">
        <v>2146</v>
      </c>
      <c r="G721" s="18">
        <v>489</v>
      </c>
      <c r="H721" s="18" t="s">
        <v>2029</v>
      </c>
      <c r="I721" s="18" t="s">
        <v>2147</v>
      </c>
      <c r="J721" s="18"/>
      <c r="K721" s="18" t="s">
        <v>55</v>
      </c>
      <c r="L721" s="18" t="s">
        <v>93</v>
      </c>
      <c r="M721" s="181">
        <v>0.02</v>
      </c>
      <c r="N721" s="20">
        <v>8139</v>
      </c>
      <c r="O721" s="18"/>
      <c r="P721" s="176">
        <v>16313.3</v>
      </c>
      <c r="Q721" s="193">
        <v>10200</v>
      </c>
      <c r="R721" s="193">
        <v>11365.5</v>
      </c>
      <c r="S721" s="29">
        <f>P721+Q721-R721</f>
        <v>15147.8</v>
      </c>
      <c r="T721" s="32">
        <f>IF(L721="折扣",R721/(1+AA721)*M721,IF(L721="返现",R721/(1+AA721),R721/(1+M721+AA721)))</f>
        <v>11142.64705882353</v>
      </c>
      <c r="U721" s="181">
        <v>0</v>
      </c>
      <c r="V721" s="22">
        <v>0</v>
      </c>
      <c r="W721" s="28">
        <f>IF(L721="返现",T721*M721,R721-T721)</f>
        <v>222.85294117647027</v>
      </c>
      <c r="X721" s="199">
        <v>11365.5</v>
      </c>
      <c r="Y721" s="19">
        <v>9.9400000000000002E-2</v>
      </c>
      <c r="Z721" s="23">
        <f t="shared" si="12"/>
        <v>1129.7307000000001</v>
      </c>
      <c r="AA721" s="181">
        <v>0</v>
      </c>
      <c r="AB721" s="23">
        <f>R721</f>
        <v>11365.5</v>
      </c>
      <c r="AC721" s="18"/>
    </row>
    <row r="722" spans="1:29" x14ac:dyDescent="0.3">
      <c r="A722" s="17">
        <v>45017</v>
      </c>
      <c r="B722" s="18" t="s">
        <v>87</v>
      </c>
      <c r="C722" s="18" t="s">
        <v>94</v>
      </c>
      <c r="D722" s="18" t="s">
        <v>299</v>
      </c>
      <c r="E722" s="18" t="s">
        <v>2148</v>
      </c>
      <c r="F722" s="18" t="s">
        <v>2149</v>
      </c>
      <c r="G722" s="18">
        <v>489</v>
      </c>
      <c r="H722" s="18" t="s">
        <v>2029</v>
      </c>
      <c r="I722" s="18" t="s">
        <v>2150</v>
      </c>
      <c r="J722" s="18"/>
      <c r="K722" s="18" t="s">
        <v>55</v>
      </c>
      <c r="L722" s="18" t="s">
        <v>93</v>
      </c>
      <c r="M722" s="181">
        <v>0.02</v>
      </c>
      <c r="N722" s="20">
        <v>7983</v>
      </c>
      <c r="O722" s="18"/>
      <c r="P722" s="176">
        <v>71053.799999999639</v>
      </c>
      <c r="Q722" s="193">
        <v>420000</v>
      </c>
      <c r="R722" s="193">
        <v>300006.59999999998</v>
      </c>
      <c r="S722" s="29">
        <f>P722+Q722-R722</f>
        <v>191047.19999999966</v>
      </c>
      <c r="T722" s="32">
        <f>IF(L722="折扣",R722/(1+AA722)*M722,IF(L722="返现",R722/(1+AA722),R722/(1+M722+AA722)))</f>
        <v>294124.1176470588</v>
      </c>
      <c r="U722" s="181">
        <v>0</v>
      </c>
      <c r="V722" s="22">
        <v>0</v>
      </c>
      <c r="W722" s="28">
        <f>IF(L722="返现",T722*M722,R722-T722)</f>
        <v>5882.4823529411806</v>
      </c>
      <c r="X722" s="199">
        <v>300006.59999999998</v>
      </c>
      <c r="Y722" s="19">
        <v>9.9400000000000002E-2</v>
      </c>
      <c r="Z722" s="23">
        <f t="shared" si="12"/>
        <v>29820.656039999998</v>
      </c>
      <c r="AA722" s="181">
        <v>0</v>
      </c>
      <c r="AB722" s="23">
        <f>R722</f>
        <v>300006.59999999998</v>
      </c>
      <c r="AC722" s="18"/>
    </row>
    <row r="723" spans="1:29" x14ac:dyDescent="0.3">
      <c r="A723" s="17">
        <v>45017</v>
      </c>
      <c r="B723" s="18" t="s">
        <v>87</v>
      </c>
      <c r="C723" s="18" t="s">
        <v>94</v>
      </c>
      <c r="D723" s="18" t="s">
        <v>299</v>
      </c>
      <c r="E723" s="18" t="s">
        <v>2151</v>
      </c>
      <c r="F723" s="18" t="s">
        <v>2152</v>
      </c>
      <c r="G723" s="18">
        <v>489</v>
      </c>
      <c r="H723" s="18" t="s">
        <v>2029</v>
      </c>
      <c r="I723" s="18" t="s">
        <v>2151</v>
      </c>
      <c r="J723" s="18"/>
      <c r="K723" s="18" t="s">
        <v>55</v>
      </c>
      <c r="L723" s="18" t="s">
        <v>278</v>
      </c>
      <c r="M723" s="181">
        <v>0</v>
      </c>
      <c r="N723" s="20">
        <v>7095</v>
      </c>
      <c r="O723" s="18"/>
      <c r="P723" s="176">
        <v>19268.399999999921</v>
      </c>
      <c r="Q723" s="193">
        <v>30000</v>
      </c>
      <c r="R723" s="193">
        <v>29992.3</v>
      </c>
      <c r="S723" s="29">
        <f>P723+Q723-R723</f>
        <v>19276.099999999922</v>
      </c>
      <c r="T723" s="32">
        <f>IF(L723="折扣",R723/(1+AA723)*M723,IF(L723="返现",R723/(1+AA723),R723/(1+M723+AA723)))</f>
        <v>29992.3</v>
      </c>
      <c r="U723" s="181">
        <v>0</v>
      </c>
      <c r="V723" s="22">
        <v>0</v>
      </c>
      <c r="W723" s="28">
        <f>IF(L723="返现",T723*M723,R723-T723)</f>
        <v>0</v>
      </c>
      <c r="X723" s="199">
        <v>29992.3</v>
      </c>
      <c r="Y723" s="19">
        <v>9.9400000000000002E-2</v>
      </c>
      <c r="Z723" s="23">
        <f t="shared" si="12"/>
        <v>2981.2346200000002</v>
      </c>
      <c r="AA723" s="181">
        <v>0</v>
      </c>
      <c r="AB723" s="23">
        <f>R723</f>
        <v>29992.3</v>
      </c>
      <c r="AC723" s="18"/>
    </row>
    <row r="724" spans="1:29" x14ac:dyDescent="0.3">
      <c r="A724" s="17">
        <v>45017</v>
      </c>
      <c r="B724" s="18" t="s">
        <v>87</v>
      </c>
      <c r="C724" s="18" t="s">
        <v>94</v>
      </c>
      <c r="D724" s="18" t="s">
        <v>299</v>
      </c>
      <c r="E724" s="18" t="s">
        <v>2153</v>
      </c>
      <c r="F724" s="18" t="s">
        <v>2154</v>
      </c>
      <c r="G724" s="18">
        <v>489</v>
      </c>
      <c r="H724" s="18" t="s">
        <v>2029</v>
      </c>
      <c r="I724" s="18" t="s">
        <v>2153</v>
      </c>
      <c r="J724" s="18"/>
      <c r="K724" s="18" t="s">
        <v>55</v>
      </c>
      <c r="L724" s="18" t="s">
        <v>278</v>
      </c>
      <c r="M724" s="181">
        <v>0</v>
      </c>
      <c r="N724" s="20">
        <v>7103</v>
      </c>
      <c r="O724" s="18"/>
      <c r="P724" s="176">
        <v>73352.000000000175</v>
      </c>
      <c r="Q724" s="193">
        <v>60000</v>
      </c>
      <c r="R724" s="193">
        <v>116401.4</v>
      </c>
      <c r="S724" s="29">
        <f>P724+Q724-R724</f>
        <v>16950.60000000018</v>
      </c>
      <c r="T724" s="32">
        <f>IF(L724="折扣",R724/(1+AA724)*M724,IF(L724="返现",R724/(1+AA724),R724/(1+M724+AA724)))</f>
        <v>116401.4</v>
      </c>
      <c r="U724" s="181">
        <v>0</v>
      </c>
      <c r="V724" s="22">
        <v>0</v>
      </c>
      <c r="W724" s="28">
        <f>IF(L724="返现",T724*M724,R724-T724)</f>
        <v>0</v>
      </c>
      <c r="X724" s="199">
        <v>116401.4</v>
      </c>
      <c r="Y724" s="19">
        <v>9.9400000000000002E-2</v>
      </c>
      <c r="Z724" s="23">
        <f t="shared" si="12"/>
        <v>11570.29916</v>
      </c>
      <c r="AA724" s="181">
        <v>0</v>
      </c>
      <c r="AB724" s="23">
        <f>R724</f>
        <v>116401.4</v>
      </c>
      <c r="AC724" s="18"/>
    </row>
    <row r="725" spans="1:29" x14ac:dyDescent="0.3">
      <c r="A725" s="17">
        <v>45017</v>
      </c>
      <c r="B725" s="18" t="s">
        <v>87</v>
      </c>
      <c r="C725" s="18" t="s">
        <v>94</v>
      </c>
      <c r="D725" s="18" t="s">
        <v>299</v>
      </c>
      <c r="E725" s="18" t="s">
        <v>2155</v>
      </c>
      <c r="F725" s="18" t="s">
        <v>2156</v>
      </c>
      <c r="G725" s="18">
        <v>489</v>
      </c>
      <c r="H725" s="18" t="s">
        <v>2029</v>
      </c>
      <c r="I725" s="18" t="s">
        <v>2157</v>
      </c>
      <c r="J725" s="18"/>
      <c r="K725" s="18" t="s">
        <v>55</v>
      </c>
      <c r="L725" s="18" t="s">
        <v>93</v>
      </c>
      <c r="M725" s="181">
        <v>0.04</v>
      </c>
      <c r="N725" s="20">
        <v>7170</v>
      </c>
      <c r="O725" s="18"/>
      <c r="P725" s="176">
        <v>43357.500000000029</v>
      </c>
      <c r="Q725" s="193">
        <v>210000</v>
      </c>
      <c r="R725" s="193">
        <v>185330.19999999998</v>
      </c>
      <c r="S725" s="29">
        <f>P725+Q725-R725</f>
        <v>68027.300000000047</v>
      </c>
      <c r="T725" s="32">
        <f>IF(L725="折扣",R725/(1+AA725)*M725,IF(L725="返现",R725/(1+AA725),R725/(1+M725+AA725)))</f>
        <v>178202.11538461538</v>
      </c>
      <c r="U725" s="181">
        <v>0</v>
      </c>
      <c r="V725" s="22">
        <v>0</v>
      </c>
      <c r="W725" s="28">
        <f>IF(L725="返现",T725*M725,R725-T725)</f>
        <v>7128.0846153846069</v>
      </c>
      <c r="X725" s="199">
        <v>185330.19999999998</v>
      </c>
      <c r="Y725" s="19">
        <v>9.9400000000000002E-2</v>
      </c>
      <c r="Z725" s="23">
        <f t="shared" si="12"/>
        <v>18421.82188</v>
      </c>
      <c r="AA725" s="181">
        <v>0</v>
      </c>
      <c r="AB725" s="23">
        <f>R725</f>
        <v>185330.19999999998</v>
      </c>
      <c r="AC725" s="18"/>
    </row>
    <row r="726" spans="1:29" x14ac:dyDescent="0.3">
      <c r="A726" s="17">
        <v>45017</v>
      </c>
      <c r="B726" s="18" t="s">
        <v>87</v>
      </c>
      <c r="C726" s="18" t="s">
        <v>94</v>
      </c>
      <c r="D726" s="18" t="s">
        <v>299</v>
      </c>
      <c r="E726" s="18" t="s">
        <v>2158</v>
      </c>
      <c r="F726" s="18" t="s">
        <v>2159</v>
      </c>
      <c r="G726" s="18">
        <v>489</v>
      </c>
      <c r="H726" s="18" t="s">
        <v>2029</v>
      </c>
      <c r="I726" s="18" t="s">
        <v>2160</v>
      </c>
      <c r="J726" s="18"/>
      <c r="K726" s="18" t="s">
        <v>55</v>
      </c>
      <c r="L726" s="18" t="s">
        <v>93</v>
      </c>
      <c r="M726" s="181">
        <v>0.04</v>
      </c>
      <c r="N726" s="20">
        <v>7523</v>
      </c>
      <c r="O726" s="18"/>
      <c r="P726" s="176">
        <v>40723.689999999988</v>
      </c>
      <c r="Q726" s="193">
        <v>90000</v>
      </c>
      <c r="R726" s="193">
        <v>94035.949999999983</v>
      </c>
      <c r="S726" s="29">
        <f>P726+Q726-R726</f>
        <v>36687.740000000005</v>
      </c>
      <c r="T726" s="32">
        <f>IF(L726="折扣",R726/(1+AA726)*M726,IF(L726="返现",R726/(1+AA726),R726/(1+M726+AA726)))</f>
        <v>90419.182692307673</v>
      </c>
      <c r="U726" s="181">
        <v>0</v>
      </c>
      <c r="V726" s="22">
        <v>0</v>
      </c>
      <c r="W726" s="28">
        <f>IF(L726="返现",T726*M726,R726-T726)</f>
        <v>3616.7673076923093</v>
      </c>
      <c r="X726" s="199">
        <v>94035.949999999983</v>
      </c>
      <c r="Y726" s="19">
        <v>9.9400000000000002E-2</v>
      </c>
      <c r="Z726" s="23">
        <f t="shared" si="12"/>
        <v>9347.1734299999989</v>
      </c>
      <c r="AA726" s="181">
        <v>0</v>
      </c>
      <c r="AB726" s="23">
        <f>R726</f>
        <v>94035.949999999983</v>
      </c>
      <c r="AC726" s="18"/>
    </row>
    <row r="727" spans="1:29" x14ac:dyDescent="0.3">
      <c r="A727" s="17">
        <v>45017</v>
      </c>
      <c r="B727" s="18" t="s">
        <v>87</v>
      </c>
      <c r="C727" s="18" t="s">
        <v>94</v>
      </c>
      <c r="D727" s="18" t="s">
        <v>299</v>
      </c>
      <c r="E727" s="18" t="s">
        <v>2158</v>
      </c>
      <c r="F727" s="18" t="s">
        <v>2159</v>
      </c>
      <c r="G727" s="18">
        <v>489</v>
      </c>
      <c r="H727" s="18" t="s">
        <v>2029</v>
      </c>
      <c r="I727" s="18" t="s">
        <v>2160</v>
      </c>
      <c r="J727" s="18"/>
      <c r="K727" s="18" t="s">
        <v>55</v>
      </c>
      <c r="L727" s="18" t="s">
        <v>278</v>
      </c>
      <c r="M727" s="181">
        <v>0</v>
      </c>
      <c r="N727" s="20">
        <v>7523</v>
      </c>
      <c r="O727" s="18"/>
      <c r="P727" s="176">
        <v>0</v>
      </c>
      <c r="Q727" s="193">
        <v>0</v>
      </c>
      <c r="R727" s="193">
        <v>0</v>
      </c>
      <c r="S727" s="29">
        <f>P727+Q727-R727</f>
        <v>0</v>
      </c>
      <c r="T727" s="32">
        <f>IF(L727="折扣",R727/(1+AA727)*M727,IF(L727="返现",R727/(1+AA727),R727/(1+M727+AA727)))</f>
        <v>0</v>
      </c>
      <c r="U727" s="181">
        <v>0</v>
      </c>
      <c r="V727" s="22">
        <v>0</v>
      </c>
      <c r="W727" s="28">
        <f>IF(L727="返现",T727*M727,R727-T727)</f>
        <v>0</v>
      </c>
      <c r="X727" s="199">
        <v>0</v>
      </c>
      <c r="Y727" s="19">
        <v>9.9400000000000002E-2</v>
      </c>
      <c r="Z727" s="23">
        <f t="shared" si="12"/>
        <v>0</v>
      </c>
      <c r="AA727" s="181">
        <v>0</v>
      </c>
      <c r="AB727" s="23">
        <f>R727</f>
        <v>0</v>
      </c>
      <c r="AC727" s="18"/>
    </row>
    <row r="728" spans="1:29" x14ac:dyDescent="0.3">
      <c r="A728" s="17">
        <v>45017</v>
      </c>
      <c r="B728" s="18" t="s">
        <v>2161</v>
      </c>
      <c r="C728" s="18" t="s">
        <v>94</v>
      </c>
      <c r="D728" s="18" t="s">
        <v>95</v>
      </c>
      <c r="E728" s="18" t="s">
        <v>2068</v>
      </c>
      <c r="F728" s="18" t="s">
        <v>2068</v>
      </c>
      <c r="G728" s="179">
        <v>83</v>
      </c>
      <c r="H728" s="18" t="s">
        <v>109</v>
      </c>
      <c r="I728" s="18" t="s">
        <v>2069</v>
      </c>
      <c r="J728" s="18"/>
      <c r="K728" s="18" t="s">
        <v>55</v>
      </c>
      <c r="L728" s="18" t="s">
        <v>278</v>
      </c>
      <c r="M728" s="181">
        <v>0</v>
      </c>
      <c r="N728" s="20">
        <v>7097</v>
      </c>
      <c r="O728" s="18"/>
      <c r="P728" s="176">
        <v>15847.189999999988</v>
      </c>
      <c r="Q728" s="193">
        <v>-15847.19</v>
      </c>
      <c r="R728" s="193">
        <v>0</v>
      </c>
      <c r="S728" s="29">
        <f>P728+Q728-R728</f>
        <v>-1.2732925824820995E-11</v>
      </c>
      <c r="T728" s="32">
        <f>IF(L728="折扣",R728/(1+AA728)*M728,IF(L728="返现",R728/(1+AA728),R728/(1+M728+AA728)))</f>
        <v>0</v>
      </c>
      <c r="U728" s="181">
        <v>0</v>
      </c>
      <c r="V728" s="22">
        <v>0</v>
      </c>
      <c r="W728" s="28">
        <f>IF(L728="返现",T728*M728,R728-T728)</f>
        <v>0</v>
      </c>
      <c r="X728" s="199">
        <v>0</v>
      </c>
      <c r="Y728" s="19">
        <v>0</v>
      </c>
      <c r="Z728" s="23">
        <f t="shared" si="12"/>
        <v>0</v>
      </c>
      <c r="AA728" s="181">
        <v>0</v>
      </c>
      <c r="AB728" s="199">
        <f>R728</f>
        <v>0</v>
      </c>
      <c r="AC728" s="18"/>
    </row>
    <row r="729" spans="1:29" x14ac:dyDescent="0.3">
      <c r="A729" s="17">
        <v>45017</v>
      </c>
      <c r="B729" s="5" t="s">
        <v>87</v>
      </c>
      <c r="C729" s="5" t="s">
        <v>88</v>
      </c>
      <c r="D729" s="5" t="s">
        <v>89</v>
      </c>
      <c r="E729" s="5" t="s">
        <v>2162</v>
      </c>
      <c r="F729" s="5" t="s">
        <v>2163</v>
      </c>
      <c r="G729" s="6">
        <v>489</v>
      </c>
      <c r="H729" s="5" t="s">
        <v>2029</v>
      </c>
      <c r="I729" s="5" t="s">
        <v>2164</v>
      </c>
      <c r="J729" s="5"/>
      <c r="K729" s="5" t="s">
        <v>55</v>
      </c>
      <c r="L729" s="5" t="s">
        <v>93</v>
      </c>
      <c r="M729" s="7">
        <v>0.02</v>
      </c>
      <c r="N729" s="6">
        <v>142</v>
      </c>
      <c r="O729" s="18"/>
      <c r="P729" s="188">
        <v>70068.350000000006</v>
      </c>
      <c r="Q729" s="193"/>
      <c r="R729" s="193">
        <v>21845.599999999995</v>
      </c>
      <c r="S729" s="29">
        <f>P729+Q729-R729</f>
        <v>48222.750000000015</v>
      </c>
      <c r="T729" s="32">
        <f>IF(L729="折扣",R729/(1+AA729)*M729,IF(L729="返现",R729/(1+AA729),R729/(1+M729+AA729)))</f>
        <v>21417.25490196078</v>
      </c>
      <c r="U729" s="7">
        <v>0</v>
      </c>
      <c r="V729" s="22">
        <v>0</v>
      </c>
      <c r="W729" s="28">
        <f>IF(L729="返现",T729*M729,R729-T729)</f>
        <v>428.34509803921537</v>
      </c>
      <c r="X729" s="199">
        <v>21845.599999999995</v>
      </c>
      <c r="Y729" s="19">
        <v>9.9400000000000002E-2</v>
      </c>
      <c r="Z729" s="23">
        <f t="shared" si="12"/>
        <v>2171.4526399999995</v>
      </c>
      <c r="AA729" s="7">
        <v>0</v>
      </c>
      <c r="AB729" s="23">
        <f>R729</f>
        <v>21845.599999999995</v>
      </c>
      <c r="AC729" s="18"/>
    </row>
    <row r="730" spans="1:29" x14ac:dyDescent="0.3">
      <c r="A730" s="17">
        <v>45017</v>
      </c>
      <c r="B730" s="5" t="s">
        <v>87</v>
      </c>
      <c r="C730" s="5" t="s">
        <v>88</v>
      </c>
      <c r="D730" s="5" t="s">
        <v>89</v>
      </c>
      <c r="E730" s="5" t="s">
        <v>662</v>
      </c>
      <c r="F730" s="5" t="s">
        <v>662</v>
      </c>
      <c r="G730" s="6">
        <v>489</v>
      </c>
      <c r="H730" s="5" t="s">
        <v>2029</v>
      </c>
      <c r="I730" s="5" t="s">
        <v>662</v>
      </c>
      <c r="J730" s="5"/>
      <c r="K730" s="5" t="s">
        <v>55</v>
      </c>
      <c r="L730" s="5" t="s">
        <v>93</v>
      </c>
      <c r="M730" s="7">
        <v>0.02</v>
      </c>
      <c r="N730" s="6">
        <v>7796</v>
      </c>
      <c r="O730" s="18"/>
      <c r="P730" s="188">
        <v>13273.3</v>
      </c>
      <c r="Q730" s="193"/>
      <c r="R730" s="193">
        <v>0</v>
      </c>
      <c r="S730" s="29">
        <f>P730+Q730-R730</f>
        <v>13273.3</v>
      </c>
      <c r="T730" s="32">
        <f>IF(L730="折扣",R730/(1+AA730)*M730,IF(L730="返现",R730/(1+AA730),R730/(1+M730+AA730)))</f>
        <v>0</v>
      </c>
      <c r="U730" s="7">
        <v>0</v>
      </c>
      <c r="V730" s="22">
        <v>0</v>
      </c>
      <c r="W730" s="28">
        <f>IF(L730="返现",T730*M730,R730-T730)</f>
        <v>0</v>
      </c>
      <c r="X730" s="199">
        <v>0</v>
      </c>
      <c r="Y730" s="19">
        <v>9.9400000000000002E-2</v>
      </c>
      <c r="Z730" s="23">
        <f t="shared" si="12"/>
        <v>0</v>
      </c>
      <c r="AA730" s="7">
        <v>0</v>
      </c>
      <c r="AB730" s="23">
        <f>R730</f>
        <v>0</v>
      </c>
      <c r="AC730" s="18"/>
    </row>
    <row r="731" spans="1:29" x14ac:dyDescent="0.3">
      <c r="A731" s="17">
        <v>45017</v>
      </c>
      <c r="B731" s="5" t="s">
        <v>87</v>
      </c>
      <c r="C731" s="5" t="s">
        <v>88</v>
      </c>
      <c r="D731" s="5" t="s">
        <v>89</v>
      </c>
      <c r="E731" s="5" t="s">
        <v>2165</v>
      </c>
      <c r="F731" s="5" t="s">
        <v>2165</v>
      </c>
      <c r="G731" s="6">
        <v>489</v>
      </c>
      <c r="H731" s="5" t="s">
        <v>2029</v>
      </c>
      <c r="I731" s="5" t="s">
        <v>2166</v>
      </c>
      <c r="J731" s="5"/>
      <c r="K731" s="5" t="s">
        <v>55</v>
      </c>
      <c r="L731" s="5" t="s">
        <v>278</v>
      </c>
      <c r="M731" s="7">
        <v>0</v>
      </c>
      <c r="N731" s="6">
        <v>7295</v>
      </c>
      <c r="O731" s="18"/>
      <c r="P731" s="188">
        <v>18466.7</v>
      </c>
      <c r="Q731" s="193"/>
      <c r="R731" s="193">
        <v>0</v>
      </c>
      <c r="S731" s="29">
        <f>P731+Q731-R731</f>
        <v>18466.7</v>
      </c>
      <c r="T731" s="32">
        <f>IF(L731="折扣",R731/(1+AA731)*M731,IF(L731="返现",R731/(1+AA731),R731/(1+M731+AA731)))</f>
        <v>0</v>
      </c>
      <c r="U731" s="7">
        <v>0</v>
      </c>
      <c r="V731" s="22">
        <v>0</v>
      </c>
      <c r="W731" s="28">
        <f>IF(L731="返现",T731*M731,R731-T731)</f>
        <v>0</v>
      </c>
      <c r="X731" s="199">
        <v>0</v>
      </c>
      <c r="Y731" s="19">
        <v>9.9400000000000002E-2</v>
      </c>
      <c r="Z731" s="23">
        <f t="shared" si="12"/>
        <v>0</v>
      </c>
      <c r="AA731" s="7">
        <v>0</v>
      </c>
      <c r="AB731" s="23">
        <f>R731</f>
        <v>0</v>
      </c>
      <c r="AC731" s="18"/>
    </row>
    <row r="732" spans="1:29" x14ac:dyDescent="0.3">
      <c r="A732" s="17">
        <v>45017</v>
      </c>
      <c r="B732" s="5" t="s">
        <v>87</v>
      </c>
      <c r="C732" s="5" t="s">
        <v>88</v>
      </c>
      <c r="D732" s="5" t="s">
        <v>89</v>
      </c>
      <c r="E732" s="5" t="s">
        <v>2167</v>
      </c>
      <c r="F732" s="5" t="s">
        <v>2168</v>
      </c>
      <c r="G732" s="6">
        <v>489</v>
      </c>
      <c r="H732" s="5" t="s">
        <v>2029</v>
      </c>
      <c r="I732" s="5" t="s">
        <v>2167</v>
      </c>
      <c r="J732" s="5"/>
      <c r="K732" s="5" t="s">
        <v>55</v>
      </c>
      <c r="L732" s="5" t="s">
        <v>93</v>
      </c>
      <c r="M732" s="7">
        <v>0.02</v>
      </c>
      <c r="N732" s="6">
        <v>136</v>
      </c>
      <c r="O732" s="18"/>
      <c r="P732" s="188">
        <v>43.260000000003402</v>
      </c>
      <c r="Q732" s="193"/>
      <c r="R732" s="193">
        <v>43.26</v>
      </c>
      <c r="S732" s="29">
        <f>P732+Q732-R732</f>
        <v>3.4034997042908799E-12</v>
      </c>
      <c r="T732" s="32">
        <f>IF(L732="折扣",R732/(1+AA732)*M732,IF(L732="返现",R732/(1+AA732),R732/(1+M732+AA732)))</f>
        <v>42.411764705882348</v>
      </c>
      <c r="U732" s="7">
        <v>0</v>
      </c>
      <c r="V732" s="22">
        <v>0</v>
      </c>
      <c r="W732" s="28">
        <f>IF(L732="返现",T732*M732,R732-T732)</f>
        <v>0.84823529411765008</v>
      </c>
      <c r="X732" s="199">
        <v>43.26</v>
      </c>
      <c r="Y732" s="19">
        <v>9.9400000000000002E-2</v>
      </c>
      <c r="Z732" s="23">
        <f t="shared" si="12"/>
        <v>4.3000439999999998</v>
      </c>
      <c r="AA732" s="7">
        <v>0</v>
      </c>
      <c r="AB732" s="23">
        <f>R732</f>
        <v>43.26</v>
      </c>
      <c r="AC732" s="18"/>
    </row>
    <row r="733" spans="1:29" x14ac:dyDescent="0.3">
      <c r="A733" s="17">
        <v>45017</v>
      </c>
      <c r="B733" s="5" t="s">
        <v>87</v>
      </c>
      <c r="C733" s="5" t="s">
        <v>88</v>
      </c>
      <c r="D733" s="5" t="s">
        <v>314</v>
      </c>
      <c r="E733" s="5" t="s">
        <v>2169</v>
      </c>
      <c r="F733" s="5" t="s">
        <v>2170</v>
      </c>
      <c r="G733" s="6">
        <v>489</v>
      </c>
      <c r="H733" s="5" t="s">
        <v>2029</v>
      </c>
      <c r="I733" s="5" t="s">
        <v>2171</v>
      </c>
      <c r="J733" s="5"/>
      <c r="K733" s="5" t="s">
        <v>55</v>
      </c>
      <c r="L733" s="5" t="s">
        <v>278</v>
      </c>
      <c r="M733" s="7">
        <v>0</v>
      </c>
      <c r="N733" s="6">
        <v>7446</v>
      </c>
      <c r="O733" s="18"/>
      <c r="P733" s="188">
        <v>38327.910000000003</v>
      </c>
      <c r="Q733" s="193"/>
      <c r="R733" s="193">
        <v>0</v>
      </c>
      <c r="S733" s="29">
        <f>P733+Q733-R733</f>
        <v>38327.910000000003</v>
      </c>
      <c r="T733" s="32">
        <f>IF(L733="折扣",R733/(1+AA733)*M733,IF(L733="返现",R733/(1+AA733),R733/(1+M733+AA733)))</f>
        <v>0</v>
      </c>
      <c r="U733" s="7">
        <v>0</v>
      </c>
      <c r="V733" s="22">
        <v>0</v>
      </c>
      <c r="W733" s="28">
        <f>IF(L733="返现",T733*M733,R733-T733)</f>
        <v>0</v>
      </c>
      <c r="X733" s="199">
        <v>0</v>
      </c>
      <c r="Y733" s="19">
        <v>9.9400000000000002E-2</v>
      </c>
      <c r="Z733" s="23">
        <f t="shared" si="12"/>
        <v>0</v>
      </c>
      <c r="AA733" s="7">
        <v>0</v>
      </c>
      <c r="AB733" s="23">
        <f>R733</f>
        <v>0</v>
      </c>
      <c r="AC733" s="18"/>
    </row>
    <row r="734" spans="1:29" x14ac:dyDescent="0.3">
      <c r="A734" s="17">
        <v>45017</v>
      </c>
      <c r="B734" s="5" t="s">
        <v>87</v>
      </c>
      <c r="C734" s="5" t="s">
        <v>88</v>
      </c>
      <c r="D734" s="5" t="s">
        <v>661</v>
      </c>
      <c r="E734" s="5" t="s">
        <v>2172</v>
      </c>
      <c r="F734" s="5" t="s">
        <v>2173</v>
      </c>
      <c r="G734" s="6">
        <v>489</v>
      </c>
      <c r="H734" s="5" t="s">
        <v>2029</v>
      </c>
      <c r="I734" s="5" t="s">
        <v>2172</v>
      </c>
      <c r="J734" s="5"/>
      <c r="K734" s="5" t="s">
        <v>55</v>
      </c>
      <c r="L734" s="5" t="s">
        <v>278</v>
      </c>
      <c r="M734" s="7">
        <v>0</v>
      </c>
      <c r="N734" s="6">
        <v>7094</v>
      </c>
      <c r="O734" s="18"/>
      <c r="P734" s="188">
        <v>74401.83000000006</v>
      </c>
      <c r="Q734" s="193"/>
      <c r="R734" s="193">
        <v>49477.3</v>
      </c>
      <c r="S734" s="29">
        <f>P734+Q734-R734</f>
        <v>24924.530000000057</v>
      </c>
      <c r="T734" s="32">
        <f>IF(L734="折扣",R734/(1+AA734)*M734,IF(L734="返现",R734/(1+AA734),R734/(1+M734+AA734)))</f>
        <v>49477.3</v>
      </c>
      <c r="U734" s="7">
        <v>0</v>
      </c>
      <c r="V734" s="22">
        <v>0</v>
      </c>
      <c r="W734" s="28">
        <f>IF(L734="返现",T734*M734,R734-T734)</f>
        <v>0</v>
      </c>
      <c r="X734" s="199">
        <v>49477.3</v>
      </c>
      <c r="Y734" s="19">
        <v>9.9400000000000002E-2</v>
      </c>
      <c r="Z734" s="23">
        <f t="shared" si="12"/>
        <v>4918.0436200000004</v>
      </c>
      <c r="AA734" s="7">
        <v>0</v>
      </c>
      <c r="AB734" s="23">
        <f>R734</f>
        <v>49477.3</v>
      </c>
      <c r="AC734" s="18"/>
    </row>
    <row r="735" spans="1:29" x14ac:dyDescent="0.3">
      <c r="A735" s="17">
        <v>45017</v>
      </c>
      <c r="B735" s="5" t="s">
        <v>87</v>
      </c>
      <c r="C735" s="5" t="s">
        <v>94</v>
      </c>
      <c r="D735" s="5" t="s">
        <v>95</v>
      </c>
      <c r="E735" s="5" t="s">
        <v>2174</v>
      </c>
      <c r="F735" s="5" t="s">
        <v>2174</v>
      </c>
      <c r="G735" s="6">
        <v>489</v>
      </c>
      <c r="H735" s="5" t="s">
        <v>2029</v>
      </c>
      <c r="I735" s="5" t="s">
        <v>2174</v>
      </c>
      <c r="J735" s="5"/>
      <c r="K735" s="5" t="s">
        <v>55</v>
      </c>
      <c r="L735" s="5" t="s">
        <v>93</v>
      </c>
      <c r="M735" s="7">
        <v>0.02</v>
      </c>
      <c r="N735" s="6">
        <v>7316</v>
      </c>
      <c r="O735" s="18"/>
      <c r="P735" s="188">
        <v>212630.72999999995</v>
      </c>
      <c r="Q735" s="193"/>
      <c r="R735" s="193">
        <v>73012.5</v>
      </c>
      <c r="S735" s="29">
        <f>P735+Q735-R735</f>
        <v>139618.22999999995</v>
      </c>
      <c r="T735" s="32">
        <f>IF(L735="折扣",R735/(1+AA735)*M735,IF(L735="返现",R735/(1+AA735),R735/(1+M735+AA735)))</f>
        <v>71580.882352941175</v>
      </c>
      <c r="U735" s="7">
        <v>0</v>
      </c>
      <c r="V735" s="22">
        <v>0</v>
      </c>
      <c r="W735" s="28">
        <f>IF(L735="返现",T735*M735,R735-T735)</f>
        <v>1431.6176470588252</v>
      </c>
      <c r="X735" s="199">
        <v>73012.5</v>
      </c>
      <c r="Y735" s="19">
        <v>9.9400000000000002E-2</v>
      </c>
      <c r="Z735" s="23">
        <f t="shared" si="12"/>
        <v>7257.4425000000001</v>
      </c>
      <c r="AA735" s="7">
        <v>0</v>
      </c>
      <c r="AB735" s="23">
        <f>R735</f>
        <v>73012.5</v>
      </c>
      <c r="AC735" s="18"/>
    </row>
    <row r="736" spans="1:29" x14ac:dyDescent="0.3">
      <c r="A736" s="17">
        <v>45017</v>
      </c>
      <c r="B736" s="5" t="s">
        <v>87</v>
      </c>
      <c r="C736" s="5" t="s">
        <v>94</v>
      </c>
      <c r="D736" s="5" t="s">
        <v>95</v>
      </c>
      <c r="E736" s="5" t="s">
        <v>2175</v>
      </c>
      <c r="F736" s="5" t="s">
        <v>2175</v>
      </c>
      <c r="G736" s="6">
        <v>489</v>
      </c>
      <c r="H736" s="5" t="s">
        <v>2029</v>
      </c>
      <c r="I736" s="5" t="s">
        <v>2176</v>
      </c>
      <c r="J736" s="5"/>
      <c r="K736" s="5" t="s">
        <v>55</v>
      </c>
      <c r="L736" s="5" t="s">
        <v>93</v>
      </c>
      <c r="M736" s="7">
        <v>0.02</v>
      </c>
      <c r="N736" s="6">
        <v>8159</v>
      </c>
      <c r="O736" s="18"/>
      <c r="P736" s="188">
        <v>4306.4000000000015</v>
      </c>
      <c r="Q736" s="193"/>
      <c r="R736" s="193">
        <v>4306.3999999999996</v>
      </c>
      <c r="S736" s="29">
        <f>P736+Q736-R736</f>
        <v>0</v>
      </c>
      <c r="T736" s="32">
        <f>IF(L736="折扣",R736/(1+AA736)*M736,IF(L736="返现",R736/(1+AA736),R736/(1+M736+AA736)))</f>
        <v>4221.9607843137246</v>
      </c>
      <c r="U736" s="7">
        <v>0</v>
      </c>
      <c r="V736" s="22">
        <v>0</v>
      </c>
      <c r="W736" s="28">
        <f>IF(L736="返现",T736*M736,R736-T736)</f>
        <v>84.43921568627502</v>
      </c>
      <c r="X736" s="199">
        <v>4306.3999999999996</v>
      </c>
      <c r="Y736" s="19">
        <v>9.9400000000000002E-2</v>
      </c>
      <c r="Z736" s="23">
        <f t="shared" si="12"/>
        <v>428.05615999999998</v>
      </c>
      <c r="AA736" s="7">
        <v>0</v>
      </c>
      <c r="AB736" s="23">
        <f>R736</f>
        <v>4306.3999999999996</v>
      </c>
      <c r="AC736" s="18"/>
    </row>
    <row r="737" spans="1:29" x14ac:dyDescent="0.3">
      <c r="A737" s="17">
        <v>45017</v>
      </c>
      <c r="B737" s="5" t="s">
        <v>87</v>
      </c>
      <c r="C737" s="5" t="s">
        <v>94</v>
      </c>
      <c r="D737" s="5" t="s">
        <v>95</v>
      </c>
      <c r="E737" s="5" t="s">
        <v>2177</v>
      </c>
      <c r="F737" s="5" t="s">
        <v>2177</v>
      </c>
      <c r="G737" s="6">
        <v>489</v>
      </c>
      <c r="H737" s="5" t="s">
        <v>2029</v>
      </c>
      <c r="I737" s="5" t="s">
        <v>2177</v>
      </c>
      <c r="J737" s="5"/>
      <c r="K737" s="5" t="s">
        <v>55</v>
      </c>
      <c r="L737" s="5" t="s">
        <v>278</v>
      </c>
      <c r="M737" s="7">
        <v>0</v>
      </c>
      <c r="N737" s="6">
        <v>8180</v>
      </c>
      <c r="O737" s="18"/>
      <c r="P737" s="188">
        <v>4192.6000000000004</v>
      </c>
      <c r="Q737" s="193"/>
      <c r="R737" s="193">
        <v>1008.1999999999999</v>
      </c>
      <c r="S737" s="29">
        <f>P737+Q737-R737</f>
        <v>3184.4000000000005</v>
      </c>
      <c r="T737" s="32">
        <f>IF(L737="折扣",R737/(1+AA737)*M737,IF(L737="返现",R737/(1+AA737),R737/(1+M737+AA737)))</f>
        <v>1008.1999999999999</v>
      </c>
      <c r="U737" s="7">
        <v>0</v>
      </c>
      <c r="V737" s="22">
        <v>0</v>
      </c>
      <c r="W737" s="28">
        <f>IF(L737="返现",T737*M737,R737-T737)</f>
        <v>0</v>
      </c>
      <c r="X737" s="199">
        <v>1008.1999999999999</v>
      </c>
      <c r="Y737" s="19">
        <v>9.9400000000000002E-2</v>
      </c>
      <c r="Z737" s="23">
        <f t="shared" si="12"/>
        <v>100.21508</v>
      </c>
      <c r="AA737" s="7">
        <v>0</v>
      </c>
      <c r="AB737" s="23">
        <f>R737</f>
        <v>1008.1999999999999</v>
      </c>
      <c r="AC737" s="18"/>
    </row>
    <row r="738" spans="1:29" x14ac:dyDescent="0.3">
      <c r="A738" s="17">
        <v>45017</v>
      </c>
      <c r="B738" s="5" t="s">
        <v>87</v>
      </c>
      <c r="C738" s="5" t="s">
        <v>94</v>
      </c>
      <c r="D738" s="5" t="s">
        <v>95</v>
      </c>
      <c r="E738" s="5" t="s">
        <v>2178</v>
      </c>
      <c r="F738" s="5" t="s">
        <v>2179</v>
      </c>
      <c r="G738" s="6">
        <v>489</v>
      </c>
      <c r="H738" s="5" t="s">
        <v>2029</v>
      </c>
      <c r="I738" s="5" t="s">
        <v>2180</v>
      </c>
      <c r="J738" s="5"/>
      <c r="K738" s="5" t="s">
        <v>55</v>
      </c>
      <c r="L738" s="5" t="s">
        <v>278</v>
      </c>
      <c r="M738" s="7">
        <v>0</v>
      </c>
      <c r="N738" s="6">
        <v>7823</v>
      </c>
      <c r="O738" s="18"/>
      <c r="P738" s="188">
        <v>20000</v>
      </c>
      <c r="Q738" s="193"/>
      <c r="R738" s="193">
        <v>2493.1</v>
      </c>
      <c r="S738" s="29">
        <f>P738+Q738-R738</f>
        <v>17506.900000000001</v>
      </c>
      <c r="T738" s="32">
        <f>IF(L738="折扣",R738/(1+AA738)*M738,IF(L738="返现",R738/(1+AA738),R738/(1+M738+AA738)))</f>
        <v>2493.1</v>
      </c>
      <c r="U738" s="7">
        <v>0</v>
      </c>
      <c r="V738" s="22">
        <v>0</v>
      </c>
      <c r="W738" s="28">
        <f>IF(L738="返现",T738*M738,R738-T738)</f>
        <v>0</v>
      </c>
      <c r="X738" s="199">
        <v>2493.1</v>
      </c>
      <c r="Y738" s="19">
        <v>9.9400000000000002E-2</v>
      </c>
      <c r="Z738" s="23">
        <f t="shared" si="12"/>
        <v>247.81414000000001</v>
      </c>
      <c r="AA738" s="7">
        <v>0</v>
      </c>
      <c r="AB738" s="23">
        <f>R738</f>
        <v>2493.1</v>
      </c>
      <c r="AC738" s="18"/>
    </row>
    <row r="739" spans="1:29" x14ac:dyDescent="0.3">
      <c r="A739" s="17">
        <v>45017</v>
      </c>
      <c r="B739" s="5" t="s">
        <v>87</v>
      </c>
      <c r="C739" s="5" t="s">
        <v>94</v>
      </c>
      <c r="D739" s="5" t="s">
        <v>95</v>
      </c>
      <c r="E739" s="5" t="s">
        <v>2178</v>
      </c>
      <c r="F739" s="5" t="s">
        <v>2179</v>
      </c>
      <c r="G739" s="6">
        <v>489</v>
      </c>
      <c r="H739" s="5" t="s">
        <v>2029</v>
      </c>
      <c r="I739" s="5" t="s">
        <v>2181</v>
      </c>
      <c r="J739" s="5"/>
      <c r="K739" s="5" t="s">
        <v>55</v>
      </c>
      <c r="L739" s="5" t="s">
        <v>278</v>
      </c>
      <c r="M739" s="7">
        <v>0</v>
      </c>
      <c r="N739" s="6">
        <v>7998</v>
      </c>
      <c r="O739" s="18"/>
      <c r="P739" s="188">
        <v>10424.000000000002</v>
      </c>
      <c r="Q739" s="193"/>
      <c r="R739" s="193">
        <v>4012.8</v>
      </c>
      <c r="S739" s="29">
        <f>P739+Q739-R739</f>
        <v>6411.2000000000016</v>
      </c>
      <c r="T739" s="32">
        <f>IF(L739="折扣",R739/(1+AA739)*M739,IF(L739="返现",R739/(1+AA739),R739/(1+M739+AA739)))</f>
        <v>4012.8</v>
      </c>
      <c r="U739" s="7">
        <v>0</v>
      </c>
      <c r="V739" s="22">
        <v>0</v>
      </c>
      <c r="W739" s="28">
        <f>IF(L739="返现",T739*M739,R739-T739)</f>
        <v>0</v>
      </c>
      <c r="X739" s="199">
        <v>4012.8</v>
      </c>
      <c r="Y739" s="19">
        <v>9.9400000000000002E-2</v>
      </c>
      <c r="Z739" s="23">
        <f t="shared" si="12"/>
        <v>398.87232</v>
      </c>
      <c r="AA739" s="7">
        <v>0</v>
      </c>
      <c r="AB739" s="23">
        <f>R739</f>
        <v>4012.8</v>
      </c>
      <c r="AC739" s="18"/>
    </row>
    <row r="740" spans="1:29" x14ac:dyDescent="0.3">
      <c r="A740" s="17">
        <v>45017</v>
      </c>
      <c r="B740" s="5" t="s">
        <v>87</v>
      </c>
      <c r="C740" s="5" t="s">
        <v>94</v>
      </c>
      <c r="D740" s="5" t="s">
        <v>95</v>
      </c>
      <c r="E740" s="5" t="s">
        <v>1137</v>
      </c>
      <c r="F740" s="5" t="s">
        <v>1137</v>
      </c>
      <c r="G740" s="6">
        <v>489</v>
      </c>
      <c r="H740" s="5" t="s">
        <v>2029</v>
      </c>
      <c r="I740" s="5" t="s">
        <v>1118</v>
      </c>
      <c r="J740" s="5"/>
      <c r="K740" s="5" t="s">
        <v>55</v>
      </c>
      <c r="L740" s="5" t="s">
        <v>278</v>
      </c>
      <c r="M740" s="7">
        <v>0</v>
      </c>
      <c r="N740" s="6">
        <v>7932</v>
      </c>
      <c r="O740" s="18"/>
      <c r="P740" s="188">
        <v>5553</v>
      </c>
      <c r="Q740" s="193"/>
      <c r="R740" s="193">
        <v>2628.5</v>
      </c>
      <c r="S740" s="29">
        <f>P740+Q740-R740</f>
        <v>2924.5</v>
      </c>
      <c r="T740" s="32">
        <f>IF(L740="折扣",R740/(1+AA740)*M740,IF(L740="返现",R740/(1+AA740),R740/(1+M740+AA740)))</f>
        <v>2628.5</v>
      </c>
      <c r="U740" s="7">
        <v>0</v>
      </c>
      <c r="V740" s="22">
        <v>0</v>
      </c>
      <c r="W740" s="28">
        <f>IF(L740="返现",T740*M740,R740-T740)</f>
        <v>0</v>
      </c>
      <c r="X740" s="199">
        <v>2628.5</v>
      </c>
      <c r="Y740" s="19">
        <v>9.9400000000000002E-2</v>
      </c>
      <c r="Z740" s="23">
        <f t="shared" si="12"/>
        <v>261.27289999999999</v>
      </c>
      <c r="AA740" s="7">
        <v>0</v>
      </c>
      <c r="AB740" s="23">
        <f>R740</f>
        <v>2628.5</v>
      </c>
      <c r="AC740" s="18"/>
    </row>
    <row r="741" spans="1:29" x14ac:dyDescent="0.3">
      <c r="A741" s="17">
        <v>45017</v>
      </c>
      <c r="B741" s="5" t="s">
        <v>87</v>
      </c>
      <c r="C741" s="5" t="s">
        <v>94</v>
      </c>
      <c r="D741" s="5" t="s">
        <v>95</v>
      </c>
      <c r="E741" s="5" t="s">
        <v>2182</v>
      </c>
      <c r="F741" s="5" t="s">
        <v>2182</v>
      </c>
      <c r="G741" s="6">
        <v>489</v>
      </c>
      <c r="H741" s="5" t="s">
        <v>2029</v>
      </c>
      <c r="I741" s="5" t="s">
        <v>2182</v>
      </c>
      <c r="J741" s="5"/>
      <c r="K741" s="5" t="s">
        <v>55</v>
      </c>
      <c r="L741" s="5" t="s">
        <v>278</v>
      </c>
      <c r="M741" s="7">
        <v>0</v>
      </c>
      <c r="N741" s="6">
        <v>7363</v>
      </c>
      <c r="O741" s="18"/>
      <c r="P741" s="188">
        <v>4343.3</v>
      </c>
      <c r="Q741" s="193"/>
      <c r="R741" s="193">
        <v>2864.7999999999993</v>
      </c>
      <c r="S741" s="29">
        <f>P741+Q741-R741</f>
        <v>1478.5000000000009</v>
      </c>
      <c r="T741" s="32">
        <f>IF(L741="折扣",R741/(1+AA741)*M741,IF(L741="返现",R741/(1+AA741),R741/(1+M741+AA741)))</f>
        <v>2864.7999999999993</v>
      </c>
      <c r="U741" s="7">
        <v>0</v>
      </c>
      <c r="V741" s="22">
        <v>0</v>
      </c>
      <c r="W741" s="28">
        <f>IF(L741="返现",T741*M741,R741-T741)</f>
        <v>0</v>
      </c>
      <c r="X741" s="199">
        <v>2864.7999999999993</v>
      </c>
      <c r="Y741" s="19">
        <v>9.9400000000000002E-2</v>
      </c>
      <c r="Z741" s="23">
        <f t="shared" si="12"/>
        <v>284.76111999999995</v>
      </c>
      <c r="AA741" s="7">
        <v>0</v>
      </c>
      <c r="AB741" s="23">
        <f>R741</f>
        <v>2864.7999999999993</v>
      </c>
      <c r="AC741" s="18"/>
    </row>
    <row r="742" spans="1:29" x14ac:dyDescent="0.3">
      <c r="A742" s="17">
        <v>45017</v>
      </c>
      <c r="B742" s="5" t="s">
        <v>87</v>
      </c>
      <c r="C742" s="5" t="s">
        <v>94</v>
      </c>
      <c r="D742" s="5" t="s">
        <v>95</v>
      </c>
      <c r="E742" s="5" t="s">
        <v>2183</v>
      </c>
      <c r="F742" s="5" t="s">
        <v>2183</v>
      </c>
      <c r="G742" s="6">
        <v>489</v>
      </c>
      <c r="H742" s="5" t="s">
        <v>2029</v>
      </c>
      <c r="I742" s="5" t="s">
        <v>2183</v>
      </c>
      <c r="J742" s="5"/>
      <c r="K742" s="5" t="s">
        <v>55</v>
      </c>
      <c r="L742" s="5" t="s">
        <v>278</v>
      </c>
      <c r="M742" s="7">
        <v>0</v>
      </c>
      <c r="N742" s="6">
        <v>7197</v>
      </c>
      <c r="O742" s="18"/>
      <c r="P742" s="29">
        <v>21891.549999999959</v>
      </c>
      <c r="Q742" s="193"/>
      <c r="R742" s="193">
        <v>17832.670000000002</v>
      </c>
      <c r="S742" s="29">
        <f>P742+Q742-R742</f>
        <v>4058.8799999999574</v>
      </c>
      <c r="T742" s="32">
        <f>IF(L742="折扣",R742/(1+AA742)*M742,IF(L742="返现",R742/(1+AA742),R742/(1+M742+AA742)))</f>
        <v>17832.670000000002</v>
      </c>
      <c r="U742" s="7">
        <v>0</v>
      </c>
      <c r="V742" s="22">
        <v>0</v>
      </c>
      <c r="W742" s="28">
        <f>IF(L742="返现",T742*M742,R742-T742)</f>
        <v>0</v>
      </c>
      <c r="X742" s="199">
        <v>17832.670000000002</v>
      </c>
      <c r="Y742" s="19">
        <v>9.9400000000000002E-2</v>
      </c>
      <c r="Z742" s="23">
        <f t="shared" si="12"/>
        <v>1772.5673980000001</v>
      </c>
      <c r="AA742" s="7">
        <v>0</v>
      </c>
      <c r="AB742" s="23">
        <f>R742</f>
        <v>17832.670000000002</v>
      </c>
      <c r="AC742" s="18"/>
    </row>
    <row r="743" spans="1:29" x14ac:dyDescent="0.3">
      <c r="A743" s="17">
        <v>45017</v>
      </c>
      <c r="B743" s="5" t="s">
        <v>87</v>
      </c>
      <c r="C743" s="5" t="s">
        <v>94</v>
      </c>
      <c r="D743" s="5" t="s">
        <v>95</v>
      </c>
      <c r="E743" s="5" t="s">
        <v>528</v>
      </c>
      <c r="F743" s="5" t="s">
        <v>2184</v>
      </c>
      <c r="G743" s="6">
        <v>489</v>
      </c>
      <c r="H743" s="5" t="s">
        <v>2029</v>
      </c>
      <c r="I743" s="5" t="s">
        <v>528</v>
      </c>
      <c r="J743" s="5"/>
      <c r="K743" s="5" t="s">
        <v>55</v>
      </c>
      <c r="L743" s="5" t="s">
        <v>278</v>
      </c>
      <c r="M743" s="7">
        <v>0</v>
      </c>
      <c r="N743" s="6">
        <v>8119</v>
      </c>
      <c r="O743" s="18"/>
      <c r="P743" s="29">
        <v>21772</v>
      </c>
      <c r="Q743" s="193"/>
      <c r="R743" s="193">
        <v>4875.5</v>
      </c>
      <c r="S743" s="29">
        <f>P743+Q743-R743</f>
        <v>16896.5</v>
      </c>
      <c r="T743" s="32">
        <f>IF(L743="折扣",R743/(1+AA743)*M743,IF(L743="返现",R743/(1+AA743),R743/(1+M743+AA743)))</f>
        <v>4875.5</v>
      </c>
      <c r="U743" s="7">
        <v>0.01</v>
      </c>
      <c r="V743" s="22">
        <f>T743*U743</f>
        <v>48.755000000000003</v>
      </c>
      <c r="W743" s="28">
        <f>IF(L743="返现",T743*M743,R743-T743)</f>
        <v>0</v>
      </c>
      <c r="X743" s="199">
        <v>4875.5</v>
      </c>
      <c r="Y743" s="19">
        <v>9.9400000000000002E-2</v>
      </c>
      <c r="Z743" s="23">
        <f t="shared" si="12"/>
        <v>484.62470000000002</v>
      </c>
      <c r="AA743" s="7">
        <v>0</v>
      </c>
      <c r="AB743" s="23">
        <f>R743</f>
        <v>4875.5</v>
      </c>
      <c r="AC743" s="18"/>
    </row>
    <row r="744" spans="1:29" x14ac:dyDescent="0.3">
      <c r="A744" s="17">
        <v>45017</v>
      </c>
      <c r="B744" s="5" t="s">
        <v>87</v>
      </c>
      <c r="C744" s="5" t="s">
        <v>94</v>
      </c>
      <c r="D744" s="5" t="s">
        <v>95</v>
      </c>
      <c r="E744" s="5" t="s">
        <v>2098</v>
      </c>
      <c r="F744" s="5" t="s">
        <v>2098</v>
      </c>
      <c r="G744" s="6">
        <v>489</v>
      </c>
      <c r="H744" s="5" t="s">
        <v>2029</v>
      </c>
      <c r="I744" s="5" t="s">
        <v>2098</v>
      </c>
      <c r="J744" s="5"/>
      <c r="K744" s="5" t="s">
        <v>55</v>
      </c>
      <c r="L744" s="5" t="s">
        <v>93</v>
      </c>
      <c r="M744" s="7">
        <v>0.02</v>
      </c>
      <c r="N744" s="6">
        <v>153</v>
      </c>
      <c r="O744" s="18"/>
      <c r="P744" s="29">
        <v>0</v>
      </c>
      <c r="Q744" s="193"/>
      <c r="R744" s="193">
        <v>0</v>
      </c>
      <c r="S744" s="29">
        <f>P744+Q744-R744</f>
        <v>0</v>
      </c>
      <c r="T744" s="32">
        <f>IF(L744="折扣",R744/(1+AA744)*M744,IF(L744="返现",R744/(1+AA744),R744/(1+M744+AA744)))</f>
        <v>0</v>
      </c>
      <c r="U744" s="7">
        <v>0</v>
      </c>
      <c r="V744" s="22">
        <v>0</v>
      </c>
      <c r="W744" s="28">
        <f>IF(L744="返现",T744*M744,R744-T744)</f>
        <v>0</v>
      </c>
      <c r="X744" s="199">
        <v>0</v>
      </c>
      <c r="Y744" s="19">
        <v>9.9400000000000002E-2</v>
      </c>
      <c r="Z744" s="23">
        <f t="shared" si="12"/>
        <v>0</v>
      </c>
      <c r="AA744" s="7">
        <v>0</v>
      </c>
      <c r="AB744" s="23">
        <f>R744</f>
        <v>0</v>
      </c>
      <c r="AC744" s="18"/>
    </row>
    <row r="745" spans="1:29" x14ac:dyDescent="0.3">
      <c r="A745" s="17">
        <v>45017</v>
      </c>
      <c r="B745" s="5" t="s">
        <v>87</v>
      </c>
      <c r="C745" s="5" t="s">
        <v>94</v>
      </c>
      <c r="D745" s="5" t="s">
        <v>95</v>
      </c>
      <c r="E745" s="5" t="s">
        <v>2185</v>
      </c>
      <c r="F745" s="5" t="s">
        <v>2185</v>
      </c>
      <c r="G745" s="6">
        <v>489</v>
      </c>
      <c r="H745" s="5" t="s">
        <v>2029</v>
      </c>
      <c r="I745" s="5" t="s">
        <v>2185</v>
      </c>
      <c r="J745" s="5"/>
      <c r="K745" s="5" t="s">
        <v>55</v>
      </c>
      <c r="L745" s="5" t="s">
        <v>278</v>
      </c>
      <c r="M745" s="7">
        <v>0</v>
      </c>
      <c r="N745" s="6">
        <v>7947</v>
      </c>
      <c r="O745" s="18"/>
      <c r="P745" s="29">
        <v>8061.98</v>
      </c>
      <c r="Q745" s="193"/>
      <c r="R745" s="193">
        <v>1341.3999999999999</v>
      </c>
      <c r="S745" s="29">
        <f>P745+Q745-R745</f>
        <v>6720.58</v>
      </c>
      <c r="T745" s="32">
        <f>IF(L745="折扣",R745/(1+AA745)*M745,IF(L745="返现",R745/(1+AA745),R745/(1+M745+AA745)))</f>
        <v>1341.3999999999999</v>
      </c>
      <c r="U745" s="7">
        <v>0</v>
      </c>
      <c r="V745" s="22">
        <v>0</v>
      </c>
      <c r="W745" s="28">
        <f>IF(L745="返现",T745*M745,R745-T745)</f>
        <v>0</v>
      </c>
      <c r="X745" s="199">
        <v>1341.3999999999999</v>
      </c>
      <c r="Y745" s="19">
        <v>9.9400000000000002E-2</v>
      </c>
      <c r="Z745" s="23">
        <f t="shared" si="12"/>
        <v>133.33516</v>
      </c>
      <c r="AA745" s="7">
        <v>0</v>
      </c>
      <c r="AB745" s="23">
        <f>R745</f>
        <v>1341.3999999999999</v>
      </c>
      <c r="AC745" s="18"/>
    </row>
    <row r="746" spans="1:29" x14ac:dyDescent="0.3">
      <c r="A746" s="17">
        <v>45017</v>
      </c>
      <c r="B746" s="5" t="s">
        <v>87</v>
      </c>
      <c r="C746" s="5" t="s">
        <v>94</v>
      </c>
      <c r="D746" s="5" t="s">
        <v>625</v>
      </c>
      <c r="E746" s="5" t="s">
        <v>2186</v>
      </c>
      <c r="F746" s="5" t="s">
        <v>2187</v>
      </c>
      <c r="G746" s="6">
        <v>489</v>
      </c>
      <c r="H746" s="5" t="s">
        <v>2029</v>
      </c>
      <c r="I746" s="5" t="s">
        <v>2120</v>
      </c>
      <c r="J746" s="5"/>
      <c r="K746" s="5" t="s">
        <v>55</v>
      </c>
      <c r="L746" s="5" t="s">
        <v>265</v>
      </c>
      <c r="M746" s="7">
        <v>0.98</v>
      </c>
      <c r="N746" s="6">
        <v>7841</v>
      </c>
      <c r="O746" s="18"/>
      <c r="P746" s="29">
        <v>110.69000000017695</v>
      </c>
      <c r="Q746" s="193"/>
      <c r="R746" s="193">
        <v>110.69000000017695</v>
      </c>
      <c r="S746" s="29">
        <f>P746+Q746-R746</f>
        <v>0</v>
      </c>
      <c r="T746" s="32">
        <f>IF(L746="折扣",R746/(1+AA746)*M746,IF(L746="返现",R746/(1+AA746),R746/(1+M746+AA746)))</f>
        <v>108.47620000017341</v>
      </c>
      <c r="U746" s="7">
        <v>0</v>
      </c>
      <c r="V746" s="22">
        <v>0</v>
      </c>
      <c r="W746" s="28">
        <f>IF(L746="返现",T746*M746,R746-T746)</f>
        <v>2.2138000000035447</v>
      </c>
      <c r="X746" s="199">
        <v>0</v>
      </c>
      <c r="Y746" s="19">
        <v>9.9400000000000002E-2</v>
      </c>
      <c r="Z746" s="23">
        <f t="shared" si="12"/>
        <v>0</v>
      </c>
      <c r="AA746" s="7">
        <v>0</v>
      </c>
      <c r="AB746" s="23">
        <f>R746</f>
        <v>110.69000000017695</v>
      </c>
      <c r="AC746" s="18"/>
    </row>
    <row r="747" spans="1:29" x14ac:dyDescent="0.3">
      <c r="A747" s="17">
        <v>45017</v>
      </c>
      <c r="B747" s="5" t="s">
        <v>87</v>
      </c>
      <c r="C747" s="5" t="s">
        <v>94</v>
      </c>
      <c r="D747" s="5" t="s">
        <v>625</v>
      </c>
      <c r="E747" s="5" t="s">
        <v>2188</v>
      </c>
      <c r="F747" s="5" t="s">
        <v>2188</v>
      </c>
      <c r="G747" s="6">
        <v>489</v>
      </c>
      <c r="H747" s="5" t="s">
        <v>2029</v>
      </c>
      <c r="I747" s="5" t="s">
        <v>2189</v>
      </c>
      <c r="J747" s="5"/>
      <c r="K747" s="5" t="s">
        <v>55</v>
      </c>
      <c r="L747" s="5" t="s">
        <v>278</v>
      </c>
      <c r="M747" s="7">
        <v>0</v>
      </c>
      <c r="N747" s="6">
        <v>7369</v>
      </c>
      <c r="O747" s="18"/>
      <c r="P747" s="29">
        <v>1966.7399999999996</v>
      </c>
      <c r="Q747" s="193"/>
      <c r="R747" s="193">
        <v>525.25000000000023</v>
      </c>
      <c r="S747" s="29">
        <f>P747+Q747-R747</f>
        <v>1441.4899999999993</v>
      </c>
      <c r="T747" s="32">
        <f>IF(L747="折扣",R747/(1+AA747)*M747,IF(L747="返现",R747/(1+AA747),R747/(1+M747+AA747)))</f>
        <v>525.25000000000023</v>
      </c>
      <c r="U747" s="7">
        <v>0</v>
      </c>
      <c r="V747" s="22">
        <v>0</v>
      </c>
      <c r="W747" s="28">
        <f>IF(L747="返现",T747*M747,R747-T747)</f>
        <v>0</v>
      </c>
      <c r="X747" s="199">
        <v>525.25000000000023</v>
      </c>
      <c r="Y747" s="19">
        <v>9.9400000000000002E-2</v>
      </c>
      <c r="Z747" s="23">
        <f t="shared" si="12"/>
        <v>52.209850000000024</v>
      </c>
      <c r="AA747" s="7">
        <v>0</v>
      </c>
      <c r="AB747" s="23">
        <f>R747</f>
        <v>525.25000000000023</v>
      </c>
      <c r="AC747" s="18"/>
    </row>
    <row r="748" spans="1:29" x14ac:dyDescent="0.3">
      <c r="A748" s="17">
        <v>45017</v>
      </c>
      <c r="B748" s="5" t="s">
        <v>87</v>
      </c>
      <c r="C748" s="5" t="s">
        <v>94</v>
      </c>
      <c r="D748" s="5" t="s">
        <v>625</v>
      </c>
      <c r="E748" s="5" t="s">
        <v>2190</v>
      </c>
      <c r="F748" s="5" t="s">
        <v>2190</v>
      </c>
      <c r="G748" s="6">
        <v>489</v>
      </c>
      <c r="H748" s="5" t="s">
        <v>2029</v>
      </c>
      <c r="I748" s="5" t="s">
        <v>2190</v>
      </c>
      <c r="J748" s="5"/>
      <c r="K748" s="5" t="s">
        <v>55</v>
      </c>
      <c r="L748" s="5" t="s">
        <v>278</v>
      </c>
      <c r="M748" s="7">
        <v>0</v>
      </c>
      <c r="N748" s="6">
        <v>8166</v>
      </c>
      <c r="O748" s="18"/>
      <c r="P748" s="29">
        <v>2424.6</v>
      </c>
      <c r="Q748" s="193"/>
      <c r="R748" s="193">
        <v>771</v>
      </c>
      <c r="S748" s="29">
        <f>P748+Q748-R748</f>
        <v>1653.6</v>
      </c>
      <c r="T748" s="32">
        <f>IF(L748="折扣",R748/(1+AA748)*M748,IF(L748="返现",R748/(1+AA748),R748/(1+M748+AA748)))</f>
        <v>771</v>
      </c>
      <c r="U748" s="7">
        <v>0</v>
      </c>
      <c r="V748" s="22">
        <v>0</v>
      </c>
      <c r="W748" s="28">
        <f>IF(L748="返现",T748*M748,R748-T748)</f>
        <v>0</v>
      </c>
      <c r="X748" s="199">
        <v>771</v>
      </c>
      <c r="Y748" s="19">
        <v>9.9400000000000002E-2</v>
      </c>
      <c r="Z748" s="23">
        <f t="shared" si="12"/>
        <v>76.6374</v>
      </c>
      <c r="AA748" s="7">
        <v>0</v>
      </c>
      <c r="AB748" s="23">
        <f>R748</f>
        <v>771</v>
      </c>
      <c r="AC748" s="18"/>
    </row>
    <row r="749" spans="1:29" x14ac:dyDescent="0.3">
      <c r="A749" s="17">
        <v>45017</v>
      </c>
      <c r="B749" s="5" t="s">
        <v>87</v>
      </c>
      <c r="C749" s="5" t="s">
        <v>94</v>
      </c>
      <c r="D749" s="5" t="s">
        <v>625</v>
      </c>
      <c r="E749" s="5" t="s">
        <v>2191</v>
      </c>
      <c r="F749" s="5" t="s">
        <v>2191</v>
      </c>
      <c r="G749" s="6">
        <v>489</v>
      </c>
      <c r="H749" s="5" t="s">
        <v>2029</v>
      </c>
      <c r="I749" s="5" t="s">
        <v>2191</v>
      </c>
      <c r="J749" s="5"/>
      <c r="K749" s="5" t="s">
        <v>55</v>
      </c>
      <c r="L749" s="5" t="s">
        <v>278</v>
      </c>
      <c r="M749" s="7">
        <v>0</v>
      </c>
      <c r="N749" s="6">
        <v>8174</v>
      </c>
      <c r="O749" s="18"/>
      <c r="P749" s="29">
        <v>7167.2999999999993</v>
      </c>
      <c r="Q749" s="193"/>
      <c r="R749" s="193">
        <v>0</v>
      </c>
      <c r="S749" s="29">
        <f>P749+Q749-R749</f>
        <v>7167.2999999999993</v>
      </c>
      <c r="T749" s="32">
        <f>IF(L749="折扣",R749/(1+AA749)*M749,IF(L749="返现",R749/(1+AA749),R749/(1+M749+AA749)))</f>
        <v>0</v>
      </c>
      <c r="U749" s="7">
        <v>0</v>
      </c>
      <c r="V749" s="22">
        <v>0</v>
      </c>
      <c r="W749" s="28">
        <f>IF(L749="返现",T749*M749,R749-T749)</f>
        <v>0</v>
      </c>
      <c r="X749" s="199">
        <v>0</v>
      </c>
      <c r="Y749" s="19">
        <v>9.9400000000000002E-2</v>
      </c>
      <c r="Z749" s="23">
        <f t="shared" si="12"/>
        <v>0</v>
      </c>
      <c r="AA749" s="7">
        <v>0</v>
      </c>
      <c r="AB749" s="23">
        <f>R749</f>
        <v>0</v>
      </c>
      <c r="AC749" s="18"/>
    </row>
    <row r="750" spans="1:29" x14ac:dyDescent="0.3">
      <c r="A750" s="17">
        <v>45017</v>
      </c>
      <c r="B750" s="5" t="s">
        <v>87</v>
      </c>
      <c r="C750" s="5" t="s">
        <v>94</v>
      </c>
      <c r="D750" s="5" t="s">
        <v>625</v>
      </c>
      <c r="E750" s="5" t="s">
        <v>2192</v>
      </c>
      <c r="F750" s="5" t="s">
        <v>2192</v>
      </c>
      <c r="G750" s="6">
        <v>489</v>
      </c>
      <c r="H750" s="5" t="s">
        <v>2029</v>
      </c>
      <c r="I750" s="5" t="s">
        <v>2193</v>
      </c>
      <c r="J750" s="5"/>
      <c r="K750" s="5" t="s">
        <v>55</v>
      </c>
      <c r="L750" s="5" t="s">
        <v>278</v>
      </c>
      <c r="M750" s="7">
        <v>0</v>
      </c>
      <c r="N750" s="6">
        <v>8185</v>
      </c>
      <c r="O750" s="18"/>
      <c r="P750" s="29">
        <v>2617.5</v>
      </c>
      <c r="Q750" s="193"/>
      <c r="R750" s="193">
        <v>2617.4999999999995</v>
      </c>
      <c r="S750" s="29">
        <f>P750+Q750-R750</f>
        <v>0</v>
      </c>
      <c r="T750" s="32">
        <f>IF(L750="折扣",R750/(1+AA750)*M750,IF(L750="返现",R750/(1+AA750),R750/(1+M750+AA750)))</f>
        <v>2617.4999999999995</v>
      </c>
      <c r="U750" s="7">
        <v>0</v>
      </c>
      <c r="V750" s="22">
        <v>0</v>
      </c>
      <c r="W750" s="28">
        <f>IF(L750="返现",T750*M750,R750-T750)</f>
        <v>0</v>
      </c>
      <c r="X750" s="199">
        <v>2617.4999999999995</v>
      </c>
      <c r="Y750" s="19">
        <v>9.9400000000000002E-2</v>
      </c>
      <c r="Z750" s="23">
        <f t="shared" si="12"/>
        <v>260.17949999999996</v>
      </c>
      <c r="AA750" s="7">
        <v>0</v>
      </c>
      <c r="AB750" s="23">
        <f>R750</f>
        <v>2617.4999999999995</v>
      </c>
      <c r="AC750" s="18"/>
    </row>
    <row r="751" spans="1:29" x14ac:dyDescent="0.3">
      <c r="A751" s="17">
        <v>45017</v>
      </c>
      <c r="B751" s="5" t="s">
        <v>87</v>
      </c>
      <c r="C751" s="5" t="s">
        <v>94</v>
      </c>
      <c r="D751" s="5" t="s">
        <v>1144</v>
      </c>
      <c r="E751" s="5" t="s">
        <v>2194</v>
      </c>
      <c r="F751" s="5" t="s">
        <v>2195</v>
      </c>
      <c r="G751" s="6">
        <v>489</v>
      </c>
      <c r="H751" s="5" t="s">
        <v>2029</v>
      </c>
      <c r="I751" s="5" t="s">
        <v>2194</v>
      </c>
      <c r="J751" s="5"/>
      <c r="K751" s="5" t="s">
        <v>55</v>
      </c>
      <c r="L751" s="5" t="s">
        <v>278</v>
      </c>
      <c r="M751" s="7">
        <v>0</v>
      </c>
      <c r="N751" s="6">
        <v>7121</v>
      </c>
      <c r="O751" s="18"/>
      <c r="P751" s="29">
        <v>2707.4399999999878</v>
      </c>
      <c r="Q751" s="193"/>
      <c r="R751" s="193">
        <v>2725.54</v>
      </c>
      <c r="S751" s="29">
        <f>P751+Q751-R751</f>
        <v>-18.100000000012187</v>
      </c>
      <c r="T751" s="32">
        <f>IF(L751="折扣",R751/(1+AA751)*M751,IF(L751="返现",R751/(1+AA751),R751/(1+M751+AA751)))</f>
        <v>2725.54</v>
      </c>
      <c r="U751" s="7">
        <v>0</v>
      </c>
      <c r="V751" s="22">
        <v>0</v>
      </c>
      <c r="W751" s="28">
        <f>IF(L751="返现",T751*M751,R751-T751)</f>
        <v>0</v>
      </c>
      <c r="X751" s="199">
        <v>2725.54</v>
      </c>
      <c r="Y751" s="19">
        <v>9.9400000000000002E-2</v>
      </c>
      <c r="Z751" s="23">
        <f t="shared" si="12"/>
        <v>270.918676</v>
      </c>
      <c r="AA751" s="7">
        <v>0</v>
      </c>
      <c r="AB751" s="23">
        <f>R751</f>
        <v>2725.54</v>
      </c>
      <c r="AC751" s="18"/>
    </row>
    <row r="752" spans="1:29" x14ac:dyDescent="0.3">
      <c r="A752" s="17">
        <v>45017</v>
      </c>
      <c r="B752" s="5" t="s">
        <v>87</v>
      </c>
      <c r="C752" s="5" t="s">
        <v>94</v>
      </c>
      <c r="D752" s="5" t="s">
        <v>100</v>
      </c>
      <c r="E752" s="5" t="s">
        <v>2063</v>
      </c>
      <c r="F752" s="5" t="s">
        <v>2064</v>
      </c>
      <c r="G752" s="6">
        <v>489</v>
      </c>
      <c r="H752" s="5" t="s">
        <v>2029</v>
      </c>
      <c r="I752" s="5" t="s">
        <v>2196</v>
      </c>
      <c r="J752" s="5"/>
      <c r="K752" s="5" t="s">
        <v>55</v>
      </c>
      <c r="L752" s="5" t="s">
        <v>93</v>
      </c>
      <c r="M752" s="7">
        <v>0.02</v>
      </c>
      <c r="N752" s="6">
        <v>8172</v>
      </c>
      <c r="O752" s="18"/>
      <c r="P752" s="29">
        <v>20000</v>
      </c>
      <c r="Q752" s="193"/>
      <c r="R752" s="193">
        <v>0</v>
      </c>
      <c r="S752" s="29">
        <f>P752+Q752-R752</f>
        <v>20000</v>
      </c>
      <c r="T752" s="32">
        <f>IF(L752="折扣",R752/(1+AA752)*M752,IF(L752="返现",R752/(1+AA752),R752/(1+M752+AA752)))</f>
        <v>0</v>
      </c>
      <c r="U752" s="7">
        <v>0</v>
      </c>
      <c r="V752" s="22">
        <v>0</v>
      </c>
      <c r="W752" s="28">
        <f>IF(L752="返现",T752*M752,R752-T752)</f>
        <v>0</v>
      </c>
      <c r="X752" s="199">
        <v>0</v>
      </c>
      <c r="Y752" s="19">
        <v>9.9400000000000002E-2</v>
      </c>
      <c r="Z752" s="23">
        <f t="shared" si="12"/>
        <v>0</v>
      </c>
      <c r="AA752" s="7">
        <v>0</v>
      </c>
      <c r="AB752" s="23">
        <f>R752</f>
        <v>0</v>
      </c>
      <c r="AC752" s="18"/>
    </row>
    <row r="753" spans="1:29" x14ac:dyDescent="0.3">
      <c r="A753" s="17">
        <v>45017</v>
      </c>
      <c r="B753" s="5" t="s">
        <v>87</v>
      </c>
      <c r="C753" s="5" t="s">
        <v>94</v>
      </c>
      <c r="D753" s="5" t="s">
        <v>100</v>
      </c>
      <c r="E753" s="5" t="s">
        <v>2197</v>
      </c>
      <c r="F753" s="5" t="s">
        <v>2198</v>
      </c>
      <c r="G753" s="6">
        <v>489</v>
      </c>
      <c r="H753" s="5" t="s">
        <v>2029</v>
      </c>
      <c r="I753" s="5" t="s">
        <v>2199</v>
      </c>
      <c r="J753" s="5"/>
      <c r="K753" s="5" t="s">
        <v>55</v>
      </c>
      <c r="L753" s="5" t="s">
        <v>93</v>
      </c>
      <c r="M753" s="7">
        <v>0.02</v>
      </c>
      <c r="N753" s="6">
        <v>8117</v>
      </c>
      <c r="O753" s="18"/>
      <c r="P753" s="29">
        <v>4435.2</v>
      </c>
      <c r="Q753" s="193"/>
      <c r="R753" s="193">
        <v>1620.8999999999999</v>
      </c>
      <c r="S753" s="29">
        <f>P753+Q753-R753</f>
        <v>2814.3</v>
      </c>
      <c r="T753" s="32">
        <f>IF(L753="折扣",R753/(1+AA753)*M753,IF(L753="返现",R753/(1+AA753),R753/(1+M753+AA753)))</f>
        <v>1589.1176470588234</v>
      </c>
      <c r="U753" s="7">
        <v>0</v>
      </c>
      <c r="V753" s="22">
        <v>0</v>
      </c>
      <c r="W753" s="28">
        <f>IF(L753="返现",T753*M753,R753-T753)</f>
        <v>31.782352941176441</v>
      </c>
      <c r="X753" s="199">
        <v>1620.8999999999999</v>
      </c>
      <c r="Y753" s="19">
        <v>9.9400000000000002E-2</v>
      </c>
      <c r="Z753" s="23">
        <f t="shared" si="12"/>
        <v>161.11745999999999</v>
      </c>
      <c r="AA753" s="7">
        <v>0</v>
      </c>
      <c r="AB753" s="23">
        <f>R753</f>
        <v>1620.8999999999999</v>
      </c>
      <c r="AC753" s="18"/>
    </row>
    <row r="754" spans="1:29" x14ac:dyDescent="0.3">
      <c r="A754" s="17">
        <v>45017</v>
      </c>
      <c r="B754" s="5" t="s">
        <v>87</v>
      </c>
      <c r="C754" s="5" t="s">
        <v>94</v>
      </c>
      <c r="D754" s="5" t="s">
        <v>100</v>
      </c>
      <c r="E754" s="5" t="s">
        <v>2072</v>
      </c>
      <c r="F754" s="5" t="s">
        <v>2072</v>
      </c>
      <c r="G754" s="6">
        <v>489</v>
      </c>
      <c r="H754" s="5" t="s">
        <v>2029</v>
      </c>
      <c r="I754" s="5" t="s">
        <v>2200</v>
      </c>
      <c r="J754" s="5"/>
      <c r="K754" s="5" t="s">
        <v>55</v>
      </c>
      <c r="L754" s="5" t="s">
        <v>93</v>
      </c>
      <c r="M754" s="7">
        <v>0.02</v>
      </c>
      <c r="N754" s="177">
        <v>8143</v>
      </c>
      <c r="O754" s="18"/>
      <c r="P754" s="29">
        <v>13530.939999999991</v>
      </c>
      <c r="Q754" s="193"/>
      <c r="R754" s="193">
        <v>6707.1000000000013</v>
      </c>
      <c r="S754" s="29">
        <f>P754+Q754-R754</f>
        <v>6823.8399999999901</v>
      </c>
      <c r="T754" s="32">
        <f>IF(L754="折扣",R754/(1+AA754)*M754,IF(L754="返现",R754/(1+AA754),R754/(1+M754+AA754)))</f>
        <v>6575.5882352941189</v>
      </c>
      <c r="U754" s="7">
        <v>0</v>
      </c>
      <c r="V754" s="22">
        <v>0</v>
      </c>
      <c r="W754" s="28">
        <f>IF(L754="返现",T754*M754,R754-T754)</f>
        <v>131.51176470588234</v>
      </c>
      <c r="X754" s="199">
        <v>6707.1000000000013</v>
      </c>
      <c r="Y754" s="19">
        <v>9.9400000000000002E-2</v>
      </c>
      <c r="Z754" s="23">
        <f t="shared" si="12"/>
        <v>666.68574000000012</v>
      </c>
      <c r="AA754" s="7">
        <v>0</v>
      </c>
      <c r="AB754" s="23">
        <f>R754</f>
        <v>6707.1000000000013</v>
      </c>
      <c r="AC754" s="18"/>
    </row>
    <row r="755" spans="1:29" x14ac:dyDescent="0.3">
      <c r="A755" s="17">
        <v>45017</v>
      </c>
      <c r="B755" s="5" t="s">
        <v>87</v>
      </c>
      <c r="C755" s="5" t="s">
        <v>94</v>
      </c>
      <c r="D755" s="5" t="s">
        <v>100</v>
      </c>
      <c r="E755" s="5" t="s">
        <v>2072</v>
      </c>
      <c r="F755" s="5" t="s">
        <v>2072</v>
      </c>
      <c r="G755" s="6">
        <v>489</v>
      </c>
      <c r="H755" s="5" t="s">
        <v>2029</v>
      </c>
      <c r="I755" s="5" t="s">
        <v>2201</v>
      </c>
      <c r="J755" s="5"/>
      <c r="K755" s="5" t="s">
        <v>55</v>
      </c>
      <c r="L755" s="5" t="s">
        <v>93</v>
      </c>
      <c r="M755" s="7">
        <v>0.02</v>
      </c>
      <c r="N755" s="177">
        <v>8134</v>
      </c>
      <c r="O755" s="18"/>
      <c r="P755" s="29">
        <v>12738</v>
      </c>
      <c r="Q755" s="193"/>
      <c r="R755" s="193">
        <v>9243.4000000000015</v>
      </c>
      <c r="S755" s="29">
        <f>P755+Q755-R755</f>
        <v>3494.5999999999985</v>
      </c>
      <c r="T755" s="32">
        <f>IF(L755="折扣",R755/(1+AA755)*M755,IF(L755="返现",R755/(1+AA755),R755/(1+M755+AA755)))</f>
        <v>9062.1568627450997</v>
      </c>
      <c r="U755" s="7">
        <v>0</v>
      </c>
      <c r="V755" s="22">
        <v>0</v>
      </c>
      <c r="W755" s="28">
        <f>IF(L755="返现",T755*M755,R755-T755)</f>
        <v>181.24313725490174</v>
      </c>
      <c r="X755" s="199">
        <v>9243.4000000000015</v>
      </c>
      <c r="Y755" s="19">
        <v>9.9400000000000002E-2</v>
      </c>
      <c r="Z755" s="23">
        <f t="shared" si="12"/>
        <v>918.7939600000002</v>
      </c>
      <c r="AA755" s="7">
        <v>0</v>
      </c>
      <c r="AB755" s="23">
        <f>R755</f>
        <v>9243.4000000000015</v>
      </c>
      <c r="AC755" s="18"/>
    </row>
    <row r="756" spans="1:29" x14ac:dyDescent="0.3">
      <c r="A756" s="17">
        <v>45017</v>
      </c>
      <c r="B756" s="5" t="s">
        <v>87</v>
      </c>
      <c r="C756" s="5" t="s">
        <v>94</v>
      </c>
      <c r="D756" s="5" t="s">
        <v>100</v>
      </c>
      <c r="E756" s="5" t="s">
        <v>2202</v>
      </c>
      <c r="F756" s="5" t="s">
        <v>2202</v>
      </c>
      <c r="G756" s="6">
        <v>489</v>
      </c>
      <c r="H756" s="5" t="s">
        <v>2029</v>
      </c>
      <c r="I756" s="5" t="s">
        <v>2203</v>
      </c>
      <c r="J756" s="5"/>
      <c r="K756" s="5" t="s">
        <v>55</v>
      </c>
      <c r="L756" s="5" t="s">
        <v>93</v>
      </c>
      <c r="M756" s="7">
        <v>0.02</v>
      </c>
      <c r="N756" s="177">
        <v>8168</v>
      </c>
      <c r="O756" s="18"/>
      <c r="P756" s="29">
        <v>4288.6000000000004</v>
      </c>
      <c r="Q756" s="193"/>
      <c r="R756" s="193">
        <v>0</v>
      </c>
      <c r="S756" s="29">
        <f>P756+Q756-R756</f>
        <v>4288.6000000000004</v>
      </c>
      <c r="T756" s="32">
        <f>IF(L756="折扣",R756/(1+AA756)*M756,IF(L756="返现",R756/(1+AA756),R756/(1+M756+AA756)))</f>
        <v>0</v>
      </c>
      <c r="U756" s="7">
        <v>0</v>
      </c>
      <c r="V756" s="22">
        <v>0</v>
      </c>
      <c r="W756" s="28">
        <f>IF(L756="返现",T756*M756,R756-T756)</f>
        <v>0</v>
      </c>
      <c r="X756" s="199">
        <v>0</v>
      </c>
      <c r="Y756" s="19">
        <v>9.9400000000000002E-2</v>
      </c>
      <c r="Z756" s="23">
        <f t="shared" si="12"/>
        <v>0</v>
      </c>
      <c r="AA756" s="7">
        <v>0</v>
      </c>
      <c r="AB756" s="23">
        <f>R756</f>
        <v>0</v>
      </c>
      <c r="AC756" s="18"/>
    </row>
    <row r="757" spans="1:29" x14ac:dyDescent="0.3">
      <c r="A757" s="17">
        <v>45017</v>
      </c>
      <c r="B757" s="5" t="s">
        <v>87</v>
      </c>
      <c r="C757" s="5" t="s">
        <v>94</v>
      </c>
      <c r="D757" s="5" t="s">
        <v>299</v>
      </c>
      <c r="E757" s="5" t="s">
        <v>1114</v>
      </c>
      <c r="F757" s="5" t="s">
        <v>1114</v>
      </c>
      <c r="G757" s="6">
        <v>489</v>
      </c>
      <c r="H757" s="5" t="s">
        <v>2029</v>
      </c>
      <c r="I757" s="5" t="s">
        <v>1114</v>
      </c>
      <c r="J757" s="5"/>
      <c r="K757" s="5" t="s">
        <v>55</v>
      </c>
      <c r="L757" s="5" t="s">
        <v>278</v>
      </c>
      <c r="M757" s="7">
        <v>0</v>
      </c>
      <c r="N757" s="177">
        <v>7150</v>
      </c>
      <c r="O757" s="18"/>
      <c r="P757" s="29">
        <v>5505.6100000000051</v>
      </c>
      <c r="Q757" s="193"/>
      <c r="R757" s="193">
        <v>2782.67</v>
      </c>
      <c r="S757" s="29">
        <f>P757+Q757-R757</f>
        <v>2722.9400000000051</v>
      </c>
      <c r="T757" s="32">
        <f>IF(L757="折扣",R757/(1+AA757)*M757,IF(L757="返现",R757/(1+AA757),R757/(1+M757+AA757)))</f>
        <v>2782.67</v>
      </c>
      <c r="U757" s="7">
        <v>0</v>
      </c>
      <c r="V757" s="22">
        <v>0</v>
      </c>
      <c r="W757" s="28">
        <f>IF(L757="返现",T757*M757,R757-T757)</f>
        <v>0</v>
      </c>
      <c r="X757" s="199">
        <v>2782.67</v>
      </c>
      <c r="Y757" s="19">
        <v>9.9400000000000002E-2</v>
      </c>
      <c r="Z757" s="23">
        <f t="shared" si="12"/>
        <v>276.597398</v>
      </c>
      <c r="AA757" s="7">
        <v>0</v>
      </c>
      <c r="AB757" s="23">
        <f>R757</f>
        <v>2782.67</v>
      </c>
      <c r="AC757" s="18"/>
    </row>
    <row r="758" spans="1:29" x14ac:dyDescent="0.3">
      <c r="A758" s="17">
        <v>45017</v>
      </c>
      <c r="B758" s="5" t="s">
        <v>2161</v>
      </c>
      <c r="C758" s="5" t="s">
        <v>88</v>
      </c>
      <c r="D758" s="5" t="s">
        <v>314</v>
      </c>
      <c r="E758" s="5" t="s">
        <v>2204</v>
      </c>
      <c r="F758" s="5" t="s">
        <v>2205</v>
      </c>
      <c r="G758" s="6">
        <v>489</v>
      </c>
      <c r="H758" s="5" t="s">
        <v>2029</v>
      </c>
      <c r="I758" s="5" t="s">
        <v>2206</v>
      </c>
      <c r="J758" s="5"/>
      <c r="K758" s="5" t="s">
        <v>55</v>
      </c>
      <c r="L758" s="5" t="s">
        <v>278</v>
      </c>
      <c r="M758" s="7">
        <v>0</v>
      </c>
      <c r="N758" s="6">
        <v>108</v>
      </c>
      <c r="O758" s="18"/>
      <c r="P758" s="29">
        <v>1529.2</v>
      </c>
      <c r="Q758" s="193"/>
      <c r="R758" s="193">
        <v>0</v>
      </c>
      <c r="S758" s="29">
        <f>P758+Q758-R758</f>
        <v>1529.2</v>
      </c>
      <c r="T758" s="32">
        <f>IF(L758="折扣",R758/(1+AA758)*M758,IF(L758="返现",R758/(1+AA758),R758/(1+M758+AA758)))</f>
        <v>0</v>
      </c>
      <c r="U758" s="7">
        <v>0</v>
      </c>
      <c r="V758" s="22">
        <v>0</v>
      </c>
      <c r="W758" s="28">
        <f>IF(L758="返现",T758*M758,R758-T758)</f>
        <v>0</v>
      </c>
      <c r="X758" s="199">
        <v>0</v>
      </c>
      <c r="Y758" s="19">
        <v>9.9400000000000002E-2</v>
      </c>
      <c r="Z758" s="23">
        <f t="shared" si="12"/>
        <v>0</v>
      </c>
      <c r="AA758" s="7">
        <v>0</v>
      </c>
      <c r="AB758" s="23">
        <f>R758</f>
        <v>0</v>
      </c>
      <c r="AC758" s="18"/>
    </row>
    <row r="759" spans="1:29" x14ac:dyDescent="0.3">
      <c r="A759" s="17">
        <v>45017</v>
      </c>
      <c r="B759" s="5" t="s">
        <v>2161</v>
      </c>
      <c r="C759" s="5" t="s">
        <v>88</v>
      </c>
      <c r="D759" s="5" t="s">
        <v>314</v>
      </c>
      <c r="E759" s="5" t="s">
        <v>2207</v>
      </c>
      <c r="F759" s="5" t="s">
        <v>2208</v>
      </c>
      <c r="G759" s="6">
        <v>489</v>
      </c>
      <c r="H759" s="5" t="s">
        <v>2029</v>
      </c>
      <c r="I759" s="5" t="s">
        <v>2207</v>
      </c>
      <c r="J759" s="5"/>
      <c r="K759" s="5" t="s">
        <v>55</v>
      </c>
      <c r="L759" s="5" t="s">
        <v>93</v>
      </c>
      <c r="M759" s="7">
        <v>0.08</v>
      </c>
      <c r="N759" s="6">
        <v>7179</v>
      </c>
      <c r="O759" s="18"/>
      <c r="P759" s="29">
        <v>5882.26</v>
      </c>
      <c r="Q759" s="193"/>
      <c r="R759" s="193">
        <v>0</v>
      </c>
      <c r="S759" s="29">
        <f>P759+Q759-R759</f>
        <v>5882.26</v>
      </c>
      <c r="T759" s="32">
        <f>IF(L759="折扣",R759/(1+AA759)*M759,IF(L759="返现",R759/(1+AA759),R759/(1+M759+AA759)))</f>
        <v>0</v>
      </c>
      <c r="U759" s="7">
        <v>0</v>
      </c>
      <c r="V759" s="22">
        <v>0</v>
      </c>
      <c r="W759" s="28">
        <f>IF(L759="返现",T759*M759,R759-T759)</f>
        <v>0</v>
      </c>
      <c r="X759" s="199">
        <v>0</v>
      </c>
      <c r="Y759" s="19">
        <v>9.9400000000000002E-2</v>
      </c>
      <c r="Z759" s="23">
        <f t="shared" si="12"/>
        <v>0</v>
      </c>
      <c r="AA759" s="7">
        <v>0</v>
      </c>
      <c r="AB759" s="23">
        <f>R759</f>
        <v>0</v>
      </c>
      <c r="AC759" s="18"/>
    </row>
    <row r="760" spans="1:29" x14ac:dyDescent="0.3">
      <c r="A760" s="17">
        <v>45017</v>
      </c>
      <c r="B760" s="5" t="s">
        <v>2161</v>
      </c>
      <c r="C760" s="5" t="s">
        <v>88</v>
      </c>
      <c r="D760" s="5" t="s">
        <v>661</v>
      </c>
      <c r="E760" s="5" t="s">
        <v>2209</v>
      </c>
      <c r="F760" s="5" t="s">
        <v>2210</v>
      </c>
      <c r="G760" s="6">
        <v>489</v>
      </c>
      <c r="H760" s="5" t="s">
        <v>2029</v>
      </c>
      <c r="I760" s="5" t="s">
        <v>2209</v>
      </c>
      <c r="J760" s="5"/>
      <c r="K760" s="5" t="s">
        <v>55</v>
      </c>
      <c r="L760" s="5" t="s">
        <v>93</v>
      </c>
      <c r="M760" s="7">
        <v>0.02</v>
      </c>
      <c r="N760" s="6">
        <v>7451</v>
      </c>
      <c r="O760" s="18"/>
      <c r="P760" s="29">
        <v>20400</v>
      </c>
      <c r="Q760" s="193"/>
      <c r="R760" s="193">
        <v>0</v>
      </c>
      <c r="S760" s="29">
        <f>P760+Q760-R760</f>
        <v>20400</v>
      </c>
      <c r="T760" s="32">
        <f>IF(L760="折扣",R760/(1+AA760)*M760,IF(L760="返现",R760/(1+AA760),R760/(1+M760+AA760)))</f>
        <v>0</v>
      </c>
      <c r="U760" s="7">
        <v>0</v>
      </c>
      <c r="V760" s="22">
        <v>0</v>
      </c>
      <c r="W760" s="28">
        <f>IF(L760="返现",T760*M760,R760-T760)</f>
        <v>0</v>
      </c>
      <c r="X760" s="199">
        <v>0</v>
      </c>
      <c r="Y760" s="19">
        <v>9.9400000000000002E-2</v>
      </c>
      <c r="Z760" s="23">
        <f t="shared" si="12"/>
        <v>0</v>
      </c>
      <c r="AA760" s="7">
        <v>0</v>
      </c>
      <c r="AB760" s="23">
        <f>R760</f>
        <v>0</v>
      </c>
      <c r="AC760" s="18"/>
    </row>
    <row r="761" spans="1:29" x14ac:dyDescent="0.3">
      <c r="A761" s="17">
        <v>45017</v>
      </c>
      <c r="B761" s="5" t="s">
        <v>2161</v>
      </c>
      <c r="C761" s="5" t="s">
        <v>94</v>
      </c>
      <c r="D761" s="5" t="s">
        <v>95</v>
      </c>
      <c r="E761" s="5" t="s">
        <v>1130</v>
      </c>
      <c r="F761" s="5" t="s">
        <v>2211</v>
      </c>
      <c r="G761" s="6">
        <v>489</v>
      </c>
      <c r="H761" s="5" t="s">
        <v>2029</v>
      </c>
      <c r="I761" s="5" t="s">
        <v>2212</v>
      </c>
      <c r="J761" s="5"/>
      <c r="K761" s="5" t="s">
        <v>55</v>
      </c>
      <c r="L761" s="5" t="s">
        <v>278</v>
      </c>
      <c r="M761" s="7">
        <v>0</v>
      </c>
      <c r="N761" s="6">
        <v>7174</v>
      </c>
      <c r="O761" s="18"/>
      <c r="P761" s="29">
        <v>24106.55</v>
      </c>
      <c r="Q761" s="193"/>
      <c r="R761" s="193">
        <v>4738.5699999999988</v>
      </c>
      <c r="S761" s="29">
        <f>P761+Q761-R761</f>
        <v>19367.98</v>
      </c>
      <c r="T761" s="32">
        <f>IF(L761="折扣",R761/(1+AA761)*M761,IF(L761="返现",R761/(1+AA761),R761/(1+M761+AA761)))</f>
        <v>4738.5699999999988</v>
      </c>
      <c r="U761" s="7">
        <v>0</v>
      </c>
      <c r="V761" s="22">
        <v>0</v>
      </c>
      <c r="W761" s="28">
        <f>IF(L761="返现",T761*M761,R761-T761)</f>
        <v>0</v>
      </c>
      <c r="X761" s="199">
        <v>4738.5699999999988</v>
      </c>
      <c r="Y761" s="19">
        <v>9.9400000000000002E-2</v>
      </c>
      <c r="Z761" s="23">
        <f t="shared" si="12"/>
        <v>471.01385799999991</v>
      </c>
      <c r="AA761" s="7">
        <v>0</v>
      </c>
      <c r="AB761" s="23">
        <f>R761</f>
        <v>4738.5699999999988</v>
      </c>
      <c r="AC761" s="18"/>
    </row>
    <row r="762" spans="1:29" x14ac:dyDescent="0.3">
      <c r="A762" s="17">
        <v>45017</v>
      </c>
      <c r="B762" s="5" t="s">
        <v>2161</v>
      </c>
      <c r="C762" s="5" t="s">
        <v>94</v>
      </c>
      <c r="D762" s="5" t="s">
        <v>95</v>
      </c>
      <c r="E762" s="5" t="s">
        <v>2213</v>
      </c>
      <c r="F762" s="5" t="s">
        <v>2214</v>
      </c>
      <c r="G762" s="6">
        <v>489</v>
      </c>
      <c r="H762" s="5" t="s">
        <v>2029</v>
      </c>
      <c r="I762" s="5" t="s">
        <v>2215</v>
      </c>
      <c r="J762" s="5"/>
      <c r="K762" s="5" t="s">
        <v>55</v>
      </c>
      <c r="L762" s="5" t="s">
        <v>278</v>
      </c>
      <c r="M762" s="7">
        <v>0</v>
      </c>
      <c r="N762" s="6">
        <v>8080</v>
      </c>
      <c r="O762" s="18"/>
      <c r="P762" s="29">
        <v>182429.60000000003</v>
      </c>
      <c r="Q762" s="193"/>
      <c r="R762" s="193">
        <v>0</v>
      </c>
      <c r="S762" s="29">
        <f>P762+Q762-R762</f>
        <v>182429.60000000003</v>
      </c>
      <c r="T762" s="32">
        <f>IF(L762="折扣",R762/(1+AA762)*M762,IF(L762="返现",R762/(1+AA762),R762/(1+M762+AA762)))</f>
        <v>0</v>
      </c>
      <c r="U762" s="7">
        <v>0</v>
      </c>
      <c r="V762" s="22">
        <v>0</v>
      </c>
      <c r="W762" s="28">
        <f>IF(L762="返现",T762*M762,R762-T762)</f>
        <v>0</v>
      </c>
      <c r="X762" s="199">
        <v>0</v>
      </c>
      <c r="Y762" s="19">
        <v>9.9400000000000002E-2</v>
      </c>
      <c r="Z762" s="23">
        <f t="shared" si="12"/>
        <v>0</v>
      </c>
      <c r="AA762" s="7">
        <v>0</v>
      </c>
      <c r="AB762" s="23">
        <f>R762</f>
        <v>0</v>
      </c>
      <c r="AC762" s="18"/>
    </row>
    <row r="763" spans="1:29" x14ac:dyDescent="0.3">
      <c r="A763" s="17">
        <v>45017</v>
      </c>
      <c r="B763" s="5" t="s">
        <v>2161</v>
      </c>
      <c r="C763" s="5" t="s">
        <v>94</v>
      </c>
      <c r="D763" s="5" t="s">
        <v>95</v>
      </c>
      <c r="E763" s="5" t="s">
        <v>2213</v>
      </c>
      <c r="F763" s="5" t="s">
        <v>2216</v>
      </c>
      <c r="G763" s="6">
        <v>489</v>
      </c>
      <c r="H763" s="5" t="s">
        <v>2029</v>
      </c>
      <c r="I763" s="5" t="s">
        <v>2217</v>
      </c>
      <c r="J763" s="5"/>
      <c r="K763" s="5" t="s">
        <v>55</v>
      </c>
      <c r="L763" s="5" t="s">
        <v>278</v>
      </c>
      <c r="M763" s="7">
        <v>0</v>
      </c>
      <c r="N763" s="6">
        <v>8081</v>
      </c>
      <c r="O763" s="18"/>
      <c r="P763" s="29">
        <v>73129</v>
      </c>
      <c r="Q763" s="193"/>
      <c r="R763" s="193">
        <v>0</v>
      </c>
      <c r="S763" s="29">
        <f>P763+Q763-R763</f>
        <v>73129</v>
      </c>
      <c r="T763" s="32">
        <f>IF(L763="折扣",R763/(1+AA763)*M763,IF(L763="返现",R763/(1+AA763),R763/(1+M763+AA763)))</f>
        <v>0</v>
      </c>
      <c r="U763" s="7">
        <v>0</v>
      </c>
      <c r="V763" s="22">
        <v>0</v>
      </c>
      <c r="W763" s="28">
        <f>IF(L763="返现",T763*M763,R763-T763)</f>
        <v>0</v>
      </c>
      <c r="X763" s="199">
        <v>0</v>
      </c>
      <c r="Y763" s="19">
        <v>9.9400000000000002E-2</v>
      </c>
      <c r="Z763" s="23">
        <f t="shared" si="12"/>
        <v>0</v>
      </c>
      <c r="AA763" s="7">
        <v>0</v>
      </c>
      <c r="AB763" s="23">
        <f>R763</f>
        <v>0</v>
      </c>
      <c r="AC763" s="18"/>
    </row>
    <row r="764" spans="1:29" x14ac:dyDescent="0.3">
      <c r="A764" s="17">
        <v>45017</v>
      </c>
      <c r="B764" s="5" t="s">
        <v>2161</v>
      </c>
      <c r="C764" s="5" t="s">
        <v>94</v>
      </c>
      <c r="D764" s="5" t="s">
        <v>95</v>
      </c>
      <c r="E764" s="5" t="s">
        <v>2218</v>
      </c>
      <c r="F764" s="5" t="s">
        <v>2219</v>
      </c>
      <c r="G764" s="6">
        <v>489</v>
      </c>
      <c r="H764" s="5" t="s">
        <v>2029</v>
      </c>
      <c r="I764" s="5" t="s">
        <v>2218</v>
      </c>
      <c r="J764" s="5"/>
      <c r="K764" s="5" t="s">
        <v>55</v>
      </c>
      <c r="L764" s="5" t="s">
        <v>278</v>
      </c>
      <c r="M764" s="7">
        <v>0</v>
      </c>
      <c r="N764" s="6">
        <v>7181</v>
      </c>
      <c r="O764" s="18"/>
      <c r="P764" s="29">
        <v>55542.5</v>
      </c>
      <c r="Q764" s="193"/>
      <c r="R764" s="193">
        <v>24490.940000000002</v>
      </c>
      <c r="S764" s="29">
        <f>P764+Q764-R764</f>
        <v>31051.559999999998</v>
      </c>
      <c r="T764" s="32">
        <f>IF(L764="折扣",R764/(1+AA764)*M764,IF(L764="返现",R764/(1+AA764),R764/(1+M764+AA764)))</f>
        <v>24490.940000000002</v>
      </c>
      <c r="U764" s="7">
        <v>0</v>
      </c>
      <c r="V764" s="22">
        <v>0</v>
      </c>
      <c r="W764" s="28">
        <f>IF(L764="返现",T764*M764,R764-T764)</f>
        <v>0</v>
      </c>
      <c r="X764" s="199">
        <v>24490.940000000002</v>
      </c>
      <c r="Y764" s="19">
        <v>9.9400000000000002E-2</v>
      </c>
      <c r="Z764" s="23">
        <f t="shared" si="12"/>
        <v>2434.3994360000002</v>
      </c>
      <c r="AA764" s="7">
        <v>0</v>
      </c>
      <c r="AB764" s="23">
        <f>R764</f>
        <v>24490.940000000002</v>
      </c>
      <c r="AC764" s="18"/>
    </row>
    <row r="765" spans="1:29" x14ac:dyDescent="0.3">
      <c r="A765" s="17">
        <v>45017</v>
      </c>
      <c r="B765" s="5" t="s">
        <v>2161</v>
      </c>
      <c r="C765" s="5" t="s">
        <v>94</v>
      </c>
      <c r="D765" s="5" t="s">
        <v>95</v>
      </c>
      <c r="E765" s="5" t="s">
        <v>1137</v>
      </c>
      <c r="F765" s="5" t="s">
        <v>2220</v>
      </c>
      <c r="G765" s="6">
        <v>489</v>
      </c>
      <c r="H765" s="5" t="s">
        <v>2029</v>
      </c>
      <c r="I765" s="5" t="s">
        <v>2221</v>
      </c>
      <c r="J765" s="5"/>
      <c r="K765" s="5" t="s">
        <v>55</v>
      </c>
      <c r="L765" s="5" t="s">
        <v>278</v>
      </c>
      <c r="M765" s="7">
        <v>0</v>
      </c>
      <c r="N765" s="6">
        <v>8077</v>
      </c>
      <c r="O765" s="18"/>
      <c r="P765" s="29">
        <v>1588.5</v>
      </c>
      <c r="Q765" s="193"/>
      <c r="R765" s="193">
        <v>1275.0999999999997</v>
      </c>
      <c r="S765" s="29">
        <f>P765+Q765-R765</f>
        <v>313.40000000000032</v>
      </c>
      <c r="T765" s="32">
        <f>IF(L765="折扣",R765/(1+AA765)*M765,IF(L765="返现",R765/(1+AA765),R765/(1+M765+AA765)))</f>
        <v>1275.0999999999997</v>
      </c>
      <c r="U765" s="7">
        <v>0</v>
      </c>
      <c r="V765" s="22">
        <v>0</v>
      </c>
      <c r="W765" s="28">
        <f>IF(L765="返现",T765*M765,R765-T765)</f>
        <v>0</v>
      </c>
      <c r="X765" s="199">
        <v>1275.0999999999997</v>
      </c>
      <c r="Y765" s="19">
        <v>9.9400000000000002E-2</v>
      </c>
      <c r="Z765" s="23">
        <f t="shared" si="12"/>
        <v>126.74493999999997</v>
      </c>
      <c r="AA765" s="7">
        <v>0</v>
      </c>
      <c r="AB765" s="23">
        <f>R765</f>
        <v>1275.0999999999997</v>
      </c>
      <c r="AC765" s="18"/>
    </row>
    <row r="766" spans="1:29" x14ac:dyDescent="0.3">
      <c r="A766" s="17">
        <v>45017</v>
      </c>
      <c r="B766" s="5" t="s">
        <v>2161</v>
      </c>
      <c r="C766" s="5" t="s">
        <v>94</v>
      </c>
      <c r="D766" s="5" t="s">
        <v>95</v>
      </c>
      <c r="E766" s="5" t="s">
        <v>2222</v>
      </c>
      <c r="F766" s="5" t="s">
        <v>2223</v>
      </c>
      <c r="G766" s="6">
        <v>489</v>
      </c>
      <c r="H766" s="5" t="s">
        <v>2029</v>
      </c>
      <c r="I766" s="5" t="s">
        <v>2224</v>
      </c>
      <c r="J766" s="5"/>
      <c r="K766" s="5" t="s">
        <v>55</v>
      </c>
      <c r="L766" s="5" t="s">
        <v>93</v>
      </c>
      <c r="M766" s="7">
        <v>0.02</v>
      </c>
      <c r="N766" s="6">
        <v>7754</v>
      </c>
      <c r="O766" s="18"/>
      <c r="P766" s="29">
        <v>6413.5999999999985</v>
      </c>
      <c r="Q766" s="193"/>
      <c r="R766" s="193">
        <v>4176.5</v>
      </c>
      <c r="S766" s="29">
        <f>P766+Q766-R766</f>
        <v>2237.0999999999985</v>
      </c>
      <c r="T766" s="32">
        <f>IF(L766="折扣",R766/(1+AA766)*M766,IF(L766="返现",R766/(1+AA766),R766/(1+M766+AA766)))</f>
        <v>4094.6078431372548</v>
      </c>
      <c r="U766" s="7">
        <v>0</v>
      </c>
      <c r="V766" s="22">
        <v>0</v>
      </c>
      <c r="W766" s="28">
        <f>IF(L766="返现",T766*M766,R766-T766)</f>
        <v>81.892156862745196</v>
      </c>
      <c r="X766" s="199">
        <v>4176.5</v>
      </c>
      <c r="Y766" s="19">
        <v>9.9400000000000002E-2</v>
      </c>
      <c r="Z766" s="23">
        <f t="shared" si="12"/>
        <v>415.14410000000004</v>
      </c>
      <c r="AA766" s="7">
        <v>0</v>
      </c>
      <c r="AB766" s="23">
        <f>R766</f>
        <v>4176.5</v>
      </c>
      <c r="AC766" s="18"/>
    </row>
    <row r="767" spans="1:29" x14ac:dyDescent="0.3">
      <c r="A767" s="17">
        <v>45017</v>
      </c>
      <c r="B767" s="5" t="s">
        <v>2161</v>
      </c>
      <c r="C767" s="5" t="s">
        <v>94</v>
      </c>
      <c r="D767" s="5" t="s">
        <v>95</v>
      </c>
      <c r="E767" s="5" t="s">
        <v>2087</v>
      </c>
      <c r="F767" s="5" t="s">
        <v>2225</v>
      </c>
      <c r="G767" s="6">
        <v>489</v>
      </c>
      <c r="H767" s="5" t="s">
        <v>2029</v>
      </c>
      <c r="I767" s="5" t="s">
        <v>2087</v>
      </c>
      <c r="J767" s="5"/>
      <c r="K767" s="5" t="s">
        <v>55</v>
      </c>
      <c r="L767" s="5" t="s">
        <v>93</v>
      </c>
      <c r="M767" s="7">
        <v>0.02</v>
      </c>
      <c r="N767" s="6">
        <v>7119</v>
      </c>
      <c r="O767" s="18"/>
      <c r="P767" s="29">
        <v>8451.3199999999979</v>
      </c>
      <c r="Q767" s="193"/>
      <c r="R767" s="193">
        <v>8451.3199999999979</v>
      </c>
      <c r="S767" s="29">
        <f>P767+Q767-R767</f>
        <v>0</v>
      </c>
      <c r="T767" s="32">
        <f>IF(L767="折扣",R767/(1+AA767)*M767,IF(L767="返现",R767/(1+AA767),R767/(1+M767+AA767)))</f>
        <v>8285.6078431372534</v>
      </c>
      <c r="U767" s="7">
        <v>0</v>
      </c>
      <c r="V767" s="22">
        <v>0</v>
      </c>
      <c r="W767" s="28">
        <f>IF(L767="返现",T767*M767,R767-T767)</f>
        <v>165.71215686274445</v>
      </c>
      <c r="X767" s="199">
        <v>0</v>
      </c>
      <c r="Y767" s="19">
        <v>9.9400000000000002E-2</v>
      </c>
      <c r="Z767" s="23">
        <f t="shared" si="12"/>
        <v>0</v>
      </c>
      <c r="AA767" s="7">
        <v>0</v>
      </c>
      <c r="AB767" s="23">
        <f>R767</f>
        <v>8451.3199999999979</v>
      </c>
      <c r="AC767" s="18"/>
    </row>
    <row r="768" spans="1:29" x14ac:dyDescent="0.3">
      <c r="A768" s="17">
        <v>45017</v>
      </c>
      <c r="B768" s="5" t="s">
        <v>2161</v>
      </c>
      <c r="C768" s="5" t="s">
        <v>94</v>
      </c>
      <c r="D768" s="5" t="s">
        <v>95</v>
      </c>
      <c r="E768" s="5" t="s">
        <v>2087</v>
      </c>
      <c r="F768" s="5" t="s">
        <v>2225</v>
      </c>
      <c r="G768" s="6">
        <v>489</v>
      </c>
      <c r="H768" s="5" t="s">
        <v>2029</v>
      </c>
      <c r="I768" s="5" t="s">
        <v>2226</v>
      </c>
      <c r="J768" s="5"/>
      <c r="K768" s="5" t="s">
        <v>55</v>
      </c>
      <c r="L768" s="5" t="s">
        <v>93</v>
      </c>
      <c r="M768" s="7">
        <v>0.02</v>
      </c>
      <c r="N768" s="6">
        <v>7166</v>
      </c>
      <c r="O768" s="18"/>
      <c r="P768" s="29">
        <v>5.1000000000003638</v>
      </c>
      <c r="Q768" s="193"/>
      <c r="R768" s="193">
        <v>0</v>
      </c>
      <c r="S768" s="29">
        <f>P768+Q768-R768</f>
        <v>5.1000000000003638</v>
      </c>
      <c r="T768" s="32">
        <f>IF(L768="折扣",R768/(1+AA768)*M768,IF(L768="返现",R768/(1+AA768),R768/(1+M768+AA768)))</f>
        <v>0</v>
      </c>
      <c r="U768" s="7">
        <v>0</v>
      </c>
      <c r="V768" s="22">
        <v>0</v>
      </c>
      <c r="W768" s="28">
        <f>IF(L768="返现",T768*M768,R768-T768)</f>
        <v>0</v>
      </c>
      <c r="X768" s="199">
        <v>0</v>
      </c>
      <c r="Y768" s="19">
        <v>9.9400000000000002E-2</v>
      </c>
      <c r="Z768" s="23">
        <f t="shared" si="12"/>
        <v>0</v>
      </c>
      <c r="AA768" s="7">
        <v>0</v>
      </c>
      <c r="AB768" s="23">
        <f>R768</f>
        <v>0</v>
      </c>
      <c r="AC768" s="18"/>
    </row>
    <row r="769" spans="1:29" x14ac:dyDescent="0.3">
      <c r="A769" s="17">
        <v>45017</v>
      </c>
      <c r="B769" s="5" t="s">
        <v>2161</v>
      </c>
      <c r="C769" s="5" t="s">
        <v>94</v>
      </c>
      <c r="D769" s="5" t="s">
        <v>95</v>
      </c>
      <c r="E769" s="5" t="s">
        <v>2087</v>
      </c>
      <c r="F769" s="5" t="s">
        <v>2225</v>
      </c>
      <c r="G769" s="6">
        <v>489</v>
      </c>
      <c r="H769" s="5" t="s">
        <v>2029</v>
      </c>
      <c r="I769" s="5" t="s">
        <v>2227</v>
      </c>
      <c r="J769" s="5"/>
      <c r="K769" s="5" t="s">
        <v>55</v>
      </c>
      <c r="L769" s="5" t="s">
        <v>93</v>
      </c>
      <c r="M769" s="7">
        <v>0.02</v>
      </c>
      <c r="N769" s="6">
        <v>7435</v>
      </c>
      <c r="O769" s="18"/>
      <c r="P769" s="29">
        <v>400</v>
      </c>
      <c r="Q769" s="193"/>
      <c r="R769" s="193">
        <v>0</v>
      </c>
      <c r="S769" s="29">
        <f>P769+Q769-R769</f>
        <v>400</v>
      </c>
      <c r="T769" s="32">
        <f>IF(L769="折扣",R769/(1+AA769)*M769,IF(L769="返现",R769/(1+AA769),R769/(1+M769+AA769)))</f>
        <v>0</v>
      </c>
      <c r="U769" s="7">
        <v>0</v>
      </c>
      <c r="V769" s="22">
        <v>0</v>
      </c>
      <c r="W769" s="28">
        <f>IF(L769="返现",T769*M769,R769-T769)</f>
        <v>0</v>
      </c>
      <c r="X769" s="199">
        <v>0</v>
      </c>
      <c r="Y769" s="19">
        <v>9.9400000000000002E-2</v>
      </c>
      <c r="Z769" s="23">
        <f t="shared" si="12"/>
        <v>0</v>
      </c>
      <c r="AA769" s="7">
        <v>0</v>
      </c>
      <c r="AB769" s="23">
        <f>R769</f>
        <v>0</v>
      </c>
      <c r="AC769" s="18"/>
    </row>
    <row r="770" spans="1:29" x14ac:dyDescent="0.3">
      <c r="A770" s="17">
        <v>45017</v>
      </c>
      <c r="B770" s="5" t="s">
        <v>2161</v>
      </c>
      <c r="C770" s="5" t="s">
        <v>94</v>
      </c>
      <c r="D770" s="5" t="s">
        <v>95</v>
      </c>
      <c r="E770" s="5" t="s">
        <v>2228</v>
      </c>
      <c r="F770" s="5" t="s">
        <v>2229</v>
      </c>
      <c r="G770" s="6">
        <v>489</v>
      </c>
      <c r="H770" s="5" t="s">
        <v>2029</v>
      </c>
      <c r="I770" s="5" t="s">
        <v>2228</v>
      </c>
      <c r="J770" s="5"/>
      <c r="K770" s="5" t="s">
        <v>55</v>
      </c>
      <c r="L770" s="5" t="s">
        <v>278</v>
      </c>
      <c r="M770" s="7">
        <v>0</v>
      </c>
      <c r="N770" s="6">
        <v>7544</v>
      </c>
      <c r="O770" s="18"/>
      <c r="P770" s="29">
        <v>9559.6099999999969</v>
      </c>
      <c r="Q770" s="193"/>
      <c r="R770" s="193">
        <v>0</v>
      </c>
      <c r="S770" s="29">
        <f>P770+Q770-R770</f>
        <v>9559.6099999999969</v>
      </c>
      <c r="T770" s="32">
        <f>IF(L770="折扣",R770/(1+AA770)*M770,IF(L770="返现",R770/(1+AA770),R770/(1+M770+AA770)))</f>
        <v>0</v>
      </c>
      <c r="U770" s="7">
        <v>0</v>
      </c>
      <c r="V770" s="22">
        <v>0</v>
      </c>
      <c r="W770" s="28">
        <f>IF(L770="返现",T770*M770,R770-T770)</f>
        <v>0</v>
      </c>
      <c r="X770" s="199">
        <v>0</v>
      </c>
      <c r="Y770" s="19">
        <v>9.9400000000000002E-2</v>
      </c>
      <c r="Z770" s="23">
        <f t="shared" si="12"/>
        <v>0</v>
      </c>
      <c r="AA770" s="7">
        <v>0</v>
      </c>
      <c r="AB770" s="23">
        <f>R770</f>
        <v>0</v>
      </c>
      <c r="AC770" s="18"/>
    </row>
    <row r="771" spans="1:29" x14ac:dyDescent="0.3">
      <c r="A771" s="17">
        <v>45017</v>
      </c>
      <c r="B771" s="5" t="s">
        <v>2161</v>
      </c>
      <c r="C771" s="5" t="s">
        <v>94</v>
      </c>
      <c r="D771" s="5" t="s">
        <v>95</v>
      </c>
      <c r="E771" s="5" t="s">
        <v>2230</v>
      </c>
      <c r="F771" s="5" t="s">
        <v>2231</v>
      </c>
      <c r="G771" s="6">
        <v>489</v>
      </c>
      <c r="H771" s="5" t="s">
        <v>2029</v>
      </c>
      <c r="I771" s="5" t="s">
        <v>2232</v>
      </c>
      <c r="J771" s="5"/>
      <c r="K771" s="5" t="s">
        <v>55</v>
      </c>
      <c r="L771" s="5" t="s">
        <v>278</v>
      </c>
      <c r="M771" s="7">
        <v>0</v>
      </c>
      <c r="N771" s="6">
        <v>7738</v>
      </c>
      <c r="O771" s="18"/>
      <c r="P771" s="29">
        <v>2146.5</v>
      </c>
      <c r="Q771" s="193"/>
      <c r="R771" s="193">
        <v>0</v>
      </c>
      <c r="S771" s="29">
        <f>P771+Q771-R771</f>
        <v>2146.5</v>
      </c>
      <c r="T771" s="32">
        <f>IF(L771="折扣",R771/(1+AA771)*M771,IF(L771="返现",R771/(1+AA771),R771/(1+M771+AA771)))</f>
        <v>0</v>
      </c>
      <c r="U771" s="7">
        <v>0</v>
      </c>
      <c r="V771" s="22">
        <v>0</v>
      </c>
      <c r="W771" s="28">
        <f>IF(L771="返现",T771*M771,R771-T771)</f>
        <v>0</v>
      </c>
      <c r="X771" s="199">
        <v>0</v>
      </c>
      <c r="Y771" s="19">
        <v>9.9400000000000002E-2</v>
      </c>
      <c r="Z771" s="23">
        <f t="shared" si="12"/>
        <v>0</v>
      </c>
      <c r="AA771" s="7">
        <v>0</v>
      </c>
      <c r="AB771" s="23">
        <f>R771</f>
        <v>0</v>
      </c>
      <c r="AC771" s="18"/>
    </row>
    <row r="772" spans="1:29" x14ac:dyDescent="0.3">
      <c r="A772" s="17">
        <v>45017</v>
      </c>
      <c r="B772" s="5" t="s">
        <v>2161</v>
      </c>
      <c r="C772" s="5" t="s">
        <v>94</v>
      </c>
      <c r="D772" s="5" t="s">
        <v>95</v>
      </c>
      <c r="E772" s="5" t="s">
        <v>2230</v>
      </c>
      <c r="F772" s="5" t="s">
        <v>2231</v>
      </c>
      <c r="G772" s="6">
        <v>489</v>
      </c>
      <c r="H772" s="5" t="s">
        <v>2029</v>
      </c>
      <c r="I772" s="5" t="s">
        <v>2233</v>
      </c>
      <c r="J772" s="5"/>
      <c r="K772" s="5" t="s">
        <v>55</v>
      </c>
      <c r="L772" s="5" t="s">
        <v>278</v>
      </c>
      <c r="M772" s="7">
        <v>0</v>
      </c>
      <c r="N772" s="6">
        <v>7916</v>
      </c>
      <c r="O772" s="18"/>
      <c r="P772" s="29">
        <v>4611.83</v>
      </c>
      <c r="Q772" s="193"/>
      <c r="R772" s="193">
        <v>0</v>
      </c>
      <c r="S772" s="29">
        <f>P772+Q772-R772</f>
        <v>4611.83</v>
      </c>
      <c r="T772" s="32">
        <f>IF(L772="折扣",R772/(1+AA772)*M772,IF(L772="返现",R772/(1+AA772),R772/(1+M772+AA772)))</f>
        <v>0</v>
      </c>
      <c r="U772" s="7">
        <v>0</v>
      </c>
      <c r="V772" s="22">
        <v>0</v>
      </c>
      <c r="W772" s="28">
        <f>IF(L772="返现",T772*M772,R772-T772)</f>
        <v>0</v>
      </c>
      <c r="X772" s="199">
        <v>0</v>
      </c>
      <c r="Y772" s="19">
        <v>9.9400000000000002E-2</v>
      </c>
      <c r="Z772" s="23">
        <f t="shared" si="12"/>
        <v>0</v>
      </c>
      <c r="AA772" s="7">
        <v>0</v>
      </c>
      <c r="AB772" s="23">
        <f>R772</f>
        <v>0</v>
      </c>
      <c r="AC772" s="18"/>
    </row>
    <row r="773" spans="1:29" x14ac:dyDescent="0.3">
      <c r="A773" s="17">
        <v>45017</v>
      </c>
      <c r="B773" s="5" t="s">
        <v>2161</v>
      </c>
      <c r="C773" s="5" t="s">
        <v>94</v>
      </c>
      <c r="D773" s="5" t="s">
        <v>95</v>
      </c>
      <c r="E773" s="5" t="s">
        <v>2230</v>
      </c>
      <c r="F773" s="5" t="s">
        <v>2231</v>
      </c>
      <c r="G773" s="6">
        <v>489</v>
      </c>
      <c r="H773" s="5" t="s">
        <v>2029</v>
      </c>
      <c r="I773" s="5" t="s">
        <v>2234</v>
      </c>
      <c r="J773" s="5"/>
      <c r="K773" s="5" t="s">
        <v>55</v>
      </c>
      <c r="L773" s="5" t="s">
        <v>278</v>
      </c>
      <c r="M773" s="7">
        <v>0</v>
      </c>
      <c r="N773" s="6">
        <v>7444</v>
      </c>
      <c r="O773" s="18"/>
      <c r="P773" s="29">
        <v>1311.56</v>
      </c>
      <c r="Q773" s="193"/>
      <c r="R773" s="193">
        <v>272.60000000000002</v>
      </c>
      <c r="S773" s="29">
        <f>P773+Q773-R773</f>
        <v>1038.96</v>
      </c>
      <c r="T773" s="32">
        <f>IF(L773="折扣",R773/(1+AA773)*M773,IF(L773="返现",R773/(1+AA773),R773/(1+M773+AA773)))</f>
        <v>272.60000000000002</v>
      </c>
      <c r="U773" s="7">
        <v>0</v>
      </c>
      <c r="V773" s="22">
        <v>0</v>
      </c>
      <c r="W773" s="28">
        <f>IF(L773="返现",T773*M773,R773-T773)</f>
        <v>0</v>
      </c>
      <c r="X773" s="199">
        <v>272.60000000000002</v>
      </c>
      <c r="Y773" s="19">
        <v>9.9400000000000002E-2</v>
      </c>
      <c r="Z773" s="23">
        <f t="shared" si="12"/>
        <v>27.096440000000001</v>
      </c>
      <c r="AA773" s="7">
        <v>0</v>
      </c>
      <c r="AB773" s="23">
        <f>R773</f>
        <v>272.60000000000002</v>
      </c>
      <c r="AC773" s="18"/>
    </row>
    <row r="774" spans="1:29" x14ac:dyDescent="0.3">
      <c r="A774" s="17">
        <v>45017</v>
      </c>
      <c r="B774" s="5" t="s">
        <v>2161</v>
      </c>
      <c r="C774" s="5" t="s">
        <v>94</v>
      </c>
      <c r="D774" s="5" t="s">
        <v>100</v>
      </c>
      <c r="E774" s="5" t="s">
        <v>2235</v>
      </c>
      <c r="F774" s="5" t="s">
        <v>2236</v>
      </c>
      <c r="G774" s="177">
        <v>489</v>
      </c>
      <c r="H774" s="5" t="s">
        <v>2029</v>
      </c>
      <c r="I774" s="5" t="s">
        <v>2237</v>
      </c>
      <c r="J774" s="5"/>
      <c r="K774" s="5" t="s">
        <v>55</v>
      </c>
      <c r="L774" s="5" t="s">
        <v>278</v>
      </c>
      <c r="M774" s="7">
        <v>0</v>
      </c>
      <c r="N774" s="6">
        <v>7296</v>
      </c>
      <c r="O774" s="18"/>
      <c r="P774" s="29">
        <v>19435</v>
      </c>
      <c r="Q774" s="193"/>
      <c r="R774" s="193">
        <v>2845.6000000000004</v>
      </c>
      <c r="S774" s="29">
        <f>P774+Q774-R774</f>
        <v>16589.400000000001</v>
      </c>
      <c r="T774" s="32">
        <f>IF(L774="折扣",R774/(1+AA774)*M774,IF(L774="返现",R774/(1+AA774),R774/(1+M774+AA774)))</f>
        <v>2845.6000000000004</v>
      </c>
      <c r="U774" s="7">
        <v>0</v>
      </c>
      <c r="V774" s="22">
        <v>0</v>
      </c>
      <c r="W774" s="28">
        <f>IF(L774="返现",T774*M774,R774-T774)</f>
        <v>0</v>
      </c>
      <c r="X774" s="199">
        <v>2845.6000000000004</v>
      </c>
      <c r="Y774" s="19">
        <v>9.9400000000000002E-2</v>
      </c>
      <c r="Z774" s="23">
        <f t="shared" si="12"/>
        <v>282.85264000000006</v>
      </c>
      <c r="AA774" s="7">
        <v>0</v>
      </c>
      <c r="AB774" s="23">
        <f>R774</f>
        <v>2845.6000000000004</v>
      </c>
      <c r="AC774" s="18"/>
    </row>
    <row r="775" spans="1:29" x14ac:dyDescent="0.3">
      <c r="A775" s="17">
        <v>45017</v>
      </c>
      <c r="B775" s="5" t="s">
        <v>2161</v>
      </c>
      <c r="C775" s="5" t="s">
        <v>94</v>
      </c>
      <c r="D775" s="5" t="s">
        <v>100</v>
      </c>
      <c r="E775" s="5" t="s">
        <v>2238</v>
      </c>
      <c r="F775" s="5" t="s">
        <v>2239</v>
      </c>
      <c r="G775" s="177">
        <v>489</v>
      </c>
      <c r="H775" s="5" t="s">
        <v>2029</v>
      </c>
      <c r="I775" s="5" t="s">
        <v>2240</v>
      </c>
      <c r="J775" s="5"/>
      <c r="K775" s="5" t="s">
        <v>55</v>
      </c>
      <c r="L775" s="5" t="s">
        <v>93</v>
      </c>
      <c r="M775" s="7">
        <v>0.02</v>
      </c>
      <c r="N775" s="6">
        <v>107</v>
      </c>
      <c r="O775" s="18"/>
      <c r="P775" s="29">
        <v>1397.5699999999997</v>
      </c>
      <c r="Q775" s="193"/>
      <c r="R775" s="193">
        <v>1384.1999999999998</v>
      </c>
      <c r="S775" s="29">
        <f>P775+Q775-R775</f>
        <v>13.369999999999891</v>
      </c>
      <c r="T775" s="32">
        <f>IF(L775="折扣",R775/(1+AA775)*M775,IF(L775="返现",R775/(1+AA775),R775/(1+M775+AA775)))</f>
        <v>1357.0588235294115</v>
      </c>
      <c r="U775" s="7">
        <v>0</v>
      </c>
      <c r="V775" s="22">
        <v>0</v>
      </c>
      <c r="W775" s="28">
        <f>IF(L775="返现",T775*M775,R775-T775)</f>
        <v>27.141176470588334</v>
      </c>
      <c r="X775" s="199">
        <v>1384.1999999999998</v>
      </c>
      <c r="Y775" s="19">
        <v>9.9400000000000002E-2</v>
      </c>
      <c r="Z775" s="23">
        <f t="shared" si="12"/>
        <v>137.58947999999998</v>
      </c>
      <c r="AA775" s="7">
        <v>0</v>
      </c>
      <c r="AB775" s="23">
        <f>R775</f>
        <v>1384.1999999999998</v>
      </c>
      <c r="AC775" s="18"/>
    </row>
    <row r="776" spans="1:29" x14ac:dyDescent="0.3">
      <c r="A776" s="17">
        <v>45017</v>
      </c>
      <c r="B776" s="5" t="s">
        <v>2161</v>
      </c>
      <c r="C776" s="5" t="s">
        <v>94</v>
      </c>
      <c r="D776" s="5" t="s">
        <v>100</v>
      </c>
      <c r="E776" s="5" t="s">
        <v>2072</v>
      </c>
      <c r="F776" s="5" t="s">
        <v>2241</v>
      </c>
      <c r="G776" s="177">
        <v>489</v>
      </c>
      <c r="H776" s="5" t="s">
        <v>2029</v>
      </c>
      <c r="I776" s="5" t="s">
        <v>2073</v>
      </c>
      <c r="J776" s="5"/>
      <c r="K776" s="5" t="s">
        <v>55</v>
      </c>
      <c r="L776" s="5" t="s">
        <v>93</v>
      </c>
      <c r="M776" s="7">
        <v>0.02</v>
      </c>
      <c r="N776" s="6">
        <v>8045</v>
      </c>
      <c r="O776" s="18"/>
      <c r="P776" s="29">
        <v>6103.0499999999938</v>
      </c>
      <c r="Q776" s="193"/>
      <c r="R776" s="193">
        <v>6103.0499999999938</v>
      </c>
      <c r="S776" s="29">
        <f>P776+Q776-R776</f>
        <v>0</v>
      </c>
      <c r="T776" s="32">
        <f>IF(L776="折扣",R776/(1+AA776)*M776,IF(L776="返现",R776/(1+AA776),R776/(1+M776+AA776)))</f>
        <v>5983.3823529411702</v>
      </c>
      <c r="U776" s="7">
        <v>0</v>
      </c>
      <c r="V776" s="22">
        <v>0</v>
      </c>
      <c r="W776" s="28">
        <f>IF(L776="返现",T776*M776,R776-T776)</f>
        <v>119.6676470588236</v>
      </c>
      <c r="X776" s="199">
        <v>0</v>
      </c>
      <c r="Y776" s="19">
        <v>9.9400000000000002E-2</v>
      </c>
      <c r="Z776" s="23">
        <f t="shared" si="12"/>
        <v>0</v>
      </c>
      <c r="AA776" s="7">
        <v>0</v>
      </c>
      <c r="AB776" s="23">
        <f>R776</f>
        <v>6103.0499999999938</v>
      </c>
      <c r="AC776" s="18"/>
    </row>
    <row r="777" spans="1:29" x14ac:dyDescent="0.3">
      <c r="A777" s="17">
        <v>45017</v>
      </c>
      <c r="B777" s="5" t="s">
        <v>2161</v>
      </c>
      <c r="C777" s="5" t="s">
        <v>94</v>
      </c>
      <c r="D777" s="5" t="s">
        <v>100</v>
      </c>
      <c r="E777" s="5" t="s">
        <v>2072</v>
      </c>
      <c r="F777" s="5" t="s">
        <v>2241</v>
      </c>
      <c r="G777" s="177">
        <v>489</v>
      </c>
      <c r="H777" s="5" t="s">
        <v>2029</v>
      </c>
      <c r="I777" s="5" t="s">
        <v>2074</v>
      </c>
      <c r="J777" s="5"/>
      <c r="K777" s="5" t="s">
        <v>55</v>
      </c>
      <c r="L777" s="5" t="s">
        <v>93</v>
      </c>
      <c r="M777" s="7">
        <v>0.02</v>
      </c>
      <c r="N777" s="6">
        <v>8087</v>
      </c>
      <c r="O777" s="18"/>
      <c r="P777" s="29">
        <v>2709.0499999999993</v>
      </c>
      <c r="Q777" s="193"/>
      <c r="R777" s="193">
        <v>2709.0499999999993</v>
      </c>
      <c r="S777" s="29">
        <f>P777+Q777-R777</f>
        <v>0</v>
      </c>
      <c r="T777" s="32">
        <f>IF(L777="折扣",R777/(1+AA777)*M777,IF(L777="返现",R777/(1+AA777),R777/(1+M777+AA777)))</f>
        <v>2655.9313725490188</v>
      </c>
      <c r="U777" s="7">
        <v>0</v>
      </c>
      <c r="V777" s="22">
        <v>0</v>
      </c>
      <c r="W777" s="28">
        <f>IF(L777="返现",T777*M777,R777-T777)</f>
        <v>53.118627450980512</v>
      </c>
      <c r="X777" s="199">
        <v>0</v>
      </c>
      <c r="Y777" s="19">
        <v>9.9400000000000002E-2</v>
      </c>
      <c r="Z777" s="23">
        <f t="shared" si="12"/>
        <v>0</v>
      </c>
      <c r="AA777" s="7">
        <v>0</v>
      </c>
      <c r="AB777" s="23">
        <f>R777</f>
        <v>2709.0499999999993</v>
      </c>
      <c r="AC777" s="18"/>
    </row>
    <row r="778" spans="1:29" x14ac:dyDescent="0.3">
      <c r="A778" s="17">
        <v>45017</v>
      </c>
      <c r="B778" s="5" t="s">
        <v>2161</v>
      </c>
      <c r="C778" s="5" t="s">
        <v>94</v>
      </c>
      <c r="D778" s="5" t="s">
        <v>100</v>
      </c>
      <c r="E778" s="5" t="s">
        <v>2072</v>
      </c>
      <c r="F778" s="5" t="s">
        <v>2241</v>
      </c>
      <c r="G778" s="177">
        <v>489</v>
      </c>
      <c r="H778" s="5" t="s">
        <v>2029</v>
      </c>
      <c r="I778" s="5" t="s">
        <v>2242</v>
      </c>
      <c r="J778" s="5"/>
      <c r="K778" s="5" t="s">
        <v>55</v>
      </c>
      <c r="L778" s="5" t="s">
        <v>93</v>
      </c>
      <c r="M778" s="7">
        <v>0.02</v>
      </c>
      <c r="N778" s="6">
        <v>8067</v>
      </c>
      <c r="O778" s="18"/>
      <c r="P778" s="29">
        <v>5474.53</v>
      </c>
      <c r="Q778" s="193"/>
      <c r="R778" s="193">
        <v>0</v>
      </c>
      <c r="S778" s="29">
        <f>P778+Q778-R778</f>
        <v>5474.53</v>
      </c>
      <c r="T778" s="32">
        <f>IF(L778="折扣",R778/(1+AA778)*M778,IF(L778="返现",R778/(1+AA778),R778/(1+M778+AA778)))</f>
        <v>0</v>
      </c>
      <c r="U778" s="7">
        <v>0</v>
      </c>
      <c r="V778" s="22">
        <v>0</v>
      </c>
      <c r="W778" s="28">
        <f>IF(L778="返现",T778*M778,R778-T778)</f>
        <v>0</v>
      </c>
      <c r="X778" s="199">
        <v>0</v>
      </c>
      <c r="Y778" s="19">
        <v>9.9400000000000002E-2</v>
      </c>
      <c r="Z778" s="23">
        <f t="shared" si="12"/>
        <v>0</v>
      </c>
      <c r="AA778" s="7">
        <v>0</v>
      </c>
      <c r="AB778" s="23">
        <f>R778</f>
        <v>0</v>
      </c>
      <c r="AC778" s="18"/>
    </row>
    <row r="779" spans="1:29" x14ac:dyDescent="0.3">
      <c r="A779" s="17">
        <v>45017</v>
      </c>
      <c r="B779" s="5" t="s">
        <v>2161</v>
      </c>
      <c r="C779" s="5" t="s">
        <v>94</v>
      </c>
      <c r="D779" s="5" t="s">
        <v>100</v>
      </c>
      <c r="E779" s="5" t="s">
        <v>2072</v>
      </c>
      <c r="F779" s="5" t="s">
        <v>2241</v>
      </c>
      <c r="G779" s="177">
        <v>489</v>
      </c>
      <c r="H779" s="5" t="s">
        <v>2029</v>
      </c>
      <c r="I779" s="5" t="s">
        <v>2243</v>
      </c>
      <c r="J779" s="5"/>
      <c r="K779" s="5" t="s">
        <v>55</v>
      </c>
      <c r="L779" s="5" t="s">
        <v>93</v>
      </c>
      <c r="M779" s="7">
        <v>0.02</v>
      </c>
      <c r="N779" s="6">
        <v>7848</v>
      </c>
      <c r="O779" s="18"/>
      <c r="P779" s="29">
        <v>16125.73</v>
      </c>
      <c r="Q779" s="193"/>
      <c r="R779" s="193">
        <v>0</v>
      </c>
      <c r="S779" s="29">
        <f>P779+Q779-R779</f>
        <v>16125.73</v>
      </c>
      <c r="T779" s="32">
        <f>IF(L779="折扣",R779/(1+AA779)*M779,IF(L779="返现",R779/(1+AA779),R779/(1+M779+AA779)))</f>
        <v>0</v>
      </c>
      <c r="U779" s="7">
        <v>0</v>
      </c>
      <c r="V779" s="22">
        <v>0</v>
      </c>
      <c r="W779" s="28">
        <f>IF(L779="返现",T779*M779,R779-T779)</f>
        <v>0</v>
      </c>
      <c r="X779" s="199">
        <v>0</v>
      </c>
      <c r="Y779" s="19">
        <v>9.9400000000000002E-2</v>
      </c>
      <c r="Z779" s="23">
        <f t="shared" si="12"/>
        <v>0</v>
      </c>
      <c r="AA779" s="7">
        <v>0</v>
      </c>
      <c r="AB779" s="23">
        <f>R779</f>
        <v>0</v>
      </c>
      <c r="AC779" s="18"/>
    </row>
    <row r="780" spans="1:29" x14ac:dyDescent="0.3">
      <c r="A780" s="17">
        <v>45017</v>
      </c>
      <c r="B780" s="5" t="s">
        <v>2161</v>
      </c>
      <c r="C780" s="5" t="s">
        <v>94</v>
      </c>
      <c r="D780" s="5" t="s">
        <v>100</v>
      </c>
      <c r="E780" s="5" t="s">
        <v>2072</v>
      </c>
      <c r="F780" s="5" t="s">
        <v>2241</v>
      </c>
      <c r="G780" s="177">
        <v>489</v>
      </c>
      <c r="H780" s="5" t="s">
        <v>2029</v>
      </c>
      <c r="I780" s="5" t="s">
        <v>2072</v>
      </c>
      <c r="J780" s="5"/>
      <c r="K780" s="5" t="s">
        <v>55</v>
      </c>
      <c r="L780" s="5" t="s">
        <v>93</v>
      </c>
      <c r="M780" s="7">
        <v>0.02</v>
      </c>
      <c r="N780" s="6">
        <v>7689</v>
      </c>
      <c r="O780" s="18"/>
      <c r="P780" s="29">
        <v>19070.240000000002</v>
      </c>
      <c r="Q780" s="193"/>
      <c r="R780" s="193">
        <v>0</v>
      </c>
      <c r="S780" s="29">
        <f>P780+Q780-R780</f>
        <v>19070.240000000002</v>
      </c>
      <c r="T780" s="32">
        <f>IF(L780="折扣",R780/(1+AA780)*M780,IF(L780="返现",R780/(1+AA780),R780/(1+M780+AA780)))</f>
        <v>0</v>
      </c>
      <c r="U780" s="7">
        <v>0</v>
      </c>
      <c r="V780" s="22">
        <v>0</v>
      </c>
      <c r="W780" s="28">
        <f>IF(L780="返现",T780*M780,R780-T780)</f>
        <v>0</v>
      </c>
      <c r="X780" s="199">
        <v>0</v>
      </c>
      <c r="Y780" s="19">
        <v>9.9400000000000002E-2</v>
      </c>
      <c r="Z780" s="23">
        <f t="shared" si="12"/>
        <v>0</v>
      </c>
      <c r="AA780" s="7">
        <v>0</v>
      </c>
      <c r="AB780" s="23">
        <f>R780</f>
        <v>0</v>
      </c>
      <c r="AC780" s="18"/>
    </row>
    <row r="781" spans="1:29" x14ac:dyDescent="0.3">
      <c r="A781" s="17">
        <v>45017</v>
      </c>
      <c r="B781" s="5" t="s">
        <v>2161</v>
      </c>
      <c r="C781" s="5" t="s">
        <v>94</v>
      </c>
      <c r="D781" s="5" t="s">
        <v>100</v>
      </c>
      <c r="E781" s="5" t="s">
        <v>2072</v>
      </c>
      <c r="F781" s="5" t="s">
        <v>2241</v>
      </c>
      <c r="G781" s="177">
        <v>489</v>
      </c>
      <c r="H781" s="5" t="s">
        <v>2029</v>
      </c>
      <c r="I781" s="5" t="s">
        <v>2084</v>
      </c>
      <c r="J781" s="5"/>
      <c r="K781" s="5" t="s">
        <v>55</v>
      </c>
      <c r="L781" s="5" t="s">
        <v>93</v>
      </c>
      <c r="M781" s="7">
        <v>0.02</v>
      </c>
      <c r="N781" s="6">
        <v>7769</v>
      </c>
      <c r="O781" s="18"/>
      <c r="P781" s="29">
        <v>10780.420000000015</v>
      </c>
      <c r="Q781" s="193"/>
      <c r="R781" s="193">
        <v>10780.420000000015</v>
      </c>
      <c r="S781" s="29">
        <f>P781+Q781-R781</f>
        <v>0</v>
      </c>
      <c r="T781" s="32">
        <f>IF(L781="折扣",R781/(1+AA781)*M781,IF(L781="返现",R781/(1+AA781),R781/(1+M781+AA781)))</f>
        <v>10569.039215686289</v>
      </c>
      <c r="U781" s="7">
        <v>0</v>
      </c>
      <c r="V781" s="22">
        <v>0</v>
      </c>
      <c r="W781" s="28">
        <f>IF(L781="返现",T781*M781,R781-T781)</f>
        <v>211.3807843137256</v>
      </c>
      <c r="X781" s="199">
        <v>0</v>
      </c>
      <c r="Y781" s="19">
        <v>9.9400000000000002E-2</v>
      </c>
      <c r="Z781" s="23">
        <f t="shared" si="12"/>
        <v>0</v>
      </c>
      <c r="AA781" s="7">
        <v>0</v>
      </c>
      <c r="AB781" s="23">
        <f>R781</f>
        <v>10780.420000000015</v>
      </c>
      <c r="AC781" s="18"/>
    </row>
    <row r="782" spans="1:29" x14ac:dyDescent="0.3">
      <c r="A782" s="17">
        <v>45017</v>
      </c>
      <c r="B782" s="5" t="s">
        <v>2161</v>
      </c>
      <c r="C782" s="5" t="s">
        <v>94</v>
      </c>
      <c r="D782" s="5" t="s">
        <v>100</v>
      </c>
      <c r="E782" s="5" t="s">
        <v>2072</v>
      </c>
      <c r="F782" s="5" t="s">
        <v>2244</v>
      </c>
      <c r="G782" s="177">
        <v>489</v>
      </c>
      <c r="H782" s="5" t="s">
        <v>2029</v>
      </c>
      <c r="I782" s="5" t="s">
        <v>2077</v>
      </c>
      <c r="J782" s="5"/>
      <c r="K782" s="5" t="s">
        <v>55</v>
      </c>
      <c r="L782" s="5" t="s">
        <v>93</v>
      </c>
      <c r="M782" s="7">
        <v>0.02</v>
      </c>
      <c r="N782" s="6">
        <v>8120</v>
      </c>
      <c r="O782" s="18"/>
      <c r="P782" s="29">
        <v>6083.1</v>
      </c>
      <c r="Q782" s="193"/>
      <c r="R782" s="193">
        <v>1451.9</v>
      </c>
      <c r="S782" s="29">
        <f>P782+Q782-R782</f>
        <v>4631.2000000000007</v>
      </c>
      <c r="T782" s="32">
        <f>IF(L782="折扣",R782/(1+AA782)*M782,IF(L782="返现",R782/(1+AA782),R782/(1+M782+AA782)))</f>
        <v>1423.4313725490197</v>
      </c>
      <c r="U782" s="7">
        <v>0</v>
      </c>
      <c r="V782" s="22">
        <v>0</v>
      </c>
      <c r="W782" s="28">
        <f>IF(L782="返现",T782*M782,R782-T782)</f>
        <v>28.468627450980421</v>
      </c>
      <c r="X782" s="199">
        <v>0</v>
      </c>
      <c r="Y782" s="19">
        <v>9.9400000000000002E-2</v>
      </c>
      <c r="Z782" s="23">
        <f t="shared" si="12"/>
        <v>0</v>
      </c>
      <c r="AA782" s="7">
        <v>0</v>
      </c>
      <c r="AB782" s="23">
        <f>R782</f>
        <v>1451.9</v>
      </c>
      <c r="AC782" s="18"/>
    </row>
    <row r="783" spans="1:29" x14ac:dyDescent="0.3">
      <c r="A783" s="17">
        <v>45017</v>
      </c>
      <c r="B783" s="5" t="s">
        <v>2161</v>
      </c>
      <c r="C783" s="5" t="s">
        <v>94</v>
      </c>
      <c r="D783" s="5" t="s">
        <v>100</v>
      </c>
      <c r="E783" s="5" t="s">
        <v>2072</v>
      </c>
      <c r="F783" s="5" t="s">
        <v>2244</v>
      </c>
      <c r="G783" s="177">
        <v>489</v>
      </c>
      <c r="H783" s="5" t="s">
        <v>2029</v>
      </c>
      <c r="I783" s="5" t="s">
        <v>2082</v>
      </c>
      <c r="J783" s="5"/>
      <c r="K783" s="5" t="s">
        <v>55</v>
      </c>
      <c r="L783" s="5" t="s">
        <v>93</v>
      </c>
      <c r="M783" s="7">
        <v>0.02</v>
      </c>
      <c r="N783" s="6">
        <v>8121</v>
      </c>
      <c r="O783" s="18"/>
      <c r="P783" s="29">
        <v>2044.9899999999998</v>
      </c>
      <c r="Q783" s="193"/>
      <c r="R783" s="193">
        <v>2044.9899999999998</v>
      </c>
      <c r="S783" s="29">
        <f>P783+Q783-R783</f>
        <v>0</v>
      </c>
      <c r="T783" s="32">
        <f>IF(L783="折扣",R783/(1+AA783)*M783,IF(L783="返现",R783/(1+AA783),R783/(1+M783+AA783)))</f>
        <v>2004.8921568627447</v>
      </c>
      <c r="U783" s="7">
        <v>0</v>
      </c>
      <c r="V783" s="22">
        <v>0</v>
      </c>
      <c r="W783" s="28">
        <f>IF(L783="返现",T783*M783,R783-T783)</f>
        <v>40.09784313725504</v>
      </c>
      <c r="X783" s="199">
        <v>0</v>
      </c>
      <c r="Y783" s="19">
        <v>9.9400000000000002E-2</v>
      </c>
      <c r="Z783" s="23">
        <f t="shared" ref="Z783:Z846" si="13">X783*Y783</f>
        <v>0</v>
      </c>
      <c r="AA783" s="7">
        <v>0</v>
      </c>
      <c r="AB783" s="23">
        <f>R783</f>
        <v>2044.9899999999998</v>
      </c>
      <c r="AC783" s="18"/>
    </row>
    <row r="784" spans="1:29" x14ac:dyDescent="0.3">
      <c r="A784" s="17">
        <v>45017</v>
      </c>
      <c r="B784" s="5" t="s">
        <v>2161</v>
      </c>
      <c r="C784" s="5" t="s">
        <v>94</v>
      </c>
      <c r="D784" s="5" t="s">
        <v>100</v>
      </c>
      <c r="E784" s="5" t="s">
        <v>2072</v>
      </c>
      <c r="F784" s="5" t="s">
        <v>2244</v>
      </c>
      <c r="G784" s="177">
        <v>489</v>
      </c>
      <c r="H784" s="5" t="s">
        <v>2029</v>
      </c>
      <c r="I784" s="5" t="s">
        <v>2083</v>
      </c>
      <c r="J784" s="5"/>
      <c r="K784" s="5" t="s">
        <v>55</v>
      </c>
      <c r="L784" s="5" t="s">
        <v>93</v>
      </c>
      <c r="M784" s="7">
        <v>0.02</v>
      </c>
      <c r="N784" s="6">
        <v>8122</v>
      </c>
      <c r="O784" s="18"/>
      <c r="P784" s="29">
        <v>6666.2</v>
      </c>
      <c r="Q784" s="193"/>
      <c r="R784" s="193">
        <v>3151.9500000000003</v>
      </c>
      <c r="S784" s="29">
        <f>P784+Q784-R784</f>
        <v>3514.2499999999995</v>
      </c>
      <c r="T784" s="32">
        <f>IF(L784="折扣",R784/(1+AA784)*M784,IF(L784="返现",R784/(1+AA784),R784/(1+M784+AA784)))</f>
        <v>3090.1470588235297</v>
      </c>
      <c r="U784" s="7">
        <v>0</v>
      </c>
      <c r="V784" s="22">
        <v>0</v>
      </c>
      <c r="W784" s="28">
        <f>IF(L784="返现",T784*M784,R784-T784)</f>
        <v>61.80294117647054</v>
      </c>
      <c r="X784" s="199">
        <v>0</v>
      </c>
      <c r="Y784" s="19">
        <v>9.9400000000000002E-2</v>
      </c>
      <c r="Z784" s="23">
        <f t="shared" si="13"/>
        <v>0</v>
      </c>
      <c r="AA784" s="7">
        <v>0</v>
      </c>
      <c r="AB784" s="23">
        <f>R784</f>
        <v>3151.9500000000003</v>
      </c>
      <c r="AC784" s="18"/>
    </row>
    <row r="785" spans="1:29" x14ac:dyDescent="0.3">
      <c r="A785" s="17">
        <v>45017</v>
      </c>
      <c r="B785" s="5" t="s">
        <v>2161</v>
      </c>
      <c r="C785" s="5" t="s">
        <v>94</v>
      </c>
      <c r="D785" s="5" t="s">
        <v>100</v>
      </c>
      <c r="E785" s="5" t="s">
        <v>2072</v>
      </c>
      <c r="F785" s="5" t="s">
        <v>2072</v>
      </c>
      <c r="G785" s="177">
        <v>83</v>
      </c>
      <c r="H785" s="5" t="s">
        <v>109</v>
      </c>
      <c r="I785" s="5" t="s">
        <v>2245</v>
      </c>
      <c r="J785" s="5"/>
      <c r="K785" s="5" t="s">
        <v>55</v>
      </c>
      <c r="L785" s="5" t="s">
        <v>93</v>
      </c>
      <c r="M785" s="7">
        <v>0.02</v>
      </c>
      <c r="N785" s="6">
        <v>7982</v>
      </c>
      <c r="O785" s="18"/>
      <c r="P785" s="188">
        <v>0</v>
      </c>
      <c r="Q785" s="193">
        <v>0</v>
      </c>
      <c r="R785" s="193">
        <v>0</v>
      </c>
      <c r="S785" s="29">
        <f>P785+Q785-R785</f>
        <v>0</v>
      </c>
      <c r="T785" s="32">
        <f>IF(L785="折扣",R785/(1+AA785)*M785,IF(L785="返现",R785/(1+AA785),R785/(1+M785+AA785)))</f>
        <v>0</v>
      </c>
      <c r="U785" s="7">
        <v>0</v>
      </c>
      <c r="V785" s="22">
        <v>0</v>
      </c>
      <c r="W785" s="28">
        <f>IF(L785="返现",T785*M785,R785-T785)</f>
        <v>0</v>
      </c>
      <c r="X785" s="199">
        <v>0</v>
      </c>
      <c r="Y785" s="19">
        <v>0</v>
      </c>
      <c r="Z785" s="23">
        <f t="shared" si="13"/>
        <v>0</v>
      </c>
      <c r="AA785" s="7">
        <v>0</v>
      </c>
      <c r="AB785" s="199">
        <f>R785</f>
        <v>0</v>
      </c>
      <c r="AC785" s="18"/>
    </row>
    <row r="786" spans="1:29" x14ac:dyDescent="0.3">
      <c r="A786" s="17">
        <v>45017</v>
      </c>
      <c r="B786" s="5" t="s">
        <v>2161</v>
      </c>
      <c r="C786" s="5" t="s">
        <v>94</v>
      </c>
      <c r="D786" s="5" t="s">
        <v>100</v>
      </c>
      <c r="E786" s="5" t="s">
        <v>2089</v>
      </c>
      <c r="F786" s="5" t="s">
        <v>2246</v>
      </c>
      <c r="G786" s="177">
        <v>489</v>
      </c>
      <c r="H786" s="5" t="s">
        <v>2029</v>
      </c>
      <c r="I786" s="5" t="s">
        <v>2090</v>
      </c>
      <c r="J786" s="5"/>
      <c r="K786" s="5" t="s">
        <v>55</v>
      </c>
      <c r="L786" s="5" t="s">
        <v>93</v>
      </c>
      <c r="M786" s="7">
        <v>0.02</v>
      </c>
      <c r="N786" s="6">
        <v>8100</v>
      </c>
      <c r="O786" s="18"/>
      <c r="P786" s="29">
        <v>26928.800000000003</v>
      </c>
      <c r="Q786" s="193"/>
      <c r="R786" s="193">
        <v>19517.800000000003</v>
      </c>
      <c r="S786" s="29">
        <f>P786+Q786-R786</f>
        <v>7411</v>
      </c>
      <c r="T786" s="32">
        <f>IF(L786="折扣",R786/(1+AA786)*M786,IF(L786="返现",R786/(1+AA786),R786/(1+M786+AA786)))</f>
        <v>19135.098039215689</v>
      </c>
      <c r="U786" s="7">
        <v>0</v>
      </c>
      <c r="V786" s="22">
        <v>0</v>
      </c>
      <c r="W786" s="28">
        <f>IF(L786="返现",T786*M786,R786-T786)</f>
        <v>382.701960784314</v>
      </c>
      <c r="X786" s="199">
        <v>0</v>
      </c>
      <c r="Y786" s="19">
        <v>9.9400000000000002E-2</v>
      </c>
      <c r="Z786" s="23">
        <f t="shared" si="13"/>
        <v>0</v>
      </c>
      <c r="AA786" s="7">
        <v>0</v>
      </c>
      <c r="AB786" s="23">
        <f>R786</f>
        <v>19517.800000000003</v>
      </c>
      <c r="AC786" s="18"/>
    </row>
    <row r="787" spans="1:29" x14ac:dyDescent="0.3">
      <c r="A787" s="17">
        <v>45017</v>
      </c>
      <c r="B787" s="5" t="s">
        <v>2161</v>
      </c>
      <c r="C787" s="5" t="s">
        <v>94</v>
      </c>
      <c r="D787" s="5" t="s">
        <v>299</v>
      </c>
      <c r="E787" s="5" t="s">
        <v>2139</v>
      </c>
      <c r="F787" s="5" t="s">
        <v>2247</v>
      </c>
      <c r="G787" s="177">
        <v>489</v>
      </c>
      <c r="H787" s="5" t="s">
        <v>2029</v>
      </c>
      <c r="I787" s="5" t="s">
        <v>2248</v>
      </c>
      <c r="J787" s="5"/>
      <c r="K787" s="5" t="s">
        <v>55</v>
      </c>
      <c r="L787" s="5" t="s">
        <v>278</v>
      </c>
      <c r="M787" s="7">
        <v>0</v>
      </c>
      <c r="N787" s="6">
        <v>8016</v>
      </c>
      <c r="O787" s="18"/>
      <c r="P787" s="29">
        <v>900</v>
      </c>
      <c r="Q787" s="193"/>
      <c r="R787" s="193">
        <v>0</v>
      </c>
      <c r="S787" s="29">
        <f>P787+Q787-R787</f>
        <v>900</v>
      </c>
      <c r="T787" s="32">
        <f>IF(L787="折扣",R787/(1+AA787)*M787,IF(L787="返现",R787/(1+AA787),R787/(1+M787+AA787)))</f>
        <v>0</v>
      </c>
      <c r="U787" s="7">
        <v>0</v>
      </c>
      <c r="V787" s="22">
        <v>0</v>
      </c>
      <c r="W787" s="28">
        <f>IF(L787="返现",T787*M787,R787-T787)</f>
        <v>0</v>
      </c>
      <c r="X787" s="199">
        <v>0</v>
      </c>
      <c r="Y787" s="19">
        <v>9.9400000000000002E-2</v>
      </c>
      <c r="Z787" s="23">
        <f t="shared" si="13"/>
        <v>0</v>
      </c>
      <c r="AA787" s="7">
        <v>0</v>
      </c>
      <c r="AB787" s="23">
        <f>R787</f>
        <v>0</v>
      </c>
      <c r="AC787" s="18"/>
    </row>
    <row r="788" spans="1:29" x14ac:dyDescent="0.3">
      <c r="A788" s="17">
        <v>45017</v>
      </c>
      <c r="B788" s="5" t="s">
        <v>87</v>
      </c>
      <c r="C788" s="5" t="s">
        <v>88</v>
      </c>
      <c r="D788" s="5" t="s">
        <v>89</v>
      </c>
      <c r="E788" s="5" t="s">
        <v>2249</v>
      </c>
      <c r="F788" s="5" t="s">
        <v>2249</v>
      </c>
      <c r="G788" s="177">
        <v>489</v>
      </c>
      <c r="H788" s="5" t="s">
        <v>2029</v>
      </c>
      <c r="I788" s="5" t="s">
        <v>2250</v>
      </c>
      <c r="J788" s="5"/>
      <c r="K788" s="5" t="s">
        <v>55</v>
      </c>
      <c r="L788" s="5" t="s">
        <v>93</v>
      </c>
      <c r="M788" s="7">
        <v>0.02</v>
      </c>
      <c r="N788" s="187">
        <v>7879</v>
      </c>
      <c r="O788" s="18"/>
      <c r="P788" s="29">
        <v>4418.1000000000004</v>
      </c>
      <c r="Q788" s="193"/>
      <c r="R788" s="193">
        <v>0</v>
      </c>
      <c r="S788" s="29">
        <f>P788+Q788-R788</f>
        <v>4418.1000000000004</v>
      </c>
      <c r="T788" s="32">
        <f>IF(L788="折扣",R788/(1+AA788)*M788,IF(L788="返现",R788/(1+AA788),R788/(1+M788+AA788)))</f>
        <v>0</v>
      </c>
      <c r="U788" s="7">
        <v>0</v>
      </c>
      <c r="V788" s="22">
        <v>0</v>
      </c>
      <c r="W788" s="28">
        <f>IF(L788="返现",T788*M788,R788-T788)</f>
        <v>0</v>
      </c>
      <c r="X788" s="199">
        <v>0</v>
      </c>
      <c r="Y788" s="19">
        <v>9.9400000000000002E-2</v>
      </c>
      <c r="Z788" s="23">
        <f t="shared" si="13"/>
        <v>0</v>
      </c>
      <c r="AA788" s="7">
        <v>0</v>
      </c>
      <c r="AB788" s="23">
        <f>R788</f>
        <v>0</v>
      </c>
      <c r="AC788" s="18"/>
    </row>
    <row r="789" spans="1:29" x14ac:dyDescent="0.3">
      <c r="A789" s="17">
        <v>45017</v>
      </c>
      <c r="B789" s="5" t="s">
        <v>87</v>
      </c>
      <c r="C789" s="5" t="s">
        <v>88</v>
      </c>
      <c r="D789" s="5" t="s">
        <v>89</v>
      </c>
      <c r="E789" s="5" t="s">
        <v>2249</v>
      </c>
      <c r="F789" s="5" t="s">
        <v>2249</v>
      </c>
      <c r="G789" s="177">
        <v>489</v>
      </c>
      <c r="H789" s="5" t="s">
        <v>2029</v>
      </c>
      <c r="I789" s="5" t="s">
        <v>2251</v>
      </c>
      <c r="J789" s="5"/>
      <c r="K789" s="5" t="s">
        <v>55</v>
      </c>
      <c r="L789" s="5" t="s">
        <v>93</v>
      </c>
      <c r="M789" s="7">
        <v>0.02</v>
      </c>
      <c r="N789" s="187">
        <v>8015</v>
      </c>
      <c r="O789" s="18"/>
      <c r="P789" s="29">
        <v>788.15000000000009</v>
      </c>
      <c r="Q789" s="193"/>
      <c r="R789" s="193">
        <v>0</v>
      </c>
      <c r="S789" s="29">
        <f>P789+Q789-R789</f>
        <v>788.15000000000009</v>
      </c>
      <c r="T789" s="32">
        <f>IF(L789="折扣",R789/(1+AA789)*M789,IF(L789="返现",R789/(1+AA789),R789/(1+M789+AA789)))</f>
        <v>0</v>
      </c>
      <c r="U789" s="7">
        <v>0</v>
      </c>
      <c r="V789" s="22">
        <v>0</v>
      </c>
      <c r="W789" s="28">
        <f>IF(L789="返现",T789*M789,R789-T789)</f>
        <v>0</v>
      </c>
      <c r="X789" s="199">
        <v>0</v>
      </c>
      <c r="Y789" s="19">
        <v>9.9400000000000002E-2</v>
      </c>
      <c r="Z789" s="23">
        <f t="shared" si="13"/>
        <v>0</v>
      </c>
      <c r="AA789" s="7">
        <v>0</v>
      </c>
      <c r="AB789" s="23">
        <f>R789</f>
        <v>0</v>
      </c>
      <c r="AC789" s="18"/>
    </row>
    <row r="790" spans="1:29" x14ac:dyDescent="0.3">
      <c r="A790" s="17">
        <v>45017</v>
      </c>
      <c r="B790" s="5" t="s">
        <v>87</v>
      </c>
      <c r="C790" s="5" t="s">
        <v>88</v>
      </c>
      <c r="D790" s="5" t="s">
        <v>314</v>
      </c>
      <c r="E790" s="5" t="s">
        <v>2252</v>
      </c>
      <c r="F790" s="5" t="s">
        <v>2252</v>
      </c>
      <c r="G790" s="177">
        <v>489</v>
      </c>
      <c r="H790" s="5" t="s">
        <v>2029</v>
      </c>
      <c r="I790" s="5" t="s">
        <v>2252</v>
      </c>
      <c r="J790" s="5"/>
      <c r="K790" s="5" t="s">
        <v>55</v>
      </c>
      <c r="L790" s="5" t="s">
        <v>278</v>
      </c>
      <c r="M790" s="7">
        <v>0</v>
      </c>
      <c r="N790" s="187">
        <v>8137</v>
      </c>
      <c r="O790" s="18"/>
      <c r="P790" s="29">
        <v>1120.3400000000001</v>
      </c>
      <c r="Q790" s="193"/>
      <c r="R790" s="193">
        <v>1155.48</v>
      </c>
      <c r="S790" s="29">
        <f>P790+Q790-R790</f>
        <v>-35.139999999999873</v>
      </c>
      <c r="T790" s="32">
        <f>IF(L790="折扣",R790/(1+AA790)*M790,IF(L790="返现",R790/(1+AA790),R790/(1+M790+AA790)))</f>
        <v>1155.48</v>
      </c>
      <c r="U790" s="7">
        <v>0</v>
      </c>
      <c r="V790" s="22">
        <v>0</v>
      </c>
      <c r="W790" s="28">
        <f>IF(L790="返现",T790*M790,R790-T790)</f>
        <v>0</v>
      </c>
      <c r="X790" s="199">
        <v>1155.48</v>
      </c>
      <c r="Y790" s="19">
        <v>9.9400000000000002E-2</v>
      </c>
      <c r="Z790" s="23">
        <f t="shared" si="13"/>
        <v>114.85471200000001</v>
      </c>
      <c r="AA790" s="7">
        <v>0</v>
      </c>
      <c r="AB790" s="23">
        <f>R790</f>
        <v>1155.48</v>
      </c>
      <c r="AC790" s="18"/>
    </row>
    <row r="791" spans="1:29" x14ac:dyDescent="0.3">
      <c r="A791" s="17">
        <v>45017</v>
      </c>
      <c r="B791" s="5" t="s">
        <v>87</v>
      </c>
      <c r="C791" s="5" t="s">
        <v>94</v>
      </c>
      <c r="D791" s="5" t="s">
        <v>95</v>
      </c>
      <c r="E791" s="5" t="s">
        <v>1137</v>
      </c>
      <c r="F791" s="5" t="s">
        <v>1137</v>
      </c>
      <c r="G791" s="177">
        <v>489</v>
      </c>
      <c r="H791" s="5" t="s">
        <v>2029</v>
      </c>
      <c r="I791" s="5" t="s">
        <v>2221</v>
      </c>
      <c r="J791" s="5"/>
      <c r="K791" s="5" t="s">
        <v>55</v>
      </c>
      <c r="L791" s="5" t="s">
        <v>278</v>
      </c>
      <c r="M791" s="7">
        <v>0</v>
      </c>
      <c r="N791" s="187">
        <v>8077</v>
      </c>
      <c r="O791" s="18"/>
      <c r="P791" s="29">
        <v>5000</v>
      </c>
      <c r="Q791" s="193"/>
      <c r="R791" s="193">
        <v>0</v>
      </c>
      <c r="S791" s="29">
        <f>P791+Q791-R791</f>
        <v>5000</v>
      </c>
      <c r="T791" s="32">
        <f>IF(L791="折扣",R791/(1+AA791)*M791,IF(L791="返现",R791/(1+AA791),R791/(1+M791+AA791)))</f>
        <v>0</v>
      </c>
      <c r="U791" s="7">
        <v>0</v>
      </c>
      <c r="V791" s="22">
        <v>0</v>
      </c>
      <c r="W791" s="28">
        <f>IF(L791="返现",T791*M791,R791-T791)</f>
        <v>0</v>
      </c>
      <c r="X791" s="199">
        <v>0</v>
      </c>
      <c r="Y791" s="19">
        <v>9.9400000000000002E-2</v>
      </c>
      <c r="Z791" s="23">
        <f t="shared" si="13"/>
        <v>0</v>
      </c>
      <c r="AA791" s="7">
        <v>0</v>
      </c>
      <c r="AB791" s="23">
        <f>R791</f>
        <v>0</v>
      </c>
      <c r="AC791" s="18"/>
    </row>
    <row r="792" spans="1:29" x14ac:dyDescent="0.3">
      <c r="A792" s="17">
        <v>45017</v>
      </c>
      <c r="B792" s="5" t="s">
        <v>87</v>
      </c>
      <c r="C792" s="5" t="s">
        <v>94</v>
      </c>
      <c r="D792" s="5" t="s">
        <v>95</v>
      </c>
      <c r="E792" s="5" t="s">
        <v>2253</v>
      </c>
      <c r="F792" s="5" t="s">
        <v>2253</v>
      </c>
      <c r="G792" s="177">
        <v>489</v>
      </c>
      <c r="H792" s="5" t="s">
        <v>2029</v>
      </c>
      <c r="I792" s="5" t="s">
        <v>2253</v>
      </c>
      <c r="J792" s="5"/>
      <c r="K792" s="5" t="s">
        <v>55</v>
      </c>
      <c r="L792" s="5" t="s">
        <v>278</v>
      </c>
      <c r="M792" s="7">
        <v>0</v>
      </c>
      <c r="N792" s="187">
        <v>7614</v>
      </c>
      <c r="O792" s="18"/>
      <c r="P792" s="29">
        <v>26318.130000000034</v>
      </c>
      <c r="Q792" s="193"/>
      <c r="R792" s="193">
        <v>5997.4000000000005</v>
      </c>
      <c r="S792" s="29">
        <f>P792+Q792-R792</f>
        <v>20320.730000000032</v>
      </c>
      <c r="T792" s="32">
        <f>IF(L792="折扣",R792/(1+AA792)*M792,IF(L792="返现",R792/(1+AA792),R792/(1+M792+AA792)))</f>
        <v>5997.4000000000005</v>
      </c>
      <c r="U792" s="7">
        <v>0</v>
      </c>
      <c r="V792" s="22">
        <v>0</v>
      </c>
      <c r="W792" s="28">
        <f>IF(L792="返现",T792*M792,R792-T792)</f>
        <v>0</v>
      </c>
      <c r="X792" s="199">
        <v>5997.4000000000005</v>
      </c>
      <c r="Y792" s="19">
        <v>9.9400000000000002E-2</v>
      </c>
      <c r="Z792" s="23">
        <f t="shared" si="13"/>
        <v>596.14156000000003</v>
      </c>
      <c r="AA792" s="7">
        <v>0</v>
      </c>
      <c r="AB792" s="23">
        <f>R792</f>
        <v>5997.4000000000005</v>
      </c>
      <c r="AC792" s="18"/>
    </row>
    <row r="793" spans="1:29" x14ac:dyDescent="0.3">
      <c r="A793" s="17">
        <v>45017</v>
      </c>
      <c r="B793" s="5" t="s">
        <v>87</v>
      </c>
      <c r="C793" s="5" t="s">
        <v>94</v>
      </c>
      <c r="D793" s="5" t="s">
        <v>1144</v>
      </c>
      <c r="E793" s="5" t="s">
        <v>2038</v>
      </c>
      <c r="F793" s="5" t="s">
        <v>2038</v>
      </c>
      <c r="G793" s="177">
        <v>489</v>
      </c>
      <c r="H793" s="5" t="s">
        <v>2029</v>
      </c>
      <c r="I793" s="5" t="s">
        <v>2254</v>
      </c>
      <c r="J793" s="5"/>
      <c r="K793" s="5" t="s">
        <v>55</v>
      </c>
      <c r="L793" s="5" t="s">
        <v>265</v>
      </c>
      <c r="M793" s="7">
        <v>0.9</v>
      </c>
      <c r="N793" s="187">
        <v>8093</v>
      </c>
      <c r="O793" s="18"/>
      <c r="P793" s="29">
        <v>3247.71</v>
      </c>
      <c r="Q793" s="193"/>
      <c r="R793" s="193">
        <v>1200.1000000000004</v>
      </c>
      <c r="S793" s="29">
        <f>P793+Q793-R793</f>
        <v>2047.6099999999997</v>
      </c>
      <c r="T793" s="32">
        <f>IF(L793="折扣",R793/(1+AA793)*M793,IF(L793="返现",R793/(1+AA793),R793/(1+M793+AA793)))</f>
        <v>1080.0900000000004</v>
      </c>
      <c r="U793" s="7">
        <v>0</v>
      </c>
      <c r="V793" s="22">
        <v>0</v>
      </c>
      <c r="W793" s="28">
        <f>IF(L793="返现",T793*M793,R793-T793)</f>
        <v>120.00999999999999</v>
      </c>
      <c r="X793" s="199">
        <v>1200.1000000000004</v>
      </c>
      <c r="Y793" s="19">
        <v>9.9400000000000002E-2</v>
      </c>
      <c r="Z793" s="23">
        <f t="shared" si="13"/>
        <v>119.28994000000004</v>
      </c>
      <c r="AA793" s="7">
        <v>0</v>
      </c>
      <c r="AB793" s="23">
        <f>R793</f>
        <v>1200.1000000000004</v>
      </c>
      <c r="AC793" s="18"/>
    </row>
    <row r="794" spans="1:29" x14ac:dyDescent="0.3">
      <c r="A794" s="17">
        <v>45017</v>
      </c>
      <c r="B794" s="5" t="s">
        <v>87</v>
      </c>
      <c r="C794" s="5" t="s">
        <v>94</v>
      </c>
      <c r="D794" s="5" t="s">
        <v>1144</v>
      </c>
      <c r="E794" s="5" t="s">
        <v>2127</v>
      </c>
      <c r="F794" s="5" t="s">
        <v>2127</v>
      </c>
      <c r="G794" s="177">
        <v>489</v>
      </c>
      <c r="H794" s="5" t="s">
        <v>2029</v>
      </c>
      <c r="I794" s="5" t="s">
        <v>2255</v>
      </c>
      <c r="J794" s="5"/>
      <c r="K794" s="5" t="s">
        <v>55</v>
      </c>
      <c r="L794" s="5" t="s">
        <v>93</v>
      </c>
      <c r="M794" s="7">
        <v>0.02</v>
      </c>
      <c r="N794" s="187">
        <v>7942</v>
      </c>
      <c r="O794" s="18"/>
      <c r="P794" s="29">
        <v>13994.9</v>
      </c>
      <c r="Q794" s="193"/>
      <c r="R794" s="193">
        <v>0</v>
      </c>
      <c r="S794" s="29">
        <f>P794+Q794-R794</f>
        <v>13994.9</v>
      </c>
      <c r="T794" s="32">
        <f>IF(L794="折扣",R794/(1+AA794)*M794,IF(L794="返现",R794/(1+AA794),R794/(1+M794+AA794)))</f>
        <v>0</v>
      </c>
      <c r="U794" s="7">
        <v>0</v>
      </c>
      <c r="V794" s="22">
        <v>0</v>
      </c>
      <c r="W794" s="28">
        <f>IF(L794="返现",T794*M794,R794-T794)</f>
        <v>0</v>
      </c>
      <c r="X794" s="199">
        <v>0</v>
      </c>
      <c r="Y794" s="19">
        <v>9.9400000000000002E-2</v>
      </c>
      <c r="Z794" s="23">
        <f t="shared" si="13"/>
        <v>0</v>
      </c>
      <c r="AA794" s="7">
        <v>0</v>
      </c>
      <c r="AB794" s="23">
        <f>R794</f>
        <v>0</v>
      </c>
      <c r="AC794" s="18"/>
    </row>
    <row r="795" spans="1:29" x14ac:dyDescent="0.3">
      <c r="A795" s="17">
        <v>45017</v>
      </c>
      <c r="B795" s="5" t="s">
        <v>87</v>
      </c>
      <c r="C795" s="5" t="s">
        <v>94</v>
      </c>
      <c r="D795" s="5" t="s">
        <v>100</v>
      </c>
      <c r="E795" s="5" t="s">
        <v>2256</v>
      </c>
      <c r="F795" s="5" t="s">
        <v>2256</v>
      </c>
      <c r="G795" s="177">
        <v>489</v>
      </c>
      <c r="H795" s="5" t="s">
        <v>2029</v>
      </c>
      <c r="I795" s="5" t="s">
        <v>2257</v>
      </c>
      <c r="J795" s="5"/>
      <c r="K795" s="5" t="s">
        <v>55</v>
      </c>
      <c r="L795" s="5" t="s">
        <v>278</v>
      </c>
      <c r="M795" s="7">
        <v>0</v>
      </c>
      <c r="N795" s="187">
        <v>7457</v>
      </c>
      <c r="O795" s="18"/>
      <c r="P795" s="29">
        <v>24346.079999999962</v>
      </c>
      <c r="Q795" s="193"/>
      <c r="R795" s="193">
        <v>0</v>
      </c>
      <c r="S795" s="29">
        <f>P795+Q795-R795</f>
        <v>24346.079999999962</v>
      </c>
      <c r="T795" s="32">
        <f>IF(L795="折扣",R795/(1+AA795)*M795,IF(L795="返现",R795/(1+AA795),R795/(1+M795+AA795)))</f>
        <v>0</v>
      </c>
      <c r="U795" s="7">
        <v>0</v>
      </c>
      <c r="V795" s="22">
        <v>0</v>
      </c>
      <c r="W795" s="28">
        <f>IF(L795="返现",T795*M795,R795-T795)</f>
        <v>0</v>
      </c>
      <c r="X795" s="199">
        <v>0</v>
      </c>
      <c r="Y795" s="19">
        <v>9.9400000000000002E-2</v>
      </c>
      <c r="Z795" s="23">
        <f t="shared" si="13"/>
        <v>0</v>
      </c>
      <c r="AA795" s="7">
        <v>0</v>
      </c>
      <c r="AB795" s="23">
        <f>R795</f>
        <v>0</v>
      </c>
      <c r="AC795" s="18"/>
    </row>
    <row r="796" spans="1:29" x14ac:dyDescent="0.3">
      <c r="A796" s="17">
        <v>45017</v>
      </c>
      <c r="B796" s="5" t="s">
        <v>87</v>
      </c>
      <c r="C796" s="5" t="s">
        <v>94</v>
      </c>
      <c r="D796" s="5" t="s">
        <v>100</v>
      </c>
      <c r="E796" s="5" t="s">
        <v>333</v>
      </c>
      <c r="F796" s="5" t="s">
        <v>333</v>
      </c>
      <c r="G796" s="177">
        <v>489</v>
      </c>
      <c r="H796" s="5" t="s">
        <v>2029</v>
      </c>
      <c r="I796" s="5" t="s">
        <v>2258</v>
      </c>
      <c r="J796" s="5"/>
      <c r="K796" s="5" t="s">
        <v>55</v>
      </c>
      <c r="L796" s="5" t="s">
        <v>93</v>
      </c>
      <c r="M796" s="7">
        <v>0.02</v>
      </c>
      <c r="N796" s="187">
        <v>7956</v>
      </c>
      <c r="O796" s="18"/>
      <c r="P796" s="29">
        <v>6186.2000000000007</v>
      </c>
      <c r="Q796" s="193"/>
      <c r="R796" s="193">
        <v>386</v>
      </c>
      <c r="S796" s="29">
        <f>P796+Q796-R796</f>
        <v>5800.2000000000007</v>
      </c>
      <c r="T796" s="32">
        <f>IF(L796="折扣",R796/(1+AA796)*M796,IF(L796="返现",R796/(1+AA796),R796/(1+M796+AA796)))</f>
        <v>378.43137254901961</v>
      </c>
      <c r="U796" s="7">
        <v>0</v>
      </c>
      <c r="V796" s="22">
        <v>0</v>
      </c>
      <c r="W796" s="28">
        <f>IF(L796="返现",T796*M796,R796-T796)</f>
        <v>7.5686274509803866</v>
      </c>
      <c r="X796" s="199">
        <v>386</v>
      </c>
      <c r="Y796" s="19">
        <v>9.9400000000000002E-2</v>
      </c>
      <c r="Z796" s="23">
        <f t="shared" si="13"/>
        <v>38.368400000000001</v>
      </c>
      <c r="AA796" s="7">
        <v>0</v>
      </c>
      <c r="AB796" s="23">
        <f>R796</f>
        <v>386</v>
      </c>
      <c r="AC796" s="18"/>
    </row>
    <row r="797" spans="1:29" x14ac:dyDescent="0.3">
      <c r="A797" s="17">
        <v>45017</v>
      </c>
      <c r="B797" s="5" t="s">
        <v>87</v>
      </c>
      <c r="C797" s="5" t="s">
        <v>94</v>
      </c>
      <c r="D797" s="5" t="s">
        <v>1204</v>
      </c>
      <c r="E797" s="5" t="s">
        <v>2259</v>
      </c>
      <c r="F797" s="5" t="s">
        <v>2260</v>
      </c>
      <c r="G797" s="177">
        <v>489</v>
      </c>
      <c r="H797" s="5" t="s">
        <v>2029</v>
      </c>
      <c r="I797" s="5" t="s">
        <v>2259</v>
      </c>
      <c r="J797" s="5"/>
      <c r="K797" s="5" t="s">
        <v>55</v>
      </c>
      <c r="L797" s="5" t="s">
        <v>278</v>
      </c>
      <c r="M797" s="7">
        <v>0</v>
      </c>
      <c r="N797" s="187">
        <v>7128</v>
      </c>
      <c r="O797" s="18"/>
      <c r="P797" s="29">
        <v>2074.6</v>
      </c>
      <c r="Q797" s="193"/>
      <c r="R797" s="193">
        <v>0</v>
      </c>
      <c r="S797" s="29">
        <f>P797+Q797-R797</f>
        <v>2074.6</v>
      </c>
      <c r="T797" s="32">
        <f>IF(L797="折扣",R797/(1+AA797)*M797,IF(L797="返现",R797/(1+AA797),R797/(1+M797+AA797)))</f>
        <v>0</v>
      </c>
      <c r="U797" s="7">
        <v>0</v>
      </c>
      <c r="V797" s="22">
        <v>0</v>
      </c>
      <c r="W797" s="28">
        <f>IF(L797="返现",T797*M797,R797-T797)</f>
        <v>0</v>
      </c>
      <c r="X797" s="199">
        <v>0</v>
      </c>
      <c r="Y797" s="19">
        <v>9.9400000000000002E-2</v>
      </c>
      <c r="Z797" s="23">
        <f t="shared" si="13"/>
        <v>0</v>
      </c>
      <c r="AA797" s="7">
        <v>0</v>
      </c>
      <c r="AB797" s="23">
        <f>R797</f>
        <v>0</v>
      </c>
      <c r="AC797" s="18"/>
    </row>
    <row r="798" spans="1:29" x14ac:dyDescent="0.3">
      <c r="A798" s="17">
        <v>45017</v>
      </c>
      <c r="B798" s="5" t="s">
        <v>87</v>
      </c>
      <c r="C798" s="5" t="s">
        <v>94</v>
      </c>
      <c r="D798" s="5" t="s">
        <v>299</v>
      </c>
      <c r="E798" s="5" t="s">
        <v>2153</v>
      </c>
      <c r="F798" s="5" t="s">
        <v>2154</v>
      </c>
      <c r="G798" s="177">
        <v>489</v>
      </c>
      <c r="H798" s="5" t="s">
        <v>2029</v>
      </c>
      <c r="I798" s="5" t="s">
        <v>2261</v>
      </c>
      <c r="J798" s="5"/>
      <c r="K798" s="5" t="s">
        <v>55</v>
      </c>
      <c r="L798" s="5" t="s">
        <v>278</v>
      </c>
      <c r="M798" s="7">
        <v>0</v>
      </c>
      <c r="N798" s="187">
        <v>7169</v>
      </c>
      <c r="O798" s="18"/>
      <c r="P798" s="29">
        <v>4948</v>
      </c>
      <c r="Q798" s="193"/>
      <c r="R798" s="193">
        <v>0</v>
      </c>
      <c r="S798" s="29">
        <f>P798+Q798-R798</f>
        <v>4948</v>
      </c>
      <c r="T798" s="32">
        <f>IF(L798="折扣",R798/(1+AA798)*M798,IF(L798="返现",R798/(1+AA798),R798/(1+M798+AA798)))</f>
        <v>0</v>
      </c>
      <c r="U798" s="7">
        <v>0</v>
      </c>
      <c r="V798" s="22">
        <v>0</v>
      </c>
      <c r="W798" s="28">
        <f>IF(L798="返现",T798*M798,R798-T798)</f>
        <v>0</v>
      </c>
      <c r="X798" s="199">
        <v>0</v>
      </c>
      <c r="Y798" s="19">
        <v>9.9400000000000002E-2</v>
      </c>
      <c r="Z798" s="23">
        <f t="shared" si="13"/>
        <v>0</v>
      </c>
      <c r="AA798" s="7">
        <v>0</v>
      </c>
      <c r="AB798" s="23">
        <f>R798</f>
        <v>0</v>
      </c>
      <c r="AC798" s="18"/>
    </row>
    <row r="799" spans="1:29" x14ac:dyDescent="0.3">
      <c r="A799" s="17">
        <v>45017</v>
      </c>
      <c r="B799" s="5" t="s">
        <v>87</v>
      </c>
      <c r="C799" s="5" t="s">
        <v>94</v>
      </c>
      <c r="D799" s="5" t="s">
        <v>299</v>
      </c>
      <c r="E799" s="5" t="s">
        <v>2262</v>
      </c>
      <c r="F799" s="5" t="s">
        <v>2263</v>
      </c>
      <c r="G799" s="177">
        <v>83</v>
      </c>
      <c r="H799" s="5" t="s">
        <v>109</v>
      </c>
      <c r="I799" s="5" t="s">
        <v>2264</v>
      </c>
      <c r="J799" s="5"/>
      <c r="K799" s="5" t="s">
        <v>55</v>
      </c>
      <c r="L799" s="5" t="s">
        <v>278</v>
      </c>
      <c r="M799" s="7">
        <v>0</v>
      </c>
      <c r="N799" s="187">
        <v>7276</v>
      </c>
      <c r="O799" s="18"/>
      <c r="P799" s="188">
        <v>42157.11</v>
      </c>
      <c r="Q799" s="193"/>
      <c r="R799" s="193">
        <v>0</v>
      </c>
      <c r="S799" s="29">
        <f>P799+Q799-R799</f>
        <v>42157.11</v>
      </c>
      <c r="T799" s="32">
        <f>IF(L799="折扣",R799/(1+AA799)*M799,IF(L799="返现",R799/(1+AA799),R799/(1+M799+AA799)))</f>
        <v>0</v>
      </c>
      <c r="U799" s="7">
        <v>0</v>
      </c>
      <c r="V799" s="22">
        <v>0</v>
      </c>
      <c r="W799" s="28">
        <f>IF(L799="返现",T799*M799,R799-T799)</f>
        <v>0</v>
      </c>
      <c r="X799" s="199">
        <v>0</v>
      </c>
      <c r="Y799" s="19">
        <v>0</v>
      </c>
      <c r="Z799" s="23">
        <f t="shared" si="13"/>
        <v>0</v>
      </c>
      <c r="AA799" s="7">
        <v>0</v>
      </c>
      <c r="AB799" s="199">
        <f>R799</f>
        <v>0</v>
      </c>
      <c r="AC799" s="18"/>
    </row>
    <row r="800" spans="1:29" x14ac:dyDescent="0.3">
      <c r="A800" s="17">
        <v>45017</v>
      </c>
      <c r="B800" s="5" t="s">
        <v>87</v>
      </c>
      <c r="C800" s="5" t="s">
        <v>94</v>
      </c>
      <c r="D800" s="5" t="s">
        <v>95</v>
      </c>
      <c r="E800" s="5" t="s">
        <v>2265</v>
      </c>
      <c r="F800" s="5" t="s">
        <v>2265</v>
      </c>
      <c r="G800" s="177">
        <v>489</v>
      </c>
      <c r="H800" s="5" t="s">
        <v>2029</v>
      </c>
      <c r="I800" s="5" t="s">
        <v>2266</v>
      </c>
      <c r="J800" s="5"/>
      <c r="K800" s="5" t="s">
        <v>55</v>
      </c>
      <c r="L800" s="5" t="s">
        <v>278</v>
      </c>
      <c r="M800" s="7">
        <v>0</v>
      </c>
      <c r="N800" s="6">
        <v>7593</v>
      </c>
      <c r="O800" s="18"/>
      <c r="P800" s="29">
        <v>165521.13999999998</v>
      </c>
      <c r="Q800" s="193"/>
      <c r="R800" s="193">
        <v>39373.320000000007</v>
      </c>
      <c r="S800" s="29">
        <f>P800+Q800-R800</f>
        <v>126147.81999999998</v>
      </c>
      <c r="T800" s="32">
        <f>IF(L800="折扣",R800/(1+AA800)*M800,IF(L800="返现",R800/(1+AA800),R800/(1+M800+AA800)))</f>
        <v>39373.320000000007</v>
      </c>
      <c r="U800" s="7">
        <v>0</v>
      </c>
      <c r="V800" s="22">
        <v>0</v>
      </c>
      <c r="W800" s="28">
        <f>IF(L800="返现",T800*M800,R800-T800)</f>
        <v>0</v>
      </c>
      <c r="X800" s="199">
        <v>39373.320000000007</v>
      </c>
      <c r="Y800" s="19">
        <v>9.9400000000000002E-2</v>
      </c>
      <c r="Z800" s="23">
        <f t="shared" si="13"/>
        <v>3913.708008000001</v>
      </c>
      <c r="AA800" s="7">
        <v>0</v>
      </c>
      <c r="AB800" s="23">
        <f>R800</f>
        <v>39373.320000000007</v>
      </c>
      <c r="AC800" s="18"/>
    </row>
    <row r="801" spans="1:29" x14ac:dyDescent="0.3">
      <c r="A801" s="17">
        <v>45017</v>
      </c>
      <c r="B801" s="5" t="s">
        <v>87</v>
      </c>
      <c r="C801" s="5" t="s">
        <v>94</v>
      </c>
      <c r="D801" s="5" t="s">
        <v>625</v>
      </c>
      <c r="E801" s="5" t="s">
        <v>2267</v>
      </c>
      <c r="F801" s="5" t="s">
        <v>2267</v>
      </c>
      <c r="G801" s="177">
        <v>489</v>
      </c>
      <c r="H801" s="5" t="s">
        <v>2029</v>
      </c>
      <c r="I801" s="5" t="s">
        <v>2267</v>
      </c>
      <c r="J801" s="5"/>
      <c r="K801" s="5" t="s">
        <v>55</v>
      </c>
      <c r="L801" s="5" t="s">
        <v>278</v>
      </c>
      <c r="M801" s="7">
        <v>0</v>
      </c>
      <c r="N801" s="6">
        <v>8095</v>
      </c>
      <c r="O801" s="18"/>
      <c r="P801" s="29">
        <v>3811.399999999996</v>
      </c>
      <c r="Q801" s="193"/>
      <c r="R801" s="193">
        <v>3811.3999999999992</v>
      </c>
      <c r="S801" s="29">
        <f>P801+Q801-R801</f>
        <v>0</v>
      </c>
      <c r="T801" s="32">
        <f>IF(L801="折扣",R801/(1+AA801)*M801,IF(L801="返现",R801/(1+AA801),R801/(1+M801+AA801)))</f>
        <v>3811.3999999999992</v>
      </c>
      <c r="U801" s="7">
        <v>0</v>
      </c>
      <c r="V801" s="22">
        <v>0</v>
      </c>
      <c r="W801" s="28">
        <f>IF(L801="返现",T801*M801,R801-T801)</f>
        <v>0</v>
      </c>
      <c r="X801" s="199">
        <v>3811.3999999999992</v>
      </c>
      <c r="Y801" s="19">
        <v>9.9400000000000002E-2</v>
      </c>
      <c r="Z801" s="23">
        <f t="shared" si="13"/>
        <v>378.85315999999995</v>
      </c>
      <c r="AA801" s="7">
        <v>0</v>
      </c>
      <c r="AB801" s="23">
        <f>R801</f>
        <v>3811.3999999999992</v>
      </c>
      <c r="AC801" s="18"/>
    </row>
    <row r="802" spans="1:29" x14ac:dyDescent="0.3">
      <c r="A802" s="17">
        <v>45017</v>
      </c>
      <c r="B802" s="5" t="s">
        <v>2161</v>
      </c>
      <c r="C802" s="5" t="s">
        <v>94</v>
      </c>
      <c r="D802" s="5" t="s">
        <v>318</v>
      </c>
      <c r="E802" s="5" t="s">
        <v>2268</v>
      </c>
      <c r="F802" s="5" t="s">
        <v>2268</v>
      </c>
      <c r="G802" s="177">
        <v>83</v>
      </c>
      <c r="H802" s="5" t="s">
        <v>109</v>
      </c>
      <c r="I802" s="5" t="s">
        <v>2269</v>
      </c>
      <c r="J802" s="5"/>
      <c r="K802" s="5" t="s">
        <v>55</v>
      </c>
      <c r="L802" s="5" t="s">
        <v>93</v>
      </c>
      <c r="M802" s="7">
        <v>0.02</v>
      </c>
      <c r="N802" s="6">
        <v>8052</v>
      </c>
      <c r="O802" s="18"/>
      <c r="P802" s="188">
        <v>176683</v>
      </c>
      <c r="Q802" s="193"/>
      <c r="R802" s="193">
        <v>0</v>
      </c>
      <c r="S802" s="29">
        <f>P802+Q802-R802</f>
        <v>176683</v>
      </c>
      <c r="T802" s="32">
        <f>IF(L802="折扣",R802/(1+AA802)*M802,IF(L802="返现",R802/(1+AA802),R802/(1+M802+AA802)))</f>
        <v>0</v>
      </c>
      <c r="U802" s="7">
        <v>0</v>
      </c>
      <c r="V802" s="22">
        <v>0</v>
      </c>
      <c r="W802" s="28">
        <f>IF(L802="返现",T802*M802,R802-T802)</f>
        <v>0</v>
      </c>
      <c r="X802" s="199">
        <v>0</v>
      </c>
      <c r="Y802" s="19">
        <v>0</v>
      </c>
      <c r="Z802" s="23">
        <f t="shared" si="13"/>
        <v>0</v>
      </c>
      <c r="AA802" s="7">
        <v>0</v>
      </c>
      <c r="AB802" s="199">
        <f>R802</f>
        <v>0</v>
      </c>
      <c r="AC802" s="18"/>
    </row>
    <row r="803" spans="1:29" x14ac:dyDescent="0.3">
      <c r="A803" s="17">
        <v>45017</v>
      </c>
      <c r="B803" s="5" t="s">
        <v>2161</v>
      </c>
      <c r="C803" s="5" t="s">
        <v>94</v>
      </c>
      <c r="D803" s="5" t="s">
        <v>1144</v>
      </c>
      <c r="E803" s="5" t="s">
        <v>2270</v>
      </c>
      <c r="F803" s="5" t="s">
        <v>2270</v>
      </c>
      <c r="G803" s="177">
        <v>83</v>
      </c>
      <c r="H803" s="5" t="s">
        <v>109</v>
      </c>
      <c r="I803" s="5" t="s">
        <v>2271</v>
      </c>
      <c r="J803" s="5"/>
      <c r="K803" s="5" t="s">
        <v>55</v>
      </c>
      <c r="L803" s="5" t="s">
        <v>278</v>
      </c>
      <c r="M803" s="7">
        <v>0</v>
      </c>
      <c r="N803" s="6">
        <v>8110</v>
      </c>
      <c r="O803" s="18"/>
      <c r="P803" s="188">
        <v>688</v>
      </c>
      <c r="Q803" s="193"/>
      <c r="R803" s="193">
        <v>0</v>
      </c>
      <c r="S803" s="29">
        <f>P803+Q803-R803</f>
        <v>688</v>
      </c>
      <c r="T803" s="32">
        <f>IF(L803="折扣",R803/(1+AA803)*M803,IF(L803="返现",R803/(1+AA803),R803/(1+M803+AA803)))</f>
        <v>0</v>
      </c>
      <c r="U803" s="7">
        <v>0</v>
      </c>
      <c r="V803" s="22">
        <v>0</v>
      </c>
      <c r="W803" s="28">
        <f>IF(L803="返现",T803*M803,R803-T803)</f>
        <v>0</v>
      </c>
      <c r="X803" s="199">
        <v>0</v>
      </c>
      <c r="Y803" s="19">
        <v>0</v>
      </c>
      <c r="Z803" s="23">
        <f t="shared" si="13"/>
        <v>0</v>
      </c>
      <c r="AA803" s="7">
        <v>0</v>
      </c>
      <c r="AB803" s="199">
        <f>R803</f>
        <v>0</v>
      </c>
      <c r="AC803" s="18"/>
    </row>
    <row r="804" spans="1:29" x14ac:dyDescent="0.3">
      <c r="A804" s="17">
        <v>45017</v>
      </c>
      <c r="B804" s="5" t="s">
        <v>2161</v>
      </c>
      <c r="C804" s="5" t="s">
        <v>94</v>
      </c>
      <c r="D804" s="5" t="s">
        <v>1144</v>
      </c>
      <c r="E804" s="5" t="s">
        <v>2270</v>
      </c>
      <c r="F804" s="5" t="s">
        <v>2270</v>
      </c>
      <c r="G804" s="177">
        <v>83</v>
      </c>
      <c r="H804" s="5" t="s">
        <v>109</v>
      </c>
      <c r="I804" s="5" t="s">
        <v>2272</v>
      </c>
      <c r="J804" s="5"/>
      <c r="K804" s="5" t="s">
        <v>55</v>
      </c>
      <c r="L804" s="5" t="s">
        <v>278</v>
      </c>
      <c r="M804" s="7">
        <v>0</v>
      </c>
      <c r="N804" s="6">
        <v>8115</v>
      </c>
      <c r="O804" s="18"/>
      <c r="P804" s="188">
        <v>989</v>
      </c>
      <c r="Q804" s="193"/>
      <c r="R804" s="193">
        <v>0</v>
      </c>
      <c r="S804" s="29">
        <f>P804+Q804-R804</f>
        <v>989</v>
      </c>
      <c r="T804" s="32">
        <f>IF(L804="折扣",R804/(1+AA804)*M804,IF(L804="返现",R804/(1+AA804),R804/(1+M804+AA804)))</f>
        <v>0</v>
      </c>
      <c r="U804" s="7">
        <v>0</v>
      </c>
      <c r="V804" s="22">
        <v>0</v>
      </c>
      <c r="W804" s="28">
        <f>IF(L804="返现",T804*M804,R804-T804)</f>
        <v>0</v>
      </c>
      <c r="X804" s="199">
        <v>0</v>
      </c>
      <c r="Y804" s="19">
        <v>0</v>
      </c>
      <c r="Z804" s="23">
        <f t="shared" si="13"/>
        <v>0</v>
      </c>
      <c r="AA804" s="7">
        <v>0</v>
      </c>
      <c r="AB804" s="199">
        <f>R804</f>
        <v>0</v>
      </c>
      <c r="AC804" s="18"/>
    </row>
    <row r="805" spans="1:29" x14ac:dyDescent="0.3">
      <c r="A805" s="17">
        <v>45017</v>
      </c>
      <c r="B805" s="5" t="s">
        <v>2161</v>
      </c>
      <c r="C805" s="5" t="s">
        <v>94</v>
      </c>
      <c r="D805" s="5" t="s">
        <v>100</v>
      </c>
      <c r="E805" s="5" t="s">
        <v>2273</v>
      </c>
      <c r="F805" s="5" t="s">
        <v>2273</v>
      </c>
      <c r="G805" s="177">
        <v>83</v>
      </c>
      <c r="H805" s="5" t="s">
        <v>109</v>
      </c>
      <c r="I805" s="5" t="s">
        <v>2274</v>
      </c>
      <c r="J805" s="5"/>
      <c r="K805" s="5" t="s">
        <v>55</v>
      </c>
      <c r="L805" s="5" t="s">
        <v>93</v>
      </c>
      <c r="M805" s="7">
        <v>0.02</v>
      </c>
      <c r="N805" s="6">
        <v>8021</v>
      </c>
      <c r="O805" s="18"/>
      <c r="P805" s="188">
        <v>200</v>
      </c>
      <c r="Q805" s="193"/>
      <c r="R805" s="193">
        <v>0</v>
      </c>
      <c r="S805" s="29">
        <f>P805+Q805-R805</f>
        <v>200</v>
      </c>
      <c r="T805" s="32">
        <f>IF(L805="折扣",R805/(1+AA805)*M805,IF(L805="返现",R805/(1+AA805),R805/(1+M805+AA805)))</f>
        <v>0</v>
      </c>
      <c r="U805" s="7">
        <v>0</v>
      </c>
      <c r="V805" s="22">
        <v>0</v>
      </c>
      <c r="W805" s="28">
        <f>IF(L805="返现",T805*M805,R805-T805)</f>
        <v>0</v>
      </c>
      <c r="X805" s="199">
        <v>0</v>
      </c>
      <c r="Y805" s="19">
        <v>0</v>
      </c>
      <c r="Z805" s="23">
        <f t="shared" si="13"/>
        <v>0</v>
      </c>
      <c r="AA805" s="7">
        <v>0</v>
      </c>
      <c r="AB805" s="199">
        <f>R805</f>
        <v>0</v>
      </c>
      <c r="AC805" s="18"/>
    </row>
    <row r="806" spans="1:29" x14ac:dyDescent="0.3">
      <c r="A806" s="17">
        <v>45017</v>
      </c>
      <c r="B806" s="5" t="s">
        <v>2161</v>
      </c>
      <c r="C806" s="5" t="s">
        <v>94</v>
      </c>
      <c r="D806" s="5" t="s">
        <v>100</v>
      </c>
      <c r="E806" s="5" t="s">
        <v>2275</v>
      </c>
      <c r="F806" s="5" t="s">
        <v>2275</v>
      </c>
      <c r="G806" s="177">
        <v>83</v>
      </c>
      <c r="H806" s="5" t="s">
        <v>109</v>
      </c>
      <c r="I806" s="5" t="s">
        <v>2276</v>
      </c>
      <c r="J806" s="5"/>
      <c r="K806" s="5" t="s">
        <v>55</v>
      </c>
      <c r="L806" s="5" t="s">
        <v>93</v>
      </c>
      <c r="M806" s="36">
        <v>0.02</v>
      </c>
      <c r="N806" s="6">
        <v>8085</v>
      </c>
      <c r="O806" s="18"/>
      <c r="P806" s="188">
        <v>313.59999999999911</v>
      </c>
      <c r="Q806" s="193"/>
      <c r="R806" s="193">
        <v>0</v>
      </c>
      <c r="S806" s="29">
        <f>P806+Q806-R806</f>
        <v>313.59999999999911</v>
      </c>
      <c r="T806" s="32">
        <f>IF(L806="折扣",R806/(1+AA806)*M806,IF(L806="返现",R806/(1+AA806),R806/(1+M806+AA806)))</f>
        <v>0</v>
      </c>
      <c r="U806" s="36">
        <v>0</v>
      </c>
      <c r="V806" s="22">
        <v>0</v>
      </c>
      <c r="W806" s="28">
        <f>IF(L806="返现",T806*M806,R806-T806)</f>
        <v>0</v>
      </c>
      <c r="X806" s="199">
        <v>0</v>
      </c>
      <c r="Y806" s="19">
        <v>0</v>
      </c>
      <c r="Z806" s="23">
        <f t="shared" si="13"/>
        <v>0</v>
      </c>
      <c r="AA806" s="36">
        <v>0</v>
      </c>
      <c r="AB806" s="199">
        <f>R806</f>
        <v>0</v>
      </c>
      <c r="AC806" s="18"/>
    </row>
    <row r="807" spans="1:29" x14ac:dyDescent="0.3">
      <c r="A807" s="17">
        <v>45017</v>
      </c>
      <c r="B807" s="5" t="s">
        <v>2161</v>
      </c>
      <c r="C807" s="5" t="s">
        <v>94</v>
      </c>
      <c r="D807" s="5" t="s">
        <v>625</v>
      </c>
      <c r="E807" s="37" t="s">
        <v>2277</v>
      </c>
      <c r="F807" s="37" t="s">
        <v>2277</v>
      </c>
      <c r="G807" s="38">
        <v>83</v>
      </c>
      <c r="H807" s="5" t="s">
        <v>109</v>
      </c>
      <c r="I807" s="5" t="s">
        <v>2278</v>
      </c>
      <c r="J807" s="5"/>
      <c r="K807" s="5" t="s">
        <v>55</v>
      </c>
      <c r="L807" s="5" t="s">
        <v>93</v>
      </c>
      <c r="M807" s="36">
        <v>0.02</v>
      </c>
      <c r="N807" s="6">
        <v>8073</v>
      </c>
      <c r="O807" s="18"/>
      <c r="P807" s="188">
        <v>3387.2</v>
      </c>
      <c r="Q807" s="193"/>
      <c r="R807" s="193">
        <v>0</v>
      </c>
      <c r="S807" s="29">
        <f>P807+Q807-R807</f>
        <v>3387.2</v>
      </c>
      <c r="T807" s="32">
        <f>IF(L807="折扣",R807/(1+AA807)*M807,IF(L807="返现",R807/(1+AA807),R807/(1+M807+AA807)))</f>
        <v>0</v>
      </c>
      <c r="U807" s="36">
        <v>0</v>
      </c>
      <c r="V807" s="22">
        <v>0</v>
      </c>
      <c r="W807" s="28">
        <f>IF(L807="返现",T807*M807,R807-T807)</f>
        <v>0</v>
      </c>
      <c r="X807" s="199">
        <v>0</v>
      </c>
      <c r="Y807" s="19">
        <v>0</v>
      </c>
      <c r="Z807" s="23">
        <f t="shared" si="13"/>
        <v>0</v>
      </c>
      <c r="AA807" s="36">
        <v>0</v>
      </c>
      <c r="AB807" s="199">
        <f>R807</f>
        <v>0</v>
      </c>
      <c r="AC807" s="18"/>
    </row>
    <row r="808" spans="1:29" x14ac:dyDescent="0.3">
      <c r="A808" s="17">
        <v>45017</v>
      </c>
      <c r="B808" s="5" t="s">
        <v>2161</v>
      </c>
      <c r="C808" s="5" t="s">
        <v>94</v>
      </c>
      <c r="D808" s="5" t="s">
        <v>100</v>
      </c>
      <c r="E808" s="37" t="s">
        <v>2279</v>
      </c>
      <c r="F808" s="37" t="s">
        <v>2279</v>
      </c>
      <c r="G808" s="38">
        <v>83</v>
      </c>
      <c r="H808" s="5" t="s">
        <v>109</v>
      </c>
      <c r="I808" s="5" t="s">
        <v>2280</v>
      </c>
      <c r="J808" s="5"/>
      <c r="K808" s="5" t="s">
        <v>55</v>
      </c>
      <c r="L808" s="5" t="s">
        <v>278</v>
      </c>
      <c r="M808" s="36">
        <v>0</v>
      </c>
      <c r="N808" s="6">
        <v>8058</v>
      </c>
      <c r="O808" s="18"/>
      <c r="P808" s="188">
        <v>4364.5</v>
      </c>
      <c r="Q808" s="193"/>
      <c r="R808" s="193">
        <v>0</v>
      </c>
      <c r="S808" s="29">
        <f>P808+Q808-R808</f>
        <v>4364.5</v>
      </c>
      <c r="T808" s="32">
        <f>IF(L808="折扣",R808/(1+AA808)*M808,IF(L808="返现",R808/(1+AA808),R808/(1+M808+AA808)))</f>
        <v>0</v>
      </c>
      <c r="U808" s="36">
        <v>0</v>
      </c>
      <c r="V808" s="22">
        <v>0</v>
      </c>
      <c r="W808" s="28">
        <f>IF(L808="返现",T808*M808,R808-T808)</f>
        <v>0</v>
      </c>
      <c r="X808" s="199">
        <v>0</v>
      </c>
      <c r="Y808" s="19">
        <v>0</v>
      </c>
      <c r="Z808" s="23">
        <f t="shared" si="13"/>
        <v>0</v>
      </c>
      <c r="AA808" s="36">
        <v>0</v>
      </c>
      <c r="AB808" s="199">
        <f>R808</f>
        <v>0</v>
      </c>
      <c r="AC808" s="18"/>
    </row>
    <row r="809" spans="1:29" x14ac:dyDescent="0.3">
      <c r="A809" s="17">
        <v>45017</v>
      </c>
      <c r="B809" s="5" t="s">
        <v>2161</v>
      </c>
      <c r="C809" s="5" t="s">
        <v>94</v>
      </c>
      <c r="D809" s="5" t="s">
        <v>299</v>
      </c>
      <c r="E809" s="37" t="s">
        <v>2281</v>
      </c>
      <c r="F809" s="37" t="s">
        <v>2281</v>
      </c>
      <c r="G809" s="38">
        <v>83</v>
      </c>
      <c r="H809" s="5" t="s">
        <v>109</v>
      </c>
      <c r="I809" s="5" t="s">
        <v>2281</v>
      </c>
      <c r="J809" s="5"/>
      <c r="K809" s="5" t="s">
        <v>55</v>
      </c>
      <c r="L809" s="5" t="s">
        <v>93</v>
      </c>
      <c r="M809" s="36">
        <v>0.02</v>
      </c>
      <c r="N809" s="6">
        <v>7834</v>
      </c>
      <c r="O809" s="18"/>
      <c r="P809" s="188">
        <v>1853.3099999999981</v>
      </c>
      <c r="Q809" s="193"/>
      <c r="R809" s="193">
        <v>0</v>
      </c>
      <c r="S809" s="29">
        <f>P809+Q809-R809</f>
        <v>1853.3099999999981</v>
      </c>
      <c r="T809" s="32">
        <f>IF(L809="折扣",R809/(1+AA809)*M809,IF(L809="返现",R809/(1+AA809),R809/(1+M809+AA809)))</f>
        <v>0</v>
      </c>
      <c r="U809" s="36">
        <v>0</v>
      </c>
      <c r="V809" s="22">
        <v>0</v>
      </c>
      <c r="W809" s="28">
        <f>IF(L809="返现",T809*M809,R809-T809)</f>
        <v>0</v>
      </c>
      <c r="X809" s="199">
        <v>0</v>
      </c>
      <c r="Y809" s="19">
        <v>0</v>
      </c>
      <c r="Z809" s="23">
        <f t="shared" si="13"/>
        <v>0</v>
      </c>
      <c r="AA809" s="36">
        <v>0</v>
      </c>
      <c r="AB809" s="199">
        <f>R809</f>
        <v>0</v>
      </c>
      <c r="AC809" s="18"/>
    </row>
    <row r="810" spans="1:29" x14ac:dyDescent="0.3">
      <c r="A810" s="17">
        <v>45017</v>
      </c>
      <c r="B810" s="5" t="s">
        <v>2161</v>
      </c>
      <c r="C810" s="5" t="s">
        <v>94</v>
      </c>
      <c r="D810" s="5" t="s">
        <v>299</v>
      </c>
      <c r="E810" s="37" t="s">
        <v>2282</v>
      </c>
      <c r="F810" s="37" t="s">
        <v>2282</v>
      </c>
      <c r="G810" s="38">
        <v>83</v>
      </c>
      <c r="H810" s="5" t="s">
        <v>109</v>
      </c>
      <c r="I810" s="5" t="s">
        <v>2283</v>
      </c>
      <c r="J810" s="5"/>
      <c r="K810" s="5" t="s">
        <v>55</v>
      </c>
      <c r="L810" s="5" t="s">
        <v>278</v>
      </c>
      <c r="M810" s="36">
        <v>0</v>
      </c>
      <c r="N810" s="6">
        <v>7145</v>
      </c>
      <c r="O810" s="18"/>
      <c r="P810" s="188">
        <v>8583.6501999999946</v>
      </c>
      <c r="Q810" s="193"/>
      <c r="R810" s="193">
        <v>0</v>
      </c>
      <c r="S810" s="29">
        <f>P810+Q810-R810</f>
        <v>8583.6501999999946</v>
      </c>
      <c r="T810" s="32">
        <f>IF(L810="折扣",R810/(1+AA810)*M810,IF(L810="返现",R810/(1+AA810),R810/(1+M810+AA810)))</f>
        <v>0</v>
      </c>
      <c r="U810" s="36">
        <v>0</v>
      </c>
      <c r="V810" s="22">
        <v>0</v>
      </c>
      <c r="W810" s="28">
        <f>IF(L810="返现",T810*M810,R810-T810)</f>
        <v>0</v>
      </c>
      <c r="X810" s="199">
        <v>0</v>
      </c>
      <c r="Y810" s="19">
        <v>0</v>
      </c>
      <c r="Z810" s="23">
        <f t="shared" si="13"/>
        <v>0</v>
      </c>
      <c r="AA810" s="36">
        <v>0</v>
      </c>
      <c r="AB810" s="199">
        <f>R810</f>
        <v>0</v>
      </c>
      <c r="AC810" s="18"/>
    </row>
    <row r="811" spans="1:29" x14ac:dyDescent="0.3">
      <c r="A811" s="17">
        <v>45017</v>
      </c>
      <c r="B811" s="5" t="s">
        <v>2161</v>
      </c>
      <c r="C811" s="5" t="s">
        <v>94</v>
      </c>
      <c r="D811" s="5" t="s">
        <v>1144</v>
      </c>
      <c r="E811" s="37" t="s">
        <v>2284</v>
      </c>
      <c r="F811" s="37" t="s">
        <v>2284</v>
      </c>
      <c r="G811" s="38">
        <v>83</v>
      </c>
      <c r="H811" s="5" t="s">
        <v>109</v>
      </c>
      <c r="I811" s="5" t="s">
        <v>2285</v>
      </c>
      <c r="J811" s="5"/>
      <c r="K811" s="5" t="s">
        <v>55</v>
      </c>
      <c r="L811" s="5" t="s">
        <v>93</v>
      </c>
      <c r="M811" s="36">
        <v>0.02</v>
      </c>
      <c r="N811" s="6">
        <v>8040</v>
      </c>
      <c r="O811" s="18"/>
      <c r="P811" s="188">
        <v>1443</v>
      </c>
      <c r="Q811" s="193"/>
      <c r="R811" s="193">
        <v>0</v>
      </c>
      <c r="S811" s="29">
        <f>P811+Q811-R811</f>
        <v>1443</v>
      </c>
      <c r="T811" s="32">
        <f>IF(L811="折扣",R811/(1+AA811)*M811,IF(L811="返现",R811/(1+AA811),R811/(1+M811+AA811)))</f>
        <v>0</v>
      </c>
      <c r="U811" s="36">
        <v>0</v>
      </c>
      <c r="V811" s="22">
        <v>0</v>
      </c>
      <c r="W811" s="28">
        <f>IF(L811="返现",T811*M811,R811-T811)</f>
        <v>0</v>
      </c>
      <c r="X811" s="199">
        <v>0</v>
      </c>
      <c r="Y811" s="19">
        <v>0</v>
      </c>
      <c r="Z811" s="23">
        <f t="shared" si="13"/>
        <v>0</v>
      </c>
      <c r="AA811" s="36">
        <v>0</v>
      </c>
      <c r="AB811" s="199">
        <f>R811</f>
        <v>0</v>
      </c>
      <c r="AC811" s="18"/>
    </row>
    <row r="812" spans="1:29" x14ac:dyDescent="0.3">
      <c r="A812" s="17">
        <v>45017</v>
      </c>
      <c r="B812" s="5" t="s">
        <v>2161</v>
      </c>
      <c r="C812" s="5" t="s">
        <v>94</v>
      </c>
      <c r="D812" s="5" t="s">
        <v>100</v>
      </c>
      <c r="E812" s="37" t="s">
        <v>2286</v>
      </c>
      <c r="F812" s="37" t="s">
        <v>2287</v>
      </c>
      <c r="G812" s="38">
        <v>83</v>
      </c>
      <c r="H812" s="5" t="s">
        <v>109</v>
      </c>
      <c r="I812" s="5" t="s">
        <v>2288</v>
      </c>
      <c r="J812" s="5"/>
      <c r="K812" s="5" t="s">
        <v>55</v>
      </c>
      <c r="L812" s="5" t="s">
        <v>278</v>
      </c>
      <c r="M812" s="36">
        <v>0</v>
      </c>
      <c r="N812" s="6">
        <v>8042</v>
      </c>
      <c r="O812" s="18"/>
      <c r="P812" s="188">
        <v>19756</v>
      </c>
      <c r="Q812" s="193"/>
      <c r="R812" s="193">
        <v>0</v>
      </c>
      <c r="S812" s="29">
        <f>P812+Q812-R812</f>
        <v>19756</v>
      </c>
      <c r="T812" s="32">
        <f>IF(L812="折扣",R812/(1+AA812)*M812,IF(L812="返现",R812/(1+AA812),R812/(1+M812+AA812)))</f>
        <v>0</v>
      </c>
      <c r="U812" s="36">
        <v>0</v>
      </c>
      <c r="V812" s="22">
        <v>0</v>
      </c>
      <c r="W812" s="28">
        <f>IF(L812="返现",T812*M812,R812-T812)</f>
        <v>0</v>
      </c>
      <c r="X812" s="199">
        <v>0</v>
      </c>
      <c r="Y812" s="19">
        <v>0</v>
      </c>
      <c r="Z812" s="23">
        <f t="shared" si="13"/>
        <v>0</v>
      </c>
      <c r="AA812" s="36">
        <v>0</v>
      </c>
      <c r="AB812" s="199">
        <f>R812</f>
        <v>0</v>
      </c>
      <c r="AC812" s="18"/>
    </row>
    <row r="813" spans="1:29" x14ac:dyDescent="0.3">
      <c r="A813" s="17">
        <v>45017</v>
      </c>
      <c r="B813" s="5" t="s">
        <v>2161</v>
      </c>
      <c r="C813" s="5" t="s">
        <v>94</v>
      </c>
      <c r="D813" s="5" t="s">
        <v>100</v>
      </c>
      <c r="E813" s="37" t="s">
        <v>2286</v>
      </c>
      <c r="F813" s="37" t="s">
        <v>2287</v>
      </c>
      <c r="G813" s="38">
        <v>83</v>
      </c>
      <c r="H813" s="5" t="s">
        <v>109</v>
      </c>
      <c r="I813" s="5" t="s">
        <v>2289</v>
      </c>
      <c r="J813" s="5"/>
      <c r="K813" s="5" t="s">
        <v>55</v>
      </c>
      <c r="L813" s="5" t="s">
        <v>278</v>
      </c>
      <c r="M813" s="36">
        <v>0</v>
      </c>
      <c r="N813" s="6">
        <v>8013</v>
      </c>
      <c r="O813" s="18"/>
      <c r="P813" s="188">
        <v>44945.200000000012</v>
      </c>
      <c r="Q813" s="193"/>
      <c r="R813" s="193">
        <v>0</v>
      </c>
      <c r="S813" s="29">
        <f>P813+Q813-R813</f>
        <v>44945.200000000012</v>
      </c>
      <c r="T813" s="32">
        <f>IF(L813="折扣",R813/(1+AA813)*M813,IF(L813="返现",R813/(1+AA813),R813/(1+M813+AA813)))</f>
        <v>0</v>
      </c>
      <c r="U813" s="36">
        <v>0</v>
      </c>
      <c r="V813" s="22">
        <v>0</v>
      </c>
      <c r="W813" s="28">
        <f>IF(L813="返现",T813*M813,R813-T813)</f>
        <v>0</v>
      </c>
      <c r="X813" s="199">
        <v>0</v>
      </c>
      <c r="Y813" s="19">
        <v>0</v>
      </c>
      <c r="Z813" s="23">
        <f t="shared" si="13"/>
        <v>0</v>
      </c>
      <c r="AA813" s="36">
        <v>0</v>
      </c>
      <c r="AB813" s="199">
        <f>R813</f>
        <v>0</v>
      </c>
      <c r="AC813" s="18"/>
    </row>
    <row r="814" spans="1:29" x14ac:dyDescent="0.3">
      <c r="A814" s="17">
        <v>45017</v>
      </c>
      <c r="B814" s="5" t="s">
        <v>2161</v>
      </c>
      <c r="C814" s="5" t="s">
        <v>94</v>
      </c>
      <c r="D814" s="5" t="s">
        <v>1239</v>
      </c>
      <c r="E814" s="37" t="s">
        <v>647</v>
      </c>
      <c r="F814" s="37" t="s">
        <v>2290</v>
      </c>
      <c r="G814" s="38">
        <v>83</v>
      </c>
      <c r="H814" s="5" t="s">
        <v>109</v>
      </c>
      <c r="I814" s="5" t="s">
        <v>2291</v>
      </c>
      <c r="J814" s="5"/>
      <c r="K814" s="5" t="s">
        <v>55</v>
      </c>
      <c r="L814" s="5" t="s">
        <v>278</v>
      </c>
      <c r="M814" s="36">
        <v>0</v>
      </c>
      <c r="N814" s="6">
        <v>7751</v>
      </c>
      <c r="O814" s="18"/>
      <c r="P814" s="188">
        <v>51658.599999999977</v>
      </c>
      <c r="Q814" s="193"/>
      <c r="R814" s="193">
        <v>0</v>
      </c>
      <c r="S814" s="29">
        <f>P814+Q814-R814</f>
        <v>51658.599999999977</v>
      </c>
      <c r="T814" s="32">
        <f>IF(L814="折扣",R814/(1+AA814)*M814,IF(L814="返现",R814/(1+AA814),R814/(1+M814+AA814)))</f>
        <v>0</v>
      </c>
      <c r="U814" s="36">
        <v>0</v>
      </c>
      <c r="V814" s="22">
        <v>0</v>
      </c>
      <c r="W814" s="28">
        <f>IF(L814="返现",T814*M814,R814-T814)</f>
        <v>0</v>
      </c>
      <c r="X814" s="199">
        <v>0</v>
      </c>
      <c r="Y814" s="19">
        <v>0</v>
      </c>
      <c r="Z814" s="23">
        <f t="shared" si="13"/>
        <v>0</v>
      </c>
      <c r="AA814" s="36">
        <v>0</v>
      </c>
      <c r="AB814" s="199">
        <f>R814</f>
        <v>0</v>
      </c>
      <c r="AC814" s="18"/>
    </row>
    <row r="815" spans="1:29" x14ac:dyDescent="0.3">
      <c r="A815" s="17">
        <v>45017</v>
      </c>
      <c r="B815" s="5" t="s">
        <v>2161</v>
      </c>
      <c r="C815" s="5" t="s">
        <v>94</v>
      </c>
      <c r="D815" s="5" t="s">
        <v>625</v>
      </c>
      <c r="E815" s="37" t="s">
        <v>2292</v>
      </c>
      <c r="F815" s="37" t="s">
        <v>2292</v>
      </c>
      <c r="G815" s="38">
        <v>83</v>
      </c>
      <c r="H815" s="5" t="s">
        <v>109</v>
      </c>
      <c r="I815" s="5" t="s">
        <v>2293</v>
      </c>
      <c r="J815" s="5"/>
      <c r="K815" s="5" t="s">
        <v>55</v>
      </c>
      <c r="L815" s="5" t="s">
        <v>278</v>
      </c>
      <c r="M815" s="36">
        <v>0</v>
      </c>
      <c r="N815" s="6">
        <v>7701</v>
      </c>
      <c r="O815" s="18"/>
      <c r="P815" s="188">
        <v>26569.46</v>
      </c>
      <c r="Q815" s="193"/>
      <c r="R815" s="193">
        <v>0</v>
      </c>
      <c r="S815" s="29">
        <f>P815+Q815-R815</f>
        <v>26569.46</v>
      </c>
      <c r="T815" s="32">
        <f>IF(L815="折扣",R815/(1+AA815)*M815,IF(L815="返现",R815/(1+AA815),R815/(1+M815+AA815)))</f>
        <v>0</v>
      </c>
      <c r="U815" s="36">
        <v>0</v>
      </c>
      <c r="V815" s="22">
        <v>0</v>
      </c>
      <c r="W815" s="28">
        <f>IF(L815="返现",T815*M815,R815-T815)</f>
        <v>0</v>
      </c>
      <c r="X815" s="199">
        <v>0</v>
      </c>
      <c r="Y815" s="19">
        <v>0</v>
      </c>
      <c r="Z815" s="23">
        <f t="shared" si="13"/>
        <v>0</v>
      </c>
      <c r="AA815" s="36">
        <v>0</v>
      </c>
      <c r="AB815" s="199">
        <f>R815</f>
        <v>0</v>
      </c>
      <c r="AC815" s="18"/>
    </row>
    <row r="816" spans="1:29" x14ac:dyDescent="0.3">
      <c r="A816" s="17">
        <v>45017</v>
      </c>
      <c r="B816" s="5" t="s">
        <v>87</v>
      </c>
      <c r="C816" s="5" t="s">
        <v>94</v>
      </c>
      <c r="D816" s="5" t="s">
        <v>100</v>
      </c>
      <c r="E816" s="37" t="s">
        <v>1120</v>
      </c>
      <c r="F816" s="37" t="s">
        <v>2294</v>
      </c>
      <c r="G816" s="38">
        <v>83</v>
      </c>
      <c r="H816" s="5" t="s">
        <v>109</v>
      </c>
      <c r="I816" s="5" t="s">
        <v>1120</v>
      </c>
      <c r="J816" s="5"/>
      <c r="K816" s="5" t="s">
        <v>55</v>
      </c>
      <c r="L816" s="5" t="s">
        <v>278</v>
      </c>
      <c r="M816" s="36">
        <v>0</v>
      </c>
      <c r="N816" s="6">
        <v>7954</v>
      </c>
      <c r="O816" s="18"/>
      <c r="P816" s="188">
        <v>6669.2000000000007</v>
      </c>
      <c r="Q816" s="193"/>
      <c r="R816" s="193">
        <v>0</v>
      </c>
      <c r="S816" s="29">
        <f>P816+Q816-R816</f>
        <v>6669.2000000000007</v>
      </c>
      <c r="T816" s="32">
        <f>IF(L816="折扣",R816/(1+AA816)*M816,IF(L816="返现",R816/(1+AA816),R816/(1+M816+AA816)))</f>
        <v>0</v>
      </c>
      <c r="U816" s="36">
        <v>0</v>
      </c>
      <c r="V816" s="22">
        <v>0</v>
      </c>
      <c r="W816" s="28">
        <f>IF(L816="返现",T816*M816,R816-T816)</f>
        <v>0</v>
      </c>
      <c r="X816" s="199">
        <v>0</v>
      </c>
      <c r="Y816" s="19">
        <v>0</v>
      </c>
      <c r="Z816" s="23">
        <f t="shared" si="13"/>
        <v>0</v>
      </c>
      <c r="AA816" s="36">
        <v>0</v>
      </c>
      <c r="AB816" s="199">
        <f>R816</f>
        <v>0</v>
      </c>
      <c r="AC816" s="18"/>
    </row>
    <row r="817" spans="1:29" x14ac:dyDescent="0.3">
      <c r="A817" s="17">
        <v>45017</v>
      </c>
      <c r="B817" s="5" t="s">
        <v>2161</v>
      </c>
      <c r="C817" s="5" t="s">
        <v>94</v>
      </c>
      <c r="D817" s="5" t="s">
        <v>1144</v>
      </c>
      <c r="E817" s="37" t="s">
        <v>2295</v>
      </c>
      <c r="F817" s="37" t="s">
        <v>2295</v>
      </c>
      <c r="G817" s="38">
        <v>83</v>
      </c>
      <c r="H817" s="5" t="s">
        <v>109</v>
      </c>
      <c r="I817" s="5" t="s">
        <v>2295</v>
      </c>
      <c r="J817" s="5"/>
      <c r="K817" s="5" t="s">
        <v>55</v>
      </c>
      <c r="L817" s="5" t="s">
        <v>278</v>
      </c>
      <c r="M817" s="36">
        <v>0</v>
      </c>
      <c r="N817" s="6">
        <v>7507</v>
      </c>
      <c r="O817" s="18"/>
      <c r="P817" s="188">
        <v>148.60000000000309</v>
      </c>
      <c r="Q817" s="193"/>
      <c r="R817" s="193">
        <v>0</v>
      </c>
      <c r="S817" s="29">
        <f>P817+Q817-R817</f>
        <v>148.60000000000309</v>
      </c>
      <c r="T817" s="32">
        <f>IF(L817="折扣",R817/(1+AA817)*M817,IF(L817="返现",R817/(1+AA817),R817/(1+M817+AA817)))</f>
        <v>0</v>
      </c>
      <c r="U817" s="36">
        <v>0</v>
      </c>
      <c r="V817" s="22">
        <v>0</v>
      </c>
      <c r="W817" s="28">
        <f>IF(L817="返现",T817*M817,R817-T817)</f>
        <v>0</v>
      </c>
      <c r="X817" s="199">
        <v>0</v>
      </c>
      <c r="Y817" s="19">
        <v>0</v>
      </c>
      <c r="Z817" s="23">
        <f t="shared" si="13"/>
        <v>0</v>
      </c>
      <c r="AA817" s="36">
        <v>0</v>
      </c>
      <c r="AB817" s="199">
        <f>R817</f>
        <v>0</v>
      </c>
      <c r="AC817" s="18"/>
    </row>
    <row r="818" spans="1:29" x14ac:dyDescent="0.3">
      <c r="A818" s="17">
        <v>45017</v>
      </c>
      <c r="B818" s="5" t="s">
        <v>2161</v>
      </c>
      <c r="C818" s="5" t="s">
        <v>94</v>
      </c>
      <c r="D818" s="5" t="s">
        <v>95</v>
      </c>
      <c r="E818" s="37" t="s">
        <v>2296</v>
      </c>
      <c r="F818" s="37" t="s">
        <v>2296</v>
      </c>
      <c r="G818" s="38">
        <v>83</v>
      </c>
      <c r="H818" s="5" t="s">
        <v>109</v>
      </c>
      <c r="I818" s="5" t="s">
        <v>2296</v>
      </c>
      <c r="J818" s="5"/>
      <c r="K818" s="5" t="s">
        <v>55</v>
      </c>
      <c r="L818" s="5" t="s">
        <v>278</v>
      </c>
      <c r="M818" s="36">
        <v>0</v>
      </c>
      <c r="N818" s="6">
        <v>7913</v>
      </c>
      <c r="O818" s="18"/>
      <c r="P818" s="188">
        <v>131.20000000000073</v>
      </c>
      <c r="Q818" s="193"/>
      <c r="R818" s="193">
        <v>0</v>
      </c>
      <c r="S818" s="29">
        <f>P818+Q818-R818</f>
        <v>131.20000000000073</v>
      </c>
      <c r="T818" s="32">
        <f>IF(L818="折扣",R818/(1+AA818)*M818,IF(L818="返现",R818/(1+AA818),R818/(1+M818+AA818)))</f>
        <v>0</v>
      </c>
      <c r="U818" s="36">
        <v>0</v>
      </c>
      <c r="V818" s="22">
        <v>0</v>
      </c>
      <c r="W818" s="28">
        <f>IF(L818="返现",T818*M818,R818-T818)</f>
        <v>0</v>
      </c>
      <c r="X818" s="199">
        <v>0</v>
      </c>
      <c r="Y818" s="19">
        <v>0</v>
      </c>
      <c r="Z818" s="23">
        <f t="shared" si="13"/>
        <v>0</v>
      </c>
      <c r="AA818" s="36">
        <v>0</v>
      </c>
      <c r="AB818" s="199">
        <f>R818</f>
        <v>0</v>
      </c>
      <c r="AC818" s="18"/>
    </row>
    <row r="819" spans="1:29" x14ac:dyDescent="0.3">
      <c r="A819" s="17">
        <v>45017</v>
      </c>
      <c r="B819" s="5" t="s">
        <v>2161</v>
      </c>
      <c r="C819" s="5" t="s">
        <v>94</v>
      </c>
      <c r="D819" s="5" t="s">
        <v>1144</v>
      </c>
      <c r="E819" s="37" t="s">
        <v>2297</v>
      </c>
      <c r="F819" s="37" t="s">
        <v>2297</v>
      </c>
      <c r="G819" s="38">
        <v>83</v>
      </c>
      <c r="H819" s="5" t="s">
        <v>109</v>
      </c>
      <c r="I819" s="5" t="s">
        <v>2297</v>
      </c>
      <c r="J819" s="5"/>
      <c r="K819" s="5" t="s">
        <v>55</v>
      </c>
      <c r="L819" s="5" t="s">
        <v>278</v>
      </c>
      <c r="M819" s="36">
        <v>0</v>
      </c>
      <c r="N819" s="6">
        <v>7931</v>
      </c>
      <c r="O819" s="18"/>
      <c r="P819" s="188">
        <v>13286.5</v>
      </c>
      <c r="Q819" s="193"/>
      <c r="R819" s="193">
        <v>0</v>
      </c>
      <c r="S819" s="29">
        <f>P819+Q819-R819</f>
        <v>13286.5</v>
      </c>
      <c r="T819" s="32">
        <f>IF(L819="折扣",R819/(1+AA819)*M819,IF(L819="返现",R819/(1+AA819),R819/(1+M819+AA819)))</f>
        <v>0</v>
      </c>
      <c r="U819" s="36">
        <v>0</v>
      </c>
      <c r="V819" s="22">
        <v>0</v>
      </c>
      <c r="W819" s="28">
        <f>IF(L819="返现",T819*M819,R819-T819)</f>
        <v>0</v>
      </c>
      <c r="X819" s="199">
        <v>0</v>
      </c>
      <c r="Y819" s="19">
        <v>0</v>
      </c>
      <c r="Z819" s="23">
        <f t="shared" si="13"/>
        <v>0</v>
      </c>
      <c r="AA819" s="36">
        <v>0</v>
      </c>
      <c r="AB819" s="199">
        <f>R819</f>
        <v>0</v>
      </c>
      <c r="AC819" s="18"/>
    </row>
    <row r="820" spans="1:29" x14ac:dyDescent="0.3">
      <c r="A820" s="17">
        <v>45017</v>
      </c>
      <c r="B820" s="5" t="s">
        <v>2161</v>
      </c>
      <c r="C820" s="5" t="s">
        <v>94</v>
      </c>
      <c r="D820" s="5" t="s">
        <v>1239</v>
      </c>
      <c r="E820" s="37" t="s">
        <v>2298</v>
      </c>
      <c r="F820" s="37" t="s">
        <v>2298</v>
      </c>
      <c r="G820" s="38">
        <v>83</v>
      </c>
      <c r="H820" s="5" t="s">
        <v>109</v>
      </c>
      <c r="I820" s="5" t="s">
        <v>2299</v>
      </c>
      <c r="J820" s="5"/>
      <c r="K820" s="5" t="s">
        <v>55</v>
      </c>
      <c r="L820" s="5" t="s">
        <v>93</v>
      </c>
      <c r="M820" s="36">
        <v>0.01</v>
      </c>
      <c r="N820" s="6">
        <v>7757</v>
      </c>
      <c r="O820" s="18"/>
      <c r="P820" s="188">
        <v>752.50000000000364</v>
      </c>
      <c r="Q820" s="193"/>
      <c r="R820" s="193">
        <v>0</v>
      </c>
      <c r="S820" s="29">
        <f>P820+Q820-R820</f>
        <v>752.50000000000364</v>
      </c>
      <c r="T820" s="32">
        <f>IF(L820="折扣",R820/(1+AA820)*M820,IF(L820="返现",R820/(1+AA820),R820/(1+M820+AA820)))</f>
        <v>0</v>
      </c>
      <c r="U820" s="36">
        <v>0</v>
      </c>
      <c r="V820" s="22">
        <v>0</v>
      </c>
      <c r="W820" s="28">
        <f>IF(L820="返现",T820*M820,R820-T820)</f>
        <v>0</v>
      </c>
      <c r="X820" s="199">
        <v>0</v>
      </c>
      <c r="Y820" s="19">
        <v>0</v>
      </c>
      <c r="Z820" s="23">
        <f t="shared" si="13"/>
        <v>0</v>
      </c>
      <c r="AA820" s="36">
        <v>0</v>
      </c>
      <c r="AB820" s="199">
        <f>R820</f>
        <v>0</v>
      </c>
      <c r="AC820" s="18"/>
    </row>
    <row r="821" spans="1:29" x14ac:dyDescent="0.3">
      <c r="A821" s="17">
        <v>45017</v>
      </c>
      <c r="B821" s="5" t="s">
        <v>2161</v>
      </c>
      <c r="C821" s="5" t="s">
        <v>94</v>
      </c>
      <c r="D821" s="5" t="s">
        <v>95</v>
      </c>
      <c r="E821" s="37" t="s">
        <v>2300</v>
      </c>
      <c r="F821" s="37" t="s">
        <v>2300</v>
      </c>
      <c r="G821" s="38">
        <v>83</v>
      </c>
      <c r="H821" s="5" t="s">
        <v>109</v>
      </c>
      <c r="I821" s="5" t="s">
        <v>2300</v>
      </c>
      <c r="J821" s="5"/>
      <c r="K821" s="5" t="s">
        <v>55</v>
      </c>
      <c r="L821" s="5" t="s">
        <v>93</v>
      </c>
      <c r="M821" s="36">
        <v>0.03</v>
      </c>
      <c r="N821" s="6">
        <v>127</v>
      </c>
      <c r="O821" s="18"/>
      <c r="P821" s="188">
        <v>10300</v>
      </c>
      <c r="Q821" s="193"/>
      <c r="R821" s="193">
        <v>0</v>
      </c>
      <c r="S821" s="29">
        <f>P821+Q821-R821</f>
        <v>10300</v>
      </c>
      <c r="T821" s="32">
        <f>IF(L821="折扣",R821/(1+AA821)*M821,IF(L821="返现",R821/(1+AA821),R821/(1+M821+AA821)))</f>
        <v>0</v>
      </c>
      <c r="U821" s="36">
        <v>0</v>
      </c>
      <c r="V821" s="22">
        <v>0</v>
      </c>
      <c r="W821" s="28">
        <f>IF(L821="返现",T821*M821,R821-T821)</f>
        <v>0</v>
      </c>
      <c r="X821" s="199">
        <v>0</v>
      </c>
      <c r="Y821" s="19">
        <v>0</v>
      </c>
      <c r="Z821" s="23">
        <f t="shared" si="13"/>
        <v>0</v>
      </c>
      <c r="AA821" s="36">
        <v>0</v>
      </c>
      <c r="AB821" s="199">
        <f>R821</f>
        <v>0</v>
      </c>
      <c r="AC821" s="18"/>
    </row>
    <row r="822" spans="1:29" x14ac:dyDescent="0.3">
      <c r="A822" s="17">
        <v>45017</v>
      </c>
      <c r="B822" s="5" t="s">
        <v>2161</v>
      </c>
      <c r="C822" s="5" t="s">
        <v>94</v>
      </c>
      <c r="D822" s="5" t="s">
        <v>625</v>
      </c>
      <c r="E822" s="37" t="s">
        <v>2301</v>
      </c>
      <c r="F822" s="37" t="s">
        <v>2301</v>
      </c>
      <c r="G822" s="38">
        <v>83</v>
      </c>
      <c r="H822" s="5" t="s">
        <v>109</v>
      </c>
      <c r="I822" s="5" t="s">
        <v>2301</v>
      </c>
      <c r="J822" s="5"/>
      <c r="K822" s="5" t="s">
        <v>55</v>
      </c>
      <c r="L822" s="5" t="s">
        <v>278</v>
      </c>
      <c r="M822" s="36">
        <v>0</v>
      </c>
      <c r="N822" s="6">
        <v>7873</v>
      </c>
      <c r="O822" s="18"/>
      <c r="P822" s="188">
        <v>5232.1000000000004</v>
      </c>
      <c r="Q822" s="193"/>
      <c r="R822" s="193">
        <v>0</v>
      </c>
      <c r="S822" s="29">
        <f>P822+Q822-R822</f>
        <v>5232.1000000000004</v>
      </c>
      <c r="T822" s="32">
        <f>IF(L822="折扣",R822/(1+AA822)*M822,IF(L822="返现",R822/(1+AA822),R822/(1+M822+AA822)))</f>
        <v>0</v>
      </c>
      <c r="U822" s="36">
        <v>0</v>
      </c>
      <c r="V822" s="22">
        <v>0</v>
      </c>
      <c r="W822" s="28">
        <f>IF(L822="返现",T822*M822,R822-T822)</f>
        <v>0</v>
      </c>
      <c r="X822" s="199">
        <v>0</v>
      </c>
      <c r="Y822" s="19">
        <v>0</v>
      </c>
      <c r="Z822" s="23">
        <f t="shared" si="13"/>
        <v>0</v>
      </c>
      <c r="AA822" s="36">
        <v>0</v>
      </c>
      <c r="AB822" s="199">
        <f>R822</f>
        <v>0</v>
      </c>
      <c r="AC822" s="18"/>
    </row>
    <row r="823" spans="1:29" x14ac:dyDescent="0.3">
      <c r="A823" s="17">
        <v>45017</v>
      </c>
      <c r="B823" s="5" t="s">
        <v>87</v>
      </c>
      <c r="C823" s="5" t="s">
        <v>94</v>
      </c>
      <c r="D823" s="5" t="s">
        <v>299</v>
      </c>
      <c r="E823" s="37" t="s">
        <v>2302</v>
      </c>
      <c r="F823" s="37" t="s">
        <v>2303</v>
      </c>
      <c r="G823" s="38">
        <v>83</v>
      </c>
      <c r="H823" s="5" t="s">
        <v>109</v>
      </c>
      <c r="I823" s="5" t="s">
        <v>2304</v>
      </c>
      <c r="J823" s="5"/>
      <c r="K823" s="5" t="s">
        <v>55</v>
      </c>
      <c r="L823" s="5" t="s">
        <v>93</v>
      </c>
      <c r="M823" s="36">
        <v>0.02</v>
      </c>
      <c r="N823" s="6">
        <v>7737</v>
      </c>
      <c r="O823" s="18"/>
      <c r="P823" s="188">
        <v>7199.9200000000092</v>
      </c>
      <c r="Q823" s="193"/>
      <c r="R823" s="193">
        <v>0</v>
      </c>
      <c r="S823" s="29">
        <f>P823+Q823-R823</f>
        <v>7199.9200000000092</v>
      </c>
      <c r="T823" s="32">
        <f>IF(L823="折扣",R823/(1+AA823)*M823,IF(L823="返现",R823/(1+AA823),R823/(1+M823+AA823)))</f>
        <v>0</v>
      </c>
      <c r="U823" s="36">
        <v>0</v>
      </c>
      <c r="V823" s="22">
        <v>0</v>
      </c>
      <c r="W823" s="28">
        <f>IF(L823="返现",T823*M823,R823-T823)</f>
        <v>0</v>
      </c>
      <c r="X823" s="199">
        <v>0</v>
      </c>
      <c r="Y823" s="19">
        <v>0</v>
      </c>
      <c r="Z823" s="23">
        <f t="shared" si="13"/>
        <v>0</v>
      </c>
      <c r="AA823" s="36">
        <v>0</v>
      </c>
      <c r="AB823" s="199">
        <f>R823</f>
        <v>0</v>
      </c>
      <c r="AC823" s="18"/>
    </row>
    <row r="824" spans="1:29" x14ac:dyDescent="0.3">
      <c r="A824" s="17">
        <v>45017</v>
      </c>
      <c r="B824" s="5" t="s">
        <v>2161</v>
      </c>
      <c r="C824" s="5" t="s">
        <v>107</v>
      </c>
      <c r="D824" s="5" t="s">
        <v>595</v>
      </c>
      <c r="E824" s="37" t="s">
        <v>596</v>
      </c>
      <c r="F824" s="37" t="s">
        <v>2305</v>
      </c>
      <c r="G824" s="38">
        <v>83</v>
      </c>
      <c r="H824" s="5" t="s">
        <v>109</v>
      </c>
      <c r="I824" s="5" t="s">
        <v>598</v>
      </c>
      <c r="J824" s="5"/>
      <c r="K824" s="5" t="s">
        <v>55</v>
      </c>
      <c r="L824" s="5" t="s">
        <v>93</v>
      </c>
      <c r="M824" s="36">
        <v>7.0000000000000007E-2</v>
      </c>
      <c r="N824" s="6">
        <v>7849</v>
      </c>
      <c r="O824" s="18"/>
      <c r="P824" s="188">
        <v>211806.5</v>
      </c>
      <c r="Q824" s="193"/>
      <c r="R824" s="193">
        <v>0</v>
      </c>
      <c r="S824" s="29">
        <f>P824+Q824-R824</f>
        <v>211806.5</v>
      </c>
      <c r="T824" s="32">
        <f>IF(L824="折扣",R824/(1+AA824)*M824,IF(L824="返现",R824/(1+AA824),R824/(1+M824+AA824)))</f>
        <v>0</v>
      </c>
      <c r="U824" s="36">
        <v>0</v>
      </c>
      <c r="V824" s="22">
        <v>0</v>
      </c>
      <c r="W824" s="28">
        <f>IF(L824="返现",T824*M824,R824-T824)</f>
        <v>0</v>
      </c>
      <c r="X824" s="199">
        <v>0</v>
      </c>
      <c r="Y824" s="19">
        <v>0</v>
      </c>
      <c r="Z824" s="23">
        <f t="shared" si="13"/>
        <v>0</v>
      </c>
      <c r="AA824" s="36">
        <v>0</v>
      </c>
      <c r="AB824" s="199">
        <f>R824</f>
        <v>0</v>
      </c>
      <c r="AC824" s="18"/>
    </row>
    <row r="825" spans="1:29" x14ac:dyDescent="0.3">
      <c r="A825" s="17">
        <v>45017</v>
      </c>
      <c r="B825" s="5" t="s">
        <v>2161</v>
      </c>
      <c r="C825" s="5" t="s">
        <v>94</v>
      </c>
      <c r="D825" s="5" t="s">
        <v>1242</v>
      </c>
      <c r="E825" s="37" t="s">
        <v>2306</v>
      </c>
      <c r="F825" s="37" t="s">
        <v>2306</v>
      </c>
      <c r="G825" s="38">
        <v>83</v>
      </c>
      <c r="H825" s="5" t="s">
        <v>109</v>
      </c>
      <c r="I825" s="5" t="s">
        <v>2306</v>
      </c>
      <c r="J825" s="5"/>
      <c r="K825" s="5" t="s">
        <v>55</v>
      </c>
      <c r="L825" s="5" t="s">
        <v>278</v>
      </c>
      <c r="M825" s="36">
        <v>0</v>
      </c>
      <c r="N825" s="6">
        <v>7183</v>
      </c>
      <c r="O825" s="18"/>
      <c r="P825" s="188">
        <v>9406.5000000000036</v>
      </c>
      <c r="Q825" s="193"/>
      <c r="R825" s="193">
        <v>0</v>
      </c>
      <c r="S825" s="29">
        <f>P825+Q825-R825</f>
        <v>9406.5000000000036</v>
      </c>
      <c r="T825" s="32">
        <f>IF(L825="折扣",R825/(1+AA825)*M825,IF(L825="返现",R825/(1+AA825),R825/(1+M825+AA825)))</f>
        <v>0</v>
      </c>
      <c r="U825" s="36">
        <v>0</v>
      </c>
      <c r="V825" s="22">
        <v>0</v>
      </c>
      <c r="W825" s="28">
        <f>IF(L825="返现",T825*M825,R825-T825)</f>
        <v>0</v>
      </c>
      <c r="X825" s="199">
        <v>0</v>
      </c>
      <c r="Y825" s="19">
        <v>0</v>
      </c>
      <c r="Z825" s="23">
        <f t="shared" si="13"/>
        <v>0</v>
      </c>
      <c r="AA825" s="36">
        <v>0</v>
      </c>
      <c r="AB825" s="199">
        <f>R825</f>
        <v>0</v>
      </c>
      <c r="AC825" s="18"/>
    </row>
    <row r="826" spans="1:29" x14ac:dyDescent="0.3">
      <c r="A826" s="17">
        <v>45017</v>
      </c>
      <c r="B826" s="5" t="s">
        <v>2161</v>
      </c>
      <c r="C826" s="5" t="s">
        <v>94</v>
      </c>
      <c r="D826" s="5" t="s">
        <v>625</v>
      </c>
      <c r="E826" s="37" t="s">
        <v>2307</v>
      </c>
      <c r="F826" s="37" t="s">
        <v>2307</v>
      </c>
      <c r="G826" s="38">
        <v>83</v>
      </c>
      <c r="H826" s="5" t="s">
        <v>109</v>
      </c>
      <c r="I826" s="5" t="s">
        <v>2308</v>
      </c>
      <c r="J826" s="5"/>
      <c r="K826" s="5" t="s">
        <v>55</v>
      </c>
      <c r="L826" s="5" t="s">
        <v>278</v>
      </c>
      <c r="M826" s="36">
        <v>0</v>
      </c>
      <c r="N826" s="6">
        <v>7120</v>
      </c>
      <c r="O826" s="18"/>
      <c r="P826" s="188">
        <v>15073.600400000003</v>
      </c>
      <c r="Q826" s="193"/>
      <c r="R826" s="193">
        <v>0</v>
      </c>
      <c r="S826" s="29">
        <f>P826+Q826-R826</f>
        <v>15073.600400000003</v>
      </c>
      <c r="T826" s="32">
        <f>IF(L826="折扣",R826/(1+AA826)*M826,IF(L826="返现",R826/(1+AA826),R826/(1+M826+AA826)))</f>
        <v>0</v>
      </c>
      <c r="U826" s="36">
        <v>0</v>
      </c>
      <c r="V826" s="22">
        <v>0</v>
      </c>
      <c r="W826" s="28">
        <f>IF(L826="返现",T826*M826,R826-T826)</f>
        <v>0</v>
      </c>
      <c r="X826" s="199">
        <v>0</v>
      </c>
      <c r="Y826" s="19">
        <v>0</v>
      </c>
      <c r="Z826" s="23">
        <f t="shared" si="13"/>
        <v>0</v>
      </c>
      <c r="AA826" s="36">
        <v>0</v>
      </c>
      <c r="AB826" s="199">
        <f>R826</f>
        <v>0</v>
      </c>
      <c r="AC826" s="18"/>
    </row>
    <row r="827" spans="1:29" x14ac:dyDescent="0.3">
      <c r="A827" s="17">
        <v>45017</v>
      </c>
      <c r="B827" s="5" t="s">
        <v>2161</v>
      </c>
      <c r="C827" s="5" t="s">
        <v>94</v>
      </c>
      <c r="D827" s="5" t="s">
        <v>299</v>
      </c>
      <c r="E827" s="37" t="s">
        <v>2309</v>
      </c>
      <c r="F827" s="37" t="s">
        <v>2309</v>
      </c>
      <c r="G827" s="38">
        <v>83</v>
      </c>
      <c r="H827" s="5" t="s">
        <v>109</v>
      </c>
      <c r="I827" s="5" t="s">
        <v>2310</v>
      </c>
      <c r="J827" s="5"/>
      <c r="K827" s="5" t="s">
        <v>55</v>
      </c>
      <c r="L827" s="5" t="s">
        <v>93</v>
      </c>
      <c r="M827" s="36">
        <v>0.02</v>
      </c>
      <c r="N827" s="6">
        <v>137</v>
      </c>
      <c r="O827" s="18"/>
      <c r="P827" s="188">
        <v>19837.599999999999</v>
      </c>
      <c r="Q827" s="193"/>
      <c r="R827" s="193">
        <v>0</v>
      </c>
      <c r="S827" s="29">
        <f>P827+Q827-R827</f>
        <v>19837.599999999999</v>
      </c>
      <c r="T827" s="32">
        <f>IF(L827="折扣",R827/(1+AA827)*M827,IF(L827="返现",R827/(1+AA827),R827/(1+M827+AA827)))</f>
        <v>0</v>
      </c>
      <c r="U827" s="36">
        <v>0</v>
      </c>
      <c r="V827" s="22">
        <v>0</v>
      </c>
      <c r="W827" s="28">
        <f>IF(L827="返现",T827*M827,R827-T827)</f>
        <v>0</v>
      </c>
      <c r="X827" s="199">
        <v>0</v>
      </c>
      <c r="Y827" s="19">
        <v>0</v>
      </c>
      <c r="Z827" s="23">
        <f t="shared" si="13"/>
        <v>0</v>
      </c>
      <c r="AA827" s="36">
        <v>0</v>
      </c>
      <c r="AB827" s="199">
        <f>R827</f>
        <v>0</v>
      </c>
      <c r="AC827" s="18"/>
    </row>
    <row r="828" spans="1:29" x14ac:dyDescent="0.3">
      <c r="A828" s="17">
        <v>45017</v>
      </c>
      <c r="B828" s="5" t="s">
        <v>2161</v>
      </c>
      <c r="C828" s="5" t="s">
        <v>94</v>
      </c>
      <c r="D828" s="5" t="s">
        <v>299</v>
      </c>
      <c r="E828" s="37" t="s">
        <v>2311</v>
      </c>
      <c r="F828" s="37" t="s">
        <v>2311</v>
      </c>
      <c r="G828" s="38">
        <v>83</v>
      </c>
      <c r="H828" s="5" t="s">
        <v>109</v>
      </c>
      <c r="I828" s="5" t="s">
        <v>2312</v>
      </c>
      <c r="J828" s="5"/>
      <c r="K828" s="5" t="s">
        <v>55</v>
      </c>
      <c r="L828" s="5" t="s">
        <v>278</v>
      </c>
      <c r="M828" s="36">
        <v>0</v>
      </c>
      <c r="N828" s="6">
        <v>7762</v>
      </c>
      <c r="O828" s="18"/>
      <c r="P828" s="188">
        <v>7007.600000000004</v>
      </c>
      <c r="Q828" s="193"/>
      <c r="R828" s="193">
        <v>0</v>
      </c>
      <c r="S828" s="29">
        <f>P828+Q828-R828</f>
        <v>7007.600000000004</v>
      </c>
      <c r="T828" s="32">
        <f>IF(L828="折扣",R828/(1+AA828)*M828,IF(L828="返现",R828/(1+AA828),R828/(1+M828+AA828)))</f>
        <v>0</v>
      </c>
      <c r="U828" s="36">
        <v>0</v>
      </c>
      <c r="V828" s="22">
        <v>0</v>
      </c>
      <c r="W828" s="28">
        <f>IF(L828="返现",T828*M828,R828-T828)</f>
        <v>0</v>
      </c>
      <c r="X828" s="199">
        <v>0</v>
      </c>
      <c r="Y828" s="19">
        <v>0</v>
      </c>
      <c r="Z828" s="23">
        <f t="shared" si="13"/>
        <v>0</v>
      </c>
      <c r="AA828" s="36">
        <v>0</v>
      </c>
      <c r="AB828" s="199">
        <f>R828</f>
        <v>0</v>
      </c>
      <c r="AC828" s="18"/>
    </row>
    <row r="829" spans="1:29" x14ac:dyDescent="0.3">
      <c r="A829" s="17">
        <v>45017</v>
      </c>
      <c r="B829" s="5" t="s">
        <v>87</v>
      </c>
      <c r="C829" s="5" t="s">
        <v>94</v>
      </c>
      <c r="D829" s="5" t="s">
        <v>625</v>
      </c>
      <c r="E829" s="37" t="s">
        <v>2313</v>
      </c>
      <c r="F829" s="37" t="s">
        <v>2314</v>
      </c>
      <c r="G829" s="38">
        <v>83</v>
      </c>
      <c r="H829" s="5" t="s">
        <v>109</v>
      </c>
      <c r="I829" s="5" t="s">
        <v>2315</v>
      </c>
      <c r="J829" s="5"/>
      <c r="K829" s="5" t="s">
        <v>55</v>
      </c>
      <c r="L829" s="5" t="s">
        <v>278</v>
      </c>
      <c r="M829" s="36">
        <v>0</v>
      </c>
      <c r="N829" s="6">
        <v>7265</v>
      </c>
      <c r="O829" s="18"/>
      <c r="P829" s="188">
        <v>28840.949999999997</v>
      </c>
      <c r="Q829" s="193"/>
      <c r="R829" s="193">
        <v>0</v>
      </c>
      <c r="S829" s="29">
        <f>P829+Q829-R829</f>
        <v>28840.949999999997</v>
      </c>
      <c r="T829" s="32">
        <f>IF(L829="折扣",R829/(1+AA829)*M829,IF(L829="返现",R829/(1+AA829),R829/(1+M829+AA829)))</f>
        <v>0</v>
      </c>
      <c r="U829" s="36">
        <v>0</v>
      </c>
      <c r="V829" s="22">
        <v>0</v>
      </c>
      <c r="W829" s="28">
        <f>IF(L829="返现",T829*M829,R829-T829)</f>
        <v>0</v>
      </c>
      <c r="X829" s="199">
        <v>0</v>
      </c>
      <c r="Y829" s="19">
        <v>0</v>
      </c>
      <c r="Z829" s="23">
        <f t="shared" si="13"/>
        <v>0</v>
      </c>
      <c r="AA829" s="36">
        <v>0</v>
      </c>
      <c r="AB829" s="199">
        <f>R829</f>
        <v>0</v>
      </c>
      <c r="AC829" s="18"/>
    </row>
    <row r="830" spans="1:29" x14ac:dyDescent="0.3">
      <c r="A830" s="17">
        <v>45017</v>
      </c>
      <c r="B830" s="5" t="s">
        <v>2161</v>
      </c>
      <c r="C830" s="5" t="s">
        <v>94</v>
      </c>
      <c r="D830" s="5" t="s">
        <v>1239</v>
      </c>
      <c r="E830" s="37" t="s">
        <v>647</v>
      </c>
      <c r="F830" s="37" t="s">
        <v>2290</v>
      </c>
      <c r="G830" s="38">
        <v>83</v>
      </c>
      <c r="H830" s="5" t="s">
        <v>109</v>
      </c>
      <c r="I830" s="5" t="s">
        <v>518</v>
      </c>
      <c r="J830" s="5"/>
      <c r="K830" s="5" t="s">
        <v>55</v>
      </c>
      <c r="L830" s="5" t="s">
        <v>278</v>
      </c>
      <c r="M830" s="36">
        <v>0</v>
      </c>
      <c r="N830" s="6">
        <v>7832</v>
      </c>
      <c r="O830" s="18"/>
      <c r="P830" s="188">
        <v>35655</v>
      </c>
      <c r="Q830" s="193"/>
      <c r="R830" s="193">
        <v>0</v>
      </c>
      <c r="S830" s="29">
        <f>P830+Q830-R830</f>
        <v>35655</v>
      </c>
      <c r="T830" s="32">
        <f>IF(L830="折扣",R830/(1+AA830)*M830,IF(L830="返现",R830/(1+AA830),R830/(1+M830+AA830)))</f>
        <v>0</v>
      </c>
      <c r="U830" s="36">
        <v>0</v>
      </c>
      <c r="V830" s="22">
        <v>0</v>
      </c>
      <c r="W830" s="28">
        <f>IF(L830="返现",T830*M830,R830-T830)</f>
        <v>0</v>
      </c>
      <c r="X830" s="199">
        <v>0</v>
      </c>
      <c r="Y830" s="19">
        <v>0</v>
      </c>
      <c r="Z830" s="23">
        <f t="shared" si="13"/>
        <v>0</v>
      </c>
      <c r="AA830" s="36">
        <v>0</v>
      </c>
      <c r="AB830" s="199">
        <f>R830</f>
        <v>0</v>
      </c>
      <c r="AC830" s="18"/>
    </row>
    <row r="831" spans="1:29" x14ac:dyDescent="0.3">
      <c r="A831" s="17">
        <v>45017</v>
      </c>
      <c r="B831" s="5" t="s">
        <v>2161</v>
      </c>
      <c r="C831" s="5" t="s">
        <v>94</v>
      </c>
      <c r="D831" s="5" t="s">
        <v>1239</v>
      </c>
      <c r="E831" s="37" t="s">
        <v>647</v>
      </c>
      <c r="F831" s="37" t="s">
        <v>2290</v>
      </c>
      <c r="G831" s="38">
        <v>83</v>
      </c>
      <c r="H831" s="5" t="s">
        <v>109</v>
      </c>
      <c r="I831" s="5" t="s">
        <v>2316</v>
      </c>
      <c r="J831" s="5"/>
      <c r="K831" s="5" t="s">
        <v>55</v>
      </c>
      <c r="L831" s="5" t="s">
        <v>278</v>
      </c>
      <c r="M831" s="36">
        <v>0</v>
      </c>
      <c r="N831" s="6">
        <v>7766</v>
      </c>
      <c r="O831" s="18"/>
      <c r="P831" s="188">
        <v>43274.6</v>
      </c>
      <c r="Q831" s="193"/>
      <c r="R831" s="193">
        <v>0</v>
      </c>
      <c r="S831" s="29">
        <f>P831+Q831-R831</f>
        <v>43274.6</v>
      </c>
      <c r="T831" s="32">
        <f>IF(L831="折扣",R831/(1+AA831)*M831,IF(L831="返现",R831/(1+AA831),R831/(1+M831+AA831)))</f>
        <v>0</v>
      </c>
      <c r="U831" s="36">
        <v>0</v>
      </c>
      <c r="V831" s="22">
        <v>0</v>
      </c>
      <c r="W831" s="28">
        <f>IF(L831="返现",T831*M831,R831-T831)</f>
        <v>0</v>
      </c>
      <c r="X831" s="199">
        <v>0</v>
      </c>
      <c r="Y831" s="19">
        <v>0</v>
      </c>
      <c r="Z831" s="23">
        <f t="shared" si="13"/>
        <v>0</v>
      </c>
      <c r="AA831" s="36">
        <v>0</v>
      </c>
      <c r="AB831" s="199">
        <f>R831</f>
        <v>0</v>
      </c>
      <c r="AC831" s="18"/>
    </row>
    <row r="832" spans="1:29" x14ac:dyDescent="0.3">
      <c r="A832" s="17">
        <v>45017</v>
      </c>
      <c r="B832" s="5" t="s">
        <v>2161</v>
      </c>
      <c r="C832" s="5" t="s">
        <v>94</v>
      </c>
      <c r="D832" s="5" t="s">
        <v>625</v>
      </c>
      <c r="E832" s="37" t="s">
        <v>563</v>
      </c>
      <c r="F832" s="37" t="s">
        <v>563</v>
      </c>
      <c r="G832" s="38">
        <v>83</v>
      </c>
      <c r="H832" s="5" t="s">
        <v>109</v>
      </c>
      <c r="I832" s="5" t="s">
        <v>565</v>
      </c>
      <c r="J832" s="5"/>
      <c r="K832" s="5" t="s">
        <v>55</v>
      </c>
      <c r="L832" s="5" t="s">
        <v>278</v>
      </c>
      <c r="M832" s="36">
        <v>0</v>
      </c>
      <c r="N832" s="6">
        <v>7165</v>
      </c>
      <c r="O832" s="18"/>
      <c r="P832" s="188">
        <v>29602.9</v>
      </c>
      <c r="Q832" s="193"/>
      <c r="R832" s="193">
        <v>0</v>
      </c>
      <c r="S832" s="29">
        <f>P832+Q832-R832</f>
        <v>29602.9</v>
      </c>
      <c r="T832" s="32">
        <f>IF(L832="折扣",R832/(1+AA832)*M832,IF(L832="返现",R832/(1+AA832),R832/(1+M832+AA832)))</f>
        <v>0</v>
      </c>
      <c r="U832" s="36">
        <v>0</v>
      </c>
      <c r="V832" s="22">
        <v>0</v>
      </c>
      <c r="W832" s="28">
        <f>IF(L832="返现",T832*M832,R832-T832)</f>
        <v>0</v>
      </c>
      <c r="X832" s="199">
        <v>0</v>
      </c>
      <c r="Y832" s="19">
        <v>0</v>
      </c>
      <c r="Z832" s="23">
        <f t="shared" si="13"/>
        <v>0</v>
      </c>
      <c r="AA832" s="36">
        <v>0</v>
      </c>
      <c r="AB832" s="199">
        <f>R832</f>
        <v>0</v>
      </c>
      <c r="AC832" s="18"/>
    </row>
    <row r="833" spans="1:29" x14ac:dyDescent="0.3">
      <c r="A833" s="17">
        <v>45017</v>
      </c>
      <c r="B833" s="5" t="s">
        <v>2161</v>
      </c>
      <c r="C833" s="5" t="s">
        <v>94</v>
      </c>
      <c r="D833" s="5" t="s">
        <v>299</v>
      </c>
      <c r="E833" s="37" t="s">
        <v>2317</v>
      </c>
      <c r="F833" s="37" t="s">
        <v>2317</v>
      </c>
      <c r="G833" s="38">
        <v>83</v>
      </c>
      <c r="H833" s="5" t="s">
        <v>109</v>
      </c>
      <c r="I833" s="5" t="s">
        <v>2317</v>
      </c>
      <c r="J833" s="5"/>
      <c r="K833" s="5" t="s">
        <v>55</v>
      </c>
      <c r="L833" s="5" t="s">
        <v>278</v>
      </c>
      <c r="M833" s="36">
        <v>0</v>
      </c>
      <c r="N833" s="6">
        <v>7624</v>
      </c>
      <c r="O833" s="18"/>
      <c r="P833" s="188">
        <v>52734.799999999988</v>
      </c>
      <c r="Q833" s="193"/>
      <c r="R833" s="193">
        <v>0</v>
      </c>
      <c r="S833" s="29">
        <f>P833+Q833-R833</f>
        <v>52734.799999999988</v>
      </c>
      <c r="T833" s="32">
        <f>IF(L833="折扣",R833/(1+AA833)*M833,IF(L833="返现",R833/(1+AA833),R833/(1+M833+AA833)))</f>
        <v>0</v>
      </c>
      <c r="U833" s="36">
        <v>0</v>
      </c>
      <c r="V833" s="22">
        <v>0</v>
      </c>
      <c r="W833" s="28">
        <f>IF(L833="返现",T833*M833,R833-T833)</f>
        <v>0</v>
      </c>
      <c r="X833" s="199">
        <v>0</v>
      </c>
      <c r="Y833" s="19">
        <v>0</v>
      </c>
      <c r="Z833" s="23">
        <f t="shared" si="13"/>
        <v>0</v>
      </c>
      <c r="AA833" s="36">
        <v>0</v>
      </c>
      <c r="AB833" s="199">
        <f>R833</f>
        <v>0</v>
      </c>
      <c r="AC833" s="18"/>
    </row>
    <row r="834" spans="1:29" x14ac:dyDescent="0.3">
      <c r="A834" s="17">
        <v>45017</v>
      </c>
      <c r="B834" s="5" t="s">
        <v>2161</v>
      </c>
      <c r="C834" s="5" t="s">
        <v>94</v>
      </c>
      <c r="D834" s="5" t="s">
        <v>299</v>
      </c>
      <c r="E834" s="37" t="s">
        <v>2311</v>
      </c>
      <c r="F834" s="37" t="s">
        <v>2311</v>
      </c>
      <c r="G834" s="38">
        <v>83</v>
      </c>
      <c r="H834" s="5" t="s">
        <v>109</v>
      </c>
      <c r="I834" s="5" t="s">
        <v>2318</v>
      </c>
      <c r="J834" s="5"/>
      <c r="K834" s="5" t="s">
        <v>55</v>
      </c>
      <c r="L834" s="5" t="s">
        <v>278</v>
      </c>
      <c r="M834" s="36">
        <v>0</v>
      </c>
      <c r="N834" s="6">
        <v>7674</v>
      </c>
      <c r="O834" s="18"/>
      <c r="P834" s="188">
        <v>9062.2000000000007</v>
      </c>
      <c r="Q834" s="193"/>
      <c r="R834" s="193">
        <v>0</v>
      </c>
      <c r="S834" s="29">
        <f>P834+Q834-R834</f>
        <v>9062.2000000000007</v>
      </c>
      <c r="T834" s="32">
        <f>IF(L834="折扣",R834/(1+AA834)*M834,IF(L834="返现",R834/(1+AA834),R834/(1+M834+AA834)))</f>
        <v>0</v>
      </c>
      <c r="U834" s="36">
        <v>0</v>
      </c>
      <c r="V834" s="22">
        <v>0</v>
      </c>
      <c r="W834" s="28">
        <f>IF(L834="返现",T834*M834,R834-T834)</f>
        <v>0</v>
      </c>
      <c r="X834" s="199">
        <v>0</v>
      </c>
      <c r="Y834" s="19">
        <v>0</v>
      </c>
      <c r="Z834" s="23">
        <f t="shared" si="13"/>
        <v>0</v>
      </c>
      <c r="AA834" s="36">
        <v>0</v>
      </c>
      <c r="AB834" s="199">
        <f>R834</f>
        <v>0</v>
      </c>
      <c r="AC834" s="18"/>
    </row>
    <row r="835" spans="1:29" x14ac:dyDescent="0.3">
      <c r="A835" s="17">
        <v>45017</v>
      </c>
      <c r="B835" s="5" t="s">
        <v>2161</v>
      </c>
      <c r="C835" s="5" t="s">
        <v>94</v>
      </c>
      <c r="D835" s="5" t="s">
        <v>299</v>
      </c>
      <c r="E835" s="37" t="s">
        <v>2311</v>
      </c>
      <c r="F835" s="37" t="s">
        <v>2311</v>
      </c>
      <c r="G835" s="38">
        <v>83</v>
      </c>
      <c r="H835" s="5" t="s">
        <v>109</v>
      </c>
      <c r="I835" s="5" t="s">
        <v>2319</v>
      </c>
      <c r="J835" s="5"/>
      <c r="K835" s="5" t="s">
        <v>55</v>
      </c>
      <c r="L835" s="5" t="s">
        <v>278</v>
      </c>
      <c r="M835" s="36">
        <v>0</v>
      </c>
      <c r="N835" s="6">
        <v>7831</v>
      </c>
      <c r="O835" s="18"/>
      <c r="P835" s="188">
        <v>8889</v>
      </c>
      <c r="Q835" s="193"/>
      <c r="R835" s="193">
        <v>0</v>
      </c>
      <c r="S835" s="29">
        <f>P835+Q835-R835</f>
        <v>8889</v>
      </c>
      <c r="T835" s="32">
        <f>IF(L835="折扣",R835/(1+AA835)*M835,IF(L835="返现",R835/(1+AA835),R835/(1+M835+AA835)))</f>
        <v>0</v>
      </c>
      <c r="U835" s="36">
        <v>0</v>
      </c>
      <c r="V835" s="22">
        <v>0</v>
      </c>
      <c r="W835" s="28">
        <f>IF(L835="返现",T835*M835,R835-T835)</f>
        <v>0</v>
      </c>
      <c r="X835" s="199">
        <v>0</v>
      </c>
      <c r="Y835" s="19">
        <v>0</v>
      </c>
      <c r="Z835" s="23">
        <f t="shared" si="13"/>
        <v>0</v>
      </c>
      <c r="AA835" s="36">
        <v>0</v>
      </c>
      <c r="AB835" s="199">
        <f>R835</f>
        <v>0</v>
      </c>
      <c r="AC835" s="18"/>
    </row>
    <row r="836" spans="1:29" x14ac:dyDescent="0.3">
      <c r="A836" s="17">
        <v>45017</v>
      </c>
      <c r="B836" s="5" t="s">
        <v>2161</v>
      </c>
      <c r="C836" s="5" t="s">
        <v>94</v>
      </c>
      <c r="D836" s="5" t="s">
        <v>299</v>
      </c>
      <c r="E836" s="37" t="s">
        <v>2311</v>
      </c>
      <c r="F836" s="37" t="s">
        <v>2311</v>
      </c>
      <c r="G836" s="38">
        <v>83</v>
      </c>
      <c r="H836" s="5" t="s">
        <v>109</v>
      </c>
      <c r="I836" s="5" t="s">
        <v>2320</v>
      </c>
      <c r="J836" s="5"/>
      <c r="K836" s="5" t="s">
        <v>55</v>
      </c>
      <c r="L836" s="5" t="s">
        <v>278</v>
      </c>
      <c r="M836" s="36">
        <v>0</v>
      </c>
      <c r="N836" s="6">
        <v>7809</v>
      </c>
      <c r="O836" s="18"/>
      <c r="P836" s="188">
        <v>11847.000000000002</v>
      </c>
      <c r="Q836" s="193"/>
      <c r="R836" s="193">
        <v>0</v>
      </c>
      <c r="S836" s="29">
        <f>P836+Q836-R836</f>
        <v>11847.000000000002</v>
      </c>
      <c r="T836" s="32">
        <f>IF(L836="折扣",R836/(1+AA836)*M836,IF(L836="返现",R836/(1+AA836),R836/(1+M836+AA836)))</f>
        <v>0</v>
      </c>
      <c r="U836" s="36">
        <v>0</v>
      </c>
      <c r="V836" s="22">
        <v>0</v>
      </c>
      <c r="W836" s="28">
        <f>IF(L836="返现",T836*M836,R836-T836)</f>
        <v>0</v>
      </c>
      <c r="X836" s="199">
        <v>0</v>
      </c>
      <c r="Y836" s="19">
        <v>0</v>
      </c>
      <c r="Z836" s="23">
        <f t="shared" si="13"/>
        <v>0</v>
      </c>
      <c r="AA836" s="36">
        <v>0</v>
      </c>
      <c r="AB836" s="199">
        <f>R836</f>
        <v>0</v>
      </c>
      <c r="AC836" s="18"/>
    </row>
    <row r="837" spans="1:29" x14ac:dyDescent="0.3">
      <c r="A837" s="17">
        <v>45017</v>
      </c>
      <c r="B837" s="5" t="s">
        <v>87</v>
      </c>
      <c r="C837" s="5" t="s">
        <v>94</v>
      </c>
      <c r="D837" s="5" t="s">
        <v>299</v>
      </c>
      <c r="E837" s="37" t="s">
        <v>2302</v>
      </c>
      <c r="F837" s="37" t="s">
        <v>2303</v>
      </c>
      <c r="G837" s="38">
        <v>83</v>
      </c>
      <c r="H837" s="5" t="s">
        <v>109</v>
      </c>
      <c r="I837" s="5" t="s">
        <v>2321</v>
      </c>
      <c r="J837" s="5"/>
      <c r="K837" s="5" t="s">
        <v>55</v>
      </c>
      <c r="L837" s="5" t="s">
        <v>93</v>
      </c>
      <c r="M837" s="36">
        <v>0.02</v>
      </c>
      <c r="N837" s="6">
        <v>7760</v>
      </c>
      <c r="O837" s="18"/>
      <c r="P837" s="188">
        <v>8852.4200000000019</v>
      </c>
      <c r="Q837" s="193"/>
      <c r="R837" s="193">
        <v>0</v>
      </c>
      <c r="S837" s="29">
        <f>P837+Q837-R837</f>
        <v>8852.4200000000019</v>
      </c>
      <c r="T837" s="32">
        <f>IF(L837="折扣",R837/(1+AA837)*M837,IF(L837="返现",R837/(1+AA837),R837/(1+M837+AA837)))</f>
        <v>0</v>
      </c>
      <c r="U837" s="36">
        <v>0</v>
      </c>
      <c r="V837" s="22">
        <v>0</v>
      </c>
      <c r="W837" s="28">
        <f>IF(L837="返现",T837*M837,R837-T837)</f>
        <v>0</v>
      </c>
      <c r="X837" s="199">
        <v>0</v>
      </c>
      <c r="Y837" s="19">
        <v>0</v>
      </c>
      <c r="Z837" s="23">
        <f t="shared" si="13"/>
        <v>0</v>
      </c>
      <c r="AA837" s="36">
        <v>0</v>
      </c>
      <c r="AB837" s="199">
        <f>R837</f>
        <v>0</v>
      </c>
      <c r="AC837" s="18"/>
    </row>
    <row r="838" spans="1:29" x14ac:dyDescent="0.3">
      <c r="A838" s="17">
        <v>45017</v>
      </c>
      <c r="B838" s="5" t="s">
        <v>2161</v>
      </c>
      <c r="C838" s="5" t="s">
        <v>107</v>
      </c>
      <c r="D838" s="5" t="s">
        <v>626</v>
      </c>
      <c r="E838" s="37" t="s">
        <v>2322</v>
      </c>
      <c r="F838" s="37" t="s">
        <v>2322</v>
      </c>
      <c r="G838" s="38">
        <v>83</v>
      </c>
      <c r="H838" s="5" t="s">
        <v>109</v>
      </c>
      <c r="I838" s="5" t="s">
        <v>2322</v>
      </c>
      <c r="J838" s="5"/>
      <c r="K838" s="5" t="s">
        <v>55</v>
      </c>
      <c r="L838" s="5" t="s">
        <v>93</v>
      </c>
      <c r="M838" s="36">
        <v>0.04</v>
      </c>
      <c r="N838" s="6">
        <v>7725</v>
      </c>
      <c r="O838" s="18"/>
      <c r="P838" s="188">
        <v>155898.34000000003</v>
      </c>
      <c r="Q838" s="193"/>
      <c r="R838" s="193">
        <v>0</v>
      </c>
      <c r="S838" s="29">
        <f>P838+Q838-R838</f>
        <v>155898.34000000003</v>
      </c>
      <c r="T838" s="32">
        <f>IF(L838="折扣",R838/(1+AA838)*M838,IF(L838="返现",R838/(1+AA838),R838/(1+M838+AA838)))</f>
        <v>0</v>
      </c>
      <c r="U838" s="36">
        <v>0</v>
      </c>
      <c r="V838" s="22">
        <v>0</v>
      </c>
      <c r="W838" s="28">
        <f>IF(L838="返现",T838*M838,R838-T838)</f>
        <v>0</v>
      </c>
      <c r="X838" s="199">
        <v>0</v>
      </c>
      <c r="Y838" s="19">
        <v>0</v>
      </c>
      <c r="Z838" s="23">
        <f t="shared" si="13"/>
        <v>0</v>
      </c>
      <c r="AA838" s="36">
        <v>0</v>
      </c>
      <c r="AB838" s="199">
        <f>R838</f>
        <v>0</v>
      </c>
      <c r="AC838" s="18"/>
    </row>
    <row r="839" spans="1:29" x14ac:dyDescent="0.3">
      <c r="A839" s="17">
        <v>45017</v>
      </c>
      <c r="B839" s="5" t="s">
        <v>2161</v>
      </c>
      <c r="C839" s="5" t="s">
        <v>94</v>
      </c>
      <c r="D839" s="5" t="s">
        <v>299</v>
      </c>
      <c r="E839" s="37" t="s">
        <v>2311</v>
      </c>
      <c r="F839" s="37" t="s">
        <v>2311</v>
      </c>
      <c r="G839" s="38">
        <v>83</v>
      </c>
      <c r="H839" s="5" t="s">
        <v>109</v>
      </c>
      <c r="I839" s="5" t="s">
        <v>2323</v>
      </c>
      <c r="J839" s="5"/>
      <c r="K839" s="5" t="s">
        <v>55</v>
      </c>
      <c r="L839" s="5" t="s">
        <v>278</v>
      </c>
      <c r="M839" s="36">
        <v>0</v>
      </c>
      <c r="N839" s="6">
        <v>7633</v>
      </c>
      <c r="O839" s="18"/>
      <c r="P839" s="188">
        <v>5963</v>
      </c>
      <c r="Q839" s="193"/>
      <c r="R839" s="193">
        <v>0</v>
      </c>
      <c r="S839" s="29">
        <f>P839+Q839-R839</f>
        <v>5963</v>
      </c>
      <c r="T839" s="32">
        <f>IF(L839="折扣",R839/(1+AA839)*M839,IF(L839="返现",R839/(1+AA839),R839/(1+M839+AA839)))</f>
        <v>0</v>
      </c>
      <c r="U839" s="36">
        <v>0</v>
      </c>
      <c r="V839" s="22">
        <v>0</v>
      </c>
      <c r="W839" s="28">
        <f>IF(L839="返现",T839*M839,R839-T839)</f>
        <v>0</v>
      </c>
      <c r="X839" s="199">
        <v>0</v>
      </c>
      <c r="Y839" s="19">
        <v>0</v>
      </c>
      <c r="Z839" s="23">
        <f t="shared" si="13"/>
        <v>0</v>
      </c>
      <c r="AA839" s="36">
        <v>0</v>
      </c>
      <c r="AB839" s="199">
        <f>R839</f>
        <v>0</v>
      </c>
      <c r="AC839" s="18"/>
    </row>
    <row r="840" spans="1:29" x14ac:dyDescent="0.3">
      <c r="A840" s="17">
        <v>45017</v>
      </c>
      <c r="B840" s="5" t="s">
        <v>2161</v>
      </c>
      <c r="C840" s="5" t="s">
        <v>94</v>
      </c>
      <c r="D840" s="5" t="s">
        <v>299</v>
      </c>
      <c r="E840" s="37" t="s">
        <v>2311</v>
      </c>
      <c r="F840" s="37" t="s">
        <v>2311</v>
      </c>
      <c r="G840" s="38">
        <v>83</v>
      </c>
      <c r="H840" s="5" t="s">
        <v>109</v>
      </c>
      <c r="I840" s="5" t="s">
        <v>2324</v>
      </c>
      <c r="J840" s="5"/>
      <c r="K840" s="5" t="s">
        <v>55</v>
      </c>
      <c r="L840" s="5" t="s">
        <v>278</v>
      </c>
      <c r="M840" s="36">
        <v>0</v>
      </c>
      <c r="N840" s="6">
        <v>7810</v>
      </c>
      <c r="O840" s="18"/>
      <c r="P840" s="188">
        <v>7802.2</v>
      </c>
      <c r="Q840" s="193"/>
      <c r="R840" s="193">
        <v>0</v>
      </c>
      <c r="S840" s="29">
        <f>P840+Q840-R840</f>
        <v>7802.2</v>
      </c>
      <c r="T840" s="32">
        <f>IF(L840="折扣",R840/(1+AA840)*M840,IF(L840="返现",R840/(1+AA840),R840/(1+M840+AA840)))</f>
        <v>0</v>
      </c>
      <c r="U840" s="36">
        <v>0</v>
      </c>
      <c r="V840" s="22">
        <v>0</v>
      </c>
      <c r="W840" s="28">
        <f>IF(L840="返现",T840*M840,R840-T840)</f>
        <v>0</v>
      </c>
      <c r="X840" s="199">
        <v>0</v>
      </c>
      <c r="Y840" s="19">
        <v>0</v>
      </c>
      <c r="Z840" s="23">
        <f t="shared" si="13"/>
        <v>0</v>
      </c>
      <c r="AA840" s="36">
        <v>0</v>
      </c>
      <c r="AB840" s="199">
        <f>R840</f>
        <v>0</v>
      </c>
      <c r="AC840" s="18"/>
    </row>
    <row r="841" spans="1:29" x14ac:dyDescent="0.3">
      <c r="A841" s="17">
        <v>45017</v>
      </c>
      <c r="B841" s="5" t="s">
        <v>2161</v>
      </c>
      <c r="C841" s="5" t="s">
        <v>94</v>
      </c>
      <c r="D841" s="5" t="s">
        <v>299</v>
      </c>
      <c r="E841" s="37" t="s">
        <v>2311</v>
      </c>
      <c r="F841" s="37" t="s">
        <v>2311</v>
      </c>
      <c r="G841" s="38">
        <v>83</v>
      </c>
      <c r="H841" s="5" t="s">
        <v>109</v>
      </c>
      <c r="I841" s="5" t="s">
        <v>2325</v>
      </c>
      <c r="J841" s="5"/>
      <c r="K841" s="5" t="s">
        <v>55</v>
      </c>
      <c r="L841" s="5" t="s">
        <v>278</v>
      </c>
      <c r="M841" s="36">
        <v>0</v>
      </c>
      <c r="N841" s="6">
        <v>7642</v>
      </c>
      <c r="O841" s="18"/>
      <c r="P841" s="188">
        <v>10226.6</v>
      </c>
      <c r="Q841" s="193"/>
      <c r="R841" s="193">
        <v>0</v>
      </c>
      <c r="S841" s="29">
        <f>P841+Q841-R841</f>
        <v>10226.6</v>
      </c>
      <c r="T841" s="32">
        <f>IF(L841="折扣",R841/(1+AA841)*M841,IF(L841="返现",R841/(1+AA841),R841/(1+M841+AA841)))</f>
        <v>0</v>
      </c>
      <c r="U841" s="36">
        <v>0</v>
      </c>
      <c r="V841" s="22">
        <v>0</v>
      </c>
      <c r="W841" s="28">
        <f>IF(L841="返现",T841*M841,R841-T841)</f>
        <v>0</v>
      </c>
      <c r="X841" s="199">
        <v>0</v>
      </c>
      <c r="Y841" s="19">
        <v>0</v>
      </c>
      <c r="Z841" s="23">
        <f t="shared" si="13"/>
        <v>0</v>
      </c>
      <c r="AA841" s="36">
        <v>0</v>
      </c>
      <c r="AB841" s="199">
        <f>R841</f>
        <v>0</v>
      </c>
      <c r="AC841" s="18"/>
    </row>
    <row r="842" spans="1:29" x14ac:dyDescent="0.3">
      <c r="A842" s="17">
        <v>45017</v>
      </c>
      <c r="B842" s="5" t="s">
        <v>2161</v>
      </c>
      <c r="C842" s="5" t="s">
        <v>94</v>
      </c>
      <c r="D842" s="5" t="s">
        <v>299</v>
      </c>
      <c r="E842" s="37" t="s">
        <v>2282</v>
      </c>
      <c r="F842" s="37" t="s">
        <v>2282</v>
      </c>
      <c r="G842" s="38">
        <v>83</v>
      </c>
      <c r="H842" s="5" t="s">
        <v>109</v>
      </c>
      <c r="I842" s="5" t="s">
        <v>2326</v>
      </c>
      <c r="J842" s="5"/>
      <c r="K842" s="5" t="s">
        <v>55</v>
      </c>
      <c r="L842" s="5" t="s">
        <v>278</v>
      </c>
      <c r="M842" s="36">
        <v>0</v>
      </c>
      <c r="N842" s="6">
        <v>7524</v>
      </c>
      <c r="O842" s="18"/>
      <c r="P842" s="188">
        <v>4446.7</v>
      </c>
      <c r="Q842" s="193"/>
      <c r="R842" s="193">
        <v>0</v>
      </c>
      <c r="S842" s="29">
        <f>P842+Q842-R842</f>
        <v>4446.7</v>
      </c>
      <c r="T842" s="32">
        <f>IF(L842="折扣",R842/(1+AA842)*M842,IF(L842="返现",R842/(1+AA842),R842/(1+M842+AA842)))</f>
        <v>0</v>
      </c>
      <c r="U842" s="36">
        <v>0</v>
      </c>
      <c r="V842" s="22">
        <v>0</v>
      </c>
      <c r="W842" s="28">
        <f>IF(L842="返现",T842*M842,R842-T842)</f>
        <v>0</v>
      </c>
      <c r="X842" s="199">
        <v>0</v>
      </c>
      <c r="Y842" s="19">
        <v>0</v>
      </c>
      <c r="Z842" s="23">
        <f t="shared" si="13"/>
        <v>0</v>
      </c>
      <c r="AA842" s="36">
        <v>0</v>
      </c>
      <c r="AB842" s="199">
        <f>R842</f>
        <v>0</v>
      </c>
      <c r="AC842" s="18"/>
    </row>
    <row r="843" spans="1:29" x14ac:dyDescent="0.3">
      <c r="A843" s="17">
        <v>45017</v>
      </c>
      <c r="B843" s="5" t="s">
        <v>2161</v>
      </c>
      <c r="C843" s="5" t="s">
        <v>94</v>
      </c>
      <c r="D843" s="5" t="s">
        <v>625</v>
      </c>
      <c r="E843" s="37" t="s">
        <v>2327</v>
      </c>
      <c r="F843" s="37" t="s">
        <v>2327</v>
      </c>
      <c r="G843" s="38">
        <v>83</v>
      </c>
      <c r="H843" s="5" t="s">
        <v>109</v>
      </c>
      <c r="I843" s="5" t="s">
        <v>2327</v>
      </c>
      <c r="J843" s="5"/>
      <c r="K843" s="5" t="s">
        <v>55</v>
      </c>
      <c r="L843" s="5" t="s">
        <v>278</v>
      </c>
      <c r="M843" s="36">
        <v>0</v>
      </c>
      <c r="N843" s="6">
        <v>7695</v>
      </c>
      <c r="O843" s="18"/>
      <c r="P843" s="188">
        <v>446.04999999999995</v>
      </c>
      <c r="Q843" s="193"/>
      <c r="R843" s="193">
        <v>0</v>
      </c>
      <c r="S843" s="29">
        <f>P843+Q843-R843</f>
        <v>446.04999999999995</v>
      </c>
      <c r="T843" s="32">
        <f>IF(L843="折扣",R843/(1+AA843)*M843,IF(L843="返现",R843/(1+AA843),R843/(1+M843+AA843)))</f>
        <v>0</v>
      </c>
      <c r="U843" s="36">
        <v>0</v>
      </c>
      <c r="V843" s="22">
        <v>0</v>
      </c>
      <c r="W843" s="28">
        <f>IF(L843="返现",T843*M843,R843-T843)</f>
        <v>0</v>
      </c>
      <c r="X843" s="199">
        <v>0</v>
      </c>
      <c r="Y843" s="19">
        <v>0</v>
      </c>
      <c r="Z843" s="23">
        <f t="shared" si="13"/>
        <v>0</v>
      </c>
      <c r="AA843" s="36">
        <v>0</v>
      </c>
      <c r="AB843" s="199">
        <f>R843</f>
        <v>0</v>
      </c>
      <c r="AC843" s="18"/>
    </row>
    <row r="844" spans="1:29" x14ac:dyDescent="0.3">
      <c r="A844" s="17">
        <v>45017</v>
      </c>
      <c r="B844" s="5" t="s">
        <v>2161</v>
      </c>
      <c r="C844" s="5" t="s">
        <v>94</v>
      </c>
      <c r="D844" s="5" t="s">
        <v>299</v>
      </c>
      <c r="E844" s="37" t="s">
        <v>2311</v>
      </c>
      <c r="F844" s="37" t="s">
        <v>2311</v>
      </c>
      <c r="G844" s="38">
        <v>83</v>
      </c>
      <c r="H844" s="5" t="s">
        <v>109</v>
      </c>
      <c r="I844" s="5" t="s">
        <v>2328</v>
      </c>
      <c r="J844" s="5"/>
      <c r="K844" s="5" t="s">
        <v>55</v>
      </c>
      <c r="L844" s="5" t="s">
        <v>278</v>
      </c>
      <c r="M844" s="36">
        <v>0</v>
      </c>
      <c r="N844" s="6">
        <v>7790</v>
      </c>
      <c r="O844" s="18"/>
      <c r="P844" s="188">
        <v>4643.2</v>
      </c>
      <c r="Q844" s="193"/>
      <c r="R844" s="193">
        <v>0</v>
      </c>
      <c r="S844" s="29">
        <f>P844+Q844-R844</f>
        <v>4643.2</v>
      </c>
      <c r="T844" s="32">
        <f>IF(L844="折扣",R844/(1+AA844)*M844,IF(L844="返现",R844/(1+AA844),R844/(1+M844+AA844)))</f>
        <v>0</v>
      </c>
      <c r="U844" s="36">
        <v>0</v>
      </c>
      <c r="V844" s="22">
        <v>0</v>
      </c>
      <c r="W844" s="28">
        <f>IF(L844="返现",T844*M844,R844-T844)</f>
        <v>0</v>
      </c>
      <c r="X844" s="199">
        <v>0</v>
      </c>
      <c r="Y844" s="19">
        <v>0</v>
      </c>
      <c r="Z844" s="23">
        <f t="shared" si="13"/>
        <v>0</v>
      </c>
      <c r="AA844" s="36">
        <v>0</v>
      </c>
      <c r="AB844" s="199">
        <f>R844</f>
        <v>0</v>
      </c>
      <c r="AC844" s="18"/>
    </row>
    <row r="845" spans="1:29" x14ac:dyDescent="0.3">
      <c r="A845" s="17">
        <v>45017</v>
      </c>
      <c r="B845" s="5" t="s">
        <v>2161</v>
      </c>
      <c r="C845" s="5" t="s">
        <v>94</v>
      </c>
      <c r="D845" s="5" t="s">
        <v>299</v>
      </c>
      <c r="E845" s="37" t="s">
        <v>2311</v>
      </c>
      <c r="F845" s="37" t="s">
        <v>2311</v>
      </c>
      <c r="G845" s="38">
        <v>83</v>
      </c>
      <c r="H845" s="5" t="s">
        <v>109</v>
      </c>
      <c r="I845" s="5" t="s">
        <v>2329</v>
      </c>
      <c r="J845" s="5"/>
      <c r="K845" s="5" t="s">
        <v>55</v>
      </c>
      <c r="L845" s="5" t="s">
        <v>278</v>
      </c>
      <c r="M845" s="36">
        <v>0</v>
      </c>
      <c r="N845" s="6">
        <v>7789</v>
      </c>
      <c r="O845" s="18"/>
      <c r="P845" s="188">
        <v>9139.6</v>
      </c>
      <c r="Q845" s="193"/>
      <c r="R845" s="193">
        <v>0</v>
      </c>
      <c r="S845" s="29">
        <f>P845+Q845-R845</f>
        <v>9139.6</v>
      </c>
      <c r="T845" s="32">
        <f>IF(L845="折扣",R845/(1+AA845)*M845,IF(L845="返现",R845/(1+AA845),R845/(1+M845+AA845)))</f>
        <v>0</v>
      </c>
      <c r="U845" s="36">
        <v>0</v>
      </c>
      <c r="V845" s="22">
        <v>0</v>
      </c>
      <c r="W845" s="28">
        <f>IF(L845="返现",T845*M845,R845-T845)</f>
        <v>0</v>
      </c>
      <c r="X845" s="199">
        <v>0</v>
      </c>
      <c r="Y845" s="19">
        <v>0</v>
      </c>
      <c r="Z845" s="23">
        <f t="shared" si="13"/>
        <v>0</v>
      </c>
      <c r="AA845" s="36">
        <v>0</v>
      </c>
      <c r="AB845" s="199">
        <f>R845</f>
        <v>0</v>
      </c>
      <c r="AC845" s="18"/>
    </row>
    <row r="846" spans="1:29" x14ac:dyDescent="0.3">
      <c r="A846" s="17">
        <v>45017</v>
      </c>
      <c r="B846" s="5" t="s">
        <v>2161</v>
      </c>
      <c r="C846" s="5" t="s">
        <v>94</v>
      </c>
      <c r="D846" s="5" t="s">
        <v>299</v>
      </c>
      <c r="E846" s="37" t="s">
        <v>2330</v>
      </c>
      <c r="F846" s="37" t="s">
        <v>2331</v>
      </c>
      <c r="G846" s="38">
        <v>83</v>
      </c>
      <c r="H846" s="5" t="s">
        <v>109</v>
      </c>
      <c r="I846" s="5" t="s">
        <v>2330</v>
      </c>
      <c r="J846" s="5"/>
      <c r="K846" s="5" t="s">
        <v>55</v>
      </c>
      <c r="L846" s="5" t="s">
        <v>278</v>
      </c>
      <c r="M846" s="36">
        <v>0</v>
      </c>
      <c r="N846" s="6">
        <v>7797</v>
      </c>
      <c r="O846" s="18"/>
      <c r="P846" s="188">
        <v>15342</v>
      </c>
      <c r="Q846" s="193"/>
      <c r="R846" s="193">
        <v>0</v>
      </c>
      <c r="S846" s="29">
        <f>P846+Q846-R846</f>
        <v>15342</v>
      </c>
      <c r="T846" s="32">
        <f>IF(L846="折扣",R846/(1+AA846)*M846,IF(L846="返现",R846/(1+AA846),R846/(1+M846+AA846)))</f>
        <v>0</v>
      </c>
      <c r="U846" s="36">
        <v>0</v>
      </c>
      <c r="V846" s="22">
        <v>0</v>
      </c>
      <c r="W846" s="28">
        <f>IF(L846="返现",T846*M846,R846-T846)</f>
        <v>0</v>
      </c>
      <c r="X846" s="199">
        <v>0</v>
      </c>
      <c r="Y846" s="19">
        <v>0</v>
      </c>
      <c r="Z846" s="23">
        <f t="shared" si="13"/>
        <v>0</v>
      </c>
      <c r="AA846" s="36">
        <v>0</v>
      </c>
      <c r="AB846" s="199">
        <f>R846</f>
        <v>0</v>
      </c>
      <c r="AC846" s="18"/>
    </row>
    <row r="847" spans="1:29" x14ac:dyDescent="0.3">
      <c r="A847" s="17">
        <v>45017</v>
      </c>
      <c r="B847" s="5" t="s">
        <v>2161</v>
      </c>
      <c r="C847" s="5" t="s">
        <v>94</v>
      </c>
      <c r="D847" s="5" t="s">
        <v>299</v>
      </c>
      <c r="E847" s="37" t="s">
        <v>2332</v>
      </c>
      <c r="F847" s="37" t="s">
        <v>2333</v>
      </c>
      <c r="G847" s="38">
        <v>83</v>
      </c>
      <c r="H847" s="5" t="s">
        <v>109</v>
      </c>
      <c r="I847" s="5" t="s">
        <v>2332</v>
      </c>
      <c r="J847" s="5"/>
      <c r="K847" s="5" t="s">
        <v>55</v>
      </c>
      <c r="L847" s="5" t="s">
        <v>93</v>
      </c>
      <c r="M847" s="36">
        <v>0.01</v>
      </c>
      <c r="N847" s="6">
        <v>7771</v>
      </c>
      <c r="O847" s="18"/>
      <c r="P847" s="188">
        <v>10958.58</v>
      </c>
      <c r="Q847" s="193"/>
      <c r="R847" s="193">
        <v>0</v>
      </c>
      <c r="S847" s="29">
        <f>P847+Q847-R847</f>
        <v>10958.58</v>
      </c>
      <c r="T847" s="32">
        <f>IF(L847="折扣",R847/(1+AA847)*M847,IF(L847="返现",R847/(1+AA847),R847/(1+M847+AA847)))</f>
        <v>0</v>
      </c>
      <c r="U847" s="36">
        <v>0</v>
      </c>
      <c r="V847" s="22">
        <v>0</v>
      </c>
      <c r="W847" s="28">
        <f>IF(L847="返现",T847*M847,R847-T847)</f>
        <v>0</v>
      </c>
      <c r="X847" s="199">
        <v>0</v>
      </c>
      <c r="Y847" s="19">
        <v>0</v>
      </c>
      <c r="Z847" s="23">
        <f t="shared" ref="Z847:Z910" si="14">X847*Y847</f>
        <v>0</v>
      </c>
      <c r="AA847" s="36">
        <v>0</v>
      </c>
      <c r="AB847" s="199">
        <f>R847</f>
        <v>0</v>
      </c>
      <c r="AC847" s="18"/>
    </row>
    <row r="848" spans="1:29" x14ac:dyDescent="0.3">
      <c r="A848" s="17">
        <v>45017</v>
      </c>
      <c r="B848" s="5" t="s">
        <v>87</v>
      </c>
      <c r="C848" s="5" t="s">
        <v>107</v>
      </c>
      <c r="D848" s="5" t="s">
        <v>587</v>
      </c>
      <c r="E848" s="37" t="s">
        <v>632</v>
      </c>
      <c r="F848" s="37" t="s">
        <v>2334</v>
      </c>
      <c r="G848" s="38">
        <v>83</v>
      </c>
      <c r="H848" s="5" t="s">
        <v>109</v>
      </c>
      <c r="I848" s="5" t="s">
        <v>612</v>
      </c>
      <c r="J848" s="5"/>
      <c r="K848" s="5" t="s">
        <v>55</v>
      </c>
      <c r="L848" s="5" t="s">
        <v>93</v>
      </c>
      <c r="M848" s="36">
        <v>0.02</v>
      </c>
      <c r="N848" s="6">
        <v>7746</v>
      </c>
      <c r="O848" s="18"/>
      <c r="P848" s="188">
        <v>23531.100000000002</v>
      </c>
      <c r="Q848" s="193"/>
      <c r="R848" s="193">
        <v>0</v>
      </c>
      <c r="S848" s="29">
        <f>P848+Q848-R848</f>
        <v>23531.100000000002</v>
      </c>
      <c r="T848" s="32">
        <f>IF(L848="折扣",R848/(1+AA848)*M848,IF(L848="返现",R848/(1+AA848),R848/(1+M848+AA848)))</f>
        <v>0</v>
      </c>
      <c r="U848" s="36">
        <v>0</v>
      </c>
      <c r="V848" s="22">
        <v>0</v>
      </c>
      <c r="W848" s="28">
        <f>IF(L848="返现",T848*M848,R848-T848)</f>
        <v>0</v>
      </c>
      <c r="X848" s="199">
        <v>0</v>
      </c>
      <c r="Y848" s="19">
        <v>0</v>
      </c>
      <c r="Z848" s="23">
        <f t="shared" si="14"/>
        <v>0</v>
      </c>
      <c r="AA848" s="36">
        <v>0</v>
      </c>
      <c r="AB848" s="199">
        <f>R848</f>
        <v>0</v>
      </c>
      <c r="AC848" s="18"/>
    </row>
    <row r="849" spans="1:29" x14ac:dyDescent="0.3">
      <c r="A849" s="17">
        <v>45017</v>
      </c>
      <c r="B849" s="5" t="s">
        <v>2161</v>
      </c>
      <c r="C849" s="5" t="s">
        <v>94</v>
      </c>
      <c r="D849" s="5" t="s">
        <v>95</v>
      </c>
      <c r="E849" s="37" t="s">
        <v>2335</v>
      </c>
      <c r="F849" s="37" t="s">
        <v>2336</v>
      </c>
      <c r="G849" s="38">
        <v>83</v>
      </c>
      <c r="H849" s="5" t="s">
        <v>109</v>
      </c>
      <c r="I849" s="5" t="s">
        <v>2335</v>
      </c>
      <c r="J849" s="5"/>
      <c r="K849" s="5" t="s">
        <v>55</v>
      </c>
      <c r="L849" s="5" t="s">
        <v>93</v>
      </c>
      <c r="M849" s="36">
        <v>0.02</v>
      </c>
      <c r="N849" s="6">
        <v>7739</v>
      </c>
      <c r="O849" s="18"/>
      <c r="P849" s="188">
        <v>84.200000000000273</v>
      </c>
      <c r="Q849" s="193"/>
      <c r="R849" s="193">
        <v>0</v>
      </c>
      <c r="S849" s="29">
        <f>P849+Q849-R849</f>
        <v>84.200000000000273</v>
      </c>
      <c r="T849" s="32">
        <f>IF(L849="折扣",R849/(1+AA849)*M849,IF(L849="返现",R849/(1+AA849),R849/(1+M849+AA849)))</f>
        <v>0</v>
      </c>
      <c r="U849" s="36">
        <v>0</v>
      </c>
      <c r="V849" s="22">
        <v>0</v>
      </c>
      <c r="W849" s="28">
        <f>IF(L849="返现",T849*M849,R849-T849)</f>
        <v>0</v>
      </c>
      <c r="X849" s="199">
        <v>0</v>
      </c>
      <c r="Y849" s="19">
        <v>0</v>
      </c>
      <c r="Z849" s="23">
        <f t="shared" si="14"/>
        <v>0</v>
      </c>
      <c r="AA849" s="36">
        <v>0</v>
      </c>
      <c r="AB849" s="199">
        <f>R849</f>
        <v>0</v>
      </c>
      <c r="AC849" s="18"/>
    </row>
    <row r="850" spans="1:29" x14ac:dyDescent="0.3">
      <c r="A850" s="17">
        <v>45017</v>
      </c>
      <c r="B850" s="5" t="s">
        <v>2161</v>
      </c>
      <c r="C850" s="5" t="s">
        <v>94</v>
      </c>
      <c r="D850" s="5" t="s">
        <v>299</v>
      </c>
      <c r="E850" s="37" t="s">
        <v>1240</v>
      </c>
      <c r="F850" s="37" t="s">
        <v>1240</v>
      </c>
      <c r="G850" s="38">
        <v>83</v>
      </c>
      <c r="H850" s="5" t="s">
        <v>109</v>
      </c>
      <c r="I850" s="5" t="s">
        <v>1241</v>
      </c>
      <c r="J850" s="5"/>
      <c r="K850" s="5" t="s">
        <v>55</v>
      </c>
      <c r="L850" s="5" t="s">
        <v>278</v>
      </c>
      <c r="M850" s="36">
        <v>0</v>
      </c>
      <c r="N850" s="6">
        <v>7572</v>
      </c>
      <c r="O850" s="18"/>
      <c r="P850" s="188">
        <v>10409.64</v>
      </c>
      <c r="Q850" s="193"/>
      <c r="R850" s="193">
        <v>0</v>
      </c>
      <c r="S850" s="29">
        <f>P850+Q850-R850</f>
        <v>10409.64</v>
      </c>
      <c r="T850" s="32">
        <f>IF(L850="折扣",R850/(1+AA850)*M850,IF(L850="返现",R850/(1+AA850),R850/(1+M850+AA850)))</f>
        <v>0</v>
      </c>
      <c r="U850" s="36">
        <v>0</v>
      </c>
      <c r="V850" s="22">
        <v>0</v>
      </c>
      <c r="W850" s="28">
        <f>IF(L850="返现",T850*M850,R850-T850)</f>
        <v>0</v>
      </c>
      <c r="X850" s="199">
        <v>0</v>
      </c>
      <c r="Y850" s="19">
        <v>0</v>
      </c>
      <c r="Z850" s="23">
        <f t="shared" si="14"/>
        <v>0</v>
      </c>
      <c r="AA850" s="36">
        <v>0</v>
      </c>
      <c r="AB850" s="199">
        <f>R850</f>
        <v>0</v>
      </c>
      <c r="AC850" s="18"/>
    </row>
    <row r="851" spans="1:29" x14ac:dyDescent="0.3">
      <c r="A851" s="17">
        <v>45017</v>
      </c>
      <c r="B851" s="5" t="s">
        <v>87</v>
      </c>
      <c r="C851" s="5" t="s">
        <v>94</v>
      </c>
      <c r="D851" s="5" t="s">
        <v>100</v>
      </c>
      <c r="E851" s="37" t="s">
        <v>1267</v>
      </c>
      <c r="F851" s="37" t="s">
        <v>2337</v>
      </c>
      <c r="G851" s="38">
        <v>83</v>
      </c>
      <c r="H851" s="5" t="s">
        <v>109</v>
      </c>
      <c r="I851" s="5" t="s">
        <v>2338</v>
      </c>
      <c r="J851" s="5"/>
      <c r="K851" s="5" t="s">
        <v>55</v>
      </c>
      <c r="L851" s="5" t="s">
        <v>278</v>
      </c>
      <c r="M851" s="36">
        <v>0</v>
      </c>
      <c r="N851" s="6">
        <v>7115</v>
      </c>
      <c r="O851" s="18"/>
      <c r="P851" s="188">
        <v>35663.440000000002</v>
      </c>
      <c r="Q851" s="193"/>
      <c r="R851" s="193">
        <v>0</v>
      </c>
      <c r="S851" s="29">
        <f>P851+Q851-R851</f>
        <v>35663.440000000002</v>
      </c>
      <c r="T851" s="32">
        <f>IF(L851="折扣",R851/(1+AA851)*M851,IF(L851="返现",R851/(1+AA851),R851/(1+M851+AA851)))</f>
        <v>0</v>
      </c>
      <c r="U851" s="36">
        <v>0</v>
      </c>
      <c r="V851" s="22">
        <v>0</v>
      </c>
      <c r="W851" s="28">
        <f>IF(L851="返现",T851*M851,R851-T851)</f>
        <v>0</v>
      </c>
      <c r="X851" s="199">
        <v>0</v>
      </c>
      <c r="Y851" s="19">
        <v>0</v>
      </c>
      <c r="Z851" s="23">
        <f t="shared" si="14"/>
        <v>0</v>
      </c>
      <c r="AA851" s="36">
        <v>0</v>
      </c>
      <c r="AB851" s="199">
        <f>R851</f>
        <v>0</v>
      </c>
      <c r="AC851" s="18"/>
    </row>
    <row r="852" spans="1:29" x14ac:dyDescent="0.3">
      <c r="A852" s="17">
        <v>45017</v>
      </c>
      <c r="B852" s="5" t="s">
        <v>87</v>
      </c>
      <c r="C852" s="5" t="s">
        <v>668</v>
      </c>
      <c r="D852" s="5" t="s">
        <v>2339</v>
      </c>
      <c r="E852" s="37" t="s">
        <v>2340</v>
      </c>
      <c r="F852" s="37" t="s">
        <v>2341</v>
      </c>
      <c r="G852" s="38">
        <v>83</v>
      </c>
      <c r="H852" s="5" t="s">
        <v>109</v>
      </c>
      <c r="I852" s="5" t="s">
        <v>2342</v>
      </c>
      <c r="J852" s="5"/>
      <c r="K852" s="5" t="s">
        <v>55</v>
      </c>
      <c r="L852" s="5" t="s">
        <v>278</v>
      </c>
      <c r="M852" s="36">
        <v>0</v>
      </c>
      <c r="N852" s="6">
        <v>7190</v>
      </c>
      <c r="O852" s="18"/>
      <c r="P852" s="188">
        <v>384.57999999999799</v>
      </c>
      <c r="Q852" s="193"/>
      <c r="R852" s="193">
        <v>0</v>
      </c>
      <c r="S852" s="29">
        <f>P852+Q852-R852</f>
        <v>384.57999999999799</v>
      </c>
      <c r="T852" s="32">
        <f>IF(L852="折扣",R852/(1+AA852)*M852,IF(L852="返现",R852/(1+AA852),R852/(1+M852+AA852)))</f>
        <v>0</v>
      </c>
      <c r="U852" s="36">
        <v>0</v>
      </c>
      <c r="V852" s="22">
        <v>0</v>
      </c>
      <c r="W852" s="28">
        <f>IF(L852="返现",T852*M852,R852-T852)</f>
        <v>0</v>
      </c>
      <c r="X852" s="199">
        <v>0</v>
      </c>
      <c r="Y852" s="19">
        <v>0</v>
      </c>
      <c r="Z852" s="23">
        <f t="shared" si="14"/>
        <v>0</v>
      </c>
      <c r="AA852" s="36">
        <v>0</v>
      </c>
      <c r="AB852" s="199">
        <f>R852</f>
        <v>0</v>
      </c>
      <c r="AC852" s="18"/>
    </row>
    <row r="853" spans="1:29" x14ac:dyDescent="0.3">
      <c r="A853" s="17">
        <v>45017</v>
      </c>
      <c r="B853" s="5" t="s">
        <v>2161</v>
      </c>
      <c r="C853" s="5" t="s">
        <v>107</v>
      </c>
      <c r="D853" s="5" t="s">
        <v>509</v>
      </c>
      <c r="E853" s="37" t="s">
        <v>2343</v>
      </c>
      <c r="F853" s="37" t="s">
        <v>2343</v>
      </c>
      <c r="G853" s="38">
        <v>83</v>
      </c>
      <c r="H853" s="5" t="s">
        <v>109</v>
      </c>
      <c r="I853" s="5" t="s">
        <v>2344</v>
      </c>
      <c r="J853" s="5"/>
      <c r="K853" s="5" t="s">
        <v>55</v>
      </c>
      <c r="L853" s="5" t="s">
        <v>93</v>
      </c>
      <c r="M853" s="36">
        <v>0.03</v>
      </c>
      <c r="N853" s="6">
        <v>7290</v>
      </c>
      <c r="O853" s="18"/>
      <c r="P853" s="188">
        <v>2349.0300000000002</v>
      </c>
      <c r="Q853" s="193"/>
      <c r="R853" s="193">
        <v>0</v>
      </c>
      <c r="S853" s="29">
        <f>P853+Q853-R853</f>
        <v>2349.0300000000002</v>
      </c>
      <c r="T853" s="32">
        <f>IF(L853="折扣",R853/(1+AA853)*M853,IF(L853="返现",R853/(1+AA853),R853/(1+M853+AA853)))</f>
        <v>0</v>
      </c>
      <c r="U853" s="36">
        <v>0</v>
      </c>
      <c r="V853" s="22">
        <v>0</v>
      </c>
      <c r="W853" s="28">
        <f>IF(L853="返现",T853*M853,R853-T853)</f>
        <v>0</v>
      </c>
      <c r="X853" s="199">
        <v>0</v>
      </c>
      <c r="Y853" s="19">
        <v>0</v>
      </c>
      <c r="Z853" s="23">
        <f t="shared" si="14"/>
        <v>0</v>
      </c>
      <c r="AA853" s="36">
        <v>0</v>
      </c>
      <c r="AB853" s="199">
        <f>R853</f>
        <v>0</v>
      </c>
      <c r="AC853" s="18"/>
    </row>
    <row r="854" spans="1:29" x14ac:dyDescent="0.3">
      <c r="A854" s="17">
        <v>45017</v>
      </c>
      <c r="B854" s="5" t="s">
        <v>2161</v>
      </c>
      <c r="C854" s="5" t="s">
        <v>668</v>
      </c>
      <c r="D854" s="5" t="s">
        <v>680</v>
      </c>
      <c r="E854" s="37" t="s">
        <v>2345</v>
      </c>
      <c r="F854" s="37" t="s">
        <v>2345</v>
      </c>
      <c r="G854" s="38">
        <v>83</v>
      </c>
      <c r="H854" s="5" t="s">
        <v>109</v>
      </c>
      <c r="I854" s="5" t="s">
        <v>2346</v>
      </c>
      <c r="J854" s="5"/>
      <c r="K854" s="5" t="s">
        <v>55</v>
      </c>
      <c r="L854" s="5" t="s">
        <v>93</v>
      </c>
      <c r="M854" s="36">
        <v>0.02</v>
      </c>
      <c r="N854" s="6">
        <v>7263</v>
      </c>
      <c r="O854" s="18"/>
      <c r="P854" s="188">
        <v>25105.22</v>
      </c>
      <c r="Q854" s="193"/>
      <c r="R854" s="193">
        <v>0</v>
      </c>
      <c r="S854" s="29">
        <f>P854+Q854-R854</f>
        <v>25105.22</v>
      </c>
      <c r="T854" s="32">
        <f>IF(L854="折扣",R854/(1+AA854)*M854,IF(L854="返现",R854/(1+AA854),R854/(1+M854+AA854)))</f>
        <v>0</v>
      </c>
      <c r="U854" s="36">
        <v>0</v>
      </c>
      <c r="V854" s="22">
        <v>0</v>
      </c>
      <c r="W854" s="28">
        <f>IF(L854="返现",T854*M854,R854-T854)</f>
        <v>0</v>
      </c>
      <c r="X854" s="199">
        <v>0</v>
      </c>
      <c r="Y854" s="19">
        <v>0</v>
      </c>
      <c r="Z854" s="23">
        <f t="shared" si="14"/>
        <v>0</v>
      </c>
      <c r="AA854" s="36">
        <v>0</v>
      </c>
      <c r="AB854" s="199">
        <f>R854</f>
        <v>0</v>
      </c>
      <c r="AC854" s="18"/>
    </row>
    <row r="855" spans="1:29" x14ac:dyDescent="0.3">
      <c r="A855" s="17">
        <v>45017</v>
      </c>
      <c r="B855" s="5" t="s">
        <v>2161</v>
      </c>
      <c r="C855" s="5" t="s">
        <v>94</v>
      </c>
      <c r="D855" s="5" t="s">
        <v>299</v>
      </c>
      <c r="E855" s="37" t="s">
        <v>2347</v>
      </c>
      <c r="F855" s="37" t="s">
        <v>2348</v>
      </c>
      <c r="G855" s="38">
        <v>83</v>
      </c>
      <c r="H855" s="5" t="s">
        <v>109</v>
      </c>
      <c r="I855" s="5" t="s">
        <v>2347</v>
      </c>
      <c r="J855" s="5"/>
      <c r="K855" s="5" t="s">
        <v>55</v>
      </c>
      <c r="L855" s="5" t="s">
        <v>278</v>
      </c>
      <c r="M855" s="36">
        <v>0</v>
      </c>
      <c r="N855" s="6">
        <v>7177</v>
      </c>
      <c r="O855" s="18"/>
      <c r="P855" s="188">
        <v>5541.2699999999986</v>
      </c>
      <c r="Q855" s="193"/>
      <c r="R855" s="193">
        <v>0</v>
      </c>
      <c r="S855" s="29">
        <f>P855+Q855-R855</f>
        <v>5541.2699999999986</v>
      </c>
      <c r="T855" s="32">
        <f>IF(L855="折扣",R855/(1+AA855)*M855,IF(L855="返现",R855/(1+AA855),R855/(1+M855+AA855)))</f>
        <v>0</v>
      </c>
      <c r="U855" s="36">
        <v>0</v>
      </c>
      <c r="V855" s="22">
        <v>0</v>
      </c>
      <c r="W855" s="28">
        <f>IF(L855="返现",T855*M855,R855-T855)</f>
        <v>0</v>
      </c>
      <c r="X855" s="199">
        <v>0</v>
      </c>
      <c r="Y855" s="19">
        <v>0</v>
      </c>
      <c r="Z855" s="23">
        <f t="shared" si="14"/>
        <v>0</v>
      </c>
      <c r="AA855" s="36">
        <v>0</v>
      </c>
      <c r="AB855" s="199">
        <f>R855</f>
        <v>0</v>
      </c>
      <c r="AC855" s="18"/>
    </row>
    <row r="856" spans="1:29" x14ac:dyDescent="0.3">
      <c r="A856" s="17">
        <v>45017</v>
      </c>
      <c r="B856" s="5" t="s">
        <v>2161</v>
      </c>
      <c r="C856" s="5" t="s">
        <v>94</v>
      </c>
      <c r="D856" s="5" t="s">
        <v>100</v>
      </c>
      <c r="E856" s="37" t="s">
        <v>2349</v>
      </c>
      <c r="F856" s="37" t="s">
        <v>2349</v>
      </c>
      <c r="G856" s="38">
        <v>83</v>
      </c>
      <c r="H856" s="5" t="s">
        <v>109</v>
      </c>
      <c r="I856" s="5" t="s">
        <v>2350</v>
      </c>
      <c r="J856" s="5"/>
      <c r="K856" s="5" t="s">
        <v>55</v>
      </c>
      <c r="L856" s="5" t="s">
        <v>278</v>
      </c>
      <c r="M856" s="36">
        <v>0</v>
      </c>
      <c r="N856" s="6">
        <v>7433</v>
      </c>
      <c r="O856" s="18"/>
      <c r="P856" s="188">
        <v>817</v>
      </c>
      <c r="Q856" s="193"/>
      <c r="R856" s="193">
        <v>0</v>
      </c>
      <c r="S856" s="29">
        <f>P856+Q856-R856</f>
        <v>817</v>
      </c>
      <c r="T856" s="32">
        <f>IF(L856="折扣",R856/(1+AA856)*M856,IF(L856="返现",R856/(1+AA856),R856/(1+M856+AA856)))</f>
        <v>0</v>
      </c>
      <c r="U856" s="36">
        <v>0</v>
      </c>
      <c r="V856" s="22">
        <v>0</v>
      </c>
      <c r="W856" s="28">
        <f>IF(L856="返现",T856*M856,R856-T856)</f>
        <v>0</v>
      </c>
      <c r="X856" s="199">
        <v>0</v>
      </c>
      <c r="Y856" s="19">
        <v>0</v>
      </c>
      <c r="Z856" s="23">
        <f t="shared" si="14"/>
        <v>0</v>
      </c>
      <c r="AA856" s="36">
        <v>0</v>
      </c>
      <c r="AB856" s="199">
        <f>R856</f>
        <v>0</v>
      </c>
      <c r="AC856" s="18"/>
    </row>
    <row r="857" spans="1:29" x14ac:dyDescent="0.3">
      <c r="A857" s="17">
        <v>45017</v>
      </c>
      <c r="B857" s="5" t="s">
        <v>2161</v>
      </c>
      <c r="C857" s="5" t="s">
        <v>88</v>
      </c>
      <c r="D857" s="5" t="s">
        <v>314</v>
      </c>
      <c r="E857" s="37" t="s">
        <v>2351</v>
      </c>
      <c r="F857" s="37" t="s">
        <v>2351</v>
      </c>
      <c r="G857" s="38">
        <v>83</v>
      </c>
      <c r="H857" s="5" t="s">
        <v>109</v>
      </c>
      <c r="I857" s="5" t="s">
        <v>2352</v>
      </c>
      <c r="J857" s="5"/>
      <c r="K857" s="5" t="s">
        <v>55</v>
      </c>
      <c r="L857" s="5" t="s">
        <v>278</v>
      </c>
      <c r="M857" s="36">
        <v>0</v>
      </c>
      <c r="N857" s="6">
        <v>7511</v>
      </c>
      <c r="O857" s="18"/>
      <c r="P857" s="188">
        <v>422.60000000000099</v>
      </c>
      <c r="Q857" s="193"/>
      <c r="R857" s="193">
        <v>0</v>
      </c>
      <c r="S857" s="29">
        <f>P857+Q857-R857</f>
        <v>422.60000000000099</v>
      </c>
      <c r="T857" s="32">
        <f>IF(L857="折扣",R857/(1+AA857)*M857,IF(L857="返现",R857/(1+AA857),R857/(1+M857+AA857)))</f>
        <v>0</v>
      </c>
      <c r="U857" s="36">
        <v>0</v>
      </c>
      <c r="V857" s="22">
        <v>0</v>
      </c>
      <c r="W857" s="28">
        <f>IF(L857="返现",T857*M857,R857-T857)</f>
        <v>0</v>
      </c>
      <c r="X857" s="199">
        <v>0</v>
      </c>
      <c r="Y857" s="19">
        <v>0</v>
      </c>
      <c r="Z857" s="23">
        <f t="shared" si="14"/>
        <v>0</v>
      </c>
      <c r="AA857" s="36">
        <v>0</v>
      </c>
      <c r="AB857" s="199">
        <f>R857</f>
        <v>0</v>
      </c>
      <c r="AC857" s="18"/>
    </row>
    <row r="858" spans="1:29" x14ac:dyDescent="0.3">
      <c r="A858" s="17">
        <v>45017</v>
      </c>
      <c r="B858" s="5" t="s">
        <v>2161</v>
      </c>
      <c r="C858" s="5" t="s">
        <v>88</v>
      </c>
      <c r="D858" s="5" t="s">
        <v>314</v>
      </c>
      <c r="E858" s="37" t="s">
        <v>2351</v>
      </c>
      <c r="F858" s="37" t="s">
        <v>2351</v>
      </c>
      <c r="G858" s="38">
        <v>83</v>
      </c>
      <c r="H858" s="5" t="s">
        <v>109</v>
      </c>
      <c r="I858" s="5" t="s">
        <v>2353</v>
      </c>
      <c r="J858" s="5"/>
      <c r="K858" s="5" t="s">
        <v>55</v>
      </c>
      <c r="L858" s="5" t="s">
        <v>278</v>
      </c>
      <c r="M858" s="36">
        <v>0</v>
      </c>
      <c r="N858" s="6">
        <v>7324</v>
      </c>
      <c r="O858" s="18"/>
      <c r="P858" s="188">
        <v>6915.4</v>
      </c>
      <c r="Q858" s="193"/>
      <c r="R858" s="193">
        <v>0</v>
      </c>
      <c r="S858" s="29">
        <f>P858+Q858-R858</f>
        <v>6915.4</v>
      </c>
      <c r="T858" s="32">
        <f>IF(L858="折扣",R858/(1+AA858)*M858,IF(L858="返现",R858/(1+AA858),R858/(1+M858+AA858)))</f>
        <v>0</v>
      </c>
      <c r="U858" s="36">
        <v>0</v>
      </c>
      <c r="V858" s="22">
        <v>0</v>
      </c>
      <c r="W858" s="28">
        <f>IF(L858="返现",T858*M858,R858-T858)</f>
        <v>0</v>
      </c>
      <c r="X858" s="199">
        <v>0</v>
      </c>
      <c r="Y858" s="19">
        <v>0</v>
      </c>
      <c r="Z858" s="23">
        <f t="shared" si="14"/>
        <v>0</v>
      </c>
      <c r="AA858" s="36">
        <v>0</v>
      </c>
      <c r="AB858" s="199">
        <f>R858</f>
        <v>0</v>
      </c>
      <c r="AC858" s="18"/>
    </row>
    <row r="859" spans="1:29" x14ac:dyDescent="0.3">
      <c r="A859" s="17">
        <v>45017</v>
      </c>
      <c r="B859" s="5" t="s">
        <v>2161</v>
      </c>
      <c r="C859" s="5" t="s">
        <v>94</v>
      </c>
      <c r="D859" s="5" t="s">
        <v>100</v>
      </c>
      <c r="E859" s="37" t="s">
        <v>2354</v>
      </c>
      <c r="F859" s="37" t="s">
        <v>2354</v>
      </c>
      <c r="G859" s="38">
        <v>83</v>
      </c>
      <c r="H859" s="5" t="s">
        <v>109</v>
      </c>
      <c r="I859" s="5" t="s">
        <v>2355</v>
      </c>
      <c r="J859" s="5"/>
      <c r="K859" s="5" t="s">
        <v>55</v>
      </c>
      <c r="L859" s="5" t="s">
        <v>93</v>
      </c>
      <c r="M859" s="36">
        <v>0.02</v>
      </c>
      <c r="N859" s="6">
        <v>7426</v>
      </c>
      <c r="O859" s="18"/>
      <c r="P859" s="188">
        <v>3619.85</v>
      </c>
      <c r="Q859" s="193"/>
      <c r="R859" s="193">
        <v>0</v>
      </c>
      <c r="S859" s="29">
        <f>P859+Q859-R859</f>
        <v>3619.85</v>
      </c>
      <c r="T859" s="32">
        <f>IF(L859="折扣",R859/(1+AA859)*M859,IF(L859="返现",R859/(1+AA859),R859/(1+M859+AA859)))</f>
        <v>0</v>
      </c>
      <c r="U859" s="36">
        <v>0</v>
      </c>
      <c r="V859" s="22">
        <v>0</v>
      </c>
      <c r="W859" s="28">
        <f>IF(L859="返现",T859*M859,R859-T859)</f>
        <v>0</v>
      </c>
      <c r="X859" s="199">
        <v>0</v>
      </c>
      <c r="Y859" s="19">
        <v>0</v>
      </c>
      <c r="Z859" s="23">
        <f t="shared" si="14"/>
        <v>0</v>
      </c>
      <c r="AA859" s="36">
        <v>0</v>
      </c>
      <c r="AB859" s="199">
        <f>R859</f>
        <v>0</v>
      </c>
      <c r="AC859" s="18"/>
    </row>
    <row r="860" spans="1:29" x14ac:dyDescent="0.3">
      <c r="A860" s="17">
        <v>45017</v>
      </c>
      <c r="B860" s="5" t="s">
        <v>2161</v>
      </c>
      <c r="C860" s="5" t="s">
        <v>94</v>
      </c>
      <c r="D860" s="5" t="s">
        <v>100</v>
      </c>
      <c r="E860" s="37" t="s">
        <v>2356</v>
      </c>
      <c r="F860" s="37" t="s">
        <v>2356</v>
      </c>
      <c r="G860" s="38">
        <v>83</v>
      </c>
      <c r="H860" s="5" t="s">
        <v>109</v>
      </c>
      <c r="I860" s="5" t="s">
        <v>2357</v>
      </c>
      <c r="J860" s="5"/>
      <c r="K860" s="5" t="s">
        <v>55</v>
      </c>
      <c r="L860" s="5" t="s">
        <v>93</v>
      </c>
      <c r="M860" s="36">
        <v>0.02</v>
      </c>
      <c r="N860" s="6">
        <v>7475</v>
      </c>
      <c r="O860" s="18"/>
      <c r="P860" s="188">
        <v>738.3</v>
      </c>
      <c r="Q860" s="193"/>
      <c r="R860" s="193">
        <v>0</v>
      </c>
      <c r="S860" s="29">
        <f>P860+Q860-R860</f>
        <v>738.3</v>
      </c>
      <c r="T860" s="32">
        <f>IF(L860="折扣",R860/(1+AA860)*M860,IF(L860="返现",R860/(1+AA860),R860/(1+M860+AA860)))</f>
        <v>0</v>
      </c>
      <c r="U860" s="36">
        <v>0</v>
      </c>
      <c r="V860" s="22">
        <v>0</v>
      </c>
      <c r="W860" s="28">
        <f>IF(L860="返现",T860*M860,R860-T860)</f>
        <v>0</v>
      </c>
      <c r="X860" s="199">
        <v>0</v>
      </c>
      <c r="Y860" s="19">
        <v>0</v>
      </c>
      <c r="Z860" s="23">
        <f t="shared" si="14"/>
        <v>0</v>
      </c>
      <c r="AA860" s="36">
        <v>0</v>
      </c>
      <c r="AB860" s="199">
        <f>R860</f>
        <v>0</v>
      </c>
      <c r="AC860" s="18"/>
    </row>
    <row r="861" spans="1:29" x14ac:dyDescent="0.3">
      <c r="A861" s="17">
        <v>45017</v>
      </c>
      <c r="B861" s="5" t="s">
        <v>2161</v>
      </c>
      <c r="C861" s="5" t="s">
        <v>94</v>
      </c>
      <c r="D861" s="5" t="s">
        <v>625</v>
      </c>
      <c r="E861" s="37" t="s">
        <v>2358</v>
      </c>
      <c r="F861" s="37" t="s">
        <v>2358</v>
      </c>
      <c r="G861" s="38">
        <v>83</v>
      </c>
      <c r="H861" s="5" t="s">
        <v>109</v>
      </c>
      <c r="I861" s="5" t="s">
        <v>2359</v>
      </c>
      <c r="J861" s="5"/>
      <c r="K861" s="5" t="s">
        <v>55</v>
      </c>
      <c r="L861" s="5" t="s">
        <v>278</v>
      </c>
      <c r="M861" s="36">
        <v>0</v>
      </c>
      <c r="N861" s="6">
        <v>7666</v>
      </c>
      <c r="O861" s="18"/>
      <c r="P861" s="188">
        <v>10054</v>
      </c>
      <c r="Q861" s="193"/>
      <c r="R861" s="193">
        <v>0</v>
      </c>
      <c r="S861" s="29">
        <f>P861+Q861-R861</f>
        <v>10054</v>
      </c>
      <c r="T861" s="32">
        <f>IF(L861="折扣",R861/(1+AA861)*M861,IF(L861="返现",R861/(1+AA861),R861/(1+M861+AA861)))</f>
        <v>0</v>
      </c>
      <c r="U861" s="36">
        <v>0</v>
      </c>
      <c r="V861" s="22">
        <v>0</v>
      </c>
      <c r="W861" s="28">
        <f>IF(L861="返现",T861*M861,R861-T861)</f>
        <v>0</v>
      </c>
      <c r="X861" s="199">
        <v>0</v>
      </c>
      <c r="Y861" s="19">
        <v>0</v>
      </c>
      <c r="Z861" s="23">
        <f t="shared" si="14"/>
        <v>0</v>
      </c>
      <c r="AA861" s="36">
        <v>0</v>
      </c>
      <c r="AB861" s="199">
        <f>R861</f>
        <v>0</v>
      </c>
      <c r="AC861" s="18"/>
    </row>
    <row r="862" spans="1:29" x14ac:dyDescent="0.3">
      <c r="A862" s="17">
        <v>45017</v>
      </c>
      <c r="B862" s="5" t="s">
        <v>2161</v>
      </c>
      <c r="C862" s="5" t="s">
        <v>94</v>
      </c>
      <c r="D862" s="5" t="s">
        <v>625</v>
      </c>
      <c r="E862" s="37" t="s">
        <v>2360</v>
      </c>
      <c r="F862" s="37" t="s">
        <v>2360</v>
      </c>
      <c r="G862" s="38">
        <v>83</v>
      </c>
      <c r="H862" s="5" t="s">
        <v>109</v>
      </c>
      <c r="I862" s="5" t="s">
        <v>2361</v>
      </c>
      <c r="J862" s="5"/>
      <c r="K862" s="5" t="s">
        <v>55</v>
      </c>
      <c r="L862" s="5" t="s">
        <v>278</v>
      </c>
      <c r="M862" s="36">
        <v>0</v>
      </c>
      <c r="N862" s="6">
        <v>7338</v>
      </c>
      <c r="O862" s="18"/>
      <c r="P862" s="188">
        <v>1661.5</v>
      </c>
      <c r="Q862" s="193"/>
      <c r="R862" s="193">
        <v>0</v>
      </c>
      <c r="S862" s="29">
        <f>P862+Q862-R862</f>
        <v>1661.5</v>
      </c>
      <c r="T862" s="32">
        <f>IF(L862="折扣",R862/(1+AA862)*M862,IF(L862="返现",R862/(1+AA862),R862/(1+M862+AA862)))</f>
        <v>0</v>
      </c>
      <c r="U862" s="36">
        <v>0</v>
      </c>
      <c r="V862" s="22">
        <v>0</v>
      </c>
      <c r="W862" s="28">
        <f>IF(L862="返现",T862*M862,R862-T862)</f>
        <v>0</v>
      </c>
      <c r="X862" s="199">
        <v>0</v>
      </c>
      <c r="Y862" s="19">
        <v>0</v>
      </c>
      <c r="Z862" s="23">
        <f t="shared" si="14"/>
        <v>0</v>
      </c>
      <c r="AA862" s="36">
        <v>0</v>
      </c>
      <c r="AB862" s="199">
        <f>R862</f>
        <v>0</v>
      </c>
      <c r="AC862" s="18"/>
    </row>
    <row r="863" spans="1:29" x14ac:dyDescent="0.3">
      <c r="A863" s="17">
        <v>45017</v>
      </c>
      <c r="B863" s="5" t="s">
        <v>2161</v>
      </c>
      <c r="C863" s="5" t="s">
        <v>94</v>
      </c>
      <c r="D863" s="5" t="s">
        <v>100</v>
      </c>
      <c r="E863" s="37" t="s">
        <v>2362</v>
      </c>
      <c r="F863" s="37" t="s">
        <v>2362</v>
      </c>
      <c r="G863" s="38">
        <v>83</v>
      </c>
      <c r="H863" s="5" t="s">
        <v>109</v>
      </c>
      <c r="I863" s="5" t="s">
        <v>2362</v>
      </c>
      <c r="J863" s="5"/>
      <c r="K863" s="5" t="s">
        <v>55</v>
      </c>
      <c r="L863" s="5" t="s">
        <v>278</v>
      </c>
      <c r="M863" s="36">
        <v>0</v>
      </c>
      <c r="N863" s="6">
        <v>7568</v>
      </c>
      <c r="O863" s="18"/>
      <c r="P863" s="188">
        <v>4927.25</v>
      </c>
      <c r="Q863" s="193"/>
      <c r="R863" s="193">
        <v>0</v>
      </c>
      <c r="S863" s="29">
        <f>P863+Q863-R863</f>
        <v>4927.25</v>
      </c>
      <c r="T863" s="32">
        <f>IF(L863="折扣",R863/(1+AA863)*M863,IF(L863="返现",R863/(1+AA863),R863/(1+M863+AA863)))</f>
        <v>0</v>
      </c>
      <c r="U863" s="36">
        <v>0</v>
      </c>
      <c r="V863" s="22">
        <v>0</v>
      </c>
      <c r="W863" s="28">
        <f>IF(L863="返现",T863*M863,R863-T863)</f>
        <v>0</v>
      </c>
      <c r="X863" s="199">
        <v>0</v>
      </c>
      <c r="Y863" s="19">
        <v>0</v>
      </c>
      <c r="Z863" s="23">
        <f t="shared" si="14"/>
        <v>0</v>
      </c>
      <c r="AA863" s="36">
        <v>0</v>
      </c>
      <c r="AB863" s="199">
        <f>R863</f>
        <v>0</v>
      </c>
      <c r="AC863" s="18"/>
    </row>
    <row r="864" spans="1:29" x14ac:dyDescent="0.3">
      <c r="A864" s="17">
        <v>45017</v>
      </c>
      <c r="B864" s="5" t="s">
        <v>2161</v>
      </c>
      <c r="C864" s="5" t="s">
        <v>94</v>
      </c>
      <c r="D864" s="5" t="s">
        <v>625</v>
      </c>
      <c r="E864" s="37" t="s">
        <v>2363</v>
      </c>
      <c r="F864" s="37" t="s">
        <v>2364</v>
      </c>
      <c r="G864" s="38">
        <v>83</v>
      </c>
      <c r="H864" s="5" t="s">
        <v>109</v>
      </c>
      <c r="I864" s="5" t="s">
        <v>2365</v>
      </c>
      <c r="J864" s="5"/>
      <c r="K864" s="5" t="s">
        <v>55</v>
      </c>
      <c r="L864" s="5" t="s">
        <v>93</v>
      </c>
      <c r="M864" s="36">
        <v>0.08</v>
      </c>
      <c r="N864" s="6">
        <v>7153</v>
      </c>
      <c r="O864" s="18"/>
      <c r="P864" s="188">
        <v>9588.65</v>
      </c>
      <c r="Q864" s="193"/>
      <c r="R864" s="193">
        <v>0</v>
      </c>
      <c r="S864" s="29">
        <f>P864+Q864-R864</f>
        <v>9588.65</v>
      </c>
      <c r="T864" s="32">
        <f>IF(L864="折扣",R864/(1+AA864)*M864,IF(L864="返现",R864/(1+AA864),R864/(1+M864+AA864)))</f>
        <v>0</v>
      </c>
      <c r="U864" s="36">
        <v>0</v>
      </c>
      <c r="V864" s="22">
        <v>0</v>
      </c>
      <c r="W864" s="28">
        <f>IF(L864="返现",T864*M864,R864-T864)</f>
        <v>0</v>
      </c>
      <c r="X864" s="199">
        <v>0</v>
      </c>
      <c r="Y864" s="19">
        <v>0</v>
      </c>
      <c r="Z864" s="23">
        <f t="shared" si="14"/>
        <v>0</v>
      </c>
      <c r="AA864" s="36">
        <v>0</v>
      </c>
      <c r="AB864" s="199">
        <f>R864</f>
        <v>0</v>
      </c>
      <c r="AC864" s="18"/>
    </row>
    <row r="865" spans="1:29" x14ac:dyDescent="0.3">
      <c r="A865" s="17">
        <v>45017</v>
      </c>
      <c r="B865" s="5" t="s">
        <v>2161</v>
      </c>
      <c r="C865" s="5" t="s">
        <v>639</v>
      </c>
      <c r="D865" s="5" t="s">
        <v>640</v>
      </c>
      <c r="E865" s="37" t="s">
        <v>2366</v>
      </c>
      <c r="F865" s="37" t="s">
        <v>2367</v>
      </c>
      <c r="G865" s="38">
        <v>83</v>
      </c>
      <c r="H865" s="5" t="s">
        <v>109</v>
      </c>
      <c r="I865" s="5" t="s">
        <v>2368</v>
      </c>
      <c r="J865" s="5"/>
      <c r="K865" s="5" t="s">
        <v>55</v>
      </c>
      <c r="L865" s="5" t="s">
        <v>93</v>
      </c>
      <c r="M865" s="36">
        <v>0.02</v>
      </c>
      <c r="N865" s="6">
        <v>119</v>
      </c>
      <c r="O865" s="18"/>
      <c r="P865" s="188">
        <v>7310.3</v>
      </c>
      <c r="Q865" s="193"/>
      <c r="R865" s="193">
        <v>0</v>
      </c>
      <c r="S865" s="29">
        <f>P865+Q865-R865</f>
        <v>7310.3</v>
      </c>
      <c r="T865" s="32">
        <f>IF(L865="折扣",R865/(1+AA865)*M865,IF(L865="返现",R865/(1+AA865),R865/(1+M865+AA865)))</f>
        <v>0</v>
      </c>
      <c r="U865" s="36">
        <v>0</v>
      </c>
      <c r="V865" s="22">
        <v>0</v>
      </c>
      <c r="W865" s="28">
        <f>IF(L865="返现",T865*M865,R865-T865)</f>
        <v>0</v>
      </c>
      <c r="X865" s="199">
        <v>0</v>
      </c>
      <c r="Y865" s="19">
        <v>0</v>
      </c>
      <c r="Z865" s="23">
        <f t="shared" si="14"/>
        <v>0</v>
      </c>
      <c r="AA865" s="36">
        <v>0</v>
      </c>
      <c r="AB865" s="199">
        <f>R865</f>
        <v>0</v>
      </c>
      <c r="AC865" s="18"/>
    </row>
    <row r="866" spans="1:29" x14ac:dyDescent="0.3">
      <c r="A866" s="17">
        <v>45017</v>
      </c>
      <c r="B866" s="5" t="s">
        <v>2161</v>
      </c>
      <c r="C866" s="5" t="s">
        <v>94</v>
      </c>
      <c r="D866" s="5" t="s">
        <v>299</v>
      </c>
      <c r="E866" s="37" t="s">
        <v>2369</v>
      </c>
      <c r="F866" s="37" t="s">
        <v>2369</v>
      </c>
      <c r="G866" s="38">
        <v>83</v>
      </c>
      <c r="H866" s="5" t="s">
        <v>109</v>
      </c>
      <c r="I866" s="5" t="s">
        <v>2369</v>
      </c>
      <c r="J866" s="5"/>
      <c r="K866" s="5" t="s">
        <v>55</v>
      </c>
      <c r="L866" s="5" t="s">
        <v>93</v>
      </c>
      <c r="M866" s="36">
        <v>0.01</v>
      </c>
      <c r="N866" s="6">
        <v>7673</v>
      </c>
      <c r="O866" s="18"/>
      <c r="P866" s="188">
        <v>23596.6</v>
      </c>
      <c r="Q866" s="193"/>
      <c r="R866" s="193">
        <v>0</v>
      </c>
      <c r="S866" s="29">
        <f>P866+Q866-R866</f>
        <v>23596.6</v>
      </c>
      <c r="T866" s="32">
        <f>IF(L866="折扣",R866/(1+AA866)*M866,IF(L866="返现",R866/(1+AA866),R866/(1+M866+AA866)))</f>
        <v>0</v>
      </c>
      <c r="U866" s="36">
        <v>0</v>
      </c>
      <c r="V866" s="22">
        <v>0</v>
      </c>
      <c r="W866" s="28">
        <f>IF(L866="返现",T866*M866,R866-T866)</f>
        <v>0</v>
      </c>
      <c r="X866" s="199">
        <v>0</v>
      </c>
      <c r="Y866" s="19">
        <v>0</v>
      </c>
      <c r="Z866" s="23">
        <f t="shared" si="14"/>
        <v>0</v>
      </c>
      <c r="AA866" s="36">
        <v>0</v>
      </c>
      <c r="AB866" s="199">
        <f>R866</f>
        <v>0</v>
      </c>
      <c r="AC866" s="18"/>
    </row>
    <row r="867" spans="1:29" x14ac:dyDescent="0.3">
      <c r="A867" s="17">
        <v>45017</v>
      </c>
      <c r="B867" s="5" t="s">
        <v>2161</v>
      </c>
      <c r="C867" s="5" t="s">
        <v>94</v>
      </c>
      <c r="D867" s="5" t="s">
        <v>95</v>
      </c>
      <c r="E867" s="37" t="s">
        <v>2370</v>
      </c>
      <c r="F867" s="37" t="s">
        <v>2370</v>
      </c>
      <c r="G867" s="38">
        <v>83</v>
      </c>
      <c r="H867" s="5" t="s">
        <v>109</v>
      </c>
      <c r="I867" s="5" t="s">
        <v>2371</v>
      </c>
      <c r="J867" s="5"/>
      <c r="K867" s="5" t="s">
        <v>55</v>
      </c>
      <c r="L867" s="5" t="s">
        <v>278</v>
      </c>
      <c r="M867" s="36">
        <v>0</v>
      </c>
      <c r="N867" s="6">
        <v>7591</v>
      </c>
      <c r="O867" s="18"/>
      <c r="P867" s="188">
        <v>1477.0999999999985</v>
      </c>
      <c r="Q867" s="193"/>
      <c r="R867" s="193">
        <v>0</v>
      </c>
      <c r="S867" s="29">
        <f>P867+Q867-R867</f>
        <v>1477.0999999999985</v>
      </c>
      <c r="T867" s="32">
        <f>IF(L867="折扣",R867/(1+AA867)*M867,IF(L867="返现",R867/(1+AA867),R867/(1+M867+AA867)))</f>
        <v>0</v>
      </c>
      <c r="U867" s="36">
        <v>0</v>
      </c>
      <c r="V867" s="22">
        <v>0</v>
      </c>
      <c r="W867" s="28">
        <f>IF(L867="返现",T867*M867,R867-T867)</f>
        <v>0</v>
      </c>
      <c r="X867" s="199">
        <v>0</v>
      </c>
      <c r="Y867" s="19">
        <v>0</v>
      </c>
      <c r="Z867" s="23">
        <f t="shared" si="14"/>
        <v>0</v>
      </c>
      <c r="AA867" s="36">
        <v>0</v>
      </c>
      <c r="AB867" s="199">
        <f>R867</f>
        <v>0</v>
      </c>
      <c r="AC867" s="18"/>
    </row>
    <row r="868" spans="1:29" x14ac:dyDescent="0.3">
      <c r="A868" s="17">
        <v>45017</v>
      </c>
      <c r="B868" s="5" t="s">
        <v>2161</v>
      </c>
      <c r="C868" s="5" t="s">
        <v>668</v>
      </c>
      <c r="D868" s="5" t="s">
        <v>669</v>
      </c>
      <c r="E868" s="37" t="s">
        <v>2372</v>
      </c>
      <c r="F868" s="37" t="s">
        <v>2372</v>
      </c>
      <c r="G868" s="38">
        <v>83</v>
      </c>
      <c r="H868" s="5" t="s">
        <v>109</v>
      </c>
      <c r="I868" s="5" t="s">
        <v>2372</v>
      </c>
      <c r="J868" s="5"/>
      <c r="K868" s="5" t="s">
        <v>55</v>
      </c>
      <c r="L868" s="5" t="s">
        <v>278</v>
      </c>
      <c r="M868" s="36">
        <v>0</v>
      </c>
      <c r="N868" s="6">
        <v>7513</v>
      </c>
      <c r="O868" s="18"/>
      <c r="P868" s="188">
        <v>15.72</v>
      </c>
      <c r="Q868" s="193"/>
      <c r="R868" s="193">
        <v>0</v>
      </c>
      <c r="S868" s="29">
        <f>P868+Q868-R868</f>
        <v>15.72</v>
      </c>
      <c r="T868" s="32">
        <f>IF(L868="折扣",R868/(1+AA868)*M868,IF(L868="返现",R868/(1+AA868),R868/(1+M868+AA868)))</f>
        <v>0</v>
      </c>
      <c r="U868" s="36">
        <v>0</v>
      </c>
      <c r="V868" s="22">
        <v>0</v>
      </c>
      <c r="W868" s="28">
        <f>IF(L868="返现",T868*M868,R868-T868)</f>
        <v>0</v>
      </c>
      <c r="X868" s="199">
        <v>0</v>
      </c>
      <c r="Y868" s="19">
        <v>0</v>
      </c>
      <c r="Z868" s="23">
        <f t="shared" si="14"/>
        <v>0</v>
      </c>
      <c r="AA868" s="36">
        <v>0</v>
      </c>
      <c r="AB868" s="199">
        <f>R868</f>
        <v>0</v>
      </c>
      <c r="AC868" s="18"/>
    </row>
    <row r="869" spans="1:29" x14ac:dyDescent="0.3">
      <c r="A869" s="17">
        <v>45017</v>
      </c>
      <c r="B869" s="5" t="s">
        <v>2161</v>
      </c>
      <c r="C869" s="5" t="s">
        <v>569</v>
      </c>
      <c r="D869" s="5" t="s">
        <v>2373</v>
      </c>
      <c r="E869" s="37" t="s">
        <v>2374</v>
      </c>
      <c r="F869" s="37" t="s">
        <v>2374</v>
      </c>
      <c r="G869" s="38">
        <v>83</v>
      </c>
      <c r="H869" s="5" t="s">
        <v>109</v>
      </c>
      <c r="I869" s="5" t="s">
        <v>2374</v>
      </c>
      <c r="J869" s="5"/>
      <c r="K869" s="5" t="s">
        <v>55</v>
      </c>
      <c r="L869" s="5" t="s">
        <v>278</v>
      </c>
      <c r="M869" s="36">
        <v>0</v>
      </c>
      <c r="N869" s="6">
        <v>7658</v>
      </c>
      <c r="O869" s="18"/>
      <c r="P869" s="188">
        <v>2634.71</v>
      </c>
      <c r="Q869" s="193"/>
      <c r="R869" s="193">
        <v>0</v>
      </c>
      <c r="S869" s="29">
        <f>P869+Q869-R869</f>
        <v>2634.71</v>
      </c>
      <c r="T869" s="32">
        <f>IF(L869="折扣",R869/(1+AA869)*M869,IF(L869="返现",R869/(1+AA869),R869/(1+M869+AA869)))</f>
        <v>0</v>
      </c>
      <c r="U869" s="36">
        <v>0</v>
      </c>
      <c r="V869" s="22">
        <v>0</v>
      </c>
      <c r="W869" s="28">
        <f>IF(L869="返现",T869*M869,R869-T869)</f>
        <v>0</v>
      </c>
      <c r="X869" s="199">
        <v>0</v>
      </c>
      <c r="Y869" s="19">
        <v>0</v>
      </c>
      <c r="Z869" s="23">
        <f t="shared" si="14"/>
        <v>0</v>
      </c>
      <c r="AA869" s="36">
        <v>0</v>
      </c>
      <c r="AB869" s="199">
        <f>R869</f>
        <v>0</v>
      </c>
      <c r="AC869" s="18"/>
    </row>
    <row r="870" spans="1:29" x14ac:dyDescent="0.3">
      <c r="A870" s="17">
        <v>45017</v>
      </c>
      <c r="B870" s="5" t="s">
        <v>2161</v>
      </c>
      <c r="C870" s="5" t="s">
        <v>94</v>
      </c>
      <c r="D870" s="5" t="s">
        <v>100</v>
      </c>
      <c r="E870" s="37" t="s">
        <v>2375</v>
      </c>
      <c r="F870" s="37" t="s">
        <v>2375</v>
      </c>
      <c r="G870" s="38">
        <v>83</v>
      </c>
      <c r="H870" s="5" t="s">
        <v>109</v>
      </c>
      <c r="I870" s="5" t="s">
        <v>2375</v>
      </c>
      <c r="J870" s="5"/>
      <c r="K870" s="5" t="s">
        <v>55</v>
      </c>
      <c r="L870" s="5" t="s">
        <v>93</v>
      </c>
      <c r="M870" s="36">
        <v>0.02</v>
      </c>
      <c r="N870" s="6">
        <v>7377</v>
      </c>
      <c r="O870" s="18"/>
      <c r="P870" s="188">
        <v>2878.16</v>
      </c>
      <c r="Q870" s="193"/>
      <c r="R870" s="193">
        <v>0</v>
      </c>
      <c r="S870" s="29">
        <f>P870+Q870-R870</f>
        <v>2878.16</v>
      </c>
      <c r="T870" s="32">
        <f>IF(L870="折扣",R870/(1+AA870)*M870,IF(L870="返现",R870/(1+AA870),R870/(1+M870+AA870)))</f>
        <v>0</v>
      </c>
      <c r="U870" s="36">
        <v>0</v>
      </c>
      <c r="V870" s="22">
        <v>0</v>
      </c>
      <c r="W870" s="28">
        <f>IF(L870="返现",T870*M870,R870-T870)</f>
        <v>0</v>
      </c>
      <c r="X870" s="199">
        <v>0</v>
      </c>
      <c r="Y870" s="19">
        <v>0</v>
      </c>
      <c r="Z870" s="23">
        <f t="shared" si="14"/>
        <v>0</v>
      </c>
      <c r="AA870" s="36">
        <v>0</v>
      </c>
      <c r="AB870" s="199">
        <f>R870</f>
        <v>0</v>
      </c>
      <c r="AC870" s="18"/>
    </row>
    <row r="871" spans="1:29" x14ac:dyDescent="0.3">
      <c r="A871" s="17">
        <v>45017</v>
      </c>
      <c r="B871" s="5" t="s">
        <v>2161</v>
      </c>
      <c r="C871" s="5" t="s">
        <v>94</v>
      </c>
      <c r="D871" s="5" t="s">
        <v>100</v>
      </c>
      <c r="E871" s="37" t="s">
        <v>2376</v>
      </c>
      <c r="F871" s="37" t="s">
        <v>2376</v>
      </c>
      <c r="G871" s="38">
        <v>83</v>
      </c>
      <c r="H871" s="5" t="s">
        <v>109</v>
      </c>
      <c r="I871" s="5" t="s">
        <v>2377</v>
      </c>
      <c r="J871" s="5"/>
      <c r="K871" s="5" t="s">
        <v>55</v>
      </c>
      <c r="L871" s="5" t="s">
        <v>93</v>
      </c>
      <c r="M871" s="36">
        <v>0.01</v>
      </c>
      <c r="N871" s="6">
        <v>7117</v>
      </c>
      <c r="O871" s="18"/>
      <c r="P871" s="188">
        <v>321.42000000000399</v>
      </c>
      <c r="Q871" s="193"/>
      <c r="R871" s="193">
        <v>0</v>
      </c>
      <c r="S871" s="29">
        <f>P871+Q871-R871</f>
        <v>321.42000000000399</v>
      </c>
      <c r="T871" s="32">
        <f>IF(L871="折扣",R871/(1+AA871)*M871,IF(L871="返现",R871/(1+AA871),R871/(1+M871+AA871)))</f>
        <v>0</v>
      </c>
      <c r="U871" s="36">
        <v>0</v>
      </c>
      <c r="V871" s="22">
        <v>0</v>
      </c>
      <c r="W871" s="28">
        <f>IF(L871="返现",T871*M871,R871-T871)</f>
        <v>0</v>
      </c>
      <c r="X871" s="199">
        <v>0</v>
      </c>
      <c r="Y871" s="19">
        <v>0</v>
      </c>
      <c r="Z871" s="23">
        <f t="shared" si="14"/>
        <v>0</v>
      </c>
      <c r="AA871" s="36">
        <v>0</v>
      </c>
      <c r="AB871" s="199">
        <f>R871</f>
        <v>0</v>
      </c>
      <c r="AC871" s="18"/>
    </row>
    <row r="872" spans="1:29" x14ac:dyDescent="0.3">
      <c r="A872" s="17">
        <v>45017</v>
      </c>
      <c r="B872" s="5" t="s">
        <v>2161</v>
      </c>
      <c r="C872" s="5" t="s">
        <v>668</v>
      </c>
      <c r="D872" s="5" t="s">
        <v>680</v>
      </c>
      <c r="E872" s="37" t="s">
        <v>2378</v>
      </c>
      <c r="F872" s="37" t="s">
        <v>2378</v>
      </c>
      <c r="G872" s="38">
        <v>83</v>
      </c>
      <c r="H872" s="5" t="s">
        <v>109</v>
      </c>
      <c r="I872" s="5" t="s">
        <v>2379</v>
      </c>
      <c r="J872" s="5"/>
      <c r="K872" s="5" t="s">
        <v>55</v>
      </c>
      <c r="L872" s="5" t="s">
        <v>93</v>
      </c>
      <c r="M872" s="36">
        <v>0.02</v>
      </c>
      <c r="N872" s="6">
        <v>7176</v>
      </c>
      <c r="O872" s="18"/>
      <c r="P872" s="188">
        <v>29390.959999999999</v>
      </c>
      <c r="Q872" s="193"/>
      <c r="R872" s="193">
        <v>0</v>
      </c>
      <c r="S872" s="29">
        <f>P872+Q872-R872</f>
        <v>29390.959999999999</v>
      </c>
      <c r="T872" s="32">
        <f>IF(L872="折扣",R872/(1+AA872)*M872,IF(L872="返现",R872/(1+AA872),R872/(1+M872+AA872)))</f>
        <v>0</v>
      </c>
      <c r="U872" s="36">
        <v>0</v>
      </c>
      <c r="V872" s="22">
        <v>0</v>
      </c>
      <c r="W872" s="28">
        <f>IF(L872="返现",T872*M872,R872-T872)</f>
        <v>0</v>
      </c>
      <c r="X872" s="199">
        <v>0</v>
      </c>
      <c r="Y872" s="19">
        <v>0</v>
      </c>
      <c r="Z872" s="23">
        <f t="shared" si="14"/>
        <v>0</v>
      </c>
      <c r="AA872" s="36">
        <v>0</v>
      </c>
      <c r="AB872" s="199">
        <f>R872</f>
        <v>0</v>
      </c>
      <c r="AC872" s="18"/>
    </row>
    <row r="873" spans="1:29" x14ac:dyDescent="0.3">
      <c r="A873" s="17">
        <v>45017</v>
      </c>
      <c r="B873" s="5" t="s">
        <v>2161</v>
      </c>
      <c r="C873" s="5" t="s">
        <v>94</v>
      </c>
      <c r="D873" s="5" t="s">
        <v>95</v>
      </c>
      <c r="E873" s="37" t="s">
        <v>2380</v>
      </c>
      <c r="F873" s="37" t="s">
        <v>2381</v>
      </c>
      <c r="G873" s="38">
        <v>83</v>
      </c>
      <c r="H873" s="5" t="s">
        <v>109</v>
      </c>
      <c r="I873" s="5" t="s">
        <v>2380</v>
      </c>
      <c r="J873" s="5"/>
      <c r="K873" s="5" t="s">
        <v>55</v>
      </c>
      <c r="L873" s="5" t="s">
        <v>93</v>
      </c>
      <c r="M873" s="36">
        <v>0.02</v>
      </c>
      <c r="N873" s="6">
        <v>7681</v>
      </c>
      <c r="O873" s="18"/>
      <c r="P873" s="188">
        <v>4612.07</v>
      </c>
      <c r="Q873" s="193"/>
      <c r="R873" s="193">
        <v>0</v>
      </c>
      <c r="S873" s="29">
        <f>P873+Q873-R873</f>
        <v>4612.07</v>
      </c>
      <c r="T873" s="32">
        <f>IF(L873="折扣",R873/(1+AA873)*M873,IF(L873="返现",R873/(1+AA873),R873/(1+M873+AA873)))</f>
        <v>0</v>
      </c>
      <c r="U873" s="36">
        <v>0</v>
      </c>
      <c r="V873" s="22">
        <v>0</v>
      </c>
      <c r="W873" s="28">
        <f>IF(L873="返现",T873*M873,R873-T873)</f>
        <v>0</v>
      </c>
      <c r="X873" s="199">
        <v>0</v>
      </c>
      <c r="Y873" s="19">
        <v>0</v>
      </c>
      <c r="Z873" s="23">
        <f t="shared" si="14"/>
        <v>0</v>
      </c>
      <c r="AA873" s="36">
        <v>0</v>
      </c>
      <c r="AB873" s="199">
        <f>R873</f>
        <v>0</v>
      </c>
      <c r="AC873" s="18"/>
    </row>
    <row r="874" spans="1:29" x14ac:dyDescent="0.3">
      <c r="A874" s="17">
        <v>45017</v>
      </c>
      <c r="B874" s="5" t="s">
        <v>2161</v>
      </c>
      <c r="C874" s="5" t="s">
        <v>94</v>
      </c>
      <c r="D874" s="5" t="s">
        <v>100</v>
      </c>
      <c r="E874" s="37" t="s">
        <v>1366</v>
      </c>
      <c r="F874" s="37" t="s">
        <v>1366</v>
      </c>
      <c r="G874" s="38">
        <v>83</v>
      </c>
      <c r="H874" s="5" t="s">
        <v>109</v>
      </c>
      <c r="I874" s="5" t="s">
        <v>1366</v>
      </c>
      <c r="J874" s="5"/>
      <c r="K874" s="5" t="s">
        <v>55</v>
      </c>
      <c r="L874" s="5" t="s">
        <v>93</v>
      </c>
      <c r="M874" s="36">
        <v>0.02</v>
      </c>
      <c r="N874" s="6">
        <v>7112</v>
      </c>
      <c r="O874" s="18"/>
      <c r="P874" s="188">
        <v>4443.18</v>
      </c>
      <c r="Q874" s="193"/>
      <c r="R874" s="193">
        <v>0</v>
      </c>
      <c r="S874" s="29">
        <f>P874+Q874-R874</f>
        <v>4443.18</v>
      </c>
      <c r="T874" s="32">
        <f>IF(L874="折扣",R874/(1+AA874)*M874,IF(L874="返现",R874/(1+AA874),R874/(1+M874+AA874)))</f>
        <v>0</v>
      </c>
      <c r="U874" s="36">
        <v>0</v>
      </c>
      <c r="V874" s="22">
        <v>0</v>
      </c>
      <c r="W874" s="28">
        <f>IF(L874="返现",T874*M874,R874-T874)</f>
        <v>0</v>
      </c>
      <c r="X874" s="199">
        <v>0</v>
      </c>
      <c r="Y874" s="19">
        <v>0</v>
      </c>
      <c r="Z874" s="23">
        <f t="shared" si="14"/>
        <v>0</v>
      </c>
      <c r="AA874" s="36">
        <v>0</v>
      </c>
      <c r="AB874" s="199">
        <f>R874</f>
        <v>0</v>
      </c>
      <c r="AC874" s="18"/>
    </row>
    <row r="875" spans="1:29" x14ac:dyDescent="0.3">
      <c r="A875" s="17">
        <v>45017</v>
      </c>
      <c r="B875" s="5" t="s">
        <v>2161</v>
      </c>
      <c r="C875" s="5" t="s">
        <v>94</v>
      </c>
      <c r="D875" s="5" t="s">
        <v>625</v>
      </c>
      <c r="E875" s="37" t="s">
        <v>2382</v>
      </c>
      <c r="F875" s="37" t="s">
        <v>2382</v>
      </c>
      <c r="G875" s="38">
        <v>83</v>
      </c>
      <c r="H875" s="5" t="s">
        <v>109</v>
      </c>
      <c r="I875" s="5" t="s">
        <v>2383</v>
      </c>
      <c r="J875" s="5"/>
      <c r="K875" s="5" t="s">
        <v>55</v>
      </c>
      <c r="L875" s="5" t="s">
        <v>278</v>
      </c>
      <c r="M875" s="36">
        <v>0</v>
      </c>
      <c r="N875" s="6">
        <v>7449</v>
      </c>
      <c r="O875" s="18"/>
      <c r="P875" s="188">
        <v>12629.5</v>
      </c>
      <c r="Q875" s="193"/>
      <c r="R875" s="193">
        <v>0</v>
      </c>
      <c r="S875" s="29">
        <f>P875+Q875-R875</f>
        <v>12629.5</v>
      </c>
      <c r="T875" s="32">
        <f>IF(L875="折扣",R875/(1+AA875)*M875,IF(L875="返现",R875/(1+AA875),R875/(1+M875+AA875)))</f>
        <v>0</v>
      </c>
      <c r="U875" s="36">
        <v>0</v>
      </c>
      <c r="V875" s="22">
        <v>0</v>
      </c>
      <c r="W875" s="28">
        <f>IF(L875="返现",T875*M875,R875-T875)</f>
        <v>0</v>
      </c>
      <c r="X875" s="199">
        <v>0</v>
      </c>
      <c r="Y875" s="19">
        <v>0</v>
      </c>
      <c r="Z875" s="23">
        <f t="shared" si="14"/>
        <v>0</v>
      </c>
      <c r="AA875" s="36">
        <v>0</v>
      </c>
      <c r="AB875" s="199">
        <f>R875</f>
        <v>0</v>
      </c>
      <c r="AC875" s="18"/>
    </row>
    <row r="876" spans="1:29" x14ac:dyDescent="0.3">
      <c r="A876" s="17">
        <v>45017</v>
      </c>
      <c r="B876" s="18" t="s">
        <v>87</v>
      </c>
      <c r="C876" s="18" t="s">
        <v>88</v>
      </c>
      <c r="D876" s="18" t="s">
        <v>89</v>
      </c>
      <c r="E876" s="18" t="s">
        <v>354</v>
      </c>
      <c r="F876" s="18" t="s">
        <v>355</v>
      </c>
      <c r="G876" s="179">
        <v>495</v>
      </c>
      <c r="H876" s="18" t="s">
        <v>3621</v>
      </c>
      <c r="I876" s="18" t="s">
        <v>3622</v>
      </c>
      <c r="J876" s="18"/>
      <c r="K876" s="18" t="s">
        <v>55</v>
      </c>
      <c r="L876" s="18" t="s">
        <v>93</v>
      </c>
      <c r="M876" s="181">
        <v>0.05</v>
      </c>
      <c r="N876" s="20">
        <v>371562</v>
      </c>
      <c r="O876" s="18"/>
      <c r="P876" s="21">
        <v>7178.0499999999884</v>
      </c>
      <c r="Q876" s="193">
        <v>5000</v>
      </c>
      <c r="R876" s="193">
        <v>5885.92</v>
      </c>
      <c r="S876" s="29">
        <f>P876+Q876-R876</f>
        <v>6292.1299999999883</v>
      </c>
      <c r="T876" s="32">
        <f>IF(L876="折扣",R876/(1+AA876)*M876,IF(L876="返现",R876/(1+AA876),R876/(1+M876+AA876)))</f>
        <v>5605.638095238095</v>
      </c>
      <c r="U876" s="181">
        <v>0</v>
      </c>
      <c r="V876" s="193">
        <v>0</v>
      </c>
      <c r="W876" s="28">
        <f>IF(L876="返现",T876*M876,R876-T876)</f>
        <v>280.28190476190503</v>
      </c>
      <c r="X876" s="23">
        <f>R876</f>
        <v>5885.92</v>
      </c>
      <c r="Y876" s="19">
        <v>6.5000000000000002E-2</v>
      </c>
      <c r="Z876" s="23">
        <f t="shared" si="14"/>
        <v>382.58480000000003</v>
      </c>
      <c r="AA876" s="181">
        <v>0</v>
      </c>
      <c r="AB876" s="23">
        <f>R876</f>
        <v>5885.92</v>
      </c>
      <c r="AC876" s="18"/>
    </row>
    <row r="877" spans="1:29" x14ac:dyDescent="0.3">
      <c r="A877" s="17">
        <v>45017</v>
      </c>
      <c r="B877" s="18" t="s">
        <v>87</v>
      </c>
      <c r="C877" s="18" t="s">
        <v>88</v>
      </c>
      <c r="D877" s="18" t="s">
        <v>89</v>
      </c>
      <c r="E877" s="18" t="s">
        <v>3623</v>
      </c>
      <c r="F877" s="18" t="s">
        <v>3623</v>
      </c>
      <c r="G877" s="179">
        <v>495</v>
      </c>
      <c r="H877" s="18" t="s">
        <v>3621</v>
      </c>
      <c r="I877" s="18" t="s">
        <v>3623</v>
      </c>
      <c r="J877" s="18"/>
      <c r="K877" s="18" t="s">
        <v>55</v>
      </c>
      <c r="L877" s="18" t="s">
        <v>93</v>
      </c>
      <c r="M877" s="181">
        <v>0.06</v>
      </c>
      <c r="N877" s="20">
        <v>381162</v>
      </c>
      <c r="O877" s="18"/>
      <c r="P877" s="21">
        <v>2929.9399999999996</v>
      </c>
      <c r="Q877" s="193">
        <v>-2694.92</v>
      </c>
      <c r="R877" s="193">
        <v>235.04</v>
      </c>
      <c r="S877" s="29">
        <v>0</v>
      </c>
      <c r="T877" s="32">
        <f>IF(L877="折扣",R877/(1+AA877)*M877,IF(L877="返现",R877/(1+AA877),R877/(1+M877+AA877)))</f>
        <v>221.73584905660377</v>
      </c>
      <c r="U877" s="181">
        <v>0</v>
      </c>
      <c r="V877" s="193">
        <v>0</v>
      </c>
      <c r="W877" s="28">
        <f>IF(L877="返现",T877*M877,R877-T877)</f>
        <v>13.304150943396223</v>
      </c>
      <c r="X877" s="23">
        <f>R877</f>
        <v>235.04</v>
      </c>
      <c r="Y877" s="19">
        <v>6.5000000000000002E-2</v>
      </c>
      <c r="Z877" s="23">
        <f t="shared" si="14"/>
        <v>15.2776</v>
      </c>
      <c r="AA877" s="181">
        <v>0</v>
      </c>
      <c r="AB877" s="23">
        <f>R877</f>
        <v>235.04</v>
      </c>
      <c r="AC877" s="18"/>
    </row>
    <row r="878" spans="1:29" x14ac:dyDescent="0.3">
      <c r="A878" s="17">
        <v>45017</v>
      </c>
      <c r="B878" s="18" t="s">
        <v>87</v>
      </c>
      <c r="C878" s="18" t="s">
        <v>88</v>
      </c>
      <c r="D878" s="18" t="s">
        <v>89</v>
      </c>
      <c r="E878" s="18" t="s">
        <v>3623</v>
      </c>
      <c r="F878" s="18" t="s">
        <v>3623</v>
      </c>
      <c r="G878" s="179">
        <v>495</v>
      </c>
      <c r="H878" s="18" t="s">
        <v>3621</v>
      </c>
      <c r="I878" s="18" t="s">
        <v>3624</v>
      </c>
      <c r="J878" s="18"/>
      <c r="K878" s="18" t="s">
        <v>55</v>
      </c>
      <c r="L878" s="18" t="s">
        <v>93</v>
      </c>
      <c r="M878" s="181">
        <v>0.06</v>
      </c>
      <c r="N878" s="20">
        <v>370472</v>
      </c>
      <c r="O878" s="18"/>
      <c r="P878" s="21">
        <v>7985.0699999999979</v>
      </c>
      <c r="Q878" s="193">
        <v>12694.92</v>
      </c>
      <c r="R878" s="193">
        <v>8627.3300000000017</v>
      </c>
      <c r="S878" s="29">
        <f>P878+Q878-R878</f>
        <v>12052.659999999996</v>
      </c>
      <c r="T878" s="32">
        <f>IF(L878="折扣",R878/(1+AA878)*M878,IF(L878="返现",R878/(1+AA878),R878/(1+M878+AA878)))</f>
        <v>8138.9905660377372</v>
      </c>
      <c r="U878" s="181">
        <v>0</v>
      </c>
      <c r="V878" s="193">
        <v>0</v>
      </c>
      <c r="W878" s="28">
        <f>IF(L878="返现",T878*M878,R878-T878)</f>
        <v>488.33943396226459</v>
      </c>
      <c r="X878" s="23">
        <f>R878</f>
        <v>8627.3300000000017</v>
      </c>
      <c r="Y878" s="19">
        <v>6.5000000000000002E-2</v>
      </c>
      <c r="Z878" s="23">
        <f t="shared" si="14"/>
        <v>560.77645000000018</v>
      </c>
      <c r="AA878" s="181">
        <v>0</v>
      </c>
      <c r="AB878" s="23">
        <f>R878</f>
        <v>8627.3300000000017</v>
      </c>
      <c r="AC878" s="18"/>
    </row>
    <row r="879" spans="1:29" x14ac:dyDescent="0.3">
      <c r="A879" s="17">
        <v>45017</v>
      </c>
      <c r="B879" s="18" t="s">
        <v>87</v>
      </c>
      <c r="C879" s="18" t="s">
        <v>88</v>
      </c>
      <c r="D879" s="18" t="s">
        <v>89</v>
      </c>
      <c r="E879" s="18" t="s">
        <v>3623</v>
      </c>
      <c r="F879" s="18" t="s">
        <v>3623</v>
      </c>
      <c r="G879" s="179">
        <v>495</v>
      </c>
      <c r="H879" s="18" t="s">
        <v>3621</v>
      </c>
      <c r="I879" s="18" t="s">
        <v>3625</v>
      </c>
      <c r="J879" s="18"/>
      <c r="K879" s="18" t="s">
        <v>55</v>
      </c>
      <c r="L879" s="18" t="s">
        <v>93</v>
      </c>
      <c r="M879" s="181">
        <v>0.06</v>
      </c>
      <c r="N879" s="20">
        <v>373972</v>
      </c>
      <c r="O879" s="18"/>
      <c r="P879" s="21">
        <v>4703.2700000000004</v>
      </c>
      <c r="Q879" s="193">
        <v>5000</v>
      </c>
      <c r="R879" s="193">
        <v>5287.9300000000012</v>
      </c>
      <c r="S879" s="29">
        <f>P879+Q879-R879</f>
        <v>4415.3399999999992</v>
      </c>
      <c r="T879" s="32">
        <f>IF(L879="折扣",R879/(1+AA879)*M879,IF(L879="返现",R879/(1+AA879),R879/(1+M879+AA879)))</f>
        <v>4988.6132075471705</v>
      </c>
      <c r="U879" s="181">
        <v>0</v>
      </c>
      <c r="V879" s="193">
        <v>0</v>
      </c>
      <c r="W879" s="28">
        <f>IF(L879="返现",T879*M879,R879-T879)</f>
        <v>299.31679245283067</v>
      </c>
      <c r="X879" s="23">
        <f>R879</f>
        <v>5287.9300000000012</v>
      </c>
      <c r="Y879" s="19">
        <v>6.5000000000000002E-2</v>
      </c>
      <c r="Z879" s="23">
        <f t="shared" si="14"/>
        <v>343.71545000000009</v>
      </c>
      <c r="AA879" s="181">
        <v>0</v>
      </c>
      <c r="AB879" s="23">
        <f>R879</f>
        <v>5287.9300000000012</v>
      </c>
      <c r="AC879" s="18"/>
    </row>
    <row r="880" spans="1:29" x14ac:dyDescent="0.3">
      <c r="A880" s="17">
        <v>45017</v>
      </c>
      <c r="B880" s="18" t="s">
        <v>87</v>
      </c>
      <c r="C880" s="18" t="s">
        <v>94</v>
      </c>
      <c r="D880" s="18" t="s">
        <v>95</v>
      </c>
      <c r="E880" s="18" t="s">
        <v>1192</v>
      </c>
      <c r="F880" s="18" t="s">
        <v>1192</v>
      </c>
      <c r="G880" s="18">
        <v>495</v>
      </c>
      <c r="H880" s="18" t="s">
        <v>3621</v>
      </c>
      <c r="I880" s="18" t="s">
        <v>3626</v>
      </c>
      <c r="J880" s="18"/>
      <c r="K880" s="18" t="s">
        <v>56</v>
      </c>
      <c r="L880" s="18" t="s">
        <v>93</v>
      </c>
      <c r="M880" s="181">
        <v>0.1</v>
      </c>
      <c r="N880" s="20">
        <v>379852</v>
      </c>
      <c r="O880" s="18"/>
      <c r="P880" s="21">
        <v>28464.73</v>
      </c>
      <c r="Q880" s="193">
        <v>-23647.13</v>
      </c>
      <c r="R880" s="193">
        <v>4817.5899999999992</v>
      </c>
      <c r="S880" s="29">
        <v>0</v>
      </c>
      <c r="T880" s="32">
        <f>IF(L880="折扣",R880/(1+AA880)*M880,IF(L880="返现",R880/(1+AA880),R880/(1+M880+AA880)))</f>
        <v>4379.6272727272717</v>
      </c>
      <c r="U880" s="181">
        <v>0</v>
      </c>
      <c r="V880" s="193">
        <v>0</v>
      </c>
      <c r="W880" s="28">
        <f>IF(L880="返现",T880*M880,R880-T880)</f>
        <v>437.96272727272753</v>
      </c>
      <c r="X880" s="23">
        <f>R880</f>
        <v>4817.5899999999992</v>
      </c>
      <c r="Y880" s="19">
        <v>0.14000000000000001</v>
      </c>
      <c r="Z880" s="23">
        <f t="shared" si="14"/>
        <v>674.46259999999995</v>
      </c>
      <c r="AA880" s="181">
        <v>0</v>
      </c>
      <c r="AB880" s="23">
        <f>R880</f>
        <v>4817.5899999999992</v>
      </c>
      <c r="AC880" s="18"/>
    </row>
    <row r="881" spans="1:29" x14ac:dyDescent="0.3">
      <c r="A881" s="17">
        <v>45017</v>
      </c>
      <c r="B881" s="18" t="s">
        <v>87</v>
      </c>
      <c r="C881" s="18" t="s">
        <v>94</v>
      </c>
      <c r="D881" s="18" t="s">
        <v>95</v>
      </c>
      <c r="E881" s="18" t="s">
        <v>1192</v>
      </c>
      <c r="F881" s="18" t="s">
        <v>1192</v>
      </c>
      <c r="G881" s="18">
        <v>495</v>
      </c>
      <c r="H881" s="18" t="s">
        <v>3621</v>
      </c>
      <c r="I881" s="18" t="s">
        <v>3627</v>
      </c>
      <c r="J881" s="18"/>
      <c r="K881" s="18" t="s">
        <v>56</v>
      </c>
      <c r="L881" s="18" t="s">
        <v>93</v>
      </c>
      <c r="M881" s="181">
        <v>0.1</v>
      </c>
      <c r="N881" s="20">
        <v>401612</v>
      </c>
      <c r="O881" s="18"/>
      <c r="P881" s="21">
        <v>0</v>
      </c>
      <c r="Q881" s="193">
        <v>23647.13</v>
      </c>
      <c r="R881" s="193">
        <v>0</v>
      </c>
      <c r="S881" s="29">
        <f>P881+Q881-R881</f>
        <v>23647.13</v>
      </c>
      <c r="T881" s="32">
        <f>IF(L881="折扣",R881/(1+AA881)*M881,IF(L881="返现",R881/(1+AA881),R881/(1+M881+AA881)))</f>
        <v>0</v>
      </c>
      <c r="U881" s="181">
        <v>0</v>
      </c>
      <c r="V881" s="193">
        <v>0</v>
      </c>
      <c r="W881" s="28">
        <f>IF(L881="返现",T881*M881,R881-T881)</f>
        <v>0</v>
      </c>
      <c r="X881" s="23">
        <f>R881</f>
        <v>0</v>
      </c>
      <c r="Y881" s="19">
        <v>0.14000000000000001</v>
      </c>
      <c r="Z881" s="23">
        <f t="shared" si="14"/>
        <v>0</v>
      </c>
      <c r="AA881" s="181">
        <v>0</v>
      </c>
      <c r="AB881" s="23">
        <f>R881</f>
        <v>0</v>
      </c>
      <c r="AC881" s="18"/>
    </row>
    <row r="882" spans="1:29" x14ac:dyDescent="0.3">
      <c r="A882" s="17">
        <v>45017</v>
      </c>
      <c r="B882" s="18" t="s">
        <v>87</v>
      </c>
      <c r="C882" s="18" t="s">
        <v>94</v>
      </c>
      <c r="D882" s="18" t="s">
        <v>95</v>
      </c>
      <c r="E882" s="18" t="s">
        <v>196</v>
      </c>
      <c r="F882" s="18" t="s">
        <v>196</v>
      </c>
      <c r="G882" s="179">
        <v>495</v>
      </c>
      <c r="H882" s="18" t="s">
        <v>3621</v>
      </c>
      <c r="I882" s="18" t="s">
        <v>2593</v>
      </c>
      <c r="J882" s="18"/>
      <c r="K882" s="18" t="s">
        <v>55</v>
      </c>
      <c r="L882" s="18" t="s">
        <v>93</v>
      </c>
      <c r="M882" s="181">
        <v>0.04</v>
      </c>
      <c r="N882" s="20">
        <v>371062</v>
      </c>
      <c r="O882" s="18"/>
      <c r="P882" s="21">
        <v>6607.8099999999959</v>
      </c>
      <c r="Q882" s="193">
        <v>10400</v>
      </c>
      <c r="R882" s="193">
        <v>11858.91</v>
      </c>
      <c r="S882" s="29">
        <f>P882+Q882-R882</f>
        <v>5148.8999999999978</v>
      </c>
      <c r="T882" s="32">
        <f>IF(L882="折扣",R882/(1+AA882)*M882,IF(L882="返现",R882/(1+AA882),R882/(1+M882+AA882)))</f>
        <v>11402.798076923076</v>
      </c>
      <c r="U882" s="181">
        <v>0</v>
      </c>
      <c r="V882" s="193">
        <v>0</v>
      </c>
      <c r="W882" s="28">
        <f>IF(L882="返现",T882*M882,R882-T882)</f>
        <v>456.11192307692363</v>
      </c>
      <c r="X882" s="23">
        <f>R882</f>
        <v>11858.91</v>
      </c>
      <c r="Y882" s="19">
        <v>6.5000000000000002E-2</v>
      </c>
      <c r="Z882" s="23">
        <f t="shared" si="14"/>
        <v>770.82915000000003</v>
      </c>
      <c r="AA882" s="181">
        <v>0</v>
      </c>
      <c r="AB882" s="23">
        <f>R882</f>
        <v>11858.91</v>
      </c>
      <c r="AC882" s="18"/>
    </row>
    <row r="883" spans="1:29" x14ac:dyDescent="0.3">
      <c r="A883" s="17">
        <v>45017</v>
      </c>
      <c r="B883" s="18" t="s">
        <v>87</v>
      </c>
      <c r="C883" s="18" t="s">
        <v>94</v>
      </c>
      <c r="D883" s="18" t="s">
        <v>95</v>
      </c>
      <c r="E883" s="18" t="s">
        <v>249</v>
      </c>
      <c r="F883" s="18" t="s">
        <v>249</v>
      </c>
      <c r="G883" s="179">
        <v>495</v>
      </c>
      <c r="H883" s="18" t="s">
        <v>3621</v>
      </c>
      <c r="I883" s="18" t="s">
        <v>3422</v>
      </c>
      <c r="J883" s="18"/>
      <c r="K883" s="18" t="s">
        <v>55</v>
      </c>
      <c r="L883" s="18" t="s">
        <v>278</v>
      </c>
      <c r="M883" s="181">
        <v>0</v>
      </c>
      <c r="N883" s="20">
        <v>402732</v>
      </c>
      <c r="O883" s="18"/>
      <c r="P883" s="21">
        <v>0</v>
      </c>
      <c r="Q883" s="193">
        <v>10000</v>
      </c>
      <c r="R883" s="193">
        <v>3500</v>
      </c>
      <c r="S883" s="29">
        <f>P883+Q883-R883</f>
        <v>6500</v>
      </c>
      <c r="T883" s="32">
        <f>IF(L883="折扣",R883/(1+AA883)*M883,IF(L883="返现",R883/(1+AA883),R883/(1+M883+AA883)))</f>
        <v>3500</v>
      </c>
      <c r="U883" s="181">
        <v>0</v>
      </c>
      <c r="V883" s="193">
        <v>0</v>
      </c>
      <c r="W883" s="28">
        <f>IF(L883="返现",T883*M883,R883-T883)</f>
        <v>0</v>
      </c>
      <c r="X883" s="23">
        <f>R883</f>
        <v>3500</v>
      </c>
      <c r="Y883" s="19">
        <v>6.5000000000000002E-2</v>
      </c>
      <c r="Z883" s="23">
        <f t="shared" si="14"/>
        <v>227.5</v>
      </c>
      <c r="AA883" s="181">
        <v>0</v>
      </c>
      <c r="AB883" s="23">
        <f>R883</f>
        <v>3500</v>
      </c>
      <c r="AC883" s="18"/>
    </row>
    <row r="884" spans="1:29" x14ac:dyDescent="0.3">
      <c r="A884" s="17">
        <v>45017</v>
      </c>
      <c r="B884" s="18" t="s">
        <v>87</v>
      </c>
      <c r="C884" s="18" t="s">
        <v>94</v>
      </c>
      <c r="D884" s="18" t="s">
        <v>95</v>
      </c>
      <c r="E884" s="18" t="s">
        <v>279</v>
      </c>
      <c r="F884" s="18" t="s">
        <v>279</v>
      </c>
      <c r="G884" s="179">
        <v>495</v>
      </c>
      <c r="H884" s="18" t="s">
        <v>3621</v>
      </c>
      <c r="I884" s="18" t="s">
        <v>3628</v>
      </c>
      <c r="J884" s="18"/>
      <c r="K884" s="18" t="s">
        <v>55</v>
      </c>
      <c r="L884" s="18" t="s">
        <v>93</v>
      </c>
      <c r="M884" s="181">
        <v>0.05</v>
      </c>
      <c r="N884" s="20">
        <v>391772</v>
      </c>
      <c r="O884" s="18"/>
      <c r="P884" s="21">
        <v>8193.16</v>
      </c>
      <c r="Q884" s="193">
        <v>10500</v>
      </c>
      <c r="R884" s="193">
        <v>10668.89</v>
      </c>
      <c r="S884" s="29">
        <f>P884+Q884-R884</f>
        <v>8024.27</v>
      </c>
      <c r="T884" s="32">
        <f>IF(L884="折扣",R884/(1+AA884)*M884,IF(L884="返现",R884/(1+AA884),R884/(1+M884+AA884)))</f>
        <v>10160.847619047618</v>
      </c>
      <c r="U884" s="181">
        <v>0</v>
      </c>
      <c r="V884" s="193">
        <v>0</v>
      </c>
      <c r="W884" s="28">
        <f>IF(L884="返现",T884*M884,R884-T884)</f>
        <v>508.04238095238179</v>
      </c>
      <c r="X884" s="23">
        <f>R884</f>
        <v>10668.89</v>
      </c>
      <c r="Y884" s="19">
        <v>6.5000000000000002E-2</v>
      </c>
      <c r="Z884" s="23">
        <f t="shared" si="14"/>
        <v>693.47784999999999</v>
      </c>
      <c r="AA884" s="181">
        <v>0</v>
      </c>
      <c r="AB884" s="23">
        <f>R884</f>
        <v>10668.89</v>
      </c>
      <c r="AC884" s="18"/>
    </row>
    <row r="885" spans="1:29" x14ac:dyDescent="0.3">
      <c r="A885" s="17">
        <v>45017</v>
      </c>
      <c r="B885" s="18" t="s">
        <v>87</v>
      </c>
      <c r="C885" s="18" t="s">
        <v>94</v>
      </c>
      <c r="D885" s="18" t="s">
        <v>95</v>
      </c>
      <c r="E885" s="18" t="s">
        <v>280</v>
      </c>
      <c r="F885" s="18" t="s">
        <v>280</v>
      </c>
      <c r="G885" s="18">
        <v>495</v>
      </c>
      <c r="H885" s="18" t="s">
        <v>3621</v>
      </c>
      <c r="I885" s="18" t="s">
        <v>3629</v>
      </c>
      <c r="J885" s="18"/>
      <c r="K885" s="18" t="s">
        <v>56</v>
      </c>
      <c r="L885" s="18" t="s">
        <v>93</v>
      </c>
      <c r="M885" s="181">
        <v>0.08</v>
      </c>
      <c r="N885" s="20">
        <v>388332</v>
      </c>
      <c r="O885" s="18"/>
      <c r="P885" s="21">
        <v>1349.24</v>
      </c>
      <c r="Q885" s="193">
        <v>-1349.24</v>
      </c>
      <c r="R885" s="193">
        <v>0</v>
      </c>
      <c r="S885" s="29">
        <f>P885+Q885-R885</f>
        <v>0</v>
      </c>
      <c r="T885" s="32">
        <f>IF(L885="折扣",R885/(1+AA885)*M885,IF(L885="返现",R885/(1+AA885),R885/(1+M885+AA885)))</f>
        <v>0</v>
      </c>
      <c r="U885" s="181">
        <v>0</v>
      </c>
      <c r="V885" s="193">
        <v>0</v>
      </c>
      <c r="W885" s="28">
        <f>IF(L885="返现",T885*M885,R885-T885)</f>
        <v>0</v>
      </c>
      <c r="X885" s="23">
        <f>R885</f>
        <v>0</v>
      </c>
      <c r="Y885" s="19">
        <v>0.14000000000000001</v>
      </c>
      <c r="Z885" s="23">
        <f t="shared" si="14"/>
        <v>0</v>
      </c>
      <c r="AA885" s="181">
        <v>0</v>
      </c>
      <c r="AB885" s="23">
        <f>R885</f>
        <v>0</v>
      </c>
      <c r="AC885" s="18"/>
    </row>
    <row r="886" spans="1:29" x14ac:dyDescent="0.3">
      <c r="A886" s="17">
        <v>45017</v>
      </c>
      <c r="B886" s="18" t="s">
        <v>87</v>
      </c>
      <c r="C886" s="18" t="s">
        <v>94</v>
      </c>
      <c r="D886" s="18" t="s">
        <v>95</v>
      </c>
      <c r="E886" s="18" t="s">
        <v>280</v>
      </c>
      <c r="F886" s="18" t="s">
        <v>280</v>
      </c>
      <c r="G886" s="18">
        <v>495</v>
      </c>
      <c r="H886" s="18" t="s">
        <v>3621</v>
      </c>
      <c r="I886" s="18" t="s">
        <v>3630</v>
      </c>
      <c r="J886" s="18"/>
      <c r="K886" s="18" t="s">
        <v>56</v>
      </c>
      <c r="L886" s="18" t="s">
        <v>93</v>
      </c>
      <c r="M886" s="181">
        <v>0.08</v>
      </c>
      <c r="N886" s="20">
        <v>388342</v>
      </c>
      <c r="O886" s="18"/>
      <c r="P886" s="176">
        <v>1623.7600000000002</v>
      </c>
      <c r="Q886" s="193">
        <v>-1623.76</v>
      </c>
      <c r="R886" s="193">
        <v>0</v>
      </c>
      <c r="S886" s="29">
        <f>P886+Q886-R886</f>
        <v>2.2737367544323206E-13</v>
      </c>
      <c r="T886" s="32">
        <f>IF(L886="折扣",R886/(1+AA886)*M886,IF(L886="返现",R886/(1+AA886),R886/(1+M886+AA886)))</f>
        <v>0</v>
      </c>
      <c r="U886" s="181">
        <v>0</v>
      </c>
      <c r="V886" s="193">
        <v>0</v>
      </c>
      <c r="W886" s="28">
        <f>IF(L886="返现",T886*M886,R886-T886)</f>
        <v>0</v>
      </c>
      <c r="X886" s="23">
        <f>R886</f>
        <v>0</v>
      </c>
      <c r="Y886" s="19">
        <v>0.14000000000000001</v>
      </c>
      <c r="Z886" s="23">
        <f t="shared" si="14"/>
        <v>0</v>
      </c>
      <c r="AA886" s="181">
        <v>0</v>
      </c>
      <c r="AB886" s="23">
        <f>R886</f>
        <v>0</v>
      </c>
      <c r="AC886" s="18"/>
    </row>
    <row r="887" spans="1:29" x14ac:dyDescent="0.3">
      <c r="A887" s="17">
        <v>45017</v>
      </c>
      <c r="B887" s="18" t="s">
        <v>87</v>
      </c>
      <c r="C887" s="18" t="s">
        <v>94</v>
      </c>
      <c r="D887" s="18" t="s">
        <v>95</v>
      </c>
      <c r="E887" s="18" t="s">
        <v>280</v>
      </c>
      <c r="F887" s="18" t="s">
        <v>280</v>
      </c>
      <c r="G887" s="18">
        <v>495</v>
      </c>
      <c r="H887" s="18" t="s">
        <v>3621</v>
      </c>
      <c r="I887" s="18" t="s">
        <v>3631</v>
      </c>
      <c r="J887" s="18"/>
      <c r="K887" s="18" t="s">
        <v>56</v>
      </c>
      <c r="L887" s="18" t="s">
        <v>93</v>
      </c>
      <c r="M887" s="181">
        <v>0.08</v>
      </c>
      <c r="N887" s="20">
        <v>388352</v>
      </c>
      <c r="O887" s="18"/>
      <c r="P887" s="176">
        <v>1136.58</v>
      </c>
      <c r="Q887" s="193">
        <v>-1136.57</v>
      </c>
      <c r="R887" s="193">
        <v>0</v>
      </c>
      <c r="S887" s="29">
        <v>0</v>
      </c>
      <c r="T887" s="32">
        <f>IF(L887="折扣",R887/(1+AA887)*M887,IF(L887="返现",R887/(1+AA887),R887/(1+M887+AA887)))</f>
        <v>0</v>
      </c>
      <c r="U887" s="181">
        <v>0</v>
      </c>
      <c r="V887" s="193">
        <v>0</v>
      </c>
      <c r="W887" s="28">
        <f>IF(L887="返现",T887*M887,R887-T887)</f>
        <v>0</v>
      </c>
      <c r="X887" s="23">
        <f>R887</f>
        <v>0</v>
      </c>
      <c r="Y887" s="19">
        <v>0.14000000000000001</v>
      </c>
      <c r="Z887" s="23">
        <f t="shared" si="14"/>
        <v>0</v>
      </c>
      <c r="AA887" s="181">
        <v>0</v>
      </c>
      <c r="AB887" s="23">
        <f>R887</f>
        <v>0</v>
      </c>
      <c r="AC887" s="18"/>
    </row>
    <row r="888" spans="1:29" x14ac:dyDescent="0.3">
      <c r="A888" s="17">
        <v>45017</v>
      </c>
      <c r="B888" s="18" t="s">
        <v>87</v>
      </c>
      <c r="C888" s="18" t="s">
        <v>94</v>
      </c>
      <c r="D888" s="18" t="s">
        <v>95</v>
      </c>
      <c r="E888" s="18" t="s">
        <v>280</v>
      </c>
      <c r="F888" s="18" t="s">
        <v>280</v>
      </c>
      <c r="G888" s="18">
        <v>495</v>
      </c>
      <c r="H888" s="18" t="s">
        <v>3621</v>
      </c>
      <c r="I888" s="18" t="s">
        <v>3632</v>
      </c>
      <c r="J888" s="18"/>
      <c r="K888" s="18" t="s">
        <v>56</v>
      </c>
      <c r="L888" s="18" t="s">
        <v>93</v>
      </c>
      <c r="M888" s="181">
        <v>0.08</v>
      </c>
      <c r="N888" s="20">
        <v>388362</v>
      </c>
      <c r="O888" s="18"/>
      <c r="P888" s="21">
        <v>1771.8000000000002</v>
      </c>
      <c r="Q888" s="193">
        <v>-1771.8</v>
      </c>
      <c r="R888" s="193">
        <v>0</v>
      </c>
      <c r="S888" s="29">
        <f>P888+Q888-R888</f>
        <v>2.2737367544323206E-13</v>
      </c>
      <c r="T888" s="32">
        <f>IF(L888="折扣",R888/(1+AA888)*M888,IF(L888="返现",R888/(1+AA888),R888/(1+M888+AA888)))</f>
        <v>0</v>
      </c>
      <c r="U888" s="181">
        <v>0</v>
      </c>
      <c r="V888" s="193">
        <v>0</v>
      </c>
      <c r="W888" s="28">
        <f>IF(L888="返现",T888*M888,R888-T888)</f>
        <v>0</v>
      </c>
      <c r="X888" s="23">
        <f>R888</f>
        <v>0</v>
      </c>
      <c r="Y888" s="19">
        <v>0.14000000000000001</v>
      </c>
      <c r="Z888" s="23">
        <f t="shared" si="14"/>
        <v>0</v>
      </c>
      <c r="AA888" s="181">
        <v>0</v>
      </c>
      <c r="AB888" s="23">
        <f>R888</f>
        <v>0</v>
      </c>
      <c r="AC888" s="18"/>
    </row>
    <row r="889" spans="1:29" x14ac:dyDescent="0.3">
      <c r="A889" s="17">
        <v>45017</v>
      </c>
      <c r="B889" s="18" t="s">
        <v>87</v>
      </c>
      <c r="C889" s="18" t="s">
        <v>94</v>
      </c>
      <c r="D889" s="18" t="s">
        <v>95</v>
      </c>
      <c r="E889" s="18" t="s">
        <v>280</v>
      </c>
      <c r="F889" s="18" t="s">
        <v>280</v>
      </c>
      <c r="G889" s="179">
        <v>495</v>
      </c>
      <c r="H889" s="18" t="s">
        <v>3621</v>
      </c>
      <c r="I889" s="18" t="s">
        <v>3633</v>
      </c>
      <c r="J889" s="18"/>
      <c r="K889" s="18" t="s">
        <v>56</v>
      </c>
      <c r="L889" s="18" t="s">
        <v>93</v>
      </c>
      <c r="M889" s="181">
        <v>0.08</v>
      </c>
      <c r="N889" s="20">
        <v>388372</v>
      </c>
      <c r="O889" s="18"/>
      <c r="P889" s="21">
        <v>2160</v>
      </c>
      <c r="Q889" s="193">
        <v>-2160</v>
      </c>
      <c r="R889" s="193">
        <v>0</v>
      </c>
      <c r="S889" s="29">
        <f>P889+Q889-R889</f>
        <v>0</v>
      </c>
      <c r="T889" s="32">
        <f>IF(L889="折扣",R889/(1+AA889)*M889,IF(L889="返现",R889/(1+AA889),R889/(1+M889+AA889)))</f>
        <v>0</v>
      </c>
      <c r="U889" s="181">
        <v>0</v>
      </c>
      <c r="V889" s="193">
        <v>0</v>
      </c>
      <c r="W889" s="28">
        <f>IF(L889="返现",T889*M889,R889-T889)</f>
        <v>0</v>
      </c>
      <c r="X889" s="23">
        <f>R889</f>
        <v>0</v>
      </c>
      <c r="Y889" s="19">
        <v>0.14000000000000001</v>
      </c>
      <c r="Z889" s="23">
        <f t="shared" si="14"/>
        <v>0</v>
      </c>
      <c r="AA889" s="181">
        <v>0</v>
      </c>
      <c r="AB889" s="23">
        <f>R889</f>
        <v>0</v>
      </c>
      <c r="AC889" s="18"/>
    </row>
    <row r="890" spans="1:29" x14ac:dyDescent="0.3">
      <c r="A890" s="17">
        <v>45017</v>
      </c>
      <c r="B890" s="18" t="s">
        <v>87</v>
      </c>
      <c r="C890" s="18" t="s">
        <v>94</v>
      </c>
      <c r="D890" s="18" t="s">
        <v>95</v>
      </c>
      <c r="E890" s="18" t="s">
        <v>280</v>
      </c>
      <c r="F890" s="18" t="s">
        <v>280</v>
      </c>
      <c r="G890" s="179">
        <v>495</v>
      </c>
      <c r="H890" s="18" t="s">
        <v>3621</v>
      </c>
      <c r="I890" s="18" t="s">
        <v>3634</v>
      </c>
      <c r="J890" s="18"/>
      <c r="K890" s="18" t="s">
        <v>56</v>
      </c>
      <c r="L890" s="18" t="s">
        <v>93</v>
      </c>
      <c r="M890" s="181">
        <v>0.08</v>
      </c>
      <c r="N890" s="20">
        <v>376012</v>
      </c>
      <c r="O890" s="18"/>
      <c r="P890" s="21">
        <v>2732.28</v>
      </c>
      <c r="Q890" s="193">
        <v>-2732.27</v>
      </c>
      <c r="R890" s="193">
        <v>0</v>
      </c>
      <c r="S890" s="29">
        <v>0</v>
      </c>
      <c r="T890" s="32">
        <f>IF(L890="折扣",R890/(1+AA890)*M890,IF(L890="返现",R890/(1+AA890),R890/(1+M890+AA890)))</f>
        <v>0</v>
      </c>
      <c r="U890" s="181">
        <v>0</v>
      </c>
      <c r="V890" s="193">
        <v>0</v>
      </c>
      <c r="W890" s="28">
        <f>IF(L890="返现",T890*M890,R890-T890)</f>
        <v>0</v>
      </c>
      <c r="X890" s="23">
        <f>R890</f>
        <v>0</v>
      </c>
      <c r="Y890" s="19">
        <v>0.14000000000000001</v>
      </c>
      <c r="Z890" s="23">
        <f t="shared" si="14"/>
        <v>0</v>
      </c>
      <c r="AA890" s="181">
        <v>0</v>
      </c>
      <c r="AB890" s="23">
        <f>R890</f>
        <v>0</v>
      </c>
      <c r="AC890" s="18"/>
    </row>
    <row r="891" spans="1:29" x14ac:dyDescent="0.3">
      <c r="A891" s="17">
        <v>45017</v>
      </c>
      <c r="B891" s="18" t="s">
        <v>87</v>
      </c>
      <c r="C891" s="18" t="s">
        <v>94</v>
      </c>
      <c r="D891" s="18" t="s">
        <v>95</v>
      </c>
      <c r="E891" s="18" t="s">
        <v>3635</v>
      </c>
      <c r="F891" s="18" t="s">
        <v>3635</v>
      </c>
      <c r="G891" s="179">
        <v>495</v>
      </c>
      <c r="H891" s="18" t="s">
        <v>3621</v>
      </c>
      <c r="I891" s="18" t="s">
        <v>3087</v>
      </c>
      <c r="J891" s="18"/>
      <c r="K891" s="18" t="s">
        <v>55</v>
      </c>
      <c r="L891" s="18" t="s">
        <v>93</v>
      </c>
      <c r="M891" s="181">
        <v>0.05</v>
      </c>
      <c r="N891" s="20">
        <v>396202</v>
      </c>
      <c r="O891" s="18"/>
      <c r="P891" s="21">
        <v>0</v>
      </c>
      <c r="Q891" s="193">
        <v>26250</v>
      </c>
      <c r="R891" s="193">
        <v>6931.72</v>
      </c>
      <c r="S891" s="29">
        <f>P891+Q891-R891</f>
        <v>19318.28</v>
      </c>
      <c r="T891" s="32">
        <f>IF(L891="折扣",R891/(1+AA891)*M891,IF(L891="返现",R891/(1+AA891),R891/(1+M891+AA891)))</f>
        <v>6601.638095238095</v>
      </c>
      <c r="U891" s="181">
        <v>0</v>
      </c>
      <c r="V891" s="193">
        <v>0</v>
      </c>
      <c r="W891" s="28">
        <f>IF(L891="返现",T891*M891,R891-T891)</f>
        <v>330.08190476190521</v>
      </c>
      <c r="X891" s="23">
        <f>R891</f>
        <v>6931.72</v>
      </c>
      <c r="Y891" s="19">
        <v>6.5000000000000002E-2</v>
      </c>
      <c r="Z891" s="23">
        <f t="shared" si="14"/>
        <v>450.56180000000001</v>
      </c>
      <c r="AA891" s="181">
        <v>0</v>
      </c>
      <c r="AB891" s="23">
        <f>R891</f>
        <v>6931.72</v>
      </c>
      <c r="AC891" s="18"/>
    </row>
    <row r="892" spans="1:29" x14ac:dyDescent="0.3">
      <c r="A892" s="17">
        <v>45017</v>
      </c>
      <c r="B892" s="18" t="s">
        <v>87</v>
      </c>
      <c r="C892" s="18" t="s">
        <v>94</v>
      </c>
      <c r="D892" s="18" t="s">
        <v>95</v>
      </c>
      <c r="E892" s="18" t="s">
        <v>3636</v>
      </c>
      <c r="F892" s="18" t="s">
        <v>3636</v>
      </c>
      <c r="G892" s="179">
        <v>495</v>
      </c>
      <c r="H892" s="18" t="s">
        <v>3621</v>
      </c>
      <c r="I892" s="18" t="s">
        <v>2949</v>
      </c>
      <c r="J892" s="18"/>
      <c r="K892" s="18" t="s">
        <v>55</v>
      </c>
      <c r="L892" s="18" t="s">
        <v>93</v>
      </c>
      <c r="M892" s="181">
        <v>0.04</v>
      </c>
      <c r="N892" s="20">
        <v>394732</v>
      </c>
      <c r="O892" s="18"/>
      <c r="P892" s="21">
        <v>0</v>
      </c>
      <c r="Q892" s="193">
        <v>5200</v>
      </c>
      <c r="R892" s="193">
        <v>4052.5</v>
      </c>
      <c r="S892" s="29">
        <f>P892+Q892-R892</f>
        <v>1147.5</v>
      </c>
      <c r="T892" s="32">
        <f>IF(L892="折扣",R892/(1+AA892)*M892,IF(L892="返现",R892/(1+AA892),R892/(1+M892+AA892)))</f>
        <v>3896.6346153846152</v>
      </c>
      <c r="U892" s="181">
        <v>0</v>
      </c>
      <c r="V892" s="193">
        <v>0</v>
      </c>
      <c r="W892" s="28">
        <f>IF(L892="返现",T892*M892,R892-T892)</f>
        <v>155.86538461538476</v>
      </c>
      <c r="X892" s="23">
        <f>R892</f>
        <v>4052.5</v>
      </c>
      <c r="Y892" s="19">
        <v>6.5000000000000002E-2</v>
      </c>
      <c r="Z892" s="23">
        <f t="shared" si="14"/>
        <v>263.41250000000002</v>
      </c>
      <c r="AA892" s="181">
        <v>0</v>
      </c>
      <c r="AB892" s="23">
        <f>R892</f>
        <v>4052.5</v>
      </c>
      <c r="AC892" s="18"/>
    </row>
    <row r="893" spans="1:29" x14ac:dyDescent="0.3">
      <c r="A893" s="17">
        <v>45017</v>
      </c>
      <c r="B893" s="18" t="s">
        <v>87</v>
      </c>
      <c r="C893" s="18" t="s">
        <v>94</v>
      </c>
      <c r="D893" s="18" t="s">
        <v>95</v>
      </c>
      <c r="E893" s="18" t="s">
        <v>3637</v>
      </c>
      <c r="F893" s="18" t="s">
        <v>3638</v>
      </c>
      <c r="G893" s="179">
        <v>495</v>
      </c>
      <c r="H893" s="18" t="s">
        <v>3621</v>
      </c>
      <c r="I893" s="18" t="s">
        <v>3639</v>
      </c>
      <c r="J893" s="18"/>
      <c r="K893" s="18" t="s">
        <v>56</v>
      </c>
      <c r="L893" s="18" t="s">
        <v>93</v>
      </c>
      <c r="M893" s="181">
        <v>0.09</v>
      </c>
      <c r="N893" s="20">
        <v>372412</v>
      </c>
      <c r="O893" s="18"/>
      <c r="P893" s="21">
        <v>0</v>
      </c>
      <c r="Q893" s="193">
        <v>333626.56</v>
      </c>
      <c r="R893" s="193">
        <v>147509.04000000004</v>
      </c>
      <c r="S893" s="29">
        <f>P893+Q893-R893</f>
        <v>186117.51999999996</v>
      </c>
      <c r="T893" s="32">
        <f>IF(L893="折扣",R893/(1+AA893)*M893,IF(L893="返现",R893/(1+AA893),R893/(1+M893+AA893)))</f>
        <v>135329.39449541288</v>
      </c>
      <c r="U893" s="181">
        <v>0</v>
      </c>
      <c r="V893" s="193">
        <v>0</v>
      </c>
      <c r="W893" s="28">
        <f>IF(L893="返现",T893*M893,R893-T893)</f>
        <v>12179.645504587155</v>
      </c>
      <c r="X893" s="23">
        <f>R893</f>
        <v>147509.04000000004</v>
      </c>
      <c r="Y893" s="19">
        <v>0.14000000000000001</v>
      </c>
      <c r="Z893" s="23">
        <f t="shared" si="14"/>
        <v>20651.265600000006</v>
      </c>
      <c r="AA893" s="181">
        <v>0</v>
      </c>
      <c r="AB893" s="23">
        <f>R893</f>
        <v>147509.04000000004</v>
      </c>
      <c r="AC893" s="18"/>
    </row>
    <row r="894" spans="1:29" x14ac:dyDescent="0.3">
      <c r="A894" s="17">
        <v>45017</v>
      </c>
      <c r="B894" s="18" t="s">
        <v>87</v>
      </c>
      <c r="C894" s="18" t="s">
        <v>94</v>
      </c>
      <c r="D894" s="18" t="s">
        <v>95</v>
      </c>
      <c r="E894" s="18" t="s">
        <v>3637</v>
      </c>
      <c r="F894" s="18" t="s">
        <v>3638</v>
      </c>
      <c r="G894" s="179">
        <v>495</v>
      </c>
      <c r="H894" s="18" t="s">
        <v>3621</v>
      </c>
      <c r="I894" s="18" t="s">
        <v>3640</v>
      </c>
      <c r="J894" s="18"/>
      <c r="K894" s="18" t="s">
        <v>56</v>
      </c>
      <c r="L894" s="18" t="s">
        <v>93</v>
      </c>
      <c r="M894" s="181">
        <v>0.09</v>
      </c>
      <c r="N894" s="20">
        <v>378642</v>
      </c>
      <c r="O894" s="18"/>
      <c r="P894" s="21">
        <v>15927.43</v>
      </c>
      <c r="Q894" s="193">
        <v>-15927.42</v>
      </c>
      <c r="R894" s="193">
        <v>0</v>
      </c>
      <c r="S894" s="29">
        <v>0</v>
      </c>
      <c r="T894" s="32">
        <f>IF(L894="折扣",R894/(1+AA894)*M894,IF(L894="返现",R894/(1+AA894),R894/(1+M894+AA894)))</f>
        <v>0</v>
      </c>
      <c r="U894" s="181">
        <v>0</v>
      </c>
      <c r="V894" s="193">
        <v>0</v>
      </c>
      <c r="W894" s="28">
        <f>IF(L894="返现",T894*M894,R894-T894)</f>
        <v>0</v>
      </c>
      <c r="X894" s="23">
        <f>R894</f>
        <v>0</v>
      </c>
      <c r="Y894" s="19">
        <v>0.14000000000000001</v>
      </c>
      <c r="Z894" s="23">
        <f t="shared" si="14"/>
        <v>0</v>
      </c>
      <c r="AA894" s="181">
        <v>0</v>
      </c>
      <c r="AB894" s="23">
        <f>R894</f>
        <v>0</v>
      </c>
      <c r="AC894" s="18"/>
    </row>
    <row r="895" spans="1:29" x14ac:dyDescent="0.3">
      <c r="A895" s="17">
        <v>45017</v>
      </c>
      <c r="B895" s="18" t="s">
        <v>87</v>
      </c>
      <c r="C895" s="18" t="s">
        <v>94</v>
      </c>
      <c r="D895" s="18" t="s">
        <v>95</v>
      </c>
      <c r="E895" s="18" t="s">
        <v>3641</v>
      </c>
      <c r="F895" s="18" t="s">
        <v>3641</v>
      </c>
      <c r="G895" s="179">
        <v>495</v>
      </c>
      <c r="H895" s="18" t="s">
        <v>3621</v>
      </c>
      <c r="I895" s="18" t="s">
        <v>3053</v>
      </c>
      <c r="J895" s="18"/>
      <c r="K895" s="18" t="s">
        <v>55</v>
      </c>
      <c r="L895" s="18" t="s">
        <v>93</v>
      </c>
      <c r="M895" s="181">
        <v>0.06</v>
      </c>
      <c r="N895" s="20">
        <v>397852</v>
      </c>
      <c r="O895" s="18"/>
      <c r="P895" s="21">
        <v>0</v>
      </c>
      <c r="Q895" s="193">
        <v>10000</v>
      </c>
      <c r="R895" s="193">
        <v>9447</v>
      </c>
      <c r="S895" s="29">
        <f>P895+Q895-R895</f>
        <v>553</v>
      </c>
      <c r="T895" s="32">
        <f>IF(L895="折扣",R895/(1+AA895)*M895,IF(L895="返现",R895/(1+AA895),R895/(1+M895+AA895)))</f>
        <v>8912.2641509433961</v>
      </c>
      <c r="U895" s="181">
        <v>0</v>
      </c>
      <c r="V895" s="193">
        <v>0</v>
      </c>
      <c r="W895" s="28">
        <f>IF(L895="返现",T895*M895,R895-T895)</f>
        <v>534.73584905660391</v>
      </c>
      <c r="X895" s="23">
        <f>R895</f>
        <v>9447</v>
      </c>
      <c r="Y895" s="19">
        <v>6.5000000000000002E-2</v>
      </c>
      <c r="Z895" s="23">
        <f t="shared" si="14"/>
        <v>614.05500000000006</v>
      </c>
      <c r="AA895" s="181">
        <v>0</v>
      </c>
      <c r="AB895" s="23">
        <f>R895</f>
        <v>9447</v>
      </c>
      <c r="AC895" s="18"/>
    </row>
    <row r="896" spans="1:29" x14ac:dyDescent="0.3">
      <c r="A896" s="17">
        <v>45017</v>
      </c>
      <c r="B896" s="18" t="s">
        <v>87</v>
      </c>
      <c r="C896" s="18" t="s">
        <v>94</v>
      </c>
      <c r="D896" s="18" t="s">
        <v>95</v>
      </c>
      <c r="E896" s="18" t="s">
        <v>1136</v>
      </c>
      <c r="F896" s="18" t="s">
        <v>1136</v>
      </c>
      <c r="G896" s="179">
        <v>495</v>
      </c>
      <c r="H896" s="18" t="s">
        <v>3621</v>
      </c>
      <c r="I896" s="18" t="s">
        <v>3642</v>
      </c>
      <c r="J896" s="18"/>
      <c r="K896" s="18" t="s">
        <v>55</v>
      </c>
      <c r="L896" s="18" t="s">
        <v>93</v>
      </c>
      <c r="M896" s="181">
        <v>0.05</v>
      </c>
      <c r="N896" s="20">
        <v>368952</v>
      </c>
      <c r="O896" s="18"/>
      <c r="P896" s="21">
        <v>40280.750000000007</v>
      </c>
      <c r="Q896" s="193">
        <v>155000</v>
      </c>
      <c r="R896" s="193">
        <v>105196.91999999998</v>
      </c>
      <c r="S896" s="29">
        <f>P896+Q896-R896</f>
        <v>90083.830000000016</v>
      </c>
      <c r="T896" s="32">
        <f>IF(L896="折扣",R896/(1+AA896)*M896,IF(L896="返现",R896/(1+AA896),R896/(1+M896+AA896)))</f>
        <v>100187.54285714283</v>
      </c>
      <c r="U896" s="181">
        <v>0</v>
      </c>
      <c r="V896" s="193">
        <v>0</v>
      </c>
      <c r="W896" s="28">
        <f>IF(L896="返现",T896*M896,R896-T896)</f>
        <v>5009.377142857149</v>
      </c>
      <c r="X896" s="23">
        <f>R896</f>
        <v>105196.91999999998</v>
      </c>
      <c r="Y896" s="19">
        <v>6.5000000000000002E-2</v>
      </c>
      <c r="Z896" s="23">
        <f t="shared" si="14"/>
        <v>6837.7997999999989</v>
      </c>
      <c r="AA896" s="181">
        <v>0</v>
      </c>
      <c r="AB896" s="23">
        <f>R896</f>
        <v>105196.91999999998</v>
      </c>
      <c r="AC896" s="18"/>
    </row>
    <row r="897" spans="1:29" x14ac:dyDescent="0.3">
      <c r="A897" s="17">
        <v>45017</v>
      </c>
      <c r="B897" s="18" t="s">
        <v>87</v>
      </c>
      <c r="C897" s="18" t="s">
        <v>94</v>
      </c>
      <c r="D897" s="18" t="s">
        <v>95</v>
      </c>
      <c r="E897" s="18" t="s">
        <v>1136</v>
      </c>
      <c r="F897" s="18" t="s">
        <v>1136</v>
      </c>
      <c r="G897" s="179">
        <v>495</v>
      </c>
      <c r="H897" s="18" t="s">
        <v>3621</v>
      </c>
      <c r="I897" s="18" t="s">
        <v>3094</v>
      </c>
      <c r="J897" s="18"/>
      <c r="K897" s="18" t="s">
        <v>55</v>
      </c>
      <c r="L897" s="18" t="s">
        <v>93</v>
      </c>
      <c r="M897" s="181">
        <v>0.05</v>
      </c>
      <c r="N897" s="20">
        <v>398892</v>
      </c>
      <c r="O897" s="18"/>
      <c r="P897" s="21">
        <v>0</v>
      </c>
      <c r="Q897" s="193">
        <v>45000</v>
      </c>
      <c r="R897" s="193">
        <v>10667.060000000001</v>
      </c>
      <c r="S897" s="29">
        <f>P897+Q897-R897</f>
        <v>34332.94</v>
      </c>
      <c r="T897" s="32">
        <f>IF(L897="折扣",R897/(1+AA897)*M897,IF(L897="返现",R897/(1+AA897),R897/(1+M897+AA897)))</f>
        <v>10159.104761904762</v>
      </c>
      <c r="U897" s="181">
        <v>0</v>
      </c>
      <c r="V897" s="193">
        <v>0</v>
      </c>
      <c r="W897" s="28">
        <f>IF(L897="返现",T897*M897,R897-T897)</f>
        <v>507.95523809523911</v>
      </c>
      <c r="X897" s="23">
        <f>R897</f>
        <v>10667.060000000001</v>
      </c>
      <c r="Y897" s="19">
        <v>6.5000000000000002E-2</v>
      </c>
      <c r="Z897" s="23">
        <f t="shared" si="14"/>
        <v>693.35890000000006</v>
      </c>
      <c r="AA897" s="181">
        <v>0</v>
      </c>
      <c r="AB897" s="23">
        <f>R897</f>
        <v>10667.060000000001</v>
      </c>
      <c r="AC897" s="18"/>
    </row>
    <row r="898" spans="1:29" x14ac:dyDescent="0.3">
      <c r="A898" s="17">
        <v>45017</v>
      </c>
      <c r="B898" s="18" t="s">
        <v>87</v>
      </c>
      <c r="C898" s="18" t="s">
        <v>94</v>
      </c>
      <c r="D898" s="18" t="s">
        <v>95</v>
      </c>
      <c r="E898" s="18" t="s">
        <v>1136</v>
      </c>
      <c r="F898" s="18" t="s">
        <v>1136</v>
      </c>
      <c r="G898" s="179">
        <v>495</v>
      </c>
      <c r="H898" s="18" t="s">
        <v>3621</v>
      </c>
      <c r="I898" s="18" t="s">
        <v>2570</v>
      </c>
      <c r="J898" s="18"/>
      <c r="K898" s="18" t="s">
        <v>55</v>
      </c>
      <c r="L898" s="18" t="s">
        <v>93</v>
      </c>
      <c r="M898" s="181">
        <v>0.05</v>
      </c>
      <c r="N898" s="20">
        <v>369022</v>
      </c>
      <c r="O898" s="18"/>
      <c r="P898" s="21">
        <v>146741.71999999997</v>
      </c>
      <c r="Q898" s="193">
        <v>490000</v>
      </c>
      <c r="R898" s="193">
        <v>399507.02</v>
      </c>
      <c r="S898" s="29">
        <f>P898+Q898-R898</f>
        <v>237234.69999999995</v>
      </c>
      <c r="T898" s="32">
        <f>IF(L898="折扣",R898/(1+AA898)*M898,IF(L898="返现",R898/(1+AA898),R898/(1+M898+AA898)))</f>
        <v>380482.87619047618</v>
      </c>
      <c r="U898" s="181">
        <v>0</v>
      </c>
      <c r="V898" s="193">
        <v>0</v>
      </c>
      <c r="W898" s="28">
        <f>IF(L898="返现",T898*M898,R898-T898)</f>
        <v>19024.143809523841</v>
      </c>
      <c r="X898" s="23">
        <f>R898</f>
        <v>399507.02</v>
      </c>
      <c r="Y898" s="19">
        <v>6.5000000000000002E-2</v>
      </c>
      <c r="Z898" s="23">
        <f t="shared" si="14"/>
        <v>25967.956300000002</v>
      </c>
      <c r="AA898" s="181">
        <v>0</v>
      </c>
      <c r="AB898" s="23">
        <f>R898</f>
        <v>399507.02</v>
      </c>
      <c r="AC898" s="18"/>
    </row>
    <row r="899" spans="1:29" x14ac:dyDescent="0.3">
      <c r="A899" s="17">
        <v>45017</v>
      </c>
      <c r="B899" s="18" t="s">
        <v>87</v>
      </c>
      <c r="C899" s="18" t="s">
        <v>94</v>
      </c>
      <c r="D899" s="18" t="s">
        <v>95</v>
      </c>
      <c r="E899" s="18" t="s">
        <v>1136</v>
      </c>
      <c r="F899" s="18" t="s">
        <v>1136</v>
      </c>
      <c r="G899" s="179">
        <v>495</v>
      </c>
      <c r="H899" s="18" t="s">
        <v>3621</v>
      </c>
      <c r="I899" s="18" t="s">
        <v>2636</v>
      </c>
      <c r="J899" s="18"/>
      <c r="K899" s="18" t="s">
        <v>55</v>
      </c>
      <c r="L899" s="18" t="s">
        <v>93</v>
      </c>
      <c r="M899" s="181">
        <v>0.05</v>
      </c>
      <c r="N899" s="20">
        <v>387802</v>
      </c>
      <c r="O899" s="18"/>
      <c r="P899" s="21">
        <v>35500</v>
      </c>
      <c r="Q899" s="193">
        <v>180000</v>
      </c>
      <c r="R899" s="193">
        <v>0</v>
      </c>
      <c r="S899" s="29">
        <f>P899+Q899-R899</f>
        <v>215500</v>
      </c>
      <c r="T899" s="32">
        <f>IF(L899="折扣",R899/(1+AA899)*M899,IF(L899="返现",R899/(1+AA899),R899/(1+M899+AA899)))</f>
        <v>0</v>
      </c>
      <c r="U899" s="181">
        <v>0</v>
      </c>
      <c r="V899" s="193">
        <v>0</v>
      </c>
      <c r="W899" s="28">
        <f>IF(L899="返现",T899*M899,R899-T899)</f>
        <v>0</v>
      </c>
      <c r="X899" s="23">
        <f>R899</f>
        <v>0</v>
      </c>
      <c r="Y899" s="19">
        <v>6.5000000000000002E-2</v>
      </c>
      <c r="Z899" s="23">
        <f t="shared" si="14"/>
        <v>0</v>
      </c>
      <c r="AA899" s="181">
        <v>0</v>
      </c>
      <c r="AB899" s="23">
        <f>R899</f>
        <v>0</v>
      </c>
      <c r="AC899" s="18"/>
    </row>
    <row r="900" spans="1:29" x14ac:dyDescent="0.3">
      <c r="A900" s="17">
        <v>45017</v>
      </c>
      <c r="B900" s="18" t="s">
        <v>87</v>
      </c>
      <c r="C900" s="18" t="s">
        <v>94</v>
      </c>
      <c r="D900" s="18" t="s">
        <v>95</v>
      </c>
      <c r="E900" s="18" t="s">
        <v>3643</v>
      </c>
      <c r="F900" s="18" t="s">
        <v>3643</v>
      </c>
      <c r="G900" s="179">
        <v>495</v>
      </c>
      <c r="H900" s="18" t="s">
        <v>3621</v>
      </c>
      <c r="I900" s="18" t="s">
        <v>2606</v>
      </c>
      <c r="J900" s="18"/>
      <c r="K900" s="18" t="s">
        <v>55</v>
      </c>
      <c r="L900" s="18" t="s">
        <v>93</v>
      </c>
      <c r="M900" s="181">
        <v>0.05</v>
      </c>
      <c r="N900" s="20">
        <v>371362</v>
      </c>
      <c r="O900" s="18"/>
      <c r="P900" s="21">
        <v>3726.2100000000009</v>
      </c>
      <c r="Q900" s="193">
        <v>4935</v>
      </c>
      <c r="R900" s="193">
        <v>8158.46</v>
      </c>
      <c r="S900" s="29">
        <f>P900+Q900-R900</f>
        <v>502.75000000000091</v>
      </c>
      <c r="T900" s="32">
        <f>IF(L900="折扣",R900/(1+AA900)*M900,IF(L900="返现",R900/(1+AA900),R900/(1+M900+AA900)))</f>
        <v>7769.9619047619044</v>
      </c>
      <c r="U900" s="181">
        <v>0</v>
      </c>
      <c r="V900" s="193">
        <v>0</v>
      </c>
      <c r="W900" s="28">
        <f>IF(L900="返现",T900*M900,R900-T900)</f>
        <v>388.49809523809563</v>
      </c>
      <c r="X900" s="23">
        <f>R900</f>
        <v>8158.46</v>
      </c>
      <c r="Y900" s="19">
        <v>6.5000000000000002E-2</v>
      </c>
      <c r="Z900" s="23">
        <f t="shared" si="14"/>
        <v>530.29989999999998</v>
      </c>
      <c r="AA900" s="181">
        <v>0</v>
      </c>
      <c r="AB900" s="23">
        <f>R900</f>
        <v>8158.46</v>
      </c>
      <c r="AC900" s="18"/>
    </row>
    <row r="901" spans="1:29" x14ac:dyDescent="0.3">
      <c r="A901" s="17">
        <v>45017</v>
      </c>
      <c r="B901" s="18" t="s">
        <v>87</v>
      </c>
      <c r="C901" s="18" t="s">
        <v>94</v>
      </c>
      <c r="D901" s="18" t="s">
        <v>95</v>
      </c>
      <c r="E901" s="18" t="s">
        <v>282</v>
      </c>
      <c r="F901" s="18" t="s">
        <v>283</v>
      </c>
      <c r="G901" s="179">
        <v>495</v>
      </c>
      <c r="H901" s="18" t="s">
        <v>3621</v>
      </c>
      <c r="I901" s="18" t="s">
        <v>3644</v>
      </c>
      <c r="J901" s="18"/>
      <c r="K901" s="18" t="s">
        <v>56</v>
      </c>
      <c r="L901" s="18" t="s">
        <v>93</v>
      </c>
      <c r="M901" s="181">
        <v>0.1</v>
      </c>
      <c r="N901" s="20">
        <v>389002</v>
      </c>
      <c r="O901" s="18"/>
      <c r="P901" s="21">
        <v>2000</v>
      </c>
      <c r="Q901" s="193">
        <v>6000</v>
      </c>
      <c r="R901" s="193">
        <v>3702.7700000000004</v>
      </c>
      <c r="S901" s="29">
        <f>P901+Q901-R901</f>
        <v>4297.2299999999996</v>
      </c>
      <c r="T901" s="32">
        <f>IF(L901="折扣",R901/(1+AA901)*M901,IF(L901="返现",R901/(1+AA901),R901/(1+M901+AA901)))</f>
        <v>3366.1545454545458</v>
      </c>
      <c r="U901" s="181">
        <v>0</v>
      </c>
      <c r="V901" s="193">
        <v>0</v>
      </c>
      <c r="W901" s="28">
        <f>IF(L901="返现",T901*M901,R901-T901)</f>
        <v>336.61545454545467</v>
      </c>
      <c r="X901" s="23">
        <f>R901</f>
        <v>3702.7700000000004</v>
      </c>
      <c r="Y901" s="19">
        <v>0.14000000000000001</v>
      </c>
      <c r="Z901" s="23">
        <f t="shared" si="14"/>
        <v>518.38780000000008</v>
      </c>
      <c r="AA901" s="181">
        <v>0</v>
      </c>
      <c r="AB901" s="23">
        <f>R901</f>
        <v>3702.7700000000004</v>
      </c>
      <c r="AC901" s="18"/>
    </row>
    <row r="902" spans="1:29" x14ac:dyDescent="0.3">
      <c r="A902" s="17">
        <v>45017</v>
      </c>
      <c r="B902" s="18" t="s">
        <v>87</v>
      </c>
      <c r="C902" s="18" t="s">
        <v>94</v>
      </c>
      <c r="D902" s="18" t="s">
        <v>95</v>
      </c>
      <c r="E902" s="18" t="s">
        <v>282</v>
      </c>
      <c r="F902" s="18" t="s">
        <v>283</v>
      </c>
      <c r="G902" s="179">
        <v>495</v>
      </c>
      <c r="H902" s="18" t="s">
        <v>3621</v>
      </c>
      <c r="I902" s="18" t="s">
        <v>3645</v>
      </c>
      <c r="J902" s="18"/>
      <c r="K902" s="18" t="s">
        <v>56</v>
      </c>
      <c r="L902" s="18" t="s">
        <v>93</v>
      </c>
      <c r="M902" s="181">
        <v>0.1</v>
      </c>
      <c r="N902" s="20">
        <v>389012</v>
      </c>
      <c r="O902" s="18"/>
      <c r="P902" s="21">
        <v>2000</v>
      </c>
      <c r="Q902" s="193">
        <v>-2000</v>
      </c>
      <c r="R902" s="193">
        <v>0</v>
      </c>
      <c r="S902" s="29">
        <f>P902+Q902-R902</f>
        <v>0</v>
      </c>
      <c r="T902" s="32">
        <f>IF(L902="折扣",R902/(1+AA902)*M902,IF(L902="返现",R902/(1+AA902),R902/(1+M902+AA902)))</f>
        <v>0</v>
      </c>
      <c r="U902" s="181">
        <v>0</v>
      </c>
      <c r="V902" s="193">
        <v>0</v>
      </c>
      <c r="W902" s="28">
        <f>IF(L902="返现",T902*M902,R902-T902)</f>
        <v>0</v>
      </c>
      <c r="X902" s="23">
        <f>R902</f>
        <v>0</v>
      </c>
      <c r="Y902" s="19">
        <v>0.14000000000000001</v>
      </c>
      <c r="Z902" s="23">
        <f t="shared" si="14"/>
        <v>0</v>
      </c>
      <c r="AA902" s="181">
        <v>0</v>
      </c>
      <c r="AB902" s="23">
        <f>R902</f>
        <v>0</v>
      </c>
      <c r="AC902" s="18"/>
    </row>
    <row r="903" spans="1:29" x14ac:dyDescent="0.3">
      <c r="A903" s="17">
        <v>45017</v>
      </c>
      <c r="B903" s="18" t="s">
        <v>87</v>
      </c>
      <c r="C903" s="18" t="s">
        <v>94</v>
      </c>
      <c r="D903" s="18" t="s">
        <v>95</v>
      </c>
      <c r="E903" s="18" t="s">
        <v>282</v>
      </c>
      <c r="F903" s="18" t="s">
        <v>283</v>
      </c>
      <c r="G903" s="179">
        <v>495</v>
      </c>
      <c r="H903" s="18" t="s">
        <v>3621</v>
      </c>
      <c r="I903" s="18" t="s">
        <v>3646</v>
      </c>
      <c r="J903" s="18"/>
      <c r="K903" s="18" t="s">
        <v>56</v>
      </c>
      <c r="L903" s="18" t="s">
        <v>93</v>
      </c>
      <c r="M903" s="181">
        <v>0.1</v>
      </c>
      <c r="N903" s="20">
        <v>389022</v>
      </c>
      <c r="O903" s="18"/>
      <c r="P903" s="21">
        <v>2000</v>
      </c>
      <c r="Q903" s="193">
        <v>-2000</v>
      </c>
      <c r="R903" s="193">
        <v>0</v>
      </c>
      <c r="S903" s="29">
        <f>P903+Q903-R903</f>
        <v>0</v>
      </c>
      <c r="T903" s="32">
        <f>IF(L903="折扣",R903/(1+AA903)*M903,IF(L903="返现",R903/(1+AA903),R903/(1+M903+AA903)))</f>
        <v>0</v>
      </c>
      <c r="U903" s="181">
        <v>0</v>
      </c>
      <c r="V903" s="193">
        <v>0</v>
      </c>
      <c r="W903" s="28">
        <f>IF(L903="返现",T903*M903,R903-T903)</f>
        <v>0</v>
      </c>
      <c r="X903" s="23">
        <f>R903</f>
        <v>0</v>
      </c>
      <c r="Y903" s="19">
        <v>0.14000000000000001</v>
      </c>
      <c r="Z903" s="23">
        <f t="shared" si="14"/>
        <v>0</v>
      </c>
      <c r="AA903" s="181">
        <v>0</v>
      </c>
      <c r="AB903" s="23">
        <f>R903</f>
        <v>0</v>
      </c>
      <c r="AC903" s="18"/>
    </row>
    <row r="904" spans="1:29" x14ac:dyDescent="0.3">
      <c r="A904" s="17">
        <v>45017</v>
      </c>
      <c r="B904" s="18" t="s">
        <v>87</v>
      </c>
      <c r="C904" s="18" t="s">
        <v>94</v>
      </c>
      <c r="D904" s="18" t="s">
        <v>95</v>
      </c>
      <c r="E904" s="18" t="s">
        <v>282</v>
      </c>
      <c r="F904" s="18" t="s">
        <v>283</v>
      </c>
      <c r="G904" s="179">
        <v>495</v>
      </c>
      <c r="H904" s="18" t="s">
        <v>3621</v>
      </c>
      <c r="I904" s="18" t="s">
        <v>3647</v>
      </c>
      <c r="J904" s="18"/>
      <c r="K904" s="18" t="s">
        <v>56</v>
      </c>
      <c r="L904" s="18" t="s">
        <v>93</v>
      </c>
      <c r="M904" s="181">
        <v>0.1</v>
      </c>
      <c r="N904" s="20">
        <v>389032</v>
      </c>
      <c r="O904" s="18"/>
      <c r="P904" s="21">
        <v>2000</v>
      </c>
      <c r="Q904" s="193">
        <v>-2000</v>
      </c>
      <c r="R904" s="193">
        <v>0</v>
      </c>
      <c r="S904" s="29">
        <f>P904+Q904-R904</f>
        <v>0</v>
      </c>
      <c r="T904" s="32">
        <f>IF(L904="折扣",R904/(1+AA904)*M904,IF(L904="返现",R904/(1+AA904),R904/(1+M904+AA904)))</f>
        <v>0</v>
      </c>
      <c r="U904" s="181">
        <v>0</v>
      </c>
      <c r="V904" s="193">
        <v>0</v>
      </c>
      <c r="W904" s="28">
        <f>IF(L904="返现",T904*M904,R904-T904)</f>
        <v>0</v>
      </c>
      <c r="X904" s="23">
        <f>R904</f>
        <v>0</v>
      </c>
      <c r="Y904" s="19">
        <v>0.14000000000000001</v>
      </c>
      <c r="Z904" s="23">
        <f t="shared" si="14"/>
        <v>0</v>
      </c>
      <c r="AA904" s="181">
        <v>0</v>
      </c>
      <c r="AB904" s="23">
        <f>R904</f>
        <v>0</v>
      </c>
      <c r="AC904" s="18"/>
    </row>
    <row r="905" spans="1:29" x14ac:dyDescent="0.3">
      <c r="A905" s="17">
        <v>45017</v>
      </c>
      <c r="B905" s="18" t="s">
        <v>87</v>
      </c>
      <c r="C905" s="18" t="s">
        <v>94</v>
      </c>
      <c r="D905" s="18" t="s">
        <v>95</v>
      </c>
      <c r="E905" s="5" t="s">
        <v>2098</v>
      </c>
      <c r="F905" s="5" t="s">
        <v>2098</v>
      </c>
      <c r="G905" s="179">
        <v>495</v>
      </c>
      <c r="H905" s="18" t="s">
        <v>3621</v>
      </c>
      <c r="I905" s="18" t="s">
        <v>3648</v>
      </c>
      <c r="J905" s="18"/>
      <c r="K905" s="18" t="s">
        <v>55</v>
      </c>
      <c r="L905" s="18" t="s">
        <v>93</v>
      </c>
      <c r="M905" s="181">
        <v>0.05</v>
      </c>
      <c r="N905" s="20">
        <v>369222</v>
      </c>
      <c r="O905" s="18"/>
      <c r="P905" s="21">
        <v>3907.25</v>
      </c>
      <c r="Q905" s="193">
        <v>0</v>
      </c>
      <c r="R905" s="193">
        <v>0</v>
      </c>
      <c r="S905" s="29">
        <f>P905+Q905-R905</f>
        <v>3907.25</v>
      </c>
      <c r="T905" s="32">
        <f>IF(L905="折扣",R905/(1+AA905)*M905,IF(L905="返现",R905/(1+AA905),R905/(1+M905+AA905)))</f>
        <v>0</v>
      </c>
      <c r="U905" s="181">
        <v>0</v>
      </c>
      <c r="V905" s="193">
        <v>0</v>
      </c>
      <c r="W905" s="28">
        <f>IF(L905="返现",T905*M905,R905-T905)</f>
        <v>0</v>
      </c>
      <c r="X905" s="23">
        <f>R905</f>
        <v>0</v>
      </c>
      <c r="Y905" s="19">
        <v>6.5000000000000002E-2</v>
      </c>
      <c r="Z905" s="23">
        <f t="shared" si="14"/>
        <v>0</v>
      </c>
      <c r="AA905" s="181">
        <v>0</v>
      </c>
      <c r="AB905" s="23">
        <f>R905</f>
        <v>0</v>
      </c>
      <c r="AC905" s="18"/>
    </row>
    <row r="906" spans="1:29" x14ac:dyDescent="0.3">
      <c r="A906" s="17">
        <v>45017</v>
      </c>
      <c r="B906" s="18" t="s">
        <v>87</v>
      </c>
      <c r="C906" s="18" t="s">
        <v>94</v>
      </c>
      <c r="D906" s="18" t="s">
        <v>95</v>
      </c>
      <c r="E906" s="18" t="s">
        <v>3649</v>
      </c>
      <c r="F906" s="18" t="s">
        <v>3649</v>
      </c>
      <c r="G906" s="179">
        <v>495</v>
      </c>
      <c r="H906" s="18" t="s">
        <v>3621</v>
      </c>
      <c r="I906" s="18" t="s">
        <v>2579</v>
      </c>
      <c r="J906" s="18"/>
      <c r="K906" s="18" t="s">
        <v>55</v>
      </c>
      <c r="L906" s="18" t="s">
        <v>278</v>
      </c>
      <c r="M906" s="181">
        <v>0</v>
      </c>
      <c r="N906" s="20">
        <v>370222</v>
      </c>
      <c r="O906" s="18"/>
      <c r="P906" s="21">
        <v>1812.5199999999986</v>
      </c>
      <c r="Q906" s="193">
        <v>12000</v>
      </c>
      <c r="R906" s="193">
        <v>9011.5399999999991</v>
      </c>
      <c r="S906" s="29">
        <f>P906+Q906-R906</f>
        <v>4800.9799999999996</v>
      </c>
      <c r="T906" s="32">
        <f>IF(L906="折扣",R906/(1+AA906)*M906,IF(L906="返现",R906/(1+AA906),R906/(1+M906+AA906)))</f>
        <v>9011.5399999999991</v>
      </c>
      <c r="U906" s="181">
        <v>0</v>
      </c>
      <c r="V906" s="193">
        <v>0</v>
      </c>
      <c r="W906" s="28">
        <f>IF(L906="返现",T906*M906,R906-T906)</f>
        <v>0</v>
      </c>
      <c r="X906" s="23">
        <f>R906</f>
        <v>9011.5399999999991</v>
      </c>
      <c r="Y906" s="19">
        <v>6.5000000000000002E-2</v>
      </c>
      <c r="Z906" s="23">
        <f t="shared" si="14"/>
        <v>585.75009999999997</v>
      </c>
      <c r="AA906" s="181">
        <v>0</v>
      </c>
      <c r="AB906" s="23">
        <f>R906</f>
        <v>9011.5399999999991</v>
      </c>
      <c r="AC906" s="18"/>
    </row>
    <row r="907" spans="1:29" x14ac:dyDescent="0.3">
      <c r="A907" s="17">
        <v>45017</v>
      </c>
      <c r="B907" s="5" t="s">
        <v>87</v>
      </c>
      <c r="C907" s="5" t="s">
        <v>88</v>
      </c>
      <c r="D907" s="5" t="s">
        <v>89</v>
      </c>
      <c r="E907" s="5" t="s">
        <v>354</v>
      </c>
      <c r="F907" s="5" t="s">
        <v>355</v>
      </c>
      <c r="G907" s="177">
        <v>495</v>
      </c>
      <c r="H907" s="5" t="s">
        <v>3621</v>
      </c>
      <c r="I907" s="5" t="s">
        <v>3650</v>
      </c>
      <c r="J907" s="5"/>
      <c r="K907" s="5" t="s">
        <v>55</v>
      </c>
      <c r="L907" s="5" t="s">
        <v>93</v>
      </c>
      <c r="M907" s="7">
        <v>0.05</v>
      </c>
      <c r="N907" s="6">
        <v>371352</v>
      </c>
      <c r="O907" s="18"/>
      <c r="P907" s="29">
        <v>8143.0399999999991</v>
      </c>
      <c r="Q907" s="193"/>
      <c r="R907" s="193">
        <v>2478.6299999999997</v>
      </c>
      <c r="S907" s="29">
        <f>P907+Q907-R907</f>
        <v>5664.41</v>
      </c>
      <c r="T907" s="32">
        <f>IF(L907="折扣",R907/(1+AA907)*M907,IF(L907="返现",R907/(1+AA907),R907/(1+M907+AA907)))</f>
        <v>2360.5999999999995</v>
      </c>
      <c r="U907" s="7">
        <v>0</v>
      </c>
      <c r="V907" s="193">
        <v>0</v>
      </c>
      <c r="W907" s="28">
        <f>IF(L907="返现",T907*M907,R907-T907)</f>
        <v>118.0300000000002</v>
      </c>
      <c r="X907" s="23">
        <f>R907</f>
        <v>2478.6299999999997</v>
      </c>
      <c r="Y907" s="19">
        <v>6.5000000000000002E-2</v>
      </c>
      <c r="Z907" s="23">
        <f t="shared" si="14"/>
        <v>161.11094999999997</v>
      </c>
      <c r="AA907" s="7">
        <v>0</v>
      </c>
      <c r="AB907" s="23">
        <f>R907</f>
        <v>2478.6299999999997</v>
      </c>
      <c r="AC907" s="18"/>
    </row>
    <row r="908" spans="1:29" x14ac:dyDescent="0.3">
      <c r="A908" s="17">
        <v>45017</v>
      </c>
      <c r="B908" s="5" t="s">
        <v>87</v>
      </c>
      <c r="C908" s="5" t="s">
        <v>88</v>
      </c>
      <c r="D908" s="5" t="s">
        <v>89</v>
      </c>
      <c r="E908" s="5" t="s">
        <v>3651</v>
      </c>
      <c r="F908" s="5" t="s">
        <v>3651</v>
      </c>
      <c r="G908" s="177">
        <v>495</v>
      </c>
      <c r="H908" s="5" t="s">
        <v>3621</v>
      </c>
      <c r="I908" s="5" t="s">
        <v>2583</v>
      </c>
      <c r="J908" s="5"/>
      <c r="K908" s="5" t="s">
        <v>55</v>
      </c>
      <c r="L908" s="5" t="s">
        <v>93</v>
      </c>
      <c r="M908" s="7">
        <v>0.05</v>
      </c>
      <c r="N908" s="6">
        <v>370432</v>
      </c>
      <c r="O908" s="18"/>
      <c r="P908" s="29">
        <v>0</v>
      </c>
      <c r="Q908" s="193"/>
      <c r="R908" s="193">
        <v>0</v>
      </c>
      <c r="S908" s="29">
        <f>P908+Q908-R908</f>
        <v>0</v>
      </c>
      <c r="T908" s="32">
        <f>IF(L908="折扣",R908/(1+AA908)*M908,IF(L908="返现",R908/(1+AA908),R908/(1+M908+AA908)))</f>
        <v>0</v>
      </c>
      <c r="U908" s="7">
        <v>0</v>
      </c>
      <c r="V908" s="193">
        <v>0</v>
      </c>
      <c r="W908" s="28">
        <f>IF(L908="返现",T908*M908,R908-T908)</f>
        <v>0</v>
      </c>
      <c r="X908" s="23">
        <f>R908</f>
        <v>0</v>
      </c>
      <c r="Y908" s="19">
        <v>6.5000000000000002E-2</v>
      </c>
      <c r="Z908" s="23">
        <f t="shared" si="14"/>
        <v>0</v>
      </c>
      <c r="AA908" s="7">
        <v>0</v>
      </c>
      <c r="AB908" s="23">
        <f>R908</f>
        <v>0</v>
      </c>
      <c r="AC908" s="18"/>
    </row>
    <row r="909" spans="1:29" x14ac:dyDescent="0.3">
      <c r="A909" s="17">
        <v>45017</v>
      </c>
      <c r="B909" s="5" t="s">
        <v>87</v>
      </c>
      <c r="C909" s="5" t="s">
        <v>94</v>
      </c>
      <c r="D909" s="5" t="s">
        <v>95</v>
      </c>
      <c r="E909" s="5" t="s">
        <v>282</v>
      </c>
      <c r="F909" s="5" t="s">
        <v>283</v>
      </c>
      <c r="G909" s="177">
        <v>495</v>
      </c>
      <c r="H909" s="5" t="s">
        <v>3621</v>
      </c>
      <c r="I909" s="5" t="s">
        <v>3652</v>
      </c>
      <c r="J909" s="5"/>
      <c r="K909" s="5" t="s">
        <v>56</v>
      </c>
      <c r="L909" s="5" t="s">
        <v>93</v>
      </c>
      <c r="M909" s="7">
        <v>0.1</v>
      </c>
      <c r="N909" s="6">
        <v>376362</v>
      </c>
      <c r="O909" s="18"/>
      <c r="P909" s="29">
        <v>1000</v>
      </c>
      <c r="Q909" s="193"/>
      <c r="R909" s="193">
        <v>0</v>
      </c>
      <c r="S909" s="29">
        <f>P909+Q909-R909</f>
        <v>1000</v>
      </c>
      <c r="T909" s="32">
        <f>IF(L909="折扣",R909/(1+AA909)*M909,IF(L909="返现",R909/(1+AA909),R909/(1+M909+AA909)))</f>
        <v>0</v>
      </c>
      <c r="U909" s="7">
        <v>0</v>
      </c>
      <c r="V909" s="193">
        <v>0</v>
      </c>
      <c r="W909" s="28">
        <f>IF(L909="返现",T909*M909,R909-T909)</f>
        <v>0</v>
      </c>
      <c r="X909" s="23">
        <f>R909</f>
        <v>0</v>
      </c>
      <c r="Y909" s="19">
        <v>0.14000000000000001</v>
      </c>
      <c r="Z909" s="23">
        <f t="shared" si="14"/>
        <v>0</v>
      </c>
      <c r="AA909" s="7">
        <v>0</v>
      </c>
      <c r="AB909" s="23">
        <f>R909</f>
        <v>0</v>
      </c>
      <c r="AC909" s="18"/>
    </row>
    <row r="910" spans="1:29" x14ac:dyDescent="0.3">
      <c r="A910" s="17">
        <v>45017</v>
      </c>
      <c r="B910" s="5" t="s">
        <v>87</v>
      </c>
      <c r="C910" s="5" t="s">
        <v>94</v>
      </c>
      <c r="D910" s="5" t="s">
        <v>95</v>
      </c>
      <c r="E910" s="5" t="s">
        <v>282</v>
      </c>
      <c r="F910" s="5" t="s">
        <v>283</v>
      </c>
      <c r="G910" s="177">
        <v>495</v>
      </c>
      <c r="H910" s="5" t="s">
        <v>3621</v>
      </c>
      <c r="I910" s="5" t="s">
        <v>3653</v>
      </c>
      <c r="J910" s="5"/>
      <c r="K910" s="5" t="s">
        <v>56</v>
      </c>
      <c r="L910" s="5" t="s">
        <v>93</v>
      </c>
      <c r="M910" s="7">
        <v>0.1</v>
      </c>
      <c r="N910" s="6">
        <v>389042</v>
      </c>
      <c r="O910" s="18"/>
      <c r="P910" s="29">
        <v>2000</v>
      </c>
      <c r="Q910" s="193"/>
      <c r="R910" s="193">
        <v>0</v>
      </c>
      <c r="S910" s="29">
        <f>P910+Q910-R910</f>
        <v>2000</v>
      </c>
      <c r="T910" s="32">
        <f>IF(L910="折扣",R910/(1+AA910)*M910,IF(L910="返现",R910/(1+AA910),R910/(1+M910+AA910)))</f>
        <v>0</v>
      </c>
      <c r="U910" s="7">
        <v>0</v>
      </c>
      <c r="V910" s="193">
        <v>0</v>
      </c>
      <c r="W910" s="28">
        <f>IF(L910="返现",T910*M910,R910-T910)</f>
        <v>0</v>
      </c>
      <c r="X910" s="23">
        <f>R910</f>
        <v>0</v>
      </c>
      <c r="Y910" s="19">
        <v>0.14000000000000001</v>
      </c>
      <c r="Z910" s="23">
        <f t="shared" si="14"/>
        <v>0</v>
      </c>
      <c r="AA910" s="7">
        <v>0</v>
      </c>
      <c r="AB910" s="23">
        <f>R910</f>
        <v>0</v>
      </c>
      <c r="AC910" s="18"/>
    </row>
    <row r="911" spans="1:29" x14ac:dyDescent="0.3">
      <c r="A911" s="17">
        <v>45017</v>
      </c>
      <c r="B911" s="5" t="s">
        <v>87</v>
      </c>
      <c r="C911" s="5" t="s">
        <v>94</v>
      </c>
      <c r="D911" s="5" t="s">
        <v>625</v>
      </c>
      <c r="E911" s="5" t="s">
        <v>3654</v>
      </c>
      <c r="F911" s="5" t="s">
        <v>3654</v>
      </c>
      <c r="G911" s="177">
        <v>495</v>
      </c>
      <c r="H911" s="5" t="s">
        <v>3621</v>
      </c>
      <c r="I911" s="5" t="s">
        <v>3655</v>
      </c>
      <c r="J911" s="5"/>
      <c r="K911" s="5" t="s">
        <v>56</v>
      </c>
      <c r="L911" s="5" t="s">
        <v>93</v>
      </c>
      <c r="M911" s="7">
        <v>0.1</v>
      </c>
      <c r="N911" s="6">
        <v>369112</v>
      </c>
      <c r="O911" s="18"/>
      <c r="P911" s="29">
        <v>0</v>
      </c>
      <c r="Q911" s="193"/>
      <c r="R911" s="193">
        <v>0</v>
      </c>
      <c r="S911" s="29">
        <f>P911+Q911-R911</f>
        <v>0</v>
      </c>
      <c r="T911" s="32">
        <f>IF(L911="折扣",R911/(1+AA911)*M911,IF(L911="返现",R911/(1+AA911),R911/(1+M911+AA911)))</f>
        <v>0</v>
      </c>
      <c r="U911" s="7">
        <v>0</v>
      </c>
      <c r="V911" s="193">
        <v>0</v>
      </c>
      <c r="W911" s="28">
        <f>IF(L911="返现",T911*M911,R911-T911)</f>
        <v>0</v>
      </c>
      <c r="X911" s="23">
        <f>R911</f>
        <v>0</v>
      </c>
      <c r="Y911" s="19">
        <v>0.14000000000000001</v>
      </c>
      <c r="Z911" s="23">
        <f t="shared" ref="Z911:Z974" si="15">X911*Y911</f>
        <v>0</v>
      </c>
      <c r="AA911" s="7">
        <v>0</v>
      </c>
      <c r="AB911" s="23">
        <f>R911</f>
        <v>0</v>
      </c>
      <c r="AC911" s="18"/>
    </row>
    <row r="912" spans="1:29" x14ac:dyDescent="0.3">
      <c r="A912" s="17">
        <v>45017</v>
      </c>
      <c r="B912" s="5" t="s">
        <v>87</v>
      </c>
      <c r="C912" s="5" t="s">
        <v>94</v>
      </c>
      <c r="D912" s="5" t="s">
        <v>95</v>
      </c>
      <c r="E912" s="5" t="s">
        <v>3656</v>
      </c>
      <c r="F912" s="5" t="s">
        <v>3656</v>
      </c>
      <c r="G912" s="177">
        <v>495</v>
      </c>
      <c r="H912" s="5" t="s">
        <v>3621</v>
      </c>
      <c r="I912" s="5" t="s">
        <v>2627</v>
      </c>
      <c r="J912" s="5"/>
      <c r="K912" s="5" t="s">
        <v>55</v>
      </c>
      <c r="L912" s="5" t="s">
        <v>93</v>
      </c>
      <c r="M912" s="7">
        <v>0.05</v>
      </c>
      <c r="N912" s="187">
        <v>377102</v>
      </c>
      <c r="O912" s="18"/>
      <c r="P912" s="29">
        <v>6990</v>
      </c>
      <c r="Q912" s="193"/>
      <c r="R912" s="193">
        <v>4150.6900000000005</v>
      </c>
      <c r="S912" s="29">
        <f>P912+Q912-R912</f>
        <v>2839.3099999999995</v>
      </c>
      <c r="T912" s="32">
        <f>IF(L912="折扣",R912/(1+AA912)*M912,IF(L912="返现",R912/(1+AA912),R912/(1+M912+AA912)))</f>
        <v>3953.0380952380956</v>
      </c>
      <c r="U912" s="7">
        <v>0</v>
      </c>
      <c r="V912" s="193">
        <v>0</v>
      </c>
      <c r="W912" s="28">
        <f>IF(L912="返现",T912*M912,R912-T912)</f>
        <v>197.65190476190492</v>
      </c>
      <c r="X912" s="23">
        <f>R912</f>
        <v>4150.6900000000005</v>
      </c>
      <c r="Y912" s="19">
        <v>6.5000000000000002E-2</v>
      </c>
      <c r="Z912" s="23">
        <f t="shared" si="15"/>
        <v>269.79485000000005</v>
      </c>
      <c r="AA912" s="7">
        <v>0</v>
      </c>
      <c r="AB912" s="23">
        <f>R912</f>
        <v>4150.6900000000005</v>
      </c>
      <c r="AC912" s="18"/>
    </row>
    <row r="913" spans="1:29" x14ac:dyDescent="0.3">
      <c r="A913" s="17">
        <v>45017</v>
      </c>
      <c r="B913" s="5" t="s">
        <v>87</v>
      </c>
      <c r="C913" s="5" t="s">
        <v>94</v>
      </c>
      <c r="D913" s="5" t="s">
        <v>95</v>
      </c>
      <c r="E913" s="5" t="s">
        <v>3637</v>
      </c>
      <c r="F913" s="5" t="s">
        <v>3638</v>
      </c>
      <c r="G913" s="177">
        <v>495</v>
      </c>
      <c r="H913" s="5" t="s">
        <v>3621</v>
      </c>
      <c r="I913" s="5" t="s">
        <v>3657</v>
      </c>
      <c r="J913" s="5"/>
      <c r="K913" s="5" t="s">
        <v>56</v>
      </c>
      <c r="L913" s="5" t="s">
        <v>93</v>
      </c>
      <c r="M913" s="7">
        <v>0.09</v>
      </c>
      <c r="N913" s="187">
        <v>374002</v>
      </c>
      <c r="O913" s="18"/>
      <c r="P913" s="29">
        <v>0</v>
      </c>
      <c r="Q913" s="193"/>
      <c r="R913" s="193">
        <v>0</v>
      </c>
      <c r="S913" s="29">
        <f>P913+Q913-R913</f>
        <v>0</v>
      </c>
      <c r="T913" s="32">
        <f>IF(L913="折扣",R913/(1+AA913)*M913,IF(L913="返现",R913/(1+AA913),R913/(1+M913+AA913)))</f>
        <v>0</v>
      </c>
      <c r="U913" s="7">
        <v>0</v>
      </c>
      <c r="V913" s="193">
        <v>0</v>
      </c>
      <c r="W913" s="28">
        <f>IF(L913="返现",T913*M913,R913-T913)</f>
        <v>0</v>
      </c>
      <c r="X913" s="23">
        <f>R913</f>
        <v>0</v>
      </c>
      <c r="Y913" s="19">
        <v>0.14000000000000001</v>
      </c>
      <c r="Z913" s="23">
        <f t="shared" si="15"/>
        <v>0</v>
      </c>
      <c r="AA913" s="7">
        <v>0</v>
      </c>
      <c r="AB913" s="23">
        <f>R913</f>
        <v>0</v>
      </c>
      <c r="AC913" s="18"/>
    </row>
    <row r="914" spans="1:29" x14ac:dyDescent="0.3">
      <c r="A914" s="17">
        <v>45017</v>
      </c>
      <c r="B914" s="5" t="s">
        <v>87</v>
      </c>
      <c r="C914" s="5" t="s">
        <v>94</v>
      </c>
      <c r="D914" s="5" t="s">
        <v>625</v>
      </c>
      <c r="E914" s="5" t="s">
        <v>3654</v>
      </c>
      <c r="F914" s="5" t="s">
        <v>3654</v>
      </c>
      <c r="G914" s="177">
        <v>495</v>
      </c>
      <c r="H914" s="5" t="s">
        <v>3621</v>
      </c>
      <c r="I914" s="5" t="s">
        <v>3658</v>
      </c>
      <c r="J914" s="5"/>
      <c r="K914" s="5" t="s">
        <v>56</v>
      </c>
      <c r="L914" s="5" t="s">
        <v>93</v>
      </c>
      <c r="M914" s="7">
        <v>0.1</v>
      </c>
      <c r="N914" s="187">
        <v>368792</v>
      </c>
      <c r="O914" s="18"/>
      <c r="P914" s="29">
        <v>-9.9999999820283847E-3</v>
      </c>
      <c r="Q914" s="193"/>
      <c r="R914" s="193">
        <v>9.9999999999997868E-3</v>
      </c>
      <c r="S914" s="29">
        <v>0</v>
      </c>
      <c r="T914" s="32">
        <f>IF(L914="折扣",R914/(1+AA914)*M914,IF(L914="返现",R914/(1+AA914),R914/(1+M914+AA914)))</f>
        <v>9.0909090909088962E-3</v>
      </c>
      <c r="U914" s="7">
        <v>0</v>
      </c>
      <c r="V914" s="193">
        <v>0</v>
      </c>
      <c r="W914" s="28">
        <f>IF(L914="返现",T914*M914,R914-T914)</f>
        <v>9.0909090909089066E-4</v>
      </c>
      <c r="X914" s="23">
        <f>R914</f>
        <v>9.9999999999997868E-3</v>
      </c>
      <c r="Y914" s="19">
        <v>0.14000000000000001</v>
      </c>
      <c r="Z914" s="23">
        <f t="shared" si="15"/>
        <v>1.3999999999999703E-3</v>
      </c>
      <c r="AA914" s="7">
        <v>0</v>
      </c>
      <c r="AB914" s="23">
        <f>R914</f>
        <v>9.9999999999997868E-3</v>
      </c>
      <c r="AC914" s="18"/>
    </row>
    <row r="915" spans="1:29" x14ac:dyDescent="0.3">
      <c r="A915" s="17">
        <v>45017</v>
      </c>
      <c r="B915" s="5" t="s">
        <v>87</v>
      </c>
      <c r="C915" s="5" t="s">
        <v>94</v>
      </c>
      <c r="D915" s="5" t="s">
        <v>100</v>
      </c>
      <c r="E915" s="5" t="s">
        <v>3659</v>
      </c>
      <c r="F915" s="5" t="s">
        <v>3660</v>
      </c>
      <c r="G915" s="177">
        <v>495</v>
      </c>
      <c r="H915" s="5" t="s">
        <v>3621</v>
      </c>
      <c r="I915" s="5" t="s">
        <v>3661</v>
      </c>
      <c r="J915" s="5"/>
      <c r="K915" s="5" t="s">
        <v>55</v>
      </c>
      <c r="L915" s="5" t="s">
        <v>93</v>
      </c>
      <c r="M915" s="7">
        <v>0.05</v>
      </c>
      <c r="N915" s="187">
        <v>369212</v>
      </c>
      <c r="O915" s="18"/>
      <c r="P915" s="29">
        <v>5037.91</v>
      </c>
      <c r="Q915" s="193">
        <v>0</v>
      </c>
      <c r="R915" s="193">
        <v>5037.91</v>
      </c>
      <c r="S915" s="29">
        <f>P915+Q915-R915</f>
        <v>0</v>
      </c>
      <c r="T915" s="32">
        <f>IF(L915="折扣",R915/(1+AA915)*M915,IF(L915="返现",R915/(1+AA915),R915/(1+M915+AA915)))</f>
        <v>4798.0095238095237</v>
      </c>
      <c r="U915" s="7">
        <v>0</v>
      </c>
      <c r="V915" s="193">
        <v>0</v>
      </c>
      <c r="W915" s="28">
        <f>IF(L915="返现",T915*M915,R915-T915)</f>
        <v>239.90047619047618</v>
      </c>
      <c r="X915" s="23">
        <f>R915</f>
        <v>5037.91</v>
      </c>
      <c r="Y915" s="19">
        <v>6.5000000000000002E-2</v>
      </c>
      <c r="Z915" s="23">
        <f t="shared" si="15"/>
        <v>327.46415000000002</v>
      </c>
      <c r="AA915" s="7">
        <v>0</v>
      </c>
      <c r="AB915" s="23">
        <f>R915</f>
        <v>5037.91</v>
      </c>
      <c r="AC915" s="18"/>
    </row>
    <row r="916" spans="1:29" x14ac:dyDescent="0.3">
      <c r="A916" s="17">
        <v>45017</v>
      </c>
      <c r="B916" s="5" t="s">
        <v>87</v>
      </c>
      <c r="C916" s="5" t="s">
        <v>94</v>
      </c>
      <c r="D916" s="5" t="s">
        <v>299</v>
      </c>
      <c r="E916" s="5" t="s">
        <v>300</v>
      </c>
      <c r="F916" s="5" t="s">
        <v>301</v>
      </c>
      <c r="G916" s="177">
        <v>495</v>
      </c>
      <c r="H916" s="5" t="s">
        <v>3621</v>
      </c>
      <c r="I916" s="5" t="s">
        <v>3662</v>
      </c>
      <c r="J916" s="5"/>
      <c r="K916" s="5" t="s">
        <v>56</v>
      </c>
      <c r="L916" s="5" t="s">
        <v>93</v>
      </c>
      <c r="M916" s="7">
        <v>0.05</v>
      </c>
      <c r="N916" s="187">
        <v>12168</v>
      </c>
      <c r="O916" s="18"/>
      <c r="P916" s="29">
        <v>92327.150000000023</v>
      </c>
      <c r="Q916" s="193">
        <v>0</v>
      </c>
      <c r="R916" s="193">
        <v>0</v>
      </c>
      <c r="S916" s="29">
        <f>P916+Q916-R916</f>
        <v>92327.150000000023</v>
      </c>
      <c r="T916" s="32">
        <f>IF(L916="折扣",R916/(1+AA916)*M916,IF(L916="返现",R916/(1+AA916),R916/(1+M916+AA916)))</f>
        <v>0</v>
      </c>
      <c r="U916" s="7">
        <v>0</v>
      </c>
      <c r="V916" s="193">
        <v>0</v>
      </c>
      <c r="W916" s="28">
        <f>IF(L916="返现",T916*M916,R916-T916)</f>
        <v>0</v>
      </c>
      <c r="X916" s="23">
        <f>R916</f>
        <v>0</v>
      </c>
      <c r="Y916" s="19">
        <v>0.14000000000000001</v>
      </c>
      <c r="Z916" s="23">
        <f t="shared" si="15"/>
        <v>0</v>
      </c>
      <c r="AA916" s="7">
        <v>0</v>
      </c>
      <c r="AB916" s="23">
        <f>R916</f>
        <v>0</v>
      </c>
      <c r="AC916" s="18"/>
    </row>
    <row r="917" spans="1:29" x14ac:dyDescent="0.3">
      <c r="A917" s="17">
        <v>45017</v>
      </c>
      <c r="B917" s="5" t="s">
        <v>87</v>
      </c>
      <c r="C917" s="5" t="s">
        <v>88</v>
      </c>
      <c r="D917" s="5" t="s">
        <v>89</v>
      </c>
      <c r="E917" s="5" t="s">
        <v>354</v>
      </c>
      <c r="F917" s="5" t="s">
        <v>355</v>
      </c>
      <c r="G917" s="177">
        <v>495</v>
      </c>
      <c r="H917" s="5" t="s">
        <v>3621</v>
      </c>
      <c r="I917" s="5" t="s">
        <v>3663</v>
      </c>
      <c r="J917" s="5"/>
      <c r="K917" s="5" t="s">
        <v>55</v>
      </c>
      <c r="L917" s="5" t="s">
        <v>93</v>
      </c>
      <c r="M917" s="7">
        <v>0.05</v>
      </c>
      <c r="N917" s="6">
        <v>372262</v>
      </c>
      <c r="O917" s="18"/>
      <c r="P917" s="29">
        <v>11641.56</v>
      </c>
      <c r="Q917" s="193"/>
      <c r="R917" s="193">
        <v>2272.1</v>
      </c>
      <c r="S917" s="29">
        <f>P917+Q917-R917</f>
        <v>9369.4599999999991</v>
      </c>
      <c r="T917" s="32">
        <f>IF(L917="折扣",R917/(1+AA917)*M917,IF(L917="返现",R917/(1+AA917),R917/(1+M917+AA917)))</f>
        <v>2163.9047619047619</v>
      </c>
      <c r="U917" s="7">
        <v>0</v>
      </c>
      <c r="V917" s="193">
        <v>0</v>
      </c>
      <c r="W917" s="28">
        <f>IF(L917="返现",T917*M917,R917-T917)</f>
        <v>108.19523809523798</v>
      </c>
      <c r="X917" s="23">
        <f>R917</f>
        <v>2272.1</v>
      </c>
      <c r="Y917" s="19">
        <v>6.5000000000000002E-2</v>
      </c>
      <c r="Z917" s="23">
        <f t="shared" si="15"/>
        <v>147.6865</v>
      </c>
      <c r="AA917" s="7">
        <v>0</v>
      </c>
      <c r="AB917" s="23">
        <f>R917</f>
        <v>2272.1</v>
      </c>
      <c r="AC917" s="18"/>
    </row>
    <row r="918" spans="1:29" x14ac:dyDescent="0.3">
      <c r="A918" s="17">
        <v>45017</v>
      </c>
      <c r="B918" s="5" t="s">
        <v>87</v>
      </c>
      <c r="C918" s="5" t="s">
        <v>94</v>
      </c>
      <c r="D918" s="5" t="s">
        <v>95</v>
      </c>
      <c r="E918" s="5" t="s">
        <v>252</v>
      </c>
      <c r="F918" s="5" t="s">
        <v>252</v>
      </c>
      <c r="G918" s="177">
        <v>495</v>
      </c>
      <c r="H918" s="5" t="s">
        <v>3621</v>
      </c>
      <c r="I918" s="5" t="s">
        <v>3433</v>
      </c>
      <c r="J918" s="5"/>
      <c r="K918" s="5" t="s">
        <v>55</v>
      </c>
      <c r="L918" s="5" t="s">
        <v>93</v>
      </c>
      <c r="M918" s="7">
        <v>0.05</v>
      </c>
      <c r="N918" s="6">
        <v>370232</v>
      </c>
      <c r="O918" s="18"/>
      <c r="P918" s="29">
        <v>2559.91</v>
      </c>
      <c r="Q918" s="193"/>
      <c r="R918" s="193">
        <v>1066.96</v>
      </c>
      <c r="S918" s="29">
        <f>P918+Q918-R918</f>
        <v>1492.9499999999998</v>
      </c>
      <c r="T918" s="32">
        <f>IF(L918="折扣",R918/(1+AA918)*M918,IF(L918="返现",R918/(1+AA918),R918/(1+M918+AA918)))</f>
        <v>1016.1523809523809</v>
      </c>
      <c r="U918" s="7">
        <v>0</v>
      </c>
      <c r="V918" s="193">
        <v>0</v>
      </c>
      <c r="W918" s="28">
        <f>IF(L918="返现",T918*M918,R918-T918)</f>
        <v>50.807619047619141</v>
      </c>
      <c r="X918" s="23">
        <f>R918</f>
        <v>1066.96</v>
      </c>
      <c r="Y918" s="19">
        <v>6.5000000000000002E-2</v>
      </c>
      <c r="Z918" s="23">
        <f t="shared" si="15"/>
        <v>69.352400000000003</v>
      </c>
      <c r="AA918" s="7">
        <v>0</v>
      </c>
      <c r="AB918" s="23">
        <f>R918</f>
        <v>1066.96</v>
      </c>
      <c r="AC918" s="18"/>
    </row>
    <row r="919" spans="1:29" x14ac:dyDescent="0.3">
      <c r="A919" s="17">
        <v>45017</v>
      </c>
      <c r="B919" s="5" t="s">
        <v>87</v>
      </c>
      <c r="C919" s="5" t="s">
        <v>94</v>
      </c>
      <c r="D919" s="5" t="s">
        <v>95</v>
      </c>
      <c r="E919" s="5" t="s">
        <v>399</v>
      </c>
      <c r="F919" s="5" t="s">
        <v>399</v>
      </c>
      <c r="G919" s="177">
        <v>495</v>
      </c>
      <c r="H919" s="5" t="s">
        <v>3621</v>
      </c>
      <c r="I919" s="5" t="s">
        <v>399</v>
      </c>
      <c r="J919" s="5"/>
      <c r="K919" s="5" t="s">
        <v>55</v>
      </c>
      <c r="L919" s="5" t="s">
        <v>93</v>
      </c>
      <c r="M919" s="7">
        <v>0.05</v>
      </c>
      <c r="N919" s="6">
        <v>372122</v>
      </c>
      <c r="O919" s="18"/>
      <c r="P919" s="29">
        <v>852.3</v>
      </c>
      <c r="Q919" s="193"/>
      <c r="R919" s="193">
        <v>0</v>
      </c>
      <c r="S919" s="29">
        <f>P919+Q919-R919</f>
        <v>852.3</v>
      </c>
      <c r="T919" s="32">
        <f>IF(L919="折扣",R919/(1+AA919)*M919,IF(L919="返现",R919/(1+AA919),R919/(1+M919+AA919)))</f>
        <v>0</v>
      </c>
      <c r="U919" s="7">
        <v>0</v>
      </c>
      <c r="V919" s="193">
        <v>0</v>
      </c>
      <c r="W919" s="28">
        <f>IF(L919="返现",T919*M919,R919-T919)</f>
        <v>0</v>
      </c>
      <c r="X919" s="23">
        <f>R919</f>
        <v>0</v>
      </c>
      <c r="Y919" s="19">
        <v>6.5000000000000002E-2</v>
      </c>
      <c r="Z919" s="23">
        <f t="shared" si="15"/>
        <v>0</v>
      </c>
      <c r="AA919" s="7">
        <v>0</v>
      </c>
      <c r="AB919" s="23">
        <f>R919</f>
        <v>0</v>
      </c>
      <c r="AC919" s="18"/>
    </row>
    <row r="920" spans="1:29" x14ac:dyDescent="0.3">
      <c r="A920" s="17">
        <v>45017</v>
      </c>
      <c r="B920" s="5" t="s">
        <v>87</v>
      </c>
      <c r="C920" s="5" t="s">
        <v>94</v>
      </c>
      <c r="D920" s="5" t="s">
        <v>318</v>
      </c>
      <c r="E920" s="5" t="s">
        <v>3664</v>
      </c>
      <c r="F920" s="5" t="s">
        <v>3664</v>
      </c>
      <c r="G920" s="177">
        <v>495</v>
      </c>
      <c r="H920" s="5" t="s">
        <v>3621</v>
      </c>
      <c r="I920" s="5" t="s">
        <v>2597</v>
      </c>
      <c r="J920" s="5"/>
      <c r="K920" s="5" t="s">
        <v>55</v>
      </c>
      <c r="L920" s="5" t="s">
        <v>93</v>
      </c>
      <c r="M920" s="7">
        <v>0.05</v>
      </c>
      <c r="N920" s="6">
        <v>371072</v>
      </c>
      <c r="O920" s="18"/>
      <c r="P920" s="29">
        <v>2680.8</v>
      </c>
      <c r="Q920" s="193"/>
      <c r="R920" s="193">
        <v>0</v>
      </c>
      <c r="S920" s="29">
        <f>P920+Q920-R920</f>
        <v>2680.8</v>
      </c>
      <c r="T920" s="32">
        <f>IF(L920="折扣",R920/(1+AA920)*M920,IF(L920="返现",R920/(1+AA920),R920/(1+M920+AA920)))</f>
        <v>0</v>
      </c>
      <c r="U920" s="7">
        <v>0</v>
      </c>
      <c r="V920" s="193">
        <v>0</v>
      </c>
      <c r="W920" s="28">
        <f>IF(L920="返现",T920*M920,R920-T920)</f>
        <v>0</v>
      </c>
      <c r="X920" s="23">
        <f>R920</f>
        <v>0</v>
      </c>
      <c r="Y920" s="19">
        <v>6.5000000000000002E-2</v>
      </c>
      <c r="Z920" s="23">
        <f t="shared" si="15"/>
        <v>0</v>
      </c>
      <c r="AA920" s="7">
        <v>0</v>
      </c>
      <c r="AB920" s="23">
        <f>R920</f>
        <v>0</v>
      </c>
      <c r="AC920" s="18"/>
    </row>
    <row r="921" spans="1:29" x14ac:dyDescent="0.3">
      <c r="A921" s="17">
        <v>45017</v>
      </c>
      <c r="B921" s="5" t="s">
        <v>87</v>
      </c>
      <c r="C921" s="5" t="s">
        <v>94</v>
      </c>
      <c r="D921" s="5" t="s">
        <v>95</v>
      </c>
      <c r="E921" s="5" t="s">
        <v>1136</v>
      </c>
      <c r="F921" s="5" t="s">
        <v>1136</v>
      </c>
      <c r="G921" s="177">
        <v>495</v>
      </c>
      <c r="H921" s="5" t="s">
        <v>3621</v>
      </c>
      <c r="I921" s="5" t="s">
        <v>3642</v>
      </c>
      <c r="J921" s="5"/>
      <c r="K921" s="5" t="s">
        <v>3665</v>
      </c>
      <c r="L921" s="5" t="s">
        <v>93</v>
      </c>
      <c r="M921" s="7">
        <v>0.05</v>
      </c>
      <c r="N921" s="6">
        <v>368952</v>
      </c>
      <c r="O921" s="18"/>
      <c r="P921" s="29">
        <v>-14485.82</v>
      </c>
      <c r="Q921" s="193"/>
      <c r="R921" s="193">
        <v>0</v>
      </c>
      <c r="S921" s="29">
        <f>P921+Q921-R921</f>
        <v>-14485.82</v>
      </c>
      <c r="T921" s="32">
        <f>IF(L921="折扣",R921/(1+AA921)*M921,IF(L921="返现",R921/(1+AA921),R921/(1+M921+AA921)))</f>
        <v>0</v>
      </c>
      <c r="U921" s="7">
        <v>0</v>
      </c>
      <c r="V921" s="193">
        <v>0</v>
      </c>
      <c r="W921" s="28">
        <f>IF(L921="返现",T921*M921,R921-T921)</f>
        <v>0</v>
      </c>
      <c r="X921" s="23">
        <f>R921</f>
        <v>0</v>
      </c>
      <c r="Y921" s="19">
        <v>0.14000000000000001</v>
      </c>
      <c r="Z921" s="23">
        <f t="shared" si="15"/>
        <v>0</v>
      </c>
      <c r="AA921" s="7">
        <v>0</v>
      </c>
      <c r="AB921" s="23">
        <f>R921</f>
        <v>0</v>
      </c>
      <c r="AC921" s="18"/>
    </row>
    <row r="922" spans="1:29" x14ac:dyDescent="0.3">
      <c r="A922" s="17">
        <v>45017</v>
      </c>
      <c r="B922" s="5" t="s">
        <v>87</v>
      </c>
      <c r="C922" s="5" t="s">
        <v>94</v>
      </c>
      <c r="D922" s="5" t="s">
        <v>95</v>
      </c>
      <c r="E922" s="5" t="s">
        <v>1136</v>
      </c>
      <c r="F922" s="5" t="s">
        <v>1136</v>
      </c>
      <c r="G922" s="177">
        <v>495</v>
      </c>
      <c r="H922" s="5" t="s">
        <v>3621</v>
      </c>
      <c r="I922" s="5" t="s">
        <v>2636</v>
      </c>
      <c r="J922" s="5"/>
      <c r="K922" s="5" t="s">
        <v>3666</v>
      </c>
      <c r="L922" s="5" t="s">
        <v>93</v>
      </c>
      <c r="M922" s="7">
        <v>0.05</v>
      </c>
      <c r="N922" s="6">
        <v>387802</v>
      </c>
      <c r="O922" s="18"/>
      <c r="P922" s="29">
        <v>-16734.53</v>
      </c>
      <c r="Q922" s="193"/>
      <c r="R922" s="193">
        <v>115399.28000000001</v>
      </c>
      <c r="S922" s="29">
        <f>P922+Q922-R922</f>
        <v>-132133.81</v>
      </c>
      <c r="T922" s="32">
        <f>IF(L922="折扣",R922/(1+AA922)*M922,IF(L922="返现",R922/(1+AA922),R922/(1+M922+AA922)))</f>
        <v>109904.0761904762</v>
      </c>
      <c r="U922" s="7">
        <v>0</v>
      </c>
      <c r="V922" s="193">
        <v>0</v>
      </c>
      <c r="W922" s="28">
        <f>IF(L922="返现",T922*M922,R922-T922)</f>
        <v>5495.2038095238095</v>
      </c>
      <c r="X922" s="23">
        <f>R922</f>
        <v>115399.28000000001</v>
      </c>
      <c r="Y922" s="19">
        <v>0.14000000000000001</v>
      </c>
      <c r="Z922" s="23">
        <f t="shared" si="15"/>
        <v>16155.899200000003</v>
      </c>
      <c r="AA922" s="7">
        <v>0</v>
      </c>
      <c r="AB922" s="23">
        <f>R922</f>
        <v>115399.28000000001</v>
      </c>
      <c r="AC922" s="18"/>
    </row>
    <row r="923" spans="1:29" x14ac:dyDescent="0.3">
      <c r="A923" s="17">
        <v>45017</v>
      </c>
      <c r="B923" s="18" t="s">
        <v>87</v>
      </c>
      <c r="C923" s="18" t="s">
        <v>94</v>
      </c>
      <c r="D923" s="18" t="s">
        <v>95</v>
      </c>
      <c r="E923" s="18" t="s">
        <v>3635</v>
      </c>
      <c r="F923" s="18" t="s">
        <v>3635</v>
      </c>
      <c r="G923" s="179">
        <v>495</v>
      </c>
      <c r="H923" s="18" t="s">
        <v>3621</v>
      </c>
      <c r="I923" s="18" t="s">
        <v>3087</v>
      </c>
      <c r="J923" s="18"/>
      <c r="K923" s="18" t="s">
        <v>3666</v>
      </c>
      <c r="L923" s="18" t="s">
        <v>93</v>
      </c>
      <c r="M923" s="181">
        <v>0.05</v>
      </c>
      <c r="N923" s="20">
        <v>396202</v>
      </c>
      <c r="O923" s="18"/>
      <c r="P923" s="21">
        <v>0</v>
      </c>
      <c r="Q923" s="193">
        <v>0</v>
      </c>
      <c r="R923" s="193">
        <v>2000</v>
      </c>
      <c r="S923" s="29">
        <f>P923+Q923-R923</f>
        <v>-2000</v>
      </c>
      <c r="T923" s="32">
        <f>IF(L923="折扣",R923/(1+AA923)*M923,IF(L923="返现",R923/(1+AA923),R923/(1+M923+AA923)))</f>
        <v>1904.7619047619046</v>
      </c>
      <c r="U923" s="181">
        <v>0</v>
      </c>
      <c r="V923" s="193">
        <v>0</v>
      </c>
      <c r="W923" s="28">
        <f>IF(L923="返现",T923*M923,R923-T923)</f>
        <v>95.238095238095411</v>
      </c>
      <c r="X923" s="23">
        <f>R923</f>
        <v>2000</v>
      </c>
      <c r="Y923" s="19">
        <v>0.14000000000000001</v>
      </c>
      <c r="Z923" s="23">
        <f t="shared" si="15"/>
        <v>280</v>
      </c>
      <c r="AA923" s="181">
        <v>0</v>
      </c>
      <c r="AB923" s="23">
        <f>R923</f>
        <v>2000</v>
      </c>
      <c r="AC923" s="18"/>
    </row>
    <row r="924" spans="1:29" x14ac:dyDescent="0.3">
      <c r="A924" s="17">
        <v>45017</v>
      </c>
      <c r="B924" s="18" t="s">
        <v>87</v>
      </c>
      <c r="C924" s="18" t="s">
        <v>88</v>
      </c>
      <c r="D924" s="18" t="s">
        <v>89</v>
      </c>
      <c r="E924" s="18" t="s">
        <v>3667</v>
      </c>
      <c r="F924" s="18" t="s">
        <v>3667</v>
      </c>
      <c r="G924" s="18">
        <v>486</v>
      </c>
      <c r="H924" s="18" t="s">
        <v>3668</v>
      </c>
      <c r="I924" s="18"/>
      <c r="J924" s="18"/>
      <c r="K924" s="18" t="s">
        <v>56</v>
      </c>
      <c r="L924" s="18" t="s">
        <v>93</v>
      </c>
      <c r="M924" s="185">
        <v>0.01</v>
      </c>
      <c r="N924" s="18"/>
      <c r="O924" s="18"/>
      <c r="P924" s="189">
        <v>156747.71</v>
      </c>
      <c r="Q924" s="194">
        <v>757500</v>
      </c>
      <c r="R924" s="194">
        <v>899721.21999999986</v>
      </c>
      <c r="S924" s="29">
        <f>P924+Q924-R924</f>
        <v>14526.490000000107</v>
      </c>
      <c r="T924" s="32">
        <f>IF(L924="折扣",R924/(1+AA924)*M924,IF(L924="返现",R924/(1+AA924),R924/(1+M924+AA924)))</f>
        <v>890813.08910891076</v>
      </c>
      <c r="U924" s="185">
        <v>0</v>
      </c>
      <c r="V924" s="70">
        <v>0</v>
      </c>
      <c r="W924" s="28">
        <f>IF(L924="返现",T924*M924,R924-T924)</f>
        <v>8908.1308910890948</v>
      </c>
      <c r="X924" s="23">
        <f>R924/(1+6%)</f>
        <v>848793.60377358471</v>
      </c>
      <c r="Y924" s="19">
        <v>0</v>
      </c>
      <c r="Z924" s="23">
        <f t="shared" si="15"/>
        <v>0</v>
      </c>
      <c r="AA924" s="185">
        <v>0</v>
      </c>
      <c r="AB924" s="23">
        <f>X924</f>
        <v>848793.60377358471</v>
      </c>
      <c r="AC924" s="18"/>
    </row>
    <row r="925" spans="1:29" x14ac:dyDescent="0.3">
      <c r="A925" s="17">
        <v>45017</v>
      </c>
      <c r="B925" s="18" t="s">
        <v>87</v>
      </c>
      <c r="C925" s="18" t="s">
        <v>107</v>
      </c>
      <c r="D925" s="18" t="s">
        <v>509</v>
      </c>
      <c r="E925" s="18" t="s">
        <v>522</v>
      </c>
      <c r="F925" s="18" t="s">
        <v>523</v>
      </c>
      <c r="G925" s="18">
        <v>486</v>
      </c>
      <c r="H925" s="18" t="s">
        <v>3668</v>
      </c>
      <c r="I925" s="18"/>
      <c r="J925" s="18"/>
      <c r="K925" s="18" t="s">
        <v>56</v>
      </c>
      <c r="L925" s="18" t="s">
        <v>278</v>
      </c>
      <c r="M925" s="185">
        <v>0</v>
      </c>
      <c r="N925" s="18"/>
      <c r="O925" s="18"/>
      <c r="P925" s="189">
        <v>1121165.2</v>
      </c>
      <c r="Q925" s="194">
        <v>-1121165.2</v>
      </c>
      <c r="R925" s="194">
        <v>0</v>
      </c>
      <c r="S925" s="29">
        <f>P925+Q925-R925</f>
        <v>0</v>
      </c>
      <c r="T925" s="32">
        <f>IF(L925="折扣",R925/(1+AA925)*M925,IF(L925="返现",R925/(1+AA925),R925/(1+M925+AA925)))</f>
        <v>0</v>
      </c>
      <c r="U925" s="185">
        <v>0</v>
      </c>
      <c r="V925" s="70">
        <v>0</v>
      </c>
      <c r="W925" s="28">
        <f>IF(L925="返现",T925*M925,R925-T925)</f>
        <v>0</v>
      </c>
      <c r="X925" s="23">
        <f>R925</f>
        <v>0</v>
      </c>
      <c r="Y925" s="19">
        <v>0</v>
      </c>
      <c r="Z925" s="23">
        <f t="shared" si="15"/>
        <v>0</v>
      </c>
      <c r="AA925" s="185">
        <v>0</v>
      </c>
      <c r="AB925" s="23">
        <f>X925</f>
        <v>0</v>
      </c>
      <c r="AC925" s="18"/>
    </row>
    <row r="926" spans="1:29" x14ac:dyDescent="0.3">
      <c r="A926" s="17">
        <v>45017</v>
      </c>
      <c r="B926" s="18" t="s">
        <v>87</v>
      </c>
      <c r="C926" s="18" t="s">
        <v>107</v>
      </c>
      <c r="D926" s="18" t="s">
        <v>509</v>
      </c>
      <c r="E926" s="18" t="s">
        <v>528</v>
      </c>
      <c r="F926" s="18" t="s">
        <v>528</v>
      </c>
      <c r="G926" s="18">
        <v>486</v>
      </c>
      <c r="H926" s="18" t="s">
        <v>3668</v>
      </c>
      <c r="I926" s="18"/>
      <c r="J926" s="18"/>
      <c r="K926" s="18" t="s">
        <v>56</v>
      </c>
      <c r="L926" s="18" t="s">
        <v>93</v>
      </c>
      <c r="M926" s="185">
        <v>0.01</v>
      </c>
      <c r="N926" s="18"/>
      <c r="O926" s="18"/>
      <c r="P926" s="189">
        <v>461288.85</v>
      </c>
      <c r="Q926" s="194">
        <v>-1812.7499999999854</v>
      </c>
      <c r="R926" s="194">
        <v>174887.72999999998</v>
      </c>
      <c r="S926" s="29">
        <f>P926+Q926-R926</f>
        <v>284588.37</v>
      </c>
      <c r="T926" s="32">
        <f>IF(L926="折扣",R926/(1+AA926)*M926,IF(L926="返现",R926/(1+AA926),R926/(1+M926+AA926)))</f>
        <v>173156.16831683167</v>
      </c>
      <c r="U926" s="185">
        <v>0</v>
      </c>
      <c r="V926" s="70">
        <v>0</v>
      </c>
      <c r="W926" s="28">
        <f>IF(L926="返现",T926*M926,R926-T926)</f>
        <v>1731.5616831683146</v>
      </c>
      <c r="X926" s="23">
        <f>R926/(1+7%)</f>
        <v>163446.476635514</v>
      </c>
      <c r="Y926" s="19">
        <v>0</v>
      </c>
      <c r="Z926" s="23">
        <f t="shared" si="15"/>
        <v>0</v>
      </c>
      <c r="AA926" s="185">
        <v>0</v>
      </c>
      <c r="AB926" s="23">
        <f>X926</f>
        <v>163446.476635514</v>
      </c>
      <c r="AC926" s="18"/>
    </row>
    <row r="927" spans="1:29" x14ac:dyDescent="0.3">
      <c r="A927" s="17">
        <v>45017</v>
      </c>
      <c r="B927" s="18" t="s">
        <v>87</v>
      </c>
      <c r="C927" s="18" t="s">
        <v>107</v>
      </c>
      <c r="D927" s="18" t="s">
        <v>509</v>
      </c>
      <c r="E927" s="18" t="s">
        <v>2120</v>
      </c>
      <c r="F927" s="18" t="s">
        <v>2120</v>
      </c>
      <c r="G927" s="18">
        <v>486</v>
      </c>
      <c r="H927" s="18" t="s">
        <v>3668</v>
      </c>
      <c r="I927" s="18"/>
      <c r="J927" s="18"/>
      <c r="K927" s="18" t="s">
        <v>56</v>
      </c>
      <c r="L927" s="18" t="s">
        <v>93</v>
      </c>
      <c r="M927" s="185">
        <v>0.01</v>
      </c>
      <c r="N927" s="18"/>
      <c r="O927" s="18"/>
      <c r="P927" s="189">
        <v>1465626.4899999998</v>
      </c>
      <c r="Q927" s="194">
        <v>1381065.26</v>
      </c>
      <c r="R927" s="194">
        <v>2360083.3599999994</v>
      </c>
      <c r="S927" s="29">
        <f>P927+Q927-R927</f>
        <v>486608.3900000006</v>
      </c>
      <c r="T927" s="32">
        <f>IF(L927="折扣",R927/(1+AA927)*M927,IF(L927="返现",R927/(1+AA927),R927/(1+M927+AA927)))</f>
        <v>2336716.1980198012</v>
      </c>
      <c r="U927" s="185">
        <v>0</v>
      </c>
      <c r="V927" s="70">
        <v>0</v>
      </c>
      <c r="W927" s="28">
        <f>IF(L927="返现",T927*M927,R927-T927)</f>
        <v>23367.161980198231</v>
      </c>
      <c r="X927" s="23">
        <f>R927/(1+6%)</f>
        <v>2226493.7358490559</v>
      </c>
      <c r="Y927" s="19">
        <v>0</v>
      </c>
      <c r="Z927" s="23">
        <f t="shared" si="15"/>
        <v>0</v>
      </c>
      <c r="AA927" s="185">
        <v>0</v>
      </c>
      <c r="AB927" s="23">
        <f>X927</f>
        <v>2226493.7358490559</v>
      </c>
      <c r="AC927" s="18"/>
    </row>
    <row r="928" spans="1:29" x14ac:dyDescent="0.3">
      <c r="A928" s="17">
        <v>45017</v>
      </c>
      <c r="B928" s="5" t="s">
        <v>87</v>
      </c>
      <c r="C928" s="5" t="s">
        <v>107</v>
      </c>
      <c r="D928" s="5" t="s">
        <v>484</v>
      </c>
      <c r="E928" s="5" t="s">
        <v>3669</v>
      </c>
      <c r="F928" s="5" t="s">
        <v>3670</v>
      </c>
      <c r="G928" s="6">
        <v>486</v>
      </c>
      <c r="H928" s="5" t="s">
        <v>3668</v>
      </c>
      <c r="I928" s="5"/>
      <c r="J928" s="5"/>
      <c r="K928" s="5" t="s">
        <v>56</v>
      </c>
      <c r="L928" s="5" t="s">
        <v>93</v>
      </c>
      <c r="M928" s="182">
        <v>0.03</v>
      </c>
      <c r="N928" s="18"/>
      <c r="O928" s="18"/>
      <c r="P928" s="29">
        <v>9100</v>
      </c>
      <c r="Q928" s="194">
        <v>0</v>
      </c>
      <c r="R928" s="194">
        <v>2999.09</v>
      </c>
      <c r="S928" s="29">
        <f>P928+Q928-R928</f>
        <v>6100.91</v>
      </c>
      <c r="T928" s="32">
        <f>IF(L928="折扣",R928/(1+AA928)*M928,IF(L928="返现",R928/(1+AA928),R928/(1+M928+AA928)))</f>
        <v>2911.7378640776701</v>
      </c>
      <c r="U928" s="182">
        <v>0</v>
      </c>
      <c r="V928" s="70">
        <v>0</v>
      </c>
      <c r="W928" s="28">
        <f>IF(L928="返现",T928*M928,R928-T928)</f>
        <v>87.352135922330035</v>
      </c>
      <c r="X928" s="23">
        <f>R928/(1+5%)</f>
        <v>2856.2761904761905</v>
      </c>
      <c r="Y928" s="19">
        <v>0</v>
      </c>
      <c r="Z928" s="23">
        <f t="shared" si="15"/>
        <v>0</v>
      </c>
      <c r="AA928" s="182">
        <v>0</v>
      </c>
      <c r="AB928" s="23">
        <f>X928</f>
        <v>2856.2761904761905</v>
      </c>
      <c r="AC928" s="18"/>
    </row>
    <row r="929" spans="1:29" x14ac:dyDescent="0.3">
      <c r="A929" s="17">
        <v>45017</v>
      </c>
      <c r="B929" s="5" t="s">
        <v>87</v>
      </c>
      <c r="C929" s="5" t="s">
        <v>107</v>
      </c>
      <c r="D929" s="5" t="s">
        <v>509</v>
      </c>
      <c r="E929" s="5" t="s">
        <v>3671</v>
      </c>
      <c r="F929" s="5" t="s">
        <v>3671</v>
      </c>
      <c r="G929" s="6">
        <v>486</v>
      </c>
      <c r="H929" s="5" t="s">
        <v>3668</v>
      </c>
      <c r="I929" s="5"/>
      <c r="J929" s="5"/>
      <c r="K929" s="5" t="s">
        <v>56</v>
      </c>
      <c r="L929" s="5" t="s">
        <v>93</v>
      </c>
      <c r="M929" s="182">
        <v>0.03</v>
      </c>
      <c r="N929" s="18"/>
      <c r="O929" s="18"/>
      <c r="P929" s="29">
        <v>115083.43</v>
      </c>
      <c r="Q929" s="194">
        <v>0</v>
      </c>
      <c r="R929" s="194">
        <v>27761.409999999996</v>
      </c>
      <c r="S929" s="29">
        <f>P929+Q929-R929</f>
        <v>87322.01999999999</v>
      </c>
      <c r="T929" s="32">
        <f>IF(L929="折扣",R929/(1+AA929)*M929,IF(L929="返现",R929/(1+AA929),R929/(1+M929+AA929)))</f>
        <v>26952.825242718442</v>
      </c>
      <c r="U929" s="182">
        <v>0</v>
      </c>
      <c r="V929" s="70">
        <v>0</v>
      </c>
      <c r="W929" s="28">
        <f>IF(L929="返现",T929*M929,R929-T929)</f>
        <v>808.58475728155463</v>
      </c>
      <c r="X929" s="23">
        <f>R929/(1+7%)</f>
        <v>25945.242990654202</v>
      </c>
      <c r="Y929" s="19">
        <v>0</v>
      </c>
      <c r="Z929" s="23">
        <f t="shared" si="15"/>
        <v>0</v>
      </c>
      <c r="AA929" s="182">
        <v>0</v>
      </c>
      <c r="AB929" s="23">
        <f>X929</f>
        <v>25945.242990654202</v>
      </c>
      <c r="AC929" s="18"/>
    </row>
    <row r="930" spans="1:29" x14ac:dyDescent="0.3">
      <c r="A930" s="17">
        <v>45017</v>
      </c>
      <c r="B930" s="5" t="s">
        <v>87</v>
      </c>
      <c r="C930" s="5" t="s">
        <v>107</v>
      </c>
      <c r="D930" s="5" t="s">
        <v>509</v>
      </c>
      <c r="E930" s="5" t="s">
        <v>3671</v>
      </c>
      <c r="F930" s="5" t="s">
        <v>3671</v>
      </c>
      <c r="G930" s="6">
        <v>486</v>
      </c>
      <c r="H930" s="5" t="s">
        <v>3668</v>
      </c>
      <c r="I930" s="5"/>
      <c r="J930" s="5"/>
      <c r="K930" s="5" t="s">
        <v>56</v>
      </c>
      <c r="L930" s="5" t="s">
        <v>93</v>
      </c>
      <c r="M930" s="182">
        <v>0.03</v>
      </c>
      <c r="N930" s="18"/>
      <c r="O930" s="18"/>
      <c r="P930" s="29">
        <v>0</v>
      </c>
      <c r="Q930" s="194">
        <v>0</v>
      </c>
      <c r="R930" s="194">
        <v>22268.270000000004</v>
      </c>
      <c r="S930" s="29">
        <f>P930+Q930-R930</f>
        <v>-22268.270000000004</v>
      </c>
      <c r="T930" s="32">
        <f>IF(L930="折扣",R930/(1+AA930)*M930,IF(L930="返现",R930/(1+AA930),R930/(1+M930+AA930)))</f>
        <v>21619.679611650488</v>
      </c>
      <c r="U930" s="182">
        <v>0</v>
      </c>
      <c r="V930" s="70">
        <v>0</v>
      </c>
      <c r="W930" s="28">
        <f>IF(L930="返现",T930*M930,R930-T930)</f>
        <v>648.59038834951571</v>
      </c>
      <c r="X930" s="23">
        <f>R930/(1+6%)</f>
        <v>21007.801886792455</v>
      </c>
      <c r="Y930" s="19">
        <v>0</v>
      </c>
      <c r="Z930" s="23">
        <f t="shared" si="15"/>
        <v>0</v>
      </c>
      <c r="AA930" s="182">
        <v>0</v>
      </c>
      <c r="AB930" s="23">
        <f>X930</f>
        <v>21007.801886792455</v>
      </c>
      <c r="AC930" s="18"/>
    </row>
    <row r="931" spans="1:29" x14ac:dyDescent="0.3">
      <c r="A931" s="17">
        <v>45017</v>
      </c>
      <c r="B931" s="5" t="s">
        <v>87</v>
      </c>
      <c r="C931" s="5" t="s">
        <v>107</v>
      </c>
      <c r="D931" s="5" t="s">
        <v>3672</v>
      </c>
      <c r="E931" s="5" t="s">
        <v>3673</v>
      </c>
      <c r="F931" s="5" t="s">
        <v>1372</v>
      </c>
      <c r="G931" s="6">
        <v>486</v>
      </c>
      <c r="H931" s="5" t="s">
        <v>3668</v>
      </c>
      <c r="I931" s="37"/>
      <c r="J931" s="37"/>
      <c r="K931" s="5" t="s">
        <v>56</v>
      </c>
      <c r="L931" s="5" t="s">
        <v>3674</v>
      </c>
      <c r="M931" s="183">
        <v>0.04</v>
      </c>
      <c r="N931" s="18"/>
      <c r="O931" s="18"/>
      <c r="P931" s="29">
        <v>4761530.26</v>
      </c>
      <c r="Q931" s="194">
        <v>3777747.2</v>
      </c>
      <c r="R931" s="194">
        <v>4646451.6499999994</v>
      </c>
      <c r="S931" s="29">
        <f>P931+Q931-R931</f>
        <v>3892825.8100000015</v>
      </c>
      <c r="T931" s="32">
        <f>IF(L931="折扣",R931/(1+AA931)*M931,IF(L931="返现",R931/(1+AA931),R931/(1+M931+AA931)))</f>
        <v>4467741.9711538451</v>
      </c>
      <c r="U931" s="183">
        <v>0</v>
      </c>
      <c r="V931" s="70">
        <v>0</v>
      </c>
      <c r="W931" s="28">
        <f>IF(L931="返现",T931*M931,R931-T931)</f>
        <v>178709.67884615436</v>
      </c>
      <c r="X931" s="23">
        <f>R931/(1+4%)</f>
        <v>4467741.9711538451</v>
      </c>
      <c r="Y931" s="19">
        <v>0</v>
      </c>
      <c r="Z931" s="23">
        <f t="shared" si="15"/>
        <v>0</v>
      </c>
      <c r="AA931" s="183">
        <v>0</v>
      </c>
      <c r="AB931" s="23">
        <f>X931</f>
        <v>4467741.9711538451</v>
      </c>
      <c r="AC931" s="18"/>
    </row>
    <row r="932" spans="1:29" x14ac:dyDescent="0.3">
      <c r="A932" s="17">
        <v>45017</v>
      </c>
      <c r="B932" s="5" t="s">
        <v>87</v>
      </c>
      <c r="C932" s="5" t="s">
        <v>107</v>
      </c>
      <c r="D932" s="5" t="s">
        <v>3675</v>
      </c>
      <c r="E932" s="5" t="s">
        <v>3673</v>
      </c>
      <c r="F932" s="5" t="s">
        <v>3676</v>
      </c>
      <c r="G932" s="6">
        <v>486</v>
      </c>
      <c r="H932" s="5" t="s">
        <v>3668</v>
      </c>
      <c r="I932" s="37"/>
      <c r="J932" s="37"/>
      <c r="K932" s="5" t="s">
        <v>56</v>
      </c>
      <c r="L932" s="5" t="s">
        <v>3677</v>
      </c>
      <c r="M932" s="183">
        <v>7.0000000000000007E-2</v>
      </c>
      <c r="N932" s="18"/>
      <c r="O932" s="18"/>
      <c r="P932" s="29">
        <v>-1080718.3</v>
      </c>
      <c r="Q932" s="194">
        <v>0</v>
      </c>
      <c r="R932" s="194">
        <v>1068844.1200000001</v>
      </c>
      <c r="S932" s="29">
        <f>P932+Q932-R932</f>
        <v>-2149562.42</v>
      </c>
      <c r="T932" s="32">
        <f>IF(L932="折扣",R932/(1+AA932)*M932,IF(L932="返现",R932/(1+AA932),R932/(1+M932+AA932)))</f>
        <v>998919.73831775703</v>
      </c>
      <c r="U932" s="183">
        <v>0</v>
      </c>
      <c r="V932" s="70">
        <v>0</v>
      </c>
      <c r="W932" s="28">
        <f>IF(L932="返现",T932*M932,R932-T932)</f>
        <v>69924.381682243082</v>
      </c>
      <c r="X932" s="23">
        <f>R932/(1+7%)</f>
        <v>998919.73831775703</v>
      </c>
      <c r="Y932" s="19">
        <v>0</v>
      </c>
      <c r="Z932" s="23">
        <f t="shared" si="15"/>
        <v>0</v>
      </c>
      <c r="AA932" s="183">
        <v>0</v>
      </c>
      <c r="AB932" s="23">
        <f>X932</f>
        <v>998919.73831775703</v>
      </c>
      <c r="AC932" s="18"/>
    </row>
    <row r="933" spans="1:29" x14ac:dyDescent="0.3">
      <c r="A933" s="17">
        <v>45017</v>
      </c>
      <c r="B933" s="5" t="s">
        <v>87</v>
      </c>
      <c r="C933" s="5" t="s">
        <v>107</v>
      </c>
      <c r="D933" s="5" t="s">
        <v>3675</v>
      </c>
      <c r="E933" s="5" t="s">
        <v>1374</v>
      </c>
      <c r="F933" s="5" t="s">
        <v>3678</v>
      </c>
      <c r="G933" s="6">
        <v>486</v>
      </c>
      <c r="H933" s="5" t="s">
        <v>3668</v>
      </c>
      <c r="I933" s="37"/>
      <c r="J933" s="37"/>
      <c r="K933" s="5" t="s">
        <v>56</v>
      </c>
      <c r="L933" s="5" t="s">
        <v>3679</v>
      </c>
      <c r="M933" s="183">
        <v>0.04</v>
      </c>
      <c r="N933" s="18"/>
      <c r="O933" s="18"/>
      <c r="P933" s="29">
        <v>-300615.95</v>
      </c>
      <c r="Q933" s="194">
        <v>0</v>
      </c>
      <c r="R933" s="194">
        <v>0</v>
      </c>
      <c r="S933" s="29">
        <f>P933+Q933-R933</f>
        <v>-300615.95</v>
      </c>
      <c r="T933" s="32">
        <f>IF(L933="折扣",R933/(1+AA933)*M933,IF(L933="返现",R933/(1+AA933),R933/(1+M933+AA933)))</f>
        <v>0</v>
      </c>
      <c r="U933" s="183">
        <v>0</v>
      </c>
      <c r="V933" s="70">
        <v>0</v>
      </c>
      <c r="W933" s="28">
        <f>IF(L933="返现",T933*M933,R933-T933)</f>
        <v>0</v>
      </c>
      <c r="X933" s="23">
        <f>R933</f>
        <v>0</v>
      </c>
      <c r="Y933" s="19">
        <v>0</v>
      </c>
      <c r="Z933" s="23">
        <f t="shared" si="15"/>
        <v>0</v>
      </c>
      <c r="AA933" s="183">
        <v>0</v>
      </c>
      <c r="AB933" s="23">
        <f>X933</f>
        <v>0</v>
      </c>
      <c r="AC933" s="18"/>
    </row>
    <row r="934" spans="1:29" x14ac:dyDescent="0.3">
      <c r="A934" s="17">
        <v>45017</v>
      </c>
      <c r="B934" s="18" t="s">
        <v>87</v>
      </c>
      <c r="C934" s="18" t="s">
        <v>107</v>
      </c>
      <c r="D934" s="18" t="s">
        <v>509</v>
      </c>
      <c r="E934" s="18" t="s">
        <v>528</v>
      </c>
      <c r="F934" s="18" t="s">
        <v>4263</v>
      </c>
      <c r="G934" s="18">
        <v>455</v>
      </c>
      <c r="H934" s="35" t="s">
        <v>4264</v>
      </c>
      <c r="I934" s="18"/>
      <c r="J934" s="18"/>
      <c r="K934" s="18" t="s">
        <v>56</v>
      </c>
      <c r="L934" s="18" t="s">
        <v>93</v>
      </c>
      <c r="M934" s="185">
        <v>0.03</v>
      </c>
      <c r="N934" s="18"/>
      <c r="O934" s="18"/>
      <c r="P934" s="189">
        <v>1454802.9899999993</v>
      </c>
      <c r="Q934" s="194">
        <v>-100666.12</v>
      </c>
      <c r="R934" s="194">
        <v>23186.49</v>
      </c>
      <c r="S934" s="29">
        <f>P934+Q934-R934</f>
        <v>1330950.3799999992</v>
      </c>
      <c r="T934" s="32">
        <f>IF(L934="折扣",R934/(1+AA934)*M934,IF(L934="返现",R934/(1+AA934),R934/(1+M934+AA934)))</f>
        <v>22511.155339805828</v>
      </c>
      <c r="U934" s="185">
        <v>0</v>
      </c>
      <c r="V934" s="70">
        <v>0</v>
      </c>
      <c r="W934" s="28">
        <f>IF(L934="返现",T934*M934,R934-T934)</f>
        <v>675.33466019417392</v>
      </c>
      <c r="X934" s="23">
        <f>R934/1.105</f>
        <v>20983.248868778282</v>
      </c>
      <c r="Y934" s="19">
        <v>0</v>
      </c>
      <c r="Z934" s="23">
        <f t="shared" si="15"/>
        <v>0</v>
      </c>
      <c r="AA934" s="185">
        <v>0</v>
      </c>
      <c r="AB934" s="23">
        <f>X934</f>
        <v>20983.248868778282</v>
      </c>
      <c r="AC934" s="18"/>
    </row>
    <row r="935" spans="1:29" x14ac:dyDescent="0.3">
      <c r="A935" s="17">
        <v>45017</v>
      </c>
      <c r="B935" s="18" t="s">
        <v>87</v>
      </c>
      <c r="C935" s="18" t="s">
        <v>107</v>
      </c>
      <c r="D935" s="18" t="s">
        <v>509</v>
      </c>
      <c r="E935" s="18" t="s">
        <v>528</v>
      </c>
      <c r="F935" s="18" t="s">
        <v>4263</v>
      </c>
      <c r="G935" s="18">
        <v>455</v>
      </c>
      <c r="H935" s="35" t="s">
        <v>4264</v>
      </c>
      <c r="I935" s="18"/>
      <c r="J935" s="18"/>
      <c r="K935" s="18" t="s">
        <v>56</v>
      </c>
      <c r="L935" s="18" t="s">
        <v>93</v>
      </c>
      <c r="M935" s="185">
        <v>0.04</v>
      </c>
      <c r="N935" s="18"/>
      <c r="O935" s="18"/>
      <c r="P935" s="189">
        <v>-66516.87</v>
      </c>
      <c r="Q935" s="194">
        <v>89703.37999999999</v>
      </c>
      <c r="R935" s="194">
        <v>0</v>
      </c>
      <c r="S935" s="29">
        <f>P935+Q935-R935</f>
        <v>23186.509999999995</v>
      </c>
      <c r="T935" s="32">
        <f>IF(L935="折扣",R935/(1+AA935)*M935,IF(L935="返现",R935/(1+AA935),R935/(1+M935+AA935)))</f>
        <v>0</v>
      </c>
      <c r="U935" s="185">
        <v>0</v>
      </c>
      <c r="V935" s="70">
        <v>0</v>
      </c>
      <c r="W935" s="28">
        <f>IF(L935="返现",T935*M935,R935-T935)</f>
        <v>0</v>
      </c>
      <c r="X935" s="23">
        <f>R935/1.105</f>
        <v>0</v>
      </c>
      <c r="Y935" s="19">
        <v>0</v>
      </c>
      <c r="Z935" s="23">
        <f t="shared" si="15"/>
        <v>0</v>
      </c>
      <c r="AA935" s="185">
        <v>0</v>
      </c>
      <c r="AB935" s="23">
        <f>X935</f>
        <v>0</v>
      </c>
      <c r="AC935" s="18"/>
    </row>
    <row r="936" spans="1:29" x14ac:dyDescent="0.3">
      <c r="A936" s="17">
        <v>45017</v>
      </c>
      <c r="B936" s="5" t="s">
        <v>87</v>
      </c>
      <c r="C936" s="5" t="s">
        <v>107</v>
      </c>
      <c r="D936" s="5" t="s">
        <v>509</v>
      </c>
      <c r="E936" s="5" t="s">
        <v>526</v>
      </c>
      <c r="F936" s="5" t="s">
        <v>4265</v>
      </c>
      <c r="G936" s="6">
        <v>455</v>
      </c>
      <c r="H936" s="35" t="s">
        <v>4264</v>
      </c>
      <c r="I936" s="5"/>
      <c r="J936" s="5"/>
      <c r="K936" s="5" t="s">
        <v>56</v>
      </c>
      <c r="L936" s="5" t="s">
        <v>93</v>
      </c>
      <c r="M936" s="182">
        <v>0.03</v>
      </c>
      <c r="N936" s="18"/>
      <c r="O936" s="18"/>
      <c r="P936" s="29">
        <v>1435000.0199999996</v>
      </c>
      <c r="Q936" s="194"/>
      <c r="R936" s="194">
        <v>0</v>
      </c>
      <c r="S936" s="29">
        <f>P936+Q936-R936</f>
        <v>1435000.0199999996</v>
      </c>
      <c r="T936" s="32">
        <f>IF(L936="折扣",R936/(1+AA936)*M936,IF(L936="返现",R936/(1+AA936),R936/(1+M936+AA936)))</f>
        <v>0</v>
      </c>
      <c r="U936" s="182">
        <v>0</v>
      </c>
      <c r="V936" s="70">
        <v>0</v>
      </c>
      <c r="W936" s="28">
        <f>IF(L936="返现",T936*M936,R936-T936)</f>
        <v>0</v>
      </c>
      <c r="X936" s="23">
        <f>R936/1.105</f>
        <v>0</v>
      </c>
      <c r="Y936" s="19">
        <v>0</v>
      </c>
      <c r="Z936" s="23">
        <f t="shared" si="15"/>
        <v>0</v>
      </c>
      <c r="AA936" s="182">
        <v>0</v>
      </c>
      <c r="AB936" s="23">
        <f>X936</f>
        <v>0</v>
      </c>
      <c r="AC936" s="18"/>
    </row>
    <row r="937" spans="1:29" x14ac:dyDescent="0.3">
      <c r="A937" s="17">
        <v>45017</v>
      </c>
      <c r="B937" s="5" t="s">
        <v>87</v>
      </c>
      <c r="C937" s="5" t="s">
        <v>88</v>
      </c>
      <c r="D937" s="5" t="s">
        <v>661</v>
      </c>
      <c r="E937" s="37" t="s">
        <v>2172</v>
      </c>
      <c r="F937" s="37" t="s">
        <v>2172</v>
      </c>
      <c r="G937" s="178">
        <v>455</v>
      </c>
      <c r="H937" s="35" t="s">
        <v>4264</v>
      </c>
      <c r="I937" s="5"/>
      <c r="J937" s="5"/>
      <c r="K937" s="5" t="s">
        <v>56</v>
      </c>
      <c r="L937" s="5" t="s">
        <v>93</v>
      </c>
      <c r="M937" s="183">
        <v>0.04</v>
      </c>
      <c r="N937" s="18"/>
      <c r="O937" s="18"/>
      <c r="P937" s="29">
        <v>312000</v>
      </c>
      <c r="Q937" s="194"/>
      <c r="R937" s="194">
        <v>0</v>
      </c>
      <c r="S937" s="29">
        <f>P937+Q937-R937</f>
        <v>312000</v>
      </c>
      <c r="T937" s="32">
        <f>IF(L937="折扣",R937/(1+AA937)*M937,IF(L937="返现",R937/(1+AA937),R937/(1+M937+AA937)))</f>
        <v>0</v>
      </c>
      <c r="U937" s="183">
        <v>0</v>
      </c>
      <c r="V937" s="70">
        <v>0</v>
      </c>
      <c r="W937" s="28">
        <f>IF(L937="返现",T937*M937,R937-T937)</f>
        <v>0</v>
      </c>
      <c r="X937" s="23">
        <f>R937/1.105</f>
        <v>0</v>
      </c>
      <c r="Y937" s="19">
        <v>0</v>
      </c>
      <c r="Z937" s="23">
        <f t="shared" si="15"/>
        <v>0</v>
      </c>
      <c r="AA937" s="183">
        <v>0</v>
      </c>
      <c r="AB937" s="23">
        <f>X937</f>
        <v>0</v>
      </c>
      <c r="AC937" s="18"/>
    </row>
    <row r="938" spans="1:29" x14ac:dyDescent="0.3">
      <c r="A938" s="17">
        <v>45017</v>
      </c>
      <c r="B938" s="5" t="s">
        <v>87</v>
      </c>
      <c r="C938" s="5" t="s">
        <v>94</v>
      </c>
      <c r="D938" s="5" t="s">
        <v>95</v>
      </c>
      <c r="E938" s="37" t="s">
        <v>4326</v>
      </c>
      <c r="F938" s="37" t="s">
        <v>4300</v>
      </c>
      <c r="G938" s="178">
        <v>486</v>
      </c>
      <c r="H938" s="35" t="s">
        <v>3668</v>
      </c>
      <c r="I938" s="5"/>
      <c r="J938" s="5"/>
      <c r="K938" s="5" t="s">
        <v>56</v>
      </c>
      <c r="L938" s="5" t="s">
        <v>278</v>
      </c>
      <c r="M938" s="183">
        <v>0</v>
      </c>
      <c r="N938" s="18"/>
      <c r="O938" s="18"/>
      <c r="P938" s="29"/>
      <c r="Q938" s="194">
        <v>0</v>
      </c>
      <c r="R938" s="194"/>
      <c r="S938" s="29">
        <f>P938+Q938-R938</f>
        <v>0</v>
      </c>
      <c r="T938" s="32">
        <f>IF(L938="折扣",R938/(1+AA938)*M938,IF(L938="返现",R938/(1+AA938),R938/(1+M938+AA938)))</f>
        <v>0</v>
      </c>
      <c r="U938" s="183" t="s">
        <v>4315</v>
      </c>
      <c r="V938" s="70">
        <v>187.72</v>
      </c>
      <c r="W938" s="28"/>
      <c r="X938" s="23">
        <f>R938/1.105</f>
        <v>0</v>
      </c>
      <c r="Y938" s="19">
        <v>0</v>
      </c>
      <c r="Z938" s="23">
        <f t="shared" si="15"/>
        <v>0</v>
      </c>
      <c r="AA938" s="183">
        <v>0</v>
      </c>
      <c r="AB938" s="23">
        <f>X938</f>
        <v>0</v>
      </c>
    </row>
    <row r="939" spans="1:29" x14ac:dyDescent="0.3">
      <c r="A939" s="17">
        <v>45017</v>
      </c>
      <c r="B939" s="5" t="s">
        <v>87</v>
      </c>
      <c r="C939" s="5" t="s">
        <v>94</v>
      </c>
      <c r="D939" s="5" t="s">
        <v>299</v>
      </c>
      <c r="E939" s="37" t="s">
        <v>4327</v>
      </c>
      <c r="F939" s="37" t="s">
        <v>2152</v>
      </c>
      <c r="G939" s="178">
        <v>490</v>
      </c>
      <c r="H939" s="35" t="s">
        <v>331</v>
      </c>
      <c r="I939" s="5"/>
      <c r="J939" s="5"/>
      <c r="K939" s="5" t="s">
        <v>56</v>
      </c>
      <c r="L939" s="5" t="s">
        <v>278</v>
      </c>
      <c r="M939" s="183">
        <v>0</v>
      </c>
      <c r="N939" s="18"/>
      <c r="O939" s="18"/>
      <c r="P939" s="29"/>
      <c r="Q939" s="194"/>
      <c r="R939" s="194"/>
      <c r="S939" s="29">
        <f>P939+Q939-R939</f>
        <v>0</v>
      </c>
      <c r="T939" s="32">
        <f>IF(L939="折扣",R939/(1+AA939)*M939,IF(L939="返现",R939/(1+AA939),R939/(1+M939+AA939)))</f>
        <v>0</v>
      </c>
      <c r="U939" s="183" t="s">
        <v>4316</v>
      </c>
      <c r="V939" s="70">
        <v>7131.8</v>
      </c>
      <c r="W939" s="28"/>
      <c r="X939" s="23">
        <f>R939/1.105</f>
        <v>0</v>
      </c>
      <c r="Y939" s="19">
        <v>0.12</v>
      </c>
      <c r="Z939" s="23">
        <f t="shared" si="15"/>
        <v>0</v>
      </c>
      <c r="AA939" s="183">
        <v>0</v>
      </c>
      <c r="AB939" s="23">
        <f>X939</f>
        <v>0</v>
      </c>
    </row>
    <row r="940" spans="1:29" x14ac:dyDescent="0.3">
      <c r="A940" s="17">
        <v>45017</v>
      </c>
      <c r="B940" s="5" t="s">
        <v>87</v>
      </c>
      <c r="C940" s="5" t="s">
        <v>94</v>
      </c>
      <c r="D940" s="5" t="s">
        <v>299</v>
      </c>
      <c r="E940" s="37" t="s">
        <v>4328</v>
      </c>
      <c r="F940" s="37" t="s">
        <v>2159</v>
      </c>
      <c r="G940" s="178">
        <v>491</v>
      </c>
      <c r="H940" s="35" t="s">
        <v>262</v>
      </c>
      <c r="I940" s="5"/>
      <c r="J940" s="5"/>
      <c r="K940" s="5" t="s">
        <v>55</v>
      </c>
      <c r="L940" s="5" t="s">
        <v>278</v>
      </c>
      <c r="M940" s="36">
        <v>0</v>
      </c>
      <c r="N940" s="18"/>
      <c r="O940" s="18"/>
      <c r="P940" s="188"/>
      <c r="Q940" s="58"/>
      <c r="R940" s="58"/>
      <c r="S940" s="29">
        <f>P940+Q940-R940</f>
        <v>0</v>
      </c>
      <c r="T940" s="32">
        <f>IF(L940="折扣",R940/(1+AA940)*M940,IF(L940="返现",R940/(1+AA940),R940/(1+M940+AA940)))</f>
        <v>0</v>
      </c>
      <c r="U940" s="36" t="s">
        <v>4317</v>
      </c>
      <c r="V940" s="70">
        <v>11045.44</v>
      </c>
      <c r="W940" s="28"/>
      <c r="X940" s="23">
        <f>R940/1.105</f>
        <v>0</v>
      </c>
      <c r="Y940" s="19">
        <v>7.4999999999999997E-2</v>
      </c>
      <c r="Z940" s="23">
        <f t="shared" si="15"/>
        <v>0</v>
      </c>
      <c r="AA940" s="36">
        <v>0</v>
      </c>
      <c r="AB940" s="23">
        <f>X940</f>
        <v>0</v>
      </c>
    </row>
    <row r="941" spans="1:29" x14ac:dyDescent="0.3">
      <c r="A941" s="17">
        <v>45017</v>
      </c>
      <c r="B941" s="5" t="s">
        <v>87</v>
      </c>
      <c r="C941" s="5" t="s">
        <v>107</v>
      </c>
      <c r="D941" s="5" t="s">
        <v>499</v>
      </c>
      <c r="E941" s="37" t="s">
        <v>4301</v>
      </c>
      <c r="F941" s="37" t="s">
        <v>4301</v>
      </c>
      <c r="G941" s="38">
        <v>229</v>
      </c>
      <c r="H941" s="35" t="s">
        <v>4311</v>
      </c>
      <c r="I941" s="5"/>
      <c r="J941" s="5"/>
      <c r="K941" s="5" t="s">
        <v>56</v>
      </c>
      <c r="L941" s="5" t="s">
        <v>278</v>
      </c>
      <c r="M941" s="36">
        <v>0</v>
      </c>
      <c r="N941" s="18"/>
      <c r="O941" s="18"/>
      <c r="P941" s="29"/>
      <c r="Q941" s="58"/>
      <c r="R941" s="58"/>
      <c r="S941" s="29">
        <f>P941+Q941-R941</f>
        <v>0</v>
      </c>
      <c r="T941" s="32">
        <f>IF(L941="折扣",R941/(1+AA941)*M941,IF(L941="返现",R941/(1+AA941),R941/(1+M941+AA941)))</f>
        <v>0</v>
      </c>
      <c r="U941" s="36" t="s">
        <v>4318</v>
      </c>
      <c r="V941" s="70">
        <v>15048.99</v>
      </c>
      <c r="W941" s="28"/>
      <c r="X941" s="23">
        <f>R941/1.105</f>
        <v>0</v>
      </c>
      <c r="Y941" s="19">
        <v>0</v>
      </c>
      <c r="Z941" s="23">
        <f t="shared" si="15"/>
        <v>0</v>
      </c>
      <c r="AA941" s="36">
        <v>0</v>
      </c>
      <c r="AB941" s="23">
        <f>X941</f>
        <v>0</v>
      </c>
    </row>
    <row r="942" spans="1:29" x14ac:dyDescent="0.3">
      <c r="A942" s="17">
        <v>45017</v>
      </c>
      <c r="B942" s="5" t="s">
        <v>87</v>
      </c>
      <c r="C942" s="5" t="s">
        <v>107</v>
      </c>
      <c r="D942" s="5" t="s">
        <v>499</v>
      </c>
      <c r="E942" s="37" t="s">
        <v>4301</v>
      </c>
      <c r="F942" s="37" t="s">
        <v>4301</v>
      </c>
      <c r="G942" s="38">
        <v>229</v>
      </c>
      <c r="H942" s="35" t="s">
        <v>4311</v>
      </c>
      <c r="I942" s="5"/>
      <c r="J942" s="5"/>
      <c r="K942" s="5" t="s">
        <v>56</v>
      </c>
      <c r="L942" s="5" t="s">
        <v>278</v>
      </c>
      <c r="M942" s="36">
        <v>0</v>
      </c>
      <c r="N942" s="18"/>
      <c r="O942" s="18"/>
      <c r="P942" s="29"/>
      <c r="Q942" s="58"/>
      <c r="R942" s="58"/>
      <c r="S942" s="29">
        <f>P942+Q942-R942</f>
        <v>0</v>
      </c>
      <c r="T942" s="32">
        <f>IF(L942="折扣",R942/(1+AA942)*M942,IF(L942="返现",R942/(1+AA942),R942/(1+M942+AA942)))</f>
        <v>0</v>
      </c>
      <c r="U942" s="36" t="s">
        <v>4318</v>
      </c>
      <c r="V942" s="70">
        <v>10517.46</v>
      </c>
      <c r="W942" s="28"/>
      <c r="X942" s="23">
        <f>R942/1.105</f>
        <v>0</v>
      </c>
      <c r="Y942" s="19">
        <v>0</v>
      </c>
      <c r="Z942" s="23">
        <f t="shared" si="15"/>
        <v>0</v>
      </c>
      <c r="AA942" s="36">
        <v>0</v>
      </c>
      <c r="AB942" s="23">
        <f>X942</f>
        <v>0</v>
      </c>
    </row>
    <row r="943" spans="1:29" x14ac:dyDescent="0.3">
      <c r="A943" s="17">
        <v>45017</v>
      </c>
      <c r="B943" s="5" t="s">
        <v>87</v>
      </c>
      <c r="C943" s="5" t="s">
        <v>107</v>
      </c>
      <c r="D943" s="5" t="s">
        <v>499</v>
      </c>
      <c r="E943" s="37" t="s">
        <v>4301</v>
      </c>
      <c r="F943" s="37" t="s">
        <v>4301</v>
      </c>
      <c r="G943" s="38">
        <v>470</v>
      </c>
      <c r="H943" s="35" t="s">
        <v>4312</v>
      </c>
      <c r="I943" s="5"/>
      <c r="J943" s="5"/>
      <c r="K943" s="5" t="s">
        <v>56</v>
      </c>
      <c r="L943" s="5" t="s">
        <v>278</v>
      </c>
      <c r="M943" s="36">
        <v>0</v>
      </c>
      <c r="N943" s="18"/>
      <c r="O943" s="18"/>
      <c r="P943" s="29"/>
      <c r="Q943" s="58"/>
      <c r="R943" s="58"/>
      <c r="S943" s="29">
        <f>P943+Q943-R943</f>
        <v>0</v>
      </c>
      <c r="T943" s="32">
        <f>IF(L943="折扣",R943/(1+AA943)*M943,IF(L943="返现",R943/(1+AA943),R943/(1+M943+AA943)))</f>
        <v>0</v>
      </c>
      <c r="U943" s="36" t="s">
        <v>4318</v>
      </c>
      <c r="V943" s="70">
        <v>55716.89</v>
      </c>
      <c r="W943" s="28"/>
      <c r="X943" s="23">
        <f>R943/1.105</f>
        <v>0</v>
      </c>
      <c r="Y943" s="19">
        <v>0</v>
      </c>
      <c r="Z943" s="23">
        <f t="shared" si="15"/>
        <v>0</v>
      </c>
      <c r="AA943" s="36">
        <v>0</v>
      </c>
      <c r="AB943" s="23">
        <f>X943</f>
        <v>0</v>
      </c>
    </row>
    <row r="944" spans="1:29" x14ac:dyDescent="0.3">
      <c r="A944" s="17">
        <v>45017</v>
      </c>
      <c r="B944" s="5" t="s">
        <v>87</v>
      </c>
      <c r="C944" s="5" t="s">
        <v>107</v>
      </c>
      <c r="D944" s="5" t="s">
        <v>499</v>
      </c>
      <c r="E944" s="37" t="s">
        <v>4301</v>
      </c>
      <c r="F944" s="37" t="s">
        <v>4301</v>
      </c>
      <c r="G944" s="38">
        <v>470</v>
      </c>
      <c r="H944" s="35" t="s">
        <v>4312</v>
      </c>
      <c r="I944" s="5"/>
      <c r="J944" s="5"/>
      <c r="K944" s="5" t="s">
        <v>56</v>
      </c>
      <c r="L944" s="5" t="s">
        <v>278</v>
      </c>
      <c r="M944" s="36">
        <v>0</v>
      </c>
      <c r="N944" s="18"/>
      <c r="O944" s="18"/>
      <c r="P944" s="29"/>
      <c r="Q944" s="58"/>
      <c r="R944" s="58"/>
      <c r="S944" s="29">
        <f>P944+Q944-R944</f>
        <v>0</v>
      </c>
      <c r="T944" s="32">
        <f>IF(L944="折扣",R944/(1+AA944)*M944,IF(L944="返现",R944/(1+AA944),R944/(1+M944+AA944)))</f>
        <v>0</v>
      </c>
      <c r="U944" s="36" t="s">
        <v>4318</v>
      </c>
      <c r="V944" s="70">
        <v>82111.179999999993</v>
      </c>
      <c r="W944" s="28"/>
      <c r="X944" s="23">
        <f>R944/1.105</f>
        <v>0</v>
      </c>
      <c r="Y944" s="19">
        <v>0</v>
      </c>
      <c r="Z944" s="23">
        <f t="shared" si="15"/>
        <v>0</v>
      </c>
      <c r="AA944" s="36">
        <v>0</v>
      </c>
      <c r="AB944" s="23">
        <f>X944</f>
        <v>0</v>
      </c>
    </row>
    <row r="945" spans="1:28" x14ac:dyDescent="0.3">
      <c r="A945" s="17">
        <v>45017</v>
      </c>
      <c r="B945" s="5" t="s">
        <v>87</v>
      </c>
      <c r="C945" s="5" t="s">
        <v>107</v>
      </c>
      <c r="D945" s="5" t="s">
        <v>509</v>
      </c>
      <c r="E945" s="37" t="s">
        <v>4302</v>
      </c>
      <c r="F945" s="37" t="s">
        <v>4302</v>
      </c>
      <c r="G945" s="178">
        <v>479</v>
      </c>
      <c r="H945" s="35" t="s">
        <v>1379</v>
      </c>
      <c r="I945" s="5"/>
      <c r="J945" s="5"/>
      <c r="K945" s="5" t="s">
        <v>1380</v>
      </c>
      <c r="L945" s="5" t="s">
        <v>278</v>
      </c>
      <c r="M945" s="36">
        <v>0</v>
      </c>
      <c r="N945" s="18"/>
      <c r="O945" s="18"/>
      <c r="P945" s="29">
        <v>0</v>
      </c>
      <c r="Q945" s="194">
        <v>0</v>
      </c>
      <c r="R945" s="194">
        <v>0</v>
      </c>
      <c r="S945" s="29">
        <f>P945+Q945-R945</f>
        <v>0</v>
      </c>
      <c r="T945" s="32">
        <f>IF(L945="折扣",R945/(1+AA945)*M945,IF(L945="返现",R945/(1+AA945),R945/(1+M945+AA945)))</f>
        <v>0</v>
      </c>
      <c r="U945" s="36" t="s">
        <v>4319</v>
      </c>
      <c r="V945" s="70">
        <v>1664.37</v>
      </c>
      <c r="W945" s="28"/>
      <c r="X945" s="23">
        <f>R945/1.105</f>
        <v>0</v>
      </c>
      <c r="Y945" s="19">
        <v>0</v>
      </c>
      <c r="Z945" s="23">
        <f t="shared" si="15"/>
        <v>0</v>
      </c>
      <c r="AA945" s="36">
        <v>0</v>
      </c>
      <c r="AB945" s="23">
        <f>X945</f>
        <v>0</v>
      </c>
    </row>
    <row r="946" spans="1:28" x14ac:dyDescent="0.3">
      <c r="A946" s="17">
        <v>45017</v>
      </c>
      <c r="B946" s="5" t="s">
        <v>87</v>
      </c>
      <c r="C946" s="5" t="s">
        <v>107</v>
      </c>
      <c r="D946" s="5" t="s">
        <v>509</v>
      </c>
      <c r="E946" s="37" t="s">
        <v>4302</v>
      </c>
      <c r="F946" s="37" t="s">
        <v>4302</v>
      </c>
      <c r="G946" s="178">
        <v>479</v>
      </c>
      <c r="H946" s="35" t="s">
        <v>1379</v>
      </c>
      <c r="I946" s="5"/>
      <c r="J946" s="5"/>
      <c r="K946" s="5" t="s">
        <v>1380</v>
      </c>
      <c r="L946" s="5" t="s">
        <v>278</v>
      </c>
      <c r="M946" s="36">
        <v>0</v>
      </c>
      <c r="N946" s="18"/>
      <c r="O946" s="18"/>
      <c r="P946" s="29">
        <v>0</v>
      </c>
      <c r="Q946" s="194">
        <v>0</v>
      </c>
      <c r="R946" s="194">
        <v>0</v>
      </c>
      <c r="S946" s="29">
        <f>P946+Q946-R946</f>
        <v>0</v>
      </c>
      <c r="T946" s="32">
        <f>IF(L946="折扣",R946/(1+AA946)*M946,IF(L946="返现",R946/(1+AA946),R946/(1+M946+AA946)))</f>
        <v>0</v>
      </c>
      <c r="U946" s="36" t="s">
        <v>4319</v>
      </c>
      <c r="V946" s="70">
        <v>168.26</v>
      </c>
      <c r="W946" s="28"/>
      <c r="X946" s="23">
        <f>R946/1.105</f>
        <v>0</v>
      </c>
      <c r="Y946" s="19">
        <v>0</v>
      </c>
      <c r="Z946" s="23">
        <f t="shared" si="15"/>
        <v>0</v>
      </c>
      <c r="AA946" s="36">
        <v>0</v>
      </c>
      <c r="AB946" s="23">
        <f>X946</f>
        <v>0</v>
      </c>
    </row>
    <row r="947" spans="1:28" x14ac:dyDescent="0.3">
      <c r="A947" s="17">
        <v>45017</v>
      </c>
      <c r="B947" s="5" t="s">
        <v>87</v>
      </c>
      <c r="C947" s="5" t="s">
        <v>107</v>
      </c>
      <c r="D947" s="5" t="s">
        <v>509</v>
      </c>
      <c r="E947" s="37" t="s">
        <v>4302</v>
      </c>
      <c r="F947" s="37" t="s">
        <v>4302</v>
      </c>
      <c r="G947" s="178">
        <v>479</v>
      </c>
      <c r="H947" s="35" t="s">
        <v>1379</v>
      </c>
      <c r="I947" s="5"/>
      <c r="J947" s="5"/>
      <c r="K947" s="5" t="s">
        <v>1380</v>
      </c>
      <c r="L947" s="5" t="s">
        <v>278</v>
      </c>
      <c r="M947" s="36">
        <v>0</v>
      </c>
      <c r="N947" s="18"/>
      <c r="O947" s="18"/>
      <c r="P947" s="29">
        <v>0</v>
      </c>
      <c r="Q947" s="194">
        <v>0</v>
      </c>
      <c r="R947" s="194">
        <v>0</v>
      </c>
      <c r="S947" s="29">
        <f>P947+Q947-R947</f>
        <v>0</v>
      </c>
      <c r="T947" s="32">
        <f>IF(L947="折扣",R947/(1+AA947)*M947,IF(L947="返现",R947/(1+AA947),R947/(1+M947+AA947)))</f>
        <v>0</v>
      </c>
      <c r="U947" s="36" t="s">
        <v>4319</v>
      </c>
      <c r="V947" s="70">
        <v>4830.91</v>
      </c>
      <c r="W947" s="28"/>
      <c r="X947" s="23">
        <f>R947/1.105</f>
        <v>0</v>
      </c>
      <c r="Y947" s="19">
        <v>0</v>
      </c>
      <c r="Z947" s="23">
        <f t="shared" si="15"/>
        <v>0</v>
      </c>
      <c r="AA947" s="36">
        <v>0</v>
      </c>
      <c r="AB947" s="23">
        <f>X947</f>
        <v>0</v>
      </c>
    </row>
    <row r="948" spans="1:28" x14ac:dyDescent="0.3">
      <c r="A948" s="17">
        <v>45017</v>
      </c>
      <c r="B948" s="5" t="s">
        <v>87</v>
      </c>
      <c r="C948" s="5" t="s">
        <v>107</v>
      </c>
      <c r="D948" s="5" t="s">
        <v>509</v>
      </c>
      <c r="E948" s="37" t="s">
        <v>4302</v>
      </c>
      <c r="F948" s="37" t="s">
        <v>4302</v>
      </c>
      <c r="G948" s="178">
        <v>479</v>
      </c>
      <c r="H948" s="35" t="s">
        <v>1379</v>
      </c>
      <c r="I948" s="5"/>
      <c r="J948" s="5"/>
      <c r="K948" s="5" t="s">
        <v>1380</v>
      </c>
      <c r="L948" s="5" t="s">
        <v>278</v>
      </c>
      <c r="M948" s="36">
        <v>0</v>
      </c>
      <c r="N948" s="18"/>
      <c r="O948" s="18"/>
      <c r="P948" s="29">
        <v>0</v>
      </c>
      <c r="Q948" s="194">
        <v>0</v>
      </c>
      <c r="R948" s="194">
        <v>0</v>
      </c>
      <c r="S948" s="29">
        <f>P948+Q948-R948</f>
        <v>0</v>
      </c>
      <c r="T948" s="32">
        <f>IF(L948="折扣",R948/(1+AA948)*M948,IF(L948="返现",R948/(1+AA948),R948/(1+M948+AA948)))</f>
        <v>0</v>
      </c>
      <c r="U948" s="36" t="s">
        <v>4320</v>
      </c>
      <c r="V948" s="70">
        <v>882.36</v>
      </c>
      <c r="W948" s="28"/>
      <c r="X948" s="23">
        <f>R948/1.105</f>
        <v>0</v>
      </c>
      <c r="Y948" s="19">
        <v>0</v>
      </c>
      <c r="Z948" s="23">
        <f t="shared" si="15"/>
        <v>0</v>
      </c>
      <c r="AA948" s="36">
        <v>0</v>
      </c>
      <c r="AB948" s="23">
        <f>X948</f>
        <v>0</v>
      </c>
    </row>
    <row r="949" spans="1:28" x14ac:dyDescent="0.3">
      <c r="A949" s="17">
        <v>45017</v>
      </c>
      <c r="B949" s="5" t="s">
        <v>87</v>
      </c>
      <c r="C949" s="5" t="s">
        <v>107</v>
      </c>
      <c r="D949" s="5" t="s">
        <v>509</v>
      </c>
      <c r="E949" s="37" t="s">
        <v>4302</v>
      </c>
      <c r="F949" s="37" t="s">
        <v>4302</v>
      </c>
      <c r="G949" s="178">
        <v>479</v>
      </c>
      <c r="H949" s="35" t="s">
        <v>1379</v>
      </c>
      <c r="I949" s="5"/>
      <c r="J949" s="5"/>
      <c r="K949" s="5" t="s">
        <v>1380</v>
      </c>
      <c r="L949" s="5" t="s">
        <v>278</v>
      </c>
      <c r="M949" s="36">
        <v>0</v>
      </c>
      <c r="N949" s="18"/>
      <c r="O949" s="18"/>
      <c r="P949" s="29">
        <v>0</v>
      </c>
      <c r="Q949" s="194">
        <v>0</v>
      </c>
      <c r="R949" s="194">
        <v>0</v>
      </c>
      <c r="S949" s="29">
        <f>P949+Q949-R949</f>
        <v>0</v>
      </c>
      <c r="T949" s="32">
        <f>IF(L949="折扣",R949/(1+AA949)*M949,IF(L949="返现",R949/(1+AA949),R949/(1+M949+AA949)))</f>
        <v>0</v>
      </c>
      <c r="U949" s="36" t="s">
        <v>4320</v>
      </c>
      <c r="V949" s="70">
        <v>2152.15</v>
      </c>
      <c r="W949" s="28"/>
      <c r="X949" s="23">
        <f>R949/1.105</f>
        <v>0</v>
      </c>
      <c r="Y949" s="19">
        <v>0</v>
      </c>
      <c r="Z949" s="23">
        <f t="shared" si="15"/>
        <v>0</v>
      </c>
      <c r="AA949" s="36">
        <v>0</v>
      </c>
      <c r="AB949" s="23">
        <f>X949</f>
        <v>0</v>
      </c>
    </row>
    <row r="950" spans="1:28" x14ac:dyDescent="0.3">
      <c r="A950" s="17">
        <v>45017</v>
      </c>
      <c r="B950" s="5" t="s">
        <v>87</v>
      </c>
      <c r="C950" s="5" t="s">
        <v>107</v>
      </c>
      <c r="D950" s="5" t="s">
        <v>509</v>
      </c>
      <c r="E950" s="37" t="s">
        <v>4302</v>
      </c>
      <c r="F950" s="37" t="s">
        <v>4302</v>
      </c>
      <c r="G950" s="178">
        <v>479</v>
      </c>
      <c r="H950" s="35" t="s">
        <v>1379</v>
      </c>
      <c r="I950" s="5"/>
      <c r="J950" s="5"/>
      <c r="K950" s="5" t="s">
        <v>1380</v>
      </c>
      <c r="L950" s="5" t="s">
        <v>278</v>
      </c>
      <c r="M950" s="36">
        <v>0</v>
      </c>
      <c r="N950" s="18"/>
      <c r="O950" s="18"/>
      <c r="P950" s="29">
        <v>0</v>
      </c>
      <c r="Q950" s="194">
        <v>0</v>
      </c>
      <c r="R950" s="194">
        <v>0</v>
      </c>
      <c r="S950" s="29">
        <f>P950+Q950-R950</f>
        <v>0</v>
      </c>
      <c r="T950" s="32">
        <f>IF(L950="折扣",R950/(1+AA950)*M950,IF(L950="返现",R950/(1+AA950),R950/(1+M950+AA950)))</f>
        <v>0</v>
      </c>
      <c r="U950" s="36" t="s">
        <v>4320</v>
      </c>
      <c r="V950" s="70">
        <v>1011.85</v>
      </c>
      <c r="W950" s="28"/>
      <c r="X950" s="23">
        <f>R950/1.105</f>
        <v>0</v>
      </c>
      <c r="Y950" s="19">
        <v>0</v>
      </c>
      <c r="Z950" s="23">
        <f t="shared" si="15"/>
        <v>0</v>
      </c>
      <c r="AA950" s="36">
        <v>0</v>
      </c>
      <c r="AB950" s="23">
        <f>X950</f>
        <v>0</v>
      </c>
    </row>
    <row r="951" spans="1:28" x14ac:dyDescent="0.3">
      <c r="A951" s="17">
        <v>45017</v>
      </c>
      <c r="B951" s="5" t="s">
        <v>87</v>
      </c>
      <c r="C951" s="5" t="s">
        <v>88</v>
      </c>
      <c r="D951" s="5" t="s">
        <v>89</v>
      </c>
      <c r="E951" s="37" t="s">
        <v>470</v>
      </c>
      <c r="F951" s="37" t="s">
        <v>470</v>
      </c>
      <c r="G951" s="178">
        <v>442</v>
      </c>
      <c r="H951" s="35" t="s">
        <v>1383</v>
      </c>
      <c r="I951" s="5"/>
      <c r="J951" s="5"/>
      <c r="K951" s="5" t="s">
        <v>56</v>
      </c>
      <c r="L951" s="5" t="s">
        <v>278</v>
      </c>
      <c r="M951" s="183">
        <v>0</v>
      </c>
      <c r="N951" s="18"/>
      <c r="O951" s="18"/>
      <c r="P951" s="29"/>
      <c r="Q951" s="194"/>
      <c r="R951" s="194"/>
      <c r="S951" s="29">
        <f>P951+Q951-R951</f>
        <v>0</v>
      </c>
      <c r="T951" s="32">
        <f>IF(L951="折扣",R951/(1+AA951)*M951,IF(L951="返现",R951/(1+AA951),R951/(1+M951+AA951)))</f>
        <v>0</v>
      </c>
      <c r="U951" s="183" t="s">
        <v>4321</v>
      </c>
      <c r="V951" s="70">
        <v>192050.7</v>
      </c>
      <c r="W951" s="28"/>
      <c r="X951" s="23">
        <f>R951/1.105</f>
        <v>0</v>
      </c>
      <c r="Y951" s="19">
        <v>0</v>
      </c>
      <c r="Z951" s="23">
        <f t="shared" si="15"/>
        <v>0</v>
      </c>
      <c r="AA951" s="183">
        <v>0</v>
      </c>
      <c r="AB951" s="23">
        <f>X951</f>
        <v>0</v>
      </c>
    </row>
    <row r="952" spans="1:28" x14ac:dyDescent="0.3">
      <c r="A952" s="17">
        <v>45017</v>
      </c>
      <c r="B952" s="5" t="s">
        <v>87</v>
      </c>
      <c r="C952" s="5" t="s">
        <v>88</v>
      </c>
      <c r="D952" s="5" t="s">
        <v>661</v>
      </c>
      <c r="E952" s="37" t="s">
        <v>4303</v>
      </c>
      <c r="F952" s="37" t="s">
        <v>4303</v>
      </c>
      <c r="G952" s="178">
        <v>486</v>
      </c>
      <c r="H952" s="35" t="s">
        <v>3668</v>
      </c>
      <c r="I952" s="5"/>
      <c r="J952" s="5"/>
      <c r="K952" s="5" t="s">
        <v>56</v>
      </c>
      <c r="L952" s="5" t="s">
        <v>278</v>
      </c>
      <c r="M952" s="183">
        <v>0</v>
      </c>
      <c r="N952" s="18"/>
      <c r="O952" s="18"/>
      <c r="P952" s="29"/>
      <c r="Q952" s="194">
        <v>0</v>
      </c>
      <c r="R952" s="194"/>
      <c r="S952" s="29">
        <f>P952+Q952-R952</f>
        <v>0</v>
      </c>
      <c r="T952" s="32">
        <f>IF(L952="折扣",R952/(1+AA952)*M952,IF(L952="返现",R952/(1+AA952),R952/(1+M952+AA952)))</f>
        <v>0</v>
      </c>
      <c r="U952" s="183" t="s">
        <v>4322</v>
      </c>
      <c r="V952" s="70">
        <v>3512.91</v>
      </c>
      <c r="W952" s="28"/>
      <c r="X952" s="23">
        <f>R952/1.105</f>
        <v>0</v>
      </c>
      <c r="Y952" s="19">
        <v>0</v>
      </c>
      <c r="Z952" s="23">
        <f t="shared" si="15"/>
        <v>0</v>
      </c>
      <c r="AA952" s="183">
        <v>0</v>
      </c>
      <c r="AB952" s="23">
        <f>X952</f>
        <v>0</v>
      </c>
    </row>
    <row r="953" spans="1:28" x14ac:dyDescent="0.3">
      <c r="A953" s="17">
        <v>45017</v>
      </c>
      <c r="B953" s="5" t="s">
        <v>87</v>
      </c>
      <c r="C953" s="5" t="s">
        <v>107</v>
      </c>
      <c r="D953" s="5" t="s">
        <v>509</v>
      </c>
      <c r="E953" s="37" t="s">
        <v>4304</v>
      </c>
      <c r="F953" s="37" t="s">
        <v>4304</v>
      </c>
      <c r="G953" s="178">
        <v>237</v>
      </c>
      <c r="H953" s="35" t="s">
        <v>471</v>
      </c>
      <c r="I953" s="5"/>
      <c r="J953" s="5"/>
      <c r="K953" s="5" t="s">
        <v>24</v>
      </c>
      <c r="L953" s="5" t="s">
        <v>278</v>
      </c>
      <c r="M953" s="36">
        <v>0</v>
      </c>
      <c r="N953" s="18"/>
      <c r="O953" s="18"/>
      <c r="P953" s="188"/>
      <c r="Q953" s="58">
        <v>0</v>
      </c>
      <c r="R953" s="58"/>
      <c r="S953" s="29">
        <f>P953+Q953-R953</f>
        <v>0</v>
      </c>
      <c r="T953" s="32">
        <f>IF(L953="折扣",R953/(1+AA953)*M953,IF(L953="返现",R953/(1+AA953),R953/(1+M953+AA953)))</f>
        <v>0</v>
      </c>
      <c r="U953" s="36" t="s">
        <v>4315</v>
      </c>
      <c r="V953" s="70">
        <v>19240.88</v>
      </c>
      <c r="W953" s="28"/>
      <c r="X953" s="199">
        <f>R953/1.105</f>
        <v>0</v>
      </c>
      <c r="Y953" s="19">
        <v>7.0000000000000007E-2</v>
      </c>
      <c r="Z953" s="23">
        <f t="shared" si="15"/>
        <v>0</v>
      </c>
      <c r="AA953" s="36">
        <v>0</v>
      </c>
      <c r="AB953" s="199">
        <f>X953</f>
        <v>0</v>
      </c>
    </row>
    <row r="954" spans="1:28" x14ac:dyDescent="0.3">
      <c r="A954" s="17">
        <v>45017</v>
      </c>
      <c r="B954" s="5" t="s">
        <v>87</v>
      </c>
      <c r="C954" s="5" t="s">
        <v>107</v>
      </c>
      <c r="D954" s="5" t="s">
        <v>509</v>
      </c>
      <c r="E954" s="37" t="s">
        <v>4305</v>
      </c>
      <c r="F954" s="37" t="s">
        <v>4305</v>
      </c>
      <c r="G954" s="38">
        <v>229</v>
      </c>
      <c r="H954" s="35" t="s">
        <v>4311</v>
      </c>
      <c r="I954" s="5"/>
      <c r="J954" s="5"/>
      <c r="K954" s="5" t="s">
        <v>56</v>
      </c>
      <c r="L954" s="5" t="s">
        <v>278</v>
      </c>
      <c r="M954" s="36">
        <v>0</v>
      </c>
      <c r="N954" s="18"/>
      <c r="O954" s="18"/>
      <c r="P954" s="29"/>
      <c r="Q954" s="58"/>
      <c r="R954" s="58"/>
      <c r="S954" s="29">
        <f>P954+Q954-R954</f>
        <v>0</v>
      </c>
      <c r="T954" s="32">
        <f>IF(L954="折扣",R954/(1+AA954)*M954,IF(L954="返现",R954/(1+AA954),R954/(1+M954+AA954)))</f>
        <v>0</v>
      </c>
      <c r="U954" s="36" t="s">
        <v>4323</v>
      </c>
      <c r="V954" s="70">
        <v>176.19</v>
      </c>
      <c r="W954" s="28"/>
      <c r="X954" s="23">
        <f>R954/1.105</f>
        <v>0</v>
      </c>
      <c r="Y954" s="19">
        <v>0</v>
      </c>
      <c r="Z954" s="23">
        <f t="shared" si="15"/>
        <v>0</v>
      </c>
      <c r="AA954" s="36">
        <v>0</v>
      </c>
      <c r="AB954" s="23">
        <f>X954</f>
        <v>0</v>
      </c>
    </row>
    <row r="955" spans="1:28" x14ac:dyDescent="0.3">
      <c r="A955" s="17">
        <v>45017</v>
      </c>
      <c r="B955" s="5" t="s">
        <v>87</v>
      </c>
      <c r="C955" s="5" t="s">
        <v>94</v>
      </c>
      <c r="D955" s="5" t="s">
        <v>95</v>
      </c>
      <c r="E955" s="37" t="s">
        <v>4306</v>
      </c>
      <c r="F955" s="37" t="s">
        <v>4306</v>
      </c>
      <c r="G955" s="178">
        <v>62</v>
      </c>
      <c r="H955" s="35" t="s">
        <v>4313</v>
      </c>
      <c r="I955" s="5"/>
      <c r="J955" s="5"/>
      <c r="K955" s="5" t="s">
        <v>56</v>
      </c>
      <c r="L955" s="5" t="s">
        <v>278</v>
      </c>
      <c r="M955" s="183">
        <v>0</v>
      </c>
      <c r="N955" s="18"/>
      <c r="O955" s="18"/>
      <c r="P955" s="29"/>
      <c r="Q955" s="194"/>
      <c r="R955" s="194"/>
      <c r="S955" s="29">
        <f>P955+Q955-R955</f>
        <v>0</v>
      </c>
      <c r="T955" s="32">
        <f>IF(L955="折扣",R955/(1+AA955)*M955,IF(L955="返现",R955/(1+AA955),R955/(1+M955+AA955)))</f>
        <v>0</v>
      </c>
      <c r="U955" s="183" t="s">
        <v>4324</v>
      </c>
      <c r="V955" s="70">
        <v>5180.1400000000003</v>
      </c>
      <c r="W955" s="28"/>
      <c r="X955" s="23">
        <f>R955/1.105</f>
        <v>0</v>
      </c>
      <c r="Y955" s="19">
        <v>0</v>
      </c>
      <c r="Z955" s="23">
        <f t="shared" si="15"/>
        <v>0</v>
      </c>
      <c r="AA955" s="183">
        <v>0</v>
      </c>
      <c r="AB955" s="23">
        <f>X955</f>
        <v>0</v>
      </c>
    </row>
    <row r="956" spans="1:28" x14ac:dyDescent="0.3">
      <c r="A956" s="17">
        <v>45017</v>
      </c>
      <c r="B956" s="5" t="s">
        <v>87</v>
      </c>
      <c r="C956" s="5" t="s">
        <v>107</v>
      </c>
      <c r="D956" s="5" t="s">
        <v>499</v>
      </c>
      <c r="E956" s="37" t="s">
        <v>4307</v>
      </c>
      <c r="F956" s="37" t="s">
        <v>4307</v>
      </c>
      <c r="G956" s="178">
        <v>442</v>
      </c>
      <c r="H956" s="35" t="s">
        <v>1383</v>
      </c>
      <c r="I956" s="5"/>
      <c r="J956" s="5"/>
      <c r="K956" s="5" t="s">
        <v>56</v>
      </c>
      <c r="L956" s="5" t="s">
        <v>278</v>
      </c>
      <c r="M956" s="183">
        <v>0</v>
      </c>
      <c r="N956" s="18"/>
      <c r="O956" s="18"/>
      <c r="P956" s="29"/>
      <c r="Q956" s="194"/>
      <c r="R956" s="194"/>
      <c r="S956" s="29">
        <f>P956+Q956-R956</f>
        <v>0</v>
      </c>
      <c r="T956" s="32">
        <f>IF(L956="折扣",R956/(1+AA956)*M956,IF(L956="返现",R956/(1+AA956),R956/(1+M956+AA956)))</f>
        <v>0</v>
      </c>
      <c r="U956" s="183" t="s">
        <v>4321</v>
      </c>
      <c r="V956" s="70">
        <v>89488.71</v>
      </c>
      <c r="W956" s="28"/>
      <c r="X956" s="23">
        <f>R956/1.105</f>
        <v>0</v>
      </c>
      <c r="Y956" s="19">
        <v>0</v>
      </c>
      <c r="Z956" s="23">
        <f t="shared" si="15"/>
        <v>0</v>
      </c>
      <c r="AA956" s="183">
        <v>0</v>
      </c>
      <c r="AB956" s="23">
        <f>X956</f>
        <v>0</v>
      </c>
    </row>
    <row r="957" spans="1:28" x14ac:dyDescent="0.3">
      <c r="A957" s="17">
        <v>45017</v>
      </c>
      <c r="B957" s="5" t="s">
        <v>87</v>
      </c>
      <c r="C957" s="5" t="s">
        <v>107</v>
      </c>
      <c r="D957" s="5" t="s">
        <v>484</v>
      </c>
      <c r="E957" s="37" t="s">
        <v>4308</v>
      </c>
      <c r="F957" s="37" t="s">
        <v>4308</v>
      </c>
      <c r="G957" s="38">
        <v>470</v>
      </c>
      <c r="H957" s="35" t="s">
        <v>4312</v>
      </c>
      <c r="I957" s="5"/>
      <c r="J957" s="5"/>
      <c r="K957" s="5" t="s">
        <v>56</v>
      </c>
      <c r="L957" s="5" t="s">
        <v>278</v>
      </c>
      <c r="M957" s="36">
        <v>0</v>
      </c>
      <c r="N957" s="18"/>
      <c r="O957" s="18"/>
      <c r="P957" s="29"/>
      <c r="Q957" s="58"/>
      <c r="R957" s="58"/>
      <c r="S957" s="29">
        <f>P957+Q957-R957</f>
        <v>0</v>
      </c>
      <c r="T957" s="32">
        <f>IF(L957="折扣",R957/(1+AA957)*M957,IF(L957="返现",R957/(1+AA957),R957/(1+M957+AA957)))</f>
        <v>0</v>
      </c>
      <c r="U957" s="36" t="s">
        <v>4325</v>
      </c>
      <c r="V957" s="70">
        <v>2746.09</v>
      </c>
      <c r="W957" s="28"/>
      <c r="X957" s="23">
        <f>R957/1.105</f>
        <v>0</v>
      </c>
      <c r="Y957" s="19">
        <v>0</v>
      </c>
      <c r="Z957" s="23">
        <f t="shared" si="15"/>
        <v>0</v>
      </c>
      <c r="AA957" s="36">
        <v>0</v>
      </c>
      <c r="AB957" s="23">
        <f>X957</f>
        <v>0</v>
      </c>
    </row>
    <row r="958" spans="1:28" x14ac:dyDescent="0.3">
      <c r="A958" s="17">
        <v>45017</v>
      </c>
      <c r="B958" s="5" t="s">
        <v>87</v>
      </c>
      <c r="C958" s="5" t="s">
        <v>107</v>
      </c>
      <c r="D958" s="5" t="s">
        <v>484</v>
      </c>
      <c r="E958" s="37" t="s">
        <v>4308</v>
      </c>
      <c r="F958" s="37" t="s">
        <v>4308</v>
      </c>
      <c r="G958" s="38">
        <v>470</v>
      </c>
      <c r="H958" s="35" t="s">
        <v>4312</v>
      </c>
      <c r="I958" s="5"/>
      <c r="J958" s="5"/>
      <c r="K958" s="5" t="s">
        <v>56</v>
      </c>
      <c r="L958" s="5" t="s">
        <v>278</v>
      </c>
      <c r="M958" s="36">
        <v>0</v>
      </c>
      <c r="N958" s="18"/>
      <c r="O958" s="18"/>
      <c r="P958" s="29"/>
      <c r="Q958" s="58"/>
      <c r="R958" s="58"/>
      <c r="S958" s="29">
        <f>P958+Q958-R958</f>
        <v>0</v>
      </c>
      <c r="T958" s="32">
        <f>IF(L958="折扣",R958/(1+AA958)*M958,IF(L958="返现",R958/(1+AA958),R958/(1+M958+AA958)))</f>
        <v>0</v>
      </c>
      <c r="U958" s="36" t="s">
        <v>4325</v>
      </c>
      <c r="V958" s="70">
        <v>2849.95</v>
      </c>
      <c r="W958" s="28"/>
      <c r="X958" s="23">
        <f>R958/1.105</f>
        <v>0</v>
      </c>
      <c r="Y958" s="19">
        <v>0</v>
      </c>
      <c r="Z958" s="23">
        <f t="shared" si="15"/>
        <v>0</v>
      </c>
      <c r="AA958" s="36">
        <v>0</v>
      </c>
      <c r="AB958" s="23">
        <f>X958</f>
        <v>0</v>
      </c>
    </row>
    <row r="959" spans="1:28" x14ac:dyDescent="0.3">
      <c r="A959" s="17">
        <v>45017</v>
      </c>
      <c r="B959" s="5" t="s">
        <v>87</v>
      </c>
      <c r="C959" s="5" t="s">
        <v>107</v>
      </c>
      <c r="D959" s="5" t="s">
        <v>484</v>
      </c>
      <c r="E959" s="37" t="s">
        <v>4308</v>
      </c>
      <c r="F959" s="37" t="s">
        <v>4308</v>
      </c>
      <c r="G959" s="38">
        <v>470</v>
      </c>
      <c r="H959" s="35" t="s">
        <v>4312</v>
      </c>
      <c r="I959" s="5"/>
      <c r="J959" s="5"/>
      <c r="K959" s="5" t="s">
        <v>56</v>
      </c>
      <c r="L959" s="5" t="s">
        <v>278</v>
      </c>
      <c r="M959" s="36">
        <v>0</v>
      </c>
      <c r="N959" s="18"/>
      <c r="O959" s="18"/>
      <c r="P959" s="29"/>
      <c r="Q959" s="58"/>
      <c r="R959" s="58"/>
      <c r="S959" s="29">
        <f>P959+Q959-R959</f>
        <v>0</v>
      </c>
      <c r="T959" s="32">
        <f>IF(L959="折扣",R959/(1+AA959)*M959,IF(L959="返现",R959/(1+AA959),R959/(1+M959+AA959)))</f>
        <v>0</v>
      </c>
      <c r="U959" s="36" t="s">
        <v>4325</v>
      </c>
      <c r="V959" s="70">
        <v>18570.349999999999</v>
      </c>
      <c r="W959" s="28"/>
      <c r="X959" s="23">
        <f>R959/1.105</f>
        <v>0</v>
      </c>
      <c r="Y959" s="19">
        <v>0</v>
      </c>
      <c r="Z959" s="23">
        <f t="shared" si="15"/>
        <v>0</v>
      </c>
      <c r="AA959" s="36">
        <v>0</v>
      </c>
      <c r="AB959" s="23">
        <f>X959</f>
        <v>0</v>
      </c>
    </row>
    <row r="960" spans="1:28" x14ac:dyDescent="0.3">
      <c r="A960" s="17">
        <v>45017</v>
      </c>
      <c r="B960" s="5" t="s">
        <v>87</v>
      </c>
      <c r="C960" s="5" t="s">
        <v>107</v>
      </c>
      <c r="D960" s="5" t="s">
        <v>484</v>
      </c>
      <c r="E960" s="37" t="s">
        <v>4308</v>
      </c>
      <c r="F960" s="37" t="s">
        <v>4308</v>
      </c>
      <c r="G960" s="38">
        <v>470</v>
      </c>
      <c r="H960" s="35" t="s">
        <v>4312</v>
      </c>
      <c r="I960" s="5"/>
      <c r="J960" s="5"/>
      <c r="K960" s="5" t="s">
        <v>56</v>
      </c>
      <c r="L960" s="5" t="s">
        <v>278</v>
      </c>
      <c r="M960" s="36">
        <v>0</v>
      </c>
      <c r="N960" s="18"/>
      <c r="O960" s="18"/>
      <c r="P960" s="29"/>
      <c r="Q960" s="58"/>
      <c r="R960" s="58"/>
      <c r="S960" s="29">
        <f>P960+Q960-R960</f>
        <v>0</v>
      </c>
      <c r="T960" s="32">
        <f>IF(L960="折扣",R960/(1+AA960)*M960,IF(L960="返现",R960/(1+AA960),R960/(1+M960+AA960)))</f>
        <v>0</v>
      </c>
      <c r="U960" s="36" t="s">
        <v>4325</v>
      </c>
      <c r="V960" s="70">
        <v>894.75</v>
      </c>
      <c r="W960" s="28"/>
      <c r="X960" s="23">
        <f>R960/1.105</f>
        <v>0</v>
      </c>
      <c r="Y960" s="19">
        <v>0</v>
      </c>
      <c r="Z960" s="23">
        <f t="shared" si="15"/>
        <v>0</v>
      </c>
      <c r="AA960" s="36">
        <v>0</v>
      </c>
      <c r="AB960" s="23">
        <f>X960</f>
        <v>0</v>
      </c>
    </row>
    <row r="961" spans="1:28" x14ac:dyDescent="0.3">
      <c r="A961" s="17">
        <v>45017</v>
      </c>
      <c r="B961" s="5" t="s">
        <v>87</v>
      </c>
      <c r="C961" s="5" t="s">
        <v>107</v>
      </c>
      <c r="D961" s="5" t="s">
        <v>484</v>
      </c>
      <c r="E961" s="37" t="s">
        <v>4308</v>
      </c>
      <c r="F961" s="37" t="s">
        <v>4308</v>
      </c>
      <c r="G961" s="38">
        <v>470</v>
      </c>
      <c r="H961" s="35" t="s">
        <v>4312</v>
      </c>
      <c r="I961" s="5"/>
      <c r="J961" s="5"/>
      <c r="K961" s="5" t="s">
        <v>56</v>
      </c>
      <c r="L961" s="5" t="s">
        <v>278</v>
      </c>
      <c r="M961" s="36">
        <v>0</v>
      </c>
      <c r="N961" s="18"/>
      <c r="O961" s="18"/>
      <c r="P961" s="29"/>
      <c r="Q961" s="58"/>
      <c r="R961" s="58"/>
      <c r="S961" s="29">
        <f>P961+Q961-R961</f>
        <v>0</v>
      </c>
      <c r="T961" s="32">
        <f>IF(L961="折扣",R961/(1+AA961)*M961,IF(L961="返现",R961/(1+AA961),R961/(1+M961+AA961)))</f>
        <v>0</v>
      </c>
      <c r="U961" s="36" t="s">
        <v>4325</v>
      </c>
      <c r="V961" s="70">
        <v>7567.46</v>
      </c>
      <c r="W961" s="28"/>
      <c r="X961" s="23">
        <f>R961/1.105</f>
        <v>0</v>
      </c>
      <c r="Y961" s="19">
        <v>0</v>
      </c>
      <c r="Z961" s="23">
        <f t="shared" si="15"/>
        <v>0</v>
      </c>
      <c r="AA961" s="36">
        <v>0</v>
      </c>
      <c r="AB961" s="23">
        <f>X961</f>
        <v>0</v>
      </c>
    </row>
    <row r="962" spans="1:28" x14ac:dyDescent="0.3">
      <c r="A962" s="17">
        <v>45017</v>
      </c>
      <c r="B962" s="5" t="s">
        <v>87</v>
      </c>
      <c r="C962" s="5" t="s">
        <v>107</v>
      </c>
      <c r="D962" s="5" t="s">
        <v>484</v>
      </c>
      <c r="E962" s="37" t="s">
        <v>4308</v>
      </c>
      <c r="F962" s="37" t="s">
        <v>4308</v>
      </c>
      <c r="G962" s="38">
        <v>470</v>
      </c>
      <c r="H962" s="35" t="s">
        <v>4312</v>
      </c>
      <c r="I962" s="5"/>
      <c r="J962" s="5"/>
      <c r="K962" s="5" t="s">
        <v>56</v>
      </c>
      <c r="L962" s="5" t="s">
        <v>278</v>
      </c>
      <c r="M962" s="36">
        <v>0</v>
      </c>
      <c r="N962" s="18"/>
      <c r="O962" s="18"/>
      <c r="P962" s="29"/>
      <c r="Q962" s="58"/>
      <c r="R962" s="58"/>
      <c r="S962" s="29">
        <f>P962+Q962-R962</f>
        <v>0</v>
      </c>
      <c r="T962" s="32">
        <f>IF(L962="折扣",R962/(1+AA962)*M962,IF(L962="返现",R962/(1+AA962),R962/(1+M962+AA962)))</f>
        <v>0</v>
      </c>
      <c r="U962" s="36" t="s">
        <v>4325</v>
      </c>
      <c r="V962" s="70">
        <v>0.44</v>
      </c>
      <c r="W962" s="28"/>
      <c r="X962" s="23">
        <f>R962/1.105</f>
        <v>0</v>
      </c>
      <c r="Y962" s="19">
        <v>0</v>
      </c>
      <c r="Z962" s="23">
        <f t="shared" si="15"/>
        <v>0</v>
      </c>
      <c r="AA962" s="36">
        <v>0</v>
      </c>
      <c r="AB962" s="23">
        <f>X962</f>
        <v>0</v>
      </c>
    </row>
    <row r="963" spans="1:28" x14ac:dyDescent="0.3">
      <c r="A963" s="17">
        <v>45017</v>
      </c>
      <c r="B963" s="5" t="s">
        <v>87</v>
      </c>
      <c r="C963" s="5" t="s">
        <v>107</v>
      </c>
      <c r="D963" s="5" t="s">
        <v>484</v>
      </c>
      <c r="E963" s="37" t="s">
        <v>4308</v>
      </c>
      <c r="F963" s="37" t="s">
        <v>4308</v>
      </c>
      <c r="G963" s="38">
        <v>470</v>
      </c>
      <c r="H963" s="35" t="s">
        <v>4312</v>
      </c>
      <c r="I963" s="5"/>
      <c r="J963" s="5"/>
      <c r="K963" s="5" t="s">
        <v>56</v>
      </c>
      <c r="L963" s="5" t="s">
        <v>278</v>
      </c>
      <c r="M963" s="36">
        <v>0</v>
      </c>
      <c r="N963" s="18"/>
      <c r="O963" s="18"/>
      <c r="P963" s="29"/>
      <c r="Q963" s="58"/>
      <c r="R963" s="58"/>
      <c r="S963" s="29">
        <f>P963+Q963-R963</f>
        <v>0</v>
      </c>
      <c r="T963" s="32">
        <f>IF(L963="折扣",R963/(1+AA963)*M963,IF(L963="返现",R963/(1+AA963),R963/(1+M963+AA963)))</f>
        <v>0</v>
      </c>
      <c r="U963" s="36" t="s">
        <v>4325</v>
      </c>
      <c r="V963" s="70">
        <v>1005.5</v>
      </c>
      <c r="W963" s="28"/>
      <c r="X963" s="23">
        <f>R963/1.105</f>
        <v>0</v>
      </c>
      <c r="Y963" s="19">
        <v>0</v>
      </c>
      <c r="Z963" s="23">
        <f t="shared" si="15"/>
        <v>0</v>
      </c>
      <c r="AA963" s="36">
        <v>0</v>
      </c>
      <c r="AB963" s="23">
        <f>X963</f>
        <v>0</v>
      </c>
    </row>
    <row r="964" spans="1:28" x14ac:dyDescent="0.3">
      <c r="A964" s="17">
        <v>45017</v>
      </c>
      <c r="B964" s="5" t="s">
        <v>87</v>
      </c>
      <c r="C964" s="5" t="s">
        <v>107</v>
      </c>
      <c r="D964" s="5" t="s">
        <v>484</v>
      </c>
      <c r="E964" s="37" t="s">
        <v>4308</v>
      </c>
      <c r="F964" s="37" t="s">
        <v>4308</v>
      </c>
      <c r="G964" s="178">
        <v>470</v>
      </c>
      <c r="H964" s="35" t="s">
        <v>4312</v>
      </c>
      <c r="I964" s="5"/>
      <c r="J964" s="5"/>
      <c r="K964" s="5" t="s">
        <v>56</v>
      </c>
      <c r="L964" s="5" t="s">
        <v>278</v>
      </c>
      <c r="M964" s="36">
        <v>0</v>
      </c>
      <c r="N964" s="18"/>
      <c r="O964" s="18"/>
      <c r="P964" s="29"/>
      <c r="Q964" s="194"/>
      <c r="R964" s="194"/>
      <c r="S964" s="29">
        <f>P964+Q964-R964</f>
        <v>0</v>
      </c>
      <c r="T964" s="197">
        <f>IF(L964="折扣",R964/(1+AA964)*M964,IF(L964="返现",R964/(1+AA964),R964/(1+M964+AA964)))</f>
        <v>0</v>
      </c>
      <c r="U964" s="183" t="s">
        <v>4325</v>
      </c>
      <c r="V964" s="70">
        <v>991.38</v>
      </c>
      <c r="W964" s="190"/>
      <c r="X964" s="23">
        <f>R964/1.105</f>
        <v>0</v>
      </c>
      <c r="Y964" s="19">
        <v>0</v>
      </c>
      <c r="Z964" s="23">
        <f t="shared" si="15"/>
        <v>0</v>
      </c>
      <c r="AA964" s="36">
        <v>0</v>
      </c>
      <c r="AB964" s="23">
        <f>X964</f>
        <v>0</v>
      </c>
    </row>
    <row r="965" spans="1:28" x14ac:dyDescent="0.3">
      <c r="A965" s="17">
        <v>45017</v>
      </c>
      <c r="B965" s="5" t="s">
        <v>87</v>
      </c>
      <c r="C965" s="5" t="s">
        <v>107</v>
      </c>
      <c r="D965" s="5" t="s">
        <v>484</v>
      </c>
      <c r="E965" s="37" t="s">
        <v>4308</v>
      </c>
      <c r="F965" s="37" t="s">
        <v>4308</v>
      </c>
      <c r="G965" s="178">
        <v>470</v>
      </c>
      <c r="H965" s="35" t="s">
        <v>4312</v>
      </c>
      <c r="I965" s="5"/>
      <c r="J965" s="5"/>
      <c r="K965" s="5" t="s">
        <v>56</v>
      </c>
      <c r="L965" s="5" t="s">
        <v>278</v>
      </c>
      <c r="M965" s="36">
        <v>0</v>
      </c>
      <c r="N965" s="18"/>
      <c r="O965" s="18"/>
      <c r="P965" s="29"/>
      <c r="Q965" s="194"/>
      <c r="R965" s="194"/>
      <c r="S965" s="29">
        <f>P965+Q965-R965</f>
        <v>0</v>
      </c>
      <c r="T965" s="197">
        <f>IF(L965="折扣",R965/(1+AA965)*M965,IF(L965="返现",R965/(1+AA965),R965/(1+M965+AA965)))</f>
        <v>0</v>
      </c>
      <c r="U965" s="183" t="s">
        <v>4325</v>
      </c>
      <c r="V965" s="70">
        <v>9315.43</v>
      </c>
      <c r="W965" s="190"/>
      <c r="X965" s="23">
        <f>R965/1.105</f>
        <v>0</v>
      </c>
      <c r="Y965" s="19">
        <v>0</v>
      </c>
      <c r="Z965" s="23">
        <f t="shared" si="15"/>
        <v>0</v>
      </c>
      <c r="AA965" s="36">
        <v>0</v>
      </c>
      <c r="AB965" s="23">
        <f>X965</f>
        <v>0</v>
      </c>
    </row>
    <row r="966" spans="1:28" x14ac:dyDescent="0.3">
      <c r="A966" s="17">
        <v>45017</v>
      </c>
      <c r="B966" s="5" t="s">
        <v>87</v>
      </c>
      <c r="C966" s="5" t="s">
        <v>107</v>
      </c>
      <c r="D966" s="5" t="s">
        <v>484</v>
      </c>
      <c r="E966" s="37" t="s">
        <v>4308</v>
      </c>
      <c r="F966" s="37" t="s">
        <v>4308</v>
      </c>
      <c r="G966" s="178">
        <v>470</v>
      </c>
      <c r="H966" s="35" t="s">
        <v>4312</v>
      </c>
      <c r="I966" s="5"/>
      <c r="J966" s="5"/>
      <c r="K966" s="5" t="s">
        <v>56</v>
      </c>
      <c r="L966" s="5" t="s">
        <v>278</v>
      </c>
      <c r="M966" s="36">
        <v>0</v>
      </c>
      <c r="N966" s="18"/>
      <c r="O966" s="18"/>
      <c r="P966" s="29"/>
      <c r="Q966" s="194"/>
      <c r="R966" s="194"/>
      <c r="S966" s="29">
        <f>P966+Q966-R966</f>
        <v>0</v>
      </c>
      <c r="T966" s="197">
        <f>IF(L966="折扣",R966/(1+AA966)*M966,IF(L966="返现",R966/(1+AA966),R966/(1+M966+AA966)))</f>
        <v>0</v>
      </c>
      <c r="U966" s="183" t="s">
        <v>4325</v>
      </c>
      <c r="V966" s="70">
        <v>1930.08</v>
      </c>
      <c r="W966" s="190"/>
      <c r="X966" s="23">
        <f>R966/1.105</f>
        <v>0</v>
      </c>
      <c r="Y966" s="19">
        <v>0</v>
      </c>
      <c r="Z966" s="23">
        <f t="shared" si="15"/>
        <v>0</v>
      </c>
      <c r="AA966" s="36">
        <v>0</v>
      </c>
      <c r="AB966" s="23">
        <f>X966</f>
        <v>0</v>
      </c>
    </row>
    <row r="967" spans="1:28" x14ac:dyDescent="0.3">
      <c r="A967" s="17">
        <v>45017</v>
      </c>
      <c r="B967" s="5" t="s">
        <v>87</v>
      </c>
      <c r="C967" s="5" t="s">
        <v>107</v>
      </c>
      <c r="D967" s="5" t="s">
        <v>484</v>
      </c>
      <c r="E967" s="37" t="s">
        <v>4308</v>
      </c>
      <c r="F967" s="37" t="s">
        <v>4308</v>
      </c>
      <c r="G967" s="178">
        <v>470</v>
      </c>
      <c r="H967" s="35" t="s">
        <v>4312</v>
      </c>
      <c r="I967" s="5"/>
      <c r="J967" s="5"/>
      <c r="K967" s="5" t="s">
        <v>56</v>
      </c>
      <c r="L967" s="5" t="s">
        <v>278</v>
      </c>
      <c r="M967" s="36">
        <v>0</v>
      </c>
      <c r="N967" s="18"/>
      <c r="O967" s="18"/>
      <c r="P967" s="188"/>
      <c r="Q967" s="58"/>
      <c r="R967" s="194"/>
      <c r="S967" s="29">
        <f>P967+Q967-R967</f>
        <v>0</v>
      </c>
      <c r="T967" s="32">
        <f>IF(L967="折扣",R967/(1+AA967)*M967,IF(L967="返现",R967/(1+AA967),R967/(1+M967+AA967)))</f>
        <v>0</v>
      </c>
      <c r="U967" s="36" t="s">
        <v>4325</v>
      </c>
      <c r="V967" s="70">
        <v>824.53</v>
      </c>
      <c r="W967" s="190"/>
      <c r="X967" s="199">
        <f>R967/1.105</f>
        <v>0</v>
      </c>
      <c r="Y967" s="19">
        <v>0</v>
      </c>
      <c r="Z967" s="23">
        <f t="shared" si="15"/>
        <v>0</v>
      </c>
      <c r="AA967" s="36">
        <v>0</v>
      </c>
      <c r="AB967" s="23">
        <f>X967</f>
        <v>0</v>
      </c>
    </row>
    <row r="968" spans="1:28" x14ac:dyDescent="0.3">
      <c r="A968" s="17">
        <v>45017</v>
      </c>
      <c r="B968" s="5" t="s">
        <v>87</v>
      </c>
      <c r="C968" s="5" t="s">
        <v>107</v>
      </c>
      <c r="D968" s="5" t="s">
        <v>484</v>
      </c>
      <c r="E968" s="37" t="s">
        <v>4308</v>
      </c>
      <c r="F968" s="37" t="s">
        <v>4308</v>
      </c>
      <c r="G968" s="178">
        <v>470</v>
      </c>
      <c r="H968" s="35" t="s">
        <v>4312</v>
      </c>
      <c r="I968" s="5"/>
      <c r="J968" s="5"/>
      <c r="K968" s="5" t="s">
        <v>56</v>
      </c>
      <c r="L968" s="5" t="s">
        <v>278</v>
      </c>
      <c r="M968" s="36">
        <v>0</v>
      </c>
      <c r="N968" s="18"/>
      <c r="O968" s="18"/>
      <c r="P968" s="188"/>
      <c r="Q968" s="58"/>
      <c r="R968" s="58"/>
      <c r="S968" s="29">
        <f>P968+Q968-R968</f>
        <v>0</v>
      </c>
      <c r="T968" s="32">
        <f>IF(L968="折扣",R968/(1+AA968)*M968,IF(L968="返现",R968/(1+AA968),R968/(1+M968+AA968)))</f>
        <v>0</v>
      </c>
      <c r="U968" s="36" t="s">
        <v>4325</v>
      </c>
      <c r="V968" s="70">
        <v>30802.43</v>
      </c>
      <c r="W968" s="190"/>
      <c r="X968" s="199">
        <f>R968/1.105</f>
        <v>0</v>
      </c>
      <c r="Y968" s="19">
        <v>0</v>
      </c>
      <c r="Z968" s="23">
        <f t="shared" si="15"/>
        <v>0</v>
      </c>
      <c r="AA968" s="36">
        <v>0</v>
      </c>
      <c r="AB968" s="23">
        <f>X968</f>
        <v>0</v>
      </c>
    </row>
    <row r="969" spans="1:28" x14ac:dyDescent="0.3">
      <c r="A969" s="17">
        <v>45017</v>
      </c>
      <c r="B969" s="5" t="s">
        <v>87</v>
      </c>
      <c r="C969" s="5" t="s">
        <v>107</v>
      </c>
      <c r="D969" s="5" t="s">
        <v>484</v>
      </c>
      <c r="E969" s="37" t="s">
        <v>4309</v>
      </c>
      <c r="F969" s="37" t="s">
        <v>4309</v>
      </c>
      <c r="G969" s="38">
        <v>455</v>
      </c>
      <c r="H969" s="35" t="s">
        <v>4314</v>
      </c>
      <c r="I969" s="5"/>
      <c r="J969" s="5"/>
      <c r="K969" s="5" t="s">
        <v>56</v>
      </c>
      <c r="L969" s="5" t="s">
        <v>278</v>
      </c>
      <c r="M969" s="36">
        <v>0</v>
      </c>
      <c r="N969" s="18"/>
      <c r="O969" s="18"/>
      <c r="P969" s="188"/>
      <c r="Q969" s="58"/>
      <c r="R969" s="58"/>
      <c r="S969" s="29">
        <f>P969+Q969-R969</f>
        <v>0</v>
      </c>
      <c r="T969" s="32">
        <f>IF(L969="折扣",R969/(1+AA969)*M969,IF(L969="返现",R969/(1+AA969),R969/(1+M969+AA969)))</f>
        <v>0</v>
      </c>
      <c r="U969" s="36" t="s">
        <v>4325</v>
      </c>
      <c r="V969" s="70">
        <v>6708.61</v>
      </c>
      <c r="W969" s="28"/>
      <c r="X969" s="199">
        <f>R969/1.105</f>
        <v>0</v>
      </c>
      <c r="Y969" s="19">
        <v>0</v>
      </c>
      <c r="Z969" s="23">
        <f t="shared" si="15"/>
        <v>0</v>
      </c>
      <c r="AA969" s="36">
        <v>0</v>
      </c>
      <c r="AB969" s="199">
        <f>X969</f>
        <v>0</v>
      </c>
    </row>
    <row r="970" spans="1:28" x14ac:dyDescent="0.3">
      <c r="A970" s="17">
        <v>45017</v>
      </c>
      <c r="B970" s="5" t="s">
        <v>87</v>
      </c>
      <c r="C970" s="5" t="s">
        <v>107</v>
      </c>
      <c r="D970" s="5" t="s">
        <v>484</v>
      </c>
      <c r="E970" s="37" t="s">
        <v>4309</v>
      </c>
      <c r="F970" s="37" t="s">
        <v>4309</v>
      </c>
      <c r="G970" s="38">
        <v>455</v>
      </c>
      <c r="H970" s="35" t="s">
        <v>4314</v>
      </c>
      <c r="I970" s="5"/>
      <c r="J970" s="5"/>
      <c r="K970" s="5" t="s">
        <v>56</v>
      </c>
      <c r="L970" s="5" t="s">
        <v>278</v>
      </c>
      <c r="M970" s="36">
        <v>0</v>
      </c>
      <c r="N970" s="18"/>
      <c r="O970" s="18"/>
      <c r="P970" s="188"/>
      <c r="Q970" s="58"/>
      <c r="R970" s="58"/>
      <c r="S970" s="29">
        <f>P970+Q970-R970</f>
        <v>0</v>
      </c>
      <c r="T970" s="32">
        <f>IF(L970="折扣",R970/(1+AA970)*M970,IF(L970="返现",R970/(1+AA970),R970/(1+M970+AA970)))</f>
        <v>0</v>
      </c>
      <c r="U970" s="36" t="s">
        <v>4325</v>
      </c>
      <c r="V970" s="70">
        <v>13881.94</v>
      </c>
      <c r="W970" s="28"/>
      <c r="X970" s="199">
        <f>R970/1.105</f>
        <v>0</v>
      </c>
      <c r="Y970" s="19">
        <v>0</v>
      </c>
      <c r="Z970" s="23">
        <f t="shared" si="15"/>
        <v>0</v>
      </c>
      <c r="AA970" s="36">
        <v>0</v>
      </c>
      <c r="AB970" s="199">
        <f>X970</f>
        <v>0</v>
      </c>
    </row>
    <row r="971" spans="1:28" x14ac:dyDescent="0.3">
      <c r="A971" s="17">
        <v>45017</v>
      </c>
      <c r="B971" s="5" t="s">
        <v>87</v>
      </c>
      <c r="C971" s="5" t="s">
        <v>107</v>
      </c>
      <c r="D971" s="5" t="s">
        <v>484</v>
      </c>
      <c r="E971" s="37" t="s">
        <v>4310</v>
      </c>
      <c r="F971" s="37" t="s">
        <v>4310</v>
      </c>
      <c r="G971" s="38">
        <v>455</v>
      </c>
      <c r="H971" s="35" t="s">
        <v>4314</v>
      </c>
      <c r="I971" s="5"/>
      <c r="J971" s="5"/>
      <c r="K971" s="5" t="s">
        <v>56</v>
      </c>
      <c r="L971" s="5" t="s">
        <v>278</v>
      </c>
      <c r="M971" s="36">
        <v>0</v>
      </c>
      <c r="N971" s="18"/>
      <c r="O971" s="18"/>
      <c r="P971" s="188"/>
      <c r="Q971" s="58"/>
      <c r="R971" s="58"/>
      <c r="S971" s="29">
        <f>P971+Q971-R971</f>
        <v>0</v>
      </c>
      <c r="T971" s="32">
        <f>IF(L971="折扣",R971/(1+AA971)*M971,IF(L971="返现",R971/(1+AA971),R971/(1+M971+AA971)))</f>
        <v>0</v>
      </c>
      <c r="U971" s="36" t="s">
        <v>4321</v>
      </c>
      <c r="V971" s="70">
        <v>3947.19</v>
      </c>
      <c r="W971" s="28"/>
      <c r="X971" s="199">
        <f>R971/1.105</f>
        <v>0</v>
      </c>
      <c r="Y971" s="19">
        <v>0</v>
      </c>
      <c r="Z971" s="23">
        <f t="shared" si="15"/>
        <v>0</v>
      </c>
      <c r="AA971" s="36">
        <v>0</v>
      </c>
      <c r="AB971" s="199">
        <f>X971</f>
        <v>0</v>
      </c>
    </row>
    <row r="972" spans="1:28" x14ac:dyDescent="0.3">
      <c r="A972" s="17">
        <v>45017</v>
      </c>
      <c r="B972" s="5" t="s">
        <v>87</v>
      </c>
      <c r="C972" s="5" t="s">
        <v>107</v>
      </c>
      <c r="D972" s="5" t="s">
        <v>484</v>
      </c>
      <c r="E972" s="37" t="s">
        <v>4309</v>
      </c>
      <c r="F972" s="37" t="s">
        <v>4309</v>
      </c>
      <c r="G972" s="38">
        <v>455</v>
      </c>
      <c r="H972" s="35" t="s">
        <v>4314</v>
      </c>
      <c r="I972" s="5"/>
      <c r="J972" s="5"/>
      <c r="K972" s="5" t="s">
        <v>56</v>
      </c>
      <c r="L972" s="5" t="s">
        <v>278</v>
      </c>
      <c r="M972" s="36">
        <v>0</v>
      </c>
      <c r="N972" s="18"/>
      <c r="O972" s="18"/>
      <c r="P972" s="188"/>
      <c r="Q972" s="58"/>
      <c r="R972" s="58"/>
      <c r="S972" s="29">
        <f>P972+Q972-R972</f>
        <v>0</v>
      </c>
      <c r="T972" s="32">
        <f>IF(L972="折扣",R972/(1+AA972)*M972,IF(L972="返现",R972/(1+AA972),R972/(1+M972+AA972)))</f>
        <v>0</v>
      </c>
      <c r="U972" s="36" t="s">
        <v>4325</v>
      </c>
      <c r="V972" s="70">
        <v>4557.8900000000003</v>
      </c>
      <c r="W972" s="28"/>
      <c r="X972" s="199">
        <f>R972/1.105</f>
        <v>0</v>
      </c>
      <c r="Y972" s="19">
        <v>0</v>
      </c>
      <c r="Z972" s="23">
        <f t="shared" si="15"/>
        <v>0</v>
      </c>
      <c r="AA972" s="36">
        <v>0</v>
      </c>
      <c r="AB972" s="199">
        <f>X972</f>
        <v>0</v>
      </c>
    </row>
    <row r="973" spans="1:28" x14ac:dyDescent="0.3">
      <c r="A973" s="17">
        <v>45017</v>
      </c>
      <c r="B973" s="5" t="s">
        <v>87</v>
      </c>
      <c r="C973" s="5" t="s">
        <v>107</v>
      </c>
      <c r="D973" s="5" t="s">
        <v>499</v>
      </c>
      <c r="E973" s="37" t="s">
        <v>4307</v>
      </c>
      <c r="F973" s="37" t="s">
        <v>4307</v>
      </c>
      <c r="G973" s="178">
        <v>470</v>
      </c>
      <c r="H973" s="35" t="s">
        <v>4312</v>
      </c>
      <c r="I973" s="5"/>
      <c r="J973" s="5"/>
      <c r="K973" s="5" t="s">
        <v>56</v>
      </c>
      <c r="L973" s="5" t="s">
        <v>278</v>
      </c>
      <c r="M973" s="36">
        <v>0</v>
      </c>
      <c r="N973" s="18"/>
      <c r="O973" s="18"/>
      <c r="P973" s="188"/>
      <c r="Q973" s="58"/>
      <c r="R973" s="58"/>
      <c r="S973" s="29">
        <f>P973+Q973-R973</f>
        <v>0</v>
      </c>
      <c r="T973" s="32">
        <f>IF(L973="折扣",R973/(1+AA973)*M973,IF(L973="返现",R973/(1+AA973),R973/(1+M973+AA973)))</f>
        <v>0</v>
      </c>
      <c r="U973" s="36" t="s">
        <v>4321</v>
      </c>
      <c r="V973" s="70">
        <v>47253.05</v>
      </c>
      <c r="W973" s="190"/>
      <c r="X973" s="199">
        <f>R973/1.105</f>
        <v>0</v>
      </c>
      <c r="Y973" s="19">
        <v>0</v>
      </c>
      <c r="Z973" s="23">
        <f t="shared" si="15"/>
        <v>0</v>
      </c>
      <c r="AA973" s="36">
        <v>0</v>
      </c>
      <c r="AB973" s="23">
        <f>X973</f>
        <v>0</v>
      </c>
    </row>
    <row r="974" spans="1:28" x14ac:dyDescent="0.3">
      <c r="A974" s="17">
        <v>45017</v>
      </c>
      <c r="B974" s="5" t="s">
        <v>87</v>
      </c>
      <c r="C974" s="5" t="s">
        <v>107</v>
      </c>
      <c r="D974" s="5" t="s">
        <v>499</v>
      </c>
      <c r="E974" s="37" t="s">
        <v>4307</v>
      </c>
      <c r="F974" s="37" t="s">
        <v>4307</v>
      </c>
      <c r="G974" s="178">
        <v>470</v>
      </c>
      <c r="H974" s="35" t="s">
        <v>4312</v>
      </c>
      <c r="I974" s="5"/>
      <c r="J974" s="5"/>
      <c r="K974" s="5" t="s">
        <v>56</v>
      </c>
      <c r="L974" s="5" t="s">
        <v>278</v>
      </c>
      <c r="M974" s="36">
        <v>0</v>
      </c>
      <c r="N974" s="18"/>
      <c r="O974" s="18"/>
      <c r="P974" s="188"/>
      <c r="Q974" s="58"/>
      <c r="R974" s="194"/>
      <c r="S974" s="29">
        <f>P974+Q974-R974</f>
        <v>0</v>
      </c>
      <c r="T974" s="32">
        <f>IF(L974="折扣",R974/(1+AA974)*M974,IF(L974="返现",R974/(1+AA974),R974/(1+M974+AA974)))</f>
        <v>0</v>
      </c>
      <c r="U974" s="36" t="s">
        <v>4321</v>
      </c>
      <c r="V974" s="70">
        <v>134537.81</v>
      </c>
      <c r="W974" s="190"/>
      <c r="X974" s="199">
        <f>R974/1.105</f>
        <v>0</v>
      </c>
      <c r="Y974" s="19">
        <v>0</v>
      </c>
      <c r="Z974" s="23">
        <f t="shared" si="15"/>
        <v>0</v>
      </c>
      <c r="AA974" s="36">
        <v>0</v>
      </c>
      <c r="AB974" s="23">
        <f>X974</f>
        <v>0</v>
      </c>
    </row>
    <row r="975" spans="1:28" x14ac:dyDescent="0.3">
      <c r="A975" s="17">
        <v>45017</v>
      </c>
      <c r="B975" s="5" t="s">
        <v>87</v>
      </c>
      <c r="C975" s="5" t="s">
        <v>107</v>
      </c>
      <c r="D975" s="5" t="s">
        <v>484</v>
      </c>
      <c r="E975" s="37" t="s">
        <v>4309</v>
      </c>
      <c r="F975" s="37" t="s">
        <v>4309</v>
      </c>
      <c r="G975" s="38">
        <v>455</v>
      </c>
      <c r="H975" s="35" t="s">
        <v>4314</v>
      </c>
      <c r="I975" s="5"/>
      <c r="J975" s="5"/>
      <c r="K975" s="5" t="s">
        <v>56</v>
      </c>
      <c r="L975" s="5" t="s">
        <v>278</v>
      </c>
      <c r="M975" s="36">
        <v>0</v>
      </c>
      <c r="N975" s="18"/>
      <c r="O975" s="18"/>
      <c r="P975" s="188"/>
      <c r="Q975" s="58"/>
      <c r="R975" s="58"/>
      <c r="S975" s="29">
        <f>P975+Q975-R975</f>
        <v>0</v>
      </c>
      <c r="T975" s="32">
        <f>IF(L975="折扣",R975/(1+AA975)*M975,IF(L975="返现",R975/(1+AA975),R975/(1+M975+AA975)))</f>
        <v>0</v>
      </c>
      <c r="U975" s="36" t="s">
        <v>4325</v>
      </c>
      <c r="V975" s="70">
        <v>11341.36</v>
      </c>
      <c r="W975" s="28"/>
      <c r="X975" s="199">
        <f>R975/1.105</f>
        <v>0</v>
      </c>
      <c r="Y975" s="19">
        <v>0</v>
      </c>
      <c r="Z975" s="23">
        <f t="shared" ref="Z975:Z990" si="16">X975*Y975</f>
        <v>0</v>
      </c>
      <c r="AA975" s="36">
        <v>0</v>
      </c>
      <c r="AB975" s="199">
        <f>X975</f>
        <v>0</v>
      </c>
    </row>
    <row r="976" spans="1:28" x14ac:dyDescent="0.3">
      <c r="A976" s="17">
        <v>45017</v>
      </c>
      <c r="B976" s="5" t="s">
        <v>87</v>
      </c>
      <c r="C976" s="5" t="s">
        <v>107</v>
      </c>
      <c r="D976" s="5" t="s">
        <v>484</v>
      </c>
      <c r="E976" s="37" t="s">
        <v>4310</v>
      </c>
      <c r="F976" s="37" t="s">
        <v>4310</v>
      </c>
      <c r="G976" s="38">
        <v>455</v>
      </c>
      <c r="H976" s="35" t="s">
        <v>4314</v>
      </c>
      <c r="I976" s="5"/>
      <c r="J976" s="5"/>
      <c r="K976" s="5" t="s">
        <v>56</v>
      </c>
      <c r="L976" s="5" t="s">
        <v>278</v>
      </c>
      <c r="M976" s="36">
        <v>0</v>
      </c>
      <c r="N976" s="18"/>
      <c r="O976" s="18"/>
      <c r="P976" s="188"/>
      <c r="Q976" s="58"/>
      <c r="R976" s="58"/>
      <c r="S976" s="29">
        <f>P976+Q976-R976</f>
        <v>0</v>
      </c>
      <c r="T976" s="32">
        <f>IF(L976="折扣",R976/(1+AA976)*M976,IF(L976="返现",R976/(1+AA976),R976/(1+M976+AA976)))</f>
        <v>0</v>
      </c>
      <c r="U976" s="36" t="s">
        <v>4321</v>
      </c>
      <c r="V976" s="70">
        <v>3817</v>
      </c>
      <c r="W976" s="28"/>
      <c r="X976" s="199">
        <f>R976/1.105</f>
        <v>0</v>
      </c>
      <c r="Y976" s="19">
        <v>0</v>
      </c>
      <c r="Z976" s="23">
        <f t="shared" si="16"/>
        <v>0</v>
      </c>
      <c r="AA976" s="36">
        <v>0</v>
      </c>
      <c r="AB976" s="199">
        <f>X976</f>
        <v>0</v>
      </c>
    </row>
    <row r="977" spans="1:29" x14ac:dyDescent="0.3">
      <c r="A977" s="17">
        <v>45017</v>
      </c>
      <c r="B977" s="5" t="s">
        <v>87</v>
      </c>
      <c r="C977" s="5" t="s">
        <v>107</v>
      </c>
      <c r="D977" s="5" t="s">
        <v>484</v>
      </c>
      <c r="E977" s="37" t="s">
        <v>4309</v>
      </c>
      <c r="F977" s="37" t="s">
        <v>4309</v>
      </c>
      <c r="G977" s="38">
        <v>455</v>
      </c>
      <c r="H977" s="35" t="s">
        <v>4314</v>
      </c>
      <c r="I977" s="5"/>
      <c r="J977" s="5"/>
      <c r="K977" s="5" t="s">
        <v>56</v>
      </c>
      <c r="L977" s="5" t="s">
        <v>278</v>
      </c>
      <c r="M977" s="36">
        <v>0</v>
      </c>
      <c r="N977" s="18"/>
      <c r="O977" s="18"/>
      <c r="P977" s="188"/>
      <c r="Q977" s="58"/>
      <c r="R977" s="58"/>
      <c r="S977" s="29">
        <f>P977+Q977-R977</f>
        <v>0</v>
      </c>
      <c r="T977" s="32">
        <f>IF(L977="折扣",R977/(1+AA977)*M977,IF(L977="返现",R977/(1+AA977),R977/(1+M977+AA977)))</f>
        <v>0</v>
      </c>
      <c r="U977" s="36" t="s">
        <v>4325</v>
      </c>
      <c r="V977" s="70">
        <v>6994.46</v>
      </c>
      <c r="W977" s="28"/>
      <c r="X977" s="199">
        <f>R977/1.105</f>
        <v>0</v>
      </c>
      <c r="Y977" s="19">
        <v>0</v>
      </c>
      <c r="Z977" s="23">
        <f t="shared" si="16"/>
        <v>0</v>
      </c>
      <c r="AA977" s="36">
        <v>0</v>
      </c>
      <c r="AB977" s="199">
        <f>X977</f>
        <v>0</v>
      </c>
    </row>
    <row r="978" spans="1:29" x14ac:dyDescent="0.3">
      <c r="A978" s="17">
        <v>45017</v>
      </c>
      <c r="B978" s="5" t="s">
        <v>87</v>
      </c>
      <c r="C978" s="5" t="s">
        <v>107</v>
      </c>
      <c r="D978" s="5" t="s">
        <v>484</v>
      </c>
      <c r="E978" s="37" t="s">
        <v>4309</v>
      </c>
      <c r="F978" s="37" t="s">
        <v>4309</v>
      </c>
      <c r="G978" s="38">
        <v>455</v>
      </c>
      <c r="H978" s="35" t="s">
        <v>4314</v>
      </c>
      <c r="I978" s="5"/>
      <c r="J978" s="5"/>
      <c r="K978" s="5" t="s">
        <v>56</v>
      </c>
      <c r="L978" s="5" t="s">
        <v>278</v>
      </c>
      <c r="M978" s="36">
        <v>0</v>
      </c>
      <c r="N978" s="18"/>
      <c r="O978" s="18"/>
      <c r="P978" s="188"/>
      <c r="Q978" s="58"/>
      <c r="R978" s="58"/>
      <c r="S978" s="29">
        <f>P978+Q978-R978</f>
        <v>0</v>
      </c>
      <c r="T978" s="32">
        <f>IF(L978="折扣",R978/(1+AA978)*M978,IF(L978="返现",R978/(1+AA978),R978/(1+M978+AA978)))</f>
        <v>0</v>
      </c>
      <c r="U978" s="36" t="s">
        <v>4325</v>
      </c>
      <c r="V978" s="70">
        <v>1028.58</v>
      </c>
      <c r="W978" s="28"/>
      <c r="X978" s="199">
        <f>R978/1.105</f>
        <v>0</v>
      </c>
      <c r="Y978" s="19">
        <v>0</v>
      </c>
      <c r="Z978" s="23">
        <f t="shared" si="16"/>
        <v>0</v>
      </c>
      <c r="AA978" s="36">
        <v>0</v>
      </c>
      <c r="AB978" s="199">
        <f>X978</f>
        <v>0</v>
      </c>
    </row>
    <row r="979" spans="1:29" x14ac:dyDescent="0.3">
      <c r="A979" s="17">
        <v>45017</v>
      </c>
      <c r="B979" s="5" t="s">
        <v>87</v>
      </c>
      <c r="C979" s="5" t="s">
        <v>107</v>
      </c>
      <c r="D979" s="5" t="s">
        <v>484</v>
      </c>
      <c r="E979" s="37" t="s">
        <v>4308</v>
      </c>
      <c r="F979" s="37" t="s">
        <v>4308</v>
      </c>
      <c r="G979" s="178">
        <v>470</v>
      </c>
      <c r="H979" s="35" t="s">
        <v>4312</v>
      </c>
      <c r="I979" s="5"/>
      <c r="J979" s="5"/>
      <c r="K979" s="5" t="s">
        <v>56</v>
      </c>
      <c r="L979" s="5" t="s">
        <v>278</v>
      </c>
      <c r="M979" s="36">
        <v>0</v>
      </c>
      <c r="N979" s="18"/>
      <c r="O979" s="18"/>
      <c r="P979" s="188"/>
      <c r="Q979" s="58"/>
      <c r="R979" s="58"/>
      <c r="S979" s="29">
        <f>P979+Q979-R979</f>
        <v>0</v>
      </c>
      <c r="T979" s="32">
        <f>IF(L979="折扣",R979/(1+AA979)*M979,IF(L979="返现",R979/(1+AA979),R979/(1+M979+AA979)))</f>
        <v>0</v>
      </c>
      <c r="U979" s="36" t="s">
        <v>4325</v>
      </c>
      <c r="V979" s="70">
        <v>5233.5200000000004</v>
      </c>
      <c r="W979" s="190"/>
      <c r="X979" s="199">
        <f>R979/1.105</f>
        <v>0</v>
      </c>
      <c r="Y979" s="19">
        <v>0</v>
      </c>
      <c r="Z979" s="23">
        <f t="shared" si="16"/>
        <v>0</v>
      </c>
      <c r="AA979" s="36">
        <v>0</v>
      </c>
      <c r="AB979" s="23">
        <f>X979</f>
        <v>0</v>
      </c>
    </row>
    <row r="980" spans="1:29" x14ac:dyDescent="0.3">
      <c r="A980" s="17">
        <v>45017</v>
      </c>
      <c r="B980" s="5" t="s">
        <v>87</v>
      </c>
      <c r="C980" s="5" t="s">
        <v>107</v>
      </c>
      <c r="D980" s="5" t="s">
        <v>484</v>
      </c>
      <c r="E980" s="37" t="s">
        <v>4308</v>
      </c>
      <c r="F980" s="37" t="s">
        <v>4308</v>
      </c>
      <c r="G980" s="178">
        <v>470</v>
      </c>
      <c r="H980" s="35" t="s">
        <v>4312</v>
      </c>
      <c r="I980" s="5"/>
      <c r="J980" s="5"/>
      <c r="K980" s="5" t="s">
        <v>56</v>
      </c>
      <c r="L980" s="5" t="s">
        <v>278</v>
      </c>
      <c r="M980" s="36">
        <v>0</v>
      </c>
      <c r="N980" s="18"/>
      <c r="O980" s="18"/>
      <c r="P980" s="188"/>
      <c r="Q980" s="58"/>
      <c r="R980" s="58"/>
      <c r="S980" s="29">
        <f>P980+Q980-R980</f>
        <v>0</v>
      </c>
      <c r="T980" s="32">
        <f>IF(L980="折扣",R980/(1+AA980)*M980,IF(L980="返现",R980/(1+AA980),R980/(1+M980+AA980)))</f>
        <v>0</v>
      </c>
      <c r="U980" s="36" t="s">
        <v>4325</v>
      </c>
      <c r="V980" s="70">
        <v>3064.75</v>
      </c>
      <c r="W980" s="190"/>
      <c r="X980" s="199">
        <f>R980/1.105</f>
        <v>0</v>
      </c>
      <c r="Y980" s="19">
        <v>0</v>
      </c>
      <c r="Z980" s="23">
        <f t="shared" si="16"/>
        <v>0</v>
      </c>
      <c r="AA980" s="36">
        <v>0</v>
      </c>
      <c r="AB980" s="23">
        <f>X980</f>
        <v>0</v>
      </c>
    </row>
    <row r="981" spans="1:29" x14ac:dyDescent="0.3">
      <c r="A981" s="17">
        <v>45017</v>
      </c>
      <c r="B981" s="5" t="s">
        <v>87</v>
      </c>
      <c r="C981" s="5" t="s">
        <v>107</v>
      </c>
      <c r="D981" s="5" t="s">
        <v>484</v>
      </c>
      <c r="E981" s="37" t="s">
        <v>4308</v>
      </c>
      <c r="F981" s="37" t="s">
        <v>4308</v>
      </c>
      <c r="G981" s="178">
        <v>470</v>
      </c>
      <c r="H981" s="35" t="s">
        <v>4312</v>
      </c>
      <c r="I981" s="5"/>
      <c r="J981" s="5"/>
      <c r="K981" s="5" t="s">
        <v>56</v>
      </c>
      <c r="L981" s="5" t="s">
        <v>278</v>
      </c>
      <c r="M981" s="36">
        <v>0</v>
      </c>
      <c r="N981" s="18"/>
      <c r="O981" s="18"/>
      <c r="P981" s="29"/>
      <c r="Q981" s="58"/>
      <c r="R981" s="194"/>
      <c r="S981" s="29">
        <f>P981+Q981-R981</f>
        <v>0</v>
      </c>
      <c r="T981" s="32">
        <f>IF(L981="折扣",R981/(1+AA981)*M981,IF(L981="返现",R981/(1+AA981),R981/(1+M981+AA981)))</f>
        <v>0</v>
      </c>
      <c r="U981" s="36" t="s">
        <v>4325</v>
      </c>
      <c r="V981" s="70">
        <v>29126.53</v>
      </c>
      <c r="W981" s="190"/>
      <c r="X981" s="199">
        <f>R981/1.105</f>
        <v>0</v>
      </c>
      <c r="Y981" s="19">
        <v>0</v>
      </c>
      <c r="Z981" s="23">
        <f t="shared" si="16"/>
        <v>0</v>
      </c>
      <c r="AA981" s="36">
        <v>0</v>
      </c>
      <c r="AB981" s="23">
        <f>X981</f>
        <v>0</v>
      </c>
    </row>
    <row r="982" spans="1:29" x14ac:dyDescent="0.3">
      <c r="A982" s="17">
        <v>45017</v>
      </c>
      <c r="B982" s="5" t="s">
        <v>87</v>
      </c>
      <c r="C982" s="5" t="s">
        <v>107</v>
      </c>
      <c r="D982" s="5" t="s">
        <v>484</v>
      </c>
      <c r="E982" s="37" t="s">
        <v>4308</v>
      </c>
      <c r="F982" s="37" t="s">
        <v>4308</v>
      </c>
      <c r="G982" s="178">
        <v>470</v>
      </c>
      <c r="H982" s="35" t="s">
        <v>4312</v>
      </c>
      <c r="I982" s="5"/>
      <c r="J982" s="5"/>
      <c r="K982" s="5" t="s">
        <v>56</v>
      </c>
      <c r="L982" s="5" t="s">
        <v>278</v>
      </c>
      <c r="M982" s="36">
        <v>0</v>
      </c>
      <c r="N982" s="18"/>
      <c r="O982" s="18"/>
      <c r="P982" s="29"/>
      <c r="Q982" s="58"/>
      <c r="R982" s="194"/>
      <c r="S982" s="29">
        <f>P982+Q982-R982</f>
        <v>0</v>
      </c>
      <c r="T982" s="32">
        <f>IF(L982="折扣",R982/(1+AA982)*M982,IF(L982="返现",R982/(1+AA982),R982/(1+M982+AA982)))</f>
        <v>0</v>
      </c>
      <c r="U982" s="36" t="s">
        <v>4325</v>
      </c>
      <c r="V982" s="70">
        <v>7420.93</v>
      </c>
      <c r="W982" s="190"/>
      <c r="X982" s="199">
        <f>R982/1.105</f>
        <v>0</v>
      </c>
      <c r="Y982" s="19">
        <v>0</v>
      </c>
      <c r="Z982" s="23">
        <f t="shared" si="16"/>
        <v>0</v>
      </c>
      <c r="AA982" s="36">
        <v>0</v>
      </c>
      <c r="AB982" s="23">
        <f>X982</f>
        <v>0</v>
      </c>
    </row>
    <row r="983" spans="1:29" x14ac:dyDescent="0.3">
      <c r="A983" s="17">
        <v>45017</v>
      </c>
      <c r="B983" s="5" t="s">
        <v>87</v>
      </c>
      <c r="C983" s="5" t="s">
        <v>107</v>
      </c>
      <c r="D983" s="5" t="s">
        <v>484</v>
      </c>
      <c r="E983" s="37" t="s">
        <v>4308</v>
      </c>
      <c r="F983" s="37" t="s">
        <v>4308</v>
      </c>
      <c r="G983" s="178">
        <v>470</v>
      </c>
      <c r="H983" s="35" t="s">
        <v>4312</v>
      </c>
      <c r="I983" s="5"/>
      <c r="J983" s="5"/>
      <c r="K983" s="5" t="s">
        <v>56</v>
      </c>
      <c r="L983" s="5" t="s">
        <v>278</v>
      </c>
      <c r="M983" s="36">
        <v>0</v>
      </c>
      <c r="N983" s="18"/>
      <c r="O983" s="18"/>
      <c r="P983" s="29"/>
      <c r="Q983" s="194"/>
      <c r="R983" s="194"/>
      <c r="S983" s="29">
        <f>P983+Q983-R983</f>
        <v>0</v>
      </c>
      <c r="T983" s="32">
        <f>IF(L983="折扣",R983/(1+AA983)*M983,IF(L983="返现",R983/(1+AA983),R983/(1+M983+AA983)))</f>
        <v>0</v>
      </c>
      <c r="U983" s="36" t="s">
        <v>4325</v>
      </c>
      <c r="V983" s="70">
        <v>23423.91</v>
      </c>
      <c r="W983" s="28"/>
      <c r="X983" s="23">
        <f>R983/1.105</f>
        <v>0</v>
      </c>
      <c r="Y983" s="19">
        <v>0</v>
      </c>
      <c r="Z983" s="23">
        <f t="shared" si="16"/>
        <v>0</v>
      </c>
      <c r="AA983" s="36">
        <v>0</v>
      </c>
      <c r="AB983" s="23">
        <f>X983</f>
        <v>0</v>
      </c>
    </row>
    <row r="984" spans="1:29" x14ac:dyDescent="0.3">
      <c r="A984" s="17">
        <v>45017</v>
      </c>
      <c r="B984" s="5" t="s">
        <v>87</v>
      </c>
      <c r="C984" s="5" t="s">
        <v>107</v>
      </c>
      <c r="D984" s="5" t="s">
        <v>484</v>
      </c>
      <c r="E984" s="37" t="s">
        <v>4308</v>
      </c>
      <c r="F984" s="37" t="s">
        <v>4308</v>
      </c>
      <c r="G984" s="178">
        <v>470</v>
      </c>
      <c r="H984" s="35" t="s">
        <v>4312</v>
      </c>
      <c r="I984" s="5"/>
      <c r="J984" s="5"/>
      <c r="K984" s="5" t="s">
        <v>56</v>
      </c>
      <c r="L984" s="5" t="s">
        <v>278</v>
      </c>
      <c r="M984" s="36">
        <v>0</v>
      </c>
      <c r="N984" s="18"/>
      <c r="O984" s="18"/>
      <c r="P984" s="29"/>
      <c r="Q984" s="194"/>
      <c r="R984" s="194"/>
      <c r="S984" s="29">
        <f>P984+Q984-R984</f>
        <v>0</v>
      </c>
      <c r="T984" s="32">
        <f>IF(L984="折扣",R984/(1+AA984)*M984,IF(L984="返现",R984/(1+AA984),R984/(1+M984+AA984)))</f>
        <v>0</v>
      </c>
      <c r="U984" s="36" t="s">
        <v>4325</v>
      </c>
      <c r="V984" s="70">
        <v>2487.7399999999998</v>
      </c>
      <c r="W984" s="28"/>
      <c r="X984" s="23">
        <f>R984/1.105</f>
        <v>0</v>
      </c>
      <c r="Y984" s="19">
        <v>0</v>
      </c>
      <c r="Z984" s="23">
        <f t="shared" si="16"/>
        <v>0</v>
      </c>
      <c r="AA984" s="36">
        <v>0</v>
      </c>
      <c r="AB984" s="23">
        <f>X984</f>
        <v>0</v>
      </c>
    </row>
    <row r="985" spans="1:29" x14ac:dyDescent="0.3">
      <c r="A985" s="17">
        <v>45017</v>
      </c>
      <c r="B985" s="5" t="s">
        <v>87</v>
      </c>
      <c r="C985" s="5" t="s">
        <v>107</v>
      </c>
      <c r="D985" s="5" t="s">
        <v>484</v>
      </c>
      <c r="E985" s="37" t="s">
        <v>4308</v>
      </c>
      <c r="F985" s="37" t="s">
        <v>4308</v>
      </c>
      <c r="G985" s="178">
        <v>470</v>
      </c>
      <c r="H985" s="35" t="s">
        <v>4312</v>
      </c>
      <c r="I985" s="5"/>
      <c r="J985" s="5"/>
      <c r="K985" s="5" t="s">
        <v>56</v>
      </c>
      <c r="L985" s="5" t="s">
        <v>278</v>
      </c>
      <c r="M985" s="36">
        <v>0</v>
      </c>
      <c r="N985" s="18"/>
      <c r="O985" s="18"/>
      <c r="P985" s="29"/>
      <c r="Q985" s="194"/>
      <c r="R985" s="194"/>
      <c r="S985" s="29">
        <f>P985+Q985-R985</f>
        <v>0</v>
      </c>
      <c r="T985" s="32">
        <f>IF(L985="折扣",R985/(1+AA985)*M985,IF(L985="返现",R985/(1+AA985),R985/(1+M985+AA985)))</f>
        <v>0</v>
      </c>
      <c r="U985" s="36" t="s">
        <v>4325</v>
      </c>
      <c r="V985" s="70">
        <v>4775.62</v>
      </c>
      <c r="W985" s="28"/>
      <c r="X985" s="23">
        <f>R985/1.105</f>
        <v>0</v>
      </c>
      <c r="Y985" s="19">
        <v>0</v>
      </c>
      <c r="Z985" s="23">
        <f t="shared" si="16"/>
        <v>0</v>
      </c>
      <c r="AA985" s="36">
        <v>0</v>
      </c>
      <c r="AB985" s="23">
        <f>X985</f>
        <v>0</v>
      </c>
    </row>
    <row r="986" spans="1:29" x14ac:dyDescent="0.3">
      <c r="A986" s="17">
        <v>45017</v>
      </c>
      <c r="B986" s="5" t="s">
        <v>87</v>
      </c>
      <c r="C986" s="5" t="s">
        <v>107</v>
      </c>
      <c r="D986" s="5" t="s">
        <v>484</v>
      </c>
      <c r="E986" s="37" t="s">
        <v>4308</v>
      </c>
      <c r="F986" s="37" t="s">
        <v>4308</v>
      </c>
      <c r="G986" s="178">
        <v>470</v>
      </c>
      <c r="H986" s="35" t="s">
        <v>4312</v>
      </c>
      <c r="I986" s="5"/>
      <c r="J986" s="5"/>
      <c r="K986" s="5" t="s">
        <v>56</v>
      </c>
      <c r="L986" s="5" t="s">
        <v>278</v>
      </c>
      <c r="M986" s="36">
        <v>0</v>
      </c>
      <c r="N986" s="18"/>
      <c r="O986" s="18"/>
      <c r="P986" s="29"/>
      <c r="Q986" s="194"/>
      <c r="R986" s="194"/>
      <c r="S986" s="29">
        <f>P986+Q986-R986</f>
        <v>0</v>
      </c>
      <c r="T986" s="32">
        <f>IF(L986="折扣",R986/(1+AA986)*M986,IF(L986="返现",R986/(1+AA986),R986/(1+M986+AA986)))</f>
        <v>0</v>
      </c>
      <c r="U986" s="36" t="s">
        <v>4325</v>
      </c>
      <c r="V986" s="70">
        <v>53131.03</v>
      </c>
      <c r="W986" s="28"/>
      <c r="X986" s="23">
        <f>R986/1.105</f>
        <v>0</v>
      </c>
      <c r="Y986" s="19">
        <v>0</v>
      </c>
      <c r="Z986" s="23">
        <f t="shared" si="16"/>
        <v>0</v>
      </c>
      <c r="AA986" s="36">
        <v>0</v>
      </c>
      <c r="AB986" s="23">
        <f>X986</f>
        <v>0</v>
      </c>
    </row>
    <row r="987" spans="1:29" x14ac:dyDescent="0.3">
      <c r="A987" s="17">
        <v>45017</v>
      </c>
      <c r="B987" s="5" t="s">
        <v>87</v>
      </c>
      <c r="C987" s="5" t="s">
        <v>107</v>
      </c>
      <c r="D987" s="5" t="s">
        <v>484</v>
      </c>
      <c r="E987" s="37" t="s">
        <v>4308</v>
      </c>
      <c r="F987" s="37" t="s">
        <v>4308</v>
      </c>
      <c r="G987" s="178">
        <v>470</v>
      </c>
      <c r="H987" s="35" t="s">
        <v>4312</v>
      </c>
      <c r="I987" s="5"/>
      <c r="J987" s="5"/>
      <c r="K987" s="5" t="s">
        <v>56</v>
      </c>
      <c r="L987" s="5" t="s">
        <v>278</v>
      </c>
      <c r="M987" s="36">
        <v>0</v>
      </c>
      <c r="N987" s="18"/>
      <c r="O987" s="18"/>
      <c r="P987" s="29"/>
      <c r="Q987" s="194"/>
      <c r="R987" s="194"/>
      <c r="S987" s="29">
        <f>P987+Q987-R987</f>
        <v>0</v>
      </c>
      <c r="T987" s="32">
        <f>IF(L987="折扣",R987/(1+AA987)*M987,IF(L987="返现",R987/(1+AA987),R987/(1+M987+AA987)))</f>
        <v>0</v>
      </c>
      <c r="U987" s="36" t="s">
        <v>4325</v>
      </c>
      <c r="V987" s="70">
        <v>968.5</v>
      </c>
      <c r="W987" s="28"/>
      <c r="X987" s="23">
        <f>R987/1.105</f>
        <v>0</v>
      </c>
      <c r="Y987" s="19">
        <v>0</v>
      </c>
      <c r="Z987" s="23">
        <f t="shared" si="16"/>
        <v>0</v>
      </c>
      <c r="AA987" s="36">
        <v>0</v>
      </c>
      <c r="AB987" s="23">
        <f>X987</f>
        <v>0</v>
      </c>
    </row>
    <row r="988" spans="1:29" x14ac:dyDescent="0.3">
      <c r="A988" s="17">
        <v>45017</v>
      </c>
      <c r="B988" s="5" t="s">
        <v>87</v>
      </c>
      <c r="C988" s="5" t="s">
        <v>107</v>
      </c>
      <c r="D988" s="5" t="s">
        <v>484</v>
      </c>
      <c r="E988" s="37" t="s">
        <v>4308</v>
      </c>
      <c r="F988" s="37" t="s">
        <v>4308</v>
      </c>
      <c r="G988" s="178">
        <v>470</v>
      </c>
      <c r="H988" s="35" t="s">
        <v>4312</v>
      </c>
      <c r="I988" s="5"/>
      <c r="J988" s="5"/>
      <c r="K988" s="5" t="s">
        <v>56</v>
      </c>
      <c r="L988" s="5" t="s">
        <v>278</v>
      </c>
      <c r="M988" s="36">
        <v>0</v>
      </c>
      <c r="N988" s="18"/>
      <c r="O988" s="18"/>
      <c r="P988" s="29"/>
      <c r="Q988" s="194"/>
      <c r="R988" s="194"/>
      <c r="S988" s="29">
        <f>P988+Q988-R988</f>
        <v>0</v>
      </c>
      <c r="T988" s="32">
        <f>IF(L988="折扣",R988/(1+AA988)*M988,IF(L988="返现",R988/(1+AA988),R988/(1+M988+AA988)))</f>
        <v>0</v>
      </c>
      <c r="U988" s="36" t="s">
        <v>4325</v>
      </c>
      <c r="V988" s="70">
        <v>1118.48</v>
      </c>
      <c r="W988" s="28"/>
      <c r="X988" s="23">
        <f>R988/1.105</f>
        <v>0</v>
      </c>
      <c r="Y988" s="19">
        <v>0</v>
      </c>
      <c r="Z988" s="23">
        <f t="shared" si="16"/>
        <v>0</v>
      </c>
      <c r="AA988" s="36">
        <v>0</v>
      </c>
      <c r="AB988" s="23">
        <f>X988</f>
        <v>0</v>
      </c>
    </row>
    <row r="989" spans="1:29" x14ac:dyDescent="0.3">
      <c r="A989" s="17">
        <v>45017</v>
      </c>
      <c r="B989" s="5" t="s">
        <v>87</v>
      </c>
      <c r="C989" s="5" t="s">
        <v>107</v>
      </c>
      <c r="D989" s="5" t="s">
        <v>484</v>
      </c>
      <c r="E989" s="37" t="s">
        <v>4308</v>
      </c>
      <c r="F989" s="37" t="s">
        <v>4308</v>
      </c>
      <c r="G989" s="178">
        <v>470</v>
      </c>
      <c r="H989" s="35" t="s">
        <v>4312</v>
      </c>
      <c r="I989" s="5"/>
      <c r="J989" s="5"/>
      <c r="K989" s="5" t="s">
        <v>56</v>
      </c>
      <c r="L989" s="5" t="s">
        <v>278</v>
      </c>
      <c r="M989" s="36">
        <v>0</v>
      </c>
      <c r="N989" s="18"/>
      <c r="O989" s="18"/>
      <c r="P989" s="29"/>
      <c r="Q989" s="194"/>
      <c r="R989" s="194"/>
      <c r="S989" s="29">
        <f>P989+Q989-R989</f>
        <v>0</v>
      </c>
      <c r="T989" s="32">
        <f>IF(L989="折扣",R989/(1+AA989)*M989,IF(L989="返现",R989/(1+AA989),R989/(1+M989+AA989)))</f>
        <v>0</v>
      </c>
      <c r="U989" s="36" t="s">
        <v>4325</v>
      </c>
      <c r="V989" s="70">
        <v>443.89</v>
      </c>
      <c r="W989" s="28"/>
      <c r="X989" s="23">
        <f>R989/1.105</f>
        <v>0</v>
      </c>
      <c r="Y989" s="19">
        <v>0</v>
      </c>
      <c r="Z989" s="23">
        <f t="shared" si="16"/>
        <v>0</v>
      </c>
      <c r="AA989" s="36">
        <v>0</v>
      </c>
      <c r="AB989" s="23">
        <f>X989</f>
        <v>0</v>
      </c>
    </row>
    <row r="990" spans="1:29" x14ac:dyDescent="0.3">
      <c r="A990" s="17">
        <v>45017</v>
      </c>
      <c r="B990" s="5" t="s">
        <v>87</v>
      </c>
      <c r="C990" s="5" t="s">
        <v>107</v>
      </c>
      <c r="D990" s="5" t="s">
        <v>484</v>
      </c>
      <c r="E990" s="37" t="s">
        <v>4308</v>
      </c>
      <c r="F990" s="37" t="s">
        <v>4308</v>
      </c>
      <c r="G990" s="178">
        <v>470</v>
      </c>
      <c r="H990" s="35" t="s">
        <v>4312</v>
      </c>
      <c r="I990" s="5"/>
      <c r="J990" s="5"/>
      <c r="K990" s="5" t="s">
        <v>56</v>
      </c>
      <c r="L990" s="5" t="s">
        <v>278</v>
      </c>
      <c r="M990" s="36">
        <v>0</v>
      </c>
      <c r="N990" s="18"/>
      <c r="O990" s="18"/>
      <c r="P990" s="29"/>
      <c r="Q990" s="194"/>
      <c r="R990" s="194"/>
      <c r="S990" s="29">
        <f>P990+Q990-R990</f>
        <v>0</v>
      </c>
      <c r="T990" s="32">
        <f>IF(L990="折扣",R990/(1+AA990)*M990,IF(L990="返现",R990/(1+AA990),R990/(1+M990+AA990)))</f>
        <v>0</v>
      </c>
      <c r="U990" s="36" t="s">
        <v>4325</v>
      </c>
      <c r="V990" s="70">
        <v>20356.86</v>
      </c>
      <c r="W990" s="24"/>
      <c r="X990" s="23">
        <f>R990/1.105</f>
        <v>0</v>
      </c>
      <c r="Y990" s="19">
        <v>0</v>
      </c>
      <c r="Z990" s="23">
        <f t="shared" si="16"/>
        <v>0</v>
      </c>
      <c r="AA990" s="36">
        <v>0</v>
      </c>
      <c r="AB990" s="23">
        <f>X990</f>
        <v>0</v>
      </c>
    </row>
    <row r="991" spans="1:29" x14ac:dyDescent="0.3">
      <c r="A991" s="72">
        <v>45017</v>
      </c>
      <c r="B991" s="74" t="s">
        <v>87</v>
      </c>
      <c r="C991" s="74" t="s">
        <v>94</v>
      </c>
      <c r="D991" s="74" t="s">
        <v>95</v>
      </c>
      <c r="E991" s="74" t="s">
        <v>4329</v>
      </c>
      <c r="F991" s="74" t="s">
        <v>4329</v>
      </c>
      <c r="G991" s="74">
        <v>494</v>
      </c>
      <c r="H991" s="74" t="s">
        <v>4330</v>
      </c>
      <c r="I991" s="74" t="s">
        <v>4331</v>
      </c>
      <c r="J991" s="74" t="s">
        <v>4332</v>
      </c>
      <c r="K991" s="74" t="s">
        <v>55</v>
      </c>
      <c r="L991" s="74" t="s">
        <v>278</v>
      </c>
      <c r="M991" s="36">
        <v>0</v>
      </c>
      <c r="N991" s="74">
        <v>293832</v>
      </c>
      <c r="O991" s="74" t="s">
        <v>4338</v>
      </c>
      <c r="P991" s="74"/>
      <c r="Q991" s="196">
        <v>1194997.0131000001</v>
      </c>
      <c r="R991" s="196">
        <v>1207067.69</v>
      </c>
      <c r="S991" s="29">
        <v>0</v>
      </c>
      <c r="T991" s="196">
        <v>0</v>
      </c>
      <c r="U991" s="198">
        <v>0</v>
      </c>
      <c r="V991" s="196">
        <v>0</v>
      </c>
      <c r="W991" s="196">
        <v>0</v>
      </c>
      <c r="X991" s="75">
        <v>1194997.0131000001</v>
      </c>
      <c r="Y991" s="73">
        <v>0</v>
      </c>
      <c r="Z991" s="75">
        <f>X991*Y991</f>
        <v>0</v>
      </c>
      <c r="AA991" s="36">
        <v>0</v>
      </c>
      <c r="AB991" s="23">
        <v>0</v>
      </c>
      <c r="AC991" s="74" t="s">
        <v>4333</v>
      </c>
    </row>
    <row r="992" spans="1:29" x14ac:dyDescent="0.3">
      <c r="A992" s="72">
        <v>45017</v>
      </c>
      <c r="B992" s="74" t="s">
        <v>87</v>
      </c>
      <c r="C992" s="74" t="s">
        <v>94</v>
      </c>
      <c r="D992" s="74" t="s">
        <v>95</v>
      </c>
      <c r="E992" s="74" t="s">
        <v>4329</v>
      </c>
      <c r="F992" s="74" t="s">
        <v>4329</v>
      </c>
      <c r="G992" s="74">
        <v>494</v>
      </c>
      <c r="H992" s="74" t="s">
        <v>4330</v>
      </c>
      <c r="I992" s="74" t="s">
        <v>4334</v>
      </c>
      <c r="J992" s="74" t="s">
        <v>4335</v>
      </c>
      <c r="K992" s="74" t="s">
        <v>56</v>
      </c>
      <c r="L992" s="74" t="s">
        <v>278</v>
      </c>
      <c r="M992" s="36">
        <v>0</v>
      </c>
      <c r="N992" s="74">
        <v>293862</v>
      </c>
      <c r="O992" s="74" t="s">
        <v>4338</v>
      </c>
      <c r="P992" s="74"/>
      <c r="Q992" s="196">
        <v>1339799.5907999999</v>
      </c>
      <c r="R992" s="196">
        <v>1353332.92</v>
      </c>
      <c r="S992" s="29">
        <v>0</v>
      </c>
      <c r="T992" s="196">
        <v>0</v>
      </c>
      <c r="U992" s="198">
        <v>0</v>
      </c>
      <c r="V992" s="196">
        <v>0</v>
      </c>
      <c r="W992" s="196">
        <v>0</v>
      </c>
      <c r="X992" s="75">
        <v>1339799.5907999999</v>
      </c>
      <c r="Y992" s="73">
        <v>0</v>
      </c>
      <c r="Z992" s="75">
        <f t="shared" ref="Z992:Z1001" si="17">X992*Y992</f>
        <v>0</v>
      </c>
      <c r="AA992" s="36">
        <v>0</v>
      </c>
      <c r="AB992" s="23">
        <v>0</v>
      </c>
      <c r="AC992" s="74" t="s">
        <v>4336</v>
      </c>
    </row>
    <row r="993" spans="1:29" x14ac:dyDescent="0.3">
      <c r="A993" s="72">
        <v>45017</v>
      </c>
      <c r="B993" s="74" t="s">
        <v>87</v>
      </c>
      <c r="C993" s="74" t="s">
        <v>94</v>
      </c>
      <c r="D993" s="74" t="s">
        <v>95</v>
      </c>
      <c r="E993" s="74" t="s">
        <v>4329</v>
      </c>
      <c r="F993" s="74" t="s">
        <v>4329</v>
      </c>
      <c r="G993" s="74">
        <v>494</v>
      </c>
      <c r="H993" s="74" t="s">
        <v>4330</v>
      </c>
      <c r="I993" s="74" t="s">
        <v>4334</v>
      </c>
      <c r="J993" s="74" t="s">
        <v>4335</v>
      </c>
      <c r="K993" s="74" t="s">
        <v>57</v>
      </c>
      <c r="L993" s="74" t="s">
        <v>278</v>
      </c>
      <c r="M993" s="36">
        <v>0</v>
      </c>
      <c r="N993" s="74">
        <v>293862</v>
      </c>
      <c r="O993" s="74" t="s">
        <v>4338</v>
      </c>
      <c r="P993" s="74"/>
      <c r="Q993" s="196">
        <v>245377.22219999999</v>
      </c>
      <c r="R993" s="196">
        <v>247855.78</v>
      </c>
      <c r="S993" s="29">
        <v>0</v>
      </c>
      <c r="T993" s="196">
        <v>0</v>
      </c>
      <c r="U993" s="198">
        <v>0</v>
      </c>
      <c r="V993" s="196">
        <v>0</v>
      </c>
      <c r="W993" s="196">
        <v>0</v>
      </c>
      <c r="X993" s="75">
        <v>245377.22219999999</v>
      </c>
      <c r="Y993" s="73">
        <v>0</v>
      </c>
      <c r="Z993" s="75">
        <f t="shared" si="17"/>
        <v>0</v>
      </c>
      <c r="AA993" s="36">
        <v>0</v>
      </c>
      <c r="AB993" s="23">
        <v>0</v>
      </c>
      <c r="AC993" s="74" t="s">
        <v>4337</v>
      </c>
    </row>
    <row r="994" spans="1:29" x14ac:dyDescent="0.3">
      <c r="A994" s="71">
        <v>45017</v>
      </c>
      <c r="B994" s="144" t="s">
        <v>87</v>
      </c>
      <c r="C994" s="144" t="s">
        <v>88</v>
      </c>
      <c r="D994" s="144" t="s">
        <v>314</v>
      </c>
      <c r="E994" s="144" t="s">
        <v>480</v>
      </c>
      <c r="F994" s="144" t="s">
        <v>480</v>
      </c>
      <c r="G994" s="144">
        <v>237</v>
      </c>
      <c r="H994" s="144" t="s">
        <v>471</v>
      </c>
      <c r="I994" s="144"/>
      <c r="J994" s="144" t="s">
        <v>4474</v>
      </c>
      <c r="K994" s="144" t="s">
        <v>4475</v>
      </c>
      <c r="L994" s="144" t="s">
        <v>265</v>
      </c>
      <c r="M994" s="184">
        <v>0.92</v>
      </c>
      <c r="N994" s="144"/>
      <c r="O994" s="144"/>
      <c r="P994" s="189">
        <v>0</v>
      </c>
      <c r="Q994" s="70">
        <v>162133.32999999999</v>
      </c>
      <c r="R994" s="21">
        <v>304000</v>
      </c>
      <c r="S994" s="29">
        <v>0</v>
      </c>
      <c r="T994" s="32">
        <f>IF(L994="折扣",R994/(1+AA994)*M994,IF(L994="返现",R994/(1+AA994),R994/(1+M994+AA994)))</f>
        <v>279680</v>
      </c>
      <c r="U994" s="184">
        <v>4.0000000000000001E-3</v>
      </c>
      <c r="V994" s="75">
        <v>1280</v>
      </c>
      <c r="W994" s="196">
        <v>0</v>
      </c>
      <c r="X994" s="189">
        <v>304000</v>
      </c>
      <c r="Y994" s="73">
        <v>7.0000000000000007E-2</v>
      </c>
      <c r="Z994" s="75">
        <f t="shared" si="17"/>
        <v>21280.000000000004</v>
      </c>
      <c r="AA994" s="184">
        <v>0</v>
      </c>
      <c r="AB994" s="144"/>
      <c r="AC994" s="144"/>
    </row>
    <row r="995" spans="1:29" x14ac:dyDescent="0.3">
      <c r="A995" s="71">
        <v>45017</v>
      </c>
      <c r="B995" s="144" t="s">
        <v>87</v>
      </c>
      <c r="C995" s="144" t="s">
        <v>107</v>
      </c>
      <c r="D995" s="144" t="s">
        <v>484</v>
      </c>
      <c r="E995" s="144" t="s">
        <v>494</v>
      </c>
      <c r="F995" s="144" t="s">
        <v>495</v>
      </c>
      <c r="G995" s="144">
        <v>237</v>
      </c>
      <c r="H995" s="144" t="s">
        <v>471</v>
      </c>
      <c r="I995" s="144"/>
      <c r="J995" s="144" t="s">
        <v>4476</v>
      </c>
      <c r="K995" s="144" t="s">
        <v>4475</v>
      </c>
      <c r="L995" s="144" t="s">
        <v>278</v>
      </c>
      <c r="M995" s="184">
        <v>0</v>
      </c>
      <c r="N995" s="144"/>
      <c r="O995" s="144"/>
      <c r="P995" s="189">
        <v>0</v>
      </c>
      <c r="Q995" s="70">
        <v>290970</v>
      </c>
      <c r="R995" s="70">
        <v>290970</v>
      </c>
      <c r="S995" s="29">
        <f>P995+Q995-R995</f>
        <v>0</v>
      </c>
      <c r="T995" s="32">
        <f>IF(L995="折扣",R995/(1+AA995)*M995,IF(L995="返现",R995/(1+AA995),R995/(1+M995+AA995)))</f>
        <v>290970</v>
      </c>
      <c r="U995" s="184">
        <v>0</v>
      </c>
      <c r="V995" s="75">
        <v>0</v>
      </c>
      <c r="W995" s="196">
        <v>0</v>
      </c>
      <c r="X995" s="189">
        <v>290970</v>
      </c>
      <c r="Y995" s="73">
        <v>7.0000000000000007E-2</v>
      </c>
      <c r="Z995" s="75">
        <f t="shared" si="17"/>
        <v>20367.900000000001</v>
      </c>
      <c r="AA995" s="184">
        <v>0</v>
      </c>
      <c r="AB995" s="144"/>
      <c r="AC995" s="144"/>
    </row>
    <row r="996" spans="1:29" x14ac:dyDescent="0.3">
      <c r="A996" s="71">
        <v>45017</v>
      </c>
      <c r="B996" s="144" t="s">
        <v>87</v>
      </c>
      <c r="C996" s="144" t="s">
        <v>107</v>
      </c>
      <c r="D996" s="144" t="s">
        <v>499</v>
      </c>
      <c r="E996" s="144" t="s">
        <v>502</v>
      </c>
      <c r="F996" s="144" t="s">
        <v>503</v>
      </c>
      <c r="G996" s="144">
        <v>237</v>
      </c>
      <c r="H996" s="144" t="s">
        <v>471</v>
      </c>
      <c r="I996" s="144"/>
      <c r="J996" s="144" t="s">
        <v>4477</v>
      </c>
      <c r="K996" s="144" t="s">
        <v>4475</v>
      </c>
      <c r="L996" s="144" t="s">
        <v>278</v>
      </c>
      <c r="M996" s="184">
        <v>0</v>
      </c>
      <c r="N996" s="144"/>
      <c r="O996" s="144"/>
      <c r="P996" s="189">
        <v>0</v>
      </c>
      <c r="Q996" s="70">
        <v>770400</v>
      </c>
      <c r="R996" s="70">
        <v>770400</v>
      </c>
      <c r="S996" s="29">
        <f>P996+Q996-R996</f>
        <v>0</v>
      </c>
      <c r="T996" s="32">
        <f>IF(L996="折扣",R996/(1+AA996)*M996,IF(L996="返现",R996/(1+AA996),R996/(1+M996+AA996)))</f>
        <v>770400</v>
      </c>
      <c r="U996" s="184">
        <v>0</v>
      </c>
      <c r="V996" s="75">
        <v>0</v>
      </c>
      <c r="W996" s="196">
        <v>0</v>
      </c>
      <c r="X996" s="189">
        <v>770400</v>
      </c>
      <c r="Y996" s="73">
        <v>7.0000000000000007E-2</v>
      </c>
      <c r="Z996" s="75">
        <f t="shared" si="17"/>
        <v>53928.000000000007</v>
      </c>
      <c r="AA996" s="184">
        <v>0</v>
      </c>
      <c r="AB996" s="144"/>
      <c r="AC996" s="144"/>
    </row>
    <row r="997" spans="1:29" x14ac:dyDescent="0.3">
      <c r="A997" s="71">
        <v>45017</v>
      </c>
      <c r="B997" s="144" t="s">
        <v>87</v>
      </c>
      <c r="C997" s="144" t="s">
        <v>107</v>
      </c>
      <c r="D997" s="144" t="s">
        <v>509</v>
      </c>
      <c r="E997" s="144" t="s">
        <v>518</v>
      </c>
      <c r="F997" s="144" t="s">
        <v>518</v>
      </c>
      <c r="G997" s="144">
        <v>237</v>
      </c>
      <c r="H997" s="144" t="s">
        <v>471</v>
      </c>
      <c r="I997" s="144"/>
      <c r="J997" s="144" t="s">
        <v>4478</v>
      </c>
      <c r="K997" s="144" t="s">
        <v>4475</v>
      </c>
      <c r="L997" s="144" t="s">
        <v>278</v>
      </c>
      <c r="M997" s="184">
        <v>0</v>
      </c>
      <c r="N997" s="144"/>
      <c r="O997" s="144"/>
      <c r="P997" s="189">
        <v>0</v>
      </c>
      <c r="Q997" s="70">
        <v>679988.36</v>
      </c>
      <c r="R997" s="21">
        <v>679988.36</v>
      </c>
      <c r="S997" s="29">
        <f>P997+Q997-R997</f>
        <v>0</v>
      </c>
      <c r="T997" s="32">
        <f>IF(L997="折扣",R997/(1+AA997)*M997,IF(L997="返现",R997/(1+AA997),R997/(1+M997+AA997)))</f>
        <v>679988.36</v>
      </c>
      <c r="U997" s="184">
        <v>0</v>
      </c>
      <c r="V997" s="75">
        <v>0</v>
      </c>
      <c r="W997" s="196">
        <v>0</v>
      </c>
      <c r="X997" s="189">
        <v>679988.36</v>
      </c>
      <c r="Y997" s="73">
        <v>7.0000000000000007E-2</v>
      </c>
      <c r="Z997" s="75">
        <f t="shared" si="17"/>
        <v>47599.185200000007</v>
      </c>
      <c r="AA997" s="184">
        <v>0</v>
      </c>
      <c r="AB997" s="144"/>
      <c r="AC997" s="144"/>
    </row>
    <row r="998" spans="1:29" x14ac:dyDescent="0.3">
      <c r="A998" s="71">
        <v>45017</v>
      </c>
      <c r="B998" s="144" t="s">
        <v>87</v>
      </c>
      <c r="C998" s="144" t="s">
        <v>107</v>
      </c>
      <c r="D998" s="144" t="s">
        <v>509</v>
      </c>
      <c r="E998" s="144" t="s">
        <v>525</v>
      </c>
      <c r="F998" s="144" t="s">
        <v>525</v>
      </c>
      <c r="G998" s="144">
        <v>237</v>
      </c>
      <c r="H998" s="144" t="s">
        <v>471</v>
      </c>
      <c r="I998" s="144"/>
      <c r="J998" s="144" t="s">
        <v>4479</v>
      </c>
      <c r="K998" s="144" t="s">
        <v>4475</v>
      </c>
      <c r="L998" s="144" t="s">
        <v>265</v>
      </c>
      <c r="M998" s="145">
        <v>0.93</v>
      </c>
      <c r="N998" s="144"/>
      <c r="O998" s="144"/>
      <c r="P998" s="189">
        <v>0</v>
      </c>
      <c r="Q998" s="70">
        <v>208400</v>
      </c>
      <c r="R998" s="70">
        <v>208400</v>
      </c>
      <c r="S998" s="29">
        <f>P998+Q998-R998</f>
        <v>0</v>
      </c>
      <c r="T998" s="32">
        <f>IF(L998="折扣",R998/(1+AA998)*M998,IF(L998="返现",R998/(1+AA998),R998/(1+M998+AA998)))</f>
        <v>193812</v>
      </c>
      <c r="U998" s="145">
        <v>0</v>
      </c>
      <c r="V998" s="75">
        <v>0</v>
      </c>
      <c r="W998" s="196">
        <v>0</v>
      </c>
      <c r="X998" s="189">
        <v>208400</v>
      </c>
      <c r="Y998" s="73">
        <v>7.0000000000000007E-2</v>
      </c>
      <c r="Z998" s="75">
        <f t="shared" si="17"/>
        <v>14588.000000000002</v>
      </c>
      <c r="AA998" s="145">
        <v>0</v>
      </c>
      <c r="AB998" s="144"/>
      <c r="AC998" s="144"/>
    </row>
    <row r="999" spans="1:29" x14ac:dyDescent="0.3">
      <c r="A999" s="71">
        <v>45017</v>
      </c>
      <c r="B999" s="144" t="s">
        <v>87</v>
      </c>
      <c r="C999" s="144" t="s">
        <v>107</v>
      </c>
      <c r="D999" s="144" t="s">
        <v>509</v>
      </c>
      <c r="E999" s="144" t="s">
        <v>526</v>
      </c>
      <c r="F999" s="144" t="s">
        <v>526</v>
      </c>
      <c r="G999" s="144">
        <v>237</v>
      </c>
      <c r="H999" s="144" t="s">
        <v>471</v>
      </c>
      <c r="I999" s="144"/>
      <c r="J999" s="144" t="s">
        <v>4294</v>
      </c>
      <c r="K999" s="144" t="s">
        <v>4342</v>
      </c>
      <c r="L999" s="144" t="s">
        <v>278</v>
      </c>
      <c r="M999" s="184">
        <v>0</v>
      </c>
      <c r="N999" s="144"/>
      <c r="O999" s="144"/>
      <c r="P999" s="189">
        <v>0</v>
      </c>
      <c r="Q999" s="70">
        <v>30000.75</v>
      </c>
      <c r="R999" s="70">
        <v>30000.75</v>
      </c>
      <c r="S999" s="29">
        <f>P999+Q999-R999</f>
        <v>0</v>
      </c>
      <c r="T999" s="32">
        <f>IF(L999="折扣",R999/(1+AA999)*M999,IF(L999="返现",R999/(1+AA999),R999/(1+M999+AA999)))</f>
        <v>30000.75</v>
      </c>
      <c r="U999" s="184">
        <v>0</v>
      </c>
      <c r="V999" s="75">
        <v>0</v>
      </c>
      <c r="W999" s="196">
        <v>0</v>
      </c>
      <c r="X999" s="189">
        <v>30000.75</v>
      </c>
      <c r="Y999" s="73">
        <v>0</v>
      </c>
      <c r="Z999" s="75">
        <f t="shared" si="17"/>
        <v>0</v>
      </c>
      <c r="AA999" s="184">
        <v>0</v>
      </c>
      <c r="AB999" s="144"/>
      <c r="AC999" s="144"/>
    </row>
    <row r="1000" spans="1:29" x14ac:dyDescent="0.3">
      <c r="A1000" s="17">
        <v>45017</v>
      </c>
      <c r="B1000" s="5" t="s">
        <v>87</v>
      </c>
      <c r="C1000" s="5" t="s">
        <v>107</v>
      </c>
      <c r="D1000" s="5" t="s">
        <v>509</v>
      </c>
      <c r="E1000" s="5" t="s">
        <v>4480</v>
      </c>
      <c r="F1000" s="5" t="s">
        <v>4480</v>
      </c>
      <c r="G1000" s="6">
        <v>482</v>
      </c>
      <c r="H1000" s="5" t="s">
        <v>4481</v>
      </c>
      <c r="I1000" s="5" t="s">
        <v>4480</v>
      </c>
      <c r="J1000" s="5" t="s">
        <v>4482</v>
      </c>
      <c r="K1000" s="5" t="s">
        <v>24</v>
      </c>
      <c r="L1000" s="5" t="s">
        <v>93</v>
      </c>
      <c r="M1000" s="182">
        <v>0.02</v>
      </c>
      <c r="N1000" s="18"/>
      <c r="O1000" s="18"/>
      <c r="P1000" s="29">
        <v>6651.1</v>
      </c>
      <c r="Q1000" s="194">
        <v>0</v>
      </c>
      <c r="R1000" s="22">
        <v>0</v>
      </c>
      <c r="S1000" s="29">
        <f>P1000+Q1000-R1000</f>
        <v>6651.1</v>
      </c>
      <c r="T1000" s="57">
        <f>IF(L1000="折扣",R1000/(1+AA1000)*M1000,IF(L1000="返现",R1000/(1+AA1000),R1000/(1+M1000+AA1000)))</f>
        <v>0</v>
      </c>
      <c r="U1000" s="182">
        <v>0</v>
      </c>
      <c r="V1000" s="75">
        <v>0</v>
      </c>
      <c r="W1000" s="196">
        <v>0</v>
      </c>
      <c r="X1000" s="189">
        <v>0</v>
      </c>
      <c r="Y1000" s="73">
        <v>7.0000000000000007E-2</v>
      </c>
      <c r="Z1000" s="75">
        <f t="shared" si="17"/>
        <v>0</v>
      </c>
      <c r="AA1000" s="182">
        <v>0.38</v>
      </c>
      <c r="AB1000" s="18"/>
      <c r="AC1000" s="18"/>
    </row>
    <row r="1001" spans="1:29" x14ac:dyDescent="0.3">
      <c r="A1001" s="17">
        <v>45017</v>
      </c>
      <c r="B1001" s="5" t="s">
        <v>87</v>
      </c>
      <c r="C1001" s="5" t="s">
        <v>107</v>
      </c>
      <c r="D1001" s="5" t="s">
        <v>509</v>
      </c>
      <c r="E1001" s="5" t="s">
        <v>4483</v>
      </c>
      <c r="F1001" s="5" t="s">
        <v>4483</v>
      </c>
      <c r="G1001" s="6">
        <v>482</v>
      </c>
      <c r="H1001" s="5" t="s">
        <v>4481</v>
      </c>
      <c r="I1001" s="5" t="s">
        <v>4480</v>
      </c>
      <c r="J1001" s="5" t="s">
        <v>4484</v>
      </c>
      <c r="K1001" s="5" t="s">
        <v>24</v>
      </c>
      <c r="L1001" s="5" t="s">
        <v>93</v>
      </c>
      <c r="M1001" s="182">
        <v>0.02</v>
      </c>
      <c r="N1001" s="18"/>
      <c r="O1001" s="18"/>
      <c r="P1001" s="29">
        <v>188131.06</v>
      </c>
      <c r="Q1001" s="194">
        <v>0</v>
      </c>
      <c r="R1001" s="22">
        <v>0</v>
      </c>
      <c r="S1001" s="29">
        <f>P1001+Q1001-R1001</f>
        <v>188131.06</v>
      </c>
      <c r="T1001" s="57">
        <f>IF(L1001="折扣",R1001/(1+AA1001)*M1001,IF(L1001="返现",R1001/(1+AA1001),R1001/(1+M1001+AA1001)))</f>
        <v>0</v>
      </c>
      <c r="U1001" s="182">
        <v>0</v>
      </c>
      <c r="V1001" s="75">
        <v>0</v>
      </c>
      <c r="W1001" s="196">
        <v>0</v>
      </c>
      <c r="X1001" s="189">
        <v>0</v>
      </c>
      <c r="Y1001" s="73">
        <v>7.0000000000000007E-2</v>
      </c>
      <c r="Z1001" s="75">
        <f t="shared" si="17"/>
        <v>0</v>
      </c>
      <c r="AA1001" s="182">
        <v>0.38</v>
      </c>
      <c r="AB1001" s="18"/>
      <c r="AC1001" s="18"/>
    </row>
    <row r="1002" spans="1:29" x14ac:dyDescent="0.3">
      <c r="A1002" s="17">
        <v>45017</v>
      </c>
      <c r="B1002" s="5" t="s">
        <v>87</v>
      </c>
      <c r="C1002" s="5" t="s">
        <v>107</v>
      </c>
      <c r="D1002" s="5" t="s">
        <v>108</v>
      </c>
      <c r="E1002" s="5" t="s">
        <v>109</v>
      </c>
      <c r="F1002" s="5" t="s">
        <v>110</v>
      </c>
      <c r="G1002" s="177">
        <v>511</v>
      </c>
      <c r="H1002" s="5" t="s">
        <v>4493</v>
      </c>
      <c r="I1002" s="5"/>
      <c r="J1002" s="5"/>
      <c r="K1002" s="5" t="s">
        <v>113</v>
      </c>
      <c r="L1002" s="5" t="s">
        <v>93</v>
      </c>
      <c r="M1002" s="7">
        <v>7.4999999999999997E-2</v>
      </c>
      <c r="N1002" s="18"/>
      <c r="O1002" s="18"/>
      <c r="P1002" s="188">
        <v>0</v>
      </c>
      <c r="Q1002" s="193">
        <v>150000</v>
      </c>
      <c r="R1002" s="193">
        <v>50141.75</v>
      </c>
      <c r="S1002" s="25">
        <f>P1002+Q1002-R1002</f>
        <v>99858.25</v>
      </c>
      <c r="T1002" s="26">
        <f>IF(L1002="折扣",R1002/(1+AA1002)*M1002,IF(L1002="返现",R1002/(1+AA1002),R1002/(1+M1002+AA1002)))</f>
        <v>46643.488372093023</v>
      </c>
      <c r="U1002" s="7">
        <v>0</v>
      </c>
      <c r="V1002" s="22">
        <v>0</v>
      </c>
      <c r="W1002" s="24">
        <f>IF(L1002="返现",T1002*M1002,R1002-T1002)</f>
        <v>3498.2616279069771</v>
      </c>
      <c r="X1002" s="199">
        <f>R1002/(1+Y1002)</f>
        <v>46427.546296296292</v>
      </c>
      <c r="Y1002" s="161">
        <v>0.08</v>
      </c>
      <c r="Z1002" s="22">
        <v>0</v>
      </c>
      <c r="AA1002" s="7">
        <v>0</v>
      </c>
      <c r="AB1002" s="199">
        <f>R1002</f>
        <v>50141.75</v>
      </c>
      <c r="AC1002" s="18"/>
    </row>
    <row r="1003" spans="1:29" x14ac:dyDescent="0.3">
      <c r="A1003" s="17">
        <v>45017</v>
      </c>
      <c r="B1003" s="5" t="s">
        <v>87</v>
      </c>
      <c r="C1003" s="5" t="s">
        <v>107</v>
      </c>
      <c r="D1003" s="5" t="s">
        <v>108</v>
      </c>
      <c r="E1003" s="5" t="s">
        <v>109</v>
      </c>
      <c r="F1003" s="5" t="s">
        <v>110</v>
      </c>
      <c r="G1003" s="177">
        <v>511</v>
      </c>
      <c r="H1003" s="5" t="s">
        <v>4493</v>
      </c>
      <c r="I1003" s="5"/>
      <c r="J1003" s="5"/>
      <c r="K1003" s="5" t="s">
        <v>418</v>
      </c>
      <c r="L1003" s="5" t="s">
        <v>93</v>
      </c>
      <c r="M1003" s="7">
        <v>7.4999999999999997E-2</v>
      </c>
      <c r="N1003" s="18"/>
      <c r="O1003" s="18"/>
      <c r="P1003" s="188">
        <v>0</v>
      </c>
      <c r="Q1003" s="193">
        <v>50000</v>
      </c>
      <c r="R1003" s="193">
        <v>0</v>
      </c>
      <c r="S1003" s="25">
        <f>P1003+Q1003-R1003</f>
        <v>50000</v>
      </c>
      <c r="T1003" s="26">
        <f>IF(L1003="折扣",R1003/(1+AA1003)*M1003,IF(L1003="返现",R1003/(1+AA1003),R1003/(1+M1003+AA1003)))</f>
        <v>0</v>
      </c>
      <c r="U1003" s="7">
        <v>0</v>
      </c>
      <c r="V1003" s="22">
        <v>0</v>
      </c>
      <c r="W1003" s="24">
        <f>IF(L1003="返现",T1003*M1003,R1003-T1003)</f>
        <v>0</v>
      </c>
      <c r="X1003" s="199">
        <f>R1003/(1+Y1003)</f>
        <v>0</v>
      </c>
      <c r="Y1003" s="161">
        <v>0.15</v>
      </c>
      <c r="Z1003" s="22">
        <v>0</v>
      </c>
      <c r="AA1003" s="7">
        <v>0</v>
      </c>
      <c r="AB1003" s="199">
        <f>R1003</f>
        <v>0</v>
      </c>
      <c r="AC1003" s="18"/>
    </row>
    <row r="1004" spans="1:29" x14ac:dyDescent="0.3">
      <c r="A1004" s="166">
        <v>45017</v>
      </c>
      <c r="B1004" s="167" t="s">
        <v>2161</v>
      </c>
      <c r="C1004" s="167" t="s">
        <v>94</v>
      </c>
      <c r="D1004" s="167" t="s">
        <v>95</v>
      </c>
      <c r="E1004" s="167" t="s">
        <v>1130</v>
      </c>
      <c r="F1004" s="167" t="s">
        <v>1131</v>
      </c>
      <c r="G1004" s="168">
        <v>499</v>
      </c>
      <c r="H1004" s="167" t="s">
        <v>4505</v>
      </c>
      <c r="I1004" s="167" t="s">
        <v>2212</v>
      </c>
      <c r="J1004" s="167"/>
      <c r="K1004" s="167" t="s">
        <v>55</v>
      </c>
      <c r="L1004" s="167" t="s">
        <v>278</v>
      </c>
      <c r="M1004" s="169">
        <v>0</v>
      </c>
      <c r="N1004" s="168">
        <v>7174</v>
      </c>
      <c r="O1004" s="170"/>
      <c r="P1004" s="191"/>
      <c r="Q1004" s="195"/>
      <c r="R1004" s="195">
        <f>T1004</f>
        <v>4738.5699999999988</v>
      </c>
      <c r="S1004" s="171"/>
      <c r="T1004" s="173">
        <v>4738.5699999999988</v>
      </c>
      <c r="U1004" s="169">
        <v>0</v>
      </c>
      <c r="V1004" s="172">
        <v>0</v>
      </c>
      <c r="W1004" s="174"/>
      <c r="X1004" s="200">
        <f>T1004</f>
        <v>4738.5699999999988</v>
      </c>
      <c r="Y1004" s="170"/>
      <c r="Z1004" s="170"/>
      <c r="AA1004" s="169">
        <v>0</v>
      </c>
      <c r="AB1004" s="202"/>
      <c r="AC1004" s="30" t="s">
        <v>4504</v>
      </c>
    </row>
    <row r="1005" spans="1:29" x14ac:dyDescent="0.3">
      <c r="A1005" s="166">
        <v>45017</v>
      </c>
      <c r="B1005" s="167" t="s">
        <v>2161</v>
      </c>
      <c r="C1005" s="167" t="s">
        <v>94</v>
      </c>
      <c r="D1005" s="167" t="s">
        <v>95</v>
      </c>
      <c r="E1005" s="167" t="s">
        <v>2218</v>
      </c>
      <c r="F1005" s="167" t="s">
        <v>2218</v>
      </c>
      <c r="G1005" s="168">
        <v>499</v>
      </c>
      <c r="H1005" s="167" t="s">
        <v>4505</v>
      </c>
      <c r="I1005" s="167" t="s">
        <v>2218</v>
      </c>
      <c r="J1005" s="167"/>
      <c r="K1005" s="167" t="s">
        <v>55</v>
      </c>
      <c r="L1005" s="167" t="s">
        <v>278</v>
      </c>
      <c r="M1005" s="169">
        <v>0</v>
      </c>
      <c r="N1005" s="168">
        <v>7181</v>
      </c>
      <c r="O1005" s="170"/>
      <c r="P1005" s="191"/>
      <c r="Q1005" s="195"/>
      <c r="R1005" s="195">
        <f>T1005</f>
        <v>24490.940000000002</v>
      </c>
      <c r="S1005" s="171"/>
      <c r="T1005" s="173">
        <v>24490.940000000002</v>
      </c>
      <c r="U1005" s="169">
        <v>0</v>
      </c>
      <c r="V1005" s="172">
        <v>0</v>
      </c>
      <c r="W1005" s="174"/>
      <c r="X1005" s="200">
        <f>T1005</f>
        <v>24490.940000000002</v>
      </c>
      <c r="Y1005" s="170"/>
      <c r="Z1005" s="170"/>
      <c r="AA1005" s="169">
        <v>0</v>
      </c>
      <c r="AB1005" s="202"/>
      <c r="AC1005" s="30" t="s">
        <v>4504</v>
      </c>
    </row>
    <row r="1006" spans="1:29" x14ac:dyDescent="0.3">
      <c r="A1006" s="166">
        <v>45017</v>
      </c>
      <c r="B1006" s="167" t="s">
        <v>2161</v>
      </c>
      <c r="C1006" s="167" t="s">
        <v>94</v>
      </c>
      <c r="D1006" s="167" t="s">
        <v>95</v>
      </c>
      <c r="E1006" s="167" t="s">
        <v>1137</v>
      </c>
      <c r="F1006" s="167" t="s">
        <v>1137</v>
      </c>
      <c r="G1006" s="168">
        <v>499</v>
      </c>
      <c r="H1006" s="167" t="s">
        <v>4505</v>
      </c>
      <c r="I1006" s="167" t="s">
        <v>2221</v>
      </c>
      <c r="J1006" s="167"/>
      <c r="K1006" s="167" t="s">
        <v>55</v>
      </c>
      <c r="L1006" s="167" t="s">
        <v>278</v>
      </c>
      <c r="M1006" s="169">
        <v>0</v>
      </c>
      <c r="N1006" s="168">
        <v>8077</v>
      </c>
      <c r="O1006" s="170"/>
      <c r="P1006" s="191"/>
      <c r="Q1006" s="195"/>
      <c r="R1006" s="195">
        <f>T1006</f>
        <v>1275.0999999999997</v>
      </c>
      <c r="S1006" s="171"/>
      <c r="T1006" s="173">
        <v>1275.0999999999997</v>
      </c>
      <c r="U1006" s="169">
        <v>0</v>
      </c>
      <c r="V1006" s="172">
        <v>0</v>
      </c>
      <c r="W1006" s="174"/>
      <c r="X1006" s="200">
        <f>T1006</f>
        <v>1275.0999999999997</v>
      </c>
      <c r="Y1006" s="170"/>
      <c r="Z1006" s="170"/>
      <c r="AA1006" s="169">
        <v>0</v>
      </c>
      <c r="AB1006" s="202"/>
      <c r="AC1006" s="30" t="s">
        <v>4504</v>
      </c>
    </row>
    <row r="1007" spans="1:29" x14ac:dyDescent="0.3">
      <c r="A1007" s="166">
        <v>45017</v>
      </c>
      <c r="B1007" s="167" t="s">
        <v>2161</v>
      </c>
      <c r="C1007" s="167" t="s">
        <v>94</v>
      </c>
      <c r="D1007" s="167" t="s">
        <v>95</v>
      </c>
      <c r="E1007" s="167" t="s">
        <v>2222</v>
      </c>
      <c r="F1007" s="167" t="s">
        <v>2222</v>
      </c>
      <c r="G1007" s="168">
        <v>499</v>
      </c>
      <c r="H1007" s="167" t="s">
        <v>4505</v>
      </c>
      <c r="I1007" s="167" t="s">
        <v>2224</v>
      </c>
      <c r="J1007" s="167"/>
      <c r="K1007" s="167" t="s">
        <v>55</v>
      </c>
      <c r="L1007" s="167" t="s">
        <v>278</v>
      </c>
      <c r="M1007" s="169">
        <v>0</v>
      </c>
      <c r="N1007" s="168">
        <v>7754</v>
      </c>
      <c r="O1007" s="170"/>
      <c r="P1007" s="191"/>
      <c r="Q1007" s="195"/>
      <c r="R1007" s="195">
        <f>T1007</f>
        <v>4094.6078431372548</v>
      </c>
      <c r="S1007" s="171"/>
      <c r="T1007" s="173">
        <v>4094.6078431372548</v>
      </c>
      <c r="U1007" s="169">
        <v>0</v>
      </c>
      <c r="V1007" s="172">
        <v>0</v>
      </c>
      <c r="W1007" s="174"/>
      <c r="X1007" s="200">
        <f>T1007</f>
        <v>4094.6078431372548</v>
      </c>
      <c r="Y1007" s="170"/>
      <c r="Z1007" s="170"/>
      <c r="AA1007" s="169">
        <v>0</v>
      </c>
      <c r="AB1007" s="202"/>
      <c r="AC1007" s="30" t="s">
        <v>4504</v>
      </c>
    </row>
    <row r="1008" spans="1:29" x14ac:dyDescent="0.3">
      <c r="A1008" s="166">
        <v>45017</v>
      </c>
      <c r="B1008" s="167" t="s">
        <v>2161</v>
      </c>
      <c r="C1008" s="167" t="s">
        <v>94</v>
      </c>
      <c r="D1008" s="167" t="s">
        <v>95</v>
      </c>
      <c r="E1008" s="167" t="s">
        <v>2087</v>
      </c>
      <c r="F1008" s="167" t="s">
        <v>2087</v>
      </c>
      <c r="G1008" s="180">
        <v>499</v>
      </c>
      <c r="H1008" s="167" t="s">
        <v>4505</v>
      </c>
      <c r="I1008" s="167" t="s">
        <v>2087</v>
      </c>
      <c r="J1008" s="167"/>
      <c r="K1008" s="167" t="s">
        <v>55</v>
      </c>
      <c r="L1008" s="167" t="s">
        <v>278</v>
      </c>
      <c r="M1008" s="169">
        <v>0</v>
      </c>
      <c r="N1008" s="168">
        <v>7119</v>
      </c>
      <c r="O1008" s="170"/>
      <c r="P1008" s="191"/>
      <c r="Q1008" s="195"/>
      <c r="R1008" s="195">
        <f>T1008</f>
        <v>8285.6078431372534</v>
      </c>
      <c r="S1008" s="171"/>
      <c r="T1008" s="173">
        <v>8285.6078431372534</v>
      </c>
      <c r="U1008" s="169">
        <v>0</v>
      </c>
      <c r="V1008" s="172">
        <v>0</v>
      </c>
      <c r="W1008" s="174"/>
      <c r="X1008" s="200">
        <f>T1008</f>
        <v>8285.6078431372534</v>
      </c>
      <c r="Y1008" s="170"/>
      <c r="Z1008" s="170"/>
      <c r="AA1008" s="169">
        <v>0</v>
      </c>
      <c r="AB1008" s="202"/>
      <c r="AC1008" s="30" t="s">
        <v>4504</v>
      </c>
    </row>
    <row r="1009" spans="1:29" x14ac:dyDescent="0.3">
      <c r="A1009" s="166">
        <v>45017</v>
      </c>
      <c r="B1009" s="167" t="s">
        <v>2161</v>
      </c>
      <c r="C1009" s="167" t="s">
        <v>94</v>
      </c>
      <c r="D1009" s="167" t="s">
        <v>95</v>
      </c>
      <c r="E1009" s="167" t="s">
        <v>2230</v>
      </c>
      <c r="F1009" s="167" t="s">
        <v>2230</v>
      </c>
      <c r="G1009" s="180">
        <v>499</v>
      </c>
      <c r="H1009" s="167" t="s">
        <v>4505</v>
      </c>
      <c r="I1009" s="167" t="s">
        <v>2234</v>
      </c>
      <c r="J1009" s="167"/>
      <c r="K1009" s="167" t="s">
        <v>55</v>
      </c>
      <c r="L1009" s="167" t="s">
        <v>278</v>
      </c>
      <c r="M1009" s="169">
        <v>0</v>
      </c>
      <c r="N1009" s="168">
        <v>7444</v>
      </c>
      <c r="O1009" s="170"/>
      <c r="P1009" s="191"/>
      <c r="Q1009" s="195"/>
      <c r="R1009" s="195">
        <f>T1009</f>
        <v>272.60000000000002</v>
      </c>
      <c r="S1009" s="171"/>
      <c r="T1009" s="173">
        <v>272.60000000000002</v>
      </c>
      <c r="U1009" s="169">
        <v>0</v>
      </c>
      <c r="V1009" s="172">
        <v>0</v>
      </c>
      <c r="W1009" s="174"/>
      <c r="X1009" s="200">
        <f>T1009</f>
        <v>272.60000000000002</v>
      </c>
      <c r="Y1009" s="170"/>
      <c r="Z1009" s="170"/>
      <c r="AA1009" s="169">
        <v>0</v>
      </c>
      <c r="AB1009" s="202"/>
      <c r="AC1009" s="30" t="s">
        <v>4504</v>
      </c>
    </row>
    <row r="1010" spans="1:29" x14ac:dyDescent="0.3">
      <c r="A1010" s="166">
        <v>45017</v>
      </c>
      <c r="B1010" s="167" t="s">
        <v>2161</v>
      </c>
      <c r="C1010" s="167" t="s">
        <v>94</v>
      </c>
      <c r="D1010" s="167" t="s">
        <v>100</v>
      </c>
      <c r="E1010" s="167" t="s">
        <v>2235</v>
      </c>
      <c r="F1010" s="167" t="s">
        <v>2235</v>
      </c>
      <c r="G1010" s="180">
        <v>499</v>
      </c>
      <c r="H1010" s="167" t="s">
        <v>4505</v>
      </c>
      <c r="I1010" s="167" t="s">
        <v>2237</v>
      </c>
      <c r="J1010" s="167"/>
      <c r="K1010" s="167" t="s">
        <v>55</v>
      </c>
      <c r="L1010" s="167" t="s">
        <v>278</v>
      </c>
      <c r="M1010" s="169">
        <v>0</v>
      </c>
      <c r="N1010" s="168">
        <v>7296</v>
      </c>
      <c r="O1010" s="170"/>
      <c r="P1010" s="191"/>
      <c r="Q1010" s="195"/>
      <c r="R1010" s="195">
        <f>T1010</f>
        <v>2845.6000000000004</v>
      </c>
      <c r="S1010" s="171"/>
      <c r="T1010" s="173">
        <v>2845.6000000000004</v>
      </c>
      <c r="U1010" s="169">
        <v>0</v>
      </c>
      <c r="V1010" s="172">
        <v>0</v>
      </c>
      <c r="W1010" s="174"/>
      <c r="X1010" s="200">
        <f>T1010</f>
        <v>2845.6000000000004</v>
      </c>
      <c r="Y1010" s="170"/>
      <c r="Z1010" s="170"/>
      <c r="AA1010" s="169">
        <v>0</v>
      </c>
      <c r="AB1010" s="202"/>
      <c r="AC1010" s="30" t="s">
        <v>4504</v>
      </c>
    </row>
    <row r="1011" spans="1:29" x14ac:dyDescent="0.3">
      <c r="A1011" s="166">
        <v>45017</v>
      </c>
      <c r="B1011" s="167" t="s">
        <v>2161</v>
      </c>
      <c r="C1011" s="167" t="s">
        <v>94</v>
      </c>
      <c r="D1011" s="167" t="s">
        <v>100</v>
      </c>
      <c r="E1011" s="167" t="s">
        <v>2238</v>
      </c>
      <c r="F1011" s="167" t="s">
        <v>2238</v>
      </c>
      <c r="G1011" s="180">
        <v>499</v>
      </c>
      <c r="H1011" s="167" t="s">
        <v>4505</v>
      </c>
      <c r="I1011" s="167" t="s">
        <v>2240</v>
      </c>
      <c r="J1011" s="167"/>
      <c r="K1011" s="167" t="s">
        <v>55</v>
      </c>
      <c r="L1011" s="167" t="s">
        <v>278</v>
      </c>
      <c r="M1011" s="169">
        <v>0</v>
      </c>
      <c r="N1011" s="168">
        <v>107</v>
      </c>
      <c r="O1011" s="170"/>
      <c r="P1011" s="191"/>
      <c r="Q1011" s="195"/>
      <c r="R1011" s="195">
        <f>T1011</f>
        <v>1357.0588235294115</v>
      </c>
      <c r="S1011" s="171"/>
      <c r="T1011" s="173">
        <v>1357.0588235294115</v>
      </c>
      <c r="U1011" s="169">
        <v>0</v>
      </c>
      <c r="V1011" s="172">
        <v>0</v>
      </c>
      <c r="W1011" s="174"/>
      <c r="X1011" s="200">
        <f>T1011</f>
        <v>1357.0588235294115</v>
      </c>
      <c r="Y1011" s="170"/>
      <c r="Z1011" s="170"/>
      <c r="AA1011" s="169">
        <v>0</v>
      </c>
      <c r="AB1011" s="202"/>
      <c r="AC1011" s="30" t="s">
        <v>4504</v>
      </c>
    </row>
    <row r="1012" spans="1:29" x14ac:dyDescent="0.3">
      <c r="A1012" s="166">
        <v>45017</v>
      </c>
      <c r="B1012" s="167" t="s">
        <v>2161</v>
      </c>
      <c r="C1012" s="167" t="s">
        <v>94</v>
      </c>
      <c r="D1012" s="167" t="s">
        <v>100</v>
      </c>
      <c r="E1012" s="167" t="s">
        <v>2072</v>
      </c>
      <c r="F1012" s="167" t="s">
        <v>2072</v>
      </c>
      <c r="G1012" s="180">
        <v>499</v>
      </c>
      <c r="H1012" s="167" t="s">
        <v>4505</v>
      </c>
      <c r="I1012" s="167" t="s">
        <v>2073</v>
      </c>
      <c r="J1012" s="167"/>
      <c r="K1012" s="167" t="s">
        <v>55</v>
      </c>
      <c r="L1012" s="167" t="s">
        <v>278</v>
      </c>
      <c r="M1012" s="169">
        <v>0</v>
      </c>
      <c r="N1012" s="168">
        <v>8045</v>
      </c>
      <c r="O1012" s="170"/>
      <c r="P1012" s="191"/>
      <c r="Q1012" s="195"/>
      <c r="R1012" s="195">
        <f>T1012</f>
        <v>5983.3823529411702</v>
      </c>
      <c r="S1012" s="171"/>
      <c r="T1012" s="173">
        <v>5983.3823529411702</v>
      </c>
      <c r="U1012" s="169">
        <v>0</v>
      </c>
      <c r="V1012" s="172">
        <v>0</v>
      </c>
      <c r="W1012" s="174"/>
      <c r="X1012" s="200">
        <f>T1012</f>
        <v>5983.3823529411702</v>
      </c>
      <c r="Y1012" s="170"/>
      <c r="Z1012" s="170"/>
      <c r="AA1012" s="169">
        <v>0</v>
      </c>
      <c r="AB1012" s="202"/>
      <c r="AC1012" s="30" t="s">
        <v>4504</v>
      </c>
    </row>
    <row r="1013" spans="1:29" x14ac:dyDescent="0.3">
      <c r="A1013" s="166">
        <v>45017</v>
      </c>
      <c r="B1013" s="167" t="s">
        <v>2161</v>
      </c>
      <c r="C1013" s="167" t="s">
        <v>94</v>
      </c>
      <c r="D1013" s="167" t="s">
        <v>100</v>
      </c>
      <c r="E1013" s="167" t="s">
        <v>2072</v>
      </c>
      <c r="F1013" s="167" t="s">
        <v>2072</v>
      </c>
      <c r="G1013" s="180">
        <v>499</v>
      </c>
      <c r="H1013" s="167" t="s">
        <v>4505</v>
      </c>
      <c r="I1013" s="167" t="s">
        <v>2074</v>
      </c>
      <c r="J1013" s="167"/>
      <c r="K1013" s="167" t="s">
        <v>55</v>
      </c>
      <c r="L1013" s="167" t="s">
        <v>278</v>
      </c>
      <c r="M1013" s="169">
        <v>0</v>
      </c>
      <c r="N1013" s="168">
        <v>8087</v>
      </c>
      <c r="O1013" s="170"/>
      <c r="P1013" s="191"/>
      <c r="Q1013" s="195"/>
      <c r="R1013" s="195">
        <f>T1013</f>
        <v>2655.9313725490188</v>
      </c>
      <c r="S1013" s="171"/>
      <c r="T1013" s="173">
        <v>2655.9313725490188</v>
      </c>
      <c r="U1013" s="169">
        <v>0</v>
      </c>
      <c r="V1013" s="172">
        <v>0</v>
      </c>
      <c r="W1013" s="174"/>
      <c r="X1013" s="200">
        <f>T1013</f>
        <v>2655.9313725490188</v>
      </c>
      <c r="Y1013" s="170"/>
      <c r="Z1013" s="170"/>
      <c r="AA1013" s="169">
        <v>0</v>
      </c>
      <c r="AB1013" s="202"/>
      <c r="AC1013" s="30" t="s">
        <v>4504</v>
      </c>
    </row>
    <row r="1014" spans="1:29" x14ac:dyDescent="0.3">
      <c r="A1014" s="166">
        <v>45017</v>
      </c>
      <c r="B1014" s="167" t="s">
        <v>2161</v>
      </c>
      <c r="C1014" s="167" t="s">
        <v>94</v>
      </c>
      <c r="D1014" s="167" t="s">
        <v>100</v>
      </c>
      <c r="E1014" s="167" t="s">
        <v>2072</v>
      </c>
      <c r="F1014" s="167" t="s">
        <v>2072</v>
      </c>
      <c r="G1014" s="180">
        <v>499</v>
      </c>
      <c r="H1014" s="167" t="s">
        <v>4505</v>
      </c>
      <c r="I1014" s="167" t="s">
        <v>2084</v>
      </c>
      <c r="J1014" s="167"/>
      <c r="K1014" s="167" t="s">
        <v>55</v>
      </c>
      <c r="L1014" s="167" t="s">
        <v>278</v>
      </c>
      <c r="M1014" s="169">
        <v>0</v>
      </c>
      <c r="N1014" s="168">
        <v>7769</v>
      </c>
      <c r="O1014" s="170"/>
      <c r="P1014" s="191"/>
      <c r="Q1014" s="195"/>
      <c r="R1014" s="195">
        <f>T1014</f>
        <v>10569.039215686289</v>
      </c>
      <c r="S1014" s="171"/>
      <c r="T1014" s="173">
        <v>10569.039215686289</v>
      </c>
      <c r="U1014" s="169">
        <v>0</v>
      </c>
      <c r="V1014" s="172">
        <v>0</v>
      </c>
      <c r="W1014" s="174"/>
      <c r="X1014" s="200">
        <f>T1014</f>
        <v>10569.039215686289</v>
      </c>
      <c r="Y1014" s="170"/>
      <c r="Z1014" s="170"/>
      <c r="AA1014" s="169">
        <v>0</v>
      </c>
      <c r="AB1014" s="202"/>
      <c r="AC1014" s="30" t="s">
        <v>4504</v>
      </c>
    </row>
    <row r="1015" spans="1:29" x14ac:dyDescent="0.3">
      <c r="A1015" s="166">
        <v>45017</v>
      </c>
      <c r="B1015" s="167" t="s">
        <v>2161</v>
      </c>
      <c r="C1015" s="167" t="s">
        <v>94</v>
      </c>
      <c r="D1015" s="167" t="s">
        <v>100</v>
      </c>
      <c r="E1015" s="167" t="s">
        <v>2072</v>
      </c>
      <c r="F1015" s="167" t="s">
        <v>2072</v>
      </c>
      <c r="G1015" s="180">
        <v>499</v>
      </c>
      <c r="H1015" s="167" t="s">
        <v>4505</v>
      </c>
      <c r="I1015" s="167" t="s">
        <v>2077</v>
      </c>
      <c r="J1015" s="167"/>
      <c r="K1015" s="167" t="s">
        <v>55</v>
      </c>
      <c r="L1015" s="167" t="s">
        <v>278</v>
      </c>
      <c r="M1015" s="169">
        <v>0</v>
      </c>
      <c r="N1015" s="168">
        <v>8120</v>
      </c>
      <c r="O1015" s="170"/>
      <c r="P1015" s="191"/>
      <c r="Q1015" s="195"/>
      <c r="R1015" s="195">
        <f>T1015</f>
        <v>1423.4313725490197</v>
      </c>
      <c r="S1015" s="171"/>
      <c r="T1015" s="173">
        <v>1423.4313725490197</v>
      </c>
      <c r="U1015" s="169">
        <v>0</v>
      </c>
      <c r="V1015" s="172">
        <v>0</v>
      </c>
      <c r="W1015" s="174"/>
      <c r="X1015" s="200">
        <f>T1015</f>
        <v>1423.4313725490197</v>
      </c>
      <c r="Y1015" s="170"/>
      <c r="Z1015" s="170"/>
      <c r="AA1015" s="169">
        <v>0</v>
      </c>
      <c r="AB1015" s="202"/>
      <c r="AC1015" s="30" t="s">
        <v>4504</v>
      </c>
    </row>
    <row r="1016" spans="1:29" x14ac:dyDescent="0.3">
      <c r="A1016" s="166">
        <v>45017</v>
      </c>
      <c r="B1016" s="167" t="s">
        <v>2161</v>
      </c>
      <c r="C1016" s="167" t="s">
        <v>94</v>
      </c>
      <c r="D1016" s="167" t="s">
        <v>100</v>
      </c>
      <c r="E1016" s="167" t="s">
        <v>2072</v>
      </c>
      <c r="F1016" s="167" t="s">
        <v>2072</v>
      </c>
      <c r="G1016" s="180">
        <v>499</v>
      </c>
      <c r="H1016" s="167" t="s">
        <v>4505</v>
      </c>
      <c r="I1016" s="167" t="s">
        <v>2082</v>
      </c>
      <c r="J1016" s="167"/>
      <c r="K1016" s="167" t="s">
        <v>55</v>
      </c>
      <c r="L1016" s="167" t="s">
        <v>278</v>
      </c>
      <c r="M1016" s="169">
        <v>0</v>
      </c>
      <c r="N1016" s="168">
        <v>8121</v>
      </c>
      <c r="O1016" s="170"/>
      <c r="P1016" s="191"/>
      <c r="Q1016" s="195"/>
      <c r="R1016" s="195">
        <f>T1016</f>
        <v>2004.8921568627447</v>
      </c>
      <c r="S1016" s="171"/>
      <c r="T1016" s="173">
        <v>2004.8921568627447</v>
      </c>
      <c r="U1016" s="169">
        <v>0</v>
      </c>
      <c r="V1016" s="172">
        <v>0</v>
      </c>
      <c r="W1016" s="174"/>
      <c r="X1016" s="200">
        <f>T1016</f>
        <v>2004.8921568627447</v>
      </c>
      <c r="Y1016" s="170"/>
      <c r="Z1016" s="170"/>
      <c r="AA1016" s="169">
        <v>0</v>
      </c>
      <c r="AB1016" s="202"/>
      <c r="AC1016" s="30" t="s">
        <v>4504</v>
      </c>
    </row>
    <row r="1017" spans="1:29" x14ac:dyDescent="0.3">
      <c r="A1017" s="166">
        <v>45017</v>
      </c>
      <c r="B1017" s="167" t="s">
        <v>2161</v>
      </c>
      <c r="C1017" s="167" t="s">
        <v>94</v>
      </c>
      <c r="D1017" s="167" t="s">
        <v>100</v>
      </c>
      <c r="E1017" s="167" t="s">
        <v>2072</v>
      </c>
      <c r="F1017" s="167" t="s">
        <v>2072</v>
      </c>
      <c r="G1017" s="180">
        <v>499</v>
      </c>
      <c r="H1017" s="167" t="s">
        <v>4505</v>
      </c>
      <c r="I1017" s="167" t="s">
        <v>2083</v>
      </c>
      <c r="J1017" s="167"/>
      <c r="K1017" s="167" t="s">
        <v>55</v>
      </c>
      <c r="L1017" s="167" t="s">
        <v>278</v>
      </c>
      <c r="M1017" s="169">
        <v>0</v>
      </c>
      <c r="N1017" s="168">
        <v>8122</v>
      </c>
      <c r="O1017" s="170"/>
      <c r="P1017" s="191"/>
      <c r="Q1017" s="195"/>
      <c r="R1017" s="195">
        <f>T1017</f>
        <v>3090.1470588235297</v>
      </c>
      <c r="S1017" s="171"/>
      <c r="T1017" s="173">
        <v>3090.1470588235297</v>
      </c>
      <c r="U1017" s="169">
        <v>0</v>
      </c>
      <c r="V1017" s="172">
        <v>0</v>
      </c>
      <c r="W1017" s="174"/>
      <c r="X1017" s="200">
        <f>T1017</f>
        <v>3090.1470588235297</v>
      </c>
      <c r="Y1017" s="170"/>
      <c r="Z1017" s="170"/>
      <c r="AA1017" s="169">
        <v>0</v>
      </c>
      <c r="AB1017" s="202"/>
      <c r="AC1017" s="30" t="s">
        <v>4504</v>
      </c>
    </row>
    <row r="1018" spans="1:29" x14ac:dyDescent="0.3">
      <c r="A1018" s="166">
        <v>45017</v>
      </c>
      <c r="B1018" s="167" t="s">
        <v>2161</v>
      </c>
      <c r="C1018" s="167" t="s">
        <v>94</v>
      </c>
      <c r="D1018" s="167" t="s">
        <v>100</v>
      </c>
      <c r="E1018" s="167" t="s">
        <v>2089</v>
      </c>
      <c r="F1018" s="167" t="s">
        <v>2089</v>
      </c>
      <c r="G1018" s="180">
        <v>499</v>
      </c>
      <c r="H1018" s="167" t="s">
        <v>4505</v>
      </c>
      <c r="I1018" s="167" t="s">
        <v>2090</v>
      </c>
      <c r="J1018" s="167"/>
      <c r="K1018" s="167" t="s">
        <v>55</v>
      </c>
      <c r="L1018" s="167" t="s">
        <v>278</v>
      </c>
      <c r="M1018" s="169">
        <v>0</v>
      </c>
      <c r="N1018" s="168">
        <v>8100</v>
      </c>
      <c r="O1018" s="170"/>
      <c r="P1018" s="191"/>
      <c r="Q1018" s="195"/>
      <c r="R1018" s="195">
        <f>T1018</f>
        <v>19135.098039215689</v>
      </c>
      <c r="S1018" s="171"/>
      <c r="T1018" s="173">
        <v>19135.098039215689</v>
      </c>
      <c r="U1018" s="169">
        <v>0</v>
      </c>
      <c r="V1018" s="172">
        <v>0</v>
      </c>
      <c r="W1018" s="174"/>
      <c r="X1018" s="200">
        <f>T1018</f>
        <v>19135.098039215689</v>
      </c>
      <c r="Y1018" s="170"/>
      <c r="Z1018" s="170"/>
      <c r="AA1018" s="201">
        <v>0</v>
      </c>
      <c r="AB1018" s="202"/>
      <c r="AC1018" s="30" t="s">
        <v>4504</v>
      </c>
    </row>
  </sheetData>
  <autoFilter ref="A1:AD1018"/>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40"/>
  <sheetViews>
    <sheetView workbookViewId="0">
      <selection activeCell="O13" sqref="O13"/>
    </sheetView>
  </sheetViews>
  <sheetFormatPr defaultRowHeight="16.5" x14ac:dyDescent="0.15"/>
  <cols>
    <col min="1" max="1" width="21.125" style="68" bestFit="1" customWidth="1"/>
    <col min="2" max="2" width="34.25" style="68" bestFit="1" customWidth="1"/>
    <col min="3" max="3" width="13.75" style="68" bestFit="1" customWidth="1"/>
    <col min="4" max="4" width="15.375" style="69" bestFit="1" customWidth="1"/>
    <col min="5" max="5" width="17.25" style="69" bestFit="1" customWidth="1"/>
    <col min="6" max="6" width="13.625" style="68" bestFit="1" customWidth="1"/>
    <col min="7" max="16384" width="9" style="68"/>
  </cols>
  <sheetData>
    <row r="1" spans="1:15" x14ac:dyDescent="0.15">
      <c r="A1" s="150"/>
      <c r="B1" s="150"/>
      <c r="C1" s="150"/>
      <c r="D1" s="150"/>
      <c r="E1" s="151"/>
      <c r="F1" s="151"/>
      <c r="G1" s="150"/>
      <c r="H1" s="151"/>
      <c r="I1" s="152" t="s">
        <v>4402</v>
      </c>
      <c r="J1" s="152" t="s">
        <v>4403</v>
      </c>
      <c r="K1" s="150"/>
      <c r="L1" s="152" t="s">
        <v>4404</v>
      </c>
      <c r="M1" s="150"/>
    </row>
    <row r="2" spans="1:15" x14ac:dyDescent="0.15">
      <c r="A2" s="153" t="s">
        <v>4405</v>
      </c>
      <c r="B2" s="153" t="s">
        <v>4406</v>
      </c>
      <c r="C2" s="153" t="s">
        <v>4407</v>
      </c>
      <c r="D2" s="153" t="s">
        <v>54</v>
      </c>
      <c r="E2" s="154" t="s">
        <v>81</v>
      </c>
      <c r="F2" s="154" t="s">
        <v>4408</v>
      </c>
      <c r="G2" s="155" t="s">
        <v>4409</v>
      </c>
      <c r="H2" s="154" t="s">
        <v>4410</v>
      </c>
      <c r="I2" s="156" t="s">
        <v>4411</v>
      </c>
      <c r="J2" s="156" t="s">
        <v>4412</v>
      </c>
      <c r="K2" s="157" t="s">
        <v>4413</v>
      </c>
      <c r="L2" s="153" t="s">
        <v>69</v>
      </c>
      <c r="M2" s="153" t="s">
        <v>86</v>
      </c>
    </row>
    <row r="3" spans="1:15" s="159" customFormat="1" x14ac:dyDescent="0.15">
      <c r="A3" s="108" t="s">
        <v>4350</v>
      </c>
      <c r="B3" s="108" t="s">
        <v>331</v>
      </c>
      <c r="C3" s="108" t="s">
        <v>4414</v>
      </c>
      <c r="D3" s="108" t="s">
        <v>55</v>
      </c>
      <c r="E3" s="158">
        <v>374445</v>
      </c>
      <c r="F3" s="158">
        <f>E3</f>
        <v>374445</v>
      </c>
      <c r="G3" s="109">
        <v>7.4999999999999997E-2</v>
      </c>
      <c r="H3" s="146">
        <f>G3*F3</f>
        <v>28083.375</v>
      </c>
      <c r="I3" s="110"/>
      <c r="J3" s="111"/>
      <c r="K3" s="112">
        <f>H3-I3</f>
        <v>28083.375</v>
      </c>
      <c r="L3" s="108" t="s">
        <v>4415</v>
      </c>
      <c r="M3" s="147"/>
      <c r="O3" s="175"/>
    </row>
    <row r="4" spans="1:15" s="159" customFormat="1" x14ac:dyDescent="0.15">
      <c r="A4" s="108" t="s">
        <v>4350</v>
      </c>
      <c r="B4" s="108" t="s">
        <v>331</v>
      </c>
      <c r="C4" s="108" t="s">
        <v>4414</v>
      </c>
      <c r="D4" s="108" t="s">
        <v>56</v>
      </c>
      <c r="E4" s="158">
        <v>7551.637490000001</v>
      </c>
      <c r="F4" s="158">
        <f t="shared" ref="F4:F6" si="0">E4</f>
        <v>7551.637490000001</v>
      </c>
      <c r="G4" s="109">
        <v>0.12</v>
      </c>
      <c r="H4" s="146">
        <f>G4*F4</f>
        <v>906.19649880000009</v>
      </c>
      <c r="I4" s="110"/>
      <c r="J4" s="111"/>
      <c r="K4" s="112">
        <f>H4-I4</f>
        <v>906.19649880000009</v>
      </c>
      <c r="L4" s="108" t="s">
        <v>4415</v>
      </c>
      <c r="M4" s="147"/>
      <c r="O4" s="175"/>
    </row>
    <row r="5" spans="1:15" s="159" customFormat="1" x14ac:dyDescent="0.15">
      <c r="A5" s="108" t="s">
        <v>4350</v>
      </c>
      <c r="B5" s="108" t="s">
        <v>331</v>
      </c>
      <c r="C5" s="108" t="s">
        <v>4414</v>
      </c>
      <c r="D5" s="108" t="s">
        <v>57</v>
      </c>
      <c r="E5" s="158">
        <v>43987.242480000001</v>
      </c>
      <c r="F5" s="158">
        <f t="shared" si="0"/>
        <v>43987.242480000001</v>
      </c>
      <c r="G5" s="109">
        <v>0.12</v>
      </c>
      <c r="H5" s="146">
        <f t="shared" ref="H5:H6" si="1">G5*F5</f>
        <v>5278.4690976000002</v>
      </c>
      <c r="I5" s="110"/>
      <c r="J5" s="111"/>
      <c r="K5" s="112">
        <f t="shared" ref="K5:K6" si="2">H5-I5</f>
        <v>5278.4690976000002</v>
      </c>
      <c r="L5" s="108" t="s">
        <v>4415</v>
      </c>
      <c r="M5" s="147"/>
      <c r="O5" s="175"/>
    </row>
    <row r="6" spans="1:15" s="159" customFormat="1" x14ac:dyDescent="0.15">
      <c r="A6" s="108" t="s">
        <v>4350</v>
      </c>
      <c r="B6" s="108" t="s">
        <v>331</v>
      </c>
      <c r="C6" s="108" t="s">
        <v>4414</v>
      </c>
      <c r="D6" s="108" t="s">
        <v>417</v>
      </c>
      <c r="E6" s="158">
        <v>1554.1054199999999</v>
      </c>
      <c r="F6" s="158">
        <f t="shared" si="0"/>
        <v>1554.1054199999999</v>
      </c>
      <c r="G6" s="109">
        <v>0.12</v>
      </c>
      <c r="H6" s="146">
        <f t="shared" si="1"/>
        <v>186.49265039999997</v>
      </c>
      <c r="I6" s="110"/>
      <c r="J6" s="111"/>
      <c r="K6" s="112">
        <f t="shared" si="2"/>
        <v>186.49265039999997</v>
      </c>
      <c r="L6" s="108" t="s">
        <v>4415</v>
      </c>
      <c r="M6" s="147"/>
      <c r="O6" s="175"/>
    </row>
    <row r="7" spans="1:15" s="159" customFormat="1" x14ac:dyDescent="0.15">
      <c r="A7" s="108" t="s">
        <v>4346</v>
      </c>
      <c r="B7" s="108" t="s">
        <v>1126</v>
      </c>
      <c r="C7" s="108" t="s">
        <v>4414</v>
      </c>
      <c r="D7" s="108" t="s">
        <v>55</v>
      </c>
      <c r="E7" s="158">
        <v>11481647.880000001</v>
      </c>
      <c r="F7" s="158">
        <f>E7</f>
        <v>11481647.880000001</v>
      </c>
      <c r="G7" s="109">
        <v>2.5000000000000001E-2</v>
      </c>
      <c r="H7" s="146">
        <f>G7*F7</f>
        <v>287041.19700000004</v>
      </c>
      <c r="I7" s="110"/>
      <c r="J7" s="111"/>
      <c r="K7" s="112">
        <f>H7-I7</f>
        <v>287041.19700000004</v>
      </c>
      <c r="L7" s="108" t="s">
        <v>93</v>
      </c>
      <c r="M7" s="113"/>
      <c r="O7" s="175"/>
    </row>
    <row r="8" spans="1:15" s="159" customFormat="1" x14ac:dyDescent="0.15">
      <c r="A8" s="108" t="s">
        <v>4416</v>
      </c>
      <c r="B8" s="108" t="s">
        <v>2029</v>
      </c>
      <c r="C8" s="108" t="s">
        <v>4414</v>
      </c>
      <c r="D8" s="108" t="s">
        <v>55</v>
      </c>
      <c r="E8" s="146">
        <v>5437062.2999999998</v>
      </c>
      <c r="F8" s="146">
        <f>E8</f>
        <v>5437062.2999999998</v>
      </c>
      <c r="G8" s="148">
        <v>9.9400000000000002E-2</v>
      </c>
      <c r="H8" s="146">
        <f>F8*G8</f>
        <v>540443.99262000003</v>
      </c>
      <c r="I8" s="111"/>
      <c r="J8" s="111"/>
      <c r="K8" s="112">
        <f t="shared" ref="K8:K26" si="3">H8-I8</f>
        <v>540443.99262000003</v>
      </c>
      <c r="L8" s="108" t="s">
        <v>4417</v>
      </c>
      <c r="M8" s="113"/>
      <c r="O8" s="175"/>
    </row>
    <row r="9" spans="1:15" s="159" customFormat="1" x14ac:dyDescent="0.15">
      <c r="A9" s="108" t="s">
        <v>4416</v>
      </c>
      <c r="B9" s="108" t="s">
        <v>2029</v>
      </c>
      <c r="C9" s="108" t="s">
        <v>4414</v>
      </c>
      <c r="D9" s="108" t="s">
        <v>57</v>
      </c>
      <c r="E9" s="146">
        <v>33796.120000000003</v>
      </c>
      <c r="F9" s="146">
        <f t="shared" ref="F9:F11" si="4">E9</f>
        <v>33796.120000000003</v>
      </c>
      <c r="G9" s="148">
        <v>0.08</v>
      </c>
      <c r="H9" s="146">
        <f>F9*G9</f>
        <v>2703.6896000000002</v>
      </c>
      <c r="I9" s="110"/>
      <c r="J9" s="111"/>
      <c r="K9" s="112">
        <f t="shared" si="3"/>
        <v>2703.6896000000002</v>
      </c>
      <c r="L9" s="108" t="s">
        <v>4415</v>
      </c>
      <c r="M9" s="113"/>
      <c r="O9" s="175"/>
    </row>
    <row r="10" spans="1:15" s="159" customFormat="1" x14ac:dyDescent="0.15">
      <c r="A10" s="108" t="s">
        <v>4416</v>
      </c>
      <c r="B10" s="108" t="s">
        <v>2029</v>
      </c>
      <c r="C10" s="108" t="s">
        <v>4414</v>
      </c>
      <c r="D10" s="108" t="s">
        <v>2123</v>
      </c>
      <c r="E10" s="146">
        <v>1627522.8</v>
      </c>
      <c r="F10" s="146">
        <f t="shared" si="4"/>
        <v>1627522.8</v>
      </c>
      <c r="G10" s="148">
        <v>0.11940000000000001</v>
      </c>
      <c r="H10" s="146">
        <f>F10*G10</f>
        <v>194326.22232000003</v>
      </c>
      <c r="I10" s="110"/>
      <c r="J10" s="111"/>
      <c r="K10" s="112">
        <f t="shared" si="3"/>
        <v>194326.22232000003</v>
      </c>
      <c r="L10" s="108" t="s">
        <v>4415</v>
      </c>
      <c r="M10" s="113"/>
      <c r="O10" s="175"/>
    </row>
    <row r="11" spans="1:15" s="159" customFormat="1" x14ac:dyDescent="0.15">
      <c r="A11" s="108" t="s">
        <v>4418</v>
      </c>
      <c r="B11" s="108" t="s">
        <v>4313</v>
      </c>
      <c r="C11" s="108" t="s">
        <v>4414</v>
      </c>
      <c r="D11" s="108" t="s">
        <v>4347</v>
      </c>
      <c r="E11" s="146">
        <v>0</v>
      </c>
      <c r="F11" s="146">
        <f t="shared" si="4"/>
        <v>0</v>
      </c>
      <c r="G11" s="149" t="s">
        <v>4373</v>
      </c>
      <c r="H11" s="146" t="s">
        <v>4373</v>
      </c>
      <c r="I11" s="110">
        <v>348255.52</v>
      </c>
      <c r="J11" s="111"/>
      <c r="K11" s="112" t="e">
        <f t="shared" si="3"/>
        <v>#VALUE!</v>
      </c>
      <c r="L11" s="108" t="s">
        <v>93</v>
      </c>
      <c r="M11" s="113" t="s">
        <v>4419</v>
      </c>
      <c r="O11" s="175"/>
    </row>
    <row r="12" spans="1:15" s="159" customFormat="1" ht="40.5" x14ac:dyDescent="0.15">
      <c r="A12" s="108" t="s">
        <v>4349</v>
      </c>
      <c r="B12" s="108" t="s">
        <v>3621</v>
      </c>
      <c r="C12" s="108" t="s">
        <v>4420</v>
      </c>
      <c r="D12" s="108" t="s">
        <v>55</v>
      </c>
      <c r="E12" s="158">
        <v>614042.52999999991</v>
      </c>
      <c r="F12" s="158">
        <f>E12</f>
        <v>614042.52999999991</v>
      </c>
      <c r="G12" s="109">
        <v>6.5000000000000002E-2</v>
      </c>
      <c r="H12" s="146">
        <f t="shared" ref="H12:H37" si="5">F12*G12</f>
        <v>39912.764449999995</v>
      </c>
      <c r="I12" s="110">
        <v>29555.37</v>
      </c>
      <c r="J12" s="111"/>
      <c r="K12" s="112">
        <f t="shared" si="3"/>
        <v>10357.394449999996</v>
      </c>
      <c r="L12" s="108" t="s">
        <v>4415</v>
      </c>
      <c r="M12" s="147" t="s">
        <v>4421</v>
      </c>
      <c r="O12" s="175"/>
    </row>
    <row r="13" spans="1:15" s="159" customFormat="1" x14ac:dyDescent="0.15">
      <c r="A13" s="108" t="s">
        <v>4349</v>
      </c>
      <c r="B13" s="108" t="s">
        <v>3621</v>
      </c>
      <c r="C13" s="108" t="s">
        <v>4414</v>
      </c>
      <c r="D13" s="108" t="s">
        <v>56</v>
      </c>
      <c r="E13" s="158">
        <v>273428.69000000006</v>
      </c>
      <c r="F13" s="158">
        <f>E13</f>
        <v>273428.69000000006</v>
      </c>
      <c r="G13" s="109">
        <v>0.14000000000000001</v>
      </c>
      <c r="H13" s="146">
        <f t="shared" si="5"/>
        <v>38280.01660000001</v>
      </c>
      <c r="I13" s="110"/>
      <c r="J13" s="111"/>
      <c r="K13" s="112">
        <f t="shared" si="3"/>
        <v>38280.01660000001</v>
      </c>
      <c r="L13" s="108" t="s">
        <v>4415</v>
      </c>
      <c r="M13" s="113"/>
      <c r="O13" s="175"/>
    </row>
    <row r="14" spans="1:15" s="159" customFormat="1" x14ac:dyDescent="0.15">
      <c r="A14" s="108" t="s">
        <v>4423</v>
      </c>
      <c r="B14" s="108" t="s">
        <v>4330</v>
      </c>
      <c r="C14" s="108" t="s">
        <v>4414</v>
      </c>
      <c r="D14" s="108" t="s">
        <v>113</v>
      </c>
      <c r="E14" s="158">
        <v>1194997.0130999999</v>
      </c>
      <c r="F14" s="158">
        <v>1207067.69</v>
      </c>
      <c r="G14" s="109">
        <v>0.01</v>
      </c>
      <c r="H14" s="146">
        <f t="shared" si="5"/>
        <v>12070.6769</v>
      </c>
      <c r="I14" s="110">
        <v>12070.6769</v>
      </c>
      <c r="J14" s="111"/>
      <c r="K14" s="112">
        <f t="shared" si="3"/>
        <v>0</v>
      </c>
      <c r="L14" s="108" t="s">
        <v>4415</v>
      </c>
      <c r="M14" s="113" t="s">
        <v>4424</v>
      </c>
      <c r="O14" s="175"/>
    </row>
    <row r="15" spans="1:15" s="159" customFormat="1" x14ac:dyDescent="0.15">
      <c r="A15" s="108" t="s">
        <v>4423</v>
      </c>
      <c r="B15" s="108" t="s">
        <v>4330</v>
      </c>
      <c r="C15" s="108" t="s">
        <v>4414</v>
      </c>
      <c r="D15" s="108" t="s">
        <v>4425</v>
      </c>
      <c r="E15" s="158">
        <v>1339799.5907999999</v>
      </c>
      <c r="F15" s="158">
        <v>1353332.92</v>
      </c>
      <c r="G15" s="109">
        <v>0.01</v>
      </c>
      <c r="H15" s="146">
        <f t="shared" si="5"/>
        <v>13533.3292</v>
      </c>
      <c r="I15" s="110">
        <v>13533.3292</v>
      </c>
      <c r="J15" s="111"/>
      <c r="K15" s="112">
        <f t="shared" si="3"/>
        <v>0</v>
      </c>
      <c r="L15" s="108" t="s">
        <v>4415</v>
      </c>
      <c r="M15" s="113" t="s">
        <v>4426</v>
      </c>
      <c r="O15" s="175"/>
    </row>
    <row r="16" spans="1:15" s="159" customFormat="1" x14ac:dyDescent="0.15">
      <c r="A16" s="108" t="s">
        <v>4423</v>
      </c>
      <c r="B16" s="108" t="s">
        <v>4330</v>
      </c>
      <c r="C16" s="108" t="s">
        <v>4414</v>
      </c>
      <c r="D16" s="108" t="s">
        <v>106</v>
      </c>
      <c r="E16" s="158">
        <v>245377.22219999999</v>
      </c>
      <c r="F16" s="158">
        <v>247855.78</v>
      </c>
      <c r="G16" s="109">
        <v>0.01</v>
      </c>
      <c r="H16" s="146">
        <f t="shared" si="5"/>
        <v>2478.5578</v>
      </c>
      <c r="I16" s="110">
        <v>2478.5578</v>
      </c>
      <c r="J16" s="111"/>
      <c r="K16" s="112">
        <f t="shared" si="3"/>
        <v>0</v>
      </c>
      <c r="L16" s="108" t="s">
        <v>4415</v>
      </c>
      <c r="M16" s="113" t="s">
        <v>4424</v>
      </c>
      <c r="O16" s="175"/>
    </row>
    <row r="17" spans="1:15" s="159" customFormat="1" x14ac:dyDescent="0.15">
      <c r="A17" s="108" t="s">
        <v>4351</v>
      </c>
      <c r="B17" s="108" t="s">
        <v>262</v>
      </c>
      <c r="C17" s="108" t="s">
        <v>4414</v>
      </c>
      <c r="D17" s="108" t="s">
        <v>55</v>
      </c>
      <c r="E17" s="158">
        <v>186168.7</v>
      </c>
      <c r="F17" s="158">
        <f>E17</f>
        <v>186168.7</v>
      </c>
      <c r="G17" s="109">
        <v>7.4999999999999997E-2</v>
      </c>
      <c r="H17" s="146">
        <f t="shared" si="5"/>
        <v>13962.6525</v>
      </c>
      <c r="I17" s="110"/>
      <c r="J17" s="111"/>
      <c r="K17" s="112">
        <f t="shared" si="3"/>
        <v>13962.6525</v>
      </c>
      <c r="L17" s="108" t="s">
        <v>4415</v>
      </c>
      <c r="M17" s="147"/>
      <c r="O17" s="175"/>
    </row>
    <row r="18" spans="1:15" s="159" customFormat="1" x14ac:dyDescent="0.15">
      <c r="A18" s="108" t="s">
        <v>4351</v>
      </c>
      <c r="B18" s="108" t="s">
        <v>262</v>
      </c>
      <c r="C18" s="108" t="s">
        <v>4414</v>
      </c>
      <c r="D18" s="108" t="s">
        <v>56</v>
      </c>
      <c r="E18" s="158">
        <v>1409641.2</v>
      </c>
      <c r="F18" s="158">
        <f t="shared" ref="F18:F19" si="6">E18</f>
        <v>1409641.2</v>
      </c>
      <c r="G18" s="109">
        <v>0.15</v>
      </c>
      <c r="H18" s="146">
        <f t="shared" si="5"/>
        <v>211446.18</v>
      </c>
      <c r="I18" s="110"/>
      <c r="J18" s="111"/>
      <c r="K18" s="112">
        <f t="shared" si="3"/>
        <v>211446.18</v>
      </c>
      <c r="L18" s="108" t="s">
        <v>4415</v>
      </c>
      <c r="M18" s="113"/>
      <c r="O18" s="175"/>
    </row>
    <row r="19" spans="1:15" s="159" customFormat="1" x14ac:dyDescent="0.15">
      <c r="A19" s="108" t="s">
        <v>4351</v>
      </c>
      <c r="B19" s="108" t="s">
        <v>262</v>
      </c>
      <c r="C19" s="108" t="s">
        <v>4414</v>
      </c>
      <c r="D19" s="108" t="s">
        <v>57</v>
      </c>
      <c r="E19" s="158">
        <v>701003.84</v>
      </c>
      <c r="F19" s="158">
        <f t="shared" si="6"/>
        <v>701003.84</v>
      </c>
      <c r="G19" s="109">
        <v>0.15</v>
      </c>
      <c r="H19" s="146">
        <f t="shared" si="5"/>
        <v>105150.57599999999</v>
      </c>
      <c r="I19" s="110"/>
      <c r="J19" s="111"/>
      <c r="K19" s="112">
        <f t="shared" si="3"/>
        <v>105150.57599999999</v>
      </c>
      <c r="L19" s="108" t="s">
        <v>4415</v>
      </c>
      <c r="M19" s="113"/>
      <c r="O19" s="175"/>
    </row>
    <row r="20" spans="1:15" s="159" customFormat="1" x14ac:dyDescent="0.15">
      <c r="A20" s="108" t="s">
        <v>4351</v>
      </c>
      <c r="B20" s="108" t="s">
        <v>262</v>
      </c>
      <c r="C20" s="108" t="s">
        <v>4414</v>
      </c>
      <c r="D20" s="108" t="s">
        <v>4427</v>
      </c>
      <c r="E20" s="158">
        <v>0</v>
      </c>
      <c r="F20" s="158">
        <v>0</v>
      </c>
      <c r="G20" s="109">
        <v>0.15</v>
      </c>
      <c r="H20" s="146">
        <f t="shared" si="5"/>
        <v>0</v>
      </c>
      <c r="I20" s="110"/>
      <c r="J20" s="111"/>
      <c r="K20" s="112">
        <f t="shared" si="3"/>
        <v>0</v>
      </c>
      <c r="L20" s="108" t="s">
        <v>4415</v>
      </c>
      <c r="M20" s="113"/>
      <c r="O20" s="175"/>
    </row>
    <row r="21" spans="1:15" s="159" customFormat="1" ht="40.5" x14ac:dyDescent="0.15">
      <c r="A21" s="108" t="s">
        <v>4352</v>
      </c>
      <c r="B21" s="108" t="s">
        <v>97</v>
      </c>
      <c r="C21" s="108" t="s">
        <v>4414</v>
      </c>
      <c r="D21" s="108" t="s">
        <v>55</v>
      </c>
      <c r="E21" s="158">
        <v>322114.17</v>
      </c>
      <c r="F21" s="158">
        <f>E21</f>
        <v>322114.17</v>
      </c>
      <c r="G21" s="109">
        <v>0.03</v>
      </c>
      <c r="H21" s="146">
        <f t="shared" si="5"/>
        <v>9663.4250999999986</v>
      </c>
      <c r="I21" s="110">
        <v>18496.77</v>
      </c>
      <c r="J21" s="111"/>
      <c r="K21" s="112">
        <f t="shared" si="3"/>
        <v>-8833.3449000000019</v>
      </c>
      <c r="L21" s="108" t="s">
        <v>4422</v>
      </c>
      <c r="M21" s="147" t="s">
        <v>4428</v>
      </c>
      <c r="O21" s="175"/>
    </row>
    <row r="22" spans="1:15" s="159" customFormat="1" x14ac:dyDescent="0.15">
      <c r="A22" s="108" t="s">
        <v>4352</v>
      </c>
      <c r="B22" s="108" t="s">
        <v>97</v>
      </c>
      <c r="C22" s="108" t="s">
        <v>4414</v>
      </c>
      <c r="D22" s="108" t="s">
        <v>56</v>
      </c>
      <c r="E22" s="158">
        <v>11730.93</v>
      </c>
      <c r="F22" s="158">
        <f t="shared" ref="F22:F23" si="7">E22</f>
        <v>11730.93</v>
      </c>
      <c r="G22" s="109">
        <v>0.1</v>
      </c>
      <c r="H22" s="146">
        <f t="shared" si="5"/>
        <v>1173.0930000000001</v>
      </c>
      <c r="I22" s="110"/>
      <c r="J22" s="111"/>
      <c r="K22" s="112">
        <f t="shared" si="3"/>
        <v>1173.0930000000001</v>
      </c>
      <c r="L22" s="108" t="s">
        <v>4415</v>
      </c>
      <c r="M22" s="113"/>
      <c r="O22" s="175"/>
    </row>
    <row r="23" spans="1:15" s="159" customFormat="1" x14ac:dyDescent="0.15">
      <c r="A23" s="108" t="s">
        <v>4352</v>
      </c>
      <c r="B23" s="108" t="s">
        <v>97</v>
      </c>
      <c r="C23" s="108" t="s">
        <v>4429</v>
      </c>
      <c r="D23" s="108" t="s">
        <v>57</v>
      </c>
      <c r="E23" s="158">
        <v>19954.63</v>
      </c>
      <c r="F23" s="158">
        <f t="shared" si="7"/>
        <v>19954.63</v>
      </c>
      <c r="G23" s="109">
        <v>0.1</v>
      </c>
      <c r="H23" s="146">
        <f t="shared" si="5"/>
        <v>1995.4630000000002</v>
      </c>
      <c r="I23" s="110"/>
      <c r="J23" s="111"/>
      <c r="K23" s="112">
        <f t="shared" si="3"/>
        <v>1995.4630000000002</v>
      </c>
      <c r="L23" s="108" t="s">
        <v>4415</v>
      </c>
      <c r="M23" s="113"/>
      <c r="O23" s="175"/>
    </row>
    <row r="24" spans="1:15" s="159" customFormat="1" x14ac:dyDescent="0.15">
      <c r="A24" s="108" t="s">
        <v>4353</v>
      </c>
      <c r="B24" s="108" t="s">
        <v>91</v>
      </c>
      <c r="C24" s="108" t="s">
        <v>4414</v>
      </c>
      <c r="D24" s="108" t="s">
        <v>55</v>
      </c>
      <c r="E24" s="158">
        <v>5112.3599999999997</v>
      </c>
      <c r="F24" s="158">
        <f>E24</f>
        <v>5112.3599999999997</v>
      </c>
      <c r="G24" s="109">
        <v>6.5000000000000002E-2</v>
      </c>
      <c r="H24" s="146">
        <f t="shared" si="5"/>
        <v>332.30340000000001</v>
      </c>
      <c r="I24" s="110"/>
      <c r="J24" s="111"/>
      <c r="K24" s="112">
        <f t="shared" si="3"/>
        <v>332.30340000000001</v>
      </c>
      <c r="L24" s="108" t="s">
        <v>4422</v>
      </c>
      <c r="M24" s="113"/>
      <c r="O24" s="175"/>
    </row>
    <row r="25" spans="1:15" s="159" customFormat="1" x14ac:dyDescent="0.15">
      <c r="A25" s="108" t="s">
        <v>4353</v>
      </c>
      <c r="B25" s="108" t="s">
        <v>91</v>
      </c>
      <c r="C25" s="108" t="s">
        <v>4414</v>
      </c>
      <c r="D25" s="108" t="s">
        <v>56</v>
      </c>
      <c r="E25" s="158">
        <v>0</v>
      </c>
      <c r="F25" s="158">
        <v>0</v>
      </c>
      <c r="G25" s="109">
        <v>0.14000000000000001</v>
      </c>
      <c r="H25" s="146">
        <f t="shared" si="5"/>
        <v>0</v>
      </c>
      <c r="I25" s="110"/>
      <c r="J25" s="111"/>
      <c r="K25" s="112">
        <f t="shared" si="3"/>
        <v>0</v>
      </c>
      <c r="L25" s="108" t="s">
        <v>4415</v>
      </c>
      <c r="M25" s="113"/>
      <c r="O25" s="175"/>
    </row>
    <row r="26" spans="1:15" s="159" customFormat="1" x14ac:dyDescent="0.15">
      <c r="A26" s="108" t="s">
        <v>4353</v>
      </c>
      <c r="B26" s="108" t="s">
        <v>91</v>
      </c>
      <c r="C26" s="108" t="s">
        <v>4414</v>
      </c>
      <c r="D26" s="108" t="s">
        <v>57</v>
      </c>
      <c r="E26" s="158">
        <v>0</v>
      </c>
      <c r="F26" s="158">
        <v>0</v>
      </c>
      <c r="G26" s="109">
        <v>0.14000000000000001</v>
      </c>
      <c r="H26" s="146">
        <f t="shared" si="5"/>
        <v>0</v>
      </c>
      <c r="I26" s="110"/>
      <c r="J26" s="111"/>
      <c r="K26" s="112">
        <f t="shared" si="3"/>
        <v>0</v>
      </c>
      <c r="L26" s="108" t="s">
        <v>4415</v>
      </c>
      <c r="M26" s="113"/>
      <c r="O26" s="175"/>
    </row>
    <row r="27" spans="1:15" s="159" customFormat="1" x14ac:dyDescent="0.15">
      <c r="A27" s="108" t="s">
        <v>4432</v>
      </c>
      <c r="B27" s="108" t="s">
        <v>471</v>
      </c>
      <c r="C27" s="108" t="s">
        <v>4414</v>
      </c>
      <c r="D27" s="108" t="s">
        <v>4485</v>
      </c>
      <c r="E27" s="146">
        <v>7304408.0999999996</v>
      </c>
      <c r="F27" s="158">
        <f>E27</f>
        <v>7304408.0999999996</v>
      </c>
      <c r="G27" s="109">
        <v>7.0000000000000007E-2</v>
      </c>
      <c r="H27" s="146">
        <f t="shared" si="5"/>
        <v>511308.56700000004</v>
      </c>
      <c r="I27" s="110"/>
      <c r="J27" s="111"/>
      <c r="K27" s="112"/>
      <c r="L27" s="108" t="s">
        <v>4415</v>
      </c>
      <c r="M27" s="113"/>
      <c r="O27" s="175"/>
    </row>
    <row r="28" spans="1:15" s="159" customFormat="1" x14ac:dyDescent="0.15">
      <c r="A28" s="108" t="s">
        <v>4432</v>
      </c>
      <c r="B28" s="108" t="s">
        <v>471</v>
      </c>
      <c r="C28" s="108" t="s">
        <v>4414</v>
      </c>
      <c r="D28" s="108" t="s">
        <v>4425</v>
      </c>
      <c r="E28" s="146">
        <v>11990452.599999998</v>
      </c>
      <c r="F28" s="158">
        <f>E28</f>
        <v>11990452.599999998</v>
      </c>
      <c r="G28" s="109">
        <v>7.0000000000000007E-2</v>
      </c>
      <c r="H28" s="146">
        <f t="shared" si="5"/>
        <v>839331.68199999991</v>
      </c>
      <c r="I28" s="110"/>
      <c r="J28" s="111"/>
      <c r="K28" s="112"/>
      <c r="L28" s="108" t="s">
        <v>4415</v>
      </c>
      <c r="M28" s="113"/>
      <c r="O28" s="175"/>
    </row>
    <row r="29" spans="1:15" s="159" customFormat="1" x14ac:dyDescent="0.15">
      <c r="A29" s="108" t="s">
        <v>4502</v>
      </c>
      <c r="B29" s="108" t="s">
        <v>1379</v>
      </c>
      <c r="C29" s="108" t="s">
        <v>4429</v>
      </c>
      <c r="D29" s="108" t="s">
        <v>4486</v>
      </c>
      <c r="E29" s="146">
        <v>84219.73</v>
      </c>
      <c r="F29" s="158">
        <v>84219.73</v>
      </c>
      <c r="G29" s="109">
        <v>0</v>
      </c>
      <c r="H29" s="146">
        <f t="shared" si="5"/>
        <v>0</v>
      </c>
      <c r="I29" s="110"/>
      <c r="J29" s="111"/>
      <c r="K29" s="112"/>
      <c r="L29" s="108" t="s">
        <v>4489</v>
      </c>
      <c r="M29" s="113"/>
      <c r="O29" s="175"/>
    </row>
    <row r="30" spans="1:15" s="159" customFormat="1" x14ac:dyDescent="0.15">
      <c r="A30" s="108" t="s">
        <v>4501</v>
      </c>
      <c r="B30" s="108" t="s">
        <v>1383</v>
      </c>
      <c r="C30" s="108" t="s">
        <v>4487</v>
      </c>
      <c r="D30" s="108" t="s">
        <v>4485</v>
      </c>
      <c r="E30" s="146">
        <v>4377963.8688000031</v>
      </c>
      <c r="F30" s="158">
        <f>E30</f>
        <v>4377963.8688000031</v>
      </c>
      <c r="G30" s="109">
        <v>0</v>
      </c>
      <c r="H30" s="146">
        <f t="shared" si="5"/>
        <v>0</v>
      </c>
      <c r="I30" s="110"/>
      <c r="J30" s="111"/>
      <c r="K30" s="112"/>
      <c r="L30" s="108" t="s">
        <v>4489</v>
      </c>
      <c r="M30" s="113"/>
      <c r="O30" s="175"/>
    </row>
    <row r="31" spans="1:15" s="159" customFormat="1" x14ac:dyDescent="0.15">
      <c r="A31" s="108" t="s">
        <v>4500</v>
      </c>
      <c r="B31" s="108" t="s">
        <v>3668</v>
      </c>
      <c r="C31" s="108" t="s">
        <v>4487</v>
      </c>
      <c r="D31" s="108" t="s">
        <v>4485</v>
      </c>
      <c r="E31" s="146">
        <v>8755204.8467976805</v>
      </c>
      <c r="F31" s="158">
        <f>E31</f>
        <v>8755204.8467976805</v>
      </c>
      <c r="G31" s="109">
        <v>0</v>
      </c>
      <c r="H31" s="146">
        <f t="shared" si="5"/>
        <v>0</v>
      </c>
      <c r="I31" s="110"/>
      <c r="J31" s="111"/>
      <c r="K31" s="112"/>
      <c r="L31" s="108" t="s">
        <v>4489</v>
      </c>
      <c r="M31" s="113"/>
      <c r="O31" s="175"/>
    </row>
    <row r="32" spans="1:15" s="159" customFormat="1" x14ac:dyDescent="0.15">
      <c r="A32" s="108" t="s">
        <v>4499</v>
      </c>
      <c r="B32" s="108" t="s">
        <v>4264</v>
      </c>
      <c r="C32" s="108" t="s">
        <v>4429</v>
      </c>
      <c r="D32" s="108" t="s">
        <v>4485</v>
      </c>
      <c r="E32" s="146">
        <v>20983.248868778282</v>
      </c>
      <c r="F32" s="158">
        <f>E32</f>
        <v>20983.248868778282</v>
      </c>
      <c r="G32" s="109">
        <v>0</v>
      </c>
      <c r="H32" s="146">
        <f t="shared" si="5"/>
        <v>0</v>
      </c>
      <c r="I32" s="110"/>
      <c r="J32" s="111"/>
      <c r="K32" s="112"/>
      <c r="L32" s="108" t="s">
        <v>4489</v>
      </c>
      <c r="M32" s="113"/>
      <c r="O32" s="175"/>
    </row>
    <row r="33" spans="1:15" s="159" customFormat="1" x14ac:dyDescent="0.15">
      <c r="A33" s="108" t="s">
        <v>4496</v>
      </c>
      <c r="B33" s="108" t="s">
        <v>91</v>
      </c>
      <c r="C33" s="108" t="s">
        <v>4414</v>
      </c>
      <c r="D33" s="108" t="s">
        <v>4485</v>
      </c>
      <c r="E33" s="146">
        <v>781435.4684684684</v>
      </c>
      <c r="F33" s="158">
        <f>E33</f>
        <v>781435.4684684684</v>
      </c>
      <c r="G33" s="109">
        <v>0</v>
      </c>
      <c r="H33" s="146">
        <f t="shared" si="5"/>
        <v>0</v>
      </c>
      <c r="I33" s="110"/>
      <c r="J33" s="111"/>
      <c r="K33" s="112"/>
      <c r="L33" s="108" t="s">
        <v>4489</v>
      </c>
      <c r="M33" s="113"/>
      <c r="O33" s="175"/>
    </row>
    <row r="34" spans="1:15" s="159" customFormat="1" x14ac:dyDescent="0.15">
      <c r="A34" s="108" t="s">
        <v>4495</v>
      </c>
      <c r="B34" s="108" t="s">
        <v>112</v>
      </c>
      <c r="C34" s="108" t="s">
        <v>4429</v>
      </c>
      <c r="D34" s="108" t="s">
        <v>4488</v>
      </c>
      <c r="E34" s="146">
        <v>6566562.1352656996</v>
      </c>
      <c r="F34" s="158">
        <f t="shared" ref="F34:F37" si="8">E34</f>
        <v>6566562.1352656996</v>
      </c>
      <c r="G34" s="109">
        <v>0</v>
      </c>
      <c r="H34" s="146">
        <f t="shared" si="5"/>
        <v>0</v>
      </c>
      <c r="I34" s="110"/>
      <c r="J34" s="111"/>
      <c r="K34" s="112"/>
      <c r="L34" s="108" t="s">
        <v>4489</v>
      </c>
      <c r="M34" s="113"/>
      <c r="O34" s="175"/>
    </row>
    <row r="35" spans="1:15" s="159" customFormat="1" x14ac:dyDescent="0.15">
      <c r="A35" s="108" t="s">
        <v>4497</v>
      </c>
      <c r="B35" s="108" t="s">
        <v>328</v>
      </c>
      <c r="C35" s="108" t="s">
        <v>4429</v>
      </c>
      <c r="D35" s="108" t="s">
        <v>418</v>
      </c>
      <c r="E35" s="146">
        <v>1883172.8108108107</v>
      </c>
      <c r="F35" s="158">
        <f t="shared" si="8"/>
        <v>1883172.8108108107</v>
      </c>
      <c r="G35" s="109">
        <v>0</v>
      </c>
      <c r="H35" s="146">
        <f t="shared" si="5"/>
        <v>0</v>
      </c>
      <c r="I35" s="110"/>
      <c r="J35" s="111"/>
      <c r="K35" s="112"/>
      <c r="L35" s="108" t="s">
        <v>4489</v>
      </c>
      <c r="M35" s="113"/>
      <c r="O35" s="175"/>
    </row>
    <row r="36" spans="1:15" s="159" customFormat="1" x14ac:dyDescent="0.15">
      <c r="A36" s="108" t="s">
        <v>4497</v>
      </c>
      <c r="B36" s="108" t="s">
        <v>328</v>
      </c>
      <c r="C36" s="108" t="s">
        <v>4429</v>
      </c>
      <c r="D36" s="108" t="s">
        <v>4488</v>
      </c>
      <c r="E36" s="146">
        <v>173833.75925925924</v>
      </c>
      <c r="F36" s="158">
        <f t="shared" si="8"/>
        <v>173833.75925925924</v>
      </c>
      <c r="G36" s="109">
        <v>0</v>
      </c>
      <c r="H36" s="146">
        <f t="shared" si="5"/>
        <v>0</v>
      </c>
      <c r="I36" s="110"/>
      <c r="J36" s="111"/>
      <c r="K36" s="112"/>
      <c r="L36" s="108" t="s">
        <v>4489</v>
      </c>
      <c r="M36" s="113"/>
      <c r="O36" s="175"/>
    </row>
    <row r="37" spans="1:15" s="159" customFormat="1" x14ac:dyDescent="0.15">
      <c r="A37" s="108" t="s">
        <v>4498</v>
      </c>
      <c r="B37" s="108" t="s">
        <v>329</v>
      </c>
      <c r="C37" s="108" t="s">
        <v>4429</v>
      </c>
      <c r="D37" s="108" t="s">
        <v>4488</v>
      </c>
      <c r="E37" s="146">
        <v>5377936.038461538</v>
      </c>
      <c r="F37" s="158">
        <f t="shared" si="8"/>
        <v>5377936.038461538</v>
      </c>
      <c r="G37" s="109">
        <v>0</v>
      </c>
      <c r="H37" s="146">
        <f t="shared" si="5"/>
        <v>0</v>
      </c>
      <c r="I37" s="110"/>
      <c r="J37" s="111"/>
      <c r="K37" s="112"/>
      <c r="L37" s="108" t="s">
        <v>4489</v>
      </c>
      <c r="M37" s="113"/>
      <c r="O37" s="175"/>
    </row>
    <row r="38" spans="1:15" s="159" customFormat="1" x14ac:dyDescent="0.15">
      <c r="A38" s="108" t="s">
        <v>4432</v>
      </c>
      <c r="B38" s="108" t="s">
        <v>471</v>
      </c>
      <c r="C38" s="108" t="s">
        <v>4414</v>
      </c>
      <c r="D38" s="108" t="s">
        <v>4490</v>
      </c>
      <c r="E38" s="146">
        <v>2253758.36</v>
      </c>
      <c r="F38" s="158">
        <v>2253758.36</v>
      </c>
      <c r="G38" s="109">
        <v>7.0000000000000007E-2</v>
      </c>
      <c r="H38" s="146">
        <f>F38*G38</f>
        <v>157763.0852</v>
      </c>
      <c r="I38" s="110"/>
      <c r="J38" s="111"/>
      <c r="K38" s="112"/>
      <c r="L38" s="108" t="s">
        <v>557</v>
      </c>
      <c r="M38" s="113"/>
      <c r="O38" s="175"/>
    </row>
    <row r="39" spans="1:15" s="159" customFormat="1" x14ac:dyDescent="0.15">
      <c r="A39" s="108" t="s">
        <v>4432</v>
      </c>
      <c r="B39" s="108" t="s">
        <v>471</v>
      </c>
      <c r="C39" s="108" t="s">
        <v>4429</v>
      </c>
      <c r="D39" s="108" t="s">
        <v>4491</v>
      </c>
      <c r="E39" s="146">
        <v>30000.75</v>
      </c>
      <c r="F39" s="158">
        <v>30000.75</v>
      </c>
      <c r="G39" s="109">
        <v>0</v>
      </c>
      <c r="H39" s="146">
        <f>F39*G39</f>
        <v>0</v>
      </c>
      <c r="I39" s="110"/>
      <c r="J39" s="111"/>
      <c r="K39" s="112">
        <f>H39-I39</f>
        <v>0</v>
      </c>
      <c r="L39" s="108" t="s">
        <v>557</v>
      </c>
      <c r="M39" s="113"/>
      <c r="O39" s="175"/>
    </row>
    <row r="40" spans="1:15" x14ac:dyDescent="0.15">
      <c r="A40" s="108" t="s">
        <v>4494</v>
      </c>
      <c r="B40" s="108" t="s">
        <v>4493</v>
      </c>
      <c r="C40" s="108" t="s">
        <v>4414</v>
      </c>
      <c r="D40" s="108" t="s">
        <v>113</v>
      </c>
      <c r="E40" s="146">
        <v>46427.546296296292</v>
      </c>
      <c r="F40" s="158">
        <f t="shared" ref="F40" si="9">E40</f>
        <v>46427.546296296292</v>
      </c>
      <c r="G40" s="109">
        <v>0</v>
      </c>
      <c r="H40" s="146">
        <f>F40*G40</f>
        <v>0</v>
      </c>
      <c r="I40" s="110"/>
      <c r="J40" s="111"/>
      <c r="K40" s="112"/>
      <c r="L40" s="108" t="s">
        <v>4489</v>
      </c>
      <c r="M40" s="113"/>
      <c r="N40" s="159"/>
      <c r="O40" s="175"/>
    </row>
  </sheetData>
  <phoneticPr fontId="3"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
  <sheetViews>
    <sheetView workbookViewId="0">
      <selection activeCell="A30" sqref="A30:XFD30"/>
    </sheetView>
  </sheetViews>
  <sheetFormatPr defaultRowHeight="13.5" x14ac:dyDescent="0.15"/>
  <cols>
    <col min="1" max="1" width="6.5" style="34" bestFit="1" customWidth="1"/>
    <col min="2" max="2" width="12.625" style="34" bestFit="1" customWidth="1"/>
    <col min="3" max="3" width="11" style="34" bestFit="1" customWidth="1"/>
    <col min="4" max="4" width="10.125" style="34" bestFit="1" customWidth="1"/>
    <col min="5" max="5" width="9" style="34" bestFit="1" customWidth="1"/>
    <col min="6" max="7" width="10.125" style="34" bestFit="1" customWidth="1"/>
    <col min="8" max="8" width="11" style="34" bestFit="1" customWidth="1"/>
    <col min="9" max="9" width="76.875" style="34" bestFit="1" customWidth="1"/>
    <col min="10" max="16384" width="9" style="34"/>
  </cols>
  <sheetData>
    <row r="1" spans="1:9" x14ac:dyDescent="0.15">
      <c r="A1" s="76" t="s">
        <v>4339</v>
      </c>
      <c r="B1" s="76" t="s">
        <v>4340</v>
      </c>
      <c r="C1" s="77" t="s">
        <v>4341</v>
      </c>
      <c r="D1" s="77" t="s">
        <v>24</v>
      </c>
      <c r="E1" s="77" t="s">
        <v>57</v>
      </c>
      <c r="F1" s="77" t="s">
        <v>4342</v>
      </c>
      <c r="G1" s="77" t="s">
        <v>2576</v>
      </c>
      <c r="H1" s="77" t="s">
        <v>4343</v>
      </c>
      <c r="I1" s="78" t="s">
        <v>86</v>
      </c>
    </row>
    <row r="2" spans="1:9" x14ac:dyDescent="0.15">
      <c r="A2" s="79">
        <v>202301</v>
      </c>
      <c r="B2" s="80" t="s">
        <v>4344</v>
      </c>
      <c r="C2" s="81">
        <v>5463309.71</v>
      </c>
      <c r="D2" s="81">
        <v>0</v>
      </c>
      <c r="E2" s="81">
        <v>36386.400000000001</v>
      </c>
      <c r="F2" s="82">
        <v>0</v>
      </c>
      <c r="G2" s="81">
        <v>1723412.4</v>
      </c>
      <c r="H2" s="83">
        <f>SUM(C2:G2)</f>
        <v>7223108.5099999998</v>
      </c>
      <c r="I2" s="84" t="s">
        <v>4345</v>
      </c>
    </row>
    <row r="3" spans="1:9" x14ac:dyDescent="0.15">
      <c r="A3" s="79">
        <v>202301</v>
      </c>
      <c r="B3" s="80" t="s">
        <v>4346</v>
      </c>
      <c r="C3" s="81">
        <v>7749536.9299999997</v>
      </c>
      <c r="D3" s="81">
        <v>0</v>
      </c>
      <c r="E3" s="81">
        <v>0</v>
      </c>
      <c r="F3" s="82">
        <v>0</v>
      </c>
      <c r="G3" s="81" t="s">
        <v>4347</v>
      </c>
      <c r="H3" s="83">
        <f>SUM(C3:G3)</f>
        <v>7749536.9299999997</v>
      </c>
      <c r="I3" s="84" t="s">
        <v>1073</v>
      </c>
    </row>
    <row r="4" spans="1:9" x14ac:dyDescent="0.15">
      <c r="A4" s="79">
        <v>202301</v>
      </c>
      <c r="B4" s="80" t="s">
        <v>4348</v>
      </c>
      <c r="C4" s="81">
        <v>0</v>
      </c>
      <c r="D4" s="81">
        <v>459047.93</v>
      </c>
      <c r="E4" s="81">
        <v>1829.56</v>
      </c>
      <c r="F4" s="82">
        <v>0</v>
      </c>
      <c r="G4" s="81">
        <v>0</v>
      </c>
      <c r="H4" s="83">
        <f t="shared" ref="H4:H34" si="0">SUM(C4:G4)</f>
        <v>460877.49</v>
      </c>
      <c r="I4" s="84"/>
    </row>
    <row r="5" spans="1:9" x14ac:dyDescent="0.15">
      <c r="A5" s="79">
        <v>202301</v>
      </c>
      <c r="B5" s="80" t="s">
        <v>4349</v>
      </c>
      <c r="C5" s="81">
        <v>218483.24</v>
      </c>
      <c r="D5" s="81">
        <v>100711.67</v>
      </c>
      <c r="E5" s="81">
        <v>6981.37</v>
      </c>
      <c r="F5" s="82">
        <v>0</v>
      </c>
      <c r="G5" s="81">
        <v>0</v>
      </c>
      <c r="H5" s="83">
        <f t="shared" si="0"/>
        <v>326176.27999999997</v>
      </c>
      <c r="I5" s="84"/>
    </row>
    <row r="6" spans="1:9" x14ac:dyDescent="0.15">
      <c r="A6" s="79">
        <v>202301</v>
      </c>
      <c r="B6" s="80" t="s">
        <v>4350</v>
      </c>
      <c r="C6" s="81">
        <v>70584.380139999994</v>
      </c>
      <c r="D6" s="81">
        <v>3029.9889499999999</v>
      </c>
      <c r="E6" s="81">
        <v>20242.376079999998</v>
      </c>
      <c r="F6" s="82">
        <v>0</v>
      </c>
      <c r="G6" s="81">
        <v>0</v>
      </c>
      <c r="H6" s="83">
        <f t="shared" si="0"/>
        <v>93856.745169999995</v>
      </c>
      <c r="I6" s="84"/>
    </row>
    <row r="7" spans="1:9" x14ac:dyDescent="0.15">
      <c r="A7" s="79">
        <v>202301</v>
      </c>
      <c r="B7" s="80" t="s">
        <v>4351</v>
      </c>
      <c r="C7" s="81">
        <v>32645.66</v>
      </c>
      <c r="D7" s="81">
        <v>269386.45</v>
      </c>
      <c r="E7" s="81">
        <v>338433.38</v>
      </c>
      <c r="F7" s="82">
        <v>0</v>
      </c>
      <c r="G7" s="81">
        <v>0</v>
      </c>
      <c r="H7" s="83">
        <f t="shared" si="0"/>
        <v>640465.49</v>
      </c>
      <c r="I7" s="84" t="s">
        <v>1073</v>
      </c>
    </row>
    <row r="8" spans="1:9" x14ac:dyDescent="0.15">
      <c r="A8" s="79">
        <v>202301</v>
      </c>
      <c r="B8" s="80" t="s">
        <v>4352</v>
      </c>
      <c r="C8" s="81">
        <v>303577.03999999998</v>
      </c>
      <c r="D8" s="81">
        <v>0</v>
      </c>
      <c r="E8" s="81">
        <v>698.15</v>
      </c>
      <c r="F8" s="82">
        <v>0</v>
      </c>
      <c r="G8" s="81">
        <v>0</v>
      </c>
      <c r="H8" s="83">
        <f t="shared" si="0"/>
        <v>304275.19</v>
      </c>
      <c r="I8" s="84" t="s">
        <v>1073</v>
      </c>
    </row>
    <row r="9" spans="1:9" x14ac:dyDescent="0.15">
      <c r="A9" s="79">
        <v>202301</v>
      </c>
      <c r="B9" s="80" t="s">
        <v>4353</v>
      </c>
      <c r="C9" s="81">
        <v>82571.929999999993</v>
      </c>
      <c r="D9" s="81">
        <v>0</v>
      </c>
      <c r="E9" s="81">
        <v>0</v>
      </c>
      <c r="F9" s="82">
        <v>0</v>
      </c>
      <c r="G9" s="81">
        <v>0</v>
      </c>
      <c r="H9" s="83">
        <f t="shared" si="0"/>
        <v>82571.929999999993</v>
      </c>
      <c r="I9" s="84" t="s">
        <v>1073</v>
      </c>
    </row>
    <row r="10" spans="1:9" x14ac:dyDescent="0.15">
      <c r="A10" s="79">
        <v>202302</v>
      </c>
      <c r="B10" s="80" t="s">
        <v>4344</v>
      </c>
      <c r="C10" s="81">
        <v>5637733.6699999999</v>
      </c>
      <c r="D10" s="81">
        <v>0</v>
      </c>
      <c r="E10" s="81">
        <v>36497.800000000003</v>
      </c>
      <c r="F10" s="82">
        <v>0</v>
      </c>
      <c r="G10" s="81">
        <v>1595891.7</v>
      </c>
      <c r="H10" s="83">
        <f t="shared" si="0"/>
        <v>7270123.1699999999</v>
      </c>
      <c r="I10" s="84" t="s">
        <v>4354</v>
      </c>
    </row>
    <row r="11" spans="1:9" x14ac:dyDescent="0.15">
      <c r="A11" s="79">
        <v>202302</v>
      </c>
      <c r="B11" s="80" t="s">
        <v>4346</v>
      </c>
      <c r="C11" s="81">
        <v>6404636.2699999996</v>
      </c>
      <c r="D11" s="81">
        <v>0</v>
      </c>
      <c r="E11" s="81">
        <v>0</v>
      </c>
      <c r="F11" s="82">
        <v>0</v>
      </c>
      <c r="G11" s="81">
        <v>0</v>
      </c>
      <c r="H11" s="83">
        <f t="shared" si="0"/>
        <v>6404636.2699999996</v>
      </c>
      <c r="I11" s="84" t="s">
        <v>1073</v>
      </c>
    </row>
    <row r="12" spans="1:9" x14ac:dyDescent="0.15">
      <c r="A12" s="79">
        <v>202302</v>
      </c>
      <c r="B12" s="80" t="s">
        <v>4348</v>
      </c>
      <c r="C12" s="81">
        <v>0</v>
      </c>
      <c r="D12" s="81">
        <v>0</v>
      </c>
      <c r="E12" s="81">
        <v>0</v>
      </c>
      <c r="F12" s="82">
        <v>0</v>
      </c>
      <c r="G12" s="82">
        <v>0</v>
      </c>
      <c r="H12" s="83">
        <f t="shared" si="0"/>
        <v>0</v>
      </c>
      <c r="I12" s="84"/>
    </row>
    <row r="13" spans="1:9" x14ac:dyDescent="0.15">
      <c r="A13" s="79">
        <v>202302</v>
      </c>
      <c r="B13" s="80" t="s">
        <v>4349</v>
      </c>
      <c r="C13" s="81">
        <v>297402.51</v>
      </c>
      <c r="D13" s="81">
        <v>70116.02</v>
      </c>
      <c r="E13" s="81">
        <v>7609.3</v>
      </c>
      <c r="F13" s="82">
        <v>0</v>
      </c>
      <c r="G13" s="82">
        <v>0</v>
      </c>
      <c r="H13" s="83">
        <f t="shared" si="0"/>
        <v>375127.83</v>
      </c>
      <c r="I13" s="84"/>
    </row>
    <row r="14" spans="1:9" x14ac:dyDescent="0.15">
      <c r="A14" s="79">
        <v>202302</v>
      </c>
      <c r="B14" s="80" t="s">
        <v>4350</v>
      </c>
      <c r="C14" s="81">
        <v>145194.05368000001</v>
      </c>
      <c r="D14" s="81">
        <v>5072.4476299999997</v>
      </c>
      <c r="E14" s="81">
        <v>92719.246889999995</v>
      </c>
      <c r="F14" s="82">
        <v>0</v>
      </c>
      <c r="G14" s="81">
        <v>0</v>
      </c>
      <c r="H14" s="83">
        <f t="shared" si="0"/>
        <v>242985.74820000003</v>
      </c>
      <c r="I14" s="84"/>
    </row>
    <row r="15" spans="1:9" x14ac:dyDescent="0.15">
      <c r="A15" s="79">
        <v>202302</v>
      </c>
      <c r="B15" s="80" t="s">
        <v>4351</v>
      </c>
      <c r="C15" s="81">
        <v>52646.21</v>
      </c>
      <c r="D15" s="81">
        <v>503578.76</v>
      </c>
      <c r="E15" s="81">
        <v>585746.81999999995</v>
      </c>
      <c r="F15" s="82"/>
      <c r="G15" s="81">
        <v>0</v>
      </c>
      <c r="H15" s="83">
        <f t="shared" si="0"/>
        <v>1141971.79</v>
      </c>
      <c r="I15" s="84"/>
    </row>
    <row r="16" spans="1:9" x14ac:dyDescent="0.15">
      <c r="A16" s="79">
        <v>202302</v>
      </c>
      <c r="B16" s="80" t="s">
        <v>4352</v>
      </c>
      <c r="C16" s="81">
        <v>293976.64</v>
      </c>
      <c r="D16" s="81">
        <v>210.16</v>
      </c>
      <c r="E16" s="81">
        <v>30243.32</v>
      </c>
      <c r="F16" s="82"/>
      <c r="G16" s="81">
        <v>0</v>
      </c>
      <c r="H16" s="83">
        <f t="shared" si="0"/>
        <v>324430.12</v>
      </c>
      <c r="I16" s="84"/>
    </row>
    <row r="17" spans="1:9" x14ac:dyDescent="0.15">
      <c r="A17" s="79">
        <v>202302</v>
      </c>
      <c r="B17" s="80" t="s">
        <v>4353</v>
      </c>
      <c r="C17" s="81">
        <v>99142.45</v>
      </c>
      <c r="D17" s="81">
        <v>0</v>
      </c>
      <c r="E17" s="81">
        <v>0</v>
      </c>
      <c r="F17" s="82"/>
      <c r="G17" s="81">
        <v>0</v>
      </c>
      <c r="H17" s="83">
        <f t="shared" si="0"/>
        <v>99142.45</v>
      </c>
      <c r="I17" s="84"/>
    </row>
    <row r="18" spans="1:9" x14ac:dyDescent="0.15">
      <c r="A18" s="79">
        <v>202302</v>
      </c>
      <c r="B18" s="80" t="s">
        <v>4355</v>
      </c>
      <c r="C18" s="81">
        <v>10572.95</v>
      </c>
      <c r="D18" s="81">
        <v>0</v>
      </c>
      <c r="E18" s="81">
        <v>0</v>
      </c>
      <c r="F18" s="82">
        <v>0</v>
      </c>
      <c r="G18" s="81">
        <v>0</v>
      </c>
      <c r="H18" s="83">
        <f t="shared" si="0"/>
        <v>10572.95</v>
      </c>
      <c r="I18" s="84" t="s">
        <v>4356</v>
      </c>
    </row>
    <row r="19" spans="1:9" x14ac:dyDescent="0.15">
      <c r="A19" s="79">
        <v>202303</v>
      </c>
      <c r="B19" s="80" t="s">
        <v>4344</v>
      </c>
      <c r="C19" s="81">
        <f>5719556.88-47881.74</f>
        <v>5671675.1399999997</v>
      </c>
      <c r="D19" s="81">
        <v>0</v>
      </c>
      <c r="E19" s="81">
        <v>39061.730000000003</v>
      </c>
      <c r="F19" s="82">
        <v>0</v>
      </c>
      <c r="G19" s="81">
        <v>1686758.7</v>
      </c>
      <c r="H19" s="83">
        <f t="shared" si="0"/>
        <v>7397495.5700000003</v>
      </c>
      <c r="I19" s="84" t="s">
        <v>4357</v>
      </c>
    </row>
    <row r="20" spans="1:9" x14ac:dyDescent="0.15">
      <c r="A20" s="79">
        <v>202303</v>
      </c>
      <c r="B20" s="80" t="s">
        <v>4346</v>
      </c>
      <c r="C20" s="81">
        <v>11128826.119999999</v>
      </c>
      <c r="D20" s="81">
        <v>0</v>
      </c>
      <c r="E20" s="81">
        <v>0</v>
      </c>
      <c r="F20" s="82">
        <v>0</v>
      </c>
      <c r="G20" s="81">
        <v>0</v>
      </c>
      <c r="H20" s="83">
        <f t="shared" si="0"/>
        <v>11128826.119999999</v>
      </c>
      <c r="I20" s="84" t="s">
        <v>4358</v>
      </c>
    </row>
    <row r="21" spans="1:9" x14ac:dyDescent="0.15">
      <c r="A21" s="79">
        <v>202303</v>
      </c>
      <c r="B21" s="80" t="s">
        <v>4349</v>
      </c>
      <c r="C21" s="81">
        <v>378734.67</v>
      </c>
      <c r="D21" s="81">
        <v>46677.66</v>
      </c>
      <c r="E21" s="81">
        <v>1841.34</v>
      </c>
      <c r="F21" s="82">
        <v>0</v>
      </c>
      <c r="G21" s="81">
        <v>0</v>
      </c>
      <c r="H21" s="83">
        <f t="shared" si="0"/>
        <v>427253.67</v>
      </c>
      <c r="I21" s="84"/>
    </row>
    <row r="22" spans="1:9" x14ac:dyDescent="0.15">
      <c r="A22" s="79">
        <v>202303</v>
      </c>
      <c r="B22" s="80" t="s">
        <v>4350</v>
      </c>
      <c r="C22" s="81">
        <v>78017.758799999996</v>
      </c>
      <c r="D22" s="81">
        <v>9934.8609400000005</v>
      </c>
      <c r="E22" s="81">
        <v>57720.03514</v>
      </c>
      <c r="F22" s="82">
        <v>0</v>
      </c>
      <c r="G22" s="81">
        <v>0</v>
      </c>
      <c r="H22" s="83">
        <f t="shared" si="0"/>
        <v>145672.65487999999</v>
      </c>
      <c r="I22" s="84"/>
    </row>
    <row r="23" spans="1:9" x14ac:dyDescent="0.15">
      <c r="A23" s="79">
        <v>202303</v>
      </c>
      <c r="B23" s="80" t="s">
        <v>4351</v>
      </c>
      <c r="C23" s="81">
        <v>155920.12</v>
      </c>
      <c r="D23" s="81">
        <v>983792.55</v>
      </c>
      <c r="E23" s="81">
        <v>584240.79</v>
      </c>
      <c r="F23" s="82">
        <v>0</v>
      </c>
      <c r="G23" s="81">
        <v>4500</v>
      </c>
      <c r="H23" s="83">
        <f t="shared" si="0"/>
        <v>1728453.46</v>
      </c>
      <c r="I23" s="84" t="s">
        <v>4359</v>
      </c>
    </row>
    <row r="24" spans="1:9" x14ac:dyDescent="0.15">
      <c r="A24" s="79">
        <v>202303</v>
      </c>
      <c r="B24" s="80" t="s">
        <v>4352</v>
      </c>
      <c r="C24" s="81">
        <v>335485.09999999998</v>
      </c>
      <c r="D24" s="81">
        <v>8849.67</v>
      </c>
      <c r="E24" s="81">
        <v>36395.81</v>
      </c>
      <c r="F24" s="82">
        <v>0</v>
      </c>
      <c r="G24" s="81">
        <v>0</v>
      </c>
      <c r="H24" s="83">
        <f t="shared" si="0"/>
        <v>380730.57999999996</v>
      </c>
      <c r="I24" s="84"/>
    </row>
    <row r="25" spans="1:9" x14ac:dyDescent="0.15">
      <c r="A25" s="79">
        <v>202303</v>
      </c>
      <c r="B25" s="80" t="s">
        <v>4353</v>
      </c>
      <c r="C25" s="81">
        <v>72034.02</v>
      </c>
      <c r="D25" s="81">
        <v>0</v>
      </c>
      <c r="E25" s="81">
        <v>0</v>
      </c>
      <c r="F25" s="82">
        <v>0</v>
      </c>
      <c r="G25" s="81">
        <v>0</v>
      </c>
      <c r="H25" s="83">
        <f t="shared" si="0"/>
        <v>72034.02</v>
      </c>
      <c r="I25" s="84"/>
    </row>
    <row r="26" spans="1:9" x14ac:dyDescent="0.15">
      <c r="A26" s="79">
        <v>202303</v>
      </c>
      <c r="B26" s="80" t="s">
        <v>4355</v>
      </c>
      <c r="C26" s="81">
        <v>0</v>
      </c>
      <c r="D26" s="81">
        <v>0</v>
      </c>
      <c r="E26" s="81">
        <v>0</v>
      </c>
      <c r="F26" s="82">
        <v>0</v>
      </c>
      <c r="G26" s="81">
        <v>0</v>
      </c>
      <c r="H26" s="83">
        <f t="shared" si="0"/>
        <v>0</v>
      </c>
      <c r="I26" s="84" t="s">
        <v>4360</v>
      </c>
    </row>
    <row r="27" spans="1:9" x14ac:dyDescent="0.15">
      <c r="A27" s="79">
        <v>202304</v>
      </c>
      <c r="B27" s="80" t="s">
        <v>4344</v>
      </c>
      <c r="C27" s="81">
        <v>5437062.2999999998</v>
      </c>
      <c r="D27" s="81">
        <v>0</v>
      </c>
      <c r="E27" s="81">
        <v>33796.120000000003</v>
      </c>
      <c r="F27" s="82">
        <v>0</v>
      </c>
      <c r="G27" s="81">
        <v>1627522.8</v>
      </c>
      <c r="H27" s="83">
        <f t="shared" si="0"/>
        <v>7098381.2199999997</v>
      </c>
      <c r="I27" s="84" t="s">
        <v>4357</v>
      </c>
    </row>
    <row r="28" spans="1:9" x14ac:dyDescent="0.15">
      <c r="A28" s="79">
        <v>202304</v>
      </c>
      <c r="B28" s="80" t="s">
        <v>4346</v>
      </c>
      <c r="C28" s="81">
        <v>11481647.880000001</v>
      </c>
      <c r="D28" s="81">
        <v>0</v>
      </c>
      <c r="E28" s="81">
        <v>0</v>
      </c>
      <c r="F28" s="82">
        <v>0</v>
      </c>
      <c r="G28" s="81">
        <v>0</v>
      </c>
      <c r="H28" s="83">
        <f t="shared" si="0"/>
        <v>11481647.880000001</v>
      </c>
      <c r="I28" s="84" t="s">
        <v>1073</v>
      </c>
    </row>
    <row r="29" spans="1:9" x14ac:dyDescent="0.15">
      <c r="A29" s="79">
        <v>202304</v>
      </c>
      <c r="B29" s="80" t="s">
        <v>4349</v>
      </c>
      <c r="C29" s="81">
        <v>614042.43999999994</v>
      </c>
      <c r="D29" s="81">
        <v>269725.92</v>
      </c>
      <c r="E29" s="81">
        <v>3702.76</v>
      </c>
      <c r="F29" s="82">
        <v>0</v>
      </c>
      <c r="G29" s="81">
        <v>0</v>
      </c>
      <c r="H29" s="83">
        <f t="shared" si="0"/>
        <v>887471.11999999988</v>
      </c>
      <c r="I29" s="84" t="s">
        <v>4358</v>
      </c>
    </row>
    <row r="30" spans="1:9" s="123" customFormat="1" x14ac:dyDescent="0.15">
      <c r="A30" s="117">
        <v>202304</v>
      </c>
      <c r="B30" s="118" t="s">
        <v>4361</v>
      </c>
      <c r="C30" s="119">
        <v>1207067.69</v>
      </c>
      <c r="D30" s="119">
        <v>1353332.92</v>
      </c>
      <c r="E30" s="119">
        <v>247855.78</v>
      </c>
      <c r="F30" s="120">
        <v>0</v>
      </c>
      <c r="G30" s="119">
        <v>0</v>
      </c>
      <c r="H30" s="121">
        <f t="shared" si="0"/>
        <v>2808256.3899999997</v>
      </c>
      <c r="I30" s="122" t="s">
        <v>4362</v>
      </c>
    </row>
    <row r="31" spans="1:9" x14ac:dyDescent="0.15">
      <c r="A31" s="79">
        <v>202304</v>
      </c>
      <c r="B31" s="80" t="s">
        <v>4350</v>
      </c>
      <c r="C31" s="81">
        <v>374445</v>
      </c>
      <c r="D31" s="81">
        <v>9105.7429100000008</v>
      </c>
      <c r="E31" s="81">
        <v>43987.242480000001</v>
      </c>
      <c r="F31" s="82">
        <v>0</v>
      </c>
      <c r="G31" s="81">
        <v>0</v>
      </c>
      <c r="H31" s="83">
        <f t="shared" si="0"/>
        <v>427537.98539000005</v>
      </c>
      <c r="I31" s="84"/>
    </row>
    <row r="32" spans="1:9" x14ac:dyDescent="0.15">
      <c r="A32" s="79">
        <v>202304</v>
      </c>
      <c r="B32" s="80" t="s">
        <v>4351</v>
      </c>
      <c r="C32" s="81">
        <v>186168.7</v>
      </c>
      <c r="D32" s="81">
        <v>1409641.2</v>
      </c>
      <c r="E32" s="81">
        <v>701003.84</v>
      </c>
      <c r="F32" s="82">
        <v>0</v>
      </c>
      <c r="G32" s="81">
        <v>0</v>
      </c>
      <c r="H32" s="83">
        <f t="shared" si="0"/>
        <v>2296813.7399999998</v>
      </c>
      <c r="I32" s="84"/>
    </row>
    <row r="33" spans="1:9" x14ac:dyDescent="0.15">
      <c r="A33" s="79">
        <v>202304</v>
      </c>
      <c r="B33" s="80" t="s">
        <v>4352</v>
      </c>
      <c r="C33" s="81">
        <v>322114.17</v>
      </c>
      <c r="D33" s="81">
        <v>11730.93</v>
      </c>
      <c r="E33" s="81">
        <v>19954.63</v>
      </c>
      <c r="F33" s="82">
        <v>0</v>
      </c>
      <c r="G33" s="81">
        <v>0</v>
      </c>
      <c r="H33" s="83">
        <f t="shared" si="0"/>
        <v>353799.73</v>
      </c>
      <c r="I33" s="84"/>
    </row>
    <row r="34" spans="1:9" x14ac:dyDescent="0.15">
      <c r="A34" s="79">
        <v>202304</v>
      </c>
      <c r="B34" s="80" t="s">
        <v>4353</v>
      </c>
      <c r="C34" s="81">
        <v>5112.3599999999997</v>
      </c>
      <c r="D34" s="81">
        <v>0</v>
      </c>
      <c r="E34" s="81">
        <v>0</v>
      </c>
      <c r="F34" s="82">
        <v>0</v>
      </c>
      <c r="G34" s="81">
        <v>0</v>
      </c>
      <c r="H34" s="83">
        <f t="shared" si="0"/>
        <v>5112.3599999999997</v>
      </c>
      <c r="I34" s="84"/>
    </row>
    <row r="35" spans="1:9" ht="15.75" x14ac:dyDescent="0.3">
      <c r="A35" s="114">
        <v>202301</v>
      </c>
      <c r="B35" s="18" t="s">
        <v>4430</v>
      </c>
      <c r="C35" s="115">
        <v>0</v>
      </c>
      <c r="D35" s="115">
        <v>0</v>
      </c>
      <c r="E35" s="115">
        <v>0</v>
      </c>
      <c r="F35" s="115">
        <v>0</v>
      </c>
      <c r="G35" s="115">
        <v>1733586.3</v>
      </c>
      <c r="H35" s="115">
        <f>C35+D35+E35+F35+G35</f>
        <v>1733586.3</v>
      </c>
      <c r="I35" s="116" t="s">
        <v>4431</v>
      </c>
    </row>
    <row r="36" spans="1:9" ht="15.75" x14ac:dyDescent="0.3">
      <c r="A36" s="114">
        <v>202302</v>
      </c>
      <c r="B36" s="18" t="s">
        <v>4430</v>
      </c>
      <c r="C36" s="115">
        <v>0</v>
      </c>
      <c r="D36" s="115">
        <v>0</v>
      </c>
      <c r="E36" s="115">
        <v>0</v>
      </c>
      <c r="F36" s="115">
        <v>1830020.76</v>
      </c>
      <c r="G36" s="115">
        <v>1941466.31</v>
      </c>
      <c r="H36" s="115">
        <f>C36+D36+E36+F36+G36</f>
        <v>3771487.0700000003</v>
      </c>
      <c r="I36" s="116" t="s">
        <v>4431</v>
      </c>
    </row>
    <row r="37" spans="1:9" ht="15.75" x14ac:dyDescent="0.3">
      <c r="A37" s="114">
        <v>202303</v>
      </c>
      <c r="B37" s="18" t="s">
        <v>4430</v>
      </c>
      <c r="F37" s="115">
        <v>500014.71</v>
      </c>
      <c r="G37" s="115">
        <v>1826520</v>
      </c>
      <c r="H37" s="115">
        <f>F37+G37</f>
        <v>2326534.71</v>
      </c>
      <c r="I37" s="116" t="s">
        <v>4431</v>
      </c>
    </row>
    <row r="38" spans="1:9" ht="15.75" x14ac:dyDescent="0.3">
      <c r="A38" s="114">
        <v>202304</v>
      </c>
      <c r="B38" s="18" t="s">
        <v>4430</v>
      </c>
      <c r="F38" s="115">
        <v>30000.75</v>
      </c>
      <c r="G38" s="115">
        <v>2111891.69</v>
      </c>
      <c r="H38" s="115">
        <f>F38+G38</f>
        <v>2141892.44</v>
      </c>
      <c r="I38" s="116" t="s">
        <v>4431</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
  <sheetViews>
    <sheetView workbookViewId="0">
      <selection activeCell="A2" sqref="A1:P1048576"/>
    </sheetView>
  </sheetViews>
  <sheetFormatPr defaultColWidth="22.875" defaultRowHeight="13.5" x14ac:dyDescent="0.15"/>
  <cols>
    <col min="1" max="1" width="33.25" style="34" bestFit="1" customWidth="1"/>
    <col min="2" max="2" width="12.625" style="34" bestFit="1" customWidth="1"/>
    <col min="3" max="4" width="5.375" style="34" bestFit="1" customWidth="1"/>
    <col min="5" max="5" width="6.125" style="34" bestFit="1" customWidth="1"/>
    <col min="6" max="6" width="8.375" style="34" bestFit="1" customWidth="1"/>
    <col min="7" max="8" width="6.125" style="34" bestFit="1" customWidth="1"/>
    <col min="9" max="9" width="5.625" style="34" bestFit="1" customWidth="1"/>
    <col min="10" max="10" width="5.375" style="34" bestFit="1" customWidth="1"/>
    <col min="11" max="11" width="6.125" style="34" bestFit="1" customWidth="1"/>
    <col min="12" max="13" width="5.375" style="34" bestFit="1" customWidth="1"/>
    <col min="14" max="15" width="6.125" style="34" bestFit="1" customWidth="1"/>
    <col min="16" max="16" width="50.125" style="34" bestFit="1" customWidth="1"/>
    <col min="17" max="16384" width="22.875" style="34"/>
  </cols>
  <sheetData>
    <row r="1" spans="1:16" ht="15.75" x14ac:dyDescent="0.3">
      <c r="A1" s="163" t="s">
        <v>4363</v>
      </c>
      <c r="B1" s="163"/>
      <c r="C1" s="163"/>
      <c r="D1" s="163"/>
      <c r="E1" s="163"/>
      <c r="F1" s="163"/>
      <c r="G1" s="163"/>
      <c r="H1" s="163"/>
      <c r="I1" s="163"/>
      <c r="J1" s="163"/>
      <c r="K1" s="163"/>
      <c r="L1" s="163"/>
      <c r="M1" s="163"/>
      <c r="N1" s="85"/>
      <c r="O1" s="85"/>
      <c r="P1" s="86"/>
    </row>
    <row r="2" spans="1:16" x14ac:dyDescent="0.15">
      <c r="A2" s="87" t="s">
        <v>4340</v>
      </c>
      <c r="B2" s="87" t="s">
        <v>4364</v>
      </c>
      <c r="C2" s="88" t="s">
        <v>55</v>
      </c>
      <c r="D2" s="88" t="s">
        <v>4342</v>
      </c>
      <c r="E2" s="88" t="s">
        <v>56</v>
      </c>
      <c r="F2" s="88" t="s">
        <v>417</v>
      </c>
      <c r="G2" s="88" t="s">
        <v>57</v>
      </c>
      <c r="H2" s="88" t="s">
        <v>4365</v>
      </c>
      <c r="I2" s="88" t="s">
        <v>4366</v>
      </c>
      <c r="J2" s="88" t="s">
        <v>4367</v>
      </c>
      <c r="K2" s="88" t="s">
        <v>24</v>
      </c>
      <c r="L2" s="88" t="s">
        <v>11</v>
      </c>
      <c r="M2" s="88" t="s">
        <v>4368</v>
      </c>
      <c r="N2" s="88" t="s">
        <v>4369</v>
      </c>
      <c r="O2" s="88" t="s">
        <v>2123</v>
      </c>
      <c r="P2" s="87" t="s">
        <v>86</v>
      </c>
    </row>
    <row r="3" spans="1:16" ht="27" x14ac:dyDescent="0.15">
      <c r="A3" s="89" t="s">
        <v>4370</v>
      </c>
      <c r="B3" s="89" t="s">
        <v>4344</v>
      </c>
      <c r="C3" s="90">
        <v>9.9400000000000002E-2</v>
      </c>
      <c r="D3" s="90">
        <v>9.9400000000000002E-2</v>
      </c>
      <c r="E3" s="91" t="s">
        <v>4347</v>
      </c>
      <c r="F3" s="91" t="s">
        <v>4347</v>
      </c>
      <c r="G3" s="90">
        <v>0.08</v>
      </c>
      <c r="H3" s="91" t="s">
        <v>4347</v>
      </c>
      <c r="I3" s="91" t="s">
        <v>4347</v>
      </c>
      <c r="J3" s="91" t="s">
        <v>4347</v>
      </c>
      <c r="K3" s="91" t="s">
        <v>4347</v>
      </c>
      <c r="L3" s="91" t="s">
        <v>4347</v>
      </c>
      <c r="M3" s="91" t="s">
        <v>4347</v>
      </c>
      <c r="N3" s="91" t="s">
        <v>4347</v>
      </c>
      <c r="O3" s="91">
        <v>0.11940000000000001</v>
      </c>
      <c r="P3" s="92" t="s">
        <v>4371</v>
      </c>
    </row>
    <row r="4" spans="1:16" x14ac:dyDescent="0.15">
      <c r="A4" s="89" t="s">
        <v>1126</v>
      </c>
      <c r="B4" s="89" t="s">
        <v>4346</v>
      </c>
      <c r="C4" s="91">
        <v>2.5000000000000001E-2</v>
      </c>
      <c r="D4" s="91" t="s">
        <v>4372</v>
      </c>
      <c r="E4" s="91" t="s">
        <v>4373</v>
      </c>
      <c r="F4" s="91" t="s">
        <v>4373</v>
      </c>
      <c r="G4" s="91" t="s">
        <v>4373</v>
      </c>
      <c r="H4" s="91" t="s">
        <v>4374</v>
      </c>
      <c r="I4" s="91" t="s">
        <v>4373</v>
      </c>
      <c r="J4" s="91" t="s">
        <v>4373</v>
      </c>
      <c r="K4" s="91" t="s">
        <v>4373</v>
      </c>
      <c r="L4" s="91" t="s">
        <v>4373</v>
      </c>
      <c r="M4" s="91" t="s">
        <v>4372</v>
      </c>
      <c r="N4" s="91" t="s">
        <v>4375</v>
      </c>
      <c r="O4" s="91" t="s">
        <v>4376</v>
      </c>
      <c r="P4" s="93" t="s">
        <v>4377</v>
      </c>
    </row>
    <row r="5" spans="1:16" x14ac:dyDescent="0.15">
      <c r="A5" s="89" t="s">
        <v>331</v>
      </c>
      <c r="B5" s="89" t="s">
        <v>4350</v>
      </c>
      <c r="C5" s="91">
        <v>7.4999999999999997E-2</v>
      </c>
      <c r="D5" s="91">
        <v>7.4999999999999997E-2</v>
      </c>
      <c r="E5" s="91">
        <v>0.12</v>
      </c>
      <c r="F5" s="91">
        <v>0.12</v>
      </c>
      <c r="G5" s="91">
        <v>0.12</v>
      </c>
      <c r="H5" s="91" t="s">
        <v>4373</v>
      </c>
      <c r="I5" s="91" t="s">
        <v>4373</v>
      </c>
      <c r="J5" s="91" t="s">
        <v>4373</v>
      </c>
      <c r="K5" s="91">
        <v>0.12</v>
      </c>
      <c r="L5" s="91" t="s">
        <v>4375</v>
      </c>
      <c r="M5" s="91" t="s">
        <v>4373</v>
      </c>
      <c r="N5" s="91" t="s">
        <v>4378</v>
      </c>
      <c r="O5" s="91" t="s">
        <v>4373</v>
      </c>
      <c r="P5" s="94" t="s">
        <v>4379</v>
      </c>
    </row>
    <row r="6" spans="1:16" x14ac:dyDescent="0.15">
      <c r="A6" s="95" t="s">
        <v>4380</v>
      </c>
      <c r="B6" s="95" t="s">
        <v>4348</v>
      </c>
      <c r="C6" s="96">
        <v>7.0000000000000007E-2</v>
      </c>
      <c r="D6" s="96">
        <v>7.0000000000000007E-2</v>
      </c>
      <c r="E6" s="96">
        <v>7.0000000000000007E-2</v>
      </c>
      <c r="F6" s="91" t="s">
        <v>4347</v>
      </c>
      <c r="G6" s="96">
        <v>7.0000000000000007E-2</v>
      </c>
      <c r="H6" s="96">
        <v>7.0000000000000007E-2</v>
      </c>
      <c r="I6" s="91" t="s">
        <v>4347</v>
      </c>
      <c r="J6" s="91" t="s">
        <v>4347</v>
      </c>
      <c r="K6" s="91" t="s">
        <v>4347</v>
      </c>
      <c r="L6" s="91" t="s">
        <v>4347</v>
      </c>
      <c r="M6" s="91" t="s">
        <v>4347</v>
      </c>
      <c r="N6" s="91" t="s">
        <v>4347</v>
      </c>
      <c r="O6" s="91" t="s">
        <v>4347</v>
      </c>
      <c r="P6" s="97" t="s">
        <v>4381</v>
      </c>
    </row>
    <row r="7" spans="1:16" x14ac:dyDescent="0.15">
      <c r="A7" s="95" t="s">
        <v>3621</v>
      </c>
      <c r="B7" s="95" t="s">
        <v>4349</v>
      </c>
      <c r="C7" s="96">
        <v>6.5000000000000002E-2</v>
      </c>
      <c r="D7" s="96">
        <v>6.5000000000000002E-2</v>
      </c>
      <c r="E7" s="96">
        <v>0.14000000000000001</v>
      </c>
      <c r="F7" s="91" t="s">
        <v>4347</v>
      </c>
      <c r="G7" s="96">
        <v>0.14000000000000001</v>
      </c>
      <c r="H7" s="96">
        <v>0.14000000000000001</v>
      </c>
      <c r="I7" s="91" t="s">
        <v>4347</v>
      </c>
      <c r="J7" s="91" t="s">
        <v>4347</v>
      </c>
      <c r="K7" s="91" t="s">
        <v>4347</v>
      </c>
      <c r="L7" s="91" t="s">
        <v>4347</v>
      </c>
      <c r="M7" s="91" t="s">
        <v>4347</v>
      </c>
      <c r="N7" s="91" t="s">
        <v>4347</v>
      </c>
      <c r="O7" s="91" t="s">
        <v>4347</v>
      </c>
      <c r="P7" s="97"/>
    </row>
    <row r="8" spans="1:16" x14ac:dyDescent="0.15">
      <c r="A8" s="98" t="s">
        <v>4330</v>
      </c>
      <c r="B8" s="98" t="s">
        <v>4382</v>
      </c>
      <c r="C8" s="99">
        <v>0.01</v>
      </c>
      <c r="D8" s="99" t="s">
        <v>4373</v>
      </c>
      <c r="E8" s="99">
        <v>0.01</v>
      </c>
      <c r="F8" s="90" t="s">
        <v>4373</v>
      </c>
      <c r="G8" s="99">
        <v>0.01</v>
      </c>
      <c r="H8" s="99" t="s">
        <v>4373</v>
      </c>
      <c r="I8" s="99" t="s">
        <v>4375</v>
      </c>
      <c r="J8" s="99" t="s">
        <v>4378</v>
      </c>
      <c r="K8" s="99" t="s">
        <v>4373</v>
      </c>
      <c r="L8" s="99" t="s">
        <v>4373</v>
      </c>
      <c r="M8" s="99" t="s">
        <v>4373</v>
      </c>
      <c r="N8" s="99" t="s">
        <v>4373</v>
      </c>
      <c r="O8" s="99" t="s">
        <v>4373</v>
      </c>
      <c r="P8" s="100" t="s">
        <v>4383</v>
      </c>
    </row>
    <row r="9" spans="1:16" x14ac:dyDescent="0.15">
      <c r="A9" s="95" t="s">
        <v>262</v>
      </c>
      <c r="B9" s="95" t="s">
        <v>4351</v>
      </c>
      <c r="C9" s="96">
        <v>7.4999999999999997E-2</v>
      </c>
      <c r="D9" s="96">
        <v>7.4999999999999997E-2</v>
      </c>
      <c r="E9" s="96">
        <v>0.15</v>
      </c>
      <c r="F9" s="91" t="s">
        <v>4347</v>
      </c>
      <c r="G9" s="96">
        <v>0.15</v>
      </c>
      <c r="H9" s="96">
        <v>0.15</v>
      </c>
      <c r="I9" s="91" t="s">
        <v>4347</v>
      </c>
      <c r="J9" s="91" t="s">
        <v>4347</v>
      </c>
      <c r="K9" s="91" t="s">
        <v>4347</v>
      </c>
      <c r="L9" s="91" t="s">
        <v>4347</v>
      </c>
      <c r="M9" s="91" t="s">
        <v>4347</v>
      </c>
      <c r="N9" s="101">
        <v>0.15</v>
      </c>
      <c r="O9" s="91" t="s">
        <v>4347</v>
      </c>
      <c r="P9" s="97"/>
    </row>
    <row r="10" spans="1:16" x14ac:dyDescent="0.15">
      <c r="A10" s="95" t="s">
        <v>97</v>
      </c>
      <c r="B10" s="95" t="s">
        <v>4352</v>
      </c>
      <c r="C10" s="96">
        <v>0.03</v>
      </c>
      <c r="D10" s="96">
        <v>0.03</v>
      </c>
      <c r="E10" s="96">
        <v>0.1</v>
      </c>
      <c r="F10" s="91" t="s">
        <v>4347</v>
      </c>
      <c r="G10" s="96">
        <v>0.1</v>
      </c>
      <c r="H10" s="96">
        <v>0.1</v>
      </c>
      <c r="I10" s="91" t="s">
        <v>4347</v>
      </c>
      <c r="J10" s="91" t="s">
        <v>4347</v>
      </c>
      <c r="K10" s="91" t="s">
        <v>4347</v>
      </c>
      <c r="L10" s="91" t="s">
        <v>4347</v>
      </c>
      <c r="M10" s="91" t="s">
        <v>4347</v>
      </c>
      <c r="N10" s="91" t="s">
        <v>4347</v>
      </c>
      <c r="O10" s="91" t="s">
        <v>4347</v>
      </c>
      <c r="P10" s="97" t="s">
        <v>4384</v>
      </c>
    </row>
    <row r="11" spans="1:16" x14ac:dyDescent="0.15">
      <c r="A11" s="95" t="s">
        <v>91</v>
      </c>
      <c r="B11" s="95" t="s">
        <v>4353</v>
      </c>
      <c r="C11" s="96">
        <v>6.5000000000000002E-2</v>
      </c>
      <c r="D11" s="96">
        <v>6.5000000000000002E-2</v>
      </c>
      <c r="E11" s="96">
        <v>0.14000000000000001</v>
      </c>
      <c r="F11" s="91" t="s">
        <v>4347</v>
      </c>
      <c r="G11" s="96">
        <v>0.14000000000000001</v>
      </c>
      <c r="H11" s="96">
        <v>0.14000000000000001</v>
      </c>
      <c r="I11" s="91" t="s">
        <v>4347</v>
      </c>
      <c r="J11" s="91" t="s">
        <v>4347</v>
      </c>
      <c r="K11" s="91" t="s">
        <v>4347</v>
      </c>
      <c r="L11" s="91" t="s">
        <v>4347</v>
      </c>
      <c r="M11" s="91" t="s">
        <v>4347</v>
      </c>
      <c r="N11" s="91" t="s">
        <v>4347</v>
      </c>
      <c r="O11" s="91" t="s">
        <v>4347</v>
      </c>
      <c r="P11" s="97" t="s">
        <v>4385</v>
      </c>
    </row>
    <row r="12" spans="1:16" x14ac:dyDescent="0.15">
      <c r="A12" s="95" t="s">
        <v>4386</v>
      </c>
      <c r="B12" s="95" t="s">
        <v>4355</v>
      </c>
      <c r="C12" s="96">
        <v>0</v>
      </c>
      <c r="D12" s="96">
        <v>0</v>
      </c>
      <c r="E12" s="96">
        <v>0</v>
      </c>
      <c r="F12" s="91" t="s">
        <v>4372</v>
      </c>
      <c r="G12" s="96">
        <v>0</v>
      </c>
      <c r="H12" s="96" t="s">
        <v>4373</v>
      </c>
      <c r="I12" s="91" t="s">
        <v>4347</v>
      </c>
      <c r="J12" s="91" t="s">
        <v>4347</v>
      </c>
      <c r="K12" s="91" t="s">
        <v>4347</v>
      </c>
      <c r="L12" s="91" t="s">
        <v>4347</v>
      </c>
      <c r="M12" s="91" t="s">
        <v>4347</v>
      </c>
      <c r="N12" s="91" t="s">
        <v>4347</v>
      </c>
      <c r="O12" s="91" t="s">
        <v>4347</v>
      </c>
      <c r="P12" s="97" t="s">
        <v>4387</v>
      </c>
    </row>
    <row r="13" spans="1:16" x14ac:dyDescent="0.15">
      <c r="A13" s="89" t="s">
        <v>471</v>
      </c>
      <c r="B13" s="89" t="s">
        <v>4432</v>
      </c>
      <c r="C13" s="89">
        <v>0</v>
      </c>
      <c r="D13" s="89">
        <v>0</v>
      </c>
      <c r="E13" s="89">
        <v>7.0000000000000007E-2</v>
      </c>
      <c r="F13" s="89">
        <v>0</v>
      </c>
      <c r="G13" s="89">
        <v>0</v>
      </c>
      <c r="H13" s="89" t="s">
        <v>4347</v>
      </c>
      <c r="I13" s="89" t="s">
        <v>4347</v>
      </c>
      <c r="J13" s="89">
        <v>7.0000000000000007E-2</v>
      </c>
      <c r="K13" s="89">
        <v>7.0000000000000007E-2</v>
      </c>
      <c r="L13" s="89">
        <v>0</v>
      </c>
      <c r="M13" s="89">
        <v>0</v>
      </c>
      <c r="N13" s="124"/>
      <c r="O13" s="91"/>
      <c r="P13" s="97"/>
    </row>
    <row r="14" spans="1:16" x14ac:dyDescent="0.15">
      <c r="A14" s="89" t="s">
        <v>4433</v>
      </c>
      <c r="B14" s="89" t="s">
        <v>4434</v>
      </c>
      <c r="C14" s="89">
        <v>0</v>
      </c>
      <c r="D14" s="89">
        <v>0</v>
      </c>
      <c r="E14" s="89">
        <v>7.0000000000000007E-2</v>
      </c>
      <c r="F14" s="89">
        <v>0</v>
      </c>
      <c r="G14" s="89">
        <v>0</v>
      </c>
      <c r="H14" s="89" t="s">
        <v>4347</v>
      </c>
      <c r="I14" s="89" t="s">
        <v>4347</v>
      </c>
      <c r="J14" s="89">
        <v>7.0000000000000007E-2</v>
      </c>
      <c r="K14" s="89">
        <v>7.0000000000000007E-2</v>
      </c>
      <c r="L14" s="89">
        <v>0</v>
      </c>
      <c r="M14" s="89">
        <v>0</v>
      </c>
      <c r="N14" s="124"/>
      <c r="O14" s="91"/>
      <c r="P14" s="97"/>
    </row>
    <row r="15" spans="1:16" x14ac:dyDescent="0.15">
      <c r="A15" s="89" t="s">
        <v>4435</v>
      </c>
      <c r="B15" s="89" t="s">
        <v>4436</v>
      </c>
      <c r="C15" s="89">
        <v>0</v>
      </c>
      <c r="D15" s="89">
        <v>0</v>
      </c>
      <c r="E15" s="89">
        <v>0</v>
      </c>
      <c r="F15" s="89">
        <v>0</v>
      </c>
      <c r="G15" s="89">
        <v>0</v>
      </c>
      <c r="H15" s="89">
        <v>0</v>
      </c>
      <c r="I15" s="89">
        <v>0</v>
      </c>
      <c r="J15" s="89">
        <v>0</v>
      </c>
      <c r="K15" s="89">
        <v>0</v>
      </c>
      <c r="L15" s="89">
        <v>0</v>
      </c>
      <c r="M15" s="89">
        <v>0</v>
      </c>
      <c r="N15" s="124"/>
      <c r="O15" s="91"/>
      <c r="P15" s="97"/>
    </row>
    <row r="16" spans="1:16" x14ac:dyDescent="0.15">
      <c r="A16" s="89" t="s">
        <v>4437</v>
      </c>
      <c r="B16" s="89" t="s">
        <v>4438</v>
      </c>
      <c r="C16" s="89">
        <v>0</v>
      </c>
      <c r="D16" s="89">
        <v>0</v>
      </c>
      <c r="E16" s="89">
        <v>0</v>
      </c>
      <c r="F16" s="89">
        <v>0</v>
      </c>
      <c r="G16" s="89">
        <v>0</v>
      </c>
      <c r="H16" s="89">
        <v>0</v>
      </c>
      <c r="I16" s="89">
        <v>0</v>
      </c>
      <c r="J16" s="89">
        <v>0</v>
      </c>
      <c r="K16" s="89">
        <v>0</v>
      </c>
      <c r="L16" s="89">
        <v>0</v>
      </c>
      <c r="M16" s="89">
        <v>0</v>
      </c>
      <c r="N16" s="124"/>
      <c r="O16" s="91"/>
      <c r="P16" s="97"/>
    </row>
    <row r="17" spans="1:16" x14ac:dyDescent="0.15">
      <c r="A17" s="89" t="s">
        <v>4439</v>
      </c>
      <c r="B17" s="89" t="s">
        <v>4440</v>
      </c>
      <c r="C17" s="89">
        <v>0</v>
      </c>
      <c r="D17" s="89">
        <v>0</v>
      </c>
      <c r="E17" s="89">
        <v>0</v>
      </c>
      <c r="F17" s="89">
        <v>0</v>
      </c>
      <c r="G17" s="89">
        <v>0</v>
      </c>
      <c r="H17" s="89">
        <v>0</v>
      </c>
      <c r="I17" s="89">
        <v>0</v>
      </c>
      <c r="J17" s="89">
        <v>0</v>
      </c>
      <c r="K17" s="89">
        <v>0</v>
      </c>
      <c r="L17" s="89">
        <v>0</v>
      </c>
      <c r="M17" s="89">
        <v>0</v>
      </c>
      <c r="N17" s="124"/>
      <c r="O17" s="91"/>
      <c r="P17" s="97"/>
    </row>
    <row r="18" spans="1:16" x14ac:dyDescent="0.15">
      <c r="A18" s="89" t="s">
        <v>4264</v>
      </c>
      <c r="B18" s="89" t="s">
        <v>4441</v>
      </c>
      <c r="C18" s="89">
        <v>0</v>
      </c>
      <c r="D18" s="89">
        <v>0</v>
      </c>
      <c r="E18" s="89">
        <v>0</v>
      </c>
      <c r="F18" s="89">
        <v>0</v>
      </c>
      <c r="G18" s="89">
        <v>0</v>
      </c>
      <c r="H18" s="89">
        <v>0</v>
      </c>
      <c r="I18" s="89">
        <v>0</v>
      </c>
      <c r="J18" s="89">
        <v>0</v>
      </c>
      <c r="K18" s="89">
        <v>0</v>
      </c>
      <c r="L18" s="89">
        <v>0</v>
      </c>
      <c r="M18" s="89">
        <v>0</v>
      </c>
      <c r="N18" s="124"/>
      <c r="O18" s="91"/>
      <c r="P18" s="97"/>
    </row>
  </sheetData>
  <mergeCells count="1">
    <mergeCell ref="A1:M1"/>
  </mergeCells>
  <phoneticPr fontId="3" type="noConversion"/>
  <conditionalFormatting sqref="A1">
    <cfRule type="duplicateValues" dxfId="2" priority="3"/>
  </conditionalFormatting>
  <conditionalFormatting sqref="A2:B2">
    <cfRule type="duplicateValues" dxfId="1" priority="2"/>
  </conditionalFormatting>
  <conditionalFormatting sqref="P2">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53"/>
  <sheetViews>
    <sheetView workbookViewId="0">
      <selection activeCell="I1" sqref="I1:I1048576"/>
    </sheetView>
  </sheetViews>
  <sheetFormatPr defaultRowHeight="13.5" x14ac:dyDescent="0.15"/>
  <cols>
    <col min="1" max="1" width="9" customWidth="1"/>
    <col min="2" max="2" width="11" customWidth="1"/>
    <col min="3" max="3" width="17" customWidth="1"/>
    <col min="4" max="5" width="13" customWidth="1"/>
    <col min="6" max="7" width="43" customWidth="1"/>
    <col min="8" max="8" width="13" customWidth="1"/>
    <col min="9" max="9" width="12.75" style="3" bestFit="1" customWidth="1"/>
  </cols>
  <sheetData>
    <row r="1" spans="1:9" ht="14.25" x14ac:dyDescent="0.15">
      <c r="A1" s="1" t="s">
        <v>0</v>
      </c>
      <c r="B1" s="1" t="s">
        <v>1</v>
      </c>
      <c r="C1" s="1" t="s">
        <v>2</v>
      </c>
      <c r="D1" s="1" t="s">
        <v>3</v>
      </c>
      <c r="E1" s="1" t="s">
        <v>4</v>
      </c>
      <c r="F1" s="1" t="s">
        <v>5</v>
      </c>
      <c r="G1" s="1" t="s">
        <v>59</v>
      </c>
      <c r="H1" s="1" t="s">
        <v>6</v>
      </c>
      <c r="I1" s="2" t="s">
        <v>7</v>
      </c>
    </row>
    <row r="2" spans="1:9" hidden="1" x14ac:dyDescent="0.15">
      <c r="A2" t="s">
        <v>8</v>
      </c>
      <c r="B2" t="s">
        <v>9</v>
      </c>
      <c r="C2" t="s">
        <v>10</v>
      </c>
      <c r="D2" t="s">
        <v>11</v>
      </c>
      <c r="E2" t="s">
        <v>12</v>
      </c>
      <c r="F2" t="s">
        <v>13</v>
      </c>
      <c r="G2" t="s">
        <v>55</v>
      </c>
      <c r="H2" t="s">
        <v>14</v>
      </c>
      <c r="I2" s="3">
        <v>7891.52</v>
      </c>
    </row>
    <row r="3" spans="1:9" hidden="1" x14ac:dyDescent="0.15">
      <c r="A3" t="s">
        <v>8</v>
      </c>
      <c r="B3" t="s">
        <v>9</v>
      </c>
      <c r="C3" t="s">
        <v>10</v>
      </c>
      <c r="D3" t="s">
        <v>15</v>
      </c>
      <c r="E3" t="s">
        <v>12</v>
      </c>
      <c r="F3" t="s">
        <v>13</v>
      </c>
      <c r="G3" t="s">
        <v>55</v>
      </c>
      <c r="H3" t="s">
        <v>14</v>
      </c>
      <c r="I3" s="3">
        <v>657.01</v>
      </c>
    </row>
    <row r="4" spans="1:9" hidden="1" x14ac:dyDescent="0.15">
      <c r="A4" t="s">
        <v>8</v>
      </c>
      <c r="B4" t="s">
        <v>9</v>
      </c>
      <c r="C4" t="s">
        <v>10</v>
      </c>
      <c r="D4" t="s">
        <v>16</v>
      </c>
      <c r="E4" t="s">
        <v>12</v>
      </c>
      <c r="F4" t="s">
        <v>13</v>
      </c>
      <c r="G4" t="s">
        <v>55</v>
      </c>
      <c r="H4" t="s">
        <v>14</v>
      </c>
      <c r="I4" s="3">
        <v>345.3</v>
      </c>
    </row>
    <row r="5" spans="1:9" hidden="1" x14ac:dyDescent="0.15">
      <c r="A5" t="s">
        <v>8</v>
      </c>
      <c r="B5" t="s">
        <v>17</v>
      </c>
      <c r="C5" t="s">
        <v>18</v>
      </c>
      <c r="D5" t="s">
        <v>19</v>
      </c>
      <c r="E5" t="s">
        <v>12</v>
      </c>
      <c r="F5" t="s">
        <v>20</v>
      </c>
      <c r="G5" t="s">
        <v>57</v>
      </c>
      <c r="H5" t="s">
        <v>14</v>
      </c>
      <c r="I5" s="3">
        <v>1011.83</v>
      </c>
    </row>
    <row r="6" spans="1:9" hidden="1" x14ac:dyDescent="0.15">
      <c r="A6" t="s">
        <v>8</v>
      </c>
      <c r="B6" t="s">
        <v>21</v>
      </c>
      <c r="C6" t="s">
        <v>22</v>
      </c>
      <c r="D6" t="s">
        <v>11</v>
      </c>
      <c r="E6" t="s">
        <v>12</v>
      </c>
      <c r="F6" t="s">
        <v>23</v>
      </c>
      <c r="G6" t="s">
        <v>55</v>
      </c>
      <c r="H6" t="s">
        <v>14</v>
      </c>
      <c r="I6" s="3">
        <v>1490.24</v>
      </c>
    </row>
    <row r="7" spans="1:9" x14ac:dyDescent="0.15">
      <c r="A7" t="s">
        <v>8</v>
      </c>
      <c r="B7" t="s">
        <v>17</v>
      </c>
      <c r="C7" t="s">
        <v>18</v>
      </c>
      <c r="D7" t="s">
        <v>24</v>
      </c>
      <c r="E7" t="s">
        <v>12</v>
      </c>
      <c r="F7" t="s">
        <v>20</v>
      </c>
      <c r="G7" t="s">
        <v>56</v>
      </c>
      <c r="H7" t="s">
        <v>14</v>
      </c>
      <c r="I7" s="3">
        <v>677.93</v>
      </c>
    </row>
    <row r="8" spans="1:9" hidden="1" x14ac:dyDescent="0.15">
      <c r="A8" t="s">
        <v>25</v>
      </c>
      <c r="B8" t="s">
        <v>9</v>
      </c>
      <c r="C8" t="s">
        <v>10</v>
      </c>
      <c r="D8" t="s">
        <v>15</v>
      </c>
      <c r="E8" t="s">
        <v>12</v>
      </c>
      <c r="F8" t="s">
        <v>13</v>
      </c>
      <c r="G8" t="s">
        <v>55</v>
      </c>
      <c r="H8" t="s">
        <v>14</v>
      </c>
      <c r="I8" s="3">
        <v>133.11000000000001</v>
      </c>
    </row>
    <row r="9" spans="1:9" hidden="1" x14ac:dyDescent="0.15">
      <c r="A9" t="s">
        <v>25</v>
      </c>
      <c r="B9" t="s">
        <v>9</v>
      </c>
      <c r="C9" t="s">
        <v>10</v>
      </c>
      <c r="D9" t="s">
        <v>16</v>
      </c>
      <c r="E9" t="s">
        <v>12</v>
      </c>
      <c r="F9" t="s">
        <v>13</v>
      </c>
      <c r="G9" t="s">
        <v>55</v>
      </c>
      <c r="H9" t="s">
        <v>14</v>
      </c>
      <c r="I9" s="3">
        <v>344.54</v>
      </c>
    </row>
    <row r="10" spans="1:9" hidden="1" x14ac:dyDescent="0.15">
      <c r="A10" t="s">
        <v>25</v>
      </c>
      <c r="B10" t="s">
        <v>21</v>
      </c>
      <c r="C10" t="s">
        <v>22</v>
      </c>
      <c r="D10" t="s">
        <v>11</v>
      </c>
      <c r="E10" t="s">
        <v>12</v>
      </c>
      <c r="F10" t="s">
        <v>23</v>
      </c>
      <c r="G10" t="s">
        <v>55</v>
      </c>
      <c r="H10" t="s">
        <v>14</v>
      </c>
      <c r="I10" s="3">
        <v>1493.85</v>
      </c>
    </row>
    <row r="11" spans="1:9" hidden="1" x14ac:dyDescent="0.15">
      <c r="A11" t="s">
        <v>25</v>
      </c>
      <c r="B11" t="s">
        <v>9</v>
      </c>
      <c r="C11" t="s">
        <v>10</v>
      </c>
      <c r="D11" t="s">
        <v>11</v>
      </c>
      <c r="E11" t="s">
        <v>12</v>
      </c>
      <c r="F11" t="s">
        <v>13</v>
      </c>
      <c r="G11" t="s">
        <v>55</v>
      </c>
      <c r="H11" t="s">
        <v>14</v>
      </c>
      <c r="I11" s="3">
        <v>4484.3599999999997</v>
      </c>
    </row>
    <row r="12" spans="1:9" hidden="1" x14ac:dyDescent="0.15">
      <c r="A12" t="s">
        <v>25</v>
      </c>
      <c r="B12" t="s">
        <v>17</v>
      </c>
      <c r="C12" t="s">
        <v>18</v>
      </c>
      <c r="D12" t="s">
        <v>19</v>
      </c>
      <c r="E12" t="s">
        <v>12</v>
      </c>
      <c r="F12" t="s">
        <v>20</v>
      </c>
      <c r="G12" t="s">
        <v>57</v>
      </c>
      <c r="H12" t="s">
        <v>14</v>
      </c>
      <c r="I12" s="3">
        <v>1168.7</v>
      </c>
    </row>
    <row r="13" spans="1:9" x14ac:dyDescent="0.15">
      <c r="A13" t="s">
        <v>25</v>
      </c>
      <c r="B13" t="s">
        <v>17</v>
      </c>
      <c r="C13" t="s">
        <v>18</v>
      </c>
      <c r="D13" t="s">
        <v>24</v>
      </c>
      <c r="E13" t="s">
        <v>12</v>
      </c>
      <c r="F13" t="s">
        <v>20</v>
      </c>
      <c r="G13" t="s">
        <v>56</v>
      </c>
      <c r="H13" t="s">
        <v>14</v>
      </c>
      <c r="I13" s="3">
        <v>570.99</v>
      </c>
    </row>
    <row r="14" spans="1:9" hidden="1" x14ac:dyDescent="0.15">
      <c r="A14" t="s">
        <v>26</v>
      </c>
      <c r="B14" t="s">
        <v>17</v>
      </c>
      <c r="C14" t="s">
        <v>18</v>
      </c>
      <c r="D14" t="s">
        <v>19</v>
      </c>
      <c r="E14" t="s">
        <v>12</v>
      </c>
      <c r="F14" t="s">
        <v>20</v>
      </c>
      <c r="G14" t="s">
        <v>57</v>
      </c>
      <c r="H14" t="s">
        <v>14</v>
      </c>
      <c r="I14" s="3">
        <v>739.88</v>
      </c>
    </row>
    <row r="15" spans="1:9" hidden="1" x14ac:dyDescent="0.15">
      <c r="A15" t="s">
        <v>26</v>
      </c>
      <c r="B15" t="s">
        <v>9</v>
      </c>
      <c r="C15" t="s">
        <v>10</v>
      </c>
      <c r="D15" t="s">
        <v>11</v>
      </c>
      <c r="E15" t="s">
        <v>12</v>
      </c>
      <c r="F15" t="s">
        <v>13</v>
      </c>
      <c r="G15" t="s">
        <v>55</v>
      </c>
      <c r="H15" t="s">
        <v>14</v>
      </c>
      <c r="I15" s="3">
        <v>9195.24</v>
      </c>
    </row>
    <row r="16" spans="1:9" hidden="1" x14ac:dyDescent="0.15">
      <c r="A16" t="s">
        <v>26</v>
      </c>
      <c r="B16" t="s">
        <v>9</v>
      </c>
      <c r="C16" t="s">
        <v>10</v>
      </c>
      <c r="D16" t="s">
        <v>16</v>
      </c>
      <c r="E16" t="s">
        <v>12</v>
      </c>
      <c r="F16" t="s">
        <v>13</v>
      </c>
      <c r="G16" t="s">
        <v>55</v>
      </c>
      <c r="H16" t="s">
        <v>14</v>
      </c>
      <c r="I16" s="3">
        <v>224.73</v>
      </c>
    </row>
    <row r="17" spans="1:9" x14ac:dyDescent="0.15">
      <c r="A17" t="s">
        <v>26</v>
      </c>
      <c r="B17" t="s">
        <v>17</v>
      </c>
      <c r="C17" t="s">
        <v>18</v>
      </c>
      <c r="D17" t="s">
        <v>24</v>
      </c>
      <c r="E17" t="s">
        <v>12</v>
      </c>
      <c r="F17" t="s">
        <v>20</v>
      </c>
      <c r="G17" t="s">
        <v>56</v>
      </c>
      <c r="H17" t="s">
        <v>14</v>
      </c>
      <c r="I17" s="3">
        <v>465.56</v>
      </c>
    </row>
    <row r="18" spans="1:9" hidden="1" x14ac:dyDescent="0.15">
      <c r="A18" t="s">
        <v>26</v>
      </c>
      <c r="B18" t="s">
        <v>9</v>
      </c>
      <c r="C18" t="s">
        <v>10</v>
      </c>
      <c r="D18" t="s">
        <v>15</v>
      </c>
      <c r="E18" t="s">
        <v>12</v>
      </c>
      <c r="F18" t="s">
        <v>13</v>
      </c>
      <c r="G18" t="s">
        <v>55</v>
      </c>
      <c r="H18" t="s">
        <v>14</v>
      </c>
      <c r="I18" s="3">
        <v>447.77</v>
      </c>
    </row>
    <row r="19" spans="1:9" hidden="1" x14ac:dyDescent="0.15">
      <c r="A19" t="s">
        <v>26</v>
      </c>
      <c r="B19" t="s">
        <v>9</v>
      </c>
      <c r="C19" t="s">
        <v>10</v>
      </c>
      <c r="D19" t="s">
        <v>27</v>
      </c>
      <c r="E19" t="s">
        <v>12</v>
      </c>
      <c r="F19" t="s">
        <v>13</v>
      </c>
      <c r="G19" t="s">
        <v>55</v>
      </c>
      <c r="H19" t="s">
        <v>14</v>
      </c>
      <c r="I19" s="3">
        <v>1801.44</v>
      </c>
    </row>
    <row r="20" spans="1:9" hidden="1" x14ac:dyDescent="0.15">
      <c r="A20" t="s">
        <v>26</v>
      </c>
      <c r="B20" t="s">
        <v>21</v>
      </c>
      <c r="C20" t="s">
        <v>22</v>
      </c>
      <c r="D20" t="s">
        <v>11</v>
      </c>
      <c r="E20" t="s">
        <v>12</v>
      </c>
      <c r="F20" t="s">
        <v>23</v>
      </c>
      <c r="G20" t="s">
        <v>55</v>
      </c>
      <c r="H20" t="s">
        <v>14</v>
      </c>
      <c r="I20" s="3">
        <v>507.23</v>
      </c>
    </row>
    <row r="21" spans="1:9" hidden="1" x14ac:dyDescent="0.15">
      <c r="A21" t="s">
        <v>28</v>
      </c>
      <c r="B21" t="s">
        <v>9</v>
      </c>
      <c r="C21" t="s">
        <v>10</v>
      </c>
      <c r="D21" t="s">
        <v>11</v>
      </c>
      <c r="E21" t="s">
        <v>12</v>
      </c>
      <c r="F21" t="s">
        <v>13</v>
      </c>
      <c r="G21" t="s">
        <v>55</v>
      </c>
      <c r="H21" t="s">
        <v>14</v>
      </c>
      <c r="I21" s="3">
        <v>9540.15</v>
      </c>
    </row>
    <row r="22" spans="1:9" hidden="1" x14ac:dyDescent="0.15">
      <c r="A22" t="s">
        <v>28</v>
      </c>
      <c r="B22" t="s">
        <v>9</v>
      </c>
      <c r="C22" t="s">
        <v>10</v>
      </c>
      <c r="D22" t="s">
        <v>27</v>
      </c>
      <c r="E22" t="s">
        <v>12</v>
      </c>
      <c r="F22" t="s">
        <v>13</v>
      </c>
      <c r="G22" t="s">
        <v>55</v>
      </c>
      <c r="H22" t="s">
        <v>14</v>
      </c>
      <c r="I22" s="3">
        <v>1753.88</v>
      </c>
    </row>
    <row r="23" spans="1:9" hidden="1" x14ac:dyDescent="0.15">
      <c r="A23" t="s">
        <v>28</v>
      </c>
      <c r="B23" t="s">
        <v>21</v>
      </c>
      <c r="C23" t="s">
        <v>22</v>
      </c>
      <c r="D23" t="s">
        <v>11</v>
      </c>
      <c r="E23" t="s">
        <v>12</v>
      </c>
      <c r="F23" t="s">
        <v>23</v>
      </c>
      <c r="G23" t="s">
        <v>55</v>
      </c>
      <c r="H23" t="s">
        <v>14</v>
      </c>
      <c r="I23" s="3">
        <v>500.2</v>
      </c>
    </row>
    <row r="24" spans="1:9" hidden="1" x14ac:dyDescent="0.15">
      <c r="A24" t="s">
        <v>28</v>
      </c>
      <c r="B24" t="s">
        <v>9</v>
      </c>
      <c r="C24" t="s">
        <v>10</v>
      </c>
      <c r="D24" t="s">
        <v>15</v>
      </c>
      <c r="E24" t="s">
        <v>12</v>
      </c>
      <c r="F24" t="s">
        <v>13</v>
      </c>
      <c r="G24" t="s">
        <v>55</v>
      </c>
      <c r="H24" t="s">
        <v>14</v>
      </c>
      <c r="I24" s="3">
        <v>323.3</v>
      </c>
    </row>
    <row r="25" spans="1:9" x14ac:dyDescent="0.15">
      <c r="A25" t="s">
        <v>28</v>
      </c>
      <c r="B25" t="s">
        <v>17</v>
      </c>
      <c r="C25" t="s">
        <v>18</v>
      </c>
      <c r="D25" t="s">
        <v>24</v>
      </c>
      <c r="E25" t="s">
        <v>12</v>
      </c>
      <c r="F25" t="s">
        <v>20</v>
      </c>
      <c r="G25" t="s">
        <v>56</v>
      </c>
      <c r="H25" t="s">
        <v>14</v>
      </c>
      <c r="I25" s="3">
        <v>498.71</v>
      </c>
    </row>
    <row r="26" spans="1:9" hidden="1" x14ac:dyDescent="0.15">
      <c r="A26" t="s">
        <v>28</v>
      </c>
      <c r="B26" t="s">
        <v>17</v>
      </c>
      <c r="C26" t="s">
        <v>18</v>
      </c>
      <c r="D26" t="s">
        <v>19</v>
      </c>
      <c r="E26" t="s">
        <v>12</v>
      </c>
      <c r="F26" t="s">
        <v>20</v>
      </c>
      <c r="G26" t="s">
        <v>57</v>
      </c>
      <c r="H26" t="s">
        <v>14</v>
      </c>
      <c r="I26" s="3">
        <v>894.42</v>
      </c>
    </row>
    <row r="27" spans="1:9" hidden="1" x14ac:dyDescent="0.15">
      <c r="A27" t="s">
        <v>28</v>
      </c>
      <c r="B27" t="s">
        <v>9</v>
      </c>
      <c r="C27" t="s">
        <v>10</v>
      </c>
      <c r="D27" t="s">
        <v>16</v>
      </c>
      <c r="E27" t="s">
        <v>12</v>
      </c>
      <c r="F27" t="s">
        <v>13</v>
      </c>
      <c r="G27" t="s">
        <v>55</v>
      </c>
      <c r="H27" t="s">
        <v>14</v>
      </c>
      <c r="I27" s="3">
        <v>348.23</v>
      </c>
    </row>
    <row r="28" spans="1:9" hidden="1" x14ac:dyDescent="0.15">
      <c r="A28" t="s">
        <v>29</v>
      </c>
      <c r="B28" t="s">
        <v>17</v>
      </c>
      <c r="C28" t="s">
        <v>18</v>
      </c>
      <c r="D28" t="s">
        <v>19</v>
      </c>
      <c r="E28" t="s">
        <v>12</v>
      </c>
      <c r="F28" t="s">
        <v>20</v>
      </c>
      <c r="G28" t="s">
        <v>57</v>
      </c>
      <c r="H28" t="s">
        <v>14</v>
      </c>
      <c r="I28" s="3">
        <v>1580.43</v>
      </c>
    </row>
    <row r="29" spans="1:9" hidden="1" x14ac:dyDescent="0.15">
      <c r="A29" t="s">
        <v>29</v>
      </c>
      <c r="B29" t="s">
        <v>9</v>
      </c>
      <c r="C29" t="s">
        <v>10</v>
      </c>
      <c r="D29" t="s">
        <v>27</v>
      </c>
      <c r="E29" t="s">
        <v>12</v>
      </c>
      <c r="F29" t="s">
        <v>13</v>
      </c>
      <c r="G29" t="s">
        <v>55</v>
      </c>
      <c r="H29" t="s">
        <v>14</v>
      </c>
      <c r="I29" s="3">
        <v>1756.64</v>
      </c>
    </row>
    <row r="30" spans="1:9" x14ac:dyDescent="0.15">
      <c r="A30" t="s">
        <v>29</v>
      </c>
      <c r="B30" t="s">
        <v>17</v>
      </c>
      <c r="C30" t="s">
        <v>18</v>
      </c>
      <c r="D30" t="s">
        <v>24</v>
      </c>
      <c r="E30" t="s">
        <v>12</v>
      </c>
      <c r="F30" t="s">
        <v>20</v>
      </c>
      <c r="G30" t="s">
        <v>56</v>
      </c>
      <c r="H30" t="s">
        <v>14</v>
      </c>
      <c r="I30" s="3">
        <v>1136.96</v>
      </c>
    </row>
    <row r="31" spans="1:9" hidden="1" x14ac:dyDescent="0.15">
      <c r="A31" t="s">
        <v>29</v>
      </c>
      <c r="B31" t="s">
        <v>9</v>
      </c>
      <c r="C31" t="s">
        <v>10</v>
      </c>
      <c r="D31" t="s">
        <v>11</v>
      </c>
      <c r="E31" t="s">
        <v>12</v>
      </c>
      <c r="F31" t="s">
        <v>13</v>
      </c>
      <c r="G31" t="s">
        <v>55</v>
      </c>
      <c r="H31" t="s">
        <v>14</v>
      </c>
      <c r="I31" s="3">
        <v>9809.6</v>
      </c>
    </row>
    <row r="32" spans="1:9" hidden="1" x14ac:dyDescent="0.15">
      <c r="A32" t="s">
        <v>29</v>
      </c>
      <c r="B32" t="s">
        <v>9</v>
      </c>
      <c r="C32" t="s">
        <v>10</v>
      </c>
      <c r="D32" t="s">
        <v>15</v>
      </c>
      <c r="E32" t="s">
        <v>12</v>
      </c>
      <c r="F32" t="s">
        <v>13</v>
      </c>
      <c r="G32" t="s">
        <v>55</v>
      </c>
      <c r="H32" t="s">
        <v>14</v>
      </c>
      <c r="I32" s="3">
        <v>104.27</v>
      </c>
    </row>
    <row r="33" spans="1:9" hidden="1" x14ac:dyDescent="0.15">
      <c r="A33" t="s">
        <v>29</v>
      </c>
      <c r="B33" t="s">
        <v>21</v>
      </c>
      <c r="C33" t="s">
        <v>22</v>
      </c>
      <c r="D33" t="s">
        <v>11</v>
      </c>
      <c r="E33" t="s">
        <v>12</v>
      </c>
      <c r="F33" t="s">
        <v>23</v>
      </c>
      <c r="G33" t="s">
        <v>55</v>
      </c>
      <c r="H33" t="s">
        <v>14</v>
      </c>
      <c r="I33" s="3">
        <v>497.23</v>
      </c>
    </row>
    <row r="34" spans="1:9" hidden="1" x14ac:dyDescent="0.15">
      <c r="A34" t="s">
        <v>29</v>
      </c>
      <c r="B34" t="s">
        <v>9</v>
      </c>
      <c r="C34" t="s">
        <v>10</v>
      </c>
      <c r="D34" t="s">
        <v>16</v>
      </c>
      <c r="E34" t="s">
        <v>12</v>
      </c>
      <c r="F34" t="s">
        <v>13</v>
      </c>
      <c r="G34" t="s">
        <v>55</v>
      </c>
      <c r="H34" t="s">
        <v>14</v>
      </c>
      <c r="I34" s="3">
        <v>268.54000000000002</v>
      </c>
    </row>
    <row r="35" spans="1:9" hidden="1" x14ac:dyDescent="0.15">
      <c r="A35" t="s">
        <v>30</v>
      </c>
      <c r="B35" t="s">
        <v>9</v>
      </c>
      <c r="C35" t="s">
        <v>10</v>
      </c>
      <c r="D35" t="s">
        <v>15</v>
      </c>
      <c r="E35" t="s">
        <v>12</v>
      </c>
      <c r="F35" t="s">
        <v>13</v>
      </c>
      <c r="G35" t="s">
        <v>55</v>
      </c>
      <c r="H35" t="s">
        <v>14</v>
      </c>
      <c r="I35" s="3">
        <v>73.099999999999994</v>
      </c>
    </row>
    <row r="36" spans="1:9" hidden="1" x14ac:dyDescent="0.15">
      <c r="A36" t="s">
        <v>30</v>
      </c>
      <c r="B36" t="s">
        <v>9</v>
      </c>
      <c r="C36" t="s">
        <v>10</v>
      </c>
      <c r="D36" t="s">
        <v>11</v>
      </c>
      <c r="E36" t="s">
        <v>12</v>
      </c>
      <c r="F36" t="s">
        <v>13</v>
      </c>
      <c r="G36" t="s">
        <v>55</v>
      </c>
      <c r="H36" t="s">
        <v>14</v>
      </c>
      <c r="I36" s="3">
        <v>9534.32</v>
      </c>
    </row>
    <row r="37" spans="1:9" hidden="1" x14ac:dyDescent="0.15">
      <c r="A37" t="s">
        <v>30</v>
      </c>
      <c r="B37" t="s">
        <v>9</v>
      </c>
      <c r="C37" t="s">
        <v>10</v>
      </c>
      <c r="D37" t="s">
        <v>16</v>
      </c>
      <c r="E37" t="s">
        <v>12</v>
      </c>
      <c r="F37" t="s">
        <v>13</v>
      </c>
      <c r="G37" t="s">
        <v>55</v>
      </c>
      <c r="H37" t="s">
        <v>14</v>
      </c>
      <c r="I37" s="3">
        <v>205.32</v>
      </c>
    </row>
    <row r="38" spans="1:9" hidden="1" x14ac:dyDescent="0.15">
      <c r="A38" t="s">
        <v>30</v>
      </c>
      <c r="B38" t="s">
        <v>21</v>
      </c>
      <c r="C38" t="s">
        <v>22</v>
      </c>
      <c r="D38" t="s">
        <v>11</v>
      </c>
      <c r="E38" t="s">
        <v>12</v>
      </c>
      <c r="F38" t="s">
        <v>23</v>
      </c>
      <c r="G38" t="s">
        <v>55</v>
      </c>
      <c r="H38" t="s">
        <v>14</v>
      </c>
      <c r="I38" s="3">
        <v>501.63</v>
      </c>
    </row>
    <row r="39" spans="1:9" hidden="1" x14ac:dyDescent="0.15">
      <c r="A39" t="s">
        <v>30</v>
      </c>
      <c r="B39" t="s">
        <v>9</v>
      </c>
      <c r="C39" t="s">
        <v>10</v>
      </c>
      <c r="D39" t="s">
        <v>27</v>
      </c>
      <c r="E39" t="s">
        <v>12</v>
      </c>
      <c r="F39" t="s">
        <v>13</v>
      </c>
      <c r="G39" t="s">
        <v>55</v>
      </c>
      <c r="H39" t="s">
        <v>14</v>
      </c>
      <c r="I39" s="3">
        <v>1388.93</v>
      </c>
    </row>
    <row r="40" spans="1:9" x14ac:dyDescent="0.15">
      <c r="A40" t="s">
        <v>30</v>
      </c>
      <c r="B40" t="s">
        <v>17</v>
      </c>
      <c r="C40" t="s">
        <v>18</v>
      </c>
      <c r="D40" t="s">
        <v>24</v>
      </c>
      <c r="E40" t="s">
        <v>12</v>
      </c>
      <c r="F40" t="s">
        <v>20</v>
      </c>
      <c r="G40" t="s">
        <v>56</v>
      </c>
      <c r="H40" t="s">
        <v>14</v>
      </c>
      <c r="I40" s="3">
        <v>580.98</v>
      </c>
    </row>
    <row r="41" spans="1:9" hidden="1" x14ac:dyDescent="0.15">
      <c r="A41" t="s">
        <v>30</v>
      </c>
      <c r="B41" t="s">
        <v>17</v>
      </c>
      <c r="C41" t="s">
        <v>18</v>
      </c>
      <c r="D41" t="s">
        <v>19</v>
      </c>
      <c r="E41" t="s">
        <v>12</v>
      </c>
      <c r="F41" t="s">
        <v>20</v>
      </c>
      <c r="G41" t="s">
        <v>57</v>
      </c>
      <c r="H41" t="s">
        <v>14</v>
      </c>
      <c r="I41" s="3">
        <v>1151.07</v>
      </c>
    </row>
    <row r="42" spans="1:9" x14ac:dyDescent="0.15">
      <c r="A42" t="s">
        <v>31</v>
      </c>
      <c r="B42" t="s">
        <v>17</v>
      </c>
      <c r="C42" t="s">
        <v>18</v>
      </c>
      <c r="D42" t="s">
        <v>24</v>
      </c>
      <c r="E42" t="s">
        <v>12</v>
      </c>
      <c r="F42" t="s">
        <v>20</v>
      </c>
      <c r="G42" t="s">
        <v>56</v>
      </c>
      <c r="H42" t="s">
        <v>14</v>
      </c>
      <c r="I42" s="3">
        <v>840.11</v>
      </c>
    </row>
    <row r="43" spans="1:9" hidden="1" x14ac:dyDescent="0.15">
      <c r="A43" t="s">
        <v>31</v>
      </c>
      <c r="B43" t="s">
        <v>17</v>
      </c>
      <c r="C43" t="s">
        <v>18</v>
      </c>
      <c r="D43" t="s">
        <v>19</v>
      </c>
      <c r="E43" t="s">
        <v>12</v>
      </c>
      <c r="F43" t="s">
        <v>20</v>
      </c>
      <c r="G43" t="s">
        <v>57</v>
      </c>
      <c r="H43" t="s">
        <v>14</v>
      </c>
      <c r="I43" s="3">
        <v>1415.49</v>
      </c>
    </row>
    <row r="44" spans="1:9" hidden="1" x14ac:dyDescent="0.15">
      <c r="A44" t="s">
        <v>31</v>
      </c>
      <c r="B44" t="s">
        <v>9</v>
      </c>
      <c r="C44" t="s">
        <v>10</v>
      </c>
      <c r="D44" t="s">
        <v>27</v>
      </c>
      <c r="E44" t="s">
        <v>12</v>
      </c>
      <c r="F44" t="s">
        <v>13</v>
      </c>
      <c r="G44" t="s">
        <v>55</v>
      </c>
      <c r="H44" t="s">
        <v>14</v>
      </c>
      <c r="I44" s="3">
        <v>1349.27</v>
      </c>
    </row>
    <row r="45" spans="1:9" hidden="1" x14ac:dyDescent="0.15">
      <c r="A45" t="s">
        <v>31</v>
      </c>
      <c r="B45" t="s">
        <v>9</v>
      </c>
      <c r="C45" t="s">
        <v>10</v>
      </c>
      <c r="D45" t="s">
        <v>16</v>
      </c>
      <c r="E45" t="s">
        <v>12</v>
      </c>
      <c r="F45" t="s">
        <v>13</v>
      </c>
      <c r="G45" t="s">
        <v>55</v>
      </c>
      <c r="H45" t="s">
        <v>14</v>
      </c>
      <c r="I45" s="3">
        <v>286.23</v>
      </c>
    </row>
    <row r="46" spans="1:9" hidden="1" x14ac:dyDescent="0.15">
      <c r="A46" t="s">
        <v>31</v>
      </c>
      <c r="B46" t="s">
        <v>9</v>
      </c>
      <c r="C46" t="s">
        <v>10</v>
      </c>
      <c r="D46" t="s">
        <v>15</v>
      </c>
      <c r="E46" t="s">
        <v>12</v>
      </c>
      <c r="F46" t="s">
        <v>13</v>
      </c>
      <c r="G46" t="s">
        <v>55</v>
      </c>
      <c r="H46" t="s">
        <v>14</v>
      </c>
      <c r="I46" s="3">
        <v>91.07</v>
      </c>
    </row>
    <row r="47" spans="1:9" hidden="1" x14ac:dyDescent="0.15">
      <c r="A47" t="s">
        <v>31</v>
      </c>
      <c r="B47" t="s">
        <v>21</v>
      </c>
      <c r="C47" t="s">
        <v>22</v>
      </c>
      <c r="D47" t="s">
        <v>11</v>
      </c>
      <c r="E47" t="s">
        <v>12</v>
      </c>
      <c r="F47" t="s">
        <v>23</v>
      </c>
      <c r="G47" t="s">
        <v>55</v>
      </c>
      <c r="H47" t="s">
        <v>14</v>
      </c>
      <c r="I47" s="3">
        <v>121.98</v>
      </c>
    </row>
    <row r="48" spans="1:9" hidden="1" x14ac:dyDescent="0.15">
      <c r="A48" t="s">
        <v>31</v>
      </c>
      <c r="B48" t="s">
        <v>9</v>
      </c>
      <c r="C48" t="s">
        <v>10</v>
      </c>
      <c r="D48" t="s">
        <v>11</v>
      </c>
      <c r="E48" t="s">
        <v>12</v>
      </c>
      <c r="F48" t="s">
        <v>13</v>
      </c>
      <c r="G48" t="s">
        <v>55</v>
      </c>
      <c r="H48" t="s">
        <v>14</v>
      </c>
      <c r="I48" s="3">
        <v>8078.91</v>
      </c>
    </row>
    <row r="49" spans="1:9" hidden="1" x14ac:dyDescent="0.15">
      <c r="A49" t="s">
        <v>32</v>
      </c>
      <c r="B49" t="s">
        <v>9</v>
      </c>
      <c r="C49" t="s">
        <v>10</v>
      </c>
      <c r="D49" t="s">
        <v>16</v>
      </c>
      <c r="E49" t="s">
        <v>12</v>
      </c>
      <c r="F49" t="s">
        <v>13</v>
      </c>
      <c r="G49" t="s">
        <v>55</v>
      </c>
      <c r="H49" t="s">
        <v>14</v>
      </c>
      <c r="I49" s="3">
        <v>300.36</v>
      </c>
    </row>
    <row r="50" spans="1:9" x14ac:dyDescent="0.15">
      <c r="A50" t="s">
        <v>32</v>
      </c>
      <c r="B50" t="s">
        <v>17</v>
      </c>
      <c r="C50" t="s">
        <v>18</v>
      </c>
      <c r="D50" t="s">
        <v>24</v>
      </c>
      <c r="E50" t="s">
        <v>12</v>
      </c>
      <c r="F50" t="s">
        <v>20</v>
      </c>
      <c r="G50" t="s">
        <v>56</v>
      </c>
      <c r="H50" t="s">
        <v>14</v>
      </c>
      <c r="I50" s="3">
        <v>1027.3900000000001</v>
      </c>
    </row>
    <row r="51" spans="1:9" hidden="1" x14ac:dyDescent="0.15">
      <c r="A51" t="s">
        <v>32</v>
      </c>
      <c r="B51" t="s">
        <v>9</v>
      </c>
      <c r="C51" t="s">
        <v>10</v>
      </c>
      <c r="D51" t="s">
        <v>15</v>
      </c>
      <c r="E51" t="s">
        <v>12</v>
      </c>
      <c r="F51" t="s">
        <v>13</v>
      </c>
      <c r="G51" t="s">
        <v>55</v>
      </c>
      <c r="H51" t="s">
        <v>14</v>
      </c>
      <c r="I51" s="3">
        <v>298.81</v>
      </c>
    </row>
    <row r="52" spans="1:9" hidden="1" x14ac:dyDescent="0.15">
      <c r="A52" t="s">
        <v>32</v>
      </c>
      <c r="B52" t="s">
        <v>9</v>
      </c>
      <c r="C52" t="s">
        <v>10</v>
      </c>
      <c r="D52" t="s">
        <v>11</v>
      </c>
      <c r="E52" t="s">
        <v>12</v>
      </c>
      <c r="F52" t="s">
        <v>13</v>
      </c>
      <c r="G52" t="s">
        <v>55</v>
      </c>
      <c r="H52" t="s">
        <v>14</v>
      </c>
      <c r="I52" s="3">
        <v>8109.14</v>
      </c>
    </row>
    <row r="53" spans="1:9" hidden="1" x14ac:dyDescent="0.15">
      <c r="A53" t="s">
        <v>32</v>
      </c>
      <c r="B53" t="s">
        <v>9</v>
      </c>
      <c r="C53" t="s">
        <v>10</v>
      </c>
      <c r="D53" t="s">
        <v>27</v>
      </c>
      <c r="E53" t="s">
        <v>12</v>
      </c>
      <c r="F53" t="s">
        <v>13</v>
      </c>
      <c r="G53" t="s">
        <v>55</v>
      </c>
      <c r="H53" t="s">
        <v>14</v>
      </c>
      <c r="I53" s="3">
        <v>8.1300000000000008</v>
      </c>
    </row>
    <row r="54" spans="1:9" hidden="1" x14ac:dyDescent="0.15">
      <c r="A54" t="s">
        <v>32</v>
      </c>
      <c r="B54" t="s">
        <v>17</v>
      </c>
      <c r="C54" t="s">
        <v>18</v>
      </c>
      <c r="D54" t="s">
        <v>19</v>
      </c>
      <c r="E54" t="s">
        <v>12</v>
      </c>
      <c r="F54" t="s">
        <v>20</v>
      </c>
      <c r="G54" t="s">
        <v>57</v>
      </c>
      <c r="H54" t="s">
        <v>14</v>
      </c>
      <c r="I54" s="3">
        <v>1920.4</v>
      </c>
    </row>
    <row r="55" spans="1:9" x14ac:dyDescent="0.15">
      <c r="A55" t="s">
        <v>33</v>
      </c>
      <c r="B55" t="s">
        <v>17</v>
      </c>
      <c r="C55" t="s">
        <v>18</v>
      </c>
      <c r="D55" t="s">
        <v>24</v>
      </c>
      <c r="E55" t="s">
        <v>12</v>
      </c>
      <c r="F55" t="s">
        <v>20</v>
      </c>
      <c r="G55" t="s">
        <v>56</v>
      </c>
      <c r="H55" t="s">
        <v>14</v>
      </c>
      <c r="I55" s="3">
        <v>983.41</v>
      </c>
    </row>
    <row r="56" spans="1:9" hidden="1" x14ac:dyDescent="0.15">
      <c r="A56" t="s">
        <v>33</v>
      </c>
      <c r="B56" t="s">
        <v>9</v>
      </c>
      <c r="C56" t="s">
        <v>10</v>
      </c>
      <c r="D56" t="s">
        <v>16</v>
      </c>
      <c r="E56" t="s">
        <v>12</v>
      </c>
      <c r="F56" t="s">
        <v>13</v>
      </c>
      <c r="G56" t="s">
        <v>55</v>
      </c>
      <c r="H56" t="s">
        <v>14</v>
      </c>
      <c r="I56" s="3">
        <v>190.1</v>
      </c>
    </row>
    <row r="57" spans="1:9" hidden="1" x14ac:dyDescent="0.15">
      <c r="A57" t="s">
        <v>33</v>
      </c>
      <c r="B57" t="s">
        <v>17</v>
      </c>
      <c r="C57" t="s">
        <v>18</v>
      </c>
      <c r="D57" t="s">
        <v>19</v>
      </c>
      <c r="E57" t="s">
        <v>12</v>
      </c>
      <c r="F57" t="s">
        <v>20</v>
      </c>
      <c r="G57" t="s">
        <v>57</v>
      </c>
      <c r="H57" t="s">
        <v>14</v>
      </c>
      <c r="I57" s="3">
        <v>1996.79</v>
      </c>
    </row>
    <row r="58" spans="1:9" hidden="1" x14ac:dyDescent="0.15">
      <c r="A58" t="s">
        <v>33</v>
      </c>
      <c r="B58" t="s">
        <v>9</v>
      </c>
      <c r="C58" t="s">
        <v>10</v>
      </c>
      <c r="D58" t="s">
        <v>15</v>
      </c>
      <c r="E58" t="s">
        <v>12</v>
      </c>
      <c r="F58" t="s">
        <v>13</v>
      </c>
      <c r="G58" t="s">
        <v>55</v>
      </c>
      <c r="H58" t="s">
        <v>14</v>
      </c>
      <c r="I58" s="3">
        <v>280.56</v>
      </c>
    </row>
    <row r="59" spans="1:9" hidden="1" x14ac:dyDescent="0.15">
      <c r="A59" t="s">
        <v>33</v>
      </c>
      <c r="B59" t="s">
        <v>9</v>
      </c>
      <c r="C59" t="s">
        <v>10</v>
      </c>
      <c r="D59" t="s">
        <v>11</v>
      </c>
      <c r="E59" t="s">
        <v>12</v>
      </c>
      <c r="F59" t="s">
        <v>13</v>
      </c>
      <c r="G59" t="s">
        <v>55</v>
      </c>
      <c r="H59" t="s">
        <v>14</v>
      </c>
      <c r="I59" s="3">
        <v>4349.46</v>
      </c>
    </row>
    <row r="60" spans="1:9" hidden="1" x14ac:dyDescent="0.15">
      <c r="A60" t="s">
        <v>34</v>
      </c>
      <c r="B60" t="s">
        <v>9</v>
      </c>
      <c r="C60" t="s">
        <v>10</v>
      </c>
      <c r="D60" t="s">
        <v>11</v>
      </c>
      <c r="E60" t="s">
        <v>12</v>
      </c>
      <c r="F60" t="s">
        <v>13</v>
      </c>
      <c r="G60" t="s">
        <v>55</v>
      </c>
      <c r="H60" t="s">
        <v>14</v>
      </c>
      <c r="I60" s="3">
        <v>8365.64</v>
      </c>
    </row>
    <row r="61" spans="1:9" x14ac:dyDescent="0.15">
      <c r="A61" t="s">
        <v>34</v>
      </c>
      <c r="B61" t="s">
        <v>17</v>
      </c>
      <c r="C61" t="s">
        <v>18</v>
      </c>
      <c r="D61" t="s">
        <v>24</v>
      </c>
      <c r="E61" t="s">
        <v>12</v>
      </c>
      <c r="F61" t="s">
        <v>20</v>
      </c>
      <c r="G61" t="s">
        <v>56</v>
      </c>
      <c r="H61" t="s">
        <v>14</v>
      </c>
      <c r="I61" s="3">
        <v>886.21</v>
      </c>
    </row>
    <row r="62" spans="1:9" hidden="1" x14ac:dyDescent="0.15">
      <c r="A62" t="s">
        <v>34</v>
      </c>
      <c r="B62" t="s">
        <v>9</v>
      </c>
      <c r="C62" t="s">
        <v>10</v>
      </c>
      <c r="D62" t="s">
        <v>16</v>
      </c>
      <c r="E62" t="s">
        <v>12</v>
      </c>
      <c r="F62" t="s">
        <v>13</v>
      </c>
      <c r="G62" t="s">
        <v>55</v>
      </c>
      <c r="H62" t="s">
        <v>14</v>
      </c>
      <c r="I62" s="3">
        <v>249.64</v>
      </c>
    </row>
    <row r="63" spans="1:9" hidden="1" x14ac:dyDescent="0.15">
      <c r="A63" t="s">
        <v>34</v>
      </c>
      <c r="B63" t="s">
        <v>9</v>
      </c>
      <c r="C63" t="s">
        <v>10</v>
      </c>
      <c r="D63" t="s">
        <v>15</v>
      </c>
      <c r="E63" t="s">
        <v>12</v>
      </c>
      <c r="F63" t="s">
        <v>13</v>
      </c>
      <c r="G63" t="s">
        <v>55</v>
      </c>
      <c r="H63" t="s">
        <v>14</v>
      </c>
      <c r="I63" s="3">
        <v>80.69</v>
      </c>
    </row>
    <row r="64" spans="1:9" hidden="1" x14ac:dyDescent="0.15">
      <c r="A64" t="s">
        <v>34</v>
      </c>
      <c r="B64" t="s">
        <v>17</v>
      </c>
      <c r="C64" t="s">
        <v>18</v>
      </c>
      <c r="D64" t="s">
        <v>19</v>
      </c>
      <c r="E64" t="s">
        <v>12</v>
      </c>
      <c r="F64" t="s">
        <v>20</v>
      </c>
      <c r="G64" t="s">
        <v>57</v>
      </c>
      <c r="H64" t="s">
        <v>14</v>
      </c>
      <c r="I64" s="3">
        <v>1721.39</v>
      </c>
    </row>
    <row r="65" spans="1:9" hidden="1" x14ac:dyDescent="0.15">
      <c r="A65" t="s">
        <v>34</v>
      </c>
      <c r="B65" t="s">
        <v>9</v>
      </c>
      <c r="C65" t="s">
        <v>10</v>
      </c>
      <c r="D65" t="s">
        <v>27</v>
      </c>
      <c r="E65" t="s">
        <v>12</v>
      </c>
      <c r="F65" t="s">
        <v>13</v>
      </c>
      <c r="G65" t="s">
        <v>55</v>
      </c>
      <c r="H65" t="s">
        <v>14</v>
      </c>
      <c r="I65" s="3">
        <v>1005.48</v>
      </c>
    </row>
    <row r="66" spans="1:9" hidden="1" x14ac:dyDescent="0.15">
      <c r="A66" t="s">
        <v>35</v>
      </c>
      <c r="B66" t="s">
        <v>9</v>
      </c>
      <c r="C66" t="s">
        <v>10</v>
      </c>
      <c r="D66" t="s">
        <v>16</v>
      </c>
      <c r="E66" t="s">
        <v>12</v>
      </c>
      <c r="F66" t="s">
        <v>13</v>
      </c>
      <c r="G66" t="s">
        <v>55</v>
      </c>
      <c r="H66" t="s">
        <v>14</v>
      </c>
      <c r="I66" s="3">
        <v>275.56</v>
      </c>
    </row>
    <row r="67" spans="1:9" hidden="1" x14ac:dyDescent="0.15">
      <c r="A67" t="s">
        <v>35</v>
      </c>
      <c r="B67" t="s">
        <v>9</v>
      </c>
      <c r="C67" t="s">
        <v>10</v>
      </c>
      <c r="D67" t="s">
        <v>15</v>
      </c>
      <c r="E67" t="s">
        <v>12</v>
      </c>
      <c r="F67" t="s">
        <v>13</v>
      </c>
      <c r="G67" t="s">
        <v>55</v>
      </c>
      <c r="H67" t="s">
        <v>14</v>
      </c>
      <c r="I67" s="3">
        <v>177.15</v>
      </c>
    </row>
    <row r="68" spans="1:9" hidden="1" x14ac:dyDescent="0.15">
      <c r="A68" t="s">
        <v>35</v>
      </c>
      <c r="B68" t="s">
        <v>9</v>
      </c>
      <c r="C68" t="s">
        <v>10</v>
      </c>
      <c r="D68" t="s">
        <v>11</v>
      </c>
      <c r="E68" t="s">
        <v>12</v>
      </c>
      <c r="F68" t="s">
        <v>13</v>
      </c>
      <c r="G68" t="s">
        <v>55</v>
      </c>
      <c r="H68" t="s">
        <v>14</v>
      </c>
      <c r="I68" s="3">
        <v>9047.7900000000009</v>
      </c>
    </row>
    <row r="69" spans="1:9" x14ac:dyDescent="0.15">
      <c r="A69" t="s">
        <v>35</v>
      </c>
      <c r="B69" t="s">
        <v>17</v>
      </c>
      <c r="C69" t="s">
        <v>18</v>
      </c>
      <c r="D69" t="s">
        <v>24</v>
      </c>
      <c r="E69" t="s">
        <v>12</v>
      </c>
      <c r="F69" t="s">
        <v>20</v>
      </c>
      <c r="G69" t="s">
        <v>56</v>
      </c>
      <c r="H69" t="s">
        <v>14</v>
      </c>
      <c r="I69" s="3">
        <v>1186.1199999999999</v>
      </c>
    </row>
    <row r="70" spans="1:9" hidden="1" x14ac:dyDescent="0.15">
      <c r="A70" t="s">
        <v>35</v>
      </c>
      <c r="B70" t="s">
        <v>17</v>
      </c>
      <c r="C70" t="s">
        <v>18</v>
      </c>
      <c r="D70" t="s">
        <v>19</v>
      </c>
      <c r="E70" t="s">
        <v>12</v>
      </c>
      <c r="F70" t="s">
        <v>20</v>
      </c>
      <c r="G70" t="s">
        <v>57</v>
      </c>
      <c r="H70" t="s">
        <v>14</v>
      </c>
      <c r="I70" s="3">
        <v>1778.83</v>
      </c>
    </row>
    <row r="71" spans="1:9" hidden="1" x14ac:dyDescent="0.15">
      <c r="A71" t="s">
        <v>35</v>
      </c>
      <c r="B71" t="s">
        <v>9</v>
      </c>
      <c r="C71" t="s">
        <v>10</v>
      </c>
      <c r="D71" t="s">
        <v>27</v>
      </c>
      <c r="E71" t="s">
        <v>12</v>
      </c>
      <c r="F71" t="s">
        <v>13</v>
      </c>
      <c r="G71" t="s">
        <v>55</v>
      </c>
      <c r="H71" t="s">
        <v>14</v>
      </c>
      <c r="I71" s="3">
        <v>1315.71</v>
      </c>
    </row>
    <row r="72" spans="1:9" hidden="1" x14ac:dyDescent="0.15">
      <c r="A72" t="s">
        <v>36</v>
      </c>
      <c r="B72" t="s">
        <v>9</v>
      </c>
      <c r="C72" t="s">
        <v>10</v>
      </c>
      <c r="D72" t="s">
        <v>16</v>
      </c>
      <c r="E72" t="s">
        <v>12</v>
      </c>
      <c r="F72" t="s">
        <v>13</v>
      </c>
      <c r="G72" t="s">
        <v>55</v>
      </c>
      <c r="H72" t="s">
        <v>14</v>
      </c>
      <c r="I72" s="3">
        <v>231.89</v>
      </c>
    </row>
    <row r="73" spans="1:9" hidden="1" x14ac:dyDescent="0.15">
      <c r="A73" t="s">
        <v>36</v>
      </c>
      <c r="B73" t="s">
        <v>9</v>
      </c>
      <c r="C73" t="s">
        <v>10</v>
      </c>
      <c r="D73" t="s">
        <v>15</v>
      </c>
      <c r="E73" t="s">
        <v>12</v>
      </c>
      <c r="F73" t="s">
        <v>13</v>
      </c>
      <c r="G73" t="s">
        <v>55</v>
      </c>
      <c r="H73" t="s">
        <v>14</v>
      </c>
      <c r="I73" s="3">
        <v>63.42</v>
      </c>
    </row>
    <row r="74" spans="1:9" hidden="1" x14ac:dyDescent="0.15">
      <c r="A74" t="s">
        <v>36</v>
      </c>
      <c r="B74" t="s">
        <v>9</v>
      </c>
      <c r="C74" t="s">
        <v>10</v>
      </c>
      <c r="D74" t="s">
        <v>27</v>
      </c>
      <c r="E74" t="s">
        <v>12</v>
      </c>
      <c r="F74" t="s">
        <v>13</v>
      </c>
      <c r="G74" t="s">
        <v>55</v>
      </c>
      <c r="H74" t="s">
        <v>14</v>
      </c>
      <c r="I74" s="3">
        <v>1366.88</v>
      </c>
    </row>
    <row r="75" spans="1:9" hidden="1" x14ac:dyDescent="0.15">
      <c r="A75" t="s">
        <v>36</v>
      </c>
      <c r="B75" t="s">
        <v>9</v>
      </c>
      <c r="C75" t="s">
        <v>10</v>
      </c>
      <c r="D75" t="s">
        <v>11</v>
      </c>
      <c r="E75" t="s">
        <v>12</v>
      </c>
      <c r="F75" t="s">
        <v>13</v>
      </c>
      <c r="G75" t="s">
        <v>55</v>
      </c>
      <c r="H75" t="s">
        <v>14</v>
      </c>
      <c r="I75" s="3">
        <v>8796.3799999999992</v>
      </c>
    </row>
    <row r="76" spans="1:9" hidden="1" x14ac:dyDescent="0.15">
      <c r="A76" t="s">
        <v>36</v>
      </c>
      <c r="B76" t="s">
        <v>17</v>
      </c>
      <c r="C76" t="s">
        <v>18</v>
      </c>
      <c r="D76" t="s">
        <v>19</v>
      </c>
      <c r="E76" t="s">
        <v>12</v>
      </c>
      <c r="F76" t="s">
        <v>20</v>
      </c>
      <c r="G76" t="s">
        <v>57</v>
      </c>
      <c r="H76" t="s">
        <v>14</v>
      </c>
      <c r="I76" s="3">
        <v>1853.9</v>
      </c>
    </row>
    <row r="77" spans="1:9" x14ac:dyDescent="0.15">
      <c r="A77" t="s">
        <v>36</v>
      </c>
      <c r="B77" t="s">
        <v>17</v>
      </c>
      <c r="C77" t="s">
        <v>18</v>
      </c>
      <c r="D77" t="s">
        <v>24</v>
      </c>
      <c r="E77" t="s">
        <v>12</v>
      </c>
      <c r="F77" t="s">
        <v>20</v>
      </c>
      <c r="G77" t="s">
        <v>56</v>
      </c>
      <c r="H77" t="s">
        <v>14</v>
      </c>
      <c r="I77" s="3">
        <v>1140.71</v>
      </c>
    </row>
    <row r="78" spans="1:9" hidden="1" x14ac:dyDescent="0.15">
      <c r="A78" t="s">
        <v>37</v>
      </c>
      <c r="B78" t="s">
        <v>9</v>
      </c>
      <c r="C78" t="s">
        <v>10</v>
      </c>
      <c r="D78" t="s">
        <v>11</v>
      </c>
      <c r="E78" t="s">
        <v>12</v>
      </c>
      <c r="F78" t="s">
        <v>13</v>
      </c>
      <c r="G78" t="s">
        <v>55</v>
      </c>
      <c r="H78" t="s">
        <v>14</v>
      </c>
      <c r="I78" s="3">
        <v>8696.1299999999992</v>
      </c>
    </row>
    <row r="79" spans="1:9" hidden="1" x14ac:dyDescent="0.15">
      <c r="A79" t="s">
        <v>37</v>
      </c>
      <c r="B79" t="s">
        <v>9</v>
      </c>
      <c r="C79" t="s">
        <v>10</v>
      </c>
      <c r="D79" t="s">
        <v>27</v>
      </c>
      <c r="E79" t="s">
        <v>12</v>
      </c>
      <c r="F79" t="s">
        <v>13</v>
      </c>
      <c r="G79" t="s">
        <v>55</v>
      </c>
      <c r="H79" t="s">
        <v>14</v>
      </c>
      <c r="I79" s="3">
        <v>1777.01</v>
      </c>
    </row>
    <row r="80" spans="1:9" x14ac:dyDescent="0.15">
      <c r="A80" t="s">
        <v>37</v>
      </c>
      <c r="B80" t="s">
        <v>17</v>
      </c>
      <c r="C80" t="s">
        <v>18</v>
      </c>
      <c r="D80" t="s">
        <v>24</v>
      </c>
      <c r="E80" t="s">
        <v>12</v>
      </c>
      <c r="F80" t="s">
        <v>20</v>
      </c>
      <c r="G80" t="s">
        <v>56</v>
      </c>
      <c r="H80" t="s">
        <v>14</v>
      </c>
      <c r="I80" s="3">
        <v>1082.1099999999999</v>
      </c>
    </row>
    <row r="81" spans="1:9" hidden="1" x14ac:dyDescent="0.15">
      <c r="A81" t="s">
        <v>37</v>
      </c>
      <c r="B81" t="s">
        <v>17</v>
      </c>
      <c r="C81" t="s">
        <v>18</v>
      </c>
      <c r="D81" t="s">
        <v>19</v>
      </c>
      <c r="E81" t="s">
        <v>12</v>
      </c>
      <c r="F81" t="s">
        <v>20</v>
      </c>
      <c r="G81" t="s">
        <v>57</v>
      </c>
      <c r="H81" t="s">
        <v>14</v>
      </c>
      <c r="I81" s="3">
        <v>1589.74</v>
      </c>
    </row>
    <row r="82" spans="1:9" hidden="1" x14ac:dyDescent="0.15">
      <c r="A82" t="s">
        <v>37</v>
      </c>
      <c r="B82" t="s">
        <v>9</v>
      </c>
      <c r="C82" t="s">
        <v>10</v>
      </c>
      <c r="D82" t="s">
        <v>15</v>
      </c>
      <c r="E82" t="s">
        <v>12</v>
      </c>
      <c r="F82" t="s">
        <v>13</v>
      </c>
      <c r="G82" t="s">
        <v>55</v>
      </c>
      <c r="H82" t="s">
        <v>14</v>
      </c>
      <c r="I82" s="3">
        <v>52.94</v>
      </c>
    </row>
    <row r="83" spans="1:9" hidden="1" x14ac:dyDescent="0.15">
      <c r="A83" t="s">
        <v>37</v>
      </c>
      <c r="B83" t="s">
        <v>9</v>
      </c>
      <c r="C83" t="s">
        <v>10</v>
      </c>
      <c r="D83" t="s">
        <v>16</v>
      </c>
      <c r="E83" t="s">
        <v>12</v>
      </c>
      <c r="F83" t="s">
        <v>13</v>
      </c>
      <c r="G83" t="s">
        <v>55</v>
      </c>
      <c r="H83" t="s">
        <v>14</v>
      </c>
      <c r="I83" s="3">
        <v>251.18</v>
      </c>
    </row>
    <row r="84" spans="1:9" hidden="1" x14ac:dyDescent="0.15">
      <c r="A84" t="s">
        <v>38</v>
      </c>
      <c r="B84" t="s">
        <v>17</v>
      </c>
      <c r="C84" t="s">
        <v>18</v>
      </c>
      <c r="D84" t="s">
        <v>19</v>
      </c>
      <c r="E84" t="s">
        <v>12</v>
      </c>
      <c r="F84" t="s">
        <v>20</v>
      </c>
      <c r="G84" t="s">
        <v>57</v>
      </c>
      <c r="H84" t="s">
        <v>14</v>
      </c>
      <c r="I84" s="3">
        <v>808.13</v>
      </c>
    </row>
    <row r="85" spans="1:9" hidden="1" x14ac:dyDescent="0.15">
      <c r="A85" t="s">
        <v>38</v>
      </c>
      <c r="B85" t="s">
        <v>9</v>
      </c>
      <c r="C85" t="s">
        <v>10</v>
      </c>
      <c r="D85" t="s">
        <v>27</v>
      </c>
      <c r="E85" t="s">
        <v>12</v>
      </c>
      <c r="F85" t="s">
        <v>13</v>
      </c>
      <c r="G85" t="s">
        <v>55</v>
      </c>
      <c r="H85" t="s">
        <v>14</v>
      </c>
      <c r="I85" s="3">
        <v>1685.09</v>
      </c>
    </row>
    <row r="86" spans="1:9" hidden="1" x14ac:dyDescent="0.15">
      <c r="A86" t="s">
        <v>38</v>
      </c>
      <c r="B86" t="s">
        <v>9</v>
      </c>
      <c r="C86" t="s">
        <v>10</v>
      </c>
      <c r="D86" t="s">
        <v>15</v>
      </c>
      <c r="E86" t="s">
        <v>12</v>
      </c>
      <c r="F86" t="s">
        <v>13</v>
      </c>
      <c r="G86" t="s">
        <v>55</v>
      </c>
      <c r="H86" t="s">
        <v>14</v>
      </c>
      <c r="I86" s="3">
        <v>434.06</v>
      </c>
    </row>
    <row r="87" spans="1:9" hidden="1" x14ac:dyDescent="0.15">
      <c r="A87" t="s">
        <v>38</v>
      </c>
      <c r="B87" t="s">
        <v>9</v>
      </c>
      <c r="C87" t="s">
        <v>10</v>
      </c>
      <c r="D87" t="s">
        <v>16</v>
      </c>
      <c r="E87" t="s">
        <v>12</v>
      </c>
      <c r="F87" t="s">
        <v>13</v>
      </c>
      <c r="G87" t="s">
        <v>55</v>
      </c>
      <c r="H87" t="s">
        <v>14</v>
      </c>
      <c r="I87" s="3">
        <v>253.65</v>
      </c>
    </row>
    <row r="88" spans="1:9" hidden="1" x14ac:dyDescent="0.15">
      <c r="A88" t="s">
        <v>38</v>
      </c>
      <c r="B88" t="s">
        <v>9</v>
      </c>
      <c r="C88" t="s">
        <v>10</v>
      </c>
      <c r="D88" t="s">
        <v>11</v>
      </c>
      <c r="E88" t="s">
        <v>12</v>
      </c>
      <c r="F88" t="s">
        <v>13</v>
      </c>
      <c r="G88" t="s">
        <v>55</v>
      </c>
      <c r="H88" t="s">
        <v>14</v>
      </c>
      <c r="I88" s="3">
        <v>8525.93</v>
      </c>
    </row>
    <row r="89" spans="1:9" x14ac:dyDescent="0.15">
      <c r="A89" t="s">
        <v>38</v>
      </c>
      <c r="B89" t="s">
        <v>17</v>
      </c>
      <c r="C89" t="s">
        <v>18</v>
      </c>
      <c r="D89" t="s">
        <v>24</v>
      </c>
      <c r="E89" t="s">
        <v>12</v>
      </c>
      <c r="F89" t="s">
        <v>20</v>
      </c>
      <c r="G89" t="s">
        <v>56</v>
      </c>
      <c r="H89" t="s">
        <v>14</v>
      </c>
      <c r="I89" s="3">
        <v>523.95000000000005</v>
      </c>
    </row>
    <row r="90" spans="1:9" hidden="1" x14ac:dyDescent="0.15">
      <c r="A90" t="s">
        <v>39</v>
      </c>
      <c r="B90" t="s">
        <v>9</v>
      </c>
      <c r="C90" t="s">
        <v>10</v>
      </c>
      <c r="D90" t="s">
        <v>11</v>
      </c>
      <c r="E90" t="s">
        <v>12</v>
      </c>
      <c r="F90" t="s">
        <v>13</v>
      </c>
      <c r="G90" t="s">
        <v>55</v>
      </c>
      <c r="H90" t="s">
        <v>14</v>
      </c>
      <c r="I90" s="3">
        <v>8900.65</v>
      </c>
    </row>
    <row r="91" spans="1:9" hidden="1" x14ac:dyDescent="0.15">
      <c r="A91" t="s">
        <v>39</v>
      </c>
      <c r="B91" t="s">
        <v>9</v>
      </c>
      <c r="C91" t="s">
        <v>10</v>
      </c>
      <c r="D91" t="s">
        <v>27</v>
      </c>
      <c r="E91" t="s">
        <v>12</v>
      </c>
      <c r="F91" t="s">
        <v>13</v>
      </c>
      <c r="G91" t="s">
        <v>55</v>
      </c>
      <c r="H91" t="s">
        <v>14</v>
      </c>
      <c r="I91" s="3">
        <v>3.62</v>
      </c>
    </row>
    <row r="92" spans="1:9" hidden="1" x14ac:dyDescent="0.15">
      <c r="A92" t="s">
        <v>39</v>
      </c>
      <c r="B92" t="s">
        <v>9</v>
      </c>
      <c r="C92" t="s">
        <v>10</v>
      </c>
      <c r="D92" t="s">
        <v>16</v>
      </c>
      <c r="E92" t="s">
        <v>12</v>
      </c>
      <c r="F92" t="s">
        <v>13</v>
      </c>
      <c r="G92" t="s">
        <v>55</v>
      </c>
      <c r="H92" t="s">
        <v>14</v>
      </c>
      <c r="I92" s="3">
        <v>253.86</v>
      </c>
    </row>
    <row r="93" spans="1:9" hidden="1" x14ac:dyDescent="0.15">
      <c r="A93" t="s">
        <v>39</v>
      </c>
      <c r="B93" t="s">
        <v>9</v>
      </c>
      <c r="C93" t="s">
        <v>10</v>
      </c>
      <c r="D93" t="s">
        <v>15</v>
      </c>
      <c r="E93" t="s">
        <v>12</v>
      </c>
      <c r="F93" t="s">
        <v>13</v>
      </c>
      <c r="G93" t="s">
        <v>55</v>
      </c>
      <c r="H93" t="s">
        <v>14</v>
      </c>
      <c r="I93" s="3">
        <v>975.09</v>
      </c>
    </row>
    <row r="94" spans="1:9" hidden="1" x14ac:dyDescent="0.15">
      <c r="A94" t="s">
        <v>40</v>
      </c>
      <c r="B94" t="s">
        <v>9</v>
      </c>
      <c r="C94" t="s">
        <v>10</v>
      </c>
      <c r="D94" t="s">
        <v>11</v>
      </c>
      <c r="E94" t="s">
        <v>12</v>
      </c>
      <c r="F94" t="s">
        <v>13</v>
      </c>
      <c r="G94" t="s">
        <v>55</v>
      </c>
      <c r="H94" t="s">
        <v>14</v>
      </c>
      <c r="I94" s="3">
        <v>5293.38</v>
      </c>
    </row>
    <row r="95" spans="1:9" hidden="1" x14ac:dyDescent="0.15">
      <c r="A95" t="s">
        <v>40</v>
      </c>
      <c r="B95" t="s">
        <v>9</v>
      </c>
      <c r="C95" t="s">
        <v>10</v>
      </c>
      <c r="D95" t="s">
        <v>16</v>
      </c>
      <c r="E95" t="s">
        <v>12</v>
      </c>
      <c r="F95" t="s">
        <v>13</v>
      </c>
      <c r="G95" t="s">
        <v>55</v>
      </c>
      <c r="H95" t="s">
        <v>14</v>
      </c>
      <c r="I95" s="3">
        <v>232.3</v>
      </c>
    </row>
    <row r="96" spans="1:9" hidden="1" x14ac:dyDescent="0.15">
      <c r="A96" t="s">
        <v>40</v>
      </c>
      <c r="B96" t="s">
        <v>9</v>
      </c>
      <c r="C96" t="s">
        <v>10</v>
      </c>
      <c r="D96" t="s">
        <v>15</v>
      </c>
      <c r="E96" t="s">
        <v>12</v>
      </c>
      <c r="F96" t="s">
        <v>13</v>
      </c>
      <c r="G96" t="s">
        <v>55</v>
      </c>
      <c r="H96" t="s">
        <v>14</v>
      </c>
      <c r="I96" s="3">
        <v>419.42</v>
      </c>
    </row>
    <row r="97" spans="1:9" hidden="1" x14ac:dyDescent="0.15">
      <c r="A97" t="s">
        <v>41</v>
      </c>
      <c r="B97" t="s">
        <v>9</v>
      </c>
      <c r="C97" t="s">
        <v>10</v>
      </c>
      <c r="D97" t="s">
        <v>27</v>
      </c>
      <c r="E97" t="s">
        <v>12</v>
      </c>
      <c r="F97" t="s">
        <v>13</v>
      </c>
      <c r="G97" t="s">
        <v>55</v>
      </c>
      <c r="H97" t="s">
        <v>14</v>
      </c>
      <c r="I97" s="3">
        <v>1412.29</v>
      </c>
    </row>
    <row r="98" spans="1:9" hidden="1" x14ac:dyDescent="0.15">
      <c r="A98" t="s">
        <v>41</v>
      </c>
      <c r="B98" t="s">
        <v>9</v>
      </c>
      <c r="C98" t="s">
        <v>10</v>
      </c>
      <c r="D98" t="s">
        <v>15</v>
      </c>
      <c r="E98" t="s">
        <v>12</v>
      </c>
      <c r="F98" t="s">
        <v>13</v>
      </c>
      <c r="G98" t="s">
        <v>55</v>
      </c>
      <c r="H98" t="s">
        <v>14</v>
      </c>
      <c r="I98" s="3">
        <v>274.64</v>
      </c>
    </row>
    <row r="99" spans="1:9" hidden="1" x14ac:dyDescent="0.15">
      <c r="A99" t="s">
        <v>41</v>
      </c>
      <c r="B99" t="s">
        <v>9</v>
      </c>
      <c r="C99" t="s">
        <v>10</v>
      </c>
      <c r="D99" t="s">
        <v>11</v>
      </c>
      <c r="E99" t="s">
        <v>12</v>
      </c>
      <c r="F99" t="s">
        <v>13</v>
      </c>
      <c r="G99" t="s">
        <v>55</v>
      </c>
      <c r="H99" t="s">
        <v>14</v>
      </c>
      <c r="I99" s="3">
        <v>10138.23</v>
      </c>
    </row>
    <row r="100" spans="1:9" hidden="1" x14ac:dyDescent="0.15">
      <c r="A100" t="s">
        <v>41</v>
      </c>
      <c r="B100" t="s">
        <v>9</v>
      </c>
      <c r="C100" t="s">
        <v>10</v>
      </c>
      <c r="D100" t="s">
        <v>16</v>
      </c>
      <c r="E100" t="s">
        <v>12</v>
      </c>
      <c r="F100" t="s">
        <v>13</v>
      </c>
      <c r="G100" t="s">
        <v>55</v>
      </c>
      <c r="H100" t="s">
        <v>14</v>
      </c>
      <c r="I100" s="3">
        <v>332.35</v>
      </c>
    </row>
    <row r="101" spans="1:9" hidden="1" x14ac:dyDescent="0.15">
      <c r="A101" t="s">
        <v>42</v>
      </c>
      <c r="B101" t="s">
        <v>9</v>
      </c>
      <c r="C101" t="s">
        <v>10</v>
      </c>
      <c r="D101" t="s">
        <v>11</v>
      </c>
      <c r="E101" t="s">
        <v>12</v>
      </c>
      <c r="F101" t="s">
        <v>13</v>
      </c>
      <c r="G101" t="s">
        <v>55</v>
      </c>
      <c r="H101" t="s">
        <v>14</v>
      </c>
      <c r="I101" s="3">
        <v>10715.18</v>
      </c>
    </row>
    <row r="102" spans="1:9" hidden="1" x14ac:dyDescent="0.15">
      <c r="A102" t="s">
        <v>42</v>
      </c>
      <c r="B102" t="s">
        <v>9</v>
      </c>
      <c r="C102" t="s">
        <v>10</v>
      </c>
      <c r="D102" t="s">
        <v>15</v>
      </c>
      <c r="E102" t="s">
        <v>12</v>
      </c>
      <c r="F102" t="s">
        <v>13</v>
      </c>
      <c r="G102" t="s">
        <v>55</v>
      </c>
      <c r="H102" t="s">
        <v>14</v>
      </c>
      <c r="I102" s="3">
        <v>237.36</v>
      </c>
    </row>
    <row r="103" spans="1:9" hidden="1" x14ac:dyDescent="0.15">
      <c r="A103" t="s">
        <v>42</v>
      </c>
      <c r="B103" t="s">
        <v>9</v>
      </c>
      <c r="C103" t="s">
        <v>10</v>
      </c>
      <c r="D103" t="s">
        <v>27</v>
      </c>
      <c r="E103" t="s">
        <v>12</v>
      </c>
      <c r="F103" t="s">
        <v>13</v>
      </c>
      <c r="G103" t="s">
        <v>55</v>
      </c>
      <c r="H103" t="s">
        <v>14</v>
      </c>
      <c r="I103" s="3">
        <v>2208.4899999999998</v>
      </c>
    </row>
    <row r="104" spans="1:9" hidden="1" x14ac:dyDescent="0.15">
      <c r="A104" t="s">
        <v>42</v>
      </c>
      <c r="B104" t="s">
        <v>9</v>
      </c>
      <c r="C104" t="s">
        <v>10</v>
      </c>
      <c r="D104" t="s">
        <v>16</v>
      </c>
      <c r="E104" t="s">
        <v>12</v>
      </c>
      <c r="F104" t="s">
        <v>13</v>
      </c>
      <c r="G104" t="s">
        <v>55</v>
      </c>
      <c r="H104" t="s">
        <v>14</v>
      </c>
      <c r="I104" s="3">
        <v>244.43</v>
      </c>
    </row>
    <row r="105" spans="1:9" hidden="1" x14ac:dyDescent="0.15">
      <c r="A105" t="s">
        <v>43</v>
      </c>
      <c r="B105" t="s">
        <v>9</v>
      </c>
      <c r="C105" t="s">
        <v>10</v>
      </c>
      <c r="D105" t="s">
        <v>15</v>
      </c>
      <c r="E105" t="s">
        <v>12</v>
      </c>
      <c r="F105" t="s">
        <v>13</v>
      </c>
      <c r="G105" t="s">
        <v>55</v>
      </c>
      <c r="H105" t="s">
        <v>14</v>
      </c>
      <c r="I105" s="3">
        <v>77.319999999999993</v>
      </c>
    </row>
    <row r="106" spans="1:9" hidden="1" x14ac:dyDescent="0.15">
      <c r="A106" t="s">
        <v>43</v>
      </c>
      <c r="B106" t="s">
        <v>9</v>
      </c>
      <c r="C106" t="s">
        <v>10</v>
      </c>
      <c r="D106" t="s">
        <v>16</v>
      </c>
      <c r="E106" t="s">
        <v>12</v>
      </c>
      <c r="F106" t="s">
        <v>13</v>
      </c>
      <c r="G106" t="s">
        <v>55</v>
      </c>
      <c r="H106" t="s">
        <v>14</v>
      </c>
      <c r="I106" s="3">
        <v>225.2</v>
      </c>
    </row>
    <row r="107" spans="1:9" hidden="1" x14ac:dyDescent="0.15">
      <c r="A107" t="s">
        <v>43</v>
      </c>
      <c r="B107" t="s">
        <v>9</v>
      </c>
      <c r="C107" t="s">
        <v>10</v>
      </c>
      <c r="D107" t="s">
        <v>27</v>
      </c>
      <c r="E107" t="s">
        <v>12</v>
      </c>
      <c r="F107" t="s">
        <v>13</v>
      </c>
      <c r="G107" t="s">
        <v>55</v>
      </c>
      <c r="H107" t="s">
        <v>14</v>
      </c>
      <c r="I107" s="3">
        <v>2314.64</v>
      </c>
    </row>
    <row r="108" spans="1:9" hidden="1" x14ac:dyDescent="0.15">
      <c r="A108" t="s">
        <v>43</v>
      </c>
      <c r="B108" t="s">
        <v>9</v>
      </c>
      <c r="C108" t="s">
        <v>10</v>
      </c>
      <c r="D108" t="s">
        <v>11</v>
      </c>
      <c r="E108" t="s">
        <v>12</v>
      </c>
      <c r="F108" t="s">
        <v>13</v>
      </c>
      <c r="G108" t="s">
        <v>55</v>
      </c>
      <c r="H108" t="s">
        <v>14</v>
      </c>
      <c r="I108" s="3">
        <v>10150.08</v>
      </c>
    </row>
    <row r="109" spans="1:9" hidden="1" x14ac:dyDescent="0.15">
      <c r="A109" t="s">
        <v>44</v>
      </c>
      <c r="B109" t="s">
        <v>9</v>
      </c>
      <c r="C109" t="s">
        <v>10</v>
      </c>
      <c r="D109" t="s">
        <v>15</v>
      </c>
      <c r="E109" t="s">
        <v>12</v>
      </c>
      <c r="F109" t="s">
        <v>13</v>
      </c>
      <c r="G109" t="s">
        <v>55</v>
      </c>
      <c r="H109" t="s">
        <v>14</v>
      </c>
      <c r="I109" s="3">
        <v>93.45</v>
      </c>
    </row>
    <row r="110" spans="1:9" hidden="1" x14ac:dyDescent="0.15">
      <c r="A110" t="s">
        <v>44</v>
      </c>
      <c r="B110" t="s">
        <v>9</v>
      </c>
      <c r="C110" t="s">
        <v>10</v>
      </c>
      <c r="D110" t="s">
        <v>27</v>
      </c>
      <c r="E110" t="s">
        <v>12</v>
      </c>
      <c r="F110" t="s">
        <v>13</v>
      </c>
      <c r="G110" t="s">
        <v>55</v>
      </c>
      <c r="H110" t="s">
        <v>14</v>
      </c>
      <c r="I110" s="3">
        <v>2217.5500000000002</v>
      </c>
    </row>
    <row r="111" spans="1:9" hidden="1" x14ac:dyDescent="0.15">
      <c r="A111" t="s">
        <v>44</v>
      </c>
      <c r="B111" t="s">
        <v>9</v>
      </c>
      <c r="C111" t="s">
        <v>10</v>
      </c>
      <c r="D111" t="s">
        <v>11</v>
      </c>
      <c r="E111" t="s">
        <v>12</v>
      </c>
      <c r="F111" t="s">
        <v>13</v>
      </c>
      <c r="G111" t="s">
        <v>55</v>
      </c>
      <c r="H111" t="s">
        <v>14</v>
      </c>
      <c r="I111" s="3">
        <v>10204.780000000001</v>
      </c>
    </row>
    <row r="112" spans="1:9" hidden="1" x14ac:dyDescent="0.15">
      <c r="A112" t="s">
        <v>44</v>
      </c>
      <c r="B112" t="s">
        <v>9</v>
      </c>
      <c r="C112" t="s">
        <v>10</v>
      </c>
      <c r="D112" t="s">
        <v>16</v>
      </c>
      <c r="E112" t="s">
        <v>12</v>
      </c>
      <c r="F112" t="s">
        <v>13</v>
      </c>
      <c r="G112" t="s">
        <v>55</v>
      </c>
      <c r="H112" t="s">
        <v>14</v>
      </c>
      <c r="I112" s="3">
        <v>238.39</v>
      </c>
    </row>
    <row r="113" spans="1:9" hidden="1" x14ac:dyDescent="0.15">
      <c r="A113" t="s">
        <v>45</v>
      </c>
      <c r="B113" t="s">
        <v>9</v>
      </c>
      <c r="C113" t="s">
        <v>10</v>
      </c>
      <c r="D113" t="s">
        <v>16</v>
      </c>
      <c r="E113" t="s">
        <v>12</v>
      </c>
      <c r="F113" t="s">
        <v>13</v>
      </c>
      <c r="G113" t="s">
        <v>55</v>
      </c>
      <c r="H113" t="s">
        <v>14</v>
      </c>
      <c r="I113" s="3">
        <v>230.46</v>
      </c>
    </row>
    <row r="114" spans="1:9" hidden="1" x14ac:dyDescent="0.15">
      <c r="A114" t="s">
        <v>45</v>
      </c>
      <c r="B114" t="s">
        <v>9</v>
      </c>
      <c r="C114" t="s">
        <v>10</v>
      </c>
      <c r="D114" t="s">
        <v>11</v>
      </c>
      <c r="E114" t="s">
        <v>12</v>
      </c>
      <c r="F114" t="s">
        <v>13</v>
      </c>
      <c r="G114" t="s">
        <v>55</v>
      </c>
      <c r="H114" t="s">
        <v>14</v>
      </c>
      <c r="I114" s="3">
        <v>11579.72</v>
      </c>
    </row>
    <row r="115" spans="1:9" hidden="1" x14ac:dyDescent="0.15">
      <c r="A115" t="s">
        <v>45</v>
      </c>
      <c r="B115" t="s">
        <v>9</v>
      </c>
      <c r="C115" t="s">
        <v>10</v>
      </c>
      <c r="D115" t="s">
        <v>27</v>
      </c>
      <c r="E115" t="s">
        <v>12</v>
      </c>
      <c r="F115" t="s">
        <v>13</v>
      </c>
      <c r="G115" t="s">
        <v>55</v>
      </c>
      <c r="H115" t="s">
        <v>14</v>
      </c>
      <c r="I115" s="3">
        <v>2613.4699999999998</v>
      </c>
    </row>
    <row r="116" spans="1:9" hidden="1" x14ac:dyDescent="0.15">
      <c r="A116" t="s">
        <v>45</v>
      </c>
      <c r="B116" t="s">
        <v>9</v>
      </c>
      <c r="C116" t="s">
        <v>10</v>
      </c>
      <c r="D116" t="s">
        <v>15</v>
      </c>
      <c r="E116" t="s">
        <v>12</v>
      </c>
      <c r="F116" t="s">
        <v>13</v>
      </c>
      <c r="G116" t="s">
        <v>55</v>
      </c>
      <c r="H116" t="s">
        <v>14</v>
      </c>
      <c r="I116" s="3">
        <v>103.59</v>
      </c>
    </row>
    <row r="117" spans="1:9" hidden="1" x14ac:dyDescent="0.15">
      <c r="A117" t="s">
        <v>46</v>
      </c>
      <c r="B117" t="s">
        <v>9</v>
      </c>
      <c r="C117" t="s">
        <v>10</v>
      </c>
      <c r="D117" t="s">
        <v>16</v>
      </c>
      <c r="E117" t="s">
        <v>12</v>
      </c>
      <c r="F117" t="s">
        <v>13</v>
      </c>
      <c r="G117" t="s">
        <v>55</v>
      </c>
      <c r="H117" t="s">
        <v>14</v>
      </c>
      <c r="I117" s="3">
        <v>210.47</v>
      </c>
    </row>
    <row r="118" spans="1:9" hidden="1" x14ac:dyDescent="0.15">
      <c r="A118" t="s">
        <v>46</v>
      </c>
      <c r="B118" t="s">
        <v>9</v>
      </c>
      <c r="C118" t="s">
        <v>10</v>
      </c>
      <c r="D118" t="s">
        <v>15</v>
      </c>
      <c r="E118" t="s">
        <v>12</v>
      </c>
      <c r="F118" t="s">
        <v>13</v>
      </c>
      <c r="G118" t="s">
        <v>55</v>
      </c>
      <c r="H118" t="s">
        <v>14</v>
      </c>
      <c r="I118" s="3">
        <v>849.49</v>
      </c>
    </row>
    <row r="119" spans="1:9" hidden="1" x14ac:dyDescent="0.15">
      <c r="A119" t="s">
        <v>46</v>
      </c>
      <c r="B119" t="s">
        <v>9</v>
      </c>
      <c r="C119" t="s">
        <v>10</v>
      </c>
      <c r="D119" t="s">
        <v>27</v>
      </c>
      <c r="E119" t="s">
        <v>12</v>
      </c>
      <c r="F119" t="s">
        <v>13</v>
      </c>
      <c r="G119" t="s">
        <v>55</v>
      </c>
      <c r="H119" t="s">
        <v>14</v>
      </c>
      <c r="I119" s="3">
        <v>7.72</v>
      </c>
    </row>
    <row r="120" spans="1:9" hidden="1" x14ac:dyDescent="0.15">
      <c r="A120" t="s">
        <v>46</v>
      </c>
      <c r="B120" t="s">
        <v>9</v>
      </c>
      <c r="C120" t="s">
        <v>10</v>
      </c>
      <c r="D120" t="s">
        <v>11</v>
      </c>
      <c r="E120" t="s">
        <v>12</v>
      </c>
      <c r="F120" t="s">
        <v>13</v>
      </c>
      <c r="G120" t="s">
        <v>55</v>
      </c>
      <c r="H120" t="s">
        <v>14</v>
      </c>
      <c r="I120" s="3">
        <v>11117.35</v>
      </c>
    </row>
    <row r="121" spans="1:9" hidden="1" x14ac:dyDescent="0.15">
      <c r="A121" t="s">
        <v>47</v>
      </c>
      <c r="B121" t="s">
        <v>9</v>
      </c>
      <c r="C121" t="s">
        <v>10</v>
      </c>
      <c r="D121" t="s">
        <v>16</v>
      </c>
      <c r="E121" t="s">
        <v>12</v>
      </c>
      <c r="F121" t="s">
        <v>13</v>
      </c>
      <c r="G121" t="s">
        <v>55</v>
      </c>
      <c r="H121" t="s">
        <v>14</v>
      </c>
      <c r="I121" s="3">
        <v>199.1</v>
      </c>
    </row>
    <row r="122" spans="1:9" hidden="1" x14ac:dyDescent="0.15">
      <c r="A122" t="s">
        <v>47</v>
      </c>
      <c r="B122" t="s">
        <v>9</v>
      </c>
      <c r="C122" t="s">
        <v>10</v>
      </c>
      <c r="D122" t="s">
        <v>11</v>
      </c>
      <c r="E122" t="s">
        <v>12</v>
      </c>
      <c r="F122" t="s">
        <v>13</v>
      </c>
      <c r="G122" t="s">
        <v>55</v>
      </c>
      <c r="H122" t="s">
        <v>14</v>
      </c>
      <c r="I122" s="3">
        <v>10090.92</v>
      </c>
    </row>
    <row r="123" spans="1:9" hidden="1" x14ac:dyDescent="0.15">
      <c r="A123" t="s">
        <v>47</v>
      </c>
      <c r="B123" t="s">
        <v>9</v>
      </c>
      <c r="C123" t="s">
        <v>10</v>
      </c>
      <c r="D123" t="s">
        <v>27</v>
      </c>
      <c r="E123" t="s">
        <v>12</v>
      </c>
      <c r="F123" t="s">
        <v>13</v>
      </c>
      <c r="G123" t="s">
        <v>55</v>
      </c>
      <c r="H123" t="s">
        <v>14</v>
      </c>
      <c r="I123" s="3">
        <v>1863.54</v>
      </c>
    </row>
    <row r="124" spans="1:9" hidden="1" x14ac:dyDescent="0.15">
      <c r="A124" t="s">
        <v>47</v>
      </c>
      <c r="B124" t="s">
        <v>9</v>
      </c>
      <c r="C124" t="s">
        <v>10</v>
      </c>
      <c r="D124" t="s">
        <v>15</v>
      </c>
      <c r="E124" t="s">
        <v>12</v>
      </c>
      <c r="F124" t="s">
        <v>13</v>
      </c>
      <c r="G124" t="s">
        <v>55</v>
      </c>
      <c r="H124" t="s">
        <v>14</v>
      </c>
      <c r="I124" s="3">
        <v>322.55</v>
      </c>
    </row>
    <row r="125" spans="1:9" hidden="1" x14ac:dyDescent="0.15">
      <c r="A125" t="s">
        <v>48</v>
      </c>
      <c r="B125" t="s">
        <v>9</v>
      </c>
      <c r="C125" t="s">
        <v>10</v>
      </c>
      <c r="D125" t="s">
        <v>15</v>
      </c>
      <c r="E125" t="s">
        <v>12</v>
      </c>
      <c r="F125" t="s">
        <v>13</v>
      </c>
      <c r="G125" t="s">
        <v>55</v>
      </c>
      <c r="H125" t="s">
        <v>14</v>
      </c>
      <c r="I125" s="3">
        <v>240.48</v>
      </c>
    </row>
    <row r="126" spans="1:9" hidden="1" x14ac:dyDescent="0.15">
      <c r="A126" t="s">
        <v>48</v>
      </c>
      <c r="B126" t="s">
        <v>9</v>
      </c>
      <c r="C126" t="s">
        <v>10</v>
      </c>
      <c r="D126" t="s">
        <v>11</v>
      </c>
      <c r="E126" t="s">
        <v>12</v>
      </c>
      <c r="F126" t="s">
        <v>13</v>
      </c>
      <c r="G126" t="s">
        <v>55</v>
      </c>
      <c r="H126" t="s">
        <v>14</v>
      </c>
      <c r="I126" s="3">
        <v>9332.2000000000007</v>
      </c>
    </row>
    <row r="127" spans="1:9" hidden="1" x14ac:dyDescent="0.15">
      <c r="A127" t="s">
        <v>48</v>
      </c>
      <c r="B127" t="s">
        <v>9</v>
      </c>
      <c r="C127" t="s">
        <v>10</v>
      </c>
      <c r="D127" t="s">
        <v>27</v>
      </c>
      <c r="E127" t="s">
        <v>12</v>
      </c>
      <c r="F127" t="s">
        <v>13</v>
      </c>
      <c r="G127" t="s">
        <v>55</v>
      </c>
      <c r="H127" t="s">
        <v>14</v>
      </c>
      <c r="I127" s="3">
        <v>2357.5</v>
      </c>
    </row>
    <row r="128" spans="1:9" hidden="1" x14ac:dyDescent="0.15">
      <c r="A128" t="s">
        <v>48</v>
      </c>
      <c r="B128" t="s">
        <v>9</v>
      </c>
      <c r="C128" t="s">
        <v>10</v>
      </c>
      <c r="D128" t="s">
        <v>16</v>
      </c>
      <c r="E128" t="s">
        <v>12</v>
      </c>
      <c r="F128" t="s">
        <v>13</v>
      </c>
      <c r="G128" t="s">
        <v>55</v>
      </c>
      <c r="H128" t="s">
        <v>14</v>
      </c>
      <c r="I128" s="3">
        <v>186.89</v>
      </c>
    </row>
    <row r="129" spans="1:9" hidden="1" x14ac:dyDescent="0.15">
      <c r="A129" t="s">
        <v>49</v>
      </c>
      <c r="B129" t="s">
        <v>9</v>
      </c>
      <c r="C129" t="s">
        <v>10</v>
      </c>
      <c r="D129" t="s">
        <v>16</v>
      </c>
      <c r="E129" t="s">
        <v>12</v>
      </c>
      <c r="F129" t="s">
        <v>13</v>
      </c>
      <c r="G129" t="s">
        <v>55</v>
      </c>
      <c r="H129" t="s">
        <v>14</v>
      </c>
      <c r="I129" s="3">
        <v>132.4</v>
      </c>
    </row>
    <row r="130" spans="1:9" hidden="1" x14ac:dyDescent="0.15">
      <c r="A130" t="s">
        <v>49</v>
      </c>
      <c r="B130" t="s">
        <v>9</v>
      </c>
      <c r="C130" t="s">
        <v>10</v>
      </c>
      <c r="D130" t="s">
        <v>15</v>
      </c>
      <c r="E130" t="s">
        <v>12</v>
      </c>
      <c r="F130" t="s">
        <v>13</v>
      </c>
      <c r="G130" t="s">
        <v>55</v>
      </c>
      <c r="H130" t="s">
        <v>14</v>
      </c>
      <c r="I130" s="3">
        <v>74.08</v>
      </c>
    </row>
    <row r="131" spans="1:9" hidden="1" x14ac:dyDescent="0.15">
      <c r="A131" t="s">
        <v>49</v>
      </c>
      <c r="B131" t="s">
        <v>9</v>
      </c>
      <c r="C131" t="s">
        <v>10</v>
      </c>
      <c r="D131" t="s">
        <v>27</v>
      </c>
      <c r="E131" t="s">
        <v>12</v>
      </c>
      <c r="F131" t="s">
        <v>13</v>
      </c>
      <c r="G131" t="s">
        <v>55</v>
      </c>
      <c r="H131" t="s">
        <v>14</v>
      </c>
      <c r="I131" s="3">
        <v>3255.34</v>
      </c>
    </row>
    <row r="132" spans="1:9" hidden="1" x14ac:dyDescent="0.15">
      <c r="A132" t="s">
        <v>49</v>
      </c>
      <c r="B132" t="s">
        <v>9</v>
      </c>
      <c r="C132" t="s">
        <v>10</v>
      </c>
      <c r="D132" t="s">
        <v>11</v>
      </c>
      <c r="E132" t="s">
        <v>12</v>
      </c>
      <c r="F132" t="s">
        <v>13</v>
      </c>
      <c r="G132" t="s">
        <v>55</v>
      </c>
      <c r="H132" t="s">
        <v>14</v>
      </c>
      <c r="I132" s="3">
        <v>9288.0300000000007</v>
      </c>
    </row>
    <row r="133" spans="1:9" hidden="1" x14ac:dyDescent="0.15">
      <c r="A133" t="s">
        <v>50</v>
      </c>
      <c r="B133" t="s">
        <v>9</v>
      </c>
      <c r="C133" t="s">
        <v>10</v>
      </c>
      <c r="D133" t="s">
        <v>11</v>
      </c>
      <c r="E133" t="s">
        <v>12</v>
      </c>
      <c r="F133" t="s">
        <v>13</v>
      </c>
      <c r="G133" t="s">
        <v>55</v>
      </c>
      <c r="H133" t="s">
        <v>14</v>
      </c>
      <c r="I133" s="3">
        <v>7779.55</v>
      </c>
    </row>
    <row r="134" spans="1:9" hidden="1" x14ac:dyDescent="0.15">
      <c r="A134" t="s">
        <v>50</v>
      </c>
      <c r="B134" t="s">
        <v>9</v>
      </c>
      <c r="C134" t="s">
        <v>10</v>
      </c>
      <c r="D134" t="s">
        <v>15</v>
      </c>
      <c r="E134" t="s">
        <v>12</v>
      </c>
      <c r="F134" t="s">
        <v>13</v>
      </c>
      <c r="G134" t="s">
        <v>55</v>
      </c>
      <c r="H134" t="s">
        <v>14</v>
      </c>
      <c r="I134" s="3">
        <v>57.19</v>
      </c>
    </row>
    <row r="135" spans="1:9" hidden="1" x14ac:dyDescent="0.15">
      <c r="A135" t="s">
        <v>50</v>
      </c>
      <c r="B135" t="s">
        <v>9</v>
      </c>
      <c r="C135" t="s">
        <v>10</v>
      </c>
      <c r="D135" t="s">
        <v>16</v>
      </c>
      <c r="E135" t="s">
        <v>12</v>
      </c>
      <c r="F135" t="s">
        <v>13</v>
      </c>
      <c r="G135" t="s">
        <v>55</v>
      </c>
      <c r="H135" t="s">
        <v>14</v>
      </c>
      <c r="I135" s="3">
        <v>117.08</v>
      </c>
    </row>
    <row r="136" spans="1:9" hidden="1" x14ac:dyDescent="0.15">
      <c r="A136" t="s">
        <v>50</v>
      </c>
      <c r="B136" t="s">
        <v>9</v>
      </c>
      <c r="C136" t="s">
        <v>10</v>
      </c>
      <c r="D136" t="s">
        <v>27</v>
      </c>
      <c r="E136" t="s">
        <v>12</v>
      </c>
      <c r="F136" t="s">
        <v>13</v>
      </c>
      <c r="G136" t="s">
        <v>55</v>
      </c>
      <c r="H136" t="s">
        <v>14</v>
      </c>
      <c r="I136" s="3">
        <v>2567.42</v>
      </c>
    </row>
    <row r="137" spans="1:9" hidden="1" x14ac:dyDescent="0.15">
      <c r="A137" t="s">
        <v>51</v>
      </c>
      <c r="B137" t="s">
        <v>17</v>
      </c>
      <c r="C137" t="s">
        <v>18</v>
      </c>
      <c r="D137" t="s">
        <v>19</v>
      </c>
      <c r="E137" t="s">
        <v>12</v>
      </c>
      <c r="F137" t="s">
        <v>20</v>
      </c>
      <c r="G137" t="s">
        <v>57</v>
      </c>
      <c r="H137" t="s">
        <v>14</v>
      </c>
      <c r="I137" s="3">
        <v>95.75</v>
      </c>
    </row>
    <row r="138" spans="1:9" x14ac:dyDescent="0.15">
      <c r="A138" t="s">
        <v>51</v>
      </c>
      <c r="B138" t="s">
        <v>17</v>
      </c>
      <c r="C138" t="s">
        <v>18</v>
      </c>
      <c r="D138" t="s">
        <v>24</v>
      </c>
      <c r="E138" t="s">
        <v>12</v>
      </c>
      <c r="F138" t="s">
        <v>20</v>
      </c>
      <c r="G138" t="s">
        <v>56</v>
      </c>
      <c r="H138" t="s">
        <v>14</v>
      </c>
      <c r="I138" s="3">
        <v>52.69</v>
      </c>
    </row>
    <row r="139" spans="1:9" hidden="1" x14ac:dyDescent="0.15">
      <c r="A139" t="s">
        <v>51</v>
      </c>
      <c r="B139" t="s">
        <v>9</v>
      </c>
      <c r="C139" t="s">
        <v>10</v>
      </c>
      <c r="D139" t="s">
        <v>15</v>
      </c>
      <c r="E139" t="s">
        <v>12</v>
      </c>
      <c r="F139" t="s">
        <v>13</v>
      </c>
      <c r="G139" t="s">
        <v>55</v>
      </c>
      <c r="H139" t="s">
        <v>14</v>
      </c>
      <c r="I139" s="3">
        <v>177.08</v>
      </c>
    </row>
    <row r="140" spans="1:9" hidden="1" x14ac:dyDescent="0.15">
      <c r="A140" t="s">
        <v>51</v>
      </c>
      <c r="B140" t="s">
        <v>9</v>
      </c>
      <c r="C140" t="s">
        <v>10</v>
      </c>
      <c r="D140" t="s">
        <v>27</v>
      </c>
      <c r="E140" t="s">
        <v>12</v>
      </c>
      <c r="F140" t="s">
        <v>13</v>
      </c>
      <c r="G140" t="s">
        <v>55</v>
      </c>
      <c r="H140" t="s">
        <v>14</v>
      </c>
      <c r="I140" s="3">
        <v>3394.37</v>
      </c>
    </row>
    <row r="141" spans="1:9" hidden="1" x14ac:dyDescent="0.15">
      <c r="A141" t="s">
        <v>51</v>
      </c>
      <c r="B141" t="s">
        <v>9</v>
      </c>
      <c r="C141" t="s">
        <v>10</v>
      </c>
      <c r="D141" t="s">
        <v>16</v>
      </c>
      <c r="E141" t="s">
        <v>12</v>
      </c>
      <c r="F141" t="s">
        <v>13</v>
      </c>
      <c r="G141" t="s">
        <v>55</v>
      </c>
      <c r="H141" t="s">
        <v>14</v>
      </c>
      <c r="I141" s="3">
        <v>116.9</v>
      </c>
    </row>
    <row r="142" spans="1:9" hidden="1" x14ac:dyDescent="0.15">
      <c r="A142" t="s">
        <v>51</v>
      </c>
      <c r="B142" t="s">
        <v>9</v>
      </c>
      <c r="C142" t="s">
        <v>10</v>
      </c>
      <c r="D142" t="s">
        <v>11</v>
      </c>
      <c r="E142" t="s">
        <v>12</v>
      </c>
      <c r="F142" t="s">
        <v>13</v>
      </c>
      <c r="G142" t="s">
        <v>55</v>
      </c>
      <c r="H142" t="s">
        <v>14</v>
      </c>
      <c r="I142" s="3">
        <v>8532.11</v>
      </c>
    </row>
    <row r="143" spans="1:9" hidden="1" x14ac:dyDescent="0.15">
      <c r="A143" t="s">
        <v>52</v>
      </c>
      <c r="B143" t="s">
        <v>17</v>
      </c>
      <c r="C143" t="s">
        <v>18</v>
      </c>
      <c r="D143" t="s">
        <v>19</v>
      </c>
      <c r="E143" t="s">
        <v>12</v>
      </c>
      <c r="F143" t="s">
        <v>20</v>
      </c>
      <c r="G143" t="s">
        <v>57</v>
      </c>
      <c r="H143" t="s">
        <v>14</v>
      </c>
      <c r="I143" s="3">
        <v>125.23</v>
      </c>
    </row>
    <row r="144" spans="1:9" hidden="1" x14ac:dyDescent="0.15">
      <c r="A144" t="s">
        <v>52</v>
      </c>
      <c r="B144" t="s">
        <v>9</v>
      </c>
      <c r="C144" t="s">
        <v>10</v>
      </c>
      <c r="D144" t="s">
        <v>15</v>
      </c>
      <c r="E144" t="s">
        <v>12</v>
      </c>
      <c r="F144" t="s">
        <v>13</v>
      </c>
      <c r="G144" t="s">
        <v>55</v>
      </c>
      <c r="H144" t="s">
        <v>14</v>
      </c>
      <c r="I144" s="3">
        <v>999.09</v>
      </c>
    </row>
    <row r="145" spans="1:9" hidden="1" x14ac:dyDescent="0.15">
      <c r="A145" t="s">
        <v>52</v>
      </c>
      <c r="B145" t="s">
        <v>9</v>
      </c>
      <c r="C145" t="s">
        <v>10</v>
      </c>
      <c r="D145" t="s">
        <v>16</v>
      </c>
      <c r="E145" t="s">
        <v>12</v>
      </c>
      <c r="F145" t="s">
        <v>13</v>
      </c>
      <c r="G145" t="s">
        <v>55</v>
      </c>
      <c r="H145" t="s">
        <v>14</v>
      </c>
      <c r="I145" s="3">
        <v>357.81</v>
      </c>
    </row>
    <row r="146" spans="1:9" hidden="1" x14ac:dyDescent="0.15">
      <c r="A146" t="s">
        <v>52</v>
      </c>
      <c r="B146" t="s">
        <v>9</v>
      </c>
      <c r="C146" t="s">
        <v>10</v>
      </c>
      <c r="D146" t="s">
        <v>11</v>
      </c>
      <c r="E146" t="s">
        <v>12</v>
      </c>
      <c r="F146" t="s">
        <v>13</v>
      </c>
      <c r="G146" t="s">
        <v>55</v>
      </c>
      <c r="H146" t="s">
        <v>14</v>
      </c>
      <c r="I146" s="3">
        <v>13985</v>
      </c>
    </row>
    <row r="147" spans="1:9" x14ac:dyDescent="0.15">
      <c r="A147" t="s">
        <v>52</v>
      </c>
      <c r="B147" t="s">
        <v>17</v>
      </c>
      <c r="C147" t="s">
        <v>18</v>
      </c>
      <c r="D147" t="s">
        <v>24</v>
      </c>
      <c r="E147" t="s">
        <v>12</v>
      </c>
      <c r="F147" t="s">
        <v>20</v>
      </c>
      <c r="G147" t="s">
        <v>56</v>
      </c>
      <c r="H147" t="s">
        <v>14</v>
      </c>
      <c r="I147" s="3">
        <v>52.01</v>
      </c>
    </row>
    <row r="148" spans="1:9" hidden="1" x14ac:dyDescent="0.15">
      <c r="A148" t="s">
        <v>52</v>
      </c>
      <c r="B148" t="s">
        <v>9</v>
      </c>
      <c r="C148" t="s">
        <v>10</v>
      </c>
      <c r="D148" t="s">
        <v>27</v>
      </c>
      <c r="E148" t="s">
        <v>12</v>
      </c>
      <c r="F148" t="s">
        <v>13</v>
      </c>
      <c r="G148" t="s">
        <v>55</v>
      </c>
      <c r="H148" t="s">
        <v>14</v>
      </c>
      <c r="I148" s="3">
        <v>7.33</v>
      </c>
    </row>
    <row r="149" spans="1:9" hidden="1" x14ac:dyDescent="0.15">
      <c r="A149" t="s">
        <v>53</v>
      </c>
      <c r="B149" t="s">
        <v>9</v>
      </c>
      <c r="C149" t="s">
        <v>10</v>
      </c>
      <c r="D149" t="s">
        <v>16</v>
      </c>
      <c r="E149" t="s">
        <v>12</v>
      </c>
      <c r="F149" t="s">
        <v>13</v>
      </c>
      <c r="G149" t="s">
        <v>55</v>
      </c>
      <c r="H149" t="s">
        <v>14</v>
      </c>
      <c r="I149" s="3">
        <v>242.84</v>
      </c>
    </row>
    <row r="150" spans="1:9" x14ac:dyDescent="0.15">
      <c r="A150" t="s">
        <v>53</v>
      </c>
      <c r="B150" t="s">
        <v>17</v>
      </c>
      <c r="C150" t="s">
        <v>18</v>
      </c>
      <c r="D150" t="s">
        <v>24</v>
      </c>
      <c r="E150" t="s">
        <v>12</v>
      </c>
      <c r="F150" t="s">
        <v>20</v>
      </c>
      <c r="G150" t="s">
        <v>56</v>
      </c>
      <c r="H150" t="s">
        <v>14</v>
      </c>
      <c r="I150" s="3">
        <v>25.09</v>
      </c>
    </row>
    <row r="151" spans="1:9" hidden="1" x14ac:dyDescent="0.15">
      <c r="A151" t="s">
        <v>53</v>
      </c>
      <c r="B151" t="s">
        <v>17</v>
      </c>
      <c r="C151" t="s">
        <v>18</v>
      </c>
      <c r="D151" t="s">
        <v>19</v>
      </c>
      <c r="E151" t="s">
        <v>12</v>
      </c>
      <c r="F151" t="s">
        <v>20</v>
      </c>
      <c r="G151" t="s">
        <v>57</v>
      </c>
      <c r="H151" t="s">
        <v>14</v>
      </c>
      <c r="I151" s="3">
        <v>102.65</v>
      </c>
    </row>
    <row r="152" spans="1:9" hidden="1" x14ac:dyDescent="0.15">
      <c r="A152" t="s">
        <v>53</v>
      </c>
      <c r="B152" t="s">
        <v>9</v>
      </c>
      <c r="C152" t="s">
        <v>10</v>
      </c>
      <c r="D152" t="s">
        <v>11</v>
      </c>
      <c r="E152" t="s">
        <v>12</v>
      </c>
      <c r="F152" t="s">
        <v>13</v>
      </c>
      <c r="G152" t="s">
        <v>55</v>
      </c>
      <c r="H152" t="s">
        <v>14</v>
      </c>
      <c r="I152" s="3">
        <v>13968.55</v>
      </c>
    </row>
    <row r="153" spans="1:9" hidden="1" x14ac:dyDescent="0.15">
      <c r="A153" t="s">
        <v>53</v>
      </c>
      <c r="B153" t="s">
        <v>9</v>
      </c>
      <c r="C153" t="s">
        <v>10</v>
      </c>
      <c r="D153" t="s">
        <v>15</v>
      </c>
      <c r="E153" t="s">
        <v>12</v>
      </c>
      <c r="F153" t="s">
        <v>13</v>
      </c>
      <c r="G153" t="s">
        <v>55</v>
      </c>
      <c r="H153" t="s">
        <v>14</v>
      </c>
      <c r="I153" s="3">
        <v>1968.29</v>
      </c>
    </row>
  </sheetData>
  <autoFilter ref="A1:I153">
    <filterColumn colId="6">
      <filters>
        <filter val="CPC"/>
      </filters>
    </filterColumn>
  </autoFilter>
  <phoneticPr fontId="3"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403"/>
  <sheetViews>
    <sheetView workbookViewId="0">
      <selection activeCell="I1" sqref="I1:I1048576"/>
    </sheetView>
  </sheetViews>
  <sheetFormatPr defaultRowHeight="13.5" x14ac:dyDescent="0.15"/>
  <cols>
    <col min="1" max="1" width="9" customWidth="1"/>
    <col min="2" max="2" width="11" customWidth="1"/>
    <col min="3" max="3" width="32" customWidth="1"/>
    <col min="4" max="4" width="13" customWidth="1"/>
    <col min="5" max="5" width="16" customWidth="1"/>
    <col min="6" max="6" width="36.125" customWidth="1"/>
    <col min="7" max="7" width="9.5" bestFit="1" customWidth="1"/>
    <col min="8" max="8" width="13" customWidth="1"/>
    <col min="9" max="9" width="12.75" style="3" bestFit="1" customWidth="1"/>
  </cols>
  <sheetData>
    <row r="1" spans="1:9" ht="14.25" x14ac:dyDescent="0.15">
      <c r="A1" s="1" t="s">
        <v>0</v>
      </c>
      <c r="B1" s="1" t="s">
        <v>1</v>
      </c>
      <c r="C1" s="1" t="s">
        <v>2</v>
      </c>
      <c r="D1" s="1" t="s">
        <v>3</v>
      </c>
      <c r="E1" s="1" t="s">
        <v>4</v>
      </c>
      <c r="F1" s="1" t="s">
        <v>5</v>
      </c>
      <c r="G1" s="1" t="s">
        <v>114</v>
      </c>
      <c r="H1" s="1" t="s">
        <v>6</v>
      </c>
      <c r="I1" s="2" t="s">
        <v>7</v>
      </c>
    </row>
    <row r="2" spans="1:9" x14ac:dyDescent="0.15">
      <c r="A2" t="s">
        <v>8</v>
      </c>
      <c r="B2" t="s">
        <v>115</v>
      </c>
      <c r="C2" t="s">
        <v>116</v>
      </c>
      <c r="D2" t="s">
        <v>24</v>
      </c>
      <c r="E2" t="s">
        <v>117</v>
      </c>
      <c r="F2" t="s">
        <v>118</v>
      </c>
      <c r="G2" t="s">
        <v>56</v>
      </c>
      <c r="H2" t="s">
        <v>14</v>
      </c>
      <c r="I2" s="3">
        <v>166.44</v>
      </c>
    </row>
    <row r="3" spans="1:9" x14ac:dyDescent="0.15">
      <c r="A3" t="s">
        <v>8</v>
      </c>
      <c r="B3" t="s">
        <v>119</v>
      </c>
      <c r="C3" t="s">
        <v>120</v>
      </c>
      <c r="D3" t="s">
        <v>24</v>
      </c>
      <c r="E3" t="s">
        <v>117</v>
      </c>
      <c r="F3" t="s">
        <v>118</v>
      </c>
      <c r="G3" t="s">
        <v>56</v>
      </c>
      <c r="H3" t="s">
        <v>14</v>
      </c>
      <c r="I3" s="3">
        <v>118.07</v>
      </c>
    </row>
    <row r="4" spans="1:9" x14ac:dyDescent="0.15">
      <c r="A4" t="s">
        <v>8</v>
      </c>
      <c r="B4" t="s">
        <v>121</v>
      </c>
      <c r="C4" t="s">
        <v>122</v>
      </c>
      <c r="D4" t="s">
        <v>24</v>
      </c>
      <c r="E4" t="s">
        <v>117</v>
      </c>
      <c r="F4" t="s">
        <v>118</v>
      </c>
      <c r="G4" t="s">
        <v>56</v>
      </c>
      <c r="H4" t="s">
        <v>14</v>
      </c>
      <c r="I4" s="3">
        <v>4024.62</v>
      </c>
    </row>
    <row r="5" spans="1:9" x14ac:dyDescent="0.15">
      <c r="A5" t="s">
        <v>8</v>
      </c>
      <c r="B5" t="s">
        <v>123</v>
      </c>
      <c r="C5" t="s">
        <v>124</v>
      </c>
      <c r="D5" t="s">
        <v>24</v>
      </c>
      <c r="E5" t="s">
        <v>117</v>
      </c>
      <c r="F5" t="s">
        <v>118</v>
      </c>
      <c r="G5" t="s">
        <v>56</v>
      </c>
      <c r="H5" t="s">
        <v>14</v>
      </c>
      <c r="I5" s="3">
        <v>1493.99</v>
      </c>
    </row>
    <row r="6" spans="1:9" x14ac:dyDescent="0.15">
      <c r="A6" t="s">
        <v>8</v>
      </c>
      <c r="B6" t="s">
        <v>125</v>
      </c>
      <c r="C6" t="s">
        <v>126</v>
      </c>
      <c r="D6" t="s">
        <v>24</v>
      </c>
      <c r="E6" t="s">
        <v>117</v>
      </c>
      <c r="F6" t="s">
        <v>118</v>
      </c>
      <c r="G6" t="s">
        <v>56</v>
      </c>
      <c r="H6" t="s">
        <v>14</v>
      </c>
      <c r="I6" s="3">
        <v>3017.04</v>
      </c>
    </row>
    <row r="7" spans="1:9" x14ac:dyDescent="0.15">
      <c r="A7" t="s">
        <v>8</v>
      </c>
      <c r="B7" t="s">
        <v>127</v>
      </c>
      <c r="C7" t="s">
        <v>128</v>
      </c>
      <c r="D7" t="s">
        <v>24</v>
      </c>
      <c r="E7" t="s">
        <v>117</v>
      </c>
      <c r="F7" t="s">
        <v>118</v>
      </c>
      <c r="G7" t="s">
        <v>56</v>
      </c>
      <c r="H7" t="s">
        <v>14</v>
      </c>
      <c r="I7" s="3">
        <v>1535.42</v>
      </c>
    </row>
    <row r="8" spans="1:9" x14ac:dyDescent="0.15">
      <c r="A8" t="s">
        <v>8</v>
      </c>
      <c r="B8" t="s">
        <v>129</v>
      </c>
      <c r="C8" t="s">
        <v>130</v>
      </c>
      <c r="D8" t="s">
        <v>24</v>
      </c>
      <c r="E8" t="s">
        <v>117</v>
      </c>
      <c r="F8" t="s">
        <v>118</v>
      </c>
      <c r="G8" t="s">
        <v>56</v>
      </c>
      <c r="H8" t="s">
        <v>14</v>
      </c>
      <c r="I8" s="3">
        <v>7271.38</v>
      </c>
    </row>
    <row r="9" spans="1:9" x14ac:dyDescent="0.15">
      <c r="A9" t="s">
        <v>8</v>
      </c>
      <c r="B9" t="s">
        <v>131</v>
      </c>
      <c r="C9" t="s">
        <v>132</v>
      </c>
      <c r="D9" t="s">
        <v>24</v>
      </c>
      <c r="E9" t="s">
        <v>117</v>
      </c>
      <c r="F9" t="s">
        <v>118</v>
      </c>
      <c r="G9" t="s">
        <v>56</v>
      </c>
      <c r="H9" t="s">
        <v>14</v>
      </c>
      <c r="I9" s="3">
        <v>83.48</v>
      </c>
    </row>
    <row r="10" spans="1:9" x14ac:dyDescent="0.15">
      <c r="A10" t="s">
        <v>8</v>
      </c>
      <c r="B10" t="s">
        <v>133</v>
      </c>
      <c r="C10" t="s">
        <v>134</v>
      </c>
      <c r="D10" t="s">
        <v>24</v>
      </c>
      <c r="E10" t="s">
        <v>117</v>
      </c>
      <c r="F10" t="s">
        <v>118</v>
      </c>
      <c r="G10" t="s">
        <v>56</v>
      </c>
      <c r="H10" t="s">
        <v>14</v>
      </c>
      <c r="I10" s="3">
        <v>4784.49</v>
      </c>
    </row>
    <row r="11" spans="1:9" x14ac:dyDescent="0.15">
      <c r="A11" t="s">
        <v>8</v>
      </c>
      <c r="B11" t="s">
        <v>135</v>
      </c>
      <c r="C11" t="s">
        <v>136</v>
      </c>
      <c r="D11" t="s">
        <v>24</v>
      </c>
      <c r="E11" t="s">
        <v>117</v>
      </c>
      <c r="F11" t="s">
        <v>137</v>
      </c>
      <c r="G11" t="s">
        <v>56</v>
      </c>
      <c r="H11" t="s">
        <v>14</v>
      </c>
      <c r="I11" s="3">
        <v>1235.1500000000001</v>
      </c>
    </row>
    <row r="12" spans="1:9" hidden="1" x14ac:dyDescent="0.15">
      <c r="A12" t="s">
        <v>8</v>
      </c>
      <c r="B12" t="s">
        <v>135</v>
      </c>
      <c r="C12" t="s">
        <v>136</v>
      </c>
      <c r="D12" t="s">
        <v>19</v>
      </c>
      <c r="E12" t="s">
        <v>117</v>
      </c>
      <c r="F12" t="s">
        <v>137</v>
      </c>
      <c r="G12" t="s">
        <v>57</v>
      </c>
      <c r="H12" t="s">
        <v>14</v>
      </c>
      <c r="I12" s="3">
        <v>38503.4</v>
      </c>
    </row>
    <row r="13" spans="1:9" x14ac:dyDescent="0.15">
      <c r="A13" t="s">
        <v>8</v>
      </c>
      <c r="B13" t="s">
        <v>138</v>
      </c>
      <c r="C13" t="s">
        <v>139</v>
      </c>
      <c r="D13" t="s">
        <v>24</v>
      </c>
      <c r="E13" t="s">
        <v>117</v>
      </c>
      <c r="F13" t="s">
        <v>118</v>
      </c>
      <c r="G13" t="s">
        <v>56</v>
      </c>
      <c r="H13" t="s">
        <v>14</v>
      </c>
      <c r="I13" s="3">
        <v>2135.31</v>
      </c>
    </row>
    <row r="14" spans="1:9" hidden="1" x14ac:dyDescent="0.15">
      <c r="A14" t="s">
        <v>8</v>
      </c>
      <c r="B14" t="s">
        <v>135</v>
      </c>
      <c r="C14" t="s">
        <v>136</v>
      </c>
      <c r="D14" t="s">
        <v>58</v>
      </c>
      <c r="E14" t="s">
        <v>117</v>
      </c>
      <c r="F14" t="s">
        <v>137</v>
      </c>
      <c r="G14" t="s">
        <v>57</v>
      </c>
      <c r="H14" t="s">
        <v>14</v>
      </c>
      <c r="I14" s="3">
        <v>204.5</v>
      </c>
    </row>
    <row r="15" spans="1:9" x14ac:dyDescent="0.15">
      <c r="A15" t="s">
        <v>8</v>
      </c>
      <c r="B15" t="s">
        <v>140</v>
      </c>
      <c r="C15" t="s">
        <v>141</v>
      </c>
      <c r="D15" t="s">
        <v>24</v>
      </c>
      <c r="E15" t="s">
        <v>117</v>
      </c>
      <c r="F15" t="s">
        <v>118</v>
      </c>
      <c r="G15" t="s">
        <v>56</v>
      </c>
      <c r="H15" t="s">
        <v>14</v>
      </c>
      <c r="I15" s="3">
        <v>205.86</v>
      </c>
    </row>
    <row r="16" spans="1:9" x14ac:dyDescent="0.15">
      <c r="A16" t="s">
        <v>8</v>
      </c>
      <c r="B16" t="s">
        <v>142</v>
      </c>
      <c r="C16" t="s">
        <v>143</v>
      </c>
      <c r="D16" t="s">
        <v>24</v>
      </c>
      <c r="E16" t="s">
        <v>117</v>
      </c>
      <c r="F16" t="s">
        <v>118</v>
      </c>
      <c r="G16" t="s">
        <v>56</v>
      </c>
      <c r="H16" t="s">
        <v>14</v>
      </c>
      <c r="I16" s="3">
        <v>129.49</v>
      </c>
    </row>
    <row r="17" spans="1:9" hidden="1" x14ac:dyDescent="0.15">
      <c r="A17" t="s">
        <v>25</v>
      </c>
      <c r="B17" t="s">
        <v>135</v>
      </c>
      <c r="C17" t="s">
        <v>136</v>
      </c>
      <c r="D17" t="s">
        <v>58</v>
      </c>
      <c r="E17" t="s">
        <v>117</v>
      </c>
      <c r="F17" t="s">
        <v>137</v>
      </c>
      <c r="G17" t="s">
        <v>57</v>
      </c>
      <c r="H17" t="s">
        <v>14</v>
      </c>
      <c r="I17" s="3">
        <v>950.97</v>
      </c>
    </row>
    <row r="18" spans="1:9" x14ac:dyDescent="0.15">
      <c r="A18" t="s">
        <v>25</v>
      </c>
      <c r="B18" t="s">
        <v>142</v>
      </c>
      <c r="C18" t="s">
        <v>143</v>
      </c>
      <c r="D18" t="s">
        <v>24</v>
      </c>
      <c r="E18" t="s">
        <v>117</v>
      </c>
      <c r="F18" t="s">
        <v>118</v>
      </c>
      <c r="G18" t="s">
        <v>56</v>
      </c>
      <c r="H18" t="s">
        <v>14</v>
      </c>
      <c r="I18" s="3">
        <v>71.81</v>
      </c>
    </row>
    <row r="19" spans="1:9" x14ac:dyDescent="0.15">
      <c r="A19" t="s">
        <v>25</v>
      </c>
      <c r="B19" t="s">
        <v>138</v>
      </c>
      <c r="C19" t="s">
        <v>139</v>
      </c>
      <c r="D19" t="s">
        <v>24</v>
      </c>
      <c r="E19" t="s">
        <v>117</v>
      </c>
      <c r="F19" t="s">
        <v>118</v>
      </c>
      <c r="G19" t="s">
        <v>56</v>
      </c>
      <c r="H19" t="s">
        <v>14</v>
      </c>
      <c r="I19" s="3">
        <v>3814.56</v>
      </c>
    </row>
    <row r="20" spans="1:9" x14ac:dyDescent="0.15">
      <c r="A20" t="s">
        <v>25</v>
      </c>
      <c r="B20" t="s">
        <v>121</v>
      </c>
      <c r="C20" t="s">
        <v>122</v>
      </c>
      <c r="D20" t="s">
        <v>24</v>
      </c>
      <c r="E20" t="s">
        <v>117</v>
      </c>
      <c r="F20" t="s">
        <v>118</v>
      </c>
      <c r="G20" t="s">
        <v>56</v>
      </c>
      <c r="H20" t="s">
        <v>14</v>
      </c>
      <c r="I20" s="3">
        <v>3713.76</v>
      </c>
    </row>
    <row r="21" spans="1:9" x14ac:dyDescent="0.15">
      <c r="A21" t="s">
        <v>25</v>
      </c>
      <c r="B21" t="s">
        <v>119</v>
      </c>
      <c r="C21" t="s">
        <v>120</v>
      </c>
      <c r="D21" t="s">
        <v>24</v>
      </c>
      <c r="E21" t="s">
        <v>117</v>
      </c>
      <c r="F21" t="s">
        <v>118</v>
      </c>
      <c r="G21" t="s">
        <v>56</v>
      </c>
      <c r="H21" t="s">
        <v>14</v>
      </c>
      <c r="I21" s="3">
        <v>227.87</v>
      </c>
    </row>
    <row r="22" spans="1:9" x14ac:dyDescent="0.15">
      <c r="A22" t="s">
        <v>25</v>
      </c>
      <c r="B22" t="s">
        <v>131</v>
      </c>
      <c r="C22" t="s">
        <v>132</v>
      </c>
      <c r="D22" t="s">
        <v>24</v>
      </c>
      <c r="E22" t="s">
        <v>117</v>
      </c>
      <c r="F22" t="s">
        <v>118</v>
      </c>
      <c r="G22" t="s">
        <v>56</v>
      </c>
      <c r="H22" t="s">
        <v>14</v>
      </c>
      <c r="I22" s="3">
        <v>88.63</v>
      </c>
    </row>
    <row r="23" spans="1:9" x14ac:dyDescent="0.15">
      <c r="A23" t="s">
        <v>25</v>
      </c>
      <c r="B23" t="s">
        <v>115</v>
      </c>
      <c r="C23" t="s">
        <v>116</v>
      </c>
      <c r="D23" t="s">
        <v>24</v>
      </c>
      <c r="E23" t="s">
        <v>117</v>
      </c>
      <c r="F23" t="s">
        <v>118</v>
      </c>
      <c r="G23" t="s">
        <v>56</v>
      </c>
      <c r="H23" t="s">
        <v>14</v>
      </c>
      <c r="I23" s="3">
        <v>232.8</v>
      </c>
    </row>
    <row r="24" spans="1:9" x14ac:dyDescent="0.15">
      <c r="A24" t="s">
        <v>25</v>
      </c>
      <c r="B24" t="s">
        <v>125</v>
      </c>
      <c r="C24" t="s">
        <v>126</v>
      </c>
      <c r="D24" t="s">
        <v>24</v>
      </c>
      <c r="E24" t="s">
        <v>117</v>
      </c>
      <c r="F24" t="s">
        <v>118</v>
      </c>
      <c r="G24" t="s">
        <v>56</v>
      </c>
      <c r="H24" t="s">
        <v>14</v>
      </c>
      <c r="I24" s="3">
        <v>3390.31</v>
      </c>
    </row>
    <row r="25" spans="1:9" hidden="1" x14ac:dyDescent="0.15">
      <c r="A25" t="s">
        <v>25</v>
      </c>
      <c r="B25" t="s">
        <v>135</v>
      </c>
      <c r="C25" t="s">
        <v>136</v>
      </c>
      <c r="D25" t="s">
        <v>19</v>
      </c>
      <c r="E25" t="s">
        <v>117</v>
      </c>
      <c r="F25" t="s">
        <v>137</v>
      </c>
      <c r="G25" t="s">
        <v>57</v>
      </c>
      <c r="H25" t="s">
        <v>14</v>
      </c>
      <c r="I25" s="3">
        <v>33690.78</v>
      </c>
    </row>
    <row r="26" spans="1:9" x14ac:dyDescent="0.15">
      <c r="A26" t="s">
        <v>25</v>
      </c>
      <c r="B26" t="s">
        <v>123</v>
      </c>
      <c r="C26" t="s">
        <v>124</v>
      </c>
      <c r="D26" t="s">
        <v>24</v>
      </c>
      <c r="E26" t="s">
        <v>117</v>
      </c>
      <c r="F26" t="s">
        <v>118</v>
      </c>
      <c r="G26" t="s">
        <v>56</v>
      </c>
      <c r="H26" t="s">
        <v>14</v>
      </c>
      <c r="I26" s="3">
        <v>1624.93</v>
      </c>
    </row>
    <row r="27" spans="1:9" x14ac:dyDescent="0.15">
      <c r="A27" t="s">
        <v>25</v>
      </c>
      <c r="B27" t="s">
        <v>135</v>
      </c>
      <c r="C27" t="s">
        <v>136</v>
      </c>
      <c r="D27" t="s">
        <v>24</v>
      </c>
      <c r="E27" t="s">
        <v>117</v>
      </c>
      <c r="F27" t="s">
        <v>137</v>
      </c>
      <c r="G27" t="s">
        <v>56</v>
      </c>
      <c r="H27" t="s">
        <v>14</v>
      </c>
      <c r="I27" s="3">
        <v>1587.63</v>
      </c>
    </row>
    <row r="28" spans="1:9" x14ac:dyDescent="0.15">
      <c r="A28" t="s">
        <v>25</v>
      </c>
      <c r="B28" t="s">
        <v>129</v>
      </c>
      <c r="C28" t="s">
        <v>130</v>
      </c>
      <c r="D28" t="s">
        <v>24</v>
      </c>
      <c r="E28" t="s">
        <v>117</v>
      </c>
      <c r="F28" t="s">
        <v>118</v>
      </c>
      <c r="G28" t="s">
        <v>56</v>
      </c>
      <c r="H28" t="s">
        <v>14</v>
      </c>
      <c r="I28" s="3">
        <v>8891.2199999999993</v>
      </c>
    </row>
    <row r="29" spans="1:9" x14ac:dyDescent="0.15">
      <c r="A29" t="s">
        <v>25</v>
      </c>
      <c r="B29" t="s">
        <v>127</v>
      </c>
      <c r="C29" t="s">
        <v>128</v>
      </c>
      <c r="D29" t="s">
        <v>24</v>
      </c>
      <c r="E29" t="s">
        <v>117</v>
      </c>
      <c r="F29" t="s">
        <v>118</v>
      </c>
      <c r="G29" t="s">
        <v>56</v>
      </c>
      <c r="H29" t="s">
        <v>14</v>
      </c>
      <c r="I29" s="3">
        <v>2501.46</v>
      </c>
    </row>
    <row r="30" spans="1:9" x14ac:dyDescent="0.15">
      <c r="A30" t="s">
        <v>25</v>
      </c>
      <c r="B30" t="s">
        <v>140</v>
      </c>
      <c r="C30" t="s">
        <v>141</v>
      </c>
      <c r="D30" t="s">
        <v>24</v>
      </c>
      <c r="E30" t="s">
        <v>117</v>
      </c>
      <c r="F30" t="s">
        <v>118</v>
      </c>
      <c r="G30" t="s">
        <v>56</v>
      </c>
      <c r="H30" t="s">
        <v>14</v>
      </c>
      <c r="I30" s="3">
        <v>227.2</v>
      </c>
    </row>
    <row r="31" spans="1:9" x14ac:dyDescent="0.15">
      <c r="A31" t="s">
        <v>25</v>
      </c>
      <c r="B31" t="s">
        <v>133</v>
      </c>
      <c r="C31" t="s">
        <v>134</v>
      </c>
      <c r="D31" t="s">
        <v>24</v>
      </c>
      <c r="E31" t="s">
        <v>117</v>
      </c>
      <c r="F31" t="s">
        <v>118</v>
      </c>
      <c r="G31" t="s">
        <v>56</v>
      </c>
      <c r="H31" t="s">
        <v>14</v>
      </c>
      <c r="I31" s="3">
        <v>6090.1</v>
      </c>
    </row>
    <row r="32" spans="1:9" x14ac:dyDescent="0.15">
      <c r="A32" t="s">
        <v>26</v>
      </c>
      <c r="B32" t="s">
        <v>135</v>
      </c>
      <c r="C32" t="s">
        <v>136</v>
      </c>
      <c r="D32" t="s">
        <v>24</v>
      </c>
      <c r="E32" t="s">
        <v>117</v>
      </c>
      <c r="F32" t="s">
        <v>137</v>
      </c>
      <c r="G32" t="s">
        <v>56</v>
      </c>
      <c r="H32" t="s">
        <v>14</v>
      </c>
      <c r="I32" s="3">
        <v>2428.56</v>
      </c>
    </row>
    <row r="33" spans="1:9" hidden="1" x14ac:dyDescent="0.15">
      <c r="A33" t="s">
        <v>26</v>
      </c>
      <c r="B33" t="s">
        <v>135</v>
      </c>
      <c r="C33" t="s">
        <v>136</v>
      </c>
      <c r="D33" t="s">
        <v>19</v>
      </c>
      <c r="E33" t="s">
        <v>117</v>
      </c>
      <c r="F33" t="s">
        <v>137</v>
      </c>
      <c r="G33" t="s">
        <v>57</v>
      </c>
      <c r="H33" t="s">
        <v>14</v>
      </c>
      <c r="I33" s="3">
        <v>31996.03</v>
      </c>
    </row>
    <row r="34" spans="1:9" x14ac:dyDescent="0.15">
      <c r="A34" t="s">
        <v>26</v>
      </c>
      <c r="B34" t="s">
        <v>133</v>
      </c>
      <c r="C34" t="s">
        <v>134</v>
      </c>
      <c r="D34" t="s">
        <v>24</v>
      </c>
      <c r="E34" t="s">
        <v>117</v>
      </c>
      <c r="F34" t="s">
        <v>118</v>
      </c>
      <c r="G34" t="s">
        <v>56</v>
      </c>
      <c r="H34" t="s">
        <v>14</v>
      </c>
      <c r="I34" s="3">
        <v>4317.8</v>
      </c>
    </row>
    <row r="35" spans="1:9" x14ac:dyDescent="0.15">
      <c r="A35" t="s">
        <v>26</v>
      </c>
      <c r="B35" t="s">
        <v>129</v>
      </c>
      <c r="C35" t="s">
        <v>130</v>
      </c>
      <c r="D35" t="s">
        <v>24</v>
      </c>
      <c r="E35" t="s">
        <v>117</v>
      </c>
      <c r="F35" t="s">
        <v>118</v>
      </c>
      <c r="G35" t="s">
        <v>56</v>
      </c>
      <c r="H35" t="s">
        <v>14</v>
      </c>
      <c r="I35" s="3">
        <v>4818.47</v>
      </c>
    </row>
    <row r="36" spans="1:9" x14ac:dyDescent="0.15">
      <c r="A36" t="s">
        <v>26</v>
      </c>
      <c r="B36" t="s">
        <v>115</v>
      </c>
      <c r="C36" t="s">
        <v>116</v>
      </c>
      <c r="D36" t="s">
        <v>24</v>
      </c>
      <c r="E36" t="s">
        <v>117</v>
      </c>
      <c r="F36" t="s">
        <v>118</v>
      </c>
      <c r="G36" t="s">
        <v>56</v>
      </c>
      <c r="H36" t="s">
        <v>14</v>
      </c>
      <c r="I36" s="3">
        <v>58.81</v>
      </c>
    </row>
    <row r="37" spans="1:9" x14ac:dyDescent="0.15">
      <c r="A37" t="s">
        <v>26</v>
      </c>
      <c r="B37" t="s">
        <v>138</v>
      </c>
      <c r="C37" t="s">
        <v>139</v>
      </c>
      <c r="D37" t="s">
        <v>24</v>
      </c>
      <c r="E37" t="s">
        <v>117</v>
      </c>
      <c r="F37" t="s">
        <v>118</v>
      </c>
      <c r="G37" t="s">
        <v>56</v>
      </c>
      <c r="H37" t="s">
        <v>14</v>
      </c>
      <c r="I37" s="3">
        <v>2704.8</v>
      </c>
    </row>
    <row r="38" spans="1:9" x14ac:dyDescent="0.15">
      <c r="A38" t="s">
        <v>26</v>
      </c>
      <c r="B38" t="s">
        <v>140</v>
      </c>
      <c r="C38" t="s">
        <v>141</v>
      </c>
      <c r="D38" t="s">
        <v>24</v>
      </c>
      <c r="E38" t="s">
        <v>117</v>
      </c>
      <c r="F38" t="s">
        <v>118</v>
      </c>
      <c r="G38" t="s">
        <v>56</v>
      </c>
      <c r="H38" t="s">
        <v>14</v>
      </c>
      <c r="I38" s="3">
        <v>377.8</v>
      </c>
    </row>
    <row r="39" spans="1:9" x14ac:dyDescent="0.15">
      <c r="A39" t="s">
        <v>26</v>
      </c>
      <c r="B39" t="s">
        <v>127</v>
      </c>
      <c r="C39" t="s">
        <v>128</v>
      </c>
      <c r="D39" t="s">
        <v>24</v>
      </c>
      <c r="E39" t="s">
        <v>117</v>
      </c>
      <c r="F39" t="s">
        <v>118</v>
      </c>
      <c r="G39" t="s">
        <v>56</v>
      </c>
      <c r="H39" t="s">
        <v>14</v>
      </c>
      <c r="I39" s="3">
        <v>2158.6799999999998</v>
      </c>
    </row>
    <row r="40" spans="1:9" hidden="1" x14ac:dyDescent="0.15">
      <c r="A40" t="s">
        <v>26</v>
      </c>
      <c r="B40" t="s">
        <v>135</v>
      </c>
      <c r="C40" t="s">
        <v>136</v>
      </c>
      <c r="D40" t="s">
        <v>58</v>
      </c>
      <c r="E40" t="s">
        <v>117</v>
      </c>
      <c r="F40" t="s">
        <v>137</v>
      </c>
      <c r="G40" t="s">
        <v>57</v>
      </c>
      <c r="H40" t="s">
        <v>14</v>
      </c>
      <c r="I40" s="3">
        <v>780.01</v>
      </c>
    </row>
    <row r="41" spans="1:9" x14ac:dyDescent="0.15">
      <c r="A41" t="s">
        <v>26</v>
      </c>
      <c r="B41" t="s">
        <v>123</v>
      </c>
      <c r="C41" t="s">
        <v>124</v>
      </c>
      <c r="D41" t="s">
        <v>24</v>
      </c>
      <c r="E41" t="s">
        <v>117</v>
      </c>
      <c r="F41" t="s">
        <v>118</v>
      </c>
      <c r="G41" t="s">
        <v>56</v>
      </c>
      <c r="H41" t="s">
        <v>14</v>
      </c>
      <c r="I41" s="3">
        <v>1132.5999999999999</v>
      </c>
    </row>
    <row r="42" spans="1:9" x14ac:dyDescent="0.15">
      <c r="A42" t="s">
        <v>26</v>
      </c>
      <c r="B42" t="s">
        <v>125</v>
      </c>
      <c r="C42" t="s">
        <v>126</v>
      </c>
      <c r="D42" t="s">
        <v>24</v>
      </c>
      <c r="E42" t="s">
        <v>117</v>
      </c>
      <c r="F42" t="s">
        <v>118</v>
      </c>
      <c r="G42" t="s">
        <v>56</v>
      </c>
      <c r="H42" t="s">
        <v>14</v>
      </c>
      <c r="I42" s="3">
        <v>1435.75</v>
      </c>
    </row>
    <row r="43" spans="1:9" x14ac:dyDescent="0.15">
      <c r="A43" t="s">
        <v>26</v>
      </c>
      <c r="B43" t="s">
        <v>131</v>
      </c>
      <c r="C43" t="s">
        <v>132</v>
      </c>
      <c r="D43" t="s">
        <v>24</v>
      </c>
      <c r="E43" t="s">
        <v>117</v>
      </c>
      <c r="F43" t="s">
        <v>118</v>
      </c>
      <c r="G43" t="s">
        <v>56</v>
      </c>
      <c r="H43" t="s">
        <v>14</v>
      </c>
      <c r="I43" s="3">
        <v>32.369999999999997</v>
      </c>
    </row>
    <row r="44" spans="1:9" x14ac:dyDescent="0.15">
      <c r="A44" t="s">
        <v>26</v>
      </c>
      <c r="B44" t="s">
        <v>142</v>
      </c>
      <c r="C44" t="s">
        <v>143</v>
      </c>
      <c r="D44" t="s">
        <v>24</v>
      </c>
      <c r="E44" t="s">
        <v>117</v>
      </c>
      <c r="F44" t="s">
        <v>118</v>
      </c>
      <c r="G44" t="s">
        <v>56</v>
      </c>
      <c r="H44" t="s">
        <v>14</v>
      </c>
      <c r="I44" s="3">
        <v>51.98</v>
      </c>
    </row>
    <row r="45" spans="1:9" x14ac:dyDescent="0.15">
      <c r="A45" t="s">
        <v>26</v>
      </c>
      <c r="B45" t="s">
        <v>119</v>
      </c>
      <c r="C45" t="s">
        <v>120</v>
      </c>
      <c r="D45" t="s">
        <v>24</v>
      </c>
      <c r="E45" t="s">
        <v>117</v>
      </c>
      <c r="F45" t="s">
        <v>118</v>
      </c>
      <c r="G45" t="s">
        <v>56</v>
      </c>
      <c r="H45" t="s">
        <v>14</v>
      </c>
      <c r="I45" s="3">
        <v>36.54</v>
      </c>
    </row>
    <row r="46" spans="1:9" x14ac:dyDescent="0.15">
      <c r="A46" t="s">
        <v>26</v>
      </c>
      <c r="B46" t="s">
        <v>121</v>
      </c>
      <c r="C46" t="s">
        <v>122</v>
      </c>
      <c r="D46" t="s">
        <v>24</v>
      </c>
      <c r="E46" t="s">
        <v>117</v>
      </c>
      <c r="F46" t="s">
        <v>118</v>
      </c>
      <c r="G46" t="s">
        <v>56</v>
      </c>
      <c r="H46" t="s">
        <v>14</v>
      </c>
      <c r="I46" s="3">
        <v>3970.44</v>
      </c>
    </row>
    <row r="47" spans="1:9" x14ac:dyDescent="0.15">
      <c r="A47" t="s">
        <v>28</v>
      </c>
      <c r="B47" t="s">
        <v>140</v>
      </c>
      <c r="C47" t="s">
        <v>141</v>
      </c>
      <c r="D47" t="s">
        <v>24</v>
      </c>
      <c r="E47" t="s">
        <v>117</v>
      </c>
      <c r="F47" t="s">
        <v>118</v>
      </c>
      <c r="G47" t="s">
        <v>56</v>
      </c>
      <c r="H47" t="s">
        <v>14</v>
      </c>
      <c r="I47" s="3">
        <v>561.66999999999996</v>
      </c>
    </row>
    <row r="48" spans="1:9" x14ac:dyDescent="0.15">
      <c r="A48" t="s">
        <v>28</v>
      </c>
      <c r="B48" t="s">
        <v>129</v>
      </c>
      <c r="C48" t="s">
        <v>130</v>
      </c>
      <c r="D48" t="s">
        <v>24</v>
      </c>
      <c r="E48" t="s">
        <v>117</v>
      </c>
      <c r="F48" t="s">
        <v>118</v>
      </c>
      <c r="G48" t="s">
        <v>56</v>
      </c>
      <c r="H48" t="s">
        <v>14</v>
      </c>
      <c r="I48" s="3">
        <v>5130.8500000000004</v>
      </c>
    </row>
    <row r="49" spans="1:9" x14ac:dyDescent="0.15">
      <c r="A49" t="s">
        <v>28</v>
      </c>
      <c r="B49" t="s">
        <v>121</v>
      </c>
      <c r="C49" t="s">
        <v>122</v>
      </c>
      <c r="D49" t="s">
        <v>24</v>
      </c>
      <c r="E49" t="s">
        <v>117</v>
      </c>
      <c r="F49" t="s">
        <v>118</v>
      </c>
      <c r="G49" t="s">
        <v>56</v>
      </c>
      <c r="H49" t="s">
        <v>14</v>
      </c>
      <c r="I49" s="3">
        <v>2935.38</v>
      </c>
    </row>
    <row r="50" spans="1:9" hidden="1" x14ac:dyDescent="0.15">
      <c r="A50" t="s">
        <v>28</v>
      </c>
      <c r="B50" t="s">
        <v>135</v>
      </c>
      <c r="C50" t="s">
        <v>136</v>
      </c>
      <c r="D50" t="s">
        <v>19</v>
      </c>
      <c r="E50" t="s">
        <v>117</v>
      </c>
      <c r="F50" t="s">
        <v>137</v>
      </c>
      <c r="G50" t="s">
        <v>57</v>
      </c>
      <c r="H50" t="s">
        <v>14</v>
      </c>
      <c r="I50" s="3">
        <v>27082.97</v>
      </c>
    </row>
    <row r="51" spans="1:9" x14ac:dyDescent="0.15">
      <c r="A51" t="s">
        <v>28</v>
      </c>
      <c r="B51" t="s">
        <v>144</v>
      </c>
      <c r="C51" t="s">
        <v>145</v>
      </c>
      <c r="D51" t="s">
        <v>24</v>
      </c>
      <c r="E51" t="s">
        <v>117</v>
      </c>
      <c r="F51" t="s">
        <v>118</v>
      </c>
      <c r="G51" t="s">
        <v>56</v>
      </c>
      <c r="H51" t="s">
        <v>14</v>
      </c>
      <c r="I51" s="3">
        <v>89.3</v>
      </c>
    </row>
    <row r="52" spans="1:9" x14ac:dyDescent="0.15">
      <c r="A52" t="s">
        <v>28</v>
      </c>
      <c r="B52" t="s">
        <v>125</v>
      </c>
      <c r="C52" t="s">
        <v>126</v>
      </c>
      <c r="D52" t="s">
        <v>24</v>
      </c>
      <c r="E52" t="s">
        <v>117</v>
      </c>
      <c r="F52" t="s">
        <v>118</v>
      </c>
      <c r="G52" t="s">
        <v>56</v>
      </c>
      <c r="H52" t="s">
        <v>14</v>
      </c>
      <c r="I52" s="3">
        <v>1835.65</v>
      </c>
    </row>
    <row r="53" spans="1:9" x14ac:dyDescent="0.15">
      <c r="A53" t="s">
        <v>28</v>
      </c>
      <c r="B53" t="s">
        <v>135</v>
      </c>
      <c r="C53" t="s">
        <v>136</v>
      </c>
      <c r="D53" t="s">
        <v>24</v>
      </c>
      <c r="E53" t="s">
        <v>117</v>
      </c>
      <c r="F53" t="s">
        <v>137</v>
      </c>
      <c r="G53" t="s">
        <v>56</v>
      </c>
      <c r="H53" t="s">
        <v>14</v>
      </c>
      <c r="I53" s="3">
        <v>2549.3000000000002</v>
      </c>
    </row>
    <row r="54" spans="1:9" x14ac:dyDescent="0.15">
      <c r="A54" t="s">
        <v>28</v>
      </c>
      <c r="B54" t="s">
        <v>119</v>
      </c>
      <c r="C54" t="s">
        <v>120</v>
      </c>
      <c r="D54" t="s">
        <v>24</v>
      </c>
      <c r="E54" t="s">
        <v>117</v>
      </c>
      <c r="F54" t="s">
        <v>118</v>
      </c>
      <c r="G54" t="s">
        <v>56</v>
      </c>
      <c r="H54" t="s">
        <v>14</v>
      </c>
      <c r="I54" s="3">
        <v>56.35</v>
      </c>
    </row>
    <row r="55" spans="1:9" x14ac:dyDescent="0.15">
      <c r="A55" t="s">
        <v>28</v>
      </c>
      <c r="B55" t="s">
        <v>146</v>
      </c>
      <c r="C55" t="s">
        <v>147</v>
      </c>
      <c r="D55" t="s">
        <v>24</v>
      </c>
      <c r="E55" t="s">
        <v>117</v>
      </c>
      <c r="F55" t="s">
        <v>118</v>
      </c>
      <c r="G55" t="s">
        <v>56</v>
      </c>
      <c r="H55" t="s">
        <v>14</v>
      </c>
      <c r="I55" s="3">
        <v>47.98</v>
      </c>
    </row>
    <row r="56" spans="1:9" x14ac:dyDescent="0.15">
      <c r="A56" t="s">
        <v>28</v>
      </c>
      <c r="B56" t="s">
        <v>148</v>
      </c>
      <c r="C56" t="s">
        <v>149</v>
      </c>
      <c r="D56" t="s">
        <v>24</v>
      </c>
      <c r="E56" t="s">
        <v>117</v>
      </c>
      <c r="F56" t="s">
        <v>118</v>
      </c>
      <c r="G56" t="s">
        <v>56</v>
      </c>
      <c r="H56" t="s">
        <v>14</v>
      </c>
      <c r="I56" s="3">
        <v>73.900000000000006</v>
      </c>
    </row>
    <row r="57" spans="1:9" x14ac:dyDescent="0.15">
      <c r="A57" t="s">
        <v>28</v>
      </c>
      <c r="B57" t="s">
        <v>150</v>
      </c>
      <c r="C57" t="s">
        <v>151</v>
      </c>
      <c r="D57" t="s">
        <v>24</v>
      </c>
      <c r="E57" t="s">
        <v>117</v>
      </c>
      <c r="F57" t="s">
        <v>118</v>
      </c>
      <c r="G57" t="s">
        <v>56</v>
      </c>
      <c r="H57" t="s">
        <v>14</v>
      </c>
      <c r="I57" s="3">
        <v>795.98</v>
      </c>
    </row>
    <row r="58" spans="1:9" x14ac:dyDescent="0.15">
      <c r="A58" t="s">
        <v>28</v>
      </c>
      <c r="B58" t="s">
        <v>123</v>
      </c>
      <c r="C58" t="s">
        <v>124</v>
      </c>
      <c r="D58" t="s">
        <v>24</v>
      </c>
      <c r="E58" t="s">
        <v>117</v>
      </c>
      <c r="F58" t="s">
        <v>118</v>
      </c>
      <c r="G58" t="s">
        <v>56</v>
      </c>
      <c r="H58" t="s">
        <v>14</v>
      </c>
      <c r="I58" s="3">
        <v>1235.73</v>
      </c>
    </row>
    <row r="59" spans="1:9" x14ac:dyDescent="0.15">
      <c r="A59" t="s">
        <v>28</v>
      </c>
      <c r="B59" t="s">
        <v>133</v>
      </c>
      <c r="C59" t="s">
        <v>134</v>
      </c>
      <c r="D59" t="s">
        <v>24</v>
      </c>
      <c r="E59" t="s">
        <v>117</v>
      </c>
      <c r="F59" t="s">
        <v>118</v>
      </c>
      <c r="G59" t="s">
        <v>56</v>
      </c>
      <c r="H59" t="s">
        <v>14</v>
      </c>
      <c r="I59" s="3">
        <v>3331.59</v>
      </c>
    </row>
    <row r="60" spans="1:9" x14ac:dyDescent="0.15">
      <c r="A60" t="s">
        <v>28</v>
      </c>
      <c r="B60" t="s">
        <v>127</v>
      </c>
      <c r="C60" t="s">
        <v>128</v>
      </c>
      <c r="D60" t="s">
        <v>24</v>
      </c>
      <c r="E60" t="s">
        <v>117</v>
      </c>
      <c r="F60" t="s">
        <v>118</v>
      </c>
      <c r="G60" t="s">
        <v>56</v>
      </c>
      <c r="H60" t="s">
        <v>14</v>
      </c>
      <c r="I60" s="3">
        <v>5593.58</v>
      </c>
    </row>
    <row r="61" spans="1:9" hidden="1" x14ac:dyDescent="0.15">
      <c r="A61" t="s">
        <v>28</v>
      </c>
      <c r="B61" t="s">
        <v>135</v>
      </c>
      <c r="C61" t="s">
        <v>136</v>
      </c>
      <c r="D61" t="s">
        <v>58</v>
      </c>
      <c r="E61" t="s">
        <v>117</v>
      </c>
      <c r="F61" t="s">
        <v>137</v>
      </c>
      <c r="G61" t="s">
        <v>57</v>
      </c>
      <c r="H61" t="s">
        <v>14</v>
      </c>
      <c r="I61" s="3">
        <v>200.87</v>
      </c>
    </row>
    <row r="62" spans="1:9" x14ac:dyDescent="0.15">
      <c r="A62" t="s">
        <v>28</v>
      </c>
      <c r="B62" t="s">
        <v>138</v>
      </c>
      <c r="C62" t="s">
        <v>139</v>
      </c>
      <c r="D62" t="s">
        <v>24</v>
      </c>
      <c r="E62" t="s">
        <v>117</v>
      </c>
      <c r="F62" t="s">
        <v>118</v>
      </c>
      <c r="G62" t="s">
        <v>56</v>
      </c>
      <c r="H62" t="s">
        <v>14</v>
      </c>
      <c r="I62" s="3">
        <v>3410.71</v>
      </c>
    </row>
    <row r="63" spans="1:9" x14ac:dyDescent="0.15">
      <c r="A63" t="s">
        <v>28</v>
      </c>
      <c r="B63" t="s">
        <v>131</v>
      </c>
      <c r="C63" t="s">
        <v>132</v>
      </c>
      <c r="D63" t="s">
        <v>24</v>
      </c>
      <c r="E63" t="s">
        <v>117</v>
      </c>
      <c r="F63" t="s">
        <v>118</v>
      </c>
      <c r="G63" t="s">
        <v>56</v>
      </c>
      <c r="H63" t="s">
        <v>14</v>
      </c>
      <c r="I63" s="3">
        <v>214.92</v>
      </c>
    </row>
    <row r="64" spans="1:9" x14ac:dyDescent="0.15">
      <c r="A64" t="s">
        <v>28</v>
      </c>
      <c r="B64" t="s">
        <v>115</v>
      </c>
      <c r="C64" t="s">
        <v>116</v>
      </c>
      <c r="D64" t="s">
        <v>24</v>
      </c>
      <c r="E64" t="s">
        <v>117</v>
      </c>
      <c r="F64" t="s">
        <v>118</v>
      </c>
      <c r="G64" t="s">
        <v>56</v>
      </c>
      <c r="H64" t="s">
        <v>14</v>
      </c>
      <c r="I64" s="3">
        <v>402.34</v>
      </c>
    </row>
    <row r="65" spans="1:9" hidden="1" x14ac:dyDescent="0.15">
      <c r="A65" t="s">
        <v>29</v>
      </c>
      <c r="B65" t="s">
        <v>135</v>
      </c>
      <c r="C65" t="s">
        <v>136</v>
      </c>
      <c r="D65" t="s">
        <v>19</v>
      </c>
      <c r="E65" t="s">
        <v>117</v>
      </c>
      <c r="F65" t="s">
        <v>137</v>
      </c>
      <c r="G65" t="s">
        <v>57</v>
      </c>
      <c r="H65" t="s">
        <v>14</v>
      </c>
      <c r="I65" s="3">
        <v>19947.97</v>
      </c>
    </row>
    <row r="66" spans="1:9" x14ac:dyDescent="0.15">
      <c r="A66" t="s">
        <v>29</v>
      </c>
      <c r="B66" t="s">
        <v>127</v>
      </c>
      <c r="C66" t="s">
        <v>128</v>
      </c>
      <c r="D66" t="s">
        <v>24</v>
      </c>
      <c r="E66" t="s">
        <v>117</v>
      </c>
      <c r="F66" t="s">
        <v>118</v>
      </c>
      <c r="G66" t="s">
        <v>56</v>
      </c>
      <c r="H66" t="s">
        <v>14</v>
      </c>
      <c r="I66" s="3">
        <v>6081.92</v>
      </c>
    </row>
    <row r="67" spans="1:9" x14ac:dyDescent="0.15">
      <c r="A67" t="s">
        <v>29</v>
      </c>
      <c r="B67" t="s">
        <v>146</v>
      </c>
      <c r="C67" t="s">
        <v>147</v>
      </c>
      <c r="D67" t="s">
        <v>24</v>
      </c>
      <c r="E67" t="s">
        <v>117</v>
      </c>
      <c r="F67" t="s">
        <v>118</v>
      </c>
      <c r="G67" t="s">
        <v>56</v>
      </c>
      <c r="H67" t="s">
        <v>14</v>
      </c>
      <c r="I67" s="3">
        <v>150.04</v>
      </c>
    </row>
    <row r="68" spans="1:9" x14ac:dyDescent="0.15">
      <c r="A68" t="s">
        <v>29</v>
      </c>
      <c r="B68" t="s">
        <v>148</v>
      </c>
      <c r="C68" t="s">
        <v>149</v>
      </c>
      <c r="D68" t="s">
        <v>24</v>
      </c>
      <c r="E68" t="s">
        <v>117</v>
      </c>
      <c r="F68" t="s">
        <v>118</v>
      </c>
      <c r="G68" t="s">
        <v>56</v>
      </c>
      <c r="H68" t="s">
        <v>14</v>
      </c>
      <c r="I68" s="3">
        <v>200.41</v>
      </c>
    </row>
    <row r="69" spans="1:9" x14ac:dyDescent="0.15">
      <c r="A69" t="s">
        <v>29</v>
      </c>
      <c r="B69" t="s">
        <v>125</v>
      </c>
      <c r="C69" t="s">
        <v>126</v>
      </c>
      <c r="D69" t="s">
        <v>24</v>
      </c>
      <c r="E69" t="s">
        <v>117</v>
      </c>
      <c r="F69" t="s">
        <v>152</v>
      </c>
      <c r="G69" t="s">
        <v>56</v>
      </c>
      <c r="H69" t="s">
        <v>14</v>
      </c>
      <c r="I69" s="3">
        <v>1359.61</v>
      </c>
    </row>
    <row r="70" spans="1:9" x14ac:dyDescent="0.15">
      <c r="A70" t="s">
        <v>29</v>
      </c>
      <c r="B70" t="s">
        <v>150</v>
      </c>
      <c r="C70" t="s">
        <v>151</v>
      </c>
      <c r="D70" t="s">
        <v>24</v>
      </c>
      <c r="E70" t="s">
        <v>117</v>
      </c>
      <c r="F70" t="s">
        <v>118</v>
      </c>
      <c r="G70" t="s">
        <v>56</v>
      </c>
      <c r="H70" t="s">
        <v>14</v>
      </c>
      <c r="I70" s="3">
        <v>1830.74</v>
      </c>
    </row>
    <row r="71" spans="1:9" hidden="1" x14ac:dyDescent="0.15">
      <c r="A71" t="s">
        <v>29</v>
      </c>
      <c r="B71" t="s">
        <v>135</v>
      </c>
      <c r="C71" t="s">
        <v>136</v>
      </c>
      <c r="D71" t="s">
        <v>58</v>
      </c>
      <c r="E71" t="s">
        <v>117</v>
      </c>
      <c r="F71" t="s">
        <v>137</v>
      </c>
      <c r="G71" t="s">
        <v>57</v>
      </c>
      <c r="H71" t="s">
        <v>14</v>
      </c>
      <c r="I71" s="3">
        <v>113.03</v>
      </c>
    </row>
    <row r="72" spans="1:9" x14ac:dyDescent="0.15">
      <c r="A72" t="s">
        <v>29</v>
      </c>
      <c r="B72" t="s">
        <v>135</v>
      </c>
      <c r="C72" t="s">
        <v>136</v>
      </c>
      <c r="D72" t="s">
        <v>24</v>
      </c>
      <c r="E72" t="s">
        <v>117</v>
      </c>
      <c r="F72" t="s">
        <v>137</v>
      </c>
      <c r="G72" t="s">
        <v>56</v>
      </c>
      <c r="H72" t="s">
        <v>14</v>
      </c>
      <c r="I72" s="3">
        <v>2437.7199999999998</v>
      </c>
    </row>
    <row r="73" spans="1:9" x14ac:dyDescent="0.15">
      <c r="A73" t="s">
        <v>29</v>
      </c>
      <c r="B73" t="s">
        <v>119</v>
      </c>
      <c r="C73" t="s">
        <v>120</v>
      </c>
      <c r="D73" t="s">
        <v>24</v>
      </c>
      <c r="E73" t="s">
        <v>117</v>
      </c>
      <c r="F73" t="s">
        <v>118</v>
      </c>
      <c r="G73" t="s">
        <v>56</v>
      </c>
      <c r="H73" t="s">
        <v>14</v>
      </c>
      <c r="I73" s="3">
        <v>16.64</v>
      </c>
    </row>
    <row r="74" spans="1:9" x14ac:dyDescent="0.15">
      <c r="A74" t="s">
        <v>29</v>
      </c>
      <c r="B74" t="s">
        <v>123</v>
      </c>
      <c r="C74" t="s">
        <v>124</v>
      </c>
      <c r="D74" t="s">
        <v>24</v>
      </c>
      <c r="E74" t="s">
        <v>117</v>
      </c>
      <c r="F74" t="s">
        <v>118</v>
      </c>
      <c r="G74" t="s">
        <v>56</v>
      </c>
      <c r="H74" t="s">
        <v>14</v>
      </c>
      <c r="I74" s="3">
        <v>1191.28</v>
      </c>
    </row>
    <row r="75" spans="1:9" x14ac:dyDescent="0.15">
      <c r="A75" t="s">
        <v>29</v>
      </c>
      <c r="B75" t="s">
        <v>115</v>
      </c>
      <c r="C75" t="s">
        <v>116</v>
      </c>
      <c r="D75" t="s">
        <v>24</v>
      </c>
      <c r="E75" t="s">
        <v>117</v>
      </c>
      <c r="F75" t="s">
        <v>118</v>
      </c>
      <c r="G75" t="s">
        <v>56</v>
      </c>
      <c r="H75" t="s">
        <v>14</v>
      </c>
      <c r="I75" s="3">
        <v>84.8</v>
      </c>
    </row>
    <row r="76" spans="1:9" x14ac:dyDescent="0.15">
      <c r="A76" t="s">
        <v>29</v>
      </c>
      <c r="B76" t="s">
        <v>129</v>
      </c>
      <c r="C76" t="s">
        <v>130</v>
      </c>
      <c r="D76" t="s">
        <v>24</v>
      </c>
      <c r="E76" t="s">
        <v>117</v>
      </c>
      <c r="F76" t="s">
        <v>118</v>
      </c>
      <c r="G76" t="s">
        <v>56</v>
      </c>
      <c r="H76" t="s">
        <v>14</v>
      </c>
      <c r="I76" s="3">
        <v>4846.1899999999996</v>
      </c>
    </row>
    <row r="77" spans="1:9" x14ac:dyDescent="0.15">
      <c r="A77" t="s">
        <v>29</v>
      </c>
      <c r="B77" t="s">
        <v>131</v>
      </c>
      <c r="C77" t="s">
        <v>132</v>
      </c>
      <c r="D77" t="s">
        <v>24</v>
      </c>
      <c r="E77" t="s">
        <v>117</v>
      </c>
      <c r="F77" t="s">
        <v>118</v>
      </c>
      <c r="G77" t="s">
        <v>56</v>
      </c>
      <c r="H77" t="s">
        <v>14</v>
      </c>
      <c r="I77" s="3">
        <v>32.520000000000003</v>
      </c>
    </row>
    <row r="78" spans="1:9" x14ac:dyDescent="0.15">
      <c r="A78" t="s">
        <v>29</v>
      </c>
      <c r="B78" t="s">
        <v>133</v>
      </c>
      <c r="C78" t="s">
        <v>134</v>
      </c>
      <c r="D78" t="s">
        <v>24</v>
      </c>
      <c r="E78" t="s">
        <v>117</v>
      </c>
      <c r="F78" t="s">
        <v>118</v>
      </c>
      <c r="G78" t="s">
        <v>56</v>
      </c>
      <c r="H78" t="s">
        <v>14</v>
      </c>
      <c r="I78" s="3">
        <v>4336.8100000000004</v>
      </c>
    </row>
    <row r="79" spans="1:9" x14ac:dyDescent="0.15">
      <c r="A79" t="s">
        <v>29</v>
      </c>
      <c r="B79" t="s">
        <v>138</v>
      </c>
      <c r="C79" t="s">
        <v>139</v>
      </c>
      <c r="D79" t="s">
        <v>24</v>
      </c>
      <c r="E79" t="s">
        <v>117</v>
      </c>
      <c r="F79" t="s">
        <v>118</v>
      </c>
      <c r="G79" t="s">
        <v>56</v>
      </c>
      <c r="H79" t="s">
        <v>14</v>
      </c>
      <c r="I79" s="3">
        <v>3863.53</v>
      </c>
    </row>
    <row r="80" spans="1:9" x14ac:dyDescent="0.15">
      <c r="A80" t="s">
        <v>29</v>
      </c>
      <c r="B80" t="s">
        <v>144</v>
      </c>
      <c r="C80" t="s">
        <v>145</v>
      </c>
      <c r="D80" t="s">
        <v>24</v>
      </c>
      <c r="E80" t="s">
        <v>117</v>
      </c>
      <c r="F80" t="s">
        <v>118</v>
      </c>
      <c r="G80" t="s">
        <v>56</v>
      </c>
      <c r="H80" t="s">
        <v>14</v>
      </c>
      <c r="I80" s="3">
        <v>702.6</v>
      </c>
    </row>
    <row r="81" spans="1:9" x14ac:dyDescent="0.15">
      <c r="A81" t="s">
        <v>29</v>
      </c>
      <c r="B81" t="s">
        <v>140</v>
      </c>
      <c r="C81" t="s">
        <v>141</v>
      </c>
      <c r="D81" t="s">
        <v>24</v>
      </c>
      <c r="E81" t="s">
        <v>117</v>
      </c>
      <c r="F81" t="s">
        <v>118</v>
      </c>
      <c r="G81" t="s">
        <v>56</v>
      </c>
      <c r="H81" t="s">
        <v>14</v>
      </c>
      <c r="I81" s="3">
        <v>99.11</v>
      </c>
    </row>
    <row r="82" spans="1:9" x14ac:dyDescent="0.15">
      <c r="A82" t="s">
        <v>29</v>
      </c>
      <c r="B82" t="s">
        <v>121</v>
      </c>
      <c r="C82" t="s">
        <v>122</v>
      </c>
      <c r="D82" t="s">
        <v>24</v>
      </c>
      <c r="E82" t="s">
        <v>117</v>
      </c>
      <c r="F82" t="s">
        <v>118</v>
      </c>
      <c r="G82" t="s">
        <v>56</v>
      </c>
      <c r="H82" t="s">
        <v>14</v>
      </c>
      <c r="I82" s="3">
        <v>2722.69</v>
      </c>
    </row>
    <row r="83" spans="1:9" x14ac:dyDescent="0.15">
      <c r="A83" t="s">
        <v>30</v>
      </c>
      <c r="B83" t="s">
        <v>144</v>
      </c>
      <c r="C83" t="s">
        <v>145</v>
      </c>
      <c r="D83" t="s">
        <v>24</v>
      </c>
      <c r="E83" t="s">
        <v>117</v>
      </c>
      <c r="F83" t="s">
        <v>118</v>
      </c>
      <c r="G83" t="s">
        <v>56</v>
      </c>
      <c r="H83" t="s">
        <v>14</v>
      </c>
      <c r="I83" s="3">
        <v>785.17</v>
      </c>
    </row>
    <row r="84" spans="1:9" x14ac:dyDescent="0.15">
      <c r="A84" t="s">
        <v>30</v>
      </c>
      <c r="B84" t="s">
        <v>127</v>
      </c>
      <c r="C84" t="s">
        <v>128</v>
      </c>
      <c r="D84" t="s">
        <v>24</v>
      </c>
      <c r="E84" t="s">
        <v>117</v>
      </c>
      <c r="F84" t="s">
        <v>118</v>
      </c>
      <c r="G84" t="s">
        <v>56</v>
      </c>
      <c r="H84" t="s">
        <v>14</v>
      </c>
      <c r="I84" s="3">
        <v>2529</v>
      </c>
    </row>
    <row r="85" spans="1:9" x14ac:dyDescent="0.15">
      <c r="A85" t="s">
        <v>30</v>
      </c>
      <c r="B85" t="s">
        <v>146</v>
      </c>
      <c r="C85" t="s">
        <v>147</v>
      </c>
      <c r="D85" t="s">
        <v>24</v>
      </c>
      <c r="E85" t="s">
        <v>117</v>
      </c>
      <c r="F85" t="s">
        <v>118</v>
      </c>
      <c r="G85" t="s">
        <v>56</v>
      </c>
      <c r="H85" t="s">
        <v>14</v>
      </c>
      <c r="I85" s="3">
        <v>475.23</v>
      </c>
    </row>
    <row r="86" spans="1:9" x14ac:dyDescent="0.15">
      <c r="A86" t="s">
        <v>30</v>
      </c>
      <c r="B86" t="s">
        <v>135</v>
      </c>
      <c r="C86" t="s">
        <v>136</v>
      </c>
      <c r="D86" t="s">
        <v>24</v>
      </c>
      <c r="E86" t="s">
        <v>117</v>
      </c>
      <c r="F86" t="s">
        <v>137</v>
      </c>
      <c r="G86" t="s">
        <v>56</v>
      </c>
      <c r="H86" t="s">
        <v>14</v>
      </c>
      <c r="I86" s="3">
        <v>2487.71</v>
      </c>
    </row>
    <row r="87" spans="1:9" hidden="1" x14ac:dyDescent="0.15">
      <c r="A87" t="s">
        <v>30</v>
      </c>
      <c r="B87" t="s">
        <v>135</v>
      </c>
      <c r="C87" t="s">
        <v>136</v>
      </c>
      <c r="D87" t="s">
        <v>19</v>
      </c>
      <c r="E87" t="s">
        <v>117</v>
      </c>
      <c r="F87" t="s">
        <v>137</v>
      </c>
      <c r="G87" t="s">
        <v>57</v>
      </c>
      <c r="H87" t="s">
        <v>14</v>
      </c>
      <c r="I87" s="3">
        <v>23884.67</v>
      </c>
    </row>
    <row r="88" spans="1:9" x14ac:dyDescent="0.15">
      <c r="A88" t="s">
        <v>30</v>
      </c>
      <c r="B88" t="s">
        <v>129</v>
      </c>
      <c r="C88" t="s">
        <v>130</v>
      </c>
      <c r="D88" t="s">
        <v>24</v>
      </c>
      <c r="E88" t="s">
        <v>117</v>
      </c>
      <c r="F88" t="s">
        <v>118</v>
      </c>
      <c r="G88" t="s">
        <v>56</v>
      </c>
      <c r="H88" t="s">
        <v>14</v>
      </c>
      <c r="I88" s="3">
        <v>3486.25</v>
      </c>
    </row>
    <row r="89" spans="1:9" x14ac:dyDescent="0.15">
      <c r="A89" t="s">
        <v>30</v>
      </c>
      <c r="B89" t="s">
        <v>140</v>
      </c>
      <c r="C89" t="s">
        <v>141</v>
      </c>
      <c r="D89" t="s">
        <v>24</v>
      </c>
      <c r="E89" t="s">
        <v>117</v>
      </c>
      <c r="F89" t="s">
        <v>118</v>
      </c>
      <c r="G89" t="s">
        <v>56</v>
      </c>
      <c r="H89" t="s">
        <v>14</v>
      </c>
      <c r="I89" s="3">
        <v>450.22</v>
      </c>
    </row>
    <row r="90" spans="1:9" x14ac:dyDescent="0.15">
      <c r="A90" t="s">
        <v>30</v>
      </c>
      <c r="B90" t="s">
        <v>150</v>
      </c>
      <c r="C90" t="s">
        <v>151</v>
      </c>
      <c r="D90" t="s">
        <v>24</v>
      </c>
      <c r="E90" t="s">
        <v>117</v>
      </c>
      <c r="F90" t="s">
        <v>118</v>
      </c>
      <c r="G90" t="s">
        <v>56</v>
      </c>
      <c r="H90" t="s">
        <v>14</v>
      </c>
      <c r="I90" s="3">
        <v>2995.58</v>
      </c>
    </row>
    <row r="91" spans="1:9" x14ac:dyDescent="0.15">
      <c r="A91" t="s">
        <v>30</v>
      </c>
      <c r="B91" t="s">
        <v>142</v>
      </c>
      <c r="C91" t="s">
        <v>143</v>
      </c>
      <c r="D91" t="s">
        <v>24</v>
      </c>
      <c r="E91" t="s">
        <v>117</v>
      </c>
      <c r="F91" t="s">
        <v>118</v>
      </c>
      <c r="G91" t="s">
        <v>56</v>
      </c>
      <c r="H91" t="s">
        <v>14</v>
      </c>
      <c r="I91" s="3">
        <v>21.86</v>
      </c>
    </row>
    <row r="92" spans="1:9" x14ac:dyDescent="0.15">
      <c r="A92" t="s">
        <v>30</v>
      </c>
      <c r="B92" t="s">
        <v>148</v>
      </c>
      <c r="C92" t="s">
        <v>149</v>
      </c>
      <c r="D92" t="s">
        <v>24</v>
      </c>
      <c r="E92" t="s">
        <v>117</v>
      </c>
      <c r="F92" t="s">
        <v>118</v>
      </c>
      <c r="G92" t="s">
        <v>56</v>
      </c>
      <c r="H92" t="s">
        <v>14</v>
      </c>
      <c r="I92" s="3">
        <v>260.43</v>
      </c>
    </row>
    <row r="93" spans="1:9" x14ac:dyDescent="0.15">
      <c r="A93" t="s">
        <v>30</v>
      </c>
      <c r="B93" t="s">
        <v>115</v>
      </c>
      <c r="C93" t="s">
        <v>116</v>
      </c>
      <c r="D93" t="s">
        <v>24</v>
      </c>
      <c r="E93" t="s">
        <v>117</v>
      </c>
      <c r="F93" t="s">
        <v>118</v>
      </c>
      <c r="G93" t="s">
        <v>56</v>
      </c>
      <c r="H93" t="s">
        <v>14</v>
      </c>
      <c r="I93" s="3">
        <v>103.26</v>
      </c>
    </row>
    <row r="94" spans="1:9" x14ac:dyDescent="0.15">
      <c r="A94" t="s">
        <v>30</v>
      </c>
      <c r="B94" t="s">
        <v>131</v>
      </c>
      <c r="C94" t="s">
        <v>132</v>
      </c>
      <c r="D94" t="s">
        <v>24</v>
      </c>
      <c r="E94" t="s">
        <v>117</v>
      </c>
      <c r="F94" t="s">
        <v>118</v>
      </c>
      <c r="G94" t="s">
        <v>56</v>
      </c>
      <c r="H94" t="s">
        <v>14</v>
      </c>
      <c r="I94" s="3">
        <v>51.92</v>
      </c>
    </row>
    <row r="95" spans="1:9" x14ac:dyDescent="0.15">
      <c r="A95" t="s">
        <v>30</v>
      </c>
      <c r="B95" t="s">
        <v>121</v>
      </c>
      <c r="C95" t="s">
        <v>122</v>
      </c>
      <c r="D95" t="s">
        <v>24</v>
      </c>
      <c r="E95" t="s">
        <v>117</v>
      </c>
      <c r="F95" t="s">
        <v>118</v>
      </c>
      <c r="G95" t="s">
        <v>56</v>
      </c>
      <c r="H95" t="s">
        <v>14</v>
      </c>
      <c r="I95" s="3">
        <v>2418.0500000000002</v>
      </c>
    </row>
    <row r="96" spans="1:9" x14ac:dyDescent="0.15">
      <c r="A96" t="s">
        <v>30</v>
      </c>
      <c r="B96" t="s">
        <v>125</v>
      </c>
      <c r="C96" t="s">
        <v>126</v>
      </c>
      <c r="D96" t="s">
        <v>24</v>
      </c>
      <c r="E96" t="s">
        <v>117</v>
      </c>
      <c r="F96" t="s">
        <v>118</v>
      </c>
      <c r="G96" t="s">
        <v>56</v>
      </c>
      <c r="H96" t="s">
        <v>14</v>
      </c>
      <c r="I96" s="3">
        <v>2086.6999999999998</v>
      </c>
    </row>
    <row r="97" spans="1:9" x14ac:dyDescent="0.15">
      <c r="A97" t="s">
        <v>30</v>
      </c>
      <c r="B97" t="s">
        <v>133</v>
      </c>
      <c r="C97" t="s">
        <v>134</v>
      </c>
      <c r="D97" t="s">
        <v>24</v>
      </c>
      <c r="E97" t="s">
        <v>117</v>
      </c>
      <c r="F97" t="s">
        <v>118</v>
      </c>
      <c r="G97" t="s">
        <v>56</v>
      </c>
      <c r="H97" t="s">
        <v>14</v>
      </c>
      <c r="I97" s="3">
        <v>5174.33</v>
      </c>
    </row>
    <row r="98" spans="1:9" x14ac:dyDescent="0.15">
      <c r="A98" t="s">
        <v>30</v>
      </c>
      <c r="B98" t="s">
        <v>119</v>
      </c>
      <c r="C98" t="s">
        <v>120</v>
      </c>
      <c r="D98" t="s">
        <v>24</v>
      </c>
      <c r="E98" t="s">
        <v>117</v>
      </c>
      <c r="F98" t="s">
        <v>118</v>
      </c>
      <c r="G98" t="s">
        <v>56</v>
      </c>
      <c r="H98" t="s">
        <v>14</v>
      </c>
      <c r="I98" s="3">
        <v>5.78</v>
      </c>
    </row>
    <row r="99" spans="1:9" hidden="1" x14ac:dyDescent="0.15">
      <c r="A99" t="s">
        <v>30</v>
      </c>
      <c r="B99" t="s">
        <v>135</v>
      </c>
      <c r="C99" t="s">
        <v>136</v>
      </c>
      <c r="D99" t="s">
        <v>58</v>
      </c>
      <c r="E99" t="s">
        <v>117</v>
      </c>
      <c r="F99" t="s">
        <v>137</v>
      </c>
      <c r="G99" t="s">
        <v>57</v>
      </c>
      <c r="H99" t="s">
        <v>14</v>
      </c>
      <c r="I99" s="3">
        <v>356.64</v>
      </c>
    </row>
    <row r="100" spans="1:9" x14ac:dyDescent="0.15">
      <c r="A100" t="s">
        <v>30</v>
      </c>
      <c r="B100" t="s">
        <v>138</v>
      </c>
      <c r="C100" t="s">
        <v>139</v>
      </c>
      <c r="D100" t="s">
        <v>24</v>
      </c>
      <c r="E100" t="s">
        <v>117</v>
      </c>
      <c r="F100" t="s">
        <v>118</v>
      </c>
      <c r="G100" t="s">
        <v>56</v>
      </c>
      <c r="H100" t="s">
        <v>14</v>
      </c>
      <c r="I100" s="3">
        <v>4845.21</v>
      </c>
    </row>
    <row r="101" spans="1:9" x14ac:dyDescent="0.15">
      <c r="A101" t="s">
        <v>30</v>
      </c>
      <c r="B101" t="s">
        <v>123</v>
      </c>
      <c r="C101" t="s">
        <v>124</v>
      </c>
      <c r="D101" t="s">
        <v>24</v>
      </c>
      <c r="E101" t="s">
        <v>117</v>
      </c>
      <c r="F101" t="s">
        <v>118</v>
      </c>
      <c r="G101" t="s">
        <v>56</v>
      </c>
      <c r="H101" t="s">
        <v>14</v>
      </c>
      <c r="I101" s="3">
        <v>1349.94</v>
      </c>
    </row>
    <row r="102" spans="1:9" x14ac:dyDescent="0.15">
      <c r="A102" t="s">
        <v>31</v>
      </c>
      <c r="B102" t="s">
        <v>144</v>
      </c>
      <c r="C102" t="s">
        <v>145</v>
      </c>
      <c r="D102" t="s">
        <v>24</v>
      </c>
      <c r="E102" t="s">
        <v>117</v>
      </c>
      <c r="F102" t="s">
        <v>118</v>
      </c>
      <c r="G102" t="s">
        <v>56</v>
      </c>
      <c r="H102" t="s">
        <v>14</v>
      </c>
      <c r="I102" s="3">
        <v>1181.2</v>
      </c>
    </row>
    <row r="103" spans="1:9" x14ac:dyDescent="0.15">
      <c r="A103" t="s">
        <v>31</v>
      </c>
      <c r="B103" t="s">
        <v>121</v>
      </c>
      <c r="C103" t="s">
        <v>122</v>
      </c>
      <c r="D103" t="s">
        <v>24</v>
      </c>
      <c r="E103" t="s">
        <v>117</v>
      </c>
      <c r="F103" t="s">
        <v>118</v>
      </c>
      <c r="G103" t="s">
        <v>56</v>
      </c>
      <c r="H103" t="s">
        <v>14</v>
      </c>
      <c r="I103" s="3">
        <v>5772.43</v>
      </c>
    </row>
    <row r="104" spans="1:9" x14ac:dyDescent="0.15">
      <c r="A104" t="s">
        <v>31</v>
      </c>
      <c r="B104" t="s">
        <v>135</v>
      </c>
      <c r="C104" t="s">
        <v>136</v>
      </c>
      <c r="D104" t="s">
        <v>24</v>
      </c>
      <c r="E104" t="s">
        <v>117</v>
      </c>
      <c r="F104" t="s">
        <v>137</v>
      </c>
      <c r="G104" t="s">
        <v>56</v>
      </c>
      <c r="H104" t="s">
        <v>14</v>
      </c>
      <c r="I104" s="3">
        <v>2116.1999999999998</v>
      </c>
    </row>
    <row r="105" spans="1:9" x14ac:dyDescent="0.15">
      <c r="A105" t="s">
        <v>31</v>
      </c>
      <c r="B105" t="s">
        <v>123</v>
      </c>
      <c r="C105" t="s">
        <v>124</v>
      </c>
      <c r="D105" t="s">
        <v>24</v>
      </c>
      <c r="E105" t="s">
        <v>117</v>
      </c>
      <c r="F105" t="s">
        <v>118</v>
      </c>
      <c r="G105" t="s">
        <v>56</v>
      </c>
      <c r="H105" t="s">
        <v>14</v>
      </c>
      <c r="I105" s="3">
        <v>3167.68</v>
      </c>
    </row>
    <row r="106" spans="1:9" x14ac:dyDescent="0.15">
      <c r="A106" t="s">
        <v>31</v>
      </c>
      <c r="B106" t="s">
        <v>150</v>
      </c>
      <c r="C106" t="s">
        <v>151</v>
      </c>
      <c r="D106" t="s">
        <v>24</v>
      </c>
      <c r="E106" t="s">
        <v>117</v>
      </c>
      <c r="F106" t="s">
        <v>118</v>
      </c>
      <c r="G106" t="s">
        <v>56</v>
      </c>
      <c r="H106" t="s">
        <v>14</v>
      </c>
      <c r="I106" s="3">
        <v>4125.91</v>
      </c>
    </row>
    <row r="107" spans="1:9" x14ac:dyDescent="0.15">
      <c r="A107" t="s">
        <v>31</v>
      </c>
      <c r="B107" t="s">
        <v>142</v>
      </c>
      <c r="C107" t="s">
        <v>143</v>
      </c>
      <c r="D107" t="s">
        <v>24</v>
      </c>
      <c r="E107" t="s">
        <v>117</v>
      </c>
      <c r="F107" t="s">
        <v>118</v>
      </c>
      <c r="G107" t="s">
        <v>56</v>
      </c>
      <c r="H107" t="s">
        <v>14</v>
      </c>
      <c r="I107" s="3">
        <v>0.43</v>
      </c>
    </row>
    <row r="108" spans="1:9" x14ac:dyDescent="0.15">
      <c r="A108" t="s">
        <v>31</v>
      </c>
      <c r="B108" t="s">
        <v>148</v>
      </c>
      <c r="C108" t="s">
        <v>149</v>
      </c>
      <c r="D108" t="s">
        <v>24</v>
      </c>
      <c r="E108" t="s">
        <v>117</v>
      </c>
      <c r="F108" t="s">
        <v>118</v>
      </c>
      <c r="G108" t="s">
        <v>56</v>
      </c>
      <c r="H108" t="s">
        <v>14</v>
      </c>
      <c r="I108" s="3">
        <v>70.45</v>
      </c>
    </row>
    <row r="109" spans="1:9" hidden="1" x14ac:dyDescent="0.15">
      <c r="A109" t="s">
        <v>31</v>
      </c>
      <c r="B109" t="s">
        <v>135</v>
      </c>
      <c r="C109" t="s">
        <v>136</v>
      </c>
      <c r="D109" t="s">
        <v>19</v>
      </c>
      <c r="E109" t="s">
        <v>117</v>
      </c>
      <c r="F109" t="s">
        <v>137</v>
      </c>
      <c r="G109" t="s">
        <v>57</v>
      </c>
      <c r="H109" t="s">
        <v>14</v>
      </c>
      <c r="I109" s="3">
        <v>22627.71</v>
      </c>
    </row>
    <row r="110" spans="1:9" hidden="1" x14ac:dyDescent="0.15">
      <c r="A110" t="s">
        <v>31</v>
      </c>
      <c r="B110" t="s">
        <v>135</v>
      </c>
      <c r="C110" t="s">
        <v>136</v>
      </c>
      <c r="D110" t="s">
        <v>58</v>
      </c>
      <c r="E110" t="s">
        <v>117</v>
      </c>
      <c r="F110" t="s">
        <v>137</v>
      </c>
      <c r="G110" t="s">
        <v>57</v>
      </c>
      <c r="H110" t="s">
        <v>14</v>
      </c>
      <c r="I110" s="3">
        <v>286.24</v>
      </c>
    </row>
    <row r="111" spans="1:9" x14ac:dyDescent="0.15">
      <c r="A111" t="s">
        <v>31</v>
      </c>
      <c r="B111" t="s">
        <v>131</v>
      </c>
      <c r="C111" t="s">
        <v>132</v>
      </c>
      <c r="D111" t="s">
        <v>24</v>
      </c>
      <c r="E111" t="s">
        <v>117</v>
      </c>
      <c r="F111" t="s">
        <v>118</v>
      </c>
      <c r="G111" t="s">
        <v>56</v>
      </c>
      <c r="H111" t="s">
        <v>14</v>
      </c>
      <c r="I111" s="3">
        <v>24.47</v>
      </c>
    </row>
    <row r="112" spans="1:9" x14ac:dyDescent="0.15">
      <c r="A112" t="s">
        <v>31</v>
      </c>
      <c r="B112" t="s">
        <v>138</v>
      </c>
      <c r="C112" t="s">
        <v>139</v>
      </c>
      <c r="D112" t="s">
        <v>24</v>
      </c>
      <c r="E112" t="s">
        <v>117</v>
      </c>
      <c r="F112" t="s">
        <v>118</v>
      </c>
      <c r="G112" t="s">
        <v>56</v>
      </c>
      <c r="H112" t="s">
        <v>14</v>
      </c>
      <c r="I112" s="3">
        <v>4122.2</v>
      </c>
    </row>
    <row r="113" spans="1:9" x14ac:dyDescent="0.15">
      <c r="A113" t="s">
        <v>31</v>
      </c>
      <c r="B113" t="s">
        <v>119</v>
      </c>
      <c r="C113" t="s">
        <v>120</v>
      </c>
      <c r="D113" t="s">
        <v>24</v>
      </c>
      <c r="E113" t="s">
        <v>117</v>
      </c>
      <c r="F113" t="s">
        <v>118</v>
      </c>
      <c r="G113" t="s">
        <v>56</v>
      </c>
      <c r="H113" t="s">
        <v>14</v>
      </c>
      <c r="I113" s="3">
        <v>15.82</v>
      </c>
    </row>
    <row r="114" spans="1:9" x14ac:dyDescent="0.15">
      <c r="A114" t="s">
        <v>31</v>
      </c>
      <c r="B114" t="s">
        <v>146</v>
      </c>
      <c r="C114" t="s">
        <v>147</v>
      </c>
      <c r="D114" t="s">
        <v>24</v>
      </c>
      <c r="E114" t="s">
        <v>117</v>
      </c>
      <c r="F114" t="s">
        <v>118</v>
      </c>
      <c r="G114" t="s">
        <v>56</v>
      </c>
      <c r="H114" t="s">
        <v>14</v>
      </c>
      <c r="I114" s="3">
        <v>944.06</v>
      </c>
    </row>
    <row r="115" spans="1:9" x14ac:dyDescent="0.15">
      <c r="A115" t="s">
        <v>31</v>
      </c>
      <c r="B115" t="s">
        <v>127</v>
      </c>
      <c r="C115" t="s">
        <v>128</v>
      </c>
      <c r="D115" t="s">
        <v>24</v>
      </c>
      <c r="E115" t="s">
        <v>117</v>
      </c>
      <c r="F115" t="s">
        <v>118</v>
      </c>
      <c r="G115" t="s">
        <v>56</v>
      </c>
      <c r="H115" t="s">
        <v>14</v>
      </c>
      <c r="I115" s="3">
        <v>3174.04</v>
      </c>
    </row>
    <row r="116" spans="1:9" x14ac:dyDescent="0.15">
      <c r="A116" t="s">
        <v>31</v>
      </c>
      <c r="B116" t="s">
        <v>133</v>
      </c>
      <c r="C116" t="s">
        <v>134</v>
      </c>
      <c r="D116" t="s">
        <v>24</v>
      </c>
      <c r="E116" t="s">
        <v>117</v>
      </c>
      <c r="F116" t="s">
        <v>118</v>
      </c>
      <c r="G116" t="s">
        <v>56</v>
      </c>
      <c r="H116" t="s">
        <v>14</v>
      </c>
      <c r="I116" s="3">
        <v>5123.21</v>
      </c>
    </row>
    <row r="117" spans="1:9" x14ac:dyDescent="0.15">
      <c r="A117" t="s">
        <v>31</v>
      </c>
      <c r="B117" t="s">
        <v>125</v>
      </c>
      <c r="C117" t="s">
        <v>126</v>
      </c>
      <c r="D117" t="s">
        <v>24</v>
      </c>
      <c r="E117" t="s">
        <v>117</v>
      </c>
      <c r="F117" t="s">
        <v>118</v>
      </c>
      <c r="G117" t="s">
        <v>56</v>
      </c>
      <c r="H117" t="s">
        <v>14</v>
      </c>
      <c r="I117" s="3">
        <v>1769.25</v>
      </c>
    </row>
    <row r="118" spans="1:9" x14ac:dyDescent="0.15">
      <c r="A118" t="s">
        <v>31</v>
      </c>
      <c r="B118" t="s">
        <v>115</v>
      </c>
      <c r="C118" t="s">
        <v>116</v>
      </c>
      <c r="D118" t="s">
        <v>24</v>
      </c>
      <c r="E118" t="s">
        <v>117</v>
      </c>
      <c r="F118" t="s">
        <v>118</v>
      </c>
      <c r="G118" t="s">
        <v>56</v>
      </c>
      <c r="H118" t="s">
        <v>14</v>
      </c>
      <c r="I118" s="3">
        <v>11.22</v>
      </c>
    </row>
    <row r="119" spans="1:9" x14ac:dyDescent="0.15">
      <c r="A119" t="s">
        <v>31</v>
      </c>
      <c r="B119" t="s">
        <v>140</v>
      </c>
      <c r="C119" t="s">
        <v>141</v>
      </c>
      <c r="D119" t="s">
        <v>24</v>
      </c>
      <c r="E119" t="s">
        <v>117</v>
      </c>
      <c r="F119" t="s">
        <v>118</v>
      </c>
      <c r="G119" t="s">
        <v>56</v>
      </c>
      <c r="H119" t="s">
        <v>14</v>
      </c>
      <c r="I119" s="3">
        <v>150.16</v>
      </c>
    </row>
    <row r="120" spans="1:9" x14ac:dyDescent="0.15">
      <c r="A120" t="s">
        <v>31</v>
      </c>
      <c r="B120" t="s">
        <v>129</v>
      </c>
      <c r="C120" t="s">
        <v>130</v>
      </c>
      <c r="D120" t="s">
        <v>24</v>
      </c>
      <c r="E120" t="s">
        <v>117</v>
      </c>
      <c r="F120" t="s">
        <v>118</v>
      </c>
      <c r="G120" t="s">
        <v>56</v>
      </c>
      <c r="H120" t="s">
        <v>14</v>
      </c>
      <c r="I120" s="3">
        <v>3033.2</v>
      </c>
    </row>
    <row r="121" spans="1:9" x14ac:dyDescent="0.15">
      <c r="A121" t="s">
        <v>32</v>
      </c>
      <c r="B121" t="s">
        <v>133</v>
      </c>
      <c r="C121" t="s">
        <v>134</v>
      </c>
      <c r="D121" t="s">
        <v>24</v>
      </c>
      <c r="E121" t="s">
        <v>117</v>
      </c>
      <c r="F121" t="s">
        <v>118</v>
      </c>
      <c r="G121" t="s">
        <v>56</v>
      </c>
      <c r="H121" t="s">
        <v>14</v>
      </c>
      <c r="I121" s="3">
        <v>6689.15</v>
      </c>
    </row>
    <row r="122" spans="1:9" x14ac:dyDescent="0.15">
      <c r="A122" t="s">
        <v>32</v>
      </c>
      <c r="B122" t="s">
        <v>121</v>
      </c>
      <c r="C122" t="s">
        <v>122</v>
      </c>
      <c r="D122" t="s">
        <v>24</v>
      </c>
      <c r="E122" t="s">
        <v>117</v>
      </c>
      <c r="F122" t="s">
        <v>118</v>
      </c>
      <c r="G122" t="s">
        <v>56</v>
      </c>
      <c r="H122" t="s">
        <v>14</v>
      </c>
      <c r="I122" s="3">
        <v>3687.34</v>
      </c>
    </row>
    <row r="123" spans="1:9" x14ac:dyDescent="0.15">
      <c r="A123" t="s">
        <v>32</v>
      </c>
      <c r="B123" t="s">
        <v>148</v>
      </c>
      <c r="C123" t="s">
        <v>149</v>
      </c>
      <c r="D123" t="s">
        <v>24</v>
      </c>
      <c r="E123" t="s">
        <v>117</v>
      </c>
      <c r="F123" t="s">
        <v>118</v>
      </c>
      <c r="G123" t="s">
        <v>56</v>
      </c>
      <c r="H123" t="s">
        <v>14</v>
      </c>
      <c r="I123" s="3">
        <v>16.350000000000001</v>
      </c>
    </row>
    <row r="124" spans="1:9" x14ac:dyDescent="0.15">
      <c r="A124" t="s">
        <v>32</v>
      </c>
      <c r="B124" t="s">
        <v>125</v>
      </c>
      <c r="C124" t="s">
        <v>126</v>
      </c>
      <c r="D124" t="s">
        <v>24</v>
      </c>
      <c r="E124" t="s">
        <v>117</v>
      </c>
      <c r="F124" t="s">
        <v>118</v>
      </c>
      <c r="G124" t="s">
        <v>56</v>
      </c>
      <c r="H124" t="s">
        <v>14</v>
      </c>
      <c r="I124" s="3">
        <v>1538.41</v>
      </c>
    </row>
    <row r="125" spans="1:9" x14ac:dyDescent="0.15">
      <c r="A125" t="s">
        <v>32</v>
      </c>
      <c r="B125" t="s">
        <v>142</v>
      </c>
      <c r="C125" t="s">
        <v>143</v>
      </c>
      <c r="D125" t="s">
        <v>24</v>
      </c>
      <c r="E125" t="s">
        <v>117</v>
      </c>
      <c r="F125" t="s">
        <v>118</v>
      </c>
      <c r="G125" t="s">
        <v>56</v>
      </c>
      <c r="H125" t="s">
        <v>14</v>
      </c>
      <c r="I125" s="3">
        <v>0.57999999999999996</v>
      </c>
    </row>
    <row r="126" spans="1:9" x14ac:dyDescent="0.15">
      <c r="A126" t="s">
        <v>32</v>
      </c>
      <c r="B126" t="s">
        <v>138</v>
      </c>
      <c r="C126" t="s">
        <v>139</v>
      </c>
      <c r="D126" t="s">
        <v>24</v>
      </c>
      <c r="E126" t="s">
        <v>117</v>
      </c>
      <c r="F126" t="s">
        <v>118</v>
      </c>
      <c r="G126" t="s">
        <v>56</v>
      </c>
      <c r="H126" t="s">
        <v>14</v>
      </c>
      <c r="I126" s="3">
        <v>6014.7</v>
      </c>
    </row>
    <row r="127" spans="1:9" x14ac:dyDescent="0.15">
      <c r="A127" t="s">
        <v>32</v>
      </c>
      <c r="B127" t="s">
        <v>127</v>
      </c>
      <c r="C127" t="s">
        <v>128</v>
      </c>
      <c r="D127" t="s">
        <v>24</v>
      </c>
      <c r="E127" t="s">
        <v>117</v>
      </c>
      <c r="F127" t="s">
        <v>118</v>
      </c>
      <c r="G127" t="s">
        <v>56</v>
      </c>
      <c r="H127" t="s">
        <v>14</v>
      </c>
      <c r="I127" s="3">
        <v>2178.85</v>
      </c>
    </row>
    <row r="128" spans="1:9" x14ac:dyDescent="0.15">
      <c r="A128" t="s">
        <v>32</v>
      </c>
      <c r="B128" t="s">
        <v>150</v>
      </c>
      <c r="C128" t="s">
        <v>151</v>
      </c>
      <c r="D128" t="s">
        <v>24</v>
      </c>
      <c r="E128" t="s">
        <v>117</v>
      </c>
      <c r="F128" t="s">
        <v>118</v>
      </c>
      <c r="G128" t="s">
        <v>56</v>
      </c>
      <c r="H128" t="s">
        <v>14</v>
      </c>
      <c r="I128" s="3">
        <v>2750.17</v>
      </c>
    </row>
    <row r="129" spans="1:9" hidden="1" x14ac:dyDescent="0.15">
      <c r="A129" t="s">
        <v>32</v>
      </c>
      <c r="B129" t="s">
        <v>135</v>
      </c>
      <c r="C129" t="s">
        <v>136</v>
      </c>
      <c r="D129" t="s">
        <v>58</v>
      </c>
      <c r="E129" t="s">
        <v>117</v>
      </c>
      <c r="F129" t="s">
        <v>137</v>
      </c>
      <c r="G129" t="s">
        <v>57</v>
      </c>
      <c r="H129" t="s">
        <v>14</v>
      </c>
      <c r="I129" s="3">
        <v>72.099999999999994</v>
      </c>
    </row>
    <row r="130" spans="1:9" x14ac:dyDescent="0.15">
      <c r="A130" t="s">
        <v>32</v>
      </c>
      <c r="B130" t="s">
        <v>140</v>
      </c>
      <c r="C130" t="s">
        <v>141</v>
      </c>
      <c r="D130" t="s">
        <v>24</v>
      </c>
      <c r="E130" t="s">
        <v>117</v>
      </c>
      <c r="F130" t="s">
        <v>118</v>
      </c>
      <c r="G130" t="s">
        <v>56</v>
      </c>
      <c r="H130" t="s">
        <v>14</v>
      </c>
      <c r="I130" s="3">
        <v>128.15</v>
      </c>
    </row>
    <row r="131" spans="1:9" x14ac:dyDescent="0.15">
      <c r="A131" t="s">
        <v>32</v>
      </c>
      <c r="B131" t="s">
        <v>115</v>
      </c>
      <c r="C131" t="s">
        <v>116</v>
      </c>
      <c r="D131" t="s">
        <v>24</v>
      </c>
      <c r="E131" t="s">
        <v>117</v>
      </c>
      <c r="F131" t="s">
        <v>118</v>
      </c>
      <c r="G131" t="s">
        <v>56</v>
      </c>
      <c r="H131" t="s">
        <v>14</v>
      </c>
      <c r="I131" s="3">
        <v>8.11</v>
      </c>
    </row>
    <row r="132" spans="1:9" x14ac:dyDescent="0.15">
      <c r="A132" t="s">
        <v>32</v>
      </c>
      <c r="B132" t="s">
        <v>131</v>
      </c>
      <c r="C132" t="s">
        <v>132</v>
      </c>
      <c r="D132" t="s">
        <v>24</v>
      </c>
      <c r="E132" t="s">
        <v>117</v>
      </c>
      <c r="F132" t="s">
        <v>118</v>
      </c>
      <c r="G132" t="s">
        <v>56</v>
      </c>
      <c r="H132" t="s">
        <v>14</v>
      </c>
      <c r="I132" s="3">
        <v>37.6</v>
      </c>
    </row>
    <row r="133" spans="1:9" x14ac:dyDescent="0.15">
      <c r="A133" t="s">
        <v>32</v>
      </c>
      <c r="B133" t="s">
        <v>123</v>
      </c>
      <c r="C133" t="s">
        <v>124</v>
      </c>
      <c r="D133" t="s">
        <v>24</v>
      </c>
      <c r="E133" t="s">
        <v>117</v>
      </c>
      <c r="F133" t="s">
        <v>118</v>
      </c>
      <c r="G133" t="s">
        <v>56</v>
      </c>
      <c r="H133" t="s">
        <v>14</v>
      </c>
      <c r="I133" s="3">
        <v>4389.6000000000004</v>
      </c>
    </row>
    <row r="134" spans="1:9" x14ac:dyDescent="0.15">
      <c r="A134" t="s">
        <v>32</v>
      </c>
      <c r="B134" t="s">
        <v>135</v>
      </c>
      <c r="C134" t="s">
        <v>136</v>
      </c>
      <c r="D134" t="s">
        <v>24</v>
      </c>
      <c r="E134" t="s">
        <v>117</v>
      </c>
      <c r="F134" t="s">
        <v>137</v>
      </c>
      <c r="G134" t="s">
        <v>56</v>
      </c>
      <c r="H134" t="s">
        <v>14</v>
      </c>
      <c r="I134" s="3">
        <v>2928.87</v>
      </c>
    </row>
    <row r="135" spans="1:9" x14ac:dyDescent="0.15">
      <c r="A135" t="s">
        <v>32</v>
      </c>
      <c r="B135" t="s">
        <v>129</v>
      </c>
      <c r="C135" t="s">
        <v>130</v>
      </c>
      <c r="D135" t="s">
        <v>24</v>
      </c>
      <c r="E135" t="s">
        <v>117</v>
      </c>
      <c r="F135" t="s">
        <v>118</v>
      </c>
      <c r="G135" t="s">
        <v>56</v>
      </c>
      <c r="H135" t="s">
        <v>14</v>
      </c>
      <c r="I135" s="3">
        <v>5033.55</v>
      </c>
    </row>
    <row r="136" spans="1:9" x14ac:dyDescent="0.15">
      <c r="A136" t="s">
        <v>32</v>
      </c>
      <c r="B136" t="s">
        <v>144</v>
      </c>
      <c r="C136" t="s">
        <v>145</v>
      </c>
      <c r="D136" t="s">
        <v>24</v>
      </c>
      <c r="E136" t="s">
        <v>117</v>
      </c>
      <c r="F136" t="s">
        <v>118</v>
      </c>
      <c r="G136" t="s">
        <v>56</v>
      </c>
      <c r="H136" t="s">
        <v>14</v>
      </c>
      <c r="I136" s="3">
        <v>307.16000000000003</v>
      </c>
    </row>
    <row r="137" spans="1:9" x14ac:dyDescent="0.15">
      <c r="A137" t="s">
        <v>32</v>
      </c>
      <c r="B137" t="s">
        <v>146</v>
      </c>
      <c r="C137" t="s">
        <v>147</v>
      </c>
      <c r="D137" t="s">
        <v>24</v>
      </c>
      <c r="E137" t="s">
        <v>117</v>
      </c>
      <c r="F137" t="s">
        <v>118</v>
      </c>
      <c r="G137" t="s">
        <v>56</v>
      </c>
      <c r="H137" t="s">
        <v>14</v>
      </c>
      <c r="I137" s="3">
        <v>685.85</v>
      </c>
    </row>
    <row r="138" spans="1:9" hidden="1" x14ac:dyDescent="0.15">
      <c r="A138" t="s">
        <v>32</v>
      </c>
      <c r="B138" t="s">
        <v>135</v>
      </c>
      <c r="C138" t="s">
        <v>136</v>
      </c>
      <c r="D138" t="s">
        <v>19</v>
      </c>
      <c r="E138" t="s">
        <v>117</v>
      </c>
      <c r="F138" t="s">
        <v>137</v>
      </c>
      <c r="G138" t="s">
        <v>57</v>
      </c>
      <c r="H138" t="s">
        <v>14</v>
      </c>
      <c r="I138" s="3">
        <v>22578.31</v>
      </c>
    </row>
    <row r="139" spans="1:9" x14ac:dyDescent="0.15">
      <c r="A139" t="s">
        <v>32</v>
      </c>
      <c r="B139" t="s">
        <v>119</v>
      </c>
      <c r="C139" t="s">
        <v>120</v>
      </c>
      <c r="D139" t="s">
        <v>24</v>
      </c>
      <c r="E139" t="s">
        <v>117</v>
      </c>
      <c r="F139" t="s">
        <v>118</v>
      </c>
      <c r="G139" t="s">
        <v>56</v>
      </c>
      <c r="H139" t="s">
        <v>14</v>
      </c>
      <c r="I139" s="3">
        <v>25.91</v>
      </c>
    </row>
    <row r="140" spans="1:9" x14ac:dyDescent="0.15">
      <c r="A140" t="s">
        <v>33</v>
      </c>
      <c r="B140" t="s">
        <v>133</v>
      </c>
      <c r="C140" t="s">
        <v>134</v>
      </c>
      <c r="D140" t="s">
        <v>24</v>
      </c>
      <c r="E140" t="s">
        <v>117</v>
      </c>
      <c r="F140" t="s">
        <v>118</v>
      </c>
      <c r="G140" t="s">
        <v>56</v>
      </c>
      <c r="H140" t="s">
        <v>14</v>
      </c>
      <c r="I140" s="3">
        <v>4994.1000000000004</v>
      </c>
    </row>
    <row r="141" spans="1:9" x14ac:dyDescent="0.15">
      <c r="A141" t="s">
        <v>33</v>
      </c>
      <c r="B141" t="s">
        <v>131</v>
      </c>
      <c r="C141" t="s">
        <v>132</v>
      </c>
      <c r="D141" t="s">
        <v>24</v>
      </c>
      <c r="E141" t="s">
        <v>117</v>
      </c>
      <c r="F141" t="s">
        <v>118</v>
      </c>
      <c r="G141" t="s">
        <v>56</v>
      </c>
      <c r="H141" t="s">
        <v>14</v>
      </c>
      <c r="I141" s="3">
        <v>0.48</v>
      </c>
    </row>
    <row r="142" spans="1:9" x14ac:dyDescent="0.15">
      <c r="A142" t="s">
        <v>33</v>
      </c>
      <c r="B142" t="s">
        <v>146</v>
      </c>
      <c r="C142" t="s">
        <v>147</v>
      </c>
      <c r="D142" t="s">
        <v>24</v>
      </c>
      <c r="E142" t="s">
        <v>117</v>
      </c>
      <c r="F142" t="s">
        <v>118</v>
      </c>
      <c r="G142" t="s">
        <v>56</v>
      </c>
      <c r="H142" t="s">
        <v>14</v>
      </c>
      <c r="I142" s="3">
        <v>0.89</v>
      </c>
    </row>
    <row r="143" spans="1:9" x14ac:dyDescent="0.15">
      <c r="A143" t="s">
        <v>33</v>
      </c>
      <c r="B143" t="s">
        <v>115</v>
      </c>
      <c r="C143" t="s">
        <v>116</v>
      </c>
      <c r="D143" t="s">
        <v>24</v>
      </c>
      <c r="E143" t="s">
        <v>117</v>
      </c>
      <c r="F143" t="s">
        <v>118</v>
      </c>
      <c r="G143" t="s">
        <v>56</v>
      </c>
      <c r="H143" t="s">
        <v>14</v>
      </c>
      <c r="I143" s="3">
        <v>42.17</v>
      </c>
    </row>
    <row r="144" spans="1:9" x14ac:dyDescent="0.15">
      <c r="A144" t="s">
        <v>33</v>
      </c>
      <c r="B144" t="s">
        <v>121</v>
      </c>
      <c r="C144" t="s">
        <v>122</v>
      </c>
      <c r="D144" t="s">
        <v>24</v>
      </c>
      <c r="E144" t="s">
        <v>117</v>
      </c>
      <c r="F144" t="s">
        <v>118</v>
      </c>
      <c r="G144" t="s">
        <v>56</v>
      </c>
      <c r="H144" t="s">
        <v>14</v>
      </c>
      <c r="I144" s="3">
        <v>5470.9</v>
      </c>
    </row>
    <row r="145" spans="1:9" x14ac:dyDescent="0.15">
      <c r="A145" t="s">
        <v>33</v>
      </c>
      <c r="B145" t="s">
        <v>119</v>
      </c>
      <c r="C145" t="s">
        <v>120</v>
      </c>
      <c r="D145" t="s">
        <v>24</v>
      </c>
      <c r="E145" t="s">
        <v>117</v>
      </c>
      <c r="F145" t="s">
        <v>118</v>
      </c>
      <c r="G145" t="s">
        <v>56</v>
      </c>
      <c r="H145" t="s">
        <v>14</v>
      </c>
      <c r="I145" s="3">
        <v>111.06</v>
      </c>
    </row>
    <row r="146" spans="1:9" x14ac:dyDescent="0.15">
      <c r="A146" t="s">
        <v>33</v>
      </c>
      <c r="B146" t="s">
        <v>129</v>
      </c>
      <c r="C146" t="s">
        <v>130</v>
      </c>
      <c r="D146" t="s">
        <v>24</v>
      </c>
      <c r="E146" t="s">
        <v>117</v>
      </c>
      <c r="F146" t="s">
        <v>118</v>
      </c>
      <c r="G146" t="s">
        <v>56</v>
      </c>
      <c r="H146" t="s">
        <v>14</v>
      </c>
      <c r="I146" s="3">
        <v>3722.25</v>
      </c>
    </row>
    <row r="147" spans="1:9" x14ac:dyDescent="0.15">
      <c r="A147" t="s">
        <v>33</v>
      </c>
      <c r="B147" t="s">
        <v>144</v>
      </c>
      <c r="C147" t="s">
        <v>145</v>
      </c>
      <c r="D147" t="s">
        <v>24</v>
      </c>
      <c r="E147" t="s">
        <v>117</v>
      </c>
      <c r="F147" t="s">
        <v>118</v>
      </c>
      <c r="G147" t="s">
        <v>56</v>
      </c>
      <c r="H147" t="s">
        <v>14</v>
      </c>
      <c r="I147" s="3">
        <v>205.5</v>
      </c>
    </row>
    <row r="148" spans="1:9" x14ac:dyDescent="0.15">
      <c r="A148" t="s">
        <v>33</v>
      </c>
      <c r="B148" t="s">
        <v>125</v>
      </c>
      <c r="C148" t="s">
        <v>126</v>
      </c>
      <c r="D148" t="s">
        <v>24</v>
      </c>
      <c r="E148" t="s">
        <v>117</v>
      </c>
      <c r="F148" t="s">
        <v>118</v>
      </c>
      <c r="G148" t="s">
        <v>56</v>
      </c>
      <c r="H148" t="s">
        <v>14</v>
      </c>
      <c r="I148" s="3">
        <v>1887.77</v>
      </c>
    </row>
    <row r="149" spans="1:9" x14ac:dyDescent="0.15">
      <c r="A149" t="s">
        <v>33</v>
      </c>
      <c r="B149" t="s">
        <v>135</v>
      </c>
      <c r="C149" t="s">
        <v>136</v>
      </c>
      <c r="D149" t="s">
        <v>24</v>
      </c>
      <c r="E149" t="s">
        <v>117</v>
      </c>
      <c r="F149" t="s">
        <v>137</v>
      </c>
      <c r="G149" t="s">
        <v>56</v>
      </c>
      <c r="H149" t="s">
        <v>14</v>
      </c>
      <c r="I149" s="3">
        <v>2943.68</v>
      </c>
    </row>
    <row r="150" spans="1:9" x14ac:dyDescent="0.15">
      <c r="A150" t="s">
        <v>33</v>
      </c>
      <c r="B150" t="s">
        <v>138</v>
      </c>
      <c r="C150" t="s">
        <v>139</v>
      </c>
      <c r="D150" t="s">
        <v>24</v>
      </c>
      <c r="E150" t="s">
        <v>117</v>
      </c>
      <c r="F150" t="s">
        <v>118</v>
      </c>
      <c r="G150" t="s">
        <v>56</v>
      </c>
      <c r="H150" t="s">
        <v>14</v>
      </c>
      <c r="I150" s="3">
        <v>5175.67</v>
      </c>
    </row>
    <row r="151" spans="1:9" hidden="1" x14ac:dyDescent="0.15">
      <c r="A151" t="s">
        <v>33</v>
      </c>
      <c r="B151" t="s">
        <v>135</v>
      </c>
      <c r="C151" t="s">
        <v>136</v>
      </c>
      <c r="D151" t="s">
        <v>58</v>
      </c>
      <c r="E151" t="s">
        <v>117</v>
      </c>
      <c r="F151" t="s">
        <v>137</v>
      </c>
      <c r="G151" t="s">
        <v>57</v>
      </c>
      <c r="H151" t="s">
        <v>14</v>
      </c>
      <c r="I151" s="3">
        <v>91.52</v>
      </c>
    </row>
    <row r="152" spans="1:9" x14ac:dyDescent="0.15">
      <c r="A152" t="s">
        <v>33</v>
      </c>
      <c r="B152" t="s">
        <v>140</v>
      </c>
      <c r="C152" t="s">
        <v>141</v>
      </c>
      <c r="D152" t="s">
        <v>24</v>
      </c>
      <c r="E152" t="s">
        <v>117</v>
      </c>
      <c r="F152" t="s">
        <v>118</v>
      </c>
      <c r="G152" t="s">
        <v>56</v>
      </c>
      <c r="H152" t="s">
        <v>14</v>
      </c>
      <c r="I152" s="3">
        <v>31.27</v>
      </c>
    </row>
    <row r="153" spans="1:9" x14ac:dyDescent="0.15">
      <c r="A153" t="s">
        <v>33</v>
      </c>
      <c r="B153" t="s">
        <v>127</v>
      </c>
      <c r="C153" t="s">
        <v>128</v>
      </c>
      <c r="D153" t="s">
        <v>24</v>
      </c>
      <c r="E153" t="s">
        <v>117</v>
      </c>
      <c r="F153" t="s">
        <v>118</v>
      </c>
      <c r="G153" t="s">
        <v>56</v>
      </c>
      <c r="H153" t="s">
        <v>14</v>
      </c>
      <c r="I153" s="3">
        <v>2831.09</v>
      </c>
    </row>
    <row r="154" spans="1:9" x14ac:dyDescent="0.15">
      <c r="A154" t="s">
        <v>33</v>
      </c>
      <c r="B154" t="s">
        <v>150</v>
      </c>
      <c r="C154" t="s">
        <v>151</v>
      </c>
      <c r="D154" t="s">
        <v>24</v>
      </c>
      <c r="E154" t="s">
        <v>117</v>
      </c>
      <c r="F154" t="s">
        <v>118</v>
      </c>
      <c r="G154" t="s">
        <v>56</v>
      </c>
      <c r="H154" t="s">
        <v>14</v>
      </c>
      <c r="I154" s="3">
        <v>9.06</v>
      </c>
    </row>
    <row r="155" spans="1:9" x14ac:dyDescent="0.15">
      <c r="A155" t="s">
        <v>33</v>
      </c>
      <c r="B155" t="s">
        <v>123</v>
      </c>
      <c r="C155" t="s">
        <v>124</v>
      </c>
      <c r="D155" t="s">
        <v>24</v>
      </c>
      <c r="E155" t="s">
        <v>117</v>
      </c>
      <c r="F155" t="s">
        <v>118</v>
      </c>
      <c r="G155" t="s">
        <v>56</v>
      </c>
      <c r="H155" t="s">
        <v>14</v>
      </c>
      <c r="I155" s="3">
        <v>3525.97</v>
      </c>
    </row>
    <row r="156" spans="1:9" hidden="1" x14ac:dyDescent="0.15">
      <c r="A156" t="s">
        <v>33</v>
      </c>
      <c r="B156" t="s">
        <v>135</v>
      </c>
      <c r="C156" t="s">
        <v>136</v>
      </c>
      <c r="D156" t="s">
        <v>19</v>
      </c>
      <c r="E156" t="s">
        <v>117</v>
      </c>
      <c r="F156" t="s">
        <v>137</v>
      </c>
      <c r="G156" t="s">
        <v>57</v>
      </c>
      <c r="H156" t="s">
        <v>14</v>
      </c>
      <c r="I156" s="3">
        <v>15950.07</v>
      </c>
    </row>
    <row r="157" spans="1:9" hidden="1" x14ac:dyDescent="0.15">
      <c r="A157" t="s">
        <v>34</v>
      </c>
      <c r="B157" t="s">
        <v>135</v>
      </c>
      <c r="C157" t="s">
        <v>136</v>
      </c>
      <c r="D157" t="s">
        <v>19</v>
      </c>
      <c r="E157" t="s">
        <v>117</v>
      </c>
      <c r="F157" t="s">
        <v>137</v>
      </c>
      <c r="G157" t="s">
        <v>57</v>
      </c>
      <c r="H157" t="s">
        <v>14</v>
      </c>
      <c r="I157" s="3">
        <v>19589.54</v>
      </c>
    </row>
    <row r="158" spans="1:9" x14ac:dyDescent="0.15">
      <c r="A158" t="s">
        <v>34</v>
      </c>
      <c r="B158" t="s">
        <v>123</v>
      </c>
      <c r="C158" t="s">
        <v>124</v>
      </c>
      <c r="D158" t="s">
        <v>24</v>
      </c>
      <c r="E158" t="s">
        <v>117</v>
      </c>
      <c r="F158" t="s">
        <v>118</v>
      </c>
      <c r="G158" t="s">
        <v>56</v>
      </c>
      <c r="H158" t="s">
        <v>14</v>
      </c>
      <c r="I158" s="3">
        <v>4047.46</v>
      </c>
    </row>
    <row r="159" spans="1:9" x14ac:dyDescent="0.15">
      <c r="A159" t="s">
        <v>34</v>
      </c>
      <c r="B159" t="s">
        <v>119</v>
      </c>
      <c r="C159" t="s">
        <v>120</v>
      </c>
      <c r="D159" t="s">
        <v>24</v>
      </c>
      <c r="E159" t="s">
        <v>117</v>
      </c>
      <c r="F159" t="s">
        <v>118</v>
      </c>
      <c r="G159" t="s">
        <v>56</v>
      </c>
      <c r="H159" t="s">
        <v>14</v>
      </c>
      <c r="I159" s="3">
        <v>601.54</v>
      </c>
    </row>
    <row r="160" spans="1:9" x14ac:dyDescent="0.15">
      <c r="A160" t="s">
        <v>34</v>
      </c>
      <c r="B160" t="s">
        <v>138</v>
      </c>
      <c r="C160" t="s">
        <v>139</v>
      </c>
      <c r="D160" t="s">
        <v>24</v>
      </c>
      <c r="E160" t="s">
        <v>117</v>
      </c>
      <c r="F160" t="s">
        <v>118</v>
      </c>
      <c r="G160" t="s">
        <v>56</v>
      </c>
      <c r="H160" t="s">
        <v>14</v>
      </c>
      <c r="I160" s="3">
        <v>2440.36</v>
      </c>
    </row>
    <row r="161" spans="1:9" x14ac:dyDescent="0.15">
      <c r="A161" t="s">
        <v>34</v>
      </c>
      <c r="B161" t="s">
        <v>127</v>
      </c>
      <c r="C161" t="s">
        <v>128</v>
      </c>
      <c r="D161" t="s">
        <v>24</v>
      </c>
      <c r="E161" t="s">
        <v>117</v>
      </c>
      <c r="F161" t="s">
        <v>118</v>
      </c>
      <c r="G161" t="s">
        <v>56</v>
      </c>
      <c r="H161" t="s">
        <v>14</v>
      </c>
      <c r="I161" s="3">
        <v>2805.95</v>
      </c>
    </row>
    <row r="162" spans="1:9" x14ac:dyDescent="0.15">
      <c r="A162" t="s">
        <v>34</v>
      </c>
      <c r="B162" t="s">
        <v>144</v>
      </c>
      <c r="C162" t="s">
        <v>145</v>
      </c>
      <c r="D162" t="s">
        <v>24</v>
      </c>
      <c r="E162" t="s">
        <v>117</v>
      </c>
      <c r="F162" t="s">
        <v>118</v>
      </c>
      <c r="G162" t="s">
        <v>56</v>
      </c>
      <c r="H162" t="s">
        <v>14</v>
      </c>
      <c r="I162" s="3">
        <v>783.35</v>
      </c>
    </row>
    <row r="163" spans="1:9" x14ac:dyDescent="0.15">
      <c r="A163" t="s">
        <v>34</v>
      </c>
      <c r="B163" t="s">
        <v>121</v>
      </c>
      <c r="C163" t="s">
        <v>122</v>
      </c>
      <c r="D163" t="s">
        <v>24</v>
      </c>
      <c r="E163" t="s">
        <v>117</v>
      </c>
      <c r="F163" t="s">
        <v>118</v>
      </c>
      <c r="G163" t="s">
        <v>56</v>
      </c>
      <c r="H163" t="s">
        <v>14</v>
      </c>
      <c r="I163" s="3">
        <v>6548.18</v>
      </c>
    </row>
    <row r="164" spans="1:9" x14ac:dyDescent="0.15">
      <c r="A164" t="s">
        <v>34</v>
      </c>
      <c r="B164" t="s">
        <v>142</v>
      </c>
      <c r="C164" t="s">
        <v>143</v>
      </c>
      <c r="D164" t="s">
        <v>24</v>
      </c>
      <c r="E164" t="s">
        <v>117</v>
      </c>
      <c r="F164" t="s">
        <v>118</v>
      </c>
      <c r="G164" t="s">
        <v>56</v>
      </c>
      <c r="H164" t="s">
        <v>14</v>
      </c>
      <c r="I164" s="3">
        <v>180.64</v>
      </c>
    </row>
    <row r="165" spans="1:9" x14ac:dyDescent="0.15">
      <c r="A165" t="s">
        <v>34</v>
      </c>
      <c r="B165" t="s">
        <v>153</v>
      </c>
      <c r="C165" t="s">
        <v>154</v>
      </c>
      <c r="D165" t="s">
        <v>24</v>
      </c>
      <c r="E165" t="s">
        <v>117</v>
      </c>
      <c r="F165" t="s">
        <v>118</v>
      </c>
      <c r="G165" t="s">
        <v>56</v>
      </c>
      <c r="H165" t="s">
        <v>14</v>
      </c>
      <c r="I165" s="3">
        <v>204.09</v>
      </c>
    </row>
    <row r="166" spans="1:9" x14ac:dyDescent="0.15">
      <c r="A166" t="s">
        <v>34</v>
      </c>
      <c r="B166" t="s">
        <v>140</v>
      </c>
      <c r="C166" t="s">
        <v>141</v>
      </c>
      <c r="D166" t="s">
        <v>24</v>
      </c>
      <c r="E166" t="s">
        <v>117</v>
      </c>
      <c r="F166" t="s">
        <v>118</v>
      </c>
      <c r="G166" t="s">
        <v>56</v>
      </c>
      <c r="H166" t="s">
        <v>14</v>
      </c>
      <c r="I166" s="3">
        <v>452.13</v>
      </c>
    </row>
    <row r="167" spans="1:9" hidden="1" x14ac:dyDescent="0.15">
      <c r="A167" t="s">
        <v>34</v>
      </c>
      <c r="B167" t="s">
        <v>135</v>
      </c>
      <c r="C167" t="s">
        <v>136</v>
      </c>
      <c r="D167" t="s">
        <v>58</v>
      </c>
      <c r="E167" t="s">
        <v>117</v>
      </c>
      <c r="F167" t="s">
        <v>137</v>
      </c>
      <c r="G167" t="s">
        <v>57</v>
      </c>
      <c r="H167" t="s">
        <v>14</v>
      </c>
      <c r="I167" s="3">
        <v>84.06</v>
      </c>
    </row>
    <row r="168" spans="1:9" x14ac:dyDescent="0.15">
      <c r="A168" t="s">
        <v>34</v>
      </c>
      <c r="B168" t="s">
        <v>115</v>
      </c>
      <c r="C168" t="s">
        <v>116</v>
      </c>
      <c r="D168" t="s">
        <v>24</v>
      </c>
      <c r="E168" t="s">
        <v>117</v>
      </c>
      <c r="F168" t="s">
        <v>118</v>
      </c>
      <c r="G168" t="s">
        <v>56</v>
      </c>
      <c r="H168" t="s">
        <v>14</v>
      </c>
      <c r="I168" s="3">
        <v>110.36</v>
      </c>
    </row>
    <row r="169" spans="1:9" x14ac:dyDescent="0.15">
      <c r="A169" t="s">
        <v>34</v>
      </c>
      <c r="B169" t="s">
        <v>150</v>
      </c>
      <c r="C169" t="s">
        <v>151</v>
      </c>
      <c r="D169" t="s">
        <v>24</v>
      </c>
      <c r="E169" t="s">
        <v>117</v>
      </c>
      <c r="F169" t="s">
        <v>118</v>
      </c>
      <c r="G169" t="s">
        <v>56</v>
      </c>
      <c r="H169" t="s">
        <v>14</v>
      </c>
      <c r="I169" s="3">
        <v>2000</v>
      </c>
    </row>
    <row r="170" spans="1:9" x14ac:dyDescent="0.15">
      <c r="A170" t="s">
        <v>34</v>
      </c>
      <c r="B170" t="s">
        <v>131</v>
      </c>
      <c r="C170" t="s">
        <v>132</v>
      </c>
      <c r="D170" t="s">
        <v>24</v>
      </c>
      <c r="E170" t="s">
        <v>117</v>
      </c>
      <c r="F170" t="s">
        <v>118</v>
      </c>
      <c r="G170" t="s">
        <v>56</v>
      </c>
      <c r="H170" t="s">
        <v>14</v>
      </c>
      <c r="I170" s="3">
        <v>708.2</v>
      </c>
    </row>
    <row r="171" spans="1:9" x14ac:dyDescent="0.15">
      <c r="A171" t="s">
        <v>34</v>
      </c>
      <c r="B171" t="s">
        <v>133</v>
      </c>
      <c r="C171" t="s">
        <v>134</v>
      </c>
      <c r="D171" t="s">
        <v>24</v>
      </c>
      <c r="E171" t="s">
        <v>117</v>
      </c>
      <c r="F171" t="s">
        <v>118</v>
      </c>
      <c r="G171" t="s">
        <v>56</v>
      </c>
      <c r="H171" t="s">
        <v>14</v>
      </c>
      <c r="I171" s="3">
        <v>4359.21</v>
      </c>
    </row>
    <row r="172" spans="1:9" x14ac:dyDescent="0.15">
      <c r="A172" t="s">
        <v>34</v>
      </c>
      <c r="B172" t="s">
        <v>135</v>
      </c>
      <c r="C172" t="s">
        <v>136</v>
      </c>
      <c r="D172" t="s">
        <v>24</v>
      </c>
      <c r="E172" t="s">
        <v>117</v>
      </c>
      <c r="F172" t="s">
        <v>137</v>
      </c>
      <c r="G172" t="s">
        <v>56</v>
      </c>
      <c r="H172" t="s">
        <v>14</v>
      </c>
      <c r="I172" s="3">
        <v>2879.64</v>
      </c>
    </row>
    <row r="173" spans="1:9" x14ac:dyDescent="0.15">
      <c r="A173" t="s">
        <v>34</v>
      </c>
      <c r="B173" t="s">
        <v>129</v>
      </c>
      <c r="C173" t="s">
        <v>130</v>
      </c>
      <c r="D173" t="s">
        <v>24</v>
      </c>
      <c r="E173" t="s">
        <v>117</v>
      </c>
      <c r="F173" t="s">
        <v>118</v>
      </c>
      <c r="G173" t="s">
        <v>56</v>
      </c>
      <c r="H173" t="s">
        <v>14</v>
      </c>
      <c r="I173" s="3">
        <v>5949.61</v>
      </c>
    </row>
    <row r="174" spans="1:9" x14ac:dyDescent="0.15">
      <c r="A174" t="s">
        <v>34</v>
      </c>
      <c r="B174" t="s">
        <v>125</v>
      </c>
      <c r="C174" t="s">
        <v>126</v>
      </c>
      <c r="D174" t="s">
        <v>24</v>
      </c>
      <c r="E174" t="s">
        <v>117</v>
      </c>
      <c r="F174" t="s">
        <v>118</v>
      </c>
      <c r="G174" t="s">
        <v>56</v>
      </c>
      <c r="H174" t="s">
        <v>14</v>
      </c>
      <c r="I174" s="3">
        <v>1554.78</v>
      </c>
    </row>
    <row r="175" spans="1:9" x14ac:dyDescent="0.15">
      <c r="A175" t="s">
        <v>35</v>
      </c>
      <c r="B175" t="s">
        <v>127</v>
      </c>
      <c r="C175" t="s">
        <v>128</v>
      </c>
      <c r="D175" t="s">
        <v>24</v>
      </c>
      <c r="E175" t="s">
        <v>117</v>
      </c>
      <c r="F175" t="s">
        <v>118</v>
      </c>
      <c r="G175" t="s">
        <v>56</v>
      </c>
      <c r="H175" t="s">
        <v>14</v>
      </c>
      <c r="I175" s="3">
        <v>5213</v>
      </c>
    </row>
    <row r="176" spans="1:9" x14ac:dyDescent="0.15">
      <c r="A176" t="s">
        <v>35</v>
      </c>
      <c r="B176" t="s">
        <v>125</v>
      </c>
      <c r="C176" t="s">
        <v>126</v>
      </c>
      <c r="D176" t="s">
        <v>24</v>
      </c>
      <c r="E176" t="s">
        <v>117</v>
      </c>
      <c r="F176" t="s">
        <v>118</v>
      </c>
      <c r="G176" t="s">
        <v>56</v>
      </c>
      <c r="H176" t="s">
        <v>14</v>
      </c>
      <c r="I176" s="3">
        <v>1140.92</v>
      </c>
    </row>
    <row r="177" spans="1:9" x14ac:dyDescent="0.15">
      <c r="A177" t="s">
        <v>35</v>
      </c>
      <c r="B177" t="s">
        <v>131</v>
      </c>
      <c r="C177" t="s">
        <v>132</v>
      </c>
      <c r="D177" t="s">
        <v>24</v>
      </c>
      <c r="E177" t="s">
        <v>117</v>
      </c>
      <c r="F177" t="s">
        <v>118</v>
      </c>
      <c r="G177" t="s">
        <v>56</v>
      </c>
      <c r="H177" t="s">
        <v>14</v>
      </c>
      <c r="I177" s="3">
        <v>3003.26</v>
      </c>
    </row>
    <row r="178" spans="1:9" x14ac:dyDescent="0.15">
      <c r="A178" t="s">
        <v>35</v>
      </c>
      <c r="B178" t="s">
        <v>135</v>
      </c>
      <c r="C178" t="s">
        <v>136</v>
      </c>
      <c r="D178" t="s">
        <v>24</v>
      </c>
      <c r="E178" t="s">
        <v>117</v>
      </c>
      <c r="F178" t="s">
        <v>137</v>
      </c>
      <c r="G178" t="s">
        <v>56</v>
      </c>
      <c r="H178" t="s">
        <v>14</v>
      </c>
      <c r="I178" s="3">
        <v>4052.47</v>
      </c>
    </row>
    <row r="179" spans="1:9" x14ac:dyDescent="0.15">
      <c r="A179" t="s">
        <v>35</v>
      </c>
      <c r="B179" t="s">
        <v>144</v>
      </c>
      <c r="C179" t="s">
        <v>145</v>
      </c>
      <c r="D179" t="s">
        <v>24</v>
      </c>
      <c r="E179" t="s">
        <v>117</v>
      </c>
      <c r="F179" t="s">
        <v>118</v>
      </c>
      <c r="G179" t="s">
        <v>56</v>
      </c>
      <c r="H179" t="s">
        <v>14</v>
      </c>
      <c r="I179" s="3">
        <v>1442.32</v>
      </c>
    </row>
    <row r="180" spans="1:9" x14ac:dyDescent="0.15">
      <c r="A180" t="s">
        <v>35</v>
      </c>
      <c r="B180" t="s">
        <v>153</v>
      </c>
      <c r="C180" t="s">
        <v>154</v>
      </c>
      <c r="D180" t="s">
        <v>24</v>
      </c>
      <c r="E180" t="s">
        <v>117</v>
      </c>
      <c r="F180" t="s">
        <v>118</v>
      </c>
      <c r="G180" t="s">
        <v>56</v>
      </c>
      <c r="H180" t="s">
        <v>14</v>
      </c>
      <c r="I180" s="3">
        <v>1178.48</v>
      </c>
    </row>
    <row r="181" spans="1:9" x14ac:dyDescent="0.15">
      <c r="A181" t="s">
        <v>35</v>
      </c>
      <c r="B181" t="s">
        <v>119</v>
      </c>
      <c r="C181" t="s">
        <v>120</v>
      </c>
      <c r="D181" t="s">
        <v>24</v>
      </c>
      <c r="E181" t="s">
        <v>117</v>
      </c>
      <c r="F181" t="s">
        <v>118</v>
      </c>
      <c r="G181" t="s">
        <v>56</v>
      </c>
      <c r="H181" t="s">
        <v>14</v>
      </c>
      <c r="I181" s="3">
        <v>1150.98</v>
      </c>
    </row>
    <row r="182" spans="1:9" x14ac:dyDescent="0.15">
      <c r="A182" t="s">
        <v>35</v>
      </c>
      <c r="B182" t="s">
        <v>133</v>
      </c>
      <c r="C182" t="s">
        <v>134</v>
      </c>
      <c r="D182" t="s">
        <v>24</v>
      </c>
      <c r="E182" t="s">
        <v>117</v>
      </c>
      <c r="F182" t="s">
        <v>118</v>
      </c>
      <c r="G182" t="s">
        <v>56</v>
      </c>
      <c r="H182" t="s">
        <v>14</v>
      </c>
      <c r="I182" s="3">
        <v>3144.61</v>
      </c>
    </row>
    <row r="183" spans="1:9" x14ac:dyDescent="0.15">
      <c r="A183" t="s">
        <v>35</v>
      </c>
      <c r="B183" t="s">
        <v>123</v>
      </c>
      <c r="C183" t="s">
        <v>124</v>
      </c>
      <c r="D183" t="s">
        <v>24</v>
      </c>
      <c r="E183" t="s">
        <v>117</v>
      </c>
      <c r="F183" t="s">
        <v>118</v>
      </c>
      <c r="G183" t="s">
        <v>56</v>
      </c>
      <c r="H183" t="s">
        <v>14</v>
      </c>
      <c r="I183" s="3">
        <v>6266.69</v>
      </c>
    </row>
    <row r="184" spans="1:9" x14ac:dyDescent="0.15">
      <c r="A184" t="s">
        <v>35</v>
      </c>
      <c r="B184" t="s">
        <v>140</v>
      </c>
      <c r="C184" t="s">
        <v>141</v>
      </c>
      <c r="D184" t="s">
        <v>24</v>
      </c>
      <c r="E184" t="s">
        <v>117</v>
      </c>
      <c r="F184" t="s">
        <v>118</v>
      </c>
      <c r="G184" t="s">
        <v>56</v>
      </c>
      <c r="H184" t="s">
        <v>14</v>
      </c>
      <c r="I184" s="3">
        <v>397.32</v>
      </c>
    </row>
    <row r="185" spans="1:9" x14ac:dyDescent="0.15">
      <c r="A185" t="s">
        <v>35</v>
      </c>
      <c r="B185" t="s">
        <v>138</v>
      </c>
      <c r="C185" t="s">
        <v>139</v>
      </c>
      <c r="D185" t="s">
        <v>24</v>
      </c>
      <c r="E185" t="s">
        <v>117</v>
      </c>
      <c r="F185" t="s">
        <v>118</v>
      </c>
      <c r="G185" t="s">
        <v>56</v>
      </c>
      <c r="H185" t="s">
        <v>14</v>
      </c>
      <c r="I185" s="3">
        <v>1561.13</v>
      </c>
    </row>
    <row r="186" spans="1:9" x14ac:dyDescent="0.15">
      <c r="A186" t="s">
        <v>35</v>
      </c>
      <c r="B186" t="s">
        <v>142</v>
      </c>
      <c r="C186" t="s">
        <v>143</v>
      </c>
      <c r="D186" t="s">
        <v>24</v>
      </c>
      <c r="E186" t="s">
        <v>117</v>
      </c>
      <c r="F186" t="s">
        <v>118</v>
      </c>
      <c r="G186" t="s">
        <v>56</v>
      </c>
      <c r="H186" t="s">
        <v>14</v>
      </c>
      <c r="I186" s="3">
        <v>988.87</v>
      </c>
    </row>
    <row r="187" spans="1:9" x14ac:dyDescent="0.15">
      <c r="A187" t="s">
        <v>35</v>
      </c>
      <c r="B187" t="s">
        <v>121</v>
      </c>
      <c r="C187" t="s">
        <v>122</v>
      </c>
      <c r="D187" t="s">
        <v>24</v>
      </c>
      <c r="E187" t="s">
        <v>117</v>
      </c>
      <c r="F187" t="s">
        <v>118</v>
      </c>
      <c r="G187" t="s">
        <v>56</v>
      </c>
      <c r="H187" t="s">
        <v>14</v>
      </c>
      <c r="I187" s="3">
        <v>6891.54</v>
      </c>
    </row>
    <row r="188" spans="1:9" x14ac:dyDescent="0.15">
      <c r="A188" t="s">
        <v>35</v>
      </c>
      <c r="B188" t="s">
        <v>115</v>
      </c>
      <c r="C188" t="s">
        <v>116</v>
      </c>
      <c r="D188" t="s">
        <v>24</v>
      </c>
      <c r="E188" t="s">
        <v>117</v>
      </c>
      <c r="F188" t="s">
        <v>118</v>
      </c>
      <c r="G188" t="s">
        <v>56</v>
      </c>
      <c r="H188" t="s">
        <v>14</v>
      </c>
      <c r="I188" s="3">
        <v>227.44</v>
      </c>
    </row>
    <row r="189" spans="1:9" hidden="1" x14ac:dyDescent="0.15">
      <c r="A189" t="s">
        <v>35</v>
      </c>
      <c r="B189" t="s">
        <v>135</v>
      </c>
      <c r="C189" t="s">
        <v>136</v>
      </c>
      <c r="D189" t="s">
        <v>58</v>
      </c>
      <c r="E189" t="s">
        <v>117</v>
      </c>
      <c r="F189" t="s">
        <v>137</v>
      </c>
      <c r="G189" t="s">
        <v>57</v>
      </c>
      <c r="H189" t="s">
        <v>14</v>
      </c>
      <c r="I189" s="3">
        <v>236.4</v>
      </c>
    </row>
    <row r="190" spans="1:9" hidden="1" x14ac:dyDescent="0.15">
      <c r="A190" t="s">
        <v>35</v>
      </c>
      <c r="B190" t="s">
        <v>135</v>
      </c>
      <c r="C190" t="s">
        <v>136</v>
      </c>
      <c r="D190" t="s">
        <v>19</v>
      </c>
      <c r="E190" t="s">
        <v>117</v>
      </c>
      <c r="F190" t="s">
        <v>137</v>
      </c>
      <c r="G190" t="s">
        <v>57</v>
      </c>
      <c r="H190" t="s">
        <v>14</v>
      </c>
      <c r="I190" s="3">
        <v>15438.94</v>
      </c>
    </row>
    <row r="191" spans="1:9" x14ac:dyDescent="0.15">
      <c r="A191" t="s">
        <v>35</v>
      </c>
      <c r="B191" t="s">
        <v>129</v>
      </c>
      <c r="C191" t="s">
        <v>130</v>
      </c>
      <c r="D191" t="s">
        <v>24</v>
      </c>
      <c r="E191" t="s">
        <v>117</v>
      </c>
      <c r="F191" t="s">
        <v>118</v>
      </c>
      <c r="G191" t="s">
        <v>56</v>
      </c>
      <c r="H191" t="s">
        <v>14</v>
      </c>
      <c r="I191" s="3">
        <v>6646.79</v>
      </c>
    </row>
    <row r="192" spans="1:9" x14ac:dyDescent="0.15">
      <c r="A192" t="s">
        <v>36</v>
      </c>
      <c r="B192" t="s">
        <v>144</v>
      </c>
      <c r="C192" t="s">
        <v>145</v>
      </c>
      <c r="D192" t="s">
        <v>24</v>
      </c>
      <c r="E192" t="s">
        <v>117</v>
      </c>
      <c r="F192" t="s">
        <v>118</v>
      </c>
      <c r="G192" t="s">
        <v>56</v>
      </c>
      <c r="H192" t="s">
        <v>14</v>
      </c>
      <c r="I192" s="3">
        <v>1823.49</v>
      </c>
    </row>
    <row r="193" spans="1:9" x14ac:dyDescent="0.15">
      <c r="A193" t="s">
        <v>36</v>
      </c>
      <c r="B193" t="s">
        <v>140</v>
      </c>
      <c r="C193" t="s">
        <v>141</v>
      </c>
      <c r="D193" t="s">
        <v>24</v>
      </c>
      <c r="E193" t="s">
        <v>117</v>
      </c>
      <c r="F193" t="s">
        <v>118</v>
      </c>
      <c r="G193" t="s">
        <v>56</v>
      </c>
      <c r="H193" t="s">
        <v>14</v>
      </c>
      <c r="I193" s="3">
        <v>186.87</v>
      </c>
    </row>
    <row r="194" spans="1:9" x14ac:dyDescent="0.15">
      <c r="A194" t="s">
        <v>36</v>
      </c>
      <c r="B194" t="s">
        <v>127</v>
      </c>
      <c r="C194" t="s">
        <v>128</v>
      </c>
      <c r="D194" t="s">
        <v>24</v>
      </c>
      <c r="E194" t="s">
        <v>117</v>
      </c>
      <c r="F194" t="s">
        <v>118</v>
      </c>
      <c r="G194" t="s">
        <v>56</v>
      </c>
      <c r="H194" t="s">
        <v>14</v>
      </c>
      <c r="I194" s="3">
        <v>4174.79</v>
      </c>
    </row>
    <row r="195" spans="1:9" x14ac:dyDescent="0.15">
      <c r="A195" t="s">
        <v>36</v>
      </c>
      <c r="B195" t="s">
        <v>133</v>
      </c>
      <c r="C195" t="s">
        <v>134</v>
      </c>
      <c r="D195" t="s">
        <v>24</v>
      </c>
      <c r="E195" t="s">
        <v>117</v>
      </c>
      <c r="F195" t="s">
        <v>118</v>
      </c>
      <c r="G195" t="s">
        <v>56</v>
      </c>
      <c r="H195" t="s">
        <v>14</v>
      </c>
      <c r="I195" s="3">
        <v>2678.16</v>
      </c>
    </row>
    <row r="196" spans="1:9" x14ac:dyDescent="0.15">
      <c r="A196" t="s">
        <v>36</v>
      </c>
      <c r="B196" t="s">
        <v>115</v>
      </c>
      <c r="C196" t="s">
        <v>116</v>
      </c>
      <c r="D196" t="s">
        <v>24</v>
      </c>
      <c r="E196" t="s">
        <v>117</v>
      </c>
      <c r="F196" t="s">
        <v>118</v>
      </c>
      <c r="G196" t="s">
        <v>56</v>
      </c>
      <c r="H196" t="s">
        <v>14</v>
      </c>
      <c r="I196" s="3">
        <v>0.27</v>
      </c>
    </row>
    <row r="197" spans="1:9" x14ac:dyDescent="0.15">
      <c r="A197" t="s">
        <v>36</v>
      </c>
      <c r="B197" t="s">
        <v>129</v>
      </c>
      <c r="C197" t="s">
        <v>130</v>
      </c>
      <c r="D197" t="s">
        <v>24</v>
      </c>
      <c r="E197" t="s">
        <v>117</v>
      </c>
      <c r="F197" t="s">
        <v>118</v>
      </c>
      <c r="G197" t="s">
        <v>56</v>
      </c>
      <c r="H197" t="s">
        <v>14</v>
      </c>
      <c r="I197" s="3">
        <v>3273.38</v>
      </c>
    </row>
    <row r="198" spans="1:9" x14ac:dyDescent="0.15">
      <c r="A198" t="s">
        <v>36</v>
      </c>
      <c r="B198" t="s">
        <v>125</v>
      </c>
      <c r="C198" t="s">
        <v>126</v>
      </c>
      <c r="D198" t="s">
        <v>24</v>
      </c>
      <c r="E198" t="s">
        <v>117</v>
      </c>
      <c r="F198" t="s">
        <v>118</v>
      </c>
      <c r="G198" t="s">
        <v>56</v>
      </c>
      <c r="H198" t="s">
        <v>14</v>
      </c>
      <c r="I198" s="3">
        <v>848.54</v>
      </c>
    </row>
    <row r="199" spans="1:9" x14ac:dyDescent="0.15">
      <c r="A199" t="s">
        <v>36</v>
      </c>
      <c r="B199" t="s">
        <v>142</v>
      </c>
      <c r="C199" t="s">
        <v>143</v>
      </c>
      <c r="D199" t="s">
        <v>24</v>
      </c>
      <c r="E199" t="s">
        <v>117</v>
      </c>
      <c r="F199" t="s">
        <v>118</v>
      </c>
      <c r="G199" t="s">
        <v>56</v>
      </c>
      <c r="H199" t="s">
        <v>14</v>
      </c>
      <c r="I199" s="3">
        <v>832.97</v>
      </c>
    </row>
    <row r="200" spans="1:9" hidden="1" x14ac:dyDescent="0.15">
      <c r="A200" t="s">
        <v>36</v>
      </c>
      <c r="B200" t="s">
        <v>135</v>
      </c>
      <c r="C200" t="s">
        <v>136</v>
      </c>
      <c r="D200" t="s">
        <v>19</v>
      </c>
      <c r="E200" t="s">
        <v>117</v>
      </c>
      <c r="F200" t="s">
        <v>137</v>
      </c>
      <c r="G200" t="s">
        <v>57</v>
      </c>
      <c r="H200" t="s">
        <v>14</v>
      </c>
      <c r="I200" s="3">
        <v>8357.68</v>
      </c>
    </row>
    <row r="201" spans="1:9" x14ac:dyDescent="0.15">
      <c r="A201" t="s">
        <v>36</v>
      </c>
      <c r="B201" t="s">
        <v>153</v>
      </c>
      <c r="C201" t="s">
        <v>154</v>
      </c>
      <c r="D201" t="s">
        <v>24</v>
      </c>
      <c r="E201" t="s">
        <v>117</v>
      </c>
      <c r="F201" t="s">
        <v>118</v>
      </c>
      <c r="G201" t="s">
        <v>56</v>
      </c>
      <c r="H201" t="s">
        <v>14</v>
      </c>
      <c r="I201" s="3">
        <v>1088.6199999999999</v>
      </c>
    </row>
    <row r="202" spans="1:9" hidden="1" x14ac:dyDescent="0.15">
      <c r="A202" t="s">
        <v>36</v>
      </c>
      <c r="B202" t="s">
        <v>135</v>
      </c>
      <c r="C202" t="s">
        <v>136</v>
      </c>
      <c r="D202" t="s">
        <v>58</v>
      </c>
      <c r="E202" t="s">
        <v>117</v>
      </c>
      <c r="F202" t="s">
        <v>137</v>
      </c>
      <c r="G202" t="s">
        <v>57</v>
      </c>
      <c r="H202" t="s">
        <v>14</v>
      </c>
      <c r="I202" s="3">
        <v>211.3</v>
      </c>
    </row>
    <row r="203" spans="1:9" x14ac:dyDescent="0.15">
      <c r="A203" t="s">
        <v>36</v>
      </c>
      <c r="B203" t="s">
        <v>123</v>
      </c>
      <c r="C203" t="s">
        <v>124</v>
      </c>
      <c r="D203" t="s">
        <v>24</v>
      </c>
      <c r="E203" t="s">
        <v>117</v>
      </c>
      <c r="F203" t="s">
        <v>118</v>
      </c>
      <c r="G203" t="s">
        <v>56</v>
      </c>
      <c r="H203" t="s">
        <v>14</v>
      </c>
      <c r="I203" s="3">
        <v>1550.94</v>
      </c>
    </row>
    <row r="204" spans="1:9" x14ac:dyDescent="0.15">
      <c r="A204" t="s">
        <v>36</v>
      </c>
      <c r="B204" t="s">
        <v>135</v>
      </c>
      <c r="C204" t="s">
        <v>136</v>
      </c>
      <c r="D204" t="s">
        <v>24</v>
      </c>
      <c r="E204" t="s">
        <v>117</v>
      </c>
      <c r="F204" t="s">
        <v>137</v>
      </c>
      <c r="G204" t="s">
        <v>56</v>
      </c>
      <c r="H204" t="s">
        <v>14</v>
      </c>
      <c r="I204" s="3">
        <v>2799.21</v>
      </c>
    </row>
    <row r="205" spans="1:9" x14ac:dyDescent="0.15">
      <c r="A205" t="s">
        <v>36</v>
      </c>
      <c r="B205" t="s">
        <v>121</v>
      </c>
      <c r="C205" t="s">
        <v>122</v>
      </c>
      <c r="D205" t="s">
        <v>24</v>
      </c>
      <c r="E205" t="s">
        <v>117</v>
      </c>
      <c r="F205" t="s">
        <v>118</v>
      </c>
      <c r="G205" t="s">
        <v>56</v>
      </c>
      <c r="H205" t="s">
        <v>14</v>
      </c>
      <c r="I205" s="3">
        <v>3350.45</v>
      </c>
    </row>
    <row r="206" spans="1:9" x14ac:dyDescent="0.15">
      <c r="A206" t="s">
        <v>36</v>
      </c>
      <c r="B206" t="s">
        <v>138</v>
      </c>
      <c r="C206" t="s">
        <v>139</v>
      </c>
      <c r="D206" t="s">
        <v>24</v>
      </c>
      <c r="E206" t="s">
        <v>117</v>
      </c>
      <c r="F206" t="s">
        <v>118</v>
      </c>
      <c r="G206" t="s">
        <v>56</v>
      </c>
      <c r="H206" t="s">
        <v>14</v>
      </c>
      <c r="I206" s="3">
        <v>309.60000000000002</v>
      </c>
    </row>
    <row r="207" spans="1:9" x14ac:dyDescent="0.15">
      <c r="A207" t="s">
        <v>36</v>
      </c>
      <c r="B207" t="s">
        <v>119</v>
      </c>
      <c r="C207" t="s">
        <v>120</v>
      </c>
      <c r="D207" t="s">
        <v>24</v>
      </c>
      <c r="E207" t="s">
        <v>117</v>
      </c>
      <c r="F207" t="s">
        <v>118</v>
      </c>
      <c r="G207" t="s">
        <v>56</v>
      </c>
      <c r="H207" t="s">
        <v>14</v>
      </c>
      <c r="I207" s="3">
        <v>290.68</v>
      </c>
    </row>
    <row r="208" spans="1:9" x14ac:dyDescent="0.15">
      <c r="A208" t="s">
        <v>36</v>
      </c>
      <c r="B208" t="s">
        <v>131</v>
      </c>
      <c r="C208" t="s">
        <v>132</v>
      </c>
      <c r="D208" t="s">
        <v>24</v>
      </c>
      <c r="E208" t="s">
        <v>117</v>
      </c>
      <c r="F208" t="s">
        <v>118</v>
      </c>
      <c r="G208" t="s">
        <v>56</v>
      </c>
      <c r="H208" t="s">
        <v>14</v>
      </c>
      <c r="I208" s="3">
        <v>2280.86</v>
      </c>
    </row>
    <row r="209" spans="1:9" x14ac:dyDescent="0.15">
      <c r="A209" t="s">
        <v>37</v>
      </c>
      <c r="B209" t="s">
        <v>129</v>
      </c>
      <c r="C209" t="s">
        <v>130</v>
      </c>
      <c r="D209" t="s">
        <v>24</v>
      </c>
      <c r="E209" t="s">
        <v>117</v>
      </c>
      <c r="F209" t="s">
        <v>118</v>
      </c>
      <c r="G209" t="s">
        <v>56</v>
      </c>
      <c r="H209" t="s">
        <v>14</v>
      </c>
      <c r="I209" s="3">
        <v>2724.09</v>
      </c>
    </row>
    <row r="210" spans="1:9" x14ac:dyDescent="0.15">
      <c r="A210" t="s">
        <v>37</v>
      </c>
      <c r="B210" t="s">
        <v>123</v>
      </c>
      <c r="C210" t="s">
        <v>124</v>
      </c>
      <c r="D210" t="s">
        <v>24</v>
      </c>
      <c r="E210" t="s">
        <v>117</v>
      </c>
      <c r="F210" t="s">
        <v>118</v>
      </c>
      <c r="G210" t="s">
        <v>56</v>
      </c>
      <c r="H210" t="s">
        <v>14</v>
      </c>
      <c r="I210" s="3">
        <v>1935.69</v>
      </c>
    </row>
    <row r="211" spans="1:9" x14ac:dyDescent="0.15">
      <c r="A211" t="s">
        <v>37</v>
      </c>
      <c r="B211" t="s">
        <v>144</v>
      </c>
      <c r="C211" t="s">
        <v>145</v>
      </c>
      <c r="D211" t="s">
        <v>24</v>
      </c>
      <c r="E211" t="s">
        <v>117</v>
      </c>
      <c r="F211" t="s">
        <v>118</v>
      </c>
      <c r="G211" t="s">
        <v>56</v>
      </c>
      <c r="H211" t="s">
        <v>14</v>
      </c>
      <c r="I211" s="3">
        <v>1897.89</v>
      </c>
    </row>
    <row r="212" spans="1:9" x14ac:dyDescent="0.15">
      <c r="A212" t="s">
        <v>37</v>
      </c>
      <c r="B212" t="s">
        <v>140</v>
      </c>
      <c r="C212" t="s">
        <v>141</v>
      </c>
      <c r="D212" t="s">
        <v>24</v>
      </c>
      <c r="E212" t="s">
        <v>117</v>
      </c>
      <c r="F212" t="s">
        <v>118</v>
      </c>
      <c r="G212" t="s">
        <v>56</v>
      </c>
      <c r="H212" t="s">
        <v>14</v>
      </c>
      <c r="I212" s="3">
        <v>0.14000000000000001</v>
      </c>
    </row>
    <row r="213" spans="1:9" x14ac:dyDescent="0.15">
      <c r="A213" t="s">
        <v>37</v>
      </c>
      <c r="B213" t="s">
        <v>115</v>
      </c>
      <c r="C213" t="s">
        <v>116</v>
      </c>
      <c r="D213" t="s">
        <v>24</v>
      </c>
      <c r="E213" t="s">
        <v>117</v>
      </c>
      <c r="F213" t="s">
        <v>118</v>
      </c>
      <c r="G213" t="s">
        <v>56</v>
      </c>
      <c r="H213" t="s">
        <v>14</v>
      </c>
      <c r="I213" s="3">
        <v>1.34</v>
      </c>
    </row>
    <row r="214" spans="1:9" x14ac:dyDescent="0.15">
      <c r="A214" t="s">
        <v>37</v>
      </c>
      <c r="B214" t="s">
        <v>127</v>
      </c>
      <c r="C214" t="s">
        <v>128</v>
      </c>
      <c r="D214" t="s">
        <v>24</v>
      </c>
      <c r="E214" t="s">
        <v>117</v>
      </c>
      <c r="F214" t="s">
        <v>118</v>
      </c>
      <c r="G214" t="s">
        <v>56</v>
      </c>
      <c r="H214" t="s">
        <v>14</v>
      </c>
      <c r="I214" s="3">
        <v>2405.21</v>
      </c>
    </row>
    <row r="215" spans="1:9" x14ac:dyDescent="0.15">
      <c r="A215" t="s">
        <v>37</v>
      </c>
      <c r="B215" t="s">
        <v>119</v>
      </c>
      <c r="C215" t="s">
        <v>120</v>
      </c>
      <c r="D215" t="s">
        <v>24</v>
      </c>
      <c r="E215" t="s">
        <v>117</v>
      </c>
      <c r="F215" t="s">
        <v>118</v>
      </c>
      <c r="G215" t="s">
        <v>56</v>
      </c>
      <c r="H215" t="s">
        <v>14</v>
      </c>
      <c r="I215" s="3">
        <v>223.27</v>
      </c>
    </row>
    <row r="216" spans="1:9" x14ac:dyDescent="0.15">
      <c r="A216" t="s">
        <v>37</v>
      </c>
      <c r="B216" t="s">
        <v>133</v>
      </c>
      <c r="C216" t="s">
        <v>134</v>
      </c>
      <c r="D216" t="s">
        <v>24</v>
      </c>
      <c r="E216" t="s">
        <v>117</v>
      </c>
      <c r="F216" t="s">
        <v>118</v>
      </c>
      <c r="G216" t="s">
        <v>56</v>
      </c>
      <c r="H216" t="s">
        <v>14</v>
      </c>
      <c r="I216" s="3">
        <v>655.66</v>
      </c>
    </row>
    <row r="217" spans="1:9" hidden="1" x14ac:dyDescent="0.15">
      <c r="A217" t="s">
        <v>37</v>
      </c>
      <c r="B217" t="s">
        <v>135</v>
      </c>
      <c r="C217" t="s">
        <v>136</v>
      </c>
      <c r="D217" t="s">
        <v>19</v>
      </c>
      <c r="E217" t="s">
        <v>117</v>
      </c>
      <c r="F217" t="s">
        <v>137</v>
      </c>
      <c r="G217" t="s">
        <v>57</v>
      </c>
      <c r="H217" t="s">
        <v>14</v>
      </c>
      <c r="I217" s="3">
        <v>19277.25</v>
      </c>
    </row>
    <row r="218" spans="1:9" x14ac:dyDescent="0.15">
      <c r="A218" t="s">
        <v>37</v>
      </c>
      <c r="B218" t="s">
        <v>121</v>
      </c>
      <c r="C218" t="s">
        <v>122</v>
      </c>
      <c r="D218" t="s">
        <v>24</v>
      </c>
      <c r="E218" t="s">
        <v>117</v>
      </c>
      <c r="F218" t="s">
        <v>118</v>
      </c>
      <c r="G218" t="s">
        <v>56</v>
      </c>
      <c r="H218" t="s">
        <v>14</v>
      </c>
      <c r="I218" s="3">
        <v>3762.51</v>
      </c>
    </row>
    <row r="219" spans="1:9" x14ac:dyDescent="0.15">
      <c r="A219" t="s">
        <v>37</v>
      </c>
      <c r="B219" t="s">
        <v>142</v>
      </c>
      <c r="C219" t="s">
        <v>143</v>
      </c>
      <c r="D219" t="s">
        <v>24</v>
      </c>
      <c r="E219" t="s">
        <v>117</v>
      </c>
      <c r="F219" t="s">
        <v>118</v>
      </c>
      <c r="G219" t="s">
        <v>56</v>
      </c>
      <c r="H219" t="s">
        <v>14</v>
      </c>
      <c r="I219" s="3">
        <v>482.22</v>
      </c>
    </row>
    <row r="220" spans="1:9" x14ac:dyDescent="0.15">
      <c r="A220" t="s">
        <v>37</v>
      </c>
      <c r="B220" t="s">
        <v>131</v>
      </c>
      <c r="C220" t="s">
        <v>132</v>
      </c>
      <c r="D220" t="s">
        <v>24</v>
      </c>
      <c r="E220" t="s">
        <v>117</v>
      </c>
      <c r="F220" t="s">
        <v>118</v>
      </c>
      <c r="G220" t="s">
        <v>56</v>
      </c>
      <c r="H220" t="s">
        <v>14</v>
      </c>
      <c r="I220" s="3">
        <v>1003.02</v>
      </c>
    </row>
    <row r="221" spans="1:9" hidden="1" x14ac:dyDescent="0.15">
      <c r="A221" t="s">
        <v>37</v>
      </c>
      <c r="B221" t="s">
        <v>135</v>
      </c>
      <c r="C221" t="s">
        <v>136</v>
      </c>
      <c r="D221" t="s">
        <v>58</v>
      </c>
      <c r="E221" t="s">
        <v>117</v>
      </c>
      <c r="F221" t="s">
        <v>137</v>
      </c>
      <c r="G221" t="s">
        <v>57</v>
      </c>
      <c r="H221" t="s">
        <v>14</v>
      </c>
      <c r="I221" s="3">
        <v>444.91</v>
      </c>
    </row>
    <row r="222" spans="1:9" x14ac:dyDescent="0.15">
      <c r="A222" t="s">
        <v>37</v>
      </c>
      <c r="B222" t="s">
        <v>135</v>
      </c>
      <c r="C222" t="s">
        <v>136</v>
      </c>
      <c r="D222" t="s">
        <v>24</v>
      </c>
      <c r="E222" t="s">
        <v>117</v>
      </c>
      <c r="F222" t="s">
        <v>137</v>
      </c>
      <c r="G222" t="s">
        <v>56</v>
      </c>
      <c r="H222" t="s">
        <v>14</v>
      </c>
      <c r="I222" s="3">
        <v>1997.77</v>
      </c>
    </row>
    <row r="223" spans="1:9" x14ac:dyDescent="0.15">
      <c r="A223" t="s">
        <v>37</v>
      </c>
      <c r="B223" t="s">
        <v>153</v>
      </c>
      <c r="C223" t="s">
        <v>154</v>
      </c>
      <c r="D223" t="s">
        <v>24</v>
      </c>
      <c r="E223" t="s">
        <v>117</v>
      </c>
      <c r="F223" t="s">
        <v>118</v>
      </c>
      <c r="G223" t="s">
        <v>56</v>
      </c>
      <c r="H223" t="s">
        <v>14</v>
      </c>
      <c r="I223" s="3">
        <v>1551.9</v>
      </c>
    </row>
    <row r="224" spans="1:9" hidden="1" x14ac:dyDescent="0.15">
      <c r="A224" t="s">
        <v>38</v>
      </c>
      <c r="B224" t="s">
        <v>135</v>
      </c>
      <c r="C224" t="s">
        <v>136</v>
      </c>
      <c r="D224" t="s">
        <v>19</v>
      </c>
      <c r="E224" t="s">
        <v>117</v>
      </c>
      <c r="F224" t="s">
        <v>137</v>
      </c>
      <c r="G224" t="s">
        <v>57</v>
      </c>
      <c r="H224" t="s">
        <v>14</v>
      </c>
      <c r="I224" s="3">
        <v>33203.339999999997</v>
      </c>
    </row>
    <row r="225" spans="1:9" x14ac:dyDescent="0.15">
      <c r="A225" t="s">
        <v>38</v>
      </c>
      <c r="B225" t="s">
        <v>142</v>
      </c>
      <c r="C225" t="s">
        <v>143</v>
      </c>
      <c r="D225" t="s">
        <v>24</v>
      </c>
      <c r="E225" t="s">
        <v>117</v>
      </c>
      <c r="F225" t="s">
        <v>118</v>
      </c>
      <c r="G225" t="s">
        <v>56</v>
      </c>
      <c r="H225" t="s">
        <v>14</v>
      </c>
      <c r="I225" s="3">
        <v>258.97000000000003</v>
      </c>
    </row>
    <row r="226" spans="1:9" x14ac:dyDescent="0.15">
      <c r="A226" t="s">
        <v>38</v>
      </c>
      <c r="B226" t="s">
        <v>123</v>
      </c>
      <c r="C226" t="s">
        <v>124</v>
      </c>
      <c r="D226" t="s">
        <v>24</v>
      </c>
      <c r="E226" t="s">
        <v>117</v>
      </c>
      <c r="F226" t="s">
        <v>118</v>
      </c>
      <c r="G226" t="s">
        <v>56</v>
      </c>
      <c r="H226" t="s">
        <v>14</v>
      </c>
      <c r="I226" s="3">
        <v>423.16</v>
      </c>
    </row>
    <row r="227" spans="1:9" x14ac:dyDescent="0.15">
      <c r="A227" t="s">
        <v>38</v>
      </c>
      <c r="B227" t="s">
        <v>131</v>
      </c>
      <c r="C227" t="s">
        <v>132</v>
      </c>
      <c r="D227" t="s">
        <v>24</v>
      </c>
      <c r="E227" t="s">
        <v>117</v>
      </c>
      <c r="F227" t="s">
        <v>118</v>
      </c>
      <c r="G227" t="s">
        <v>56</v>
      </c>
      <c r="H227" t="s">
        <v>14</v>
      </c>
      <c r="I227" s="3">
        <v>760.91</v>
      </c>
    </row>
    <row r="228" spans="1:9" x14ac:dyDescent="0.15">
      <c r="A228" t="s">
        <v>38</v>
      </c>
      <c r="B228" t="s">
        <v>115</v>
      </c>
      <c r="C228" t="s">
        <v>116</v>
      </c>
      <c r="D228" t="s">
        <v>24</v>
      </c>
      <c r="E228" t="s">
        <v>117</v>
      </c>
      <c r="F228" t="s">
        <v>118</v>
      </c>
      <c r="G228" t="s">
        <v>56</v>
      </c>
      <c r="H228" t="s">
        <v>14</v>
      </c>
      <c r="I228" s="3">
        <v>0.15</v>
      </c>
    </row>
    <row r="229" spans="1:9" x14ac:dyDescent="0.15">
      <c r="A229" t="s">
        <v>38</v>
      </c>
      <c r="B229" t="s">
        <v>153</v>
      </c>
      <c r="C229" t="s">
        <v>154</v>
      </c>
      <c r="D229" t="s">
        <v>24</v>
      </c>
      <c r="E229" t="s">
        <v>117</v>
      </c>
      <c r="F229" t="s">
        <v>118</v>
      </c>
      <c r="G229" t="s">
        <v>56</v>
      </c>
      <c r="H229" t="s">
        <v>14</v>
      </c>
      <c r="I229" s="3">
        <v>234.15</v>
      </c>
    </row>
    <row r="230" spans="1:9" x14ac:dyDescent="0.15">
      <c r="A230" t="s">
        <v>38</v>
      </c>
      <c r="B230" t="s">
        <v>129</v>
      </c>
      <c r="C230" t="s">
        <v>130</v>
      </c>
      <c r="D230" t="s">
        <v>24</v>
      </c>
      <c r="E230" t="s">
        <v>117</v>
      </c>
      <c r="F230" t="s">
        <v>118</v>
      </c>
      <c r="G230" t="s">
        <v>56</v>
      </c>
      <c r="H230" t="s">
        <v>14</v>
      </c>
      <c r="I230" s="3">
        <v>5331.42</v>
      </c>
    </row>
    <row r="231" spans="1:9" x14ac:dyDescent="0.15">
      <c r="A231" t="s">
        <v>38</v>
      </c>
      <c r="B231" t="s">
        <v>121</v>
      </c>
      <c r="C231" t="s">
        <v>122</v>
      </c>
      <c r="D231" t="s">
        <v>24</v>
      </c>
      <c r="E231" t="s">
        <v>117</v>
      </c>
      <c r="F231" t="s">
        <v>118</v>
      </c>
      <c r="G231" t="s">
        <v>56</v>
      </c>
      <c r="H231" t="s">
        <v>14</v>
      </c>
      <c r="I231" s="3">
        <v>2770.39</v>
      </c>
    </row>
    <row r="232" spans="1:9" x14ac:dyDescent="0.15">
      <c r="A232" t="s">
        <v>38</v>
      </c>
      <c r="B232" t="s">
        <v>135</v>
      </c>
      <c r="C232" t="s">
        <v>136</v>
      </c>
      <c r="D232" t="s">
        <v>24</v>
      </c>
      <c r="E232" t="s">
        <v>117</v>
      </c>
      <c r="F232" t="s">
        <v>137</v>
      </c>
      <c r="G232" t="s">
        <v>56</v>
      </c>
      <c r="H232" t="s">
        <v>14</v>
      </c>
      <c r="I232" s="3">
        <v>3095</v>
      </c>
    </row>
    <row r="233" spans="1:9" x14ac:dyDescent="0.15">
      <c r="A233" t="s">
        <v>38</v>
      </c>
      <c r="B233" t="s">
        <v>144</v>
      </c>
      <c r="C233" t="s">
        <v>145</v>
      </c>
      <c r="D233" t="s">
        <v>24</v>
      </c>
      <c r="E233" t="s">
        <v>117</v>
      </c>
      <c r="F233" t="s">
        <v>118</v>
      </c>
      <c r="G233" t="s">
        <v>56</v>
      </c>
      <c r="H233" t="s">
        <v>14</v>
      </c>
      <c r="I233" s="3">
        <v>79.760000000000005</v>
      </c>
    </row>
    <row r="234" spans="1:9" x14ac:dyDescent="0.15">
      <c r="A234" t="s">
        <v>38</v>
      </c>
      <c r="B234" t="s">
        <v>127</v>
      </c>
      <c r="C234" t="s">
        <v>128</v>
      </c>
      <c r="D234" t="s">
        <v>24</v>
      </c>
      <c r="E234" t="s">
        <v>117</v>
      </c>
      <c r="F234" t="s">
        <v>118</v>
      </c>
      <c r="G234" t="s">
        <v>56</v>
      </c>
      <c r="H234" t="s">
        <v>14</v>
      </c>
      <c r="I234" s="3">
        <v>768.18</v>
      </c>
    </row>
    <row r="235" spans="1:9" hidden="1" x14ac:dyDescent="0.15">
      <c r="A235" t="s">
        <v>38</v>
      </c>
      <c r="B235" t="s">
        <v>135</v>
      </c>
      <c r="C235" t="s">
        <v>136</v>
      </c>
      <c r="D235" t="s">
        <v>58</v>
      </c>
      <c r="E235" t="s">
        <v>117</v>
      </c>
      <c r="F235" t="s">
        <v>137</v>
      </c>
      <c r="G235" t="s">
        <v>57</v>
      </c>
      <c r="H235" t="s">
        <v>14</v>
      </c>
      <c r="I235" s="3">
        <v>1312.83</v>
      </c>
    </row>
    <row r="236" spans="1:9" x14ac:dyDescent="0.15">
      <c r="A236" t="s">
        <v>38</v>
      </c>
      <c r="B236" t="s">
        <v>119</v>
      </c>
      <c r="C236" t="s">
        <v>120</v>
      </c>
      <c r="D236" t="s">
        <v>24</v>
      </c>
      <c r="E236" t="s">
        <v>117</v>
      </c>
      <c r="F236" t="s">
        <v>118</v>
      </c>
      <c r="G236" t="s">
        <v>56</v>
      </c>
      <c r="H236" t="s">
        <v>14</v>
      </c>
      <c r="I236" s="3">
        <v>166.7</v>
      </c>
    </row>
    <row r="237" spans="1:9" x14ac:dyDescent="0.15">
      <c r="A237" t="s">
        <v>38</v>
      </c>
      <c r="B237" t="s">
        <v>140</v>
      </c>
      <c r="C237" t="s">
        <v>141</v>
      </c>
      <c r="D237" t="s">
        <v>24</v>
      </c>
      <c r="E237" t="s">
        <v>117</v>
      </c>
      <c r="F237" t="s">
        <v>118</v>
      </c>
      <c r="G237" t="s">
        <v>56</v>
      </c>
      <c r="H237" t="s">
        <v>14</v>
      </c>
      <c r="I237" s="3">
        <v>3.32</v>
      </c>
    </row>
    <row r="238" spans="1:9" x14ac:dyDescent="0.15">
      <c r="A238" t="s">
        <v>39</v>
      </c>
      <c r="B238" t="s">
        <v>119</v>
      </c>
      <c r="C238" t="s">
        <v>120</v>
      </c>
      <c r="D238" t="s">
        <v>24</v>
      </c>
      <c r="E238" t="s">
        <v>117</v>
      </c>
      <c r="F238" t="s">
        <v>118</v>
      </c>
      <c r="G238" t="s">
        <v>56</v>
      </c>
      <c r="H238" t="s">
        <v>14</v>
      </c>
      <c r="I238" s="3">
        <v>38.79</v>
      </c>
    </row>
    <row r="239" spans="1:9" hidden="1" x14ac:dyDescent="0.15">
      <c r="A239" t="s">
        <v>39</v>
      </c>
      <c r="B239" t="s">
        <v>135</v>
      </c>
      <c r="C239" t="s">
        <v>136</v>
      </c>
      <c r="D239" t="s">
        <v>19</v>
      </c>
      <c r="E239" t="s">
        <v>117</v>
      </c>
      <c r="F239" t="s">
        <v>137</v>
      </c>
      <c r="G239" t="s">
        <v>57</v>
      </c>
      <c r="H239" t="s">
        <v>14</v>
      </c>
      <c r="I239" s="3">
        <v>38614.75</v>
      </c>
    </row>
    <row r="240" spans="1:9" hidden="1" x14ac:dyDescent="0.15">
      <c r="A240" t="s">
        <v>39</v>
      </c>
      <c r="B240" t="s">
        <v>135</v>
      </c>
      <c r="C240" t="s">
        <v>136</v>
      </c>
      <c r="D240" t="s">
        <v>58</v>
      </c>
      <c r="E240" t="s">
        <v>117</v>
      </c>
      <c r="F240" t="s">
        <v>137</v>
      </c>
      <c r="G240" t="s">
        <v>57</v>
      </c>
      <c r="H240" t="s">
        <v>14</v>
      </c>
      <c r="I240" s="3">
        <v>1961.79</v>
      </c>
    </row>
    <row r="241" spans="1:9" x14ac:dyDescent="0.15">
      <c r="A241" t="s">
        <v>39</v>
      </c>
      <c r="B241" t="s">
        <v>129</v>
      </c>
      <c r="C241" t="s">
        <v>130</v>
      </c>
      <c r="D241" t="s">
        <v>24</v>
      </c>
      <c r="E241" t="s">
        <v>117</v>
      </c>
      <c r="F241" t="s">
        <v>118</v>
      </c>
      <c r="G241" t="s">
        <v>56</v>
      </c>
      <c r="H241" t="s">
        <v>14</v>
      </c>
      <c r="I241" s="3">
        <v>3619.18</v>
      </c>
    </row>
    <row r="242" spans="1:9" x14ac:dyDescent="0.15">
      <c r="A242" t="s">
        <v>39</v>
      </c>
      <c r="B242" t="s">
        <v>131</v>
      </c>
      <c r="C242" t="s">
        <v>132</v>
      </c>
      <c r="D242" t="s">
        <v>24</v>
      </c>
      <c r="E242" t="s">
        <v>117</v>
      </c>
      <c r="F242" t="s">
        <v>118</v>
      </c>
      <c r="G242" t="s">
        <v>56</v>
      </c>
      <c r="H242" t="s">
        <v>14</v>
      </c>
      <c r="I242" s="3">
        <v>751.79</v>
      </c>
    </row>
    <row r="243" spans="1:9" x14ac:dyDescent="0.15">
      <c r="A243" t="s">
        <v>39</v>
      </c>
      <c r="B243" t="s">
        <v>144</v>
      </c>
      <c r="C243" t="s">
        <v>145</v>
      </c>
      <c r="D243" t="s">
        <v>24</v>
      </c>
      <c r="E243" t="s">
        <v>117</v>
      </c>
      <c r="F243" t="s">
        <v>118</v>
      </c>
      <c r="G243" t="s">
        <v>56</v>
      </c>
      <c r="H243" t="s">
        <v>14</v>
      </c>
      <c r="I243" s="3">
        <v>87.08</v>
      </c>
    </row>
    <row r="244" spans="1:9" x14ac:dyDescent="0.15">
      <c r="A244" t="s">
        <v>39</v>
      </c>
      <c r="B244" t="s">
        <v>142</v>
      </c>
      <c r="C244" t="s">
        <v>143</v>
      </c>
      <c r="D244" t="s">
        <v>24</v>
      </c>
      <c r="E244" t="s">
        <v>117</v>
      </c>
      <c r="F244" t="s">
        <v>118</v>
      </c>
      <c r="G244" t="s">
        <v>56</v>
      </c>
      <c r="H244" t="s">
        <v>14</v>
      </c>
      <c r="I244" s="3">
        <v>18.87</v>
      </c>
    </row>
    <row r="245" spans="1:9" x14ac:dyDescent="0.15">
      <c r="A245" t="s">
        <v>39</v>
      </c>
      <c r="B245" t="s">
        <v>135</v>
      </c>
      <c r="C245" t="s">
        <v>136</v>
      </c>
      <c r="D245" t="s">
        <v>24</v>
      </c>
      <c r="E245" t="s">
        <v>117</v>
      </c>
      <c r="F245" t="s">
        <v>137</v>
      </c>
      <c r="G245" t="s">
        <v>56</v>
      </c>
      <c r="H245" t="s">
        <v>14</v>
      </c>
      <c r="I245" s="3">
        <v>4521.3</v>
      </c>
    </row>
    <row r="246" spans="1:9" x14ac:dyDescent="0.15">
      <c r="A246" t="s">
        <v>39</v>
      </c>
      <c r="B246" t="s">
        <v>153</v>
      </c>
      <c r="C246" t="s">
        <v>154</v>
      </c>
      <c r="D246" t="s">
        <v>24</v>
      </c>
      <c r="E246" t="s">
        <v>117</v>
      </c>
      <c r="F246" t="s">
        <v>118</v>
      </c>
      <c r="G246" t="s">
        <v>56</v>
      </c>
      <c r="H246" t="s">
        <v>14</v>
      </c>
      <c r="I246" s="3">
        <v>150.77000000000001</v>
      </c>
    </row>
    <row r="247" spans="1:9" x14ac:dyDescent="0.15">
      <c r="A247" t="s">
        <v>39</v>
      </c>
      <c r="B247" t="s">
        <v>121</v>
      </c>
      <c r="C247" t="s">
        <v>122</v>
      </c>
      <c r="D247" t="s">
        <v>24</v>
      </c>
      <c r="E247" t="s">
        <v>117</v>
      </c>
      <c r="F247" t="s">
        <v>118</v>
      </c>
      <c r="G247" t="s">
        <v>56</v>
      </c>
      <c r="H247" t="s">
        <v>14</v>
      </c>
      <c r="I247" s="3">
        <v>2672.94</v>
      </c>
    </row>
    <row r="248" spans="1:9" x14ac:dyDescent="0.15">
      <c r="A248" t="s">
        <v>39</v>
      </c>
      <c r="B248" t="s">
        <v>140</v>
      </c>
      <c r="C248" t="s">
        <v>141</v>
      </c>
      <c r="D248" t="s">
        <v>24</v>
      </c>
      <c r="E248" t="s">
        <v>117</v>
      </c>
      <c r="F248" t="s">
        <v>118</v>
      </c>
      <c r="G248" t="s">
        <v>56</v>
      </c>
      <c r="H248" t="s">
        <v>14</v>
      </c>
      <c r="I248" s="3">
        <v>0.34</v>
      </c>
    </row>
    <row r="249" spans="1:9" x14ac:dyDescent="0.15">
      <c r="A249" t="s">
        <v>39</v>
      </c>
      <c r="B249" t="s">
        <v>127</v>
      </c>
      <c r="C249" t="s">
        <v>128</v>
      </c>
      <c r="D249" t="s">
        <v>24</v>
      </c>
      <c r="E249" t="s">
        <v>117</v>
      </c>
      <c r="F249" t="s">
        <v>118</v>
      </c>
      <c r="G249" t="s">
        <v>56</v>
      </c>
      <c r="H249" t="s">
        <v>14</v>
      </c>
      <c r="I249" s="3">
        <v>1511.54</v>
      </c>
    </row>
    <row r="250" spans="1:9" x14ac:dyDescent="0.15">
      <c r="A250" t="s">
        <v>39</v>
      </c>
      <c r="B250" t="s">
        <v>123</v>
      </c>
      <c r="C250" t="s">
        <v>124</v>
      </c>
      <c r="D250" t="s">
        <v>24</v>
      </c>
      <c r="E250" t="s">
        <v>117</v>
      </c>
      <c r="F250" t="s">
        <v>118</v>
      </c>
      <c r="G250" t="s">
        <v>56</v>
      </c>
      <c r="H250" t="s">
        <v>14</v>
      </c>
      <c r="I250" s="3">
        <v>284.37</v>
      </c>
    </row>
    <row r="251" spans="1:9" x14ac:dyDescent="0.15">
      <c r="A251" t="s">
        <v>39</v>
      </c>
      <c r="B251" t="s">
        <v>115</v>
      </c>
      <c r="C251" t="s">
        <v>116</v>
      </c>
      <c r="D251" t="s">
        <v>24</v>
      </c>
      <c r="E251" t="s">
        <v>117</v>
      </c>
      <c r="F251" t="s">
        <v>118</v>
      </c>
      <c r="G251" t="s">
        <v>56</v>
      </c>
      <c r="H251" t="s">
        <v>14</v>
      </c>
      <c r="I251" s="3">
        <v>3.57</v>
      </c>
    </row>
    <row r="252" spans="1:9" x14ac:dyDescent="0.15">
      <c r="A252" t="s">
        <v>40</v>
      </c>
      <c r="B252" t="s">
        <v>123</v>
      </c>
      <c r="C252" t="s">
        <v>124</v>
      </c>
      <c r="D252" t="s">
        <v>24</v>
      </c>
      <c r="E252" t="s">
        <v>117</v>
      </c>
      <c r="F252" t="s">
        <v>118</v>
      </c>
      <c r="G252" t="s">
        <v>56</v>
      </c>
      <c r="H252" t="s">
        <v>14</v>
      </c>
      <c r="I252" s="3">
        <v>334.39</v>
      </c>
    </row>
    <row r="253" spans="1:9" x14ac:dyDescent="0.15">
      <c r="A253" t="s">
        <v>40</v>
      </c>
      <c r="B253" t="s">
        <v>144</v>
      </c>
      <c r="C253" t="s">
        <v>145</v>
      </c>
      <c r="D253" t="s">
        <v>24</v>
      </c>
      <c r="E253" t="s">
        <v>117</v>
      </c>
      <c r="F253" t="s">
        <v>118</v>
      </c>
      <c r="G253" t="s">
        <v>56</v>
      </c>
      <c r="H253" t="s">
        <v>14</v>
      </c>
      <c r="I253" s="3">
        <v>112.87</v>
      </c>
    </row>
    <row r="254" spans="1:9" x14ac:dyDescent="0.15">
      <c r="A254" t="s">
        <v>40</v>
      </c>
      <c r="B254" t="s">
        <v>135</v>
      </c>
      <c r="C254" t="s">
        <v>136</v>
      </c>
      <c r="D254" t="s">
        <v>24</v>
      </c>
      <c r="E254" t="s">
        <v>117</v>
      </c>
      <c r="F254" t="s">
        <v>137</v>
      </c>
      <c r="G254" t="s">
        <v>56</v>
      </c>
      <c r="H254" t="s">
        <v>14</v>
      </c>
      <c r="I254" s="3">
        <v>2731.41</v>
      </c>
    </row>
    <row r="255" spans="1:9" x14ac:dyDescent="0.15">
      <c r="A255" t="s">
        <v>40</v>
      </c>
      <c r="B255" t="s">
        <v>127</v>
      </c>
      <c r="C255" t="s">
        <v>128</v>
      </c>
      <c r="D255" t="s">
        <v>24</v>
      </c>
      <c r="E255" t="s">
        <v>117</v>
      </c>
      <c r="F255" t="s">
        <v>118</v>
      </c>
      <c r="G255" t="s">
        <v>56</v>
      </c>
      <c r="H255" t="s">
        <v>14</v>
      </c>
      <c r="I255" s="3">
        <v>2796.75</v>
      </c>
    </row>
    <row r="256" spans="1:9" x14ac:dyDescent="0.15">
      <c r="A256" t="s">
        <v>40</v>
      </c>
      <c r="B256" t="s">
        <v>142</v>
      </c>
      <c r="C256" t="s">
        <v>143</v>
      </c>
      <c r="D256" t="s">
        <v>24</v>
      </c>
      <c r="E256" t="s">
        <v>117</v>
      </c>
      <c r="F256" t="s">
        <v>118</v>
      </c>
      <c r="G256" t="s">
        <v>56</v>
      </c>
      <c r="H256" t="s">
        <v>14</v>
      </c>
      <c r="I256" s="3">
        <v>335.59</v>
      </c>
    </row>
    <row r="257" spans="1:9" x14ac:dyDescent="0.15">
      <c r="A257" t="s">
        <v>40</v>
      </c>
      <c r="B257" t="s">
        <v>153</v>
      </c>
      <c r="C257" t="s">
        <v>154</v>
      </c>
      <c r="D257" t="s">
        <v>24</v>
      </c>
      <c r="E257" t="s">
        <v>117</v>
      </c>
      <c r="F257" t="s">
        <v>118</v>
      </c>
      <c r="G257" t="s">
        <v>56</v>
      </c>
      <c r="H257" t="s">
        <v>14</v>
      </c>
      <c r="I257" s="3">
        <v>49.81</v>
      </c>
    </row>
    <row r="258" spans="1:9" x14ac:dyDescent="0.15">
      <c r="A258" t="s">
        <v>40</v>
      </c>
      <c r="B258" t="s">
        <v>131</v>
      </c>
      <c r="C258" t="s">
        <v>132</v>
      </c>
      <c r="D258" t="s">
        <v>24</v>
      </c>
      <c r="E258" t="s">
        <v>117</v>
      </c>
      <c r="F258" t="s">
        <v>118</v>
      </c>
      <c r="G258" t="s">
        <v>56</v>
      </c>
      <c r="H258" t="s">
        <v>14</v>
      </c>
      <c r="I258" s="3">
        <v>598.16</v>
      </c>
    </row>
    <row r="259" spans="1:9" hidden="1" x14ac:dyDescent="0.15">
      <c r="A259" t="s">
        <v>40</v>
      </c>
      <c r="B259" t="s">
        <v>135</v>
      </c>
      <c r="C259" t="s">
        <v>136</v>
      </c>
      <c r="D259" t="s">
        <v>58</v>
      </c>
      <c r="E259" t="s">
        <v>117</v>
      </c>
      <c r="F259" t="s">
        <v>137</v>
      </c>
      <c r="G259" t="s">
        <v>57</v>
      </c>
      <c r="H259" t="s">
        <v>14</v>
      </c>
      <c r="I259" s="3">
        <v>1040.6099999999999</v>
      </c>
    </row>
    <row r="260" spans="1:9" x14ac:dyDescent="0.15">
      <c r="A260" t="s">
        <v>40</v>
      </c>
      <c r="B260" t="s">
        <v>129</v>
      </c>
      <c r="C260" t="s">
        <v>130</v>
      </c>
      <c r="D260" t="s">
        <v>24</v>
      </c>
      <c r="E260" t="s">
        <v>117</v>
      </c>
      <c r="F260" t="s">
        <v>118</v>
      </c>
      <c r="G260" t="s">
        <v>56</v>
      </c>
      <c r="H260" t="s">
        <v>14</v>
      </c>
      <c r="I260" s="3">
        <v>3790.84</v>
      </c>
    </row>
    <row r="261" spans="1:9" x14ac:dyDescent="0.15">
      <c r="A261" t="s">
        <v>40</v>
      </c>
      <c r="B261" t="s">
        <v>121</v>
      </c>
      <c r="C261" t="s">
        <v>122</v>
      </c>
      <c r="D261" t="s">
        <v>24</v>
      </c>
      <c r="E261" t="s">
        <v>117</v>
      </c>
      <c r="F261" t="s">
        <v>118</v>
      </c>
      <c r="G261" t="s">
        <v>56</v>
      </c>
      <c r="H261" t="s">
        <v>14</v>
      </c>
      <c r="I261" s="3">
        <v>1918.85</v>
      </c>
    </row>
    <row r="262" spans="1:9" x14ac:dyDescent="0.15">
      <c r="A262" t="s">
        <v>40</v>
      </c>
      <c r="B262" t="s">
        <v>119</v>
      </c>
      <c r="C262" t="s">
        <v>120</v>
      </c>
      <c r="D262" t="s">
        <v>24</v>
      </c>
      <c r="E262" t="s">
        <v>117</v>
      </c>
      <c r="F262" t="s">
        <v>118</v>
      </c>
      <c r="G262" t="s">
        <v>56</v>
      </c>
      <c r="H262" t="s">
        <v>14</v>
      </c>
      <c r="I262" s="3">
        <v>9.9700000000000006</v>
      </c>
    </row>
    <row r="263" spans="1:9" x14ac:dyDescent="0.15">
      <c r="A263" t="s">
        <v>40</v>
      </c>
      <c r="B263" t="s">
        <v>115</v>
      </c>
      <c r="C263" t="s">
        <v>116</v>
      </c>
      <c r="D263" t="s">
        <v>24</v>
      </c>
      <c r="E263" t="s">
        <v>117</v>
      </c>
      <c r="F263" t="s">
        <v>118</v>
      </c>
      <c r="G263" t="s">
        <v>56</v>
      </c>
      <c r="H263" t="s">
        <v>14</v>
      </c>
      <c r="I263" s="3">
        <v>2.11</v>
      </c>
    </row>
    <row r="264" spans="1:9" x14ac:dyDescent="0.15">
      <c r="A264" t="s">
        <v>40</v>
      </c>
      <c r="B264" t="s">
        <v>140</v>
      </c>
      <c r="C264" t="s">
        <v>141</v>
      </c>
      <c r="D264" t="s">
        <v>24</v>
      </c>
      <c r="E264" t="s">
        <v>117</v>
      </c>
      <c r="F264" t="s">
        <v>118</v>
      </c>
      <c r="G264" t="s">
        <v>56</v>
      </c>
      <c r="H264" t="s">
        <v>14</v>
      </c>
      <c r="I264" s="3">
        <v>3.94</v>
      </c>
    </row>
    <row r="265" spans="1:9" hidden="1" x14ac:dyDescent="0.15">
      <c r="A265" t="s">
        <v>40</v>
      </c>
      <c r="B265" t="s">
        <v>135</v>
      </c>
      <c r="C265" t="s">
        <v>136</v>
      </c>
      <c r="D265" t="s">
        <v>19</v>
      </c>
      <c r="E265" t="s">
        <v>117</v>
      </c>
      <c r="F265" t="s">
        <v>137</v>
      </c>
      <c r="G265" t="s">
        <v>57</v>
      </c>
      <c r="H265" t="s">
        <v>14</v>
      </c>
      <c r="I265" s="3">
        <v>43848.89</v>
      </c>
    </row>
    <row r="266" spans="1:9" x14ac:dyDescent="0.15">
      <c r="A266" t="s">
        <v>41</v>
      </c>
      <c r="B266" t="s">
        <v>123</v>
      </c>
      <c r="C266" t="s">
        <v>124</v>
      </c>
      <c r="D266" t="s">
        <v>24</v>
      </c>
      <c r="E266" t="s">
        <v>117</v>
      </c>
      <c r="F266" t="s">
        <v>118</v>
      </c>
      <c r="G266" t="s">
        <v>56</v>
      </c>
      <c r="H266" t="s">
        <v>14</v>
      </c>
      <c r="I266" s="3">
        <v>289.98</v>
      </c>
    </row>
    <row r="267" spans="1:9" x14ac:dyDescent="0.15">
      <c r="A267" t="s">
        <v>41</v>
      </c>
      <c r="B267" t="s">
        <v>129</v>
      </c>
      <c r="C267" t="s">
        <v>130</v>
      </c>
      <c r="D267" t="s">
        <v>24</v>
      </c>
      <c r="E267" t="s">
        <v>117</v>
      </c>
      <c r="F267" t="s">
        <v>118</v>
      </c>
      <c r="G267" t="s">
        <v>56</v>
      </c>
      <c r="H267" t="s">
        <v>14</v>
      </c>
      <c r="I267" s="3">
        <v>3630.8</v>
      </c>
    </row>
    <row r="268" spans="1:9" x14ac:dyDescent="0.15">
      <c r="A268" t="s">
        <v>41</v>
      </c>
      <c r="B268" t="s">
        <v>138</v>
      </c>
      <c r="C268" t="s">
        <v>139</v>
      </c>
      <c r="D268" t="s">
        <v>24</v>
      </c>
      <c r="E268" t="s">
        <v>117</v>
      </c>
      <c r="F268" t="s">
        <v>118</v>
      </c>
      <c r="G268" t="s">
        <v>56</v>
      </c>
      <c r="H268" t="s">
        <v>14</v>
      </c>
      <c r="I268" s="3">
        <v>87.05</v>
      </c>
    </row>
    <row r="269" spans="1:9" x14ac:dyDescent="0.15">
      <c r="A269" t="s">
        <v>41</v>
      </c>
      <c r="B269" t="s">
        <v>121</v>
      </c>
      <c r="C269" t="s">
        <v>122</v>
      </c>
      <c r="D269" t="s">
        <v>24</v>
      </c>
      <c r="E269" t="s">
        <v>117</v>
      </c>
      <c r="F269" t="s">
        <v>118</v>
      </c>
      <c r="G269" t="s">
        <v>56</v>
      </c>
      <c r="H269" t="s">
        <v>14</v>
      </c>
      <c r="I269" s="3">
        <v>1901.29</v>
      </c>
    </row>
    <row r="270" spans="1:9" x14ac:dyDescent="0.15">
      <c r="A270" t="s">
        <v>41</v>
      </c>
      <c r="B270" t="s">
        <v>142</v>
      </c>
      <c r="C270" t="s">
        <v>143</v>
      </c>
      <c r="D270" t="s">
        <v>24</v>
      </c>
      <c r="E270" t="s">
        <v>117</v>
      </c>
      <c r="F270" t="s">
        <v>118</v>
      </c>
      <c r="G270" t="s">
        <v>56</v>
      </c>
      <c r="H270" t="s">
        <v>14</v>
      </c>
      <c r="I270" s="3">
        <v>170.72</v>
      </c>
    </row>
    <row r="271" spans="1:9" x14ac:dyDescent="0.15">
      <c r="A271" t="s">
        <v>41</v>
      </c>
      <c r="B271" t="s">
        <v>144</v>
      </c>
      <c r="C271" t="s">
        <v>145</v>
      </c>
      <c r="D271" t="s">
        <v>24</v>
      </c>
      <c r="E271" t="s">
        <v>117</v>
      </c>
      <c r="F271" t="s">
        <v>118</v>
      </c>
      <c r="G271" t="s">
        <v>56</v>
      </c>
      <c r="H271" t="s">
        <v>14</v>
      </c>
      <c r="I271" s="3">
        <v>166.26</v>
      </c>
    </row>
    <row r="272" spans="1:9" hidden="1" x14ac:dyDescent="0.15">
      <c r="A272" t="s">
        <v>41</v>
      </c>
      <c r="B272" t="s">
        <v>135</v>
      </c>
      <c r="C272" t="s">
        <v>136</v>
      </c>
      <c r="D272" t="s">
        <v>58</v>
      </c>
      <c r="E272" t="s">
        <v>117</v>
      </c>
      <c r="F272" t="s">
        <v>137</v>
      </c>
      <c r="G272" t="s">
        <v>57</v>
      </c>
      <c r="H272" t="s">
        <v>14</v>
      </c>
      <c r="I272" s="3">
        <v>821.37</v>
      </c>
    </row>
    <row r="273" spans="1:9" x14ac:dyDescent="0.15">
      <c r="A273" t="s">
        <v>41</v>
      </c>
      <c r="B273" t="s">
        <v>131</v>
      </c>
      <c r="C273" t="s">
        <v>132</v>
      </c>
      <c r="D273" t="s">
        <v>24</v>
      </c>
      <c r="E273" t="s">
        <v>117</v>
      </c>
      <c r="F273" t="s">
        <v>118</v>
      </c>
      <c r="G273" t="s">
        <v>56</v>
      </c>
      <c r="H273" t="s">
        <v>14</v>
      </c>
      <c r="I273" s="3">
        <v>380.02</v>
      </c>
    </row>
    <row r="274" spans="1:9" x14ac:dyDescent="0.15">
      <c r="A274" t="s">
        <v>41</v>
      </c>
      <c r="B274" t="s">
        <v>133</v>
      </c>
      <c r="C274" t="s">
        <v>134</v>
      </c>
      <c r="D274" t="s">
        <v>24</v>
      </c>
      <c r="E274" t="s">
        <v>117</v>
      </c>
      <c r="F274" t="s">
        <v>118</v>
      </c>
      <c r="G274" t="s">
        <v>56</v>
      </c>
      <c r="H274" t="s">
        <v>14</v>
      </c>
      <c r="I274" s="3">
        <v>604.92999999999995</v>
      </c>
    </row>
    <row r="275" spans="1:9" x14ac:dyDescent="0.15">
      <c r="A275" t="s">
        <v>41</v>
      </c>
      <c r="B275" t="s">
        <v>140</v>
      </c>
      <c r="C275" t="s">
        <v>141</v>
      </c>
      <c r="D275" t="s">
        <v>24</v>
      </c>
      <c r="E275" t="s">
        <v>117</v>
      </c>
      <c r="F275" t="s">
        <v>118</v>
      </c>
      <c r="G275" t="s">
        <v>56</v>
      </c>
      <c r="H275" t="s">
        <v>14</v>
      </c>
      <c r="I275" s="3">
        <v>8.31</v>
      </c>
    </row>
    <row r="276" spans="1:9" x14ac:dyDescent="0.15">
      <c r="A276" t="s">
        <v>41</v>
      </c>
      <c r="B276" t="s">
        <v>127</v>
      </c>
      <c r="C276" t="s">
        <v>128</v>
      </c>
      <c r="D276" t="s">
        <v>24</v>
      </c>
      <c r="E276" t="s">
        <v>117</v>
      </c>
      <c r="F276" t="s">
        <v>118</v>
      </c>
      <c r="G276" t="s">
        <v>56</v>
      </c>
      <c r="H276" t="s">
        <v>14</v>
      </c>
      <c r="I276" s="3">
        <v>2770.43</v>
      </c>
    </row>
    <row r="277" spans="1:9" x14ac:dyDescent="0.15">
      <c r="A277" t="s">
        <v>41</v>
      </c>
      <c r="B277" t="s">
        <v>119</v>
      </c>
      <c r="C277" t="s">
        <v>120</v>
      </c>
      <c r="D277" t="s">
        <v>24</v>
      </c>
      <c r="E277" t="s">
        <v>117</v>
      </c>
      <c r="F277" t="s">
        <v>118</v>
      </c>
      <c r="G277" t="s">
        <v>56</v>
      </c>
      <c r="H277" t="s">
        <v>14</v>
      </c>
      <c r="I277" s="3">
        <v>14.23</v>
      </c>
    </row>
    <row r="278" spans="1:9" x14ac:dyDescent="0.15">
      <c r="A278" t="s">
        <v>41</v>
      </c>
      <c r="B278" t="s">
        <v>153</v>
      </c>
      <c r="C278" t="s">
        <v>154</v>
      </c>
      <c r="D278" t="s">
        <v>24</v>
      </c>
      <c r="E278" t="s">
        <v>117</v>
      </c>
      <c r="F278" t="s">
        <v>118</v>
      </c>
      <c r="G278" t="s">
        <v>56</v>
      </c>
      <c r="H278" t="s">
        <v>14</v>
      </c>
      <c r="I278" s="3">
        <v>483.8</v>
      </c>
    </row>
    <row r="279" spans="1:9" x14ac:dyDescent="0.15">
      <c r="A279" t="s">
        <v>41</v>
      </c>
      <c r="B279" t="s">
        <v>135</v>
      </c>
      <c r="C279" t="s">
        <v>136</v>
      </c>
      <c r="D279" t="s">
        <v>24</v>
      </c>
      <c r="E279" t="s">
        <v>117</v>
      </c>
      <c r="F279" t="s">
        <v>137</v>
      </c>
      <c r="G279" t="s">
        <v>56</v>
      </c>
      <c r="H279" t="s">
        <v>14</v>
      </c>
      <c r="I279" s="3">
        <v>4037.59</v>
      </c>
    </row>
    <row r="280" spans="1:9" x14ac:dyDescent="0.15">
      <c r="A280" t="s">
        <v>41</v>
      </c>
      <c r="B280" t="s">
        <v>115</v>
      </c>
      <c r="C280" t="s">
        <v>116</v>
      </c>
      <c r="D280" t="s">
        <v>24</v>
      </c>
      <c r="E280" t="s">
        <v>117</v>
      </c>
      <c r="F280" t="s">
        <v>118</v>
      </c>
      <c r="G280" t="s">
        <v>56</v>
      </c>
      <c r="H280" t="s">
        <v>14</v>
      </c>
      <c r="I280" s="3">
        <v>36.04</v>
      </c>
    </row>
    <row r="281" spans="1:9" hidden="1" x14ac:dyDescent="0.15">
      <c r="A281" t="s">
        <v>41</v>
      </c>
      <c r="B281" t="s">
        <v>135</v>
      </c>
      <c r="C281" t="s">
        <v>136</v>
      </c>
      <c r="D281" t="s">
        <v>19</v>
      </c>
      <c r="E281" t="s">
        <v>117</v>
      </c>
      <c r="F281" t="s">
        <v>137</v>
      </c>
      <c r="G281" t="s">
        <v>57</v>
      </c>
      <c r="H281" t="s">
        <v>14</v>
      </c>
      <c r="I281" s="3">
        <v>38483.11</v>
      </c>
    </row>
    <row r="282" spans="1:9" x14ac:dyDescent="0.15">
      <c r="A282" t="s">
        <v>42</v>
      </c>
      <c r="B282" t="s">
        <v>119</v>
      </c>
      <c r="C282" t="s">
        <v>120</v>
      </c>
      <c r="D282" t="s">
        <v>24</v>
      </c>
      <c r="E282" t="s">
        <v>117</v>
      </c>
      <c r="F282" t="s">
        <v>118</v>
      </c>
      <c r="G282" t="s">
        <v>56</v>
      </c>
      <c r="H282" t="s">
        <v>14</v>
      </c>
      <c r="I282" s="3">
        <v>81.209999999999994</v>
      </c>
    </row>
    <row r="283" spans="1:9" x14ac:dyDescent="0.15">
      <c r="A283" t="s">
        <v>42</v>
      </c>
      <c r="B283" t="s">
        <v>135</v>
      </c>
      <c r="C283" t="s">
        <v>136</v>
      </c>
      <c r="D283" t="s">
        <v>24</v>
      </c>
      <c r="E283" t="s">
        <v>117</v>
      </c>
      <c r="F283" t="s">
        <v>137</v>
      </c>
      <c r="G283" t="s">
        <v>56</v>
      </c>
      <c r="H283" t="s">
        <v>14</v>
      </c>
      <c r="I283" s="3">
        <v>4452.2299999999996</v>
      </c>
    </row>
    <row r="284" spans="1:9" x14ac:dyDescent="0.15">
      <c r="A284" t="s">
        <v>42</v>
      </c>
      <c r="B284" t="s">
        <v>153</v>
      </c>
      <c r="C284" t="s">
        <v>154</v>
      </c>
      <c r="D284" t="s">
        <v>24</v>
      </c>
      <c r="E284" t="s">
        <v>117</v>
      </c>
      <c r="F284" t="s">
        <v>118</v>
      </c>
      <c r="G284" t="s">
        <v>56</v>
      </c>
      <c r="H284" t="s">
        <v>14</v>
      </c>
      <c r="I284" s="3">
        <v>254.07</v>
      </c>
    </row>
    <row r="285" spans="1:9" x14ac:dyDescent="0.15">
      <c r="A285" t="s">
        <v>42</v>
      </c>
      <c r="B285" t="s">
        <v>123</v>
      </c>
      <c r="C285" t="s">
        <v>124</v>
      </c>
      <c r="D285" t="s">
        <v>24</v>
      </c>
      <c r="E285" t="s">
        <v>117</v>
      </c>
      <c r="F285" t="s">
        <v>118</v>
      </c>
      <c r="G285" t="s">
        <v>56</v>
      </c>
      <c r="H285" t="s">
        <v>14</v>
      </c>
      <c r="I285" s="3">
        <v>713.66</v>
      </c>
    </row>
    <row r="286" spans="1:9" x14ac:dyDescent="0.15">
      <c r="A286" t="s">
        <v>42</v>
      </c>
      <c r="B286" t="s">
        <v>144</v>
      </c>
      <c r="C286" t="s">
        <v>145</v>
      </c>
      <c r="D286" t="s">
        <v>24</v>
      </c>
      <c r="E286" t="s">
        <v>117</v>
      </c>
      <c r="F286" t="s">
        <v>118</v>
      </c>
      <c r="G286" t="s">
        <v>56</v>
      </c>
      <c r="H286" t="s">
        <v>14</v>
      </c>
      <c r="I286" s="3">
        <v>381.68</v>
      </c>
    </row>
    <row r="287" spans="1:9" x14ac:dyDescent="0.15">
      <c r="A287" t="s">
        <v>42</v>
      </c>
      <c r="B287" t="s">
        <v>138</v>
      </c>
      <c r="C287" t="s">
        <v>139</v>
      </c>
      <c r="D287" t="s">
        <v>24</v>
      </c>
      <c r="E287" t="s">
        <v>117</v>
      </c>
      <c r="F287" t="s">
        <v>118</v>
      </c>
      <c r="G287" t="s">
        <v>56</v>
      </c>
      <c r="H287" t="s">
        <v>14</v>
      </c>
      <c r="I287" s="3">
        <v>615.39</v>
      </c>
    </row>
    <row r="288" spans="1:9" x14ac:dyDescent="0.15">
      <c r="A288" t="s">
        <v>42</v>
      </c>
      <c r="B288" t="s">
        <v>127</v>
      </c>
      <c r="C288" t="s">
        <v>128</v>
      </c>
      <c r="D288" t="s">
        <v>24</v>
      </c>
      <c r="E288" t="s">
        <v>117</v>
      </c>
      <c r="F288" t="s">
        <v>118</v>
      </c>
      <c r="G288" t="s">
        <v>56</v>
      </c>
      <c r="H288" t="s">
        <v>14</v>
      </c>
      <c r="I288" s="3">
        <v>1880.61</v>
      </c>
    </row>
    <row r="289" spans="1:9" x14ac:dyDescent="0.15">
      <c r="A289" t="s">
        <v>42</v>
      </c>
      <c r="B289" t="s">
        <v>140</v>
      </c>
      <c r="C289" t="s">
        <v>141</v>
      </c>
      <c r="D289" t="s">
        <v>24</v>
      </c>
      <c r="E289" t="s">
        <v>117</v>
      </c>
      <c r="F289" t="s">
        <v>118</v>
      </c>
      <c r="G289" t="s">
        <v>56</v>
      </c>
      <c r="H289" t="s">
        <v>14</v>
      </c>
      <c r="I289" s="3">
        <v>47.61</v>
      </c>
    </row>
    <row r="290" spans="1:9" x14ac:dyDescent="0.15">
      <c r="A290" t="s">
        <v>42</v>
      </c>
      <c r="B290" t="s">
        <v>129</v>
      </c>
      <c r="C290" t="s">
        <v>130</v>
      </c>
      <c r="D290" t="s">
        <v>24</v>
      </c>
      <c r="E290" t="s">
        <v>117</v>
      </c>
      <c r="F290" t="s">
        <v>118</v>
      </c>
      <c r="G290" t="s">
        <v>56</v>
      </c>
      <c r="H290" t="s">
        <v>14</v>
      </c>
      <c r="I290" s="3">
        <v>5740.33</v>
      </c>
    </row>
    <row r="291" spans="1:9" hidden="1" x14ac:dyDescent="0.15">
      <c r="A291" t="s">
        <v>42</v>
      </c>
      <c r="B291" t="s">
        <v>135</v>
      </c>
      <c r="C291" t="s">
        <v>136</v>
      </c>
      <c r="D291" t="s">
        <v>58</v>
      </c>
      <c r="E291" t="s">
        <v>117</v>
      </c>
      <c r="F291" t="s">
        <v>137</v>
      </c>
      <c r="G291" t="s">
        <v>57</v>
      </c>
      <c r="H291" t="s">
        <v>14</v>
      </c>
      <c r="I291" s="3">
        <v>813.12</v>
      </c>
    </row>
    <row r="292" spans="1:9" x14ac:dyDescent="0.15">
      <c r="A292" t="s">
        <v>42</v>
      </c>
      <c r="B292" t="s">
        <v>115</v>
      </c>
      <c r="C292" t="s">
        <v>116</v>
      </c>
      <c r="D292" t="s">
        <v>24</v>
      </c>
      <c r="E292" t="s">
        <v>117</v>
      </c>
      <c r="F292" t="s">
        <v>118</v>
      </c>
      <c r="G292" t="s">
        <v>56</v>
      </c>
      <c r="H292" t="s">
        <v>14</v>
      </c>
      <c r="I292" s="3">
        <v>0.02</v>
      </c>
    </row>
    <row r="293" spans="1:9" x14ac:dyDescent="0.15">
      <c r="A293" t="s">
        <v>42</v>
      </c>
      <c r="B293" t="s">
        <v>133</v>
      </c>
      <c r="C293" t="s">
        <v>134</v>
      </c>
      <c r="D293" t="s">
        <v>24</v>
      </c>
      <c r="E293" t="s">
        <v>117</v>
      </c>
      <c r="F293" t="s">
        <v>118</v>
      </c>
      <c r="G293" t="s">
        <v>56</v>
      </c>
      <c r="H293" t="s">
        <v>14</v>
      </c>
      <c r="I293" s="3">
        <v>325.14999999999998</v>
      </c>
    </row>
    <row r="294" spans="1:9" x14ac:dyDescent="0.15">
      <c r="A294" t="s">
        <v>42</v>
      </c>
      <c r="B294" t="s">
        <v>121</v>
      </c>
      <c r="C294" t="s">
        <v>122</v>
      </c>
      <c r="D294" t="s">
        <v>24</v>
      </c>
      <c r="E294" t="s">
        <v>117</v>
      </c>
      <c r="F294" t="s">
        <v>118</v>
      </c>
      <c r="G294" t="s">
        <v>56</v>
      </c>
      <c r="H294" t="s">
        <v>14</v>
      </c>
      <c r="I294" s="3">
        <v>2045.99</v>
      </c>
    </row>
    <row r="295" spans="1:9" x14ac:dyDescent="0.15">
      <c r="A295" t="s">
        <v>42</v>
      </c>
      <c r="B295" t="s">
        <v>131</v>
      </c>
      <c r="C295" t="s">
        <v>132</v>
      </c>
      <c r="D295" t="s">
        <v>24</v>
      </c>
      <c r="E295" t="s">
        <v>117</v>
      </c>
      <c r="F295" t="s">
        <v>118</v>
      </c>
      <c r="G295" t="s">
        <v>56</v>
      </c>
      <c r="H295" t="s">
        <v>14</v>
      </c>
      <c r="I295" s="3">
        <v>841.68</v>
      </c>
    </row>
    <row r="296" spans="1:9" hidden="1" x14ac:dyDescent="0.15">
      <c r="A296" t="s">
        <v>42</v>
      </c>
      <c r="B296" t="s">
        <v>135</v>
      </c>
      <c r="C296" t="s">
        <v>136</v>
      </c>
      <c r="D296" t="s">
        <v>19</v>
      </c>
      <c r="E296" t="s">
        <v>117</v>
      </c>
      <c r="F296" t="s">
        <v>137</v>
      </c>
      <c r="G296" t="s">
        <v>57</v>
      </c>
      <c r="H296" t="s">
        <v>14</v>
      </c>
      <c r="I296" s="3">
        <v>29351.13</v>
      </c>
    </row>
    <row r="297" spans="1:9" x14ac:dyDescent="0.15">
      <c r="A297" t="s">
        <v>42</v>
      </c>
      <c r="B297" t="s">
        <v>142</v>
      </c>
      <c r="C297" t="s">
        <v>143</v>
      </c>
      <c r="D297" t="s">
        <v>24</v>
      </c>
      <c r="E297" t="s">
        <v>117</v>
      </c>
      <c r="F297" t="s">
        <v>118</v>
      </c>
      <c r="G297" t="s">
        <v>56</v>
      </c>
      <c r="H297" t="s">
        <v>14</v>
      </c>
      <c r="I297" s="3">
        <v>260.39</v>
      </c>
    </row>
    <row r="298" spans="1:9" x14ac:dyDescent="0.15">
      <c r="A298" t="s">
        <v>43</v>
      </c>
      <c r="B298" t="s">
        <v>144</v>
      </c>
      <c r="C298" t="s">
        <v>145</v>
      </c>
      <c r="D298" t="s">
        <v>24</v>
      </c>
      <c r="E298" t="s">
        <v>117</v>
      </c>
      <c r="F298" t="s">
        <v>118</v>
      </c>
      <c r="G298" t="s">
        <v>56</v>
      </c>
      <c r="H298" t="s">
        <v>14</v>
      </c>
      <c r="I298" s="3">
        <v>515.62</v>
      </c>
    </row>
    <row r="299" spans="1:9" x14ac:dyDescent="0.15">
      <c r="A299" t="s">
        <v>43</v>
      </c>
      <c r="B299" t="s">
        <v>123</v>
      </c>
      <c r="C299" t="s">
        <v>124</v>
      </c>
      <c r="D299" t="s">
        <v>24</v>
      </c>
      <c r="E299" t="s">
        <v>117</v>
      </c>
      <c r="F299" t="s">
        <v>118</v>
      </c>
      <c r="G299" t="s">
        <v>56</v>
      </c>
      <c r="H299" t="s">
        <v>14</v>
      </c>
      <c r="I299" s="3">
        <v>488.45</v>
      </c>
    </row>
    <row r="300" spans="1:9" x14ac:dyDescent="0.15">
      <c r="A300" t="s">
        <v>43</v>
      </c>
      <c r="B300" t="s">
        <v>142</v>
      </c>
      <c r="C300" t="s">
        <v>143</v>
      </c>
      <c r="D300" t="s">
        <v>24</v>
      </c>
      <c r="E300" t="s">
        <v>117</v>
      </c>
      <c r="F300" t="s">
        <v>118</v>
      </c>
      <c r="G300" t="s">
        <v>56</v>
      </c>
      <c r="H300" t="s">
        <v>14</v>
      </c>
      <c r="I300" s="3">
        <v>205.7</v>
      </c>
    </row>
    <row r="301" spans="1:9" x14ac:dyDescent="0.15">
      <c r="A301" t="s">
        <v>43</v>
      </c>
      <c r="B301" t="s">
        <v>115</v>
      </c>
      <c r="C301" t="s">
        <v>116</v>
      </c>
      <c r="D301" t="s">
        <v>24</v>
      </c>
      <c r="E301" t="s">
        <v>117</v>
      </c>
      <c r="F301" t="s">
        <v>118</v>
      </c>
      <c r="G301" t="s">
        <v>56</v>
      </c>
      <c r="H301" t="s">
        <v>14</v>
      </c>
      <c r="I301" s="3">
        <v>1.19</v>
      </c>
    </row>
    <row r="302" spans="1:9" x14ac:dyDescent="0.15">
      <c r="A302" t="s">
        <v>43</v>
      </c>
      <c r="B302" t="s">
        <v>133</v>
      </c>
      <c r="C302" t="s">
        <v>134</v>
      </c>
      <c r="D302" t="s">
        <v>24</v>
      </c>
      <c r="E302" t="s">
        <v>117</v>
      </c>
      <c r="F302" t="s">
        <v>118</v>
      </c>
      <c r="G302" t="s">
        <v>56</v>
      </c>
      <c r="H302" t="s">
        <v>14</v>
      </c>
      <c r="I302" s="3">
        <v>789.6</v>
      </c>
    </row>
    <row r="303" spans="1:9" x14ac:dyDescent="0.15">
      <c r="A303" t="s">
        <v>43</v>
      </c>
      <c r="B303" t="s">
        <v>140</v>
      </c>
      <c r="C303" t="s">
        <v>141</v>
      </c>
      <c r="D303" t="s">
        <v>24</v>
      </c>
      <c r="E303" t="s">
        <v>117</v>
      </c>
      <c r="F303" t="s">
        <v>118</v>
      </c>
      <c r="G303" t="s">
        <v>56</v>
      </c>
      <c r="H303" t="s">
        <v>14</v>
      </c>
      <c r="I303" s="3">
        <v>42.85</v>
      </c>
    </row>
    <row r="304" spans="1:9" hidden="1" x14ac:dyDescent="0.15">
      <c r="A304" t="s">
        <v>43</v>
      </c>
      <c r="B304" t="s">
        <v>135</v>
      </c>
      <c r="C304" t="s">
        <v>136</v>
      </c>
      <c r="D304" t="s">
        <v>19</v>
      </c>
      <c r="E304" t="s">
        <v>117</v>
      </c>
      <c r="F304" t="s">
        <v>137</v>
      </c>
      <c r="G304" t="s">
        <v>57</v>
      </c>
      <c r="H304" t="s">
        <v>14</v>
      </c>
      <c r="I304" s="3">
        <v>16899.39</v>
      </c>
    </row>
    <row r="305" spans="1:9" x14ac:dyDescent="0.15">
      <c r="A305" t="s">
        <v>43</v>
      </c>
      <c r="B305" t="s">
        <v>129</v>
      </c>
      <c r="C305" t="s">
        <v>130</v>
      </c>
      <c r="D305" t="s">
        <v>24</v>
      </c>
      <c r="E305" t="s">
        <v>117</v>
      </c>
      <c r="F305" t="s">
        <v>118</v>
      </c>
      <c r="G305" t="s">
        <v>56</v>
      </c>
      <c r="H305" t="s">
        <v>14</v>
      </c>
      <c r="I305" s="3">
        <v>6166.35</v>
      </c>
    </row>
    <row r="306" spans="1:9" x14ac:dyDescent="0.15">
      <c r="A306" t="s">
        <v>43</v>
      </c>
      <c r="B306" t="s">
        <v>119</v>
      </c>
      <c r="C306" t="s">
        <v>120</v>
      </c>
      <c r="D306" t="s">
        <v>24</v>
      </c>
      <c r="E306" t="s">
        <v>117</v>
      </c>
      <c r="F306" t="s">
        <v>118</v>
      </c>
      <c r="G306" t="s">
        <v>56</v>
      </c>
      <c r="H306" t="s">
        <v>14</v>
      </c>
      <c r="I306" s="3">
        <v>13.93</v>
      </c>
    </row>
    <row r="307" spans="1:9" x14ac:dyDescent="0.15">
      <c r="A307" t="s">
        <v>43</v>
      </c>
      <c r="B307" t="s">
        <v>127</v>
      </c>
      <c r="C307" t="s">
        <v>128</v>
      </c>
      <c r="D307" t="s">
        <v>24</v>
      </c>
      <c r="E307" t="s">
        <v>117</v>
      </c>
      <c r="F307" t="s">
        <v>118</v>
      </c>
      <c r="G307" t="s">
        <v>56</v>
      </c>
      <c r="H307" t="s">
        <v>14</v>
      </c>
      <c r="I307" s="3">
        <v>2941</v>
      </c>
    </row>
    <row r="308" spans="1:9" x14ac:dyDescent="0.15">
      <c r="A308" t="s">
        <v>43</v>
      </c>
      <c r="B308" t="s">
        <v>131</v>
      </c>
      <c r="C308" t="s">
        <v>132</v>
      </c>
      <c r="D308" t="s">
        <v>24</v>
      </c>
      <c r="E308" t="s">
        <v>117</v>
      </c>
      <c r="F308" t="s">
        <v>118</v>
      </c>
      <c r="G308" t="s">
        <v>56</v>
      </c>
      <c r="H308" t="s">
        <v>14</v>
      </c>
      <c r="I308" s="3">
        <v>545.07000000000005</v>
      </c>
    </row>
    <row r="309" spans="1:9" x14ac:dyDescent="0.15">
      <c r="A309" t="s">
        <v>43</v>
      </c>
      <c r="B309" t="s">
        <v>135</v>
      </c>
      <c r="C309" t="s">
        <v>136</v>
      </c>
      <c r="D309" t="s">
        <v>24</v>
      </c>
      <c r="E309" t="s">
        <v>117</v>
      </c>
      <c r="F309" t="s">
        <v>137</v>
      </c>
      <c r="G309" t="s">
        <v>56</v>
      </c>
      <c r="H309" t="s">
        <v>14</v>
      </c>
      <c r="I309" s="3">
        <v>3531.62</v>
      </c>
    </row>
    <row r="310" spans="1:9" hidden="1" x14ac:dyDescent="0.15">
      <c r="A310" t="s">
        <v>43</v>
      </c>
      <c r="B310" t="s">
        <v>135</v>
      </c>
      <c r="C310" t="s">
        <v>136</v>
      </c>
      <c r="D310" t="s">
        <v>58</v>
      </c>
      <c r="E310" t="s">
        <v>117</v>
      </c>
      <c r="F310" t="s">
        <v>137</v>
      </c>
      <c r="G310" t="s">
        <v>57</v>
      </c>
      <c r="H310" t="s">
        <v>14</v>
      </c>
      <c r="I310" s="3">
        <v>326.75</v>
      </c>
    </row>
    <row r="311" spans="1:9" x14ac:dyDescent="0.15">
      <c r="A311" t="s">
        <v>43</v>
      </c>
      <c r="B311" t="s">
        <v>121</v>
      </c>
      <c r="C311" t="s">
        <v>122</v>
      </c>
      <c r="D311" t="s">
        <v>24</v>
      </c>
      <c r="E311" t="s">
        <v>117</v>
      </c>
      <c r="F311" t="s">
        <v>118</v>
      </c>
      <c r="G311" t="s">
        <v>56</v>
      </c>
      <c r="H311" t="s">
        <v>14</v>
      </c>
      <c r="I311" s="3">
        <v>4812.05</v>
      </c>
    </row>
    <row r="312" spans="1:9" x14ac:dyDescent="0.15">
      <c r="A312" t="s">
        <v>43</v>
      </c>
      <c r="B312" t="s">
        <v>125</v>
      </c>
      <c r="C312" t="s">
        <v>126</v>
      </c>
      <c r="D312" t="s">
        <v>24</v>
      </c>
      <c r="E312" t="s">
        <v>117</v>
      </c>
      <c r="F312" t="s">
        <v>118</v>
      </c>
      <c r="G312" t="s">
        <v>56</v>
      </c>
      <c r="H312" t="s">
        <v>14</v>
      </c>
      <c r="I312" s="3">
        <v>6.18</v>
      </c>
    </row>
    <row r="313" spans="1:9" x14ac:dyDescent="0.15">
      <c r="A313" t="s">
        <v>43</v>
      </c>
      <c r="B313" t="s">
        <v>153</v>
      </c>
      <c r="C313" t="s">
        <v>154</v>
      </c>
      <c r="D313" t="s">
        <v>24</v>
      </c>
      <c r="E313" t="s">
        <v>117</v>
      </c>
      <c r="F313" t="s">
        <v>118</v>
      </c>
      <c r="G313" t="s">
        <v>56</v>
      </c>
      <c r="H313" t="s">
        <v>14</v>
      </c>
      <c r="I313" s="3">
        <v>159.36000000000001</v>
      </c>
    </row>
    <row r="314" spans="1:9" x14ac:dyDescent="0.15">
      <c r="A314" t="s">
        <v>43</v>
      </c>
      <c r="B314" t="s">
        <v>138</v>
      </c>
      <c r="C314" t="s">
        <v>139</v>
      </c>
      <c r="D314" t="s">
        <v>24</v>
      </c>
      <c r="E314" t="s">
        <v>117</v>
      </c>
      <c r="F314" t="s">
        <v>118</v>
      </c>
      <c r="G314" t="s">
        <v>56</v>
      </c>
      <c r="H314" t="s">
        <v>14</v>
      </c>
      <c r="I314" s="3">
        <v>671.04</v>
      </c>
    </row>
    <row r="315" spans="1:9" x14ac:dyDescent="0.15">
      <c r="A315" t="s">
        <v>44</v>
      </c>
      <c r="B315" t="s">
        <v>127</v>
      </c>
      <c r="C315" t="s">
        <v>128</v>
      </c>
      <c r="D315" t="s">
        <v>24</v>
      </c>
      <c r="E315" t="s">
        <v>117</v>
      </c>
      <c r="F315" t="s">
        <v>118</v>
      </c>
      <c r="G315" t="s">
        <v>56</v>
      </c>
      <c r="H315" t="s">
        <v>14</v>
      </c>
      <c r="I315" s="3">
        <v>2941.79</v>
      </c>
    </row>
    <row r="316" spans="1:9" x14ac:dyDescent="0.15">
      <c r="A316" t="s">
        <v>44</v>
      </c>
      <c r="B316" t="s">
        <v>121</v>
      </c>
      <c r="C316" t="s">
        <v>122</v>
      </c>
      <c r="D316" t="s">
        <v>24</v>
      </c>
      <c r="E316" t="s">
        <v>117</v>
      </c>
      <c r="F316" t="s">
        <v>118</v>
      </c>
      <c r="G316" t="s">
        <v>56</v>
      </c>
      <c r="H316" t="s">
        <v>14</v>
      </c>
      <c r="I316" s="3">
        <v>2594.6799999999998</v>
      </c>
    </row>
    <row r="317" spans="1:9" x14ac:dyDescent="0.15">
      <c r="A317" t="s">
        <v>44</v>
      </c>
      <c r="B317" t="s">
        <v>142</v>
      </c>
      <c r="C317" t="s">
        <v>143</v>
      </c>
      <c r="D317" t="s">
        <v>24</v>
      </c>
      <c r="E317" t="s">
        <v>117</v>
      </c>
      <c r="F317" t="s">
        <v>118</v>
      </c>
      <c r="G317" t="s">
        <v>56</v>
      </c>
      <c r="H317" t="s">
        <v>14</v>
      </c>
      <c r="I317" s="3">
        <v>228.25</v>
      </c>
    </row>
    <row r="318" spans="1:9" x14ac:dyDescent="0.15">
      <c r="A318" t="s">
        <v>44</v>
      </c>
      <c r="B318" t="s">
        <v>119</v>
      </c>
      <c r="C318" t="s">
        <v>120</v>
      </c>
      <c r="D318" t="s">
        <v>24</v>
      </c>
      <c r="E318" t="s">
        <v>117</v>
      </c>
      <c r="F318" t="s">
        <v>118</v>
      </c>
      <c r="G318" t="s">
        <v>56</v>
      </c>
      <c r="H318" t="s">
        <v>14</v>
      </c>
      <c r="I318" s="3">
        <v>12.69</v>
      </c>
    </row>
    <row r="319" spans="1:9" x14ac:dyDescent="0.15">
      <c r="A319" t="s">
        <v>44</v>
      </c>
      <c r="B319" t="s">
        <v>138</v>
      </c>
      <c r="C319" t="s">
        <v>139</v>
      </c>
      <c r="D319" t="s">
        <v>24</v>
      </c>
      <c r="E319" t="s">
        <v>117</v>
      </c>
      <c r="F319" t="s">
        <v>118</v>
      </c>
      <c r="G319" t="s">
        <v>56</v>
      </c>
      <c r="H319" t="s">
        <v>14</v>
      </c>
      <c r="I319" s="3">
        <v>652.26</v>
      </c>
    </row>
    <row r="320" spans="1:9" x14ac:dyDescent="0.15">
      <c r="A320" t="s">
        <v>44</v>
      </c>
      <c r="B320" t="s">
        <v>125</v>
      </c>
      <c r="C320" t="s">
        <v>126</v>
      </c>
      <c r="D320" t="s">
        <v>24</v>
      </c>
      <c r="E320" t="s">
        <v>117</v>
      </c>
      <c r="F320" t="s">
        <v>118</v>
      </c>
      <c r="G320" t="s">
        <v>56</v>
      </c>
      <c r="H320" t="s">
        <v>14</v>
      </c>
      <c r="I320" s="3">
        <v>147.66999999999999</v>
      </c>
    </row>
    <row r="321" spans="1:9" x14ac:dyDescent="0.15">
      <c r="A321" t="s">
        <v>44</v>
      </c>
      <c r="B321" t="s">
        <v>131</v>
      </c>
      <c r="C321" t="s">
        <v>132</v>
      </c>
      <c r="D321" t="s">
        <v>24</v>
      </c>
      <c r="E321" t="s">
        <v>117</v>
      </c>
      <c r="F321" t="s">
        <v>118</v>
      </c>
      <c r="G321" t="s">
        <v>56</v>
      </c>
      <c r="H321" t="s">
        <v>14</v>
      </c>
      <c r="I321" s="3">
        <v>814.77</v>
      </c>
    </row>
    <row r="322" spans="1:9" x14ac:dyDescent="0.15">
      <c r="A322" t="s">
        <v>44</v>
      </c>
      <c r="B322" t="s">
        <v>115</v>
      </c>
      <c r="C322" t="s">
        <v>116</v>
      </c>
      <c r="D322" t="s">
        <v>24</v>
      </c>
      <c r="E322" t="s">
        <v>117</v>
      </c>
      <c r="F322" t="s">
        <v>118</v>
      </c>
      <c r="G322" t="s">
        <v>56</v>
      </c>
      <c r="H322" t="s">
        <v>14</v>
      </c>
      <c r="I322" s="3">
        <v>25.6</v>
      </c>
    </row>
    <row r="323" spans="1:9" x14ac:dyDescent="0.15">
      <c r="A323" t="s">
        <v>44</v>
      </c>
      <c r="B323" t="s">
        <v>135</v>
      </c>
      <c r="C323" t="s">
        <v>136</v>
      </c>
      <c r="D323" t="s">
        <v>24</v>
      </c>
      <c r="E323" t="s">
        <v>117</v>
      </c>
      <c r="F323" t="s">
        <v>137</v>
      </c>
      <c r="G323" t="s">
        <v>56</v>
      </c>
      <c r="H323" t="s">
        <v>14</v>
      </c>
      <c r="I323" s="3">
        <v>3019.86</v>
      </c>
    </row>
    <row r="324" spans="1:9" hidden="1" x14ac:dyDescent="0.15">
      <c r="A324" t="s">
        <v>44</v>
      </c>
      <c r="B324" t="s">
        <v>135</v>
      </c>
      <c r="C324" t="s">
        <v>136</v>
      </c>
      <c r="D324" t="s">
        <v>58</v>
      </c>
      <c r="E324" t="s">
        <v>117</v>
      </c>
      <c r="F324" t="s">
        <v>137</v>
      </c>
      <c r="G324" t="s">
        <v>57</v>
      </c>
      <c r="H324" t="s">
        <v>14</v>
      </c>
      <c r="I324" s="3">
        <v>103.29</v>
      </c>
    </row>
    <row r="325" spans="1:9" x14ac:dyDescent="0.15">
      <c r="A325" t="s">
        <v>44</v>
      </c>
      <c r="B325" t="s">
        <v>123</v>
      </c>
      <c r="C325" t="s">
        <v>124</v>
      </c>
      <c r="D325" t="s">
        <v>24</v>
      </c>
      <c r="E325" t="s">
        <v>117</v>
      </c>
      <c r="F325" t="s">
        <v>118</v>
      </c>
      <c r="G325" t="s">
        <v>56</v>
      </c>
      <c r="H325" t="s">
        <v>14</v>
      </c>
      <c r="I325" s="3">
        <v>1078.8499999999999</v>
      </c>
    </row>
    <row r="326" spans="1:9" hidden="1" x14ac:dyDescent="0.15">
      <c r="A326" t="s">
        <v>44</v>
      </c>
      <c r="B326" t="s">
        <v>135</v>
      </c>
      <c r="C326" t="s">
        <v>136</v>
      </c>
      <c r="D326" t="s">
        <v>19</v>
      </c>
      <c r="E326" t="s">
        <v>117</v>
      </c>
      <c r="F326" t="s">
        <v>137</v>
      </c>
      <c r="G326" t="s">
        <v>57</v>
      </c>
      <c r="H326" t="s">
        <v>14</v>
      </c>
      <c r="I326" s="3">
        <v>20775.05</v>
      </c>
    </row>
    <row r="327" spans="1:9" x14ac:dyDescent="0.15">
      <c r="A327" t="s">
        <v>44</v>
      </c>
      <c r="B327" t="s">
        <v>144</v>
      </c>
      <c r="C327" t="s">
        <v>145</v>
      </c>
      <c r="D327" t="s">
        <v>24</v>
      </c>
      <c r="E327" t="s">
        <v>117</v>
      </c>
      <c r="F327" t="s">
        <v>118</v>
      </c>
      <c r="G327" t="s">
        <v>56</v>
      </c>
      <c r="H327" t="s">
        <v>14</v>
      </c>
      <c r="I327" s="3">
        <v>807.39</v>
      </c>
    </row>
    <row r="328" spans="1:9" x14ac:dyDescent="0.15">
      <c r="A328" t="s">
        <v>44</v>
      </c>
      <c r="B328" t="s">
        <v>150</v>
      </c>
      <c r="C328" t="s">
        <v>151</v>
      </c>
      <c r="D328" t="s">
        <v>24</v>
      </c>
      <c r="E328" t="s">
        <v>117</v>
      </c>
      <c r="F328" t="s">
        <v>118</v>
      </c>
      <c r="G328" t="s">
        <v>56</v>
      </c>
      <c r="H328" t="s">
        <v>14</v>
      </c>
      <c r="I328" s="3">
        <v>25.93</v>
      </c>
    </row>
    <row r="329" spans="1:9" x14ac:dyDescent="0.15">
      <c r="A329" t="s">
        <v>44</v>
      </c>
      <c r="B329" t="s">
        <v>140</v>
      </c>
      <c r="C329" t="s">
        <v>141</v>
      </c>
      <c r="D329" t="s">
        <v>24</v>
      </c>
      <c r="E329" t="s">
        <v>117</v>
      </c>
      <c r="F329" t="s">
        <v>118</v>
      </c>
      <c r="G329" t="s">
        <v>56</v>
      </c>
      <c r="H329" t="s">
        <v>14</v>
      </c>
      <c r="I329" s="3">
        <v>54.17</v>
      </c>
    </row>
    <row r="330" spans="1:9" x14ac:dyDescent="0.15">
      <c r="A330" t="s">
        <v>44</v>
      </c>
      <c r="B330" t="s">
        <v>153</v>
      </c>
      <c r="C330" t="s">
        <v>154</v>
      </c>
      <c r="D330" t="s">
        <v>24</v>
      </c>
      <c r="E330" t="s">
        <v>117</v>
      </c>
      <c r="F330" t="s">
        <v>118</v>
      </c>
      <c r="G330" t="s">
        <v>56</v>
      </c>
      <c r="H330" t="s">
        <v>14</v>
      </c>
      <c r="I330" s="3">
        <v>195.85</v>
      </c>
    </row>
    <row r="331" spans="1:9" x14ac:dyDescent="0.15">
      <c r="A331" t="s">
        <v>44</v>
      </c>
      <c r="B331" t="s">
        <v>129</v>
      </c>
      <c r="C331" t="s">
        <v>130</v>
      </c>
      <c r="D331" t="s">
        <v>24</v>
      </c>
      <c r="E331" t="s">
        <v>117</v>
      </c>
      <c r="F331" t="s">
        <v>118</v>
      </c>
      <c r="G331" t="s">
        <v>56</v>
      </c>
      <c r="H331" t="s">
        <v>14</v>
      </c>
      <c r="I331" s="3">
        <v>6635.34</v>
      </c>
    </row>
    <row r="332" spans="1:9" x14ac:dyDescent="0.15">
      <c r="A332" t="s">
        <v>44</v>
      </c>
      <c r="B332" t="s">
        <v>133</v>
      </c>
      <c r="C332" t="s">
        <v>134</v>
      </c>
      <c r="D332" t="s">
        <v>24</v>
      </c>
      <c r="E332" t="s">
        <v>117</v>
      </c>
      <c r="F332" t="s">
        <v>118</v>
      </c>
      <c r="G332" t="s">
        <v>56</v>
      </c>
      <c r="H332" t="s">
        <v>14</v>
      </c>
      <c r="I332" s="3">
        <v>988.07</v>
      </c>
    </row>
    <row r="333" spans="1:9" x14ac:dyDescent="0.15">
      <c r="A333" t="s">
        <v>45</v>
      </c>
      <c r="B333" t="s">
        <v>135</v>
      </c>
      <c r="C333" t="s">
        <v>136</v>
      </c>
      <c r="D333" t="s">
        <v>24</v>
      </c>
      <c r="E333" t="s">
        <v>117</v>
      </c>
      <c r="F333" t="s">
        <v>137</v>
      </c>
      <c r="G333" t="s">
        <v>56</v>
      </c>
      <c r="H333" t="s">
        <v>14</v>
      </c>
      <c r="I333" s="3">
        <v>3395.27</v>
      </c>
    </row>
    <row r="334" spans="1:9" x14ac:dyDescent="0.15">
      <c r="A334" t="s">
        <v>45</v>
      </c>
      <c r="B334" t="s">
        <v>125</v>
      </c>
      <c r="C334" t="s">
        <v>126</v>
      </c>
      <c r="D334" t="s">
        <v>24</v>
      </c>
      <c r="E334" t="s">
        <v>117</v>
      </c>
      <c r="F334" t="s">
        <v>118</v>
      </c>
      <c r="G334" t="s">
        <v>56</v>
      </c>
      <c r="H334" t="s">
        <v>14</v>
      </c>
      <c r="I334" s="3">
        <v>167.91</v>
      </c>
    </row>
    <row r="335" spans="1:9" x14ac:dyDescent="0.15">
      <c r="A335" t="s">
        <v>45</v>
      </c>
      <c r="B335" t="s">
        <v>142</v>
      </c>
      <c r="C335" t="s">
        <v>143</v>
      </c>
      <c r="D335" t="s">
        <v>24</v>
      </c>
      <c r="E335" t="s">
        <v>117</v>
      </c>
      <c r="F335" t="s">
        <v>118</v>
      </c>
      <c r="G335" t="s">
        <v>56</v>
      </c>
      <c r="H335" t="s">
        <v>14</v>
      </c>
      <c r="I335" s="3">
        <v>117.1</v>
      </c>
    </row>
    <row r="336" spans="1:9" x14ac:dyDescent="0.15">
      <c r="A336" t="s">
        <v>45</v>
      </c>
      <c r="B336" t="s">
        <v>150</v>
      </c>
      <c r="C336" t="s">
        <v>151</v>
      </c>
      <c r="D336" t="s">
        <v>24</v>
      </c>
      <c r="E336" t="s">
        <v>117</v>
      </c>
      <c r="F336" t="s">
        <v>118</v>
      </c>
      <c r="G336" t="s">
        <v>56</v>
      </c>
      <c r="H336" t="s">
        <v>14</v>
      </c>
      <c r="I336" s="3">
        <v>52.56</v>
      </c>
    </row>
    <row r="337" spans="1:9" x14ac:dyDescent="0.15">
      <c r="A337" t="s">
        <v>45</v>
      </c>
      <c r="B337" t="s">
        <v>123</v>
      </c>
      <c r="C337" t="s">
        <v>124</v>
      </c>
      <c r="D337" t="s">
        <v>24</v>
      </c>
      <c r="E337" t="s">
        <v>117</v>
      </c>
      <c r="F337" t="s">
        <v>118</v>
      </c>
      <c r="G337" t="s">
        <v>56</v>
      </c>
      <c r="H337" t="s">
        <v>14</v>
      </c>
      <c r="I337" s="3">
        <v>975.64</v>
      </c>
    </row>
    <row r="338" spans="1:9" x14ac:dyDescent="0.15">
      <c r="A338" t="s">
        <v>45</v>
      </c>
      <c r="B338" t="s">
        <v>121</v>
      </c>
      <c r="C338" t="s">
        <v>122</v>
      </c>
      <c r="D338" t="s">
        <v>24</v>
      </c>
      <c r="E338" t="s">
        <v>117</v>
      </c>
      <c r="F338" t="s">
        <v>118</v>
      </c>
      <c r="G338" t="s">
        <v>56</v>
      </c>
      <c r="H338" t="s">
        <v>14</v>
      </c>
      <c r="I338" s="3">
        <v>5201.32</v>
      </c>
    </row>
    <row r="339" spans="1:9" x14ac:dyDescent="0.15">
      <c r="A339" t="s">
        <v>45</v>
      </c>
      <c r="B339" t="s">
        <v>138</v>
      </c>
      <c r="C339" t="s">
        <v>139</v>
      </c>
      <c r="D339" t="s">
        <v>24</v>
      </c>
      <c r="E339" t="s">
        <v>117</v>
      </c>
      <c r="F339" t="s">
        <v>118</v>
      </c>
      <c r="G339" t="s">
        <v>56</v>
      </c>
      <c r="H339" t="s">
        <v>14</v>
      </c>
      <c r="I339" s="3">
        <v>650.59</v>
      </c>
    </row>
    <row r="340" spans="1:9" x14ac:dyDescent="0.15">
      <c r="A340" t="s">
        <v>45</v>
      </c>
      <c r="B340" t="s">
        <v>127</v>
      </c>
      <c r="C340" t="s">
        <v>128</v>
      </c>
      <c r="D340" t="s">
        <v>24</v>
      </c>
      <c r="E340" t="s">
        <v>117</v>
      </c>
      <c r="F340" t="s">
        <v>118</v>
      </c>
      <c r="G340" t="s">
        <v>56</v>
      </c>
      <c r="H340" t="s">
        <v>14</v>
      </c>
      <c r="I340" s="3">
        <v>2146.62</v>
      </c>
    </row>
    <row r="341" spans="1:9" hidden="1" x14ac:dyDescent="0.15">
      <c r="A341" t="s">
        <v>45</v>
      </c>
      <c r="B341" t="s">
        <v>135</v>
      </c>
      <c r="C341" t="s">
        <v>136</v>
      </c>
      <c r="D341" t="s">
        <v>58</v>
      </c>
      <c r="E341" t="s">
        <v>117</v>
      </c>
      <c r="F341" t="s">
        <v>137</v>
      </c>
      <c r="G341" t="s">
        <v>57</v>
      </c>
      <c r="H341" t="s">
        <v>14</v>
      </c>
      <c r="I341" s="3">
        <v>23.11</v>
      </c>
    </row>
    <row r="342" spans="1:9" x14ac:dyDescent="0.15">
      <c r="A342" t="s">
        <v>45</v>
      </c>
      <c r="B342" t="s">
        <v>133</v>
      </c>
      <c r="C342" t="s">
        <v>134</v>
      </c>
      <c r="D342" t="s">
        <v>24</v>
      </c>
      <c r="E342" t="s">
        <v>117</v>
      </c>
      <c r="F342" t="s">
        <v>118</v>
      </c>
      <c r="G342" t="s">
        <v>56</v>
      </c>
      <c r="H342" t="s">
        <v>14</v>
      </c>
      <c r="I342" s="3">
        <v>1576.52</v>
      </c>
    </row>
    <row r="343" spans="1:9" x14ac:dyDescent="0.15">
      <c r="A343" t="s">
        <v>45</v>
      </c>
      <c r="B343" t="s">
        <v>129</v>
      </c>
      <c r="C343" t="s">
        <v>130</v>
      </c>
      <c r="D343" t="s">
        <v>24</v>
      </c>
      <c r="E343" t="s">
        <v>117</v>
      </c>
      <c r="F343" t="s">
        <v>118</v>
      </c>
      <c r="G343" t="s">
        <v>56</v>
      </c>
      <c r="H343" t="s">
        <v>14</v>
      </c>
      <c r="I343" s="3">
        <v>4147.95</v>
      </c>
    </row>
    <row r="344" spans="1:9" x14ac:dyDescent="0.15">
      <c r="A344" t="s">
        <v>45</v>
      </c>
      <c r="B344" t="s">
        <v>153</v>
      </c>
      <c r="C344" t="s">
        <v>154</v>
      </c>
      <c r="D344" t="s">
        <v>24</v>
      </c>
      <c r="E344" t="s">
        <v>117</v>
      </c>
      <c r="F344" t="s">
        <v>118</v>
      </c>
      <c r="G344" t="s">
        <v>56</v>
      </c>
      <c r="H344" t="s">
        <v>14</v>
      </c>
      <c r="I344" s="3">
        <v>122.15</v>
      </c>
    </row>
    <row r="345" spans="1:9" hidden="1" x14ac:dyDescent="0.15">
      <c r="A345" t="s">
        <v>45</v>
      </c>
      <c r="B345" t="s">
        <v>135</v>
      </c>
      <c r="C345" t="s">
        <v>136</v>
      </c>
      <c r="D345" t="s">
        <v>19</v>
      </c>
      <c r="E345" t="s">
        <v>117</v>
      </c>
      <c r="F345" t="s">
        <v>137</v>
      </c>
      <c r="G345" t="s">
        <v>57</v>
      </c>
      <c r="H345" t="s">
        <v>14</v>
      </c>
      <c r="I345" s="3">
        <v>11247.48</v>
      </c>
    </row>
    <row r="346" spans="1:9" x14ac:dyDescent="0.15">
      <c r="A346" t="s">
        <v>45</v>
      </c>
      <c r="B346" t="s">
        <v>144</v>
      </c>
      <c r="C346" t="s">
        <v>145</v>
      </c>
      <c r="D346" t="s">
        <v>24</v>
      </c>
      <c r="E346" t="s">
        <v>117</v>
      </c>
      <c r="F346" t="s">
        <v>118</v>
      </c>
      <c r="G346" t="s">
        <v>56</v>
      </c>
      <c r="H346" t="s">
        <v>14</v>
      </c>
      <c r="I346" s="3">
        <v>803.03</v>
      </c>
    </row>
    <row r="347" spans="1:9" x14ac:dyDescent="0.15">
      <c r="A347" t="s">
        <v>45</v>
      </c>
      <c r="B347" t="s">
        <v>119</v>
      </c>
      <c r="C347" t="s">
        <v>120</v>
      </c>
      <c r="D347" t="s">
        <v>24</v>
      </c>
      <c r="E347" t="s">
        <v>117</v>
      </c>
      <c r="F347" t="s">
        <v>118</v>
      </c>
      <c r="G347" t="s">
        <v>56</v>
      </c>
      <c r="H347" t="s">
        <v>14</v>
      </c>
      <c r="I347" s="3">
        <v>6.9</v>
      </c>
    </row>
    <row r="348" spans="1:9" x14ac:dyDescent="0.15">
      <c r="A348" t="s">
        <v>45</v>
      </c>
      <c r="B348" t="s">
        <v>131</v>
      </c>
      <c r="C348" t="s">
        <v>132</v>
      </c>
      <c r="D348" t="s">
        <v>24</v>
      </c>
      <c r="E348" t="s">
        <v>117</v>
      </c>
      <c r="F348" t="s">
        <v>118</v>
      </c>
      <c r="G348" t="s">
        <v>56</v>
      </c>
      <c r="H348" t="s">
        <v>14</v>
      </c>
      <c r="I348" s="3">
        <v>1572.47</v>
      </c>
    </row>
    <row r="349" spans="1:9" x14ac:dyDescent="0.15">
      <c r="A349" t="s">
        <v>45</v>
      </c>
      <c r="B349" t="s">
        <v>140</v>
      </c>
      <c r="C349" t="s">
        <v>141</v>
      </c>
      <c r="D349" t="s">
        <v>24</v>
      </c>
      <c r="E349" t="s">
        <v>117</v>
      </c>
      <c r="F349" t="s">
        <v>118</v>
      </c>
      <c r="G349" t="s">
        <v>56</v>
      </c>
      <c r="H349" t="s">
        <v>14</v>
      </c>
      <c r="I349" s="3">
        <v>65.040000000000006</v>
      </c>
    </row>
    <row r="350" spans="1:9" x14ac:dyDescent="0.15">
      <c r="A350" t="s">
        <v>45</v>
      </c>
      <c r="B350" t="s">
        <v>115</v>
      </c>
      <c r="C350" t="s">
        <v>116</v>
      </c>
      <c r="D350" t="s">
        <v>24</v>
      </c>
      <c r="E350" t="s">
        <v>117</v>
      </c>
      <c r="F350" t="s">
        <v>118</v>
      </c>
      <c r="G350" t="s">
        <v>56</v>
      </c>
      <c r="H350" t="s">
        <v>14</v>
      </c>
      <c r="I350" s="3">
        <v>0.83</v>
      </c>
    </row>
    <row r="351" spans="1:9" x14ac:dyDescent="0.15">
      <c r="A351" t="s">
        <v>46</v>
      </c>
      <c r="B351" t="s">
        <v>121</v>
      </c>
      <c r="C351" t="s">
        <v>122</v>
      </c>
      <c r="D351" t="s">
        <v>24</v>
      </c>
      <c r="E351" t="s">
        <v>117</v>
      </c>
      <c r="F351" t="s">
        <v>118</v>
      </c>
      <c r="G351" t="s">
        <v>56</v>
      </c>
      <c r="H351" t="s">
        <v>14</v>
      </c>
      <c r="I351" s="3">
        <v>4157.4399999999996</v>
      </c>
    </row>
    <row r="352" spans="1:9" x14ac:dyDescent="0.15">
      <c r="A352" t="s">
        <v>46</v>
      </c>
      <c r="B352" t="s">
        <v>133</v>
      </c>
      <c r="C352" t="s">
        <v>134</v>
      </c>
      <c r="D352" t="s">
        <v>24</v>
      </c>
      <c r="E352" t="s">
        <v>117</v>
      </c>
      <c r="F352" t="s">
        <v>118</v>
      </c>
      <c r="G352" t="s">
        <v>56</v>
      </c>
      <c r="H352" t="s">
        <v>14</v>
      </c>
      <c r="I352" s="3">
        <v>3038.56</v>
      </c>
    </row>
    <row r="353" spans="1:9" x14ac:dyDescent="0.15">
      <c r="A353" t="s">
        <v>46</v>
      </c>
      <c r="B353" t="s">
        <v>138</v>
      </c>
      <c r="C353" t="s">
        <v>139</v>
      </c>
      <c r="D353" t="s">
        <v>24</v>
      </c>
      <c r="E353" t="s">
        <v>117</v>
      </c>
      <c r="F353" t="s">
        <v>118</v>
      </c>
      <c r="G353" t="s">
        <v>56</v>
      </c>
      <c r="H353" t="s">
        <v>14</v>
      </c>
      <c r="I353" s="3">
        <v>943.93</v>
      </c>
    </row>
    <row r="354" spans="1:9" x14ac:dyDescent="0.15">
      <c r="A354" t="s">
        <v>46</v>
      </c>
      <c r="B354" t="s">
        <v>142</v>
      </c>
      <c r="C354" t="s">
        <v>143</v>
      </c>
      <c r="D354" t="s">
        <v>24</v>
      </c>
      <c r="E354" t="s">
        <v>117</v>
      </c>
      <c r="F354" t="s">
        <v>118</v>
      </c>
      <c r="G354" t="s">
        <v>56</v>
      </c>
      <c r="H354" t="s">
        <v>14</v>
      </c>
      <c r="I354" s="3">
        <v>92.56</v>
      </c>
    </row>
    <row r="355" spans="1:9" x14ac:dyDescent="0.15">
      <c r="A355" t="s">
        <v>46</v>
      </c>
      <c r="B355" t="s">
        <v>144</v>
      </c>
      <c r="C355" t="s">
        <v>145</v>
      </c>
      <c r="D355" t="s">
        <v>24</v>
      </c>
      <c r="E355" t="s">
        <v>117</v>
      </c>
      <c r="F355" t="s">
        <v>118</v>
      </c>
      <c r="G355" t="s">
        <v>56</v>
      </c>
      <c r="H355" t="s">
        <v>14</v>
      </c>
      <c r="I355" s="3">
        <v>1302.6199999999999</v>
      </c>
    </row>
    <row r="356" spans="1:9" hidden="1" x14ac:dyDescent="0.15">
      <c r="A356" t="s">
        <v>46</v>
      </c>
      <c r="B356" t="s">
        <v>135</v>
      </c>
      <c r="C356" t="s">
        <v>136</v>
      </c>
      <c r="D356" t="s">
        <v>58</v>
      </c>
      <c r="E356" t="s">
        <v>117</v>
      </c>
      <c r="F356" t="s">
        <v>137</v>
      </c>
      <c r="G356" t="s">
        <v>57</v>
      </c>
      <c r="H356" t="s">
        <v>14</v>
      </c>
      <c r="I356" s="3">
        <v>9.23</v>
      </c>
    </row>
    <row r="357" spans="1:9" hidden="1" x14ac:dyDescent="0.15">
      <c r="A357" t="s">
        <v>46</v>
      </c>
      <c r="B357" t="s">
        <v>135</v>
      </c>
      <c r="C357" t="s">
        <v>136</v>
      </c>
      <c r="D357" t="s">
        <v>19</v>
      </c>
      <c r="E357" t="s">
        <v>117</v>
      </c>
      <c r="F357" t="s">
        <v>137</v>
      </c>
      <c r="G357" t="s">
        <v>57</v>
      </c>
      <c r="H357" t="s">
        <v>14</v>
      </c>
      <c r="I357" s="3">
        <v>7878.57</v>
      </c>
    </row>
    <row r="358" spans="1:9" x14ac:dyDescent="0.15">
      <c r="A358" t="s">
        <v>46</v>
      </c>
      <c r="B358" t="s">
        <v>153</v>
      </c>
      <c r="C358" t="s">
        <v>154</v>
      </c>
      <c r="D358" t="s">
        <v>24</v>
      </c>
      <c r="E358" t="s">
        <v>117</v>
      </c>
      <c r="F358" t="s">
        <v>118</v>
      </c>
      <c r="G358" t="s">
        <v>56</v>
      </c>
      <c r="H358" t="s">
        <v>14</v>
      </c>
      <c r="I358" s="3">
        <v>19.43</v>
      </c>
    </row>
    <row r="359" spans="1:9" x14ac:dyDescent="0.15">
      <c r="A359" t="s">
        <v>46</v>
      </c>
      <c r="B359" t="s">
        <v>129</v>
      </c>
      <c r="C359" t="s">
        <v>130</v>
      </c>
      <c r="D359" t="s">
        <v>24</v>
      </c>
      <c r="E359" t="s">
        <v>117</v>
      </c>
      <c r="F359" t="s">
        <v>118</v>
      </c>
      <c r="G359" t="s">
        <v>56</v>
      </c>
      <c r="H359" t="s">
        <v>14</v>
      </c>
      <c r="I359" s="3">
        <v>5719.97</v>
      </c>
    </row>
    <row r="360" spans="1:9" x14ac:dyDescent="0.15">
      <c r="A360" t="s">
        <v>46</v>
      </c>
      <c r="B360" t="s">
        <v>135</v>
      </c>
      <c r="C360" t="s">
        <v>136</v>
      </c>
      <c r="D360" t="s">
        <v>24</v>
      </c>
      <c r="E360" t="s">
        <v>117</v>
      </c>
      <c r="F360" t="s">
        <v>137</v>
      </c>
      <c r="G360" t="s">
        <v>56</v>
      </c>
      <c r="H360" t="s">
        <v>14</v>
      </c>
      <c r="I360" s="3">
        <v>2274.77</v>
      </c>
    </row>
    <row r="361" spans="1:9" x14ac:dyDescent="0.15">
      <c r="A361" t="s">
        <v>46</v>
      </c>
      <c r="B361" t="s">
        <v>150</v>
      </c>
      <c r="C361" t="s">
        <v>151</v>
      </c>
      <c r="D361" t="s">
        <v>24</v>
      </c>
      <c r="E361" t="s">
        <v>117</v>
      </c>
      <c r="F361" t="s">
        <v>118</v>
      </c>
      <c r="G361" t="s">
        <v>56</v>
      </c>
      <c r="H361" t="s">
        <v>14</v>
      </c>
      <c r="I361" s="3">
        <v>291.57</v>
      </c>
    </row>
    <row r="362" spans="1:9" x14ac:dyDescent="0.15">
      <c r="A362" t="s">
        <v>46</v>
      </c>
      <c r="B362" t="s">
        <v>123</v>
      </c>
      <c r="C362" t="s">
        <v>124</v>
      </c>
      <c r="D362" t="s">
        <v>24</v>
      </c>
      <c r="E362" t="s">
        <v>117</v>
      </c>
      <c r="F362" t="s">
        <v>118</v>
      </c>
      <c r="G362" t="s">
        <v>56</v>
      </c>
      <c r="H362" t="s">
        <v>14</v>
      </c>
      <c r="I362" s="3">
        <v>1948.4</v>
      </c>
    </row>
    <row r="363" spans="1:9" x14ac:dyDescent="0.15">
      <c r="A363" t="s">
        <v>46</v>
      </c>
      <c r="B363" t="s">
        <v>131</v>
      </c>
      <c r="C363" t="s">
        <v>132</v>
      </c>
      <c r="D363" t="s">
        <v>24</v>
      </c>
      <c r="E363" t="s">
        <v>117</v>
      </c>
      <c r="F363" t="s">
        <v>118</v>
      </c>
      <c r="G363" t="s">
        <v>56</v>
      </c>
      <c r="H363" t="s">
        <v>14</v>
      </c>
      <c r="I363" s="3">
        <v>2094.08</v>
      </c>
    </row>
    <row r="364" spans="1:9" x14ac:dyDescent="0.15">
      <c r="A364" t="s">
        <v>46</v>
      </c>
      <c r="B364" t="s">
        <v>119</v>
      </c>
      <c r="C364" t="s">
        <v>120</v>
      </c>
      <c r="D364" t="s">
        <v>24</v>
      </c>
      <c r="E364" t="s">
        <v>117</v>
      </c>
      <c r="F364" t="s">
        <v>118</v>
      </c>
      <c r="G364" t="s">
        <v>56</v>
      </c>
      <c r="H364" t="s">
        <v>14</v>
      </c>
      <c r="I364" s="3">
        <v>1.45</v>
      </c>
    </row>
    <row r="365" spans="1:9" x14ac:dyDescent="0.15">
      <c r="A365" t="s">
        <v>46</v>
      </c>
      <c r="B365" t="s">
        <v>140</v>
      </c>
      <c r="C365" t="s">
        <v>141</v>
      </c>
      <c r="D365" t="s">
        <v>24</v>
      </c>
      <c r="E365" t="s">
        <v>117</v>
      </c>
      <c r="F365" t="s">
        <v>118</v>
      </c>
      <c r="G365" t="s">
        <v>56</v>
      </c>
      <c r="H365" t="s">
        <v>14</v>
      </c>
      <c r="I365" s="3">
        <v>18.41</v>
      </c>
    </row>
    <row r="366" spans="1:9" x14ac:dyDescent="0.15">
      <c r="A366" t="s">
        <v>46</v>
      </c>
      <c r="B366" t="s">
        <v>127</v>
      </c>
      <c r="C366" t="s">
        <v>128</v>
      </c>
      <c r="D366" t="s">
        <v>24</v>
      </c>
      <c r="E366" t="s">
        <v>117</v>
      </c>
      <c r="F366" t="s">
        <v>118</v>
      </c>
      <c r="G366" t="s">
        <v>56</v>
      </c>
      <c r="H366" t="s">
        <v>14</v>
      </c>
      <c r="I366" s="3">
        <v>3183.72</v>
      </c>
    </row>
    <row r="367" spans="1:9" x14ac:dyDescent="0.15">
      <c r="A367" t="s">
        <v>46</v>
      </c>
      <c r="B367" t="s">
        <v>115</v>
      </c>
      <c r="C367" t="s">
        <v>116</v>
      </c>
      <c r="D367" t="s">
        <v>24</v>
      </c>
      <c r="E367" t="s">
        <v>117</v>
      </c>
      <c r="F367" t="s">
        <v>118</v>
      </c>
      <c r="G367" t="s">
        <v>56</v>
      </c>
      <c r="H367" t="s">
        <v>14</v>
      </c>
      <c r="I367" s="3">
        <v>0.43</v>
      </c>
    </row>
    <row r="368" spans="1:9" x14ac:dyDescent="0.15">
      <c r="A368" t="s">
        <v>46</v>
      </c>
      <c r="B368" t="s">
        <v>125</v>
      </c>
      <c r="C368" t="s">
        <v>126</v>
      </c>
      <c r="D368" t="s">
        <v>24</v>
      </c>
      <c r="E368" t="s">
        <v>117</v>
      </c>
      <c r="F368" t="s">
        <v>118</v>
      </c>
      <c r="G368" t="s">
        <v>56</v>
      </c>
      <c r="H368" t="s">
        <v>14</v>
      </c>
      <c r="I368" s="3">
        <v>95.58</v>
      </c>
    </row>
    <row r="369" spans="1:9" x14ac:dyDescent="0.15">
      <c r="A369" t="s">
        <v>47</v>
      </c>
      <c r="B369" t="s">
        <v>144</v>
      </c>
      <c r="C369" t="s">
        <v>145</v>
      </c>
      <c r="D369" t="s">
        <v>24</v>
      </c>
      <c r="E369" t="s">
        <v>117</v>
      </c>
      <c r="F369" t="s">
        <v>118</v>
      </c>
      <c r="G369" t="s">
        <v>56</v>
      </c>
      <c r="H369" t="s">
        <v>14</v>
      </c>
      <c r="I369" s="3">
        <v>1728.63</v>
      </c>
    </row>
    <row r="370" spans="1:9" x14ac:dyDescent="0.15">
      <c r="A370" t="s">
        <v>47</v>
      </c>
      <c r="B370" t="s">
        <v>115</v>
      </c>
      <c r="C370" t="s">
        <v>116</v>
      </c>
      <c r="D370" t="s">
        <v>24</v>
      </c>
      <c r="E370" t="s">
        <v>117</v>
      </c>
      <c r="F370" t="s">
        <v>118</v>
      </c>
      <c r="G370" t="s">
        <v>56</v>
      </c>
      <c r="H370" t="s">
        <v>14</v>
      </c>
      <c r="I370" s="3">
        <v>7.42</v>
      </c>
    </row>
    <row r="371" spans="1:9" x14ac:dyDescent="0.15">
      <c r="A371" t="s">
        <v>47</v>
      </c>
      <c r="B371" t="s">
        <v>119</v>
      </c>
      <c r="C371" t="s">
        <v>120</v>
      </c>
      <c r="D371" t="s">
        <v>24</v>
      </c>
      <c r="E371" t="s">
        <v>117</v>
      </c>
      <c r="F371" t="s">
        <v>118</v>
      </c>
      <c r="G371" t="s">
        <v>56</v>
      </c>
      <c r="H371" t="s">
        <v>14</v>
      </c>
      <c r="I371" s="3">
        <v>21.3</v>
      </c>
    </row>
    <row r="372" spans="1:9" x14ac:dyDescent="0.15">
      <c r="A372" t="s">
        <v>47</v>
      </c>
      <c r="B372" t="s">
        <v>125</v>
      </c>
      <c r="C372" t="s">
        <v>126</v>
      </c>
      <c r="D372" t="s">
        <v>24</v>
      </c>
      <c r="E372" t="s">
        <v>117</v>
      </c>
      <c r="F372" t="s">
        <v>118</v>
      </c>
      <c r="G372" t="s">
        <v>56</v>
      </c>
      <c r="H372" t="s">
        <v>14</v>
      </c>
      <c r="I372" s="3">
        <v>45.83</v>
      </c>
    </row>
    <row r="373" spans="1:9" x14ac:dyDescent="0.15">
      <c r="A373" t="s">
        <v>47</v>
      </c>
      <c r="B373" t="s">
        <v>135</v>
      </c>
      <c r="C373" t="s">
        <v>136</v>
      </c>
      <c r="D373" t="s">
        <v>24</v>
      </c>
      <c r="E373" t="s">
        <v>117</v>
      </c>
      <c r="F373" t="s">
        <v>137</v>
      </c>
      <c r="G373" t="s">
        <v>56</v>
      </c>
      <c r="H373" t="s">
        <v>14</v>
      </c>
      <c r="I373" s="3">
        <v>3904.98</v>
      </c>
    </row>
    <row r="374" spans="1:9" x14ac:dyDescent="0.15">
      <c r="A374" t="s">
        <v>47</v>
      </c>
      <c r="B374" t="s">
        <v>129</v>
      </c>
      <c r="C374" t="s">
        <v>130</v>
      </c>
      <c r="D374" t="s">
        <v>24</v>
      </c>
      <c r="E374" t="s">
        <v>117</v>
      </c>
      <c r="F374" t="s">
        <v>118</v>
      </c>
      <c r="G374" t="s">
        <v>56</v>
      </c>
      <c r="H374" t="s">
        <v>14</v>
      </c>
      <c r="I374" s="3">
        <v>7720.41</v>
      </c>
    </row>
    <row r="375" spans="1:9" x14ac:dyDescent="0.15">
      <c r="A375" t="s">
        <v>47</v>
      </c>
      <c r="B375" t="s">
        <v>131</v>
      </c>
      <c r="C375" t="s">
        <v>132</v>
      </c>
      <c r="D375" t="s">
        <v>24</v>
      </c>
      <c r="E375" t="s">
        <v>117</v>
      </c>
      <c r="F375" t="s">
        <v>118</v>
      </c>
      <c r="G375" t="s">
        <v>56</v>
      </c>
      <c r="H375" t="s">
        <v>14</v>
      </c>
      <c r="I375" s="3">
        <v>1791.29</v>
      </c>
    </row>
    <row r="376" spans="1:9" x14ac:dyDescent="0.15">
      <c r="A376" t="s">
        <v>47</v>
      </c>
      <c r="B376" t="s">
        <v>123</v>
      </c>
      <c r="C376" t="s">
        <v>124</v>
      </c>
      <c r="D376" t="s">
        <v>24</v>
      </c>
      <c r="E376" t="s">
        <v>117</v>
      </c>
      <c r="F376" t="s">
        <v>118</v>
      </c>
      <c r="G376" t="s">
        <v>56</v>
      </c>
      <c r="H376" t="s">
        <v>14</v>
      </c>
      <c r="I376" s="3">
        <v>1079.81</v>
      </c>
    </row>
    <row r="377" spans="1:9" x14ac:dyDescent="0.15">
      <c r="A377" t="s">
        <v>47</v>
      </c>
      <c r="B377" t="s">
        <v>142</v>
      </c>
      <c r="C377" t="s">
        <v>143</v>
      </c>
      <c r="D377" t="s">
        <v>24</v>
      </c>
      <c r="E377" t="s">
        <v>117</v>
      </c>
      <c r="F377" t="s">
        <v>118</v>
      </c>
      <c r="G377" t="s">
        <v>56</v>
      </c>
      <c r="H377" t="s">
        <v>14</v>
      </c>
      <c r="I377" s="3">
        <v>138.21</v>
      </c>
    </row>
    <row r="378" spans="1:9" hidden="1" x14ac:dyDescent="0.15">
      <c r="A378" t="s">
        <v>47</v>
      </c>
      <c r="B378" t="s">
        <v>135</v>
      </c>
      <c r="C378" t="s">
        <v>136</v>
      </c>
      <c r="D378" t="s">
        <v>19</v>
      </c>
      <c r="E378" t="s">
        <v>117</v>
      </c>
      <c r="F378" t="s">
        <v>137</v>
      </c>
      <c r="G378" t="s">
        <v>57</v>
      </c>
      <c r="H378" t="s">
        <v>14</v>
      </c>
      <c r="I378" s="3">
        <v>22724.53</v>
      </c>
    </row>
    <row r="379" spans="1:9" x14ac:dyDescent="0.15">
      <c r="A379" t="s">
        <v>47</v>
      </c>
      <c r="B379" t="s">
        <v>121</v>
      </c>
      <c r="C379" t="s">
        <v>122</v>
      </c>
      <c r="D379" t="s">
        <v>24</v>
      </c>
      <c r="E379" t="s">
        <v>117</v>
      </c>
      <c r="F379" t="s">
        <v>118</v>
      </c>
      <c r="G379" t="s">
        <v>56</v>
      </c>
      <c r="H379" t="s">
        <v>14</v>
      </c>
      <c r="I379" s="3">
        <v>5617.26</v>
      </c>
    </row>
    <row r="380" spans="1:9" x14ac:dyDescent="0.15">
      <c r="A380" t="s">
        <v>47</v>
      </c>
      <c r="B380" t="s">
        <v>150</v>
      </c>
      <c r="C380" t="s">
        <v>151</v>
      </c>
      <c r="D380" t="s">
        <v>24</v>
      </c>
      <c r="E380" t="s">
        <v>117</v>
      </c>
      <c r="F380" t="s">
        <v>118</v>
      </c>
      <c r="G380" t="s">
        <v>56</v>
      </c>
      <c r="H380" t="s">
        <v>14</v>
      </c>
      <c r="I380" s="3">
        <v>335.06</v>
      </c>
    </row>
    <row r="381" spans="1:9" x14ac:dyDescent="0.15">
      <c r="A381" t="s">
        <v>47</v>
      </c>
      <c r="B381" t="s">
        <v>138</v>
      </c>
      <c r="C381" t="s">
        <v>139</v>
      </c>
      <c r="D381" t="s">
        <v>24</v>
      </c>
      <c r="E381" t="s">
        <v>117</v>
      </c>
      <c r="F381" t="s">
        <v>118</v>
      </c>
      <c r="G381" t="s">
        <v>56</v>
      </c>
      <c r="H381" t="s">
        <v>14</v>
      </c>
      <c r="I381" s="3">
        <v>1188.77</v>
      </c>
    </row>
    <row r="382" spans="1:9" x14ac:dyDescent="0.15">
      <c r="A382" t="s">
        <v>47</v>
      </c>
      <c r="B382" t="s">
        <v>127</v>
      </c>
      <c r="C382" t="s">
        <v>128</v>
      </c>
      <c r="D382" t="s">
        <v>24</v>
      </c>
      <c r="E382" t="s">
        <v>117</v>
      </c>
      <c r="F382" t="s">
        <v>118</v>
      </c>
      <c r="G382" t="s">
        <v>56</v>
      </c>
      <c r="H382" t="s">
        <v>14</v>
      </c>
      <c r="I382" s="3">
        <v>2691.29</v>
      </c>
    </row>
    <row r="383" spans="1:9" x14ac:dyDescent="0.15">
      <c r="A383" t="s">
        <v>47</v>
      </c>
      <c r="B383" t="s">
        <v>140</v>
      </c>
      <c r="C383" t="s">
        <v>141</v>
      </c>
      <c r="D383" t="s">
        <v>24</v>
      </c>
      <c r="E383" t="s">
        <v>117</v>
      </c>
      <c r="F383" t="s">
        <v>118</v>
      </c>
      <c r="G383" t="s">
        <v>56</v>
      </c>
      <c r="H383" t="s">
        <v>14</v>
      </c>
      <c r="I383" s="3">
        <v>42.18</v>
      </c>
    </row>
    <row r="384" spans="1:9" hidden="1" x14ac:dyDescent="0.15">
      <c r="A384" t="s">
        <v>47</v>
      </c>
      <c r="B384" t="s">
        <v>135</v>
      </c>
      <c r="C384" t="s">
        <v>136</v>
      </c>
      <c r="D384" t="s">
        <v>58</v>
      </c>
      <c r="E384" t="s">
        <v>117</v>
      </c>
      <c r="F384" t="s">
        <v>137</v>
      </c>
      <c r="G384" t="s">
        <v>57</v>
      </c>
      <c r="H384" t="s">
        <v>14</v>
      </c>
      <c r="I384" s="3">
        <v>7.66</v>
      </c>
    </row>
    <row r="385" spans="1:9" x14ac:dyDescent="0.15">
      <c r="A385" t="s">
        <v>47</v>
      </c>
      <c r="B385" t="s">
        <v>153</v>
      </c>
      <c r="C385" t="s">
        <v>154</v>
      </c>
      <c r="D385" t="s">
        <v>24</v>
      </c>
      <c r="E385" t="s">
        <v>117</v>
      </c>
      <c r="F385" t="s">
        <v>118</v>
      </c>
      <c r="G385" t="s">
        <v>56</v>
      </c>
      <c r="H385" t="s">
        <v>14</v>
      </c>
      <c r="I385" s="3">
        <v>40.68</v>
      </c>
    </row>
    <row r="386" spans="1:9" x14ac:dyDescent="0.15">
      <c r="A386" t="s">
        <v>47</v>
      </c>
      <c r="B386" t="s">
        <v>133</v>
      </c>
      <c r="C386" t="s">
        <v>134</v>
      </c>
      <c r="D386" t="s">
        <v>24</v>
      </c>
      <c r="E386" t="s">
        <v>117</v>
      </c>
      <c r="F386" t="s">
        <v>118</v>
      </c>
      <c r="G386" t="s">
        <v>56</v>
      </c>
      <c r="H386" t="s">
        <v>14</v>
      </c>
      <c r="I386" s="3">
        <v>3199.01</v>
      </c>
    </row>
    <row r="387" spans="1:9" x14ac:dyDescent="0.15">
      <c r="A387" t="s">
        <v>48</v>
      </c>
      <c r="B387" t="s">
        <v>119</v>
      </c>
      <c r="C387" t="s">
        <v>120</v>
      </c>
      <c r="D387" t="s">
        <v>24</v>
      </c>
      <c r="E387" t="s">
        <v>117</v>
      </c>
      <c r="F387" t="s">
        <v>118</v>
      </c>
      <c r="G387" t="s">
        <v>56</v>
      </c>
      <c r="H387" t="s">
        <v>14</v>
      </c>
      <c r="I387" s="3">
        <v>29.65</v>
      </c>
    </row>
    <row r="388" spans="1:9" hidden="1" x14ac:dyDescent="0.15">
      <c r="A388" t="s">
        <v>48</v>
      </c>
      <c r="B388" t="s">
        <v>135</v>
      </c>
      <c r="C388" t="s">
        <v>136</v>
      </c>
      <c r="D388" t="s">
        <v>19</v>
      </c>
      <c r="E388" t="s">
        <v>117</v>
      </c>
      <c r="F388" t="s">
        <v>137</v>
      </c>
      <c r="G388" t="s">
        <v>57</v>
      </c>
      <c r="H388" t="s">
        <v>14</v>
      </c>
      <c r="I388" s="3">
        <v>24735.31</v>
      </c>
    </row>
    <row r="389" spans="1:9" x14ac:dyDescent="0.15">
      <c r="A389" t="s">
        <v>48</v>
      </c>
      <c r="B389" t="s">
        <v>140</v>
      </c>
      <c r="C389" t="s">
        <v>141</v>
      </c>
      <c r="D389" t="s">
        <v>24</v>
      </c>
      <c r="E389" t="s">
        <v>117</v>
      </c>
      <c r="F389" t="s">
        <v>118</v>
      </c>
      <c r="G389" t="s">
        <v>56</v>
      </c>
      <c r="H389" t="s">
        <v>14</v>
      </c>
      <c r="I389" s="3">
        <v>51</v>
      </c>
    </row>
    <row r="390" spans="1:9" x14ac:dyDescent="0.15">
      <c r="A390" t="s">
        <v>48</v>
      </c>
      <c r="B390" t="s">
        <v>127</v>
      </c>
      <c r="C390" t="s">
        <v>128</v>
      </c>
      <c r="D390" t="s">
        <v>24</v>
      </c>
      <c r="E390" t="s">
        <v>117</v>
      </c>
      <c r="F390" t="s">
        <v>118</v>
      </c>
      <c r="G390" t="s">
        <v>56</v>
      </c>
      <c r="H390" t="s">
        <v>14</v>
      </c>
      <c r="I390" s="3">
        <v>2395.9299999999998</v>
      </c>
    </row>
    <row r="391" spans="1:9" x14ac:dyDescent="0.15">
      <c r="A391" t="s">
        <v>48</v>
      </c>
      <c r="B391" t="s">
        <v>115</v>
      </c>
      <c r="C391" t="s">
        <v>116</v>
      </c>
      <c r="D391" t="s">
        <v>24</v>
      </c>
      <c r="E391" t="s">
        <v>117</v>
      </c>
      <c r="F391" t="s">
        <v>118</v>
      </c>
      <c r="G391" t="s">
        <v>56</v>
      </c>
      <c r="H391" t="s">
        <v>14</v>
      </c>
      <c r="I391" s="3">
        <v>8.8800000000000008</v>
      </c>
    </row>
    <row r="392" spans="1:9" x14ac:dyDescent="0.15">
      <c r="A392" t="s">
        <v>48</v>
      </c>
      <c r="B392" t="s">
        <v>150</v>
      </c>
      <c r="C392" t="s">
        <v>151</v>
      </c>
      <c r="D392" t="s">
        <v>24</v>
      </c>
      <c r="E392" t="s">
        <v>117</v>
      </c>
      <c r="F392" t="s">
        <v>118</v>
      </c>
      <c r="G392" t="s">
        <v>56</v>
      </c>
      <c r="H392" t="s">
        <v>14</v>
      </c>
      <c r="I392" s="3">
        <v>489</v>
      </c>
    </row>
    <row r="393" spans="1:9" x14ac:dyDescent="0.15">
      <c r="A393" t="s">
        <v>48</v>
      </c>
      <c r="B393" t="s">
        <v>135</v>
      </c>
      <c r="C393" t="s">
        <v>136</v>
      </c>
      <c r="D393" t="s">
        <v>24</v>
      </c>
      <c r="E393" t="s">
        <v>117</v>
      </c>
      <c r="F393" t="s">
        <v>137</v>
      </c>
      <c r="G393" t="s">
        <v>56</v>
      </c>
      <c r="H393" t="s">
        <v>14</v>
      </c>
      <c r="I393" s="3">
        <v>2696.6</v>
      </c>
    </row>
    <row r="394" spans="1:9" x14ac:dyDescent="0.15">
      <c r="A394" t="s">
        <v>48</v>
      </c>
      <c r="B394" t="s">
        <v>129</v>
      </c>
      <c r="C394" t="s">
        <v>130</v>
      </c>
      <c r="D394" t="s">
        <v>24</v>
      </c>
      <c r="E394" t="s">
        <v>117</v>
      </c>
      <c r="F394" t="s">
        <v>118</v>
      </c>
      <c r="G394" t="s">
        <v>56</v>
      </c>
      <c r="H394" t="s">
        <v>14</v>
      </c>
      <c r="I394" s="3">
        <v>7120.71</v>
      </c>
    </row>
    <row r="395" spans="1:9" x14ac:dyDescent="0.15">
      <c r="A395" t="s">
        <v>48</v>
      </c>
      <c r="B395" t="s">
        <v>131</v>
      </c>
      <c r="C395" t="s">
        <v>132</v>
      </c>
      <c r="D395" t="s">
        <v>24</v>
      </c>
      <c r="E395" t="s">
        <v>117</v>
      </c>
      <c r="F395" t="s">
        <v>118</v>
      </c>
      <c r="G395" t="s">
        <v>56</v>
      </c>
      <c r="H395" t="s">
        <v>14</v>
      </c>
      <c r="I395" s="3">
        <v>3047.31</v>
      </c>
    </row>
    <row r="396" spans="1:9" x14ac:dyDescent="0.15">
      <c r="A396" t="s">
        <v>48</v>
      </c>
      <c r="B396" t="s">
        <v>153</v>
      </c>
      <c r="C396" t="s">
        <v>154</v>
      </c>
      <c r="D396" t="s">
        <v>24</v>
      </c>
      <c r="E396" t="s">
        <v>117</v>
      </c>
      <c r="F396" t="s">
        <v>118</v>
      </c>
      <c r="G396" t="s">
        <v>56</v>
      </c>
      <c r="H396" t="s">
        <v>14</v>
      </c>
      <c r="I396" s="3">
        <v>338.69</v>
      </c>
    </row>
    <row r="397" spans="1:9" x14ac:dyDescent="0.15">
      <c r="A397" t="s">
        <v>48</v>
      </c>
      <c r="B397" t="s">
        <v>142</v>
      </c>
      <c r="C397" t="s">
        <v>143</v>
      </c>
      <c r="D397" t="s">
        <v>24</v>
      </c>
      <c r="E397" t="s">
        <v>117</v>
      </c>
      <c r="F397" t="s">
        <v>118</v>
      </c>
      <c r="G397" t="s">
        <v>56</v>
      </c>
      <c r="H397" t="s">
        <v>14</v>
      </c>
      <c r="I397" s="3">
        <v>433.29</v>
      </c>
    </row>
    <row r="398" spans="1:9" x14ac:dyDescent="0.15">
      <c r="A398" t="s">
        <v>48</v>
      </c>
      <c r="B398" t="s">
        <v>125</v>
      </c>
      <c r="C398" t="s">
        <v>126</v>
      </c>
      <c r="D398" t="s">
        <v>24</v>
      </c>
      <c r="E398" t="s">
        <v>117</v>
      </c>
      <c r="F398" t="s">
        <v>118</v>
      </c>
      <c r="G398" t="s">
        <v>56</v>
      </c>
      <c r="H398" t="s">
        <v>14</v>
      </c>
      <c r="I398" s="3">
        <v>155.63999999999999</v>
      </c>
    </row>
    <row r="399" spans="1:9" x14ac:dyDescent="0.15">
      <c r="A399" t="s">
        <v>48</v>
      </c>
      <c r="B399" t="s">
        <v>138</v>
      </c>
      <c r="C399" t="s">
        <v>139</v>
      </c>
      <c r="D399" t="s">
        <v>24</v>
      </c>
      <c r="E399" t="s">
        <v>117</v>
      </c>
      <c r="F399" t="s">
        <v>118</v>
      </c>
      <c r="G399" t="s">
        <v>56</v>
      </c>
      <c r="H399" t="s">
        <v>14</v>
      </c>
      <c r="I399" s="3">
        <v>2092.14</v>
      </c>
    </row>
    <row r="400" spans="1:9" x14ac:dyDescent="0.15">
      <c r="A400" t="s">
        <v>48</v>
      </c>
      <c r="B400" t="s">
        <v>121</v>
      </c>
      <c r="C400" t="s">
        <v>122</v>
      </c>
      <c r="D400" t="s">
        <v>24</v>
      </c>
      <c r="E400" t="s">
        <v>117</v>
      </c>
      <c r="F400" t="s">
        <v>118</v>
      </c>
      <c r="G400" t="s">
        <v>56</v>
      </c>
      <c r="H400" t="s">
        <v>14</v>
      </c>
      <c r="I400" s="3">
        <v>5330.01</v>
      </c>
    </row>
    <row r="401" spans="1:9" hidden="1" x14ac:dyDescent="0.15">
      <c r="A401" t="s">
        <v>48</v>
      </c>
      <c r="B401" t="s">
        <v>135</v>
      </c>
      <c r="C401" t="s">
        <v>136</v>
      </c>
      <c r="D401" t="s">
        <v>58</v>
      </c>
      <c r="E401" t="s">
        <v>117</v>
      </c>
      <c r="F401" t="s">
        <v>137</v>
      </c>
      <c r="G401" t="s">
        <v>57</v>
      </c>
      <c r="H401" t="s">
        <v>14</v>
      </c>
      <c r="I401" s="3">
        <v>14.74</v>
      </c>
    </row>
    <row r="402" spans="1:9" x14ac:dyDescent="0.15">
      <c r="A402" t="s">
        <v>48</v>
      </c>
      <c r="B402" t="s">
        <v>123</v>
      </c>
      <c r="C402" t="s">
        <v>124</v>
      </c>
      <c r="D402" t="s">
        <v>24</v>
      </c>
      <c r="E402" t="s">
        <v>117</v>
      </c>
      <c r="F402" t="s">
        <v>118</v>
      </c>
      <c r="G402" t="s">
        <v>56</v>
      </c>
      <c r="H402" t="s">
        <v>14</v>
      </c>
      <c r="I402" s="3">
        <v>1042.7</v>
      </c>
    </row>
    <row r="403" spans="1:9" x14ac:dyDescent="0.15">
      <c r="A403" t="s">
        <v>48</v>
      </c>
      <c r="B403" t="s">
        <v>133</v>
      </c>
      <c r="C403" t="s">
        <v>134</v>
      </c>
      <c r="D403" t="s">
        <v>24</v>
      </c>
      <c r="E403" t="s">
        <v>117</v>
      </c>
      <c r="F403" t="s">
        <v>118</v>
      </c>
      <c r="G403" t="s">
        <v>56</v>
      </c>
      <c r="H403" t="s">
        <v>14</v>
      </c>
      <c r="I403" s="3">
        <v>4012.76</v>
      </c>
    </row>
    <row r="404" spans="1:9" x14ac:dyDescent="0.15">
      <c r="A404" t="s">
        <v>48</v>
      </c>
      <c r="B404" t="s">
        <v>144</v>
      </c>
      <c r="C404" t="s">
        <v>145</v>
      </c>
      <c r="D404" t="s">
        <v>24</v>
      </c>
      <c r="E404" t="s">
        <v>117</v>
      </c>
      <c r="F404" t="s">
        <v>118</v>
      </c>
      <c r="G404" t="s">
        <v>56</v>
      </c>
      <c r="H404" t="s">
        <v>14</v>
      </c>
      <c r="I404" s="3">
        <v>2361.5700000000002</v>
      </c>
    </row>
    <row r="405" spans="1:9" hidden="1" x14ac:dyDescent="0.15">
      <c r="A405" t="s">
        <v>49</v>
      </c>
      <c r="B405" t="s">
        <v>135</v>
      </c>
      <c r="C405" t="s">
        <v>136</v>
      </c>
      <c r="D405" t="s">
        <v>19</v>
      </c>
      <c r="E405" t="s">
        <v>117</v>
      </c>
      <c r="F405" t="s">
        <v>137</v>
      </c>
      <c r="G405" t="s">
        <v>57</v>
      </c>
      <c r="H405" t="s">
        <v>14</v>
      </c>
      <c r="I405" s="3">
        <v>16668.419999999998</v>
      </c>
    </row>
    <row r="406" spans="1:9" hidden="1" x14ac:dyDescent="0.15">
      <c r="A406" t="s">
        <v>49</v>
      </c>
      <c r="B406" t="s">
        <v>135</v>
      </c>
      <c r="C406" t="s">
        <v>136</v>
      </c>
      <c r="D406" t="s">
        <v>58</v>
      </c>
      <c r="E406" t="s">
        <v>117</v>
      </c>
      <c r="F406" t="s">
        <v>137</v>
      </c>
      <c r="G406" t="s">
        <v>57</v>
      </c>
      <c r="H406" t="s">
        <v>14</v>
      </c>
      <c r="I406" s="3">
        <v>5.91</v>
      </c>
    </row>
    <row r="407" spans="1:9" x14ac:dyDescent="0.15">
      <c r="A407" t="s">
        <v>49</v>
      </c>
      <c r="B407" t="s">
        <v>150</v>
      </c>
      <c r="C407" t="s">
        <v>151</v>
      </c>
      <c r="D407" t="s">
        <v>24</v>
      </c>
      <c r="E407" t="s">
        <v>117</v>
      </c>
      <c r="F407" t="s">
        <v>118</v>
      </c>
      <c r="G407" t="s">
        <v>56</v>
      </c>
      <c r="H407" t="s">
        <v>14</v>
      </c>
      <c r="I407" s="3">
        <v>771.99</v>
      </c>
    </row>
    <row r="408" spans="1:9" x14ac:dyDescent="0.15">
      <c r="A408" t="s">
        <v>49</v>
      </c>
      <c r="B408" t="s">
        <v>138</v>
      </c>
      <c r="C408" t="s">
        <v>139</v>
      </c>
      <c r="D408" t="s">
        <v>24</v>
      </c>
      <c r="E408" t="s">
        <v>117</v>
      </c>
      <c r="F408" t="s">
        <v>118</v>
      </c>
      <c r="G408" t="s">
        <v>56</v>
      </c>
      <c r="H408" t="s">
        <v>14</v>
      </c>
      <c r="I408" s="3">
        <v>1685.99</v>
      </c>
    </row>
    <row r="409" spans="1:9" x14ac:dyDescent="0.15">
      <c r="A409" t="s">
        <v>49</v>
      </c>
      <c r="B409" t="s">
        <v>133</v>
      </c>
      <c r="C409" t="s">
        <v>134</v>
      </c>
      <c r="D409" t="s">
        <v>24</v>
      </c>
      <c r="E409" t="s">
        <v>117</v>
      </c>
      <c r="F409" t="s">
        <v>118</v>
      </c>
      <c r="G409" t="s">
        <v>56</v>
      </c>
      <c r="H409" t="s">
        <v>14</v>
      </c>
      <c r="I409" s="3">
        <v>3208.96</v>
      </c>
    </row>
    <row r="410" spans="1:9" x14ac:dyDescent="0.15">
      <c r="A410" t="s">
        <v>49</v>
      </c>
      <c r="B410" t="s">
        <v>140</v>
      </c>
      <c r="C410" t="s">
        <v>141</v>
      </c>
      <c r="D410" t="s">
        <v>24</v>
      </c>
      <c r="E410" t="s">
        <v>117</v>
      </c>
      <c r="F410" t="s">
        <v>118</v>
      </c>
      <c r="G410" t="s">
        <v>56</v>
      </c>
      <c r="H410" t="s">
        <v>14</v>
      </c>
      <c r="I410" s="3">
        <v>24.63</v>
      </c>
    </row>
    <row r="411" spans="1:9" x14ac:dyDescent="0.15">
      <c r="A411" t="s">
        <v>49</v>
      </c>
      <c r="B411" t="s">
        <v>153</v>
      </c>
      <c r="C411" t="s">
        <v>154</v>
      </c>
      <c r="D411" t="s">
        <v>24</v>
      </c>
      <c r="E411" t="s">
        <v>117</v>
      </c>
      <c r="F411" t="s">
        <v>118</v>
      </c>
      <c r="G411" t="s">
        <v>56</v>
      </c>
      <c r="H411" t="s">
        <v>14</v>
      </c>
      <c r="I411" s="3">
        <v>384.82</v>
      </c>
    </row>
    <row r="412" spans="1:9" x14ac:dyDescent="0.15">
      <c r="A412" t="s">
        <v>49</v>
      </c>
      <c r="B412" t="s">
        <v>135</v>
      </c>
      <c r="C412" t="s">
        <v>136</v>
      </c>
      <c r="D412" t="s">
        <v>24</v>
      </c>
      <c r="E412" t="s">
        <v>117</v>
      </c>
      <c r="F412" t="s">
        <v>137</v>
      </c>
      <c r="G412" t="s">
        <v>56</v>
      </c>
      <c r="H412" t="s">
        <v>14</v>
      </c>
      <c r="I412" s="3">
        <v>1666.12</v>
      </c>
    </row>
    <row r="413" spans="1:9" x14ac:dyDescent="0.15">
      <c r="A413" t="s">
        <v>49</v>
      </c>
      <c r="B413" t="s">
        <v>123</v>
      </c>
      <c r="C413" t="s">
        <v>124</v>
      </c>
      <c r="D413" t="s">
        <v>24</v>
      </c>
      <c r="E413" t="s">
        <v>117</v>
      </c>
      <c r="F413" t="s">
        <v>118</v>
      </c>
      <c r="G413" t="s">
        <v>56</v>
      </c>
      <c r="H413" t="s">
        <v>14</v>
      </c>
      <c r="I413" s="3">
        <v>887.74</v>
      </c>
    </row>
    <row r="414" spans="1:9" x14ac:dyDescent="0.15">
      <c r="A414" t="s">
        <v>49</v>
      </c>
      <c r="B414" t="s">
        <v>125</v>
      </c>
      <c r="C414" t="s">
        <v>126</v>
      </c>
      <c r="D414" t="s">
        <v>24</v>
      </c>
      <c r="E414" t="s">
        <v>117</v>
      </c>
      <c r="F414" t="s">
        <v>118</v>
      </c>
      <c r="G414" t="s">
        <v>56</v>
      </c>
      <c r="H414" t="s">
        <v>14</v>
      </c>
      <c r="I414" s="3">
        <v>101.68</v>
      </c>
    </row>
    <row r="415" spans="1:9" x14ac:dyDescent="0.15">
      <c r="A415" t="s">
        <v>49</v>
      </c>
      <c r="B415" t="s">
        <v>115</v>
      </c>
      <c r="C415" t="s">
        <v>116</v>
      </c>
      <c r="D415" t="s">
        <v>24</v>
      </c>
      <c r="E415" t="s">
        <v>117</v>
      </c>
      <c r="F415" t="s">
        <v>118</v>
      </c>
      <c r="G415" t="s">
        <v>56</v>
      </c>
      <c r="H415" t="s">
        <v>14</v>
      </c>
      <c r="I415" s="3">
        <v>7.31</v>
      </c>
    </row>
    <row r="416" spans="1:9" x14ac:dyDescent="0.15">
      <c r="A416" t="s">
        <v>49</v>
      </c>
      <c r="B416" t="s">
        <v>119</v>
      </c>
      <c r="C416" t="s">
        <v>120</v>
      </c>
      <c r="D416" t="s">
        <v>24</v>
      </c>
      <c r="E416" t="s">
        <v>117</v>
      </c>
      <c r="F416" t="s">
        <v>118</v>
      </c>
      <c r="G416" t="s">
        <v>56</v>
      </c>
      <c r="H416" t="s">
        <v>14</v>
      </c>
      <c r="I416" s="3">
        <v>9.4700000000000006</v>
      </c>
    </row>
    <row r="417" spans="1:9" x14ac:dyDescent="0.15">
      <c r="A417" t="s">
        <v>49</v>
      </c>
      <c r="B417" t="s">
        <v>142</v>
      </c>
      <c r="C417" t="s">
        <v>143</v>
      </c>
      <c r="D417" t="s">
        <v>24</v>
      </c>
      <c r="E417" t="s">
        <v>117</v>
      </c>
      <c r="F417" t="s">
        <v>118</v>
      </c>
      <c r="G417" t="s">
        <v>56</v>
      </c>
      <c r="H417" t="s">
        <v>14</v>
      </c>
      <c r="I417" s="3">
        <v>231.56</v>
      </c>
    </row>
    <row r="418" spans="1:9" x14ac:dyDescent="0.15">
      <c r="A418" t="s">
        <v>49</v>
      </c>
      <c r="B418" t="s">
        <v>127</v>
      </c>
      <c r="C418" t="s">
        <v>128</v>
      </c>
      <c r="D418" t="s">
        <v>24</v>
      </c>
      <c r="E418" t="s">
        <v>117</v>
      </c>
      <c r="F418" t="s">
        <v>118</v>
      </c>
      <c r="G418" t="s">
        <v>56</v>
      </c>
      <c r="H418" t="s">
        <v>14</v>
      </c>
      <c r="I418" s="3">
        <v>2887.22</v>
      </c>
    </row>
    <row r="419" spans="1:9" x14ac:dyDescent="0.15">
      <c r="A419" t="s">
        <v>49</v>
      </c>
      <c r="B419" t="s">
        <v>131</v>
      </c>
      <c r="C419" t="s">
        <v>132</v>
      </c>
      <c r="D419" t="s">
        <v>24</v>
      </c>
      <c r="E419" t="s">
        <v>117</v>
      </c>
      <c r="F419" t="s">
        <v>118</v>
      </c>
      <c r="G419" t="s">
        <v>56</v>
      </c>
      <c r="H419" t="s">
        <v>14</v>
      </c>
      <c r="I419" s="3">
        <v>1634.02</v>
      </c>
    </row>
    <row r="420" spans="1:9" x14ac:dyDescent="0.15">
      <c r="A420" t="s">
        <v>49</v>
      </c>
      <c r="B420" t="s">
        <v>121</v>
      </c>
      <c r="C420" t="s">
        <v>122</v>
      </c>
      <c r="D420" t="s">
        <v>24</v>
      </c>
      <c r="E420" t="s">
        <v>117</v>
      </c>
      <c r="F420" t="s">
        <v>118</v>
      </c>
      <c r="G420" t="s">
        <v>56</v>
      </c>
      <c r="H420" t="s">
        <v>14</v>
      </c>
      <c r="I420" s="3">
        <v>6715.22</v>
      </c>
    </row>
    <row r="421" spans="1:9" x14ac:dyDescent="0.15">
      <c r="A421" t="s">
        <v>49</v>
      </c>
      <c r="B421" t="s">
        <v>144</v>
      </c>
      <c r="C421" t="s">
        <v>145</v>
      </c>
      <c r="D421" t="s">
        <v>24</v>
      </c>
      <c r="E421" t="s">
        <v>117</v>
      </c>
      <c r="F421" t="s">
        <v>118</v>
      </c>
      <c r="G421" t="s">
        <v>56</v>
      </c>
      <c r="H421" t="s">
        <v>14</v>
      </c>
      <c r="I421" s="3">
        <v>1005.43</v>
      </c>
    </row>
    <row r="422" spans="1:9" x14ac:dyDescent="0.15">
      <c r="A422" t="s">
        <v>49</v>
      </c>
      <c r="B422" t="s">
        <v>129</v>
      </c>
      <c r="C422" t="s">
        <v>130</v>
      </c>
      <c r="D422" t="s">
        <v>24</v>
      </c>
      <c r="E422" t="s">
        <v>117</v>
      </c>
      <c r="F422" t="s">
        <v>118</v>
      </c>
      <c r="G422" t="s">
        <v>56</v>
      </c>
      <c r="H422" t="s">
        <v>14</v>
      </c>
      <c r="I422" s="3">
        <v>6644.46</v>
      </c>
    </row>
    <row r="423" spans="1:9" x14ac:dyDescent="0.15">
      <c r="A423" t="s">
        <v>50</v>
      </c>
      <c r="B423" t="s">
        <v>135</v>
      </c>
      <c r="C423" t="s">
        <v>136</v>
      </c>
      <c r="D423" t="s">
        <v>24</v>
      </c>
      <c r="E423" t="s">
        <v>117</v>
      </c>
      <c r="F423" t="s">
        <v>137</v>
      </c>
      <c r="G423" t="s">
        <v>56</v>
      </c>
      <c r="H423" t="s">
        <v>14</v>
      </c>
      <c r="I423" s="3">
        <v>1087.5899999999999</v>
      </c>
    </row>
    <row r="424" spans="1:9" x14ac:dyDescent="0.15">
      <c r="A424" t="s">
        <v>50</v>
      </c>
      <c r="B424" t="s">
        <v>131</v>
      </c>
      <c r="C424" t="s">
        <v>132</v>
      </c>
      <c r="D424" t="s">
        <v>24</v>
      </c>
      <c r="E424" t="s">
        <v>117</v>
      </c>
      <c r="F424" t="s">
        <v>118</v>
      </c>
      <c r="G424" t="s">
        <v>56</v>
      </c>
      <c r="H424" t="s">
        <v>14</v>
      </c>
      <c r="I424" s="3">
        <v>492.62</v>
      </c>
    </row>
    <row r="425" spans="1:9" x14ac:dyDescent="0.15">
      <c r="A425" t="s">
        <v>50</v>
      </c>
      <c r="B425" t="s">
        <v>121</v>
      </c>
      <c r="C425" t="s">
        <v>122</v>
      </c>
      <c r="D425" t="s">
        <v>24</v>
      </c>
      <c r="E425" t="s">
        <v>117</v>
      </c>
      <c r="F425" t="s">
        <v>118</v>
      </c>
      <c r="G425" t="s">
        <v>56</v>
      </c>
      <c r="H425" t="s">
        <v>14</v>
      </c>
      <c r="I425" s="3">
        <v>6936.51</v>
      </c>
    </row>
    <row r="426" spans="1:9" hidden="1" x14ac:dyDescent="0.15">
      <c r="A426" t="s">
        <v>50</v>
      </c>
      <c r="B426" t="s">
        <v>135</v>
      </c>
      <c r="C426" t="s">
        <v>136</v>
      </c>
      <c r="D426" t="s">
        <v>58</v>
      </c>
      <c r="E426" t="s">
        <v>117</v>
      </c>
      <c r="F426" t="s">
        <v>137</v>
      </c>
      <c r="G426" t="s">
        <v>57</v>
      </c>
      <c r="H426" t="s">
        <v>14</v>
      </c>
      <c r="I426" s="3">
        <v>19.57</v>
      </c>
    </row>
    <row r="427" spans="1:9" x14ac:dyDescent="0.15">
      <c r="A427" t="s">
        <v>50</v>
      </c>
      <c r="B427" t="s">
        <v>142</v>
      </c>
      <c r="C427" t="s">
        <v>143</v>
      </c>
      <c r="D427" t="s">
        <v>24</v>
      </c>
      <c r="E427" t="s">
        <v>117</v>
      </c>
      <c r="F427" t="s">
        <v>118</v>
      </c>
      <c r="G427" t="s">
        <v>56</v>
      </c>
      <c r="H427" t="s">
        <v>14</v>
      </c>
      <c r="I427" s="3">
        <v>31.79</v>
      </c>
    </row>
    <row r="428" spans="1:9" x14ac:dyDescent="0.15">
      <c r="A428" t="s">
        <v>50</v>
      </c>
      <c r="B428" t="s">
        <v>115</v>
      </c>
      <c r="C428" t="s">
        <v>116</v>
      </c>
      <c r="D428" t="s">
        <v>24</v>
      </c>
      <c r="E428" t="s">
        <v>117</v>
      </c>
      <c r="F428" t="s">
        <v>118</v>
      </c>
      <c r="G428" t="s">
        <v>56</v>
      </c>
      <c r="H428" t="s">
        <v>14</v>
      </c>
      <c r="I428" s="3">
        <v>1.9</v>
      </c>
    </row>
    <row r="429" spans="1:9" x14ac:dyDescent="0.15">
      <c r="A429" t="s">
        <v>50</v>
      </c>
      <c r="B429" t="s">
        <v>123</v>
      </c>
      <c r="C429" t="s">
        <v>124</v>
      </c>
      <c r="D429" t="s">
        <v>24</v>
      </c>
      <c r="E429" t="s">
        <v>117</v>
      </c>
      <c r="F429" t="s">
        <v>118</v>
      </c>
      <c r="G429" t="s">
        <v>56</v>
      </c>
      <c r="H429" t="s">
        <v>14</v>
      </c>
      <c r="I429" s="3">
        <v>830.16</v>
      </c>
    </row>
    <row r="430" spans="1:9" hidden="1" x14ac:dyDescent="0.15">
      <c r="A430" t="s">
        <v>50</v>
      </c>
      <c r="B430" t="s">
        <v>135</v>
      </c>
      <c r="C430" t="s">
        <v>136</v>
      </c>
      <c r="D430" t="s">
        <v>19</v>
      </c>
      <c r="E430" t="s">
        <v>117</v>
      </c>
      <c r="F430" t="s">
        <v>137</v>
      </c>
      <c r="G430" t="s">
        <v>57</v>
      </c>
      <c r="H430" t="s">
        <v>14</v>
      </c>
      <c r="I430" s="3">
        <v>14469.08</v>
      </c>
    </row>
    <row r="431" spans="1:9" x14ac:dyDescent="0.15">
      <c r="A431" t="s">
        <v>50</v>
      </c>
      <c r="B431" t="s">
        <v>127</v>
      </c>
      <c r="C431" t="s">
        <v>128</v>
      </c>
      <c r="D431" t="s">
        <v>24</v>
      </c>
      <c r="E431" t="s">
        <v>117</v>
      </c>
      <c r="F431" t="s">
        <v>118</v>
      </c>
      <c r="G431" t="s">
        <v>56</v>
      </c>
      <c r="H431" t="s">
        <v>14</v>
      </c>
      <c r="I431" s="3">
        <v>2694.93</v>
      </c>
    </row>
    <row r="432" spans="1:9" x14ac:dyDescent="0.15">
      <c r="A432" t="s">
        <v>50</v>
      </c>
      <c r="B432" t="s">
        <v>119</v>
      </c>
      <c r="C432" t="s">
        <v>120</v>
      </c>
      <c r="D432" t="s">
        <v>24</v>
      </c>
      <c r="E432" t="s">
        <v>117</v>
      </c>
      <c r="F432" t="s">
        <v>118</v>
      </c>
      <c r="G432" t="s">
        <v>56</v>
      </c>
      <c r="H432" t="s">
        <v>14</v>
      </c>
      <c r="I432" s="3">
        <v>0.23</v>
      </c>
    </row>
    <row r="433" spans="1:9" x14ac:dyDescent="0.15">
      <c r="A433" t="s">
        <v>50</v>
      </c>
      <c r="B433" t="s">
        <v>125</v>
      </c>
      <c r="C433" t="s">
        <v>126</v>
      </c>
      <c r="D433" t="s">
        <v>24</v>
      </c>
      <c r="E433" t="s">
        <v>117</v>
      </c>
      <c r="F433" t="s">
        <v>118</v>
      </c>
      <c r="G433" t="s">
        <v>56</v>
      </c>
      <c r="H433" t="s">
        <v>14</v>
      </c>
      <c r="I433" s="3">
        <v>1.43</v>
      </c>
    </row>
    <row r="434" spans="1:9" x14ac:dyDescent="0.15">
      <c r="A434" t="s">
        <v>50</v>
      </c>
      <c r="B434" t="s">
        <v>140</v>
      </c>
      <c r="C434" t="s">
        <v>141</v>
      </c>
      <c r="D434" t="s">
        <v>24</v>
      </c>
      <c r="E434" t="s">
        <v>117</v>
      </c>
      <c r="F434" t="s">
        <v>118</v>
      </c>
      <c r="G434" t="s">
        <v>56</v>
      </c>
      <c r="H434" t="s">
        <v>14</v>
      </c>
      <c r="I434" s="3">
        <v>0.01</v>
      </c>
    </row>
    <row r="435" spans="1:9" x14ac:dyDescent="0.15">
      <c r="A435" t="s">
        <v>50</v>
      </c>
      <c r="B435" t="s">
        <v>129</v>
      </c>
      <c r="C435" t="s">
        <v>130</v>
      </c>
      <c r="D435" t="s">
        <v>24</v>
      </c>
      <c r="E435" t="s">
        <v>117</v>
      </c>
      <c r="F435" t="s">
        <v>118</v>
      </c>
      <c r="G435" t="s">
        <v>56</v>
      </c>
      <c r="H435" t="s">
        <v>14</v>
      </c>
      <c r="I435" s="3">
        <v>5569.37</v>
      </c>
    </row>
    <row r="436" spans="1:9" hidden="1" x14ac:dyDescent="0.15">
      <c r="A436" t="s">
        <v>155</v>
      </c>
      <c r="B436" t="s">
        <v>135</v>
      </c>
      <c r="C436" t="s">
        <v>136</v>
      </c>
      <c r="D436" t="s">
        <v>58</v>
      </c>
      <c r="E436" t="s">
        <v>117</v>
      </c>
      <c r="F436" t="s">
        <v>137</v>
      </c>
      <c r="G436" t="s">
        <v>57</v>
      </c>
      <c r="H436" t="s">
        <v>14</v>
      </c>
      <c r="I436" s="3">
        <v>12.94</v>
      </c>
    </row>
    <row r="437" spans="1:9" x14ac:dyDescent="0.15">
      <c r="A437" t="s">
        <v>155</v>
      </c>
      <c r="B437" t="s">
        <v>123</v>
      </c>
      <c r="C437" t="s">
        <v>124</v>
      </c>
      <c r="D437" t="s">
        <v>24</v>
      </c>
      <c r="E437" t="s">
        <v>117</v>
      </c>
      <c r="F437" t="s">
        <v>118</v>
      </c>
      <c r="G437" t="s">
        <v>56</v>
      </c>
      <c r="H437" t="s">
        <v>14</v>
      </c>
      <c r="I437" s="3">
        <v>858.18</v>
      </c>
    </row>
    <row r="438" spans="1:9" hidden="1" x14ac:dyDescent="0.15">
      <c r="A438" t="s">
        <v>155</v>
      </c>
      <c r="B438" t="s">
        <v>135</v>
      </c>
      <c r="C438" t="s">
        <v>136</v>
      </c>
      <c r="D438" t="s">
        <v>19</v>
      </c>
      <c r="E438" t="s">
        <v>117</v>
      </c>
      <c r="F438" t="s">
        <v>137</v>
      </c>
      <c r="G438" t="s">
        <v>57</v>
      </c>
      <c r="H438" t="s">
        <v>14</v>
      </c>
      <c r="I438" s="3">
        <v>10270.66</v>
      </c>
    </row>
    <row r="439" spans="1:9" x14ac:dyDescent="0.15">
      <c r="A439" t="s">
        <v>155</v>
      </c>
      <c r="B439" t="s">
        <v>142</v>
      </c>
      <c r="C439" t="s">
        <v>143</v>
      </c>
      <c r="D439" t="s">
        <v>24</v>
      </c>
      <c r="E439" t="s">
        <v>117</v>
      </c>
      <c r="F439" t="s">
        <v>118</v>
      </c>
      <c r="G439" t="s">
        <v>56</v>
      </c>
      <c r="H439" t="s">
        <v>14</v>
      </c>
      <c r="I439" s="3">
        <v>445.59</v>
      </c>
    </row>
    <row r="440" spans="1:9" x14ac:dyDescent="0.15">
      <c r="A440" t="s">
        <v>155</v>
      </c>
      <c r="B440" t="s">
        <v>129</v>
      </c>
      <c r="C440" t="s">
        <v>130</v>
      </c>
      <c r="D440" t="s">
        <v>24</v>
      </c>
      <c r="E440" t="s">
        <v>117</v>
      </c>
      <c r="F440" t="s">
        <v>118</v>
      </c>
      <c r="G440" t="s">
        <v>56</v>
      </c>
      <c r="H440" t="s">
        <v>14</v>
      </c>
      <c r="I440" s="3">
        <v>6728.99</v>
      </c>
    </row>
    <row r="441" spans="1:9" x14ac:dyDescent="0.15">
      <c r="A441" t="s">
        <v>155</v>
      </c>
      <c r="B441" t="s">
        <v>127</v>
      </c>
      <c r="C441" t="s">
        <v>128</v>
      </c>
      <c r="D441" t="s">
        <v>24</v>
      </c>
      <c r="E441" t="s">
        <v>117</v>
      </c>
      <c r="F441" t="s">
        <v>118</v>
      </c>
      <c r="G441" t="s">
        <v>56</v>
      </c>
      <c r="H441" t="s">
        <v>14</v>
      </c>
      <c r="I441" s="3">
        <v>1592</v>
      </c>
    </row>
    <row r="442" spans="1:9" x14ac:dyDescent="0.15">
      <c r="A442" t="s">
        <v>155</v>
      </c>
      <c r="B442" t="s">
        <v>140</v>
      </c>
      <c r="C442" t="s">
        <v>141</v>
      </c>
      <c r="D442" t="s">
        <v>24</v>
      </c>
      <c r="E442" t="s">
        <v>117</v>
      </c>
      <c r="F442" t="s">
        <v>118</v>
      </c>
      <c r="G442" t="s">
        <v>56</v>
      </c>
      <c r="H442" t="s">
        <v>14</v>
      </c>
      <c r="I442" s="3">
        <v>0.3</v>
      </c>
    </row>
    <row r="443" spans="1:9" x14ac:dyDescent="0.15">
      <c r="A443" t="s">
        <v>155</v>
      </c>
      <c r="B443" t="s">
        <v>135</v>
      </c>
      <c r="C443" t="s">
        <v>136</v>
      </c>
      <c r="D443" t="s">
        <v>24</v>
      </c>
      <c r="E443" t="s">
        <v>117</v>
      </c>
      <c r="F443" t="s">
        <v>137</v>
      </c>
      <c r="G443" t="s">
        <v>56</v>
      </c>
      <c r="H443" t="s">
        <v>14</v>
      </c>
      <c r="I443" s="3">
        <v>1995.23</v>
      </c>
    </row>
    <row r="444" spans="1:9" x14ac:dyDescent="0.15">
      <c r="A444" t="s">
        <v>155</v>
      </c>
      <c r="B444" t="s">
        <v>119</v>
      </c>
      <c r="C444" t="s">
        <v>120</v>
      </c>
      <c r="D444" t="s">
        <v>24</v>
      </c>
      <c r="E444" t="s">
        <v>117</v>
      </c>
      <c r="F444" t="s">
        <v>118</v>
      </c>
      <c r="G444" t="s">
        <v>56</v>
      </c>
      <c r="H444" t="s">
        <v>14</v>
      </c>
      <c r="I444" s="3">
        <v>2.2200000000000002</v>
      </c>
    </row>
    <row r="445" spans="1:9" x14ac:dyDescent="0.15">
      <c r="A445" t="s">
        <v>155</v>
      </c>
      <c r="B445" t="s">
        <v>131</v>
      </c>
      <c r="C445" t="s">
        <v>132</v>
      </c>
      <c r="D445" t="s">
        <v>24</v>
      </c>
      <c r="E445" t="s">
        <v>117</v>
      </c>
      <c r="F445" t="s">
        <v>118</v>
      </c>
      <c r="G445" t="s">
        <v>56</v>
      </c>
      <c r="H445" t="s">
        <v>14</v>
      </c>
      <c r="I445" s="3">
        <v>1616.83</v>
      </c>
    </row>
    <row r="446" spans="1:9" x14ac:dyDescent="0.15">
      <c r="A446" t="s">
        <v>155</v>
      </c>
      <c r="B446" t="s">
        <v>121</v>
      </c>
      <c r="C446" t="s">
        <v>122</v>
      </c>
      <c r="D446" t="s">
        <v>24</v>
      </c>
      <c r="E446" t="s">
        <v>117</v>
      </c>
      <c r="F446" t="s">
        <v>118</v>
      </c>
      <c r="G446" t="s">
        <v>56</v>
      </c>
      <c r="H446" t="s">
        <v>14</v>
      </c>
      <c r="I446" s="3">
        <v>7229.34</v>
      </c>
    </row>
    <row r="447" spans="1:9" x14ac:dyDescent="0.15">
      <c r="A447" t="s">
        <v>51</v>
      </c>
      <c r="B447" t="s">
        <v>135</v>
      </c>
      <c r="C447" t="s">
        <v>136</v>
      </c>
      <c r="D447" t="s">
        <v>24</v>
      </c>
      <c r="E447" t="s">
        <v>117</v>
      </c>
      <c r="F447" t="s">
        <v>137</v>
      </c>
      <c r="G447" t="s">
        <v>56</v>
      </c>
      <c r="H447" t="s">
        <v>14</v>
      </c>
      <c r="I447" s="3">
        <v>3451.16</v>
      </c>
    </row>
    <row r="448" spans="1:9" x14ac:dyDescent="0.15">
      <c r="A448" t="s">
        <v>51</v>
      </c>
      <c r="B448" t="s">
        <v>127</v>
      </c>
      <c r="C448" t="s">
        <v>128</v>
      </c>
      <c r="D448" t="s">
        <v>24</v>
      </c>
      <c r="E448" t="s">
        <v>117</v>
      </c>
      <c r="F448" t="s">
        <v>118</v>
      </c>
      <c r="G448" t="s">
        <v>56</v>
      </c>
      <c r="H448" t="s">
        <v>14</v>
      </c>
      <c r="I448" s="3">
        <v>1366.79</v>
      </c>
    </row>
    <row r="449" spans="1:9" hidden="1" x14ac:dyDescent="0.15">
      <c r="A449" t="s">
        <v>51</v>
      </c>
      <c r="B449" t="s">
        <v>135</v>
      </c>
      <c r="C449" t="s">
        <v>136</v>
      </c>
      <c r="D449" t="s">
        <v>58</v>
      </c>
      <c r="E449" t="s">
        <v>117</v>
      </c>
      <c r="F449" t="s">
        <v>137</v>
      </c>
      <c r="G449" t="s">
        <v>57</v>
      </c>
      <c r="H449" t="s">
        <v>14</v>
      </c>
      <c r="I449" s="3">
        <v>19.670000000000002</v>
      </c>
    </row>
    <row r="450" spans="1:9" x14ac:dyDescent="0.15">
      <c r="A450" t="s">
        <v>51</v>
      </c>
      <c r="B450" t="s">
        <v>123</v>
      </c>
      <c r="C450" t="s">
        <v>124</v>
      </c>
      <c r="D450" t="s">
        <v>24</v>
      </c>
      <c r="E450" t="s">
        <v>117</v>
      </c>
      <c r="F450" t="s">
        <v>118</v>
      </c>
      <c r="G450" t="s">
        <v>56</v>
      </c>
      <c r="H450" t="s">
        <v>14</v>
      </c>
      <c r="I450" s="3">
        <v>1251.18</v>
      </c>
    </row>
    <row r="451" spans="1:9" x14ac:dyDescent="0.15">
      <c r="A451" t="s">
        <v>51</v>
      </c>
      <c r="B451" t="s">
        <v>129</v>
      </c>
      <c r="C451" t="s">
        <v>130</v>
      </c>
      <c r="D451" t="s">
        <v>24</v>
      </c>
      <c r="E451" t="s">
        <v>117</v>
      </c>
      <c r="F451" t="s">
        <v>118</v>
      </c>
      <c r="G451" t="s">
        <v>56</v>
      </c>
      <c r="H451" t="s">
        <v>14</v>
      </c>
      <c r="I451" s="3">
        <v>6498.8</v>
      </c>
    </row>
    <row r="452" spans="1:9" x14ac:dyDescent="0.15">
      <c r="A452" t="s">
        <v>51</v>
      </c>
      <c r="B452" t="s">
        <v>119</v>
      </c>
      <c r="C452" t="s">
        <v>120</v>
      </c>
      <c r="D452" t="s">
        <v>24</v>
      </c>
      <c r="E452" t="s">
        <v>117</v>
      </c>
      <c r="F452" t="s">
        <v>118</v>
      </c>
      <c r="G452" t="s">
        <v>56</v>
      </c>
      <c r="H452" t="s">
        <v>14</v>
      </c>
      <c r="I452" s="3">
        <v>0.25</v>
      </c>
    </row>
    <row r="453" spans="1:9" hidden="1" x14ac:dyDescent="0.15">
      <c r="A453" t="s">
        <v>51</v>
      </c>
      <c r="B453" t="s">
        <v>135</v>
      </c>
      <c r="C453" t="s">
        <v>136</v>
      </c>
      <c r="D453" t="s">
        <v>19</v>
      </c>
      <c r="E453" t="s">
        <v>117</v>
      </c>
      <c r="F453" t="s">
        <v>137</v>
      </c>
      <c r="G453" t="s">
        <v>57</v>
      </c>
      <c r="H453" t="s">
        <v>14</v>
      </c>
      <c r="I453" s="3">
        <v>19918.03</v>
      </c>
    </row>
    <row r="454" spans="1:9" x14ac:dyDescent="0.15">
      <c r="A454" t="s">
        <v>51</v>
      </c>
      <c r="B454" t="s">
        <v>142</v>
      </c>
      <c r="C454" t="s">
        <v>143</v>
      </c>
      <c r="D454" t="s">
        <v>24</v>
      </c>
      <c r="E454" t="s">
        <v>117</v>
      </c>
      <c r="F454" t="s">
        <v>118</v>
      </c>
      <c r="G454" t="s">
        <v>56</v>
      </c>
      <c r="H454" t="s">
        <v>14</v>
      </c>
      <c r="I454" s="3">
        <v>584.13</v>
      </c>
    </row>
    <row r="455" spans="1:9" x14ac:dyDescent="0.15">
      <c r="A455" t="s">
        <v>51</v>
      </c>
      <c r="B455" t="s">
        <v>121</v>
      </c>
      <c r="C455" t="s">
        <v>122</v>
      </c>
      <c r="D455" t="s">
        <v>24</v>
      </c>
      <c r="E455" t="s">
        <v>117</v>
      </c>
      <c r="F455" t="s">
        <v>118</v>
      </c>
      <c r="G455" t="s">
        <v>56</v>
      </c>
      <c r="H455" t="s">
        <v>14</v>
      </c>
      <c r="I455" s="3">
        <v>6180.12</v>
      </c>
    </row>
    <row r="456" spans="1:9" x14ac:dyDescent="0.15">
      <c r="A456" t="s">
        <v>51</v>
      </c>
      <c r="B456" t="s">
        <v>131</v>
      </c>
      <c r="C456" t="s">
        <v>132</v>
      </c>
      <c r="D456" t="s">
        <v>24</v>
      </c>
      <c r="E456" t="s">
        <v>117</v>
      </c>
      <c r="F456" t="s">
        <v>118</v>
      </c>
      <c r="G456" t="s">
        <v>56</v>
      </c>
      <c r="H456" t="s">
        <v>14</v>
      </c>
      <c r="I456" s="3">
        <v>2051.84</v>
      </c>
    </row>
    <row r="457" spans="1:9" x14ac:dyDescent="0.15">
      <c r="A457" t="s">
        <v>52</v>
      </c>
      <c r="B457" t="s">
        <v>131</v>
      </c>
      <c r="C457" t="s">
        <v>132</v>
      </c>
      <c r="D457" t="s">
        <v>24</v>
      </c>
      <c r="E457" t="s">
        <v>117</v>
      </c>
      <c r="F457" t="s">
        <v>118</v>
      </c>
      <c r="G457" t="s">
        <v>56</v>
      </c>
      <c r="H457" t="s">
        <v>14</v>
      </c>
      <c r="I457" s="3">
        <v>2003.15</v>
      </c>
    </row>
    <row r="458" spans="1:9" x14ac:dyDescent="0.15">
      <c r="A458" t="s">
        <v>52</v>
      </c>
      <c r="B458" t="s">
        <v>135</v>
      </c>
      <c r="C458" t="s">
        <v>136</v>
      </c>
      <c r="D458" t="s">
        <v>24</v>
      </c>
      <c r="E458" t="s">
        <v>117</v>
      </c>
      <c r="F458" t="s">
        <v>137</v>
      </c>
      <c r="G458" t="s">
        <v>56</v>
      </c>
      <c r="H458" t="s">
        <v>14</v>
      </c>
      <c r="I458" s="3">
        <v>2227.94</v>
      </c>
    </row>
    <row r="459" spans="1:9" x14ac:dyDescent="0.15">
      <c r="A459" t="s">
        <v>52</v>
      </c>
      <c r="B459" t="s">
        <v>115</v>
      </c>
      <c r="C459" t="s">
        <v>116</v>
      </c>
      <c r="D459" t="s">
        <v>24</v>
      </c>
      <c r="E459" t="s">
        <v>117</v>
      </c>
      <c r="F459" t="s">
        <v>118</v>
      </c>
      <c r="G459" t="s">
        <v>56</v>
      </c>
      <c r="H459" t="s">
        <v>14</v>
      </c>
      <c r="I459" s="3">
        <v>0.01</v>
      </c>
    </row>
    <row r="460" spans="1:9" hidden="1" x14ac:dyDescent="0.15">
      <c r="A460" t="s">
        <v>52</v>
      </c>
      <c r="B460" t="s">
        <v>135</v>
      </c>
      <c r="C460" t="s">
        <v>136</v>
      </c>
      <c r="D460" t="s">
        <v>19</v>
      </c>
      <c r="E460" t="s">
        <v>117</v>
      </c>
      <c r="F460" t="s">
        <v>137</v>
      </c>
      <c r="G460" t="s">
        <v>57</v>
      </c>
      <c r="H460" t="s">
        <v>14</v>
      </c>
      <c r="I460" s="3">
        <v>23816.55</v>
      </c>
    </row>
    <row r="461" spans="1:9" hidden="1" x14ac:dyDescent="0.15">
      <c r="A461" t="s">
        <v>52</v>
      </c>
      <c r="B461" t="s">
        <v>135</v>
      </c>
      <c r="C461" t="s">
        <v>136</v>
      </c>
      <c r="D461" t="s">
        <v>58</v>
      </c>
      <c r="E461" t="s">
        <v>117</v>
      </c>
      <c r="F461" t="s">
        <v>137</v>
      </c>
      <c r="G461" t="s">
        <v>57</v>
      </c>
      <c r="H461" t="s">
        <v>14</v>
      </c>
      <c r="I461" s="3">
        <v>24.35</v>
      </c>
    </row>
    <row r="462" spans="1:9" x14ac:dyDescent="0.15">
      <c r="A462" t="s">
        <v>52</v>
      </c>
      <c r="B462" t="s">
        <v>123</v>
      </c>
      <c r="C462" t="s">
        <v>124</v>
      </c>
      <c r="D462" t="s">
        <v>24</v>
      </c>
      <c r="E462" t="s">
        <v>117</v>
      </c>
      <c r="F462" t="s">
        <v>118</v>
      </c>
      <c r="G462" t="s">
        <v>56</v>
      </c>
      <c r="H462" t="s">
        <v>14</v>
      </c>
      <c r="I462" s="3">
        <v>1210.94</v>
      </c>
    </row>
    <row r="463" spans="1:9" x14ac:dyDescent="0.15">
      <c r="A463" t="s">
        <v>52</v>
      </c>
      <c r="B463" t="s">
        <v>121</v>
      </c>
      <c r="C463" t="s">
        <v>122</v>
      </c>
      <c r="D463" t="s">
        <v>24</v>
      </c>
      <c r="E463" t="s">
        <v>117</v>
      </c>
      <c r="F463" t="s">
        <v>118</v>
      </c>
      <c r="G463" t="s">
        <v>56</v>
      </c>
      <c r="H463" t="s">
        <v>14</v>
      </c>
      <c r="I463" s="3">
        <v>6142.15</v>
      </c>
    </row>
    <row r="464" spans="1:9" x14ac:dyDescent="0.15">
      <c r="A464" t="s">
        <v>52</v>
      </c>
      <c r="B464" t="s">
        <v>142</v>
      </c>
      <c r="C464" t="s">
        <v>143</v>
      </c>
      <c r="D464" t="s">
        <v>24</v>
      </c>
      <c r="E464" t="s">
        <v>117</v>
      </c>
      <c r="F464" t="s">
        <v>118</v>
      </c>
      <c r="G464" t="s">
        <v>56</v>
      </c>
      <c r="H464" t="s">
        <v>14</v>
      </c>
      <c r="I464" s="3">
        <v>262.39</v>
      </c>
    </row>
    <row r="465" spans="1:9" x14ac:dyDescent="0.15">
      <c r="A465" t="s">
        <v>52</v>
      </c>
      <c r="B465" t="s">
        <v>129</v>
      </c>
      <c r="C465" t="s">
        <v>130</v>
      </c>
      <c r="D465" t="s">
        <v>24</v>
      </c>
      <c r="E465" t="s">
        <v>117</v>
      </c>
      <c r="F465" t="s">
        <v>118</v>
      </c>
      <c r="G465" t="s">
        <v>56</v>
      </c>
      <c r="H465" t="s">
        <v>14</v>
      </c>
      <c r="I465" s="3">
        <v>9997.89</v>
      </c>
    </row>
    <row r="466" spans="1:9" x14ac:dyDescent="0.15">
      <c r="A466" t="s">
        <v>52</v>
      </c>
      <c r="B466" t="s">
        <v>127</v>
      </c>
      <c r="C466" t="s">
        <v>128</v>
      </c>
      <c r="D466" t="s">
        <v>24</v>
      </c>
      <c r="E466" t="s">
        <v>117</v>
      </c>
      <c r="F466" t="s">
        <v>118</v>
      </c>
      <c r="G466" t="s">
        <v>56</v>
      </c>
      <c r="H466" t="s">
        <v>14</v>
      </c>
      <c r="I466" s="3">
        <v>1493.58</v>
      </c>
    </row>
    <row r="467" spans="1:9" x14ac:dyDescent="0.15">
      <c r="A467" t="s">
        <v>53</v>
      </c>
      <c r="B467" t="s">
        <v>135</v>
      </c>
      <c r="C467" t="s">
        <v>136</v>
      </c>
      <c r="D467" t="s">
        <v>24</v>
      </c>
      <c r="E467" t="s">
        <v>117</v>
      </c>
      <c r="F467" t="s">
        <v>137</v>
      </c>
      <c r="G467" t="s">
        <v>56</v>
      </c>
      <c r="H467" t="s">
        <v>14</v>
      </c>
      <c r="I467" s="3">
        <v>2262.67</v>
      </c>
    </row>
    <row r="468" spans="1:9" x14ac:dyDescent="0.15">
      <c r="A468" t="s">
        <v>53</v>
      </c>
      <c r="B468" t="s">
        <v>131</v>
      </c>
      <c r="C468" t="s">
        <v>132</v>
      </c>
      <c r="D468" t="s">
        <v>24</v>
      </c>
      <c r="E468" t="s">
        <v>117</v>
      </c>
      <c r="F468" t="s">
        <v>118</v>
      </c>
      <c r="G468" t="s">
        <v>56</v>
      </c>
      <c r="H468" t="s">
        <v>14</v>
      </c>
      <c r="I468" s="3">
        <v>1209.4000000000001</v>
      </c>
    </row>
    <row r="469" spans="1:9" x14ac:dyDescent="0.15">
      <c r="A469" t="s">
        <v>53</v>
      </c>
      <c r="B469" t="s">
        <v>129</v>
      </c>
      <c r="C469" t="s">
        <v>130</v>
      </c>
      <c r="D469" t="s">
        <v>24</v>
      </c>
      <c r="E469" t="s">
        <v>117</v>
      </c>
      <c r="F469" t="s">
        <v>118</v>
      </c>
      <c r="G469" t="s">
        <v>56</v>
      </c>
      <c r="H469" t="s">
        <v>14</v>
      </c>
      <c r="I469" s="3">
        <v>9411.5400000000009</v>
      </c>
    </row>
    <row r="470" spans="1:9" x14ac:dyDescent="0.15">
      <c r="A470" t="s">
        <v>53</v>
      </c>
      <c r="B470" t="s">
        <v>127</v>
      </c>
      <c r="C470" t="s">
        <v>128</v>
      </c>
      <c r="D470" t="s">
        <v>24</v>
      </c>
      <c r="E470" t="s">
        <v>117</v>
      </c>
      <c r="F470" t="s">
        <v>118</v>
      </c>
      <c r="G470" t="s">
        <v>56</v>
      </c>
      <c r="H470" t="s">
        <v>14</v>
      </c>
      <c r="I470" s="3">
        <v>1373.66</v>
      </c>
    </row>
    <row r="471" spans="1:9" x14ac:dyDescent="0.15">
      <c r="A471" t="s">
        <v>53</v>
      </c>
      <c r="B471" t="s">
        <v>119</v>
      </c>
      <c r="C471" t="s">
        <v>120</v>
      </c>
      <c r="D471" t="s">
        <v>24</v>
      </c>
      <c r="E471" t="s">
        <v>117</v>
      </c>
      <c r="F471" t="s">
        <v>118</v>
      </c>
      <c r="G471" t="s">
        <v>56</v>
      </c>
      <c r="H471" t="s">
        <v>14</v>
      </c>
      <c r="I471" s="3">
        <v>0.3</v>
      </c>
    </row>
    <row r="472" spans="1:9" x14ac:dyDescent="0.15">
      <c r="A472" t="s">
        <v>53</v>
      </c>
      <c r="B472" t="s">
        <v>115</v>
      </c>
      <c r="C472" t="s">
        <v>116</v>
      </c>
      <c r="D472" t="s">
        <v>24</v>
      </c>
      <c r="E472" t="s">
        <v>117</v>
      </c>
      <c r="F472" t="s">
        <v>118</v>
      </c>
      <c r="G472" t="s">
        <v>56</v>
      </c>
      <c r="H472" t="s">
        <v>14</v>
      </c>
      <c r="I472" s="3">
        <v>7.0000000000000007E-2</v>
      </c>
    </row>
    <row r="473" spans="1:9" hidden="1" x14ac:dyDescent="0.15">
      <c r="A473" t="s">
        <v>53</v>
      </c>
      <c r="B473" t="s">
        <v>135</v>
      </c>
      <c r="C473" t="s">
        <v>136</v>
      </c>
      <c r="D473" t="s">
        <v>19</v>
      </c>
      <c r="E473" t="s">
        <v>117</v>
      </c>
      <c r="F473" t="s">
        <v>137</v>
      </c>
      <c r="G473" t="s">
        <v>57</v>
      </c>
      <c r="H473" t="s">
        <v>14</v>
      </c>
      <c r="I473" s="3">
        <v>18596.68</v>
      </c>
    </row>
    <row r="474" spans="1:9" x14ac:dyDescent="0.15">
      <c r="A474" t="s">
        <v>53</v>
      </c>
      <c r="B474" t="s">
        <v>123</v>
      </c>
      <c r="C474" t="s">
        <v>124</v>
      </c>
      <c r="D474" t="s">
        <v>24</v>
      </c>
      <c r="E474" t="s">
        <v>117</v>
      </c>
      <c r="F474" t="s">
        <v>118</v>
      </c>
      <c r="G474" t="s">
        <v>56</v>
      </c>
      <c r="H474" t="s">
        <v>14</v>
      </c>
      <c r="I474" s="3">
        <v>608.85</v>
      </c>
    </row>
    <row r="475" spans="1:9" x14ac:dyDescent="0.15">
      <c r="A475" t="s">
        <v>53</v>
      </c>
      <c r="B475" t="s">
        <v>121</v>
      </c>
      <c r="C475" t="s">
        <v>122</v>
      </c>
      <c r="D475" t="s">
        <v>24</v>
      </c>
      <c r="E475" t="s">
        <v>117</v>
      </c>
      <c r="F475" t="s">
        <v>118</v>
      </c>
      <c r="G475" t="s">
        <v>56</v>
      </c>
      <c r="H475" t="s">
        <v>14</v>
      </c>
      <c r="I475" s="3">
        <v>5502.21</v>
      </c>
    </row>
    <row r="476" spans="1:9" hidden="1" x14ac:dyDescent="0.15">
      <c r="A476" t="s">
        <v>53</v>
      </c>
      <c r="B476" t="s">
        <v>135</v>
      </c>
      <c r="C476" t="s">
        <v>136</v>
      </c>
      <c r="D476" t="s">
        <v>58</v>
      </c>
      <c r="E476" t="s">
        <v>117</v>
      </c>
      <c r="F476" t="s">
        <v>137</v>
      </c>
      <c r="G476" t="s">
        <v>57</v>
      </c>
      <c r="H476" t="s">
        <v>14</v>
      </c>
      <c r="I476" s="3">
        <v>28.06</v>
      </c>
    </row>
    <row r="477" spans="1:9" x14ac:dyDescent="0.15">
      <c r="A477" t="s">
        <v>53</v>
      </c>
      <c r="B477" t="s">
        <v>142</v>
      </c>
      <c r="C477" t="s">
        <v>143</v>
      </c>
      <c r="D477" t="s">
        <v>24</v>
      </c>
      <c r="E477" t="s">
        <v>117</v>
      </c>
      <c r="F477" t="s">
        <v>118</v>
      </c>
      <c r="G477" t="s">
        <v>56</v>
      </c>
      <c r="H477" t="s">
        <v>14</v>
      </c>
      <c r="I477" s="3">
        <v>295.63</v>
      </c>
    </row>
    <row r="478" spans="1:9" x14ac:dyDescent="0.15">
      <c r="A478" t="s">
        <v>8</v>
      </c>
      <c r="B478" t="s">
        <v>156</v>
      </c>
      <c r="C478" t="s">
        <v>157</v>
      </c>
      <c r="D478" t="s">
        <v>24</v>
      </c>
      <c r="E478" t="s">
        <v>12</v>
      </c>
      <c r="F478" t="s">
        <v>158</v>
      </c>
      <c r="G478" t="s">
        <v>56</v>
      </c>
      <c r="H478" t="s">
        <v>14</v>
      </c>
      <c r="I478" s="27">
        <v>200.09</v>
      </c>
    </row>
    <row r="479" spans="1:9" x14ac:dyDescent="0.15">
      <c r="A479" t="s">
        <v>8</v>
      </c>
      <c r="B479" t="s">
        <v>159</v>
      </c>
      <c r="C479" t="s">
        <v>160</v>
      </c>
      <c r="D479" t="s">
        <v>24</v>
      </c>
      <c r="E479" t="s">
        <v>12</v>
      </c>
      <c r="F479" t="s">
        <v>161</v>
      </c>
      <c r="G479" t="s">
        <v>56</v>
      </c>
      <c r="H479" t="s">
        <v>14</v>
      </c>
      <c r="I479" s="27">
        <v>200</v>
      </c>
    </row>
    <row r="480" spans="1:9" x14ac:dyDescent="0.15">
      <c r="A480" t="s">
        <v>8</v>
      </c>
      <c r="B480" t="s">
        <v>162</v>
      </c>
      <c r="C480" t="s">
        <v>163</v>
      </c>
      <c r="D480" t="s">
        <v>24</v>
      </c>
      <c r="E480" t="s">
        <v>12</v>
      </c>
      <c r="F480" t="s">
        <v>161</v>
      </c>
      <c r="G480" t="s">
        <v>56</v>
      </c>
      <c r="H480" t="s">
        <v>14</v>
      </c>
      <c r="I480" s="27">
        <v>1500</v>
      </c>
    </row>
    <row r="481" spans="1:9" hidden="1" x14ac:dyDescent="0.15">
      <c r="A481" t="s">
        <v>8</v>
      </c>
      <c r="B481" t="s">
        <v>164</v>
      </c>
      <c r="C481" t="s">
        <v>165</v>
      </c>
      <c r="D481" t="s">
        <v>11</v>
      </c>
      <c r="E481" t="s">
        <v>12</v>
      </c>
      <c r="F481" t="s">
        <v>166</v>
      </c>
      <c r="G481" t="s">
        <v>55</v>
      </c>
      <c r="H481" t="s">
        <v>14</v>
      </c>
      <c r="I481" s="27">
        <v>217.71</v>
      </c>
    </row>
    <row r="482" spans="1:9" x14ac:dyDescent="0.15">
      <c r="A482" t="s">
        <v>8</v>
      </c>
      <c r="B482" t="s">
        <v>167</v>
      </c>
      <c r="C482" t="s">
        <v>168</v>
      </c>
      <c r="D482" t="s">
        <v>24</v>
      </c>
      <c r="E482" t="s">
        <v>12</v>
      </c>
      <c r="F482" t="s">
        <v>169</v>
      </c>
      <c r="G482" t="s">
        <v>56</v>
      </c>
      <c r="H482" t="s">
        <v>14</v>
      </c>
      <c r="I482" s="27">
        <v>200.1</v>
      </c>
    </row>
    <row r="483" spans="1:9" hidden="1" x14ac:dyDescent="0.15">
      <c r="A483" t="s">
        <v>8</v>
      </c>
      <c r="B483" t="s">
        <v>170</v>
      </c>
      <c r="C483" t="s">
        <v>171</v>
      </c>
      <c r="D483" t="s">
        <v>11</v>
      </c>
      <c r="E483" t="s">
        <v>12</v>
      </c>
      <c r="F483" t="s">
        <v>172</v>
      </c>
      <c r="G483" t="s">
        <v>55</v>
      </c>
      <c r="H483" t="s">
        <v>14</v>
      </c>
      <c r="I483" s="27">
        <v>8664.42</v>
      </c>
    </row>
    <row r="484" spans="1:9" x14ac:dyDescent="0.15">
      <c r="A484" t="s">
        <v>8</v>
      </c>
      <c r="B484" t="s">
        <v>173</v>
      </c>
      <c r="C484" t="s">
        <v>174</v>
      </c>
      <c r="D484" t="s">
        <v>24</v>
      </c>
      <c r="E484" t="s">
        <v>12</v>
      </c>
      <c r="F484" t="s">
        <v>169</v>
      </c>
      <c r="G484" t="s">
        <v>56</v>
      </c>
      <c r="H484" t="s">
        <v>14</v>
      </c>
      <c r="I484" s="27">
        <v>200.1</v>
      </c>
    </row>
    <row r="485" spans="1:9" hidden="1" x14ac:dyDescent="0.15">
      <c r="A485" t="s">
        <v>8</v>
      </c>
      <c r="B485" t="s">
        <v>175</v>
      </c>
      <c r="C485" t="s">
        <v>176</v>
      </c>
      <c r="D485" t="s">
        <v>11</v>
      </c>
      <c r="E485" t="s">
        <v>12</v>
      </c>
      <c r="F485" t="s">
        <v>177</v>
      </c>
      <c r="G485" t="s">
        <v>55</v>
      </c>
      <c r="H485" t="s">
        <v>14</v>
      </c>
      <c r="I485" s="27">
        <v>501.53</v>
      </c>
    </row>
    <row r="486" spans="1:9" hidden="1" x14ac:dyDescent="0.15">
      <c r="A486" t="s">
        <v>8</v>
      </c>
      <c r="B486" t="s">
        <v>178</v>
      </c>
      <c r="C486" t="s">
        <v>179</v>
      </c>
      <c r="D486" t="s">
        <v>11</v>
      </c>
      <c r="E486" t="s">
        <v>12</v>
      </c>
      <c r="F486" t="s">
        <v>180</v>
      </c>
      <c r="G486" t="s">
        <v>55</v>
      </c>
      <c r="H486" t="s">
        <v>14</v>
      </c>
      <c r="I486" s="27">
        <v>1436.33</v>
      </c>
    </row>
    <row r="487" spans="1:9" x14ac:dyDescent="0.15">
      <c r="A487" t="s">
        <v>8</v>
      </c>
      <c r="B487" t="s">
        <v>181</v>
      </c>
      <c r="C487" t="s">
        <v>182</v>
      </c>
      <c r="D487" t="s">
        <v>24</v>
      </c>
      <c r="E487" t="s">
        <v>12</v>
      </c>
      <c r="F487" t="s">
        <v>183</v>
      </c>
      <c r="G487" t="s">
        <v>56</v>
      </c>
      <c r="H487" t="s">
        <v>14</v>
      </c>
      <c r="I487" s="27">
        <v>200.1</v>
      </c>
    </row>
    <row r="488" spans="1:9" x14ac:dyDescent="0.15">
      <c r="A488" t="s">
        <v>8</v>
      </c>
      <c r="B488" t="s">
        <v>184</v>
      </c>
      <c r="C488" t="s">
        <v>185</v>
      </c>
      <c r="D488" t="s">
        <v>24</v>
      </c>
      <c r="E488" t="s">
        <v>12</v>
      </c>
      <c r="F488" t="s">
        <v>161</v>
      </c>
      <c r="G488" t="s">
        <v>56</v>
      </c>
      <c r="H488" t="s">
        <v>14</v>
      </c>
      <c r="I488" s="27">
        <v>1000</v>
      </c>
    </row>
    <row r="489" spans="1:9" x14ac:dyDescent="0.15">
      <c r="A489" t="s">
        <v>8</v>
      </c>
      <c r="B489" t="s">
        <v>186</v>
      </c>
      <c r="C489" t="s">
        <v>187</v>
      </c>
      <c r="D489" t="s">
        <v>24</v>
      </c>
      <c r="E489" t="s">
        <v>12</v>
      </c>
      <c r="F489" t="s">
        <v>158</v>
      </c>
      <c r="G489" t="s">
        <v>56</v>
      </c>
      <c r="H489" t="s">
        <v>14</v>
      </c>
      <c r="I489" s="27">
        <v>200.1</v>
      </c>
    </row>
    <row r="490" spans="1:9" x14ac:dyDescent="0.15">
      <c r="A490" t="s">
        <v>8</v>
      </c>
      <c r="B490" t="s">
        <v>188</v>
      </c>
      <c r="C490" t="s">
        <v>189</v>
      </c>
      <c r="D490" t="s">
        <v>24</v>
      </c>
      <c r="E490" t="s">
        <v>12</v>
      </c>
      <c r="F490" t="s">
        <v>161</v>
      </c>
      <c r="G490" t="s">
        <v>56</v>
      </c>
      <c r="H490" t="s">
        <v>14</v>
      </c>
      <c r="I490" s="27">
        <v>2000</v>
      </c>
    </row>
    <row r="491" spans="1:9" x14ac:dyDescent="0.15">
      <c r="A491" t="s">
        <v>8</v>
      </c>
      <c r="B491" t="s">
        <v>190</v>
      </c>
      <c r="C491" t="s">
        <v>191</v>
      </c>
      <c r="D491" t="s">
        <v>24</v>
      </c>
      <c r="E491" t="s">
        <v>12</v>
      </c>
      <c r="F491" t="s">
        <v>161</v>
      </c>
      <c r="G491" t="s">
        <v>56</v>
      </c>
      <c r="H491" t="s">
        <v>14</v>
      </c>
      <c r="I491" s="27">
        <v>800</v>
      </c>
    </row>
    <row r="492" spans="1:9" hidden="1" x14ac:dyDescent="0.15">
      <c r="A492" t="s">
        <v>8</v>
      </c>
      <c r="B492" t="s">
        <v>178</v>
      </c>
      <c r="C492" t="s">
        <v>179</v>
      </c>
      <c r="D492" t="s">
        <v>27</v>
      </c>
      <c r="E492" t="s">
        <v>12</v>
      </c>
      <c r="F492" t="s">
        <v>180</v>
      </c>
      <c r="G492" t="s">
        <v>55</v>
      </c>
      <c r="H492" t="s">
        <v>14</v>
      </c>
      <c r="I492" s="27">
        <v>2292.17</v>
      </c>
    </row>
    <row r="493" spans="1:9" x14ac:dyDescent="0.15">
      <c r="A493" t="s">
        <v>8</v>
      </c>
      <c r="B493" t="s">
        <v>192</v>
      </c>
      <c r="C493" t="s">
        <v>193</v>
      </c>
      <c r="D493" t="s">
        <v>24</v>
      </c>
      <c r="E493" t="s">
        <v>12</v>
      </c>
      <c r="F493" t="s">
        <v>183</v>
      </c>
      <c r="G493" t="s">
        <v>56</v>
      </c>
      <c r="H493" t="s">
        <v>14</v>
      </c>
      <c r="I493" s="27">
        <v>200.1</v>
      </c>
    </row>
    <row r="494" spans="1:9" hidden="1" x14ac:dyDescent="0.15">
      <c r="A494" t="s">
        <v>8</v>
      </c>
      <c r="B494" t="s">
        <v>194</v>
      </c>
      <c r="C494" t="s">
        <v>195</v>
      </c>
      <c r="D494" t="s">
        <v>11</v>
      </c>
      <c r="E494" t="s">
        <v>12</v>
      </c>
      <c r="F494" t="s">
        <v>196</v>
      </c>
      <c r="G494" t="s">
        <v>55</v>
      </c>
      <c r="H494" t="s">
        <v>14</v>
      </c>
      <c r="I494" s="27">
        <v>796.69</v>
      </c>
    </row>
    <row r="495" spans="1:9" x14ac:dyDescent="0.15">
      <c r="A495" t="s">
        <v>8</v>
      </c>
      <c r="B495" t="s">
        <v>197</v>
      </c>
      <c r="C495" t="s">
        <v>198</v>
      </c>
      <c r="D495" t="s">
        <v>24</v>
      </c>
      <c r="E495" t="s">
        <v>12</v>
      </c>
      <c r="F495" t="s">
        <v>118</v>
      </c>
      <c r="G495" t="s">
        <v>56</v>
      </c>
      <c r="H495" t="s">
        <v>14</v>
      </c>
      <c r="I495" s="27">
        <v>67.97</v>
      </c>
    </row>
    <row r="496" spans="1:9" x14ac:dyDescent="0.15">
      <c r="A496" t="s">
        <v>8</v>
      </c>
      <c r="B496" t="s">
        <v>199</v>
      </c>
      <c r="C496" t="s">
        <v>200</v>
      </c>
      <c r="D496" t="s">
        <v>24</v>
      </c>
      <c r="E496" t="s">
        <v>12</v>
      </c>
      <c r="F496" t="s">
        <v>161</v>
      </c>
      <c r="G496" t="s">
        <v>56</v>
      </c>
      <c r="H496" t="s">
        <v>14</v>
      </c>
      <c r="I496" s="27">
        <v>2517.4</v>
      </c>
    </row>
    <row r="497" spans="1:9" hidden="1" x14ac:dyDescent="0.15">
      <c r="A497" t="s">
        <v>8</v>
      </c>
      <c r="B497" t="s">
        <v>178</v>
      </c>
      <c r="C497" t="s">
        <v>179</v>
      </c>
      <c r="D497" t="s">
        <v>15</v>
      </c>
      <c r="E497" t="s">
        <v>12</v>
      </c>
      <c r="F497" t="s">
        <v>180</v>
      </c>
      <c r="G497" t="s">
        <v>55</v>
      </c>
      <c r="H497" t="s">
        <v>14</v>
      </c>
      <c r="I497" s="27">
        <v>679.56</v>
      </c>
    </row>
    <row r="498" spans="1:9" x14ac:dyDescent="0.15">
      <c r="A498" t="s">
        <v>8</v>
      </c>
      <c r="B498" t="s">
        <v>201</v>
      </c>
      <c r="C498" t="s">
        <v>202</v>
      </c>
      <c r="D498" t="s">
        <v>24</v>
      </c>
      <c r="E498" t="s">
        <v>12</v>
      </c>
      <c r="F498" t="s">
        <v>169</v>
      </c>
      <c r="G498" t="s">
        <v>56</v>
      </c>
      <c r="H498" t="s">
        <v>14</v>
      </c>
      <c r="I498" s="27">
        <v>200.09</v>
      </c>
    </row>
    <row r="499" spans="1:9" x14ac:dyDescent="0.15">
      <c r="A499" t="s">
        <v>8</v>
      </c>
      <c r="B499" t="s">
        <v>203</v>
      </c>
      <c r="C499" t="s">
        <v>204</v>
      </c>
      <c r="D499" t="s">
        <v>24</v>
      </c>
      <c r="E499" t="s">
        <v>12</v>
      </c>
      <c r="F499" t="s">
        <v>158</v>
      </c>
      <c r="G499" t="s">
        <v>56</v>
      </c>
      <c r="H499" t="s">
        <v>14</v>
      </c>
      <c r="I499" s="27">
        <v>200.08</v>
      </c>
    </row>
    <row r="500" spans="1:9" x14ac:dyDescent="0.15">
      <c r="A500" t="s">
        <v>8</v>
      </c>
      <c r="B500" t="s">
        <v>205</v>
      </c>
      <c r="C500" t="s">
        <v>206</v>
      </c>
      <c r="D500" t="s">
        <v>24</v>
      </c>
      <c r="E500" t="s">
        <v>12</v>
      </c>
      <c r="F500" t="s">
        <v>161</v>
      </c>
      <c r="G500" t="s">
        <v>56</v>
      </c>
      <c r="H500" t="s">
        <v>14</v>
      </c>
      <c r="I500" s="27">
        <v>200.01</v>
      </c>
    </row>
    <row r="501" spans="1:9" x14ac:dyDescent="0.15">
      <c r="A501" t="s">
        <v>8</v>
      </c>
      <c r="B501" t="s">
        <v>207</v>
      </c>
      <c r="C501" t="s">
        <v>208</v>
      </c>
      <c r="D501" t="s">
        <v>24</v>
      </c>
      <c r="E501" t="s">
        <v>12</v>
      </c>
      <c r="F501" t="s">
        <v>118</v>
      </c>
      <c r="G501" t="s">
        <v>56</v>
      </c>
      <c r="H501" t="s">
        <v>14</v>
      </c>
      <c r="I501" s="27">
        <v>300.13</v>
      </c>
    </row>
    <row r="502" spans="1:9" hidden="1" x14ac:dyDescent="0.15">
      <c r="A502" t="s">
        <v>8</v>
      </c>
      <c r="B502" t="s">
        <v>170</v>
      </c>
      <c r="C502" t="s">
        <v>171</v>
      </c>
      <c r="D502" t="s">
        <v>27</v>
      </c>
      <c r="E502" t="s">
        <v>12</v>
      </c>
      <c r="F502" t="s">
        <v>172</v>
      </c>
      <c r="G502" t="s">
        <v>55</v>
      </c>
      <c r="H502" t="s">
        <v>14</v>
      </c>
      <c r="I502" s="27">
        <v>1601</v>
      </c>
    </row>
    <row r="503" spans="1:9" x14ac:dyDescent="0.15">
      <c r="A503" t="s">
        <v>8</v>
      </c>
      <c r="B503" t="s">
        <v>209</v>
      </c>
      <c r="C503" t="s">
        <v>210</v>
      </c>
      <c r="D503" t="s">
        <v>24</v>
      </c>
      <c r="E503" t="s">
        <v>12</v>
      </c>
      <c r="F503" t="s">
        <v>161</v>
      </c>
      <c r="G503" t="s">
        <v>56</v>
      </c>
      <c r="H503" t="s">
        <v>14</v>
      </c>
      <c r="I503" s="27">
        <v>2000.01</v>
      </c>
    </row>
    <row r="504" spans="1:9" x14ac:dyDescent="0.15">
      <c r="A504" t="s">
        <v>8</v>
      </c>
      <c r="B504" t="s">
        <v>211</v>
      </c>
      <c r="C504" t="s">
        <v>212</v>
      </c>
      <c r="D504" t="s">
        <v>24</v>
      </c>
      <c r="E504" t="s">
        <v>12</v>
      </c>
      <c r="F504" t="s">
        <v>161</v>
      </c>
      <c r="G504" t="s">
        <v>56</v>
      </c>
      <c r="H504" t="s">
        <v>14</v>
      </c>
      <c r="I504" s="27">
        <v>300</v>
      </c>
    </row>
    <row r="505" spans="1:9" x14ac:dyDescent="0.15">
      <c r="A505" t="s">
        <v>25</v>
      </c>
      <c r="B505" t="s">
        <v>207</v>
      </c>
      <c r="C505" t="s">
        <v>208</v>
      </c>
      <c r="D505" t="s">
        <v>24</v>
      </c>
      <c r="E505" t="s">
        <v>12</v>
      </c>
      <c r="F505" t="s">
        <v>118</v>
      </c>
      <c r="G505" t="s">
        <v>56</v>
      </c>
      <c r="H505" t="s">
        <v>14</v>
      </c>
      <c r="I505" s="27">
        <v>300.14999999999998</v>
      </c>
    </row>
    <row r="506" spans="1:9" x14ac:dyDescent="0.15">
      <c r="A506" t="s">
        <v>25</v>
      </c>
      <c r="B506" t="s">
        <v>188</v>
      </c>
      <c r="C506" t="s">
        <v>189</v>
      </c>
      <c r="D506" t="s">
        <v>24</v>
      </c>
      <c r="E506" t="s">
        <v>12</v>
      </c>
      <c r="F506" t="s">
        <v>161</v>
      </c>
      <c r="G506" t="s">
        <v>56</v>
      </c>
      <c r="H506" t="s">
        <v>14</v>
      </c>
      <c r="I506" s="27">
        <v>2000</v>
      </c>
    </row>
    <row r="507" spans="1:9" x14ac:dyDescent="0.15">
      <c r="A507" t="s">
        <v>25</v>
      </c>
      <c r="B507" t="s">
        <v>156</v>
      </c>
      <c r="C507" t="s">
        <v>157</v>
      </c>
      <c r="D507" t="s">
        <v>24</v>
      </c>
      <c r="E507" t="s">
        <v>12</v>
      </c>
      <c r="F507" t="s">
        <v>158</v>
      </c>
      <c r="G507" t="s">
        <v>56</v>
      </c>
      <c r="H507" t="s">
        <v>14</v>
      </c>
      <c r="I507" s="27">
        <v>200.1</v>
      </c>
    </row>
    <row r="508" spans="1:9" hidden="1" x14ac:dyDescent="0.15">
      <c r="A508" t="s">
        <v>25</v>
      </c>
      <c r="B508" t="s">
        <v>178</v>
      </c>
      <c r="C508" t="s">
        <v>179</v>
      </c>
      <c r="D508" t="s">
        <v>15</v>
      </c>
      <c r="E508" t="s">
        <v>12</v>
      </c>
      <c r="F508" t="s">
        <v>180</v>
      </c>
      <c r="G508" t="s">
        <v>55</v>
      </c>
      <c r="H508" t="s">
        <v>14</v>
      </c>
      <c r="I508" s="27">
        <v>967.81</v>
      </c>
    </row>
    <row r="509" spans="1:9" hidden="1" x14ac:dyDescent="0.15">
      <c r="A509" t="s">
        <v>25</v>
      </c>
      <c r="B509" t="s">
        <v>178</v>
      </c>
      <c r="C509" t="s">
        <v>179</v>
      </c>
      <c r="D509" t="s">
        <v>11</v>
      </c>
      <c r="E509" t="s">
        <v>12</v>
      </c>
      <c r="F509" t="s">
        <v>180</v>
      </c>
      <c r="G509" t="s">
        <v>55</v>
      </c>
      <c r="H509" t="s">
        <v>14</v>
      </c>
      <c r="I509" s="27">
        <v>1527.37</v>
      </c>
    </row>
    <row r="510" spans="1:9" hidden="1" x14ac:dyDescent="0.15">
      <c r="A510" t="s">
        <v>25</v>
      </c>
      <c r="B510" t="s">
        <v>164</v>
      </c>
      <c r="C510" t="s">
        <v>165</v>
      </c>
      <c r="D510" t="s">
        <v>11</v>
      </c>
      <c r="E510" t="s">
        <v>12</v>
      </c>
      <c r="F510" t="s">
        <v>166</v>
      </c>
      <c r="G510" t="s">
        <v>55</v>
      </c>
      <c r="H510" t="s">
        <v>14</v>
      </c>
      <c r="I510" s="27">
        <v>297.13</v>
      </c>
    </row>
    <row r="511" spans="1:9" x14ac:dyDescent="0.15">
      <c r="A511" t="s">
        <v>25</v>
      </c>
      <c r="B511" t="s">
        <v>192</v>
      </c>
      <c r="C511" t="s">
        <v>193</v>
      </c>
      <c r="D511" t="s">
        <v>24</v>
      </c>
      <c r="E511" t="s">
        <v>12</v>
      </c>
      <c r="F511" t="s">
        <v>183</v>
      </c>
      <c r="G511" t="s">
        <v>56</v>
      </c>
      <c r="H511" t="s">
        <v>14</v>
      </c>
      <c r="I511" s="27">
        <v>200.36</v>
      </c>
    </row>
    <row r="512" spans="1:9" hidden="1" x14ac:dyDescent="0.15">
      <c r="A512" t="s">
        <v>25</v>
      </c>
      <c r="B512" t="s">
        <v>175</v>
      </c>
      <c r="C512" t="s">
        <v>176</v>
      </c>
      <c r="D512" t="s">
        <v>11</v>
      </c>
      <c r="E512" t="s">
        <v>12</v>
      </c>
      <c r="F512" t="s">
        <v>177</v>
      </c>
      <c r="G512" t="s">
        <v>55</v>
      </c>
      <c r="H512" t="s">
        <v>14</v>
      </c>
      <c r="I512" s="27">
        <v>500.06</v>
      </c>
    </row>
    <row r="513" spans="1:9" x14ac:dyDescent="0.15">
      <c r="A513" t="s">
        <v>25</v>
      </c>
      <c r="B513" t="s">
        <v>162</v>
      </c>
      <c r="C513" t="s">
        <v>163</v>
      </c>
      <c r="D513" t="s">
        <v>24</v>
      </c>
      <c r="E513" t="s">
        <v>12</v>
      </c>
      <c r="F513" t="s">
        <v>161</v>
      </c>
      <c r="G513" t="s">
        <v>56</v>
      </c>
      <c r="H513" t="s">
        <v>14</v>
      </c>
      <c r="I513" s="27">
        <v>1500</v>
      </c>
    </row>
    <row r="514" spans="1:9" x14ac:dyDescent="0.15">
      <c r="A514" t="s">
        <v>25</v>
      </c>
      <c r="B514" t="s">
        <v>173</v>
      </c>
      <c r="C514" t="s">
        <v>174</v>
      </c>
      <c r="D514" t="s">
        <v>24</v>
      </c>
      <c r="E514" t="s">
        <v>12</v>
      </c>
      <c r="F514" t="s">
        <v>169</v>
      </c>
      <c r="G514" t="s">
        <v>56</v>
      </c>
      <c r="H514" t="s">
        <v>14</v>
      </c>
      <c r="I514" s="27">
        <v>200.1</v>
      </c>
    </row>
    <row r="515" spans="1:9" hidden="1" x14ac:dyDescent="0.15">
      <c r="A515" t="s">
        <v>25</v>
      </c>
      <c r="B515" t="s">
        <v>170</v>
      </c>
      <c r="C515" t="s">
        <v>171</v>
      </c>
      <c r="D515" t="s">
        <v>27</v>
      </c>
      <c r="E515" t="s">
        <v>12</v>
      </c>
      <c r="F515" t="s">
        <v>172</v>
      </c>
      <c r="G515" t="s">
        <v>55</v>
      </c>
      <c r="H515" t="s">
        <v>14</v>
      </c>
      <c r="I515" s="27">
        <v>692.89</v>
      </c>
    </row>
    <row r="516" spans="1:9" x14ac:dyDescent="0.15">
      <c r="A516" t="s">
        <v>25</v>
      </c>
      <c r="B516" t="s">
        <v>181</v>
      </c>
      <c r="C516" t="s">
        <v>182</v>
      </c>
      <c r="D516" t="s">
        <v>24</v>
      </c>
      <c r="E516" t="s">
        <v>12</v>
      </c>
      <c r="F516" t="s">
        <v>183</v>
      </c>
      <c r="G516" t="s">
        <v>56</v>
      </c>
      <c r="H516" t="s">
        <v>14</v>
      </c>
      <c r="I516" s="27">
        <v>200.1</v>
      </c>
    </row>
    <row r="517" spans="1:9" x14ac:dyDescent="0.15">
      <c r="A517" t="s">
        <v>25</v>
      </c>
      <c r="B517" t="s">
        <v>201</v>
      </c>
      <c r="C517" t="s">
        <v>202</v>
      </c>
      <c r="D517" t="s">
        <v>24</v>
      </c>
      <c r="E517" t="s">
        <v>12</v>
      </c>
      <c r="F517" t="s">
        <v>169</v>
      </c>
      <c r="G517" t="s">
        <v>56</v>
      </c>
      <c r="H517" t="s">
        <v>14</v>
      </c>
      <c r="I517" s="27">
        <v>200.1</v>
      </c>
    </row>
    <row r="518" spans="1:9" hidden="1" x14ac:dyDescent="0.15">
      <c r="A518" t="s">
        <v>25</v>
      </c>
      <c r="B518" t="s">
        <v>178</v>
      </c>
      <c r="C518" t="s">
        <v>179</v>
      </c>
      <c r="D518" t="s">
        <v>27</v>
      </c>
      <c r="E518" t="s">
        <v>12</v>
      </c>
      <c r="F518" t="s">
        <v>180</v>
      </c>
      <c r="G518" t="s">
        <v>55</v>
      </c>
      <c r="H518" t="s">
        <v>14</v>
      </c>
      <c r="I518" s="27">
        <v>1862.85</v>
      </c>
    </row>
    <row r="519" spans="1:9" hidden="1" x14ac:dyDescent="0.15">
      <c r="A519" t="s">
        <v>25</v>
      </c>
      <c r="B519" t="s">
        <v>170</v>
      </c>
      <c r="C519" t="s">
        <v>171</v>
      </c>
      <c r="D519" t="s">
        <v>11</v>
      </c>
      <c r="E519" t="s">
        <v>12</v>
      </c>
      <c r="F519" t="s">
        <v>172</v>
      </c>
      <c r="G519" t="s">
        <v>55</v>
      </c>
      <c r="H519" t="s">
        <v>14</v>
      </c>
      <c r="I519" s="27">
        <v>4341.07</v>
      </c>
    </row>
    <row r="520" spans="1:9" x14ac:dyDescent="0.15">
      <c r="A520" t="s">
        <v>25</v>
      </c>
      <c r="B520" t="s">
        <v>186</v>
      </c>
      <c r="C520" t="s">
        <v>187</v>
      </c>
      <c r="D520" t="s">
        <v>24</v>
      </c>
      <c r="E520" t="s">
        <v>12</v>
      </c>
      <c r="F520" t="s">
        <v>158</v>
      </c>
      <c r="G520" t="s">
        <v>56</v>
      </c>
      <c r="H520" t="s">
        <v>14</v>
      </c>
      <c r="I520" s="27">
        <v>200.1</v>
      </c>
    </row>
    <row r="521" spans="1:9" x14ac:dyDescent="0.15">
      <c r="A521" t="s">
        <v>25</v>
      </c>
      <c r="B521" t="s">
        <v>205</v>
      </c>
      <c r="C521" t="s">
        <v>206</v>
      </c>
      <c r="D521" t="s">
        <v>24</v>
      </c>
      <c r="E521" t="s">
        <v>12</v>
      </c>
      <c r="F521" t="s">
        <v>161</v>
      </c>
      <c r="G521" t="s">
        <v>56</v>
      </c>
      <c r="H521" t="s">
        <v>14</v>
      </c>
      <c r="I521" s="27">
        <v>200</v>
      </c>
    </row>
    <row r="522" spans="1:9" x14ac:dyDescent="0.15">
      <c r="A522" t="s">
        <v>25</v>
      </c>
      <c r="B522" t="s">
        <v>159</v>
      </c>
      <c r="C522" t="s">
        <v>160</v>
      </c>
      <c r="D522" t="s">
        <v>24</v>
      </c>
      <c r="E522" t="s">
        <v>12</v>
      </c>
      <c r="F522" t="s">
        <v>161</v>
      </c>
      <c r="G522" t="s">
        <v>56</v>
      </c>
      <c r="H522" t="s">
        <v>14</v>
      </c>
      <c r="I522" s="27">
        <v>200</v>
      </c>
    </row>
    <row r="523" spans="1:9" x14ac:dyDescent="0.15">
      <c r="A523" t="s">
        <v>25</v>
      </c>
      <c r="B523" t="s">
        <v>197</v>
      </c>
      <c r="C523" t="s">
        <v>198</v>
      </c>
      <c r="D523" t="s">
        <v>24</v>
      </c>
      <c r="E523" t="s">
        <v>12</v>
      </c>
      <c r="F523" t="s">
        <v>118</v>
      </c>
      <c r="G523" t="s">
        <v>56</v>
      </c>
      <c r="H523" t="s">
        <v>14</v>
      </c>
      <c r="I523" s="27">
        <v>65.239999999999995</v>
      </c>
    </row>
    <row r="524" spans="1:9" x14ac:dyDescent="0.15">
      <c r="A524" t="s">
        <v>25</v>
      </c>
      <c r="B524" t="s">
        <v>167</v>
      </c>
      <c r="C524" t="s">
        <v>168</v>
      </c>
      <c r="D524" t="s">
        <v>24</v>
      </c>
      <c r="E524" t="s">
        <v>12</v>
      </c>
      <c r="F524" t="s">
        <v>169</v>
      </c>
      <c r="G524" t="s">
        <v>56</v>
      </c>
      <c r="H524" t="s">
        <v>14</v>
      </c>
      <c r="I524" s="27">
        <v>200.4</v>
      </c>
    </row>
    <row r="525" spans="1:9" x14ac:dyDescent="0.15">
      <c r="A525" t="s">
        <v>25</v>
      </c>
      <c r="B525" t="s">
        <v>209</v>
      </c>
      <c r="C525" t="s">
        <v>210</v>
      </c>
      <c r="D525" t="s">
        <v>24</v>
      </c>
      <c r="E525" t="s">
        <v>12</v>
      </c>
      <c r="F525" t="s">
        <v>161</v>
      </c>
      <c r="G525" t="s">
        <v>56</v>
      </c>
      <c r="H525" t="s">
        <v>14</v>
      </c>
      <c r="I525" s="27">
        <v>2000.01</v>
      </c>
    </row>
    <row r="526" spans="1:9" hidden="1" x14ac:dyDescent="0.15">
      <c r="A526" t="s">
        <v>25</v>
      </c>
      <c r="B526" t="s">
        <v>194</v>
      </c>
      <c r="C526" t="s">
        <v>195</v>
      </c>
      <c r="D526" t="s">
        <v>11</v>
      </c>
      <c r="E526" t="s">
        <v>12</v>
      </c>
      <c r="F526" t="s">
        <v>196</v>
      </c>
      <c r="G526" t="s">
        <v>55</v>
      </c>
      <c r="H526" t="s">
        <v>14</v>
      </c>
      <c r="I526" s="27">
        <v>800.44</v>
      </c>
    </row>
    <row r="527" spans="1:9" x14ac:dyDescent="0.15">
      <c r="A527" t="s">
        <v>25</v>
      </c>
      <c r="B527" t="s">
        <v>203</v>
      </c>
      <c r="C527" t="s">
        <v>204</v>
      </c>
      <c r="D527" t="s">
        <v>24</v>
      </c>
      <c r="E527" t="s">
        <v>12</v>
      </c>
      <c r="F527" t="s">
        <v>158</v>
      </c>
      <c r="G527" t="s">
        <v>56</v>
      </c>
      <c r="H527" t="s">
        <v>14</v>
      </c>
      <c r="I527" s="27">
        <v>200.35</v>
      </c>
    </row>
    <row r="528" spans="1:9" x14ac:dyDescent="0.15">
      <c r="A528" t="s">
        <v>25</v>
      </c>
      <c r="B528" t="s">
        <v>184</v>
      </c>
      <c r="C528" t="s">
        <v>185</v>
      </c>
      <c r="D528" t="s">
        <v>24</v>
      </c>
      <c r="E528" t="s">
        <v>12</v>
      </c>
      <c r="F528" t="s">
        <v>161</v>
      </c>
      <c r="G528" t="s">
        <v>56</v>
      </c>
      <c r="H528" t="s">
        <v>14</v>
      </c>
      <c r="I528" s="27">
        <v>1000.02</v>
      </c>
    </row>
    <row r="529" spans="1:9" x14ac:dyDescent="0.15">
      <c r="A529" t="s">
        <v>25</v>
      </c>
      <c r="B529" t="s">
        <v>211</v>
      </c>
      <c r="C529" t="s">
        <v>212</v>
      </c>
      <c r="D529" t="s">
        <v>24</v>
      </c>
      <c r="E529" t="s">
        <v>12</v>
      </c>
      <c r="F529" t="s">
        <v>161</v>
      </c>
      <c r="G529" t="s">
        <v>56</v>
      </c>
      <c r="H529" t="s">
        <v>14</v>
      </c>
      <c r="I529" s="27">
        <v>300</v>
      </c>
    </row>
    <row r="530" spans="1:9" x14ac:dyDescent="0.15">
      <c r="A530" t="s">
        <v>25</v>
      </c>
      <c r="B530" t="s">
        <v>199</v>
      </c>
      <c r="C530" t="s">
        <v>200</v>
      </c>
      <c r="D530" t="s">
        <v>24</v>
      </c>
      <c r="E530" t="s">
        <v>12</v>
      </c>
      <c r="F530" t="s">
        <v>161</v>
      </c>
      <c r="G530" t="s">
        <v>56</v>
      </c>
      <c r="H530" t="s">
        <v>14</v>
      </c>
      <c r="I530" s="27">
        <v>5630</v>
      </c>
    </row>
    <row r="531" spans="1:9" x14ac:dyDescent="0.15">
      <c r="A531" t="s">
        <v>25</v>
      </c>
      <c r="B531" t="s">
        <v>190</v>
      </c>
      <c r="C531" t="s">
        <v>191</v>
      </c>
      <c r="D531" t="s">
        <v>24</v>
      </c>
      <c r="E531" t="s">
        <v>12</v>
      </c>
      <c r="F531" t="s">
        <v>161</v>
      </c>
      <c r="G531" t="s">
        <v>56</v>
      </c>
      <c r="H531" t="s">
        <v>14</v>
      </c>
      <c r="I531" s="27">
        <v>800.01</v>
      </c>
    </row>
    <row r="532" spans="1:9" x14ac:dyDescent="0.15">
      <c r="A532" t="s">
        <v>26</v>
      </c>
      <c r="B532" t="s">
        <v>199</v>
      </c>
      <c r="C532" t="s">
        <v>200</v>
      </c>
      <c r="D532" t="s">
        <v>24</v>
      </c>
      <c r="E532" t="s">
        <v>12</v>
      </c>
      <c r="F532" t="s">
        <v>161</v>
      </c>
      <c r="G532" t="s">
        <v>56</v>
      </c>
      <c r="H532" t="s">
        <v>14</v>
      </c>
      <c r="I532" s="27">
        <v>5630.01</v>
      </c>
    </row>
    <row r="533" spans="1:9" hidden="1" x14ac:dyDescent="0.15">
      <c r="A533" t="s">
        <v>26</v>
      </c>
      <c r="B533" t="s">
        <v>178</v>
      </c>
      <c r="C533" t="s">
        <v>179</v>
      </c>
      <c r="D533" t="s">
        <v>15</v>
      </c>
      <c r="E533" t="s">
        <v>12</v>
      </c>
      <c r="F533" t="s">
        <v>180</v>
      </c>
      <c r="G533" t="s">
        <v>55</v>
      </c>
      <c r="H533" t="s">
        <v>14</v>
      </c>
      <c r="I533" s="27">
        <v>889.8</v>
      </c>
    </row>
    <row r="534" spans="1:9" x14ac:dyDescent="0.15">
      <c r="A534" t="s">
        <v>26</v>
      </c>
      <c r="B534" t="s">
        <v>173</v>
      </c>
      <c r="C534" t="s">
        <v>174</v>
      </c>
      <c r="D534" t="s">
        <v>24</v>
      </c>
      <c r="E534" t="s">
        <v>12</v>
      </c>
      <c r="F534" t="s">
        <v>169</v>
      </c>
      <c r="G534" t="s">
        <v>56</v>
      </c>
      <c r="H534" t="s">
        <v>14</v>
      </c>
      <c r="I534" s="27">
        <v>200.06</v>
      </c>
    </row>
    <row r="535" spans="1:9" x14ac:dyDescent="0.15">
      <c r="A535" t="s">
        <v>26</v>
      </c>
      <c r="B535" t="s">
        <v>211</v>
      </c>
      <c r="C535" t="s">
        <v>212</v>
      </c>
      <c r="D535" t="s">
        <v>24</v>
      </c>
      <c r="E535" t="s">
        <v>12</v>
      </c>
      <c r="F535" t="s">
        <v>161</v>
      </c>
      <c r="G535" t="s">
        <v>56</v>
      </c>
      <c r="H535" t="s">
        <v>14</v>
      </c>
      <c r="I535" s="27">
        <v>300.01</v>
      </c>
    </row>
    <row r="536" spans="1:9" x14ac:dyDescent="0.15">
      <c r="A536" t="s">
        <v>26</v>
      </c>
      <c r="B536" t="s">
        <v>156</v>
      </c>
      <c r="C536" t="s">
        <v>157</v>
      </c>
      <c r="D536" t="s">
        <v>24</v>
      </c>
      <c r="E536" t="s">
        <v>12</v>
      </c>
      <c r="F536" t="s">
        <v>158</v>
      </c>
      <c r="G536" t="s">
        <v>56</v>
      </c>
      <c r="H536" t="s">
        <v>14</v>
      </c>
      <c r="I536" s="27">
        <v>200.1</v>
      </c>
    </row>
    <row r="537" spans="1:9" hidden="1" x14ac:dyDescent="0.15">
      <c r="A537" t="s">
        <v>26</v>
      </c>
      <c r="B537" t="s">
        <v>194</v>
      </c>
      <c r="C537" t="s">
        <v>195</v>
      </c>
      <c r="D537" t="s">
        <v>11</v>
      </c>
      <c r="E537" t="s">
        <v>12</v>
      </c>
      <c r="F537" t="s">
        <v>196</v>
      </c>
      <c r="G537" t="s">
        <v>55</v>
      </c>
      <c r="H537" t="s">
        <v>14</v>
      </c>
      <c r="I537" s="27">
        <v>796.89</v>
      </c>
    </row>
    <row r="538" spans="1:9" x14ac:dyDescent="0.15">
      <c r="A538" t="s">
        <v>26</v>
      </c>
      <c r="B538" t="s">
        <v>213</v>
      </c>
      <c r="C538" t="s">
        <v>214</v>
      </c>
      <c r="D538" t="s">
        <v>24</v>
      </c>
      <c r="E538" t="s">
        <v>12</v>
      </c>
      <c r="F538" t="s">
        <v>118</v>
      </c>
      <c r="G538" t="s">
        <v>56</v>
      </c>
      <c r="H538" t="s">
        <v>14</v>
      </c>
      <c r="I538" s="27">
        <v>99.27</v>
      </c>
    </row>
    <row r="539" spans="1:9" x14ac:dyDescent="0.15">
      <c r="A539" t="s">
        <v>26</v>
      </c>
      <c r="B539" t="s">
        <v>205</v>
      </c>
      <c r="C539" t="s">
        <v>206</v>
      </c>
      <c r="D539" t="s">
        <v>24</v>
      </c>
      <c r="E539" t="s">
        <v>12</v>
      </c>
      <c r="F539" t="s">
        <v>161</v>
      </c>
      <c r="G539" t="s">
        <v>56</v>
      </c>
      <c r="H539" t="s">
        <v>14</v>
      </c>
      <c r="I539" s="27">
        <v>200.01</v>
      </c>
    </row>
    <row r="540" spans="1:9" x14ac:dyDescent="0.15">
      <c r="A540" t="s">
        <v>26</v>
      </c>
      <c r="B540" t="s">
        <v>201</v>
      </c>
      <c r="C540" t="s">
        <v>202</v>
      </c>
      <c r="D540" t="s">
        <v>24</v>
      </c>
      <c r="E540" t="s">
        <v>12</v>
      </c>
      <c r="F540" t="s">
        <v>169</v>
      </c>
      <c r="G540" t="s">
        <v>56</v>
      </c>
      <c r="H540" t="s">
        <v>14</v>
      </c>
      <c r="I540" s="27">
        <v>200.1</v>
      </c>
    </row>
    <row r="541" spans="1:9" x14ac:dyDescent="0.15">
      <c r="A541" t="s">
        <v>26</v>
      </c>
      <c r="B541" t="s">
        <v>207</v>
      </c>
      <c r="C541" t="s">
        <v>208</v>
      </c>
      <c r="D541" t="s">
        <v>24</v>
      </c>
      <c r="E541" t="s">
        <v>12</v>
      </c>
      <c r="F541" t="s">
        <v>118</v>
      </c>
      <c r="G541" t="s">
        <v>56</v>
      </c>
      <c r="H541" t="s">
        <v>14</v>
      </c>
      <c r="I541" s="27">
        <v>300.24</v>
      </c>
    </row>
    <row r="542" spans="1:9" x14ac:dyDescent="0.15">
      <c r="A542" t="s">
        <v>26</v>
      </c>
      <c r="B542" t="s">
        <v>186</v>
      </c>
      <c r="C542" t="s">
        <v>187</v>
      </c>
      <c r="D542" t="s">
        <v>24</v>
      </c>
      <c r="E542" t="s">
        <v>12</v>
      </c>
      <c r="F542" t="s">
        <v>158</v>
      </c>
      <c r="G542" t="s">
        <v>56</v>
      </c>
      <c r="H542" t="s">
        <v>14</v>
      </c>
      <c r="I542" s="27">
        <v>200.1</v>
      </c>
    </row>
    <row r="543" spans="1:9" x14ac:dyDescent="0.15">
      <c r="A543" t="s">
        <v>26</v>
      </c>
      <c r="B543" t="s">
        <v>162</v>
      </c>
      <c r="C543" t="s">
        <v>163</v>
      </c>
      <c r="D543" t="s">
        <v>24</v>
      </c>
      <c r="E543" t="s">
        <v>12</v>
      </c>
      <c r="F543" t="s">
        <v>161</v>
      </c>
      <c r="G543" t="s">
        <v>56</v>
      </c>
      <c r="H543" t="s">
        <v>14</v>
      </c>
      <c r="I543" s="27">
        <v>1500</v>
      </c>
    </row>
    <row r="544" spans="1:9" hidden="1" x14ac:dyDescent="0.15">
      <c r="A544" t="s">
        <v>26</v>
      </c>
      <c r="B544" t="s">
        <v>175</v>
      </c>
      <c r="C544" t="s">
        <v>176</v>
      </c>
      <c r="D544" t="s">
        <v>11</v>
      </c>
      <c r="E544" t="s">
        <v>12</v>
      </c>
      <c r="F544" t="s">
        <v>177</v>
      </c>
      <c r="G544" t="s">
        <v>55</v>
      </c>
      <c r="H544" t="s">
        <v>14</v>
      </c>
      <c r="I544" s="27">
        <v>500.01</v>
      </c>
    </row>
    <row r="545" spans="1:9" x14ac:dyDescent="0.15">
      <c r="A545" t="s">
        <v>26</v>
      </c>
      <c r="B545" t="s">
        <v>167</v>
      </c>
      <c r="C545" t="s">
        <v>168</v>
      </c>
      <c r="D545" t="s">
        <v>24</v>
      </c>
      <c r="E545" t="s">
        <v>12</v>
      </c>
      <c r="F545" t="s">
        <v>169</v>
      </c>
      <c r="G545" t="s">
        <v>56</v>
      </c>
      <c r="H545" t="s">
        <v>14</v>
      </c>
      <c r="I545" s="27">
        <v>200.37</v>
      </c>
    </row>
    <row r="546" spans="1:9" x14ac:dyDescent="0.15">
      <c r="A546" t="s">
        <v>26</v>
      </c>
      <c r="B546" t="s">
        <v>181</v>
      </c>
      <c r="C546" t="s">
        <v>182</v>
      </c>
      <c r="D546" t="s">
        <v>24</v>
      </c>
      <c r="E546" t="s">
        <v>12</v>
      </c>
      <c r="F546" t="s">
        <v>183</v>
      </c>
      <c r="G546" t="s">
        <v>56</v>
      </c>
      <c r="H546" t="s">
        <v>14</v>
      </c>
      <c r="I546" s="27">
        <v>200.1</v>
      </c>
    </row>
    <row r="547" spans="1:9" x14ac:dyDescent="0.15">
      <c r="A547" t="s">
        <v>26</v>
      </c>
      <c r="B547" t="s">
        <v>197</v>
      </c>
      <c r="C547" t="s">
        <v>198</v>
      </c>
      <c r="D547" t="s">
        <v>24</v>
      </c>
      <c r="E547" t="s">
        <v>12</v>
      </c>
      <c r="F547" t="s">
        <v>118</v>
      </c>
      <c r="G547" t="s">
        <v>56</v>
      </c>
      <c r="H547" t="s">
        <v>14</v>
      </c>
      <c r="I547" s="27">
        <v>80.59</v>
      </c>
    </row>
    <row r="548" spans="1:9" hidden="1" x14ac:dyDescent="0.15">
      <c r="A548" t="s">
        <v>26</v>
      </c>
      <c r="B548" t="s">
        <v>170</v>
      </c>
      <c r="C548" t="s">
        <v>171</v>
      </c>
      <c r="D548" t="s">
        <v>11</v>
      </c>
      <c r="E548" t="s">
        <v>12</v>
      </c>
      <c r="F548" t="s">
        <v>172</v>
      </c>
      <c r="G548" t="s">
        <v>55</v>
      </c>
      <c r="H548" t="s">
        <v>14</v>
      </c>
      <c r="I548" s="27">
        <v>1945.48</v>
      </c>
    </row>
    <row r="549" spans="1:9" x14ac:dyDescent="0.15">
      <c r="A549" t="s">
        <v>26</v>
      </c>
      <c r="B549" t="s">
        <v>203</v>
      </c>
      <c r="C549" t="s">
        <v>204</v>
      </c>
      <c r="D549" t="s">
        <v>24</v>
      </c>
      <c r="E549" t="s">
        <v>12</v>
      </c>
      <c r="F549" t="s">
        <v>158</v>
      </c>
      <c r="G549" t="s">
        <v>56</v>
      </c>
      <c r="H549" t="s">
        <v>14</v>
      </c>
      <c r="I549" s="27">
        <v>200.1</v>
      </c>
    </row>
    <row r="550" spans="1:9" hidden="1" x14ac:dyDescent="0.15">
      <c r="A550" t="s">
        <v>26</v>
      </c>
      <c r="B550" t="s">
        <v>178</v>
      </c>
      <c r="C550" t="s">
        <v>179</v>
      </c>
      <c r="D550" t="s">
        <v>11</v>
      </c>
      <c r="E550" t="s">
        <v>12</v>
      </c>
      <c r="F550" t="s">
        <v>180</v>
      </c>
      <c r="G550" t="s">
        <v>55</v>
      </c>
      <c r="H550" t="s">
        <v>14</v>
      </c>
      <c r="I550" s="27">
        <v>841.59</v>
      </c>
    </row>
    <row r="551" spans="1:9" x14ac:dyDescent="0.15">
      <c r="A551" t="s">
        <v>26</v>
      </c>
      <c r="B551" t="s">
        <v>209</v>
      </c>
      <c r="C551" t="s">
        <v>210</v>
      </c>
      <c r="D551" t="s">
        <v>24</v>
      </c>
      <c r="E551" t="s">
        <v>12</v>
      </c>
      <c r="F551" t="s">
        <v>161</v>
      </c>
      <c r="G551" t="s">
        <v>56</v>
      </c>
      <c r="H551" t="s">
        <v>14</v>
      </c>
      <c r="I551" s="27">
        <v>2200.0100000000002</v>
      </c>
    </row>
    <row r="552" spans="1:9" x14ac:dyDescent="0.15">
      <c r="A552" t="s">
        <v>26</v>
      </c>
      <c r="B552" t="s">
        <v>190</v>
      </c>
      <c r="C552" t="s">
        <v>191</v>
      </c>
      <c r="D552" t="s">
        <v>24</v>
      </c>
      <c r="E552" t="s">
        <v>12</v>
      </c>
      <c r="F552" t="s">
        <v>161</v>
      </c>
      <c r="G552" t="s">
        <v>56</v>
      </c>
      <c r="H552" t="s">
        <v>14</v>
      </c>
      <c r="I552" s="27">
        <v>800</v>
      </c>
    </row>
    <row r="553" spans="1:9" hidden="1" x14ac:dyDescent="0.15">
      <c r="A553" t="s">
        <v>26</v>
      </c>
      <c r="B553" t="s">
        <v>164</v>
      </c>
      <c r="C553" t="s">
        <v>165</v>
      </c>
      <c r="D553" t="s">
        <v>11</v>
      </c>
      <c r="E553" t="s">
        <v>12</v>
      </c>
      <c r="F553" t="s">
        <v>166</v>
      </c>
      <c r="G553" t="s">
        <v>55</v>
      </c>
      <c r="H553" t="s">
        <v>14</v>
      </c>
      <c r="I553" s="27">
        <v>136.76</v>
      </c>
    </row>
    <row r="554" spans="1:9" x14ac:dyDescent="0.15">
      <c r="A554" t="s">
        <v>26</v>
      </c>
      <c r="B554" t="s">
        <v>188</v>
      </c>
      <c r="C554" t="s">
        <v>189</v>
      </c>
      <c r="D554" t="s">
        <v>24</v>
      </c>
      <c r="E554" t="s">
        <v>12</v>
      </c>
      <c r="F554" t="s">
        <v>161</v>
      </c>
      <c r="G554" t="s">
        <v>56</v>
      </c>
      <c r="H554" t="s">
        <v>14</v>
      </c>
      <c r="I554" s="27">
        <v>5500.01</v>
      </c>
    </row>
    <row r="555" spans="1:9" x14ac:dyDescent="0.15">
      <c r="A555" t="s">
        <v>26</v>
      </c>
      <c r="B555" t="s">
        <v>184</v>
      </c>
      <c r="C555" t="s">
        <v>185</v>
      </c>
      <c r="D555" t="s">
        <v>24</v>
      </c>
      <c r="E555" t="s">
        <v>12</v>
      </c>
      <c r="F555" t="s">
        <v>161</v>
      </c>
      <c r="G555" t="s">
        <v>56</v>
      </c>
      <c r="H555" t="s">
        <v>14</v>
      </c>
      <c r="I555" s="27">
        <v>1000.01</v>
      </c>
    </row>
    <row r="556" spans="1:9" x14ac:dyDescent="0.15">
      <c r="A556" t="s">
        <v>26</v>
      </c>
      <c r="B556" t="s">
        <v>215</v>
      </c>
      <c r="C556" t="s">
        <v>216</v>
      </c>
      <c r="D556" t="s">
        <v>24</v>
      </c>
      <c r="E556" t="s">
        <v>12</v>
      </c>
      <c r="F556" t="s">
        <v>118</v>
      </c>
      <c r="G556" t="s">
        <v>56</v>
      </c>
      <c r="H556" t="s">
        <v>14</v>
      </c>
      <c r="I556" s="27">
        <v>210.7</v>
      </c>
    </row>
    <row r="557" spans="1:9" hidden="1" x14ac:dyDescent="0.15">
      <c r="A557" t="s">
        <v>26</v>
      </c>
      <c r="B557" t="s">
        <v>170</v>
      </c>
      <c r="C557" t="s">
        <v>171</v>
      </c>
      <c r="D557" t="s">
        <v>27</v>
      </c>
      <c r="E557" t="s">
        <v>12</v>
      </c>
      <c r="F557" t="s">
        <v>172</v>
      </c>
      <c r="G557" t="s">
        <v>55</v>
      </c>
      <c r="H557" t="s">
        <v>14</v>
      </c>
      <c r="I557" s="27">
        <v>107.3</v>
      </c>
    </row>
    <row r="558" spans="1:9" x14ac:dyDescent="0.15">
      <c r="A558" t="s">
        <v>26</v>
      </c>
      <c r="B558" t="s">
        <v>192</v>
      </c>
      <c r="C558" t="s">
        <v>193</v>
      </c>
      <c r="D558" t="s">
        <v>24</v>
      </c>
      <c r="E558" t="s">
        <v>12</v>
      </c>
      <c r="F558" t="s">
        <v>183</v>
      </c>
      <c r="G558" t="s">
        <v>56</v>
      </c>
      <c r="H558" t="s">
        <v>14</v>
      </c>
      <c r="I558" s="27">
        <v>200.1</v>
      </c>
    </row>
    <row r="559" spans="1:9" x14ac:dyDescent="0.15">
      <c r="A559" t="s">
        <v>26</v>
      </c>
      <c r="B559" t="s">
        <v>159</v>
      </c>
      <c r="C559" t="s">
        <v>160</v>
      </c>
      <c r="D559" t="s">
        <v>24</v>
      </c>
      <c r="E559" t="s">
        <v>12</v>
      </c>
      <c r="F559" t="s">
        <v>161</v>
      </c>
      <c r="G559" t="s">
        <v>56</v>
      </c>
      <c r="H559" t="s">
        <v>14</v>
      </c>
      <c r="I559" s="27">
        <v>200.01</v>
      </c>
    </row>
    <row r="560" spans="1:9" hidden="1" x14ac:dyDescent="0.15">
      <c r="A560" t="s">
        <v>26</v>
      </c>
      <c r="B560" t="s">
        <v>178</v>
      </c>
      <c r="C560" t="s">
        <v>179</v>
      </c>
      <c r="D560" t="s">
        <v>27</v>
      </c>
      <c r="E560" t="s">
        <v>12</v>
      </c>
      <c r="F560" t="s">
        <v>180</v>
      </c>
      <c r="G560" t="s">
        <v>55</v>
      </c>
      <c r="H560" t="s">
        <v>14</v>
      </c>
      <c r="I560" s="27">
        <v>1378.8</v>
      </c>
    </row>
    <row r="561" spans="1:9" x14ac:dyDescent="0.15">
      <c r="A561" t="s">
        <v>26</v>
      </c>
      <c r="B561" t="s">
        <v>217</v>
      </c>
      <c r="C561" t="s">
        <v>218</v>
      </c>
      <c r="D561" t="s">
        <v>24</v>
      </c>
      <c r="E561" t="s">
        <v>12</v>
      </c>
      <c r="F561" t="s">
        <v>118</v>
      </c>
      <c r="G561" t="s">
        <v>56</v>
      </c>
      <c r="H561" t="s">
        <v>14</v>
      </c>
      <c r="I561" s="27">
        <v>275.68</v>
      </c>
    </row>
    <row r="562" spans="1:9" x14ac:dyDescent="0.15">
      <c r="A562" t="s">
        <v>28</v>
      </c>
      <c r="B562" t="s">
        <v>186</v>
      </c>
      <c r="C562" t="s">
        <v>187</v>
      </c>
      <c r="D562" t="s">
        <v>24</v>
      </c>
      <c r="E562" t="s">
        <v>12</v>
      </c>
      <c r="F562" t="s">
        <v>158</v>
      </c>
      <c r="G562" t="s">
        <v>56</v>
      </c>
      <c r="H562" t="s">
        <v>14</v>
      </c>
      <c r="I562" s="27">
        <v>200.26</v>
      </c>
    </row>
    <row r="563" spans="1:9" x14ac:dyDescent="0.15">
      <c r="A563" t="s">
        <v>28</v>
      </c>
      <c r="B563" t="s">
        <v>197</v>
      </c>
      <c r="C563" t="s">
        <v>198</v>
      </c>
      <c r="D563" t="s">
        <v>24</v>
      </c>
      <c r="E563" t="s">
        <v>12</v>
      </c>
      <c r="F563" t="s">
        <v>118</v>
      </c>
      <c r="G563" t="s">
        <v>56</v>
      </c>
      <c r="H563" t="s">
        <v>14</v>
      </c>
      <c r="I563" s="27">
        <v>0.16</v>
      </c>
    </row>
    <row r="564" spans="1:9" hidden="1" x14ac:dyDescent="0.15">
      <c r="A564" t="s">
        <v>28</v>
      </c>
      <c r="B564" t="s">
        <v>194</v>
      </c>
      <c r="C564" t="s">
        <v>195</v>
      </c>
      <c r="D564" t="s">
        <v>11</v>
      </c>
      <c r="E564" t="s">
        <v>12</v>
      </c>
      <c r="F564" t="s">
        <v>196</v>
      </c>
      <c r="G564" t="s">
        <v>55</v>
      </c>
      <c r="H564" t="s">
        <v>14</v>
      </c>
      <c r="I564" s="27">
        <v>802.44</v>
      </c>
    </row>
    <row r="565" spans="1:9" x14ac:dyDescent="0.15">
      <c r="A565" t="s">
        <v>28</v>
      </c>
      <c r="B565" t="s">
        <v>217</v>
      </c>
      <c r="C565" t="s">
        <v>218</v>
      </c>
      <c r="D565" t="s">
        <v>24</v>
      </c>
      <c r="E565" t="s">
        <v>12</v>
      </c>
      <c r="F565" t="s">
        <v>118</v>
      </c>
      <c r="G565" t="s">
        <v>56</v>
      </c>
      <c r="H565" t="s">
        <v>14</v>
      </c>
      <c r="I565" s="27">
        <v>25.57</v>
      </c>
    </row>
    <row r="566" spans="1:9" x14ac:dyDescent="0.15">
      <c r="A566" t="s">
        <v>28</v>
      </c>
      <c r="B566" t="s">
        <v>173</v>
      </c>
      <c r="C566" t="s">
        <v>174</v>
      </c>
      <c r="D566" t="s">
        <v>24</v>
      </c>
      <c r="E566" t="s">
        <v>12</v>
      </c>
      <c r="F566" t="s">
        <v>169</v>
      </c>
      <c r="G566" t="s">
        <v>56</v>
      </c>
      <c r="H566" t="s">
        <v>14</v>
      </c>
      <c r="I566" s="27">
        <v>200.05</v>
      </c>
    </row>
    <row r="567" spans="1:9" x14ac:dyDescent="0.15">
      <c r="A567" t="s">
        <v>28</v>
      </c>
      <c r="B567" t="s">
        <v>205</v>
      </c>
      <c r="C567" t="s">
        <v>206</v>
      </c>
      <c r="D567" t="s">
        <v>24</v>
      </c>
      <c r="E567" t="s">
        <v>12</v>
      </c>
      <c r="F567" t="s">
        <v>161</v>
      </c>
      <c r="G567" t="s">
        <v>56</v>
      </c>
      <c r="H567" t="s">
        <v>14</v>
      </c>
      <c r="I567" s="27">
        <v>7.84</v>
      </c>
    </row>
    <row r="568" spans="1:9" hidden="1" x14ac:dyDescent="0.15">
      <c r="A568" t="s">
        <v>28</v>
      </c>
      <c r="B568" t="s">
        <v>219</v>
      </c>
      <c r="C568" t="s">
        <v>220</v>
      </c>
      <c r="D568" t="s">
        <v>27</v>
      </c>
      <c r="E568" t="s">
        <v>12</v>
      </c>
      <c r="F568" t="s">
        <v>172</v>
      </c>
      <c r="G568" t="s">
        <v>55</v>
      </c>
      <c r="H568" t="s">
        <v>14</v>
      </c>
      <c r="I568" s="27">
        <v>199.64</v>
      </c>
    </row>
    <row r="569" spans="1:9" x14ac:dyDescent="0.15">
      <c r="A569" t="s">
        <v>28</v>
      </c>
      <c r="B569" t="s">
        <v>162</v>
      </c>
      <c r="C569" t="s">
        <v>163</v>
      </c>
      <c r="D569" t="s">
        <v>24</v>
      </c>
      <c r="E569" t="s">
        <v>12</v>
      </c>
      <c r="F569" t="s">
        <v>161</v>
      </c>
      <c r="G569" t="s">
        <v>56</v>
      </c>
      <c r="H569" t="s">
        <v>14</v>
      </c>
      <c r="I569" s="27">
        <v>332.67</v>
      </c>
    </row>
    <row r="570" spans="1:9" hidden="1" x14ac:dyDescent="0.15">
      <c r="A570" t="s">
        <v>28</v>
      </c>
      <c r="B570" t="s">
        <v>219</v>
      </c>
      <c r="C570" t="s">
        <v>220</v>
      </c>
      <c r="D570" t="s">
        <v>11</v>
      </c>
      <c r="E570" t="s">
        <v>12</v>
      </c>
      <c r="F570" t="s">
        <v>172</v>
      </c>
      <c r="G570" t="s">
        <v>55</v>
      </c>
      <c r="H570" t="s">
        <v>14</v>
      </c>
      <c r="I570" s="27">
        <v>1.36</v>
      </c>
    </row>
    <row r="571" spans="1:9" x14ac:dyDescent="0.15">
      <c r="A571" t="s">
        <v>28</v>
      </c>
      <c r="B571" t="s">
        <v>192</v>
      </c>
      <c r="C571" t="s">
        <v>193</v>
      </c>
      <c r="D571" t="s">
        <v>24</v>
      </c>
      <c r="E571" t="s">
        <v>12</v>
      </c>
      <c r="F571" t="s">
        <v>183</v>
      </c>
      <c r="G571" t="s">
        <v>56</v>
      </c>
      <c r="H571" t="s">
        <v>14</v>
      </c>
      <c r="I571" s="27">
        <v>200.1</v>
      </c>
    </row>
    <row r="572" spans="1:9" x14ac:dyDescent="0.15">
      <c r="A572" t="s">
        <v>28</v>
      </c>
      <c r="B572" t="s">
        <v>188</v>
      </c>
      <c r="C572" t="s">
        <v>189</v>
      </c>
      <c r="D572" t="s">
        <v>24</v>
      </c>
      <c r="E572" t="s">
        <v>12</v>
      </c>
      <c r="F572" t="s">
        <v>161</v>
      </c>
      <c r="G572" t="s">
        <v>56</v>
      </c>
      <c r="H572" t="s">
        <v>14</v>
      </c>
      <c r="I572" s="27">
        <v>5500.03</v>
      </c>
    </row>
    <row r="573" spans="1:9" x14ac:dyDescent="0.15">
      <c r="A573" t="s">
        <v>28</v>
      </c>
      <c r="B573" t="s">
        <v>207</v>
      </c>
      <c r="C573" t="s">
        <v>208</v>
      </c>
      <c r="D573" t="s">
        <v>24</v>
      </c>
      <c r="E573" t="s">
        <v>12</v>
      </c>
      <c r="F573" t="s">
        <v>118</v>
      </c>
      <c r="G573" t="s">
        <v>56</v>
      </c>
      <c r="H573" t="s">
        <v>14</v>
      </c>
      <c r="I573" s="27">
        <v>178.87</v>
      </c>
    </row>
    <row r="574" spans="1:9" hidden="1" x14ac:dyDescent="0.15">
      <c r="A574" t="s">
        <v>28</v>
      </c>
      <c r="B574" t="s">
        <v>178</v>
      </c>
      <c r="C574" t="s">
        <v>179</v>
      </c>
      <c r="D574" t="s">
        <v>11</v>
      </c>
      <c r="E574" t="s">
        <v>12</v>
      </c>
      <c r="F574" t="s">
        <v>180</v>
      </c>
      <c r="G574" t="s">
        <v>55</v>
      </c>
      <c r="H574" t="s">
        <v>14</v>
      </c>
      <c r="I574" s="27">
        <v>799.06</v>
      </c>
    </row>
    <row r="575" spans="1:9" x14ac:dyDescent="0.15">
      <c r="A575" t="s">
        <v>28</v>
      </c>
      <c r="B575" t="s">
        <v>215</v>
      </c>
      <c r="C575" t="s">
        <v>216</v>
      </c>
      <c r="D575" t="s">
        <v>24</v>
      </c>
      <c r="E575" t="s">
        <v>12</v>
      </c>
      <c r="F575" t="s">
        <v>118</v>
      </c>
      <c r="G575" t="s">
        <v>56</v>
      </c>
      <c r="H575" t="s">
        <v>14</v>
      </c>
      <c r="I575" s="27">
        <v>46.34</v>
      </c>
    </row>
    <row r="576" spans="1:9" x14ac:dyDescent="0.15">
      <c r="A576" t="s">
        <v>28</v>
      </c>
      <c r="B576" t="s">
        <v>201</v>
      </c>
      <c r="C576" t="s">
        <v>202</v>
      </c>
      <c r="D576" t="s">
        <v>24</v>
      </c>
      <c r="E576" t="s">
        <v>12</v>
      </c>
      <c r="F576" t="s">
        <v>169</v>
      </c>
      <c r="G576" t="s">
        <v>56</v>
      </c>
      <c r="H576" t="s">
        <v>14</v>
      </c>
      <c r="I576" s="27">
        <v>200.1</v>
      </c>
    </row>
    <row r="577" spans="1:9" x14ac:dyDescent="0.15">
      <c r="A577" t="s">
        <v>28</v>
      </c>
      <c r="B577" t="s">
        <v>184</v>
      </c>
      <c r="C577" t="s">
        <v>185</v>
      </c>
      <c r="D577" t="s">
        <v>24</v>
      </c>
      <c r="E577" t="s">
        <v>12</v>
      </c>
      <c r="F577" t="s">
        <v>161</v>
      </c>
      <c r="G577" t="s">
        <v>56</v>
      </c>
      <c r="H577" t="s">
        <v>14</v>
      </c>
      <c r="I577" s="27">
        <v>87.15</v>
      </c>
    </row>
    <row r="578" spans="1:9" x14ac:dyDescent="0.15">
      <c r="A578" t="s">
        <v>28</v>
      </c>
      <c r="B578" t="s">
        <v>203</v>
      </c>
      <c r="C578" t="s">
        <v>204</v>
      </c>
      <c r="D578" t="s">
        <v>24</v>
      </c>
      <c r="E578" t="s">
        <v>12</v>
      </c>
      <c r="F578" t="s">
        <v>158</v>
      </c>
      <c r="G578" t="s">
        <v>56</v>
      </c>
      <c r="H578" t="s">
        <v>14</v>
      </c>
      <c r="I578" s="27">
        <v>200.1</v>
      </c>
    </row>
    <row r="579" spans="1:9" x14ac:dyDescent="0.15">
      <c r="A579" t="s">
        <v>28</v>
      </c>
      <c r="B579" t="s">
        <v>209</v>
      </c>
      <c r="C579" t="s">
        <v>210</v>
      </c>
      <c r="D579" t="s">
        <v>24</v>
      </c>
      <c r="E579" t="s">
        <v>12</v>
      </c>
      <c r="F579" t="s">
        <v>161</v>
      </c>
      <c r="G579" t="s">
        <v>56</v>
      </c>
      <c r="H579" t="s">
        <v>14</v>
      </c>
      <c r="I579" s="27">
        <v>505.64</v>
      </c>
    </row>
    <row r="580" spans="1:9" x14ac:dyDescent="0.15">
      <c r="A580" t="s">
        <v>28</v>
      </c>
      <c r="B580" t="s">
        <v>159</v>
      </c>
      <c r="C580" t="s">
        <v>160</v>
      </c>
      <c r="D580" t="s">
        <v>24</v>
      </c>
      <c r="E580" t="s">
        <v>12</v>
      </c>
      <c r="F580" t="s">
        <v>161</v>
      </c>
      <c r="G580" t="s">
        <v>56</v>
      </c>
      <c r="H580" t="s">
        <v>14</v>
      </c>
      <c r="I580" s="27">
        <v>33.36</v>
      </c>
    </row>
    <row r="581" spans="1:9" hidden="1" x14ac:dyDescent="0.15">
      <c r="A581" t="s">
        <v>28</v>
      </c>
      <c r="B581" t="s">
        <v>178</v>
      </c>
      <c r="C581" t="s">
        <v>179</v>
      </c>
      <c r="D581" t="s">
        <v>27</v>
      </c>
      <c r="E581" t="s">
        <v>12</v>
      </c>
      <c r="F581" t="s">
        <v>180</v>
      </c>
      <c r="G581" t="s">
        <v>55</v>
      </c>
      <c r="H581" t="s">
        <v>14</v>
      </c>
      <c r="I581" s="27">
        <v>1163.83</v>
      </c>
    </row>
    <row r="582" spans="1:9" x14ac:dyDescent="0.15">
      <c r="A582" t="s">
        <v>28</v>
      </c>
      <c r="B582" t="s">
        <v>181</v>
      </c>
      <c r="C582" t="s">
        <v>182</v>
      </c>
      <c r="D582" t="s">
        <v>24</v>
      </c>
      <c r="E582" t="s">
        <v>12</v>
      </c>
      <c r="F582" t="s">
        <v>183</v>
      </c>
      <c r="G582" t="s">
        <v>56</v>
      </c>
      <c r="H582" t="s">
        <v>14</v>
      </c>
      <c r="I582" s="27">
        <v>200.09</v>
      </c>
    </row>
    <row r="583" spans="1:9" hidden="1" x14ac:dyDescent="0.15">
      <c r="A583" t="s">
        <v>28</v>
      </c>
      <c r="B583" t="s">
        <v>164</v>
      </c>
      <c r="C583" t="s">
        <v>165</v>
      </c>
      <c r="D583" t="s">
        <v>11</v>
      </c>
      <c r="E583" t="s">
        <v>12</v>
      </c>
      <c r="F583" t="s">
        <v>166</v>
      </c>
      <c r="G583" t="s">
        <v>55</v>
      </c>
      <c r="H583" t="s">
        <v>14</v>
      </c>
      <c r="I583" s="27">
        <v>162.6</v>
      </c>
    </row>
    <row r="584" spans="1:9" hidden="1" x14ac:dyDescent="0.15">
      <c r="A584" t="s">
        <v>28</v>
      </c>
      <c r="B584" t="s">
        <v>170</v>
      </c>
      <c r="C584" t="s">
        <v>171</v>
      </c>
      <c r="D584" t="s">
        <v>27</v>
      </c>
      <c r="E584" t="s">
        <v>12</v>
      </c>
      <c r="F584" t="s">
        <v>172</v>
      </c>
      <c r="G584" t="s">
        <v>55</v>
      </c>
      <c r="H584" t="s">
        <v>14</v>
      </c>
      <c r="I584" s="27">
        <v>751.9</v>
      </c>
    </row>
    <row r="585" spans="1:9" hidden="1" x14ac:dyDescent="0.15">
      <c r="A585" t="s">
        <v>28</v>
      </c>
      <c r="B585" t="s">
        <v>178</v>
      </c>
      <c r="C585" t="s">
        <v>179</v>
      </c>
      <c r="D585" t="s">
        <v>15</v>
      </c>
      <c r="E585" t="s">
        <v>12</v>
      </c>
      <c r="F585" t="s">
        <v>180</v>
      </c>
      <c r="G585" t="s">
        <v>55</v>
      </c>
      <c r="H585" t="s">
        <v>14</v>
      </c>
      <c r="I585" s="27">
        <v>625.29999999999995</v>
      </c>
    </row>
    <row r="586" spans="1:9" x14ac:dyDescent="0.15">
      <c r="A586" t="s">
        <v>28</v>
      </c>
      <c r="B586" t="s">
        <v>190</v>
      </c>
      <c r="C586" t="s">
        <v>191</v>
      </c>
      <c r="D586" t="s">
        <v>24</v>
      </c>
      <c r="E586" t="s">
        <v>12</v>
      </c>
      <c r="F586" t="s">
        <v>161</v>
      </c>
      <c r="G586" t="s">
        <v>56</v>
      </c>
      <c r="H586" t="s">
        <v>14</v>
      </c>
      <c r="I586" s="27">
        <v>393.29</v>
      </c>
    </row>
    <row r="587" spans="1:9" x14ac:dyDescent="0.15">
      <c r="A587" t="s">
        <v>28</v>
      </c>
      <c r="B587" t="s">
        <v>156</v>
      </c>
      <c r="C587" t="s">
        <v>157</v>
      </c>
      <c r="D587" t="s">
        <v>24</v>
      </c>
      <c r="E587" t="s">
        <v>12</v>
      </c>
      <c r="F587" t="s">
        <v>158</v>
      </c>
      <c r="G587" t="s">
        <v>56</v>
      </c>
      <c r="H587" t="s">
        <v>14</v>
      </c>
      <c r="I587" s="27">
        <v>200.1</v>
      </c>
    </row>
    <row r="588" spans="1:9" x14ac:dyDescent="0.15">
      <c r="A588" t="s">
        <v>28</v>
      </c>
      <c r="B588" t="s">
        <v>167</v>
      </c>
      <c r="C588" t="s">
        <v>168</v>
      </c>
      <c r="D588" t="s">
        <v>24</v>
      </c>
      <c r="E588" t="s">
        <v>12</v>
      </c>
      <c r="F588" t="s">
        <v>169</v>
      </c>
      <c r="G588" t="s">
        <v>56</v>
      </c>
      <c r="H588" t="s">
        <v>14</v>
      </c>
      <c r="I588" s="27">
        <v>200.4</v>
      </c>
    </row>
    <row r="589" spans="1:9" hidden="1" x14ac:dyDescent="0.15">
      <c r="A589" t="s">
        <v>28</v>
      </c>
      <c r="B589" t="s">
        <v>175</v>
      </c>
      <c r="C589" t="s">
        <v>176</v>
      </c>
      <c r="D589" t="s">
        <v>11</v>
      </c>
      <c r="E589" t="s">
        <v>12</v>
      </c>
      <c r="F589" t="s">
        <v>177</v>
      </c>
      <c r="G589" t="s">
        <v>55</v>
      </c>
      <c r="H589" t="s">
        <v>14</v>
      </c>
      <c r="I589" s="27">
        <v>503.42</v>
      </c>
    </row>
    <row r="590" spans="1:9" x14ac:dyDescent="0.15">
      <c r="A590" t="s">
        <v>28</v>
      </c>
      <c r="B590" t="s">
        <v>211</v>
      </c>
      <c r="C590" t="s">
        <v>212</v>
      </c>
      <c r="D590" t="s">
        <v>24</v>
      </c>
      <c r="E590" t="s">
        <v>12</v>
      </c>
      <c r="F590" t="s">
        <v>161</v>
      </c>
      <c r="G590" t="s">
        <v>56</v>
      </c>
      <c r="H590" t="s">
        <v>14</v>
      </c>
      <c r="I590" s="27">
        <v>13.35</v>
      </c>
    </row>
    <row r="591" spans="1:9" hidden="1" x14ac:dyDescent="0.15">
      <c r="A591" t="s">
        <v>28</v>
      </c>
      <c r="B591" t="s">
        <v>170</v>
      </c>
      <c r="C591" t="s">
        <v>171</v>
      </c>
      <c r="D591" t="s">
        <v>11</v>
      </c>
      <c r="E591" t="s">
        <v>12</v>
      </c>
      <c r="F591" t="s">
        <v>172</v>
      </c>
      <c r="G591" t="s">
        <v>55</v>
      </c>
      <c r="H591" t="s">
        <v>14</v>
      </c>
      <c r="I591" s="27">
        <v>2612.17</v>
      </c>
    </row>
    <row r="592" spans="1:9" x14ac:dyDescent="0.15">
      <c r="A592" t="s">
        <v>28</v>
      </c>
      <c r="B592" t="s">
        <v>199</v>
      </c>
      <c r="C592" t="s">
        <v>200</v>
      </c>
      <c r="D592" t="s">
        <v>24</v>
      </c>
      <c r="E592" t="s">
        <v>12</v>
      </c>
      <c r="F592" t="s">
        <v>161</v>
      </c>
      <c r="G592" t="s">
        <v>56</v>
      </c>
      <c r="H592" t="s">
        <v>14</v>
      </c>
      <c r="I592" s="27">
        <v>1115.96</v>
      </c>
    </row>
    <row r="593" spans="1:9" hidden="1" x14ac:dyDescent="0.15">
      <c r="A593" t="s">
        <v>29</v>
      </c>
      <c r="B593" t="s">
        <v>170</v>
      </c>
      <c r="C593" t="s">
        <v>171</v>
      </c>
      <c r="D593" t="s">
        <v>11</v>
      </c>
      <c r="E593" t="s">
        <v>12</v>
      </c>
      <c r="F593" t="s">
        <v>172</v>
      </c>
      <c r="G593" t="s">
        <v>55</v>
      </c>
      <c r="H593" t="s">
        <v>14</v>
      </c>
      <c r="I593" s="27">
        <v>2445.86</v>
      </c>
    </row>
    <row r="594" spans="1:9" x14ac:dyDescent="0.15">
      <c r="A594" t="s">
        <v>29</v>
      </c>
      <c r="B594" t="s">
        <v>201</v>
      </c>
      <c r="C594" t="s">
        <v>202</v>
      </c>
      <c r="D594" t="s">
        <v>24</v>
      </c>
      <c r="E594" t="s">
        <v>12</v>
      </c>
      <c r="F594" t="s">
        <v>169</v>
      </c>
      <c r="G594" t="s">
        <v>56</v>
      </c>
      <c r="H594" t="s">
        <v>14</v>
      </c>
      <c r="I594" s="27">
        <v>200.1</v>
      </c>
    </row>
    <row r="595" spans="1:9" x14ac:dyDescent="0.15">
      <c r="A595" t="s">
        <v>29</v>
      </c>
      <c r="B595" t="s">
        <v>186</v>
      </c>
      <c r="C595" t="s">
        <v>187</v>
      </c>
      <c r="D595" t="s">
        <v>24</v>
      </c>
      <c r="E595" t="s">
        <v>12</v>
      </c>
      <c r="F595" t="s">
        <v>158</v>
      </c>
      <c r="G595" t="s">
        <v>56</v>
      </c>
      <c r="H595" t="s">
        <v>14</v>
      </c>
      <c r="I595" s="27">
        <v>200.1</v>
      </c>
    </row>
    <row r="596" spans="1:9" x14ac:dyDescent="0.15">
      <c r="A596" t="s">
        <v>29</v>
      </c>
      <c r="B596" t="s">
        <v>192</v>
      </c>
      <c r="C596" t="s">
        <v>193</v>
      </c>
      <c r="D596" t="s">
        <v>24</v>
      </c>
      <c r="E596" t="s">
        <v>12</v>
      </c>
      <c r="F596" t="s">
        <v>183</v>
      </c>
      <c r="G596" t="s">
        <v>56</v>
      </c>
      <c r="H596" t="s">
        <v>14</v>
      </c>
      <c r="I596" s="27">
        <v>200.1</v>
      </c>
    </row>
    <row r="597" spans="1:9" x14ac:dyDescent="0.15">
      <c r="A597" t="s">
        <v>29</v>
      </c>
      <c r="B597" t="s">
        <v>190</v>
      </c>
      <c r="C597" t="s">
        <v>191</v>
      </c>
      <c r="D597" t="s">
        <v>24</v>
      </c>
      <c r="E597" t="s">
        <v>12</v>
      </c>
      <c r="F597" t="s">
        <v>161</v>
      </c>
      <c r="G597" t="s">
        <v>56</v>
      </c>
      <c r="H597" t="s">
        <v>14</v>
      </c>
      <c r="I597" s="27">
        <v>2000</v>
      </c>
    </row>
    <row r="598" spans="1:9" x14ac:dyDescent="0.15">
      <c r="A598" t="s">
        <v>29</v>
      </c>
      <c r="B598" t="s">
        <v>173</v>
      </c>
      <c r="C598" t="s">
        <v>174</v>
      </c>
      <c r="D598" t="s">
        <v>24</v>
      </c>
      <c r="E598" t="s">
        <v>12</v>
      </c>
      <c r="F598" t="s">
        <v>169</v>
      </c>
      <c r="G598" t="s">
        <v>56</v>
      </c>
      <c r="H598" t="s">
        <v>14</v>
      </c>
      <c r="I598" s="27">
        <v>200.08</v>
      </c>
    </row>
    <row r="599" spans="1:9" x14ac:dyDescent="0.15">
      <c r="A599" t="s">
        <v>29</v>
      </c>
      <c r="B599" t="s">
        <v>203</v>
      </c>
      <c r="C599" t="s">
        <v>204</v>
      </c>
      <c r="D599" t="s">
        <v>24</v>
      </c>
      <c r="E599" t="s">
        <v>12</v>
      </c>
      <c r="F599" t="s">
        <v>158</v>
      </c>
      <c r="G599" t="s">
        <v>56</v>
      </c>
      <c r="H599" t="s">
        <v>14</v>
      </c>
      <c r="I599" s="27">
        <v>200.1</v>
      </c>
    </row>
    <row r="600" spans="1:9" hidden="1" x14ac:dyDescent="0.15">
      <c r="A600" t="s">
        <v>29</v>
      </c>
      <c r="B600" t="s">
        <v>178</v>
      </c>
      <c r="C600" t="s">
        <v>179</v>
      </c>
      <c r="D600" t="s">
        <v>11</v>
      </c>
      <c r="E600" t="s">
        <v>12</v>
      </c>
      <c r="F600" t="s">
        <v>180</v>
      </c>
      <c r="G600" t="s">
        <v>55</v>
      </c>
      <c r="H600" t="s">
        <v>14</v>
      </c>
      <c r="I600" s="27">
        <v>1162.76</v>
      </c>
    </row>
    <row r="601" spans="1:9" hidden="1" x14ac:dyDescent="0.15">
      <c r="A601" t="s">
        <v>29</v>
      </c>
      <c r="B601" t="s">
        <v>194</v>
      </c>
      <c r="C601" t="s">
        <v>195</v>
      </c>
      <c r="D601" t="s">
        <v>11</v>
      </c>
      <c r="E601" t="s">
        <v>12</v>
      </c>
      <c r="F601" t="s">
        <v>196</v>
      </c>
      <c r="G601" t="s">
        <v>55</v>
      </c>
      <c r="H601" t="s">
        <v>14</v>
      </c>
      <c r="I601" s="27">
        <v>804.6</v>
      </c>
    </row>
    <row r="602" spans="1:9" hidden="1" x14ac:dyDescent="0.15">
      <c r="A602" t="s">
        <v>29</v>
      </c>
      <c r="B602" t="s">
        <v>175</v>
      </c>
      <c r="C602" t="s">
        <v>176</v>
      </c>
      <c r="D602" t="s">
        <v>11</v>
      </c>
      <c r="E602" t="s">
        <v>12</v>
      </c>
      <c r="F602" t="s">
        <v>177</v>
      </c>
      <c r="G602" t="s">
        <v>55</v>
      </c>
      <c r="H602" t="s">
        <v>14</v>
      </c>
      <c r="I602" s="27">
        <v>500.63</v>
      </c>
    </row>
    <row r="603" spans="1:9" hidden="1" x14ac:dyDescent="0.15">
      <c r="A603" t="s">
        <v>29</v>
      </c>
      <c r="B603" t="s">
        <v>164</v>
      </c>
      <c r="C603" t="s">
        <v>165</v>
      </c>
      <c r="D603" t="s">
        <v>11</v>
      </c>
      <c r="E603" t="s">
        <v>12</v>
      </c>
      <c r="F603" t="s">
        <v>166</v>
      </c>
      <c r="G603" t="s">
        <v>55</v>
      </c>
      <c r="H603" t="s">
        <v>14</v>
      </c>
      <c r="I603" s="27">
        <v>115.7</v>
      </c>
    </row>
    <row r="604" spans="1:9" x14ac:dyDescent="0.15">
      <c r="A604" t="s">
        <v>29</v>
      </c>
      <c r="B604" t="s">
        <v>188</v>
      </c>
      <c r="C604" t="s">
        <v>189</v>
      </c>
      <c r="D604" t="s">
        <v>24</v>
      </c>
      <c r="E604" t="s">
        <v>12</v>
      </c>
      <c r="F604" t="s">
        <v>161</v>
      </c>
      <c r="G604" t="s">
        <v>56</v>
      </c>
      <c r="H604" t="s">
        <v>14</v>
      </c>
      <c r="I604" s="27">
        <v>11561.61</v>
      </c>
    </row>
    <row r="605" spans="1:9" x14ac:dyDescent="0.15">
      <c r="A605" t="s">
        <v>29</v>
      </c>
      <c r="B605" t="s">
        <v>162</v>
      </c>
      <c r="C605" t="s">
        <v>163</v>
      </c>
      <c r="D605" t="s">
        <v>24</v>
      </c>
      <c r="E605" t="s">
        <v>12</v>
      </c>
      <c r="F605" t="s">
        <v>161</v>
      </c>
      <c r="G605" t="s">
        <v>56</v>
      </c>
      <c r="H605" t="s">
        <v>14</v>
      </c>
      <c r="I605" s="27">
        <v>307.83</v>
      </c>
    </row>
    <row r="606" spans="1:9" x14ac:dyDescent="0.15">
      <c r="A606" t="s">
        <v>29</v>
      </c>
      <c r="B606" t="s">
        <v>184</v>
      </c>
      <c r="C606" t="s">
        <v>185</v>
      </c>
      <c r="D606" t="s">
        <v>24</v>
      </c>
      <c r="E606" t="s">
        <v>12</v>
      </c>
      <c r="F606" t="s">
        <v>161</v>
      </c>
      <c r="G606" t="s">
        <v>56</v>
      </c>
      <c r="H606" t="s">
        <v>14</v>
      </c>
      <c r="I606" s="27">
        <v>72.45</v>
      </c>
    </row>
    <row r="607" spans="1:9" hidden="1" x14ac:dyDescent="0.15">
      <c r="A607" t="s">
        <v>29</v>
      </c>
      <c r="B607" t="s">
        <v>178</v>
      </c>
      <c r="C607" t="s">
        <v>179</v>
      </c>
      <c r="D607" t="s">
        <v>27</v>
      </c>
      <c r="E607" t="s">
        <v>12</v>
      </c>
      <c r="F607" t="s">
        <v>180</v>
      </c>
      <c r="G607" t="s">
        <v>55</v>
      </c>
      <c r="H607" t="s">
        <v>14</v>
      </c>
      <c r="I607" s="27">
        <v>1513.95</v>
      </c>
    </row>
    <row r="608" spans="1:9" hidden="1" x14ac:dyDescent="0.15">
      <c r="A608" t="s">
        <v>29</v>
      </c>
      <c r="B608" t="s">
        <v>170</v>
      </c>
      <c r="C608" t="s">
        <v>171</v>
      </c>
      <c r="D608" t="s">
        <v>27</v>
      </c>
      <c r="E608" t="s">
        <v>12</v>
      </c>
      <c r="F608" t="s">
        <v>172</v>
      </c>
      <c r="G608" t="s">
        <v>55</v>
      </c>
      <c r="H608" t="s">
        <v>14</v>
      </c>
      <c r="I608" s="27">
        <v>512.13</v>
      </c>
    </row>
    <row r="609" spans="1:9" x14ac:dyDescent="0.15">
      <c r="A609" t="s">
        <v>29</v>
      </c>
      <c r="B609" t="s">
        <v>167</v>
      </c>
      <c r="C609" t="s">
        <v>168</v>
      </c>
      <c r="D609" t="s">
        <v>24</v>
      </c>
      <c r="E609" t="s">
        <v>12</v>
      </c>
      <c r="F609" t="s">
        <v>169</v>
      </c>
      <c r="G609" t="s">
        <v>56</v>
      </c>
      <c r="H609" t="s">
        <v>14</v>
      </c>
      <c r="I609" s="27">
        <v>200.4</v>
      </c>
    </row>
    <row r="610" spans="1:9" x14ac:dyDescent="0.15">
      <c r="A610" t="s">
        <v>29</v>
      </c>
      <c r="B610" t="s">
        <v>199</v>
      </c>
      <c r="C610" t="s">
        <v>200</v>
      </c>
      <c r="D610" t="s">
        <v>24</v>
      </c>
      <c r="E610" t="s">
        <v>12</v>
      </c>
      <c r="F610" t="s">
        <v>161</v>
      </c>
      <c r="G610" t="s">
        <v>56</v>
      </c>
      <c r="H610" t="s">
        <v>14</v>
      </c>
      <c r="I610" s="27">
        <v>3092.93</v>
      </c>
    </row>
    <row r="611" spans="1:9" x14ac:dyDescent="0.15">
      <c r="A611" t="s">
        <v>29</v>
      </c>
      <c r="B611" t="s">
        <v>209</v>
      </c>
      <c r="C611" t="s">
        <v>210</v>
      </c>
      <c r="D611" t="s">
        <v>24</v>
      </c>
      <c r="E611" t="s">
        <v>12</v>
      </c>
      <c r="F611" t="s">
        <v>161</v>
      </c>
      <c r="G611" t="s">
        <v>56</v>
      </c>
      <c r="H611" t="s">
        <v>14</v>
      </c>
      <c r="I611" s="27">
        <v>2200</v>
      </c>
    </row>
    <row r="612" spans="1:9" hidden="1" x14ac:dyDescent="0.15">
      <c r="A612" t="s">
        <v>29</v>
      </c>
      <c r="B612" t="s">
        <v>178</v>
      </c>
      <c r="C612" t="s">
        <v>179</v>
      </c>
      <c r="D612" t="s">
        <v>15</v>
      </c>
      <c r="E612" t="s">
        <v>12</v>
      </c>
      <c r="F612" t="s">
        <v>180</v>
      </c>
      <c r="G612" t="s">
        <v>55</v>
      </c>
      <c r="H612" t="s">
        <v>14</v>
      </c>
      <c r="I612" s="27">
        <v>953.01</v>
      </c>
    </row>
    <row r="613" spans="1:9" x14ac:dyDescent="0.15">
      <c r="A613" t="s">
        <v>29</v>
      </c>
      <c r="B613" t="s">
        <v>159</v>
      </c>
      <c r="C613" t="s">
        <v>160</v>
      </c>
      <c r="D613" t="s">
        <v>24</v>
      </c>
      <c r="E613" t="s">
        <v>12</v>
      </c>
      <c r="F613" t="s">
        <v>161</v>
      </c>
      <c r="G613" t="s">
        <v>56</v>
      </c>
      <c r="H613" t="s">
        <v>14</v>
      </c>
      <c r="I613" s="27">
        <v>17.82</v>
      </c>
    </row>
    <row r="614" spans="1:9" x14ac:dyDescent="0.15">
      <c r="A614" t="s">
        <v>29</v>
      </c>
      <c r="B614" t="s">
        <v>156</v>
      </c>
      <c r="C614" t="s">
        <v>157</v>
      </c>
      <c r="D614" t="s">
        <v>24</v>
      </c>
      <c r="E614" t="s">
        <v>12</v>
      </c>
      <c r="F614" t="s">
        <v>158</v>
      </c>
      <c r="G614" t="s">
        <v>56</v>
      </c>
      <c r="H614" t="s">
        <v>14</v>
      </c>
      <c r="I614" s="27">
        <v>200.1</v>
      </c>
    </row>
    <row r="615" spans="1:9" x14ac:dyDescent="0.15">
      <c r="A615" t="s">
        <v>29</v>
      </c>
      <c r="B615" t="s">
        <v>205</v>
      </c>
      <c r="C615" t="s">
        <v>206</v>
      </c>
      <c r="D615" t="s">
        <v>24</v>
      </c>
      <c r="E615" t="s">
        <v>12</v>
      </c>
      <c r="F615" t="s">
        <v>161</v>
      </c>
      <c r="G615" t="s">
        <v>56</v>
      </c>
      <c r="H615" t="s">
        <v>14</v>
      </c>
      <c r="I615" s="27">
        <v>11.74</v>
      </c>
    </row>
    <row r="616" spans="1:9" x14ac:dyDescent="0.15">
      <c r="A616" t="s">
        <v>29</v>
      </c>
      <c r="B616" t="s">
        <v>181</v>
      </c>
      <c r="C616" t="s">
        <v>182</v>
      </c>
      <c r="D616" t="s">
        <v>24</v>
      </c>
      <c r="E616" t="s">
        <v>12</v>
      </c>
      <c r="F616" t="s">
        <v>183</v>
      </c>
      <c r="G616" t="s">
        <v>56</v>
      </c>
      <c r="H616" t="s">
        <v>14</v>
      </c>
      <c r="I616" s="27">
        <v>200.1</v>
      </c>
    </row>
    <row r="617" spans="1:9" x14ac:dyDescent="0.15">
      <c r="A617" t="s">
        <v>29</v>
      </c>
      <c r="B617" t="s">
        <v>211</v>
      </c>
      <c r="C617" t="s">
        <v>212</v>
      </c>
      <c r="D617" t="s">
        <v>24</v>
      </c>
      <c r="E617" t="s">
        <v>12</v>
      </c>
      <c r="F617" t="s">
        <v>161</v>
      </c>
      <c r="G617" t="s">
        <v>56</v>
      </c>
      <c r="H617" t="s">
        <v>14</v>
      </c>
      <c r="I617" s="27">
        <v>4.4400000000000004</v>
      </c>
    </row>
    <row r="618" spans="1:9" hidden="1" x14ac:dyDescent="0.15">
      <c r="A618" t="s">
        <v>30</v>
      </c>
      <c r="B618" t="s">
        <v>170</v>
      </c>
      <c r="C618" t="s">
        <v>171</v>
      </c>
      <c r="D618" t="s">
        <v>11</v>
      </c>
      <c r="E618" t="s">
        <v>12</v>
      </c>
      <c r="F618" t="s">
        <v>172</v>
      </c>
      <c r="G618" t="s">
        <v>55</v>
      </c>
      <c r="H618" t="s">
        <v>14</v>
      </c>
      <c r="I618" s="27">
        <v>2526.9499999999998</v>
      </c>
    </row>
    <row r="619" spans="1:9" x14ac:dyDescent="0.15">
      <c r="A619" t="s">
        <v>30</v>
      </c>
      <c r="B619" t="s">
        <v>186</v>
      </c>
      <c r="C619" t="s">
        <v>187</v>
      </c>
      <c r="D619" t="s">
        <v>24</v>
      </c>
      <c r="E619" t="s">
        <v>12</v>
      </c>
      <c r="F619" t="s">
        <v>158</v>
      </c>
      <c r="G619" t="s">
        <v>56</v>
      </c>
      <c r="H619" t="s">
        <v>14</v>
      </c>
      <c r="I619" s="27">
        <v>200.1</v>
      </c>
    </row>
    <row r="620" spans="1:9" x14ac:dyDescent="0.15">
      <c r="A620" t="s">
        <v>30</v>
      </c>
      <c r="B620" t="s">
        <v>211</v>
      </c>
      <c r="C620" t="s">
        <v>212</v>
      </c>
      <c r="D620" t="s">
        <v>24</v>
      </c>
      <c r="E620" t="s">
        <v>12</v>
      </c>
      <c r="F620" t="s">
        <v>161</v>
      </c>
      <c r="G620" t="s">
        <v>56</v>
      </c>
      <c r="H620" t="s">
        <v>14</v>
      </c>
      <c r="I620" s="27">
        <v>193.51</v>
      </c>
    </row>
    <row r="621" spans="1:9" x14ac:dyDescent="0.15">
      <c r="A621" t="s">
        <v>30</v>
      </c>
      <c r="B621" t="s">
        <v>209</v>
      </c>
      <c r="C621" t="s">
        <v>210</v>
      </c>
      <c r="D621" t="s">
        <v>24</v>
      </c>
      <c r="E621" t="s">
        <v>12</v>
      </c>
      <c r="F621" t="s">
        <v>161</v>
      </c>
      <c r="G621" t="s">
        <v>56</v>
      </c>
      <c r="H621" t="s">
        <v>14</v>
      </c>
      <c r="I621" s="27">
        <v>400.17</v>
      </c>
    </row>
    <row r="622" spans="1:9" x14ac:dyDescent="0.15">
      <c r="A622" t="s">
        <v>30</v>
      </c>
      <c r="B622" t="s">
        <v>203</v>
      </c>
      <c r="C622" t="s">
        <v>204</v>
      </c>
      <c r="D622" t="s">
        <v>24</v>
      </c>
      <c r="E622" t="s">
        <v>12</v>
      </c>
      <c r="F622" t="s">
        <v>158</v>
      </c>
      <c r="G622" t="s">
        <v>56</v>
      </c>
      <c r="H622" t="s">
        <v>14</v>
      </c>
      <c r="I622" s="27">
        <v>200.1</v>
      </c>
    </row>
    <row r="623" spans="1:9" hidden="1" x14ac:dyDescent="0.15">
      <c r="A623" t="s">
        <v>30</v>
      </c>
      <c r="B623" t="s">
        <v>178</v>
      </c>
      <c r="C623" t="s">
        <v>179</v>
      </c>
      <c r="D623" t="s">
        <v>27</v>
      </c>
      <c r="E623" t="s">
        <v>12</v>
      </c>
      <c r="F623" t="s">
        <v>180</v>
      </c>
      <c r="G623" t="s">
        <v>55</v>
      </c>
      <c r="H623" t="s">
        <v>14</v>
      </c>
      <c r="I623" s="27">
        <v>1136.6099999999999</v>
      </c>
    </row>
    <row r="624" spans="1:9" x14ac:dyDescent="0.15">
      <c r="A624" t="s">
        <v>30</v>
      </c>
      <c r="B624" t="s">
        <v>192</v>
      </c>
      <c r="C624" t="s">
        <v>193</v>
      </c>
      <c r="D624" t="s">
        <v>24</v>
      </c>
      <c r="E624" t="s">
        <v>12</v>
      </c>
      <c r="F624" t="s">
        <v>183</v>
      </c>
      <c r="G624" t="s">
        <v>56</v>
      </c>
      <c r="H624" t="s">
        <v>14</v>
      </c>
      <c r="I624" s="27">
        <v>200.1</v>
      </c>
    </row>
    <row r="625" spans="1:9" x14ac:dyDescent="0.15">
      <c r="A625" t="s">
        <v>30</v>
      </c>
      <c r="B625" t="s">
        <v>188</v>
      </c>
      <c r="C625" t="s">
        <v>189</v>
      </c>
      <c r="D625" t="s">
        <v>24</v>
      </c>
      <c r="E625" t="s">
        <v>12</v>
      </c>
      <c r="F625" t="s">
        <v>161</v>
      </c>
      <c r="G625" t="s">
        <v>56</v>
      </c>
      <c r="H625" t="s">
        <v>14</v>
      </c>
      <c r="I625" s="27">
        <v>8246.42</v>
      </c>
    </row>
    <row r="626" spans="1:9" x14ac:dyDescent="0.15">
      <c r="A626" t="s">
        <v>30</v>
      </c>
      <c r="B626" t="s">
        <v>162</v>
      </c>
      <c r="C626" t="s">
        <v>163</v>
      </c>
      <c r="D626" t="s">
        <v>24</v>
      </c>
      <c r="E626" t="s">
        <v>12</v>
      </c>
      <c r="F626" t="s">
        <v>161</v>
      </c>
      <c r="G626" t="s">
        <v>56</v>
      </c>
      <c r="H626" t="s">
        <v>14</v>
      </c>
      <c r="I626" s="27">
        <v>159.01</v>
      </c>
    </row>
    <row r="627" spans="1:9" x14ac:dyDescent="0.15">
      <c r="A627" t="s">
        <v>30</v>
      </c>
      <c r="B627" t="s">
        <v>201</v>
      </c>
      <c r="C627" t="s">
        <v>202</v>
      </c>
      <c r="D627" t="s">
        <v>24</v>
      </c>
      <c r="E627" t="s">
        <v>12</v>
      </c>
      <c r="F627" t="s">
        <v>169</v>
      </c>
      <c r="G627" t="s">
        <v>56</v>
      </c>
      <c r="H627" t="s">
        <v>14</v>
      </c>
      <c r="I627" s="27">
        <v>200.1</v>
      </c>
    </row>
    <row r="628" spans="1:9" x14ac:dyDescent="0.15">
      <c r="A628" t="s">
        <v>30</v>
      </c>
      <c r="B628" t="s">
        <v>184</v>
      </c>
      <c r="C628" t="s">
        <v>185</v>
      </c>
      <c r="D628" t="s">
        <v>24</v>
      </c>
      <c r="E628" t="s">
        <v>12</v>
      </c>
      <c r="F628" t="s">
        <v>161</v>
      </c>
      <c r="G628" t="s">
        <v>56</v>
      </c>
      <c r="H628" t="s">
        <v>14</v>
      </c>
      <c r="I628" s="27">
        <v>25.61</v>
      </c>
    </row>
    <row r="629" spans="1:9" hidden="1" x14ac:dyDescent="0.15">
      <c r="A629" t="s">
        <v>30</v>
      </c>
      <c r="B629" t="s">
        <v>178</v>
      </c>
      <c r="C629" t="s">
        <v>179</v>
      </c>
      <c r="D629" t="s">
        <v>15</v>
      </c>
      <c r="E629" t="s">
        <v>12</v>
      </c>
      <c r="F629" t="s">
        <v>180</v>
      </c>
      <c r="G629" t="s">
        <v>55</v>
      </c>
      <c r="H629" t="s">
        <v>14</v>
      </c>
      <c r="I629" s="27">
        <v>388.91</v>
      </c>
    </row>
    <row r="630" spans="1:9" x14ac:dyDescent="0.15">
      <c r="A630" t="s">
        <v>30</v>
      </c>
      <c r="B630" t="s">
        <v>167</v>
      </c>
      <c r="C630" t="s">
        <v>168</v>
      </c>
      <c r="D630" t="s">
        <v>24</v>
      </c>
      <c r="E630" t="s">
        <v>12</v>
      </c>
      <c r="F630" t="s">
        <v>169</v>
      </c>
      <c r="G630" t="s">
        <v>56</v>
      </c>
      <c r="H630" t="s">
        <v>14</v>
      </c>
      <c r="I630" s="27">
        <v>200.1</v>
      </c>
    </row>
    <row r="631" spans="1:9" x14ac:dyDescent="0.15">
      <c r="A631" t="s">
        <v>30</v>
      </c>
      <c r="B631" t="s">
        <v>190</v>
      </c>
      <c r="C631" t="s">
        <v>191</v>
      </c>
      <c r="D631" t="s">
        <v>24</v>
      </c>
      <c r="E631" t="s">
        <v>12</v>
      </c>
      <c r="F631" t="s">
        <v>161</v>
      </c>
      <c r="G631" t="s">
        <v>56</v>
      </c>
      <c r="H631" t="s">
        <v>14</v>
      </c>
      <c r="I631" s="27">
        <v>256.64999999999998</v>
      </c>
    </row>
    <row r="632" spans="1:9" x14ac:dyDescent="0.15">
      <c r="A632" t="s">
        <v>30</v>
      </c>
      <c r="B632" t="s">
        <v>199</v>
      </c>
      <c r="C632" t="s">
        <v>200</v>
      </c>
      <c r="D632" t="s">
        <v>24</v>
      </c>
      <c r="E632" t="s">
        <v>12</v>
      </c>
      <c r="F632" t="s">
        <v>161</v>
      </c>
      <c r="G632" t="s">
        <v>56</v>
      </c>
      <c r="H632" t="s">
        <v>14</v>
      </c>
      <c r="I632" s="27">
        <v>1991.24</v>
      </c>
    </row>
    <row r="633" spans="1:9" hidden="1" x14ac:dyDescent="0.15">
      <c r="A633" t="s">
        <v>30</v>
      </c>
      <c r="B633" t="s">
        <v>178</v>
      </c>
      <c r="C633" t="s">
        <v>179</v>
      </c>
      <c r="D633" t="s">
        <v>11</v>
      </c>
      <c r="E633" t="s">
        <v>12</v>
      </c>
      <c r="F633" t="s">
        <v>180</v>
      </c>
      <c r="G633" t="s">
        <v>55</v>
      </c>
      <c r="H633" t="s">
        <v>14</v>
      </c>
      <c r="I633" s="27">
        <v>709.06</v>
      </c>
    </row>
    <row r="634" spans="1:9" x14ac:dyDescent="0.15">
      <c r="A634" t="s">
        <v>30</v>
      </c>
      <c r="B634" t="s">
        <v>159</v>
      </c>
      <c r="C634" t="s">
        <v>160</v>
      </c>
      <c r="D634" t="s">
        <v>24</v>
      </c>
      <c r="E634" t="s">
        <v>12</v>
      </c>
      <c r="F634" t="s">
        <v>161</v>
      </c>
      <c r="G634" t="s">
        <v>56</v>
      </c>
      <c r="H634" t="s">
        <v>14</v>
      </c>
      <c r="I634" s="27">
        <v>14.55</v>
      </c>
    </row>
    <row r="635" spans="1:9" x14ac:dyDescent="0.15">
      <c r="A635" t="s">
        <v>30</v>
      </c>
      <c r="B635" t="s">
        <v>156</v>
      </c>
      <c r="C635" t="s">
        <v>157</v>
      </c>
      <c r="D635" t="s">
        <v>24</v>
      </c>
      <c r="E635" t="s">
        <v>12</v>
      </c>
      <c r="F635" t="s">
        <v>158</v>
      </c>
      <c r="G635" t="s">
        <v>56</v>
      </c>
      <c r="H635" t="s">
        <v>14</v>
      </c>
      <c r="I635" s="27">
        <v>200.1</v>
      </c>
    </row>
    <row r="636" spans="1:9" x14ac:dyDescent="0.15">
      <c r="A636" t="s">
        <v>30</v>
      </c>
      <c r="B636" t="s">
        <v>221</v>
      </c>
      <c r="C636" t="s">
        <v>222</v>
      </c>
      <c r="D636" t="s">
        <v>24</v>
      </c>
      <c r="E636" t="s">
        <v>12</v>
      </c>
      <c r="F636" t="s">
        <v>161</v>
      </c>
      <c r="G636" t="s">
        <v>56</v>
      </c>
      <c r="H636" t="s">
        <v>14</v>
      </c>
      <c r="I636" s="27">
        <v>200.01</v>
      </c>
    </row>
    <row r="637" spans="1:9" hidden="1" x14ac:dyDescent="0.15">
      <c r="A637" t="s">
        <v>30</v>
      </c>
      <c r="B637" t="s">
        <v>175</v>
      </c>
      <c r="C637" t="s">
        <v>176</v>
      </c>
      <c r="D637" t="s">
        <v>11</v>
      </c>
      <c r="E637" t="s">
        <v>12</v>
      </c>
      <c r="F637" t="s">
        <v>177</v>
      </c>
      <c r="G637" t="s">
        <v>55</v>
      </c>
      <c r="H637" t="s">
        <v>14</v>
      </c>
      <c r="I637" s="27">
        <v>500.66</v>
      </c>
    </row>
    <row r="638" spans="1:9" hidden="1" x14ac:dyDescent="0.15">
      <c r="A638" t="s">
        <v>30</v>
      </c>
      <c r="B638" t="s">
        <v>170</v>
      </c>
      <c r="C638" t="s">
        <v>171</v>
      </c>
      <c r="D638" t="s">
        <v>27</v>
      </c>
      <c r="E638" t="s">
        <v>12</v>
      </c>
      <c r="F638" t="s">
        <v>172</v>
      </c>
      <c r="G638" t="s">
        <v>55</v>
      </c>
      <c r="H638" t="s">
        <v>14</v>
      </c>
      <c r="I638" s="27">
        <v>332.91</v>
      </c>
    </row>
    <row r="639" spans="1:9" hidden="1" x14ac:dyDescent="0.15">
      <c r="A639" t="s">
        <v>30</v>
      </c>
      <c r="B639" t="s">
        <v>164</v>
      </c>
      <c r="C639" t="s">
        <v>165</v>
      </c>
      <c r="D639" t="s">
        <v>11</v>
      </c>
      <c r="E639" t="s">
        <v>12</v>
      </c>
      <c r="F639" t="s">
        <v>166</v>
      </c>
      <c r="G639" t="s">
        <v>55</v>
      </c>
      <c r="H639" t="s">
        <v>14</v>
      </c>
      <c r="I639" s="27">
        <v>86.89</v>
      </c>
    </row>
    <row r="640" spans="1:9" x14ac:dyDescent="0.15">
      <c r="A640" t="s">
        <v>30</v>
      </c>
      <c r="B640" t="s">
        <v>205</v>
      </c>
      <c r="C640" t="s">
        <v>206</v>
      </c>
      <c r="D640" t="s">
        <v>24</v>
      </c>
      <c r="E640" t="s">
        <v>12</v>
      </c>
      <c r="F640" t="s">
        <v>161</v>
      </c>
      <c r="G640" t="s">
        <v>56</v>
      </c>
      <c r="H640" t="s">
        <v>14</v>
      </c>
      <c r="I640" s="27">
        <v>4.49</v>
      </c>
    </row>
    <row r="641" spans="1:9" x14ac:dyDescent="0.15">
      <c r="A641" t="s">
        <v>30</v>
      </c>
      <c r="B641" t="s">
        <v>181</v>
      </c>
      <c r="C641" t="s">
        <v>182</v>
      </c>
      <c r="D641" t="s">
        <v>24</v>
      </c>
      <c r="E641" t="s">
        <v>12</v>
      </c>
      <c r="F641" t="s">
        <v>183</v>
      </c>
      <c r="G641" t="s">
        <v>56</v>
      </c>
      <c r="H641" t="s">
        <v>14</v>
      </c>
      <c r="I641" s="27">
        <v>200.1</v>
      </c>
    </row>
    <row r="642" spans="1:9" hidden="1" x14ac:dyDescent="0.15">
      <c r="A642" t="s">
        <v>30</v>
      </c>
      <c r="B642" t="s">
        <v>194</v>
      </c>
      <c r="C642" t="s">
        <v>195</v>
      </c>
      <c r="D642" t="s">
        <v>11</v>
      </c>
      <c r="E642" t="s">
        <v>12</v>
      </c>
      <c r="F642" t="s">
        <v>196</v>
      </c>
      <c r="G642" t="s">
        <v>55</v>
      </c>
      <c r="H642" t="s">
        <v>14</v>
      </c>
      <c r="I642" s="27">
        <v>794.07</v>
      </c>
    </row>
    <row r="643" spans="1:9" x14ac:dyDescent="0.15">
      <c r="A643" t="s">
        <v>30</v>
      </c>
      <c r="B643" t="s">
        <v>173</v>
      </c>
      <c r="C643" t="s">
        <v>174</v>
      </c>
      <c r="D643" t="s">
        <v>24</v>
      </c>
      <c r="E643" t="s">
        <v>12</v>
      </c>
      <c r="F643" t="s">
        <v>169</v>
      </c>
      <c r="G643" t="s">
        <v>56</v>
      </c>
      <c r="H643" t="s">
        <v>14</v>
      </c>
      <c r="I643" s="27">
        <v>200.1</v>
      </c>
    </row>
    <row r="644" spans="1:9" x14ac:dyDescent="0.15">
      <c r="A644" t="s">
        <v>31</v>
      </c>
      <c r="B644" t="s">
        <v>201</v>
      </c>
      <c r="C644" t="s">
        <v>202</v>
      </c>
      <c r="D644" t="s">
        <v>24</v>
      </c>
      <c r="E644" t="s">
        <v>12</v>
      </c>
      <c r="F644" t="s">
        <v>169</v>
      </c>
      <c r="G644" t="s">
        <v>56</v>
      </c>
      <c r="H644" t="s">
        <v>14</v>
      </c>
      <c r="I644" s="27">
        <v>200.1</v>
      </c>
    </row>
    <row r="645" spans="1:9" x14ac:dyDescent="0.15">
      <c r="A645" t="s">
        <v>31</v>
      </c>
      <c r="B645" t="s">
        <v>221</v>
      </c>
      <c r="C645" t="s">
        <v>222</v>
      </c>
      <c r="D645" t="s">
        <v>24</v>
      </c>
      <c r="E645" t="s">
        <v>12</v>
      </c>
      <c r="F645" t="s">
        <v>161</v>
      </c>
      <c r="G645" t="s">
        <v>56</v>
      </c>
      <c r="H645" t="s">
        <v>14</v>
      </c>
      <c r="I645" s="27">
        <v>759.36</v>
      </c>
    </row>
    <row r="646" spans="1:9" x14ac:dyDescent="0.15">
      <c r="A646" t="s">
        <v>31</v>
      </c>
      <c r="B646" t="s">
        <v>156</v>
      </c>
      <c r="C646" t="s">
        <v>157</v>
      </c>
      <c r="D646" t="s">
        <v>24</v>
      </c>
      <c r="E646" t="s">
        <v>12</v>
      </c>
      <c r="F646" t="s">
        <v>158</v>
      </c>
      <c r="G646" t="s">
        <v>56</v>
      </c>
      <c r="H646" t="s">
        <v>14</v>
      </c>
      <c r="I646" s="27">
        <v>200.4</v>
      </c>
    </row>
    <row r="647" spans="1:9" x14ac:dyDescent="0.15">
      <c r="A647" t="s">
        <v>31</v>
      </c>
      <c r="B647" t="s">
        <v>188</v>
      </c>
      <c r="C647" t="s">
        <v>189</v>
      </c>
      <c r="D647" t="s">
        <v>24</v>
      </c>
      <c r="E647" t="s">
        <v>12</v>
      </c>
      <c r="F647" t="s">
        <v>161</v>
      </c>
      <c r="G647" t="s">
        <v>56</v>
      </c>
      <c r="H647" t="s">
        <v>14</v>
      </c>
      <c r="I647" s="27">
        <v>12744.31</v>
      </c>
    </row>
    <row r="648" spans="1:9" x14ac:dyDescent="0.15">
      <c r="A648" t="s">
        <v>31</v>
      </c>
      <c r="B648" t="s">
        <v>173</v>
      </c>
      <c r="C648" t="s">
        <v>174</v>
      </c>
      <c r="D648" t="s">
        <v>24</v>
      </c>
      <c r="E648" t="s">
        <v>12</v>
      </c>
      <c r="F648" t="s">
        <v>169</v>
      </c>
      <c r="G648" t="s">
        <v>56</v>
      </c>
      <c r="H648" t="s">
        <v>14</v>
      </c>
      <c r="I648" s="27">
        <v>200.1</v>
      </c>
    </row>
    <row r="649" spans="1:9" x14ac:dyDescent="0.15">
      <c r="A649" t="s">
        <v>31</v>
      </c>
      <c r="B649" t="s">
        <v>209</v>
      </c>
      <c r="C649" t="s">
        <v>210</v>
      </c>
      <c r="D649" t="s">
        <v>24</v>
      </c>
      <c r="E649" t="s">
        <v>12</v>
      </c>
      <c r="F649" t="s">
        <v>161</v>
      </c>
      <c r="G649" t="s">
        <v>56</v>
      </c>
      <c r="H649" t="s">
        <v>14</v>
      </c>
      <c r="I649" s="27">
        <v>783.47</v>
      </c>
    </row>
    <row r="650" spans="1:9" x14ac:dyDescent="0.15">
      <c r="A650" t="s">
        <v>31</v>
      </c>
      <c r="B650" t="s">
        <v>205</v>
      </c>
      <c r="C650" t="s">
        <v>206</v>
      </c>
      <c r="D650" t="s">
        <v>24</v>
      </c>
      <c r="E650" t="s">
        <v>12</v>
      </c>
      <c r="F650" t="s">
        <v>161</v>
      </c>
      <c r="G650" t="s">
        <v>56</v>
      </c>
      <c r="H650" t="s">
        <v>14</v>
      </c>
      <c r="I650" s="27">
        <v>4.99</v>
      </c>
    </row>
    <row r="651" spans="1:9" x14ac:dyDescent="0.15">
      <c r="A651" t="s">
        <v>31</v>
      </c>
      <c r="B651" t="s">
        <v>181</v>
      </c>
      <c r="C651" t="s">
        <v>182</v>
      </c>
      <c r="D651" t="s">
        <v>24</v>
      </c>
      <c r="E651" t="s">
        <v>12</v>
      </c>
      <c r="F651" t="s">
        <v>183</v>
      </c>
      <c r="G651" t="s">
        <v>56</v>
      </c>
      <c r="H651" t="s">
        <v>14</v>
      </c>
      <c r="I651" s="27">
        <v>200.1</v>
      </c>
    </row>
    <row r="652" spans="1:9" hidden="1" x14ac:dyDescent="0.15">
      <c r="A652" t="s">
        <v>31</v>
      </c>
      <c r="B652" t="s">
        <v>194</v>
      </c>
      <c r="C652" t="s">
        <v>195</v>
      </c>
      <c r="D652" t="s">
        <v>11</v>
      </c>
      <c r="E652" t="s">
        <v>12</v>
      </c>
      <c r="F652" t="s">
        <v>196</v>
      </c>
      <c r="G652" t="s">
        <v>55</v>
      </c>
      <c r="H652" t="s">
        <v>14</v>
      </c>
      <c r="I652" s="27">
        <v>805.98</v>
      </c>
    </row>
    <row r="653" spans="1:9" hidden="1" x14ac:dyDescent="0.15">
      <c r="A653" t="s">
        <v>31</v>
      </c>
      <c r="B653" t="s">
        <v>170</v>
      </c>
      <c r="C653" t="s">
        <v>171</v>
      </c>
      <c r="D653" t="s">
        <v>11</v>
      </c>
      <c r="E653" t="s">
        <v>12</v>
      </c>
      <c r="F653" t="s">
        <v>172</v>
      </c>
      <c r="G653" t="s">
        <v>55</v>
      </c>
      <c r="H653" t="s">
        <v>14</v>
      </c>
      <c r="I653" s="27">
        <v>1818.57</v>
      </c>
    </row>
    <row r="654" spans="1:9" x14ac:dyDescent="0.15">
      <c r="A654" t="s">
        <v>31</v>
      </c>
      <c r="B654" t="s">
        <v>211</v>
      </c>
      <c r="C654" t="s">
        <v>212</v>
      </c>
      <c r="D654" t="s">
        <v>24</v>
      </c>
      <c r="E654" t="s">
        <v>12</v>
      </c>
      <c r="F654" t="s">
        <v>161</v>
      </c>
      <c r="G654" t="s">
        <v>56</v>
      </c>
      <c r="H654" t="s">
        <v>14</v>
      </c>
      <c r="I654" s="27">
        <v>21.41</v>
      </c>
    </row>
    <row r="655" spans="1:9" hidden="1" x14ac:dyDescent="0.15">
      <c r="A655" t="s">
        <v>31</v>
      </c>
      <c r="B655" t="s">
        <v>164</v>
      </c>
      <c r="C655" t="s">
        <v>165</v>
      </c>
      <c r="D655" t="s">
        <v>11</v>
      </c>
      <c r="E655" t="s">
        <v>12</v>
      </c>
      <c r="F655" t="s">
        <v>166</v>
      </c>
      <c r="G655" t="s">
        <v>55</v>
      </c>
      <c r="H655" t="s">
        <v>14</v>
      </c>
      <c r="I655" s="27">
        <v>151.38999999999999</v>
      </c>
    </row>
    <row r="656" spans="1:9" hidden="1" x14ac:dyDescent="0.15">
      <c r="A656" t="s">
        <v>31</v>
      </c>
      <c r="B656" t="s">
        <v>178</v>
      </c>
      <c r="C656" t="s">
        <v>179</v>
      </c>
      <c r="D656" t="s">
        <v>27</v>
      </c>
      <c r="E656" t="s">
        <v>12</v>
      </c>
      <c r="F656" t="s">
        <v>180</v>
      </c>
      <c r="G656" t="s">
        <v>55</v>
      </c>
      <c r="H656" t="s">
        <v>14</v>
      </c>
      <c r="I656" s="27">
        <v>1030.32</v>
      </c>
    </row>
    <row r="657" spans="1:9" x14ac:dyDescent="0.15">
      <c r="A657" t="s">
        <v>31</v>
      </c>
      <c r="B657" t="s">
        <v>184</v>
      </c>
      <c r="C657" t="s">
        <v>185</v>
      </c>
      <c r="D657" t="s">
        <v>24</v>
      </c>
      <c r="E657" t="s">
        <v>12</v>
      </c>
      <c r="F657" t="s">
        <v>161</v>
      </c>
      <c r="G657" t="s">
        <v>56</v>
      </c>
      <c r="H657" t="s">
        <v>14</v>
      </c>
      <c r="I657" s="27">
        <v>41.77</v>
      </c>
    </row>
    <row r="658" spans="1:9" hidden="1" x14ac:dyDescent="0.15">
      <c r="A658" t="s">
        <v>31</v>
      </c>
      <c r="B658" t="s">
        <v>178</v>
      </c>
      <c r="C658" t="s">
        <v>179</v>
      </c>
      <c r="D658" t="s">
        <v>15</v>
      </c>
      <c r="E658" t="s">
        <v>12</v>
      </c>
      <c r="F658" t="s">
        <v>180</v>
      </c>
      <c r="G658" t="s">
        <v>55</v>
      </c>
      <c r="H658" t="s">
        <v>14</v>
      </c>
      <c r="I658" s="27">
        <v>558.78</v>
      </c>
    </row>
    <row r="659" spans="1:9" x14ac:dyDescent="0.15">
      <c r="A659" t="s">
        <v>31</v>
      </c>
      <c r="B659" t="s">
        <v>192</v>
      </c>
      <c r="C659" t="s">
        <v>193</v>
      </c>
      <c r="D659" t="s">
        <v>24</v>
      </c>
      <c r="E659" t="s">
        <v>12</v>
      </c>
      <c r="F659" t="s">
        <v>183</v>
      </c>
      <c r="G659" t="s">
        <v>56</v>
      </c>
      <c r="H659" t="s">
        <v>14</v>
      </c>
      <c r="I659" s="27">
        <v>200.1</v>
      </c>
    </row>
    <row r="660" spans="1:9" x14ac:dyDescent="0.15">
      <c r="A660" t="s">
        <v>31</v>
      </c>
      <c r="B660" t="s">
        <v>162</v>
      </c>
      <c r="C660" t="s">
        <v>163</v>
      </c>
      <c r="D660" t="s">
        <v>24</v>
      </c>
      <c r="E660" t="s">
        <v>12</v>
      </c>
      <c r="F660" t="s">
        <v>161</v>
      </c>
      <c r="G660" t="s">
        <v>56</v>
      </c>
      <c r="H660" t="s">
        <v>14</v>
      </c>
      <c r="I660" s="27">
        <v>1263.96</v>
      </c>
    </row>
    <row r="661" spans="1:9" hidden="1" x14ac:dyDescent="0.15">
      <c r="A661" t="s">
        <v>31</v>
      </c>
      <c r="B661" t="s">
        <v>170</v>
      </c>
      <c r="C661" t="s">
        <v>171</v>
      </c>
      <c r="D661" t="s">
        <v>27</v>
      </c>
      <c r="E661" t="s">
        <v>12</v>
      </c>
      <c r="F661" t="s">
        <v>172</v>
      </c>
      <c r="G661" t="s">
        <v>55</v>
      </c>
      <c r="H661" t="s">
        <v>14</v>
      </c>
      <c r="I661" s="27">
        <v>653.85</v>
      </c>
    </row>
    <row r="662" spans="1:9" hidden="1" x14ac:dyDescent="0.15">
      <c r="A662" t="s">
        <v>31</v>
      </c>
      <c r="B662" t="s">
        <v>175</v>
      </c>
      <c r="C662" t="s">
        <v>176</v>
      </c>
      <c r="D662" t="s">
        <v>11</v>
      </c>
      <c r="E662" t="s">
        <v>12</v>
      </c>
      <c r="F662" t="s">
        <v>177</v>
      </c>
      <c r="G662" t="s">
        <v>55</v>
      </c>
      <c r="H662" t="s">
        <v>14</v>
      </c>
      <c r="I662" s="27">
        <v>501.25</v>
      </c>
    </row>
    <row r="663" spans="1:9" hidden="1" x14ac:dyDescent="0.15">
      <c r="A663" t="s">
        <v>31</v>
      </c>
      <c r="B663" t="s">
        <v>178</v>
      </c>
      <c r="C663" t="s">
        <v>179</v>
      </c>
      <c r="D663" t="s">
        <v>11</v>
      </c>
      <c r="E663" t="s">
        <v>12</v>
      </c>
      <c r="F663" t="s">
        <v>180</v>
      </c>
      <c r="G663" t="s">
        <v>55</v>
      </c>
      <c r="H663" t="s">
        <v>14</v>
      </c>
      <c r="I663" s="27">
        <v>727.42</v>
      </c>
    </row>
    <row r="664" spans="1:9" x14ac:dyDescent="0.15">
      <c r="A664" t="s">
        <v>31</v>
      </c>
      <c r="B664" t="s">
        <v>190</v>
      </c>
      <c r="C664" t="s">
        <v>191</v>
      </c>
      <c r="D664" t="s">
        <v>24</v>
      </c>
      <c r="E664" t="s">
        <v>12</v>
      </c>
      <c r="F664" t="s">
        <v>161</v>
      </c>
      <c r="G664" t="s">
        <v>56</v>
      </c>
      <c r="H664" t="s">
        <v>14</v>
      </c>
      <c r="I664" s="27">
        <v>401.61</v>
      </c>
    </row>
    <row r="665" spans="1:9" x14ac:dyDescent="0.15">
      <c r="A665" t="s">
        <v>31</v>
      </c>
      <c r="B665" t="s">
        <v>186</v>
      </c>
      <c r="C665" t="s">
        <v>187</v>
      </c>
      <c r="D665" t="s">
        <v>24</v>
      </c>
      <c r="E665" t="s">
        <v>12</v>
      </c>
      <c r="F665" t="s">
        <v>158</v>
      </c>
      <c r="G665" t="s">
        <v>56</v>
      </c>
      <c r="H665" t="s">
        <v>14</v>
      </c>
      <c r="I665" s="27">
        <v>200.1</v>
      </c>
    </row>
    <row r="666" spans="1:9" x14ac:dyDescent="0.15">
      <c r="A666" t="s">
        <v>31</v>
      </c>
      <c r="B666" t="s">
        <v>159</v>
      </c>
      <c r="C666" t="s">
        <v>160</v>
      </c>
      <c r="D666" t="s">
        <v>24</v>
      </c>
      <c r="E666" t="s">
        <v>12</v>
      </c>
      <c r="F666" t="s">
        <v>161</v>
      </c>
      <c r="G666" t="s">
        <v>56</v>
      </c>
      <c r="H666" t="s">
        <v>14</v>
      </c>
      <c r="I666" s="27">
        <v>6.05</v>
      </c>
    </row>
    <row r="667" spans="1:9" x14ac:dyDescent="0.15">
      <c r="A667" t="s">
        <v>31</v>
      </c>
      <c r="B667" t="s">
        <v>203</v>
      </c>
      <c r="C667" t="s">
        <v>204</v>
      </c>
      <c r="D667" t="s">
        <v>24</v>
      </c>
      <c r="E667" t="s">
        <v>12</v>
      </c>
      <c r="F667" t="s">
        <v>158</v>
      </c>
      <c r="G667" t="s">
        <v>56</v>
      </c>
      <c r="H667" t="s">
        <v>14</v>
      </c>
      <c r="I667" s="27">
        <v>200.1</v>
      </c>
    </row>
    <row r="668" spans="1:9" x14ac:dyDescent="0.15">
      <c r="A668" t="s">
        <v>31</v>
      </c>
      <c r="B668" t="s">
        <v>199</v>
      </c>
      <c r="C668" t="s">
        <v>200</v>
      </c>
      <c r="D668" t="s">
        <v>24</v>
      </c>
      <c r="E668" t="s">
        <v>12</v>
      </c>
      <c r="F668" t="s">
        <v>161</v>
      </c>
      <c r="G668" t="s">
        <v>56</v>
      </c>
      <c r="H668" t="s">
        <v>14</v>
      </c>
      <c r="I668" s="27">
        <v>1549.78</v>
      </c>
    </row>
    <row r="669" spans="1:9" x14ac:dyDescent="0.15">
      <c r="A669" t="s">
        <v>31</v>
      </c>
      <c r="B669" t="s">
        <v>167</v>
      </c>
      <c r="C669" t="s">
        <v>168</v>
      </c>
      <c r="D669" t="s">
        <v>24</v>
      </c>
      <c r="E669" t="s">
        <v>12</v>
      </c>
      <c r="F669" t="s">
        <v>169</v>
      </c>
      <c r="G669" t="s">
        <v>56</v>
      </c>
      <c r="H669" t="s">
        <v>14</v>
      </c>
      <c r="I669" s="27">
        <v>200.1</v>
      </c>
    </row>
    <row r="670" spans="1:9" x14ac:dyDescent="0.15">
      <c r="A670" t="s">
        <v>32</v>
      </c>
      <c r="B670" t="s">
        <v>186</v>
      </c>
      <c r="C670" t="s">
        <v>187</v>
      </c>
      <c r="D670" t="s">
        <v>24</v>
      </c>
      <c r="E670" t="s">
        <v>12</v>
      </c>
      <c r="F670" t="s">
        <v>158</v>
      </c>
      <c r="G670" t="s">
        <v>56</v>
      </c>
      <c r="H670" t="s">
        <v>14</v>
      </c>
      <c r="I670" s="27">
        <v>200.4</v>
      </c>
    </row>
    <row r="671" spans="1:9" x14ac:dyDescent="0.15">
      <c r="A671" t="s">
        <v>32</v>
      </c>
      <c r="B671" t="s">
        <v>184</v>
      </c>
      <c r="C671" t="s">
        <v>185</v>
      </c>
      <c r="D671" t="s">
        <v>24</v>
      </c>
      <c r="E671" t="s">
        <v>12</v>
      </c>
      <c r="F671" t="s">
        <v>161</v>
      </c>
      <c r="G671" t="s">
        <v>56</v>
      </c>
      <c r="H671" t="s">
        <v>14</v>
      </c>
      <c r="I671" s="27">
        <v>16.57</v>
      </c>
    </row>
    <row r="672" spans="1:9" x14ac:dyDescent="0.15">
      <c r="A672" t="s">
        <v>32</v>
      </c>
      <c r="B672" t="s">
        <v>167</v>
      </c>
      <c r="C672" t="s">
        <v>168</v>
      </c>
      <c r="D672" t="s">
        <v>24</v>
      </c>
      <c r="E672" t="s">
        <v>12</v>
      </c>
      <c r="F672" t="s">
        <v>169</v>
      </c>
      <c r="G672" t="s">
        <v>56</v>
      </c>
      <c r="H672" t="s">
        <v>14</v>
      </c>
      <c r="I672" s="27">
        <v>200.29</v>
      </c>
    </row>
    <row r="673" spans="1:9" hidden="1" x14ac:dyDescent="0.15">
      <c r="A673" t="s">
        <v>32</v>
      </c>
      <c r="B673" t="s">
        <v>175</v>
      </c>
      <c r="C673" t="s">
        <v>176</v>
      </c>
      <c r="D673" t="s">
        <v>11</v>
      </c>
      <c r="E673" t="s">
        <v>12</v>
      </c>
      <c r="F673" t="s">
        <v>177</v>
      </c>
      <c r="G673" t="s">
        <v>55</v>
      </c>
      <c r="H673" t="s">
        <v>14</v>
      </c>
      <c r="I673" s="27">
        <v>501.15</v>
      </c>
    </row>
    <row r="674" spans="1:9" x14ac:dyDescent="0.15">
      <c r="A674" t="s">
        <v>32</v>
      </c>
      <c r="B674" t="s">
        <v>205</v>
      </c>
      <c r="C674" t="s">
        <v>206</v>
      </c>
      <c r="D674" t="s">
        <v>24</v>
      </c>
      <c r="E674" t="s">
        <v>12</v>
      </c>
      <c r="F674" t="s">
        <v>161</v>
      </c>
      <c r="G674" t="s">
        <v>56</v>
      </c>
      <c r="H674" t="s">
        <v>14</v>
      </c>
      <c r="I674" s="27">
        <v>5.93</v>
      </c>
    </row>
    <row r="675" spans="1:9" hidden="1" x14ac:dyDescent="0.15">
      <c r="A675" t="s">
        <v>32</v>
      </c>
      <c r="B675" t="s">
        <v>194</v>
      </c>
      <c r="C675" t="s">
        <v>195</v>
      </c>
      <c r="D675" t="s">
        <v>11</v>
      </c>
      <c r="E675" t="s">
        <v>12</v>
      </c>
      <c r="F675" t="s">
        <v>196</v>
      </c>
      <c r="G675" t="s">
        <v>55</v>
      </c>
      <c r="H675" t="s">
        <v>14</v>
      </c>
      <c r="I675" s="27">
        <v>801.67</v>
      </c>
    </row>
    <row r="676" spans="1:9" x14ac:dyDescent="0.15">
      <c r="A676" t="s">
        <v>32</v>
      </c>
      <c r="B676" t="s">
        <v>173</v>
      </c>
      <c r="C676" t="s">
        <v>174</v>
      </c>
      <c r="D676" t="s">
        <v>24</v>
      </c>
      <c r="E676" t="s">
        <v>12</v>
      </c>
      <c r="F676" t="s">
        <v>169</v>
      </c>
      <c r="G676" t="s">
        <v>56</v>
      </c>
      <c r="H676" t="s">
        <v>14</v>
      </c>
      <c r="I676" s="27">
        <v>200.1</v>
      </c>
    </row>
    <row r="677" spans="1:9" hidden="1" x14ac:dyDescent="0.15">
      <c r="A677" t="s">
        <v>32</v>
      </c>
      <c r="B677" t="s">
        <v>170</v>
      </c>
      <c r="C677" t="s">
        <v>171</v>
      </c>
      <c r="D677" t="s">
        <v>11</v>
      </c>
      <c r="E677" t="s">
        <v>12</v>
      </c>
      <c r="F677" t="s">
        <v>172</v>
      </c>
      <c r="G677" t="s">
        <v>55</v>
      </c>
      <c r="H677" t="s">
        <v>14</v>
      </c>
      <c r="I677" s="27">
        <v>1795.04</v>
      </c>
    </row>
    <row r="678" spans="1:9" x14ac:dyDescent="0.15">
      <c r="A678" t="s">
        <v>32</v>
      </c>
      <c r="B678" t="s">
        <v>188</v>
      </c>
      <c r="C678" t="s">
        <v>189</v>
      </c>
      <c r="D678" t="s">
        <v>24</v>
      </c>
      <c r="E678" t="s">
        <v>12</v>
      </c>
      <c r="F678" t="s">
        <v>161</v>
      </c>
      <c r="G678" t="s">
        <v>56</v>
      </c>
      <c r="H678" t="s">
        <v>14</v>
      </c>
      <c r="I678" s="27">
        <v>14829.05</v>
      </c>
    </row>
    <row r="679" spans="1:9" x14ac:dyDescent="0.15">
      <c r="A679" t="s">
        <v>32</v>
      </c>
      <c r="B679" t="s">
        <v>190</v>
      </c>
      <c r="C679" t="s">
        <v>191</v>
      </c>
      <c r="D679" t="s">
        <v>24</v>
      </c>
      <c r="E679" t="s">
        <v>12</v>
      </c>
      <c r="F679" t="s">
        <v>161</v>
      </c>
      <c r="G679" t="s">
        <v>56</v>
      </c>
      <c r="H679" t="s">
        <v>14</v>
      </c>
      <c r="I679" s="27">
        <v>278.26</v>
      </c>
    </row>
    <row r="680" spans="1:9" x14ac:dyDescent="0.15">
      <c r="A680" t="s">
        <v>32</v>
      </c>
      <c r="B680" t="s">
        <v>211</v>
      </c>
      <c r="C680" t="s">
        <v>212</v>
      </c>
      <c r="D680" t="s">
        <v>24</v>
      </c>
      <c r="E680" t="s">
        <v>12</v>
      </c>
      <c r="F680" t="s">
        <v>161</v>
      </c>
      <c r="G680" t="s">
        <v>56</v>
      </c>
      <c r="H680" t="s">
        <v>14</v>
      </c>
      <c r="I680" s="27">
        <v>12.06</v>
      </c>
    </row>
    <row r="681" spans="1:9" hidden="1" x14ac:dyDescent="0.15">
      <c r="A681" t="s">
        <v>32</v>
      </c>
      <c r="B681" t="s">
        <v>178</v>
      </c>
      <c r="C681" t="s">
        <v>179</v>
      </c>
      <c r="D681" t="s">
        <v>27</v>
      </c>
      <c r="E681" t="s">
        <v>12</v>
      </c>
      <c r="F681" t="s">
        <v>180</v>
      </c>
      <c r="G681" t="s">
        <v>55</v>
      </c>
      <c r="H681" t="s">
        <v>14</v>
      </c>
      <c r="I681" s="27">
        <v>1304.3699999999999</v>
      </c>
    </row>
    <row r="682" spans="1:9" hidden="1" x14ac:dyDescent="0.15">
      <c r="A682" t="s">
        <v>32</v>
      </c>
      <c r="B682" t="s">
        <v>164</v>
      </c>
      <c r="C682" t="s">
        <v>165</v>
      </c>
      <c r="D682" t="s">
        <v>11</v>
      </c>
      <c r="E682" t="s">
        <v>12</v>
      </c>
      <c r="F682" t="s">
        <v>166</v>
      </c>
      <c r="G682" t="s">
        <v>55</v>
      </c>
      <c r="H682" t="s">
        <v>14</v>
      </c>
      <c r="I682" s="27">
        <v>153.51</v>
      </c>
    </row>
    <row r="683" spans="1:9" hidden="1" x14ac:dyDescent="0.15">
      <c r="A683" t="s">
        <v>32</v>
      </c>
      <c r="B683" t="s">
        <v>178</v>
      </c>
      <c r="C683" t="s">
        <v>179</v>
      </c>
      <c r="D683" t="s">
        <v>15</v>
      </c>
      <c r="E683" t="s">
        <v>12</v>
      </c>
      <c r="F683" t="s">
        <v>180</v>
      </c>
      <c r="G683" t="s">
        <v>55</v>
      </c>
      <c r="H683" t="s">
        <v>14</v>
      </c>
      <c r="I683" s="27">
        <v>678.7</v>
      </c>
    </row>
    <row r="684" spans="1:9" hidden="1" x14ac:dyDescent="0.15">
      <c r="A684" t="s">
        <v>32</v>
      </c>
      <c r="B684" t="s">
        <v>170</v>
      </c>
      <c r="C684" t="s">
        <v>171</v>
      </c>
      <c r="D684" t="s">
        <v>27</v>
      </c>
      <c r="E684" t="s">
        <v>12</v>
      </c>
      <c r="F684" t="s">
        <v>172</v>
      </c>
      <c r="G684" t="s">
        <v>55</v>
      </c>
      <c r="H684" t="s">
        <v>14</v>
      </c>
      <c r="I684" s="27">
        <v>578.96</v>
      </c>
    </row>
    <row r="685" spans="1:9" x14ac:dyDescent="0.15">
      <c r="A685" t="s">
        <v>32</v>
      </c>
      <c r="B685" t="s">
        <v>192</v>
      </c>
      <c r="C685" t="s">
        <v>193</v>
      </c>
      <c r="D685" t="s">
        <v>24</v>
      </c>
      <c r="E685" t="s">
        <v>12</v>
      </c>
      <c r="F685" t="s">
        <v>183</v>
      </c>
      <c r="G685" t="s">
        <v>56</v>
      </c>
      <c r="H685" t="s">
        <v>14</v>
      </c>
      <c r="I685" s="27">
        <v>200.1</v>
      </c>
    </row>
    <row r="686" spans="1:9" x14ac:dyDescent="0.15">
      <c r="A686" t="s">
        <v>32</v>
      </c>
      <c r="B686" t="s">
        <v>199</v>
      </c>
      <c r="C686" t="s">
        <v>200</v>
      </c>
      <c r="D686" t="s">
        <v>24</v>
      </c>
      <c r="E686" t="s">
        <v>12</v>
      </c>
      <c r="F686" t="s">
        <v>161</v>
      </c>
      <c r="G686" t="s">
        <v>56</v>
      </c>
      <c r="H686" t="s">
        <v>14</v>
      </c>
      <c r="I686" s="27">
        <v>421.11</v>
      </c>
    </row>
    <row r="687" spans="1:9" x14ac:dyDescent="0.15">
      <c r="A687" t="s">
        <v>32</v>
      </c>
      <c r="B687" t="s">
        <v>156</v>
      </c>
      <c r="C687" t="s">
        <v>157</v>
      </c>
      <c r="D687" t="s">
        <v>24</v>
      </c>
      <c r="E687" t="s">
        <v>12</v>
      </c>
      <c r="F687" t="s">
        <v>158</v>
      </c>
      <c r="G687" t="s">
        <v>56</v>
      </c>
      <c r="H687" t="s">
        <v>14</v>
      </c>
      <c r="I687" s="27">
        <v>200.1</v>
      </c>
    </row>
    <row r="688" spans="1:9" x14ac:dyDescent="0.15">
      <c r="A688" t="s">
        <v>32</v>
      </c>
      <c r="B688" t="s">
        <v>162</v>
      </c>
      <c r="C688" t="s">
        <v>163</v>
      </c>
      <c r="D688" t="s">
        <v>24</v>
      </c>
      <c r="E688" t="s">
        <v>12</v>
      </c>
      <c r="F688" t="s">
        <v>161</v>
      </c>
      <c r="G688" t="s">
        <v>56</v>
      </c>
      <c r="H688" t="s">
        <v>14</v>
      </c>
      <c r="I688" s="27">
        <v>1117.19</v>
      </c>
    </row>
    <row r="689" spans="1:9" x14ac:dyDescent="0.15">
      <c r="A689" t="s">
        <v>32</v>
      </c>
      <c r="B689" t="s">
        <v>181</v>
      </c>
      <c r="C689" t="s">
        <v>182</v>
      </c>
      <c r="D689" t="s">
        <v>24</v>
      </c>
      <c r="E689" t="s">
        <v>12</v>
      </c>
      <c r="F689" t="s">
        <v>183</v>
      </c>
      <c r="G689" t="s">
        <v>56</v>
      </c>
      <c r="H689" t="s">
        <v>14</v>
      </c>
      <c r="I689" s="27">
        <v>200.4</v>
      </c>
    </row>
    <row r="690" spans="1:9" x14ac:dyDescent="0.15">
      <c r="A690" t="s">
        <v>32</v>
      </c>
      <c r="B690" t="s">
        <v>159</v>
      </c>
      <c r="C690" t="s">
        <v>160</v>
      </c>
      <c r="D690" t="s">
        <v>24</v>
      </c>
      <c r="E690" t="s">
        <v>12</v>
      </c>
      <c r="F690" t="s">
        <v>161</v>
      </c>
      <c r="G690" t="s">
        <v>56</v>
      </c>
      <c r="H690" t="s">
        <v>14</v>
      </c>
      <c r="I690" s="27">
        <v>1.46</v>
      </c>
    </row>
    <row r="691" spans="1:9" x14ac:dyDescent="0.15">
      <c r="A691" t="s">
        <v>32</v>
      </c>
      <c r="B691" t="s">
        <v>203</v>
      </c>
      <c r="C691" t="s">
        <v>204</v>
      </c>
      <c r="D691" t="s">
        <v>24</v>
      </c>
      <c r="E691" t="s">
        <v>12</v>
      </c>
      <c r="F691" t="s">
        <v>158</v>
      </c>
      <c r="G691" t="s">
        <v>56</v>
      </c>
      <c r="H691" t="s">
        <v>14</v>
      </c>
      <c r="I691" s="27">
        <v>200.1</v>
      </c>
    </row>
    <row r="692" spans="1:9" x14ac:dyDescent="0.15">
      <c r="A692" t="s">
        <v>32</v>
      </c>
      <c r="B692" t="s">
        <v>209</v>
      </c>
      <c r="C692" t="s">
        <v>210</v>
      </c>
      <c r="D692" t="s">
        <v>24</v>
      </c>
      <c r="E692" t="s">
        <v>12</v>
      </c>
      <c r="F692" t="s">
        <v>161</v>
      </c>
      <c r="G692" t="s">
        <v>56</v>
      </c>
      <c r="H692" t="s">
        <v>14</v>
      </c>
      <c r="I692" s="27">
        <v>1459.63</v>
      </c>
    </row>
    <row r="693" spans="1:9" x14ac:dyDescent="0.15">
      <c r="A693" t="s">
        <v>32</v>
      </c>
      <c r="B693" t="s">
        <v>221</v>
      </c>
      <c r="C693" t="s">
        <v>222</v>
      </c>
      <c r="D693" t="s">
        <v>24</v>
      </c>
      <c r="E693" t="s">
        <v>12</v>
      </c>
      <c r="F693" t="s">
        <v>161</v>
      </c>
      <c r="G693" t="s">
        <v>56</v>
      </c>
      <c r="H693" t="s">
        <v>14</v>
      </c>
      <c r="I693" s="27">
        <v>237.33</v>
      </c>
    </row>
    <row r="694" spans="1:9" x14ac:dyDescent="0.15">
      <c r="A694" t="s">
        <v>32</v>
      </c>
      <c r="B694" t="s">
        <v>201</v>
      </c>
      <c r="C694" t="s">
        <v>202</v>
      </c>
      <c r="D694" t="s">
        <v>24</v>
      </c>
      <c r="E694" t="s">
        <v>12</v>
      </c>
      <c r="F694" t="s">
        <v>169</v>
      </c>
      <c r="G694" t="s">
        <v>56</v>
      </c>
      <c r="H694" t="s">
        <v>14</v>
      </c>
      <c r="I694" s="27">
        <v>200.1</v>
      </c>
    </row>
    <row r="695" spans="1:9" hidden="1" x14ac:dyDescent="0.15">
      <c r="A695" t="s">
        <v>32</v>
      </c>
      <c r="B695" t="s">
        <v>178</v>
      </c>
      <c r="C695" t="s">
        <v>179</v>
      </c>
      <c r="D695" t="s">
        <v>11</v>
      </c>
      <c r="E695" t="s">
        <v>12</v>
      </c>
      <c r="F695" t="s">
        <v>180</v>
      </c>
      <c r="G695" t="s">
        <v>55</v>
      </c>
      <c r="H695" t="s">
        <v>14</v>
      </c>
      <c r="I695" s="27">
        <v>748.21</v>
      </c>
    </row>
    <row r="696" spans="1:9" hidden="1" x14ac:dyDescent="0.15">
      <c r="A696" t="s">
        <v>33</v>
      </c>
      <c r="B696" t="s">
        <v>194</v>
      </c>
      <c r="C696" t="s">
        <v>195</v>
      </c>
      <c r="D696" t="s">
        <v>11</v>
      </c>
      <c r="E696" t="s">
        <v>12</v>
      </c>
      <c r="F696" t="s">
        <v>196</v>
      </c>
      <c r="G696" t="s">
        <v>55</v>
      </c>
      <c r="H696" t="s">
        <v>14</v>
      </c>
      <c r="I696" s="27">
        <v>803.79</v>
      </c>
    </row>
    <row r="697" spans="1:9" x14ac:dyDescent="0.15">
      <c r="A697" t="s">
        <v>33</v>
      </c>
      <c r="B697" t="s">
        <v>186</v>
      </c>
      <c r="C697" t="s">
        <v>187</v>
      </c>
      <c r="D697" t="s">
        <v>24</v>
      </c>
      <c r="E697" t="s">
        <v>12</v>
      </c>
      <c r="F697" t="s">
        <v>158</v>
      </c>
      <c r="G697" t="s">
        <v>56</v>
      </c>
      <c r="H697" t="s">
        <v>14</v>
      </c>
      <c r="I697" s="27">
        <v>200.1</v>
      </c>
    </row>
    <row r="698" spans="1:9" x14ac:dyDescent="0.15">
      <c r="A698" t="s">
        <v>33</v>
      </c>
      <c r="B698" t="s">
        <v>199</v>
      </c>
      <c r="C698" t="s">
        <v>200</v>
      </c>
      <c r="D698" t="s">
        <v>24</v>
      </c>
      <c r="E698" t="s">
        <v>12</v>
      </c>
      <c r="F698" t="s">
        <v>161</v>
      </c>
      <c r="G698" t="s">
        <v>56</v>
      </c>
      <c r="H698" t="s">
        <v>14</v>
      </c>
      <c r="I698" s="27">
        <v>770.58</v>
      </c>
    </row>
    <row r="699" spans="1:9" hidden="1" x14ac:dyDescent="0.15">
      <c r="A699" t="s">
        <v>33</v>
      </c>
      <c r="B699" t="s">
        <v>164</v>
      </c>
      <c r="C699" t="s">
        <v>165</v>
      </c>
      <c r="D699" t="s">
        <v>11</v>
      </c>
      <c r="E699" t="s">
        <v>12</v>
      </c>
      <c r="F699" t="s">
        <v>166</v>
      </c>
      <c r="G699" t="s">
        <v>55</v>
      </c>
      <c r="H699" t="s">
        <v>14</v>
      </c>
      <c r="I699" s="27">
        <v>183.49</v>
      </c>
    </row>
    <row r="700" spans="1:9" x14ac:dyDescent="0.15">
      <c r="A700" t="s">
        <v>33</v>
      </c>
      <c r="B700" t="s">
        <v>192</v>
      </c>
      <c r="C700" t="s">
        <v>193</v>
      </c>
      <c r="D700" t="s">
        <v>24</v>
      </c>
      <c r="E700" t="s">
        <v>12</v>
      </c>
      <c r="F700" t="s">
        <v>183</v>
      </c>
      <c r="G700" t="s">
        <v>56</v>
      </c>
      <c r="H700" t="s">
        <v>14</v>
      </c>
      <c r="I700" s="27">
        <v>200.4</v>
      </c>
    </row>
    <row r="701" spans="1:9" x14ac:dyDescent="0.15">
      <c r="A701" t="s">
        <v>33</v>
      </c>
      <c r="B701" t="s">
        <v>211</v>
      </c>
      <c r="C701" t="s">
        <v>212</v>
      </c>
      <c r="D701" t="s">
        <v>24</v>
      </c>
      <c r="E701" t="s">
        <v>12</v>
      </c>
      <c r="F701" t="s">
        <v>161</v>
      </c>
      <c r="G701" t="s">
        <v>56</v>
      </c>
      <c r="H701" t="s">
        <v>14</v>
      </c>
      <c r="I701" s="27">
        <v>244.68</v>
      </c>
    </row>
    <row r="702" spans="1:9" x14ac:dyDescent="0.15">
      <c r="A702" t="s">
        <v>33</v>
      </c>
      <c r="B702" t="s">
        <v>201</v>
      </c>
      <c r="C702" t="s">
        <v>202</v>
      </c>
      <c r="D702" t="s">
        <v>24</v>
      </c>
      <c r="E702" t="s">
        <v>12</v>
      </c>
      <c r="F702" t="s">
        <v>169</v>
      </c>
      <c r="G702" t="s">
        <v>56</v>
      </c>
      <c r="H702" t="s">
        <v>14</v>
      </c>
      <c r="I702" s="27">
        <v>200.1</v>
      </c>
    </row>
    <row r="703" spans="1:9" x14ac:dyDescent="0.15">
      <c r="A703" t="s">
        <v>33</v>
      </c>
      <c r="B703" t="s">
        <v>203</v>
      </c>
      <c r="C703" t="s">
        <v>204</v>
      </c>
      <c r="D703" t="s">
        <v>24</v>
      </c>
      <c r="E703" t="s">
        <v>12</v>
      </c>
      <c r="F703" t="s">
        <v>158</v>
      </c>
      <c r="G703" t="s">
        <v>56</v>
      </c>
      <c r="H703" t="s">
        <v>14</v>
      </c>
      <c r="I703" s="27">
        <v>200.1</v>
      </c>
    </row>
    <row r="704" spans="1:9" hidden="1" x14ac:dyDescent="0.15">
      <c r="A704" t="s">
        <v>33</v>
      </c>
      <c r="B704" t="s">
        <v>175</v>
      </c>
      <c r="C704" t="s">
        <v>176</v>
      </c>
      <c r="D704" t="s">
        <v>11</v>
      </c>
      <c r="E704" t="s">
        <v>12</v>
      </c>
      <c r="F704" t="s">
        <v>177</v>
      </c>
      <c r="G704" t="s">
        <v>55</v>
      </c>
      <c r="H704" t="s">
        <v>14</v>
      </c>
      <c r="I704" s="27">
        <v>500.55</v>
      </c>
    </row>
    <row r="705" spans="1:9" x14ac:dyDescent="0.15">
      <c r="A705" t="s">
        <v>33</v>
      </c>
      <c r="B705" t="s">
        <v>173</v>
      </c>
      <c r="C705" t="s">
        <v>174</v>
      </c>
      <c r="D705" t="s">
        <v>24</v>
      </c>
      <c r="E705" t="s">
        <v>12</v>
      </c>
      <c r="F705" t="s">
        <v>169</v>
      </c>
      <c r="G705" t="s">
        <v>56</v>
      </c>
      <c r="H705" t="s">
        <v>14</v>
      </c>
      <c r="I705" s="27">
        <v>200.1</v>
      </c>
    </row>
    <row r="706" spans="1:9" x14ac:dyDescent="0.15">
      <c r="A706" t="s">
        <v>33</v>
      </c>
      <c r="B706" t="s">
        <v>184</v>
      </c>
      <c r="C706" t="s">
        <v>185</v>
      </c>
      <c r="D706" t="s">
        <v>24</v>
      </c>
      <c r="E706" t="s">
        <v>12</v>
      </c>
      <c r="F706" t="s">
        <v>161</v>
      </c>
      <c r="G706" t="s">
        <v>56</v>
      </c>
      <c r="H706" t="s">
        <v>14</v>
      </c>
      <c r="I706" s="27">
        <v>17.239999999999998</v>
      </c>
    </row>
    <row r="707" spans="1:9" hidden="1" x14ac:dyDescent="0.15">
      <c r="A707" t="s">
        <v>33</v>
      </c>
      <c r="B707" t="s">
        <v>178</v>
      </c>
      <c r="C707" t="s">
        <v>179</v>
      </c>
      <c r="D707" t="s">
        <v>27</v>
      </c>
      <c r="E707" t="s">
        <v>12</v>
      </c>
      <c r="F707" t="s">
        <v>180</v>
      </c>
      <c r="G707" t="s">
        <v>55</v>
      </c>
      <c r="H707" t="s">
        <v>14</v>
      </c>
      <c r="I707" s="27">
        <v>948</v>
      </c>
    </row>
    <row r="708" spans="1:9" hidden="1" x14ac:dyDescent="0.15">
      <c r="A708" t="s">
        <v>33</v>
      </c>
      <c r="B708" t="s">
        <v>170</v>
      </c>
      <c r="C708" t="s">
        <v>171</v>
      </c>
      <c r="D708" t="s">
        <v>11</v>
      </c>
      <c r="E708" t="s">
        <v>12</v>
      </c>
      <c r="F708" t="s">
        <v>172</v>
      </c>
      <c r="G708" t="s">
        <v>55</v>
      </c>
      <c r="H708" t="s">
        <v>14</v>
      </c>
      <c r="I708" s="27">
        <v>1366.04</v>
      </c>
    </row>
    <row r="709" spans="1:9" x14ac:dyDescent="0.15">
      <c r="A709" t="s">
        <v>33</v>
      </c>
      <c r="B709" t="s">
        <v>209</v>
      </c>
      <c r="C709" t="s">
        <v>210</v>
      </c>
      <c r="D709" t="s">
        <v>24</v>
      </c>
      <c r="E709" t="s">
        <v>12</v>
      </c>
      <c r="F709" t="s">
        <v>161</v>
      </c>
      <c r="G709" t="s">
        <v>56</v>
      </c>
      <c r="H709" t="s">
        <v>14</v>
      </c>
      <c r="I709" s="27">
        <v>1625.04</v>
      </c>
    </row>
    <row r="710" spans="1:9" x14ac:dyDescent="0.15">
      <c r="A710" t="s">
        <v>33</v>
      </c>
      <c r="B710" t="s">
        <v>167</v>
      </c>
      <c r="C710" t="s">
        <v>168</v>
      </c>
      <c r="D710" t="s">
        <v>24</v>
      </c>
      <c r="E710" t="s">
        <v>12</v>
      </c>
      <c r="F710" t="s">
        <v>169</v>
      </c>
      <c r="G710" t="s">
        <v>56</v>
      </c>
      <c r="H710" t="s">
        <v>14</v>
      </c>
      <c r="I710" s="27">
        <v>200.1</v>
      </c>
    </row>
    <row r="711" spans="1:9" x14ac:dyDescent="0.15">
      <c r="A711" t="s">
        <v>33</v>
      </c>
      <c r="B711" t="s">
        <v>159</v>
      </c>
      <c r="C711" t="s">
        <v>160</v>
      </c>
      <c r="D711" t="s">
        <v>24</v>
      </c>
      <c r="E711" t="s">
        <v>12</v>
      </c>
      <c r="F711" t="s">
        <v>161</v>
      </c>
      <c r="G711" t="s">
        <v>56</v>
      </c>
      <c r="H711" t="s">
        <v>14</v>
      </c>
      <c r="I711" s="27">
        <v>4.18</v>
      </c>
    </row>
    <row r="712" spans="1:9" x14ac:dyDescent="0.15">
      <c r="A712" t="s">
        <v>33</v>
      </c>
      <c r="B712" t="s">
        <v>205</v>
      </c>
      <c r="C712" t="s">
        <v>206</v>
      </c>
      <c r="D712" t="s">
        <v>24</v>
      </c>
      <c r="E712" t="s">
        <v>12</v>
      </c>
      <c r="F712" t="s">
        <v>161</v>
      </c>
      <c r="G712" t="s">
        <v>56</v>
      </c>
      <c r="H712" t="s">
        <v>14</v>
      </c>
      <c r="I712" s="27">
        <v>3.05</v>
      </c>
    </row>
    <row r="713" spans="1:9" hidden="1" x14ac:dyDescent="0.15">
      <c r="A713" t="s">
        <v>33</v>
      </c>
      <c r="B713" t="s">
        <v>178</v>
      </c>
      <c r="C713" t="s">
        <v>179</v>
      </c>
      <c r="D713" t="s">
        <v>15</v>
      </c>
      <c r="E713" t="s">
        <v>12</v>
      </c>
      <c r="F713" t="s">
        <v>180</v>
      </c>
      <c r="G713" t="s">
        <v>55</v>
      </c>
      <c r="H713" t="s">
        <v>14</v>
      </c>
      <c r="I713" s="27">
        <v>946.73</v>
      </c>
    </row>
    <row r="714" spans="1:9" x14ac:dyDescent="0.15">
      <c r="A714" t="s">
        <v>33</v>
      </c>
      <c r="B714" t="s">
        <v>190</v>
      </c>
      <c r="C714" t="s">
        <v>191</v>
      </c>
      <c r="D714" t="s">
        <v>24</v>
      </c>
      <c r="E714" t="s">
        <v>12</v>
      </c>
      <c r="F714" t="s">
        <v>161</v>
      </c>
      <c r="G714" t="s">
        <v>56</v>
      </c>
      <c r="H714" t="s">
        <v>14</v>
      </c>
      <c r="I714" s="27">
        <v>517.94000000000005</v>
      </c>
    </row>
    <row r="715" spans="1:9" x14ac:dyDescent="0.15">
      <c r="A715" t="s">
        <v>33</v>
      </c>
      <c r="B715" t="s">
        <v>188</v>
      </c>
      <c r="C715" t="s">
        <v>189</v>
      </c>
      <c r="D715" t="s">
        <v>24</v>
      </c>
      <c r="E715" t="s">
        <v>12</v>
      </c>
      <c r="F715" t="s">
        <v>161</v>
      </c>
      <c r="G715" t="s">
        <v>56</v>
      </c>
      <c r="H715" t="s">
        <v>14</v>
      </c>
      <c r="I715" s="27">
        <v>28426.52</v>
      </c>
    </row>
    <row r="716" spans="1:9" x14ac:dyDescent="0.15">
      <c r="A716" t="s">
        <v>33</v>
      </c>
      <c r="B716" t="s">
        <v>156</v>
      </c>
      <c r="C716" t="s">
        <v>157</v>
      </c>
      <c r="D716" t="s">
        <v>24</v>
      </c>
      <c r="E716" t="s">
        <v>12</v>
      </c>
      <c r="F716" t="s">
        <v>158</v>
      </c>
      <c r="G716" t="s">
        <v>56</v>
      </c>
      <c r="H716" t="s">
        <v>14</v>
      </c>
      <c r="I716" s="27">
        <v>200.1</v>
      </c>
    </row>
    <row r="717" spans="1:9" x14ac:dyDescent="0.15">
      <c r="A717" t="s">
        <v>33</v>
      </c>
      <c r="B717" t="s">
        <v>162</v>
      </c>
      <c r="C717" t="s">
        <v>163</v>
      </c>
      <c r="D717" t="s">
        <v>24</v>
      </c>
      <c r="E717" t="s">
        <v>12</v>
      </c>
      <c r="F717" t="s">
        <v>161</v>
      </c>
      <c r="G717" t="s">
        <v>56</v>
      </c>
      <c r="H717" t="s">
        <v>14</v>
      </c>
      <c r="I717" s="27">
        <v>1987.46</v>
      </c>
    </row>
    <row r="718" spans="1:9" hidden="1" x14ac:dyDescent="0.15">
      <c r="A718" t="s">
        <v>33</v>
      </c>
      <c r="B718" t="s">
        <v>170</v>
      </c>
      <c r="C718" t="s">
        <v>171</v>
      </c>
      <c r="D718" t="s">
        <v>27</v>
      </c>
      <c r="E718" t="s">
        <v>12</v>
      </c>
      <c r="F718" t="s">
        <v>172</v>
      </c>
      <c r="G718" t="s">
        <v>55</v>
      </c>
      <c r="H718" t="s">
        <v>14</v>
      </c>
      <c r="I718" s="27">
        <v>674.93</v>
      </c>
    </row>
    <row r="719" spans="1:9" x14ac:dyDescent="0.15">
      <c r="A719" t="s">
        <v>33</v>
      </c>
      <c r="B719" t="s">
        <v>221</v>
      </c>
      <c r="C719" t="s">
        <v>222</v>
      </c>
      <c r="D719" t="s">
        <v>24</v>
      </c>
      <c r="E719" t="s">
        <v>12</v>
      </c>
      <c r="F719" t="s">
        <v>161</v>
      </c>
      <c r="G719" t="s">
        <v>56</v>
      </c>
      <c r="H719" t="s">
        <v>14</v>
      </c>
      <c r="I719" s="27">
        <v>117.83</v>
      </c>
    </row>
    <row r="720" spans="1:9" x14ac:dyDescent="0.15">
      <c r="A720" t="s">
        <v>33</v>
      </c>
      <c r="B720" t="s">
        <v>181</v>
      </c>
      <c r="C720" t="s">
        <v>182</v>
      </c>
      <c r="D720" t="s">
        <v>24</v>
      </c>
      <c r="E720" t="s">
        <v>12</v>
      </c>
      <c r="F720" t="s">
        <v>183</v>
      </c>
      <c r="G720" t="s">
        <v>56</v>
      </c>
      <c r="H720" t="s">
        <v>14</v>
      </c>
      <c r="I720" s="27">
        <v>200.1</v>
      </c>
    </row>
    <row r="721" spans="1:9" hidden="1" x14ac:dyDescent="0.15">
      <c r="A721" t="s">
        <v>33</v>
      </c>
      <c r="B721" t="s">
        <v>178</v>
      </c>
      <c r="C721" t="s">
        <v>179</v>
      </c>
      <c r="D721" t="s">
        <v>11</v>
      </c>
      <c r="E721" t="s">
        <v>12</v>
      </c>
      <c r="F721" t="s">
        <v>180</v>
      </c>
      <c r="G721" t="s">
        <v>55</v>
      </c>
      <c r="H721" t="s">
        <v>14</v>
      </c>
      <c r="I721" s="27">
        <v>966.43</v>
      </c>
    </row>
    <row r="722" spans="1:9" hidden="1" x14ac:dyDescent="0.15">
      <c r="A722" t="s">
        <v>34</v>
      </c>
      <c r="B722" t="s">
        <v>178</v>
      </c>
      <c r="C722" t="s">
        <v>179</v>
      </c>
      <c r="D722" t="s">
        <v>27</v>
      </c>
      <c r="E722" t="s">
        <v>12</v>
      </c>
      <c r="F722" t="s">
        <v>180</v>
      </c>
      <c r="G722" t="s">
        <v>55</v>
      </c>
      <c r="H722" t="s">
        <v>14</v>
      </c>
      <c r="I722" s="27">
        <v>581.34</v>
      </c>
    </row>
    <row r="723" spans="1:9" hidden="1" x14ac:dyDescent="0.15">
      <c r="A723" t="s">
        <v>34</v>
      </c>
      <c r="B723" t="s">
        <v>194</v>
      </c>
      <c r="C723" t="s">
        <v>195</v>
      </c>
      <c r="D723" t="s">
        <v>11</v>
      </c>
      <c r="E723" t="s">
        <v>12</v>
      </c>
      <c r="F723" t="s">
        <v>196</v>
      </c>
      <c r="G723" t="s">
        <v>55</v>
      </c>
      <c r="H723" t="s">
        <v>14</v>
      </c>
      <c r="I723" s="27">
        <v>801.52</v>
      </c>
    </row>
    <row r="724" spans="1:9" hidden="1" x14ac:dyDescent="0.15">
      <c r="A724" t="s">
        <v>34</v>
      </c>
      <c r="B724" t="s">
        <v>170</v>
      </c>
      <c r="C724" t="s">
        <v>171</v>
      </c>
      <c r="D724" t="s">
        <v>27</v>
      </c>
      <c r="E724" t="s">
        <v>12</v>
      </c>
      <c r="F724" t="s">
        <v>172</v>
      </c>
      <c r="G724" t="s">
        <v>55</v>
      </c>
      <c r="H724" t="s">
        <v>14</v>
      </c>
      <c r="I724" s="27">
        <v>848.09</v>
      </c>
    </row>
    <row r="725" spans="1:9" x14ac:dyDescent="0.15">
      <c r="A725" t="s">
        <v>34</v>
      </c>
      <c r="B725" t="s">
        <v>209</v>
      </c>
      <c r="C725" t="s">
        <v>210</v>
      </c>
      <c r="D725" t="s">
        <v>24</v>
      </c>
      <c r="E725" t="s">
        <v>12</v>
      </c>
      <c r="F725" t="s">
        <v>161</v>
      </c>
      <c r="G725" t="s">
        <v>56</v>
      </c>
      <c r="H725" t="s">
        <v>14</v>
      </c>
      <c r="I725" s="27">
        <v>1592.09</v>
      </c>
    </row>
    <row r="726" spans="1:9" hidden="1" x14ac:dyDescent="0.15">
      <c r="A726" t="s">
        <v>34</v>
      </c>
      <c r="B726" t="s">
        <v>170</v>
      </c>
      <c r="C726" t="s">
        <v>171</v>
      </c>
      <c r="D726" t="s">
        <v>11</v>
      </c>
      <c r="E726" t="s">
        <v>12</v>
      </c>
      <c r="F726" t="s">
        <v>172</v>
      </c>
      <c r="G726" t="s">
        <v>55</v>
      </c>
      <c r="H726" t="s">
        <v>14</v>
      </c>
      <c r="I726" s="27">
        <v>793.82</v>
      </c>
    </row>
    <row r="727" spans="1:9" hidden="1" x14ac:dyDescent="0.15">
      <c r="A727" t="s">
        <v>34</v>
      </c>
      <c r="B727" t="s">
        <v>175</v>
      </c>
      <c r="C727" t="s">
        <v>176</v>
      </c>
      <c r="D727" t="s">
        <v>11</v>
      </c>
      <c r="E727" t="s">
        <v>12</v>
      </c>
      <c r="F727" t="s">
        <v>177</v>
      </c>
      <c r="G727" t="s">
        <v>55</v>
      </c>
      <c r="H727" t="s">
        <v>14</v>
      </c>
      <c r="I727" s="27">
        <v>502.01</v>
      </c>
    </row>
    <row r="728" spans="1:9" x14ac:dyDescent="0.15">
      <c r="A728" t="s">
        <v>34</v>
      </c>
      <c r="B728" t="s">
        <v>188</v>
      </c>
      <c r="C728" t="s">
        <v>189</v>
      </c>
      <c r="D728" t="s">
        <v>24</v>
      </c>
      <c r="E728" t="s">
        <v>12</v>
      </c>
      <c r="F728" t="s">
        <v>161</v>
      </c>
      <c r="G728" t="s">
        <v>56</v>
      </c>
      <c r="H728" t="s">
        <v>14</v>
      </c>
      <c r="I728" s="27">
        <v>29034.560000000001</v>
      </c>
    </row>
    <row r="729" spans="1:9" x14ac:dyDescent="0.15">
      <c r="A729" t="s">
        <v>34</v>
      </c>
      <c r="B729" t="s">
        <v>181</v>
      </c>
      <c r="C729" t="s">
        <v>182</v>
      </c>
      <c r="D729" t="s">
        <v>24</v>
      </c>
      <c r="E729" t="s">
        <v>12</v>
      </c>
      <c r="F729" t="s">
        <v>183</v>
      </c>
      <c r="G729" t="s">
        <v>56</v>
      </c>
      <c r="H729" t="s">
        <v>14</v>
      </c>
      <c r="I729" s="27">
        <v>200.1</v>
      </c>
    </row>
    <row r="730" spans="1:9" x14ac:dyDescent="0.15">
      <c r="A730" t="s">
        <v>34</v>
      </c>
      <c r="B730" t="s">
        <v>201</v>
      </c>
      <c r="C730" t="s">
        <v>202</v>
      </c>
      <c r="D730" t="s">
        <v>24</v>
      </c>
      <c r="E730" t="s">
        <v>12</v>
      </c>
      <c r="F730" t="s">
        <v>169</v>
      </c>
      <c r="G730" t="s">
        <v>56</v>
      </c>
      <c r="H730" t="s">
        <v>14</v>
      </c>
      <c r="I730" s="27">
        <v>200.1</v>
      </c>
    </row>
    <row r="731" spans="1:9" x14ac:dyDescent="0.15">
      <c r="A731" t="s">
        <v>34</v>
      </c>
      <c r="B731" t="s">
        <v>184</v>
      </c>
      <c r="C731" t="s">
        <v>185</v>
      </c>
      <c r="D731" t="s">
        <v>24</v>
      </c>
      <c r="E731" t="s">
        <v>12</v>
      </c>
      <c r="F731" t="s">
        <v>161</v>
      </c>
      <c r="G731" t="s">
        <v>56</v>
      </c>
      <c r="H731" t="s">
        <v>14</v>
      </c>
      <c r="I731" s="27">
        <v>161.97999999999999</v>
      </c>
    </row>
    <row r="732" spans="1:9" x14ac:dyDescent="0.15">
      <c r="A732" t="s">
        <v>34</v>
      </c>
      <c r="B732" t="s">
        <v>192</v>
      </c>
      <c r="C732" t="s">
        <v>193</v>
      </c>
      <c r="D732" t="s">
        <v>24</v>
      </c>
      <c r="E732" t="s">
        <v>12</v>
      </c>
      <c r="F732" t="s">
        <v>183</v>
      </c>
      <c r="G732" t="s">
        <v>56</v>
      </c>
      <c r="H732" t="s">
        <v>14</v>
      </c>
      <c r="I732" s="27">
        <v>200.1</v>
      </c>
    </row>
    <row r="733" spans="1:9" x14ac:dyDescent="0.15">
      <c r="A733" t="s">
        <v>34</v>
      </c>
      <c r="B733" t="s">
        <v>211</v>
      </c>
      <c r="C733" t="s">
        <v>212</v>
      </c>
      <c r="D733" t="s">
        <v>24</v>
      </c>
      <c r="E733" t="s">
        <v>12</v>
      </c>
      <c r="F733" t="s">
        <v>161</v>
      </c>
      <c r="G733" t="s">
        <v>56</v>
      </c>
      <c r="H733" t="s">
        <v>14</v>
      </c>
      <c r="I733" s="27">
        <v>300.02999999999997</v>
      </c>
    </row>
    <row r="734" spans="1:9" hidden="1" x14ac:dyDescent="0.15">
      <c r="A734" t="s">
        <v>34</v>
      </c>
      <c r="B734" t="s">
        <v>164</v>
      </c>
      <c r="C734" t="s">
        <v>165</v>
      </c>
      <c r="D734" t="s">
        <v>11</v>
      </c>
      <c r="E734" t="s">
        <v>12</v>
      </c>
      <c r="F734" t="s">
        <v>166</v>
      </c>
      <c r="G734" t="s">
        <v>55</v>
      </c>
      <c r="H734" t="s">
        <v>14</v>
      </c>
      <c r="I734" s="27">
        <v>110.67</v>
      </c>
    </row>
    <row r="735" spans="1:9" x14ac:dyDescent="0.15">
      <c r="A735" t="s">
        <v>34</v>
      </c>
      <c r="B735" t="s">
        <v>173</v>
      </c>
      <c r="C735" t="s">
        <v>174</v>
      </c>
      <c r="D735" t="s">
        <v>24</v>
      </c>
      <c r="E735" t="s">
        <v>12</v>
      </c>
      <c r="F735" t="s">
        <v>169</v>
      </c>
      <c r="G735" t="s">
        <v>56</v>
      </c>
      <c r="H735" t="s">
        <v>14</v>
      </c>
      <c r="I735" s="27">
        <v>200</v>
      </c>
    </row>
    <row r="736" spans="1:9" hidden="1" x14ac:dyDescent="0.15">
      <c r="A736" t="s">
        <v>34</v>
      </c>
      <c r="B736" t="s">
        <v>178</v>
      </c>
      <c r="C736" t="s">
        <v>179</v>
      </c>
      <c r="D736" t="s">
        <v>15</v>
      </c>
      <c r="E736" t="s">
        <v>12</v>
      </c>
      <c r="F736" t="s">
        <v>180</v>
      </c>
      <c r="G736" t="s">
        <v>55</v>
      </c>
      <c r="H736" t="s">
        <v>14</v>
      </c>
      <c r="I736" s="27">
        <v>529.36</v>
      </c>
    </row>
    <row r="737" spans="1:9" x14ac:dyDescent="0.15">
      <c r="A737" t="s">
        <v>34</v>
      </c>
      <c r="B737" t="s">
        <v>186</v>
      </c>
      <c r="C737" t="s">
        <v>187</v>
      </c>
      <c r="D737" t="s">
        <v>24</v>
      </c>
      <c r="E737" t="s">
        <v>12</v>
      </c>
      <c r="F737" t="s">
        <v>158</v>
      </c>
      <c r="G737" t="s">
        <v>56</v>
      </c>
      <c r="H737" t="s">
        <v>14</v>
      </c>
      <c r="I737" s="27">
        <v>200.1</v>
      </c>
    </row>
    <row r="738" spans="1:9" x14ac:dyDescent="0.15">
      <c r="A738" t="s">
        <v>34</v>
      </c>
      <c r="B738" t="s">
        <v>203</v>
      </c>
      <c r="C738" t="s">
        <v>204</v>
      </c>
      <c r="D738" t="s">
        <v>24</v>
      </c>
      <c r="E738" t="s">
        <v>12</v>
      </c>
      <c r="F738" t="s">
        <v>158</v>
      </c>
      <c r="G738" t="s">
        <v>56</v>
      </c>
      <c r="H738" t="s">
        <v>14</v>
      </c>
      <c r="I738" s="27">
        <v>200.4</v>
      </c>
    </row>
    <row r="739" spans="1:9" x14ac:dyDescent="0.15">
      <c r="A739" t="s">
        <v>34</v>
      </c>
      <c r="B739" t="s">
        <v>156</v>
      </c>
      <c r="C739" t="s">
        <v>157</v>
      </c>
      <c r="D739" t="s">
        <v>24</v>
      </c>
      <c r="E739" t="s">
        <v>12</v>
      </c>
      <c r="F739" t="s">
        <v>158</v>
      </c>
      <c r="G739" t="s">
        <v>56</v>
      </c>
      <c r="H739" t="s">
        <v>14</v>
      </c>
      <c r="I739" s="27">
        <v>200.1</v>
      </c>
    </row>
    <row r="740" spans="1:9" x14ac:dyDescent="0.15">
      <c r="A740" t="s">
        <v>34</v>
      </c>
      <c r="B740" t="s">
        <v>199</v>
      </c>
      <c r="C740" t="s">
        <v>200</v>
      </c>
      <c r="D740" t="s">
        <v>24</v>
      </c>
      <c r="E740" t="s">
        <v>12</v>
      </c>
      <c r="F740" t="s">
        <v>161</v>
      </c>
      <c r="G740" t="s">
        <v>56</v>
      </c>
      <c r="H740" t="s">
        <v>14</v>
      </c>
      <c r="I740" s="27">
        <v>1461.3</v>
      </c>
    </row>
    <row r="741" spans="1:9" x14ac:dyDescent="0.15">
      <c r="A741" t="s">
        <v>34</v>
      </c>
      <c r="B741" t="s">
        <v>190</v>
      </c>
      <c r="C741" t="s">
        <v>191</v>
      </c>
      <c r="D741" t="s">
        <v>24</v>
      </c>
      <c r="E741" t="s">
        <v>12</v>
      </c>
      <c r="F741" t="s">
        <v>161</v>
      </c>
      <c r="G741" t="s">
        <v>56</v>
      </c>
      <c r="H741" t="s">
        <v>14</v>
      </c>
      <c r="I741" s="27">
        <v>216.49</v>
      </c>
    </row>
    <row r="742" spans="1:9" hidden="1" x14ac:dyDescent="0.15">
      <c r="A742" t="s">
        <v>34</v>
      </c>
      <c r="B742" t="s">
        <v>178</v>
      </c>
      <c r="C742" t="s">
        <v>179</v>
      </c>
      <c r="D742" t="s">
        <v>11</v>
      </c>
      <c r="E742" t="s">
        <v>12</v>
      </c>
      <c r="F742" t="s">
        <v>180</v>
      </c>
      <c r="G742" t="s">
        <v>55</v>
      </c>
      <c r="H742" t="s">
        <v>14</v>
      </c>
      <c r="I742" s="27">
        <v>430.03</v>
      </c>
    </row>
    <row r="743" spans="1:9" x14ac:dyDescent="0.15">
      <c r="A743" t="s">
        <v>34</v>
      </c>
      <c r="B743" t="s">
        <v>221</v>
      </c>
      <c r="C743" t="s">
        <v>222</v>
      </c>
      <c r="D743" t="s">
        <v>24</v>
      </c>
      <c r="E743" t="s">
        <v>12</v>
      </c>
      <c r="F743" t="s">
        <v>161</v>
      </c>
      <c r="G743" t="s">
        <v>56</v>
      </c>
      <c r="H743" t="s">
        <v>14</v>
      </c>
      <c r="I743" s="27">
        <v>800</v>
      </c>
    </row>
    <row r="744" spans="1:9" x14ac:dyDescent="0.15">
      <c r="A744" t="s">
        <v>34</v>
      </c>
      <c r="B744" t="s">
        <v>205</v>
      </c>
      <c r="C744" t="s">
        <v>206</v>
      </c>
      <c r="D744" t="s">
        <v>24</v>
      </c>
      <c r="E744" t="s">
        <v>12</v>
      </c>
      <c r="F744" t="s">
        <v>161</v>
      </c>
      <c r="G744" t="s">
        <v>56</v>
      </c>
      <c r="H744" t="s">
        <v>14</v>
      </c>
      <c r="I744" s="27">
        <v>62.76</v>
      </c>
    </row>
    <row r="745" spans="1:9" x14ac:dyDescent="0.15">
      <c r="A745" t="s">
        <v>34</v>
      </c>
      <c r="B745" t="s">
        <v>162</v>
      </c>
      <c r="C745" t="s">
        <v>163</v>
      </c>
      <c r="D745" t="s">
        <v>24</v>
      </c>
      <c r="E745" t="s">
        <v>12</v>
      </c>
      <c r="F745" t="s">
        <v>161</v>
      </c>
      <c r="G745" t="s">
        <v>56</v>
      </c>
      <c r="H745" t="s">
        <v>14</v>
      </c>
      <c r="I745" s="27">
        <v>782.28</v>
      </c>
    </row>
    <row r="746" spans="1:9" x14ac:dyDescent="0.15">
      <c r="A746" t="s">
        <v>34</v>
      </c>
      <c r="B746" t="s">
        <v>167</v>
      </c>
      <c r="C746" t="s">
        <v>168</v>
      </c>
      <c r="D746" t="s">
        <v>24</v>
      </c>
      <c r="E746" t="s">
        <v>12</v>
      </c>
      <c r="F746" t="s">
        <v>169</v>
      </c>
      <c r="G746" t="s">
        <v>56</v>
      </c>
      <c r="H746" t="s">
        <v>14</v>
      </c>
      <c r="I746" s="27">
        <v>200.1</v>
      </c>
    </row>
    <row r="747" spans="1:9" x14ac:dyDescent="0.15">
      <c r="A747" t="s">
        <v>34</v>
      </c>
      <c r="B747" t="s">
        <v>159</v>
      </c>
      <c r="C747" t="s">
        <v>160</v>
      </c>
      <c r="D747" t="s">
        <v>24</v>
      </c>
      <c r="E747" t="s">
        <v>12</v>
      </c>
      <c r="F747" t="s">
        <v>161</v>
      </c>
      <c r="G747" t="s">
        <v>56</v>
      </c>
      <c r="H747" t="s">
        <v>14</v>
      </c>
      <c r="I747" s="27">
        <v>238.24</v>
      </c>
    </row>
    <row r="748" spans="1:9" x14ac:dyDescent="0.15">
      <c r="A748" t="s">
        <v>35</v>
      </c>
      <c r="B748" t="s">
        <v>184</v>
      </c>
      <c r="C748" t="s">
        <v>185</v>
      </c>
      <c r="D748" t="s">
        <v>24</v>
      </c>
      <c r="E748" t="s">
        <v>12</v>
      </c>
      <c r="F748" t="s">
        <v>161</v>
      </c>
      <c r="G748" t="s">
        <v>56</v>
      </c>
      <c r="H748" t="s">
        <v>14</v>
      </c>
      <c r="I748" s="27">
        <v>1000.01</v>
      </c>
    </row>
    <row r="749" spans="1:9" hidden="1" x14ac:dyDescent="0.15">
      <c r="A749" t="s">
        <v>35</v>
      </c>
      <c r="B749" t="s">
        <v>178</v>
      </c>
      <c r="C749" t="s">
        <v>179</v>
      </c>
      <c r="D749" t="s">
        <v>27</v>
      </c>
      <c r="E749" t="s">
        <v>12</v>
      </c>
      <c r="F749" t="s">
        <v>180</v>
      </c>
      <c r="G749" t="s">
        <v>55</v>
      </c>
      <c r="H749" t="s">
        <v>14</v>
      </c>
      <c r="I749" s="27">
        <v>781.48</v>
      </c>
    </row>
    <row r="750" spans="1:9" hidden="1" x14ac:dyDescent="0.15">
      <c r="A750" t="s">
        <v>35</v>
      </c>
      <c r="B750" t="s">
        <v>170</v>
      </c>
      <c r="C750" t="s">
        <v>171</v>
      </c>
      <c r="D750" t="s">
        <v>11</v>
      </c>
      <c r="E750" t="s">
        <v>12</v>
      </c>
      <c r="F750" t="s">
        <v>172</v>
      </c>
      <c r="G750" t="s">
        <v>55</v>
      </c>
      <c r="H750" t="s">
        <v>14</v>
      </c>
      <c r="I750" s="27">
        <v>772.15</v>
      </c>
    </row>
    <row r="751" spans="1:9" hidden="1" x14ac:dyDescent="0.15">
      <c r="A751" t="s">
        <v>35</v>
      </c>
      <c r="B751" t="s">
        <v>194</v>
      </c>
      <c r="C751" t="s">
        <v>195</v>
      </c>
      <c r="D751" t="s">
        <v>11</v>
      </c>
      <c r="E751" t="s">
        <v>12</v>
      </c>
      <c r="F751" t="s">
        <v>196</v>
      </c>
      <c r="G751" t="s">
        <v>55</v>
      </c>
      <c r="H751" t="s">
        <v>14</v>
      </c>
      <c r="I751" s="27">
        <v>796.18</v>
      </c>
    </row>
    <row r="752" spans="1:9" hidden="1" x14ac:dyDescent="0.15">
      <c r="A752" t="s">
        <v>35</v>
      </c>
      <c r="B752" t="s">
        <v>178</v>
      </c>
      <c r="C752" t="s">
        <v>179</v>
      </c>
      <c r="D752" t="s">
        <v>15</v>
      </c>
      <c r="E752" t="s">
        <v>12</v>
      </c>
      <c r="F752" t="s">
        <v>180</v>
      </c>
      <c r="G752" t="s">
        <v>55</v>
      </c>
      <c r="H752" t="s">
        <v>14</v>
      </c>
      <c r="I752" s="27">
        <v>330.5</v>
      </c>
    </row>
    <row r="753" spans="1:9" x14ac:dyDescent="0.15">
      <c r="A753" t="s">
        <v>35</v>
      </c>
      <c r="B753" t="s">
        <v>188</v>
      </c>
      <c r="C753" t="s">
        <v>189</v>
      </c>
      <c r="D753" t="s">
        <v>24</v>
      </c>
      <c r="E753" t="s">
        <v>12</v>
      </c>
      <c r="F753" t="s">
        <v>161</v>
      </c>
      <c r="G753" t="s">
        <v>56</v>
      </c>
      <c r="H753" t="s">
        <v>14</v>
      </c>
      <c r="I753" s="27">
        <v>40521.43</v>
      </c>
    </row>
    <row r="754" spans="1:9" x14ac:dyDescent="0.15">
      <c r="A754" t="s">
        <v>35</v>
      </c>
      <c r="B754" t="s">
        <v>192</v>
      </c>
      <c r="C754" t="s">
        <v>193</v>
      </c>
      <c r="D754" t="s">
        <v>24</v>
      </c>
      <c r="E754" t="s">
        <v>12</v>
      </c>
      <c r="F754" t="s">
        <v>183</v>
      </c>
      <c r="G754" t="s">
        <v>56</v>
      </c>
      <c r="H754" t="s">
        <v>14</v>
      </c>
      <c r="I754" s="27">
        <v>200.1</v>
      </c>
    </row>
    <row r="755" spans="1:9" x14ac:dyDescent="0.15">
      <c r="A755" t="s">
        <v>35</v>
      </c>
      <c r="B755" t="s">
        <v>159</v>
      </c>
      <c r="C755" t="s">
        <v>160</v>
      </c>
      <c r="D755" t="s">
        <v>24</v>
      </c>
      <c r="E755" t="s">
        <v>12</v>
      </c>
      <c r="F755" t="s">
        <v>161</v>
      </c>
      <c r="G755" t="s">
        <v>56</v>
      </c>
      <c r="H755" t="s">
        <v>14</v>
      </c>
      <c r="I755" s="27">
        <v>91.81</v>
      </c>
    </row>
    <row r="756" spans="1:9" x14ac:dyDescent="0.15">
      <c r="A756" t="s">
        <v>35</v>
      </c>
      <c r="B756" t="s">
        <v>173</v>
      </c>
      <c r="C756" t="s">
        <v>174</v>
      </c>
      <c r="D756" t="s">
        <v>24</v>
      </c>
      <c r="E756" t="s">
        <v>12</v>
      </c>
      <c r="F756" t="s">
        <v>169</v>
      </c>
      <c r="G756" t="s">
        <v>56</v>
      </c>
      <c r="H756" t="s">
        <v>14</v>
      </c>
      <c r="I756" s="27">
        <v>200.1</v>
      </c>
    </row>
    <row r="757" spans="1:9" x14ac:dyDescent="0.15">
      <c r="A757" t="s">
        <v>35</v>
      </c>
      <c r="B757" t="s">
        <v>211</v>
      </c>
      <c r="C757" t="s">
        <v>212</v>
      </c>
      <c r="D757" t="s">
        <v>24</v>
      </c>
      <c r="E757" t="s">
        <v>12</v>
      </c>
      <c r="F757" t="s">
        <v>161</v>
      </c>
      <c r="G757" t="s">
        <v>56</v>
      </c>
      <c r="H757" t="s">
        <v>14</v>
      </c>
      <c r="I757" s="27">
        <v>257.05</v>
      </c>
    </row>
    <row r="758" spans="1:9" hidden="1" x14ac:dyDescent="0.15">
      <c r="A758" t="s">
        <v>35</v>
      </c>
      <c r="B758" t="s">
        <v>178</v>
      </c>
      <c r="C758" t="s">
        <v>179</v>
      </c>
      <c r="D758" t="s">
        <v>11</v>
      </c>
      <c r="E758" t="s">
        <v>12</v>
      </c>
      <c r="F758" t="s">
        <v>180</v>
      </c>
      <c r="G758" t="s">
        <v>55</v>
      </c>
      <c r="H758" t="s">
        <v>14</v>
      </c>
      <c r="I758" s="27">
        <v>542.84</v>
      </c>
    </row>
    <row r="759" spans="1:9" x14ac:dyDescent="0.15">
      <c r="A759" t="s">
        <v>35</v>
      </c>
      <c r="B759" t="s">
        <v>201</v>
      </c>
      <c r="C759" t="s">
        <v>202</v>
      </c>
      <c r="D759" t="s">
        <v>24</v>
      </c>
      <c r="E759" t="s">
        <v>12</v>
      </c>
      <c r="F759" t="s">
        <v>169</v>
      </c>
      <c r="G759" t="s">
        <v>56</v>
      </c>
      <c r="H759" t="s">
        <v>14</v>
      </c>
      <c r="I759" s="27">
        <v>200.1</v>
      </c>
    </row>
    <row r="760" spans="1:9" x14ac:dyDescent="0.15">
      <c r="A760" t="s">
        <v>35</v>
      </c>
      <c r="B760" t="s">
        <v>203</v>
      </c>
      <c r="C760" t="s">
        <v>204</v>
      </c>
      <c r="D760" t="s">
        <v>24</v>
      </c>
      <c r="E760" t="s">
        <v>12</v>
      </c>
      <c r="F760" t="s">
        <v>158</v>
      </c>
      <c r="G760" t="s">
        <v>56</v>
      </c>
      <c r="H760" t="s">
        <v>14</v>
      </c>
      <c r="I760" s="27">
        <v>200.1</v>
      </c>
    </row>
    <row r="761" spans="1:9" hidden="1" x14ac:dyDescent="0.15">
      <c r="A761" t="s">
        <v>35</v>
      </c>
      <c r="B761" t="s">
        <v>170</v>
      </c>
      <c r="C761" t="s">
        <v>171</v>
      </c>
      <c r="D761" t="s">
        <v>27</v>
      </c>
      <c r="E761" t="s">
        <v>12</v>
      </c>
      <c r="F761" t="s">
        <v>172</v>
      </c>
      <c r="G761" t="s">
        <v>55</v>
      </c>
      <c r="H761" t="s">
        <v>14</v>
      </c>
      <c r="I761" s="27">
        <v>1874.83</v>
      </c>
    </row>
    <row r="762" spans="1:9" x14ac:dyDescent="0.15">
      <c r="A762" t="s">
        <v>35</v>
      </c>
      <c r="B762" t="s">
        <v>162</v>
      </c>
      <c r="C762" t="s">
        <v>163</v>
      </c>
      <c r="D762" t="s">
        <v>24</v>
      </c>
      <c r="E762" t="s">
        <v>12</v>
      </c>
      <c r="F762" t="s">
        <v>161</v>
      </c>
      <c r="G762" t="s">
        <v>56</v>
      </c>
      <c r="H762" t="s">
        <v>14</v>
      </c>
      <c r="I762" s="27">
        <v>2000.01</v>
      </c>
    </row>
    <row r="763" spans="1:9" x14ac:dyDescent="0.15">
      <c r="A763" t="s">
        <v>35</v>
      </c>
      <c r="B763" t="s">
        <v>181</v>
      </c>
      <c r="C763" t="s">
        <v>182</v>
      </c>
      <c r="D763" t="s">
        <v>24</v>
      </c>
      <c r="E763" t="s">
        <v>12</v>
      </c>
      <c r="F763" t="s">
        <v>183</v>
      </c>
      <c r="G763" t="s">
        <v>56</v>
      </c>
      <c r="H763" t="s">
        <v>14</v>
      </c>
      <c r="I763" s="27">
        <v>200.1</v>
      </c>
    </row>
    <row r="764" spans="1:9" x14ac:dyDescent="0.15">
      <c r="A764" t="s">
        <v>35</v>
      </c>
      <c r="B764" t="s">
        <v>167</v>
      </c>
      <c r="C764" t="s">
        <v>168</v>
      </c>
      <c r="D764" t="s">
        <v>24</v>
      </c>
      <c r="E764" t="s">
        <v>12</v>
      </c>
      <c r="F764" t="s">
        <v>169</v>
      </c>
      <c r="G764" t="s">
        <v>56</v>
      </c>
      <c r="H764" t="s">
        <v>14</v>
      </c>
      <c r="I764" s="27">
        <v>200.1</v>
      </c>
    </row>
    <row r="765" spans="1:9" hidden="1" x14ac:dyDescent="0.15">
      <c r="A765" t="s">
        <v>35</v>
      </c>
      <c r="B765" t="s">
        <v>175</v>
      </c>
      <c r="C765" t="s">
        <v>176</v>
      </c>
      <c r="D765" t="s">
        <v>11</v>
      </c>
      <c r="E765" t="s">
        <v>12</v>
      </c>
      <c r="F765" t="s">
        <v>177</v>
      </c>
      <c r="G765" t="s">
        <v>55</v>
      </c>
      <c r="H765" t="s">
        <v>14</v>
      </c>
      <c r="I765" s="27">
        <v>501.83</v>
      </c>
    </row>
    <row r="766" spans="1:9" x14ac:dyDescent="0.15">
      <c r="A766" t="s">
        <v>35</v>
      </c>
      <c r="B766" t="s">
        <v>156</v>
      </c>
      <c r="C766" t="s">
        <v>157</v>
      </c>
      <c r="D766" t="s">
        <v>24</v>
      </c>
      <c r="E766" t="s">
        <v>12</v>
      </c>
      <c r="F766" t="s">
        <v>158</v>
      </c>
      <c r="G766" t="s">
        <v>56</v>
      </c>
      <c r="H766" t="s">
        <v>14</v>
      </c>
      <c r="I766" s="27">
        <v>200.4</v>
      </c>
    </row>
    <row r="767" spans="1:9" x14ac:dyDescent="0.15">
      <c r="A767" t="s">
        <v>35</v>
      </c>
      <c r="B767" t="s">
        <v>186</v>
      </c>
      <c r="C767" t="s">
        <v>187</v>
      </c>
      <c r="D767" t="s">
        <v>24</v>
      </c>
      <c r="E767" t="s">
        <v>12</v>
      </c>
      <c r="F767" t="s">
        <v>158</v>
      </c>
      <c r="G767" t="s">
        <v>56</v>
      </c>
      <c r="H767" t="s">
        <v>14</v>
      </c>
      <c r="I767" s="27">
        <v>200.1</v>
      </c>
    </row>
    <row r="768" spans="1:9" x14ac:dyDescent="0.15">
      <c r="A768" t="s">
        <v>35</v>
      </c>
      <c r="B768" t="s">
        <v>205</v>
      </c>
      <c r="C768" t="s">
        <v>206</v>
      </c>
      <c r="D768" t="s">
        <v>24</v>
      </c>
      <c r="E768" t="s">
        <v>12</v>
      </c>
      <c r="F768" t="s">
        <v>161</v>
      </c>
      <c r="G768" t="s">
        <v>56</v>
      </c>
      <c r="H768" t="s">
        <v>14</v>
      </c>
      <c r="I768" s="27">
        <v>0.94</v>
      </c>
    </row>
    <row r="769" spans="1:9" hidden="1" x14ac:dyDescent="0.15">
      <c r="A769" t="s">
        <v>35</v>
      </c>
      <c r="B769" t="s">
        <v>164</v>
      </c>
      <c r="C769" t="s">
        <v>165</v>
      </c>
      <c r="D769" t="s">
        <v>11</v>
      </c>
      <c r="E769" t="s">
        <v>12</v>
      </c>
      <c r="F769" t="s">
        <v>166</v>
      </c>
      <c r="G769" t="s">
        <v>55</v>
      </c>
      <c r="H769" t="s">
        <v>14</v>
      </c>
      <c r="I769" s="27">
        <v>120.3</v>
      </c>
    </row>
    <row r="770" spans="1:9" x14ac:dyDescent="0.15">
      <c r="A770" t="s">
        <v>35</v>
      </c>
      <c r="B770" t="s">
        <v>199</v>
      </c>
      <c r="C770" t="s">
        <v>200</v>
      </c>
      <c r="D770" t="s">
        <v>24</v>
      </c>
      <c r="E770" t="s">
        <v>12</v>
      </c>
      <c r="F770" t="s">
        <v>161</v>
      </c>
      <c r="G770" t="s">
        <v>56</v>
      </c>
      <c r="H770" t="s">
        <v>14</v>
      </c>
      <c r="I770" s="27">
        <v>113.1</v>
      </c>
    </row>
    <row r="771" spans="1:9" x14ac:dyDescent="0.15">
      <c r="A771" t="s">
        <v>35</v>
      </c>
      <c r="B771" t="s">
        <v>209</v>
      </c>
      <c r="C771" t="s">
        <v>210</v>
      </c>
      <c r="D771" t="s">
        <v>24</v>
      </c>
      <c r="E771" t="s">
        <v>12</v>
      </c>
      <c r="F771" t="s">
        <v>161</v>
      </c>
      <c r="G771" t="s">
        <v>56</v>
      </c>
      <c r="H771" t="s">
        <v>14</v>
      </c>
      <c r="I771" s="27">
        <v>369.35</v>
      </c>
    </row>
    <row r="772" spans="1:9" x14ac:dyDescent="0.15">
      <c r="A772" t="s">
        <v>35</v>
      </c>
      <c r="B772" t="s">
        <v>221</v>
      </c>
      <c r="C772" t="s">
        <v>222</v>
      </c>
      <c r="D772" t="s">
        <v>24</v>
      </c>
      <c r="E772" t="s">
        <v>12</v>
      </c>
      <c r="F772" t="s">
        <v>161</v>
      </c>
      <c r="G772" t="s">
        <v>56</v>
      </c>
      <c r="H772" t="s">
        <v>14</v>
      </c>
      <c r="I772" s="27">
        <v>3018.19</v>
      </c>
    </row>
    <row r="773" spans="1:9" x14ac:dyDescent="0.15">
      <c r="A773" t="s">
        <v>35</v>
      </c>
      <c r="B773" t="s">
        <v>190</v>
      </c>
      <c r="C773" t="s">
        <v>191</v>
      </c>
      <c r="D773" t="s">
        <v>24</v>
      </c>
      <c r="E773" t="s">
        <v>12</v>
      </c>
      <c r="F773" t="s">
        <v>161</v>
      </c>
      <c r="G773" t="s">
        <v>56</v>
      </c>
      <c r="H773" t="s">
        <v>14</v>
      </c>
      <c r="I773" s="27">
        <v>381.59</v>
      </c>
    </row>
    <row r="774" spans="1:9" x14ac:dyDescent="0.15">
      <c r="A774" t="s">
        <v>36</v>
      </c>
      <c r="B774" t="s">
        <v>203</v>
      </c>
      <c r="C774" t="s">
        <v>204</v>
      </c>
      <c r="D774" t="s">
        <v>24</v>
      </c>
      <c r="E774" t="s">
        <v>12</v>
      </c>
      <c r="F774" t="s">
        <v>158</v>
      </c>
      <c r="G774" t="s">
        <v>56</v>
      </c>
      <c r="H774" t="s">
        <v>14</v>
      </c>
      <c r="I774" s="27">
        <v>200.1</v>
      </c>
    </row>
    <row r="775" spans="1:9" x14ac:dyDescent="0.15">
      <c r="A775" t="s">
        <v>36</v>
      </c>
      <c r="B775" t="s">
        <v>205</v>
      </c>
      <c r="C775" t="s">
        <v>206</v>
      </c>
      <c r="D775" t="s">
        <v>24</v>
      </c>
      <c r="E775" t="s">
        <v>12</v>
      </c>
      <c r="F775" t="s">
        <v>161</v>
      </c>
      <c r="G775" t="s">
        <v>56</v>
      </c>
      <c r="H775" t="s">
        <v>14</v>
      </c>
      <c r="I775" s="27">
        <v>0.57999999999999996</v>
      </c>
    </row>
    <row r="776" spans="1:9" hidden="1" x14ac:dyDescent="0.15">
      <c r="A776" t="s">
        <v>36</v>
      </c>
      <c r="B776" t="s">
        <v>194</v>
      </c>
      <c r="C776" t="s">
        <v>195</v>
      </c>
      <c r="D776" t="s">
        <v>11</v>
      </c>
      <c r="E776" t="s">
        <v>12</v>
      </c>
      <c r="F776" t="s">
        <v>196</v>
      </c>
      <c r="G776" t="s">
        <v>55</v>
      </c>
      <c r="H776" t="s">
        <v>14</v>
      </c>
      <c r="I776" s="27">
        <v>798.25</v>
      </c>
    </row>
    <row r="777" spans="1:9" x14ac:dyDescent="0.15">
      <c r="A777" t="s">
        <v>36</v>
      </c>
      <c r="B777" t="s">
        <v>159</v>
      </c>
      <c r="C777" t="s">
        <v>160</v>
      </c>
      <c r="D777" t="s">
        <v>24</v>
      </c>
      <c r="E777" t="s">
        <v>12</v>
      </c>
      <c r="F777" t="s">
        <v>161</v>
      </c>
      <c r="G777" t="s">
        <v>56</v>
      </c>
      <c r="H777" t="s">
        <v>14</v>
      </c>
      <c r="I777" s="27">
        <v>66.28</v>
      </c>
    </row>
    <row r="778" spans="1:9" x14ac:dyDescent="0.15">
      <c r="A778" t="s">
        <v>36</v>
      </c>
      <c r="B778" t="s">
        <v>173</v>
      </c>
      <c r="C778" t="s">
        <v>174</v>
      </c>
      <c r="D778" t="s">
        <v>24</v>
      </c>
      <c r="E778" t="s">
        <v>12</v>
      </c>
      <c r="F778" t="s">
        <v>169</v>
      </c>
      <c r="G778" t="s">
        <v>56</v>
      </c>
      <c r="H778" t="s">
        <v>14</v>
      </c>
      <c r="I778" s="27">
        <v>200.1</v>
      </c>
    </row>
    <row r="779" spans="1:9" x14ac:dyDescent="0.15">
      <c r="A779" t="s">
        <v>36</v>
      </c>
      <c r="B779" t="s">
        <v>221</v>
      </c>
      <c r="C779" t="s">
        <v>222</v>
      </c>
      <c r="D779" t="s">
        <v>24</v>
      </c>
      <c r="E779" t="s">
        <v>12</v>
      </c>
      <c r="F779" t="s">
        <v>161</v>
      </c>
      <c r="G779" t="s">
        <v>56</v>
      </c>
      <c r="H779" t="s">
        <v>14</v>
      </c>
      <c r="I779" s="27">
        <v>2368.92</v>
      </c>
    </row>
    <row r="780" spans="1:9" hidden="1" x14ac:dyDescent="0.15">
      <c r="A780" t="s">
        <v>36</v>
      </c>
      <c r="B780" t="s">
        <v>170</v>
      </c>
      <c r="C780" t="s">
        <v>171</v>
      </c>
      <c r="D780" t="s">
        <v>27</v>
      </c>
      <c r="E780" t="s">
        <v>12</v>
      </c>
      <c r="F780" t="s">
        <v>172</v>
      </c>
      <c r="G780" t="s">
        <v>55</v>
      </c>
      <c r="H780" t="s">
        <v>14</v>
      </c>
      <c r="I780" s="27">
        <v>633.42999999999995</v>
      </c>
    </row>
    <row r="781" spans="1:9" x14ac:dyDescent="0.15">
      <c r="A781" t="s">
        <v>36</v>
      </c>
      <c r="B781" t="s">
        <v>223</v>
      </c>
      <c r="C781" t="s">
        <v>224</v>
      </c>
      <c r="D781" t="s">
        <v>24</v>
      </c>
      <c r="E781" t="s">
        <v>12</v>
      </c>
      <c r="F781" t="s">
        <v>161</v>
      </c>
      <c r="G781" t="s">
        <v>56</v>
      </c>
      <c r="H781" t="s">
        <v>14</v>
      </c>
      <c r="I781" s="27">
        <v>300</v>
      </c>
    </row>
    <row r="782" spans="1:9" x14ac:dyDescent="0.15">
      <c r="A782" t="s">
        <v>36</v>
      </c>
      <c r="B782" t="s">
        <v>156</v>
      </c>
      <c r="C782" t="s">
        <v>157</v>
      </c>
      <c r="D782" t="s">
        <v>24</v>
      </c>
      <c r="E782" t="s">
        <v>12</v>
      </c>
      <c r="F782" t="s">
        <v>158</v>
      </c>
      <c r="G782" t="s">
        <v>56</v>
      </c>
      <c r="H782" t="s">
        <v>14</v>
      </c>
      <c r="I782" s="27">
        <v>200.1</v>
      </c>
    </row>
    <row r="783" spans="1:9" x14ac:dyDescent="0.15">
      <c r="A783" t="s">
        <v>36</v>
      </c>
      <c r="B783" t="s">
        <v>201</v>
      </c>
      <c r="C783" t="s">
        <v>202</v>
      </c>
      <c r="D783" t="s">
        <v>24</v>
      </c>
      <c r="E783" t="s">
        <v>12</v>
      </c>
      <c r="F783" t="s">
        <v>169</v>
      </c>
      <c r="G783" t="s">
        <v>56</v>
      </c>
      <c r="H783" t="s">
        <v>14</v>
      </c>
      <c r="I783" s="27">
        <v>200.1</v>
      </c>
    </row>
    <row r="784" spans="1:9" x14ac:dyDescent="0.15">
      <c r="A784" t="s">
        <v>36</v>
      </c>
      <c r="B784" t="s">
        <v>162</v>
      </c>
      <c r="C784" t="s">
        <v>163</v>
      </c>
      <c r="D784" t="s">
        <v>24</v>
      </c>
      <c r="E784" t="s">
        <v>12</v>
      </c>
      <c r="F784" t="s">
        <v>161</v>
      </c>
      <c r="G784" t="s">
        <v>56</v>
      </c>
      <c r="H784" t="s">
        <v>14</v>
      </c>
      <c r="I784" s="27">
        <v>1789.45</v>
      </c>
    </row>
    <row r="785" spans="1:9" x14ac:dyDescent="0.15">
      <c r="A785" t="s">
        <v>36</v>
      </c>
      <c r="B785" t="s">
        <v>186</v>
      </c>
      <c r="C785" t="s">
        <v>187</v>
      </c>
      <c r="D785" t="s">
        <v>24</v>
      </c>
      <c r="E785" t="s">
        <v>12</v>
      </c>
      <c r="F785" t="s">
        <v>158</v>
      </c>
      <c r="G785" t="s">
        <v>56</v>
      </c>
      <c r="H785" t="s">
        <v>14</v>
      </c>
      <c r="I785" s="27">
        <v>1000.2</v>
      </c>
    </row>
    <row r="786" spans="1:9" x14ac:dyDescent="0.15">
      <c r="A786" t="s">
        <v>36</v>
      </c>
      <c r="B786" t="s">
        <v>209</v>
      </c>
      <c r="C786" t="s">
        <v>210</v>
      </c>
      <c r="D786" t="s">
        <v>24</v>
      </c>
      <c r="E786" t="s">
        <v>12</v>
      </c>
      <c r="F786" t="s">
        <v>161</v>
      </c>
      <c r="G786" t="s">
        <v>56</v>
      </c>
      <c r="H786" t="s">
        <v>14</v>
      </c>
      <c r="I786" s="27">
        <v>1218.1099999999999</v>
      </c>
    </row>
    <row r="787" spans="1:9" x14ac:dyDescent="0.15">
      <c r="A787" t="s">
        <v>36</v>
      </c>
      <c r="B787" t="s">
        <v>211</v>
      </c>
      <c r="C787" t="s">
        <v>212</v>
      </c>
      <c r="D787" t="s">
        <v>24</v>
      </c>
      <c r="E787" t="s">
        <v>12</v>
      </c>
      <c r="F787" t="s">
        <v>161</v>
      </c>
      <c r="G787" t="s">
        <v>56</v>
      </c>
      <c r="H787" t="s">
        <v>14</v>
      </c>
      <c r="I787" s="27">
        <v>259.07</v>
      </c>
    </row>
    <row r="788" spans="1:9" x14ac:dyDescent="0.15">
      <c r="A788" t="s">
        <v>36</v>
      </c>
      <c r="B788" t="s">
        <v>192</v>
      </c>
      <c r="C788" t="s">
        <v>193</v>
      </c>
      <c r="D788" t="s">
        <v>24</v>
      </c>
      <c r="E788" t="s">
        <v>12</v>
      </c>
      <c r="F788" t="s">
        <v>183</v>
      </c>
      <c r="G788" t="s">
        <v>56</v>
      </c>
      <c r="H788" t="s">
        <v>14</v>
      </c>
      <c r="I788" s="27">
        <v>200.1</v>
      </c>
    </row>
    <row r="789" spans="1:9" hidden="1" x14ac:dyDescent="0.15">
      <c r="A789" t="s">
        <v>36</v>
      </c>
      <c r="B789" t="s">
        <v>175</v>
      </c>
      <c r="C789" t="s">
        <v>176</v>
      </c>
      <c r="D789" t="s">
        <v>11</v>
      </c>
      <c r="E789" t="s">
        <v>12</v>
      </c>
      <c r="F789" t="s">
        <v>177</v>
      </c>
      <c r="G789" t="s">
        <v>55</v>
      </c>
      <c r="H789" t="s">
        <v>14</v>
      </c>
      <c r="I789" s="27">
        <v>502.53</v>
      </c>
    </row>
    <row r="790" spans="1:9" hidden="1" x14ac:dyDescent="0.15">
      <c r="A790" t="s">
        <v>36</v>
      </c>
      <c r="B790" t="s">
        <v>164</v>
      </c>
      <c r="C790" t="s">
        <v>165</v>
      </c>
      <c r="D790" t="s">
        <v>11</v>
      </c>
      <c r="E790" t="s">
        <v>12</v>
      </c>
      <c r="F790" t="s">
        <v>166</v>
      </c>
      <c r="G790" t="s">
        <v>55</v>
      </c>
      <c r="H790" t="s">
        <v>14</v>
      </c>
      <c r="I790" s="27">
        <v>206.04</v>
      </c>
    </row>
    <row r="791" spans="1:9" x14ac:dyDescent="0.15">
      <c r="A791" t="s">
        <v>36</v>
      </c>
      <c r="B791" t="s">
        <v>199</v>
      </c>
      <c r="C791" t="s">
        <v>200</v>
      </c>
      <c r="D791" t="s">
        <v>24</v>
      </c>
      <c r="E791" t="s">
        <v>12</v>
      </c>
      <c r="F791" t="s">
        <v>161</v>
      </c>
      <c r="G791" t="s">
        <v>56</v>
      </c>
      <c r="H791" t="s">
        <v>14</v>
      </c>
      <c r="I791" s="27">
        <v>2005.63</v>
      </c>
    </row>
    <row r="792" spans="1:9" x14ac:dyDescent="0.15">
      <c r="A792" t="s">
        <v>36</v>
      </c>
      <c r="B792" t="s">
        <v>181</v>
      </c>
      <c r="C792" t="s">
        <v>182</v>
      </c>
      <c r="D792" t="s">
        <v>24</v>
      </c>
      <c r="E792" t="s">
        <v>12</v>
      </c>
      <c r="F792" t="s">
        <v>183</v>
      </c>
      <c r="G792" t="s">
        <v>56</v>
      </c>
      <c r="H792" t="s">
        <v>14</v>
      </c>
      <c r="I792" s="27">
        <v>200.7</v>
      </c>
    </row>
    <row r="793" spans="1:9" x14ac:dyDescent="0.15">
      <c r="A793" t="s">
        <v>36</v>
      </c>
      <c r="B793" t="s">
        <v>188</v>
      </c>
      <c r="C793" t="s">
        <v>189</v>
      </c>
      <c r="D793" t="s">
        <v>24</v>
      </c>
      <c r="E793" t="s">
        <v>12</v>
      </c>
      <c r="F793" t="s">
        <v>161</v>
      </c>
      <c r="G793" t="s">
        <v>56</v>
      </c>
      <c r="H793" t="s">
        <v>14</v>
      </c>
      <c r="I793" s="27">
        <v>38622.800000000003</v>
      </c>
    </row>
    <row r="794" spans="1:9" x14ac:dyDescent="0.15">
      <c r="A794" t="s">
        <v>36</v>
      </c>
      <c r="B794" t="s">
        <v>190</v>
      </c>
      <c r="C794" t="s">
        <v>191</v>
      </c>
      <c r="D794" t="s">
        <v>24</v>
      </c>
      <c r="E794" t="s">
        <v>12</v>
      </c>
      <c r="F794" t="s">
        <v>161</v>
      </c>
      <c r="G794" t="s">
        <v>56</v>
      </c>
      <c r="H794" t="s">
        <v>14</v>
      </c>
      <c r="I794" s="27">
        <v>248.41</v>
      </c>
    </row>
    <row r="795" spans="1:9" hidden="1" x14ac:dyDescent="0.15">
      <c r="A795" t="s">
        <v>36</v>
      </c>
      <c r="B795" t="s">
        <v>178</v>
      </c>
      <c r="C795" t="s">
        <v>179</v>
      </c>
      <c r="D795" t="s">
        <v>27</v>
      </c>
      <c r="E795" t="s">
        <v>12</v>
      </c>
      <c r="F795" t="s">
        <v>180</v>
      </c>
      <c r="G795" t="s">
        <v>55</v>
      </c>
      <c r="H795" t="s">
        <v>14</v>
      </c>
      <c r="I795" s="27">
        <v>582.41999999999996</v>
      </c>
    </row>
    <row r="796" spans="1:9" hidden="1" x14ac:dyDescent="0.15">
      <c r="A796" t="s">
        <v>36</v>
      </c>
      <c r="B796" t="s">
        <v>178</v>
      </c>
      <c r="C796" t="s">
        <v>179</v>
      </c>
      <c r="D796" t="s">
        <v>11</v>
      </c>
      <c r="E796" t="s">
        <v>12</v>
      </c>
      <c r="F796" t="s">
        <v>180</v>
      </c>
      <c r="G796" t="s">
        <v>55</v>
      </c>
      <c r="H796" t="s">
        <v>14</v>
      </c>
      <c r="I796" s="27">
        <v>374.42</v>
      </c>
    </row>
    <row r="797" spans="1:9" x14ac:dyDescent="0.15">
      <c r="A797" t="s">
        <v>36</v>
      </c>
      <c r="B797" t="s">
        <v>225</v>
      </c>
      <c r="C797" t="s">
        <v>226</v>
      </c>
      <c r="D797" t="s">
        <v>24</v>
      </c>
      <c r="E797" t="s">
        <v>12</v>
      </c>
      <c r="F797" t="s">
        <v>161</v>
      </c>
      <c r="G797" t="s">
        <v>56</v>
      </c>
      <c r="H797" t="s">
        <v>14</v>
      </c>
      <c r="I797" s="27">
        <v>300.01</v>
      </c>
    </row>
    <row r="798" spans="1:9" x14ac:dyDescent="0.15">
      <c r="A798" t="s">
        <v>36</v>
      </c>
      <c r="B798" t="s">
        <v>167</v>
      </c>
      <c r="C798" t="s">
        <v>168</v>
      </c>
      <c r="D798" t="s">
        <v>24</v>
      </c>
      <c r="E798" t="s">
        <v>12</v>
      </c>
      <c r="F798" t="s">
        <v>169</v>
      </c>
      <c r="G798" t="s">
        <v>56</v>
      </c>
      <c r="H798" t="s">
        <v>14</v>
      </c>
      <c r="I798" s="27">
        <v>200.1</v>
      </c>
    </row>
    <row r="799" spans="1:9" hidden="1" x14ac:dyDescent="0.15">
      <c r="A799" t="s">
        <v>36</v>
      </c>
      <c r="B799" t="s">
        <v>178</v>
      </c>
      <c r="C799" t="s">
        <v>179</v>
      </c>
      <c r="D799" t="s">
        <v>15</v>
      </c>
      <c r="E799" t="s">
        <v>12</v>
      </c>
      <c r="F799" t="s">
        <v>180</v>
      </c>
      <c r="G799" t="s">
        <v>55</v>
      </c>
      <c r="H799" t="s">
        <v>14</v>
      </c>
      <c r="I799" s="27">
        <v>689.45</v>
      </c>
    </row>
    <row r="800" spans="1:9" hidden="1" x14ac:dyDescent="0.15">
      <c r="A800" t="s">
        <v>36</v>
      </c>
      <c r="B800" t="s">
        <v>170</v>
      </c>
      <c r="C800" t="s">
        <v>171</v>
      </c>
      <c r="D800" t="s">
        <v>11</v>
      </c>
      <c r="E800" t="s">
        <v>12</v>
      </c>
      <c r="F800" t="s">
        <v>172</v>
      </c>
      <c r="G800" t="s">
        <v>55</v>
      </c>
      <c r="H800" t="s">
        <v>14</v>
      </c>
      <c r="I800" s="27">
        <v>1524.74</v>
      </c>
    </row>
    <row r="801" spans="1:9" x14ac:dyDescent="0.15">
      <c r="A801" t="s">
        <v>36</v>
      </c>
      <c r="B801" t="s">
        <v>184</v>
      </c>
      <c r="C801" t="s">
        <v>185</v>
      </c>
      <c r="D801" t="s">
        <v>24</v>
      </c>
      <c r="E801" t="s">
        <v>12</v>
      </c>
      <c r="F801" t="s">
        <v>161</v>
      </c>
      <c r="G801" t="s">
        <v>56</v>
      </c>
      <c r="H801" t="s">
        <v>14</v>
      </c>
      <c r="I801" s="27">
        <v>2000.02</v>
      </c>
    </row>
    <row r="802" spans="1:9" x14ac:dyDescent="0.15">
      <c r="A802" t="s">
        <v>37</v>
      </c>
      <c r="B802" t="s">
        <v>186</v>
      </c>
      <c r="C802" t="s">
        <v>187</v>
      </c>
      <c r="D802" t="s">
        <v>24</v>
      </c>
      <c r="E802" t="s">
        <v>12</v>
      </c>
      <c r="F802" t="s">
        <v>158</v>
      </c>
      <c r="G802" t="s">
        <v>56</v>
      </c>
      <c r="H802" t="s">
        <v>14</v>
      </c>
      <c r="I802" s="27">
        <v>1000.2</v>
      </c>
    </row>
    <row r="803" spans="1:9" x14ac:dyDescent="0.15">
      <c r="A803" t="s">
        <v>37</v>
      </c>
      <c r="B803" t="s">
        <v>227</v>
      </c>
      <c r="C803" t="s">
        <v>228</v>
      </c>
      <c r="D803" t="s">
        <v>24</v>
      </c>
      <c r="E803" t="s">
        <v>12</v>
      </c>
      <c r="F803" t="s">
        <v>229</v>
      </c>
      <c r="G803" t="s">
        <v>56</v>
      </c>
      <c r="H803" t="s">
        <v>14</v>
      </c>
      <c r="I803" s="27">
        <v>111.73</v>
      </c>
    </row>
    <row r="804" spans="1:9" x14ac:dyDescent="0.15">
      <c r="A804" t="s">
        <v>37</v>
      </c>
      <c r="B804" t="s">
        <v>199</v>
      </c>
      <c r="C804" t="s">
        <v>200</v>
      </c>
      <c r="D804" t="s">
        <v>24</v>
      </c>
      <c r="E804" t="s">
        <v>12</v>
      </c>
      <c r="F804" t="s">
        <v>161</v>
      </c>
      <c r="G804" t="s">
        <v>56</v>
      </c>
      <c r="H804" t="s">
        <v>14</v>
      </c>
      <c r="I804" s="27">
        <v>327.92</v>
      </c>
    </row>
    <row r="805" spans="1:9" x14ac:dyDescent="0.15">
      <c r="A805" t="s">
        <v>37</v>
      </c>
      <c r="B805" t="s">
        <v>190</v>
      </c>
      <c r="C805" t="s">
        <v>191</v>
      </c>
      <c r="D805" t="s">
        <v>24</v>
      </c>
      <c r="E805" t="s">
        <v>12</v>
      </c>
      <c r="F805" t="s">
        <v>161</v>
      </c>
      <c r="G805" t="s">
        <v>56</v>
      </c>
      <c r="H805" t="s">
        <v>14</v>
      </c>
      <c r="I805" s="27">
        <v>169.83</v>
      </c>
    </row>
    <row r="806" spans="1:9" hidden="1" x14ac:dyDescent="0.15">
      <c r="A806" t="s">
        <v>37</v>
      </c>
      <c r="B806" t="s">
        <v>178</v>
      </c>
      <c r="C806" t="s">
        <v>179</v>
      </c>
      <c r="D806" t="s">
        <v>15</v>
      </c>
      <c r="E806" t="s">
        <v>12</v>
      </c>
      <c r="F806" t="s">
        <v>180</v>
      </c>
      <c r="G806" t="s">
        <v>55</v>
      </c>
      <c r="H806" t="s">
        <v>14</v>
      </c>
      <c r="I806" s="27">
        <v>420.43</v>
      </c>
    </row>
    <row r="807" spans="1:9" x14ac:dyDescent="0.15">
      <c r="A807" t="s">
        <v>37</v>
      </c>
      <c r="B807" t="s">
        <v>159</v>
      </c>
      <c r="C807" t="s">
        <v>160</v>
      </c>
      <c r="D807" t="s">
        <v>24</v>
      </c>
      <c r="E807" t="s">
        <v>12</v>
      </c>
      <c r="F807" t="s">
        <v>161</v>
      </c>
      <c r="G807" t="s">
        <v>56</v>
      </c>
      <c r="H807" t="s">
        <v>14</v>
      </c>
      <c r="I807" s="27">
        <v>4.25</v>
      </c>
    </row>
    <row r="808" spans="1:9" x14ac:dyDescent="0.15">
      <c r="A808" t="s">
        <v>37</v>
      </c>
      <c r="B808" t="s">
        <v>192</v>
      </c>
      <c r="C808" t="s">
        <v>193</v>
      </c>
      <c r="D808" t="s">
        <v>24</v>
      </c>
      <c r="E808" t="s">
        <v>12</v>
      </c>
      <c r="F808" t="s">
        <v>183</v>
      </c>
      <c r="G808" t="s">
        <v>56</v>
      </c>
      <c r="H808" t="s">
        <v>14</v>
      </c>
      <c r="I808" s="27">
        <v>200.1</v>
      </c>
    </row>
    <row r="809" spans="1:9" x14ac:dyDescent="0.15">
      <c r="A809" t="s">
        <v>37</v>
      </c>
      <c r="B809" t="s">
        <v>188</v>
      </c>
      <c r="C809" t="s">
        <v>189</v>
      </c>
      <c r="D809" t="s">
        <v>24</v>
      </c>
      <c r="E809" t="s">
        <v>12</v>
      </c>
      <c r="F809" t="s">
        <v>161</v>
      </c>
      <c r="G809" t="s">
        <v>56</v>
      </c>
      <c r="H809" t="s">
        <v>14</v>
      </c>
      <c r="I809" s="27">
        <v>20537.330000000002</v>
      </c>
    </row>
    <row r="810" spans="1:9" x14ac:dyDescent="0.15">
      <c r="A810" t="s">
        <v>37</v>
      </c>
      <c r="B810" t="s">
        <v>205</v>
      </c>
      <c r="C810" t="s">
        <v>206</v>
      </c>
      <c r="D810" t="s">
        <v>24</v>
      </c>
      <c r="E810" t="s">
        <v>12</v>
      </c>
      <c r="F810" t="s">
        <v>161</v>
      </c>
      <c r="G810" t="s">
        <v>56</v>
      </c>
      <c r="H810" t="s">
        <v>14</v>
      </c>
      <c r="I810" s="27">
        <v>0.41</v>
      </c>
    </row>
    <row r="811" spans="1:9" x14ac:dyDescent="0.15">
      <c r="A811" t="s">
        <v>37</v>
      </c>
      <c r="B811" t="s">
        <v>181</v>
      </c>
      <c r="C811" t="s">
        <v>182</v>
      </c>
      <c r="D811" t="s">
        <v>24</v>
      </c>
      <c r="E811" t="s">
        <v>12</v>
      </c>
      <c r="F811" t="s">
        <v>183</v>
      </c>
      <c r="G811" t="s">
        <v>56</v>
      </c>
      <c r="H811" t="s">
        <v>14</v>
      </c>
      <c r="I811" s="27">
        <v>200.1</v>
      </c>
    </row>
    <row r="812" spans="1:9" x14ac:dyDescent="0.15">
      <c r="A812" t="s">
        <v>37</v>
      </c>
      <c r="B812" t="s">
        <v>209</v>
      </c>
      <c r="C812" t="s">
        <v>210</v>
      </c>
      <c r="D812" t="s">
        <v>24</v>
      </c>
      <c r="E812" t="s">
        <v>12</v>
      </c>
      <c r="F812" t="s">
        <v>161</v>
      </c>
      <c r="G812" t="s">
        <v>56</v>
      </c>
      <c r="H812" t="s">
        <v>14</v>
      </c>
      <c r="I812" s="27">
        <v>86.69</v>
      </c>
    </row>
    <row r="813" spans="1:9" x14ac:dyDescent="0.15">
      <c r="A813" t="s">
        <v>37</v>
      </c>
      <c r="B813" t="s">
        <v>221</v>
      </c>
      <c r="C813" t="s">
        <v>222</v>
      </c>
      <c r="D813" t="s">
        <v>24</v>
      </c>
      <c r="E813" t="s">
        <v>12</v>
      </c>
      <c r="F813" t="s">
        <v>161</v>
      </c>
      <c r="G813" t="s">
        <v>56</v>
      </c>
      <c r="H813" t="s">
        <v>14</v>
      </c>
      <c r="I813" s="27">
        <v>107.08</v>
      </c>
    </row>
    <row r="814" spans="1:9" x14ac:dyDescent="0.15">
      <c r="A814" t="s">
        <v>37</v>
      </c>
      <c r="B814" t="s">
        <v>156</v>
      </c>
      <c r="C814" t="s">
        <v>157</v>
      </c>
      <c r="D814" t="s">
        <v>24</v>
      </c>
      <c r="E814" t="s">
        <v>12</v>
      </c>
      <c r="F814" t="s">
        <v>158</v>
      </c>
      <c r="G814" t="s">
        <v>56</v>
      </c>
      <c r="H814" t="s">
        <v>14</v>
      </c>
      <c r="I814" s="27">
        <v>200.1</v>
      </c>
    </row>
    <row r="815" spans="1:9" x14ac:dyDescent="0.15">
      <c r="A815" t="s">
        <v>37</v>
      </c>
      <c r="B815" t="s">
        <v>223</v>
      </c>
      <c r="C815" t="s">
        <v>224</v>
      </c>
      <c r="D815" t="s">
        <v>24</v>
      </c>
      <c r="E815" t="s">
        <v>12</v>
      </c>
      <c r="F815" t="s">
        <v>161</v>
      </c>
      <c r="G815" t="s">
        <v>56</v>
      </c>
      <c r="H815" t="s">
        <v>14</v>
      </c>
      <c r="I815" s="27">
        <v>529.94000000000005</v>
      </c>
    </row>
    <row r="816" spans="1:9" x14ac:dyDescent="0.15">
      <c r="A816" t="s">
        <v>37</v>
      </c>
      <c r="B816" t="s">
        <v>184</v>
      </c>
      <c r="C816" t="s">
        <v>185</v>
      </c>
      <c r="D816" t="s">
        <v>24</v>
      </c>
      <c r="E816" t="s">
        <v>12</v>
      </c>
      <c r="F816" t="s">
        <v>161</v>
      </c>
      <c r="G816" t="s">
        <v>56</v>
      </c>
      <c r="H816" t="s">
        <v>14</v>
      </c>
      <c r="I816" s="27">
        <v>166.59</v>
      </c>
    </row>
    <row r="817" spans="1:9" x14ac:dyDescent="0.15">
      <c r="A817" t="s">
        <v>37</v>
      </c>
      <c r="B817" t="s">
        <v>225</v>
      </c>
      <c r="C817" t="s">
        <v>226</v>
      </c>
      <c r="D817" t="s">
        <v>24</v>
      </c>
      <c r="E817" t="s">
        <v>12</v>
      </c>
      <c r="F817" t="s">
        <v>161</v>
      </c>
      <c r="G817" t="s">
        <v>56</v>
      </c>
      <c r="H817" t="s">
        <v>14</v>
      </c>
      <c r="I817" s="27">
        <v>52</v>
      </c>
    </row>
    <row r="818" spans="1:9" x14ac:dyDescent="0.15">
      <c r="A818" t="s">
        <v>37</v>
      </c>
      <c r="B818" t="s">
        <v>201</v>
      </c>
      <c r="C818" t="s">
        <v>202</v>
      </c>
      <c r="D818" t="s">
        <v>24</v>
      </c>
      <c r="E818" t="s">
        <v>12</v>
      </c>
      <c r="F818" t="s">
        <v>169</v>
      </c>
      <c r="G818" t="s">
        <v>56</v>
      </c>
      <c r="H818" t="s">
        <v>14</v>
      </c>
      <c r="I818" s="27">
        <v>200.1</v>
      </c>
    </row>
    <row r="819" spans="1:9" x14ac:dyDescent="0.15">
      <c r="A819" t="s">
        <v>37</v>
      </c>
      <c r="B819" t="s">
        <v>203</v>
      </c>
      <c r="C819" t="s">
        <v>204</v>
      </c>
      <c r="D819" t="s">
        <v>24</v>
      </c>
      <c r="E819" t="s">
        <v>12</v>
      </c>
      <c r="F819" t="s">
        <v>158</v>
      </c>
      <c r="G819" t="s">
        <v>56</v>
      </c>
      <c r="H819" t="s">
        <v>14</v>
      </c>
      <c r="I819" s="27">
        <v>200.1</v>
      </c>
    </row>
    <row r="820" spans="1:9" x14ac:dyDescent="0.15">
      <c r="A820" t="s">
        <v>37</v>
      </c>
      <c r="B820" t="s">
        <v>173</v>
      </c>
      <c r="C820" t="s">
        <v>174</v>
      </c>
      <c r="D820" t="s">
        <v>24</v>
      </c>
      <c r="E820" t="s">
        <v>12</v>
      </c>
      <c r="F820" t="s">
        <v>169</v>
      </c>
      <c r="G820" t="s">
        <v>56</v>
      </c>
      <c r="H820" t="s">
        <v>14</v>
      </c>
      <c r="I820" s="27">
        <v>200.1</v>
      </c>
    </row>
    <row r="821" spans="1:9" hidden="1" x14ac:dyDescent="0.15">
      <c r="A821" t="s">
        <v>37</v>
      </c>
      <c r="B821" t="s">
        <v>175</v>
      </c>
      <c r="C821" t="s">
        <v>176</v>
      </c>
      <c r="D821" t="s">
        <v>11</v>
      </c>
      <c r="E821" t="s">
        <v>12</v>
      </c>
      <c r="F821" t="s">
        <v>177</v>
      </c>
      <c r="G821" t="s">
        <v>55</v>
      </c>
      <c r="H821" t="s">
        <v>14</v>
      </c>
      <c r="I821" s="27">
        <v>502.73</v>
      </c>
    </row>
    <row r="822" spans="1:9" x14ac:dyDescent="0.15">
      <c r="A822" t="s">
        <v>37</v>
      </c>
      <c r="B822" t="s">
        <v>162</v>
      </c>
      <c r="C822" t="s">
        <v>163</v>
      </c>
      <c r="D822" t="s">
        <v>24</v>
      </c>
      <c r="E822" t="s">
        <v>12</v>
      </c>
      <c r="F822" t="s">
        <v>161</v>
      </c>
      <c r="G822" t="s">
        <v>56</v>
      </c>
      <c r="H822" t="s">
        <v>14</v>
      </c>
      <c r="I822" s="27">
        <v>897.62</v>
      </c>
    </row>
    <row r="823" spans="1:9" hidden="1" x14ac:dyDescent="0.15">
      <c r="A823" t="s">
        <v>37</v>
      </c>
      <c r="B823" t="s">
        <v>164</v>
      </c>
      <c r="C823" t="s">
        <v>165</v>
      </c>
      <c r="D823" t="s">
        <v>11</v>
      </c>
      <c r="E823" t="s">
        <v>12</v>
      </c>
      <c r="F823" t="s">
        <v>166</v>
      </c>
      <c r="G823" t="s">
        <v>55</v>
      </c>
      <c r="H823" t="s">
        <v>14</v>
      </c>
      <c r="I823" s="27">
        <v>134.82</v>
      </c>
    </row>
    <row r="824" spans="1:9" hidden="1" x14ac:dyDescent="0.15">
      <c r="A824" t="s">
        <v>37</v>
      </c>
      <c r="B824" t="s">
        <v>178</v>
      </c>
      <c r="C824" t="s">
        <v>179</v>
      </c>
      <c r="D824" t="s">
        <v>27</v>
      </c>
      <c r="E824" t="s">
        <v>12</v>
      </c>
      <c r="F824" t="s">
        <v>180</v>
      </c>
      <c r="G824" t="s">
        <v>55</v>
      </c>
      <c r="H824" t="s">
        <v>14</v>
      </c>
      <c r="I824" s="27">
        <v>646.33000000000004</v>
      </c>
    </row>
    <row r="825" spans="1:9" hidden="1" x14ac:dyDescent="0.15">
      <c r="A825" t="s">
        <v>37</v>
      </c>
      <c r="B825" t="s">
        <v>170</v>
      </c>
      <c r="C825" t="s">
        <v>171</v>
      </c>
      <c r="D825" t="s">
        <v>11</v>
      </c>
      <c r="E825" t="s">
        <v>12</v>
      </c>
      <c r="F825" t="s">
        <v>172</v>
      </c>
      <c r="G825" t="s">
        <v>55</v>
      </c>
      <c r="H825" t="s">
        <v>14</v>
      </c>
      <c r="I825" s="27">
        <v>127.65</v>
      </c>
    </row>
    <row r="826" spans="1:9" x14ac:dyDescent="0.15">
      <c r="A826" t="s">
        <v>37</v>
      </c>
      <c r="B826" t="s">
        <v>211</v>
      </c>
      <c r="C826" t="s">
        <v>212</v>
      </c>
      <c r="D826" t="s">
        <v>24</v>
      </c>
      <c r="E826" t="s">
        <v>12</v>
      </c>
      <c r="F826" t="s">
        <v>161</v>
      </c>
      <c r="G826" t="s">
        <v>56</v>
      </c>
      <c r="H826" t="s">
        <v>14</v>
      </c>
      <c r="I826" s="27">
        <v>4.93</v>
      </c>
    </row>
    <row r="827" spans="1:9" hidden="1" x14ac:dyDescent="0.15">
      <c r="A827" t="s">
        <v>37</v>
      </c>
      <c r="B827" t="s">
        <v>194</v>
      </c>
      <c r="C827" t="s">
        <v>195</v>
      </c>
      <c r="D827" t="s">
        <v>11</v>
      </c>
      <c r="E827" t="s">
        <v>12</v>
      </c>
      <c r="F827" t="s">
        <v>196</v>
      </c>
      <c r="G827" t="s">
        <v>55</v>
      </c>
      <c r="H827" t="s">
        <v>14</v>
      </c>
      <c r="I827" s="27">
        <v>795.48</v>
      </c>
    </row>
    <row r="828" spans="1:9" hidden="1" x14ac:dyDescent="0.15">
      <c r="A828" t="s">
        <v>37</v>
      </c>
      <c r="B828" t="s">
        <v>170</v>
      </c>
      <c r="C828" t="s">
        <v>171</v>
      </c>
      <c r="D828" t="s">
        <v>27</v>
      </c>
      <c r="E828" t="s">
        <v>12</v>
      </c>
      <c r="F828" t="s">
        <v>172</v>
      </c>
      <c r="G828" t="s">
        <v>55</v>
      </c>
      <c r="H828" t="s">
        <v>14</v>
      </c>
      <c r="I828" s="27">
        <v>107.93</v>
      </c>
    </row>
    <row r="829" spans="1:9" x14ac:dyDescent="0.15">
      <c r="A829" t="s">
        <v>37</v>
      </c>
      <c r="B829" t="s">
        <v>230</v>
      </c>
      <c r="C829" t="s">
        <v>231</v>
      </c>
      <c r="D829" t="s">
        <v>24</v>
      </c>
      <c r="E829" t="s">
        <v>12</v>
      </c>
      <c r="F829" t="s">
        <v>232</v>
      </c>
      <c r="G829" t="s">
        <v>56</v>
      </c>
      <c r="H829" t="s">
        <v>14</v>
      </c>
      <c r="I829" s="27">
        <v>188.66</v>
      </c>
    </row>
    <row r="830" spans="1:9" x14ac:dyDescent="0.15">
      <c r="A830" t="s">
        <v>37</v>
      </c>
      <c r="B830" t="s">
        <v>233</v>
      </c>
      <c r="C830" t="s">
        <v>234</v>
      </c>
      <c r="D830" t="s">
        <v>24</v>
      </c>
      <c r="E830" t="s">
        <v>12</v>
      </c>
      <c r="F830" t="s">
        <v>229</v>
      </c>
      <c r="G830" t="s">
        <v>56</v>
      </c>
      <c r="H830" t="s">
        <v>14</v>
      </c>
      <c r="I830" s="27">
        <v>182.34</v>
      </c>
    </row>
    <row r="831" spans="1:9" hidden="1" x14ac:dyDescent="0.15">
      <c r="A831" t="s">
        <v>37</v>
      </c>
      <c r="B831" t="s">
        <v>178</v>
      </c>
      <c r="C831" t="s">
        <v>179</v>
      </c>
      <c r="D831" t="s">
        <v>11</v>
      </c>
      <c r="E831" t="s">
        <v>12</v>
      </c>
      <c r="F831" t="s">
        <v>180</v>
      </c>
      <c r="G831" t="s">
        <v>55</v>
      </c>
      <c r="H831" t="s">
        <v>14</v>
      </c>
      <c r="I831" s="27">
        <v>525.29999999999995</v>
      </c>
    </row>
    <row r="832" spans="1:9" x14ac:dyDescent="0.15">
      <c r="A832" t="s">
        <v>37</v>
      </c>
      <c r="B832" t="s">
        <v>167</v>
      </c>
      <c r="C832" t="s">
        <v>168</v>
      </c>
      <c r="D832" t="s">
        <v>24</v>
      </c>
      <c r="E832" t="s">
        <v>12</v>
      </c>
      <c r="F832" t="s">
        <v>169</v>
      </c>
      <c r="G832" t="s">
        <v>56</v>
      </c>
      <c r="H832" t="s">
        <v>14</v>
      </c>
      <c r="I832" s="27">
        <v>200.37</v>
      </c>
    </row>
    <row r="833" spans="1:9" x14ac:dyDescent="0.15">
      <c r="A833" t="s">
        <v>38</v>
      </c>
      <c r="B833" t="s">
        <v>211</v>
      </c>
      <c r="C833" t="s">
        <v>212</v>
      </c>
      <c r="D833" t="s">
        <v>24</v>
      </c>
      <c r="E833" t="s">
        <v>12</v>
      </c>
      <c r="F833" t="s">
        <v>161</v>
      </c>
      <c r="G833" t="s">
        <v>56</v>
      </c>
      <c r="H833" t="s">
        <v>14</v>
      </c>
      <c r="I833" s="27">
        <v>1.18</v>
      </c>
    </row>
    <row r="834" spans="1:9" x14ac:dyDescent="0.15">
      <c r="A834" t="s">
        <v>38</v>
      </c>
      <c r="B834" t="s">
        <v>167</v>
      </c>
      <c r="C834" t="s">
        <v>168</v>
      </c>
      <c r="D834" t="s">
        <v>24</v>
      </c>
      <c r="E834" t="s">
        <v>12</v>
      </c>
      <c r="F834" t="s">
        <v>169</v>
      </c>
      <c r="G834" t="s">
        <v>56</v>
      </c>
      <c r="H834" t="s">
        <v>14</v>
      </c>
      <c r="I834" s="27">
        <v>200.1</v>
      </c>
    </row>
    <row r="835" spans="1:9" x14ac:dyDescent="0.15">
      <c r="A835" t="s">
        <v>38</v>
      </c>
      <c r="B835" t="s">
        <v>184</v>
      </c>
      <c r="C835" t="s">
        <v>185</v>
      </c>
      <c r="D835" t="s">
        <v>24</v>
      </c>
      <c r="E835" t="s">
        <v>12</v>
      </c>
      <c r="F835" t="s">
        <v>161</v>
      </c>
      <c r="G835" t="s">
        <v>56</v>
      </c>
      <c r="H835" t="s">
        <v>14</v>
      </c>
      <c r="I835" s="27">
        <v>282.39999999999998</v>
      </c>
    </row>
    <row r="836" spans="1:9" hidden="1" x14ac:dyDescent="0.15">
      <c r="A836" t="s">
        <v>38</v>
      </c>
      <c r="B836" t="s">
        <v>175</v>
      </c>
      <c r="C836" t="s">
        <v>176</v>
      </c>
      <c r="D836" t="s">
        <v>11</v>
      </c>
      <c r="E836" t="s">
        <v>12</v>
      </c>
      <c r="F836" t="s">
        <v>177</v>
      </c>
      <c r="G836" t="s">
        <v>55</v>
      </c>
      <c r="H836" t="s">
        <v>14</v>
      </c>
      <c r="I836" s="27">
        <v>501.21</v>
      </c>
    </row>
    <row r="837" spans="1:9" x14ac:dyDescent="0.15">
      <c r="A837" t="s">
        <v>38</v>
      </c>
      <c r="B837" t="s">
        <v>203</v>
      </c>
      <c r="C837" t="s">
        <v>204</v>
      </c>
      <c r="D837" t="s">
        <v>24</v>
      </c>
      <c r="E837" t="s">
        <v>12</v>
      </c>
      <c r="F837" t="s">
        <v>158</v>
      </c>
      <c r="G837" t="s">
        <v>56</v>
      </c>
      <c r="H837" t="s">
        <v>14</v>
      </c>
      <c r="I837" s="27">
        <v>200.1</v>
      </c>
    </row>
    <row r="838" spans="1:9" hidden="1" x14ac:dyDescent="0.15">
      <c r="A838" t="s">
        <v>38</v>
      </c>
      <c r="B838" t="s">
        <v>170</v>
      </c>
      <c r="C838" t="s">
        <v>171</v>
      </c>
      <c r="D838" t="s">
        <v>27</v>
      </c>
      <c r="E838" t="s">
        <v>12</v>
      </c>
      <c r="F838" t="s">
        <v>172</v>
      </c>
      <c r="G838" t="s">
        <v>55</v>
      </c>
      <c r="H838" t="s">
        <v>14</v>
      </c>
      <c r="I838" s="27">
        <v>233.02</v>
      </c>
    </row>
    <row r="839" spans="1:9" x14ac:dyDescent="0.15">
      <c r="A839" t="s">
        <v>38</v>
      </c>
      <c r="B839" t="s">
        <v>205</v>
      </c>
      <c r="C839" t="s">
        <v>206</v>
      </c>
      <c r="D839" t="s">
        <v>24</v>
      </c>
      <c r="E839" t="s">
        <v>12</v>
      </c>
      <c r="F839" t="s">
        <v>161</v>
      </c>
      <c r="G839" t="s">
        <v>56</v>
      </c>
      <c r="H839" t="s">
        <v>14</v>
      </c>
      <c r="I839" s="27">
        <v>0.22</v>
      </c>
    </row>
    <row r="840" spans="1:9" hidden="1" x14ac:dyDescent="0.15">
      <c r="A840" t="s">
        <v>38</v>
      </c>
      <c r="B840" t="s">
        <v>194</v>
      </c>
      <c r="C840" t="s">
        <v>195</v>
      </c>
      <c r="D840" t="s">
        <v>11</v>
      </c>
      <c r="E840" t="s">
        <v>12</v>
      </c>
      <c r="F840" t="s">
        <v>196</v>
      </c>
      <c r="G840" t="s">
        <v>55</v>
      </c>
      <c r="H840" t="s">
        <v>14</v>
      </c>
      <c r="I840" s="27">
        <v>795</v>
      </c>
    </row>
    <row r="841" spans="1:9" x14ac:dyDescent="0.15">
      <c r="A841" t="s">
        <v>38</v>
      </c>
      <c r="B841" t="s">
        <v>156</v>
      </c>
      <c r="C841" t="s">
        <v>157</v>
      </c>
      <c r="D841" t="s">
        <v>24</v>
      </c>
      <c r="E841" t="s">
        <v>12</v>
      </c>
      <c r="F841" t="s">
        <v>158</v>
      </c>
      <c r="G841" t="s">
        <v>56</v>
      </c>
      <c r="H841" t="s">
        <v>14</v>
      </c>
      <c r="I841" s="27">
        <v>200.1</v>
      </c>
    </row>
    <row r="842" spans="1:9" x14ac:dyDescent="0.15">
      <c r="A842" t="s">
        <v>38</v>
      </c>
      <c r="B842" t="s">
        <v>209</v>
      </c>
      <c r="C842" t="s">
        <v>210</v>
      </c>
      <c r="D842" t="s">
        <v>24</v>
      </c>
      <c r="E842" t="s">
        <v>12</v>
      </c>
      <c r="F842" t="s">
        <v>161</v>
      </c>
      <c r="G842" t="s">
        <v>56</v>
      </c>
      <c r="H842" t="s">
        <v>14</v>
      </c>
      <c r="I842" s="27">
        <v>74.010000000000005</v>
      </c>
    </row>
    <row r="843" spans="1:9" hidden="1" x14ac:dyDescent="0.15">
      <c r="A843" t="s">
        <v>38</v>
      </c>
      <c r="B843" t="s">
        <v>164</v>
      </c>
      <c r="C843" t="s">
        <v>165</v>
      </c>
      <c r="D843" t="s">
        <v>11</v>
      </c>
      <c r="E843" t="s">
        <v>12</v>
      </c>
      <c r="F843" t="s">
        <v>166</v>
      </c>
      <c r="G843" t="s">
        <v>55</v>
      </c>
      <c r="H843" t="s">
        <v>14</v>
      </c>
      <c r="I843" s="27">
        <v>99.17</v>
      </c>
    </row>
    <row r="844" spans="1:9" x14ac:dyDescent="0.15">
      <c r="A844" t="s">
        <v>38</v>
      </c>
      <c r="B844" t="s">
        <v>173</v>
      </c>
      <c r="C844" t="s">
        <v>174</v>
      </c>
      <c r="D844" t="s">
        <v>24</v>
      </c>
      <c r="E844" t="s">
        <v>12</v>
      </c>
      <c r="F844" t="s">
        <v>169</v>
      </c>
      <c r="G844" t="s">
        <v>56</v>
      </c>
      <c r="H844" t="s">
        <v>14</v>
      </c>
      <c r="I844" s="27">
        <v>200.1</v>
      </c>
    </row>
    <row r="845" spans="1:9" x14ac:dyDescent="0.15">
      <c r="A845" t="s">
        <v>38</v>
      </c>
      <c r="B845" t="s">
        <v>233</v>
      </c>
      <c r="C845" t="s">
        <v>234</v>
      </c>
      <c r="D845" t="s">
        <v>24</v>
      </c>
      <c r="E845" t="s">
        <v>12</v>
      </c>
      <c r="F845" t="s">
        <v>229</v>
      </c>
      <c r="G845" t="s">
        <v>56</v>
      </c>
      <c r="H845" t="s">
        <v>14</v>
      </c>
      <c r="I845" s="27">
        <v>4.4000000000000004</v>
      </c>
    </row>
    <row r="846" spans="1:9" x14ac:dyDescent="0.15">
      <c r="A846" t="s">
        <v>38</v>
      </c>
      <c r="B846" t="s">
        <v>235</v>
      </c>
      <c r="C846" t="s">
        <v>236</v>
      </c>
      <c r="D846" t="s">
        <v>24</v>
      </c>
      <c r="E846" t="s">
        <v>12</v>
      </c>
      <c r="F846" t="s">
        <v>229</v>
      </c>
      <c r="G846" t="s">
        <v>56</v>
      </c>
      <c r="H846" t="s">
        <v>14</v>
      </c>
      <c r="I846" s="27">
        <v>74.84</v>
      </c>
    </row>
    <row r="847" spans="1:9" x14ac:dyDescent="0.15">
      <c r="A847" t="s">
        <v>38</v>
      </c>
      <c r="B847" t="s">
        <v>159</v>
      </c>
      <c r="C847" t="s">
        <v>160</v>
      </c>
      <c r="D847" t="s">
        <v>24</v>
      </c>
      <c r="E847" t="s">
        <v>12</v>
      </c>
      <c r="F847" t="s">
        <v>161</v>
      </c>
      <c r="G847" t="s">
        <v>56</v>
      </c>
      <c r="H847" t="s">
        <v>14</v>
      </c>
      <c r="I847" s="27">
        <v>8.4600000000000009</v>
      </c>
    </row>
    <row r="848" spans="1:9" hidden="1" x14ac:dyDescent="0.15">
      <c r="A848" t="s">
        <v>38</v>
      </c>
      <c r="B848" t="s">
        <v>178</v>
      </c>
      <c r="C848" t="s">
        <v>179</v>
      </c>
      <c r="D848" t="s">
        <v>15</v>
      </c>
      <c r="E848" t="s">
        <v>12</v>
      </c>
      <c r="F848" t="s">
        <v>180</v>
      </c>
      <c r="G848" t="s">
        <v>55</v>
      </c>
      <c r="H848" t="s">
        <v>14</v>
      </c>
      <c r="I848" s="27">
        <v>515.01</v>
      </c>
    </row>
    <row r="849" spans="1:9" x14ac:dyDescent="0.15">
      <c r="A849" t="s">
        <v>38</v>
      </c>
      <c r="B849" t="s">
        <v>162</v>
      </c>
      <c r="C849" t="s">
        <v>163</v>
      </c>
      <c r="D849" t="s">
        <v>24</v>
      </c>
      <c r="E849" t="s">
        <v>12</v>
      </c>
      <c r="F849" t="s">
        <v>161</v>
      </c>
      <c r="G849" t="s">
        <v>56</v>
      </c>
      <c r="H849" t="s">
        <v>14</v>
      </c>
      <c r="I849" s="27">
        <v>455.07</v>
      </c>
    </row>
    <row r="850" spans="1:9" x14ac:dyDescent="0.15">
      <c r="A850" t="s">
        <v>38</v>
      </c>
      <c r="B850" t="s">
        <v>199</v>
      </c>
      <c r="C850" t="s">
        <v>200</v>
      </c>
      <c r="D850" t="s">
        <v>24</v>
      </c>
      <c r="E850" t="s">
        <v>12</v>
      </c>
      <c r="F850" t="s">
        <v>161</v>
      </c>
      <c r="G850" t="s">
        <v>56</v>
      </c>
      <c r="H850" t="s">
        <v>14</v>
      </c>
      <c r="I850" s="27">
        <v>267.89999999999998</v>
      </c>
    </row>
    <row r="851" spans="1:9" x14ac:dyDescent="0.15">
      <c r="A851" t="s">
        <v>38</v>
      </c>
      <c r="B851" t="s">
        <v>221</v>
      </c>
      <c r="C851" t="s">
        <v>222</v>
      </c>
      <c r="D851" t="s">
        <v>24</v>
      </c>
      <c r="E851" t="s">
        <v>12</v>
      </c>
      <c r="F851" t="s">
        <v>161</v>
      </c>
      <c r="G851" t="s">
        <v>56</v>
      </c>
      <c r="H851" t="s">
        <v>14</v>
      </c>
      <c r="I851" s="27">
        <v>111.89</v>
      </c>
    </row>
    <row r="852" spans="1:9" hidden="1" x14ac:dyDescent="0.15">
      <c r="A852" t="s">
        <v>38</v>
      </c>
      <c r="B852" t="s">
        <v>178</v>
      </c>
      <c r="C852" t="s">
        <v>179</v>
      </c>
      <c r="D852" t="s">
        <v>27</v>
      </c>
      <c r="E852" t="s">
        <v>12</v>
      </c>
      <c r="F852" t="s">
        <v>180</v>
      </c>
      <c r="G852" t="s">
        <v>55</v>
      </c>
      <c r="H852" t="s">
        <v>14</v>
      </c>
      <c r="I852" s="27">
        <v>1040.79</v>
      </c>
    </row>
    <row r="853" spans="1:9" x14ac:dyDescent="0.15">
      <c r="A853" t="s">
        <v>38</v>
      </c>
      <c r="B853" t="s">
        <v>186</v>
      </c>
      <c r="C853" t="s">
        <v>187</v>
      </c>
      <c r="D853" t="s">
        <v>24</v>
      </c>
      <c r="E853" t="s">
        <v>12</v>
      </c>
      <c r="F853" t="s">
        <v>158</v>
      </c>
      <c r="G853" t="s">
        <v>56</v>
      </c>
      <c r="H853" t="s">
        <v>14</v>
      </c>
      <c r="I853" s="27">
        <v>1000.2</v>
      </c>
    </row>
    <row r="854" spans="1:9" x14ac:dyDescent="0.15">
      <c r="A854" t="s">
        <v>38</v>
      </c>
      <c r="B854" t="s">
        <v>181</v>
      </c>
      <c r="C854" t="s">
        <v>182</v>
      </c>
      <c r="D854" t="s">
        <v>24</v>
      </c>
      <c r="E854" t="s">
        <v>12</v>
      </c>
      <c r="F854" t="s">
        <v>183</v>
      </c>
      <c r="G854" t="s">
        <v>56</v>
      </c>
      <c r="H854" t="s">
        <v>14</v>
      </c>
      <c r="I854" s="27">
        <v>200.1</v>
      </c>
    </row>
    <row r="855" spans="1:9" x14ac:dyDescent="0.15">
      <c r="A855" t="s">
        <v>38</v>
      </c>
      <c r="B855" t="s">
        <v>237</v>
      </c>
      <c r="C855" t="s">
        <v>238</v>
      </c>
      <c r="D855" t="s">
        <v>24</v>
      </c>
      <c r="E855" t="s">
        <v>12</v>
      </c>
      <c r="F855" t="s">
        <v>229</v>
      </c>
      <c r="G855" t="s">
        <v>56</v>
      </c>
      <c r="H855" t="s">
        <v>14</v>
      </c>
      <c r="I855" s="27">
        <v>5.3</v>
      </c>
    </row>
    <row r="856" spans="1:9" hidden="1" x14ac:dyDescent="0.15">
      <c r="A856" t="s">
        <v>38</v>
      </c>
      <c r="B856" t="s">
        <v>170</v>
      </c>
      <c r="C856" t="s">
        <v>171</v>
      </c>
      <c r="D856" t="s">
        <v>11</v>
      </c>
      <c r="E856" t="s">
        <v>12</v>
      </c>
      <c r="F856" t="s">
        <v>172</v>
      </c>
      <c r="G856" t="s">
        <v>55</v>
      </c>
      <c r="H856" t="s">
        <v>14</v>
      </c>
      <c r="I856" s="27">
        <v>619.54</v>
      </c>
    </row>
    <row r="857" spans="1:9" hidden="1" x14ac:dyDescent="0.15">
      <c r="A857" t="s">
        <v>38</v>
      </c>
      <c r="B857" t="s">
        <v>178</v>
      </c>
      <c r="C857" t="s">
        <v>179</v>
      </c>
      <c r="D857" t="s">
        <v>11</v>
      </c>
      <c r="E857" t="s">
        <v>12</v>
      </c>
      <c r="F857" t="s">
        <v>180</v>
      </c>
      <c r="G857" t="s">
        <v>55</v>
      </c>
      <c r="H857" t="s">
        <v>14</v>
      </c>
      <c r="I857" s="27">
        <v>661.66</v>
      </c>
    </row>
    <row r="858" spans="1:9" x14ac:dyDescent="0.15">
      <c r="A858" t="s">
        <v>38</v>
      </c>
      <c r="B858" t="s">
        <v>223</v>
      </c>
      <c r="C858" t="s">
        <v>224</v>
      </c>
      <c r="D858" t="s">
        <v>24</v>
      </c>
      <c r="E858" t="s">
        <v>12</v>
      </c>
      <c r="F858" t="s">
        <v>161</v>
      </c>
      <c r="G858" t="s">
        <v>56</v>
      </c>
      <c r="H858" t="s">
        <v>14</v>
      </c>
      <c r="I858" s="27">
        <v>874.93</v>
      </c>
    </row>
    <row r="859" spans="1:9" x14ac:dyDescent="0.15">
      <c r="A859" t="s">
        <v>38</v>
      </c>
      <c r="B859" t="s">
        <v>190</v>
      </c>
      <c r="C859" t="s">
        <v>191</v>
      </c>
      <c r="D859" t="s">
        <v>24</v>
      </c>
      <c r="E859" t="s">
        <v>12</v>
      </c>
      <c r="F859" t="s">
        <v>161</v>
      </c>
      <c r="G859" t="s">
        <v>56</v>
      </c>
      <c r="H859" t="s">
        <v>14</v>
      </c>
      <c r="I859" s="27">
        <v>29.43</v>
      </c>
    </row>
    <row r="860" spans="1:9" x14ac:dyDescent="0.15">
      <c r="A860" t="s">
        <v>38</v>
      </c>
      <c r="B860" t="s">
        <v>192</v>
      </c>
      <c r="C860" t="s">
        <v>193</v>
      </c>
      <c r="D860" t="s">
        <v>24</v>
      </c>
      <c r="E860" t="s">
        <v>12</v>
      </c>
      <c r="F860" t="s">
        <v>183</v>
      </c>
      <c r="G860" t="s">
        <v>56</v>
      </c>
      <c r="H860" t="s">
        <v>14</v>
      </c>
      <c r="I860" s="27">
        <v>200.1</v>
      </c>
    </row>
    <row r="861" spans="1:9" x14ac:dyDescent="0.15">
      <c r="A861" t="s">
        <v>38</v>
      </c>
      <c r="B861" t="s">
        <v>225</v>
      </c>
      <c r="C861" t="s">
        <v>226</v>
      </c>
      <c r="D861" t="s">
        <v>24</v>
      </c>
      <c r="E861" t="s">
        <v>12</v>
      </c>
      <c r="F861" t="s">
        <v>161</v>
      </c>
      <c r="G861" t="s">
        <v>56</v>
      </c>
      <c r="H861" t="s">
        <v>14</v>
      </c>
      <c r="I861" s="27">
        <v>270.62</v>
      </c>
    </row>
    <row r="862" spans="1:9" x14ac:dyDescent="0.15">
      <c r="A862" t="s">
        <v>38</v>
      </c>
      <c r="B862" t="s">
        <v>227</v>
      </c>
      <c r="C862" t="s">
        <v>228</v>
      </c>
      <c r="D862" t="s">
        <v>24</v>
      </c>
      <c r="E862" t="s">
        <v>12</v>
      </c>
      <c r="F862" t="s">
        <v>229</v>
      </c>
      <c r="G862" t="s">
        <v>56</v>
      </c>
      <c r="H862" t="s">
        <v>14</v>
      </c>
      <c r="I862" s="27">
        <v>4.32</v>
      </c>
    </row>
    <row r="863" spans="1:9" x14ac:dyDescent="0.15">
      <c r="A863" t="s">
        <v>38</v>
      </c>
      <c r="B863" t="s">
        <v>188</v>
      </c>
      <c r="C863" t="s">
        <v>189</v>
      </c>
      <c r="D863" t="s">
        <v>24</v>
      </c>
      <c r="E863" t="s">
        <v>12</v>
      </c>
      <c r="F863" t="s">
        <v>161</v>
      </c>
      <c r="G863" t="s">
        <v>56</v>
      </c>
      <c r="H863" t="s">
        <v>14</v>
      </c>
      <c r="I863" s="27">
        <v>17268.13</v>
      </c>
    </row>
    <row r="864" spans="1:9" hidden="1" x14ac:dyDescent="0.15">
      <c r="A864" t="s">
        <v>38</v>
      </c>
      <c r="B864" t="s">
        <v>239</v>
      </c>
      <c r="C864" t="s">
        <v>240</v>
      </c>
      <c r="D864" t="s">
        <v>11</v>
      </c>
      <c r="E864" t="s">
        <v>12</v>
      </c>
      <c r="F864" t="s">
        <v>241</v>
      </c>
      <c r="G864" t="s">
        <v>55</v>
      </c>
      <c r="H864" t="s">
        <v>14</v>
      </c>
      <c r="I864" s="27">
        <v>993.35</v>
      </c>
    </row>
    <row r="865" spans="1:9" x14ac:dyDescent="0.15">
      <c r="A865" t="s">
        <v>39</v>
      </c>
      <c r="B865" t="s">
        <v>188</v>
      </c>
      <c r="C865" t="s">
        <v>189</v>
      </c>
      <c r="D865" t="s">
        <v>24</v>
      </c>
      <c r="E865" t="s">
        <v>12</v>
      </c>
      <c r="F865" t="s">
        <v>161</v>
      </c>
      <c r="G865" t="s">
        <v>56</v>
      </c>
      <c r="H865" t="s">
        <v>14</v>
      </c>
      <c r="I865" s="27">
        <v>32435.9</v>
      </c>
    </row>
    <row r="866" spans="1:9" hidden="1" x14ac:dyDescent="0.15">
      <c r="A866" t="s">
        <v>39</v>
      </c>
      <c r="B866" t="s">
        <v>170</v>
      </c>
      <c r="C866" t="s">
        <v>171</v>
      </c>
      <c r="D866" t="s">
        <v>11</v>
      </c>
      <c r="E866" t="s">
        <v>12</v>
      </c>
      <c r="F866" t="s">
        <v>172</v>
      </c>
      <c r="G866" t="s">
        <v>55</v>
      </c>
      <c r="H866" t="s">
        <v>14</v>
      </c>
      <c r="I866" s="27">
        <v>656.73</v>
      </c>
    </row>
    <row r="867" spans="1:9" x14ac:dyDescent="0.15">
      <c r="A867" t="s">
        <v>39</v>
      </c>
      <c r="B867" t="s">
        <v>235</v>
      </c>
      <c r="C867" t="s">
        <v>236</v>
      </c>
      <c r="D867" t="s">
        <v>24</v>
      </c>
      <c r="E867" t="s">
        <v>12</v>
      </c>
      <c r="F867" t="s">
        <v>229</v>
      </c>
      <c r="G867" t="s">
        <v>56</v>
      </c>
      <c r="H867" t="s">
        <v>14</v>
      </c>
      <c r="I867" s="27">
        <v>51.37</v>
      </c>
    </row>
    <row r="868" spans="1:9" x14ac:dyDescent="0.15">
      <c r="A868" t="s">
        <v>39</v>
      </c>
      <c r="B868" t="s">
        <v>209</v>
      </c>
      <c r="C868" t="s">
        <v>210</v>
      </c>
      <c r="D868" t="s">
        <v>24</v>
      </c>
      <c r="E868" t="s">
        <v>12</v>
      </c>
      <c r="F868" t="s">
        <v>161</v>
      </c>
      <c r="G868" t="s">
        <v>56</v>
      </c>
      <c r="H868" t="s">
        <v>14</v>
      </c>
      <c r="I868" s="27">
        <v>1106.18</v>
      </c>
    </row>
    <row r="869" spans="1:9" x14ac:dyDescent="0.15">
      <c r="A869" t="s">
        <v>39</v>
      </c>
      <c r="B869" t="s">
        <v>181</v>
      </c>
      <c r="C869" t="s">
        <v>182</v>
      </c>
      <c r="D869" t="s">
        <v>24</v>
      </c>
      <c r="E869" t="s">
        <v>12</v>
      </c>
      <c r="F869" t="s">
        <v>183</v>
      </c>
      <c r="G869" t="s">
        <v>56</v>
      </c>
      <c r="H869" t="s">
        <v>14</v>
      </c>
      <c r="I869" s="27">
        <v>200.1</v>
      </c>
    </row>
    <row r="870" spans="1:9" hidden="1" x14ac:dyDescent="0.15">
      <c r="A870" t="s">
        <v>39</v>
      </c>
      <c r="B870" t="s">
        <v>170</v>
      </c>
      <c r="C870" t="s">
        <v>171</v>
      </c>
      <c r="D870" t="s">
        <v>27</v>
      </c>
      <c r="E870" t="s">
        <v>12</v>
      </c>
      <c r="F870" t="s">
        <v>172</v>
      </c>
      <c r="G870" t="s">
        <v>55</v>
      </c>
      <c r="H870" t="s">
        <v>14</v>
      </c>
      <c r="I870" s="27">
        <v>349.18</v>
      </c>
    </row>
    <row r="871" spans="1:9" x14ac:dyDescent="0.15">
      <c r="A871" t="s">
        <v>39</v>
      </c>
      <c r="B871" t="s">
        <v>162</v>
      </c>
      <c r="C871" t="s">
        <v>163</v>
      </c>
      <c r="D871" t="s">
        <v>24</v>
      </c>
      <c r="E871" t="s">
        <v>12</v>
      </c>
      <c r="F871" t="s">
        <v>161</v>
      </c>
      <c r="G871" t="s">
        <v>56</v>
      </c>
      <c r="H871" t="s">
        <v>14</v>
      </c>
      <c r="I871" s="27">
        <v>1312.96</v>
      </c>
    </row>
    <row r="872" spans="1:9" hidden="1" x14ac:dyDescent="0.15">
      <c r="A872" t="s">
        <v>39</v>
      </c>
      <c r="B872" t="s">
        <v>175</v>
      </c>
      <c r="C872" t="s">
        <v>176</v>
      </c>
      <c r="D872" t="s">
        <v>11</v>
      </c>
      <c r="E872" t="s">
        <v>12</v>
      </c>
      <c r="F872" t="s">
        <v>177</v>
      </c>
      <c r="G872" t="s">
        <v>55</v>
      </c>
      <c r="H872" t="s">
        <v>14</v>
      </c>
      <c r="I872" s="27">
        <v>500</v>
      </c>
    </row>
    <row r="873" spans="1:9" x14ac:dyDescent="0.15">
      <c r="A873" t="s">
        <v>39</v>
      </c>
      <c r="B873" t="s">
        <v>167</v>
      </c>
      <c r="C873" t="s">
        <v>168</v>
      </c>
      <c r="D873" t="s">
        <v>24</v>
      </c>
      <c r="E873" t="s">
        <v>12</v>
      </c>
      <c r="F873" t="s">
        <v>169</v>
      </c>
      <c r="G873" t="s">
        <v>56</v>
      </c>
      <c r="H873" t="s">
        <v>14</v>
      </c>
      <c r="I873" s="27">
        <v>200.4</v>
      </c>
    </row>
    <row r="874" spans="1:9" hidden="1" x14ac:dyDescent="0.15">
      <c r="A874" t="s">
        <v>39</v>
      </c>
      <c r="B874" t="s">
        <v>178</v>
      </c>
      <c r="C874" t="s">
        <v>179</v>
      </c>
      <c r="D874" t="s">
        <v>27</v>
      </c>
      <c r="E874" t="s">
        <v>12</v>
      </c>
      <c r="F874" t="s">
        <v>180</v>
      </c>
      <c r="G874" t="s">
        <v>55</v>
      </c>
      <c r="H874" t="s">
        <v>14</v>
      </c>
      <c r="I874" s="27">
        <v>1314.93</v>
      </c>
    </row>
    <row r="875" spans="1:9" x14ac:dyDescent="0.15">
      <c r="A875" t="s">
        <v>39</v>
      </c>
      <c r="B875" t="s">
        <v>221</v>
      </c>
      <c r="C875" t="s">
        <v>222</v>
      </c>
      <c r="D875" t="s">
        <v>24</v>
      </c>
      <c r="E875" t="s">
        <v>12</v>
      </c>
      <c r="F875" t="s">
        <v>161</v>
      </c>
      <c r="G875" t="s">
        <v>56</v>
      </c>
      <c r="H875" t="s">
        <v>14</v>
      </c>
      <c r="I875" s="27">
        <v>664.12</v>
      </c>
    </row>
    <row r="876" spans="1:9" x14ac:dyDescent="0.15">
      <c r="A876" t="s">
        <v>39</v>
      </c>
      <c r="B876" t="s">
        <v>173</v>
      </c>
      <c r="C876" t="s">
        <v>174</v>
      </c>
      <c r="D876" t="s">
        <v>24</v>
      </c>
      <c r="E876" t="s">
        <v>12</v>
      </c>
      <c r="F876" t="s">
        <v>169</v>
      </c>
      <c r="G876" t="s">
        <v>56</v>
      </c>
      <c r="H876" t="s">
        <v>14</v>
      </c>
      <c r="I876" s="27">
        <v>200.1</v>
      </c>
    </row>
    <row r="877" spans="1:9" x14ac:dyDescent="0.15">
      <c r="A877" t="s">
        <v>39</v>
      </c>
      <c r="B877" t="s">
        <v>186</v>
      </c>
      <c r="C877" t="s">
        <v>187</v>
      </c>
      <c r="D877" t="s">
        <v>24</v>
      </c>
      <c r="E877" t="s">
        <v>12</v>
      </c>
      <c r="F877" t="s">
        <v>158</v>
      </c>
      <c r="G877" t="s">
        <v>56</v>
      </c>
      <c r="H877" t="s">
        <v>14</v>
      </c>
      <c r="I877" s="27">
        <v>1000.2</v>
      </c>
    </row>
    <row r="878" spans="1:9" x14ac:dyDescent="0.15">
      <c r="A878" t="s">
        <v>39</v>
      </c>
      <c r="B878" t="s">
        <v>211</v>
      </c>
      <c r="C878" t="s">
        <v>212</v>
      </c>
      <c r="D878" t="s">
        <v>24</v>
      </c>
      <c r="E878" t="s">
        <v>12</v>
      </c>
      <c r="F878" t="s">
        <v>161</v>
      </c>
      <c r="G878" t="s">
        <v>56</v>
      </c>
      <c r="H878" t="s">
        <v>14</v>
      </c>
      <c r="I878" s="27">
        <v>10.039999999999999</v>
      </c>
    </row>
    <row r="879" spans="1:9" x14ac:dyDescent="0.15">
      <c r="A879" t="s">
        <v>39</v>
      </c>
      <c r="B879" t="s">
        <v>233</v>
      </c>
      <c r="C879" t="s">
        <v>234</v>
      </c>
      <c r="D879" t="s">
        <v>24</v>
      </c>
      <c r="E879" t="s">
        <v>12</v>
      </c>
      <c r="F879" t="s">
        <v>229</v>
      </c>
      <c r="G879" t="s">
        <v>56</v>
      </c>
      <c r="H879" t="s">
        <v>14</v>
      </c>
      <c r="I879" s="27">
        <v>6.46</v>
      </c>
    </row>
    <row r="880" spans="1:9" hidden="1" x14ac:dyDescent="0.15">
      <c r="A880" t="s">
        <v>39</v>
      </c>
      <c r="B880" t="s">
        <v>178</v>
      </c>
      <c r="C880" t="s">
        <v>179</v>
      </c>
      <c r="D880" t="s">
        <v>15</v>
      </c>
      <c r="E880" t="s">
        <v>12</v>
      </c>
      <c r="F880" t="s">
        <v>180</v>
      </c>
      <c r="G880" t="s">
        <v>55</v>
      </c>
      <c r="H880" t="s">
        <v>14</v>
      </c>
      <c r="I880" s="27">
        <v>1373.74</v>
      </c>
    </row>
    <row r="881" spans="1:9" x14ac:dyDescent="0.15">
      <c r="A881" t="s">
        <v>39</v>
      </c>
      <c r="B881" t="s">
        <v>205</v>
      </c>
      <c r="C881" t="s">
        <v>206</v>
      </c>
      <c r="D881" t="s">
        <v>24</v>
      </c>
      <c r="E881" t="s">
        <v>12</v>
      </c>
      <c r="F881" t="s">
        <v>161</v>
      </c>
      <c r="G881" t="s">
        <v>56</v>
      </c>
      <c r="H881" t="s">
        <v>14</v>
      </c>
      <c r="I881" s="27">
        <v>2.31</v>
      </c>
    </row>
    <row r="882" spans="1:9" hidden="1" x14ac:dyDescent="0.15">
      <c r="A882" t="s">
        <v>39</v>
      </c>
      <c r="B882" t="s">
        <v>178</v>
      </c>
      <c r="C882" t="s">
        <v>179</v>
      </c>
      <c r="D882" t="s">
        <v>11</v>
      </c>
      <c r="E882" t="s">
        <v>12</v>
      </c>
      <c r="F882" t="s">
        <v>180</v>
      </c>
      <c r="G882" t="s">
        <v>55</v>
      </c>
      <c r="H882" t="s">
        <v>14</v>
      </c>
      <c r="I882" s="27">
        <v>1171.8499999999999</v>
      </c>
    </row>
    <row r="883" spans="1:9" x14ac:dyDescent="0.15">
      <c r="A883" t="s">
        <v>39</v>
      </c>
      <c r="B883" t="s">
        <v>225</v>
      </c>
      <c r="C883" t="s">
        <v>226</v>
      </c>
      <c r="D883" t="s">
        <v>24</v>
      </c>
      <c r="E883" t="s">
        <v>12</v>
      </c>
      <c r="F883" t="s">
        <v>161</v>
      </c>
      <c r="G883" t="s">
        <v>56</v>
      </c>
      <c r="H883" t="s">
        <v>14</v>
      </c>
      <c r="I883" s="27">
        <v>67.02</v>
      </c>
    </row>
    <row r="884" spans="1:9" x14ac:dyDescent="0.15">
      <c r="A884" t="s">
        <v>39</v>
      </c>
      <c r="B884" t="s">
        <v>159</v>
      </c>
      <c r="C884" t="s">
        <v>160</v>
      </c>
      <c r="D884" t="s">
        <v>24</v>
      </c>
      <c r="E884" t="s">
        <v>12</v>
      </c>
      <c r="F884" t="s">
        <v>161</v>
      </c>
      <c r="G884" t="s">
        <v>56</v>
      </c>
      <c r="H884" t="s">
        <v>14</v>
      </c>
      <c r="I884" s="27">
        <v>17.12</v>
      </c>
    </row>
    <row r="885" spans="1:9" x14ac:dyDescent="0.15">
      <c r="A885" t="s">
        <v>39</v>
      </c>
      <c r="B885" t="s">
        <v>199</v>
      </c>
      <c r="C885" t="s">
        <v>200</v>
      </c>
      <c r="D885" t="s">
        <v>24</v>
      </c>
      <c r="E885" t="s">
        <v>12</v>
      </c>
      <c r="F885" t="s">
        <v>161</v>
      </c>
      <c r="G885" t="s">
        <v>56</v>
      </c>
      <c r="H885" t="s">
        <v>14</v>
      </c>
      <c r="I885" s="27">
        <v>985.56</v>
      </c>
    </row>
    <row r="886" spans="1:9" x14ac:dyDescent="0.15">
      <c r="A886" t="s">
        <v>39</v>
      </c>
      <c r="B886" t="s">
        <v>227</v>
      </c>
      <c r="C886" t="s">
        <v>228</v>
      </c>
      <c r="D886" t="s">
        <v>24</v>
      </c>
      <c r="E886" t="s">
        <v>12</v>
      </c>
      <c r="F886" t="s">
        <v>229</v>
      </c>
      <c r="G886" t="s">
        <v>56</v>
      </c>
      <c r="H886" t="s">
        <v>14</v>
      </c>
      <c r="I886" s="27">
        <v>5.92</v>
      </c>
    </row>
    <row r="887" spans="1:9" hidden="1" x14ac:dyDescent="0.15">
      <c r="A887" t="s">
        <v>39</v>
      </c>
      <c r="B887" t="s">
        <v>164</v>
      </c>
      <c r="C887" t="s">
        <v>165</v>
      </c>
      <c r="D887" t="s">
        <v>11</v>
      </c>
      <c r="E887" t="s">
        <v>12</v>
      </c>
      <c r="F887" t="s">
        <v>166</v>
      </c>
      <c r="G887" t="s">
        <v>55</v>
      </c>
      <c r="H887" t="s">
        <v>14</v>
      </c>
      <c r="I887" s="27">
        <v>197.29</v>
      </c>
    </row>
    <row r="888" spans="1:9" x14ac:dyDescent="0.15">
      <c r="A888" t="s">
        <v>39</v>
      </c>
      <c r="B888" t="s">
        <v>156</v>
      </c>
      <c r="C888" t="s">
        <v>157</v>
      </c>
      <c r="D888" t="s">
        <v>24</v>
      </c>
      <c r="E888" t="s">
        <v>12</v>
      </c>
      <c r="F888" t="s">
        <v>158</v>
      </c>
      <c r="G888" t="s">
        <v>56</v>
      </c>
      <c r="H888" t="s">
        <v>14</v>
      </c>
      <c r="I888" s="27">
        <v>200.1</v>
      </c>
    </row>
    <row r="889" spans="1:9" x14ac:dyDescent="0.15">
      <c r="A889" t="s">
        <v>39</v>
      </c>
      <c r="B889" t="s">
        <v>223</v>
      </c>
      <c r="C889" t="s">
        <v>224</v>
      </c>
      <c r="D889" t="s">
        <v>24</v>
      </c>
      <c r="E889" t="s">
        <v>12</v>
      </c>
      <c r="F889" t="s">
        <v>161</v>
      </c>
      <c r="G889" t="s">
        <v>56</v>
      </c>
      <c r="H889" t="s">
        <v>14</v>
      </c>
      <c r="I889" s="27">
        <v>460.3</v>
      </c>
    </row>
    <row r="890" spans="1:9" x14ac:dyDescent="0.15">
      <c r="A890" t="s">
        <v>39</v>
      </c>
      <c r="B890" t="s">
        <v>184</v>
      </c>
      <c r="C890" t="s">
        <v>185</v>
      </c>
      <c r="D890" t="s">
        <v>24</v>
      </c>
      <c r="E890" t="s">
        <v>12</v>
      </c>
      <c r="F890" t="s">
        <v>161</v>
      </c>
      <c r="G890" t="s">
        <v>56</v>
      </c>
      <c r="H890" t="s">
        <v>14</v>
      </c>
      <c r="I890" s="27">
        <v>960.83</v>
      </c>
    </row>
    <row r="891" spans="1:9" hidden="1" x14ac:dyDescent="0.15">
      <c r="A891" t="s">
        <v>39</v>
      </c>
      <c r="B891" t="s">
        <v>194</v>
      </c>
      <c r="C891" t="s">
        <v>195</v>
      </c>
      <c r="D891" t="s">
        <v>11</v>
      </c>
      <c r="E891" t="s">
        <v>12</v>
      </c>
      <c r="F891" t="s">
        <v>196</v>
      </c>
      <c r="G891" t="s">
        <v>55</v>
      </c>
      <c r="H891" t="s">
        <v>14</v>
      </c>
      <c r="I891" s="27">
        <v>601.47</v>
      </c>
    </row>
    <row r="892" spans="1:9" hidden="1" x14ac:dyDescent="0.15">
      <c r="A892" t="s">
        <v>39</v>
      </c>
      <c r="B892" t="s">
        <v>239</v>
      </c>
      <c r="C892" t="s">
        <v>240</v>
      </c>
      <c r="D892" t="s">
        <v>11</v>
      </c>
      <c r="E892" t="s">
        <v>12</v>
      </c>
      <c r="F892" t="s">
        <v>241</v>
      </c>
      <c r="G892" t="s">
        <v>55</v>
      </c>
      <c r="H892" t="s">
        <v>14</v>
      </c>
      <c r="I892" s="27">
        <v>1000.54</v>
      </c>
    </row>
    <row r="893" spans="1:9" x14ac:dyDescent="0.15">
      <c r="A893" t="s">
        <v>39</v>
      </c>
      <c r="B893" t="s">
        <v>192</v>
      </c>
      <c r="C893" t="s">
        <v>193</v>
      </c>
      <c r="D893" t="s">
        <v>24</v>
      </c>
      <c r="E893" t="s">
        <v>12</v>
      </c>
      <c r="F893" t="s">
        <v>183</v>
      </c>
      <c r="G893" t="s">
        <v>56</v>
      </c>
      <c r="H893" t="s">
        <v>14</v>
      </c>
      <c r="I893" s="27">
        <v>200.1</v>
      </c>
    </row>
    <row r="894" spans="1:9" x14ac:dyDescent="0.15">
      <c r="A894" t="s">
        <v>39</v>
      </c>
      <c r="B894" t="s">
        <v>237</v>
      </c>
      <c r="C894" t="s">
        <v>238</v>
      </c>
      <c r="D894" t="s">
        <v>24</v>
      </c>
      <c r="E894" t="s">
        <v>12</v>
      </c>
      <c r="F894" t="s">
        <v>229</v>
      </c>
      <c r="G894" t="s">
        <v>56</v>
      </c>
      <c r="H894" t="s">
        <v>14</v>
      </c>
      <c r="I894" s="27">
        <v>3.84</v>
      </c>
    </row>
    <row r="895" spans="1:9" x14ac:dyDescent="0.15">
      <c r="A895" t="s">
        <v>39</v>
      </c>
      <c r="B895" t="s">
        <v>190</v>
      </c>
      <c r="C895" t="s">
        <v>191</v>
      </c>
      <c r="D895" t="s">
        <v>24</v>
      </c>
      <c r="E895" t="s">
        <v>12</v>
      </c>
      <c r="F895" t="s">
        <v>161</v>
      </c>
      <c r="G895" t="s">
        <v>56</v>
      </c>
      <c r="H895" t="s">
        <v>14</v>
      </c>
      <c r="I895" s="27">
        <v>202.02</v>
      </c>
    </row>
    <row r="896" spans="1:9" x14ac:dyDescent="0.15">
      <c r="A896" t="s">
        <v>39</v>
      </c>
      <c r="B896" t="s">
        <v>203</v>
      </c>
      <c r="C896" t="s">
        <v>204</v>
      </c>
      <c r="D896" t="s">
        <v>24</v>
      </c>
      <c r="E896" t="s">
        <v>12</v>
      </c>
      <c r="F896" t="s">
        <v>158</v>
      </c>
      <c r="G896" t="s">
        <v>56</v>
      </c>
      <c r="H896" t="s">
        <v>14</v>
      </c>
      <c r="I896" s="27">
        <v>200.1</v>
      </c>
    </row>
    <row r="897" spans="1:9" x14ac:dyDescent="0.15">
      <c r="A897" t="s">
        <v>40</v>
      </c>
      <c r="B897" t="s">
        <v>209</v>
      </c>
      <c r="C897" t="s">
        <v>210</v>
      </c>
      <c r="D897" t="s">
        <v>24</v>
      </c>
      <c r="E897" t="s">
        <v>12</v>
      </c>
      <c r="F897" t="s">
        <v>161</v>
      </c>
      <c r="G897" t="s">
        <v>56</v>
      </c>
      <c r="H897" t="s">
        <v>14</v>
      </c>
      <c r="I897" s="27">
        <v>414.66</v>
      </c>
    </row>
    <row r="898" spans="1:9" x14ac:dyDescent="0.15">
      <c r="A898" t="s">
        <v>40</v>
      </c>
      <c r="B898" t="s">
        <v>205</v>
      </c>
      <c r="C898" t="s">
        <v>206</v>
      </c>
      <c r="D898" t="s">
        <v>24</v>
      </c>
      <c r="E898" t="s">
        <v>12</v>
      </c>
      <c r="F898" t="s">
        <v>161</v>
      </c>
      <c r="G898" t="s">
        <v>56</v>
      </c>
      <c r="H898" t="s">
        <v>14</v>
      </c>
      <c r="I898" s="27">
        <v>2.06</v>
      </c>
    </row>
    <row r="899" spans="1:9" hidden="1" x14ac:dyDescent="0.15">
      <c r="A899" t="s">
        <v>40</v>
      </c>
      <c r="B899" t="s">
        <v>175</v>
      </c>
      <c r="C899" t="s">
        <v>176</v>
      </c>
      <c r="D899" t="s">
        <v>11</v>
      </c>
      <c r="E899" t="s">
        <v>12</v>
      </c>
      <c r="F899" t="s">
        <v>177</v>
      </c>
      <c r="G899" t="s">
        <v>55</v>
      </c>
      <c r="H899" t="s">
        <v>14</v>
      </c>
      <c r="I899" s="27">
        <v>500.18</v>
      </c>
    </row>
    <row r="900" spans="1:9" hidden="1" x14ac:dyDescent="0.15">
      <c r="A900" t="s">
        <v>40</v>
      </c>
      <c r="B900" t="s">
        <v>178</v>
      </c>
      <c r="C900" t="s">
        <v>179</v>
      </c>
      <c r="D900" t="s">
        <v>15</v>
      </c>
      <c r="E900" t="s">
        <v>12</v>
      </c>
      <c r="F900" t="s">
        <v>180</v>
      </c>
      <c r="G900" t="s">
        <v>55</v>
      </c>
      <c r="H900" t="s">
        <v>14</v>
      </c>
      <c r="I900" s="27">
        <v>534.57000000000005</v>
      </c>
    </row>
    <row r="901" spans="1:9" x14ac:dyDescent="0.15">
      <c r="A901" t="s">
        <v>40</v>
      </c>
      <c r="B901" t="s">
        <v>225</v>
      </c>
      <c r="C901" t="s">
        <v>226</v>
      </c>
      <c r="D901" t="s">
        <v>24</v>
      </c>
      <c r="E901" t="s">
        <v>12</v>
      </c>
      <c r="F901" t="s">
        <v>161</v>
      </c>
      <c r="G901" t="s">
        <v>56</v>
      </c>
      <c r="H901" t="s">
        <v>14</v>
      </c>
      <c r="I901" s="27">
        <v>121.51</v>
      </c>
    </row>
    <row r="902" spans="1:9" x14ac:dyDescent="0.15">
      <c r="A902" t="s">
        <v>40</v>
      </c>
      <c r="B902" t="s">
        <v>188</v>
      </c>
      <c r="C902" t="s">
        <v>189</v>
      </c>
      <c r="D902" t="s">
        <v>24</v>
      </c>
      <c r="E902" t="s">
        <v>12</v>
      </c>
      <c r="F902" t="s">
        <v>161</v>
      </c>
      <c r="G902" t="s">
        <v>56</v>
      </c>
      <c r="H902" t="s">
        <v>14</v>
      </c>
      <c r="I902" s="27">
        <v>14921.65</v>
      </c>
    </row>
    <row r="903" spans="1:9" x14ac:dyDescent="0.15">
      <c r="A903" t="s">
        <v>40</v>
      </c>
      <c r="B903" t="s">
        <v>167</v>
      </c>
      <c r="C903" t="s">
        <v>168</v>
      </c>
      <c r="D903" t="s">
        <v>24</v>
      </c>
      <c r="E903" t="s">
        <v>12</v>
      </c>
      <c r="F903" t="s">
        <v>169</v>
      </c>
      <c r="G903" t="s">
        <v>56</v>
      </c>
      <c r="H903" t="s">
        <v>14</v>
      </c>
      <c r="I903" s="27">
        <v>200.1</v>
      </c>
    </row>
    <row r="904" spans="1:9" hidden="1" x14ac:dyDescent="0.15">
      <c r="A904" t="s">
        <v>40</v>
      </c>
      <c r="B904" t="s">
        <v>164</v>
      </c>
      <c r="C904" t="s">
        <v>165</v>
      </c>
      <c r="D904" t="s">
        <v>11</v>
      </c>
      <c r="E904" t="s">
        <v>12</v>
      </c>
      <c r="F904" t="s">
        <v>166</v>
      </c>
      <c r="G904" t="s">
        <v>55</v>
      </c>
      <c r="H904" t="s">
        <v>14</v>
      </c>
      <c r="I904" s="27">
        <v>153.02000000000001</v>
      </c>
    </row>
    <row r="905" spans="1:9" hidden="1" x14ac:dyDescent="0.15">
      <c r="A905" t="s">
        <v>40</v>
      </c>
      <c r="B905" t="s">
        <v>170</v>
      </c>
      <c r="C905" t="s">
        <v>171</v>
      </c>
      <c r="D905" t="s">
        <v>27</v>
      </c>
      <c r="E905" t="s">
        <v>12</v>
      </c>
      <c r="F905" t="s">
        <v>172</v>
      </c>
      <c r="G905" t="s">
        <v>55</v>
      </c>
      <c r="H905" t="s">
        <v>14</v>
      </c>
      <c r="I905" s="27">
        <v>269.62</v>
      </c>
    </row>
    <row r="906" spans="1:9" x14ac:dyDescent="0.15">
      <c r="A906" t="s">
        <v>40</v>
      </c>
      <c r="B906" t="s">
        <v>227</v>
      </c>
      <c r="C906" t="s">
        <v>228</v>
      </c>
      <c r="D906" t="s">
        <v>24</v>
      </c>
      <c r="E906" t="s">
        <v>12</v>
      </c>
      <c r="F906" t="s">
        <v>229</v>
      </c>
      <c r="G906" t="s">
        <v>56</v>
      </c>
      <c r="H906" t="s">
        <v>14</v>
      </c>
      <c r="I906" s="27">
        <v>4.8</v>
      </c>
    </row>
    <row r="907" spans="1:9" x14ac:dyDescent="0.15">
      <c r="A907" t="s">
        <v>40</v>
      </c>
      <c r="B907" t="s">
        <v>159</v>
      </c>
      <c r="C907" t="s">
        <v>160</v>
      </c>
      <c r="D907" t="s">
        <v>24</v>
      </c>
      <c r="E907" t="s">
        <v>12</v>
      </c>
      <c r="F907" t="s">
        <v>161</v>
      </c>
      <c r="G907" t="s">
        <v>56</v>
      </c>
      <c r="H907" t="s">
        <v>14</v>
      </c>
      <c r="I907" s="27">
        <v>2.95</v>
      </c>
    </row>
    <row r="908" spans="1:9" x14ac:dyDescent="0.15">
      <c r="A908" t="s">
        <v>40</v>
      </c>
      <c r="B908" t="s">
        <v>181</v>
      </c>
      <c r="C908" t="s">
        <v>182</v>
      </c>
      <c r="D908" t="s">
        <v>24</v>
      </c>
      <c r="E908" t="s">
        <v>12</v>
      </c>
      <c r="F908" t="s">
        <v>183</v>
      </c>
      <c r="G908" t="s">
        <v>56</v>
      </c>
      <c r="H908" t="s">
        <v>14</v>
      </c>
      <c r="I908" s="27">
        <v>200.1</v>
      </c>
    </row>
    <row r="909" spans="1:9" hidden="1" x14ac:dyDescent="0.15">
      <c r="A909" t="s">
        <v>40</v>
      </c>
      <c r="B909" t="s">
        <v>194</v>
      </c>
      <c r="C909" t="s">
        <v>195</v>
      </c>
      <c r="D909" t="s">
        <v>11</v>
      </c>
      <c r="E909" t="s">
        <v>12</v>
      </c>
      <c r="F909" t="s">
        <v>196</v>
      </c>
      <c r="G909" t="s">
        <v>55</v>
      </c>
      <c r="H909" t="s">
        <v>14</v>
      </c>
      <c r="I909" s="27">
        <v>603.03</v>
      </c>
    </row>
    <row r="910" spans="1:9" x14ac:dyDescent="0.15">
      <c r="A910" t="s">
        <v>40</v>
      </c>
      <c r="B910" t="s">
        <v>211</v>
      </c>
      <c r="C910" t="s">
        <v>212</v>
      </c>
      <c r="D910" t="s">
        <v>24</v>
      </c>
      <c r="E910" t="s">
        <v>12</v>
      </c>
      <c r="F910" t="s">
        <v>161</v>
      </c>
      <c r="G910" t="s">
        <v>56</v>
      </c>
      <c r="H910" t="s">
        <v>14</v>
      </c>
      <c r="I910" s="27">
        <v>101.52</v>
      </c>
    </row>
    <row r="911" spans="1:9" hidden="1" x14ac:dyDescent="0.15">
      <c r="A911" t="s">
        <v>40</v>
      </c>
      <c r="B911" t="s">
        <v>178</v>
      </c>
      <c r="C911" t="s">
        <v>179</v>
      </c>
      <c r="D911" t="s">
        <v>11</v>
      </c>
      <c r="E911" t="s">
        <v>12</v>
      </c>
      <c r="F911" t="s">
        <v>180</v>
      </c>
      <c r="G911" t="s">
        <v>55</v>
      </c>
      <c r="H911" t="s">
        <v>14</v>
      </c>
      <c r="I911" s="27">
        <v>1209.19</v>
      </c>
    </row>
    <row r="912" spans="1:9" x14ac:dyDescent="0.15">
      <c r="A912" t="s">
        <v>40</v>
      </c>
      <c r="B912" t="s">
        <v>162</v>
      </c>
      <c r="C912" t="s">
        <v>163</v>
      </c>
      <c r="D912" t="s">
        <v>24</v>
      </c>
      <c r="E912" t="s">
        <v>12</v>
      </c>
      <c r="F912" t="s">
        <v>161</v>
      </c>
      <c r="G912" t="s">
        <v>56</v>
      </c>
      <c r="H912" t="s">
        <v>14</v>
      </c>
      <c r="I912" s="27">
        <v>497.06</v>
      </c>
    </row>
    <row r="913" spans="1:9" x14ac:dyDescent="0.15">
      <c r="A913" t="s">
        <v>40</v>
      </c>
      <c r="B913" t="s">
        <v>192</v>
      </c>
      <c r="C913" t="s">
        <v>193</v>
      </c>
      <c r="D913" t="s">
        <v>24</v>
      </c>
      <c r="E913" t="s">
        <v>12</v>
      </c>
      <c r="F913" t="s">
        <v>183</v>
      </c>
      <c r="G913" t="s">
        <v>56</v>
      </c>
      <c r="H913" t="s">
        <v>14</v>
      </c>
      <c r="I913" s="27">
        <v>200.1</v>
      </c>
    </row>
    <row r="914" spans="1:9" hidden="1" x14ac:dyDescent="0.15">
      <c r="A914" t="s">
        <v>40</v>
      </c>
      <c r="B914" t="s">
        <v>239</v>
      </c>
      <c r="C914" t="s">
        <v>240</v>
      </c>
      <c r="D914" t="s">
        <v>11</v>
      </c>
      <c r="E914" t="s">
        <v>12</v>
      </c>
      <c r="F914" t="s">
        <v>241</v>
      </c>
      <c r="G914" t="s">
        <v>55</v>
      </c>
      <c r="H914" t="s">
        <v>14</v>
      </c>
      <c r="I914" s="27">
        <v>1001</v>
      </c>
    </row>
    <row r="915" spans="1:9" x14ac:dyDescent="0.15">
      <c r="A915" t="s">
        <v>40</v>
      </c>
      <c r="B915" t="s">
        <v>223</v>
      </c>
      <c r="C915" t="s">
        <v>224</v>
      </c>
      <c r="D915" t="s">
        <v>24</v>
      </c>
      <c r="E915" t="s">
        <v>12</v>
      </c>
      <c r="F915" t="s">
        <v>161</v>
      </c>
      <c r="G915" t="s">
        <v>56</v>
      </c>
      <c r="H915" t="s">
        <v>14</v>
      </c>
      <c r="I915" s="27">
        <v>968.35</v>
      </c>
    </row>
    <row r="916" spans="1:9" x14ac:dyDescent="0.15">
      <c r="A916" t="s">
        <v>40</v>
      </c>
      <c r="B916" t="s">
        <v>184</v>
      </c>
      <c r="C916" t="s">
        <v>185</v>
      </c>
      <c r="D916" t="s">
        <v>24</v>
      </c>
      <c r="E916" t="s">
        <v>12</v>
      </c>
      <c r="F916" t="s">
        <v>161</v>
      </c>
      <c r="G916" t="s">
        <v>56</v>
      </c>
      <c r="H916" t="s">
        <v>14</v>
      </c>
      <c r="I916" s="27">
        <v>2346.69</v>
      </c>
    </row>
    <row r="917" spans="1:9" x14ac:dyDescent="0.15">
      <c r="A917" t="s">
        <v>40</v>
      </c>
      <c r="B917" t="s">
        <v>173</v>
      </c>
      <c r="C917" t="s">
        <v>174</v>
      </c>
      <c r="D917" t="s">
        <v>24</v>
      </c>
      <c r="E917" t="s">
        <v>12</v>
      </c>
      <c r="F917" t="s">
        <v>169</v>
      </c>
      <c r="G917" t="s">
        <v>56</v>
      </c>
      <c r="H917" t="s">
        <v>14</v>
      </c>
      <c r="I917" s="27">
        <v>200.1</v>
      </c>
    </row>
    <row r="918" spans="1:9" x14ac:dyDescent="0.15">
      <c r="A918" t="s">
        <v>40</v>
      </c>
      <c r="B918" t="s">
        <v>233</v>
      </c>
      <c r="C918" t="s">
        <v>234</v>
      </c>
      <c r="D918" t="s">
        <v>24</v>
      </c>
      <c r="E918" t="s">
        <v>12</v>
      </c>
      <c r="F918" t="s">
        <v>229</v>
      </c>
      <c r="G918" t="s">
        <v>56</v>
      </c>
      <c r="H918" t="s">
        <v>14</v>
      </c>
      <c r="I918" s="27">
        <v>4.3899999999999997</v>
      </c>
    </row>
    <row r="919" spans="1:9" x14ac:dyDescent="0.15">
      <c r="A919" t="s">
        <v>40</v>
      </c>
      <c r="B919" t="s">
        <v>199</v>
      </c>
      <c r="C919" t="s">
        <v>200</v>
      </c>
      <c r="D919" t="s">
        <v>24</v>
      </c>
      <c r="E919" t="s">
        <v>12</v>
      </c>
      <c r="F919" t="s">
        <v>161</v>
      </c>
      <c r="G919" t="s">
        <v>56</v>
      </c>
      <c r="H919" t="s">
        <v>14</v>
      </c>
      <c r="I919" s="27">
        <v>239.42</v>
      </c>
    </row>
    <row r="920" spans="1:9" x14ac:dyDescent="0.15">
      <c r="A920" t="s">
        <v>40</v>
      </c>
      <c r="B920" t="s">
        <v>186</v>
      </c>
      <c r="C920" t="s">
        <v>187</v>
      </c>
      <c r="D920" t="s">
        <v>24</v>
      </c>
      <c r="E920" t="s">
        <v>12</v>
      </c>
      <c r="F920" t="s">
        <v>158</v>
      </c>
      <c r="G920" t="s">
        <v>56</v>
      </c>
      <c r="H920" t="s">
        <v>14</v>
      </c>
      <c r="I920" s="27">
        <v>1000.2</v>
      </c>
    </row>
    <row r="921" spans="1:9" x14ac:dyDescent="0.15">
      <c r="A921" t="s">
        <v>40</v>
      </c>
      <c r="B921" t="s">
        <v>235</v>
      </c>
      <c r="C921" t="s">
        <v>236</v>
      </c>
      <c r="D921" t="s">
        <v>24</v>
      </c>
      <c r="E921" t="s">
        <v>12</v>
      </c>
      <c r="F921" t="s">
        <v>229</v>
      </c>
      <c r="G921" t="s">
        <v>56</v>
      </c>
      <c r="H921" t="s">
        <v>14</v>
      </c>
      <c r="I921" s="27">
        <v>60.69</v>
      </c>
    </row>
    <row r="922" spans="1:9" hidden="1" x14ac:dyDescent="0.15">
      <c r="A922" t="s">
        <v>40</v>
      </c>
      <c r="B922" t="s">
        <v>178</v>
      </c>
      <c r="C922" t="s">
        <v>179</v>
      </c>
      <c r="D922" t="s">
        <v>27</v>
      </c>
      <c r="E922" t="s">
        <v>12</v>
      </c>
      <c r="F922" t="s">
        <v>180</v>
      </c>
      <c r="G922" t="s">
        <v>55</v>
      </c>
      <c r="H922" t="s">
        <v>14</v>
      </c>
      <c r="I922" s="27">
        <v>1907.5</v>
      </c>
    </row>
    <row r="923" spans="1:9" x14ac:dyDescent="0.15">
      <c r="A923" t="s">
        <v>40</v>
      </c>
      <c r="B923" t="s">
        <v>237</v>
      </c>
      <c r="C923" t="s">
        <v>238</v>
      </c>
      <c r="D923" t="s">
        <v>24</v>
      </c>
      <c r="E923" t="s">
        <v>12</v>
      </c>
      <c r="F923" t="s">
        <v>229</v>
      </c>
      <c r="G923" t="s">
        <v>56</v>
      </c>
      <c r="H923" t="s">
        <v>14</v>
      </c>
      <c r="I923" s="27">
        <v>2.8</v>
      </c>
    </row>
    <row r="924" spans="1:9" x14ac:dyDescent="0.15">
      <c r="A924" t="s">
        <v>40</v>
      </c>
      <c r="B924" t="s">
        <v>190</v>
      </c>
      <c r="C924" t="s">
        <v>191</v>
      </c>
      <c r="D924" t="s">
        <v>24</v>
      </c>
      <c r="E924" t="s">
        <v>12</v>
      </c>
      <c r="F924" t="s">
        <v>161</v>
      </c>
      <c r="G924" t="s">
        <v>56</v>
      </c>
      <c r="H924" t="s">
        <v>14</v>
      </c>
      <c r="I924" s="27">
        <v>73.73</v>
      </c>
    </row>
    <row r="925" spans="1:9" x14ac:dyDescent="0.15">
      <c r="A925" t="s">
        <v>40</v>
      </c>
      <c r="B925" t="s">
        <v>203</v>
      </c>
      <c r="C925" t="s">
        <v>204</v>
      </c>
      <c r="D925" t="s">
        <v>24</v>
      </c>
      <c r="E925" t="s">
        <v>12</v>
      </c>
      <c r="F925" t="s">
        <v>158</v>
      </c>
      <c r="G925" t="s">
        <v>56</v>
      </c>
      <c r="H925" t="s">
        <v>14</v>
      </c>
      <c r="I925" s="27">
        <v>200.1</v>
      </c>
    </row>
    <row r="926" spans="1:9" hidden="1" x14ac:dyDescent="0.15">
      <c r="A926" t="s">
        <v>40</v>
      </c>
      <c r="B926" t="s">
        <v>170</v>
      </c>
      <c r="C926" t="s">
        <v>171</v>
      </c>
      <c r="D926" t="s">
        <v>11</v>
      </c>
      <c r="E926" t="s">
        <v>12</v>
      </c>
      <c r="F926" t="s">
        <v>172</v>
      </c>
      <c r="G926" t="s">
        <v>55</v>
      </c>
      <c r="H926" t="s">
        <v>14</v>
      </c>
      <c r="I926" s="27">
        <v>1027.58</v>
      </c>
    </row>
    <row r="927" spans="1:9" x14ac:dyDescent="0.15">
      <c r="A927" t="s">
        <v>40</v>
      </c>
      <c r="B927" t="s">
        <v>221</v>
      </c>
      <c r="C927" t="s">
        <v>222</v>
      </c>
      <c r="D927" t="s">
        <v>24</v>
      </c>
      <c r="E927" t="s">
        <v>12</v>
      </c>
      <c r="F927" t="s">
        <v>161</v>
      </c>
      <c r="G927" t="s">
        <v>56</v>
      </c>
      <c r="H927" t="s">
        <v>14</v>
      </c>
      <c r="I927" s="27">
        <v>3071.54</v>
      </c>
    </row>
    <row r="928" spans="1:9" x14ac:dyDescent="0.15">
      <c r="A928" t="s">
        <v>40</v>
      </c>
      <c r="B928" t="s">
        <v>156</v>
      </c>
      <c r="C928" t="s">
        <v>157</v>
      </c>
      <c r="D928" t="s">
        <v>24</v>
      </c>
      <c r="E928" t="s">
        <v>12</v>
      </c>
      <c r="F928" t="s">
        <v>158</v>
      </c>
      <c r="G928" t="s">
        <v>56</v>
      </c>
      <c r="H928" t="s">
        <v>14</v>
      </c>
      <c r="I928" s="27">
        <v>200.1</v>
      </c>
    </row>
    <row r="929" spans="1:9" x14ac:dyDescent="0.15">
      <c r="A929" t="s">
        <v>41</v>
      </c>
      <c r="B929" t="s">
        <v>186</v>
      </c>
      <c r="C929" t="s">
        <v>187</v>
      </c>
      <c r="D929" t="s">
        <v>24</v>
      </c>
      <c r="E929" t="s">
        <v>12</v>
      </c>
      <c r="F929" t="s">
        <v>158</v>
      </c>
      <c r="G929" t="s">
        <v>56</v>
      </c>
      <c r="H929" t="s">
        <v>14</v>
      </c>
      <c r="I929" s="27">
        <v>1000.18</v>
      </c>
    </row>
    <row r="930" spans="1:9" x14ac:dyDescent="0.15">
      <c r="A930" t="s">
        <v>41</v>
      </c>
      <c r="B930" t="s">
        <v>173</v>
      </c>
      <c r="C930" t="s">
        <v>174</v>
      </c>
      <c r="D930" t="s">
        <v>24</v>
      </c>
      <c r="E930" t="s">
        <v>12</v>
      </c>
      <c r="F930" t="s">
        <v>169</v>
      </c>
      <c r="G930" t="s">
        <v>56</v>
      </c>
      <c r="H930" t="s">
        <v>14</v>
      </c>
      <c r="I930" s="27">
        <v>200.1</v>
      </c>
    </row>
    <row r="931" spans="1:9" x14ac:dyDescent="0.15">
      <c r="A931" t="s">
        <v>41</v>
      </c>
      <c r="B931" t="s">
        <v>221</v>
      </c>
      <c r="C931" t="s">
        <v>222</v>
      </c>
      <c r="D931" t="s">
        <v>24</v>
      </c>
      <c r="E931" t="s">
        <v>12</v>
      </c>
      <c r="F931" t="s">
        <v>161</v>
      </c>
      <c r="G931" t="s">
        <v>56</v>
      </c>
      <c r="H931" t="s">
        <v>14</v>
      </c>
      <c r="I931" s="27">
        <v>1132.53</v>
      </c>
    </row>
    <row r="932" spans="1:9" hidden="1" x14ac:dyDescent="0.15">
      <c r="A932" t="s">
        <v>41</v>
      </c>
      <c r="B932" t="s">
        <v>194</v>
      </c>
      <c r="C932" t="s">
        <v>195</v>
      </c>
      <c r="D932" t="s">
        <v>11</v>
      </c>
      <c r="E932" t="s">
        <v>12</v>
      </c>
      <c r="F932" t="s">
        <v>196</v>
      </c>
      <c r="G932" t="s">
        <v>55</v>
      </c>
      <c r="H932" t="s">
        <v>14</v>
      </c>
      <c r="I932" s="27">
        <v>796.79</v>
      </c>
    </row>
    <row r="933" spans="1:9" x14ac:dyDescent="0.15">
      <c r="A933" t="s">
        <v>41</v>
      </c>
      <c r="B933" t="s">
        <v>162</v>
      </c>
      <c r="C933" t="s">
        <v>163</v>
      </c>
      <c r="D933" t="s">
        <v>24</v>
      </c>
      <c r="E933" t="s">
        <v>12</v>
      </c>
      <c r="F933" t="s">
        <v>161</v>
      </c>
      <c r="G933" t="s">
        <v>56</v>
      </c>
      <c r="H933" t="s">
        <v>14</v>
      </c>
      <c r="I933" s="27">
        <v>142.22999999999999</v>
      </c>
    </row>
    <row r="934" spans="1:9" x14ac:dyDescent="0.15">
      <c r="A934" t="s">
        <v>41</v>
      </c>
      <c r="B934" t="s">
        <v>190</v>
      </c>
      <c r="C934" t="s">
        <v>191</v>
      </c>
      <c r="D934" t="s">
        <v>24</v>
      </c>
      <c r="E934" t="s">
        <v>12</v>
      </c>
      <c r="F934" t="s">
        <v>161</v>
      </c>
      <c r="G934" t="s">
        <v>56</v>
      </c>
      <c r="H934" t="s">
        <v>14</v>
      </c>
      <c r="I934" s="27">
        <v>35.54</v>
      </c>
    </row>
    <row r="935" spans="1:9" hidden="1" x14ac:dyDescent="0.15">
      <c r="A935" t="s">
        <v>41</v>
      </c>
      <c r="B935" t="s">
        <v>239</v>
      </c>
      <c r="C935" t="s">
        <v>240</v>
      </c>
      <c r="D935" t="s">
        <v>11</v>
      </c>
      <c r="E935" t="s">
        <v>12</v>
      </c>
      <c r="F935" t="s">
        <v>241</v>
      </c>
      <c r="G935" t="s">
        <v>55</v>
      </c>
      <c r="H935" t="s">
        <v>14</v>
      </c>
      <c r="I935" s="27">
        <v>980.52</v>
      </c>
    </row>
    <row r="936" spans="1:9" hidden="1" x14ac:dyDescent="0.15">
      <c r="A936" t="s">
        <v>41</v>
      </c>
      <c r="B936" t="s">
        <v>178</v>
      </c>
      <c r="C936" t="s">
        <v>179</v>
      </c>
      <c r="D936" t="s">
        <v>27</v>
      </c>
      <c r="E936" t="s">
        <v>12</v>
      </c>
      <c r="F936" t="s">
        <v>180</v>
      </c>
      <c r="G936" t="s">
        <v>55</v>
      </c>
      <c r="H936" t="s">
        <v>14</v>
      </c>
      <c r="I936" s="27">
        <v>820.34</v>
      </c>
    </row>
    <row r="937" spans="1:9" x14ac:dyDescent="0.15">
      <c r="A937" t="s">
        <v>41</v>
      </c>
      <c r="B937" t="s">
        <v>205</v>
      </c>
      <c r="C937" t="s">
        <v>206</v>
      </c>
      <c r="D937" t="s">
        <v>24</v>
      </c>
      <c r="E937" t="s">
        <v>12</v>
      </c>
      <c r="F937" t="s">
        <v>161</v>
      </c>
      <c r="G937" t="s">
        <v>56</v>
      </c>
      <c r="H937" t="s">
        <v>14</v>
      </c>
      <c r="I937" s="27">
        <v>3.87</v>
      </c>
    </row>
    <row r="938" spans="1:9" hidden="1" x14ac:dyDescent="0.15">
      <c r="A938" t="s">
        <v>41</v>
      </c>
      <c r="B938" t="s">
        <v>178</v>
      </c>
      <c r="C938" t="s">
        <v>179</v>
      </c>
      <c r="D938" t="s">
        <v>15</v>
      </c>
      <c r="E938" t="s">
        <v>12</v>
      </c>
      <c r="F938" t="s">
        <v>180</v>
      </c>
      <c r="G938" t="s">
        <v>55</v>
      </c>
      <c r="H938" t="s">
        <v>14</v>
      </c>
      <c r="I938" s="27">
        <v>659.24</v>
      </c>
    </row>
    <row r="939" spans="1:9" x14ac:dyDescent="0.15">
      <c r="A939" t="s">
        <v>41</v>
      </c>
      <c r="B939" t="s">
        <v>184</v>
      </c>
      <c r="C939" t="s">
        <v>185</v>
      </c>
      <c r="D939" t="s">
        <v>24</v>
      </c>
      <c r="E939" t="s">
        <v>12</v>
      </c>
      <c r="F939" t="s">
        <v>161</v>
      </c>
      <c r="G939" t="s">
        <v>56</v>
      </c>
      <c r="H939" t="s">
        <v>14</v>
      </c>
      <c r="I939" s="27">
        <v>591.92999999999995</v>
      </c>
    </row>
    <row r="940" spans="1:9" x14ac:dyDescent="0.15">
      <c r="A940" t="s">
        <v>41</v>
      </c>
      <c r="B940" t="s">
        <v>209</v>
      </c>
      <c r="C940" t="s">
        <v>210</v>
      </c>
      <c r="D940" t="s">
        <v>24</v>
      </c>
      <c r="E940" t="s">
        <v>12</v>
      </c>
      <c r="F940" t="s">
        <v>161</v>
      </c>
      <c r="G940" t="s">
        <v>56</v>
      </c>
      <c r="H940" t="s">
        <v>14</v>
      </c>
      <c r="I940" s="27">
        <v>218.29</v>
      </c>
    </row>
    <row r="941" spans="1:9" x14ac:dyDescent="0.15">
      <c r="A941" t="s">
        <v>41</v>
      </c>
      <c r="B941" t="s">
        <v>203</v>
      </c>
      <c r="C941" t="s">
        <v>204</v>
      </c>
      <c r="D941" t="s">
        <v>24</v>
      </c>
      <c r="E941" t="s">
        <v>12</v>
      </c>
      <c r="F941" t="s">
        <v>158</v>
      </c>
      <c r="G941" t="s">
        <v>56</v>
      </c>
      <c r="H941" t="s">
        <v>14</v>
      </c>
      <c r="I941" s="27">
        <v>200.1</v>
      </c>
    </row>
    <row r="942" spans="1:9" x14ac:dyDescent="0.15">
      <c r="A942" t="s">
        <v>41</v>
      </c>
      <c r="B942" t="s">
        <v>167</v>
      </c>
      <c r="C942" t="s">
        <v>168</v>
      </c>
      <c r="D942" t="s">
        <v>24</v>
      </c>
      <c r="E942" t="s">
        <v>12</v>
      </c>
      <c r="F942" t="s">
        <v>169</v>
      </c>
      <c r="G942" t="s">
        <v>56</v>
      </c>
      <c r="H942" t="s">
        <v>14</v>
      </c>
      <c r="I942" s="27">
        <v>200.1</v>
      </c>
    </row>
    <row r="943" spans="1:9" hidden="1" x14ac:dyDescent="0.15">
      <c r="A943" t="s">
        <v>41</v>
      </c>
      <c r="B943" t="s">
        <v>178</v>
      </c>
      <c r="C943" t="s">
        <v>179</v>
      </c>
      <c r="D943" t="s">
        <v>11</v>
      </c>
      <c r="E943" t="s">
        <v>12</v>
      </c>
      <c r="F943" t="s">
        <v>180</v>
      </c>
      <c r="G943" t="s">
        <v>55</v>
      </c>
      <c r="H943" t="s">
        <v>14</v>
      </c>
      <c r="I943" s="27">
        <v>431.37</v>
      </c>
    </row>
    <row r="944" spans="1:9" x14ac:dyDescent="0.15">
      <c r="A944" t="s">
        <v>41</v>
      </c>
      <c r="B944" t="s">
        <v>199</v>
      </c>
      <c r="C944" t="s">
        <v>200</v>
      </c>
      <c r="D944" t="s">
        <v>24</v>
      </c>
      <c r="E944" t="s">
        <v>12</v>
      </c>
      <c r="F944" t="s">
        <v>161</v>
      </c>
      <c r="G944" t="s">
        <v>56</v>
      </c>
      <c r="H944" t="s">
        <v>14</v>
      </c>
      <c r="I944" s="27">
        <v>131.04</v>
      </c>
    </row>
    <row r="945" spans="1:9" x14ac:dyDescent="0.15">
      <c r="A945" t="s">
        <v>41</v>
      </c>
      <c r="B945" t="s">
        <v>192</v>
      </c>
      <c r="C945" t="s">
        <v>193</v>
      </c>
      <c r="D945" t="s">
        <v>24</v>
      </c>
      <c r="E945" t="s">
        <v>12</v>
      </c>
      <c r="F945" t="s">
        <v>183</v>
      </c>
      <c r="G945" t="s">
        <v>56</v>
      </c>
      <c r="H945" t="s">
        <v>14</v>
      </c>
      <c r="I945" s="27">
        <v>200.1</v>
      </c>
    </row>
    <row r="946" spans="1:9" x14ac:dyDescent="0.15">
      <c r="A946" t="s">
        <v>41</v>
      </c>
      <c r="B946" t="s">
        <v>225</v>
      </c>
      <c r="C946" t="s">
        <v>226</v>
      </c>
      <c r="D946" t="s">
        <v>24</v>
      </c>
      <c r="E946" t="s">
        <v>12</v>
      </c>
      <c r="F946" t="s">
        <v>161</v>
      </c>
      <c r="G946" t="s">
        <v>56</v>
      </c>
      <c r="H946" t="s">
        <v>14</v>
      </c>
      <c r="I946" s="27">
        <v>465.35</v>
      </c>
    </row>
    <row r="947" spans="1:9" x14ac:dyDescent="0.15">
      <c r="A947" t="s">
        <v>41</v>
      </c>
      <c r="B947" t="s">
        <v>181</v>
      </c>
      <c r="C947" t="s">
        <v>182</v>
      </c>
      <c r="D947" t="s">
        <v>24</v>
      </c>
      <c r="E947" t="s">
        <v>12</v>
      </c>
      <c r="F947" t="s">
        <v>183</v>
      </c>
      <c r="G947" t="s">
        <v>56</v>
      </c>
      <c r="H947" t="s">
        <v>14</v>
      </c>
      <c r="I947" s="27">
        <v>200.01</v>
      </c>
    </row>
    <row r="948" spans="1:9" hidden="1" x14ac:dyDescent="0.15">
      <c r="A948" t="s">
        <v>41</v>
      </c>
      <c r="B948" t="s">
        <v>164</v>
      </c>
      <c r="C948" t="s">
        <v>165</v>
      </c>
      <c r="D948" t="s">
        <v>11</v>
      </c>
      <c r="E948" t="s">
        <v>12</v>
      </c>
      <c r="F948" t="s">
        <v>166</v>
      </c>
      <c r="G948" t="s">
        <v>55</v>
      </c>
      <c r="H948" t="s">
        <v>14</v>
      </c>
      <c r="I948" s="27">
        <v>130</v>
      </c>
    </row>
    <row r="949" spans="1:9" hidden="1" x14ac:dyDescent="0.15">
      <c r="A949" t="s">
        <v>41</v>
      </c>
      <c r="B949" t="s">
        <v>175</v>
      </c>
      <c r="C949" t="s">
        <v>176</v>
      </c>
      <c r="D949" t="s">
        <v>11</v>
      </c>
      <c r="E949" t="s">
        <v>12</v>
      </c>
      <c r="F949" t="s">
        <v>177</v>
      </c>
      <c r="G949" t="s">
        <v>55</v>
      </c>
      <c r="H949" t="s">
        <v>14</v>
      </c>
      <c r="I949" s="27">
        <v>425.37</v>
      </c>
    </row>
    <row r="950" spans="1:9" x14ac:dyDescent="0.15">
      <c r="A950" t="s">
        <v>41</v>
      </c>
      <c r="B950" t="s">
        <v>227</v>
      </c>
      <c r="C950" t="s">
        <v>228</v>
      </c>
      <c r="D950" t="s">
        <v>24</v>
      </c>
      <c r="E950" t="s">
        <v>12</v>
      </c>
      <c r="F950" t="s">
        <v>229</v>
      </c>
      <c r="G950" t="s">
        <v>56</v>
      </c>
      <c r="H950" t="s">
        <v>14</v>
      </c>
      <c r="I950" s="27">
        <v>176.43</v>
      </c>
    </row>
    <row r="951" spans="1:9" x14ac:dyDescent="0.15">
      <c r="A951" t="s">
        <v>41</v>
      </c>
      <c r="B951" t="s">
        <v>233</v>
      </c>
      <c r="C951" t="s">
        <v>234</v>
      </c>
      <c r="D951" t="s">
        <v>24</v>
      </c>
      <c r="E951" t="s">
        <v>12</v>
      </c>
      <c r="F951" t="s">
        <v>229</v>
      </c>
      <c r="G951" t="s">
        <v>56</v>
      </c>
      <c r="H951" t="s">
        <v>14</v>
      </c>
      <c r="I951" s="27">
        <v>200</v>
      </c>
    </row>
    <row r="952" spans="1:9" x14ac:dyDescent="0.15">
      <c r="A952" t="s">
        <v>41</v>
      </c>
      <c r="B952" t="s">
        <v>237</v>
      </c>
      <c r="C952" t="s">
        <v>238</v>
      </c>
      <c r="D952" t="s">
        <v>24</v>
      </c>
      <c r="E952" t="s">
        <v>12</v>
      </c>
      <c r="F952" t="s">
        <v>229</v>
      </c>
      <c r="G952" t="s">
        <v>56</v>
      </c>
      <c r="H952" t="s">
        <v>14</v>
      </c>
      <c r="I952" s="27">
        <v>1.03</v>
      </c>
    </row>
    <row r="953" spans="1:9" x14ac:dyDescent="0.15">
      <c r="A953" t="s">
        <v>41</v>
      </c>
      <c r="B953" t="s">
        <v>235</v>
      </c>
      <c r="C953" t="s">
        <v>236</v>
      </c>
      <c r="D953" t="s">
        <v>24</v>
      </c>
      <c r="E953" t="s">
        <v>12</v>
      </c>
      <c r="F953" t="s">
        <v>229</v>
      </c>
      <c r="G953" t="s">
        <v>56</v>
      </c>
      <c r="H953" t="s">
        <v>14</v>
      </c>
      <c r="I953" s="27">
        <v>14.06</v>
      </c>
    </row>
    <row r="954" spans="1:9" x14ac:dyDescent="0.15">
      <c r="A954" t="s">
        <v>41</v>
      </c>
      <c r="B954" t="s">
        <v>156</v>
      </c>
      <c r="C954" t="s">
        <v>157</v>
      </c>
      <c r="D954" t="s">
        <v>24</v>
      </c>
      <c r="E954" t="s">
        <v>12</v>
      </c>
      <c r="F954" t="s">
        <v>158</v>
      </c>
      <c r="G954" t="s">
        <v>56</v>
      </c>
      <c r="H954" t="s">
        <v>14</v>
      </c>
      <c r="I954" s="27">
        <v>200.09</v>
      </c>
    </row>
    <row r="955" spans="1:9" x14ac:dyDescent="0.15">
      <c r="A955" t="s">
        <v>41</v>
      </c>
      <c r="B955" t="s">
        <v>223</v>
      </c>
      <c r="C955" t="s">
        <v>224</v>
      </c>
      <c r="D955" t="s">
        <v>24</v>
      </c>
      <c r="E955" t="s">
        <v>12</v>
      </c>
      <c r="F955" t="s">
        <v>161</v>
      </c>
      <c r="G955" t="s">
        <v>56</v>
      </c>
      <c r="H955" t="s">
        <v>14</v>
      </c>
      <c r="I955" s="27">
        <v>1861.51</v>
      </c>
    </row>
    <row r="956" spans="1:9" x14ac:dyDescent="0.15">
      <c r="A956" t="s">
        <v>41</v>
      </c>
      <c r="B956" t="s">
        <v>159</v>
      </c>
      <c r="C956" t="s">
        <v>160</v>
      </c>
      <c r="D956" t="s">
        <v>24</v>
      </c>
      <c r="E956" t="s">
        <v>12</v>
      </c>
      <c r="F956" t="s">
        <v>161</v>
      </c>
      <c r="G956" t="s">
        <v>56</v>
      </c>
      <c r="H956" t="s">
        <v>14</v>
      </c>
      <c r="I956" s="27">
        <v>4.76</v>
      </c>
    </row>
    <row r="957" spans="1:9" x14ac:dyDescent="0.15">
      <c r="A957" t="s">
        <v>41</v>
      </c>
      <c r="B957" t="s">
        <v>188</v>
      </c>
      <c r="C957" t="s">
        <v>189</v>
      </c>
      <c r="D957" t="s">
        <v>24</v>
      </c>
      <c r="E957" t="s">
        <v>12</v>
      </c>
      <c r="F957" t="s">
        <v>161</v>
      </c>
      <c r="G957" t="s">
        <v>56</v>
      </c>
      <c r="H957" t="s">
        <v>14</v>
      </c>
      <c r="I957" s="27">
        <v>21378.37</v>
      </c>
    </row>
    <row r="958" spans="1:9" x14ac:dyDescent="0.15">
      <c r="A958" t="s">
        <v>41</v>
      </c>
      <c r="B958" t="s">
        <v>230</v>
      </c>
      <c r="C958" t="s">
        <v>231</v>
      </c>
      <c r="D958" t="s">
        <v>24</v>
      </c>
      <c r="E958" t="s">
        <v>12</v>
      </c>
      <c r="F958" t="s">
        <v>232</v>
      </c>
      <c r="G958" t="s">
        <v>56</v>
      </c>
      <c r="H958" t="s">
        <v>14</v>
      </c>
      <c r="I958" s="27">
        <v>113.23</v>
      </c>
    </row>
    <row r="959" spans="1:9" x14ac:dyDescent="0.15">
      <c r="A959" t="s">
        <v>41</v>
      </c>
      <c r="B959" t="s">
        <v>211</v>
      </c>
      <c r="C959" t="s">
        <v>212</v>
      </c>
      <c r="D959" t="s">
        <v>24</v>
      </c>
      <c r="E959" t="s">
        <v>12</v>
      </c>
      <c r="F959" t="s">
        <v>161</v>
      </c>
      <c r="G959" t="s">
        <v>56</v>
      </c>
      <c r="H959" t="s">
        <v>14</v>
      </c>
      <c r="I959" s="27">
        <v>44.26</v>
      </c>
    </row>
    <row r="960" spans="1:9" x14ac:dyDescent="0.15">
      <c r="A960" t="s">
        <v>42</v>
      </c>
      <c r="B960" t="s">
        <v>209</v>
      </c>
      <c r="C960" t="s">
        <v>210</v>
      </c>
      <c r="D960" t="s">
        <v>24</v>
      </c>
      <c r="E960" t="s">
        <v>12</v>
      </c>
      <c r="F960" t="s">
        <v>161</v>
      </c>
      <c r="G960" t="s">
        <v>56</v>
      </c>
      <c r="H960" t="s">
        <v>14</v>
      </c>
      <c r="I960" s="27">
        <v>152.06</v>
      </c>
    </row>
    <row r="961" spans="1:9" x14ac:dyDescent="0.15">
      <c r="A961" t="s">
        <v>42</v>
      </c>
      <c r="B961" t="s">
        <v>225</v>
      </c>
      <c r="C961" t="s">
        <v>226</v>
      </c>
      <c r="D961" t="s">
        <v>24</v>
      </c>
      <c r="E961" t="s">
        <v>12</v>
      </c>
      <c r="F961" t="s">
        <v>161</v>
      </c>
      <c r="G961" t="s">
        <v>56</v>
      </c>
      <c r="H961" t="s">
        <v>14</v>
      </c>
      <c r="I961" s="27">
        <v>990.01</v>
      </c>
    </row>
    <row r="962" spans="1:9" x14ac:dyDescent="0.15">
      <c r="A962" t="s">
        <v>42</v>
      </c>
      <c r="B962" t="s">
        <v>188</v>
      </c>
      <c r="C962" t="s">
        <v>189</v>
      </c>
      <c r="D962" t="s">
        <v>24</v>
      </c>
      <c r="E962" t="s">
        <v>12</v>
      </c>
      <c r="F962" t="s">
        <v>161</v>
      </c>
      <c r="G962" t="s">
        <v>56</v>
      </c>
      <c r="H962" t="s">
        <v>14</v>
      </c>
      <c r="I962" s="27">
        <v>10861.32</v>
      </c>
    </row>
    <row r="963" spans="1:9" x14ac:dyDescent="0.15">
      <c r="A963" t="s">
        <v>42</v>
      </c>
      <c r="B963" t="s">
        <v>159</v>
      </c>
      <c r="C963" t="s">
        <v>160</v>
      </c>
      <c r="D963" t="s">
        <v>24</v>
      </c>
      <c r="E963" t="s">
        <v>12</v>
      </c>
      <c r="F963" t="s">
        <v>161</v>
      </c>
      <c r="G963" t="s">
        <v>56</v>
      </c>
      <c r="H963" t="s">
        <v>14</v>
      </c>
      <c r="I963" s="27">
        <v>6.44</v>
      </c>
    </row>
    <row r="964" spans="1:9" hidden="1" x14ac:dyDescent="0.15">
      <c r="A964" t="s">
        <v>42</v>
      </c>
      <c r="B964" t="s">
        <v>164</v>
      </c>
      <c r="C964" t="s">
        <v>165</v>
      </c>
      <c r="D964" t="s">
        <v>11</v>
      </c>
      <c r="E964" t="s">
        <v>12</v>
      </c>
      <c r="F964" t="s">
        <v>166</v>
      </c>
      <c r="G964" t="s">
        <v>55</v>
      </c>
      <c r="H964" t="s">
        <v>14</v>
      </c>
      <c r="I964" s="27">
        <v>106.57</v>
      </c>
    </row>
    <row r="965" spans="1:9" x14ac:dyDescent="0.15">
      <c r="A965" t="s">
        <v>42</v>
      </c>
      <c r="B965" t="s">
        <v>199</v>
      </c>
      <c r="C965" t="s">
        <v>200</v>
      </c>
      <c r="D965" t="s">
        <v>24</v>
      </c>
      <c r="E965" t="s">
        <v>12</v>
      </c>
      <c r="F965" t="s">
        <v>161</v>
      </c>
      <c r="G965" t="s">
        <v>56</v>
      </c>
      <c r="H965" t="s">
        <v>14</v>
      </c>
      <c r="I965" s="27">
        <v>140.78</v>
      </c>
    </row>
    <row r="966" spans="1:9" x14ac:dyDescent="0.15">
      <c r="A966" t="s">
        <v>42</v>
      </c>
      <c r="B966" t="s">
        <v>186</v>
      </c>
      <c r="C966" t="s">
        <v>187</v>
      </c>
      <c r="D966" t="s">
        <v>24</v>
      </c>
      <c r="E966" t="s">
        <v>12</v>
      </c>
      <c r="F966" t="s">
        <v>158</v>
      </c>
      <c r="G966" t="s">
        <v>56</v>
      </c>
      <c r="H966" t="s">
        <v>14</v>
      </c>
      <c r="I966" s="27">
        <v>1000.2</v>
      </c>
    </row>
    <row r="967" spans="1:9" x14ac:dyDescent="0.15">
      <c r="A967" t="s">
        <v>42</v>
      </c>
      <c r="B967" t="s">
        <v>167</v>
      </c>
      <c r="C967" t="s">
        <v>168</v>
      </c>
      <c r="D967" t="s">
        <v>24</v>
      </c>
      <c r="E967" t="s">
        <v>12</v>
      </c>
      <c r="F967" t="s">
        <v>169</v>
      </c>
      <c r="G967" t="s">
        <v>56</v>
      </c>
      <c r="H967" t="s">
        <v>14</v>
      </c>
      <c r="I967" s="27">
        <v>200.1</v>
      </c>
    </row>
    <row r="968" spans="1:9" hidden="1" x14ac:dyDescent="0.15">
      <c r="A968" t="s">
        <v>42</v>
      </c>
      <c r="B968" t="s">
        <v>178</v>
      </c>
      <c r="C968" t="s">
        <v>179</v>
      </c>
      <c r="D968" t="s">
        <v>15</v>
      </c>
      <c r="E968" t="s">
        <v>12</v>
      </c>
      <c r="F968" t="s">
        <v>180</v>
      </c>
      <c r="G968" t="s">
        <v>55</v>
      </c>
      <c r="H968" t="s">
        <v>14</v>
      </c>
      <c r="I968" s="27">
        <v>781.46</v>
      </c>
    </row>
    <row r="969" spans="1:9" x14ac:dyDescent="0.15">
      <c r="A969" t="s">
        <v>42</v>
      </c>
      <c r="B969" t="s">
        <v>181</v>
      </c>
      <c r="C969" t="s">
        <v>182</v>
      </c>
      <c r="D969" t="s">
        <v>24</v>
      </c>
      <c r="E969" t="s">
        <v>12</v>
      </c>
      <c r="F969" t="s">
        <v>183</v>
      </c>
      <c r="G969" t="s">
        <v>56</v>
      </c>
      <c r="H969" t="s">
        <v>14</v>
      </c>
      <c r="I969" s="27">
        <v>200.1</v>
      </c>
    </row>
    <row r="970" spans="1:9" x14ac:dyDescent="0.15">
      <c r="A970" t="s">
        <v>42</v>
      </c>
      <c r="B970" t="s">
        <v>203</v>
      </c>
      <c r="C970" t="s">
        <v>204</v>
      </c>
      <c r="D970" t="s">
        <v>24</v>
      </c>
      <c r="E970" t="s">
        <v>12</v>
      </c>
      <c r="F970" t="s">
        <v>158</v>
      </c>
      <c r="G970" t="s">
        <v>56</v>
      </c>
      <c r="H970" t="s">
        <v>14</v>
      </c>
      <c r="I970" s="27">
        <v>200.1</v>
      </c>
    </row>
    <row r="971" spans="1:9" x14ac:dyDescent="0.15">
      <c r="A971" t="s">
        <v>42</v>
      </c>
      <c r="B971" t="s">
        <v>211</v>
      </c>
      <c r="C971" t="s">
        <v>212</v>
      </c>
      <c r="D971" t="s">
        <v>24</v>
      </c>
      <c r="E971" t="s">
        <v>12</v>
      </c>
      <c r="F971" t="s">
        <v>161</v>
      </c>
      <c r="G971" t="s">
        <v>56</v>
      </c>
      <c r="H971" t="s">
        <v>14</v>
      </c>
      <c r="I971" s="27">
        <v>41</v>
      </c>
    </row>
    <row r="972" spans="1:9" x14ac:dyDescent="0.15">
      <c r="A972" t="s">
        <v>42</v>
      </c>
      <c r="B972" t="s">
        <v>221</v>
      </c>
      <c r="C972" t="s">
        <v>222</v>
      </c>
      <c r="D972" t="s">
        <v>24</v>
      </c>
      <c r="E972" t="s">
        <v>12</v>
      </c>
      <c r="F972" t="s">
        <v>161</v>
      </c>
      <c r="G972" t="s">
        <v>56</v>
      </c>
      <c r="H972" t="s">
        <v>14</v>
      </c>
      <c r="I972" s="27">
        <v>284.01</v>
      </c>
    </row>
    <row r="973" spans="1:9" x14ac:dyDescent="0.15">
      <c r="A973" t="s">
        <v>42</v>
      </c>
      <c r="B973" t="s">
        <v>205</v>
      </c>
      <c r="C973" t="s">
        <v>206</v>
      </c>
      <c r="D973" t="s">
        <v>24</v>
      </c>
      <c r="E973" t="s">
        <v>12</v>
      </c>
      <c r="F973" t="s">
        <v>161</v>
      </c>
      <c r="G973" t="s">
        <v>56</v>
      </c>
      <c r="H973" t="s">
        <v>14</v>
      </c>
      <c r="I973" s="27">
        <v>9.1</v>
      </c>
    </row>
    <row r="974" spans="1:9" hidden="1" x14ac:dyDescent="0.15">
      <c r="A974" t="s">
        <v>42</v>
      </c>
      <c r="B974" t="s">
        <v>178</v>
      </c>
      <c r="C974" t="s">
        <v>179</v>
      </c>
      <c r="D974" t="s">
        <v>11</v>
      </c>
      <c r="E974" t="s">
        <v>12</v>
      </c>
      <c r="F974" t="s">
        <v>180</v>
      </c>
      <c r="G974" t="s">
        <v>55</v>
      </c>
      <c r="H974" t="s">
        <v>14</v>
      </c>
      <c r="I974" s="27">
        <v>523.23</v>
      </c>
    </row>
    <row r="975" spans="1:9" x14ac:dyDescent="0.15">
      <c r="A975" t="s">
        <v>42</v>
      </c>
      <c r="B975" t="s">
        <v>237</v>
      </c>
      <c r="C975" t="s">
        <v>238</v>
      </c>
      <c r="D975" t="s">
        <v>24</v>
      </c>
      <c r="E975" t="s">
        <v>12</v>
      </c>
      <c r="F975" t="s">
        <v>229</v>
      </c>
      <c r="G975" t="s">
        <v>56</v>
      </c>
      <c r="H975" t="s">
        <v>14</v>
      </c>
      <c r="I975" s="27">
        <v>1.1299999999999999</v>
      </c>
    </row>
    <row r="976" spans="1:9" x14ac:dyDescent="0.15">
      <c r="A976" t="s">
        <v>42</v>
      </c>
      <c r="B976" t="s">
        <v>184</v>
      </c>
      <c r="C976" t="s">
        <v>185</v>
      </c>
      <c r="D976" t="s">
        <v>24</v>
      </c>
      <c r="E976" t="s">
        <v>12</v>
      </c>
      <c r="F976" t="s">
        <v>161</v>
      </c>
      <c r="G976" t="s">
        <v>56</v>
      </c>
      <c r="H976" t="s">
        <v>14</v>
      </c>
      <c r="I976" s="27">
        <v>251.66</v>
      </c>
    </row>
    <row r="977" spans="1:9" hidden="1" x14ac:dyDescent="0.15">
      <c r="A977" t="s">
        <v>42</v>
      </c>
      <c r="B977" t="s">
        <v>239</v>
      </c>
      <c r="C977" t="s">
        <v>240</v>
      </c>
      <c r="D977" t="s">
        <v>11</v>
      </c>
      <c r="E977" t="s">
        <v>12</v>
      </c>
      <c r="F977" t="s">
        <v>241</v>
      </c>
      <c r="G977" t="s">
        <v>55</v>
      </c>
      <c r="H977" t="s">
        <v>14</v>
      </c>
      <c r="I977" s="27">
        <v>997.26</v>
      </c>
    </row>
    <row r="978" spans="1:9" x14ac:dyDescent="0.15">
      <c r="A978" t="s">
        <v>42</v>
      </c>
      <c r="B978" t="s">
        <v>230</v>
      </c>
      <c r="C978" t="s">
        <v>231</v>
      </c>
      <c r="D978" t="s">
        <v>24</v>
      </c>
      <c r="E978" t="s">
        <v>12</v>
      </c>
      <c r="F978" t="s">
        <v>232</v>
      </c>
      <c r="G978" t="s">
        <v>56</v>
      </c>
      <c r="H978" t="s">
        <v>14</v>
      </c>
      <c r="I978" s="27">
        <v>300.01</v>
      </c>
    </row>
    <row r="979" spans="1:9" hidden="1" x14ac:dyDescent="0.15">
      <c r="A979" t="s">
        <v>42</v>
      </c>
      <c r="B979" t="s">
        <v>170</v>
      </c>
      <c r="C979" t="s">
        <v>171</v>
      </c>
      <c r="D979" t="s">
        <v>11</v>
      </c>
      <c r="E979" t="s">
        <v>12</v>
      </c>
      <c r="F979" t="s">
        <v>172</v>
      </c>
      <c r="G979" t="s">
        <v>55</v>
      </c>
      <c r="H979" t="s">
        <v>14</v>
      </c>
      <c r="I979" s="27">
        <v>395.14</v>
      </c>
    </row>
    <row r="980" spans="1:9" x14ac:dyDescent="0.15">
      <c r="A980" t="s">
        <v>42</v>
      </c>
      <c r="B980" t="s">
        <v>162</v>
      </c>
      <c r="C980" t="s">
        <v>163</v>
      </c>
      <c r="D980" t="s">
        <v>24</v>
      </c>
      <c r="E980" t="s">
        <v>12</v>
      </c>
      <c r="F980" t="s">
        <v>161</v>
      </c>
      <c r="G980" t="s">
        <v>56</v>
      </c>
      <c r="H980" t="s">
        <v>14</v>
      </c>
      <c r="I980" s="27">
        <v>198.27</v>
      </c>
    </row>
    <row r="981" spans="1:9" x14ac:dyDescent="0.15">
      <c r="A981" t="s">
        <v>42</v>
      </c>
      <c r="B981" t="s">
        <v>227</v>
      </c>
      <c r="C981" t="s">
        <v>228</v>
      </c>
      <c r="D981" t="s">
        <v>24</v>
      </c>
      <c r="E981" t="s">
        <v>12</v>
      </c>
      <c r="F981" t="s">
        <v>229</v>
      </c>
      <c r="G981" t="s">
        <v>56</v>
      </c>
      <c r="H981" t="s">
        <v>14</v>
      </c>
      <c r="I981" s="27">
        <v>31.6</v>
      </c>
    </row>
    <row r="982" spans="1:9" x14ac:dyDescent="0.15">
      <c r="A982" t="s">
        <v>42</v>
      </c>
      <c r="B982" t="s">
        <v>233</v>
      </c>
      <c r="C982" t="s">
        <v>234</v>
      </c>
      <c r="D982" t="s">
        <v>24</v>
      </c>
      <c r="E982" t="s">
        <v>12</v>
      </c>
      <c r="F982" t="s">
        <v>229</v>
      </c>
      <c r="G982" t="s">
        <v>56</v>
      </c>
      <c r="H982" t="s">
        <v>14</v>
      </c>
      <c r="I982" s="27">
        <v>40.51</v>
      </c>
    </row>
    <row r="983" spans="1:9" hidden="1" x14ac:dyDescent="0.15">
      <c r="A983" t="s">
        <v>42</v>
      </c>
      <c r="B983" t="s">
        <v>194</v>
      </c>
      <c r="C983" t="s">
        <v>195</v>
      </c>
      <c r="D983" t="s">
        <v>11</v>
      </c>
      <c r="E983" t="s">
        <v>12</v>
      </c>
      <c r="F983" t="s">
        <v>196</v>
      </c>
      <c r="G983" t="s">
        <v>55</v>
      </c>
      <c r="H983" t="s">
        <v>14</v>
      </c>
      <c r="I983" s="27">
        <v>795.72</v>
      </c>
    </row>
    <row r="984" spans="1:9" x14ac:dyDescent="0.15">
      <c r="A984" t="s">
        <v>42</v>
      </c>
      <c r="B984" t="s">
        <v>173</v>
      </c>
      <c r="C984" t="s">
        <v>174</v>
      </c>
      <c r="D984" t="s">
        <v>24</v>
      </c>
      <c r="E984" t="s">
        <v>12</v>
      </c>
      <c r="F984" t="s">
        <v>169</v>
      </c>
      <c r="G984" t="s">
        <v>56</v>
      </c>
      <c r="H984" t="s">
        <v>14</v>
      </c>
      <c r="I984" s="27">
        <v>200.1</v>
      </c>
    </row>
    <row r="985" spans="1:9" x14ac:dyDescent="0.15">
      <c r="A985" t="s">
        <v>42</v>
      </c>
      <c r="B985" t="s">
        <v>192</v>
      </c>
      <c r="C985" t="s">
        <v>193</v>
      </c>
      <c r="D985" t="s">
        <v>24</v>
      </c>
      <c r="E985" t="s">
        <v>12</v>
      </c>
      <c r="F985" t="s">
        <v>183</v>
      </c>
      <c r="G985" t="s">
        <v>56</v>
      </c>
      <c r="H985" t="s">
        <v>14</v>
      </c>
      <c r="I985" s="27">
        <v>200.1</v>
      </c>
    </row>
    <row r="986" spans="1:9" x14ac:dyDescent="0.15">
      <c r="A986" t="s">
        <v>42</v>
      </c>
      <c r="B986" t="s">
        <v>223</v>
      </c>
      <c r="C986" t="s">
        <v>224</v>
      </c>
      <c r="D986" t="s">
        <v>24</v>
      </c>
      <c r="E986" t="s">
        <v>12</v>
      </c>
      <c r="F986" t="s">
        <v>161</v>
      </c>
      <c r="G986" t="s">
        <v>56</v>
      </c>
      <c r="H986" t="s">
        <v>14</v>
      </c>
      <c r="I986" s="27">
        <v>610.05999999999995</v>
      </c>
    </row>
    <row r="987" spans="1:9" hidden="1" x14ac:dyDescent="0.15">
      <c r="A987" t="s">
        <v>42</v>
      </c>
      <c r="B987" t="s">
        <v>178</v>
      </c>
      <c r="C987" t="s">
        <v>179</v>
      </c>
      <c r="D987" t="s">
        <v>27</v>
      </c>
      <c r="E987" t="s">
        <v>12</v>
      </c>
      <c r="F987" t="s">
        <v>180</v>
      </c>
      <c r="G987" t="s">
        <v>55</v>
      </c>
      <c r="H987" t="s">
        <v>14</v>
      </c>
      <c r="I987" s="27">
        <v>642.51</v>
      </c>
    </row>
    <row r="988" spans="1:9" x14ac:dyDescent="0.15">
      <c r="A988" t="s">
        <v>42</v>
      </c>
      <c r="B988" t="s">
        <v>235</v>
      </c>
      <c r="C988" t="s">
        <v>236</v>
      </c>
      <c r="D988" t="s">
        <v>24</v>
      </c>
      <c r="E988" t="s">
        <v>12</v>
      </c>
      <c r="F988" t="s">
        <v>229</v>
      </c>
      <c r="G988" t="s">
        <v>56</v>
      </c>
      <c r="H988" t="s">
        <v>14</v>
      </c>
      <c r="I988" s="27">
        <v>11.56</v>
      </c>
    </row>
    <row r="989" spans="1:9" x14ac:dyDescent="0.15">
      <c r="A989" t="s">
        <v>42</v>
      </c>
      <c r="B989" t="s">
        <v>156</v>
      </c>
      <c r="C989" t="s">
        <v>157</v>
      </c>
      <c r="D989" t="s">
        <v>24</v>
      </c>
      <c r="E989" t="s">
        <v>12</v>
      </c>
      <c r="F989" t="s">
        <v>158</v>
      </c>
      <c r="G989" t="s">
        <v>56</v>
      </c>
      <c r="H989" t="s">
        <v>14</v>
      </c>
      <c r="I989" s="27">
        <v>200.09</v>
      </c>
    </row>
    <row r="990" spans="1:9" x14ac:dyDescent="0.15">
      <c r="A990" t="s">
        <v>42</v>
      </c>
      <c r="B990" t="s">
        <v>190</v>
      </c>
      <c r="C990" t="s">
        <v>191</v>
      </c>
      <c r="D990" t="s">
        <v>24</v>
      </c>
      <c r="E990" t="s">
        <v>12</v>
      </c>
      <c r="F990" t="s">
        <v>161</v>
      </c>
      <c r="G990" t="s">
        <v>56</v>
      </c>
      <c r="H990" t="s">
        <v>14</v>
      </c>
      <c r="I990" s="27">
        <v>35.96</v>
      </c>
    </row>
    <row r="991" spans="1:9" hidden="1" x14ac:dyDescent="0.15">
      <c r="A991" t="s">
        <v>42</v>
      </c>
      <c r="B991" t="s">
        <v>170</v>
      </c>
      <c r="C991" t="s">
        <v>171</v>
      </c>
      <c r="D991" t="s">
        <v>27</v>
      </c>
      <c r="E991" t="s">
        <v>12</v>
      </c>
      <c r="F991" t="s">
        <v>172</v>
      </c>
      <c r="G991" t="s">
        <v>55</v>
      </c>
      <c r="H991" t="s">
        <v>14</v>
      </c>
      <c r="I991" s="27">
        <v>44.55</v>
      </c>
    </row>
    <row r="992" spans="1:9" x14ac:dyDescent="0.15">
      <c r="A992" t="s">
        <v>43</v>
      </c>
      <c r="B992" t="s">
        <v>167</v>
      </c>
      <c r="C992" t="s">
        <v>168</v>
      </c>
      <c r="D992" t="s">
        <v>24</v>
      </c>
      <c r="E992" t="s">
        <v>12</v>
      </c>
      <c r="F992" t="s">
        <v>169</v>
      </c>
      <c r="G992" t="s">
        <v>56</v>
      </c>
      <c r="H992" t="s">
        <v>14</v>
      </c>
      <c r="I992" s="27">
        <v>200.1</v>
      </c>
    </row>
    <row r="993" spans="1:9" x14ac:dyDescent="0.15">
      <c r="A993" t="s">
        <v>43</v>
      </c>
      <c r="B993" t="s">
        <v>227</v>
      </c>
      <c r="C993" t="s">
        <v>228</v>
      </c>
      <c r="D993" t="s">
        <v>24</v>
      </c>
      <c r="E993" t="s">
        <v>12</v>
      </c>
      <c r="F993" t="s">
        <v>229</v>
      </c>
      <c r="G993" t="s">
        <v>56</v>
      </c>
      <c r="H993" t="s">
        <v>14</v>
      </c>
      <c r="I993" s="27">
        <v>35.93</v>
      </c>
    </row>
    <row r="994" spans="1:9" x14ac:dyDescent="0.15">
      <c r="A994" t="s">
        <v>43</v>
      </c>
      <c r="B994" t="s">
        <v>223</v>
      </c>
      <c r="C994" t="s">
        <v>224</v>
      </c>
      <c r="D994" t="s">
        <v>24</v>
      </c>
      <c r="E994" t="s">
        <v>12</v>
      </c>
      <c r="F994" t="s">
        <v>161</v>
      </c>
      <c r="G994" t="s">
        <v>56</v>
      </c>
      <c r="H994" t="s">
        <v>14</v>
      </c>
      <c r="I994" s="27">
        <v>651.98</v>
      </c>
    </row>
    <row r="995" spans="1:9" hidden="1" x14ac:dyDescent="0.15">
      <c r="A995" t="s">
        <v>43</v>
      </c>
      <c r="B995" t="s">
        <v>178</v>
      </c>
      <c r="C995" t="s">
        <v>179</v>
      </c>
      <c r="D995" t="s">
        <v>27</v>
      </c>
      <c r="E995" t="s">
        <v>12</v>
      </c>
      <c r="F995" t="s">
        <v>180</v>
      </c>
      <c r="G995" t="s">
        <v>55</v>
      </c>
      <c r="H995" t="s">
        <v>14</v>
      </c>
      <c r="I995" s="27">
        <v>539.83000000000004</v>
      </c>
    </row>
    <row r="996" spans="1:9" x14ac:dyDescent="0.15">
      <c r="A996" t="s">
        <v>43</v>
      </c>
      <c r="B996" t="s">
        <v>230</v>
      </c>
      <c r="C996" t="s">
        <v>231</v>
      </c>
      <c r="D996" t="s">
        <v>24</v>
      </c>
      <c r="E996" t="s">
        <v>12</v>
      </c>
      <c r="F996" t="s">
        <v>232</v>
      </c>
      <c r="G996" t="s">
        <v>56</v>
      </c>
      <c r="H996" t="s">
        <v>14</v>
      </c>
      <c r="I996" s="27">
        <v>200.25</v>
      </c>
    </row>
    <row r="997" spans="1:9" hidden="1" x14ac:dyDescent="0.15">
      <c r="A997" t="s">
        <v>43</v>
      </c>
      <c r="B997" t="s">
        <v>170</v>
      </c>
      <c r="C997" t="s">
        <v>171</v>
      </c>
      <c r="D997" t="s">
        <v>11</v>
      </c>
      <c r="E997" t="s">
        <v>12</v>
      </c>
      <c r="F997" t="s">
        <v>172</v>
      </c>
      <c r="G997" t="s">
        <v>55</v>
      </c>
      <c r="H997" t="s">
        <v>14</v>
      </c>
      <c r="I997" s="27">
        <v>768.84</v>
      </c>
    </row>
    <row r="998" spans="1:9" x14ac:dyDescent="0.15">
      <c r="A998" t="s">
        <v>43</v>
      </c>
      <c r="B998" t="s">
        <v>211</v>
      </c>
      <c r="C998" t="s">
        <v>212</v>
      </c>
      <c r="D998" t="s">
        <v>24</v>
      </c>
      <c r="E998" t="s">
        <v>12</v>
      </c>
      <c r="F998" t="s">
        <v>161</v>
      </c>
      <c r="G998" t="s">
        <v>56</v>
      </c>
      <c r="H998" t="s">
        <v>14</v>
      </c>
      <c r="I998" s="27">
        <v>30.85</v>
      </c>
    </row>
    <row r="999" spans="1:9" x14ac:dyDescent="0.15">
      <c r="A999" t="s">
        <v>43</v>
      </c>
      <c r="B999" t="s">
        <v>235</v>
      </c>
      <c r="C999" t="s">
        <v>236</v>
      </c>
      <c r="D999" t="s">
        <v>24</v>
      </c>
      <c r="E999" t="s">
        <v>12</v>
      </c>
      <c r="F999" t="s">
        <v>229</v>
      </c>
      <c r="G999" t="s">
        <v>56</v>
      </c>
      <c r="H999" t="s">
        <v>14</v>
      </c>
      <c r="I999" s="27">
        <v>104.77</v>
      </c>
    </row>
    <row r="1000" spans="1:9" x14ac:dyDescent="0.15">
      <c r="A1000" t="s">
        <v>43</v>
      </c>
      <c r="B1000" t="s">
        <v>173</v>
      </c>
      <c r="C1000" t="s">
        <v>174</v>
      </c>
      <c r="D1000" t="s">
        <v>24</v>
      </c>
      <c r="E1000" t="s">
        <v>12</v>
      </c>
      <c r="F1000" t="s">
        <v>169</v>
      </c>
      <c r="G1000" t="s">
        <v>56</v>
      </c>
      <c r="H1000" t="s">
        <v>14</v>
      </c>
      <c r="I1000" s="27">
        <v>200.1</v>
      </c>
    </row>
    <row r="1001" spans="1:9" x14ac:dyDescent="0.15">
      <c r="A1001" t="s">
        <v>43</v>
      </c>
      <c r="B1001" t="s">
        <v>237</v>
      </c>
      <c r="C1001" t="s">
        <v>238</v>
      </c>
      <c r="D1001" t="s">
        <v>24</v>
      </c>
      <c r="E1001" t="s">
        <v>12</v>
      </c>
      <c r="F1001" t="s">
        <v>229</v>
      </c>
      <c r="G1001" t="s">
        <v>56</v>
      </c>
      <c r="H1001" t="s">
        <v>14</v>
      </c>
      <c r="I1001" s="27">
        <v>3.37</v>
      </c>
    </row>
    <row r="1002" spans="1:9" x14ac:dyDescent="0.15">
      <c r="A1002" t="s">
        <v>43</v>
      </c>
      <c r="B1002" t="s">
        <v>188</v>
      </c>
      <c r="C1002" t="s">
        <v>189</v>
      </c>
      <c r="D1002" t="s">
        <v>24</v>
      </c>
      <c r="E1002" t="s">
        <v>12</v>
      </c>
      <c r="F1002" t="s">
        <v>161</v>
      </c>
      <c r="G1002" t="s">
        <v>56</v>
      </c>
      <c r="H1002" t="s">
        <v>14</v>
      </c>
      <c r="I1002" s="27">
        <v>2049.41</v>
      </c>
    </row>
    <row r="1003" spans="1:9" x14ac:dyDescent="0.15">
      <c r="A1003" t="s">
        <v>43</v>
      </c>
      <c r="B1003" t="s">
        <v>233</v>
      </c>
      <c r="C1003" t="s">
        <v>234</v>
      </c>
      <c r="D1003" t="s">
        <v>24</v>
      </c>
      <c r="E1003" t="s">
        <v>12</v>
      </c>
      <c r="F1003" t="s">
        <v>229</v>
      </c>
      <c r="G1003" t="s">
        <v>56</v>
      </c>
      <c r="H1003" t="s">
        <v>14</v>
      </c>
      <c r="I1003" s="27">
        <v>25.15</v>
      </c>
    </row>
    <row r="1004" spans="1:9" hidden="1" x14ac:dyDescent="0.15">
      <c r="A1004" t="s">
        <v>43</v>
      </c>
      <c r="B1004" t="s">
        <v>239</v>
      </c>
      <c r="C1004" t="s">
        <v>240</v>
      </c>
      <c r="D1004" t="s">
        <v>11</v>
      </c>
      <c r="E1004" t="s">
        <v>12</v>
      </c>
      <c r="F1004" t="s">
        <v>241</v>
      </c>
      <c r="G1004" t="s">
        <v>55</v>
      </c>
      <c r="H1004" t="s">
        <v>14</v>
      </c>
      <c r="I1004" s="27">
        <v>971.89</v>
      </c>
    </row>
    <row r="1005" spans="1:9" hidden="1" x14ac:dyDescent="0.15">
      <c r="A1005" t="s">
        <v>43</v>
      </c>
      <c r="B1005" t="s">
        <v>164</v>
      </c>
      <c r="C1005" t="s">
        <v>165</v>
      </c>
      <c r="D1005" t="s">
        <v>11</v>
      </c>
      <c r="E1005" t="s">
        <v>12</v>
      </c>
      <c r="F1005" t="s">
        <v>166</v>
      </c>
      <c r="G1005" t="s">
        <v>55</v>
      </c>
      <c r="H1005" t="s">
        <v>14</v>
      </c>
      <c r="I1005" s="27">
        <v>96.4</v>
      </c>
    </row>
    <row r="1006" spans="1:9" x14ac:dyDescent="0.15">
      <c r="A1006" t="s">
        <v>43</v>
      </c>
      <c r="B1006" t="s">
        <v>225</v>
      </c>
      <c r="C1006" t="s">
        <v>226</v>
      </c>
      <c r="D1006" t="s">
        <v>24</v>
      </c>
      <c r="E1006" t="s">
        <v>12</v>
      </c>
      <c r="F1006" t="s">
        <v>161</v>
      </c>
      <c r="G1006" t="s">
        <v>56</v>
      </c>
      <c r="H1006" t="s">
        <v>14</v>
      </c>
      <c r="I1006" s="27">
        <v>477.06</v>
      </c>
    </row>
    <row r="1007" spans="1:9" x14ac:dyDescent="0.15">
      <c r="A1007" t="s">
        <v>43</v>
      </c>
      <c r="B1007" t="s">
        <v>159</v>
      </c>
      <c r="C1007" t="s">
        <v>160</v>
      </c>
      <c r="D1007" t="s">
        <v>24</v>
      </c>
      <c r="E1007" t="s">
        <v>12</v>
      </c>
      <c r="F1007" t="s">
        <v>161</v>
      </c>
      <c r="G1007" t="s">
        <v>56</v>
      </c>
      <c r="H1007" t="s">
        <v>14</v>
      </c>
      <c r="I1007" s="27">
        <v>28.66</v>
      </c>
    </row>
    <row r="1008" spans="1:9" hidden="1" x14ac:dyDescent="0.15">
      <c r="A1008" t="s">
        <v>43</v>
      </c>
      <c r="B1008" t="s">
        <v>194</v>
      </c>
      <c r="C1008" t="s">
        <v>195</v>
      </c>
      <c r="D1008" t="s">
        <v>11</v>
      </c>
      <c r="E1008" t="s">
        <v>12</v>
      </c>
      <c r="F1008" t="s">
        <v>196</v>
      </c>
      <c r="G1008" t="s">
        <v>55</v>
      </c>
      <c r="H1008" t="s">
        <v>14</v>
      </c>
      <c r="I1008" s="27">
        <v>794.7</v>
      </c>
    </row>
    <row r="1009" spans="1:9" x14ac:dyDescent="0.15">
      <c r="A1009" t="s">
        <v>43</v>
      </c>
      <c r="B1009" t="s">
        <v>186</v>
      </c>
      <c r="C1009" t="s">
        <v>187</v>
      </c>
      <c r="D1009" t="s">
        <v>24</v>
      </c>
      <c r="E1009" t="s">
        <v>12</v>
      </c>
      <c r="F1009" t="s">
        <v>158</v>
      </c>
      <c r="G1009" t="s">
        <v>56</v>
      </c>
      <c r="H1009" t="s">
        <v>14</v>
      </c>
      <c r="I1009" s="27">
        <v>1000.46</v>
      </c>
    </row>
    <row r="1010" spans="1:9" x14ac:dyDescent="0.15">
      <c r="A1010" t="s">
        <v>43</v>
      </c>
      <c r="B1010" t="s">
        <v>181</v>
      </c>
      <c r="C1010" t="s">
        <v>182</v>
      </c>
      <c r="D1010" t="s">
        <v>24</v>
      </c>
      <c r="E1010" t="s">
        <v>12</v>
      </c>
      <c r="F1010" t="s">
        <v>183</v>
      </c>
      <c r="G1010" t="s">
        <v>56</v>
      </c>
      <c r="H1010" t="s">
        <v>14</v>
      </c>
      <c r="I1010" s="27">
        <v>200.1</v>
      </c>
    </row>
    <row r="1011" spans="1:9" hidden="1" x14ac:dyDescent="0.15">
      <c r="A1011" t="s">
        <v>43</v>
      </c>
      <c r="B1011" t="s">
        <v>178</v>
      </c>
      <c r="C1011" t="s">
        <v>179</v>
      </c>
      <c r="D1011" t="s">
        <v>11</v>
      </c>
      <c r="E1011" t="s">
        <v>12</v>
      </c>
      <c r="F1011" t="s">
        <v>180</v>
      </c>
      <c r="G1011" t="s">
        <v>55</v>
      </c>
      <c r="H1011" t="s">
        <v>14</v>
      </c>
      <c r="I1011" s="27">
        <v>429.5</v>
      </c>
    </row>
    <row r="1012" spans="1:9" x14ac:dyDescent="0.15">
      <c r="A1012" t="s">
        <v>43</v>
      </c>
      <c r="B1012" t="s">
        <v>209</v>
      </c>
      <c r="C1012" t="s">
        <v>210</v>
      </c>
      <c r="D1012" t="s">
        <v>24</v>
      </c>
      <c r="E1012" t="s">
        <v>12</v>
      </c>
      <c r="F1012" t="s">
        <v>161</v>
      </c>
      <c r="G1012" t="s">
        <v>56</v>
      </c>
      <c r="H1012" t="s">
        <v>14</v>
      </c>
      <c r="I1012" s="27">
        <v>99.12</v>
      </c>
    </row>
    <row r="1013" spans="1:9" hidden="1" x14ac:dyDescent="0.15">
      <c r="A1013" t="s">
        <v>43</v>
      </c>
      <c r="B1013" t="s">
        <v>178</v>
      </c>
      <c r="C1013" t="s">
        <v>179</v>
      </c>
      <c r="D1013" t="s">
        <v>15</v>
      </c>
      <c r="E1013" t="s">
        <v>12</v>
      </c>
      <c r="F1013" t="s">
        <v>180</v>
      </c>
      <c r="G1013" t="s">
        <v>55</v>
      </c>
      <c r="H1013" t="s">
        <v>14</v>
      </c>
      <c r="I1013" s="27">
        <v>765.38</v>
      </c>
    </row>
    <row r="1014" spans="1:9" x14ac:dyDescent="0.15">
      <c r="A1014" t="s">
        <v>43</v>
      </c>
      <c r="B1014" t="s">
        <v>156</v>
      </c>
      <c r="C1014" t="s">
        <v>157</v>
      </c>
      <c r="D1014" t="s">
        <v>24</v>
      </c>
      <c r="E1014" t="s">
        <v>12</v>
      </c>
      <c r="F1014" t="s">
        <v>158</v>
      </c>
      <c r="G1014" t="s">
        <v>56</v>
      </c>
      <c r="H1014" t="s">
        <v>14</v>
      </c>
      <c r="I1014" s="27">
        <v>200.09</v>
      </c>
    </row>
    <row r="1015" spans="1:9" x14ac:dyDescent="0.15">
      <c r="A1015" t="s">
        <v>43</v>
      </c>
      <c r="B1015" t="s">
        <v>221</v>
      </c>
      <c r="C1015" t="s">
        <v>222</v>
      </c>
      <c r="D1015" t="s">
        <v>24</v>
      </c>
      <c r="E1015" t="s">
        <v>12</v>
      </c>
      <c r="F1015" t="s">
        <v>161</v>
      </c>
      <c r="G1015" t="s">
        <v>56</v>
      </c>
      <c r="H1015" t="s">
        <v>14</v>
      </c>
      <c r="I1015" s="27">
        <v>74.84</v>
      </c>
    </row>
    <row r="1016" spans="1:9" x14ac:dyDescent="0.15">
      <c r="A1016" t="s">
        <v>43</v>
      </c>
      <c r="B1016" t="s">
        <v>205</v>
      </c>
      <c r="C1016" t="s">
        <v>206</v>
      </c>
      <c r="D1016" t="s">
        <v>24</v>
      </c>
      <c r="E1016" t="s">
        <v>12</v>
      </c>
      <c r="F1016" t="s">
        <v>161</v>
      </c>
      <c r="G1016" t="s">
        <v>56</v>
      </c>
      <c r="H1016" t="s">
        <v>14</v>
      </c>
      <c r="I1016" s="27">
        <v>62.41</v>
      </c>
    </row>
    <row r="1017" spans="1:9" x14ac:dyDescent="0.15">
      <c r="A1017" t="s">
        <v>43</v>
      </c>
      <c r="B1017" t="s">
        <v>190</v>
      </c>
      <c r="C1017" t="s">
        <v>191</v>
      </c>
      <c r="D1017" t="s">
        <v>24</v>
      </c>
      <c r="E1017" t="s">
        <v>12</v>
      </c>
      <c r="F1017" t="s">
        <v>161</v>
      </c>
      <c r="G1017" t="s">
        <v>56</v>
      </c>
      <c r="H1017" t="s">
        <v>14</v>
      </c>
      <c r="I1017" s="27">
        <v>26.3</v>
      </c>
    </row>
    <row r="1018" spans="1:9" hidden="1" x14ac:dyDescent="0.15">
      <c r="A1018" t="s">
        <v>43</v>
      </c>
      <c r="B1018" t="s">
        <v>175</v>
      </c>
      <c r="C1018" t="s">
        <v>176</v>
      </c>
      <c r="D1018" t="s">
        <v>11</v>
      </c>
      <c r="E1018" t="s">
        <v>12</v>
      </c>
      <c r="F1018" t="s">
        <v>177</v>
      </c>
      <c r="G1018" t="s">
        <v>55</v>
      </c>
      <c r="H1018" t="s">
        <v>14</v>
      </c>
      <c r="I1018" s="27">
        <v>361.42</v>
      </c>
    </row>
    <row r="1019" spans="1:9" x14ac:dyDescent="0.15">
      <c r="A1019" t="s">
        <v>43</v>
      </c>
      <c r="B1019" t="s">
        <v>199</v>
      </c>
      <c r="C1019" t="s">
        <v>200</v>
      </c>
      <c r="D1019" t="s">
        <v>24</v>
      </c>
      <c r="E1019" t="s">
        <v>12</v>
      </c>
      <c r="F1019" t="s">
        <v>161</v>
      </c>
      <c r="G1019" t="s">
        <v>56</v>
      </c>
      <c r="H1019" t="s">
        <v>14</v>
      </c>
      <c r="I1019" s="27">
        <v>39.090000000000003</v>
      </c>
    </row>
    <row r="1020" spans="1:9" x14ac:dyDescent="0.15">
      <c r="A1020" t="s">
        <v>43</v>
      </c>
      <c r="B1020" t="s">
        <v>162</v>
      </c>
      <c r="C1020" t="s">
        <v>163</v>
      </c>
      <c r="D1020" t="s">
        <v>24</v>
      </c>
      <c r="E1020" t="s">
        <v>12</v>
      </c>
      <c r="F1020" t="s">
        <v>161</v>
      </c>
      <c r="G1020" t="s">
        <v>56</v>
      </c>
      <c r="H1020" t="s">
        <v>14</v>
      </c>
      <c r="I1020" s="27">
        <v>77.38</v>
      </c>
    </row>
    <row r="1021" spans="1:9" x14ac:dyDescent="0.15">
      <c r="A1021" t="s">
        <v>43</v>
      </c>
      <c r="B1021" t="s">
        <v>192</v>
      </c>
      <c r="C1021" t="s">
        <v>193</v>
      </c>
      <c r="D1021" t="s">
        <v>24</v>
      </c>
      <c r="E1021" t="s">
        <v>12</v>
      </c>
      <c r="F1021" t="s">
        <v>183</v>
      </c>
      <c r="G1021" t="s">
        <v>56</v>
      </c>
      <c r="H1021" t="s">
        <v>14</v>
      </c>
      <c r="I1021" s="27">
        <v>200.4</v>
      </c>
    </row>
    <row r="1022" spans="1:9" hidden="1" x14ac:dyDescent="0.15">
      <c r="A1022" t="s">
        <v>43</v>
      </c>
      <c r="B1022" t="s">
        <v>170</v>
      </c>
      <c r="C1022" t="s">
        <v>171</v>
      </c>
      <c r="D1022" t="s">
        <v>27</v>
      </c>
      <c r="E1022" t="s">
        <v>12</v>
      </c>
      <c r="F1022" t="s">
        <v>172</v>
      </c>
      <c r="G1022" t="s">
        <v>55</v>
      </c>
      <c r="H1022" t="s">
        <v>14</v>
      </c>
      <c r="I1022" s="27">
        <v>1262.52</v>
      </c>
    </row>
    <row r="1023" spans="1:9" x14ac:dyDescent="0.15">
      <c r="A1023" t="s">
        <v>43</v>
      </c>
      <c r="B1023" t="s">
        <v>184</v>
      </c>
      <c r="C1023" t="s">
        <v>185</v>
      </c>
      <c r="D1023" t="s">
        <v>24</v>
      </c>
      <c r="E1023" t="s">
        <v>12</v>
      </c>
      <c r="F1023" t="s">
        <v>161</v>
      </c>
      <c r="G1023" t="s">
        <v>56</v>
      </c>
      <c r="H1023" t="s">
        <v>14</v>
      </c>
      <c r="I1023" s="27">
        <v>141.94999999999999</v>
      </c>
    </row>
    <row r="1024" spans="1:9" x14ac:dyDescent="0.15">
      <c r="A1024" t="s">
        <v>43</v>
      </c>
      <c r="B1024" t="s">
        <v>203</v>
      </c>
      <c r="C1024" t="s">
        <v>204</v>
      </c>
      <c r="D1024" t="s">
        <v>24</v>
      </c>
      <c r="E1024" t="s">
        <v>12</v>
      </c>
      <c r="F1024" t="s">
        <v>158</v>
      </c>
      <c r="G1024" t="s">
        <v>56</v>
      </c>
      <c r="H1024" t="s">
        <v>14</v>
      </c>
      <c r="I1024" s="27">
        <v>200.1</v>
      </c>
    </row>
    <row r="1025" spans="1:9" x14ac:dyDescent="0.15">
      <c r="A1025" t="s">
        <v>44</v>
      </c>
      <c r="B1025" t="s">
        <v>227</v>
      </c>
      <c r="C1025" t="s">
        <v>228</v>
      </c>
      <c r="D1025" t="s">
        <v>24</v>
      </c>
      <c r="E1025" t="s">
        <v>12</v>
      </c>
      <c r="F1025" t="s">
        <v>229</v>
      </c>
      <c r="G1025" t="s">
        <v>56</v>
      </c>
      <c r="H1025" t="s">
        <v>14</v>
      </c>
      <c r="I1025" s="27">
        <v>30.58</v>
      </c>
    </row>
    <row r="1026" spans="1:9" hidden="1" x14ac:dyDescent="0.15">
      <c r="A1026" t="s">
        <v>44</v>
      </c>
      <c r="B1026" t="s">
        <v>194</v>
      </c>
      <c r="C1026" t="s">
        <v>195</v>
      </c>
      <c r="D1026" t="s">
        <v>11</v>
      </c>
      <c r="E1026" t="s">
        <v>12</v>
      </c>
      <c r="F1026" t="s">
        <v>196</v>
      </c>
      <c r="G1026" t="s">
        <v>55</v>
      </c>
      <c r="H1026" t="s">
        <v>14</v>
      </c>
      <c r="I1026" s="27">
        <v>794.33</v>
      </c>
    </row>
    <row r="1027" spans="1:9" x14ac:dyDescent="0.15">
      <c r="A1027" t="s">
        <v>44</v>
      </c>
      <c r="B1027" t="s">
        <v>211</v>
      </c>
      <c r="C1027" t="s">
        <v>212</v>
      </c>
      <c r="D1027" t="s">
        <v>24</v>
      </c>
      <c r="E1027" t="s">
        <v>12</v>
      </c>
      <c r="F1027" t="s">
        <v>161</v>
      </c>
      <c r="G1027" t="s">
        <v>56</v>
      </c>
      <c r="H1027" t="s">
        <v>14</v>
      </c>
      <c r="I1027" s="27">
        <v>10.25</v>
      </c>
    </row>
    <row r="1028" spans="1:9" x14ac:dyDescent="0.15">
      <c r="A1028" t="s">
        <v>44</v>
      </c>
      <c r="B1028" t="s">
        <v>223</v>
      </c>
      <c r="C1028" t="s">
        <v>224</v>
      </c>
      <c r="D1028" t="s">
        <v>24</v>
      </c>
      <c r="E1028" t="s">
        <v>12</v>
      </c>
      <c r="F1028" t="s">
        <v>161</v>
      </c>
      <c r="G1028" t="s">
        <v>56</v>
      </c>
      <c r="H1028" t="s">
        <v>14</v>
      </c>
      <c r="I1028" s="27">
        <v>210</v>
      </c>
    </row>
    <row r="1029" spans="1:9" x14ac:dyDescent="0.15">
      <c r="A1029" t="s">
        <v>44</v>
      </c>
      <c r="B1029" t="s">
        <v>205</v>
      </c>
      <c r="C1029" t="s">
        <v>206</v>
      </c>
      <c r="D1029" t="s">
        <v>24</v>
      </c>
      <c r="E1029" t="s">
        <v>12</v>
      </c>
      <c r="F1029" t="s">
        <v>161</v>
      </c>
      <c r="G1029" t="s">
        <v>56</v>
      </c>
      <c r="H1029" t="s">
        <v>14</v>
      </c>
      <c r="I1029" s="27">
        <v>9.9499999999999993</v>
      </c>
    </row>
    <row r="1030" spans="1:9" hidden="1" x14ac:dyDescent="0.15">
      <c r="A1030" t="s">
        <v>44</v>
      </c>
      <c r="B1030" t="s">
        <v>164</v>
      </c>
      <c r="C1030" t="s">
        <v>165</v>
      </c>
      <c r="D1030" t="s">
        <v>11</v>
      </c>
      <c r="E1030" t="s">
        <v>12</v>
      </c>
      <c r="F1030" t="s">
        <v>166</v>
      </c>
      <c r="G1030" t="s">
        <v>55</v>
      </c>
      <c r="H1030" t="s">
        <v>14</v>
      </c>
      <c r="I1030" s="27">
        <v>196.61</v>
      </c>
    </row>
    <row r="1031" spans="1:9" x14ac:dyDescent="0.15">
      <c r="A1031" t="s">
        <v>44</v>
      </c>
      <c r="B1031" t="s">
        <v>235</v>
      </c>
      <c r="C1031" t="s">
        <v>236</v>
      </c>
      <c r="D1031" t="s">
        <v>24</v>
      </c>
      <c r="E1031" t="s">
        <v>12</v>
      </c>
      <c r="F1031" t="s">
        <v>229</v>
      </c>
      <c r="G1031" t="s">
        <v>56</v>
      </c>
      <c r="H1031" t="s">
        <v>14</v>
      </c>
      <c r="I1031" s="27">
        <v>184.35</v>
      </c>
    </row>
    <row r="1032" spans="1:9" x14ac:dyDescent="0.15">
      <c r="A1032" t="s">
        <v>44</v>
      </c>
      <c r="B1032" t="s">
        <v>188</v>
      </c>
      <c r="C1032" t="s">
        <v>189</v>
      </c>
      <c r="D1032" t="s">
        <v>24</v>
      </c>
      <c r="E1032" t="s">
        <v>12</v>
      </c>
      <c r="F1032" t="s">
        <v>161</v>
      </c>
      <c r="G1032" t="s">
        <v>56</v>
      </c>
      <c r="H1032" t="s">
        <v>14</v>
      </c>
      <c r="I1032" s="27">
        <v>2204.4299999999998</v>
      </c>
    </row>
    <row r="1033" spans="1:9" x14ac:dyDescent="0.15">
      <c r="A1033" t="s">
        <v>44</v>
      </c>
      <c r="B1033" t="s">
        <v>203</v>
      </c>
      <c r="C1033" t="s">
        <v>204</v>
      </c>
      <c r="D1033" t="s">
        <v>24</v>
      </c>
      <c r="E1033" t="s">
        <v>12</v>
      </c>
      <c r="F1033" t="s">
        <v>158</v>
      </c>
      <c r="G1033" t="s">
        <v>56</v>
      </c>
      <c r="H1033" t="s">
        <v>14</v>
      </c>
      <c r="I1033" s="27">
        <v>200.09</v>
      </c>
    </row>
    <row r="1034" spans="1:9" hidden="1" x14ac:dyDescent="0.15">
      <c r="A1034" t="s">
        <v>44</v>
      </c>
      <c r="B1034" t="s">
        <v>178</v>
      </c>
      <c r="C1034" t="s">
        <v>179</v>
      </c>
      <c r="D1034" t="s">
        <v>27</v>
      </c>
      <c r="E1034" t="s">
        <v>12</v>
      </c>
      <c r="F1034" t="s">
        <v>180</v>
      </c>
      <c r="G1034" t="s">
        <v>55</v>
      </c>
      <c r="H1034" t="s">
        <v>14</v>
      </c>
      <c r="I1034" s="27">
        <v>609.15</v>
      </c>
    </row>
    <row r="1035" spans="1:9" x14ac:dyDescent="0.15">
      <c r="A1035" t="s">
        <v>44</v>
      </c>
      <c r="B1035" t="s">
        <v>181</v>
      </c>
      <c r="C1035" t="s">
        <v>182</v>
      </c>
      <c r="D1035" t="s">
        <v>24</v>
      </c>
      <c r="E1035" t="s">
        <v>12</v>
      </c>
      <c r="F1035" t="s">
        <v>183</v>
      </c>
      <c r="G1035" t="s">
        <v>56</v>
      </c>
      <c r="H1035" t="s">
        <v>14</v>
      </c>
      <c r="I1035" s="27">
        <v>200.1</v>
      </c>
    </row>
    <row r="1036" spans="1:9" hidden="1" x14ac:dyDescent="0.15">
      <c r="A1036" t="s">
        <v>44</v>
      </c>
      <c r="B1036" t="s">
        <v>175</v>
      </c>
      <c r="C1036" t="s">
        <v>176</v>
      </c>
      <c r="D1036" t="s">
        <v>11</v>
      </c>
      <c r="E1036" t="s">
        <v>12</v>
      </c>
      <c r="F1036" t="s">
        <v>177</v>
      </c>
      <c r="G1036" t="s">
        <v>55</v>
      </c>
      <c r="H1036" t="s">
        <v>14</v>
      </c>
      <c r="I1036" s="27">
        <v>500.41</v>
      </c>
    </row>
    <row r="1037" spans="1:9" x14ac:dyDescent="0.15">
      <c r="A1037" t="s">
        <v>44</v>
      </c>
      <c r="B1037" t="s">
        <v>233</v>
      </c>
      <c r="C1037" t="s">
        <v>234</v>
      </c>
      <c r="D1037" t="s">
        <v>24</v>
      </c>
      <c r="E1037" t="s">
        <v>12</v>
      </c>
      <c r="F1037" t="s">
        <v>229</v>
      </c>
      <c r="G1037" t="s">
        <v>56</v>
      </c>
      <c r="H1037" t="s">
        <v>14</v>
      </c>
      <c r="I1037" s="27">
        <v>27.24</v>
      </c>
    </row>
    <row r="1038" spans="1:9" x14ac:dyDescent="0.15">
      <c r="A1038" t="s">
        <v>44</v>
      </c>
      <c r="B1038" t="s">
        <v>167</v>
      </c>
      <c r="C1038" t="s">
        <v>168</v>
      </c>
      <c r="D1038" t="s">
        <v>24</v>
      </c>
      <c r="E1038" t="s">
        <v>12</v>
      </c>
      <c r="F1038" t="s">
        <v>169</v>
      </c>
      <c r="G1038" t="s">
        <v>56</v>
      </c>
      <c r="H1038" t="s">
        <v>14</v>
      </c>
      <c r="I1038" s="27">
        <v>200.1</v>
      </c>
    </row>
    <row r="1039" spans="1:9" x14ac:dyDescent="0.15">
      <c r="A1039" t="s">
        <v>44</v>
      </c>
      <c r="B1039" t="s">
        <v>190</v>
      </c>
      <c r="C1039" t="s">
        <v>191</v>
      </c>
      <c r="D1039" t="s">
        <v>24</v>
      </c>
      <c r="E1039" t="s">
        <v>12</v>
      </c>
      <c r="F1039" t="s">
        <v>161</v>
      </c>
      <c r="G1039" t="s">
        <v>56</v>
      </c>
      <c r="H1039" t="s">
        <v>14</v>
      </c>
      <c r="I1039" s="27">
        <v>60.34</v>
      </c>
    </row>
    <row r="1040" spans="1:9" x14ac:dyDescent="0.15">
      <c r="A1040" t="s">
        <v>44</v>
      </c>
      <c r="B1040" t="s">
        <v>162</v>
      </c>
      <c r="C1040" t="s">
        <v>163</v>
      </c>
      <c r="D1040" t="s">
        <v>24</v>
      </c>
      <c r="E1040" t="s">
        <v>12</v>
      </c>
      <c r="F1040" t="s">
        <v>161</v>
      </c>
      <c r="G1040" t="s">
        <v>56</v>
      </c>
      <c r="H1040" t="s">
        <v>14</v>
      </c>
      <c r="I1040" s="27">
        <v>79.400000000000006</v>
      </c>
    </row>
    <row r="1041" spans="1:9" hidden="1" x14ac:dyDescent="0.15">
      <c r="A1041" t="s">
        <v>44</v>
      </c>
      <c r="B1041" t="s">
        <v>242</v>
      </c>
      <c r="C1041" t="s">
        <v>243</v>
      </c>
      <c r="D1041" t="s">
        <v>11</v>
      </c>
      <c r="E1041" t="s">
        <v>12</v>
      </c>
      <c r="F1041" t="s">
        <v>244</v>
      </c>
      <c r="G1041" t="s">
        <v>55</v>
      </c>
      <c r="H1041" t="s">
        <v>14</v>
      </c>
      <c r="I1041" s="27">
        <v>201</v>
      </c>
    </row>
    <row r="1042" spans="1:9" x14ac:dyDescent="0.15">
      <c r="A1042" t="s">
        <v>44</v>
      </c>
      <c r="B1042" t="s">
        <v>156</v>
      </c>
      <c r="C1042" t="s">
        <v>157</v>
      </c>
      <c r="D1042" t="s">
        <v>24</v>
      </c>
      <c r="E1042" t="s">
        <v>12</v>
      </c>
      <c r="F1042" t="s">
        <v>158</v>
      </c>
      <c r="G1042" t="s">
        <v>56</v>
      </c>
      <c r="H1042" t="s">
        <v>14</v>
      </c>
      <c r="I1042" s="27">
        <v>200.1</v>
      </c>
    </row>
    <row r="1043" spans="1:9" x14ac:dyDescent="0.15">
      <c r="A1043" t="s">
        <v>44</v>
      </c>
      <c r="B1043" t="s">
        <v>209</v>
      </c>
      <c r="C1043" t="s">
        <v>210</v>
      </c>
      <c r="D1043" t="s">
        <v>24</v>
      </c>
      <c r="E1043" t="s">
        <v>12</v>
      </c>
      <c r="F1043" t="s">
        <v>161</v>
      </c>
      <c r="G1043" t="s">
        <v>56</v>
      </c>
      <c r="H1043" t="s">
        <v>14</v>
      </c>
      <c r="I1043" s="27">
        <v>92.53</v>
      </c>
    </row>
    <row r="1044" spans="1:9" x14ac:dyDescent="0.15">
      <c r="A1044" t="s">
        <v>44</v>
      </c>
      <c r="B1044" t="s">
        <v>186</v>
      </c>
      <c r="C1044" t="s">
        <v>187</v>
      </c>
      <c r="D1044" t="s">
        <v>24</v>
      </c>
      <c r="E1044" t="s">
        <v>12</v>
      </c>
      <c r="F1044" t="s">
        <v>158</v>
      </c>
      <c r="G1044" t="s">
        <v>56</v>
      </c>
      <c r="H1044" t="s">
        <v>14</v>
      </c>
      <c r="I1044" s="27">
        <v>1000.2</v>
      </c>
    </row>
    <row r="1045" spans="1:9" x14ac:dyDescent="0.15">
      <c r="A1045" t="s">
        <v>44</v>
      </c>
      <c r="B1045" t="s">
        <v>221</v>
      </c>
      <c r="C1045" t="s">
        <v>222</v>
      </c>
      <c r="D1045" t="s">
        <v>24</v>
      </c>
      <c r="E1045" t="s">
        <v>12</v>
      </c>
      <c r="F1045" t="s">
        <v>161</v>
      </c>
      <c r="G1045" t="s">
        <v>56</v>
      </c>
      <c r="H1045" t="s">
        <v>14</v>
      </c>
      <c r="I1045" s="27">
        <v>33.93</v>
      </c>
    </row>
    <row r="1046" spans="1:9" hidden="1" x14ac:dyDescent="0.15">
      <c r="A1046" t="s">
        <v>44</v>
      </c>
      <c r="B1046" t="s">
        <v>170</v>
      </c>
      <c r="C1046" t="s">
        <v>171</v>
      </c>
      <c r="D1046" t="s">
        <v>27</v>
      </c>
      <c r="E1046" t="s">
        <v>12</v>
      </c>
      <c r="F1046" t="s">
        <v>172</v>
      </c>
      <c r="G1046" t="s">
        <v>55</v>
      </c>
      <c r="H1046" t="s">
        <v>14</v>
      </c>
      <c r="I1046" s="27">
        <v>232.39</v>
      </c>
    </row>
    <row r="1047" spans="1:9" x14ac:dyDescent="0.15">
      <c r="A1047" t="s">
        <v>44</v>
      </c>
      <c r="B1047" t="s">
        <v>199</v>
      </c>
      <c r="C1047" t="s">
        <v>200</v>
      </c>
      <c r="D1047" t="s">
        <v>24</v>
      </c>
      <c r="E1047" t="s">
        <v>12</v>
      </c>
      <c r="F1047" t="s">
        <v>161</v>
      </c>
      <c r="G1047" t="s">
        <v>56</v>
      </c>
      <c r="H1047" t="s">
        <v>14</v>
      </c>
      <c r="I1047" s="27">
        <v>78.3</v>
      </c>
    </row>
    <row r="1048" spans="1:9" x14ac:dyDescent="0.15">
      <c r="A1048" t="s">
        <v>44</v>
      </c>
      <c r="B1048" t="s">
        <v>184</v>
      </c>
      <c r="C1048" t="s">
        <v>185</v>
      </c>
      <c r="D1048" t="s">
        <v>24</v>
      </c>
      <c r="E1048" t="s">
        <v>12</v>
      </c>
      <c r="F1048" t="s">
        <v>161</v>
      </c>
      <c r="G1048" t="s">
        <v>56</v>
      </c>
      <c r="H1048" t="s">
        <v>14</v>
      </c>
      <c r="I1048" s="27">
        <v>88.4</v>
      </c>
    </row>
    <row r="1049" spans="1:9" hidden="1" x14ac:dyDescent="0.15">
      <c r="A1049" t="s">
        <v>44</v>
      </c>
      <c r="B1049" t="s">
        <v>178</v>
      </c>
      <c r="C1049" t="s">
        <v>179</v>
      </c>
      <c r="D1049" t="s">
        <v>15</v>
      </c>
      <c r="E1049" t="s">
        <v>12</v>
      </c>
      <c r="F1049" t="s">
        <v>180</v>
      </c>
      <c r="G1049" t="s">
        <v>55</v>
      </c>
      <c r="H1049" t="s">
        <v>14</v>
      </c>
      <c r="I1049" s="27">
        <v>537.63</v>
      </c>
    </row>
    <row r="1050" spans="1:9" hidden="1" x14ac:dyDescent="0.15">
      <c r="A1050" t="s">
        <v>44</v>
      </c>
      <c r="B1050" t="s">
        <v>170</v>
      </c>
      <c r="C1050" t="s">
        <v>171</v>
      </c>
      <c r="D1050" t="s">
        <v>11</v>
      </c>
      <c r="E1050" t="s">
        <v>12</v>
      </c>
      <c r="F1050" t="s">
        <v>172</v>
      </c>
      <c r="G1050" t="s">
        <v>55</v>
      </c>
      <c r="H1050" t="s">
        <v>14</v>
      </c>
      <c r="I1050" s="27">
        <v>180.1</v>
      </c>
    </row>
    <row r="1051" spans="1:9" x14ac:dyDescent="0.15">
      <c r="A1051" t="s">
        <v>44</v>
      </c>
      <c r="B1051" t="s">
        <v>192</v>
      </c>
      <c r="C1051" t="s">
        <v>193</v>
      </c>
      <c r="D1051" t="s">
        <v>24</v>
      </c>
      <c r="E1051" t="s">
        <v>12</v>
      </c>
      <c r="F1051" t="s">
        <v>183</v>
      </c>
      <c r="G1051" t="s">
        <v>56</v>
      </c>
      <c r="H1051" t="s">
        <v>14</v>
      </c>
      <c r="I1051" s="27">
        <v>200.1</v>
      </c>
    </row>
    <row r="1052" spans="1:9" hidden="1" x14ac:dyDescent="0.15">
      <c r="A1052" t="s">
        <v>44</v>
      </c>
      <c r="B1052" t="s">
        <v>178</v>
      </c>
      <c r="C1052" t="s">
        <v>179</v>
      </c>
      <c r="D1052" t="s">
        <v>11</v>
      </c>
      <c r="E1052" t="s">
        <v>12</v>
      </c>
      <c r="F1052" t="s">
        <v>180</v>
      </c>
      <c r="G1052" t="s">
        <v>55</v>
      </c>
      <c r="H1052" t="s">
        <v>14</v>
      </c>
      <c r="I1052" s="27">
        <v>556.46</v>
      </c>
    </row>
    <row r="1053" spans="1:9" x14ac:dyDescent="0.15">
      <c r="A1053" t="s">
        <v>44</v>
      </c>
      <c r="B1053" t="s">
        <v>159</v>
      </c>
      <c r="C1053" t="s">
        <v>160</v>
      </c>
      <c r="D1053" t="s">
        <v>24</v>
      </c>
      <c r="E1053" t="s">
        <v>12</v>
      </c>
      <c r="F1053" t="s">
        <v>161</v>
      </c>
      <c r="G1053" t="s">
        <v>56</v>
      </c>
      <c r="H1053" t="s">
        <v>14</v>
      </c>
      <c r="I1053" s="27">
        <v>44.93</v>
      </c>
    </row>
    <row r="1054" spans="1:9" x14ac:dyDescent="0.15">
      <c r="A1054" t="s">
        <v>44</v>
      </c>
      <c r="B1054" t="s">
        <v>237</v>
      </c>
      <c r="C1054" t="s">
        <v>238</v>
      </c>
      <c r="D1054" t="s">
        <v>24</v>
      </c>
      <c r="E1054" t="s">
        <v>12</v>
      </c>
      <c r="F1054" t="s">
        <v>229</v>
      </c>
      <c r="G1054" t="s">
        <v>56</v>
      </c>
      <c r="H1054" t="s">
        <v>14</v>
      </c>
      <c r="I1054" s="27">
        <v>5.97</v>
      </c>
    </row>
    <row r="1055" spans="1:9" x14ac:dyDescent="0.15">
      <c r="A1055" t="s">
        <v>44</v>
      </c>
      <c r="B1055" t="s">
        <v>225</v>
      </c>
      <c r="C1055" t="s">
        <v>226</v>
      </c>
      <c r="D1055" t="s">
        <v>24</v>
      </c>
      <c r="E1055" t="s">
        <v>12</v>
      </c>
      <c r="F1055" t="s">
        <v>161</v>
      </c>
      <c r="G1055" t="s">
        <v>56</v>
      </c>
      <c r="H1055" t="s">
        <v>14</v>
      </c>
      <c r="I1055" s="27">
        <v>152.08000000000001</v>
      </c>
    </row>
    <row r="1056" spans="1:9" x14ac:dyDescent="0.15">
      <c r="A1056" t="s">
        <v>44</v>
      </c>
      <c r="B1056" t="s">
        <v>173</v>
      </c>
      <c r="C1056" t="s">
        <v>174</v>
      </c>
      <c r="D1056" t="s">
        <v>24</v>
      </c>
      <c r="E1056" t="s">
        <v>12</v>
      </c>
      <c r="F1056" t="s">
        <v>169</v>
      </c>
      <c r="G1056" t="s">
        <v>56</v>
      </c>
      <c r="H1056" t="s">
        <v>14</v>
      </c>
      <c r="I1056" s="27">
        <v>200.1</v>
      </c>
    </row>
    <row r="1057" spans="1:9" x14ac:dyDescent="0.15">
      <c r="A1057" t="s">
        <v>45</v>
      </c>
      <c r="B1057" t="s">
        <v>221</v>
      </c>
      <c r="C1057" t="s">
        <v>222</v>
      </c>
      <c r="D1057" t="s">
        <v>24</v>
      </c>
      <c r="E1057" t="s">
        <v>12</v>
      </c>
      <c r="F1057" t="s">
        <v>161</v>
      </c>
      <c r="G1057" t="s">
        <v>56</v>
      </c>
      <c r="H1057" t="s">
        <v>14</v>
      </c>
      <c r="I1057" s="27">
        <v>31.59</v>
      </c>
    </row>
    <row r="1058" spans="1:9" hidden="1" x14ac:dyDescent="0.15">
      <c r="A1058" t="s">
        <v>45</v>
      </c>
      <c r="B1058" t="s">
        <v>178</v>
      </c>
      <c r="C1058" t="s">
        <v>179</v>
      </c>
      <c r="D1058" t="s">
        <v>11</v>
      </c>
      <c r="E1058" t="s">
        <v>12</v>
      </c>
      <c r="F1058" t="s">
        <v>180</v>
      </c>
      <c r="G1058" t="s">
        <v>55</v>
      </c>
      <c r="H1058" t="s">
        <v>14</v>
      </c>
      <c r="I1058" s="27">
        <v>793.97</v>
      </c>
    </row>
    <row r="1059" spans="1:9" x14ac:dyDescent="0.15">
      <c r="A1059" t="s">
        <v>45</v>
      </c>
      <c r="B1059" t="s">
        <v>188</v>
      </c>
      <c r="C1059" t="s">
        <v>189</v>
      </c>
      <c r="D1059" t="s">
        <v>24</v>
      </c>
      <c r="E1059" t="s">
        <v>12</v>
      </c>
      <c r="F1059" t="s">
        <v>161</v>
      </c>
      <c r="G1059" t="s">
        <v>56</v>
      </c>
      <c r="H1059" t="s">
        <v>14</v>
      </c>
      <c r="I1059" s="27">
        <v>13506.06</v>
      </c>
    </row>
    <row r="1060" spans="1:9" x14ac:dyDescent="0.15">
      <c r="A1060" t="s">
        <v>45</v>
      </c>
      <c r="B1060" t="s">
        <v>237</v>
      </c>
      <c r="C1060" t="s">
        <v>238</v>
      </c>
      <c r="D1060" t="s">
        <v>24</v>
      </c>
      <c r="E1060" t="s">
        <v>12</v>
      </c>
      <c r="F1060" t="s">
        <v>229</v>
      </c>
      <c r="G1060" t="s">
        <v>56</v>
      </c>
      <c r="H1060" t="s">
        <v>14</v>
      </c>
      <c r="I1060" s="27">
        <v>8.52</v>
      </c>
    </row>
    <row r="1061" spans="1:9" x14ac:dyDescent="0.15">
      <c r="A1061" t="s">
        <v>45</v>
      </c>
      <c r="B1061" t="s">
        <v>156</v>
      </c>
      <c r="C1061" t="s">
        <v>157</v>
      </c>
      <c r="D1061" t="s">
        <v>24</v>
      </c>
      <c r="E1061" t="s">
        <v>12</v>
      </c>
      <c r="F1061" t="s">
        <v>158</v>
      </c>
      <c r="G1061" t="s">
        <v>56</v>
      </c>
      <c r="H1061" t="s">
        <v>14</v>
      </c>
      <c r="I1061" s="27">
        <v>200.1</v>
      </c>
    </row>
    <row r="1062" spans="1:9" x14ac:dyDescent="0.15">
      <c r="A1062" t="s">
        <v>45</v>
      </c>
      <c r="B1062" t="s">
        <v>192</v>
      </c>
      <c r="C1062" t="s">
        <v>193</v>
      </c>
      <c r="D1062" t="s">
        <v>24</v>
      </c>
      <c r="E1062" t="s">
        <v>12</v>
      </c>
      <c r="F1062" t="s">
        <v>183</v>
      </c>
      <c r="G1062" t="s">
        <v>56</v>
      </c>
      <c r="H1062" t="s">
        <v>14</v>
      </c>
      <c r="I1062" s="27">
        <v>200.1</v>
      </c>
    </row>
    <row r="1063" spans="1:9" x14ac:dyDescent="0.15">
      <c r="A1063" t="s">
        <v>45</v>
      </c>
      <c r="B1063" t="s">
        <v>235</v>
      </c>
      <c r="C1063" t="s">
        <v>236</v>
      </c>
      <c r="D1063" t="s">
        <v>24</v>
      </c>
      <c r="E1063" t="s">
        <v>12</v>
      </c>
      <c r="F1063" t="s">
        <v>229</v>
      </c>
      <c r="G1063" t="s">
        <v>56</v>
      </c>
      <c r="H1063" t="s">
        <v>14</v>
      </c>
      <c r="I1063" s="27">
        <v>2531.15</v>
      </c>
    </row>
    <row r="1064" spans="1:9" x14ac:dyDescent="0.15">
      <c r="A1064" t="s">
        <v>45</v>
      </c>
      <c r="B1064" t="s">
        <v>162</v>
      </c>
      <c r="C1064" t="s">
        <v>163</v>
      </c>
      <c r="D1064" t="s">
        <v>24</v>
      </c>
      <c r="E1064" t="s">
        <v>12</v>
      </c>
      <c r="F1064" t="s">
        <v>161</v>
      </c>
      <c r="G1064" t="s">
        <v>56</v>
      </c>
      <c r="H1064" t="s">
        <v>14</v>
      </c>
      <c r="I1064" s="27">
        <v>58.9</v>
      </c>
    </row>
    <row r="1065" spans="1:9" x14ac:dyDescent="0.15">
      <c r="A1065" t="s">
        <v>45</v>
      </c>
      <c r="B1065" t="s">
        <v>199</v>
      </c>
      <c r="C1065" t="s">
        <v>200</v>
      </c>
      <c r="D1065" t="s">
        <v>24</v>
      </c>
      <c r="E1065" t="s">
        <v>12</v>
      </c>
      <c r="F1065" t="s">
        <v>161</v>
      </c>
      <c r="G1065" t="s">
        <v>56</v>
      </c>
      <c r="H1065" t="s">
        <v>14</v>
      </c>
      <c r="I1065" s="27">
        <v>693.77</v>
      </c>
    </row>
    <row r="1066" spans="1:9" x14ac:dyDescent="0.15">
      <c r="A1066" t="s">
        <v>45</v>
      </c>
      <c r="B1066" t="s">
        <v>159</v>
      </c>
      <c r="C1066" t="s">
        <v>160</v>
      </c>
      <c r="D1066" t="s">
        <v>24</v>
      </c>
      <c r="E1066" t="s">
        <v>12</v>
      </c>
      <c r="F1066" t="s">
        <v>161</v>
      </c>
      <c r="G1066" t="s">
        <v>56</v>
      </c>
      <c r="H1066" t="s">
        <v>14</v>
      </c>
      <c r="I1066" s="27">
        <v>170.44</v>
      </c>
    </row>
    <row r="1067" spans="1:9" hidden="1" x14ac:dyDescent="0.15">
      <c r="A1067" t="s">
        <v>45</v>
      </c>
      <c r="B1067" t="s">
        <v>178</v>
      </c>
      <c r="C1067" t="s">
        <v>179</v>
      </c>
      <c r="D1067" t="s">
        <v>15</v>
      </c>
      <c r="E1067" t="s">
        <v>12</v>
      </c>
      <c r="F1067" t="s">
        <v>180</v>
      </c>
      <c r="G1067" t="s">
        <v>55</v>
      </c>
      <c r="H1067" t="s">
        <v>14</v>
      </c>
      <c r="I1067" s="27">
        <v>328.4</v>
      </c>
    </row>
    <row r="1068" spans="1:9" hidden="1" x14ac:dyDescent="0.15">
      <c r="A1068" t="s">
        <v>45</v>
      </c>
      <c r="B1068" t="s">
        <v>194</v>
      </c>
      <c r="C1068" t="s">
        <v>195</v>
      </c>
      <c r="D1068" t="s">
        <v>11</v>
      </c>
      <c r="E1068" t="s">
        <v>12</v>
      </c>
      <c r="F1068" t="s">
        <v>196</v>
      </c>
      <c r="G1068" t="s">
        <v>55</v>
      </c>
      <c r="H1068" t="s">
        <v>14</v>
      </c>
      <c r="I1068" s="27">
        <v>796.13</v>
      </c>
    </row>
    <row r="1069" spans="1:9" x14ac:dyDescent="0.15">
      <c r="A1069" t="s">
        <v>45</v>
      </c>
      <c r="B1069" t="s">
        <v>203</v>
      </c>
      <c r="C1069" t="s">
        <v>204</v>
      </c>
      <c r="D1069" t="s">
        <v>24</v>
      </c>
      <c r="E1069" t="s">
        <v>12</v>
      </c>
      <c r="F1069" t="s">
        <v>158</v>
      </c>
      <c r="G1069" t="s">
        <v>56</v>
      </c>
      <c r="H1069" t="s">
        <v>14</v>
      </c>
      <c r="I1069" s="27">
        <v>200.01</v>
      </c>
    </row>
    <row r="1070" spans="1:9" x14ac:dyDescent="0.15">
      <c r="A1070" t="s">
        <v>45</v>
      </c>
      <c r="B1070" t="s">
        <v>184</v>
      </c>
      <c r="C1070" t="s">
        <v>185</v>
      </c>
      <c r="D1070" t="s">
        <v>24</v>
      </c>
      <c r="E1070" t="s">
        <v>12</v>
      </c>
      <c r="F1070" t="s">
        <v>161</v>
      </c>
      <c r="G1070" t="s">
        <v>56</v>
      </c>
      <c r="H1070" t="s">
        <v>14</v>
      </c>
      <c r="I1070" s="27">
        <v>42</v>
      </c>
    </row>
    <row r="1071" spans="1:9" x14ac:dyDescent="0.15">
      <c r="A1071" t="s">
        <v>45</v>
      </c>
      <c r="B1071" t="s">
        <v>181</v>
      </c>
      <c r="C1071" t="s">
        <v>182</v>
      </c>
      <c r="D1071" t="s">
        <v>24</v>
      </c>
      <c r="E1071" t="s">
        <v>12</v>
      </c>
      <c r="F1071" t="s">
        <v>183</v>
      </c>
      <c r="G1071" t="s">
        <v>56</v>
      </c>
      <c r="H1071" t="s">
        <v>14</v>
      </c>
      <c r="I1071" s="27">
        <v>200.1</v>
      </c>
    </row>
    <row r="1072" spans="1:9" hidden="1" x14ac:dyDescent="0.15">
      <c r="A1072" t="s">
        <v>45</v>
      </c>
      <c r="B1072" t="s">
        <v>170</v>
      </c>
      <c r="C1072" t="s">
        <v>171</v>
      </c>
      <c r="D1072" t="s">
        <v>11</v>
      </c>
      <c r="E1072" t="s">
        <v>12</v>
      </c>
      <c r="F1072" t="s">
        <v>172</v>
      </c>
      <c r="G1072" t="s">
        <v>55</v>
      </c>
      <c r="H1072" t="s">
        <v>14</v>
      </c>
      <c r="I1072" s="27">
        <v>396.23</v>
      </c>
    </row>
    <row r="1073" spans="1:9" x14ac:dyDescent="0.15">
      <c r="A1073" t="s">
        <v>45</v>
      </c>
      <c r="B1073" t="s">
        <v>190</v>
      </c>
      <c r="C1073" t="s">
        <v>191</v>
      </c>
      <c r="D1073" t="s">
        <v>24</v>
      </c>
      <c r="E1073" t="s">
        <v>12</v>
      </c>
      <c r="F1073" t="s">
        <v>161</v>
      </c>
      <c r="G1073" t="s">
        <v>56</v>
      </c>
      <c r="H1073" t="s">
        <v>14</v>
      </c>
      <c r="I1073" s="27">
        <v>18.05</v>
      </c>
    </row>
    <row r="1074" spans="1:9" hidden="1" x14ac:dyDescent="0.15">
      <c r="A1074" t="s">
        <v>45</v>
      </c>
      <c r="B1074" t="s">
        <v>170</v>
      </c>
      <c r="C1074" t="s">
        <v>171</v>
      </c>
      <c r="D1074" t="s">
        <v>27</v>
      </c>
      <c r="E1074" t="s">
        <v>12</v>
      </c>
      <c r="F1074" t="s">
        <v>172</v>
      </c>
      <c r="G1074" t="s">
        <v>55</v>
      </c>
      <c r="H1074" t="s">
        <v>14</v>
      </c>
      <c r="I1074" s="27">
        <v>1402.37</v>
      </c>
    </row>
    <row r="1075" spans="1:9" x14ac:dyDescent="0.15">
      <c r="A1075" t="s">
        <v>45</v>
      </c>
      <c r="B1075" t="s">
        <v>225</v>
      </c>
      <c r="C1075" t="s">
        <v>226</v>
      </c>
      <c r="D1075" t="s">
        <v>24</v>
      </c>
      <c r="E1075" t="s">
        <v>12</v>
      </c>
      <c r="F1075" t="s">
        <v>161</v>
      </c>
      <c r="G1075" t="s">
        <v>56</v>
      </c>
      <c r="H1075" t="s">
        <v>14</v>
      </c>
      <c r="I1075" s="27">
        <v>102.28</v>
      </c>
    </row>
    <row r="1076" spans="1:9" x14ac:dyDescent="0.15">
      <c r="A1076" t="s">
        <v>45</v>
      </c>
      <c r="B1076" t="s">
        <v>205</v>
      </c>
      <c r="C1076" t="s">
        <v>206</v>
      </c>
      <c r="D1076" t="s">
        <v>24</v>
      </c>
      <c r="E1076" t="s">
        <v>12</v>
      </c>
      <c r="F1076" t="s">
        <v>161</v>
      </c>
      <c r="G1076" t="s">
        <v>56</v>
      </c>
      <c r="H1076" t="s">
        <v>14</v>
      </c>
      <c r="I1076" s="27">
        <v>132</v>
      </c>
    </row>
    <row r="1077" spans="1:9" x14ac:dyDescent="0.15">
      <c r="A1077" t="s">
        <v>45</v>
      </c>
      <c r="B1077" t="s">
        <v>186</v>
      </c>
      <c r="C1077" t="s">
        <v>187</v>
      </c>
      <c r="D1077" t="s">
        <v>24</v>
      </c>
      <c r="E1077" t="s">
        <v>12</v>
      </c>
      <c r="F1077" t="s">
        <v>158</v>
      </c>
      <c r="G1077" t="s">
        <v>56</v>
      </c>
      <c r="H1077" t="s">
        <v>14</v>
      </c>
      <c r="I1077" s="27">
        <v>1000.12</v>
      </c>
    </row>
    <row r="1078" spans="1:9" x14ac:dyDescent="0.15">
      <c r="A1078" t="s">
        <v>45</v>
      </c>
      <c r="B1078" t="s">
        <v>227</v>
      </c>
      <c r="C1078" t="s">
        <v>228</v>
      </c>
      <c r="D1078" t="s">
        <v>24</v>
      </c>
      <c r="E1078" t="s">
        <v>12</v>
      </c>
      <c r="F1078" t="s">
        <v>229</v>
      </c>
      <c r="G1078" t="s">
        <v>56</v>
      </c>
      <c r="H1078" t="s">
        <v>14</v>
      </c>
      <c r="I1078" s="27">
        <v>60.31</v>
      </c>
    </row>
    <row r="1079" spans="1:9" hidden="1" x14ac:dyDescent="0.15">
      <c r="A1079" t="s">
        <v>45</v>
      </c>
      <c r="B1079" t="s">
        <v>239</v>
      </c>
      <c r="C1079" t="s">
        <v>240</v>
      </c>
      <c r="D1079" t="s">
        <v>11</v>
      </c>
      <c r="E1079" t="s">
        <v>12</v>
      </c>
      <c r="F1079" t="s">
        <v>241</v>
      </c>
      <c r="G1079" t="s">
        <v>55</v>
      </c>
      <c r="H1079" t="s">
        <v>14</v>
      </c>
      <c r="I1079" s="27">
        <v>879.07</v>
      </c>
    </row>
    <row r="1080" spans="1:9" hidden="1" x14ac:dyDescent="0.15">
      <c r="A1080" t="s">
        <v>45</v>
      </c>
      <c r="B1080" t="s">
        <v>242</v>
      </c>
      <c r="C1080" t="s">
        <v>243</v>
      </c>
      <c r="D1080" t="s">
        <v>11</v>
      </c>
      <c r="E1080" t="s">
        <v>12</v>
      </c>
      <c r="F1080" t="s">
        <v>244</v>
      </c>
      <c r="G1080" t="s">
        <v>55</v>
      </c>
      <c r="H1080" t="s">
        <v>14</v>
      </c>
      <c r="I1080" s="27">
        <v>201</v>
      </c>
    </row>
    <row r="1081" spans="1:9" hidden="1" x14ac:dyDescent="0.15">
      <c r="A1081" t="s">
        <v>45</v>
      </c>
      <c r="B1081" t="s">
        <v>178</v>
      </c>
      <c r="C1081" t="s">
        <v>179</v>
      </c>
      <c r="D1081" t="s">
        <v>27</v>
      </c>
      <c r="E1081" t="s">
        <v>12</v>
      </c>
      <c r="F1081" t="s">
        <v>180</v>
      </c>
      <c r="G1081" t="s">
        <v>55</v>
      </c>
      <c r="H1081" t="s">
        <v>14</v>
      </c>
      <c r="I1081" s="27">
        <v>665.79</v>
      </c>
    </row>
    <row r="1082" spans="1:9" x14ac:dyDescent="0.15">
      <c r="A1082" t="s">
        <v>45</v>
      </c>
      <c r="B1082" t="s">
        <v>209</v>
      </c>
      <c r="C1082" t="s">
        <v>210</v>
      </c>
      <c r="D1082" t="s">
        <v>24</v>
      </c>
      <c r="E1082" t="s">
        <v>12</v>
      </c>
      <c r="F1082" t="s">
        <v>161</v>
      </c>
      <c r="G1082" t="s">
        <v>56</v>
      </c>
      <c r="H1082" t="s">
        <v>14</v>
      </c>
      <c r="I1082" s="27">
        <v>512.95000000000005</v>
      </c>
    </row>
    <row r="1083" spans="1:9" hidden="1" x14ac:dyDescent="0.15">
      <c r="A1083" t="s">
        <v>45</v>
      </c>
      <c r="B1083" t="s">
        <v>164</v>
      </c>
      <c r="C1083" t="s">
        <v>165</v>
      </c>
      <c r="D1083" t="s">
        <v>11</v>
      </c>
      <c r="E1083" t="s">
        <v>12</v>
      </c>
      <c r="F1083" t="s">
        <v>166</v>
      </c>
      <c r="G1083" t="s">
        <v>55</v>
      </c>
      <c r="H1083" t="s">
        <v>14</v>
      </c>
      <c r="I1083" s="27">
        <v>88.61</v>
      </c>
    </row>
    <row r="1084" spans="1:9" x14ac:dyDescent="0.15">
      <c r="A1084" t="s">
        <v>45</v>
      </c>
      <c r="B1084" t="s">
        <v>233</v>
      </c>
      <c r="C1084" t="s">
        <v>234</v>
      </c>
      <c r="D1084" t="s">
        <v>24</v>
      </c>
      <c r="E1084" t="s">
        <v>12</v>
      </c>
      <c r="F1084" t="s">
        <v>229</v>
      </c>
      <c r="G1084" t="s">
        <v>56</v>
      </c>
      <c r="H1084" t="s">
        <v>14</v>
      </c>
      <c r="I1084" s="27">
        <v>58.21</v>
      </c>
    </row>
    <row r="1085" spans="1:9" x14ac:dyDescent="0.15">
      <c r="A1085" t="s">
        <v>45</v>
      </c>
      <c r="B1085" t="s">
        <v>211</v>
      </c>
      <c r="C1085" t="s">
        <v>212</v>
      </c>
      <c r="D1085" t="s">
        <v>24</v>
      </c>
      <c r="E1085" t="s">
        <v>12</v>
      </c>
      <c r="F1085" t="s">
        <v>161</v>
      </c>
      <c r="G1085" t="s">
        <v>56</v>
      </c>
      <c r="H1085" t="s">
        <v>14</v>
      </c>
      <c r="I1085" s="27">
        <v>33.369999999999997</v>
      </c>
    </row>
    <row r="1086" spans="1:9" x14ac:dyDescent="0.15">
      <c r="A1086" t="s">
        <v>45</v>
      </c>
      <c r="B1086" t="s">
        <v>173</v>
      </c>
      <c r="C1086" t="s">
        <v>174</v>
      </c>
      <c r="D1086" t="s">
        <v>24</v>
      </c>
      <c r="E1086" t="s">
        <v>12</v>
      </c>
      <c r="F1086" t="s">
        <v>169</v>
      </c>
      <c r="G1086" t="s">
        <v>56</v>
      </c>
      <c r="H1086" t="s">
        <v>14</v>
      </c>
      <c r="I1086" s="27">
        <v>200.1</v>
      </c>
    </row>
    <row r="1087" spans="1:9" x14ac:dyDescent="0.15">
      <c r="A1087" t="s">
        <v>45</v>
      </c>
      <c r="B1087" t="s">
        <v>167</v>
      </c>
      <c r="C1087" t="s">
        <v>168</v>
      </c>
      <c r="D1087" t="s">
        <v>24</v>
      </c>
      <c r="E1087" t="s">
        <v>12</v>
      </c>
      <c r="F1087" t="s">
        <v>169</v>
      </c>
      <c r="G1087" t="s">
        <v>56</v>
      </c>
      <c r="H1087" t="s">
        <v>14</v>
      </c>
      <c r="I1087" s="27">
        <v>200.27</v>
      </c>
    </row>
    <row r="1088" spans="1:9" x14ac:dyDescent="0.15">
      <c r="A1088" t="s">
        <v>45</v>
      </c>
      <c r="B1088" t="s">
        <v>223</v>
      </c>
      <c r="C1088" t="s">
        <v>224</v>
      </c>
      <c r="D1088" t="s">
        <v>24</v>
      </c>
      <c r="E1088" t="s">
        <v>12</v>
      </c>
      <c r="F1088" t="s">
        <v>161</v>
      </c>
      <c r="G1088" t="s">
        <v>56</v>
      </c>
      <c r="H1088" t="s">
        <v>14</v>
      </c>
      <c r="I1088" s="27">
        <v>113.02</v>
      </c>
    </row>
    <row r="1089" spans="1:9" hidden="1" x14ac:dyDescent="0.15">
      <c r="A1089" t="s">
        <v>45</v>
      </c>
      <c r="B1089" t="s">
        <v>175</v>
      </c>
      <c r="C1089" t="s">
        <v>176</v>
      </c>
      <c r="D1089" t="s">
        <v>11</v>
      </c>
      <c r="E1089" t="s">
        <v>12</v>
      </c>
      <c r="F1089" t="s">
        <v>177</v>
      </c>
      <c r="G1089" t="s">
        <v>55</v>
      </c>
      <c r="H1089" t="s">
        <v>14</v>
      </c>
      <c r="I1089" s="27">
        <v>501.88</v>
      </c>
    </row>
    <row r="1090" spans="1:9" hidden="1" x14ac:dyDescent="0.15">
      <c r="A1090" t="s">
        <v>46</v>
      </c>
      <c r="B1090" t="s">
        <v>178</v>
      </c>
      <c r="C1090" t="s">
        <v>179</v>
      </c>
      <c r="D1090" t="s">
        <v>27</v>
      </c>
      <c r="E1090" t="s">
        <v>12</v>
      </c>
      <c r="F1090" t="s">
        <v>180</v>
      </c>
      <c r="G1090" t="s">
        <v>55</v>
      </c>
      <c r="H1090" t="s">
        <v>14</v>
      </c>
      <c r="I1090" s="27">
        <v>599.6</v>
      </c>
    </row>
    <row r="1091" spans="1:9" x14ac:dyDescent="0.15">
      <c r="A1091" t="s">
        <v>46</v>
      </c>
      <c r="B1091" t="s">
        <v>203</v>
      </c>
      <c r="C1091" t="s">
        <v>204</v>
      </c>
      <c r="D1091" t="s">
        <v>24</v>
      </c>
      <c r="E1091" t="s">
        <v>12</v>
      </c>
      <c r="F1091" t="s">
        <v>158</v>
      </c>
      <c r="G1091" t="s">
        <v>56</v>
      </c>
      <c r="H1091" t="s">
        <v>14</v>
      </c>
      <c r="I1091" s="27">
        <v>200.1</v>
      </c>
    </row>
    <row r="1092" spans="1:9" x14ac:dyDescent="0.15">
      <c r="A1092" t="s">
        <v>46</v>
      </c>
      <c r="B1092" t="s">
        <v>186</v>
      </c>
      <c r="C1092" t="s">
        <v>187</v>
      </c>
      <c r="D1092" t="s">
        <v>24</v>
      </c>
      <c r="E1092" t="s">
        <v>12</v>
      </c>
      <c r="F1092" t="s">
        <v>158</v>
      </c>
      <c r="G1092" t="s">
        <v>56</v>
      </c>
      <c r="H1092" t="s">
        <v>14</v>
      </c>
      <c r="I1092" s="27">
        <v>1000.5</v>
      </c>
    </row>
    <row r="1093" spans="1:9" x14ac:dyDescent="0.15">
      <c r="A1093" t="s">
        <v>46</v>
      </c>
      <c r="B1093" t="s">
        <v>221</v>
      </c>
      <c r="C1093" t="s">
        <v>222</v>
      </c>
      <c r="D1093" t="s">
        <v>24</v>
      </c>
      <c r="E1093" t="s">
        <v>12</v>
      </c>
      <c r="F1093" t="s">
        <v>161</v>
      </c>
      <c r="G1093" t="s">
        <v>56</v>
      </c>
      <c r="H1093" t="s">
        <v>14</v>
      </c>
      <c r="I1093" s="27">
        <v>108.05</v>
      </c>
    </row>
    <row r="1094" spans="1:9" x14ac:dyDescent="0.15">
      <c r="A1094" t="s">
        <v>46</v>
      </c>
      <c r="B1094" t="s">
        <v>235</v>
      </c>
      <c r="C1094" t="s">
        <v>236</v>
      </c>
      <c r="D1094" t="s">
        <v>24</v>
      </c>
      <c r="E1094" t="s">
        <v>12</v>
      </c>
      <c r="F1094" t="s">
        <v>229</v>
      </c>
      <c r="G1094" t="s">
        <v>56</v>
      </c>
      <c r="H1094" t="s">
        <v>14</v>
      </c>
      <c r="I1094" s="27">
        <v>635.54999999999995</v>
      </c>
    </row>
    <row r="1095" spans="1:9" x14ac:dyDescent="0.15">
      <c r="A1095" t="s">
        <v>46</v>
      </c>
      <c r="B1095" t="s">
        <v>223</v>
      </c>
      <c r="C1095" t="s">
        <v>224</v>
      </c>
      <c r="D1095" t="s">
        <v>24</v>
      </c>
      <c r="E1095" t="s">
        <v>12</v>
      </c>
      <c r="F1095" t="s">
        <v>161</v>
      </c>
      <c r="G1095" t="s">
        <v>56</v>
      </c>
      <c r="H1095" t="s">
        <v>14</v>
      </c>
      <c r="I1095" s="27">
        <v>82.96</v>
      </c>
    </row>
    <row r="1096" spans="1:9" hidden="1" x14ac:dyDescent="0.15">
      <c r="A1096" t="s">
        <v>46</v>
      </c>
      <c r="B1096" t="s">
        <v>194</v>
      </c>
      <c r="C1096" t="s">
        <v>195</v>
      </c>
      <c r="D1096" t="s">
        <v>11</v>
      </c>
      <c r="E1096" t="s">
        <v>12</v>
      </c>
      <c r="F1096" t="s">
        <v>196</v>
      </c>
      <c r="G1096" t="s">
        <v>55</v>
      </c>
      <c r="H1096" t="s">
        <v>14</v>
      </c>
      <c r="I1096" s="27">
        <v>600.49</v>
      </c>
    </row>
    <row r="1097" spans="1:9" hidden="1" x14ac:dyDescent="0.15">
      <c r="A1097" t="s">
        <v>46</v>
      </c>
      <c r="B1097" t="s">
        <v>178</v>
      </c>
      <c r="C1097" t="s">
        <v>179</v>
      </c>
      <c r="D1097" t="s">
        <v>11</v>
      </c>
      <c r="E1097" t="s">
        <v>12</v>
      </c>
      <c r="F1097" t="s">
        <v>180</v>
      </c>
      <c r="G1097" t="s">
        <v>55</v>
      </c>
      <c r="H1097" t="s">
        <v>14</v>
      </c>
      <c r="I1097" s="27">
        <v>1190.05</v>
      </c>
    </row>
    <row r="1098" spans="1:9" x14ac:dyDescent="0.15">
      <c r="A1098" t="s">
        <v>46</v>
      </c>
      <c r="B1098" t="s">
        <v>233</v>
      </c>
      <c r="C1098" t="s">
        <v>234</v>
      </c>
      <c r="D1098" t="s">
        <v>24</v>
      </c>
      <c r="E1098" t="s">
        <v>12</v>
      </c>
      <c r="F1098" t="s">
        <v>229</v>
      </c>
      <c r="G1098" t="s">
        <v>56</v>
      </c>
      <c r="H1098" t="s">
        <v>14</v>
      </c>
      <c r="I1098" s="27">
        <v>39.909999999999997</v>
      </c>
    </row>
    <row r="1099" spans="1:9" x14ac:dyDescent="0.15">
      <c r="A1099" t="s">
        <v>46</v>
      </c>
      <c r="B1099" t="s">
        <v>237</v>
      </c>
      <c r="C1099" t="s">
        <v>238</v>
      </c>
      <c r="D1099" t="s">
        <v>24</v>
      </c>
      <c r="E1099" t="s">
        <v>12</v>
      </c>
      <c r="F1099" t="s">
        <v>229</v>
      </c>
      <c r="G1099" t="s">
        <v>56</v>
      </c>
      <c r="H1099" t="s">
        <v>14</v>
      </c>
      <c r="I1099" s="27">
        <v>10.89</v>
      </c>
    </row>
    <row r="1100" spans="1:9" x14ac:dyDescent="0.15">
      <c r="A1100" t="s">
        <v>46</v>
      </c>
      <c r="B1100" t="s">
        <v>211</v>
      </c>
      <c r="C1100" t="s">
        <v>212</v>
      </c>
      <c r="D1100" t="s">
        <v>24</v>
      </c>
      <c r="E1100" t="s">
        <v>12</v>
      </c>
      <c r="F1100" t="s">
        <v>161</v>
      </c>
      <c r="G1100" t="s">
        <v>56</v>
      </c>
      <c r="H1100" t="s">
        <v>14</v>
      </c>
      <c r="I1100" s="27">
        <v>8.4600000000000009</v>
      </c>
    </row>
    <row r="1101" spans="1:9" x14ac:dyDescent="0.15">
      <c r="A1101" t="s">
        <v>46</v>
      </c>
      <c r="B1101" t="s">
        <v>159</v>
      </c>
      <c r="C1101" t="s">
        <v>160</v>
      </c>
      <c r="D1101" t="s">
        <v>24</v>
      </c>
      <c r="E1101" t="s">
        <v>12</v>
      </c>
      <c r="F1101" t="s">
        <v>161</v>
      </c>
      <c r="G1101" t="s">
        <v>56</v>
      </c>
      <c r="H1101" t="s">
        <v>14</v>
      </c>
      <c r="I1101" s="27">
        <v>123.24</v>
      </c>
    </row>
    <row r="1102" spans="1:9" hidden="1" x14ac:dyDescent="0.15">
      <c r="A1102" t="s">
        <v>46</v>
      </c>
      <c r="B1102" t="s">
        <v>175</v>
      </c>
      <c r="C1102" t="s">
        <v>176</v>
      </c>
      <c r="D1102" t="s">
        <v>11</v>
      </c>
      <c r="E1102" t="s">
        <v>12</v>
      </c>
      <c r="F1102" t="s">
        <v>177</v>
      </c>
      <c r="G1102" t="s">
        <v>55</v>
      </c>
      <c r="H1102" t="s">
        <v>14</v>
      </c>
      <c r="I1102" s="27">
        <v>500.02</v>
      </c>
    </row>
    <row r="1103" spans="1:9" x14ac:dyDescent="0.15">
      <c r="A1103" t="s">
        <v>46</v>
      </c>
      <c r="B1103" t="s">
        <v>181</v>
      </c>
      <c r="C1103" t="s">
        <v>182</v>
      </c>
      <c r="D1103" t="s">
        <v>24</v>
      </c>
      <c r="E1103" t="s">
        <v>12</v>
      </c>
      <c r="F1103" t="s">
        <v>183</v>
      </c>
      <c r="G1103" t="s">
        <v>56</v>
      </c>
      <c r="H1103" t="s">
        <v>14</v>
      </c>
      <c r="I1103" s="27">
        <v>200.1</v>
      </c>
    </row>
    <row r="1104" spans="1:9" x14ac:dyDescent="0.15">
      <c r="A1104" t="s">
        <v>46</v>
      </c>
      <c r="B1104" t="s">
        <v>190</v>
      </c>
      <c r="C1104" t="s">
        <v>191</v>
      </c>
      <c r="D1104" t="s">
        <v>24</v>
      </c>
      <c r="E1104" t="s">
        <v>12</v>
      </c>
      <c r="F1104" t="s">
        <v>161</v>
      </c>
      <c r="G1104" t="s">
        <v>56</v>
      </c>
      <c r="H1104" t="s">
        <v>14</v>
      </c>
      <c r="I1104" s="27">
        <v>92.09</v>
      </c>
    </row>
    <row r="1105" spans="1:9" x14ac:dyDescent="0.15">
      <c r="A1105" t="s">
        <v>46</v>
      </c>
      <c r="B1105" t="s">
        <v>156</v>
      </c>
      <c r="C1105" t="s">
        <v>157</v>
      </c>
      <c r="D1105" t="s">
        <v>24</v>
      </c>
      <c r="E1105" t="s">
        <v>12</v>
      </c>
      <c r="F1105" t="s">
        <v>158</v>
      </c>
      <c r="G1105" t="s">
        <v>56</v>
      </c>
      <c r="H1105" t="s">
        <v>14</v>
      </c>
      <c r="I1105" s="27">
        <v>200.1</v>
      </c>
    </row>
    <row r="1106" spans="1:9" x14ac:dyDescent="0.15">
      <c r="A1106" t="s">
        <v>46</v>
      </c>
      <c r="B1106" t="s">
        <v>162</v>
      </c>
      <c r="C1106" t="s">
        <v>163</v>
      </c>
      <c r="D1106" t="s">
        <v>24</v>
      </c>
      <c r="E1106" t="s">
        <v>12</v>
      </c>
      <c r="F1106" t="s">
        <v>161</v>
      </c>
      <c r="G1106" t="s">
        <v>56</v>
      </c>
      <c r="H1106" t="s">
        <v>14</v>
      </c>
      <c r="I1106" s="27">
        <v>129.26</v>
      </c>
    </row>
    <row r="1107" spans="1:9" x14ac:dyDescent="0.15">
      <c r="A1107" t="s">
        <v>46</v>
      </c>
      <c r="B1107" t="s">
        <v>188</v>
      </c>
      <c r="C1107" t="s">
        <v>189</v>
      </c>
      <c r="D1107" t="s">
        <v>24</v>
      </c>
      <c r="E1107" t="s">
        <v>12</v>
      </c>
      <c r="F1107" t="s">
        <v>161</v>
      </c>
      <c r="G1107" t="s">
        <v>56</v>
      </c>
      <c r="H1107" t="s">
        <v>14</v>
      </c>
      <c r="I1107" s="27">
        <v>44756.03</v>
      </c>
    </row>
    <row r="1108" spans="1:9" x14ac:dyDescent="0.15">
      <c r="A1108" t="s">
        <v>46</v>
      </c>
      <c r="B1108" t="s">
        <v>167</v>
      </c>
      <c r="C1108" t="s">
        <v>168</v>
      </c>
      <c r="D1108" t="s">
        <v>24</v>
      </c>
      <c r="E1108" t="s">
        <v>12</v>
      </c>
      <c r="F1108" t="s">
        <v>169</v>
      </c>
      <c r="G1108" t="s">
        <v>56</v>
      </c>
      <c r="H1108" t="s">
        <v>14</v>
      </c>
      <c r="I1108" s="27">
        <v>200.1</v>
      </c>
    </row>
    <row r="1109" spans="1:9" x14ac:dyDescent="0.15">
      <c r="A1109" t="s">
        <v>46</v>
      </c>
      <c r="B1109" t="s">
        <v>192</v>
      </c>
      <c r="C1109" t="s">
        <v>193</v>
      </c>
      <c r="D1109" t="s">
        <v>24</v>
      </c>
      <c r="E1109" t="s">
        <v>12</v>
      </c>
      <c r="F1109" t="s">
        <v>183</v>
      </c>
      <c r="G1109" t="s">
        <v>56</v>
      </c>
      <c r="H1109" t="s">
        <v>14</v>
      </c>
      <c r="I1109" s="27">
        <v>200.1</v>
      </c>
    </row>
    <row r="1110" spans="1:9" hidden="1" x14ac:dyDescent="0.15">
      <c r="A1110" t="s">
        <v>46</v>
      </c>
      <c r="B1110" t="s">
        <v>239</v>
      </c>
      <c r="C1110" t="s">
        <v>240</v>
      </c>
      <c r="D1110" t="s">
        <v>11</v>
      </c>
      <c r="E1110" t="s">
        <v>12</v>
      </c>
      <c r="F1110" t="s">
        <v>241</v>
      </c>
      <c r="G1110" t="s">
        <v>55</v>
      </c>
      <c r="H1110" t="s">
        <v>14</v>
      </c>
      <c r="I1110" s="27">
        <v>1552.97</v>
      </c>
    </row>
    <row r="1111" spans="1:9" hidden="1" x14ac:dyDescent="0.15">
      <c r="A1111" t="s">
        <v>46</v>
      </c>
      <c r="B1111" t="s">
        <v>178</v>
      </c>
      <c r="C1111" t="s">
        <v>179</v>
      </c>
      <c r="D1111" t="s">
        <v>15</v>
      </c>
      <c r="E1111" t="s">
        <v>12</v>
      </c>
      <c r="F1111" t="s">
        <v>180</v>
      </c>
      <c r="G1111" t="s">
        <v>55</v>
      </c>
      <c r="H1111" t="s">
        <v>14</v>
      </c>
      <c r="I1111" s="27">
        <v>475.83</v>
      </c>
    </row>
    <row r="1112" spans="1:9" x14ac:dyDescent="0.15">
      <c r="A1112" t="s">
        <v>46</v>
      </c>
      <c r="B1112" t="s">
        <v>209</v>
      </c>
      <c r="C1112" t="s">
        <v>210</v>
      </c>
      <c r="D1112" t="s">
        <v>24</v>
      </c>
      <c r="E1112" t="s">
        <v>12</v>
      </c>
      <c r="F1112" t="s">
        <v>161</v>
      </c>
      <c r="G1112" t="s">
        <v>56</v>
      </c>
      <c r="H1112" t="s">
        <v>14</v>
      </c>
      <c r="I1112" s="27">
        <v>551.9</v>
      </c>
    </row>
    <row r="1113" spans="1:9" x14ac:dyDescent="0.15">
      <c r="A1113" t="s">
        <v>46</v>
      </c>
      <c r="B1113" t="s">
        <v>227</v>
      </c>
      <c r="C1113" t="s">
        <v>228</v>
      </c>
      <c r="D1113" t="s">
        <v>24</v>
      </c>
      <c r="E1113" t="s">
        <v>12</v>
      </c>
      <c r="F1113" t="s">
        <v>229</v>
      </c>
      <c r="G1113" t="s">
        <v>56</v>
      </c>
      <c r="H1113" t="s">
        <v>14</v>
      </c>
      <c r="I1113" s="27">
        <v>45.88</v>
      </c>
    </row>
    <row r="1114" spans="1:9" hidden="1" x14ac:dyDescent="0.15">
      <c r="A1114" t="s">
        <v>46</v>
      </c>
      <c r="B1114" t="s">
        <v>164</v>
      </c>
      <c r="C1114" t="s">
        <v>165</v>
      </c>
      <c r="D1114" t="s">
        <v>11</v>
      </c>
      <c r="E1114" t="s">
        <v>12</v>
      </c>
      <c r="F1114" t="s">
        <v>166</v>
      </c>
      <c r="G1114" t="s">
        <v>55</v>
      </c>
      <c r="H1114" t="s">
        <v>14</v>
      </c>
      <c r="I1114" s="27">
        <v>231.92</v>
      </c>
    </row>
    <row r="1115" spans="1:9" x14ac:dyDescent="0.15">
      <c r="A1115" t="s">
        <v>46</v>
      </c>
      <c r="B1115" t="s">
        <v>199</v>
      </c>
      <c r="C1115" t="s">
        <v>200</v>
      </c>
      <c r="D1115" t="s">
        <v>24</v>
      </c>
      <c r="E1115" t="s">
        <v>12</v>
      </c>
      <c r="F1115" t="s">
        <v>161</v>
      </c>
      <c r="G1115" t="s">
        <v>56</v>
      </c>
      <c r="H1115" t="s">
        <v>14</v>
      </c>
      <c r="I1115" s="27">
        <v>1212.79</v>
      </c>
    </row>
    <row r="1116" spans="1:9" x14ac:dyDescent="0.15">
      <c r="A1116" t="s">
        <v>46</v>
      </c>
      <c r="B1116" t="s">
        <v>173</v>
      </c>
      <c r="C1116" t="s">
        <v>174</v>
      </c>
      <c r="D1116" t="s">
        <v>24</v>
      </c>
      <c r="E1116" t="s">
        <v>12</v>
      </c>
      <c r="F1116" t="s">
        <v>169</v>
      </c>
      <c r="G1116" t="s">
        <v>56</v>
      </c>
      <c r="H1116" t="s">
        <v>14</v>
      </c>
      <c r="I1116" s="27">
        <v>200</v>
      </c>
    </row>
    <row r="1117" spans="1:9" x14ac:dyDescent="0.15">
      <c r="A1117" t="s">
        <v>46</v>
      </c>
      <c r="B1117" t="s">
        <v>205</v>
      </c>
      <c r="C1117" t="s">
        <v>206</v>
      </c>
      <c r="D1117" t="s">
        <v>24</v>
      </c>
      <c r="E1117" t="s">
        <v>12</v>
      </c>
      <c r="F1117" t="s">
        <v>161</v>
      </c>
      <c r="G1117" t="s">
        <v>56</v>
      </c>
      <c r="H1117" t="s">
        <v>14</v>
      </c>
      <c r="I1117" s="27">
        <v>103.43</v>
      </c>
    </row>
    <row r="1118" spans="1:9" x14ac:dyDescent="0.15">
      <c r="A1118" t="s">
        <v>46</v>
      </c>
      <c r="B1118" t="s">
        <v>225</v>
      </c>
      <c r="C1118" t="s">
        <v>226</v>
      </c>
      <c r="D1118" t="s">
        <v>24</v>
      </c>
      <c r="E1118" t="s">
        <v>12</v>
      </c>
      <c r="F1118" t="s">
        <v>161</v>
      </c>
      <c r="G1118" t="s">
        <v>56</v>
      </c>
      <c r="H1118" t="s">
        <v>14</v>
      </c>
      <c r="I1118" s="27">
        <v>95.17</v>
      </c>
    </row>
    <row r="1119" spans="1:9" x14ac:dyDescent="0.15">
      <c r="A1119" t="s">
        <v>46</v>
      </c>
      <c r="B1119" t="s">
        <v>184</v>
      </c>
      <c r="C1119" t="s">
        <v>185</v>
      </c>
      <c r="D1119" t="s">
        <v>24</v>
      </c>
      <c r="E1119" t="s">
        <v>12</v>
      </c>
      <c r="F1119" t="s">
        <v>161</v>
      </c>
      <c r="G1119" t="s">
        <v>56</v>
      </c>
      <c r="H1119" t="s">
        <v>14</v>
      </c>
      <c r="I1119" s="27">
        <v>98.68</v>
      </c>
    </row>
    <row r="1120" spans="1:9" x14ac:dyDescent="0.15">
      <c r="A1120" t="s">
        <v>47</v>
      </c>
      <c r="B1120" t="s">
        <v>159</v>
      </c>
      <c r="C1120" t="s">
        <v>160</v>
      </c>
      <c r="D1120" t="s">
        <v>24</v>
      </c>
      <c r="E1120" t="s">
        <v>12</v>
      </c>
      <c r="F1120" t="s">
        <v>161</v>
      </c>
      <c r="G1120" t="s">
        <v>56</v>
      </c>
      <c r="H1120" t="s">
        <v>14</v>
      </c>
      <c r="I1120" s="27">
        <v>95.02</v>
      </c>
    </row>
    <row r="1121" spans="1:9" x14ac:dyDescent="0.15">
      <c r="A1121" t="s">
        <v>47</v>
      </c>
      <c r="B1121" t="s">
        <v>190</v>
      </c>
      <c r="C1121" t="s">
        <v>191</v>
      </c>
      <c r="D1121" t="s">
        <v>24</v>
      </c>
      <c r="E1121" t="s">
        <v>12</v>
      </c>
      <c r="F1121" t="s">
        <v>161</v>
      </c>
      <c r="G1121" t="s">
        <v>56</v>
      </c>
      <c r="H1121" t="s">
        <v>14</v>
      </c>
      <c r="I1121" s="27">
        <v>12.53</v>
      </c>
    </row>
    <row r="1122" spans="1:9" x14ac:dyDescent="0.15">
      <c r="A1122" t="s">
        <v>47</v>
      </c>
      <c r="B1122" t="s">
        <v>227</v>
      </c>
      <c r="C1122" t="s">
        <v>228</v>
      </c>
      <c r="D1122" t="s">
        <v>24</v>
      </c>
      <c r="E1122" t="s">
        <v>12</v>
      </c>
      <c r="F1122" t="s">
        <v>229</v>
      </c>
      <c r="G1122" t="s">
        <v>56</v>
      </c>
      <c r="H1122" t="s">
        <v>14</v>
      </c>
      <c r="I1122" s="27">
        <v>45.07</v>
      </c>
    </row>
    <row r="1123" spans="1:9" hidden="1" x14ac:dyDescent="0.15">
      <c r="A1123" t="s">
        <v>47</v>
      </c>
      <c r="B1123" t="s">
        <v>175</v>
      </c>
      <c r="C1123" t="s">
        <v>176</v>
      </c>
      <c r="D1123" t="s">
        <v>11</v>
      </c>
      <c r="E1123" t="s">
        <v>12</v>
      </c>
      <c r="F1123" t="s">
        <v>177</v>
      </c>
      <c r="G1123" t="s">
        <v>55</v>
      </c>
      <c r="H1123" t="s">
        <v>14</v>
      </c>
      <c r="I1123" s="27">
        <v>500.38</v>
      </c>
    </row>
    <row r="1124" spans="1:9" x14ac:dyDescent="0.15">
      <c r="A1124" t="s">
        <v>47</v>
      </c>
      <c r="B1124" t="s">
        <v>167</v>
      </c>
      <c r="C1124" t="s">
        <v>168</v>
      </c>
      <c r="D1124" t="s">
        <v>24</v>
      </c>
      <c r="E1124" t="s">
        <v>12</v>
      </c>
      <c r="F1124" t="s">
        <v>169</v>
      </c>
      <c r="G1124" t="s">
        <v>56</v>
      </c>
      <c r="H1124" t="s">
        <v>14</v>
      </c>
      <c r="I1124" s="27">
        <v>200.1</v>
      </c>
    </row>
    <row r="1125" spans="1:9" hidden="1" x14ac:dyDescent="0.15">
      <c r="A1125" t="s">
        <v>47</v>
      </c>
      <c r="B1125" t="s">
        <v>239</v>
      </c>
      <c r="C1125" t="s">
        <v>240</v>
      </c>
      <c r="D1125" t="s">
        <v>11</v>
      </c>
      <c r="E1125" t="s">
        <v>12</v>
      </c>
      <c r="F1125" t="s">
        <v>241</v>
      </c>
      <c r="G1125" t="s">
        <v>55</v>
      </c>
      <c r="H1125" t="s">
        <v>14</v>
      </c>
      <c r="I1125" s="27">
        <v>1953.43</v>
      </c>
    </row>
    <row r="1126" spans="1:9" x14ac:dyDescent="0.15">
      <c r="A1126" t="s">
        <v>47</v>
      </c>
      <c r="B1126" t="s">
        <v>156</v>
      </c>
      <c r="C1126" t="s">
        <v>157</v>
      </c>
      <c r="D1126" t="s">
        <v>24</v>
      </c>
      <c r="E1126" t="s">
        <v>12</v>
      </c>
      <c r="F1126" t="s">
        <v>158</v>
      </c>
      <c r="G1126" t="s">
        <v>56</v>
      </c>
      <c r="H1126" t="s">
        <v>14</v>
      </c>
      <c r="I1126" s="27">
        <v>200.1</v>
      </c>
    </row>
    <row r="1127" spans="1:9" hidden="1" x14ac:dyDescent="0.15">
      <c r="A1127" t="s">
        <v>47</v>
      </c>
      <c r="B1127" t="s">
        <v>178</v>
      </c>
      <c r="C1127" t="s">
        <v>179</v>
      </c>
      <c r="D1127" t="s">
        <v>15</v>
      </c>
      <c r="E1127" t="s">
        <v>12</v>
      </c>
      <c r="F1127" t="s">
        <v>180</v>
      </c>
      <c r="G1127" t="s">
        <v>55</v>
      </c>
      <c r="H1127" t="s">
        <v>14</v>
      </c>
      <c r="I1127" s="27">
        <v>298.69</v>
      </c>
    </row>
    <row r="1128" spans="1:9" x14ac:dyDescent="0.15">
      <c r="A1128" t="s">
        <v>47</v>
      </c>
      <c r="B1128" t="s">
        <v>192</v>
      </c>
      <c r="C1128" t="s">
        <v>193</v>
      </c>
      <c r="D1128" t="s">
        <v>24</v>
      </c>
      <c r="E1128" t="s">
        <v>12</v>
      </c>
      <c r="F1128" t="s">
        <v>183</v>
      </c>
      <c r="G1128" t="s">
        <v>56</v>
      </c>
      <c r="H1128" t="s">
        <v>14</v>
      </c>
      <c r="I1128" s="27">
        <v>200.1</v>
      </c>
    </row>
    <row r="1129" spans="1:9" hidden="1" x14ac:dyDescent="0.15">
      <c r="A1129" t="s">
        <v>47</v>
      </c>
      <c r="B1129" t="s">
        <v>178</v>
      </c>
      <c r="C1129" t="s">
        <v>179</v>
      </c>
      <c r="D1129" t="s">
        <v>27</v>
      </c>
      <c r="E1129" t="s">
        <v>12</v>
      </c>
      <c r="F1129" t="s">
        <v>180</v>
      </c>
      <c r="G1129" t="s">
        <v>55</v>
      </c>
      <c r="H1129" t="s">
        <v>14</v>
      </c>
      <c r="I1129" s="27">
        <v>292.33</v>
      </c>
    </row>
    <row r="1130" spans="1:9" x14ac:dyDescent="0.15">
      <c r="A1130" t="s">
        <v>47</v>
      </c>
      <c r="B1130" t="s">
        <v>181</v>
      </c>
      <c r="C1130" t="s">
        <v>182</v>
      </c>
      <c r="D1130" t="s">
        <v>24</v>
      </c>
      <c r="E1130" t="s">
        <v>12</v>
      </c>
      <c r="F1130" t="s">
        <v>183</v>
      </c>
      <c r="G1130" t="s">
        <v>56</v>
      </c>
      <c r="H1130" t="s">
        <v>14</v>
      </c>
      <c r="I1130" s="27">
        <v>200.1</v>
      </c>
    </row>
    <row r="1131" spans="1:9" hidden="1" x14ac:dyDescent="0.15">
      <c r="A1131" t="s">
        <v>47</v>
      </c>
      <c r="B1131" t="s">
        <v>164</v>
      </c>
      <c r="C1131" t="s">
        <v>165</v>
      </c>
      <c r="D1131" t="s">
        <v>11</v>
      </c>
      <c r="E1131" t="s">
        <v>12</v>
      </c>
      <c r="F1131" t="s">
        <v>166</v>
      </c>
      <c r="G1131" t="s">
        <v>55</v>
      </c>
      <c r="H1131" t="s">
        <v>14</v>
      </c>
      <c r="I1131" s="27">
        <v>156.26</v>
      </c>
    </row>
    <row r="1132" spans="1:9" x14ac:dyDescent="0.15">
      <c r="A1132" t="s">
        <v>47</v>
      </c>
      <c r="B1132" t="s">
        <v>173</v>
      </c>
      <c r="C1132" t="s">
        <v>174</v>
      </c>
      <c r="D1132" t="s">
        <v>24</v>
      </c>
      <c r="E1132" t="s">
        <v>12</v>
      </c>
      <c r="F1132" t="s">
        <v>169</v>
      </c>
      <c r="G1132" t="s">
        <v>56</v>
      </c>
      <c r="H1132" t="s">
        <v>14</v>
      </c>
      <c r="I1132" s="27">
        <v>200.1</v>
      </c>
    </row>
    <row r="1133" spans="1:9" hidden="1" x14ac:dyDescent="0.15">
      <c r="A1133" t="s">
        <v>47</v>
      </c>
      <c r="B1133" t="s">
        <v>170</v>
      </c>
      <c r="C1133" t="s">
        <v>171</v>
      </c>
      <c r="D1133" t="s">
        <v>11</v>
      </c>
      <c r="E1133" t="s">
        <v>12</v>
      </c>
      <c r="F1133" t="s">
        <v>172</v>
      </c>
      <c r="G1133" t="s">
        <v>55</v>
      </c>
      <c r="H1133" t="s">
        <v>14</v>
      </c>
      <c r="I1133" s="27">
        <v>652.69000000000005</v>
      </c>
    </row>
    <row r="1134" spans="1:9" x14ac:dyDescent="0.15">
      <c r="A1134" t="s">
        <v>47</v>
      </c>
      <c r="B1134" t="s">
        <v>186</v>
      </c>
      <c r="C1134" t="s">
        <v>187</v>
      </c>
      <c r="D1134" t="s">
        <v>24</v>
      </c>
      <c r="E1134" t="s">
        <v>12</v>
      </c>
      <c r="F1134" t="s">
        <v>158</v>
      </c>
      <c r="G1134" t="s">
        <v>56</v>
      </c>
      <c r="H1134" t="s">
        <v>14</v>
      </c>
      <c r="I1134" s="27">
        <v>1000.72</v>
      </c>
    </row>
    <row r="1135" spans="1:9" x14ac:dyDescent="0.15">
      <c r="A1135" t="s">
        <v>47</v>
      </c>
      <c r="B1135" t="s">
        <v>203</v>
      </c>
      <c r="C1135" t="s">
        <v>204</v>
      </c>
      <c r="D1135" t="s">
        <v>24</v>
      </c>
      <c r="E1135" t="s">
        <v>12</v>
      </c>
      <c r="F1135" t="s">
        <v>158</v>
      </c>
      <c r="G1135" t="s">
        <v>56</v>
      </c>
      <c r="H1135" t="s">
        <v>14</v>
      </c>
      <c r="I1135" s="27">
        <v>200</v>
      </c>
    </row>
    <row r="1136" spans="1:9" x14ac:dyDescent="0.15">
      <c r="A1136" t="s">
        <v>47</v>
      </c>
      <c r="B1136" t="s">
        <v>162</v>
      </c>
      <c r="C1136" t="s">
        <v>163</v>
      </c>
      <c r="D1136" t="s">
        <v>24</v>
      </c>
      <c r="E1136" t="s">
        <v>12</v>
      </c>
      <c r="F1136" t="s">
        <v>161</v>
      </c>
      <c r="G1136" t="s">
        <v>56</v>
      </c>
      <c r="H1136" t="s">
        <v>14</v>
      </c>
      <c r="I1136" s="27">
        <v>76.92</v>
      </c>
    </row>
    <row r="1137" spans="1:9" hidden="1" x14ac:dyDescent="0.15">
      <c r="A1137" t="s">
        <v>47</v>
      </c>
      <c r="B1137" t="s">
        <v>178</v>
      </c>
      <c r="C1137" t="s">
        <v>179</v>
      </c>
      <c r="D1137" t="s">
        <v>11</v>
      </c>
      <c r="E1137" t="s">
        <v>12</v>
      </c>
      <c r="F1137" t="s">
        <v>180</v>
      </c>
      <c r="G1137" t="s">
        <v>55</v>
      </c>
      <c r="H1137" t="s">
        <v>14</v>
      </c>
      <c r="I1137" s="27">
        <v>453.74</v>
      </c>
    </row>
    <row r="1138" spans="1:9" hidden="1" x14ac:dyDescent="0.15">
      <c r="A1138" t="s">
        <v>47</v>
      </c>
      <c r="B1138" t="s">
        <v>194</v>
      </c>
      <c r="C1138" t="s">
        <v>195</v>
      </c>
      <c r="D1138" t="s">
        <v>11</v>
      </c>
      <c r="E1138" t="s">
        <v>12</v>
      </c>
      <c r="F1138" t="s">
        <v>196</v>
      </c>
      <c r="G1138" t="s">
        <v>55</v>
      </c>
      <c r="H1138" t="s">
        <v>14</v>
      </c>
      <c r="I1138" s="27">
        <v>597.42999999999995</v>
      </c>
    </row>
    <row r="1139" spans="1:9" x14ac:dyDescent="0.15">
      <c r="A1139" t="s">
        <v>47</v>
      </c>
      <c r="B1139" t="s">
        <v>211</v>
      </c>
      <c r="C1139" t="s">
        <v>212</v>
      </c>
      <c r="D1139" t="s">
        <v>24</v>
      </c>
      <c r="E1139" t="s">
        <v>12</v>
      </c>
      <c r="F1139" t="s">
        <v>161</v>
      </c>
      <c r="G1139" t="s">
        <v>56</v>
      </c>
      <c r="H1139" t="s">
        <v>14</v>
      </c>
      <c r="I1139" s="27">
        <v>300</v>
      </c>
    </row>
    <row r="1140" spans="1:9" x14ac:dyDescent="0.15">
      <c r="A1140" t="s">
        <v>47</v>
      </c>
      <c r="B1140" t="s">
        <v>230</v>
      </c>
      <c r="C1140" t="s">
        <v>231</v>
      </c>
      <c r="D1140" t="s">
        <v>24</v>
      </c>
      <c r="E1140" t="s">
        <v>12</v>
      </c>
      <c r="F1140" t="s">
        <v>232</v>
      </c>
      <c r="G1140" t="s">
        <v>56</v>
      </c>
      <c r="H1140" t="s">
        <v>14</v>
      </c>
      <c r="I1140" s="27">
        <v>84.85</v>
      </c>
    </row>
    <row r="1141" spans="1:9" x14ac:dyDescent="0.15">
      <c r="A1141" t="s">
        <v>47</v>
      </c>
      <c r="B1141" t="s">
        <v>188</v>
      </c>
      <c r="C1141" t="s">
        <v>189</v>
      </c>
      <c r="D1141" t="s">
        <v>24</v>
      </c>
      <c r="E1141" t="s">
        <v>12</v>
      </c>
      <c r="F1141" t="s">
        <v>161</v>
      </c>
      <c r="G1141" t="s">
        <v>56</v>
      </c>
      <c r="H1141" t="s">
        <v>14</v>
      </c>
      <c r="I1141" s="27">
        <v>40028.51</v>
      </c>
    </row>
    <row r="1142" spans="1:9" x14ac:dyDescent="0.15">
      <c r="A1142" t="s">
        <v>47</v>
      </c>
      <c r="B1142" t="s">
        <v>235</v>
      </c>
      <c r="C1142" t="s">
        <v>236</v>
      </c>
      <c r="D1142" t="s">
        <v>24</v>
      </c>
      <c r="E1142" t="s">
        <v>12</v>
      </c>
      <c r="F1142" t="s">
        <v>229</v>
      </c>
      <c r="G1142" t="s">
        <v>56</v>
      </c>
      <c r="H1142" t="s">
        <v>14</v>
      </c>
      <c r="I1142" s="27">
        <v>94.35</v>
      </c>
    </row>
    <row r="1143" spans="1:9" x14ac:dyDescent="0.15">
      <c r="A1143" t="s">
        <v>47</v>
      </c>
      <c r="B1143" t="s">
        <v>184</v>
      </c>
      <c r="C1143" t="s">
        <v>185</v>
      </c>
      <c r="D1143" t="s">
        <v>24</v>
      </c>
      <c r="E1143" t="s">
        <v>12</v>
      </c>
      <c r="F1143" t="s">
        <v>161</v>
      </c>
      <c r="G1143" t="s">
        <v>56</v>
      </c>
      <c r="H1143" t="s">
        <v>14</v>
      </c>
      <c r="I1143" s="27">
        <v>115.72</v>
      </c>
    </row>
    <row r="1144" spans="1:9" x14ac:dyDescent="0.15">
      <c r="A1144" t="s">
        <v>47</v>
      </c>
      <c r="B1144" t="s">
        <v>223</v>
      </c>
      <c r="C1144" t="s">
        <v>224</v>
      </c>
      <c r="D1144" t="s">
        <v>24</v>
      </c>
      <c r="E1144" t="s">
        <v>12</v>
      </c>
      <c r="F1144" t="s">
        <v>161</v>
      </c>
      <c r="G1144" t="s">
        <v>56</v>
      </c>
      <c r="H1144" t="s">
        <v>14</v>
      </c>
      <c r="I1144" s="27">
        <v>161.32</v>
      </c>
    </row>
    <row r="1145" spans="1:9" x14ac:dyDescent="0.15">
      <c r="A1145" t="s">
        <v>47</v>
      </c>
      <c r="B1145" t="s">
        <v>205</v>
      </c>
      <c r="C1145" t="s">
        <v>206</v>
      </c>
      <c r="D1145" t="s">
        <v>24</v>
      </c>
      <c r="E1145" t="s">
        <v>12</v>
      </c>
      <c r="F1145" t="s">
        <v>161</v>
      </c>
      <c r="G1145" t="s">
        <v>56</v>
      </c>
      <c r="H1145" t="s">
        <v>14</v>
      </c>
      <c r="I1145" s="27">
        <v>3.27</v>
      </c>
    </row>
    <row r="1146" spans="1:9" x14ac:dyDescent="0.15">
      <c r="A1146" t="s">
        <v>47</v>
      </c>
      <c r="B1146" t="s">
        <v>199</v>
      </c>
      <c r="C1146" t="s">
        <v>200</v>
      </c>
      <c r="D1146" t="s">
        <v>24</v>
      </c>
      <c r="E1146" t="s">
        <v>12</v>
      </c>
      <c r="F1146" t="s">
        <v>161</v>
      </c>
      <c r="G1146" t="s">
        <v>56</v>
      </c>
      <c r="H1146" t="s">
        <v>14</v>
      </c>
      <c r="I1146" s="27">
        <v>320.74</v>
      </c>
    </row>
    <row r="1147" spans="1:9" x14ac:dyDescent="0.15">
      <c r="A1147" t="s">
        <v>47</v>
      </c>
      <c r="B1147" t="s">
        <v>209</v>
      </c>
      <c r="C1147" t="s">
        <v>210</v>
      </c>
      <c r="D1147" t="s">
        <v>24</v>
      </c>
      <c r="E1147" t="s">
        <v>12</v>
      </c>
      <c r="F1147" t="s">
        <v>161</v>
      </c>
      <c r="G1147" t="s">
        <v>56</v>
      </c>
      <c r="H1147" t="s">
        <v>14</v>
      </c>
      <c r="I1147" s="27">
        <v>187.5</v>
      </c>
    </row>
    <row r="1148" spans="1:9" x14ac:dyDescent="0.15">
      <c r="A1148" t="s">
        <v>47</v>
      </c>
      <c r="B1148" t="s">
        <v>237</v>
      </c>
      <c r="C1148" t="s">
        <v>238</v>
      </c>
      <c r="D1148" t="s">
        <v>24</v>
      </c>
      <c r="E1148" t="s">
        <v>12</v>
      </c>
      <c r="F1148" t="s">
        <v>229</v>
      </c>
      <c r="G1148" t="s">
        <v>56</v>
      </c>
      <c r="H1148" t="s">
        <v>14</v>
      </c>
      <c r="I1148" s="27">
        <v>37.229999999999997</v>
      </c>
    </row>
    <row r="1149" spans="1:9" x14ac:dyDescent="0.15">
      <c r="A1149" t="s">
        <v>47</v>
      </c>
      <c r="B1149" t="s">
        <v>221</v>
      </c>
      <c r="C1149" t="s">
        <v>222</v>
      </c>
      <c r="D1149" t="s">
        <v>24</v>
      </c>
      <c r="E1149" t="s">
        <v>12</v>
      </c>
      <c r="F1149" t="s">
        <v>161</v>
      </c>
      <c r="G1149" t="s">
        <v>56</v>
      </c>
      <c r="H1149" t="s">
        <v>14</v>
      </c>
      <c r="I1149" s="27">
        <v>117.81</v>
      </c>
    </row>
    <row r="1150" spans="1:9" hidden="1" x14ac:dyDescent="0.15">
      <c r="A1150" t="s">
        <v>47</v>
      </c>
      <c r="B1150" t="s">
        <v>170</v>
      </c>
      <c r="C1150" t="s">
        <v>171</v>
      </c>
      <c r="D1150" t="s">
        <v>27</v>
      </c>
      <c r="E1150" t="s">
        <v>12</v>
      </c>
      <c r="F1150" t="s">
        <v>172</v>
      </c>
      <c r="G1150" t="s">
        <v>55</v>
      </c>
      <c r="H1150" t="s">
        <v>14</v>
      </c>
      <c r="I1150" s="27">
        <v>66.430000000000007</v>
      </c>
    </row>
    <row r="1151" spans="1:9" x14ac:dyDescent="0.15">
      <c r="A1151" t="s">
        <v>47</v>
      </c>
      <c r="B1151" t="s">
        <v>225</v>
      </c>
      <c r="C1151" t="s">
        <v>226</v>
      </c>
      <c r="D1151" t="s">
        <v>24</v>
      </c>
      <c r="E1151" t="s">
        <v>12</v>
      </c>
      <c r="F1151" t="s">
        <v>161</v>
      </c>
      <c r="G1151" t="s">
        <v>56</v>
      </c>
      <c r="H1151" t="s">
        <v>14</v>
      </c>
      <c r="I1151" s="27">
        <v>75.83</v>
      </c>
    </row>
    <row r="1152" spans="1:9" x14ac:dyDescent="0.15">
      <c r="A1152" t="s">
        <v>47</v>
      </c>
      <c r="B1152" t="s">
        <v>233</v>
      </c>
      <c r="C1152" t="s">
        <v>234</v>
      </c>
      <c r="D1152" t="s">
        <v>24</v>
      </c>
      <c r="E1152" t="s">
        <v>12</v>
      </c>
      <c r="F1152" t="s">
        <v>229</v>
      </c>
      <c r="G1152" t="s">
        <v>56</v>
      </c>
      <c r="H1152" t="s">
        <v>14</v>
      </c>
      <c r="I1152" s="27">
        <v>15.81</v>
      </c>
    </row>
    <row r="1153" spans="1:9" x14ac:dyDescent="0.15">
      <c r="A1153" t="s">
        <v>48</v>
      </c>
      <c r="B1153" t="s">
        <v>173</v>
      </c>
      <c r="C1153" t="s">
        <v>174</v>
      </c>
      <c r="D1153" t="s">
        <v>24</v>
      </c>
      <c r="E1153" t="s">
        <v>12</v>
      </c>
      <c r="F1153" t="s">
        <v>169</v>
      </c>
      <c r="G1153" t="s">
        <v>56</v>
      </c>
      <c r="H1153" t="s">
        <v>14</v>
      </c>
      <c r="I1153" s="27">
        <v>200.1</v>
      </c>
    </row>
    <row r="1154" spans="1:9" hidden="1" x14ac:dyDescent="0.15">
      <c r="A1154" t="s">
        <v>48</v>
      </c>
      <c r="B1154" t="s">
        <v>175</v>
      </c>
      <c r="C1154" t="s">
        <v>176</v>
      </c>
      <c r="D1154" t="s">
        <v>11</v>
      </c>
      <c r="E1154" t="s">
        <v>12</v>
      </c>
      <c r="F1154" t="s">
        <v>177</v>
      </c>
      <c r="G1154" t="s">
        <v>55</v>
      </c>
      <c r="H1154" t="s">
        <v>14</v>
      </c>
      <c r="I1154" s="27">
        <v>248.74</v>
      </c>
    </row>
    <row r="1155" spans="1:9" hidden="1" x14ac:dyDescent="0.15">
      <c r="A1155" t="s">
        <v>48</v>
      </c>
      <c r="B1155" t="s">
        <v>194</v>
      </c>
      <c r="C1155" t="s">
        <v>195</v>
      </c>
      <c r="D1155" t="s">
        <v>11</v>
      </c>
      <c r="E1155" t="s">
        <v>12</v>
      </c>
      <c r="F1155" t="s">
        <v>196</v>
      </c>
      <c r="G1155" t="s">
        <v>55</v>
      </c>
      <c r="H1155" t="s">
        <v>14</v>
      </c>
      <c r="I1155" s="27">
        <v>800.09</v>
      </c>
    </row>
    <row r="1156" spans="1:9" x14ac:dyDescent="0.15">
      <c r="A1156" t="s">
        <v>48</v>
      </c>
      <c r="B1156" t="s">
        <v>209</v>
      </c>
      <c r="C1156" t="s">
        <v>210</v>
      </c>
      <c r="D1156" t="s">
        <v>24</v>
      </c>
      <c r="E1156" t="s">
        <v>12</v>
      </c>
      <c r="F1156" t="s">
        <v>161</v>
      </c>
      <c r="G1156" t="s">
        <v>56</v>
      </c>
      <c r="H1156" t="s">
        <v>14</v>
      </c>
      <c r="I1156" s="27">
        <v>77.7</v>
      </c>
    </row>
    <row r="1157" spans="1:9" x14ac:dyDescent="0.15">
      <c r="A1157" t="s">
        <v>48</v>
      </c>
      <c r="B1157" t="s">
        <v>192</v>
      </c>
      <c r="C1157" t="s">
        <v>193</v>
      </c>
      <c r="D1157" t="s">
        <v>24</v>
      </c>
      <c r="E1157" t="s">
        <v>12</v>
      </c>
      <c r="F1157" t="s">
        <v>183</v>
      </c>
      <c r="G1157" t="s">
        <v>56</v>
      </c>
      <c r="H1157" t="s">
        <v>14</v>
      </c>
      <c r="I1157" s="27">
        <v>200.09</v>
      </c>
    </row>
    <row r="1158" spans="1:9" x14ac:dyDescent="0.15">
      <c r="A1158" t="s">
        <v>48</v>
      </c>
      <c r="B1158" t="s">
        <v>223</v>
      </c>
      <c r="C1158" t="s">
        <v>224</v>
      </c>
      <c r="D1158" t="s">
        <v>24</v>
      </c>
      <c r="E1158" t="s">
        <v>12</v>
      </c>
      <c r="F1158" t="s">
        <v>161</v>
      </c>
      <c r="G1158" t="s">
        <v>56</v>
      </c>
      <c r="H1158" t="s">
        <v>14</v>
      </c>
      <c r="I1158" s="27">
        <v>3965.33</v>
      </c>
    </row>
    <row r="1159" spans="1:9" x14ac:dyDescent="0.15">
      <c r="A1159" t="s">
        <v>48</v>
      </c>
      <c r="B1159" t="s">
        <v>230</v>
      </c>
      <c r="C1159" t="s">
        <v>231</v>
      </c>
      <c r="D1159" t="s">
        <v>24</v>
      </c>
      <c r="E1159" t="s">
        <v>12</v>
      </c>
      <c r="F1159" t="s">
        <v>232</v>
      </c>
      <c r="G1159" t="s">
        <v>56</v>
      </c>
      <c r="H1159" t="s">
        <v>14</v>
      </c>
      <c r="I1159" s="27">
        <v>51.78</v>
      </c>
    </row>
    <row r="1160" spans="1:9" x14ac:dyDescent="0.15">
      <c r="A1160" t="s">
        <v>48</v>
      </c>
      <c r="B1160" t="s">
        <v>211</v>
      </c>
      <c r="C1160" t="s">
        <v>212</v>
      </c>
      <c r="D1160" t="s">
        <v>24</v>
      </c>
      <c r="E1160" t="s">
        <v>12</v>
      </c>
      <c r="F1160" t="s">
        <v>161</v>
      </c>
      <c r="G1160" t="s">
        <v>56</v>
      </c>
      <c r="H1160" t="s">
        <v>14</v>
      </c>
      <c r="I1160" s="27">
        <v>448.44</v>
      </c>
    </row>
    <row r="1161" spans="1:9" hidden="1" x14ac:dyDescent="0.15">
      <c r="A1161" t="s">
        <v>48</v>
      </c>
      <c r="B1161" t="s">
        <v>178</v>
      </c>
      <c r="C1161" t="s">
        <v>179</v>
      </c>
      <c r="D1161" t="s">
        <v>15</v>
      </c>
      <c r="E1161" t="s">
        <v>12</v>
      </c>
      <c r="F1161" t="s">
        <v>180</v>
      </c>
      <c r="G1161" t="s">
        <v>55</v>
      </c>
      <c r="H1161" t="s">
        <v>14</v>
      </c>
      <c r="I1161" s="27">
        <v>167.04</v>
      </c>
    </row>
    <row r="1162" spans="1:9" x14ac:dyDescent="0.15">
      <c r="A1162" t="s">
        <v>48</v>
      </c>
      <c r="B1162" t="s">
        <v>184</v>
      </c>
      <c r="C1162" t="s">
        <v>185</v>
      </c>
      <c r="D1162" t="s">
        <v>24</v>
      </c>
      <c r="E1162" t="s">
        <v>12</v>
      </c>
      <c r="F1162" t="s">
        <v>161</v>
      </c>
      <c r="G1162" t="s">
        <v>56</v>
      </c>
      <c r="H1162" t="s">
        <v>14</v>
      </c>
      <c r="I1162" s="27">
        <v>51.9</v>
      </c>
    </row>
    <row r="1163" spans="1:9" hidden="1" x14ac:dyDescent="0.15">
      <c r="A1163" t="s">
        <v>48</v>
      </c>
      <c r="B1163" t="s">
        <v>178</v>
      </c>
      <c r="C1163" t="s">
        <v>179</v>
      </c>
      <c r="D1163" t="s">
        <v>11</v>
      </c>
      <c r="E1163" t="s">
        <v>12</v>
      </c>
      <c r="F1163" t="s">
        <v>180</v>
      </c>
      <c r="G1163" t="s">
        <v>55</v>
      </c>
      <c r="H1163" t="s">
        <v>14</v>
      </c>
      <c r="I1163" s="27">
        <v>434.51</v>
      </c>
    </row>
    <row r="1164" spans="1:9" x14ac:dyDescent="0.15">
      <c r="A1164" t="s">
        <v>48</v>
      </c>
      <c r="B1164" t="s">
        <v>190</v>
      </c>
      <c r="C1164" t="s">
        <v>191</v>
      </c>
      <c r="D1164" t="s">
        <v>24</v>
      </c>
      <c r="E1164" t="s">
        <v>12</v>
      </c>
      <c r="F1164" t="s">
        <v>161</v>
      </c>
      <c r="G1164" t="s">
        <v>56</v>
      </c>
      <c r="H1164" t="s">
        <v>14</v>
      </c>
      <c r="I1164" s="27">
        <v>4.24</v>
      </c>
    </row>
    <row r="1165" spans="1:9" x14ac:dyDescent="0.15">
      <c r="A1165" t="s">
        <v>48</v>
      </c>
      <c r="B1165" t="s">
        <v>188</v>
      </c>
      <c r="C1165" t="s">
        <v>189</v>
      </c>
      <c r="D1165" t="s">
        <v>24</v>
      </c>
      <c r="E1165" t="s">
        <v>12</v>
      </c>
      <c r="F1165" t="s">
        <v>161</v>
      </c>
      <c r="G1165" t="s">
        <v>56</v>
      </c>
      <c r="H1165" t="s">
        <v>14</v>
      </c>
      <c r="I1165" s="27">
        <v>4795.72</v>
      </c>
    </row>
    <row r="1166" spans="1:9" hidden="1" x14ac:dyDescent="0.15">
      <c r="A1166" t="s">
        <v>48</v>
      </c>
      <c r="B1166" t="s">
        <v>178</v>
      </c>
      <c r="C1166" t="s">
        <v>179</v>
      </c>
      <c r="D1166" t="s">
        <v>27</v>
      </c>
      <c r="E1166" t="s">
        <v>12</v>
      </c>
      <c r="F1166" t="s">
        <v>180</v>
      </c>
      <c r="G1166" t="s">
        <v>55</v>
      </c>
      <c r="H1166" t="s">
        <v>14</v>
      </c>
      <c r="I1166" s="27">
        <v>189.74</v>
      </c>
    </row>
    <row r="1167" spans="1:9" x14ac:dyDescent="0.15">
      <c r="A1167" t="s">
        <v>48</v>
      </c>
      <c r="B1167" t="s">
        <v>156</v>
      </c>
      <c r="C1167" t="s">
        <v>157</v>
      </c>
      <c r="D1167" t="s">
        <v>24</v>
      </c>
      <c r="E1167" t="s">
        <v>12</v>
      </c>
      <c r="F1167" t="s">
        <v>158</v>
      </c>
      <c r="G1167" t="s">
        <v>56</v>
      </c>
      <c r="H1167" t="s">
        <v>14</v>
      </c>
      <c r="I1167" s="27">
        <v>200.1</v>
      </c>
    </row>
    <row r="1168" spans="1:9" x14ac:dyDescent="0.15">
      <c r="A1168" t="s">
        <v>48</v>
      </c>
      <c r="B1168" t="s">
        <v>159</v>
      </c>
      <c r="C1168" t="s">
        <v>160</v>
      </c>
      <c r="D1168" t="s">
        <v>24</v>
      </c>
      <c r="E1168" t="s">
        <v>12</v>
      </c>
      <c r="F1168" t="s">
        <v>161</v>
      </c>
      <c r="G1168" t="s">
        <v>56</v>
      </c>
      <c r="H1168" t="s">
        <v>14</v>
      </c>
      <c r="I1168" s="27">
        <v>284.11</v>
      </c>
    </row>
    <row r="1169" spans="1:9" x14ac:dyDescent="0.15">
      <c r="A1169" t="s">
        <v>48</v>
      </c>
      <c r="B1169" t="s">
        <v>237</v>
      </c>
      <c r="C1169" t="s">
        <v>238</v>
      </c>
      <c r="D1169" t="s">
        <v>24</v>
      </c>
      <c r="E1169" t="s">
        <v>12</v>
      </c>
      <c r="F1169" t="s">
        <v>229</v>
      </c>
      <c r="G1169" t="s">
        <v>56</v>
      </c>
      <c r="H1169" t="s">
        <v>14</v>
      </c>
      <c r="I1169" s="27">
        <v>20.57</v>
      </c>
    </row>
    <row r="1170" spans="1:9" x14ac:dyDescent="0.15">
      <c r="A1170" t="s">
        <v>48</v>
      </c>
      <c r="B1170" t="s">
        <v>227</v>
      </c>
      <c r="C1170" t="s">
        <v>228</v>
      </c>
      <c r="D1170" t="s">
        <v>24</v>
      </c>
      <c r="E1170" t="s">
        <v>12</v>
      </c>
      <c r="F1170" t="s">
        <v>229</v>
      </c>
      <c r="G1170" t="s">
        <v>56</v>
      </c>
      <c r="H1170" t="s">
        <v>14</v>
      </c>
      <c r="I1170" s="27">
        <v>27.52</v>
      </c>
    </row>
    <row r="1171" spans="1:9" hidden="1" x14ac:dyDescent="0.15">
      <c r="A1171" t="s">
        <v>48</v>
      </c>
      <c r="B1171" t="s">
        <v>164</v>
      </c>
      <c r="C1171" t="s">
        <v>165</v>
      </c>
      <c r="D1171" t="s">
        <v>11</v>
      </c>
      <c r="E1171" t="s">
        <v>12</v>
      </c>
      <c r="F1171" t="s">
        <v>166</v>
      </c>
      <c r="G1171" t="s">
        <v>55</v>
      </c>
      <c r="H1171" t="s">
        <v>14</v>
      </c>
      <c r="I1171" s="27">
        <v>88.39</v>
      </c>
    </row>
    <row r="1172" spans="1:9" hidden="1" x14ac:dyDescent="0.15">
      <c r="A1172" t="s">
        <v>48</v>
      </c>
      <c r="B1172" t="s">
        <v>170</v>
      </c>
      <c r="C1172" t="s">
        <v>171</v>
      </c>
      <c r="D1172" t="s">
        <v>27</v>
      </c>
      <c r="E1172" t="s">
        <v>12</v>
      </c>
      <c r="F1172" t="s">
        <v>172</v>
      </c>
      <c r="G1172" t="s">
        <v>55</v>
      </c>
      <c r="H1172" t="s">
        <v>14</v>
      </c>
      <c r="I1172" s="27">
        <v>426.44</v>
      </c>
    </row>
    <row r="1173" spans="1:9" x14ac:dyDescent="0.15">
      <c r="A1173" t="s">
        <v>48</v>
      </c>
      <c r="B1173" t="s">
        <v>186</v>
      </c>
      <c r="C1173" t="s">
        <v>187</v>
      </c>
      <c r="D1173" t="s">
        <v>24</v>
      </c>
      <c r="E1173" t="s">
        <v>12</v>
      </c>
      <c r="F1173" t="s">
        <v>158</v>
      </c>
      <c r="G1173" t="s">
        <v>56</v>
      </c>
      <c r="H1173" t="s">
        <v>14</v>
      </c>
      <c r="I1173" s="27">
        <v>1000.39</v>
      </c>
    </row>
    <row r="1174" spans="1:9" x14ac:dyDescent="0.15">
      <c r="A1174" t="s">
        <v>48</v>
      </c>
      <c r="B1174" t="s">
        <v>181</v>
      </c>
      <c r="C1174" t="s">
        <v>182</v>
      </c>
      <c r="D1174" t="s">
        <v>24</v>
      </c>
      <c r="E1174" t="s">
        <v>12</v>
      </c>
      <c r="F1174" t="s">
        <v>183</v>
      </c>
      <c r="G1174" t="s">
        <v>56</v>
      </c>
      <c r="H1174" t="s">
        <v>14</v>
      </c>
      <c r="I1174" s="27">
        <v>200.1</v>
      </c>
    </row>
    <row r="1175" spans="1:9" x14ac:dyDescent="0.15">
      <c r="A1175" t="s">
        <v>48</v>
      </c>
      <c r="B1175" t="s">
        <v>205</v>
      </c>
      <c r="C1175" t="s">
        <v>206</v>
      </c>
      <c r="D1175" t="s">
        <v>24</v>
      </c>
      <c r="E1175" t="s">
        <v>12</v>
      </c>
      <c r="F1175" t="s">
        <v>161</v>
      </c>
      <c r="G1175" t="s">
        <v>56</v>
      </c>
      <c r="H1175" t="s">
        <v>14</v>
      </c>
      <c r="I1175" s="27">
        <v>120.56</v>
      </c>
    </row>
    <row r="1176" spans="1:9" x14ac:dyDescent="0.15">
      <c r="A1176" t="s">
        <v>48</v>
      </c>
      <c r="B1176" t="s">
        <v>199</v>
      </c>
      <c r="C1176" t="s">
        <v>200</v>
      </c>
      <c r="D1176" t="s">
        <v>24</v>
      </c>
      <c r="E1176" t="s">
        <v>12</v>
      </c>
      <c r="F1176" t="s">
        <v>161</v>
      </c>
      <c r="G1176" t="s">
        <v>56</v>
      </c>
      <c r="H1176" t="s">
        <v>14</v>
      </c>
      <c r="I1176" s="27">
        <v>44.39</v>
      </c>
    </row>
    <row r="1177" spans="1:9" x14ac:dyDescent="0.15">
      <c r="A1177" t="s">
        <v>48</v>
      </c>
      <c r="B1177" t="s">
        <v>225</v>
      </c>
      <c r="C1177" t="s">
        <v>226</v>
      </c>
      <c r="D1177" t="s">
        <v>24</v>
      </c>
      <c r="E1177" t="s">
        <v>12</v>
      </c>
      <c r="F1177" t="s">
        <v>161</v>
      </c>
      <c r="G1177" t="s">
        <v>56</v>
      </c>
      <c r="H1177" t="s">
        <v>14</v>
      </c>
      <c r="I1177" s="27">
        <v>29.1</v>
      </c>
    </row>
    <row r="1178" spans="1:9" hidden="1" x14ac:dyDescent="0.15">
      <c r="A1178" t="s">
        <v>48</v>
      </c>
      <c r="B1178" t="s">
        <v>170</v>
      </c>
      <c r="C1178" t="s">
        <v>171</v>
      </c>
      <c r="D1178" t="s">
        <v>11</v>
      </c>
      <c r="E1178" t="s">
        <v>12</v>
      </c>
      <c r="F1178" t="s">
        <v>172</v>
      </c>
      <c r="G1178" t="s">
        <v>55</v>
      </c>
      <c r="H1178" t="s">
        <v>14</v>
      </c>
      <c r="I1178" s="27">
        <v>230.43</v>
      </c>
    </row>
    <row r="1179" spans="1:9" x14ac:dyDescent="0.15">
      <c r="A1179" t="s">
        <v>48</v>
      </c>
      <c r="B1179" t="s">
        <v>162</v>
      </c>
      <c r="C1179" t="s">
        <v>163</v>
      </c>
      <c r="D1179" t="s">
        <v>24</v>
      </c>
      <c r="E1179" t="s">
        <v>12</v>
      </c>
      <c r="F1179" t="s">
        <v>161</v>
      </c>
      <c r="G1179" t="s">
        <v>56</v>
      </c>
      <c r="H1179" t="s">
        <v>14</v>
      </c>
      <c r="I1179" s="27">
        <v>40.090000000000003</v>
      </c>
    </row>
    <row r="1180" spans="1:9" x14ac:dyDescent="0.15">
      <c r="A1180" t="s">
        <v>48</v>
      </c>
      <c r="B1180" t="s">
        <v>233</v>
      </c>
      <c r="C1180" t="s">
        <v>234</v>
      </c>
      <c r="D1180" t="s">
        <v>24</v>
      </c>
      <c r="E1180" t="s">
        <v>12</v>
      </c>
      <c r="F1180" t="s">
        <v>229</v>
      </c>
      <c r="G1180" t="s">
        <v>56</v>
      </c>
      <c r="H1180" t="s">
        <v>14</v>
      </c>
      <c r="I1180" s="27">
        <v>12.56</v>
      </c>
    </row>
    <row r="1181" spans="1:9" x14ac:dyDescent="0.15">
      <c r="A1181" t="s">
        <v>48</v>
      </c>
      <c r="B1181" t="s">
        <v>167</v>
      </c>
      <c r="C1181" t="s">
        <v>168</v>
      </c>
      <c r="D1181" t="s">
        <v>24</v>
      </c>
      <c r="E1181" t="s">
        <v>12</v>
      </c>
      <c r="F1181" t="s">
        <v>169</v>
      </c>
      <c r="G1181" t="s">
        <v>56</v>
      </c>
      <c r="H1181" t="s">
        <v>14</v>
      </c>
      <c r="I1181" s="27">
        <v>200.4</v>
      </c>
    </row>
    <row r="1182" spans="1:9" x14ac:dyDescent="0.15">
      <c r="A1182" t="s">
        <v>48</v>
      </c>
      <c r="B1182" t="s">
        <v>235</v>
      </c>
      <c r="C1182" t="s">
        <v>236</v>
      </c>
      <c r="D1182" t="s">
        <v>24</v>
      </c>
      <c r="E1182" t="s">
        <v>12</v>
      </c>
      <c r="F1182" t="s">
        <v>229</v>
      </c>
      <c r="G1182" t="s">
        <v>56</v>
      </c>
      <c r="H1182" t="s">
        <v>14</v>
      </c>
      <c r="I1182" s="27">
        <v>99.61</v>
      </c>
    </row>
    <row r="1183" spans="1:9" x14ac:dyDescent="0.15">
      <c r="A1183" t="s">
        <v>48</v>
      </c>
      <c r="B1183" t="s">
        <v>245</v>
      </c>
      <c r="C1183" t="s">
        <v>246</v>
      </c>
      <c r="D1183" t="s">
        <v>24</v>
      </c>
      <c r="E1183" t="s">
        <v>12</v>
      </c>
      <c r="F1183" t="s">
        <v>161</v>
      </c>
      <c r="G1183" t="s">
        <v>56</v>
      </c>
      <c r="H1183" t="s">
        <v>14</v>
      </c>
      <c r="I1183" s="27">
        <v>426.02</v>
      </c>
    </row>
    <row r="1184" spans="1:9" hidden="1" x14ac:dyDescent="0.15">
      <c r="A1184" t="s">
        <v>48</v>
      </c>
      <c r="B1184" t="s">
        <v>239</v>
      </c>
      <c r="C1184" t="s">
        <v>240</v>
      </c>
      <c r="D1184" t="s">
        <v>11</v>
      </c>
      <c r="E1184" t="s">
        <v>12</v>
      </c>
      <c r="F1184" t="s">
        <v>241</v>
      </c>
      <c r="G1184" t="s">
        <v>55</v>
      </c>
      <c r="H1184" t="s">
        <v>14</v>
      </c>
      <c r="I1184" s="27">
        <v>762.36</v>
      </c>
    </row>
    <row r="1185" spans="1:9" x14ac:dyDescent="0.15">
      <c r="A1185" t="s">
        <v>48</v>
      </c>
      <c r="B1185" t="s">
        <v>203</v>
      </c>
      <c r="C1185" t="s">
        <v>204</v>
      </c>
      <c r="D1185" t="s">
        <v>24</v>
      </c>
      <c r="E1185" t="s">
        <v>12</v>
      </c>
      <c r="F1185" t="s">
        <v>158</v>
      </c>
      <c r="G1185" t="s">
        <v>56</v>
      </c>
      <c r="H1185" t="s">
        <v>14</v>
      </c>
      <c r="I1185" s="27">
        <v>200.07</v>
      </c>
    </row>
    <row r="1186" spans="1:9" x14ac:dyDescent="0.15">
      <c r="A1186" t="s">
        <v>48</v>
      </c>
      <c r="B1186" t="s">
        <v>221</v>
      </c>
      <c r="C1186" t="s">
        <v>222</v>
      </c>
      <c r="D1186" t="s">
        <v>24</v>
      </c>
      <c r="E1186" t="s">
        <v>12</v>
      </c>
      <c r="F1186" t="s">
        <v>161</v>
      </c>
      <c r="G1186" t="s">
        <v>56</v>
      </c>
      <c r="H1186" t="s">
        <v>14</v>
      </c>
      <c r="I1186" s="27">
        <v>800.29</v>
      </c>
    </row>
    <row r="1187" spans="1:9" x14ac:dyDescent="0.15">
      <c r="A1187" t="s">
        <v>49</v>
      </c>
      <c r="B1187" t="s">
        <v>167</v>
      </c>
      <c r="C1187" t="s">
        <v>168</v>
      </c>
      <c r="D1187" t="s">
        <v>24</v>
      </c>
      <c r="E1187" t="s">
        <v>12</v>
      </c>
      <c r="F1187" t="s">
        <v>169</v>
      </c>
      <c r="G1187" t="s">
        <v>56</v>
      </c>
      <c r="H1187" t="s">
        <v>14</v>
      </c>
      <c r="I1187" s="27">
        <v>200.1</v>
      </c>
    </row>
    <row r="1188" spans="1:9" x14ac:dyDescent="0.15">
      <c r="A1188" t="s">
        <v>49</v>
      </c>
      <c r="B1188" t="s">
        <v>190</v>
      </c>
      <c r="C1188" t="s">
        <v>191</v>
      </c>
      <c r="D1188" t="s">
        <v>24</v>
      </c>
      <c r="E1188" t="s">
        <v>12</v>
      </c>
      <c r="F1188" t="s">
        <v>161</v>
      </c>
      <c r="G1188" t="s">
        <v>56</v>
      </c>
      <c r="H1188" t="s">
        <v>14</v>
      </c>
      <c r="I1188" s="27">
        <v>4.54</v>
      </c>
    </row>
    <row r="1189" spans="1:9" x14ac:dyDescent="0.15">
      <c r="A1189" t="s">
        <v>49</v>
      </c>
      <c r="B1189" t="s">
        <v>245</v>
      </c>
      <c r="C1189" t="s">
        <v>246</v>
      </c>
      <c r="D1189" t="s">
        <v>24</v>
      </c>
      <c r="E1189" t="s">
        <v>12</v>
      </c>
      <c r="F1189" t="s">
        <v>161</v>
      </c>
      <c r="G1189" t="s">
        <v>56</v>
      </c>
      <c r="H1189" t="s">
        <v>14</v>
      </c>
      <c r="I1189" s="27">
        <v>351.56</v>
      </c>
    </row>
    <row r="1190" spans="1:9" hidden="1" x14ac:dyDescent="0.15">
      <c r="A1190" t="s">
        <v>49</v>
      </c>
      <c r="B1190" t="s">
        <v>170</v>
      </c>
      <c r="C1190" t="s">
        <v>171</v>
      </c>
      <c r="D1190" t="s">
        <v>27</v>
      </c>
      <c r="E1190" t="s">
        <v>12</v>
      </c>
      <c r="F1190" t="s">
        <v>172</v>
      </c>
      <c r="G1190" t="s">
        <v>55</v>
      </c>
      <c r="H1190" t="s">
        <v>14</v>
      </c>
      <c r="I1190" s="27">
        <v>724.93</v>
      </c>
    </row>
    <row r="1191" spans="1:9" x14ac:dyDescent="0.15">
      <c r="A1191" t="s">
        <v>49</v>
      </c>
      <c r="B1191" t="s">
        <v>233</v>
      </c>
      <c r="C1191" t="s">
        <v>234</v>
      </c>
      <c r="D1191" t="s">
        <v>24</v>
      </c>
      <c r="E1191" t="s">
        <v>12</v>
      </c>
      <c r="F1191" t="s">
        <v>229</v>
      </c>
      <c r="G1191" t="s">
        <v>56</v>
      </c>
      <c r="H1191" t="s">
        <v>14</v>
      </c>
      <c r="I1191" s="27">
        <v>218.68</v>
      </c>
    </row>
    <row r="1192" spans="1:9" x14ac:dyDescent="0.15">
      <c r="A1192" t="s">
        <v>49</v>
      </c>
      <c r="B1192" t="s">
        <v>186</v>
      </c>
      <c r="C1192" t="s">
        <v>187</v>
      </c>
      <c r="D1192" t="s">
        <v>24</v>
      </c>
      <c r="E1192" t="s">
        <v>12</v>
      </c>
      <c r="F1192" t="s">
        <v>158</v>
      </c>
      <c r="G1192" t="s">
        <v>56</v>
      </c>
      <c r="H1192" t="s">
        <v>14</v>
      </c>
      <c r="I1192" s="27">
        <v>1000.2</v>
      </c>
    </row>
    <row r="1193" spans="1:9" x14ac:dyDescent="0.15">
      <c r="A1193" t="s">
        <v>49</v>
      </c>
      <c r="B1193" t="s">
        <v>221</v>
      </c>
      <c r="C1193" t="s">
        <v>222</v>
      </c>
      <c r="D1193" t="s">
        <v>24</v>
      </c>
      <c r="E1193" t="s">
        <v>12</v>
      </c>
      <c r="F1193" t="s">
        <v>161</v>
      </c>
      <c r="G1193" t="s">
        <v>56</v>
      </c>
      <c r="H1193" t="s">
        <v>14</v>
      </c>
      <c r="I1193" s="27">
        <v>22.1</v>
      </c>
    </row>
    <row r="1194" spans="1:9" x14ac:dyDescent="0.15">
      <c r="A1194" t="s">
        <v>49</v>
      </c>
      <c r="B1194" t="s">
        <v>237</v>
      </c>
      <c r="C1194" t="s">
        <v>238</v>
      </c>
      <c r="D1194" t="s">
        <v>24</v>
      </c>
      <c r="E1194" t="s">
        <v>12</v>
      </c>
      <c r="F1194" t="s">
        <v>229</v>
      </c>
      <c r="G1194" t="s">
        <v>56</v>
      </c>
      <c r="H1194" t="s">
        <v>14</v>
      </c>
      <c r="I1194" s="27">
        <v>2.46</v>
      </c>
    </row>
    <row r="1195" spans="1:9" hidden="1" x14ac:dyDescent="0.15">
      <c r="A1195" t="s">
        <v>49</v>
      </c>
      <c r="B1195" t="s">
        <v>164</v>
      </c>
      <c r="C1195" t="s">
        <v>165</v>
      </c>
      <c r="D1195" t="s">
        <v>11</v>
      </c>
      <c r="E1195" t="s">
        <v>12</v>
      </c>
      <c r="F1195" t="s">
        <v>166</v>
      </c>
      <c r="G1195" t="s">
        <v>55</v>
      </c>
      <c r="H1195" t="s">
        <v>14</v>
      </c>
      <c r="I1195" s="27">
        <v>105.53</v>
      </c>
    </row>
    <row r="1196" spans="1:9" x14ac:dyDescent="0.15">
      <c r="A1196" t="s">
        <v>49</v>
      </c>
      <c r="B1196" t="s">
        <v>235</v>
      </c>
      <c r="C1196" t="s">
        <v>236</v>
      </c>
      <c r="D1196" t="s">
        <v>24</v>
      </c>
      <c r="E1196" t="s">
        <v>12</v>
      </c>
      <c r="F1196" t="s">
        <v>229</v>
      </c>
      <c r="G1196" t="s">
        <v>56</v>
      </c>
      <c r="H1196" t="s">
        <v>14</v>
      </c>
      <c r="I1196" s="27">
        <v>8.81</v>
      </c>
    </row>
    <row r="1197" spans="1:9" hidden="1" x14ac:dyDescent="0.15">
      <c r="A1197" t="s">
        <v>49</v>
      </c>
      <c r="B1197" t="s">
        <v>247</v>
      </c>
      <c r="C1197" t="s">
        <v>248</v>
      </c>
      <c r="D1197" t="s">
        <v>11</v>
      </c>
      <c r="E1197" t="s">
        <v>12</v>
      </c>
      <c r="F1197" t="s">
        <v>249</v>
      </c>
      <c r="G1197" t="s">
        <v>55</v>
      </c>
      <c r="H1197" t="s">
        <v>14</v>
      </c>
      <c r="I1197" s="27">
        <v>421.84</v>
      </c>
    </row>
    <row r="1198" spans="1:9" x14ac:dyDescent="0.15">
      <c r="A1198" t="s">
        <v>49</v>
      </c>
      <c r="B1198" t="s">
        <v>159</v>
      </c>
      <c r="C1198" t="s">
        <v>160</v>
      </c>
      <c r="D1198" t="s">
        <v>24</v>
      </c>
      <c r="E1198" t="s">
        <v>12</v>
      </c>
      <c r="F1198" t="s">
        <v>161</v>
      </c>
      <c r="G1198" t="s">
        <v>56</v>
      </c>
      <c r="H1198" t="s">
        <v>14</v>
      </c>
      <c r="I1198" s="27">
        <v>89.45</v>
      </c>
    </row>
    <row r="1199" spans="1:9" x14ac:dyDescent="0.15">
      <c r="A1199" t="s">
        <v>49</v>
      </c>
      <c r="B1199" t="s">
        <v>188</v>
      </c>
      <c r="C1199" t="s">
        <v>189</v>
      </c>
      <c r="D1199" t="s">
        <v>24</v>
      </c>
      <c r="E1199" t="s">
        <v>12</v>
      </c>
      <c r="F1199" t="s">
        <v>161</v>
      </c>
      <c r="G1199" t="s">
        <v>56</v>
      </c>
      <c r="H1199" t="s">
        <v>14</v>
      </c>
      <c r="I1199" s="27">
        <v>496.06</v>
      </c>
    </row>
    <row r="1200" spans="1:9" x14ac:dyDescent="0.15">
      <c r="A1200" t="s">
        <v>49</v>
      </c>
      <c r="B1200" t="s">
        <v>223</v>
      </c>
      <c r="C1200" t="s">
        <v>224</v>
      </c>
      <c r="D1200" t="s">
        <v>24</v>
      </c>
      <c r="E1200" t="s">
        <v>12</v>
      </c>
      <c r="F1200" t="s">
        <v>161</v>
      </c>
      <c r="G1200" t="s">
        <v>56</v>
      </c>
      <c r="H1200" t="s">
        <v>14</v>
      </c>
      <c r="I1200" s="27">
        <v>362.19</v>
      </c>
    </row>
    <row r="1201" spans="1:9" hidden="1" x14ac:dyDescent="0.15">
      <c r="A1201" t="s">
        <v>49</v>
      </c>
      <c r="B1201" t="s">
        <v>239</v>
      </c>
      <c r="C1201" t="s">
        <v>240</v>
      </c>
      <c r="D1201" t="s">
        <v>11</v>
      </c>
      <c r="E1201" t="s">
        <v>12</v>
      </c>
      <c r="F1201" t="s">
        <v>241</v>
      </c>
      <c r="G1201" t="s">
        <v>55</v>
      </c>
      <c r="H1201" t="s">
        <v>14</v>
      </c>
      <c r="I1201" s="27">
        <v>897.92</v>
      </c>
    </row>
    <row r="1202" spans="1:9" x14ac:dyDescent="0.15">
      <c r="A1202" t="s">
        <v>49</v>
      </c>
      <c r="B1202" t="s">
        <v>211</v>
      </c>
      <c r="C1202" t="s">
        <v>212</v>
      </c>
      <c r="D1202" t="s">
        <v>24</v>
      </c>
      <c r="E1202" t="s">
        <v>12</v>
      </c>
      <c r="F1202" t="s">
        <v>161</v>
      </c>
      <c r="G1202" t="s">
        <v>56</v>
      </c>
      <c r="H1202" t="s">
        <v>14</v>
      </c>
      <c r="I1202" s="27">
        <v>144.6</v>
      </c>
    </row>
    <row r="1203" spans="1:9" x14ac:dyDescent="0.15">
      <c r="A1203" t="s">
        <v>49</v>
      </c>
      <c r="B1203" t="s">
        <v>173</v>
      </c>
      <c r="C1203" t="s">
        <v>174</v>
      </c>
      <c r="D1203" t="s">
        <v>24</v>
      </c>
      <c r="E1203" t="s">
        <v>12</v>
      </c>
      <c r="F1203" t="s">
        <v>169</v>
      </c>
      <c r="G1203" t="s">
        <v>56</v>
      </c>
      <c r="H1203" t="s">
        <v>14</v>
      </c>
      <c r="I1203" s="27">
        <v>200.1</v>
      </c>
    </row>
    <row r="1204" spans="1:9" x14ac:dyDescent="0.15">
      <c r="A1204" t="s">
        <v>49</v>
      </c>
      <c r="B1204" t="s">
        <v>225</v>
      </c>
      <c r="C1204" t="s">
        <v>226</v>
      </c>
      <c r="D1204" t="s">
        <v>24</v>
      </c>
      <c r="E1204" t="s">
        <v>12</v>
      </c>
      <c r="F1204" t="s">
        <v>161</v>
      </c>
      <c r="G1204" t="s">
        <v>56</v>
      </c>
      <c r="H1204" t="s">
        <v>14</v>
      </c>
      <c r="I1204" s="27">
        <v>524.01</v>
      </c>
    </row>
    <row r="1205" spans="1:9" hidden="1" x14ac:dyDescent="0.15">
      <c r="A1205" t="s">
        <v>49</v>
      </c>
      <c r="B1205" t="s">
        <v>178</v>
      </c>
      <c r="C1205" t="s">
        <v>179</v>
      </c>
      <c r="D1205" t="s">
        <v>27</v>
      </c>
      <c r="E1205" t="s">
        <v>12</v>
      </c>
      <c r="F1205" t="s">
        <v>180</v>
      </c>
      <c r="G1205" t="s">
        <v>55</v>
      </c>
      <c r="H1205" t="s">
        <v>14</v>
      </c>
      <c r="I1205" s="27">
        <v>154.49</v>
      </c>
    </row>
    <row r="1206" spans="1:9" hidden="1" x14ac:dyDescent="0.15">
      <c r="A1206" t="s">
        <v>49</v>
      </c>
      <c r="B1206" t="s">
        <v>178</v>
      </c>
      <c r="C1206" t="s">
        <v>179</v>
      </c>
      <c r="D1206" t="s">
        <v>11</v>
      </c>
      <c r="E1206" t="s">
        <v>12</v>
      </c>
      <c r="F1206" t="s">
        <v>180</v>
      </c>
      <c r="G1206" t="s">
        <v>55</v>
      </c>
      <c r="H1206" t="s">
        <v>14</v>
      </c>
      <c r="I1206" s="27">
        <v>349.82</v>
      </c>
    </row>
    <row r="1207" spans="1:9" x14ac:dyDescent="0.15">
      <c r="A1207" t="s">
        <v>49</v>
      </c>
      <c r="B1207" t="s">
        <v>205</v>
      </c>
      <c r="C1207" t="s">
        <v>206</v>
      </c>
      <c r="D1207" t="s">
        <v>24</v>
      </c>
      <c r="E1207" t="s">
        <v>12</v>
      </c>
      <c r="F1207" t="s">
        <v>161</v>
      </c>
      <c r="G1207" t="s">
        <v>56</v>
      </c>
      <c r="H1207" t="s">
        <v>14</v>
      </c>
      <c r="I1207" s="27">
        <v>90.53</v>
      </c>
    </row>
    <row r="1208" spans="1:9" hidden="1" x14ac:dyDescent="0.15">
      <c r="A1208" t="s">
        <v>49</v>
      </c>
      <c r="B1208" t="s">
        <v>170</v>
      </c>
      <c r="C1208" t="s">
        <v>171</v>
      </c>
      <c r="D1208" t="s">
        <v>11</v>
      </c>
      <c r="E1208" t="s">
        <v>12</v>
      </c>
      <c r="F1208" t="s">
        <v>172</v>
      </c>
      <c r="G1208" t="s">
        <v>55</v>
      </c>
      <c r="H1208" t="s">
        <v>14</v>
      </c>
      <c r="I1208" s="27">
        <v>741.03</v>
      </c>
    </row>
    <row r="1209" spans="1:9" x14ac:dyDescent="0.15">
      <c r="A1209" t="s">
        <v>49</v>
      </c>
      <c r="B1209" t="s">
        <v>156</v>
      </c>
      <c r="C1209" t="s">
        <v>157</v>
      </c>
      <c r="D1209" t="s">
        <v>24</v>
      </c>
      <c r="E1209" t="s">
        <v>12</v>
      </c>
      <c r="F1209" t="s">
        <v>158</v>
      </c>
      <c r="G1209" t="s">
        <v>56</v>
      </c>
      <c r="H1209" t="s">
        <v>14</v>
      </c>
      <c r="I1209" s="27">
        <v>200.1</v>
      </c>
    </row>
    <row r="1210" spans="1:9" x14ac:dyDescent="0.15">
      <c r="A1210" t="s">
        <v>49</v>
      </c>
      <c r="B1210" t="s">
        <v>184</v>
      </c>
      <c r="C1210" t="s">
        <v>185</v>
      </c>
      <c r="D1210" t="s">
        <v>24</v>
      </c>
      <c r="E1210" t="s">
        <v>12</v>
      </c>
      <c r="F1210" t="s">
        <v>161</v>
      </c>
      <c r="G1210" t="s">
        <v>56</v>
      </c>
      <c r="H1210" t="s">
        <v>14</v>
      </c>
      <c r="I1210" s="27">
        <v>4.1500000000000004</v>
      </c>
    </row>
    <row r="1211" spans="1:9" x14ac:dyDescent="0.15">
      <c r="A1211" t="s">
        <v>49</v>
      </c>
      <c r="B1211" t="s">
        <v>192</v>
      </c>
      <c r="C1211" t="s">
        <v>193</v>
      </c>
      <c r="D1211" t="s">
        <v>24</v>
      </c>
      <c r="E1211" t="s">
        <v>12</v>
      </c>
      <c r="F1211" t="s">
        <v>183</v>
      </c>
      <c r="G1211" t="s">
        <v>56</v>
      </c>
      <c r="H1211" t="s">
        <v>14</v>
      </c>
      <c r="I1211" s="27">
        <v>200.1</v>
      </c>
    </row>
    <row r="1212" spans="1:9" x14ac:dyDescent="0.15">
      <c r="A1212" t="s">
        <v>49</v>
      </c>
      <c r="B1212" t="s">
        <v>209</v>
      </c>
      <c r="C1212" t="s">
        <v>210</v>
      </c>
      <c r="D1212" t="s">
        <v>24</v>
      </c>
      <c r="E1212" t="s">
        <v>12</v>
      </c>
      <c r="F1212" t="s">
        <v>161</v>
      </c>
      <c r="G1212" t="s">
        <v>56</v>
      </c>
      <c r="H1212" t="s">
        <v>14</v>
      </c>
      <c r="I1212" s="27">
        <v>9.3699999999999992</v>
      </c>
    </row>
    <row r="1213" spans="1:9" x14ac:dyDescent="0.15">
      <c r="A1213" t="s">
        <v>49</v>
      </c>
      <c r="B1213" t="s">
        <v>199</v>
      </c>
      <c r="C1213" t="s">
        <v>200</v>
      </c>
      <c r="D1213" t="s">
        <v>24</v>
      </c>
      <c r="E1213" t="s">
        <v>12</v>
      </c>
      <c r="F1213" t="s">
        <v>161</v>
      </c>
      <c r="G1213" t="s">
        <v>56</v>
      </c>
      <c r="H1213" t="s">
        <v>14</v>
      </c>
      <c r="I1213" s="27">
        <v>6.7</v>
      </c>
    </row>
    <row r="1214" spans="1:9" x14ac:dyDescent="0.15">
      <c r="A1214" t="s">
        <v>49</v>
      </c>
      <c r="B1214" t="s">
        <v>203</v>
      </c>
      <c r="C1214" t="s">
        <v>204</v>
      </c>
      <c r="D1214" t="s">
        <v>24</v>
      </c>
      <c r="E1214" t="s">
        <v>12</v>
      </c>
      <c r="F1214" t="s">
        <v>158</v>
      </c>
      <c r="G1214" t="s">
        <v>56</v>
      </c>
      <c r="H1214" t="s">
        <v>14</v>
      </c>
      <c r="I1214" s="27">
        <v>200.1</v>
      </c>
    </row>
    <row r="1215" spans="1:9" x14ac:dyDescent="0.15">
      <c r="A1215" t="s">
        <v>49</v>
      </c>
      <c r="B1215" t="s">
        <v>227</v>
      </c>
      <c r="C1215" t="s">
        <v>228</v>
      </c>
      <c r="D1215" t="s">
        <v>24</v>
      </c>
      <c r="E1215" t="s">
        <v>12</v>
      </c>
      <c r="F1215" t="s">
        <v>229</v>
      </c>
      <c r="G1215" t="s">
        <v>56</v>
      </c>
      <c r="H1215" t="s">
        <v>14</v>
      </c>
      <c r="I1215" s="27">
        <v>2.64</v>
      </c>
    </row>
    <row r="1216" spans="1:9" x14ac:dyDescent="0.15">
      <c r="A1216" t="s">
        <v>49</v>
      </c>
      <c r="B1216" t="s">
        <v>162</v>
      </c>
      <c r="C1216" t="s">
        <v>163</v>
      </c>
      <c r="D1216" t="s">
        <v>24</v>
      </c>
      <c r="E1216" t="s">
        <v>12</v>
      </c>
      <c r="F1216" t="s">
        <v>161</v>
      </c>
      <c r="G1216" t="s">
        <v>56</v>
      </c>
      <c r="H1216" t="s">
        <v>14</v>
      </c>
      <c r="I1216" s="27">
        <v>4.24</v>
      </c>
    </row>
    <row r="1217" spans="1:9" hidden="1" x14ac:dyDescent="0.15">
      <c r="A1217" t="s">
        <v>49</v>
      </c>
      <c r="B1217" t="s">
        <v>250</v>
      </c>
      <c r="C1217" t="s">
        <v>251</v>
      </c>
      <c r="D1217" t="s">
        <v>11</v>
      </c>
      <c r="E1217" t="s">
        <v>12</v>
      </c>
      <c r="F1217" t="s">
        <v>252</v>
      </c>
      <c r="G1217" t="s">
        <v>55</v>
      </c>
      <c r="H1217" t="s">
        <v>14</v>
      </c>
      <c r="I1217" s="27">
        <v>201.54</v>
      </c>
    </row>
    <row r="1218" spans="1:9" hidden="1" x14ac:dyDescent="0.15">
      <c r="A1218" t="s">
        <v>49</v>
      </c>
      <c r="B1218" t="s">
        <v>194</v>
      </c>
      <c r="C1218" t="s">
        <v>195</v>
      </c>
      <c r="D1218" t="s">
        <v>11</v>
      </c>
      <c r="E1218" t="s">
        <v>12</v>
      </c>
      <c r="F1218" t="s">
        <v>196</v>
      </c>
      <c r="G1218" t="s">
        <v>55</v>
      </c>
      <c r="H1218" t="s">
        <v>14</v>
      </c>
      <c r="I1218" s="27">
        <v>798.35</v>
      </c>
    </row>
    <row r="1219" spans="1:9" hidden="1" x14ac:dyDescent="0.15">
      <c r="A1219" t="s">
        <v>49</v>
      </c>
      <c r="B1219" t="s">
        <v>178</v>
      </c>
      <c r="C1219" t="s">
        <v>179</v>
      </c>
      <c r="D1219" t="s">
        <v>15</v>
      </c>
      <c r="E1219" t="s">
        <v>12</v>
      </c>
      <c r="F1219" t="s">
        <v>180</v>
      </c>
      <c r="G1219" t="s">
        <v>55</v>
      </c>
      <c r="H1219" t="s">
        <v>14</v>
      </c>
      <c r="I1219" s="27">
        <v>150.16999999999999</v>
      </c>
    </row>
    <row r="1220" spans="1:9" x14ac:dyDescent="0.15">
      <c r="A1220" t="s">
        <v>50</v>
      </c>
      <c r="B1220" t="s">
        <v>184</v>
      </c>
      <c r="C1220" t="s">
        <v>185</v>
      </c>
      <c r="D1220" t="s">
        <v>24</v>
      </c>
      <c r="E1220" t="s">
        <v>12</v>
      </c>
      <c r="F1220" t="s">
        <v>161</v>
      </c>
      <c r="G1220" t="s">
        <v>56</v>
      </c>
      <c r="H1220" t="s">
        <v>14</v>
      </c>
      <c r="I1220" s="27">
        <v>3.89</v>
      </c>
    </row>
    <row r="1221" spans="1:9" x14ac:dyDescent="0.15">
      <c r="A1221" t="s">
        <v>50</v>
      </c>
      <c r="B1221" t="s">
        <v>233</v>
      </c>
      <c r="C1221" t="s">
        <v>234</v>
      </c>
      <c r="D1221" t="s">
        <v>24</v>
      </c>
      <c r="E1221" t="s">
        <v>12</v>
      </c>
      <c r="F1221" t="s">
        <v>229</v>
      </c>
      <c r="G1221" t="s">
        <v>56</v>
      </c>
      <c r="H1221" t="s">
        <v>14</v>
      </c>
      <c r="I1221" s="27">
        <v>38.729999999999997</v>
      </c>
    </row>
    <row r="1222" spans="1:9" x14ac:dyDescent="0.15">
      <c r="A1222" t="s">
        <v>50</v>
      </c>
      <c r="B1222" t="s">
        <v>227</v>
      </c>
      <c r="C1222" t="s">
        <v>228</v>
      </c>
      <c r="D1222" t="s">
        <v>24</v>
      </c>
      <c r="E1222" t="s">
        <v>12</v>
      </c>
      <c r="F1222" t="s">
        <v>229</v>
      </c>
      <c r="G1222" t="s">
        <v>56</v>
      </c>
      <c r="H1222" t="s">
        <v>14</v>
      </c>
      <c r="I1222" s="27">
        <v>4.3899999999999997</v>
      </c>
    </row>
    <row r="1223" spans="1:9" hidden="1" x14ac:dyDescent="0.15">
      <c r="A1223" t="s">
        <v>50</v>
      </c>
      <c r="B1223" t="s">
        <v>164</v>
      </c>
      <c r="C1223" t="s">
        <v>165</v>
      </c>
      <c r="D1223" t="s">
        <v>11</v>
      </c>
      <c r="E1223" t="s">
        <v>12</v>
      </c>
      <c r="F1223" t="s">
        <v>166</v>
      </c>
      <c r="G1223" t="s">
        <v>55</v>
      </c>
      <c r="H1223" t="s">
        <v>14</v>
      </c>
      <c r="I1223" s="27">
        <v>199.51</v>
      </c>
    </row>
    <row r="1224" spans="1:9" x14ac:dyDescent="0.15">
      <c r="A1224" t="s">
        <v>50</v>
      </c>
      <c r="B1224" t="s">
        <v>188</v>
      </c>
      <c r="C1224" t="s">
        <v>189</v>
      </c>
      <c r="D1224" t="s">
        <v>24</v>
      </c>
      <c r="E1224" t="s">
        <v>12</v>
      </c>
      <c r="F1224" t="s">
        <v>161</v>
      </c>
      <c r="G1224" t="s">
        <v>56</v>
      </c>
      <c r="H1224" t="s">
        <v>14</v>
      </c>
      <c r="I1224" s="27">
        <v>2440.11</v>
      </c>
    </row>
    <row r="1225" spans="1:9" x14ac:dyDescent="0.15">
      <c r="A1225" t="s">
        <v>50</v>
      </c>
      <c r="B1225" t="s">
        <v>162</v>
      </c>
      <c r="C1225" t="s">
        <v>163</v>
      </c>
      <c r="D1225" t="s">
        <v>24</v>
      </c>
      <c r="E1225" t="s">
        <v>12</v>
      </c>
      <c r="F1225" t="s">
        <v>161</v>
      </c>
      <c r="G1225" t="s">
        <v>56</v>
      </c>
      <c r="H1225" t="s">
        <v>14</v>
      </c>
      <c r="I1225" s="27">
        <v>0.88</v>
      </c>
    </row>
    <row r="1226" spans="1:9" x14ac:dyDescent="0.15">
      <c r="A1226" t="s">
        <v>50</v>
      </c>
      <c r="B1226" t="s">
        <v>192</v>
      </c>
      <c r="C1226" t="s">
        <v>193</v>
      </c>
      <c r="D1226" t="s">
        <v>24</v>
      </c>
      <c r="E1226" t="s">
        <v>12</v>
      </c>
      <c r="F1226" t="s">
        <v>183</v>
      </c>
      <c r="G1226" t="s">
        <v>56</v>
      </c>
      <c r="H1226" t="s">
        <v>14</v>
      </c>
      <c r="I1226" s="27">
        <v>200.1</v>
      </c>
    </row>
    <row r="1227" spans="1:9" x14ac:dyDescent="0.15">
      <c r="A1227" t="s">
        <v>50</v>
      </c>
      <c r="B1227" t="s">
        <v>253</v>
      </c>
      <c r="C1227" t="s">
        <v>254</v>
      </c>
      <c r="D1227" t="s">
        <v>24</v>
      </c>
      <c r="E1227" t="s">
        <v>12</v>
      </c>
      <c r="F1227" t="s">
        <v>161</v>
      </c>
      <c r="G1227" t="s">
        <v>56</v>
      </c>
      <c r="H1227" t="s">
        <v>14</v>
      </c>
      <c r="I1227" s="27">
        <v>2.08</v>
      </c>
    </row>
    <row r="1228" spans="1:9" x14ac:dyDescent="0.15">
      <c r="A1228" t="s">
        <v>50</v>
      </c>
      <c r="B1228" t="s">
        <v>209</v>
      </c>
      <c r="C1228" t="s">
        <v>210</v>
      </c>
      <c r="D1228" t="s">
        <v>24</v>
      </c>
      <c r="E1228" t="s">
        <v>12</v>
      </c>
      <c r="F1228" t="s">
        <v>161</v>
      </c>
      <c r="G1228" t="s">
        <v>56</v>
      </c>
      <c r="H1228" t="s">
        <v>14</v>
      </c>
      <c r="I1228" s="27">
        <v>2.54</v>
      </c>
    </row>
    <row r="1229" spans="1:9" x14ac:dyDescent="0.15">
      <c r="A1229" t="s">
        <v>50</v>
      </c>
      <c r="B1229" t="s">
        <v>225</v>
      </c>
      <c r="C1229" t="s">
        <v>226</v>
      </c>
      <c r="D1229" t="s">
        <v>24</v>
      </c>
      <c r="E1229" t="s">
        <v>12</v>
      </c>
      <c r="F1229" t="s">
        <v>161</v>
      </c>
      <c r="G1229" t="s">
        <v>56</v>
      </c>
      <c r="H1229" t="s">
        <v>14</v>
      </c>
      <c r="I1229" s="27">
        <v>279.3</v>
      </c>
    </row>
    <row r="1230" spans="1:9" hidden="1" x14ac:dyDescent="0.15">
      <c r="A1230" t="s">
        <v>50</v>
      </c>
      <c r="B1230" t="s">
        <v>178</v>
      </c>
      <c r="C1230" t="s">
        <v>179</v>
      </c>
      <c r="D1230" t="s">
        <v>11</v>
      </c>
      <c r="E1230" t="s">
        <v>12</v>
      </c>
      <c r="F1230" t="s">
        <v>180</v>
      </c>
      <c r="G1230" t="s">
        <v>55</v>
      </c>
      <c r="H1230" t="s">
        <v>14</v>
      </c>
      <c r="I1230" s="27">
        <v>402.33</v>
      </c>
    </row>
    <row r="1231" spans="1:9" x14ac:dyDescent="0.15">
      <c r="A1231" t="s">
        <v>50</v>
      </c>
      <c r="B1231" t="s">
        <v>190</v>
      </c>
      <c r="C1231" t="s">
        <v>191</v>
      </c>
      <c r="D1231" t="s">
        <v>24</v>
      </c>
      <c r="E1231" t="s">
        <v>12</v>
      </c>
      <c r="F1231" t="s">
        <v>161</v>
      </c>
      <c r="G1231" t="s">
        <v>56</v>
      </c>
      <c r="H1231" t="s">
        <v>14</v>
      </c>
      <c r="I1231" s="27">
        <v>1.77</v>
      </c>
    </row>
    <row r="1232" spans="1:9" x14ac:dyDescent="0.15">
      <c r="A1232" t="s">
        <v>50</v>
      </c>
      <c r="B1232" t="s">
        <v>203</v>
      </c>
      <c r="C1232" t="s">
        <v>204</v>
      </c>
      <c r="D1232" t="s">
        <v>24</v>
      </c>
      <c r="E1232" t="s">
        <v>12</v>
      </c>
      <c r="F1232" t="s">
        <v>158</v>
      </c>
      <c r="G1232" t="s">
        <v>56</v>
      </c>
      <c r="H1232" t="s">
        <v>14</v>
      </c>
      <c r="I1232" s="27">
        <v>200.1</v>
      </c>
    </row>
    <row r="1233" spans="1:9" x14ac:dyDescent="0.15">
      <c r="A1233" t="s">
        <v>50</v>
      </c>
      <c r="B1233" t="s">
        <v>235</v>
      </c>
      <c r="C1233" t="s">
        <v>236</v>
      </c>
      <c r="D1233" t="s">
        <v>24</v>
      </c>
      <c r="E1233" t="s">
        <v>12</v>
      </c>
      <c r="F1233" t="s">
        <v>229</v>
      </c>
      <c r="G1233" t="s">
        <v>56</v>
      </c>
      <c r="H1233" t="s">
        <v>14</v>
      </c>
      <c r="I1233" s="27">
        <v>11.46</v>
      </c>
    </row>
    <row r="1234" spans="1:9" x14ac:dyDescent="0.15">
      <c r="A1234" t="s">
        <v>50</v>
      </c>
      <c r="B1234" t="s">
        <v>186</v>
      </c>
      <c r="C1234" t="s">
        <v>187</v>
      </c>
      <c r="D1234" t="s">
        <v>24</v>
      </c>
      <c r="E1234" t="s">
        <v>12</v>
      </c>
      <c r="F1234" t="s">
        <v>158</v>
      </c>
      <c r="G1234" t="s">
        <v>56</v>
      </c>
      <c r="H1234" t="s">
        <v>14</v>
      </c>
      <c r="I1234" s="27">
        <v>1000.2</v>
      </c>
    </row>
    <row r="1235" spans="1:9" x14ac:dyDescent="0.15">
      <c r="A1235" t="s">
        <v>50</v>
      </c>
      <c r="B1235" t="s">
        <v>223</v>
      </c>
      <c r="C1235" t="s">
        <v>224</v>
      </c>
      <c r="D1235" t="s">
        <v>24</v>
      </c>
      <c r="E1235" t="s">
        <v>12</v>
      </c>
      <c r="F1235" t="s">
        <v>161</v>
      </c>
      <c r="G1235" t="s">
        <v>56</v>
      </c>
      <c r="H1235" t="s">
        <v>14</v>
      </c>
      <c r="I1235" s="27">
        <v>169.93</v>
      </c>
    </row>
    <row r="1236" spans="1:9" x14ac:dyDescent="0.15">
      <c r="A1236" t="s">
        <v>50</v>
      </c>
      <c r="B1236" t="s">
        <v>156</v>
      </c>
      <c r="C1236" t="s">
        <v>157</v>
      </c>
      <c r="D1236" t="s">
        <v>24</v>
      </c>
      <c r="E1236" t="s">
        <v>12</v>
      </c>
      <c r="F1236" t="s">
        <v>158</v>
      </c>
      <c r="G1236" t="s">
        <v>56</v>
      </c>
      <c r="H1236" t="s">
        <v>14</v>
      </c>
      <c r="I1236" s="27">
        <v>200.1</v>
      </c>
    </row>
    <row r="1237" spans="1:9" x14ac:dyDescent="0.15">
      <c r="A1237" t="s">
        <v>50</v>
      </c>
      <c r="B1237" t="s">
        <v>159</v>
      </c>
      <c r="C1237" t="s">
        <v>160</v>
      </c>
      <c r="D1237" t="s">
        <v>24</v>
      </c>
      <c r="E1237" t="s">
        <v>12</v>
      </c>
      <c r="F1237" t="s">
        <v>161</v>
      </c>
      <c r="G1237" t="s">
        <v>56</v>
      </c>
      <c r="H1237" t="s">
        <v>14</v>
      </c>
      <c r="I1237" s="27">
        <v>264.75</v>
      </c>
    </row>
    <row r="1238" spans="1:9" hidden="1" x14ac:dyDescent="0.15">
      <c r="A1238" t="s">
        <v>50</v>
      </c>
      <c r="B1238" t="s">
        <v>178</v>
      </c>
      <c r="C1238" t="s">
        <v>179</v>
      </c>
      <c r="D1238" t="s">
        <v>15</v>
      </c>
      <c r="E1238" t="s">
        <v>12</v>
      </c>
      <c r="F1238" t="s">
        <v>180</v>
      </c>
      <c r="G1238" t="s">
        <v>55</v>
      </c>
      <c r="H1238" t="s">
        <v>14</v>
      </c>
      <c r="I1238" s="27">
        <v>226.64</v>
      </c>
    </row>
    <row r="1239" spans="1:9" hidden="1" x14ac:dyDescent="0.15">
      <c r="A1239" t="s">
        <v>50</v>
      </c>
      <c r="B1239" t="s">
        <v>247</v>
      </c>
      <c r="C1239" t="s">
        <v>248</v>
      </c>
      <c r="D1239" t="s">
        <v>11</v>
      </c>
      <c r="E1239" t="s">
        <v>12</v>
      </c>
      <c r="F1239" t="s">
        <v>249</v>
      </c>
      <c r="G1239" t="s">
        <v>55</v>
      </c>
      <c r="H1239" t="s">
        <v>14</v>
      </c>
      <c r="I1239" s="27">
        <v>500.04</v>
      </c>
    </row>
    <row r="1240" spans="1:9" hidden="1" x14ac:dyDescent="0.15">
      <c r="A1240" t="s">
        <v>50</v>
      </c>
      <c r="B1240" t="s">
        <v>178</v>
      </c>
      <c r="C1240" t="s">
        <v>179</v>
      </c>
      <c r="D1240" t="s">
        <v>27</v>
      </c>
      <c r="E1240" t="s">
        <v>12</v>
      </c>
      <c r="F1240" t="s">
        <v>180</v>
      </c>
      <c r="G1240" t="s">
        <v>55</v>
      </c>
      <c r="H1240" t="s">
        <v>14</v>
      </c>
      <c r="I1240" s="27">
        <v>232.53</v>
      </c>
    </row>
    <row r="1241" spans="1:9" x14ac:dyDescent="0.15">
      <c r="A1241" t="s">
        <v>50</v>
      </c>
      <c r="B1241" t="s">
        <v>245</v>
      </c>
      <c r="C1241" t="s">
        <v>246</v>
      </c>
      <c r="D1241" t="s">
        <v>24</v>
      </c>
      <c r="E1241" t="s">
        <v>12</v>
      </c>
      <c r="F1241" t="s">
        <v>161</v>
      </c>
      <c r="G1241" t="s">
        <v>56</v>
      </c>
      <c r="H1241" t="s">
        <v>14</v>
      </c>
      <c r="I1241" s="27">
        <v>144.49</v>
      </c>
    </row>
    <row r="1242" spans="1:9" hidden="1" x14ac:dyDescent="0.15">
      <c r="A1242" t="s">
        <v>50</v>
      </c>
      <c r="B1242" t="s">
        <v>239</v>
      </c>
      <c r="C1242" t="s">
        <v>240</v>
      </c>
      <c r="D1242" t="s">
        <v>11</v>
      </c>
      <c r="E1242" t="s">
        <v>12</v>
      </c>
      <c r="F1242" t="s">
        <v>241</v>
      </c>
      <c r="G1242" t="s">
        <v>55</v>
      </c>
      <c r="H1242" t="s">
        <v>14</v>
      </c>
      <c r="I1242" s="27">
        <v>1584.88</v>
      </c>
    </row>
    <row r="1243" spans="1:9" x14ac:dyDescent="0.15">
      <c r="A1243" t="s">
        <v>50</v>
      </c>
      <c r="B1243" t="s">
        <v>173</v>
      </c>
      <c r="C1243" t="s">
        <v>174</v>
      </c>
      <c r="D1243" t="s">
        <v>24</v>
      </c>
      <c r="E1243" t="s">
        <v>12</v>
      </c>
      <c r="F1243" t="s">
        <v>169</v>
      </c>
      <c r="G1243" t="s">
        <v>56</v>
      </c>
      <c r="H1243" t="s">
        <v>14</v>
      </c>
      <c r="I1243" s="27">
        <v>200.1</v>
      </c>
    </row>
    <row r="1244" spans="1:9" x14ac:dyDescent="0.15">
      <c r="A1244" t="s">
        <v>50</v>
      </c>
      <c r="B1244" t="s">
        <v>237</v>
      </c>
      <c r="C1244" t="s">
        <v>238</v>
      </c>
      <c r="D1244" t="s">
        <v>24</v>
      </c>
      <c r="E1244" t="s">
        <v>12</v>
      </c>
      <c r="F1244" t="s">
        <v>229</v>
      </c>
      <c r="G1244" t="s">
        <v>56</v>
      </c>
      <c r="H1244" t="s">
        <v>14</v>
      </c>
      <c r="I1244" s="27">
        <v>2.7</v>
      </c>
    </row>
    <row r="1245" spans="1:9" x14ac:dyDescent="0.15">
      <c r="A1245" t="s">
        <v>50</v>
      </c>
      <c r="B1245" t="s">
        <v>167</v>
      </c>
      <c r="C1245" t="s">
        <v>168</v>
      </c>
      <c r="D1245" t="s">
        <v>24</v>
      </c>
      <c r="E1245" t="s">
        <v>12</v>
      </c>
      <c r="F1245" t="s">
        <v>169</v>
      </c>
      <c r="G1245" t="s">
        <v>56</v>
      </c>
      <c r="H1245" t="s">
        <v>14</v>
      </c>
      <c r="I1245" s="27">
        <v>200.28</v>
      </c>
    </row>
    <row r="1246" spans="1:9" x14ac:dyDescent="0.15">
      <c r="A1246" t="s">
        <v>50</v>
      </c>
      <c r="B1246" t="s">
        <v>230</v>
      </c>
      <c r="C1246" t="s">
        <v>231</v>
      </c>
      <c r="D1246" t="s">
        <v>24</v>
      </c>
      <c r="E1246" t="s">
        <v>12</v>
      </c>
      <c r="F1246" t="s">
        <v>232</v>
      </c>
      <c r="G1246" t="s">
        <v>56</v>
      </c>
      <c r="H1246" t="s">
        <v>14</v>
      </c>
      <c r="I1246" s="27">
        <v>9.73</v>
      </c>
    </row>
    <row r="1247" spans="1:9" hidden="1" x14ac:dyDescent="0.15">
      <c r="A1247" t="s">
        <v>50</v>
      </c>
      <c r="B1247" t="s">
        <v>170</v>
      </c>
      <c r="C1247" t="s">
        <v>171</v>
      </c>
      <c r="D1247" t="s">
        <v>11</v>
      </c>
      <c r="E1247" t="s">
        <v>12</v>
      </c>
      <c r="F1247" t="s">
        <v>172</v>
      </c>
      <c r="G1247" t="s">
        <v>55</v>
      </c>
      <c r="H1247" t="s">
        <v>14</v>
      </c>
      <c r="I1247" s="27">
        <v>780.6</v>
      </c>
    </row>
    <row r="1248" spans="1:9" hidden="1" x14ac:dyDescent="0.15">
      <c r="A1248" t="s">
        <v>50</v>
      </c>
      <c r="B1248" t="s">
        <v>194</v>
      </c>
      <c r="C1248" t="s">
        <v>195</v>
      </c>
      <c r="D1248" t="s">
        <v>11</v>
      </c>
      <c r="E1248" t="s">
        <v>12</v>
      </c>
      <c r="F1248" t="s">
        <v>196</v>
      </c>
      <c r="G1248" t="s">
        <v>55</v>
      </c>
      <c r="H1248" t="s">
        <v>14</v>
      </c>
      <c r="I1248" s="27">
        <v>793.78</v>
      </c>
    </row>
    <row r="1249" spans="1:9" x14ac:dyDescent="0.15">
      <c r="A1249" t="s">
        <v>50</v>
      </c>
      <c r="B1249" t="s">
        <v>205</v>
      </c>
      <c r="C1249" t="s">
        <v>206</v>
      </c>
      <c r="D1249" t="s">
        <v>24</v>
      </c>
      <c r="E1249" t="s">
        <v>12</v>
      </c>
      <c r="F1249" t="s">
        <v>161</v>
      </c>
      <c r="G1249" t="s">
        <v>56</v>
      </c>
      <c r="H1249" t="s">
        <v>14</v>
      </c>
      <c r="I1249" s="27">
        <v>200.02</v>
      </c>
    </row>
    <row r="1250" spans="1:9" x14ac:dyDescent="0.15">
      <c r="A1250" t="s">
        <v>50</v>
      </c>
      <c r="B1250" t="s">
        <v>211</v>
      </c>
      <c r="C1250" t="s">
        <v>212</v>
      </c>
      <c r="D1250" t="s">
        <v>24</v>
      </c>
      <c r="E1250" t="s">
        <v>12</v>
      </c>
      <c r="F1250" t="s">
        <v>161</v>
      </c>
      <c r="G1250" t="s">
        <v>56</v>
      </c>
      <c r="H1250" t="s">
        <v>14</v>
      </c>
      <c r="I1250" s="27">
        <v>500.03</v>
      </c>
    </row>
    <row r="1251" spans="1:9" hidden="1" x14ac:dyDescent="0.15">
      <c r="A1251" t="s">
        <v>50</v>
      </c>
      <c r="B1251" t="s">
        <v>250</v>
      </c>
      <c r="C1251" t="s">
        <v>251</v>
      </c>
      <c r="D1251" t="s">
        <v>11</v>
      </c>
      <c r="E1251" t="s">
        <v>12</v>
      </c>
      <c r="F1251" t="s">
        <v>252</v>
      </c>
      <c r="G1251" t="s">
        <v>55</v>
      </c>
      <c r="H1251" t="s">
        <v>14</v>
      </c>
      <c r="I1251" s="27">
        <v>202.46</v>
      </c>
    </row>
    <row r="1252" spans="1:9" hidden="1" x14ac:dyDescent="0.15">
      <c r="A1252" t="s">
        <v>50</v>
      </c>
      <c r="B1252" t="s">
        <v>170</v>
      </c>
      <c r="C1252" t="s">
        <v>171</v>
      </c>
      <c r="D1252" t="s">
        <v>27</v>
      </c>
      <c r="E1252" t="s">
        <v>12</v>
      </c>
      <c r="F1252" t="s">
        <v>172</v>
      </c>
      <c r="G1252" t="s">
        <v>55</v>
      </c>
      <c r="H1252" t="s">
        <v>14</v>
      </c>
      <c r="I1252" s="27">
        <v>583.58000000000004</v>
      </c>
    </row>
    <row r="1253" spans="1:9" x14ac:dyDescent="0.15">
      <c r="A1253" t="s">
        <v>50</v>
      </c>
      <c r="B1253" t="s">
        <v>221</v>
      </c>
      <c r="C1253" t="s">
        <v>222</v>
      </c>
      <c r="D1253" t="s">
        <v>24</v>
      </c>
      <c r="E1253" t="s">
        <v>12</v>
      </c>
      <c r="F1253" t="s">
        <v>161</v>
      </c>
      <c r="G1253" t="s">
        <v>56</v>
      </c>
      <c r="H1253" t="s">
        <v>14</v>
      </c>
      <c r="I1253" s="27">
        <v>20.99</v>
      </c>
    </row>
    <row r="1254" spans="1:9" x14ac:dyDescent="0.15">
      <c r="A1254" t="s">
        <v>50</v>
      </c>
      <c r="B1254" t="s">
        <v>199</v>
      </c>
      <c r="C1254" t="s">
        <v>200</v>
      </c>
      <c r="D1254" t="s">
        <v>24</v>
      </c>
      <c r="E1254" t="s">
        <v>12</v>
      </c>
      <c r="F1254" t="s">
        <v>161</v>
      </c>
      <c r="G1254" t="s">
        <v>56</v>
      </c>
      <c r="H1254" t="s">
        <v>14</v>
      </c>
      <c r="I1254" s="27">
        <v>3.47</v>
      </c>
    </row>
    <row r="1255" spans="1:9" x14ac:dyDescent="0.15">
      <c r="A1255" t="s">
        <v>50</v>
      </c>
      <c r="B1255" t="s">
        <v>255</v>
      </c>
      <c r="C1255" t="s">
        <v>256</v>
      </c>
      <c r="D1255" t="s">
        <v>24</v>
      </c>
      <c r="E1255" t="s">
        <v>12</v>
      </c>
      <c r="F1255" t="s">
        <v>161</v>
      </c>
      <c r="G1255" t="s">
        <v>56</v>
      </c>
      <c r="H1255" t="s">
        <v>14</v>
      </c>
      <c r="I1255" s="27">
        <v>406.95</v>
      </c>
    </row>
    <row r="1256" spans="1:9" x14ac:dyDescent="0.15">
      <c r="A1256" t="s">
        <v>155</v>
      </c>
      <c r="B1256" t="s">
        <v>237</v>
      </c>
      <c r="C1256" t="s">
        <v>238</v>
      </c>
      <c r="D1256" t="s">
        <v>24</v>
      </c>
      <c r="E1256" t="s">
        <v>12</v>
      </c>
      <c r="F1256" t="s">
        <v>229</v>
      </c>
      <c r="G1256" t="s">
        <v>56</v>
      </c>
      <c r="H1256" t="s">
        <v>14</v>
      </c>
      <c r="I1256" s="27">
        <v>0.98</v>
      </c>
    </row>
    <row r="1257" spans="1:9" x14ac:dyDescent="0.15">
      <c r="A1257" t="s">
        <v>155</v>
      </c>
      <c r="B1257" t="s">
        <v>227</v>
      </c>
      <c r="C1257" t="s">
        <v>228</v>
      </c>
      <c r="D1257" t="s">
        <v>24</v>
      </c>
      <c r="E1257" t="s">
        <v>12</v>
      </c>
      <c r="F1257" t="s">
        <v>229</v>
      </c>
      <c r="G1257" t="s">
        <v>56</v>
      </c>
      <c r="H1257" t="s">
        <v>14</v>
      </c>
      <c r="I1257" s="27">
        <v>0.18</v>
      </c>
    </row>
    <row r="1258" spans="1:9" hidden="1" x14ac:dyDescent="0.15">
      <c r="A1258" t="s">
        <v>155</v>
      </c>
      <c r="B1258" t="s">
        <v>178</v>
      </c>
      <c r="C1258" t="s">
        <v>179</v>
      </c>
      <c r="D1258" t="s">
        <v>27</v>
      </c>
      <c r="E1258" t="s">
        <v>12</v>
      </c>
      <c r="F1258" t="s">
        <v>180</v>
      </c>
      <c r="G1258" t="s">
        <v>55</v>
      </c>
      <c r="H1258" t="s">
        <v>14</v>
      </c>
      <c r="I1258" s="27">
        <v>110.07</v>
      </c>
    </row>
    <row r="1259" spans="1:9" x14ac:dyDescent="0.15">
      <c r="A1259" t="s">
        <v>155</v>
      </c>
      <c r="B1259" t="s">
        <v>156</v>
      </c>
      <c r="C1259" t="s">
        <v>157</v>
      </c>
      <c r="D1259" t="s">
        <v>24</v>
      </c>
      <c r="E1259" t="s">
        <v>12</v>
      </c>
      <c r="F1259" t="s">
        <v>158</v>
      </c>
      <c r="G1259" t="s">
        <v>56</v>
      </c>
      <c r="H1259" t="s">
        <v>14</v>
      </c>
      <c r="I1259" s="27">
        <v>200.1</v>
      </c>
    </row>
    <row r="1260" spans="1:9" x14ac:dyDescent="0.15">
      <c r="A1260" t="s">
        <v>155</v>
      </c>
      <c r="B1260" t="s">
        <v>184</v>
      </c>
      <c r="C1260" t="s">
        <v>185</v>
      </c>
      <c r="D1260" t="s">
        <v>24</v>
      </c>
      <c r="E1260" t="s">
        <v>12</v>
      </c>
      <c r="F1260" t="s">
        <v>161</v>
      </c>
      <c r="G1260" t="s">
        <v>56</v>
      </c>
      <c r="H1260" t="s">
        <v>14</v>
      </c>
      <c r="I1260" s="27">
        <v>3.89</v>
      </c>
    </row>
    <row r="1261" spans="1:9" x14ac:dyDescent="0.15">
      <c r="A1261" t="s">
        <v>155</v>
      </c>
      <c r="B1261" t="s">
        <v>255</v>
      </c>
      <c r="C1261" t="s">
        <v>256</v>
      </c>
      <c r="D1261" t="s">
        <v>24</v>
      </c>
      <c r="E1261" t="s">
        <v>12</v>
      </c>
      <c r="F1261" t="s">
        <v>161</v>
      </c>
      <c r="G1261" t="s">
        <v>56</v>
      </c>
      <c r="H1261" t="s">
        <v>14</v>
      </c>
      <c r="I1261" s="27">
        <v>15.6</v>
      </c>
    </row>
    <row r="1262" spans="1:9" hidden="1" x14ac:dyDescent="0.15">
      <c r="A1262" t="s">
        <v>155</v>
      </c>
      <c r="B1262" t="s">
        <v>194</v>
      </c>
      <c r="C1262" t="s">
        <v>195</v>
      </c>
      <c r="D1262" t="s">
        <v>11</v>
      </c>
      <c r="E1262" t="s">
        <v>12</v>
      </c>
      <c r="F1262" t="s">
        <v>196</v>
      </c>
      <c r="G1262" t="s">
        <v>55</v>
      </c>
      <c r="H1262" t="s">
        <v>14</v>
      </c>
      <c r="I1262" s="27">
        <v>783.71</v>
      </c>
    </row>
    <row r="1263" spans="1:9" x14ac:dyDescent="0.15">
      <c r="A1263" t="s">
        <v>155</v>
      </c>
      <c r="B1263" t="s">
        <v>225</v>
      </c>
      <c r="C1263" t="s">
        <v>226</v>
      </c>
      <c r="D1263" t="s">
        <v>24</v>
      </c>
      <c r="E1263" t="s">
        <v>12</v>
      </c>
      <c r="F1263" t="s">
        <v>161</v>
      </c>
      <c r="G1263" t="s">
        <v>56</v>
      </c>
      <c r="H1263" t="s">
        <v>14</v>
      </c>
      <c r="I1263" s="27">
        <v>149.94999999999999</v>
      </c>
    </row>
    <row r="1264" spans="1:9" x14ac:dyDescent="0.15">
      <c r="A1264" t="s">
        <v>155</v>
      </c>
      <c r="B1264" t="s">
        <v>223</v>
      </c>
      <c r="C1264" t="s">
        <v>224</v>
      </c>
      <c r="D1264" t="s">
        <v>24</v>
      </c>
      <c r="E1264" t="s">
        <v>12</v>
      </c>
      <c r="F1264" t="s">
        <v>161</v>
      </c>
      <c r="G1264" t="s">
        <v>56</v>
      </c>
      <c r="H1264" t="s">
        <v>14</v>
      </c>
      <c r="I1264" s="27">
        <v>74.569999999999993</v>
      </c>
    </row>
    <row r="1265" spans="1:9" x14ac:dyDescent="0.15">
      <c r="A1265" t="s">
        <v>155</v>
      </c>
      <c r="B1265" t="s">
        <v>205</v>
      </c>
      <c r="C1265" t="s">
        <v>206</v>
      </c>
      <c r="D1265" t="s">
        <v>24</v>
      </c>
      <c r="E1265" t="s">
        <v>12</v>
      </c>
      <c r="F1265" t="s">
        <v>161</v>
      </c>
      <c r="G1265" t="s">
        <v>56</v>
      </c>
      <c r="H1265" t="s">
        <v>14</v>
      </c>
      <c r="I1265" s="27">
        <v>134.03</v>
      </c>
    </row>
    <row r="1266" spans="1:9" x14ac:dyDescent="0.15">
      <c r="A1266" t="s">
        <v>155</v>
      </c>
      <c r="B1266" t="s">
        <v>190</v>
      </c>
      <c r="C1266" t="s">
        <v>191</v>
      </c>
      <c r="D1266" t="s">
        <v>24</v>
      </c>
      <c r="E1266" t="s">
        <v>12</v>
      </c>
      <c r="F1266" t="s">
        <v>161</v>
      </c>
      <c r="G1266" t="s">
        <v>56</v>
      </c>
      <c r="H1266" t="s">
        <v>14</v>
      </c>
      <c r="I1266" s="27">
        <v>3.04</v>
      </c>
    </row>
    <row r="1267" spans="1:9" hidden="1" x14ac:dyDescent="0.15">
      <c r="A1267" t="s">
        <v>155</v>
      </c>
      <c r="B1267" t="s">
        <v>178</v>
      </c>
      <c r="C1267" t="s">
        <v>179</v>
      </c>
      <c r="D1267" t="s">
        <v>15</v>
      </c>
      <c r="E1267" t="s">
        <v>12</v>
      </c>
      <c r="F1267" t="s">
        <v>180</v>
      </c>
      <c r="G1267" t="s">
        <v>55</v>
      </c>
      <c r="H1267" t="s">
        <v>14</v>
      </c>
      <c r="I1267" s="27">
        <v>162</v>
      </c>
    </row>
    <row r="1268" spans="1:9" hidden="1" x14ac:dyDescent="0.15">
      <c r="A1268" t="s">
        <v>155</v>
      </c>
      <c r="B1268" t="s">
        <v>250</v>
      </c>
      <c r="C1268" t="s">
        <v>251</v>
      </c>
      <c r="D1268" t="s">
        <v>11</v>
      </c>
      <c r="E1268" t="s">
        <v>12</v>
      </c>
      <c r="F1268" t="s">
        <v>252</v>
      </c>
      <c r="G1268" t="s">
        <v>55</v>
      </c>
      <c r="H1268" t="s">
        <v>14</v>
      </c>
      <c r="I1268" s="27">
        <v>202.12</v>
      </c>
    </row>
    <row r="1269" spans="1:9" hidden="1" x14ac:dyDescent="0.15">
      <c r="A1269" t="s">
        <v>155</v>
      </c>
      <c r="B1269" t="s">
        <v>239</v>
      </c>
      <c r="C1269" t="s">
        <v>240</v>
      </c>
      <c r="D1269" t="s">
        <v>11</v>
      </c>
      <c r="E1269" t="s">
        <v>12</v>
      </c>
      <c r="F1269" t="s">
        <v>241</v>
      </c>
      <c r="G1269" t="s">
        <v>55</v>
      </c>
      <c r="H1269" t="s">
        <v>14</v>
      </c>
      <c r="I1269" s="27">
        <v>470.21</v>
      </c>
    </row>
    <row r="1270" spans="1:9" x14ac:dyDescent="0.15">
      <c r="A1270" t="s">
        <v>155</v>
      </c>
      <c r="B1270" t="s">
        <v>235</v>
      </c>
      <c r="C1270" t="s">
        <v>236</v>
      </c>
      <c r="D1270" t="s">
        <v>24</v>
      </c>
      <c r="E1270" t="s">
        <v>12</v>
      </c>
      <c r="F1270" t="s">
        <v>229</v>
      </c>
      <c r="G1270" t="s">
        <v>56</v>
      </c>
      <c r="H1270" t="s">
        <v>14</v>
      </c>
      <c r="I1270" s="27">
        <v>1.41</v>
      </c>
    </row>
    <row r="1271" spans="1:9" x14ac:dyDescent="0.15">
      <c r="A1271" t="s">
        <v>155</v>
      </c>
      <c r="B1271" t="s">
        <v>159</v>
      </c>
      <c r="C1271" t="s">
        <v>160</v>
      </c>
      <c r="D1271" t="s">
        <v>24</v>
      </c>
      <c r="E1271" t="s">
        <v>12</v>
      </c>
      <c r="F1271" t="s">
        <v>161</v>
      </c>
      <c r="G1271" t="s">
        <v>56</v>
      </c>
      <c r="H1271" t="s">
        <v>14</v>
      </c>
      <c r="I1271" s="27">
        <v>69.77</v>
      </c>
    </row>
    <row r="1272" spans="1:9" x14ac:dyDescent="0.15">
      <c r="A1272" t="s">
        <v>155</v>
      </c>
      <c r="B1272" t="s">
        <v>173</v>
      </c>
      <c r="C1272" t="s">
        <v>174</v>
      </c>
      <c r="D1272" t="s">
        <v>24</v>
      </c>
      <c r="E1272" t="s">
        <v>12</v>
      </c>
      <c r="F1272" t="s">
        <v>169</v>
      </c>
      <c r="G1272" t="s">
        <v>56</v>
      </c>
      <c r="H1272" t="s">
        <v>14</v>
      </c>
      <c r="I1272" s="27">
        <v>200.1</v>
      </c>
    </row>
    <row r="1273" spans="1:9" x14ac:dyDescent="0.15">
      <c r="A1273" t="s">
        <v>155</v>
      </c>
      <c r="B1273" t="s">
        <v>162</v>
      </c>
      <c r="C1273" t="s">
        <v>163</v>
      </c>
      <c r="D1273" t="s">
        <v>24</v>
      </c>
      <c r="E1273" t="s">
        <v>12</v>
      </c>
      <c r="F1273" t="s">
        <v>161</v>
      </c>
      <c r="G1273" t="s">
        <v>56</v>
      </c>
      <c r="H1273" t="s">
        <v>14</v>
      </c>
      <c r="I1273" s="27">
        <v>2.93</v>
      </c>
    </row>
    <row r="1274" spans="1:9" x14ac:dyDescent="0.15">
      <c r="A1274" t="s">
        <v>155</v>
      </c>
      <c r="B1274" t="s">
        <v>245</v>
      </c>
      <c r="C1274" t="s">
        <v>246</v>
      </c>
      <c r="D1274" t="s">
        <v>24</v>
      </c>
      <c r="E1274" t="s">
        <v>12</v>
      </c>
      <c r="F1274" t="s">
        <v>161</v>
      </c>
      <c r="G1274" t="s">
        <v>56</v>
      </c>
      <c r="H1274" t="s">
        <v>14</v>
      </c>
      <c r="I1274" s="27">
        <v>57.39</v>
      </c>
    </row>
    <row r="1275" spans="1:9" hidden="1" x14ac:dyDescent="0.15">
      <c r="A1275" t="s">
        <v>155</v>
      </c>
      <c r="B1275" t="s">
        <v>178</v>
      </c>
      <c r="C1275" t="s">
        <v>179</v>
      </c>
      <c r="D1275" t="s">
        <v>11</v>
      </c>
      <c r="E1275" t="s">
        <v>12</v>
      </c>
      <c r="F1275" t="s">
        <v>180</v>
      </c>
      <c r="G1275" t="s">
        <v>55</v>
      </c>
      <c r="H1275" t="s">
        <v>14</v>
      </c>
      <c r="I1275" s="27">
        <v>515.84</v>
      </c>
    </row>
    <row r="1276" spans="1:9" x14ac:dyDescent="0.15">
      <c r="A1276" t="s">
        <v>155</v>
      </c>
      <c r="B1276" t="s">
        <v>230</v>
      </c>
      <c r="C1276" t="s">
        <v>231</v>
      </c>
      <c r="D1276" t="s">
        <v>24</v>
      </c>
      <c r="E1276" t="s">
        <v>12</v>
      </c>
      <c r="F1276" t="s">
        <v>232</v>
      </c>
      <c r="G1276" t="s">
        <v>56</v>
      </c>
      <c r="H1276" t="s">
        <v>14</v>
      </c>
      <c r="I1276" s="27">
        <v>64.72</v>
      </c>
    </row>
    <row r="1277" spans="1:9" x14ac:dyDescent="0.15">
      <c r="A1277" t="s">
        <v>155</v>
      </c>
      <c r="B1277" t="s">
        <v>167</v>
      </c>
      <c r="C1277" t="s">
        <v>168</v>
      </c>
      <c r="D1277" t="s">
        <v>24</v>
      </c>
      <c r="E1277" t="s">
        <v>12</v>
      </c>
      <c r="F1277" t="s">
        <v>169</v>
      </c>
      <c r="G1277" t="s">
        <v>56</v>
      </c>
      <c r="H1277" t="s">
        <v>14</v>
      </c>
      <c r="I1277" s="27">
        <v>200.1</v>
      </c>
    </row>
    <row r="1278" spans="1:9" x14ac:dyDescent="0.15">
      <c r="A1278" t="s">
        <v>155</v>
      </c>
      <c r="B1278" t="s">
        <v>221</v>
      </c>
      <c r="C1278" t="s">
        <v>222</v>
      </c>
      <c r="D1278" t="s">
        <v>24</v>
      </c>
      <c r="E1278" t="s">
        <v>12</v>
      </c>
      <c r="F1278" t="s">
        <v>161</v>
      </c>
      <c r="G1278" t="s">
        <v>56</v>
      </c>
      <c r="H1278" t="s">
        <v>14</v>
      </c>
      <c r="I1278" s="27">
        <v>16.66</v>
      </c>
    </row>
    <row r="1279" spans="1:9" x14ac:dyDescent="0.15">
      <c r="A1279" t="s">
        <v>155</v>
      </c>
      <c r="B1279" t="s">
        <v>188</v>
      </c>
      <c r="C1279" t="s">
        <v>189</v>
      </c>
      <c r="D1279" t="s">
        <v>24</v>
      </c>
      <c r="E1279" t="s">
        <v>12</v>
      </c>
      <c r="F1279" t="s">
        <v>161</v>
      </c>
      <c r="G1279" t="s">
        <v>56</v>
      </c>
      <c r="H1279" t="s">
        <v>14</v>
      </c>
      <c r="I1279" s="27">
        <v>551.41</v>
      </c>
    </row>
    <row r="1280" spans="1:9" x14ac:dyDescent="0.15">
      <c r="A1280" t="s">
        <v>155</v>
      </c>
      <c r="B1280" t="s">
        <v>257</v>
      </c>
      <c r="C1280" t="s">
        <v>258</v>
      </c>
      <c r="D1280" t="s">
        <v>24</v>
      </c>
      <c r="E1280" t="s">
        <v>12</v>
      </c>
      <c r="F1280" t="s">
        <v>161</v>
      </c>
      <c r="G1280" t="s">
        <v>56</v>
      </c>
      <c r="H1280" t="s">
        <v>14</v>
      </c>
      <c r="I1280" s="27">
        <v>442.29</v>
      </c>
    </row>
    <row r="1281" spans="1:9" x14ac:dyDescent="0.15">
      <c r="A1281" t="s">
        <v>155</v>
      </c>
      <c r="B1281" t="s">
        <v>186</v>
      </c>
      <c r="C1281" t="s">
        <v>187</v>
      </c>
      <c r="D1281" t="s">
        <v>24</v>
      </c>
      <c r="E1281" t="s">
        <v>12</v>
      </c>
      <c r="F1281" t="s">
        <v>158</v>
      </c>
      <c r="G1281" t="s">
        <v>56</v>
      </c>
      <c r="H1281" t="s">
        <v>14</v>
      </c>
      <c r="I1281" s="27">
        <v>1000.2</v>
      </c>
    </row>
    <row r="1282" spans="1:9" x14ac:dyDescent="0.15">
      <c r="A1282" t="s">
        <v>155</v>
      </c>
      <c r="B1282" t="s">
        <v>209</v>
      </c>
      <c r="C1282" t="s">
        <v>210</v>
      </c>
      <c r="D1282" t="s">
        <v>24</v>
      </c>
      <c r="E1282" t="s">
        <v>12</v>
      </c>
      <c r="F1282" t="s">
        <v>161</v>
      </c>
      <c r="G1282" t="s">
        <v>56</v>
      </c>
      <c r="H1282" t="s">
        <v>14</v>
      </c>
      <c r="I1282" s="27">
        <v>2.0299999999999998</v>
      </c>
    </row>
    <row r="1283" spans="1:9" x14ac:dyDescent="0.15">
      <c r="A1283" t="s">
        <v>155</v>
      </c>
      <c r="B1283" t="s">
        <v>203</v>
      </c>
      <c r="C1283" t="s">
        <v>204</v>
      </c>
      <c r="D1283" t="s">
        <v>24</v>
      </c>
      <c r="E1283" t="s">
        <v>12</v>
      </c>
      <c r="F1283" t="s">
        <v>158</v>
      </c>
      <c r="G1283" t="s">
        <v>56</v>
      </c>
      <c r="H1283" t="s">
        <v>14</v>
      </c>
      <c r="I1283" s="27">
        <v>200.1</v>
      </c>
    </row>
    <row r="1284" spans="1:9" x14ac:dyDescent="0.15">
      <c r="A1284" t="s">
        <v>155</v>
      </c>
      <c r="B1284" t="s">
        <v>253</v>
      </c>
      <c r="C1284" t="s">
        <v>254</v>
      </c>
      <c r="D1284" t="s">
        <v>24</v>
      </c>
      <c r="E1284" t="s">
        <v>12</v>
      </c>
      <c r="F1284" t="s">
        <v>161</v>
      </c>
      <c r="G1284" t="s">
        <v>56</v>
      </c>
      <c r="H1284" t="s">
        <v>14</v>
      </c>
      <c r="I1284" s="27">
        <v>0.73</v>
      </c>
    </row>
    <row r="1285" spans="1:9" hidden="1" x14ac:dyDescent="0.15">
      <c r="A1285" t="s">
        <v>155</v>
      </c>
      <c r="B1285" t="s">
        <v>164</v>
      </c>
      <c r="C1285" t="s">
        <v>165</v>
      </c>
      <c r="D1285" t="s">
        <v>11</v>
      </c>
      <c r="E1285" t="s">
        <v>12</v>
      </c>
      <c r="F1285" t="s">
        <v>166</v>
      </c>
      <c r="G1285" t="s">
        <v>55</v>
      </c>
      <c r="H1285" t="s">
        <v>14</v>
      </c>
      <c r="I1285" s="27">
        <v>54.94</v>
      </c>
    </row>
    <row r="1286" spans="1:9" hidden="1" x14ac:dyDescent="0.15">
      <c r="A1286" t="s">
        <v>155</v>
      </c>
      <c r="B1286" t="s">
        <v>170</v>
      </c>
      <c r="C1286" t="s">
        <v>171</v>
      </c>
      <c r="D1286" t="s">
        <v>27</v>
      </c>
      <c r="E1286" t="s">
        <v>12</v>
      </c>
      <c r="F1286" t="s">
        <v>172</v>
      </c>
      <c r="G1286" t="s">
        <v>55</v>
      </c>
      <c r="H1286" t="s">
        <v>14</v>
      </c>
      <c r="I1286" s="27">
        <v>752.61</v>
      </c>
    </row>
    <row r="1287" spans="1:9" x14ac:dyDescent="0.15">
      <c r="A1287" t="s">
        <v>155</v>
      </c>
      <c r="B1287" t="s">
        <v>199</v>
      </c>
      <c r="C1287" t="s">
        <v>200</v>
      </c>
      <c r="D1287" t="s">
        <v>24</v>
      </c>
      <c r="E1287" t="s">
        <v>12</v>
      </c>
      <c r="F1287" t="s">
        <v>161</v>
      </c>
      <c r="G1287" t="s">
        <v>56</v>
      </c>
      <c r="H1287" t="s">
        <v>14</v>
      </c>
      <c r="I1287" s="27">
        <v>24.42</v>
      </c>
    </row>
    <row r="1288" spans="1:9" x14ac:dyDescent="0.15">
      <c r="A1288" t="s">
        <v>155</v>
      </c>
      <c r="B1288" t="s">
        <v>211</v>
      </c>
      <c r="C1288" t="s">
        <v>212</v>
      </c>
      <c r="D1288" t="s">
        <v>24</v>
      </c>
      <c r="E1288" t="s">
        <v>12</v>
      </c>
      <c r="F1288" t="s">
        <v>161</v>
      </c>
      <c r="G1288" t="s">
        <v>56</v>
      </c>
      <c r="H1288" t="s">
        <v>14</v>
      </c>
      <c r="I1288" s="27">
        <v>483.98</v>
      </c>
    </row>
    <row r="1289" spans="1:9" hidden="1" x14ac:dyDescent="0.15">
      <c r="A1289" t="s">
        <v>155</v>
      </c>
      <c r="B1289" t="s">
        <v>247</v>
      </c>
      <c r="C1289" t="s">
        <v>248</v>
      </c>
      <c r="D1289" t="s">
        <v>11</v>
      </c>
      <c r="E1289" t="s">
        <v>12</v>
      </c>
      <c r="F1289" t="s">
        <v>249</v>
      </c>
      <c r="G1289" t="s">
        <v>55</v>
      </c>
      <c r="H1289" t="s">
        <v>14</v>
      </c>
      <c r="I1289" s="27">
        <v>503.36</v>
      </c>
    </row>
    <row r="1290" spans="1:9" x14ac:dyDescent="0.15">
      <c r="A1290" t="s">
        <v>155</v>
      </c>
      <c r="B1290" t="s">
        <v>192</v>
      </c>
      <c r="C1290" t="s">
        <v>193</v>
      </c>
      <c r="D1290" t="s">
        <v>24</v>
      </c>
      <c r="E1290" t="s">
        <v>12</v>
      </c>
      <c r="F1290" t="s">
        <v>183</v>
      </c>
      <c r="G1290" t="s">
        <v>56</v>
      </c>
      <c r="H1290" t="s">
        <v>14</v>
      </c>
      <c r="I1290" s="27">
        <v>200.1</v>
      </c>
    </row>
    <row r="1291" spans="1:9" hidden="1" x14ac:dyDescent="0.15">
      <c r="A1291" t="s">
        <v>155</v>
      </c>
      <c r="B1291" t="s">
        <v>170</v>
      </c>
      <c r="C1291" t="s">
        <v>171</v>
      </c>
      <c r="D1291" t="s">
        <v>11</v>
      </c>
      <c r="E1291" t="s">
        <v>12</v>
      </c>
      <c r="F1291" t="s">
        <v>172</v>
      </c>
      <c r="G1291" t="s">
        <v>55</v>
      </c>
      <c r="H1291" t="s">
        <v>14</v>
      </c>
      <c r="I1291" s="27">
        <v>784.92</v>
      </c>
    </row>
    <row r="1292" spans="1:9" x14ac:dyDescent="0.15">
      <c r="A1292" t="s">
        <v>155</v>
      </c>
      <c r="B1292" t="s">
        <v>233</v>
      </c>
      <c r="C1292" t="s">
        <v>234</v>
      </c>
      <c r="D1292" t="s">
        <v>24</v>
      </c>
      <c r="E1292" t="s">
        <v>12</v>
      </c>
      <c r="F1292" t="s">
        <v>229</v>
      </c>
      <c r="G1292" t="s">
        <v>56</v>
      </c>
      <c r="H1292" t="s">
        <v>14</v>
      </c>
      <c r="I1292" s="27">
        <v>24.67</v>
      </c>
    </row>
    <row r="1293" spans="1:9" hidden="1" x14ac:dyDescent="0.15">
      <c r="A1293" t="s">
        <v>155</v>
      </c>
      <c r="B1293" t="s">
        <v>259</v>
      </c>
      <c r="C1293" t="s">
        <v>260</v>
      </c>
      <c r="D1293" t="s">
        <v>11</v>
      </c>
      <c r="E1293" t="s">
        <v>12</v>
      </c>
      <c r="F1293" t="s">
        <v>172</v>
      </c>
      <c r="G1293" t="s">
        <v>55</v>
      </c>
      <c r="H1293" t="s">
        <v>14</v>
      </c>
      <c r="I1293" s="27">
        <v>185.85</v>
      </c>
    </row>
    <row r="1294" spans="1:9" hidden="1" x14ac:dyDescent="0.15">
      <c r="A1294" t="s">
        <v>51</v>
      </c>
      <c r="B1294" t="s">
        <v>170</v>
      </c>
      <c r="C1294" t="s">
        <v>171</v>
      </c>
      <c r="D1294" t="s">
        <v>11</v>
      </c>
      <c r="E1294" t="s">
        <v>12</v>
      </c>
      <c r="F1294" t="s">
        <v>172</v>
      </c>
      <c r="G1294" t="s">
        <v>55</v>
      </c>
      <c r="H1294" t="s">
        <v>14</v>
      </c>
      <c r="I1294" s="27">
        <v>1037.68</v>
      </c>
    </row>
    <row r="1295" spans="1:9" hidden="1" x14ac:dyDescent="0.15">
      <c r="A1295" t="s">
        <v>51</v>
      </c>
      <c r="B1295" t="s">
        <v>178</v>
      </c>
      <c r="C1295" t="s">
        <v>179</v>
      </c>
      <c r="D1295" t="s">
        <v>27</v>
      </c>
      <c r="E1295" t="s">
        <v>12</v>
      </c>
      <c r="F1295" t="s">
        <v>180</v>
      </c>
      <c r="G1295" t="s">
        <v>55</v>
      </c>
      <c r="H1295" t="s">
        <v>14</v>
      </c>
      <c r="I1295" s="27">
        <v>296.51</v>
      </c>
    </row>
    <row r="1296" spans="1:9" x14ac:dyDescent="0.15">
      <c r="A1296" t="s">
        <v>51</v>
      </c>
      <c r="B1296" t="s">
        <v>167</v>
      </c>
      <c r="C1296" t="s">
        <v>168</v>
      </c>
      <c r="D1296" t="s">
        <v>24</v>
      </c>
      <c r="E1296" t="s">
        <v>12</v>
      </c>
      <c r="F1296" t="s">
        <v>169</v>
      </c>
      <c r="G1296" t="s">
        <v>56</v>
      </c>
      <c r="H1296" t="s">
        <v>14</v>
      </c>
      <c r="I1296" s="27">
        <v>200.1</v>
      </c>
    </row>
    <row r="1297" spans="1:9" x14ac:dyDescent="0.15">
      <c r="A1297" t="s">
        <v>51</v>
      </c>
      <c r="B1297" t="s">
        <v>192</v>
      </c>
      <c r="C1297" t="s">
        <v>193</v>
      </c>
      <c r="D1297" t="s">
        <v>24</v>
      </c>
      <c r="E1297" t="s">
        <v>12</v>
      </c>
      <c r="F1297" t="s">
        <v>183</v>
      </c>
      <c r="G1297" t="s">
        <v>56</v>
      </c>
      <c r="H1297" t="s">
        <v>14</v>
      </c>
      <c r="I1297" s="27">
        <v>200.1</v>
      </c>
    </row>
    <row r="1298" spans="1:9" x14ac:dyDescent="0.15">
      <c r="A1298" t="s">
        <v>51</v>
      </c>
      <c r="B1298" t="s">
        <v>209</v>
      </c>
      <c r="C1298" t="s">
        <v>210</v>
      </c>
      <c r="D1298" t="s">
        <v>24</v>
      </c>
      <c r="E1298" t="s">
        <v>12</v>
      </c>
      <c r="F1298" t="s">
        <v>161</v>
      </c>
      <c r="G1298" t="s">
        <v>56</v>
      </c>
      <c r="H1298" t="s">
        <v>14</v>
      </c>
      <c r="I1298" s="27">
        <v>2.69</v>
      </c>
    </row>
    <row r="1299" spans="1:9" hidden="1" x14ac:dyDescent="0.15">
      <c r="A1299" t="s">
        <v>51</v>
      </c>
      <c r="B1299" t="s">
        <v>194</v>
      </c>
      <c r="C1299" t="s">
        <v>195</v>
      </c>
      <c r="D1299" t="s">
        <v>11</v>
      </c>
      <c r="E1299" t="s">
        <v>12</v>
      </c>
      <c r="F1299" t="s">
        <v>196</v>
      </c>
      <c r="G1299" t="s">
        <v>55</v>
      </c>
      <c r="H1299" t="s">
        <v>14</v>
      </c>
      <c r="I1299" s="27">
        <v>800.02</v>
      </c>
    </row>
    <row r="1300" spans="1:9" x14ac:dyDescent="0.15">
      <c r="A1300" t="s">
        <v>51</v>
      </c>
      <c r="B1300" t="s">
        <v>245</v>
      </c>
      <c r="C1300" t="s">
        <v>246</v>
      </c>
      <c r="D1300" t="s">
        <v>24</v>
      </c>
      <c r="E1300" t="s">
        <v>12</v>
      </c>
      <c r="F1300" t="s">
        <v>161</v>
      </c>
      <c r="G1300" t="s">
        <v>56</v>
      </c>
      <c r="H1300" t="s">
        <v>14</v>
      </c>
      <c r="I1300" s="27">
        <v>39.29</v>
      </c>
    </row>
    <row r="1301" spans="1:9" x14ac:dyDescent="0.15">
      <c r="A1301" t="s">
        <v>51</v>
      </c>
      <c r="B1301" t="s">
        <v>253</v>
      </c>
      <c r="C1301" t="s">
        <v>254</v>
      </c>
      <c r="D1301" t="s">
        <v>24</v>
      </c>
      <c r="E1301" t="s">
        <v>12</v>
      </c>
      <c r="F1301" t="s">
        <v>161</v>
      </c>
      <c r="G1301" t="s">
        <v>56</v>
      </c>
      <c r="H1301" t="s">
        <v>14</v>
      </c>
      <c r="I1301" s="27">
        <v>0.27</v>
      </c>
    </row>
    <row r="1302" spans="1:9" hidden="1" x14ac:dyDescent="0.15">
      <c r="A1302" t="s">
        <v>51</v>
      </c>
      <c r="B1302" t="s">
        <v>170</v>
      </c>
      <c r="C1302" t="s">
        <v>171</v>
      </c>
      <c r="D1302" t="s">
        <v>27</v>
      </c>
      <c r="E1302" t="s">
        <v>12</v>
      </c>
      <c r="F1302" t="s">
        <v>172</v>
      </c>
      <c r="G1302" t="s">
        <v>55</v>
      </c>
      <c r="H1302" t="s">
        <v>14</v>
      </c>
      <c r="I1302" s="27">
        <v>872.5</v>
      </c>
    </row>
    <row r="1303" spans="1:9" hidden="1" x14ac:dyDescent="0.15">
      <c r="A1303" t="s">
        <v>51</v>
      </c>
      <c r="B1303" t="s">
        <v>178</v>
      </c>
      <c r="C1303" t="s">
        <v>179</v>
      </c>
      <c r="D1303" t="s">
        <v>15</v>
      </c>
      <c r="E1303" t="s">
        <v>12</v>
      </c>
      <c r="F1303" t="s">
        <v>180</v>
      </c>
      <c r="G1303" t="s">
        <v>55</v>
      </c>
      <c r="H1303" t="s">
        <v>14</v>
      </c>
      <c r="I1303" s="27">
        <v>247.44</v>
      </c>
    </row>
    <row r="1304" spans="1:9" hidden="1" x14ac:dyDescent="0.15">
      <c r="A1304" t="s">
        <v>51</v>
      </c>
      <c r="B1304" t="s">
        <v>178</v>
      </c>
      <c r="C1304" t="s">
        <v>179</v>
      </c>
      <c r="D1304" t="s">
        <v>11</v>
      </c>
      <c r="E1304" t="s">
        <v>12</v>
      </c>
      <c r="F1304" t="s">
        <v>180</v>
      </c>
      <c r="G1304" t="s">
        <v>55</v>
      </c>
      <c r="H1304" t="s">
        <v>14</v>
      </c>
      <c r="I1304" s="27">
        <v>596.13</v>
      </c>
    </row>
    <row r="1305" spans="1:9" x14ac:dyDescent="0.15">
      <c r="A1305" t="s">
        <v>51</v>
      </c>
      <c r="B1305" t="s">
        <v>205</v>
      </c>
      <c r="C1305" t="s">
        <v>206</v>
      </c>
      <c r="D1305" t="s">
        <v>24</v>
      </c>
      <c r="E1305" t="s">
        <v>12</v>
      </c>
      <c r="F1305" t="s">
        <v>161</v>
      </c>
      <c r="G1305" t="s">
        <v>56</v>
      </c>
      <c r="H1305" t="s">
        <v>14</v>
      </c>
      <c r="I1305" s="27">
        <v>29.25</v>
      </c>
    </row>
    <row r="1306" spans="1:9" x14ac:dyDescent="0.15">
      <c r="A1306" t="s">
        <v>51</v>
      </c>
      <c r="B1306" t="s">
        <v>184</v>
      </c>
      <c r="C1306" t="s">
        <v>185</v>
      </c>
      <c r="D1306" t="s">
        <v>24</v>
      </c>
      <c r="E1306" t="s">
        <v>12</v>
      </c>
      <c r="F1306" t="s">
        <v>161</v>
      </c>
      <c r="G1306" t="s">
        <v>56</v>
      </c>
      <c r="H1306" t="s">
        <v>14</v>
      </c>
      <c r="I1306" s="27">
        <v>13.2</v>
      </c>
    </row>
    <row r="1307" spans="1:9" x14ac:dyDescent="0.15">
      <c r="A1307" t="s">
        <v>51</v>
      </c>
      <c r="B1307" t="s">
        <v>237</v>
      </c>
      <c r="C1307" t="s">
        <v>238</v>
      </c>
      <c r="D1307" t="s">
        <v>24</v>
      </c>
      <c r="E1307" t="s">
        <v>12</v>
      </c>
      <c r="F1307" t="s">
        <v>229</v>
      </c>
      <c r="G1307" t="s">
        <v>56</v>
      </c>
      <c r="H1307" t="s">
        <v>14</v>
      </c>
      <c r="I1307" s="27">
        <v>2.0099999999999998</v>
      </c>
    </row>
    <row r="1308" spans="1:9" x14ac:dyDescent="0.15">
      <c r="A1308" t="s">
        <v>51</v>
      </c>
      <c r="B1308" t="s">
        <v>203</v>
      </c>
      <c r="C1308" t="s">
        <v>204</v>
      </c>
      <c r="D1308" t="s">
        <v>24</v>
      </c>
      <c r="E1308" t="s">
        <v>12</v>
      </c>
      <c r="F1308" t="s">
        <v>158</v>
      </c>
      <c r="G1308" t="s">
        <v>56</v>
      </c>
      <c r="H1308" t="s">
        <v>14</v>
      </c>
      <c r="I1308" s="27">
        <v>200.1</v>
      </c>
    </row>
    <row r="1309" spans="1:9" x14ac:dyDescent="0.15">
      <c r="A1309" t="s">
        <v>51</v>
      </c>
      <c r="B1309" t="s">
        <v>255</v>
      </c>
      <c r="C1309" t="s">
        <v>256</v>
      </c>
      <c r="D1309" t="s">
        <v>24</v>
      </c>
      <c r="E1309" t="s">
        <v>12</v>
      </c>
      <c r="F1309" t="s">
        <v>161</v>
      </c>
      <c r="G1309" t="s">
        <v>56</v>
      </c>
      <c r="H1309" t="s">
        <v>14</v>
      </c>
      <c r="I1309" s="27">
        <v>26.67</v>
      </c>
    </row>
    <row r="1310" spans="1:9" x14ac:dyDescent="0.15">
      <c r="A1310" t="s">
        <v>51</v>
      </c>
      <c r="B1310" t="s">
        <v>230</v>
      </c>
      <c r="C1310" t="s">
        <v>231</v>
      </c>
      <c r="D1310" t="s">
        <v>24</v>
      </c>
      <c r="E1310" t="s">
        <v>12</v>
      </c>
      <c r="F1310" t="s">
        <v>232</v>
      </c>
      <c r="G1310" t="s">
        <v>56</v>
      </c>
      <c r="H1310" t="s">
        <v>14</v>
      </c>
      <c r="I1310" s="27">
        <v>200.13</v>
      </c>
    </row>
    <row r="1311" spans="1:9" x14ac:dyDescent="0.15">
      <c r="A1311" t="s">
        <v>51</v>
      </c>
      <c r="B1311" t="s">
        <v>227</v>
      </c>
      <c r="C1311" t="s">
        <v>228</v>
      </c>
      <c r="D1311" t="s">
        <v>24</v>
      </c>
      <c r="E1311" t="s">
        <v>12</v>
      </c>
      <c r="F1311" t="s">
        <v>229</v>
      </c>
      <c r="G1311" t="s">
        <v>56</v>
      </c>
      <c r="H1311" t="s">
        <v>14</v>
      </c>
      <c r="I1311" s="27">
        <v>3.01</v>
      </c>
    </row>
    <row r="1312" spans="1:9" x14ac:dyDescent="0.15">
      <c r="A1312" t="s">
        <v>51</v>
      </c>
      <c r="B1312" t="s">
        <v>199</v>
      </c>
      <c r="C1312" t="s">
        <v>200</v>
      </c>
      <c r="D1312" t="s">
        <v>24</v>
      </c>
      <c r="E1312" t="s">
        <v>12</v>
      </c>
      <c r="F1312" t="s">
        <v>161</v>
      </c>
      <c r="G1312" t="s">
        <v>56</v>
      </c>
      <c r="H1312" t="s">
        <v>14</v>
      </c>
      <c r="I1312" s="27">
        <v>26.09</v>
      </c>
    </row>
    <row r="1313" spans="1:9" x14ac:dyDescent="0.15">
      <c r="A1313" t="s">
        <v>51</v>
      </c>
      <c r="B1313" t="s">
        <v>211</v>
      </c>
      <c r="C1313" t="s">
        <v>212</v>
      </c>
      <c r="D1313" t="s">
        <v>24</v>
      </c>
      <c r="E1313" t="s">
        <v>12</v>
      </c>
      <c r="F1313" t="s">
        <v>161</v>
      </c>
      <c r="G1313" t="s">
        <v>56</v>
      </c>
      <c r="H1313" t="s">
        <v>14</v>
      </c>
      <c r="I1313" s="27">
        <v>500.04</v>
      </c>
    </row>
    <row r="1314" spans="1:9" x14ac:dyDescent="0.15">
      <c r="A1314" t="s">
        <v>51</v>
      </c>
      <c r="B1314" t="s">
        <v>173</v>
      </c>
      <c r="C1314" t="s">
        <v>174</v>
      </c>
      <c r="D1314" t="s">
        <v>24</v>
      </c>
      <c r="E1314" t="s">
        <v>12</v>
      </c>
      <c r="F1314" t="s">
        <v>169</v>
      </c>
      <c r="G1314" t="s">
        <v>56</v>
      </c>
      <c r="H1314" t="s">
        <v>14</v>
      </c>
      <c r="I1314" s="27">
        <v>200.1</v>
      </c>
    </row>
    <row r="1315" spans="1:9" hidden="1" x14ac:dyDescent="0.15">
      <c r="A1315" t="s">
        <v>51</v>
      </c>
      <c r="B1315" t="s">
        <v>239</v>
      </c>
      <c r="C1315" t="s">
        <v>240</v>
      </c>
      <c r="D1315" t="s">
        <v>11</v>
      </c>
      <c r="E1315" t="s">
        <v>12</v>
      </c>
      <c r="F1315" t="s">
        <v>241</v>
      </c>
      <c r="G1315" t="s">
        <v>55</v>
      </c>
      <c r="H1315" t="s">
        <v>14</v>
      </c>
      <c r="I1315" s="27">
        <v>748.53</v>
      </c>
    </row>
    <row r="1316" spans="1:9" x14ac:dyDescent="0.15">
      <c r="A1316" t="s">
        <v>51</v>
      </c>
      <c r="B1316" t="s">
        <v>257</v>
      </c>
      <c r="C1316" t="s">
        <v>258</v>
      </c>
      <c r="D1316" t="s">
        <v>24</v>
      </c>
      <c r="E1316" t="s">
        <v>12</v>
      </c>
      <c r="F1316" t="s">
        <v>161</v>
      </c>
      <c r="G1316" t="s">
        <v>56</v>
      </c>
      <c r="H1316" t="s">
        <v>14</v>
      </c>
      <c r="I1316" s="27">
        <v>60.57</v>
      </c>
    </row>
    <row r="1317" spans="1:9" x14ac:dyDescent="0.15">
      <c r="A1317" t="s">
        <v>51</v>
      </c>
      <c r="B1317" t="s">
        <v>225</v>
      </c>
      <c r="C1317" t="s">
        <v>226</v>
      </c>
      <c r="D1317" t="s">
        <v>24</v>
      </c>
      <c r="E1317" t="s">
        <v>12</v>
      </c>
      <c r="F1317" t="s">
        <v>161</v>
      </c>
      <c r="G1317" t="s">
        <v>56</v>
      </c>
      <c r="H1317" t="s">
        <v>14</v>
      </c>
      <c r="I1317" s="27">
        <v>78.319999999999993</v>
      </c>
    </row>
    <row r="1318" spans="1:9" x14ac:dyDescent="0.15">
      <c r="A1318" t="s">
        <v>51</v>
      </c>
      <c r="B1318" t="s">
        <v>156</v>
      </c>
      <c r="C1318" t="s">
        <v>157</v>
      </c>
      <c r="D1318" t="s">
        <v>24</v>
      </c>
      <c r="E1318" t="s">
        <v>12</v>
      </c>
      <c r="F1318" t="s">
        <v>158</v>
      </c>
      <c r="G1318" t="s">
        <v>56</v>
      </c>
      <c r="H1318" t="s">
        <v>14</v>
      </c>
      <c r="I1318" s="27">
        <v>200.1</v>
      </c>
    </row>
    <row r="1319" spans="1:9" hidden="1" x14ac:dyDescent="0.15">
      <c r="A1319" t="s">
        <v>51</v>
      </c>
      <c r="B1319" t="s">
        <v>250</v>
      </c>
      <c r="C1319" t="s">
        <v>251</v>
      </c>
      <c r="D1319" t="s">
        <v>11</v>
      </c>
      <c r="E1319" t="s">
        <v>12</v>
      </c>
      <c r="F1319" t="s">
        <v>252</v>
      </c>
      <c r="G1319" t="s">
        <v>55</v>
      </c>
      <c r="H1319" t="s">
        <v>14</v>
      </c>
      <c r="I1319" s="27">
        <v>201.29</v>
      </c>
    </row>
    <row r="1320" spans="1:9" x14ac:dyDescent="0.15">
      <c r="A1320" t="s">
        <v>51</v>
      </c>
      <c r="B1320" t="s">
        <v>233</v>
      </c>
      <c r="C1320" t="s">
        <v>234</v>
      </c>
      <c r="D1320" t="s">
        <v>24</v>
      </c>
      <c r="E1320" t="s">
        <v>12</v>
      </c>
      <c r="F1320" t="s">
        <v>229</v>
      </c>
      <c r="G1320" t="s">
        <v>56</v>
      </c>
      <c r="H1320" t="s">
        <v>14</v>
      </c>
      <c r="I1320" s="27">
        <v>36.520000000000003</v>
      </c>
    </row>
    <row r="1321" spans="1:9" x14ac:dyDescent="0.15">
      <c r="A1321" t="s">
        <v>51</v>
      </c>
      <c r="B1321" t="s">
        <v>235</v>
      </c>
      <c r="C1321" t="s">
        <v>236</v>
      </c>
      <c r="D1321" t="s">
        <v>24</v>
      </c>
      <c r="E1321" t="s">
        <v>12</v>
      </c>
      <c r="F1321" t="s">
        <v>229</v>
      </c>
      <c r="G1321" t="s">
        <v>56</v>
      </c>
      <c r="H1321" t="s">
        <v>14</v>
      </c>
      <c r="I1321" s="27">
        <v>10.11</v>
      </c>
    </row>
    <row r="1322" spans="1:9" x14ac:dyDescent="0.15">
      <c r="A1322" t="s">
        <v>51</v>
      </c>
      <c r="B1322" t="s">
        <v>223</v>
      </c>
      <c r="C1322" t="s">
        <v>224</v>
      </c>
      <c r="D1322" t="s">
        <v>24</v>
      </c>
      <c r="E1322" t="s">
        <v>12</v>
      </c>
      <c r="F1322" t="s">
        <v>161</v>
      </c>
      <c r="G1322" t="s">
        <v>56</v>
      </c>
      <c r="H1322" t="s">
        <v>14</v>
      </c>
      <c r="I1322" s="27">
        <v>153.65</v>
      </c>
    </row>
    <row r="1323" spans="1:9" x14ac:dyDescent="0.15">
      <c r="A1323" t="s">
        <v>51</v>
      </c>
      <c r="B1323" t="s">
        <v>188</v>
      </c>
      <c r="C1323" t="s">
        <v>189</v>
      </c>
      <c r="D1323" t="s">
        <v>24</v>
      </c>
      <c r="E1323" t="s">
        <v>12</v>
      </c>
      <c r="F1323" t="s">
        <v>161</v>
      </c>
      <c r="G1323" t="s">
        <v>56</v>
      </c>
      <c r="H1323" t="s">
        <v>14</v>
      </c>
      <c r="I1323" s="27">
        <v>4791.33</v>
      </c>
    </row>
    <row r="1324" spans="1:9" x14ac:dyDescent="0.15">
      <c r="A1324" t="s">
        <v>51</v>
      </c>
      <c r="B1324" t="s">
        <v>162</v>
      </c>
      <c r="C1324" t="s">
        <v>163</v>
      </c>
      <c r="D1324" t="s">
        <v>24</v>
      </c>
      <c r="E1324" t="s">
        <v>12</v>
      </c>
      <c r="F1324" t="s">
        <v>161</v>
      </c>
      <c r="G1324" t="s">
        <v>56</v>
      </c>
      <c r="H1324" t="s">
        <v>14</v>
      </c>
      <c r="I1324" s="27">
        <v>6.9</v>
      </c>
    </row>
    <row r="1325" spans="1:9" x14ac:dyDescent="0.15">
      <c r="A1325" t="s">
        <v>51</v>
      </c>
      <c r="B1325" t="s">
        <v>159</v>
      </c>
      <c r="C1325" t="s">
        <v>160</v>
      </c>
      <c r="D1325" t="s">
        <v>24</v>
      </c>
      <c r="E1325" t="s">
        <v>12</v>
      </c>
      <c r="F1325" t="s">
        <v>161</v>
      </c>
      <c r="G1325" t="s">
        <v>56</v>
      </c>
      <c r="H1325" t="s">
        <v>14</v>
      </c>
      <c r="I1325" s="27">
        <v>4.28</v>
      </c>
    </row>
    <row r="1326" spans="1:9" hidden="1" x14ac:dyDescent="0.15">
      <c r="A1326" t="s">
        <v>51</v>
      </c>
      <c r="B1326" t="s">
        <v>247</v>
      </c>
      <c r="C1326" t="s">
        <v>248</v>
      </c>
      <c r="D1326" t="s">
        <v>11</v>
      </c>
      <c r="E1326" t="s">
        <v>12</v>
      </c>
      <c r="F1326" t="s">
        <v>249</v>
      </c>
      <c r="G1326" t="s">
        <v>55</v>
      </c>
      <c r="H1326" t="s">
        <v>14</v>
      </c>
      <c r="I1326" s="27">
        <v>501.59</v>
      </c>
    </row>
    <row r="1327" spans="1:9" x14ac:dyDescent="0.15">
      <c r="A1327" t="s">
        <v>51</v>
      </c>
      <c r="B1327" t="s">
        <v>221</v>
      </c>
      <c r="C1327" t="s">
        <v>222</v>
      </c>
      <c r="D1327" t="s">
        <v>24</v>
      </c>
      <c r="E1327" t="s">
        <v>12</v>
      </c>
      <c r="F1327" t="s">
        <v>161</v>
      </c>
      <c r="G1327" t="s">
        <v>56</v>
      </c>
      <c r="H1327" t="s">
        <v>14</v>
      </c>
      <c r="I1327" s="27">
        <v>16.36</v>
      </c>
    </row>
    <row r="1328" spans="1:9" hidden="1" x14ac:dyDescent="0.15">
      <c r="A1328" t="s">
        <v>51</v>
      </c>
      <c r="B1328" t="s">
        <v>164</v>
      </c>
      <c r="C1328" t="s">
        <v>165</v>
      </c>
      <c r="D1328" t="s">
        <v>11</v>
      </c>
      <c r="E1328" t="s">
        <v>12</v>
      </c>
      <c r="F1328" t="s">
        <v>166</v>
      </c>
      <c r="G1328" t="s">
        <v>55</v>
      </c>
      <c r="H1328" t="s">
        <v>14</v>
      </c>
      <c r="I1328" s="27">
        <v>206.93</v>
      </c>
    </row>
    <row r="1329" spans="1:9" x14ac:dyDescent="0.15">
      <c r="A1329" t="s">
        <v>51</v>
      </c>
      <c r="B1329" t="s">
        <v>186</v>
      </c>
      <c r="C1329" t="s">
        <v>187</v>
      </c>
      <c r="D1329" t="s">
        <v>24</v>
      </c>
      <c r="E1329" t="s">
        <v>12</v>
      </c>
      <c r="F1329" t="s">
        <v>158</v>
      </c>
      <c r="G1329" t="s">
        <v>56</v>
      </c>
      <c r="H1329" t="s">
        <v>14</v>
      </c>
      <c r="I1329" s="27">
        <v>1000.2</v>
      </c>
    </row>
    <row r="1330" spans="1:9" x14ac:dyDescent="0.15">
      <c r="A1330" t="s">
        <v>51</v>
      </c>
      <c r="B1330" t="s">
        <v>190</v>
      </c>
      <c r="C1330" t="s">
        <v>191</v>
      </c>
      <c r="D1330" t="s">
        <v>24</v>
      </c>
      <c r="E1330" t="s">
        <v>12</v>
      </c>
      <c r="F1330" t="s">
        <v>161</v>
      </c>
      <c r="G1330" t="s">
        <v>56</v>
      </c>
      <c r="H1330" t="s">
        <v>14</v>
      </c>
      <c r="I1330" s="27">
        <v>8.98</v>
      </c>
    </row>
    <row r="1331" spans="1:9" hidden="1" x14ac:dyDescent="0.15">
      <c r="A1331" t="s">
        <v>52</v>
      </c>
      <c r="B1331" t="s">
        <v>170</v>
      </c>
      <c r="C1331" t="s">
        <v>171</v>
      </c>
      <c r="D1331" t="s">
        <v>11</v>
      </c>
      <c r="E1331" t="s">
        <v>12</v>
      </c>
      <c r="F1331" t="s">
        <v>172</v>
      </c>
      <c r="G1331" t="s">
        <v>55</v>
      </c>
      <c r="H1331" t="s">
        <v>14</v>
      </c>
      <c r="I1331" s="27">
        <v>1887.06</v>
      </c>
    </row>
    <row r="1332" spans="1:9" x14ac:dyDescent="0.15">
      <c r="A1332" t="s">
        <v>52</v>
      </c>
      <c r="B1332" t="s">
        <v>253</v>
      </c>
      <c r="C1332" t="s">
        <v>254</v>
      </c>
      <c r="D1332" t="s">
        <v>24</v>
      </c>
      <c r="E1332" t="s">
        <v>12</v>
      </c>
      <c r="F1332" t="s">
        <v>161</v>
      </c>
      <c r="G1332" t="s">
        <v>56</v>
      </c>
      <c r="H1332" t="s">
        <v>14</v>
      </c>
      <c r="I1332" s="27">
        <v>0.84</v>
      </c>
    </row>
    <row r="1333" spans="1:9" x14ac:dyDescent="0.15">
      <c r="A1333" t="s">
        <v>52</v>
      </c>
      <c r="B1333" t="s">
        <v>188</v>
      </c>
      <c r="C1333" t="s">
        <v>189</v>
      </c>
      <c r="D1333" t="s">
        <v>24</v>
      </c>
      <c r="E1333" t="s">
        <v>12</v>
      </c>
      <c r="F1333" t="s">
        <v>161</v>
      </c>
      <c r="G1333" t="s">
        <v>56</v>
      </c>
      <c r="H1333" t="s">
        <v>14</v>
      </c>
      <c r="I1333" s="27">
        <v>17943.7</v>
      </c>
    </row>
    <row r="1334" spans="1:9" x14ac:dyDescent="0.15">
      <c r="A1334" t="s">
        <v>52</v>
      </c>
      <c r="B1334" t="s">
        <v>159</v>
      </c>
      <c r="C1334" t="s">
        <v>160</v>
      </c>
      <c r="D1334" t="s">
        <v>24</v>
      </c>
      <c r="E1334" t="s">
        <v>12</v>
      </c>
      <c r="F1334" t="s">
        <v>161</v>
      </c>
      <c r="G1334" t="s">
        <v>56</v>
      </c>
      <c r="H1334" t="s">
        <v>14</v>
      </c>
      <c r="I1334" s="27">
        <v>91.13</v>
      </c>
    </row>
    <row r="1335" spans="1:9" x14ac:dyDescent="0.15">
      <c r="A1335" t="s">
        <v>52</v>
      </c>
      <c r="B1335" t="s">
        <v>237</v>
      </c>
      <c r="C1335" t="s">
        <v>238</v>
      </c>
      <c r="D1335" t="s">
        <v>24</v>
      </c>
      <c r="E1335" t="s">
        <v>12</v>
      </c>
      <c r="F1335" t="s">
        <v>229</v>
      </c>
      <c r="G1335" t="s">
        <v>56</v>
      </c>
      <c r="H1335" t="s">
        <v>14</v>
      </c>
      <c r="I1335" s="27">
        <v>2.76</v>
      </c>
    </row>
    <row r="1336" spans="1:9" x14ac:dyDescent="0.15">
      <c r="A1336" t="s">
        <v>52</v>
      </c>
      <c r="B1336" t="s">
        <v>235</v>
      </c>
      <c r="C1336" t="s">
        <v>236</v>
      </c>
      <c r="D1336" t="s">
        <v>24</v>
      </c>
      <c r="E1336" t="s">
        <v>12</v>
      </c>
      <c r="F1336" t="s">
        <v>229</v>
      </c>
      <c r="G1336" t="s">
        <v>56</v>
      </c>
      <c r="H1336" t="s">
        <v>14</v>
      </c>
      <c r="I1336" s="27">
        <v>20.100000000000001</v>
      </c>
    </row>
    <row r="1337" spans="1:9" x14ac:dyDescent="0.15">
      <c r="A1337" t="s">
        <v>52</v>
      </c>
      <c r="B1337" t="s">
        <v>211</v>
      </c>
      <c r="C1337" t="s">
        <v>212</v>
      </c>
      <c r="D1337" t="s">
        <v>24</v>
      </c>
      <c r="E1337" t="s">
        <v>12</v>
      </c>
      <c r="F1337" t="s">
        <v>161</v>
      </c>
      <c r="G1337" t="s">
        <v>56</v>
      </c>
      <c r="H1337" t="s">
        <v>14</v>
      </c>
      <c r="I1337" s="27">
        <v>500.02</v>
      </c>
    </row>
    <row r="1338" spans="1:9" x14ac:dyDescent="0.15">
      <c r="A1338" t="s">
        <v>52</v>
      </c>
      <c r="B1338" t="s">
        <v>173</v>
      </c>
      <c r="C1338" t="s">
        <v>174</v>
      </c>
      <c r="D1338" t="s">
        <v>24</v>
      </c>
      <c r="E1338" t="s">
        <v>12</v>
      </c>
      <c r="F1338" t="s">
        <v>169</v>
      </c>
      <c r="G1338" t="s">
        <v>56</v>
      </c>
      <c r="H1338" t="s">
        <v>14</v>
      </c>
      <c r="I1338" s="27">
        <v>200.1</v>
      </c>
    </row>
    <row r="1339" spans="1:9" x14ac:dyDescent="0.15">
      <c r="A1339" t="s">
        <v>52</v>
      </c>
      <c r="B1339" t="s">
        <v>255</v>
      </c>
      <c r="C1339" t="s">
        <v>256</v>
      </c>
      <c r="D1339" t="s">
        <v>24</v>
      </c>
      <c r="E1339" t="s">
        <v>12</v>
      </c>
      <c r="F1339" t="s">
        <v>161</v>
      </c>
      <c r="G1339" t="s">
        <v>56</v>
      </c>
      <c r="H1339" t="s">
        <v>14</v>
      </c>
      <c r="I1339" s="27">
        <v>221.52</v>
      </c>
    </row>
    <row r="1340" spans="1:9" x14ac:dyDescent="0.15">
      <c r="A1340" t="s">
        <v>52</v>
      </c>
      <c r="B1340" t="s">
        <v>225</v>
      </c>
      <c r="C1340" t="s">
        <v>226</v>
      </c>
      <c r="D1340" t="s">
        <v>24</v>
      </c>
      <c r="E1340" t="s">
        <v>12</v>
      </c>
      <c r="F1340" t="s">
        <v>161</v>
      </c>
      <c r="G1340" t="s">
        <v>56</v>
      </c>
      <c r="H1340" t="s">
        <v>14</v>
      </c>
      <c r="I1340" s="27">
        <v>44.49</v>
      </c>
    </row>
    <row r="1341" spans="1:9" x14ac:dyDescent="0.15">
      <c r="A1341" t="s">
        <v>52</v>
      </c>
      <c r="B1341" t="s">
        <v>167</v>
      </c>
      <c r="C1341" t="s">
        <v>168</v>
      </c>
      <c r="D1341" t="s">
        <v>24</v>
      </c>
      <c r="E1341" t="s">
        <v>12</v>
      </c>
      <c r="F1341" t="s">
        <v>169</v>
      </c>
      <c r="G1341" t="s">
        <v>56</v>
      </c>
      <c r="H1341" t="s">
        <v>14</v>
      </c>
      <c r="I1341" s="27">
        <v>200.1</v>
      </c>
    </row>
    <row r="1342" spans="1:9" hidden="1" x14ac:dyDescent="0.15">
      <c r="A1342" t="s">
        <v>52</v>
      </c>
      <c r="B1342" t="s">
        <v>239</v>
      </c>
      <c r="C1342" t="s">
        <v>240</v>
      </c>
      <c r="D1342" t="s">
        <v>11</v>
      </c>
      <c r="E1342" t="s">
        <v>12</v>
      </c>
      <c r="F1342" t="s">
        <v>241</v>
      </c>
      <c r="G1342" t="s">
        <v>55</v>
      </c>
      <c r="H1342" t="s">
        <v>14</v>
      </c>
      <c r="I1342" s="27">
        <v>1.3</v>
      </c>
    </row>
    <row r="1343" spans="1:9" x14ac:dyDescent="0.15">
      <c r="A1343" t="s">
        <v>52</v>
      </c>
      <c r="B1343" t="s">
        <v>192</v>
      </c>
      <c r="C1343" t="s">
        <v>193</v>
      </c>
      <c r="D1343" t="s">
        <v>24</v>
      </c>
      <c r="E1343" t="s">
        <v>12</v>
      </c>
      <c r="F1343" t="s">
        <v>183</v>
      </c>
      <c r="G1343" t="s">
        <v>56</v>
      </c>
      <c r="H1343" t="s">
        <v>14</v>
      </c>
      <c r="I1343" s="27">
        <v>200.1</v>
      </c>
    </row>
    <row r="1344" spans="1:9" x14ac:dyDescent="0.15">
      <c r="A1344" t="s">
        <v>52</v>
      </c>
      <c r="B1344" t="s">
        <v>227</v>
      </c>
      <c r="C1344" t="s">
        <v>228</v>
      </c>
      <c r="D1344" t="s">
        <v>24</v>
      </c>
      <c r="E1344" t="s">
        <v>12</v>
      </c>
      <c r="F1344" t="s">
        <v>229</v>
      </c>
      <c r="G1344" t="s">
        <v>56</v>
      </c>
      <c r="H1344" t="s">
        <v>14</v>
      </c>
      <c r="I1344" s="27">
        <v>1.8</v>
      </c>
    </row>
    <row r="1345" spans="1:9" x14ac:dyDescent="0.15">
      <c r="A1345" t="s">
        <v>52</v>
      </c>
      <c r="B1345" t="s">
        <v>245</v>
      </c>
      <c r="C1345" t="s">
        <v>246</v>
      </c>
      <c r="D1345" t="s">
        <v>24</v>
      </c>
      <c r="E1345" t="s">
        <v>12</v>
      </c>
      <c r="F1345" t="s">
        <v>161</v>
      </c>
      <c r="G1345" t="s">
        <v>56</v>
      </c>
      <c r="H1345" t="s">
        <v>14</v>
      </c>
      <c r="I1345" s="27">
        <v>94.73</v>
      </c>
    </row>
    <row r="1346" spans="1:9" hidden="1" x14ac:dyDescent="0.15">
      <c r="A1346" t="s">
        <v>52</v>
      </c>
      <c r="B1346" t="s">
        <v>247</v>
      </c>
      <c r="C1346" t="s">
        <v>248</v>
      </c>
      <c r="D1346" t="s">
        <v>11</v>
      </c>
      <c r="E1346" t="s">
        <v>12</v>
      </c>
      <c r="F1346" t="s">
        <v>249</v>
      </c>
      <c r="G1346" t="s">
        <v>55</v>
      </c>
      <c r="H1346" t="s">
        <v>14</v>
      </c>
      <c r="I1346" s="27">
        <v>501.57</v>
      </c>
    </row>
    <row r="1347" spans="1:9" x14ac:dyDescent="0.15">
      <c r="A1347" t="s">
        <v>52</v>
      </c>
      <c r="B1347" t="s">
        <v>203</v>
      </c>
      <c r="C1347" t="s">
        <v>204</v>
      </c>
      <c r="D1347" t="s">
        <v>24</v>
      </c>
      <c r="E1347" t="s">
        <v>12</v>
      </c>
      <c r="F1347" t="s">
        <v>158</v>
      </c>
      <c r="G1347" t="s">
        <v>56</v>
      </c>
      <c r="H1347" t="s">
        <v>14</v>
      </c>
      <c r="I1347" s="27">
        <v>200.1</v>
      </c>
    </row>
    <row r="1348" spans="1:9" x14ac:dyDescent="0.15">
      <c r="A1348" t="s">
        <v>52</v>
      </c>
      <c r="B1348" t="s">
        <v>190</v>
      </c>
      <c r="C1348" t="s">
        <v>191</v>
      </c>
      <c r="D1348" t="s">
        <v>24</v>
      </c>
      <c r="E1348" t="s">
        <v>12</v>
      </c>
      <c r="F1348" t="s">
        <v>161</v>
      </c>
      <c r="G1348" t="s">
        <v>56</v>
      </c>
      <c r="H1348" t="s">
        <v>14</v>
      </c>
      <c r="I1348" s="27">
        <v>34.04</v>
      </c>
    </row>
    <row r="1349" spans="1:9" hidden="1" x14ac:dyDescent="0.15">
      <c r="A1349" t="s">
        <v>52</v>
      </c>
      <c r="B1349" t="s">
        <v>178</v>
      </c>
      <c r="C1349" t="s">
        <v>179</v>
      </c>
      <c r="D1349" t="s">
        <v>15</v>
      </c>
      <c r="E1349" t="s">
        <v>12</v>
      </c>
      <c r="F1349" t="s">
        <v>180</v>
      </c>
      <c r="G1349" t="s">
        <v>55</v>
      </c>
      <c r="H1349" t="s">
        <v>14</v>
      </c>
      <c r="I1349" s="27">
        <v>633.02</v>
      </c>
    </row>
    <row r="1350" spans="1:9" x14ac:dyDescent="0.15">
      <c r="A1350" t="s">
        <v>52</v>
      </c>
      <c r="B1350" t="s">
        <v>223</v>
      </c>
      <c r="C1350" t="s">
        <v>224</v>
      </c>
      <c r="D1350" t="s">
        <v>24</v>
      </c>
      <c r="E1350" t="s">
        <v>12</v>
      </c>
      <c r="F1350" t="s">
        <v>161</v>
      </c>
      <c r="G1350" t="s">
        <v>56</v>
      </c>
      <c r="H1350" t="s">
        <v>14</v>
      </c>
      <c r="I1350" s="27">
        <v>311.29000000000002</v>
      </c>
    </row>
    <row r="1351" spans="1:9" x14ac:dyDescent="0.15">
      <c r="A1351" t="s">
        <v>52</v>
      </c>
      <c r="B1351" t="s">
        <v>257</v>
      </c>
      <c r="C1351" t="s">
        <v>258</v>
      </c>
      <c r="D1351" t="s">
        <v>24</v>
      </c>
      <c r="E1351" t="s">
        <v>12</v>
      </c>
      <c r="F1351" t="s">
        <v>161</v>
      </c>
      <c r="G1351" t="s">
        <v>56</v>
      </c>
      <c r="H1351" t="s">
        <v>14</v>
      </c>
      <c r="I1351" s="27">
        <v>566.54999999999995</v>
      </c>
    </row>
    <row r="1352" spans="1:9" hidden="1" x14ac:dyDescent="0.15">
      <c r="A1352" t="s">
        <v>52</v>
      </c>
      <c r="B1352" t="s">
        <v>194</v>
      </c>
      <c r="C1352" t="s">
        <v>195</v>
      </c>
      <c r="D1352" t="s">
        <v>11</v>
      </c>
      <c r="E1352" t="s">
        <v>12</v>
      </c>
      <c r="F1352" t="s">
        <v>196</v>
      </c>
      <c r="G1352" t="s">
        <v>55</v>
      </c>
      <c r="H1352" t="s">
        <v>14</v>
      </c>
      <c r="I1352" s="27">
        <v>604.24</v>
      </c>
    </row>
    <row r="1353" spans="1:9" hidden="1" x14ac:dyDescent="0.15">
      <c r="A1353" t="s">
        <v>52</v>
      </c>
      <c r="B1353" t="s">
        <v>170</v>
      </c>
      <c r="C1353" t="s">
        <v>171</v>
      </c>
      <c r="D1353" t="s">
        <v>27</v>
      </c>
      <c r="E1353" t="s">
        <v>12</v>
      </c>
      <c r="F1353" t="s">
        <v>172</v>
      </c>
      <c r="G1353" t="s">
        <v>55</v>
      </c>
      <c r="H1353" t="s">
        <v>14</v>
      </c>
      <c r="I1353" s="27">
        <v>1149.3599999999999</v>
      </c>
    </row>
    <row r="1354" spans="1:9" x14ac:dyDescent="0.15">
      <c r="A1354" t="s">
        <v>52</v>
      </c>
      <c r="B1354" t="s">
        <v>209</v>
      </c>
      <c r="C1354" t="s">
        <v>210</v>
      </c>
      <c r="D1354" t="s">
        <v>24</v>
      </c>
      <c r="E1354" t="s">
        <v>12</v>
      </c>
      <c r="F1354" t="s">
        <v>161</v>
      </c>
      <c r="G1354" t="s">
        <v>56</v>
      </c>
      <c r="H1354" t="s">
        <v>14</v>
      </c>
      <c r="I1354" s="27">
        <v>24.16</v>
      </c>
    </row>
    <row r="1355" spans="1:9" x14ac:dyDescent="0.15">
      <c r="A1355" t="s">
        <v>52</v>
      </c>
      <c r="B1355" t="s">
        <v>186</v>
      </c>
      <c r="C1355" t="s">
        <v>187</v>
      </c>
      <c r="D1355" t="s">
        <v>24</v>
      </c>
      <c r="E1355" t="s">
        <v>12</v>
      </c>
      <c r="F1355" t="s">
        <v>158</v>
      </c>
      <c r="G1355" t="s">
        <v>56</v>
      </c>
      <c r="H1355" t="s">
        <v>14</v>
      </c>
      <c r="I1355" s="27">
        <v>1000.8</v>
      </c>
    </row>
    <row r="1356" spans="1:9" x14ac:dyDescent="0.15">
      <c r="A1356" t="s">
        <v>52</v>
      </c>
      <c r="B1356" t="s">
        <v>233</v>
      </c>
      <c r="C1356" t="s">
        <v>234</v>
      </c>
      <c r="D1356" t="s">
        <v>24</v>
      </c>
      <c r="E1356" t="s">
        <v>12</v>
      </c>
      <c r="F1356" t="s">
        <v>229</v>
      </c>
      <c r="G1356" t="s">
        <v>56</v>
      </c>
      <c r="H1356" t="s">
        <v>14</v>
      </c>
      <c r="I1356" s="27">
        <v>25.54</v>
      </c>
    </row>
    <row r="1357" spans="1:9" hidden="1" x14ac:dyDescent="0.15">
      <c r="A1357" t="s">
        <v>52</v>
      </c>
      <c r="B1357" t="s">
        <v>175</v>
      </c>
      <c r="C1357" t="s">
        <v>176</v>
      </c>
      <c r="D1357" t="s">
        <v>11</v>
      </c>
      <c r="E1357" t="s">
        <v>12</v>
      </c>
      <c r="F1357" t="s">
        <v>177</v>
      </c>
      <c r="G1357" t="s">
        <v>55</v>
      </c>
      <c r="H1357" t="s">
        <v>14</v>
      </c>
      <c r="I1357" s="27">
        <v>493.09</v>
      </c>
    </row>
    <row r="1358" spans="1:9" hidden="1" x14ac:dyDescent="0.15">
      <c r="A1358" t="s">
        <v>52</v>
      </c>
      <c r="B1358" t="s">
        <v>178</v>
      </c>
      <c r="C1358" t="s">
        <v>179</v>
      </c>
      <c r="D1358" t="s">
        <v>11</v>
      </c>
      <c r="E1358" t="s">
        <v>12</v>
      </c>
      <c r="F1358" t="s">
        <v>180</v>
      </c>
      <c r="G1358" t="s">
        <v>55</v>
      </c>
      <c r="H1358" t="s">
        <v>14</v>
      </c>
      <c r="I1358" s="27">
        <v>1048.54</v>
      </c>
    </row>
    <row r="1359" spans="1:9" x14ac:dyDescent="0.15">
      <c r="A1359" t="s">
        <v>52</v>
      </c>
      <c r="B1359" t="s">
        <v>156</v>
      </c>
      <c r="C1359" t="s">
        <v>157</v>
      </c>
      <c r="D1359" t="s">
        <v>24</v>
      </c>
      <c r="E1359" t="s">
        <v>12</v>
      </c>
      <c r="F1359" t="s">
        <v>158</v>
      </c>
      <c r="G1359" t="s">
        <v>56</v>
      </c>
      <c r="H1359" t="s">
        <v>14</v>
      </c>
      <c r="I1359" s="27">
        <v>200.1</v>
      </c>
    </row>
    <row r="1360" spans="1:9" hidden="1" x14ac:dyDescent="0.15">
      <c r="A1360" t="s">
        <v>52</v>
      </c>
      <c r="B1360" t="s">
        <v>178</v>
      </c>
      <c r="C1360" t="s">
        <v>179</v>
      </c>
      <c r="D1360" t="s">
        <v>27</v>
      </c>
      <c r="E1360" t="s">
        <v>12</v>
      </c>
      <c r="F1360" t="s">
        <v>180</v>
      </c>
      <c r="G1360" t="s">
        <v>55</v>
      </c>
      <c r="H1360" t="s">
        <v>14</v>
      </c>
      <c r="I1360" s="27">
        <v>405.95</v>
      </c>
    </row>
    <row r="1361" spans="1:9" x14ac:dyDescent="0.15">
      <c r="A1361" t="s">
        <v>52</v>
      </c>
      <c r="B1361" t="s">
        <v>221</v>
      </c>
      <c r="C1361" t="s">
        <v>222</v>
      </c>
      <c r="D1361" t="s">
        <v>24</v>
      </c>
      <c r="E1361" t="s">
        <v>12</v>
      </c>
      <c r="F1361" t="s">
        <v>161</v>
      </c>
      <c r="G1361" t="s">
        <v>56</v>
      </c>
      <c r="H1361" t="s">
        <v>14</v>
      </c>
      <c r="I1361" s="27">
        <v>67.88</v>
      </c>
    </row>
    <row r="1362" spans="1:9" x14ac:dyDescent="0.15">
      <c r="A1362" t="s">
        <v>52</v>
      </c>
      <c r="B1362" t="s">
        <v>199</v>
      </c>
      <c r="C1362" t="s">
        <v>200</v>
      </c>
      <c r="D1362" t="s">
        <v>24</v>
      </c>
      <c r="E1362" t="s">
        <v>12</v>
      </c>
      <c r="F1362" t="s">
        <v>161</v>
      </c>
      <c r="G1362" t="s">
        <v>56</v>
      </c>
      <c r="H1362" t="s">
        <v>14</v>
      </c>
      <c r="I1362" s="27">
        <v>27.62</v>
      </c>
    </row>
    <row r="1363" spans="1:9" x14ac:dyDescent="0.15">
      <c r="A1363" t="s">
        <v>52</v>
      </c>
      <c r="B1363" t="s">
        <v>184</v>
      </c>
      <c r="C1363" t="s">
        <v>185</v>
      </c>
      <c r="D1363" t="s">
        <v>24</v>
      </c>
      <c r="E1363" t="s">
        <v>12</v>
      </c>
      <c r="F1363" t="s">
        <v>161</v>
      </c>
      <c r="G1363" t="s">
        <v>56</v>
      </c>
      <c r="H1363" t="s">
        <v>14</v>
      </c>
      <c r="I1363" s="27">
        <v>13.84</v>
      </c>
    </row>
    <row r="1364" spans="1:9" x14ac:dyDescent="0.15">
      <c r="A1364" t="s">
        <v>52</v>
      </c>
      <c r="B1364" t="s">
        <v>205</v>
      </c>
      <c r="C1364" t="s">
        <v>206</v>
      </c>
      <c r="D1364" t="s">
        <v>24</v>
      </c>
      <c r="E1364" t="s">
        <v>12</v>
      </c>
      <c r="F1364" t="s">
        <v>161</v>
      </c>
      <c r="G1364" t="s">
        <v>56</v>
      </c>
      <c r="H1364" t="s">
        <v>14</v>
      </c>
      <c r="I1364" s="27">
        <v>106.37</v>
      </c>
    </row>
    <row r="1365" spans="1:9" x14ac:dyDescent="0.15">
      <c r="A1365" t="s">
        <v>52</v>
      </c>
      <c r="B1365" t="s">
        <v>162</v>
      </c>
      <c r="C1365" t="s">
        <v>163</v>
      </c>
      <c r="D1365" t="s">
        <v>24</v>
      </c>
      <c r="E1365" t="s">
        <v>12</v>
      </c>
      <c r="F1365" t="s">
        <v>161</v>
      </c>
      <c r="G1365" t="s">
        <v>56</v>
      </c>
      <c r="H1365" t="s">
        <v>14</v>
      </c>
      <c r="I1365" s="27">
        <v>39.97</v>
      </c>
    </row>
    <row r="1366" spans="1:9" hidden="1" x14ac:dyDescent="0.15">
      <c r="A1366" t="s">
        <v>52</v>
      </c>
      <c r="B1366" t="s">
        <v>164</v>
      </c>
      <c r="C1366" t="s">
        <v>165</v>
      </c>
      <c r="D1366" t="s">
        <v>11</v>
      </c>
      <c r="E1366" t="s">
        <v>12</v>
      </c>
      <c r="F1366" t="s">
        <v>166</v>
      </c>
      <c r="G1366" t="s">
        <v>55</v>
      </c>
      <c r="H1366" t="s">
        <v>14</v>
      </c>
      <c r="I1366" s="27">
        <v>187.01</v>
      </c>
    </row>
    <row r="1367" spans="1:9" hidden="1" x14ac:dyDescent="0.15">
      <c r="A1367" t="s">
        <v>52</v>
      </c>
      <c r="B1367" t="s">
        <v>250</v>
      </c>
      <c r="C1367" t="s">
        <v>251</v>
      </c>
      <c r="D1367" t="s">
        <v>11</v>
      </c>
      <c r="E1367" t="s">
        <v>12</v>
      </c>
      <c r="F1367" t="s">
        <v>252</v>
      </c>
      <c r="G1367" t="s">
        <v>55</v>
      </c>
      <c r="H1367" t="s">
        <v>14</v>
      </c>
      <c r="I1367" s="27">
        <v>201.1</v>
      </c>
    </row>
    <row r="1368" spans="1:9" x14ac:dyDescent="0.15">
      <c r="A1368" t="s">
        <v>53</v>
      </c>
      <c r="B1368" t="s">
        <v>159</v>
      </c>
      <c r="C1368" t="s">
        <v>160</v>
      </c>
      <c r="D1368" t="s">
        <v>24</v>
      </c>
      <c r="E1368" t="s">
        <v>12</v>
      </c>
      <c r="F1368" t="s">
        <v>161</v>
      </c>
      <c r="G1368" t="s">
        <v>56</v>
      </c>
      <c r="H1368" t="s">
        <v>14</v>
      </c>
      <c r="I1368" s="27">
        <v>162.07</v>
      </c>
    </row>
    <row r="1369" spans="1:9" x14ac:dyDescent="0.15">
      <c r="A1369" t="s">
        <v>53</v>
      </c>
      <c r="B1369" t="s">
        <v>203</v>
      </c>
      <c r="C1369" t="s">
        <v>204</v>
      </c>
      <c r="D1369" t="s">
        <v>24</v>
      </c>
      <c r="E1369" t="s">
        <v>12</v>
      </c>
      <c r="F1369" t="s">
        <v>158</v>
      </c>
      <c r="G1369" t="s">
        <v>56</v>
      </c>
      <c r="H1369" t="s">
        <v>14</v>
      </c>
      <c r="I1369" s="27">
        <v>200.1</v>
      </c>
    </row>
    <row r="1370" spans="1:9" x14ac:dyDescent="0.15">
      <c r="A1370" t="s">
        <v>53</v>
      </c>
      <c r="B1370" t="s">
        <v>227</v>
      </c>
      <c r="C1370" t="s">
        <v>228</v>
      </c>
      <c r="D1370" t="s">
        <v>24</v>
      </c>
      <c r="E1370" t="s">
        <v>12</v>
      </c>
      <c r="F1370" t="s">
        <v>229</v>
      </c>
      <c r="G1370" t="s">
        <v>56</v>
      </c>
      <c r="H1370" t="s">
        <v>14</v>
      </c>
      <c r="I1370" s="27">
        <v>20.440000000000001</v>
      </c>
    </row>
    <row r="1371" spans="1:9" x14ac:dyDescent="0.15">
      <c r="A1371" t="s">
        <v>53</v>
      </c>
      <c r="B1371" t="s">
        <v>245</v>
      </c>
      <c r="C1371" t="s">
        <v>246</v>
      </c>
      <c r="D1371" t="s">
        <v>24</v>
      </c>
      <c r="E1371" t="s">
        <v>12</v>
      </c>
      <c r="F1371" t="s">
        <v>161</v>
      </c>
      <c r="G1371" t="s">
        <v>56</v>
      </c>
      <c r="H1371" t="s">
        <v>14</v>
      </c>
      <c r="I1371" s="27">
        <v>191.82</v>
      </c>
    </row>
    <row r="1372" spans="1:9" x14ac:dyDescent="0.15">
      <c r="A1372" t="s">
        <v>53</v>
      </c>
      <c r="B1372" t="s">
        <v>205</v>
      </c>
      <c r="C1372" t="s">
        <v>206</v>
      </c>
      <c r="D1372" t="s">
        <v>24</v>
      </c>
      <c r="E1372" t="s">
        <v>12</v>
      </c>
      <c r="F1372" t="s">
        <v>161</v>
      </c>
      <c r="G1372" t="s">
        <v>56</v>
      </c>
      <c r="H1372" t="s">
        <v>14</v>
      </c>
      <c r="I1372" s="27">
        <v>41.56</v>
      </c>
    </row>
    <row r="1373" spans="1:9" hidden="1" x14ac:dyDescent="0.15">
      <c r="A1373" t="s">
        <v>53</v>
      </c>
      <c r="B1373" t="s">
        <v>170</v>
      </c>
      <c r="C1373" t="s">
        <v>171</v>
      </c>
      <c r="D1373" t="s">
        <v>27</v>
      </c>
      <c r="E1373" t="s">
        <v>12</v>
      </c>
      <c r="F1373" t="s">
        <v>172</v>
      </c>
      <c r="G1373" t="s">
        <v>55</v>
      </c>
      <c r="H1373" t="s">
        <v>14</v>
      </c>
      <c r="I1373" s="27">
        <v>1344.65</v>
      </c>
    </row>
    <row r="1374" spans="1:9" x14ac:dyDescent="0.15">
      <c r="A1374" t="s">
        <v>53</v>
      </c>
      <c r="B1374" t="s">
        <v>173</v>
      </c>
      <c r="C1374" t="s">
        <v>174</v>
      </c>
      <c r="D1374" t="s">
        <v>24</v>
      </c>
      <c r="E1374" t="s">
        <v>12</v>
      </c>
      <c r="F1374" t="s">
        <v>169</v>
      </c>
      <c r="G1374" t="s">
        <v>56</v>
      </c>
      <c r="H1374" t="s">
        <v>14</v>
      </c>
      <c r="I1374" s="27">
        <v>200.1</v>
      </c>
    </row>
    <row r="1375" spans="1:9" x14ac:dyDescent="0.15">
      <c r="A1375" t="s">
        <v>53</v>
      </c>
      <c r="B1375" t="s">
        <v>184</v>
      </c>
      <c r="C1375" t="s">
        <v>185</v>
      </c>
      <c r="D1375" t="s">
        <v>24</v>
      </c>
      <c r="E1375" t="s">
        <v>12</v>
      </c>
      <c r="F1375" t="s">
        <v>161</v>
      </c>
      <c r="G1375" t="s">
        <v>56</v>
      </c>
      <c r="H1375" t="s">
        <v>14</v>
      </c>
      <c r="I1375" s="27">
        <v>60.02</v>
      </c>
    </row>
    <row r="1376" spans="1:9" x14ac:dyDescent="0.15">
      <c r="A1376" t="s">
        <v>53</v>
      </c>
      <c r="B1376" t="s">
        <v>186</v>
      </c>
      <c r="C1376" t="s">
        <v>187</v>
      </c>
      <c r="D1376" t="s">
        <v>24</v>
      </c>
      <c r="E1376" t="s">
        <v>12</v>
      </c>
      <c r="F1376" t="s">
        <v>158</v>
      </c>
      <c r="G1376" t="s">
        <v>56</v>
      </c>
      <c r="H1376" t="s">
        <v>14</v>
      </c>
      <c r="I1376" s="27">
        <v>1000.5</v>
      </c>
    </row>
    <row r="1377" spans="1:9" x14ac:dyDescent="0.15">
      <c r="A1377" t="s">
        <v>53</v>
      </c>
      <c r="B1377" t="s">
        <v>255</v>
      </c>
      <c r="C1377" t="s">
        <v>256</v>
      </c>
      <c r="D1377" t="s">
        <v>24</v>
      </c>
      <c r="E1377" t="s">
        <v>12</v>
      </c>
      <c r="F1377" t="s">
        <v>161</v>
      </c>
      <c r="G1377" t="s">
        <v>56</v>
      </c>
      <c r="H1377" t="s">
        <v>14</v>
      </c>
      <c r="I1377" s="27">
        <v>744.16</v>
      </c>
    </row>
    <row r="1378" spans="1:9" x14ac:dyDescent="0.15">
      <c r="A1378" t="s">
        <v>53</v>
      </c>
      <c r="B1378" t="s">
        <v>167</v>
      </c>
      <c r="C1378" t="s">
        <v>168</v>
      </c>
      <c r="D1378" t="s">
        <v>24</v>
      </c>
      <c r="E1378" t="s">
        <v>12</v>
      </c>
      <c r="F1378" t="s">
        <v>169</v>
      </c>
      <c r="G1378" t="s">
        <v>56</v>
      </c>
      <c r="H1378" t="s">
        <v>14</v>
      </c>
      <c r="I1378" s="27">
        <v>200.1</v>
      </c>
    </row>
    <row r="1379" spans="1:9" hidden="1" x14ac:dyDescent="0.15">
      <c r="A1379" t="s">
        <v>53</v>
      </c>
      <c r="B1379" t="s">
        <v>178</v>
      </c>
      <c r="C1379" t="s">
        <v>179</v>
      </c>
      <c r="D1379" t="s">
        <v>27</v>
      </c>
      <c r="E1379" t="s">
        <v>12</v>
      </c>
      <c r="F1379" t="s">
        <v>180</v>
      </c>
      <c r="G1379" t="s">
        <v>55</v>
      </c>
      <c r="H1379" t="s">
        <v>14</v>
      </c>
      <c r="I1379" s="27">
        <v>417.86</v>
      </c>
    </row>
    <row r="1380" spans="1:9" x14ac:dyDescent="0.15">
      <c r="A1380" t="s">
        <v>53</v>
      </c>
      <c r="B1380" t="s">
        <v>257</v>
      </c>
      <c r="C1380" t="s">
        <v>258</v>
      </c>
      <c r="D1380" t="s">
        <v>24</v>
      </c>
      <c r="E1380" t="s">
        <v>12</v>
      </c>
      <c r="F1380" t="s">
        <v>161</v>
      </c>
      <c r="G1380" t="s">
        <v>56</v>
      </c>
      <c r="H1380" t="s">
        <v>14</v>
      </c>
      <c r="I1380" s="27">
        <v>2886.55</v>
      </c>
    </row>
    <row r="1381" spans="1:9" x14ac:dyDescent="0.15">
      <c r="A1381" t="s">
        <v>53</v>
      </c>
      <c r="B1381" t="s">
        <v>188</v>
      </c>
      <c r="C1381" t="s">
        <v>189</v>
      </c>
      <c r="D1381" t="s">
        <v>24</v>
      </c>
      <c r="E1381" t="s">
        <v>12</v>
      </c>
      <c r="F1381" t="s">
        <v>161</v>
      </c>
      <c r="G1381" t="s">
        <v>56</v>
      </c>
      <c r="H1381" t="s">
        <v>14</v>
      </c>
      <c r="I1381" s="27">
        <v>8301.11</v>
      </c>
    </row>
    <row r="1382" spans="1:9" x14ac:dyDescent="0.15">
      <c r="A1382" t="s">
        <v>53</v>
      </c>
      <c r="B1382" t="s">
        <v>156</v>
      </c>
      <c r="C1382" t="s">
        <v>157</v>
      </c>
      <c r="D1382" t="s">
        <v>24</v>
      </c>
      <c r="E1382" t="s">
        <v>12</v>
      </c>
      <c r="F1382" t="s">
        <v>158</v>
      </c>
      <c r="G1382" t="s">
        <v>56</v>
      </c>
      <c r="H1382" t="s">
        <v>14</v>
      </c>
      <c r="I1382" s="27">
        <v>200.1</v>
      </c>
    </row>
    <row r="1383" spans="1:9" hidden="1" x14ac:dyDescent="0.15">
      <c r="A1383" t="s">
        <v>53</v>
      </c>
      <c r="B1383" t="s">
        <v>175</v>
      </c>
      <c r="C1383" t="s">
        <v>176</v>
      </c>
      <c r="D1383" t="s">
        <v>11</v>
      </c>
      <c r="E1383" t="s">
        <v>12</v>
      </c>
      <c r="F1383" t="s">
        <v>177</v>
      </c>
      <c r="G1383" t="s">
        <v>55</v>
      </c>
      <c r="H1383" t="s">
        <v>14</v>
      </c>
      <c r="I1383" s="27">
        <v>503.27</v>
      </c>
    </row>
    <row r="1384" spans="1:9" x14ac:dyDescent="0.15">
      <c r="A1384" t="s">
        <v>53</v>
      </c>
      <c r="B1384" t="s">
        <v>199</v>
      </c>
      <c r="C1384" t="s">
        <v>200</v>
      </c>
      <c r="D1384" t="s">
        <v>24</v>
      </c>
      <c r="E1384" t="s">
        <v>12</v>
      </c>
      <c r="F1384" t="s">
        <v>161</v>
      </c>
      <c r="G1384" t="s">
        <v>56</v>
      </c>
      <c r="H1384" t="s">
        <v>14</v>
      </c>
      <c r="I1384" s="27">
        <v>26.54</v>
      </c>
    </row>
    <row r="1385" spans="1:9" x14ac:dyDescent="0.15">
      <c r="A1385" t="s">
        <v>53</v>
      </c>
      <c r="B1385" t="s">
        <v>223</v>
      </c>
      <c r="C1385" t="s">
        <v>224</v>
      </c>
      <c r="D1385" t="s">
        <v>24</v>
      </c>
      <c r="E1385" t="s">
        <v>12</v>
      </c>
      <c r="F1385" t="s">
        <v>161</v>
      </c>
      <c r="G1385" t="s">
        <v>56</v>
      </c>
      <c r="H1385" t="s">
        <v>14</v>
      </c>
      <c r="I1385" s="27">
        <v>165.97</v>
      </c>
    </row>
    <row r="1386" spans="1:9" hidden="1" x14ac:dyDescent="0.15">
      <c r="A1386" t="s">
        <v>53</v>
      </c>
      <c r="B1386" t="s">
        <v>164</v>
      </c>
      <c r="C1386" t="s">
        <v>165</v>
      </c>
      <c r="D1386" t="s">
        <v>11</v>
      </c>
      <c r="E1386" t="s">
        <v>12</v>
      </c>
      <c r="F1386" t="s">
        <v>166</v>
      </c>
      <c r="G1386" t="s">
        <v>55</v>
      </c>
      <c r="H1386" t="s">
        <v>14</v>
      </c>
      <c r="I1386" s="27">
        <v>132.77000000000001</v>
      </c>
    </row>
    <row r="1387" spans="1:9" x14ac:dyDescent="0.15">
      <c r="A1387" t="s">
        <v>53</v>
      </c>
      <c r="B1387" t="s">
        <v>237</v>
      </c>
      <c r="C1387" t="s">
        <v>238</v>
      </c>
      <c r="D1387" t="s">
        <v>24</v>
      </c>
      <c r="E1387" t="s">
        <v>12</v>
      </c>
      <c r="F1387" t="s">
        <v>229</v>
      </c>
      <c r="G1387" t="s">
        <v>56</v>
      </c>
      <c r="H1387" t="s">
        <v>14</v>
      </c>
      <c r="I1387" s="27">
        <v>18.59</v>
      </c>
    </row>
    <row r="1388" spans="1:9" hidden="1" x14ac:dyDescent="0.15">
      <c r="A1388" t="s">
        <v>53</v>
      </c>
      <c r="B1388" t="s">
        <v>194</v>
      </c>
      <c r="C1388" t="s">
        <v>195</v>
      </c>
      <c r="D1388" t="s">
        <v>11</v>
      </c>
      <c r="E1388" t="s">
        <v>12</v>
      </c>
      <c r="F1388" t="s">
        <v>196</v>
      </c>
      <c r="G1388" t="s">
        <v>55</v>
      </c>
      <c r="H1388" t="s">
        <v>14</v>
      </c>
      <c r="I1388" s="27">
        <v>597.49</v>
      </c>
    </row>
    <row r="1389" spans="1:9" hidden="1" x14ac:dyDescent="0.15">
      <c r="A1389" t="s">
        <v>53</v>
      </c>
      <c r="B1389" t="s">
        <v>178</v>
      </c>
      <c r="C1389" t="s">
        <v>179</v>
      </c>
      <c r="D1389" t="s">
        <v>15</v>
      </c>
      <c r="E1389" t="s">
        <v>12</v>
      </c>
      <c r="F1389" t="s">
        <v>180</v>
      </c>
      <c r="G1389" t="s">
        <v>55</v>
      </c>
      <c r="H1389" t="s">
        <v>14</v>
      </c>
      <c r="I1389" s="27">
        <v>443.39</v>
      </c>
    </row>
    <row r="1390" spans="1:9" x14ac:dyDescent="0.15">
      <c r="A1390" t="s">
        <v>53</v>
      </c>
      <c r="B1390" t="s">
        <v>192</v>
      </c>
      <c r="C1390" t="s">
        <v>193</v>
      </c>
      <c r="D1390" t="s">
        <v>24</v>
      </c>
      <c r="E1390" t="s">
        <v>12</v>
      </c>
      <c r="F1390" t="s">
        <v>183</v>
      </c>
      <c r="G1390" t="s">
        <v>56</v>
      </c>
      <c r="H1390" t="s">
        <v>14</v>
      </c>
      <c r="I1390" s="27">
        <v>200</v>
      </c>
    </row>
    <row r="1391" spans="1:9" hidden="1" x14ac:dyDescent="0.15">
      <c r="A1391" t="s">
        <v>53</v>
      </c>
      <c r="B1391" t="s">
        <v>250</v>
      </c>
      <c r="C1391" t="s">
        <v>251</v>
      </c>
      <c r="D1391" t="s">
        <v>11</v>
      </c>
      <c r="E1391" t="s">
        <v>12</v>
      </c>
      <c r="F1391" t="s">
        <v>252</v>
      </c>
      <c r="G1391" t="s">
        <v>55</v>
      </c>
      <c r="H1391" t="s">
        <v>14</v>
      </c>
      <c r="I1391" s="27">
        <v>204.41</v>
      </c>
    </row>
    <row r="1392" spans="1:9" x14ac:dyDescent="0.15">
      <c r="A1392" t="s">
        <v>53</v>
      </c>
      <c r="B1392" t="s">
        <v>253</v>
      </c>
      <c r="C1392" t="s">
        <v>254</v>
      </c>
      <c r="D1392" t="s">
        <v>24</v>
      </c>
      <c r="E1392" t="s">
        <v>12</v>
      </c>
      <c r="F1392" t="s">
        <v>161</v>
      </c>
      <c r="G1392" t="s">
        <v>56</v>
      </c>
      <c r="H1392" t="s">
        <v>14</v>
      </c>
      <c r="I1392" s="27">
        <v>1.57</v>
      </c>
    </row>
    <row r="1393" spans="1:9" hidden="1" x14ac:dyDescent="0.15">
      <c r="A1393" t="s">
        <v>53</v>
      </c>
      <c r="B1393" t="s">
        <v>178</v>
      </c>
      <c r="C1393" t="s">
        <v>179</v>
      </c>
      <c r="D1393" t="s">
        <v>11</v>
      </c>
      <c r="E1393" t="s">
        <v>12</v>
      </c>
      <c r="F1393" t="s">
        <v>180</v>
      </c>
      <c r="G1393" t="s">
        <v>55</v>
      </c>
      <c r="H1393" t="s">
        <v>14</v>
      </c>
      <c r="I1393" s="27">
        <v>1143.3800000000001</v>
      </c>
    </row>
    <row r="1394" spans="1:9" x14ac:dyDescent="0.15">
      <c r="A1394" t="s">
        <v>53</v>
      </c>
      <c r="B1394" t="s">
        <v>233</v>
      </c>
      <c r="C1394" t="s">
        <v>234</v>
      </c>
      <c r="D1394" t="s">
        <v>24</v>
      </c>
      <c r="E1394" t="s">
        <v>12</v>
      </c>
      <c r="F1394" t="s">
        <v>229</v>
      </c>
      <c r="G1394" t="s">
        <v>56</v>
      </c>
      <c r="H1394" t="s">
        <v>14</v>
      </c>
      <c r="I1394" s="27">
        <v>233.54</v>
      </c>
    </row>
    <row r="1395" spans="1:9" hidden="1" x14ac:dyDescent="0.15">
      <c r="A1395" t="s">
        <v>53</v>
      </c>
      <c r="B1395" t="s">
        <v>247</v>
      </c>
      <c r="C1395" t="s">
        <v>248</v>
      </c>
      <c r="D1395" t="s">
        <v>11</v>
      </c>
      <c r="E1395" t="s">
        <v>12</v>
      </c>
      <c r="F1395" t="s">
        <v>249</v>
      </c>
      <c r="G1395" t="s">
        <v>55</v>
      </c>
      <c r="H1395" t="s">
        <v>14</v>
      </c>
      <c r="I1395" s="27">
        <v>501.5</v>
      </c>
    </row>
    <row r="1396" spans="1:9" x14ac:dyDescent="0.15">
      <c r="A1396" t="s">
        <v>53</v>
      </c>
      <c r="B1396" t="s">
        <v>190</v>
      </c>
      <c r="C1396" t="s">
        <v>191</v>
      </c>
      <c r="D1396" t="s">
        <v>24</v>
      </c>
      <c r="E1396" t="s">
        <v>12</v>
      </c>
      <c r="F1396" t="s">
        <v>161</v>
      </c>
      <c r="G1396" t="s">
        <v>56</v>
      </c>
      <c r="H1396" t="s">
        <v>14</v>
      </c>
      <c r="I1396" s="27">
        <v>3.31</v>
      </c>
    </row>
    <row r="1397" spans="1:9" x14ac:dyDescent="0.15">
      <c r="A1397" t="s">
        <v>53</v>
      </c>
      <c r="B1397" t="s">
        <v>225</v>
      </c>
      <c r="C1397" t="s">
        <v>226</v>
      </c>
      <c r="D1397" t="s">
        <v>24</v>
      </c>
      <c r="E1397" t="s">
        <v>12</v>
      </c>
      <c r="F1397" t="s">
        <v>161</v>
      </c>
      <c r="G1397" t="s">
        <v>56</v>
      </c>
      <c r="H1397" t="s">
        <v>14</v>
      </c>
      <c r="I1397" s="27">
        <v>139.47</v>
      </c>
    </row>
    <row r="1398" spans="1:9" hidden="1" x14ac:dyDescent="0.15">
      <c r="A1398" t="s">
        <v>53</v>
      </c>
      <c r="B1398" t="s">
        <v>170</v>
      </c>
      <c r="C1398" t="s">
        <v>171</v>
      </c>
      <c r="D1398" t="s">
        <v>11</v>
      </c>
      <c r="E1398" t="s">
        <v>12</v>
      </c>
      <c r="F1398" t="s">
        <v>172</v>
      </c>
      <c r="G1398" t="s">
        <v>55</v>
      </c>
      <c r="H1398" t="s">
        <v>14</v>
      </c>
      <c r="I1398" s="27">
        <v>2029.16</v>
      </c>
    </row>
    <row r="1399" spans="1:9" x14ac:dyDescent="0.15">
      <c r="A1399" t="s">
        <v>53</v>
      </c>
      <c r="B1399" t="s">
        <v>221</v>
      </c>
      <c r="C1399" t="s">
        <v>222</v>
      </c>
      <c r="D1399" t="s">
        <v>24</v>
      </c>
      <c r="E1399" t="s">
        <v>12</v>
      </c>
      <c r="F1399" t="s">
        <v>161</v>
      </c>
      <c r="G1399" t="s">
        <v>56</v>
      </c>
      <c r="H1399" t="s">
        <v>14</v>
      </c>
      <c r="I1399" s="27">
        <v>55.68</v>
      </c>
    </row>
    <row r="1400" spans="1:9" x14ac:dyDescent="0.15">
      <c r="A1400" t="s">
        <v>53</v>
      </c>
      <c r="B1400" t="s">
        <v>209</v>
      </c>
      <c r="C1400" t="s">
        <v>210</v>
      </c>
      <c r="D1400" t="s">
        <v>24</v>
      </c>
      <c r="E1400" t="s">
        <v>12</v>
      </c>
      <c r="F1400" t="s">
        <v>161</v>
      </c>
      <c r="G1400" t="s">
        <v>56</v>
      </c>
      <c r="H1400" t="s">
        <v>14</v>
      </c>
      <c r="I1400" s="27">
        <v>15.41</v>
      </c>
    </row>
    <row r="1401" spans="1:9" x14ac:dyDescent="0.15">
      <c r="A1401" t="s">
        <v>53</v>
      </c>
      <c r="B1401" t="s">
        <v>162</v>
      </c>
      <c r="C1401" t="s">
        <v>163</v>
      </c>
      <c r="D1401" t="s">
        <v>24</v>
      </c>
      <c r="E1401" t="s">
        <v>12</v>
      </c>
      <c r="F1401" t="s">
        <v>161</v>
      </c>
      <c r="G1401" t="s">
        <v>56</v>
      </c>
      <c r="H1401" t="s">
        <v>14</v>
      </c>
      <c r="I1401" s="27">
        <v>10.16</v>
      </c>
    </row>
    <row r="1402" spans="1:9" x14ac:dyDescent="0.15">
      <c r="A1402" t="s">
        <v>53</v>
      </c>
      <c r="B1402" t="s">
        <v>211</v>
      </c>
      <c r="C1402" t="s">
        <v>212</v>
      </c>
      <c r="D1402" t="s">
        <v>24</v>
      </c>
      <c r="E1402" t="s">
        <v>12</v>
      </c>
      <c r="F1402" t="s">
        <v>161</v>
      </c>
      <c r="G1402" t="s">
        <v>56</v>
      </c>
      <c r="H1402" t="s">
        <v>14</v>
      </c>
      <c r="I1402" s="27">
        <v>500.02</v>
      </c>
    </row>
    <row r="1403" spans="1:9" x14ac:dyDescent="0.15">
      <c r="A1403" t="s">
        <v>53</v>
      </c>
      <c r="B1403" t="s">
        <v>235</v>
      </c>
      <c r="C1403" t="s">
        <v>236</v>
      </c>
      <c r="D1403" t="s">
        <v>24</v>
      </c>
      <c r="E1403" t="s">
        <v>12</v>
      </c>
      <c r="F1403" t="s">
        <v>229</v>
      </c>
      <c r="G1403" t="s">
        <v>56</v>
      </c>
      <c r="H1403" t="s">
        <v>14</v>
      </c>
      <c r="I1403" s="27">
        <v>37.89</v>
      </c>
    </row>
  </sheetData>
  <autoFilter ref="A1:I1403">
    <filterColumn colId="6">
      <filters>
        <filter val="CPC"/>
      </filters>
    </filterColumn>
  </autoFilter>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
  <sheetViews>
    <sheetView workbookViewId="0">
      <selection activeCell="P1" sqref="P1:P1048576"/>
    </sheetView>
  </sheetViews>
  <sheetFormatPr defaultRowHeight="13.5" x14ac:dyDescent="0.15"/>
  <cols>
    <col min="1" max="17" width="20" customWidth="1"/>
  </cols>
  <sheetData>
    <row r="1" spans="1:17" ht="33" x14ac:dyDescent="0.15">
      <c r="A1" s="33" t="s">
        <v>420</v>
      </c>
      <c r="B1" s="33" t="s">
        <v>421</v>
      </c>
      <c r="C1" s="33" t="s">
        <v>422</v>
      </c>
      <c r="D1" s="33" t="s">
        <v>423</v>
      </c>
      <c r="E1" s="33" t="s">
        <v>424</v>
      </c>
      <c r="F1" s="33" t="s">
        <v>425</v>
      </c>
      <c r="G1" s="33" t="s">
        <v>426</v>
      </c>
      <c r="H1" s="33" t="s">
        <v>427</v>
      </c>
      <c r="I1" s="33" t="s">
        <v>428</v>
      </c>
      <c r="J1" s="33" t="s">
        <v>429</v>
      </c>
      <c r="K1" s="33" t="s">
        <v>430</v>
      </c>
      <c r="L1" s="33" t="s">
        <v>431</v>
      </c>
      <c r="M1" s="33" t="s">
        <v>432</v>
      </c>
      <c r="N1" s="33" t="s">
        <v>433</v>
      </c>
      <c r="O1" s="33" t="s">
        <v>434</v>
      </c>
      <c r="P1" s="33" t="s">
        <v>435</v>
      </c>
      <c r="Q1" s="33" t="s">
        <v>436</v>
      </c>
    </row>
    <row r="2" spans="1:17" x14ac:dyDescent="0.15">
      <c r="A2" s="34" t="s">
        <v>437</v>
      </c>
      <c r="B2" s="34" t="s">
        <v>438</v>
      </c>
      <c r="C2" s="34"/>
      <c r="D2" s="34"/>
      <c r="E2" s="34"/>
      <c r="F2" s="34"/>
      <c r="G2" s="34">
        <v>25311.008460000001</v>
      </c>
      <c r="H2" s="34">
        <v>25311.008460000001</v>
      </c>
      <c r="I2" s="34">
        <v>0</v>
      </c>
      <c r="J2" s="34">
        <v>0</v>
      </c>
      <c r="K2" s="34">
        <v>0</v>
      </c>
      <c r="L2" s="34">
        <v>0</v>
      </c>
      <c r="M2" s="34">
        <v>0</v>
      </c>
      <c r="N2" s="34">
        <v>25311.008460000001</v>
      </c>
      <c r="O2" s="34">
        <v>0</v>
      </c>
      <c r="P2" s="34">
        <v>0</v>
      </c>
      <c r="Q2" s="34">
        <v>0</v>
      </c>
    </row>
    <row r="3" spans="1:17" x14ac:dyDescent="0.15">
      <c r="A3" s="34" t="s">
        <v>439</v>
      </c>
      <c r="B3" s="34" t="s">
        <v>438</v>
      </c>
      <c r="C3" s="34"/>
      <c r="D3" s="34"/>
      <c r="E3" s="34"/>
      <c r="F3" s="34"/>
      <c r="G3" s="34">
        <v>8240.8630200000007</v>
      </c>
      <c r="H3" s="34">
        <v>8240.8630200000007</v>
      </c>
      <c r="I3" s="34">
        <v>0</v>
      </c>
      <c r="J3" s="34">
        <v>0</v>
      </c>
      <c r="K3" s="34">
        <v>0</v>
      </c>
      <c r="L3" s="34">
        <v>7006.2365099999997</v>
      </c>
      <c r="M3" s="34">
        <v>0</v>
      </c>
      <c r="N3" s="34">
        <v>0</v>
      </c>
      <c r="O3" s="34">
        <v>0</v>
      </c>
      <c r="P3" s="34">
        <v>1234.6265100000001</v>
      </c>
      <c r="Q3" s="34">
        <v>0</v>
      </c>
    </row>
    <row r="4" spans="1:17" x14ac:dyDescent="0.15">
      <c r="A4" s="34" t="s">
        <v>440</v>
      </c>
      <c r="B4" s="34" t="s">
        <v>438</v>
      </c>
      <c r="C4" s="34"/>
      <c r="D4" s="34"/>
      <c r="E4" s="34"/>
      <c r="F4" s="34"/>
      <c r="G4" s="34">
        <v>7665.5191800000002</v>
      </c>
      <c r="H4" s="34">
        <v>7665.5191800000002</v>
      </c>
      <c r="I4" s="34">
        <v>0</v>
      </c>
      <c r="J4" s="34">
        <v>0</v>
      </c>
      <c r="K4" s="34">
        <v>0</v>
      </c>
      <c r="L4" s="34">
        <v>0</v>
      </c>
      <c r="M4" s="34">
        <v>0</v>
      </c>
      <c r="N4" s="34">
        <v>7665.5191800000002</v>
      </c>
      <c r="O4" s="34">
        <v>0</v>
      </c>
      <c r="P4" s="34">
        <v>0</v>
      </c>
      <c r="Q4" s="34">
        <v>0</v>
      </c>
    </row>
    <row r="5" spans="1:17" x14ac:dyDescent="0.15">
      <c r="A5" s="34" t="s">
        <v>441</v>
      </c>
      <c r="B5" s="34" t="s">
        <v>438</v>
      </c>
      <c r="C5" s="34"/>
      <c r="D5" s="34"/>
      <c r="E5" s="34"/>
      <c r="F5" s="34"/>
      <c r="G5" s="34">
        <v>5815.6636900000003</v>
      </c>
      <c r="H5" s="34">
        <v>5815.6636900000003</v>
      </c>
      <c r="I5" s="34">
        <v>0</v>
      </c>
      <c r="J5" s="34">
        <v>0</v>
      </c>
      <c r="K5" s="34">
        <v>0</v>
      </c>
      <c r="L5" s="34">
        <v>139.32355000000001</v>
      </c>
      <c r="M5" s="34">
        <v>0</v>
      </c>
      <c r="N5" s="34">
        <v>5599.0194199999996</v>
      </c>
      <c r="O5" s="34">
        <v>0</v>
      </c>
      <c r="P5" s="34">
        <v>77.320719999999994</v>
      </c>
      <c r="Q5" s="34">
        <v>0</v>
      </c>
    </row>
    <row r="6" spans="1:17" x14ac:dyDescent="0.15">
      <c r="A6" s="34" t="s">
        <v>442</v>
      </c>
      <c r="B6" s="34" t="s">
        <v>443</v>
      </c>
      <c r="C6" s="34"/>
      <c r="D6" s="34"/>
      <c r="E6" s="34"/>
      <c r="F6" s="34"/>
      <c r="G6" s="34">
        <v>3120.2991400000001</v>
      </c>
      <c r="H6" s="34">
        <v>3120.2991400000001</v>
      </c>
      <c r="I6" s="34">
        <v>0</v>
      </c>
      <c r="J6" s="34">
        <v>0</v>
      </c>
      <c r="K6" s="34">
        <v>0</v>
      </c>
      <c r="L6" s="34">
        <v>0</v>
      </c>
      <c r="M6" s="34">
        <v>0</v>
      </c>
      <c r="N6" s="34">
        <v>3120.2991400000001</v>
      </c>
      <c r="O6" s="34">
        <v>0</v>
      </c>
      <c r="P6" s="34">
        <v>0</v>
      </c>
      <c r="Q6" s="34">
        <v>0</v>
      </c>
    </row>
    <row r="7" spans="1:17" x14ac:dyDescent="0.15">
      <c r="A7" s="34" t="s">
        <v>444</v>
      </c>
      <c r="B7" s="34" t="s">
        <v>443</v>
      </c>
      <c r="C7" s="34"/>
      <c r="D7" s="34"/>
      <c r="E7" s="34"/>
      <c r="F7" s="34"/>
      <c r="G7" s="34">
        <v>648.23562000000004</v>
      </c>
      <c r="H7" s="34">
        <v>648.23562000000004</v>
      </c>
      <c r="I7" s="34">
        <v>0</v>
      </c>
      <c r="J7" s="34">
        <v>0</v>
      </c>
      <c r="K7" s="34">
        <v>0</v>
      </c>
      <c r="L7" s="34">
        <v>406.07742999999999</v>
      </c>
      <c r="M7" s="34">
        <v>0</v>
      </c>
      <c r="N7" s="34">
        <v>0</v>
      </c>
      <c r="O7" s="34">
        <v>0</v>
      </c>
      <c r="P7" s="34">
        <v>242.15818999999999</v>
      </c>
      <c r="Q7" s="34">
        <v>0</v>
      </c>
    </row>
    <row r="8" spans="1:17" ht="33" x14ac:dyDescent="0.15">
      <c r="A8" s="33" t="s">
        <v>420</v>
      </c>
      <c r="B8" s="33" t="s">
        <v>421</v>
      </c>
      <c r="C8" s="33" t="s">
        <v>422</v>
      </c>
      <c r="D8" s="33" t="s">
        <v>423</v>
      </c>
      <c r="E8" s="33" t="s">
        <v>424</v>
      </c>
      <c r="F8" s="33" t="s">
        <v>425</v>
      </c>
      <c r="G8" s="33" t="s">
        <v>426</v>
      </c>
      <c r="H8" s="33" t="s">
        <v>427</v>
      </c>
      <c r="I8" s="33" t="s">
        <v>428</v>
      </c>
      <c r="J8" s="33" t="s">
        <v>429</v>
      </c>
      <c r="K8" s="33" t="s">
        <v>430</v>
      </c>
      <c r="L8" s="33" t="s">
        <v>431</v>
      </c>
      <c r="M8" s="33" t="s">
        <v>432</v>
      </c>
      <c r="N8" s="33" t="s">
        <v>433</v>
      </c>
      <c r="O8" s="33" t="s">
        <v>434</v>
      </c>
      <c r="P8" s="33" t="s">
        <v>435</v>
      </c>
      <c r="Q8" s="33" t="s">
        <v>436</v>
      </c>
    </row>
    <row r="9" spans="1:17" x14ac:dyDescent="0.15">
      <c r="A9" s="34" t="s">
        <v>346</v>
      </c>
      <c r="B9" s="34" t="s">
        <v>341</v>
      </c>
      <c r="C9" s="34"/>
      <c r="D9" s="34"/>
      <c r="E9" s="34" t="s">
        <v>445</v>
      </c>
      <c r="F9" s="34" t="s">
        <v>446</v>
      </c>
      <c r="G9" s="34">
        <v>133659</v>
      </c>
      <c r="H9" s="34">
        <v>133659</v>
      </c>
      <c r="I9" s="34">
        <v>0</v>
      </c>
      <c r="J9" s="34">
        <v>133659</v>
      </c>
      <c r="K9" s="34">
        <v>0</v>
      </c>
      <c r="L9" s="34">
        <v>0</v>
      </c>
      <c r="M9" s="34">
        <v>0</v>
      </c>
      <c r="N9" s="34">
        <v>0</v>
      </c>
      <c r="O9" s="34">
        <v>0</v>
      </c>
      <c r="P9" s="34">
        <v>0</v>
      </c>
      <c r="Q9" s="34">
        <v>0</v>
      </c>
    </row>
    <row r="10" spans="1:17" x14ac:dyDescent="0.15">
      <c r="A10" s="34" t="s">
        <v>335</v>
      </c>
      <c r="B10" s="34" t="s">
        <v>334</v>
      </c>
      <c r="C10" s="34"/>
      <c r="D10" s="34"/>
      <c r="E10" s="34" t="s">
        <v>447</v>
      </c>
      <c r="F10" s="34" t="s">
        <v>448</v>
      </c>
      <c r="G10" s="34">
        <v>64411.94</v>
      </c>
      <c r="H10" s="34">
        <v>64411.94</v>
      </c>
      <c r="I10" s="34">
        <v>0</v>
      </c>
      <c r="J10" s="34">
        <v>64411.94</v>
      </c>
      <c r="K10" s="34">
        <v>0</v>
      </c>
      <c r="L10" s="34">
        <v>0</v>
      </c>
      <c r="M10" s="34">
        <v>0</v>
      </c>
      <c r="N10" s="34">
        <v>0</v>
      </c>
      <c r="O10" s="34">
        <v>0</v>
      </c>
      <c r="P10" s="34">
        <v>0</v>
      </c>
      <c r="Q10" s="34">
        <v>0</v>
      </c>
    </row>
    <row r="11" spans="1:17" x14ac:dyDescent="0.15">
      <c r="A11" s="34" t="s">
        <v>337</v>
      </c>
      <c r="B11" s="34" t="s">
        <v>336</v>
      </c>
      <c r="C11" s="34"/>
      <c r="D11" s="34"/>
      <c r="E11" s="34" t="s">
        <v>449</v>
      </c>
      <c r="F11" s="34" t="s">
        <v>450</v>
      </c>
      <c r="G11" s="34">
        <v>44420.45</v>
      </c>
      <c r="H11" s="34">
        <v>44420.45</v>
      </c>
      <c r="I11" s="34">
        <v>0</v>
      </c>
      <c r="J11" s="34">
        <v>44420.45</v>
      </c>
      <c r="K11" s="34">
        <v>0</v>
      </c>
      <c r="L11" s="34">
        <v>0</v>
      </c>
      <c r="M11" s="34">
        <v>0</v>
      </c>
      <c r="N11" s="34">
        <v>0</v>
      </c>
      <c r="O11" s="34">
        <v>0</v>
      </c>
      <c r="P11" s="34">
        <v>0</v>
      </c>
      <c r="Q11" s="34">
        <v>0</v>
      </c>
    </row>
    <row r="12" spans="1:17" x14ac:dyDescent="0.15">
      <c r="A12" s="34" t="s">
        <v>350</v>
      </c>
      <c r="B12" s="34" t="s">
        <v>349</v>
      </c>
      <c r="C12" s="34"/>
      <c r="D12" s="34"/>
      <c r="E12" s="34" t="s">
        <v>451</v>
      </c>
      <c r="F12" s="34" t="s">
        <v>452</v>
      </c>
      <c r="G12" s="34">
        <v>36378.660000000003</v>
      </c>
      <c r="H12" s="34">
        <v>36378.660000000003</v>
      </c>
      <c r="I12" s="34">
        <v>0</v>
      </c>
      <c r="J12" s="34">
        <v>36378.660000000003</v>
      </c>
      <c r="K12" s="34">
        <v>0</v>
      </c>
      <c r="L12" s="34">
        <v>0</v>
      </c>
      <c r="M12" s="34">
        <v>0</v>
      </c>
      <c r="N12" s="34">
        <v>0</v>
      </c>
      <c r="O12" s="34">
        <v>0</v>
      </c>
      <c r="P12" s="34">
        <v>0</v>
      </c>
      <c r="Q12" s="34">
        <v>0</v>
      </c>
    </row>
    <row r="13" spans="1:17" x14ac:dyDescent="0.15">
      <c r="A13" s="34" t="s">
        <v>347</v>
      </c>
      <c r="B13" s="34" t="s">
        <v>341</v>
      </c>
      <c r="C13" s="34"/>
      <c r="D13" s="34"/>
      <c r="E13" s="34" t="s">
        <v>453</v>
      </c>
      <c r="F13" s="34" t="s">
        <v>454</v>
      </c>
      <c r="G13" s="34">
        <v>34379.089999999997</v>
      </c>
      <c r="H13" s="34">
        <v>34379.089999999997</v>
      </c>
      <c r="I13" s="34">
        <v>0</v>
      </c>
      <c r="J13" s="34">
        <v>34379.089999999997</v>
      </c>
      <c r="K13" s="34">
        <v>0</v>
      </c>
      <c r="L13" s="34">
        <v>0</v>
      </c>
      <c r="M13" s="34">
        <v>0</v>
      </c>
      <c r="N13" s="34">
        <v>0</v>
      </c>
      <c r="O13" s="34">
        <v>0</v>
      </c>
      <c r="P13" s="34">
        <v>0</v>
      </c>
      <c r="Q13" s="34">
        <v>0</v>
      </c>
    </row>
    <row r="14" spans="1:17" x14ac:dyDescent="0.15">
      <c r="A14" s="34" t="s">
        <v>343</v>
      </c>
      <c r="B14" s="34" t="s">
        <v>342</v>
      </c>
      <c r="C14" s="34"/>
      <c r="D14" s="34"/>
      <c r="E14" s="34" t="s">
        <v>455</v>
      </c>
      <c r="F14" s="34" t="s">
        <v>456</v>
      </c>
      <c r="G14" s="34">
        <v>28697.61</v>
      </c>
      <c r="H14" s="34">
        <v>28697.61</v>
      </c>
      <c r="I14" s="34">
        <v>0</v>
      </c>
      <c r="J14" s="34">
        <v>28697.61</v>
      </c>
      <c r="K14" s="34">
        <v>0</v>
      </c>
      <c r="L14" s="34">
        <v>0</v>
      </c>
      <c r="M14" s="34">
        <v>0</v>
      </c>
      <c r="N14" s="34">
        <v>0</v>
      </c>
      <c r="O14" s="34">
        <v>0</v>
      </c>
      <c r="P14" s="34">
        <v>0</v>
      </c>
      <c r="Q14" s="34">
        <v>0</v>
      </c>
    </row>
    <row r="15" spans="1:17" x14ac:dyDescent="0.15">
      <c r="A15" s="34" t="s">
        <v>332</v>
      </c>
      <c r="B15" s="34" t="s">
        <v>196</v>
      </c>
      <c r="C15" s="34"/>
      <c r="D15" s="34"/>
      <c r="E15" s="34" t="s">
        <v>457</v>
      </c>
      <c r="F15" s="34" t="s">
        <v>458</v>
      </c>
      <c r="G15" s="34">
        <v>16391.86</v>
      </c>
      <c r="H15" s="34">
        <v>16391.86</v>
      </c>
      <c r="I15" s="34">
        <v>0</v>
      </c>
      <c r="J15" s="34">
        <v>16391.86</v>
      </c>
      <c r="K15" s="34">
        <v>0</v>
      </c>
      <c r="L15" s="34">
        <v>0</v>
      </c>
      <c r="M15" s="34">
        <v>0</v>
      </c>
      <c r="N15" s="34">
        <v>0</v>
      </c>
      <c r="O15" s="34">
        <v>0</v>
      </c>
      <c r="P15" s="34">
        <v>0</v>
      </c>
      <c r="Q15" s="34">
        <v>0</v>
      </c>
    </row>
    <row r="16" spans="1:17" x14ac:dyDescent="0.15">
      <c r="A16" s="34" t="s">
        <v>353</v>
      </c>
      <c r="B16" s="34" t="s">
        <v>169</v>
      </c>
      <c r="C16" s="34"/>
      <c r="D16" s="34"/>
      <c r="E16" s="34" t="s">
        <v>459</v>
      </c>
      <c r="F16" s="34" t="s">
        <v>460</v>
      </c>
      <c r="G16" s="34">
        <v>5767.48</v>
      </c>
      <c r="H16" s="34">
        <v>5767.48</v>
      </c>
      <c r="I16" s="34">
        <v>0</v>
      </c>
      <c r="J16" s="34">
        <v>5767.48</v>
      </c>
      <c r="K16" s="34">
        <v>0</v>
      </c>
      <c r="L16" s="34">
        <v>0</v>
      </c>
      <c r="M16" s="34">
        <v>0</v>
      </c>
      <c r="N16" s="34">
        <v>0</v>
      </c>
      <c r="O16" s="34">
        <v>0</v>
      </c>
      <c r="P16" s="34">
        <v>0</v>
      </c>
      <c r="Q16" s="34">
        <v>0</v>
      </c>
    </row>
    <row r="17" spans="1:17" x14ac:dyDescent="0.15">
      <c r="A17" s="34" t="s">
        <v>369</v>
      </c>
      <c r="B17" s="34" t="s">
        <v>342</v>
      </c>
      <c r="C17" s="34"/>
      <c r="D17" s="34"/>
      <c r="E17" s="34"/>
      <c r="F17" s="34"/>
      <c r="G17" s="34">
        <v>2984.3</v>
      </c>
      <c r="H17" s="34">
        <v>2984.3</v>
      </c>
      <c r="I17" s="34">
        <v>0</v>
      </c>
      <c r="J17" s="34">
        <v>2984.3</v>
      </c>
      <c r="K17" s="34">
        <v>0</v>
      </c>
      <c r="L17" s="34">
        <v>0</v>
      </c>
      <c r="M17" s="34">
        <v>0</v>
      </c>
      <c r="N17" s="34">
        <v>0</v>
      </c>
      <c r="O17" s="34">
        <v>0</v>
      </c>
      <c r="P17" s="34">
        <v>0</v>
      </c>
      <c r="Q17" s="34">
        <v>0</v>
      </c>
    </row>
    <row r="18" spans="1:17" x14ac:dyDescent="0.15">
      <c r="A18" s="34" t="s">
        <v>340</v>
      </c>
      <c r="B18" s="34" t="s">
        <v>249</v>
      </c>
      <c r="C18" s="34"/>
      <c r="D18" s="34"/>
      <c r="E18" s="34"/>
      <c r="F18" s="34"/>
      <c r="G18" s="34">
        <v>2671.43</v>
      </c>
      <c r="H18" s="34">
        <v>2671.43</v>
      </c>
      <c r="I18" s="34">
        <v>0</v>
      </c>
      <c r="J18" s="34">
        <v>2671.43</v>
      </c>
      <c r="K18" s="34">
        <v>0</v>
      </c>
      <c r="L18" s="34">
        <v>0</v>
      </c>
      <c r="M18" s="34">
        <v>0</v>
      </c>
      <c r="N18" s="34">
        <v>0</v>
      </c>
      <c r="O18" s="34">
        <v>0</v>
      </c>
      <c r="P18" s="34">
        <v>0</v>
      </c>
      <c r="Q18" s="34">
        <v>0</v>
      </c>
    </row>
    <row r="19" spans="1:17" x14ac:dyDescent="0.15">
      <c r="A19" s="34" t="s">
        <v>361</v>
      </c>
      <c r="B19" s="34" t="s">
        <v>360</v>
      </c>
      <c r="C19" s="34"/>
      <c r="D19" s="34"/>
      <c r="E19" s="34" t="s">
        <v>461</v>
      </c>
      <c r="F19" s="34" t="s">
        <v>462</v>
      </c>
      <c r="G19" s="34">
        <v>2291.3962799999999</v>
      </c>
      <c r="H19" s="34">
        <v>2291.3962799999999</v>
      </c>
      <c r="I19" s="34">
        <v>0</v>
      </c>
      <c r="J19" s="34">
        <v>0</v>
      </c>
      <c r="K19" s="34">
        <v>0</v>
      </c>
      <c r="L19" s="34">
        <v>0</v>
      </c>
      <c r="M19" s="34">
        <v>0</v>
      </c>
      <c r="N19" s="34">
        <v>2291.3962799999999</v>
      </c>
      <c r="O19" s="34">
        <v>0</v>
      </c>
      <c r="P19" s="34">
        <v>0</v>
      </c>
      <c r="Q19" s="34">
        <v>0</v>
      </c>
    </row>
    <row r="20" spans="1:17" x14ac:dyDescent="0.15">
      <c r="A20" s="34" t="s">
        <v>368</v>
      </c>
      <c r="B20" s="34" t="s">
        <v>367</v>
      </c>
      <c r="C20" s="34"/>
      <c r="D20" s="34"/>
      <c r="E20" s="34" t="s">
        <v>463</v>
      </c>
      <c r="F20" s="34" t="s">
        <v>464</v>
      </c>
      <c r="G20" s="34">
        <v>1802.01</v>
      </c>
      <c r="H20" s="34">
        <v>1802.01</v>
      </c>
      <c r="I20" s="34">
        <v>0</v>
      </c>
      <c r="J20" s="34">
        <v>1802.01</v>
      </c>
      <c r="K20" s="34">
        <v>0</v>
      </c>
      <c r="L20" s="34">
        <v>0</v>
      </c>
      <c r="M20" s="34">
        <v>0</v>
      </c>
      <c r="N20" s="34">
        <v>0</v>
      </c>
      <c r="O20" s="34">
        <v>0</v>
      </c>
      <c r="P20" s="34">
        <v>0</v>
      </c>
      <c r="Q20" s="34">
        <v>0</v>
      </c>
    </row>
    <row r="21" spans="1:17" x14ac:dyDescent="0.15">
      <c r="A21" s="34" t="s">
        <v>345</v>
      </c>
      <c r="B21" s="34" t="s">
        <v>341</v>
      </c>
      <c r="C21" s="34"/>
      <c r="D21" s="34"/>
      <c r="E21" s="34" t="s">
        <v>465</v>
      </c>
      <c r="F21" s="34" t="s">
        <v>466</v>
      </c>
      <c r="G21" s="34">
        <v>1741.06</v>
      </c>
      <c r="H21" s="34">
        <v>1741.06</v>
      </c>
      <c r="I21" s="34">
        <v>0</v>
      </c>
      <c r="J21" s="34">
        <v>1741.06</v>
      </c>
      <c r="K21" s="34">
        <v>0</v>
      </c>
      <c r="L21" s="34">
        <v>0</v>
      </c>
      <c r="M21" s="34">
        <v>0</v>
      </c>
      <c r="N21" s="34">
        <v>0</v>
      </c>
      <c r="O21" s="34">
        <v>0</v>
      </c>
      <c r="P21" s="34">
        <v>0</v>
      </c>
      <c r="Q21" s="34">
        <v>0</v>
      </c>
    </row>
    <row r="22" spans="1:17" x14ac:dyDescent="0.15">
      <c r="A22" s="34" t="s">
        <v>381</v>
      </c>
      <c r="B22" s="34" t="s">
        <v>252</v>
      </c>
      <c r="C22" s="34"/>
      <c r="D22" s="34"/>
      <c r="E22" s="34" t="s">
        <v>467</v>
      </c>
      <c r="F22" s="34" t="s">
        <v>468</v>
      </c>
      <c r="G22" s="34">
        <v>1140.1099999999999</v>
      </c>
      <c r="H22" s="34">
        <v>1140.1099999999999</v>
      </c>
      <c r="I22" s="34">
        <v>0</v>
      </c>
      <c r="J22" s="34">
        <v>1140.1099999999999</v>
      </c>
      <c r="K22" s="34">
        <v>0</v>
      </c>
      <c r="L22" s="34">
        <v>0</v>
      </c>
      <c r="M22" s="34">
        <v>0</v>
      </c>
      <c r="N22" s="34">
        <v>0</v>
      </c>
      <c r="O22" s="34">
        <v>0</v>
      </c>
      <c r="P22" s="34">
        <v>0</v>
      </c>
      <c r="Q22" s="34">
        <v>0</v>
      </c>
    </row>
  </sheetData>
  <phoneticPr fontId="3"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298"/>
  <sheetViews>
    <sheetView workbookViewId="0">
      <selection activeCell="Q1" sqref="Q1:Q1048576"/>
    </sheetView>
  </sheetViews>
  <sheetFormatPr defaultColWidth="8.75" defaultRowHeight="13.5" x14ac:dyDescent="0.15"/>
  <cols>
    <col min="5" max="5" width="29.375" customWidth="1"/>
    <col min="6" max="6" width="25.5" customWidth="1"/>
  </cols>
  <sheetData>
    <row r="1" spans="1:20" x14ac:dyDescent="0.15">
      <c r="A1" t="s">
        <v>702</v>
      </c>
      <c r="B1" t="s">
        <v>703</v>
      </c>
      <c r="C1" t="s">
        <v>704</v>
      </c>
      <c r="D1" t="s">
        <v>705</v>
      </c>
      <c r="E1" t="s">
        <v>706</v>
      </c>
      <c r="F1" s="40" t="s">
        <v>707</v>
      </c>
      <c r="G1" t="s">
        <v>708</v>
      </c>
      <c r="H1" t="s">
        <v>2</v>
      </c>
      <c r="I1" t="s">
        <v>709</v>
      </c>
      <c r="J1" t="s">
        <v>710</v>
      </c>
      <c r="K1" t="s">
        <v>711</v>
      </c>
      <c r="L1" t="s">
        <v>712</v>
      </c>
      <c r="M1" t="s">
        <v>713</v>
      </c>
      <c r="N1" t="s">
        <v>714</v>
      </c>
      <c r="O1" s="40" t="s">
        <v>54</v>
      </c>
      <c r="P1" t="s">
        <v>715</v>
      </c>
      <c r="Q1" t="s">
        <v>716</v>
      </c>
      <c r="R1" t="s">
        <v>717</v>
      </c>
    </row>
    <row r="2" spans="1:20" x14ac:dyDescent="0.15">
      <c r="A2">
        <v>20230401</v>
      </c>
      <c r="B2">
        <v>19668996</v>
      </c>
      <c r="C2" t="s">
        <v>718</v>
      </c>
      <c r="D2" t="s">
        <v>719</v>
      </c>
      <c r="E2" t="s">
        <v>481</v>
      </c>
      <c r="F2" t="s">
        <v>480</v>
      </c>
      <c r="G2" t="s">
        <v>720</v>
      </c>
      <c r="H2" t="s">
        <v>481</v>
      </c>
      <c r="I2">
        <v>2159087</v>
      </c>
      <c r="J2" t="s">
        <v>721</v>
      </c>
      <c r="K2" t="s">
        <v>481</v>
      </c>
      <c r="L2" t="s">
        <v>722</v>
      </c>
      <c r="M2" t="s">
        <v>723</v>
      </c>
      <c r="N2" t="s">
        <v>724</v>
      </c>
      <c r="O2" t="s">
        <v>56</v>
      </c>
      <c r="P2" t="s">
        <v>725</v>
      </c>
      <c r="Q2">
        <v>15146.17</v>
      </c>
      <c r="R2">
        <v>15146.17</v>
      </c>
      <c r="S2" t="str">
        <f>F2&amp;K2&amp;O2</f>
        <v>广州荔湾品唯信息服务有限公司广州唯品会电子商务有限公司CPC</v>
      </c>
      <c r="T2" t="e">
        <f>VLOOKUP(S:S,[1]Sheet1!N:N,1,0)</f>
        <v>#N/A</v>
      </c>
    </row>
    <row r="3" spans="1:20" x14ac:dyDescent="0.15">
      <c r="A3">
        <v>20230402</v>
      </c>
      <c r="B3">
        <v>19668996</v>
      </c>
      <c r="C3" t="s">
        <v>718</v>
      </c>
      <c r="D3" t="s">
        <v>719</v>
      </c>
      <c r="E3" t="s">
        <v>481</v>
      </c>
      <c r="F3" t="s">
        <v>480</v>
      </c>
      <c r="G3" t="s">
        <v>720</v>
      </c>
      <c r="H3" t="s">
        <v>481</v>
      </c>
      <c r="I3">
        <v>2159087</v>
      </c>
      <c r="J3" t="s">
        <v>721</v>
      </c>
      <c r="K3" t="s">
        <v>481</v>
      </c>
      <c r="L3" t="s">
        <v>722</v>
      </c>
      <c r="M3" t="s">
        <v>723</v>
      </c>
      <c r="N3" t="s">
        <v>724</v>
      </c>
      <c r="O3" t="s">
        <v>56</v>
      </c>
      <c r="P3" t="s">
        <v>725</v>
      </c>
      <c r="Q3">
        <v>15025.66</v>
      </c>
      <c r="R3">
        <v>15025.66</v>
      </c>
      <c r="S3" t="str">
        <f t="shared" ref="S3:S66" si="0">F3&amp;K3&amp;O3</f>
        <v>广州荔湾品唯信息服务有限公司广州唯品会电子商务有限公司CPC</v>
      </c>
      <c r="T3" t="e">
        <f>VLOOKUP(S:S,[1]Sheet1!N:N,1,0)</f>
        <v>#N/A</v>
      </c>
    </row>
    <row r="4" spans="1:20" x14ac:dyDescent="0.15">
      <c r="A4">
        <v>20230403</v>
      </c>
      <c r="B4">
        <v>19668996</v>
      </c>
      <c r="C4" t="s">
        <v>718</v>
      </c>
      <c r="D4" t="s">
        <v>719</v>
      </c>
      <c r="E4" t="s">
        <v>481</v>
      </c>
      <c r="F4" t="s">
        <v>480</v>
      </c>
      <c r="G4" t="s">
        <v>720</v>
      </c>
      <c r="H4" t="s">
        <v>481</v>
      </c>
      <c r="I4">
        <v>2159087</v>
      </c>
      <c r="J4" t="s">
        <v>721</v>
      </c>
      <c r="K4" t="s">
        <v>481</v>
      </c>
      <c r="L4" t="s">
        <v>722</v>
      </c>
      <c r="M4" t="s">
        <v>723</v>
      </c>
      <c r="N4" t="s">
        <v>724</v>
      </c>
      <c r="O4" t="s">
        <v>56</v>
      </c>
      <c r="P4" t="s">
        <v>725</v>
      </c>
      <c r="Q4">
        <v>15058.84</v>
      </c>
      <c r="R4">
        <v>15058.84</v>
      </c>
      <c r="S4" t="str">
        <f t="shared" si="0"/>
        <v>广州荔湾品唯信息服务有限公司广州唯品会电子商务有限公司CPC</v>
      </c>
      <c r="T4" t="e">
        <f>VLOOKUP(S:S,[1]Sheet1!N:N,1,0)</f>
        <v>#N/A</v>
      </c>
    </row>
    <row r="5" spans="1:20" x14ac:dyDescent="0.15">
      <c r="A5">
        <v>20230404</v>
      </c>
      <c r="B5">
        <v>19668996</v>
      </c>
      <c r="C5" t="s">
        <v>718</v>
      </c>
      <c r="D5" t="s">
        <v>719</v>
      </c>
      <c r="E5" t="s">
        <v>481</v>
      </c>
      <c r="F5" t="s">
        <v>480</v>
      </c>
      <c r="G5" t="s">
        <v>720</v>
      </c>
      <c r="H5" t="s">
        <v>481</v>
      </c>
      <c r="I5">
        <v>2159087</v>
      </c>
      <c r="J5" t="s">
        <v>721</v>
      </c>
      <c r="K5" t="s">
        <v>481</v>
      </c>
      <c r="L5" t="s">
        <v>722</v>
      </c>
      <c r="M5" t="s">
        <v>723</v>
      </c>
      <c r="N5" t="s">
        <v>724</v>
      </c>
      <c r="O5" t="s">
        <v>56</v>
      </c>
      <c r="P5" t="s">
        <v>725</v>
      </c>
      <c r="Q5">
        <v>15195.01</v>
      </c>
      <c r="R5">
        <v>15195.01</v>
      </c>
      <c r="S5" t="str">
        <f t="shared" si="0"/>
        <v>广州荔湾品唯信息服务有限公司广州唯品会电子商务有限公司CPC</v>
      </c>
      <c r="T5" t="e">
        <f>VLOOKUP(S:S,[1]Sheet1!N:N,1,0)</f>
        <v>#N/A</v>
      </c>
    </row>
    <row r="6" spans="1:20" x14ac:dyDescent="0.15">
      <c r="A6">
        <v>20230405</v>
      </c>
      <c r="B6">
        <v>19668996</v>
      </c>
      <c r="C6" t="s">
        <v>718</v>
      </c>
      <c r="D6" t="s">
        <v>719</v>
      </c>
      <c r="E6" t="s">
        <v>481</v>
      </c>
      <c r="F6" t="s">
        <v>480</v>
      </c>
      <c r="G6" t="s">
        <v>720</v>
      </c>
      <c r="H6" t="s">
        <v>481</v>
      </c>
      <c r="I6">
        <v>2159087</v>
      </c>
      <c r="J6" t="s">
        <v>721</v>
      </c>
      <c r="K6" t="s">
        <v>481</v>
      </c>
      <c r="L6" t="s">
        <v>722</v>
      </c>
      <c r="M6" t="s">
        <v>723</v>
      </c>
      <c r="N6" t="s">
        <v>724</v>
      </c>
      <c r="O6" t="s">
        <v>56</v>
      </c>
      <c r="P6" t="s">
        <v>725</v>
      </c>
      <c r="Q6">
        <v>15100.24</v>
      </c>
      <c r="R6">
        <v>15100.24</v>
      </c>
      <c r="S6" t="str">
        <f t="shared" si="0"/>
        <v>广州荔湾品唯信息服务有限公司广州唯品会电子商务有限公司CPC</v>
      </c>
      <c r="T6" t="e">
        <f>VLOOKUP(S:S,[1]Sheet1!N:N,1,0)</f>
        <v>#N/A</v>
      </c>
    </row>
    <row r="7" spans="1:20" x14ac:dyDescent="0.15">
      <c r="A7">
        <v>20230406</v>
      </c>
      <c r="B7">
        <v>19668996</v>
      </c>
      <c r="C7" t="s">
        <v>718</v>
      </c>
      <c r="D7" t="s">
        <v>719</v>
      </c>
      <c r="E7" t="s">
        <v>481</v>
      </c>
      <c r="F7" t="s">
        <v>480</v>
      </c>
      <c r="G7" t="s">
        <v>720</v>
      </c>
      <c r="H7" t="s">
        <v>481</v>
      </c>
      <c r="I7">
        <v>2159087</v>
      </c>
      <c r="J7" t="s">
        <v>721</v>
      </c>
      <c r="K7" t="s">
        <v>481</v>
      </c>
      <c r="L7" t="s">
        <v>722</v>
      </c>
      <c r="M7" t="s">
        <v>723</v>
      </c>
      <c r="N7" t="s">
        <v>724</v>
      </c>
      <c r="O7" t="s">
        <v>56</v>
      </c>
      <c r="P7" t="s">
        <v>725</v>
      </c>
      <c r="Q7">
        <v>15141.56</v>
      </c>
      <c r="R7">
        <v>15141.56</v>
      </c>
      <c r="S7" t="str">
        <f t="shared" si="0"/>
        <v>广州荔湾品唯信息服务有限公司广州唯品会电子商务有限公司CPC</v>
      </c>
      <c r="T7" t="e">
        <f>VLOOKUP(S:S,[1]Sheet1!N:N,1,0)</f>
        <v>#N/A</v>
      </c>
    </row>
    <row r="8" spans="1:20" x14ac:dyDescent="0.15">
      <c r="A8">
        <v>20230407</v>
      </c>
      <c r="B8">
        <v>19668996</v>
      </c>
      <c r="C8" t="s">
        <v>718</v>
      </c>
      <c r="D8" t="s">
        <v>719</v>
      </c>
      <c r="E8" t="s">
        <v>481</v>
      </c>
      <c r="F8" t="s">
        <v>480</v>
      </c>
      <c r="G8" t="s">
        <v>720</v>
      </c>
      <c r="H8" t="s">
        <v>481</v>
      </c>
      <c r="I8">
        <v>2159087</v>
      </c>
      <c r="J8" t="s">
        <v>721</v>
      </c>
      <c r="K8" t="s">
        <v>481</v>
      </c>
      <c r="L8" t="s">
        <v>722</v>
      </c>
      <c r="M8" t="s">
        <v>723</v>
      </c>
      <c r="N8" t="s">
        <v>724</v>
      </c>
      <c r="O8" t="s">
        <v>56</v>
      </c>
      <c r="P8" t="s">
        <v>725</v>
      </c>
      <c r="Q8">
        <v>10084.15</v>
      </c>
      <c r="R8">
        <v>10084.15</v>
      </c>
      <c r="S8" t="str">
        <f t="shared" si="0"/>
        <v>广州荔湾品唯信息服务有限公司广州唯品会电子商务有限公司CPC</v>
      </c>
      <c r="T8" t="e">
        <f>VLOOKUP(S:S,[1]Sheet1!N:N,1,0)</f>
        <v>#N/A</v>
      </c>
    </row>
    <row r="9" spans="1:20" x14ac:dyDescent="0.15">
      <c r="A9">
        <v>20230408</v>
      </c>
      <c r="B9">
        <v>19668996</v>
      </c>
      <c r="C9" t="s">
        <v>718</v>
      </c>
      <c r="D9" t="s">
        <v>719</v>
      </c>
      <c r="E9" t="s">
        <v>481</v>
      </c>
      <c r="F9" t="s">
        <v>480</v>
      </c>
      <c r="G9" t="s">
        <v>720</v>
      </c>
      <c r="H9" t="s">
        <v>481</v>
      </c>
      <c r="I9">
        <v>2159087</v>
      </c>
      <c r="J9" t="s">
        <v>721</v>
      </c>
      <c r="K9" t="s">
        <v>481</v>
      </c>
      <c r="L9" t="s">
        <v>722</v>
      </c>
      <c r="M9" t="s">
        <v>723</v>
      </c>
      <c r="N9" t="s">
        <v>724</v>
      </c>
      <c r="O9" t="s">
        <v>56</v>
      </c>
      <c r="P9" t="s">
        <v>725</v>
      </c>
      <c r="Q9">
        <v>10179.700000000001</v>
      </c>
      <c r="R9">
        <v>10179.700000000001</v>
      </c>
      <c r="S9" t="str">
        <f t="shared" si="0"/>
        <v>广州荔湾品唯信息服务有限公司广州唯品会电子商务有限公司CPC</v>
      </c>
      <c r="T9" t="e">
        <f>VLOOKUP(S:S,[1]Sheet1!N:N,1,0)</f>
        <v>#N/A</v>
      </c>
    </row>
    <row r="10" spans="1:20" x14ac:dyDescent="0.15">
      <c r="A10">
        <v>20230409</v>
      </c>
      <c r="B10">
        <v>19668996</v>
      </c>
      <c r="C10" t="s">
        <v>718</v>
      </c>
      <c r="D10" t="s">
        <v>719</v>
      </c>
      <c r="E10" t="s">
        <v>481</v>
      </c>
      <c r="F10" t="s">
        <v>480</v>
      </c>
      <c r="G10" t="s">
        <v>720</v>
      </c>
      <c r="H10" t="s">
        <v>481</v>
      </c>
      <c r="I10">
        <v>2159087</v>
      </c>
      <c r="J10" t="s">
        <v>721</v>
      </c>
      <c r="K10" t="s">
        <v>481</v>
      </c>
      <c r="L10" t="s">
        <v>722</v>
      </c>
      <c r="M10" t="s">
        <v>723</v>
      </c>
      <c r="N10" t="s">
        <v>724</v>
      </c>
      <c r="O10" t="s">
        <v>56</v>
      </c>
      <c r="P10" t="s">
        <v>725</v>
      </c>
      <c r="Q10">
        <v>13000.8</v>
      </c>
      <c r="R10">
        <v>13000.8</v>
      </c>
      <c r="S10" t="str">
        <f t="shared" si="0"/>
        <v>广州荔湾品唯信息服务有限公司广州唯品会电子商务有限公司CPC</v>
      </c>
      <c r="T10" t="e">
        <f>VLOOKUP(S:S,[1]Sheet1!N:N,1,0)</f>
        <v>#N/A</v>
      </c>
    </row>
    <row r="11" spans="1:20" x14ac:dyDescent="0.15">
      <c r="A11">
        <v>20230410</v>
      </c>
      <c r="B11">
        <v>19668996</v>
      </c>
      <c r="C11" t="s">
        <v>718</v>
      </c>
      <c r="D11" t="s">
        <v>719</v>
      </c>
      <c r="E11" t="s">
        <v>481</v>
      </c>
      <c r="F11" t="s">
        <v>480</v>
      </c>
      <c r="G11" t="s">
        <v>720</v>
      </c>
      <c r="H11" t="s">
        <v>481</v>
      </c>
      <c r="I11">
        <v>2159087</v>
      </c>
      <c r="J11" t="s">
        <v>721</v>
      </c>
      <c r="K11" t="s">
        <v>481</v>
      </c>
      <c r="L11" t="s">
        <v>722</v>
      </c>
      <c r="M11" t="s">
        <v>723</v>
      </c>
      <c r="N11" t="s">
        <v>724</v>
      </c>
      <c r="O11" t="s">
        <v>56</v>
      </c>
      <c r="P11" t="s">
        <v>725</v>
      </c>
      <c r="Q11">
        <v>13170.66</v>
      </c>
      <c r="R11">
        <v>13170.66</v>
      </c>
      <c r="S11" t="str">
        <f t="shared" si="0"/>
        <v>广州荔湾品唯信息服务有限公司广州唯品会电子商务有限公司CPC</v>
      </c>
      <c r="T11" t="e">
        <f>VLOOKUP(S:S,[1]Sheet1!N:N,1,0)</f>
        <v>#N/A</v>
      </c>
    </row>
    <row r="12" spans="1:20" x14ac:dyDescent="0.15">
      <c r="A12">
        <v>20230411</v>
      </c>
      <c r="B12">
        <v>19668996</v>
      </c>
      <c r="C12" t="s">
        <v>718</v>
      </c>
      <c r="D12" t="s">
        <v>719</v>
      </c>
      <c r="E12" t="s">
        <v>481</v>
      </c>
      <c r="F12" t="s">
        <v>480</v>
      </c>
      <c r="G12" t="s">
        <v>720</v>
      </c>
      <c r="H12" t="s">
        <v>481</v>
      </c>
      <c r="I12">
        <v>2159087</v>
      </c>
      <c r="J12" t="s">
        <v>721</v>
      </c>
      <c r="K12" t="s">
        <v>481</v>
      </c>
      <c r="L12" t="s">
        <v>722</v>
      </c>
      <c r="M12" t="s">
        <v>723</v>
      </c>
      <c r="N12" t="s">
        <v>724</v>
      </c>
      <c r="O12" t="s">
        <v>56</v>
      </c>
      <c r="P12" t="s">
        <v>725</v>
      </c>
      <c r="Q12">
        <v>12897.21</v>
      </c>
      <c r="R12">
        <v>12897.21</v>
      </c>
      <c r="S12" t="str">
        <f t="shared" si="0"/>
        <v>广州荔湾品唯信息服务有限公司广州唯品会电子商务有限公司CPC</v>
      </c>
      <c r="T12" t="e">
        <f>VLOOKUP(S:S,[1]Sheet1!N:N,1,0)</f>
        <v>#N/A</v>
      </c>
    </row>
    <row r="13" spans="1:20" x14ac:dyDescent="0.15">
      <c r="A13">
        <v>20230412</v>
      </c>
      <c r="B13">
        <v>19668996</v>
      </c>
      <c r="C13" t="s">
        <v>718</v>
      </c>
      <c r="D13" t="s">
        <v>719</v>
      </c>
      <c r="E13" t="s">
        <v>481</v>
      </c>
      <c r="F13" t="s">
        <v>480</v>
      </c>
      <c r="G13" t="s">
        <v>720</v>
      </c>
      <c r="H13" t="s">
        <v>481</v>
      </c>
      <c r="I13">
        <v>2159087</v>
      </c>
      <c r="J13" t="s">
        <v>721</v>
      </c>
      <c r="K13" t="s">
        <v>481</v>
      </c>
      <c r="L13" t="s">
        <v>722</v>
      </c>
      <c r="M13" t="s">
        <v>723</v>
      </c>
      <c r="N13" t="s">
        <v>724</v>
      </c>
      <c r="O13" t="s">
        <v>56</v>
      </c>
      <c r="P13" t="s">
        <v>725</v>
      </c>
      <c r="Q13">
        <v>15342.05</v>
      </c>
      <c r="R13">
        <v>15342.05</v>
      </c>
      <c r="S13" t="str">
        <f t="shared" si="0"/>
        <v>广州荔湾品唯信息服务有限公司广州唯品会电子商务有限公司CPC</v>
      </c>
      <c r="T13" t="e">
        <f>VLOOKUP(S:S,[1]Sheet1!N:N,1,0)</f>
        <v>#N/A</v>
      </c>
    </row>
    <row r="14" spans="1:20" x14ac:dyDescent="0.15">
      <c r="A14">
        <v>20230413</v>
      </c>
      <c r="B14">
        <v>19668996</v>
      </c>
      <c r="C14" t="s">
        <v>718</v>
      </c>
      <c r="D14" t="s">
        <v>719</v>
      </c>
      <c r="E14" t="s">
        <v>481</v>
      </c>
      <c r="F14" t="s">
        <v>480</v>
      </c>
      <c r="G14" t="s">
        <v>720</v>
      </c>
      <c r="H14" t="s">
        <v>481</v>
      </c>
      <c r="I14">
        <v>2159087</v>
      </c>
      <c r="J14" t="s">
        <v>721</v>
      </c>
      <c r="K14" t="s">
        <v>481</v>
      </c>
      <c r="L14" t="s">
        <v>722</v>
      </c>
      <c r="M14" t="s">
        <v>723</v>
      </c>
      <c r="N14" t="s">
        <v>724</v>
      </c>
      <c r="O14" t="s">
        <v>56</v>
      </c>
      <c r="P14" t="s">
        <v>725</v>
      </c>
      <c r="Q14">
        <v>15053.74</v>
      </c>
      <c r="R14">
        <v>15053.74</v>
      </c>
      <c r="S14" t="str">
        <f t="shared" si="0"/>
        <v>广州荔湾品唯信息服务有限公司广州唯品会电子商务有限公司CPC</v>
      </c>
      <c r="T14" t="e">
        <f>VLOOKUP(S:S,[1]Sheet1!N:N,1,0)</f>
        <v>#N/A</v>
      </c>
    </row>
    <row r="15" spans="1:20" x14ac:dyDescent="0.15">
      <c r="A15">
        <v>20230414</v>
      </c>
      <c r="B15">
        <v>19668996</v>
      </c>
      <c r="C15" t="s">
        <v>718</v>
      </c>
      <c r="D15" t="s">
        <v>719</v>
      </c>
      <c r="E15" t="s">
        <v>481</v>
      </c>
      <c r="F15" t="s">
        <v>480</v>
      </c>
      <c r="G15" t="s">
        <v>720</v>
      </c>
      <c r="H15" t="s">
        <v>481</v>
      </c>
      <c r="I15">
        <v>2159087</v>
      </c>
      <c r="J15" t="s">
        <v>721</v>
      </c>
      <c r="K15" t="s">
        <v>481</v>
      </c>
      <c r="L15" t="s">
        <v>722</v>
      </c>
      <c r="M15" t="s">
        <v>723</v>
      </c>
      <c r="N15" t="s">
        <v>724</v>
      </c>
      <c r="O15" t="s">
        <v>56</v>
      </c>
      <c r="P15" t="s">
        <v>725</v>
      </c>
      <c r="Q15">
        <v>15031.81</v>
      </c>
      <c r="R15">
        <v>15031.81</v>
      </c>
      <c r="S15" t="str">
        <f t="shared" si="0"/>
        <v>广州荔湾品唯信息服务有限公司广州唯品会电子商务有限公司CPC</v>
      </c>
      <c r="T15" t="e">
        <f>VLOOKUP(S:S,[1]Sheet1!N:N,1,0)</f>
        <v>#N/A</v>
      </c>
    </row>
    <row r="16" spans="1:20" x14ac:dyDescent="0.15">
      <c r="A16">
        <v>20230415</v>
      </c>
      <c r="B16">
        <v>19668996</v>
      </c>
      <c r="C16" t="s">
        <v>718</v>
      </c>
      <c r="D16" t="s">
        <v>719</v>
      </c>
      <c r="E16" t="s">
        <v>481</v>
      </c>
      <c r="F16" t="s">
        <v>480</v>
      </c>
      <c r="G16" t="s">
        <v>720</v>
      </c>
      <c r="H16" t="s">
        <v>481</v>
      </c>
      <c r="I16">
        <v>2159087</v>
      </c>
      <c r="J16" t="s">
        <v>721</v>
      </c>
      <c r="K16" t="s">
        <v>481</v>
      </c>
      <c r="L16" t="s">
        <v>722</v>
      </c>
      <c r="M16" t="s">
        <v>723</v>
      </c>
      <c r="N16" t="s">
        <v>724</v>
      </c>
      <c r="O16" t="s">
        <v>56</v>
      </c>
      <c r="P16" t="s">
        <v>725</v>
      </c>
      <c r="Q16">
        <v>15253.34</v>
      </c>
      <c r="R16">
        <v>15253.34</v>
      </c>
      <c r="S16" t="str">
        <f t="shared" si="0"/>
        <v>广州荔湾品唯信息服务有限公司广州唯品会电子商务有限公司CPC</v>
      </c>
      <c r="T16" t="e">
        <f>VLOOKUP(S:S,[1]Sheet1!N:N,1,0)</f>
        <v>#N/A</v>
      </c>
    </row>
    <row r="17" spans="1:20" x14ac:dyDescent="0.15">
      <c r="A17">
        <v>20230416</v>
      </c>
      <c r="B17">
        <v>19668996</v>
      </c>
      <c r="C17" t="s">
        <v>718</v>
      </c>
      <c r="D17" t="s">
        <v>719</v>
      </c>
      <c r="E17" t="s">
        <v>481</v>
      </c>
      <c r="F17" t="s">
        <v>480</v>
      </c>
      <c r="G17" t="s">
        <v>720</v>
      </c>
      <c r="H17" t="s">
        <v>481</v>
      </c>
      <c r="I17">
        <v>2159087</v>
      </c>
      <c r="J17" t="s">
        <v>721</v>
      </c>
      <c r="K17" t="s">
        <v>481</v>
      </c>
      <c r="L17" t="s">
        <v>722</v>
      </c>
      <c r="M17" t="s">
        <v>723</v>
      </c>
      <c r="N17" t="s">
        <v>724</v>
      </c>
      <c r="O17" t="s">
        <v>56</v>
      </c>
      <c r="P17" t="s">
        <v>725</v>
      </c>
      <c r="Q17">
        <v>18068.810000000001</v>
      </c>
      <c r="R17">
        <v>18068.810000000001</v>
      </c>
      <c r="S17" t="str">
        <f t="shared" si="0"/>
        <v>广州荔湾品唯信息服务有限公司广州唯品会电子商务有限公司CPC</v>
      </c>
      <c r="T17" t="e">
        <f>VLOOKUP(S:S,[1]Sheet1!N:N,1,0)</f>
        <v>#N/A</v>
      </c>
    </row>
    <row r="18" spans="1:20" x14ac:dyDescent="0.15">
      <c r="A18">
        <v>20230417</v>
      </c>
      <c r="B18">
        <v>19668996</v>
      </c>
      <c r="C18" t="s">
        <v>718</v>
      </c>
      <c r="D18" t="s">
        <v>719</v>
      </c>
      <c r="E18" t="s">
        <v>481</v>
      </c>
      <c r="F18" t="s">
        <v>480</v>
      </c>
      <c r="G18" t="s">
        <v>720</v>
      </c>
      <c r="H18" t="s">
        <v>481</v>
      </c>
      <c r="I18">
        <v>2159087</v>
      </c>
      <c r="J18" t="s">
        <v>721</v>
      </c>
      <c r="K18" t="s">
        <v>481</v>
      </c>
      <c r="L18" t="s">
        <v>722</v>
      </c>
      <c r="M18" t="s">
        <v>723</v>
      </c>
      <c r="N18" t="s">
        <v>724</v>
      </c>
      <c r="O18" t="s">
        <v>56</v>
      </c>
      <c r="P18" t="s">
        <v>725</v>
      </c>
      <c r="Q18">
        <v>22137.05</v>
      </c>
      <c r="R18">
        <v>22137.05</v>
      </c>
      <c r="S18" t="str">
        <f t="shared" si="0"/>
        <v>广州荔湾品唯信息服务有限公司广州唯品会电子商务有限公司CPC</v>
      </c>
      <c r="T18" t="e">
        <f>VLOOKUP(S:S,[1]Sheet1!N:N,1,0)</f>
        <v>#N/A</v>
      </c>
    </row>
    <row r="19" spans="1:20" x14ac:dyDescent="0.15">
      <c r="A19">
        <v>20230418</v>
      </c>
      <c r="B19">
        <v>19668996</v>
      </c>
      <c r="C19" t="s">
        <v>718</v>
      </c>
      <c r="D19" t="s">
        <v>719</v>
      </c>
      <c r="E19" t="s">
        <v>481</v>
      </c>
      <c r="F19" t="s">
        <v>480</v>
      </c>
      <c r="G19" t="s">
        <v>720</v>
      </c>
      <c r="H19" t="s">
        <v>481</v>
      </c>
      <c r="I19">
        <v>2159087</v>
      </c>
      <c r="J19" t="s">
        <v>721</v>
      </c>
      <c r="K19" t="s">
        <v>481</v>
      </c>
      <c r="L19" t="s">
        <v>722</v>
      </c>
      <c r="M19" t="s">
        <v>723</v>
      </c>
      <c r="N19" t="s">
        <v>724</v>
      </c>
      <c r="O19" t="s">
        <v>56</v>
      </c>
      <c r="P19" t="s">
        <v>725</v>
      </c>
      <c r="Q19">
        <v>22195.46</v>
      </c>
      <c r="R19">
        <v>22195.46</v>
      </c>
      <c r="S19" t="str">
        <f t="shared" si="0"/>
        <v>广州荔湾品唯信息服务有限公司广州唯品会电子商务有限公司CPC</v>
      </c>
      <c r="T19" t="e">
        <f>VLOOKUP(S:S,[1]Sheet1!N:N,1,0)</f>
        <v>#N/A</v>
      </c>
    </row>
    <row r="20" spans="1:20" x14ac:dyDescent="0.15">
      <c r="A20">
        <v>20230419</v>
      </c>
      <c r="B20">
        <v>19668996</v>
      </c>
      <c r="C20" t="s">
        <v>718</v>
      </c>
      <c r="D20" t="s">
        <v>719</v>
      </c>
      <c r="E20" t="s">
        <v>481</v>
      </c>
      <c r="F20" t="s">
        <v>480</v>
      </c>
      <c r="G20" t="s">
        <v>720</v>
      </c>
      <c r="H20" t="s">
        <v>481</v>
      </c>
      <c r="I20">
        <v>2159087</v>
      </c>
      <c r="J20" t="s">
        <v>721</v>
      </c>
      <c r="K20" t="s">
        <v>481</v>
      </c>
      <c r="L20" t="s">
        <v>722</v>
      </c>
      <c r="M20" t="s">
        <v>723</v>
      </c>
      <c r="N20" t="s">
        <v>724</v>
      </c>
      <c r="O20" t="s">
        <v>56</v>
      </c>
      <c r="P20" t="s">
        <v>725</v>
      </c>
      <c r="Q20">
        <v>22108.52</v>
      </c>
      <c r="R20">
        <v>22108.52</v>
      </c>
      <c r="S20" t="str">
        <f t="shared" si="0"/>
        <v>广州荔湾品唯信息服务有限公司广州唯品会电子商务有限公司CPC</v>
      </c>
      <c r="T20" t="e">
        <f>VLOOKUP(S:S,[1]Sheet1!N:N,1,0)</f>
        <v>#N/A</v>
      </c>
    </row>
    <row r="21" spans="1:20" x14ac:dyDescent="0.15">
      <c r="A21">
        <v>20230420</v>
      </c>
      <c r="B21">
        <v>19668996</v>
      </c>
      <c r="C21" t="s">
        <v>718</v>
      </c>
      <c r="D21" t="s">
        <v>719</v>
      </c>
      <c r="E21" t="s">
        <v>481</v>
      </c>
      <c r="F21" t="s">
        <v>480</v>
      </c>
      <c r="G21" t="s">
        <v>720</v>
      </c>
      <c r="H21" t="s">
        <v>481</v>
      </c>
      <c r="I21">
        <v>2159087</v>
      </c>
      <c r="J21" t="s">
        <v>721</v>
      </c>
      <c r="K21" t="s">
        <v>481</v>
      </c>
      <c r="L21" t="s">
        <v>722</v>
      </c>
      <c r="M21" t="s">
        <v>723</v>
      </c>
      <c r="N21" t="s">
        <v>724</v>
      </c>
      <c r="O21" t="s">
        <v>56</v>
      </c>
      <c r="P21" t="s">
        <v>725</v>
      </c>
      <c r="Q21">
        <v>20956.16</v>
      </c>
      <c r="R21">
        <v>20956.16</v>
      </c>
      <c r="S21" t="str">
        <f t="shared" si="0"/>
        <v>广州荔湾品唯信息服务有限公司广州唯品会电子商务有限公司CPC</v>
      </c>
      <c r="T21" t="e">
        <f>VLOOKUP(S:S,[1]Sheet1!N:N,1,0)</f>
        <v>#N/A</v>
      </c>
    </row>
    <row r="22" spans="1:20" x14ac:dyDescent="0.15">
      <c r="A22">
        <v>20230421</v>
      </c>
      <c r="B22">
        <v>19668996</v>
      </c>
      <c r="C22" t="s">
        <v>718</v>
      </c>
      <c r="D22" t="s">
        <v>719</v>
      </c>
      <c r="E22" t="s">
        <v>481</v>
      </c>
      <c r="F22" t="s">
        <v>480</v>
      </c>
      <c r="G22" t="s">
        <v>720</v>
      </c>
      <c r="H22" t="s">
        <v>481</v>
      </c>
      <c r="I22">
        <v>2159087</v>
      </c>
      <c r="J22" t="s">
        <v>721</v>
      </c>
      <c r="K22" t="s">
        <v>481</v>
      </c>
      <c r="L22" t="s">
        <v>722</v>
      </c>
      <c r="M22" t="s">
        <v>723</v>
      </c>
      <c r="N22" t="s">
        <v>724</v>
      </c>
      <c r="O22" t="s">
        <v>56</v>
      </c>
      <c r="P22" t="s">
        <v>725</v>
      </c>
      <c r="Q22">
        <v>12089.04</v>
      </c>
      <c r="R22">
        <v>12089.04</v>
      </c>
      <c r="S22" t="str">
        <f t="shared" si="0"/>
        <v>广州荔湾品唯信息服务有限公司广州唯品会电子商务有限公司CPC</v>
      </c>
      <c r="T22" t="e">
        <f>VLOOKUP(S:S,[1]Sheet1!N:N,1,0)</f>
        <v>#N/A</v>
      </c>
    </row>
    <row r="23" spans="1:20" x14ac:dyDescent="0.15">
      <c r="A23">
        <v>20230422</v>
      </c>
      <c r="B23">
        <v>19668996</v>
      </c>
      <c r="C23" t="s">
        <v>718</v>
      </c>
      <c r="D23" t="s">
        <v>719</v>
      </c>
      <c r="E23" t="s">
        <v>481</v>
      </c>
      <c r="F23" t="s">
        <v>480</v>
      </c>
      <c r="G23" t="s">
        <v>720</v>
      </c>
      <c r="H23" t="s">
        <v>481</v>
      </c>
      <c r="I23">
        <v>2159087</v>
      </c>
      <c r="J23" t="s">
        <v>721</v>
      </c>
      <c r="K23" t="s">
        <v>481</v>
      </c>
      <c r="L23" t="s">
        <v>722</v>
      </c>
      <c r="M23" t="s">
        <v>723</v>
      </c>
      <c r="N23" t="s">
        <v>724</v>
      </c>
      <c r="O23" t="s">
        <v>56</v>
      </c>
      <c r="P23" t="s">
        <v>725</v>
      </c>
      <c r="Q23">
        <v>14808.59</v>
      </c>
      <c r="R23">
        <v>14808.59</v>
      </c>
      <c r="S23" t="str">
        <f t="shared" si="0"/>
        <v>广州荔湾品唯信息服务有限公司广州唯品会电子商务有限公司CPC</v>
      </c>
      <c r="T23" t="e">
        <f>VLOOKUP(S:S,[1]Sheet1!N:N,1,0)</f>
        <v>#N/A</v>
      </c>
    </row>
    <row r="24" spans="1:20" x14ac:dyDescent="0.15">
      <c r="A24">
        <v>20230423</v>
      </c>
      <c r="B24">
        <v>19668996</v>
      </c>
      <c r="C24" t="s">
        <v>718</v>
      </c>
      <c r="D24" t="s">
        <v>719</v>
      </c>
      <c r="E24" t="s">
        <v>481</v>
      </c>
      <c r="F24" t="s">
        <v>480</v>
      </c>
      <c r="G24" t="s">
        <v>720</v>
      </c>
      <c r="H24" t="s">
        <v>481</v>
      </c>
      <c r="I24">
        <v>2159087</v>
      </c>
      <c r="J24" t="s">
        <v>721</v>
      </c>
      <c r="K24" t="s">
        <v>481</v>
      </c>
      <c r="L24" t="s">
        <v>722</v>
      </c>
      <c r="M24" t="s">
        <v>723</v>
      </c>
      <c r="N24" t="s">
        <v>724</v>
      </c>
      <c r="O24" t="s">
        <v>56</v>
      </c>
      <c r="P24" t="s">
        <v>725</v>
      </c>
      <c r="Q24">
        <v>17051.07</v>
      </c>
      <c r="R24">
        <v>17051.07</v>
      </c>
      <c r="S24" t="str">
        <f t="shared" si="0"/>
        <v>广州荔湾品唯信息服务有限公司广州唯品会电子商务有限公司CPC</v>
      </c>
      <c r="T24" t="e">
        <f>VLOOKUP(S:S,[1]Sheet1!N:N,1,0)</f>
        <v>#N/A</v>
      </c>
    </row>
    <row r="25" spans="1:20" x14ac:dyDescent="0.15">
      <c r="A25">
        <v>20230424</v>
      </c>
      <c r="B25">
        <v>19668996</v>
      </c>
      <c r="C25" t="s">
        <v>718</v>
      </c>
      <c r="D25" t="s">
        <v>719</v>
      </c>
      <c r="E25" t="s">
        <v>481</v>
      </c>
      <c r="F25" t="s">
        <v>480</v>
      </c>
      <c r="G25" t="s">
        <v>720</v>
      </c>
      <c r="H25" t="s">
        <v>481</v>
      </c>
      <c r="I25">
        <v>2159087</v>
      </c>
      <c r="J25" t="s">
        <v>721</v>
      </c>
      <c r="K25" t="s">
        <v>481</v>
      </c>
      <c r="L25" t="s">
        <v>722</v>
      </c>
      <c r="M25" t="s">
        <v>723</v>
      </c>
      <c r="N25" t="s">
        <v>724</v>
      </c>
      <c r="O25" t="s">
        <v>56</v>
      </c>
      <c r="P25" t="s">
        <v>725</v>
      </c>
      <c r="Q25">
        <v>16025</v>
      </c>
      <c r="R25">
        <v>16025</v>
      </c>
      <c r="S25" t="str">
        <f t="shared" si="0"/>
        <v>广州荔湾品唯信息服务有限公司广州唯品会电子商务有限公司CPC</v>
      </c>
      <c r="T25" t="e">
        <f>VLOOKUP(S:S,[1]Sheet1!N:N,1,0)</f>
        <v>#N/A</v>
      </c>
    </row>
    <row r="26" spans="1:20" x14ac:dyDescent="0.15">
      <c r="A26">
        <v>20230425</v>
      </c>
      <c r="B26">
        <v>19668996</v>
      </c>
      <c r="C26" t="s">
        <v>718</v>
      </c>
      <c r="D26" t="s">
        <v>719</v>
      </c>
      <c r="E26" t="s">
        <v>481</v>
      </c>
      <c r="F26" t="s">
        <v>480</v>
      </c>
      <c r="G26" t="s">
        <v>720</v>
      </c>
      <c r="H26" t="s">
        <v>481</v>
      </c>
      <c r="I26">
        <v>2159087</v>
      </c>
      <c r="J26" t="s">
        <v>721</v>
      </c>
      <c r="K26" t="s">
        <v>481</v>
      </c>
      <c r="L26" t="s">
        <v>722</v>
      </c>
      <c r="M26" t="s">
        <v>723</v>
      </c>
      <c r="N26" t="s">
        <v>724</v>
      </c>
      <c r="O26" t="s">
        <v>56</v>
      </c>
      <c r="P26" t="s">
        <v>725</v>
      </c>
      <c r="Q26">
        <v>13060.01</v>
      </c>
      <c r="R26">
        <v>13060.01</v>
      </c>
      <c r="S26" t="str">
        <f t="shared" si="0"/>
        <v>广州荔湾品唯信息服务有限公司广州唯品会电子商务有限公司CPC</v>
      </c>
      <c r="T26" t="e">
        <f>VLOOKUP(S:S,[1]Sheet1!N:N,1,0)</f>
        <v>#N/A</v>
      </c>
    </row>
    <row r="27" spans="1:20" x14ac:dyDescent="0.15">
      <c r="A27">
        <v>20230426</v>
      </c>
      <c r="B27">
        <v>19668996</v>
      </c>
      <c r="C27" t="s">
        <v>718</v>
      </c>
      <c r="D27" t="s">
        <v>719</v>
      </c>
      <c r="E27" t="s">
        <v>481</v>
      </c>
      <c r="F27" t="s">
        <v>480</v>
      </c>
      <c r="G27" t="s">
        <v>720</v>
      </c>
      <c r="H27" t="s">
        <v>481</v>
      </c>
      <c r="I27">
        <v>2159087</v>
      </c>
      <c r="J27" t="s">
        <v>721</v>
      </c>
      <c r="K27" t="s">
        <v>481</v>
      </c>
      <c r="L27" t="s">
        <v>722</v>
      </c>
      <c r="M27" t="s">
        <v>723</v>
      </c>
      <c r="N27" t="s">
        <v>724</v>
      </c>
      <c r="O27" t="s">
        <v>56</v>
      </c>
      <c r="P27" t="s">
        <v>725</v>
      </c>
      <c r="Q27">
        <v>17041.03</v>
      </c>
      <c r="R27">
        <v>17041.03</v>
      </c>
      <c r="S27" t="str">
        <f t="shared" si="0"/>
        <v>广州荔湾品唯信息服务有限公司广州唯品会电子商务有限公司CPC</v>
      </c>
      <c r="T27" t="e">
        <f>VLOOKUP(S:S,[1]Sheet1!N:N,1,0)</f>
        <v>#N/A</v>
      </c>
    </row>
    <row r="28" spans="1:20" x14ac:dyDescent="0.15">
      <c r="A28">
        <v>20230427</v>
      </c>
      <c r="B28">
        <v>19668996</v>
      </c>
      <c r="C28" t="s">
        <v>718</v>
      </c>
      <c r="D28" t="s">
        <v>719</v>
      </c>
      <c r="E28" t="s">
        <v>481</v>
      </c>
      <c r="F28" t="s">
        <v>480</v>
      </c>
      <c r="G28" t="s">
        <v>720</v>
      </c>
      <c r="H28" t="s">
        <v>481</v>
      </c>
      <c r="I28">
        <v>2159087</v>
      </c>
      <c r="J28" t="s">
        <v>721</v>
      </c>
      <c r="K28" t="s">
        <v>481</v>
      </c>
      <c r="L28" t="s">
        <v>722</v>
      </c>
      <c r="M28" t="s">
        <v>723</v>
      </c>
      <c r="N28" t="s">
        <v>724</v>
      </c>
      <c r="O28" t="s">
        <v>56</v>
      </c>
      <c r="P28" t="s">
        <v>725</v>
      </c>
      <c r="Q28">
        <v>17586.150000000001</v>
      </c>
      <c r="R28">
        <v>17586.150000000001</v>
      </c>
      <c r="S28" t="str">
        <f t="shared" si="0"/>
        <v>广州荔湾品唯信息服务有限公司广州唯品会电子商务有限公司CPC</v>
      </c>
      <c r="T28" t="e">
        <f>VLOOKUP(S:S,[1]Sheet1!N:N,1,0)</f>
        <v>#N/A</v>
      </c>
    </row>
    <row r="29" spans="1:20" x14ac:dyDescent="0.15">
      <c r="A29">
        <v>20230428</v>
      </c>
      <c r="B29">
        <v>19668996</v>
      </c>
      <c r="C29" t="s">
        <v>718</v>
      </c>
      <c r="D29" t="s">
        <v>719</v>
      </c>
      <c r="E29" t="s">
        <v>481</v>
      </c>
      <c r="F29" t="s">
        <v>480</v>
      </c>
      <c r="G29" t="s">
        <v>720</v>
      </c>
      <c r="H29" t="s">
        <v>481</v>
      </c>
      <c r="I29">
        <v>2159087</v>
      </c>
      <c r="J29" t="s">
        <v>721</v>
      </c>
      <c r="K29" t="s">
        <v>481</v>
      </c>
      <c r="L29" t="s">
        <v>722</v>
      </c>
      <c r="M29" t="s">
        <v>723</v>
      </c>
      <c r="N29" t="s">
        <v>724</v>
      </c>
      <c r="O29" t="s">
        <v>56</v>
      </c>
      <c r="P29" t="s">
        <v>725</v>
      </c>
      <c r="Q29">
        <v>17086.97</v>
      </c>
      <c r="R29">
        <v>17086.97</v>
      </c>
      <c r="S29" t="str">
        <f t="shared" si="0"/>
        <v>广州荔湾品唯信息服务有限公司广州唯品会电子商务有限公司CPC</v>
      </c>
      <c r="T29" t="e">
        <f>VLOOKUP(S:S,[1]Sheet1!N:N,1,0)</f>
        <v>#N/A</v>
      </c>
    </row>
    <row r="30" spans="1:20" x14ac:dyDescent="0.15">
      <c r="A30">
        <v>20230429</v>
      </c>
      <c r="B30">
        <v>19668996</v>
      </c>
      <c r="C30" t="s">
        <v>718</v>
      </c>
      <c r="D30" t="s">
        <v>719</v>
      </c>
      <c r="E30" t="s">
        <v>481</v>
      </c>
      <c r="F30" t="s">
        <v>480</v>
      </c>
      <c r="G30" t="s">
        <v>720</v>
      </c>
      <c r="H30" t="s">
        <v>481</v>
      </c>
      <c r="I30">
        <v>2159087</v>
      </c>
      <c r="J30" t="s">
        <v>721</v>
      </c>
      <c r="K30" t="s">
        <v>481</v>
      </c>
      <c r="L30" t="s">
        <v>722</v>
      </c>
      <c r="M30" t="s">
        <v>723</v>
      </c>
      <c r="N30" t="s">
        <v>724</v>
      </c>
      <c r="O30" t="s">
        <v>56</v>
      </c>
      <c r="P30" t="s">
        <v>725</v>
      </c>
      <c r="Q30">
        <v>3068.66</v>
      </c>
      <c r="R30">
        <v>3068.66</v>
      </c>
      <c r="S30" t="str">
        <f t="shared" si="0"/>
        <v>广州荔湾品唯信息服务有限公司广州唯品会电子商务有限公司CPC</v>
      </c>
      <c r="T30" t="e">
        <f>VLOOKUP(S:S,[1]Sheet1!N:N,1,0)</f>
        <v>#N/A</v>
      </c>
    </row>
    <row r="31" spans="1:20" x14ac:dyDescent="0.15">
      <c r="A31">
        <v>20230430</v>
      </c>
      <c r="B31">
        <v>19668996</v>
      </c>
      <c r="C31" t="s">
        <v>718</v>
      </c>
      <c r="D31" t="s">
        <v>719</v>
      </c>
      <c r="E31" t="s">
        <v>481</v>
      </c>
      <c r="F31" t="s">
        <v>480</v>
      </c>
      <c r="G31" t="s">
        <v>720</v>
      </c>
      <c r="H31" t="s">
        <v>481</v>
      </c>
      <c r="I31">
        <v>2159087</v>
      </c>
      <c r="J31" t="s">
        <v>721</v>
      </c>
      <c r="K31" t="s">
        <v>481</v>
      </c>
      <c r="L31" t="s">
        <v>722</v>
      </c>
      <c r="M31" t="s">
        <v>723</v>
      </c>
      <c r="N31" t="s">
        <v>724</v>
      </c>
      <c r="O31" t="s">
        <v>56</v>
      </c>
      <c r="P31" t="s">
        <v>725</v>
      </c>
      <c r="Q31">
        <v>3085.37</v>
      </c>
      <c r="R31">
        <v>3085.37</v>
      </c>
      <c r="S31" t="str">
        <f t="shared" si="0"/>
        <v>广州荔湾品唯信息服务有限公司广州唯品会电子商务有限公司CPC</v>
      </c>
      <c r="T31" t="e">
        <f>VLOOKUP(S:S,[1]Sheet1!N:N,1,0)</f>
        <v>#N/A</v>
      </c>
    </row>
    <row r="32" spans="1:20" x14ac:dyDescent="0.15">
      <c r="A32">
        <v>20230401</v>
      </c>
      <c r="B32">
        <v>23050941</v>
      </c>
      <c r="C32" t="s">
        <v>726</v>
      </c>
      <c r="D32" t="s">
        <v>727</v>
      </c>
      <c r="E32" t="s">
        <v>525</v>
      </c>
      <c r="F32" t="s">
        <v>525</v>
      </c>
      <c r="G32" t="s">
        <v>728</v>
      </c>
      <c r="H32" t="s">
        <v>525</v>
      </c>
      <c r="I32">
        <v>2130054</v>
      </c>
      <c r="J32" t="s">
        <v>729</v>
      </c>
      <c r="K32" t="s">
        <v>525</v>
      </c>
      <c r="L32" t="s">
        <v>730</v>
      </c>
      <c r="M32" t="s">
        <v>723</v>
      </c>
      <c r="N32" t="s">
        <v>724</v>
      </c>
      <c r="O32" t="s">
        <v>56</v>
      </c>
      <c r="P32" t="s">
        <v>725</v>
      </c>
      <c r="Q32">
        <v>1634.72</v>
      </c>
      <c r="R32">
        <v>1323.63</v>
      </c>
      <c r="S32" t="str">
        <f t="shared" si="0"/>
        <v>深圳尚米网络技术有限公司深圳尚米网络技术有限公司CPC</v>
      </c>
      <c r="T32" t="e">
        <f>VLOOKUP(S:S,[1]Sheet1!N:N,1,0)</f>
        <v>#N/A</v>
      </c>
    </row>
    <row r="33" spans="1:20" x14ac:dyDescent="0.15">
      <c r="A33">
        <v>20230402</v>
      </c>
      <c r="B33">
        <v>23050941</v>
      </c>
      <c r="C33" t="s">
        <v>726</v>
      </c>
      <c r="D33" t="s">
        <v>727</v>
      </c>
      <c r="E33" t="s">
        <v>525</v>
      </c>
      <c r="F33" t="s">
        <v>525</v>
      </c>
      <c r="G33" t="s">
        <v>728</v>
      </c>
      <c r="H33" t="s">
        <v>525</v>
      </c>
      <c r="I33">
        <v>2130054</v>
      </c>
      <c r="J33" t="s">
        <v>729</v>
      </c>
      <c r="K33" t="s">
        <v>525</v>
      </c>
      <c r="L33" t="s">
        <v>730</v>
      </c>
      <c r="M33" t="s">
        <v>723</v>
      </c>
      <c r="N33" t="s">
        <v>724</v>
      </c>
      <c r="O33" t="s">
        <v>56</v>
      </c>
      <c r="P33" t="s">
        <v>725</v>
      </c>
      <c r="Q33">
        <v>1319</v>
      </c>
      <c r="R33">
        <v>1067.98</v>
      </c>
      <c r="S33" t="str">
        <f t="shared" si="0"/>
        <v>深圳尚米网络技术有限公司深圳尚米网络技术有限公司CPC</v>
      </c>
      <c r="T33" t="e">
        <f>VLOOKUP(S:S,[1]Sheet1!N:N,1,0)</f>
        <v>#N/A</v>
      </c>
    </row>
    <row r="34" spans="1:20" x14ac:dyDescent="0.15">
      <c r="A34">
        <v>20230403</v>
      </c>
      <c r="B34">
        <v>23050941</v>
      </c>
      <c r="C34" t="s">
        <v>726</v>
      </c>
      <c r="D34" t="s">
        <v>727</v>
      </c>
      <c r="E34" t="s">
        <v>525</v>
      </c>
      <c r="F34" t="s">
        <v>525</v>
      </c>
      <c r="G34" t="s">
        <v>728</v>
      </c>
      <c r="H34" t="s">
        <v>525</v>
      </c>
      <c r="I34">
        <v>2130054</v>
      </c>
      <c r="J34" t="s">
        <v>729</v>
      </c>
      <c r="K34" t="s">
        <v>525</v>
      </c>
      <c r="L34" t="s">
        <v>730</v>
      </c>
      <c r="M34" t="s">
        <v>723</v>
      </c>
      <c r="N34" t="s">
        <v>724</v>
      </c>
      <c r="O34" t="s">
        <v>56</v>
      </c>
      <c r="P34" t="s">
        <v>725</v>
      </c>
      <c r="Q34">
        <v>1244.9000000000001</v>
      </c>
      <c r="R34">
        <v>1008</v>
      </c>
      <c r="S34" t="str">
        <f t="shared" si="0"/>
        <v>深圳尚米网络技术有限公司深圳尚米网络技术有限公司CPC</v>
      </c>
      <c r="T34" t="e">
        <f>VLOOKUP(S:S,[1]Sheet1!N:N,1,0)</f>
        <v>#N/A</v>
      </c>
    </row>
    <row r="35" spans="1:20" x14ac:dyDescent="0.15">
      <c r="A35">
        <v>20230404</v>
      </c>
      <c r="B35">
        <v>23050941</v>
      </c>
      <c r="C35" t="s">
        <v>726</v>
      </c>
      <c r="D35" t="s">
        <v>727</v>
      </c>
      <c r="E35" t="s">
        <v>525</v>
      </c>
      <c r="F35" t="s">
        <v>525</v>
      </c>
      <c r="G35" t="s">
        <v>728</v>
      </c>
      <c r="H35" t="s">
        <v>525</v>
      </c>
      <c r="I35">
        <v>2130054</v>
      </c>
      <c r="J35" t="s">
        <v>729</v>
      </c>
      <c r="K35" t="s">
        <v>525</v>
      </c>
      <c r="L35" t="s">
        <v>730</v>
      </c>
      <c r="M35" t="s">
        <v>723</v>
      </c>
      <c r="N35" t="s">
        <v>724</v>
      </c>
      <c r="O35" t="s">
        <v>56</v>
      </c>
      <c r="P35" t="s">
        <v>725</v>
      </c>
      <c r="Q35">
        <v>1850.25</v>
      </c>
      <c r="R35">
        <v>1498.14</v>
      </c>
      <c r="S35" t="str">
        <f t="shared" si="0"/>
        <v>深圳尚米网络技术有限公司深圳尚米网络技术有限公司CPC</v>
      </c>
      <c r="T35" t="e">
        <f>VLOOKUP(S:S,[1]Sheet1!N:N,1,0)</f>
        <v>#N/A</v>
      </c>
    </row>
    <row r="36" spans="1:20" x14ac:dyDescent="0.15">
      <c r="A36">
        <v>20230405</v>
      </c>
      <c r="B36">
        <v>23050941</v>
      </c>
      <c r="C36" t="s">
        <v>726</v>
      </c>
      <c r="D36" t="s">
        <v>727</v>
      </c>
      <c r="E36" t="s">
        <v>525</v>
      </c>
      <c r="F36" t="s">
        <v>525</v>
      </c>
      <c r="G36" t="s">
        <v>728</v>
      </c>
      <c r="H36" t="s">
        <v>525</v>
      </c>
      <c r="I36">
        <v>2130054</v>
      </c>
      <c r="J36" t="s">
        <v>729</v>
      </c>
      <c r="K36" t="s">
        <v>525</v>
      </c>
      <c r="L36" t="s">
        <v>730</v>
      </c>
      <c r="M36" t="s">
        <v>723</v>
      </c>
      <c r="N36" t="s">
        <v>724</v>
      </c>
      <c r="O36" t="s">
        <v>56</v>
      </c>
      <c r="P36" t="s">
        <v>725</v>
      </c>
      <c r="Q36">
        <v>1662.31</v>
      </c>
      <c r="R36">
        <v>1345.97</v>
      </c>
      <c r="S36" t="str">
        <f t="shared" si="0"/>
        <v>深圳尚米网络技术有限公司深圳尚米网络技术有限公司CPC</v>
      </c>
      <c r="T36" t="e">
        <f>VLOOKUP(S:S,[1]Sheet1!N:N,1,0)</f>
        <v>#N/A</v>
      </c>
    </row>
    <row r="37" spans="1:20" x14ac:dyDescent="0.15">
      <c r="A37">
        <v>20230406</v>
      </c>
      <c r="B37">
        <v>23050941</v>
      </c>
      <c r="C37" t="s">
        <v>726</v>
      </c>
      <c r="D37" t="s">
        <v>727</v>
      </c>
      <c r="E37" t="s">
        <v>525</v>
      </c>
      <c r="F37" t="s">
        <v>525</v>
      </c>
      <c r="G37" t="s">
        <v>728</v>
      </c>
      <c r="H37" t="s">
        <v>525</v>
      </c>
      <c r="I37">
        <v>2130054</v>
      </c>
      <c r="J37" t="s">
        <v>729</v>
      </c>
      <c r="K37" t="s">
        <v>525</v>
      </c>
      <c r="L37" t="s">
        <v>730</v>
      </c>
      <c r="M37" t="s">
        <v>723</v>
      </c>
      <c r="N37" t="s">
        <v>724</v>
      </c>
      <c r="O37" t="s">
        <v>56</v>
      </c>
      <c r="P37" t="s">
        <v>725</v>
      </c>
      <c r="Q37">
        <v>1558.45</v>
      </c>
      <c r="R37">
        <v>1261.8699999999999</v>
      </c>
      <c r="S37" t="str">
        <f t="shared" si="0"/>
        <v>深圳尚米网络技术有限公司深圳尚米网络技术有限公司CPC</v>
      </c>
      <c r="T37" t="e">
        <f>VLOOKUP(S:S,[1]Sheet1!N:N,1,0)</f>
        <v>#N/A</v>
      </c>
    </row>
    <row r="38" spans="1:20" x14ac:dyDescent="0.15">
      <c r="A38">
        <v>20230407</v>
      </c>
      <c r="B38">
        <v>23050941</v>
      </c>
      <c r="C38" t="s">
        <v>726</v>
      </c>
      <c r="D38" t="s">
        <v>727</v>
      </c>
      <c r="E38" t="s">
        <v>525</v>
      </c>
      <c r="F38" t="s">
        <v>525</v>
      </c>
      <c r="G38" t="s">
        <v>728</v>
      </c>
      <c r="H38" t="s">
        <v>525</v>
      </c>
      <c r="I38">
        <v>2130054</v>
      </c>
      <c r="J38" t="s">
        <v>729</v>
      </c>
      <c r="K38" t="s">
        <v>525</v>
      </c>
      <c r="L38" t="s">
        <v>730</v>
      </c>
      <c r="M38" t="s">
        <v>723</v>
      </c>
      <c r="N38" t="s">
        <v>724</v>
      </c>
      <c r="O38" t="s">
        <v>56</v>
      </c>
      <c r="P38" t="s">
        <v>725</v>
      </c>
      <c r="Q38">
        <v>1422.32</v>
      </c>
      <c r="R38">
        <v>1151.6500000000001</v>
      </c>
      <c r="S38" t="str">
        <f t="shared" si="0"/>
        <v>深圳尚米网络技术有限公司深圳尚米网络技术有限公司CPC</v>
      </c>
      <c r="T38" t="e">
        <f>VLOOKUP(S:S,[1]Sheet1!N:N,1,0)</f>
        <v>#N/A</v>
      </c>
    </row>
    <row r="39" spans="1:20" x14ac:dyDescent="0.15">
      <c r="A39">
        <v>20230408</v>
      </c>
      <c r="B39">
        <v>23050941</v>
      </c>
      <c r="C39" t="s">
        <v>726</v>
      </c>
      <c r="D39" t="s">
        <v>727</v>
      </c>
      <c r="E39" t="s">
        <v>525</v>
      </c>
      <c r="F39" t="s">
        <v>525</v>
      </c>
      <c r="G39" t="s">
        <v>728</v>
      </c>
      <c r="H39" t="s">
        <v>525</v>
      </c>
      <c r="I39">
        <v>2130054</v>
      </c>
      <c r="J39" t="s">
        <v>729</v>
      </c>
      <c r="K39" t="s">
        <v>525</v>
      </c>
      <c r="L39" t="s">
        <v>730</v>
      </c>
      <c r="M39" t="s">
        <v>723</v>
      </c>
      <c r="N39" t="s">
        <v>724</v>
      </c>
      <c r="O39" t="s">
        <v>56</v>
      </c>
      <c r="P39" t="s">
        <v>725</v>
      </c>
      <c r="Q39">
        <v>1723.13</v>
      </c>
      <c r="R39">
        <v>1395.22</v>
      </c>
      <c r="S39" t="str">
        <f t="shared" si="0"/>
        <v>深圳尚米网络技术有限公司深圳尚米网络技术有限公司CPC</v>
      </c>
      <c r="T39" t="e">
        <f>VLOOKUP(S:S,[1]Sheet1!N:N,1,0)</f>
        <v>#N/A</v>
      </c>
    </row>
    <row r="40" spans="1:20" x14ac:dyDescent="0.15">
      <c r="A40">
        <v>20230409</v>
      </c>
      <c r="B40">
        <v>23050941</v>
      </c>
      <c r="C40" t="s">
        <v>726</v>
      </c>
      <c r="D40" t="s">
        <v>727</v>
      </c>
      <c r="E40" t="s">
        <v>525</v>
      </c>
      <c r="F40" t="s">
        <v>525</v>
      </c>
      <c r="G40" t="s">
        <v>728</v>
      </c>
      <c r="H40" t="s">
        <v>525</v>
      </c>
      <c r="I40">
        <v>2130054</v>
      </c>
      <c r="J40" t="s">
        <v>729</v>
      </c>
      <c r="K40" t="s">
        <v>525</v>
      </c>
      <c r="L40" t="s">
        <v>730</v>
      </c>
      <c r="M40" t="s">
        <v>723</v>
      </c>
      <c r="N40" t="s">
        <v>724</v>
      </c>
      <c r="O40" t="s">
        <v>56</v>
      </c>
      <c r="P40" t="s">
        <v>725</v>
      </c>
      <c r="Q40">
        <v>1701</v>
      </c>
      <c r="R40">
        <v>1377.29</v>
      </c>
      <c r="S40" t="str">
        <f t="shared" si="0"/>
        <v>深圳尚米网络技术有限公司深圳尚米网络技术有限公司CPC</v>
      </c>
      <c r="T40" t="e">
        <f>VLOOKUP(S:S,[1]Sheet1!N:N,1,0)</f>
        <v>#N/A</v>
      </c>
    </row>
    <row r="41" spans="1:20" x14ac:dyDescent="0.15">
      <c r="A41">
        <v>20230410</v>
      </c>
      <c r="B41">
        <v>23050941</v>
      </c>
      <c r="C41" t="s">
        <v>726</v>
      </c>
      <c r="D41" t="s">
        <v>727</v>
      </c>
      <c r="E41" t="s">
        <v>525</v>
      </c>
      <c r="F41" t="s">
        <v>525</v>
      </c>
      <c r="G41" t="s">
        <v>728</v>
      </c>
      <c r="H41" t="s">
        <v>525</v>
      </c>
      <c r="I41">
        <v>2130054</v>
      </c>
      <c r="J41" t="s">
        <v>729</v>
      </c>
      <c r="K41" t="s">
        <v>525</v>
      </c>
      <c r="L41" t="s">
        <v>730</v>
      </c>
      <c r="M41" t="s">
        <v>723</v>
      </c>
      <c r="N41" t="s">
        <v>724</v>
      </c>
      <c r="O41" t="s">
        <v>56</v>
      </c>
      <c r="P41" t="s">
        <v>725</v>
      </c>
      <c r="Q41">
        <v>1485.73</v>
      </c>
      <c r="R41">
        <v>1202.98</v>
      </c>
      <c r="S41" t="str">
        <f t="shared" si="0"/>
        <v>深圳尚米网络技术有限公司深圳尚米网络技术有限公司CPC</v>
      </c>
      <c r="T41" t="e">
        <f>VLOOKUP(S:S,[1]Sheet1!N:N,1,0)</f>
        <v>#N/A</v>
      </c>
    </row>
    <row r="42" spans="1:20" x14ac:dyDescent="0.15">
      <c r="A42">
        <v>20230411</v>
      </c>
      <c r="B42">
        <v>23050941</v>
      </c>
      <c r="C42" t="s">
        <v>726</v>
      </c>
      <c r="D42" t="s">
        <v>727</v>
      </c>
      <c r="E42" t="s">
        <v>525</v>
      </c>
      <c r="F42" t="s">
        <v>525</v>
      </c>
      <c r="G42" t="s">
        <v>728</v>
      </c>
      <c r="H42" t="s">
        <v>525</v>
      </c>
      <c r="I42">
        <v>2130054</v>
      </c>
      <c r="J42" t="s">
        <v>729</v>
      </c>
      <c r="K42" t="s">
        <v>525</v>
      </c>
      <c r="L42" t="s">
        <v>730</v>
      </c>
      <c r="M42" t="s">
        <v>723</v>
      </c>
      <c r="N42" t="s">
        <v>724</v>
      </c>
      <c r="O42" t="s">
        <v>56</v>
      </c>
      <c r="P42" t="s">
        <v>725</v>
      </c>
      <c r="Q42">
        <v>1490.54</v>
      </c>
      <c r="R42">
        <v>1206.8699999999999</v>
      </c>
      <c r="S42" t="str">
        <f t="shared" si="0"/>
        <v>深圳尚米网络技术有限公司深圳尚米网络技术有限公司CPC</v>
      </c>
      <c r="T42" t="e">
        <f>VLOOKUP(S:S,[1]Sheet1!N:N,1,0)</f>
        <v>#N/A</v>
      </c>
    </row>
    <row r="43" spans="1:20" x14ac:dyDescent="0.15">
      <c r="A43">
        <v>20230412</v>
      </c>
      <c r="B43">
        <v>23050941</v>
      </c>
      <c r="C43" t="s">
        <v>726</v>
      </c>
      <c r="D43" t="s">
        <v>727</v>
      </c>
      <c r="E43" t="s">
        <v>525</v>
      </c>
      <c r="F43" t="s">
        <v>525</v>
      </c>
      <c r="G43" t="s">
        <v>728</v>
      </c>
      <c r="H43" t="s">
        <v>525</v>
      </c>
      <c r="I43">
        <v>2130054</v>
      </c>
      <c r="J43" t="s">
        <v>729</v>
      </c>
      <c r="K43" t="s">
        <v>525</v>
      </c>
      <c r="L43" t="s">
        <v>730</v>
      </c>
      <c r="M43" t="s">
        <v>723</v>
      </c>
      <c r="N43" t="s">
        <v>724</v>
      </c>
      <c r="O43" t="s">
        <v>56</v>
      </c>
      <c r="P43" t="s">
        <v>725</v>
      </c>
      <c r="Q43">
        <v>1111.05</v>
      </c>
      <c r="R43">
        <v>899.59</v>
      </c>
      <c r="S43" t="str">
        <f t="shared" si="0"/>
        <v>深圳尚米网络技术有限公司深圳尚米网络技术有限公司CPC</v>
      </c>
      <c r="T43" t="e">
        <f>VLOOKUP(S:S,[1]Sheet1!N:N,1,0)</f>
        <v>#N/A</v>
      </c>
    </row>
    <row r="44" spans="1:20" x14ac:dyDescent="0.15">
      <c r="A44">
        <v>20230413</v>
      </c>
      <c r="B44">
        <v>23050941</v>
      </c>
      <c r="C44" t="s">
        <v>726</v>
      </c>
      <c r="D44" t="s">
        <v>727</v>
      </c>
      <c r="E44" t="s">
        <v>525</v>
      </c>
      <c r="F44" t="s">
        <v>525</v>
      </c>
      <c r="G44" t="s">
        <v>728</v>
      </c>
      <c r="H44" t="s">
        <v>525</v>
      </c>
      <c r="I44">
        <v>2130054</v>
      </c>
      <c r="J44" t="s">
        <v>729</v>
      </c>
      <c r="K44" t="s">
        <v>525</v>
      </c>
      <c r="L44" t="s">
        <v>730</v>
      </c>
      <c r="M44" t="s">
        <v>723</v>
      </c>
      <c r="N44" t="s">
        <v>724</v>
      </c>
      <c r="O44" t="s">
        <v>56</v>
      </c>
      <c r="P44" t="s">
        <v>725</v>
      </c>
      <c r="Q44">
        <v>1586.07</v>
      </c>
      <c r="R44">
        <v>1284.21</v>
      </c>
      <c r="S44" t="str">
        <f t="shared" si="0"/>
        <v>深圳尚米网络技术有限公司深圳尚米网络技术有限公司CPC</v>
      </c>
      <c r="T44" t="e">
        <f>VLOOKUP(S:S,[1]Sheet1!N:N,1,0)</f>
        <v>#N/A</v>
      </c>
    </row>
    <row r="45" spans="1:20" x14ac:dyDescent="0.15">
      <c r="A45">
        <v>20230414</v>
      </c>
      <c r="B45">
        <v>23050941</v>
      </c>
      <c r="C45" t="s">
        <v>726</v>
      </c>
      <c r="D45" t="s">
        <v>727</v>
      </c>
      <c r="E45" t="s">
        <v>525</v>
      </c>
      <c r="F45" t="s">
        <v>525</v>
      </c>
      <c r="G45" t="s">
        <v>728</v>
      </c>
      <c r="H45" t="s">
        <v>525</v>
      </c>
      <c r="I45">
        <v>2130054</v>
      </c>
      <c r="J45" t="s">
        <v>729</v>
      </c>
      <c r="K45" t="s">
        <v>525</v>
      </c>
      <c r="L45" t="s">
        <v>730</v>
      </c>
      <c r="M45" t="s">
        <v>723</v>
      </c>
      <c r="N45" t="s">
        <v>724</v>
      </c>
      <c r="O45" t="s">
        <v>56</v>
      </c>
      <c r="P45" t="s">
        <v>725</v>
      </c>
      <c r="Q45">
        <v>1541.26</v>
      </c>
      <c r="R45">
        <v>1247.93</v>
      </c>
      <c r="S45" t="str">
        <f t="shared" si="0"/>
        <v>深圳尚米网络技术有限公司深圳尚米网络技术有限公司CPC</v>
      </c>
      <c r="T45" t="e">
        <f>VLOOKUP(S:S,[1]Sheet1!N:N,1,0)</f>
        <v>#N/A</v>
      </c>
    </row>
    <row r="46" spans="1:20" x14ac:dyDescent="0.15">
      <c r="A46">
        <v>20230415</v>
      </c>
      <c r="B46">
        <v>23050941</v>
      </c>
      <c r="C46" t="s">
        <v>726</v>
      </c>
      <c r="D46" t="s">
        <v>727</v>
      </c>
      <c r="E46" t="s">
        <v>525</v>
      </c>
      <c r="F46" t="s">
        <v>525</v>
      </c>
      <c r="G46" t="s">
        <v>728</v>
      </c>
      <c r="H46" t="s">
        <v>525</v>
      </c>
      <c r="I46">
        <v>2130054</v>
      </c>
      <c r="J46" t="s">
        <v>729</v>
      </c>
      <c r="K46" t="s">
        <v>525</v>
      </c>
      <c r="L46" t="s">
        <v>730</v>
      </c>
      <c r="M46" t="s">
        <v>723</v>
      </c>
      <c r="N46" t="s">
        <v>724</v>
      </c>
      <c r="O46" t="s">
        <v>56</v>
      </c>
      <c r="P46" t="s">
        <v>725</v>
      </c>
      <c r="Q46">
        <v>1597.56</v>
      </c>
      <c r="R46">
        <v>1293.51</v>
      </c>
      <c r="S46" t="str">
        <f t="shared" si="0"/>
        <v>深圳尚米网络技术有限公司深圳尚米网络技术有限公司CPC</v>
      </c>
      <c r="T46" t="e">
        <f>VLOOKUP(S:S,[1]Sheet1!N:N,1,0)</f>
        <v>#N/A</v>
      </c>
    </row>
    <row r="47" spans="1:20" x14ac:dyDescent="0.15">
      <c r="A47">
        <v>20230416</v>
      </c>
      <c r="B47">
        <v>23050941</v>
      </c>
      <c r="C47" t="s">
        <v>726</v>
      </c>
      <c r="D47" t="s">
        <v>727</v>
      </c>
      <c r="E47" t="s">
        <v>525</v>
      </c>
      <c r="F47" t="s">
        <v>525</v>
      </c>
      <c r="G47" t="s">
        <v>728</v>
      </c>
      <c r="H47" t="s">
        <v>525</v>
      </c>
      <c r="I47">
        <v>2130054</v>
      </c>
      <c r="J47" t="s">
        <v>729</v>
      </c>
      <c r="K47" t="s">
        <v>525</v>
      </c>
      <c r="L47" t="s">
        <v>730</v>
      </c>
      <c r="M47" t="s">
        <v>723</v>
      </c>
      <c r="N47" t="s">
        <v>724</v>
      </c>
      <c r="O47" t="s">
        <v>56</v>
      </c>
      <c r="P47" t="s">
        <v>725</v>
      </c>
      <c r="Q47">
        <v>1464.69</v>
      </c>
      <c r="R47">
        <v>1185.94</v>
      </c>
      <c r="S47" t="str">
        <f t="shared" si="0"/>
        <v>深圳尚米网络技术有限公司深圳尚米网络技术有限公司CPC</v>
      </c>
      <c r="T47" t="e">
        <f>VLOOKUP(S:S,[1]Sheet1!N:N,1,0)</f>
        <v>#N/A</v>
      </c>
    </row>
    <row r="48" spans="1:20" x14ac:dyDescent="0.15">
      <c r="A48">
        <v>20230417</v>
      </c>
      <c r="B48">
        <v>23050941</v>
      </c>
      <c r="C48" t="s">
        <v>726</v>
      </c>
      <c r="D48" t="s">
        <v>727</v>
      </c>
      <c r="E48" t="s">
        <v>525</v>
      </c>
      <c r="F48" t="s">
        <v>525</v>
      </c>
      <c r="G48" t="s">
        <v>728</v>
      </c>
      <c r="H48" t="s">
        <v>525</v>
      </c>
      <c r="I48">
        <v>2130054</v>
      </c>
      <c r="J48" t="s">
        <v>729</v>
      </c>
      <c r="K48" t="s">
        <v>525</v>
      </c>
      <c r="L48" t="s">
        <v>730</v>
      </c>
      <c r="M48" t="s">
        <v>723</v>
      </c>
      <c r="N48" t="s">
        <v>724</v>
      </c>
      <c r="O48" t="s">
        <v>56</v>
      </c>
      <c r="P48" t="s">
        <v>725</v>
      </c>
      <c r="Q48">
        <v>1260.79</v>
      </c>
      <c r="R48">
        <v>1020.85</v>
      </c>
      <c r="S48" t="str">
        <f t="shared" si="0"/>
        <v>深圳尚米网络技术有限公司深圳尚米网络技术有限公司CPC</v>
      </c>
      <c r="T48" t="e">
        <f>VLOOKUP(S:S,[1]Sheet1!N:N,1,0)</f>
        <v>#N/A</v>
      </c>
    </row>
    <row r="49" spans="1:20" x14ac:dyDescent="0.15">
      <c r="A49">
        <v>20230418</v>
      </c>
      <c r="B49">
        <v>23050941</v>
      </c>
      <c r="C49" t="s">
        <v>726</v>
      </c>
      <c r="D49" t="s">
        <v>727</v>
      </c>
      <c r="E49" t="s">
        <v>525</v>
      </c>
      <c r="F49" t="s">
        <v>525</v>
      </c>
      <c r="G49" t="s">
        <v>728</v>
      </c>
      <c r="H49" t="s">
        <v>525</v>
      </c>
      <c r="I49">
        <v>2130054</v>
      </c>
      <c r="J49" t="s">
        <v>729</v>
      </c>
      <c r="K49" t="s">
        <v>525</v>
      </c>
      <c r="L49" t="s">
        <v>730</v>
      </c>
      <c r="M49" t="s">
        <v>723</v>
      </c>
      <c r="N49" t="s">
        <v>724</v>
      </c>
      <c r="O49" t="s">
        <v>56</v>
      </c>
      <c r="P49" t="s">
        <v>725</v>
      </c>
      <c r="Q49">
        <v>1439.72</v>
      </c>
      <c r="R49">
        <v>1165.73</v>
      </c>
      <c r="S49" t="str">
        <f t="shared" si="0"/>
        <v>深圳尚米网络技术有限公司深圳尚米网络技术有限公司CPC</v>
      </c>
      <c r="T49" t="e">
        <f>VLOOKUP(S:S,[1]Sheet1!N:N,1,0)</f>
        <v>#N/A</v>
      </c>
    </row>
    <row r="50" spans="1:20" x14ac:dyDescent="0.15">
      <c r="A50">
        <v>20230419</v>
      </c>
      <c r="B50">
        <v>23050941</v>
      </c>
      <c r="C50" t="s">
        <v>726</v>
      </c>
      <c r="D50" t="s">
        <v>727</v>
      </c>
      <c r="E50" t="s">
        <v>525</v>
      </c>
      <c r="F50" t="s">
        <v>525</v>
      </c>
      <c r="G50" t="s">
        <v>728</v>
      </c>
      <c r="H50" t="s">
        <v>525</v>
      </c>
      <c r="I50">
        <v>2130054</v>
      </c>
      <c r="J50" t="s">
        <v>729</v>
      </c>
      <c r="K50" t="s">
        <v>525</v>
      </c>
      <c r="L50" t="s">
        <v>730</v>
      </c>
      <c r="M50" t="s">
        <v>723</v>
      </c>
      <c r="N50" t="s">
        <v>724</v>
      </c>
      <c r="O50" t="s">
        <v>56</v>
      </c>
      <c r="P50" t="s">
        <v>725</v>
      </c>
      <c r="Q50">
        <v>1572.33</v>
      </c>
      <c r="R50">
        <v>1273.1199999999999</v>
      </c>
      <c r="S50" t="str">
        <f t="shared" si="0"/>
        <v>深圳尚米网络技术有限公司深圳尚米网络技术有限公司CPC</v>
      </c>
      <c r="T50" t="e">
        <f>VLOOKUP(S:S,[1]Sheet1!N:N,1,0)</f>
        <v>#N/A</v>
      </c>
    </row>
    <row r="51" spans="1:20" x14ac:dyDescent="0.15">
      <c r="A51">
        <v>20230420</v>
      </c>
      <c r="B51">
        <v>23050941</v>
      </c>
      <c r="C51" t="s">
        <v>726</v>
      </c>
      <c r="D51" t="s">
        <v>727</v>
      </c>
      <c r="E51" t="s">
        <v>525</v>
      </c>
      <c r="F51" t="s">
        <v>525</v>
      </c>
      <c r="G51" t="s">
        <v>728</v>
      </c>
      <c r="H51" t="s">
        <v>525</v>
      </c>
      <c r="I51">
        <v>2130054</v>
      </c>
      <c r="J51" t="s">
        <v>729</v>
      </c>
      <c r="K51" t="s">
        <v>525</v>
      </c>
      <c r="L51" t="s">
        <v>730</v>
      </c>
      <c r="M51" t="s">
        <v>723</v>
      </c>
      <c r="N51" t="s">
        <v>724</v>
      </c>
      <c r="O51" t="s">
        <v>56</v>
      </c>
      <c r="P51" t="s">
        <v>725</v>
      </c>
      <c r="Q51">
        <v>1722.7</v>
      </c>
      <c r="R51">
        <v>1394.88</v>
      </c>
      <c r="S51" t="str">
        <f t="shared" si="0"/>
        <v>深圳尚米网络技术有限公司深圳尚米网络技术有限公司CPC</v>
      </c>
      <c r="T51" t="e">
        <f>VLOOKUP(S:S,[1]Sheet1!N:N,1,0)</f>
        <v>#N/A</v>
      </c>
    </row>
    <row r="52" spans="1:20" x14ac:dyDescent="0.15">
      <c r="A52">
        <v>20230421</v>
      </c>
      <c r="B52">
        <v>23050941</v>
      </c>
      <c r="C52" t="s">
        <v>726</v>
      </c>
      <c r="D52" t="s">
        <v>727</v>
      </c>
      <c r="E52" t="s">
        <v>525</v>
      </c>
      <c r="F52" t="s">
        <v>525</v>
      </c>
      <c r="G52" t="s">
        <v>728</v>
      </c>
      <c r="H52" t="s">
        <v>525</v>
      </c>
      <c r="I52">
        <v>2130054</v>
      </c>
      <c r="J52" t="s">
        <v>729</v>
      </c>
      <c r="K52" t="s">
        <v>525</v>
      </c>
      <c r="L52" t="s">
        <v>730</v>
      </c>
      <c r="M52" t="s">
        <v>723</v>
      </c>
      <c r="N52" t="s">
        <v>724</v>
      </c>
      <c r="O52" t="s">
        <v>56</v>
      </c>
      <c r="P52" t="s">
        <v>725</v>
      </c>
      <c r="Q52">
        <v>1977.23</v>
      </c>
      <c r="R52">
        <v>1600.96</v>
      </c>
      <c r="S52" t="str">
        <f t="shared" si="0"/>
        <v>深圳尚米网络技术有限公司深圳尚米网络技术有限公司CPC</v>
      </c>
      <c r="T52" t="e">
        <f>VLOOKUP(S:S,[1]Sheet1!N:N,1,0)</f>
        <v>#N/A</v>
      </c>
    </row>
    <row r="53" spans="1:20" x14ac:dyDescent="0.15">
      <c r="A53">
        <v>20230422</v>
      </c>
      <c r="B53">
        <v>23050941</v>
      </c>
      <c r="C53" t="s">
        <v>726</v>
      </c>
      <c r="D53" t="s">
        <v>727</v>
      </c>
      <c r="E53" t="s">
        <v>525</v>
      </c>
      <c r="F53" t="s">
        <v>525</v>
      </c>
      <c r="G53" t="s">
        <v>728</v>
      </c>
      <c r="H53" t="s">
        <v>525</v>
      </c>
      <c r="I53">
        <v>2130054</v>
      </c>
      <c r="J53" t="s">
        <v>729</v>
      </c>
      <c r="K53" t="s">
        <v>525</v>
      </c>
      <c r="L53" t="s">
        <v>730</v>
      </c>
      <c r="M53" t="s">
        <v>723</v>
      </c>
      <c r="N53" t="s">
        <v>724</v>
      </c>
      <c r="O53" t="s">
        <v>56</v>
      </c>
      <c r="P53" t="s">
        <v>725</v>
      </c>
      <c r="Q53">
        <v>1621.25</v>
      </c>
      <c r="R53">
        <v>1312.72</v>
      </c>
      <c r="S53" t="str">
        <f t="shared" si="0"/>
        <v>深圳尚米网络技术有限公司深圳尚米网络技术有限公司CPC</v>
      </c>
      <c r="T53" t="e">
        <f>VLOOKUP(S:S,[1]Sheet1!N:N,1,0)</f>
        <v>#N/A</v>
      </c>
    </row>
    <row r="54" spans="1:20" x14ac:dyDescent="0.15">
      <c r="A54">
        <v>20230423</v>
      </c>
      <c r="B54">
        <v>23050941</v>
      </c>
      <c r="C54" t="s">
        <v>726</v>
      </c>
      <c r="D54" t="s">
        <v>727</v>
      </c>
      <c r="E54" t="s">
        <v>525</v>
      </c>
      <c r="F54" t="s">
        <v>525</v>
      </c>
      <c r="G54" t="s">
        <v>728</v>
      </c>
      <c r="H54" t="s">
        <v>525</v>
      </c>
      <c r="I54">
        <v>2130054</v>
      </c>
      <c r="J54" t="s">
        <v>729</v>
      </c>
      <c r="K54" t="s">
        <v>525</v>
      </c>
      <c r="L54" t="s">
        <v>730</v>
      </c>
      <c r="M54" t="s">
        <v>723</v>
      </c>
      <c r="N54" t="s">
        <v>724</v>
      </c>
      <c r="O54" t="s">
        <v>56</v>
      </c>
      <c r="P54" t="s">
        <v>725</v>
      </c>
      <c r="Q54">
        <v>1288.26</v>
      </c>
      <c r="R54">
        <v>1043.0999999999999</v>
      </c>
      <c r="S54" t="str">
        <f t="shared" si="0"/>
        <v>深圳尚米网络技术有限公司深圳尚米网络技术有限公司CPC</v>
      </c>
      <c r="T54" t="e">
        <f>VLOOKUP(S:S,[1]Sheet1!N:N,1,0)</f>
        <v>#N/A</v>
      </c>
    </row>
    <row r="55" spans="1:20" x14ac:dyDescent="0.15">
      <c r="A55">
        <v>20230424</v>
      </c>
      <c r="B55">
        <v>23050941</v>
      </c>
      <c r="C55" t="s">
        <v>726</v>
      </c>
      <c r="D55" t="s">
        <v>727</v>
      </c>
      <c r="E55" t="s">
        <v>525</v>
      </c>
      <c r="F55" t="s">
        <v>525</v>
      </c>
      <c r="G55" t="s">
        <v>728</v>
      </c>
      <c r="H55" t="s">
        <v>525</v>
      </c>
      <c r="I55">
        <v>2130054</v>
      </c>
      <c r="J55" t="s">
        <v>729</v>
      </c>
      <c r="K55" t="s">
        <v>525</v>
      </c>
      <c r="L55" t="s">
        <v>730</v>
      </c>
      <c r="M55" t="s">
        <v>723</v>
      </c>
      <c r="N55" t="s">
        <v>724</v>
      </c>
      <c r="O55" t="s">
        <v>56</v>
      </c>
      <c r="P55" t="s">
        <v>725</v>
      </c>
      <c r="Q55">
        <v>1226.9000000000001</v>
      </c>
      <c r="R55">
        <v>993.42</v>
      </c>
      <c r="S55" t="str">
        <f t="shared" si="0"/>
        <v>深圳尚米网络技术有限公司深圳尚米网络技术有限公司CPC</v>
      </c>
      <c r="T55" t="e">
        <f>VLOOKUP(S:S,[1]Sheet1!N:N,1,0)</f>
        <v>#N/A</v>
      </c>
    </row>
    <row r="56" spans="1:20" x14ac:dyDescent="0.15">
      <c r="A56">
        <v>20230425</v>
      </c>
      <c r="B56">
        <v>23050941</v>
      </c>
      <c r="C56" t="s">
        <v>726</v>
      </c>
      <c r="D56" t="s">
        <v>727</v>
      </c>
      <c r="E56" t="s">
        <v>525</v>
      </c>
      <c r="F56" t="s">
        <v>525</v>
      </c>
      <c r="G56" t="s">
        <v>728</v>
      </c>
      <c r="H56" t="s">
        <v>525</v>
      </c>
      <c r="I56">
        <v>2130054</v>
      </c>
      <c r="J56" t="s">
        <v>729</v>
      </c>
      <c r="K56" t="s">
        <v>525</v>
      </c>
      <c r="L56" t="s">
        <v>730</v>
      </c>
      <c r="M56" t="s">
        <v>723</v>
      </c>
      <c r="N56" t="s">
        <v>724</v>
      </c>
      <c r="O56" t="s">
        <v>56</v>
      </c>
      <c r="P56" t="s">
        <v>725</v>
      </c>
      <c r="Q56">
        <v>1157.8599999999999</v>
      </c>
      <c r="R56">
        <v>937.52</v>
      </c>
      <c r="S56" t="str">
        <f t="shared" si="0"/>
        <v>深圳尚米网络技术有限公司深圳尚米网络技术有限公司CPC</v>
      </c>
      <c r="T56" t="e">
        <f>VLOOKUP(S:S,[1]Sheet1!N:N,1,0)</f>
        <v>#N/A</v>
      </c>
    </row>
    <row r="57" spans="1:20" x14ac:dyDescent="0.15">
      <c r="A57">
        <v>20230426</v>
      </c>
      <c r="B57">
        <v>23050941</v>
      </c>
      <c r="C57" t="s">
        <v>726</v>
      </c>
      <c r="D57" t="s">
        <v>727</v>
      </c>
      <c r="E57" t="s">
        <v>525</v>
      </c>
      <c r="F57" t="s">
        <v>525</v>
      </c>
      <c r="G57" t="s">
        <v>728</v>
      </c>
      <c r="H57" t="s">
        <v>525</v>
      </c>
      <c r="I57">
        <v>2130054</v>
      </c>
      <c r="J57" t="s">
        <v>729</v>
      </c>
      <c r="K57" t="s">
        <v>525</v>
      </c>
      <c r="L57" t="s">
        <v>730</v>
      </c>
      <c r="M57" t="s">
        <v>723</v>
      </c>
      <c r="N57" t="s">
        <v>724</v>
      </c>
      <c r="O57" t="s">
        <v>56</v>
      </c>
      <c r="P57" t="s">
        <v>725</v>
      </c>
      <c r="Q57">
        <v>1404.93</v>
      </c>
      <c r="R57">
        <v>1137.58</v>
      </c>
      <c r="S57" t="str">
        <f t="shared" si="0"/>
        <v>深圳尚米网络技术有限公司深圳尚米网络技术有限公司CPC</v>
      </c>
      <c r="T57" t="e">
        <f>VLOOKUP(S:S,[1]Sheet1!N:N,1,0)</f>
        <v>#N/A</v>
      </c>
    </row>
    <row r="58" spans="1:20" x14ac:dyDescent="0.15">
      <c r="A58">
        <v>20230427</v>
      </c>
      <c r="B58">
        <v>23050941</v>
      </c>
      <c r="C58" t="s">
        <v>726</v>
      </c>
      <c r="D58" t="s">
        <v>727</v>
      </c>
      <c r="E58" t="s">
        <v>525</v>
      </c>
      <c r="F58" t="s">
        <v>525</v>
      </c>
      <c r="G58" t="s">
        <v>728</v>
      </c>
      <c r="H58" t="s">
        <v>525</v>
      </c>
      <c r="I58">
        <v>2130054</v>
      </c>
      <c r="J58" t="s">
        <v>729</v>
      </c>
      <c r="K58" t="s">
        <v>525</v>
      </c>
      <c r="L58" t="s">
        <v>730</v>
      </c>
      <c r="M58" t="s">
        <v>723</v>
      </c>
      <c r="N58" t="s">
        <v>724</v>
      </c>
      <c r="O58" t="s">
        <v>56</v>
      </c>
      <c r="P58" t="s">
        <v>725</v>
      </c>
      <c r="Q58">
        <v>709.87</v>
      </c>
      <c r="R58">
        <v>574.77</v>
      </c>
      <c r="S58" t="str">
        <f t="shared" si="0"/>
        <v>深圳尚米网络技术有限公司深圳尚米网络技术有限公司CPC</v>
      </c>
      <c r="T58" t="e">
        <f>VLOOKUP(S:S,[1]Sheet1!N:N,1,0)</f>
        <v>#N/A</v>
      </c>
    </row>
    <row r="59" spans="1:20" x14ac:dyDescent="0.15">
      <c r="A59">
        <v>20230428</v>
      </c>
      <c r="B59">
        <v>23050941</v>
      </c>
      <c r="C59" t="s">
        <v>726</v>
      </c>
      <c r="D59" t="s">
        <v>727</v>
      </c>
      <c r="E59" t="s">
        <v>525</v>
      </c>
      <c r="F59" t="s">
        <v>525</v>
      </c>
      <c r="G59" t="s">
        <v>728</v>
      </c>
      <c r="H59" t="s">
        <v>525</v>
      </c>
      <c r="I59">
        <v>2130054</v>
      </c>
      <c r="J59" t="s">
        <v>729</v>
      </c>
      <c r="K59" t="s">
        <v>525</v>
      </c>
      <c r="L59" t="s">
        <v>730</v>
      </c>
      <c r="M59" t="s">
        <v>723</v>
      </c>
      <c r="N59" t="s">
        <v>724</v>
      </c>
      <c r="O59" t="s">
        <v>56</v>
      </c>
      <c r="P59" t="s">
        <v>725</v>
      </c>
      <c r="Q59">
        <v>949.03</v>
      </c>
      <c r="R59">
        <v>768.42</v>
      </c>
      <c r="S59" t="str">
        <f t="shared" si="0"/>
        <v>深圳尚米网络技术有限公司深圳尚米网络技术有限公司CPC</v>
      </c>
      <c r="T59" t="e">
        <f>VLOOKUP(S:S,[1]Sheet1!N:N,1,0)</f>
        <v>#N/A</v>
      </c>
    </row>
    <row r="60" spans="1:20" x14ac:dyDescent="0.15">
      <c r="A60">
        <v>20230429</v>
      </c>
      <c r="B60">
        <v>23050941</v>
      </c>
      <c r="C60" t="s">
        <v>726</v>
      </c>
      <c r="D60" t="s">
        <v>727</v>
      </c>
      <c r="E60" t="s">
        <v>525</v>
      </c>
      <c r="F60" t="s">
        <v>525</v>
      </c>
      <c r="G60" t="s">
        <v>728</v>
      </c>
      <c r="H60" t="s">
        <v>525</v>
      </c>
      <c r="I60">
        <v>2130054</v>
      </c>
      <c r="J60" t="s">
        <v>729</v>
      </c>
      <c r="K60" t="s">
        <v>525</v>
      </c>
      <c r="L60" t="s">
        <v>730</v>
      </c>
      <c r="M60" t="s">
        <v>723</v>
      </c>
      <c r="N60" t="s">
        <v>724</v>
      </c>
      <c r="O60" t="s">
        <v>56</v>
      </c>
      <c r="P60" t="s">
        <v>725</v>
      </c>
      <c r="Q60">
        <v>2273.19</v>
      </c>
      <c r="R60">
        <v>1840.61</v>
      </c>
      <c r="S60" t="str">
        <f t="shared" si="0"/>
        <v>深圳尚米网络技术有限公司深圳尚米网络技术有限公司CPC</v>
      </c>
      <c r="T60" t="e">
        <f>VLOOKUP(S:S,[1]Sheet1!N:N,1,0)</f>
        <v>#N/A</v>
      </c>
    </row>
    <row r="61" spans="1:20" x14ac:dyDescent="0.15">
      <c r="A61">
        <v>20230430</v>
      </c>
      <c r="B61">
        <v>23050941</v>
      </c>
      <c r="C61" t="s">
        <v>726</v>
      </c>
      <c r="D61" t="s">
        <v>727</v>
      </c>
      <c r="E61" t="s">
        <v>525</v>
      </c>
      <c r="F61" t="s">
        <v>525</v>
      </c>
      <c r="G61" t="s">
        <v>728</v>
      </c>
      <c r="H61" t="s">
        <v>525</v>
      </c>
      <c r="I61">
        <v>2130054</v>
      </c>
      <c r="J61" t="s">
        <v>729</v>
      </c>
      <c r="K61" t="s">
        <v>525</v>
      </c>
      <c r="L61" t="s">
        <v>730</v>
      </c>
      <c r="M61" t="s">
        <v>723</v>
      </c>
      <c r="N61" t="s">
        <v>724</v>
      </c>
      <c r="O61" t="s">
        <v>56</v>
      </c>
      <c r="P61" t="s">
        <v>725</v>
      </c>
      <c r="Q61">
        <v>1507.24</v>
      </c>
      <c r="R61">
        <v>1220.4100000000001</v>
      </c>
      <c r="S61" t="str">
        <f t="shared" si="0"/>
        <v>深圳尚米网络技术有限公司深圳尚米网络技术有限公司CPC</v>
      </c>
      <c r="T61" t="e">
        <f>VLOOKUP(S:S,[1]Sheet1!N:N,1,0)</f>
        <v>#N/A</v>
      </c>
    </row>
    <row r="62" spans="1:20" x14ac:dyDescent="0.15">
      <c r="A62">
        <v>20230401</v>
      </c>
      <c r="B62">
        <v>23293206</v>
      </c>
      <c r="C62" t="s">
        <v>731</v>
      </c>
      <c r="D62" t="s">
        <v>732</v>
      </c>
      <c r="E62" t="s">
        <v>517</v>
      </c>
      <c r="F62" t="s">
        <v>516</v>
      </c>
      <c r="G62" t="s">
        <v>733</v>
      </c>
      <c r="H62" t="s">
        <v>517</v>
      </c>
      <c r="I62">
        <v>2147805</v>
      </c>
      <c r="J62" t="s">
        <v>734</v>
      </c>
      <c r="K62" t="s">
        <v>517</v>
      </c>
      <c r="L62" t="s">
        <v>735</v>
      </c>
      <c r="M62" t="s">
        <v>723</v>
      </c>
      <c r="N62" t="s">
        <v>724</v>
      </c>
      <c r="O62" t="s">
        <v>56</v>
      </c>
      <c r="P62" t="s">
        <v>725</v>
      </c>
      <c r="Q62">
        <v>7507.38</v>
      </c>
      <c r="R62">
        <v>6702.84</v>
      </c>
      <c r="S62" t="str">
        <f t="shared" si="0"/>
        <v>飞狐信息技术（天津）有限公司飞狐信息技术(天津)有限公司CPC</v>
      </c>
      <c r="T62" t="e">
        <f>VLOOKUP(S:S,[1]Sheet1!N:N,1,0)</f>
        <v>#N/A</v>
      </c>
    </row>
    <row r="63" spans="1:20" x14ac:dyDescent="0.15">
      <c r="A63">
        <v>20230402</v>
      </c>
      <c r="B63">
        <v>23293206</v>
      </c>
      <c r="C63" t="s">
        <v>731</v>
      </c>
      <c r="D63" t="s">
        <v>732</v>
      </c>
      <c r="E63" t="s">
        <v>517</v>
      </c>
      <c r="F63" t="s">
        <v>516</v>
      </c>
      <c r="G63" t="s">
        <v>733</v>
      </c>
      <c r="H63" t="s">
        <v>517</v>
      </c>
      <c r="I63">
        <v>2147805</v>
      </c>
      <c r="J63" t="s">
        <v>734</v>
      </c>
      <c r="K63" t="s">
        <v>517</v>
      </c>
      <c r="L63" t="s">
        <v>735</v>
      </c>
      <c r="M63" t="s">
        <v>723</v>
      </c>
      <c r="N63" t="s">
        <v>724</v>
      </c>
      <c r="O63" t="s">
        <v>56</v>
      </c>
      <c r="P63" t="s">
        <v>725</v>
      </c>
      <c r="Q63">
        <v>7511.01</v>
      </c>
      <c r="R63">
        <v>6706.08</v>
      </c>
      <c r="S63" t="str">
        <f t="shared" si="0"/>
        <v>飞狐信息技术（天津）有限公司飞狐信息技术(天津)有限公司CPC</v>
      </c>
      <c r="T63" t="e">
        <f>VLOOKUP(S:S,[1]Sheet1!N:N,1,0)</f>
        <v>#N/A</v>
      </c>
    </row>
    <row r="64" spans="1:20" x14ac:dyDescent="0.15">
      <c r="A64">
        <v>20230403</v>
      </c>
      <c r="B64">
        <v>23293206</v>
      </c>
      <c r="C64" t="s">
        <v>731</v>
      </c>
      <c r="D64" t="s">
        <v>732</v>
      </c>
      <c r="E64" t="s">
        <v>517</v>
      </c>
      <c r="F64" t="s">
        <v>516</v>
      </c>
      <c r="G64" t="s">
        <v>733</v>
      </c>
      <c r="H64" t="s">
        <v>517</v>
      </c>
      <c r="I64">
        <v>2147805</v>
      </c>
      <c r="J64" t="s">
        <v>734</v>
      </c>
      <c r="K64" t="s">
        <v>517</v>
      </c>
      <c r="L64" t="s">
        <v>735</v>
      </c>
      <c r="M64" t="s">
        <v>723</v>
      </c>
      <c r="N64" t="s">
        <v>724</v>
      </c>
      <c r="O64" t="s">
        <v>56</v>
      </c>
      <c r="P64" t="s">
        <v>725</v>
      </c>
      <c r="Q64">
        <v>7521.31</v>
      </c>
      <c r="R64">
        <v>6715.28</v>
      </c>
      <c r="S64" t="str">
        <f t="shared" si="0"/>
        <v>飞狐信息技术（天津）有限公司飞狐信息技术(天津)有限公司CPC</v>
      </c>
      <c r="T64" t="e">
        <f>VLOOKUP(S:S,[1]Sheet1!N:N,1,0)</f>
        <v>#N/A</v>
      </c>
    </row>
    <row r="65" spans="1:20" x14ac:dyDescent="0.15">
      <c r="A65">
        <v>20230404</v>
      </c>
      <c r="B65">
        <v>23293206</v>
      </c>
      <c r="C65" t="s">
        <v>731</v>
      </c>
      <c r="D65" t="s">
        <v>732</v>
      </c>
      <c r="E65" t="s">
        <v>517</v>
      </c>
      <c r="F65" t="s">
        <v>516</v>
      </c>
      <c r="G65" t="s">
        <v>733</v>
      </c>
      <c r="H65" t="s">
        <v>517</v>
      </c>
      <c r="I65">
        <v>2147805</v>
      </c>
      <c r="J65" t="s">
        <v>734</v>
      </c>
      <c r="K65" t="s">
        <v>517</v>
      </c>
      <c r="L65" t="s">
        <v>735</v>
      </c>
      <c r="M65" t="s">
        <v>723</v>
      </c>
      <c r="N65" t="s">
        <v>724</v>
      </c>
      <c r="O65" t="s">
        <v>56</v>
      </c>
      <c r="P65" t="s">
        <v>725</v>
      </c>
      <c r="Q65">
        <v>7503.34</v>
      </c>
      <c r="R65">
        <v>6699.27</v>
      </c>
      <c r="S65" t="str">
        <f t="shared" si="0"/>
        <v>飞狐信息技术（天津）有限公司飞狐信息技术(天津)有限公司CPC</v>
      </c>
      <c r="T65" t="e">
        <f>VLOOKUP(S:S,[1]Sheet1!N:N,1,0)</f>
        <v>#N/A</v>
      </c>
    </row>
    <row r="66" spans="1:20" x14ac:dyDescent="0.15">
      <c r="A66">
        <v>20230405</v>
      </c>
      <c r="B66">
        <v>23293206</v>
      </c>
      <c r="C66" t="s">
        <v>731</v>
      </c>
      <c r="D66" t="s">
        <v>732</v>
      </c>
      <c r="E66" t="s">
        <v>517</v>
      </c>
      <c r="F66" t="s">
        <v>516</v>
      </c>
      <c r="G66" t="s">
        <v>733</v>
      </c>
      <c r="H66" t="s">
        <v>517</v>
      </c>
      <c r="I66">
        <v>2147805</v>
      </c>
      <c r="J66" t="s">
        <v>734</v>
      </c>
      <c r="K66" t="s">
        <v>517</v>
      </c>
      <c r="L66" t="s">
        <v>735</v>
      </c>
      <c r="M66" t="s">
        <v>723</v>
      </c>
      <c r="N66" t="s">
        <v>724</v>
      </c>
      <c r="O66" t="s">
        <v>56</v>
      </c>
      <c r="P66" t="s">
        <v>725</v>
      </c>
      <c r="Q66">
        <v>7511.65</v>
      </c>
      <c r="R66">
        <v>6706.66</v>
      </c>
      <c r="S66" t="str">
        <f t="shared" si="0"/>
        <v>飞狐信息技术（天津）有限公司飞狐信息技术(天津)有限公司CPC</v>
      </c>
      <c r="T66" t="e">
        <f>VLOOKUP(S:S,[1]Sheet1!N:N,1,0)</f>
        <v>#N/A</v>
      </c>
    </row>
    <row r="67" spans="1:20" x14ac:dyDescent="0.15">
      <c r="A67">
        <v>20230406</v>
      </c>
      <c r="B67">
        <v>23293206</v>
      </c>
      <c r="C67" t="s">
        <v>731</v>
      </c>
      <c r="D67" t="s">
        <v>732</v>
      </c>
      <c r="E67" t="s">
        <v>517</v>
      </c>
      <c r="F67" t="s">
        <v>516</v>
      </c>
      <c r="G67" t="s">
        <v>733</v>
      </c>
      <c r="H67" t="s">
        <v>517</v>
      </c>
      <c r="I67">
        <v>2147805</v>
      </c>
      <c r="J67" t="s">
        <v>734</v>
      </c>
      <c r="K67" t="s">
        <v>517</v>
      </c>
      <c r="L67" t="s">
        <v>735</v>
      </c>
      <c r="M67" t="s">
        <v>723</v>
      </c>
      <c r="N67" t="s">
        <v>724</v>
      </c>
      <c r="O67" t="s">
        <v>56</v>
      </c>
      <c r="P67" t="s">
        <v>725</v>
      </c>
      <c r="Q67">
        <v>7506.8</v>
      </c>
      <c r="R67">
        <v>6702.33</v>
      </c>
      <c r="S67" t="str">
        <f t="shared" ref="S67:S130" si="1">F67&amp;K67&amp;O67</f>
        <v>飞狐信息技术（天津）有限公司飞狐信息技术(天津)有限公司CPC</v>
      </c>
      <c r="T67" t="e">
        <f>VLOOKUP(S:S,[1]Sheet1!N:N,1,0)</f>
        <v>#N/A</v>
      </c>
    </row>
    <row r="68" spans="1:20" x14ac:dyDescent="0.15">
      <c r="A68">
        <v>20230407</v>
      </c>
      <c r="B68">
        <v>23293206</v>
      </c>
      <c r="C68" t="s">
        <v>731</v>
      </c>
      <c r="D68" t="s">
        <v>732</v>
      </c>
      <c r="E68" t="s">
        <v>517</v>
      </c>
      <c r="F68" t="s">
        <v>516</v>
      </c>
      <c r="G68" t="s">
        <v>733</v>
      </c>
      <c r="H68" t="s">
        <v>517</v>
      </c>
      <c r="I68">
        <v>2147805</v>
      </c>
      <c r="J68" t="s">
        <v>734</v>
      </c>
      <c r="K68" t="s">
        <v>517</v>
      </c>
      <c r="L68" t="s">
        <v>735</v>
      </c>
      <c r="M68" t="s">
        <v>723</v>
      </c>
      <c r="N68" t="s">
        <v>724</v>
      </c>
      <c r="O68" t="s">
        <v>56</v>
      </c>
      <c r="P68" t="s">
        <v>725</v>
      </c>
      <c r="Q68">
        <v>7573.85</v>
      </c>
      <c r="R68">
        <v>6762.2</v>
      </c>
      <c r="S68" t="str">
        <f t="shared" si="1"/>
        <v>飞狐信息技术（天津）有限公司飞狐信息技术(天津)有限公司CPC</v>
      </c>
      <c r="T68" t="e">
        <f>VLOOKUP(S:S,[1]Sheet1!N:N,1,0)</f>
        <v>#N/A</v>
      </c>
    </row>
    <row r="69" spans="1:20" x14ac:dyDescent="0.15">
      <c r="A69">
        <v>20230408</v>
      </c>
      <c r="B69">
        <v>23293206</v>
      </c>
      <c r="C69" t="s">
        <v>731</v>
      </c>
      <c r="D69" t="s">
        <v>732</v>
      </c>
      <c r="E69" t="s">
        <v>517</v>
      </c>
      <c r="F69" t="s">
        <v>516</v>
      </c>
      <c r="G69" t="s">
        <v>733</v>
      </c>
      <c r="H69" t="s">
        <v>517</v>
      </c>
      <c r="I69">
        <v>2147805</v>
      </c>
      <c r="J69" t="s">
        <v>734</v>
      </c>
      <c r="K69" t="s">
        <v>517</v>
      </c>
      <c r="L69" t="s">
        <v>735</v>
      </c>
      <c r="M69" t="s">
        <v>723</v>
      </c>
      <c r="N69" t="s">
        <v>724</v>
      </c>
      <c r="O69" t="s">
        <v>56</v>
      </c>
      <c r="P69" t="s">
        <v>725</v>
      </c>
      <c r="Q69">
        <v>7506.73</v>
      </c>
      <c r="R69">
        <v>6702.26</v>
      </c>
      <c r="S69" t="str">
        <f t="shared" si="1"/>
        <v>飞狐信息技术（天津）有限公司飞狐信息技术(天津)有限公司CPC</v>
      </c>
      <c r="T69" t="e">
        <f>VLOOKUP(S:S,[1]Sheet1!N:N,1,0)</f>
        <v>#N/A</v>
      </c>
    </row>
    <row r="70" spans="1:20" x14ac:dyDescent="0.15">
      <c r="A70">
        <v>20230409</v>
      </c>
      <c r="B70">
        <v>23293206</v>
      </c>
      <c r="C70" t="s">
        <v>731</v>
      </c>
      <c r="D70" t="s">
        <v>732</v>
      </c>
      <c r="E70" t="s">
        <v>517</v>
      </c>
      <c r="F70" t="s">
        <v>516</v>
      </c>
      <c r="G70" t="s">
        <v>733</v>
      </c>
      <c r="H70" t="s">
        <v>517</v>
      </c>
      <c r="I70">
        <v>2147805</v>
      </c>
      <c r="J70" t="s">
        <v>734</v>
      </c>
      <c r="K70" t="s">
        <v>517</v>
      </c>
      <c r="L70" t="s">
        <v>735</v>
      </c>
      <c r="M70" t="s">
        <v>723</v>
      </c>
      <c r="N70" t="s">
        <v>724</v>
      </c>
      <c r="O70" t="s">
        <v>56</v>
      </c>
      <c r="P70" t="s">
        <v>725</v>
      </c>
      <c r="Q70">
        <v>7503.88</v>
      </c>
      <c r="R70">
        <v>6699.72</v>
      </c>
      <c r="S70" t="str">
        <f t="shared" si="1"/>
        <v>飞狐信息技术（天津）有限公司飞狐信息技术(天津)有限公司CPC</v>
      </c>
      <c r="T70" t="e">
        <f>VLOOKUP(S:S,[1]Sheet1!N:N,1,0)</f>
        <v>#N/A</v>
      </c>
    </row>
    <row r="71" spans="1:20" x14ac:dyDescent="0.15">
      <c r="A71">
        <v>20230410</v>
      </c>
      <c r="B71">
        <v>23293206</v>
      </c>
      <c r="C71" t="s">
        <v>731</v>
      </c>
      <c r="D71" t="s">
        <v>732</v>
      </c>
      <c r="E71" t="s">
        <v>517</v>
      </c>
      <c r="F71" t="s">
        <v>516</v>
      </c>
      <c r="G71" t="s">
        <v>733</v>
      </c>
      <c r="H71" t="s">
        <v>517</v>
      </c>
      <c r="I71">
        <v>2147805</v>
      </c>
      <c r="J71" t="s">
        <v>734</v>
      </c>
      <c r="K71" t="s">
        <v>517</v>
      </c>
      <c r="L71" t="s">
        <v>735</v>
      </c>
      <c r="M71" t="s">
        <v>723</v>
      </c>
      <c r="N71" t="s">
        <v>724</v>
      </c>
      <c r="O71" t="s">
        <v>56</v>
      </c>
      <c r="P71" t="s">
        <v>725</v>
      </c>
      <c r="Q71">
        <v>7518.66</v>
      </c>
      <c r="R71">
        <v>6712.92</v>
      </c>
      <c r="S71" t="str">
        <f t="shared" si="1"/>
        <v>飞狐信息技术（天津）有限公司飞狐信息技术(天津)有限公司CPC</v>
      </c>
      <c r="T71" t="e">
        <f>VLOOKUP(S:S,[1]Sheet1!N:N,1,0)</f>
        <v>#N/A</v>
      </c>
    </row>
    <row r="72" spans="1:20" x14ac:dyDescent="0.15">
      <c r="A72">
        <v>20230411</v>
      </c>
      <c r="B72">
        <v>23293206</v>
      </c>
      <c r="C72" t="s">
        <v>731</v>
      </c>
      <c r="D72" t="s">
        <v>732</v>
      </c>
      <c r="E72" t="s">
        <v>517</v>
      </c>
      <c r="F72" t="s">
        <v>516</v>
      </c>
      <c r="G72" t="s">
        <v>733</v>
      </c>
      <c r="H72" t="s">
        <v>517</v>
      </c>
      <c r="I72">
        <v>2147805</v>
      </c>
      <c r="J72" t="s">
        <v>734</v>
      </c>
      <c r="K72" t="s">
        <v>517</v>
      </c>
      <c r="L72" t="s">
        <v>735</v>
      </c>
      <c r="M72" t="s">
        <v>723</v>
      </c>
      <c r="N72" t="s">
        <v>724</v>
      </c>
      <c r="O72" t="s">
        <v>56</v>
      </c>
      <c r="P72" t="s">
        <v>725</v>
      </c>
      <c r="Q72">
        <v>7534.73</v>
      </c>
      <c r="R72">
        <v>6727.27</v>
      </c>
      <c r="S72" t="str">
        <f t="shared" si="1"/>
        <v>飞狐信息技术（天津）有限公司飞狐信息技术(天津)有限公司CPC</v>
      </c>
      <c r="T72" t="e">
        <f>VLOOKUP(S:S,[1]Sheet1!N:N,1,0)</f>
        <v>#N/A</v>
      </c>
    </row>
    <row r="73" spans="1:20" x14ac:dyDescent="0.15">
      <c r="A73">
        <v>20230412</v>
      </c>
      <c r="B73">
        <v>23293206</v>
      </c>
      <c r="C73" t="s">
        <v>731</v>
      </c>
      <c r="D73" t="s">
        <v>732</v>
      </c>
      <c r="E73" t="s">
        <v>517</v>
      </c>
      <c r="F73" t="s">
        <v>516</v>
      </c>
      <c r="G73" t="s">
        <v>733</v>
      </c>
      <c r="H73" t="s">
        <v>517</v>
      </c>
      <c r="I73">
        <v>2147805</v>
      </c>
      <c r="J73" t="s">
        <v>734</v>
      </c>
      <c r="K73" t="s">
        <v>517</v>
      </c>
      <c r="L73" t="s">
        <v>735</v>
      </c>
      <c r="M73" t="s">
        <v>723</v>
      </c>
      <c r="N73" t="s">
        <v>724</v>
      </c>
      <c r="O73" t="s">
        <v>56</v>
      </c>
      <c r="P73" t="s">
        <v>725</v>
      </c>
      <c r="Q73">
        <v>7509.54</v>
      </c>
      <c r="R73">
        <v>6704.76</v>
      </c>
      <c r="S73" t="str">
        <f t="shared" si="1"/>
        <v>飞狐信息技术（天津）有限公司飞狐信息技术(天津)有限公司CPC</v>
      </c>
      <c r="T73" t="e">
        <f>VLOOKUP(S:S,[1]Sheet1!N:N,1,0)</f>
        <v>#N/A</v>
      </c>
    </row>
    <row r="74" spans="1:20" x14ac:dyDescent="0.15">
      <c r="A74">
        <v>20230413</v>
      </c>
      <c r="B74">
        <v>23293206</v>
      </c>
      <c r="C74" t="s">
        <v>731</v>
      </c>
      <c r="D74" t="s">
        <v>732</v>
      </c>
      <c r="E74" t="s">
        <v>517</v>
      </c>
      <c r="F74" t="s">
        <v>516</v>
      </c>
      <c r="G74" t="s">
        <v>733</v>
      </c>
      <c r="H74" t="s">
        <v>517</v>
      </c>
      <c r="I74">
        <v>2147805</v>
      </c>
      <c r="J74" t="s">
        <v>734</v>
      </c>
      <c r="K74" t="s">
        <v>517</v>
      </c>
      <c r="L74" t="s">
        <v>735</v>
      </c>
      <c r="M74" t="s">
        <v>723</v>
      </c>
      <c r="N74" t="s">
        <v>724</v>
      </c>
      <c r="O74" t="s">
        <v>56</v>
      </c>
      <c r="P74" t="s">
        <v>725</v>
      </c>
      <c r="Q74">
        <v>7500.61</v>
      </c>
      <c r="R74">
        <v>6696.77</v>
      </c>
      <c r="S74" t="str">
        <f t="shared" si="1"/>
        <v>飞狐信息技术（天津）有限公司飞狐信息技术(天津)有限公司CPC</v>
      </c>
      <c r="T74" t="e">
        <f>VLOOKUP(S:S,[1]Sheet1!N:N,1,0)</f>
        <v>#N/A</v>
      </c>
    </row>
    <row r="75" spans="1:20" x14ac:dyDescent="0.15">
      <c r="A75">
        <v>20230414</v>
      </c>
      <c r="B75">
        <v>23293206</v>
      </c>
      <c r="C75" t="s">
        <v>731</v>
      </c>
      <c r="D75" t="s">
        <v>732</v>
      </c>
      <c r="E75" t="s">
        <v>517</v>
      </c>
      <c r="F75" t="s">
        <v>516</v>
      </c>
      <c r="G75" t="s">
        <v>733</v>
      </c>
      <c r="H75" t="s">
        <v>517</v>
      </c>
      <c r="I75">
        <v>2147805</v>
      </c>
      <c r="J75" t="s">
        <v>734</v>
      </c>
      <c r="K75" t="s">
        <v>517</v>
      </c>
      <c r="L75" t="s">
        <v>735</v>
      </c>
      <c r="M75" t="s">
        <v>723</v>
      </c>
      <c r="N75" t="s">
        <v>724</v>
      </c>
      <c r="O75" t="s">
        <v>56</v>
      </c>
      <c r="P75" t="s">
        <v>725</v>
      </c>
      <c r="Q75">
        <v>7511.36</v>
      </c>
      <c r="R75">
        <v>6706.39</v>
      </c>
      <c r="S75" t="str">
        <f t="shared" si="1"/>
        <v>飞狐信息技术（天津）有限公司飞狐信息技术(天津)有限公司CPC</v>
      </c>
      <c r="T75" t="e">
        <f>VLOOKUP(S:S,[1]Sheet1!N:N,1,0)</f>
        <v>#N/A</v>
      </c>
    </row>
    <row r="76" spans="1:20" x14ac:dyDescent="0.15">
      <c r="A76">
        <v>20230415</v>
      </c>
      <c r="B76">
        <v>23293206</v>
      </c>
      <c r="C76" t="s">
        <v>731</v>
      </c>
      <c r="D76" t="s">
        <v>732</v>
      </c>
      <c r="E76" t="s">
        <v>517</v>
      </c>
      <c r="F76" t="s">
        <v>516</v>
      </c>
      <c r="G76" t="s">
        <v>733</v>
      </c>
      <c r="H76" t="s">
        <v>517</v>
      </c>
      <c r="I76">
        <v>2147805</v>
      </c>
      <c r="J76" t="s">
        <v>734</v>
      </c>
      <c r="K76" t="s">
        <v>517</v>
      </c>
      <c r="L76" t="s">
        <v>735</v>
      </c>
      <c r="M76" t="s">
        <v>723</v>
      </c>
      <c r="N76" t="s">
        <v>724</v>
      </c>
      <c r="O76" t="s">
        <v>56</v>
      </c>
      <c r="P76" t="s">
        <v>725</v>
      </c>
      <c r="Q76">
        <v>7508.7</v>
      </c>
      <c r="R76">
        <v>6704.01</v>
      </c>
      <c r="S76" t="str">
        <f t="shared" si="1"/>
        <v>飞狐信息技术（天津）有限公司飞狐信息技术(天津)有限公司CPC</v>
      </c>
      <c r="T76" t="e">
        <f>VLOOKUP(S:S,[1]Sheet1!N:N,1,0)</f>
        <v>#N/A</v>
      </c>
    </row>
    <row r="77" spans="1:20" x14ac:dyDescent="0.15">
      <c r="A77">
        <v>20230416</v>
      </c>
      <c r="B77">
        <v>23293206</v>
      </c>
      <c r="C77" t="s">
        <v>731</v>
      </c>
      <c r="D77" t="s">
        <v>732</v>
      </c>
      <c r="E77" t="s">
        <v>517</v>
      </c>
      <c r="F77" t="s">
        <v>516</v>
      </c>
      <c r="G77" t="s">
        <v>733</v>
      </c>
      <c r="H77" t="s">
        <v>517</v>
      </c>
      <c r="I77">
        <v>2147805</v>
      </c>
      <c r="J77" t="s">
        <v>734</v>
      </c>
      <c r="K77" t="s">
        <v>517</v>
      </c>
      <c r="L77" t="s">
        <v>735</v>
      </c>
      <c r="M77" t="s">
        <v>723</v>
      </c>
      <c r="N77" t="s">
        <v>724</v>
      </c>
      <c r="O77" t="s">
        <v>56</v>
      </c>
      <c r="P77" t="s">
        <v>725</v>
      </c>
      <c r="Q77">
        <v>7510.77</v>
      </c>
      <c r="R77">
        <v>6705.86</v>
      </c>
      <c r="S77" t="str">
        <f t="shared" si="1"/>
        <v>飞狐信息技术（天津）有限公司飞狐信息技术(天津)有限公司CPC</v>
      </c>
      <c r="T77" t="e">
        <f>VLOOKUP(S:S,[1]Sheet1!N:N,1,0)</f>
        <v>#N/A</v>
      </c>
    </row>
    <row r="78" spans="1:20" x14ac:dyDescent="0.15">
      <c r="A78">
        <v>20230417</v>
      </c>
      <c r="B78">
        <v>23293206</v>
      </c>
      <c r="C78" t="s">
        <v>731</v>
      </c>
      <c r="D78" t="s">
        <v>732</v>
      </c>
      <c r="E78" t="s">
        <v>517</v>
      </c>
      <c r="F78" t="s">
        <v>516</v>
      </c>
      <c r="G78" t="s">
        <v>733</v>
      </c>
      <c r="H78" t="s">
        <v>517</v>
      </c>
      <c r="I78">
        <v>2147805</v>
      </c>
      <c r="J78" t="s">
        <v>734</v>
      </c>
      <c r="K78" t="s">
        <v>517</v>
      </c>
      <c r="L78" t="s">
        <v>735</v>
      </c>
      <c r="M78" t="s">
        <v>723</v>
      </c>
      <c r="N78" t="s">
        <v>724</v>
      </c>
      <c r="O78" t="s">
        <v>56</v>
      </c>
      <c r="P78" t="s">
        <v>725</v>
      </c>
      <c r="Q78">
        <v>7513.72</v>
      </c>
      <c r="R78">
        <v>6708.51</v>
      </c>
      <c r="S78" t="str">
        <f t="shared" si="1"/>
        <v>飞狐信息技术（天津）有限公司飞狐信息技术(天津)有限公司CPC</v>
      </c>
      <c r="T78" t="e">
        <f>VLOOKUP(S:S,[1]Sheet1!N:N,1,0)</f>
        <v>#N/A</v>
      </c>
    </row>
    <row r="79" spans="1:20" x14ac:dyDescent="0.15">
      <c r="A79">
        <v>20230418</v>
      </c>
      <c r="B79">
        <v>23293206</v>
      </c>
      <c r="C79" t="s">
        <v>731</v>
      </c>
      <c r="D79" t="s">
        <v>732</v>
      </c>
      <c r="E79" t="s">
        <v>517</v>
      </c>
      <c r="F79" t="s">
        <v>516</v>
      </c>
      <c r="G79" t="s">
        <v>733</v>
      </c>
      <c r="H79" t="s">
        <v>517</v>
      </c>
      <c r="I79">
        <v>2147805</v>
      </c>
      <c r="J79" t="s">
        <v>734</v>
      </c>
      <c r="K79" t="s">
        <v>517</v>
      </c>
      <c r="L79" t="s">
        <v>735</v>
      </c>
      <c r="M79" t="s">
        <v>723</v>
      </c>
      <c r="N79" t="s">
        <v>724</v>
      </c>
      <c r="O79" t="s">
        <v>56</v>
      </c>
      <c r="P79" t="s">
        <v>725</v>
      </c>
      <c r="Q79">
        <v>7509.61</v>
      </c>
      <c r="R79">
        <v>6704.81</v>
      </c>
      <c r="S79" t="str">
        <f t="shared" si="1"/>
        <v>飞狐信息技术（天津）有限公司飞狐信息技术(天津)有限公司CPC</v>
      </c>
      <c r="T79" t="e">
        <f>VLOOKUP(S:S,[1]Sheet1!N:N,1,0)</f>
        <v>#N/A</v>
      </c>
    </row>
    <row r="80" spans="1:20" x14ac:dyDescent="0.15">
      <c r="A80">
        <v>20230419</v>
      </c>
      <c r="B80">
        <v>23293206</v>
      </c>
      <c r="C80" t="s">
        <v>731</v>
      </c>
      <c r="D80" t="s">
        <v>732</v>
      </c>
      <c r="E80" t="s">
        <v>517</v>
      </c>
      <c r="F80" t="s">
        <v>516</v>
      </c>
      <c r="G80" t="s">
        <v>733</v>
      </c>
      <c r="H80" t="s">
        <v>517</v>
      </c>
      <c r="I80">
        <v>2147805</v>
      </c>
      <c r="J80" t="s">
        <v>734</v>
      </c>
      <c r="K80" t="s">
        <v>517</v>
      </c>
      <c r="L80" t="s">
        <v>735</v>
      </c>
      <c r="M80" t="s">
        <v>723</v>
      </c>
      <c r="N80" t="s">
        <v>724</v>
      </c>
      <c r="O80" t="s">
        <v>56</v>
      </c>
      <c r="P80" t="s">
        <v>725</v>
      </c>
      <c r="Q80">
        <v>7513.87</v>
      </c>
      <c r="R80">
        <v>6708.61</v>
      </c>
      <c r="S80" t="str">
        <f t="shared" si="1"/>
        <v>飞狐信息技术（天津）有限公司飞狐信息技术(天津)有限公司CPC</v>
      </c>
      <c r="T80" t="e">
        <f>VLOOKUP(S:S,[1]Sheet1!N:N,1,0)</f>
        <v>#N/A</v>
      </c>
    </row>
    <row r="81" spans="1:20" x14ac:dyDescent="0.15">
      <c r="A81">
        <v>20230420</v>
      </c>
      <c r="B81">
        <v>23293206</v>
      </c>
      <c r="C81" t="s">
        <v>731</v>
      </c>
      <c r="D81" t="s">
        <v>732</v>
      </c>
      <c r="E81" t="s">
        <v>517</v>
      </c>
      <c r="F81" t="s">
        <v>516</v>
      </c>
      <c r="G81" t="s">
        <v>733</v>
      </c>
      <c r="H81" t="s">
        <v>517</v>
      </c>
      <c r="I81">
        <v>2147805</v>
      </c>
      <c r="J81" t="s">
        <v>734</v>
      </c>
      <c r="K81" t="s">
        <v>517</v>
      </c>
      <c r="L81" t="s">
        <v>735</v>
      </c>
      <c r="M81" t="s">
        <v>723</v>
      </c>
      <c r="N81" t="s">
        <v>724</v>
      </c>
      <c r="O81" t="s">
        <v>56</v>
      </c>
      <c r="P81" t="s">
        <v>725</v>
      </c>
      <c r="Q81">
        <v>7509.77</v>
      </c>
      <c r="R81">
        <v>6704.95</v>
      </c>
      <c r="S81" t="str">
        <f t="shared" si="1"/>
        <v>飞狐信息技术（天津）有限公司飞狐信息技术(天津)有限公司CPC</v>
      </c>
      <c r="T81" t="e">
        <f>VLOOKUP(S:S,[1]Sheet1!N:N,1,0)</f>
        <v>#N/A</v>
      </c>
    </row>
    <row r="82" spans="1:20" x14ac:dyDescent="0.15">
      <c r="A82">
        <v>20230421</v>
      </c>
      <c r="B82">
        <v>23293206</v>
      </c>
      <c r="C82" t="s">
        <v>731</v>
      </c>
      <c r="D82" t="s">
        <v>732</v>
      </c>
      <c r="E82" t="s">
        <v>517</v>
      </c>
      <c r="F82" t="s">
        <v>516</v>
      </c>
      <c r="G82" t="s">
        <v>733</v>
      </c>
      <c r="H82" t="s">
        <v>517</v>
      </c>
      <c r="I82">
        <v>2147805</v>
      </c>
      <c r="J82" t="s">
        <v>734</v>
      </c>
      <c r="K82" t="s">
        <v>517</v>
      </c>
      <c r="L82" t="s">
        <v>735</v>
      </c>
      <c r="M82" t="s">
        <v>723</v>
      </c>
      <c r="N82" t="s">
        <v>724</v>
      </c>
      <c r="O82" t="s">
        <v>56</v>
      </c>
      <c r="P82" t="s">
        <v>725</v>
      </c>
      <c r="Q82">
        <v>7506.6</v>
      </c>
      <c r="R82">
        <v>6702.13</v>
      </c>
      <c r="S82" t="str">
        <f t="shared" si="1"/>
        <v>飞狐信息技术（天津）有限公司飞狐信息技术(天津)有限公司CPC</v>
      </c>
      <c r="T82" t="e">
        <f>VLOOKUP(S:S,[1]Sheet1!N:N,1,0)</f>
        <v>#N/A</v>
      </c>
    </row>
    <row r="83" spans="1:20" x14ac:dyDescent="0.15">
      <c r="A83">
        <v>20230422</v>
      </c>
      <c r="B83">
        <v>23293206</v>
      </c>
      <c r="C83" t="s">
        <v>731</v>
      </c>
      <c r="D83" t="s">
        <v>732</v>
      </c>
      <c r="E83" t="s">
        <v>517</v>
      </c>
      <c r="F83" t="s">
        <v>516</v>
      </c>
      <c r="G83" t="s">
        <v>733</v>
      </c>
      <c r="H83" t="s">
        <v>517</v>
      </c>
      <c r="I83">
        <v>2147805</v>
      </c>
      <c r="J83" t="s">
        <v>734</v>
      </c>
      <c r="K83" t="s">
        <v>517</v>
      </c>
      <c r="L83" t="s">
        <v>735</v>
      </c>
      <c r="M83" t="s">
        <v>723</v>
      </c>
      <c r="N83" t="s">
        <v>724</v>
      </c>
      <c r="O83" t="s">
        <v>56</v>
      </c>
      <c r="P83" t="s">
        <v>725</v>
      </c>
      <c r="Q83">
        <v>7516.31</v>
      </c>
      <c r="R83">
        <v>6710.79</v>
      </c>
      <c r="S83" t="str">
        <f t="shared" si="1"/>
        <v>飞狐信息技术（天津）有限公司飞狐信息技术(天津)有限公司CPC</v>
      </c>
      <c r="T83" t="e">
        <f>VLOOKUP(S:S,[1]Sheet1!N:N,1,0)</f>
        <v>#N/A</v>
      </c>
    </row>
    <row r="84" spans="1:20" x14ac:dyDescent="0.15">
      <c r="A84">
        <v>20230423</v>
      </c>
      <c r="B84">
        <v>23293206</v>
      </c>
      <c r="C84" t="s">
        <v>731</v>
      </c>
      <c r="D84" t="s">
        <v>732</v>
      </c>
      <c r="E84" t="s">
        <v>517</v>
      </c>
      <c r="F84" t="s">
        <v>516</v>
      </c>
      <c r="G84" t="s">
        <v>733</v>
      </c>
      <c r="H84" t="s">
        <v>517</v>
      </c>
      <c r="I84">
        <v>2147805</v>
      </c>
      <c r="J84" t="s">
        <v>734</v>
      </c>
      <c r="K84" t="s">
        <v>517</v>
      </c>
      <c r="L84" t="s">
        <v>735</v>
      </c>
      <c r="M84" t="s">
        <v>723</v>
      </c>
      <c r="N84" t="s">
        <v>724</v>
      </c>
      <c r="O84" t="s">
        <v>56</v>
      </c>
      <c r="P84" t="s">
        <v>725</v>
      </c>
      <c r="Q84">
        <v>7523.77</v>
      </c>
      <c r="R84">
        <v>6717.47</v>
      </c>
      <c r="S84" t="str">
        <f t="shared" si="1"/>
        <v>飞狐信息技术（天津）有限公司飞狐信息技术(天津)有限公司CPC</v>
      </c>
      <c r="T84" t="e">
        <f>VLOOKUP(S:S,[1]Sheet1!N:N,1,0)</f>
        <v>#N/A</v>
      </c>
    </row>
    <row r="85" spans="1:20" x14ac:dyDescent="0.15">
      <c r="A85">
        <v>20230424</v>
      </c>
      <c r="B85">
        <v>23293206</v>
      </c>
      <c r="C85" t="s">
        <v>731</v>
      </c>
      <c r="D85" t="s">
        <v>732</v>
      </c>
      <c r="E85" t="s">
        <v>517</v>
      </c>
      <c r="F85" t="s">
        <v>516</v>
      </c>
      <c r="G85" t="s">
        <v>733</v>
      </c>
      <c r="H85" t="s">
        <v>517</v>
      </c>
      <c r="I85">
        <v>2147805</v>
      </c>
      <c r="J85" t="s">
        <v>734</v>
      </c>
      <c r="K85" t="s">
        <v>517</v>
      </c>
      <c r="L85" t="s">
        <v>735</v>
      </c>
      <c r="M85" t="s">
        <v>723</v>
      </c>
      <c r="N85" t="s">
        <v>724</v>
      </c>
      <c r="O85" t="s">
        <v>56</v>
      </c>
      <c r="P85" t="s">
        <v>725</v>
      </c>
      <c r="Q85">
        <v>7510.81</v>
      </c>
      <c r="R85">
        <v>6705.89</v>
      </c>
      <c r="S85" t="str">
        <f t="shared" si="1"/>
        <v>飞狐信息技术（天津）有限公司飞狐信息技术(天津)有限公司CPC</v>
      </c>
      <c r="T85" t="e">
        <f>VLOOKUP(S:S,[1]Sheet1!N:N,1,0)</f>
        <v>#N/A</v>
      </c>
    </row>
    <row r="86" spans="1:20" x14ac:dyDescent="0.15">
      <c r="A86">
        <v>20230425</v>
      </c>
      <c r="B86">
        <v>23293206</v>
      </c>
      <c r="C86" t="s">
        <v>731</v>
      </c>
      <c r="D86" t="s">
        <v>732</v>
      </c>
      <c r="E86" t="s">
        <v>517</v>
      </c>
      <c r="F86" t="s">
        <v>516</v>
      </c>
      <c r="G86" t="s">
        <v>733</v>
      </c>
      <c r="H86" t="s">
        <v>517</v>
      </c>
      <c r="I86">
        <v>2147805</v>
      </c>
      <c r="J86" t="s">
        <v>734</v>
      </c>
      <c r="K86" t="s">
        <v>517</v>
      </c>
      <c r="L86" t="s">
        <v>735</v>
      </c>
      <c r="M86" t="s">
        <v>723</v>
      </c>
      <c r="N86" t="s">
        <v>724</v>
      </c>
      <c r="O86" t="s">
        <v>56</v>
      </c>
      <c r="P86" t="s">
        <v>725</v>
      </c>
      <c r="Q86">
        <v>7509.06</v>
      </c>
      <c r="R86">
        <v>6704.34</v>
      </c>
      <c r="S86" t="str">
        <f t="shared" si="1"/>
        <v>飞狐信息技术（天津）有限公司飞狐信息技术(天津)有限公司CPC</v>
      </c>
      <c r="T86" t="e">
        <f>VLOOKUP(S:S,[1]Sheet1!N:N,1,0)</f>
        <v>#N/A</v>
      </c>
    </row>
    <row r="87" spans="1:20" x14ac:dyDescent="0.15">
      <c r="A87">
        <v>20230426</v>
      </c>
      <c r="B87">
        <v>23293206</v>
      </c>
      <c r="C87" t="s">
        <v>731</v>
      </c>
      <c r="D87" t="s">
        <v>732</v>
      </c>
      <c r="E87" t="s">
        <v>517</v>
      </c>
      <c r="F87" t="s">
        <v>516</v>
      </c>
      <c r="G87" t="s">
        <v>733</v>
      </c>
      <c r="H87" t="s">
        <v>517</v>
      </c>
      <c r="I87">
        <v>2147805</v>
      </c>
      <c r="J87" t="s">
        <v>734</v>
      </c>
      <c r="K87" t="s">
        <v>517</v>
      </c>
      <c r="L87" t="s">
        <v>735</v>
      </c>
      <c r="M87" t="s">
        <v>723</v>
      </c>
      <c r="N87" t="s">
        <v>724</v>
      </c>
      <c r="O87" t="s">
        <v>56</v>
      </c>
      <c r="P87" t="s">
        <v>725</v>
      </c>
      <c r="Q87">
        <v>7509.02</v>
      </c>
      <c r="R87">
        <v>6704.29</v>
      </c>
      <c r="S87" t="str">
        <f t="shared" si="1"/>
        <v>飞狐信息技术（天津）有限公司飞狐信息技术(天津)有限公司CPC</v>
      </c>
      <c r="T87" t="e">
        <f>VLOOKUP(S:S,[1]Sheet1!N:N,1,0)</f>
        <v>#N/A</v>
      </c>
    </row>
    <row r="88" spans="1:20" x14ac:dyDescent="0.15">
      <c r="A88">
        <v>20230427</v>
      </c>
      <c r="B88">
        <v>23293206</v>
      </c>
      <c r="C88" t="s">
        <v>731</v>
      </c>
      <c r="D88" t="s">
        <v>732</v>
      </c>
      <c r="E88" t="s">
        <v>517</v>
      </c>
      <c r="F88" t="s">
        <v>516</v>
      </c>
      <c r="G88" t="s">
        <v>733</v>
      </c>
      <c r="H88" t="s">
        <v>517</v>
      </c>
      <c r="I88">
        <v>2147805</v>
      </c>
      <c r="J88" t="s">
        <v>734</v>
      </c>
      <c r="K88" t="s">
        <v>517</v>
      </c>
      <c r="L88" t="s">
        <v>735</v>
      </c>
      <c r="M88" t="s">
        <v>723</v>
      </c>
      <c r="N88" t="s">
        <v>724</v>
      </c>
      <c r="O88" t="s">
        <v>56</v>
      </c>
      <c r="P88" t="s">
        <v>725</v>
      </c>
      <c r="Q88">
        <v>7506.97</v>
      </c>
      <c r="R88">
        <v>6702.47</v>
      </c>
      <c r="S88" t="str">
        <f t="shared" si="1"/>
        <v>飞狐信息技术（天津）有限公司飞狐信息技术(天津)有限公司CPC</v>
      </c>
      <c r="T88" t="e">
        <f>VLOOKUP(S:S,[1]Sheet1!N:N,1,0)</f>
        <v>#N/A</v>
      </c>
    </row>
    <row r="89" spans="1:20" x14ac:dyDescent="0.15">
      <c r="A89">
        <v>20230428</v>
      </c>
      <c r="B89">
        <v>23293206</v>
      </c>
      <c r="C89" t="s">
        <v>731</v>
      </c>
      <c r="D89" t="s">
        <v>732</v>
      </c>
      <c r="E89" t="s">
        <v>517</v>
      </c>
      <c r="F89" t="s">
        <v>516</v>
      </c>
      <c r="G89" t="s">
        <v>733</v>
      </c>
      <c r="H89" t="s">
        <v>517</v>
      </c>
      <c r="I89">
        <v>2147805</v>
      </c>
      <c r="J89" t="s">
        <v>734</v>
      </c>
      <c r="K89" t="s">
        <v>517</v>
      </c>
      <c r="L89" t="s">
        <v>735</v>
      </c>
      <c r="M89" t="s">
        <v>723</v>
      </c>
      <c r="N89" t="s">
        <v>724</v>
      </c>
      <c r="O89" t="s">
        <v>56</v>
      </c>
      <c r="P89" t="s">
        <v>725</v>
      </c>
      <c r="Q89">
        <v>7503.24</v>
      </c>
      <c r="R89">
        <v>6699.13</v>
      </c>
      <c r="S89" t="str">
        <f t="shared" si="1"/>
        <v>飞狐信息技术（天津）有限公司飞狐信息技术(天津)有限公司CPC</v>
      </c>
      <c r="T89" t="e">
        <f>VLOOKUP(S:S,[1]Sheet1!N:N,1,0)</f>
        <v>#N/A</v>
      </c>
    </row>
    <row r="90" spans="1:20" x14ac:dyDescent="0.15">
      <c r="A90">
        <v>20230429</v>
      </c>
      <c r="B90">
        <v>23293206</v>
      </c>
      <c r="C90" t="s">
        <v>731</v>
      </c>
      <c r="D90" t="s">
        <v>732</v>
      </c>
      <c r="E90" t="s">
        <v>517</v>
      </c>
      <c r="F90" t="s">
        <v>516</v>
      </c>
      <c r="G90" t="s">
        <v>733</v>
      </c>
      <c r="H90" t="s">
        <v>517</v>
      </c>
      <c r="I90">
        <v>2147805</v>
      </c>
      <c r="J90" t="s">
        <v>734</v>
      </c>
      <c r="K90" t="s">
        <v>517</v>
      </c>
      <c r="L90" t="s">
        <v>735</v>
      </c>
      <c r="M90" t="s">
        <v>723</v>
      </c>
      <c r="N90" t="s">
        <v>724</v>
      </c>
      <c r="O90" t="s">
        <v>56</v>
      </c>
      <c r="P90" t="s">
        <v>725</v>
      </c>
      <c r="Q90">
        <v>7514.08</v>
      </c>
      <c r="R90">
        <v>6708.79</v>
      </c>
      <c r="S90" t="str">
        <f t="shared" si="1"/>
        <v>飞狐信息技术（天津）有限公司飞狐信息技术(天津)有限公司CPC</v>
      </c>
      <c r="T90" t="e">
        <f>VLOOKUP(S:S,[1]Sheet1!N:N,1,0)</f>
        <v>#N/A</v>
      </c>
    </row>
    <row r="91" spans="1:20" x14ac:dyDescent="0.15">
      <c r="A91">
        <v>20230430</v>
      </c>
      <c r="B91">
        <v>23293206</v>
      </c>
      <c r="C91" t="s">
        <v>731</v>
      </c>
      <c r="D91" t="s">
        <v>732</v>
      </c>
      <c r="E91" t="s">
        <v>517</v>
      </c>
      <c r="F91" t="s">
        <v>516</v>
      </c>
      <c r="G91" t="s">
        <v>733</v>
      </c>
      <c r="H91" t="s">
        <v>517</v>
      </c>
      <c r="I91">
        <v>2147805</v>
      </c>
      <c r="J91" t="s">
        <v>734</v>
      </c>
      <c r="K91" t="s">
        <v>517</v>
      </c>
      <c r="L91" t="s">
        <v>735</v>
      </c>
      <c r="M91" t="s">
        <v>723</v>
      </c>
      <c r="N91" t="s">
        <v>724</v>
      </c>
      <c r="O91" t="s">
        <v>56</v>
      </c>
      <c r="P91" t="s">
        <v>725</v>
      </c>
      <c r="Q91">
        <v>7525.69</v>
      </c>
      <c r="R91">
        <v>6719.16</v>
      </c>
      <c r="S91" t="str">
        <f t="shared" si="1"/>
        <v>飞狐信息技术（天津）有限公司飞狐信息技术(天津)有限公司CPC</v>
      </c>
      <c r="T91" t="e">
        <f>VLOOKUP(S:S,[1]Sheet1!N:N,1,0)</f>
        <v>#N/A</v>
      </c>
    </row>
    <row r="92" spans="1:20" x14ac:dyDescent="0.15">
      <c r="A92">
        <v>20230401</v>
      </c>
      <c r="B92">
        <v>25878613</v>
      </c>
      <c r="C92" t="s">
        <v>736</v>
      </c>
      <c r="D92" t="s">
        <v>737</v>
      </c>
      <c r="E92" t="s">
        <v>502</v>
      </c>
      <c r="F92" t="s">
        <v>503</v>
      </c>
      <c r="G92" t="s">
        <v>738</v>
      </c>
      <c r="H92" t="s">
        <v>502</v>
      </c>
      <c r="I92">
        <v>2060661</v>
      </c>
      <c r="J92" t="s">
        <v>739</v>
      </c>
      <c r="K92" t="s">
        <v>502</v>
      </c>
      <c r="L92" t="s">
        <v>740</v>
      </c>
      <c r="M92" t="s">
        <v>723</v>
      </c>
      <c r="N92" t="s">
        <v>724</v>
      </c>
      <c r="O92" t="s">
        <v>56</v>
      </c>
      <c r="P92" t="s">
        <v>725</v>
      </c>
      <c r="Q92">
        <v>3457.39</v>
      </c>
      <c r="R92">
        <v>2857.25</v>
      </c>
      <c r="S92" t="str">
        <f t="shared" si="1"/>
        <v>北京华品博睿网络技术有限公司-数字媒体北京华品博睿网络技术有限公司CPC</v>
      </c>
      <c r="T92" t="e">
        <f>VLOOKUP(S:S,[1]Sheet1!N:N,1,0)</f>
        <v>#N/A</v>
      </c>
    </row>
    <row r="93" spans="1:20" x14ac:dyDescent="0.15">
      <c r="A93">
        <v>20230402</v>
      </c>
      <c r="B93">
        <v>25878613</v>
      </c>
      <c r="C93" t="s">
        <v>736</v>
      </c>
      <c r="D93" t="s">
        <v>737</v>
      </c>
      <c r="E93" t="s">
        <v>502</v>
      </c>
      <c r="F93" t="s">
        <v>503</v>
      </c>
      <c r="G93" t="s">
        <v>738</v>
      </c>
      <c r="H93" t="s">
        <v>502</v>
      </c>
      <c r="I93">
        <v>2060661</v>
      </c>
      <c r="J93" t="s">
        <v>739</v>
      </c>
      <c r="K93" t="s">
        <v>502</v>
      </c>
      <c r="L93" t="s">
        <v>740</v>
      </c>
      <c r="M93" t="s">
        <v>723</v>
      </c>
      <c r="N93" t="s">
        <v>724</v>
      </c>
      <c r="O93" t="s">
        <v>56</v>
      </c>
      <c r="P93" t="s">
        <v>725</v>
      </c>
      <c r="Q93">
        <v>395.15</v>
      </c>
      <c r="R93">
        <v>326.54000000000002</v>
      </c>
      <c r="S93" t="str">
        <f t="shared" si="1"/>
        <v>北京华品博睿网络技术有限公司-数字媒体北京华品博睿网络技术有限公司CPC</v>
      </c>
      <c r="T93" t="e">
        <f>VLOOKUP(S:S,[1]Sheet1!N:N,1,0)</f>
        <v>#N/A</v>
      </c>
    </row>
    <row r="94" spans="1:20" x14ac:dyDescent="0.15">
      <c r="A94">
        <v>20230401</v>
      </c>
      <c r="B94">
        <v>25878630</v>
      </c>
      <c r="C94" t="s">
        <v>741</v>
      </c>
      <c r="D94" t="s">
        <v>737</v>
      </c>
      <c r="E94" t="s">
        <v>502</v>
      </c>
      <c r="F94" t="s">
        <v>503</v>
      </c>
      <c r="G94" t="s">
        <v>738</v>
      </c>
      <c r="H94" t="s">
        <v>502</v>
      </c>
      <c r="I94">
        <v>2060661</v>
      </c>
      <c r="J94" t="s">
        <v>739</v>
      </c>
      <c r="K94" t="s">
        <v>502</v>
      </c>
      <c r="L94" t="s">
        <v>740</v>
      </c>
      <c r="M94" t="s">
        <v>723</v>
      </c>
      <c r="N94" t="s">
        <v>724</v>
      </c>
      <c r="O94" t="s">
        <v>56</v>
      </c>
      <c r="P94" t="s">
        <v>725</v>
      </c>
      <c r="Q94">
        <v>28591.85</v>
      </c>
      <c r="R94">
        <v>23628.23</v>
      </c>
      <c r="S94" t="str">
        <f t="shared" si="1"/>
        <v>北京华品博睿网络技术有限公司-数字媒体北京华品博睿网络技术有限公司CPC</v>
      </c>
      <c r="T94" t="e">
        <f>VLOOKUP(S:S,[1]Sheet1!N:N,1,0)</f>
        <v>#N/A</v>
      </c>
    </row>
    <row r="95" spans="1:20" x14ac:dyDescent="0.15">
      <c r="A95">
        <v>20230401</v>
      </c>
      <c r="B95">
        <v>27382539</v>
      </c>
      <c r="C95" t="s">
        <v>742</v>
      </c>
      <c r="D95" t="s">
        <v>719</v>
      </c>
      <c r="E95" t="s">
        <v>481</v>
      </c>
      <c r="F95" t="s">
        <v>480</v>
      </c>
      <c r="G95" t="s">
        <v>720</v>
      </c>
      <c r="H95" t="s">
        <v>481</v>
      </c>
      <c r="I95">
        <v>2159087</v>
      </c>
      <c r="J95" t="s">
        <v>721</v>
      </c>
      <c r="K95" t="s">
        <v>481</v>
      </c>
      <c r="L95" t="s">
        <v>722</v>
      </c>
      <c r="M95" t="s">
        <v>723</v>
      </c>
      <c r="N95" t="s">
        <v>724</v>
      </c>
      <c r="O95" t="s">
        <v>56</v>
      </c>
      <c r="P95" t="s">
        <v>725</v>
      </c>
      <c r="Q95">
        <v>7082.49</v>
      </c>
      <c r="R95">
        <v>7082.49</v>
      </c>
      <c r="S95" t="str">
        <f t="shared" si="1"/>
        <v>广州荔湾品唯信息服务有限公司广州唯品会电子商务有限公司CPC</v>
      </c>
      <c r="T95" t="e">
        <f>VLOOKUP(S:S,[1]Sheet1!N:N,1,0)</f>
        <v>#N/A</v>
      </c>
    </row>
    <row r="96" spans="1:20" x14ac:dyDescent="0.15">
      <c r="A96">
        <v>20230402</v>
      </c>
      <c r="B96">
        <v>27382539</v>
      </c>
      <c r="C96" t="s">
        <v>742</v>
      </c>
      <c r="D96" t="s">
        <v>719</v>
      </c>
      <c r="E96" t="s">
        <v>481</v>
      </c>
      <c r="F96" t="s">
        <v>480</v>
      </c>
      <c r="G96" t="s">
        <v>720</v>
      </c>
      <c r="H96" t="s">
        <v>481</v>
      </c>
      <c r="I96">
        <v>2159087</v>
      </c>
      <c r="J96" t="s">
        <v>721</v>
      </c>
      <c r="K96" t="s">
        <v>481</v>
      </c>
      <c r="L96" t="s">
        <v>722</v>
      </c>
      <c r="M96" t="s">
        <v>723</v>
      </c>
      <c r="N96" t="s">
        <v>724</v>
      </c>
      <c r="O96" t="s">
        <v>56</v>
      </c>
      <c r="P96" t="s">
        <v>725</v>
      </c>
      <c r="Q96">
        <v>7068.75</v>
      </c>
      <c r="R96">
        <v>7068.75</v>
      </c>
      <c r="S96" t="str">
        <f t="shared" si="1"/>
        <v>广州荔湾品唯信息服务有限公司广州唯品会电子商务有限公司CPC</v>
      </c>
      <c r="T96" t="e">
        <f>VLOOKUP(S:S,[1]Sheet1!N:N,1,0)</f>
        <v>#N/A</v>
      </c>
    </row>
    <row r="97" spans="1:20" x14ac:dyDescent="0.15">
      <c r="A97">
        <v>20230403</v>
      </c>
      <c r="B97">
        <v>27382539</v>
      </c>
      <c r="C97" t="s">
        <v>742</v>
      </c>
      <c r="D97" t="s">
        <v>719</v>
      </c>
      <c r="E97" t="s">
        <v>481</v>
      </c>
      <c r="F97" t="s">
        <v>480</v>
      </c>
      <c r="G97" t="s">
        <v>720</v>
      </c>
      <c r="H97" t="s">
        <v>481</v>
      </c>
      <c r="I97">
        <v>2159087</v>
      </c>
      <c r="J97" t="s">
        <v>721</v>
      </c>
      <c r="K97" t="s">
        <v>481</v>
      </c>
      <c r="L97" t="s">
        <v>722</v>
      </c>
      <c r="M97" t="s">
        <v>723</v>
      </c>
      <c r="N97" t="s">
        <v>724</v>
      </c>
      <c r="O97" t="s">
        <v>56</v>
      </c>
      <c r="P97" t="s">
        <v>725</v>
      </c>
      <c r="Q97">
        <v>7049.16</v>
      </c>
      <c r="R97">
        <v>7049.16</v>
      </c>
      <c r="S97" t="str">
        <f t="shared" si="1"/>
        <v>广州荔湾品唯信息服务有限公司广州唯品会电子商务有限公司CPC</v>
      </c>
      <c r="T97" t="e">
        <f>VLOOKUP(S:S,[1]Sheet1!N:N,1,0)</f>
        <v>#N/A</v>
      </c>
    </row>
    <row r="98" spans="1:20" x14ac:dyDescent="0.15">
      <c r="A98">
        <v>20230404</v>
      </c>
      <c r="B98">
        <v>27382539</v>
      </c>
      <c r="C98" t="s">
        <v>742</v>
      </c>
      <c r="D98" t="s">
        <v>719</v>
      </c>
      <c r="E98" t="s">
        <v>481</v>
      </c>
      <c r="F98" t="s">
        <v>480</v>
      </c>
      <c r="G98" t="s">
        <v>720</v>
      </c>
      <c r="H98" t="s">
        <v>481</v>
      </c>
      <c r="I98">
        <v>2159087</v>
      </c>
      <c r="J98" t="s">
        <v>721</v>
      </c>
      <c r="K98" t="s">
        <v>481</v>
      </c>
      <c r="L98" t="s">
        <v>722</v>
      </c>
      <c r="M98" t="s">
        <v>723</v>
      </c>
      <c r="N98" t="s">
        <v>724</v>
      </c>
      <c r="O98" t="s">
        <v>56</v>
      </c>
      <c r="P98" t="s">
        <v>725</v>
      </c>
      <c r="Q98">
        <v>7061.58</v>
      </c>
      <c r="R98">
        <v>7061.58</v>
      </c>
      <c r="S98" t="str">
        <f t="shared" si="1"/>
        <v>广州荔湾品唯信息服务有限公司广州唯品会电子商务有限公司CPC</v>
      </c>
      <c r="T98" t="e">
        <f>VLOOKUP(S:S,[1]Sheet1!N:N,1,0)</f>
        <v>#N/A</v>
      </c>
    </row>
    <row r="99" spans="1:20" x14ac:dyDescent="0.15">
      <c r="A99">
        <v>20230405</v>
      </c>
      <c r="B99">
        <v>27382539</v>
      </c>
      <c r="C99" t="s">
        <v>742</v>
      </c>
      <c r="D99" t="s">
        <v>719</v>
      </c>
      <c r="E99" t="s">
        <v>481</v>
      </c>
      <c r="F99" t="s">
        <v>480</v>
      </c>
      <c r="G99" t="s">
        <v>720</v>
      </c>
      <c r="H99" t="s">
        <v>481</v>
      </c>
      <c r="I99">
        <v>2159087</v>
      </c>
      <c r="J99" t="s">
        <v>721</v>
      </c>
      <c r="K99" t="s">
        <v>481</v>
      </c>
      <c r="L99" t="s">
        <v>722</v>
      </c>
      <c r="M99" t="s">
        <v>723</v>
      </c>
      <c r="N99" t="s">
        <v>724</v>
      </c>
      <c r="O99" t="s">
        <v>56</v>
      </c>
      <c r="P99" t="s">
        <v>725</v>
      </c>
      <c r="Q99">
        <v>7026.17</v>
      </c>
      <c r="R99">
        <v>7026.17</v>
      </c>
      <c r="S99" t="str">
        <f t="shared" si="1"/>
        <v>广州荔湾品唯信息服务有限公司广州唯品会电子商务有限公司CPC</v>
      </c>
      <c r="T99" t="e">
        <f>VLOOKUP(S:S,[1]Sheet1!N:N,1,0)</f>
        <v>#N/A</v>
      </c>
    </row>
    <row r="100" spans="1:20" x14ac:dyDescent="0.15">
      <c r="A100">
        <v>20230406</v>
      </c>
      <c r="B100">
        <v>27382539</v>
      </c>
      <c r="C100" t="s">
        <v>742</v>
      </c>
      <c r="D100" t="s">
        <v>719</v>
      </c>
      <c r="E100" t="s">
        <v>481</v>
      </c>
      <c r="F100" t="s">
        <v>480</v>
      </c>
      <c r="G100" t="s">
        <v>720</v>
      </c>
      <c r="H100" t="s">
        <v>481</v>
      </c>
      <c r="I100">
        <v>2159087</v>
      </c>
      <c r="J100" t="s">
        <v>721</v>
      </c>
      <c r="K100" t="s">
        <v>481</v>
      </c>
      <c r="L100" t="s">
        <v>722</v>
      </c>
      <c r="M100" t="s">
        <v>723</v>
      </c>
      <c r="N100" t="s">
        <v>724</v>
      </c>
      <c r="O100" t="s">
        <v>56</v>
      </c>
      <c r="P100" t="s">
        <v>725</v>
      </c>
      <c r="Q100">
        <v>7581.92</v>
      </c>
      <c r="R100">
        <v>7581.92</v>
      </c>
      <c r="S100" t="str">
        <f t="shared" si="1"/>
        <v>广州荔湾品唯信息服务有限公司广州唯品会电子商务有限公司CPC</v>
      </c>
      <c r="T100" t="e">
        <f>VLOOKUP(S:S,[1]Sheet1!N:N,1,0)</f>
        <v>#N/A</v>
      </c>
    </row>
    <row r="101" spans="1:20" x14ac:dyDescent="0.15">
      <c r="A101">
        <v>20230407</v>
      </c>
      <c r="B101">
        <v>27382539</v>
      </c>
      <c r="C101" t="s">
        <v>742</v>
      </c>
      <c r="D101" t="s">
        <v>719</v>
      </c>
      <c r="E101" t="s">
        <v>481</v>
      </c>
      <c r="F101" t="s">
        <v>480</v>
      </c>
      <c r="G101" t="s">
        <v>720</v>
      </c>
      <c r="H101" t="s">
        <v>481</v>
      </c>
      <c r="I101">
        <v>2159087</v>
      </c>
      <c r="J101" t="s">
        <v>721</v>
      </c>
      <c r="K101" t="s">
        <v>481</v>
      </c>
      <c r="L101" t="s">
        <v>722</v>
      </c>
      <c r="M101" t="s">
        <v>723</v>
      </c>
      <c r="N101" t="s">
        <v>724</v>
      </c>
      <c r="O101" t="s">
        <v>56</v>
      </c>
      <c r="P101" t="s">
        <v>725</v>
      </c>
      <c r="Q101">
        <v>7026.42</v>
      </c>
      <c r="R101">
        <v>7026.42</v>
      </c>
      <c r="S101" t="str">
        <f t="shared" si="1"/>
        <v>广州荔湾品唯信息服务有限公司广州唯品会电子商务有限公司CPC</v>
      </c>
      <c r="T101" t="e">
        <f>VLOOKUP(S:S,[1]Sheet1!N:N,1,0)</f>
        <v>#N/A</v>
      </c>
    </row>
    <row r="102" spans="1:20" x14ac:dyDescent="0.15">
      <c r="A102">
        <v>20230408</v>
      </c>
      <c r="B102">
        <v>27382539</v>
      </c>
      <c r="C102" t="s">
        <v>742</v>
      </c>
      <c r="D102" t="s">
        <v>719</v>
      </c>
      <c r="E102" t="s">
        <v>481</v>
      </c>
      <c r="F102" t="s">
        <v>480</v>
      </c>
      <c r="G102" t="s">
        <v>720</v>
      </c>
      <c r="H102" t="s">
        <v>481</v>
      </c>
      <c r="I102">
        <v>2159087</v>
      </c>
      <c r="J102" t="s">
        <v>721</v>
      </c>
      <c r="K102" t="s">
        <v>481</v>
      </c>
      <c r="L102" t="s">
        <v>722</v>
      </c>
      <c r="M102" t="s">
        <v>723</v>
      </c>
      <c r="N102" t="s">
        <v>724</v>
      </c>
      <c r="O102" t="s">
        <v>56</v>
      </c>
      <c r="P102" t="s">
        <v>725</v>
      </c>
      <c r="Q102">
        <v>7030.14</v>
      </c>
      <c r="R102">
        <v>7030.14</v>
      </c>
      <c r="S102" t="str">
        <f t="shared" si="1"/>
        <v>广州荔湾品唯信息服务有限公司广州唯品会电子商务有限公司CPC</v>
      </c>
      <c r="T102" t="e">
        <f>VLOOKUP(S:S,[1]Sheet1!N:N,1,0)</f>
        <v>#N/A</v>
      </c>
    </row>
    <row r="103" spans="1:20" x14ac:dyDescent="0.15">
      <c r="A103">
        <v>20230409</v>
      </c>
      <c r="B103">
        <v>27382539</v>
      </c>
      <c r="C103" t="s">
        <v>742</v>
      </c>
      <c r="D103" t="s">
        <v>719</v>
      </c>
      <c r="E103" t="s">
        <v>481</v>
      </c>
      <c r="F103" t="s">
        <v>480</v>
      </c>
      <c r="G103" t="s">
        <v>720</v>
      </c>
      <c r="H103" t="s">
        <v>481</v>
      </c>
      <c r="I103">
        <v>2159087</v>
      </c>
      <c r="J103" t="s">
        <v>721</v>
      </c>
      <c r="K103" t="s">
        <v>481</v>
      </c>
      <c r="L103" t="s">
        <v>722</v>
      </c>
      <c r="M103" t="s">
        <v>723</v>
      </c>
      <c r="N103" t="s">
        <v>724</v>
      </c>
      <c r="O103" t="s">
        <v>56</v>
      </c>
      <c r="P103" t="s">
        <v>725</v>
      </c>
      <c r="Q103">
        <v>7131.85</v>
      </c>
      <c r="R103">
        <v>7131.85</v>
      </c>
      <c r="S103" t="str">
        <f t="shared" si="1"/>
        <v>广州荔湾品唯信息服务有限公司广州唯品会电子商务有限公司CPC</v>
      </c>
      <c r="T103" t="e">
        <f>VLOOKUP(S:S,[1]Sheet1!N:N,1,0)</f>
        <v>#N/A</v>
      </c>
    </row>
    <row r="104" spans="1:20" x14ac:dyDescent="0.15">
      <c r="A104">
        <v>20230410</v>
      </c>
      <c r="B104">
        <v>27382539</v>
      </c>
      <c r="C104" t="s">
        <v>742</v>
      </c>
      <c r="D104" t="s">
        <v>719</v>
      </c>
      <c r="E104" t="s">
        <v>481</v>
      </c>
      <c r="F104" t="s">
        <v>480</v>
      </c>
      <c r="G104" t="s">
        <v>720</v>
      </c>
      <c r="H104" t="s">
        <v>481</v>
      </c>
      <c r="I104">
        <v>2159087</v>
      </c>
      <c r="J104" t="s">
        <v>721</v>
      </c>
      <c r="K104" t="s">
        <v>481</v>
      </c>
      <c r="L104" t="s">
        <v>722</v>
      </c>
      <c r="M104" t="s">
        <v>723</v>
      </c>
      <c r="N104" t="s">
        <v>724</v>
      </c>
      <c r="O104" t="s">
        <v>56</v>
      </c>
      <c r="P104" t="s">
        <v>725</v>
      </c>
      <c r="Q104">
        <v>7186.33</v>
      </c>
      <c r="R104">
        <v>7186.33</v>
      </c>
      <c r="S104" t="str">
        <f t="shared" si="1"/>
        <v>广州荔湾品唯信息服务有限公司广州唯品会电子商务有限公司CPC</v>
      </c>
      <c r="T104" t="e">
        <f>VLOOKUP(S:S,[1]Sheet1!N:N,1,0)</f>
        <v>#N/A</v>
      </c>
    </row>
    <row r="105" spans="1:20" x14ac:dyDescent="0.15">
      <c r="A105">
        <v>20230411</v>
      </c>
      <c r="B105">
        <v>27382539</v>
      </c>
      <c r="C105" t="s">
        <v>742</v>
      </c>
      <c r="D105" t="s">
        <v>719</v>
      </c>
      <c r="E105" t="s">
        <v>481</v>
      </c>
      <c r="F105" t="s">
        <v>480</v>
      </c>
      <c r="G105" t="s">
        <v>720</v>
      </c>
      <c r="H105" t="s">
        <v>481</v>
      </c>
      <c r="I105">
        <v>2159087</v>
      </c>
      <c r="J105" t="s">
        <v>721</v>
      </c>
      <c r="K105" t="s">
        <v>481</v>
      </c>
      <c r="L105" t="s">
        <v>722</v>
      </c>
      <c r="M105" t="s">
        <v>723</v>
      </c>
      <c r="N105" t="s">
        <v>724</v>
      </c>
      <c r="O105" t="s">
        <v>56</v>
      </c>
      <c r="P105" t="s">
        <v>725</v>
      </c>
      <c r="Q105">
        <v>7526.51</v>
      </c>
      <c r="R105">
        <v>7526.51</v>
      </c>
      <c r="S105" t="str">
        <f t="shared" si="1"/>
        <v>广州荔湾品唯信息服务有限公司广州唯品会电子商务有限公司CPC</v>
      </c>
      <c r="T105" t="e">
        <f>VLOOKUP(S:S,[1]Sheet1!N:N,1,0)</f>
        <v>#N/A</v>
      </c>
    </row>
    <row r="106" spans="1:20" x14ac:dyDescent="0.15">
      <c r="A106">
        <v>20230412</v>
      </c>
      <c r="B106">
        <v>27382539</v>
      </c>
      <c r="C106" t="s">
        <v>742</v>
      </c>
      <c r="D106" t="s">
        <v>719</v>
      </c>
      <c r="E106" t="s">
        <v>481</v>
      </c>
      <c r="F106" t="s">
        <v>480</v>
      </c>
      <c r="G106" t="s">
        <v>720</v>
      </c>
      <c r="H106" t="s">
        <v>481</v>
      </c>
      <c r="I106">
        <v>2159087</v>
      </c>
      <c r="J106" t="s">
        <v>721</v>
      </c>
      <c r="K106" t="s">
        <v>481</v>
      </c>
      <c r="L106" t="s">
        <v>722</v>
      </c>
      <c r="M106" t="s">
        <v>723</v>
      </c>
      <c r="N106" t="s">
        <v>724</v>
      </c>
      <c r="O106" t="s">
        <v>56</v>
      </c>
      <c r="P106" t="s">
        <v>725</v>
      </c>
      <c r="Q106">
        <v>7015.73</v>
      </c>
      <c r="R106">
        <v>7015.73</v>
      </c>
      <c r="S106" t="str">
        <f t="shared" si="1"/>
        <v>广州荔湾品唯信息服务有限公司广州唯品会电子商务有限公司CPC</v>
      </c>
      <c r="T106" t="e">
        <f>VLOOKUP(S:S,[1]Sheet1!N:N,1,0)</f>
        <v>#N/A</v>
      </c>
    </row>
    <row r="107" spans="1:20" x14ac:dyDescent="0.15">
      <c r="A107">
        <v>20230413</v>
      </c>
      <c r="B107">
        <v>27382539</v>
      </c>
      <c r="C107" t="s">
        <v>742</v>
      </c>
      <c r="D107" t="s">
        <v>719</v>
      </c>
      <c r="E107" t="s">
        <v>481</v>
      </c>
      <c r="F107" t="s">
        <v>480</v>
      </c>
      <c r="G107" t="s">
        <v>720</v>
      </c>
      <c r="H107" t="s">
        <v>481</v>
      </c>
      <c r="I107">
        <v>2159087</v>
      </c>
      <c r="J107" t="s">
        <v>721</v>
      </c>
      <c r="K107" t="s">
        <v>481</v>
      </c>
      <c r="L107" t="s">
        <v>722</v>
      </c>
      <c r="M107" t="s">
        <v>723</v>
      </c>
      <c r="N107" t="s">
        <v>724</v>
      </c>
      <c r="O107" t="s">
        <v>56</v>
      </c>
      <c r="P107" t="s">
        <v>725</v>
      </c>
      <c r="Q107">
        <v>7057.83</v>
      </c>
      <c r="R107">
        <v>7057.83</v>
      </c>
      <c r="S107" t="str">
        <f t="shared" si="1"/>
        <v>广州荔湾品唯信息服务有限公司广州唯品会电子商务有限公司CPC</v>
      </c>
      <c r="T107" t="e">
        <f>VLOOKUP(S:S,[1]Sheet1!N:N,1,0)</f>
        <v>#N/A</v>
      </c>
    </row>
    <row r="108" spans="1:20" x14ac:dyDescent="0.15">
      <c r="A108">
        <v>20230414</v>
      </c>
      <c r="B108">
        <v>27382539</v>
      </c>
      <c r="C108" t="s">
        <v>742</v>
      </c>
      <c r="D108" t="s">
        <v>719</v>
      </c>
      <c r="E108" t="s">
        <v>481</v>
      </c>
      <c r="F108" t="s">
        <v>480</v>
      </c>
      <c r="G108" t="s">
        <v>720</v>
      </c>
      <c r="H108" t="s">
        <v>481</v>
      </c>
      <c r="I108">
        <v>2159087</v>
      </c>
      <c r="J108" t="s">
        <v>721</v>
      </c>
      <c r="K108" t="s">
        <v>481</v>
      </c>
      <c r="L108" t="s">
        <v>722</v>
      </c>
      <c r="M108" t="s">
        <v>723</v>
      </c>
      <c r="N108" t="s">
        <v>724</v>
      </c>
      <c r="O108" t="s">
        <v>56</v>
      </c>
      <c r="P108" t="s">
        <v>725</v>
      </c>
      <c r="Q108">
        <v>7141.02</v>
      </c>
      <c r="R108">
        <v>7141.02</v>
      </c>
      <c r="S108" t="str">
        <f t="shared" si="1"/>
        <v>广州荔湾品唯信息服务有限公司广州唯品会电子商务有限公司CPC</v>
      </c>
      <c r="T108" t="e">
        <f>VLOOKUP(S:S,[1]Sheet1!N:N,1,0)</f>
        <v>#N/A</v>
      </c>
    </row>
    <row r="109" spans="1:20" x14ac:dyDescent="0.15">
      <c r="A109">
        <v>20230415</v>
      </c>
      <c r="B109">
        <v>27382539</v>
      </c>
      <c r="C109" t="s">
        <v>742</v>
      </c>
      <c r="D109" t="s">
        <v>719</v>
      </c>
      <c r="E109" t="s">
        <v>481</v>
      </c>
      <c r="F109" t="s">
        <v>480</v>
      </c>
      <c r="G109" t="s">
        <v>720</v>
      </c>
      <c r="H109" t="s">
        <v>481</v>
      </c>
      <c r="I109">
        <v>2159087</v>
      </c>
      <c r="J109" t="s">
        <v>721</v>
      </c>
      <c r="K109" t="s">
        <v>481</v>
      </c>
      <c r="L109" t="s">
        <v>722</v>
      </c>
      <c r="M109" t="s">
        <v>723</v>
      </c>
      <c r="N109" t="s">
        <v>724</v>
      </c>
      <c r="O109" t="s">
        <v>56</v>
      </c>
      <c r="P109" t="s">
        <v>725</v>
      </c>
      <c r="Q109">
        <v>7043.48</v>
      </c>
      <c r="R109">
        <v>7043.48</v>
      </c>
      <c r="S109" t="str">
        <f t="shared" si="1"/>
        <v>广州荔湾品唯信息服务有限公司广州唯品会电子商务有限公司CPC</v>
      </c>
      <c r="T109" t="e">
        <f>VLOOKUP(S:S,[1]Sheet1!N:N,1,0)</f>
        <v>#N/A</v>
      </c>
    </row>
    <row r="110" spans="1:20" x14ac:dyDescent="0.15">
      <c r="A110">
        <v>20230416</v>
      </c>
      <c r="B110">
        <v>27382539</v>
      </c>
      <c r="C110" t="s">
        <v>742</v>
      </c>
      <c r="D110" t="s">
        <v>719</v>
      </c>
      <c r="E110" t="s">
        <v>481</v>
      </c>
      <c r="F110" t="s">
        <v>480</v>
      </c>
      <c r="G110" t="s">
        <v>720</v>
      </c>
      <c r="H110" t="s">
        <v>481</v>
      </c>
      <c r="I110">
        <v>2159087</v>
      </c>
      <c r="J110" t="s">
        <v>721</v>
      </c>
      <c r="K110" t="s">
        <v>481</v>
      </c>
      <c r="L110" t="s">
        <v>722</v>
      </c>
      <c r="M110" t="s">
        <v>723</v>
      </c>
      <c r="N110" t="s">
        <v>724</v>
      </c>
      <c r="O110" t="s">
        <v>56</v>
      </c>
      <c r="P110" t="s">
        <v>725</v>
      </c>
      <c r="Q110">
        <v>9020.31</v>
      </c>
      <c r="R110">
        <v>9020.31</v>
      </c>
      <c r="S110" t="str">
        <f t="shared" si="1"/>
        <v>广州荔湾品唯信息服务有限公司广州唯品会电子商务有限公司CPC</v>
      </c>
      <c r="T110" t="e">
        <f>VLOOKUP(S:S,[1]Sheet1!N:N,1,0)</f>
        <v>#N/A</v>
      </c>
    </row>
    <row r="111" spans="1:20" x14ac:dyDescent="0.15">
      <c r="A111">
        <v>20230417</v>
      </c>
      <c r="B111">
        <v>27382539</v>
      </c>
      <c r="C111" t="s">
        <v>742</v>
      </c>
      <c r="D111" t="s">
        <v>719</v>
      </c>
      <c r="E111" t="s">
        <v>481</v>
      </c>
      <c r="F111" t="s">
        <v>480</v>
      </c>
      <c r="G111" t="s">
        <v>720</v>
      </c>
      <c r="H111" t="s">
        <v>481</v>
      </c>
      <c r="I111">
        <v>2159087</v>
      </c>
      <c r="J111" t="s">
        <v>721</v>
      </c>
      <c r="K111" t="s">
        <v>481</v>
      </c>
      <c r="L111" t="s">
        <v>722</v>
      </c>
      <c r="M111" t="s">
        <v>723</v>
      </c>
      <c r="N111" t="s">
        <v>724</v>
      </c>
      <c r="O111" t="s">
        <v>56</v>
      </c>
      <c r="P111" t="s">
        <v>725</v>
      </c>
      <c r="Q111">
        <v>9073.48</v>
      </c>
      <c r="R111">
        <v>9073.48</v>
      </c>
      <c r="S111" t="str">
        <f t="shared" si="1"/>
        <v>广州荔湾品唯信息服务有限公司广州唯品会电子商务有限公司CPC</v>
      </c>
      <c r="T111" t="e">
        <f>VLOOKUP(S:S,[1]Sheet1!N:N,1,0)</f>
        <v>#N/A</v>
      </c>
    </row>
    <row r="112" spans="1:20" x14ac:dyDescent="0.15">
      <c r="A112">
        <v>20230418</v>
      </c>
      <c r="B112">
        <v>27382539</v>
      </c>
      <c r="C112" t="s">
        <v>742</v>
      </c>
      <c r="D112" t="s">
        <v>719</v>
      </c>
      <c r="E112" t="s">
        <v>481</v>
      </c>
      <c r="F112" t="s">
        <v>480</v>
      </c>
      <c r="G112" t="s">
        <v>720</v>
      </c>
      <c r="H112" t="s">
        <v>481</v>
      </c>
      <c r="I112">
        <v>2159087</v>
      </c>
      <c r="J112" t="s">
        <v>721</v>
      </c>
      <c r="K112" t="s">
        <v>481</v>
      </c>
      <c r="L112" t="s">
        <v>722</v>
      </c>
      <c r="M112" t="s">
        <v>723</v>
      </c>
      <c r="N112" t="s">
        <v>724</v>
      </c>
      <c r="O112" t="s">
        <v>56</v>
      </c>
      <c r="P112" t="s">
        <v>725</v>
      </c>
      <c r="Q112">
        <v>13030.69</v>
      </c>
      <c r="R112">
        <v>13030.69</v>
      </c>
      <c r="S112" t="str">
        <f t="shared" si="1"/>
        <v>广州荔湾品唯信息服务有限公司广州唯品会电子商务有限公司CPC</v>
      </c>
      <c r="T112" t="e">
        <f>VLOOKUP(S:S,[1]Sheet1!N:N,1,0)</f>
        <v>#N/A</v>
      </c>
    </row>
    <row r="113" spans="1:20" x14ac:dyDescent="0.15">
      <c r="A113">
        <v>20230419</v>
      </c>
      <c r="B113">
        <v>27382539</v>
      </c>
      <c r="C113" t="s">
        <v>742</v>
      </c>
      <c r="D113" t="s">
        <v>719</v>
      </c>
      <c r="E113" t="s">
        <v>481</v>
      </c>
      <c r="F113" t="s">
        <v>480</v>
      </c>
      <c r="G113" t="s">
        <v>720</v>
      </c>
      <c r="H113" t="s">
        <v>481</v>
      </c>
      <c r="I113">
        <v>2159087</v>
      </c>
      <c r="J113" t="s">
        <v>721</v>
      </c>
      <c r="K113" t="s">
        <v>481</v>
      </c>
      <c r="L113" t="s">
        <v>722</v>
      </c>
      <c r="M113" t="s">
        <v>723</v>
      </c>
      <c r="N113" t="s">
        <v>724</v>
      </c>
      <c r="O113" t="s">
        <v>56</v>
      </c>
      <c r="P113" t="s">
        <v>725</v>
      </c>
      <c r="Q113">
        <v>13101.03</v>
      </c>
      <c r="R113">
        <v>13101.03</v>
      </c>
      <c r="S113" t="str">
        <f t="shared" si="1"/>
        <v>广州荔湾品唯信息服务有限公司广州唯品会电子商务有限公司CPC</v>
      </c>
      <c r="T113" t="e">
        <f>VLOOKUP(S:S,[1]Sheet1!N:N,1,0)</f>
        <v>#N/A</v>
      </c>
    </row>
    <row r="114" spans="1:20" x14ac:dyDescent="0.15">
      <c r="A114">
        <v>20230420</v>
      </c>
      <c r="B114">
        <v>27382539</v>
      </c>
      <c r="C114" t="s">
        <v>742</v>
      </c>
      <c r="D114" t="s">
        <v>719</v>
      </c>
      <c r="E114" t="s">
        <v>481</v>
      </c>
      <c r="F114" t="s">
        <v>480</v>
      </c>
      <c r="G114" t="s">
        <v>720</v>
      </c>
      <c r="H114" t="s">
        <v>481</v>
      </c>
      <c r="I114">
        <v>2159087</v>
      </c>
      <c r="J114" t="s">
        <v>721</v>
      </c>
      <c r="K114" t="s">
        <v>481</v>
      </c>
      <c r="L114" t="s">
        <v>722</v>
      </c>
      <c r="M114" t="s">
        <v>723</v>
      </c>
      <c r="N114" t="s">
        <v>724</v>
      </c>
      <c r="O114" t="s">
        <v>56</v>
      </c>
      <c r="P114" t="s">
        <v>725</v>
      </c>
      <c r="Q114">
        <v>13086.63</v>
      </c>
      <c r="R114">
        <v>13086.63</v>
      </c>
      <c r="S114" t="str">
        <f t="shared" si="1"/>
        <v>广州荔湾品唯信息服务有限公司广州唯品会电子商务有限公司CPC</v>
      </c>
      <c r="T114" t="e">
        <f>VLOOKUP(S:S,[1]Sheet1!N:N,1,0)</f>
        <v>#N/A</v>
      </c>
    </row>
    <row r="115" spans="1:20" x14ac:dyDescent="0.15">
      <c r="A115">
        <v>20230421</v>
      </c>
      <c r="B115">
        <v>27382539</v>
      </c>
      <c r="C115" t="s">
        <v>742</v>
      </c>
      <c r="D115" t="s">
        <v>719</v>
      </c>
      <c r="E115" t="s">
        <v>481</v>
      </c>
      <c r="F115" t="s">
        <v>480</v>
      </c>
      <c r="G115" t="s">
        <v>720</v>
      </c>
      <c r="H115" t="s">
        <v>481</v>
      </c>
      <c r="I115">
        <v>2159087</v>
      </c>
      <c r="J115" t="s">
        <v>721</v>
      </c>
      <c r="K115" t="s">
        <v>481</v>
      </c>
      <c r="L115" t="s">
        <v>722</v>
      </c>
      <c r="M115" t="s">
        <v>723</v>
      </c>
      <c r="N115" t="s">
        <v>724</v>
      </c>
      <c r="O115" t="s">
        <v>56</v>
      </c>
      <c r="P115" t="s">
        <v>725</v>
      </c>
      <c r="Q115">
        <v>5027.08</v>
      </c>
      <c r="R115">
        <v>5027.08</v>
      </c>
      <c r="S115" t="str">
        <f t="shared" si="1"/>
        <v>广州荔湾品唯信息服务有限公司广州唯品会电子商务有限公司CPC</v>
      </c>
      <c r="T115" t="e">
        <f>VLOOKUP(S:S,[1]Sheet1!N:N,1,0)</f>
        <v>#N/A</v>
      </c>
    </row>
    <row r="116" spans="1:20" x14ac:dyDescent="0.15">
      <c r="A116">
        <v>20230422</v>
      </c>
      <c r="B116">
        <v>27382539</v>
      </c>
      <c r="C116" t="s">
        <v>742</v>
      </c>
      <c r="D116" t="s">
        <v>719</v>
      </c>
      <c r="E116" t="s">
        <v>481</v>
      </c>
      <c r="F116" t="s">
        <v>480</v>
      </c>
      <c r="G116" t="s">
        <v>720</v>
      </c>
      <c r="H116" t="s">
        <v>481</v>
      </c>
      <c r="I116">
        <v>2159087</v>
      </c>
      <c r="J116" t="s">
        <v>721</v>
      </c>
      <c r="K116" t="s">
        <v>481</v>
      </c>
      <c r="L116" t="s">
        <v>722</v>
      </c>
      <c r="M116" t="s">
        <v>723</v>
      </c>
      <c r="N116" t="s">
        <v>724</v>
      </c>
      <c r="O116" t="s">
        <v>56</v>
      </c>
      <c r="P116" t="s">
        <v>725</v>
      </c>
      <c r="Q116">
        <v>5093.7299999999996</v>
      </c>
      <c r="R116">
        <v>5093.7299999999996</v>
      </c>
      <c r="S116" t="str">
        <f t="shared" si="1"/>
        <v>广州荔湾品唯信息服务有限公司广州唯品会电子商务有限公司CPC</v>
      </c>
      <c r="T116" t="e">
        <f>VLOOKUP(S:S,[1]Sheet1!N:N,1,0)</f>
        <v>#N/A</v>
      </c>
    </row>
    <row r="117" spans="1:20" x14ac:dyDescent="0.15">
      <c r="A117">
        <v>20230423</v>
      </c>
      <c r="B117">
        <v>27382539</v>
      </c>
      <c r="C117" t="s">
        <v>742</v>
      </c>
      <c r="D117" t="s">
        <v>719</v>
      </c>
      <c r="E117" t="s">
        <v>481</v>
      </c>
      <c r="F117" t="s">
        <v>480</v>
      </c>
      <c r="G117" t="s">
        <v>720</v>
      </c>
      <c r="H117" t="s">
        <v>481</v>
      </c>
      <c r="I117">
        <v>2159087</v>
      </c>
      <c r="J117" t="s">
        <v>721</v>
      </c>
      <c r="K117" t="s">
        <v>481</v>
      </c>
      <c r="L117" t="s">
        <v>722</v>
      </c>
      <c r="M117" t="s">
        <v>723</v>
      </c>
      <c r="N117" t="s">
        <v>724</v>
      </c>
      <c r="O117" t="s">
        <v>56</v>
      </c>
      <c r="P117" t="s">
        <v>725</v>
      </c>
      <c r="Q117">
        <v>5045.74</v>
      </c>
      <c r="R117">
        <v>5045.74</v>
      </c>
      <c r="S117" t="str">
        <f t="shared" si="1"/>
        <v>广州荔湾品唯信息服务有限公司广州唯品会电子商务有限公司CPC</v>
      </c>
      <c r="T117" t="e">
        <f>VLOOKUP(S:S,[1]Sheet1!N:N,1,0)</f>
        <v>#N/A</v>
      </c>
    </row>
    <row r="118" spans="1:20" x14ac:dyDescent="0.15">
      <c r="A118">
        <v>20230424</v>
      </c>
      <c r="B118">
        <v>27382539</v>
      </c>
      <c r="C118" t="s">
        <v>742</v>
      </c>
      <c r="D118" t="s">
        <v>719</v>
      </c>
      <c r="E118" t="s">
        <v>481</v>
      </c>
      <c r="F118" t="s">
        <v>480</v>
      </c>
      <c r="G118" t="s">
        <v>720</v>
      </c>
      <c r="H118" t="s">
        <v>481</v>
      </c>
      <c r="I118">
        <v>2159087</v>
      </c>
      <c r="J118" t="s">
        <v>721</v>
      </c>
      <c r="K118" t="s">
        <v>481</v>
      </c>
      <c r="L118" t="s">
        <v>722</v>
      </c>
      <c r="M118" t="s">
        <v>723</v>
      </c>
      <c r="N118" t="s">
        <v>724</v>
      </c>
      <c r="O118" t="s">
        <v>56</v>
      </c>
      <c r="P118" t="s">
        <v>725</v>
      </c>
      <c r="Q118">
        <v>5035.3900000000003</v>
      </c>
      <c r="R118">
        <v>5035.3900000000003</v>
      </c>
      <c r="S118" t="str">
        <f t="shared" si="1"/>
        <v>广州荔湾品唯信息服务有限公司广州唯品会电子商务有限公司CPC</v>
      </c>
      <c r="T118" t="e">
        <f>VLOOKUP(S:S,[1]Sheet1!N:N,1,0)</f>
        <v>#N/A</v>
      </c>
    </row>
    <row r="119" spans="1:20" x14ac:dyDescent="0.15">
      <c r="A119">
        <v>20230425</v>
      </c>
      <c r="B119">
        <v>27382539</v>
      </c>
      <c r="C119" t="s">
        <v>742</v>
      </c>
      <c r="D119" t="s">
        <v>719</v>
      </c>
      <c r="E119" t="s">
        <v>481</v>
      </c>
      <c r="F119" t="s">
        <v>480</v>
      </c>
      <c r="G119" t="s">
        <v>720</v>
      </c>
      <c r="H119" t="s">
        <v>481</v>
      </c>
      <c r="I119">
        <v>2159087</v>
      </c>
      <c r="J119" t="s">
        <v>721</v>
      </c>
      <c r="K119" t="s">
        <v>481</v>
      </c>
      <c r="L119" t="s">
        <v>722</v>
      </c>
      <c r="M119" t="s">
        <v>723</v>
      </c>
      <c r="N119" t="s">
        <v>724</v>
      </c>
      <c r="O119" t="s">
        <v>56</v>
      </c>
      <c r="P119" t="s">
        <v>725</v>
      </c>
      <c r="Q119">
        <v>5037.4799999999996</v>
      </c>
      <c r="R119">
        <v>5037.4799999999996</v>
      </c>
      <c r="S119" t="str">
        <f t="shared" si="1"/>
        <v>广州荔湾品唯信息服务有限公司广州唯品会电子商务有限公司CPC</v>
      </c>
      <c r="T119" t="e">
        <f>VLOOKUP(S:S,[1]Sheet1!N:N,1,0)</f>
        <v>#N/A</v>
      </c>
    </row>
    <row r="120" spans="1:20" x14ac:dyDescent="0.15">
      <c r="A120">
        <v>20230426</v>
      </c>
      <c r="B120">
        <v>27382539</v>
      </c>
      <c r="C120" t="s">
        <v>742</v>
      </c>
      <c r="D120" t="s">
        <v>719</v>
      </c>
      <c r="E120" t="s">
        <v>481</v>
      </c>
      <c r="F120" t="s">
        <v>480</v>
      </c>
      <c r="G120" t="s">
        <v>720</v>
      </c>
      <c r="H120" t="s">
        <v>481</v>
      </c>
      <c r="I120">
        <v>2159087</v>
      </c>
      <c r="J120" t="s">
        <v>721</v>
      </c>
      <c r="K120" t="s">
        <v>481</v>
      </c>
      <c r="L120" t="s">
        <v>722</v>
      </c>
      <c r="M120" t="s">
        <v>723</v>
      </c>
      <c r="N120" t="s">
        <v>724</v>
      </c>
      <c r="O120" t="s">
        <v>56</v>
      </c>
      <c r="P120" t="s">
        <v>725</v>
      </c>
      <c r="Q120">
        <v>5139.2299999999996</v>
      </c>
      <c r="R120">
        <v>5139.2299999999996</v>
      </c>
      <c r="S120" t="str">
        <f t="shared" si="1"/>
        <v>广州荔湾品唯信息服务有限公司广州唯品会电子商务有限公司CPC</v>
      </c>
      <c r="T120" t="e">
        <f>VLOOKUP(S:S,[1]Sheet1!N:N,1,0)</f>
        <v>#N/A</v>
      </c>
    </row>
    <row r="121" spans="1:20" x14ac:dyDescent="0.15">
      <c r="A121">
        <v>20230427</v>
      </c>
      <c r="B121">
        <v>27382539</v>
      </c>
      <c r="C121" t="s">
        <v>742</v>
      </c>
      <c r="D121" t="s">
        <v>719</v>
      </c>
      <c r="E121" t="s">
        <v>481</v>
      </c>
      <c r="F121" t="s">
        <v>480</v>
      </c>
      <c r="G121" t="s">
        <v>720</v>
      </c>
      <c r="H121" t="s">
        <v>481</v>
      </c>
      <c r="I121">
        <v>2159087</v>
      </c>
      <c r="J121" t="s">
        <v>721</v>
      </c>
      <c r="K121" t="s">
        <v>481</v>
      </c>
      <c r="L121" t="s">
        <v>722</v>
      </c>
      <c r="M121" t="s">
        <v>723</v>
      </c>
      <c r="N121" t="s">
        <v>724</v>
      </c>
      <c r="O121" t="s">
        <v>56</v>
      </c>
      <c r="P121" t="s">
        <v>725</v>
      </c>
      <c r="Q121">
        <v>5186.95</v>
      </c>
      <c r="R121">
        <v>5186.95</v>
      </c>
      <c r="S121" t="str">
        <f t="shared" si="1"/>
        <v>广州荔湾品唯信息服务有限公司广州唯品会电子商务有限公司CPC</v>
      </c>
      <c r="T121" t="e">
        <f>VLOOKUP(S:S,[1]Sheet1!N:N,1,0)</f>
        <v>#N/A</v>
      </c>
    </row>
    <row r="122" spans="1:20" x14ac:dyDescent="0.15">
      <c r="A122">
        <v>20230428</v>
      </c>
      <c r="B122">
        <v>27382539</v>
      </c>
      <c r="C122" t="s">
        <v>742</v>
      </c>
      <c r="D122" t="s">
        <v>719</v>
      </c>
      <c r="E122" t="s">
        <v>481</v>
      </c>
      <c r="F122" t="s">
        <v>480</v>
      </c>
      <c r="G122" t="s">
        <v>720</v>
      </c>
      <c r="H122" t="s">
        <v>481</v>
      </c>
      <c r="I122">
        <v>2159087</v>
      </c>
      <c r="J122" t="s">
        <v>721</v>
      </c>
      <c r="K122" t="s">
        <v>481</v>
      </c>
      <c r="L122" t="s">
        <v>722</v>
      </c>
      <c r="M122" t="s">
        <v>723</v>
      </c>
      <c r="N122" t="s">
        <v>724</v>
      </c>
      <c r="O122" t="s">
        <v>56</v>
      </c>
      <c r="P122" t="s">
        <v>725</v>
      </c>
      <c r="Q122">
        <v>5146.21</v>
      </c>
      <c r="R122">
        <v>5146.21</v>
      </c>
      <c r="S122" t="str">
        <f t="shared" si="1"/>
        <v>广州荔湾品唯信息服务有限公司广州唯品会电子商务有限公司CPC</v>
      </c>
      <c r="T122" t="e">
        <f>VLOOKUP(S:S,[1]Sheet1!N:N,1,0)</f>
        <v>#N/A</v>
      </c>
    </row>
    <row r="123" spans="1:20" x14ac:dyDescent="0.15">
      <c r="A123">
        <v>20230429</v>
      </c>
      <c r="B123">
        <v>27382539</v>
      </c>
      <c r="C123" t="s">
        <v>742</v>
      </c>
      <c r="D123" t="s">
        <v>719</v>
      </c>
      <c r="E123" t="s">
        <v>481</v>
      </c>
      <c r="F123" t="s">
        <v>480</v>
      </c>
      <c r="G123" t="s">
        <v>720</v>
      </c>
      <c r="H123" t="s">
        <v>481</v>
      </c>
      <c r="I123">
        <v>2159087</v>
      </c>
      <c r="J123" t="s">
        <v>721</v>
      </c>
      <c r="K123" t="s">
        <v>481</v>
      </c>
      <c r="L123" t="s">
        <v>722</v>
      </c>
      <c r="M123" t="s">
        <v>723</v>
      </c>
      <c r="N123" t="s">
        <v>724</v>
      </c>
      <c r="O123" t="s">
        <v>56</v>
      </c>
      <c r="P123" t="s">
        <v>725</v>
      </c>
      <c r="Q123">
        <v>2022.57</v>
      </c>
      <c r="R123">
        <v>2022.57</v>
      </c>
      <c r="S123" t="str">
        <f t="shared" si="1"/>
        <v>广州荔湾品唯信息服务有限公司广州唯品会电子商务有限公司CPC</v>
      </c>
      <c r="T123" t="e">
        <f>VLOOKUP(S:S,[1]Sheet1!N:N,1,0)</f>
        <v>#N/A</v>
      </c>
    </row>
    <row r="124" spans="1:20" x14ac:dyDescent="0.15">
      <c r="A124">
        <v>20230430</v>
      </c>
      <c r="B124">
        <v>27382539</v>
      </c>
      <c r="C124" t="s">
        <v>742</v>
      </c>
      <c r="D124" t="s">
        <v>719</v>
      </c>
      <c r="E124" t="s">
        <v>481</v>
      </c>
      <c r="F124" t="s">
        <v>480</v>
      </c>
      <c r="G124" t="s">
        <v>720</v>
      </c>
      <c r="H124" t="s">
        <v>481</v>
      </c>
      <c r="I124">
        <v>2159087</v>
      </c>
      <c r="J124" t="s">
        <v>721</v>
      </c>
      <c r="K124" t="s">
        <v>481</v>
      </c>
      <c r="L124" t="s">
        <v>722</v>
      </c>
      <c r="M124" t="s">
        <v>723</v>
      </c>
      <c r="N124" t="s">
        <v>724</v>
      </c>
      <c r="O124" t="s">
        <v>56</v>
      </c>
      <c r="P124" t="s">
        <v>725</v>
      </c>
      <c r="Q124">
        <v>2022.68</v>
      </c>
      <c r="R124">
        <v>2022.68</v>
      </c>
      <c r="S124" t="str">
        <f t="shared" si="1"/>
        <v>广州荔湾品唯信息服务有限公司广州唯品会电子商务有限公司CPC</v>
      </c>
      <c r="T124" t="e">
        <f>VLOOKUP(S:S,[1]Sheet1!N:N,1,0)</f>
        <v>#N/A</v>
      </c>
    </row>
    <row r="125" spans="1:20" x14ac:dyDescent="0.15">
      <c r="A125">
        <v>20230401</v>
      </c>
      <c r="B125">
        <v>27382568</v>
      </c>
      <c r="C125" t="s">
        <v>743</v>
      </c>
      <c r="D125" t="s">
        <v>719</v>
      </c>
      <c r="E125" t="s">
        <v>481</v>
      </c>
      <c r="F125" t="s">
        <v>480</v>
      </c>
      <c r="G125" t="s">
        <v>720</v>
      </c>
      <c r="H125" t="s">
        <v>481</v>
      </c>
      <c r="I125">
        <v>2159087</v>
      </c>
      <c r="J125" t="s">
        <v>721</v>
      </c>
      <c r="K125" t="s">
        <v>481</v>
      </c>
      <c r="L125" t="s">
        <v>722</v>
      </c>
      <c r="M125" t="s">
        <v>723</v>
      </c>
      <c r="N125" t="s">
        <v>724</v>
      </c>
      <c r="O125" t="s">
        <v>56</v>
      </c>
      <c r="P125" t="s">
        <v>725</v>
      </c>
      <c r="Q125">
        <v>9060.5300000000007</v>
      </c>
      <c r="R125">
        <v>9060.5300000000007</v>
      </c>
      <c r="S125" t="str">
        <f t="shared" si="1"/>
        <v>广州荔湾品唯信息服务有限公司广州唯品会电子商务有限公司CPC</v>
      </c>
      <c r="T125" t="e">
        <f>VLOOKUP(S:S,[1]Sheet1!N:N,1,0)</f>
        <v>#N/A</v>
      </c>
    </row>
    <row r="126" spans="1:20" x14ac:dyDescent="0.15">
      <c r="A126">
        <v>20230402</v>
      </c>
      <c r="B126">
        <v>27382568</v>
      </c>
      <c r="C126" t="s">
        <v>743</v>
      </c>
      <c r="D126" t="s">
        <v>719</v>
      </c>
      <c r="E126" t="s">
        <v>481</v>
      </c>
      <c r="F126" t="s">
        <v>480</v>
      </c>
      <c r="G126" t="s">
        <v>720</v>
      </c>
      <c r="H126" t="s">
        <v>481</v>
      </c>
      <c r="I126">
        <v>2159087</v>
      </c>
      <c r="J126" t="s">
        <v>721</v>
      </c>
      <c r="K126" t="s">
        <v>481</v>
      </c>
      <c r="L126" t="s">
        <v>722</v>
      </c>
      <c r="M126" t="s">
        <v>723</v>
      </c>
      <c r="N126" t="s">
        <v>724</v>
      </c>
      <c r="O126" t="s">
        <v>56</v>
      </c>
      <c r="P126" t="s">
        <v>725</v>
      </c>
      <c r="Q126">
        <v>7037.82</v>
      </c>
      <c r="R126">
        <v>7037.82</v>
      </c>
      <c r="S126" t="str">
        <f t="shared" si="1"/>
        <v>广州荔湾品唯信息服务有限公司广州唯品会电子商务有限公司CPC</v>
      </c>
      <c r="T126" t="e">
        <f>VLOOKUP(S:S,[1]Sheet1!N:N,1,0)</f>
        <v>#N/A</v>
      </c>
    </row>
    <row r="127" spans="1:20" x14ac:dyDescent="0.15">
      <c r="A127">
        <v>20230403</v>
      </c>
      <c r="B127">
        <v>27382568</v>
      </c>
      <c r="C127" t="s">
        <v>743</v>
      </c>
      <c r="D127" t="s">
        <v>719</v>
      </c>
      <c r="E127" t="s">
        <v>481</v>
      </c>
      <c r="F127" t="s">
        <v>480</v>
      </c>
      <c r="G127" t="s">
        <v>720</v>
      </c>
      <c r="H127" t="s">
        <v>481</v>
      </c>
      <c r="I127">
        <v>2159087</v>
      </c>
      <c r="J127" t="s">
        <v>721</v>
      </c>
      <c r="K127" t="s">
        <v>481</v>
      </c>
      <c r="L127" t="s">
        <v>722</v>
      </c>
      <c r="M127" t="s">
        <v>723</v>
      </c>
      <c r="N127" t="s">
        <v>724</v>
      </c>
      <c r="O127" t="s">
        <v>56</v>
      </c>
      <c r="P127" t="s">
        <v>725</v>
      </c>
      <c r="Q127">
        <v>7092.98</v>
      </c>
      <c r="R127">
        <v>7092.98</v>
      </c>
      <c r="S127" t="str">
        <f t="shared" si="1"/>
        <v>广州荔湾品唯信息服务有限公司广州唯品会电子商务有限公司CPC</v>
      </c>
      <c r="T127" t="e">
        <f>VLOOKUP(S:S,[1]Sheet1!N:N,1,0)</f>
        <v>#N/A</v>
      </c>
    </row>
    <row r="128" spans="1:20" x14ac:dyDescent="0.15">
      <c r="A128">
        <v>20230404</v>
      </c>
      <c r="B128">
        <v>27382568</v>
      </c>
      <c r="C128" t="s">
        <v>743</v>
      </c>
      <c r="D128" t="s">
        <v>719</v>
      </c>
      <c r="E128" t="s">
        <v>481</v>
      </c>
      <c r="F128" t="s">
        <v>480</v>
      </c>
      <c r="G128" t="s">
        <v>720</v>
      </c>
      <c r="H128" t="s">
        <v>481</v>
      </c>
      <c r="I128">
        <v>2159087</v>
      </c>
      <c r="J128" t="s">
        <v>721</v>
      </c>
      <c r="K128" t="s">
        <v>481</v>
      </c>
      <c r="L128" t="s">
        <v>722</v>
      </c>
      <c r="M128" t="s">
        <v>723</v>
      </c>
      <c r="N128" t="s">
        <v>724</v>
      </c>
      <c r="O128" t="s">
        <v>56</v>
      </c>
      <c r="P128" t="s">
        <v>725</v>
      </c>
      <c r="Q128">
        <v>7037.15</v>
      </c>
      <c r="R128">
        <v>7037.15</v>
      </c>
      <c r="S128" t="str">
        <f t="shared" si="1"/>
        <v>广州荔湾品唯信息服务有限公司广州唯品会电子商务有限公司CPC</v>
      </c>
      <c r="T128" t="e">
        <f>VLOOKUP(S:S,[1]Sheet1!N:N,1,0)</f>
        <v>#N/A</v>
      </c>
    </row>
    <row r="129" spans="1:20" x14ac:dyDescent="0.15">
      <c r="A129">
        <v>20230405</v>
      </c>
      <c r="B129">
        <v>27382568</v>
      </c>
      <c r="C129" t="s">
        <v>743</v>
      </c>
      <c r="D129" t="s">
        <v>719</v>
      </c>
      <c r="E129" t="s">
        <v>481</v>
      </c>
      <c r="F129" t="s">
        <v>480</v>
      </c>
      <c r="G129" t="s">
        <v>720</v>
      </c>
      <c r="H129" t="s">
        <v>481</v>
      </c>
      <c r="I129">
        <v>2159087</v>
      </c>
      <c r="J129" t="s">
        <v>721</v>
      </c>
      <c r="K129" t="s">
        <v>481</v>
      </c>
      <c r="L129" t="s">
        <v>722</v>
      </c>
      <c r="M129" t="s">
        <v>723</v>
      </c>
      <c r="N129" t="s">
        <v>724</v>
      </c>
      <c r="O129" t="s">
        <v>56</v>
      </c>
      <c r="P129" t="s">
        <v>725</v>
      </c>
      <c r="Q129">
        <v>7088.91</v>
      </c>
      <c r="R129">
        <v>7088.91</v>
      </c>
      <c r="S129" t="str">
        <f t="shared" si="1"/>
        <v>广州荔湾品唯信息服务有限公司广州唯品会电子商务有限公司CPC</v>
      </c>
      <c r="T129" t="e">
        <f>VLOOKUP(S:S,[1]Sheet1!N:N,1,0)</f>
        <v>#N/A</v>
      </c>
    </row>
    <row r="130" spans="1:20" x14ac:dyDescent="0.15">
      <c r="A130">
        <v>20230406</v>
      </c>
      <c r="B130">
        <v>27382568</v>
      </c>
      <c r="C130" t="s">
        <v>743</v>
      </c>
      <c r="D130" t="s">
        <v>719</v>
      </c>
      <c r="E130" t="s">
        <v>481</v>
      </c>
      <c r="F130" t="s">
        <v>480</v>
      </c>
      <c r="G130" t="s">
        <v>720</v>
      </c>
      <c r="H130" t="s">
        <v>481</v>
      </c>
      <c r="I130">
        <v>2159087</v>
      </c>
      <c r="J130" t="s">
        <v>721</v>
      </c>
      <c r="K130" t="s">
        <v>481</v>
      </c>
      <c r="L130" t="s">
        <v>722</v>
      </c>
      <c r="M130" t="s">
        <v>723</v>
      </c>
      <c r="N130" t="s">
        <v>724</v>
      </c>
      <c r="O130" t="s">
        <v>56</v>
      </c>
      <c r="P130" t="s">
        <v>725</v>
      </c>
      <c r="Q130">
        <v>7113.21</v>
      </c>
      <c r="R130">
        <v>7113.21</v>
      </c>
      <c r="S130" t="str">
        <f t="shared" si="1"/>
        <v>广州荔湾品唯信息服务有限公司广州唯品会电子商务有限公司CPC</v>
      </c>
      <c r="T130" t="e">
        <f>VLOOKUP(S:S,[1]Sheet1!N:N,1,0)</f>
        <v>#N/A</v>
      </c>
    </row>
    <row r="131" spans="1:20" x14ac:dyDescent="0.15">
      <c r="A131">
        <v>20230407</v>
      </c>
      <c r="B131">
        <v>27382568</v>
      </c>
      <c r="C131" t="s">
        <v>743</v>
      </c>
      <c r="D131" t="s">
        <v>719</v>
      </c>
      <c r="E131" t="s">
        <v>481</v>
      </c>
      <c r="F131" t="s">
        <v>480</v>
      </c>
      <c r="G131" t="s">
        <v>720</v>
      </c>
      <c r="H131" t="s">
        <v>481</v>
      </c>
      <c r="I131">
        <v>2159087</v>
      </c>
      <c r="J131" t="s">
        <v>721</v>
      </c>
      <c r="K131" t="s">
        <v>481</v>
      </c>
      <c r="L131" t="s">
        <v>722</v>
      </c>
      <c r="M131" t="s">
        <v>723</v>
      </c>
      <c r="N131" t="s">
        <v>724</v>
      </c>
      <c r="O131" t="s">
        <v>56</v>
      </c>
      <c r="P131" t="s">
        <v>725</v>
      </c>
      <c r="Q131">
        <v>7029.34</v>
      </c>
      <c r="R131">
        <v>7029.34</v>
      </c>
      <c r="S131" t="str">
        <f t="shared" ref="S131:S194" si="2">F131&amp;K131&amp;O131</f>
        <v>广州荔湾品唯信息服务有限公司广州唯品会电子商务有限公司CPC</v>
      </c>
      <c r="T131" t="e">
        <f>VLOOKUP(S:S,[1]Sheet1!N:N,1,0)</f>
        <v>#N/A</v>
      </c>
    </row>
    <row r="132" spans="1:20" x14ac:dyDescent="0.15">
      <c r="A132">
        <v>20230408</v>
      </c>
      <c r="B132">
        <v>27382568</v>
      </c>
      <c r="C132" t="s">
        <v>743</v>
      </c>
      <c r="D132" t="s">
        <v>719</v>
      </c>
      <c r="E132" t="s">
        <v>481</v>
      </c>
      <c r="F132" t="s">
        <v>480</v>
      </c>
      <c r="G132" t="s">
        <v>720</v>
      </c>
      <c r="H132" t="s">
        <v>481</v>
      </c>
      <c r="I132">
        <v>2159087</v>
      </c>
      <c r="J132" t="s">
        <v>721</v>
      </c>
      <c r="K132" t="s">
        <v>481</v>
      </c>
      <c r="L132" t="s">
        <v>722</v>
      </c>
      <c r="M132" t="s">
        <v>723</v>
      </c>
      <c r="N132" t="s">
        <v>724</v>
      </c>
      <c r="O132" t="s">
        <v>56</v>
      </c>
      <c r="P132" t="s">
        <v>725</v>
      </c>
      <c r="Q132">
        <v>5045.84</v>
      </c>
      <c r="R132">
        <v>5045.84</v>
      </c>
      <c r="S132" t="str">
        <f t="shared" si="2"/>
        <v>广州荔湾品唯信息服务有限公司广州唯品会电子商务有限公司CPC</v>
      </c>
      <c r="T132" t="e">
        <f>VLOOKUP(S:S,[1]Sheet1!N:N,1,0)</f>
        <v>#N/A</v>
      </c>
    </row>
    <row r="133" spans="1:20" x14ac:dyDescent="0.15">
      <c r="A133">
        <v>20230409</v>
      </c>
      <c r="B133">
        <v>27382568</v>
      </c>
      <c r="C133" t="s">
        <v>743</v>
      </c>
      <c r="D133" t="s">
        <v>719</v>
      </c>
      <c r="E133" t="s">
        <v>481</v>
      </c>
      <c r="F133" t="s">
        <v>480</v>
      </c>
      <c r="G133" t="s">
        <v>720</v>
      </c>
      <c r="H133" t="s">
        <v>481</v>
      </c>
      <c r="I133">
        <v>2159087</v>
      </c>
      <c r="J133" t="s">
        <v>721</v>
      </c>
      <c r="K133" t="s">
        <v>481</v>
      </c>
      <c r="L133" t="s">
        <v>722</v>
      </c>
      <c r="M133" t="s">
        <v>723</v>
      </c>
      <c r="N133" t="s">
        <v>724</v>
      </c>
      <c r="O133" t="s">
        <v>56</v>
      </c>
      <c r="P133" t="s">
        <v>725</v>
      </c>
      <c r="Q133">
        <v>5432.2</v>
      </c>
      <c r="R133">
        <v>5432.2</v>
      </c>
      <c r="S133" t="str">
        <f t="shared" si="2"/>
        <v>广州荔湾品唯信息服务有限公司广州唯品会电子商务有限公司CPC</v>
      </c>
      <c r="T133" t="e">
        <f>VLOOKUP(S:S,[1]Sheet1!N:N,1,0)</f>
        <v>#N/A</v>
      </c>
    </row>
    <row r="134" spans="1:20" x14ac:dyDescent="0.15">
      <c r="A134">
        <v>20230410</v>
      </c>
      <c r="B134">
        <v>27382568</v>
      </c>
      <c r="C134" t="s">
        <v>743</v>
      </c>
      <c r="D134" t="s">
        <v>719</v>
      </c>
      <c r="E134" t="s">
        <v>481</v>
      </c>
      <c r="F134" t="s">
        <v>480</v>
      </c>
      <c r="G134" t="s">
        <v>720</v>
      </c>
      <c r="H134" t="s">
        <v>481</v>
      </c>
      <c r="I134">
        <v>2159087</v>
      </c>
      <c r="J134" t="s">
        <v>721</v>
      </c>
      <c r="K134" t="s">
        <v>481</v>
      </c>
      <c r="L134" t="s">
        <v>722</v>
      </c>
      <c r="M134" t="s">
        <v>723</v>
      </c>
      <c r="N134" t="s">
        <v>724</v>
      </c>
      <c r="O134" t="s">
        <v>56</v>
      </c>
      <c r="P134" t="s">
        <v>725</v>
      </c>
      <c r="Q134">
        <v>5243.11</v>
      </c>
      <c r="R134">
        <v>5243.11</v>
      </c>
      <c r="S134" t="str">
        <f t="shared" si="2"/>
        <v>广州荔湾品唯信息服务有限公司广州唯品会电子商务有限公司CPC</v>
      </c>
      <c r="T134" t="e">
        <f>VLOOKUP(S:S,[1]Sheet1!N:N,1,0)</f>
        <v>#N/A</v>
      </c>
    </row>
    <row r="135" spans="1:20" x14ac:dyDescent="0.15">
      <c r="A135">
        <v>20230411</v>
      </c>
      <c r="B135">
        <v>27382568</v>
      </c>
      <c r="C135" t="s">
        <v>743</v>
      </c>
      <c r="D135" t="s">
        <v>719</v>
      </c>
      <c r="E135" t="s">
        <v>481</v>
      </c>
      <c r="F135" t="s">
        <v>480</v>
      </c>
      <c r="G135" t="s">
        <v>720</v>
      </c>
      <c r="H135" t="s">
        <v>481</v>
      </c>
      <c r="I135">
        <v>2159087</v>
      </c>
      <c r="J135" t="s">
        <v>721</v>
      </c>
      <c r="K135" t="s">
        <v>481</v>
      </c>
      <c r="L135" t="s">
        <v>722</v>
      </c>
      <c r="M135" t="s">
        <v>723</v>
      </c>
      <c r="N135" t="s">
        <v>724</v>
      </c>
      <c r="O135" t="s">
        <v>56</v>
      </c>
      <c r="P135" t="s">
        <v>725</v>
      </c>
      <c r="Q135">
        <v>7321.28</v>
      </c>
      <c r="R135">
        <v>7321.28</v>
      </c>
      <c r="S135" t="str">
        <f t="shared" si="2"/>
        <v>广州荔湾品唯信息服务有限公司广州唯品会电子商务有限公司CPC</v>
      </c>
      <c r="T135" t="e">
        <f>VLOOKUP(S:S,[1]Sheet1!N:N,1,0)</f>
        <v>#N/A</v>
      </c>
    </row>
    <row r="136" spans="1:20" x14ac:dyDescent="0.15">
      <c r="A136">
        <v>20230412</v>
      </c>
      <c r="B136">
        <v>27382568</v>
      </c>
      <c r="C136" t="s">
        <v>743</v>
      </c>
      <c r="D136" t="s">
        <v>719</v>
      </c>
      <c r="E136" t="s">
        <v>481</v>
      </c>
      <c r="F136" t="s">
        <v>480</v>
      </c>
      <c r="G136" t="s">
        <v>720</v>
      </c>
      <c r="H136" t="s">
        <v>481</v>
      </c>
      <c r="I136">
        <v>2159087</v>
      </c>
      <c r="J136" t="s">
        <v>721</v>
      </c>
      <c r="K136" t="s">
        <v>481</v>
      </c>
      <c r="L136" t="s">
        <v>722</v>
      </c>
      <c r="M136" t="s">
        <v>723</v>
      </c>
      <c r="N136" t="s">
        <v>724</v>
      </c>
      <c r="O136" t="s">
        <v>56</v>
      </c>
      <c r="P136" t="s">
        <v>725</v>
      </c>
      <c r="Q136">
        <v>8059.65</v>
      </c>
      <c r="R136">
        <v>8059.65</v>
      </c>
      <c r="S136" t="str">
        <f t="shared" si="2"/>
        <v>广州荔湾品唯信息服务有限公司广州唯品会电子商务有限公司CPC</v>
      </c>
      <c r="T136" t="e">
        <f>VLOOKUP(S:S,[1]Sheet1!N:N,1,0)</f>
        <v>#N/A</v>
      </c>
    </row>
    <row r="137" spans="1:20" x14ac:dyDescent="0.15">
      <c r="A137">
        <v>20230413</v>
      </c>
      <c r="B137">
        <v>27382568</v>
      </c>
      <c r="C137" t="s">
        <v>743</v>
      </c>
      <c r="D137" t="s">
        <v>719</v>
      </c>
      <c r="E137" t="s">
        <v>481</v>
      </c>
      <c r="F137" t="s">
        <v>480</v>
      </c>
      <c r="G137" t="s">
        <v>720</v>
      </c>
      <c r="H137" t="s">
        <v>481</v>
      </c>
      <c r="I137">
        <v>2159087</v>
      </c>
      <c r="J137" t="s">
        <v>721</v>
      </c>
      <c r="K137" t="s">
        <v>481</v>
      </c>
      <c r="L137" t="s">
        <v>722</v>
      </c>
      <c r="M137" t="s">
        <v>723</v>
      </c>
      <c r="N137" t="s">
        <v>724</v>
      </c>
      <c r="O137" t="s">
        <v>56</v>
      </c>
      <c r="P137" t="s">
        <v>725</v>
      </c>
      <c r="Q137">
        <v>5093.3999999999996</v>
      </c>
      <c r="R137">
        <v>5093.3999999999996</v>
      </c>
      <c r="S137" t="str">
        <f t="shared" si="2"/>
        <v>广州荔湾品唯信息服务有限公司广州唯品会电子商务有限公司CPC</v>
      </c>
      <c r="T137" t="e">
        <f>VLOOKUP(S:S,[1]Sheet1!N:N,1,0)</f>
        <v>#N/A</v>
      </c>
    </row>
    <row r="138" spans="1:20" x14ac:dyDescent="0.15">
      <c r="A138">
        <v>20230414</v>
      </c>
      <c r="B138">
        <v>27382568</v>
      </c>
      <c r="C138" t="s">
        <v>743</v>
      </c>
      <c r="D138" t="s">
        <v>719</v>
      </c>
      <c r="E138" t="s">
        <v>481</v>
      </c>
      <c r="F138" t="s">
        <v>480</v>
      </c>
      <c r="G138" t="s">
        <v>720</v>
      </c>
      <c r="H138" t="s">
        <v>481</v>
      </c>
      <c r="I138">
        <v>2159087</v>
      </c>
      <c r="J138" t="s">
        <v>721</v>
      </c>
      <c r="K138" t="s">
        <v>481</v>
      </c>
      <c r="L138" t="s">
        <v>722</v>
      </c>
      <c r="M138" t="s">
        <v>723</v>
      </c>
      <c r="N138" t="s">
        <v>724</v>
      </c>
      <c r="O138" t="s">
        <v>56</v>
      </c>
      <c r="P138" t="s">
        <v>725</v>
      </c>
      <c r="Q138">
        <v>5117.96</v>
      </c>
      <c r="R138">
        <v>5117.96</v>
      </c>
      <c r="S138" t="str">
        <f t="shared" si="2"/>
        <v>广州荔湾品唯信息服务有限公司广州唯品会电子商务有限公司CPC</v>
      </c>
      <c r="T138" t="e">
        <f>VLOOKUP(S:S,[1]Sheet1!N:N,1,0)</f>
        <v>#N/A</v>
      </c>
    </row>
    <row r="139" spans="1:20" x14ac:dyDescent="0.15">
      <c r="A139">
        <v>20230415</v>
      </c>
      <c r="B139">
        <v>27382568</v>
      </c>
      <c r="C139" t="s">
        <v>743</v>
      </c>
      <c r="D139" t="s">
        <v>719</v>
      </c>
      <c r="E139" t="s">
        <v>481</v>
      </c>
      <c r="F139" t="s">
        <v>480</v>
      </c>
      <c r="G139" t="s">
        <v>720</v>
      </c>
      <c r="H139" t="s">
        <v>481</v>
      </c>
      <c r="I139">
        <v>2159087</v>
      </c>
      <c r="J139" t="s">
        <v>721</v>
      </c>
      <c r="K139" t="s">
        <v>481</v>
      </c>
      <c r="L139" t="s">
        <v>722</v>
      </c>
      <c r="M139" t="s">
        <v>723</v>
      </c>
      <c r="N139" t="s">
        <v>724</v>
      </c>
      <c r="O139" t="s">
        <v>56</v>
      </c>
      <c r="P139" t="s">
        <v>725</v>
      </c>
      <c r="Q139">
        <v>5136.6000000000004</v>
      </c>
      <c r="R139">
        <v>5136.6000000000004</v>
      </c>
      <c r="S139" t="str">
        <f t="shared" si="2"/>
        <v>广州荔湾品唯信息服务有限公司广州唯品会电子商务有限公司CPC</v>
      </c>
      <c r="T139" t="e">
        <f>VLOOKUP(S:S,[1]Sheet1!N:N,1,0)</f>
        <v>#N/A</v>
      </c>
    </row>
    <row r="140" spans="1:20" x14ac:dyDescent="0.15">
      <c r="A140">
        <v>20230416</v>
      </c>
      <c r="B140">
        <v>27382568</v>
      </c>
      <c r="C140" t="s">
        <v>743</v>
      </c>
      <c r="D140" t="s">
        <v>719</v>
      </c>
      <c r="E140" t="s">
        <v>481</v>
      </c>
      <c r="F140" t="s">
        <v>480</v>
      </c>
      <c r="G140" t="s">
        <v>720</v>
      </c>
      <c r="H140" t="s">
        <v>481</v>
      </c>
      <c r="I140">
        <v>2159087</v>
      </c>
      <c r="J140" t="s">
        <v>721</v>
      </c>
      <c r="K140" t="s">
        <v>481</v>
      </c>
      <c r="L140" t="s">
        <v>722</v>
      </c>
      <c r="M140" t="s">
        <v>723</v>
      </c>
      <c r="N140" t="s">
        <v>724</v>
      </c>
      <c r="O140" t="s">
        <v>56</v>
      </c>
      <c r="P140" t="s">
        <v>725</v>
      </c>
      <c r="Q140">
        <v>8021.57</v>
      </c>
      <c r="R140">
        <v>8021.57</v>
      </c>
      <c r="S140" t="str">
        <f t="shared" si="2"/>
        <v>广州荔湾品唯信息服务有限公司广州唯品会电子商务有限公司CPC</v>
      </c>
      <c r="T140" t="e">
        <f>VLOOKUP(S:S,[1]Sheet1!N:N,1,0)</f>
        <v>#N/A</v>
      </c>
    </row>
    <row r="141" spans="1:20" x14ac:dyDescent="0.15">
      <c r="A141">
        <v>20230417</v>
      </c>
      <c r="B141">
        <v>27382568</v>
      </c>
      <c r="C141" t="s">
        <v>743</v>
      </c>
      <c r="D141" t="s">
        <v>719</v>
      </c>
      <c r="E141" t="s">
        <v>481</v>
      </c>
      <c r="F141" t="s">
        <v>480</v>
      </c>
      <c r="G141" t="s">
        <v>720</v>
      </c>
      <c r="H141" t="s">
        <v>481</v>
      </c>
      <c r="I141">
        <v>2159087</v>
      </c>
      <c r="J141" t="s">
        <v>721</v>
      </c>
      <c r="K141" t="s">
        <v>481</v>
      </c>
      <c r="L141" t="s">
        <v>722</v>
      </c>
      <c r="M141" t="s">
        <v>723</v>
      </c>
      <c r="N141" t="s">
        <v>724</v>
      </c>
      <c r="O141" t="s">
        <v>56</v>
      </c>
      <c r="P141" t="s">
        <v>725</v>
      </c>
      <c r="Q141">
        <v>10261.15</v>
      </c>
      <c r="R141">
        <v>10261.15</v>
      </c>
      <c r="S141" t="str">
        <f t="shared" si="2"/>
        <v>广州荔湾品唯信息服务有限公司广州唯品会电子商务有限公司CPC</v>
      </c>
      <c r="T141" t="e">
        <f>VLOOKUP(S:S,[1]Sheet1!N:N,1,0)</f>
        <v>#N/A</v>
      </c>
    </row>
    <row r="142" spans="1:20" x14ac:dyDescent="0.15">
      <c r="A142">
        <v>20230418</v>
      </c>
      <c r="B142">
        <v>27382568</v>
      </c>
      <c r="C142" t="s">
        <v>743</v>
      </c>
      <c r="D142" t="s">
        <v>719</v>
      </c>
      <c r="E142" t="s">
        <v>481</v>
      </c>
      <c r="F142" t="s">
        <v>480</v>
      </c>
      <c r="G142" t="s">
        <v>720</v>
      </c>
      <c r="H142" t="s">
        <v>481</v>
      </c>
      <c r="I142">
        <v>2159087</v>
      </c>
      <c r="J142" t="s">
        <v>721</v>
      </c>
      <c r="K142" t="s">
        <v>481</v>
      </c>
      <c r="L142" t="s">
        <v>722</v>
      </c>
      <c r="M142" t="s">
        <v>723</v>
      </c>
      <c r="N142" t="s">
        <v>724</v>
      </c>
      <c r="O142" t="s">
        <v>56</v>
      </c>
      <c r="P142" t="s">
        <v>725</v>
      </c>
      <c r="Q142">
        <v>10093.5</v>
      </c>
      <c r="R142">
        <v>10093.5</v>
      </c>
      <c r="S142" t="str">
        <f t="shared" si="2"/>
        <v>广州荔湾品唯信息服务有限公司广州唯品会电子商务有限公司CPC</v>
      </c>
      <c r="T142" t="e">
        <f>VLOOKUP(S:S,[1]Sheet1!N:N,1,0)</f>
        <v>#N/A</v>
      </c>
    </row>
    <row r="143" spans="1:20" x14ac:dyDescent="0.15">
      <c r="A143">
        <v>20230419</v>
      </c>
      <c r="B143">
        <v>27382568</v>
      </c>
      <c r="C143" t="s">
        <v>743</v>
      </c>
      <c r="D143" t="s">
        <v>719</v>
      </c>
      <c r="E143" t="s">
        <v>481</v>
      </c>
      <c r="F143" t="s">
        <v>480</v>
      </c>
      <c r="G143" t="s">
        <v>720</v>
      </c>
      <c r="H143" t="s">
        <v>481</v>
      </c>
      <c r="I143">
        <v>2159087</v>
      </c>
      <c r="J143" t="s">
        <v>721</v>
      </c>
      <c r="K143" t="s">
        <v>481</v>
      </c>
      <c r="L143" t="s">
        <v>722</v>
      </c>
      <c r="M143" t="s">
        <v>723</v>
      </c>
      <c r="N143" t="s">
        <v>724</v>
      </c>
      <c r="O143" t="s">
        <v>56</v>
      </c>
      <c r="P143" t="s">
        <v>725</v>
      </c>
      <c r="Q143">
        <v>10198.59</v>
      </c>
      <c r="R143">
        <v>10198.59</v>
      </c>
      <c r="S143" t="str">
        <f t="shared" si="2"/>
        <v>广州荔湾品唯信息服务有限公司广州唯品会电子商务有限公司CPC</v>
      </c>
      <c r="T143" t="e">
        <f>VLOOKUP(S:S,[1]Sheet1!N:N,1,0)</f>
        <v>#N/A</v>
      </c>
    </row>
    <row r="144" spans="1:20" x14ac:dyDescent="0.15">
      <c r="A144">
        <v>20230420</v>
      </c>
      <c r="B144">
        <v>27382568</v>
      </c>
      <c r="C144" t="s">
        <v>743</v>
      </c>
      <c r="D144" t="s">
        <v>719</v>
      </c>
      <c r="E144" t="s">
        <v>481</v>
      </c>
      <c r="F144" t="s">
        <v>480</v>
      </c>
      <c r="G144" t="s">
        <v>720</v>
      </c>
      <c r="H144" t="s">
        <v>481</v>
      </c>
      <c r="I144">
        <v>2159087</v>
      </c>
      <c r="J144" t="s">
        <v>721</v>
      </c>
      <c r="K144" t="s">
        <v>481</v>
      </c>
      <c r="L144" t="s">
        <v>722</v>
      </c>
      <c r="M144" t="s">
        <v>723</v>
      </c>
      <c r="N144" t="s">
        <v>724</v>
      </c>
      <c r="O144" t="s">
        <v>56</v>
      </c>
      <c r="P144" t="s">
        <v>725</v>
      </c>
      <c r="Q144">
        <v>9050.69</v>
      </c>
      <c r="R144">
        <v>9050.69</v>
      </c>
      <c r="S144" t="str">
        <f t="shared" si="2"/>
        <v>广州荔湾品唯信息服务有限公司广州唯品会电子商务有限公司CPC</v>
      </c>
      <c r="T144" t="e">
        <f>VLOOKUP(S:S,[1]Sheet1!N:N,1,0)</f>
        <v>#N/A</v>
      </c>
    </row>
    <row r="145" spans="1:20" x14ac:dyDescent="0.15">
      <c r="A145">
        <v>20230421</v>
      </c>
      <c r="B145">
        <v>27382568</v>
      </c>
      <c r="C145" t="s">
        <v>743</v>
      </c>
      <c r="D145" t="s">
        <v>719</v>
      </c>
      <c r="E145" t="s">
        <v>481</v>
      </c>
      <c r="F145" t="s">
        <v>480</v>
      </c>
      <c r="G145" t="s">
        <v>720</v>
      </c>
      <c r="H145" t="s">
        <v>481</v>
      </c>
      <c r="I145">
        <v>2159087</v>
      </c>
      <c r="J145" t="s">
        <v>721</v>
      </c>
      <c r="K145" t="s">
        <v>481</v>
      </c>
      <c r="L145" t="s">
        <v>722</v>
      </c>
      <c r="M145" t="s">
        <v>723</v>
      </c>
      <c r="N145" t="s">
        <v>724</v>
      </c>
      <c r="O145" t="s">
        <v>56</v>
      </c>
      <c r="P145" t="s">
        <v>725</v>
      </c>
      <c r="Q145">
        <v>8073.26</v>
      </c>
      <c r="R145">
        <v>8073.26</v>
      </c>
      <c r="S145" t="str">
        <f t="shared" si="2"/>
        <v>广州荔湾品唯信息服务有限公司广州唯品会电子商务有限公司CPC</v>
      </c>
      <c r="T145" t="e">
        <f>VLOOKUP(S:S,[1]Sheet1!N:N,1,0)</f>
        <v>#N/A</v>
      </c>
    </row>
    <row r="146" spans="1:20" x14ac:dyDescent="0.15">
      <c r="A146">
        <v>20230422</v>
      </c>
      <c r="B146">
        <v>27382568</v>
      </c>
      <c r="C146" t="s">
        <v>743</v>
      </c>
      <c r="D146" t="s">
        <v>719</v>
      </c>
      <c r="E146" t="s">
        <v>481</v>
      </c>
      <c r="F146" t="s">
        <v>480</v>
      </c>
      <c r="G146" t="s">
        <v>720</v>
      </c>
      <c r="H146" t="s">
        <v>481</v>
      </c>
      <c r="I146">
        <v>2159087</v>
      </c>
      <c r="J146" t="s">
        <v>721</v>
      </c>
      <c r="K146" t="s">
        <v>481</v>
      </c>
      <c r="L146" t="s">
        <v>722</v>
      </c>
      <c r="M146" t="s">
        <v>723</v>
      </c>
      <c r="N146" t="s">
        <v>724</v>
      </c>
      <c r="O146" t="s">
        <v>56</v>
      </c>
      <c r="P146" t="s">
        <v>725</v>
      </c>
      <c r="Q146">
        <v>8029.3</v>
      </c>
      <c r="R146">
        <v>8029.3</v>
      </c>
      <c r="S146" t="str">
        <f t="shared" si="2"/>
        <v>广州荔湾品唯信息服务有限公司广州唯品会电子商务有限公司CPC</v>
      </c>
      <c r="T146" t="e">
        <f>VLOOKUP(S:S,[1]Sheet1!N:N,1,0)</f>
        <v>#N/A</v>
      </c>
    </row>
    <row r="147" spans="1:20" x14ac:dyDescent="0.15">
      <c r="A147">
        <v>20230423</v>
      </c>
      <c r="B147">
        <v>27382568</v>
      </c>
      <c r="C147" t="s">
        <v>743</v>
      </c>
      <c r="D147" t="s">
        <v>719</v>
      </c>
      <c r="E147" t="s">
        <v>481</v>
      </c>
      <c r="F147" t="s">
        <v>480</v>
      </c>
      <c r="G147" t="s">
        <v>720</v>
      </c>
      <c r="H147" t="s">
        <v>481</v>
      </c>
      <c r="I147">
        <v>2159087</v>
      </c>
      <c r="J147" t="s">
        <v>721</v>
      </c>
      <c r="K147" t="s">
        <v>481</v>
      </c>
      <c r="L147" t="s">
        <v>722</v>
      </c>
      <c r="M147" t="s">
        <v>723</v>
      </c>
      <c r="N147" t="s">
        <v>724</v>
      </c>
      <c r="O147" t="s">
        <v>56</v>
      </c>
      <c r="P147" t="s">
        <v>725</v>
      </c>
      <c r="Q147">
        <v>7308.21</v>
      </c>
      <c r="R147">
        <v>7308.21</v>
      </c>
      <c r="S147" t="str">
        <f t="shared" si="2"/>
        <v>广州荔湾品唯信息服务有限公司广州唯品会电子商务有限公司CPC</v>
      </c>
      <c r="T147" t="e">
        <f>VLOOKUP(S:S,[1]Sheet1!N:N,1,0)</f>
        <v>#N/A</v>
      </c>
    </row>
    <row r="148" spans="1:20" x14ac:dyDescent="0.15">
      <c r="A148">
        <v>20230424</v>
      </c>
      <c r="B148">
        <v>27382568</v>
      </c>
      <c r="C148" t="s">
        <v>743</v>
      </c>
      <c r="D148" t="s">
        <v>719</v>
      </c>
      <c r="E148" t="s">
        <v>481</v>
      </c>
      <c r="F148" t="s">
        <v>480</v>
      </c>
      <c r="G148" t="s">
        <v>720</v>
      </c>
      <c r="H148" t="s">
        <v>481</v>
      </c>
      <c r="I148">
        <v>2159087</v>
      </c>
      <c r="J148" t="s">
        <v>721</v>
      </c>
      <c r="K148" t="s">
        <v>481</v>
      </c>
      <c r="L148" t="s">
        <v>722</v>
      </c>
      <c r="M148" t="s">
        <v>723</v>
      </c>
      <c r="N148" t="s">
        <v>724</v>
      </c>
      <c r="O148" t="s">
        <v>56</v>
      </c>
      <c r="P148" t="s">
        <v>725</v>
      </c>
      <c r="Q148">
        <v>7037.23</v>
      </c>
      <c r="R148">
        <v>7037.23</v>
      </c>
      <c r="S148" t="str">
        <f t="shared" si="2"/>
        <v>广州荔湾品唯信息服务有限公司广州唯品会电子商务有限公司CPC</v>
      </c>
      <c r="T148" t="e">
        <f>VLOOKUP(S:S,[1]Sheet1!N:N,1,0)</f>
        <v>#N/A</v>
      </c>
    </row>
    <row r="149" spans="1:20" x14ac:dyDescent="0.15">
      <c r="A149">
        <v>20230425</v>
      </c>
      <c r="B149">
        <v>27382568</v>
      </c>
      <c r="C149" t="s">
        <v>743</v>
      </c>
      <c r="D149" t="s">
        <v>719</v>
      </c>
      <c r="E149" t="s">
        <v>481</v>
      </c>
      <c r="F149" t="s">
        <v>480</v>
      </c>
      <c r="G149" t="s">
        <v>720</v>
      </c>
      <c r="H149" t="s">
        <v>481</v>
      </c>
      <c r="I149">
        <v>2159087</v>
      </c>
      <c r="J149" t="s">
        <v>721</v>
      </c>
      <c r="K149" t="s">
        <v>481</v>
      </c>
      <c r="L149" t="s">
        <v>722</v>
      </c>
      <c r="M149" t="s">
        <v>723</v>
      </c>
      <c r="N149" t="s">
        <v>724</v>
      </c>
      <c r="O149" t="s">
        <v>56</v>
      </c>
      <c r="P149" t="s">
        <v>725</v>
      </c>
      <c r="Q149">
        <v>7034.28</v>
      </c>
      <c r="R149">
        <v>7034.28</v>
      </c>
      <c r="S149" t="str">
        <f t="shared" si="2"/>
        <v>广州荔湾品唯信息服务有限公司广州唯品会电子商务有限公司CPC</v>
      </c>
      <c r="T149" t="e">
        <f>VLOOKUP(S:S,[1]Sheet1!N:N,1,0)</f>
        <v>#N/A</v>
      </c>
    </row>
    <row r="150" spans="1:20" x14ac:dyDescent="0.15">
      <c r="A150">
        <v>20230426</v>
      </c>
      <c r="B150">
        <v>27382568</v>
      </c>
      <c r="C150" t="s">
        <v>743</v>
      </c>
      <c r="D150" t="s">
        <v>719</v>
      </c>
      <c r="E150" t="s">
        <v>481</v>
      </c>
      <c r="F150" t="s">
        <v>480</v>
      </c>
      <c r="G150" t="s">
        <v>720</v>
      </c>
      <c r="H150" t="s">
        <v>481</v>
      </c>
      <c r="I150">
        <v>2159087</v>
      </c>
      <c r="J150" t="s">
        <v>721</v>
      </c>
      <c r="K150" t="s">
        <v>481</v>
      </c>
      <c r="L150" t="s">
        <v>722</v>
      </c>
      <c r="M150" t="s">
        <v>723</v>
      </c>
      <c r="N150" t="s">
        <v>724</v>
      </c>
      <c r="O150" t="s">
        <v>56</v>
      </c>
      <c r="P150" t="s">
        <v>725</v>
      </c>
      <c r="Q150">
        <v>7034.05</v>
      </c>
      <c r="R150">
        <v>7034.05</v>
      </c>
      <c r="S150" t="str">
        <f t="shared" si="2"/>
        <v>广州荔湾品唯信息服务有限公司广州唯品会电子商务有限公司CPC</v>
      </c>
      <c r="T150" t="e">
        <f>VLOOKUP(S:S,[1]Sheet1!N:N,1,0)</f>
        <v>#N/A</v>
      </c>
    </row>
    <row r="151" spans="1:20" x14ac:dyDescent="0.15">
      <c r="A151">
        <v>20230427</v>
      </c>
      <c r="B151">
        <v>27382568</v>
      </c>
      <c r="C151" t="s">
        <v>743</v>
      </c>
      <c r="D151" t="s">
        <v>719</v>
      </c>
      <c r="E151" t="s">
        <v>481</v>
      </c>
      <c r="F151" t="s">
        <v>480</v>
      </c>
      <c r="G151" t="s">
        <v>720</v>
      </c>
      <c r="H151" t="s">
        <v>481</v>
      </c>
      <c r="I151">
        <v>2159087</v>
      </c>
      <c r="J151" t="s">
        <v>721</v>
      </c>
      <c r="K151" t="s">
        <v>481</v>
      </c>
      <c r="L151" t="s">
        <v>722</v>
      </c>
      <c r="M151" t="s">
        <v>723</v>
      </c>
      <c r="N151" t="s">
        <v>724</v>
      </c>
      <c r="O151" t="s">
        <v>56</v>
      </c>
      <c r="P151" t="s">
        <v>725</v>
      </c>
      <c r="Q151">
        <v>6037.43</v>
      </c>
      <c r="R151">
        <v>6037.43</v>
      </c>
      <c r="S151" t="str">
        <f t="shared" si="2"/>
        <v>广州荔湾品唯信息服务有限公司广州唯品会电子商务有限公司CPC</v>
      </c>
      <c r="T151" t="e">
        <f>VLOOKUP(S:S,[1]Sheet1!N:N,1,0)</f>
        <v>#N/A</v>
      </c>
    </row>
    <row r="152" spans="1:20" x14ac:dyDescent="0.15">
      <c r="A152">
        <v>20230428</v>
      </c>
      <c r="B152">
        <v>27382568</v>
      </c>
      <c r="C152" t="s">
        <v>743</v>
      </c>
      <c r="D152" t="s">
        <v>719</v>
      </c>
      <c r="E152" t="s">
        <v>481</v>
      </c>
      <c r="F152" t="s">
        <v>480</v>
      </c>
      <c r="G152" t="s">
        <v>720</v>
      </c>
      <c r="H152" t="s">
        <v>481</v>
      </c>
      <c r="I152">
        <v>2159087</v>
      </c>
      <c r="J152" t="s">
        <v>721</v>
      </c>
      <c r="K152" t="s">
        <v>481</v>
      </c>
      <c r="L152" t="s">
        <v>722</v>
      </c>
      <c r="M152" t="s">
        <v>723</v>
      </c>
      <c r="N152" t="s">
        <v>724</v>
      </c>
      <c r="O152" t="s">
        <v>56</v>
      </c>
      <c r="P152" t="s">
        <v>725</v>
      </c>
      <c r="Q152">
        <v>6107.31</v>
      </c>
      <c r="R152">
        <v>6107.31</v>
      </c>
      <c r="S152" t="str">
        <f t="shared" si="2"/>
        <v>广州荔湾品唯信息服务有限公司广州唯品会电子商务有限公司CPC</v>
      </c>
      <c r="T152" t="e">
        <f>VLOOKUP(S:S,[1]Sheet1!N:N,1,0)</f>
        <v>#N/A</v>
      </c>
    </row>
    <row r="153" spans="1:20" x14ac:dyDescent="0.15">
      <c r="A153">
        <v>20230429</v>
      </c>
      <c r="B153">
        <v>27382568</v>
      </c>
      <c r="C153" t="s">
        <v>743</v>
      </c>
      <c r="D153" t="s">
        <v>719</v>
      </c>
      <c r="E153" t="s">
        <v>481</v>
      </c>
      <c r="F153" t="s">
        <v>480</v>
      </c>
      <c r="G153" t="s">
        <v>720</v>
      </c>
      <c r="H153" t="s">
        <v>481</v>
      </c>
      <c r="I153">
        <v>2159087</v>
      </c>
      <c r="J153" t="s">
        <v>721</v>
      </c>
      <c r="K153" t="s">
        <v>481</v>
      </c>
      <c r="L153" t="s">
        <v>722</v>
      </c>
      <c r="M153" t="s">
        <v>723</v>
      </c>
      <c r="N153" t="s">
        <v>724</v>
      </c>
      <c r="O153" t="s">
        <v>56</v>
      </c>
      <c r="P153" t="s">
        <v>725</v>
      </c>
      <c r="Q153">
        <v>2118.2199999999998</v>
      </c>
      <c r="R153">
        <v>2118.2199999999998</v>
      </c>
      <c r="S153" t="str">
        <f t="shared" si="2"/>
        <v>广州荔湾品唯信息服务有限公司广州唯品会电子商务有限公司CPC</v>
      </c>
      <c r="T153" t="e">
        <f>VLOOKUP(S:S,[1]Sheet1!N:N,1,0)</f>
        <v>#N/A</v>
      </c>
    </row>
    <row r="154" spans="1:20" x14ac:dyDescent="0.15">
      <c r="A154">
        <v>20230430</v>
      </c>
      <c r="B154">
        <v>27382568</v>
      </c>
      <c r="C154" t="s">
        <v>743</v>
      </c>
      <c r="D154" t="s">
        <v>719</v>
      </c>
      <c r="E154" t="s">
        <v>481</v>
      </c>
      <c r="F154" t="s">
        <v>480</v>
      </c>
      <c r="G154" t="s">
        <v>720</v>
      </c>
      <c r="H154" t="s">
        <v>481</v>
      </c>
      <c r="I154">
        <v>2159087</v>
      </c>
      <c r="J154" t="s">
        <v>721</v>
      </c>
      <c r="K154" t="s">
        <v>481</v>
      </c>
      <c r="L154" t="s">
        <v>722</v>
      </c>
      <c r="M154" t="s">
        <v>723</v>
      </c>
      <c r="N154" t="s">
        <v>724</v>
      </c>
      <c r="O154" t="s">
        <v>56</v>
      </c>
      <c r="P154" t="s">
        <v>725</v>
      </c>
      <c r="Q154">
        <v>2084.31</v>
      </c>
      <c r="R154">
        <v>2084.31</v>
      </c>
      <c r="S154" t="str">
        <f t="shared" si="2"/>
        <v>广州荔湾品唯信息服务有限公司广州唯品会电子商务有限公司CPC</v>
      </c>
      <c r="T154" t="e">
        <f>VLOOKUP(S:S,[1]Sheet1!N:N,1,0)</f>
        <v>#N/A</v>
      </c>
    </row>
    <row r="155" spans="1:20" x14ac:dyDescent="0.15">
      <c r="A155">
        <v>20230401</v>
      </c>
      <c r="B155">
        <v>27753547</v>
      </c>
      <c r="C155" t="s">
        <v>744</v>
      </c>
      <c r="D155" t="s">
        <v>719</v>
      </c>
      <c r="E155" t="s">
        <v>481</v>
      </c>
      <c r="F155" t="s">
        <v>480</v>
      </c>
      <c r="G155" t="s">
        <v>720</v>
      </c>
      <c r="H155" t="s">
        <v>481</v>
      </c>
      <c r="I155">
        <v>2159087</v>
      </c>
      <c r="J155" t="s">
        <v>721</v>
      </c>
      <c r="K155" t="s">
        <v>481</v>
      </c>
      <c r="L155" t="s">
        <v>722</v>
      </c>
      <c r="M155" t="s">
        <v>723</v>
      </c>
      <c r="N155" t="s">
        <v>724</v>
      </c>
      <c r="O155" t="s">
        <v>56</v>
      </c>
      <c r="P155" t="s">
        <v>725</v>
      </c>
      <c r="Q155">
        <v>1017.72</v>
      </c>
      <c r="R155">
        <v>1017.72</v>
      </c>
      <c r="S155" t="str">
        <f t="shared" si="2"/>
        <v>广州荔湾品唯信息服务有限公司广州唯品会电子商务有限公司CPC</v>
      </c>
      <c r="T155" t="e">
        <f>VLOOKUP(S:S,[1]Sheet1!N:N,1,0)</f>
        <v>#N/A</v>
      </c>
    </row>
    <row r="156" spans="1:20" x14ac:dyDescent="0.15">
      <c r="A156">
        <v>20230402</v>
      </c>
      <c r="B156">
        <v>27753547</v>
      </c>
      <c r="C156" t="s">
        <v>744</v>
      </c>
      <c r="D156" t="s">
        <v>719</v>
      </c>
      <c r="E156" t="s">
        <v>481</v>
      </c>
      <c r="F156" t="s">
        <v>480</v>
      </c>
      <c r="G156" t="s">
        <v>720</v>
      </c>
      <c r="H156" t="s">
        <v>481</v>
      </c>
      <c r="I156">
        <v>2159087</v>
      </c>
      <c r="J156" t="s">
        <v>721</v>
      </c>
      <c r="K156" t="s">
        <v>481</v>
      </c>
      <c r="L156" t="s">
        <v>722</v>
      </c>
      <c r="M156" t="s">
        <v>723</v>
      </c>
      <c r="N156" t="s">
        <v>724</v>
      </c>
      <c r="O156" t="s">
        <v>56</v>
      </c>
      <c r="P156" t="s">
        <v>725</v>
      </c>
      <c r="Q156">
        <v>1033.53</v>
      </c>
      <c r="R156">
        <v>1033.53</v>
      </c>
      <c r="S156" t="str">
        <f t="shared" si="2"/>
        <v>广州荔湾品唯信息服务有限公司广州唯品会电子商务有限公司CPC</v>
      </c>
      <c r="T156" t="e">
        <f>VLOOKUP(S:S,[1]Sheet1!N:N,1,0)</f>
        <v>#N/A</v>
      </c>
    </row>
    <row r="157" spans="1:20" x14ac:dyDescent="0.15">
      <c r="A157">
        <v>20230403</v>
      </c>
      <c r="B157">
        <v>27753547</v>
      </c>
      <c r="C157" t="s">
        <v>744</v>
      </c>
      <c r="D157" t="s">
        <v>719</v>
      </c>
      <c r="E157" t="s">
        <v>481</v>
      </c>
      <c r="F157" t="s">
        <v>480</v>
      </c>
      <c r="G157" t="s">
        <v>720</v>
      </c>
      <c r="H157" t="s">
        <v>481</v>
      </c>
      <c r="I157">
        <v>2159087</v>
      </c>
      <c r="J157" t="s">
        <v>721</v>
      </c>
      <c r="K157" t="s">
        <v>481</v>
      </c>
      <c r="L157" t="s">
        <v>722</v>
      </c>
      <c r="M157" t="s">
        <v>723</v>
      </c>
      <c r="N157" t="s">
        <v>724</v>
      </c>
      <c r="O157" t="s">
        <v>56</v>
      </c>
      <c r="P157" t="s">
        <v>725</v>
      </c>
      <c r="Q157">
        <v>1040.44</v>
      </c>
      <c r="R157">
        <v>1040.44</v>
      </c>
      <c r="S157" t="str">
        <f t="shared" si="2"/>
        <v>广州荔湾品唯信息服务有限公司广州唯品会电子商务有限公司CPC</v>
      </c>
      <c r="T157" t="e">
        <f>VLOOKUP(S:S,[1]Sheet1!N:N,1,0)</f>
        <v>#N/A</v>
      </c>
    </row>
    <row r="158" spans="1:20" x14ac:dyDescent="0.15">
      <c r="A158">
        <v>20230404</v>
      </c>
      <c r="B158">
        <v>27753547</v>
      </c>
      <c r="C158" t="s">
        <v>744</v>
      </c>
      <c r="D158" t="s">
        <v>719</v>
      </c>
      <c r="E158" t="s">
        <v>481</v>
      </c>
      <c r="F158" t="s">
        <v>480</v>
      </c>
      <c r="G158" t="s">
        <v>720</v>
      </c>
      <c r="H158" t="s">
        <v>481</v>
      </c>
      <c r="I158">
        <v>2159087</v>
      </c>
      <c r="J158" t="s">
        <v>721</v>
      </c>
      <c r="K158" t="s">
        <v>481</v>
      </c>
      <c r="L158" t="s">
        <v>722</v>
      </c>
      <c r="M158" t="s">
        <v>723</v>
      </c>
      <c r="N158" t="s">
        <v>724</v>
      </c>
      <c r="O158" t="s">
        <v>56</v>
      </c>
      <c r="P158" t="s">
        <v>725</v>
      </c>
      <c r="Q158">
        <v>1073.26</v>
      </c>
      <c r="R158">
        <v>1073.26</v>
      </c>
      <c r="S158" t="str">
        <f t="shared" si="2"/>
        <v>广州荔湾品唯信息服务有限公司广州唯品会电子商务有限公司CPC</v>
      </c>
      <c r="T158" t="e">
        <f>VLOOKUP(S:S,[1]Sheet1!N:N,1,0)</f>
        <v>#N/A</v>
      </c>
    </row>
    <row r="159" spans="1:20" x14ac:dyDescent="0.15">
      <c r="A159">
        <v>20230406</v>
      </c>
      <c r="B159">
        <v>27753547</v>
      </c>
      <c r="C159" t="s">
        <v>744</v>
      </c>
      <c r="D159" t="s">
        <v>719</v>
      </c>
      <c r="E159" t="s">
        <v>481</v>
      </c>
      <c r="F159" t="s">
        <v>480</v>
      </c>
      <c r="G159" t="s">
        <v>720</v>
      </c>
      <c r="H159" t="s">
        <v>481</v>
      </c>
      <c r="I159">
        <v>2159087</v>
      </c>
      <c r="J159" t="s">
        <v>721</v>
      </c>
      <c r="K159" t="s">
        <v>481</v>
      </c>
      <c r="L159" t="s">
        <v>722</v>
      </c>
      <c r="M159" t="s">
        <v>723</v>
      </c>
      <c r="N159" t="s">
        <v>724</v>
      </c>
      <c r="O159" t="s">
        <v>56</v>
      </c>
      <c r="P159" t="s">
        <v>725</v>
      </c>
      <c r="Q159">
        <v>1034.0999999999999</v>
      </c>
      <c r="R159">
        <v>1034.0999999999999</v>
      </c>
      <c r="S159" t="str">
        <f t="shared" si="2"/>
        <v>广州荔湾品唯信息服务有限公司广州唯品会电子商务有限公司CPC</v>
      </c>
      <c r="T159" t="e">
        <f>VLOOKUP(S:S,[1]Sheet1!N:N,1,0)</f>
        <v>#N/A</v>
      </c>
    </row>
    <row r="160" spans="1:20" x14ac:dyDescent="0.15">
      <c r="A160">
        <v>20230407</v>
      </c>
      <c r="B160">
        <v>27753547</v>
      </c>
      <c r="C160" t="s">
        <v>744</v>
      </c>
      <c r="D160" t="s">
        <v>719</v>
      </c>
      <c r="E160" t="s">
        <v>481</v>
      </c>
      <c r="F160" t="s">
        <v>480</v>
      </c>
      <c r="G160" t="s">
        <v>720</v>
      </c>
      <c r="H160" t="s">
        <v>481</v>
      </c>
      <c r="I160">
        <v>2159087</v>
      </c>
      <c r="J160" t="s">
        <v>721</v>
      </c>
      <c r="K160" t="s">
        <v>481</v>
      </c>
      <c r="L160" t="s">
        <v>722</v>
      </c>
      <c r="M160" t="s">
        <v>723</v>
      </c>
      <c r="N160" t="s">
        <v>724</v>
      </c>
      <c r="O160" t="s">
        <v>56</v>
      </c>
      <c r="P160" t="s">
        <v>725</v>
      </c>
      <c r="Q160">
        <v>1026.27</v>
      </c>
      <c r="R160">
        <v>1026.27</v>
      </c>
      <c r="S160" t="str">
        <f t="shared" si="2"/>
        <v>广州荔湾品唯信息服务有限公司广州唯品会电子商务有限公司CPC</v>
      </c>
      <c r="T160" t="e">
        <f>VLOOKUP(S:S,[1]Sheet1!N:N,1,0)</f>
        <v>#N/A</v>
      </c>
    </row>
    <row r="161" spans="1:20" x14ac:dyDescent="0.15">
      <c r="A161">
        <v>20230408</v>
      </c>
      <c r="B161">
        <v>27753547</v>
      </c>
      <c r="C161" t="s">
        <v>744</v>
      </c>
      <c r="D161" t="s">
        <v>719</v>
      </c>
      <c r="E161" t="s">
        <v>481</v>
      </c>
      <c r="F161" t="s">
        <v>480</v>
      </c>
      <c r="G161" t="s">
        <v>720</v>
      </c>
      <c r="H161" t="s">
        <v>481</v>
      </c>
      <c r="I161">
        <v>2159087</v>
      </c>
      <c r="J161" t="s">
        <v>721</v>
      </c>
      <c r="K161" t="s">
        <v>481</v>
      </c>
      <c r="L161" t="s">
        <v>722</v>
      </c>
      <c r="M161" t="s">
        <v>723</v>
      </c>
      <c r="N161" t="s">
        <v>724</v>
      </c>
      <c r="O161" t="s">
        <v>56</v>
      </c>
      <c r="P161" t="s">
        <v>725</v>
      </c>
      <c r="Q161">
        <v>1092.8900000000001</v>
      </c>
      <c r="R161">
        <v>1092.8900000000001</v>
      </c>
      <c r="S161" t="str">
        <f t="shared" si="2"/>
        <v>广州荔湾品唯信息服务有限公司广州唯品会电子商务有限公司CPC</v>
      </c>
      <c r="T161" t="e">
        <f>VLOOKUP(S:S,[1]Sheet1!N:N,1,0)</f>
        <v>#N/A</v>
      </c>
    </row>
    <row r="162" spans="1:20" x14ac:dyDescent="0.15">
      <c r="A162">
        <v>20230409</v>
      </c>
      <c r="B162">
        <v>27753547</v>
      </c>
      <c r="C162" t="s">
        <v>744</v>
      </c>
      <c r="D162" t="s">
        <v>719</v>
      </c>
      <c r="E162" t="s">
        <v>481</v>
      </c>
      <c r="F162" t="s">
        <v>480</v>
      </c>
      <c r="G162" t="s">
        <v>720</v>
      </c>
      <c r="H162" t="s">
        <v>481</v>
      </c>
      <c r="I162">
        <v>2159087</v>
      </c>
      <c r="J162" t="s">
        <v>721</v>
      </c>
      <c r="K162" t="s">
        <v>481</v>
      </c>
      <c r="L162" t="s">
        <v>722</v>
      </c>
      <c r="M162" t="s">
        <v>723</v>
      </c>
      <c r="N162" t="s">
        <v>724</v>
      </c>
      <c r="O162" t="s">
        <v>56</v>
      </c>
      <c r="P162" t="s">
        <v>725</v>
      </c>
      <c r="Q162">
        <v>1142.99</v>
      </c>
      <c r="R162">
        <v>1142.99</v>
      </c>
      <c r="S162" t="str">
        <f t="shared" si="2"/>
        <v>广州荔湾品唯信息服务有限公司广州唯品会电子商务有限公司CPC</v>
      </c>
      <c r="T162" t="e">
        <f>VLOOKUP(S:S,[1]Sheet1!N:N,1,0)</f>
        <v>#N/A</v>
      </c>
    </row>
    <row r="163" spans="1:20" x14ac:dyDescent="0.15">
      <c r="A163">
        <v>20230410</v>
      </c>
      <c r="B163">
        <v>27753547</v>
      </c>
      <c r="C163" t="s">
        <v>744</v>
      </c>
      <c r="D163" t="s">
        <v>719</v>
      </c>
      <c r="E163" t="s">
        <v>481</v>
      </c>
      <c r="F163" t="s">
        <v>480</v>
      </c>
      <c r="G163" t="s">
        <v>720</v>
      </c>
      <c r="H163" t="s">
        <v>481</v>
      </c>
      <c r="I163">
        <v>2159087</v>
      </c>
      <c r="J163" t="s">
        <v>721</v>
      </c>
      <c r="K163" t="s">
        <v>481</v>
      </c>
      <c r="L163" t="s">
        <v>722</v>
      </c>
      <c r="M163" t="s">
        <v>723</v>
      </c>
      <c r="N163" t="s">
        <v>724</v>
      </c>
      <c r="O163" t="s">
        <v>56</v>
      </c>
      <c r="P163" t="s">
        <v>725</v>
      </c>
      <c r="Q163">
        <v>1054.92</v>
      </c>
      <c r="R163">
        <v>1054.92</v>
      </c>
      <c r="S163" t="str">
        <f t="shared" si="2"/>
        <v>广州荔湾品唯信息服务有限公司广州唯品会电子商务有限公司CPC</v>
      </c>
      <c r="T163" t="e">
        <f>VLOOKUP(S:S,[1]Sheet1!N:N,1,0)</f>
        <v>#N/A</v>
      </c>
    </row>
    <row r="164" spans="1:20" x14ac:dyDescent="0.15">
      <c r="A164">
        <v>20230411</v>
      </c>
      <c r="B164">
        <v>27753547</v>
      </c>
      <c r="C164" t="s">
        <v>744</v>
      </c>
      <c r="D164" t="s">
        <v>719</v>
      </c>
      <c r="E164" t="s">
        <v>481</v>
      </c>
      <c r="F164" t="s">
        <v>480</v>
      </c>
      <c r="G164" t="s">
        <v>720</v>
      </c>
      <c r="H164" t="s">
        <v>481</v>
      </c>
      <c r="I164">
        <v>2159087</v>
      </c>
      <c r="J164" t="s">
        <v>721</v>
      </c>
      <c r="K164" t="s">
        <v>481</v>
      </c>
      <c r="L164" t="s">
        <v>722</v>
      </c>
      <c r="M164" t="s">
        <v>723</v>
      </c>
      <c r="N164" t="s">
        <v>724</v>
      </c>
      <c r="O164" t="s">
        <v>56</v>
      </c>
      <c r="P164" t="s">
        <v>725</v>
      </c>
      <c r="Q164">
        <v>1193.3399999999999</v>
      </c>
      <c r="R164">
        <v>1193.3399999999999</v>
      </c>
      <c r="S164" t="str">
        <f t="shared" si="2"/>
        <v>广州荔湾品唯信息服务有限公司广州唯品会电子商务有限公司CPC</v>
      </c>
      <c r="T164" t="e">
        <f>VLOOKUP(S:S,[1]Sheet1!N:N,1,0)</f>
        <v>#N/A</v>
      </c>
    </row>
    <row r="165" spans="1:20" x14ac:dyDescent="0.15">
      <c r="A165">
        <v>20230413</v>
      </c>
      <c r="B165">
        <v>27753547</v>
      </c>
      <c r="C165" t="s">
        <v>744</v>
      </c>
      <c r="D165" t="s">
        <v>719</v>
      </c>
      <c r="E165" t="s">
        <v>481</v>
      </c>
      <c r="F165" t="s">
        <v>480</v>
      </c>
      <c r="G165" t="s">
        <v>720</v>
      </c>
      <c r="H165" t="s">
        <v>481</v>
      </c>
      <c r="I165">
        <v>2159087</v>
      </c>
      <c r="J165" t="s">
        <v>721</v>
      </c>
      <c r="K165" t="s">
        <v>481</v>
      </c>
      <c r="L165" t="s">
        <v>722</v>
      </c>
      <c r="M165" t="s">
        <v>723</v>
      </c>
      <c r="N165" t="s">
        <v>724</v>
      </c>
      <c r="O165" t="s">
        <v>56</v>
      </c>
      <c r="P165" t="s">
        <v>725</v>
      </c>
      <c r="Q165">
        <v>1082.96</v>
      </c>
      <c r="R165">
        <v>1082.96</v>
      </c>
      <c r="S165" t="str">
        <f t="shared" si="2"/>
        <v>广州荔湾品唯信息服务有限公司广州唯品会电子商务有限公司CPC</v>
      </c>
      <c r="T165" t="e">
        <f>VLOOKUP(S:S,[1]Sheet1!N:N,1,0)</f>
        <v>#N/A</v>
      </c>
    </row>
    <row r="166" spans="1:20" x14ac:dyDescent="0.15">
      <c r="A166">
        <v>20230414</v>
      </c>
      <c r="B166">
        <v>27753547</v>
      </c>
      <c r="C166" t="s">
        <v>744</v>
      </c>
      <c r="D166" t="s">
        <v>719</v>
      </c>
      <c r="E166" t="s">
        <v>481</v>
      </c>
      <c r="F166" t="s">
        <v>480</v>
      </c>
      <c r="G166" t="s">
        <v>720</v>
      </c>
      <c r="H166" t="s">
        <v>481</v>
      </c>
      <c r="I166">
        <v>2159087</v>
      </c>
      <c r="J166" t="s">
        <v>721</v>
      </c>
      <c r="K166" t="s">
        <v>481</v>
      </c>
      <c r="L166" t="s">
        <v>722</v>
      </c>
      <c r="M166" t="s">
        <v>723</v>
      </c>
      <c r="N166" t="s">
        <v>724</v>
      </c>
      <c r="O166" t="s">
        <v>56</v>
      </c>
      <c r="P166" t="s">
        <v>725</v>
      </c>
      <c r="Q166">
        <v>1015.92</v>
      </c>
      <c r="R166">
        <v>1015.92</v>
      </c>
      <c r="S166" t="str">
        <f t="shared" si="2"/>
        <v>广州荔湾品唯信息服务有限公司广州唯品会电子商务有限公司CPC</v>
      </c>
      <c r="T166" t="e">
        <f>VLOOKUP(S:S,[1]Sheet1!N:N,1,0)</f>
        <v>#N/A</v>
      </c>
    </row>
    <row r="167" spans="1:20" x14ac:dyDescent="0.15">
      <c r="A167">
        <v>20230415</v>
      </c>
      <c r="B167">
        <v>27753547</v>
      </c>
      <c r="C167" t="s">
        <v>744</v>
      </c>
      <c r="D167" t="s">
        <v>719</v>
      </c>
      <c r="E167" t="s">
        <v>481</v>
      </c>
      <c r="F167" t="s">
        <v>480</v>
      </c>
      <c r="G167" t="s">
        <v>720</v>
      </c>
      <c r="H167" t="s">
        <v>481</v>
      </c>
      <c r="I167">
        <v>2159087</v>
      </c>
      <c r="J167" t="s">
        <v>721</v>
      </c>
      <c r="K167" t="s">
        <v>481</v>
      </c>
      <c r="L167" t="s">
        <v>722</v>
      </c>
      <c r="M167" t="s">
        <v>723</v>
      </c>
      <c r="N167" t="s">
        <v>724</v>
      </c>
      <c r="O167" t="s">
        <v>56</v>
      </c>
      <c r="P167" t="s">
        <v>725</v>
      </c>
      <c r="Q167">
        <v>1152.29</v>
      </c>
      <c r="R167">
        <v>1152.29</v>
      </c>
      <c r="S167" t="str">
        <f t="shared" si="2"/>
        <v>广州荔湾品唯信息服务有限公司广州唯品会电子商务有限公司CPC</v>
      </c>
      <c r="T167" t="e">
        <f>VLOOKUP(S:S,[1]Sheet1!N:N,1,0)</f>
        <v>#N/A</v>
      </c>
    </row>
    <row r="168" spans="1:20" x14ac:dyDescent="0.15">
      <c r="A168">
        <v>20230416</v>
      </c>
      <c r="B168">
        <v>27753547</v>
      </c>
      <c r="C168" t="s">
        <v>744</v>
      </c>
      <c r="D168" t="s">
        <v>719</v>
      </c>
      <c r="E168" t="s">
        <v>481</v>
      </c>
      <c r="F168" t="s">
        <v>480</v>
      </c>
      <c r="G168" t="s">
        <v>720</v>
      </c>
      <c r="H168" t="s">
        <v>481</v>
      </c>
      <c r="I168">
        <v>2159087</v>
      </c>
      <c r="J168" t="s">
        <v>721</v>
      </c>
      <c r="K168" t="s">
        <v>481</v>
      </c>
      <c r="L168" t="s">
        <v>722</v>
      </c>
      <c r="M168" t="s">
        <v>723</v>
      </c>
      <c r="N168" t="s">
        <v>724</v>
      </c>
      <c r="O168" t="s">
        <v>56</v>
      </c>
      <c r="P168" t="s">
        <v>725</v>
      </c>
      <c r="Q168">
        <v>4004.14</v>
      </c>
      <c r="R168">
        <v>4004.14</v>
      </c>
      <c r="S168" t="str">
        <f t="shared" si="2"/>
        <v>广州荔湾品唯信息服务有限公司广州唯品会电子商务有限公司CPC</v>
      </c>
      <c r="T168" t="e">
        <f>VLOOKUP(S:S,[1]Sheet1!N:N,1,0)</f>
        <v>#N/A</v>
      </c>
    </row>
    <row r="169" spans="1:20" x14ac:dyDescent="0.15">
      <c r="A169">
        <v>20230417</v>
      </c>
      <c r="B169">
        <v>27753547</v>
      </c>
      <c r="C169" t="s">
        <v>744</v>
      </c>
      <c r="D169" t="s">
        <v>719</v>
      </c>
      <c r="E169" t="s">
        <v>481</v>
      </c>
      <c r="F169" t="s">
        <v>480</v>
      </c>
      <c r="G169" t="s">
        <v>720</v>
      </c>
      <c r="H169" t="s">
        <v>481</v>
      </c>
      <c r="I169">
        <v>2159087</v>
      </c>
      <c r="J169" t="s">
        <v>721</v>
      </c>
      <c r="K169" t="s">
        <v>481</v>
      </c>
      <c r="L169" t="s">
        <v>722</v>
      </c>
      <c r="M169" t="s">
        <v>723</v>
      </c>
      <c r="N169" t="s">
        <v>724</v>
      </c>
      <c r="O169" t="s">
        <v>56</v>
      </c>
      <c r="P169" t="s">
        <v>725</v>
      </c>
      <c r="Q169">
        <v>4225.45</v>
      </c>
      <c r="R169">
        <v>4225.45</v>
      </c>
      <c r="S169" t="str">
        <f t="shared" si="2"/>
        <v>广州荔湾品唯信息服务有限公司广州唯品会电子商务有限公司CPC</v>
      </c>
      <c r="T169" t="e">
        <f>VLOOKUP(S:S,[1]Sheet1!N:N,1,0)</f>
        <v>#N/A</v>
      </c>
    </row>
    <row r="170" spans="1:20" x14ac:dyDescent="0.15">
      <c r="A170">
        <v>20230418</v>
      </c>
      <c r="B170">
        <v>27753547</v>
      </c>
      <c r="C170" t="s">
        <v>744</v>
      </c>
      <c r="D170" t="s">
        <v>719</v>
      </c>
      <c r="E170" t="s">
        <v>481</v>
      </c>
      <c r="F170" t="s">
        <v>480</v>
      </c>
      <c r="G170" t="s">
        <v>720</v>
      </c>
      <c r="H170" t="s">
        <v>481</v>
      </c>
      <c r="I170">
        <v>2159087</v>
      </c>
      <c r="J170" t="s">
        <v>721</v>
      </c>
      <c r="K170" t="s">
        <v>481</v>
      </c>
      <c r="L170" t="s">
        <v>722</v>
      </c>
      <c r="M170" t="s">
        <v>723</v>
      </c>
      <c r="N170" t="s">
        <v>724</v>
      </c>
      <c r="O170" t="s">
        <v>56</v>
      </c>
      <c r="P170" t="s">
        <v>725</v>
      </c>
      <c r="Q170">
        <v>4300.78</v>
      </c>
      <c r="R170">
        <v>4300.78</v>
      </c>
      <c r="S170" t="str">
        <f t="shared" si="2"/>
        <v>广州荔湾品唯信息服务有限公司广州唯品会电子商务有限公司CPC</v>
      </c>
      <c r="T170" t="e">
        <f>VLOOKUP(S:S,[1]Sheet1!N:N,1,0)</f>
        <v>#N/A</v>
      </c>
    </row>
    <row r="171" spans="1:20" x14ac:dyDescent="0.15">
      <c r="A171">
        <v>20230419</v>
      </c>
      <c r="B171">
        <v>27753547</v>
      </c>
      <c r="C171" t="s">
        <v>744</v>
      </c>
      <c r="D171" t="s">
        <v>719</v>
      </c>
      <c r="E171" t="s">
        <v>481</v>
      </c>
      <c r="F171" t="s">
        <v>480</v>
      </c>
      <c r="G171" t="s">
        <v>720</v>
      </c>
      <c r="H171" t="s">
        <v>481</v>
      </c>
      <c r="I171">
        <v>2159087</v>
      </c>
      <c r="J171" t="s">
        <v>721</v>
      </c>
      <c r="K171" t="s">
        <v>481</v>
      </c>
      <c r="L171" t="s">
        <v>722</v>
      </c>
      <c r="M171" t="s">
        <v>723</v>
      </c>
      <c r="N171" t="s">
        <v>724</v>
      </c>
      <c r="O171" t="s">
        <v>56</v>
      </c>
      <c r="P171" t="s">
        <v>725</v>
      </c>
      <c r="Q171">
        <v>4872.12</v>
      </c>
      <c r="R171">
        <v>4872.12</v>
      </c>
      <c r="S171" t="str">
        <f t="shared" si="2"/>
        <v>广州荔湾品唯信息服务有限公司广州唯品会电子商务有限公司CPC</v>
      </c>
      <c r="T171" t="e">
        <f>VLOOKUP(S:S,[1]Sheet1!N:N,1,0)</f>
        <v>#N/A</v>
      </c>
    </row>
    <row r="172" spans="1:20" x14ac:dyDescent="0.15">
      <c r="A172">
        <v>20230420</v>
      </c>
      <c r="B172">
        <v>27753547</v>
      </c>
      <c r="C172" t="s">
        <v>744</v>
      </c>
      <c r="D172" t="s">
        <v>719</v>
      </c>
      <c r="E172" t="s">
        <v>481</v>
      </c>
      <c r="F172" t="s">
        <v>480</v>
      </c>
      <c r="G172" t="s">
        <v>720</v>
      </c>
      <c r="H172" t="s">
        <v>481</v>
      </c>
      <c r="I172">
        <v>2159087</v>
      </c>
      <c r="J172" t="s">
        <v>721</v>
      </c>
      <c r="K172" t="s">
        <v>481</v>
      </c>
      <c r="L172" t="s">
        <v>722</v>
      </c>
      <c r="M172" t="s">
        <v>723</v>
      </c>
      <c r="N172" t="s">
        <v>724</v>
      </c>
      <c r="O172" t="s">
        <v>56</v>
      </c>
      <c r="P172" t="s">
        <v>725</v>
      </c>
      <c r="Q172">
        <v>4060.28</v>
      </c>
      <c r="R172">
        <v>4060.28</v>
      </c>
      <c r="S172" t="str">
        <f t="shared" si="2"/>
        <v>广州荔湾品唯信息服务有限公司广州唯品会电子商务有限公司CPC</v>
      </c>
      <c r="T172" t="e">
        <f>VLOOKUP(S:S,[1]Sheet1!N:N,1,0)</f>
        <v>#N/A</v>
      </c>
    </row>
    <row r="173" spans="1:20" x14ac:dyDescent="0.15">
      <c r="A173">
        <v>20230421</v>
      </c>
      <c r="B173">
        <v>27753547</v>
      </c>
      <c r="C173" t="s">
        <v>744</v>
      </c>
      <c r="D173" t="s">
        <v>719</v>
      </c>
      <c r="E173" t="s">
        <v>481</v>
      </c>
      <c r="F173" t="s">
        <v>480</v>
      </c>
      <c r="G173" t="s">
        <v>720</v>
      </c>
      <c r="H173" t="s">
        <v>481</v>
      </c>
      <c r="I173">
        <v>2159087</v>
      </c>
      <c r="J173" t="s">
        <v>721</v>
      </c>
      <c r="K173" t="s">
        <v>481</v>
      </c>
      <c r="L173" t="s">
        <v>722</v>
      </c>
      <c r="M173" t="s">
        <v>723</v>
      </c>
      <c r="N173" t="s">
        <v>724</v>
      </c>
      <c r="O173" t="s">
        <v>56</v>
      </c>
      <c r="P173" t="s">
        <v>725</v>
      </c>
      <c r="Q173">
        <v>2367.5</v>
      </c>
      <c r="R173">
        <v>2367.5</v>
      </c>
      <c r="S173" t="str">
        <f t="shared" si="2"/>
        <v>广州荔湾品唯信息服务有限公司广州唯品会电子商务有限公司CPC</v>
      </c>
      <c r="T173" t="e">
        <f>VLOOKUP(S:S,[1]Sheet1!N:N,1,0)</f>
        <v>#N/A</v>
      </c>
    </row>
    <row r="174" spans="1:20" x14ac:dyDescent="0.15">
      <c r="A174">
        <v>20230422</v>
      </c>
      <c r="B174">
        <v>27753547</v>
      </c>
      <c r="C174" t="s">
        <v>744</v>
      </c>
      <c r="D174" t="s">
        <v>719</v>
      </c>
      <c r="E174" t="s">
        <v>481</v>
      </c>
      <c r="F174" t="s">
        <v>480</v>
      </c>
      <c r="G174" t="s">
        <v>720</v>
      </c>
      <c r="H174" t="s">
        <v>481</v>
      </c>
      <c r="I174">
        <v>2159087</v>
      </c>
      <c r="J174" t="s">
        <v>721</v>
      </c>
      <c r="K174" t="s">
        <v>481</v>
      </c>
      <c r="L174" t="s">
        <v>722</v>
      </c>
      <c r="M174" t="s">
        <v>723</v>
      </c>
      <c r="N174" t="s">
        <v>724</v>
      </c>
      <c r="O174" t="s">
        <v>56</v>
      </c>
      <c r="P174" t="s">
        <v>725</v>
      </c>
      <c r="Q174">
        <v>2275.54</v>
      </c>
      <c r="R174">
        <v>2275.54</v>
      </c>
      <c r="S174" t="str">
        <f t="shared" si="2"/>
        <v>广州荔湾品唯信息服务有限公司广州唯品会电子商务有限公司CPC</v>
      </c>
      <c r="T174" t="e">
        <f>VLOOKUP(S:S,[1]Sheet1!N:N,1,0)</f>
        <v>#N/A</v>
      </c>
    </row>
    <row r="175" spans="1:20" x14ac:dyDescent="0.15">
      <c r="A175">
        <v>20230423</v>
      </c>
      <c r="B175">
        <v>27753547</v>
      </c>
      <c r="C175" t="s">
        <v>744</v>
      </c>
      <c r="D175" t="s">
        <v>719</v>
      </c>
      <c r="E175" t="s">
        <v>481</v>
      </c>
      <c r="F175" t="s">
        <v>480</v>
      </c>
      <c r="G175" t="s">
        <v>720</v>
      </c>
      <c r="H175" t="s">
        <v>481</v>
      </c>
      <c r="I175">
        <v>2159087</v>
      </c>
      <c r="J175" t="s">
        <v>721</v>
      </c>
      <c r="K175" t="s">
        <v>481</v>
      </c>
      <c r="L175" t="s">
        <v>722</v>
      </c>
      <c r="M175" t="s">
        <v>723</v>
      </c>
      <c r="N175" t="s">
        <v>724</v>
      </c>
      <c r="O175" t="s">
        <v>56</v>
      </c>
      <c r="P175" t="s">
        <v>725</v>
      </c>
      <c r="Q175">
        <v>1272.72</v>
      </c>
      <c r="R175">
        <v>1272.72</v>
      </c>
      <c r="S175" t="str">
        <f t="shared" si="2"/>
        <v>广州荔湾品唯信息服务有限公司广州唯品会电子商务有限公司CPC</v>
      </c>
      <c r="T175" t="e">
        <f>VLOOKUP(S:S,[1]Sheet1!N:N,1,0)</f>
        <v>#N/A</v>
      </c>
    </row>
    <row r="176" spans="1:20" x14ac:dyDescent="0.15">
      <c r="A176">
        <v>20230424</v>
      </c>
      <c r="B176">
        <v>27753547</v>
      </c>
      <c r="C176" t="s">
        <v>744</v>
      </c>
      <c r="D176" t="s">
        <v>719</v>
      </c>
      <c r="E176" t="s">
        <v>481</v>
      </c>
      <c r="F176" t="s">
        <v>480</v>
      </c>
      <c r="G176" t="s">
        <v>720</v>
      </c>
      <c r="H176" t="s">
        <v>481</v>
      </c>
      <c r="I176">
        <v>2159087</v>
      </c>
      <c r="J176" t="s">
        <v>721</v>
      </c>
      <c r="K176" t="s">
        <v>481</v>
      </c>
      <c r="L176" t="s">
        <v>722</v>
      </c>
      <c r="M176" t="s">
        <v>723</v>
      </c>
      <c r="N176" t="s">
        <v>724</v>
      </c>
      <c r="O176" t="s">
        <v>56</v>
      </c>
      <c r="P176" t="s">
        <v>725</v>
      </c>
      <c r="Q176">
        <v>1051.0999999999999</v>
      </c>
      <c r="R176">
        <v>1051.0999999999999</v>
      </c>
      <c r="S176" t="str">
        <f t="shared" si="2"/>
        <v>广州荔湾品唯信息服务有限公司广州唯品会电子商务有限公司CPC</v>
      </c>
      <c r="T176" t="e">
        <f>VLOOKUP(S:S,[1]Sheet1!N:N,1,0)</f>
        <v>#N/A</v>
      </c>
    </row>
    <row r="177" spans="1:20" x14ac:dyDescent="0.15">
      <c r="A177">
        <v>20230425</v>
      </c>
      <c r="B177">
        <v>27753547</v>
      </c>
      <c r="C177" t="s">
        <v>744</v>
      </c>
      <c r="D177" t="s">
        <v>719</v>
      </c>
      <c r="E177" t="s">
        <v>481</v>
      </c>
      <c r="F177" t="s">
        <v>480</v>
      </c>
      <c r="G177" t="s">
        <v>720</v>
      </c>
      <c r="H177" t="s">
        <v>481</v>
      </c>
      <c r="I177">
        <v>2159087</v>
      </c>
      <c r="J177" t="s">
        <v>721</v>
      </c>
      <c r="K177" t="s">
        <v>481</v>
      </c>
      <c r="L177" t="s">
        <v>722</v>
      </c>
      <c r="M177" t="s">
        <v>723</v>
      </c>
      <c r="N177" t="s">
        <v>724</v>
      </c>
      <c r="O177" t="s">
        <v>56</v>
      </c>
      <c r="P177" t="s">
        <v>725</v>
      </c>
      <c r="Q177">
        <v>1000.66</v>
      </c>
      <c r="R177">
        <v>1000.66</v>
      </c>
      <c r="S177" t="str">
        <f t="shared" si="2"/>
        <v>广州荔湾品唯信息服务有限公司广州唯品会电子商务有限公司CPC</v>
      </c>
      <c r="T177" t="e">
        <f>VLOOKUP(S:S,[1]Sheet1!N:N,1,0)</f>
        <v>#N/A</v>
      </c>
    </row>
    <row r="178" spans="1:20" x14ac:dyDescent="0.15">
      <c r="A178">
        <v>20230426</v>
      </c>
      <c r="B178">
        <v>27753547</v>
      </c>
      <c r="C178" t="s">
        <v>744</v>
      </c>
      <c r="D178" t="s">
        <v>719</v>
      </c>
      <c r="E178" t="s">
        <v>481</v>
      </c>
      <c r="F178" t="s">
        <v>480</v>
      </c>
      <c r="G178" t="s">
        <v>720</v>
      </c>
      <c r="H178" t="s">
        <v>481</v>
      </c>
      <c r="I178">
        <v>2159087</v>
      </c>
      <c r="J178" t="s">
        <v>721</v>
      </c>
      <c r="K178" t="s">
        <v>481</v>
      </c>
      <c r="L178" t="s">
        <v>722</v>
      </c>
      <c r="M178" t="s">
        <v>723</v>
      </c>
      <c r="N178" t="s">
        <v>724</v>
      </c>
      <c r="O178" t="s">
        <v>56</v>
      </c>
      <c r="P178" t="s">
        <v>725</v>
      </c>
      <c r="Q178">
        <v>1011.38</v>
      </c>
      <c r="R178">
        <v>1011.38</v>
      </c>
      <c r="S178" t="str">
        <f t="shared" si="2"/>
        <v>广州荔湾品唯信息服务有限公司广州唯品会电子商务有限公司CPC</v>
      </c>
      <c r="T178" t="e">
        <f>VLOOKUP(S:S,[1]Sheet1!N:N,1,0)</f>
        <v>#N/A</v>
      </c>
    </row>
    <row r="179" spans="1:20" x14ac:dyDescent="0.15">
      <c r="A179">
        <v>20230427</v>
      </c>
      <c r="B179">
        <v>27753547</v>
      </c>
      <c r="C179" t="s">
        <v>744</v>
      </c>
      <c r="D179" t="s">
        <v>719</v>
      </c>
      <c r="E179" t="s">
        <v>481</v>
      </c>
      <c r="F179" t="s">
        <v>480</v>
      </c>
      <c r="G179" t="s">
        <v>720</v>
      </c>
      <c r="H179" t="s">
        <v>481</v>
      </c>
      <c r="I179">
        <v>2159087</v>
      </c>
      <c r="J179" t="s">
        <v>721</v>
      </c>
      <c r="K179" t="s">
        <v>481</v>
      </c>
      <c r="L179" t="s">
        <v>722</v>
      </c>
      <c r="M179" t="s">
        <v>723</v>
      </c>
      <c r="N179" t="s">
        <v>724</v>
      </c>
      <c r="O179" t="s">
        <v>56</v>
      </c>
      <c r="P179" t="s">
        <v>725</v>
      </c>
      <c r="Q179">
        <v>1039.79</v>
      </c>
      <c r="R179">
        <v>1039.79</v>
      </c>
      <c r="S179" t="str">
        <f t="shared" si="2"/>
        <v>广州荔湾品唯信息服务有限公司广州唯品会电子商务有限公司CPC</v>
      </c>
      <c r="T179" t="e">
        <f>VLOOKUP(S:S,[1]Sheet1!N:N,1,0)</f>
        <v>#N/A</v>
      </c>
    </row>
    <row r="180" spans="1:20" x14ac:dyDescent="0.15">
      <c r="A180">
        <v>20230428</v>
      </c>
      <c r="B180">
        <v>27753547</v>
      </c>
      <c r="C180" t="s">
        <v>744</v>
      </c>
      <c r="D180" t="s">
        <v>719</v>
      </c>
      <c r="E180" t="s">
        <v>481</v>
      </c>
      <c r="F180" t="s">
        <v>480</v>
      </c>
      <c r="G180" t="s">
        <v>720</v>
      </c>
      <c r="H180" t="s">
        <v>481</v>
      </c>
      <c r="I180">
        <v>2159087</v>
      </c>
      <c r="J180" t="s">
        <v>721</v>
      </c>
      <c r="K180" t="s">
        <v>481</v>
      </c>
      <c r="L180" t="s">
        <v>722</v>
      </c>
      <c r="M180" t="s">
        <v>723</v>
      </c>
      <c r="N180" t="s">
        <v>724</v>
      </c>
      <c r="O180" t="s">
        <v>56</v>
      </c>
      <c r="P180" t="s">
        <v>725</v>
      </c>
      <c r="Q180">
        <v>1165.81</v>
      </c>
      <c r="R180">
        <v>1165.81</v>
      </c>
      <c r="S180" t="str">
        <f t="shared" si="2"/>
        <v>广州荔湾品唯信息服务有限公司广州唯品会电子商务有限公司CPC</v>
      </c>
      <c r="T180" t="e">
        <f>VLOOKUP(S:S,[1]Sheet1!N:N,1,0)</f>
        <v>#N/A</v>
      </c>
    </row>
    <row r="181" spans="1:20" x14ac:dyDescent="0.15">
      <c r="A181">
        <v>20230429</v>
      </c>
      <c r="B181">
        <v>27753547</v>
      </c>
      <c r="C181" t="s">
        <v>744</v>
      </c>
      <c r="D181" t="s">
        <v>719</v>
      </c>
      <c r="E181" t="s">
        <v>481</v>
      </c>
      <c r="F181" t="s">
        <v>480</v>
      </c>
      <c r="G181" t="s">
        <v>720</v>
      </c>
      <c r="H181" t="s">
        <v>481</v>
      </c>
      <c r="I181">
        <v>2159087</v>
      </c>
      <c r="J181" t="s">
        <v>721</v>
      </c>
      <c r="K181" t="s">
        <v>481</v>
      </c>
      <c r="L181" t="s">
        <v>722</v>
      </c>
      <c r="M181" t="s">
        <v>723</v>
      </c>
      <c r="N181" t="s">
        <v>724</v>
      </c>
      <c r="O181" t="s">
        <v>56</v>
      </c>
      <c r="P181" t="s">
        <v>725</v>
      </c>
      <c r="Q181">
        <v>1062.6400000000001</v>
      </c>
      <c r="R181">
        <v>1062.6400000000001</v>
      </c>
      <c r="S181" t="str">
        <f t="shared" si="2"/>
        <v>广州荔湾品唯信息服务有限公司广州唯品会电子商务有限公司CPC</v>
      </c>
      <c r="T181" t="e">
        <f>VLOOKUP(S:S,[1]Sheet1!N:N,1,0)</f>
        <v>#N/A</v>
      </c>
    </row>
    <row r="182" spans="1:20" x14ac:dyDescent="0.15">
      <c r="A182">
        <v>20230430</v>
      </c>
      <c r="B182">
        <v>27753547</v>
      </c>
      <c r="C182" t="s">
        <v>744</v>
      </c>
      <c r="D182" t="s">
        <v>719</v>
      </c>
      <c r="E182" t="s">
        <v>481</v>
      </c>
      <c r="F182" t="s">
        <v>480</v>
      </c>
      <c r="G182" t="s">
        <v>720</v>
      </c>
      <c r="H182" t="s">
        <v>481</v>
      </c>
      <c r="I182">
        <v>2159087</v>
      </c>
      <c r="J182" t="s">
        <v>721</v>
      </c>
      <c r="K182" t="s">
        <v>481</v>
      </c>
      <c r="L182" t="s">
        <v>722</v>
      </c>
      <c r="M182" t="s">
        <v>723</v>
      </c>
      <c r="N182" t="s">
        <v>724</v>
      </c>
      <c r="O182" t="s">
        <v>56</v>
      </c>
      <c r="P182" t="s">
        <v>725</v>
      </c>
      <c r="Q182">
        <v>1011.96</v>
      </c>
      <c r="R182">
        <v>1011.96</v>
      </c>
      <c r="S182" t="str">
        <f t="shared" si="2"/>
        <v>广州荔湾品唯信息服务有限公司广州唯品会电子商务有限公司CPC</v>
      </c>
      <c r="T182" t="e">
        <f>VLOOKUP(S:S,[1]Sheet1!N:N,1,0)</f>
        <v>#N/A</v>
      </c>
    </row>
    <row r="183" spans="1:20" x14ac:dyDescent="0.15">
      <c r="A183">
        <v>20230423</v>
      </c>
      <c r="B183">
        <v>27830416</v>
      </c>
      <c r="C183" t="s">
        <v>745</v>
      </c>
      <c r="D183" t="s">
        <v>746</v>
      </c>
      <c r="E183" t="s">
        <v>504</v>
      </c>
      <c r="F183" t="s">
        <v>504</v>
      </c>
      <c r="G183" t="s">
        <v>747</v>
      </c>
      <c r="H183" t="s">
        <v>504</v>
      </c>
      <c r="I183">
        <v>2124749</v>
      </c>
      <c r="J183" t="s">
        <v>748</v>
      </c>
      <c r="K183" t="s">
        <v>504</v>
      </c>
      <c r="L183" t="s">
        <v>749</v>
      </c>
      <c r="M183" t="s">
        <v>723</v>
      </c>
      <c r="N183" t="s">
        <v>724</v>
      </c>
      <c r="O183" t="s">
        <v>56</v>
      </c>
      <c r="P183" t="s">
        <v>725</v>
      </c>
      <c r="Q183">
        <v>136.69999999999999</v>
      </c>
      <c r="R183">
        <v>0</v>
      </c>
      <c r="S183" t="str">
        <f t="shared" si="2"/>
        <v>北京陌陌科技有限公司北京陌陌科技有限公司CPC</v>
      </c>
      <c r="T183" t="e">
        <f>VLOOKUP(S:S,[1]Sheet1!N:N,1,0)</f>
        <v>#N/A</v>
      </c>
    </row>
    <row r="184" spans="1:20" x14ac:dyDescent="0.15">
      <c r="A184">
        <v>20230424</v>
      </c>
      <c r="B184">
        <v>27830416</v>
      </c>
      <c r="C184" t="s">
        <v>745</v>
      </c>
      <c r="D184" t="s">
        <v>746</v>
      </c>
      <c r="E184" t="s">
        <v>504</v>
      </c>
      <c r="F184" t="s">
        <v>504</v>
      </c>
      <c r="G184" t="s">
        <v>747</v>
      </c>
      <c r="H184" t="s">
        <v>504</v>
      </c>
      <c r="I184">
        <v>2124749</v>
      </c>
      <c r="J184" t="s">
        <v>748</v>
      </c>
      <c r="K184" t="s">
        <v>504</v>
      </c>
      <c r="L184" t="s">
        <v>749</v>
      </c>
      <c r="M184" t="s">
        <v>723</v>
      </c>
      <c r="N184" t="s">
        <v>724</v>
      </c>
      <c r="O184" t="s">
        <v>56</v>
      </c>
      <c r="P184" t="s">
        <v>725</v>
      </c>
      <c r="Q184">
        <v>485.1</v>
      </c>
      <c r="R184">
        <v>0</v>
      </c>
      <c r="S184" t="str">
        <f t="shared" si="2"/>
        <v>北京陌陌科技有限公司北京陌陌科技有限公司CPC</v>
      </c>
      <c r="T184" t="e">
        <f>VLOOKUP(S:S,[1]Sheet1!N:N,1,0)</f>
        <v>#N/A</v>
      </c>
    </row>
    <row r="185" spans="1:20" x14ac:dyDescent="0.15">
      <c r="A185">
        <v>20230425</v>
      </c>
      <c r="B185">
        <v>27830416</v>
      </c>
      <c r="C185" t="s">
        <v>745</v>
      </c>
      <c r="D185" t="s">
        <v>746</v>
      </c>
      <c r="E185" t="s">
        <v>504</v>
      </c>
      <c r="F185" t="s">
        <v>504</v>
      </c>
      <c r="G185" t="s">
        <v>747</v>
      </c>
      <c r="H185" t="s">
        <v>504</v>
      </c>
      <c r="I185">
        <v>2124749</v>
      </c>
      <c r="J185" t="s">
        <v>748</v>
      </c>
      <c r="K185" t="s">
        <v>504</v>
      </c>
      <c r="L185" t="s">
        <v>749</v>
      </c>
      <c r="M185" t="s">
        <v>723</v>
      </c>
      <c r="N185" t="s">
        <v>724</v>
      </c>
      <c r="O185" t="s">
        <v>56</v>
      </c>
      <c r="P185" t="s">
        <v>725</v>
      </c>
      <c r="Q185">
        <v>729.3</v>
      </c>
      <c r="R185">
        <v>0</v>
      </c>
      <c r="S185" t="str">
        <f t="shared" si="2"/>
        <v>北京陌陌科技有限公司北京陌陌科技有限公司CPC</v>
      </c>
      <c r="T185" t="e">
        <f>VLOOKUP(S:S,[1]Sheet1!N:N,1,0)</f>
        <v>#N/A</v>
      </c>
    </row>
    <row r="186" spans="1:20" x14ac:dyDescent="0.15">
      <c r="A186">
        <v>20230426</v>
      </c>
      <c r="B186">
        <v>27830416</v>
      </c>
      <c r="C186" t="s">
        <v>745</v>
      </c>
      <c r="D186" t="s">
        <v>746</v>
      </c>
      <c r="E186" t="s">
        <v>504</v>
      </c>
      <c r="F186" t="s">
        <v>504</v>
      </c>
      <c r="G186" t="s">
        <v>747</v>
      </c>
      <c r="H186" t="s">
        <v>504</v>
      </c>
      <c r="I186">
        <v>2124749</v>
      </c>
      <c r="J186" t="s">
        <v>748</v>
      </c>
      <c r="K186" t="s">
        <v>504</v>
      </c>
      <c r="L186" t="s">
        <v>749</v>
      </c>
      <c r="M186" t="s">
        <v>723</v>
      </c>
      <c r="N186" t="s">
        <v>724</v>
      </c>
      <c r="O186" t="s">
        <v>56</v>
      </c>
      <c r="P186" t="s">
        <v>725</v>
      </c>
      <c r="Q186">
        <v>1003.3</v>
      </c>
      <c r="R186">
        <v>0</v>
      </c>
      <c r="S186" t="str">
        <f t="shared" si="2"/>
        <v>北京陌陌科技有限公司北京陌陌科技有限公司CPC</v>
      </c>
      <c r="T186" t="e">
        <f>VLOOKUP(S:S,[1]Sheet1!N:N,1,0)</f>
        <v>#N/A</v>
      </c>
    </row>
    <row r="187" spans="1:20" x14ac:dyDescent="0.15">
      <c r="A187">
        <v>20230427</v>
      </c>
      <c r="B187">
        <v>27830416</v>
      </c>
      <c r="C187" t="s">
        <v>745</v>
      </c>
      <c r="D187" t="s">
        <v>746</v>
      </c>
      <c r="E187" t="s">
        <v>504</v>
      </c>
      <c r="F187" t="s">
        <v>504</v>
      </c>
      <c r="G187" t="s">
        <v>747</v>
      </c>
      <c r="H187" t="s">
        <v>504</v>
      </c>
      <c r="I187">
        <v>2124749</v>
      </c>
      <c r="J187" t="s">
        <v>748</v>
      </c>
      <c r="K187" t="s">
        <v>504</v>
      </c>
      <c r="L187" t="s">
        <v>749</v>
      </c>
      <c r="M187" t="s">
        <v>723</v>
      </c>
      <c r="N187" t="s">
        <v>724</v>
      </c>
      <c r="O187" t="s">
        <v>56</v>
      </c>
      <c r="P187" t="s">
        <v>725</v>
      </c>
      <c r="Q187">
        <v>345.6</v>
      </c>
      <c r="R187">
        <v>0</v>
      </c>
      <c r="S187" t="str">
        <f t="shared" si="2"/>
        <v>北京陌陌科技有限公司北京陌陌科技有限公司CPC</v>
      </c>
      <c r="T187" t="e">
        <f>VLOOKUP(S:S,[1]Sheet1!N:N,1,0)</f>
        <v>#N/A</v>
      </c>
    </row>
    <row r="188" spans="1:20" x14ac:dyDescent="0.15">
      <c r="A188">
        <v>20230415</v>
      </c>
      <c r="B188">
        <v>27861223</v>
      </c>
      <c r="C188" t="s">
        <v>750</v>
      </c>
      <c r="D188" t="s">
        <v>746</v>
      </c>
      <c r="E188" t="s">
        <v>504</v>
      </c>
      <c r="F188" t="s">
        <v>504</v>
      </c>
      <c r="G188" t="s">
        <v>747</v>
      </c>
      <c r="H188" t="s">
        <v>504</v>
      </c>
      <c r="I188">
        <v>2124749</v>
      </c>
      <c r="J188" t="s">
        <v>748</v>
      </c>
      <c r="K188" t="s">
        <v>504</v>
      </c>
      <c r="L188" t="s">
        <v>749</v>
      </c>
      <c r="M188" t="s">
        <v>723</v>
      </c>
      <c r="N188" t="s">
        <v>724</v>
      </c>
      <c r="O188" t="s">
        <v>56</v>
      </c>
      <c r="P188" t="s">
        <v>725</v>
      </c>
      <c r="Q188">
        <v>27700.77</v>
      </c>
      <c r="R188">
        <v>0</v>
      </c>
      <c r="S188" t="str">
        <f t="shared" si="2"/>
        <v>北京陌陌科技有限公司北京陌陌科技有限公司CPC</v>
      </c>
      <c r="T188" t="e">
        <f>VLOOKUP(S:S,[1]Sheet1!N:N,1,0)</f>
        <v>#N/A</v>
      </c>
    </row>
    <row r="189" spans="1:20" x14ac:dyDescent="0.15">
      <c r="A189">
        <v>20230416</v>
      </c>
      <c r="B189">
        <v>27861223</v>
      </c>
      <c r="C189" t="s">
        <v>750</v>
      </c>
      <c r="D189" t="s">
        <v>746</v>
      </c>
      <c r="E189" t="s">
        <v>504</v>
      </c>
      <c r="F189" t="s">
        <v>504</v>
      </c>
      <c r="G189" t="s">
        <v>747</v>
      </c>
      <c r="H189" t="s">
        <v>504</v>
      </c>
      <c r="I189">
        <v>2124749</v>
      </c>
      <c r="J189" t="s">
        <v>748</v>
      </c>
      <c r="K189" t="s">
        <v>504</v>
      </c>
      <c r="L189" t="s">
        <v>749</v>
      </c>
      <c r="M189" t="s">
        <v>723</v>
      </c>
      <c r="N189" t="s">
        <v>724</v>
      </c>
      <c r="O189" t="s">
        <v>56</v>
      </c>
      <c r="P189" t="s">
        <v>725</v>
      </c>
      <c r="Q189">
        <v>27981.82</v>
      </c>
      <c r="R189">
        <v>0</v>
      </c>
      <c r="S189" t="str">
        <f t="shared" si="2"/>
        <v>北京陌陌科技有限公司北京陌陌科技有限公司CPC</v>
      </c>
      <c r="T189" t="e">
        <f>VLOOKUP(S:S,[1]Sheet1!N:N,1,0)</f>
        <v>#N/A</v>
      </c>
    </row>
    <row r="190" spans="1:20" x14ac:dyDescent="0.15">
      <c r="A190">
        <v>20230417</v>
      </c>
      <c r="B190">
        <v>27861223</v>
      </c>
      <c r="C190" t="s">
        <v>750</v>
      </c>
      <c r="D190" t="s">
        <v>746</v>
      </c>
      <c r="E190" t="s">
        <v>504</v>
      </c>
      <c r="F190" t="s">
        <v>504</v>
      </c>
      <c r="G190" t="s">
        <v>747</v>
      </c>
      <c r="H190" t="s">
        <v>504</v>
      </c>
      <c r="I190">
        <v>2124749</v>
      </c>
      <c r="J190" t="s">
        <v>748</v>
      </c>
      <c r="K190" t="s">
        <v>504</v>
      </c>
      <c r="L190" t="s">
        <v>749</v>
      </c>
      <c r="M190" t="s">
        <v>723</v>
      </c>
      <c r="N190" t="s">
        <v>724</v>
      </c>
      <c r="O190" t="s">
        <v>56</v>
      </c>
      <c r="P190" t="s">
        <v>725</v>
      </c>
      <c r="Q190">
        <v>25431.7</v>
      </c>
      <c r="R190">
        <v>0</v>
      </c>
      <c r="S190" t="str">
        <f t="shared" si="2"/>
        <v>北京陌陌科技有限公司北京陌陌科技有限公司CPC</v>
      </c>
      <c r="T190" t="e">
        <f>VLOOKUP(S:S,[1]Sheet1!N:N,1,0)</f>
        <v>#N/A</v>
      </c>
    </row>
    <row r="191" spans="1:20" x14ac:dyDescent="0.15">
      <c r="A191">
        <v>20230418</v>
      </c>
      <c r="B191">
        <v>27861223</v>
      </c>
      <c r="C191" t="s">
        <v>750</v>
      </c>
      <c r="D191" t="s">
        <v>746</v>
      </c>
      <c r="E191" t="s">
        <v>504</v>
      </c>
      <c r="F191" t="s">
        <v>504</v>
      </c>
      <c r="G191" t="s">
        <v>747</v>
      </c>
      <c r="H191" t="s">
        <v>504</v>
      </c>
      <c r="I191">
        <v>2124749</v>
      </c>
      <c r="J191" t="s">
        <v>748</v>
      </c>
      <c r="K191" t="s">
        <v>504</v>
      </c>
      <c r="L191" t="s">
        <v>749</v>
      </c>
      <c r="M191" t="s">
        <v>723</v>
      </c>
      <c r="N191" t="s">
        <v>724</v>
      </c>
      <c r="O191" t="s">
        <v>56</v>
      </c>
      <c r="P191" t="s">
        <v>725</v>
      </c>
      <c r="Q191">
        <v>30266.84</v>
      </c>
      <c r="R191">
        <v>0</v>
      </c>
      <c r="S191" t="str">
        <f t="shared" si="2"/>
        <v>北京陌陌科技有限公司北京陌陌科技有限公司CPC</v>
      </c>
      <c r="T191" t="e">
        <f>VLOOKUP(S:S,[1]Sheet1!N:N,1,0)</f>
        <v>#N/A</v>
      </c>
    </row>
    <row r="192" spans="1:20" x14ac:dyDescent="0.15">
      <c r="A192">
        <v>20230419</v>
      </c>
      <c r="B192">
        <v>27861223</v>
      </c>
      <c r="C192" t="s">
        <v>750</v>
      </c>
      <c r="D192" t="s">
        <v>746</v>
      </c>
      <c r="E192" t="s">
        <v>504</v>
      </c>
      <c r="F192" t="s">
        <v>504</v>
      </c>
      <c r="G192" t="s">
        <v>747</v>
      </c>
      <c r="H192" t="s">
        <v>504</v>
      </c>
      <c r="I192">
        <v>2124749</v>
      </c>
      <c r="J192" t="s">
        <v>748</v>
      </c>
      <c r="K192" t="s">
        <v>504</v>
      </c>
      <c r="L192" t="s">
        <v>749</v>
      </c>
      <c r="M192" t="s">
        <v>723</v>
      </c>
      <c r="N192" t="s">
        <v>724</v>
      </c>
      <c r="O192" t="s">
        <v>56</v>
      </c>
      <c r="P192" t="s">
        <v>725</v>
      </c>
      <c r="Q192">
        <v>27445</v>
      </c>
      <c r="R192">
        <v>0</v>
      </c>
      <c r="S192" t="str">
        <f t="shared" si="2"/>
        <v>北京陌陌科技有限公司北京陌陌科技有限公司CPC</v>
      </c>
      <c r="T192" t="e">
        <f>VLOOKUP(S:S,[1]Sheet1!N:N,1,0)</f>
        <v>#N/A</v>
      </c>
    </row>
    <row r="193" spans="1:20" x14ac:dyDescent="0.15">
      <c r="A193">
        <v>20230420</v>
      </c>
      <c r="B193">
        <v>27861223</v>
      </c>
      <c r="C193" t="s">
        <v>750</v>
      </c>
      <c r="D193" t="s">
        <v>746</v>
      </c>
      <c r="E193" t="s">
        <v>504</v>
      </c>
      <c r="F193" t="s">
        <v>504</v>
      </c>
      <c r="G193" t="s">
        <v>747</v>
      </c>
      <c r="H193" t="s">
        <v>504</v>
      </c>
      <c r="I193">
        <v>2124749</v>
      </c>
      <c r="J193" t="s">
        <v>748</v>
      </c>
      <c r="K193" t="s">
        <v>504</v>
      </c>
      <c r="L193" t="s">
        <v>749</v>
      </c>
      <c r="M193" t="s">
        <v>723</v>
      </c>
      <c r="N193" t="s">
        <v>724</v>
      </c>
      <c r="O193" t="s">
        <v>56</v>
      </c>
      <c r="P193" t="s">
        <v>725</v>
      </c>
      <c r="Q193">
        <v>28546.11</v>
      </c>
      <c r="R193">
        <v>0</v>
      </c>
      <c r="S193" t="str">
        <f t="shared" si="2"/>
        <v>北京陌陌科技有限公司北京陌陌科技有限公司CPC</v>
      </c>
      <c r="T193" t="e">
        <f>VLOOKUP(S:S,[1]Sheet1!N:N,1,0)</f>
        <v>#N/A</v>
      </c>
    </row>
    <row r="194" spans="1:20" x14ac:dyDescent="0.15">
      <c r="A194">
        <v>20230421</v>
      </c>
      <c r="B194">
        <v>27861223</v>
      </c>
      <c r="C194" t="s">
        <v>750</v>
      </c>
      <c r="D194" t="s">
        <v>746</v>
      </c>
      <c r="E194" t="s">
        <v>504</v>
      </c>
      <c r="F194" t="s">
        <v>504</v>
      </c>
      <c r="G194" t="s">
        <v>747</v>
      </c>
      <c r="H194" t="s">
        <v>504</v>
      </c>
      <c r="I194">
        <v>2124749</v>
      </c>
      <c r="J194" t="s">
        <v>748</v>
      </c>
      <c r="K194" t="s">
        <v>504</v>
      </c>
      <c r="L194" t="s">
        <v>749</v>
      </c>
      <c r="M194" t="s">
        <v>723</v>
      </c>
      <c r="N194" t="s">
        <v>724</v>
      </c>
      <c r="O194" t="s">
        <v>56</v>
      </c>
      <c r="P194" t="s">
        <v>725</v>
      </c>
      <c r="Q194">
        <v>28001.51</v>
      </c>
      <c r="R194">
        <v>0</v>
      </c>
      <c r="S194" t="str">
        <f t="shared" si="2"/>
        <v>北京陌陌科技有限公司北京陌陌科技有限公司CPC</v>
      </c>
      <c r="T194" t="e">
        <f>VLOOKUP(S:S,[1]Sheet1!N:N,1,0)</f>
        <v>#N/A</v>
      </c>
    </row>
    <row r="195" spans="1:20" x14ac:dyDescent="0.15">
      <c r="A195">
        <v>20230422</v>
      </c>
      <c r="B195">
        <v>27861223</v>
      </c>
      <c r="C195" t="s">
        <v>750</v>
      </c>
      <c r="D195" t="s">
        <v>746</v>
      </c>
      <c r="E195" t="s">
        <v>504</v>
      </c>
      <c r="F195" t="s">
        <v>504</v>
      </c>
      <c r="G195" t="s">
        <v>747</v>
      </c>
      <c r="H195" t="s">
        <v>504</v>
      </c>
      <c r="I195">
        <v>2124749</v>
      </c>
      <c r="J195" t="s">
        <v>748</v>
      </c>
      <c r="K195" t="s">
        <v>504</v>
      </c>
      <c r="L195" t="s">
        <v>749</v>
      </c>
      <c r="M195" t="s">
        <v>723</v>
      </c>
      <c r="N195" t="s">
        <v>724</v>
      </c>
      <c r="O195" t="s">
        <v>56</v>
      </c>
      <c r="P195" t="s">
        <v>725</v>
      </c>
      <c r="Q195">
        <v>29099.62</v>
      </c>
      <c r="R195">
        <v>0</v>
      </c>
      <c r="S195" t="str">
        <f t="shared" ref="S195:S258" si="3">F195&amp;K195&amp;O195</f>
        <v>北京陌陌科技有限公司北京陌陌科技有限公司CPC</v>
      </c>
      <c r="T195" t="e">
        <f>VLOOKUP(S:S,[1]Sheet1!N:N,1,0)</f>
        <v>#N/A</v>
      </c>
    </row>
    <row r="196" spans="1:20" x14ac:dyDescent="0.15">
      <c r="A196">
        <v>20230423</v>
      </c>
      <c r="B196">
        <v>27861223</v>
      </c>
      <c r="C196" t="s">
        <v>750</v>
      </c>
      <c r="D196" t="s">
        <v>746</v>
      </c>
      <c r="E196" t="s">
        <v>504</v>
      </c>
      <c r="F196" t="s">
        <v>504</v>
      </c>
      <c r="G196" t="s">
        <v>747</v>
      </c>
      <c r="H196" t="s">
        <v>504</v>
      </c>
      <c r="I196">
        <v>2124749</v>
      </c>
      <c r="J196" t="s">
        <v>748</v>
      </c>
      <c r="K196" t="s">
        <v>504</v>
      </c>
      <c r="L196" t="s">
        <v>749</v>
      </c>
      <c r="M196" t="s">
        <v>723</v>
      </c>
      <c r="N196" t="s">
        <v>724</v>
      </c>
      <c r="O196" t="s">
        <v>56</v>
      </c>
      <c r="P196" t="s">
        <v>725</v>
      </c>
      <c r="Q196">
        <v>29214.959999999999</v>
      </c>
      <c r="R196">
        <v>0</v>
      </c>
      <c r="S196" t="str">
        <f t="shared" si="3"/>
        <v>北京陌陌科技有限公司北京陌陌科技有限公司CPC</v>
      </c>
      <c r="T196" t="e">
        <f>VLOOKUP(S:S,[1]Sheet1!N:N,1,0)</f>
        <v>#N/A</v>
      </c>
    </row>
    <row r="197" spans="1:20" x14ac:dyDescent="0.15">
      <c r="A197">
        <v>20230424</v>
      </c>
      <c r="B197">
        <v>27861223</v>
      </c>
      <c r="C197" t="s">
        <v>750</v>
      </c>
      <c r="D197" t="s">
        <v>746</v>
      </c>
      <c r="E197" t="s">
        <v>504</v>
      </c>
      <c r="F197" t="s">
        <v>504</v>
      </c>
      <c r="G197" t="s">
        <v>747</v>
      </c>
      <c r="H197" t="s">
        <v>504</v>
      </c>
      <c r="I197">
        <v>2124749</v>
      </c>
      <c r="J197" t="s">
        <v>748</v>
      </c>
      <c r="K197" t="s">
        <v>504</v>
      </c>
      <c r="L197" t="s">
        <v>749</v>
      </c>
      <c r="M197" t="s">
        <v>723</v>
      </c>
      <c r="N197" t="s">
        <v>724</v>
      </c>
      <c r="O197" t="s">
        <v>56</v>
      </c>
      <c r="P197" t="s">
        <v>725</v>
      </c>
      <c r="Q197">
        <v>25989.040000000001</v>
      </c>
      <c r="R197">
        <v>0</v>
      </c>
      <c r="S197" t="str">
        <f t="shared" si="3"/>
        <v>北京陌陌科技有限公司北京陌陌科技有限公司CPC</v>
      </c>
      <c r="T197" t="e">
        <f>VLOOKUP(S:S,[1]Sheet1!N:N,1,0)</f>
        <v>#N/A</v>
      </c>
    </row>
    <row r="198" spans="1:20" x14ac:dyDescent="0.15">
      <c r="A198">
        <v>20230425</v>
      </c>
      <c r="B198">
        <v>27861223</v>
      </c>
      <c r="C198" t="s">
        <v>750</v>
      </c>
      <c r="D198" t="s">
        <v>746</v>
      </c>
      <c r="E198" t="s">
        <v>504</v>
      </c>
      <c r="F198" t="s">
        <v>504</v>
      </c>
      <c r="G198" t="s">
        <v>747</v>
      </c>
      <c r="H198" t="s">
        <v>504</v>
      </c>
      <c r="I198">
        <v>2124749</v>
      </c>
      <c r="J198" t="s">
        <v>748</v>
      </c>
      <c r="K198" t="s">
        <v>504</v>
      </c>
      <c r="L198" t="s">
        <v>749</v>
      </c>
      <c r="M198" t="s">
        <v>723</v>
      </c>
      <c r="N198" t="s">
        <v>724</v>
      </c>
      <c r="O198" t="s">
        <v>56</v>
      </c>
      <c r="P198" t="s">
        <v>725</v>
      </c>
      <c r="Q198">
        <v>26875.95</v>
      </c>
      <c r="R198">
        <v>0</v>
      </c>
      <c r="S198" t="str">
        <f t="shared" si="3"/>
        <v>北京陌陌科技有限公司北京陌陌科技有限公司CPC</v>
      </c>
      <c r="T198" t="e">
        <f>VLOOKUP(S:S,[1]Sheet1!N:N,1,0)</f>
        <v>#N/A</v>
      </c>
    </row>
    <row r="199" spans="1:20" x14ac:dyDescent="0.15">
      <c r="A199">
        <v>20230426</v>
      </c>
      <c r="B199">
        <v>27861223</v>
      </c>
      <c r="C199" t="s">
        <v>750</v>
      </c>
      <c r="D199" t="s">
        <v>746</v>
      </c>
      <c r="E199" t="s">
        <v>504</v>
      </c>
      <c r="F199" t="s">
        <v>504</v>
      </c>
      <c r="G199" t="s">
        <v>747</v>
      </c>
      <c r="H199" t="s">
        <v>504</v>
      </c>
      <c r="I199">
        <v>2124749</v>
      </c>
      <c r="J199" t="s">
        <v>748</v>
      </c>
      <c r="K199" t="s">
        <v>504</v>
      </c>
      <c r="L199" t="s">
        <v>749</v>
      </c>
      <c r="M199" t="s">
        <v>723</v>
      </c>
      <c r="N199" t="s">
        <v>724</v>
      </c>
      <c r="O199" t="s">
        <v>56</v>
      </c>
      <c r="P199" t="s">
        <v>725</v>
      </c>
      <c r="Q199">
        <v>25004.98</v>
      </c>
      <c r="R199">
        <v>0</v>
      </c>
      <c r="S199" t="str">
        <f t="shared" si="3"/>
        <v>北京陌陌科技有限公司北京陌陌科技有限公司CPC</v>
      </c>
      <c r="T199" t="e">
        <f>VLOOKUP(S:S,[1]Sheet1!N:N,1,0)</f>
        <v>#N/A</v>
      </c>
    </row>
    <row r="200" spans="1:20" x14ac:dyDescent="0.15">
      <c r="A200">
        <v>20230427</v>
      </c>
      <c r="B200">
        <v>27861223</v>
      </c>
      <c r="C200" t="s">
        <v>750</v>
      </c>
      <c r="D200" t="s">
        <v>746</v>
      </c>
      <c r="E200" t="s">
        <v>504</v>
      </c>
      <c r="F200" t="s">
        <v>504</v>
      </c>
      <c r="G200" t="s">
        <v>747</v>
      </c>
      <c r="H200" t="s">
        <v>504</v>
      </c>
      <c r="I200">
        <v>2124749</v>
      </c>
      <c r="J200" t="s">
        <v>748</v>
      </c>
      <c r="K200" t="s">
        <v>504</v>
      </c>
      <c r="L200" t="s">
        <v>749</v>
      </c>
      <c r="M200" t="s">
        <v>723</v>
      </c>
      <c r="N200" t="s">
        <v>724</v>
      </c>
      <c r="O200" t="s">
        <v>56</v>
      </c>
      <c r="P200" t="s">
        <v>725</v>
      </c>
      <c r="Q200">
        <v>3273.18</v>
      </c>
      <c r="R200">
        <v>0</v>
      </c>
      <c r="S200" t="str">
        <f t="shared" si="3"/>
        <v>北京陌陌科技有限公司北京陌陌科技有限公司CPC</v>
      </c>
      <c r="T200" t="e">
        <f>VLOOKUP(S:S,[1]Sheet1!N:N,1,0)</f>
        <v>#N/A</v>
      </c>
    </row>
    <row r="201" spans="1:20" x14ac:dyDescent="0.15">
      <c r="A201">
        <v>20230421</v>
      </c>
      <c r="B201">
        <v>27861250</v>
      </c>
      <c r="C201" t="s">
        <v>751</v>
      </c>
      <c r="D201" t="s">
        <v>746</v>
      </c>
      <c r="E201" t="s">
        <v>504</v>
      </c>
      <c r="F201" t="s">
        <v>504</v>
      </c>
      <c r="G201" t="s">
        <v>747</v>
      </c>
      <c r="H201" t="s">
        <v>504</v>
      </c>
      <c r="I201">
        <v>2124749</v>
      </c>
      <c r="J201" t="s">
        <v>748</v>
      </c>
      <c r="K201" t="s">
        <v>504</v>
      </c>
      <c r="L201" t="s">
        <v>749</v>
      </c>
      <c r="M201" t="s">
        <v>723</v>
      </c>
      <c r="N201" t="s">
        <v>724</v>
      </c>
      <c r="O201" t="s">
        <v>56</v>
      </c>
      <c r="P201" t="s">
        <v>725</v>
      </c>
      <c r="Q201">
        <v>1653.13</v>
      </c>
      <c r="R201">
        <v>0</v>
      </c>
      <c r="S201" t="str">
        <f t="shared" si="3"/>
        <v>北京陌陌科技有限公司北京陌陌科技有限公司CPC</v>
      </c>
      <c r="T201" t="e">
        <f>VLOOKUP(S:S,[1]Sheet1!N:N,1,0)</f>
        <v>#N/A</v>
      </c>
    </row>
    <row r="202" spans="1:20" x14ac:dyDescent="0.15">
      <c r="A202">
        <v>20230422</v>
      </c>
      <c r="B202">
        <v>27861250</v>
      </c>
      <c r="C202" t="s">
        <v>751</v>
      </c>
      <c r="D202" t="s">
        <v>746</v>
      </c>
      <c r="E202" t="s">
        <v>504</v>
      </c>
      <c r="F202" t="s">
        <v>504</v>
      </c>
      <c r="G202" t="s">
        <v>747</v>
      </c>
      <c r="H202" t="s">
        <v>504</v>
      </c>
      <c r="I202">
        <v>2124749</v>
      </c>
      <c r="J202" t="s">
        <v>748</v>
      </c>
      <c r="K202" t="s">
        <v>504</v>
      </c>
      <c r="L202" t="s">
        <v>749</v>
      </c>
      <c r="M202" t="s">
        <v>723</v>
      </c>
      <c r="N202" t="s">
        <v>724</v>
      </c>
      <c r="O202" t="s">
        <v>56</v>
      </c>
      <c r="P202" t="s">
        <v>725</v>
      </c>
      <c r="Q202">
        <v>3222.64</v>
      </c>
      <c r="R202">
        <v>0</v>
      </c>
      <c r="S202" t="str">
        <f t="shared" si="3"/>
        <v>北京陌陌科技有限公司北京陌陌科技有限公司CPC</v>
      </c>
      <c r="T202" t="e">
        <f>VLOOKUP(S:S,[1]Sheet1!N:N,1,0)</f>
        <v>#N/A</v>
      </c>
    </row>
    <row r="203" spans="1:20" x14ac:dyDescent="0.15">
      <c r="A203">
        <v>20230423</v>
      </c>
      <c r="B203">
        <v>27861250</v>
      </c>
      <c r="C203" t="s">
        <v>751</v>
      </c>
      <c r="D203" t="s">
        <v>746</v>
      </c>
      <c r="E203" t="s">
        <v>504</v>
      </c>
      <c r="F203" t="s">
        <v>504</v>
      </c>
      <c r="G203" t="s">
        <v>747</v>
      </c>
      <c r="H203" t="s">
        <v>504</v>
      </c>
      <c r="I203">
        <v>2124749</v>
      </c>
      <c r="J203" t="s">
        <v>748</v>
      </c>
      <c r="K203" t="s">
        <v>504</v>
      </c>
      <c r="L203" t="s">
        <v>749</v>
      </c>
      <c r="M203" t="s">
        <v>723</v>
      </c>
      <c r="N203" t="s">
        <v>724</v>
      </c>
      <c r="O203" t="s">
        <v>56</v>
      </c>
      <c r="P203" t="s">
        <v>725</v>
      </c>
      <c r="Q203">
        <v>3443.27</v>
      </c>
      <c r="R203">
        <v>0</v>
      </c>
      <c r="S203" t="str">
        <f t="shared" si="3"/>
        <v>北京陌陌科技有限公司北京陌陌科技有限公司CPC</v>
      </c>
      <c r="T203" t="e">
        <f>VLOOKUP(S:S,[1]Sheet1!N:N,1,0)</f>
        <v>#N/A</v>
      </c>
    </row>
    <row r="204" spans="1:20" x14ac:dyDescent="0.15">
      <c r="A204">
        <v>20230424</v>
      </c>
      <c r="B204">
        <v>27861250</v>
      </c>
      <c r="C204" t="s">
        <v>751</v>
      </c>
      <c r="D204" t="s">
        <v>746</v>
      </c>
      <c r="E204" t="s">
        <v>504</v>
      </c>
      <c r="F204" t="s">
        <v>504</v>
      </c>
      <c r="G204" t="s">
        <v>747</v>
      </c>
      <c r="H204" t="s">
        <v>504</v>
      </c>
      <c r="I204">
        <v>2124749</v>
      </c>
      <c r="J204" t="s">
        <v>748</v>
      </c>
      <c r="K204" t="s">
        <v>504</v>
      </c>
      <c r="L204" t="s">
        <v>749</v>
      </c>
      <c r="M204" t="s">
        <v>723</v>
      </c>
      <c r="N204" t="s">
        <v>724</v>
      </c>
      <c r="O204" t="s">
        <v>56</v>
      </c>
      <c r="P204" t="s">
        <v>725</v>
      </c>
      <c r="Q204">
        <v>3863.39</v>
      </c>
      <c r="R204">
        <v>0</v>
      </c>
      <c r="S204" t="str">
        <f t="shared" si="3"/>
        <v>北京陌陌科技有限公司北京陌陌科技有限公司CPC</v>
      </c>
      <c r="T204" t="e">
        <f>VLOOKUP(S:S,[1]Sheet1!N:N,1,0)</f>
        <v>#N/A</v>
      </c>
    </row>
    <row r="205" spans="1:20" x14ac:dyDescent="0.15">
      <c r="A205">
        <v>20230425</v>
      </c>
      <c r="B205">
        <v>27861250</v>
      </c>
      <c r="C205" t="s">
        <v>751</v>
      </c>
      <c r="D205" t="s">
        <v>746</v>
      </c>
      <c r="E205" t="s">
        <v>504</v>
      </c>
      <c r="F205" t="s">
        <v>504</v>
      </c>
      <c r="G205" t="s">
        <v>747</v>
      </c>
      <c r="H205" t="s">
        <v>504</v>
      </c>
      <c r="I205">
        <v>2124749</v>
      </c>
      <c r="J205" t="s">
        <v>748</v>
      </c>
      <c r="K205" t="s">
        <v>504</v>
      </c>
      <c r="L205" t="s">
        <v>749</v>
      </c>
      <c r="M205" t="s">
        <v>723</v>
      </c>
      <c r="N205" t="s">
        <v>724</v>
      </c>
      <c r="O205" t="s">
        <v>56</v>
      </c>
      <c r="P205" t="s">
        <v>725</v>
      </c>
      <c r="Q205">
        <v>1850.41</v>
      </c>
      <c r="R205">
        <v>0</v>
      </c>
      <c r="S205" t="str">
        <f t="shared" si="3"/>
        <v>北京陌陌科技有限公司北京陌陌科技有限公司CPC</v>
      </c>
      <c r="T205" t="e">
        <f>VLOOKUP(S:S,[1]Sheet1!N:N,1,0)</f>
        <v>#N/A</v>
      </c>
    </row>
    <row r="206" spans="1:20" x14ac:dyDescent="0.15">
      <c r="A206">
        <v>20230426</v>
      </c>
      <c r="B206">
        <v>27861250</v>
      </c>
      <c r="C206" t="s">
        <v>751</v>
      </c>
      <c r="D206" t="s">
        <v>746</v>
      </c>
      <c r="E206" t="s">
        <v>504</v>
      </c>
      <c r="F206" t="s">
        <v>504</v>
      </c>
      <c r="G206" t="s">
        <v>747</v>
      </c>
      <c r="H206" t="s">
        <v>504</v>
      </c>
      <c r="I206">
        <v>2124749</v>
      </c>
      <c r="J206" t="s">
        <v>748</v>
      </c>
      <c r="K206" t="s">
        <v>504</v>
      </c>
      <c r="L206" t="s">
        <v>749</v>
      </c>
      <c r="M206" t="s">
        <v>723</v>
      </c>
      <c r="N206" t="s">
        <v>724</v>
      </c>
      <c r="O206" t="s">
        <v>56</v>
      </c>
      <c r="P206" t="s">
        <v>725</v>
      </c>
      <c r="Q206">
        <v>1784.85</v>
      </c>
      <c r="R206">
        <v>0</v>
      </c>
      <c r="S206" t="str">
        <f t="shared" si="3"/>
        <v>北京陌陌科技有限公司北京陌陌科技有限公司CPC</v>
      </c>
      <c r="T206" t="e">
        <f>VLOOKUP(S:S,[1]Sheet1!N:N,1,0)</f>
        <v>#N/A</v>
      </c>
    </row>
    <row r="207" spans="1:20" x14ac:dyDescent="0.15">
      <c r="A207">
        <v>20230427</v>
      </c>
      <c r="B207">
        <v>27861250</v>
      </c>
      <c r="C207" t="s">
        <v>751</v>
      </c>
      <c r="D207" t="s">
        <v>746</v>
      </c>
      <c r="E207" t="s">
        <v>504</v>
      </c>
      <c r="F207" t="s">
        <v>504</v>
      </c>
      <c r="G207" t="s">
        <v>747</v>
      </c>
      <c r="H207" t="s">
        <v>504</v>
      </c>
      <c r="I207">
        <v>2124749</v>
      </c>
      <c r="J207" t="s">
        <v>748</v>
      </c>
      <c r="K207" t="s">
        <v>504</v>
      </c>
      <c r="L207" t="s">
        <v>749</v>
      </c>
      <c r="M207" t="s">
        <v>723</v>
      </c>
      <c r="N207" t="s">
        <v>724</v>
      </c>
      <c r="O207" t="s">
        <v>56</v>
      </c>
      <c r="P207" t="s">
        <v>725</v>
      </c>
      <c r="Q207">
        <v>82.31</v>
      </c>
      <c r="R207">
        <v>0</v>
      </c>
      <c r="S207" t="str">
        <f t="shared" si="3"/>
        <v>北京陌陌科技有限公司北京陌陌科技有限公司CPC</v>
      </c>
      <c r="T207" t="e">
        <f>VLOOKUP(S:S,[1]Sheet1!N:N,1,0)</f>
        <v>#N/A</v>
      </c>
    </row>
    <row r="208" spans="1:20" x14ac:dyDescent="0.15">
      <c r="A208">
        <v>20230401</v>
      </c>
      <c r="B208">
        <v>28156403</v>
      </c>
      <c r="C208" t="s">
        <v>752</v>
      </c>
      <c r="D208" t="s">
        <v>753</v>
      </c>
      <c r="E208" t="s">
        <v>545</v>
      </c>
      <c r="F208" t="s">
        <v>544</v>
      </c>
      <c r="G208" t="s">
        <v>754</v>
      </c>
      <c r="H208" t="s">
        <v>545</v>
      </c>
      <c r="I208">
        <v>1798584</v>
      </c>
      <c r="J208" t="s">
        <v>755</v>
      </c>
      <c r="K208" t="s">
        <v>545</v>
      </c>
      <c r="L208" t="s">
        <v>756</v>
      </c>
      <c r="M208" t="s">
        <v>723</v>
      </c>
      <c r="N208" t="s">
        <v>724</v>
      </c>
      <c r="O208" t="s">
        <v>56</v>
      </c>
      <c r="P208" t="s">
        <v>725</v>
      </c>
      <c r="Q208">
        <v>354.1</v>
      </c>
      <c r="R208">
        <v>354.1</v>
      </c>
      <c r="S208" t="str">
        <f t="shared" si="3"/>
        <v>成都酉告信息科技有限公司上海紫河信息技术有限公司CPC</v>
      </c>
      <c r="T208" t="e">
        <f>VLOOKUP(S:S,[1]Sheet1!N:N,1,0)</f>
        <v>#N/A</v>
      </c>
    </row>
    <row r="209" spans="1:20" x14ac:dyDescent="0.15">
      <c r="A209">
        <v>20230402</v>
      </c>
      <c r="B209">
        <v>28156403</v>
      </c>
      <c r="C209" t="s">
        <v>752</v>
      </c>
      <c r="D209" t="s">
        <v>753</v>
      </c>
      <c r="E209" t="s">
        <v>545</v>
      </c>
      <c r="F209" t="s">
        <v>544</v>
      </c>
      <c r="G209" t="s">
        <v>754</v>
      </c>
      <c r="H209" t="s">
        <v>545</v>
      </c>
      <c r="I209">
        <v>1798584</v>
      </c>
      <c r="J209" t="s">
        <v>755</v>
      </c>
      <c r="K209" t="s">
        <v>545</v>
      </c>
      <c r="L209" t="s">
        <v>756</v>
      </c>
      <c r="M209" t="s">
        <v>723</v>
      </c>
      <c r="N209" t="s">
        <v>724</v>
      </c>
      <c r="O209" t="s">
        <v>56</v>
      </c>
      <c r="P209" t="s">
        <v>725</v>
      </c>
      <c r="Q209">
        <v>374.56</v>
      </c>
      <c r="R209">
        <v>374.56</v>
      </c>
      <c r="S209" t="str">
        <f t="shared" si="3"/>
        <v>成都酉告信息科技有限公司上海紫河信息技术有限公司CPC</v>
      </c>
      <c r="T209" t="e">
        <f>VLOOKUP(S:S,[1]Sheet1!N:N,1,0)</f>
        <v>#N/A</v>
      </c>
    </row>
    <row r="210" spans="1:20" x14ac:dyDescent="0.15">
      <c r="A210">
        <v>20230403</v>
      </c>
      <c r="B210">
        <v>28156403</v>
      </c>
      <c r="C210" t="s">
        <v>752</v>
      </c>
      <c r="D210" t="s">
        <v>753</v>
      </c>
      <c r="E210" t="s">
        <v>545</v>
      </c>
      <c r="F210" t="s">
        <v>544</v>
      </c>
      <c r="G210" t="s">
        <v>754</v>
      </c>
      <c r="H210" t="s">
        <v>545</v>
      </c>
      <c r="I210">
        <v>1798584</v>
      </c>
      <c r="J210" t="s">
        <v>755</v>
      </c>
      <c r="K210" t="s">
        <v>545</v>
      </c>
      <c r="L210" t="s">
        <v>756</v>
      </c>
      <c r="M210" t="s">
        <v>723</v>
      </c>
      <c r="N210" t="s">
        <v>724</v>
      </c>
      <c r="O210" t="s">
        <v>56</v>
      </c>
      <c r="P210" t="s">
        <v>725</v>
      </c>
      <c r="Q210">
        <v>501.15</v>
      </c>
      <c r="R210">
        <v>501.15</v>
      </c>
      <c r="S210" t="str">
        <f t="shared" si="3"/>
        <v>成都酉告信息科技有限公司上海紫河信息技术有限公司CPC</v>
      </c>
      <c r="T210" t="e">
        <f>VLOOKUP(S:S,[1]Sheet1!N:N,1,0)</f>
        <v>#N/A</v>
      </c>
    </row>
    <row r="211" spans="1:20" x14ac:dyDescent="0.15">
      <c r="A211">
        <v>20230404</v>
      </c>
      <c r="B211">
        <v>28156403</v>
      </c>
      <c r="C211" t="s">
        <v>752</v>
      </c>
      <c r="D211" t="s">
        <v>753</v>
      </c>
      <c r="E211" t="s">
        <v>545</v>
      </c>
      <c r="F211" t="s">
        <v>544</v>
      </c>
      <c r="G211" t="s">
        <v>754</v>
      </c>
      <c r="H211" t="s">
        <v>545</v>
      </c>
      <c r="I211">
        <v>1798584</v>
      </c>
      <c r="J211" t="s">
        <v>755</v>
      </c>
      <c r="K211" t="s">
        <v>545</v>
      </c>
      <c r="L211" t="s">
        <v>756</v>
      </c>
      <c r="M211" t="s">
        <v>723</v>
      </c>
      <c r="N211" t="s">
        <v>724</v>
      </c>
      <c r="O211" t="s">
        <v>56</v>
      </c>
      <c r="P211" t="s">
        <v>725</v>
      </c>
      <c r="Q211">
        <v>471.38</v>
      </c>
      <c r="R211">
        <v>471.38</v>
      </c>
      <c r="S211" t="str">
        <f t="shared" si="3"/>
        <v>成都酉告信息科技有限公司上海紫河信息技术有限公司CPC</v>
      </c>
      <c r="T211" t="e">
        <f>VLOOKUP(S:S,[1]Sheet1!N:N,1,0)</f>
        <v>#N/A</v>
      </c>
    </row>
    <row r="212" spans="1:20" x14ac:dyDescent="0.15">
      <c r="A212">
        <v>20230405</v>
      </c>
      <c r="B212">
        <v>28156403</v>
      </c>
      <c r="C212" t="s">
        <v>752</v>
      </c>
      <c r="D212" t="s">
        <v>753</v>
      </c>
      <c r="E212" t="s">
        <v>545</v>
      </c>
      <c r="F212" t="s">
        <v>544</v>
      </c>
      <c r="G212" t="s">
        <v>754</v>
      </c>
      <c r="H212" t="s">
        <v>545</v>
      </c>
      <c r="I212">
        <v>1798584</v>
      </c>
      <c r="J212" t="s">
        <v>755</v>
      </c>
      <c r="K212" t="s">
        <v>545</v>
      </c>
      <c r="L212" t="s">
        <v>756</v>
      </c>
      <c r="M212" t="s">
        <v>723</v>
      </c>
      <c r="N212" t="s">
        <v>724</v>
      </c>
      <c r="O212" t="s">
        <v>56</v>
      </c>
      <c r="P212" t="s">
        <v>725</v>
      </c>
      <c r="Q212">
        <v>387.07</v>
      </c>
      <c r="R212">
        <v>387.07</v>
      </c>
      <c r="S212" t="str">
        <f t="shared" si="3"/>
        <v>成都酉告信息科技有限公司上海紫河信息技术有限公司CPC</v>
      </c>
      <c r="T212" t="e">
        <f>VLOOKUP(S:S,[1]Sheet1!N:N,1,0)</f>
        <v>#N/A</v>
      </c>
    </row>
    <row r="213" spans="1:20" x14ac:dyDescent="0.15">
      <c r="A213">
        <v>20230406</v>
      </c>
      <c r="B213">
        <v>28156403</v>
      </c>
      <c r="C213" t="s">
        <v>752</v>
      </c>
      <c r="D213" t="s">
        <v>753</v>
      </c>
      <c r="E213" t="s">
        <v>545</v>
      </c>
      <c r="F213" t="s">
        <v>544</v>
      </c>
      <c r="G213" t="s">
        <v>754</v>
      </c>
      <c r="H213" t="s">
        <v>545</v>
      </c>
      <c r="I213">
        <v>1798584</v>
      </c>
      <c r="J213" t="s">
        <v>755</v>
      </c>
      <c r="K213" t="s">
        <v>545</v>
      </c>
      <c r="L213" t="s">
        <v>756</v>
      </c>
      <c r="M213" t="s">
        <v>723</v>
      </c>
      <c r="N213" t="s">
        <v>724</v>
      </c>
      <c r="O213" t="s">
        <v>56</v>
      </c>
      <c r="P213" t="s">
        <v>725</v>
      </c>
      <c r="Q213">
        <v>502.79</v>
      </c>
      <c r="R213">
        <v>502.79</v>
      </c>
      <c r="S213" t="str">
        <f t="shared" si="3"/>
        <v>成都酉告信息科技有限公司上海紫河信息技术有限公司CPC</v>
      </c>
      <c r="T213" t="e">
        <f>VLOOKUP(S:S,[1]Sheet1!N:N,1,0)</f>
        <v>#N/A</v>
      </c>
    </row>
    <row r="214" spans="1:20" x14ac:dyDescent="0.15">
      <c r="A214">
        <v>20230407</v>
      </c>
      <c r="B214">
        <v>28156403</v>
      </c>
      <c r="C214" t="s">
        <v>752</v>
      </c>
      <c r="D214" t="s">
        <v>753</v>
      </c>
      <c r="E214" t="s">
        <v>545</v>
      </c>
      <c r="F214" t="s">
        <v>544</v>
      </c>
      <c r="G214" t="s">
        <v>754</v>
      </c>
      <c r="H214" t="s">
        <v>545</v>
      </c>
      <c r="I214">
        <v>1798584</v>
      </c>
      <c r="J214" t="s">
        <v>755</v>
      </c>
      <c r="K214" t="s">
        <v>545</v>
      </c>
      <c r="L214" t="s">
        <v>756</v>
      </c>
      <c r="M214" t="s">
        <v>723</v>
      </c>
      <c r="N214" t="s">
        <v>724</v>
      </c>
      <c r="O214" t="s">
        <v>56</v>
      </c>
      <c r="P214" t="s">
        <v>725</v>
      </c>
      <c r="Q214">
        <v>346.02</v>
      </c>
      <c r="R214">
        <v>346.02</v>
      </c>
      <c r="S214" t="str">
        <f t="shared" si="3"/>
        <v>成都酉告信息科技有限公司上海紫河信息技术有限公司CPC</v>
      </c>
      <c r="T214" t="e">
        <f>VLOOKUP(S:S,[1]Sheet1!N:N,1,0)</f>
        <v>#N/A</v>
      </c>
    </row>
    <row r="215" spans="1:20" x14ac:dyDescent="0.15">
      <c r="A215">
        <v>20230401</v>
      </c>
      <c r="B215">
        <v>28450438</v>
      </c>
      <c r="C215" t="s">
        <v>757</v>
      </c>
      <c r="D215" t="s">
        <v>732</v>
      </c>
      <c r="E215" t="s">
        <v>479</v>
      </c>
      <c r="F215" t="s">
        <v>479</v>
      </c>
      <c r="G215" t="s">
        <v>758</v>
      </c>
      <c r="H215" t="s">
        <v>479</v>
      </c>
      <c r="I215">
        <v>2113477</v>
      </c>
      <c r="J215" t="s">
        <v>759</v>
      </c>
      <c r="K215" t="s">
        <v>479</v>
      </c>
      <c r="L215" t="s">
        <v>760</v>
      </c>
      <c r="M215" t="s">
        <v>723</v>
      </c>
      <c r="N215" t="s">
        <v>724</v>
      </c>
      <c r="O215" t="s">
        <v>56</v>
      </c>
      <c r="P215" t="s">
        <v>725</v>
      </c>
      <c r="Q215">
        <v>2504.4899999999998</v>
      </c>
      <c r="R215">
        <v>2504.4899999999998</v>
      </c>
      <c r="S215" t="str">
        <f t="shared" si="3"/>
        <v>广州酷狗计算机科技有限公司广州酷狗计算机科技有限公司CPC</v>
      </c>
      <c r="T215" t="e">
        <f>VLOOKUP(S:S,[1]Sheet1!N:N,1,0)</f>
        <v>#N/A</v>
      </c>
    </row>
    <row r="216" spans="1:20" x14ac:dyDescent="0.15">
      <c r="A216">
        <v>20230402</v>
      </c>
      <c r="B216">
        <v>28450438</v>
      </c>
      <c r="C216" t="s">
        <v>757</v>
      </c>
      <c r="D216" t="s">
        <v>732</v>
      </c>
      <c r="E216" t="s">
        <v>479</v>
      </c>
      <c r="F216" t="s">
        <v>479</v>
      </c>
      <c r="G216" t="s">
        <v>758</v>
      </c>
      <c r="H216" t="s">
        <v>479</v>
      </c>
      <c r="I216">
        <v>2113477</v>
      </c>
      <c r="J216" t="s">
        <v>759</v>
      </c>
      <c r="K216" t="s">
        <v>479</v>
      </c>
      <c r="L216" t="s">
        <v>760</v>
      </c>
      <c r="M216" t="s">
        <v>723</v>
      </c>
      <c r="N216" t="s">
        <v>724</v>
      </c>
      <c r="O216" t="s">
        <v>56</v>
      </c>
      <c r="P216" t="s">
        <v>725</v>
      </c>
      <c r="Q216">
        <v>3065.63</v>
      </c>
      <c r="R216">
        <v>3065.63</v>
      </c>
      <c r="S216" t="str">
        <f t="shared" si="3"/>
        <v>广州酷狗计算机科技有限公司广州酷狗计算机科技有限公司CPC</v>
      </c>
      <c r="T216" t="e">
        <f>VLOOKUP(S:S,[1]Sheet1!N:N,1,0)</f>
        <v>#N/A</v>
      </c>
    </row>
    <row r="217" spans="1:20" x14ac:dyDescent="0.15">
      <c r="A217">
        <v>20230403</v>
      </c>
      <c r="B217">
        <v>28450438</v>
      </c>
      <c r="C217" t="s">
        <v>757</v>
      </c>
      <c r="D217" t="s">
        <v>732</v>
      </c>
      <c r="E217" t="s">
        <v>479</v>
      </c>
      <c r="F217" t="s">
        <v>479</v>
      </c>
      <c r="G217" t="s">
        <v>758</v>
      </c>
      <c r="H217" t="s">
        <v>479</v>
      </c>
      <c r="I217">
        <v>2113477</v>
      </c>
      <c r="J217" t="s">
        <v>759</v>
      </c>
      <c r="K217" t="s">
        <v>479</v>
      </c>
      <c r="L217" t="s">
        <v>760</v>
      </c>
      <c r="M217" t="s">
        <v>723</v>
      </c>
      <c r="N217" t="s">
        <v>724</v>
      </c>
      <c r="O217" t="s">
        <v>56</v>
      </c>
      <c r="P217" t="s">
        <v>725</v>
      </c>
      <c r="Q217">
        <v>1937.47</v>
      </c>
      <c r="R217">
        <v>1937.47</v>
      </c>
      <c r="S217" t="str">
        <f t="shared" si="3"/>
        <v>广州酷狗计算机科技有限公司广州酷狗计算机科技有限公司CPC</v>
      </c>
      <c r="T217" t="e">
        <f>VLOOKUP(S:S,[1]Sheet1!N:N,1,0)</f>
        <v>#N/A</v>
      </c>
    </row>
    <row r="218" spans="1:20" x14ac:dyDescent="0.15">
      <c r="A218">
        <v>20230404</v>
      </c>
      <c r="B218">
        <v>28450438</v>
      </c>
      <c r="C218" t="s">
        <v>757</v>
      </c>
      <c r="D218" t="s">
        <v>732</v>
      </c>
      <c r="E218" t="s">
        <v>479</v>
      </c>
      <c r="F218" t="s">
        <v>479</v>
      </c>
      <c r="G218" t="s">
        <v>758</v>
      </c>
      <c r="H218" t="s">
        <v>479</v>
      </c>
      <c r="I218">
        <v>2113477</v>
      </c>
      <c r="J218" t="s">
        <v>759</v>
      </c>
      <c r="K218" t="s">
        <v>479</v>
      </c>
      <c r="L218" t="s">
        <v>760</v>
      </c>
      <c r="M218" t="s">
        <v>723</v>
      </c>
      <c r="N218" t="s">
        <v>724</v>
      </c>
      <c r="O218" t="s">
        <v>56</v>
      </c>
      <c r="P218" t="s">
        <v>725</v>
      </c>
      <c r="Q218">
        <v>2411.62</v>
      </c>
      <c r="R218">
        <v>2411.62</v>
      </c>
      <c r="S218" t="str">
        <f t="shared" si="3"/>
        <v>广州酷狗计算机科技有限公司广州酷狗计算机科技有限公司CPC</v>
      </c>
      <c r="T218" t="e">
        <f>VLOOKUP(S:S,[1]Sheet1!N:N,1,0)</f>
        <v>#N/A</v>
      </c>
    </row>
    <row r="219" spans="1:20" x14ac:dyDescent="0.15">
      <c r="A219">
        <v>20230405</v>
      </c>
      <c r="B219">
        <v>28450438</v>
      </c>
      <c r="C219" t="s">
        <v>757</v>
      </c>
      <c r="D219" t="s">
        <v>732</v>
      </c>
      <c r="E219" t="s">
        <v>479</v>
      </c>
      <c r="F219" t="s">
        <v>479</v>
      </c>
      <c r="G219" t="s">
        <v>758</v>
      </c>
      <c r="H219" t="s">
        <v>479</v>
      </c>
      <c r="I219">
        <v>2113477</v>
      </c>
      <c r="J219" t="s">
        <v>759</v>
      </c>
      <c r="K219" t="s">
        <v>479</v>
      </c>
      <c r="L219" t="s">
        <v>760</v>
      </c>
      <c r="M219" t="s">
        <v>723</v>
      </c>
      <c r="N219" t="s">
        <v>724</v>
      </c>
      <c r="O219" t="s">
        <v>56</v>
      </c>
      <c r="P219" t="s">
        <v>725</v>
      </c>
      <c r="Q219">
        <v>2132.13</v>
      </c>
      <c r="R219">
        <v>2132.13</v>
      </c>
      <c r="S219" t="str">
        <f t="shared" si="3"/>
        <v>广州酷狗计算机科技有限公司广州酷狗计算机科技有限公司CPC</v>
      </c>
      <c r="T219" t="e">
        <f>VLOOKUP(S:S,[1]Sheet1!N:N,1,0)</f>
        <v>#N/A</v>
      </c>
    </row>
    <row r="220" spans="1:20" x14ac:dyDescent="0.15">
      <c r="A220">
        <v>20230406</v>
      </c>
      <c r="B220">
        <v>28450438</v>
      </c>
      <c r="C220" t="s">
        <v>757</v>
      </c>
      <c r="D220" t="s">
        <v>732</v>
      </c>
      <c r="E220" t="s">
        <v>479</v>
      </c>
      <c r="F220" t="s">
        <v>479</v>
      </c>
      <c r="G220" t="s">
        <v>758</v>
      </c>
      <c r="H220" t="s">
        <v>479</v>
      </c>
      <c r="I220">
        <v>2113477</v>
      </c>
      <c r="J220" t="s">
        <v>759</v>
      </c>
      <c r="K220" t="s">
        <v>479</v>
      </c>
      <c r="L220" t="s">
        <v>760</v>
      </c>
      <c r="M220" t="s">
        <v>723</v>
      </c>
      <c r="N220" t="s">
        <v>724</v>
      </c>
      <c r="O220" t="s">
        <v>56</v>
      </c>
      <c r="P220" t="s">
        <v>725</v>
      </c>
      <c r="Q220">
        <v>1841.8</v>
      </c>
      <c r="R220">
        <v>1841.8</v>
      </c>
      <c r="S220" t="str">
        <f t="shared" si="3"/>
        <v>广州酷狗计算机科技有限公司广州酷狗计算机科技有限公司CPC</v>
      </c>
      <c r="T220" t="e">
        <f>VLOOKUP(S:S,[1]Sheet1!N:N,1,0)</f>
        <v>#N/A</v>
      </c>
    </row>
    <row r="221" spans="1:20" x14ac:dyDescent="0.15">
      <c r="A221">
        <v>20230407</v>
      </c>
      <c r="B221">
        <v>28450438</v>
      </c>
      <c r="C221" t="s">
        <v>757</v>
      </c>
      <c r="D221" t="s">
        <v>732</v>
      </c>
      <c r="E221" t="s">
        <v>479</v>
      </c>
      <c r="F221" t="s">
        <v>479</v>
      </c>
      <c r="G221" t="s">
        <v>758</v>
      </c>
      <c r="H221" t="s">
        <v>479</v>
      </c>
      <c r="I221">
        <v>2113477</v>
      </c>
      <c r="J221" t="s">
        <v>759</v>
      </c>
      <c r="K221" t="s">
        <v>479</v>
      </c>
      <c r="L221" t="s">
        <v>760</v>
      </c>
      <c r="M221" t="s">
        <v>723</v>
      </c>
      <c r="N221" t="s">
        <v>724</v>
      </c>
      <c r="O221" t="s">
        <v>56</v>
      </c>
      <c r="P221" t="s">
        <v>725</v>
      </c>
      <c r="Q221">
        <v>3356.23</v>
      </c>
      <c r="R221">
        <v>3356.23</v>
      </c>
      <c r="S221" t="str">
        <f t="shared" si="3"/>
        <v>广州酷狗计算机科技有限公司广州酷狗计算机科技有限公司CPC</v>
      </c>
      <c r="T221" t="e">
        <f>VLOOKUP(S:S,[1]Sheet1!N:N,1,0)</f>
        <v>#N/A</v>
      </c>
    </row>
    <row r="222" spans="1:20" x14ac:dyDescent="0.15">
      <c r="A222">
        <v>20230408</v>
      </c>
      <c r="B222">
        <v>28450438</v>
      </c>
      <c r="C222" t="s">
        <v>757</v>
      </c>
      <c r="D222" t="s">
        <v>732</v>
      </c>
      <c r="E222" t="s">
        <v>479</v>
      </c>
      <c r="F222" t="s">
        <v>479</v>
      </c>
      <c r="G222" t="s">
        <v>758</v>
      </c>
      <c r="H222" t="s">
        <v>479</v>
      </c>
      <c r="I222">
        <v>2113477</v>
      </c>
      <c r="J222" t="s">
        <v>759</v>
      </c>
      <c r="K222" t="s">
        <v>479</v>
      </c>
      <c r="L222" t="s">
        <v>760</v>
      </c>
      <c r="M222" t="s">
        <v>723</v>
      </c>
      <c r="N222" t="s">
        <v>724</v>
      </c>
      <c r="O222" t="s">
        <v>56</v>
      </c>
      <c r="P222" t="s">
        <v>725</v>
      </c>
      <c r="Q222">
        <v>2050.66</v>
      </c>
      <c r="R222">
        <v>2050.66</v>
      </c>
      <c r="S222" t="str">
        <f t="shared" si="3"/>
        <v>广州酷狗计算机科技有限公司广州酷狗计算机科技有限公司CPC</v>
      </c>
      <c r="T222" t="e">
        <f>VLOOKUP(S:S,[1]Sheet1!N:N,1,0)</f>
        <v>#N/A</v>
      </c>
    </row>
    <row r="223" spans="1:20" x14ac:dyDescent="0.15">
      <c r="A223">
        <v>20230409</v>
      </c>
      <c r="B223">
        <v>28450438</v>
      </c>
      <c r="C223" t="s">
        <v>757</v>
      </c>
      <c r="D223" t="s">
        <v>732</v>
      </c>
      <c r="E223" t="s">
        <v>479</v>
      </c>
      <c r="F223" t="s">
        <v>479</v>
      </c>
      <c r="G223" t="s">
        <v>758</v>
      </c>
      <c r="H223" t="s">
        <v>479</v>
      </c>
      <c r="I223">
        <v>2113477</v>
      </c>
      <c r="J223" t="s">
        <v>759</v>
      </c>
      <c r="K223" t="s">
        <v>479</v>
      </c>
      <c r="L223" t="s">
        <v>760</v>
      </c>
      <c r="M223" t="s">
        <v>723</v>
      </c>
      <c r="N223" t="s">
        <v>724</v>
      </c>
      <c r="O223" t="s">
        <v>56</v>
      </c>
      <c r="P223" t="s">
        <v>725</v>
      </c>
      <c r="Q223">
        <v>2428.86</v>
      </c>
      <c r="R223">
        <v>2428.86</v>
      </c>
      <c r="S223" t="str">
        <f t="shared" si="3"/>
        <v>广州酷狗计算机科技有限公司广州酷狗计算机科技有限公司CPC</v>
      </c>
      <c r="T223" t="e">
        <f>VLOOKUP(S:S,[1]Sheet1!N:N,1,0)</f>
        <v>#N/A</v>
      </c>
    </row>
    <row r="224" spans="1:20" x14ac:dyDescent="0.15">
      <c r="A224">
        <v>20230410</v>
      </c>
      <c r="B224">
        <v>28450438</v>
      </c>
      <c r="C224" t="s">
        <v>757</v>
      </c>
      <c r="D224" t="s">
        <v>732</v>
      </c>
      <c r="E224" t="s">
        <v>479</v>
      </c>
      <c r="F224" t="s">
        <v>479</v>
      </c>
      <c r="G224" t="s">
        <v>758</v>
      </c>
      <c r="H224" t="s">
        <v>479</v>
      </c>
      <c r="I224">
        <v>2113477</v>
      </c>
      <c r="J224" t="s">
        <v>759</v>
      </c>
      <c r="K224" t="s">
        <v>479</v>
      </c>
      <c r="L224" t="s">
        <v>760</v>
      </c>
      <c r="M224" t="s">
        <v>723</v>
      </c>
      <c r="N224" t="s">
        <v>724</v>
      </c>
      <c r="O224" t="s">
        <v>56</v>
      </c>
      <c r="P224" t="s">
        <v>725</v>
      </c>
      <c r="Q224">
        <v>1476.81</v>
      </c>
      <c r="R224">
        <v>1476.81</v>
      </c>
      <c r="S224" t="str">
        <f t="shared" si="3"/>
        <v>广州酷狗计算机科技有限公司广州酷狗计算机科技有限公司CPC</v>
      </c>
      <c r="T224" t="e">
        <f>VLOOKUP(S:S,[1]Sheet1!N:N,1,0)</f>
        <v>#N/A</v>
      </c>
    </row>
    <row r="225" spans="1:20" x14ac:dyDescent="0.15">
      <c r="A225">
        <v>20230411</v>
      </c>
      <c r="B225">
        <v>28450438</v>
      </c>
      <c r="C225" t="s">
        <v>757</v>
      </c>
      <c r="D225" t="s">
        <v>732</v>
      </c>
      <c r="E225" t="s">
        <v>479</v>
      </c>
      <c r="F225" t="s">
        <v>479</v>
      </c>
      <c r="G225" t="s">
        <v>758</v>
      </c>
      <c r="H225" t="s">
        <v>479</v>
      </c>
      <c r="I225">
        <v>2113477</v>
      </c>
      <c r="J225" t="s">
        <v>759</v>
      </c>
      <c r="K225" t="s">
        <v>479</v>
      </c>
      <c r="L225" t="s">
        <v>760</v>
      </c>
      <c r="M225" t="s">
        <v>723</v>
      </c>
      <c r="N225" t="s">
        <v>724</v>
      </c>
      <c r="O225" t="s">
        <v>56</v>
      </c>
      <c r="P225" t="s">
        <v>725</v>
      </c>
      <c r="Q225">
        <v>2090.8000000000002</v>
      </c>
      <c r="R225">
        <v>2090.8000000000002</v>
      </c>
      <c r="S225" t="str">
        <f t="shared" si="3"/>
        <v>广州酷狗计算机科技有限公司广州酷狗计算机科技有限公司CPC</v>
      </c>
      <c r="T225" t="e">
        <f>VLOOKUP(S:S,[1]Sheet1!N:N,1,0)</f>
        <v>#N/A</v>
      </c>
    </row>
    <row r="226" spans="1:20" x14ac:dyDescent="0.15">
      <c r="A226">
        <v>20230412</v>
      </c>
      <c r="B226">
        <v>28450438</v>
      </c>
      <c r="C226" t="s">
        <v>757</v>
      </c>
      <c r="D226" t="s">
        <v>732</v>
      </c>
      <c r="E226" t="s">
        <v>479</v>
      </c>
      <c r="F226" t="s">
        <v>479</v>
      </c>
      <c r="G226" t="s">
        <v>758</v>
      </c>
      <c r="H226" t="s">
        <v>479</v>
      </c>
      <c r="I226">
        <v>2113477</v>
      </c>
      <c r="J226" t="s">
        <v>759</v>
      </c>
      <c r="K226" t="s">
        <v>479</v>
      </c>
      <c r="L226" t="s">
        <v>760</v>
      </c>
      <c r="M226" t="s">
        <v>723</v>
      </c>
      <c r="N226" t="s">
        <v>724</v>
      </c>
      <c r="O226" t="s">
        <v>56</v>
      </c>
      <c r="P226" t="s">
        <v>725</v>
      </c>
      <c r="Q226">
        <v>2060.64</v>
      </c>
      <c r="R226">
        <v>2060.64</v>
      </c>
      <c r="S226" t="str">
        <f t="shared" si="3"/>
        <v>广州酷狗计算机科技有限公司广州酷狗计算机科技有限公司CPC</v>
      </c>
      <c r="T226" t="e">
        <f>VLOOKUP(S:S,[1]Sheet1!N:N,1,0)</f>
        <v>#N/A</v>
      </c>
    </row>
    <row r="227" spans="1:20" x14ac:dyDescent="0.15">
      <c r="A227">
        <v>20230413</v>
      </c>
      <c r="B227">
        <v>28450438</v>
      </c>
      <c r="C227" t="s">
        <v>757</v>
      </c>
      <c r="D227" t="s">
        <v>732</v>
      </c>
      <c r="E227" t="s">
        <v>479</v>
      </c>
      <c r="F227" t="s">
        <v>479</v>
      </c>
      <c r="G227" t="s">
        <v>758</v>
      </c>
      <c r="H227" t="s">
        <v>479</v>
      </c>
      <c r="I227">
        <v>2113477</v>
      </c>
      <c r="J227" t="s">
        <v>759</v>
      </c>
      <c r="K227" t="s">
        <v>479</v>
      </c>
      <c r="L227" t="s">
        <v>760</v>
      </c>
      <c r="M227" t="s">
        <v>723</v>
      </c>
      <c r="N227" t="s">
        <v>724</v>
      </c>
      <c r="O227" t="s">
        <v>56</v>
      </c>
      <c r="P227" t="s">
        <v>725</v>
      </c>
      <c r="Q227">
        <v>1812.91</v>
      </c>
      <c r="R227">
        <v>1812.91</v>
      </c>
      <c r="S227" t="str">
        <f t="shared" si="3"/>
        <v>广州酷狗计算机科技有限公司广州酷狗计算机科技有限公司CPC</v>
      </c>
      <c r="T227" t="e">
        <f>VLOOKUP(S:S,[1]Sheet1!N:N,1,0)</f>
        <v>#N/A</v>
      </c>
    </row>
    <row r="228" spans="1:20" x14ac:dyDescent="0.15">
      <c r="A228">
        <v>20230414</v>
      </c>
      <c r="B228">
        <v>28450438</v>
      </c>
      <c r="C228" t="s">
        <v>757</v>
      </c>
      <c r="D228" t="s">
        <v>732</v>
      </c>
      <c r="E228" t="s">
        <v>479</v>
      </c>
      <c r="F228" t="s">
        <v>479</v>
      </c>
      <c r="G228" t="s">
        <v>758</v>
      </c>
      <c r="H228" t="s">
        <v>479</v>
      </c>
      <c r="I228">
        <v>2113477</v>
      </c>
      <c r="J228" t="s">
        <v>759</v>
      </c>
      <c r="K228" t="s">
        <v>479</v>
      </c>
      <c r="L228" t="s">
        <v>760</v>
      </c>
      <c r="M228" t="s">
        <v>723</v>
      </c>
      <c r="N228" t="s">
        <v>724</v>
      </c>
      <c r="O228" t="s">
        <v>56</v>
      </c>
      <c r="P228" t="s">
        <v>725</v>
      </c>
      <c r="Q228">
        <v>1171.05</v>
      </c>
      <c r="R228">
        <v>1171.05</v>
      </c>
      <c r="S228" t="str">
        <f t="shared" si="3"/>
        <v>广州酷狗计算机科技有限公司广州酷狗计算机科技有限公司CPC</v>
      </c>
      <c r="T228" t="e">
        <f>VLOOKUP(S:S,[1]Sheet1!N:N,1,0)</f>
        <v>#N/A</v>
      </c>
    </row>
    <row r="229" spans="1:20" x14ac:dyDescent="0.15">
      <c r="A229">
        <v>20230415</v>
      </c>
      <c r="B229">
        <v>28450438</v>
      </c>
      <c r="C229" t="s">
        <v>757</v>
      </c>
      <c r="D229" t="s">
        <v>732</v>
      </c>
      <c r="E229" t="s">
        <v>479</v>
      </c>
      <c r="F229" t="s">
        <v>479</v>
      </c>
      <c r="G229" t="s">
        <v>758</v>
      </c>
      <c r="H229" t="s">
        <v>479</v>
      </c>
      <c r="I229">
        <v>2113477</v>
      </c>
      <c r="J229" t="s">
        <v>759</v>
      </c>
      <c r="K229" t="s">
        <v>479</v>
      </c>
      <c r="L229" t="s">
        <v>760</v>
      </c>
      <c r="M229" t="s">
        <v>723</v>
      </c>
      <c r="N229" t="s">
        <v>724</v>
      </c>
      <c r="O229" t="s">
        <v>56</v>
      </c>
      <c r="P229" t="s">
        <v>725</v>
      </c>
      <c r="Q229">
        <v>1865</v>
      </c>
      <c r="R229">
        <v>1865</v>
      </c>
      <c r="S229" t="str">
        <f t="shared" si="3"/>
        <v>广州酷狗计算机科技有限公司广州酷狗计算机科技有限公司CPC</v>
      </c>
      <c r="T229" t="e">
        <f>VLOOKUP(S:S,[1]Sheet1!N:N,1,0)</f>
        <v>#N/A</v>
      </c>
    </row>
    <row r="230" spans="1:20" x14ac:dyDescent="0.15">
      <c r="A230">
        <v>20230416</v>
      </c>
      <c r="B230">
        <v>28450438</v>
      </c>
      <c r="C230" t="s">
        <v>757</v>
      </c>
      <c r="D230" t="s">
        <v>732</v>
      </c>
      <c r="E230" t="s">
        <v>479</v>
      </c>
      <c r="F230" t="s">
        <v>479</v>
      </c>
      <c r="G230" t="s">
        <v>758</v>
      </c>
      <c r="H230" t="s">
        <v>479</v>
      </c>
      <c r="I230">
        <v>2113477</v>
      </c>
      <c r="J230" t="s">
        <v>759</v>
      </c>
      <c r="K230" t="s">
        <v>479</v>
      </c>
      <c r="L230" t="s">
        <v>760</v>
      </c>
      <c r="M230" t="s">
        <v>723</v>
      </c>
      <c r="N230" t="s">
        <v>724</v>
      </c>
      <c r="O230" t="s">
        <v>56</v>
      </c>
      <c r="P230" t="s">
        <v>725</v>
      </c>
      <c r="Q230">
        <v>2084.42</v>
      </c>
      <c r="R230">
        <v>2084.42</v>
      </c>
      <c r="S230" t="str">
        <f t="shared" si="3"/>
        <v>广州酷狗计算机科技有限公司广州酷狗计算机科技有限公司CPC</v>
      </c>
      <c r="T230" t="e">
        <f>VLOOKUP(S:S,[1]Sheet1!N:N,1,0)</f>
        <v>#N/A</v>
      </c>
    </row>
    <row r="231" spans="1:20" x14ac:dyDescent="0.15">
      <c r="A231">
        <v>20230417</v>
      </c>
      <c r="B231">
        <v>28450438</v>
      </c>
      <c r="C231" t="s">
        <v>757</v>
      </c>
      <c r="D231" t="s">
        <v>732</v>
      </c>
      <c r="E231" t="s">
        <v>479</v>
      </c>
      <c r="F231" t="s">
        <v>479</v>
      </c>
      <c r="G231" t="s">
        <v>758</v>
      </c>
      <c r="H231" t="s">
        <v>479</v>
      </c>
      <c r="I231">
        <v>2113477</v>
      </c>
      <c r="J231" t="s">
        <v>759</v>
      </c>
      <c r="K231" t="s">
        <v>479</v>
      </c>
      <c r="L231" t="s">
        <v>760</v>
      </c>
      <c r="M231" t="s">
        <v>723</v>
      </c>
      <c r="N231" t="s">
        <v>724</v>
      </c>
      <c r="O231" t="s">
        <v>56</v>
      </c>
      <c r="P231" t="s">
        <v>725</v>
      </c>
      <c r="Q231">
        <v>895.46</v>
      </c>
      <c r="R231">
        <v>895.46</v>
      </c>
      <c r="S231" t="str">
        <f t="shared" si="3"/>
        <v>广州酷狗计算机科技有限公司广州酷狗计算机科技有限公司CPC</v>
      </c>
      <c r="T231" t="e">
        <f>VLOOKUP(S:S,[1]Sheet1!N:N,1,0)</f>
        <v>#N/A</v>
      </c>
    </row>
    <row r="232" spans="1:20" x14ac:dyDescent="0.15">
      <c r="A232">
        <v>20230418</v>
      </c>
      <c r="B232">
        <v>28450438</v>
      </c>
      <c r="C232" t="s">
        <v>757</v>
      </c>
      <c r="D232" t="s">
        <v>732</v>
      </c>
      <c r="E232" t="s">
        <v>479</v>
      </c>
      <c r="F232" t="s">
        <v>479</v>
      </c>
      <c r="G232" t="s">
        <v>758</v>
      </c>
      <c r="H232" t="s">
        <v>479</v>
      </c>
      <c r="I232">
        <v>2113477</v>
      </c>
      <c r="J232" t="s">
        <v>759</v>
      </c>
      <c r="K232" t="s">
        <v>479</v>
      </c>
      <c r="L232" t="s">
        <v>760</v>
      </c>
      <c r="M232" t="s">
        <v>723</v>
      </c>
      <c r="N232" t="s">
        <v>724</v>
      </c>
      <c r="O232" t="s">
        <v>56</v>
      </c>
      <c r="P232" t="s">
        <v>725</v>
      </c>
      <c r="Q232">
        <v>1732.19</v>
      </c>
      <c r="R232">
        <v>1732.19</v>
      </c>
      <c r="S232" t="str">
        <f t="shared" si="3"/>
        <v>广州酷狗计算机科技有限公司广州酷狗计算机科技有限公司CPC</v>
      </c>
      <c r="T232" t="e">
        <f>VLOOKUP(S:S,[1]Sheet1!N:N,1,0)</f>
        <v>#N/A</v>
      </c>
    </row>
    <row r="233" spans="1:20" x14ac:dyDescent="0.15">
      <c r="A233">
        <v>20230419</v>
      </c>
      <c r="B233">
        <v>28450438</v>
      </c>
      <c r="C233" t="s">
        <v>757</v>
      </c>
      <c r="D233" t="s">
        <v>732</v>
      </c>
      <c r="E233" t="s">
        <v>479</v>
      </c>
      <c r="F233" t="s">
        <v>479</v>
      </c>
      <c r="G233" t="s">
        <v>758</v>
      </c>
      <c r="H233" t="s">
        <v>479</v>
      </c>
      <c r="I233">
        <v>2113477</v>
      </c>
      <c r="J233" t="s">
        <v>759</v>
      </c>
      <c r="K233" t="s">
        <v>479</v>
      </c>
      <c r="L233" t="s">
        <v>760</v>
      </c>
      <c r="M233" t="s">
        <v>723</v>
      </c>
      <c r="N233" t="s">
        <v>724</v>
      </c>
      <c r="O233" t="s">
        <v>56</v>
      </c>
      <c r="P233" t="s">
        <v>725</v>
      </c>
      <c r="Q233">
        <v>1697.88</v>
      </c>
      <c r="R233">
        <v>1697.88</v>
      </c>
      <c r="S233" t="str">
        <f t="shared" si="3"/>
        <v>广州酷狗计算机科技有限公司广州酷狗计算机科技有限公司CPC</v>
      </c>
      <c r="T233" t="e">
        <f>VLOOKUP(S:S,[1]Sheet1!N:N,1,0)</f>
        <v>#N/A</v>
      </c>
    </row>
    <row r="234" spans="1:20" x14ac:dyDescent="0.15">
      <c r="A234">
        <v>20230420</v>
      </c>
      <c r="B234">
        <v>28450438</v>
      </c>
      <c r="C234" t="s">
        <v>757</v>
      </c>
      <c r="D234" t="s">
        <v>732</v>
      </c>
      <c r="E234" t="s">
        <v>479</v>
      </c>
      <c r="F234" t="s">
        <v>479</v>
      </c>
      <c r="G234" t="s">
        <v>758</v>
      </c>
      <c r="H234" t="s">
        <v>479</v>
      </c>
      <c r="I234">
        <v>2113477</v>
      </c>
      <c r="J234" t="s">
        <v>759</v>
      </c>
      <c r="K234" t="s">
        <v>479</v>
      </c>
      <c r="L234" t="s">
        <v>760</v>
      </c>
      <c r="M234" t="s">
        <v>723</v>
      </c>
      <c r="N234" t="s">
        <v>724</v>
      </c>
      <c r="O234" t="s">
        <v>56</v>
      </c>
      <c r="P234" t="s">
        <v>725</v>
      </c>
      <c r="Q234">
        <v>1914.38</v>
      </c>
      <c r="R234">
        <v>1914.38</v>
      </c>
      <c r="S234" t="str">
        <f t="shared" si="3"/>
        <v>广州酷狗计算机科技有限公司广州酷狗计算机科技有限公司CPC</v>
      </c>
      <c r="T234" t="e">
        <f>VLOOKUP(S:S,[1]Sheet1!N:N,1,0)</f>
        <v>#N/A</v>
      </c>
    </row>
    <row r="235" spans="1:20" x14ac:dyDescent="0.15">
      <c r="A235">
        <v>20230421</v>
      </c>
      <c r="B235">
        <v>28450438</v>
      </c>
      <c r="C235" t="s">
        <v>757</v>
      </c>
      <c r="D235" t="s">
        <v>732</v>
      </c>
      <c r="E235" t="s">
        <v>479</v>
      </c>
      <c r="F235" t="s">
        <v>479</v>
      </c>
      <c r="G235" t="s">
        <v>758</v>
      </c>
      <c r="H235" t="s">
        <v>479</v>
      </c>
      <c r="I235">
        <v>2113477</v>
      </c>
      <c r="J235" t="s">
        <v>759</v>
      </c>
      <c r="K235" t="s">
        <v>479</v>
      </c>
      <c r="L235" t="s">
        <v>760</v>
      </c>
      <c r="M235" t="s">
        <v>723</v>
      </c>
      <c r="N235" t="s">
        <v>724</v>
      </c>
      <c r="O235" t="s">
        <v>56</v>
      </c>
      <c r="P235" t="s">
        <v>725</v>
      </c>
      <c r="Q235">
        <v>2027.93</v>
      </c>
      <c r="R235">
        <v>2027.93</v>
      </c>
      <c r="S235" t="str">
        <f t="shared" si="3"/>
        <v>广州酷狗计算机科技有限公司广州酷狗计算机科技有限公司CPC</v>
      </c>
      <c r="T235" t="e">
        <f>VLOOKUP(S:S,[1]Sheet1!N:N,1,0)</f>
        <v>#N/A</v>
      </c>
    </row>
    <row r="236" spans="1:20" x14ac:dyDescent="0.15">
      <c r="A236">
        <v>20230422</v>
      </c>
      <c r="B236">
        <v>28450438</v>
      </c>
      <c r="C236" t="s">
        <v>757</v>
      </c>
      <c r="D236" t="s">
        <v>732</v>
      </c>
      <c r="E236" t="s">
        <v>479</v>
      </c>
      <c r="F236" t="s">
        <v>479</v>
      </c>
      <c r="G236" t="s">
        <v>758</v>
      </c>
      <c r="H236" t="s">
        <v>479</v>
      </c>
      <c r="I236">
        <v>2113477</v>
      </c>
      <c r="J236" t="s">
        <v>759</v>
      </c>
      <c r="K236" t="s">
        <v>479</v>
      </c>
      <c r="L236" t="s">
        <v>760</v>
      </c>
      <c r="M236" t="s">
        <v>723</v>
      </c>
      <c r="N236" t="s">
        <v>724</v>
      </c>
      <c r="O236" t="s">
        <v>56</v>
      </c>
      <c r="P236" t="s">
        <v>725</v>
      </c>
      <c r="Q236">
        <v>2971.13</v>
      </c>
      <c r="R236">
        <v>2971.13</v>
      </c>
      <c r="S236" t="str">
        <f t="shared" si="3"/>
        <v>广州酷狗计算机科技有限公司广州酷狗计算机科技有限公司CPC</v>
      </c>
      <c r="T236" t="e">
        <f>VLOOKUP(S:S,[1]Sheet1!N:N,1,0)</f>
        <v>#N/A</v>
      </c>
    </row>
    <row r="237" spans="1:20" x14ac:dyDescent="0.15">
      <c r="A237">
        <v>20230423</v>
      </c>
      <c r="B237">
        <v>28450438</v>
      </c>
      <c r="C237" t="s">
        <v>757</v>
      </c>
      <c r="D237" t="s">
        <v>732</v>
      </c>
      <c r="E237" t="s">
        <v>479</v>
      </c>
      <c r="F237" t="s">
        <v>479</v>
      </c>
      <c r="G237" t="s">
        <v>758</v>
      </c>
      <c r="H237" t="s">
        <v>479</v>
      </c>
      <c r="I237">
        <v>2113477</v>
      </c>
      <c r="J237" t="s">
        <v>759</v>
      </c>
      <c r="K237" t="s">
        <v>479</v>
      </c>
      <c r="L237" t="s">
        <v>760</v>
      </c>
      <c r="M237" t="s">
        <v>723</v>
      </c>
      <c r="N237" t="s">
        <v>724</v>
      </c>
      <c r="O237" t="s">
        <v>56</v>
      </c>
      <c r="P237" t="s">
        <v>725</v>
      </c>
      <c r="Q237">
        <v>2622.58</v>
      </c>
      <c r="R237">
        <v>2622.58</v>
      </c>
      <c r="S237" t="str">
        <f t="shared" si="3"/>
        <v>广州酷狗计算机科技有限公司广州酷狗计算机科技有限公司CPC</v>
      </c>
      <c r="T237" t="e">
        <f>VLOOKUP(S:S,[1]Sheet1!N:N,1,0)</f>
        <v>#N/A</v>
      </c>
    </row>
    <row r="238" spans="1:20" x14ac:dyDescent="0.15">
      <c r="A238">
        <v>20230424</v>
      </c>
      <c r="B238">
        <v>28450438</v>
      </c>
      <c r="C238" t="s">
        <v>757</v>
      </c>
      <c r="D238" t="s">
        <v>732</v>
      </c>
      <c r="E238" t="s">
        <v>479</v>
      </c>
      <c r="F238" t="s">
        <v>479</v>
      </c>
      <c r="G238" t="s">
        <v>758</v>
      </c>
      <c r="H238" t="s">
        <v>479</v>
      </c>
      <c r="I238">
        <v>2113477</v>
      </c>
      <c r="J238" t="s">
        <v>759</v>
      </c>
      <c r="K238" t="s">
        <v>479</v>
      </c>
      <c r="L238" t="s">
        <v>760</v>
      </c>
      <c r="M238" t="s">
        <v>723</v>
      </c>
      <c r="N238" t="s">
        <v>724</v>
      </c>
      <c r="O238" t="s">
        <v>56</v>
      </c>
      <c r="P238" t="s">
        <v>725</v>
      </c>
      <c r="Q238">
        <v>2293.34</v>
      </c>
      <c r="R238">
        <v>2293.34</v>
      </c>
      <c r="S238" t="str">
        <f t="shared" si="3"/>
        <v>广州酷狗计算机科技有限公司广州酷狗计算机科技有限公司CPC</v>
      </c>
      <c r="T238" t="e">
        <f>VLOOKUP(S:S,[1]Sheet1!N:N,1,0)</f>
        <v>#N/A</v>
      </c>
    </row>
    <row r="239" spans="1:20" x14ac:dyDescent="0.15">
      <c r="A239">
        <v>20230425</v>
      </c>
      <c r="B239">
        <v>28450438</v>
      </c>
      <c r="C239" t="s">
        <v>757</v>
      </c>
      <c r="D239" t="s">
        <v>732</v>
      </c>
      <c r="E239" t="s">
        <v>479</v>
      </c>
      <c r="F239" t="s">
        <v>479</v>
      </c>
      <c r="G239" t="s">
        <v>758</v>
      </c>
      <c r="H239" t="s">
        <v>479</v>
      </c>
      <c r="I239">
        <v>2113477</v>
      </c>
      <c r="J239" t="s">
        <v>759</v>
      </c>
      <c r="K239" t="s">
        <v>479</v>
      </c>
      <c r="L239" t="s">
        <v>760</v>
      </c>
      <c r="M239" t="s">
        <v>723</v>
      </c>
      <c r="N239" t="s">
        <v>724</v>
      </c>
      <c r="O239" t="s">
        <v>56</v>
      </c>
      <c r="P239" t="s">
        <v>725</v>
      </c>
      <c r="Q239">
        <v>4244.41</v>
      </c>
      <c r="R239">
        <v>4244.41</v>
      </c>
      <c r="S239" t="str">
        <f t="shared" si="3"/>
        <v>广州酷狗计算机科技有限公司广州酷狗计算机科技有限公司CPC</v>
      </c>
      <c r="T239" t="e">
        <f>VLOOKUP(S:S,[1]Sheet1!N:N,1,0)</f>
        <v>#N/A</v>
      </c>
    </row>
    <row r="240" spans="1:20" x14ac:dyDescent="0.15">
      <c r="A240">
        <v>20230426</v>
      </c>
      <c r="B240">
        <v>28450438</v>
      </c>
      <c r="C240" t="s">
        <v>757</v>
      </c>
      <c r="D240" t="s">
        <v>732</v>
      </c>
      <c r="E240" t="s">
        <v>479</v>
      </c>
      <c r="F240" t="s">
        <v>479</v>
      </c>
      <c r="G240" t="s">
        <v>758</v>
      </c>
      <c r="H240" t="s">
        <v>479</v>
      </c>
      <c r="I240">
        <v>2113477</v>
      </c>
      <c r="J240" t="s">
        <v>759</v>
      </c>
      <c r="K240" t="s">
        <v>479</v>
      </c>
      <c r="L240" t="s">
        <v>760</v>
      </c>
      <c r="M240" t="s">
        <v>723</v>
      </c>
      <c r="N240" t="s">
        <v>724</v>
      </c>
      <c r="O240" t="s">
        <v>56</v>
      </c>
      <c r="P240" t="s">
        <v>725</v>
      </c>
      <c r="Q240">
        <v>2165.69</v>
      </c>
      <c r="R240">
        <v>2165.69</v>
      </c>
      <c r="S240" t="str">
        <f t="shared" si="3"/>
        <v>广州酷狗计算机科技有限公司广州酷狗计算机科技有限公司CPC</v>
      </c>
      <c r="T240" t="e">
        <f>VLOOKUP(S:S,[1]Sheet1!N:N,1,0)</f>
        <v>#N/A</v>
      </c>
    </row>
    <row r="241" spans="1:20" x14ac:dyDescent="0.15">
      <c r="A241">
        <v>20230427</v>
      </c>
      <c r="B241">
        <v>28450438</v>
      </c>
      <c r="C241" t="s">
        <v>757</v>
      </c>
      <c r="D241" t="s">
        <v>732</v>
      </c>
      <c r="E241" t="s">
        <v>479</v>
      </c>
      <c r="F241" t="s">
        <v>479</v>
      </c>
      <c r="G241" t="s">
        <v>758</v>
      </c>
      <c r="H241" t="s">
        <v>479</v>
      </c>
      <c r="I241">
        <v>2113477</v>
      </c>
      <c r="J241" t="s">
        <v>759</v>
      </c>
      <c r="K241" t="s">
        <v>479</v>
      </c>
      <c r="L241" t="s">
        <v>760</v>
      </c>
      <c r="M241" t="s">
        <v>723</v>
      </c>
      <c r="N241" t="s">
        <v>724</v>
      </c>
      <c r="O241" t="s">
        <v>56</v>
      </c>
      <c r="P241" t="s">
        <v>725</v>
      </c>
      <c r="Q241">
        <v>4014.54</v>
      </c>
      <c r="R241">
        <v>4014.54</v>
      </c>
      <c r="S241" t="str">
        <f t="shared" si="3"/>
        <v>广州酷狗计算机科技有限公司广州酷狗计算机科技有限公司CPC</v>
      </c>
      <c r="T241" t="e">
        <f>VLOOKUP(S:S,[1]Sheet1!N:N,1,0)</f>
        <v>#N/A</v>
      </c>
    </row>
    <row r="242" spans="1:20" x14ac:dyDescent="0.15">
      <c r="A242">
        <v>20230428</v>
      </c>
      <c r="B242">
        <v>28450438</v>
      </c>
      <c r="C242" t="s">
        <v>757</v>
      </c>
      <c r="D242" t="s">
        <v>732</v>
      </c>
      <c r="E242" t="s">
        <v>479</v>
      </c>
      <c r="F242" t="s">
        <v>479</v>
      </c>
      <c r="G242" t="s">
        <v>758</v>
      </c>
      <c r="H242" t="s">
        <v>479</v>
      </c>
      <c r="I242">
        <v>2113477</v>
      </c>
      <c r="J242" t="s">
        <v>759</v>
      </c>
      <c r="K242" t="s">
        <v>479</v>
      </c>
      <c r="L242" t="s">
        <v>760</v>
      </c>
      <c r="M242" t="s">
        <v>723</v>
      </c>
      <c r="N242" t="s">
        <v>724</v>
      </c>
      <c r="O242" t="s">
        <v>56</v>
      </c>
      <c r="P242" t="s">
        <v>725</v>
      </c>
      <c r="Q242">
        <v>4008.83</v>
      </c>
      <c r="R242">
        <v>4008.83</v>
      </c>
      <c r="S242" t="str">
        <f t="shared" si="3"/>
        <v>广州酷狗计算机科技有限公司广州酷狗计算机科技有限公司CPC</v>
      </c>
      <c r="T242" t="e">
        <f>VLOOKUP(S:S,[1]Sheet1!N:N,1,0)</f>
        <v>#N/A</v>
      </c>
    </row>
    <row r="243" spans="1:20" x14ac:dyDescent="0.15">
      <c r="A243">
        <v>20230429</v>
      </c>
      <c r="B243">
        <v>28450438</v>
      </c>
      <c r="C243" t="s">
        <v>757</v>
      </c>
      <c r="D243" t="s">
        <v>732</v>
      </c>
      <c r="E243" t="s">
        <v>479</v>
      </c>
      <c r="F243" t="s">
        <v>479</v>
      </c>
      <c r="G243" t="s">
        <v>758</v>
      </c>
      <c r="H243" t="s">
        <v>479</v>
      </c>
      <c r="I243">
        <v>2113477</v>
      </c>
      <c r="J243" t="s">
        <v>759</v>
      </c>
      <c r="K243" t="s">
        <v>479</v>
      </c>
      <c r="L243" t="s">
        <v>760</v>
      </c>
      <c r="M243" t="s">
        <v>723</v>
      </c>
      <c r="N243" t="s">
        <v>724</v>
      </c>
      <c r="O243" t="s">
        <v>56</v>
      </c>
      <c r="P243" t="s">
        <v>725</v>
      </c>
      <c r="Q243">
        <v>4001.98</v>
      </c>
      <c r="R243">
        <v>4001.98</v>
      </c>
      <c r="S243" t="str">
        <f t="shared" si="3"/>
        <v>广州酷狗计算机科技有限公司广州酷狗计算机科技有限公司CPC</v>
      </c>
      <c r="T243" t="e">
        <f>VLOOKUP(S:S,[1]Sheet1!N:N,1,0)</f>
        <v>#N/A</v>
      </c>
    </row>
    <row r="244" spans="1:20" x14ac:dyDescent="0.15">
      <c r="A244">
        <v>20230430</v>
      </c>
      <c r="B244">
        <v>28450438</v>
      </c>
      <c r="C244" t="s">
        <v>757</v>
      </c>
      <c r="D244" t="s">
        <v>732</v>
      </c>
      <c r="E244" t="s">
        <v>479</v>
      </c>
      <c r="F244" t="s">
        <v>479</v>
      </c>
      <c r="G244" t="s">
        <v>758</v>
      </c>
      <c r="H244" t="s">
        <v>479</v>
      </c>
      <c r="I244">
        <v>2113477</v>
      </c>
      <c r="J244" t="s">
        <v>759</v>
      </c>
      <c r="K244" t="s">
        <v>479</v>
      </c>
      <c r="L244" t="s">
        <v>760</v>
      </c>
      <c r="M244" t="s">
        <v>723</v>
      </c>
      <c r="N244" t="s">
        <v>724</v>
      </c>
      <c r="O244" t="s">
        <v>56</v>
      </c>
      <c r="P244" t="s">
        <v>725</v>
      </c>
      <c r="Q244">
        <v>3994.56</v>
      </c>
      <c r="R244">
        <v>3994.56</v>
      </c>
      <c r="S244" t="str">
        <f t="shared" si="3"/>
        <v>广州酷狗计算机科技有限公司广州酷狗计算机科技有限公司CPC</v>
      </c>
      <c r="T244" t="e">
        <f>VLOOKUP(S:S,[1]Sheet1!N:N,1,0)</f>
        <v>#N/A</v>
      </c>
    </row>
    <row r="245" spans="1:20" x14ac:dyDescent="0.15">
      <c r="A245">
        <v>20230401</v>
      </c>
      <c r="B245">
        <v>28935070</v>
      </c>
      <c r="C245" t="s">
        <v>761</v>
      </c>
      <c r="D245" t="s">
        <v>737</v>
      </c>
      <c r="E245" t="s">
        <v>502</v>
      </c>
      <c r="F245" t="s">
        <v>503</v>
      </c>
      <c r="G245" t="s">
        <v>738</v>
      </c>
      <c r="H245" t="s">
        <v>502</v>
      </c>
      <c r="I245">
        <v>2060661</v>
      </c>
      <c r="J245" t="s">
        <v>739</v>
      </c>
      <c r="K245" t="s">
        <v>502</v>
      </c>
      <c r="L245" t="s">
        <v>740</v>
      </c>
      <c r="M245" t="s">
        <v>723</v>
      </c>
      <c r="N245" t="s">
        <v>724</v>
      </c>
      <c r="O245" t="s">
        <v>56</v>
      </c>
      <c r="P245" t="s">
        <v>725</v>
      </c>
      <c r="Q245">
        <v>2419.86</v>
      </c>
      <c r="R245">
        <v>1999.74</v>
      </c>
      <c r="S245" t="str">
        <f t="shared" si="3"/>
        <v>北京华品博睿网络技术有限公司-数字媒体北京华品博睿网络技术有限公司CPC</v>
      </c>
      <c r="T245" t="e">
        <f>VLOOKUP(S:S,[1]Sheet1!N:N,1,0)</f>
        <v>#N/A</v>
      </c>
    </row>
    <row r="246" spans="1:20" x14ac:dyDescent="0.15">
      <c r="A246">
        <v>20230402</v>
      </c>
      <c r="B246">
        <v>28935070</v>
      </c>
      <c r="C246" t="s">
        <v>761</v>
      </c>
      <c r="D246" t="s">
        <v>737</v>
      </c>
      <c r="E246" t="s">
        <v>502</v>
      </c>
      <c r="F246" t="s">
        <v>503</v>
      </c>
      <c r="G246" t="s">
        <v>738</v>
      </c>
      <c r="H246" t="s">
        <v>502</v>
      </c>
      <c r="I246">
        <v>2060661</v>
      </c>
      <c r="J246" t="s">
        <v>739</v>
      </c>
      <c r="K246" t="s">
        <v>502</v>
      </c>
      <c r="L246" t="s">
        <v>740</v>
      </c>
      <c r="M246" t="s">
        <v>723</v>
      </c>
      <c r="N246" t="s">
        <v>724</v>
      </c>
      <c r="O246" t="s">
        <v>56</v>
      </c>
      <c r="P246" t="s">
        <v>725</v>
      </c>
      <c r="Q246">
        <v>4772.0200000000004</v>
      </c>
      <c r="R246">
        <v>3943.6</v>
      </c>
      <c r="S246" t="str">
        <f t="shared" si="3"/>
        <v>北京华品博睿网络技术有限公司-数字媒体北京华品博睿网络技术有限公司CPC</v>
      </c>
      <c r="T246" t="e">
        <f>VLOOKUP(S:S,[1]Sheet1!N:N,1,0)</f>
        <v>#N/A</v>
      </c>
    </row>
    <row r="247" spans="1:20" x14ac:dyDescent="0.15">
      <c r="A247">
        <v>20230401</v>
      </c>
      <c r="B247">
        <v>28935070</v>
      </c>
      <c r="C247" t="s">
        <v>761</v>
      </c>
      <c r="D247" t="s">
        <v>737</v>
      </c>
      <c r="E247" t="s">
        <v>502</v>
      </c>
      <c r="F247" t="s">
        <v>503</v>
      </c>
      <c r="G247" t="s">
        <v>738</v>
      </c>
      <c r="H247" t="s">
        <v>502</v>
      </c>
      <c r="I247">
        <v>2127946</v>
      </c>
      <c r="J247" t="s">
        <v>762</v>
      </c>
      <c r="K247" t="s">
        <v>502</v>
      </c>
      <c r="L247" t="s">
        <v>740</v>
      </c>
      <c r="M247" t="s">
        <v>723</v>
      </c>
      <c r="N247" t="s">
        <v>724</v>
      </c>
      <c r="O247" t="s">
        <v>56</v>
      </c>
      <c r="P247" t="s">
        <v>725</v>
      </c>
      <c r="Q247">
        <v>1985.35</v>
      </c>
      <c r="R247">
        <v>0</v>
      </c>
      <c r="S247" t="str">
        <f t="shared" si="3"/>
        <v>北京华品博睿网络技术有限公司-数字媒体北京华品博睿网络技术有限公司CPC</v>
      </c>
      <c r="T247" t="e">
        <f>VLOOKUP(S:S,[1]Sheet1!N:N,1,0)</f>
        <v>#N/A</v>
      </c>
    </row>
    <row r="248" spans="1:20" x14ac:dyDescent="0.15">
      <c r="A248">
        <v>20230425</v>
      </c>
      <c r="B248">
        <v>29138299</v>
      </c>
      <c r="C248" t="s">
        <v>763</v>
      </c>
      <c r="D248" t="s">
        <v>732</v>
      </c>
      <c r="E248" t="s">
        <v>764</v>
      </c>
      <c r="F248" t="e">
        <v>#N/A</v>
      </c>
      <c r="G248" t="s">
        <v>765</v>
      </c>
      <c r="H248" t="s">
        <v>764</v>
      </c>
      <c r="I248">
        <v>111605</v>
      </c>
      <c r="J248">
        <v>2152157</v>
      </c>
      <c r="K248" t="s">
        <v>764</v>
      </c>
      <c r="L248" t="s">
        <v>766</v>
      </c>
      <c r="M248" t="s">
        <v>767</v>
      </c>
      <c r="N248" t="s">
        <v>724</v>
      </c>
      <c r="O248" t="s">
        <v>56</v>
      </c>
      <c r="P248" t="s">
        <v>725</v>
      </c>
      <c r="Q248">
        <v>0.7</v>
      </c>
      <c r="R248">
        <v>0.7</v>
      </c>
      <c r="S248" t="e">
        <f t="shared" si="3"/>
        <v>#N/A</v>
      </c>
      <c r="T248" t="e">
        <f>VLOOKUP(S:S,[1]Sheet1!N:N,1,0)</f>
        <v>#N/A</v>
      </c>
    </row>
    <row r="249" spans="1:20" x14ac:dyDescent="0.15">
      <c r="A249">
        <v>20230401</v>
      </c>
      <c r="B249">
        <v>29404181</v>
      </c>
      <c r="C249" t="s">
        <v>768</v>
      </c>
      <c r="D249" t="s">
        <v>727</v>
      </c>
      <c r="E249" t="s">
        <v>525</v>
      </c>
      <c r="F249" t="s">
        <v>525</v>
      </c>
      <c r="G249" t="s">
        <v>728</v>
      </c>
      <c r="H249" t="s">
        <v>525</v>
      </c>
      <c r="I249">
        <v>2130054</v>
      </c>
      <c r="J249" t="s">
        <v>729</v>
      </c>
      <c r="K249" t="s">
        <v>525</v>
      </c>
      <c r="L249" t="s">
        <v>730</v>
      </c>
      <c r="M249" t="s">
        <v>723</v>
      </c>
      <c r="N249" t="s">
        <v>724</v>
      </c>
      <c r="O249" t="s">
        <v>56</v>
      </c>
      <c r="P249" t="s">
        <v>725</v>
      </c>
      <c r="Q249">
        <v>1471.55</v>
      </c>
      <c r="R249">
        <v>1191.47</v>
      </c>
      <c r="S249" t="str">
        <f t="shared" si="3"/>
        <v>深圳尚米网络技术有限公司深圳尚米网络技术有限公司CPC</v>
      </c>
      <c r="T249" t="e">
        <f>VLOOKUP(S:S,[1]Sheet1!N:N,1,0)</f>
        <v>#N/A</v>
      </c>
    </row>
    <row r="250" spans="1:20" x14ac:dyDescent="0.15">
      <c r="A250">
        <v>20230402</v>
      </c>
      <c r="B250">
        <v>29404181</v>
      </c>
      <c r="C250" t="s">
        <v>768</v>
      </c>
      <c r="D250" t="s">
        <v>727</v>
      </c>
      <c r="E250" t="s">
        <v>525</v>
      </c>
      <c r="F250" t="s">
        <v>525</v>
      </c>
      <c r="G250" t="s">
        <v>728</v>
      </c>
      <c r="H250" t="s">
        <v>525</v>
      </c>
      <c r="I250">
        <v>2130054</v>
      </c>
      <c r="J250" t="s">
        <v>729</v>
      </c>
      <c r="K250" t="s">
        <v>525</v>
      </c>
      <c r="L250" t="s">
        <v>730</v>
      </c>
      <c r="M250" t="s">
        <v>723</v>
      </c>
      <c r="N250" t="s">
        <v>724</v>
      </c>
      <c r="O250" t="s">
        <v>56</v>
      </c>
      <c r="P250" t="s">
        <v>725</v>
      </c>
      <c r="Q250">
        <v>1591.79</v>
      </c>
      <c r="R250">
        <v>1288.83</v>
      </c>
      <c r="S250" t="str">
        <f t="shared" si="3"/>
        <v>深圳尚米网络技术有限公司深圳尚米网络技术有限公司CPC</v>
      </c>
      <c r="T250" t="e">
        <f>VLOOKUP(S:S,[1]Sheet1!N:N,1,0)</f>
        <v>#N/A</v>
      </c>
    </row>
    <row r="251" spans="1:20" x14ac:dyDescent="0.15">
      <c r="A251">
        <v>20230403</v>
      </c>
      <c r="B251">
        <v>29404181</v>
      </c>
      <c r="C251" t="s">
        <v>768</v>
      </c>
      <c r="D251" t="s">
        <v>727</v>
      </c>
      <c r="E251" t="s">
        <v>525</v>
      </c>
      <c r="F251" t="s">
        <v>525</v>
      </c>
      <c r="G251" t="s">
        <v>728</v>
      </c>
      <c r="H251" t="s">
        <v>525</v>
      </c>
      <c r="I251">
        <v>2130054</v>
      </c>
      <c r="J251" t="s">
        <v>729</v>
      </c>
      <c r="K251" t="s">
        <v>525</v>
      </c>
      <c r="L251" t="s">
        <v>730</v>
      </c>
      <c r="M251" t="s">
        <v>723</v>
      </c>
      <c r="N251" t="s">
        <v>724</v>
      </c>
      <c r="O251" t="s">
        <v>56</v>
      </c>
      <c r="P251" t="s">
        <v>725</v>
      </c>
      <c r="Q251">
        <v>1036.53</v>
      </c>
      <c r="R251">
        <v>839.25</v>
      </c>
      <c r="S251" t="str">
        <f t="shared" si="3"/>
        <v>深圳尚米网络技术有限公司深圳尚米网络技术有限公司CPC</v>
      </c>
      <c r="T251" t="e">
        <f>VLOOKUP(S:S,[1]Sheet1!N:N,1,0)</f>
        <v>#N/A</v>
      </c>
    </row>
    <row r="252" spans="1:20" x14ac:dyDescent="0.15">
      <c r="A252">
        <v>20230404</v>
      </c>
      <c r="B252">
        <v>29404181</v>
      </c>
      <c r="C252" t="s">
        <v>768</v>
      </c>
      <c r="D252" t="s">
        <v>727</v>
      </c>
      <c r="E252" t="s">
        <v>525</v>
      </c>
      <c r="F252" t="s">
        <v>525</v>
      </c>
      <c r="G252" t="s">
        <v>728</v>
      </c>
      <c r="H252" t="s">
        <v>525</v>
      </c>
      <c r="I252">
        <v>2130054</v>
      </c>
      <c r="J252" t="s">
        <v>729</v>
      </c>
      <c r="K252" t="s">
        <v>525</v>
      </c>
      <c r="L252" t="s">
        <v>730</v>
      </c>
      <c r="M252" t="s">
        <v>723</v>
      </c>
      <c r="N252" t="s">
        <v>724</v>
      </c>
      <c r="O252" t="s">
        <v>56</v>
      </c>
      <c r="P252" t="s">
        <v>725</v>
      </c>
      <c r="Q252">
        <v>1309.28</v>
      </c>
      <c r="R252">
        <v>1060.08</v>
      </c>
      <c r="S252" t="str">
        <f t="shared" si="3"/>
        <v>深圳尚米网络技术有限公司深圳尚米网络技术有限公司CPC</v>
      </c>
      <c r="T252" t="e">
        <f>VLOOKUP(S:S,[1]Sheet1!N:N,1,0)</f>
        <v>#N/A</v>
      </c>
    </row>
    <row r="253" spans="1:20" x14ac:dyDescent="0.15">
      <c r="A253">
        <v>20230405</v>
      </c>
      <c r="B253">
        <v>29404181</v>
      </c>
      <c r="C253" t="s">
        <v>768</v>
      </c>
      <c r="D253" t="s">
        <v>727</v>
      </c>
      <c r="E253" t="s">
        <v>525</v>
      </c>
      <c r="F253" t="s">
        <v>525</v>
      </c>
      <c r="G253" t="s">
        <v>728</v>
      </c>
      <c r="H253" t="s">
        <v>525</v>
      </c>
      <c r="I253">
        <v>2130054</v>
      </c>
      <c r="J253" t="s">
        <v>729</v>
      </c>
      <c r="K253" t="s">
        <v>525</v>
      </c>
      <c r="L253" t="s">
        <v>730</v>
      </c>
      <c r="M253" t="s">
        <v>723</v>
      </c>
      <c r="N253" t="s">
        <v>724</v>
      </c>
      <c r="O253" t="s">
        <v>56</v>
      </c>
      <c r="P253" t="s">
        <v>725</v>
      </c>
      <c r="Q253">
        <v>1271.44</v>
      </c>
      <c r="R253">
        <v>1029.44</v>
      </c>
      <c r="S253" t="str">
        <f t="shared" si="3"/>
        <v>深圳尚米网络技术有限公司深圳尚米网络技术有限公司CPC</v>
      </c>
      <c r="T253" t="e">
        <f>VLOOKUP(S:S,[1]Sheet1!N:N,1,0)</f>
        <v>#N/A</v>
      </c>
    </row>
    <row r="254" spans="1:20" x14ac:dyDescent="0.15">
      <c r="A254">
        <v>20230406</v>
      </c>
      <c r="B254">
        <v>29404181</v>
      </c>
      <c r="C254" t="s">
        <v>768</v>
      </c>
      <c r="D254" t="s">
        <v>727</v>
      </c>
      <c r="E254" t="s">
        <v>525</v>
      </c>
      <c r="F254" t="s">
        <v>525</v>
      </c>
      <c r="G254" t="s">
        <v>728</v>
      </c>
      <c r="H254" t="s">
        <v>525</v>
      </c>
      <c r="I254">
        <v>2130054</v>
      </c>
      <c r="J254" t="s">
        <v>729</v>
      </c>
      <c r="K254" t="s">
        <v>525</v>
      </c>
      <c r="L254" t="s">
        <v>730</v>
      </c>
      <c r="M254" t="s">
        <v>723</v>
      </c>
      <c r="N254" t="s">
        <v>724</v>
      </c>
      <c r="O254" t="s">
        <v>56</v>
      </c>
      <c r="P254" t="s">
        <v>725</v>
      </c>
      <c r="Q254">
        <v>1303.8900000000001</v>
      </c>
      <c r="R254">
        <v>1055.73</v>
      </c>
      <c r="S254" t="str">
        <f t="shared" si="3"/>
        <v>深圳尚米网络技术有限公司深圳尚米网络技术有限公司CPC</v>
      </c>
      <c r="T254" t="e">
        <f>VLOOKUP(S:S,[1]Sheet1!N:N,1,0)</f>
        <v>#N/A</v>
      </c>
    </row>
    <row r="255" spans="1:20" x14ac:dyDescent="0.15">
      <c r="A255">
        <v>20230407</v>
      </c>
      <c r="B255">
        <v>29404181</v>
      </c>
      <c r="C255" t="s">
        <v>768</v>
      </c>
      <c r="D255" t="s">
        <v>727</v>
      </c>
      <c r="E255" t="s">
        <v>525</v>
      </c>
      <c r="F255" t="s">
        <v>525</v>
      </c>
      <c r="G255" t="s">
        <v>728</v>
      </c>
      <c r="H255" t="s">
        <v>525</v>
      </c>
      <c r="I255">
        <v>2130054</v>
      </c>
      <c r="J255" t="s">
        <v>729</v>
      </c>
      <c r="K255" t="s">
        <v>525</v>
      </c>
      <c r="L255" t="s">
        <v>730</v>
      </c>
      <c r="M255" t="s">
        <v>723</v>
      </c>
      <c r="N255" t="s">
        <v>724</v>
      </c>
      <c r="O255" t="s">
        <v>56</v>
      </c>
      <c r="P255" t="s">
        <v>725</v>
      </c>
      <c r="Q255">
        <v>1089.8399999999999</v>
      </c>
      <c r="R255">
        <v>882.42</v>
      </c>
      <c r="S255" t="str">
        <f t="shared" si="3"/>
        <v>深圳尚米网络技术有限公司深圳尚米网络技术有限公司CPC</v>
      </c>
      <c r="T255" t="e">
        <f>VLOOKUP(S:S,[1]Sheet1!N:N,1,0)</f>
        <v>#N/A</v>
      </c>
    </row>
    <row r="256" spans="1:20" x14ac:dyDescent="0.15">
      <c r="A256">
        <v>20230408</v>
      </c>
      <c r="B256">
        <v>29404181</v>
      </c>
      <c r="C256" t="s">
        <v>768</v>
      </c>
      <c r="D256" t="s">
        <v>727</v>
      </c>
      <c r="E256" t="s">
        <v>525</v>
      </c>
      <c r="F256" t="s">
        <v>525</v>
      </c>
      <c r="G256" t="s">
        <v>728</v>
      </c>
      <c r="H256" t="s">
        <v>525</v>
      </c>
      <c r="I256">
        <v>2130054</v>
      </c>
      <c r="J256" t="s">
        <v>729</v>
      </c>
      <c r="K256" t="s">
        <v>525</v>
      </c>
      <c r="L256" t="s">
        <v>730</v>
      </c>
      <c r="M256" t="s">
        <v>723</v>
      </c>
      <c r="N256" t="s">
        <v>724</v>
      </c>
      <c r="O256" t="s">
        <v>56</v>
      </c>
      <c r="P256" t="s">
        <v>725</v>
      </c>
      <c r="Q256">
        <v>1207.03</v>
      </c>
      <c r="R256">
        <v>977.29</v>
      </c>
      <c r="S256" t="str">
        <f t="shared" si="3"/>
        <v>深圳尚米网络技术有限公司深圳尚米网络技术有限公司CPC</v>
      </c>
      <c r="T256" t="e">
        <f>VLOOKUP(S:S,[1]Sheet1!N:N,1,0)</f>
        <v>#N/A</v>
      </c>
    </row>
    <row r="257" spans="1:20" x14ac:dyDescent="0.15">
      <c r="A257">
        <v>20230409</v>
      </c>
      <c r="B257">
        <v>29404181</v>
      </c>
      <c r="C257" t="s">
        <v>768</v>
      </c>
      <c r="D257" t="s">
        <v>727</v>
      </c>
      <c r="E257" t="s">
        <v>525</v>
      </c>
      <c r="F257" t="s">
        <v>525</v>
      </c>
      <c r="G257" t="s">
        <v>728</v>
      </c>
      <c r="H257" t="s">
        <v>525</v>
      </c>
      <c r="I257">
        <v>2130054</v>
      </c>
      <c r="J257" t="s">
        <v>729</v>
      </c>
      <c r="K257" t="s">
        <v>525</v>
      </c>
      <c r="L257" t="s">
        <v>730</v>
      </c>
      <c r="M257" t="s">
        <v>723</v>
      </c>
      <c r="N257" t="s">
        <v>724</v>
      </c>
      <c r="O257" t="s">
        <v>56</v>
      </c>
      <c r="P257" t="s">
        <v>725</v>
      </c>
      <c r="Q257">
        <v>1827.45</v>
      </c>
      <c r="R257">
        <v>1479.65</v>
      </c>
      <c r="S257" t="str">
        <f t="shared" si="3"/>
        <v>深圳尚米网络技术有限公司深圳尚米网络技术有限公司CPC</v>
      </c>
      <c r="T257" t="e">
        <f>VLOOKUP(S:S,[1]Sheet1!N:N,1,0)</f>
        <v>#N/A</v>
      </c>
    </row>
    <row r="258" spans="1:20" x14ac:dyDescent="0.15">
      <c r="A258">
        <v>20230410</v>
      </c>
      <c r="B258">
        <v>29404181</v>
      </c>
      <c r="C258" t="s">
        <v>768</v>
      </c>
      <c r="D258" t="s">
        <v>727</v>
      </c>
      <c r="E258" t="s">
        <v>525</v>
      </c>
      <c r="F258" t="s">
        <v>525</v>
      </c>
      <c r="G258" t="s">
        <v>728</v>
      </c>
      <c r="H258" t="s">
        <v>525</v>
      </c>
      <c r="I258">
        <v>2130054</v>
      </c>
      <c r="J258" t="s">
        <v>729</v>
      </c>
      <c r="K258" t="s">
        <v>525</v>
      </c>
      <c r="L258" t="s">
        <v>730</v>
      </c>
      <c r="M258" t="s">
        <v>723</v>
      </c>
      <c r="N258" t="s">
        <v>724</v>
      </c>
      <c r="O258" t="s">
        <v>56</v>
      </c>
      <c r="P258" t="s">
        <v>725</v>
      </c>
      <c r="Q258">
        <v>1235.98</v>
      </c>
      <c r="R258">
        <v>1000.75</v>
      </c>
      <c r="S258" t="str">
        <f t="shared" si="3"/>
        <v>深圳尚米网络技术有限公司深圳尚米网络技术有限公司CPC</v>
      </c>
      <c r="T258" t="e">
        <f>VLOOKUP(S:S,[1]Sheet1!N:N,1,0)</f>
        <v>#N/A</v>
      </c>
    </row>
    <row r="259" spans="1:20" x14ac:dyDescent="0.15">
      <c r="A259">
        <v>20230411</v>
      </c>
      <c r="B259">
        <v>29404181</v>
      </c>
      <c r="C259" t="s">
        <v>768</v>
      </c>
      <c r="D259" t="s">
        <v>727</v>
      </c>
      <c r="E259" t="s">
        <v>525</v>
      </c>
      <c r="F259" t="s">
        <v>525</v>
      </c>
      <c r="G259" t="s">
        <v>728</v>
      </c>
      <c r="H259" t="s">
        <v>525</v>
      </c>
      <c r="I259">
        <v>2130054</v>
      </c>
      <c r="J259" t="s">
        <v>729</v>
      </c>
      <c r="K259" t="s">
        <v>525</v>
      </c>
      <c r="L259" t="s">
        <v>730</v>
      </c>
      <c r="M259" t="s">
        <v>723</v>
      </c>
      <c r="N259" t="s">
        <v>724</v>
      </c>
      <c r="O259" t="s">
        <v>56</v>
      </c>
      <c r="P259" t="s">
        <v>725</v>
      </c>
      <c r="Q259">
        <v>2793.54</v>
      </c>
      <c r="R259">
        <v>2261.9299999999998</v>
      </c>
      <c r="S259" t="str">
        <f t="shared" ref="S259:S322" si="4">F259&amp;K259&amp;O259</f>
        <v>深圳尚米网络技术有限公司深圳尚米网络技术有限公司CPC</v>
      </c>
      <c r="T259" t="e">
        <f>VLOOKUP(S:S,[1]Sheet1!N:N,1,0)</f>
        <v>#N/A</v>
      </c>
    </row>
    <row r="260" spans="1:20" x14ac:dyDescent="0.15">
      <c r="A260">
        <v>20230412</v>
      </c>
      <c r="B260">
        <v>29404181</v>
      </c>
      <c r="C260" t="s">
        <v>768</v>
      </c>
      <c r="D260" t="s">
        <v>727</v>
      </c>
      <c r="E260" t="s">
        <v>525</v>
      </c>
      <c r="F260" t="s">
        <v>525</v>
      </c>
      <c r="G260" t="s">
        <v>728</v>
      </c>
      <c r="H260" t="s">
        <v>525</v>
      </c>
      <c r="I260">
        <v>2130054</v>
      </c>
      <c r="J260" t="s">
        <v>729</v>
      </c>
      <c r="K260" t="s">
        <v>525</v>
      </c>
      <c r="L260" t="s">
        <v>730</v>
      </c>
      <c r="M260" t="s">
        <v>723</v>
      </c>
      <c r="N260" t="s">
        <v>724</v>
      </c>
      <c r="O260" t="s">
        <v>56</v>
      </c>
      <c r="P260" t="s">
        <v>725</v>
      </c>
      <c r="Q260">
        <v>1152.0899999999999</v>
      </c>
      <c r="R260">
        <v>932.82</v>
      </c>
      <c r="S260" t="str">
        <f t="shared" si="4"/>
        <v>深圳尚米网络技术有限公司深圳尚米网络技术有限公司CPC</v>
      </c>
      <c r="T260" t="e">
        <f>VLOOKUP(S:S,[1]Sheet1!N:N,1,0)</f>
        <v>#N/A</v>
      </c>
    </row>
    <row r="261" spans="1:20" x14ac:dyDescent="0.15">
      <c r="A261">
        <v>20230413</v>
      </c>
      <c r="B261">
        <v>29404181</v>
      </c>
      <c r="C261" t="s">
        <v>768</v>
      </c>
      <c r="D261" t="s">
        <v>727</v>
      </c>
      <c r="E261" t="s">
        <v>525</v>
      </c>
      <c r="F261" t="s">
        <v>525</v>
      </c>
      <c r="G261" t="s">
        <v>728</v>
      </c>
      <c r="H261" t="s">
        <v>525</v>
      </c>
      <c r="I261">
        <v>2130054</v>
      </c>
      <c r="J261" t="s">
        <v>729</v>
      </c>
      <c r="K261" t="s">
        <v>525</v>
      </c>
      <c r="L261" t="s">
        <v>730</v>
      </c>
      <c r="M261" t="s">
        <v>723</v>
      </c>
      <c r="N261" t="s">
        <v>724</v>
      </c>
      <c r="O261" t="s">
        <v>56</v>
      </c>
      <c r="P261" t="s">
        <v>725</v>
      </c>
      <c r="Q261">
        <v>2668.61</v>
      </c>
      <c r="R261">
        <v>2160.6799999999998</v>
      </c>
      <c r="S261" t="str">
        <f t="shared" si="4"/>
        <v>深圳尚米网络技术有限公司深圳尚米网络技术有限公司CPC</v>
      </c>
      <c r="T261" t="e">
        <f>VLOOKUP(S:S,[1]Sheet1!N:N,1,0)</f>
        <v>#N/A</v>
      </c>
    </row>
    <row r="262" spans="1:20" x14ac:dyDescent="0.15">
      <c r="A262">
        <v>20230414</v>
      </c>
      <c r="B262">
        <v>29404181</v>
      </c>
      <c r="C262" t="s">
        <v>768</v>
      </c>
      <c r="D262" t="s">
        <v>727</v>
      </c>
      <c r="E262" t="s">
        <v>525</v>
      </c>
      <c r="F262" t="s">
        <v>525</v>
      </c>
      <c r="G262" t="s">
        <v>728</v>
      </c>
      <c r="H262" t="s">
        <v>525</v>
      </c>
      <c r="I262">
        <v>2130054</v>
      </c>
      <c r="J262" t="s">
        <v>729</v>
      </c>
      <c r="K262" t="s">
        <v>525</v>
      </c>
      <c r="L262" t="s">
        <v>730</v>
      </c>
      <c r="M262" t="s">
        <v>723</v>
      </c>
      <c r="N262" t="s">
        <v>724</v>
      </c>
      <c r="O262" t="s">
        <v>56</v>
      </c>
      <c r="P262" t="s">
        <v>725</v>
      </c>
      <c r="Q262">
        <v>1547.37</v>
      </c>
      <c r="R262">
        <v>1252.8</v>
      </c>
      <c r="S262" t="str">
        <f t="shared" si="4"/>
        <v>深圳尚米网络技术有限公司深圳尚米网络技术有限公司CPC</v>
      </c>
      <c r="T262" t="e">
        <f>VLOOKUP(S:S,[1]Sheet1!N:N,1,0)</f>
        <v>#N/A</v>
      </c>
    </row>
    <row r="263" spans="1:20" x14ac:dyDescent="0.15">
      <c r="A263">
        <v>20230415</v>
      </c>
      <c r="B263">
        <v>29404181</v>
      </c>
      <c r="C263" t="s">
        <v>768</v>
      </c>
      <c r="D263" t="s">
        <v>727</v>
      </c>
      <c r="E263" t="s">
        <v>525</v>
      </c>
      <c r="F263" t="s">
        <v>525</v>
      </c>
      <c r="G263" t="s">
        <v>728</v>
      </c>
      <c r="H263" t="s">
        <v>525</v>
      </c>
      <c r="I263">
        <v>2130054</v>
      </c>
      <c r="J263" t="s">
        <v>729</v>
      </c>
      <c r="K263" t="s">
        <v>525</v>
      </c>
      <c r="L263" t="s">
        <v>730</v>
      </c>
      <c r="M263" t="s">
        <v>723</v>
      </c>
      <c r="N263" t="s">
        <v>724</v>
      </c>
      <c r="O263" t="s">
        <v>56</v>
      </c>
      <c r="P263" t="s">
        <v>725</v>
      </c>
      <c r="Q263">
        <v>1916.48</v>
      </c>
      <c r="R263">
        <v>1551.68</v>
      </c>
      <c r="S263" t="str">
        <f t="shared" si="4"/>
        <v>深圳尚米网络技术有限公司深圳尚米网络技术有限公司CPC</v>
      </c>
      <c r="T263" t="e">
        <f>VLOOKUP(S:S,[1]Sheet1!N:N,1,0)</f>
        <v>#N/A</v>
      </c>
    </row>
    <row r="264" spans="1:20" x14ac:dyDescent="0.15">
      <c r="A264">
        <v>20230416</v>
      </c>
      <c r="B264">
        <v>29404181</v>
      </c>
      <c r="C264" t="s">
        <v>768</v>
      </c>
      <c r="D264" t="s">
        <v>727</v>
      </c>
      <c r="E264" t="s">
        <v>525</v>
      </c>
      <c r="F264" t="s">
        <v>525</v>
      </c>
      <c r="G264" t="s">
        <v>728</v>
      </c>
      <c r="H264" t="s">
        <v>525</v>
      </c>
      <c r="I264">
        <v>2130054</v>
      </c>
      <c r="J264" t="s">
        <v>729</v>
      </c>
      <c r="K264" t="s">
        <v>525</v>
      </c>
      <c r="L264" t="s">
        <v>730</v>
      </c>
      <c r="M264" t="s">
        <v>723</v>
      </c>
      <c r="N264" t="s">
        <v>724</v>
      </c>
      <c r="O264" t="s">
        <v>56</v>
      </c>
      <c r="P264" t="s">
        <v>725</v>
      </c>
      <c r="Q264">
        <v>801.63</v>
      </c>
      <c r="R264">
        <v>649.03</v>
      </c>
      <c r="S264" t="str">
        <f t="shared" si="4"/>
        <v>深圳尚米网络技术有限公司深圳尚米网络技术有限公司CPC</v>
      </c>
      <c r="T264" t="e">
        <f>VLOOKUP(S:S,[1]Sheet1!N:N,1,0)</f>
        <v>#N/A</v>
      </c>
    </row>
    <row r="265" spans="1:20" x14ac:dyDescent="0.15">
      <c r="A265">
        <v>20230417</v>
      </c>
      <c r="B265">
        <v>29404181</v>
      </c>
      <c r="C265" t="s">
        <v>768</v>
      </c>
      <c r="D265" t="s">
        <v>727</v>
      </c>
      <c r="E265" t="s">
        <v>525</v>
      </c>
      <c r="F265" t="s">
        <v>525</v>
      </c>
      <c r="G265" t="s">
        <v>728</v>
      </c>
      <c r="H265" t="s">
        <v>525</v>
      </c>
      <c r="I265">
        <v>2130054</v>
      </c>
      <c r="J265" t="s">
        <v>729</v>
      </c>
      <c r="K265" t="s">
        <v>525</v>
      </c>
      <c r="L265" t="s">
        <v>730</v>
      </c>
      <c r="M265" t="s">
        <v>723</v>
      </c>
      <c r="N265" t="s">
        <v>724</v>
      </c>
      <c r="O265" t="s">
        <v>56</v>
      </c>
      <c r="P265" t="s">
        <v>725</v>
      </c>
      <c r="Q265">
        <v>1120.48</v>
      </c>
      <c r="R265">
        <v>907.22</v>
      </c>
      <c r="S265" t="str">
        <f t="shared" si="4"/>
        <v>深圳尚米网络技术有限公司深圳尚米网络技术有限公司CPC</v>
      </c>
      <c r="T265" t="e">
        <f>VLOOKUP(S:S,[1]Sheet1!N:N,1,0)</f>
        <v>#N/A</v>
      </c>
    </row>
    <row r="266" spans="1:20" x14ac:dyDescent="0.15">
      <c r="A266">
        <v>20230418</v>
      </c>
      <c r="B266">
        <v>29404181</v>
      </c>
      <c r="C266" t="s">
        <v>768</v>
      </c>
      <c r="D266" t="s">
        <v>727</v>
      </c>
      <c r="E266" t="s">
        <v>525</v>
      </c>
      <c r="F266" t="s">
        <v>525</v>
      </c>
      <c r="G266" t="s">
        <v>728</v>
      </c>
      <c r="H266" t="s">
        <v>525</v>
      </c>
      <c r="I266">
        <v>2130054</v>
      </c>
      <c r="J266" t="s">
        <v>729</v>
      </c>
      <c r="K266" t="s">
        <v>525</v>
      </c>
      <c r="L266" t="s">
        <v>730</v>
      </c>
      <c r="M266" t="s">
        <v>723</v>
      </c>
      <c r="N266" t="s">
        <v>724</v>
      </c>
      <c r="O266" t="s">
        <v>56</v>
      </c>
      <c r="P266" t="s">
        <v>725</v>
      </c>
      <c r="Q266">
        <v>2509.98</v>
      </c>
      <c r="R266">
        <v>2032.32</v>
      </c>
      <c r="S266" t="str">
        <f t="shared" si="4"/>
        <v>深圳尚米网络技术有限公司深圳尚米网络技术有限公司CPC</v>
      </c>
      <c r="T266" t="e">
        <f>VLOOKUP(S:S,[1]Sheet1!N:N,1,0)</f>
        <v>#N/A</v>
      </c>
    </row>
    <row r="267" spans="1:20" x14ac:dyDescent="0.15">
      <c r="A267">
        <v>20230419</v>
      </c>
      <c r="B267">
        <v>29404181</v>
      </c>
      <c r="C267" t="s">
        <v>768</v>
      </c>
      <c r="D267" t="s">
        <v>727</v>
      </c>
      <c r="E267" t="s">
        <v>525</v>
      </c>
      <c r="F267" t="s">
        <v>525</v>
      </c>
      <c r="G267" t="s">
        <v>728</v>
      </c>
      <c r="H267" t="s">
        <v>525</v>
      </c>
      <c r="I267">
        <v>2130054</v>
      </c>
      <c r="J267" t="s">
        <v>729</v>
      </c>
      <c r="K267" t="s">
        <v>525</v>
      </c>
      <c r="L267" t="s">
        <v>730</v>
      </c>
      <c r="M267" t="s">
        <v>723</v>
      </c>
      <c r="N267" t="s">
        <v>724</v>
      </c>
      <c r="O267" t="s">
        <v>56</v>
      </c>
      <c r="P267" t="s">
        <v>725</v>
      </c>
      <c r="Q267">
        <v>2216.1799999999998</v>
      </c>
      <c r="R267">
        <v>1794.37</v>
      </c>
      <c r="S267" t="str">
        <f t="shared" si="4"/>
        <v>深圳尚米网络技术有限公司深圳尚米网络技术有限公司CPC</v>
      </c>
      <c r="T267" t="e">
        <f>VLOOKUP(S:S,[1]Sheet1!N:N,1,0)</f>
        <v>#N/A</v>
      </c>
    </row>
    <row r="268" spans="1:20" x14ac:dyDescent="0.15">
      <c r="A268">
        <v>20230420</v>
      </c>
      <c r="B268">
        <v>29404181</v>
      </c>
      <c r="C268" t="s">
        <v>768</v>
      </c>
      <c r="D268" t="s">
        <v>727</v>
      </c>
      <c r="E268" t="s">
        <v>525</v>
      </c>
      <c r="F268" t="s">
        <v>525</v>
      </c>
      <c r="G268" t="s">
        <v>728</v>
      </c>
      <c r="H268" t="s">
        <v>525</v>
      </c>
      <c r="I268">
        <v>2130054</v>
      </c>
      <c r="J268" t="s">
        <v>729</v>
      </c>
      <c r="K268" t="s">
        <v>525</v>
      </c>
      <c r="L268" t="s">
        <v>730</v>
      </c>
      <c r="M268" t="s">
        <v>723</v>
      </c>
      <c r="N268" t="s">
        <v>724</v>
      </c>
      <c r="O268" t="s">
        <v>56</v>
      </c>
      <c r="P268" t="s">
        <v>725</v>
      </c>
      <c r="Q268">
        <v>1370.37</v>
      </c>
      <c r="R268">
        <v>1109.52</v>
      </c>
      <c r="S268" t="str">
        <f t="shared" si="4"/>
        <v>深圳尚米网络技术有限公司深圳尚米网络技术有限公司CPC</v>
      </c>
      <c r="T268" t="e">
        <f>VLOOKUP(S:S,[1]Sheet1!N:N,1,0)</f>
        <v>#N/A</v>
      </c>
    </row>
    <row r="269" spans="1:20" x14ac:dyDescent="0.15">
      <c r="A269">
        <v>20230421</v>
      </c>
      <c r="B269">
        <v>29404181</v>
      </c>
      <c r="C269" t="s">
        <v>768</v>
      </c>
      <c r="D269" t="s">
        <v>727</v>
      </c>
      <c r="E269" t="s">
        <v>525</v>
      </c>
      <c r="F269" t="s">
        <v>525</v>
      </c>
      <c r="G269" t="s">
        <v>728</v>
      </c>
      <c r="H269" t="s">
        <v>525</v>
      </c>
      <c r="I269">
        <v>2130054</v>
      </c>
      <c r="J269" t="s">
        <v>729</v>
      </c>
      <c r="K269" t="s">
        <v>525</v>
      </c>
      <c r="L269" t="s">
        <v>730</v>
      </c>
      <c r="M269" t="s">
        <v>723</v>
      </c>
      <c r="N269" t="s">
        <v>724</v>
      </c>
      <c r="O269" t="s">
        <v>56</v>
      </c>
      <c r="P269" t="s">
        <v>725</v>
      </c>
      <c r="Q269">
        <v>1941.41</v>
      </c>
      <c r="R269">
        <v>1571.91</v>
      </c>
      <c r="S269" t="str">
        <f t="shared" si="4"/>
        <v>深圳尚米网络技术有限公司深圳尚米网络技术有限公司CPC</v>
      </c>
      <c r="T269" t="e">
        <f>VLOOKUP(S:S,[1]Sheet1!N:N,1,0)</f>
        <v>#N/A</v>
      </c>
    </row>
    <row r="270" spans="1:20" x14ac:dyDescent="0.15">
      <c r="A270">
        <v>20230422</v>
      </c>
      <c r="B270">
        <v>29404181</v>
      </c>
      <c r="C270" t="s">
        <v>768</v>
      </c>
      <c r="D270" t="s">
        <v>727</v>
      </c>
      <c r="E270" t="s">
        <v>525</v>
      </c>
      <c r="F270" t="s">
        <v>525</v>
      </c>
      <c r="G270" t="s">
        <v>728</v>
      </c>
      <c r="H270" t="s">
        <v>525</v>
      </c>
      <c r="I270">
        <v>2130054</v>
      </c>
      <c r="J270" t="s">
        <v>729</v>
      </c>
      <c r="K270" t="s">
        <v>525</v>
      </c>
      <c r="L270" t="s">
        <v>730</v>
      </c>
      <c r="M270" t="s">
        <v>723</v>
      </c>
      <c r="N270" t="s">
        <v>724</v>
      </c>
      <c r="O270" t="s">
        <v>56</v>
      </c>
      <c r="P270" t="s">
        <v>725</v>
      </c>
      <c r="Q270">
        <v>2640.77</v>
      </c>
      <c r="R270">
        <v>2138.1799999999998</v>
      </c>
      <c r="S270" t="str">
        <f t="shared" si="4"/>
        <v>深圳尚米网络技术有限公司深圳尚米网络技术有限公司CPC</v>
      </c>
      <c r="T270" t="e">
        <f>VLOOKUP(S:S,[1]Sheet1!N:N,1,0)</f>
        <v>#N/A</v>
      </c>
    </row>
    <row r="271" spans="1:20" x14ac:dyDescent="0.15">
      <c r="A271">
        <v>20230423</v>
      </c>
      <c r="B271">
        <v>29404181</v>
      </c>
      <c r="C271" t="s">
        <v>768</v>
      </c>
      <c r="D271" t="s">
        <v>727</v>
      </c>
      <c r="E271" t="s">
        <v>525</v>
      </c>
      <c r="F271" t="s">
        <v>525</v>
      </c>
      <c r="G271" t="s">
        <v>728</v>
      </c>
      <c r="H271" t="s">
        <v>525</v>
      </c>
      <c r="I271">
        <v>2130054</v>
      </c>
      <c r="J271" t="s">
        <v>729</v>
      </c>
      <c r="K271" t="s">
        <v>525</v>
      </c>
      <c r="L271" t="s">
        <v>730</v>
      </c>
      <c r="M271" t="s">
        <v>723</v>
      </c>
      <c r="N271" t="s">
        <v>724</v>
      </c>
      <c r="O271" t="s">
        <v>56</v>
      </c>
      <c r="P271" t="s">
        <v>725</v>
      </c>
      <c r="Q271">
        <v>2131.29</v>
      </c>
      <c r="R271">
        <v>1725.63</v>
      </c>
      <c r="S271" t="str">
        <f t="shared" si="4"/>
        <v>深圳尚米网络技术有限公司深圳尚米网络技术有限公司CPC</v>
      </c>
      <c r="T271" t="e">
        <f>VLOOKUP(S:S,[1]Sheet1!N:N,1,0)</f>
        <v>#N/A</v>
      </c>
    </row>
    <row r="272" spans="1:20" x14ac:dyDescent="0.15">
      <c r="A272">
        <v>20230424</v>
      </c>
      <c r="B272">
        <v>29404181</v>
      </c>
      <c r="C272" t="s">
        <v>768</v>
      </c>
      <c r="D272" t="s">
        <v>727</v>
      </c>
      <c r="E272" t="s">
        <v>525</v>
      </c>
      <c r="F272" t="s">
        <v>525</v>
      </c>
      <c r="G272" t="s">
        <v>728</v>
      </c>
      <c r="H272" t="s">
        <v>525</v>
      </c>
      <c r="I272">
        <v>2130054</v>
      </c>
      <c r="J272" t="s">
        <v>729</v>
      </c>
      <c r="K272" t="s">
        <v>525</v>
      </c>
      <c r="L272" t="s">
        <v>730</v>
      </c>
      <c r="M272" t="s">
        <v>723</v>
      </c>
      <c r="N272" t="s">
        <v>724</v>
      </c>
      <c r="O272" t="s">
        <v>56</v>
      </c>
      <c r="P272" t="s">
        <v>725</v>
      </c>
      <c r="Q272">
        <v>1194.96</v>
      </c>
      <c r="R272">
        <v>967.51</v>
      </c>
      <c r="S272" t="str">
        <f t="shared" si="4"/>
        <v>深圳尚米网络技术有限公司深圳尚米网络技术有限公司CPC</v>
      </c>
      <c r="T272" t="e">
        <f>VLOOKUP(S:S,[1]Sheet1!N:N,1,0)</f>
        <v>#N/A</v>
      </c>
    </row>
    <row r="273" spans="1:20" x14ac:dyDescent="0.15">
      <c r="A273">
        <v>20230425</v>
      </c>
      <c r="B273">
        <v>29404181</v>
      </c>
      <c r="C273" t="s">
        <v>768</v>
      </c>
      <c r="D273" t="s">
        <v>727</v>
      </c>
      <c r="E273" t="s">
        <v>525</v>
      </c>
      <c r="F273" t="s">
        <v>525</v>
      </c>
      <c r="G273" t="s">
        <v>728</v>
      </c>
      <c r="H273" t="s">
        <v>525</v>
      </c>
      <c r="I273">
        <v>2130054</v>
      </c>
      <c r="J273" t="s">
        <v>729</v>
      </c>
      <c r="K273" t="s">
        <v>525</v>
      </c>
      <c r="L273" t="s">
        <v>730</v>
      </c>
      <c r="M273" t="s">
        <v>723</v>
      </c>
      <c r="N273" t="s">
        <v>724</v>
      </c>
      <c r="O273" t="s">
        <v>56</v>
      </c>
      <c r="P273" t="s">
        <v>725</v>
      </c>
      <c r="Q273">
        <v>1522.1</v>
      </c>
      <c r="R273">
        <v>1232.4000000000001</v>
      </c>
      <c r="S273" t="str">
        <f t="shared" si="4"/>
        <v>深圳尚米网络技术有限公司深圳尚米网络技术有限公司CPC</v>
      </c>
      <c r="T273" t="e">
        <f>VLOOKUP(S:S,[1]Sheet1!N:N,1,0)</f>
        <v>#N/A</v>
      </c>
    </row>
    <row r="274" spans="1:20" x14ac:dyDescent="0.15">
      <c r="A274">
        <v>20230426</v>
      </c>
      <c r="B274">
        <v>29404181</v>
      </c>
      <c r="C274" t="s">
        <v>768</v>
      </c>
      <c r="D274" t="s">
        <v>727</v>
      </c>
      <c r="E274" t="s">
        <v>525</v>
      </c>
      <c r="F274" t="s">
        <v>525</v>
      </c>
      <c r="G274" t="s">
        <v>728</v>
      </c>
      <c r="H274" t="s">
        <v>525</v>
      </c>
      <c r="I274">
        <v>2130054</v>
      </c>
      <c r="J274" t="s">
        <v>729</v>
      </c>
      <c r="K274" t="s">
        <v>525</v>
      </c>
      <c r="L274" t="s">
        <v>730</v>
      </c>
      <c r="M274" t="s">
        <v>723</v>
      </c>
      <c r="N274" t="s">
        <v>724</v>
      </c>
      <c r="O274" t="s">
        <v>56</v>
      </c>
      <c r="P274" t="s">
        <v>725</v>
      </c>
      <c r="Q274">
        <v>2491.71</v>
      </c>
      <c r="R274">
        <v>2017.46</v>
      </c>
      <c r="S274" t="str">
        <f t="shared" si="4"/>
        <v>深圳尚米网络技术有限公司深圳尚米网络技术有限公司CPC</v>
      </c>
      <c r="T274" t="e">
        <f>VLOOKUP(S:S,[1]Sheet1!N:N,1,0)</f>
        <v>#N/A</v>
      </c>
    </row>
    <row r="275" spans="1:20" x14ac:dyDescent="0.15">
      <c r="A275">
        <v>20230427</v>
      </c>
      <c r="B275">
        <v>29404181</v>
      </c>
      <c r="C275" t="s">
        <v>768</v>
      </c>
      <c r="D275" t="s">
        <v>727</v>
      </c>
      <c r="E275" t="s">
        <v>525</v>
      </c>
      <c r="F275" t="s">
        <v>525</v>
      </c>
      <c r="G275" t="s">
        <v>728</v>
      </c>
      <c r="H275" t="s">
        <v>525</v>
      </c>
      <c r="I275">
        <v>2130054</v>
      </c>
      <c r="J275" t="s">
        <v>729</v>
      </c>
      <c r="K275" t="s">
        <v>525</v>
      </c>
      <c r="L275" t="s">
        <v>730</v>
      </c>
      <c r="M275" t="s">
        <v>723</v>
      </c>
      <c r="N275" t="s">
        <v>724</v>
      </c>
      <c r="O275" t="s">
        <v>56</v>
      </c>
      <c r="P275" t="s">
        <v>725</v>
      </c>
      <c r="Q275">
        <v>1938.86</v>
      </c>
      <c r="R275">
        <v>1569.8</v>
      </c>
      <c r="S275" t="str">
        <f t="shared" si="4"/>
        <v>深圳尚米网络技术有限公司深圳尚米网络技术有限公司CPC</v>
      </c>
      <c r="T275" t="e">
        <f>VLOOKUP(S:S,[1]Sheet1!N:N,1,0)</f>
        <v>#N/A</v>
      </c>
    </row>
    <row r="276" spans="1:20" x14ac:dyDescent="0.15">
      <c r="A276">
        <v>20230428</v>
      </c>
      <c r="B276">
        <v>29404181</v>
      </c>
      <c r="C276" t="s">
        <v>768</v>
      </c>
      <c r="D276" t="s">
        <v>727</v>
      </c>
      <c r="E276" t="s">
        <v>525</v>
      </c>
      <c r="F276" t="s">
        <v>525</v>
      </c>
      <c r="G276" t="s">
        <v>728</v>
      </c>
      <c r="H276" t="s">
        <v>525</v>
      </c>
      <c r="I276">
        <v>2130054</v>
      </c>
      <c r="J276" t="s">
        <v>729</v>
      </c>
      <c r="K276" t="s">
        <v>525</v>
      </c>
      <c r="L276" t="s">
        <v>730</v>
      </c>
      <c r="M276" t="s">
        <v>723</v>
      </c>
      <c r="N276" t="s">
        <v>724</v>
      </c>
      <c r="O276" t="s">
        <v>56</v>
      </c>
      <c r="P276" t="s">
        <v>725</v>
      </c>
      <c r="Q276">
        <v>1529.18</v>
      </c>
      <c r="R276">
        <v>1238.04</v>
      </c>
      <c r="S276" t="str">
        <f t="shared" si="4"/>
        <v>深圳尚米网络技术有限公司深圳尚米网络技术有限公司CPC</v>
      </c>
      <c r="T276" t="e">
        <f>VLOOKUP(S:S,[1]Sheet1!N:N,1,0)</f>
        <v>#N/A</v>
      </c>
    </row>
    <row r="277" spans="1:20" x14ac:dyDescent="0.15">
      <c r="A277">
        <v>20230429</v>
      </c>
      <c r="B277">
        <v>29404181</v>
      </c>
      <c r="C277" t="s">
        <v>768</v>
      </c>
      <c r="D277" t="s">
        <v>727</v>
      </c>
      <c r="E277" t="s">
        <v>525</v>
      </c>
      <c r="F277" t="s">
        <v>525</v>
      </c>
      <c r="G277" t="s">
        <v>728</v>
      </c>
      <c r="H277" t="s">
        <v>525</v>
      </c>
      <c r="I277">
        <v>2130054</v>
      </c>
      <c r="J277" t="s">
        <v>729</v>
      </c>
      <c r="K277" t="s">
        <v>525</v>
      </c>
      <c r="L277" t="s">
        <v>730</v>
      </c>
      <c r="M277" t="s">
        <v>723</v>
      </c>
      <c r="N277" t="s">
        <v>724</v>
      </c>
      <c r="O277" t="s">
        <v>56</v>
      </c>
      <c r="P277" t="s">
        <v>725</v>
      </c>
      <c r="Q277">
        <v>1943.87</v>
      </c>
      <c r="R277">
        <v>1573.81</v>
      </c>
      <c r="S277" t="str">
        <f t="shared" si="4"/>
        <v>深圳尚米网络技术有限公司深圳尚米网络技术有限公司CPC</v>
      </c>
      <c r="T277" t="e">
        <f>VLOOKUP(S:S,[1]Sheet1!N:N,1,0)</f>
        <v>#N/A</v>
      </c>
    </row>
    <row r="278" spans="1:20" x14ac:dyDescent="0.15">
      <c r="A278">
        <v>20230430</v>
      </c>
      <c r="B278">
        <v>29404181</v>
      </c>
      <c r="C278" t="s">
        <v>768</v>
      </c>
      <c r="D278" t="s">
        <v>727</v>
      </c>
      <c r="E278" t="s">
        <v>525</v>
      </c>
      <c r="F278" t="s">
        <v>525</v>
      </c>
      <c r="G278" t="s">
        <v>728</v>
      </c>
      <c r="H278" t="s">
        <v>525</v>
      </c>
      <c r="I278">
        <v>2130054</v>
      </c>
      <c r="J278" t="s">
        <v>729</v>
      </c>
      <c r="K278" t="s">
        <v>525</v>
      </c>
      <c r="L278" t="s">
        <v>730</v>
      </c>
      <c r="M278" t="s">
        <v>723</v>
      </c>
      <c r="N278" t="s">
        <v>724</v>
      </c>
      <c r="O278" t="s">
        <v>56</v>
      </c>
      <c r="P278" t="s">
        <v>725</v>
      </c>
      <c r="Q278">
        <v>1913.43</v>
      </c>
      <c r="R278">
        <v>1549.13</v>
      </c>
      <c r="S278" t="str">
        <f t="shared" si="4"/>
        <v>深圳尚米网络技术有限公司深圳尚米网络技术有限公司CPC</v>
      </c>
      <c r="T278" t="e">
        <f>VLOOKUP(S:S,[1]Sheet1!N:N,1,0)</f>
        <v>#N/A</v>
      </c>
    </row>
    <row r="279" spans="1:20" x14ac:dyDescent="0.15">
      <c r="A279">
        <v>20230401</v>
      </c>
      <c r="B279">
        <v>29522751</v>
      </c>
      <c r="C279" t="s">
        <v>769</v>
      </c>
      <c r="D279" t="s">
        <v>727</v>
      </c>
      <c r="E279" t="s">
        <v>525</v>
      </c>
      <c r="F279" t="s">
        <v>525</v>
      </c>
      <c r="G279" t="s">
        <v>728</v>
      </c>
      <c r="H279" t="s">
        <v>525</v>
      </c>
      <c r="I279">
        <v>2130054</v>
      </c>
      <c r="J279" t="s">
        <v>729</v>
      </c>
      <c r="K279" t="s">
        <v>525</v>
      </c>
      <c r="L279" t="s">
        <v>730</v>
      </c>
      <c r="M279" t="s">
        <v>723</v>
      </c>
      <c r="N279" t="s">
        <v>724</v>
      </c>
      <c r="O279" t="s">
        <v>56</v>
      </c>
      <c r="P279" t="s">
        <v>725</v>
      </c>
      <c r="Q279">
        <v>755.02</v>
      </c>
      <c r="R279">
        <v>611.35</v>
      </c>
      <c r="S279" t="str">
        <f t="shared" si="4"/>
        <v>深圳尚米网络技术有限公司深圳尚米网络技术有限公司CPC</v>
      </c>
      <c r="T279" t="e">
        <f>VLOOKUP(S:S,[1]Sheet1!N:N,1,0)</f>
        <v>#N/A</v>
      </c>
    </row>
    <row r="280" spans="1:20" x14ac:dyDescent="0.15">
      <c r="A280">
        <v>20230402</v>
      </c>
      <c r="B280">
        <v>29522751</v>
      </c>
      <c r="C280" t="s">
        <v>769</v>
      </c>
      <c r="D280" t="s">
        <v>727</v>
      </c>
      <c r="E280" t="s">
        <v>525</v>
      </c>
      <c r="F280" t="s">
        <v>525</v>
      </c>
      <c r="G280" t="s">
        <v>728</v>
      </c>
      <c r="H280" t="s">
        <v>525</v>
      </c>
      <c r="I280">
        <v>2130054</v>
      </c>
      <c r="J280" t="s">
        <v>729</v>
      </c>
      <c r="K280" t="s">
        <v>525</v>
      </c>
      <c r="L280" t="s">
        <v>730</v>
      </c>
      <c r="M280" t="s">
        <v>723</v>
      </c>
      <c r="N280" t="s">
        <v>724</v>
      </c>
      <c r="O280" t="s">
        <v>56</v>
      </c>
      <c r="P280" t="s">
        <v>725</v>
      </c>
      <c r="Q280">
        <v>664.63</v>
      </c>
      <c r="R280">
        <v>538.16</v>
      </c>
      <c r="S280" t="str">
        <f t="shared" si="4"/>
        <v>深圳尚米网络技术有限公司深圳尚米网络技术有限公司CPC</v>
      </c>
      <c r="T280" t="e">
        <f>VLOOKUP(S:S,[1]Sheet1!N:N,1,0)</f>
        <v>#N/A</v>
      </c>
    </row>
    <row r="281" spans="1:20" x14ac:dyDescent="0.15">
      <c r="A281">
        <v>20230403</v>
      </c>
      <c r="B281">
        <v>29522751</v>
      </c>
      <c r="C281" t="s">
        <v>769</v>
      </c>
      <c r="D281" t="s">
        <v>727</v>
      </c>
      <c r="E281" t="s">
        <v>525</v>
      </c>
      <c r="F281" t="s">
        <v>525</v>
      </c>
      <c r="G281" t="s">
        <v>728</v>
      </c>
      <c r="H281" t="s">
        <v>525</v>
      </c>
      <c r="I281">
        <v>2130054</v>
      </c>
      <c r="J281" t="s">
        <v>729</v>
      </c>
      <c r="K281" t="s">
        <v>525</v>
      </c>
      <c r="L281" t="s">
        <v>730</v>
      </c>
      <c r="M281" t="s">
        <v>723</v>
      </c>
      <c r="N281" t="s">
        <v>724</v>
      </c>
      <c r="O281" t="s">
        <v>56</v>
      </c>
      <c r="P281" t="s">
        <v>725</v>
      </c>
      <c r="Q281">
        <v>763.58</v>
      </c>
      <c r="R281">
        <v>618.28</v>
      </c>
      <c r="S281" t="str">
        <f t="shared" si="4"/>
        <v>深圳尚米网络技术有限公司深圳尚米网络技术有限公司CPC</v>
      </c>
      <c r="T281" t="e">
        <f>VLOOKUP(S:S,[1]Sheet1!N:N,1,0)</f>
        <v>#N/A</v>
      </c>
    </row>
    <row r="282" spans="1:20" x14ac:dyDescent="0.15">
      <c r="A282">
        <v>20230404</v>
      </c>
      <c r="B282">
        <v>29522751</v>
      </c>
      <c r="C282" t="s">
        <v>769</v>
      </c>
      <c r="D282" t="s">
        <v>727</v>
      </c>
      <c r="E282" t="s">
        <v>525</v>
      </c>
      <c r="F282" t="s">
        <v>525</v>
      </c>
      <c r="G282" t="s">
        <v>728</v>
      </c>
      <c r="H282" t="s">
        <v>525</v>
      </c>
      <c r="I282">
        <v>2130054</v>
      </c>
      <c r="J282" t="s">
        <v>729</v>
      </c>
      <c r="K282" t="s">
        <v>525</v>
      </c>
      <c r="L282" t="s">
        <v>730</v>
      </c>
      <c r="M282" t="s">
        <v>723</v>
      </c>
      <c r="N282" t="s">
        <v>724</v>
      </c>
      <c r="O282" t="s">
        <v>56</v>
      </c>
      <c r="P282" t="s">
        <v>725</v>
      </c>
      <c r="Q282">
        <v>750.08</v>
      </c>
      <c r="R282">
        <v>607.34</v>
      </c>
      <c r="S282" t="str">
        <f t="shared" si="4"/>
        <v>深圳尚米网络技术有限公司深圳尚米网络技术有限公司CPC</v>
      </c>
      <c r="T282" t="e">
        <f>VLOOKUP(S:S,[1]Sheet1!N:N,1,0)</f>
        <v>#N/A</v>
      </c>
    </row>
    <row r="283" spans="1:20" x14ac:dyDescent="0.15">
      <c r="A283">
        <v>20230405</v>
      </c>
      <c r="B283">
        <v>29522751</v>
      </c>
      <c r="C283" t="s">
        <v>769</v>
      </c>
      <c r="D283" t="s">
        <v>727</v>
      </c>
      <c r="E283" t="s">
        <v>525</v>
      </c>
      <c r="F283" t="s">
        <v>525</v>
      </c>
      <c r="G283" t="s">
        <v>728</v>
      </c>
      <c r="H283" t="s">
        <v>525</v>
      </c>
      <c r="I283">
        <v>2130054</v>
      </c>
      <c r="J283" t="s">
        <v>729</v>
      </c>
      <c r="K283" t="s">
        <v>525</v>
      </c>
      <c r="L283" t="s">
        <v>730</v>
      </c>
      <c r="M283" t="s">
        <v>723</v>
      </c>
      <c r="N283" t="s">
        <v>724</v>
      </c>
      <c r="O283" t="s">
        <v>56</v>
      </c>
      <c r="P283" t="s">
        <v>725</v>
      </c>
      <c r="Q283">
        <v>707.87</v>
      </c>
      <c r="R283">
        <v>573.16999999999996</v>
      </c>
      <c r="S283" t="str">
        <f t="shared" si="4"/>
        <v>深圳尚米网络技术有限公司深圳尚米网络技术有限公司CPC</v>
      </c>
      <c r="T283" t="e">
        <f>VLOOKUP(S:S,[1]Sheet1!N:N,1,0)</f>
        <v>#N/A</v>
      </c>
    </row>
    <row r="284" spans="1:20" x14ac:dyDescent="0.15">
      <c r="A284">
        <v>20230406</v>
      </c>
      <c r="B284">
        <v>29522751</v>
      </c>
      <c r="C284" t="s">
        <v>769</v>
      </c>
      <c r="D284" t="s">
        <v>727</v>
      </c>
      <c r="E284" t="s">
        <v>525</v>
      </c>
      <c r="F284" t="s">
        <v>525</v>
      </c>
      <c r="G284" t="s">
        <v>728</v>
      </c>
      <c r="H284" t="s">
        <v>525</v>
      </c>
      <c r="I284">
        <v>2130054</v>
      </c>
      <c r="J284" t="s">
        <v>729</v>
      </c>
      <c r="K284" t="s">
        <v>525</v>
      </c>
      <c r="L284" t="s">
        <v>730</v>
      </c>
      <c r="M284" t="s">
        <v>723</v>
      </c>
      <c r="N284" t="s">
        <v>724</v>
      </c>
      <c r="O284" t="s">
        <v>56</v>
      </c>
      <c r="P284" t="s">
        <v>725</v>
      </c>
      <c r="Q284">
        <v>752.69</v>
      </c>
      <c r="R284">
        <v>609.46</v>
      </c>
      <c r="S284" t="str">
        <f t="shared" si="4"/>
        <v>深圳尚米网络技术有限公司深圳尚米网络技术有限公司CPC</v>
      </c>
      <c r="T284" t="e">
        <f>VLOOKUP(S:S,[1]Sheet1!N:N,1,0)</f>
        <v>#N/A</v>
      </c>
    </row>
    <row r="285" spans="1:20" x14ac:dyDescent="0.15">
      <c r="A285">
        <v>20230407</v>
      </c>
      <c r="B285">
        <v>29522751</v>
      </c>
      <c r="C285" t="s">
        <v>769</v>
      </c>
      <c r="D285" t="s">
        <v>727</v>
      </c>
      <c r="E285" t="s">
        <v>525</v>
      </c>
      <c r="F285" t="s">
        <v>525</v>
      </c>
      <c r="G285" t="s">
        <v>728</v>
      </c>
      <c r="H285" t="s">
        <v>525</v>
      </c>
      <c r="I285">
        <v>2130054</v>
      </c>
      <c r="J285" t="s">
        <v>729</v>
      </c>
      <c r="K285" t="s">
        <v>525</v>
      </c>
      <c r="L285" t="s">
        <v>730</v>
      </c>
      <c r="M285" t="s">
        <v>723</v>
      </c>
      <c r="N285" t="s">
        <v>724</v>
      </c>
      <c r="O285" t="s">
        <v>56</v>
      </c>
      <c r="P285" t="s">
        <v>725</v>
      </c>
      <c r="Q285">
        <v>754.33</v>
      </c>
      <c r="R285">
        <v>610.79</v>
      </c>
      <c r="S285" t="str">
        <f t="shared" si="4"/>
        <v>深圳尚米网络技术有限公司深圳尚米网络技术有限公司CPC</v>
      </c>
      <c r="T285" t="e">
        <f>VLOOKUP(S:S,[1]Sheet1!N:N,1,0)</f>
        <v>#N/A</v>
      </c>
    </row>
    <row r="286" spans="1:20" x14ac:dyDescent="0.15">
      <c r="A286">
        <v>20230408</v>
      </c>
      <c r="B286">
        <v>29522751</v>
      </c>
      <c r="C286" t="s">
        <v>769</v>
      </c>
      <c r="D286" t="s">
        <v>727</v>
      </c>
      <c r="E286" t="s">
        <v>525</v>
      </c>
      <c r="F286" t="s">
        <v>525</v>
      </c>
      <c r="G286" t="s">
        <v>728</v>
      </c>
      <c r="H286" t="s">
        <v>525</v>
      </c>
      <c r="I286">
        <v>2130054</v>
      </c>
      <c r="J286" t="s">
        <v>729</v>
      </c>
      <c r="K286" t="s">
        <v>525</v>
      </c>
      <c r="L286" t="s">
        <v>730</v>
      </c>
      <c r="M286" t="s">
        <v>723</v>
      </c>
      <c r="N286" t="s">
        <v>724</v>
      </c>
      <c r="O286" t="s">
        <v>56</v>
      </c>
      <c r="P286" t="s">
        <v>725</v>
      </c>
      <c r="Q286">
        <v>752.85</v>
      </c>
      <c r="R286">
        <v>609.59</v>
      </c>
      <c r="S286" t="str">
        <f t="shared" si="4"/>
        <v>深圳尚米网络技术有限公司深圳尚米网络技术有限公司CPC</v>
      </c>
      <c r="T286" t="e">
        <f>VLOOKUP(S:S,[1]Sheet1!N:N,1,0)</f>
        <v>#N/A</v>
      </c>
    </row>
    <row r="287" spans="1:20" x14ac:dyDescent="0.15">
      <c r="A287">
        <v>20230409</v>
      </c>
      <c r="B287">
        <v>29522751</v>
      </c>
      <c r="C287" t="s">
        <v>769</v>
      </c>
      <c r="D287" t="s">
        <v>727</v>
      </c>
      <c r="E287" t="s">
        <v>525</v>
      </c>
      <c r="F287" t="s">
        <v>525</v>
      </c>
      <c r="G287" t="s">
        <v>728</v>
      </c>
      <c r="H287" t="s">
        <v>525</v>
      </c>
      <c r="I287">
        <v>2130054</v>
      </c>
      <c r="J287" t="s">
        <v>729</v>
      </c>
      <c r="K287" t="s">
        <v>525</v>
      </c>
      <c r="L287" t="s">
        <v>730</v>
      </c>
      <c r="M287" t="s">
        <v>723</v>
      </c>
      <c r="N287" t="s">
        <v>724</v>
      </c>
      <c r="O287" t="s">
        <v>56</v>
      </c>
      <c r="P287" t="s">
        <v>725</v>
      </c>
      <c r="Q287">
        <v>655.15</v>
      </c>
      <c r="R287">
        <v>530.48</v>
      </c>
      <c r="S287" t="str">
        <f t="shared" si="4"/>
        <v>深圳尚米网络技术有限公司深圳尚米网络技术有限公司CPC</v>
      </c>
      <c r="T287" t="e">
        <f>VLOOKUP(S:S,[1]Sheet1!N:N,1,0)</f>
        <v>#N/A</v>
      </c>
    </row>
    <row r="288" spans="1:20" x14ac:dyDescent="0.15">
      <c r="A288">
        <v>20230410</v>
      </c>
      <c r="B288">
        <v>29522751</v>
      </c>
      <c r="C288" t="s">
        <v>769</v>
      </c>
      <c r="D288" t="s">
        <v>727</v>
      </c>
      <c r="E288" t="s">
        <v>525</v>
      </c>
      <c r="F288" t="s">
        <v>525</v>
      </c>
      <c r="G288" t="s">
        <v>728</v>
      </c>
      <c r="H288" t="s">
        <v>525</v>
      </c>
      <c r="I288">
        <v>2130054</v>
      </c>
      <c r="J288" t="s">
        <v>729</v>
      </c>
      <c r="K288" t="s">
        <v>525</v>
      </c>
      <c r="L288" t="s">
        <v>730</v>
      </c>
      <c r="M288" t="s">
        <v>723</v>
      </c>
      <c r="N288" t="s">
        <v>724</v>
      </c>
      <c r="O288" t="s">
        <v>56</v>
      </c>
      <c r="P288" t="s">
        <v>725</v>
      </c>
      <c r="Q288">
        <v>792.14</v>
      </c>
      <c r="R288">
        <v>641.4</v>
      </c>
      <c r="S288" t="str">
        <f t="shared" si="4"/>
        <v>深圳尚米网络技术有限公司深圳尚米网络技术有限公司CPC</v>
      </c>
      <c r="T288" t="e">
        <f>VLOOKUP(S:S,[1]Sheet1!N:N,1,0)</f>
        <v>#N/A</v>
      </c>
    </row>
    <row r="289" spans="1:20" x14ac:dyDescent="0.15">
      <c r="A289">
        <v>20230411</v>
      </c>
      <c r="B289">
        <v>29522751</v>
      </c>
      <c r="C289" t="s">
        <v>769</v>
      </c>
      <c r="D289" t="s">
        <v>727</v>
      </c>
      <c r="E289" t="s">
        <v>525</v>
      </c>
      <c r="F289" t="s">
        <v>525</v>
      </c>
      <c r="G289" t="s">
        <v>728</v>
      </c>
      <c r="H289" t="s">
        <v>525</v>
      </c>
      <c r="I289">
        <v>2130054</v>
      </c>
      <c r="J289" t="s">
        <v>729</v>
      </c>
      <c r="K289" t="s">
        <v>525</v>
      </c>
      <c r="L289" t="s">
        <v>730</v>
      </c>
      <c r="M289" t="s">
        <v>723</v>
      </c>
      <c r="N289" t="s">
        <v>724</v>
      </c>
      <c r="O289" t="s">
        <v>56</v>
      </c>
      <c r="P289" t="s">
        <v>725</v>
      </c>
      <c r="Q289">
        <v>753.38</v>
      </c>
      <c r="R289">
        <v>610.02</v>
      </c>
      <c r="S289" t="str">
        <f t="shared" si="4"/>
        <v>深圳尚米网络技术有限公司深圳尚米网络技术有限公司CPC</v>
      </c>
      <c r="T289" t="e">
        <f>VLOOKUP(S:S,[1]Sheet1!N:N,1,0)</f>
        <v>#N/A</v>
      </c>
    </row>
    <row r="290" spans="1:20" x14ac:dyDescent="0.15">
      <c r="A290">
        <v>20230412</v>
      </c>
      <c r="B290">
        <v>29522751</v>
      </c>
      <c r="C290" t="s">
        <v>769</v>
      </c>
      <c r="D290" t="s">
        <v>727</v>
      </c>
      <c r="E290" t="s">
        <v>525</v>
      </c>
      <c r="F290" t="s">
        <v>525</v>
      </c>
      <c r="G290" t="s">
        <v>728</v>
      </c>
      <c r="H290" t="s">
        <v>525</v>
      </c>
      <c r="I290">
        <v>2130054</v>
      </c>
      <c r="J290" t="s">
        <v>729</v>
      </c>
      <c r="K290" t="s">
        <v>525</v>
      </c>
      <c r="L290" t="s">
        <v>730</v>
      </c>
      <c r="M290" t="s">
        <v>723</v>
      </c>
      <c r="N290" t="s">
        <v>724</v>
      </c>
      <c r="O290" t="s">
        <v>56</v>
      </c>
      <c r="P290" t="s">
        <v>725</v>
      </c>
      <c r="Q290">
        <v>755.6</v>
      </c>
      <c r="R290">
        <v>611.82000000000005</v>
      </c>
      <c r="S290" t="str">
        <f t="shared" si="4"/>
        <v>深圳尚米网络技术有限公司深圳尚米网络技术有限公司CPC</v>
      </c>
      <c r="T290" t="e">
        <f>VLOOKUP(S:S,[1]Sheet1!N:N,1,0)</f>
        <v>#N/A</v>
      </c>
    </row>
    <row r="291" spans="1:20" x14ac:dyDescent="0.15">
      <c r="A291">
        <v>20230413</v>
      </c>
      <c r="B291">
        <v>29522751</v>
      </c>
      <c r="C291" t="s">
        <v>769</v>
      </c>
      <c r="D291" t="s">
        <v>727</v>
      </c>
      <c r="E291" t="s">
        <v>525</v>
      </c>
      <c r="F291" t="s">
        <v>525</v>
      </c>
      <c r="G291" t="s">
        <v>728</v>
      </c>
      <c r="H291" t="s">
        <v>525</v>
      </c>
      <c r="I291">
        <v>2130054</v>
      </c>
      <c r="J291" t="s">
        <v>729</v>
      </c>
      <c r="K291" t="s">
        <v>525</v>
      </c>
      <c r="L291" t="s">
        <v>730</v>
      </c>
      <c r="M291" t="s">
        <v>723</v>
      </c>
      <c r="N291" t="s">
        <v>724</v>
      </c>
      <c r="O291" t="s">
        <v>56</v>
      </c>
      <c r="P291" t="s">
        <v>725</v>
      </c>
      <c r="Q291">
        <v>751.98</v>
      </c>
      <c r="R291">
        <v>608.89</v>
      </c>
      <c r="S291" t="str">
        <f t="shared" si="4"/>
        <v>深圳尚米网络技术有限公司深圳尚米网络技术有限公司CPC</v>
      </c>
      <c r="T291" t="e">
        <f>VLOOKUP(S:S,[1]Sheet1!N:N,1,0)</f>
        <v>#N/A</v>
      </c>
    </row>
    <row r="292" spans="1:20" x14ac:dyDescent="0.15">
      <c r="A292">
        <v>20230414</v>
      </c>
      <c r="B292">
        <v>29522751</v>
      </c>
      <c r="C292" t="s">
        <v>769</v>
      </c>
      <c r="D292" t="s">
        <v>727</v>
      </c>
      <c r="E292" t="s">
        <v>525</v>
      </c>
      <c r="F292" t="s">
        <v>525</v>
      </c>
      <c r="G292" t="s">
        <v>728</v>
      </c>
      <c r="H292" t="s">
        <v>525</v>
      </c>
      <c r="I292">
        <v>2130054</v>
      </c>
      <c r="J292" t="s">
        <v>729</v>
      </c>
      <c r="K292" t="s">
        <v>525</v>
      </c>
      <c r="L292" t="s">
        <v>730</v>
      </c>
      <c r="M292" t="s">
        <v>723</v>
      </c>
      <c r="N292" t="s">
        <v>724</v>
      </c>
      <c r="O292" t="s">
        <v>56</v>
      </c>
      <c r="P292" t="s">
        <v>725</v>
      </c>
      <c r="Q292">
        <v>750.21</v>
      </c>
      <c r="R292">
        <v>607.45000000000005</v>
      </c>
      <c r="S292" t="str">
        <f t="shared" si="4"/>
        <v>深圳尚米网络技术有限公司深圳尚米网络技术有限公司CPC</v>
      </c>
      <c r="T292" t="e">
        <f>VLOOKUP(S:S,[1]Sheet1!N:N,1,0)</f>
        <v>#N/A</v>
      </c>
    </row>
    <row r="293" spans="1:20" x14ac:dyDescent="0.15">
      <c r="A293">
        <v>20230415</v>
      </c>
      <c r="B293">
        <v>29522751</v>
      </c>
      <c r="C293" t="s">
        <v>769</v>
      </c>
      <c r="D293" t="s">
        <v>727</v>
      </c>
      <c r="E293" t="s">
        <v>525</v>
      </c>
      <c r="F293" t="s">
        <v>525</v>
      </c>
      <c r="G293" t="s">
        <v>728</v>
      </c>
      <c r="H293" t="s">
        <v>525</v>
      </c>
      <c r="I293">
        <v>2130054</v>
      </c>
      <c r="J293" t="s">
        <v>729</v>
      </c>
      <c r="K293" t="s">
        <v>525</v>
      </c>
      <c r="L293" t="s">
        <v>730</v>
      </c>
      <c r="M293" t="s">
        <v>723</v>
      </c>
      <c r="N293" t="s">
        <v>724</v>
      </c>
      <c r="O293" t="s">
        <v>56</v>
      </c>
      <c r="P293" t="s">
        <v>725</v>
      </c>
      <c r="Q293">
        <v>734.22</v>
      </c>
      <c r="R293">
        <v>594.51</v>
      </c>
      <c r="S293" t="str">
        <f t="shared" si="4"/>
        <v>深圳尚米网络技术有限公司深圳尚米网络技术有限公司CPC</v>
      </c>
      <c r="T293" t="e">
        <f>VLOOKUP(S:S,[1]Sheet1!N:N,1,0)</f>
        <v>#N/A</v>
      </c>
    </row>
    <row r="294" spans="1:20" x14ac:dyDescent="0.15">
      <c r="A294">
        <v>20230416</v>
      </c>
      <c r="B294">
        <v>29522751</v>
      </c>
      <c r="C294" t="s">
        <v>769</v>
      </c>
      <c r="D294" t="s">
        <v>727</v>
      </c>
      <c r="E294" t="s">
        <v>525</v>
      </c>
      <c r="F294" t="s">
        <v>525</v>
      </c>
      <c r="G294" t="s">
        <v>728</v>
      </c>
      <c r="H294" t="s">
        <v>525</v>
      </c>
      <c r="I294">
        <v>2130054</v>
      </c>
      <c r="J294" t="s">
        <v>729</v>
      </c>
      <c r="K294" t="s">
        <v>525</v>
      </c>
      <c r="L294" t="s">
        <v>730</v>
      </c>
      <c r="M294" t="s">
        <v>723</v>
      </c>
      <c r="N294" t="s">
        <v>724</v>
      </c>
      <c r="O294" t="s">
        <v>56</v>
      </c>
      <c r="P294" t="s">
        <v>725</v>
      </c>
      <c r="Q294">
        <v>673.38</v>
      </c>
      <c r="R294">
        <v>545.24</v>
      </c>
      <c r="S294" t="str">
        <f t="shared" si="4"/>
        <v>深圳尚米网络技术有限公司深圳尚米网络技术有限公司CPC</v>
      </c>
      <c r="T294" t="e">
        <f>VLOOKUP(S:S,[1]Sheet1!N:N,1,0)</f>
        <v>#N/A</v>
      </c>
    </row>
    <row r="295" spans="1:20" x14ac:dyDescent="0.15">
      <c r="A295">
        <v>20230417</v>
      </c>
      <c r="B295">
        <v>29522751</v>
      </c>
      <c r="C295" t="s">
        <v>769</v>
      </c>
      <c r="D295" t="s">
        <v>727</v>
      </c>
      <c r="E295" t="s">
        <v>525</v>
      </c>
      <c r="F295" t="s">
        <v>525</v>
      </c>
      <c r="G295" t="s">
        <v>728</v>
      </c>
      <c r="H295" t="s">
        <v>525</v>
      </c>
      <c r="I295">
        <v>2130054</v>
      </c>
      <c r="J295" t="s">
        <v>729</v>
      </c>
      <c r="K295" t="s">
        <v>525</v>
      </c>
      <c r="L295" t="s">
        <v>730</v>
      </c>
      <c r="M295" t="s">
        <v>723</v>
      </c>
      <c r="N295" t="s">
        <v>724</v>
      </c>
      <c r="O295" t="s">
        <v>56</v>
      </c>
      <c r="P295" t="s">
        <v>725</v>
      </c>
      <c r="Q295">
        <v>764.95</v>
      </c>
      <c r="R295">
        <v>619.39</v>
      </c>
      <c r="S295" t="str">
        <f t="shared" si="4"/>
        <v>深圳尚米网络技术有限公司深圳尚米网络技术有限公司CPC</v>
      </c>
      <c r="T295" t="e">
        <f>VLOOKUP(S:S,[1]Sheet1!N:N,1,0)</f>
        <v>#N/A</v>
      </c>
    </row>
    <row r="296" spans="1:20" x14ac:dyDescent="0.15">
      <c r="A296">
        <v>20230418</v>
      </c>
      <c r="B296">
        <v>29522751</v>
      </c>
      <c r="C296" t="s">
        <v>769</v>
      </c>
      <c r="D296" t="s">
        <v>727</v>
      </c>
      <c r="E296" t="s">
        <v>525</v>
      </c>
      <c r="F296" t="s">
        <v>525</v>
      </c>
      <c r="G296" t="s">
        <v>728</v>
      </c>
      <c r="H296" t="s">
        <v>525</v>
      </c>
      <c r="I296">
        <v>2130054</v>
      </c>
      <c r="J296" t="s">
        <v>729</v>
      </c>
      <c r="K296" t="s">
        <v>525</v>
      </c>
      <c r="L296" t="s">
        <v>730</v>
      </c>
      <c r="M296" t="s">
        <v>723</v>
      </c>
      <c r="N296" t="s">
        <v>724</v>
      </c>
      <c r="O296" t="s">
        <v>56</v>
      </c>
      <c r="P296" t="s">
        <v>725</v>
      </c>
      <c r="Q296">
        <v>659.62</v>
      </c>
      <c r="R296">
        <v>534.1</v>
      </c>
      <c r="S296" t="str">
        <f t="shared" si="4"/>
        <v>深圳尚米网络技术有限公司深圳尚米网络技术有限公司CPC</v>
      </c>
      <c r="T296" t="e">
        <f>VLOOKUP(S:S,[1]Sheet1!N:N,1,0)</f>
        <v>#N/A</v>
      </c>
    </row>
    <row r="297" spans="1:20" x14ac:dyDescent="0.15">
      <c r="A297">
        <v>20230419</v>
      </c>
      <c r="B297">
        <v>29522751</v>
      </c>
      <c r="C297" t="s">
        <v>769</v>
      </c>
      <c r="D297" t="s">
        <v>727</v>
      </c>
      <c r="E297" t="s">
        <v>525</v>
      </c>
      <c r="F297" t="s">
        <v>525</v>
      </c>
      <c r="G297" t="s">
        <v>728</v>
      </c>
      <c r="H297" t="s">
        <v>525</v>
      </c>
      <c r="I297">
        <v>2130054</v>
      </c>
      <c r="J297" t="s">
        <v>729</v>
      </c>
      <c r="K297" t="s">
        <v>525</v>
      </c>
      <c r="L297" t="s">
        <v>730</v>
      </c>
      <c r="M297" t="s">
        <v>723</v>
      </c>
      <c r="N297" t="s">
        <v>724</v>
      </c>
      <c r="O297" t="s">
        <v>56</v>
      </c>
      <c r="P297" t="s">
        <v>725</v>
      </c>
      <c r="Q297">
        <v>585.78</v>
      </c>
      <c r="R297">
        <v>474.31</v>
      </c>
      <c r="S297" t="str">
        <f t="shared" si="4"/>
        <v>深圳尚米网络技术有限公司深圳尚米网络技术有限公司CPC</v>
      </c>
      <c r="T297" t="e">
        <f>VLOOKUP(S:S,[1]Sheet1!N:N,1,0)</f>
        <v>#N/A</v>
      </c>
    </row>
    <row r="298" spans="1:20" x14ac:dyDescent="0.15">
      <c r="A298">
        <v>20230420</v>
      </c>
      <c r="B298">
        <v>29522751</v>
      </c>
      <c r="C298" t="s">
        <v>769</v>
      </c>
      <c r="D298" t="s">
        <v>727</v>
      </c>
      <c r="E298" t="s">
        <v>525</v>
      </c>
      <c r="F298" t="s">
        <v>525</v>
      </c>
      <c r="G298" t="s">
        <v>728</v>
      </c>
      <c r="H298" t="s">
        <v>525</v>
      </c>
      <c r="I298">
        <v>2130054</v>
      </c>
      <c r="J298" t="s">
        <v>729</v>
      </c>
      <c r="K298" t="s">
        <v>525</v>
      </c>
      <c r="L298" t="s">
        <v>730</v>
      </c>
      <c r="M298" t="s">
        <v>723</v>
      </c>
      <c r="N298" t="s">
        <v>724</v>
      </c>
      <c r="O298" t="s">
        <v>56</v>
      </c>
      <c r="P298" t="s">
        <v>725</v>
      </c>
      <c r="Q298">
        <v>730.22</v>
      </c>
      <c r="R298">
        <v>591.26</v>
      </c>
      <c r="S298" t="str">
        <f t="shared" si="4"/>
        <v>深圳尚米网络技术有限公司深圳尚米网络技术有限公司CPC</v>
      </c>
      <c r="T298" t="e">
        <f>VLOOKUP(S:S,[1]Sheet1!N:N,1,0)</f>
        <v>#N/A</v>
      </c>
    </row>
    <row r="299" spans="1:20" x14ac:dyDescent="0.15">
      <c r="A299">
        <v>20230421</v>
      </c>
      <c r="B299">
        <v>29522751</v>
      </c>
      <c r="C299" t="s">
        <v>769</v>
      </c>
      <c r="D299" t="s">
        <v>727</v>
      </c>
      <c r="E299" t="s">
        <v>525</v>
      </c>
      <c r="F299" t="s">
        <v>525</v>
      </c>
      <c r="G299" t="s">
        <v>728</v>
      </c>
      <c r="H299" t="s">
        <v>525</v>
      </c>
      <c r="I299">
        <v>2130054</v>
      </c>
      <c r="J299" t="s">
        <v>729</v>
      </c>
      <c r="K299" t="s">
        <v>525</v>
      </c>
      <c r="L299" t="s">
        <v>730</v>
      </c>
      <c r="M299" t="s">
        <v>723</v>
      </c>
      <c r="N299" t="s">
        <v>724</v>
      </c>
      <c r="O299" t="s">
        <v>56</v>
      </c>
      <c r="P299" t="s">
        <v>725</v>
      </c>
      <c r="Q299">
        <v>750.5</v>
      </c>
      <c r="R299">
        <v>607.69000000000005</v>
      </c>
      <c r="S299" t="str">
        <f t="shared" si="4"/>
        <v>深圳尚米网络技术有限公司深圳尚米网络技术有限公司CPC</v>
      </c>
      <c r="T299" t="e">
        <f>VLOOKUP(S:S,[1]Sheet1!N:N,1,0)</f>
        <v>#N/A</v>
      </c>
    </row>
    <row r="300" spans="1:20" x14ac:dyDescent="0.15">
      <c r="A300">
        <v>20230422</v>
      </c>
      <c r="B300">
        <v>29522751</v>
      </c>
      <c r="C300" t="s">
        <v>769</v>
      </c>
      <c r="D300" t="s">
        <v>727</v>
      </c>
      <c r="E300" t="s">
        <v>525</v>
      </c>
      <c r="F300" t="s">
        <v>525</v>
      </c>
      <c r="G300" t="s">
        <v>728</v>
      </c>
      <c r="H300" t="s">
        <v>525</v>
      </c>
      <c r="I300">
        <v>2130054</v>
      </c>
      <c r="J300" t="s">
        <v>729</v>
      </c>
      <c r="K300" t="s">
        <v>525</v>
      </c>
      <c r="L300" t="s">
        <v>730</v>
      </c>
      <c r="M300" t="s">
        <v>723</v>
      </c>
      <c r="N300" t="s">
        <v>724</v>
      </c>
      <c r="O300" t="s">
        <v>56</v>
      </c>
      <c r="P300" t="s">
        <v>725</v>
      </c>
      <c r="Q300">
        <v>658.08</v>
      </c>
      <c r="R300">
        <v>532.85</v>
      </c>
      <c r="S300" t="str">
        <f t="shared" si="4"/>
        <v>深圳尚米网络技术有限公司深圳尚米网络技术有限公司CPC</v>
      </c>
      <c r="T300" t="e">
        <f>VLOOKUP(S:S,[1]Sheet1!N:N,1,0)</f>
        <v>#N/A</v>
      </c>
    </row>
    <row r="301" spans="1:20" x14ac:dyDescent="0.15">
      <c r="A301">
        <v>20230423</v>
      </c>
      <c r="B301">
        <v>29522751</v>
      </c>
      <c r="C301" t="s">
        <v>769</v>
      </c>
      <c r="D301" t="s">
        <v>727</v>
      </c>
      <c r="E301" t="s">
        <v>525</v>
      </c>
      <c r="F301" t="s">
        <v>525</v>
      </c>
      <c r="G301" t="s">
        <v>728</v>
      </c>
      <c r="H301" t="s">
        <v>525</v>
      </c>
      <c r="I301">
        <v>2130054</v>
      </c>
      <c r="J301" t="s">
        <v>729</v>
      </c>
      <c r="K301" t="s">
        <v>525</v>
      </c>
      <c r="L301" t="s">
        <v>730</v>
      </c>
      <c r="M301" t="s">
        <v>723</v>
      </c>
      <c r="N301" t="s">
        <v>724</v>
      </c>
      <c r="O301" t="s">
        <v>56</v>
      </c>
      <c r="P301" t="s">
        <v>725</v>
      </c>
      <c r="Q301">
        <v>680.23</v>
      </c>
      <c r="R301">
        <v>550.79</v>
      </c>
      <c r="S301" t="str">
        <f t="shared" si="4"/>
        <v>深圳尚米网络技术有限公司深圳尚米网络技术有限公司CPC</v>
      </c>
      <c r="T301" t="e">
        <f>VLOOKUP(S:S,[1]Sheet1!N:N,1,0)</f>
        <v>#N/A</v>
      </c>
    </row>
    <row r="302" spans="1:20" x14ac:dyDescent="0.15">
      <c r="A302">
        <v>20230424</v>
      </c>
      <c r="B302">
        <v>29522751</v>
      </c>
      <c r="C302" t="s">
        <v>769</v>
      </c>
      <c r="D302" t="s">
        <v>727</v>
      </c>
      <c r="E302" t="s">
        <v>525</v>
      </c>
      <c r="F302" t="s">
        <v>525</v>
      </c>
      <c r="G302" t="s">
        <v>728</v>
      </c>
      <c r="H302" t="s">
        <v>525</v>
      </c>
      <c r="I302">
        <v>2130054</v>
      </c>
      <c r="J302" t="s">
        <v>729</v>
      </c>
      <c r="K302" t="s">
        <v>525</v>
      </c>
      <c r="L302" t="s">
        <v>730</v>
      </c>
      <c r="M302" t="s">
        <v>723</v>
      </c>
      <c r="N302" t="s">
        <v>724</v>
      </c>
      <c r="O302" t="s">
        <v>56</v>
      </c>
      <c r="P302" t="s">
        <v>725</v>
      </c>
      <c r="Q302">
        <v>761.73</v>
      </c>
      <c r="R302">
        <v>616.78</v>
      </c>
      <c r="S302" t="str">
        <f t="shared" si="4"/>
        <v>深圳尚米网络技术有限公司深圳尚米网络技术有限公司CPC</v>
      </c>
      <c r="T302" t="e">
        <f>VLOOKUP(S:S,[1]Sheet1!N:N,1,0)</f>
        <v>#N/A</v>
      </c>
    </row>
    <row r="303" spans="1:20" x14ac:dyDescent="0.15">
      <c r="A303">
        <v>20230425</v>
      </c>
      <c r="B303">
        <v>29522751</v>
      </c>
      <c r="C303" t="s">
        <v>769</v>
      </c>
      <c r="D303" t="s">
        <v>727</v>
      </c>
      <c r="E303" t="s">
        <v>525</v>
      </c>
      <c r="F303" t="s">
        <v>525</v>
      </c>
      <c r="G303" t="s">
        <v>728</v>
      </c>
      <c r="H303" t="s">
        <v>525</v>
      </c>
      <c r="I303">
        <v>2130054</v>
      </c>
      <c r="J303" t="s">
        <v>729</v>
      </c>
      <c r="K303" t="s">
        <v>525</v>
      </c>
      <c r="L303" t="s">
        <v>730</v>
      </c>
      <c r="M303" t="s">
        <v>723</v>
      </c>
      <c r="N303" t="s">
        <v>724</v>
      </c>
      <c r="O303" t="s">
        <v>56</v>
      </c>
      <c r="P303" t="s">
        <v>725</v>
      </c>
      <c r="Q303">
        <v>753.46</v>
      </c>
      <c r="R303">
        <v>610.08000000000004</v>
      </c>
      <c r="S303" t="str">
        <f t="shared" si="4"/>
        <v>深圳尚米网络技术有限公司深圳尚米网络技术有限公司CPC</v>
      </c>
      <c r="T303" t="e">
        <f>VLOOKUP(S:S,[1]Sheet1!N:N,1,0)</f>
        <v>#N/A</v>
      </c>
    </row>
    <row r="304" spans="1:20" x14ac:dyDescent="0.15">
      <c r="A304">
        <v>20230426</v>
      </c>
      <c r="B304">
        <v>29522751</v>
      </c>
      <c r="C304" t="s">
        <v>769</v>
      </c>
      <c r="D304" t="s">
        <v>727</v>
      </c>
      <c r="E304" t="s">
        <v>525</v>
      </c>
      <c r="F304" t="s">
        <v>525</v>
      </c>
      <c r="G304" t="s">
        <v>728</v>
      </c>
      <c r="H304" t="s">
        <v>525</v>
      </c>
      <c r="I304">
        <v>2130054</v>
      </c>
      <c r="J304" t="s">
        <v>729</v>
      </c>
      <c r="K304" t="s">
        <v>525</v>
      </c>
      <c r="L304" t="s">
        <v>730</v>
      </c>
      <c r="M304" t="s">
        <v>723</v>
      </c>
      <c r="N304" t="s">
        <v>724</v>
      </c>
      <c r="O304" t="s">
        <v>56</v>
      </c>
      <c r="P304" t="s">
        <v>725</v>
      </c>
      <c r="Q304">
        <v>680.22</v>
      </c>
      <c r="R304">
        <v>550.78</v>
      </c>
      <c r="S304" t="str">
        <f t="shared" si="4"/>
        <v>深圳尚米网络技术有限公司深圳尚米网络技术有限公司CPC</v>
      </c>
      <c r="T304" t="e">
        <f>VLOOKUP(S:S,[1]Sheet1!N:N,1,0)</f>
        <v>#N/A</v>
      </c>
    </row>
    <row r="305" spans="1:20" x14ac:dyDescent="0.15">
      <c r="A305">
        <v>20230427</v>
      </c>
      <c r="B305">
        <v>29522751</v>
      </c>
      <c r="C305" t="s">
        <v>769</v>
      </c>
      <c r="D305" t="s">
        <v>727</v>
      </c>
      <c r="E305" t="s">
        <v>525</v>
      </c>
      <c r="F305" t="s">
        <v>525</v>
      </c>
      <c r="G305" t="s">
        <v>728</v>
      </c>
      <c r="H305" t="s">
        <v>525</v>
      </c>
      <c r="I305">
        <v>2130054</v>
      </c>
      <c r="J305" t="s">
        <v>729</v>
      </c>
      <c r="K305" t="s">
        <v>525</v>
      </c>
      <c r="L305" t="s">
        <v>730</v>
      </c>
      <c r="M305" t="s">
        <v>723</v>
      </c>
      <c r="N305" t="s">
        <v>724</v>
      </c>
      <c r="O305" t="s">
        <v>56</v>
      </c>
      <c r="P305" t="s">
        <v>725</v>
      </c>
      <c r="Q305">
        <v>239.47</v>
      </c>
      <c r="R305">
        <v>193.9</v>
      </c>
      <c r="S305" t="str">
        <f t="shared" si="4"/>
        <v>深圳尚米网络技术有限公司深圳尚米网络技术有限公司CPC</v>
      </c>
      <c r="T305" t="e">
        <f>VLOOKUP(S:S,[1]Sheet1!N:N,1,0)</f>
        <v>#N/A</v>
      </c>
    </row>
    <row r="306" spans="1:20" x14ac:dyDescent="0.15">
      <c r="A306">
        <v>20230401</v>
      </c>
      <c r="B306">
        <v>29522757</v>
      </c>
      <c r="C306" t="s">
        <v>770</v>
      </c>
      <c r="D306" t="s">
        <v>727</v>
      </c>
      <c r="E306" t="s">
        <v>525</v>
      </c>
      <c r="F306" t="s">
        <v>525</v>
      </c>
      <c r="G306" t="s">
        <v>728</v>
      </c>
      <c r="H306" t="s">
        <v>525</v>
      </c>
      <c r="I306">
        <v>2130054</v>
      </c>
      <c r="J306" t="s">
        <v>729</v>
      </c>
      <c r="K306" t="s">
        <v>525</v>
      </c>
      <c r="L306" t="s">
        <v>730</v>
      </c>
      <c r="M306" t="s">
        <v>723</v>
      </c>
      <c r="N306" t="s">
        <v>724</v>
      </c>
      <c r="O306" t="s">
        <v>56</v>
      </c>
      <c r="P306" t="s">
        <v>725</v>
      </c>
      <c r="Q306">
        <v>2274.39</v>
      </c>
      <c r="R306">
        <v>1841.52</v>
      </c>
      <c r="S306" t="str">
        <f t="shared" si="4"/>
        <v>深圳尚米网络技术有限公司深圳尚米网络技术有限公司CPC</v>
      </c>
      <c r="T306" t="e">
        <f>VLOOKUP(S:S,[1]Sheet1!N:N,1,0)</f>
        <v>#N/A</v>
      </c>
    </row>
    <row r="307" spans="1:20" x14ac:dyDescent="0.15">
      <c r="A307">
        <v>20230402</v>
      </c>
      <c r="B307">
        <v>29522757</v>
      </c>
      <c r="C307" t="s">
        <v>770</v>
      </c>
      <c r="D307" t="s">
        <v>727</v>
      </c>
      <c r="E307" t="s">
        <v>525</v>
      </c>
      <c r="F307" t="s">
        <v>525</v>
      </c>
      <c r="G307" t="s">
        <v>728</v>
      </c>
      <c r="H307" t="s">
        <v>525</v>
      </c>
      <c r="I307">
        <v>2130054</v>
      </c>
      <c r="J307" t="s">
        <v>729</v>
      </c>
      <c r="K307" t="s">
        <v>525</v>
      </c>
      <c r="L307" t="s">
        <v>730</v>
      </c>
      <c r="M307" t="s">
        <v>723</v>
      </c>
      <c r="N307" t="s">
        <v>724</v>
      </c>
      <c r="O307" t="s">
        <v>56</v>
      </c>
      <c r="P307" t="s">
        <v>725</v>
      </c>
      <c r="Q307">
        <v>2583.91</v>
      </c>
      <c r="R307">
        <v>2092.12</v>
      </c>
      <c r="S307" t="str">
        <f t="shared" si="4"/>
        <v>深圳尚米网络技术有限公司深圳尚米网络技术有限公司CPC</v>
      </c>
      <c r="T307" t="e">
        <f>VLOOKUP(S:S,[1]Sheet1!N:N,1,0)</f>
        <v>#N/A</v>
      </c>
    </row>
    <row r="308" spans="1:20" x14ac:dyDescent="0.15">
      <c r="A308">
        <v>20230403</v>
      </c>
      <c r="B308">
        <v>29522757</v>
      </c>
      <c r="C308" t="s">
        <v>770</v>
      </c>
      <c r="D308" t="s">
        <v>727</v>
      </c>
      <c r="E308" t="s">
        <v>525</v>
      </c>
      <c r="F308" t="s">
        <v>525</v>
      </c>
      <c r="G308" t="s">
        <v>728</v>
      </c>
      <c r="H308" t="s">
        <v>525</v>
      </c>
      <c r="I308">
        <v>2130054</v>
      </c>
      <c r="J308" t="s">
        <v>729</v>
      </c>
      <c r="K308" t="s">
        <v>525</v>
      </c>
      <c r="L308" t="s">
        <v>730</v>
      </c>
      <c r="M308" t="s">
        <v>723</v>
      </c>
      <c r="N308" t="s">
        <v>724</v>
      </c>
      <c r="O308" t="s">
        <v>56</v>
      </c>
      <c r="P308" t="s">
        <v>725</v>
      </c>
      <c r="Q308">
        <v>2766.91</v>
      </c>
      <c r="R308">
        <v>2240.3200000000002</v>
      </c>
      <c r="S308" t="str">
        <f t="shared" si="4"/>
        <v>深圳尚米网络技术有限公司深圳尚米网络技术有限公司CPC</v>
      </c>
      <c r="T308" t="e">
        <f>VLOOKUP(S:S,[1]Sheet1!N:N,1,0)</f>
        <v>#N/A</v>
      </c>
    </row>
    <row r="309" spans="1:20" x14ac:dyDescent="0.15">
      <c r="A309">
        <v>20230404</v>
      </c>
      <c r="B309">
        <v>29522757</v>
      </c>
      <c r="C309" t="s">
        <v>770</v>
      </c>
      <c r="D309" t="s">
        <v>727</v>
      </c>
      <c r="E309" t="s">
        <v>525</v>
      </c>
      <c r="F309" t="s">
        <v>525</v>
      </c>
      <c r="G309" t="s">
        <v>728</v>
      </c>
      <c r="H309" t="s">
        <v>525</v>
      </c>
      <c r="I309">
        <v>2130054</v>
      </c>
      <c r="J309" t="s">
        <v>729</v>
      </c>
      <c r="K309" t="s">
        <v>525</v>
      </c>
      <c r="L309" t="s">
        <v>730</v>
      </c>
      <c r="M309" t="s">
        <v>723</v>
      </c>
      <c r="N309" t="s">
        <v>724</v>
      </c>
      <c r="O309" t="s">
        <v>56</v>
      </c>
      <c r="P309" t="s">
        <v>725</v>
      </c>
      <c r="Q309">
        <v>3012.9</v>
      </c>
      <c r="R309">
        <v>2439.4899999999998</v>
      </c>
      <c r="S309" t="str">
        <f t="shared" si="4"/>
        <v>深圳尚米网络技术有限公司深圳尚米网络技术有限公司CPC</v>
      </c>
      <c r="T309" t="e">
        <f>VLOOKUP(S:S,[1]Sheet1!N:N,1,0)</f>
        <v>#N/A</v>
      </c>
    </row>
    <row r="310" spans="1:20" x14ac:dyDescent="0.15">
      <c r="A310">
        <v>20230405</v>
      </c>
      <c r="B310">
        <v>29522757</v>
      </c>
      <c r="C310" t="s">
        <v>770</v>
      </c>
      <c r="D310" t="s">
        <v>727</v>
      </c>
      <c r="E310" t="s">
        <v>525</v>
      </c>
      <c r="F310" t="s">
        <v>525</v>
      </c>
      <c r="G310" t="s">
        <v>728</v>
      </c>
      <c r="H310" t="s">
        <v>525</v>
      </c>
      <c r="I310">
        <v>2130054</v>
      </c>
      <c r="J310" t="s">
        <v>729</v>
      </c>
      <c r="K310" t="s">
        <v>525</v>
      </c>
      <c r="L310" t="s">
        <v>730</v>
      </c>
      <c r="M310" t="s">
        <v>723</v>
      </c>
      <c r="N310" t="s">
        <v>724</v>
      </c>
      <c r="O310" t="s">
        <v>56</v>
      </c>
      <c r="P310" t="s">
        <v>725</v>
      </c>
      <c r="Q310">
        <v>2938.29</v>
      </c>
      <c r="R310">
        <v>2379.08</v>
      </c>
      <c r="S310" t="str">
        <f t="shared" si="4"/>
        <v>深圳尚米网络技术有限公司深圳尚米网络技术有限公司CPC</v>
      </c>
      <c r="T310" t="e">
        <f>VLOOKUP(S:S,[1]Sheet1!N:N,1,0)</f>
        <v>#N/A</v>
      </c>
    </row>
    <row r="311" spans="1:20" x14ac:dyDescent="0.15">
      <c r="A311">
        <v>20230406</v>
      </c>
      <c r="B311">
        <v>29522757</v>
      </c>
      <c r="C311" t="s">
        <v>770</v>
      </c>
      <c r="D311" t="s">
        <v>727</v>
      </c>
      <c r="E311" t="s">
        <v>525</v>
      </c>
      <c r="F311" t="s">
        <v>525</v>
      </c>
      <c r="G311" t="s">
        <v>728</v>
      </c>
      <c r="H311" t="s">
        <v>525</v>
      </c>
      <c r="I311">
        <v>2130054</v>
      </c>
      <c r="J311" t="s">
        <v>729</v>
      </c>
      <c r="K311" t="s">
        <v>525</v>
      </c>
      <c r="L311" t="s">
        <v>730</v>
      </c>
      <c r="M311" t="s">
        <v>723</v>
      </c>
      <c r="N311" t="s">
        <v>724</v>
      </c>
      <c r="O311" t="s">
        <v>56</v>
      </c>
      <c r="P311" t="s">
        <v>725</v>
      </c>
      <c r="Q311">
        <v>2820.07</v>
      </c>
      <c r="R311">
        <v>2283.35</v>
      </c>
      <c r="S311" t="str">
        <f t="shared" si="4"/>
        <v>深圳尚米网络技术有限公司深圳尚米网络技术有限公司CPC</v>
      </c>
      <c r="T311" t="e">
        <f>VLOOKUP(S:S,[1]Sheet1!N:N,1,0)</f>
        <v>#N/A</v>
      </c>
    </row>
    <row r="312" spans="1:20" x14ac:dyDescent="0.15">
      <c r="A312">
        <v>20230407</v>
      </c>
      <c r="B312">
        <v>29522757</v>
      </c>
      <c r="C312" t="s">
        <v>770</v>
      </c>
      <c r="D312" t="s">
        <v>727</v>
      </c>
      <c r="E312" t="s">
        <v>525</v>
      </c>
      <c r="F312" t="s">
        <v>525</v>
      </c>
      <c r="G312" t="s">
        <v>728</v>
      </c>
      <c r="H312" t="s">
        <v>525</v>
      </c>
      <c r="I312">
        <v>2130054</v>
      </c>
      <c r="J312" t="s">
        <v>729</v>
      </c>
      <c r="K312" t="s">
        <v>525</v>
      </c>
      <c r="L312" t="s">
        <v>730</v>
      </c>
      <c r="M312" t="s">
        <v>723</v>
      </c>
      <c r="N312" t="s">
        <v>724</v>
      </c>
      <c r="O312" t="s">
        <v>56</v>
      </c>
      <c r="P312" t="s">
        <v>725</v>
      </c>
      <c r="Q312">
        <v>2562.79</v>
      </c>
      <c r="R312">
        <v>2075.0500000000002</v>
      </c>
      <c r="S312" t="str">
        <f t="shared" si="4"/>
        <v>深圳尚米网络技术有限公司深圳尚米网络技术有限公司CPC</v>
      </c>
      <c r="T312" t="e">
        <f>VLOOKUP(S:S,[1]Sheet1!N:N,1,0)</f>
        <v>#N/A</v>
      </c>
    </row>
    <row r="313" spans="1:20" x14ac:dyDescent="0.15">
      <c r="A313">
        <v>20230408</v>
      </c>
      <c r="B313">
        <v>29522757</v>
      </c>
      <c r="C313" t="s">
        <v>770</v>
      </c>
      <c r="D313" t="s">
        <v>727</v>
      </c>
      <c r="E313" t="s">
        <v>525</v>
      </c>
      <c r="F313" t="s">
        <v>525</v>
      </c>
      <c r="G313" t="s">
        <v>728</v>
      </c>
      <c r="H313" t="s">
        <v>525</v>
      </c>
      <c r="I313">
        <v>2130054</v>
      </c>
      <c r="J313" t="s">
        <v>729</v>
      </c>
      <c r="K313" t="s">
        <v>525</v>
      </c>
      <c r="L313" t="s">
        <v>730</v>
      </c>
      <c r="M313" t="s">
        <v>723</v>
      </c>
      <c r="N313" t="s">
        <v>724</v>
      </c>
      <c r="O313" t="s">
        <v>56</v>
      </c>
      <c r="P313" t="s">
        <v>725</v>
      </c>
      <c r="Q313">
        <v>2432.66</v>
      </c>
      <c r="R313">
        <v>1969.67</v>
      </c>
      <c r="S313" t="str">
        <f t="shared" si="4"/>
        <v>深圳尚米网络技术有限公司深圳尚米网络技术有限公司CPC</v>
      </c>
      <c r="T313" t="e">
        <f>VLOOKUP(S:S,[1]Sheet1!N:N,1,0)</f>
        <v>#N/A</v>
      </c>
    </row>
    <row r="314" spans="1:20" x14ac:dyDescent="0.15">
      <c r="A314">
        <v>20230409</v>
      </c>
      <c r="B314">
        <v>29522757</v>
      </c>
      <c r="C314" t="s">
        <v>770</v>
      </c>
      <c r="D314" t="s">
        <v>727</v>
      </c>
      <c r="E314" t="s">
        <v>525</v>
      </c>
      <c r="F314" t="s">
        <v>525</v>
      </c>
      <c r="G314" t="s">
        <v>728</v>
      </c>
      <c r="H314" t="s">
        <v>525</v>
      </c>
      <c r="I314">
        <v>2130054</v>
      </c>
      <c r="J314" t="s">
        <v>729</v>
      </c>
      <c r="K314" t="s">
        <v>525</v>
      </c>
      <c r="L314" t="s">
        <v>730</v>
      </c>
      <c r="M314" t="s">
        <v>723</v>
      </c>
      <c r="N314" t="s">
        <v>724</v>
      </c>
      <c r="O314" t="s">
        <v>56</v>
      </c>
      <c r="P314" t="s">
        <v>725</v>
      </c>
      <c r="Q314">
        <v>2410.2600000000002</v>
      </c>
      <c r="R314">
        <v>1951.53</v>
      </c>
      <c r="S314" t="str">
        <f t="shared" si="4"/>
        <v>深圳尚米网络技术有限公司深圳尚米网络技术有限公司CPC</v>
      </c>
      <c r="T314" t="e">
        <f>VLOOKUP(S:S,[1]Sheet1!N:N,1,0)</f>
        <v>#N/A</v>
      </c>
    </row>
    <row r="315" spans="1:20" x14ac:dyDescent="0.15">
      <c r="A315">
        <v>20230410</v>
      </c>
      <c r="B315">
        <v>29522757</v>
      </c>
      <c r="C315" t="s">
        <v>770</v>
      </c>
      <c r="D315" t="s">
        <v>727</v>
      </c>
      <c r="E315" t="s">
        <v>525</v>
      </c>
      <c r="F315" t="s">
        <v>525</v>
      </c>
      <c r="G315" t="s">
        <v>728</v>
      </c>
      <c r="H315" t="s">
        <v>525</v>
      </c>
      <c r="I315">
        <v>2130054</v>
      </c>
      <c r="J315" t="s">
        <v>729</v>
      </c>
      <c r="K315" t="s">
        <v>525</v>
      </c>
      <c r="L315" t="s">
        <v>730</v>
      </c>
      <c r="M315" t="s">
        <v>723</v>
      </c>
      <c r="N315" t="s">
        <v>724</v>
      </c>
      <c r="O315" t="s">
        <v>56</v>
      </c>
      <c r="P315" t="s">
        <v>725</v>
      </c>
      <c r="Q315">
        <v>2367.77</v>
      </c>
      <c r="R315">
        <v>1917.13</v>
      </c>
      <c r="S315" t="str">
        <f t="shared" si="4"/>
        <v>深圳尚米网络技术有限公司深圳尚米网络技术有限公司CPC</v>
      </c>
      <c r="T315" t="e">
        <f>VLOOKUP(S:S,[1]Sheet1!N:N,1,0)</f>
        <v>#N/A</v>
      </c>
    </row>
    <row r="316" spans="1:20" x14ac:dyDescent="0.15">
      <c r="A316">
        <v>20230411</v>
      </c>
      <c r="B316">
        <v>29522757</v>
      </c>
      <c r="C316" t="s">
        <v>770</v>
      </c>
      <c r="D316" t="s">
        <v>727</v>
      </c>
      <c r="E316" t="s">
        <v>525</v>
      </c>
      <c r="F316" t="s">
        <v>525</v>
      </c>
      <c r="G316" t="s">
        <v>728</v>
      </c>
      <c r="H316" t="s">
        <v>525</v>
      </c>
      <c r="I316">
        <v>2130054</v>
      </c>
      <c r="J316" t="s">
        <v>729</v>
      </c>
      <c r="K316" t="s">
        <v>525</v>
      </c>
      <c r="L316" t="s">
        <v>730</v>
      </c>
      <c r="M316" t="s">
        <v>723</v>
      </c>
      <c r="N316" t="s">
        <v>724</v>
      </c>
      <c r="O316" t="s">
        <v>56</v>
      </c>
      <c r="P316" t="s">
        <v>725</v>
      </c>
      <c r="Q316">
        <v>2534.85</v>
      </c>
      <c r="R316">
        <v>2052.42</v>
      </c>
      <c r="S316" t="str">
        <f t="shared" si="4"/>
        <v>深圳尚米网络技术有限公司深圳尚米网络技术有限公司CPC</v>
      </c>
      <c r="T316" t="e">
        <f>VLOOKUP(S:S,[1]Sheet1!N:N,1,0)</f>
        <v>#N/A</v>
      </c>
    </row>
    <row r="317" spans="1:20" x14ac:dyDescent="0.15">
      <c r="A317">
        <v>20230412</v>
      </c>
      <c r="B317">
        <v>29522757</v>
      </c>
      <c r="C317" t="s">
        <v>770</v>
      </c>
      <c r="D317" t="s">
        <v>727</v>
      </c>
      <c r="E317" t="s">
        <v>525</v>
      </c>
      <c r="F317" t="s">
        <v>525</v>
      </c>
      <c r="G317" t="s">
        <v>728</v>
      </c>
      <c r="H317" t="s">
        <v>525</v>
      </c>
      <c r="I317">
        <v>2130054</v>
      </c>
      <c r="J317" t="s">
        <v>729</v>
      </c>
      <c r="K317" t="s">
        <v>525</v>
      </c>
      <c r="L317" t="s">
        <v>730</v>
      </c>
      <c r="M317" t="s">
        <v>723</v>
      </c>
      <c r="N317" t="s">
        <v>724</v>
      </c>
      <c r="O317" t="s">
        <v>56</v>
      </c>
      <c r="P317" t="s">
        <v>725</v>
      </c>
      <c r="Q317">
        <v>2290.9299999999998</v>
      </c>
      <c r="R317">
        <v>1854.9</v>
      </c>
      <c r="S317" t="str">
        <f t="shared" si="4"/>
        <v>深圳尚米网络技术有限公司深圳尚米网络技术有限公司CPC</v>
      </c>
      <c r="T317" t="e">
        <f>VLOOKUP(S:S,[1]Sheet1!N:N,1,0)</f>
        <v>#N/A</v>
      </c>
    </row>
    <row r="318" spans="1:20" x14ac:dyDescent="0.15">
      <c r="A318">
        <v>20230413</v>
      </c>
      <c r="B318">
        <v>29522757</v>
      </c>
      <c r="C318" t="s">
        <v>770</v>
      </c>
      <c r="D318" t="s">
        <v>727</v>
      </c>
      <c r="E318" t="s">
        <v>525</v>
      </c>
      <c r="F318" t="s">
        <v>525</v>
      </c>
      <c r="G318" t="s">
        <v>728</v>
      </c>
      <c r="H318" t="s">
        <v>525</v>
      </c>
      <c r="I318">
        <v>2130054</v>
      </c>
      <c r="J318" t="s">
        <v>729</v>
      </c>
      <c r="K318" t="s">
        <v>525</v>
      </c>
      <c r="L318" t="s">
        <v>730</v>
      </c>
      <c r="M318" t="s">
        <v>723</v>
      </c>
      <c r="N318" t="s">
        <v>724</v>
      </c>
      <c r="O318" t="s">
        <v>56</v>
      </c>
      <c r="P318" t="s">
        <v>725</v>
      </c>
      <c r="Q318">
        <v>1886.49</v>
      </c>
      <c r="R318">
        <v>1527.43</v>
      </c>
      <c r="S318" t="str">
        <f t="shared" si="4"/>
        <v>深圳尚米网络技术有限公司深圳尚米网络技术有限公司CPC</v>
      </c>
      <c r="T318" t="e">
        <f>VLOOKUP(S:S,[1]Sheet1!N:N,1,0)</f>
        <v>#N/A</v>
      </c>
    </row>
    <row r="319" spans="1:20" x14ac:dyDescent="0.15">
      <c r="A319">
        <v>20230414</v>
      </c>
      <c r="B319">
        <v>29522757</v>
      </c>
      <c r="C319" t="s">
        <v>770</v>
      </c>
      <c r="D319" t="s">
        <v>727</v>
      </c>
      <c r="E319" t="s">
        <v>525</v>
      </c>
      <c r="F319" t="s">
        <v>525</v>
      </c>
      <c r="G319" t="s">
        <v>728</v>
      </c>
      <c r="H319" t="s">
        <v>525</v>
      </c>
      <c r="I319">
        <v>2130054</v>
      </c>
      <c r="J319" t="s">
        <v>729</v>
      </c>
      <c r="K319" t="s">
        <v>525</v>
      </c>
      <c r="L319" t="s">
        <v>730</v>
      </c>
      <c r="M319" t="s">
        <v>723</v>
      </c>
      <c r="N319" t="s">
        <v>724</v>
      </c>
      <c r="O319" t="s">
        <v>56</v>
      </c>
      <c r="P319" t="s">
        <v>725</v>
      </c>
      <c r="Q319">
        <v>2720.04</v>
      </c>
      <c r="R319">
        <v>2202.36</v>
      </c>
      <c r="S319" t="str">
        <f t="shared" si="4"/>
        <v>深圳尚米网络技术有限公司深圳尚米网络技术有限公司CPC</v>
      </c>
      <c r="T319" t="e">
        <f>VLOOKUP(S:S,[1]Sheet1!N:N,1,0)</f>
        <v>#N/A</v>
      </c>
    </row>
    <row r="320" spans="1:20" x14ac:dyDescent="0.15">
      <c r="A320">
        <v>20230415</v>
      </c>
      <c r="B320">
        <v>29522757</v>
      </c>
      <c r="C320" t="s">
        <v>770</v>
      </c>
      <c r="D320" t="s">
        <v>727</v>
      </c>
      <c r="E320" t="s">
        <v>525</v>
      </c>
      <c r="F320" t="s">
        <v>525</v>
      </c>
      <c r="G320" t="s">
        <v>728</v>
      </c>
      <c r="H320" t="s">
        <v>525</v>
      </c>
      <c r="I320">
        <v>2130054</v>
      </c>
      <c r="J320" t="s">
        <v>729</v>
      </c>
      <c r="K320" t="s">
        <v>525</v>
      </c>
      <c r="L320" t="s">
        <v>730</v>
      </c>
      <c r="M320" t="s">
        <v>723</v>
      </c>
      <c r="N320" t="s">
        <v>724</v>
      </c>
      <c r="O320" t="s">
        <v>56</v>
      </c>
      <c r="P320" t="s">
        <v>725</v>
      </c>
      <c r="Q320">
        <v>2758.27</v>
      </c>
      <c r="R320">
        <v>2233.3200000000002</v>
      </c>
      <c r="S320" t="str">
        <f t="shared" si="4"/>
        <v>深圳尚米网络技术有限公司深圳尚米网络技术有限公司CPC</v>
      </c>
      <c r="T320" t="e">
        <f>VLOOKUP(S:S,[1]Sheet1!N:N,1,0)</f>
        <v>#N/A</v>
      </c>
    </row>
    <row r="321" spans="1:20" x14ac:dyDescent="0.15">
      <c r="A321">
        <v>20230416</v>
      </c>
      <c r="B321">
        <v>29522757</v>
      </c>
      <c r="C321" t="s">
        <v>770</v>
      </c>
      <c r="D321" t="s">
        <v>727</v>
      </c>
      <c r="E321" t="s">
        <v>525</v>
      </c>
      <c r="F321" t="s">
        <v>525</v>
      </c>
      <c r="G321" t="s">
        <v>728</v>
      </c>
      <c r="H321" t="s">
        <v>525</v>
      </c>
      <c r="I321">
        <v>2130054</v>
      </c>
      <c r="J321" t="s">
        <v>729</v>
      </c>
      <c r="K321" t="s">
        <v>525</v>
      </c>
      <c r="L321" t="s">
        <v>730</v>
      </c>
      <c r="M321" t="s">
        <v>723</v>
      </c>
      <c r="N321" t="s">
        <v>724</v>
      </c>
      <c r="O321" t="s">
        <v>56</v>
      </c>
      <c r="P321" t="s">
        <v>725</v>
      </c>
      <c r="Q321">
        <v>3052.75</v>
      </c>
      <c r="R321">
        <v>2471.75</v>
      </c>
      <c r="S321" t="str">
        <f t="shared" si="4"/>
        <v>深圳尚米网络技术有限公司深圳尚米网络技术有限公司CPC</v>
      </c>
      <c r="T321" t="e">
        <f>VLOOKUP(S:S,[1]Sheet1!N:N,1,0)</f>
        <v>#N/A</v>
      </c>
    </row>
    <row r="322" spans="1:20" x14ac:dyDescent="0.15">
      <c r="A322">
        <v>20230417</v>
      </c>
      <c r="B322">
        <v>29522757</v>
      </c>
      <c r="C322" t="s">
        <v>770</v>
      </c>
      <c r="D322" t="s">
        <v>727</v>
      </c>
      <c r="E322" t="s">
        <v>525</v>
      </c>
      <c r="F322" t="s">
        <v>525</v>
      </c>
      <c r="G322" t="s">
        <v>728</v>
      </c>
      <c r="H322" t="s">
        <v>525</v>
      </c>
      <c r="I322">
        <v>2130054</v>
      </c>
      <c r="J322" t="s">
        <v>729</v>
      </c>
      <c r="K322" t="s">
        <v>525</v>
      </c>
      <c r="L322" t="s">
        <v>730</v>
      </c>
      <c r="M322" t="s">
        <v>723</v>
      </c>
      <c r="N322" t="s">
        <v>724</v>
      </c>
      <c r="O322" t="s">
        <v>56</v>
      </c>
      <c r="P322" t="s">
        <v>725</v>
      </c>
      <c r="Q322">
        <v>3271.63</v>
      </c>
      <c r="R322">
        <v>2649</v>
      </c>
      <c r="S322" t="str">
        <f t="shared" si="4"/>
        <v>深圳尚米网络技术有限公司深圳尚米网络技术有限公司CPC</v>
      </c>
      <c r="T322" t="e">
        <f>VLOOKUP(S:S,[1]Sheet1!N:N,1,0)</f>
        <v>#N/A</v>
      </c>
    </row>
    <row r="323" spans="1:20" x14ac:dyDescent="0.15">
      <c r="A323">
        <v>20230418</v>
      </c>
      <c r="B323">
        <v>29522757</v>
      </c>
      <c r="C323" t="s">
        <v>770</v>
      </c>
      <c r="D323" t="s">
        <v>727</v>
      </c>
      <c r="E323" t="s">
        <v>525</v>
      </c>
      <c r="F323" t="s">
        <v>525</v>
      </c>
      <c r="G323" t="s">
        <v>728</v>
      </c>
      <c r="H323" t="s">
        <v>525</v>
      </c>
      <c r="I323">
        <v>2130054</v>
      </c>
      <c r="J323" t="s">
        <v>729</v>
      </c>
      <c r="K323" t="s">
        <v>525</v>
      </c>
      <c r="L323" t="s">
        <v>730</v>
      </c>
      <c r="M323" t="s">
        <v>723</v>
      </c>
      <c r="N323" t="s">
        <v>724</v>
      </c>
      <c r="O323" t="s">
        <v>56</v>
      </c>
      <c r="P323" t="s">
        <v>725</v>
      </c>
      <c r="Q323">
        <v>2998.41</v>
      </c>
      <c r="R323">
        <v>2427.7600000000002</v>
      </c>
      <c r="S323" t="str">
        <f t="shared" ref="S323:S386" si="5">F323&amp;K323&amp;O323</f>
        <v>深圳尚米网络技术有限公司深圳尚米网络技术有限公司CPC</v>
      </c>
      <c r="T323" t="e">
        <f>VLOOKUP(S:S,[1]Sheet1!N:N,1,0)</f>
        <v>#N/A</v>
      </c>
    </row>
    <row r="324" spans="1:20" x14ac:dyDescent="0.15">
      <c r="A324">
        <v>20230419</v>
      </c>
      <c r="B324">
        <v>29522757</v>
      </c>
      <c r="C324" t="s">
        <v>770</v>
      </c>
      <c r="D324" t="s">
        <v>727</v>
      </c>
      <c r="E324" t="s">
        <v>525</v>
      </c>
      <c r="F324" t="s">
        <v>525</v>
      </c>
      <c r="G324" t="s">
        <v>728</v>
      </c>
      <c r="H324" t="s">
        <v>525</v>
      </c>
      <c r="I324">
        <v>2130054</v>
      </c>
      <c r="J324" t="s">
        <v>729</v>
      </c>
      <c r="K324" t="s">
        <v>525</v>
      </c>
      <c r="L324" t="s">
        <v>730</v>
      </c>
      <c r="M324" t="s">
        <v>723</v>
      </c>
      <c r="N324" t="s">
        <v>724</v>
      </c>
      <c r="O324" t="s">
        <v>56</v>
      </c>
      <c r="P324" t="s">
        <v>725</v>
      </c>
      <c r="Q324">
        <v>2807.32</v>
      </c>
      <c r="R324">
        <v>2273.04</v>
      </c>
      <c r="S324" t="str">
        <f t="shared" si="5"/>
        <v>深圳尚米网络技术有限公司深圳尚米网络技术有限公司CPC</v>
      </c>
      <c r="T324" t="e">
        <f>VLOOKUP(S:S,[1]Sheet1!N:N,1,0)</f>
        <v>#N/A</v>
      </c>
    </row>
    <row r="325" spans="1:20" x14ac:dyDescent="0.15">
      <c r="A325">
        <v>20230420</v>
      </c>
      <c r="B325">
        <v>29522757</v>
      </c>
      <c r="C325" t="s">
        <v>770</v>
      </c>
      <c r="D325" t="s">
        <v>727</v>
      </c>
      <c r="E325" t="s">
        <v>525</v>
      </c>
      <c r="F325" t="s">
        <v>525</v>
      </c>
      <c r="G325" t="s">
        <v>728</v>
      </c>
      <c r="H325" t="s">
        <v>525</v>
      </c>
      <c r="I325">
        <v>2130054</v>
      </c>
      <c r="J325" t="s">
        <v>729</v>
      </c>
      <c r="K325" t="s">
        <v>525</v>
      </c>
      <c r="L325" t="s">
        <v>730</v>
      </c>
      <c r="M325" t="s">
        <v>723</v>
      </c>
      <c r="N325" t="s">
        <v>724</v>
      </c>
      <c r="O325" t="s">
        <v>56</v>
      </c>
      <c r="P325" t="s">
        <v>725</v>
      </c>
      <c r="Q325">
        <v>3211.83</v>
      </c>
      <c r="R325">
        <v>2600.5700000000002</v>
      </c>
      <c r="S325" t="str">
        <f t="shared" si="5"/>
        <v>深圳尚米网络技术有限公司深圳尚米网络技术有限公司CPC</v>
      </c>
      <c r="T325" t="e">
        <f>VLOOKUP(S:S,[1]Sheet1!N:N,1,0)</f>
        <v>#N/A</v>
      </c>
    </row>
    <row r="326" spans="1:20" x14ac:dyDescent="0.15">
      <c r="A326">
        <v>20230421</v>
      </c>
      <c r="B326">
        <v>29522757</v>
      </c>
      <c r="C326" t="s">
        <v>770</v>
      </c>
      <c r="D326" t="s">
        <v>727</v>
      </c>
      <c r="E326" t="s">
        <v>525</v>
      </c>
      <c r="F326" t="s">
        <v>525</v>
      </c>
      <c r="G326" t="s">
        <v>728</v>
      </c>
      <c r="H326" t="s">
        <v>525</v>
      </c>
      <c r="I326">
        <v>2130054</v>
      </c>
      <c r="J326" t="s">
        <v>729</v>
      </c>
      <c r="K326" t="s">
        <v>525</v>
      </c>
      <c r="L326" t="s">
        <v>730</v>
      </c>
      <c r="M326" t="s">
        <v>723</v>
      </c>
      <c r="N326" t="s">
        <v>724</v>
      </c>
      <c r="O326" t="s">
        <v>56</v>
      </c>
      <c r="P326" t="s">
        <v>725</v>
      </c>
      <c r="Q326">
        <v>2825.65</v>
      </c>
      <c r="R326">
        <v>2287.89</v>
      </c>
      <c r="S326" t="str">
        <f t="shared" si="5"/>
        <v>深圳尚米网络技术有限公司深圳尚米网络技术有限公司CPC</v>
      </c>
      <c r="T326" t="e">
        <f>VLOOKUP(S:S,[1]Sheet1!N:N,1,0)</f>
        <v>#N/A</v>
      </c>
    </row>
    <row r="327" spans="1:20" x14ac:dyDescent="0.15">
      <c r="A327">
        <v>20230422</v>
      </c>
      <c r="B327">
        <v>29522757</v>
      </c>
      <c r="C327" t="s">
        <v>770</v>
      </c>
      <c r="D327" t="s">
        <v>727</v>
      </c>
      <c r="E327" t="s">
        <v>525</v>
      </c>
      <c r="F327" t="s">
        <v>525</v>
      </c>
      <c r="G327" t="s">
        <v>728</v>
      </c>
      <c r="H327" t="s">
        <v>525</v>
      </c>
      <c r="I327">
        <v>2130054</v>
      </c>
      <c r="J327" t="s">
        <v>729</v>
      </c>
      <c r="K327" t="s">
        <v>525</v>
      </c>
      <c r="L327" t="s">
        <v>730</v>
      </c>
      <c r="M327" t="s">
        <v>723</v>
      </c>
      <c r="N327" t="s">
        <v>724</v>
      </c>
      <c r="O327" t="s">
        <v>56</v>
      </c>
      <c r="P327" t="s">
        <v>725</v>
      </c>
      <c r="Q327">
        <v>3226.39</v>
      </c>
      <c r="R327">
        <v>2612.37</v>
      </c>
      <c r="S327" t="str">
        <f t="shared" si="5"/>
        <v>深圳尚米网络技术有限公司深圳尚米网络技术有限公司CPC</v>
      </c>
      <c r="T327" t="e">
        <f>VLOOKUP(S:S,[1]Sheet1!N:N,1,0)</f>
        <v>#N/A</v>
      </c>
    </row>
    <row r="328" spans="1:20" x14ac:dyDescent="0.15">
      <c r="A328">
        <v>20230423</v>
      </c>
      <c r="B328">
        <v>29522757</v>
      </c>
      <c r="C328" t="s">
        <v>770</v>
      </c>
      <c r="D328" t="s">
        <v>727</v>
      </c>
      <c r="E328" t="s">
        <v>525</v>
      </c>
      <c r="F328" t="s">
        <v>525</v>
      </c>
      <c r="G328" t="s">
        <v>728</v>
      </c>
      <c r="H328" t="s">
        <v>525</v>
      </c>
      <c r="I328">
        <v>2130054</v>
      </c>
      <c r="J328" t="s">
        <v>729</v>
      </c>
      <c r="K328" t="s">
        <v>525</v>
      </c>
      <c r="L328" t="s">
        <v>730</v>
      </c>
      <c r="M328" t="s">
        <v>723</v>
      </c>
      <c r="N328" t="s">
        <v>724</v>
      </c>
      <c r="O328" t="s">
        <v>56</v>
      </c>
      <c r="P328" t="s">
        <v>725</v>
      </c>
      <c r="Q328">
        <v>2932.67</v>
      </c>
      <c r="R328">
        <v>2374.54</v>
      </c>
      <c r="S328" t="str">
        <f t="shared" si="5"/>
        <v>深圳尚米网络技术有限公司深圳尚米网络技术有限公司CPC</v>
      </c>
      <c r="T328" t="e">
        <f>VLOOKUP(S:S,[1]Sheet1!N:N,1,0)</f>
        <v>#N/A</v>
      </c>
    </row>
    <row r="329" spans="1:20" x14ac:dyDescent="0.15">
      <c r="A329">
        <v>20230424</v>
      </c>
      <c r="B329">
        <v>29522757</v>
      </c>
      <c r="C329" t="s">
        <v>770</v>
      </c>
      <c r="D329" t="s">
        <v>727</v>
      </c>
      <c r="E329" t="s">
        <v>525</v>
      </c>
      <c r="F329" t="s">
        <v>525</v>
      </c>
      <c r="G329" t="s">
        <v>728</v>
      </c>
      <c r="H329" t="s">
        <v>525</v>
      </c>
      <c r="I329">
        <v>2130054</v>
      </c>
      <c r="J329" t="s">
        <v>729</v>
      </c>
      <c r="K329" t="s">
        <v>525</v>
      </c>
      <c r="L329" t="s">
        <v>730</v>
      </c>
      <c r="M329" t="s">
        <v>723</v>
      </c>
      <c r="N329" t="s">
        <v>724</v>
      </c>
      <c r="O329" t="s">
        <v>56</v>
      </c>
      <c r="P329" t="s">
        <v>725</v>
      </c>
      <c r="Q329">
        <v>2607.09</v>
      </c>
      <c r="R329">
        <v>2110.92</v>
      </c>
      <c r="S329" t="str">
        <f t="shared" si="5"/>
        <v>深圳尚米网络技术有限公司深圳尚米网络技术有限公司CPC</v>
      </c>
      <c r="T329" t="e">
        <f>VLOOKUP(S:S,[1]Sheet1!N:N,1,0)</f>
        <v>#N/A</v>
      </c>
    </row>
    <row r="330" spans="1:20" x14ac:dyDescent="0.15">
      <c r="A330">
        <v>20230425</v>
      </c>
      <c r="B330">
        <v>29522757</v>
      </c>
      <c r="C330" t="s">
        <v>770</v>
      </c>
      <c r="D330" t="s">
        <v>727</v>
      </c>
      <c r="E330" t="s">
        <v>525</v>
      </c>
      <c r="F330" t="s">
        <v>525</v>
      </c>
      <c r="G330" t="s">
        <v>728</v>
      </c>
      <c r="H330" t="s">
        <v>525</v>
      </c>
      <c r="I330">
        <v>2130054</v>
      </c>
      <c r="J330" t="s">
        <v>729</v>
      </c>
      <c r="K330" t="s">
        <v>525</v>
      </c>
      <c r="L330" t="s">
        <v>730</v>
      </c>
      <c r="M330" t="s">
        <v>723</v>
      </c>
      <c r="N330" t="s">
        <v>724</v>
      </c>
      <c r="O330" t="s">
        <v>56</v>
      </c>
      <c r="P330" t="s">
        <v>725</v>
      </c>
      <c r="Q330">
        <v>2867.52</v>
      </c>
      <c r="R330">
        <v>2321.8000000000002</v>
      </c>
      <c r="S330" t="str">
        <f t="shared" si="5"/>
        <v>深圳尚米网络技术有限公司深圳尚米网络技术有限公司CPC</v>
      </c>
      <c r="T330" t="e">
        <f>VLOOKUP(S:S,[1]Sheet1!N:N,1,0)</f>
        <v>#N/A</v>
      </c>
    </row>
    <row r="331" spans="1:20" x14ac:dyDescent="0.15">
      <c r="A331">
        <v>20230426</v>
      </c>
      <c r="B331">
        <v>29522757</v>
      </c>
      <c r="C331" t="s">
        <v>770</v>
      </c>
      <c r="D331" t="s">
        <v>727</v>
      </c>
      <c r="E331" t="s">
        <v>525</v>
      </c>
      <c r="F331" t="s">
        <v>525</v>
      </c>
      <c r="G331" t="s">
        <v>728</v>
      </c>
      <c r="H331" t="s">
        <v>525</v>
      </c>
      <c r="I331">
        <v>2130054</v>
      </c>
      <c r="J331" t="s">
        <v>729</v>
      </c>
      <c r="K331" t="s">
        <v>525</v>
      </c>
      <c r="L331" t="s">
        <v>730</v>
      </c>
      <c r="M331" t="s">
        <v>723</v>
      </c>
      <c r="N331" t="s">
        <v>724</v>
      </c>
      <c r="O331" t="s">
        <v>56</v>
      </c>
      <c r="P331" t="s">
        <v>725</v>
      </c>
      <c r="Q331">
        <v>2506.02</v>
      </c>
      <c r="R331">
        <v>2029.08</v>
      </c>
      <c r="S331" t="str">
        <f t="shared" si="5"/>
        <v>深圳尚米网络技术有限公司深圳尚米网络技术有限公司CPC</v>
      </c>
      <c r="T331" t="e">
        <f>VLOOKUP(S:S,[1]Sheet1!N:N,1,0)</f>
        <v>#N/A</v>
      </c>
    </row>
    <row r="332" spans="1:20" x14ac:dyDescent="0.15">
      <c r="A332">
        <v>20230427</v>
      </c>
      <c r="B332">
        <v>29522757</v>
      </c>
      <c r="C332" t="s">
        <v>770</v>
      </c>
      <c r="D332" t="s">
        <v>727</v>
      </c>
      <c r="E332" t="s">
        <v>525</v>
      </c>
      <c r="F332" t="s">
        <v>525</v>
      </c>
      <c r="G332" t="s">
        <v>728</v>
      </c>
      <c r="H332" t="s">
        <v>525</v>
      </c>
      <c r="I332">
        <v>2130054</v>
      </c>
      <c r="J332" t="s">
        <v>729</v>
      </c>
      <c r="K332" t="s">
        <v>525</v>
      </c>
      <c r="L332" t="s">
        <v>730</v>
      </c>
      <c r="M332" t="s">
        <v>723</v>
      </c>
      <c r="N332" t="s">
        <v>724</v>
      </c>
      <c r="O332" t="s">
        <v>56</v>
      </c>
      <c r="P332" t="s">
        <v>725</v>
      </c>
      <c r="Q332">
        <v>3109.04</v>
      </c>
      <c r="R332">
        <v>2517.35</v>
      </c>
      <c r="S332" t="str">
        <f t="shared" si="5"/>
        <v>深圳尚米网络技术有限公司深圳尚米网络技术有限公司CPC</v>
      </c>
      <c r="T332" t="e">
        <f>VLOOKUP(S:S,[1]Sheet1!N:N,1,0)</f>
        <v>#N/A</v>
      </c>
    </row>
    <row r="333" spans="1:20" x14ac:dyDescent="0.15">
      <c r="A333">
        <v>20230428</v>
      </c>
      <c r="B333">
        <v>29522757</v>
      </c>
      <c r="C333" t="s">
        <v>770</v>
      </c>
      <c r="D333" t="s">
        <v>727</v>
      </c>
      <c r="E333" t="s">
        <v>525</v>
      </c>
      <c r="F333" t="s">
        <v>525</v>
      </c>
      <c r="G333" t="s">
        <v>728</v>
      </c>
      <c r="H333" t="s">
        <v>525</v>
      </c>
      <c r="I333">
        <v>2130054</v>
      </c>
      <c r="J333" t="s">
        <v>729</v>
      </c>
      <c r="K333" t="s">
        <v>525</v>
      </c>
      <c r="L333" t="s">
        <v>730</v>
      </c>
      <c r="M333" t="s">
        <v>723</v>
      </c>
      <c r="N333" t="s">
        <v>724</v>
      </c>
      <c r="O333" t="s">
        <v>56</v>
      </c>
      <c r="P333" t="s">
        <v>725</v>
      </c>
      <c r="Q333">
        <v>3095.25</v>
      </c>
      <c r="R333">
        <v>2506.17</v>
      </c>
      <c r="S333" t="str">
        <f t="shared" si="5"/>
        <v>深圳尚米网络技术有限公司深圳尚米网络技术有限公司CPC</v>
      </c>
      <c r="T333" t="e">
        <f>VLOOKUP(S:S,[1]Sheet1!N:N,1,0)</f>
        <v>#N/A</v>
      </c>
    </row>
    <row r="334" spans="1:20" x14ac:dyDescent="0.15">
      <c r="A334">
        <v>20230429</v>
      </c>
      <c r="B334">
        <v>29522757</v>
      </c>
      <c r="C334" t="s">
        <v>770</v>
      </c>
      <c r="D334" t="s">
        <v>727</v>
      </c>
      <c r="E334" t="s">
        <v>525</v>
      </c>
      <c r="F334" t="s">
        <v>525</v>
      </c>
      <c r="G334" t="s">
        <v>728</v>
      </c>
      <c r="H334" t="s">
        <v>525</v>
      </c>
      <c r="I334">
        <v>2130054</v>
      </c>
      <c r="J334" t="s">
        <v>729</v>
      </c>
      <c r="K334" t="s">
        <v>525</v>
      </c>
      <c r="L334" t="s">
        <v>730</v>
      </c>
      <c r="M334" t="s">
        <v>723</v>
      </c>
      <c r="N334" t="s">
        <v>724</v>
      </c>
      <c r="O334" t="s">
        <v>56</v>
      </c>
      <c r="P334" t="s">
        <v>725</v>
      </c>
      <c r="Q334">
        <v>3850.85</v>
      </c>
      <c r="R334">
        <v>3117.97</v>
      </c>
      <c r="S334" t="str">
        <f t="shared" si="5"/>
        <v>深圳尚米网络技术有限公司深圳尚米网络技术有限公司CPC</v>
      </c>
      <c r="T334" t="e">
        <f>VLOOKUP(S:S,[1]Sheet1!N:N,1,0)</f>
        <v>#N/A</v>
      </c>
    </row>
    <row r="335" spans="1:20" x14ac:dyDescent="0.15">
      <c r="A335">
        <v>20230430</v>
      </c>
      <c r="B335">
        <v>29522757</v>
      </c>
      <c r="C335" t="s">
        <v>770</v>
      </c>
      <c r="D335" t="s">
        <v>727</v>
      </c>
      <c r="E335" t="s">
        <v>525</v>
      </c>
      <c r="F335" t="s">
        <v>525</v>
      </c>
      <c r="G335" t="s">
        <v>728</v>
      </c>
      <c r="H335" t="s">
        <v>525</v>
      </c>
      <c r="I335">
        <v>2130054</v>
      </c>
      <c r="J335" t="s">
        <v>729</v>
      </c>
      <c r="K335" t="s">
        <v>525</v>
      </c>
      <c r="L335" t="s">
        <v>730</v>
      </c>
      <c r="M335" t="s">
        <v>723</v>
      </c>
      <c r="N335" t="s">
        <v>724</v>
      </c>
      <c r="O335" t="s">
        <v>56</v>
      </c>
      <c r="P335" t="s">
        <v>725</v>
      </c>
      <c r="Q335">
        <v>3547.08</v>
      </c>
      <c r="R335">
        <v>2872.02</v>
      </c>
      <c r="S335" t="str">
        <f t="shared" si="5"/>
        <v>深圳尚米网络技术有限公司深圳尚米网络技术有限公司CPC</v>
      </c>
      <c r="T335" t="e">
        <f>VLOOKUP(S:S,[1]Sheet1!N:N,1,0)</f>
        <v>#N/A</v>
      </c>
    </row>
    <row r="336" spans="1:20" x14ac:dyDescent="0.15">
      <c r="A336">
        <v>20230401</v>
      </c>
      <c r="B336">
        <v>29768589</v>
      </c>
      <c r="C336" t="s">
        <v>771</v>
      </c>
      <c r="D336" t="s">
        <v>727</v>
      </c>
      <c r="E336" t="s">
        <v>525</v>
      </c>
      <c r="F336" t="s">
        <v>525</v>
      </c>
      <c r="G336" t="s">
        <v>728</v>
      </c>
      <c r="H336" t="s">
        <v>525</v>
      </c>
      <c r="I336">
        <v>2130054</v>
      </c>
      <c r="J336" t="s">
        <v>729</v>
      </c>
      <c r="K336" t="s">
        <v>525</v>
      </c>
      <c r="L336" t="s">
        <v>730</v>
      </c>
      <c r="M336" t="s">
        <v>723</v>
      </c>
      <c r="N336" t="s">
        <v>724</v>
      </c>
      <c r="O336" t="s">
        <v>56</v>
      </c>
      <c r="P336" t="s">
        <v>725</v>
      </c>
      <c r="Q336">
        <v>2501.94</v>
      </c>
      <c r="R336">
        <v>2025.78</v>
      </c>
      <c r="S336" t="str">
        <f t="shared" si="5"/>
        <v>深圳尚米网络技术有限公司深圳尚米网络技术有限公司CPC</v>
      </c>
      <c r="T336" t="e">
        <f>VLOOKUP(S:S,[1]Sheet1!N:N,1,0)</f>
        <v>#N/A</v>
      </c>
    </row>
    <row r="337" spans="1:20" x14ac:dyDescent="0.15">
      <c r="A337">
        <v>20230402</v>
      </c>
      <c r="B337">
        <v>29768589</v>
      </c>
      <c r="C337" t="s">
        <v>771</v>
      </c>
      <c r="D337" t="s">
        <v>727</v>
      </c>
      <c r="E337" t="s">
        <v>525</v>
      </c>
      <c r="F337" t="s">
        <v>525</v>
      </c>
      <c r="G337" t="s">
        <v>728</v>
      </c>
      <c r="H337" t="s">
        <v>525</v>
      </c>
      <c r="I337">
        <v>2130054</v>
      </c>
      <c r="J337" t="s">
        <v>729</v>
      </c>
      <c r="K337" t="s">
        <v>525</v>
      </c>
      <c r="L337" t="s">
        <v>730</v>
      </c>
      <c r="M337" t="s">
        <v>723</v>
      </c>
      <c r="N337" t="s">
        <v>724</v>
      </c>
      <c r="O337" t="s">
        <v>56</v>
      </c>
      <c r="P337" t="s">
        <v>725</v>
      </c>
      <c r="Q337">
        <v>2507.27</v>
      </c>
      <c r="R337">
        <v>2030.11</v>
      </c>
      <c r="S337" t="str">
        <f t="shared" si="5"/>
        <v>深圳尚米网络技术有限公司深圳尚米网络技术有限公司CPC</v>
      </c>
      <c r="T337" t="e">
        <f>VLOOKUP(S:S,[1]Sheet1!N:N,1,0)</f>
        <v>#N/A</v>
      </c>
    </row>
    <row r="338" spans="1:20" x14ac:dyDescent="0.15">
      <c r="A338">
        <v>20230403</v>
      </c>
      <c r="B338">
        <v>29768589</v>
      </c>
      <c r="C338" t="s">
        <v>771</v>
      </c>
      <c r="D338" t="s">
        <v>727</v>
      </c>
      <c r="E338" t="s">
        <v>525</v>
      </c>
      <c r="F338" t="s">
        <v>525</v>
      </c>
      <c r="G338" t="s">
        <v>728</v>
      </c>
      <c r="H338" t="s">
        <v>525</v>
      </c>
      <c r="I338">
        <v>2130054</v>
      </c>
      <c r="J338" t="s">
        <v>729</v>
      </c>
      <c r="K338" t="s">
        <v>525</v>
      </c>
      <c r="L338" t="s">
        <v>730</v>
      </c>
      <c r="M338" t="s">
        <v>723</v>
      </c>
      <c r="N338" t="s">
        <v>724</v>
      </c>
      <c r="O338" t="s">
        <v>56</v>
      </c>
      <c r="P338" t="s">
        <v>725</v>
      </c>
      <c r="Q338">
        <v>2523.37</v>
      </c>
      <c r="R338">
        <v>2043.15</v>
      </c>
      <c r="S338" t="str">
        <f t="shared" si="5"/>
        <v>深圳尚米网络技术有限公司深圳尚米网络技术有限公司CPC</v>
      </c>
      <c r="T338" t="e">
        <f>VLOOKUP(S:S,[1]Sheet1!N:N,1,0)</f>
        <v>#N/A</v>
      </c>
    </row>
    <row r="339" spans="1:20" x14ac:dyDescent="0.15">
      <c r="A339">
        <v>20230404</v>
      </c>
      <c r="B339">
        <v>29768589</v>
      </c>
      <c r="C339" t="s">
        <v>771</v>
      </c>
      <c r="D339" t="s">
        <v>727</v>
      </c>
      <c r="E339" t="s">
        <v>525</v>
      </c>
      <c r="F339" t="s">
        <v>525</v>
      </c>
      <c r="G339" t="s">
        <v>728</v>
      </c>
      <c r="H339" t="s">
        <v>525</v>
      </c>
      <c r="I339">
        <v>2130054</v>
      </c>
      <c r="J339" t="s">
        <v>729</v>
      </c>
      <c r="K339" t="s">
        <v>525</v>
      </c>
      <c r="L339" t="s">
        <v>730</v>
      </c>
      <c r="M339" t="s">
        <v>723</v>
      </c>
      <c r="N339" t="s">
        <v>724</v>
      </c>
      <c r="O339" t="s">
        <v>56</v>
      </c>
      <c r="P339" t="s">
        <v>725</v>
      </c>
      <c r="Q339">
        <v>2545.6999999999998</v>
      </c>
      <c r="R339">
        <v>2061.2399999999998</v>
      </c>
      <c r="S339" t="str">
        <f t="shared" si="5"/>
        <v>深圳尚米网络技术有限公司深圳尚米网络技术有限公司CPC</v>
      </c>
      <c r="T339" t="e">
        <f>VLOOKUP(S:S,[1]Sheet1!N:N,1,0)</f>
        <v>#N/A</v>
      </c>
    </row>
    <row r="340" spans="1:20" x14ac:dyDescent="0.15">
      <c r="A340">
        <v>20230405</v>
      </c>
      <c r="B340">
        <v>29768589</v>
      </c>
      <c r="C340" t="s">
        <v>771</v>
      </c>
      <c r="D340" t="s">
        <v>727</v>
      </c>
      <c r="E340" t="s">
        <v>525</v>
      </c>
      <c r="F340" t="s">
        <v>525</v>
      </c>
      <c r="G340" t="s">
        <v>728</v>
      </c>
      <c r="H340" t="s">
        <v>525</v>
      </c>
      <c r="I340">
        <v>2130054</v>
      </c>
      <c r="J340" t="s">
        <v>729</v>
      </c>
      <c r="K340" t="s">
        <v>525</v>
      </c>
      <c r="L340" t="s">
        <v>730</v>
      </c>
      <c r="M340" t="s">
        <v>723</v>
      </c>
      <c r="N340" t="s">
        <v>724</v>
      </c>
      <c r="O340" t="s">
        <v>56</v>
      </c>
      <c r="P340" t="s">
        <v>725</v>
      </c>
      <c r="Q340">
        <v>2519.08</v>
      </c>
      <c r="R340">
        <v>2039.7</v>
      </c>
      <c r="S340" t="str">
        <f t="shared" si="5"/>
        <v>深圳尚米网络技术有限公司深圳尚米网络技术有限公司CPC</v>
      </c>
      <c r="T340" t="e">
        <f>VLOOKUP(S:S,[1]Sheet1!N:N,1,0)</f>
        <v>#N/A</v>
      </c>
    </row>
    <row r="341" spans="1:20" x14ac:dyDescent="0.15">
      <c r="A341">
        <v>20230406</v>
      </c>
      <c r="B341">
        <v>29768589</v>
      </c>
      <c r="C341" t="s">
        <v>771</v>
      </c>
      <c r="D341" t="s">
        <v>727</v>
      </c>
      <c r="E341" t="s">
        <v>525</v>
      </c>
      <c r="F341" t="s">
        <v>525</v>
      </c>
      <c r="G341" t="s">
        <v>728</v>
      </c>
      <c r="H341" t="s">
        <v>525</v>
      </c>
      <c r="I341">
        <v>2130054</v>
      </c>
      <c r="J341" t="s">
        <v>729</v>
      </c>
      <c r="K341" t="s">
        <v>525</v>
      </c>
      <c r="L341" t="s">
        <v>730</v>
      </c>
      <c r="M341" t="s">
        <v>723</v>
      </c>
      <c r="N341" t="s">
        <v>724</v>
      </c>
      <c r="O341" t="s">
        <v>56</v>
      </c>
      <c r="P341" t="s">
        <v>725</v>
      </c>
      <c r="Q341">
        <v>2577.15</v>
      </c>
      <c r="R341">
        <v>2086.6999999999998</v>
      </c>
      <c r="S341" t="str">
        <f t="shared" si="5"/>
        <v>深圳尚米网络技术有限公司深圳尚米网络技术有限公司CPC</v>
      </c>
      <c r="T341" t="e">
        <f>VLOOKUP(S:S,[1]Sheet1!N:N,1,0)</f>
        <v>#N/A</v>
      </c>
    </row>
    <row r="342" spans="1:20" x14ac:dyDescent="0.15">
      <c r="A342">
        <v>20230407</v>
      </c>
      <c r="B342">
        <v>29768589</v>
      </c>
      <c r="C342" t="s">
        <v>771</v>
      </c>
      <c r="D342" t="s">
        <v>727</v>
      </c>
      <c r="E342" t="s">
        <v>525</v>
      </c>
      <c r="F342" t="s">
        <v>525</v>
      </c>
      <c r="G342" t="s">
        <v>728</v>
      </c>
      <c r="H342" t="s">
        <v>525</v>
      </c>
      <c r="I342">
        <v>2130054</v>
      </c>
      <c r="J342" t="s">
        <v>729</v>
      </c>
      <c r="K342" t="s">
        <v>525</v>
      </c>
      <c r="L342" t="s">
        <v>730</v>
      </c>
      <c r="M342" t="s">
        <v>723</v>
      </c>
      <c r="N342" t="s">
        <v>724</v>
      </c>
      <c r="O342" t="s">
        <v>56</v>
      </c>
      <c r="P342" t="s">
        <v>725</v>
      </c>
      <c r="Q342">
        <v>2502.7800000000002</v>
      </c>
      <c r="R342">
        <v>2026.5</v>
      </c>
      <c r="S342" t="str">
        <f t="shared" si="5"/>
        <v>深圳尚米网络技术有限公司深圳尚米网络技术有限公司CPC</v>
      </c>
      <c r="T342" t="e">
        <f>VLOOKUP(S:S,[1]Sheet1!N:N,1,0)</f>
        <v>#N/A</v>
      </c>
    </row>
    <row r="343" spans="1:20" x14ac:dyDescent="0.15">
      <c r="A343">
        <v>20230408</v>
      </c>
      <c r="B343">
        <v>29768589</v>
      </c>
      <c r="C343" t="s">
        <v>771</v>
      </c>
      <c r="D343" t="s">
        <v>727</v>
      </c>
      <c r="E343" t="s">
        <v>525</v>
      </c>
      <c r="F343" t="s">
        <v>525</v>
      </c>
      <c r="G343" t="s">
        <v>728</v>
      </c>
      <c r="H343" t="s">
        <v>525</v>
      </c>
      <c r="I343">
        <v>2130054</v>
      </c>
      <c r="J343" t="s">
        <v>729</v>
      </c>
      <c r="K343" t="s">
        <v>525</v>
      </c>
      <c r="L343" t="s">
        <v>730</v>
      </c>
      <c r="M343" t="s">
        <v>723</v>
      </c>
      <c r="N343" t="s">
        <v>724</v>
      </c>
      <c r="O343" t="s">
        <v>56</v>
      </c>
      <c r="P343" t="s">
        <v>725</v>
      </c>
      <c r="Q343">
        <v>2503.2399999999998</v>
      </c>
      <c r="R343">
        <v>2026.87</v>
      </c>
      <c r="S343" t="str">
        <f t="shared" si="5"/>
        <v>深圳尚米网络技术有限公司深圳尚米网络技术有限公司CPC</v>
      </c>
      <c r="T343" t="e">
        <f>VLOOKUP(S:S,[1]Sheet1!N:N,1,0)</f>
        <v>#N/A</v>
      </c>
    </row>
    <row r="344" spans="1:20" x14ac:dyDescent="0.15">
      <c r="A344">
        <v>20230409</v>
      </c>
      <c r="B344">
        <v>29768589</v>
      </c>
      <c r="C344" t="s">
        <v>771</v>
      </c>
      <c r="D344" t="s">
        <v>727</v>
      </c>
      <c r="E344" t="s">
        <v>525</v>
      </c>
      <c r="F344" t="s">
        <v>525</v>
      </c>
      <c r="G344" t="s">
        <v>728</v>
      </c>
      <c r="H344" t="s">
        <v>525</v>
      </c>
      <c r="I344">
        <v>2130054</v>
      </c>
      <c r="J344" t="s">
        <v>729</v>
      </c>
      <c r="K344" t="s">
        <v>525</v>
      </c>
      <c r="L344" t="s">
        <v>730</v>
      </c>
      <c r="M344" t="s">
        <v>723</v>
      </c>
      <c r="N344" t="s">
        <v>724</v>
      </c>
      <c r="O344" t="s">
        <v>56</v>
      </c>
      <c r="P344" t="s">
        <v>725</v>
      </c>
      <c r="Q344">
        <v>2508.5100000000002</v>
      </c>
      <c r="R344">
        <v>2031.13</v>
      </c>
      <c r="S344" t="str">
        <f t="shared" si="5"/>
        <v>深圳尚米网络技术有限公司深圳尚米网络技术有限公司CPC</v>
      </c>
      <c r="T344" t="e">
        <f>VLOOKUP(S:S,[1]Sheet1!N:N,1,0)</f>
        <v>#N/A</v>
      </c>
    </row>
    <row r="345" spans="1:20" x14ac:dyDescent="0.15">
      <c r="A345">
        <v>20230410</v>
      </c>
      <c r="B345">
        <v>29768589</v>
      </c>
      <c r="C345" t="s">
        <v>771</v>
      </c>
      <c r="D345" t="s">
        <v>727</v>
      </c>
      <c r="E345" t="s">
        <v>525</v>
      </c>
      <c r="F345" t="s">
        <v>525</v>
      </c>
      <c r="G345" t="s">
        <v>728</v>
      </c>
      <c r="H345" t="s">
        <v>525</v>
      </c>
      <c r="I345">
        <v>2130054</v>
      </c>
      <c r="J345" t="s">
        <v>729</v>
      </c>
      <c r="K345" t="s">
        <v>525</v>
      </c>
      <c r="L345" t="s">
        <v>730</v>
      </c>
      <c r="M345" t="s">
        <v>723</v>
      </c>
      <c r="N345" t="s">
        <v>724</v>
      </c>
      <c r="O345" t="s">
        <v>56</v>
      </c>
      <c r="P345" t="s">
        <v>725</v>
      </c>
      <c r="Q345">
        <v>2292.39</v>
      </c>
      <c r="R345">
        <v>1856.13</v>
      </c>
      <c r="S345" t="str">
        <f t="shared" si="5"/>
        <v>深圳尚米网络技术有限公司深圳尚米网络技术有限公司CPC</v>
      </c>
      <c r="T345" t="e">
        <f>VLOOKUP(S:S,[1]Sheet1!N:N,1,0)</f>
        <v>#N/A</v>
      </c>
    </row>
    <row r="346" spans="1:20" x14ac:dyDescent="0.15">
      <c r="A346">
        <v>20230411</v>
      </c>
      <c r="B346">
        <v>29768589</v>
      </c>
      <c r="C346" t="s">
        <v>771</v>
      </c>
      <c r="D346" t="s">
        <v>727</v>
      </c>
      <c r="E346" t="s">
        <v>525</v>
      </c>
      <c r="F346" t="s">
        <v>525</v>
      </c>
      <c r="G346" t="s">
        <v>728</v>
      </c>
      <c r="H346" t="s">
        <v>525</v>
      </c>
      <c r="I346">
        <v>2130054</v>
      </c>
      <c r="J346" t="s">
        <v>729</v>
      </c>
      <c r="K346" t="s">
        <v>525</v>
      </c>
      <c r="L346" t="s">
        <v>730</v>
      </c>
      <c r="M346" t="s">
        <v>723</v>
      </c>
      <c r="N346" t="s">
        <v>724</v>
      </c>
      <c r="O346" t="s">
        <v>56</v>
      </c>
      <c r="P346" t="s">
        <v>725</v>
      </c>
      <c r="Q346">
        <v>2536.4699999999998</v>
      </c>
      <c r="R346">
        <v>2053.7800000000002</v>
      </c>
      <c r="S346" t="str">
        <f t="shared" si="5"/>
        <v>深圳尚米网络技术有限公司深圳尚米网络技术有限公司CPC</v>
      </c>
      <c r="T346" t="e">
        <f>VLOOKUP(S:S,[1]Sheet1!N:N,1,0)</f>
        <v>#N/A</v>
      </c>
    </row>
    <row r="347" spans="1:20" x14ac:dyDescent="0.15">
      <c r="A347">
        <v>20230412</v>
      </c>
      <c r="B347">
        <v>29768589</v>
      </c>
      <c r="C347" t="s">
        <v>771</v>
      </c>
      <c r="D347" t="s">
        <v>727</v>
      </c>
      <c r="E347" t="s">
        <v>525</v>
      </c>
      <c r="F347" t="s">
        <v>525</v>
      </c>
      <c r="G347" t="s">
        <v>728</v>
      </c>
      <c r="H347" t="s">
        <v>525</v>
      </c>
      <c r="I347">
        <v>2130054</v>
      </c>
      <c r="J347" t="s">
        <v>729</v>
      </c>
      <c r="K347" t="s">
        <v>525</v>
      </c>
      <c r="L347" t="s">
        <v>730</v>
      </c>
      <c r="M347" t="s">
        <v>723</v>
      </c>
      <c r="N347" t="s">
        <v>724</v>
      </c>
      <c r="O347" t="s">
        <v>56</v>
      </c>
      <c r="P347" t="s">
        <v>725</v>
      </c>
      <c r="Q347">
        <v>2502.15</v>
      </c>
      <c r="R347">
        <v>2025.99</v>
      </c>
      <c r="S347" t="str">
        <f t="shared" si="5"/>
        <v>深圳尚米网络技术有限公司深圳尚米网络技术有限公司CPC</v>
      </c>
      <c r="T347" t="e">
        <f>VLOOKUP(S:S,[1]Sheet1!N:N,1,0)</f>
        <v>#N/A</v>
      </c>
    </row>
    <row r="348" spans="1:20" x14ac:dyDescent="0.15">
      <c r="A348">
        <v>20230413</v>
      </c>
      <c r="B348">
        <v>29768589</v>
      </c>
      <c r="C348" t="s">
        <v>771</v>
      </c>
      <c r="D348" t="s">
        <v>727</v>
      </c>
      <c r="E348" t="s">
        <v>525</v>
      </c>
      <c r="F348" t="s">
        <v>525</v>
      </c>
      <c r="G348" t="s">
        <v>728</v>
      </c>
      <c r="H348" t="s">
        <v>525</v>
      </c>
      <c r="I348">
        <v>2130054</v>
      </c>
      <c r="J348" t="s">
        <v>729</v>
      </c>
      <c r="K348" t="s">
        <v>525</v>
      </c>
      <c r="L348" t="s">
        <v>730</v>
      </c>
      <c r="M348" t="s">
        <v>723</v>
      </c>
      <c r="N348" t="s">
        <v>724</v>
      </c>
      <c r="O348" t="s">
        <v>56</v>
      </c>
      <c r="P348" t="s">
        <v>725</v>
      </c>
      <c r="Q348">
        <v>2498.52</v>
      </c>
      <c r="R348">
        <v>2023.05</v>
      </c>
      <c r="S348" t="str">
        <f t="shared" si="5"/>
        <v>深圳尚米网络技术有限公司深圳尚米网络技术有限公司CPC</v>
      </c>
      <c r="T348" t="e">
        <f>VLOOKUP(S:S,[1]Sheet1!N:N,1,0)</f>
        <v>#N/A</v>
      </c>
    </row>
    <row r="349" spans="1:20" x14ac:dyDescent="0.15">
      <c r="A349">
        <v>20230414</v>
      </c>
      <c r="B349">
        <v>29768589</v>
      </c>
      <c r="C349" t="s">
        <v>771</v>
      </c>
      <c r="D349" t="s">
        <v>727</v>
      </c>
      <c r="E349" t="s">
        <v>525</v>
      </c>
      <c r="F349" t="s">
        <v>525</v>
      </c>
      <c r="G349" t="s">
        <v>728</v>
      </c>
      <c r="H349" t="s">
        <v>525</v>
      </c>
      <c r="I349">
        <v>2130054</v>
      </c>
      <c r="J349" t="s">
        <v>729</v>
      </c>
      <c r="K349" t="s">
        <v>525</v>
      </c>
      <c r="L349" t="s">
        <v>730</v>
      </c>
      <c r="M349" t="s">
        <v>723</v>
      </c>
      <c r="N349" t="s">
        <v>724</v>
      </c>
      <c r="O349" t="s">
        <v>56</v>
      </c>
      <c r="P349" t="s">
        <v>725</v>
      </c>
      <c r="Q349">
        <v>2581.96</v>
      </c>
      <c r="R349">
        <v>2090.63</v>
      </c>
      <c r="S349" t="str">
        <f t="shared" si="5"/>
        <v>深圳尚米网络技术有限公司深圳尚米网络技术有限公司CPC</v>
      </c>
      <c r="T349" t="e">
        <f>VLOOKUP(S:S,[1]Sheet1!N:N,1,0)</f>
        <v>#N/A</v>
      </c>
    </row>
    <row r="350" spans="1:20" x14ac:dyDescent="0.15">
      <c r="A350">
        <v>20230415</v>
      </c>
      <c r="B350">
        <v>29768589</v>
      </c>
      <c r="C350" t="s">
        <v>771</v>
      </c>
      <c r="D350" t="s">
        <v>727</v>
      </c>
      <c r="E350" t="s">
        <v>525</v>
      </c>
      <c r="F350" t="s">
        <v>525</v>
      </c>
      <c r="G350" t="s">
        <v>728</v>
      </c>
      <c r="H350" t="s">
        <v>525</v>
      </c>
      <c r="I350">
        <v>2130054</v>
      </c>
      <c r="J350" t="s">
        <v>729</v>
      </c>
      <c r="K350" t="s">
        <v>525</v>
      </c>
      <c r="L350" t="s">
        <v>730</v>
      </c>
      <c r="M350" t="s">
        <v>723</v>
      </c>
      <c r="N350" t="s">
        <v>724</v>
      </c>
      <c r="O350" t="s">
        <v>56</v>
      </c>
      <c r="P350" t="s">
        <v>725</v>
      </c>
      <c r="Q350">
        <v>2505.0700000000002</v>
      </c>
      <c r="R350">
        <v>2028.35</v>
      </c>
      <c r="S350" t="str">
        <f t="shared" si="5"/>
        <v>深圳尚米网络技术有限公司深圳尚米网络技术有限公司CPC</v>
      </c>
      <c r="T350" t="e">
        <f>VLOOKUP(S:S,[1]Sheet1!N:N,1,0)</f>
        <v>#N/A</v>
      </c>
    </row>
    <row r="351" spans="1:20" x14ac:dyDescent="0.15">
      <c r="A351">
        <v>20230416</v>
      </c>
      <c r="B351">
        <v>29768589</v>
      </c>
      <c r="C351" t="s">
        <v>771</v>
      </c>
      <c r="D351" t="s">
        <v>727</v>
      </c>
      <c r="E351" t="s">
        <v>525</v>
      </c>
      <c r="F351" t="s">
        <v>525</v>
      </c>
      <c r="G351" t="s">
        <v>728</v>
      </c>
      <c r="H351" t="s">
        <v>525</v>
      </c>
      <c r="I351">
        <v>2130054</v>
      </c>
      <c r="J351" t="s">
        <v>729</v>
      </c>
      <c r="K351" t="s">
        <v>525</v>
      </c>
      <c r="L351" t="s">
        <v>730</v>
      </c>
      <c r="M351" t="s">
        <v>723</v>
      </c>
      <c r="N351" t="s">
        <v>724</v>
      </c>
      <c r="O351" t="s">
        <v>56</v>
      </c>
      <c r="P351" t="s">
        <v>725</v>
      </c>
      <c r="Q351">
        <v>2588.89</v>
      </c>
      <c r="R351">
        <v>2096.23</v>
      </c>
      <c r="S351" t="str">
        <f t="shared" si="5"/>
        <v>深圳尚米网络技术有限公司深圳尚米网络技术有限公司CPC</v>
      </c>
      <c r="T351" t="e">
        <f>VLOOKUP(S:S,[1]Sheet1!N:N,1,0)</f>
        <v>#N/A</v>
      </c>
    </row>
    <row r="352" spans="1:20" x14ac:dyDescent="0.15">
      <c r="A352">
        <v>20230417</v>
      </c>
      <c r="B352">
        <v>29768589</v>
      </c>
      <c r="C352" t="s">
        <v>771</v>
      </c>
      <c r="D352" t="s">
        <v>727</v>
      </c>
      <c r="E352" t="s">
        <v>525</v>
      </c>
      <c r="F352" t="s">
        <v>525</v>
      </c>
      <c r="G352" t="s">
        <v>728</v>
      </c>
      <c r="H352" t="s">
        <v>525</v>
      </c>
      <c r="I352">
        <v>2130054</v>
      </c>
      <c r="J352" t="s">
        <v>729</v>
      </c>
      <c r="K352" t="s">
        <v>525</v>
      </c>
      <c r="L352" t="s">
        <v>730</v>
      </c>
      <c r="M352" t="s">
        <v>723</v>
      </c>
      <c r="N352" t="s">
        <v>724</v>
      </c>
      <c r="O352" t="s">
        <v>56</v>
      </c>
      <c r="P352" t="s">
        <v>725</v>
      </c>
      <c r="Q352">
        <v>2268.14</v>
      </c>
      <c r="R352">
        <v>1836.51</v>
      </c>
      <c r="S352" t="str">
        <f t="shared" si="5"/>
        <v>深圳尚米网络技术有限公司深圳尚米网络技术有限公司CPC</v>
      </c>
      <c r="T352" t="e">
        <f>VLOOKUP(S:S,[1]Sheet1!N:N,1,0)</f>
        <v>#N/A</v>
      </c>
    </row>
    <row r="353" spans="1:20" x14ac:dyDescent="0.15">
      <c r="A353">
        <v>20230418</v>
      </c>
      <c r="B353">
        <v>29768589</v>
      </c>
      <c r="C353" t="s">
        <v>771</v>
      </c>
      <c r="D353" t="s">
        <v>727</v>
      </c>
      <c r="E353" t="s">
        <v>525</v>
      </c>
      <c r="F353" t="s">
        <v>525</v>
      </c>
      <c r="G353" t="s">
        <v>728</v>
      </c>
      <c r="H353" t="s">
        <v>525</v>
      </c>
      <c r="I353">
        <v>2130054</v>
      </c>
      <c r="J353" t="s">
        <v>729</v>
      </c>
      <c r="K353" t="s">
        <v>525</v>
      </c>
      <c r="L353" t="s">
        <v>730</v>
      </c>
      <c r="M353" t="s">
        <v>723</v>
      </c>
      <c r="N353" t="s">
        <v>724</v>
      </c>
      <c r="O353" t="s">
        <v>56</v>
      </c>
      <c r="P353" t="s">
        <v>725</v>
      </c>
      <c r="Q353">
        <v>2256.94</v>
      </c>
      <c r="R353">
        <v>1827.44</v>
      </c>
      <c r="S353" t="str">
        <f t="shared" si="5"/>
        <v>深圳尚米网络技术有限公司深圳尚米网络技术有限公司CPC</v>
      </c>
      <c r="T353" t="e">
        <f>VLOOKUP(S:S,[1]Sheet1!N:N,1,0)</f>
        <v>#N/A</v>
      </c>
    </row>
    <row r="354" spans="1:20" x14ac:dyDescent="0.15">
      <c r="A354">
        <v>20230419</v>
      </c>
      <c r="B354">
        <v>29768589</v>
      </c>
      <c r="C354" t="s">
        <v>771</v>
      </c>
      <c r="D354" t="s">
        <v>727</v>
      </c>
      <c r="E354" t="s">
        <v>525</v>
      </c>
      <c r="F354" t="s">
        <v>525</v>
      </c>
      <c r="G354" t="s">
        <v>728</v>
      </c>
      <c r="H354" t="s">
        <v>525</v>
      </c>
      <c r="I354">
        <v>2130054</v>
      </c>
      <c r="J354" t="s">
        <v>729</v>
      </c>
      <c r="K354" t="s">
        <v>525</v>
      </c>
      <c r="L354" t="s">
        <v>730</v>
      </c>
      <c r="M354" t="s">
        <v>723</v>
      </c>
      <c r="N354" t="s">
        <v>724</v>
      </c>
      <c r="O354" t="s">
        <v>56</v>
      </c>
      <c r="P354" t="s">
        <v>725</v>
      </c>
      <c r="Q354">
        <v>2568.16</v>
      </c>
      <c r="R354">
        <v>2079.4299999999998</v>
      </c>
      <c r="S354" t="str">
        <f t="shared" si="5"/>
        <v>深圳尚米网络技术有限公司深圳尚米网络技术有限公司CPC</v>
      </c>
      <c r="T354" t="e">
        <f>VLOOKUP(S:S,[1]Sheet1!N:N,1,0)</f>
        <v>#N/A</v>
      </c>
    </row>
    <row r="355" spans="1:20" x14ac:dyDescent="0.15">
      <c r="A355">
        <v>20230420</v>
      </c>
      <c r="B355">
        <v>29768589</v>
      </c>
      <c r="C355" t="s">
        <v>771</v>
      </c>
      <c r="D355" t="s">
        <v>727</v>
      </c>
      <c r="E355" t="s">
        <v>525</v>
      </c>
      <c r="F355" t="s">
        <v>525</v>
      </c>
      <c r="G355" t="s">
        <v>728</v>
      </c>
      <c r="H355" t="s">
        <v>525</v>
      </c>
      <c r="I355">
        <v>2130054</v>
      </c>
      <c r="J355" t="s">
        <v>729</v>
      </c>
      <c r="K355" t="s">
        <v>525</v>
      </c>
      <c r="L355" t="s">
        <v>730</v>
      </c>
      <c r="M355" t="s">
        <v>723</v>
      </c>
      <c r="N355" t="s">
        <v>724</v>
      </c>
      <c r="O355" t="s">
        <v>56</v>
      </c>
      <c r="P355" t="s">
        <v>725</v>
      </c>
      <c r="Q355">
        <v>2651.71</v>
      </c>
      <c r="R355">
        <v>2147.09</v>
      </c>
      <c r="S355" t="str">
        <f t="shared" si="5"/>
        <v>深圳尚米网络技术有限公司深圳尚米网络技术有限公司CPC</v>
      </c>
      <c r="T355" t="e">
        <f>VLOOKUP(S:S,[1]Sheet1!N:N,1,0)</f>
        <v>#N/A</v>
      </c>
    </row>
    <row r="356" spans="1:20" x14ac:dyDescent="0.15">
      <c r="A356">
        <v>20230421</v>
      </c>
      <c r="B356">
        <v>29768589</v>
      </c>
      <c r="C356" t="s">
        <v>771</v>
      </c>
      <c r="D356" t="s">
        <v>727</v>
      </c>
      <c r="E356" t="s">
        <v>525</v>
      </c>
      <c r="F356" t="s">
        <v>525</v>
      </c>
      <c r="G356" t="s">
        <v>728</v>
      </c>
      <c r="H356" t="s">
        <v>525</v>
      </c>
      <c r="I356">
        <v>2130054</v>
      </c>
      <c r="J356" t="s">
        <v>729</v>
      </c>
      <c r="K356" t="s">
        <v>525</v>
      </c>
      <c r="L356" t="s">
        <v>730</v>
      </c>
      <c r="M356" t="s">
        <v>723</v>
      </c>
      <c r="N356" t="s">
        <v>724</v>
      </c>
      <c r="O356" t="s">
        <v>56</v>
      </c>
      <c r="P356" t="s">
        <v>725</v>
      </c>
      <c r="Q356">
        <v>2943.39</v>
      </c>
      <c r="R356">
        <v>2383.2600000000002</v>
      </c>
      <c r="S356" t="str">
        <f t="shared" si="5"/>
        <v>深圳尚米网络技术有限公司深圳尚米网络技术有限公司CPC</v>
      </c>
      <c r="T356" t="e">
        <f>VLOOKUP(S:S,[1]Sheet1!N:N,1,0)</f>
        <v>#N/A</v>
      </c>
    </row>
    <row r="357" spans="1:20" x14ac:dyDescent="0.15">
      <c r="A357">
        <v>20230422</v>
      </c>
      <c r="B357">
        <v>29768589</v>
      </c>
      <c r="C357" t="s">
        <v>771</v>
      </c>
      <c r="D357" t="s">
        <v>727</v>
      </c>
      <c r="E357" t="s">
        <v>525</v>
      </c>
      <c r="F357" t="s">
        <v>525</v>
      </c>
      <c r="G357" t="s">
        <v>728</v>
      </c>
      <c r="H357" t="s">
        <v>525</v>
      </c>
      <c r="I357">
        <v>2130054</v>
      </c>
      <c r="J357" t="s">
        <v>729</v>
      </c>
      <c r="K357" t="s">
        <v>525</v>
      </c>
      <c r="L357" t="s">
        <v>730</v>
      </c>
      <c r="M357" t="s">
        <v>723</v>
      </c>
      <c r="N357" t="s">
        <v>724</v>
      </c>
      <c r="O357" t="s">
        <v>56</v>
      </c>
      <c r="P357" t="s">
        <v>725</v>
      </c>
      <c r="Q357">
        <v>3301.61</v>
      </c>
      <c r="R357">
        <v>2673.31</v>
      </c>
      <c r="S357" t="str">
        <f t="shared" si="5"/>
        <v>深圳尚米网络技术有限公司深圳尚米网络技术有限公司CPC</v>
      </c>
      <c r="T357" t="e">
        <f>VLOOKUP(S:S,[1]Sheet1!N:N,1,0)</f>
        <v>#N/A</v>
      </c>
    </row>
    <row r="358" spans="1:20" x14ac:dyDescent="0.15">
      <c r="A358">
        <v>20230423</v>
      </c>
      <c r="B358">
        <v>29768589</v>
      </c>
      <c r="C358" t="s">
        <v>771</v>
      </c>
      <c r="D358" t="s">
        <v>727</v>
      </c>
      <c r="E358" t="s">
        <v>525</v>
      </c>
      <c r="F358" t="s">
        <v>525</v>
      </c>
      <c r="G358" t="s">
        <v>728</v>
      </c>
      <c r="H358" t="s">
        <v>525</v>
      </c>
      <c r="I358">
        <v>2130054</v>
      </c>
      <c r="J358" t="s">
        <v>729</v>
      </c>
      <c r="K358" t="s">
        <v>525</v>
      </c>
      <c r="L358" t="s">
        <v>730</v>
      </c>
      <c r="M358" t="s">
        <v>723</v>
      </c>
      <c r="N358" t="s">
        <v>724</v>
      </c>
      <c r="O358" t="s">
        <v>56</v>
      </c>
      <c r="P358" t="s">
        <v>725</v>
      </c>
      <c r="Q358">
        <v>4003.66</v>
      </c>
      <c r="R358">
        <v>3241.79</v>
      </c>
      <c r="S358" t="str">
        <f t="shared" si="5"/>
        <v>深圳尚米网络技术有限公司深圳尚米网络技术有限公司CPC</v>
      </c>
      <c r="T358" t="e">
        <f>VLOOKUP(S:S,[1]Sheet1!N:N,1,0)</f>
        <v>#N/A</v>
      </c>
    </row>
    <row r="359" spans="1:20" x14ac:dyDescent="0.15">
      <c r="A359">
        <v>20230424</v>
      </c>
      <c r="B359">
        <v>29768589</v>
      </c>
      <c r="C359" t="s">
        <v>771</v>
      </c>
      <c r="D359" t="s">
        <v>727</v>
      </c>
      <c r="E359" t="s">
        <v>525</v>
      </c>
      <c r="F359" t="s">
        <v>525</v>
      </c>
      <c r="G359" t="s">
        <v>728</v>
      </c>
      <c r="H359" t="s">
        <v>525</v>
      </c>
      <c r="I359">
        <v>2130054</v>
      </c>
      <c r="J359" t="s">
        <v>729</v>
      </c>
      <c r="K359" t="s">
        <v>525</v>
      </c>
      <c r="L359" t="s">
        <v>730</v>
      </c>
      <c r="M359" t="s">
        <v>723</v>
      </c>
      <c r="N359" t="s">
        <v>724</v>
      </c>
      <c r="O359" t="s">
        <v>56</v>
      </c>
      <c r="P359" t="s">
        <v>725</v>
      </c>
      <c r="Q359">
        <v>2834.24</v>
      </c>
      <c r="R359">
        <v>2294.87</v>
      </c>
      <c r="S359" t="str">
        <f t="shared" si="5"/>
        <v>深圳尚米网络技术有限公司深圳尚米网络技术有限公司CPC</v>
      </c>
      <c r="T359" t="e">
        <f>VLOOKUP(S:S,[1]Sheet1!N:N,1,0)</f>
        <v>#N/A</v>
      </c>
    </row>
    <row r="360" spans="1:20" x14ac:dyDescent="0.15">
      <c r="A360">
        <v>20230425</v>
      </c>
      <c r="B360">
        <v>29768589</v>
      </c>
      <c r="C360" t="s">
        <v>771</v>
      </c>
      <c r="D360" t="s">
        <v>727</v>
      </c>
      <c r="E360" t="s">
        <v>525</v>
      </c>
      <c r="F360" t="s">
        <v>525</v>
      </c>
      <c r="G360" t="s">
        <v>728</v>
      </c>
      <c r="H360" t="s">
        <v>525</v>
      </c>
      <c r="I360">
        <v>2130054</v>
      </c>
      <c r="J360" t="s">
        <v>729</v>
      </c>
      <c r="K360" t="s">
        <v>525</v>
      </c>
      <c r="L360" t="s">
        <v>730</v>
      </c>
      <c r="M360" t="s">
        <v>723</v>
      </c>
      <c r="N360" t="s">
        <v>724</v>
      </c>
      <c r="O360" t="s">
        <v>56</v>
      </c>
      <c r="P360" t="s">
        <v>725</v>
      </c>
      <c r="Q360">
        <v>2358.88</v>
      </c>
      <c r="R360">
        <v>1909.97</v>
      </c>
      <c r="S360" t="str">
        <f t="shared" si="5"/>
        <v>深圳尚米网络技术有限公司深圳尚米网络技术有限公司CPC</v>
      </c>
      <c r="T360" t="e">
        <f>VLOOKUP(S:S,[1]Sheet1!N:N,1,0)</f>
        <v>#N/A</v>
      </c>
    </row>
    <row r="361" spans="1:20" x14ac:dyDescent="0.15">
      <c r="A361">
        <v>20230426</v>
      </c>
      <c r="B361">
        <v>29768589</v>
      </c>
      <c r="C361" t="s">
        <v>771</v>
      </c>
      <c r="D361" t="s">
        <v>727</v>
      </c>
      <c r="E361" t="s">
        <v>525</v>
      </c>
      <c r="F361" t="s">
        <v>525</v>
      </c>
      <c r="G361" t="s">
        <v>728</v>
      </c>
      <c r="H361" t="s">
        <v>525</v>
      </c>
      <c r="I361">
        <v>2130054</v>
      </c>
      <c r="J361" t="s">
        <v>729</v>
      </c>
      <c r="K361" t="s">
        <v>525</v>
      </c>
      <c r="L361" t="s">
        <v>730</v>
      </c>
      <c r="M361" t="s">
        <v>723</v>
      </c>
      <c r="N361" t="s">
        <v>724</v>
      </c>
      <c r="O361" t="s">
        <v>56</v>
      </c>
      <c r="P361" t="s">
        <v>725</v>
      </c>
      <c r="Q361">
        <v>2288.98</v>
      </c>
      <c r="R361">
        <v>1853.37</v>
      </c>
      <c r="S361" t="str">
        <f t="shared" si="5"/>
        <v>深圳尚米网络技术有限公司深圳尚米网络技术有限公司CPC</v>
      </c>
      <c r="T361" t="e">
        <f>VLOOKUP(S:S,[1]Sheet1!N:N,1,0)</f>
        <v>#N/A</v>
      </c>
    </row>
    <row r="362" spans="1:20" x14ac:dyDescent="0.15">
      <c r="A362">
        <v>20230427</v>
      </c>
      <c r="B362">
        <v>29768589</v>
      </c>
      <c r="C362" t="s">
        <v>771</v>
      </c>
      <c r="D362" t="s">
        <v>727</v>
      </c>
      <c r="E362" t="s">
        <v>525</v>
      </c>
      <c r="F362" t="s">
        <v>525</v>
      </c>
      <c r="G362" t="s">
        <v>728</v>
      </c>
      <c r="H362" t="s">
        <v>525</v>
      </c>
      <c r="I362">
        <v>2130054</v>
      </c>
      <c r="J362" t="s">
        <v>729</v>
      </c>
      <c r="K362" t="s">
        <v>525</v>
      </c>
      <c r="L362" t="s">
        <v>730</v>
      </c>
      <c r="M362" t="s">
        <v>723</v>
      </c>
      <c r="N362" t="s">
        <v>724</v>
      </c>
      <c r="O362" t="s">
        <v>56</v>
      </c>
      <c r="P362" t="s">
        <v>725</v>
      </c>
      <c r="Q362">
        <v>2328.66</v>
      </c>
      <c r="R362">
        <v>1885.49</v>
      </c>
      <c r="S362" t="str">
        <f t="shared" si="5"/>
        <v>深圳尚米网络技术有限公司深圳尚米网络技术有限公司CPC</v>
      </c>
      <c r="T362" t="e">
        <f>VLOOKUP(S:S,[1]Sheet1!N:N,1,0)</f>
        <v>#N/A</v>
      </c>
    </row>
    <row r="363" spans="1:20" x14ac:dyDescent="0.15">
      <c r="A363">
        <v>20230428</v>
      </c>
      <c r="B363">
        <v>29768589</v>
      </c>
      <c r="C363" t="s">
        <v>771</v>
      </c>
      <c r="D363" t="s">
        <v>727</v>
      </c>
      <c r="E363" t="s">
        <v>525</v>
      </c>
      <c r="F363" t="s">
        <v>525</v>
      </c>
      <c r="G363" t="s">
        <v>728</v>
      </c>
      <c r="H363" t="s">
        <v>525</v>
      </c>
      <c r="I363">
        <v>2130054</v>
      </c>
      <c r="J363" t="s">
        <v>729</v>
      </c>
      <c r="K363" t="s">
        <v>525</v>
      </c>
      <c r="L363" t="s">
        <v>730</v>
      </c>
      <c r="M363" t="s">
        <v>723</v>
      </c>
      <c r="N363" t="s">
        <v>724</v>
      </c>
      <c r="O363" t="s">
        <v>56</v>
      </c>
      <c r="P363" t="s">
        <v>725</v>
      </c>
      <c r="Q363">
        <v>3538.53</v>
      </c>
      <c r="R363">
        <v>2865.14</v>
      </c>
      <c r="S363" t="str">
        <f t="shared" si="5"/>
        <v>深圳尚米网络技术有限公司深圳尚米网络技术有限公司CPC</v>
      </c>
      <c r="T363" t="e">
        <f>VLOOKUP(S:S,[1]Sheet1!N:N,1,0)</f>
        <v>#N/A</v>
      </c>
    </row>
    <row r="364" spans="1:20" x14ac:dyDescent="0.15">
      <c r="A364">
        <v>20230429</v>
      </c>
      <c r="B364">
        <v>29768589</v>
      </c>
      <c r="C364" t="s">
        <v>771</v>
      </c>
      <c r="D364" t="s">
        <v>727</v>
      </c>
      <c r="E364" t="s">
        <v>525</v>
      </c>
      <c r="F364" t="s">
        <v>525</v>
      </c>
      <c r="G364" t="s">
        <v>728</v>
      </c>
      <c r="H364" t="s">
        <v>525</v>
      </c>
      <c r="I364">
        <v>2130054</v>
      </c>
      <c r="J364" t="s">
        <v>729</v>
      </c>
      <c r="K364" t="s">
        <v>525</v>
      </c>
      <c r="L364" t="s">
        <v>730</v>
      </c>
      <c r="M364" t="s">
        <v>723</v>
      </c>
      <c r="N364" t="s">
        <v>724</v>
      </c>
      <c r="O364" t="s">
        <v>56</v>
      </c>
      <c r="P364" t="s">
        <v>725</v>
      </c>
      <c r="Q364">
        <v>4004.34</v>
      </c>
      <c r="R364">
        <v>3242.33</v>
      </c>
      <c r="S364" t="str">
        <f t="shared" si="5"/>
        <v>深圳尚米网络技术有限公司深圳尚米网络技术有限公司CPC</v>
      </c>
      <c r="T364" t="e">
        <f>VLOOKUP(S:S,[1]Sheet1!N:N,1,0)</f>
        <v>#N/A</v>
      </c>
    </row>
    <row r="365" spans="1:20" x14ac:dyDescent="0.15">
      <c r="A365">
        <v>20230430</v>
      </c>
      <c r="B365">
        <v>29768589</v>
      </c>
      <c r="C365" t="s">
        <v>771</v>
      </c>
      <c r="D365" t="s">
        <v>727</v>
      </c>
      <c r="E365" t="s">
        <v>525</v>
      </c>
      <c r="F365" t="s">
        <v>525</v>
      </c>
      <c r="G365" t="s">
        <v>728</v>
      </c>
      <c r="H365" t="s">
        <v>525</v>
      </c>
      <c r="I365">
        <v>2130054</v>
      </c>
      <c r="J365" t="s">
        <v>729</v>
      </c>
      <c r="K365" t="s">
        <v>525</v>
      </c>
      <c r="L365" t="s">
        <v>730</v>
      </c>
      <c r="M365" t="s">
        <v>723</v>
      </c>
      <c r="N365" t="s">
        <v>724</v>
      </c>
      <c r="O365" t="s">
        <v>56</v>
      </c>
      <c r="P365" t="s">
        <v>725</v>
      </c>
      <c r="Q365">
        <v>4328.58</v>
      </c>
      <c r="R365">
        <v>3504.87</v>
      </c>
      <c r="S365" t="str">
        <f t="shared" si="5"/>
        <v>深圳尚米网络技术有限公司深圳尚米网络技术有限公司CPC</v>
      </c>
      <c r="T365" t="e">
        <f>VLOOKUP(S:S,[1]Sheet1!N:N,1,0)</f>
        <v>#N/A</v>
      </c>
    </row>
    <row r="366" spans="1:20" x14ac:dyDescent="0.15">
      <c r="A366">
        <v>20230401</v>
      </c>
      <c r="B366">
        <v>29768591</v>
      </c>
      <c r="C366" t="s">
        <v>772</v>
      </c>
      <c r="D366" t="s">
        <v>727</v>
      </c>
      <c r="E366" t="s">
        <v>525</v>
      </c>
      <c r="F366" t="s">
        <v>525</v>
      </c>
      <c r="G366" t="s">
        <v>728</v>
      </c>
      <c r="H366" t="s">
        <v>525</v>
      </c>
      <c r="I366">
        <v>2130054</v>
      </c>
      <c r="J366" t="s">
        <v>729</v>
      </c>
      <c r="K366" t="s">
        <v>525</v>
      </c>
      <c r="L366" t="s">
        <v>730</v>
      </c>
      <c r="M366" t="s">
        <v>723</v>
      </c>
      <c r="N366" t="s">
        <v>724</v>
      </c>
      <c r="O366" t="s">
        <v>56</v>
      </c>
      <c r="P366" t="s">
        <v>725</v>
      </c>
      <c r="Q366">
        <v>17215.05</v>
      </c>
      <c r="R366">
        <v>13939.19</v>
      </c>
      <c r="S366" t="str">
        <f t="shared" si="5"/>
        <v>深圳尚米网络技术有限公司深圳尚米网络技术有限公司CPC</v>
      </c>
      <c r="T366" t="e">
        <f>VLOOKUP(S:S,[1]Sheet1!N:N,1,0)</f>
        <v>#N/A</v>
      </c>
    </row>
    <row r="367" spans="1:20" x14ac:dyDescent="0.15">
      <c r="A367">
        <v>20230402</v>
      </c>
      <c r="B367">
        <v>29768591</v>
      </c>
      <c r="C367" t="s">
        <v>772</v>
      </c>
      <c r="D367" t="s">
        <v>727</v>
      </c>
      <c r="E367" t="s">
        <v>525</v>
      </c>
      <c r="F367" t="s">
        <v>525</v>
      </c>
      <c r="G367" t="s">
        <v>728</v>
      </c>
      <c r="H367" t="s">
        <v>525</v>
      </c>
      <c r="I367">
        <v>2130054</v>
      </c>
      <c r="J367" t="s">
        <v>729</v>
      </c>
      <c r="K367" t="s">
        <v>525</v>
      </c>
      <c r="L367" t="s">
        <v>730</v>
      </c>
      <c r="M367" t="s">
        <v>723</v>
      </c>
      <c r="N367" t="s">
        <v>724</v>
      </c>
      <c r="O367" t="s">
        <v>56</v>
      </c>
      <c r="P367" t="s">
        <v>725</v>
      </c>
      <c r="Q367">
        <v>17014.66</v>
      </c>
      <c r="R367">
        <v>13776.92</v>
      </c>
      <c r="S367" t="str">
        <f t="shared" si="5"/>
        <v>深圳尚米网络技术有限公司深圳尚米网络技术有限公司CPC</v>
      </c>
      <c r="T367" t="e">
        <f>VLOOKUP(S:S,[1]Sheet1!N:N,1,0)</f>
        <v>#N/A</v>
      </c>
    </row>
    <row r="368" spans="1:20" x14ac:dyDescent="0.15">
      <c r="A368">
        <v>20230403</v>
      </c>
      <c r="B368">
        <v>29768591</v>
      </c>
      <c r="C368" t="s">
        <v>772</v>
      </c>
      <c r="D368" t="s">
        <v>727</v>
      </c>
      <c r="E368" t="s">
        <v>525</v>
      </c>
      <c r="F368" t="s">
        <v>525</v>
      </c>
      <c r="G368" t="s">
        <v>728</v>
      </c>
      <c r="H368" t="s">
        <v>525</v>
      </c>
      <c r="I368">
        <v>2130054</v>
      </c>
      <c r="J368" t="s">
        <v>729</v>
      </c>
      <c r="K368" t="s">
        <v>525</v>
      </c>
      <c r="L368" t="s">
        <v>730</v>
      </c>
      <c r="M368" t="s">
        <v>723</v>
      </c>
      <c r="N368" t="s">
        <v>724</v>
      </c>
      <c r="O368" t="s">
        <v>56</v>
      </c>
      <c r="P368" t="s">
        <v>725</v>
      </c>
      <c r="Q368">
        <v>17610.79</v>
      </c>
      <c r="R368">
        <v>14259.64</v>
      </c>
      <c r="S368" t="str">
        <f t="shared" si="5"/>
        <v>深圳尚米网络技术有限公司深圳尚米网络技术有限公司CPC</v>
      </c>
      <c r="T368" t="e">
        <f>VLOOKUP(S:S,[1]Sheet1!N:N,1,0)</f>
        <v>#N/A</v>
      </c>
    </row>
    <row r="369" spans="1:20" x14ac:dyDescent="0.15">
      <c r="A369">
        <v>20230404</v>
      </c>
      <c r="B369">
        <v>29768591</v>
      </c>
      <c r="C369" t="s">
        <v>772</v>
      </c>
      <c r="D369" t="s">
        <v>727</v>
      </c>
      <c r="E369" t="s">
        <v>525</v>
      </c>
      <c r="F369" t="s">
        <v>525</v>
      </c>
      <c r="G369" t="s">
        <v>728</v>
      </c>
      <c r="H369" t="s">
        <v>525</v>
      </c>
      <c r="I369">
        <v>2130054</v>
      </c>
      <c r="J369" t="s">
        <v>729</v>
      </c>
      <c r="K369" t="s">
        <v>525</v>
      </c>
      <c r="L369" t="s">
        <v>730</v>
      </c>
      <c r="M369" t="s">
        <v>723</v>
      </c>
      <c r="N369" t="s">
        <v>724</v>
      </c>
      <c r="O369" t="s">
        <v>56</v>
      </c>
      <c r="P369" t="s">
        <v>725</v>
      </c>
      <c r="Q369">
        <v>14518.49</v>
      </c>
      <c r="R369">
        <v>11755.72</v>
      </c>
      <c r="S369" t="str">
        <f t="shared" si="5"/>
        <v>深圳尚米网络技术有限公司深圳尚米网络技术有限公司CPC</v>
      </c>
      <c r="T369" t="e">
        <f>VLOOKUP(S:S,[1]Sheet1!N:N,1,0)</f>
        <v>#N/A</v>
      </c>
    </row>
    <row r="370" spans="1:20" x14ac:dyDescent="0.15">
      <c r="A370">
        <v>20230405</v>
      </c>
      <c r="B370">
        <v>29768591</v>
      </c>
      <c r="C370" t="s">
        <v>772</v>
      </c>
      <c r="D370" t="s">
        <v>727</v>
      </c>
      <c r="E370" t="s">
        <v>525</v>
      </c>
      <c r="F370" t="s">
        <v>525</v>
      </c>
      <c r="G370" t="s">
        <v>728</v>
      </c>
      <c r="H370" t="s">
        <v>525</v>
      </c>
      <c r="I370">
        <v>2130054</v>
      </c>
      <c r="J370" t="s">
        <v>729</v>
      </c>
      <c r="K370" t="s">
        <v>525</v>
      </c>
      <c r="L370" t="s">
        <v>730</v>
      </c>
      <c r="M370" t="s">
        <v>723</v>
      </c>
      <c r="N370" t="s">
        <v>724</v>
      </c>
      <c r="O370" t="s">
        <v>56</v>
      </c>
      <c r="P370" t="s">
        <v>725</v>
      </c>
      <c r="Q370">
        <v>14534.84</v>
      </c>
      <c r="R370">
        <v>11768.98</v>
      </c>
      <c r="S370" t="str">
        <f t="shared" si="5"/>
        <v>深圳尚米网络技术有限公司深圳尚米网络技术有限公司CPC</v>
      </c>
      <c r="T370" t="e">
        <f>VLOOKUP(S:S,[1]Sheet1!N:N,1,0)</f>
        <v>#N/A</v>
      </c>
    </row>
    <row r="371" spans="1:20" x14ac:dyDescent="0.15">
      <c r="A371">
        <v>20230406</v>
      </c>
      <c r="B371">
        <v>29768591</v>
      </c>
      <c r="C371" t="s">
        <v>772</v>
      </c>
      <c r="D371" t="s">
        <v>727</v>
      </c>
      <c r="E371" t="s">
        <v>525</v>
      </c>
      <c r="F371" t="s">
        <v>525</v>
      </c>
      <c r="G371" t="s">
        <v>728</v>
      </c>
      <c r="H371" t="s">
        <v>525</v>
      </c>
      <c r="I371">
        <v>2130054</v>
      </c>
      <c r="J371" t="s">
        <v>729</v>
      </c>
      <c r="K371" t="s">
        <v>525</v>
      </c>
      <c r="L371" t="s">
        <v>730</v>
      </c>
      <c r="M371" t="s">
        <v>723</v>
      </c>
      <c r="N371" t="s">
        <v>724</v>
      </c>
      <c r="O371" t="s">
        <v>56</v>
      </c>
      <c r="P371" t="s">
        <v>725</v>
      </c>
      <c r="Q371">
        <v>14500.21</v>
      </c>
      <c r="R371">
        <v>11740.95</v>
      </c>
      <c r="S371" t="str">
        <f t="shared" si="5"/>
        <v>深圳尚米网络技术有限公司深圳尚米网络技术有限公司CPC</v>
      </c>
      <c r="T371" t="e">
        <f>VLOOKUP(S:S,[1]Sheet1!N:N,1,0)</f>
        <v>#N/A</v>
      </c>
    </row>
    <row r="372" spans="1:20" x14ac:dyDescent="0.15">
      <c r="A372">
        <v>20230407</v>
      </c>
      <c r="B372">
        <v>29768591</v>
      </c>
      <c r="C372" t="s">
        <v>772</v>
      </c>
      <c r="D372" t="s">
        <v>727</v>
      </c>
      <c r="E372" t="s">
        <v>525</v>
      </c>
      <c r="F372" t="s">
        <v>525</v>
      </c>
      <c r="G372" t="s">
        <v>728</v>
      </c>
      <c r="H372" t="s">
        <v>525</v>
      </c>
      <c r="I372">
        <v>2130054</v>
      </c>
      <c r="J372" t="s">
        <v>729</v>
      </c>
      <c r="K372" t="s">
        <v>525</v>
      </c>
      <c r="L372" t="s">
        <v>730</v>
      </c>
      <c r="M372" t="s">
        <v>723</v>
      </c>
      <c r="N372" t="s">
        <v>724</v>
      </c>
      <c r="O372" t="s">
        <v>56</v>
      </c>
      <c r="P372" t="s">
        <v>725</v>
      </c>
      <c r="Q372">
        <v>12404.33</v>
      </c>
      <c r="R372">
        <v>10043.86</v>
      </c>
      <c r="S372" t="str">
        <f t="shared" si="5"/>
        <v>深圳尚米网络技术有限公司深圳尚米网络技术有限公司CPC</v>
      </c>
      <c r="T372" t="e">
        <f>VLOOKUP(S:S,[1]Sheet1!N:N,1,0)</f>
        <v>#N/A</v>
      </c>
    </row>
    <row r="373" spans="1:20" x14ac:dyDescent="0.15">
      <c r="A373">
        <v>20230408</v>
      </c>
      <c r="B373">
        <v>29768591</v>
      </c>
      <c r="C373" t="s">
        <v>772</v>
      </c>
      <c r="D373" t="s">
        <v>727</v>
      </c>
      <c r="E373" t="s">
        <v>525</v>
      </c>
      <c r="F373" t="s">
        <v>525</v>
      </c>
      <c r="G373" t="s">
        <v>728</v>
      </c>
      <c r="H373" t="s">
        <v>525</v>
      </c>
      <c r="I373">
        <v>2130054</v>
      </c>
      <c r="J373" t="s">
        <v>729</v>
      </c>
      <c r="K373" t="s">
        <v>525</v>
      </c>
      <c r="L373" t="s">
        <v>730</v>
      </c>
      <c r="M373" t="s">
        <v>723</v>
      </c>
      <c r="N373" t="s">
        <v>724</v>
      </c>
      <c r="O373" t="s">
        <v>56</v>
      </c>
      <c r="P373" t="s">
        <v>725</v>
      </c>
      <c r="Q373">
        <v>12462.02</v>
      </c>
      <c r="R373">
        <v>10090.59</v>
      </c>
      <c r="S373" t="str">
        <f t="shared" si="5"/>
        <v>深圳尚米网络技术有限公司深圳尚米网络技术有限公司CPC</v>
      </c>
      <c r="T373" t="e">
        <f>VLOOKUP(S:S,[1]Sheet1!N:N,1,0)</f>
        <v>#N/A</v>
      </c>
    </row>
    <row r="374" spans="1:20" x14ac:dyDescent="0.15">
      <c r="A374">
        <v>20230409</v>
      </c>
      <c r="B374">
        <v>29768591</v>
      </c>
      <c r="C374" t="s">
        <v>772</v>
      </c>
      <c r="D374" t="s">
        <v>727</v>
      </c>
      <c r="E374" t="s">
        <v>525</v>
      </c>
      <c r="F374" t="s">
        <v>525</v>
      </c>
      <c r="G374" t="s">
        <v>728</v>
      </c>
      <c r="H374" t="s">
        <v>525</v>
      </c>
      <c r="I374">
        <v>2130054</v>
      </c>
      <c r="J374" t="s">
        <v>729</v>
      </c>
      <c r="K374" t="s">
        <v>525</v>
      </c>
      <c r="L374" t="s">
        <v>730</v>
      </c>
      <c r="M374" t="s">
        <v>723</v>
      </c>
      <c r="N374" t="s">
        <v>724</v>
      </c>
      <c r="O374" t="s">
        <v>56</v>
      </c>
      <c r="P374" t="s">
        <v>725</v>
      </c>
      <c r="Q374">
        <v>11842.78</v>
      </c>
      <c r="R374">
        <v>9589.2000000000007</v>
      </c>
      <c r="S374" t="str">
        <f t="shared" si="5"/>
        <v>深圳尚米网络技术有限公司深圳尚米网络技术有限公司CPC</v>
      </c>
      <c r="T374" t="e">
        <f>VLOOKUP(S:S,[1]Sheet1!N:N,1,0)</f>
        <v>#N/A</v>
      </c>
    </row>
    <row r="375" spans="1:20" x14ac:dyDescent="0.15">
      <c r="A375">
        <v>20230410</v>
      </c>
      <c r="B375">
        <v>29768591</v>
      </c>
      <c r="C375" t="s">
        <v>772</v>
      </c>
      <c r="D375" t="s">
        <v>727</v>
      </c>
      <c r="E375" t="s">
        <v>525</v>
      </c>
      <c r="F375" t="s">
        <v>525</v>
      </c>
      <c r="G375" t="s">
        <v>728</v>
      </c>
      <c r="H375" t="s">
        <v>525</v>
      </c>
      <c r="I375">
        <v>2130054</v>
      </c>
      <c r="J375" t="s">
        <v>729</v>
      </c>
      <c r="K375" t="s">
        <v>525</v>
      </c>
      <c r="L375" t="s">
        <v>730</v>
      </c>
      <c r="M375" t="s">
        <v>723</v>
      </c>
      <c r="N375" t="s">
        <v>724</v>
      </c>
      <c r="O375" t="s">
        <v>56</v>
      </c>
      <c r="P375" t="s">
        <v>725</v>
      </c>
      <c r="Q375">
        <v>12283.51</v>
      </c>
      <c r="R375">
        <v>9946.0499999999993</v>
      </c>
      <c r="S375" t="str">
        <f t="shared" si="5"/>
        <v>深圳尚米网络技术有限公司深圳尚米网络技术有限公司CPC</v>
      </c>
      <c r="T375" t="e">
        <f>VLOOKUP(S:S,[1]Sheet1!N:N,1,0)</f>
        <v>#N/A</v>
      </c>
    </row>
    <row r="376" spans="1:20" x14ac:dyDescent="0.15">
      <c r="A376">
        <v>20230411</v>
      </c>
      <c r="B376">
        <v>29768591</v>
      </c>
      <c r="C376" t="s">
        <v>772</v>
      </c>
      <c r="D376" t="s">
        <v>727</v>
      </c>
      <c r="E376" t="s">
        <v>525</v>
      </c>
      <c r="F376" t="s">
        <v>525</v>
      </c>
      <c r="G376" t="s">
        <v>728</v>
      </c>
      <c r="H376" t="s">
        <v>525</v>
      </c>
      <c r="I376">
        <v>2130054</v>
      </c>
      <c r="J376" t="s">
        <v>729</v>
      </c>
      <c r="K376" t="s">
        <v>525</v>
      </c>
      <c r="L376" t="s">
        <v>730</v>
      </c>
      <c r="M376" t="s">
        <v>723</v>
      </c>
      <c r="N376" t="s">
        <v>724</v>
      </c>
      <c r="O376" t="s">
        <v>56</v>
      </c>
      <c r="P376" t="s">
        <v>725</v>
      </c>
      <c r="Q376">
        <v>12363.28</v>
      </c>
      <c r="R376">
        <v>10010.629999999999</v>
      </c>
      <c r="S376" t="str">
        <f t="shared" si="5"/>
        <v>深圳尚米网络技术有限公司深圳尚米网络技术有限公司CPC</v>
      </c>
      <c r="T376" t="e">
        <f>VLOOKUP(S:S,[1]Sheet1!N:N,1,0)</f>
        <v>#N/A</v>
      </c>
    </row>
    <row r="377" spans="1:20" x14ac:dyDescent="0.15">
      <c r="A377">
        <v>20230412</v>
      </c>
      <c r="B377">
        <v>29768591</v>
      </c>
      <c r="C377" t="s">
        <v>772</v>
      </c>
      <c r="D377" t="s">
        <v>727</v>
      </c>
      <c r="E377" t="s">
        <v>525</v>
      </c>
      <c r="F377" t="s">
        <v>525</v>
      </c>
      <c r="G377" t="s">
        <v>728</v>
      </c>
      <c r="H377" t="s">
        <v>525</v>
      </c>
      <c r="I377">
        <v>2130054</v>
      </c>
      <c r="J377" t="s">
        <v>729</v>
      </c>
      <c r="K377" t="s">
        <v>525</v>
      </c>
      <c r="L377" t="s">
        <v>730</v>
      </c>
      <c r="M377" t="s">
        <v>723</v>
      </c>
      <c r="N377" t="s">
        <v>724</v>
      </c>
      <c r="O377" t="s">
        <v>56</v>
      </c>
      <c r="P377" t="s">
        <v>725</v>
      </c>
      <c r="Q377">
        <v>11312.32</v>
      </c>
      <c r="R377">
        <v>9159.65</v>
      </c>
      <c r="S377" t="str">
        <f t="shared" si="5"/>
        <v>深圳尚米网络技术有限公司深圳尚米网络技术有限公司CPC</v>
      </c>
      <c r="T377" t="e">
        <f>VLOOKUP(S:S,[1]Sheet1!N:N,1,0)</f>
        <v>#N/A</v>
      </c>
    </row>
    <row r="378" spans="1:20" x14ac:dyDescent="0.15">
      <c r="A378">
        <v>20230413</v>
      </c>
      <c r="B378">
        <v>29768591</v>
      </c>
      <c r="C378" t="s">
        <v>772</v>
      </c>
      <c r="D378" t="s">
        <v>727</v>
      </c>
      <c r="E378" t="s">
        <v>525</v>
      </c>
      <c r="F378" t="s">
        <v>525</v>
      </c>
      <c r="G378" t="s">
        <v>728</v>
      </c>
      <c r="H378" t="s">
        <v>525</v>
      </c>
      <c r="I378">
        <v>2130054</v>
      </c>
      <c r="J378" t="s">
        <v>729</v>
      </c>
      <c r="K378" t="s">
        <v>525</v>
      </c>
      <c r="L378" t="s">
        <v>730</v>
      </c>
      <c r="M378" t="s">
        <v>723</v>
      </c>
      <c r="N378" t="s">
        <v>724</v>
      </c>
      <c r="O378" t="s">
        <v>56</v>
      </c>
      <c r="P378" t="s">
        <v>725</v>
      </c>
      <c r="Q378">
        <v>9678.14</v>
      </c>
      <c r="R378">
        <v>7836.43</v>
      </c>
      <c r="S378" t="str">
        <f t="shared" si="5"/>
        <v>深圳尚米网络技术有限公司深圳尚米网络技术有限公司CPC</v>
      </c>
      <c r="T378" t="e">
        <f>VLOOKUP(S:S,[1]Sheet1!N:N,1,0)</f>
        <v>#N/A</v>
      </c>
    </row>
    <row r="379" spans="1:20" x14ac:dyDescent="0.15">
      <c r="A379">
        <v>20230414</v>
      </c>
      <c r="B379">
        <v>29768591</v>
      </c>
      <c r="C379" t="s">
        <v>772</v>
      </c>
      <c r="D379" t="s">
        <v>727</v>
      </c>
      <c r="E379" t="s">
        <v>525</v>
      </c>
      <c r="F379" t="s">
        <v>525</v>
      </c>
      <c r="G379" t="s">
        <v>728</v>
      </c>
      <c r="H379" t="s">
        <v>525</v>
      </c>
      <c r="I379">
        <v>2130054</v>
      </c>
      <c r="J379" t="s">
        <v>729</v>
      </c>
      <c r="K379" t="s">
        <v>525</v>
      </c>
      <c r="L379" t="s">
        <v>730</v>
      </c>
      <c r="M379" t="s">
        <v>723</v>
      </c>
      <c r="N379" t="s">
        <v>724</v>
      </c>
      <c r="O379" t="s">
        <v>56</v>
      </c>
      <c r="P379" t="s">
        <v>725</v>
      </c>
      <c r="Q379">
        <v>11393.2</v>
      </c>
      <c r="R379">
        <v>9225.1299999999992</v>
      </c>
      <c r="S379" t="str">
        <f t="shared" si="5"/>
        <v>深圳尚米网络技术有限公司深圳尚米网络技术有限公司CPC</v>
      </c>
      <c r="T379" t="e">
        <f>VLOOKUP(S:S,[1]Sheet1!N:N,1,0)</f>
        <v>#N/A</v>
      </c>
    </row>
    <row r="380" spans="1:20" x14ac:dyDescent="0.15">
      <c r="A380">
        <v>20230415</v>
      </c>
      <c r="B380">
        <v>29768591</v>
      </c>
      <c r="C380" t="s">
        <v>772</v>
      </c>
      <c r="D380" t="s">
        <v>727</v>
      </c>
      <c r="E380" t="s">
        <v>525</v>
      </c>
      <c r="F380" t="s">
        <v>525</v>
      </c>
      <c r="G380" t="s">
        <v>728</v>
      </c>
      <c r="H380" t="s">
        <v>525</v>
      </c>
      <c r="I380">
        <v>2130054</v>
      </c>
      <c r="J380" t="s">
        <v>729</v>
      </c>
      <c r="K380" t="s">
        <v>525</v>
      </c>
      <c r="L380" t="s">
        <v>730</v>
      </c>
      <c r="M380" t="s">
        <v>723</v>
      </c>
      <c r="N380" t="s">
        <v>724</v>
      </c>
      <c r="O380" t="s">
        <v>56</v>
      </c>
      <c r="P380" t="s">
        <v>725</v>
      </c>
      <c r="Q380">
        <v>10831.82</v>
      </c>
      <c r="R380">
        <v>8770.59</v>
      </c>
      <c r="S380" t="str">
        <f t="shared" si="5"/>
        <v>深圳尚米网络技术有限公司深圳尚米网络技术有限公司CPC</v>
      </c>
      <c r="T380" t="e">
        <f>VLOOKUP(S:S,[1]Sheet1!N:N,1,0)</f>
        <v>#N/A</v>
      </c>
    </row>
    <row r="381" spans="1:20" x14ac:dyDescent="0.15">
      <c r="A381">
        <v>20230416</v>
      </c>
      <c r="B381">
        <v>29768591</v>
      </c>
      <c r="C381" t="s">
        <v>772</v>
      </c>
      <c r="D381" t="s">
        <v>727</v>
      </c>
      <c r="E381" t="s">
        <v>525</v>
      </c>
      <c r="F381" t="s">
        <v>525</v>
      </c>
      <c r="G381" t="s">
        <v>728</v>
      </c>
      <c r="H381" t="s">
        <v>525</v>
      </c>
      <c r="I381">
        <v>2130054</v>
      </c>
      <c r="J381" t="s">
        <v>729</v>
      </c>
      <c r="K381" t="s">
        <v>525</v>
      </c>
      <c r="L381" t="s">
        <v>730</v>
      </c>
      <c r="M381" t="s">
        <v>723</v>
      </c>
      <c r="N381" t="s">
        <v>724</v>
      </c>
      <c r="O381" t="s">
        <v>56</v>
      </c>
      <c r="P381" t="s">
        <v>725</v>
      </c>
      <c r="Q381">
        <v>10534.98</v>
      </c>
      <c r="R381">
        <v>8530.24</v>
      </c>
      <c r="S381" t="str">
        <f t="shared" si="5"/>
        <v>深圳尚米网络技术有限公司深圳尚米网络技术有限公司CPC</v>
      </c>
      <c r="T381" t="e">
        <f>VLOOKUP(S:S,[1]Sheet1!N:N,1,0)</f>
        <v>#N/A</v>
      </c>
    </row>
    <row r="382" spans="1:20" x14ac:dyDescent="0.15">
      <c r="A382">
        <v>20230417</v>
      </c>
      <c r="B382">
        <v>29768591</v>
      </c>
      <c r="C382" t="s">
        <v>772</v>
      </c>
      <c r="D382" t="s">
        <v>727</v>
      </c>
      <c r="E382" t="s">
        <v>525</v>
      </c>
      <c r="F382" t="s">
        <v>525</v>
      </c>
      <c r="G382" t="s">
        <v>728</v>
      </c>
      <c r="H382" t="s">
        <v>525</v>
      </c>
      <c r="I382">
        <v>2130054</v>
      </c>
      <c r="J382" t="s">
        <v>729</v>
      </c>
      <c r="K382" t="s">
        <v>525</v>
      </c>
      <c r="L382" t="s">
        <v>730</v>
      </c>
      <c r="M382" t="s">
        <v>723</v>
      </c>
      <c r="N382" t="s">
        <v>724</v>
      </c>
      <c r="O382" t="s">
        <v>56</v>
      </c>
      <c r="P382" t="s">
        <v>725</v>
      </c>
      <c r="Q382">
        <v>11024.25</v>
      </c>
      <c r="R382">
        <v>8926.4</v>
      </c>
      <c r="S382" t="str">
        <f t="shared" si="5"/>
        <v>深圳尚米网络技术有限公司深圳尚米网络技术有限公司CPC</v>
      </c>
      <c r="T382" t="e">
        <f>VLOOKUP(S:S,[1]Sheet1!N:N,1,0)</f>
        <v>#N/A</v>
      </c>
    </row>
    <row r="383" spans="1:20" x14ac:dyDescent="0.15">
      <c r="A383">
        <v>20230418</v>
      </c>
      <c r="B383">
        <v>29768591</v>
      </c>
      <c r="C383" t="s">
        <v>772</v>
      </c>
      <c r="D383" t="s">
        <v>727</v>
      </c>
      <c r="E383" t="s">
        <v>525</v>
      </c>
      <c r="F383" t="s">
        <v>525</v>
      </c>
      <c r="G383" t="s">
        <v>728</v>
      </c>
      <c r="H383" t="s">
        <v>525</v>
      </c>
      <c r="I383">
        <v>2130054</v>
      </c>
      <c r="J383" t="s">
        <v>729</v>
      </c>
      <c r="K383" t="s">
        <v>525</v>
      </c>
      <c r="L383" t="s">
        <v>730</v>
      </c>
      <c r="M383" t="s">
        <v>723</v>
      </c>
      <c r="N383" t="s">
        <v>724</v>
      </c>
      <c r="O383" t="s">
        <v>56</v>
      </c>
      <c r="P383" t="s">
        <v>725</v>
      </c>
      <c r="Q383">
        <v>9813.77</v>
      </c>
      <c r="R383">
        <v>7946.26</v>
      </c>
      <c r="S383" t="str">
        <f t="shared" si="5"/>
        <v>深圳尚米网络技术有限公司深圳尚米网络技术有限公司CPC</v>
      </c>
      <c r="T383" t="e">
        <f>VLOOKUP(S:S,[1]Sheet1!N:N,1,0)</f>
        <v>#N/A</v>
      </c>
    </row>
    <row r="384" spans="1:20" x14ac:dyDescent="0.15">
      <c r="A384">
        <v>20230419</v>
      </c>
      <c r="B384">
        <v>29768591</v>
      </c>
      <c r="C384" t="s">
        <v>772</v>
      </c>
      <c r="D384" t="s">
        <v>727</v>
      </c>
      <c r="E384" t="s">
        <v>525</v>
      </c>
      <c r="F384" t="s">
        <v>525</v>
      </c>
      <c r="G384" t="s">
        <v>728</v>
      </c>
      <c r="H384" t="s">
        <v>525</v>
      </c>
      <c r="I384">
        <v>2130054</v>
      </c>
      <c r="J384" t="s">
        <v>729</v>
      </c>
      <c r="K384" t="s">
        <v>525</v>
      </c>
      <c r="L384" t="s">
        <v>730</v>
      </c>
      <c r="M384" t="s">
        <v>723</v>
      </c>
      <c r="N384" t="s">
        <v>724</v>
      </c>
      <c r="O384" t="s">
        <v>56</v>
      </c>
      <c r="P384" t="s">
        <v>725</v>
      </c>
      <c r="Q384">
        <v>9745.76</v>
      </c>
      <c r="R384">
        <v>7891.19</v>
      </c>
      <c r="S384" t="str">
        <f t="shared" si="5"/>
        <v>深圳尚米网络技术有限公司深圳尚米网络技术有限公司CPC</v>
      </c>
      <c r="T384" t="e">
        <f>VLOOKUP(S:S,[1]Sheet1!N:N,1,0)</f>
        <v>#N/A</v>
      </c>
    </row>
    <row r="385" spans="1:20" x14ac:dyDescent="0.15">
      <c r="A385">
        <v>20230420</v>
      </c>
      <c r="B385">
        <v>29768591</v>
      </c>
      <c r="C385" t="s">
        <v>772</v>
      </c>
      <c r="D385" t="s">
        <v>727</v>
      </c>
      <c r="E385" t="s">
        <v>525</v>
      </c>
      <c r="F385" t="s">
        <v>525</v>
      </c>
      <c r="G385" t="s">
        <v>728</v>
      </c>
      <c r="H385" t="s">
        <v>525</v>
      </c>
      <c r="I385">
        <v>2130054</v>
      </c>
      <c r="J385" t="s">
        <v>729</v>
      </c>
      <c r="K385" t="s">
        <v>525</v>
      </c>
      <c r="L385" t="s">
        <v>730</v>
      </c>
      <c r="M385" t="s">
        <v>723</v>
      </c>
      <c r="N385" t="s">
        <v>724</v>
      </c>
      <c r="O385" t="s">
        <v>56</v>
      </c>
      <c r="P385" t="s">
        <v>725</v>
      </c>
      <c r="Q385">
        <v>9978.99</v>
      </c>
      <c r="R385">
        <v>8080.04</v>
      </c>
      <c r="S385" t="str">
        <f t="shared" si="5"/>
        <v>深圳尚米网络技术有限公司深圳尚米网络技术有限公司CPC</v>
      </c>
      <c r="T385" t="e">
        <f>VLOOKUP(S:S,[1]Sheet1!N:N,1,0)</f>
        <v>#N/A</v>
      </c>
    </row>
    <row r="386" spans="1:20" x14ac:dyDescent="0.15">
      <c r="A386">
        <v>20230421</v>
      </c>
      <c r="B386">
        <v>29768591</v>
      </c>
      <c r="C386" t="s">
        <v>772</v>
      </c>
      <c r="D386" t="s">
        <v>727</v>
      </c>
      <c r="E386" t="s">
        <v>525</v>
      </c>
      <c r="F386" t="s">
        <v>525</v>
      </c>
      <c r="G386" t="s">
        <v>728</v>
      </c>
      <c r="H386" t="s">
        <v>525</v>
      </c>
      <c r="I386">
        <v>2130054</v>
      </c>
      <c r="J386" t="s">
        <v>729</v>
      </c>
      <c r="K386" t="s">
        <v>525</v>
      </c>
      <c r="L386" t="s">
        <v>730</v>
      </c>
      <c r="M386" t="s">
        <v>723</v>
      </c>
      <c r="N386" t="s">
        <v>724</v>
      </c>
      <c r="O386" t="s">
        <v>56</v>
      </c>
      <c r="P386" t="s">
        <v>725</v>
      </c>
      <c r="Q386">
        <v>12022.97</v>
      </c>
      <c r="R386">
        <v>9735.08</v>
      </c>
      <c r="S386" t="str">
        <f t="shared" si="5"/>
        <v>深圳尚米网络技术有限公司深圳尚米网络技术有限公司CPC</v>
      </c>
      <c r="T386" t="e">
        <f>VLOOKUP(S:S,[1]Sheet1!N:N,1,0)</f>
        <v>#N/A</v>
      </c>
    </row>
    <row r="387" spans="1:20" x14ac:dyDescent="0.15">
      <c r="A387">
        <v>20230422</v>
      </c>
      <c r="B387">
        <v>29768591</v>
      </c>
      <c r="C387" t="s">
        <v>772</v>
      </c>
      <c r="D387" t="s">
        <v>727</v>
      </c>
      <c r="E387" t="s">
        <v>525</v>
      </c>
      <c r="F387" t="s">
        <v>525</v>
      </c>
      <c r="G387" t="s">
        <v>728</v>
      </c>
      <c r="H387" t="s">
        <v>525</v>
      </c>
      <c r="I387">
        <v>2130054</v>
      </c>
      <c r="J387" t="s">
        <v>729</v>
      </c>
      <c r="K387" t="s">
        <v>525</v>
      </c>
      <c r="L387" t="s">
        <v>730</v>
      </c>
      <c r="M387" t="s">
        <v>723</v>
      </c>
      <c r="N387" t="s">
        <v>724</v>
      </c>
      <c r="O387" t="s">
        <v>56</v>
      </c>
      <c r="P387" t="s">
        <v>725</v>
      </c>
      <c r="Q387">
        <v>12006.14</v>
      </c>
      <c r="R387">
        <v>9721.4599999999991</v>
      </c>
      <c r="S387" t="str">
        <f t="shared" ref="S387:S450" si="6">F387&amp;K387&amp;O387</f>
        <v>深圳尚米网络技术有限公司深圳尚米网络技术有限公司CPC</v>
      </c>
      <c r="T387" t="e">
        <f>VLOOKUP(S:S,[1]Sheet1!N:N,1,0)</f>
        <v>#N/A</v>
      </c>
    </row>
    <row r="388" spans="1:20" x14ac:dyDescent="0.15">
      <c r="A388">
        <v>20230423</v>
      </c>
      <c r="B388">
        <v>29768591</v>
      </c>
      <c r="C388" t="s">
        <v>772</v>
      </c>
      <c r="D388" t="s">
        <v>727</v>
      </c>
      <c r="E388" t="s">
        <v>525</v>
      </c>
      <c r="F388" t="s">
        <v>525</v>
      </c>
      <c r="G388" t="s">
        <v>728</v>
      </c>
      <c r="H388" t="s">
        <v>525</v>
      </c>
      <c r="I388">
        <v>2130054</v>
      </c>
      <c r="J388" t="s">
        <v>729</v>
      </c>
      <c r="K388" t="s">
        <v>525</v>
      </c>
      <c r="L388" t="s">
        <v>730</v>
      </c>
      <c r="M388" t="s">
        <v>723</v>
      </c>
      <c r="N388" t="s">
        <v>724</v>
      </c>
      <c r="O388" t="s">
        <v>56</v>
      </c>
      <c r="P388" t="s">
        <v>725</v>
      </c>
      <c r="Q388">
        <v>12036.39</v>
      </c>
      <c r="R388">
        <v>9745.9699999999993</v>
      </c>
      <c r="S388" t="str">
        <f t="shared" si="6"/>
        <v>深圳尚米网络技术有限公司深圳尚米网络技术有限公司CPC</v>
      </c>
      <c r="T388" t="e">
        <f>VLOOKUP(S:S,[1]Sheet1!N:N,1,0)</f>
        <v>#N/A</v>
      </c>
    </row>
    <row r="389" spans="1:20" x14ac:dyDescent="0.15">
      <c r="A389">
        <v>20230424</v>
      </c>
      <c r="B389">
        <v>29768591</v>
      </c>
      <c r="C389" t="s">
        <v>772</v>
      </c>
      <c r="D389" t="s">
        <v>727</v>
      </c>
      <c r="E389" t="s">
        <v>525</v>
      </c>
      <c r="F389" t="s">
        <v>525</v>
      </c>
      <c r="G389" t="s">
        <v>728</v>
      </c>
      <c r="H389" t="s">
        <v>525</v>
      </c>
      <c r="I389">
        <v>2130054</v>
      </c>
      <c r="J389" t="s">
        <v>729</v>
      </c>
      <c r="K389" t="s">
        <v>525</v>
      </c>
      <c r="L389" t="s">
        <v>730</v>
      </c>
      <c r="M389" t="s">
        <v>723</v>
      </c>
      <c r="N389" t="s">
        <v>724</v>
      </c>
      <c r="O389" t="s">
        <v>56</v>
      </c>
      <c r="P389" t="s">
        <v>725</v>
      </c>
      <c r="Q389">
        <v>11388.33</v>
      </c>
      <c r="R389">
        <v>9221.2000000000007</v>
      </c>
      <c r="S389" t="str">
        <f t="shared" si="6"/>
        <v>深圳尚米网络技术有限公司深圳尚米网络技术有限公司CPC</v>
      </c>
      <c r="T389" t="e">
        <f>VLOOKUP(S:S,[1]Sheet1!N:N,1,0)</f>
        <v>#N/A</v>
      </c>
    </row>
    <row r="390" spans="1:20" x14ac:dyDescent="0.15">
      <c r="A390">
        <v>20230425</v>
      </c>
      <c r="B390">
        <v>29768591</v>
      </c>
      <c r="C390" t="s">
        <v>772</v>
      </c>
      <c r="D390" t="s">
        <v>727</v>
      </c>
      <c r="E390" t="s">
        <v>525</v>
      </c>
      <c r="F390" t="s">
        <v>525</v>
      </c>
      <c r="G390" t="s">
        <v>728</v>
      </c>
      <c r="H390" t="s">
        <v>525</v>
      </c>
      <c r="I390">
        <v>2130054</v>
      </c>
      <c r="J390" t="s">
        <v>729</v>
      </c>
      <c r="K390" t="s">
        <v>525</v>
      </c>
      <c r="L390" t="s">
        <v>730</v>
      </c>
      <c r="M390" t="s">
        <v>723</v>
      </c>
      <c r="N390" t="s">
        <v>724</v>
      </c>
      <c r="O390" t="s">
        <v>56</v>
      </c>
      <c r="P390" t="s">
        <v>725</v>
      </c>
      <c r="Q390">
        <v>11047.59</v>
      </c>
      <c r="R390">
        <v>8945.2900000000009</v>
      </c>
      <c r="S390" t="str">
        <f t="shared" si="6"/>
        <v>深圳尚米网络技术有限公司深圳尚米网络技术有限公司CPC</v>
      </c>
      <c r="T390" t="e">
        <f>VLOOKUP(S:S,[1]Sheet1!N:N,1,0)</f>
        <v>#N/A</v>
      </c>
    </row>
    <row r="391" spans="1:20" x14ac:dyDescent="0.15">
      <c r="A391">
        <v>20230426</v>
      </c>
      <c r="B391">
        <v>29768591</v>
      </c>
      <c r="C391" t="s">
        <v>772</v>
      </c>
      <c r="D391" t="s">
        <v>727</v>
      </c>
      <c r="E391" t="s">
        <v>525</v>
      </c>
      <c r="F391" t="s">
        <v>525</v>
      </c>
      <c r="G391" t="s">
        <v>728</v>
      </c>
      <c r="H391" t="s">
        <v>525</v>
      </c>
      <c r="I391">
        <v>2130054</v>
      </c>
      <c r="J391" t="s">
        <v>729</v>
      </c>
      <c r="K391" t="s">
        <v>525</v>
      </c>
      <c r="L391" t="s">
        <v>730</v>
      </c>
      <c r="M391" t="s">
        <v>723</v>
      </c>
      <c r="N391" t="s">
        <v>724</v>
      </c>
      <c r="O391" t="s">
        <v>56</v>
      </c>
      <c r="P391" t="s">
        <v>725</v>
      </c>
      <c r="Q391">
        <v>9096.69</v>
      </c>
      <c r="R391">
        <v>7365.62</v>
      </c>
      <c r="S391" t="str">
        <f t="shared" si="6"/>
        <v>深圳尚米网络技术有限公司深圳尚米网络技术有限公司CPC</v>
      </c>
      <c r="T391" t="e">
        <f>VLOOKUP(S:S,[1]Sheet1!N:N,1,0)</f>
        <v>#N/A</v>
      </c>
    </row>
    <row r="392" spans="1:20" x14ac:dyDescent="0.15">
      <c r="A392">
        <v>20230427</v>
      </c>
      <c r="B392">
        <v>29768591</v>
      </c>
      <c r="C392" t="s">
        <v>772</v>
      </c>
      <c r="D392" t="s">
        <v>727</v>
      </c>
      <c r="E392" t="s">
        <v>525</v>
      </c>
      <c r="F392" t="s">
        <v>525</v>
      </c>
      <c r="G392" t="s">
        <v>728</v>
      </c>
      <c r="H392" t="s">
        <v>525</v>
      </c>
      <c r="I392">
        <v>2130054</v>
      </c>
      <c r="J392" t="s">
        <v>729</v>
      </c>
      <c r="K392" t="s">
        <v>525</v>
      </c>
      <c r="L392" t="s">
        <v>730</v>
      </c>
      <c r="M392" t="s">
        <v>723</v>
      </c>
      <c r="N392" t="s">
        <v>724</v>
      </c>
      <c r="O392" t="s">
        <v>56</v>
      </c>
      <c r="P392" t="s">
        <v>725</v>
      </c>
      <c r="Q392">
        <v>10487.32</v>
      </c>
      <c r="R392">
        <v>8491.6299999999992</v>
      </c>
      <c r="S392" t="str">
        <f t="shared" si="6"/>
        <v>深圳尚米网络技术有限公司深圳尚米网络技术有限公司CPC</v>
      </c>
      <c r="T392" t="e">
        <f>VLOOKUP(S:S,[1]Sheet1!N:N,1,0)</f>
        <v>#N/A</v>
      </c>
    </row>
    <row r="393" spans="1:20" x14ac:dyDescent="0.15">
      <c r="A393">
        <v>20230428</v>
      </c>
      <c r="B393">
        <v>29768591</v>
      </c>
      <c r="C393" t="s">
        <v>772</v>
      </c>
      <c r="D393" t="s">
        <v>727</v>
      </c>
      <c r="E393" t="s">
        <v>525</v>
      </c>
      <c r="F393" t="s">
        <v>525</v>
      </c>
      <c r="G393" t="s">
        <v>728</v>
      </c>
      <c r="H393" t="s">
        <v>525</v>
      </c>
      <c r="I393">
        <v>2130054</v>
      </c>
      <c r="J393" t="s">
        <v>729</v>
      </c>
      <c r="K393" t="s">
        <v>525</v>
      </c>
      <c r="L393" t="s">
        <v>730</v>
      </c>
      <c r="M393" t="s">
        <v>723</v>
      </c>
      <c r="N393" t="s">
        <v>724</v>
      </c>
      <c r="O393" t="s">
        <v>56</v>
      </c>
      <c r="P393" t="s">
        <v>725</v>
      </c>
      <c r="Q393">
        <v>12026.46</v>
      </c>
      <c r="R393">
        <v>9737.92</v>
      </c>
      <c r="S393" t="str">
        <f t="shared" si="6"/>
        <v>深圳尚米网络技术有限公司深圳尚米网络技术有限公司CPC</v>
      </c>
      <c r="T393" t="e">
        <f>VLOOKUP(S:S,[1]Sheet1!N:N,1,0)</f>
        <v>#N/A</v>
      </c>
    </row>
    <row r="394" spans="1:20" x14ac:dyDescent="0.15">
      <c r="A394">
        <v>20230429</v>
      </c>
      <c r="B394">
        <v>29768591</v>
      </c>
      <c r="C394" t="s">
        <v>772</v>
      </c>
      <c r="D394" t="s">
        <v>727</v>
      </c>
      <c r="E394" t="s">
        <v>525</v>
      </c>
      <c r="F394" t="s">
        <v>525</v>
      </c>
      <c r="G394" t="s">
        <v>728</v>
      </c>
      <c r="H394" t="s">
        <v>525</v>
      </c>
      <c r="I394">
        <v>2130054</v>
      </c>
      <c r="J394" t="s">
        <v>729</v>
      </c>
      <c r="K394" t="s">
        <v>525</v>
      </c>
      <c r="L394" t="s">
        <v>730</v>
      </c>
      <c r="M394" t="s">
        <v>723</v>
      </c>
      <c r="N394" t="s">
        <v>724</v>
      </c>
      <c r="O394" t="s">
        <v>56</v>
      </c>
      <c r="P394" t="s">
        <v>725</v>
      </c>
      <c r="Q394">
        <v>12074.81</v>
      </c>
      <c r="R394">
        <v>9777.07</v>
      </c>
      <c r="S394" t="str">
        <f t="shared" si="6"/>
        <v>深圳尚米网络技术有限公司深圳尚米网络技术有限公司CPC</v>
      </c>
      <c r="T394" t="e">
        <f>VLOOKUP(S:S,[1]Sheet1!N:N,1,0)</f>
        <v>#N/A</v>
      </c>
    </row>
    <row r="395" spans="1:20" x14ac:dyDescent="0.15">
      <c r="A395">
        <v>20230430</v>
      </c>
      <c r="B395">
        <v>29768591</v>
      </c>
      <c r="C395" t="s">
        <v>772</v>
      </c>
      <c r="D395" t="s">
        <v>727</v>
      </c>
      <c r="E395" t="s">
        <v>525</v>
      </c>
      <c r="F395" t="s">
        <v>525</v>
      </c>
      <c r="G395" t="s">
        <v>728</v>
      </c>
      <c r="H395" t="s">
        <v>525</v>
      </c>
      <c r="I395">
        <v>2130054</v>
      </c>
      <c r="J395" t="s">
        <v>729</v>
      </c>
      <c r="K395" t="s">
        <v>525</v>
      </c>
      <c r="L395" t="s">
        <v>730</v>
      </c>
      <c r="M395" t="s">
        <v>723</v>
      </c>
      <c r="N395" t="s">
        <v>724</v>
      </c>
      <c r="O395" t="s">
        <v>56</v>
      </c>
      <c r="P395" t="s">
        <v>725</v>
      </c>
      <c r="Q395">
        <v>12091.44</v>
      </c>
      <c r="R395">
        <v>9790.5300000000007</v>
      </c>
      <c r="S395" t="str">
        <f t="shared" si="6"/>
        <v>深圳尚米网络技术有限公司深圳尚米网络技术有限公司CPC</v>
      </c>
      <c r="T395" t="e">
        <f>VLOOKUP(S:S,[1]Sheet1!N:N,1,0)</f>
        <v>#N/A</v>
      </c>
    </row>
    <row r="396" spans="1:20" x14ac:dyDescent="0.15">
      <c r="A396">
        <v>20230401</v>
      </c>
      <c r="B396">
        <v>29768594</v>
      </c>
      <c r="C396" t="s">
        <v>773</v>
      </c>
      <c r="D396" t="s">
        <v>727</v>
      </c>
      <c r="E396" t="s">
        <v>525</v>
      </c>
      <c r="F396" t="s">
        <v>525</v>
      </c>
      <c r="G396" t="s">
        <v>728</v>
      </c>
      <c r="H396" t="s">
        <v>525</v>
      </c>
      <c r="I396">
        <v>2130054</v>
      </c>
      <c r="J396" t="s">
        <v>729</v>
      </c>
      <c r="K396" t="s">
        <v>525</v>
      </c>
      <c r="L396" t="s">
        <v>730</v>
      </c>
      <c r="M396" t="s">
        <v>723</v>
      </c>
      <c r="N396" t="s">
        <v>724</v>
      </c>
      <c r="O396" t="s">
        <v>56</v>
      </c>
      <c r="P396" t="s">
        <v>725</v>
      </c>
      <c r="Q396">
        <v>4716.6499999999996</v>
      </c>
      <c r="R396">
        <v>3818.98</v>
      </c>
      <c r="S396" t="str">
        <f t="shared" si="6"/>
        <v>深圳尚米网络技术有限公司深圳尚米网络技术有限公司CPC</v>
      </c>
      <c r="T396" t="e">
        <f>VLOOKUP(S:S,[1]Sheet1!N:N,1,0)</f>
        <v>#N/A</v>
      </c>
    </row>
    <row r="397" spans="1:20" x14ac:dyDescent="0.15">
      <c r="A397">
        <v>20230402</v>
      </c>
      <c r="B397">
        <v>29768594</v>
      </c>
      <c r="C397" t="s">
        <v>773</v>
      </c>
      <c r="D397" t="s">
        <v>727</v>
      </c>
      <c r="E397" t="s">
        <v>525</v>
      </c>
      <c r="F397" t="s">
        <v>525</v>
      </c>
      <c r="G397" t="s">
        <v>728</v>
      </c>
      <c r="H397" t="s">
        <v>525</v>
      </c>
      <c r="I397">
        <v>2130054</v>
      </c>
      <c r="J397" t="s">
        <v>729</v>
      </c>
      <c r="K397" t="s">
        <v>525</v>
      </c>
      <c r="L397" t="s">
        <v>730</v>
      </c>
      <c r="M397" t="s">
        <v>723</v>
      </c>
      <c r="N397" t="s">
        <v>724</v>
      </c>
      <c r="O397" t="s">
        <v>56</v>
      </c>
      <c r="P397" t="s">
        <v>725</v>
      </c>
      <c r="Q397">
        <v>4775.32</v>
      </c>
      <c r="R397">
        <v>3866.51</v>
      </c>
      <c r="S397" t="str">
        <f t="shared" si="6"/>
        <v>深圳尚米网络技术有限公司深圳尚米网络技术有限公司CPC</v>
      </c>
      <c r="T397" t="e">
        <f>VLOOKUP(S:S,[1]Sheet1!N:N,1,0)</f>
        <v>#N/A</v>
      </c>
    </row>
    <row r="398" spans="1:20" x14ac:dyDescent="0.15">
      <c r="A398">
        <v>20230403</v>
      </c>
      <c r="B398">
        <v>29768594</v>
      </c>
      <c r="C398" t="s">
        <v>773</v>
      </c>
      <c r="D398" t="s">
        <v>727</v>
      </c>
      <c r="E398" t="s">
        <v>525</v>
      </c>
      <c r="F398" t="s">
        <v>525</v>
      </c>
      <c r="G398" t="s">
        <v>728</v>
      </c>
      <c r="H398" t="s">
        <v>525</v>
      </c>
      <c r="I398">
        <v>2130054</v>
      </c>
      <c r="J398" t="s">
        <v>729</v>
      </c>
      <c r="K398" t="s">
        <v>525</v>
      </c>
      <c r="L398" t="s">
        <v>730</v>
      </c>
      <c r="M398" t="s">
        <v>723</v>
      </c>
      <c r="N398" t="s">
        <v>724</v>
      </c>
      <c r="O398" t="s">
        <v>56</v>
      </c>
      <c r="P398" t="s">
        <v>725</v>
      </c>
      <c r="Q398">
        <v>4515.6400000000003</v>
      </c>
      <c r="R398">
        <v>3656.29</v>
      </c>
      <c r="S398" t="str">
        <f t="shared" si="6"/>
        <v>深圳尚米网络技术有限公司深圳尚米网络技术有限公司CPC</v>
      </c>
      <c r="T398" t="e">
        <f>VLOOKUP(S:S,[1]Sheet1!N:N,1,0)</f>
        <v>#N/A</v>
      </c>
    </row>
    <row r="399" spans="1:20" x14ac:dyDescent="0.15">
      <c r="A399">
        <v>20230404</v>
      </c>
      <c r="B399">
        <v>29768594</v>
      </c>
      <c r="C399" t="s">
        <v>773</v>
      </c>
      <c r="D399" t="s">
        <v>727</v>
      </c>
      <c r="E399" t="s">
        <v>525</v>
      </c>
      <c r="F399" t="s">
        <v>525</v>
      </c>
      <c r="G399" t="s">
        <v>728</v>
      </c>
      <c r="H399" t="s">
        <v>525</v>
      </c>
      <c r="I399">
        <v>2130054</v>
      </c>
      <c r="J399" t="s">
        <v>729</v>
      </c>
      <c r="K399" t="s">
        <v>525</v>
      </c>
      <c r="L399" t="s">
        <v>730</v>
      </c>
      <c r="M399" t="s">
        <v>723</v>
      </c>
      <c r="N399" t="s">
        <v>724</v>
      </c>
      <c r="O399" t="s">
        <v>56</v>
      </c>
      <c r="P399" t="s">
        <v>725</v>
      </c>
      <c r="Q399">
        <v>5146.5</v>
      </c>
      <c r="R399">
        <v>4167.08</v>
      </c>
      <c r="S399" t="str">
        <f t="shared" si="6"/>
        <v>深圳尚米网络技术有限公司深圳尚米网络技术有限公司CPC</v>
      </c>
      <c r="T399" t="e">
        <f>VLOOKUP(S:S,[1]Sheet1!N:N,1,0)</f>
        <v>#N/A</v>
      </c>
    </row>
    <row r="400" spans="1:20" x14ac:dyDescent="0.15">
      <c r="A400">
        <v>20230405</v>
      </c>
      <c r="B400">
        <v>29768594</v>
      </c>
      <c r="C400" t="s">
        <v>773</v>
      </c>
      <c r="D400" t="s">
        <v>727</v>
      </c>
      <c r="E400" t="s">
        <v>525</v>
      </c>
      <c r="F400" t="s">
        <v>525</v>
      </c>
      <c r="G400" t="s">
        <v>728</v>
      </c>
      <c r="H400" t="s">
        <v>525</v>
      </c>
      <c r="I400">
        <v>2130054</v>
      </c>
      <c r="J400" t="s">
        <v>729</v>
      </c>
      <c r="K400" t="s">
        <v>525</v>
      </c>
      <c r="L400" t="s">
        <v>730</v>
      </c>
      <c r="M400" t="s">
        <v>723</v>
      </c>
      <c r="N400" t="s">
        <v>724</v>
      </c>
      <c r="O400" t="s">
        <v>56</v>
      </c>
      <c r="P400" t="s">
        <v>725</v>
      </c>
      <c r="Q400">
        <v>5068.87</v>
      </c>
      <c r="R400">
        <v>4104.1899999999996</v>
      </c>
      <c r="S400" t="str">
        <f t="shared" si="6"/>
        <v>深圳尚米网络技术有限公司深圳尚米网络技术有限公司CPC</v>
      </c>
      <c r="T400" t="e">
        <f>VLOOKUP(S:S,[1]Sheet1!N:N,1,0)</f>
        <v>#N/A</v>
      </c>
    </row>
    <row r="401" spans="1:20" x14ac:dyDescent="0.15">
      <c r="A401">
        <v>20230406</v>
      </c>
      <c r="B401">
        <v>29768594</v>
      </c>
      <c r="C401" t="s">
        <v>773</v>
      </c>
      <c r="D401" t="s">
        <v>727</v>
      </c>
      <c r="E401" t="s">
        <v>525</v>
      </c>
      <c r="F401" t="s">
        <v>525</v>
      </c>
      <c r="G401" t="s">
        <v>728</v>
      </c>
      <c r="H401" t="s">
        <v>525</v>
      </c>
      <c r="I401">
        <v>2130054</v>
      </c>
      <c r="J401" t="s">
        <v>729</v>
      </c>
      <c r="K401" t="s">
        <v>525</v>
      </c>
      <c r="L401" t="s">
        <v>730</v>
      </c>
      <c r="M401" t="s">
        <v>723</v>
      </c>
      <c r="N401" t="s">
        <v>724</v>
      </c>
      <c r="O401" t="s">
        <v>56</v>
      </c>
      <c r="P401" t="s">
        <v>725</v>
      </c>
      <c r="Q401">
        <v>5024.13</v>
      </c>
      <c r="R401">
        <v>4068</v>
      </c>
      <c r="S401" t="str">
        <f t="shared" si="6"/>
        <v>深圳尚米网络技术有限公司深圳尚米网络技术有限公司CPC</v>
      </c>
      <c r="T401" t="e">
        <f>VLOOKUP(S:S,[1]Sheet1!N:N,1,0)</f>
        <v>#N/A</v>
      </c>
    </row>
    <row r="402" spans="1:20" x14ac:dyDescent="0.15">
      <c r="A402">
        <v>20230407</v>
      </c>
      <c r="B402">
        <v>29768594</v>
      </c>
      <c r="C402" t="s">
        <v>773</v>
      </c>
      <c r="D402" t="s">
        <v>727</v>
      </c>
      <c r="E402" t="s">
        <v>525</v>
      </c>
      <c r="F402" t="s">
        <v>525</v>
      </c>
      <c r="G402" t="s">
        <v>728</v>
      </c>
      <c r="H402" t="s">
        <v>525</v>
      </c>
      <c r="I402">
        <v>2130054</v>
      </c>
      <c r="J402" t="s">
        <v>729</v>
      </c>
      <c r="K402" t="s">
        <v>525</v>
      </c>
      <c r="L402" t="s">
        <v>730</v>
      </c>
      <c r="M402" t="s">
        <v>723</v>
      </c>
      <c r="N402" t="s">
        <v>724</v>
      </c>
      <c r="O402" t="s">
        <v>56</v>
      </c>
      <c r="P402" t="s">
        <v>725</v>
      </c>
      <c r="Q402">
        <v>5082.07</v>
      </c>
      <c r="R402">
        <v>4114.91</v>
      </c>
      <c r="S402" t="str">
        <f t="shared" si="6"/>
        <v>深圳尚米网络技术有限公司深圳尚米网络技术有限公司CPC</v>
      </c>
      <c r="T402" t="e">
        <f>VLOOKUP(S:S,[1]Sheet1!N:N,1,0)</f>
        <v>#N/A</v>
      </c>
    </row>
    <row r="403" spans="1:20" x14ac:dyDescent="0.15">
      <c r="A403">
        <v>20230408</v>
      </c>
      <c r="B403">
        <v>29768594</v>
      </c>
      <c r="C403" t="s">
        <v>773</v>
      </c>
      <c r="D403" t="s">
        <v>727</v>
      </c>
      <c r="E403" t="s">
        <v>525</v>
      </c>
      <c r="F403" t="s">
        <v>525</v>
      </c>
      <c r="G403" t="s">
        <v>728</v>
      </c>
      <c r="H403" t="s">
        <v>525</v>
      </c>
      <c r="I403">
        <v>2130054</v>
      </c>
      <c r="J403" t="s">
        <v>729</v>
      </c>
      <c r="K403" t="s">
        <v>525</v>
      </c>
      <c r="L403" t="s">
        <v>730</v>
      </c>
      <c r="M403" t="s">
        <v>723</v>
      </c>
      <c r="N403" t="s">
        <v>724</v>
      </c>
      <c r="O403" t="s">
        <v>56</v>
      </c>
      <c r="P403" t="s">
        <v>725</v>
      </c>
      <c r="Q403">
        <v>5017.66</v>
      </c>
      <c r="R403">
        <v>4062.72</v>
      </c>
      <c r="S403" t="str">
        <f t="shared" si="6"/>
        <v>深圳尚米网络技术有限公司深圳尚米网络技术有限公司CPC</v>
      </c>
      <c r="T403" t="e">
        <f>VLOOKUP(S:S,[1]Sheet1!N:N,1,0)</f>
        <v>#N/A</v>
      </c>
    </row>
    <row r="404" spans="1:20" x14ac:dyDescent="0.15">
      <c r="A404">
        <v>20230409</v>
      </c>
      <c r="B404">
        <v>29768594</v>
      </c>
      <c r="C404" t="s">
        <v>773</v>
      </c>
      <c r="D404" t="s">
        <v>727</v>
      </c>
      <c r="E404" t="s">
        <v>525</v>
      </c>
      <c r="F404" t="s">
        <v>525</v>
      </c>
      <c r="G404" t="s">
        <v>728</v>
      </c>
      <c r="H404" t="s">
        <v>525</v>
      </c>
      <c r="I404">
        <v>2130054</v>
      </c>
      <c r="J404" t="s">
        <v>729</v>
      </c>
      <c r="K404" t="s">
        <v>525</v>
      </c>
      <c r="L404" t="s">
        <v>730</v>
      </c>
      <c r="M404" t="s">
        <v>723</v>
      </c>
      <c r="N404" t="s">
        <v>724</v>
      </c>
      <c r="O404" t="s">
        <v>56</v>
      </c>
      <c r="P404" t="s">
        <v>725</v>
      </c>
      <c r="Q404">
        <v>4408.95</v>
      </c>
      <c r="R404">
        <v>3569.8</v>
      </c>
      <c r="S404" t="str">
        <f t="shared" si="6"/>
        <v>深圳尚米网络技术有限公司深圳尚米网络技术有限公司CPC</v>
      </c>
      <c r="T404" t="e">
        <f>VLOOKUP(S:S,[1]Sheet1!N:N,1,0)</f>
        <v>#N/A</v>
      </c>
    </row>
    <row r="405" spans="1:20" x14ac:dyDescent="0.15">
      <c r="A405">
        <v>20230410</v>
      </c>
      <c r="B405">
        <v>29768594</v>
      </c>
      <c r="C405" t="s">
        <v>773</v>
      </c>
      <c r="D405" t="s">
        <v>727</v>
      </c>
      <c r="E405" t="s">
        <v>525</v>
      </c>
      <c r="F405" t="s">
        <v>525</v>
      </c>
      <c r="G405" t="s">
        <v>728</v>
      </c>
      <c r="H405" t="s">
        <v>525</v>
      </c>
      <c r="I405">
        <v>2130054</v>
      </c>
      <c r="J405" t="s">
        <v>729</v>
      </c>
      <c r="K405" t="s">
        <v>525</v>
      </c>
      <c r="L405" t="s">
        <v>730</v>
      </c>
      <c r="M405" t="s">
        <v>723</v>
      </c>
      <c r="N405" t="s">
        <v>724</v>
      </c>
      <c r="O405" t="s">
        <v>56</v>
      </c>
      <c r="P405" t="s">
        <v>725</v>
      </c>
      <c r="Q405">
        <v>4938.09</v>
      </c>
      <c r="R405">
        <v>3998.28</v>
      </c>
      <c r="S405" t="str">
        <f t="shared" si="6"/>
        <v>深圳尚米网络技术有限公司深圳尚米网络技术有限公司CPC</v>
      </c>
      <c r="T405" t="e">
        <f>VLOOKUP(S:S,[1]Sheet1!N:N,1,0)</f>
        <v>#N/A</v>
      </c>
    </row>
    <row r="406" spans="1:20" x14ac:dyDescent="0.15">
      <c r="A406">
        <v>20230411</v>
      </c>
      <c r="B406">
        <v>29768594</v>
      </c>
      <c r="C406" t="s">
        <v>773</v>
      </c>
      <c r="D406" t="s">
        <v>727</v>
      </c>
      <c r="E406" t="s">
        <v>525</v>
      </c>
      <c r="F406" t="s">
        <v>525</v>
      </c>
      <c r="G406" t="s">
        <v>728</v>
      </c>
      <c r="H406" t="s">
        <v>525</v>
      </c>
      <c r="I406">
        <v>2130054</v>
      </c>
      <c r="J406" t="s">
        <v>729</v>
      </c>
      <c r="K406" t="s">
        <v>525</v>
      </c>
      <c r="L406" t="s">
        <v>730</v>
      </c>
      <c r="M406" t="s">
        <v>723</v>
      </c>
      <c r="N406" t="s">
        <v>724</v>
      </c>
      <c r="O406" t="s">
        <v>56</v>
      </c>
      <c r="P406" t="s">
        <v>725</v>
      </c>
      <c r="Q406">
        <v>5029.1899999999996</v>
      </c>
      <c r="R406">
        <v>4072.07</v>
      </c>
      <c r="S406" t="str">
        <f t="shared" si="6"/>
        <v>深圳尚米网络技术有限公司深圳尚米网络技术有限公司CPC</v>
      </c>
      <c r="T406" t="e">
        <f>VLOOKUP(S:S,[1]Sheet1!N:N,1,0)</f>
        <v>#N/A</v>
      </c>
    </row>
    <row r="407" spans="1:20" x14ac:dyDescent="0.15">
      <c r="A407">
        <v>20230412</v>
      </c>
      <c r="B407">
        <v>29768594</v>
      </c>
      <c r="C407" t="s">
        <v>773</v>
      </c>
      <c r="D407" t="s">
        <v>727</v>
      </c>
      <c r="E407" t="s">
        <v>525</v>
      </c>
      <c r="F407" t="s">
        <v>525</v>
      </c>
      <c r="G407" t="s">
        <v>728</v>
      </c>
      <c r="H407" t="s">
        <v>525</v>
      </c>
      <c r="I407">
        <v>2130054</v>
      </c>
      <c r="J407" t="s">
        <v>729</v>
      </c>
      <c r="K407" t="s">
        <v>525</v>
      </c>
      <c r="L407" t="s">
        <v>730</v>
      </c>
      <c r="M407" t="s">
        <v>723</v>
      </c>
      <c r="N407" t="s">
        <v>724</v>
      </c>
      <c r="O407" t="s">
        <v>56</v>
      </c>
      <c r="P407" t="s">
        <v>725</v>
      </c>
      <c r="Q407">
        <v>4489.05</v>
      </c>
      <c r="R407">
        <v>3634.69</v>
      </c>
      <c r="S407" t="str">
        <f t="shared" si="6"/>
        <v>深圳尚米网络技术有限公司深圳尚米网络技术有限公司CPC</v>
      </c>
      <c r="T407" t="e">
        <f>VLOOKUP(S:S,[1]Sheet1!N:N,1,0)</f>
        <v>#N/A</v>
      </c>
    </row>
    <row r="408" spans="1:20" x14ac:dyDescent="0.15">
      <c r="A408">
        <v>20230413</v>
      </c>
      <c r="B408">
        <v>29768594</v>
      </c>
      <c r="C408" t="s">
        <v>773</v>
      </c>
      <c r="D408" t="s">
        <v>727</v>
      </c>
      <c r="E408" t="s">
        <v>525</v>
      </c>
      <c r="F408" t="s">
        <v>525</v>
      </c>
      <c r="G408" t="s">
        <v>728</v>
      </c>
      <c r="H408" t="s">
        <v>525</v>
      </c>
      <c r="I408">
        <v>2130054</v>
      </c>
      <c r="J408" t="s">
        <v>729</v>
      </c>
      <c r="K408" t="s">
        <v>525</v>
      </c>
      <c r="L408" t="s">
        <v>730</v>
      </c>
      <c r="M408" t="s">
        <v>723</v>
      </c>
      <c r="N408" t="s">
        <v>724</v>
      </c>
      <c r="O408" t="s">
        <v>56</v>
      </c>
      <c r="P408" t="s">
        <v>725</v>
      </c>
      <c r="Q408">
        <v>5017.25</v>
      </c>
      <c r="R408">
        <v>4062.39</v>
      </c>
      <c r="S408" t="str">
        <f t="shared" si="6"/>
        <v>深圳尚米网络技术有限公司深圳尚米网络技术有限公司CPC</v>
      </c>
      <c r="T408" t="e">
        <f>VLOOKUP(S:S,[1]Sheet1!N:N,1,0)</f>
        <v>#N/A</v>
      </c>
    </row>
    <row r="409" spans="1:20" x14ac:dyDescent="0.15">
      <c r="A409">
        <v>20230414</v>
      </c>
      <c r="B409">
        <v>29768594</v>
      </c>
      <c r="C409" t="s">
        <v>773</v>
      </c>
      <c r="D409" t="s">
        <v>727</v>
      </c>
      <c r="E409" t="s">
        <v>525</v>
      </c>
      <c r="F409" t="s">
        <v>525</v>
      </c>
      <c r="G409" t="s">
        <v>728</v>
      </c>
      <c r="H409" t="s">
        <v>525</v>
      </c>
      <c r="I409">
        <v>2130054</v>
      </c>
      <c r="J409" t="s">
        <v>729</v>
      </c>
      <c r="K409" t="s">
        <v>525</v>
      </c>
      <c r="L409" t="s">
        <v>730</v>
      </c>
      <c r="M409" t="s">
        <v>723</v>
      </c>
      <c r="N409" t="s">
        <v>724</v>
      </c>
      <c r="O409" t="s">
        <v>56</v>
      </c>
      <c r="P409" t="s">
        <v>725</v>
      </c>
      <c r="Q409">
        <v>5023.24</v>
      </c>
      <c r="R409">
        <v>4067.27</v>
      </c>
      <c r="S409" t="str">
        <f t="shared" si="6"/>
        <v>深圳尚米网络技术有限公司深圳尚米网络技术有限公司CPC</v>
      </c>
      <c r="T409" t="e">
        <f>VLOOKUP(S:S,[1]Sheet1!N:N,1,0)</f>
        <v>#N/A</v>
      </c>
    </row>
    <row r="410" spans="1:20" x14ac:dyDescent="0.15">
      <c r="A410">
        <v>20230415</v>
      </c>
      <c r="B410">
        <v>29768594</v>
      </c>
      <c r="C410" t="s">
        <v>773</v>
      </c>
      <c r="D410" t="s">
        <v>727</v>
      </c>
      <c r="E410" t="s">
        <v>525</v>
      </c>
      <c r="F410" t="s">
        <v>525</v>
      </c>
      <c r="G410" t="s">
        <v>728</v>
      </c>
      <c r="H410" t="s">
        <v>525</v>
      </c>
      <c r="I410">
        <v>2130054</v>
      </c>
      <c r="J410" t="s">
        <v>729</v>
      </c>
      <c r="K410" t="s">
        <v>525</v>
      </c>
      <c r="L410" t="s">
        <v>730</v>
      </c>
      <c r="M410" t="s">
        <v>723</v>
      </c>
      <c r="N410" t="s">
        <v>724</v>
      </c>
      <c r="O410" t="s">
        <v>56</v>
      </c>
      <c r="P410" t="s">
        <v>725</v>
      </c>
      <c r="Q410">
        <v>5121.42</v>
      </c>
      <c r="R410">
        <v>4146.75</v>
      </c>
      <c r="S410" t="str">
        <f t="shared" si="6"/>
        <v>深圳尚米网络技术有限公司深圳尚米网络技术有限公司CPC</v>
      </c>
      <c r="T410" t="e">
        <f>VLOOKUP(S:S,[1]Sheet1!N:N,1,0)</f>
        <v>#N/A</v>
      </c>
    </row>
    <row r="411" spans="1:20" x14ac:dyDescent="0.15">
      <c r="A411">
        <v>20230416</v>
      </c>
      <c r="B411">
        <v>29768594</v>
      </c>
      <c r="C411" t="s">
        <v>773</v>
      </c>
      <c r="D411" t="s">
        <v>727</v>
      </c>
      <c r="E411" t="s">
        <v>525</v>
      </c>
      <c r="F411" t="s">
        <v>525</v>
      </c>
      <c r="G411" t="s">
        <v>728</v>
      </c>
      <c r="H411" t="s">
        <v>525</v>
      </c>
      <c r="I411">
        <v>2130054</v>
      </c>
      <c r="J411" t="s">
        <v>729</v>
      </c>
      <c r="K411" t="s">
        <v>525</v>
      </c>
      <c r="L411" t="s">
        <v>730</v>
      </c>
      <c r="M411" t="s">
        <v>723</v>
      </c>
      <c r="N411" t="s">
        <v>724</v>
      </c>
      <c r="O411" t="s">
        <v>56</v>
      </c>
      <c r="P411" t="s">
        <v>725</v>
      </c>
      <c r="Q411">
        <v>4535.6899999999996</v>
      </c>
      <c r="R411">
        <v>3672.43</v>
      </c>
      <c r="S411" t="str">
        <f t="shared" si="6"/>
        <v>深圳尚米网络技术有限公司深圳尚米网络技术有限公司CPC</v>
      </c>
      <c r="T411" t="e">
        <f>VLOOKUP(S:S,[1]Sheet1!N:N,1,0)</f>
        <v>#N/A</v>
      </c>
    </row>
    <row r="412" spans="1:20" x14ac:dyDescent="0.15">
      <c r="A412">
        <v>20230417</v>
      </c>
      <c r="B412">
        <v>29768594</v>
      </c>
      <c r="C412" t="s">
        <v>773</v>
      </c>
      <c r="D412" t="s">
        <v>727</v>
      </c>
      <c r="E412" t="s">
        <v>525</v>
      </c>
      <c r="F412" t="s">
        <v>525</v>
      </c>
      <c r="G412" t="s">
        <v>728</v>
      </c>
      <c r="H412" t="s">
        <v>525</v>
      </c>
      <c r="I412">
        <v>2130054</v>
      </c>
      <c r="J412" t="s">
        <v>729</v>
      </c>
      <c r="K412" t="s">
        <v>525</v>
      </c>
      <c r="L412" t="s">
        <v>730</v>
      </c>
      <c r="M412" t="s">
        <v>723</v>
      </c>
      <c r="N412" t="s">
        <v>724</v>
      </c>
      <c r="O412" t="s">
        <v>56</v>
      </c>
      <c r="P412" t="s">
        <v>725</v>
      </c>
      <c r="Q412">
        <v>4688.55</v>
      </c>
      <c r="R412">
        <v>3796.26</v>
      </c>
      <c r="S412" t="str">
        <f t="shared" si="6"/>
        <v>深圳尚米网络技术有限公司深圳尚米网络技术有限公司CPC</v>
      </c>
      <c r="T412" t="e">
        <f>VLOOKUP(S:S,[1]Sheet1!N:N,1,0)</f>
        <v>#N/A</v>
      </c>
    </row>
    <row r="413" spans="1:20" x14ac:dyDescent="0.15">
      <c r="A413">
        <v>20230418</v>
      </c>
      <c r="B413">
        <v>29768594</v>
      </c>
      <c r="C413" t="s">
        <v>773</v>
      </c>
      <c r="D413" t="s">
        <v>727</v>
      </c>
      <c r="E413" t="s">
        <v>525</v>
      </c>
      <c r="F413" t="s">
        <v>525</v>
      </c>
      <c r="G413" t="s">
        <v>728</v>
      </c>
      <c r="H413" t="s">
        <v>525</v>
      </c>
      <c r="I413">
        <v>2130054</v>
      </c>
      <c r="J413" t="s">
        <v>729</v>
      </c>
      <c r="K413" t="s">
        <v>525</v>
      </c>
      <c r="L413" t="s">
        <v>730</v>
      </c>
      <c r="M413" t="s">
        <v>723</v>
      </c>
      <c r="N413" t="s">
        <v>724</v>
      </c>
      <c r="O413" t="s">
        <v>56</v>
      </c>
      <c r="P413" t="s">
        <v>725</v>
      </c>
      <c r="Q413">
        <v>6362.18</v>
      </c>
      <c r="R413">
        <v>5151.42</v>
      </c>
      <c r="S413" t="str">
        <f t="shared" si="6"/>
        <v>深圳尚米网络技术有限公司深圳尚米网络技术有限公司CPC</v>
      </c>
      <c r="T413" t="e">
        <f>VLOOKUP(S:S,[1]Sheet1!N:N,1,0)</f>
        <v>#N/A</v>
      </c>
    </row>
    <row r="414" spans="1:20" x14ac:dyDescent="0.15">
      <c r="A414">
        <v>20230419</v>
      </c>
      <c r="B414">
        <v>29768594</v>
      </c>
      <c r="C414" t="s">
        <v>773</v>
      </c>
      <c r="D414" t="s">
        <v>727</v>
      </c>
      <c r="E414" t="s">
        <v>525</v>
      </c>
      <c r="F414" t="s">
        <v>525</v>
      </c>
      <c r="G414" t="s">
        <v>728</v>
      </c>
      <c r="H414" t="s">
        <v>525</v>
      </c>
      <c r="I414">
        <v>2130054</v>
      </c>
      <c r="J414" t="s">
        <v>729</v>
      </c>
      <c r="K414" t="s">
        <v>525</v>
      </c>
      <c r="L414" t="s">
        <v>730</v>
      </c>
      <c r="M414" t="s">
        <v>723</v>
      </c>
      <c r="N414" t="s">
        <v>724</v>
      </c>
      <c r="O414" t="s">
        <v>56</v>
      </c>
      <c r="P414" t="s">
        <v>725</v>
      </c>
      <c r="Q414">
        <v>5776.6</v>
      </c>
      <c r="R414">
        <v>4677.29</v>
      </c>
      <c r="S414" t="str">
        <f t="shared" si="6"/>
        <v>深圳尚米网络技术有限公司深圳尚米网络技术有限公司CPC</v>
      </c>
      <c r="T414" t="e">
        <f>VLOOKUP(S:S,[1]Sheet1!N:N,1,0)</f>
        <v>#N/A</v>
      </c>
    </row>
    <row r="415" spans="1:20" x14ac:dyDescent="0.15">
      <c r="A415">
        <v>20230420</v>
      </c>
      <c r="B415">
        <v>29768594</v>
      </c>
      <c r="C415" t="s">
        <v>773</v>
      </c>
      <c r="D415" t="s">
        <v>727</v>
      </c>
      <c r="E415" t="s">
        <v>525</v>
      </c>
      <c r="F415" t="s">
        <v>525</v>
      </c>
      <c r="G415" t="s">
        <v>728</v>
      </c>
      <c r="H415" t="s">
        <v>525</v>
      </c>
      <c r="I415">
        <v>2130054</v>
      </c>
      <c r="J415" t="s">
        <v>729</v>
      </c>
      <c r="K415" t="s">
        <v>525</v>
      </c>
      <c r="L415" t="s">
        <v>730</v>
      </c>
      <c r="M415" t="s">
        <v>723</v>
      </c>
      <c r="N415" t="s">
        <v>724</v>
      </c>
      <c r="O415" t="s">
        <v>56</v>
      </c>
      <c r="P415" t="s">
        <v>725</v>
      </c>
      <c r="Q415">
        <v>6506.15</v>
      </c>
      <c r="R415">
        <v>5267.99</v>
      </c>
      <c r="S415" t="str">
        <f t="shared" si="6"/>
        <v>深圳尚米网络技术有限公司深圳尚米网络技术有限公司CPC</v>
      </c>
      <c r="T415" t="e">
        <f>VLOOKUP(S:S,[1]Sheet1!N:N,1,0)</f>
        <v>#N/A</v>
      </c>
    </row>
    <row r="416" spans="1:20" x14ac:dyDescent="0.15">
      <c r="A416">
        <v>20230421</v>
      </c>
      <c r="B416">
        <v>29768594</v>
      </c>
      <c r="C416" t="s">
        <v>773</v>
      </c>
      <c r="D416" t="s">
        <v>727</v>
      </c>
      <c r="E416" t="s">
        <v>525</v>
      </c>
      <c r="F416" t="s">
        <v>525</v>
      </c>
      <c r="G416" t="s">
        <v>728</v>
      </c>
      <c r="H416" t="s">
        <v>525</v>
      </c>
      <c r="I416">
        <v>2130054</v>
      </c>
      <c r="J416" t="s">
        <v>729</v>
      </c>
      <c r="K416" t="s">
        <v>525</v>
      </c>
      <c r="L416" t="s">
        <v>730</v>
      </c>
      <c r="M416" t="s">
        <v>723</v>
      </c>
      <c r="N416" t="s">
        <v>724</v>
      </c>
      <c r="O416" t="s">
        <v>56</v>
      </c>
      <c r="P416" t="s">
        <v>725</v>
      </c>
      <c r="Q416">
        <v>6529.29</v>
      </c>
      <c r="R416">
        <v>5286.74</v>
      </c>
      <c r="S416" t="str">
        <f t="shared" si="6"/>
        <v>深圳尚米网络技术有限公司深圳尚米网络技术有限公司CPC</v>
      </c>
      <c r="T416" t="e">
        <f>VLOOKUP(S:S,[1]Sheet1!N:N,1,0)</f>
        <v>#N/A</v>
      </c>
    </row>
    <row r="417" spans="1:20" x14ac:dyDescent="0.15">
      <c r="A417">
        <v>20230422</v>
      </c>
      <c r="B417">
        <v>29768594</v>
      </c>
      <c r="C417" t="s">
        <v>773</v>
      </c>
      <c r="D417" t="s">
        <v>727</v>
      </c>
      <c r="E417" t="s">
        <v>525</v>
      </c>
      <c r="F417" t="s">
        <v>525</v>
      </c>
      <c r="G417" t="s">
        <v>728</v>
      </c>
      <c r="H417" t="s">
        <v>525</v>
      </c>
      <c r="I417">
        <v>2130054</v>
      </c>
      <c r="J417" t="s">
        <v>729</v>
      </c>
      <c r="K417" t="s">
        <v>525</v>
      </c>
      <c r="L417" t="s">
        <v>730</v>
      </c>
      <c r="M417" t="s">
        <v>723</v>
      </c>
      <c r="N417" t="s">
        <v>724</v>
      </c>
      <c r="O417" t="s">
        <v>56</v>
      </c>
      <c r="P417" t="s">
        <v>725</v>
      </c>
      <c r="Q417">
        <v>6603.35</v>
      </c>
      <c r="R417">
        <v>5346.62</v>
      </c>
      <c r="S417" t="str">
        <f t="shared" si="6"/>
        <v>深圳尚米网络技术有限公司深圳尚米网络技术有限公司CPC</v>
      </c>
      <c r="T417" t="e">
        <f>VLOOKUP(S:S,[1]Sheet1!N:N,1,0)</f>
        <v>#N/A</v>
      </c>
    </row>
    <row r="418" spans="1:20" x14ac:dyDescent="0.15">
      <c r="A418">
        <v>20230423</v>
      </c>
      <c r="B418">
        <v>29768594</v>
      </c>
      <c r="C418" t="s">
        <v>773</v>
      </c>
      <c r="D418" t="s">
        <v>727</v>
      </c>
      <c r="E418" t="s">
        <v>525</v>
      </c>
      <c r="F418" t="s">
        <v>525</v>
      </c>
      <c r="G418" t="s">
        <v>728</v>
      </c>
      <c r="H418" t="s">
        <v>525</v>
      </c>
      <c r="I418">
        <v>2130054</v>
      </c>
      <c r="J418" t="s">
        <v>729</v>
      </c>
      <c r="K418" t="s">
        <v>525</v>
      </c>
      <c r="L418" t="s">
        <v>730</v>
      </c>
      <c r="M418" t="s">
        <v>723</v>
      </c>
      <c r="N418" t="s">
        <v>724</v>
      </c>
      <c r="O418" t="s">
        <v>56</v>
      </c>
      <c r="P418" t="s">
        <v>725</v>
      </c>
      <c r="Q418">
        <v>6506.65</v>
      </c>
      <c r="R418">
        <v>5268.39</v>
      </c>
      <c r="S418" t="str">
        <f t="shared" si="6"/>
        <v>深圳尚米网络技术有限公司深圳尚米网络技术有限公司CPC</v>
      </c>
      <c r="T418" t="e">
        <f>VLOOKUP(S:S,[1]Sheet1!N:N,1,0)</f>
        <v>#N/A</v>
      </c>
    </row>
    <row r="419" spans="1:20" x14ac:dyDescent="0.15">
      <c r="A419">
        <v>20230424</v>
      </c>
      <c r="B419">
        <v>29768594</v>
      </c>
      <c r="C419" t="s">
        <v>773</v>
      </c>
      <c r="D419" t="s">
        <v>727</v>
      </c>
      <c r="E419" t="s">
        <v>525</v>
      </c>
      <c r="F419" t="s">
        <v>525</v>
      </c>
      <c r="G419" t="s">
        <v>728</v>
      </c>
      <c r="H419" t="s">
        <v>525</v>
      </c>
      <c r="I419">
        <v>2130054</v>
      </c>
      <c r="J419" t="s">
        <v>729</v>
      </c>
      <c r="K419" t="s">
        <v>525</v>
      </c>
      <c r="L419" t="s">
        <v>730</v>
      </c>
      <c r="M419" t="s">
        <v>723</v>
      </c>
      <c r="N419" t="s">
        <v>724</v>
      </c>
      <c r="O419" t="s">
        <v>56</v>
      </c>
      <c r="P419" t="s">
        <v>725</v>
      </c>
      <c r="Q419">
        <v>5472.42</v>
      </c>
      <c r="R419">
        <v>4430.96</v>
      </c>
      <c r="S419" t="str">
        <f t="shared" si="6"/>
        <v>深圳尚米网络技术有限公司深圳尚米网络技术有限公司CPC</v>
      </c>
      <c r="T419" t="e">
        <f>VLOOKUP(S:S,[1]Sheet1!N:N,1,0)</f>
        <v>#N/A</v>
      </c>
    </row>
    <row r="420" spans="1:20" x14ac:dyDescent="0.15">
      <c r="A420">
        <v>20230425</v>
      </c>
      <c r="B420">
        <v>29768594</v>
      </c>
      <c r="C420" t="s">
        <v>773</v>
      </c>
      <c r="D420" t="s">
        <v>727</v>
      </c>
      <c r="E420" t="s">
        <v>525</v>
      </c>
      <c r="F420" t="s">
        <v>525</v>
      </c>
      <c r="G420" t="s">
        <v>728</v>
      </c>
      <c r="H420" t="s">
        <v>525</v>
      </c>
      <c r="I420">
        <v>2130054</v>
      </c>
      <c r="J420" t="s">
        <v>729</v>
      </c>
      <c r="K420" t="s">
        <v>525</v>
      </c>
      <c r="L420" t="s">
        <v>730</v>
      </c>
      <c r="M420" t="s">
        <v>723</v>
      </c>
      <c r="N420" t="s">
        <v>724</v>
      </c>
      <c r="O420" t="s">
        <v>56</v>
      </c>
      <c r="P420" t="s">
        <v>725</v>
      </c>
      <c r="Q420">
        <v>4224.41</v>
      </c>
      <c r="R420">
        <v>3420.44</v>
      </c>
      <c r="S420" t="str">
        <f t="shared" si="6"/>
        <v>深圳尚米网络技术有限公司深圳尚米网络技术有限公司CPC</v>
      </c>
      <c r="T420" t="e">
        <f>VLOOKUP(S:S,[1]Sheet1!N:N,1,0)</f>
        <v>#N/A</v>
      </c>
    </row>
    <row r="421" spans="1:20" x14ac:dyDescent="0.15">
      <c r="A421">
        <v>20230426</v>
      </c>
      <c r="B421">
        <v>29768594</v>
      </c>
      <c r="C421" t="s">
        <v>773</v>
      </c>
      <c r="D421" t="s">
        <v>727</v>
      </c>
      <c r="E421" t="s">
        <v>525</v>
      </c>
      <c r="F421" t="s">
        <v>525</v>
      </c>
      <c r="G421" t="s">
        <v>728</v>
      </c>
      <c r="H421" t="s">
        <v>525</v>
      </c>
      <c r="I421">
        <v>2130054</v>
      </c>
      <c r="J421" t="s">
        <v>729</v>
      </c>
      <c r="K421" t="s">
        <v>525</v>
      </c>
      <c r="L421" t="s">
        <v>730</v>
      </c>
      <c r="M421" t="s">
        <v>723</v>
      </c>
      <c r="N421" t="s">
        <v>724</v>
      </c>
      <c r="O421" t="s">
        <v>56</v>
      </c>
      <c r="P421" t="s">
        <v>725</v>
      </c>
      <c r="Q421">
        <v>4300.92</v>
      </c>
      <c r="R421">
        <v>3482.42</v>
      </c>
      <c r="S421" t="str">
        <f t="shared" si="6"/>
        <v>深圳尚米网络技术有限公司深圳尚米网络技术有限公司CPC</v>
      </c>
      <c r="T421" t="e">
        <f>VLOOKUP(S:S,[1]Sheet1!N:N,1,0)</f>
        <v>#N/A</v>
      </c>
    </row>
    <row r="422" spans="1:20" x14ac:dyDescent="0.15">
      <c r="A422">
        <v>20230427</v>
      </c>
      <c r="B422">
        <v>29768594</v>
      </c>
      <c r="C422" t="s">
        <v>773</v>
      </c>
      <c r="D422" t="s">
        <v>727</v>
      </c>
      <c r="E422" t="s">
        <v>525</v>
      </c>
      <c r="F422" t="s">
        <v>525</v>
      </c>
      <c r="G422" t="s">
        <v>728</v>
      </c>
      <c r="H422" t="s">
        <v>525</v>
      </c>
      <c r="I422">
        <v>2130054</v>
      </c>
      <c r="J422" t="s">
        <v>729</v>
      </c>
      <c r="K422" t="s">
        <v>525</v>
      </c>
      <c r="L422" t="s">
        <v>730</v>
      </c>
      <c r="M422" t="s">
        <v>723</v>
      </c>
      <c r="N422" t="s">
        <v>724</v>
      </c>
      <c r="O422" t="s">
        <v>56</v>
      </c>
      <c r="P422" t="s">
        <v>725</v>
      </c>
      <c r="Q422">
        <v>2962.98</v>
      </c>
      <c r="R422">
        <v>2399.06</v>
      </c>
      <c r="S422" t="str">
        <f t="shared" si="6"/>
        <v>深圳尚米网络技术有限公司深圳尚米网络技术有限公司CPC</v>
      </c>
      <c r="T422" t="e">
        <f>VLOOKUP(S:S,[1]Sheet1!N:N,1,0)</f>
        <v>#N/A</v>
      </c>
    </row>
    <row r="423" spans="1:20" x14ac:dyDescent="0.15">
      <c r="A423">
        <v>20230428</v>
      </c>
      <c r="B423">
        <v>29768594</v>
      </c>
      <c r="C423" t="s">
        <v>773</v>
      </c>
      <c r="D423" t="s">
        <v>727</v>
      </c>
      <c r="E423" t="s">
        <v>525</v>
      </c>
      <c r="F423" t="s">
        <v>525</v>
      </c>
      <c r="G423" t="s">
        <v>728</v>
      </c>
      <c r="H423" t="s">
        <v>525</v>
      </c>
      <c r="I423">
        <v>2130054</v>
      </c>
      <c r="J423" t="s">
        <v>729</v>
      </c>
      <c r="K423" t="s">
        <v>525</v>
      </c>
      <c r="L423" t="s">
        <v>730</v>
      </c>
      <c r="M423" t="s">
        <v>723</v>
      </c>
      <c r="N423" t="s">
        <v>724</v>
      </c>
      <c r="O423" t="s">
        <v>56</v>
      </c>
      <c r="P423" t="s">
        <v>725</v>
      </c>
      <c r="Q423">
        <v>6590.24</v>
      </c>
      <c r="R423">
        <v>5336.03</v>
      </c>
      <c r="S423" t="str">
        <f t="shared" si="6"/>
        <v>深圳尚米网络技术有限公司深圳尚米网络技术有限公司CPC</v>
      </c>
      <c r="T423" t="e">
        <f>VLOOKUP(S:S,[1]Sheet1!N:N,1,0)</f>
        <v>#N/A</v>
      </c>
    </row>
    <row r="424" spans="1:20" x14ac:dyDescent="0.15">
      <c r="A424">
        <v>20230429</v>
      </c>
      <c r="B424">
        <v>29768594</v>
      </c>
      <c r="C424" t="s">
        <v>773</v>
      </c>
      <c r="D424" t="s">
        <v>727</v>
      </c>
      <c r="E424" t="s">
        <v>525</v>
      </c>
      <c r="F424" t="s">
        <v>525</v>
      </c>
      <c r="G424" t="s">
        <v>728</v>
      </c>
      <c r="H424" t="s">
        <v>525</v>
      </c>
      <c r="I424">
        <v>2130054</v>
      </c>
      <c r="J424" t="s">
        <v>729</v>
      </c>
      <c r="K424" t="s">
        <v>525</v>
      </c>
      <c r="L424" t="s">
        <v>730</v>
      </c>
      <c r="M424" t="s">
        <v>723</v>
      </c>
      <c r="N424" t="s">
        <v>724</v>
      </c>
      <c r="O424" t="s">
        <v>56</v>
      </c>
      <c r="P424" t="s">
        <v>725</v>
      </c>
      <c r="Q424">
        <v>6474.16</v>
      </c>
      <c r="R424">
        <v>5241.95</v>
      </c>
      <c r="S424" t="str">
        <f t="shared" si="6"/>
        <v>深圳尚米网络技术有限公司深圳尚米网络技术有限公司CPC</v>
      </c>
      <c r="T424" t="e">
        <f>VLOOKUP(S:S,[1]Sheet1!N:N,1,0)</f>
        <v>#N/A</v>
      </c>
    </row>
    <row r="425" spans="1:20" x14ac:dyDescent="0.15">
      <c r="A425">
        <v>20230430</v>
      </c>
      <c r="B425">
        <v>29768594</v>
      </c>
      <c r="C425" t="s">
        <v>773</v>
      </c>
      <c r="D425" t="s">
        <v>727</v>
      </c>
      <c r="E425" t="s">
        <v>525</v>
      </c>
      <c r="F425" t="s">
        <v>525</v>
      </c>
      <c r="G425" t="s">
        <v>728</v>
      </c>
      <c r="H425" t="s">
        <v>525</v>
      </c>
      <c r="I425">
        <v>2130054</v>
      </c>
      <c r="J425" t="s">
        <v>729</v>
      </c>
      <c r="K425" t="s">
        <v>525</v>
      </c>
      <c r="L425" t="s">
        <v>730</v>
      </c>
      <c r="M425" t="s">
        <v>723</v>
      </c>
      <c r="N425" t="s">
        <v>724</v>
      </c>
      <c r="O425" t="s">
        <v>56</v>
      </c>
      <c r="P425" t="s">
        <v>725</v>
      </c>
      <c r="Q425">
        <v>6557.73</v>
      </c>
      <c r="R425">
        <v>5309.71</v>
      </c>
      <c r="S425" t="str">
        <f t="shared" si="6"/>
        <v>深圳尚米网络技术有限公司深圳尚米网络技术有限公司CPC</v>
      </c>
      <c r="T425" t="e">
        <f>VLOOKUP(S:S,[1]Sheet1!N:N,1,0)</f>
        <v>#N/A</v>
      </c>
    </row>
    <row r="426" spans="1:20" x14ac:dyDescent="0.15">
      <c r="A426">
        <v>20230401</v>
      </c>
      <c r="B426">
        <v>29768622</v>
      </c>
      <c r="C426" t="s">
        <v>774</v>
      </c>
      <c r="D426" t="s">
        <v>727</v>
      </c>
      <c r="E426" t="s">
        <v>525</v>
      </c>
      <c r="F426" t="s">
        <v>525</v>
      </c>
      <c r="G426" t="s">
        <v>728</v>
      </c>
      <c r="H426" t="s">
        <v>525</v>
      </c>
      <c r="I426">
        <v>2130054</v>
      </c>
      <c r="J426" t="s">
        <v>729</v>
      </c>
      <c r="K426" t="s">
        <v>525</v>
      </c>
      <c r="L426" t="s">
        <v>730</v>
      </c>
      <c r="M426" t="s">
        <v>723</v>
      </c>
      <c r="N426" t="s">
        <v>724</v>
      </c>
      <c r="O426" t="s">
        <v>56</v>
      </c>
      <c r="P426" t="s">
        <v>725</v>
      </c>
      <c r="Q426">
        <v>2831.34</v>
      </c>
      <c r="R426">
        <v>2292.56</v>
      </c>
      <c r="S426" t="str">
        <f t="shared" si="6"/>
        <v>深圳尚米网络技术有限公司深圳尚米网络技术有限公司CPC</v>
      </c>
      <c r="T426" t="e">
        <f>VLOOKUP(S:S,[1]Sheet1!N:N,1,0)</f>
        <v>#N/A</v>
      </c>
    </row>
    <row r="427" spans="1:20" x14ac:dyDescent="0.15">
      <c r="A427">
        <v>20230402</v>
      </c>
      <c r="B427">
        <v>29768622</v>
      </c>
      <c r="C427" t="s">
        <v>774</v>
      </c>
      <c r="D427" t="s">
        <v>727</v>
      </c>
      <c r="E427" t="s">
        <v>525</v>
      </c>
      <c r="F427" t="s">
        <v>525</v>
      </c>
      <c r="G427" t="s">
        <v>728</v>
      </c>
      <c r="H427" t="s">
        <v>525</v>
      </c>
      <c r="I427">
        <v>2130054</v>
      </c>
      <c r="J427" t="s">
        <v>729</v>
      </c>
      <c r="K427" t="s">
        <v>525</v>
      </c>
      <c r="L427" t="s">
        <v>730</v>
      </c>
      <c r="M427" t="s">
        <v>723</v>
      </c>
      <c r="N427" t="s">
        <v>724</v>
      </c>
      <c r="O427" t="s">
        <v>56</v>
      </c>
      <c r="P427" t="s">
        <v>725</v>
      </c>
      <c r="Q427">
        <v>2878.51</v>
      </c>
      <c r="R427">
        <v>2330.75</v>
      </c>
      <c r="S427" t="str">
        <f t="shared" si="6"/>
        <v>深圳尚米网络技术有限公司深圳尚米网络技术有限公司CPC</v>
      </c>
      <c r="T427" t="e">
        <f>VLOOKUP(S:S,[1]Sheet1!N:N,1,0)</f>
        <v>#N/A</v>
      </c>
    </row>
    <row r="428" spans="1:20" x14ac:dyDescent="0.15">
      <c r="A428">
        <v>20230403</v>
      </c>
      <c r="B428">
        <v>29768622</v>
      </c>
      <c r="C428" t="s">
        <v>774</v>
      </c>
      <c r="D428" t="s">
        <v>727</v>
      </c>
      <c r="E428" t="s">
        <v>525</v>
      </c>
      <c r="F428" t="s">
        <v>525</v>
      </c>
      <c r="G428" t="s">
        <v>728</v>
      </c>
      <c r="H428" t="s">
        <v>525</v>
      </c>
      <c r="I428">
        <v>2130054</v>
      </c>
      <c r="J428" t="s">
        <v>729</v>
      </c>
      <c r="K428" t="s">
        <v>525</v>
      </c>
      <c r="L428" t="s">
        <v>730</v>
      </c>
      <c r="M428" t="s">
        <v>723</v>
      </c>
      <c r="N428" t="s">
        <v>724</v>
      </c>
      <c r="O428" t="s">
        <v>56</v>
      </c>
      <c r="P428" t="s">
        <v>725</v>
      </c>
      <c r="Q428">
        <v>2380.79</v>
      </c>
      <c r="R428">
        <v>1927.74</v>
      </c>
      <c r="S428" t="str">
        <f t="shared" si="6"/>
        <v>深圳尚米网络技术有限公司深圳尚米网络技术有限公司CPC</v>
      </c>
      <c r="T428" t="e">
        <f>VLOOKUP(S:S,[1]Sheet1!N:N,1,0)</f>
        <v>#N/A</v>
      </c>
    </row>
    <row r="429" spans="1:20" x14ac:dyDescent="0.15">
      <c r="A429">
        <v>20230404</v>
      </c>
      <c r="B429">
        <v>29768622</v>
      </c>
      <c r="C429" t="s">
        <v>774</v>
      </c>
      <c r="D429" t="s">
        <v>727</v>
      </c>
      <c r="E429" t="s">
        <v>525</v>
      </c>
      <c r="F429" t="s">
        <v>525</v>
      </c>
      <c r="G429" t="s">
        <v>728</v>
      </c>
      <c r="H429" t="s">
        <v>525</v>
      </c>
      <c r="I429">
        <v>2130054</v>
      </c>
      <c r="J429" t="s">
        <v>729</v>
      </c>
      <c r="K429" t="s">
        <v>525</v>
      </c>
      <c r="L429" t="s">
        <v>730</v>
      </c>
      <c r="M429" t="s">
        <v>723</v>
      </c>
      <c r="N429" t="s">
        <v>724</v>
      </c>
      <c r="O429" t="s">
        <v>56</v>
      </c>
      <c r="P429" t="s">
        <v>725</v>
      </c>
      <c r="Q429">
        <v>3009.73</v>
      </c>
      <c r="R429">
        <v>2436.9899999999998</v>
      </c>
      <c r="S429" t="str">
        <f t="shared" si="6"/>
        <v>深圳尚米网络技术有限公司深圳尚米网络技术有限公司CPC</v>
      </c>
      <c r="T429" t="e">
        <f>VLOOKUP(S:S,[1]Sheet1!N:N,1,0)</f>
        <v>#N/A</v>
      </c>
    </row>
    <row r="430" spans="1:20" x14ac:dyDescent="0.15">
      <c r="A430">
        <v>20230405</v>
      </c>
      <c r="B430">
        <v>29768622</v>
      </c>
      <c r="C430" t="s">
        <v>774</v>
      </c>
      <c r="D430" t="s">
        <v>727</v>
      </c>
      <c r="E430" t="s">
        <v>525</v>
      </c>
      <c r="F430" t="s">
        <v>525</v>
      </c>
      <c r="G430" t="s">
        <v>728</v>
      </c>
      <c r="H430" t="s">
        <v>525</v>
      </c>
      <c r="I430">
        <v>2130054</v>
      </c>
      <c r="J430" t="s">
        <v>729</v>
      </c>
      <c r="K430" t="s">
        <v>525</v>
      </c>
      <c r="L430" t="s">
        <v>730</v>
      </c>
      <c r="M430" t="s">
        <v>723</v>
      </c>
      <c r="N430" t="s">
        <v>724</v>
      </c>
      <c r="O430" t="s">
        <v>56</v>
      </c>
      <c r="P430" t="s">
        <v>725</v>
      </c>
      <c r="Q430">
        <v>3007.88</v>
      </c>
      <c r="R430">
        <v>2435.4899999999998</v>
      </c>
      <c r="S430" t="str">
        <f t="shared" si="6"/>
        <v>深圳尚米网络技术有限公司深圳尚米网络技术有限公司CPC</v>
      </c>
      <c r="T430" t="e">
        <f>VLOOKUP(S:S,[1]Sheet1!N:N,1,0)</f>
        <v>#N/A</v>
      </c>
    </row>
    <row r="431" spans="1:20" x14ac:dyDescent="0.15">
      <c r="A431">
        <v>20230406</v>
      </c>
      <c r="B431">
        <v>29768622</v>
      </c>
      <c r="C431" t="s">
        <v>774</v>
      </c>
      <c r="D431" t="s">
        <v>727</v>
      </c>
      <c r="E431" t="s">
        <v>525</v>
      </c>
      <c r="F431" t="s">
        <v>525</v>
      </c>
      <c r="G431" t="s">
        <v>728</v>
      </c>
      <c r="H431" t="s">
        <v>525</v>
      </c>
      <c r="I431">
        <v>2130054</v>
      </c>
      <c r="J431" t="s">
        <v>729</v>
      </c>
      <c r="K431" t="s">
        <v>525</v>
      </c>
      <c r="L431" t="s">
        <v>730</v>
      </c>
      <c r="M431" t="s">
        <v>723</v>
      </c>
      <c r="N431" t="s">
        <v>724</v>
      </c>
      <c r="O431" t="s">
        <v>56</v>
      </c>
      <c r="P431" t="s">
        <v>725</v>
      </c>
      <c r="Q431">
        <v>3009.71</v>
      </c>
      <c r="R431">
        <v>2436.98</v>
      </c>
      <c r="S431" t="str">
        <f t="shared" si="6"/>
        <v>深圳尚米网络技术有限公司深圳尚米网络技术有限公司CPC</v>
      </c>
      <c r="T431" t="e">
        <f>VLOOKUP(S:S,[1]Sheet1!N:N,1,0)</f>
        <v>#N/A</v>
      </c>
    </row>
    <row r="432" spans="1:20" x14ac:dyDescent="0.15">
      <c r="A432">
        <v>20230407</v>
      </c>
      <c r="B432">
        <v>29768622</v>
      </c>
      <c r="C432" t="s">
        <v>774</v>
      </c>
      <c r="D432" t="s">
        <v>727</v>
      </c>
      <c r="E432" t="s">
        <v>525</v>
      </c>
      <c r="F432" t="s">
        <v>525</v>
      </c>
      <c r="G432" t="s">
        <v>728</v>
      </c>
      <c r="H432" t="s">
        <v>525</v>
      </c>
      <c r="I432">
        <v>2130054</v>
      </c>
      <c r="J432" t="s">
        <v>729</v>
      </c>
      <c r="K432" t="s">
        <v>525</v>
      </c>
      <c r="L432" t="s">
        <v>730</v>
      </c>
      <c r="M432" t="s">
        <v>723</v>
      </c>
      <c r="N432" t="s">
        <v>724</v>
      </c>
      <c r="O432" t="s">
        <v>56</v>
      </c>
      <c r="P432" t="s">
        <v>725</v>
      </c>
      <c r="Q432">
        <v>3018.03</v>
      </c>
      <c r="R432">
        <v>2443.7199999999998</v>
      </c>
      <c r="S432" t="str">
        <f t="shared" si="6"/>
        <v>深圳尚米网络技术有限公司深圳尚米网络技术有限公司CPC</v>
      </c>
      <c r="T432" t="e">
        <f>VLOOKUP(S:S,[1]Sheet1!N:N,1,0)</f>
        <v>#N/A</v>
      </c>
    </row>
    <row r="433" spans="1:20" x14ac:dyDescent="0.15">
      <c r="A433">
        <v>20230408</v>
      </c>
      <c r="B433">
        <v>29768622</v>
      </c>
      <c r="C433" t="s">
        <v>774</v>
      </c>
      <c r="D433" t="s">
        <v>727</v>
      </c>
      <c r="E433" t="s">
        <v>525</v>
      </c>
      <c r="F433" t="s">
        <v>525</v>
      </c>
      <c r="G433" t="s">
        <v>728</v>
      </c>
      <c r="H433" t="s">
        <v>525</v>
      </c>
      <c r="I433">
        <v>2130054</v>
      </c>
      <c r="J433" t="s">
        <v>729</v>
      </c>
      <c r="K433" t="s">
        <v>525</v>
      </c>
      <c r="L433" t="s">
        <v>730</v>
      </c>
      <c r="M433" t="s">
        <v>723</v>
      </c>
      <c r="N433" t="s">
        <v>724</v>
      </c>
      <c r="O433" t="s">
        <v>56</v>
      </c>
      <c r="P433" t="s">
        <v>725</v>
      </c>
      <c r="Q433">
        <v>3001.51</v>
      </c>
      <c r="R433">
        <v>2430.36</v>
      </c>
      <c r="S433" t="str">
        <f t="shared" si="6"/>
        <v>深圳尚米网络技术有限公司深圳尚米网络技术有限公司CPC</v>
      </c>
      <c r="T433" t="e">
        <f>VLOOKUP(S:S,[1]Sheet1!N:N,1,0)</f>
        <v>#N/A</v>
      </c>
    </row>
    <row r="434" spans="1:20" x14ac:dyDescent="0.15">
      <c r="A434">
        <v>20230409</v>
      </c>
      <c r="B434">
        <v>29768622</v>
      </c>
      <c r="C434" t="s">
        <v>774</v>
      </c>
      <c r="D434" t="s">
        <v>727</v>
      </c>
      <c r="E434" t="s">
        <v>525</v>
      </c>
      <c r="F434" t="s">
        <v>525</v>
      </c>
      <c r="G434" t="s">
        <v>728</v>
      </c>
      <c r="H434" t="s">
        <v>525</v>
      </c>
      <c r="I434">
        <v>2130054</v>
      </c>
      <c r="J434" t="s">
        <v>729</v>
      </c>
      <c r="K434" t="s">
        <v>525</v>
      </c>
      <c r="L434" t="s">
        <v>730</v>
      </c>
      <c r="M434" t="s">
        <v>723</v>
      </c>
      <c r="N434" t="s">
        <v>724</v>
      </c>
      <c r="O434" t="s">
        <v>56</v>
      </c>
      <c r="P434" t="s">
        <v>725</v>
      </c>
      <c r="Q434">
        <v>3022.61</v>
      </c>
      <c r="R434">
        <v>2447.4299999999998</v>
      </c>
      <c r="S434" t="str">
        <f t="shared" si="6"/>
        <v>深圳尚米网络技术有限公司深圳尚米网络技术有限公司CPC</v>
      </c>
      <c r="T434" t="e">
        <f>VLOOKUP(S:S,[1]Sheet1!N:N,1,0)</f>
        <v>#N/A</v>
      </c>
    </row>
    <row r="435" spans="1:20" x14ac:dyDescent="0.15">
      <c r="A435">
        <v>20230410</v>
      </c>
      <c r="B435">
        <v>29768622</v>
      </c>
      <c r="C435" t="s">
        <v>774</v>
      </c>
      <c r="D435" t="s">
        <v>727</v>
      </c>
      <c r="E435" t="s">
        <v>525</v>
      </c>
      <c r="F435" t="s">
        <v>525</v>
      </c>
      <c r="G435" t="s">
        <v>728</v>
      </c>
      <c r="H435" t="s">
        <v>525</v>
      </c>
      <c r="I435">
        <v>2130054</v>
      </c>
      <c r="J435" t="s">
        <v>729</v>
      </c>
      <c r="K435" t="s">
        <v>525</v>
      </c>
      <c r="L435" t="s">
        <v>730</v>
      </c>
      <c r="M435" t="s">
        <v>723</v>
      </c>
      <c r="N435" t="s">
        <v>724</v>
      </c>
      <c r="O435" t="s">
        <v>56</v>
      </c>
      <c r="P435" t="s">
        <v>725</v>
      </c>
      <c r="Q435">
        <v>1958.38</v>
      </c>
      <c r="R435">
        <v>1585.71</v>
      </c>
      <c r="S435" t="str">
        <f t="shared" si="6"/>
        <v>深圳尚米网络技术有限公司深圳尚米网络技术有限公司CPC</v>
      </c>
      <c r="T435" t="e">
        <f>VLOOKUP(S:S,[1]Sheet1!N:N,1,0)</f>
        <v>#N/A</v>
      </c>
    </row>
    <row r="436" spans="1:20" x14ac:dyDescent="0.15">
      <c r="A436">
        <v>20230411</v>
      </c>
      <c r="B436">
        <v>29768622</v>
      </c>
      <c r="C436" t="s">
        <v>774</v>
      </c>
      <c r="D436" t="s">
        <v>727</v>
      </c>
      <c r="E436" t="s">
        <v>525</v>
      </c>
      <c r="F436" t="s">
        <v>525</v>
      </c>
      <c r="G436" t="s">
        <v>728</v>
      </c>
      <c r="H436" t="s">
        <v>525</v>
      </c>
      <c r="I436">
        <v>2130054</v>
      </c>
      <c r="J436" t="s">
        <v>729</v>
      </c>
      <c r="K436" t="s">
        <v>525</v>
      </c>
      <c r="L436" t="s">
        <v>730</v>
      </c>
      <c r="M436" t="s">
        <v>723</v>
      </c>
      <c r="N436" t="s">
        <v>724</v>
      </c>
      <c r="O436" t="s">
        <v>56</v>
      </c>
      <c r="P436" t="s">
        <v>725</v>
      </c>
      <c r="Q436">
        <v>1612.72</v>
      </c>
      <c r="R436">
        <v>1305.82</v>
      </c>
      <c r="S436" t="str">
        <f t="shared" si="6"/>
        <v>深圳尚米网络技术有限公司深圳尚米网络技术有限公司CPC</v>
      </c>
      <c r="T436" t="e">
        <f>VLOOKUP(S:S,[1]Sheet1!N:N,1,0)</f>
        <v>#N/A</v>
      </c>
    </row>
    <row r="437" spans="1:20" x14ac:dyDescent="0.15">
      <c r="A437">
        <v>20230412</v>
      </c>
      <c r="B437">
        <v>29768622</v>
      </c>
      <c r="C437" t="s">
        <v>774</v>
      </c>
      <c r="D437" t="s">
        <v>727</v>
      </c>
      <c r="E437" t="s">
        <v>525</v>
      </c>
      <c r="F437" t="s">
        <v>525</v>
      </c>
      <c r="G437" t="s">
        <v>728</v>
      </c>
      <c r="H437" t="s">
        <v>525</v>
      </c>
      <c r="I437">
        <v>2130054</v>
      </c>
      <c r="J437" t="s">
        <v>729</v>
      </c>
      <c r="K437" t="s">
        <v>525</v>
      </c>
      <c r="L437" t="s">
        <v>730</v>
      </c>
      <c r="M437" t="s">
        <v>723</v>
      </c>
      <c r="N437" t="s">
        <v>724</v>
      </c>
      <c r="O437" t="s">
        <v>56</v>
      </c>
      <c r="P437" t="s">
        <v>725</v>
      </c>
      <c r="Q437">
        <v>2861.65</v>
      </c>
      <c r="R437">
        <v>2317.1</v>
      </c>
      <c r="S437" t="str">
        <f t="shared" si="6"/>
        <v>深圳尚米网络技术有限公司深圳尚米网络技术有限公司CPC</v>
      </c>
      <c r="T437" t="e">
        <f>VLOOKUP(S:S,[1]Sheet1!N:N,1,0)</f>
        <v>#N/A</v>
      </c>
    </row>
    <row r="438" spans="1:20" x14ac:dyDescent="0.15">
      <c r="A438">
        <v>20230413</v>
      </c>
      <c r="B438">
        <v>29768622</v>
      </c>
      <c r="C438" t="s">
        <v>774</v>
      </c>
      <c r="D438" t="s">
        <v>727</v>
      </c>
      <c r="E438" t="s">
        <v>525</v>
      </c>
      <c r="F438" t="s">
        <v>525</v>
      </c>
      <c r="G438" t="s">
        <v>728</v>
      </c>
      <c r="H438" t="s">
        <v>525</v>
      </c>
      <c r="I438">
        <v>2130054</v>
      </c>
      <c r="J438" t="s">
        <v>729</v>
      </c>
      <c r="K438" t="s">
        <v>525</v>
      </c>
      <c r="L438" t="s">
        <v>730</v>
      </c>
      <c r="M438" t="s">
        <v>723</v>
      </c>
      <c r="N438" t="s">
        <v>724</v>
      </c>
      <c r="O438" t="s">
        <v>56</v>
      </c>
      <c r="P438" t="s">
        <v>725</v>
      </c>
      <c r="Q438">
        <v>2416.64</v>
      </c>
      <c r="R438">
        <v>1956.77</v>
      </c>
      <c r="S438" t="str">
        <f t="shared" si="6"/>
        <v>深圳尚米网络技术有限公司深圳尚米网络技术有限公司CPC</v>
      </c>
      <c r="T438" t="e">
        <f>VLOOKUP(S:S,[1]Sheet1!N:N,1,0)</f>
        <v>#N/A</v>
      </c>
    </row>
    <row r="439" spans="1:20" x14ac:dyDescent="0.15">
      <c r="A439">
        <v>20230414</v>
      </c>
      <c r="B439">
        <v>29768622</v>
      </c>
      <c r="C439" t="s">
        <v>774</v>
      </c>
      <c r="D439" t="s">
        <v>727</v>
      </c>
      <c r="E439" t="s">
        <v>525</v>
      </c>
      <c r="F439" t="s">
        <v>525</v>
      </c>
      <c r="G439" t="s">
        <v>728</v>
      </c>
      <c r="H439" t="s">
        <v>525</v>
      </c>
      <c r="I439">
        <v>2130054</v>
      </c>
      <c r="J439" t="s">
        <v>729</v>
      </c>
      <c r="K439" t="s">
        <v>525</v>
      </c>
      <c r="L439" t="s">
        <v>730</v>
      </c>
      <c r="M439" t="s">
        <v>723</v>
      </c>
      <c r="N439" t="s">
        <v>724</v>
      </c>
      <c r="O439" t="s">
        <v>56</v>
      </c>
      <c r="P439" t="s">
        <v>725</v>
      </c>
      <c r="Q439">
        <v>2867.57</v>
      </c>
      <c r="R439">
        <v>2321.89</v>
      </c>
      <c r="S439" t="str">
        <f t="shared" si="6"/>
        <v>深圳尚米网络技术有限公司深圳尚米网络技术有限公司CPC</v>
      </c>
      <c r="T439" t="e">
        <f>VLOOKUP(S:S,[1]Sheet1!N:N,1,0)</f>
        <v>#N/A</v>
      </c>
    </row>
    <row r="440" spans="1:20" x14ac:dyDescent="0.15">
      <c r="A440">
        <v>20230415</v>
      </c>
      <c r="B440">
        <v>29768622</v>
      </c>
      <c r="C440" t="s">
        <v>774</v>
      </c>
      <c r="D440" t="s">
        <v>727</v>
      </c>
      <c r="E440" t="s">
        <v>525</v>
      </c>
      <c r="F440" t="s">
        <v>525</v>
      </c>
      <c r="G440" t="s">
        <v>728</v>
      </c>
      <c r="H440" t="s">
        <v>525</v>
      </c>
      <c r="I440">
        <v>2130054</v>
      </c>
      <c r="J440" t="s">
        <v>729</v>
      </c>
      <c r="K440" t="s">
        <v>525</v>
      </c>
      <c r="L440" t="s">
        <v>730</v>
      </c>
      <c r="M440" t="s">
        <v>723</v>
      </c>
      <c r="N440" t="s">
        <v>724</v>
      </c>
      <c r="O440" t="s">
        <v>56</v>
      </c>
      <c r="P440" t="s">
        <v>725</v>
      </c>
      <c r="Q440">
        <v>2525.77</v>
      </c>
      <c r="R440">
        <v>2045.13</v>
      </c>
      <c r="S440" t="str">
        <f t="shared" si="6"/>
        <v>深圳尚米网络技术有限公司深圳尚米网络技术有限公司CPC</v>
      </c>
      <c r="T440" t="e">
        <f>VLOOKUP(S:S,[1]Sheet1!N:N,1,0)</f>
        <v>#N/A</v>
      </c>
    </row>
    <row r="441" spans="1:20" x14ac:dyDescent="0.15">
      <c r="A441">
        <v>20230416</v>
      </c>
      <c r="B441">
        <v>29768622</v>
      </c>
      <c r="C441" t="s">
        <v>774</v>
      </c>
      <c r="D441" t="s">
        <v>727</v>
      </c>
      <c r="E441" t="s">
        <v>525</v>
      </c>
      <c r="F441" t="s">
        <v>525</v>
      </c>
      <c r="G441" t="s">
        <v>728</v>
      </c>
      <c r="H441" t="s">
        <v>525</v>
      </c>
      <c r="I441">
        <v>2130054</v>
      </c>
      <c r="J441" t="s">
        <v>729</v>
      </c>
      <c r="K441" t="s">
        <v>525</v>
      </c>
      <c r="L441" t="s">
        <v>730</v>
      </c>
      <c r="M441" t="s">
        <v>723</v>
      </c>
      <c r="N441" t="s">
        <v>724</v>
      </c>
      <c r="O441" t="s">
        <v>56</v>
      </c>
      <c r="P441" t="s">
        <v>725</v>
      </c>
      <c r="Q441">
        <v>2001.25</v>
      </c>
      <c r="R441">
        <v>1620.43</v>
      </c>
      <c r="S441" t="str">
        <f t="shared" si="6"/>
        <v>深圳尚米网络技术有限公司深圳尚米网络技术有限公司CPC</v>
      </c>
      <c r="T441" t="e">
        <f>VLOOKUP(S:S,[1]Sheet1!N:N,1,0)</f>
        <v>#N/A</v>
      </c>
    </row>
    <row r="442" spans="1:20" x14ac:dyDescent="0.15">
      <c r="A442">
        <v>20230417</v>
      </c>
      <c r="B442">
        <v>29768622</v>
      </c>
      <c r="C442" t="s">
        <v>774</v>
      </c>
      <c r="D442" t="s">
        <v>727</v>
      </c>
      <c r="E442" t="s">
        <v>525</v>
      </c>
      <c r="F442" t="s">
        <v>525</v>
      </c>
      <c r="G442" t="s">
        <v>728</v>
      </c>
      <c r="H442" t="s">
        <v>525</v>
      </c>
      <c r="I442">
        <v>2130054</v>
      </c>
      <c r="J442" t="s">
        <v>729</v>
      </c>
      <c r="K442" t="s">
        <v>525</v>
      </c>
      <c r="L442" t="s">
        <v>730</v>
      </c>
      <c r="M442" t="s">
        <v>723</v>
      </c>
      <c r="N442" t="s">
        <v>724</v>
      </c>
      <c r="O442" t="s">
        <v>56</v>
      </c>
      <c r="P442" t="s">
        <v>725</v>
      </c>
      <c r="Q442">
        <v>2019.41</v>
      </c>
      <c r="R442">
        <v>1635.13</v>
      </c>
      <c r="S442" t="str">
        <f t="shared" si="6"/>
        <v>深圳尚米网络技术有限公司深圳尚米网络技术有限公司CPC</v>
      </c>
      <c r="T442" t="e">
        <f>VLOOKUP(S:S,[1]Sheet1!N:N,1,0)</f>
        <v>#N/A</v>
      </c>
    </row>
    <row r="443" spans="1:20" x14ac:dyDescent="0.15">
      <c r="A443">
        <v>20230418</v>
      </c>
      <c r="B443">
        <v>29768622</v>
      </c>
      <c r="C443" t="s">
        <v>774</v>
      </c>
      <c r="D443" t="s">
        <v>727</v>
      </c>
      <c r="E443" t="s">
        <v>525</v>
      </c>
      <c r="F443" t="s">
        <v>525</v>
      </c>
      <c r="G443" t="s">
        <v>728</v>
      </c>
      <c r="H443" t="s">
        <v>525</v>
      </c>
      <c r="I443">
        <v>2130054</v>
      </c>
      <c r="J443" t="s">
        <v>729</v>
      </c>
      <c r="K443" t="s">
        <v>525</v>
      </c>
      <c r="L443" t="s">
        <v>730</v>
      </c>
      <c r="M443" t="s">
        <v>723</v>
      </c>
      <c r="N443" t="s">
        <v>724</v>
      </c>
      <c r="O443" t="s">
        <v>56</v>
      </c>
      <c r="P443" t="s">
        <v>725</v>
      </c>
      <c r="Q443">
        <v>2001.81</v>
      </c>
      <c r="R443">
        <v>1620.88</v>
      </c>
      <c r="S443" t="str">
        <f t="shared" si="6"/>
        <v>深圳尚米网络技术有限公司深圳尚米网络技术有限公司CPC</v>
      </c>
      <c r="T443" t="e">
        <f>VLOOKUP(S:S,[1]Sheet1!N:N,1,0)</f>
        <v>#N/A</v>
      </c>
    </row>
    <row r="444" spans="1:20" x14ac:dyDescent="0.15">
      <c r="A444">
        <v>20230419</v>
      </c>
      <c r="B444">
        <v>29768622</v>
      </c>
      <c r="C444" t="s">
        <v>774</v>
      </c>
      <c r="D444" t="s">
        <v>727</v>
      </c>
      <c r="E444" t="s">
        <v>525</v>
      </c>
      <c r="F444" t="s">
        <v>525</v>
      </c>
      <c r="G444" t="s">
        <v>728</v>
      </c>
      <c r="H444" t="s">
        <v>525</v>
      </c>
      <c r="I444">
        <v>2130054</v>
      </c>
      <c r="J444" t="s">
        <v>729</v>
      </c>
      <c r="K444" t="s">
        <v>525</v>
      </c>
      <c r="L444" t="s">
        <v>730</v>
      </c>
      <c r="M444" t="s">
        <v>723</v>
      </c>
      <c r="N444" t="s">
        <v>724</v>
      </c>
      <c r="O444" t="s">
        <v>56</v>
      </c>
      <c r="P444" t="s">
        <v>725</v>
      </c>
      <c r="Q444">
        <v>1286.45</v>
      </c>
      <c r="R444">
        <v>1041.6300000000001</v>
      </c>
      <c r="S444" t="str">
        <f t="shared" si="6"/>
        <v>深圳尚米网络技术有限公司深圳尚米网络技术有限公司CPC</v>
      </c>
      <c r="T444" t="e">
        <f>VLOOKUP(S:S,[1]Sheet1!N:N,1,0)</f>
        <v>#N/A</v>
      </c>
    </row>
    <row r="445" spans="1:20" x14ac:dyDescent="0.15">
      <c r="A445">
        <v>20230420</v>
      </c>
      <c r="B445">
        <v>29768622</v>
      </c>
      <c r="C445" t="s">
        <v>774</v>
      </c>
      <c r="D445" t="s">
        <v>727</v>
      </c>
      <c r="E445" t="s">
        <v>525</v>
      </c>
      <c r="F445" t="s">
        <v>525</v>
      </c>
      <c r="G445" t="s">
        <v>728</v>
      </c>
      <c r="H445" t="s">
        <v>525</v>
      </c>
      <c r="I445">
        <v>2130054</v>
      </c>
      <c r="J445" t="s">
        <v>729</v>
      </c>
      <c r="K445" t="s">
        <v>525</v>
      </c>
      <c r="L445" t="s">
        <v>730</v>
      </c>
      <c r="M445" t="s">
        <v>723</v>
      </c>
      <c r="N445" t="s">
        <v>724</v>
      </c>
      <c r="O445" t="s">
        <v>56</v>
      </c>
      <c r="P445" t="s">
        <v>725</v>
      </c>
      <c r="Q445">
        <v>1494.73</v>
      </c>
      <c r="R445">
        <v>1210.28</v>
      </c>
      <c r="S445" t="str">
        <f t="shared" si="6"/>
        <v>深圳尚米网络技术有限公司深圳尚米网络技术有限公司CPC</v>
      </c>
      <c r="T445" t="e">
        <f>VLOOKUP(S:S,[1]Sheet1!N:N,1,0)</f>
        <v>#N/A</v>
      </c>
    </row>
    <row r="446" spans="1:20" x14ac:dyDescent="0.15">
      <c r="A446">
        <v>20230421</v>
      </c>
      <c r="B446">
        <v>29768622</v>
      </c>
      <c r="C446" t="s">
        <v>774</v>
      </c>
      <c r="D446" t="s">
        <v>727</v>
      </c>
      <c r="E446" t="s">
        <v>525</v>
      </c>
      <c r="F446" t="s">
        <v>525</v>
      </c>
      <c r="G446" t="s">
        <v>728</v>
      </c>
      <c r="H446" t="s">
        <v>525</v>
      </c>
      <c r="I446">
        <v>2130054</v>
      </c>
      <c r="J446" t="s">
        <v>729</v>
      </c>
      <c r="K446" t="s">
        <v>525</v>
      </c>
      <c r="L446" t="s">
        <v>730</v>
      </c>
      <c r="M446" t="s">
        <v>723</v>
      </c>
      <c r="N446" t="s">
        <v>724</v>
      </c>
      <c r="O446" t="s">
        <v>56</v>
      </c>
      <c r="P446" t="s">
        <v>725</v>
      </c>
      <c r="Q446">
        <v>1579.12</v>
      </c>
      <c r="R446">
        <v>1278.6199999999999</v>
      </c>
      <c r="S446" t="str">
        <f t="shared" si="6"/>
        <v>深圳尚米网络技术有限公司深圳尚米网络技术有限公司CPC</v>
      </c>
      <c r="T446" t="e">
        <f>VLOOKUP(S:S,[1]Sheet1!N:N,1,0)</f>
        <v>#N/A</v>
      </c>
    </row>
    <row r="447" spans="1:20" x14ac:dyDescent="0.15">
      <c r="A447">
        <v>20230422</v>
      </c>
      <c r="B447">
        <v>29768622</v>
      </c>
      <c r="C447" t="s">
        <v>774</v>
      </c>
      <c r="D447" t="s">
        <v>727</v>
      </c>
      <c r="E447" t="s">
        <v>525</v>
      </c>
      <c r="F447" t="s">
        <v>525</v>
      </c>
      <c r="G447" t="s">
        <v>728</v>
      </c>
      <c r="H447" t="s">
        <v>525</v>
      </c>
      <c r="I447">
        <v>2130054</v>
      </c>
      <c r="J447" t="s">
        <v>729</v>
      </c>
      <c r="K447" t="s">
        <v>525</v>
      </c>
      <c r="L447" t="s">
        <v>730</v>
      </c>
      <c r="M447" t="s">
        <v>723</v>
      </c>
      <c r="N447" t="s">
        <v>724</v>
      </c>
      <c r="O447" t="s">
        <v>56</v>
      </c>
      <c r="P447" t="s">
        <v>725</v>
      </c>
      <c r="Q447">
        <v>1232.3399999999999</v>
      </c>
      <c r="R447">
        <v>997.82</v>
      </c>
      <c r="S447" t="str">
        <f t="shared" si="6"/>
        <v>深圳尚米网络技术有限公司深圳尚米网络技术有限公司CPC</v>
      </c>
      <c r="T447" t="e">
        <f>VLOOKUP(S:S,[1]Sheet1!N:N,1,0)</f>
        <v>#N/A</v>
      </c>
    </row>
    <row r="448" spans="1:20" x14ac:dyDescent="0.15">
      <c r="A448">
        <v>20230423</v>
      </c>
      <c r="B448">
        <v>29768622</v>
      </c>
      <c r="C448" t="s">
        <v>774</v>
      </c>
      <c r="D448" t="s">
        <v>727</v>
      </c>
      <c r="E448" t="s">
        <v>525</v>
      </c>
      <c r="F448" t="s">
        <v>525</v>
      </c>
      <c r="G448" t="s">
        <v>728</v>
      </c>
      <c r="H448" t="s">
        <v>525</v>
      </c>
      <c r="I448">
        <v>2130054</v>
      </c>
      <c r="J448" t="s">
        <v>729</v>
      </c>
      <c r="K448" t="s">
        <v>525</v>
      </c>
      <c r="L448" t="s">
        <v>730</v>
      </c>
      <c r="M448" t="s">
        <v>723</v>
      </c>
      <c r="N448" t="s">
        <v>724</v>
      </c>
      <c r="O448" t="s">
        <v>56</v>
      </c>
      <c r="P448" t="s">
        <v>725</v>
      </c>
      <c r="Q448">
        <v>1580.01</v>
      </c>
      <c r="R448">
        <v>1279.3399999999999</v>
      </c>
      <c r="S448" t="str">
        <f t="shared" si="6"/>
        <v>深圳尚米网络技术有限公司深圳尚米网络技术有限公司CPC</v>
      </c>
      <c r="T448" t="e">
        <f>VLOOKUP(S:S,[1]Sheet1!N:N,1,0)</f>
        <v>#N/A</v>
      </c>
    </row>
    <row r="449" spans="1:20" x14ac:dyDescent="0.15">
      <c r="A449">
        <v>20230424</v>
      </c>
      <c r="B449">
        <v>29768622</v>
      </c>
      <c r="C449" t="s">
        <v>774</v>
      </c>
      <c r="D449" t="s">
        <v>727</v>
      </c>
      <c r="E449" t="s">
        <v>525</v>
      </c>
      <c r="F449" t="s">
        <v>525</v>
      </c>
      <c r="G449" t="s">
        <v>728</v>
      </c>
      <c r="H449" t="s">
        <v>525</v>
      </c>
      <c r="I449">
        <v>2130054</v>
      </c>
      <c r="J449" t="s">
        <v>729</v>
      </c>
      <c r="K449" t="s">
        <v>525</v>
      </c>
      <c r="L449" t="s">
        <v>730</v>
      </c>
      <c r="M449" t="s">
        <v>723</v>
      </c>
      <c r="N449" t="s">
        <v>724</v>
      </c>
      <c r="O449" t="s">
        <v>56</v>
      </c>
      <c r="P449" t="s">
        <v>725</v>
      </c>
      <c r="Q449">
        <v>1517.89</v>
      </c>
      <c r="R449">
        <v>1229.03</v>
      </c>
      <c r="S449" t="str">
        <f t="shared" si="6"/>
        <v>深圳尚米网络技术有限公司深圳尚米网络技术有限公司CPC</v>
      </c>
      <c r="T449" t="e">
        <f>VLOOKUP(S:S,[1]Sheet1!N:N,1,0)</f>
        <v>#N/A</v>
      </c>
    </row>
    <row r="450" spans="1:20" x14ac:dyDescent="0.15">
      <c r="A450">
        <v>20230425</v>
      </c>
      <c r="B450">
        <v>29768622</v>
      </c>
      <c r="C450" t="s">
        <v>774</v>
      </c>
      <c r="D450" t="s">
        <v>727</v>
      </c>
      <c r="E450" t="s">
        <v>525</v>
      </c>
      <c r="F450" t="s">
        <v>525</v>
      </c>
      <c r="G450" t="s">
        <v>728</v>
      </c>
      <c r="H450" t="s">
        <v>525</v>
      </c>
      <c r="I450">
        <v>2130054</v>
      </c>
      <c r="J450" t="s">
        <v>729</v>
      </c>
      <c r="K450" t="s">
        <v>525</v>
      </c>
      <c r="L450" t="s">
        <v>730</v>
      </c>
      <c r="M450" t="s">
        <v>723</v>
      </c>
      <c r="N450" t="s">
        <v>724</v>
      </c>
      <c r="O450" t="s">
        <v>56</v>
      </c>
      <c r="P450" t="s">
        <v>725</v>
      </c>
      <c r="Q450">
        <v>1241.8800000000001</v>
      </c>
      <c r="R450">
        <v>1005.55</v>
      </c>
      <c r="S450" t="str">
        <f t="shared" si="6"/>
        <v>深圳尚米网络技术有限公司深圳尚米网络技术有限公司CPC</v>
      </c>
      <c r="T450" t="e">
        <f>VLOOKUP(S:S,[1]Sheet1!N:N,1,0)</f>
        <v>#N/A</v>
      </c>
    </row>
    <row r="451" spans="1:20" x14ac:dyDescent="0.15">
      <c r="A451">
        <v>20230426</v>
      </c>
      <c r="B451">
        <v>29768622</v>
      </c>
      <c r="C451" t="s">
        <v>774</v>
      </c>
      <c r="D451" t="s">
        <v>727</v>
      </c>
      <c r="E451" t="s">
        <v>525</v>
      </c>
      <c r="F451" t="s">
        <v>525</v>
      </c>
      <c r="G451" t="s">
        <v>728</v>
      </c>
      <c r="H451" t="s">
        <v>525</v>
      </c>
      <c r="I451">
        <v>2130054</v>
      </c>
      <c r="J451" t="s">
        <v>729</v>
      </c>
      <c r="K451" t="s">
        <v>525</v>
      </c>
      <c r="L451" t="s">
        <v>730</v>
      </c>
      <c r="M451" t="s">
        <v>723</v>
      </c>
      <c r="N451" t="s">
        <v>724</v>
      </c>
      <c r="O451" t="s">
        <v>56</v>
      </c>
      <c r="P451" t="s">
        <v>725</v>
      </c>
      <c r="Q451">
        <v>1016.69</v>
      </c>
      <c r="R451">
        <v>823.21</v>
      </c>
      <c r="S451" t="str">
        <f t="shared" ref="S451:S514" si="7">F451&amp;K451&amp;O451</f>
        <v>深圳尚米网络技术有限公司深圳尚米网络技术有限公司CPC</v>
      </c>
      <c r="T451" t="e">
        <f>VLOOKUP(S:S,[1]Sheet1!N:N,1,0)</f>
        <v>#N/A</v>
      </c>
    </row>
    <row r="452" spans="1:20" x14ac:dyDescent="0.15">
      <c r="A452">
        <v>20230427</v>
      </c>
      <c r="B452">
        <v>29768622</v>
      </c>
      <c r="C452" t="s">
        <v>774</v>
      </c>
      <c r="D452" t="s">
        <v>727</v>
      </c>
      <c r="E452" t="s">
        <v>525</v>
      </c>
      <c r="F452" t="s">
        <v>525</v>
      </c>
      <c r="G452" t="s">
        <v>728</v>
      </c>
      <c r="H452" t="s">
        <v>525</v>
      </c>
      <c r="I452">
        <v>2130054</v>
      </c>
      <c r="J452" t="s">
        <v>729</v>
      </c>
      <c r="K452" t="s">
        <v>525</v>
      </c>
      <c r="L452" t="s">
        <v>730</v>
      </c>
      <c r="M452" t="s">
        <v>723</v>
      </c>
      <c r="N452" t="s">
        <v>724</v>
      </c>
      <c r="O452" t="s">
        <v>56</v>
      </c>
      <c r="P452" t="s">
        <v>725</v>
      </c>
      <c r="Q452">
        <v>1258.4000000000001</v>
      </c>
      <c r="R452">
        <v>1018.93</v>
      </c>
      <c r="S452" t="str">
        <f t="shared" si="7"/>
        <v>深圳尚米网络技术有限公司深圳尚米网络技术有限公司CPC</v>
      </c>
      <c r="T452" t="e">
        <f>VLOOKUP(S:S,[1]Sheet1!N:N,1,0)</f>
        <v>#N/A</v>
      </c>
    </row>
    <row r="453" spans="1:20" x14ac:dyDescent="0.15">
      <c r="A453">
        <v>20230428</v>
      </c>
      <c r="B453">
        <v>29768622</v>
      </c>
      <c r="C453" t="s">
        <v>774</v>
      </c>
      <c r="D453" t="s">
        <v>727</v>
      </c>
      <c r="E453" t="s">
        <v>525</v>
      </c>
      <c r="F453" t="s">
        <v>525</v>
      </c>
      <c r="G453" t="s">
        <v>728</v>
      </c>
      <c r="H453" t="s">
        <v>525</v>
      </c>
      <c r="I453">
        <v>2130054</v>
      </c>
      <c r="J453" t="s">
        <v>729</v>
      </c>
      <c r="K453" t="s">
        <v>525</v>
      </c>
      <c r="L453" t="s">
        <v>730</v>
      </c>
      <c r="M453" t="s">
        <v>723</v>
      </c>
      <c r="N453" t="s">
        <v>724</v>
      </c>
      <c r="O453" t="s">
        <v>56</v>
      </c>
      <c r="P453" t="s">
        <v>725</v>
      </c>
      <c r="Q453">
        <v>1840.4</v>
      </c>
      <c r="R453">
        <v>1490.18</v>
      </c>
      <c r="S453" t="str">
        <f t="shared" si="7"/>
        <v>深圳尚米网络技术有限公司深圳尚米网络技术有限公司CPC</v>
      </c>
      <c r="T453" t="e">
        <f>VLOOKUP(S:S,[1]Sheet1!N:N,1,0)</f>
        <v>#N/A</v>
      </c>
    </row>
    <row r="454" spans="1:20" x14ac:dyDescent="0.15">
      <c r="A454">
        <v>20230429</v>
      </c>
      <c r="B454">
        <v>29768622</v>
      </c>
      <c r="C454" t="s">
        <v>774</v>
      </c>
      <c r="D454" t="s">
        <v>727</v>
      </c>
      <c r="E454" t="s">
        <v>525</v>
      </c>
      <c r="F454" t="s">
        <v>525</v>
      </c>
      <c r="G454" t="s">
        <v>728</v>
      </c>
      <c r="H454" t="s">
        <v>525</v>
      </c>
      <c r="I454">
        <v>2130054</v>
      </c>
      <c r="J454" t="s">
        <v>729</v>
      </c>
      <c r="K454" t="s">
        <v>525</v>
      </c>
      <c r="L454" t="s">
        <v>730</v>
      </c>
      <c r="M454" t="s">
        <v>723</v>
      </c>
      <c r="N454" t="s">
        <v>724</v>
      </c>
      <c r="O454" t="s">
        <v>56</v>
      </c>
      <c r="P454" t="s">
        <v>725</v>
      </c>
      <c r="Q454">
        <v>2040.53</v>
      </c>
      <c r="R454">
        <v>1652.22</v>
      </c>
      <c r="S454" t="str">
        <f t="shared" si="7"/>
        <v>深圳尚米网络技术有限公司深圳尚米网络技术有限公司CPC</v>
      </c>
      <c r="T454" t="e">
        <f>VLOOKUP(S:S,[1]Sheet1!N:N,1,0)</f>
        <v>#N/A</v>
      </c>
    </row>
    <row r="455" spans="1:20" x14ac:dyDescent="0.15">
      <c r="A455">
        <v>20230430</v>
      </c>
      <c r="B455">
        <v>29768622</v>
      </c>
      <c r="C455" t="s">
        <v>774</v>
      </c>
      <c r="D455" t="s">
        <v>727</v>
      </c>
      <c r="E455" t="s">
        <v>525</v>
      </c>
      <c r="F455" t="s">
        <v>525</v>
      </c>
      <c r="G455" t="s">
        <v>728</v>
      </c>
      <c r="H455" t="s">
        <v>525</v>
      </c>
      <c r="I455">
        <v>2130054</v>
      </c>
      <c r="J455" t="s">
        <v>729</v>
      </c>
      <c r="K455" t="s">
        <v>525</v>
      </c>
      <c r="L455" t="s">
        <v>730</v>
      </c>
      <c r="M455" t="s">
        <v>723</v>
      </c>
      <c r="N455" t="s">
        <v>724</v>
      </c>
      <c r="O455" t="s">
        <v>56</v>
      </c>
      <c r="P455" t="s">
        <v>725</v>
      </c>
      <c r="Q455">
        <v>1927.92</v>
      </c>
      <c r="R455">
        <v>1561.04</v>
      </c>
      <c r="S455" t="str">
        <f t="shared" si="7"/>
        <v>深圳尚米网络技术有限公司深圳尚米网络技术有限公司CPC</v>
      </c>
      <c r="T455" t="e">
        <f>VLOOKUP(S:S,[1]Sheet1!N:N,1,0)</f>
        <v>#N/A</v>
      </c>
    </row>
    <row r="456" spans="1:20" x14ac:dyDescent="0.15">
      <c r="A456">
        <v>20230401</v>
      </c>
      <c r="B456">
        <v>29768624</v>
      </c>
      <c r="C456" t="s">
        <v>775</v>
      </c>
      <c r="D456" t="s">
        <v>727</v>
      </c>
      <c r="E456" t="s">
        <v>525</v>
      </c>
      <c r="F456" t="s">
        <v>525</v>
      </c>
      <c r="G456" t="s">
        <v>728</v>
      </c>
      <c r="H456" t="s">
        <v>525</v>
      </c>
      <c r="I456">
        <v>2130054</v>
      </c>
      <c r="J456" t="s">
        <v>729</v>
      </c>
      <c r="K456" t="s">
        <v>525</v>
      </c>
      <c r="L456" t="s">
        <v>730</v>
      </c>
      <c r="M456" t="s">
        <v>723</v>
      </c>
      <c r="N456" t="s">
        <v>724</v>
      </c>
      <c r="O456" t="s">
        <v>56</v>
      </c>
      <c r="P456" t="s">
        <v>725</v>
      </c>
      <c r="Q456">
        <v>1152.6099999999999</v>
      </c>
      <c r="R456">
        <v>933.19</v>
      </c>
      <c r="S456" t="str">
        <f t="shared" si="7"/>
        <v>深圳尚米网络技术有限公司深圳尚米网络技术有限公司CPC</v>
      </c>
      <c r="T456" t="e">
        <f>VLOOKUP(S:S,[1]Sheet1!N:N,1,0)</f>
        <v>#N/A</v>
      </c>
    </row>
    <row r="457" spans="1:20" x14ac:dyDescent="0.15">
      <c r="A457">
        <v>20230402</v>
      </c>
      <c r="B457">
        <v>29768624</v>
      </c>
      <c r="C457" t="s">
        <v>775</v>
      </c>
      <c r="D457" t="s">
        <v>727</v>
      </c>
      <c r="E457" t="s">
        <v>525</v>
      </c>
      <c r="F457" t="s">
        <v>525</v>
      </c>
      <c r="G457" t="s">
        <v>728</v>
      </c>
      <c r="H457" t="s">
        <v>525</v>
      </c>
      <c r="I457">
        <v>2130054</v>
      </c>
      <c r="J457" t="s">
        <v>729</v>
      </c>
      <c r="K457" t="s">
        <v>525</v>
      </c>
      <c r="L457" t="s">
        <v>730</v>
      </c>
      <c r="M457" t="s">
        <v>723</v>
      </c>
      <c r="N457" t="s">
        <v>724</v>
      </c>
      <c r="O457" t="s">
        <v>56</v>
      </c>
      <c r="P457" t="s">
        <v>725</v>
      </c>
      <c r="Q457">
        <v>1060.73</v>
      </c>
      <c r="R457">
        <v>858.81</v>
      </c>
      <c r="S457" t="str">
        <f t="shared" si="7"/>
        <v>深圳尚米网络技术有限公司深圳尚米网络技术有限公司CPC</v>
      </c>
      <c r="T457" t="e">
        <f>VLOOKUP(S:S,[1]Sheet1!N:N,1,0)</f>
        <v>#N/A</v>
      </c>
    </row>
    <row r="458" spans="1:20" x14ac:dyDescent="0.15">
      <c r="A458">
        <v>20230403</v>
      </c>
      <c r="B458">
        <v>29768624</v>
      </c>
      <c r="C458" t="s">
        <v>775</v>
      </c>
      <c r="D458" t="s">
        <v>727</v>
      </c>
      <c r="E458" t="s">
        <v>525</v>
      </c>
      <c r="F458" t="s">
        <v>525</v>
      </c>
      <c r="G458" t="s">
        <v>728</v>
      </c>
      <c r="H458" t="s">
        <v>525</v>
      </c>
      <c r="I458">
        <v>2130054</v>
      </c>
      <c r="J458" t="s">
        <v>729</v>
      </c>
      <c r="K458" t="s">
        <v>525</v>
      </c>
      <c r="L458" t="s">
        <v>730</v>
      </c>
      <c r="M458" t="s">
        <v>723</v>
      </c>
      <c r="N458" t="s">
        <v>724</v>
      </c>
      <c r="O458" t="s">
        <v>56</v>
      </c>
      <c r="P458" t="s">
        <v>725</v>
      </c>
      <c r="Q458">
        <v>1031.48</v>
      </c>
      <c r="R458">
        <v>835.13</v>
      </c>
      <c r="S458" t="str">
        <f t="shared" si="7"/>
        <v>深圳尚米网络技术有限公司深圳尚米网络技术有限公司CPC</v>
      </c>
      <c r="T458" t="e">
        <f>VLOOKUP(S:S,[1]Sheet1!N:N,1,0)</f>
        <v>#N/A</v>
      </c>
    </row>
    <row r="459" spans="1:20" x14ac:dyDescent="0.15">
      <c r="A459">
        <v>20230404</v>
      </c>
      <c r="B459">
        <v>29768624</v>
      </c>
      <c r="C459" t="s">
        <v>775</v>
      </c>
      <c r="D459" t="s">
        <v>727</v>
      </c>
      <c r="E459" t="s">
        <v>525</v>
      </c>
      <c r="F459" t="s">
        <v>525</v>
      </c>
      <c r="G459" t="s">
        <v>728</v>
      </c>
      <c r="H459" t="s">
        <v>525</v>
      </c>
      <c r="I459">
        <v>2130054</v>
      </c>
      <c r="J459" t="s">
        <v>729</v>
      </c>
      <c r="K459" t="s">
        <v>525</v>
      </c>
      <c r="L459" t="s">
        <v>730</v>
      </c>
      <c r="M459" t="s">
        <v>723</v>
      </c>
      <c r="N459" t="s">
        <v>724</v>
      </c>
      <c r="O459" t="s">
        <v>56</v>
      </c>
      <c r="P459" t="s">
        <v>725</v>
      </c>
      <c r="Q459">
        <v>1099.29</v>
      </c>
      <c r="R459">
        <v>890.01</v>
      </c>
      <c r="S459" t="str">
        <f t="shared" si="7"/>
        <v>深圳尚米网络技术有限公司深圳尚米网络技术有限公司CPC</v>
      </c>
      <c r="T459" t="e">
        <f>VLOOKUP(S:S,[1]Sheet1!N:N,1,0)</f>
        <v>#N/A</v>
      </c>
    </row>
    <row r="460" spans="1:20" x14ac:dyDescent="0.15">
      <c r="A460">
        <v>20230405</v>
      </c>
      <c r="B460">
        <v>29768624</v>
      </c>
      <c r="C460" t="s">
        <v>775</v>
      </c>
      <c r="D460" t="s">
        <v>727</v>
      </c>
      <c r="E460" t="s">
        <v>525</v>
      </c>
      <c r="F460" t="s">
        <v>525</v>
      </c>
      <c r="G460" t="s">
        <v>728</v>
      </c>
      <c r="H460" t="s">
        <v>525</v>
      </c>
      <c r="I460">
        <v>2130054</v>
      </c>
      <c r="J460" t="s">
        <v>729</v>
      </c>
      <c r="K460" t="s">
        <v>525</v>
      </c>
      <c r="L460" t="s">
        <v>730</v>
      </c>
      <c r="M460" t="s">
        <v>723</v>
      </c>
      <c r="N460" t="s">
        <v>724</v>
      </c>
      <c r="O460" t="s">
        <v>56</v>
      </c>
      <c r="P460" t="s">
        <v>725</v>
      </c>
      <c r="Q460">
        <v>1100.8399999999999</v>
      </c>
      <c r="R460">
        <v>891.27</v>
      </c>
      <c r="S460" t="str">
        <f t="shared" si="7"/>
        <v>深圳尚米网络技术有限公司深圳尚米网络技术有限公司CPC</v>
      </c>
      <c r="T460" t="e">
        <f>VLOOKUP(S:S,[1]Sheet1!N:N,1,0)</f>
        <v>#N/A</v>
      </c>
    </row>
    <row r="461" spans="1:20" x14ac:dyDescent="0.15">
      <c r="A461">
        <v>20230406</v>
      </c>
      <c r="B461">
        <v>29768624</v>
      </c>
      <c r="C461" t="s">
        <v>775</v>
      </c>
      <c r="D461" t="s">
        <v>727</v>
      </c>
      <c r="E461" t="s">
        <v>525</v>
      </c>
      <c r="F461" t="s">
        <v>525</v>
      </c>
      <c r="G461" t="s">
        <v>728</v>
      </c>
      <c r="H461" t="s">
        <v>525</v>
      </c>
      <c r="I461">
        <v>2130054</v>
      </c>
      <c r="J461" t="s">
        <v>729</v>
      </c>
      <c r="K461" t="s">
        <v>525</v>
      </c>
      <c r="L461" t="s">
        <v>730</v>
      </c>
      <c r="M461" t="s">
        <v>723</v>
      </c>
      <c r="N461" t="s">
        <v>724</v>
      </c>
      <c r="O461" t="s">
        <v>56</v>
      </c>
      <c r="P461" t="s">
        <v>725</v>
      </c>
      <c r="Q461">
        <v>843.1</v>
      </c>
      <c r="R461">
        <v>682.59</v>
      </c>
      <c r="S461" t="str">
        <f t="shared" si="7"/>
        <v>深圳尚米网络技术有限公司深圳尚米网络技术有限公司CPC</v>
      </c>
      <c r="T461" t="e">
        <f>VLOOKUP(S:S,[1]Sheet1!N:N,1,0)</f>
        <v>#N/A</v>
      </c>
    </row>
    <row r="462" spans="1:20" x14ac:dyDescent="0.15">
      <c r="A462">
        <v>20230407</v>
      </c>
      <c r="B462">
        <v>29768624</v>
      </c>
      <c r="C462" t="s">
        <v>775</v>
      </c>
      <c r="D462" t="s">
        <v>727</v>
      </c>
      <c r="E462" t="s">
        <v>525</v>
      </c>
      <c r="F462" t="s">
        <v>525</v>
      </c>
      <c r="G462" t="s">
        <v>728</v>
      </c>
      <c r="H462" t="s">
        <v>525</v>
      </c>
      <c r="I462">
        <v>2130054</v>
      </c>
      <c r="J462" t="s">
        <v>729</v>
      </c>
      <c r="K462" t="s">
        <v>525</v>
      </c>
      <c r="L462" t="s">
        <v>730</v>
      </c>
      <c r="M462" t="s">
        <v>723</v>
      </c>
      <c r="N462" t="s">
        <v>724</v>
      </c>
      <c r="O462" t="s">
        <v>56</v>
      </c>
      <c r="P462" t="s">
        <v>725</v>
      </c>
      <c r="Q462">
        <v>835.62</v>
      </c>
      <c r="R462">
        <v>676.53</v>
      </c>
      <c r="S462" t="str">
        <f t="shared" si="7"/>
        <v>深圳尚米网络技术有限公司深圳尚米网络技术有限公司CPC</v>
      </c>
      <c r="T462" t="e">
        <f>VLOOKUP(S:S,[1]Sheet1!N:N,1,0)</f>
        <v>#N/A</v>
      </c>
    </row>
    <row r="463" spans="1:20" x14ac:dyDescent="0.15">
      <c r="A463">
        <v>20230408</v>
      </c>
      <c r="B463">
        <v>29768624</v>
      </c>
      <c r="C463" t="s">
        <v>775</v>
      </c>
      <c r="D463" t="s">
        <v>727</v>
      </c>
      <c r="E463" t="s">
        <v>525</v>
      </c>
      <c r="F463" t="s">
        <v>525</v>
      </c>
      <c r="G463" t="s">
        <v>728</v>
      </c>
      <c r="H463" t="s">
        <v>525</v>
      </c>
      <c r="I463">
        <v>2130054</v>
      </c>
      <c r="J463" t="s">
        <v>729</v>
      </c>
      <c r="K463" t="s">
        <v>525</v>
      </c>
      <c r="L463" t="s">
        <v>730</v>
      </c>
      <c r="M463" t="s">
        <v>723</v>
      </c>
      <c r="N463" t="s">
        <v>724</v>
      </c>
      <c r="O463" t="s">
        <v>56</v>
      </c>
      <c r="P463" t="s">
        <v>725</v>
      </c>
      <c r="Q463">
        <v>934.17</v>
      </c>
      <c r="R463">
        <v>756.33</v>
      </c>
      <c r="S463" t="str">
        <f t="shared" si="7"/>
        <v>深圳尚米网络技术有限公司深圳尚米网络技术有限公司CPC</v>
      </c>
      <c r="T463" t="e">
        <f>VLOOKUP(S:S,[1]Sheet1!N:N,1,0)</f>
        <v>#N/A</v>
      </c>
    </row>
    <row r="464" spans="1:20" x14ac:dyDescent="0.15">
      <c r="A464">
        <v>20230409</v>
      </c>
      <c r="B464">
        <v>29768624</v>
      </c>
      <c r="C464" t="s">
        <v>775</v>
      </c>
      <c r="D464" t="s">
        <v>727</v>
      </c>
      <c r="E464" t="s">
        <v>525</v>
      </c>
      <c r="F464" t="s">
        <v>525</v>
      </c>
      <c r="G464" t="s">
        <v>728</v>
      </c>
      <c r="H464" t="s">
        <v>525</v>
      </c>
      <c r="I464">
        <v>2130054</v>
      </c>
      <c r="J464" t="s">
        <v>729</v>
      </c>
      <c r="K464" t="s">
        <v>525</v>
      </c>
      <c r="L464" t="s">
        <v>730</v>
      </c>
      <c r="M464" t="s">
        <v>723</v>
      </c>
      <c r="N464" t="s">
        <v>724</v>
      </c>
      <c r="O464" t="s">
        <v>56</v>
      </c>
      <c r="P464" t="s">
        <v>725</v>
      </c>
      <c r="Q464">
        <v>999.88</v>
      </c>
      <c r="R464">
        <v>809.53</v>
      </c>
      <c r="S464" t="str">
        <f t="shared" si="7"/>
        <v>深圳尚米网络技术有限公司深圳尚米网络技术有限公司CPC</v>
      </c>
      <c r="T464" t="e">
        <f>VLOOKUP(S:S,[1]Sheet1!N:N,1,0)</f>
        <v>#N/A</v>
      </c>
    </row>
    <row r="465" spans="1:20" x14ac:dyDescent="0.15">
      <c r="A465">
        <v>20230410</v>
      </c>
      <c r="B465">
        <v>29768624</v>
      </c>
      <c r="C465" t="s">
        <v>775</v>
      </c>
      <c r="D465" t="s">
        <v>727</v>
      </c>
      <c r="E465" t="s">
        <v>525</v>
      </c>
      <c r="F465" t="s">
        <v>525</v>
      </c>
      <c r="G465" t="s">
        <v>728</v>
      </c>
      <c r="H465" t="s">
        <v>525</v>
      </c>
      <c r="I465">
        <v>2130054</v>
      </c>
      <c r="J465" t="s">
        <v>729</v>
      </c>
      <c r="K465" t="s">
        <v>525</v>
      </c>
      <c r="L465" t="s">
        <v>730</v>
      </c>
      <c r="M465" t="s">
        <v>723</v>
      </c>
      <c r="N465" t="s">
        <v>724</v>
      </c>
      <c r="O465" t="s">
        <v>56</v>
      </c>
      <c r="P465" t="s">
        <v>725</v>
      </c>
      <c r="Q465">
        <v>863.33</v>
      </c>
      <c r="R465">
        <v>698.97</v>
      </c>
      <c r="S465" t="str">
        <f t="shared" si="7"/>
        <v>深圳尚米网络技术有限公司深圳尚米网络技术有限公司CPC</v>
      </c>
      <c r="T465" t="e">
        <f>VLOOKUP(S:S,[1]Sheet1!N:N,1,0)</f>
        <v>#N/A</v>
      </c>
    </row>
    <row r="466" spans="1:20" x14ac:dyDescent="0.15">
      <c r="A466">
        <v>20230411</v>
      </c>
      <c r="B466">
        <v>29768624</v>
      </c>
      <c r="C466" t="s">
        <v>775</v>
      </c>
      <c r="D466" t="s">
        <v>727</v>
      </c>
      <c r="E466" t="s">
        <v>525</v>
      </c>
      <c r="F466" t="s">
        <v>525</v>
      </c>
      <c r="G466" t="s">
        <v>728</v>
      </c>
      <c r="H466" t="s">
        <v>525</v>
      </c>
      <c r="I466">
        <v>2130054</v>
      </c>
      <c r="J466" t="s">
        <v>729</v>
      </c>
      <c r="K466" t="s">
        <v>525</v>
      </c>
      <c r="L466" t="s">
        <v>730</v>
      </c>
      <c r="M466" t="s">
        <v>723</v>
      </c>
      <c r="N466" t="s">
        <v>724</v>
      </c>
      <c r="O466" t="s">
        <v>56</v>
      </c>
      <c r="P466" t="s">
        <v>725</v>
      </c>
      <c r="Q466">
        <v>906.23</v>
      </c>
      <c r="R466">
        <v>733.7</v>
      </c>
      <c r="S466" t="str">
        <f t="shared" si="7"/>
        <v>深圳尚米网络技术有限公司深圳尚米网络技术有限公司CPC</v>
      </c>
      <c r="T466" t="e">
        <f>VLOOKUP(S:S,[1]Sheet1!N:N,1,0)</f>
        <v>#N/A</v>
      </c>
    </row>
    <row r="467" spans="1:20" x14ac:dyDescent="0.15">
      <c r="A467">
        <v>20230412</v>
      </c>
      <c r="B467">
        <v>29768624</v>
      </c>
      <c r="C467" t="s">
        <v>775</v>
      </c>
      <c r="D467" t="s">
        <v>727</v>
      </c>
      <c r="E467" t="s">
        <v>525</v>
      </c>
      <c r="F467" t="s">
        <v>525</v>
      </c>
      <c r="G467" t="s">
        <v>728</v>
      </c>
      <c r="H467" t="s">
        <v>525</v>
      </c>
      <c r="I467">
        <v>2130054</v>
      </c>
      <c r="J467" t="s">
        <v>729</v>
      </c>
      <c r="K467" t="s">
        <v>525</v>
      </c>
      <c r="L467" t="s">
        <v>730</v>
      </c>
      <c r="M467" t="s">
        <v>723</v>
      </c>
      <c r="N467" t="s">
        <v>724</v>
      </c>
      <c r="O467" t="s">
        <v>56</v>
      </c>
      <c r="P467" t="s">
        <v>725</v>
      </c>
      <c r="Q467">
        <v>863.61</v>
      </c>
      <c r="R467">
        <v>699.2</v>
      </c>
      <c r="S467" t="str">
        <f t="shared" si="7"/>
        <v>深圳尚米网络技术有限公司深圳尚米网络技术有限公司CPC</v>
      </c>
      <c r="T467" t="e">
        <f>VLOOKUP(S:S,[1]Sheet1!N:N,1,0)</f>
        <v>#N/A</v>
      </c>
    </row>
    <row r="468" spans="1:20" x14ac:dyDescent="0.15">
      <c r="A468">
        <v>20230413</v>
      </c>
      <c r="B468">
        <v>29768624</v>
      </c>
      <c r="C468" t="s">
        <v>775</v>
      </c>
      <c r="D468" t="s">
        <v>727</v>
      </c>
      <c r="E468" t="s">
        <v>525</v>
      </c>
      <c r="F468" t="s">
        <v>525</v>
      </c>
      <c r="G468" t="s">
        <v>728</v>
      </c>
      <c r="H468" t="s">
        <v>525</v>
      </c>
      <c r="I468">
        <v>2130054</v>
      </c>
      <c r="J468" t="s">
        <v>729</v>
      </c>
      <c r="K468" t="s">
        <v>525</v>
      </c>
      <c r="L468" t="s">
        <v>730</v>
      </c>
      <c r="M468" t="s">
        <v>723</v>
      </c>
      <c r="N468" t="s">
        <v>724</v>
      </c>
      <c r="O468" t="s">
        <v>56</v>
      </c>
      <c r="P468" t="s">
        <v>725</v>
      </c>
      <c r="Q468">
        <v>936.73</v>
      </c>
      <c r="R468">
        <v>758.39</v>
      </c>
      <c r="S468" t="str">
        <f t="shared" si="7"/>
        <v>深圳尚米网络技术有限公司深圳尚米网络技术有限公司CPC</v>
      </c>
      <c r="T468" t="e">
        <f>VLOOKUP(S:S,[1]Sheet1!N:N,1,0)</f>
        <v>#N/A</v>
      </c>
    </row>
    <row r="469" spans="1:20" x14ac:dyDescent="0.15">
      <c r="A469">
        <v>20230414</v>
      </c>
      <c r="B469">
        <v>29768624</v>
      </c>
      <c r="C469" t="s">
        <v>775</v>
      </c>
      <c r="D469" t="s">
        <v>727</v>
      </c>
      <c r="E469" t="s">
        <v>525</v>
      </c>
      <c r="F469" t="s">
        <v>525</v>
      </c>
      <c r="G469" t="s">
        <v>728</v>
      </c>
      <c r="H469" t="s">
        <v>525</v>
      </c>
      <c r="I469">
        <v>2130054</v>
      </c>
      <c r="J469" t="s">
        <v>729</v>
      </c>
      <c r="K469" t="s">
        <v>525</v>
      </c>
      <c r="L469" t="s">
        <v>730</v>
      </c>
      <c r="M469" t="s">
        <v>723</v>
      </c>
      <c r="N469" t="s">
        <v>724</v>
      </c>
      <c r="O469" t="s">
        <v>56</v>
      </c>
      <c r="P469" t="s">
        <v>725</v>
      </c>
      <c r="Q469">
        <v>924.1</v>
      </c>
      <c r="R469">
        <v>748.18</v>
      </c>
      <c r="S469" t="str">
        <f t="shared" si="7"/>
        <v>深圳尚米网络技术有限公司深圳尚米网络技术有限公司CPC</v>
      </c>
      <c r="T469" t="e">
        <f>VLOOKUP(S:S,[1]Sheet1!N:N,1,0)</f>
        <v>#N/A</v>
      </c>
    </row>
    <row r="470" spans="1:20" x14ac:dyDescent="0.15">
      <c r="A470">
        <v>20230415</v>
      </c>
      <c r="B470">
        <v>29768624</v>
      </c>
      <c r="C470" t="s">
        <v>775</v>
      </c>
      <c r="D470" t="s">
        <v>727</v>
      </c>
      <c r="E470" t="s">
        <v>525</v>
      </c>
      <c r="F470" t="s">
        <v>525</v>
      </c>
      <c r="G470" t="s">
        <v>728</v>
      </c>
      <c r="H470" t="s">
        <v>525</v>
      </c>
      <c r="I470">
        <v>2130054</v>
      </c>
      <c r="J470" t="s">
        <v>729</v>
      </c>
      <c r="K470" t="s">
        <v>525</v>
      </c>
      <c r="L470" t="s">
        <v>730</v>
      </c>
      <c r="M470" t="s">
        <v>723</v>
      </c>
      <c r="N470" t="s">
        <v>724</v>
      </c>
      <c r="O470" t="s">
        <v>56</v>
      </c>
      <c r="P470" t="s">
        <v>725</v>
      </c>
      <c r="Q470">
        <v>1163.8599999999999</v>
      </c>
      <c r="R470">
        <v>942.29</v>
      </c>
      <c r="S470" t="str">
        <f t="shared" si="7"/>
        <v>深圳尚米网络技术有限公司深圳尚米网络技术有限公司CPC</v>
      </c>
      <c r="T470" t="e">
        <f>VLOOKUP(S:S,[1]Sheet1!N:N,1,0)</f>
        <v>#N/A</v>
      </c>
    </row>
    <row r="471" spans="1:20" x14ac:dyDescent="0.15">
      <c r="A471">
        <v>20230416</v>
      </c>
      <c r="B471">
        <v>29768624</v>
      </c>
      <c r="C471" t="s">
        <v>775</v>
      </c>
      <c r="D471" t="s">
        <v>727</v>
      </c>
      <c r="E471" t="s">
        <v>525</v>
      </c>
      <c r="F471" t="s">
        <v>525</v>
      </c>
      <c r="G471" t="s">
        <v>728</v>
      </c>
      <c r="H471" t="s">
        <v>525</v>
      </c>
      <c r="I471">
        <v>2130054</v>
      </c>
      <c r="J471" t="s">
        <v>729</v>
      </c>
      <c r="K471" t="s">
        <v>525</v>
      </c>
      <c r="L471" t="s">
        <v>730</v>
      </c>
      <c r="M471" t="s">
        <v>723</v>
      </c>
      <c r="N471" t="s">
        <v>724</v>
      </c>
      <c r="O471" t="s">
        <v>56</v>
      </c>
      <c r="P471" t="s">
        <v>725</v>
      </c>
      <c r="Q471">
        <v>1018.42</v>
      </c>
      <c r="R471">
        <v>824.54</v>
      </c>
      <c r="S471" t="str">
        <f t="shared" si="7"/>
        <v>深圳尚米网络技术有限公司深圳尚米网络技术有限公司CPC</v>
      </c>
      <c r="T471" t="e">
        <f>VLOOKUP(S:S,[1]Sheet1!N:N,1,0)</f>
        <v>#N/A</v>
      </c>
    </row>
    <row r="472" spans="1:20" x14ac:dyDescent="0.15">
      <c r="A472">
        <v>20230417</v>
      </c>
      <c r="B472">
        <v>29768624</v>
      </c>
      <c r="C472" t="s">
        <v>775</v>
      </c>
      <c r="D472" t="s">
        <v>727</v>
      </c>
      <c r="E472" t="s">
        <v>525</v>
      </c>
      <c r="F472" t="s">
        <v>525</v>
      </c>
      <c r="G472" t="s">
        <v>728</v>
      </c>
      <c r="H472" t="s">
        <v>525</v>
      </c>
      <c r="I472">
        <v>2130054</v>
      </c>
      <c r="J472" t="s">
        <v>729</v>
      </c>
      <c r="K472" t="s">
        <v>525</v>
      </c>
      <c r="L472" t="s">
        <v>730</v>
      </c>
      <c r="M472" t="s">
        <v>723</v>
      </c>
      <c r="N472" t="s">
        <v>724</v>
      </c>
      <c r="O472" t="s">
        <v>56</v>
      </c>
      <c r="P472" t="s">
        <v>725</v>
      </c>
      <c r="Q472">
        <v>942.27</v>
      </c>
      <c r="R472">
        <v>762.88</v>
      </c>
      <c r="S472" t="str">
        <f t="shared" si="7"/>
        <v>深圳尚米网络技术有限公司深圳尚米网络技术有限公司CPC</v>
      </c>
      <c r="T472" t="e">
        <f>VLOOKUP(S:S,[1]Sheet1!N:N,1,0)</f>
        <v>#N/A</v>
      </c>
    </row>
    <row r="473" spans="1:20" x14ac:dyDescent="0.15">
      <c r="A473">
        <v>20230418</v>
      </c>
      <c r="B473">
        <v>29768624</v>
      </c>
      <c r="C473" t="s">
        <v>775</v>
      </c>
      <c r="D473" t="s">
        <v>727</v>
      </c>
      <c r="E473" t="s">
        <v>525</v>
      </c>
      <c r="F473" t="s">
        <v>525</v>
      </c>
      <c r="G473" t="s">
        <v>728</v>
      </c>
      <c r="H473" t="s">
        <v>525</v>
      </c>
      <c r="I473">
        <v>2130054</v>
      </c>
      <c r="J473" t="s">
        <v>729</v>
      </c>
      <c r="K473" t="s">
        <v>525</v>
      </c>
      <c r="L473" t="s">
        <v>730</v>
      </c>
      <c r="M473" t="s">
        <v>723</v>
      </c>
      <c r="N473" t="s">
        <v>724</v>
      </c>
      <c r="O473" t="s">
        <v>56</v>
      </c>
      <c r="P473" t="s">
        <v>725</v>
      </c>
      <c r="Q473">
        <v>845.49</v>
      </c>
      <c r="R473">
        <v>684.52</v>
      </c>
      <c r="S473" t="str">
        <f t="shared" si="7"/>
        <v>深圳尚米网络技术有限公司深圳尚米网络技术有限公司CPC</v>
      </c>
      <c r="T473" t="e">
        <f>VLOOKUP(S:S,[1]Sheet1!N:N,1,0)</f>
        <v>#N/A</v>
      </c>
    </row>
    <row r="474" spans="1:20" x14ac:dyDescent="0.15">
      <c r="A474">
        <v>20230419</v>
      </c>
      <c r="B474">
        <v>29768624</v>
      </c>
      <c r="C474" t="s">
        <v>775</v>
      </c>
      <c r="D474" t="s">
        <v>727</v>
      </c>
      <c r="E474" t="s">
        <v>525</v>
      </c>
      <c r="F474" t="s">
        <v>525</v>
      </c>
      <c r="G474" t="s">
        <v>728</v>
      </c>
      <c r="H474" t="s">
        <v>525</v>
      </c>
      <c r="I474">
        <v>2130054</v>
      </c>
      <c r="J474" t="s">
        <v>729</v>
      </c>
      <c r="K474" t="s">
        <v>525</v>
      </c>
      <c r="L474" t="s">
        <v>730</v>
      </c>
      <c r="M474" t="s">
        <v>723</v>
      </c>
      <c r="N474" t="s">
        <v>724</v>
      </c>
      <c r="O474" t="s">
        <v>56</v>
      </c>
      <c r="P474" t="s">
        <v>725</v>
      </c>
      <c r="Q474">
        <v>847.32</v>
      </c>
      <c r="R474">
        <v>686</v>
      </c>
      <c r="S474" t="str">
        <f t="shared" si="7"/>
        <v>深圳尚米网络技术有限公司深圳尚米网络技术有限公司CPC</v>
      </c>
      <c r="T474" t="e">
        <f>VLOOKUP(S:S,[1]Sheet1!N:N,1,0)</f>
        <v>#N/A</v>
      </c>
    </row>
    <row r="475" spans="1:20" x14ac:dyDescent="0.15">
      <c r="A475">
        <v>20230420</v>
      </c>
      <c r="B475">
        <v>29768624</v>
      </c>
      <c r="C475" t="s">
        <v>775</v>
      </c>
      <c r="D475" t="s">
        <v>727</v>
      </c>
      <c r="E475" t="s">
        <v>525</v>
      </c>
      <c r="F475" t="s">
        <v>525</v>
      </c>
      <c r="G475" t="s">
        <v>728</v>
      </c>
      <c r="H475" t="s">
        <v>525</v>
      </c>
      <c r="I475">
        <v>2130054</v>
      </c>
      <c r="J475" t="s">
        <v>729</v>
      </c>
      <c r="K475" t="s">
        <v>525</v>
      </c>
      <c r="L475" t="s">
        <v>730</v>
      </c>
      <c r="M475" t="s">
        <v>723</v>
      </c>
      <c r="N475" t="s">
        <v>724</v>
      </c>
      <c r="O475" t="s">
        <v>56</v>
      </c>
      <c r="P475" t="s">
        <v>725</v>
      </c>
      <c r="Q475">
        <v>1038.06</v>
      </c>
      <c r="R475">
        <v>840.43</v>
      </c>
      <c r="S475" t="str">
        <f t="shared" si="7"/>
        <v>深圳尚米网络技术有限公司深圳尚米网络技术有限公司CPC</v>
      </c>
      <c r="T475" t="e">
        <f>VLOOKUP(S:S,[1]Sheet1!N:N,1,0)</f>
        <v>#N/A</v>
      </c>
    </row>
    <row r="476" spans="1:20" x14ac:dyDescent="0.15">
      <c r="A476">
        <v>20230421</v>
      </c>
      <c r="B476">
        <v>29768624</v>
      </c>
      <c r="C476" t="s">
        <v>775</v>
      </c>
      <c r="D476" t="s">
        <v>727</v>
      </c>
      <c r="E476" t="s">
        <v>525</v>
      </c>
      <c r="F476" t="s">
        <v>525</v>
      </c>
      <c r="G476" t="s">
        <v>728</v>
      </c>
      <c r="H476" t="s">
        <v>525</v>
      </c>
      <c r="I476">
        <v>2130054</v>
      </c>
      <c r="J476" t="s">
        <v>729</v>
      </c>
      <c r="K476" t="s">
        <v>525</v>
      </c>
      <c r="L476" t="s">
        <v>730</v>
      </c>
      <c r="M476" t="s">
        <v>723</v>
      </c>
      <c r="N476" t="s">
        <v>724</v>
      </c>
      <c r="O476" t="s">
        <v>56</v>
      </c>
      <c r="P476" t="s">
        <v>725</v>
      </c>
      <c r="Q476">
        <v>1372.99</v>
      </c>
      <c r="R476">
        <v>1111.6400000000001</v>
      </c>
      <c r="S476" t="str">
        <f t="shared" si="7"/>
        <v>深圳尚米网络技术有限公司深圳尚米网络技术有限公司CPC</v>
      </c>
      <c r="T476" t="e">
        <f>VLOOKUP(S:S,[1]Sheet1!N:N,1,0)</f>
        <v>#N/A</v>
      </c>
    </row>
    <row r="477" spans="1:20" x14ac:dyDescent="0.15">
      <c r="A477">
        <v>20230422</v>
      </c>
      <c r="B477">
        <v>29768624</v>
      </c>
      <c r="C477" t="s">
        <v>775</v>
      </c>
      <c r="D477" t="s">
        <v>727</v>
      </c>
      <c r="E477" t="s">
        <v>525</v>
      </c>
      <c r="F477" t="s">
        <v>525</v>
      </c>
      <c r="G477" t="s">
        <v>728</v>
      </c>
      <c r="H477" t="s">
        <v>525</v>
      </c>
      <c r="I477">
        <v>2130054</v>
      </c>
      <c r="J477" t="s">
        <v>729</v>
      </c>
      <c r="K477" t="s">
        <v>525</v>
      </c>
      <c r="L477" t="s">
        <v>730</v>
      </c>
      <c r="M477" t="s">
        <v>723</v>
      </c>
      <c r="N477" t="s">
        <v>724</v>
      </c>
      <c r="O477" t="s">
        <v>56</v>
      </c>
      <c r="P477" t="s">
        <v>725</v>
      </c>
      <c r="Q477">
        <v>1360.47</v>
      </c>
      <c r="R477">
        <v>1101.5</v>
      </c>
      <c r="S477" t="str">
        <f t="shared" si="7"/>
        <v>深圳尚米网络技术有限公司深圳尚米网络技术有限公司CPC</v>
      </c>
      <c r="T477" t="e">
        <f>VLOOKUP(S:S,[1]Sheet1!N:N,1,0)</f>
        <v>#N/A</v>
      </c>
    </row>
    <row r="478" spans="1:20" x14ac:dyDescent="0.15">
      <c r="A478">
        <v>20230423</v>
      </c>
      <c r="B478">
        <v>29768624</v>
      </c>
      <c r="C478" t="s">
        <v>775</v>
      </c>
      <c r="D478" t="s">
        <v>727</v>
      </c>
      <c r="E478" t="s">
        <v>525</v>
      </c>
      <c r="F478" t="s">
        <v>525</v>
      </c>
      <c r="G478" t="s">
        <v>728</v>
      </c>
      <c r="H478" t="s">
        <v>525</v>
      </c>
      <c r="I478">
        <v>2130054</v>
      </c>
      <c r="J478" t="s">
        <v>729</v>
      </c>
      <c r="K478" t="s">
        <v>525</v>
      </c>
      <c r="L478" t="s">
        <v>730</v>
      </c>
      <c r="M478" t="s">
        <v>723</v>
      </c>
      <c r="N478" t="s">
        <v>724</v>
      </c>
      <c r="O478" t="s">
        <v>56</v>
      </c>
      <c r="P478" t="s">
        <v>725</v>
      </c>
      <c r="Q478">
        <v>1390.96</v>
      </c>
      <c r="R478">
        <v>1126.19</v>
      </c>
      <c r="S478" t="str">
        <f t="shared" si="7"/>
        <v>深圳尚米网络技术有限公司深圳尚米网络技术有限公司CPC</v>
      </c>
      <c r="T478" t="e">
        <f>VLOOKUP(S:S,[1]Sheet1!N:N,1,0)</f>
        <v>#N/A</v>
      </c>
    </row>
    <row r="479" spans="1:20" x14ac:dyDescent="0.15">
      <c r="A479">
        <v>20230424</v>
      </c>
      <c r="B479">
        <v>29768624</v>
      </c>
      <c r="C479" t="s">
        <v>775</v>
      </c>
      <c r="D479" t="s">
        <v>727</v>
      </c>
      <c r="E479" t="s">
        <v>525</v>
      </c>
      <c r="F479" t="s">
        <v>525</v>
      </c>
      <c r="G479" t="s">
        <v>728</v>
      </c>
      <c r="H479" t="s">
        <v>525</v>
      </c>
      <c r="I479">
        <v>2130054</v>
      </c>
      <c r="J479" t="s">
        <v>729</v>
      </c>
      <c r="K479" t="s">
        <v>525</v>
      </c>
      <c r="L479" t="s">
        <v>730</v>
      </c>
      <c r="M479" t="s">
        <v>723</v>
      </c>
      <c r="N479" t="s">
        <v>724</v>
      </c>
      <c r="O479" t="s">
        <v>56</v>
      </c>
      <c r="P479" t="s">
        <v>725</v>
      </c>
      <c r="Q479">
        <v>1131.07</v>
      </c>
      <c r="R479">
        <v>915.75</v>
      </c>
      <c r="S479" t="str">
        <f t="shared" si="7"/>
        <v>深圳尚米网络技术有限公司深圳尚米网络技术有限公司CPC</v>
      </c>
      <c r="T479" t="e">
        <f>VLOOKUP(S:S,[1]Sheet1!N:N,1,0)</f>
        <v>#N/A</v>
      </c>
    </row>
    <row r="480" spans="1:20" x14ac:dyDescent="0.15">
      <c r="A480">
        <v>20230425</v>
      </c>
      <c r="B480">
        <v>29768624</v>
      </c>
      <c r="C480" t="s">
        <v>775</v>
      </c>
      <c r="D480" t="s">
        <v>727</v>
      </c>
      <c r="E480" t="s">
        <v>525</v>
      </c>
      <c r="F480" t="s">
        <v>525</v>
      </c>
      <c r="G480" t="s">
        <v>728</v>
      </c>
      <c r="H480" t="s">
        <v>525</v>
      </c>
      <c r="I480">
        <v>2130054</v>
      </c>
      <c r="J480" t="s">
        <v>729</v>
      </c>
      <c r="K480" t="s">
        <v>525</v>
      </c>
      <c r="L480" t="s">
        <v>730</v>
      </c>
      <c r="M480" t="s">
        <v>723</v>
      </c>
      <c r="N480" t="s">
        <v>724</v>
      </c>
      <c r="O480" t="s">
        <v>56</v>
      </c>
      <c r="P480" t="s">
        <v>725</v>
      </c>
      <c r="Q480">
        <v>1013.22</v>
      </c>
      <c r="R480">
        <v>820.33</v>
      </c>
      <c r="S480" t="str">
        <f t="shared" si="7"/>
        <v>深圳尚米网络技术有限公司深圳尚米网络技术有限公司CPC</v>
      </c>
      <c r="T480" t="e">
        <f>VLOOKUP(S:S,[1]Sheet1!N:N,1,0)</f>
        <v>#N/A</v>
      </c>
    </row>
    <row r="481" spans="1:20" x14ac:dyDescent="0.15">
      <c r="A481">
        <v>20230426</v>
      </c>
      <c r="B481">
        <v>29768624</v>
      </c>
      <c r="C481" t="s">
        <v>775</v>
      </c>
      <c r="D481" t="s">
        <v>727</v>
      </c>
      <c r="E481" t="s">
        <v>525</v>
      </c>
      <c r="F481" t="s">
        <v>525</v>
      </c>
      <c r="G481" t="s">
        <v>728</v>
      </c>
      <c r="H481" t="s">
        <v>525</v>
      </c>
      <c r="I481">
        <v>2130054</v>
      </c>
      <c r="J481" t="s">
        <v>729</v>
      </c>
      <c r="K481" t="s">
        <v>525</v>
      </c>
      <c r="L481" t="s">
        <v>730</v>
      </c>
      <c r="M481" t="s">
        <v>723</v>
      </c>
      <c r="N481" t="s">
        <v>724</v>
      </c>
      <c r="O481" t="s">
        <v>56</v>
      </c>
      <c r="P481" t="s">
        <v>725</v>
      </c>
      <c r="Q481">
        <v>1090.58</v>
      </c>
      <c r="R481">
        <v>882.98</v>
      </c>
      <c r="S481" t="str">
        <f t="shared" si="7"/>
        <v>深圳尚米网络技术有限公司深圳尚米网络技术有限公司CPC</v>
      </c>
      <c r="T481" t="e">
        <f>VLOOKUP(S:S,[1]Sheet1!N:N,1,0)</f>
        <v>#N/A</v>
      </c>
    </row>
    <row r="482" spans="1:20" x14ac:dyDescent="0.15">
      <c r="A482">
        <v>20230427</v>
      </c>
      <c r="B482">
        <v>29768624</v>
      </c>
      <c r="C482" t="s">
        <v>775</v>
      </c>
      <c r="D482" t="s">
        <v>727</v>
      </c>
      <c r="E482" t="s">
        <v>525</v>
      </c>
      <c r="F482" t="s">
        <v>525</v>
      </c>
      <c r="G482" t="s">
        <v>728</v>
      </c>
      <c r="H482" t="s">
        <v>525</v>
      </c>
      <c r="I482">
        <v>2130054</v>
      </c>
      <c r="J482" t="s">
        <v>729</v>
      </c>
      <c r="K482" t="s">
        <v>525</v>
      </c>
      <c r="L482" t="s">
        <v>730</v>
      </c>
      <c r="M482" t="s">
        <v>723</v>
      </c>
      <c r="N482" t="s">
        <v>724</v>
      </c>
      <c r="O482" t="s">
        <v>56</v>
      </c>
      <c r="P482" t="s">
        <v>725</v>
      </c>
      <c r="Q482">
        <v>1381.32</v>
      </c>
      <c r="R482">
        <v>1118.3599999999999</v>
      </c>
      <c r="S482" t="str">
        <f t="shared" si="7"/>
        <v>深圳尚米网络技术有限公司深圳尚米网络技术有限公司CPC</v>
      </c>
      <c r="T482" t="e">
        <f>VLOOKUP(S:S,[1]Sheet1!N:N,1,0)</f>
        <v>#N/A</v>
      </c>
    </row>
    <row r="483" spans="1:20" x14ac:dyDescent="0.15">
      <c r="A483">
        <v>20230428</v>
      </c>
      <c r="B483">
        <v>29768624</v>
      </c>
      <c r="C483" t="s">
        <v>775</v>
      </c>
      <c r="D483" t="s">
        <v>727</v>
      </c>
      <c r="E483" t="s">
        <v>525</v>
      </c>
      <c r="F483" t="s">
        <v>525</v>
      </c>
      <c r="G483" t="s">
        <v>728</v>
      </c>
      <c r="H483" t="s">
        <v>525</v>
      </c>
      <c r="I483">
        <v>2130054</v>
      </c>
      <c r="J483" t="s">
        <v>729</v>
      </c>
      <c r="K483" t="s">
        <v>525</v>
      </c>
      <c r="L483" t="s">
        <v>730</v>
      </c>
      <c r="M483" t="s">
        <v>723</v>
      </c>
      <c r="N483" t="s">
        <v>724</v>
      </c>
      <c r="O483" t="s">
        <v>56</v>
      </c>
      <c r="P483" t="s">
        <v>725</v>
      </c>
      <c r="Q483">
        <v>1533.41</v>
      </c>
      <c r="R483">
        <v>1241.51</v>
      </c>
      <c r="S483" t="str">
        <f t="shared" si="7"/>
        <v>深圳尚米网络技术有限公司深圳尚米网络技术有限公司CPC</v>
      </c>
      <c r="T483" t="e">
        <f>VLOOKUP(S:S,[1]Sheet1!N:N,1,0)</f>
        <v>#N/A</v>
      </c>
    </row>
    <row r="484" spans="1:20" x14ac:dyDescent="0.15">
      <c r="A484">
        <v>20230429</v>
      </c>
      <c r="B484">
        <v>29768624</v>
      </c>
      <c r="C484" t="s">
        <v>775</v>
      </c>
      <c r="D484" t="s">
        <v>727</v>
      </c>
      <c r="E484" t="s">
        <v>525</v>
      </c>
      <c r="F484" t="s">
        <v>525</v>
      </c>
      <c r="G484" t="s">
        <v>728</v>
      </c>
      <c r="H484" t="s">
        <v>525</v>
      </c>
      <c r="I484">
        <v>2130054</v>
      </c>
      <c r="J484" t="s">
        <v>729</v>
      </c>
      <c r="K484" t="s">
        <v>525</v>
      </c>
      <c r="L484" t="s">
        <v>730</v>
      </c>
      <c r="M484" t="s">
        <v>723</v>
      </c>
      <c r="N484" t="s">
        <v>724</v>
      </c>
      <c r="O484" t="s">
        <v>56</v>
      </c>
      <c r="P484" t="s">
        <v>725</v>
      </c>
      <c r="Q484">
        <v>1524.55</v>
      </c>
      <c r="R484">
        <v>1234.3499999999999</v>
      </c>
      <c r="S484" t="str">
        <f t="shared" si="7"/>
        <v>深圳尚米网络技术有限公司深圳尚米网络技术有限公司CPC</v>
      </c>
      <c r="T484" t="e">
        <f>VLOOKUP(S:S,[1]Sheet1!N:N,1,0)</f>
        <v>#N/A</v>
      </c>
    </row>
    <row r="485" spans="1:20" x14ac:dyDescent="0.15">
      <c r="A485">
        <v>20230430</v>
      </c>
      <c r="B485">
        <v>29768624</v>
      </c>
      <c r="C485" t="s">
        <v>775</v>
      </c>
      <c r="D485" t="s">
        <v>727</v>
      </c>
      <c r="E485" t="s">
        <v>525</v>
      </c>
      <c r="F485" t="s">
        <v>525</v>
      </c>
      <c r="G485" t="s">
        <v>728</v>
      </c>
      <c r="H485" t="s">
        <v>525</v>
      </c>
      <c r="I485">
        <v>2130054</v>
      </c>
      <c r="J485" t="s">
        <v>729</v>
      </c>
      <c r="K485" t="s">
        <v>525</v>
      </c>
      <c r="L485" t="s">
        <v>730</v>
      </c>
      <c r="M485" t="s">
        <v>723</v>
      </c>
      <c r="N485" t="s">
        <v>724</v>
      </c>
      <c r="O485" t="s">
        <v>56</v>
      </c>
      <c r="P485" t="s">
        <v>725</v>
      </c>
      <c r="Q485">
        <v>1582.88</v>
      </c>
      <c r="R485">
        <v>1281.58</v>
      </c>
      <c r="S485" t="str">
        <f t="shared" si="7"/>
        <v>深圳尚米网络技术有限公司深圳尚米网络技术有限公司CPC</v>
      </c>
      <c r="T485" t="e">
        <f>VLOOKUP(S:S,[1]Sheet1!N:N,1,0)</f>
        <v>#N/A</v>
      </c>
    </row>
    <row r="486" spans="1:20" x14ac:dyDescent="0.15">
      <c r="A486">
        <v>20230401</v>
      </c>
      <c r="B486">
        <v>29778594</v>
      </c>
      <c r="C486" t="s">
        <v>776</v>
      </c>
      <c r="D486" t="s">
        <v>727</v>
      </c>
      <c r="E486" t="s">
        <v>525</v>
      </c>
      <c r="F486" t="s">
        <v>525</v>
      </c>
      <c r="G486" t="s">
        <v>728</v>
      </c>
      <c r="H486" t="s">
        <v>525</v>
      </c>
      <c r="I486">
        <v>2130054</v>
      </c>
      <c r="J486" t="s">
        <v>729</v>
      </c>
      <c r="K486" t="s">
        <v>525</v>
      </c>
      <c r="L486" t="s">
        <v>730</v>
      </c>
      <c r="M486" t="s">
        <v>723</v>
      </c>
      <c r="N486" t="s">
        <v>724</v>
      </c>
      <c r="O486" t="s">
        <v>56</v>
      </c>
      <c r="P486" t="s">
        <v>725</v>
      </c>
      <c r="Q486">
        <v>1989.75</v>
      </c>
      <c r="R486">
        <v>1611.09</v>
      </c>
      <c r="S486" t="str">
        <f t="shared" si="7"/>
        <v>深圳尚米网络技术有限公司深圳尚米网络技术有限公司CPC</v>
      </c>
      <c r="T486" t="e">
        <f>VLOOKUP(S:S,[1]Sheet1!N:N,1,0)</f>
        <v>#N/A</v>
      </c>
    </row>
    <row r="487" spans="1:20" x14ac:dyDescent="0.15">
      <c r="A487">
        <v>20230402</v>
      </c>
      <c r="B487">
        <v>29778594</v>
      </c>
      <c r="C487" t="s">
        <v>776</v>
      </c>
      <c r="D487" t="s">
        <v>727</v>
      </c>
      <c r="E487" t="s">
        <v>525</v>
      </c>
      <c r="F487" t="s">
        <v>525</v>
      </c>
      <c r="G487" t="s">
        <v>728</v>
      </c>
      <c r="H487" t="s">
        <v>525</v>
      </c>
      <c r="I487">
        <v>2130054</v>
      </c>
      <c r="J487" t="s">
        <v>729</v>
      </c>
      <c r="K487" t="s">
        <v>525</v>
      </c>
      <c r="L487" t="s">
        <v>730</v>
      </c>
      <c r="M487" t="s">
        <v>723</v>
      </c>
      <c r="N487" t="s">
        <v>724</v>
      </c>
      <c r="O487" t="s">
        <v>56</v>
      </c>
      <c r="P487" t="s">
        <v>725</v>
      </c>
      <c r="Q487">
        <v>1409.48</v>
      </c>
      <c r="R487">
        <v>1141.24</v>
      </c>
      <c r="S487" t="str">
        <f t="shared" si="7"/>
        <v>深圳尚米网络技术有限公司深圳尚米网络技术有限公司CPC</v>
      </c>
      <c r="T487" t="e">
        <f>VLOOKUP(S:S,[1]Sheet1!N:N,1,0)</f>
        <v>#N/A</v>
      </c>
    </row>
    <row r="488" spans="1:20" x14ac:dyDescent="0.15">
      <c r="A488">
        <v>20230403</v>
      </c>
      <c r="B488">
        <v>29778594</v>
      </c>
      <c r="C488" t="s">
        <v>776</v>
      </c>
      <c r="D488" t="s">
        <v>727</v>
      </c>
      <c r="E488" t="s">
        <v>525</v>
      </c>
      <c r="F488" t="s">
        <v>525</v>
      </c>
      <c r="G488" t="s">
        <v>728</v>
      </c>
      <c r="H488" t="s">
        <v>525</v>
      </c>
      <c r="I488">
        <v>2130054</v>
      </c>
      <c r="J488" t="s">
        <v>729</v>
      </c>
      <c r="K488" t="s">
        <v>525</v>
      </c>
      <c r="L488" t="s">
        <v>730</v>
      </c>
      <c r="M488" t="s">
        <v>723</v>
      </c>
      <c r="N488" t="s">
        <v>724</v>
      </c>
      <c r="O488" t="s">
        <v>56</v>
      </c>
      <c r="P488" t="s">
        <v>725</v>
      </c>
      <c r="Q488">
        <v>1038.93</v>
      </c>
      <c r="R488">
        <v>841.21</v>
      </c>
      <c r="S488" t="str">
        <f t="shared" si="7"/>
        <v>深圳尚米网络技术有限公司深圳尚米网络技术有限公司CPC</v>
      </c>
      <c r="T488" t="e">
        <f>VLOOKUP(S:S,[1]Sheet1!N:N,1,0)</f>
        <v>#N/A</v>
      </c>
    </row>
    <row r="489" spans="1:20" x14ac:dyDescent="0.15">
      <c r="A489">
        <v>20230404</v>
      </c>
      <c r="B489">
        <v>29778594</v>
      </c>
      <c r="C489" t="s">
        <v>776</v>
      </c>
      <c r="D489" t="s">
        <v>727</v>
      </c>
      <c r="E489" t="s">
        <v>525</v>
      </c>
      <c r="F489" t="s">
        <v>525</v>
      </c>
      <c r="G489" t="s">
        <v>728</v>
      </c>
      <c r="H489" t="s">
        <v>525</v>
      </c>
      <c r="I489">
        <v>2130054</v>
      </c>
      <c r="J489" t="s">
        <v>729</v>
      </c>
      <c r="K489" t="s">
        <v>525</v>
      </c>
      <c r="L489" t="s">
        <v>730</v>
      </c>
      <c r="M489" t="s">
        <v>723</v>
      </c>
      <c r="N489" t="s">
        <v>724</v>
      </c>
      <c r="O489" t="s">
        <v>56</v>
      </c>
      <c r="P489" t="s">
        <v>725</v>
      </c>
      <c r="Q489">
        <v>2081.96</v>
      </c>
      <c r="R489">
        <v>1685.75</v>
      </c>
      <c r="S489" t="str">
        <f t="shared" si="7"/>
        <v>深圳尚米网络技术有限公司深圳尚米网络技术有限公司CPC</v>
      </c>
      <c r="T489" t="e">
        <f>VLOOKUP(S:S,[1]Sheet1!N:N,1,0)</f>
        <v>#N/A</v>
      </c>
    </row>
    <row r="490" spans="1:20" x14ac:dyDescent="0.15">
      <c r="A490">
        <v>20230405</v>
      </c>
      <c r="B490">
        <v>29778594</v>
      </c>
      <c r="C490" t="s">
        <v>776</v>
      </c>
      <c r="D490" t="s">
        <v>727</v>
      </c>
      <c r="E490" t="s">
        <v>525</v>
      </c>
      <c r="F490" t="s">
        <v>525</v>
      </c>
      <c r="G490" t="s">
        <v>728</v>
      </c>
      <c r="H490" t="s">
        <v>525</v>
      </c>
      <c r="I490">
        <v>2130054</v>
      </c>
      <c r="J490" t="s">
        <v>729</v>
      </c>
      <c r="K490" t="s">
        <v>525</v>
      </c>
      <c r="L490" t="s">
        <v>730</v>
      </c>
      <c r="M490" t="s">
        <v>723</v>
      </c>
      <c r="N490" t="s">
        <v>724</v>
      </c>
      <c r="O490" t="s">
        <v>56</v>
      </c>
      <c r="P490" t="s">
        <v>725</v>
      </c>
      <c r="Q490">
        <v>2254.1999999999998</v>
      </c>
      <c r="R490">
        <v>1825.22</v>
      </c>
      <c r="S490" t="str">
        <f t="shared" si="7"/>
        <v>深圳尚米网络技术有限公司深圳尚米网络技术有限公司CPC</v>
      </c>
      <c r="T490" t="e">
        <f>VLOOKUP(S:S,[1]Sheet1!N:N,1,0)</f>
        <v>#N/A</v>
      </c>
    </row>
    <row r="491" spans="1:20" x14ac:dyDescent="0.15">
      <c r="A491">
        <v>20230406</v>
      </c>
      <c r="B491">
        <v>29778594</v>
      </c>
      <c r="C491" t="s">
        <v>776</v>
      </c>
      <c r="D491" t="s">
        <v>727</v>
      </c>
      <c r="E491" t="s">
        <v>525</v>
      </c>
      <c r="F491" t="s">
        <v>525</v>
      </c>
      <c r="G491" t="s">
        <v>728</v>
      </c>
      <c r="H491" t="s">
        <v>525</v>
      </c>
      <c r="I491">
        <v>2130054</v>
      </c>
      <c r="J491" t="s">
        <v>729</v>
      </c>
      <c r="K491" t="s">
        <v>525</v>
      </c>
      <c r="L491" t="s">
        <v>730</v>
      </c>
      <c r="M491" t="s">
        <v>723</v>
      </c>
      <c r="N491" t="s">
        <v>724</v>
      </c>
      <c r="O491" t="s">
        <v>56</v>
      </c>
      <c r="P491" t="s">
        <v>725</v>
      </c>
      <c r="Q491">
        <v>1938.96</v>
      </c>
      <c r="R491">
        <v>1569.98</v>
      </c>
      <c r="S491" t="str">
        <f t="shared" si="7"/>
        <v>深圳尚米网络技术有限公司深圳尚米网络技术有限公司CPC</v>
      </c>
      <c r="T491" t="e">
        <f>VLOOKUP(S:S,[1]Sheet1!N:N,1,0)</f>
        <v>#N/A</v>
      </c>
    </row>
    <row r="492" spans="1:20" x14ac:dyDescent="0.15">
      <c r="A492">
        <v>20230407</v>
      </c>
      <c r="B492">
        <v>29778594</v>
      </c>
      <c r="C492" t="s">
        <v>776</v>
      </c>
      <c r="D492" t="s">
        <v>727</v>
      </c>
      <c r="E492" t="s">
        <v>525</v>
      </c>
      <c r="F492" t="s">
        <v>525</v>
      </c>
      <c r="G492" t="s">
        <v>728</v>
      </c>
      <c r="H492" t="s">
        <v>525</v>
      </c>
      <c r="I492">
        <v>2130054</v>
      </c>
      <c r="J492" t="s">
        <v>729</v>
      </c>
      <c r="K492" t="s">
        <v>525</v>
      </c>
      <c r="L492" t="s">
        <v>730</v>
      </c>
      <c r="M492" t="s">
        <v>723</v>
      </c>
      <c r="N492" t="s">
        <v>724</v>
      </c>
      <c r="O492" t="s">
        <v>56</v>
      </c>
      <c r="P492" t="s">
        <v>725</v>
      </c>
      <c r="Q492">
        <v>2038.88</v>
      </c>
      <c r="R492">
        <v>1650.85</v>
      </c>
      <c r="S492" t="str">
        <f t="shared" si="7"/>
        <v>深圳尚米网络技术有限公司深圳尚米网络技术有限公司CPC</v>
      </c>
      <c r="T492" t="e">
        <f>VLOOKUP(S:S,[1]Sheet1!N:N,1,0)</f>
        <v>#N/A</v>
      </c>
    </row>
    <row r="493" spans="1:20" x14ac:dyDescent="0.15">
      <c r="A493">
        <v>20230408</v>
      </c>
      <c r="B493">
        <v>29778594</v>
      </c>
      <c r="C493" t="s">
        <v>776</v>
      </c>
      <c r="D493" t="s">
        <v>727</v>
      </c>
      <c r="E493" t="s">
        <v>525</v>
      </c>
      <c r="F493" t="s">
        <v>525</v>
      </c>
      <c r="G493" t="s">
        <v>728</v>
      </c>
      <c r="H493" t="s">
        <v>525</v>
      </c>
      <c r="I493">
        <v>2130054</v>
      </c>
      <c r="J493" t="s">
        <v>729</v>
      </c>
      <c r="K493" t="s">
        <v>525</v>
      </c>
      <c r="L493" t="s">
        <v>730</v>
      </c>
      <c r="M493" t="s">
        <v>723</v>
      </c>
      <c r="N493" t="s">
        <v>724</v>
      </c>
      <c r="O493" t="s">
        <v>56</v>
      </c>
      <c r="P493" t="s">
        <v>725</v>
      </c>
      <c r="Q493">
        <v>2586.5300000000002</v>
      </c>
      <c r="R493">
        <v>2094.29</v>
      </c>
      <c r="S493" t="str">
        <f t="shared" si="7"/>
        <v>深圳尚米网络技术有限公司深圳尚米网络技术有限公司CPC</v>
      </c>
      <c r="T493" t="e">
        <f>VLOOKUP(S:S,[1]Sheet1!N:N,1,0)</f>
        <v>#N/A</v>
      </c>
    </row>
    <row r="494" spans="1:20" x14ac:dyDescent="0.15">
      <c r="A494">
        <v>20230409</v>
      </c>
      <c r="B494">
        <v>29778594</v>
      </c>
      <c r="C494" t="s">
        <v>776</v>
      </c>
      <c r="D494" t="s">
        <v>727</v>
      </c>
      <c r="E494" t="s">
        <v>525</v>
      </c>
      <c r="F494" t="s">
        <v>525</v>
      </c>
      <c r="G494" t="s">
        <v>728</v>
      </c>
      <c r="H494" t="s">
        <v>525</v>
      </c>
      <c r="I494">
        <v>2130054</v>
      </c>
      <c r="J494" t="s">
        <v>729</v>
      </c>
      <c r="K494" t="s">
        <v>525</v>
      </c>
      <c r="L494" t="s">
        <v>730</v>
      </c>
      <c r="M494" t="s">
        <v>723</v>
      </c>
      <c r="N494" t="s">
        <v>724</v>
      </c>
      <c r="O494" t="s">
        <v>56</v>
      </c>
      <c r="P494" t="s">
        <v>725</v>
      </c>
      <c r="Q494">
        <v>2518.5</v>
      </c>
      <c r="R494">
        <v>2039.22</v>
      </c>
      <c r="S494" t="str">
        <f t="shared" si="7"/>
        <v>深圳尚米网络技术有限公司深圳尚米网络技术有限公司CPC</v>
      </c>
      <c r="T494" t="e">
        <f>VLOOKUP(S:S,[1]Sheet1!N:N,1,0)</f>
        <v>#N/A</v>
      </c>
    </row>
    <row r="495" spans="1:20" x14ac:dyDescent="0.15">
      <c r="A495">
        <v>20230410</v>
      </c>
      <c r="B495">
        <v>29778594</v>
      </c>
      <c r="C495" t="s">
        <v>776</v>
      </c>
      <c r="D495" t="s">
        <v>727</v>
      </c>
      <c r="E495" t="s">
        <v>525</v>
      </c>
      <c r="F495" t="s">
        <v>525</v>
      </c>
      <c r="G495" t="s">
        <v>728</v>
      </c>
      <c r="H495" t="s">
        <v>525</v>
      </c>
      <c r="I495">
        <v>2130054</v>
      </c>
      <c r="J495" t="s">
        <v>729</v>
      </c>
      <c r="K495" t="s">
        <v>525</v>
      </c>
      <c r="L495" t="s">
        <v>730</v>
      </c>
      <c r="M495" t="s">
        <v>723</v>
      </c>
      <c r="N495" t="s">
        <v>724</v>
      </c>
      <c r="O495" t="s">
        <v>56</v>
      </c>
      <c r="P495" t="s">
        <v>725</v>
      </c>
      <c r="Q495">
        <v>1856.41</v>
      </c>
      <c r="R495">
        <v>1503.14</v>
      </c>
      <c r="S495" t="str">
        <f t="shared" si="7"/>
        <v>深圳尚米网络技术有限公司深圳尚米网络技术有限公司CPC</v>
      </c>
      <c r="T495" t="e">
        <f>VLOOKUP(S:S,[1]Sheet1!N:N,1,0)</f>
        <v>#N/A</v>
      </c>
    </row>
    <row r="496" spans="1:20" x14ac:dyDescent="0.15">
      <c r="A496">
        <v>20230411</v>
      </c>
      <c r="B496">
        <v>29778594</v>
      </c>
      <c r="C496" t="s">
        <v>776</v>
      </c>
      <c r="D496" t="s">
        <v>727</v>
      </c>
      <c r="E496" t="s">
        <v>525</v>
      </c>
      <c r="F496" t="s">
        <v>525</v>
      </c>
      <c r="G496" t="s">
        <v>728</v>
      </c>
      <c r="H496" t="s">
        <v>525</v>
      </c>
      <c r="I496">
        <v>2130054</v>
      </c>
      <c r="J496" t="s">
        <v>729</v>
      </c>
      <c r="K496" t="s">
        <v>525</v>
      </c>
      <c r="L496" t="s">
        <v>730</v>
      </c>
      <c r="M496" t="s">
        <v>723</v>
      </c>
      <c r="N496" t="s">
        <v>724</v>
      </c>
      <c r="O496" t="s">
        <v>56</v>
      </c>
      <c r="P496" t="s">
        <v>725</v>
      </c>
      <c r="Q496">
        <v>1439.68</v>
      </c>
      <c r="R496">
        <v>1165.69</v>
      </c>
      <c r="S496" t="str">
        <f t="shared" si="7"/>
        <v>深圳尚米网络技术有限公司深圳尚米网络技术有限公司CPC</v>
      </c>
      <c r="T496" t="e">
        <f>VLOOKUP(S:S,[1]Sheet1!N:N,1,0)</f>
        <v>#N/A</v>
      </c>
    </row>
    <row r="497" spans="1:20" x14ac:dyDescent="0.15">
      <c r="A497">
        <v>20230412</v>
      </c>
      <c r="B497">
        <v>29778594</v>
      </c>
      <c r="C497" t="s">
        <v>776</v>
      </c>
      <c r="D497" t="s">
        <v>727</v>
      </c>
      <c r="E497" t="s">
        <v>525</v>
      </c>
      <c r="F497" t="s">
        <v>525</v>
      </c>
      <c r="G497" t="s">
        <v>728</v>
      </c>
      <c r="H497" t="s">
        <v>525</v>
      </c>
      <c r="I497">
        <v>2130054</v>
      </c>
      <c r="J497" t="s">
        <v>729</v>
      </c>
      <c r="K497" t="s">
        <v>525</v>
      </c>
      <c r="L497" t="s">
        <v>730</v>
      </c>
      <c r="M497" t="s">
        <v>723</v>
      </c>
      <c r="N497" t="s">
        <v>724</v>
      </c>
      <c r="O497" t="s">
        <v>56</v>
      </c>
      <c r="P497" t="s">
        <v>725</v>
      </c>
      <c r="Q497">
        <v>1456.95</v>
      </c>
      <c r="R497">
        <v>1179.69</v>
      </c>
      <c r="S497" t="str">
        <f t="shared" si="7"/>
        <v>深圳尚米网络技术有限公司深圳尚米网络技术有限公司CPC</v>
      </c>
      <c r="T497" t="e">
        <f>VLOOKUP(S:S,[1]Sheet1!N:N,1,0)</f>
        <v>#N/A</v>
      </c>
    </row>
    <row r="498" spans="1:20" x14ac:dyDescent="0.15">
      <c r="A498">
        <v>20230413</v>
      </c>
      <c r="B498">
        <v>29778594</v>
      </c>
      <c r="C498" t="s">
        <v>776</v>
      </c>
      <c r="D498" t="s">
        <v>727</v>
      </c>
      <c r="E498" t="s">
        <v>525</v>
      </c>
      <c r="F498" t="s">
        <v>525</v>
      </c>
      <c r="G498" t="s">
        <v>728</v>
      </c>
      <c r="H498" t="s">
        <v>525</v>
      </c>
      <c r="I498">
        <v>2130054</v>
      </c>
      <c r="J498" t="s">
        <v>729</v>
      </c>
      <c r="K498" t="s">
        <v>525</v>
      </c>
      <c r="L498" t="s">
        <v>730</v>
      </c>
      <c r="M498" t="s">
        <v>723</v>
      </c>
      <c r="N498" t="s">
        <v>724</v>
      </c>
      <c r="O498" t="s">
        <v>56</v>
      </c>
      <c r="P498" t="s">
        <v>725</v>
      </c>
      <c r="Q498">
        <v>841.88</v>
      </c>
      <c r="R498">
        <v>681.67</v>
      </c>
      <c r="S498" t="str">
        <f t="shared" si="7"/>
        <v>深圳尚米网络技术有限公司深圳尚米网络技术有限公司CPC</v>
      </c>
      <c r="T498" t="e">
        <f>VLOOKUP(S:S,[1]Sheet1!N:N,1,0)</f>
        <v>#N/A</v>
      </c>
    </row>
    <row r="499" spans="1:20" x14ac:dyDescent="0.15">
      <c r="A499">
        <v>20230414</v>
      </c>
      <c r="B499">
        <v>29778594</v>
      </c>
      <c r="C499" t="s">
        <v>776</v>
      </c>
      <c r="D499" t="s">
        <v>727</v>
      </c>
      <c r="E499" t="s">
        <v>525</v>
      </c>
      <c r="F499" t="s">
        <v>525</v>
      </c>
      <c r="G499" t="s">
        <v>728</v>
      </c>
      <c r="H499" t="s">
        <v>525</v>
      </c>
      <c r="I499">
        <v>2130054</v>
      </c>
      <c r="J499" t="s">
        <v>729</v>
      </c>
      <c r="K499" t="s">
        <v>525</v>
      </c>
      <c r="L499" t="s">
        <v>730</v>
      </c>
      <c r="M499" t="s">
        <v>723</v>
      </c>
      <c r="N499" t="s">
        <v>724</v>
      </c>
      <c r="O499" t="s">
        <v>56</v>
      </c>
      <c r="P499" t="s">
        <v>725</v>
      </c>
      <c r="Q499">
        <v>543.39</v>
      </c>
      <c r="R499">
        <v>439.98</v>
      </c>
      <c r="S499" t="str">
        <f t="shared" si="7"/>
        <v>深圳尚米网络技术有限公司深圳尚米网络技术有限公司CPC</v>
      </c>
      <c r="T499" t="e">
        <f>VLOOKUP(S:S,[1]Sheet1!N:N,1,0)</f>
        <v>#N/A</v>
      </c>
    </row>
    <row r="500" spans="1:20" x14ac:dyDescent="0.15">
      <c r="A500">
        <v>20230415</v>
      </c>
      <c r="B500">
        <v>29778594</v>
      </c>
      <c r="C500" t="s">
        <v>776</v>
      </c>
      <c r="D500" t="s">
        <v>727</v>
      </c>
      <c r="E500" t="s">
        <v>525</v>
      </c>
      <c r="F500" t="s">
        <v>525</v>
      </c>
      <c r="G500" t="s">
        <v>728</v>
      </c>
      <c r="H500" t="s">
        <v>525</v>
      </c>
      <c r="I500">
        <v>2130054</v>
      </c>
      <c r="J500" t="s">
        <v>729</v>
      </c>
      <c r="K500" t="s">
        <v>525</v>
      </c>
      <c r="L500" t="s">
        <v>730</v>
      </c>
      <c r="M500" t="s">
        <v>723</v>
      </c>
      <c r="N500" t="s">
        <v>724</v>
      </c>
      <c r="O500" t="s">
        <v>56</v>
      </c>
      <c r="P500" t="s">
        <v>725</v>
      </c>
      <c r="Q500">
        <v>103.95</v>
      </c>
      <c r="R500">
        <v>84.17</v>
      </c>
      <c r="S500" t="str">
        <f t="shared" si="7"/>
        <v>深圳尚米网络技术有限公司深圳尚米网络技术有限公司CPC</v>
      </c>
      <c r="T500" t="e">
        <f>VLOOKUP(S:S,[1]Sheet1!N:N,1,0)</f>
        <v>#N/A</v>
      </c>
    </row>
    <row r="501" spans="1:20" x14ac:dyDescent="0.15">
      <c r="A501">
        <v>20230426</v>
      </c>
      <c r="B501">
        <v>29778594</v>
      </c>
      <c r="C501" t="s">
        <v>776</v>
      </c>
      <c r="D501" t="s">
        <v>727</v>
      </c>
      <c r="E501" t="s">
        <v>525</v>
      </c>
      <c r="F501" t="s">
        <v>525</v>
      </c>
      <c r="G501" t="s">
        <v>728</v>
      </c>
      <c r="H501" t="s">
        <v>525</v>
      </c>
      <c r="I501">
        <v>2130054</v>
      </c>
      <c r="J501" t="s">
        <v>729</v>
      </c>
      <c r="K501" t="s">
        <v>525</v>
      </c>
      <c r="L501" t="s">
        <v>730</v>
      </c>
      <c r="M501" t="s">
        <v>723</v>
      </c>
      <c r="N501" t="s">
        <v>724</v>
      </c>
      <c r="O501" t="s">
        <v>56</v>
      </c>
      <c r="P501" t="s">
        <v>725</v>
      </c>
      <c r="Q501">
        <v>0.97</v>
      </c>
      <c r="R501">
        <v>0.78</v>
      </c>
      <c r="S501" t="str">
        <f t="shared" si="7"/>
        <v>深圳尚米网络技术有限公司深圳尚米网络技术有限公司CPC</v>
      </c>
      <c r="T501" t="e">
        <f>VLOOKUP(S:S,[1]Sheet1!N:N,1,0)</f>
        <v>#N/A</v>
      </c>
    </row>
    <row r="502" spans="1:20" x14ac:dyDescent="0.15">
      <c r="A502">
        <v>20230427</v>
      </c>
      <c r="B502">
        <v>29778594</v>
      </c>
      <c r="C502" t="s">
        <v>776</v>
      </c>
      <c r="D502" t="s">
        <v>727</v>
      </c>
      <c r="E502" t="s">
        <v>525</v>
      </c>
      <c r="F502" t="s">
        <v>525</v>
      </c>
      <c r="G502" t="s">
        <v>728</v>
      </c>
      <c r="H502" t="s">
        <v>525</v>
      </c>
      <c r="I502">
        <v>2130054</v>
      </c>
      <c r="J502" t="s">
        <v>729</v>
      </c>
      <c r="K502" t="s">
        <v>525</v>
      </c>
      <c r="L502" t="s">
        <v>730</v>
      </c>
      <c r="M502" t="s">
        <v>723</v>
      </c>
      <c r="N502" t="s">
        <v>724</v>
      </c>
      <c r="O502" t="s">
        <v>56</v>
      </c>
      <c r="P502" t="s">
        <v>725</v>
      </c>
      <c r="Q502">
        <v>195.78</v>
      </c>
      <c r="R502">
        <v>158.49</v>
      </c>
      <c r="S502" t="str">
        <f t="shared" si="7"/>
        <v>深圳尚米网络技术有限公司深圳尚米网络技术有限公司CPC</v>
      </c>
      <c r="T502" t="e">
        <f>VLOOKUP(S:S,[1]Sheet1!N:N,1,0)</f>
        <v>#N/A</v>
      </c>
    </row>
    <row r="503" spans="1:20" x14ac:dyDescent="0.15">
      <c r="A503">
        <v>20230428</v>
      </c>
      <c r="B503">
        <v>29778594</v>
      </c>
      <c r="C503" t="s">
        <v>776</v>
      </c>
      <c r="D503" t="s">
        <v>727</v>
      </c>
      <c r="E503" t="s">
        <v>525</v>
      </c>
      <c r="F503" t="s">
        <v>525</v>
      </c>
      <c r="G503" t="s">
        <v>728</v>
      </c>
      <c r="H503" t="s">
        <v>525</v>
      </c>
      <c r="I503">
        <v>2130054</v>
      </c>
      <c r="J503" t="s">
        <v>729</v>
      </c>
      <c r="K503" t="s">
        <v>525</v>
      </c>
      <c r="L503" t="s">
        <v>730</v>
      </c>
      <c r="M503" t="s">
        <v>723</v>
      </c>
      <c r="N503" t="s">
        <v>724</v>
      </c>
      <c r="O503" t="s">
        <v>56</v>
      </c>
      <c r="P503" t="s">
        <v>725</v>
      </c>
      <c r="Q503">
        <v>562.75</v>
      </c>
      <c r="R503">
        <v>455.63</v>
      </c>
      <c r="S503" t="str">
        <f t="shared" si="7"/>
        <v>深圳尚米网络技术有限公司深圳尚米网络技术有限公司CPC</v>
      </c>
      <c r="T503" t="e">
        <f>VLOOKUP(S:S,[1]Sheet1!N:N,1,0)</f>
        <v>#N/A</v>
      </c>
    </row>
    <row r="504" spans="1:20" x14ac:dyDescent="0.15">
      <c r="A504">
        <v>20230429</v>
      </c>
      <c r="B504">
        <v>29778594</v>
      </c>
      <c r="C504" t="s">
        <v>776</v>
      </c>
      <c r="D504" t="s">
        <v>727</v>
      </c>
      <c r="E504" t="s">
        <v>525</v>
      </c>
      <c r="F504" t="s">
        <v>525</v>
      </c>
      <c r="G504" t="s">
        <v>728</v>
      </c>
      <c r="H504" t="s">
        <v>525</v>
      </c>
      <c r="I504">
        <v>2130054</v>
      </c>
      <c r="J504" t="s">
        <v>729</v>
      </c>
      <c r="K504" t="s">
        <v>525</v>
      </c>
      <c r="L504" t="s">
        <v>730</v>
      </c>
      <c r="M504" t="s">
        <v>723</v>
      </c>
      <c r="N504" t="s">
        <v>724</v>
      </c>
      <c r="O504" t="s">
        <v>56</v>
      </c>
      <c r="P504" t="s">
        <v>725</v>
      </c>
      <c r="Q504">
        <v>651.45000000000005</v>
      </c>
      <c r="R504">
        <v>527.41</v>
      </c>
      <c r="S504" t="str">
        <f t="shared" si="7"/>
        <v>深圳尚米网络技术有限公司深圳尚米网络技术有限公司CPC</v>
      </c>
      <c r="T504" t="e">
        <f>VLOOKUP(S:S,[1]Sheet1!N:N,1,0)</f>
        <v>#N/A</v>
      </c>
    </row>
    <row r="505" spans="1:20" x14ac:dyDescent="0.15">
      <c r="A505">
        <v>20230430</v>
      </c>
      <c r="B505">
        <v>29778594</v>
      </c>
      <c r="C505" t="s">
        <v>776</v>
      </c>
      <c r="D505" t="s">
        <v>727</v>
      </c>
      <c r="E505" t="s">
        <v>525</v>
      </c>
      <c r="F505" t="s">
        <v>525</v>
      </c>
      <c r="G505" t="s">
        <v>728</v>
      </c>
      <c r="H505" t="s">
        <v>525</v>
      </c>
      <c r="I505">
        <v>2130054</v>
      </c>
      <c r="J505" t="s">
        <v>729</v>
      </c>
      <c r="K505" t="s">
        <v>525</v>
      </c>
      <c r="L505" t="s">
        <v>730</v>
      </c>
      <c r="M505" t="s">
        <v>723</v>
      </c>
      <c r="N505" t="s">
        <v>724</v>
      </c>
      <c r="O505" t="s">
        <v>56</v>
      </c>
      <c r="P505" t="s">
        <v>725</v>
      </c>
      <c r="Q505">
        <v>655.54</v>
      </c>
      <c r="R505">
        <v>530.74</v>
      </c>
      <c r="S505" t="str">
        <f t="shared" si="7"/>
        <v>深圳尚米网络技术有限公司深圳尚米网络技术有限公司CPC</v>
      </c>
      <c r="T505" t="e">
        <f>VLOOKUP(S:S,[1]Sheet1!N:N,1,0)</f>
        <v>#N/A</v>
      </c>
    </row>
    <row r="506" spans="1:20" x14ac:dyDescent="0.15">
      <c r="A506">
        <v>20230401</v>
      </c>
      <c r="B506">
        <v>29850997</v>
      </c>
      <c r="C506" t="s">
        <v>777</v>
      </c>
      <c r="D506" t="s">
        <v>727</v>
      </c>
      <c r="E506" t="s">
        <v>525</v>
      </c>
      <c r="F506" t="s">
        <v>525</v>
      </c>
      <c r="G506" t="s">
        <v>728</v>
      </c>
      <c r="H506" t="s">
        <v>525</v>
      </c>
      <c r="I506">
        <v>2130054</v>
      </c>
      <c r="J506" t="s">
        <v>729</v>
      </c>
      <c r="K506" t="s">
        <v>525</v>
      </c>
      <c r="L506" t="s">
        <v>730</v>
      </c>
      <c r="M506" t="s">
        <v>723</v>
      </c>
      <c r="N506" t="s">
        <v>724</v>
      </c>
      <c r="O506" t="s">
        <v>56</v>
      </c>
      <c r="P506" t="s">
        <v>725</v>
      </c>
      <c r="Q506">
        <v>9022.7999999999993</v>
      </c>
      <c r="R506">
        <v>7305.76</v>
      </c>
      <c r="S506" t="str">
        <f t="shared" si="7"/>
        <v>深圳尚米网络技术有限公司深圳尚米网络技术有限公司CPC</v>
      </c>
      <c r="T506" t="e">
        <f>VLOOKUP(S:S,[1]Sheet1!N:N,1,0)</f>
        <v>#N/A</v>
      </c>
    </row>
    <row r="507" spans="1:20" x14ac:dyDescent="0.15">
      <c r="A507">
        <v>20230402</v>
      </c>
      <c r="B507">
        <v>29850997</v>
      </c>
      <c r="C507" t="s">
        <v>777</v>
      </c>
      <c r="D507" t="s">
        <v>727</v>
      </c>
      <c r="E507" t="s">
        <v>525</v>
      </c>
      <c r="F507" t="s">
        <v>525</v>
      </c>
      <c r="G507" t="s">
        <v>728</v>
      </c>
      <c r="H507" t="s">
        <v>525</v>
      </c>
      <c r="I507">
        <v>2130054</v>
      </c>
      <c r="J507" t="s">
        <v>729</v>
      </c>
      <c r="K507" t="s">
        <v>525</v>
      </c>
      <c r="L507" t="s">
        <v>730</v>
      </c>
      <c r="M507" t="s">
        <v>723</v>
      </c>
      <c r="N507" t="s">
        <v>724</v>
      </c>
      <c r="O507" t="s">
        <v>56</v>
      </c>
      <c r="P507" t="s">
        <v>725</v>
      </c>
      <c r="Q507">
        <v>8603.0300000000007</v>
      </c>
      <c r="R507">
        <v>6965.87</v>
      </c>
      <c r="S507" t="str">
        <f t="shared" si="7"/>
        <v>深圳尚米网络技术有限公司深圳尚米网络技术有限公司CPC</v>
      </c>
      <c r="T507" t="e">
        <f>VLOOKUP(S:S,[1]Sheet1!N:N,1,0)</f>
        <v>#N/A</v>
      </c>
    </row>
    <row r="508" spans="1:20" x14ac:dyDescent="0.15">
      <c r="A508">
        <v>20230403</v>
      </c>
      <c r="B508">
        <v>29850997</v>
      </c>
      <c r="C508" t="s">
        <v>777</v>
      </c>
      <c r="D508" t="s">
        <v>727</v>
      </c>
      <c r="E508" t="s">
        <v>525</v>
      </c>
      <c r="F508" t="s">
        <v>525</v>
      </c>
      <c r="G508" t="s">
        <v>728</v>
      </c>
      <c r="H508" t="s">
        <v>525</v>
      </c>
      <c r="I508">
        <v>2130054</v>
      </c>
      <c r="J508" t="s">
        <v>729</v>
      </c>
      <c r="K508" t="s">
        <v>525</v>
      </c>
      <c r="L508" t="s">
        <v>730</v>
      </c>
      <c r="M508" t="s">
        <v>723</v>
      </c>
      <c r="N508" t="s">
        <v>724</v>
      </c>
      <c r="O508" t="s">
        <v>56</v>
      </c>
      <c r="P508" t="s">
        <v>725</v>
      </c>
      <c r="Q508">
        <v>7963.39</v>
      </c>
      <c r="R508">
        <v>6447.93</v>
      </c>
      <c r="S508" t="str">
        <f t="shared" si="7"/>
        <v>深圳尚米网络技术有限公司深圳尚米网络技术有限公司CPC</v>
      </c>
      <c r="T508" t="e">
        <f>VLOOKUP(S:S,[1]Sheet1!N:N,1,0)</f>
        <v>#N/A</v>
      </c>
    </row>
    <row r="509" spans="1:20" x14ac:dyDescent="0.15">
      <c r="A509">
        <v>20230404</v>
      </c>
      <c r="B509">
        <v>29850997</v>
      </c>
      <c r="C509" t="s">
        <v>777</v>
      </c>
      <c r="D509" t="s">
        <v>727</v>
      </c>
      <c r="E509" t="s">
        <v>525</v>
      </c>
      <c r="F509" t="s">
        <v>525</v>
      </c>
      <c r="G509" t="s">
        <v>728</v>
      </c>
      <c r="H509" t="s">
        <v>525</v>
      </c>
      <c r="I509">
        <v>2130054</v>
      </c>
      <c r="J509" t="s">
        <v>729</v>
      </c>
      <c r="K509" t="s">
        <v>525</v>
      </c>
      <c r="L509" t="s">
        <v>730</v>
      </c>
      <c r="M509" t="s">
        <v>723</v>
      </c>
      <c r="N509" t="s">
        <v>724</v>
      </c>
      <c r="O509" t="s">
        <v>56</v>
      </c>
      <c r="P509" t="s">
        <v>725</v>
      </c>
      <c r="Q509">
        <v>8890.7900000000009</v>
      </c>
      <c r="R509">
        <v>7198.86</v>
      </c>
      <c r="S509" t="str">
        <f t="shared" si="7"/>
        <v>深圳尚米网络技术有限公司深圳尚米网络技术有限公司CPC</v>
      </c>
      <c r="T509" t="e">
        <f>VLOOKUP(S:S,[1]Sheet1!N:N,1,0)</f>
        <v>#N/A</v>
      </c>
    </row>
    <row r="510" spans="1:20" x14ac:dyDescent="0.15">
      <c r="A510">
        <v>20230405</v>
      </c>
      <c r="B510">
        <v>29850997</v>
      </c>
      <c r="C510" t="s">
        <v>777</v>
      </c>
      <c r="D510" t="s">
        <v>727</v>
      </c>
      <c r="E510" t="s">
        <v>525</v>
      </c>
      <c r="F510" t="s">
        <v>525</v>
      </c>
      <c r="G510" t="s">
        <v>728</v>
      </c>
      <c r="H510" t="s">
        <v>525</v>
      </c>
      <c r="I510">
        <v>2130054</v>
      </c>
      <c r="J510" t="s">
        <v>729</v>
      </c>
      <c r="K510" t="s">
        <v>525</v>
      </c>
      <c r="L510" t="s">
        <v>730</v>
      </c>
      <c r="M510" t="s">
        <v>723</v>
      </c>
      <c r="N510" t="s">
        <v>724</v>
      </c>
      <c r="O510" t="s">
        <v>56</v>
      </c>
      <c r="P510" t="s">
        <v>725</v>
      </c>
      <c r="Q510">
        <v>9064.19</v>
      </c>
      <c r="R510">
        <v>7339.28</v>
      </c>
      <c r="S510" t="str">
        <f t="shared" si="7"/>
        <v>深圳尚米网络技术有限公司深圳尚米网络技术有限公司CPC</v>
      </c>
      <c r="T510" t="e">
        <f>VLOOKUP(S:S,[1]Sheet1!N:N,1,0)</f>
        <v>#N/A</v>
      </c>
    </row>
    <row r="511" spans="1:20" x14ac:dyDescent="0.15">
      <c r="A511">
        <v>20230406</v>
      </c>
      <c r="B511">
        <v>29850997</v>
      </c>
      <c r="C511" t="s">
        <v>777</v>
      </c>
      <c r="D511" t="s">
        <v>727</v>
      </c>
      <c r="E511" t="s">
        <v>525</v>
      </c>
      <c r="F511" t="s">
        <v>525</v>
      </c>
      <c r="G511" t="s">
        <v>728</v>
      </c>
      <c r="H511" t="s">
        <v>525</v>
      </c>
      <c r="I511">
        <v>2130054</v>
      </c>
      <c r="J511" t="s">
        <v>729</v>
      </c>
      <c r="K511" t="s">
        <v>525</v>
      </c>
      <c r="L511" t="s">
        <v>730</v>
      </c>
      <c r="M511" t="s">
        <v>723</v>
      </c>
      <c r="N511" t="s">
        <v>724</v>
      </c>
      <c r="O511" t="s">
        <v>56</v>
      </c>
      <c r="P511" t="s">
        <v>725</v>
      </c>
      <c r="Q511">
        <v>7933.33</v>
      </c>
      <c r="R511">
        <v>6423.62</v>
      </c>
      <c r="S511" t="str">
        <f t="shared" si="7"/>
        <v>深圳尚米网络技术有限公司深圳尚米网络技术有限公司CPC</v>
      </c>
      <c r="T511" t="e">
        <f>VLOOKUP(S:S,[1]Sheet1!N:N,1,0)</f>
        <v>#N/A</v>
      </c>
    </row>
    <row r="512" spans="1:20" x14ac:dyDescent="0.15">
      <c r="A512">
        <v>20230407</v>
      </c>
      <c r="B512">
        <v>29850997</v>
      </c>
      <c r="C512" t="s">
        <v>777</v>
      </c>
      <c r="D512" t="s">
        <v>727</v>
      </c>
      <c r="E512" t="s">
        <v>525</v>
      </c>
      <c r="F512" t="s">
        <v>525</v>
      </c>
      <c r="G512" t="s">
        <v>728</v>
      </c>
      <c r="H512" t="s">
        <v>525</v>
      </c>
      <c r="I512">
        <v>2130054</v>
      </c>
      <c r="J512" t="s">
        <v>729</v>
      </c>
      <c r="K512" t="s">
        <v>525</v>
      </c>
      <c r="L512" t="s">
        <v>730</v>
      </c>
      <c r="M512" t="s">
        <v>723</v>
      </c>
      <c r="N512" t="s">
        <v>724</v>
      </c>
      <c r="O512" t="s">
        <v>56</v>
      </c>
      <c r="P512" t="s">
        <v>725</v>
      </c>
      <c r="Q512">
        <v>4687.54</v>
      </c>
      <c r="R512">
        <v>3795.45</v>
      </c>
      <c r="S512" t="str">
        <f t="shared" si="7"/>
        <v>深圳尚米网络技术有限公司深圳尚米网络技术有限公司CPC</v>
      </c>
      <c r="T512" t="e">
        <f>VLOOKUP(S:S,[1]Sheet1!N:N,1,0)</f>
        <v>#N/A</v>
      </c>
    </row>
    <row r="513" spans="1:20" x14ac:dyDescent="0.15">
      <c r="A513">
        <v>20230408</v>
      </c>
      <c r="B513">
        <v>29850997</v>
      </c>
      <c r="C513" t="s">
        <v>777</v>
      </c>
      <c r="D513" t="s">
        <v>727</v>
      </c>
      <c r="E513" t="s">
        <v>525</v>
      </c>
      <c r="F513" t="s">
        <v>525</v>
      </c>
      <c r="G513" t="s">
        <v>728</v>
      </c>
      <c r="H513" t="s">
        <v>525</v>
      </c>
      <c r="I513">
        <v>2130054</v>
      </c>
      <c r="J513" t="s">
        <v>729</v>
      </c>
      <c r="K513" t="s">
        <v>525</v>
      </c>
      <c r="L513" t="s">
        <v>730</v>
      </c>
      <c r="M513" t="s">
        <v>723</v>
      </c>
      <c r="N513" t="s">
        <v>724</v>
      </c>
      <c r="O513" t="s">
        <v>56</v>
      </c>
      <c r="P513" t="s">
        <v>725</v>
      </c>
      <c r="Q513">
        <v>7954.07</v>
      </c>
      <c r="R513">
        <v>6440.4</v>
      </c>
      <c r="S513" t="str">
        <f t="shared" si="7"/>
        <v>深圳尚米网络技术有限公司深圳尚米网络技术有限公司CPC</v>
      </c>
      <c r="T513" t="e">
        <f>VLOOKUP(S:S,[1]Sheet1!N:N,1,0)</f>
        <v>#N/A</v>
      </c>
    </row>
    <row r="514" spans="1:20" x14ac:dyDescent="0.15">
      <c r="A514">
        <v>20230409</v>
      </c>
      <c r="B514">
        <v>29850997</v>
      </c>
      <c r="C514" t="s">
        <v>777</v>
      </c>
      <c r="D514" t="s">
        <v>727</v>
      </c>
      <c r="E514" t="s">
        <v>525</v>
      </c>
      <c r="F514" t="s">
        <v>525</v>
      </c>
      <c r="G514" t="s">
        <v>728</v>
      </c>
      <c r="H514" t="s">
        <v>525</v>
      </c>
      <c r="I514">
        <v>2130054</v>
      </c>
      <c r="J514" t="s">
        <v>729</v>
      </c>
      <c r="K514" t="s">
        <v>525</v>
      </c>
      <c r="L514" t="s">
        <v>730</v>
      </c>
      <c r="M514" t="s">
        <v>723</v>
      </c>
      <c r="N514" t="s">
        <v>724</v>
      </c>
      <c r="O514" t="s">
        <v>56</v>
      </c>
      <c r="P514" t="s">
        <v>725</v>
      </c>
      <c r="Q514">
        <v>5241.54</v>
      </c>
      <c r="R514">
        <v>4244.0200000000004</v>
      </c>
      <c r="S514" t="str">
        <f t="shared" si="7"/>
        <v>深圳尚米网络技术有限公司深圳尚米网络技术有限公司CPC</v>
      </c>
      <c r="T514" t="e">
        <f>VLOOKUP(S:S,[1]Sheet1!N:N,1,0)</f>
        <v>#N/A</v>
      </c>
    </row>
    <row r="515" spans="1:20" x14ac:dyDescent="0.15">
      <c r="A515">
        <v>20230410</v>
      </c>
      <c r="B515">
        <v>29850997</v>
      </c>
      <c r="C515" t="s">
        <v>777</v>
      </c>
      <c r="D515" t="s">
        <v>727</v>
      </c>
      <c r="E515" t="s">
        <v>525</v>
      </c>
      <c r="F515" t="s">
        <v>525</v>
      </c>
      <c r="G515" t="s">
        <v>728</v>
      </c>
      <c r="H515" t="s">
        <v>525</v>
      </c>
      <c r="I515">
        <v>2130054</v>
      </c>
      <c r="J515" t="s">
        <v>729</v>
      </c>
      <c r="K515" t="s">
        <v>525</v>
      </c>
      <c r="L515" t="s">
        <v>730</v>
      </c>
      <c r="M515" t="s">
        <v>723</v>
      </c>
      <c r="N515" t="s">
        <v>724</v>
      </c>
      <c r="O515" t="s">
        <v>56</v>
      </c>
      <c r="P515" t="s">
        <v>725</v>
      </c>
      <c r="Q515">
        <v>6742.31</v>
      </c>
      <c r="R515">
        <v>5459.22</v>
      </c>
      <c r="S515" t="str">
        <f t="shared" ref="S515:S578" si="8">F515&amp;K515&amp;O515</f>
        <v>深圳尚米网络技术有限公司深圳尚米网络技术有限公司CPC</v>
      </c>
      <c r="T515" t="e">
        <f>VLOOKUP(S:S,[1]Sheet1!N:N,1,0)</f>
        <v>#N/A</v>
      </c>
    </row>
    <row r="516" spans="1:20" x14ac:dyDescent="0.15">
      <c r="A516">
        <v>20230411</v>
      </c>
      <c r="B516">
        <v>29850997</v>
      </c>
      <c r="C516" t="s">
        <v>777</v>
      </c>
      <c r="D516" t="s">
        <v>727</v>
      </c>
      <c r="E516" t="s">
        <v>525</v>
      </c>
      <c r="F516" t="s">
        <v>525</v>
      </c>
      <c r="G516" t="s">
        <v>728</v>
      </c>
      <c r="H516" t="s">
        <v>525</v>
      </c>
      <c r="I516">
        <v>2130054</v>
      </c>
      <c r="J516" t="s">
        <v>729</v>
      </c>
      <c r="K516" t="s">
        <v>525</v>
      </c>
      <c r="L516" t="s">
        <v>730</v>
      </c>
      <c r="M516" t="s">
        <v>723</v>
      </c>
      <c r="N516" t="s">
        <v>724</v>
      </c>
      <c r="O516" t="s">
        <v>56</v>
      </c>
      <c r="P516" t="s">
        <v>725</v>
      </c>
      <c r="Q516">
        <v>7597.4</v>
      </c>
      <c r="R516">
        <v>6151.61</v>
      </c>
      <c r="S516" t="str">
        <f t="shared" si="8"/>
        <v>深圳尚米网络技术有限公司深圳尚米网络技术有限公司CPC</v>
      </c>
      <c r="T516" t="e">
        <f>VLOOKUP(S:S,[1]Sheet1!N:N,1,0)</f>
        <v>#N/A</v>
      </c>
    </row>
    <row r="517" spans="1:20" x14ac:dyDescent="0.15">
      <c r="A517">
        <v>20230412</v>
      </c>
      <c r="B517">
        <v>29850997</v>
      </c>
      <c r="C517" t="s">
        <v>777</v>
      </c>
      <c r="D517" t="s">
        <v>727</v>
      </c>
      <c r="E517" t="s">
        <v>525</v>
      </c>
      <c r="F517" t="s">
        <v>525</v>
      </c>
      <c r="G517" t="s">
        <v>728</v>
      </c>
      <c r="H517" t="s">
        <v>525</v>
      </c>
      <c r="I517">
        <v>2130054</v>
      </c>
      <c r="J517" t="s">
        <v>729</v>
      </c>
      <c r="K517" t="s">
        <v>525</v>
      </c>
      <c r="L517" t="s">
        <v>730</v>
      </c>
      <c r="M517" t="s">
        <v>723</v>
      </c>
      <c r="N517" t="s">
        <v>724</v>
      </c>
      <c r="O517" t="s">
        <v>56</v>
      </c>
      <c r="P517" t="s">
        <v>725</v>
      </c>
      <c r="Q517">
        <v>6083.55</v>
      </c>
      <c r="R517">
        <v>4925.82</v>
      </c>
      <c r="S517" t="str">
        <f t="shared" si="8"/>
        <v>深圳尚米网络技术有限公司深圳尚米网络技术有限公司CPC</v>
      </c>
      <c r="T517" t="e">
        <f>VLOOKUP(S:S,[1]Sheet1!N:N,1,0)</f>
        <v>#N/A</v>
      </c>
    </row>
    <row r="518" spans="1:20" x14ac:dyDescent="0.15">
      <c r="A518">
        <v>20230413</v>
      </c>
      <c r="B518">
        <v>29850997</v>
      </c>
      <c r="C518" t="s">
        <v>777</v>
      </c>
      <c r="D518" t="s">
        <v>727</v>
      </c>
      <c r="E518" t="s">
        <v>525</v>
      </c>
      <c r="F518" t="s">
        <v>525</v>
      </c>
      <c r="G518" t="s">
        <v>728</v>
      </c>
      <c r="H518" t="s">
        <v>525</v>
      </c>
      <c r="I518">
        <v>2130054</v>
      </c>
      <c r="J518" t="s">
        <v>729</v>
      </c>
      <c r="K518" t="s">
        <v>525</v>
      </c>
      <c r="L518" t="s">
        <v>730</v>
      </c>
      <c r="M518" t="s">
        <v>723</v>
      </c>
      <c r="N518" t="s">
        <v>724</v>
      </c>
      <c r="O518" t="s">
        <v>56</v>
      </c>
      <c r="P518" t="s">
        <v>725</v>
      </c>
      <c r="Q518">
        <v>6285.3</v>
      </c>
      <c r="R518">
        <v>5089.17</v>
      </c>
      <c r="S518" t="str">
        <f t="shared" si="8"/>
        <v>深圳尚米网络技术有限公司深圳尚米网络技术有限公司CPC</v>
      </c>
      <c r="T518" t="e">
        <f>VLOOKUP(S:S,[1]Sheet1!N:N,1,0)</f>
        <v>#N/A</v>
      </c>
    </row>
    <row r="519" spans="1:20" x14ac:dyDescent="0.15">
      <c r="A519">
        <v>20230414</v>
      </c>
      <c r="B519">
        <v>29850997</v>
      </c>
      <c r="C519" t="s">
        <v>777</v>
      </c>
      <c r="D519" t="s">
        <v>727</v>
      </c>
      <c r="E519" t="s">
        <v>525</v>
      </c>
      <c r="F519" t="s">
        <v>525</v>
      </c>
      <c r="G519" t="s">
        <v>728</v>
      </c>
      <c r="H519" t="s">
        <v>525</v>
      </c>
      <c r="I519">
        <v>2130054</v>
      </c>
      <c r="J519" t="s">
        <v>729</v>
      </c>
      <c r="K519" t="s">
        <v>525</v>
      </c>
      <c r="L519" t="s">
        <v>730</v>
      </c>
      <c r="M519" t="s">
        <v>723</v>
      </c>
      <c r="N519" t="s">
        <v>724</v>
      </c>
      <c r="O519" t="s">
        <v>56</v>
      </c>
      <c r="P519" t="s">
        <v>725</v>
      </c>
      <c r="Q519">
        <v>9003.74</v>
      </c>
      <c r="R519">
        <v>7290.36</v>
      </c>
      <c r="S519" t="str">
        <f t="shared" si="8"/>
        <v>深圳尚米网络技术有限公司深圳尚米网络技术有限公司CPC</v>
      </c>
      <c r="T519" t="e">
        <f>VLOOKUP(S:S,[1]Sheet1!N:N,1,0)</f>
        <v>#N/A</v>
      </c>
    </row>
    <row r="520" spans="1:20" x14ac:dyDescent="0.15">
      <c r="A520">
        <v>20230415</v>
      </c>
      <c r="B520">
        <v>29850997</v>
      </c>
      <c r="C520" t="s">
        <v>777</v>
      </c>
      <c r="D520" t="s">
        <v>727</v>
      </c>
      <c r="E520" t="s">
        <v>525</v>
      </c>
      <c r="F520" t="s">
        <v>525</v>
      </c>
      <c r="G520" t="s">
        <v>728</v>
      </c>
      <c r="H520" t="s">
        <v>525</v>
      </c>
      <c r="I520">
        <v>2130054</v>
      </c>
      <c r="J520" t="s">
        <v>729</v>
      </c>
      <c r="K520" t="s">
        <v>525</v>
      </c>
      <c r="L520" t="s">
        <v>730</v>
      </c>
      <c r="M520" t="s">
        <v>723</v>
      </c>
      <c r="N520" t="s">
        <v>724</v>
      </c>
      <c r="O520" t="s">
        <v>56</v>
      </c>
      <c r="P520" t="s">
        <v>725</v>
      </c>
      <c r="Q520">
        <v>8512.5300000000007</v>
      </c>
      <c r="R520">
        <v>6892.56</v>
      </c>
      <c r="S520" t="str">
        <f t="shared" si="8"/>
        <v>深圳尚米网络技术有限公司深圳尚米网络技术有限公司CPC</v>
      </c>
      <c r="T520" t="e">
        <f>VLOOKUP(S:S,[1]Sheet1!N:N,1,0)</f>
        <v>#N/A</v>
      </c>
    </row>
    <row r="521" spans="1:20" x14ac:dyDescent="0.15">
      <c r="A521">
        <v>20230416</v>
      </c>
      <c r="B521">
        <v>29850997</v>
      </c>
      <c r="C521" t="s">
        <v>777</v>
      </c>
      <c r="D521" t="s">
        <v>727</v>
      </c>
      <c r="E521" t="s">
        <v>525</v>
      </c>
      <c r="F521" t="s">
        <v>525</v>
      </c>
      <c r="G521" t="s">
        <v>728</v>
      </c>
      <c r="H521" t="s">
        <v>525</v>
      </c>
      <c r="I521">
        <v>2130054</v>
      </c>
      <c r="J521" t="s">
        <v>729</v>
      </c>
      <c r="K521" t="s">
        <v>525</v>
      </c>
      <c r="L521" t="s">
        <v>730</v>
      </c>
      <c r="M521" t="s">
        <v>723</v>
      </c>
      <c r="N521" t="s">
        <v>724</v>
      </c>
      <c r="O521" t="s">
        <v>56</v>
      </c>
      <c r="P521" t="s">
        <v>725</v>
      </c>
      <c r="Q521">
        <v>8537.4599999999991</v>
      </c>
      <c r="R521">
        <v>6912.77</v>
      </c>
      <c r="S521" t="str">
        <f t="shared" si="8"/>
        <v>深圳尚米网络技术有限公司深圳尚米网络技术有限公司CPC</v>
      </c>
      <c r="T521" t="e">
        <f>VLOOKUP(S:S,[1]Sheet1!N:N,1,0)</f>
        <v>#N/A</v>
      </c>
    </row>
    <row r="522" spans="1:20" x14ac:dyDescent="0.15">
      <c r="A522">
        <v>20230417</v>
      </c>
      <c r="B522">
        <v>29850997</v>
      </c>
      <c r="C522" t="s">
        <v>777</v>
      </c>
      <c r="D522" t="s">
        <v>727</v>
      </c>
      <c r="E522" t="s">
        <v>525</v>
      </c>
      <c r="F522" t="s">
        <v>525</v>
      </c>
      <c r="G522" t="s">
        <v>728</v>
      </c>
      <c r="H522" t="s">
        <v>525</v>
      </c>
      <c r="I522">
        <v>2130054</v>
      </c>
      <c r="J522" t="s">
        <v>729</v>
      </c>
      <c r="K522" t="s">
        <v>525</v>
      </c>
      <c r="L522" t="s">
        <v>730</v>
      </c>
      <c r="M522" t="s">
        <v>723</v>
      </c>
      <c r="N522" t="s">
        <v>724</v>
      </c>
      <c r="O522" t="s">
        <v>56</v>
      </c>
      <c r="P522" t="s">
        <v>725</v>
      </c>
      <c r="Q522">
        <v>6726.57</v>
      </c>
      <c r="R522">
        <v>5446.47</v>
      </c>
      <c r="S522" t="str">
        <f t="shared" si="8"/>
        <v>深圳尚米网络技术有限公司深圳尚米网络技术有限公司CPC</v>
      </c>
      <c r="T522" t="e">
        <f>VLOOKUP(S:S,[1]Sheet1!N:N,1,0)</f>
        <v>#N/A</v>
      </c>
    </row>
    <row r="523" spans="1:20" x14ac:dyDescent="0.15">
      <c r="A523">
        <v>20230418</v>
      </c>
      <c r="B523">
        <v>29850997</v>
      </c>
      <c r="C523" t="s">
        <v>777</v>
      </c>
      <c r="D523" t="s">
        <v>727</v>
      </c>
      <c r="E523" t="s">
        <v>525</v>
      </c>
      <c r="F523" t="s">
        <v>525</v>
      </c>
      <c r="G523" t="s">
        <v>728</v>
      </c>
      <c r="H523" t="s">
        <v>525</v>
      </c>
      <c r="I523">
        <v>2130054</v>
      </c>
      <c r="J523" t="s">
        <v>729</v>
      </c>
      <c r="K523" t="s">
        <v>525</v>
      </c>
      <c r="L523" t="s">
        <v>730</v>
      </c>
      <c r="M523" t="s">
        <v>723</v>
      </c>
      <c r="N523" t="s">
        <v>724</v>
      </c>
      <c r="O523" t="s">
        <v>56</v>
      </c>
      <c r="P523" t="s">
        <v>725</v>
      </c>
      <c r="Q523">
        <v>5562.15</v>
      </c>
      <c r="R523">
        <v>4503.6499999999996</v>
      </c>
      <c r="S523" t="str">
        <f t="shared" si="8"/>
        <v>深圳尚米网络技术有限公司深圳尚米网络技术有限公司CPC</v>
      </c>
      <c r="T523" t="e">
        <f>VLOOKUP(S:S,[1]Sheet1!N:N,1,0)</f>
        <v>#N/A</v>
      </c>
    </row>
    <row r="524" spans="1:20" x14ac:dyDescent="0.15">
      <c r="A524">
        <v>20230419</v>
      </c>
      <c r="B524">
        <v>29850997</v>
      </c>
      <c r="C524" t="s">
        <v>777</v>
      </c>
      <c r="D524" t="s">
        <v>727</v>
      </c>
      <c r="E524" t="s">
        <v>525</v>
      </c>
      <c r="F524" t="s">
        <v>525</v>
      </c>
      <c r="G524" t="s">
        <v>728</v>
      </c>
      <c r="H524" t="s">
        <v>525</v>
      </c>
      <c r="I524">
        <v>2130054</v>
      </c>
      <c r="J524" t="s">
        <v>729</v>
      </c>
      <c r="K524" t="s">
        <v>525</v>
      </c>
      <c r="L524" t="s">
        <v>730</v>
      </c>
      <c r="M524" t="s">
        <v>723</v>
      </c>
      <c r="N524" t="s">
        <v>724</v>
      </c>
      <c r="O524" t="s">
        <v>56</v>
      </c>
      <c r="P524" t="s">
        <v>725</v>
      </c>
      <c r="Q524">
        <v>6741.32</v>
      </c>
      <c r="R524">
        <v>5458.44</v>
      </c>
      <c r="S524" t="str">
        <f t="shared" si="8"/>
        <v>深圳尚米网络技术有限公司深圳尚米网络技术有限公司CPC</v>
      </c>
      <c r="T524" t="e">
        <f>VLOOKUP(S:S,[1]Sheet1!N:N,1,0)</f>
        <v>#N/A</v>
      </c>
    </row>
    <row r="525" spans="1:20" x14ac:dyDescent="0.15">
      <c r="A525">
        <v>20230420</v>
      </c>
      <c r="B525">
        <v>29850997</v>
      </c>
      <c r="C525" t="s">
        <v>777</v>
      </c>
      <c r="D525" t="s">
        <v>727</v>
      </c>
      <c r="E525" t="s">
        <v>525</v>
      </c>
      <c r="F525" t="s">
        <v>525</v>
      </c>
      <c r="G525" t="s">
        <v>728</v>
      </c>
      <c r="H525" t="s">
        <v>525</v>
      </c>
      <c r="I525">
        <v>2130054</v>
      </c>
      <c r="J525" t="s">
        <v>729</v>
      </c>
      <c r="K525" t="s">
        <v>525</v>
      </c>
      <c r="L525" t="s">
        <v>730</v>
      </c>
      <c r="M525" t="s">
        <v>723</v>
      </c>
      <c r="N525" t="s">
        <v>724</v>
      </c>
      <c r="O525" t="s">
        <v>56</v>
      </c>
      <c r="P525" t="s">
        <v>725</v>
      </c>
      <c r="Q525">
        <v>6848.62</v>
      </c>
      <c r="R525">
        <v>5545.3</v>
      </c>
      <c r="S525" t="str">
        <f t="shared" si="8"/>
        <v>深圳尚米网络技术有限公司深圳尚米网络技术有限公司CPC</v>
      </c>
      <c r="T525" t="e">
        <f>VLOOKUP(S:S,[1]Sheet1!N:N,1,0)</f>
        <v>#N/A</v>
      </c>
    </row>
    <row r="526" spans="1:20" x14ac:dyDescent="0.15">
      <c r="A526">
        <v>20230421</v>
      </c>
      <c r="B526">
        <v>29850997</v>
      </c>
      <c r="C526" t="s">
        <v>777</v>
      </c>
      <c r="D526" t="s">
        <v>727</v>
      </c>
      <c r="E526" t="s">
        <v>525</v>
      </c>
      <c r="F526" t="s">
        <v>525</v>
      </c>
      <c r="G526" t="s">
        <v>728</v>
      </c>
      <c r="H526" t="s">
        <v>525</v>
      </c>
      <c r="I526">
        <v>2130054</v>
      </c>
      <c r="J526" t="s">
        <v>729</v>
      </c>
      <c r="K526" t="s">
        <v>525</v>
      </c>
      <c r="L526" t="s">
        <v>730</v>
      </c>
      <c r="M526" t="s">
        <v>723</v>
      </c>
      <c r="N526" t="s">
        <v>724</v>
      </c>
      <c r="O526" t="s">
        <v>56</v>
      </c>
      <c r="P526" t="s">
        <v>725</v>
      </c>
      <c r="Q526">
        <v>9011.25</v>
      </c>
      <c r="R526">
        <v>7296.45</v>
      </c>
      <c r="S526" t="str">
        <f t="shared" si="8"/>
        <v>深圳尚米网络技术有限公司深圳尚米网络技术有限公司CPC</v>
      </c>
      <c r="T526" t="e">
        <f>VLOOKUP(S:S,[1]Sheet1!N:N,1,0)</f>
        <v>#N/A</v>
      </c>
    </row>
    <row r="527" spans="1:20" x14ac:dyDescent="0.15">
      <c r="A527">
        <v>20230422</v>
      </c>
      <c r="B527">
        <v>29850997</v>
      </c>
      <c r="C527" t="s">
        <v>777</v>
      </c>
      <c r="D527" t="s">
        <v>727</v>
      </c>
      <c r="E527" t="s">
        <v>525</v>
      </c>
      <c r="F527" t="s">
        <v>525</v>
      </c>
      <c r="G527" t="s">
        <v>728</v>
      </c>
      <c r="H527" t="s">
        <v>525</v>
      </c>
      <c r="I527">
        <v>2130054</v>
      </c>
      <c r="J527" t="s">
        <v>729</v>
      </c>
      <c r="K527" t="s">
        <v>525</v>
      </c>
      <c r="L527" t="s">
        <v>730</v>
      </c>
      <c r="M527" t="s">
        <v>723</v>
      </c>
      <c r="N527" t="s">
        <v>724</v>
      </c>
      <c r="O527" t="s">
        <v>56</v>
      </c>
      <c r="P527" t="s">
        <v>725</v>
      </c>
      <c r="Q527">
        <v>9061.52</v>
      </c>
      <c r="R527">
        <v>7337.16</v>
      </c>
      <c r="S527" t="str">
        <f t="shared" si="8"/>
        <v>深圳尚米网络技术有限公司深圳尚米网络技术有限公司CPC</v>
      </c>
      <c r="T527" t="e">
        <f>VLOOKUP(S:S,[1]Sheet1!N:N,1,0)</f>
        <v>#N/A</v>
      </c>
    </row>
    <row r="528" spans="1:20" x14ac:dyDescent="0.15">
      <c r="A528">
        <v>20230423</v>
      </c>
      <c r="B528">
        <v>29850997</v>
      </c>
      <c r="C528" t="s">
        <v>777</v>
      </c>
      <c r="D528" t="s">
        <v>727</v>
      </c>
      <c r="E528" t="s">
        <v>525</v>
      </c>
      <c r="F528" t="s">
        <v>525</v>
      </c>
      <c r="G528" t="s">
        <v>728</v>
      </c>
      <c r="H528" t="s">
        <v>525</v>
      </c>
      <c r="I528">
        <v>2130054</v>
      </c>
      <c r="J528" t="s">
        <v>729</v>
      </c>
      <c r="K528" t="s">
        <v>525</v>
      </c>
      <c r="L528" t="s">
        <v>730</v>
      </c>
      <c r="M528" t="s">
        <v>723</v>
      </c>
      <c r="N528" t="s">
        <v>724</v>
      </c>
      <c r="O528" t="s">
        <v>56</v>
      </c>
      <c r="P528" t="s">
        <v>725</v>
      </c>
      <c r="Q528">
        <v>9003.2800000000007</v>
      </c>
      <c r="R528">
        <v>7290.01</v>
      </c>
      <c r="S528" t="str">
        <f t="shared" si="8"/>
        <v>深圳尚米网络技术有限公司深圳尚米网络技术有限公司CPC</v>
      </c>
      <c r="T528" t="e">
        <f>VLOOKUP(S:S,[1]Sheet1!N:N,1,0)</f>
        <v>#N/A</v>
      </c>
    </row>
    <row r="529" spans="1:20" x14ac:dyDescent="0.15">
      <c r="A529">
        <v>20230424</v>
      </c>
      <c r="B529">
        <v>29850997</v>
      </c>
      <c r="C529" t="s">
        <v>777</v>
      </c>
      <c r="D529" t="s">
        <v>727</v>
      </c>
      <c r="E529" t="s">
        <v>525</v>
      </c>
      <c r="F529" t="s">
        <v>525</v>
      </c>
      <c r="G529" t="s">
        <v>728</v>
      </c>
      <c r="H529" t="s">
        <v>525</v>
      </c>
      <c r="I529">
        <v>2130054</v>
      </c>
      <c r="J529" t="s">
        <v>729</v>
      </c>
      <c r="K529" t="s">
        <v>525</v>
      </c>
      <c r="L529" t="s">
        <v>730</v>
      </c>
      <c r="M529" t="s">
        <v>723</v>
      </c>
      <c r="N529" t="s">
        <v>724</v>
      </c>
      <c r="O529" t="s">
        <v>56</v>
      </c>
      <c r="P529" t="s">
        <v>725</v>
      </c>
      <c r="Q529">
        <v>9102.0499999999993</v>
      </c>
      <c r="R529">
        <v>7369.95</v>
      </c>
      <c r="S529" t="str">
        <f t="shared" si="8"/>
        <v>深圳尚米网络技术有限公司深圳尚米网络技术有限公司CPC</v>
      </c>
      <c r="T529" t="e">
        <f>VLOOKUP(S:S,[1]Sheet1!N:N,1,0)</f>
        <v>#N/A</v>
      </c>
    </row>
    <row r="530" spans="1:20" x14ac:dyDescent="0.15">
      <c r="A530">
        <v>20230425</v>
      </c>
      <c r="B530">
        <v>29850997</v>
      </c>
      <c r="C530" t="s">
        <v>777</v>
      </c>
      <c r="D530" t="s">
        <v>727</v>
      </c>
      <c r="E530" t="s">
        <v>525</v>
      </c>
      <c r="F530" t="s">
        <v>525</v>
      </c>
      <c r="G530" t="s">
        <v>728</v>
      </c>
      <c r="H530" t="s">
        <v>525</v>
      </c>
      <c r="I530">
        <v>2130054</v>
      </c>
      <c r="J530" t="s">
        <v>729</v>
      </c>
      <c r="K530" t="s">
        <v>525</v>
      </c>
      <c r="L530" t="s">
        <v>730</v>
      </c>
      <c r="M530" t="s">
        <v>723</v>
      </c>
      <c r="N530" t="s">
        <v>724</v>
      </c>
      <c r="O530" t="s">
        <v>56</v>
      </c>
      <c r="P530" t="s">
        <v>725</v>
      </c>
      <c r="Q530">
        <v>7206.75</v>
      </c>
      <c r="R530">
        <v>5835.3</v>
      </c>
      <c r="S530" t="str">
        <f t="shared" si="8"/>
        <v>深圳尚米网络技术有限公司深圳尚米网络技术有限公司CPC</v>
      </c>
      <c r="T530" t="e">
        <f>VLOOKUP(S:S,[1]Sheet1!N:N,1,0)</f>
        <v>#N/A</v>
      </c>
    </row>
    <row r="531" spans="1:20" x14ac:dyDescent="0.15">
      <c r="A531">
        <v>20230426</v>
      </c>
      <c r="B531">
        <v>29850997</v>
      </c>
      <c r="C531" t="s">
        <v>777</v>
      </c>
      <c r="D531" t="s">
        <v>727</v>
      </c>
      <c r="E531" t="s">
        <v>525</v>
      </c>
      <c r="F531" t="s">
        <v>525</v>
      </c>
      <c r="G531" t="s">
        <v>728</v>
      </c>
      <c r="H531" t="s">
        <v>525</v>
      </c>
      <c r="I531">
        <v>2130054</v>
      </c>
      <c r="J531" t="s">
        <v>729</v>
      </c>
      <c r="K531" t="s">
        <v>525</v>
      </c>
      <c r="L531" t="s">
        <v>730</v>
      </c>
      <c r="M531" t="s">
        <v>723</v>
      </c>
      <c r="N531" t="s">
        <v>724</v>
      </c>
      <c r="O531" t="s">
        <v>56</v>
      </c>
      <c r="P531" t="s">
        <v>725</v>
      </c>
      <c r="Q531">
        <v>7873.12</v>
      </c>
      <c r="R531">
        <v>6374.89</v>
      </c>
      <c r="S531" t="str">
        <f t="shared" si="8"/>
        <v>深圳尚米网络技术有限公司深圳尚米网络技术有限公司CPC</v>
      </c>
      <c r="T531" t="e">
        <f>VLOOKUP(S:S,[1]Sheet1!N:N,1,0)</f>
        <v>#N/A</v>
      </c>
    </row>
    <row r="532" spans="1:20" x14ac:dyDescent="0.15">
      <c r="A532">
        <v>20230427</v>
      </c>
      <c r="B532">
        <v>29850997</v>
      </c>
      <c r="C532" t="s">
        <v>777</v>
      </c>
      <c r="D532" t="s">
        <v>727</v>
      </c>
      <c r="E532" t="s">
        <v>525</v>
      </c>
      <c r="F532" t="s">
        <v>525</v>
      </c>
      <c r="G532" t="s">
        <v>728</v>
      </c>
      <c r="H532" t="s">
        <v>525</v>
      </c>
      <c r="I532">
        <v>2130054</v>
      </c>
      <c r="J532" t="s">
        <v>729</v>
      </c>
      <c r="K532" t="s">
        <v>525</v>
      </c>
      <c r="L532" t="s">
        <v>730</v>
      </c>
      <c r="M532" t="s">
        <v>723</v>
      </c>
      <c r="N532" t="s">
        <v>724</v>
      </c>
      <c r="O532" t="s">
        <v>56</v>
      </c>
      <c r="P532" t="s">
        <v>725</v>
      </c>
      <c r="Q532">
        <v>6530.52</v>
      </c>
      <c r="R532">
        <v>5287.76</v>
      </c>
      <c r="S532" t="str">
        <f t="shared" si="8"/>
        <v>深圳尚米网络技术有限公司深圳尚米网络技术有限公司CPC</v>
      </c>
      <c r="T532" t="e">
        <f>VLOOKUP(S:S,[1]Sheet1!N:N,1,0)</f>
        <v>#N/A</v>
      </c>
    </row>
    <row r="533" spans="1:20" x14ac:dyDescent="0.15">
      <c r="A533">
        <v>20230428</v>
      </c>
      <c r="B533">
        <v>29850997</v>
      </c>
      <c r="C533" t="s">
        <v>777</v>
      </c>
      <c r="D533" t="s">
        <v>727</v>
      </c>
      <c r="E533" t="s">
        <v>525</v>
      </c>
      <c r="F533" t="s">
        <v>525</v>
      </c>
      <c r="G533" t="s">
        <v>728</v>
      </c>
      <c r="H533" t="s">
        <v>525</v>
      </c>
      <c r="I533">
        <v>2130054</v>
      </c>
      <c r="J533" t="s">
        <v>729</v>
      </c>
      <c r="K533" t="s">
        <v>525</v>
      </c>
      <c r="L533" t="s">
        <v>730</v>
      </c>
      <c r="M533" t="s">
        <v>723</v>
      </c>
      <c r="N533" t="s">
        <v>724</v>
      </c>
      <c r="O533" t="s">
        <v>56</v>
      </c>
      <c r="P533" t="s">
        <v>725</v>
      </c>
      <c r="Q533">
        <v>9027.8700000000008</v>
      </c>
      <c r="R533">
        <v>7309.86</v>
      </c>
      <c r="S533" t="str">
        <f t="shared" si="8"/>
        <v>深圳尚米网络技术有限公司深圳尚米网络技术有限公司CPC</v>
      </c>
      <c r="T533" t="e">
        <f>VLOOKUP(S:S,[1]Sheet1!N:N,1,0)</f>
        <v>#N/A</v>
      </c>
    </row>
    <row r="534" spans="1:20" x14ac:dyDescent="0.15">
      <c r="A534">
        <v>20230429</v>
      </c>
      <c r="B534">
        <v>29850997</v>
      </c>
      <c r="C534" t="s">
        <v>777</v>
      </c>
      <c r="D534" t="s">
        <v>727</v>
      </c>
      <c r="E534" t="s">
        <v>525</v>
      </c>
      <c r="F534" t="s">
        <v>525</v>
      </c>
      <c r="G534" t="s">
        <v>728</v>
      </c>
      <c r="H534" t="s">
        <v>525</v>
      </c>
      <c r="I534">
        <v>2130054</v>
      </c>
      <c r="J534" t="s">
        <v>729</v>
      </c>
      <c r="K534" t="s">
        <v>525</v>
      </c>
      <c r="L534" t="s">
        <v>730</v>
      </c>
      <c r="M534" t="s">
        <v>723</v>
      </c>
      <c r="N534" t="s">
        <v>724</v>
      </c>
      <c r="O534" t="s">
        <v>56</v>
      </c>
      <c r="P534" t="s">
        <v>725</v>
      </c>
      <c r="Q534">
        <v>9017.7199999999993</v>
      </c>
      <c r="R534">
        <v>7301.64</v>
      </c>
      <c r="S534" t="str">
        <f t="shared" si="8"/>
        <v>深圳尚米网络技术有限公司深圳尚米网络技术有限公司CPC</v>
      </c>
      <c r="T534" t="e">
        <f>VLOOKUP(S:S,[1]Sheet1!N:N,1,0)</f>
        <v>#N/A</v>
      </c>
    </row>
    <row r="535" spans="1:20" x14ac:dyDescent="0.15">
      <c r="A535">
        <v>20230430</v>
      </c>
      <c r="B535">
        <v>29850997</v>
      </c>
      <c r="C535" t="s">
        <v>777</v>
      </c>
      <c r="D535" t="s">
        <v>727</v>
      </c>
      <c r="E535" t="s">
        <v>525</v>
      </c>
      <c r="F535" t="s">
        <v>525</v>
      </c>
      <c r="G535" t="s">
        <v>728</v>
      </c>
      <c r="H535" t="s">
        <v>525</v>
      </c>
      <c r="I535">
        <v>2130054</v>
      </c>
      <c r="J535" t="s">
        <v>729</v>
      </c>
      <c r="K535" t="s">
        <v>525</v>
      </c>
      <c r="L535" t="s">
        <v>730</v>
      </c>
      <c r="M535" t="s">
        <v>723</v>
      </c>
      <c r="N535" t="s">
        <v>724</v>
      </c>
      <c r="O535" t="s">
        <v>56</v>
      </c>
      <c r="P535" t="s">
        <v>725</v>
      </c>
      <c r="Q535">
        <v>9007.1299999999992</v>
      </c>
      <c r="R535">
        <v>7293.14</v>
      </c>
      <c r="S535" t="str">
        <f t="shared" si="8"/>
        <v>深圳尚米网络技术有限公司深圳尚米网络技术有限公司CPC</v>
      </c>
      <c r="T535" t="e">
        <f>VLOOKUP(S:S,[1]Sheet1!N:N,1,0)</f>
        <v>#N/A</v>
      </c>
    </row>
    <row r="536" spans="1:20" x14ac:dyDescent="0.15">
      <c r="A536">
        <v>20230401</v>
      </c>
      <c r="B536">
        <v>29851020</v>
      </c>
      <c r="C536" t="s">
        <v>778</v>
      </c>
      <c r="D536" t="s">
        <v>727</v>
      </c>
      <c r="E536" t="s">
        <v>525</v>
      </c>
      <c r="F536" t="s">
        <v>525</v>
      </c>
      <c r="G536" t="s">
        <v>728</v>
      </c>
      <c r="H536" t="s">
        <v>525</v>
      </c>
      <c r="I536">
        <v>2130054</v>
      </c>
      <c r="J536" t="s">
        <v>729</v>
      </c>
      <c r="K536" t="s">
        <v>525</v>
      </c>
      <c r="L536" t="s">
        <v>730</v>
      </c>
      <c r="M536" t="s">
        <v>723</v>
      </c>
      <c r="N536" t="s">
        <v>724</v>
      </c>
      <c r="O536" t="s">
        <v>56</v>
      </c>
      <c r="P536" t="s">
        <v>725</v>
      </c>
      <c r="Q536">
        <v>2870.86</v>
      </c>
      <c r="R536">
        <v>2324.4699999999998</v>
      </c>
      <c r="S536" t="str">
        <f t="shared" si="8"/>
        <v>深圳尚米网络技术有限公司深圳尚米网络技术有限公司CPC</v>
      </c>
      <c r="T536" t="e">
        <f>VLOOKUP(S:S,[1]Sheet1!N:N,1,0)</f>
        <v>#N/A</v>
      </c>
    </row>
    <row r="537" spans="1:20" x14ac:dyDescent="0.15">
      <c r="A537">
        <v>20230402</v>
      </c>
      <c r="B537">
        <v>29851020</v>
      </c>
      <c r="C537" t="s">
        <v>778</v>
      </c>
      <c r="D537" t="s">
        <v>727</v>
      </c>
      <c r="E537" t="s">
        <v>525</v>
      </c>
      <c r="F537" t="s">
        <v>525</v>
      </c>
      <c r="G537" t="s">
        <v>728</v>
      </c>
      <c r="H537" t="s">
        <v>525</v>
      </c>
      <c r="I537">
        <v>2130054</v>
      </c>
      <c r="J537" t="s">
        <v>729</v>
      </c>
      <c r="K537" t="s">
        <v>525</v>
      </c>
      <c r="L537" t="s">
        <v>730</v>
      </c>
      <c r="M537" t="s">
        <v>723</v>
      </c>
      <c r="N537" t="s">
        <v>724</v>
      </c>
      <c r="O537" t="s">
        <v>56</v>
      </c>
      <c r="P537" t="s">
        <v>725</v>
      </c>
      <c r="Q537">
        <v>2700.51</v>
      </c>
      <c r="R537">
        <v>2186.54</v>
      </c>
      <c r="S537" t="str">
        <f t="shared" si="8"/>
        <v>深圳尚米网络技术有限公司深圳尚米网络技术有限公司CPC</v>
      </c>
      <c r="T537" t="e">
        <f>VLOOKUP(S:S,[1]Sheet1!N:N,1,0)</f>
        <v>#N/A</v>
      </c>
    </row>
    <row r="538" spans="1:20" x14ac:dyDescent="0.15">
      <c r="A538">
        <v>20230403</v>
      </c>
      <c r="B538">
        <v>29851020</v>
      </c>
      <c r="C538" t="s">
        <v>778</v>
      </c>
      <c r="D538" t="s">
        <v>727</v>
      </c>
      <c r="E538" t="s">
        <v>525</v>
      </c>
      <c r="F538" t="s">
        <v>525</v>
      </c>
      <c r="G538" t="s">
        <v>728</v>
      </c>
      <c r="H538" t="s">
        <v>525</v>
      </c>
      <c r="I538">
        <v>2130054</v>
      </c>
      <c r="J538" t="s">
        <v>729</v>
      </c>
      <c r="K538" t="s">
        <v>525</v>
      </c>
      <c r="L538" t="s">
        <v>730</v>
      </c>
      <c r="M538" t="s">
        <v>723</v>
      </c>
      <c r="N538" t="s">
        <v>724</v>
      </c>
      <c r="O538" t="s">
        <v>56</v>
      </c>
      <c r="P538" t="s">
        <v>725</v>
      </c>
      <c r="Q538">
        <v>2500.44</v>
      </c>
      <c r="R538">
        <v>2024.54</v>
      </c>
      <c r="S538" t="str">
        <f t="shared" si="8"/>
        <v>深圳尚米网络技术有限公司深圳尚米网络技术有限公司CPC</v>
      </c>
      <c r="T538" t="e">
        <f>VLOOKUP(S:S,[1]Sheet1!N:N,1,0)</f>
        <v>#N/A</v>
      </c>
    </row>
    <row r="539" spans="1:20" x14ac:dyDescent="0.15">
      <c r="A539">
        <v>20230404</v>
      </c>
      <c r="B539">
        <v>29851020</v>
      </c>
      <c r="C539" t="s">
        <v>778</v>
      </c>
      <c r="D539" t="s">
        <v>727</v>
      </c>
      <c r="E539" t="s">
        <v>525</v>
      </c>
      <c r="F539" t="s">
        <v>525</v>
      </c>
      <c r="G539" t="s">
        <v>728</v>
      </c>
      <c r="H539" t="s">
        <v>525</v>
      </c>
      <c r="I539">
        <v>2130054</v>
      </c>
      <c r="J539" t="s">
        <v>729</v>
      </c>
      <c r="K539" t="s">
        <v>525</v>
      </c>
      <c r="L539" t="s">
        <v>730</v>
      </c>
      <c r="M539" t="s">
        <v>723</v>
      </c>
      <c r="N539" t="s">
        <v>724</v>
      </c>
      <c r="O539" t="s">
        <v>56</v>
      </c>
      <c r="P539" t="s">
        <v>725</v>
      </c>
      <c r="Q539">
        <v>2519.04</v>
      </c>
      <c r="R539">
        <v>2039.61</v>
      </c>
      <c r="S539" t="str">
        <f t="shared" si="8"/>
        <v>深圳尚米网络技术有限公司深圳尚米网络技术有限公司CPC</v>
      </c>
      <c r="T539" t="e">
        <f>VLOOKUP(S:S,[1]Sheet1!N:N,1,0)</f>
        <v>#N/A</v>
      </c>
    </row>
    <row r="540" spans="1:20" x14ac:dyDescent="0.15">
      <c r="A540">
        <v>20230405</v>
      </c>
      <c r="B540">
        <v>29851020</v>
      </c>
      <c r="C540" t="s">
        <v>778</v>
      </c>
      <c r="D540" t="s">
        <v>727</v>
      </c>
      <c r="E540" t="s">
        <v>525</v>
      </c>
      <c r="F540" t="s">
        <v>525</v>
      </c>
      <c r="G540" t="s">
        <v>728</v>
      </c>
      <c r="H540" t="s">
        <v>525</v>
      </c>
      <c r="I540">
        <v>2130054</v>
      </c>
      <c r="J540" t="s">
        <v>729</v>
      </c>
      <c r="K540" t="s">
        <v>525</v>
      </c>
      <c r="L540" t="s">
        <v>730</v>
      </c>
      <c r="M540" t="s">
        <v>723</v>
      </c>
      <c r="N540" t="s">
        <v>724</v>
      </c>
      <c r="O540" t="s">
        <v>56</v>
      </c>
      <c r="P540" t="s">
        <v>725</v>
      </c>
      <c r="Q540">
        <v>2525.0500000000002</v>
      </c>
      <c r="R540">
        <v>2044.48</v>
      </c>
      <c r="S540" t="str">
        <f t="shared" si="8"/>
        <v>深圳尚米网络技术有限公司深圳尚米网络技术有限公司CPC</v>
      </c>
      <c r="T540" t="e">
        <f>VLOOKUP(S:S,[1]Sheet1!N:N,1,0)</f>
        <v>#N/A</v>
      </c>
    </row>
    <row r="541" spans="1:20" x14ac:dyDescent="0.15">
      <c r="A541">
        <v>20230406</v>
      </c>
      <c r="B541">
        <v>29851020</v>
      </c>
      <c r="C541" t="s">
        <v>778</v>
      </c>
      <c r="D541" t="s">
        <v>727</v>
      </c>
      <c r="E541" t="s">
        <v>525</v>
      </c>
      <c r="F541" t="s">
        <v>525</v>
      </c>
      <c r="G541" t="s">
        <v>728</v>
      </c>
      <c r="H541" t="s">
        <v>525</v>
      </c>
      <c r="I541">
        <v>2130054</v>
      </c>
      <c r="J541" t="s">
        <v>729</v>
      </c>
      <c r="K541" t="s">
        <v>525</v>
      </c>
      <c r="L541" t="s">
        <v>730</v>
      </c>
      <c r="M541" t="s">
        <v>723</v>
      </c>
      <c r="N541" t="s">
        <v>724</v>
      </c>
      <c r="O541" t="s">
        <v>56</v>
      </c>
      <c r="P541" t="s">
        <v>725</v>
      </c>
      <c r="Q541">
        <v>2500.25</v>
      </c>
      <c r="R541">
        <v>2024.39</v>
      </c>
      <c r="S541" t="str">
        <f t="shared" si="8"/>
        <v>深圳尚米网络技术有限公司深圳尚米网络技术有限公司CPC</v>
      </c>
      <c r="T541" t="e">
        <f>VLOOKUP(S:S,[1]Sheet1!N:N,1,0)</f>
        <v>#N/A</v>
      </c>
    </row>
    <row r="542" spans="1:20" x14ac:dyDescent="0.15">
      <c r="A542">
        <v>20230407</v>
      </c>
      <c r="B542">
        <v>29851020</v>
      </c>
      <c r="C542" t="s">
        <v>778</v>
      </c>
      <c r="D542" t="s">
        <v>727</v>
      </c>
      <c r="E542" t="s">
        <v>525</v>
      </c>
      <c r="F542" t="s">
        <v>525</v>
      </c>
      <c r="G542" t="s">
        <v>728</v>
      </c>
      <c r="H542" t="s">
        <v>525</v>
      </c>
      <c r="I542">
        <v>2130054</v>
      </c>
      <c r="J542" t="s">
        <v>729</v>
      </c>
      <c r="K542" t="s">
        <v>525</v>
      </c>
      <c r="L542" t="s">
        <v>730</v>
      </c>
      <c r="M542" t="s">
        <v>723</v>
      </c>
      <c r="N542" t="s">
        <v>724</v>
      </c>
      <c r="O542" t="s">
        <v>56</v>
      </c>
      <c r="P542" t="s">
        <v>725</v>
      </c>
      <c r="Q542">
        <v>2710.51</v>
      </c>
      <c r="R542">
        <v>2194.65</v>
      </c>
      <c r="S542" t="str">
        <f t="shared" si="8"/>
        <v>深圳尚米网络技术有限公司深圳尚米网络技术有限公司CPC</v>
      </c>
      <c r="T542" t="e">
        <f>VLOOKUP(S:S,[1]Sheet1!N:N,1,0)</f>
        <v>#N/A</v>
      </c>
    </row>
    <row r="543" spans="1:20" x14ac:dyDescent="0.15">
      <c r="A543">
        <v>20230408</v>
      </c>
      <c r="B543">
        <v>29851020</v>
      </c>
      <c r="C543" t="s">
        <v>778</v>
      </c>
      <c r="D543" t="s">
        <v>727</v>
      </c>
      <c r="E543" t="s">
        <v>525</v>
      </c>
      <c r="F543" t="s">
        <v>525</v>
      </c>
      <c r="G543" t="s">
        <v>728</v>
      </c>
      <c r="H543" t="s">
        <v>525</v>
      </c>
      <c r="I543">
        <v>2130054</v>
      </c>
      <c r="J543" t="s">
        <v>729</v>
      </c>
      <c r="K543" t="s">
        <v>525</v>
      </c>
      <c r="L543" t="s">
        <v>730</v>
      </c>
      <c r="M543" t="s">
        <v>723</v>
      </c>
      <c r="N543" t="s">
        <v>724</v>
      </c>
      <c r="O543" t="s">
        <v>56</v>
      </c>
      <c r="P543" t="s">
        <v>725</v>
      </c>
      <c r="Q543">
        <v>3001.59</v>
      </c>
      <c r="R543">
        <v>2430.34</v>
      </c>
      <c r="S543" t="str">
        <f t="shared" si="8"/>
        <v>深圳尚米网络技术有限公司深圳尚米网络技术有限公司CPC</v>
      </c>
      <c r="T543" t="e">
        <f>VLOOKUP(S:S,[1]Sheet1!N:N,1,0)</f>
        <v>#N/A</v>
      </c>
    </row>
    <row r="544" spans="1:20" x14ac:dyDescent="0.15">
      <c r="A544">
        <v>20230409</v>
      </c>
      <c r="B544">
        <v>29851020</v>
      </c>
      <c r="C544" t="s">
        <v>778</v>
      </c>
      <c r="D544" t="s">
        <v>727</v>
      </c>
      <c r="E544" t="s">
        <v>525</v>
      </c>
      <c r="F544" t="s">
        <v>525</v>
      </c>
      <c r="G544" t="s">
        <v>728</v>
      </c>
      <c r="H544" t="s">
        <v>525</v>
      </c>
      <c r="I544">
        <v>2130054</v>
      </c>
      <c r="J544" t="s">
        <v>729</v>
      </c>
      <c r="K544" t="s">
        <v>525</v>
      </c>
      <c r="L544" t="s">
        <v>730</v>
      </c>
      <c r="M544" t="s">
        <v>723</v>
      </c>
      <c r="N544" t="s">
        <v>724</v>
      </c>
      <c r="O544" t="s">
        <v>56</v>
      </c>
      <c r="P544" t="s">
        <v>725</v>
      </c>
      <c r="Q544">
        <v>2509.58</v>
      </c>
      <c r="R544">
        <v>2031.95</v>
      </c>
      <c r="S544" t="str">
        <f t="shared" si="8"/>
        <v>深圳尚米网络技术有限公司深圳尚米网络技术有限公司CPC</v>
      </c>
      <c r="T544" t="e">
        <f>VLOOKUP(S:S,[1]Sheet1!N:N,1,0)</f>
        <v>#N/A</v>
      </c>
    </row>
    <row r="545" spans="1:20" x14ac:dyDescent="0.15">
      <c r="A545">
        <v>20230410</v>
      </c>
      <c r="B545">
        <v>29851020</v>
      </c>
      <c r="C545" t="s">
        <v>778</v>
      </c>
      <c r="D545" t="s">
        <v>727</v>
      </c>
      <c r="E545" t="s">
        <v>525</v>
      </c>
      <c r="F545" t="s">
        <v>525</v>
      </c>
      <c r="G545" t="s">
        <v>728</v>
      </c>
      <c r="H545" t="s">
        <v>525</v>
      </c>
      <c r="I545">
        <v>2130054</v>
      </c>
      <c r="J545" t="s">
        <v>729</v>
      </c>
      <c r="K545" t="s">
        <v>525</v>
      </c>
      <c r="L545" t="s">
        <v>730</v>
      </c>
      <c r="M545" t="s">
        <v>723</v>
      </c>
      <c r="N545" t="s">
        <v>724</v>
      </c>
      <c r="O545" t="s">
        <v>56</v>
      </c>
      <c r="P545" t="s">
        <v>725</v>
      </c>
      <c r="Q545">
        <v>2446.4299999999998</v>
      </c>
      <c r="R545">
        <v>1980.82</v>
      </c>
      <c r="S545" t="str">
        <f t="shared" si="8"/>
        <v>深圳尚米网络技术有限公司深圳尚米网络技术有限公司CPC</v>
      </c>
      <c r="T545" t="e">
        <f>VLOOKUP(S:S,[1]Sheet1!N:N,1,0)</f>
        <v>#N/A</v>
      </c>
    </row>
    <row r="546" spans="1:20" x14ac:dyDescent="0.15">
      <c r="A546">
        <v>20230411</v>
      </c>
      <c r="B546">
        <v>29851020</v>
      </c>
      <c r="C546" t="s">
        <v>778</v>
      </c>
      <c r="D546" t="s">
        <v>727</v>
      </c>
      <c r="E546" t="s">
        <v>525</v>
      </c>
      <c r="F546" t="s">
        <v>525</v>
      </c>
      <c r="G546" t="s">
        <v>728</v>
      </c>
      <c r="H546" t="s">
        <v>525</v>
      </c>
      <c r="I546">
        <v>2130054</v>
      </c>
      <c r="J546" t="s">
        <v>729</v>
      </c>
      <c r="K546" t="s">
        <v>525</v>
      </c>
      <c r="L546" t="s">
        <v>730</v>
      </c>
      <c r="M546" t="s">
        <v>723</v>
      </c>
      <c r="N546" t="s">
        <v>724</v>
      </c>
      <c r="O546" t="s">
        <v>56</v>
      </c>
      <c r="P546" t="s">
        <v>725</v>
      </c>
      <c r="Q546">
        <v>2879.46</v>
      </c>
      <c r="R546">
        <v>2331.44</v>
      </c>
      <c r="S546" t="str">
        <f t="shared" si="8"/>
        <v>深圳尚米网络技术有限公司深圳尚米网络技术有限公司CPC</v>
      </c>
      <c r="T546" t="e">
        <f>VLOOKUP(S:S,[1]Sheet1!N:N,1,0)</f>
        <v>#N/A</v>
      </c>
    </row>
    <row r="547" spans="1:20" x14ac:dyDescent="0.15">
      <c r="A547">
        <v>20230412</v>
      </c>
      <c r="B547">
        <v>29851020</v>
      </c>
      <c r="C547" t="s">
        <v>778</v>
      </c>
      <c r="D547" t="s">
        <v>727</v>
      </c>
      <c r="E547" t="s">
        <v>525</v>
      </c>
      <c r="F547" t="s">
        <v>525</v>
      </c>
      <c r="G547" t="s">
        <v>728</v>
      </c>
      <c r="H547" t="s">
        <v>525</v>
      </c>
      <c r="I547">
        <v>2130054</v>
      </c>
      <c r="J547" t="s">
        <v>729</v>
      </c>
      <c r="K547" t="s">
        <v>525</v>
      </c>
      <c r="L547" t="s">
        <v>730</v>
      </c>
      <c r="M547" t="s">
        <v>723</v>
      </c>
      <c r="N547" t="s">
        <v>724</v>
      </c>
      <c r="O547" t="s">
        <v>56</v>
      </c>
      <c r="P547" t="s">
        <v>725</v>
      </c>
      <c r="Q547">
        <v>2706.79</v>
      </c>
      <c r="R547">
        <v>2191.62</v>
      </c>
      <c r="S547" t="str">
        <f t="shared" si="8"/>
        <v>深圳尚米网络技术有限公司深圳尚米网络技术有限公司CPC</v>
      </c>
      <c r="T547" t="e">
        <f>VLOOKUP(S:S,[1]Sheet1!N:N,1,0)</f>
        <v>#N/A</v>
      </c>
    </row>
    <row r="548" spans="1:20" x14ac:dyDescent="0.15">
      <c r="A548">
        <v>20230413</v>
      </c>
      <c r="B548">
        <v>29851020</v>
      </c>
      <c r="C548" t="s">
        <v>778</v>
      </c>
      <c r="D548" t="s">
        <v>727</v>
      </c>
      <c r="E548" t="s">
        <v>525</v>
      </c>
      <c r="F548" t="s">
        <v>525</v>
      </c>
      <c r="G548" t="s">
        <v>728</v>
      </c>
      <c r="H548" t="s">
        <v>525</v>
      </c>
      <c r="I548">
        <v>2130054</v>
      </c>
      <c r="J548" t="s">
        <v>729</v>
      </c>
      <c r="K548" t="s">
        <v>525</v>
      </c>
      <c r="L548" t="s">
        <v>730</v>
      </c>
      <c r="M548" t="s">
        <v>723</v>
      </c>
      <c r="N548" t="s">
        <v>724</v>
      </c>
      <c r="O548" t="s">
        <v>56</v>
      </c>
      <c r="P548" t="s">
        <v>725</v>
      </c>
      <c r="Q548">
        <v>2904.86</v>
      </c>
      <c r="R548">
        <v>2351.9899999999998</v>
      </c>
      <c r="S548" t="str">
        <f t="shared" si="8"/>
        <v>深圳尚米网络技术有限公司深圳尚米网络技术有限公司CPC</v>
      </c>
      <c r="T548" t="e">
        <f>VLOOKUP(S:S,[1]Sheet1!N:N,1,0)</f>
        <v>#N/A</v>
      </c>
    </row>
    <row r="549" spans="1:20" x14ac:dyDescent="0.15">
      <c r="A549">
        <v>20230414</v>
      </c>
      <c r="B549">
        <v>29851020</v>
      </c>
      <c r="C549" t="s">
        <v>778</v>
      </c>
      <c r="D549" t="s">
        <v>727</v>
      </c>
      <c r="E549" t="s">
        <v>525</v>
      </c>
      <c r="F549" t="s">
        <v>525</v>
      </c>
      <c r="G549" t="s">
        <v>728</v>
      </c>
      <c r="H549" t="s">
        <v>525</v>
      </c>
      <c r="I549">
        <v>2130054</v>
      </c>
      <c r="J549" t="s">
        <v>729</v>
      </c>
      <c r="K549" t="s">
        <v>525</v>
      </c>
      <c r="L549" t="s">
        <v>730</v>
      </c>
      <c r="M549" t="s">
        <v>723</v>
      </c>
      <c r="N549" t="s">
        <v>724</v>
      </c>
      <c r="O549" t="s">
        <v>56</v>
      </c>
      <c r="P549" t="s">
        <v>725</v>
      </c>
      <c r="Q549">
        <v>2503.67</v>
      </c>
      <c r="R549">
        <v>2027.18</v>
      </c>
      <c r="S549" t="str">
        <f t="shared" si="8"/>
        <v>深圳尚米网络技术有限公司深圳尚米网络技术有限公司CPC</v>
      </c>
      <c r="T549" t="e">
        <f>VLOOKUP(S:S,[1]Sheet1!N:N,1,0)</f>
        <v>#N/A</v>
      </c>
    </row>
    <row r="550" spans="1:20" x14ac:dyDescent="0.15">
      <c r="A550">
        <v>20230415</v>
      </c>
      <c r="B550">
        <v>29851020</v>
      </c>
      <c r="C550" t="s">
        <v>778</v>
      </c>
      <c r="D550" t="s">
        <v>727</v>
      </c>
      <c r="E550" t="s">
        <v>525</v>
      </c>
      <c r="F550" t="s">
        <v>525</v>
      </c>
      <c r="G550" t="s">
        <v>728</v>
      </c>
      <c r="H550" t="s">
        <v>525</v>
      </c>
      <c r="I550">
        <v>2130054</v>
      </c>
      <c r="J550" t="s">
        <v>729</v>
      </c>
      <c r="K550" t="s">
        <v>525</v>
      </c>
      <c r="L550" t="s">
        <v>730</v>
      </c>
      <c r="M550" t="s">
        <v>723</v>
      </c>
      <c r="N550" t="s">
        <v>724</v>
      </c>
      <c r="O550" t="s">
        <v>56</v>
      </c>
      <c r="P550" t="s">
        <v>725</v>
      </c>
      <c r="Q550">
        <v>3301.07</v>
      </c>
      <c r="R550">
        <v>2672.82</v>
      </c>
      <c r="S550" t="str">
        <f t="shared" si="8"/>
        <v>深圳尚米网络技术有限公司深圳尚米网络技术有限公司CPC</v>
      </c>
      <c r="T550" t="e">
        <f>VLOOKUP(S:S,[1]Sheet1!N:N,1,0)</f>
        <v>#N/A</v>
      </c>
    </row>
    <row r="551" spans="1:20" x14ac:dyDescent="0.15">
      <c r="A551">
        <v>20230416</v>
      </c>
      <c r="B551">
        <v>29851020</v>
      </c>
      <c r="C551" t="s">
        <v>778</v>
      </c>
      <c r="D551" t="s">
        <v>727</v>
      </c>
      <c r="E551" t="s">
        <v>525</v>
      </c>
      <c r="F551" t="s">
        <v>525</v>
      </c>
      <c r="G551" t="s">
        <v>728</v>
      </c>
      <c r="H551" t="s">
        <v>525</v>
      </c>
      <c r="I551">
        <v>2130054</v>
      </c>
      <c r="J551" t="s">
        <v>729</v>
      </c>
      <c r="K551" t="s">
        <v>525</v>
      </c>
      <c r="L551" t="s">
        <v>730</v>
      </c>
      <c r="M551" t="s">
        <v>723</v>
      </c>
      <c r="N551" t="s">
        <v>724</v>
      </c>
      <c r="O551" t="s">
        <v>56</v>
      </c>
      <c r="P551" t="s">
        <v>725</v>
      </c>
      <c r="Q551">
        <v>3002.41</v>
      </c>
      <c r="R551">
        <v>2430.9899999999998</v>
      </c>
      <c r="S551" t="str">
        <f t="shared" si="8"/>
        <v>深圳尚米网络技术有限公司深圳尚米网络技术有限公司CPC</v>
      </c>
      <c r="T551" t="e">
        <f>VLOOKUP(S:S,[1]Sheet1!N:N,1,0)</f>
        <v>#N/A</v>
      </c>
    </row>
    <row r="552" spans="1:20" x14ac:dyDescent="0.15">
      <c r="A552">
        <v>20230417</v>
      </c>
      <c r="B552">
        <v>29851020</v>
      </c>
      <c r="C552" t="s">
        <v>778</v>
      </c>
      <c r="D552" t="s">
        <v>727</v>
      </c>
      <c r="E552" t="s">
        <v>525</v>
      </c>
      <c r="F552" t="s">
        <v>525</v>
      </c>
      <c r="G552" t="s">
        <v>728</v>
      </c>
      <c r="H552" t="s">
        <v>525</v>
      </c>
      <c r="I552">
        <v>2130054</v>
      </c>
      <c r="J552" t="s">
        <v>729</v>
      </c>
      <c r="K552" t="s">
        <v>525</v>
      </c>
      <c r="L552" t="s">
        <v>730</v>
      </c>
      <c r="M552" t="s">
        <v>723</v>
      </c>
      <c r="N552" t="s">
        <v>724</v>
      </c>
      <c r="O552" t="s">
        <v>56</v>
      </c>
      <c r="P552" t="s">
        <v>725</v>
      </c>
      <c r="Q552">
        <v>2280.36</v>
      </c>
      <c r="R552">
        <v>1846.34</v>
      </c>
      <c r="S552" t="str">
        <f t="shared" si="8"/>
        <v>深圳尚米网络技术有限公司深圳尚米网络技术有限公司CPC</v>
      </c>
      <c r="T552" t="e">
        <f>VLOOKUP(S:S,[1]Sheet1!N:N,1,0)</f>
        <v>#N/A</v>
      </c>
    </row>
    <row r="553" spans="1:20" x14ac:dyDescent="0.15">
      <c r="A553">
        <v>20230418</v>
      </c>
      <c r="B553">
        <v>29851020</v>
      </c>
      <c r="C553" t="s">
        <v>778</v>
      </c>
      <c r="D553" t="s">
        <v>727</v>
      </c>
      <c r="E553" t="s">
        <v>525</v>
      </c>
      <c r="F553" t="s">
        <v>525</v>
      </c>
      <c r="G553" t="s">
        <v>728</v>
      </c>
      <c r="H553" t="s">
        <v>525</v>
      </c>
      <c r="I553">
        <v>2130054</v>
      </c>
      <c r="J553" t="s">
        <v>729</v>
      </c>
      <c r="K553" t="s">
        <v>525</v>
      </c>
      <c r="L553" t="s">
        <v>730</v>
      </c>
      <c r="M553" t="s">
        <v>723</v>
      </c>
      <c r="N553" t="s">
        <v>724</v>
      </c>
      <c r="O553" t="s">
        <v>56</v>
      </c>
      <c r="P553" t="s">
        <v>725</v>
      </c>
      <c r="Q553">
        <v>2300.86</v>
      </c>
      <c r="R553">
        <v>1862.93</v>
      </c>
      <c r="S553" t="str">
        <f t="shared" si="8"/>
        <v>深圳尚米网络技术有限公司深圳尚米网络技术有限公司CPC</v>
      </c>
      <c r="T553" t="e">
        <f>VLOOKUP(S:S,[1]Sheet1!N:N,1,0)</f>
        <v>#N/A</v>
      </c>
    </row>
    <row r="554" spans="1:20" x14ac:dyDescent="0.15">
      <c r="A554">
        <v>20230419</v>
      </c>
      <c r="B554">
        <v>29851020</v>
      </c>
      <c r="C554" t="s">
        <v>778</v>
      </c>
      <c r="D554" t="s">
        <v>727</v>
      </c>
      <c r="E554" t="s">
        <v>525</v>
      </c>
      <c r="F554" t="s">
        <v>525</v>
      </c>
      <c r="G554" t="s">
        <v>728</v>
      </c>
      <c r="H554" t="s">
        <v>525</v>
      </c>
      <c r="I554">
        <v>2130054</v>
      </c>
      <c r="J554" t="s">
        <v>729</v>
      </c>
      <c r="K554" t="s">
        <v>525</v>
      </c>
      <c r="L554" t="s">
        <v>730</v>
      </c>
      <c r="M554" t="s">
        <v>723</v>
      </c>
      <c r="N554" t="s">
        <v>724</v>
      </c>
      <c r="O554" t="s">
        <v>56</v>
      </c>
      <c r="P554" t="s">
        <v>725</v>
      </c>
      <c r="Q554">
        <v>2515.2600000000002</v>
      </c>
      <c r="R554">
        <v>2036.55</v>
      </c>
      <c r="S554" t="str">
        <f t="shared" si="8"/>
        <v>深圳尚米网络技术有限公司深圳尚米网络技术有限公司CPC</v>
      </c>
      <c r="T554" t="e">
        <f>VLOOKUP(S:S,[1]Sheet1!N:N,1,0)</f>
        <v>#N/A</v>
      </c>
    </row>
    <row r="555" spans="1:20" x14ac:dyDescent="0.15">
      <c r="A555">
        <v>20230420</v>
      </c>
      <c r="B555">
        <v>29851020</v>
      </c>
      <c r="C555" t="s">
        <v>778</v>
      </c>
      <c r="D555" t="s">
        <v>727</v>
      </c>
      <c r="E555" t="s">
        <v>525</v>
      </c>
      <c r="F555" t="s">
        <v>525</v>
      </c>
      <c r="G555" t="s">
        <v>728</v>
      </c>
      <c r="H555" t="s">
        <v>525</v>
      </c>
      <c r="I555">
        <v>2130054</v>
      </c>
      <c r="J555" t="s">
        <v>729</v>
      </c>
      <c r="K555" t="s">
        <v>525</v>
      </c>
      <c r="L555" t="s">
        <v>730</v>
      </c>
      <c r="M555" t="s">
        <v>723</v>
      </c>
      <c r="N555" t="s">
        <v>724</v>
      </c>
      <c r="O555" t="s">
        <v>56</v>
      </c>
      <c r="P555" t="s">
        <v>725</v>
      </c>
      <c r="Q555">
        <v>2158.91</v>
      </c>
      <c r="R555">
        <v>1747.99</v>
      </c>
      <c r="S555" t="str">
        <f t="shared" si="8"/>
        <v>深圳尚米网络技术有限公司深圳尚米网络技术有限公司CPC</v>
      </c>
      <c r="T555" t="e">
        <f>VLOOKUP(S:S,[1]Sheet1!N:N,1,0)</f>
        <v>#N/A</v>
      </c>
    </row>
    <row r="556" spans="1:20" x14ac:dyDescent="0.15">
      <c r="A556">
        <v>20230421</v>
      </c>
      <c r="B556">
        <v>29851020</v>
      </c>
      <c r="C556" t="s">
        <v>778</v>
      </c>
      <c r="D556" t="s">
        <v>727</v>
      </c>
      <c r="E556" t="s">
        <v>525</v>
      </c>
      <c r="F556" t="s">
        <v>525</v>
      </c>
      <c r="G556" t="s">
        <v>728</v>
      </c>
      <c r="H556" t="s">
        <v>525</v>
      </c>
      <c r="I556">
        <v>2130054</v>
      </c>
      <c r="J556" t="s">
        <v>729</v>
      </c>
      <c r="K556" t="s">
        <v>525</v>
      </c>
      <c r="L556" t="s">
        <v>730</v>
      </c>
      <c r="M556" t="s">
        <v>723</v>
      </c>
      <c r="N556" t="s">
        <v>724</v>
      </c>
      <c r="O556" t="s">
        <v>56</v>
      </c>
      <c r="P556" t="s">
        <v>725</v>
      </c>
      <c r="Q556">
        <v>2515.96</v>
      </c>
      <c r="R556">
        <v>2037.1</v>
      </c>
      <c r="S556" t="str">
        <f t="shared" si="8"/>
        <v>深圳尚米网络技术有限公司深圳尚米网络技术有限公司CPC</v>
      </c>
      <c r="T556" t="e">
        <f>VLOOKUP(S:S,[1]Sheet1!N:N,1,0)</f>
        <v>#N/A</v>
      </c>
    </row>
    <row r="557" spans="1:20" x14ac:dyDescent="0.15">
      <c r="A557">
        <v>20230422</v>
      </c>
      <c r="B557">
        <v>29851020</v>
      </c>
      <c r="C557" t="s">
        <v>778</v>
      </c>
      <c r="D557" t="s">
        <v>727</v>
      </c>
      <c r="E557" t="s">
        <v>525</v>
      </c>
      <c r="F557" t="s">
        <v>525</v>
      </c>
      <c r="G557" t="s">
        <v>728</v>
      </c>
      <c r="H557" t="s">
        <v>525</v>
      </c>
      <c r="I557">
        <v>2130054</v>
      </c>
      <c r="J557" t="s">
        <v>729</v>
      </c>
      <c r="K557" t="s">
        <v>525</v>
      </c>
      <c r="L557" t="s">
        <v>730</v>
      </c>
      <c r="M557" t="s">
        <v>723</v>
      </c>
      <c r="N557" t="s">
        <v>724</v>
      </c>
      <c r="O557" t="s">
        <v>56</v>
      </c>
      <c r="P557" t="s">
        <v>725</v>
      </c>
      <c r="Q557">
        <v>2541.11</v>
      </c>
      <c r="R557">
        <v>2057.4899999999998</v>
      </c>
      <c r="S557" t="str">
        <f t="shared" si="8"/>
        <v>深圳尚米网络技术有限公司深圳尚米网络技术有限公司CPC</v>
      </c>
      <c r="T557" t="e">
        <f>VLOOKUP(S:S,[1]Sheet1!N:N,1,0)</f>
        <v>#N/A</v>
      </c>
    </row>
    <row r="558" spans="1:20" x14ac:dyDescent="0.15">
      <c r="A558">
        <v>20230423</v>
      </c>
      <c r="B558">
        <v>29851020</v>
      </c>
      <c r="C558" t="s">
        <v>778</v>
      </c>
      <c r="D558" t="s">
        <v>727</v>
      </c>
      <c r="E558" t="s">
        <v>525</v>
      </c>
      <c r="F558" t="s">
        <v>525</v>
      </c>
      <c r="G558" t="s">
        <v>728</v>
      </c>
      <c r="H558" t="s">
        <v>525</v>
      </c>
      <c r="I558">
        <v>2130054</v>
      </c>
      <c r="J558" t="s">
        <v>729</v>
      </c>
      <c r="K558" t="s">
        <v>525</v>
      </c>
      <c r="L558" t="s">
        <v>730</v>
      </c>
      <c r="M558" t="s">
        <v>723</v>
      </c>
      <c r="N558" t="s">
        <v>724</v>
      </c>
      <c r="O558" t="s">
        <v>56</v>
      </c>
      <c r="P558" t="s">
        <v>725</v>
      </c>
      <c r="Q558">
        <v>2511.13</v>
      </c>
      <c r="R558">
        <v>2033.2</v>
      </c>
      <c r="S558" t="str">
        <f t="shared" si="8"/>
        <v>深圳尚米网络技术有限公司深圳尚米网络技术有限公司CPC</v>
      </c>
      <c r="T558" t="e">
        <f>VLOOKUP(S:S,[1]Sheet1!N:N,1,0)</f>
        <v>#N/A</v>
      </c>
    </row>
    <row r="559" spans="1:20" x14ac:dyDescent="0.15">
      <c r="A559">
        <v>20230424</v>
      </c>
      <c r="B559">
        <v>29851020</v>
      </c>
      <c r="C559" t="s">
        <v>778</v>
      </c>
      <c r="D559" t="s">
        <v>727</v>
      </c>
      <c r="E559" t="s">
        <v>525</v>
      </c>
      <c r="F559" t="s">
        <v>525</v>
      </c>
      <c r="G559" t="s">
        <v>728</v>
      </c>
      <c r="H559" t="s">
        <v>525</v>
      </c>
      <c r="I559">
        <v>2130054</v>
      </c>
      <c r="J559" t="s">
        <v>729</v>
      </c>
      <c r="K559" t="s">
        <v>525</v>
      </c>
      <c r="L559" t="s">
        <v>730</v>
      </c>
      <c r="M559" t="s">
        <v>723</v>
      </c>
      <c r="N559" t="s">
        <v>724</v>
      </c>
      <c r="O559" t="s">
        <v>56</v>
      </c>
      <c r="P559" t="s">
        <v>725</v>
      </c>
      <c r="Q559">
        <v>2996.55</v>
      </c>
      <c r="R559">
        <v>2426.25</v>
      </c>
      <c r="S559" t="str">
        <f t="shared" si="8"/>
        <v>深圳尚米网络技术有限公司深圳尚米网络技术有限公司CPC</v>
      </c>
      <c r="T559" t="e">
        <f>VLOOKUP(S:S,[1]Sheet1!N:N,1,0)</f>
        <v>#N/A</v>
      </c>
    </row>
    <row r="560" spans="1:20" x14ac:dyDescent="0.15">
      <c r="A560">
        <v>20230425</v>
      </c>
      <c r="B560">
        <v>29851020</v>
      </c>
      <c r="C560" t="s">
        <v>778</v>
      </c>
      <c r="D560" t="s">
        <v>727</v>
      </c>
      <c r="E560" t="s">
        <v>525</v>
      </c>
      <c r="F560" t="s">
        <v>525</v>
      </c>
      <c r="G560" t="s">
        <v>728</v>
      </c>
      <c r="H560" t="s">
        <v>525</v>
      </c>
      <c r="I560">
        <v>2130054</v>
      </c>
      <c r="J560" t="s">
        <v>729</v>
      </c>
      <c r="K560" t="s">
        <v>525</v>
      </c>
      <c r="L560" t="s">
        <v>730</v>
      </c>
      <c r="M560" t="s">
        <v>723</v>
      </c>
      <c r="N560" t="s">
        <v>724</v>
      </c>
      <c r="O560" t="s">
        <v>56</v>
      </c>
      <c r="P560" t="s">
        <v>725</v>
      </c>
      <c r="Q560">
        <v>2305.48</v>
      </c>
      <c r="R560">
        <v>1866.67</v>
      </c>
      <c r="S560" t="str">
        <f t="shared" si="8"/>
        <v>深圳尚米网络技术有限公司深圳尚米网络技术有限公司CPC</v>
      </c>
      <c r="T560" t="e">
        <f>VLOOKUP(S:S,[1]Sheet1!N:N,1,0)</f>
        <v>#N/A</v>
      </c>
    </row>
    <row r="561" spans="1:20" x14ac:dyDescent="0.15">
      <c r="A561">
        <v>20230426</v>
      </c>
      <c r="B561">
        <v>29851020</v>
      </c>
      <c r="C561" t="s">
        <v>778</v>
      </c>
      <c r="D561" t="s">
        <v>727</v>
      </c>
      <c r="E561" t="s">
        <v>525</v>
      </c>
      <c r="F561" t="s">
        <v>525</v>
      </c>
      <c r="G561" t="s">
        <v>728</v>
      </c>
      <c r="H561" t="s">
        <v>525</v>
      </c>
      <c r="I561">
        <v>2130054</v>
      </c>
      <c r="J561" t="s">
        <v>729</v>
      </c>
      <c r="K561" t="s">
        <v>525</v>
      </c>
      <c r="L561" t="s">
        <v>730</v>
      </c>
      <c r="M561" t="s">
        <v>723</v>
      </c>
      <c r="N561" t="s">
        <v>724</v>
      </c>
      <c r="O561" t="s">
        <v>56</v>
      </c>
      <c r="P561" t="s">
        <v>725</v>
      </c>
      <c r="Q561">
        <v>1530.03</v>
      </c>
      <c r="R561">
        <v>1238.8</v>
      </c>
      <c r="S561" t="str">
        <f t="shared" si="8"/>
        <v>深圳尚米网络技术有限公司深圳尚米网络技术有限公司CPC</v>
      </c>
      <c r="T561" t="e">
        <f>VLOOKUP(S:S,[1]Sheet1!N:N,1,0)</f>
        <v>#N/A</v>
      </c>
    </row>
    <row r="562" spans="1:20" x14ac:dyDescent="0.15">
      <c r="A562">
        <v>20230427</v>
      </c>
      <c r="B562">
        <v>29851020</v>
      </c>
      <c r="C562" t="s">
        <v>778</v>
      </c>
      <c r="D562" t="s">
        <v>727</v>
      </c>
      <c r="E562" t="s">
        <v>525</v>
      </c>
      <c r="F562" t="s">
        <v>525</v>
      </c>
      <c r="G562" t="s">
        <v>728</v>
      </c>
      <c r="H562" t="s">
        <v>525</v>
      </c>
      <c r="I562">
        <v>2130054</v>
      </c>
      <c r="J562" t="s">
        <v>729</v>
      </c>
      <c r="K562" t="s">
        <v>525</v>
      </c>
      <c r="L562" t="s">
        <v>730</v>
      </c>
      <c r="M562" t="s">
        <v>723</v>
      </c>
      <c r="N562" t="s">
        <v>724</v>
      </c>
      <c r="O562" t="s">
        <v>56</v>
      </c>
      <c r="P562" t="s">
        <v>725</v>
      </c>
      <c r="Q562">
        <v>1692.3</v>
      </c>
      <c r="R562">
        <v>1370.19</v>
      </c>
      <c r="S562" t="str">
        <f t="shared" si="8"/>
        <v>深圳尚米网络技术有限公司深圳尚米网络技术有限公司CPC</v>
      </c>
      <c r="T562" t="e">
        <f>VLOOKUP(S:S,[1]Sheet1!N:N,1,0)</f>
        <v>#N/A</v>
      </c>
    </row>
    <row r="563" spans="1:20" x14ac:dyDescent="0.15">
      <c r="A563">
        <v>20230428</v>
      </c>
      <c r="B563">
        <v>29851020</v>
      </c>
      <c r="C563" t="s">
        <v>778</v>
      </c>
      <c r="D563" t="s">
        <v>727</v>
      </c>
      <c r="E563" t="s">
        <v>525</v>
      </c>
      <c r="F563" t="s">
        <v>525</v>
      </c>
      <c r="G563" t="s">
        <v>728</v>
      </c>
      <c r="H563" t="s">
        <v>525</v>
      </c>
      <c r="I563">
        <v>2130054</v>
      </c>
      <c r="J563" t="s">
        <v>729</v>
      </c>
      <c r="K563" t="s">
        <v>525</v>
      </c>
      <c r="L563" t="s">
        <v>730</v>
      </c>
      <c r="M563" t="s">
        <v>723</v>
      </c>
      <c r="N563" t="s">
        <v>724</v>
      </c>
      <c r="O563" t="s">
        <v>56</v>
      </c>
      <c r="P563" t="s">
        <v>725</v>
      </c>
      <c r="Q563">
        <v>1967.24</v>
      </c>
      <c r="R563">
        <v>1592.79</v>
      </c>
      <c r="S563" t="str">
        <f t="shared" si="8"/>
        <v>深圳尚米网络技术有限公司深圳尚米网络技术有限公司CPC</v>
      </c>
      <c r="T563" t="e">
        <f>VLOOKUP(S:S,[1]Sheet1!N:N,1,0)</f>
        <v>#N/A</v>
      </c>
    </row>
    <row r="564" spans="1:20" x14ac:dyDescent="0.15">
      <c r="A564">
        <v>20230429</v>
      </c>
      <c r="B564">
        <v>29851020</v>
      </c>
      <c r="C564" t="s">
        <v>778</v>
      </c>
      <c r="D564" t="s">
        <v>727</v>
      </c>
      <c r="E564" t="s">
        <v>525</v>
      </c>
      <c r="F564" t="s">
        <v>525</v>
      </c>
      <c r="G564" t="s">
        <v>728</v>
      </c>
      <c r="H564" t="s">
        <v>525</v>
      </c>
      <c r="I564">
        <v>2130054</v>
      </c>
      <c r="J564" t="s">
        <v>729</v>
      </c>
      <c r="K564" t="s">
        <v>525</v>
      </c>
      <c r="L564" t="s">
        <v>730</v>
      </c>
      <c r="M564" t="s">
        <v>723</v>
      </c>
      <c r="N564" t="s">
        <v>724</v>
      </c>
      <c r="O564" t="s">
        <v>56</v>
      </c>
      <c r="P564" t="s">
        <v>725</v>
      </c>
      <c r="Q564">
        <v>3005.62</v>
      </c>
      <c r="R564">
        <v>2433.56</v>
      </c>
      <c r="S564" t="str">
        <f t="shared" si="8"/>
        <v>深圳尚米网络技术有限公司深圳尚米网络技术有限公司CPC</v>
      </c>
      <c r="T564" t="e">
        <f>VLOOKUP(S:S,[1]Sheet1!N:N,1,0)</f>
        <v>#N/A</v>
      </c>
    </row>
    <row r="565" spans="1:20" x14ac:dyDescent="0.15">
      <c r="A565">
        <v>20230430</v>
      </c>
      <c r="B565">
        <v>29851020</v>
      </c>
      <c r="C565" t="s">
        <v>778</v>
      </c>
      <c r="D565" t="s">
        <v>727</v>
      </c>
      <c r="E565" t="s">
        <v>525</v>
      </c>
      <c r="F565" t="s">
        <v>525</v>
      </c>
      <c r="G565" t="s">
        <v>728</v>
      </c>
      <c r="H565" t="s">
        <v>525</v>
      </c>
      <c r="I565">
        <v>2130054</v>
      </c>
      <c r="J565" t="s">
        <v>729</v>
      </c>
      <c r="K565" t="s">
        <v>525</v>
      </c>
      <c r="L565" t="s">
        <v>730</v>
      </c>
      <c r="M565" t="s">
        <v>723</v>
      </c>
      <c r="N565" t="s">
        <v>724</v>
      </c>
      <c r="O565" t="s">
        <v>56</v>
      </c>
      <c r="P565" t="s">
        <v>725</v>
      </c>
      <c r="Q565">
        <v>3747.12</v>
      </c>
      <c r="R565">
        <v>3033.95</v>
      </c>
      <c r="S565" t="str">
        <f t="shared" si="8"/>
        <v>深圳尚米网络技术有限公司深圳尚米网络技术有限公司CPC</v>
      </c>
      <c r="T565" t="e">
        <f>VLOOKUP(S:S,[1]Sheet1!N:N,1,0)</f>
        <v>#N/A</v>
      </c>
    </row>
    <row r="566" spans="1:20" x14ac:dyDescent="0.15">
      <c r="A566">
        <v>20230401</v>
      </c>
      <c r="B566">
        <v>29855630</v>
      </c>
      <c r="C566" t="s">
        <v>779</v>
      </c>
      <c r="D566" t="s">
        <v>727</v>
      </c>
      <c r="E566" t="s">
        <v>525</v>
      </c>
      <c r="F566" t="s">
        <v>525</v>
      </c>
      <c r="G566" t="s">
        <v>728</v>
      </c>
      <c r="H566" t="s">
        <v>525</v>
      </c>
      <c r="I566">
        <v>2130054</v>
      </c>
      <c r="J566" t="s">
        <v>729</v>
      </c>
      <c r="K566" t="s">
        <v>525</v>
      </c>
      <c r="L566" t="s">
        <v>730</v>
      </c>
      <c r="M566" t="s">
        <v>723</v>
      </c>
      <c r="N566" t="s">
        <v>724</v>
      </c>
      <c r="O566" t="s">
        <v>56</v>
      </c>
      <c r="P566" t="s">
        <v>725</v>
      </c>
      <c r="Q566">
        <v>3619.66</v>
      </c>
      <c r="R566">
        <v>2930.82</v>
      </c>
      <c r="S566" t="str">
        <f t="shared" si="8"/>
        <v>深圳尚米网络技术有限公司深圳尚米网络技术有限公司CPC</v>
      </c>
      <c r="T566" t="e">
        <f>VLOOKUP(S:S,[1]Sheet1!N:N,1,0)</f>
        <v>#N/A</v>
      </c>
    </row>
    <row r="567" spans="1:20" x14ac:dyDescent="0.15">
      <c r="A567">
        <v>20230402</v>
      </c>
      <c r="B567">
        <v>29855630</v>
      </c>
      <c r="C567" t="s">
        <v>779</v>
      </c>
      <c r="D567" t="s">
        <v>727</v>
      </c>
      <c r="E567" t="s">
        <v>525</v>
      </c>
      <c r="F567" t="s">
        <v>525</v>
      </c>
      <c r="G567" t="s">
        <v>728</v>
      </c>
      <c r="H567" t="s">
        <v>525</v>
      </c>
      <c r="I567">
        <v>2130054</v>
      </c>
      <c r="J567" t="s">
        <v>729</v>
      </c>
      <c r="K567" t="s">
        <v>525</v>
      </c>
      <c r="L567" t="s">
        <v>730</v>
      </c>
      <c r="M567" t="s">
        <v>723</v>
      </c>
      <c r="N567" t="s">
        <v>724</v>
      </c>
      <c r="O567" t="s">
        <v>56</v>
      </c>
      <c r="P567" t="s">
        <v>725</v>
      </c>
      <c r="Q567">
        <v>3420.29</v>
      </c>
      <c r="R567">
        <v>2769.39</v>
      </c>
      <c r="S567" t="str">
        <f t="shared" si="8"/>
        <v>深圳尚米网络技术有限公司深圳尚米网络技术有限公司CPC</v>
      </c>
      <c r="T567" t="e">
        <f>VLOOKUP(S:S,[1]Sheet1!N:N,1,0)</f>
        <v>#N/A</v>
      </c>
    </row>
    <row r="568" spans="1:20" x14ac:dyDescent="0.15">
      <c r="A568">
        <v>20230403</v>
      </c>
      <c r="B568">
        <v>29855630</v>
      </c>
      <c r="C568" t="s">
        <v>779</v>
      </c>
      <c r="D568" t="s">
        <v>727</v>
      </c>
      <c r="E568" t="s">
        <v>525</v>
      </c>
      <c r="F568" t="s">
        <v>525</v>
      </c>
      <c r="G568" t="s">
        <v>728</v>
      </c>
      <c r="H568" t="s">
        <v>525</v>
      </c>
      <c r="I568">
        <v>2130054</v>
      </c>
      <c r="J568" t="s">
        <v>729</v>
      </c>
      <c r="K568" t="s">
        <v>525</v>
      </c>
      <c r="L568" t="s">
        <v>730</v>
      </c>
      <c r="M568" t="s">
        <v>723</v>
      </c>
      <c r="N568" t="s">
        <v>724</v>
      </c>
      <c r="O568" t="s">
        <v>56</v>
      </c>
      <c r="P568" t="s">
        <v>725</v>
      </c>
      <c r="Q568">
        <v>3297.48</v>
      </c>
      <c r="R568">
        <v>2669.96</v>
      </c>
      <c r="S568" t="str">
        <f t="shared" si="8"/>
        <v>深圳尚米网络技术有限公司深圳尚米网络技术有限公司CPC</v>
      </c>
      <c r="T568" t="e">
        <f>VLOOKUP(S:S,[1]Sheet1!N:N,1,0)</f>
        <v>#N/A</v>
      </c>
    </row>
    <row r="569" spans="1:20" x14ac:dyDescent="0.15">
      <c r="A569">
        <v>20230404</v>
      </c>
      <c r="B569">
        <v>29855630</v>
      </c>
      <c r="C569" t="s">
        <v>779</v>
      </c>
      <c r="D569" t="s">
        <v>727</v>
      </c>
      <c r="E569" t="s">
        <v>525</v>
      </c>
      <c r="F569" t="s">
        <v>525</v>
      </c>
      <c r="G569" t="s">
        <v>728</v>
      </c>
      <c r="H569" t="s">
        <v>525</v>
      </c>
      <c r="I569">
        <v>2130054</v>
      </c>
      <c r="J569" t="s">
        <v>729</v>
      </c>
      <c r="K569" t="s">
        <v>525</v>
      </c>
      <c r="L569" t="s">
        <v>730</v>
      </c>
      <c r="M569" t="s">
        <v>723</v>
      </c>
      <c r="N569" t="s">
        <v>724</v>
      </c>
      <c r="O569" t="s">
        <v>56</v>
      </c>
      <c r="P569" t="s">
        <v>725</v>
      </c>
      <c r="Q569">
        <v>3231.77</v>
      </c>
      <c r="R569">
        <v>2616.77</v>
      </c>
      <c r="S569" t="str">
        <f t="shared" si="8"/>
        <v>深圳尚米网络技术有限公司深圳尚米网络技术有限公司CPC</v>
      </c>
      <c r="T569" t="e">
        <f>VLOOKUP(S:S,[1]Sheet1!N:N,1,0)</f>
        <v>#N/A</v>
      </c>
    </row>
    <row r="570" spans="1:20" x14ac:dyDescent="0.15">
      <c r="A570">
        <v>20230405</v>
      </c>
      <c r="B570">
        <v>29855630</v>
      </c>
      <c r="C570" t="s">
        <v>779</v>
      </c>
      <c r="D570" t="s">
        <v>727</v>
      </c>
      <c r="E570" t="s">
        <v>525</v>
      </c>
      <c r="F570" t="s">
        <v>525</v>
      </c>
      <c r="G570" t="s">
        <v>728</v>
      </c>
      <c r="H570" t="s">
        <v>525</v>
      </c>
      <c r="I570">
        <v>2130054</v>
      </c>
      <c r="J570" t="s">
        <v>729</v>
      </c>
      <c r="K570" t="s">
        <v>525</v>
      </c>
      <c r="L570" t="s">
        <v>730</v>
      </c>
      <c r="M570" t="s">
        <v>723</v>
      </c>
      <c r="N570" t="s">
        <v>724</v>
      </c>
      <c r="O570" t="s">
        <v>56</v>
      </c>
      <c r="P570" t="s">
        <v>725</v>
      </c>
      <c r="Q570">
        <v>3304.24</v>
      </c>
      <c r="R570">
        <v>2675.44</v>
      </c>
      <c r="S570" t="str">
        <f t="shared" si="8"/>
        <v>深圳尚米网络技术有限公司深圳尚米网络技术有限公司CPC</v>
      </c>
      <c r="T570" t="e">
        <f>VLOOKUP(S:S,[1]Sheet1!N:N,1,0)</f>
        <v>#N/A</v>
      </c>
    </row>
    <row r="571" spans="1:20" x14ac:dyDescent="0.15">
      <c r="A571">
        <v>20230406</v>
      </c>
      <c r="B571">
        <v>29855630</v>
      </c>
      <c r="C571" t="s">
        <v>779</v>
      </c>
      <c r="D571" t="s">
        <v>727</v>
      </c>
      <c r="E571" t="s">
        <v>525</v>
      </c>
      <c r="F571" t="s">
        <v>525</v>
      </c>
      <c r="G571" t="s">
        <v>728</v>
      </c>
      <c r="H571" t="s">
        <v>525</v>
      </c>
      <c r="I571">
        <v>2130054</v>
      </c>
      <c r="J571" t="s">
        <v>729</v>
      </c>
      <c r="K571" t="s">
        <v>525</v>
      </c>
      <c r="L571" t="s">
        <v>730</v>
      </c>
      <c r="M571" t="s">
        <v>723</v>
      </c>
      <c r="N571" t="s">
        <v>724</v>
      </c>
      <c r="O571" t="s">
        <v>56</v>
      </c>
      <c r="P571" t="s">
        <v>725</v>
      </c>
      <c r="Q571">
        <v>3202.72</v>
      </c>
      <c r="R571">
        <v>2593.2399999999998</v>
      </c>
      <c r="S571" t="str">
        <f t="shared" si="8"/>
        <v>深圳尚米网络技术有限公司深圳尚米网络技术有限公司CPC</v>
      </c>
      <c r="T571" t="e">
        <f>VLOOKUP(S:S,[1]Sheet1!N:N,1,0)</f>
        <v>#N/A</v>
      </c>
    </row>
    <row r="572" spans="1:20" x14ac:dyDescent="0.15">
      <c r="A572">
        <v>20230407</v>
      </c>
      <c r="B572">
        <v>29855630</v>
      </c>
      <c r="C572" t="s">
        <v>779</v>
      </c>
      <c r="D572" t="s">
        <v>727</v>
      </c>
      <c r="E572" t="s">
        <v>525</v>
      </c>
      <c r="F572" t="s">
        <v>525</v>
      </c>
      <c r="G572" t="s">
        <v>728</v>
      </c>
      <c r="H572" t="s">
        <v>525</v>
      </c>
      <c r="I572">
        <v>2130054</v>
      </c>
      <c r="J572" t="s">
        <v>729</v>
      </c>
      <c r="K572" t="s">
        <v>525</v>
      </c>
      <c r="L572" t="s">
        <v>730</v>
      </c>
      <c r="M572" t="s">
        <v>723</v>
      </c>
      <c r="N572" t="s">
        <v>724</v>
      </c>
      <c r="O572" t="s">
        <v>56</v>
      </c>
      <c r="P572" t="s">
        <v>725</v>
      </c>
      <c r="Q572">
        <v>3312.86</v>
      </c>
      <c r="R572">
        <v>2682.43</v>
      </c>
      <c r="S572" t="str">
        <f t="shared" si="8"/>
        <v>深圳尚米网络技术有限公司深圳尚米网络技术有限公司CPC</v>
      </c>
      <c r="T572" t="e">
        <f>VLOOKUP(S:S,[1]Sheet1!N:N,1,0)</f>
        <v>#N/A</v>
      </c>
    </row>
    <row r="573" spans="1:20" x14ac:dyDescent="0.15">
      <c r="A573">
        <v>20230408</v>
      </c>
      <c r="B573">
        <v>29855630</v>
      </c>
      <c r="C573" t="s">
        <v>779</v>
      </c>
      <c r="D573" t="s">
        <v>727</v>
      </c>
      <c r="E573" t="s">
        <v>525</v>
      </c>
      <c r="F573" t="s">
        <v>525</v>
      </c>
      <c r="G573" t="s">
        <v>728</v>
      </c>
      <c r="H573" t="s">
        <v>525</v>
      </c>
      <c r="I573">
        <v>2130054</v>
      </c>
      <c r="J573" t="s">
        <v>729</v>
      </c>
      <c r="K573" t="s">
        <v>525</v>
      </c>
      <c r="L573" t="s">
        <v>730</v>
      </c>
      <c r="M573" t="s">
        <v>723</v>
      </c>
      <c r="N573" t="s">
        <v>724</v>
      </c>
      <c r="O573" t="s">
        <v>56</v>
      </c>
      <c r="P573" t="s">
        <v>725</v>
      </c>
      <c r="Q573">
        <v>3316.06</v>
      </c>
      <c r="R573">
        <v>2685.03</v>
      </c>
      <c r="S573" t="str">
        <f t="shared" si="8"/>
        <v>深圳尚米网络技术有限公司深圳尚米网络技术有限公司CPC</v>
      </c>
      <c r="T573" t="e">
        <f>VLOOKUP(S:S,[1]Sheet1!N:N,1,0)</f>
        <v>#N/A</v>
      </c>
    </row>
    <row r="574" spans="1:20" x14ac:dyDescent="0.15">
      <c r="A574">
        <v>20230409</v>
      </c>
      <c r="B574">
        <v>29855630</v>
      </c>
      <c r="C574" t="s">
        <v>779</v>
      </c>
      <c r="D574" t="s">
        <v>727</v>
      </c>
      <c r="E574" t="s">
        <v>525</v>
      </c>
      <c r="F574" t="s">
        <v>525</v>
      </c>
      <c r="G574" t="s">
        <v>728</v>
      </c>
      <c r="H574" t="s">
        <v>525</v>
      </c>
      <c r="I574">
        <v>2130054</v>
      </c>
      <c r="J574" t="s">
        <v>729</v>
      </c>
      <c r="K574" t="s">
        <v>525</v>
      </c>
      <c r="L574" t="s">
        <v>730</v>
      </c>
      <c r="M574" t="s">
        <v>723</v>
      </c>
      <c r="N574" t="s">
        <v>724</v>
      </c>
      <c r="O574" t="s">
        <v>56</v>
      </c>
      <c r="P574" t="s">
        <v>725</v>
      </c>
      <c r="Q574">
        <v>3329.55</v>
      </c>
      <c r="R574">
        <v>2695.94</v>
      </c>
      <c r="S574" t="str">
        <f t="shared" si="8"/>
        <v>深圳尚米网络技术有限公司深圳尚米网络技术有限公司CPC</v>
      </c>
      <c r="T574" t="e">
        <f>VLOOKUP(S:S,[1]Sheet1!N:N,1,0)</f>
        <v>#N/A</v>
      </c>
    </row>
    <row r="575" spans="1:20" x14ac:dyDescent="0.15">
      <c r="A575">
        <v>20230410</v>
      </c>
      <c r="B575">
        <v>29855630</v>
      </c>
      <c r="C575" t="s">
        <v>779</v>
      </c>
      <c r="D575" t="s">
        <v>727</v>
      </c>
      <c r="E575" t="s">
        <v>525</v>
      </c>
      <c r="F575" t="s">
        <v>525</v>
      </c>
      <c r="G575" t="s">
        <v>728</v>
      </c>
      <c r="H575" t="s">
        <v>525</v>
      </c>
      <c r="I575">
        <v>2130054</v>
      </c>
      <c r="J575" t="s">
        <v>729</v>
      </c>
      <c r="K575" t="s">
        <v>525</v>
      </c>
      <c r="L575" t="s">
        <v>730</v>
      </c>
      <c r="M575" t="s">
        <v>723</v>
      </c>
      <c r="N575" t="s">
        <v>724</v>
      </c>
      <c r="O575" t="s">
        <v>56</v>
      </c>
      <c r="P575" t="s">
        <v>725</v>
      </c>
      <c r="Q575">
        <v>3216.73</v>
      </c>
      <c r="R575">
        <v>2604.59</v>
      </c>
      <c r="S575" t="str">
        <f t="shared" si="8"/>
        <v>深圳尚米网络技术有限公司深圳尚米网络技术有限公司CPC</v>
      </c>
      <c r="T575" t="e">
        <f>VLOOKUP(S:S,[1]Sheet1!N:N,1,0)</f>
        <v>#N/A</v>
      </c>
    </row>
    <row r="576" spans="1:20" x14ac:dyDescent="0.15">
      <c r="A576">
        <v>20230411</v>
      </c>
      <c r="B576">
        <v>29855630</v>
      </c>
      <c r="C576" t="s">
        <v>779</v>
      </c>
      <c r="D576" t="s">
        <v>727</v>
      </c>
      <c r="E576" t="s">
        <v>525</v>
      </c>
      <c r="F576" t="s">
        <v>525</v>
      </c>
      <c r="G576" t="s">
        <v>728</v>
      </c>
      <c r="H576" t="s">
        <v>525</v>
      </c>
      <c r="I576">
        <v>2130054</v>
      </c>
      <c r="J576" t="s">
        <v>729</v>
      </c>
      <c r="K576" t="s">
        <v>525</v>
      </c>
      <c r="L576" t="s">
        <v>730</v>
      </c>
      <c r="M576" t="s">
        <v>723</v>
      </c>
      <c r="N576" t="s">
        <v>724</v>
      </c>
      <c r="O576" t="s">
        <v>56</v>
      </c>
      <c r="P576" t="s">
        <v>725</v>
      </c>
      <c r="Q576">
        <v>3311.01</v>
      </c>
      <c r="R576">
        <v>2680.93</v>
      </c>
      <c r="S576" t="str">
        <f t="shared" si="8"/>
        <v>深圳尚米网络技术有限公司深圳尚米网络技术有限公司CPC</v>
      </c>
      <c r="T576" t="e">
        <f>VLOOKUP(S:S,[1]Sheet1!N:N,1,0)</f>
        <v>#N/A</v>
      </c>
    </row>
    <row r="577" spans="1:20" x14ac:dyDescent="0.15">
      <c r="A577">
        <v>20230412</v>
      </c>
      <c r="B577">
        <v>29855630</v>
      </c>
      <c r="C577" t="s">
        <v>779</v>
      </c>
      <c r="D577" t="s">
        <v>727</v>
      </c>
      <c r="E577" t="s">
        <v>525</v>
      </c>
      <c r="F577" t="s">
        <v>525</v>
      </c>
      <c r="G577" t="s">
        <v>728</v>
      </c>
      <c r="H577" t="s">
        <v>525</v>
      </c>
      <c r="I577">
        <v>2130054</v>
      </c>
      <c r="J577" t="s">
        <v>729</v>
      </c>
      <c r="K577" t="s">
        <v>525</v>
      </c>
      <c r="L577" t="s">
        <v>730</v>
      </c>
      <c r="M577" t="s">
        <v>723</v>
      </c>
      <c r="N577" t="s">
        <v>724</v>
      </c>
      <c r="O577" t="s">
        <v>56</v>
      </c>
      <c r="P577" t="s">
        <v>725</v>
      </c>
      <c r="Q577">
        <v>3302.03</v>
      </c>
      <c r="R577">
        <v>2673.64</v>
      </c>
      <c r="S577" t="str">
        <f t="shared" si="8"/>
        <v>深圳尚米网络技术有限公司深圳尚米网络技术有限公司CPC</v>
      </c>
      <c r="T577" t="e">
        <f>VLOOKUP(S:S,[1]Sheet1!N:N,1,0)</f>
        <v>#N/A</v>
      </c>
    </row>
    <row r="578" spans="1:20" x14ac:dyDescent="0.15">
      <c r="A578">
        <v>20230413</v>
      </c>
      <c r="B578">
        <v>29855630</v>
      </c>
      <c r="C578" t="s">
        <v>779</v>
      </c>
      <c r="D578" t="s">
        <v>727</v>
      </c>
      <c r="E578" t="s">
        <v>525</v>
      </c>
      <c r="F578" t="s">
        <v>525</v>
      </c>
      <c r="G578" t="s">
        <v>728</v>
      </c>
      <c r="H578" t="s">
        <v>525</v>
      </c>
      <c r="I578">
        <v>2130054</v>
      </c>
      <c r="J578" t="s">
        <v>729</v>
      </c>
      <c r="K578" t="s">
        <v>525</v>
      </c>
      <c r="L578" t="s">
        <v>730</v>
      </c>
      <c r="M578" t="s">
        <v>723</v>
      </c>
      <c r="N578" t="s">
        <v>724</v>
      </c>
      <c r="O578" t="s">
        <v>56</v>
      </c>
      <c r="P578" t="s">
        <v>725</v>
      </c>
      <c r="Q578">
        <v>3303.73</v>
      </c>
      <c r="R578">
        <v>2675.03</v>
      </c>
      <c r="S578" t="str">
        <f t="shared" si="8"/>
        <v>深圳尚米网络技术有限公司深圳尚米网络技术有限公司CPC</v>
      </c>
      <c r="T578" t="e">
        <f>VLOOKUP(S:S,[1]Sheet1!N:N,1,0)</f>
        <v>#N/A</v>
      </c>
    </row>
    <row r="579" spans="1:20" x14ac:dyDescent="0.15">
      <c r="A579">
        <v>20230414</v>
      </c>
      <c r="B579">
        <v>29855630</v>
      </c>
      <c r="C579" t="s">
        <v>779</v>
      </c>
      <c r="D579" t="s">
        <v>727</v>
      </c>
      <c r="E579" t="s">
        <v>525</v>
      </c>
      <c r="F579" t="s">
        <v>525</v>
      </c>
      <c r="G579" t="s">
        <v>728</v>
      </c>
      <c r="H579" t="s">
        <v>525</v>
      </c>
      <c r="I579">
        <v>2130054</v>
      </c>
      <c r="J579" t="s">
        <v>729</v>
      </c>
      <c r="K579" t="s">
        <v>525</v>
      </c>
      <c r="L579" t="s">
        <v>730</v>
      </c>
      <c r="M579" t="s">
        <v>723</v>
      </c>
      <c r="N579" t="s">
        <v>724</v>
      </c>
      <c r="O579" t="s">
        <v>56</v>
      </c>
      <c r="P579" t="s">
        <v>725</v>
      </c>
      <c r="Q579">
        <v>3693.09</v>
      </c>
      <c r="R579">
        <v>2990.31</v>
      </c>
      <c r="S579" t="str">
        <f t="shared" ref="S579:S642" si="9">F579&amp;K579&amp;O579</f>
        <v>深圳尚米网络技术有限公司深圳尚米网络技术有限公司CPC</v>
      </c>
      <c r="T579" t="e">
        <f>VLOOKUP(S:S,[1]Sheet1!N:N,1,0)</f>
        <v>#N/A</v>
      </c>
    </row>
    <row r="580" spans="1:20" x14ac:dyDescent="0.15">
      <c r="A580">
        <v>20230415</v>
      </c>
      <c r="B580">
        <v>29855630</v>
      </c>
      <c r="C580" t="s">
        <v>779</v>
      </c>
      <c r="D580" t="s">
        <v>727</v>
      </c>
      <c r="E580" t="s">
        <v>525</v>
      </c>
      <c r="F580" t="s">
        <v>525</v>
      </c>
      <c r="G580" t="s">
        <v>728</v>
      </c>
      <c r="H580" t="s">
        <v>525</v>
      </c>
      <c r="I580">
        <v>2130054</v>
      </c>
      <c r="J580" t="s">
        <v>729</v>
      </c>
      <c r="K580" t="s">
        <v>525</v>
      </c>
      <c r="L580" t="s">
        <v>730</v>
      </c>
      <c r="M580" t="s">
        <v>723</v>
      </c>
      <c r="N580" t="s">
        <v>724</v>
      </c>
      <c r="O580" t="s">
        <v>56</v>
      </c>
      <c r="P580" t="s">
        <v>725</v>
      </c>
      <c r="Q580">
        <v>3615.22</v>
      </c>
      <c r="R580">
        <v>2927.24</v>
      </c>
      <c r="S580" t="str">
        <f t="shared" si="9"/>
        <v>深圳尚米网络技术有限公司深圳尚米网络技术有限公司CPC</v>
      </c>
      <c r="T580" t="e">
        <f>VLOOKUP(S:S,[1]Sheet1!N:N,1,0)</f>
        <v>#N/A</v>
      </c>
    </row>
    <row r="581" spans="1:20" x14ac:dyDescent="0.15">
      <c r="A581">
        <v>20230416</v>
      </c>
      <c r="B581">
        <v>29855630</v>
      </c>
      <c r="C581" t="s">
        <v>779</v>
      </c>
      <c r="D581" t="s">
        <v>727</v>
      </c>
      <c r="E581" t="s">
        <v>525</v>
      </c>
      <c r="F581" t="s">
        <v>525</v>
      </c>
      <c r="G581" t="s">
        <v>728</v>
      </c>
      <c r="H581" t="s">
        <v>525</v>
      </c>
      <c r="I581">
        <v>2130054</v>
      </c>
      <c r="J581" t="s">
        <v>729</v>
      </c>
      <c r="K581" t="s">
        <v>525</v>
      </c>
      <c r="L581" t="s">
        <v>730</v>
      </c>
      <c r="M581" t="s">
        <v>723</v>
      </c>
      <c r="N581" t="s">
        <v>724</v>
      </c>
      <c r="O581" t="s">
        <v>56</v>
      </c>
      <c r="P581" t="s">
        <v>725</v>
      </c>
      <c r="Q581">
        <v>3600.57</v>
      </c>
      <c r="R581">
        <v>2915.38</v>
      </c>
      <c r="S581" t="str">
        <f t="shared" si="9"/>
        <v>深圳尚米网络技术有限公司深圳尚米网络技术有限公司CPC</v>
      </c>
      <c r="T581" t="e">
        <f>VLOOKUP(S:S,[1]Sheet1!N:N,1,0)</f>
        <v>#N/A</v>
      </c>
    </row>
    <row r="582" spans="1:20" x14ac:dyDescent="0.15">
      <c r="A582">
        <v>20230417</v>
      </c>
      <c r="B582">
        <v>29855630</v>
      </c>
      <c r="C582" t="s">
        <v>779</v>
      </c>
      <c r="D582" t="s">
        <v>727</v>
      </c>
      <c r="E582" t="s">
        <v>525</v>
      </c>
      <c r="F582" t="s">
        <v>525</v>
      </c>
      <c r="G582" t="s">
        <v>728</v>
      </c>
      <c r="H582" t="s">
        <v>525</v>
      </c>
      <c r="I582">
        <v>2130054</v>
      </c>
      <c r="J582" t="s">
        <v>729</v>
      </c>
      <c r="K582" t="s">
        <v>525</v>
      </c>
      <c r="L582" t="s">
        <v>730</v>
      </c>
      <c r="M582" t="s">
        <v>723</v>
      </c>
      <c r="N582" t="s">
        <v>724</v>
      </c>
      <c r="O582" t="s">
        <v>56</v>
      </c>
      <c r="P582" t="s">
        <v>725</v>
      </c>
      <c r="Q582">
        <v>3611.24</v>
      </c>
      <c r="R582">
        <v>2924.01</v>
      </c>
      <c r="S582" t="str">
        <f t="shared" si="9"/>
        <v>深圳尚米网络技术有限公司深圳尚米网络技术有限公司CPC</v>
      </c>
      <c r="T582" t="e">
        <f>VLOOKUP(S:S,[1]Sheet1!N:N,1,0)</f>
        <v>#N/A</v>
      </c>
    </row>
    <row r="583" spans="1:20" x14ac:dyDescent="0.15">
      <c r="A583">
        <v>20230418</v>
      </c>
      <c r="B583">
        <v>29855630</v>
      </c>
      <c r="C583" t="s">
        <v>779</v>
      </c>
      <c r="D583" t="s">
        <v>727</v>
      </c>
      <c r="E583" t="s">
        <v>525</v>
      </c>
      <c r="F583" t="s">
        <v>525</v>
      </c>
      <c r="G583" t="s">
        <v>728</v>
      </c>
      <c r="H583" t="s">
        <v>525</v>
      </c>
      <c r="I583">
        <v>2130054</v>
      </c>
      <c r="J583" t="s">
        <v>729</v>
      </c>
      <c r="K583" t="s">
        <v>525</v>
      </c>
      <c r="L583" t="s">
        <v>730</v>
      </c>
      <c r="M583" t="s">
        <v>723</v>
      </c>
      <c r="N583" t="s">
        <v>724</v>
      </c>
      <c r="O583" t="s">
        <v>56</v>
      </c>
      <c r="P583" t="s">
        <v>725</v>
      </c>
      <c r="Q583">
        <v>3601.74</v>
      </c>
      <c r="R583">
        <v>2916.33</v>
      </c>
      <c r="S583" t="str">
        <f t="shared" si="9"/>
        <v>深圳尚米网络技术有限公司深圳尚米网络技术有限公司CPC</v>
      </c>
      <c r="T583" t="e">
        <f>VLOOKUP(S:S,[1]Sheet1!N:N,1,0)</f>
        <v>#N/A</v>
      </c>
    </row>
    <row r="584" spans="1:20" x14ac:dyDescent="0.15">
      <c r="A584">
        <v>20230419</v>
      </c>
      <c r="B584">
        <v>29855630</v>
      </c>
      <c r="C584" t="s">
        <v>779</v>
      </c>
      <c r="D584" t="s">
        <v>727</v>
      </c>
      <c r="E584" t="s">
        <v>525</v>
      </c>
      <c r="F584" t="s">
        <v>525</v>
      </c>
      <c r="G584" t="s">
        <v>728</v>
      </c>
      <c r="H584" t="s">
        <v>525</v>
      </c>
      <c r="I584">
        <v>2130054</v>
      </c>
      <c r="J584" t="s">
        <v>729</v>
      </c>
      <c r="K584" t="s">
        <v>525</v>
      </c>
      <c r="L584" t="s">
        <v>730</v>
      </c>
      <c r="M584" t="s">
        <v>723</v>
      </c>
      <c r="N584" t="s">
        <v>724</v>
      </c>
      <c r="O584" t="s">
        <v>56</v>
      </c>
      <c r="P584" t="s">
        <v>725</v>
      </c>
      <c r="Q584">
        <v>4501.8900000000003</v>
      </c>
      <c r="R584">
        <v>3645.16</v>
      </c>
      <c r="S584" t="str">
        <f t="shared" si="9"/>
        <v>深圳尚米网络技术有限公司深圳尚米网络技术有限公司CPC</v>
      </c>
      <c r="T584" t="e">
        <f>VLOOKUP(S:S,[1]Sheet1!N:N,1,0)</f>
        <v>#N/A</v>
      </c>
    </row>
    <row r="585" spans="1:20" x14ac:dyDescent="0.15">
      <c r="A585">
        <v>20230420</v>
      </c>
      <c r="B585">
        <v>29855630</v>
      </c>
      <c r="C585" t="s">
        <v>779</v>
      </c>
      <c r="D585" t="s">
        <v>727</v>
      </c>
      <c r="E585" t="s">
        <v>525</v>
      </c>
      <c r="F585" t="s">
        <v>525</v>
      </c>
      <c r="G585" t="s">
        <v>728</v>
      </c>
      <c r="H585" t="s">
        <v>525</v>
      </c>
      <c r="I585">
        <v>2130054</v>
      </c>
      <c r="J585" t="s">
        <v>729</v>
      </c>
      <c r="K585" t="s">
        <v>525</v>
      </c>
      <c r="L585" t="s">
        <v>730</v>
      </c>
      <c r="M585" t="s">
        <v>723</v>
      </c>
      <c r="N585" t="s">
        <v>724</v>
      </c>
      <c r="O585" t="s">
        <v>56</v>
      </c>
      <c r="P585" t="s">
        <v>725</v>
      </c>
      <c r="Q585">
        <v>4505.84</v>
      </c>
      <c r="R585">
        <v>3648.37</v>
      </c>
      <c r="S585" t="str">
        <f t="shared" si="9"/>
        <v>深圳尚米网络技术有限公司深圳尚米网络技术有限公司CPC</v>
      </c>
      <c r="T585" t="e">
        <f>VLOOKUP(S:S,[1]Sheet1!N:N,1,0)</f>
        <v>#N/A</v>
      </c>
    </row>
    <row r="586" spans="1:20" x14ac:dyDescent="0.15">
      <c r="A586">
        <v>20230421</v>
      </c>
      <c r="B586">
        <v>29855630</v>
      </c>
      <c r="C586" t="s">
        <v>779</v>
      </c>
      <c r="D586" t="s">
        <v>727</v>
      </c>
      <c r="E586" t="s">
        <v>525</v>
      </c>
      <c r="F586" t="s">
        <v>525</v>
      </c>
      <c r="G586" t="s">
        <v>728</v>
      </c>
      <c r="H586" t="s">
        <v>525</v>
      </c>
      <c r="I586">
        <v>2130054</v>
      </c>
      <c r="J586" t="s">
        <v>729</v>
      </c>
      <c r="K586" t="s">
        <v>525</v>
      </c>
      <c r="L586" t="s">
        <v>730</v>
      </c>
      <c r="M586" t="s">
        <v>723</v>
      </c>
      <c r="N586" t="s">
        <v>724</v>
      </c>
      <c r="O586" t="s">
        <v>56</v>
      </c>
      <c r="P586" t="s">
        <v>725</v>
      </c>
      <c r="Q586">
        <v>5643.68</v>
      </c>
      <c r="R586">
        <v>4569.68</v>
      </c>
      <c r="S586" t="str">
        <f t="shared" si="9"/>
        <v>深圳尚米网络技术有限公司深圳尚米网络技术有限公司CPC</v>
      </c>
      <c r="T586" t="e">
        <f>VLOOKUP(S:S,[1]Sheet1!N:N,1,0)</f>
        <v>#N/A</v>
      </c>
    </row>
    <row r="587" spans="1:20" x14ac:dyDescent="0.15">
      <c r="A587">
        <v>20230422</v>
      </c>
      <c r="B587">
        <v>29855630</v>
      </c>
      <c r="C587" t="s">
        <v>779</v>
      </c>
      <c r="D587" t="s">
        <v>727</v>
      </c>
      <c r="E587" t="s">
        <v>525</v>
      </c>
      <c r="F587" t="s">
        <v>525</v>
      </c>
      <c r="G587" t="s">
        <v>728</v>
      </c>
      <c r="H587" t="s">
        <v>525</v>
      </c>
      <c r="I587">
        <v>2130054</v>
      </c>
      <c r="J587" t="s">
        <v>729</v>
      </c>
      <c r="K587" t="s">
        <v>525</v>
      </c>
      <c r="L587" t="s">
        <v>730</v>
      </c>
      <c r="M587" t="s">
        <v>723</v>
      </c>
      <c r="N587" t="s">
        <v>724</v>
      </c>
      <c r="O587" t="s">
        <v>56</v>
      </c>
      <c r="P587" t="s">
        <v>725</v>
      </c>
      <c r="Q587">
        <v>5531.16</v>
      </c>
      <c r="R587">
        <v>4478.58</v>
      </c>
      <c r="S587" t="str">
        <f t="shared" si="9"/>
        <v>深圳尚米网络技术有限公司深圳尚米网络技术有限公司CPC</v>
      </c>
      <c r="T587" t="e">
        <f>VLOOKUP(S:S,[1]Sheet1!N:N,1,0)</f>
        <v>#N/A</v>
      </c>
    </row>
    <row r="588" spans="1:20" x14ac:dyDescent="0.15">
      <c r="A588">
        <v>20230423</v>
      </c>
      <c r="B588">
        <v>29855630</v>
      </c>
      <c r="C588" t="s">
        <v>779</v>
      </c>
      <c r="D588" t="s">
        <v>727</v>
      </c>
      <c r="E588" t="s">
        <v>525</v>
      </c>
      <c r="F588" t="s">
        <v>525</v>
      </c>
      <c r="G588" t="s">
        <v>728</v>
      </c>
      <c r="H588" t="s">
        <v>525</v>
      </c>
      <c r="I588">
        <v>2130054</v>
      </c>
      <c r="J588" t="s">
        <v>729</v>
      </c>
      <c r="K588" t="s">
        <v>525</v>
      </c>
      <c r="L588" t="s">
        <v>730</v>
      </c>
      <c r="M588" t="s">
        <v>723</v>
      </c>
      <c r="N588" t="s">
        <v>724</v>
      </c>
      <c r="O588" t="s">
        <v>56</v>
      </c>
      <c r="P588" t="s">
        <v>725</v>
      </c>
      <c r="Q588">
        <v>5515.94</v>
      </c>
      <c r="R588">
        <v>4466.25</v>
      </c>
      <c r="S588" t="str">
        <f t="shared" si="9"/>
        <v>深圳尚米网络技术有限公司深圳尚米网络技术有限公司CPC</v>
      </c>
      <c r="T588" t="e">
        <f>VLOOKUP(S:S,[1]Sheet1!N:N,1,0)</f>
        <v>#N/A</v>
      </c>
    </row>
    <row r="589" spans="1:20" x14ac:dyDescent="0.15">
      <c r="A589">
        <v>20230424</v>
      </c>
      <c r="B589">
        <v>29855630</v>
      </c>
      <c r="C589" t="s">
        <v>779</v>
      </c>
      <c r="D589" t="s">
        <v>727</v>
      </c>
      <c r="E589" t="s">
        <v>525</v>
      </c>
      <c r="F589" t="s">
        <v>525</v>
      </c>
      <c r="G589" t="s">
        <v>728</v>
      </c>
      <c r="H589" t="s">
        <v>525</v>
      </c>
      <c r="I589">
        <v>2130054</v>
      </c>
      <c r="J589" t="s">
        <v>729</v>
      </c>
      <c r="K589" t="s">
        <v>525</v>
      </c>
      <c r="L589" t="s">
        <v>730</v>
      </c>
      <c r="M589" t="s">
        <v>723</v>
      </c>
      <c r="N589" t="s">
        <v>724</v>
      </c>
      <c r="O589" t="s">
        <v>56</v>
      </c>
      <c r="P589" t="s">
        <v>725</v>
      </c>
      <c r="Q589">
        <v>4909.1400000000003</v>
      </c>
      <c r="R589">
        <v>3974.91</v>
      </c>
      <c r="S589" t="str">
        <f t="shared" si="9"/>
        <v>深圳尚米网络技术有限公司深圳尚米网络技术有限公司CPC</v>
      </c>
      <c r="T589" t="e">
        <f>VLOOKUP(S:S,[1]Sheet1!N:N,1,0)</f>
        <v>#N/A</v>
      </c>
    </row>
    <row r="590" spans="1:20" x14ac:dyDescent="0.15">
      <c r="A590">
        <v>20230425</v>
      </c>
      <c r="B590">
        <v>29855630</v>
      </c>
      <c r="C590" t="s">
        <v>779</v>
      </c>
      <c r="D590" t="s">
        <v>727</v>
      </c>
      <c r="E590" t="s">
        <v>525</v>
      </c>
      <c r="F590" t="s">
        <v>525</v>
      </c>
      <c r="G590" t="s">
        <v>728</v>
      </c>
      <c r="H590" t="s">
        <v>525</v>
      </c>
      <c r="I590">
        <v>2130054</v>
      </c>
      <c r="J590" t="s">
        <v>729</v>
      </c>
      <c r="K590" t="s">
        <v>525</v>
      </c>
      <c r="L590" t="s">
        <v>730</v>
      </c>
      <c r="M590" t="s">
        <v>723</v>
      </c>
      <c r="N590" t="s">
        <v>724</v>
      </c>
      <c r="O590" t="s">
        <v>56</v>
      </c>
      <c r="P590" t="s">
        <v>725</v>
      </c>
      <c r="Q590">
        <v>3839.29</v>
      </c>
      <c r="R590">
        <v>3108.65</v>
      </c>
      <c r="S590" t="str">
        <f t="shared" si="9"/>
        <v>深圳尚米网络技术有限公司深圳尚米网络技术有限公司CPC</v>
      </c>
      <c r="T590" t="e">
        <f>VLOOKUP(S:S,[1]Sheet1!N:N,1,0)</f>
        <v>#N/A</v>
      </c>
    </row>
    <row r="591" spans="1:20" x14ac:dyDescent="0.15">
      <c r="A591">
        <v>20230426</v>
      </c>
      <c r="B591">
        <v>29855630</v>
      </c>
      <c r="C591" t="s">
        <v>779</v>
      </c>
      <c r="D591" t="s">
        <v>727</v>
      </c>
      <c r="E591" t="s">
        <v>525</v>
      </c>
      <c r="F591" t="s">
        <v>525</v>
      </c>
      <c r="G591" t="s">
        <v>728</v>
      </c>
      <c r="H591" t="s">
        <v>525</v>
      </c>
      <c r="I591">
        <v>2130054</v>
      </c>
      <c r="J591" t="s">
        <v>729</v>
      </c>
      <c r="K591" t="s">
        <v>525</v>
      </c>
      <c r="L591" t="s">
        <v>730</v>
      </c>
      <c r="M591" t="s">
        <v>723</v>
      </c>
      <c r="N591" t="s">
        <v>724</v>
      </c>
      <c r="O591" t="s">
        <v>56</v>
      </c>
      <c r="P591" t="s">
        <v>725</v>
      </c>
      <c r="Q591">
        <v>3698.54</v>
      </c>
      <c r="R591">
        <v>2994.69</v>
      </c>
      <c r="S591" t="str">
        <f t="shared" si="9"/>
        <v>深圳尚米网络技术有限公司深圳尚米网络技术有限公司CPC</v>
      </c>
      <c r="T591" t="e">
        <f>VLOOKUP(S:S,[1]Sheet1!N:N,1,0)</f>
        <v>#N/A</v>
      </c>
    </row>
    <row r="592" spans="1:20" x14ac:dyDescent="0.15">
      <c r="A592">
        <v>20230427</v>
      </c>
      <c r="B592">
        <v>29855630</v>
      </c>
      <c r="C592" t="s">
        <v>779</v>
      </c>
      <c r="D592" t="s">
        <v>727</v>
      </c>
      <c r="E592" t="s">
        <v>525</v>
      </c>
      <c r="F592" t="s">
        <v>525</v>
      </c>
      <c r="G592" t="s">
        <v>728</v>
      </c>
      <c r="H592" t="s">
        <v>525</v>
      </c>
      <c r="I592">
        <v>2130054</v>
      </c>
      <c r="J592" t="s">
        <v>729</v>
      </c>
      <c r="K592" t="s">
        <v>525</v>
      </c>
      <c r="L592" t="s">
        <v>730</v>
      </c>
      <c r="M592" t="s">
        <v>723</v>
      </c>
      <c r="N592" t="s">
        <v>724</v>
      </c>
      <c r="O592" t="s">
        <v>56</v>
      </c>
      <c r="P592" t="s">
        <v>725</v>
      </c>
      <c r="Q592">
        <v>4039.72</v>
      </c>
      <c r="R592">
        <v>3270.96</v>
      </c>
      <c r="S592" t="str">
        <f t="shared" si="9"/>
        <v>深圳尚米网络技术有限公司深圳尚米网络技术有限公司CPC</v>
      </c>
      <c r="T592" t="e">
        <f>VLOOKUP(S:S,[1]Sheet1!N:N,1,0)</f>
        <v>#N/A</v>
      </c>
    </row>
    <row r="593" spans="1:20" x14ac:dyDescent="0.15">
      <c r="A593">
        <v>20230428</v>
      </c>
      <c r="B593">
        <v>29855630</v>
      </c>
      <c r="C593" t="s">
        <v>779</v>
      </c>
      <c r="D593" t="s">
        <v>727</v>
      </c>
      <c r="E593" t="s">
        <v>525</v>
      </c>
      <c r="F593" t="s">
        <v>525</v>
      </c>
      <c r="G593" t="s">
        <v>728</v>
      </c>
      <c r="H593" t="s">
        <v>525</v>
      </c>
      <c r="I593">
        <v>2130054</v>
      </c>
      <c r="J593" t="s">
        <v>729</v>
      </c>
      <c r="K593" t="s">
        <v>525</v>
      </c>
      <c r="L593" t="s">
        <v>730</v>
      </c>
      <c r="M593" t="s">
        <v>723</v>
      </c>
      <c r="N593" t="s">
        <v>724</v>
      </c>
      <c r="O593" t="s">
        <v>56</v>
      </c>
      <c r="P593" t="s">
        <v>725</v>
      </c>
      <c r="Q593">
        <v>4391.62</v>
      </c>
      <c r="R593">
        <v>3555.9</v>
      </c>
      <c r="S593" t="str">
        <f t="shared" si="9"/>
        <v>深圳尚米网络技术有限公司深圳尚米网络技术有限公司CPC</v>
      </c>
      <c r="T593" t="e">
        <f>VLOOKUP(S:S,[1]Sheet1!N:N,1,0)</f>
        <v>#N/A</v>
      </c>
    </row>
    <row r="594" spans="1:20" x14ac:dyDescent="0.15">
      <c r="A594">
        <v>20230429</v>
      </c>
      <c r="B594">
        <v>29855630</v>
      </c>
      <c r="C594" t="s">
        <v>779</v>
      </c>
      <c r="D594" t="s">
        <v>727</v>
      </c>
      <c r="E594" t="s">
        <v>525</v>
      </c>
      <c r="F594" t="s">
        <v>525</v>
      </c>
      <c r="G594" t="s">
        <v>728</v>
      </c>
      <c r="H594" t="s">
        <v>525</v>
      </c>
      <c r="I594">
        <v>2130054</v>
      </c>
      <c r="J594" t="s">
        <v>729</v>
      </c>
      <c r="K594" t="s">
        <v>525</v>
      </c>
      <c r="L594" t="s">
        <v>730</v>
      </c>
      <c r="M594" t="s">
        <v>723</v>
      </c>
      <c r="N594" t="s">
        <v>724</v>
      </c>
      <c r="O594" t="s">
        <v>56</v>
      </c>
      <c r="P594" t="s">
        <v>725</v>
      </c>
      <c r="Q594">
        <v>4680.8999999999996</v>
      </c>
      <c r="R594">
        <v>3790.13</v>
      </c>
      <c r="S594" t="str">
        <f t="shared" si="9"/>
        <v>深圳尚米网络技术有限公司深圳尚米网络技术有限公司CPC</v>
      </c>
      <c r="T594" t="e">
        <f>VLOOKUP(S:S,[1]Sheet1!N:N,1,0)</f>
        <v>#N/A</v>
      </c>
    </row>
    <row r="595" spans="1:20" x14ac:dyDescent="0.15">
      <c r="A595">
        <v>20230430</v>
      </c>
      <c r="B595">
        <v>29855630</v>
      </c>
      <c r="C595" t="s">
        <v>779</v>
      </c>
      <c r="D595" t="s">
        <v>727</v>
      </c>
      <c r="E595" t="s">
        <v>525</v>
      </c>
      <c r="F595" t="s">
        <v>525</v>
      </c>
      <c r="G595" t="s">
        <v>728</v>
      </c>
      <c r="H595" t="s">
        <v>525</v>
      </c>
      <c r="I595">
        <v>2130054</v>
      </c>
      <c r="J595" t="s">
        <v>729</v>
      </c>
      <c r="K595" t="s">
        <v>525</v>
      </c>
      <c r="L595" t="s">
        <v>730</v>
      </c>
      <c r="M595" t="s">
        <v>723</v>
      </c>
      <c r="N595" t="s">
        <v>724</v>
      </c>
      <c r="O595" t="s">
        <v>56</v>
      </c>
      <c r="P595" t="s">
        <v>725</v>
      </c>
      <c r="Q595">
        <v>4503.7</v>
      </c>
      <c r="R595">
        <v>3646.67</v>
      </c>
      <c r="S595" t="str">
        <f t="shared" si="9"/>
        <v>深圳尚米网络技术有限公司深圳尚米网络技术有限公司CPC</v>
      </c>
      <c r="T595" t="e">
        <f>VLOOKUP(S:S,[1]Sheet1!N:N,1,0)</f>
        <v>#N/A</v>
      </c>
    </row>
    <row r="596" spans="1:20" x14ac:dyDescent="0.15">
      <c r="A596">
        <v>20230401</v>
      </c>
      <c r="B596">
        <v>29880965</v>
      </c>
      <c r="C596" t="s">
        <v>780</v>
      </c>
      <c r="D596" t="s">
        <v>727</v>
      </c>
      <c r="E596" t="s">
        <v>525</v>
      </c>
      <c r="F596" t="s">
        <v>525</v>
      </c>
      <c r="G596" t="s">
        <v>728</v>
      </c>
      <c r="H596" t="s">
        <v>525</v>
      </c>
      <c r="I596">
        <v>2130054</v>
      </c>
      <c r="J596" t="s">
        <v>729</v>
      </c>
      <c r="K596" t="s">
        <v>525</v>
      </c>
      <c r="L596" t="s">
        <v>730</v>
      </c>
      <c r="M596" t="s">
        <v>723</v>
      </c>
      <c r="N596" t="s">
        <v>724</v>
      </c>
      <c r="O596" t="s">
        <v>56</v>
      </c>
      <c r="P596" t="s">
        <v>725</v>
      </c>
      <c r="Q596">
        <v>6482.88</v>
      </c>
      <c r="R596">
        <v>5249.16</v>
      </c>
      <c r="S596" t="str">
        <f t="shared" si="9"/>
        <v>深圳尚米网络技术有限公司深圳尚米网络技术有限公司CPC</v>
      </c>
      <c r="T596" t="e">
        <f>VLOOKUP(S:S,[1]Sheet1!N:N,1,0)</f>
        <v>#N/A</v>
      </c>
    </row>
    <row r="597" spans="1:20" x14ac:dyDescent="0.15">
      <c r="A597">
        <v>20230402</v>
      </c>
      <c r="B597">
        <v>29880965</v>
      </c>
      <c r="C597" t="s">
        <v>780</v>
      </c>
      <c r="D597" t="s">
        <v>727</v>
      </c>
      <c r="E597" t="s">
        <v>525</v>
      </c>
      <c r="F597" t="s">
        <v>525</v>
      </c>
      <c r="G597" t="s">
        <v>728</v>
      </c>
      <c r="H597" t="s">
        <v>525</v>
      </c>
      <c r="I597">
        <v>2130054</v>
      </c>
      <c r="J597" t="s">
        <v>729</v>
      </c>
      <c r="K597" t="s">
        <v>525</v>
      </c>
      <c r="L597" t="s">
        <v>730</v>
      </c>
      <c r="M597" t="s">
        <v>723</v>
      </c>
      <c r="N597" t="s">
        <v>724</v>
      </c>
      <c r="O597" t="s">
        <v>56</v>
      </c>
      <c r="P597" t="s">
        <v>725</v>
      </c>
      <c r="Q597">
        <v>5423.72</v>
      </c>
      <c r="R597">
        <v>4391.5200000000004</v>
      </c>
      <c r="S597" t="str">
        <f t="shared" si="9"/>
        <v>深圳尚米网络技术有限公司深圳尚米网络技术有限公司CPC</v>
      </c>
      <c r="T597" t="e">
        <f>VLOOKUP(S:S,[1]Sheet1!N:N,1,0)</f>
        <v>#N/A</v>
      </c>
    </row>
    <row r="598" spans="1:20" x14ac:dyDescent="0.15">
      <c r="A598">
        <v>20230403</v>
      </c>
      <c r="B598">
        <v>29880965</v>
      </c>
      <c r="C598" t="s">
        <v>780</v>
      </c>
      <c r="D598" t="s">
        <v>727</v>
      </c>
      <c r="E598" t="s">
        <v>525</v>
      </c>
      <c r="F598" t="s">
        <v>525</v>
      </c>
      <c r="G598" t="s">
        <v>728</v>
      </c>
      <c r="H598" t="s">
        <v>525</v>
      </c>
      <c r="I598">
        <v>2130054</v>
      </c>
      <c r="J598" t="s">
        <v>729</v>
      </c>
      <c r="K598" t="s">
        <v>525</v>
      </c>
      <c r="L598" t="s">
        <v>730</v>
      </c>
      <c r="M598" t="s">
        <v>723</v>
      </c>
      <c r="N598" t="s">
        <v>724</v>
      </c>
      <c r="O598" t="s">
        <v>56</v>
      </c>
      <c r="P598" t="s">
        <v>725</v>
      </c>
      <c r="Q598">
        <v>5365.18</v>
      </c>
      <c r="R598">
        <v>4344.1400000000003</v>
      </c>
      <c r="S598" t="str">
        <f t="shared" si="9"/>
        <v>深圳尚米网络技术有限公司深圳尚米网络技术有限公司CPC</v>
      </c>
      <c r="T598" t="e">
        <f>VLOOKUP(S:S,[1]Sheet1!N:N,1,0)</f>
        <v>#N/A</v>
      </c>
    </row>
    <row r="599" spans="1:20" x14ac:dyDescent="0.15">
      <c r="A599">
        <v>20230404</v>
      </c>
      <c r="B599">
        <v>29880965</v>
      </c>
      <c r="C599" t="s">
        <v>780</v>
      </c>
      <c r="D599" t="s">
        <v>727</v>
      </c>
      <c r="E599" t="s">
        <v>525</v>
      </c>
      <c r="F599" t="s">
        <v>525</v>
      </c>
      <c r="G599" t="s">
        <v>728</v>
      </c>
      <c r="H599" t="s">
        <v>525</v>
      </c>
      <c r="I599">
        <v>2130054</v>
      </c>
      <c r="J599" t="s">
        <v>729</v>
      </c>
      <c r="K599" t="s">
        <v>525</v>
      </c>
      <c r="L599" t="s">
        <v>730</v>
      </c>
      <c r="M599" t="s">
        <v>723</v>
      </c>
      <c r="N599" t="s">
        <v>724</v>
      </c>
      <c r="O599" t="s">
        <v>56</v>
      </c>
      <c r="P599" t="s">
        <v>725</v>
      </c>
      <c r="Q599">
        <v>6582.82</v>
      </c>
      <c r="R599">
        <v>5330.08</v>
      </c>
      <c r="S599" t="str">
        <f t="shared" si="9"/>
        <v>深圳尚米网络技术有限公司深圳尚米网络技术有限公司CPC</v>
      </c>
      <c r="T599" t="e">
        <f>VLOOKUP(S:S,[1]Sheet1!N:N,1,0)</f>
        <v>#N/A</v>
      </c>
    </row>
    <row r="600" spans="1:20" x14ac:dyDescent="0.15">
      <c r="A600">
        <v>20230405</v>
      </c>
      <c r="B600">
        <v>29880965</v>
      </c>
      <c r="C600" t="s">
        <v>780</v>
      </c>
      <c r="D600" t="s">
        <v>727</v>
      </c>
      <c r="E600" t="s">
        <v>525</v>
      </c>
      <c r="F600" t="s">
        <v>525</v>
      </c>
      <c r="G600" t="s">
        <v>728</v>
      </c>
      <c r="H600" t="s">
        <v>525</v>
      </c>
      <c r="I600">
        <v>2130054</v>
      </c>
      <c r="J600" t="s">
        <v>729</v>
      </c>
      <c r="K600" t="s">
        <v>525</v>
      </c>
      <c r="L600" t="s">
        <v>730</v>
      </c>
      <c r="M600" t="s">
        <v>723</v>
      </c>
      <c r="N600" t="s">
        <v>724</v>
      </c>
      <c r="O600" t="s">
        <v>56</v>
      </c>
      <c r="P600" t="s">
        <v>725</v>
      </c>
      <c r="Q600">
        <v>7314.17</v>
      </c>
      <c r="R600">
        <v>5922.23</v>
      </c>
      <c r="S600" t="str">
        <f t="shared" si="9"/>
        <v>深圳尚米网络技术有限公司深圳尚米网络技术有限公司CPC</v>
      </c>
      <c r="T600" t="e">
        <f>VLOOKUP(S:S,[1]Sheet1!N:N,1,0)</f>
        <v>#N/A</v>
      </c>
    </row>
    <row r="601" spans="1:20" x14ac:dyDescent="0.15">
      <c r="A601">
        <v>20230406</v>
      </c>
      <c r="B601">
        <v>29880965</v>
      </c>
      <c r="C601" t="s">
        <v>780</v>
      </c>
      <c r="D601" t="s">
        <v>727</v>
      </c>
      <c r="E601" t="s">
        <v>525</v>
      </c>
      <c r="F601" t="s">
        <v>525</v>
      </c>
      <c r="G601" t="s">
        <v>728</v>
      </c>
      <c r="H601" t="s">
        <v>525</v>
      </c>
      <c r="I601">
        <v>2130054</v>
      </c>
      <c r="J601" t="s">
        <v>729</v>
      </c>
      <c r="K601" t="s">
        <v>525</v>
      </c>
      <c r="L601" t="s">
        <v>730</v>
      </c>
      <c r="M601" t="s">
        <v>723</v>
      </c>
      <c r="N601" t="s">
        <v>724</v>
      </c>
      <c r="O601" t="s">
        <v>56</v>
      </c>
      <c r="P601" t="s">
        <v>725</v>
      </c>
      <c r="Q601">
        <v>7007.91</v>
      </c>
      <c r="R601">
        <v>5674.28</v>
      </c>
      <c r="S601" t="str">
        <f t="shared" si="9"/>
        <v>深圳尚米网络技术有限公司深圳尚米网络技术有限公司CPC</v>
      </c>
      <c r="T601" t="e">
        <f>VLOOKUP(S:S,[1]Sheet1!N:N,1,0)</f>
        <v>#N/A</v>
      </c>
    </row>
    <row r="602" spans="1:20" x14ac:dyDescent="0.15">
      <c r="A602">
        <v>20230407</v>
      </c>
      <c r="B602">
        <v>29880965</v>
      </c>
      <c r="C602" t="s">
        <v>780</v>
      </c>
      <c r="D602" t="s">
        <v>727</v>
      </c>
      <c r="E602" t="s">
        <v>525</v>
      </c>
      <c r="F602" t="s">
        <v>525</v>
      </c>
      <c r="G602" t="s">
        <v>728</v>
      </c>
      <c r="H602" t="s">
        <v>525</v>
      </c>
      <c r="I602">
        <v>2130054</v>
      </c>
      <c r="J602" t="s">
        <v>729</v>
      </c>
      <c r="K602" t="s">
        <v>525</v>
      </c>
      <c r="L602" t="s">
        <v>730</v>
      </c>
      <c r="M602" t="s">
        <v>723</v>
      </c>
      <c r="N602" t="s">
        <v>724</v>
      </c>
      <c r="O602" t="s">
        <v>56</v>
      </c>
      <c r="P602" t="s">
        <v>725</v>
      </c>
      <c r="Q602">
        <v>5754.47</v>
      </c>
      <c r="R602">
        <v>4659.3500000000004</v>
      </c>
      <c r="S602" t="str">
        <f t="shared" si="9"/>
        <v>深圳尚米网络技术有限公司深圳尚米网络技术有限公司CPC</v>
      </c>
      <c r="T602" t="e">
        <f>VLOOKUP(S:S,[1]Sheet1!N:N,1,0)</f>
        <v>#N/A</v>
      </c>
    </row>
    <row r="603" spans="1:20" x14ac:dyDescent="0.15">
      <c r="A603">
        <v>20230408</v>
      </c>
      <c r="B603">
        <v>29880965</v>
      </c>
      <c r="C603" t="s">
        <v>780</v>
      </c>
      <c r="D603" t="s">
        <v>727</v>
      </c>
      <c r="E603" t="s">
        <v>525</v>
      </c>
      <c r="F603" t="s">
        <v>525</v>
      </c>
      <c r="G603" t="s">
        <v>728</v>
      </c>
      <c r="H603" t="s">
        <v>525</v>
      </c>
      <c r="I603">
        <v>2130054</v>
      </c>
      <c r="J603" t="s">
        <v>729</v>
      </c>
      <c r="K603" t="s">
        <v>525</v>
      </c>
      <c r="L603" t="s">
        <v>730</v>
      </c>
      <c r="M603" t="s">
        <v>723</v>
      </c>
      <c r="N603" t="s">
        <v>724</v>
      </c>
      <c r="O603" t="s">
        <v>56</v>
      </c>
      <c r="P603" t="s">
        <v>725</v>
      </c>
      <c r="Q603">
        <v>5347.82</v>
      </c>
      <c r="R603">
        <v>4330.07</v>
      </c>
      <c r="S603" t="str">
        <f t="shared" si="9"/>
        <v>深圳尚米网络技术有限公司深圳尚米网络技术有限公司CPC</v>
      </c>
      <c r="T603" t="e">
        <f>VLOOKUP(S:S,[1]Sheet1!N:N,1,0)</f>
        <v>#N/A</v>
      </c>
    </row>
    <row r="604" spans="1:20" x14ac:dyDescent="0.15">
      <c r="A604">
        <v>20230409</v>
      </c>
      <c r="B604">
        <v>29880965</v>
      </c>
      <c r="C604" t="s">
        <v>780</v>
      </c>
      <c r="D604" t="s">
        <v>727</v>
      </c>
      <c r="E604" t="s">
        <v>525</v>
      </c>
      <c r="F604" t="s">
        <v>525</v>
      </c>
      <c r="G604" t="s">
        <v>728</v>
      </c>
      <c r="H604" t="s">
        <v>525</v>
      </c>
      <c r="I604">
        <v>2130054</v>
      </c>
      <c r="J604" t="s">
        <v>729</v>
      </c>
      <c r="K604" t="s">
        <v>525</v>
      </c>
      <c r="L604" t="s">
        <v>730</v>
      </c>
      <c r="M604" t="s">
        <v>723</v>
      </c>
      <c r="N604" t="s">
        <v>724</v>
      </c>
      <c r="O604" t="s">
        <v>56</v>
      </c>
      <c r="P604" t="s">
        <v>725</v>
      </c>
      <c r="Q604">
        <v>4910.62</v>
      </c>
      <c r="R604">
        <v>3976.06</v>
      </c>
      <c r="S604" t="str">
        <f t="shared" si="9"/>
        <v>深圳尚米网络技术有限公司深圳尚米网络技术有限公司CPC</v>
      </c>
      <c r="T604" t="e">
        <f>VLOOKUP(S:S,[1]Sheet1!N:N,1,0)</f>
        <v>#N/A</v>
      </c>
    </row>
    <row r="605" spans="1:20" x14ac:dyDescent="0.15">
      <c r="A605">
        <v>20230410</v>
      </c>
      <c r="B605">
        <v>29880965</v>
      </c>
      <c r="C605" t="s">
        <v>780</v>
      </c>
      <c r="D605" t="s">
        <v>727</v>
      </c>
      <c r="E605" t="s">
        <v>525</v>
      </c>
      <c r="F605" t="s">
        <v>525</v>
      </c>
      <c r="G605" t="s">
        <v>728</v>
      </c>
      <c r="H605" t="s">
        <v>525</v>
      </c>
      <c r="I605">
        <v>2130054</v>
      </c>
      <c r="J605" t="s">
        <v>729</v>
      </c>
      <c r="K605" t="s">
        <v>525</v>
      </c>
      <c r="L605" t="s">
        <v>730</v>
      </c>
      <c r="M605" t="s">
        <v>723</v>
      </c>
      <c r="N605" t="s">
        <v>724</v>
      </c>
      <c r="O605" t="s">
        <v>56</v>
      </c>
      <c r="P605" t="s">
        <v>725</v>
      </c>
      <c r="Q605">
        <v>4451.8500000000004</v>
      </c>
      <c r="R605">
        <v>3604.62</v>
      </c>
      <c r="S605" t="str">
        <f t="shared" si="9"/>
        <v>深圳尚米网络技术有限公司深圳尚米网络技术有限公司CPC</v>
      </c>
      <c r="T605" t="e">
        <f>VLOOKUP(S:S,[1]Sheet1!N:N,1,0)</f>
        <v>#N/A</v>
      </c>
    </row>
    <row r="606" spans="1:20" x14ac:dyDescent="0.15">
      <c r="A606">
        <v>20230411</v>
      </c>
      <c r="B606">
        <v>29880965</v>
      </c>
      <c r="C606" t="s">
        <v>780</v>
      </c>
      <c r="D606" t="s">
        <v>727</v>
      </c>
      <c r="E606" t="s">
        <v>525</v>
      </c>
      <c r="F606" t="s">
        <v>525</v>
      </c>
      <c r="G606" t="s">
        <v>728</v>
      </c>
      <c r="H606" t="s">
        <v>525</v>
      </c>
      <c r="I606">
        <v>2130054</v>
      </c>
      <c r="J606" t="s">
        <v>729</v>
      </c>
      <c r="K606" t="s">
        <v>525</v>
      </c>
      <c r="L606" t="s">
        <v>730</v>
      </c>
      <c r="M606" t="s">
        <v>723</v>
      </c>
      <c r="N606" t="s">
        <v>724</v>
      </c>
      <c r="O606" t="s">
        <v>56</v>
      </c>
      <c r="P606" t="s">
        <v>725</v>
      </c>
      <c r="Q606">
        <v>3857.35</v>
      </c>
      <c r="R606">
        <v>3123.25</v>
      </c>
      <c r="S606" t="str">
        <f t="shared" si="9"/>
        <v>深圳尚米网络技术有限公司深圳尚米网络技术有限公司CPC</v>
      </c>
      <c r="T606" t="e">
        <f>VLOOKUP(S:S,[1]Sheet1!N:N,1,0)</f>
        <v>#N/A</v>
      </c>
    </row>
    <row r="607" spans="1:20" x14ac:dyDescent="0.15">
      <c r="A607">
        <v>20230412</v>
      </c>
      <c r="B607">
        <v>29880965</v>
      </c>
      <c r="C607" t="s">
        <v>780</v>
      </c>
      <c r="D607" t="s">
        <v>727</v>
      </c>
      <c r="E607" t="s">
        <v>525</v>
      </c>
      <c r="F607" t="s">
        <v>525</v>
      </c>
      <c r="G607" t="s">
        <v>728</v>
      </c>
      <c r="H607" t="s">
        <v>525</v>
      </c>
      <c r="I607">
        <v>2130054</v>
      </c>
      <c r="J607" t="s">
        <v>729</v>
      </c>
      <c r="K607" t="s">
        <v>525</v>
      </c>
      <c r="L607" t="s">
        <v>730</v>
      </c>
      <c r="M607" t="s">
        <v>723</v>
      </c>
      <c r="N607" t="s">
        <v>724</v>
      </c>
      <c r="O607" t="s">
        <v>56</v>
      </c>
      <c r="P607" t="s">
        <v>725</v>
      </c>
      <c r="Q607">
        <v>3542.36</v>
      </c>
      <c r="R607">
        <v>2868.19</v>
      </c>
      <c r="S607" t="str">
        <f t="shared" si="9"/>
        <v>深圳尚米网络技术有限公司深圳尚米网络技术有限公司CPC</v>
      </c>
      <c r="T607" t="e">
        <f>VLOOKUP(S:S,[1]Sheet1!N:N,1,0)</f>
        <v>#N/A</v>
      </c>
    </row>
    <row r="608" spans="1:20" x14ac:dyDescent="0.15">
      <c r="A608">
        <v>20230413</v>
      </c>
      <c r="B608">
        <v>29880965</v>
      </c>
      <c r="C608" t="s">
        <v>780</v>
      </c>
      <c r="D608" t="s">
        <v>727</v>
      </c>
      <c r="E608" t="s">
        <v>525</v>
      </c>
      <c r="F608" t="s">
        <v>525</v>
      </c>
      <c r="G608" t="s">
        <v>728</v>
      </c>
      <c r="H608" t="s">
        <v>525</v>
      </c>
      <c r="I608">
        <v>2130054</v>
      </c>
      <c r="J608" t="s">
        <v>729</v>
      </c>
      <c r="K608" t="s">
        <v>525</v>
      </c>
      <c r="L608" t="s">
        <v>730</v>
      </c>
      <c r="M608" t="s">
        <v>723</v>
      </c>
      <c r="N608" t="s">
        <v>724</v>
      </c>
      <c r="O608" t="s">
        <v>56</v>
      </c>
      <c r="P608" t="s">
        <v>725</v>
      </c>
      <c r="Q608">
        <v>3174.89</v>
      </c>
      <c r="R608">
        <v>2570.64</v>
      </c>
      <c r="S608" t="str">
        <f t="shared" si="9"/>
        <v>深圳尚米网络技术有限公司深圳尚米网络技术有限公司CPC</v>
      </c>
      <c r="T608" t="e">
        <f>VLOOKUP(S:S,[1]Sheet1!N:N,1,0)</f>
        <v>#N/A</v>
      </c>
    </row>
    <row r="609" spans="1:20" x14ac:dyDescent="0.15">
      <c r="A609">
        <v>20230414</v>
      </c>
      <c r="B609">
        <v>29880965</v>
      </c>
      <c r="C609" t="s">
        <v>780</v>
      </c>
      <c r="D609" t="s">
        <v>727</v>
      </c>
      <c r="E609" t="s">
        <v>525</v>
      </c>
      <c r="F609" t="s">
        <v>525</v>
      </c>
      <c r="G609" t="s">
        <v>728</v>
      </c>
      <c r="H609" t="s">
        <v>525</v>
      </c>
      <c r="I609">
        <v>2130054</v>
      </c>
      <c r="J609" t="s">
        <v>729</v>
      </c>
      <c r="K609" t="s">
        <v>525</v>
      </c>
      <c r="L609" t="s">
        <v>730</v>
      </c>
      <c r="M609" t="s">
        <v>723</v>
      </c>
      <c r="N609" t="s">
        <v>724</v>
      </c>
      <c r="O609" t="s">
        <v>56</v>
      </c>
      <c r="P609" t="s">
        <v>725</v>
      </c>
      <c r="Q609">
        <v>5936.61</v>
      </c>
      <c r="R609">
        <v>4806.84</v>
      </c>
      <c r="S609" t="str">
        <f t="shared" si="9"/>
        <v>深圳尚米网络技术有限公司深圳尚米网络技术有限公司CPC</v>
      </c>
      <c r="T609" t="e">
        <f>VLOOKUP(S:S,[1]Sheet1!N:N,1,0)</f>
        <v>#N/A</v>
      </c>
    </row>
    <row r="610" spans="1:20" x14ac:dyDescent="0.15">
      <c r="A610">
        <v>20230415</v>
      </c>
      <c r="B610">
        <v>29880965</v>
      </c>
      <c r="C610" t="s">
        <v>780</v>
      </c>
      <c r="D610" t="s">
        <v>727</v>
      </c>
      <c r="E610" t="s">
        <v>525</v>
      </c>
      <c r="F610" t="s">
        <v>525</v>
      </c>
      <c r="G610" t="s">
        <v>728</v>
      </c>
      <c r="H610" t="s">
        <v>525</v>
      </c>
      <c r="I610">
        <v>2130054</v>
      </c>
      <c r="J610" t="s">
        <v>729</v>
      </c>
      <c r="K610" t="s">
        <v>525</v>
      </c>
      <c r="L610" t="s">
        <v>730</v>
      </c>
      <c r="M610" t="s">
        <v>723</v>
      </c>
      <c r="N610" t="s">
        <v>724</v>
      </c>
      <c r="O610" t="s">
        <v>56</v>
      </c>
      <c r="P610" t="s">
        <v>725</v>
      </c>
      <c r="Q610">
        <v>5981.95</v>
      </c>
      <c r="R610">
        <v>4843.53</v>
      </c>
      <c r="S610" t="str">
        <f t="shared" si="9"/>
        <v>深圳尚米网络技术有限公司深圳尚米网络技术有限公司CPC</v>
      </c>
      <c r="T610" t="e">
        <f>VLOOKUP(S:S,[1]Sheet1!N:N,1,0)</f>
        <v>#N/A</v>
      </c>
    </row>
    <row r="611" spans="1:20" x14ac:dyDescent="0.15">
      <c r="A611">
        <v>20230416</v>
      </c>
      <c r="B611">
        <v>29880965</v>
      </c>
      <c r="C611" t="s">
        <v>780</v>
      </c>
      <c r="D611" t="s">
        <v>727</v>
      </c>
      <c r="E611" t="s">
        <v>525</v>
      </c>
      <c r="F611" t="s">
        <v>525</v>
      </c>
      <c r="G611" t="s">
        <v>728</v>
      </c>
      <c r="H611" t="s">
        <v>525</v>
      </c>
      <c r="I611">
        <v>2130054</v>
      </c>
      <c r="J611" t="s">
        <v>729</v>
      </c>
      <c r="K611" t="s">
        <v>525</v>
      </c>
      <c r="L611" t="s">
        <v>730</v>
      </c>
      <c r="M611" t="s">
        <v>723</v>
      </c>
      <c r="N611" t="s">
        <v>724</v>
      </c>
      <c r="O611" t="s">
        <v>56</v>
      </c>
      <c r="P611" t="s">
        <v>725</v>
      </c>
      <c r="Q611">
        <v>5618.73</v>
      </c>
      <c r="R611">
        <v>4549.38</v>
      </c>
      <c r="S611" t="str">
        <f t="shared" si="9"/>
        <v>深圳尚米网络技术有限公司深圳尚米网络技术有限公司CPC</v>
      </c>
      <c r="T611" t="e">
        <f>VLOOKUP(S:S,[1]Sheet1!N:N,1,0)</f>
        <v>#N/A</v>
      </c>
    </row>
    <row r="612" spans="1:20" x14ac:dyDescent="0.15">
      <c r="A612">
        <v>20230417</v>
      </c>
      <c r="B612">
        <v>29880965</v>
      </c>
      <c r="C612" t="s">
        <v>780</v>
      </c>
      <c r="D612" t="s">
        <v>727</v>
      </c>
      <c r="E612" t="s">
        <v>525</v>
      </c>
      <c r="F612" t="s">
        <v>525</v>
      </c>
      <c r="G612" t="s">
        <v>728</v>
      </c>
      <c r="H612" t="s">
        <v>525</v>
      </c>
      <c r="I612">
        <v>2130054</v>
      </c>
      <c r="J612" t="s">
        <v>729</v>
      </c>
      <c r="K612" t="s">
        <v>525</v>
      </c>
      <c r="L612" t="s">
        <v>730</v>
      </c>
      <c r="M612" t="s">
        <v>723</v>
      </c>
      <c r="N612" t="s">
        <v>724</v>
      </c>
      <c r="O612" t="s">
        <v>56</v>
      </c>
      <c r="P612" t="s">
        <v>725</v>
      </c>
      <c r="Q612">
        <v>5263.5</v>
      </c>
      <c r="R612">
        <v>4261.82</v>
      </c>
      <c r="S612" t="str">
        <f t="shared" si="9"/>
        <v>深圳尚米网络技术有限公司深圳尚米网络技术有限公司CPC</v>
      </c>
      <c r="T612" t="e">
        <f>VLOOKUP(S:S,[1]Sheet1!N:N,1,0)</f>
        <v>#N/A</v>
      </c>
    </row>
    <row r="613" spans="1:20" x14ac:dyDescent="0.15">
      <c r="A613">
        <v>20230418</v>
      </c>
      <c r="B613">
        <v>29880965</v>
      </c>
      <c r="C613" t="s">
        <v>780</v>
      </c>
      <c r="D613" t="s">
        <v>727</v>
      </c>
      <c r="E613" t="s">
        <v>525</v>
      </c>
      <c r="F613" t="s">
        <v>525</v>
      </c>
      <c r="G613" t="s">
        <v>728</v>
      </c>
      <c r="H613" t="s">
        <v>525</v>
      </c>
      <c r="I613">
        <v>2130054</v>
      </c>
      <c r="J613" t="s">
        <v>729</v>
      </c>
      <c r="K613" t="s">
        <v>525</v>
      </c>
      <c r="L613" t="s">
        <v>730</v>
      </c>
      <c r="M613" t="s">
        <v>723</v>
      </c>
      <c r="N613" t="s">
        <v>724</v>
      </c>
      <c r="O613" t="s">
        <v>56</v>
      </c>
      <c r="P613" t="s">
        <v>725</v>
      </c>
      <c r="Q613">
        <v>4689.74</v>
      </c>
      <c r="R613">
        <v>3797.23</v>
      </c>
      <c r="S613" t="str">
        <f t="shared" si="9"/>
        <v>深圳尚米网络技术有限公司深圳尚米网络技术有限公司CPC</v>
      </c>
      <c r="T613" t="e">
        <f>VLOOKUP(S:S,[1]Sheet1!N:N,1,0)</f>
        <v>#N/A</v>
      </c>
    </row>
    <row r="614" spans="1:20" x14ac:dyDescent="0.15">
      <c r="A614">
        <v>20230419</v>
      </c>
      <c r="B614">
        <v>29880965</v>
      </c>
      <c r="C614" t="s">
        <v>780</v>
      </c>
      <c r="D614" t="s">
        <v>727</v>
      </c>
      <c r="E614" t="s">
        <v>525</v>
      </c>
      <c r="F614" t="s">
        <v>525</v>
      </c>
      <c r="G614" t="s">
        <v>728</v>
      </c>
      <c r="H614" t="s">
        <v>525</v>
      </c>
      <c r="I614">
        <v>2130054</v>
      </c>
      <c r="J614" t="s">
        <v>729</v>
      </c>
      <c r="K614" t="s">
        <v>525</v>
      </c>
      <c r="L614" t="s">
        <v>730</v>
      </c>
      <c r="M614" t="s">
        <v>723</v>
      </c>
      <c r="N614" t="s">
        <v>724</v>
      </c>
      <c r="O614" t="s">
        <v>56</v>
      </c>
      <c r="P614" t="s">
        <v>725</v>
      </c>
      <c r="Q614">
        <v>4051.56</v>
      </c>
      <c r="R614">
        <v>3280.5</v>
      </c>
      <c r="S614" t="str">
        <f t="shared" si="9"/>
        <v>深圳尚米网络技术有限公司深圳尚米网络技术有限公司CPC</v>
      </c>
      <c r="T614" t="e">
        <f>VLOOKUP(S:S,[1]Sheet1!N:N,1,0)</f>
        <v>#N/A</v>
      </c>
    </row>
    <row r="615" spans="1:20" x14ac:dyDescent="0.15">
      <c r="A615">
        <v>20230420</v>
      </c>
      <c r="B615">
        <v>29880965</v>
      </c>
      <c r="C615" t="s">
        <v>780</v>
      </c>
      <c r="D615" t="s">
        <v>727</v>
      </c>
      <c r="E615" t="s">
        <v>525</v>
      </c>
      <c r="F615" t="s">
        <v>525</v>
      </c>
      <c r="G615" t="s">
        <v>728</v>
      </c>
      <c r="H615" t="s">
        <v>525</v>
      </c>
      <c r="I615">
        <v>2130054</v>
      </c>
      <c r="J615" t="s">
        <v>729</v>
      </c>
      <c r="K615" t="s">
        <v>525</v>
      </c>
      <c r="L615" t="s">
        <v>730</v>
      </c>
      <c r="M615" t="s">
        <v>723</v>
      </c>
      <c r="N615" t="s">
        <v>724</v>
      </c>
      <c r="O615" t="s">
        <v>56</v>
      </c>
      <c r="P615" t="s">
        <v>725</v>
      </c>
      <c r="Q615">
        <v>7024.03</v>
      </c>
      <c r="R615">
        <v>5687.32</v>
      </c>
      <c r="S615" t="str">
        <f t="shared" si="9"/>
        <v>深圳尚米网络技术有限公司深圳尚米网络技术有限公司CPC</v>
      </c>
      <c r="T615" t="e">
        <f>VLOOKUP(S:S,[1]Sheet1!N:N,1,0)</f>
        <v>#N/A</v>
      </c>
    </row>
    <row r="616" spans="1:20" x14ac:dyDescent="0.15">
      <c r="A616">
        <v>20230421</v>
      </c>
      <c r="B616">
        <v>29880965</v>
      </c>
      <c r="C616" t="s">
        <v>780</v>
      </c>
      <c r="D616" t="s">
        <v>727</v>
      </c>
      <c r="E616" t="s">
        <v>525</v>
      </c>
      <c r="F616" t="s">
        <v>525</v>
      </c>
      <c r="G616" t="s">
        <v>728</v>
      </c>
      <c r="H616" t="s">
        <v>525</v>
      </c>
      <c r="I616">
        <v>2130054</v>
      </c>
      <c r="J616" t="s">
        <v>729</v>
      </c>
      <c r="K616" t="s">
        <v>525</v>
      </c>
      <c r="L616" t="s">
        <v>730</v>
      </c>
      <c r="M616" t="s">
        <v>723</v>
      </c>
      <c r="N616" t="s">
        <v>724</v>
      </c>
      <c r="O616" t="s">
        <v>56</v>
      </c>
      <c r="P616" t="s">
        <v>725</v>
      </c>
      <c r="Q616">
        <v>10001</v>
      </c>
      <c r="R616">
        <v>8097.78</v>
      </c>
      <c r="S616" t="str">
        <f t="shared" si="9"/>
        <v>深圳尚米网络技术有限公司深圳尚米网络技术有限公司CPC</v>
      </c>
      <c r="T616" t="e">
        <f>VLOOKUP(S:S,[1]Sheet1!N:N,1,0)</f>
        <v>#N/A</v>
      </c>
    </row>
    <row r="617" spans="1:20" x14ac:dyDescent="0.15">
      <c r="A617">
        <v>20230422</v>
      </c>
      <c r="B617">
        <v>29880965</v>
      </c>
      <c r="C617" t="s">
        <v>780</v>
      </c>
      <c r="D617" t="s">
        <v>727</v>
      </c>
      <c r="E617" t="s">
        <v>525</v>
      </c>
      <c r="F617" t="s">
        <v>525</v>
      </c>
      <c r="G617" t="s">
        <v>728</v>
      </c>
      <c r="H617" t="s">
        <v>525</v>
      </c>
      <c r="I617">
        <v>2130054</v>
      </c>
      <c r="J617" t="s">
        <v>729</v>
      </c>
      <c r="K617" t="s">
        <v>525</v>
      </c>
      <c r="L617" t="s">
        <v>730</v>
      </c>
      <c r="M617" t="s">
        <v>723</v>
      </c>
      <c r="N617" t="s">
        <v>724</v>
      </c>
      <c r="O617" t="s">
        <v>56</v>
      </c>
      <c r="P617" t="s">
        <v>725</v>
      </c>
      <c r="Q617">
        <v>10032.959999999999</v>
      </c>
      <c r="R617">
        <v>8123.68</v>
      </c>
      <c r="S617" t="str">
        <f t="shared" si="9"/>
        <v>深圳尚米网络技术有限公司深圳尚米网络技术有限公司CPC</v>
      </c>
      <c r="T617" t="e">
        <f>VLOOKUP(S:S,[1]Sheet1!N:N,1,0)</f>
        <v>#N/A</v>
      </c>
    </row>
    <row r="618" spans="1:20" x14ac:dyDescent="0.15">
      <c r="A618">
        <v>20230423</v>
      </c>
      <c r="B618">
        <v>29880965</v>
      </c>
      <c r="C618" t="s">
        <v>780</v>
      </c>
      <c r="D618" t="s">
        <v>727</v>
      </c>
      <c r="E618" t="s">
        <v>525</v>
      </c>
      <c r="F618" t="s">
        <v>525</v>
      </c>
      <c r="G618" t="s">
        <v>728</v>
      </c>
      <c r="H618" t="s">
        <v>525</v>
      </c>
      <c r="I618">
        <v>2130054</v>
      </c>
      <c r="J618" t="s">
        <v>729</v>
      </c>
      <c r="K618" t="s">
        <v>525</v>
      </c>
      <c r="L618" t="s">
        <v>730</v>
      </c>
      <c r="M618" t="s">
        <v>723</v>
      </c>
      <c r="N618" t="s">
        <v>724</v>
      </c>
      <c r="O618" t="s">
        <v>56</v>
      </c>
      <c r="P618" t="s">
        <v>725</v>
      </c>
      <c r="Q618">
        <v>8532.4500000000007</v>
      </c>
      <c r="R618">
        <v>6908.69</v>
      </c>
      <c r="S618" t="str">
        <f t="shared" si="9"/>
        <v>深圳尚米网络技术有限公司深圳尚米网络技术有限公司CPC</v>
      </c>
      <c r="T618" t="e">
        <f>VLOOKUP(S:S,[1]Sheet1!N:N,1,0)</f>
        <v>#N/A</v>
      </c>
    </row>
    <row r="619" spans="1:20" x14ac:dyDescent="0.15">
      <c r="A619">
        <v>20230424</v>
      </c>
      <c r="B619">
        <v>29880965</v>
      </c>
      <c r="C619" t="s">
        <v>780</v>
      </c>
      <c r="D619" t="s">
        <v>727</v>
      </c>
      <c r="E619" t="s">
        <v>525</v>
      </c>
      <c r="F619" t="s">
        <v>525</v>
      </c>
      <c r="G619" t="s">
        <v>728</v>
      </c>
      <c r="H619" t="s">
        <v>525</v>
      </c>
      <c r="I619">
        <v>2130054</v>
      </c>
      <c r="J619" t="s">
        <v>729</v>
      </c>
      <c r="K619" t="s">
        <v>525</v>
      </c>
      <c r="L619" t="s">
        <v>730</v>
      </c>
      <c r="M619" t="s">
        <v>723</v>
      </c>
      <c r="N619" t="s">
        <v>724</v>
      </c>
      <c r="O619" t="s">
        <v>56</v>
      </c>
      <c r="P619" t="s">
        <v>725</v>
      </c>
      <c r="Q619">
        <v>6107.52</v>
      </c>
      <c r="R619">
        <v>4945.22</v>
      </c>
      <c r="S619" t="str">
        <f t="shared" si="9"/>
        <v>深圳尚米网络技术有限公司深圳尚米网络技术有限公司CPC</v>
      </c>
      <c r="T619" t="e">
        <f>VLOOKUP(S:S,[1]Sheet1!N:N,1,0)</f>
        <v>#N/A</v>
      </c>
    </row>
    <row r="620" spans="1:20" x14ac:dyDescent="0.15">
      <c r="A620">
        <v>20230425</v>
      </c>
      <c r="B620">
        <v>29880965</v>
      </c>
      <c r="C620" t="s">
        <v>780</v>
      </c>
      <c r="D620" t="s">
        <v>727</v>
      </c>
      <c r="E620" t="s">
        <v>525</v>
      </c>
      <c r="F620" t="s">
        <v>525</v>
      </c>
      <c r="G620" t="s">
        <v>728</v>
      </c>
      <c r="H620" t="s">
        <v>525</v>
      </c>
      <c r="I620">
        <v>2130054</v>
      </c>
      <c r="J620" t="s">
        <v>729</v>
      </c>
      <c r="K620" t="s">
        <v>525</v>
      </c>
      <c r="L620" t="s">
        <v>730</v>
      </c>
      <c r="M620" t="s">
        <v>723</v>
      </c>
      <c r="N620" t="s">
        <v>724</v>
      </c>
      <c r="O620" t="s">
        <v>56</v>
      </c>
      <c r="P620" t="s">
        <v>725</v>
      </c>
      <c r="Q620">
        <v>5592.42</v>
      </c>
      <c r="R620">
        <v>4528.1000000000004</v>
      </c>
      <c r="S620" t="str">
        <f t="shared" si="9"/>
        <v>深圳尚米网络技术有限公司深圳尚米网络技术有限公司CPC</v>
      </c>
      <c r="T620" t="e">
        <f>VLOOKUP(S:S,[1]Sheet1!N:N,1,0)</f>
        <v>#N/A</v>
      </c>
    </row>
    <row r="621" spans="1:20" x14ac:dyDescent="0.15">
      <c r="A621">
        <v>20230426</v>
      </c>
      <c r="B621">
        <v>29880965</v>
      </c>
      <c r="C621" t="s">
        <v>780</v>
      </c>
      <c r="D621" t="s">
        <v>727</v>
      </c>
      <c r="E621" t="s">
        <v>525</v>
      </c>
      <c r="F621" t="s">
        <v>525</v>
      </c>
      <c r="G621" t="s">
        <v>728</v>
      </c>
      <c r="H621" t="s">
        <v>525</v>
      </c>
      <c r="I621">
        <v>2130054</v>
      </c>
      <c r="J621" t="s">
        <v>729</v>
      </c>
      <c r="K621" t="s">
        <v>525</v>
      </c>
      <c r="L621" t="s">
        <v>730</v>
      </c>
      <c r="M621" t="s">
        <v>723</v>
      </c>
      <c r="N621" t="s">
        <v>724</v>
      </c>
      <c r="O621" t="s">
        <v>56</v>
      </c>
      <c r="P621" t="s">
        <v>725</v>
      </c>
      <c r="Q621">
        <v>7987.03</v>
      </c>
      <c r="R621">
        <v>6467.05</v>
      </c>
      <c r="S621" t="str">
        <f t="shared" si="9"/>
        <v>深圳尚米网络技术有限公司深圳尚米网络技术有限公司CPC</v>
      </c>
      <c r="T621" t="e">
        <f>VLOOKUP(S:S,[1]Sheet1!N:N,1,0)</f>
        <v>#N/A</v>
      </c>
    </row>
    <row r="622" spans="1:20" x14ac:dyDescent="0.15">
      <c r="A622">
        <v>20230427</v>
      </c>
      <c r="B622">
        <v>29880965</v>
      </c>
      <c r="C622" t="s">
        <v>780</v>
      </c>
      <c r="D622" t="s">
        <v>727</v>
      </c>
      <c r="E622" t="s">
        <v>525</v>
      </c>
      <c r="F622" t="s">
        <v>525</v>
      </c>
      <c r="G622" t="s">
        <v>728</v>
      </c>
      <c r="H622" t="s">
        <v>525</v>
      </c>
      <c r="I622">
        <v>2130054</v>
      </c>
      <c r="J622" t="s">
        <v>729</v>
      </c>
      <c r="K622" t="s">
        <v>525</v>
      </c>
      <c r="L622" t="s">
        <v>730</v>
      </c>
      <c r="M622" t="s">
        <v>723</v>
      </c>
      <c r="N622" t="s">
        <v>724</v>
      </c>
      <c r="O622" t="s">
        <v>56</v>
      </c>
      <c r="P622" t="s">
        <v>725</v>
      </c>
      <c r="Q622">
        <v>7129.45</v>
      </c>
      <c r="R622">
        <v>5772.67</v>
      </c>
      <c r="S622" t="str">
        <f t="shared" si="9"/>
        <v>深圳尚米网络技术有限公司深圳尚米网络技术有限公司CPC</v>
      </c>
      <c r="T622" t="e">
        <f>VLOOKUP(S:S,[1]Sheet1!N:N,1,0)</f>
        <v>#N/A</v>
      </c>
    </row>
    <row r="623" spans="1:20" x14ac:dyDescent="0.15">
      <c r="A623">
        <v>20230428</v>
      </c>
      <c r="B623">
        <v>29880965</v>
      </c>
      <c r="C623" t="s">
        <v>780</v>
      </c>
      <c r="D623" t="s">
        <v>727</v>
      </c>
      <c r="E623" t="s">
        <v>525</v>
      </c>
      <c r="F623" t="s">
        <v>525</v>
      </c>
      <c r="G623" t="s">
        <v>728</v>
      </c>
      <c r="H623" t="s">
        <v>525</v>
      </c>
      <c r="I623">
        <v>2130054</v>
      </c>
      <c r="J623" t="s">
        <v>729</v>
      </c>
      <c r="K623" t="s">
        <v>525</v>
      </c>
      <c r="L623" t="s">
        <v>730</v>
      </c>
      <c r="M623" t="s">
        <v>723</v>
      </c>
      <c r="N623" t="s">
        <v>724</v>
      </c>
      <c r="O623" t="s">
        <v>56</v>
      </c>
      <c r="P623" t="s">
        <v>725</v>
      </c>
      <c r="Q623">
        <v>9134.66</v>
      </c>
      <c r="R623">
        <v>7396.29</v>
      </c>
      <c r="S623" t="str">
        <f t="shared" si="9"/>
        <v>深圳尚米网络技术有限公司深圳尚米网络技术有限公司CPC</v>
      </c>
      <c r="T623" t="e">
        <f>VLOOKUP(S:S,[1]Sheet1!N:N,1,0)</f>
        <v>#N/A</v>
      </c>
    </row>
    <row r="624" spans="1:20" x14ac:dyDescent="0.15">
      <c r="A624">
        <v>20230429</v>
      </c>
      <c r="B624">
        <v>29880965</v>
      </c>
      <c r="C624" t="s">
        <v>780</v>
      </c>
      <c r="D624" t="s">
        <v>727</v>
      </c>
      <c r="E624" t="s">
        <v>525</v>
      </c>
      <c r="F624" t="s">
        <v>525</v>
      </c>
      <c r="G624" t="s">
        <v>728</v>
      </c>
      <c r="H624" t="s">
        <v>525</v>
      </c>
      <c r="I624">
        <v>2130054</v>
      </c>
      <c r="J624" t="s">
        <v>729</v>
      </c>
      <c r="K624" t="s">
        <v>525</v>
      </c>
      <c r="L624" t="s">
        <v>730</v>
      </c>
      <c r="M624" t="s">
        <v>723</v>
      </c>
      <c r="N624" t="s">
        <v>724</v>
      </c>
      <c r="O624" t="s">
        <v>56</v>
      </c>
      <c r="P624" t="s">
        <v>725</v>
      </c>
      <c r="Q624">
        <v>10218.94</v>
      </c>
      <c r="R624">
        <v>8274.27</v>
      </c>
      <c r="S624" t="str">
        <f t="shared" si="9"/>
        <v>深圳尚米网络技术有限公司深圳尚米网络技术有限公司CPC</v>
      </c>
      <c r="T624" t="e">
        <f>VLOOKUP(S:S,[1]Sheet1!N:N,1,0)</f>
        <v>#N/A</v>
      </c>
    </row>
    <row r="625" spans="1:20" x14ac:dyDescent="0.15">
      <c r="A625">
        <v>20230430</v>
      </c>
      <c r="B625">
        <v>29880965</v>
      </c>
      <c r="C625" t="s">
        <v>780</v>
      </c>
      <c r="D625" t="s">
        <v>727</v>
      </c>
      <c r="E625" t="s">
        <v>525</v>
      </c>
      <c r="F625" t="s">
        <v>525</v>
      </c>
      <c r="G625" t="s">
        <v>728</v>
      </c>
      <c r="H625" t="s">
        <v>525</v>
      </c>
      <c r="I625">
        <v>2130054</v>
      </c>
      <c r="J625" t="s">
        <v>729</v>
      </c>
      <c r="K625" t="s">
        <v>525</v>
      </c>
      <c r="L625" t="s">
        <v>730</v>
      </c>
      <c r="M625" t="s">
        <v>723</v>
      </c>
      <c r="N625" t="s">
        <v>724</v>
      </c>
      <c r="O625" t="s">
        <v>56</v>
      </c>
      <c r="P625" t="s">
        <v>725</v>
      </c>
      <c r="Q625">
        <v>9210.18</v>
      </c>
      <c r="R625">
        <v>7457.41</v>
      </c>
      <c r="S625" t="str">
        <f t="shared" si="9"/>
        <v>深圳尚米网络技术有限公司深圳尚米网络技术有限公司CPC</v>
      </c>
      <c r="T625" t="e">
        <f>VLOOKUP(S:S,[1]Sheet1!N:N,1,0)</f>
        <v>#N/A</v>
      </c>
    </row>
    <row r="626" spans="1:20" x14ac:dyDescent="0.15">
      <c r="A626">
        <v>20230401</v>
      </c>
      <c r="B626">
        <v>29995324</v>
      </c>
      <c r="C626" t="s">
        <v>781</v>
      </c>
      <c r="D626" t="s">
        <v>753</v>
      </c>
      <c r="E626" t="s">
        <v>518</v>
      </c>
      <c r="F626" t="s">
        <v>518</v>
      </c>
      <c r="G626" t="s">
        <v>782</v>
      </c>
      <c r="H626" t="s">
        <v>518</v>
      </c>
      <c r="I626">
        <v>2142924</v>
      </c>
      <c r="J626" t="s">
        <v>783</v>
      </c>
      <c r="K626" t="s">
        <v>518</v>
      </c>
      <c r="L626" t="s">
        <v>784</v>
      </c>
      <c r="M626" t="s">
        <v>723</v>
      </c>
      <c r="N626" t="s">
        <v>724</v>
      </c>
      <c r="O626" t="s">
        <v>56</v>
      </c>
      <c r="P626" t="s">
        <v>725</v>
      </c>
      <c r="Q626">
        <v>14366.48</v>
      </c>
      <c r="R626">
        <v>14366.48</v>
      </c>
      <c r="S626" t="str">
        <f t="shared" si="9"/>
        <v>福州三六零网络小额贷款有限公司福州三六零网络小额贷款有限公司CPC</v>
      </c>
      <c r="T626" t="e">
        <f>VLOOKUP(S:S,[1]Sheet1!N:N,1,0)</f>
        <v>#N/A</v>
      </c>
    </row>
    <row r="627" spans="1:20" x14ac:dyDescent="0.15">
      <c r="A627">
        <v>20230402</v>
      </c>
      <c r="B627">
        <v>29995324</v>
      </c>
      <c r="C627" t="s">
        <v>781</v>
      </c>
      <c r="D627" t="s">
        <v>753</v>
      </c>
      <c r="E627" t="s">
        <v>518</v>
      </c>
      <c r="F627" t="s">
        <v>518</v>
      </c>
      <c r="G627" t="s">
        <v>782</v>
      </c>
      <c r="H627" t="s">
        <v>518</v>
      </c>
      <c r="I627">
        <v>2142924</v>
      </c>
      <c r="J627" t="s">
        <v>783</v>
      </c>
      <c r="K627" t="s">
        <v>518</v>
      </c>
      <c r="L627" t="s">
        <v>784</v>
      </c>
      <c r="M627" t="s">
        <v>723</v>
      </c>
      <c r="N627" t="s">
        <v>724</v>
      </c>
      <c r="O627" t="s">
        <v>56</v>
      </c>
      <c r="P627" t="s">
        <v>725</v>
      </c>
      <c r="Q627">
        <v>10549.84</v>
      </c>
      <c r="R627">
        <v>10549.84</v>
      </c>
      <c r="S627" t="str">
        <f t="shared" si="9"/>
        <v>福州三六零网络小额贷款有限公司福州三六零网络小额贷款有限公司CPC</v>
      </c>
      <c r="T627" t="e">
        <f>VLOOKUP(S:S,[1]Sheet1!N:N,1,0)</f>
        <v>#N/A</v>
      </c>
    </row>
    <row r="628" spans="1:20" x14ac:dyDescent="0.15">
      <c r="A628">
        <v>20230403</v>
      </c>
      <c r="B628">
        <v>29995324</v>
      </c>
      <c r="C628" t="s">
        <v>781</v>
      </c>
      <c r="D628" t="s">
        <v>753</v>
      </c>
      <c r="E628" t="s">
        <v>518</v>
      </c>
      <c r="F628" t="s">
        <v>518</v>
      </c>
      <c r="G628" t="s">
        <v>782</v>
      </c>
      <c r="H628" t="s">
        <v>518</v>
      </c>
      <c r="I628">
        <v>2142924</v>
      </c>
      <c r="J628" t="s">
        <v>783</v>
      </c>
      <c r="K628" t="s">
        <v>518</v>
      </c>
      <c r="L628" t="s">
        <v>784</v>
      </c>
      <c r="M628" t="s">
        <v>723</v>
      </c>
      <c r="N628" t="s">
        <v>724</v>
      </c>
      <c r="O628" t="s">
        <v>56</v>
      </c>
      <c r="P628" t="s">
        <v>725</v>
      </c>
      <c r="Q628">
        <v>15048.59</v>
      </c>
      <c r="R628">
        <v>15048.59</v>
      </c>
      <c r="S628" t="str">
        <f t="shared" si="9"/>
        <v>福州三六零网络小额贷款有限公司福州三六零网络小额贷款有限公司CPC</v>
      </c>
      <c r="T628" t="e">
        <f>VLOOKUP(S:S,[1]Sheet1!N:N,1,0)</f>
        <v>#N/A</v>
      </c>
    </row>
    <row r="629" spans="1:20" x14ac:dyDescent="0.15">
      <c r="A629">
        <v>20230404</v>
      </c>
      <c r="B629">
        <v>29995324</v>
      </c>
      <c r="C629" t="s">
        <v>781</v>
      </c>
      <c r="D629" t="s">
        <v>753</v>
      </c>
      <c r="E629" t="s">
        <v>518</v>
      </c>
      <c r="F629" t="s">
        <v>518</v>
      </c>
      <c r="G629" t="s">
        <v>782</v>
      </c>
      <c r="H629" t="s">
        <v>518</v>
      </c>
      <c r="I629">
        <v>2142924</v>
      </c>
      <c r="J629" t="s">
        <v>783</v>
      </c>
      <c r="K629" t="s">
        <v>518</v>
      </c>
      <c r="L629" t="s">
        <v>784</v>
      </c>
      <c r="M629" t="s">
        <v>723</v>
      </c>
      <c r="N629" t="s">
        <v>724</v>
      </c>
      <c r="O629" t="s">
        <v>56</v>
      </c>
      <c r="P629" t="s">
        <v>725</v>
      </c>
      <c r="Q629">
        <v>13031.67</v>
      </c>
      <c r="R629">
        <v>13031.67</v>
      </c>
      <c r="S629" t="str">
        <f t="shared" si="9"/>
        <v>福州三六零网络小额贷款有限公司福州三六零网络小额贷款有限公司CPC</v>
      </c>
      <c r="T629" t="e">
        <f>VLOOKUP(S:S,[1]Sheet1!N:N,1,0)</f>
        <v>#N/A</v>
      </c>
    </row>
    <row r="630" spans="1:20" x14ac:dyDescent="0.15">
      <c r="A630">
        <v>20230405</v>
      </c>
      <c r="B630">
        <v>29995324</v>
      </c>
      <c r="C630" t="s">
        <v>781</v>
      </c>
      <c r="D630" t="s">
        <v>753</v>
      </c>
      <c r="E630" t="s">
        <v>518</v>
      </c>
      <c r="F630" t="s">
        <v>518</v>
      </c>
      <c r="G630" t="s">
        <v>782</v>
      </c>
      <c r="H630" t="s">
        <v>518</v>
      </c>
      <c r="I630">
        <v>2142924</v>
      </c>
      <c r="J630" t="s">
        <v>783</v>
      </c>
      <c r="K630" t="s">
        <v>518</v>
      </c>
      <c r="L630" t="s">
        <v>784</v>
      </c>
      <c r="M630" t="s">
        <v>723</v>
      </c>
      <c r="N630" t="s">
        <v>724</v>
      </c>
      <c r="O630" t="s">
        <v>56</v>
      </c>
      <c r="P630" t="s">
        <v>725</v>
      </c>
      <c r="Q630">
        <v>13281.41</v>
      </c>
      <c r="R630">
        <v>13281.41</v>
      </c>
      <c r="S630" t="str">
        <f t="shared" si="9"/>
        <v>福州三六零网络小额贷款有限公司福州三六零网络小额贷款有限公司CPC</v>
      </c>
      <c r="T630" t="e">
        <f>VLOOKUP(S:S,[1]Sheet1!N:N,1,0)</f>
        <v>#N/A</v>
      </c>
    </row>
    <row r="631" spans="1:20" x14ac:dyDescent="0.15">
      <c r="A631">
        <v>20230406</v>
      </c>
      <c r="B631">
        <v>29995324</v>
      </c>
      <c r="C631" t="s">
        <v>781</v>
      </c>
      <c r="D631" t="s">
        <v>753</v>
      </c>
      <c r="E631" t="s">
        <v>518</v>
      </c>
      <c r="F631" t="s">
        <v>518</v>
      </c>
      <c r="G631" t="s">
        <v>782</v>
      </c>
      <c r="H631" t="s">
        <v>518</v>
      </c>
      <c r="I631">
        <v>2142924</v>
      </c>
      <c r="J631" t="s">
        <v>783</v>
      </c>
      <c r="K631" t="s">
        <v>518</v>
      </c>
      <c r="L631" t="s">
        <v>784</v>
      </c>
      <c r="M631" t="s">
        <v>723</v>
      </c>
      <c r="N631" t="s">
        <v>724</v>
      </c>
      <c r="O631" t="s">
        <v>56</v>
      </c>
      <c r="P631" t="s">
        <v>725</v>
      </c>
      <c r="Q631">
        <v>16066.63</v>
      </c>
      <c r="R631">
        <v>16066.63</v>
      </c>
      <c r="S631" t="str">
        <f t="shared" si="9"/>
        <v>福州三六零网络小额贷款有限公司福州三六零网络小额贷款有限公司CPC</v>
      </c>
      <c r="T631" t="e">
        <f>VLOOKUP(S:S,[1]Sheet1!N:N,1,0)</f>
        <v>#N/A</v>
      </c>
    </row>
    <row r="632" spans="1:20" x14ac:dyDescent="0.15">
      <c r="A632">
        <v>20230407</v>
      </c>
      <c r="B632">
        <v>29995324</v>
      </c>
      <c r="C632" t="s">
        <v>781</v>
      </c>
      <c r="D632" t="s">
        <v>753</v>
      </c>
      <c r="E632" t="s">
        <v>518</v>
      </c>
      <c r="F632" t="s">
        <v>518</v>
      </c>
      <c r="G632" t="s">
        <v>782</v>
      </c>
      <c r="H632" t="s">
        <v>518</v>
      </c>
      <c r="I632">
        <v>2142924</v>
      </c>
      <c r="J632" t="s">
        <v>783</v>
      </c>
      <c r="K632" t="s">
        <v>518</v>
      </c>
      <c r="L632" t="s">
        <v>784</v>
      </c>
      <c r="M632" t="s">
        <v>723</v>
      </c>
      <c r="N632" t="s">
        <v>724</v>
      </c>
      <c r="O632" t="s">
        <v>56</v>
      </c>
      <c r="P632" t="s">
        <v>725</v>
      </c>
      <c r="Q632">
        <v>17748.07</v>
      </c>
      <c r="R632">
        <v>17748.07</v>
      </c>
      <c r="S632" t="str">
        <f t="shared" si="9"/>
        <v>福州三六零网络小额贷款有限公司福州三六零网络小额贷款有限公司CPC</v>
      </c>
      <c r="T632" t="e">
        <f>VLOOKUP(S:S,[1]Sheet1!N:N,1,0)</f>
        <v>#N/A</v>
      </c>
    </row>
    <row r="633" spans="1:20" x14ac:dyDescent="0.15">
      <c r="A633">
        <v>20230408</v>
      </c>
      <c r="B633">
        <v>29995324</v>
      </c>
      <c r="C633" t="s">
        <v>781</v>
      </c>
      <c r="D633" t="s">
        <v>753</v>
      </c>
      <c r="E633" t="s">
        <v>518</v>
      </c>
      <c r="F633" t="s">
        <v>518</v>
      </c>
      <c r="G633" t="s">
        <v>782</v>
      </c>
      <c r="H633" t="s">
        <v>518</v>
      </c>
      <c r="I633">
        <v>2142924</v>
      </c>
      <c r="J633" t="s">
        <v>783</v>
      </c>
      <c r="K633" t="s">
        <v>518</v>
      </c>
      <c r="L633" t="s">
        <v>784</v>
      </c>
      <c r="M633" t="s">
        <v>723</v>
      </c>
      <c r="N633" t="s">
        <v>724</v>
      </c>
      <c r="O633" t="s">
        <v>56</v>
      </c>
      <c r="P633" t="s">
        <v>725</v>
      </c>
      <c r="Q633">
        <v>14899.56</v>
      </c>
      <c r="R633">
        <v>14899.56</v>
      </c>
      <c r="S633" t="str">
        <f t="shared" si="9"/>
        <v>福州三六零网络小额贷款有限公司福州三六零网络小额贷款有限公司CPC</v>
      </c>
      <c r="T633" t="e">
        <f>VLOOKUP(S:S,[1]Sheet1!N:N,1,0)</f>
        <v>#N/A</v>
      </c>
    </row>
    <row r="634" spans="1:20" x14ac:dyDescent="0.15">
      <c r="A634">
        <v>20230409</v>
      </c>
      <c r="B634">
        <v>29995324</v>
      </c>
      <c r="C634" t="s">
        <v>781</v>
      </c>
      <c r="D634" t="s">
        <v>753</v>
      </c>
      <c r="E634" t="s">
        <v>518</v>
      </c>
      <c r="F634" t="s">
        <v>518</v>
      </c>
      <c r="G634" t="s">
        <v>782</v>
      </c>
      <c r="H634" t="s">
        <v>518</v>
      </c>
      <c r="I634">
        <v>2142924</v>
      </c>
      <c r="J634" t="s">
        <v>783</v>
      </c>
      <c r="K634" t="s">
        <v>518</v>
      </c>
      <c r="L634" t="s">
        <v>784</v>
      </c>
      <c r="M634" t="s">
        <v>723</v>
      </c>
      <c r="N634" t="s">
        <v>724</v>
      </c>
      <c r="O634" t="s">
        <v>56</v>
      </c>
      <c r="P634" t="s">
        <v>725</v>
      </c>
      <c r="Q634">
        <v>17098.490000000002</v>
      </c>
      <c r="R634">
        <v>17098.490000000002</v>
      </c>
      <c r="S634" t="str">
        <f t="shared" si="9"/>
        <v>福州三六零网络小额贷款有限公司福州三六零网络小额贷款有限公司CPC</v>
      </c>
      <c r="T634" t="e">
        <f>VLOOKUP(S:S,[1]Sheet1!N:N,1,0)</f>
        <v>#N/A</v>
      </c>
    </row>
    <row r="635" spans="1:20" x14ac:dyDescent="0.15">
      <c r="A635">
        <v>20230410</v>
      </c>
      <c r="B635">
        <v>29995324</v>
      </c>
      <c r="C635" t="s">
        <v>781</v>
      </c>
      <c r="D635" t="s">
        <v>753</v>
      </c>
      <c r="E635" t="s">
        <v>518</v>
      </c>
      <c r="F635" t="s">
        <v>518</v>
      </c>
      <c r="G635" t="s">
        <v>782</v>
      </c>
      <c r="H635" t="s">
        <v>518</v>
      </c>
      <c r="I635">
        <v>2142924</v>
      </c>
      <c r="J635" t="s">
        <v>783</v>
      </c>
      <c r="K635" t="s">
        <v>518</v>
      </c>
      <c r="L635" t="s">
        <v>784</v>
      </c>
      <c r="M635" t="s">
        <v>723</v>
      </c>
      <c r="N635" t="s">
        <v>724</v>
      </c>
      <c r="O635" t="s">
        <v>56</v>
      </c>
      <c r="P635" t="s">
        <v>725</v>
      </c>
      <c r="Q635">
        <v>18671.509999999998</v>
      </c>
      <c r="R635">
        <v>18671.509999999998</v>
      </c>
      <c r="S635" t="str">
        <f t="shared" si="9"/>
        <v>福州三六零网络小额贷款有限公司福州三六零网络小额贷款有限公司CPC</v>
      </c>
      <c r="T635" t="e">
        <f>VLOOKUP(S:S,[1]Sheet1!N:N,1,0)</f>
        <v>#N/A</v>
      </c>
    </row>
    <row r="636" spans="1:20" x14ac:dyDescent="0.15">
      <c r="A636">
        <v>20230411</v>
      </c>
      <c r="B636">
        <v>29995324</v>
      </c>
      <c r="C636" t="s">
        <v>781</v>
      </c>
      <c r="D636" t="s">
        <v>753</v>
      </c>
      <c r="E636" t="s">
        <v>518</v>
      </c>
      <c r="F636" t="s">
        <v>518</v>
      </c>
      <c r="G636" t="s">
        <v>782</v>
      </c>
      <c r="H636" t="s">
        <v>518</v>
      </c>
      <c r="I636">
        <v>2142924</v>
      </c>
      <c r="J636" t="s">
        <v>783</v>
      </c>
      <c r="K636" t="s">
        <v>518</v>
      </c>
      <c r="L636" t="s">
        <v>784</v>
      </c>
      <c r="M636" t="s">
        <v>723</v>
      </c>
      <c r="N636" t="s">
        <v>724</v>
      </c>
      <c r="O636" t="s">
        <v>56</v>
      </c>
      <c r="P636" t="s">
        <v>725</v>
      </c>
      <c r="Q636">
        <v>17117.169999999998</v>
      </c>
      <c r="R636">
        <v>17117.169999999998</v>
      </c>
      <c r="S636" t="str">
        <f t="shared" si="9"/>
        <v>福州三六零网络小额贷款有限公司福州三六零网络小额贷款有限公司CPC</v>
      </c>
      <c r="T636" t="e">
        <f>VLOOKUP(S:S,[1]Sheet1!N:N,1,0)</f>
        <v>#N/A</v>
      </c>
    </row>
    <row r="637" spans="1:20" x14ac:dyDescent="0.15">
      <c r="A637">
        <v>20230412</v>
      </c>
      <c r="B637">
        <v>29995324</v>
      </c>
      <c r="C637" t="s">
        <v>781</v>
      </c>
      <c r="D637" t="s">
        <v>753</v>
      </c>
      <c r="E637" t="s">
        <v>518</v>
      </c>
      <c r="F637" t="s">
        <v>518</v>
      </c>
      <c r="G637" t="s">
        <v>782</v>
      </c>
      <c r="H637" t="s">
        <v>518</v>
      </c>
      <c r="I637">
        <v>2142924</v>
      </c>
      <c r="J637" t="s">
        <v>783</v>
      </c>
      <c r="K637" t="s">
        <v>518</v>
      </c>
      <c r="L637" t="s">
        <v>784</v>
      </c>
      <c r="M637" t="s">
        <v>723</v>
      </c>
      <c r="N637" t="s">
        <v>724</v>
      </c>
      <c r="O637" t="s">
        <v>56</v>
      </c>
      <c r="P637" t="s">
        <v>725</v>
      </c>
      <c r="Q637">
        <v>14955.41</v>
      </c>
      <c r="R637">
        <v>14955.41</v>
      </c>
      <c r="S637" t="str">
        <f t="shared" si="9"/>
        <v>福州三六零网络小额贷款有限公司福州三六零网络小额贷款有限公司CPC</v>
      </c>
      <c r="T637" t="e">
        <f>VLOOKUP(S:S,[1]Sheet1!N:N,1,0)</f>
        <v>#N/A</v>
      </c>
    </row>
    <row r="638" spans="1:20" x14ac:dyDescent="0.15">
      <c r="A638">
        <v>20230413</v>
      </c>
      <c r="B638">
        <v>29995324</v>
      </c>
      <c r="C638" t="s">
        <v>781</v>
      </c>
      <c r="D638" t="s">
        <v>753</v>
      </c>
      <c r="E638" t="s">
        <v>518</v>
      </c>
      <c r="F638" t="s">
        <v>518</v>
      </c>
      <c r="G638" t="s">
        <v>782</v>
      </c>
      <c r="H638" t="s">
        <v>518</v>
      </c>
      <c r="I638">
        <v>2142924</v>
      </c>
      <c r="J638" t="s">
        <v>783</v>
      </c>
      <c r="K638" t="s">
        <v>518</v>
      </c>
      <c r="L638" t="s">
        <v>784</v>
      </c>
      <c r="M638" t="s">
        <v>723</v>
      </c>
      <c r="N638" t="s">
        <v>724</v>
      </c>
      <c r="O638" t="s">
        <v>56</v>
      </c>
      <c r="P638" t="s">
        <v>725</v>
      </c>
      <c r="Q638">
        <v>12008.56</v>
      </c>
      <c r="R638">
        <v>12008.56</v>
      </c>
      <c r="S638" t="str">
        <f t="shared" si="9"/>
        <v>福州三六零网络小额贷款有限公司福州三六零网络小额贷款有限公司CPC</v>
      </c>
      <c r="T638" t="e">
        <f>VLOOKUP(S:S,[1]Sheet1!N:N,1,0)</f>
        <v>#N/A</v>
      </c>
    </row>
    <row r="639" spans="1:20" x14ac:dyDescent="0.15">
      <c r="A639">
        <v>20230414</v>
      </c>
      <c r="B639">
        <v>29995324</v>
      </c>
      <c r="C639" t="s">
        <v>781</v>
      </c>
      <c r="D639" t="s">
        <v>753</v>
      </c>
      <c r="E639" t="s">
        <v>518</v>
      </c>
      <c r="F639" t="s">
        <v>518</v>
      </c>
      <c r="G639" t="s">
        <v>782</v>
      </c>
      <c r="H639" t="s">
        <v>518</v>
      </c>
      <c r="I639">
        <v>2142924</v>
      </c>
      <c r="J639" t="s">
        <v>783</v>
      </c>
      <c r="K639" t="s">
        <v>518</v>
      </c>
      <c r="L639" t="s">
        <v>784</v>
      </c>
      <c r="M639" t="s">
        <v>723</v>
      </c>
      <c r="N639" t="s">
        <v>724</v>
      </c>
      <c r="O639" t="s">
        <v>56</v>
      </c>
      <c r="P639" t="s">
        <v>725</v>
      </c>
      <c r="Q639">
        <v>12450.88</v>
      </c>
      <c r="R639">
        <v>12450.88</v>
      </c>
      <c r="S639" t="str">
        <f t="shared" si="9"/>
        <v>福州三六零网络小额贷款有限公司福州三六零网络小额贷款有限公司CPC</v>
      </c>
      <c r="T639" t="e">
        <f>VLOOKUP(S:S,[1]Sheet1!N:N,1,0)</f>
        <v>#N/A</v>
      </c>
    </row>
    <row r="640" spans="1:20" x14ac:dyDescent="0.15">
      <c r="A640">
        <v>20230415</v>
      </c>
      <c r="B640">
        <v>29995324</v>
      </c>
      <c r="C640" t="s">
        <v>781</v>
      </c>
      <c r="D640" t="s">
        <v>753</v>
      </c>
      <c r="E640" t="s">
        <v>518</v>
      </c>
      <c r="F640" t="s">
        <v>518</v>
      </c>
      <c r="G640" t="s">
        <v>782</v>
      </c>
      <c r="H640" t="s">
        <v>518</v>
      </c>
      <c r="I640">
        <v>2142924</v>
      </c>
      <c r="J640" t="s">
        <v>783</v>
      </c>
      <c r="K640" t="s">
        <v>518</v>
      </c>
      <c r="L640" t="s">
        <v>784</v>
      </c>
      <c r="M640" t="s">
        <v>723</v>
      </c>
      <c r="N640" t="s">
        <v>724</v>
      </c>
      <c r="O640" t="s">
        <v>56</v>
      </c>
      <c r="P640" t="s">
        <v>725</v>
      </c>
      <c r="Q640">
        <v>12522.94</v>
      </c>
      <c r="R640">
        <v>12522.94</v>
      </c>
      <c r="S640" t="str">
        <f t="shared" si="9"/>
        <v>福州三六零网络小额贷款有限公司福州三六零网络小额贷款有限公司CPC</v>
      </c>
      <c r="T640" t="e">
        <f>VLOOKUP(S:S,[1]Sheet1!N:N,1,0)</f>
        <v>#N/A</v>
      </c>
    </row>
    <row r="641" spans="1:20" x14ac:dyDescent="0.15">
      <c r="A641">
        <v>20230416</v>
      </c>
      <c r="B641">
        <v>29995324</v>
      </c>
      <c r="C641" t="s">
        <v>781</v>
      </c>
      <c r="D641" t="s">
        <v>753</v>
      </c>
      <c r="E641" t="s">
        <v>518</v>
      </c>
      <c r="F641" t="s">
        <v>518</v>
      </c>
      <c r="G641" t="s">
        <v>782</v>
      </c>
      <c r="H641" t="s">
        <v>518</v>
      </c>
      <c r="I641">
        <v>2142924</v>
      </c>
      <c r="J641" t="s">
        <v>783</v>
      </c>
      <c r="K641" t="s">
        <v>518</v>
      </c>
      <c r="L641" t="s">
        <v>784</v>
      </c>
      <c r="M641" t="s">
        <v>723</v>
      </c>
      <c r="N641" t="s">
        <v>724</v>
      </c>
      <c r="O641" t="s">
        <v>56</v>
      </c>
      <c r="P641" t="s">
        <v>725</v>
      </c>
      <c r="Q641">
        <v>10643.49</v>
      </c>
      <c r="R641">
        <v>10643.49</v>
      </c>
      <c r="S641" t="str">
        <f t="shared" si="9"/>
        <v>福州三六零网络小额贷款有限公司福州三六零网络小额贷款有限公司CPC</v>
      </c>
      <c r="T641" t="e">
        <f>VLOOKUP(S:S,[1]Sheet1!N:N,1,0)</f>
        <v>#N/A</v>
      </c>
    </row>
    <row r="642" spans="1:20" x14ac:dyDescent="0.15">
      <c r="A642">
        <v>20230417</v>
      </c>
      <c r="B642">
        <v>29995324</v>
      </c>
      <c r="C642" t="s">
        <v>781</v>
      </c>
      <c r="D642" t="s">
        <v>753</v>
      </c>
      <c r="E642" t="s">
        <v>518</v>
      </c>
      <c r="F642" t="s">
        <v>518</v>
      </c>
      <c r="G642" t="s">
        <v>782</v>
      </c>
      <c r="H642" t="s">
        <v>518</v>
      </c>
      <c r="I642">
        <v>2142924</v>
      </c>
      <c r="J642" t="s">
        <v>783</v>
      </c>
      <c r="K642" t="s">
        <v>518</v>
      </c>
      <c r="L642" t="s">
        <v>784</v>
      </c>
      <c r="M642" t="s">
        <v>723</v>
      </c>
      <c r="N642" t="s">
        <v>724</v>
      </c>
      <c r="O642" t="s">
        <v>56</v>
      </c>
      <c r="P642" t="s">
        <v>725</v>
      </c>
      <c r="Q642">
        <v>13788.9</v>
      </c>
      <c r="R642">
        <v>13788.9</v>
      </c>
      <c r="S642" t="str">
        <f t="shared" si="9"/>
        <v>福州三六零网络小额贷款有限公司福州三六零网络小额贷款有限公司CPC</v>
      </c>
      <c r="T642" t="e">
        <f>VLOOKUP(S:S,[1]Sheet1!N:N,1,0)</f>
        <v>#N/A</v>
      </c>
    </row>
    <row r="643" spans="1:20" x14ac:dyDescent="0.15">
      <c r="A643">
        <v>20230418</v>
      </c>
      <c r="B643">
        <v>29995324</v>
      </c>
      <c r="C643" t="s">
        <v>781</v>
      </c>
      <c r="D643" t="s">
        <v>753</v>
      </c>
      <c r="E643" t="s">
        <v>518</v>
      </c>
      <c r="F643" t="s">
        <v>518</v>
      </c>
      <c r="G643" t="s">
        <v>782</v>
      </c>
      <c r="H643" t="s">
        <v>518</v>
      </c>
      <c r="I643">
        <v>2142924</v>
      </c>
      <c r="J643" t="s">
        <v>783</v>
      </c>
      <c r="K643" t="s">
        <v>518</v>
      </c>
      <c r="L643" t="s">
        <v>784</v>
      </c>
      <c r="M643" t="s">
        <v>723</v>
      </c>
      <c r="N643" t="s">
        <v>724</v>
      </c>
      <c r="O643" t="s">
        <v>56</v>
      </c>
      <c r="P643" t="s">
        <v>725</v>
      </c>
      <c r="Q643">
        <v>12517.11</v>
      </c>
      <c r="R643">
        <v>12517.11</v>
      </c>
      <c r="S643" t="str">
        <f t="shared" ref="S643:S706" si="10">F643&amp;K643&amp;O643</f>
        <v>福州三六零网络小额贷款有限公司福州三六零网络小额贷款有限公司CPC</v>
      </c>
      <c r="T643" t="e">
        <f>VLOOKUP(S:S,[1]Sheet1!N:N,1,0)</f>
        <v>#N/A</v>
      </c>
    </row>
    <row r="644" spans="1:20" x14ac:dyDescent="0.15">
      <c r="A644">
        <v>20230419</v>
      </c>
      <c r="B644">
        <v>29995324</v>
      </c>
      <c r="C644" t="s">
        <v>781</v>
      </c>
      <c r="D644" t="s">
        <v>753</v>
      </c>
      <c r="E644" t="s">
        <v>518</v>
      </c>
      <c r="F644" t="s">
        <v>518</v>
      </c>
      <c r="G644" t="s">
        <v>782</v>
      </c>
      <c r="H644" t="s">
        <v>518</v>
      </c>
      <c r="I644">
        <v>2142924</v>
      </c>
      <c r="J644" t="s">
        <v>783</v>
      </c>
      <c r="K644" t="s">
        <v>518</v>
      </c>
      <c r="L644" t="s">
        <v>784</v>
      </c>
      <c r="M644" t="s">
        <v>723</v>
      </c>
      <c r="N644" t="s">
        <v>724</v>
      </c>
      <c r="O644" t="s">
        <v>56</v>
      </c>
      <c r="P644" t="s">
        <v>725</v>
      </c>
      <c r="Q644">
        <v>14908.44</v>
      </c>
      <c r="R644">
        <v>14908.44</v>
      </c>
      <c r="S644" t="str">
        <f t="shared" si="10"/>
        <v>福州三六零网络小额贷款有限公司福州三六零网络小额贷款有限公司CPC</v>
      </c>
      <c r="T644" t="e">
        <f>VLOOKUP(S:S,[1]Sheet1!N:N,1,0)</f>
        <v>#N/A</v>
      </c>
    </row>
    <row r="645" spans="1:20" x14ac:dyDescent="0.15">
      <c r="A645">
        <v>20230420</v>
      </c>
      <c r="B645">
        <v>29995324</v>
      </c>
      <c r="C645" t="s">
        <v>781</v>
      </c>
      <c r="D645" t="s">
        <v>753</v>
      </c>
      <c r="E645" t="s">
        <v>518</v>
      </c>
      <c r="F645" t="s">
        <v>518</v>
      </c>
      <c r="G645" t="s">
        <v>782</v>
      </c>
      <c r="H645" t="s">
        <v>518</v>
      </c>
      <c r="I645">
        <v>2142924</v>
      </c>
      <c r="J645" t="s">
        <v>783</v>
      </c>
      <c r="K645" t="s">
        <v>518</v>
      </c>
      <c r="L645" t="s">
        <v>784</v>
      </c>
      <c r="M645" t="s">
        <v>723</v>
      </c>
      <c r="N645" t="s">
        <v>724</v>
      </c>
      <c r="O645" t="s">
        <v>56</v>
      </c>
      <c r="P645" t="s">
        <v>725</v>
      </c>
      <c r="Q645">
        <v>18581.7</v>
      </c>
      <c r="R645">
        <v>18581.7</v>
      </c>
      <c r="S645" t="str">
        <f t="shared" si="10"/>
        <v>福州三六零网络小额贷款有限公司福州三六零网络小额贷款有限公司CPC</v>
      </c>
      <c r="T645" t="e">
        <f>VLOOKUP(S:S,[1]Sheet1!N:N,1,0)</f>
        <v>#N/A</v>
      </c>
    </row>
    <row r="646" spans="1:20" x14ac:dyDescent="0.15">
      <c r="A646">
        <v>20230421</v>
      </c>
      <c r="B646">
        <v>29995324</v>
      </c>
      <c r="C646" t="s">
        <v>781</v>
      </c>
      <c r="D646" t="s">
        <v>753</v>
      </c>
      <c r="E646" t="s">
        <v>518</v>
      </c>
      <c r="F646" t="s">
        <v>518</v>
      </c>
      <c r="G646" t="s">
        <v>782</v>
      </c>
      <c r="H646" t="s">
        <v>518</v>
      </c>
      <c r="I646">
        <v>2142924</v>
      </c>
      <c r="J646" t="s">
        <v>783</v>
      </c>
      <c r="K646" t="s">
        <v>518</v>
      </c>
      <c r="L646" t="s">
        <v>784</v>
      </c>
      <c r="M646" t="s">
        <v>723</v>
      </c>
      <c r="N646" t="s">
        <v>724</v>
      </c>
      <c r="O646" t="s">
        <v>56</v>
      </c>
      <c r="P646" t="s">
        <v>725</v>
      </c>
      <c r="Q646">
        <v>8197.33</v>
      </c>
      <c r="R646">
        <v>8197.33</v>
      </c>
      <c r="S646" t="str">
        <f t="shared" si="10"/>
        <v>福州三六零网络小额贷款有限公司福州三六零网络小额贷款有限公司CPC</v>
      </c>
      <c r="T646" t="e">
        <f>VLOOKUP(S:S,[1]Sheet1!N:N,1,0)</f>
        <v>#N/A</v>
      </c>
    </row>
    <row r="647" spans="1:20" x14ac:dyDescent="0.15">
      <c r="A647">
        <v>20230422</v>
      </c>
      <c r="B647">
        <v>29995324</v>
      </c>
      <c r="C647" t="s">
        <v>781</v>
      </c>
      <c r="D647" t="s">
        <v>753</v>
      </c>
      <c r="E647" t="s">
        <v>518</v>
      </c>
      <c r="F647" t="s">
        <v>518</v>
      </c>
      <c r="G647" t="s">
        <v>782</v>
      </c>
      <c r="H647" t="s">
        <v>518</v>
      </c>
      <c r="I647">
        <v>2142924</v>
      </c>
      <c r="J647" t="s">
        <v>783</v>
      </c>
      <c r="K647" t="s">
        <v>518</v>
      </c>
      <c r="L647" t="s">
        <v>784</v>
      </c>
      <c r="M647" t="s">
        <v>723</v>
      </c>
      <c r="N647" t="s">
        <v>724</v>
      </c>
      <c r="O647" t="s">
        <v>56</v>
      </c>
      <c r="P647" t="s">
        <v>725</v>
      </c>
      <c r="Q647">
        <v>14798.24</v>
      </c>
      <c r="R647">
        <v>14798.24</v>
      </c>
      <c r="S647" t="str">
        <f t="shared" si="10"/>
        <v>福州三六零网络小额贷款有限公司福州三六零网络小额贷款有限公司CPC</v>
      </c>
      <c r="T647" t="e">
        <f>VLOOKUP(S:S,[1]Sheet1!N:N,1,0)</f>
        <v>#N/A</v>
      </c>
    </row>
    <row r="648" spans="1:20" x14ac:dyDescent="0.15">
      <c r="A648">
        <v>20230423</v>
      </c>
      <c r="B648">
        <v>29995324</v>
      </c>
      <c r="C648" t="s">
        <v>781</v>
      </c>
      <c r="D648" t="s">
        <v>753</v>
      </c>
      <c r="E648" t="s">
        <v>518</v>
      </c>
      <c r="F648" t="s">
        <v>518</v>
      </c>
      <c r="G648" t="s">
        <v>782</v>
      </c>
      <c r="H648" t="s">
        <v>518</v>
      </c>
      <c r="I648">
        <v>2142924</v>
      </c>
      <c r="J648" t="s">
        <v>783</v>
      </c>
      <c r="K648" t="s">
        <v>518</v>
      </c>
      <c r="L648" t="s">
        <v>784</v>
      </c>
      <c r="M648" t="s">
        <v>723</v>
      </c>
      <c r="N648" t="s">
        <v>724</v>
      </c>
      <c r="O648" t="s">
        <v>56</v>
      </c>
      <c r="P648" t="s">
        <v>725</v>
      </c>
      <c r="Q648">
        <v>23134.240000000002</v>
      </c>
      <c r="R648">
        <v>23134.240000000002</v>
      </c>
      <c r="S648" t="str">
        <f t="shared" si="10"/>
        <v>福州三六零网络小额贷款有限公司福州三六零网络小额贷款有限公司CPC</v>
      </c>
      <c r="T648" t="e">
        <f>VLOOKUP(S:S,[1]Sheet1!N:N,1,0)</f>
        <v>#N/A</v>
      </c>
    </row>
    <row r="649" spans="1:20" x14ac:dyDescent="0.15">
      <c r="A649">
        <v>20230424</v>
      </c>
      <c r="B649">
        <v>29995324</v>
      </c>
      <c r="C649" t="s">
        <v>781</v>
      </c>
      <c r="D649" t="s">
        <v>753</v>
      </c>
      <c r="E649" t="s">
        <v>518</v>
      </c>
      <c r="F649" t="s">
        <v>518</v>
      </c>
      <c r="G649" t="s">
        <v>782</v>
      </c>
      <c r="H649" t="s">
        <v>518</v>
      </c>
      <c r="I649">
        <v>2142924</v>
      </c>
      <c r="J649" t="s">
        <v>783</v>
      </c>
      <c r="K649" t="s">
        <v>518</v>
      </c>
      <c r="L649" t="s">
        <v>784</v>
      </c>
      <c r="M649" t="s">
        <v>723</v>
      </c>
      <c r="N649" t="s">
        <v>724</v>
      </c>
      <c r="O649" t="s">
        <v>56</v>
      </c>
      <c r="P649" t="s">
        <v>725</v>
      </c>
      <c r="Q649">
        <v>30311.52</v>
      </c>
      <c r="R649">
        <v>30311.52</v>
      </c>
      <c r="S649" t="str">
        <f t="shared" si="10"/>
        <v>福州三六零网络小额贷款有限公司福州三六零网络小额贷款有限公司CPC</v>
      </c>
      <c r="T649" t="e">
        <f>VLOOKUP(S:S,[1]Sheet1!N:N,1,0)</f>
        <v>#N/A</v>
      </c>
    </row>
    <row r="650" spans="1:20" x14ac:dyDescent="0.15">
      <c r="A650">
        <v>20230425</v>
      </c>
      <c r="B650">
        <v>29995324</v>
      </c>
      <c r="C650" t="s">
        <v>781</v>
      </c>
      <c r="D650" t="s">
        <v>753</v>
      </c>
      <c r="E650" t="s">
        <v>518</v>
      </c>
      <c r="F650" t="s">
        <v>518</v>
      </c>
      <c r="G650" t="s">
        <v>782</v>
      </c>
      <c r="H650" t="s">
        <v>518</v>
      </c>
      <c r="I650">
        <v>2142924</v>
      </c>
      <c r="J650" t="s">
        <v>783</v>
      </c>
      <c r="K650" t="s">
        <v>518</v>
      </c>
      <c r="L650" t="s">
        <v>784</v>
      </c>
      <c r="M650" t="s">
        <v>723</v>
      </c>
      <c r="N650" t="s">
        <v>724</v>
      </c>
      <c r="O650" t="s">
        <v>56</v>
      </c>
      <c r="P650" t="s">
        <v>725</v>
      </c>
      <c r="Q650">
        <v>33870.26</v>
      </c>
      <c r="R650">
        <v>33870.26</v>
      </c>
      <c r="S650" t="str">
        <f t="shared" si="10"/>
        <v>福州三六零网络小额贷款有限公司福州三六零网络小额贷款有限公司CPC</v>
      </c>
      <c r="T650" t="e">
        <f>VLOOKUP(S:S,[1]Sheet1!N:N,1,0)</f>
        <v>#N/A</v>
      </c>
    </row>
    <row r="651" spans="1:20" x14ac:dyDescent="0.15">
      <c r="A651">
        <v>20230426</v>
      </c>
      <c r="B651">
        <v>29995324</v>
      </c>
      <c r="C651" t="s">
        <v>781</v>
      </c>
      <c r="D651" t="s">
        <v>753</v>
      </c>
      <c r="E651" t="s">
        <v>518</v>
      </c>
      <c r="F651" t="s">
        <v>518</v>
      </c>
      <c r="G651" t="s">
        <v>782</v>
      </c>
      <c r="H651" t="s">
        <v>518</v>
      </c>
      <c r="I651">
        <v>2142924</v>
      </c>
      <c r="J651" t="s">
        <v>783</v>
      </c>
      <c r="K651" t="s">
        <v>518</v>
      </c>
      <c r="L651" t="s">
        <v>784</v>
      </c>
      <c r="M651" t="s">
        <v>723</v>
      </c>
      <c r="N651" t="s">
        <v>724</v>
      </c>
      <c r="O651" t="s">
        <v>56</v>
      </c>
      <c r="P651" t="s">
        <v>725</v>
      </c>
      <c r="Q651">
        <v>33221.33</v>
      </c>
      <c r="R651">
        <v>33221.33</v>
      </c>
      <c r="S651" t="str">
        <f t="shared" si="10"/>
        <v>福州三六零网络小额贷款有限公司福州三六零网络小额贷款有限公司CPC</v>
      </c>
      <c r="T651" t="e">
        <f>VLOOKUP(S:S,[1]Sheet1!N:N,1,0)</f>
        <v>#N/A</v>
      </c>
    </row>
    <row r="652" spans="1:20" x14ac:dyDescent="0.15">
      <c r="A652">
        <v>20230427</v>
      </c>
      <c r="B652">
        <v>29995324</v>
      </c>
      <c r="C652" t="s">
        <v>781</v>
      </c>
      <c r="D652" t="s">
        <v>753</v>
      </c>
      <c r="E652" t="s">
        <v>518</v>
      </c>
      <c r="F652" t="s">
        <v>518</v>
      </c>
      <c r="G652" t="s">
        <v>782</v>
      </c>
      <c r="H652" t="s">
        <v>518</v>
      </c>
      <c r="I652">
        <v>2142924</v>
      </c>
      <c r="J652" t="s">
        <v>783</v>
      </c>
      <c r="K652" t="s">
        <v>518</v>
      </c>
      <c r="L652" t="s">
        <v>784</v>
      </c>
      <c r="M652" t="s">
        <v>723</v>
      </c>
      <c r="N652" t="s">
        <v>724</v>
      </c>
      <c r="O652" t="s">
        <v>56</v>
      </c>
      <c r="P652" t="s">
        <v>725</v>
      </c>
      <c r="Q652">
        <v>37824.720000000001</v>
      </c>
      <c r="R652">
        <v>37824.720000000001</v>
      </c>
      <c r="S652" t="str">
        <f t="shared" si="10"/>
        <v>福州三六零网络小额贷款有限公司福州三六零网络小额贷款有限公司CPC</v>
      </c>
      <c r="T652" t="e">
        <f>VLOOKUP(S:S,[1]Sheet1!N:N,1,0)</f>
        <v>#N/A</v>
      </c>
    </row>
    <row r="653" spans="1:20" x14ac:dyDescent="0.15">
      <c r="A653">
        <v>20230428</v>
      </c>
      <c r="B653">
        <v>29995324</v>
      </c>
      <c r="C653" t="s">
        <v>781</v>
      </c>
      <c r="D653" t="s">
        <v>753</v>
      </c>
      <c r="E653" t="s">
        <v>518</v>
      </c>
      <c r="F653" t="s">
        <v>518</v>
      </c>
      <c r="G653" t="s">
        <v>782</v>
      </c>
      <c r="H653" t="s">
        <v>518</v>
      </c>
      <c r="I653">
        <v>2142924</v>
      </c>
      <c r="J653" t="s">
        <v>783</v>
      </c>
      <c r="K653" t="s">
        <v>518</v>
      </c>
      <c r="L653" t="s">
        <v>784</v>
      </c>
      <c r="M653" t="s">
        <v>723</v>
      </c>
      <c r="N653" t="s">
        <v>724</v>
      </c>
      <c r="O653" t="s">
        <v>56</v>
      </c>
      <c r="P653" t="s">
        <v>725</v>
      </c>
      <c r="Q653">
        <v>30804.19</v>
      </c>
      <c r="R653">
        <v>30804.19</v>
      </c>
      <c r="S653" t="str">
        <f t="shared" si="10"/>
        <v>福州三六零网络小额贷款有限公司福州三六零网络小额贷款有限公司CPC</v>
      </c>
      <c r="T653" t="e">
        <f>VLOOKUP(S:S,[1]Sheet1!N:N,1,0)</f>
        <v>#N/A</v>
      </c>
    </row>
    <row r="654" spans="1:20" x14ac:dyDescent="0.15">
      <c r="A654">
        <v>20230429</v>
      </c>
      <c r="B654">
        <v>29995324</v>
      </c>
      <c r="C654" t="s">
        <v>781</v>
      </c>
      <c r="D654" t="s">
        <v>753</v>
      </c>
      <c r="E654" t="s">
        <v>518</v>
      </c>
      <c r="F654" t="s">
        <v>518</v>
      </c>
      <c r="G654" t="s">
        <v>782</v>
      </c>
      <c r="H654" t="s">
        <v>518</v>
      </c>
      <c r="I654">
        <v>2142924</v>
      </c>
      <c r="J654" t="s">
        <v>783</v>
      </c>
      <c r="K654" t="s">
        <v>518</v>
      </c>
      <c r="L654" t="s">
        <v>784</v>
      </c>
      <c r="M654" t="s">
        <v>723</v>
      </c>
      <c r="N654" t="s">
        <v>724</v>
      </c>
      <c r="O654" t="s">
        <v>56</v>
      </c>
      <c r="P654" t="s">
        <v>725</v>
      </c>
      <c r="Q654">
        <v>23655.29</v>
      </c>
      <c r="R654">
        <v>23655.29</v>
      </c>
      <c r="S654" t="str">
        <f t="shared" si="10"/>
        <v>福州三六零网络小额贷款有限公司福州三六零网络小额贷款有限公司CPC</v>
      </c>
      <c r="T654" t="e">
        <f>VLOOKUP(S:S,[1]Sheet1!N:N,1,0)</f>
        <v>#N/A</v>
      </c>
    </row>
    <row r="655" spans="1:20" x14ac:dyDescent="0.15">
      <c r="A655">
        <v>20230430</v>
      </c>
      <c r="B655">
        <v>29995324</v>
      </c>
      <c r="C655" t="s">
        <v>781</v>
      </c>
      <c r="D655" t="s">
        <v>753</v>
      </c>
      <c r="E655" t="s">
        <v>518</v>
      </c>
      <c r="F655" t="s">
        <v>518</v>
      </c>
      <c r="G655" t="s">
        <v>782</v>
      </c>
      <c r="H655" t="s">
        <v>518</v>
      </c>
      <c r="I655">
        <v>2142924</v>
      </c>
      <c r="J655" t="s">
        <v>783</v>
      </c>
      <c r="K655" t="s">
        <v>518</v>
      </c>
      <c r="L655" t="s">
        <v>784</v>
      </c>
      <c r="M655" t="s">
        <v>723</v>
      </c>
      <c r="N655" t="s">
        <v>724</v>
      </c>
      <c r="O655" t="s">
        <v>56</v>
      </c>
      <c r="P655" t="s">
        <v>725</v>
      </c>
      <c r="Q655">
        <v>20166.55</v>
      </c>
      <c r="R655">
        <v>20166.55</v>
      </c>
      <c r="S655" t="str">
        <f t="shared" si="10"/>
        <v>福州三六零网络小额贷款有限公司福州三六零网络小额贷款有限公司CPC</v>
      </c>
      <c r="T655" t="e">
        <f>VLOOKUP(S:S,[1]Sheet1!N:N,1,0)</f>
        <v>#N/A</v>
      </c>
    </row>
    <row r="656" spans="1:20" x14ac:dyDescent="0.15">
      <c r="A656">
        <v>20230401</v>
      </c>
      <c r="B656">
        <v>29995327</v>
      </c>
      <c r="C656" t="s">
        <v>785</v>
      </c>
      <c r="D656" t="s">
        <v>753</v>
      </c>
      <c r="E656" t="s">
        <v>518</v>
      </c>
      <c r="F656" t="s">
        <v>518</v>
      </c>
      <c r="G656" t="s">
        <v>782</v>
      </c>
      <c r="H656" t="s">
        <v>518</v>
      </c>
      <c r="I656">
        <v>2142924</v>
      </c>
      <c r="J656" t="s">
        <v>783</v>
      </c>
      <c r="K656" t="s">
        <v>518</v>
      </c>
      <c r="L656" t="s">
        <v>784</v>
      </c>
      <c r="M656" t="s">
        <v>723</v>
      </c>
      <c r="N656" t="s">
        <v>724</v>
      </c>
      <c r="O656" t="s">
        <v>56</v>
      </c>
      <c r="P656" t="s">
        <v>725</v>
      </c>
      <c r="Q656">
        <v>248.89</v>
      </c>
      <c r="R656">
        <v>248.89</v>
      </c>
      <c r="S656" t="str">
        <f t="shared" si="10"/>
        <v>福州三六零网络小额贷款有限公司福州三六零网络小额贷款有限公司CPC</v>
      </c>
      <c r="T656" t="e">
        <f>VLOOKUP(S:S,[1]Sheet1!N:N,1,0)</f>
        <v>#N/A</v>
      </c>
    </row>
    <row r="657" spans="1:20" x14ac:dyDescent="0.15">
      <c r="A657">
        <v>20230402</v>
      </c>
      <c r="B657">
        <v>29995327</v>
      </c>
      <c r="C657" t="s">
        <v>785</v>
      </c>
      <c r="D657" t="s">
        <v>753</v>
      </c>
      <c r="E657" t="s">
        <v>518</v>
      </c>
      <c r="F657" t="s">
        <v>518</v>
      </c>
      <c r="G657" t="s">
        <v>782</v>
      </c>
      <c r="H657" t="s">
        <v>518</v>
      </c>
      <c r="I657">
        <v>2142924</v>
      </c>
      <c r="J657" t="s">
        <v>783</v>
      </c>
      <c r="K657" t="s">
        <v>518</v>
      </c>
      <c r="L657" t="s">
        <v>784</v>
      </c>
      <c r="M657" t="s">
        <v>723</v>
      </c>
      <c r="N657" t="s">
        <v>724</v>
      </c>
      <c r="O657" t="s">
        <v>56</v>
      </c>
      <c r="P657" t="s">
        <v>725</v>
      </c>
      <c r="Q657">
        <v>174.28</v>
      </c>
      <c r="R657">
        <v>174.28</v>
      </c>
      <c r="S657" t="str">
        <f t="shared" si="10"/>
        <v>福州三六零网络小额贷款有限公司福州三六零网络小额贷款有限公司CPC</v>
      </c>
      <c r="T657" t="e">
        <f>VLOOKUP(S:S,[1]Sheet1!N:N,1,0)</f>
        <v>#N/A</v>
      </c>
    </row>
    <row r="658" spans="1:20" x14ac:dyDescent="0.15">
      <c r="A658">
        <v>20230403</v>
      </c>
      <c r="B658">
        <v>29995327</v>
      </c>
      <c r="C658" t="s">
        <v>785</v>
      </c>
      <c r="D658" t="s">
        <v>753</v>
      </c>
      <c r="E658" t="s">
        <v>518</v>
      </c>
      <c r="F658" t="s">
        <v>518</v>
      </c>
      <c r="G658" t="s">
        <v>782</v>
      </c>
      <c r="H658" t="s">
        <v>518</v>
      </c>
      <c r="I658">
        <v>2142924</v>
      </c>
      <c r="J658" t="s">
        <v>783</v>
      </c>
      <c r="K658" t="s">
        <v>518</v>
      </c>
      <c r="L658" t="s">
        <v>784</v>
      </c>
      <c r="M658" t="s">
        <v>723</v>
      </c>
      <c r="N658" t="s">
        <v>724</v>
      </c>
      <c r="O658" t="s">
        <v>56</v>
      </c>
      <c r="P658" t="s">
        <v>725</v>
      </c>
      <c r="Q658">
        <v>259.35000000000002</v>
      </c>
      <c r="R658">
        <v>259.35000000000002</v>
      </c>
      <c r="S658" t="str">
        <f t="shared" si="10"/>
        <v>福州三六零网络小额贷款有限公司福州三六零网络小额贷款有限公司CPC</v>
      </c>
      <c r="T658" t="e">
        <f>VLOOKUP(S:S,[1]Sheet1!N:N,1,0)</f>
        <v>#N/A</v>
      </c>
    </row>
    <row r="659" spans="1:20" x14ac:dyDescent="0.15">
      <c r="A659">
        <v>20230404</v>
      </c>
      <c r="B659">
        <v>29995327</v>
      </c>
      <c r="C659" t="s">
        <v>785</v>
      </c>
      <c r="D659" t="s">
        <v>753</v>
      </c>
      <c r="E659" t="s">
        <v>518</v>
      </c>
      <c r="F659" t="s">
        <v>518</v>
      </c>
      <c r="G659" t="s">
        <v>782</v>
      </c>
      <c r="H659" t="s">
        <v>518</v>
      </c>
      <c r="I659">
        <v>2142924</v>
      </c>
      <c r="J659" t="s">
        <v>783</v>
      </c>
      <c r="K659" t="s">
        <v>518</v>
      </c>
      <c r="L659" t="s">
        <v>784</v>
      </c>
      <c r="M659" t="s">
        <v>723</v>
      </c>
      <c r="N659" t="s">
        <v>724</v>
      </c>
      <c r="O659" t="s">
        <v>56</v>
      </c>
      <c r="P659" t="s">
        <v>725</v>
      </c>
      <c r="Q659">
        <v>333.36</v>
      </c>
      <c r="R659">
        <v>333.36</v>
      </c>
      <c r="S659" t="str">
        <f t="shared" si="10"/>
        <v>福州三六零网络小额贷款有限公司福州三六零网络小额贷款有限公司CPC</v>
      </c>
      <c r="T659" t="e">
        <f>VLOOKUP(S:S,[1]Sheet1!N:N,1,0)</f>
        <v>#N/A</v>
      </c>
    </row>
    <row r="660" spans="1:20" x14ac:dyDescent="0.15">
      <c r="A660">
        <v>20230405</v>
      </c>
      <c r="B660">
        <v>29995327</v>
      </c>
      <c r="C660" t="s">
        <v>785</v>
      </c>
      <c r="D660" t="s">
        <v>753</v>
      </c>
      <c r="E660" t="s">
        <v>518</v>
      </c>
      <c r="F660" t="s">
        <v>518</v>
      </c>
      <c r="G660" t="s">
        <v>782</v>
      </c>
      <c r="H660" t="s">
        <v>518</v>
      </c>
      <c r="I660">
        <v>2142924</v>
      </c>
      <c r="J660" t="s">
        <v>783</v>
      </c>
      <c r="K660" t="s">
        <v>518</v>
      </c>
      <c r="L660" t="s">
        <v>784</v>
      </c>
      <c r="M660" t="s">
        <v>723</v>
      </c>
      <c r="N660" t="s">
        <v>724</v>
      </c>
      <c r="O660" t="s">
        <v>56</v>
      </c>
      <c r="P660" t="s">
        <v>725</v>
      </c>
      <c r="Q660">
        <v>204.62</v>
      </c>
      <c r="R660">
        <v>204.62</v>
      </c>
      <c r="S660" t="str">
        <f t="shared" si="10"/>
        <v>福州三六零网络小额贷款有限公司福州三六零网络小额贷款有限公司CPC</v>
      </c>
      <c r="T660" t="e">
        <f>VLOOKUP(S:S,[1]Sheet1!N:N,1,0)</f>
        <v>#N/A</v>
      </c>
    </row>
    <row r="661" spans="1:20" x14ac:dyDescent="0.15">
      <c r="A661">
        <v>20230406</v>
      </c>
      <c r="B661">
        <v>29995327</v>
      </c>
      <c r="C661" t="s">
        <v>785</v>
      </c>
      <c r="D661" t="s">
        <v>753</v>
      </c>
      <c r="E661" t="s">
        <v>518</v>
      </c>
      <c r="F661" t="s">
        <v>518</v>
      </c>
      <c r="G661" t="s">
        <v>782</v>
      </c>
      <c r="H661" t="s">
        <v>518</v>
      </c>
      <c r="I661">
        <v>2142924</v>
      </c>
      <c r="J661" t="s">
        <v>783</v>
      </c>
      <c r="K661" t="s">
        <v>518</v>
      </c>
      <c r="L661" t="s">
        <v>784</v>
      </c>
      <c r="M661" t="s">
        <v>723</v>
      </c>
      <c r="N661" t="s">
        <v>724</v>
      </c>
      <c r="O661" t="s">
        <v>56</v>
      </c>
      <c r="P661" t="s">
        <v>725</v>
      </c>
      <c r="Q661">
        <v>313.61</v>
      </c>
      <c r="R661">
        <v>313.61</v>
      </c>
      <c r="S661" t="str">
        <f t="shared" si="10"/>
        <v>福州三六零网络小额贷款有限公司福州三六零网络小额贷款有限公司CPC</v>
      </c>
      <c r="T661" t="e">
        <f>VLOOKUP(S:S,[1]Sheet1!N:N,1,0)</f>
        <v>#N/A</v>
      </c>
    </row>
    <row r="662" spans="1:20" x14ac:dyDescent="0.15">
      <c r="A662">
        <v>20230407</v>
      </c>
      <c r="B662">
        <v>29995327</v>
      </c>
      <c r="C662" t="s">
        <v>785</v>
      </c>
      <c r="D662" t="s">
        <v>753</v>
      </c>
      <c r="E662" t="s">
        <v>518</v>
      </c>
      <c r="F662" t="s">
        <v>518</v>
      </c>
      <c r="G662" t="s">
        <v>782</v>
      </c>
      <c r="H662" t="s">
        <v>518</v>
      </c>
      <c r="I662">
        <v>2142924</v>
      </c>
      <c r="J662" t="s">
        <v>783</v>
      </c>
      <c r="K662" t="s">
        <v>518</v>
      </c>
      <c r="L662" t="s">
        <v>784</v>
      </c>
      <c r="M662" t="s">
        <v>723</v>
      </c>
      <c r="N662" t="s">
        <v>724</v>
      </c>
      <c r="O662" t="s">
        <v>56</v>
      </c>
      <c r="P662" t="s">
        <v>725</v>
      </c>
      <c r="Q662">
        <v>234.61</v>
      </c>
      <c r="R662">
        <v>234.61</v>
      </c>
      <c r="S662" t="str">
        <f t="shared" si="10"/>
        <v>福州三六零网络小额贷款有限公司福州三六零网络小额贷款有限公司CPC</v>
      </c>
      <c r="T662" t="e">
        <f>VLOOKUP(S:S,[1]Sheet1!N:N,1,0)</f>
        <v>#N/A</v>
      </c>
    </row>
    <row r="663" spans="1:20" x14ac:dyDescent="0.15">
      <c r="A663">
        <v>20230408</v>
      </c>
      <c r="B663">
        <v>29995327</v>
      </c>
      <c r="C663" t="s">
        <v>785</v>
      </c>
      <c r="D663" t="s">
        <v>753</v>
      </c>
      <c r="E663" t="s">
        <v>518</v>
      </c>
      <c r="F663" t="s">
        <v>518</v>
      </c>
      <c r="G663" t="s">
        <v>782</v>
      </c>
      <c r="H663" t="s">
        <v>518</v>
      </c>
      <c r="I663">
        <v>2142924</v>
      </c>
      <c r="J663" t="s">
        <v>783</v>
      </c>
      <c r="K663" t="s">
        <v>518</v>
      </c>
      <c r="L663" t="s">
        <v>784</v>
      </c>
      <c r="M663" t="s">
        <v>723</v>
      </c>
      <c r="N663" t="s">
        <v>724</v>
      </c>
      <c r="O663" t="s">
        <v>56</v>
      </c>
      <c r="P663" t="s">
        <v>725</v>
      </c>
      <c r="Q663">
        <v>205.03</v>
      </c>
      <c r="R663">
        <v>205.03</v>
      </c>
      <c r="S663" t="str">
        <f t="shared" si="10"/>
        <v>福州三六零网络小额贷款有限公司福州三六零网络小额贷款有限公司CPC</v>
      </c>
      <c r="T663" t="e">
        <f>VLOOKUP(S:S,[1]Sheet1!N:N,1,0)</f>
        <v>#N/A</v>
      </c>
    </row>
    <row r="664" spans="1:20" x14ac:dyDescent="0.15">
      <c r="A664">
        <v>20230409</v>
      </c>
      <c r="B664">
        <v>29995327</v>
      </c>
      <c r="C664" t="s">
        <v>785</v>
      </c>
      <c r="D664" t="s">
        <v>753</v>
      </c>
      <c r="E664" t="s">
        <v>518</v>
      </c>
      <c r="F664" t="s">
        <v>518</v>
      </c>
      <c r="G664" t="s">
        <v>782</v>
      </c>
      <c r="H664" t="s">
        <v>518</v>
      </c>
      <c r="I664">
        <v>2142924</v>
      </c>
      <c r="J664" t="s">
        <v>783</v>
      </c>
      <c r="K664" t="s">
        <v>518</v>
      </c>
      <c r="L664" t="s">
        <v>784</v>
      </c>
      <c r="M664" t="s">
        <v>723</v>
      </c>
      <c r="N664" t="s">
        <v>724</v>
      </c>
      <c r="O664" t="s">
        <v>56</v>
      </c>
      <c r="P664" t="s">
        <v>725</v>
      </c>
      <c r="Q664">
        <v>195.04</v>
      </c>
      <c r="R664">
        <v>195.04</v>
      </c>
      <c r="S664" t="str">
        <f t="shared" si="10"/>
        <v>福州三六零网络小额贷款有限公司福州三六零网络小额贷款有限公司CPC</v>
      </c>
      <c r="T664" t="e">
        <f>VLOOKUP(S:S,[1]Sheet1!N:N,1,0)</f>
        <v>#N/A</v>
      </c>
    </row>
    <row r="665" spans="1:20" x14ac:dyDescent="0.15">
      <c r="A665">
        <v>20230410</v>
      </c>
      <c r="B665">
        <v>29995327</v>
      </c>
      <c r="C665" t="s">
        <v>785</v>
      </c>
      <c r="D665" t="s">
        <v>753</v>
      </c>
      <c r="E665" t="s">
        <v>518</v>
      </c>
      <c r="F665" t="s">
        <v>518</v>
      </c>
      <c r="G665" t="s">
        <v>782</v>
      </c>
      <c r="H665" t="s">
        <v>518</v>
      </c>
      <c r="I665">
        <v>2142924</v>
      </c>
      <c r="J665" t="s">
        <v>783</v>
      </c>
      <c r="K665" t="s">
        <v>518</v>
      </c>
      <c r="L665" t="s">
        <v>784</v>
      </c>
      <c r="M665" t="s">
        <v>723</v>
      </c>
      <c r="N665" t="s">
        <v>724</v>
      </c>
      <c r="O665" t="s">
        <v>56</v>
      </c>
      <c r="P665" t="s">
        <v>725</v>
      </c>
      <c r="Q665">
        <v>235.02</v>
      </c>
      <c r="R665">
        <v>235.02</v>
      </c>
      <c r="S665" t="str">
        <f t="shared" si="10"/>
        <v>福州三六零网络小额贷款有限公司福州三六零网络小额贷款有限公司CPC</v>
      </c>
      <c r="T665" t="e">
        <f>VLOOKUP(S:S,[1]Sheet1!N:N,1,0)</f>
        <v>#N/A</v>
      </c>
    </row>
    <row r="666" spans="1:20" x14ac:dyDescent="0.15">
      <c r="A666">
        <v>20230411</v>
      </c>
      <c r="B666">
        <v>29995327</v>
      </c>
      <c r="C666" t="s">
        <v>785</v>
      </c>
      <c r="D666" t="s">
        <v>753</v>
      </c>
      <c r="E666" t="s">
        <v>518</v>
      </c>
      <c r="F666" t="s">
        <v>518</v>
      </c>
      <c r="G666" t="s">
        <v>782</v>
      </c>
      <c r="H666" t="s">
        <v>518</v>
      </c>
      <c r="I666">
        <v>2142924</v>
      </c>
      <c r="J666" t="s">
        <v>783</v>
      </c>
      <c r="K666" t="s">
        <v>518</v>
      </c>
      <c r="L666" t="s">
        <v>784</v>
      </c>
      <c r="M666" t="s">
        <v>723</v>
      </c>
      <c r="N666" t="s">
        <v>724</v>
      </c>
      <c r="O666" t="s">
        <v>56</v>
      </c>
      <c r="P666" t="s">
        <v>725</v>
      </c>
      <c r="Q666">
        <v>289.06</v>
      </c>
      <c r="R666">
        <v>289.06</v>
      </c>
      <c r="S666" t="str">
        <f t="shared" si="10"/>
        <v>福州三六零网络小额贷款有限公司福州三六零网络小额贷款有限公司CPC</v>
      </c>
      <c r="T666" t="e">
        <f>VLOOKUP(S:S,[1]Sheet1!N:N,1,0)</f>
        <v>#N/A</v>
      </c>
    </row>
    <row r="667" spans="1:20" x14ac:dyDescent="0.15">
      <c r="A667">
        <v>20230412</v>
      </c>
      <c r="B667">
        <v>29995327</v>
      </c>
      <c r="C667" t="s">
        <v>785</v>
      </c>
      <c r="D667" t="s">
        <v>753</v>
      </c>
      <c r="E667" t="s">
        <v>518</v>
      </c>
      <c r="F667" t="s">
        <v>518</v>
      </c>
      <c r="G667" t="s">
        <v>782</v>
      </c>
      <c r="H667" t="s">
        <v>518</v>
      </c>
      <c r="I667">
        <v>2142924</v>
      </c>
      <c r="J667" t="s">
        <v>783</v>
      </c>
      <c r="K667" t="s">
        <v>518</v>
      </c>
      <c r="L667" t="s">
        <v>784</v>
      </c>
      <c r="M667" t="s">
        <v>723</v>
      </c>
      <c r="N667" t="s">
        <v>724</v>
      </c>
      <c r="O667" t="s">
        <v>56</v>
      </c>
      <c r="P667" t="s">
        <v>725</v>
      </c>
      <c r="Q667">
        <v>291.70999999999998</v>
      </c>
      <c r="R667">
        <v>291.70999999999998</v>
      </c>
      <c r="S667" t="str">
        <f t="shared" si="10"/>
        <v>福州三六零网络小额贷款有限公司福州三六零网络小额贷款有限公司CPC</v>
      </c>
      <c r="T667" t="e">
        <f>VLOOKUP(S:S,[1]Sheet1!N:N,1,0)</f>
        <v>#N/A</v>
      </c>
    </row>
    <row r="668" spans="1:20" x14ac:dyDescent="0.15">
      <c r="A668">
        <v>20230413</v>
      </c>
      <c r="B668">
        <v>29995327</v>
      </c>
      <c r="C668" t="s">
        <v>785</v>
      </c>
      <c r="D668" t="s">
        <v>753</v>
      </c>
      <c r="E668" t="s">
        <v>518</v>
      </c>
      <c r="F668" t="s">
        <v>518</v>
      </c>
      <c r="G668" t="s">
        <v>782</v>
      </c>
      <c r="H668" t="s">
        <v>518</v>
      </c>
      <c r="I668">
        <v>2142924</v>
      </c>
      <c r="J668" t="s">
        <v>783</v>
      </c>
      <c r="K668" t="s">
        <v>518</v>
      </c>
      <c r="L668" t="s">
        <v>784</v>
      </c>
      <c r="M668" t="s">
        <v>723</v>
      </c>
      <c r="N668" t="s">
        <v>724</v>
      </c>
      <c r="O668" t="s">
        <v>56</v>
      </c>
      <c r="P668" t="s">
        <v>725</v>
      </c>
      <c r="Q668">
        <v>314.85000000000002</v>
      </c>
      <c r="R668">
        <v>314.85000000000002</v>
      </c>
      <c r="S668" t="str">
        <f t="shared" si="10"/>
        <v>福州三六零网络小额贷款有限公司福州三六零网络小额贷款有限公司CPC</v>
      </c>
      <c r="T668" t="e">
        <f>VLOOKUP(S:S,[1]Sheet1!N:N,1,0)</f>
        <v>#N/A</v>
      </c>
    </row>
    <row r="669" spans="1:20" x14ac:dyDescent="0.15">
      <c r="A669">
        <v>20230414</v>
      </c>
      <c r="B669">
        <v>29995327</v>
      </c>
      <c r="C669" t="s">
        <v>785</v>
      </c>
      <c r="D669" t="s">
        <v>753</v>
      </c>
      <c r="E669" t="s">
        <v>518</v>
      </c>
      <c r="F669" t="s">
        <v>518</v>
      </c>
      <c r="G669" t="s">
        <v>782</v>
      </c>
      <c r="H669" t="s">
        <v>518</v>
      </c>
      <c r="I669">
        <v>2142924</v>
      </c>
      <c r="J669" t="s">
        <v>783</v>
      </c>
      <c r="K669" t="s">
        <v>518</v>
      </c>
      <c r="L669" t="s">
        <v>784</v>
      </c>
      <c r="M669" t="s">
        <v>723</v>
      </c>
      <c r="N669" t="s">
        <v>724</v>
      </c>
      <c r="O669" t="s">
        <v>56</v>
      </c>
      <c r="P669" t="s">
        <v>725</v>
      </c>
      <c r="Q669">
        <v>263.47000000000003</v>
      </c>
      <c r="R669">
        <v>263.47000000000003</v>
      </c>
      <c r="S669" t="str">
        <f t="shared" si="10"/>
        <v>福州三六零网络小额贷款有限公司福州三六零网络小额贷款有限公司CPC</v>
      </c>
      <c r="T669" t="e">
        <f>VLOOKUP(S:S,[1]Sheet1!N:N,1,0)</f>
        <v>#N/A</v>
      </c>
    </row>
    <row r="670" spans="1:20" x14ac:dyDescent="0.15">
      <c r="A670">
        <v>20230415</v>
      </c>
      <c r="B670">
        <v>29995327</v>
      </c>
      <c r="C670" t="s">
        <v>785</v>
      </c>
      <c r="D670" t="s">
        <v>753</v>
      </c>
      <c r="E670" t="s">
        <v>518</v>
      </c>
      <c r="F670" t="s">
        <v>518</v>
      </c>
      <c r="G670" t="s">
        <v>782</v>
      </c>
      <c r="H670" t="s">
        <v>518</v>
      </c>
      <c r="I670">
        <v>2142924</v>
      </c>
      <c r="J670" t="s">
        <v>783</v>
      </c>
      <c r="K670" t="s">
        <v>518</v>
      </c>
      <c r="L670" t="s">
        <v>784</v>
      </c>
      <c r="M670" t="s">
        <v>723</v>
      </c>
      <c r="N670" t="s">
        <v>724</v>
      </c>
      <c r="O670" t="s">
        <v>56</v>
      </c>
      <c r="P670" t="s">
        <v>725</v>
      </c>
      <c r="Q670">
        <v>250.61</v>
      </c>
      <c r="R670">
        <v>250.61</v>
      </c>
      <c r="S670" t="str">
        <f t="shared" si="10"/>
        <v>福州三六零网络小额贷款有限公司福州三六零网络小额贷款有限公司CPC</v>
      </c>
      <c r="T670" t="e">
        <f>VLOOKUP(S:S,[1]Sheet1!N:N,1,0)</f>
        <v>#N/A</v>
      </c>
    </row>
    <row r="671" spans="1:20" x14ac:dyDescent="0.15">
      <c r="A671">
        <v>20230416</v>
      </c>
      <c r="B671">
        <v>29995327</v>
      </c>
      <c r="C671" t="s">
        <v>785</v>
      </c>
      <c r="D671" t="s">
        <v>753</v>
      </c>
      <c r="E671" t="s">
        <v>518</v>
      </c>
      <c r="F671" t="s">
        <v>518</v>
      </c>
      <c r="G671" t="s">
        <v>782</v>
      </c>
      <c r="H671" t="s">
        <v>518</v>
      </c>
      <c r="I671">
        <v>2142924</v>
      </c>
      <c r="J671" t="s">
        <v>783</v>
      </c>
      <c r="K671" t="s">
        <v>518</v>
      </c>
      <c r="L671" t="s">
        <v>784</v>
      </c>
      <c r="M671" t="s">
        <v>723</v>
      </c>
      <c r="N671" t="s">
        <v>724</v>
      </c>
      <c r="O671" t="s">
        <v>56</v>
      </c>
      <c r="P671" t="s">
        <v>725</v>
      </c>
      <c r="Q671">
        <v>187.33</v>
      </c>
      <c r="R671">
        <v>187.33</v>
      </c>
      <c r="S671" t="str">
        <f t="shared" si="10"/>
        <v>福州三六零网络小额贷款有限公司福州三六零网络小额贷款有限公司CPC</v>
      </c>
      <c r="T671" t="e">
        <f>VLOOKUP(S:S,[1]Sheet1!N:N,1,0)</f>
        <v>#N/A</v>
      </c>
    </row>
    <row r="672" spans="1:20" x14ac:dyDescent="0.15">
      <c r="A672">
        <v>20230417</v>
      </c>
      <c r="B672">
        <v>29995327</v>
      </c>
      <c r="C672" t="s">
        <v>785</v>
      </c>
      <c r="D672" t="s">
        <v>753</v>
      </c>
      <c r="E672" t="s">
        <v>518</v>
      </c>
      <c r="F672" t="s">
        <v>518</v>
      </c>
      <c r="G672" t="s">
        <v>782</v>
      </c>
      <c r="H672" t="s">
        <v>518</v>
      </c>
      <c r="I672">
        <v>2142924</v>
      </c>
      <c r="J672" t="s">
        <v>783</v>
      </c>
      <c r="K672" t="s">
        <v>518</v>
      </c>
      <c r="L672" t="s">
        <v>784</v>
      </c>
      <c r="M672" t="s">
        <v>723</v>
      </c>
      <c r="N672" t="s">
        <v>724</v>
      </c>
      <c r="O672" t="s">
        <v>56</v>
      </c>
      <c r="P672" t="s">
        <v>725</v>
      </c>
      <c r="Q672">
        <v>517.86</v>
      </c>
      <c r="R672">
        <v>517.86</v>
      </c>
      <c r="S672" t="str">
        <f t="shared" si="10"/>
        <v>福州三六零网络小额贷款有限公司福州三六零网络小额贷款有限公司CPC</v>
      </c>
      <c r="T672" t="e">
        <f>VLOOKUP(S:S,[1]Sheet1!N:N,1,0)</f>
        <v>#N/A</v>
      </c>
    </row>
    <row r="673" spans="1:20" x14ac:dyDescent="0.15">
      <c r="A673">
        <v>20230418</v>
      </c>
      <c r="B673">
        <v>29995327</v>
      </c>
      <c r="C673" t="s">
        <v>785</v>
      </c>
      <c r="D673" t="s">
        <v>753</v>
      </c>
      <c r="E673" t="s">
        <v>518</v>
      </c>
      <c r="F673" t="s">
        <v>518</v>
      </c>
      <c r="G673" t="s">
        <v>782</v>
      </c>
      <c r="H673" t="s">
        <v>518</v>
      </c>
      <c r="I673">
        <v>2142924</v>
      </c>
      <c r="J673" t="s">
        <v>783</v>
      </c>
      <c r="K673" t="s">
        <v>518</v>
      </c>
      <c r="L673" t="s">
        <v>784</v>
      </c>
      <c r="M673" t="s">
        <v>723</v>
      </c>
      <c r="N673" t="s">
        <v>724</v>
      </c>
      <c r="O673" t="s">
        <v>56</v>
      </c>
      <c r="P673" t="s">
        <v>725</v>
      </c>
      <c r="Q673">
        <v>409.29</v>
      </c>
      <c r="R673">
        <v>409.29</v>
      </c>
      <c r="S673" t="str">
        <f t="shared" si="10"/>
        <v>福州三六零网络小额贷款有限公司福州三六零网络小额贷款有限公司CPC</v>
      </c>
      <c r="T673" t="e">
        <f>VLOOKUP(S:S,[1]Sheet1!N:N,1,0)</f>
        <v>#N/A</v>
      </c>
    </row>
    <row r="674" spans="1:20" x14ac:dyDescent="0.15">
      <c r="A674">
        <v>20230419</v>
      </c>
      <c r="B674">
        <v>29995327</v>
      </c>
      <c r="C674" t="s">
        <v>785</v>
      </c>
      <c r="D674" t="s">
        <v>753</v>
      </c>
      <c r="E674" t="s">
        <v>518</v>
      </c>
      <c r="F674" t="s">
        <v>518</v>
      </c>
      <c r="G674" t="s">
        <v>782</v>
      </c>
      <c r="H674" t="s">
        <v>518</v>
      </c>
      <c r="I674">
        <v>2142924</v>
      </c>
      <c r="J674" t="s">
        <v>783</v>
      </c>
      <c r="K674" t="s">
        <v>518</v>
      </c>
      <c r="L674" t="s">
        <v>784</v>
      </c>
      <c r="M674" t="s">
        <v>723</v>
      </c>
      <c r="N674" t="s">
        <v>724</v>
      </c>
      <c r="O674" t="s">
        <v>56</v>
      </c>
      <c r="P674" t="s">
        <v>725</v>
      </c>
      <c r="Q674">
        <v>392.37</v>
      </c>
      <c r="R674">
        <v>392.37</v>
      </c>
      <c r="S674" t="str">
        <f t="shared" si="10"/>
        <v>福州三六零网络小额贷款有限公司福州三六零网络小额贷款有限公司CPC</v>
      </c>
      <c r="T674" t="e">
        <f>VLOOKUP(S:S,[1]Sheet1!N:N,1,0)</f>
        <v>#N/A</v>
      </c>
    </row>
    <row r="675" spans="1:20" x14ac:dyDescent="0.15">
      <c r="A675">
        <v>20230420</v>
      </c>
      <c r="B675">
        <v>29995327</v>
      </c>
      <c r="C675" t="s">
        <v>785</v>
      </c>
      <c r="D675" t="s">
        <v>753</v>
      </c>
      <c r="E675" t="s">
        <v>518</v>
      </c>
      <c r="F675" t="s">
        <v>518</v>
      </c>
      <c r="G675" t="s">
        <v>782</v>
      </c>
      <c r="H675" t="s">
        <v>518</v>
      </c>
      <c r="I675">
        <v>2142924</v>
      </c>
      <c r="J675" t="s">
        <v>783</v>
      </c>
      <c r="K675" t="s">
        <v>518</v>
      </c>
      <c r="L675" t="s">
        <v>784</v>
      </c>
      <c r="M675" t="s">
        <v>723</v>
      </c>
      <c r="N675" t="s">
        <v>724</v>
      </c>
      <c r="O675" t="s">
        <v>56</v>
      </c>
      <c r="P675" t="s">
        <v>725</v>
      </c>
      <c r="Q675">
        <v>399.32</v>
      </c>
      <c r="R675">
        <v>399.32</v>
      </c>
      <c r="S675" t="str">
        <f t="shared" si="10"/>
        <v>福州三六零网络小额贷款有限公司福州三六零网络小额贷款有限公司CPC</v>
      </c>
      <c r="T675" t="e">
        <f>VLOOKUP(S:S,[1]Sheet1!N:N,1,0)</f>
        <v>#N/A</v>
      </c>
    </row>
    <row r="676" spans="1:20" x14ac:dyDescent="0.15">
      <c r="A676">
        <v>20230421</v>
      </c>
      <c r="B676">
        <v>29995327</v>
      </c>
      <c r="C676" t="s">
        <v>785</v>
      </c>
      <c r="D676" t="s">
        <v>753</v>
      </c>
      <c r="E676" t="s">
        <v>518</v>
      </c>
      <c r="F676" t="s">
        <v>518</v>
      </c>
      <c r="G676" t="s">
        <v>782</v>
      </c>
      <c r="H676" t="s">
        <v>518</v>
      </c>
      <c r="I676">
        <v>2142924</v>
      </c>
      <c r="J676" t="s">
        <v>783</v>
      </c>
      <c r="K676" t="s">
        <v>518</v>
      </c>
      <c r="L676" t="s">
        <v>784</v>
      </c>
      <c r="M676" t="s">
        <v>723</v>
      </c>
      <c r="N676" t="s">
        <v>724</v>
      </c>
      <c r="O676" t="s">
        <v>56</v>
      </c>
      <c r="P676" t="s">
        <v>725</v>
      </c>
      <c r="Q676">
        <v>298.69</v>
      </c>
      <c r="R676">
        <v>298.69</v>
      </c>
      <c r="S676" t="str">
        <f t="shared" si="10"/>
        <v>福州三六零网络小额贷款有限公司福州三六零网络小额贷款有限公司CPC</v>
      </c>
      <c r="T676" t="e">
        <f>VLOOKUP(S:S,[1]Sheet1!N:N,1,0)</f>
        <v>#N/A</v>
      </c>
    </row>
    <row r="677" spans="1:20" x14ac:dyDescent="0.15">
      <c r="A677">
        <v>20230422</v>
      </c>
      <c r="B677">
        <v>29995327</v>
      </c>
      <c r="C677" t="s">
        <v>785</v>
      </c>
      <c r="D677" t="s">
        <v>753</v>
      </c>
      <c r="E677" t="s">
        <v>518</v>
      </c>
      <c r="F677" t="s">
        <v>518</v>
      </c>
      <c r="G677" t="s">
        <v>782</v>
      </c>
      <c r="H677" t="s">
        <v>518</v>
      </c>
      <c r="I677">
        <v>2142924</v>
      </c>
      <c r="J677" t="s">
        <v>783</v>
      </c>
      <c r="K677" t="s">
        <v>518</v>
      </c>
      <c r="L677" t="s">
        <v>784</v>
      </c>
      <c r="M677" t="s">
        <v>723</v>
      </c>
      <c r="N677" t="s">
        <v>724</v>
      </c>
      <c r="O677" t="s">
        <v>56</v>
      </c>
      <c r="P677" t="s">
        <v>725</v>
      </c>
      <c r="Q677">
        <v>232.4</v>
      </c>
      <c r="R677">
        <v>232.4</v>
      </c>
      <c r="S677" t="str">
        <f t="shared" si="10"/>
        <v>福州三六零网络小额贷款有限公司福州三六零网络小额贷款有限公司CPC</v>
      </c>
      <c r="T677" t="e">
        <f>VLOOKUP(S:S,[1]Sheet1!N:N,1,0)</f>
        <v>#N/A</v>
      </c>
    </row>
    <row r="678" spans="1:20" x14ac:dyDescent="0.15">
      <c r="A678">
        <v>20230423</v>
      </c>
      <c r="B678">
        <v>29995327</v>
      </c>
      <c r="C678" t="s">
        <v>785</v>
      </c>
      <c r="D678" t="s">
        <v>753</v>
      </c>
      <c r="E678" t="s">
        <v>518</v>
      </c>
      <c r="F678" t="s">
        <v>518</v>
      </c>
      <c r="G678" t="s">
        <v>782</v>
      </c>
      <c r="H678" t="s">
        <v>518</v>
      </c>
      <c r="I678">
        <v>2142924</v>
      </c>
      <c r="J678" t="s">
        <v>783</v>
      </c>
      <c r="K678" t="s">
        <v>518</v>
      </c>
      <c r="L678" t="s">
        <v>784</v>
      </c>
      <c r="M678" t="s">
        <v>723</v>
      </c>
      <c r="N678" t="s">
        <v>724</v>
      </c>
      <c r="O678" t="s">
        <v>56</v>
      </c>
      <c r="P678" t="s">
        <v>725</v>
      </c>
      <c r="Q678">
        <v>183.18</v>
      </c>
      <c r="R678">
        <v>183.18</v>
      </c>
      <c r="S678" t="str">
        <f t="shared" si="10"/>
        <v>福州三六零网络小额贷款有限公司福州三六零网络小额贷款有限公司CPC</v>
      </c>
      <c r="T678" t="e">
        <f>VLOOKUP(S:S,[1]Sheet1!N:N,1,0)</f>
        <v>#N/A</v>
      </c>
    </row>
    <row r="679" spans="1:20" x14ac:dyDescent="0.15">
      <c r="A679">
        <v>20230424</v>
      </c>
      <c r="B679">
        <v>29995327</v>
      </c>
      <c r="C679" t="s">
        <v>785</v>
      </c>
      <c r="D679" t="s">
        <v>753</v>
      </c>
      <c r="E679" t="s">
        <v>518</v>
      </c>
      <c r="F679" t="s">
        <v>518</v>
      </c>
      <c r="G679" t="s">
        <v>782</v>
      </c>
      <c r="H679" t="s">
        <v>518</v>
      </c>
      <c r="I679">
        <v>2142924</v>
      </c>
      <c r="J679" t="s">
        <v>783</v>
      </c>
      <c r="K679" t="s">
        <v>518</v>
      </c>
      <c r="L679" t="s">
        <v>784</v>
      </c>
      <c r="M679" t="s">
        <v>723</v>
      </c>
      <c r="N679" t="s">
        <v>724</v>
      </c>
      <c r="O679" t="s">
        <v>56</v>
      </c>
      <c r="P679" t="s">
        <v>725</v>
      </c>
      <c r="Q679">
        <v>251.82</v>
      </c>
      <c r="R679">
        <v>251.82</v>
      </c>
      <c r="S679" t="str">
        <f t="shared" si="10"/>
        <v>福州三六零网络小额贷款有限公司福州三六零网络小额贷款有限公司CPC</v>
      </c>
      <c r="T679" t="e">
        <f>VLOOKUP(S:S,[1]Sheet1!N:N,1,0)</f>
        <v>#N/A</v>
      </c>
    </row>
    <row r="680" spans="1:20" x14ac:dyDescent="0.15">
      <c r="A680">
        <v>20230425</v>
      </c>
      <c r="B680">
        <v>29995327</v>
      </c>
      <c r="C680" t="s">
        <v>785</v>
      </c>
      <c r="D680" t="s">
        <v>753</v>
      </c>
      <c r="E680" t="s">
        <v>518</v>
      </c>
      <c r="F680" t="s">
        <v>518</v>
      </c>
      <c r="G680" t="s">
        <v>782</v>
      </c>
      <c r="H680" t="s">
        <v>518</v>
      </c>
      <c r="I680">
        <v>2142924</v>
      </c>
      <c r="J680" t="s">
        <v>783</v>
      </c>
      <c r="K680" t="s">
        <v>518</v>
      </c>
      <c r="L680" t="s">
        <v>784</v>
      </c>
      <c r="M680" t="s">
        <v>723</v>
      </c>
      <c r="N680" t="s">
        <v>724</v>
      </c>
      <c r="O680" t="s">
        <v>56</v>
      </c>
      <c r="P680" t="s">
        <v>725</v>
      </c>
      <c r="Q680">
        <v>311.2</v>
      </c>
      <c r="R680">
        <v>311.2</v>
      </c>
      <c r="S680" t="str">
        <f t="shared" si="10"/>
        <v>福州三六零网络小额贷款有限公司福州三六零网络小额贷款有限公司CPC</v>
      </c>
      <c r="T680" t="e">
        <f>VLOOKUP(S:S,[1]Sheet1!N:N,1,0)</f>
        <v>#N/A</v>
      </c>
    </row>
    <row r="681" spans="1:20" x14ac:dyDescent="0.15">
      <c r="A681">
        <v>20230426</v>
      </c>
      <c r="B681">
        <v>29995327</v>
      </c>
      <c r="C681" t="s">
        <v>785</v>
      </c>
      <c r="D681" t="s">
        <v>753</v>
      </c>
      <c r="E681" t="s">
        <v>518</v>
      </c>
      <c r="F681" t="s">
        <v>518</v>
      </c>
      <c r="G681" t="s">
        <v>782</v>
      </c>
      <c r="H681" t="s">
        <v>518</v>
      </c>
      <c r="I681">
        <v>2142924</v>
      </c>
      <c r="J681" t="s">
        <v>783</v>
      </c>
      <c r="K681" t="s">
        <v>518</v>
      </c>
      <c r="L681" t="s">
        <v>784</v>
      </c>
      <c r="M681" t="s">
        <v>723</v>
      </c>
      <c r="N681" t="s">
        <v>724</v>
      </c>
      <c r="O681" t="s">
        <v>56</v>
      </c>
      <c r="P681" t="s">
        <v>725</v>
      </c>
      <c r="Q681">
        <v>384.86</v>
      </c>
      <c r="R681">
        <v>384.86</v>
      </c>
      <c r="S681" t="str">
        <f t="shared" si="10"/>
        <v>福州三六零网络小额贷款有限公司福州三六零网络小额贷款有限公司CPC</v>
      </c>
      <c r="T681" t="e">
        <f>VLOOKUP(S:S,[1]Sheet1!N:N,1,0)</f>
        <v>#N/A</v>
      </c>
    </row>
    <row r="682" spans="1:20" x14ac:dyDescent="0.15">
      <c r="A682">
        <v>20230427</v>
      </c>
      <c r="B682">
        <v>29995327</v>
      </c>
      <c r="C682" t="s">
        <v>785</v>
      </c>
      <c r="D682" t="s">
        <v>753</v>
      </c>
      <c r="E682" t="s">
        <v>518</v>
      </c>
      <c r="F682" t="s">
        <v>518</v>
      </c>
      <c r="G682" t="s">
        <v>782</v>
      </c>
      <c r="H682" t="s">
        <v>518</v>
      </c>
      <c r="I682">
        <v>2142924</v>
      </c>
      <c r="J682" t="s">
        <v>783</v>
      </c>
      <c r="K682" t="s">
        <v>518</v>
      </c>
      <c r="L682" t="s">
        <v>784</v>
      </c>
      <c r="M682" t="s">
        <v>723</v>
      </c>
      <c r="N682" t="s">
        <v>724</v>
      </c>
      <c r="O682" t="s">
        <v>56</v>
      </c>
      <c r="P682" t="s">
        <v>725</v>
      </c>
      <c r="Q682">
        <v>253.05</v>
      </c>
      <c r="R682">
        <v>253.05</v>
      </c>
      <c r="S682" t="str">
        <f t="shared" si="10"/>
        <v>福州三六零网络小额贷款有限公司福州三六零网络小额贷款有限公司CPC</v>
      </c>
      <c r="T682" t="e">
        <f>VLOOKUP(S:S,[1]Sheet1!N:N,1,0)</f>
        <v>#N/A</v>
      </c>
    </row>
    <row r="683" spans="1:20" x14ac:dyDescent="0.15">
      <c r="A683">
        <v>20230428</v>
      </c>
      <c r="B683">
        <v>29995327</v>
      </c>
      <c r="C683" t="s">
        <v>785</v>
      </c>
      <c r="D683" t="s">
        <v>753</v>
      </c>
      <c r="E683" t="s">
        <v>518</v>
      </c>
      <c r="F683" t="s">
        <v>518</v>
      </c>
      <c r="G683" t="s">
        <v>782</v>
      </c>
      <c r="H683" t="s">
        <v>518</v>
      </c>
      <c r="I683">
        <v>2142924</v>
      </c>
      <c r="J683" t="s">
        <v>783</v>
      </c>
      <c r="K683" t="s">
        <v>518</v>
      </c>
      <c r="L683" t="s">
        <v>784</v>
      </c>
      <c r="M683" t="s">
        <v>723</v>
      </c>
      <c r="N683" t="s">
        <v>724</v>
      </c>
      <c r="O683" t="s">
        <v>56</v>
      </c>
      <c r="P683" t="s">
        <v>725</v>
      </c>
      <c r="Q683">
        <v>237.22</v>
      </c>
      <c r="R683">
        <v>237.22</v>
      </c>
      <c r="S683" t="str">
        <f t="shared" si="10"/>
        <v>福州三六零网络小额贷款有限公司福州三六零网络小额贷款有限公司CPC</v>
      </c>
      <c r="T683" t="e">
        <f>VLOOKUP(S:S,[1]Sheet1!N:N,1,0)</f>
        <v>#N/A</v>
      </c>
    </row>
    <row r="684" spans="1:20" x14ac:dyDescent="0.15">
      <c r="A684">
        <v>20230429</v>
      </c>
      <c r="B684">
        <v>29995327</v>
      </c>
      <c r="C684" t="s">
        <v>785</v>
      </c>
      <c r="D684" t="s">
        <v>753</v>
      </c>
      <c r="E684" t="s">
        <v>518</v>
      </c>
      <c r="F684" t="s">
        <v>518</v>
      </c>
      <c r="G684" t="s">
        <v>782</v>
      </c>
      <c r="H684" t="s">
        <v>518</v>
      </c>
      <c r="I684">
        <v>2142924</v>
      </c>
      <c r="J684" t="s">
        <v>783</v>
      </c>
      <c r="K684" t="s">
        <v>518</v>
      </c>
      <c r="L684" t="s">
        <v>784</v>
      </c>
      <c r="M684" t="s">
        <v>723</v>
      </c>
      <c r="N684" t="s">
        <v>724</v>
      </c>
      <c r="O684" t="s">
        <v>56</v>
      </c>
      <c r="P684" t="s">
        <v>725</v>
      </c>
      <c r="Q684">
        <v>238.37</v>
      </c>
      <c r="R684">
        <v>238.37</v>
      </c>
      <c r="S684" t="str">
        <f t="shared" si="10"/>
        <v>福州三六零网络小额贷款有限公司福州三六零网络小额贷款有限公司CPC</v>
      </c>
      <c r="T684" t="e">
        <f>VLOOKUP(S:S,[1]Sheet1!N:N,1,0)</f>
        <v>#N/A</v>
      </c>
    </row>
    <row r="685" spans="1:20" x14ac:dyDescent="0.15">
      <c r="A685">
        <v>20230430</v>
      </c>
      <c r="B685">
        <v>29995327</v>
      </c>
      <c r="C685" t="s">
        <v>785</v>
      </c>
      <c r="D685" t="s">
        <v>753</v>
      </c>
      <c r="E685" t="s">
        <v>518</v>
      </c>
      <c r="F685" t="s">
        <v>518</v>
      </c>
      <c r="G685" t="s">
        <v>782</v>
      </c>
      <c r="H685" t="s">
        <v>518</v>
      </c>
      <c r="I685">
        <v>2142924</v>
      </c>
      <c r="J685" t="s">
        <v>783</v>
      </c>
      <c r="K685" t="s">
        <v>518</v>
      </c>
      <c r="L685" t="s">
        <v>784</v>
      </c>
      <c r="M685" t="s">
        <v>723</v>
      </c>
      <c r="N685" t="s">
        <v>724</v>
      </c>
      <c r="O685" t="s">
        <v>56</v>
      </c>
      <c r="P685" t="s">
        <v>725</v>
      </c>
      <c r="Q685">
        <v>144.85</v>
      </c>
      <c r="R685">
        <v>144.85</v>
      </c>
      <c r="S685" t="str">
        <f t="shared" si="10"/>
        <v>福州三六零网络小额贷款有限公司福州三六零网络小额贷款有限公司CPC</v>
      </c>
      <c r="T685" t="e">
        <f>VLOOKUP(S:S,[1]Sheet1!N:N,1,0)</f>
        <v>#N/A</v>
      </c>
    </row>
    <row r="686" spans="1:20" x14ac:dyDescent="0.15">
      <c r="A686">
        <v>20230401</v>
      </c>
      <c r="B686">
        <v>30387904</v>
      </c>
      <c r="C686" t="s">
        <v>786</v>
      </c>
      <c r="D686" t="s">
        <v>727</v>
      </c>
      <c r="E686" t="s">
        <v>525</v>
      </c>
      <c r="F686" t="s">
        <v>525</v>
      </c>
      <c r="G686" t="s">
        <v>728</v>
      </c>
      <c r="H686" t="s">
        <v>525</v>
      </c>
      <c r="I686">
        <v>2130054</v>
      </c>
      <c r="J686" t="s">
        <v>729</v>
      </c>
      <c r="K686" t="s">
        <v>525</v>
      </c>
      <c r="L686" t="s">
        <v>730</v>
      </c>
      <c r="M686" t="s">
        <v>723</v>
      </c>
      <c r="N686" t="s">
        <v>724</v>
      </c>
      <c r="O686" t="s">
        <v>56</v>
      </c>
      <c r="P686" t="s">
        <v>725</v>
      </c>
      <c r="Q686">
        <v>3001.07</v>
      </c>
      <c r="R686">
        <v>2429.9499999999998</v>
      </c>
      <c r="S686" t="str">
        <f t="shared" si="10"/>
        <v>深圳尚米网络技术有限公司深圳尚米网络技术有限公司CPC</v>
      </c>
      <c r="T686" t="e">
        <f>VLOOKUP(S:S,[1]Sheet1!N:N,1,0)</f>
        <v>#N/A</v>
      </c>
    </row>
    <row r="687" spans="1:20" x14ac:dyDescent="0.15">
      <c r="A687">
        <v>20230402</v>
      </c>
      <c r="B687">
        <v>30387904</v>
      </c>
      <c r="C687" t="s">
        <v>786</v>
      </c>
      <c r="D687" t="s">
        <v>727</v>
      </c>
      <c r="E687" t="s">
        <v>525</v>
      </c>
      <c r="F687" t="s">
        <v>525</v>
      </c>
      <c r="G687" t="s">
        <v>728</v>
      </c>
      <c r="H687" t="s">
        <v>525</v>
      </c>
      <c r="I687">
        <v>2130054</v>
      </c>
      <c r="J687" t="s">
        <v>729</v>
      </c>
      <c r="K687" t="s">
        <v>525</v>
      </c>
      <c r="L687" t="s">
        <v>730</v>
      </c>
      <c r="M687" t="s">
        <v>723</v>
      </c>
      <c r="N687" t="s">
        <v>724</v>
      </c>
      <c r="O687" t="s">
        <v>56</v>
      </c>
      <c r="P687" t="s">
        <v>725</v>
      </c>
      <c r="Q687">
        <v>3000.62</v>
      </c>
      <c r="R687">
        <v>2429.61</v>
      </c>
      <c r="S687" t="str">
        <f t="shared" si="10"/>
        <v>深圳尚米网络技术有限公司深圳尚米网络技术有限公司CPC</v>
      </c>
      <c r="T687" t="e">
        <f>VLOOKUP(S:S,[1]Sheet1!N:N,1,0)</f>
        <v>#N/A</v>
      </c>
    </row>
    <row r="688" spans="1:20" x14ac:dyDescent="0.15">
      <c r="A688">
        <v>20230403</v>
      </c>
      <c r="B688">
        <v>30387904</v>
      </c>
      <c r="C688" t="s">
        <v>786</v>
      </c>
      <c r="D688" t="s">
        <v>727</v>
      </c>
      <c r="E688" t="s">
        <v>525</v>
      </c>
      <c r="F688" t="s">
        <v>525</v>
      </c>
      <c r="G688" t="s">
        <v>728</v>
      </c>
      <c r="H688" t="s">
        <v>525</v>
      </c>
      <c r="I688">
        <v>2130054</v>
      </c>
      <c r="J688" t="s">
        <v>729</v>
      </c>
      <c r="K688" t="s">
        <v>525</v>
      </c>
      <c r="L688" t="s">
        <v>730</v>
      </c>
      <c r="M688" t="s">
        <v>723</v>
      </c>
      <c r="N688" t="s">
        <v>724</v>
      </c>
      <c r="O688" t="s">
        <v>56</v>
      </c>
      <c r="P688" t="s">
        <v>725</v>
      </c>
      <c r="Q688">
        <v>3021.7</v>
      </c>
      <c r="R688">
        <v>2446.66</v>
      </c>
      <c r="S688" t="str">
        <f t="shared" si="10"/>
        <v>深圳尚米网络技术有限公司深圳尚米网络技术有限公司CPC</v>
      </c>
      <c r="T688" t="e">
        <f>VLOOKUP(S:S,[1]Sheet1!N:N,1,0)</f>
        <v>#N/A</v>
      </c>
    </row>
    <row r="689" spans="1:20" x14ac:dyDescent="0.15">
      <c r="A689">
        <v>20230404</v>
      </c>
      <c r="B689">
        <v>30387904</v>
      </c>
      <c r="C689" t="s">
        <v>786</v>
      </c>
      <c r="D689" t="s">
        <v>727</v>
      </c>
      <c r="E689" t="s">
        <v>525</v>
      </c>
      <c r="F689" t="s">
        <v>525</v>
      </c>
      <c r="G689" t="s">
        <v>728</v>
      </c>
      <c r="H689" t="s">
        <v>525</v>
      </c>
      <c r="I689">
        <v>2130054</v>
      </c>
      <c r="J689" t="s">
        <v>729</v>
      </c>
      <c r="K689" t="s">
        <v>525</v>
      </c>
      <c r="L689" t="s">
        <v>730</v>
      </c>
      <c r="M689" t="s">
        <v>723</v>
      </c>
      <c r="N689" t="s">
        <v>724</v>
      </c>
      <c r="O689" t="s">
        <v>56</v>
      </c>
      <c r="P689" t="s">
        <v>725</v>
      </c>
      <c r="Q689">
        <v>3008.2</v>
      </c>
      <c r="R689">
        <v>2435.73</v>
      </c>
      <c r="S689" t="str">
        <f t="shared" si="10"/>
        <v>深圳尚米网络技术有限公司深圳尚米网络技术有限公司CPC</v>
      </c>
      <c r="T689" t="e">
        <f>VLOOKUP(S:S,[1]Sheet1!N:N,1,0)</f>
        <v>#N/A</v>
      </c>
    </row>
    <row r="690" spans="1:20" x14ac:dyDescent="0.15">
      <c r="A690">
        <v>20230405</v>
      </c>
      <c r="B690">
        <v>30387904</v>
      </c>
      <c r="C690" t="s">
        <v>786</v>
      </c>
      <c r="D690" t="s">
        <v>727</v>
      </c>
      <c r="E690" t="s">
        <v>525</v>
      </c>
      <c r="F690" t="s">
        <v>525</v>
      </c>
      <c r="G690" t="s">
        <v>728</v>
      </c>
      <c r="H690" t="s">
        <v>525</v>
      </c>
      <c r="I690">
        <v>2130054</v>
      </c>
      <c r="J690" t="s">
        <v>729</v>
      </c>
      <c r="K690" t="s">
        <v>525</v>
      </c>
      <c r="L690" t="s">
        <v>730</v>
      </c>
      <c r="M690" t="s">
        <v>723</v>
      </c>
      <c r="N690" t="s">
        <v>724</v>
      </c>
      <c r="O690" t="s">
        <v>56</v>
      </c>
      <c r="P690" t="s">
        <v>725</v>
      </c>
      <c r="Q690">
        <v>3005.81</v>
      </c>
      <c r="R690">
        <v>2433.79</v>
      </c>
      <c r="S690" t="str">
        <f t="shared" si="10"/>
        <v>深圳尚米网络技术有限公司深圳尚米网络技术有限公司CPC</v>
      </c>
      <c r="T690" t="e">
        <f>VLOOKUP(S:S,[1]Sheet1!N:N,1,0)</f>
        <v>#N/A</v>
      </c>
    </row>
    <row r="691" spans="1:20" x14ac:dyDescent="0.15">
      <c r="A691">
        <v>20230406</v>
      </c>
      <c r="B691">
        <v>30387904</v>
      </c>
      <c r="C691" t="s">
        <v>786</v>
      </c>
      <c r="D691" t="s">
        <v>727</v>
      </c>
      <c r="E691" t="s">
        <v>525</v>
      </c>
      <c r="F691" t="s">
        <v>525</v>
      </c>
      <c r="G691" t="s">
        <v>728</v>
      </c>
      <c r="H691" t="s">
        <v>525</v>
      </c>
      <c r="I691">
        <v>2130054</v>
      </c>
      <c r="J691" t="s">
        <v>729</v>
      </c>
      <c r="K691" t="s">
        <v>525</v>
      </c>
      <c r="L691" t="s">
        <v>730</v>
      </c>
      <c r="M691" t="s">
        <v>723</v>
      </c>
      <c r="N691" t="s">
        <v>724</v>
      </c>
      <c r="O691" t="s">
        <v>56</v>
      </c>
      <c r="P691" t="s">
        <v>725</v>
      </c>
      <c r="Q691">
        <v>3027.43</v>
      </c>
      <c r="R691">
        <v>2451.29</v>
      </c>
      <c r="S691" t="str">
        <f t="shared" si="10"/>
        <v>深圳尚米网络技术有限公司深圳尚米网络技术有限公司CPC</v>
      </c>
      <c r="T691" t="e">
        <f>VLOOKUP(S:S,[1]Sheet1!N:N,1,0)</f>
        <v>#N/A</v>
      </c>
    </row>
    <row r="692" spans="1:20" x14ac:dyDescent="0.15">
      <c r="A692">
        <v>20230407</v>
      </c>
      <c r="B692">
        <v>30387904</v>
      </c>
      <c r="C692" t="s">
        <v>786</v>
      </c>
      <c r="D692" t="s">
        <v>727</v>
      </c>
      <c r="E692" t="s">
        <v>525</v>
      </c>
      <c r="F692" t="s">
        <v>525</v>
      </c>
      <c r="G692" t="s">
        <v>728</v>
      </c>
      <c r="H692" t="s">
        <v>525</v>
      </c>
      <c r="I692">
        <v>2130054</v>
      </c>
      <c r="J692" t="s">
        <v>729</v>
      </c>
      <c r="K692" t="s">
        <v>525</v>
      </c>
      <c r="L692" t="s">
        <v>730</v>
      </c>
      <c r="M692" t="s">
        <v>723</v>
      </c>
      <c r="N692" t="s">
        <v>724</v>
      </c>
      <c r="O692" t="s">
        <v>56</v>
      </c>
      <c r="P692" t="s">
        <v>725</v>
      </c>
      <c r="Q692">
        <v>3034.2</v>
      </c>
      <c r="R692">
        <v>2456.79</v>
      </c>
      <c r="S692" t="str">
        <f t="shared" si="10"/>
        <v>深圳尚米网络技术有限公司深圳尚米网络技术有限公司CPC</v>
      </c>
      <c r="T692" t="e">
        <f>VLOOKUP(S:S,[1]Sheet1!N:N,1,0)</f>
        <v>#N/A</v>
      </c>
    </row>
    <row r="693" spans="1:20" x14ac:dyDescent="0.15">
      <c r="A693">
        <v>20230408</v>
      </c>
      <c r="B693">
        <v>30387904</v>
      </c>
      <c r="C693" t="s">
        <v>786</v>
      </c>
      <c r="D693" t="s">
        <v>727</v>
      </c>
      <c r="E693" t="s">
        <v>525</v>
      </c>
      <c r="F693" t="s">
        <v>525</v>
      </c>
      <c r="G693" t="s">
        <v>728</v>
      </c>
      <c r="H693" t="s">
        <v>525</v>
      </c>
      <c r="I693">
        <v>2130054</v>
      </c>
      <c r="J693" t="s">
        <v>729</v>
      </c>
      <c r="K693" t="s">
        <v>525</v>
      </c>
      <c r="L693" t="s">
        <v>730</v>
      </c>
      <c r="M693" t="s">
        <v>723</v>
      </c>
      <c r="N693" t="s">
        <v>724</v>
      </c>
      <c r="O693" t="s">
        <v>56</v>
      </c>
      <c r="P693" t="s">
        <v>725</v>
      </c>
      <c r="Q693">
        <v>3023.8</v>
      </c>
      <c r="R693">
        <v>2448.36</v>
      </c>
      <c r="S693" t="str">
        <f t="shared" si="10"/>
        <v>深圳尚米网络技术有限公司深圳尚米网络技术有限公司CPC</v>
      </c>
      <c r="T693" t="e">
        <f>VLOOKUP(S:S,[1]Sheet1!N:N,1,0)</f>
        <v>#N/A</v>
      </c>
    </row>
    <row r="694" spans="1:20" x14ac:dyDescent="0.15">
      <c r="A694">
        <v>20230409</v>
      </c>
      <c r="B694">
        <v>30387904</v>
      </c>
      <c r="C694" t="s">
        <v>786</v>
      </c>
      <c r="D694" t="s">
        <v>727</v>
      </c>
      <c r="E694" t="s">
        <v>525</v>
      </c>
      <c r="F694" t="s">
        <v>525</v>
      </c>
      <c r="G694" t="s">
        <v>728</v>
      </c>
      <c r="H694" t="s">
        <v>525</v>
      </c>
      <c r="I694">
        <v>2130054</v>
      </c>
      <c r="J694" t="s">
        <v>729</v>
      </c>
      <c r="K694" t="s">
        <v>525</v>
      </c>
      <c r="L694" t="s">
        <v>730</v>
      </c>
      <c r="M694" t="s">
        <v>723</v>
      </c>
      <c r="N694" t="s">
        <v>724</v>
      </c>
      <c r="O694" t="s">
        <v>56</v>
      </c>
      <c r="P694" t="s">
        <v>725</v>
      </c>
      <c r="Q694">
        <v>3013.2</v>
      </c>
      <c r="R694">
        <v>2439.7800000000002</v>
      </c>
      <c r="S694" t="str">
        <f t="shared" si="10"/>
        <v>深圳尚米网络技术有限公司深圳尚米网络技术有限公司CPC</v>
      </c>
      <c r="T694" t="e">
        <f>VLOOKUP(S:S,[1]Sheet1!N:N,1,0)</f>
        <v>#N/A</v>
      </c>
    </row>
    <row r="695" spans="1:20" x14ac:dyDescent="0.15">
      <c r="A695">
        <v>20230410</v>
      </c>
      <c r="B695">
        <v>30387904</v>
      </c>
      <c r="C695" t="s">
        <v>786</v>
      </c>
      <c r="D695" t="s">
        <v>727</v>
      </c>
      <c r="E695" t="s">
        <v>525</v>
      </c>
      <c r="F695" t="s">
        <v>525</v>
      </c>
      <c r="G695" t="s">
        <v>728</v>
      </c>
      <c r="H695" t="s">
        <v>525</v>
      </c>
      <c r="I695">
        <v>2130054</v>
      </c>
      <c r="J695" t="s">
        <v>729</v>
      </c>
      <c r="K695" t="s">
        <v>525</v>
      </c>
      <c r="L695" t="s">
        <v>730</v>
      </c>
      <c r="M695" t="s">
        <v>723</v>
      </c>
      <c r="N695" t="s">
        <v>724</v>
      </c>
      <c r="O695" t="s">
        <v>56</v>
      </c>
      <c r="P695" t="s">
        <v>725</v>
      </c>
      <c r="Q695">
        <v>3035.35</v>
      </c>
      <c r="R695">
        <v>2457.73</v>
      </c>
      <c r="S695" t="str">
        <f t="shared" si="10"/>
        <v>深圳尚米网络技术有限公司深圳尚米网络技术有限公司CPC</v>
      </c>
      <c r="T695" t="e">
        <f>VLOOKUP(S:S,[1]Sheet1!N:N,1,0)</f>
        <v>#N/A</v>
      </c>
    </row>
    <row r="696" spans="1:20" x14ac:dyDescent="0.15">
      <c r="A696">
        <v>20230411</v>
      </c>
      <c r="B696">
        <v>30387904</v>
      </c>
      <c r="C696" t="s">
        <v>786</v>
      </c>
      <c r="D696" t="s">
        <v>727</v>
      </c>
      <c r="E696" t="s">
        <v>525</v>
      </c>
      <c r="F696" t="s">
        <v>525</v>
      </c>
      <c r="G696" t="s">
        <v>728</v>
      </c>
      <c r="H696" t="s">
        <v>525</v>
      </c>
      <c r="I696">
        <v>2130054</v>
      </c>
      <c r="J696" t="s">
        <v>729</v>
      </c>
      <c r="K696" t="s">
        <v>525</v>
      </c>
      <c r="L696" t="s">
        <v>730</v>
      </c>
      <c r="M696" t="s">
        <v>723</v>
      </c>
      <c r="N696" t="s">
        <v>724</v>
      </c>
      <c r="O696" t="s">
        <v>56</v>
      </c>
      <c r="P696" t="s">
        <v>725</v>
      </c>
      <c r="Q696">
        <v>3026.15</v>
      </c>
      <c r="R696">
        <v>2450.29</v>
      </c>
      <c r="S696" t="str">
        <f t="shared" si="10"/>
        <v>深圳尚米网络技术有限公司深圳尚米网络技术有限公司CPC</v>
      </c>
      <c r="T696" t="e">
        <f>VLOOKUP(S:S,[1]Sheet1!N:N,1,0)</f>
        <v>#N/A</v>
      </c>
    </row>
    <row r="697" spans="1:20" x14ac:dyDescent="0.15">
      <c r="A697">
        <v>20230412</v>
      </c>
      <c r="B697">
        <v>30387904</v>
      </c>
      <c r="C697" t="s">
        <v>786</v>
      </c>
      <c r="D697" t="s">
        <v>727</v>
      </c>
      <c r="E697" t="s">
        <v>525</v>
      </c>
      <c r="F697" t="s">
        <v>525</v>
      </c>
      <c r="G697" t="s">
        <v>728</v>
      </c>
      <c r="H697" t="s">
        <v>525</v>
      </c>
      <c r="I697">
        <v>2130054</v>
      </c>
      <c r="J697" t="s">
        <v>729</v>
      </c>
      <c r="K697" t="s">
        <v>525</v>
      </c>
      <c r="L697" t="s">
        <v>730</v>
      </c>
      <c r="M697" t="s">
        <v>723</v>
      </c>
      <c r="N697" t="s">
        <v>724</v>
      </c>
      <c r="O697" t="s">
        <v>56</v>
      </c>
      <c r="P697" t="s">
        <v>725</v>
      </c>
      <c r="Q697">
        <v>3001.42</v>
      </c>
      <c r="R697">
        <v>2430.25</v>
      </c>
      <c r="S697" t="str">
        <f t="shared" si="10"/>
        <v>深圳尚米网络技术有限公司深圳尚米网络技术有限公司CPC</v>
      </c>
      <c r="T697" t="e">
        <f>VLOOKUP(S:S,[1]Sheet1!N:N,1,0)</f>
        <v>#N/A</v>
      </c>
    </row>
    <row r="698" spans="1:20" x14ac:dyDescent="0.15">
      <c r="A698">
        <v>20230413</v>
      </c>
      <c r="B698">
        <v>30387904</v>
      </c>
      <c r="C698" t="s">
        <v>786</v>
      </c>
      <c r="D698" t="s">
        <v>727</v>
      </c>
      <c r="E698" t="s">
        <v>525</v>
      </c>
      <c r="F698" t="s">
        <v>525</v>
      </c>
      <c r="G698" t="s">
        <v>728</v>
      </c>
      <c r="H698" t="s">
        <v>525</v>
      </c>
      <c r="I698">
        <v>2130054</v>
      </c>
      <c r="J698" t="s">
        <v>729</v>
      </c>
      <c r="K698" t="s">
        <v>525</v>
      </c>
      <c r="L698" t="s">
        <v>730</v>
      </c>
      <c r="M698" t="s">
        <v>723</v>
      </c>
      <c r="N698" t="s">
        <v>724</v>
      </c>
      <c r="O698" t="s">
        <v>56</v>
      </c>
      <c r="P698" t="s">
        <v>725</v>
      </c>
      <c r="Q698">
        <v>3014.21</v>
      </c>
      <c r="R698">
        <v>2440.6</v>
      </c>
      <c r="S698" t="str">
        <f t="shared" si="10"/>
        <v>深圳尚米网络技术有限公司深圳尚米网络技术有限公司CPC</v>
      </c>
      <c r="T698" t="e">
        <f>VLOOKUP(S:S,[1]Sheet1!N:N,1,0)</f>
        <v>#N/A</v>
      </c>
    </row>
    <row r="699" spans="1:20" x14ac:dyDescent="0.15">
      <c r="A699">
        <v>20230414</v>
      </c>
      <c r="B699">
        <v>30387904</v>
      </c>
      <c r="C699" t="s">
        <v>786</v>
      </c>
      <c r="D699" t="s">
        <v>727</v>
      </c>
      <c r="E699" t="s">
        <v>525</v>
      </c>
      <c r="F699" t="s">
        <v>525</v>
      </c>
      <c r="G699" t="s">
        <v>728</v>
      </c>
      <c r="H699" t="s">
        <v>525</v>
      </c>
      <c r="I699">
        <v>2130054</v>
      </c>
      <c r="J699" t="s">
        <v>729</v>
      </c>
      <c r="K699" t="s">
        <v>525</v>
      </c>
      <c r="L699" t="s">
        <v>730</v>
      </c>
      <c r="M699" t="s">
        <v>723</v>
      </c>
      <c r="N699" t="s">
        <v>724</v>
      </c>
      <c r="O699" t="s">
        <v>56</v>
      </c>
      <c r="P699" t="s">
        <v>725</v>
      </c>
      <c r="Q699">
        <v>3079.48</v>
      </c>
      <c r="R699">
        <v>2493.4499999999998</v>
      </c>
      <c r="S699" t="str">
        <f t="shared" si="10"/>
        <v>深圳尚米网络技术有限公司深圳尚米网络技术有限公司CPC</v>
      </c>
      <c r="T699" t="e">
        <f>VLOOKUP(S:S,[1]Sheet1!N:N,1,0)</f>
        <v>#N/A</v>
      </c>
    </row>
    <row r="700" spans="1:20" x14ac:dyDescent="0.15">
      <c r="A700">
        <v>20230415</v>
      </c>
      <c r="B700">
        <v>30387904</v>
      </c>
      <c r="C700" t="s">
        <v>786</v>
      </c>
      <c r="D700" t="s">
        <v>727</v>
      </c>
      <c r="E700" t="s">
        <v>525</v>
      </c>
      <c r="F700" t="s">
        <v>525</v>
      </c>
      <c r="G700" t="s">
        <v>728</v>
      </c>
      <c r="H700" t="s">
        <v>525</v>
      </c>
      <c r="I700">
        <v>2130054</v>
      </c>
      <c r="J700" t="s">
        <v>729</v>
      </c>
      <c r="K700" t="s">
        <v>525</v>
      </c>
      <c r="L700" t="s">
        <v>730</v>
      </c>
      <c r="M700" t="s">
        <v>723</v>
      </c>
      <c r="N700" t="s">
        <v>724</v>
      </c>
      <c r="O700" t="s">
        <v>56</v>
      </c>
      <c r="P700" t="s">
        <v>725</v>
      </c>
      <c r="Q700">
        <v>3005.59</v>
      </c>
      <c r="R700">
        <v>2433.62</v>
      </c>
      <c r="S700" t="str">
        <f t="shared" si="10"/>
        <v>深圳尚米网络技术有限公司深圳尚米网络技术有限公司CPC</v>
      </c>
      <c r="T700" t="e">
        <f>VLOOKUP(S:S,[1]Sheet1!N:N,1,0)</f>
        <v>#N/A</v>
      </c>
    </row>
    <row r="701" spans="1:20" x14ac:dyDescent="0.15">
      <c r="A701">
        <v>20230416</v>
      </c>
      <c r="B701">
        <v>30387904</v>
      </c>
      <c r="C701" t="s">
        <v>786</v>
      </c>
      <c r="D701" t="s">
        <v>727</v>
      </c>
      <c r="E701" t="s">
        <v>525</v>
      </c>
      <c r="F701" t="s">
        <v>525</v>
      </c>
      <c r="G701" t="s">
        <v>728</v>
      </c>
      <c r="H701" t="s">
        <v>525</v>
      </c>
      <c r="I701">
        <v>2130054</v>
      </c>
      <c r="J701" t="s">
        <v>729</v>
      </c>
      <c r="K701" t="s">
        <v>525</v>
      </c>
      <c r="L701" t="s">
        <v>730</v>
      </c>
      <c r="M701" t="s">
        <v>723</v>
      </c>
      <c r="N701" t="s">
        <v>724</v>
      </c>
      <c r="O701" t="s">
        <v>56</v>
      </c>
      <c r="P701" t="s">
        <v>725</v>
      </c>
      <c r="Q701">
        <v>3010.8</v>
      </c>
      <c r="R701">
        <v>2437.84</v>
      </c>
      <c r="S701" t="str">
        <f t="shared" si="10"/>
        <v>深圳尚米网络技术有限公司深圳尚米网络技术有限公司CPC</v>
      </c>
      <c r="T701" t="e">
        <f>VLOOKUP(S:S,[1]Sheet1!N:N,1,0)</f>
        <v>#N/A</v>
      </c>
    </row>
    <row r="702" spans="1:20" x14ac:dyDescent="0.15">
      <c r="A702">
        <v>20230417</v>
      </c>
      <c r="B702">
        <v>30387904</v>
      </c>
      <c r="C702" t="s">
        <v>786</v>
      </c>
      <c r="D702" t="s">
        <v>727</v>
      </c>
      <c r="E702" t="s">
        <v>525</v>
      </c>
      <c r="F702" t="s">
        <v>525</v>
      </c>
      <c r="G702" t="s">
        <v>728</v>
      </c>
      <c r="H702" t="s">
        <v>525</v>
      </c>
      <c r="I702">
        <v>2130054</v>
      </c>
      <c r="J702" t="s">
        <v>729</v>
      </c>
      <c r="K702" t="s">
        <v>525</v>
      </c>
      <c r="L702" t="s">
        <v>730</v>
      </c>
      <c r="M702" t="s">
        <v>723</v>
      </c>
      <c r="N702" t="s">
        <v>724</v>
      </c>
      <c r="O702" t="s">
        <v>56</v>
      </c>
      <c r="P702" t="s">
        <v>725</v>
      </c>
      <c r="Q702">
        <v>3000.8</v>
      </c>
      <c r="R702">
        <v>2429.73</v>
      </c>
      <c r="S702" t="str">
        <f t="shared" si="10"/>
        <v>深圳尚米网络技术有限公司深圳尚米网络技术有限公司CPC</v>
      </c>
      <c r="T702" t="e">
        <f>VLOOKUP(S:S,[1]Sheet1!N:N,1,0)</f>
        <v>#N/A</v>
      </c>
    </row>
    <row r="703" spans="1:20" x14ac:dyDescent="0.15">
      <c r="A703">
        <v>20230418</v>
      </c>
      <c r="B703">
        <v>30387904</v>
      </c>
      <c r="C703" t="s">
        <v>786</v>
      </c>
      <c r="D703" t="s">
        <v>727</v>
      </c>
      <c r="E703" t="s">
        <v>525</v>
      </c>
      <c r="F703" t="s">
        <v>525</v>
      </c>
      <c r="G703" t="s">
        <v>728</v>
      </c>
      <c r="H703" t="s">
        <v>525</v>
      </c>
      <c r="I703">
        <v>2130054</v>
      </c>
      <c r="J703" t="s">
        <v>729</v>
      </c>
      <c r="K703" t="s">
        <v>525</v>
      </c>
      <c r="L703" t="s">
        <v>730</v>
      </c>
      <c r="M703" t="s">
        <v>723</v>
      </c>
      <c r="N703" t="s">
        <v>724</v>
      </c>
      <c r="O703" t="s">
        <v>56</v>
      </c>
      <c r="P703" t="s">
        <v>725</v>
      </c>
      <c r="Q703">
        <v>3010.49</v>
      </c>
      <c r="R703">
        <v>2437.58</v>
      </c>
      <c r="S703" t="str">
        <f t="shared" si="10"/>
        <v>深圳尚米网络技术有限公司深圳尚米网络技术有限公司CPC</v>
      </c>
      <c r="T703" t="e">
        <f>VLOOKUP(S:S,[1]Sheet1!N:N,1,0)</f>
        <v>#N/A</v>
      </c>
    </row>
    <row r="704" spans="1:20" x14ac:dyDescent="0.15">
      <c r="A704">
        <v>20230419</v>
      </c>
      <c r="B704">
        <v>30387904</v>
      </c>
      <c r="C704" t="s">
        <v>786</v>
      </c>
      <c r="D704" t="s">
        <v>727</v>
      </c>
      <c r="E704" t="s">
        <v>525</v>
      </c>
      <c r="F704" t="s">
        <v>525</v>
      </c>
      <c r="G704" t="s">
        <v>728</v>
      </c>
      <c r="H704" t="s">
        <v>525</v>
      </c>
      <c r="I704">
        <v>2130054</v>
      </c>
      <c r="J704" t="s">
        <v>729</v>
      </c>
      <c r="K704" t="s">
        <v>525</v>
      </c>
      <c r="L704" t="s">
        <v>730</v>
      </c>
      <c r="M704" t="s">
        <v>723</v>
      </c>
      <c r="N704" t="s">
        <v>724</v>
      </c>
      <c r="O704" t="s">
        <v>56</v>
      </c>
      <c r="P704" t="s">
        <v>725</v>
      </c>
      <c r="Q704">
        <v>2811.92</v>
      </c>
      <c r="R704">
        <v>2276.7800000000002</v>
      </c>
      <c r="S704" t="str">
        <f t="shared" si="10"/>
        <v>深圳尚米网络技术有限公司深圳尚米网络技术有限公司CPC</v>
      </c>
      <c r="T704" t="e">
        <f>VLOOKUP(S:S,[1]Sheet1!N:N,1,0)</f>
        <v>#N/A</v>
      </c>
    </row>
    <row r="705" spans="1:20" x14ac:dyDescent="0.15">
      <c r="A705">
        <v>20230420</v>
      </c>
      <c r="B705">
        <v>30387904</v>
      </c>
      <c r="C705" t="s">
        <v>786</v>
      </c>
      <c r="D705" t="s">
        <v>727</v>
      </c>
      <c r="E705" t="s">
        <v>525</v>
      </c>
      <c r="F705" t="s">
        <v>525</v>
      </c>
      <c r="G705" t="s">
        <v>728</v>
      </c>
      <c r="H705" t="s">
        <v>525</v>
      </c>
      <c r="I705">
        <v>2130054</v>
      </c>
      <c r="J705" t="s">
        <v>729</v>
      </c>
      <c r="K705" t="s">
        <v>525</v>
      </c>
      <c r="L705" t="s">
        <v>730</v>
      </c>
      <c r="M705" t="s">
        <v>723</v>
      </c>
      <c r="N705" t="s">
        <v>724</v>
      </c>
      <c r="O705" t="s">
        <v>56</v>
      </c>
      <c r="P705" t="s">
        <v>725</v>
      </c>
      <c r="Q705">
        <v>3021.33</v>
      </c>
      <c r="R705">
        <v>2446.37</v>
      </c>
      <c r="S705" t="str">
        <f t="shared" si="10"/>
        <v>深圳尚米网络技术有限公司深圳尚米网络技术有限公司CPC</v>
      </c>
      <c r="T705" t="e">
        <f>VLOOKUP(S:S,[1]Sheet1!N:N,1,0)</f>
        <v>#N/A</v>
      </c>
    </row>
    <row r="706" spans="1:20" x14ac:dyDescent="0.15">
      <c r="A706">
        <v>20230421</v>
      </c>
      <c r="B706">
        <v>30387904</v>
      </c>
      <c r="C706" t="s">
        <v>786</v>
      </c>
      <c r="D706" t="s">
        <v>727</v>
      </c>
      <c r="E706" t="s">
        <v>525</v>
      </c>
      <c r="F706" t="s">
        <v>525</v>
      </c>
      <c r="G706" t="s">
        <v>728</v>
      </c>
      <c r="H706" t="s">
        <v>525</v>
      </c>
      <c r="I706">
        <v>2130054</v>
      </c>
      <c r="J706" t="s">
        <v>729</v>
      </c>
      <c r="K706" t="s">
        <v>525</v>
      </c>
      <c r="L706" t="s">
        <v>730</v>
      </c>
      <c r="M706" t="s">
        <v>723</v>
      </c>
      <c r="N706" t="s">
        <v>724</v>
      </c>
      <c r="O706" t="s">
        <v>56</v>
      </c>
      <c r="P706" t="s">
        <v>725</v>
      </c>
      <c r="Q706">
        <v>3007.12</v>
      </c>
      <c r="R706">
        <v>2434.87</v>
      </c>
      <c r="S706" t="str">
        <f t="shared" si="10"/>
        <v>深圳尚米网络技术有限公司深圳尚米网络技术有限公司CPC</v>
      </c>
      <c r="T706" t="e">
        <f>VLOOKUP(S:S,[1]Sheet1!N:N,1,0)</f>
        <v>#N/A</v>
      </c>
    </row>
    <row r="707" spans="1:20" x14ac:dyDescent="0.15">
      <c r="A707">
        <v>20230422</v>
      </c>
      <c r="B707">
        <v>30387904</v>
      </c>
      <c r="C707" t="s">
        <v>786</v>
      </c>
      <c r="D707" t="s">
        <v>727</v>
      </c>
      <c r="E707" t="s">
        <v>525</v>
      </c>
      <c r="F707" t="s">
        <v>525</v>
      </c>
      <c r="G707" t="s">
        <v>728</v>
      </c>
      <c r="H707" t="s">
        <v>525</v>
      </c>
      <c r="I707">
        <v>2130054</v>
      </c>
      <c r="J707" t="s">
        <v>729</v>
      </c>
      <c r="K707" t="s">
        <v>525</v>
      </c>
      <c r="L707" t="s">
        <v>730</v>
      </c>
      <c r="M707" t="s">
        <v>723</v>
      </c>
      <c r="N707" t="s">
        <v>724</v>
      </c>
      <c r="O707" t="s">
        <v>56</v>
      </c>
      <c r="P707" t="s">
        <v>725</v>
      </c>
      <c r="Q707">
        <v>3027.85</v>
      </c>
      <c r="R707">
        <v>2451.66</v>
      </c>
      <c r="S707" t="str">
        <f t="shared" ref="S707:S770" si="11">F707&amp;K707&amp;O707</f>
        <v>深圳尚米网络技术有限公司深圳尚米网络技术有限公司CPC</v>
      </c>
      <c r="T707" t="e">
        <f>VLOOKUP(S:S,[1]Sheet1!N:N,1,0)</f>
        <v>#N/A</v>
      </c>
    </row>
    <row r="708" spans="1:20" x14ac:dyDescent="0.15">
      <c r="A708">
        <v>20230423</v>
      </c>
      <c r="B708">
        <v>30387904</v>
      </c>
      <c r="C708" t="s">
        <v>786</v>
      </c>
      <c r="D708" t="s">
        <v>727</v>
      </c>
      <c r="E708" t="s">
        <v>525</v>
      </c>
      <c r="F708" t="s">
        <v>525</v>
      </c>
      <c r="G708" t="s">
        <v>728</v>
      </c>
      <c r="H708" t="s">
        <v>525</v>
      </c>
      <c r="I708">
        <v>2130054</v>
      </c>
      <c r="J708" t="s">
        <v>729</v>
      </c>
      <c r="K708" t="s">
        <v>525</v>
      </c>
      <c r="L708" t="s">
        <v>730</v>
      </c>
      <c r="M708" t="s">
        <v>723</v>
      </c>
      <c r="N708" t="s">
        <v>724</v>
      </c>
      <c r="O708" t="s">
        <v>56</v>
      </c>
      <c r="P708" t="s">
        <v>725</v>
      </c>
      <c r="Q708">
        <v>3017.84</v>
      </c>
      <c r="R708">
        <v>2443.56</v>
      </c>
      <c r="S708" t="str">
        <f t="shared" si="11"/>
        <v>深圳尚米网络技术有限公司深圳尚米网络技术有限公司CPC</v>
      </c>
      <c r="T708" t="e">
        <f>VLOOKUP(S:S,[1]Sheet1!N:N,1,0)</f>
        <v>#N/A</v>
      </c>
    </row>
    <row r="709" spans="1:20" x14ac:dyDescent="0.15">
      <c r="A709">
        <v>20230424</v>
      </c>
      <c r="B709">
        <v>30387904</v>
      </c>
      <c r="C709" t="s">
        <v>786</v>
      </c>
      <c r="D709" t="s">
        <v>727</v>
      </c>
      <c r="E709" t="s">
        <v>525</v>
      </c>
      <c r="F709" t="s">
        <v>525</v>
      </c>
      <c r="G709" t="s">
        <v>728</v>
      </c>
      <c r="H709" t="s">
        <v>525</v>
      </c>
      <c r="I709">
        <v>2130054</v>
      </c>
      <c r="J709" t="s">
        <v>729</v>
      </c>
      <c r="K709" t="s">
        <v>525</v>
      </c>
      <c r="L709" t="s">
        <v>730</v>
      </c>
      <c r="M709" t="s">
        <v>723</v>
      </c>
      <c r="N709" t="s">
        <v>724</v>
      </c>
      <c r="O709" t="s">
        <v>56</v>
      </c>
      <c r="P709" t="s">
        <v>725</v>
      </c>
      <c r="Q709">
        <v>3031.02</v>
      </c>
      <c r="R709">
        <v>2454.21</v>
      </c>
      <c r="S709" t="str">
        <f t="shared" si="11"/>
        <v>深圳尚米网络技术有限公司深圳尚米网络技术有限公司CPC</v>
      </c>
      <c r="T709" t="e">
        <f>VLOOKUP(S:S,[1]Sheet1!N:N,1,0)</f>
        <v>#N/A</v>
      </c>
    </row>
    <row r="710" spans="1:20" x14ac:dyDescent="0.15">
      <c r="A710">
        <v>20230425</v>
      </c>
      <c r="B710">
        <v>30387904</v>
      </c>
      <c r="C710" t="s">
        <v>786</v>
      </c>
      <c r="D710" t="s">
        <v>727</v>
      </c>
      <c r="E710" t="s">
        <v>525</v>
      </c>
      <c r="F710" t="s">
        <v>525</v>
      </c>
      <c r="G710" t="s">
        <v>728</v>
      </c>
      <c r="H710" t="s">
        <v>525</v>
      </c>
      <c r="I710">
        <v>2130054</v>
      </c>
      <c r="J710" t="s">
        <v>729</v>
      </c>
      <c r="K710" t="s">
        <v>525</v>
      </c>
      <c r="L710" t="s">
        <v>730</v>
      </c>
      <c r="M710" t="s">
        <v>723</v>
      </c>
      <c r="N710" t="s">
        <v>724</v>
      </c>
      <c r="O710" t="s">
        <v>56</v>
      </c>
      <c r="P710" t="s">
        <v>725</v>
      </c>
      <c r="Q710">
        <v>2510.7800000000002</v>
      </c>
      <c r="R710">
        <v>2032.97</v>
      </c>
      <c r="S710" t="str">
        <f t="shared" si="11"/>
        <v>深圳尚米网络技术有限公司深圳尚米网络技术有限公司CPC</v>
      </c>
      <c r="T710" t="e">
        <f>VLOOKUP(S:S,[1]Sheet1!N:N,1,0)</f>
        <v>#N/A</v>
      </c>
    </row>
    <row r="711" spans="1:20" x14ac:dyDescent="0.15">
      <c r="A711">
        <v>20230426</v>
      </c>
      <c r="B711">
        <v>30387904</v>
      </c>
      <c r="C711" t="s">
        <v>786</v>
      </c>
      <c r="D711" t="s">
        <v>727</v>
      </c>
      <c r="E711" t="s">
        <v>525</v>
      </c>
      <c r="F711" t="s">
        <v>525</v>
      </c>
      <c r="G711" t="s">
        <v>728</v>
      </c>
      <c r="H711" t="s">
        <v>525</v>
      </c>
      <c r="I711">
        <v>2130054</v>
      </c>
      <c r="J711" t="s">
        <v>729</v>
      </c>
      <c r="K711" t="s">
        <v>525</v>
      </c>
      <c r="L711" t="s">
        <v>730</v>
      </c>
      <c r="M711" t="s">
        <v>723</v>
      </c>
      <c r="N711" t="s">
        <v>724</v>
      </c>
      <c r="O711" t="s">
        <v>56</v>
      </c>
      <c r="P711" t="s">
        <v>725</v>
      </c>
      <c r="Q711">
        <v>2508.7399999999998</v>
      </c>
      <c r="R711">
        <v>2031.32</v>
      </c>
      <c r="S711" t="str">
        <f t="shared" si="11"/>
        <v>深圳尚米网络技术有限公司深圳尚米网络技术有限公司CPC</v>
      </c>
      <c r="T711" t="e">
        <f>VLOOKUP(S:S,[1]Sheet1!N:N,1,0)</f>
        <v>#N/A</v>
      </c>
    </row>
    <row r="712" spans="1:20" x14ac:dyDescent="0.15">
      <c r="A712">
        <v>20230427</v>
      </c>
      <c r="B712">
        <v>30387904</v>
      </c>
      <c r="C712" t="s">
        <v>786</v>
      </c>
      <c r="D712" t="s">
        <v>727</v>
      </c>
      <c r="E712" t="s">
        <v>525</v>
      </c>
      <c r="F712" t="s">
        <v>525</v>
      </c>
      <c r="G712" t="s">
        <v>728</v>
      </c>
      <c r="H712" t="s">
        <v>525</v>
      </c>
      <c r="I712">
        <v>2130054</v>
      </c>
      <c r="J712" t="s">
        <v>729</v>
      </c>
      <c r="K712" t="s">
        <v>525</v>
      </c>
      <c r="L712" t="s">
        <v>730</v>
      </c>
      <c r="M712" t="s">
        <v>723</v>
      </c>
      <c r="N712" t="s">
        <v>724</v>
      </c>
      <c r="O712" t="s">
        <v>56</v>
      </c>
      <c r="P712" t="s">
        <v>725</v>
      </c>
      <c r="Q712">
        <v>2514.9499999999998</v>
      </c>
      <c r="R712">
        <v>2036.35</v>
      </c>
      <c r="S712" t="str">
        <f t="shared" si="11"/>
        <v>深圳尚米网络技术有限公司深圳尚米网络技术有限公司CPC</v>
      </c>
      <c r="T712" t="e">
        <f>VLOOKUP(S:S,[1]Sheet1!N:N,1,0)</f>
        <v>#N/A</v>
      </c>
    </row>
    <row r="713" spans="1:20" x14ac:dyDescent="0.15">
      <c r="A713">
        <v>20230428</v>
      </c>
      <c r="B713">
        <v>30387904</v>
      </c>
      <c r="C713" t="s">
        <v>786</v>
      </c>
      <c r="D713" t="s">
        <v>727</v>
      </c>
      <c r="E713" t="s">
        <v>525</v>
      </c>
      <c r="F713" t="s">
        <v>525</v>
      </c>
      <c r="G713" t="s">
        <v>728</v>
      </c>
      <c r="H713" t="s">
        <v>525</v>
      </c>
      <c r="I713">
        <v>2130054</v>
      </c>
      <c r="J713" t="s">
        <v>729</v>
      </c>
      <c r="K713" t="s">
        <v>525</v>
      </c>
      <c r="L713" t="s">
        <v>730</v>
      </c>
      <c r="M713" t="s">
        <v>723</v>
      </c>
      <c r="N713" t="s">
        <v>724</v>
      </c>
      <c r="O713" t="s">
        <v>56</v>
      </c>
      <c r="P713" t="s">
        <v>725</v>
      </c>
      <c r="Q713">
        <v>2530.38</v>
      </c>
      <c r="R713">
        <v>2048.85</v>
      </c>
      <c r="S713" t="str">
        <f t="shared" si="11"/>
        <v>深圳尚米网络技术有限公司深圳尚米网络技术有限公司CPC</v>
      </c>
      <c r="T713" t="e">
        <f>VLOOKUP(S:S,[1]Sheet1!N:N,1,0)</f>
        <v>#N/A</v>
      </c>
    </row>
    <row r="714" spans="1:20" x14ac:dyDescent="0.15">
      <c r="A714">
        <v>20230429</v>
      </c>
      <c r="B714">
        <v>30387904</v>
      </c>
      <c r="C714" t="s">
        <v>786</v>
      </c>
      <c r="D714" t="s">
        <v>727</v>
      </c>
      <c r="E714" t="s">
        <v>525</v>
      </c>
      <c r="F714" t="s">
        <v>525</v>
      </c>
      <c r="G714" t="s">
        <v>728</v>
      </c>
      <c r="H714" t="s">
        <v>525</v>
      </c>
      <c r="I714">
        <v>2130054</v>
      </c>
      <c r="J714" t="s">
        <v>729</v>
      </c>
      <c r="K714" t="s">
        <v>525</v>
      </c>
      <c r="L714" t="s">
        <v>730</v>
      </c>
      <c r="M714" t="s">
        <v>723</v>
      </c>
      <c r="N714" t="s">
        <v>724</v>
      </c>
      <c r="O714" t="s">
        <v>56</v>
      </c>
      <c r="P714" t="s">
        <v>725</v>
      </c>
      <c r="Q714">
        <v>2500.66</v>
      </c>
      <c r="R714">
        <v>2024.79</v>
      </c>
      <c r="S714" t="str">
        <f t="shared" si="11"/>
        <v>深圳尚米网络技术有限公司深圳尚米网络技术有限公司CPC</v>
      </c>
      <c r="T714" t="e">
        <f>VLOOKUP(S:S,[1]Sheet1!N:N,1,0)</f>
        <v>#N/A</v>
      </c>
    </row>
    <row r="715" spans="1:20" x14ac:dyDescent="0.15">
      <c r="A715">
        <v>20230430</v>
      </c>
      <c r="B715">
        <v>30387904</v>
      </c>
      <c r="C715" t="s">
        <v>786</v>
      </c>
      <c r="D715" t="s">
        <v>727</v>
      </c>
      <c r="E715" t="s">
        <v>525</v>
      </c>
      <c r="F715" t="s">
        <v>525</v>
      </c>
      <c r="G715" t="s">
        <v>728</v>
      </c>
      <c r="H715" t="s">
        <v>525</v>
      </c>
      <c r="I715">
        <v>2130054</v>
      </c>
      <c r="J715" t="s">
        <v>729</v>
      </c>
      <c r="K715" t="s">
        <v>525</v>
      </c>
      <c r="L715" t="s">
        <v>730</v>
      </c>
      <c r="M715" t="s">
        <v>723</v>
      </c>
      <c r="N715" t="s">
        <v>724</v>
      </c>
      <c r="O715" t="s">
        <v>56</v>
      </c>
      <c r="P715" t="s">
        <v>725</v>
      </c>
      <c r="Q715">
        <v>2505.6</v>
      </c>
      <c r="R715">
        <v>2028.79</v>
      </c>
      <c r="S715" t="str">
        <f t="shared" si="11"/>
        <v>深圳尚米网络技术有限公司深圳尚米网络技术有限公司CPC</v>
      </c>
      <c r="T715" t="e">
        <f>VLOOKUP(S:S,[1]Sheet1!N:N,1,0)</f>
        <v>#N/A</v>
      </c>
    </row>
    <row r="716" spans="1:20" x14ac:dyDescent="0.15">
      <c r="A716">
        <v>20230427</v>
      </c>
      <c r="B716">
        <v>31693175</v>
      </c>
      <c r="C716" t="s">
        <v>787</v>
      </c>
      <c r="D716" t="s">
        <v>788</v>
      </c>
      <c r="E716" t="s">
        <v>496</v>
      </c>
      <c r="F716" t="s">
        <v>495</v>
      </c>
      <c r="G716" t="s">
        <v>789</v>
      </c>
      <c r="H716" t="s">
        <v>496</v>
      </c>
      <c r="I716">
        <v>2115393</v>
      </c>
      <c r="J716" t="s">
        <v>790</v>
      </c>
      <c r="K716" t="s">
        <v>496</v>
      </c>
      <c r="L716" t="s">
        <v>791</v>
      </c>
      <c r="M716" t="s">
        <v>723</v>
      </c>
      <c r="N716" t="s">
        <v>724</v>
      </c>
      <c r="O716" t="s">
        <v>56</v>
      </c>
      <c r="P716" t="s">
        <v>725</v>
      </c>
      <c r="Q716">
        <v>208.07</v>
      </c>
      <c r="R716">
        <v>0</v>
      </c>
      <c r="S716" t="str">
        <f t="shared" si="11"/>
        <v>成都哈拜网络科技有限公司-数字媒体事业部上海哈啰普惠科技有限公司CPC</v>
      </c>
      <c r="T716" t="e">
        <f>VLOOKUP(S:S,[1]Sheet1!N:N,1,0)</f>
        <v>#N/A</v>
      </c>
    </row>
    <row r="717" spans="1:20" x14ac:dyDescent="0.15">
      <c r="A717">
        <v>20230428</v>
      </c>
      <c r="B717">
        <v>31693175</v>
      </c>
      <c r="C717" t="s">
        <v>787</v>
      </c>
      <c r="D717" t="s">
        <v>788</v>
      </c>
      <c r="E717" t="s">
        <v>496</v>
      </c>
      <c r="F717" t="s">
        <v>495</v>
      </c>
      <c r="G717" t="s">
        <v>789</v>
      </c>
      <c r="H717" t="s">
        <v>496</v>
      </c>
      <c r="I717">
        <v>2115393</v>
      </c>
      <c r="J717" t="s">
        <v>790</v>
      </c>
      <c r="K717" t="s">
        <v>496</v>
      </c>
      <c r="L717" t="s">
        <v>791</v>
      </c>
      <c r="M717" t="s">
        <v>723</v>
      </c>
      <c r="N717" t="s">
        <v>724</v>
      </c>
      <c r="O717" t="s">
        <v>56</v>
      </c>
      <c r="P717" t="s">
        <v>725</v>
      </c>
      <c r="Q717">
        <v>4106.47</v>
      </c>
      <c r="R717">
        <v>0</v>
      </c>
      <c r="S717" t="str">
        <f t="shared" si="11"/>
        <v>成都哈拜网络科技有限公司-数字媒体事业部上海哈啰普惠科技有限公司CPC</v>
      </c>
      <c r="T717" t="e">
        <f>VLOOKUP(S:S,[1]Sheet1!N:N,1,0)</f>
        <v>#N/A</v>
      </c>
    </row>
    <row r="718" spans="1:20" x14ac:dyDescent="0.15">
      <c r="A718">
        <v>20230429</v>
      </c>
      <c r="B718">
        <v>31693175</v>
      </c>
      <c r="C718" t="s">
        <v>787</v>
      </c>
      <c r="D718" t="s">
        <v>788</v>
      </c>
      <c r="E718" t="s">
        <v>496</v>
      </c>
      <c r="F718" t="s">
        <v>495</v>
      </c>
      <c r="G718" t="s">
        <v>789</v>
      </c>
      <c r="H718" t="s">
        <v>496</v>
      </c>
      <c r="I718">
        <v>2115393</v>
      </c>
      <c r="J718" t="s">
        <v>790</v>
      </c>
      <c r="K718" t="s">
        <v>496</v>
      </c>
      <c r="L718" t="s">
        <v>791</v>
      </c>
      <c r="M718" t="s">
        <v>723</v>
      </c>
      <c r="N718" t="s">
        <v>724</v>
      </c>
      <c r="O718" t="s">
        <v>56</v>
      </c>
      <c r="P718" t="s">
        <v>725</v>
      </c>
      <c r="Q718">
        <v>4494.84</v>
      </c>
      <c r="R718">
        <v>0</v>
      </c>
      <c r="S718" t="str">
        <f t="shared" si="11"/>
        <v>成都哈拜网络科技有限公司-数字媒体事业部上海哈啰普惠科技有限公司CPC</v>
      </c>
      <c r="T718" t="e">
        <f>VLOOKUP(S:S,[1]Sheet1!N:N,1,0)</f>
        <v>#N/A</v>
      </c>
    </row>
    <row r="719" spans="1:20" x14ac:dyDescent="0.15">
      <c r="A719">
        <v>20230430</v>
      </c>
      <c r="B719">
        <v>31693175</v>
      </c>
      <c r="C719" t="s">
        <v>787</v>
      </c>
      <c r="D719" t="s">
        <v>788</v>
      </c>
      <c r="E719" t="s">
        <v>496</v>
      </c>
      <c r="F719" t="s">
        <v>495</v>
      </c>
      <c r="G719" t="s">
        <v>789</v>
      </c>
      <c r="H719" t="s">
        <v>496</v>
      </c>
      <c r="I719">
        <v>2115393</v>
      </c>
      <c r="J719" t="s">
        <v>790</v>
      </c>
      <c r="K719" t="s">
        <v>496</v>
      </c>
      <c r="L719" t="s">
        <v>791</v>
      </c>
      <c r="M719" t="s">
        <v>723</v>
      </c>
      <c r="N719" t="s">
        <v>724</v>
      </c>
      <c r="O719" t="s">
        <v>56</v>
      </c>
      <c r="P719" t="s">
        <v>725</v>
      </c>
      <c r="Q719">
        <v>4632.97</v>
      </c>
      <c r="R719">
        <v>0</v>
      </c>
      <c r="S719" t="str">
        <f t="shared" si="11"/>
        <v>成都哈拜网络科技有限公司-数字媒体事业部上海哈啰普惠科技有限公司CPC</v>
      </c>
      <c r="T719" t="e">
        <f>VLOOKUP(S:S,[1]Sheet1!N:N,1,0)</f>
        <v>#N/A</v>
      </c>
    </row>
    <row r="720" spans="1:20" x14ac:dyDescent="0.15">
      <c r="A720">
        <v>20230401</v>
      </c>
      <c r="B720">
        <v>31693175</v>
      </c>
      <c r="C720" t="s">
        <v>787</v>
      </c>
      <c r="D720" t="s">
        <v>788</v>
      </c>
      <c r="E720" t="s">
        <v>496</v>
      </c>
      <c r="F720" t="s">
        <v>495</v>
      </c>
      <c r="G720" t="s">
        <v>789</v>
      </c>
      <c r="H720" t="s">
        <v>496</v>
      </c>
      <c r="I720">
        <v>2148721</v>
      </c>
      <c r="J720" t="s">
        <v>792</v>
      </c>
      <c r="K720" t="s">
        <v>496</v>
      </c>
      <c r="L720" t="s">
        <v>791</v>
      </c>
      <c r="M720" t="s">
        <v>723</v>
      </c>
      <c r="N720" t="s">
        <v>724</v>
      </c>
      <c r="O720" t="s">
        <v>56</v>
      </c>
      <c r="P720" t="s">
        <v>725</v>
      </c>
      <c r="Q720">
        <v>1193.8800000000001</v>
      </c>
      <c r="R720">
        <v>1193.8800000000001</v>
      </c>
      <c r="S720" t="str">
        <f t="shared" si="11"/>
        <v>成都哈拜网络科技有限公司-数字媒体事业部上海哈啰普惠科技有限公司CPC</v>
      </c>
      <c r="T720" t="e">
        <f>VLOOKUP(S:S,[1]Sheet1!N:N,1,0)</f>
        <v>#N/A</v>
      </c>
    </row>
    <row r="721" spans="1:20" x14ac:dyDescent="0.15">
      <c r="A721">
        <v>20230402</v>
      </c>
      <c r="B721">
        <v>31693175</v>
      </c>
      <c r="C721" t="s">
        <v>787</v>
      </c>
      <c r="D721" t="s">
        <v>788</v>
      </c>
      <c r="E721" t="s">
        <v>496</v>
      </c>
      <c r="F721" t="s">
        <v>495</v>
      </c>
      <c r="G721" t="s">
        <v>789</v>
      </c>
      <c r="H721" t="s">
        <v>496</v>
      </c>
      <c r="I721">
        <v>2148721</v>
      </c>
      <c r="J721" t="s">
        <v>792</v>
      </c>
      <c r="K721" t="s">
        <v>496</v>
      </c>
      <c r="L721" t="s">
        <v>791</v>
      </c>
      <c r="M721" t="s">
        <v>723</v>
      </c>
      <c r="N721" t="s">
        <v>724</v>
      </c>
      <c r="O721" t="s">
        <v>56</v>
      </c>
      <c r="P721" t="s">
        <v>725</v>
      </c>
      <c r="Q721">
        <v>1077.27</v>
      </c>
      <c r="R721">
        <v>1077.27</v>
      </c>
      <c r="S721" t="str">
        <f t="shared" si="11"/>
        <v>成都哈拜网络科技有限公司-数字媒体事业部上海哈啰普惠科技有限公司CPC</v>
      </c>
      <c r="T721" t="e">
        <f>VLOOKUP(S:S,[1]Sheet1!N:N,1,0)</f>
        <v>#N/A</v>
      </c>
    </row>
    <row r="722" spans="1:20" x14ac:dyDescent="0.15">
      <c r="A722">
        <v>20230403</v>
      </c>
      <c r="B722">
        <v>31693175</v>
      </c>
      <c r="C722" t="s">
        <v>787</v>
      </c>
      <c r="D722" t="s">
        <v>788</v>
      </c>
      <c r="E722" t="s">
        <v>496</v>
      </c>
      <c r="F722" t="s">
        <v>495</v>
      </c>
      <c r="G722" t="s">
        <v>789</v>
      </c>
      <c r="H722" t="s">
        <v>496</v>
      </c>
      <c r="I722">
        <v>2148721</v>
      </c>
      <c r="J722" t="s">
        <v>792</v>
      </c>
      <c r="K722" t="s">
        <v>496</v>
      </c>
      <c r="L722" t="s">
        <v>791</v>
      </c>
      <c r="M722" t="s">
        <v>723</v>
      </c>
      <c r="N722" t="s">
        <v>724</v>
      </c>
      <c r="O722" t="s">
        <v>56</v>
      </c>
      <c r="P722" t="s">
        <v>725</v>
      </c>
      <c r="Q722">
        <v>872.42</v>
      </c>
      <c r="R722">
        <v>872.42</v>
      </c>
      <c r="S722" t="str">
        <f t="shared" si="11"/>
        <v>成都哈拜网络科技有限公司-数字媒体事业部上海哈啰普惠科技有限公司CPC</v>
      </c>
      <c r="T722" t="e">
        <f>VLOOKUP(S:S,[1]Sheet1!N:N,1,0)</f>
        <v>#N/A</v>
      </c>
    </row>
    <row r="723" spans="1:20" x14ac:dyDescent="0.15">
      <c r="A723">
        <v>20230404</v>
      </c>
      <c r="B723">
        <v>31693175</v>
      </c>
      <c r="C723" t="s">
        <v>787</v>
      </c>
      <c r="D723" t="s">
        <v>788</v>
      </c>
      <c r="E723" t="s">
        <v>496</v>
      </c>
      <c r="F723" t="s">
        <v>495</v>
      </c>
      <c r="G723" t="s">
        <v>789</v>
      </c>
      <c r="H723" t="s">
        <v>496</v>
      </c>
      <c r="I723">
        <v>2148721</v>
      </c>
      <c r="J723" t="s">
        <v>792</v>
      </c>
      <c r="K723" t="s">
        <v>496</v>
      </c>
      <c r="L723" t="s">
        <v>791</v>
      </c>
      <c r="M723" t="s">
        <v>723</v>
      </c>
      <c r="N723" t="s">
        <v>724</v>
      </c>
      <c r="O723" t="s">
        <v>56</v>
      </c>
      <c r="P723" t="s">
        <v>725</v>
      </c>
      <c r="Q723">
        <v>604.08000000000004</v>
      </c>
      <c r="R723">
        <v>604.08000000000004</v>
      </c>
      <c r="S723" t="str">
        <f t="shared" si="11"/>
        <v>成都哈拜网络科技有限公司-数字媒体事业部上海哈啰普惠科技有限公司CPC</v>
      </c>
      <c r="T723" t="e">
        <f>VLOOKUP(S:S,[1]Sheet1!N:N,1,0)</f>
        <v>#N/A</v>
      </c>
    </row>
    <row r="724" spans="1:20" x14ac:dyDescent="0.15">
      <c r="A724">
        <v>20230405</v>
      </c>
      <c r="B724">
        <v>31693175</v>
      </c>
      <c r="C724" t="s">
        <v>787</v>
      </c>
      <c r="D724" t="s">
        <v>788</v>
      </c>
      <c r="E724" t="s">
        <v>496</v>
      </c>
      <c r="F724" t="s">
        <v>495</v>
      </c>
      <c r="G724" t="s">
        <v>789</v>
      </c>
      <c r="H724" t="s">
        <v>496</v>
      </c>
      <c r="I724">
        <v>2148721</v>
      </c>
      <c r="J724" t="s">
        <v>792</v>
      </c>
      <c r="K724" t="s">
        <v>496</v>
      </c>
      <c r="L724" t="s">
        <v>791</v>
      </c>
      <c r="M724" t="s">
        <v>723</v>
      </c>
      <c r="N724" t="s">
        <v>724</v>
      </c>
      <c r="O724" t="s">
        <v>56</v>
      </c>
      <c r="P724" t="s">
        <v>725</v>
      </c>
      <c r="Q724">
        <v>912.08</v>
      </c>
      <c r="R724">
        <v>912.08</v>
      </c>
      <c r="S724" t="str">
        <f t="shared" si="11"/>
        <v>成都哈拜网络科技有限公司-数字媒体事业部上海哈啰普惠科技有限公司CPC</v>
      </c>
      <c r="T724" t="e">
        <f>VLOOKUP(S:S,[1]Sheet1!N:N,1,0)</f>
        <v>#N/A</v>
      </c>
    </row>
    <row r="725" spans="1:20" x14ac:dyDescent="0.15">
      <c r="A725">
        <v>20230406</v>
      </c>
      <c r="B725">
        <v>31693175</v>
      </c>
      <c r="C725" t="s">
        <v>787</v>
      </c>
      <c r="D725" t="s">
        <v>788</v>
      </c>
      <c r="E725" t="s">
        <v>496</v>
      </c>
      <c r="F725" t="s">
        <v>495</v>
      </c>
      <c r="G725" t="s">
        <v>789</v>
      </c>
      <c r="H725" t="s">
        <v>496</v>
      </c>
      <c r="I725">
        <v>2148721</v>
      </c>
      <c r="J725" t="s">
        <v>792</v>
      </c>
      <c r="K725" t="s">
        <v>496</v>
      </c>
      <c r="L725" t="s">
        <v>791</v>
      </c>
      <c r="M725" t="s">
        <v>723</v>
      </c>
      <c r="N725" t="s">
        <v>724</v>
      </c>
      <c r="O725" t="s">
        <v>56</v>
      </c>
      <c r="P725" t="s">
        <v>725</v>
      </c>
      <c r="Q725">
        <v>1120.57</v>
      </c>
      <c r="R725">
        <v>1120.57</v>
      </c>
      <c r="S725" t="str">
        <f t="shared" si="11"/>
        <v>成都哈拜网络科技有限公司-数字媒体事业部上海哈啰普惠科技有限公司CPC</v>
      </c>
      <c r="T725" t="e">
        <f>VLOOKUP(S:S,[1]Sheet1!N:N,1,0)</f>
        <v>#N/A</v>
      </c>
    </row>
    <row r="726" spans="1:20" x14ac:dyDescent="0.15">
      <c r="A726">
        <v>20230407</v>
      </c>
      <c r="B726">
        <v>31693175</v>
      </c>
      <c r="C726" t="s">
        <v>787</v>
      </c>
      <c r="D726" t="s">
        <v>788</v>
      </c>
      <c r="E726" t="s">
        <v>496</v>
      </c>
      <c r="F726" t="s">
        <v>495</v>
      </c>
      <c r="G726" t="s">
        <v>789</v>
      </c>
      <c r="H726" t="s">
        <v>496</v>
      </c>
      <c r="I726">
        <v>2148721</v>
      </c>
      <c r="J726" t="s">
        <v>792</v>
      </c>
      <c r="K726" t="s">
        <v>496</v>
      </c>
      <c r="L726" t="s">
        <v>791</v>
      </c>
      <c r="M726" t="s">
        <v>723</v>
      </c>
      <c r="N726" t="s">
        <v>724</v>
      </c>
      <c r="O726" t="s">
        <v>56</v>
      </c>
      <c r="P726" t="s">
        <v>725</v>
      </c>
      <c r="Q726">
        <v>1380.54</v>
      </c>
      <c r="R726">
        <v>1380.54</v>
      </c>
      <c r="S726" t="str">
        <f t="shared" si="11"/>
        <v>成都哈拜网络科技有限公司-数字媒体事业部上海哈啰普惠科技有限公司CPC</v>
      </c>
      <c r="T726" t="e">
        <f>VLOOKUP(S:S,[1]Sheet1!N:N,1,0)</f>
        <v>#N/A</v>
      </c>
    </row>
    <row r="727" spans="1:20" x14ac:dyDescent="0.15">
      <c r="A727">
        <v>20230408</v>
      </c>
      <c r="B727">
        <v>31693175</v>
      </c>
      <c r="C727" t="s">
        <v>787</v>
      </c>
      <c r="D727" t="s">
        <v>788</v>
      </c>
      <c r="E727" t="s">
        <v>496</v>
      </c>
      <c r="F727" t="s">
        <v>495</v>
      </c>
      <c r="G727" t="s">
        <v>789</v>
      </c>
      <c r="H727" t="s">
        <v>496</v>
      </c>
      <c r="I727">
        <v>2148721</v>
      </c>
      <c r="J727" t="s">
        <v>792</v>
      </c>
      <c r="K727" t="s">
        <v>496</v>
      </c>
      <c r="L727" t="s">
        <v>791</v>
      </c>
      <c r="M727" t="s">
        <v>723</v>
      </c>
      <c r="N727" t="s">
        <v>724</v>
      </c>
      <c r="O727" t="s">
        <v>56</v>
      </c>
      <c r="P727" t="s">
        <v>725</v>
      </c>
      <c r="Q727">
        <v>1179.96</v>
      </c>
      <c r="R727">
        <v>1179.96</v>
      </c>
      <c r="S727" t="str">
        <f t="shared" si="11"/>
        <v>成都哈拜网络科技有限公司-数字媒体事业部上海哈啰普惠科技有限公司CPC</v>
      </c>
      <c r="T727" t="e">
        <f>VLOOKUP(S:S,[1]Sheet1!N:N,1,0)</f>
        <v>#N/A</v>
      </c>
    </row>
    <row r="728" spans="1:20" x14ac:dyDescent="0.15">
      <c r="A728">
        <v>20230409</v>
      </c>
      <c r="B728">
        <v>31693175</v>
      </c>
      <c r="C728" t="s">
        <v>787</v>
      </c>
      <c r="D728" t="s">
        <v>788</v>
      </c>
      <c r="E728" t="s">
        <v>496</v>
      </c>
      <c r="F728" t="s">
        <v>495</v>
      </c>
      <c r="G728" t="s">
        <v>789</v>
      </c>
      <c r="H728" t="s">
        <v>496</v>
      </c>
      <c r="I728">
        <v>2148721</v>
      </c>
      <c r="J728" t="s">
        <v>792</v>
      </c>
      <c r="K728" t="s">
        <v>496</v>
      </c>
      <c r="L728" t="s">
        <v>791</v>
      </c>
      <c r="M728" t="s">
        <v>723</v>
      </c>
      <c r="N728" t="s">
        <v>724</v>
      </c>
      <c r="O728" t="s">
        <v>56</v>
      </c>
      <c r="P728" t="s">
        <v>725</v>
      </c>
      <c r="Q728">
        <v>494.75</v>
      </c>
      <c r="R728">
        <v>494.75</v>
      </c>
      <c r="S728" t="str">
        <f t="shared" si="11"/>
        <v>成都哈拜网络科技有限公司-数字媒体事业部上海哈啰普惠科技有限公司CPC</v>
      </c>
      <c r="T728" t="e">
        <f>VLOOKUP(S:S,[1]Sheet1!N:N,1,0)</f>
        <v>#N/A</v>
      </c>
    </row>
    <row r="729" spans="1:20" x14ac:dyDescent="0.15">
      <c r="A729">
        <v>20230421</v>
      </c>
      <c r="B729">
        <v>31693175</v>
      </c>
      <c r="C729" t="s">
        <v>787</v>
      </c>
      <c r="D729" t="s">
        <v>788</v>
      </c>
      <c r="E729" t="s">
        <v>496</v>
      </c>
      <c r="F729" t="s">
        <v>495</v>
      </c>
      <c r="G729" t="s">
        <v>789</v>
      </c>
      <c r="H729" t="s">
        <v>496</v>
      </c>
      <c r="I729">
        <v>2148721</v>
      </c>
      <c r="J729" t="s">
        <v>792</v>
      </c>
      <c r="K729" t="s">
        <v>496</v>
      </c>
      <c r="L729" t="s">
        <v>791</v>
      </c>
      <c r="M729" t="s">
        <v>723</v>
      </c>
      <c r="N729" t="s">
        <v>724</v>
      </c>
      <c r="O729" t="s">
        <v>56</v>
      </c>
      <c r="P729" t="s">
        <v>725</v>
      </c>
      <c r="Q729">
        <v>1066.57</v>
      </c>
      <c r="R729">
        <v>1066.57</v>
      </c>
      <c r="S729" t="str">
        <f t="shared" si="11"/>
        <v>成都哈拜网络科技有限公司-数字媒体事业部上海哈啰普惠科技有限公司CPC</v>
      </c>
      <c r="T729" t="e">
        <f>VLOOKUP(S:S,[1]Sheet1!N:N,1,0)</f>
        <v>#N/A</v>
      </c>
    </row>
    <row r="730" spans="1:20" x14ac:dyDescent="0.15">
      <c r="A730">
        <v>20230422</v>
      </c>
      <c r="B730">
        <v>31693175</v>
      </c>
      <c r="C730" t="s">
        <v>787</v>
      </c>
      <c r="D730" t="s">
        <v>788</v>
      </c>
      <c r="E730" t="s">
        <v>496</v>
      </c>
      <c r="F730" t="s">
        <v>495</v>
      </c>
      <c r="G730" t="s">
        <v>789</v>
      </c>
      <c r="H730" t="s">
        <v>496</v>
      </c>
      <c r="I730">
        <v>2148721</v>
      </c>
      <c r="J730" t="s">
        <v>792</v>
      </c>
      <c r="K730" t="s">
        <v>496</v>
      </c>
      <c r="L730" t="s">
        <v>791</v>
      </c>
      <c r="M730" t="s">
        <v>723</v>
      </c>
      <c r="N730" t="s">
        <v>724</v>
      </c>
      <c r="O730" t="s">
        <v>56</v>
      </c>
      <c r="P730" t="s">
        <v>725</v>
      </c>
      <c r="Q730">
        <v>2940.87</v>
      </c>
      <c r="R730">
        <v>2940.87</v>
      </c>
      <c r="S730" t="str">
        <f t="shared" si="11"/>
        <v>成都哈拜网络科技有限公司-数字媒体事业部上海哈啰普惠科技有限公司CPC</v>
      </c>
      <c r="T730" t="e">
        <f>VLOOKUP(S:S,[1]Sheet1!N:N,1,0)</f>
        <v>#N/A</v>
      </c>
    </row>
    <row r="731" spans="1:20" x14ac:dyDescent="0.15">
      <c r="A731">
        <v>20230423</v>
      </c>
      <c r="B731">
        <v>31693175</v>
      </c>
      <c r="C731" t="s">
        <v>787</v>
      </c>
      <c r="D731" t="s">
        <v>788</v>
      </c>
      <c r="E731" t="s">
        <v>496</v>
      </c>
      <c r="F731" t="s">
        <v>495</v>
      </c>
      <c r="G731" t="s">
        <v>789</v>
      </c>
      <c r="H731" t="s">
        <v>496</v>
      </c>
      <c r="I731">
        <v>2148721</v>
      </c>
      <c r="J731" t="s">
        <v>792</v>
      </c>
      <c r="K731" t="s">
        <v>496</v>
      </c>
      <c r="L731" t="s">
        <v>791</v>
      </c>
      <c r="M731" t="s">
        <v>723</v>
      </c>
      <c r="N731" t="s">
        <v>724</v>
      </c>
      <c r="O731" t="s">
        <v>56</v>
      </c>
      <c r="P731" t="s">
        <v>725</v>
      </c>
      <c r="Q731">
        <v>2983.38</v>
      </c>
      <c r="R731">
        <v>2983.38</v>
      </c>
      <c r="S731" t="str">
        <f t="shared" si="11"/>
        <v>成都哈拜网络科技有限公司-数字媒体事业部上海哈啰普惠科技有限公司CPC</v>
      </c>
      <c r="T731" t="e">
        <f>VLOOKUP(S:S,[1]Sheet1!N:N,1,0)</f>
        <v>#N/A</v>
      </c>
    </row>
    <row r="732" spans="1:20" x14ac:dyDescent="0.15">
      <c r="A732">
        <v>20230424</v>
      </c>
      <c r="B732">
        <v>31693175</v>
      </c>
      <c r="C732" t="s">
        <v>787</v>
      </c>
      <c r="D732" t="s">
        <v>788</v>
      </c>
      <c r="E732" t="s">
        <v>496</v>
      </c>
      <c r="F732" t="s">
        <v>495</v>
      </c>
      <c r="G732" t="s">
        <v>789</v>
      </c>
      <c r="H732" t="s">
        <v>496</v>
      </c>
      <c r="I732">
        <v>2148721</v>
      </c>
      <c r="J732" t="s">
        <v>792</v>
      </c>
      <c r="K732" t="s">
        <v>496</v>
      </c>
      <c r="L732" t="s">
        <v>791</v>
      </c>
      <c r="M732" t="s">
        <v>723</v>
      </c>
      <c r="N732" t="s">
        <v>724</v>
      </c>
      <c r="O732" t="s">
        <v>56</v>
      </c>
      <c r="P732" t="s">
        <v>725</v>
      </c>
      <c r="Q732">
        <v>3016.91</v>
      </c>
      <c r="R732">
        <v>3009.18</v>
      </c>
      <c r="S732" t="str">
        <f t="shared" si="11"/>
        <v>成都哈拜网络科技有限公司-数字媒体事业部上海哈啰普惠科技有限公司CPC</v>
      </c>
      <c r="T732" t="e">
        <f>VLOOKUP(S:S,[1]Sheet1!N:N,1,0)</f>
        <v>#N/A</v>
      </c>
    </row>
    <row r="733" spans="1:20" x14ac:dyDescent="0.15">
      <c r="A733">
        <v>20230425</v>
      </c>
      <c r="B733">
        <v>31693175</v>
      </c>
      <c r="C733" t="s">
        <v>787</v>
      </c>
      <c r="D733" t="s">
        <v>788</v>
      </c>
      <c r="E733" t="s">
        <v>496</v>
      </c>
      <c r="F733" t="s">
        <v>495</v>
      </c>
      <c r="G733" t="s">
        <v>789</v>
      </c>
      <c r="H733" t="s">
        <v>496</v>
      </c>
      <c r="I733">
        <v>2148721</v>
      </c>
      <c r="J733" t="s">
        <v>792</v>
      </c>
      <c r="K733" t="s">
        <v>496</v>
      </c>
      <c r="L733" t="s">
        <v>791</v>
      </c>
      <c r="M733" t="s">
        <v>723</v>
      </c>
      <c r="N733" t="s">
        <v>724</v>
      </c>
      <c r="O733" t="s">
        <v>56</v>
      </c>
      <c r="P733" t="s">
        <v>725</v>
      </c>
      <c r="Q733">
        <v>2966.82</v>
      </c>
      <c r="R733">
        <v>0</v>
      </c>
      <c r="S733" t="str">
        <f t="shared" si="11"/>
        <v>成都哈拜网络科技有限公司-数字媒体事业部上海哈啰普惠科技有限公司CPC</v>
      </c>
      <c r="T733" t="e">
        <f>VLOOKUP(S:S,[1]Sheet1!N:N,1,0)</f>
        <v>#N/A</v>
      </c>
    </row>
    <row r="734" spans="1:20" x14ac:dyDescent="0.15">
      <c r="A734">
        <v>20230426</v>
      </c>
      <c r="B734">
        <v>31693175</v>
      </c>
      <c r="C734" t="s">
        <v>787</v>
      </c>
      <c r="D734" t="s">
        <v>788</v>
      </c>
      <c r="E734" t="s">
        <v>496</v>
      </c>
      <c r="F734" t="s">
        <v>495</v>
      </c>
      <c r="G734" t="s">
        <v>789</v>
      </c>
      <c r="H734" t="s">
        <v>496</v>
      </c>
      <c r="I734">
        <v>2148721</v>
      </c>
      <c r="J734" t="s">
        <v>792</v>
      </c>
      <c r="K734" t="s">
        <v>496</v>
      </c>
      <c r="L734" t="s">
        <v>791</v>
      </c>
      <c r="M734" t="s">
        <v>723</v>
      </c>
      <c r="N734" t="s">
        <v>724</v>
      </c>
      <c r="O734" t="s">
        <v>56</v>
      </c>
      <c r="P734" t="s">
        <v>725</v>
      </c>
      <c r="Q734">
        <v>3097.37</v>
      </c>
      <c r="R734">
        <v>0</v>
      </c>
      <c r="S734" t="str">
        <f t="shared" si="11"/>
        <v>成都哈拜网络科技有限公司-数字媒体事业部上海哈啰普惠科技有限公司CPC</v>
      </c>
      <c r="T734" t="e">
        <f>VLOOKUP(S:S,[1]Sheet1!N:N,1,0)</f>
        <v>#N/A</v>
      </c>
    </row>
    <row r="735" spans="1:20" x14ac:dyDescent="0.15">
      <c r="A735">
        <v>20230427</v>
      </c>
      <c r="B735">
        <v>31693175</v>
      </c>
      <c r="C735" t="s">
        <v>787</v>
      </c>
      <c r="D735" t="s">
        <v>788</v>
      </c>
      <c r="E735" t="s">
        <v>496</v>
      </c>
      <c r="F735" t="s">
        <v>495</v>
      </c>
      <c r="G735" t="s">
        <v>789</v>
      </c>
      <c r="H735" t="s">
        <v>496</v>
      </c>
      <c r="I735">
        <v>2148721</v>
      </c>
      <c r="J735" t="s">
        <v>792</v>
      </c>
      <c r="K735" t="s">
        <v>496</v>
      </c>
      <c r="L735" t="s">
        <v>791</v>
      </c>
      <c r="M735" t="s">
        <v>723</v>
      </c>
      <c r="N735" t="s">
        <v>724</v>
      </c>
      <c r="O735" t="s">
        <v>56</v>
      </c>
      <c r="P735" t="s">
        <v>725</v>
      </c>
      <c r="Q735">
        <v>3326.08</v>
      </c>
      <c r="R735">
        <v>0</v>
      </c>
      <c r="S735" t="str">
        <f t="shared" si="11"/>
        <v>成都哈拜网络科技有限公司-数字媒体事业部上海哈啰普惠科技有限公司CPC</v>
      </c>
      <c r="T735" t="e">
        <f>VLOOKUP(S:S,[1]Sheet1!N:N,1,0)</f>
        <v>#N/A</v>
      </c>
    </row>
    <row r="736" spans="1:20" x14ac:dyDescent="0.15">
      <c r="A736">
        <v>20230409</v>
      </c>
      <c r="B736">
        <v>31693175</v>
      </c>
      <c r="C736" t="s">
        <v>787</v>
      </c>
      <c r="D736" t="s">
        <v>788</v>
      </c>
      <c r="E736" t="s">
        <v>496</v>
      </c>
      <c r="F736" t="s">
        <v>495</v>
      </c>
      <c r="G736" t="s">
        <v>789</v>
      </c>
      <c r="H736" t="s">
        <v>496</v>
      </c>
      <c r="I736">
        <v>2158492</v>
      </c>
      <c r="J736" t="s">
        <v>793</v>
      </c>
      <c r="K736" t="s">
        <v>496</v>
      </c>
      <c r="L736" t="s">
        <v>791</v>
      </c>
      <c r="M736" t="s">
        <v>723</v>
      </c>
      <c r="N736" t="s">
        <v>724</v>
      </c>
      <c r="O736" t="s">
        <v>56</v>
      </c>
      <c r="P736" t="s">
        <v>725</v>
      </c>
      <c r="Q736">
        <v>647.32000000000005</v>
      </c>
      <c r="R736">
        <v>543.89</v>
      </c>
      <c r="S736" t="str">
        <f t="shared" si="11"/>
        <v>成都哈拜网络科技有限公司-数字媒体事业部上海哈啰普惠科技有限公司CPC</v>
      </c>
      <c r="T736" t="e">
        <f>VLOOKUP(S:S,[1]Sheet1!N:N,1,0)</f>
        <v>#N/A</v>
      </c>
    </row>
    <row r="737" spans="1:20" x14ac:dyDescent="0.15">
      <c r="A737">
        <v>20230410</v>
      </c>
      <c r="B737">
        <v>31693175</v>
      </c>
      <c r="C737" t="s">
        <v>787</v>
      </c>
      <c r="D737" t="s">
        <v>788</v>
      </c>
      <c r="E737" t="s">
        <v>496</v>
      </c>
      <c r="F737" t="s">
        <v>495</v>
      </c>
      <c r="G737" t="s">
        <v>789</v>
      </c>
      <c r="H737" t="s">
        <v>496</v>
      </c>
      <c r="I737">
        <v>2158492</v>
      </c>
      <c r="J737" t="s">
        <v>793</v>
      </c>
      <c r="K737" t="s">
        <v>496</v>
      </c>
      <c r="L737" t="s">
        <v>791</v>
      </c>
      <c r="M737" t="s">
        <v>723</v>
      </c>
      <c r="N737" t="s">
        <v>724</v>
      </c>
      <c r="O737" t="s">
        <v>56</v>
      </c>
      <c r="P737" t="s">
        <v>725</v>
      </c>
      <c r="Q737">
        <v>806.38</v>
      </c>
      <c r="R737">
        <v>677.54</v>
      </c>
      <c r="S737" t="str">
        <f t="shared" si="11"/>
        <v>成都哈拜网络科技有限公司-数字媒体事业部上海哈啰普惠科技有限公司CPC</v>
      </c>
      <c r="T737" t="e">
        <f>VLOOKUP(S:S,[1]Sheet1!N:N,1,0)</f>
        <v>#N/A</v>
      </c>
    </row>
    <row r="738" spans="1:20" x14ac:dyDescent="0.15">
      <c r="A738">
        <v>20230411</v>
      </c>
      <c r="B738">
        <v>31693175</v>
      </c>
      <c r="C738" t="s">
        <v>787</v>
      </c>
      <c r="D738" t="s">
        <v>788</v>
      </c>
      <c r="E738" t="s">
        <v>496</v>
      </c>
      <c r="F738" t="s">
        <v>495</v>
      </c>
      <c r="G738" t="s">
        <v>789</v>
      </c>
      <c r="H738" t="s">
        <v>496</v>
      </c>
      <c r="I738">
        <v>2158492</v>
      </c>
      <c r="J738" t="s">
        <v>793</v>
      </c>
      <c r="K738" t="s">
        <v>496</v>
      </c>
      <c r="L738" t="s">
        <v>791</v>
      </c>
      <c r="M738" t="s">
        <v>723</v>
      </c>
      <c r="N738" t="s">
        <v>724</v>
      </c>
      <c r="O738" t="s">
        <v>56</v>
      </c>
      <c r="P738" t="s">
        <v>725</v>
      </c>
      <c r="Q738">
        <v>1008.73</v>
      </c>
      <c r="R738">
        <v>847.57</v>
      </c>
      <c r="S738" t="str">
        <f t="shared" si="11"/>
        <v>成都哈拜网络科技有限公司-数字媒体事业部上海哈啰普惠科技有限公司CPC</v>
      </c>
      <c r="T738" t="e">
        <f>VLOOKUP(S:S,[1]Sheet1!N:N,1,0)</f>
        <v>#N/A</v>
      </c>
    </row>
    <row r="739" spans="1:20" x14ac:dyDescent="0.15">
      <c r="A739">
        <v>20230412</v>
      </c>
      <c r="B739">
        <v>31693175</v>
      </c>
      <c r="C739" t="s">
        <v>787</v>
      </c>
      <c r="D739" t="s">
        <v>788</v>
      </c>
      <c r="E739" t="s">
        <v>496</v>
      </c>
      <c r="F739" t="s">
        <v>495</v>
      </c>
      <c r="G739" t="s">
        <v>789</v>
      </c>
      <c r="H739" t="s">
        <v>496</v>
      </c>
      <c r="I739">
        <v>2158492</v>
      </c>
      <c r="J739" t="s">
        <v>793</v>
      </c>
      <c r="K739" t="s">
        <v>496</v>
      </c>
      <c r="L739" t="s">
        <v>791</v>
      </c>
      <c r="M739" t="s">
        <v>723</v>
      </c>
      <c r="N739" t="s">
        <v>724</v>
      </c>
      <c r="O739" t="s">
        <v>56</v>
      </c>
      <c r="P739" t="s">
        <v>725</v>
      </c>
      <c r="Q739">
        <v>942.53</v>
      </c>
      <c r="R739">
        <v>791.94</v>
      </c>
      <c r="S739" t="str">
        <f t="shared" si="11"/>
        <v>成都哈拜网络科技有限公司-数字媒体事业部上海哈啰普惠科技有限公司CPC</v>
      </c>
      <c r="T739" t="e">
        <f>VLOOKUP(S:S,[1]Sheet1!N:N,1,0)</f>
        <v>#N/A</v>
      </c>
    </row>
    <row r="740" spans="1:20" x14ac:dyDescent="0.15">
      <c r="A740">
        <v>20230413</v>
      </c>
      <c r="B740">
        <v>31693175</v>
      </c>
      <c r="C740" t="s">
        <v>787</v>
      </c>
      <c r="D740" t="s">
        <v>788</v>
      </c>
      <c r="E740" t="s">
        <v>496</v>
      </c>
      <c r="F740" t="s">
        <v>495</v>
      </c>
      <c r="G740" t="s">
        <v>789</v>
      </c>
      <c r="H740" t="s">
        <v>496</v>
      </c>
      <c r="I740">
        <v>2158492</v>
      </c>
      <c r="J740" t="s">
        <v>793</v>
      </c>
      <c r="K740" t="s">
        <v>496</v>
      </c>
      <c r="L740" t="s">
        <v>791</v>
      </c>
      <c r="M740" t="s">
        <v>723</v>
      </c>
      <c r="N740" t="s">
        <v>724</v>
      </c>
      <c r="O740" t="s">
        <v>56</v>
      </c>
      <c r="P740" t="s">
        <v>725</v>
      </c>
      <c r="Q740">
        <v>1329.76</v>
      </c>
      <c r="R740">
        <v>1117.3399999999999</v>
      </c>
      <c r="S740" t="str">
        <f t="shared" si="11"/>
        <v>成都哈拜网络科技有限公司-数字媒体事业部上海哈啰普惠科技有限公司CPC</v>
      </c>
      <c r="T740" t="e">
        <f>VLOOKUP(S:S,[1]Sheet1!N:N,1,0)</f>
        <v>#N/A</v>
      </c>
    </row>
    <row r="741" spans="1:20" x14ac:dyDescent="0.15">
      <c r="A741">
        <v>20230414</v>
      </c>
      <c r="B741">
        <v>31693175</v>
      </c>
      <c r="C741" t="s">
        <v>787</v>
      </c>
      <c r="D741" t="s">
        <v>788</v>
      </c>
      <c r="E741" t="s">
        <v>496</v>
      </c>
      <c r="F741" t="s">
        <v>495</v>
      </c>
      <c r="G741" t="s">
        <v>789</v>
      </c>
      <c r="H741" t="s">
        <v>496</v>
      </c>
      <c r="I741">
        <v>2158492</v>
      </c>
      <c r="J741" t="s">
        <v>793</v>
      </c>
      <c r="K741" t="s">
        <v>496</v>
      </c>
      <c r="L741" t="s">
        <v>791</v>
      </c>
      <c r="M741" t="s">
        <v>723</v>
      </c>
      <c r="N741" t="s">
        <v>724</v>
      </c>
      <c r="O741" t="s">
        <v>56</v>
      </c>
      <c r="P741" t="s">
        <v>725</v>
      </c>
      <c r="Q741">
        <v>879.84</v>
      </c>
      <c r="R741">
        <v>739.25</v>
      </c>
      <c r="S741" t="str">
        <f t="shared" si="11"/>
        <v>成都哈拜网络科技有限公司-数字媒体事业部上海哈啰普惠科技有限公司CPC</v>
      </c>
      <c r="T741" t="e">
        <f>VLOOKUP(S:S,[1]Sheet1!N:N,1,0)</f>
        <v>#N/A</v>
      </c>
    </row>
    <row r="742" spans="1:20" x14ac:dyDescent="0.15">
      <c r="A742">
        <v>20230415</v>
      </c>
      <c r="B742">
        <v>31693175</v>
      </c>
      <c r="C742" t="s">
        <v>787</v>
      </c>
      <c r="D742" t="s">
        <v>788</v>
      </c>
      <c r="E742" t="s">
        <v>496</v>
      </c>
      <c r="F742" t="s">
        <v>495</v>
      </c>
      <c r="G742" t="s">
        <v>789</v>
      </c>
      <c r="H742" t="s">
        <v>496</v>
      </c>
      <c r="I742">
        <v>2158492</v>
      </c>
      <c r="J742" t="s">
        <v>793</v>
      </c>
      <c r="K742" t="s">
        <v>496</v>
      </c>
      <c r="L742" t="s">
        <v>791</v>
      </c>
      <c r="M742" t="s">
        <v>723</v>
      </c>
      <c r="N742" t="s">
        <v>724</v>
      </c>
      <c r="O742" t="s">
        <v>56</v>
      </c>
      <c r="P742" t="s">
        <v>725</v>
      </c>
      <c r="Q742">
        <v>1201.5</v>
      </c>
      <c r="R742">
        <v>1009.56</v>
      </c>
      <c r="S742" t="str">
        <f t="shared" si="11"/>
        <v>成都哈拜网络科技有限公司-数字媒体事业部上海哈啰普惠科技有限公司CPC</v>
      </c>
      <c r="T742" t="e">
        <f>VLOOKUP(S:S,[1]Sheet1!N:N,1,0)</f>
        <v>#N/A</v>
      </c>
    </row>
    <row r="743" spans="1:20" x14ac:dyDescent="0.15">
      <c r="A743">
        <v>20230416</v>
      </c>
      <c r="B743">
        <v>31693175</v>
      </c>
      <c r="C743" t="s">
        <v>787</v>
      </c>
      <c r="D743" t="s">
        <v>788</v>
      </c>
      <c r="E743" t="s">
        <v>496</v>
      </c>
      <c r="F743" t="s">
        <v>495</v>
      </c>
      <c r="G743" t="s">
        <v>789</v>
      </c>
      <c r="H743" t="s">
        <v>496</v>
      </c>
      <c r="I743">
        <v>2158492</v>
      </c>
      <c r="J743" t="s">
        <v>793</v>
      </c>
      <c r="K743" t="s">
        <v>496</v>
      </c>
      <c r="L743" t="s">
        <v>791</v>
      </c>
      <c r="M743" t="s">
        <v>723</v>
      </c>
      <c r="N743" t="s">
        <v>724</v>
      </c>
      <c r="O743" t="s">
        <v>56</v>
      </c>
      <c r="P743" t="s">
        <v>725</v>
      </c>
      <c r="Q743">
        <v>1480.81</v>
      </c>
      <c r="R743">
        <v>1244.27</v>
      </c>
      <c r="S743" t="str">
        <f t="shared" si="11"/>
        <v>成都哈拜网络科技有限公司-数字媒体事业部上海哈啰普惠科技有限公司CPC</v>
      </c>
      <c r="T743" t="e">
        <f>VLOOKUP(S:S,[1]Sheet1!N:N,1,0)</f>
        <v>#N/A</v>
      </c>
    </row>
    <row r="744" spans="1:20" x14ac:dyDescent="0.15">
      <c r="A744">
        <v>20230417</v>
      </c>
      <c r="B744">
        <v>31693175</v>
      </c>
      <c r="C744" t="s">
        <v>787</v>
      </c>
      <c r="D744" t="s">
        <v>788</v>
      </c>
      <c r="E744" t="s">
        <v>496</v>
      </c>
      <c r="F744" t="s">
        <v>495</v>
      </c>
      <c r="G744" t="s">
        <v>789</v>
      </c>
      <c r="H744" t="s">
        <v>496</v>
      </c>
      <c r="I744">
        <v>2158492</v>
      </c>
      <c r="J744" t="s">
        <v>793</v>
      </c>
      <c r="K744" t="s">
        <v>496</v>
      </c>
      <c r="L744" t="s">
        <v>791</v>
      </c>
      <c r="M744" t="s">
        <v>723</v>
      </c>
      <c r="N744" t="s">
        <v>724</v>
      </c>
      <c r="O744" t="s">
        <v>56</v>
      </c>
      <c r="P744" t="s">
        <v>725</v>
      </c>
      <c r="Q744">
        <v>1302.24</v>
      </c>
      <c r="R744">
        <v>1094.2</v>
      </c>
      <c r="S744" t="str">
        <f t="shared" si="11"/>
        <v>成都哈拜网络科技有限公司-数字媒体事业部上海哈啰普惠科技有限公司CPC</v>
      </c>
      <c r="T744" t="e">
        <f>VLOOKUP(S:S,[1]Sheet1!N:N,1,0)</f>
        <v>#N/A</v>
      </c>
    </row>
    <row r="745" spans="1:20" x14ac:dyDescent="0.15">
      <c r="A745">
        <v>20230418</v>
      </c>
      <c r="B745">
        <v>31693175</v>
      </c>
      <c r="C745" t="s">
        <v>787</v>
      </c>
      <c r="D745" t="s">
        <v>788</v>
      </c>
      <c r="E745" t="s">
        <v>496</v>
      </c>
      <c r="F745" t="s">
        <v>495</v>
      </c>
      <c r="G745" t="s">
        <v>789</v>
      </c>
      <c r="H745" t="s">
        <v>496</v>
      </c>
      <c r="I745">
        <v>2158492</v>
      </c>
      <c r="J745" t="s">
        <v>793</v>
      </c>
      <c r="K745" t="s">
        <v>496</v>
      </c>
      <c r="L745" t="s">
        <v>791</v>
      </c>
      <c r="M745" t="s">
        <v>723</v>
      </c>
      <c r="N745" t="s">
        <v>724</v>
      </c>
      <c r="O745" t="s">
        <v>56</v>
      </c>
      <c r="P745" t="s">
        <v>725</v>
      </c>
      <c r="Q745">
        <v>1513.49</v>
      </c>
      <c r="R745">
        <v>1271.72</v>
      </c>
      <c r="S745" t="str">
        <f t="shared" si="11"/>
        <v>成都哈拜网络科技有限公司-数字媒体事业部上海哈啰普惠科技有限公司CPC</v>
      </c>
      <c r="T745" t="e">
        <f>VLOOKUP(S:S,[1]Sheet1!N:N,1,0)</f>
        <v>#N/A</v>
      </c>
    </row>
    <row r="746" spans="1:20" x14ac:dyDescent="0.15">
      <c r="A746">
        <v>20230419</v>
      </c>
      <c r="B746">
        <v>31693175</v>
      </c>
      <c r="C746" t="s">
        <v>787</v>
      </c>
      <c r="D746" t="s">
        <v>788</v>
      </c>
      <c r="E746" t="s">
        <v>496</v>
      </c>
      <c r="F746" t="s">
        <v>495</v>
      </c>
      <c r="G746" t="s">
        <v>789</v>
      </c>
      <c r="H746" t="s">
        <v>496</v>
      </c>
      <c r="I746">
        <v>2158492</v>
      </c>
      <c r="J746" t="s">
        <v>793</v>
      </c>
      <c r="K746" t="s">
        <v>496</v>
      </c>
      <c r="L746" t="s">
        <v>791</v>
      </c>
      <c r="M746" t="s">
        <v>723</v>
      </c>
      <c r="N746" t="s">
        <v>724</v>
      </c>
      <c r="O746" t="s">
        <v>56</v>
      </c>
      <c r="P746" t="s">
        <v>725</v>
      </c>
      <c r="Q746">
        <v>2008.23</v>
      </c>
      <c r="R746">
        <v>1687.42</v>
      </c>
      <c r="S746" t="str">
        <f t="shared" si="11"/>
        <v>成都哈拜网络科技有限公司-数字媒体事业部上海哈啰普惠科技有限公司CPC</v>
      </c>
      <c r="T746" t="e">
        <f>VLOOKUP(S:S,[1]Sheet1!N:N,1,0)</f>
        <v>#N/A</v>
      </c>
    </row>
    <row r="747" spans="1:20" x14ac:dyDescent="0.15">
      <c r="A747">
        <v>20230420</v>
      </c>
      <c r="B747">
        <v>31693175</v>
      </c>
      <c r="C747" t="s">
        <v>787</v>
      </c>
      <c r="D747" t="s">
        <v>788</v>
      </c>
      <c r="E747" t="s">
        <v>496</v>
      </c>
      <c r="F747" t="s">
        <v>495</v>
      </c>
      <c r="G747" t="s">
        <v>789</v>
      </c>
      <c r="H747" t="s">
        <v>496</v>
      </c>
      <c r="I747">
        <v>2158492</v>
      </c>
      <c r="J747" t="s">
        <v>793</v>
      </c>
      <c r="K747" t="s">
        <v>496</v>
      </c>
      <c r="L747" t="s">
        <v>791</v>
      </c>
      <c r="M747" t="s">
        <v>723</v>
      </c>
      <c r="N747" t="s">
        <v>724</v>
      </c>
      <c r="O747" t="s">
        <v>56</v>
      </c>
      <c r="P747" t="s">
        <v>725</v>
      </c>
      <c r="Q747">
        <v>2757.26</v>
      </c>
      <c r="R747">
        <v>2316.81</v>
      </c>
      <c r="S747" t="str">
        <f t="shared" si="11"/>
        <v>成都哈拜网络科技有限公司-数字媒体事业部上海哈啰普惠科技有限公司CPC</v>
      </c>
      <c r="T747" t="e">
        <f>VLOOKUP(S:S,[1]Sheet1!N:N,1,0)</f>
        <v>#N/A</v>
      </c>
    </row>
    <row r="748" spans="1:20" x14ac:dyDescent="0.15">
      <c r="A748">
        <v>20230421</v>
      </c>
      <c r="B748">
        <v>31693175</v>
      </c>
      <c r="C748" t="s">
        <v>787</v>
      </c>
      <c r="D748" t="s">
        <v>788</v>
      </c>
      <c r="E748" t="s">
        <v>496</v>
      </c>
      <c r="F748" t="s">
        <v>495</v>
      </c>
      <c r="G748" t="s">
        <v>789</v>
      </c>
      <c r="H748" t="s">
        <v>496</v>
      </c>
      <c r="I748">
        <v>2158492</v>
      </c>
      <c r="J748" t="s">
        <v>793</v>
      </c>
      <c r="K748" t="s">
        <v>496</v>
      </c>
      <c r="L748" t="s">
        <v>791</v>
      </c>
      <c r="M748" t="s">
        <v>723</v>
      </c>
      <c r="N748" t="s">
        <v>724</v>
      </c>
      <c r="O748" t="s">
        <v>56</v>
      </c>
      <c r="P748" t="s">
        <v>725</v>
      </c>
      <c r="Q748">
        <v>1421.91</v>
      </c>
      <c r="R748">
        <v>1194.77</v>
      </c>
      <c r="S748" t="str">
        <f t="shared" si="11"/>
        <v>成都哈拜网络科技有限公司-数字媒体事业部上海哈啰普惠科技有限公司CPC</v>
      </c>
      <c r="T748" t="e">
        <f>VLOOKUP(S:S,[1]Sheet1!N:N,1,0)</f>
        <v>#N/A</v>
      </c>
    </row>
    <row r="749" spans="1:20" x14ac:dyDescent="0.15">
      <c r="A749">
        <v>20230403</v>
      </c>
      <c r="B749">
        <v>31781225</v>
      </c>
      <c r="C749" t="s">
        <v>794</v>
      </c>
      <c r="D749" t="s">
        <v>746</v>
      </c>
      <c r="E749" t="s">
        <v>475</v>
      </c>
      <c r="F749" t="s">
        <v>541</v>
      </c>
      <c r="G749" t="s">
        <v>795</v>
      </c>
      <c r="H749" t="s">
        <v>475</v>
      </c>
      <c r="I749">
        <v>2115174</v>
      </c>
      <c r="J749" t="s">
        <v>796</v>
      </c>
      <c r="K749" t="s">
        <v>475</v>
      </c>
      <c r="L749" t="s">
        <v>797</v>
      </c>
      <c r="M749" t="s">
        <v>723</v>
      </c>
      <c r="N749" t="s">
        <v>724</v>
      </c>
      <c r="O749" t="s">
        <v>56</v>
      </c>
      <c r="P749" t="s">
        <v>725</v>
      </c>
      <c r="Q749">
        <v>3046.14</v>
      </c>
      <c r="R749">
        <v>3046.14</v>
      </c>
      <c r="S749" t="str">
        <f t="shared" si="11"/>
        <v>腾讯云计算(北京)有限责任公司深圳市腾讯计算机系统有限公司CPC</v>
      </c>
      <c r="T749" t="e">
        <f>VLOOKUP(S:S,[1]Sheet1!N:N,1,0)</f>
        <v>#N/A</v>
      </c>
    </row>
    <row r="750" spans="1:20" x14ac:dyDescent="0.15">
      <c r="A750">
        <v>20230404</v>
      </c>
      <c r="B750">
        <v>31781225</v>
      </c>
      <c r="C750" t="s">
        <v>794</v>
      </c>
      <c r="D750" t="s">
        <v>746</v>
      </c>
      <c r="E750" t="s">
        <v>475</v>
      </c>
      <c r="F750" t="s">
        <v>541</v>
      </c>
      <c r="G750" t="s">
        <v>795</v>
      </c>
      <c r="H750" t="s">
        <v>475</v>
      </c>
      <c r="I750">
        <v>2115174</v>
      </c>
      <c r="J750" t="s">
        <v>796</v>
      </c>
      <c r="K750" t="s">
        <v>475</v>
      </c>
      <c r="L750" t="s">
        <v>797</v>
      </c>
      <c r="M750" t="s">
        <v>723</v>
      </c>
      <c r="N750" t="s">
        <v>724</v>
      </c>
      <c r="O750" t="s">
        <v>56</v>
      </c>
      <c r="P750" t="s">
        <v>725</v>
      </c>
      <c r="Q750">
        <v>2987.64</v>
      </c>
      <c r="R750">
        <v>2987.64</v>
      </c>
      <c r="S750" t="str">
        <f t="shared" si="11"/>
        <v>腾讯云计算(北京)有限责任公司深圳市腾讯计算机系统有限公司CPC</v>
      </c>
      <c r="T750" t="e">
        <f>VLOOKUP(S:S,[1]Sheet1!N:N,1,0)</f>
        <v>#N/A</v>
      </c>
    </row>
    <row r="751" spans="1:20" x14ac:dyDescent="0.15">
      <c r="A751">
        <v>20230405</v>
      </c>
      <c r="B751">
        <v>31781225</v>
      </c>
      <c r="C751" t="s">
        <v>794</v>
      </c>
      <c r="D751" t="s">
        <v>746</v>
      </c>
      <c r="E751" t="s">
        <v>475</v>
      </c>
      <c r="F751" t="s">
        <v>541</v>
      </c>
      <c r="G751" t="s">
        <v>795</v>
      </c>
      <c r="H751" t="s">
        <v>475</v>
      </c>
      <c r="I751">
        <v>2115174</v>
      </c>
      <c r="J751" t="s">
        <v>796</v>
      </c>
      <c r="K751" t="s">
        <v>475</v>
      </c>
      <c r="L751" t="s">
        <v>797</v>
      </c>
      <c r="M751" t="s">
        <v>723</v>
      </c>
      <c r="N751" t="s">
        <v>724</v>
      </c>
      <c r="O751" t="s">
        <v>56</v>
      </c>
      <c r="P751" t="s">
        <v>725</v>
      </c>
      <c r="Q751">
        <v>1158.06</v>
      </c>
      <c r="R751">
        <v>1158.06</v>
      </c>
      <c r="S751" t="str">
        <f t="shared" si="11"/>
        <v>腾讯云计算(北京)有限责任公司深圳市腾讯计算机系统有限公司CPC</v>
      </c>
      <c r="T751" t="e">
        <f>VLOOKUP(S:S,[1]Sheet1!N:N,1,0)</f>
        <v>#N/A</v>
      </c>
    </row>
    <row r="752" spans="1:20" x14ac:dyDescent="0.15">
      <c r="A752">
        <v>20230406</v>
      </c>
      <c r="B752">
        <v>31781225</v>
      </c>
      <c r="C752" t="s">
        <v>794</v>
      </c>
      <c r="D752" t="s">
        <v>746</v>
      </c>
      <c r="E752" t="s">
        <v>475</v>
      </c>
      <c r="F752" t="s">
        <v>541</v>
      </c>
      <c r="G752" t="s">
        <v>795</v>
      </c>
      <c r="H752" t="s">
        <v>475</v>
      </c>
      <c r="I752">
        <v>2115174</v>
      </c>
      <c r="J752" t="s">
        <v>796</v>
      </c>
      <c r="K752" t="s">
        <v>475</v>
      </c>
      <c r="L752" t="s">
        <v>797</v>
      </c>
      <c r="M752" t="s">
        <v>723</v>
      </c>
      <c r="N752" t="s">
        <v>724</v>
      </c>
      <c r="O752" t="s">
        <v>56</v>
      </c>
      <c r="P752" t="s">
        <v>725</v>
      </c>
      <c r="Q752">
        <v>2514.3200000000002</v>
      </c>
      <c r="R752">
        <v>2514.3200000000002</v>
      </c>
      <c r="S752" t="str">
        <f t="shared" si="11"/>
        <v>腾讯云计算(北京)有限责任公司深圳市腾讯计算机系统有限公司CPC</v>
      </c>
      <c r="T752" t="e">
        <f>VLOOKUP(S:S,[1]Sheet1!N:N,1,0)</f>
        <v>#N/A</v>
      </c>
    </row>
    <row r="753" spans="1:20" x14ac:dyDescent="0.15">
      <c r="A753">
        <v>20230407</v>
      </c>
      <c r="B753">
        <v>31781225</v>
      </c>
      <c r="C753" t="s">
        <v>794</v>
      </c>
      <c r="D753" t="s">
        <v>746</v>
      </c>
      <c r="E753" t="s">
        <v>475</v>
      </c>
      <c r="F753" t="s">
        <v>541</v>
      </c>
      <c r="G753" t="s">
        <v>795</v>
      </c>
      <c r="H753" t="s">
        <v>475</v>
      </c>
      <c r="I753">
        <v>2115174</v>
      </c>
      <c r="J753" t="s">
        <v>796</v>
      </c>
      <c r="K753" t="s">
        <v>475</v>
      </c>
      <c r="L753" t="s">
        <v>797</v>
      </c>
      <c r="M753" t="s">
        <v>723</v>
      </c>
      <c r="N753" t="s">
        <v>724</v>
      </c>
      <c r="O753" t="s">
        <v>56</v>
      </c>
      <c r="P753" t="s">
        <v>725</v>
      </c>
      <c r="Q753">
        <v>1889.08</v>
      </c>
      <c r="R753">
        <v>1889.08</v>
      </c>
      <c r="S753" t="str">
        <f t="shared" si="11"/>
        <v>腾讯云计算(北京)有限责任公司深圳市腾讯计算机系统有限公司CPC</v>
      </c>
      <c r="T753" t="e">
        <f>VLOOKUP(S:S,[1]Sheet1!N:N,1,0)</f>
        <v>#N/A</v>
      </c>
    </row>
    <row r="754" spans="1:20" x14ac:dyDescent="0.15">
      <c r="A754">
        <v>20230410</v>
      </c>
      <c r="B754">
        <v>31781225</v>
      </c>
      <c r="C754" t="s">
        <v>794</v>
      </c>
      <c r="D754" t="s">
        <v>746</v>
      </c>
      <c r="E754" t="s">
        <v>475</v>
      </c>
      <c r="F754" t="s">
        <v>541</v>
      </c>
      <c r="G754" t="s">
        <v>795</v>
      </c>
      <c r="H754" t="s">
        <v>475</v>
      </c>
      <c r="I754">
        <v>2115174</v>
      </c>
      <c r="J754" t="s">
        <v>796</v>
      </c>
      <c r="K754" t="s">
        <v>475</v>
      </c>
      <c r="L754" t="s">
        <v>797</v>
      </c>
      <c r="M754" t="s">
        <v>723</v>
      </c>
      <c r="N754" t="s">
        <v>724</v>
      </c>
      <c r="O754" t="s">
        <v>56</v>
      </c>
      <c r="P754" t="s">
        <v>725</v>
      </c>
      <c r="Q754">
        <v>3079.09</v>
      </c>
      <c r="R754">
        <v>3079.09</v>
      </c>
      <c r="S754" t="str">
        <f t="shared" si="11"/>
        <v>腾讯云计算(北京)有限责任公司深圳市腾讯计算机系统有限公司CPC</v>
      </c>
      <c r="T754" t="e">
        <f>VLOOKUP(S:S,[1]Sheet1!N:N,1,0)</f>
        <v>#N/A</v>
      </c>
    </row>
    <row r="755" spans="1:20" x14ac:dyDescent="0.15">
      <c r="A755">
        <v>20230411</v>
      </c>
      <c r="B755">
        <v>31781225</v>
      </c>
      <c r="C755" t="s">
        <v>794</v>
      </c>
      <c r="D755" t="s">
        <v>746</v>
      </c>
      <c r="E755" t="s">
        <v>475</v>
      </c>
      <c r="F755" t="s">
        <v>541</v>
      </c>
      <c r="G755" t="s">
        <v>795</v>
      </c>
      <c r="H755" t="s">
        <v>475</v>
      </c>
      <c r="I755">
        <v>2115174</v>
      </c>
      <c r="J755" t="s">
        <v>796</v>
      </c>
      <c r="K755" t="s">
        <v>475</v>
      </c>
      <c r="L755" t="s">
        <v>797</v>
      </c>
      <c r="M755" t="s">
        <v>723</v>
      </c>
      <c r="N755" t="s">
        <v>724</v>
      </c>
      <c r="O755" t="s">
        <v>56</v>
      </c>
      <c r="P755" t="s">
        <v>725</v>
      </c>
      <c r="Q755">
        <v>1950.31</v>
      </c>
      <c r="R755">
        <v>1950.31</v>
      </c>
      <c r="S755" t="str">
        <f t="shared" si="11"/>
        <v>腾讯云计算(北京)有限责任公司深圳市腾讯计算机系统有限公司CPC</v>
      </c>
      <c r="T755" t="e">
        <f>VLOOKUP(S:S,[1]Sheet1!N:N,1,0)</f>
        <v>#N/A</v>
      </c>
    </row>
    <row r="756" spans="1:20" x14ac:dyDescent="0.15">
      <c r="A756">
        <v>20230412</v>
      </c>
      <c r="B756">
        <v>31781225</v>
      </c>
      <c r="C756" t="s">
        <v>794</v>
      </c>
      <c r="D756" t="s">
        <v>746</v>
      </c>
      <c r="E756" t="s">
        <v>475</v>
      </c>
      <c r="F756" t="s">
        <v>541</v>
      </c>
      <c r="G756" t="s">
        <v>795</v>
      </c>
      <c r="H756" t="s">
        <v>475</v>
      </c>
      <c r="I756">
        <v>2115174</v>
      </c>
      <c r="J756" t="s">
        <v>796</v>
      </c>
      <c r="K756" t="s">
        <v>475</v>
      </c>
      <c r="L756" t="s">
        <v>797</v>
      </c>
      <c r="M756" t="s">
        <v>723</v>
      </c>
      <c r="N756" t="s">
        <v>724</v>
      </c>
      <c r="O756" t="s">
        <v>56</v>
      </c>
      <c r="P756" t="s">
        <v>725</v>
      </c>
      <c r="Q756">
        <v>2355.5300000000002</v>
      </c>
      <c r="R756">
        <v>2355.5300000000002</v>
      </c>
      <c r="S756" t="str">
        <f t="shared" si="11"/>
        <v>腾讯云计算(北京)有限责任公司深圳市腾讯计算机系统有限公司CPC</v>
      </c>
      <c r="T756" t="e">
        <f>VLOOKUP(S:S,[1]Sheet1!N:N,1,0)</f>
        <v>#N/A</v>
      </c>
    </row>
    <row r="757" spans="1:20" x14ac:dyDescent="0.15">
      <c r="A757">
        <v>20230413</v>
      </c>
      <c r="B757">
        <v>31781225</v>
      </c>
      <c r="C757" t="s">
        <v>794</v>
      </c>
      <c r="D757" t="s">
        <v>746</v>
      </c>
      <c r="E757" t="s">
        <v>475</v>
      </c>
      <c r="F757" t="s">
        <v>541</v>
      </c>
      <c r="G757" t="s">
        <v>795</v>
      </c>
      <c r="H757" t="s">
        <v>475</v>
      </c>
      <c r="I757">
        <v>2115174</v>
      </c>
      <c r="J757" t="s">
        <v>796</v>
      </c>
      <c r="K757" t="s">
        <v>475</v>
      </c>
      <c r="L757" t="s">
        <v>797</v>
      </c>
      <c r="M757" t="s">
        <v>723</v>
      </c>
      <c r="N757" t="s">
        <v>724</v>
      </c>
      <c r="O757" t="s">
        <v>56</v>
      </c>
      <c r="P757" t="s">
        <v>725</v>
      </c>
      <c r="Q757">
        <v>2419.52</v>
      </c>
      <c r="R757">
        <v>2419.52</v>
      </c>
      <c r="S757" t="str">
        <f t="shared" si="11"/>
        <v>腾讯云计算(北京)有限责任公司深圳市腾讯计算机系统有限公司CPC</v>
      </c>
      <c r="T757" t="e">
        <f>VLOOKUP(S:S,[1]Sheet1!N:N,1,0)</f>
        <v>#N/A</v>
      </c>
    </row>
    <row r="758" spans="1:20" x14ac:dyDescent="0.15">
      <c r="A758">
        <v>20230414</v>
      </c>
      <c r="B758">
        <v>31781225</v>
      </c>
      <c r="C758" t="s">
        <v>794</v>
      </c>
      <c r="D758" t="s">
        <v>746</v>
      </c>
      <c r="E758" t="s">
        <v>475</v>
      </c>
      <c r="F758" t="s">
        <v>541</v>
      </c>
      <c r="G758" t="s">
        <v>795</v>
      </c>
      <c r="H758" t="s">
        <v>475</v>
      </c>
      <c r="I758">
        <v>2115174</v>
      </c>
      <c r="J758" t="s">
        <v>796</v>
      </c>
      <c r="K758" t="s">
        <v>475</v>
      </c>
      <c r="L758" t="s">
        <v>797</v>
      </c>
      <c r="M758" t="s">
        <v>723</v>
      </c>
      <c r="N758" t="s">
        <v>724</v>
      </c>
      <c r="O758" t="s">
        <v>56</v>
      </c>
      <c r="P758" t="s">
        <v>725</v>
      </c>
      <c r="Q758">
        <v>2014.56</v>
      </c>
      <c r="R758">
        <v>2014.56</v>
      </c>
      <c r="S758" t="str">
        <f t="shared" si="11"/>
        <v>腾讯云计算(北京)有限责任公司深圳市腾讯计算机系统有限公司CPC</v>
      </c>
      <c r="T758" t="e">
        <f>VLOOKUP(S:S,[1]Sheet1!N:N,1,0)</f>
        <v>#N/A</v>
      </c>
    </row>
    <row r="759" spans="1:20" x14ac:dyDescent="0.15">
      <c r="A759">
        <v>20230417</v>
      </c>
      <c r="B759">
        <v>31781225</v>
      </c>
      <c r="C759" t="s">
        <v>794</v>
      </c>
      <c r="D759" t="s">
        <v>746</v>
      </c>
      <c r="E759" t="s">
        <v>475</v>
      </c>
      <c r="F759" t="s">
        <v>541</v>
      </c>
      <c r="G759" t="s">
        <v>795</v>
      </c>
      <c r="H759" t="s">
        <v>475</v>
      </c>
      <c r="I759">
        <v>2115174</v>
      </c>
      <c r="J759" t="s">
        <v>796</v>
      </c>
      <c r="K759" t="s">
        <v>475</v>
      </c>
      <c r="L759" t="s">
        <v>797</v>
      </c>
      <c r="M759" t="s">
        <v>723</v>
      </c>
      <c r="N759" t="s">
        <v>724</v>
      </c>
      <c r="O759" t="s">
        <v>56</v>
      </c>
      <c r="P759" t="s">
        <v>725</v>
      </c>
      <c r="Q759">
        <v>1480.39</v>
      </c>
      <c r="R759">
        <v>1480.39</v>
      </c>
      <c r="S759" t="str">
        <f t="shared" si="11"/>
        <v>腾讯云计算(北京)有限责任公司深圳市腾讯计算机系统有限公司CPC</v>
      </c>
      <c r="T759" t="e">
        <f>VLOOKUP(S:S,[1]Sheet1!N:N,1,0)</f>
        <v>#N/A</v>
      </c>
    </row>
    <row r="760" spans="1:20" x14ac:dyDescent="0.15">
      <c r="A760">
        <v>20230418</v>
      </c>
      <c r="B760">
        <v>31781225</v>
      </c>
      <c r="C760" t="s">
        <v>794</v>
      </c>
      <c r="D760" t="s">
        <v>746</v>
      </c>
      <c r="E760" t="s">
        <v>475</v>
      </c>
      <c r="F760" t="s">
        <v>541</v>
      </c>
      <c r="G760" t="s">
        <v>795</v>
      </c>
      <c r="H760" t="s">
        <v>475</v>
      </c>
      <c r="I760">
        <v>2115174</v>
      </c>
      <c r="J760" t="s">
        <v>796</v>
      </c>
      <c r="K760" t="s">
        <v>475</v>
      </c>
      <c r="L760" t="s">
        <v>797</v>
      </c>
      <c r="M760" t="s">
        <v>723</v>
      </c>
      <c r="N760" t="s">
        <v>724</v>
      </c>
      <c r="O760" t="s">
        <v>56</v>
      </c>
      <c r="P760" t="s">
        <v>725</v>
      </c>
      <c r="Q760">
        <v>1120.8900000000001</v>
      </c>
      <c r="R760">
        <v>1120.8900000000001</v>
      </c>
      <c r="S760" t="str">
        <f t="shared" si="11"/>
        <v>腾讯云计算(北京)有限责任公司深圳市腾讯计算机系统有限公司CPC</v>
      </c>
      <c r="T760" t="e">
        <f>VLOOKUP(S:S,[1]Sheet1!N:N,1,0)</f>
        <v>#N/A</v>
      </c>
    </row>
    <row r="761" spans="1:20" x14ac:dyDescent="0.15">
      <c r="A761">
        <v>20230419</v>
      </c>
      <c r="B761">
        <v>31781225</v>
      </c>
      <c r="C761" t="s">
        <v>794</v>
      </c>
      <c r="D761" t="s">
        <v>746</v>
      </c>
      <c r="E761" t="s">
        <v>475</v>
      </c>
      <c r="F761" t="s">
        <v>541</v>
      </c>
      <c r="G761" t="s">
        <v>795</v>
      </c>
      <c r="H761" t="s">
        <v>475</v>
      </c>
      <c r="I761">
        <v>2115174</v>
      </c>
      <c r="J761" t="s">
        <v>796</v>
      </c>
      <c r="K761" t="s">
        <v>475</v>
      </c>
      <c r="L761" t="s">
        <v>797</v>
      </c>
      <c r="M761" t="s">
        <v>723</v>
      </c>
      <c r="N761" t="s">
        <v>724</v>
      </c>
      <c r="O761" t="s">
        <v>56</v>
      </c>
      <c r="P761" t="s">
        <v>725</v>
      </c>
      <c r="Q761">
        <v>1367.93</v>
      </c>
      <c r="R761">
        <v>1367.93</v>
      </c>
      <c r="S761" t="str">
        <f t="shared" si="11"/>
        <v>腾讯云计算(北京)有限责任公司深圳市腾讯计算机系统有限公司CPC</v>
      </c>
      <c r="T761" t="e">
        <f>VLOOKUP(S:S,[1]Sheet1!N:N,1,0)</f>
        <v>#N/A</v>
      </c>
    </row>
    <row r="762" spans="1:20" x14ac:dyDescent="0.15">
      <c r="A762">
        <v>20230420</v>
      </c>
      <c r="B762">
        <v>31781225</v>
      </c>
      <c r="C762" t="s">
        <v>794</v>
      </c>
      <c r="D762" t="s">
        <v>746</v>
      </c>
      <c r="E762" t="s">
        <v>475</v>
      </c>
      <c r="F762" t="s">
        <v>541</v>
      </c>
      <c r="G762" t="s">
        <v>795</v>
      </c>
      <c r="H762" t="s">
        <v>475</v>
      </c>
      <c r="I762">
        <v>2115174</v>
      </c>
      <c r="J762" t="s">
        <v>796</v>
      </c>
      <c r="K762" t="s">
        <v>475</v>
      </c>
      <c r="L762" t="s">
        <v>797</v>
      </c>
      <c r="M762" t="s">
        <v>723</v>
      </c>
      <c r="N762" t="s">
        <v>724</v>
      </c>
      <c r="O762" t="s">
        <v>56</v>
      </c>
      <c r="P762" t="s">
        <v>725</v>
      </c>
      <c r="Q762">
        <v>1375.37</v>
      </c>
      <c r="R762">
        <v>1375.37</v>
      </c>
      <c r="S762" t="str">
        <f t="shared" si="11"/>
        <v>腾讯云计算(北京)有限责任公司深圳市腾讯计算机系统有限公司CPC</v>
      </c>
      <c r="T762" t="e">
        <f>VLOOKUP(S:S,[1]Sheet1!N:N,1,0)</f>
        <v>#N/A</v>
      </c>
    </row>
    <row r="763" spans="1:20" x14ac:dyDescent="0.15">
      <c r="A763">
        <v>20230421</v>
      </c>
      <c r="B763">
        <v>31781225</v>
      </c>
      <c r="C763" t="s">
        <v>794</v>
      </c>
      <c r="D763" t="s">
        <v>746</v>
      </c>
      <c r="E763" t="s">
        <v>475</v>
      </c>
      <c r="F763" t="s">
        <v>541</v>
      </c>
      <c r="G763" t="s">
        <v>795</v>
      </c>
      <c r="H763" t="s">
        <v>475</v>
      </c>
      <c r="I763">
        <v>2115174</v>
      </c>
      <c r="J763" t="s">
        <v>796</v>
      </c>
      <c r="K763" t="s">
        <v>475</v>
      </c>
      <c r="L763" t="s">
        <v>797</v>
      </c>
      <c r="M763" t="s">
        <v>723</v>
      </c>
      <c r="N763" t="s">
        <v>724</v>
      </c>
      <c r="O763" t="s">
        <v>56</v>
      </c>
      <c r="P763" t="s">
        <v>725</v>
      </c>
      <c r="Q763">
        <v>984.54</v>
      </c>
      <c r="R763">
        <v>984.54</v>
      </c>
      <c r="S763" t="str">
        <f t="shared" si="11"/>
        <v>腾讯云计算(北京)有限责任公司深圳市腾讯计算机系统有限公司CPC</v>
      </c>
      <c r="T763" t="e">
        <f>VLOOKUP(S:S,[1]Sheet1!N:N,1,0)</f>
        <v>#N/A</v>
      </c>
    </row>
    <row r="764" spans="1:20" x14ac:dyDescent="0.15">
      <c r="A764">
        <v>20230423</v>
      </c>
      <c r="B764">
        <v>31781225</v>
      </c>
      <c r="C764" t="s">
        <v>794</v>
      </c>
      <c r="D764" t="s">
        <v>746</v>
      </c>
      <c r="E764" t="s">
        <v>475</v>
      </c>
      <c r="F764" t="s">
        <v>541</v>
      </c>
      <c r="G764" t="s">
        <v>795</v>
      </c>
      <c r="H764" t="s">
        <v>475</v>
      </c>
      <c r="I764">
        <v>2115174</v>
      </c>
      <c r="J764" t="s">
        <v>796</v>
      </c>
      <c r="K764" t="s">
        <v>475</v>
      </c>
      <c r="L764" t="s">
        <v>797</v>
      </c>
      <c r="M764" t="s">
        <v>723</v>
      </c>
      <c r="N764" t="s">
        <v>724</v>
      </c>
      <c r="O764" t="s">
        <v>56</v>
      </c>
      <c r="P764" t="s">
        <v>725</v>
      </c>
      <c r="Q764">
        <v>994.91</v>
      </c>
      <c r="R764">
        <v>994.91</v>
      </c>
      <c r="S764" t="str">
        <f t="shared" si="11"/>
        <v>腾讯云计算(北京)有限责任公司深圳市腾讯计算机系统有限公司CPC</v>
      </c>
      <c r="T764" t="e">
        <f>VLOOKUP(S:S,[1]Sheet1!N:N,1,0)</f>
        <v>#N/A</v>
      </c>
    </row>
    <row r="765" spans="1:20" x14ac:dyDescent="0.15">
      <c r="A765">
        <v>20230424</v>
      </c>
      <c r="B765">
        <v>31781225</v>
      </c>
      <c r="C765" t="s">
        <v>794</v>
      </c>
      <c r="D765" t="s">
        <v>746</v>
      </c>
      <c r="E765" t="s">
        <v>475</v>
      </c>
      <c r="F765" t="s">
        <v>541</v>
      </c>
      <c r="G765" t="s">
        <v>795</v>
      </c>
      <c r="H765" t="s">
        <v>475</v>
      </c>
      <c r="I765">
        <v>2115174</v>
      </c>
      <c r="J765" t="s">
        <v>796</v>
      </c>
      <c r="K765" t="s">
        <v>475</v>
      </c>
      <c r="L765" t="s">
        <v>797</v>
      </c>
      <c r="M765" t="s">
        <v>723</v>
      </c>
      <c r="N765" t="s">
        <v>724</v>
      </c>
      <c r="O765" t="s">
        <v>56</v>
      </c>
      <c r="P765" t="s">
        <v>725</v>
      </c>
      <c r="Q765">
        <v>1680.67</v>
      </c>
      <c r="R765">
        <v>1680.67</v>
      </c>
      <c r="S765" t="str">
        <f t="shared" si="11"/>
        <v>腾讯云计算(北京)有限责任公司深圳市腾讯计算机系统有限公司CPC</v>
      </c>
      <c r="T765" t="e">
        <f>VLOOKUP(S:S,[1]Sheet1!N:N,1,0)</f>
        <v>#N/A</v>
      </c>
    </row>
    <row r="766" spans="1:20" x14ac:dyDescent="0.15">
      <c r="A766">
        <v>20230425</v>
      </c>
      <c r="B766">
        <v>31781225</v>
      </c>
      <c r="C766" t="s">
        <v>794</v>
      </c>
      <c r="D766" t="s">
        <v>746</v>
      </c>
      <c r="E766" t="s">
        <v>475</v>
      </c>
      <c r="F766" t="s">
        <v>541</v>
      </c>
      <c r="G766" t="s">
        <v>795</v>
      </c>
      <c r="H766" t="s">
        <v>475</v>
      </c>
      <c r="I766">
        <v>2115174</v>
      </c>
      <c r="J766" t="s">
        <v>796</v>
      </c>
      <c r="K766" t="s">
        <v>475</v>
      </c>
      <c r="L766" t="s">
        <v>797</v>
      </c>
      <c r="M766" t="s">
        <v>723</v>
      </c>
      <c r="N766" t="s">
        <v>724</v>
      </c>
      <c r="O766" t="s">
        <v>56</v>
      </c>
      <c r="P766" t="s">
        <v>725</v>
      </c>
      <c r="Q766">
        <v>1545.03</v>
      </c>
      <c r="R766">
        <v>1545.03</v>
      </c>
      <c r="S766" t="str">
        <f t="shared" si="11"/>
        <v>腾讯云计算(北京)有限责任公司深圳市腾讯计算机系统有限公司CPC</v>
      </c>
      <c r="T766" t="e">
        <f>VLOOKUP(S:S,[1]Sheet1!N:N,1,0)</f>
        <v>#N/A</v>
      </c>
    </row>
    <row r="767" spans="1:20" x14ac:dyDescent="0.15">
      <c r="A767">
        <v>20230426</v>
      </c>
      <c r="B767">
        <v>31781225</v>
      </c>
      <c r="C767" t="s">
        <v>794</v>
      </c>
      <c r="D767" t="s">
        <v>746</v>
      </c>
      <c r="E767" t="s">
        <v>475</v>
      </c>
      <c r="F767" t="s">
        <v>541</v>
      </c>
      <c r="G767" t="s">
        <v>795</v>
      </c>
      <c r="H767" t="s">
        <v>475</v>
      </c>
      <c r="I767">
        <v>2115174</v>
      </c>
      <c r="J767" t="s">
        <v>796</v>
      </c>
      <c r="K767" t="s">
        <v>475</v>
      </c>
      <c r="L767" t="s">
        <v>797</v>
      </c>
      <c r="M767" t="s">
        <v>723</v>
      </c>
      <c r="N767" t="s">
        <v>724</v>
      </c>
      <c r="O767" t="s">
        <v>56</v>
      </c>
      <c r="P767" t="s">
        <v>725</v>
      </c>
      <c r="Q767">
        <v>1508.7</v>
      </c>
      <c r="R767">
        <v>1508.7</v>
      </c>
      <c r="S767" t="str">
        <f t="shared" si="11"/>
        <v>腾讯云计算(北京)有限责任公司深圳市腾讯计算机系统有限公司CPC</v>
      </c>
      <c r="T767" t="e">
        <f>VLOOKUP(S:S,[1]Sheet1!N:N,1,0)</f>
        <v>#N/A</v>
      </c>
    </row>
    <row r="768" spans="1:20" x14ac:dyDescent="0.15">
      <c r="A768">
        <v>20230427</v>
      </c>
      <c r="B768">
        <v>31781225</v>
      </c>
      <c r="C768" t="s">
        <v>794</v>
      </c>
      <c r="D768" t="s">
        <v>746</v>
      </c>
      <c r="E768" t="s">
        <v>475</v>
      </c>
      <c r="F768" t="s">
        <v>541</v>
      </c>
      <c r="G768" t="s">
        <v>795</v>
      </c>
      <c r="H768" t="s">
        <v>475</v>
      </c>
      <c r="I768">
        <v>2115174</v>
      </c>
      <c r="J768" t="s">
        <v>796</v>
      </c>
      <c r="K768" t="s">
        <v>475</v>
      </c>
      <c r="L768" t="s">
        <v>797</v>
      </c>
      <c r="M768" t="s">
        <v>723</v>
      </c>
      <c r="N768" t="s">
        <v>724</v>
      </c>
      <c r="O768" t="s">
        <v>56</v>
      </c>
      <c r="P768" t="s">
        <v>725</v>
      </c>
      <c r="Q768">
        <v>1628.89</v>
      </c>
      <c r="R768">
        <v>1628.89</v>
      </c>
      <c r="S768" t="str">
        <f t="shared" si="11"/>
        <v>腾讯云计算(北京)有限责任公司深圳市腾讯计算机系统有限公司CPC</v>
      </c>
      <c r="T768" t="e">
        <f>VLOOKUP(S:S,[1]Sheet1!N:N,1,0)</f>
        <v>#N/A</v>
      </c>
    </row>
    <row r="769" spans="1:20" x14ac:dyDescent="0.15">
      <c r="A769">
        <v>20230428</v>
      </c>
      <c r="B769">
        <v>31781225</v>
      </c>
      <c r="C769" t="s">
        <v>794</v>
      </c>
      <c r="D769" t="s">
        <v>746</v>
      </c>
      <c r="E769" t="s">
        <v>475</v>
      </c>
      <c r="F769" t="s">
        <v>541</v>
      </c>
      <c r="G769" t="s">
        <v>795</v>
      </c>
      <c r="H769" t="s">
        <v>475</v>
      </c>
      <c r="I769">
        <v>2115174</v>
      </c>
      <c r="J769" t="s">
        <v>796</v>
      </c>
      <c r="K769" t="s">
        <v>475</v>
      </c>
      <c r="L769" t="s">
        <v>797</v>
      </c>
      <c r="M769" t="s">
        <v>723</v>
      </c>
      <c r="N769" t="s">
        <v>724</v>
      </c>
      <c r="O769" t="s">
        <v>56</v>
      </c>
      <c r="P769" t="s">
        <v>725</v>
      </c>
      <c r="Q769">
        <v>1310.94</v>
      </c>
      <c r="R769">
        <v>1310.94</v>
      </c>
      <c r="S769" t="str">
        <f t="shared" si="11"/>
        <v>腾讯云计算(北京)有限责任公司深圳市腾讯计算机系统有限公司CPC</v>
      </c>
      <c r="T769" t="e">
        <f>VLOOKUP(S:S,[1]Sheet1!N:N,1,0)</f>
        <v>#N/A</v>
      </c>
    </row>
    <row r="770" spans="1:20" x14ac:dyDescent="0.15">
      <c r="A770">
        <v>20230421</v>
      </c>
      <c r="B770">
        <v>31849475</v>
      </c>
      <c r="C770" t="s">
        <v>798</v>
      </c>
      <c r="D770" t="s">
        <v>788</v>
      </c>
      <c r="E770" t="s">
        <v>496</v>
      </c>
      <c r="F770" t="s">
        <v>495</v>
      </c>
      <c r="G770" t="s">
        <v>789</v>
      </c>
      <c r="H770" t="s">
        <v>496</v>
      </c>
      <c r="I770">
        <v>2115393</v>
      </c>
      <c r="J770" t="s">
        <v>790</v>
      </c>
      <c r="K770" t="s">
        <v>496</v>
      </c>
      <c r="L770" t="s">
        <v>791</v>
      </c>
      <c r="M770" t="s">
        <v>723</v>
      </c>
      <c r="N770" t="s">
        <v>724</v>
      </c>
      <c r="O770" t="s">
        <v>56</v>
      </c>
      <c r="P770" t="s">
        <v>725</v>
      </c>
      <c r="Q770">
        <v>1177.42</v>
      </c>
      <c r="R770">
        <v>727.5</v>
      </c>
      <c r="S770" t="str">
        <f t="shared" si="11"/>
        <v>成都哈拜网络科技有限公司-数字媒体事业部上海哈啰普惠科技有限公司CPC</v>
      </c>
      <c r="T770" t="e">
        <f>VLOOKUP(S:S,[1]Sheet1!N:N,1,0)</f>
        <v>#N/A</v>
      </c>
    </row>
    <row r="771" spans="1:20" x14ac:dyDescent="0.15">
      <c r="A771">
        <v>20230422</v>
      </c>
      <c r="B771">
        <v>31849475</v>
      </c>
      <c r="C771" t="s">
        <v>798</v>
      </c>
      <c r="D771" t="s">
        <v>788</v>
      </c>
      <c r="E771" t="s">
        <v>496</v>
      </c>
      <c r="F771" t="s">
        <v>495</v>
      </c>
      <c r="G771" t="s">
        <v>789</v>
      </c>
      <c r="H771" t="s">
        <v>496</v>
      </c>
      <c r="I771">
        <v>2115393</v>
      </c>
      <c r="J771" t="s">
        <v>790</v>
      </c>
      <c r="K771" t="s">
        <v>496</v>
      </c>
      <c r="L771" t="s">
        <v>791</v>
      </c>
      <c r="M771" t="s">
        <v>723</v>
      </c>
      <c r="N771" t="s">
        <v>724</v>
      </c>
      <c r="O771" t="s">
        <v>56</v>
      </c>
      <c r="P771" t="s">
        <v>725</v>
      </c>
      <c r="Q771">
        <v>2942.63</v>
      </c>
      <c r="R771">
        <v>0</v>
      </c>
      <c r="S771" t="str">
        <f t="shared" ref="S771:S834" si="12">F771&amp;K771&amp;O771</f>
        <v>成都哈拜网络科技有限公司-数字媒体事业部上海哈啰普惠科技有限公司CPC</v>
      </c>
      <c r="T771" t="e">
        <f>VLOOKUP(S:S,[1]Sheet1!N:N,1,0)</f>
        <v>#N/A</v>
      </c>
    </row>
    <row r="772" spans="1:20" x14ac:dyDescent="0.15">
      <c r="A772">
        <v>20230423</v>
      </c>
      <c r="B772">
        <v>31849475</v>
      </c>
      <c r="C772" t="s">
        <v>798</v>
      </c>
      <c r="D772" t="s">
        <v>788</v>
      </c>
      <c r="E772" t="s">
        <v>496</v>
      </c>
      <c r="F772" t="s">
        <v>495</v>
      </c>
      <c r="G772" t="s">
        <v>789</v>
      </c>
      <c r="H772" t="s">
        <v>496</v>
      </c>
      <c r="I772">
        <v>2115393</v>
      </c>
      <c r="J772" t="s">
        <v>790</v>
      </c>
      <c r="K772" t="s">
        <v>496</v>
      </c>
      <c r="L772" t="s">
        <v>791</v>
      </c>
      <c r="M772" t="s">
        <v>723</v>
      </c>
      <c r="N772" t="s">
        <v>724</v>
      </c>
      <c r="O772" t="s">
        <v>56</v>
      </c>
      <c r="P772" t="s">
        <v>725</v>
      </c>
      <c r="Q772">
        <v>3647.61</v>
      </c>
      <c r="R772">
        <v>0</v>
      </c>
      <c r="S772" t="str">
        <f t="shared" si="12"/>
        <v>成都哈拜网络科技有限公司-数字媒体事业部上海哈啰普惠科技有限公司CPC</v>
      </c>
      <c r="T772" t="e">
        <f>VLOOKUP(S:S,[1]Sheet1!N:N,1,0)</f>
        <v>#N/A</v>
      </c>
    </row>
    <row r="773" spans="1:20" x14ac:dyDescent="0.15">
      <c r="A773">
        <v>20230424</v>
      </c>
      <c r="B773">
        <v>31849475</v>
      </c>
      <c r="C773" t="s">
        <v>798</v>
      </c>
      <c r="D773" t="s">
        <v>788</v>
      </c>
      <c r="E773" t="s">
        <v>496</v>
      </c>
      <c r="F773" t="s">
        <v>495</v>
      </c>
      <c r="G773" t="s">
        <v>789</v>
      </c>
      <c r="H773" t="s">
        <v>496</v>
      </c>
      <c r="I773">
        <v>2115393</v>
      </c>
      <c r="J773" t="s">
        <v>790</v>
      </c>
      <c r="K773" t="s">
        <v>496</v>
      </c>
      <c r="L773" t="s">
        <v>791</v>
      </c>
      <c r="M773" t="s">
        <v>723</v>
      </c>
      <c r="N773" t="s">
        <v>724</v>
      </c>
      <c r="O773" t="s">
        <v>56</v>
      </c>
      <c r="P773" t="s">
        <v>725</v>
      </c>
      <c r="Q773">
        <v>3755.59</v>
      </c>
      <c r="R773">
        <v>0</v>
      </c>
      <c r="S773" t="str">
        <f t="shared" si="12"/>
        <v>成都哈拜网络科技有限公司-数字媒体事业部上海哈啰普惠科技有限公司CPC</v>
      </c>
      <c r="T773" t="e">
        <f>VLOOKUP(S:S,[1]Sheet1!N:N,1,0)</f>
        <v>#N/A</v>
      </c>
    </row>
    <row r="774" spans="1:20" x14ac:dyDescent="0.15">
      <c r="A774">
        <v>20230425</v>
      </c>
      <c r="B774">
        <v>31849475</v>
      </c>
      <c r="C774" t="s">
        <v>798</v>
      </c>
      <c r="D774" t="s">
        <v>788</v>
      </c>
      <c r="E774" t="s">
        <v>496</v>
      </c>
      <c r="F774" t="s">
        <v>495</v>
      </c>
      <c r="G774" t="s">
        <v>789</v>
      </c>
      <c r="H774" t="s">
        <v>496</v>
      </c>
      <c r="I774">
        <v>2115393</v>
      </c>
      <c r="J774" t="s">
        <v>790</v>
      </c>
      <c r="K774" t="s">
        <v>496</v>
      </c>
      <c r="L774" t="s">
        <v>791</v>
      </c>
      <c r="M774" t="s">
        <v>723</v>
      </c>
      <c r="N774" t="s">
        <v>724</v>
      </c>
      <c r="O774" t="s">
        <v>56</v>
      </c>
      <c r="P774" t="s">
        <v>725</v>
      </c>
      <c r="Q774">
        <v>3656.6</v>
      </c>
      <c r="R774">
        <v>0</v>
      </c>
      <c r="S774" t="str">
        <f t="shared" si="12"/>
        <v>成都哈拜网络科技有限公司-数字媒体事业部上海哈啰普惠科技有限公司CPC</v>
      </c>
      <c r="T774" t="e">
        <f>VLOOKUP(S:S,[1]Sheet1!N:N,1,0)</f>
        <v>#N/A</v>
      </c>
    </row>
    <row r="775" spans="1:20" x14ac:dyDescent="0.15">
      <c r="A775">
        <v>20230426</v>
      </c>
      <c r="B775">
        <v>31849475</v>
      </c>
      <c r="C775" t="s">
        <v>798</v>
      </c>
      <c r="D775" t="s">
        <v>788</v>
      </c>
      <c r="E775" t="s">
        <v>496</v>
      </c>
      <c r="F775" t="s">
        <v>495</v>
      </c>
      <c r="G775" t="s">
        <v>789</v>
      </c>
      <c r="H775" t="s">
        <v>496</v>
      </c>
      <c r="I775">
        <v>2115393</v>
      </c>
      <c r="J775" t="s">
        <v>790</v>
      </c>
      <c r="K775" t="s">
        <v>496</v>
      </c>
      <c r="L775" t="s">
        <v>791</v>
      </c>
      <c r="M775" t="s">
        <v>723</v>
      </c>
      <c r="N775" t="s">
        <v>724</v>
      </c>
      <c r="O775" t="s">
        <v>56</v>
      </c>
      <c r="P775" t="s">
        <v>725</v>
      </c>
      <c r="Q775">
        <v>4585.8100000000004</v>
      </c>
      <c r="R775">
        <v>0</v>
      </c>
      <c r="S775" t="str">
        <f t="shared" si="12"/>
        <v>成都哈拜网络科技有限公司-数字媒体事业部上海哈啰普惠科技有限公司CPC</v>
      </c>
      <c r="T775" t="e">
        <f>VLOOKUP(S:S,[1]Sheet1!N:N,1,0)</f>
        <v>#N/A</v>
      </c>
    </row>
    <row r="776" spans="1:20" x14ac:dyDescent="0.15">
      <c r="A776">
        <v>20230427</v>
      </c>
      <c r="B776">
        <v>31849475</v>
      </c>
      <c r="C776" t="s">
        <v>798</v>
      </c>
      <c r="D776" t="s">
        <v>788</v>
      </c>
      <c r="E776" t="s">
        <v>496</v>
      </c>
      <c r="F776" t="s">
        <v>495</v>
      </c>
      <c r="G776" t="s">
        <v>789</v>
      </c>
      <c r="H776" t="s">
        <v>496</v>
      </c>
      <c r="I776">
        <v>2115393</v>
      </c>
      <c r="J776" t="s">
        <v>790</v>
      </c>
      <c r="K776" t="s">
        <v>496</v>
      </c>
      <c r="L776" t="s">
        <v>791</v>
      </c>
      <c r="M776" t="s">
        <v>723</v>
      </c>
      <c r="N776" t="s">
        <v>724</v>
      </c>
      <c r="O776" t="s">
        <v>56</v>
      </c>
      <c r="P776" t="s">
        <v>725</v>
      </c>
      <c r="Q776">
        <v>6279.22</v>
      </c>
      <c r="R776">
        <v>0</v>
      </c>
      <c r="S776" t="str">
        <f t="shared" si="12"/>
        <v>成都哈拜网络科技有限公司-数字媒体事业部上海哈啰普惠科技有限公司CPC</v>
      </c>
      <c r="T776" t="e">
        <f>VLOOKUP(S:S,[1]Sheet1!N:N,1,0)</f>
        <v>#N/A</v>
      </c>
    </row>
    <row r="777" spans="1:20" x14ac:dyDescent="0.15">
      <c r="A777">
        <v>20230428</v>
      </c>
      <c r="B777">
        <v>31849475</v>
      </c>
      <c r="C777" t="s">
        <v>798</v>
      </c>
      <c r="D777" t="s">
        <v>788</v>
      </c>
      <c r="E777" t="s">
        <v>496</v>
      </c>
      <c r="F777" t="s">
        <v>495</v>
      </c>
      <c r="G777" t="s">
        <v>789</v>
      </c>
      <c r="H777" t="s">
        <v>496</v>
      </c>
      <c r="I777">
        <v>2115393</v>
      </c>
      <c r="J777" t="s">
        <v>790</v>
      </c>
      <c r="K777" t="s">
        <v>496</v>
      </c>
      <c r="L777" t="s">
        <v>791</v>
      </c>
      <c r="M777" t="s">
        <v>723</v>
      </c>
      <c r="N777" t="s">
        <v>724</v>
      </c>
      <c r="O777" t="s">
        <v>56</v>
      </c>
      <c r="P777" t="s">
        <v>725</v>
      </c>
      <c r="Q777">
        <v>4682.62</v>
      </c>
      <c r="R777">
        <v>0</v>
      </c>
      <c r="S777" t="str">
        <f t="shared" si="12"/>
        <v>成都哈拜网络科技有限公司-数字媒体事业部上海哈啰普惠科技有限公司CPC</v>
      </c>
      <c r="T777" t="e">
        <f>VLOOKUP(S:S,[1]Sheet1!N:N,1,0)</f>
        <v>#N/A</v>
      </c>
    </row>
    <row r="778" spans="1:20" x14ac:dyDescent="0.15">
      <c r="A778">
        <v>20230428</v>
      </c>
      <c r="B778">
        <v>31849475</v>
      </c>
      <c r="C778" t="s">
        <v>798</v>
      </c>
      <c r="D778" t="s">
        <v>788</v>
      </c>
      <c r="E778" t="s">
        <v>496</v>
      </c>
      <c r="F778" t="s">
        <v>495</v>
      </c>
      <c r="G778" t="s">
        <v>789</v>
      </c>
      <c r="H778" t="s">
        <v>496</v>
      </c>
      <c r="I778">
        <v>2148721</v>
      </c>
      <c r="J778" t="s">
        <v>792</v>
      </c>
      <c r="K778" t="s">
        <v>496</v>
      </c>
      <c r="L778" t="s">
        <v>791</v>
      </c>
      <c r="M778" t="s">
        <v>723</v>
      </c>
      <c r="N778" t="s">
        <v>724</v>
      </c>
      <c r="O778" t="s">
        <v>56</v>
      </c>
      <c r="P778" t="s">
        <v>725</v>
      </c>
      <c r="Q778">
        <v>6693.19</v>
      </c>
      <c r="R778">
        <v>0</v>
      </c>
      <c r="S778" t="str">
        <f t="shared" si="12"/>
        <v>成都哈拜网络科技有限公司-数字媒体事业部上海哈啰普惠科技有限公司CPC</v>
      </c>
      <c r="T778" t="e">
        <f>VLOOKUP(S:S,[1]Sheet1!N:N,1,0)</f>
        <v>#N/A</v>
      </c>
    </row>
    <row r="779" spans="1:20" x14ac:dyDescent="0.15">
      <c r="A779">
        <v>20230429</v>
      </c>
      <c r="B779">
        <v>31849475</v>
      </c>
      <c r="C779" t="s">
        <v>798</v>
      </c>
      <c r="D779" t="s">
        <v>788</v>
      </c>
      <c r="E779" t="s">
        <v>496</v>
      </c>
      <c r="F779" t="s">
        <v>495</v>
      </c>
      <c r="G779" t="s">
        <v>789</v>
      </c>
      <c r="H779" t="s">
        <v>496</v>
      </c>
      <c r="I779">
        <v>2148721</v>
      </c>
      <c r="J779" t="s">
        <v>792</v>
      </c>
      <c r="K779" t="s">
        <v>496</v>
      </c>
      <c r="L779" t="s">
        <v>791</v>
      </c>
      <c r="M779" t="s">
        <v>723</v>
      </c>
      <c r="N779" t="s">
        <v>724</v>
      </c>
      <c r="O779" t="s">
        <v>56</v>
      </c>
      <c r="P779" t="s">
        <v>725</v>
      </c>
      <c r="Q779">
        <v>8672.67</v>
      </c>
      <c r="R779">
        <v>0</v>
      </c>
      <c r="S779" t="str">
        <f t="shared" si="12"/>
        <v>成都哈拜网络科技有限公司-数字媒体事业部上海哈啰普惠科技有限公司CPC</v>
      </c>
      <c r="T779" t="e">
        <f>VLOOKUP(S:S,[1]Sheet1!N:N,1,0)</f>
        <v>#N/A</v>
      </c>
    </row>
    <row r="780" spans="1:20" x14ac:dyDescent="0.15">
      <c r="A780">
        <v>20230430</v>
      </c>
      <c r="B780">
        <v>31849475</v>
      </c>
      <c r="C780" t="s">
        <v>798</v>
      </c>
      <c r="D780" t="s">
        <v>788</v>
      </c>
      <c r="E780" t="s">
        <v>496</v>
      </c>
      <c r="F780" t="s">
        <v>495</v>
      </c>
      <c r="G780" t="s">
        <v>789</v>
      </c>
      <c r="H780" t="s">
        <v>496</v>
      </c>
      <c r="I780">
        <v>2148721</v>
      </c>
      <c r="J780" t="s">
        <v>792</v>
      </c>
      <c r="K780" t="s">
        <v>496</v>
      </c>
      <c r="L780" t="s">
        <v>791</v>
      </c>
      <c r="M780" t="s">
        <v>723</v>
      </c>
      <c r="N780" t="s">
        <v>724</v>
      </c>
      <c r="O780" t="s">
        <v>56</v>
      </c>
      <c r="P780" t="s">
        <v>725</v>
      </c>
      <c r="Q780">
        <v>7391.27</v>
      </c>
      <c r="R780">
        <v>0</v>
      </c>
      <c r="S780" t="str">
        <f t="shared" si="12"/>
        <v>成都哈拜网络科技有限公司-数字媒体事业部上海哈啰普惠科技有限公司CPC</v>
      </c>
      <c r="T780" t="e">
        <f>VLOOKUP(S:S,[1]Sheet1!N:N,1,0)</f>
        <v>#N/A</v>
      </c>
    </row>
    <row r="781" spans="1:20" x14ac:dyDescent="0.15">
      <c r="A781">
        <v>20230401</v>
      </c>
      <c r="B781">
        <v>31849475</v>
      </c>
      <c r="C781" t="s">
        <v>798</v>
      </c>
      <c r="D781" t="s">
        <v>788</v>
      </c>
      <c r="E781" t="s">
        <v>496</v>
      </c>
      <c r="F781" t="s">
        <v>495</v>
      </c>
      <c r="G781" t="s">
        <v>789</v>
      </c>
      <c r="H781" t="s">
        <v>496</v>
      </c>
      <c r="I781">
        <v>2158492</v>
      </c>
      <c r="J781" t="s">
        <v>793</v>
      </c>
      <c r="K781" t="s">
        <v>496</v>
      </c>
      <c r="L781" t="s">
        <v>791</v>
      </c>
      <c r="M781" t="s">
        <v>723</v>
      </c>
      <c r="N781" t="s">
        <v>724</v>
      </c>
      <c r="O781" t="s">
        <v>56</v>
      </c>
      <c r="P781" t="s">
        <v>725</v>
      </c>
      <c r="Q781">
        <v>3318.72</v>
      </c>
      <c r="R781">
        <v>2788.58</v>
      </c>
      <c r="S781" t="str">
        <f t="shared" si="12"/>
        <v>成都哈拜网络科技有限公司-数字媒体事业部上海哈啰普惠科技有限公司CPC</v>
      </c>
      <c r="T781" t="e">
        <f>VLOOKUP(S:S,[1]Sheet1!N:N,1,0)</f>
        <v>#N/A</v>
      </c>
    </row>
    <row r="782" spans="1:20" x14ac:dyDescent="0.15">
      <c r="A782">
        <v>20230402</v>
      </c>
      <c r="B782">
        <v>31849475</v>
      </c>
      <c r="C782" t="s">
        <v>798</v>
      </c>
      <c r="D782" t="s">
        <v>788</v>
      </c>
      <c r="E782" t="s">
        <v>496</v>
      </c>
      <c r="F782" t="s">
        <v>495</v>
      </c>
      <c r="G782" t="s">
        <v>789</v>
      </c>
      <c r="H782" t="s">
        <v>496</v>
      </c>
      <c r="I782">
        <v>2158492</v>
      </c>
      <c r="J782" t="s">
        <v>793</v>
      </c>
      <c r="K782" t="s">
        <v>496</v>
      </c>
      <c r="L782" t="s">
        <v>791</v>
      </c>
      <c r="M782" t="s">
        <v>723</v>
      </c>
      <c r="N782" t="s">
        <v>724</v>
      </c>
      <c r="O782" t="s">
        <v>56</v>
      </c>
      <c r="P782" t="s">
        <v>725</v>
      </c>
      <c r="Q782">
        <v>3258.41</v>
      </c>
      <c r="R782">
        <v>2737.87</v>
      </c>
      <c r="S782" t="str">
        <f t="shared" si="12"/>
        <v>成都哈拜网络科技有限公司-数字媒体事业部上海哈啰普惠科技有限公司CPC</v>
      </c>
      <c r="T782" t="e">
        <f>VLOOKUP(S:S,[1]Sheet1!N:N,1,0)</f>
        <v>#N/A</v>
      </c>
    </row>
    <row r="783" spans="1:20" x14ac:dyDescent="0.15">
      <c r="A783">
        <v>20230403</v>
      </c>
      <c r="B783">
        <v>31849475</v>
      </c>
      <c r="C783" t="s">
        <v>798</v>
      </c>
      <c r="D783" t="s">
        <v>788</v>
      </c>
      <c r="E783" t="s">
        <v>496</v>
      </c>
      <c r="F783" t="s">
        <v>495</v>
      </c>
      <c r="G783" t="s">
        <v>789</v>
      </c>
      <c r="H783" t="s">
        <v>496</v>
      </c>
      <c r="I783">
        <v>2158492</v>
      </c>
      <c r="J783" t="s">
        <v>793</v>
      </c>
      <c r="K783" t="s">
        <v>496</v>
      </c>
      <c r="L783" t="s">
        <v>791</v>
      </c>
      <c r="M783" t="s">
        <v>723</v>
      </c>
      <c r="N783" t="s">
        <v>724</v>
      </c>
      <c r="O783" t="s">
        <v>56</v>
      </c>
      <c r="P783" t="s">
        <v>725</v>
      </c>
      <c r="Q783">
        <v>2880.53</v>
      </c>
      <c r="R783">
        <v>2420.35</v>
      </c>
      <c r="S783" t="str">
        <f t="shared" si="12"/>
        <v>成都哈拜网络科技有限公司-数字媒体事业部上海哈啰普惠科技有限公司CPC</v>
      </c>
      <c r="T783" t="e">
        <f>VLOOKUP(S:S,[1]Sheet1!N:N,1,0)</f>
        <v>#N/A</v>
      </c>
    </row>
    <row r="784" spans="1:20" x14ac:dyDescent="0.15">
      <c r="A784">
        <v>20230404</v>
      </c>
      <c r="B784">
        <v>31849475</v>
      </c>
      <c r="C784" t="s">
        <v>798</v>
      </c>
      <c r="D784" t="s">
        <v>788</v>
      </c>
      <c r="E784" t="s">
        <v>496</v>
      </c>
      <c r="F784" t="s">
        <v>495</v>
      </c>
      <c r="G784" t="s">
        <v>789</v>
      </c>
      <c r="H784" t="s">
        <v>496</v>
      </c>
      <c r="I784">
        <v>2158492</v>
      </c>
      <c r="J784" t="s">
        <v>793</v>
      </c>
      <c r="K784" t="s">
        <v>496</v>
      </c>
      <c r="L784" t="s">
        <v>791</v>
      </c>
      <c r="M784" t="s">
        <v>723</v>
      </c>
      <c r="N784" t="s">
        <v>724</v>
      </c>
      <c r="O784" t="s">
        <v>56</v>
      </c>
      <c r="P784" t="s">
        <v>725</v>
      </c>
      <c r="Q784">
        <v>3328.32</v>
      </c>
      <c r="R784">
        <v>2796.64</v>
      </c>
      <c r="S784" t="str">
        <f t="shared" si="12"/>
        <v>成都哈拜网络科技有限公司-数字媒体事业部上海哈啰普惠科技有限公司CPC</v>
      </c>
      <c r="T784" t="e">
        <f>VLOOKUP(S:S,[1]Sheet1!N:N,1,0)</f>
        <v>#N/A</v>
      </c>
    </row>
    <row r="785" spans="1:20" x14ac:dyDescent="0.15">
      <c r="A785">
        <v>20230405</v>
      </c>
      <c r="B785">
        <v>31849475</v>
      </c>
      <c r="C785" t="s">
        <v>798</v>
      </c>
      <c r="D785" t="s">
        <v>788</v>
      </c>
      <c r="E785" t="s">
        <v>496</v>
      </c>
      <c r="F785" t="s">
        <v>495</v>
      </c>
      <c r="G785" t="s">
        <v>789</v>
      </c>
      <c r="H785" t="s">
        <v>496</v>
      </c>
      <c r="I785">
        <v>2158492</v>
      </c>
      <c r="J785" t="s">
        <v>793</v>
      </c>
      <c r="K785" t="s">
        <v>496</v>
      </c>
      <c r="L785" t="s">
        <v>791</v>
      </c>
      <c r="M785" t="s">
        <v>723</v>
      </c>
      <c r="N785" t="s">
        <v>724</v>
      </c>
      <c r="O785" t="s">
        <v>56</v>
      </c>
      <c r="P785" t="s">
        <v>725</v>
      </c>
      <c r="Q785">
        <v>3479.14</v>
      </c>
      <c r="R785">
        <v>2923.4</v>
      </c>
      <c r="S785" t="str">
        <f t="shared" si="12"/>
        <v>成都哈拜网络科技有限公司-数字媒体事业部上海哈啰普惠科技有限公司CPC</v>
      </c>
      <c r="T785" t="e">
        <f>VLOOKUP(S:S,[1]Sheet1!N:N,1,0)</f>
        <v>#N/A</v>
      </c>
    </row>
    <row r="786" spans="1:20" x14ac:dyDescent="0.15">
      <c r="A786">
        <v>20230406</v>
      </c>
      <c r="B786">
        <v>31849475</v>
      </c>
      <c r="C786" t="s">
        <v>798</v>
      </c>
      <c r="D786" t="s">
        <v>788</v>
      </c>
      <c r="E786" t="s">
        <v>496</v>
      </c>
      <c r="F786" t="s">
        <v>495</v>
      </c>
      <c r="G786" t="s">
        <v>789</v>
      </c>
      <c r="H786" t="s">
        <v>496</v>
      </c>
      <c r="I786">
        <v>2158492</v>
      </c>
      <c r="J786" t="s">
        <v>793</v>
      </c>
      <c r="K786" t="s">
        <v>496</v>
      </c>
      <c r="L786" t="s">
        <v>791</v>
      </c>
      <c r="M786" t="s">
        <v>723</v>
      </c>
      <c r="N786" t="s">
        <v>724</v>
      </c>
      <c r="O786" t="s">
        <v>56</v>
      </c>
      <c r="P786" t="s">
        <v>725</v>
      </c>
      <c r="Q786">
        <v>2483.33</v>
      </c>
      <c r="R786">
        <v>2086.59</v>
      </c>
      <c r="S786" t="str">
        <f t="shared" si="12"/>
        <v>成都哈拜网络科技有限公司-数字媒体事业部上海哈啰普惠科技有限公司CPC</v>
      </c>
      <c r="T786" t="e">
        <f>VLOOKUP(S:S,[1]Sheet1!N:N,1,0)</f>
        <v>#N/A</v>
      </c>
    </row>
    <row r="787" spans="1:20" x14ac:dyDescent="0.15">
      <c r="A787">
        <v>20230407</v>
      </c>
      <c r="B787">
        <v>31849475</v>
      </c>
      <c r="C787" t="s">
        <v>798</v>
      </c>
      <c r="D787" t="s">
        <v>788</v>
      </c>
      <c r="E787" t="s">
        <v>496</v>
      </c>
      <c r="F787" t="s">
        <v>495</v>
      </c>
      <c r="G787" t="s">
        <v>789</v>
      </c>
      <c r="H787" t="s">
        <v>496</v>
      </c>
      <c r="I787">
        <v>2158492</v>
      </c>
      <c r="J787" t="s">
        <v>793</v>
      </c>
      <c r="K787" t="s">
        <v>496</v>
      </c>
      <c r="L787" t="s">
        <v>791</v>
      </c>
      <c r="M787" t="s">
        <v>723</v>
      </c>
      <c r="N787" t="s">
        <v>724</v>
      </c>
      <c r="O787" t="s">
        <v>56</v>
      </c>
      <c r="P787" t="s">
        <v>725</v>
      </c>
      <c r="Q787">
        <v>2471.5700000000002</v>
      </c>
      <c r="R787">
        <v>2076.7199999999998</v>
      </c>
      <c r="S787" t="str">
        <f t="shared" si="12"/>
        <v>成都哈拜网络科技有限公司-数字媒体事业部上海哈啰普惠科技有限公司CPC</v>
      </c>
      <c r="T787" t="e">
        <f>VLOOKUP(S:S,[1]Sheet1!N:N,1,0)</f>
        <v>#N/A</v>
      </c>
    </row>
    <row r="788" spans="1:20" x14ac:dyDescent="0.15">
      <c r="A788">
        <v>20230408</v>
      </c>
      <c r="B788">
        <v>31849475</v>
      </c>
      <c r="C788" t="s">
        <v>798</v>
      </c>
      <c r="D788" t="s">
        <v>788</v>
      </c>
      <c r="E788" t="s">
        <v>496</v>
      </c>
      <c r="F788" t="s">
        <v>495</v>
      </c>
      <c r="G788" t="s">
        <v>789</v>
      </c>
      <c r="H788" t="s">
        <v>496</v>
      </c>
      <c r="I788">
        <v>2158492</v>
      </c>
      <c r="J788" t="s">
        <v>793</v>
      </c>
      <c r="K788" t="s">
        <v>496</v>
      </c>
      <c r="L788" t="s">
        <v>791</v>
      </c>
      <c r="M788" t="s">
        <v>723</v>
      </c>
      <c r="N788" t="s">
        <v>724</v>
      </c>
      <c r="O788" t="s">
        <v>56</v>
      </c>
      <c r="P788" t="s">
        <v>725</v>
      </c>
      <c r="Q788">
        <v>2442.52</v>
      </c>
      <c r="R788">
        <v>2052.31</v>
      </c>
      <c r="S788" t="str">
        <f t="shared" si="12"/>
        <v>成都哈拜网络科技有限公司-数字媒体事业部上海哈啰普惠科技有限公司CPC</v>
      </c>
      <c r="T788" t="e">
        <f>VLOOKUP(S:S,[1]Sheet1!N:N,1,0)</f>
        <v>#N/A</v>
      </c>
    </row>
    <row r="789" spans="1:20" x14ac:dyDescent="0.15">
      <c r="A789">
        <v>20230409</v>
      </c>
      <c r="B789">
        <v>31849475</v>
      </c>
      <c r="C789" t="s">
        <v>798</v>
      </c>
      <c r="D789" t="s">
        <v>788</v>
      </c>
      <c r="E789" t="s">
        <v>496</v>
      </c>
      <c r="F789" t="s">
        <v>495</v>
      </c>
      <c r="G789" t="s">
        <v>789</v>
      </c>
      <c r="H789" t="s">
        <v>496</v>
      </c>
      <c r="I789">
        <v>2158492</v>
      </c>
      <c r="J789" t="s">
        <v>793</v>
      </c>
      <c r="K789" t="s">
        <v>496</v>
      </c>
      <c r="L789" t="s">
        <v>791</v>
      </c>
      <c r="M789" t="s">
        <v>723</v>
      </c>
      <c r="N789" t="s">
        <v>724</v>
      </c>
      <c r="O789" t="s">
        <v>56</v>
      </c>
      <c r="P789" t="s">
        <v>725</v>
      </c>
      <c r="Q789">
        <v>2543.9699999999998</v>
      </c>
      <c r="R789">
        <v>2137.56</v>
      </c>
      <c r="S789" t="str">
        <f t="shared" si="12"/>
        <v>成都哈拜网络科技有限公司-数字媒体事业部上海哈啰普惠科技有限公司CPC</v>
      </c>
      <c r="T789" t="e">
        <f>VLOOKUP(S:S,[1]Sheet1!N:N,1,0)</f>
        <v>#N/A</v>
      </c>
    </row>
    <row r="790" spans="1:20" x14ac:dyDescent="0.15">
      <c r="A790">
        <v>20230410</v>
      </c>
      <c r="B790">
        <v>31849475</v>
      </c>
      <c r="C790" t="s">
        <v>798</v>
      </c>
      <c r="D790" t="s">
        <v>788</v>
      </c>
      <c r="E790" t="s">
        <v>496</v>
      </c>
      <c r="F790" t="s">
        <v>495</v>
      </c>
      <c r="G790" t="s">
        <v>789</v>
      </c>
      <c r="H790" t="s">
        <v>496</v>
      </c>
      <c r="I790">
        <v>2158492</v>
      </c>
      <c r="J790" t="s">
        <v>793</v>
      </c>
      <c r="K790" t="s">
        <v>496</v>
      </c>
      <c r="L790" t="s">
        <v>791</v>
      </c>
      <c r="M790" t="s">
        <v>723</v>
      </c>
      <c r="N790" t="s">
        <v>724</v>
      </c>
      <c r="O790" t="s">
        <v>56</v>
      </c>
      <c r="P790" t="s">
        <v>725</v>
      </c>
      <c r="Q790">
        <v>2624.72</v>
      </c>
      <c r="R790">
        <v>2205.4299999999998</v>
      </c>
      <c r="S790" t="str">
        <f t="shared" si="12"/>
        <v>成都哈拜网络科技有限公司-数字媒体事业部上海哈啰普惠科技有限公司CPC</v>
      </c>
      <c r="T790" t="e">
        <f>VLOOKUP(S:S,[1]Sheet1!N:N,1,0)</f>
        <v>#N/A</v>
      </c>
    </row>
    <row r="791" spans="1:20" x14ac:dyDescent="0.15">
      <c r="A791">
        <v>20230411</v>
      </c>
      <c r="B791">
        <v>31849475</v>
      </c>
      <c r="C791" t="s">
        <v>798</v>
      </c>
      <c r="D791" t="s">
        <v>788</v>
      </c>
      <c r="E791" t="s">
        <v>496</v>
      </c>
      <c r="F791" t="s">
        <v>495</v>
      </c>
      <c r="G791" t="s">
        <v>789</v>
      </c>
      <c r="H791" t="s">
        <v>496</v>
      </c>
      <c r="I791">
        <v>2158492</v>
      </c>
      <c r="J791" t="s">
        <v>793</v>
      </c>
      <c r="K791" t="s">
        <v>496</v>
      </c>
      <c r="L791" t="s">
        <v>791</v>
      </c>
      <c r="M791" t="s">
        <v>723</v>
      </c>
      <c r="N791" t="s">
        <v>724</v>
      </c>
      <c r="O791" t="s">
        <v>56</v>
      </c>
      <c r="P791" t="s">
        <v>725</v>
      </c>
      <c r="Q791">
        <v>2847.44</v>
      </c>
      <c r="R791">
        <v>2392.59</v>
      </c>
      <c r="S791" t="str">
        <f t="shared" si="12"/>
        <v>成都哈拜网络科技有限公司-数字媒体事业部上海哈啰普惠科技有限公司CPC</v>
      </c>
      <c r="T791" t="e">
        <f>VLOOKUP(S:S,[1]Sheet1!N:N,1,0)</f>
        <v>#N/A</v>
      </c>
    </row>
    <row r="792" spans="1:20" x14ac:dyDescent="0.15">
      <c r="A792">
        <v>20230412</v>
      </c>
      <c r="B792">
        <v>31849475</v>
      </c>
      <c r="C792" t="s">
        <v>798</v>
      </c>
      <c r="D792" t="s">
        <v>788</v>
      </c>
      <c r="E792" t="s">
        <v>496</v>
      </c>
      <c r="F792" t="s">
        <v>495</v>
      </c>
      <c r="G792" t="s">
        <v>789</v>
      </c>
      <c r="H792" t="s">
        <v>496</v>
      </c>
      <c r="I792">
        <v>2158492</v>
      </c>
      <c r="J792" t="s">
        <v>793</v>
      </c>
      <c r="K792" t="s">
        <v>496</v>
      </c>
      <c r="L792" t="s">
        <v>791</v>
      </c>
      <c r="M792" t="s">
        <v>723</v>
      </c>
      <c r="N792" t="s">
        <v>724</v>
      </c>
      <c r="O792" t="s">
        <v>56</v>
      </c>
      <c r="P792" t="s">
        <v>725</v>
      </c>
      <c r="Q792">
        <v>2480.5100000000002</v>
      </c>
      <c r="R792">
        <v>2084.2600000000002</v>
      </c>
      <c r="S792" t="str">
        <f t="shared" si="12"/>
        <v>成都哈拜网络科技有限公司-数字媒体事业部上海哈啰普惠科技有限公司CPC</v>
      </c>
      <c r="T792" t="e">
        <f>VLOOKUP(S:S,[1]Sheet1!N:N,1,0)</f>
        <v>#N/A</v>
      </c>
    </row>
    <row r="793" spans="1:20" x14ac:dyDescent="0.15">
      <c r="A793">
        <v>20230413</v>
      </c>
      <c r="B793">
        <v>31849475</v>
      </c>
      <c r="C793" t="s">
        <v>798</v>
      </c>
      <c r="D793" t="s">
        <v>788</v>
      </c>
      <c r="E793" t="s">
        <v>496</v>
      </c>
      <c r="F793" t="s">
        <v>495</v>
      </c>
      <c r="G793" t="s">
        <v>789</v>
      </c>
      <c r="H793" t="s">
        <v>496</v>
      </c>
      <c r="I793">
        <v>2158492</v>
      </c>
      <c r="J793" t="s">
        <v>793</v>
      </c>
      <c r="K793" t="s">
        <v>496</v>
      </c>
      <c r="L793" t="s">
        <v>791</v>
      </c>
      <c r="M793" t="s">
        <v>723</v>
      </c>
      <c r="N793" t="s">
        <v>724</v>
      </c>
      <c r="O793" t="s">
        <v>56</v>
      </c>
      <c r="P793" t="s">
        <v>725</v>
      </c>
      <c r="Q793">
        <v>2405.15</v>
      </c>
      <c r="R793">
        <v>2020.91</v>
      </c>
      <c r="S793" t="str">
        <f t="shared" si="12"/>
        <v>成都哈拜网络科技有限公司-数字媒体事业部上海哈啰普惠科技有限公司CPC</v>
      </c>
      <c r="T793" t="e">
        <f>VLOOKUP(S:S,[1]Sheet1!N:N,1,0)</f>
        <v>#N/A</v>
      </c>
    </row>
    <row r="794" spans="1:20" x14ac:dyDescent="0.15">
      <c r="A794">
        <v>20230414</v>
      </c>
      <c r="B794">
        <v>31849475</v>
      </c>
      <c r="C794" t="s">
        <v>798</v>
      </c>
      <c r="D794" t="s">
        <v>788</v>
      </c>
      <c r="E794" t="s">
        <v>496</v>
      </c>
      <c r="F794" t="s">
        <v>495</v>
      </c>
      <c r="G794" t="s">
        <v>789</v>
      </c>
      <c r="H794" t="s">
        <v>496</v>
      </c>
      <c r="I794">
        <v>2158492</v>
      </c>
      <c r="J794" t="s">
        <v>793</v>
      </c>
      <c r="K794" t="s">
        <v>496</v>
      </c>
      <c r="L794" t="s">
        <v>791</v>
      </c>
      <c r="M794" t="s">
        <v>723</v>
      </c>
      <c r="N794" t="s">
        <v>724</v>
      </c>
      <c r="O794" t="s">
        <v>56</v>
      </c>
      <c r="P794" t="s">
        <v>725</v>
      </c>
      <c r="Q794">
        <v>3608.51</v>
      </c>
      <c r="R794">
        <v>3032.12</v>
      </c>
      <c r="S794" t="str">
        <f t="shared" si="12"/>
        <v>成都哈拜网络科技有限公司-数字媒体事业部上海哈啰普惠科技有限公司CPC</v>
      </c>
      <c r="T794" t="e">
        <f>VLOOKUP(S:S,[1]Sheet1!N:N,1,0)</f>
        <v>#N/A</v>
      </c>
    </row>
    <row r="795" spans="1:20" x14ac:dyDescent="0.15">
      <c r="A795">
        <v>20230415</v>
      </c>
      <c r="B795">
        <v>31849475</v>
      </c>
      <c r="C795" t="s">
        <v>798</v>
      </c>
      <c r="D795" t="s">
        <v>788</v>
      </c>
      <c r="E795" t="s">
        <v>496</v>
      </c>
      <c r="F795" t="s">
        <v>495</v>
      </c>
      <c r="G795" t="s">
        <v>789</v>
      </c>
      <c r="H795" t="s">
        <v>496</v>
      </c>
      <c r="I795">
        <v>2158492</v>
      </c>
      <c r="J795" t="s">
        <v>793</v>
      </c>
      <c r="K795" t="s">
        <v>496</v>
      </c>
      <c r="L795" t="s">
        <v>791</v>
      </c>
      <c r="M795" t="s">
        <v>723</v>
      </c>
      <c r="N795" t="s">
        <v>724</v>
      </c>
      <c r="O795" t="s">
        <v>56</v>
      </c>
      <c r="P795" t="s">
        <v>725</v>
      </c>
      <c r="Q795">
        <v>3201.22</v>
      </c>
      <c r="R795">
        <v>2689.85</v>
      </c>
      <c r="S795" t="str">
        <f t="shared" si="12"/>
        <v>成都哈拜网络科技有限公司-数字媒体事业部上海哈啰普惠科技有限公司CPC</v>
      </c>
      <c r="T795" t="e">
        <f>VLOOKUP(S:S,[1]Sheet1!N:N,1,0)</f>
        <v>#N/A</v>
      </c>
    </row>
    <row r="796" spans="1:20" x14ac:dyDescent="0.15">
      <c r="A796">
        <v>20230416</v>
      </c>
      <c r="B796">
        <v>31849475</v>
      </c>
      <c r="C796" t="s">
        <v>798</v>
      </c>
      <c r="D796" t="s">
        <v>788</v>
      </c>
      <c r="E796" t="s">
        <v>496</v>
      </c>
      <c r="F796" t="s">
        <v>495</v>
      </c>
      <c r="G796" t="s">
        <v>789</v>
      </c>
      <c r="H796" t="s">
        <v>496</v>
      </c>
      <c r="I796">
        <v>2158492</v>
      </c>
      <c r="J796" t="s">
        <v>793</v>
      </c>
      <c r="K796" t="s">
        <v>496</v>
      </c>
      <c r="L796" t="s">
        <v>791</v>
      </c>
      <c r="M796" t="s">
        <v>723</v>
      </c>
      <c r="N796" t="s">
        <v>724</v>
      </c>
      <c r="O796" t="s">
        <v>56</v>
      </c>
      <c r="P796" t="s">
        <v>725</v>
      </c>
      <c r="Q796">
        <v>1923.08</v>
      </c>
      <c r="R796">
        <v>1615.84</v>
      </c>
      <c r="S796" t="str">
        <f t="shared" si="12"/>
        <v>成都哈拜网络科技有限公司-数字媒体事业部上海哈啰普惠科技有限公司CPC</v>
      </c>
      <c r="T796" t="e">
        <f>VLOOKUP(S:S,[1]Sheet1!N:N,1,0)</f>
        <v>#N/A</v>
      </c>
    </row>
    <row r="797" spans="1:20" x14ac:dyDescent="0.15">
      <c r="A797">
        <v>20230417</v>
      </c>
      <c r="B797">
        <v>31849475</v>
      </c>
      <c r="C797" t="s">
        <v>798</v>
      </c>
      <c r="D797" t="s">
        <v>788</v>
      </c>
      <c r="E797" t="s">
        <v>496</v>
      </c>
      <c r="F797" t="s">
        <v>495</v>
      </c>
      <c r="G797" t="s">
        <v>789</v>
      </c>
      <c r="H797" t="s">
        <v>496</v>
      </c>
      <c r="I797">
        <v>2158492</v>
      </c>
      <c r="J797" t="s">
        <v>793</v>
      </c>
      <c r="K797" t="s">
        <v>496</v>
      </c>
      <c r="L797" t="s">
        <v>791</v>
      </c>
      <c r="M797" t="s">
        <v>723</v>
      </c>
      <c r="N797" t="s">
        <v>724</v>
      </c>
      <c r="O797" t="s">
        <v>56</v>
      </c>
      <c r="P797" t="s">
        <v>725</v>
      </c>
      <c r="Q797">
        <v>2357.04</v>
      </c>
      <c r="R797">
        <v>1980.47</v>
      </c>
      <c r="S797" t="str">
        <f t="shared" si="12"/>
        <v>成都哈拜网络科技有限公司-数字媒体事业部上海哈啰普惠科技有限公司CPC</v>
      </c>
      <c r="T797" t="e">
        <f>VLOOKUP(S:S,[1]Sheet1!N:N,1,0)</f>
        <v>#N/A</v>
      </c>
    </row>
    <row r="798" spans="1:20" x14ac:dyDescent="0.15">
      <c r="A798">
        <v>20230418</v>
      </c>
      <c r="B798">
        <v>31849475</v>
      </c>
      <c r="C798" t="s">
        <v>798</v>
      </c>
      <c r="D798" t="s">
        <v>788</v>
      </c>
      <c r="E798" t="s">
        <v>496</v>
      </c>
      <c r="F798" t="s">
        <v>495</v>
      </c>
      <c r="G798" t="s">
        <v>789</v>
      </c>
      <c r="H798" t="s">
        <v>496</v>
      </c>
      <c r="I798">
        <v>2158492</v>
      </c>
      <c r="J798" t="s">
        <v>793</v>
      </c>
      <c r="K798" t="s">
        <v>496</v>
      </c>
      <c r="L798" t="s">
        <v>791</v>
      </c>
      <c r="M798" t="s">
        <v>723</v>
      </c>
      <c r="N798" t="s">
        <v>724</v>
      </c>
      <c r="O798" t="s">
        <v>56</v>
      </c>
      <c r="P798" t="s">
        <v>725</v>
      </c>
      <c r="Q798">
        <v>1619.03</v>
      </c>
      <c r="R798">
        <v>1360.36</v>
      </c>
      <c r="S798" t="str">
        <f t="shared" si="12"/>
        <v>成都哈拜网络科技有限公司-数字媒体事业部上海哈啰普惠科技有限公司CPC</v>
      </c>
      <c r="T798" t="e">
        <f>VLOOKUP(S:S,[1]Sheet1!N:N,1,0)</f>
        <v>#N/A</v>
      </c>
    </row>
    <row r="799" spans="1:20" x14ac:dyDescent="0.15">
      <c r="A799">
        <v>20230419</v>
      </c>
      <c r="B799">
        <v>31849475</v>
      </c>
      <c r="C799" t="s">
        <v>798</v>
      </c>
      <c r="D799" t="s">
        <v>788</v>
      </c>
      <c r="E799" t="s">
        <v>496</v>
      </c>
      <c r="F799" t="s">
        <v>495</v>
      </c>
      <c r="G799" t="s">
        <v>789</v>
      </c>
      <c r="H799" t="s">
        <v>496</v>
      </c>
      <c r="I799">
        <v>2158492</v>
      </c>
      <c r="J799" t="s">
        <v>793</v>
      </c>
      <c r="K799" t="s">
        <v>496</v>
      </c>
      <c r="L799" t="s">
        <v>791</v>
      </c>
      <c r="M799" t="s">
        <v>723</v>
      </c>
      <c r="N799" t="s">
        <v>724</v>
      </c>
      <c r="O799" t="s">
        <v>56</v>
      </c>
      <c r="P799" t="s">
        <v>725</v>
      </c>
      <c r="Q799">
        <v>2325.4</v>
      </c>
      <c r="R799">
        <v>1953.89</v>
      </c>
      <c r="S799" t="str">
        <f t="shared" si="12"/>
        <v>成都哈拜网络科技有限公司-数字媒体事业部上海哈啰普惠科技有限公司CPC</v>
      </c>
      <c r="T799" t="e">
        <f>VLOOKUP(S:S,[1]Sheet1!N:N,1,0)</f>
        <v>#N/A</v>
      </c>
    </row>
    <row r="800" spans="1:20" x14ac:dyDescent="0.15">
      <c r="A800">
        <v>20230420</v>
      </c>
      <c r="B800">
        <v>31849475</v>
      </c>
      <c r="C800" t="s">
        <v>798</v>
      </c>
      <c r="D800" t="s">
        <v>788</v>
      </c>
      <c r="E800" t="s">
        <v>496</v>
      </c>
      <c r="F800" t="s">
        <v>495</v>
      </c>
      <c r="G800" t="s">
        <v>789</v>
      </c>
      <c r="H800" t="s">
        <v>496</v>
      </c>
      <c r="I800">
        <v>2158492</v>
      </c>
      <c r="J800" t="s">
        <v>793</v>
      </c>
      <c r="K800" t="s">
        <v>496</v>
      </c>
      <c r="L800" t="s">
        <v>791</v>
      </c>
      <c r="M800" t="s">
        <v>723</v>
      </c>
      <c r="N800" t="s">
        <v>724</v>
      </c>
      <c r="O800" t="s">
        <v>56</v>
      </c>
      <c r="P800" t="s">
        <v>725</v>
      </c>
      <c r="Q800">
        <v>2710.65</v>
      </c>
      <c r="R800">
        <v>2277.63</v>
      </c>
      <c r="S800" t="str">
        <f t="shared" si="12"/>
        <v>成都哈拜网络科技有限公司-数字媒体事业部上海哈啰普惠科技有限公司CPC</v>
      </c>
      <c r="T800" t="e">
        <f>VLOOKUP(S:S,[1]Sheet1!N:N,1,0)</f>
        <v>#N/A</v>
      </c>
    </row>
    <row r="801" spans="1:20" x14ac:dyDescent="0.15">
      <c r="A801">
        <v>20230421</v>
      </c>
      <c r="B801">
        <v>31849475</v>
      </c>
      <c r="C801" t="s">
        <v>798</v>
      </c>
      <c r="D801" t="s">
        <v>788</v>
      </c>
      <c r="E801" t="s">
        <v>496</v>
      </c>
      <c r="F801" t="s">
        <v>495</v>
      </c>
      <c r="G801" t="s">
        <v>789</v>
      </c>
      <c r="H801" t="s">
        <v>496</v>
      </c>
      <c r="I801">
        <v>2158492</v>
      </c>
      <c r="J801" t="s">
        <v>793</v>
      </c>
      <c r="K801" t="s">
        <v>496</v>
      </c>
      <c r="L801" t="s">
        <v>791</v>
      </c>
      <c r="M801" t="s">
        <v>723</v>
      </c>
      <c r="N801" t="s">
        <v>724</v>
      </c>
      <c r="O801" t="s">
        <v>56</v>
      </c>
      <c r="P801" t="s">
        <v>725</v>
      </c>
      <c r="Q801">
        <v>1620.79</v>
      </c>
      <c r="R801">
        <v>1361.83</v>
      </c>
      <c r="S801" t="str">
        <f t="shared" si="12"/>
        <v>成都哈拜网络科技有限公司-数字媒体事业部上海哈啰普惠科技有限公司CPC</v>
      </c>
      <c r="T801" t="e">
        <f>VLOOKUP(S:S,[1]Sheet1!N:N,1,0)</f>
        <v>#N/A</v>
      </c>
    </row>
    <row r="802" spans="1:20" x14ac:dyDescent="0.15">
      <c r="A802">
        <v>20230401</v>
      </c>
      <c r="B802">
        <v>31849478</v>
      </c>
      <c r="C802" t="s">
        <v>799</v>
      </c>
      <c r="D802" t="s">
        <v>788</v>
      </c>
      <c r="E802" t="s">
        <v>496</v>
      </c>
      <c r="F802" t="s">
        <v>495</v>
      </c>
      <c r="G802" t="s">
        <v>789</v>
      </c>
      <c r="H802" t="s">
        <v>496</v>
      </c>
      <c r="I802">
        <v>2148721</v>
      </c>
      <c r="J802" t="s">
        <v>792</v>
      </c>
      <c r="K802" t="s">
        <v>496</v>
      </c>
      <c r="L802" t="s">
        <v>791</v>
      </c>
      <c r="M802" t="s">
        <v>723</v>
      </c>
      <c r="N802" t="s">
        <v>724</v>
      </c>
      <c r="O802" t="s">
        <v>56</v>
      </c>
      <c r="P802" t="s">
        <v>725</v>
      </c>
      <c r="Q802">
        <v>961.09</v>
      </c>
      <c r="R802">
        <v>961.09</v>
      </c>
      <c r="S802" t="str">
        <f t="shared" si="12"/>
        <v>成都哈拜网络科技有限公司-数字媒体事业部上海哈啰普惠科技有限公司CPC</v>
      </c>
      <c r="T802" t="e">
        <f>VLOOKUP(S:S,[1]Sheet1!N:N,1,0)</f>
        <v>#N/A</v>
      </c>
    </row>
    <row r="803" spans="1:20" x14ac:dyDescent="0.15">
      <c r="A803">
        <v>20230402</v>
      </c>
      <c r="B803">
        <v>31849478</v>
      </c>
      <c r="C803" t="s">
        <v>799</v>
      </c>
      <c r="D803" t="s">
        <v>788</v>
      </c>
      <c r="E803" t="s">
        <v>496</v>
      </c>
      <c r="F803" t="s">
        <v>495</v>
      </c>
      <c r="G803" t="s">
        <v>789</v>
      </c>
      <c r="H803" t="s">
        <v>496</v>
      </c>
      <c r="I803">
        <v>2148721</v>
      </c>
      <c r="J803" t="s">
        <v>792</v>
      </c>
      <c r="K803" t="s">
        <v>496</v>
      </c>
      <c r="L803" t="s">
        <v>791</v>
      </c>
      <c r="M803" t="s">
        <v>723</v>
      </c>
      <c r="N803" t="s">
        <v>724</v>
      </c>
      <c r="O803" t="s">
        <v>56</v>
      </c>
      <c r="P803" t="s">
        <v>725</v>
      </c>
      <c r="Q803">
        <v>564.30999999999995</v>
      </c>
      <c r="R803">
        <v>564.30999999999995</v>
      </c>
      <c r="S803" t="str">
        <f t="shared" si="12"/>
        <v>成都哈拜网络科技有限公司-数字媒体事业部上海哈啰普惠科技有限公司CPC</v>
      </c>
      <c r="T803" t="e">
        <f>VLOOKUP(S:S,[1]Sheet1!N:N,1,0)</f>
        <v>#N/A</v>
      </c>
    </row>
    <row r="804" spans="1:20" x14ac:dyDescent="0.15">
      <c r="A804">
        <v>20230403</v>
      </c>
      <c r="B804">
        <v>31849478</v>
      </c>
      <c r="C804" t="s">
        <v>799</v>
      </c>
      <c r="D804" t="s">
        <v>788</v>
      </c>
      <c r="E804" t="s">
        <v>496</v>
      </c>
      <c r="F804" t="s">
        <v>495</v>
      </c>
      <c r="G804" t="s">
        <v>789</v>
      </c>
      <c r="H804" t="s">
        <v>496</v>
      </c>
      <c r="I804">
        <v>2148721</v>
      </c>
      <c r="J804" t="s">
        <v>792</v>
      </c>
      <c r="K804" t="s">
        <v>496</v>
      </c>
      <c r="L804" t="s">
        <v>791</v>
      </c>
      <c r="M804" t="s">
        <v>723</v>
      </c>
      <c r="N804" t="s">
        <v>724</v>
      </c>
      <c r="O804" t="s">
        <v>56</v>
      </c>
      <c r="P804" t="s">
        <v>725</v>
      </c>
      <c r="Q804">
        <v>873.05</v>
      </c>
      <c r="R804">
        <v>873.05</v>
      </c>
      <c r="S804" t="str">
        <f t="shared" si="12"/>
        <v>成都哈拜网络科技有限公司-数字媒体事业部上海哈啰普惠科技有限公司CPC</v>
      </c>
      <c r="T804" t="e">
        <f>VLOOKUP(S:S,[1]Sheet1!N:N,1,0)</f>
        <v>#N/A</v>
      </c>
    </row>
    <row r="805" spans="1:20" x14ac:dyDescent="0.15">
      <c r="A805">
        <v>20230404</v>
      </c>
      <c r="B805">
        <v>31849478</v>
      </c>
      <c r="C805" t="s">
        <v>799</v>
      </c>
      <c r="D805" t="s">
        <v>788</v>
      </c>
      <c r="E805" t="s">
        <v>496</v>
      </c>
      <c r="F805" t="s">
        <v>495</v>
      </c>
      <c r="G805" t="s">
        <v>789</v>
      </c>
      <c r="H805" t="s">
        <v>496</v>
      </c>
      <c r="I805">
        <v>2148721</v>
      </c>
      <c r="J805" t="s">
        <v>792</v>
      </c>
      <c r="K805" t="s">
        <v>496</v>
      </c>
      <c r="L805" t="s">
        <v>791</v>
      </c>
      <c r="M805" t="s">
        <v>723</v>
      </c>
      <c r="N805" t="s">
        <v>724</v>
      </c>
      <c r="O805" t="s">
        <v>56</v>
      </c>
      <c r="P805" t="s">
        <v>725</v>
      </c>
      <c r="Q805">
        <v>770.55</v>
      </c>
      <c r="R805">
        <v>770.55</v>
      </c>
      <c r="S805" t="str">
        <f t="shared" si="12"/>
        <v>成都哈拜网络科技有限公司-数字媒体事业部上海哈啰普惠科技有限公司CPC</v>
      </c>
      <c r="T805" t="e">
        <f>VLOOKUP(S:S,[1]Sheet1!N:N,1,0)</f>
        <v>#N/A</v>
      </c>
    </row>
    <row r="806" spans="1:20" x14ac:dyDescent="0.15">
      <c r="A806">
        <v>20230405</v>
      </c>
      <c r="B806">
        <v>31849478</v>
      </c>
      <c r="C806" t="s">
        <v>799</v>
      </c>
      <c r="D806" t="s">
        <v>788</v>
      </c>
      <c r="E806" t="s">
        <v>496</v>
      </c>
      <c r="F806" t="s">
        <v>495</v>
      </c>
      <c r="G806" t="s">
        <v>789</v>
      </c>
      <c r="H806" t="s">
        <v>496</v>
      </c>
      <c r="I806">
        <v>2148721</v>
      </c>
      <c r="J806" t="s">
        <v>792</v>
      </c>
      <c r="K806" t="s">
        <v>496</v>
      </c>
      <c r="L806" t="s">
        <v>791</v>
      </c>
      <c r="M806" t="s">
        <v>723</v>
      </c>
      <c r="N806" t="s">
        <v>724</v>
      </c>
      <c r="O806" t="s">
        <v>56</v>
      </c>
      <c r="P806" t="s">
        <v>725</v>
      </c>
      <c r="Q806">
        <v>681.87</v>
      </c>
      <c r="R806">
        <v>681.87</v>
      </c>
      <c r="S806" t="str">
        <f t="shared" si="12"/>
        <v>成都哈拜网络科技有限公司-数字媒体事业部上海哈啰普惠科技有限公司CPC</v>
      </c>
      <c r="T806" t="e">
        <f>VLOOKUP(S:S,[1]Sheet1!N:N,1,0)</f>
        <v>#N/A</v>
      </c>
    </row>
    <row r="807" spans="1:20" x14ac:dyDescent="0.15">
      <c r="A807">
        <v>20230406</v>
      </c>
      <c r="B807">
        <v>31849478</v>
      </c>
      <c r="C807" t="s">
        <v>799</v>
      </c>
      <c r="D807" t="s">
        <v>788</v>
      </c>
      <c r="E807" t="s">
        <v>496</v>
      </c>
      <c r="F807" t="s">
        <v>495</v>
      </c>
      <c r="G807" t="s">
        <v>789</v>
      </c>
      <c r="H807" t="s">
        <v>496</v>
      </c>
      <c r="I807">
        <v>2148721</v>
      </c>
      <c r="J807" t="s">
        <v>792</v>
      </c>
      <c r="K807" t="s">
        <v>496</v>
      </c>
      <c r="L807" t="s">
        <v>791</v>
      </c>
      <c r="M807" t="s">
        <v>723</v>
      </c>
      <c r="N807" t="s">
        <v>724</v>
      </c>
      <c r="O807" t="s">
        <v>56</v>
      </c>
      <c r="P807" t="s">
        <v>725</v>
      </c>
      <c r="Q807">
        <v>603.76</v>
      </c>
      <c r="R807">
        <v>603.76</v>
      </c>
      <c r="S807" t="str">
        <f t="shared" si="12"/>
        <v>成都哈拜网络科技有限公司-数字媒体事业部上海哈啰普惠科技有限公司CPC</v>
      </c>
      <c r="T807" t="e">
        <f>VLOOKUP(S:S,[1]Sheet1!N:N,1,0)</f>
        <v>#N/A</v>
      </c>
    </row>
    <row r="808" spans="1:20" x14ac:dyDescent="0.15">
      <c r="A808">
        <v>20230407</v>
      </c>
      <c r="B808">
        <v>31849478</v>
      </c>
      <c r="C808" t="s">
        <v>799</v>
      </c>
      <c r="D808" t="s">
        <v>788</v>
      </c>
      <c r="E808" t="s">
        <v>496</v>
      </c>
      <c r="F808" t="s">
        <v>495</v>
      </c>
      <c r="G808" t="s">
        <v>789</v>
      </c>
      <c r="H808" t="s">
        <v>496</v>
      </c>
      <c r="I808">
        <v>2148721</v>
      </c>
      <c r="J808" t="s">
        <v>792</v>
      </c>
      <c r="K808" t="s">
        <v>496</v>
      </c>
      <c r="L808" t="s">
        <v>791</v>
      </c>
      <c r="M808" t="s">
        <v>723</v>
      </c>
      <c r="N808" t="s">
        <v>724</v>
      </c>
      <c r="O808" t="s">
        <v>56</v>
      </c>
      <c r="P808" t="s">
        <v>725</v>
      </c>
      <c r="Q808">
        <v>986.39</v>
      </c>
      <c r="R808">
        <v>986.39</v>
      </c>
      <c r="S808" t="str">
        <f t="shared" si="12"/>
        <v>成都哈拜网络科技有限公司-数字媒体事业部上海哈啰普惠科技有限公司CPC</v>
      </c>
      <c r="T808" t="e">
        <f>VLOOKUP(S:S,[1]Sheet1!N:N,1,0)</f>
        <v>#N/A</v>
      </c>
    </row>
    <row r="809" spans="1:20" x14ac:dyDescent="0.15">
      <c r="A809">
        <v>20230408</v>
      </c>
      <c r="B809">
        <v>31849478</v>
      </c>
      <c r="C809" t="s">
        <v>799</v>
      </c>
      <c r="D809" t="s">
        <v>788</v>
      </c>
      <c r="E809" t="s">
        <v>496</v>
      </c>
      <c r="F809" t="s">
        <v>495</v>
      </c>
      <c r="G809" t="s">
        <v>789</v>
      </c>
      <c r="H809" t="s">
        <v>496</v>
      </c>
      <c r="I809">
        <v>2148721</v>
      </c>
      <c r="J809" t="s">
        <v>792</v>
      </c>
      <c r="K809" t="s">
        <v>496</v>
      </c>
      <c r="L809" t="s">
        <v>791</v>
      </c>
      <c r="M809" t="s">
        <v>723</v>
      </c>
      <c r="N809" t="s">
        <v>724</v>
      </c>
      <c r="O809" t="s">
        <v>56</v>
      </c>
      <c r="P809" t="s">
        <v>725</v>
      </c>
      <c r="Q809">
        <v>838.86</v>
      </c>
      <c r="R809">
        <v>838.86</v>
      </c>
      <c r="S809" t="str">
        <f t="shared" si="12"/>
        <v>成都哈拜网络科技有限公司-数字媒体事业部上海哈啰普惠科技有限公司CPC</v>
      </c>
      <c r="T809" t="e">
        <f>VLOOKUP(S:S,[1]Sheet1!N:N,1,0)</f>
        <v>#N/A</v>
      </c>
    </row>
    <row r="810" spans="1:20" x14ac:dyDescent="0.15">
      <c r="A810">
        <v>20230409</v>
      </c>
      <c r="B810">
        <v>31849478</v>
      </c>
      <c r="C810" t="s">
        <v>799</v>
      </c>
      <c r="D810" t="s">
        <v>788</v>
      </c>
      <c r="E810" t="s">
        <v>496</v>
      </c>
      <c r="F810" t="s">
        <v>495</v>
      </c>
      <c r="G810" t="s">
        <v>789</v>
      </c>
      <c r="H810" t="s">
        <v>496</v>
      </c>
      <c r="I810">
        <v>2148721</v>
      </c>
      <c r="J810" t="s">
        <v>792</v>
      </c>
      <c r="K810" t="s">
        <v>496</v>
      </c>
      <c r="L810" t="s">
        <v>791</v>
      </c>
      <c r="M810" t="s">
        <v>723</v>
      </c>
      <c r="N810" t="s">
        <v>724</v>
      </c>
      <c r="O810" t="s">
        <v>56</v>
      </c>
      <c r="P810" t="s">
        <v>725</v>
      </c>
      <c r="Q810">
        <v>642.70000000000005</v>
      </c>
      <c r="R810">
        <v>642.70000000000005</v>
      </c>
      <c r="S810" t="str">
        <f t="shared" si="12"/>
        <v>成都哈拜网络科技有限公司-数字媒体事业部上海哈啰普惠科技有限公司CPC</v>
      </c>
      <c r="T810" t="e">
        <f>VLOOKUP(S:S,[1]Sheet1!N:N,1,0)</f>
        <v>#N/A</v>
      </c>
    </row>
    <row r="811" spans="1:20" x14ac:dyDescent="0.15">
      <c r="A811">
        <v>20230410</v>
      </c>
      <c r="B811">
        <v>31849478</v>
      </c>
      <c r="C811" t="s">
        <v>799</v>
      </c>
      <c r="D811" t="s">
        <v>788</v>
      </c>
      <c r="E811" t="s">
        <v>496</v>
      </c>
      <c r="F811" t="s">
        <v>495</v>
      </c>
      <c r="G811" t="s">
        <v>789</v>
      </c>
      <c r="H811" t="s">
        <v>496</v>
      </c>
      <c r="I811">
        <v>2148721</v>
      </c>
      <c r="J811" t="s">
        <v>792</v>
      </c>
      <c r="K811" t="s">
        <v>496</v>
      </c>
      <c r="L811" t="s">
        <v>791</v>
      </c>
      <c r="M811" t="s">
        <v>723</v>
      </c>
      <c r="N811" t="s">
        <v>724</v>
      </c>
      <c r="O811" t="s">
        <v>56</v>
      </c>
      <c r="P811" t="s">
        <v>725</v>
      </c>
      <c r="Q811">
        <v>777.11</v>
      </c>
      <c r="R811">
        <v>777.11</v>
      </c>
      <c r="S811" t="str">
        <f t="shared" si="12"/>
        <v>成都哈拜网络科技有限公司-数字媒体事业部上海哈啰普惠科技有限公司CPC</v>
      </c>
      <c r="T811" t="e">
        <f>VLOOKUP(S:S,[1]Sheet1!N:N,1,0)</f>
        <v>#N/A</v>
      </c>
    </row>
    <row r="812" spans="1:20" x14ac:dyDescent="0.15">
      <c r="A812">
        <v>20230411</v>
      </c>
      <c r="B812">
        <v>31849478</v>
      </c>
      <c r="C812" t="s">
        <v>799</v>
      </c>
      <c r="D812" t="s">
        <v>788</v>
      </c>
      <c r="E812" t="s">
        <v>496</v>
      </c>
      <c r="F812" t="s">
        <v>495</v>
      </c>
      <c r="G812" t="s">
        <v>789</v>
      </c>
      <c r="H812" t="s">
        <v>496</v>
      </c>
      <c r="I812">
        <v>2148721</v>
      </c>
      <c r="J812" t="s">
        <v>792</v>
      </c>
      <c r="K812" t="s">
        <v>496</v>
      </c>
      <c r="L812" t="s">
        <v>791</v>
      </c>
      <c r="M812" t="s">
        <v>723</v>
      </c>
      <c r="N812" t="s">
        <v>724</v>
      </c>
      <c r="O812" t="s">
        <v>56</v>
      </c>
      <c r="P812" t="s">
        <v>725</v>
      </c>
      <c r="Q812">
        <v>498.9</v>
      </c>
      <c r="R812">
        <v>498.9</v>
      </c>
      <c r="S812" t="str">
        <f t="shared" si="12"/>
        <v>成都哈拜网络科技有限公司-数字媒体事业部上海哈啰普惠科技有限公司CPC</v>
      </c>
      <c r="T812" t="e">
        <f>VLOOKUP(S:S,[1]Sheet1!N:N,1,0)</f>
        <v>#N/A</v>
      </c>
    </row>
    <row r="813" spans="1:20" x14ac:dyDescent="0.15">
      <c r="A813">
        <v>20230412</v>
      </c>
      <c r="B813">
        <v>31849478</v>
      </c>
      <c r="C813" t="s">
        <v>799</v>
      </c>
      <c r="D813" t="s">
        <v>788</v>
      </c>
      <c r="E813" t="s">
        <v>496</v>
      </c>
      <c r="F813" t="s">
        <v>495</v>
      </c>
      <c r="G813" t="s">
        <v>789</v>
      </c>
      <c r="H813" t="s">
        <v>496</v>
      </c>
      <c r="I813">
        <v>2148721</v>
      </c>
      <c r="J813" t="s">
        <v>792</v>
      </c>
      <c r="K813" t="s">
        <v>496</v>
      </c>
      <c r="L813" t="s">
        <v>791</v>
      </c>
      <c r="M813" t="s">
        <v>723</v>
      </c>
      <c r="N813" t="s">
        <v>724</v>
      </c>
      <c r="O813" t="s">
        <v>56</v>
      </c>
      <c r="P813" t="s">
        <v>725</v>
      </c>
      <c r="Q813">
        <v>617.15</v>
      </c>
      <c r="R813">
        <v>617.15</v>
      </c>
      <c r="S813" t="str">
        <f t="shared" si="12"/>
        <v>成都哈拜网络科技有限公司-数字媒体事业部上海哈啰普惠科技有限公司CPC</v>
      </c>
      <c r="T813" t="e">
        <f>VLOOKUP(S:S,[1]Sheet1!N:N,1,0)</f>
        <v>#N/A</v>
      </c>
    </row>
    <row r="814" spans="1:20" x14ac:dyDescent="0.15">
      <c r="A814">
        <v>20230413</v>
      </c>
      <c r="B814">
        <v>31849478</v>
      </c>
      <c r="C814" t="s">
        <v>799</v>
      </c>
      <c r="D814" t="s">
        <v>788</v>
      </c>
      <c r="E814" t="s">
        <v>496</v>
      </c>
      <c r="F814" t="s">
        <v>495</v>
      </c>
      <c r="G814" t="s">
        <v>789</v>
      </c>
      <c r="H814" t="s">
        <v>496</v>
      </c>
      <c r="I814">
        <v>2148721</v>
      </c>
      <c r="J814" t="s">
        <v>792</v>
      </c>
      <c r="K814" t="s">
        <v>496</v>
      </c>
      <c r="L814" t="s">
        <v>791</v>
      </c>
      <c r="M814" t="s">
        <v>723</v>
      </c>
      <c r="N814" t="s">
        <v>724</v>
      </c>
      <c r="O814" t="s">
        <v>56</v>
      </c>
      <c r="P814" t="s">
        <v>725</v>
      </c>
      <c r="Q814">
        <v>523.51</v>
      </c>
      <c r="R814">
        <v>523.51</v>
      </c>
      <c r="S814" t="str">
        <f t="shared" si="12"/>
        <v>成都哈拜网络科技有限公司-数字媒体事业部上海哈啰普惠科技有限公司CPC</v>
      </c>
      <c r="T814" t="e">
        <f>VLOOKUP(S:S,[1]Sheet1!N:N,1,0)</f>
        <v>#N/A</v>
      </c>
    </row>
    <row r="815" spans="1:20" x14ac:dyDescent="0.15">
      <c r="A815">
        <v>20230414</v>
      </c>
      <c r="B815">
        <v>31849478</v>
      </c>
      <c r="C815" t="s">
        <v>799</v>
      </c>
      <c r="D815" t="s">
        <v>788</v>
      </c>
      <c r="E815" t="s">
        <v>496</v>
      </c>
      <c r="F815" t="s">
        <v>495</v>
      </c>
      <c r="G815" t="s">
        <v>789</v>
      </c>
      <c r="H815" t="s">
        <v>496</v>
      </c>
      <c r="I815">
        <v>2148721</v>
      </c>
      <c r="J815" t="s">
        <v>792</v>
      </c>
      <c r="K815" t="s">
        <v>496</v>
      </c>
      <c r="L815" t="s">
        <v>791</v>
      </c>
      <c r="M815" t="s">
        <v>723</v>
      </c>
      <c r="N815" t="s">
        <v>724</v>
      </c>
      <c r="O815" t="s">
        <v>56</v>
      </c>
      <c r="P815" t="s">
        <v>725</v>
      </c>
      <c r="Q815">
        <v>721.5</v>
      </c>
      <c r="R815">
        <v>721.5</v>
      </c>
      <c r="S815" t="str">
        <f t="shared" si="12"/>
        <v>成都哈拜网络科技有限公司-数字媒体事业部上海哈啰普惠科技有限公司CPC</v>
      </c>
      <c r="T815" t="e">
        <f>VLOOKUP(S:S,[1]Sheet1!N:N,1,0)</f>
        <v>#N/A</v>
      </c>
    </row>
    <row r="816" spans="1:20" x14ac:dyDescent="0.15">
      <c r="A816">
        <v>20230415</v>
      </c>
      <c r="B816">
        <v>31849478</v>
      </c>
      <c r="C816" t="s">
        <v>799</v>
      </c>
      <c r="D816" t="s">
        <v>788</v>
      </c>
      <c r="E816" t="s">
        <v>496</v>
      </c>
      <c r="F816" t="s">
        <v>495</v>
      </c>
      <c r="G816" t="s">
        <v>789</v>
      </c>
      <c r="H816" t="s">
        <v>496</v>
      </c>
      <c r="I816">
        <v>2148721</v>
      </c>
      <c r="J816" t="s">
        <v>792</v>
      </c>
      <c r="K816" t="s">
        <v>496</v>
      </c>
      <c r="L816" t="s">
        <v>791</v>
      </c>
      <c r="M816" t="s">
        <v>723</v>
      </c>
      <c r="N816" t="s">
        <v>724</v>
      </c>
      <c r="O816" t="s">
        <v>56</v>
      </c>
      <c r="P816" t="s">
        <v>725</v>
      </c>
      <c r="Q816">
        <v>630.59</v>
      </c>
      <c r="R816">
        <v>630.59</v>
      </c>
      <c r="S816" t="str">
        <f t="shared" si="12"/>
        <v>成都哈拜网络科技有限公司-数字媒体事业部上海哈啰普惠科技有限公司CPC</v>
      </c>
      <c r="T816" t="e">
        <f>VLOOKUP(S:S,[1]Sheet1!N:N,1,0)</f>
        <v>#N/A</v>
      </c>
    </row>
    <row r="817" spans="1:20" x14ac:dyDescent="0.15">
      <c r="A817">
        <v>20230416</v>
      </c>
      <c r="B817">
        <v>31849478</v>
      </c>
      <c r="C817" t="s">
        <v>799</v>
      </c>
      <c r="D817" t="s">
        <v>788</v>
      </c>
      <c r="E817" t="s">
        <v>496</v>
      </c>
      <c r="F817" t="s">
        <v>495</v>
      </c>
      <c r="G817" t="s">
        <v>789</v>
      </c>
      <c r="H817" t="s">
        <v>496</v>
      </c>
      <c r="I817">
        <v>2148721</v>
      </c>
      <c r="J817" t="s">
        <v>792</v>
      </c>
      <c r="K817" t="s">
        <v>496</v>
      </c>
      <c r="L817" t="s">
        <v>791</v>
      </c>
      <c r="M817" t="s">
        <v>723</v>
      </c>
      <c r="N817" t="s">
        <v>724</v>
      </c>
      <c r="O817" t="s">
        <v>56</v>
      </c>
      <c r="P817" t="s">
        <v>725</v>
      </c>
      <c r="Q817">
        <v>586.16999999999996</v>
      </c>
      <c r="R817">
        <v>586.16999999999996</v>
      </c>
      <c r="S817" t="str">
        <f t="shared" si="12"/>
        <v>成都哈拜网络科技有限公司-数字媒体事业部上海哈啰普惠科技有限公司CPC</v>
      </c>
      <c r="T817" t="e">
        <f>VLOOKUP(S:S,[1]Sheet1!N:N,1,0)</f>
        <v>#N/A</v>
      </c>
    </row>
    <row r="818" spans="1:20" x14ac:dyDescent="0.15">
      <c r="A818">
        <v>20230417</v>
      </c>
      <c r="B818">
        <v>31849478</v>
      </c>
      <c r="C818" t="s">
        <v>799</v>
      </c>
      <c r="D818" t="s">
        <v>788</v>
      </c>
      <c r="E818" t="s">
        <v>496</v>
      </c>
      <c r="F818" t="s">
        <v>495</v>
      </c>
      <c r="G818" t="s">
        <v>789</v>
      </c>
      <c r="H818" t="s">
        <v>496</v>
      </c>
      <c r="I818">
        <v>2148721</v>
      </c>
      <c r="J818" t="s">
        <v>792</v>
      </c>
      <c r="K818" t="s">
        <v>496</v>
      </c>
      <c r="L818" t="s">
        <v>791</v>
      </c>
      <c r="M818" t="s">
        <v>723</v>
      </c>
      <c r="N818" t="s">
        <v>724</v>
      </c>
      <c r="O818" t="s">
        <v>56</v>
      </c>
      <c r="P818" t="s">
        <v>725</v>
      </c>
      <c r="Q818">
        <v>527.51</v>
      </c>
      <c r="R818">
        <v>527.51</v>
      </c>
      <c r="S818" t="str">
        <f t="shared" si="12"/>
        <v>成都哈拜网络科技有限公司-数字媒体事业部上海哈啰普惠科技有限公司CPC</v>
      </c>
      <c r="T818" t="e">
        <f>VLOOKUP(S:S,[1]Sheet1!N:N,1,0)</f>
        <v>#N/A</v>
      </c>
    </row>
    <row r="819" spans="1:20" x14ac:dyDescent="0.15">
      <c r="A819">
        <v>20230418</v>
      </c>
      <c r="B819">
        <v>31849478</v>
      </c>
      <c r="C819" t="s">
        <v>799</v>
      </c>
      <c r="D819" t="s">
        <v>788</v>
      </c>
      <c r="E819" t="s">
        <v>496</v>
      </c>
      <c r="F819" t="s">
        <v>495</v>
      </c>
      <c r="G819" t="s">
        <v>789</v>
      </c>
      <c r="H819" t="s">
        <v>496</v>
      </c>
      <c r="I819">
        <v>2148721</v>
      </c>
      <c r="J819" t="s">
        <v>792</v>
      </c>
      <c r="K819" t="s">
        <v>496</v>
      </c>
      <c r="L819" t="s">
        <v>791</v>
      </c>
      <c r="M819" t="s">
        <v>723</v>
      </c>
      <c r="N819" t="s">
        <v>724</v>
      </c>
      <c r="O819" t="s">
        <v>56</v>
      </c>
      <c r="P819" t="s">
        <v>725</v>
      </c>
      <c r="Q819">
        <v>835.18</v>
      </c>
      <c r="R819">
        <v>835.18</v>
      </c>
      <c r="S819" t="str">
        <f t="shared" si="12"/>
        <v>成都哈拜网络科技有限公司-数字媒体事业部上海哈啰普惠科技有限公司CPC</v>
      </c>
      <c r="T819" t="e">
        <f>VLOOKUP(S:S,[1]Sheet1!N:N,1,0)</f>
        <v>#N/A</v>
      </c>
    </row>
    <row r="820" spans="1:20" x14ac:dyDescent="0.15">
      <c r="A820">
        <v>20230419</v>
      </c>
      <c r="B820">
        <v>31849478</v>
      </c>
      <c r="C820" t="s">
        <v>799</v>
      </c>
      <c r="D820" t="s">
        <v>788</v>
      </c>
      <c r="E820" t="s">
        <v>496</v>
      </c>
      <c r="F820" t="s">
        <v>495</v>
      </c>
      <c r="G820" t="s">
        <v>789</v>
      </c>
      <c r="H820" t="s">
        <v>496</v>
      </c>
      <c r="I820">
        <v>2148721</v>
      </c>
      <c r="J820" t="s">
        <v>792</v>
      </c>
      <c r="K820" t="s">
        <v>496</v>
      </c>
      <c r="L820" t="s">
        <v>791</v>
      </c>
      <c r="M820" t="s">
        <v>723</v>
      </c>
      <c r="N820" t="s">
        <v>724</v>
      </c>
      <c r="O820" t="s">
        <v>56</v>
      </c>
      <c r="P820" t="s">
        <v>725</v>
      </c>
      <c r="Q820">
        <v>543.5</v>
      </c>
      <c r="R820">
        <v>543.5</v>
      </c>
      <c r="S820" t="str">
        <f t="shared" si="12"/>
        <v>成都哈拜网络科技有限公司-数字媒体事业部上海哈啰普惠科技有限公司CPC</v>
      </c>
      <c r="T820" t="e">
        <f>VLOOKUP(S:S,[1]Sheet1!N:N,1,0)</f>
        <v>#N/A</v>
      </c>
    </row>
    <row r="821" spans="1:20" x14ac:dyDescent="0.15">
      <c r="A821">
        <v>20230420</v>
      </c>
      <c r="B821">
        <v>31849478</v>
      </c>
      <c r="C821" t="s">
        <v>799</v>
      </c>
      <c r="D821" t="s">
        <v>788</v>
      </c>
      <c r="E821" t="s">
        <v>496</v>
      </c>
      <c r="F821" t="s">
        <v>495</v>
      </c>
      <c r="G821" t="s">
        <v>789</v>
      </c>
      <c r="H821" t="s">
        <v>496</v>
      </c>
      <c r="I821">
        <v>2148721</v>
      </c>
      <c r="J821" t="s">
        <v>792</v>
      </c>
      <c r="K821" t="s">
        <v>496</v>
      </c>
      <c r="L821" t="s">
        <v>791</v>
      </c>
      <c r="M821" t="s">
        <v>723</v>
      </c>
      <c r="N821" t="s">
        <v>724</v>
      </c>
      <c r="O821" t="s">
        <v>56</v>
      </c>
      <c r="P821" t="s">
        <v>725</v>
      </c>
      <c r="Q821">
        <v>522.41999999999996</v>
      </c>
      <c r="R821">
        <v>522.41999999999996</v>
      </c>
      <c r="S821" t="str">
        <f t="shared" si="12"/>
        <v>成都哈拜网络科技有限公司-数字媒体事业部上海哈啰普惠科技有限公司CPC</v>
      </c>
      <c r="T821" t="e">
        <f>VLOOKUP(S:S,[1]Sheet1!N:N,1,0)</f>
        <v>#N/A</v>
      </c>
    </row>
    <row r="822" spans="1:20" x14ac:dyDescent="0.15">
      <c r="A822">
        <v>20230421</v>
      </c>
      <c r="B822">
        <v>31849478</v>
      </c>
      <c r="C822" t="s">
        <v>799</v>
      </c>
      <c r="D822" t="s">
        <v>788</v>
      </c>
      <c r="E822" t="s">
        <v>496</v>
      </c>
      <c r="F822" t="s">
        <v>495</v>
      </c>
      <c r="G822" t="s">
        <v>789</v>
      </c>
      <c r="H822" t="s">
        <v>496</v>
      </c>
      <c r="I822">
        <v>2148721</v>
      </c>
      <c r="J822" t="s">
        <v>792</v>
      </c>
      <c r="K822" t="s">
        <v>496</v>
      </c>
      <c r="L822" t="s">
        <v>791</v>
      </c>
      <c r="M822" t="s">
        <v>723</v>
      </c>
      <c r="N822" t="s">
        <v>724</v>
      </c>
      <c r="O822" t="s">
        <v>56</v>
      </c>
      <c r="P822" t="s">
        <v>725</v>
      </c>
      <c r="Q822">
        <v>684.03</v>
      </c>
      <c r="R822">
        <v>355.54</v>
      </c>
      <c r="S822" t="str">
        <f t="shared" si="12"/>
        <v>成都哈拜网络科技有限公司-数字媒体事业部上海哈啰普惠科技有限公司CPC</v>
      </c>
      <c r="T822" t="e">
        <f>VLOOKUP(S:S,[1]Sheet1!N:N,1,0)</f>
        <v>#N/A</v>
      </c>
    </row>
    <row r="823" spans="1:20" x14ac:dyDescent="0.15">
      <c r="A823">
        <v>20230422</v>
      </c>
      <c r="B823">
        <v>31849478</v>
      </c>
      <c r="C823" t="s">
        <v>799</v>
      </c>
      <c r="D823" t="s">
        <v>788</v>
      </c>
      <c r="E823" t="s">
        <v>496</v>
      </c>
      <c r="F823" t="s">
        <v>495</v>
      </c>
      <c r="G823" t="s">
        <v>789</v>
      </c>
      <c r="H823" t="s">
        <v>496</v>
      </c>
      <c r="I823">
        <v>2148721</v>
      </c>
      <c r="J823" t="s">
        <v>792</v>
      </c>
      <c r="K823" t="s">
        <v>496</v>
      </c>
      <c r="L823" t="s">
        <v>791</v>
      </c>
      <c r="M823" t="s">
        <v>723</v>
      </c>
      <c r="N823" t="s">
        <v>724</v>
      </c>
      <c r="O823" t="s">
        <v>56</v>
      </c>
      <c r="P823" t="s">
        <v>725</v>
      </c>
      <c r="Q823">
        <v>479.3</v>
      </c>
      <c r="R823">
        <v>0</v>
      </c>
      <c r="S823" t="str">
        <f t="shared" si="12"/>
        <v>成都哈拜网络科技有限公司-数字媒体事业部上海哈啰普惠科技有限公司CPC</v>
      </c>
      <c r="T823" t="e">
        <f>VLOOKUP(S:S,[1]Sheet1!N:N,1,0)</f>
        <v>#N/A</v>
      </c>
    </row>
    <row r="824" spans="1:20" x14ac:dyDescent="0.15">
      <c r="A824">
        <v>20230423</v>
      </c>
      <c r="B824">
        <v>31849478</v>
      </c>
      <c r="C824" t="s">
        <v>799</v>
      </c>
      <c r="D824" t="s">
        <v>788</v>
      </c>
      <c r="E824" t="s">
        <v>496</v>
      </c>
      <c r="F824" t="s">
        <v>495</v>
      </c>
      <c r="G824" t="s">
        <v>789</v>
      </c>
      <c r="H824" t="s">
        <v>496</v>
      </c>
      <c r="I824">
        <v>2148721</v>
      </c>
      <c r="J824" t="s">
        <v>792</v>
      </c>
      <c r="K824" t="s">
        <v>496</v>
      </c>
      <c r="L824" t="s">
        <v>791</v>
      </c>
      <c r="M824" t="s">
        <v>723</v>
      </c>
      <c r="N824" t="s">
        <v>724</v>
      </c>
      <c r="O824" t="s">
        <v>56</v>
      </c>
      <c r="P824" t="s">
        <v>725</v>
      </c>
      <c r="Q824">
        <v>598.73</v>
      </c>
      <c r="R824">
        <v>0</v>
      </c>
      <c r="S824" t="str">
        <f t="shared" si="12"/>
        <v>成都哈拜网络科技有限公司-数字媒体事业部上海哈啰普惠科技有限公司CPC</v>
      </c>
      <c r="T824" t="e">
        <f>VLOOKUP(S:S,[1]Sheet1!N:N,1,0)</f>
        <v>#N/A</v>
      </c>
    </row>
    <row r="825" spans="1:20" x14ac:dyDescent="0.15">
      <c r="A825">
        <v>20230424</v>
      </c>
      <c r="B825">
        <v>31849478</v>
      </c>
      <c r="C825" t="s">
        <v>799</v>
      </c>
      <c r="D825" t="s">
        <v>788</v>
      </c>
      <c r="E825" t="s">
        <v>496</v>
      </c>
      <c r="F825" t="s">
        <v>495</v>
      </c>
      <c r="G825" t="s">
        <v>789</v>
      </c>
      <c r="H825" t="s">
        <v>496</v>
      </c>
      <c r="I825">
        <v>2148721</v>
      </c>
      <c r="J825" t="s">
        <v>792</v>
      </c>
      <c r="K825" t="s">
        <v>496</v>
      </c>
      <c r="L825" t="s">
        <v>791</v>
      </c>
      <c r="M825" t="s">
        <v>723</v>
      </c>
      <c r="N825" t="s">
        <v>724</v>
      </c>
      <c r="O825" t="s">
        <v>56</v>
      </c>
      <c r="P825" t="s">
        <v>725</v>
      </c>
      <c r="Q825">
        <v>527.13</v>
      </c>
      <c r="R825">
        <v>0</v>
      </c>
      <c r="S825" t="str">
        <f t="shared" si="12"/>
        <v>成都哈拜网络科技有限公司-数字媒体事业部上海哈啰普惠科技有限公司CPC</v>
      </c>
      <c r="T825" t="e">
        <f>VLOOKUP(S:S,[1]Sheet1!N:N,1,0)</f>
        <v>#N/A</v>
      </c>
    </row>
    <row r="826" spans="1:20" x14ac:dyDescent="0.15">
      <c r="A826">
        <v>20230425</v>
      </c>
      <c r="B826">
        <v>31849478</v>
      </c>
      <c r="C826" t="s">
        <v>799</v>
      </c>
      <c r="D826" t="s">
        <v>788</v>
      </c>
      <c r="E826" t="s">
        <v>496</v>
      </c>
      <c r="F826" t="s">
        <v>495</v>
      </c>
      <c r="G826" t="s">
        <v>789</v>
      </c>
      <c r="H826" t="s">
        <v>496</v>
      </c>
      <c r="I826">
        <v>2148721</v>
      </c>
      <c r="J826" t="s">
        <v>792</v>
      </c>
      <c r="K826" t="s">
        <v>496</v>
      </c>
      <c r="L826" t="s">
        <v>791</v>
      </c>
      <c r="M826" t="s">
        <v>723</v>
      </c>
      <c r="N826" t="s">
        <v>724</v>
      </c>
      <c r="O826" t="s">
        <v>56</v>
      </c>
      <c r="P826" t="s">
        <v>725</v>
      </c>
      <c r="Q826">
        <v>957.36</v>
      </c>
      <c r="R826">
        <v>0</v>
      </c>
      <c r="S826" t="str">
        <f t="shared" si="12"/>
        <v>成都哈拜网络科技有限公司-数字媒体事业部上海哈啰普惠科技有限公司CPC</v>
      </c>
      <c r="T826" t="e">
        <f>VLOOKUP(S:S,[1]Sheet1!N:N,1,0)</f>
        <v>#N/A</v>
      </c>
    </row>
    <row r="827" spans="1:20" x14ac:dyDescent="0.15">
      <c r="A827">
        <v>20230426</v>
      </c>
      <c r="B827">
        <v>31849478</v>
      </c>
      <c r="C827" t="s">
        <v>799</v>
      </c>
      <c r="D827" t="s">
        <v>788</v>
      </c>
      <c r="E827" t="s">
        <v>496</v>
      </c>
      <c r="F827" t="s">
        <v>495</v>
      </c>
      <c r="G827" t="s">
        <v>789</v>
      </c>
      <c r="H827" t="s">
        <v>496</v>
      </c>
      <c r="I827">
        <v>2148721</v>
      </c>
      <c r="J827" t="s">
        <v>792</v>
      </c>
      <c r="K827" t="s">
        <v>496</v>
      </c>
      <c r="L827" t="s">
        <v>791</v>
      </c>
      <c r="M827" t="s">
        <v>723</v>
      </c>
      <c r="N827" t="s">
        <v>724</v>
      </c>
      <c r="O827" t="s">
        <v>56</v>
      </c>
      <c r="P827" t="s">
        <v>725</v>
      </c>
      <c r="Q827">
        <v>872.7</v>
      </c>
      <c r="R827">
        <v>0</v>
      </c>
      <c r="S827" t="str">
        <f t="shared" si="12"/>
        <v>成都哈拜网络科技有限公司-数字媒体事业部上海哈啰普惠科技有限公司CPC</v>
      </c>
      <c r="T827" t="e">
        <f>VLOOKUP(S:S,[1]Sheet1!N:N,1,0)</f>
        <v>#N/A</v>
      </c>
    </row>
    <row r="828" spans="1:20" x14ac:dyDescent="0.15">
      <c r="A828">
        <v>20230427</v>
      </c>
      <c r="B828">
        <v>31849478</v>
      </c>
      <c r="C828" t="s">
        <v>799</v>
      </c>
      <c r="D828" t="s">
        <v>788</v>
      </c>
      <c r="E828" t="s">
        <v>496</v>
      </c>
      <c r="F828" t="s">
        <v>495</v>
      </c>
      <c r="G828" t="s">
        <v>789</v>
      </c>
      <c r="H828" t="s">
        <v>496</v>
      </c>
      <c r="I828">
        <v>2148721</v>
      </c>
      <c r="J828" t="s">
        <v>792</v>
      </c>
      <c r="K828" t="s">
        <v>496</v>
      </c>
      <c r="L828" t="s">
        <v>791</v>
      </c>
      <c r="M828" t="s">
        <v>723</v>
      </c>
      <c r="N828" t="s">
        <v>724</v>
      </c>
      <c r="O828" t="s">
        <v>56</v>
      </c>
      <c r="P828" t="s">
        <v>725</v>
      </c>
      <c r="Q828">
        <v>853.47</v>
      </c>
      <c r="R828">
        <v>0</v>
      </c>
      <c r="S828" t="str">
        <f t="shared" si="12"/>
        <v>成都哈拜网络科技有限公司-数字媒体事业部上海哈啰普惠科技有限公司CPC</v>
      </c>
      <c r="T828" t="e">
        <f>VLOOKUP(S:S,[1]Sheet1!N:N,1,0)</f>
        <v>#N/A</v>
      </c>
    </row>
    <row r="829" spans="1:20" x14ac:dyDescent="0.15">
      <c r="A829">
        <v>20230428</v>
      </c>
      <c r="B829">
        <v>31849478</v>
      </c>
      <c r="C829" t="s">
        <v>799</v>
      </c>
      <c r="D829" t="s">
        <v>788</v>
      </c>
      <c r="E829" t="s">
        <v>496</v>
      </c>
      <c r="F829" t="s">
        <v>495</v>
      </c>
      <c r="G829" t="s">
        <v>789</v>
      </c>
      <c r="H829" t="s">
        <v>496</v>
      </c>
      <c r="I829">
        <v>2148721</v>
      </c>
      <c r="J829" t="s">
        <v>792</v>
      </c>
      <c r="K829" t="s">
        <v>496</v>
      </c>
      <c r="L829" t="s">
        <v>791</v>
      </c>
      <c r="M829" t="s">
        <v>723</v>
      </c>
      <c r="N829" t="s">
        <v>724</v>
      </c>
      <c r="O829" t="s">
        <v>56</v>
      </c>
      <c r="P829" t="s">
        <v>725</v>
      </c>
      <c r="Q829">
        <v>748.79</v>
      </c>
      <c r="R829">
        <v>0</v>
      </c>
      <c r="S829" t="str">
        <f t="shared" si="12"/>
        <v>成都哈拜网络科技有限公司-数字媒体事业部上海哈啰普惠科技有限公司CPC</v>
      </c>
      <c r="T829" t="e">
        <f>VLOOKUP(S:S,[1]Sheet1!N:N,1,0)</f>
        <v>#N/A</v>
      </c>
    </row>
    <row r="830" spans="1:20" x14ac:dyDescent="0.15">
      <c r="A830">
        <v>20230429</v>
      </c>
      <c r="B830">
        <v>31849478</v>
      </c>
      <c r="C830" t="s">
        <v>799</v>
      </c>
      <c r="D830" t="s">
        <v>788</v>
      </c>
      <c r="E830" t="s">
        <v>496</v>
      </c>
      <c r="F830" t="s">
        <v>495</v>
      </c>
      <c r="G830" t="s">
        <v>789</v>
      </c>
      <c r="H830" t="s">
        <v>496</v>
      </c>
      <c r="I830">
        <v>2148721</v>
      </c>
      <c r="J830" t="s">
        <v>792</v>
      </c>
      <c r="K830" t="s">
        <v>496</v>
      </c>
      <c r="L830" t="s">
        <v>791</v>
      </c>
      <c r="M830" t="s">
        <v>723</v>
      </c>
      <c r="N830" t="s">
        <v>724</v>
      </c>
      <c r="O830" t="s">
        <v>56</v>
      </c>
      <c r="P830" t="s">
        <v>725</v>
      </c>
      <c r="Q830">
        <v>698.53</v>
      </c>
      <c r="R830">
        <v>0</v>
      </c>
      <c r="S830" t="str">
        <f t="shared" si="12"/>
        <v>成都哈拜网络科技有限公司-数字媒体事业部上海哈啰普惠科技有限公司CPC</v>
      </c>
      <c r="T830" t="e">
        <f>VLOOKUP(S:S,[1]Sheet1!N:N,1,0)</f>
        <v>#N/A</v>
      </c>
    </row>
    <row r="831" spans="1:20" x14ac:dyDescent="0.15">
      <c r="A831">
        <v>20230430</v>
      </c>
      <c r="B831">
        <v>31849478</v>
      </c>
      <c r="C831" t="s">
        <v>799</v>
      </c>
      <c r="D831" t="s">
        <v>788</v>
      </c>
      <c r="E831" t="s">
        <v>496</v>
      </c>
      <c r="F831" t="s">
        <v>495</v>
      </c>
      <c r="G831" t="s">
        <v>789</v>
      </c>
      <c r="H831" t="s">
        <v>496</v>
      </c>
      <c r="I831">
        <v>2148721</v>
      </c>
      <c r="J831" t="s">
        <v>792</v>
      </c>
      <c r="K831" t="s">
        <v>496</v>
      </c>
      <c r="L831" t="s">
        <v>791</v>
      </c>
      <c r="M831" t="s">
        <v>723</v>
      </c>
      <c r="N831" t="s">
        <v>724</v>
      </c>
      <c r="O831" t="s">
        <v>56</v>
      </c>
      <c r="P831" t="s">
        <v>725</v>
      </c>
      <c r="Q831">
        <v>597.54999999999995</v>
      </c>
      <c r="R831">
        <v>0</v>
      </c>
      <c r="S831" t="str">
        <f t="shared" si="12"/>
        <v>成都哈拜网络科技有限公司-数字媒体事业部上海哈啰普惠科技有限公司CPC</v>
      </c>
      <c r="T831" t="e">
        <f>VLOOKUP(S:S,[1]Sheet1!N:N,1,0)</f>
        <v>#N/A</v>
      </c>
    </row>
    <row r="832" spans="1:20" x14ac:dyDescent="0.15">
      <c r="A832">
        <v>20230421</v>
      </c>
      <c r="B832">
        <v>32070458</v>
      </c>
      <c r="C832" t="s">
        <v>800</v>
      </c>
      <c r="D832" t="s">
        <v>788</v>
      </c>
      <c r="E832" t="s">
        <v>496</v>
      </c>
      <c r="F832" t="s">
        <v>495</v>
      </c>
      <c r="G832" t="s">
        <v>789</v>
      </c>
      <c r="H832" t="s">
        <v>496</v>
      </c>
      <c r="I832">
        <v>2115393</v>
      </c>
      <c r="J832" t="s">
        <v>790</v>
      </c>
      <c r="K832" t="s">
        <v>496</v>
      </c>
      <c r="L832" t="s">
        <v>791</v>
      </c>
      <c r="M832" t="s">
        <v>723</v>
      </c>
      <c r="N832" t="s">
        <v>724</v>
      </c>
      <c r="O832" t="s">
        <v>56</v>
      </c>
      <c r="P832" t="s">
        <v>725</v>
      </c>
      <c r="Q832">
        <v>333.76</v>
      </c>
      <c r="R832">
        <v>0</v>
      </c>
      <c r="S832" t="str">
        <f t="shared" si="12"/>
        <v>成都哈拜网络科技有限公司-数字媒体事业部上海哈啰普惠科技有限公司CPC</v>
      </c>
      <c r="T832" t="e">
        <f>VLOOKUP(S:S,[1]Sheet1!N:N,1,0)</f>
        <v>#N/A</v>
      </c>
    </row>
    <row r="833" spans="1:20" x14ac:dyDescent="0.15">
      <c r="A833">
        <v>20230422</v>
      </c>
      <c r="B833">
        <v>32070458</v>
      </c>
      <c r="C833" t="s">
        <v>800</v>
      </c>
      <c r="D833" t="s">
        <v>788</v>
      </c>
      <c r="E833" t="s">
        <v>496</v>
      </c>
      <c r="F833" t="s">
        <v>495</v>
      </c>
      <c r="G833" t="s">
        <v>789</v>
      </c>
      <c r="H833" t="s">
        <v>496</v>
      </c>
      <c r="I833">
        <v>2115393</v>
      </c>
      <c r="J833" t="s">
        <v>790</v>
      </c>
      <c r="K833" t="s">
        <v>496</v>
      </c>
      <c r="L833" t="s">
        <v>791</v>
      </c>
      <c r="M833" t="s">
        <v>723</v>
      </c>
      <c r="N833" t="s">
        <v>724</v>
      </c>
      <c r="O833" t="s">
        <v>56</v>
      </c>
      <c r="P833" t="s">
        <v>725</v>
      </c>
      <c r="Q833">
        <v>699.24</v>
      </c>
      <c r="R833">
        <v>0</v>
      </c>
      <c r="S833" t="str">
        <f t="shared" si="12"/>
        <v>成都哈拜网络科技有限公司-数字媒体事业部上海哈啰普惠科技有限公司CPC</v>
      </c>
      <c r="T833" t="e">
        <f>VLOOKUP(S:S,[1]Sheet1!N:N,1,0)</f>
        <v>#N/A</v>
      </c>
    </row>
    <row r="834" spans="1:20" x14ac:dyDescent="0.15">
      <c r="A834">
        <v>20230423</v>
      </c>
      <c r="B834">
        <v>32070458</v>
      </c>
      <c r="C834" t="s">
        <v>800</v>
      </c>
      <c r="D834" t="s">
        <v>788</v>
      </c>
      <c r="E834" t="s">
        <v>496</v>
      </c>
      <c r="F834" t="s">
        <v>495</v>
      </c>
      <c r="G834" t="s">
        <v>789</v>
      </c>
      <c r="H834" t="s">
        <v>496</v>
      </c>
      <c r="I834">
        <v>2115393</v>
      </c>
      <c r="J834" t="s">
        <v>790</v>
      </c>
      <c r="K834" t="s">
        <v>496</v>
      </c>
      <c r="L834" t="s">
        <v>791</v>
      </c>
      <c r="M834" t="s">
        <v>723</v>
      </c>
      <c r="N834" t="s">
        <v>724</v>
      </c>
      <c r="O834" t="s">
        <v>56</v>
      </c>
      <c r="P834" t="s">
        <v>725</v>
      </c>
      <c r="Q834">
        <v>833.01</v>
      </c>
      <c r="R834">
        <v>0</v>
      </c>
      <c r="S834" t="str">
        <f t="shared" si="12"/>
        <v>成都哈拜网络科技有限公司-数字媒体事业部上海哈啰普惠科技有限公司CPC</v>
      </c>
      <c r="T834" t="e">
        <f>VLOOKUP(S:S,[1]Sheet1!N:N,1,0)</f>
        <v>#N/A</v>
      </c>
    </row>
    <row r="835" spans="1:20" x14ac:dyDescent="0.15">
      <c r="A835">
        <v>20230424</v>
      </c>
      <c r="B835">
        <v>32070458</v>
      </c>
      <c r="C835" t="s">
        <v>800</v>
      </c>
      <c r="D835" t="s">
        <v>788</v>
      </c>
      <c r="E835" t="s">
        <v>496</v>
      </c>
      <c r="F835" t="s">
        <v>495</v>
      </c>
      <c r="G835" t="s">
        <v>789</v>
      </c>
      <c r="H835" t="s">
        <v>496</v>
      </c>
      <c r="I835">
        <v>2115393</v>
      </c>
      <c r="J835" t="s">
        <v>790</v>
      </c>
      <c r="K835" t="s">
        <v>496</v>
      </c>
      <c r="L835" t="s">
        <v>791</v>
      </c>
      <c r="M835" t="s">
        <v>723</v>
      </c>
      <c r="N835" t="s">
        <v>724</v>
      </c>
      <c r="O835" t="s">
        <v>56</v>
      </c>
      <c r="P835" t="s">
        <v>725</v>
      </c>
      <c r="Q835">
        <v>961.54</v>
      </c>
      <c r="R835">
        <v>0</v>
      </c>
      <c r="S835" t="str">
        <f t="shared" ref="S835:S898" si="13">F835&amp;K835&amp;O835</f>
        <v>成都哈拜网络科技有限公司-数字媒体事业部上海哈啰普惠科技有限公司CPC</v>
      </c>
      <c r="T835" t="e">
        <f>VLOOKUP(S:S,[1]Sheet1!N:N,1,0)</f>
        <v>#N/A</v>
      </c>
    </row>
    <row r="836" spans="1:20" x14ac:dyDescent="0.15">
      <c r="A836">
        <v>20230425</v>
      </c>
      <c r="B836">
        <v>32070458</v>
      </c>
      <c r="C836" t="s">
        <v>800</v>
      </c>
      <c r="D836" t="s">
        <v>788</v>
      </c>
      <c r="E836" t="s">
        <v>496</v>
      </c>
      <c r="F836" t="s">
        <v>495</v>
      </c>
      <c r="G836" t="s">
        <v>789</v>
      </c>
      <c r="H836" t="s">
        <v>496</v>
      </c>
      <c r="I836">
        <v>2115393</v>
      </c>
      <c r="J836" t="s">
        <v>790</v>
      </c>
      <c r="K836" t="s">
        <v>496</v>
      </c>
      <c r="L836" t="s">
        <v>791</v>
      </c>
      <c r="M836" t="s">
        <v>723</v>
      </c>
      <c r="N836" t="s">
        <v>724</v>
      </c>
      <c r="O836" t="s">
        <v>56</v>
      </c>
      <c r="P836" t="s">
        <v>725</v>
      </c>
      <c r="Q836">
        <v>1007.93</v>
      </c>
      <c r="R836">
        <v>0</v>
      </c>
      <c r="S836" t="str">
        <f t="shared" si="13"/>
        <v>成都哈拜网络科技有限公司-数字媒体事业部上海哈啰普惠科技有限公司CPC</v>
      </c>
      <c r="T836" t="e">
        <f>VLOOKUP(S:S,[1]Sheet1!N:N,1,0)</f>
        <v>#N/A</v>
      </c>
    </row>
    <row r="837" spans="1:20" x14ac:dyDescent="0.15">
      <c r="A837">
        <v>20230426</v>
      </c>
      <c r="B837">
        <v>32070458</v>
      </c>
      <c r="C837" t="s">
        <v>800</v>
      </c>
      <c r="D837" t="s">
        <v>788</v>
      </c>
      <c r="E837" t="s">
        <v>496</v>
      </c>
      <c r="F837" t="s">
        <v>495</v>
      </c>
      <c r="G837" t="s">
        <v>789</v>
      </c>
      <c r="H837" t="s">
        <v>496</v>
      </c>
      <c r="I837">
        <v>2115393</v>
      </c>
      <c r="J837" t="s">
        <v>790</v>
      </c>
      <c r="K837" t="s">
        <v>496</v>
      </c>
      <c r="L837" t="s">
        <v>791</v>
      </c>
      <c r="M837" t="s">
        <v>723</v>
      </c>
      <c r="N837" t="s">
        <v>724</v>
      </c>
      <c r="O837" t="s">
        <v>56</v>
      </c>
      <c r="P837" t="s">
        <v>725</v>
      </c>
      <c r="Q837">
        <v>1284.07</v>
      </c>
      <c r="R837">
        <v>0</v>
      </c>
      <c r="S837" t="str">
        <f t="shared" si="13"/>
        <v>成都哈拜网络科技有限公司-数字媒体事业部上海哈啰普惠科技有限公司CPC</v>
      </c>
      <c r="T837" t="e">
        <f>VLOOKUP(S:S,[1]Sheet1!N:N,1,0)</f>
        <v>#N/A</v>
      </c>
    </row>
    <row r="838" spans="1:20" x14ac:dyDescent="0.15">
      <c r="A838">
        <v>20230427</v>
      </c>
      <c r="B838">
        <v>32070458</v>
      </c>
      <c r="C838" t="s">
        <v>800</v>
      </c>
      <c r="D838" t="s">
        <v>788</v>
      </c>
      <c r="E838" t="s">
        <v>496</v>
      </c>
      <c r="F838" t="s">
        <v>495</v>
      </c>
      <c r="G838" t="s">
        <v>789</v>
      </c>
      <c r="H838" t="s">
        <v>496</v>
      </c>
      <c r="I838">
        <v>2115393</v>
      </c>
      <c r="J838" t="s">
        <v>790</v>
      </c>
      <c r="K838" t="s">
        <v>496</v>
      </c>
      <c r="L838" t="s">
        <v>791</v>
      </c>
      <c r="M838" t="s">
        <v>723</v>
      </c>
      <c r="N838" t="s">
        <v>724</v>
      </c>
      <c r="O838" t="s">
        <v>56</v>
      </c>
      <c r="P838" t="s">
        <v>725</v>
      </c>
      <c r="Q838">
        <v>1518.37</v>
      </c>
      <c r="R838">
        <v>0</v>
      </c>
      <c r="S838" t="str">
        <f t="shared" si="13"/>
        <v>成都哈拜网络科技有限公司-数字媒体事业部上海哈啰普惠科技有限公司CPC</v>
      </c>
      <c r="T838" t="e">
        <f>VLOOKUP(S:S,[1]Sheet1!N:N,1,0)</f>
        <v>#N/A</v>
      </c>
    </row>
    <row r="839" spans="1:20" x14ac:dyDescent="0.15">
      <c r="A839">
        <v>20230428</v>
      </c>
      <c r="B839">
        <v>32070458</v>
      </c>
      <c r="C839" t="s">
        <v>800</v>
      </c>
      <c r="D839" t="s">
        <v>788</v>
      </c>
      <c r="E839" t="s">
        <v>496</v>
      </c>
      <c r="F839" t="s">
        <v>495</v>
      </c>
      <c r="G839" t="s">
        <v>789</v>
      </c>
      <c r="H839" t="s">
        <v>496</v>
      </c>
      <c r="I839">
        <v>2115393</v>
      </c>
      <c r="J839" t="s">
        <v>790</v>
      </c>
      <c r="K839" t="s">
        <v>496</v>
      </c>
      <c r="L839" t="s">
        <v>791</v>
      </c>
      <c r="M839" t="s">
        <v>723</v>
      </c>
      <c r="N839" t="s">
        <v>724</v>
      </c>
      <c r="O839" t="s">
        <v>56</v>
      </c>
      <c r="P839" t="s">
        <v>725</v>
      </c>
      <c r="Q839">
        <v>2000.94</v>
      </c>
      <c r="R839">
        <v>0</v>
      </c>
      <c r="S839" t="str">
        <f t="shared" si="13"/>
        <v>成都哈拜网络科技有限公司-数字媒体事业部上海哈啰普惠科技有限公司CPC</v>
      </c>
      <c r="T839" t="e">
        <f>VLOOKUP(S:S,[1]Sheet1!N:N,1,0)</f>
        <v>#N/A</v>
      </c>
    </row>
    <row r="840" spans="1:20" x14ac:dyDescent="0.15">
      <c r="A840">
        <v>20230429</v>
      </c>
      <c r="B840">
        <v>32070458</v>
      </c>
      <c r="C840" t="s">
        <v>800</v>
      </c>
      <c r="D840" t="s">
        <v>788</v>
      </c>
      <c r="E840" t="s">
        <v>496</v>
      </c>
      <c r="F840" t="s">
        <v>495</v>
      </c>
      <c r="G840" t="s">
        <v>789</v>
      </c>
      <c r="H840" t="s">
        <v>496</v>
      </c>
      <c r="I840">
        <v>2115393</v>
      </c>
      <c r="J840" t="s">
        <v>790</v>
      </c>
      <c r="K840" t="s">
        <v>496</v>
      </c>
      <c r="L840" t="s">
        <v>791</v>
      </c>
      <c r="M840" t="s">
        <v>723</v>
      </c>
      <c r="N840" t="s">
        <v>724</v>
      </c>
      <c r="O840" t="s">
        <v>56</v>
      </c>
      <c r="P840" t="s">
        <v>725</v>
      </c>
      <c r="Q840">
        <v>1361.14</v>
      </c>
      <c r="R840">
        <v>0</v>
      </c>
      <c r="S840" t="str">
        <f t="shared" si="13"/>
        <v>成都哈拜网络科技有限公司-数字媒体事业部上海哈啰普惠科技有限公司CPC</v>
      </c>
      <c r="T840" t="e">
        <f>VLOOKUP(S:S,[1]Sheet1!N:N,1,0)</f>
        <v>#N/A</v>
      </c>
    </row>
    <row r="841" spans="1:20" x14ac:dyDescent="0.15">
      <c r="A841">
        <v>20230401</v>
      </c>
      <c r="B841">
        <v>32070458</v>
      </c>
      <c r="C841" t="s">
        <v>800</v>
      </c>
      <c r="D841" t="s">
        <v>788</v>
      </c>
      <c r="E841" t="s">
        <v>496</v>
      </c>
      <c r="F841" t="s">
        <v>495</v>
      </c>
      <c r="G841" t="s">
        <v>789</v>
      </c>
      <c r="H841" t="s">
        <v>496</v>
      </c>
      <c r="I841">
        <v>2148721</v>
      </c>
      <c r="J841" t="s">
        <v>792</v>
      </c>
      <c r="K841" t="s">
        <v>496</v>
      </c>
      <c r="L841" t="s">
        <v>791</v>
      </c>
      <c r="M841" t="s">
        <v>723</v>
      </c>
      <c r="N841" t="s">
        <v>724</v>
      </c>
      <c r="O841" t="s">
        <v>56</v>
      </c>
      <c r="P841" t="s">
        <v>725</v>
      </c>
      <c r="Q841">
        <v>826.41</v>
      </c>
      <c r="R841">
        <v>826.41</v>
      </c>
      <c r="S841" t="str">
        <f t="shared" si="13"/>
        <v>成都哈拜网络科技有限公司-数字媒体事业部上海哈啰普惠科技有限公司CPC</v>
      </c>
      <c r="T841" t="e">
        <f>VLOOKUP(S:S,[1]Sheet1!N:N,1,0)</f>
        <v>#N/A</v>
      </c>
    </row>
    <row r="842" spans="1:20" x14ac:dyDescent="0.15">
      <c r="A842">
        <v>20230402</v>
      </c>
      <c r="B842">
        <v>32070458</v>
      </c>
      <c r="C842" t="s">
        <v>800</v>
      </c>
      <c r="D842" t="s">
        <v>788</v>
      </c>
      <c r="E842" t="s">
        <v>496</v>
      </c>
      <c r="F842" t="s">
        <v>495</v>
      </c>
      <c r="G842" t="s">
        <v>789</v>
      </c>
      <c r="H842" t="s">
        <v>496</v>
      </c>
      <c r="I842">
        <v>2148721</v>
      </c>
      <c r="J842" t="s">
        <v>792</v>
      </c>
      <c r="K842" t="s">
        <v>496</v>
      </c>
      <c r="L842" t="s">
        <v>791</v>
      </c>
      <c r="M842" t="s">
        <v>723</v>
      </c>
      <c r="N842" t="s">
        <v>724</v>
      </c>
      <c r="O842" t="s">
        <v>56</v>
      </c>
      <c r="P842" t="s">
        <v>725</v>
      </c>
      <c r="Q842">
        <v>851.04</v>
      </c>
      <c r="R842">
        <v>851.04</v>
      </c>
      <c r="S842" t="str">
        <f t="shared" si="13"/>
        <v>成都哈拜网络科技有限公司-数字媒体事业部上海哈啰普惠科技有限公司CPC</v>
      </c>
      <c r="T842" t="e">
        <f>VLOOKUP(S:S,[1]Sheet1!N:N,1,0)</f>
        <v>#N/A</v>
      </c>
    </row>
    <row r="843" spans="1:20" x14ac:dyDescent="0.15">
      <c r="A843">
        <v>20230403</v>
      </c>
      <c r="B843">
        <v>32070458</v>
      </c>
      <c r="C843" t="s">
        <v>800</v>
      </c>
      <c r="D843" t="s">
        <v>788</v>
      </c>
      <c r="E843" t="s">
        <v>496</v>
      </c>
      <c r="F843" t="s">
        <v>495</v>
      </c>
      <c r="G843" t="s">
        <v>789</v>
      </c>
      <c r="H843" t="s">
        <v>496</v>
      </c>
      <c r="I843">
        <v>2148721</v>
      </c>
      <c r="J843" t="s">
        <v>792</v>
      </c>
      <c r="K843" t="s">
        <v>496</v>
      </c>
      <c r="L843" t="s">
        <v>791</v>
      </c>
      <c r="M843" t="s">
        <v>723</v>
      </c>
      <c r="N843" t="s">
        <v>724</v>
      </c>
      <c r="O843" t="s">
        <v>56</v>
      </c>
      <c r="P843" t="s">
        <v>725</v>
      </c>
      <c r="Q843">
        <v>750.76</v>
      </c>
      <c r="R843">
        <v>750.76</v>
      </c>
      <c r="S843" t="str">
        <f t="shared" si="13"/>
        <v>成都哈拜网络科技有限公司-数字媒体事业部上海哈啰普惠科技有限公司CPC</v>
      </c>
      <c r="T843" t="e">
        <f>VLOOKUP(S:S,[1]Sheet1!N:N,1,0)</f>
        <v>#N/A</v>
      </c>
    </row>
    <row r="844" spans="1:20" x14ac:dyDescent="0.15">
      <c r="A844">
        <v>20230404</v>
      </c>
      <c r="B844">
        <v>32070458</v>
      </c>
      <c r="C844" t="s">
        <v>800</v>
      </c>
      <c r="D844" t="s">
        <v>788</v>
      </c>
      <c r="E844" t="s">
        <v>496</v>
      </c>
      <c r="F844" t="s">
        <v>495</v>
      </c>
      <c r="G844" t="s">
        <v>789</v>
      </c>
      <c r="H844" t="s">
        <v>496</v>
      </c>
      <c r="I844">
        <v>2148721</v>
      </c>
      <c r="J844" t="s">
        <v>792</v>
      </c>
      <c r="K844" t="s">
        <v>496</v>
      </c>
      <c r="L844" t="s">
        <v>791</v>
      </c>
      <c r="M844" t="s">
        <v>723</v>
      </c>
      <c r="N844" t="s">
        <v>724</v>
      </c>
      <c r="O844" t="s">
        <v>56</v>
      </c>
      <c r="P844" t="s">
        <v>725</v>
      </c>
      <c r="Q844">
        <v>551.98</v>
      </c>
      <c r="R844">
        <v>551.98</v>
      </c>
      <c r="S844" t="str">
        <f t="shared" si="13"/>
        <v>成都哈拜网络科技有限公司-数字媒体事业部上海哈啰普惠科技有限公司CPC</v>
      </c>
      <c r="T844" t="e">
        <f>VLOOKUP(S:S,[1]Sheet1!N:N,1,0)</f>
        <v>#N/A</v>
      </c>
    </row>
    <row r="845" spans="1:20" x14ac:dyDescent="0.15">
      <c r="A845">
        <v>20230405</v>
      </c>
      <c r="B845">
        <v>32070458</v>
      </c>
      <c r="C845" t="s">
        <v>800</v>
      </c>
      <c r="D845" t="s">
        <v>788</v>
      </c>
      <c r="E845" t="s">
        <v>496</v>
      </c>
      <c r="F845" t="s">
        <v>495</v>
      </c>
      <c r="G845" t="s">
        <v>789</v>
      </c>
      <c r="H845" t="s">
        <v>496</v>
      </c>
      <c r="I845">
        <v>2148721</v>
      </c>
      <c r="J845" t="s">
        <v>792</v>
      </c>
      <c r="K845" t="s">
        <v>496</v>
      </c>
      <c r="L845" t="s">
        <v>791</v>
      </c>
      <c r="M845" t="s">
        <v>723</v>
      </c>
      <c r="N845" t="s">
        <v>724</v>
      </c>
      <c r="O845" t="s">
        <v>56</v>
      </c>
      <c r="P845" t="s">
        <v>725</v>
      </c>
      <c r="Q845">
        <v>680.58</v>
      </c>
      <c r="R845">
        <v>680.58</v>
      </c>
      <c r="S845" t="str">
        <f t="shared" si="13"/>
        <v>成都哈拜网络科技有限公司-数字媒体事业部上海哈啰普惠科技有限公司CPC</v>
      </c>
      <c r="T845" t="e">
        <f>VLOOKUP(S:S,[1]Sheet1!N:N,1,0)</f>
        <v>#N/A</v>
      </c>
    </row>
    <row r="846" spans="1:20" x14ac:dyDescent="0.15">
      <c r="A846">
        <v>20230406</v>
      </c>
      <c r="B846">
        <v>32070458</v>
      </c>
      <c r="C846" t="s">
        <v>800</v>
      </c>
      <c r="D846" t="s">
        <v>788</v>
      </c>
      <c r="E846" t="s">
        <v>496</v>
      </c>
      <c r="F846" t="s">
        <v>495</v>
      </c>
      <c r="G846" t="s">
        <v>789</v>
      </c>
      <c r="H846" t="s">
        <v>496</v>
      </c>
      <c r="I846">
        <v>2148721</v>
      </c>
      <c r="J846" t="s">
        <v>792</v>
      </c>
      <c r="K846" t="s">
        <v>496</v>
      </c>
      <c r="L846" t="s">
        <v>791</v>
      </c>
      <c r="M846" t="s">
        <v>723</v>
      </c>
      <c r="N846" t="s">
        <v>724</v>
      </c>
      <c r="O846" t="s">
        <v>56</v>
      </c>
      <c r="P846" t="s">
        <v>725</v>
      </c>
      <c r="Q846">
        <v>684.3</v>
      </c>
      <c r="R846">
        <v>684.3</v>
      </c>
      <c r="S846" t="str">
        <f t="shared" si="13"/>
        <v>成都哈拜网络科技有限公司-数字媒体事业部上海哈啰普惠科技有限公司CPC</v>
      </c>
      <c r="T846" t="e">
        <f>VLOOKUP(S:S,[1]Sheet1!N:N,1,0)</f>
        <v>#N/A</v>
      </c>
    </row>
    <row r="847" spans="1:20" x14ac:dyDescent="0.15">
      <c r="A847">
        <v>20230407</v>
      </c>
      <c r="B847">
        <v>32070458</v>
      </c>
      <c r="C847" t="s">
        <v>800</v>
      </c>
      <c r="D847" t="s">
        <v>788</v>
      </c>
      <c r="E847" t="s">
        <v>496</v>
      </c>
      <c r="F847" t="s">
        <v>495</v>
      </c>
      <c r="G847" t="s">
        <v>789</v>
      </c>
      <c r="H847" t="s">
        <v>496</v>
      </c>
      <c r="I847">
        <v>2148721</v>
      </c>
      <c r="J847" t="s">
        <v>792</v>
      </c>
      <c r="K847" t="s">
        <v>496</v>
      </c>
      <c r="L847" t="s">
        <v>791</v>
      </c>
      <c r="M847" t="s">
        <v>723</v>
      </c>
      <c r="N847" t="s">
        <v>724</v>
      </c>
      <c r="O847" t="s">
        <v>56</v>
      </c>
      <c r="P847" t="s">
        <v>725</v>
      </c>
      <c r="Q847">
        <v>215.93</v>
      </c>
      <c r="R847">
        <v>215.93</v>
      </c>
      <c r="S847" t="str">
        <f t="shared" si="13"/>
        <v>成都哈拜网络科技有限公司-数字媒体事业部上海哈啰普惠科技有限公司CPC</v>
      </c>
      <c r="T847" t="e">
        <f>VLOOKUP(S:S,[1]Sheet1!N:N,1,0)</f>
        <v>#N/A</v>
      </c>
    </row>
    <row r="848" spans="1:20" x14ac:dyDescent="0.15">
      <c r="A848">
        <v>20230429</v>
      </c>
      <c r="B848">
        <v>32070458</v>
      </c>
      <c r="C848" t="s">
        <v>800</v>
      </c>
      <c r="D848" t="s">
        <v>788</v>
      </c>
      <c r="E848" t="s">
        <v>496</v>
      </c>
      <c r="F848" t="s">
        <v>495</v>
      </c>
      <c r="G848" t="s">
        <v>789</v>
      </c>
      <c r="H848" t="s">
        <v>496</v>
      </c>
      <c r="I848">
        <v>2148721</v>
      </c>
      <c r="J848" t="s">
        <v>792</v>
      </c>
      <c r="K848" t="s">
        <v>496</v>
      </c>
      <c r="L848" t="s">
        <v>791</v>
      </c>
      <c r="M848" t="s">
        <v>723</v>
      </c>
      <c r="N848" t="s">
        <v>724</v>
      </c>
      <c r="O848" t="s">
        <v>56</v>
      </c>
      <c r="P848" t="s">
        <v>725</v>
      </c>
      <c r="Q848">
        <v>428.32</v>
      </c>
      <c r="R848">
        <v>0</v>
      </c>
      <c r="S848" t="str">
        <f t="shared" si="13"/>
        <v>成都哈拜网络科技有限公司-数字媒体事业部上海哈啰普惠科技有限公司CPC</v>
      </c>
      <c r="T848" t="e">
        <f>VLOOKUP(S:S,[1]Sheet1!N:N,1,0)</f>
        <v>#N/A</v>
      </c>
    </row>
    <row r="849" spans="1:20" x14ac:dyDescent="0.15">
      <c r="A849">
        <v>20230430</v>
      </c>
      <c r="B849">
        <v>32070458</v>
      </c>
      <c r="C849" t="s">
        <v>800</v>
      </c>
      <c r="D849" t="s">
        <v>788</v>
      </c>
      <c r="E849" t="s">
        <v>496</v>
      </c>
      <c r="F849" t="s">
        <v>495</v>
      </c>
      <c r="G849" t="s">
        <v>789</v>
      </c>
      <c r="H849" t="s">
        <v>496</v>
      </c>
      <c r="I849">
        <v>2148721</v>
      </c>
      <c r="J849" t="s">
        <v>792</v>
      </c>
      <c r="K849" t="s">
        <v>496</v>
      </c>
      <c r="L849" t="s">
        <v>791</v>
      </c>
      <c r="M849" t="s">
        <v>723</v>
      </c>
      <c r="N849" t="s">
        <v>724</v>
      </c>
      <c r="O849" t="s">
        <v>56</v>
      </c>
      <c r="P849" t="s">
        <v>725</v>
      </c>
      <c r="Q849">
        <v>1642.17</v>
      </c>
      <c r="R849">
        <v>0</v>
      </c>
      <c r="S849" t="str">
        <f t="shared" si="13"/>
        <v>成都哈拜网络科技有限公司-数字媒体事业部上海哈啰普惠科技有限公司CPC</v>
      </c>
      <c r="T849" t="e">
        <f>VLOOKUP(S:S,[1]Sheet1!N:N,1,0)</f>
        <v>#N/A</v>
      </c>
    </row>
    <row r="850" spans="1:20" x14ac:dyDescent="0.15">
      <c r="A850">
        <v>20230407</v>
      </c>
      <c r="B850">
        <v>32070458</v>
      </c>
      <c r="C850" t="s">
        <v>800</v>
      </c>
      <c r="D850" t="s">
        <v>788</v>
      </c>
      <c r="E850" t="s">
        <v>496</v>
      </c>
      <c r="F850" t="s">
        <v>495</v>
      </c>
      <c r="G850" t="s">
        <v>789</v>
      </c>
      <c r="H850" t="s">
        <v>496</v>
      </c>
      <c r="I850">
        <v>2158492</v>
      </c>
      <c r="J850" t="s">
        <v>793</v>
      </c>
      <c r="K850" t="s">
        <v>496</v>
      </c>
      <c r="L850" t="s">
        <v>791</v>
      </c>
      <c r="M850" t="s">
        <v>723</v>
      </c>
      <c r="N850" t="s">
        <v>724</v>
      </c>
      <c r="O850" t="s">
        <v>56</v>
      </c>
      <c r="P850" t="s">
        <v>725</v>
      </c>
      <c r="Q850">
        <v>460.63</v>
      </c>
      <c r="R850">
        <v>387.05</v>
      </c>
      <c r="S850" t="str">
        <f t="shared" si="13"/>
        <v>成都哈拜网络科技有限公司-数字媒体事业部上海哈啰普惠科技有限公司CPC</v>
      </c>
      <c r="T850" t="e">
        <f>VLOOKUP(S:S,[1]Sheet1!N:N,1,0)</f>
        <v>#N/A</v>
      </c>
    </row>
    <row r="851" spans="1:20" x14ac:dyDescent="0.15">
      <c r="A851">
        <v>20230408</v>
      </c>
      <c r="B851">
        <v>32070458</v>
      </c>
      <c r="C851" t="s">
        <v>800</v>
      </c>
      <c r="D851" t="s">
        <v>788</v>
      </c>
      <c r="E851" t="s">
        <v>496</v>
      </c>
      <c r="F851" t="s">
        <v>495</v>
      </c>
      <c r="G851" t="s">
        <v>789</v>
      </c>
      <c r="H851" t="s">
        <v>496</v>
      </c>
      <c r="I851">
        <v>2158492</v>
      </c>
      <c r="J851" t="s">
        <v>793</v>
      </c>
      <c r="K851" t="s">
        <v>496</v>
      </c>
      <c r="L851" t="s">
        <v>791</v>
      </c>
      <c r="M851" t="s">
        <v>723</v>
      </c>
      <c r="N851" t="s">
        <v>724</v>
      </c>
      <c r="O851" t="s">
        <v>56</v>
      </c>
      <c r="P851" t="s">
        <v>725</v>
      </c>
      <c r="Q851">
        <v>745.61</v>
      </c>
      <c r="R851">
        <v>626.5</v>
      </c>
      <c r="S851" t="str">
        <f t="shared" si="13"/>
        <v>成都哈拜网络科技有限公司-数字媒体事业部上海哈啰普惠科技有限公司CPC</v>
      </c>
      <c r="T851" t="e">
        <f>VLOOKUP(S:S,[1]Sheet1!N:N,1,0)</f>
        <v>#N/A</v>
      </c>
    </row>
    <row r="852" spans="1:20" x14ac:dyDescent="0.15">
      <c r="A852">
        <v>20230409</v>
      </c>
      <c r="B852">
        <v>32070458</v>
      </c>
      <c r="C852" t="s">
        <v>800</v>
      </c>
      <c r="D852" t="s">
        <v>788</v>
      </c>
      <c r="E852" t="s">
        <v>496</v>
      </c>
      <c r="F852" t="s">
        <v>495</v>
      </c>
      <c r="G852" t="s">
        <v>789</v>
      </c>
      <c r="H852" t="s">
        <v>496</v>
      </c>
      <c r="I852">
        <v>2158492</v>
      </c>
      <c r="J852" t="s">
        <v>793</v>
      </c>
      <c r="K852" t="s">
        <v>496</v>
      </c>
      <c r="L852" t="s">
        <v>791</v>
      </c>
      <c r="M852" t="s">
        <v>723</v>
      </c>
      <c r="N852" t="s">
        <v>724</v>
      </c>
      <c r="O852" t="s">
        <v>56</v>
      </c>
      <c r="P852" t="s">
        <v>725</v>
      </c>
      <c r="Q852">
        <v>736.82</v>
      </c>
      <c r="R852">
        <v>619.12</v>
      </c>
      <c r="S852" t="str">
        <f t="shared" si="13"/>
        <v>成都哈拜网络科技有限公司-数字媒体事业部上海哈啰普惠科技有限公司CPC</v>
      </c>
      <c r="T852" t="e">
        <f>VLOOKUP(S:S,[1]Sheet1!N:N,1,0)</f>
        <v>#N/A</v>
      </c>
    </row>
    <row r="853" spans="1:20" x14ac:dyDescent="0.15">
      <c r="A853">
        <v>20230410</v>
      </c>
      <c r="B853">
        <v>32070458</v>
      </c>
      <c r="C853" t="s">
        <v>800</v>
      </c>
      <c r="D853" t="s">
        <v>788</v>
      </c>
      <c r="E853" t="s">
        <v>496</v>
      </c>
      <c r="F853" t="s">
        <v>495</v>
      </c>
      <c r="G853" t="s">
        <v>789</v>
      </c>
      <c r="H853" t="s">
        <v>496</v>
      </c>
      <c r="I853">
        <v>2158492</v>
      </c>
      <c r="J853" t="s">
        <v>793</v>
      </c>
      <c r="K853" t="s">
        <v>496</v>
      </c>
      <c r="L853" t="s">
        <v>791</v>
      </c>
      <c r="M853" t="s">
        <v>723</v>
      </c>
      <c r="N853" t="s">
        <v>724</v>
      </c>
      <c r="O853" t="s">
        <v>56</v>
      </c>
      <c r="P853" t="s">
        <v>725</v>
      </c>
      <c r="Q853">
        <v>718.62</v>
      </c>
      <c r="R853">
        <v>603.83000000000004</v>
      </c>
      <c r="S853" t="str">
        <f t="shared" si="13"/>
        <v>成都哈拜网络科技有限公司-数字媒体事业部上海哈啰普惠科技有限公司CPC</v>
      </c>
      <c r="T853" t="e">
        <f>VLOOKUP(S:S,[1]Sheet1!N:N,1,0)</f>
        <v>#N/A</v>
      </c>
    </row>
    <row r="854" spans="1:20" x14ac:dyDescent="0.15">
      <c r="A854">
        <v>20230411</v>
      </c>
      <c r="B854">
        <v>32070458</v>
      </c>
      <c r="C854" t="s">
        <v>800</v>
      </c>
      <c r="D854" t="s">
        <v>788</v>
      </c>
      <c r="E854" t="s">
        <v>496</v>
      </c>
      <c r="F854" t="s">
        <v>495</v>
      </c>
      <c r="G854" t="s">
        <v>789</v>
      </c>
      <c r="H854" t="s">
        <v>496</v>
      </c>
      <c r="I854">
        <v>2158492</v>
      </c>
      <c r="J854" t="s">
        <v>793</v>
      </c>
      <c r="K854" t="s">
        <v>496</v>
      </c>
      <c r="L854" t="s">
        <v>791</v>
      </c>
      <c r="M854" t="s">
        <v>723</v>
      </c>
      <c r="N854" t="s">
        <v>724</v>
      </c>
      <c r="O854" t="s">
        <v>56</v>
      </c>
      <c r="P854" t="s">
        <v>725</v>
      </c>
      <c r="Q854">
        <v>735.72</v>
      </c>
      <c r="R854">
        <v>618.20000000000005</v>
      </c>
      <c r="S854" t="str">
        <f t="shared" si="13"/>
        <v>成都哈拜网络科技有限公司-数字媒体事业部上海哈啰普惠科技有限公司CPC</v>
      </c>
      <c r="T854" t="e">
        <f>VLOOKUP(S:S,[1]Sheet1!N:N,1,0)</f>
        <v>#N/A</v>
      </c>
    </row>
    <row r="855" spans="1:20" x14ac:dyDescent="0.15">
      <c r="A855">
        <v>20230412</v>
      </c>
      <c r="B855">
        <v>32070458</v>
      </c>
      <c r="C855" t="s">
        <v>800</v>
      </c>
      <c r="D855" t="s">
        <v>788</v>
      </c>
      <c r="E855" t="s">
        <v>496</v>
      </c>
      <c r="F855" t="s">
        <v>495</v>
      </c>
      <c r="G855" t="s">
        <v>789</v>
      </c>
      <c r="H855" t="s">
        <v>496</v>
      </c>
      <c r="I855">
        <v>2158492</v>
      </c>
      <c r="J855" t="s">
        <v>793</v>
      </c>
      <c r="K855" t="s">
        <v>496</v>
      </c>
      <c r="L855" t="s">
        <v>791</v>
      </c>
      <c r="M855" t="s">
        <v>723</v>
      </c>
      <c r="N855" t="s">
        <v>724</v>
      </c>
      <c r="O855" t="s">
        <v>56</v>
      </c>
      <c r="P855" t="s">
        <v>725</v>
      </c>
      <c r="Q855">
        <v>504.79</v>
      </c>
      <c r="R855">
        <v>424.15</v>
      </c>
      <c r="S855" t="str">
        <f t="shared" si="13"/>
        <v>成都哈拜网络科技有限公司-数字媒体事业部上海哈啰普惠科技有限公司CPC</v>
      </c>
      <c r="T855" t="e">
        <f>VLOOKUP(S:S,[1]Sheet1!N:N,1,0)</f>
        <v>#N/A</v>
      </c>
    </row>
    <row r="856" spans="1:20" x14ac:dyDescent="0.15">
      <c r="A856">
        <v>20230413</v>
      </c>
      <c r="B856">
        <v>32070458</v>
      </c>
      <c r="C856" t="s">
        <v>800</v>
      </c>
      <c r="D856" t="s">
        <v>788</v>
      </c>
      <c r="E856" t="s">
        <v>496</v>
      </c>
      <c r="F856" t="s">
        <v>495</v>
      </c>
      <c r="G856" t="s">
        <v>789</v>
      </c>
      <c r="H856" t="s">
        <v>496</v>
      </c>
      <c r="I856">
        <v>2158492</v>
      </c>
      <c r="J856" t="s">
        <v>793</v>
      </c>
      <c r="K856" t="s">
        <v>496</v>
      </c>
      <c r="L856" t="s">
        <v>791</v>
      </c>
      <c r="M856" t="s">
        <v>723</v>
      </c>
      <c r="N856" t="s">
        <v>724</v>
      </c>
      <c r="O856" t="s">
        <v>56</v>
      </c>
      <c r="P856" t="s">
        <v>725</v>
      </c>
      <c r="Q856">
        <v>569.66</v>
      </c>
      <c r="R856">
        <v>478.66</v>
      </c>
      <c r="S856" t="str">
        <f t="shared" si="13"/>
        <v>成都哈拜网络科技有限公司-数字媒体事业部上海哈啰普惠科技有限公司CPC</v>
      </c>
      <c r="T856" t="e">
        <f>VLOOKUP(S:S,[1]Sheet1!N:N,1,0)</f>
        <v>#N/A</v>
      </c>
    </row>
    <row r="857" spans="1:20" x14ac:dyDescent="0.15">
      <c r="A857">
        <v>20230414</v>
      </c>
      <c r="B857">
        <v>32070458</v>
      </c>
      <c r="C857" t="s">
        <v>800</v>
      </c>
      <c r="D857" t="s">
        <v>788</v>
      </c>
      <c r="E857" t="s">
        <v>496</v>
      </c>
      <c r="F857" t="s">
        <v>495</v>
      </c>
      <c r="G857" t="s">
        <v>789</v>
      </c>
      <c r="H857" t="s">
        <v>496</v>
      </c>
      <c r="I857">
        <v>2158492</v>
      </c>
      <c r="J857" t="s">
        <v>793</v>
      </c>
      <c r="K857" t="s">
        <v>496</v>
      </c>
      <c r="L857" t="s">
        <v>791</v>
      </c>
      <c r="M857" t="s">
        <v>723</v>
      </c>
      <c r="N857" t="s">
        <v>724</v>
      </c>
      <c r="O857" t="s">
        <v>56</v>
      </c>
      <c r="P857" t="s">
        <v>725</v>
      </c>
      <c r="Q857">
        <v>699.6</v>
      </c>
      <c r="R857">
        <v>587.84</v>
      </c>
      <c r="S857" t="str">
        <f t="shared" si="13"/>
        <v>成都哈拜网络科技有限公司-数字媒体事业部上海哈啰普惠科技有限公司CPC</v>
      </c>
      <c r="T857" t="e">
        <f>VLOOKUP(S:S,[1]Sheet1!N:N,1,0)</f>
        <v>#N/A</v>
      </c>
    </row>
    <row r="858" spans="1:20" x14ac:dyDescent="0.15">
      <c r="A858">
        <v>20230415</v>
      </c>
      <c r="B858">
        <v>32070458</v>
      </c>
      <c r="C858" t="s">
        <v>800</v>
      </c>
      <c r="D858" t="s">
        <v>788</v>
      </c>
      <c r="E858" t="s">
        <v>496</v>
      </c>
      <c r="F858" t="s">
        <v>495</v>
      </c>
      <c r="G858" t="s">
        <v>789</v>
      </c>
      <c r="H858" t="s">
        <v>496</v>
      </c>
      <c r="I858">
        <v>2158492</v>
      </c>
      <c r="J858" t="s">
        <v>793</v>
      </c>
      <c r="K858" t="s">
        <v>496</v>
      </c>
      <c r="L858" t="s">
        <v>791</v>
      </c>
      <c r="M858" t="s">
        <v>723</v>
      </c>
      <c r="N858" t="s">
        <v>724</v>
      </c>
      <c r="O858" t="s">
        <v>56</v>
      </c>
      <c r="P858" t="s">
        <v>725</v>
      </c>
      <c r="Q858">
        <v>680.23</v>
      </c>
      <c r="R858">
        <v>571.57000000000005</v>
      </c>
      <c r="S858" t="str">
        <f t="shared" si="13"/>
        <v>成都哈拜网络科技有限公司-数字媒体事业部上海哈啰普惠科技有限公司CPC</v>
      </c>
      <c r="T858" t="e">
        <f>VLOOKUP(S:S,[1]Sheet1!N:N,1,0)</f>
        <v>#N/A</v>
      </c>
    </row>
    <row r="859" spans="1:20" x14ac:dyDescent="0.15">
      <c r="A859">
        <v>20230416</v>
      </c>
      <c r="B859">
        <v>32070458</v>
      </c>
      <c r="C859" t="s">
        <v>800</v>
      </c>
      <c r="D859" t="s">
        <v>788</v>
      </c>
      <c r="E859" t="s">
        <v>496</v>
      </c>
      <c r="F859" t="s">
        <v>495</v>
      </c>
      <c r="G859" t="s">
        <v>789</v>
      </c>
      <c r="H859" t="s">
        <v>496</v>
      </c>
      <c r="I859">
        <v>2158492</v>
      </c>
      <c r="J859" t="s">
        <v>793</v>
      </c>
      <c r="K859" t="s">
        <v>496</v>
      </c>
      <c r="L859" t="s">
        <v>791</v>
      </c>
      <c r="M859" t="s">
        <v>723</v>
      </c>
      <c r="N859" t="s">
        <v>724</v>
      </c>
      <c r="O859" t="s">
        <v>56</v>
      </c>
      <c r="P859" t="s">
        <v>725</v>
      </c>
      <c r="Q859">
        <v>852.81</v>
      </c>
      <c r="R859">
        <v>716.58</v>
      </c>
      <c r="S859" t="str">
        <f t="shared" si="13"/>
        <v>成都哈拜网络科技有限公司-数字媒体事业部上海哈啰普惠科技有限公司CPC</v>
      </c>
      <c r="T859" t="e">
        <f>VLOOKUP(S:S,[1]Sheet1!N:N,1,0)</f>
        <v>#N/A</v>
      </c>
    </row>
    <row r="860" spans="1:20" x14ac:dyDescent="0.15">
      <c r="A860">
        <v>20230417</v>
      </c>
      <c r="B860">
        <v>32070458</v>
      </c>
      <c r="C860" t="s">
        <v>800</v>
      </c>
      <c r="D860" t="s">
        <v>788</v>
      </c>
      <c r="E860" t="s">
        <v>496</v>
      </c>
      <c r="F860" t="s">
        <v>495</v>
      </c>
      <c r="G860" t="s">
        <v>789</v>
      </c>
      <c r="H860" t="s">
        <v>496</v>
      </c>
      <c r="I860">
        <v>2158492</v>
      </c>
      <c r="J860" t="s">
        <v>793</v>
      </c>
      <c r="K860" t="s">
        <v>496</v>
      </c>
      <c r="L860" t="s">
        <v>791</v>
      </c>
      <c r="M860" t="s">
        <v>723</v>
      </c>
      <c r="N860" t="s">
        <v>724</v>
      </c>
      <c r="O860" t="s">
        <v>56</v>
      </c>
      <c r="P860" t="s">
        <v>725</v>
      </c>
      <c r="Q860">
        <v>722.22</v>
      </c>
      <c r="R860">
        <v>606.86</v>
      </c>
      <c r="S860" t="str">
        <f t="shared" si="13"/>
        <v>成都哈拜网络科技有限公司-数字媒体事业部上海哈啰普惠科技有限公司CPC</v>
      </c>
      <c r="T860" t="e">
        <f>VLOOKUP(S:S,[1]Sheet1!N:N,1,0)</f>
        <v>#N/A</v>
      </c>
    </row>
    <row r="861" spans="1:20" x14ac:dyDescent="0.15">
      <c r="A861">
        <v>20230418</v>
      </c>
      <c r="B861">
        <v>32070458</v>
      </c>
      <c r="C861" t="s">
        <v>800</v>
      </c>
      <c r="D861" t="s">
        <v>788</v>
      </c>
      <c r="E861" t="s">
        <v>496</v>
      </c>
      <c r="F861" t="s">
        <v>495</v>
      </c>
      <c r="G861" t="s">
        <v>789</v>
      </c>
      <c r="H861" t="s">
        <v>496</v>
      </c>
      <c r="I861">
        <v>2158492</v>
      </c>
      <c r="J861" t="s">
        <v>793</v>
      </c>
      <c r="K861" t="s">
        <v>496</v>
      </c>
      <c r="L861" t="s">
        <v>791</v>
      </c>
      <c r="M861" t="s">
        <v>723</v>
      </c>
      <c r="N861" t="s">
        <v>724</v>
      </c>
      <c r="O861" t="s">
        <v>56</v>
      </c>
      <c r="P861" t="s">
        <v>725</v>
      </c>
      <c r="Q861">
        <v>625.79</v>
      </c>
      <c r="R861">
        <v>525.82000000000005</v>
      </c>
      <c r="S861" t="str">
        <f t="shared" si="13"/>
        <v>成都哈拜网络科技有限公司-数字媒体事业部上海哈啰普惠科技有限公司CPC</v>
      </c>
      <c r="T861" t="e">
        <f>VLOOKUP(S:S,[1]Sheet1!N:N,1,0)</f>
        <v>#N/A</v>
      </c>
    </row>
    <row r="862" spans="1:20" x14ac:dyDescent="0.15">
      <c r="A862">
        <v>20230419</v>
      </c>
      <c r="B862">
        <v>32070458</v>
      </c>
      <c r="C862" t="s">
        <v>800</v>
      </c>
      <c r="D862" t="s">
        <v>788</v>
      </c>
      <c r="E862" t="s">
        <v>496</v>
      </c>
      <c r="F862" t="s">
        <v>495</v>
      </c>
      <c r="G862" t="s">
        <v>789</v>
      </c>
      <c r="H862" t="s">
        <v>496</v>
      </c>
      <c r="I862">
        <v>2158492</v>
      </c>
      <c r="J862" t="s">
        <v>793</v>
      </c>
      <c r="K862" t="s">
        <v>496</v>
      </c>
      <c r="L862" t="s">
        <v>791</v>
      </c>
      <c r="M862" t="s">
        <v>723</v>
      </c>
      <c r="N862" t="s">
        <v>724</v>
      </c>
      <c r="O862" t="s">
        <v>56</v>
      </c>
      <c r="P862" t="s">
        <v>725</v>
      </c>
      <c r="Q862">
        <v>844.16</v>
      </c>
      <c r="R862">
        <v>709.32</v>
      </c>
      <c r="S862" t="str">
        <f t="shared" si="13"/>
        <v>成都哈拜网络科技有限公司-数字媒体事业部上海哈啰普惠科技有限公司CPC</v>
      </c>
      <c r="T862" t="e">
        <f>VLOOKUP(S:S,[1]Sheet1!N:N,1,0)</f>
        <v>#N/A</v>
      </c>
    </row>
    <row r="863" spans="1:20" x14ac:dyDescent="0.15">
      <c r="A863">
        <v>20230420</v>
      </c>
      <c r="B863">
        <v>32070458</v>
      </c>
      <c r="C863" t="s">
        <v>800</v>
      </c>
      <c r="D863" t="s">
        <v>788</v>
      </c>
      <c r="E863" t="s">
        <v>496</v>
      </c>
      <c r="F863" t="s">
        <v>495</v>
      </c>
      <c r="G863" t="s">
        <v>789</v>
      </c>
      <c r="H863" t="s">
        <v>496</v>
      </c>
      <c r="I863">
        <v>2158492</v>
      </c>
      <c r="J863" t="s">
        <v>793</v>
      </c>
      <c r="K863" t="s">
        <v>496</v>
      </c>
      <c r="L863" t="s">
        <v>791</v>
      </c>
      <c r="M863" t="s">
        <v>723</v>
      </c>
      <c r="N863" t="s">
        <v>724</v>
      </c>
      <c r="O863" t="s">
        <v>56</v>
      </c>
      <c r="P863" t="s">
        <v>725</v>
      </c>
      <c r="Q863">
        <v>745.92</v>
      </c>
      <c r="R863">
        <v>626.77</v>
      </c>
      <c r="S863" t="str">
        <f t="shared" si="13"/>
        <v>成都哈拜网络科技有限公司-数字媒体事业部上海哈啰普惠科技有限公司CPC</v>
      </c>
      <c r="T863" t="e">
        <f>VLOOKUP(S:S,[1]Sheet1!N:N,1,0)</f>
        <v>#N/A</v>
      </c>
    </row>
    <row r="864" spans="1:20" x14ac:dyDescent="0.15">
      <c r="A864">
        <v>20230421</v>
      </c>
      <c r="B864">
        <v>32070458</v>
      </c>
      <c r="C864" t="s">
        <v>800</v>
      </c>
      <c r="D864" t="s">
        <v>788</v>
      </c>
      <c r="E864" t="s">
        <v>496</v>
      </c>
      <c r="F864" t="s">
        <v>495</v>
      </c>
      <c r="G864" t="s">
        <v>789</v>
      </c>
      <c r="H864" t="s">
        <v>496</v>
      </c>
      <c r="I864">
        <v>2158492</v>
      </c>
      <c r="J864" t="s">
        <v>793</v>
      </c>
      <c r="K864" t="s">
        <v>496</v>
      </c>
      <c r="L864" t="s">
        <v>791</v>
      </c>
      <c r="M864" t="s">
        <v>723</v>
      </c>
      <c r="N864" t="s">
        <v>724</v>
      </c>
      <c r="O864" t="s">
        <v>56</v>
      </c>
      <c r="P864" t="s">
        <v>725</v>
      </c>
      <c r="Q864">
        <v>297.42</v>
      </c>
      <c r="R864">
        <v>249.9</v>
      </c>
      <c r="S864" t="str">
        <f t="shared" si="13"/>
        <v>成都哈拜网络科技有限公司-数字媒体事业部上海哈啰普惠科技有限公司CPC</v>
      </c>
      <c r="T864" t="e">
        <f>VLOOKUP(S:S,[1]Sheet1!N:N,1,0)</f>
        <v>#N/A</v>
      </c>
    </row>
    <row r="865" spans="1:20" x14ac:dyDescent="0.15">
      <c r="A865">
        <v>20230401</v>
      </c>
      <c r="B865">
        <v>32325622</v>
      </c>
      <c r="C865" t="s">
        <v>801</v>
      </c>
      <c r="D865" t="s">
        <v>802</v>
      </c>
      <c r="E865" t="s">
        <v>482</v>
      </c>
      <c r="F865" t="s">
        <v>483</v>
      </c>
      <c r="G865" t="s">
        <v>803</v>
      </c>
      <c r="H865" t="s">
        <v>482</v>
      </c>
      <c r="I865">
        <v>2137825</v>
      </c>
      <c r="J865" t="s">
        <v>804</v>
      </c>
      <c r="K865" t="s">
        <v>482</v>
      </c>
      <c r="L865" t="s">
        <v>805</v>
      </c>
      <c r="M865" t="s">
        <v>723</v>
      </c>
      <c r="N865" t="s">
        <v>724</v>
      </c>
      <c r="O865" t="s">
        <v>56</v>
      </c>
      <c r="P865" t="s">
        <v>725</v>
      </c>
      <c r="Q865">
        <v>1048.24</v>
      </c>
      <c r="R865">
        <v>1048.24</v>
      </c>
      <c r="S865" t="str">
        <f t="shared" si="13"/>
        <v>湖南大写信息科技有限公司-四部湖南大写信息科技有限公司CPC</v>
      </c>
      <c r="T865" t="e">
        <f>VLOOKUP(S:S,[1]Sheet1!N:N,1,0)</f>
        <v>#N/A</v>
      </c>
    </row>
    <row r="866" spans="1:20" x14ac:dyDescent="0.15">
      <c r="A866">
        <v>20230402</v>
      </c>
      <c r="B866">
        <v>32325622</v>
      </c>
      <c r="C866" t="s">
        <v>801</v>
      </c>
      <c r="D866" t="s">
        <v>802</v>
      </c>
      <c r="E866" t="s">
        <v>482</v>
      </c>
      <c r="F866" t="s">
        <v>483</v>
      </c>
      <c r="G866" t="s">
        <v>803</v>
      </c>
      <c r="H866" t="s">
        <v>482</v>
      </c>
      <c r="I866">
        <v>2137825</v>
      </c>
      <c r="J866" t="s">
        <v>804</v>
      </c>
      <c r="K866" t="s">
        <v>482</v>
      </c>
      <c r="L866" t="s">
        <v>805</v>
      </c>
      <c r="M866" t="s">
        <v>723</v>
      </c>
      <c r="N866" t="s">
        <v>724</v>
      </c>
      <c r="O866" t="s">
        <v>56</v>
      </c>
      <c r="P866" t="s">
        <v>725</v>
      </c>
      <c r="Q866">
        <v>853.15</v>
      </c>
      <c r="R866">
        <v>853.15</v>
      </c>
      <c r="S866" t="str">
        <f t="shared" si="13"/>
        <v>湖南大写信息科技有限公司-四部湖南大写信息科技有限公司CPC</v>
      </c>
      <c r="T866" t="e">
        <f>VLOOKUP(S:S,[1]Sheet1!N:N,1,0)</f>
        <v>#N/A</v>
      </c>
    </row>
    <row r="867" spans="1:20" x14ac:dyDescent="0.15">
      <c r="A867">
        <v>20230403</v>
      </c>
      <c r="B867">
        <v>32325622</v>
      </c>
      <c r="C867" t="s">
        <v>801</v>
      </c>
      <c r="D867" t="s">
        <v>802</v>
      </c>
      <c r="E867" t="s">
        <v>482</v>
      </c>
      <c r="F867" t="s">
        <v>483</v>
      </c>
      <c r="G867" t="s">
        <v>803</v>
      </c>
      <c r="H867" t="s">
        <v>482</v>
      </c>
      <c r="I867">
        <v>2137825</v>
      </c>
      <c r="J867" t="s">
        <v>804</v>
      </c>
      <c r="K867" t="s">
        <v>482</v>
      </c>
      <c r="L867" t="s">
        <v>805</v>
      </c>
      <c r="M867" t="s">
        <v>723</v>
      </c>
      <c r="N867" t="s">
        <v>724</v>
      </c>
      <c r="O867" t="s">
        <v>56</v>
      </c>
      <c r="P867" t="s">
        <v>725</v>
      </c>
      <c r="Q867">
        <v>741.94</v>
      </c>
      <c r="R867">
        <v>741.94</v>
      </c>
      <c r="S867" t="str">
        <f t="shared" si="13"/>
        <v>湖南大写信息科技有限公司-四部湖南大写信息科技有限公司CPC</v>
      </c>
      <c r="T867" t="e">
        <f>VLOOKUP(S:S,[1]Sheet1!N:N,1,0)</f>
        <v>#N/A</v>
      </c>
    </row>
    <row r="868" spans="1:20" x14ac:dyDescent="0.15">
      <c r="A868">
        <v>20230404</v>
      </c>
      <c r="B868">
        <v>32325622</v>
      </c>
      <c r="C868" t="s">
        <v>801</v>
      </c>
      <c r="D868" t="s">
        <v>802</v>
      </c>
      <c r="E868" t="s">
        <v>482</v>
      </c>
      <c r="F868" t="s">
        <v>483</v>
      </c>
      <c r="G868" t="s">
        <v>803</v>
      </c>
      <c r="H868" t="s">
        <v>482</v>
      </c>
      <c r="I868">
        <v>2137825</v>
      </c>
      <c r="J868" t="s">
        <v>804</v>
      </c>
      <c r="K868" t="s">
        <v>482</v>
      </c>
      <c r="L868" t="s">
        <v>805</v>
      </c>
      <c r="M868" t="s">
        <v>723</v>
      </c>
      <c r="N868" t="s">
        <v>724</v>
      </c>
      <c r="O868" t="s">
        <v>56</v>
      </c>
      <c r="P868" t="s">
        <v>725</v>
      </c>
      <c r="Q868">
        <v>1003.03</v>
      </c>
      <c r="R868">
        <v>1003.03</v>
      </c>
      <c r="S868" t="str">
        <f t="shared" si="13"/>
        <v>湖南大写信息科技有限公司-四部湖南大写信息科技有限公司CPC</v>
      </c>
      <c r="T868" t="e">
        <f>VLOOKUP(S:S,[1]Sheet1!N:N,1,0)</f>
        <v>#N/A</v>
      </c>
    </row>
    <row r="869" spans="1:20" x14ac:dyDescent="0.15">
      <c r="A869">
        <v>20230405</v>
      </c>
      <c r="B869">
        <v>32325622</v>
      </c>
      <c r="C869" t="s">
        <v>801</v>
      </c>
      <c r="D869" t="s">
        <v>802</v>
      </c>
      <c r="E869" t="s">
        <v>482</v>
      </c>
      <c r="F869" t="s">
        <v>483</v>
      </c>
      <c r="G869" t="s">
        <v>803</v>
      </c>
      <c r="H869" t="s">
        <v>482</v>
      </c>
      <c r="I869">
        <v>2137825</v>
      </c>
      <c r="J869" t="s">
        <v>804</v>
      </c>
      <c r="K869" t="s">
        <v>482</v>
      </c>
      <c r="L869" t="s">
        <v>805</v>
      </c>
      <c r="M869" t="s">
        <v>723</v>
      </c>
      <c r="N869" t="s">
        <v>724</v>
      </c>
      <c r="O869" t="s">
        <v>56</v>
      </c>
      <c r="P869" t="s">
        <v>725</v>
      </c>
      <c r="Q869">
        <v>1007.56</v>
      </c>
      <c r="R869">
        <v>1007.56</v>
      </c>
      <c r="S869" t="str">
        <f t="shared" si="13"/>
        <v>湖南大写信息科技有限公司-四部湖南大写信息科技有限公司CPC</v>
      </c>
      <c r="T869" t="e">
        <f>VLOOKUP(S:S,[1]Sheet1!N:N,1,0)</f>
        <v>#N/A</v>
      </c>
    </row>
    <row r="870" spans="1:20" x14ac:dyDescent="0.15">
      <c r="A870">
        <v>20230406</v>
      </c>
      <c r="B870">
        <v>32325622</v>
      </c>
      <c r="C870" t="s">
        <v>801</v>
      </c>
      <c r="D870" t="s">
        <v>802</v>
      </c>
      <c r="E870" t="s">
        <v>482</v>
      </c>
      <c r="F870" t="s">
        <v>483</v>
      </c>
      <c r="G870" t="s">
        <v>803</v>
      </c>
      <c r="H870" t="s">
        <v>482</v>
      </c>
      <c r="I870">
        <v>2137825</v>
      </c>
      <c r="J870" t="s">
        <v>804</v>
      </c>
      <c r="K870" t="s">
        <v>482</v>
      </c>
      <c r="L870" t="s">
        <v>805</v>
      </c>
      <c r="M870" t="s">
        <v>723</v>
      </c>
      <c r="N870" t="s">
        <v>724</v>
      </c>
      <c r="O870" t="s">
        <v>56</v>
      </c>
      <c r="P870" t="s">
        <v>725</v>
      </c>
      <c r="Q870">
        <v>1005.67</v>
      </c>
      <c r="R870">
        <v>1005.67</v>
      </c>
      <c r="S870" t="str">
        <f t="shared" si="13"/>
        <v>湖南大写信息科技有限公司-四部湖南大写信息科技有限公司CPC</v>
      </c>
      <c r="T870" t="e">
        <f>VLOOKUP(S:S,[1]Sheet1!N:N,1,0)</f>
        <v>#N/A</v>
      </c>
    </row>
    <row r="871" spans="1:20" x14ac:dyDescent="0.15">
      <c r="A871">
        <v>20230407</v>
      </c>
      <c r="B871">
        <v>32325622</v>
      </c>
      <c r="C871" t="s">
        <v>801</v>
      </c>
      <c r="D871" t="s">
        <v>802</v>
      </c>
      <c r="E871" t="s">
        <v>482</v>
      </c>
      <c r="F871" t="s">
        <v>483</v>
      </c>
      <c r="G871" t="s">
        <v>803</v>
      </c>
      <c r="H871" t="s">
        <v>482</v>
      </c>
      <c r="I871">
        <v>2137825</v>
      </c>
      <c r="J871" t="s">
        <v>804</v>
      </c>
      <c r="K871" t="s">
        <v>482</v>
      </c>
      <c r="L871" t="s">
        <v>805</v>
      </c>
      <c r="M871" t="s">
        <v>723</v>
      </c>
      <c r="N871" t="s">
        <v>724</v>
      </c>
      <c r="O871" t="s">
        <v>56</v>
      </c>
      <c r="P871" t="s">
        <v>725</v>
      </c>
      <c r="Q871">
        <v>1005.29</v>
      </c>
      <c r="R871">
        <v>1005.29</v>
      </c>
      <c r="S871" t="str">
        <f t="shared" si="13"/>
        <v>湖南大写信息科技有限公司-四部湖南大写信息科技有限公司CPC</v>
      </c>
      <c r="T871" t="e">
        <f>VLOOKUP(S:S,[1]Sheet1!N:N,1,0)</f>
        <v>#N/A</v>
      </c>
    </row>
    <row r="872" spans="1:20" x14ac:dyDescent="0.15">
      <c r="A872">
        <v>20230408</v>
      </c>
      <c r="B872">
        <v>32325622</v>
      </c>
      <c r="C872" t="s">
        <v>801</v>
      </c>
      <c r="D872" t="s">
        <v>802</v>
      </c>
      <c r="E872" t="s">
        <v>482</v>
      </c>
      <c r="F872" t="s">
        <v>483</v>
      </c>
      <c r="G872" t="s">
        <v>803</v>
      </c>
      <c r="H872" t="s">
        <v>482</v>
      </c>
      <c r="I872">
        <v>2137825</v>
      </c>
      <c r="J872" t="s">
        <v>804</v>
      </c>
      <c r="K872" t="s">
        <v>482</v>
      </c>
      <c r="L872" t="s">
        <v>805</v>
      </c>
      <c r="M872" t="s">
        <v>723</v>
      </c>
      <c r="N872" t="s">
        <v>724</v>
      </c>
      <c r="O872" t="s">
        <v>56</v>
      </c>
      <c r="P872" t="s">
        <v>725</v>
      </c>
      <c r="Q872">
        <v>1005</v>
      </c>
      <c r="R872">
        <v>1005</v>
      </c>
      <c r="S872" t="str">
        <f t="shared" si="13"/>
        <v>湖南大写信息科技有限公司-四部湖南大写信息科技有限公司CPC</v>
      </c>
      <c r="T872" t="e">
        <f>VLOOKUP(S:S,[1]Sheet1!N:N,1,0)</f>
        <v>#N/A</v>
      </c>
    </row>
    <row r="873" spans="1:20" x14ac:dyDescent="0.15">
      <c r="A873">
        <v>20230409</v>
      </c>
      <c r="B873">
        <v>32325622</v>
      </c>
      <c r="C873" t="s">
        <v>801</v>
      </c>
      <c r="D873" t="s">
        <v>802</v>
      </c>
      <c r="E873" t="s">
        <v>482</v>
      </c>
      <c r="F873" t="s">
        <v>483</v>
      </c>
      <c r="G873" t="s">
        <v>803</v>
      </c>
      <c r="H873" t="s">
        <v>482</v>
      </c>
      <c r="I873">
        <v>2137825</v>
      </c>
      <c r="J873" t="s">
        <v>804</v>
      </c>
      <c r="K873" t="s">
        <v>482</v>
      </c>
      <c r="L873" t="s">
        <v>805</v>
      </c>
      <c r="M873" t="s">
        <v>723</v>
      </c>
      <c r="N873" t="s">
        <v>724</v>
      </c>
      <c r="O873" t="s">
        <v>56</v>
      </c>
      <c r="P873" t="s">
        <v>725</v>
      </c>
      <c r="Q873">
        <v>1013.72</v>
      </c>
      <c r="R873">
        <v>1013.72</v>
      </c>
      <c r="S873" t="str">
        <f t="shared" si="13"/>
        <v>湖南大写信息科技有限公司-四部湖南大写信息科技有限公司CPC</v>
      </c>
      <c r="T873" t="e">
        <f>VLOOKUP(S:S,[1]Sheet1!N:N,1,0)</f>
        <v>#N/A</v>
      </c>
    </row>
    <row r="874" spans="1:20" x14ac:dyDescent="0.15">
      <c r="A874">
        <v>20230410</v>
      </c>
      <c r="B874">
        <v>32325622</v>
      </c>
      <c r="C874" t="s">
        <v>801</v>
      </c>
      <c r="D874" t="s">
        <v>802</v>
      </c>
      <c r="E874" t="s">
        <v>482</v>
      </c>
      <c r="F874" t="s">
        <v>483</v>
      </c>
      <c r="G874" t="s">
        <v>803</v>
      </c>
      <c r="H874" t="s">
        <v>482</v>
      </c>
      <c r="I874">
        <v>2137825</v>
      </c>
      <c r="J874" t="s">
        <v>804</v>
      </c>
      <c r="K874" t="s">
        <v>482</v>
      </c>
      <c r="L874" t="s">
        <v>805</v>
      </c>
      <c r="M874" t="s">
        <v>723</v>
      </c>
      <c r="N874" t="s">
        <v>724</v>
      </c>
      <c r="O874" t="s">
        <v>56</v>
      </c>
      <c r="P874" t="s">
        <v>725</v>
      </c>
      <c r="Q874">
        <v>1038.3900000000001</v>
      </c>
      <c r="R874">
        <v>1038.3900000000001</v>
      </c>
      <c r="S874" t="str">
        <f t="shared" si="13"/>
        <v>湖南大写信息科技有限公司-四部湖南大写信息科技有限公司CPC</v>
      </c>
      <c r="T874" t="e">
        <f>VLOOKUP(S:S,[1]Sheet1!N:N,1,0)</f>
        <v>#N/A</v>
      </c>
    </row>
    <row r="875" spans="1:20" x14ac:dyDescent="0.15">
      <c r="A875">
        <v>20230411</v>
      </c>
      <c r="B875">
        <v>32325622</v>
      </c>
      <c r="C875" t="s">
        <v>801</v>
      </c>
      <c r="D875" t="s">
        <v>802</v>
      </c>
      <c r="E875" t="s">
        <v>482</v>
      </c>
      <c r="F875" t="s">
        <v>483</v>
      </c>
      <c r="G875" t="s">
        <v>803</v>
      </c>
      <c r="H875" t="s">
        <v>482</v>
      </c>
      <c r="I875">
        <v>2137825</v>
      </c>
      <c r="J875" t="s">
        <v>804</v>
      </c>
      <c r="K875" t="s">
        <v>482</v>
      </c>
      <c r="L875" t="s">
        <v>805</v>
      </c>
      <c r="M875" t="s">
        <v>723</v>
      </c>
      <c r="N875" t="s">
        <v>724</v>
      </c>
      <c r="O875" t="s">
        <v>56</v>
      </c>
      <c r="P875" t="s">
        <v>725</v>
      </c>
      <c r="Q875">
        <v>1011.82</v>
      </c>
      <c r="R875">
        <v>1011.82</v>
      </c>
      <c r="S875" t="str">
        <f t="shared" si="13"/>
        <v>湖南大写信息科技有限公司-四部湖南大写信息科技有限公司CPC</v>
      </c>
      <c r="T875" t="e">
        <f>VLOOKUP(S:S,[1]Sheet1!N:N,1,0)</f>
        <v>#N/A</v>
      </c>
    </row>
    <row r="876" spans="1:20" x14ac:dyDescent="0.15">
      <c r="A876">
        <v>20230412</v>
      </c>
      <c r="B876">
        <v>32325622</v>
      </c>
      <c r="C876" t="s">
        <v>801</v>
      </c>
      <c r="D876" t="s">
        <v>802</v>
      </c>
      <c r="E876" t="s">
        <v>482</v>
      </c>
      <c r="F876" t="s">
        <v>483</v>
      </c>
      <c r="G876" t="s">
        <v>803</v>
      </c>
      <c r="H876" t="s">
        <v>482</v>
      </c>
      <c r="I876">
        <v>2137825</v>
      </c>
      <c r="J876" t="s">
        <v>804</v>
      </c>
      <c r="K876" t="s">
        <v>482</v>
      </c>
      <c r="L876" t="s">
        <v>805</v>
      </c>
      <c r="M876" t="s">
        <v>723</v>
      </c>
      <c r="N876" t="s">
        <v>724</v>
      </c>
      <c r="O876" t="s">
        <v>56</v>
      </c>
      <c r="P876" t="s">
        <v>725</v>
      </c>
      <c r="Q876">
        <v>1017.36</v>
      </c>
      <c r="R876">
        <v>1017.36</v>
      </c>
      <c r="S876" t="str">
        <f t="shared" si="13"/>
        <v>湖南大写信息科技有限公司-四部湖南大写信息科技有限公司CPC</v>
      </c>
      <c r="T876" t="e">
        <f>VLOOKUP(S:S,[1]Sheet1!N:N,1,0)</f>
        <v>#N/A</v>
      </c>
    </row>
    <row r="877" spans="1:20" x14ac:dyDescent="0.15">
      <c r="A877">
        <v>20230413</v>
      </c>
      <c r="B877">
        <v>32325622</v>
      </c>
      <c r="C877" t="s">
        <v>801</v>
      </c>
      <c r="D877" t="s">
        <v>802</v>
      </c>
      <c r="E877" t="s">
        <v>482</v>
      </c>
      <c r="F877" t="s">
        <v>483</v>
      </c>
      <c r="G877" t="s">
        <v>803</v>
      </c>
      <c r="H877" t="s">
        <v>482</v>
      </c>
      <c r="I877">
        <v>2137825</v>
      </c>
      <c r="J877" t="s">
        <v>804</v>
      </c>
      <c r="K877" t="s">
        <v>482</v>
      </c>
      <c r="L877" t="s">
        <v>805</v>
      </c>
      <c r="M877" t="s">
        <v>723</v>
      </c>
      <c r="N877" t="s">
        <v>724</v>
      </c>
      <c r="O877" t="s">
        <v>56</v>
      </c>
      <c r="P877" t="s">
        <v>725</v>
      </c>
      <c r="Q877">
        <v>1006.21</v>
      </c>
      <c r="R877">
        <v>1006.21</v>
      </c>
      <c r="S877" t="str">
        <f t="shared" si="13"/>
        <v>湖南大写信息科技有限公司-四部湖南大写信息科技有限公司CPC</v>
      </c>
      <c r="T877" t="e">
        <f>VLOOKUP(S:S,[1]Sheet1!N:N,1,0)</f>
        <v>#N/A</v>
      </c>
    </row>
    <row r="878" spans="1:20" x14ac:dyDescent="0.15">
      <c r="A878">
        <v>20230414</v>
      </c>
      <c r="B878">
        <v>32325622</v>
      </c>
      <c r="C878" t="s">
        <v>801</v>
      </c>
      <c r="D878" t="s">
        <v>802</v>
      </c>
      <c r="E878" t="s">
        <v>482</v>
      </c>
      <c r="F878" t="s">
        <v>483</v>
      </c>
      <c r="G878" t="s">
        <v>803</v>
      </c>
      <c r="H878" t="s">
        <v>482</v>
      </c>
      <c r="I878">
        <v>2137825</v>
      </c>
      <c r="J878" t="s">
        <v>804</v>
      </c>
      <c r="K878" t="s">
        <v>482</v>
      </c>
      <c r="L878" t="s">
        <v>805</v>
      </c>
      <c r="M878" t="s">
        <v>723</v>
      </c>
      <c r="N878" t="s">
        <v>724</v>
      </c>
      <c r="O878" t="s">
        <v>56</v>
      </c>
      <c r="P878" t="s">
        <v>725</v>
      </c>
      <c r="Q878">
        <v>1031.8699999999999</v>
      </c>
      <c r="R878">
        <v>1031.8699999999999</v>
      </c>
      <c r="S878" t="str">
        <f t="shared" si="13"/>
        <v>湖南大写信息科技有限公司-四部湖南大写信息科技有限公司CPC</v>
      </c>
      <c r="T878" t="e">
        <f>VLOOKUP(S:S,[1]Sheet1!N:N,1,0)</f>
        <v>#N/A</v>
      </c>
    </row>
    <row r="879" spans="1:20" x14ac:dyDescent="0.15">
      <c r="A879">
        <v>20230415</v>
      </c>
      <c r="B879">
        <v>32325622</v>
      </c>
      <c r="C879" t="s">
        <v>801</v>
      </c>
      <c r="D879" t="s">
        <v>802</v>
      </c>
      <c r="E879" t="s">
        <v>482</v>
      </c>
      <c r="F879" t="s">
        <v>483</v>
      </c>
      <c r="G879" t="s">
        <v>803</v>
      </c>
      <c r="H879" t="s">
        <v>482</v>
      </c>
      <c r="I879">
        <v>2137825</v>
      </c>
      <c r="J879" t="s">
        <v>804</v>
      </c>
      <c r="K879" t="s">
        <v>482</v>
      </c>
      <c r="L879" t="s">
        <v>805</v>
      </c>
      <c r="M879" t="s">
        <v>723</v>
      </c>
      <c r="N879" t="s">
        <v>724</v>
      </c>
      <c r="O879" t="s">
        <v>56</v>
      </c>
      <c r="P879" t="s">
        <v>725</v>
      </c>
      <c r="Q879">
        <v>1005.92</v>
      </c>
      <c r="R879">
        <v>1005.92</v>
      </c>
      <c r="S879" t="str">
        <f t="shared" si="13"/>
        <v>湖南大写信息科技有限公司-四部湖南大写信息科技有限公司CPC</v>
      </c>
      <c r="T879" t="e">
        <f>VLOOKUP(S:S,[1]Sheet1!N:N,1,0)</f>
        <v>#N/A</v>
      </c>
    </row>
    <row r="880" spans="1:20" x14ac:dyDescent="0.15">
      <c r="A880">
        <v>20230416</v>
      </c>
      <c r="B880">
        <v>32325622</v>
      </c>
      <c r="C880" t="s">
        <v>801</v>
      </c>
      <c r="D880" t="s">
        <v>802</v>
      </c>
      <c r="E880" t="s">
        <v>482</v>
      </c>
      <c r="F880" t="s">
        <v>483</v>
      </c>
      <c r="G880" t="s">
        <v>803</v>
      </c>
      <c r="H880" t="s">
        <v>482</v>
      </c>
      <c r="I880">
        <v>2137825</v>
      </c>
      <c r="J880" t="s">
        <v>804</v>
      </c>
      <c r="K880" t="s">
        <v>482</v>
      </c>
      <c r="L880" t="s">
        <v>805</v>
      </c>
      <c r="M880" t="s">
        <v>723</v>
      </c>
      <c r="N880" t="s">
        <v>724</v>
      </c>
      <c r="O880" t="s">
        <v>56</v>
      </c>
      <c r="P880" t="s">
        <v>725</v>
      </c>
      <c r="Q880">
        <v>1017.67</v>
      </c>
      <c r="R880">
        <v>1017.67</v>
      </c>
      <c r="S880" t="str">
        <f t="shared" si="13"/>
        <v>湖南大写信息科技有限公司-四部湖南大写信息科技有限公司CPC</v>
      </c>
      <c r="T880" t="e">
        <f>VLOOKUP(S:S,[1]Sheet1!N:N,1,0)</f>
        <v>#N/A</v>
      </c>
    </row>
    <row r="881" spans="1:20" x14ac:dyDescent="0.15">
      <c r="A881">
        <v>20230417</v>
      </c>
      <c r="B881">
        <v>32325622</v>
      </c>
      <c r="C881" t="s">
        <v>801</v>
      </c>
      <c r="D881" t="s">
        <v>802</v>
      </c>
      <c r="E881" t="s">
        <v>482</v>
      </c>
      <c r="F881" t="s">
        <v>483</v>
      </c>
      <c r="G881" t="s">
        <v>803</v>
      </c>
      <c r="H881" t="s">
        <v>482</v>
      </c>
      <c r="I881">
        <v>2137825</v>
      </c>
      <c r="J881" t="s">
        <v>804</v>
      </c>
      <c r="K881" t="s">
        <v>482</v>
      </c>
      <c r="L881" t="s">
        <v>805</v>
      </c>
      <c r="M881" t="s">
        <v>723</v>
      </c>
      <c r="N881" t="s">
        <v>724</v>
      </c>
      <c r="O881" t="s">
        <v>56</v>
      </c>
      <c r="P881" t="s">
        <v>725</v>
      </c>
      <c r="Q881">
        <v>1013.01</v>
      </c>
      <c r="R881">
        <v>1013.01</v>
      </c>
      <c r="S881" t="str">
        <f t="shared" si="13"/>
        <v>湖南大写信息科技有限公司-四部湖南大写信息科技有限公司CPC</v>
      </c>
      <c r="T881" t="e">
        <f>VLOOKUP(S:S,[1]Sheet1!N:N,1,0)</f>
        <v>#N/A</v>
      </c>
    </row>
    <row r="882" spans="1:20" x14ac:dyDescent="0.15">
      <c r="A882">
        <v>20230418</v>
      </c>
      <c r="B882">
        <v>32325622</v>
      </c>
      <c r="C882" t="s">
        <v>801</v>
      </c>
      <c r="D882" t="s">
        <v>802</v>
      </c>
      <c r="E882" t="s">
        <v>482</v>
      </c>
      <c r="F882" t="s">
        <v>483</v>
      </c>
      <c r="G882" t="s">
        <v>803</v>
      </c>
      <c r="H882" t="s">
        <v>482</v>
      </c>
      <c r="I882">
        <v>2137825</v>
      </c>
      <c r="J882" t="s">
        <v>804</v>
      </c>
      <c r="K882" t="s">
        <v>482</v>
      </c>
      <c r="L882" t="s">
        <v>805</v>
      </c>
      <c r="M882" t="s">
        <v>723</v>
      </c>
      <c r="N882" t="s">
        <v>724</v>
      </c>
      <c r="O882" t="s">
        <v>56</v>
      </c>
      <c r="P882" t="s">
        <v>725</v>
      </c>
      <c r="Q882">
        <v>1011.09</v>
      </c>
      <c r="R882">
        <v>1011.09</v>
      </c>
      <c r="S882" t="str">
        <f t="shared" si="13"/>
        <v>湖南大写信息科技有限公司-四部湖南大写信息科技有限公司CPC</v>
      </c>
      <c r="T882" t="e">
        <f>VLOOKUP(S:S,[1]Sheet1!N:N,1,0)</f>
        <v>#N/A</v>
      </c>
    </row>
    <row r="883" spans="1:20" x14ac:dyDescent="0.15">
      <c r="A883">
        <v>20230419</v>
      </c>
      <c r="B883">
        <v>32325622</v>
      </c>
      <c r="C883" t="s">
        <v>801</v>
      </c>
      <c r="D883" t="s">
        <v>802</v>
      </c>
      <c r="E883" t="s">
        <v>482</v>
      </c>
      <c r="F883" t="s">
        <v>483</v>
      </c>
      <c r="G883" t="s">
        <v>803</v>
      </c>
      <c r="H883" t="s">
        <v>482</v>
      </c>
      <c r="I883">
        <v>2137825</v>
      </c>
      <c r="J883" t="s">
        <v>804</v>
      </c>
      <c r="K883" t="s">
        <v>482</v>
      </c>
      <c r="L883" t="s">
        <v>805</v>
      </c>
      <c r="M883" t="s">
        <v>723</v>
      </c>
      <c r="N883" t="s">
        <v>724</v>
      </c>
      <c r="O883" t="s">
        <v>56</v>
      </c>
      <c r="P883" t="s">
        <v>725</v>
      </c>
      <c r="Q883">
        <v>1006.33</v>
      </c>
      <c r="R883">
        <v>1006.33</v>
      </c>
      <c r="S883" t="str">
        <f t="shared" si="13"/>
        <v>湖南大写信息科技有限公司-四部湖南大写信息科技有限公司CPC</v>
      </c>
      <c r="T883" t="e">
        <f>VLOOKUP(S:S,[1]Sheet1!N:N,1,0)</f>
        <v>#N/A</v>
      </c>
    </row>
    <row r="884" spans="1:20" x14ac:dyDescent="0.15">
      <c r="A884">
        <v>20230420</v>
      </c>
      <c r="B884">
        <v>32325622</v>
      </c>
      <c r="C884" t="s">
        <v>801</v>
      </c>
      <c r="D884" t="s">
        <v>802</v>
      </c>
      <c r="E884" t="s">
        <v>482</v>
      </c>
      <c r="F884" t="s">
        <v>483</v>
      </c>
      <c r="G884" t="s">
        <v>803</v>
      </c>
      <c r="H884" t="s">
        <v>482</v>
      </c>
      <c r="I884">
        <v>2137825</v>
      </c>
      <c r="J884" t="s">
        <v>804</v>
      </c>
      <c r="K884" t="s">
        <v>482</v>
      </c>
      <c r="L884" t="s">
        <v>805</v>
      </c>
      <c r="M884" t="s">
        <v>723</v>
      </c>
      <c r="N884" t="s">
        <v>724</v>
      </c>
      <c r="O884" t="s">
        <v>56</v>
      </c>
      <c r="P884" t="s">
        <v>725</v>
      </c>
      <c r="Q884">
        <v>1011.5</v>
      </c>
      <c r="R884">
        <v>1011.5</v>
      </c>
      <c r="S884" t="str">
        <f t="shared" si="13"/>
        <v>湖南大写信息科技有限公司-四部湖南大写信息科技有限公司CPC</v>
      </c>
      <c r="T884" t="e">
        <f>VLOOKUP(S:S,[1]Sheet1!N:N,1,0)</f>
        <v>#N/A</v>
      </c>
    </row>
    <row r="885" spans="1:20" x14ac:dyDescent="0.15">
      <c r="A885">
        <v>20230421</v>
      </c>
      <c r="B885">
        <v>32325622</v>
      </c>
      <c r="C885" t="s">
        <v>801</v>
      </c>
      <c r="D885" t="s">
        <v>802</v>
      </c>
      <c r="E885" t="s">
        <v>482</v>
      </c>
      <c r="F885" t="s">
        <v>483</v>
      </c>
      <c r="G885" t="s">
        <v>803</v>
      </c>
      <c r="H885" t="s">
        <v>482</v>
      </c>
      <c r="I885">
        <v>2137825</v>
      </c>
      <c r="J885" t="s">
        <v>804</v>
      </c>
      <c r="K885" t="s">
        <v>482</v>
      </c>
      <c r="L885" t="s">
        <v>805</v>
      </c>
      <c r="M885" t="s">
        <v>723</v>
      </c>
      <c r="N885" t="s">
        <v>724</v>
      </c>
      <c r="O885" t="s">
        <v>56</v>
      </c>
      <c r="P885" t="s">
        <v>725</v>
      </c>
      <c r="Q885">
        <v>1006.76</v>
      </c>
      <c r="R885">
        <v>1006.76</v>
      </c>
      <c r="S885" t="str">
        <f t="shared" si="13"/>
        <v>湖南大写信息科技有限公司-四部湖南大写信息科技有限公司CPC</v>
      </c>
      <c r="T885" t="e">
        <f>VLOOKUP(S:S,[1]Sheet1!N:N,1,0)</f>
        <v>#N/A</v>
      </c>
    </row>
    <row r="886" spans="1:20" x14ac:dyDescent="0.15">
      <c r="A886">
        <v>20230422</v>
      </c>
      <c r="B886">
        <v>32325622</v>
      </c>
      <c r="C886" t="s">
        <v>801</v>
      </c>
      <c r="D886" t="s">
        <v>802</v>
      </c>
      <c r="E886" t="s">
        <v>482</v>
      </c>
      <c r="F886" t="s">
        <v>483</v>
      </c>
      <c r="G886" t="s">
        <v>803</v>
      </c>
      <c r="H886" t="s">
        <v>482</v>
      </c>
      <c r="I886">
        <v>2137825</v>
      </c>
      <c r="J886" t="s">
        <v>804</v>
      </c>
      <c r="K886" t="s">
        <v>482</v>
      </c>
      <c r="L886" t="s">
        <v>805</v>
      </c>
      <c r="M886" t="s">
        <v>723</v>
      </c>
      <c r="N886" t="s">
        <v>724</v>
      </c>
      <c r="O886" t="s">
        <v>56</v>
      </c>
      <c r="P886" t="s">
        <v>725</v>
      </c>
      <c r="Q886">
        <v>1001.45</v>
      </c>
      <c r="R886">
        <v>1001.45</v>
      </c>
      <c r="S886" t="str">
        <f t="shared" si="13"/>
        <v>湖南大写信息科技有限公司-四部湖南大写信息科技有限公司CPC</v>
      </c>
      <c r="T886" t="e">
        <f>VLOOKUP(S:S,[1]Sheet1!N:N,1,0)</f>
        <v>#N/A</v>
      </c>
    </row>
    <row r="887" spans="1:20" x14ac:dyDescent="0.15">
      <c r="A887">
        <v>20230423</v>
      </c>
      <c r="B887">
        <v>32325622</v>
      </c>
      <c r="C887" t="s">
        <v>801</v>
      </c>
      <c r="D887" t="s">
        <v>802</v>
      </c>
      <c r="E887" t="s">
        <v>482</v>
      </c>
      <c r="F887" t="s">
        <v>483</v>
      </c>
      <c r="G887" t="s">
        <v>803</v>
      </c>
      <c r="H887" t="s">
        <v>482</v>
      </c>
      <c r="I887">
        <v>2137825</v>
      </c>
      <c r="J887" t="s">
        <v>804</v>
      </c>
      <c r="K887" t="s">
        <v>482</v>
      </c>
      <c r="L887" t="s">
        <v>805</v>
      </c>
      <c r="M887" t="s">
        <v>723</v>
      </c>
      <c r="N887" t="s">
        <v>724</v>
      </c>
      <c r="O887" t="s">
        <v>56</v>
      </c>
      <c r="P887" t="s">
        <v>725</v>
      </c>
      <c r="Q887">
        <v>1000.02</v>
      </c>
      <c r="R887">
        <v>1000.02</v>
      </c>
      <c r="S887" t="str">
        <f t="shared" si="13"/>
        <v>湖南大写信息科技有限公司-四部湖南大写信息科技有限公司CPC</v>
      </c>
      <c r="T887" t="e">
        <f>VLOOKUP(S:S,[1]Sheet1!N:N,1,0)</f>
        <v>#N/A</v>
      </c>
    </row>
    <row r="888" spans="1:20" x14ac:dyDescent="0.15">
      <c r="A888">
        <v>20230424</v>
      </c>
      <c r="B888">
        <v>32325622</v>
      </c>
      <c r="C888" t="s">
        <v>801</v>
      </c>
      <c r="D888" t="s">
        <v>802</v>
      </c>
      <c r="E888" t="s">
        <v>482</v>
      </c>
      <c r="F888" t="s">
        <v>483</v>
      </c>
      <c r="G888" t="s">
        <v>803</v>
      </c>
      <c r="H888" t="s">
        <v>482</v>
      </c>
      <c r="I888">
        <v>2137825</v>
      </c>
      <c r="J888" t="s">
        <v>804</v>
      </c>
      <c r="K888" t="s">
        <v>482</v>
      </c>
      <c r="L888" t="s">
        <v>805</v>
      </c>
      <c r="M888" t="s">
        <v>723</v>
      </c>
      <c r="N888" t="s">
        <v>724</v>
      </c>
      <c r="O888" t="s">
        <v>56</v>
      </c>
      <c r="P888" t="s">
        <v>725</v>
      </c>
      <c r="Q888">
        <v>1006.12</v>
      </c>
      <c r="R888">
        <v>1006.12</v>
      </c>
      <c r="S888" t="str">
        <f t="shared" si="13"/>
        <v>湖南大写信息科技有限公司-四部湖南大写信息科技有限公司CPC</v>
      </c>
      <c r="T888" t="e">
        <f>VLOOKUP(S:S,[1]Sheet1!N:N,1,0)</f>
        <v>#N/A</v>
      </c>
    </row>
    <row r="889" spans="1:20" x14ac:dyDescent="0.15">
      <c r="A889">
        <v>20230425</v>
      </c>
      <c r="B889">
        <v>32325622</v>
      </c>
      <c r="C889" t="s">
        <v>801</v>
      </c>
      <c r="D889" t="s">
        <v>802</v>
      </c>
      <c r="E889" t="s">
        <v>482</v>
      </c>
      <c r="F889" t="s">
        <v>483</v>
      </c>
      <c r="G889" t="s">
        <v>803</v>
      </c>
      <c r="H889" t="s">
        <v>482</v>
      </c>
      <c r="I889">
        <v>2137825</v>
      </c>
      <c r="J889" t="s">
        <v>804</v>
      </c>
      <c r="K889" t="s">
        <v>482</v>
      </c>
      <c r="L889" t="s">
        <v>805</v>
      </c>
      <c r="M889" t="s">
        <v>723</v>
      </c>
      <c r="N889" t="s">
        <v>724</v>
      </c>
      <c r="O889" t="s">
        <v>56</v>
      </c>
      <c r="P889" t="s">
        <v>725</v>
      </c>
      <c r="Q889">
        <v>1008.29</v>
      </c>
      <c r="R889">
        <v>1008.29</v>
      </c>
      <c r="S889" t="str">
        <f t="shared" si="13"/>
        <v>湖南大写信息科技有限公司-四部湖南大写信息科技有限公司CPC</v>
      </c>
      <c r="T889" t="e">
        <f>VLOOKUP(S:S,[1]Sheet1!N:N,1,0)</f>
        <v>#N/A</v>
      </c>
    </row>
    <row r="890" spans="1:20" x14ac:dyDescent="0.15">
      <c r="A890">
        <v>20230426</v>
      </c>
      <c r="B890">
        <v>32325622</v>
      </c>
      <c r="C890" t="s">
        <v>801</v>
      </c>
      <c r="D890" t="s">
        <v>802</v>
      </c>
      <c r="E890" t="s">
        <v>482</v>
      </c>
      <c r="F890" t="s">
        <v>483</v>
      </c>
      <c r="G890" t="s">
        <v>803</v>
      </c>
      <c r="H890" t="s">
        <v>482</v>
      </c>
      <c r="I890">
        <v>2137825</v>
      </c>
      <c r="J890" t="s">
        <v>804</v>
      </c>
      <c r="K890" t="s">
        <v>482</v>
      </c>
      <c r="L890" t="s">
        <v>805</v>
      </c>
      <c r="M890" t="s">
        <v>723</v>
      </c>
      <c r="N890" t="s">
        <v>724</v>
      </c>
      <c r="O890" t="s">
        <v>56</v>
      </c>
      <c r="P890" t="s">
        <v>725</v>
      </c>
      <c r="Q890">
        <v>996.75</v>
      </c>
      <c r="R890">
        <v>996.75</v>
      </c>
      <c r="S890" t="str">
        <f t="shared" si="13"/>
        <v>湖南大写信息科技有限公司-四部湖南大写信息科技有限公司CPC</v>
      </c>
      <c r="T890" t="e">
        <f>VLOOKUP(S:S,[1]Sheet1!N:N,1,0)</f>
        <v>#N/A</v>
      </c>
    </row>
    <row r="891" spans="1:20" x14ac:dyDescent="0.15">
      <c r="A891">
        <v>20230427</v>
      </c>
      <c r="B891">
        <v>32325622</v>
      </c>
      <c r="C891" t="s">
        <v>801</v>
      </c>
      <c r="D891" t="s">
        <v>802</v>
      </c>
      <c r="E891" t="s">
        <v>482</v>
      </c>
      <c r="F891" t="s">
        <v>483</v>
      </c>
      <c r="G891" t="s">
        <v>803</v>
      </c>
      <c r="H891" t="s">
        <v>482</v>
      </c>
      <c r="I891">
        <v>2137825</v>
      </c>
      <c r="J891" t="s">
        <v>804</v>
      </c>
      <c r="K891" t="s">
        <v>482</v>
      </c>
      <c r="L891" t="s">
        <v>805</v>
      </c>
      <c r="M891" t="s">
        <v>723</v>
      </c>
      <c r="N891" t="s">
        <v>724</v>
      </c>
      <c r="O891" t="s">
        <v>56</v>
      </c>
      <c r="P891" t="s">
        <v>725</v>
      </c>
      <c r="Q891">
        <v>1007.42</v>
      </c>
      <c r="R891">
        <v>1007.42</v>
      </c>
      <c r="S891" t="str">
        <f t="shared" si="13"/>
        <v>湖南大写信息科技有限公司-四部湖南大写信息科技有限公司CPC</v>
      </c>
      <c r="T891" t="e">
        <f>VLOOKUP(S:S,[1]Sheet1!N:N,1,0)</f>
        <v>#N/A</v>
      </c>
    </row>
    <row r="892" spans="1:20" x14ac:dyDescent="0.15">
      <c r="A892">
        <v>20230428</v>
      </c>
      <c r="B892">
        <v>32325622</v>
      </c>
      <c r="C892" t="s">
        <v>801</v>
      </c>
      <c r="D892" t="s">
        <v>802</v>
      </c>
      <c r="E892" t="s">
        <v>482</v>
      </c>
      <c r="F892" t="s">
        <v>483</v>
      </c>
      <c r="G892" t="s">
        <v>803</v>
      </c>
      <c r="H892" t="s">
        <v>482</v>
      </c>
      <c r="I892">
        <v>2137825</v>
      </c>
      <c r="J892" t="s">
        <v>804</v>
      </c>
      <c r="K892" t="s">
        <v>482</v>
      </c>
      <c r="L892" t="s">
        <v>805</v>
      </c>
      <c r="M892" t="s">
        <v>723</v>
      </c>
      <c r="N892" t="s">
        <v>724</v>
      </c>
      <c r="O892" t="s">
        <v>56</v>
      </c>
      <c r="P892" t="s">
        <v>725</v>
      </c>
      <c r="Q892">
        <v>1010.95</v>
      </c>
      <c r="R892">
        <v>1010.95</v>
      </c>
      <c r="S892" t="str">
        <f t="shared" si="13"/>
        <v>湖南大写信息科技有限公司-四部湖南大写信息科技有限公司CPC</v>
      </c>
      <c r="T892" t="e">
        <f>VLOOKUP(S:S,[1]Sheet1!N:N,1,0)</f>
        <v>#N/A</v>
      </c>
    </row>
    <row r="893" spans="1:20" x14ac:dyDescent="0.15">
      <c r="A893">
        <v>20230429</v>
      </c>
      <c r="B893">
        <v>32325622</v>
      </c>
      <c r="C893" t="s">
        <v>801</v>
      </c>
      <c r="D893" t="s">
        <v>802</v>
      </c>
      <c r="E893" t="s">
        <v>482</v>
      </c>
      <c r="F893" t="s">
        <v>483</v>
      </c>
      <c r="G893" t="s">
        <v>803</v>
      </c>
      <c r="H893" t="s">
        <v>482</v>
      </c>
      <c r="I893">
        <v>2137825</v>
      </c>
      <c r="J893" t="s">
        <v>804</v>
      </c>
      <c r="K893" t="s">
        <v>482</v>
      </c>
      <c r="L893" t="s">
        <v>805</v>
      </c>
      <c r="M893" t="s">
        <v>723</v>
      </c>
      <c r="N893" t="s">
        <v>724</v>
      </c>
      <c r="O893" t="s">
        <v>56</v>
      </c>
      <c r="P893" t="s">
        <v>725</v>
      </c>
      <c r="Q893">
        <v>1010.79</v>
      </c>
      <c r="R893">
        <v>1010.79</v>
      </c>
      <c r="S893" t="str">
        <f t="shared" si="13"/>
        <v>湖南大写信息科技有限公司-四部湖南大写信息科技有限公司CPC</v>
      </c>
      <c r="T893" t="e">
        <f>VLOOKUP(S:S,[1]Sheet1!N:N,1,0)</f>
        <v>#N/A</v>
      </c>
    </row>
    <row r="894" spans="1:20" x14ac:dyDescent="0.15">
      <c r="A894">
        <v>20230430</v>
      </c>
      <c r="B894">
        <v>32325622</v>
      </c>
      <c r="C894" t="s">
        <v>801</v>
      </c>
      <c r="D894" t="s">
        <v>802</v>
      </c>
      <c r="E894" t="s">
        <v>482</v>
      </c>
      <c r="F894" t="s">
        <v>483</v>
      </c>
      <c r="G894" t="s">
        <v>803</v>
      </c>
      <c r="H894" t="s">
        <v>482</v>
      </c>
      <c r="I894">
        <v>2137825</v>
      </c>
      <c r="J894" t="s">
        <v>804</v>
      </c>
      <c r="K894" t="s">
        <v>482</v>
      </c>
      <c r="L894" t="s">
        <v>805</v>
      </c>
      <c r="M894" t="s">
        <v>723</v>
      </c>
      <c r="N894" t="s">
        <v>724</v>
      </c>
      <c r="O894" t="s">
        <v>56</v>
      </c>
      <c r="P894" t="s">
        <v>725</v>
      </c>
      <c r="Q894">
        <v>1008.57</v>
      </c>
      <c r="R894">
        <v>1008.57</v>
      </c>
      <c r="S894" t="str">
        <f t="shared" si="13"/>
        <v>湖南大写信息科技有限公司-四部湖南大写信息科技有限公司CPC</v>
      </c>
      <c r="T894" t="e">
        <f>VLOOKUP(S:S,[1]Sheet1!N:N,1,0)</f>
        <v>#N/A</v>
      </c>
    </row>
    <row r="895" spans="1:20" x14ac:dyDescent="0.15">
      <c r="A895">
        <v>20230401</v>
      </c>
      <c r="B895">
        <v>32834859</v>
      </c>
      <c r="C895" t="s">
        <v>806</v>
      </c>
      <c r="D895" t="s">
        <v>753</v>
      </c>
      <c r="E895" t="s">
        <v>527</v>
      </c>
      <c r="F895" t="s">
        <v>526</v>
      </c>
      <c r="G895" t="s">
        <v>782</v>
      </c>
      <c r="H895" t="s">
        <v>527</v>
      </c>
      <c r="I895">
        <v>2054667</v>
      </c>
      <c r="J895" t="s">
        <v>807</v>
      </c>
      <c r="K895" t="s">
        <v>527</v>
      </c>
      <c r="L895" t="s">
        <v>808</v>
      </c>
      <c r="M895" t="s">
        <v>723</v>
      </c>
      <c r="N895" t="s">
        <v>724</v>
      </c>
      <c r="O895" t="s">
        <v>56</v>
      </c>
      <c r="P895" t="s">
        <v>725</v>
      </c>
      <c r="Q895">
        <v>20816.97</v>
      </c>
      <c r="R895">
        <v>17492.669999999998</v>
      </c>
      <c r="S895" t="str">
        <f t="shared" si="13"/>
        <v>深圳市小赢普惠科技有限责任公司深圳市赢众通金融信息服务有限责任公司CPC</v>
      </c>
      <c r="T895" t="e">
        <f>VLOOKUP(S:S,[1]Sheet1!N:N,1,0)</f>
        <v>#N/A</v>
      </c>
    </row>
    <row r="896" spans="1:20" x14ac:dyDescent="0.15">
      <c r="A896">
        <v>20230402</v>
      </c>
      <c r="B896">
        <v>32834859</v>
      </c>
      <c r="C896" t="s">
        <v>806</v>
      </c>
      <c r="D896" t="s">
        <v>753</v>
      </c>
      <c r="E896" t="s">
        <v>527</v>
      </c>
      <c r="F896" t="s">
        <v>526</v>
      </c>
      <c r="G896" t="s">
        <v>782</v>
      </c>
      <c r="H896" t="s">
        <v>527</v>
      </c>
      <c r="I896">
        <v>2054667</v>
      </c>
      <c r="J896" t="s">
        <v>807</v>
      </c>
      <c r="K896" t="s">
        <v>527</v>
      </c>
      <c r="L896" t="s">
        <v>808</v>
      </c>
      <c r="M896" t="s">
        <v>723</v>
      </c>
      <c r="N896" t="s">
        <v>724</v>
      </c>
      <c r="O896" t="s">
        <v>56</v>
      </c>
      <c r="P896" t="s">
        <v>725</v>
      </c>
      <c r="Q896">
        <v>11713.11</v>
      </c>
      <c r="R896">
        <v>9842.58</v>
      </c>
      <c r="S896" t="str">
        <f t="shared" si="13"/>
        <v>深圳市小赢普惠科技有限责任公司深圳市赢众通金融信息服务有限责任公司CPC</v>
      </c>
      <c r="T896" t="e">
        <f>VLOOKUP(S:S,[1]Sheet1!N:N,1,0)</f>
        <v>#N/A</v>
      </c>
    </row>
    <row r="897" spans="1:20" x14ac:dyDescent="0.15">
      <c r="A897">
        <v>20230403</v>
      </c>
      <c r="B897">
        <v>32834859</v>
      </c>
      <c r="C897" t="s">
        <v>806</v>
      </c>
      <c r="D897" t="s">
        <v>753</v>
      </c>
      <c r="E897" t="s">
        <v>527</v>
      </c>
      <c r="F897" t="s">
        <v>526</v>
      </c>
      <c r="G897" t="s">
        <v>782</v>
      </c>
      <c r="H897" t="s">
        <v>527</v>
      </c>
      <c r="I897">
        <v>2054667</v>
      </c>
      <c r="J897" t="s">
        <v>807</v>
      </c>
      <c r="K897" t="s">
        <v>527</v>
      </c>
      <c r="L897" t="s">
        <v>808</v>
      </c>
      <c r="M897" t="s">
        <v>723</v>
      </c>
      <c r="N897" t="s">
        <v>724</v>
      </c>
      <c r="O897" t="s">
        <v>56</v>
      </c>
      <c r="P897" t="s">
        <v>725</v>
      </c>
      <c r="Q897">
        <v>20020.82</v>
      </c>
      <c r="R897">
        <v>16823.68</v>
      </c>
      <c r="S897" t="str">
        <f t="shared" si="13"/>
        <v>深圳市小赢普惠科技有限责任公司深圳市赢众通金融信息服务有限责任公司CPC</v>
      </c>
      <c r="T897" t="e">
        <f>VLOOKUP(S:S,[1]Sheet1!N:N,1,0)</f>
        <v>#N/A</v>
      </c>
    </row>
    <row r="898" spans="1:20" x14ac:dyDescent="0.15">
      <c r="A898">
        <v>20230404</v>
      </c>
      <c r="B898">
        <v>32834859</v>
      </c>
      <c r="C898" t="s">
        <v>806</v>
      </c>
      <c r="D898" t="s">
        <v>753</v>
      </c>
      <c r="E898" t="s">
        <v>527</v>
      </c>
      <c r="F898" t="s">
        <v>526</v>
      </c>
      <c r="G898" t="s">
        <v>782</v>
      </c>
      <c r="H898" t="s">
        <v>527</v>
      </c>
      <c r="I898">
        <v>2054667</v>
      </c>
      <c r="J898" t="s">
        <v>807</v>
      </c>
      <c r="K898" t="s">
        <v>527</v>
      </c>
      <c r="L898" t="s">
        <v>808</v>
      </c>
      <c r="M898" t="s">
        <v>723</v>
      </c>
      <c r="N898" t="s">
        <v>724</v>
      </c>
      <c r="O898" t="s">
        <v>56</v>
      </c>
      <c r="P898" t="s">
        <v>725</v>
      </c>
      <c r="Q898">
        <v>14980.27</v>
      </c>
      <c r="R898">
        <v>12588</v>
      </c>
      <c r="S898" t="str">
        <f t="shared" si="13"/>
        <v>深圳市小赢普惠科技有限责任公司深圳市赢众通金融信息服务有限责任公司CPC</v>
      </c>
      <c r="T898" t="e">
        <f>VLOOKUP(S:S,[1]Sheet1!N:N,1,0)</f>
        <v>#N/A</v>
      </c>
    </row>
    <row r="899" spans="1:20" x14ac:dyDescent="0.15">
      <c r="A899">
        <v>20230405</v>
      </c>
      <c r="B899">
        <v>32834859</v>
      </c>
      <c r="C899" t="s">
        <v>806</v>
      </c>
      <c r="D899" t="s">
        <v>753</v>
      </c>
      <c r="E899" t="s">
        <v>527</v>
      </c>
      <c r="F899" t="s">
        <v>526</v>
      </c>
      <c r="G899" t="s">
        <v>782</v>
      </c>
      <c r="H899" t="s">
        <v>527</v>
      </c>
      <c r="I899">
        <v>2054667</v>
      </c>
      <c r="J899" t="s">
        <v>807</v>
      </c>
      <c r="K899" t="s">
        <v>527</v>
      </c>
      <c r="L899" t="s">
        <v>808</v>
      </c>
      <c r="M899" t="s">
        <v>723</v>
      </c>
      <c r="N899" t="s">
        <v>724</v>
      </c>
      <c r="O899" t="s">
        <v>56</v>
      </c>
      <c r="P899" t="s">
        <v>725</v>
      </c>
      <c r="Q899">
        <v>13890.65</v>
      </c>
      <c r="R899">
        <v>11672.35</v>
      </c>
      <c r="S899" t="str">
        <f t="shared" ref="S899:S962" si="14">F899&amp;K899&amp;O899</f>
        <v>深圳市小赢普惠科技有限责任公司深圳市赢众通金融信息服务有限责任公司CPC</v>
      </c>
      <c r="T899" t="e">
        <f>VLOOKUP(S:S,[1]Sheet1!N:N,1,0)</f>
        <v>#N/A</v>
      </c>
    </row>
    <row r="900" spans="1:20" x14ac:dyDescent="0.15">
      <c r="A900">
        <v>20230406</v>
      </c>
      <c r="B900">
        <v>32834859</v>
      </c>
      <c r="C900" t="s">
        <v>806</v>
      </c>
      <c r="D900" t="s">
        <v>753</v>
      </c>
      <c r="E900" t="s">
        <v>527</v>
      </c>
      <c r="F900" t="s">
        <v>526</v>
      </c>
      <c r="G900" t="s">
        <v>782</v>
      </c>
      <c r="H900" t="s">
        <v>527</v>
      </c>
      <c r="I900">
        <v>2054667</v>
      </c>
      <c r="J900" t="s">
        <v>807</v>
      </c>
      <c r="K900" t="s">
        <v>527</v>
      </c>
      <c r="L900" t="s">
        <v>808</v>
      </c>
      <c r="M900" t="s">
        <v>723</v>
      </c>
      <c r="N900" t="s">
        <v>724</v>
      </c>
      <c r="O900" t="s">
        <v>56</v>
      </c>
      <c r="P900" t="s">
        <v>725</v>
      </c>
      <c r="Q900">
        <v>21650.58</v>
      </c>
      <c r="R900">
        <v>18193.14</v>
      </c>
      <c r="S900" t="str">
        <f t="shared" si="14"/>
        <v>深圳市小赢普惠科技有限责任公司深圳市赢众通金融信息服务有限责任公司CPC</v>
      </c>
      <c r="T900" t="e">
        <f>VLOOKUP(S:S,[1]Sheet1!N:N,1,0)</f>
        <v>#N/A</v>
      </c>
    </row>
    <row r="901" spans="1:20" x14ac:dyDescent="0.15">
      <c r="A901">
        <v>20230407</v>
      </c>
      <c r="B901">
        <v>32834859</v>
      </c>
      <c r="C901" t="s">
        <v>806</v>
      </c>
      <c r="D901" t="s">
        <v>753</v>
      </c>
      <c r="E901" t="s">
        <v>527</v>
      </c>
      <c r="F901" t="s">
        <v>526</v>
      </c>
      <c r="G901" t="s">
        <v>782</v>
      </c>
      <c r="H901" t="s">
        <v>527</v>
      </c>
      <c r="I901">
        <v>2054667</v>
      </c>
      <c r="J901" t="s">
        <v>807</v>
      </c>
      <c r="K901" t="s">
        <v>527</v>
      </c>
      <c r="L901" t="s">
        <v>808</v>
      </c>
      <c r="M901" t="s">
        <v>723</v>
      </c>
      <c r="N901" t="s">
        <v>724</v>
      </c>
      <c r="O901" t="s">
        <v>56</v>
      </c>
      <c r="P901" t="s">
        <v>725</v>
      </c>
      <c r="Q901">
        <v>16356.64</v>
      </c>
      <c r="R901">
        <v>13744.69</v>
      </c>
      <c r="S901" t="str">
        <f t="shared" si="14"/>
        <v>深圳市小赢普惠科技有限责任公司深圳市赢众通金融信息服务有限责任公司CPC</v>
      </c>
      <c r="T901" t="e">
        <f>VLOOKUP(S:S,[1]Sheet1!N:N,1,0)</f>
        <v>#N/A</v>
      </c>
    </row>
    <row r="902" spans="1:20" x14ac:dyDescent="0.15">
      <c r="A902">
        <v>20230408</v>
      </c>
      <c r="B902">
        <v>32834859</v>
      </c>
      <c r="C902" t="s">
        <v>806</v>
      </c>
      <c r="D902" t="s">
        <v>753</v>
      </c>
      <c r="E902" t="s">
        <v>527</v>
      </c>
      <c r="F902" t="s">
        <v>526</v>
      </c>
      <c r="G902" t="s">
        <v>782</v>
      </c>
      <c r="H902" t="s">
        <v>527</v>
      </c>
      <c r="I902">
        <v>2054667</v>
      </c>
      <c r="J902" t="s">
        <v>807</v>
      </c>
      <c r="K902" t="s">
        <v>527</v>
      </c>
      <c r="L902" t="s">
        <v>808</v>
      </c>
      <c r="M902" t="s">
        <v>723</v>
      </c>
      <c r="N902" t="s">
        <v>724</v>
      </c>
      <c r="O902" t="s">
        <v>56</v>
      </c>
      <c r="P902" t="s">
        <v>725</v>
      </c>
      <c r="Q902">
        <v>23554.63</v>
      </c>
      <c r="R902">
        <v>19793.37</v>
      </c>
      <c r="S902" t="str">
        <f t="shared" si="14"/>
        <v>深圳市小赢普惠科技有限责任公司深圳市赢众通金融信息服务有限责任公司CPC</v>
      </c>
      <c r="T902" t="e">
        <f>VLOOKUP(S:S,[1]Sheet1!N:N,1,0)</f>
        <v>#N/A</v>
      </c>
    </row>
    <row r="903" spans="1:20" x14ac:dyDescent="0.15">
      <c r="A903">
        <v>20230409</v>
      </c>
      <c r="B903">
        <v>32834859</v>
      </c>
      <c r="C903" t="s">
        <v>806</v>
      </c>
      <c r="D903" t="s">
        <v>753</v>
      </c>
      <c r="E903" t="s">
        <v>527</v>
      </c>
      <c r="F903" t="s">
        <v>526</v>
      </c>
      <c r="G903" t="s">
        <v>782</v>
      </c>
      <c r="H903" t="s">
        <v>527</v>
      </c>
      <c r="I903">
        <v>2054667</v>
      </c>
      <c r="J903" t="s">
        <v>807</v>
      </c>
      <c r="K903" t="s">
        <v>527</v>
      </c>
      <c r="L903" t="s">
        <v>808</v>
      </c>
      <c r="M903" t="s">
        <v>723</v>
      </c>
      <c r="N903" t="s">
        <v>724</v>
      </c>
      <c r="O903" t="s">
        <v>56</v>
      </c>
      <c r="P903" t="s">
        <v>725</v>
      </c>
      <c r="Q903">
        <v>17316.03</v>
      </c>
      <c r="R903">
        <v>14550.79</v>
      </c>
      <c r="S903" t="str">
        <f t="shared" si="14"/>
        <v>深圳市小赢普惠科技有限责任公司深圳市赢众通金融信息服务有限责任公司CPC</v>
      </c>
      <c r="T903" t="e">
        <f>VLOOKUP(S:S,[1]Sheet1!N:N,1,0)</f>
        <v>#N/A</v>
      </c>
    </row>
    <row r="904" spans="1:20" x14ac:dyDescent="0.15">
      <c r="A904">
        <v>20230410</v>
      </c>
      <c r="B904">
        <v>32834859</v>
      </c>
      <c r="C904" t="s">
        <v>806</v>
      </c>
      <c r="D904" t="s">
        <v>753</v>
      </c>
      <c r="E904" t="s">
        <v>527</v>
      </c>
      <c r="F904" t="s">
        <v>526</v>
      </c>
      <c r="G904" t="s">
        <v>782</v>
      </c>
      <c r="H904" t="s">
        <v>527</v>
      </c>
      <c r="I904">
        <v>2054667</v>
      </c>
      <c r="J904" t="s">
        <v>807</v>
      </c>
      <c r="K904" t="s">
        <v>527</v>
      </c>
      <c r="L904" t="s">
        <v>808</v>
      </c>
      <c r="M904" t="s">
        <v>723</v>
      </c>
      <c r="N904" t="s">
        <v>724</v>
      </c>
      <c r="O904" t="s">
        <v>56</v>
      </c>
      <c r="P904" t="s">
        <v>725</v>
      </c>
      <c r="Q904">
        <v>26221</v>
      </c>
      <c r="R904">
        <v>22033.759999999998</v>
      </c>
      <c r="S904" t="str">
        <f t="shared" si="14"/>
        <v>深圳市小赢普惠科技有限责任公司深圳市赢众通金融信息服务有限责任公司CPC</v>
      </c>
      <c r="T904" t="e">
        <f>VLOOKUP(S:S,[1]Sheet1!N:N,1,0)</f>
        <v>#N/A</v>
      </c>
    </row>
    <row r="905" spans="1:20" x14ac:dyDescent="0.15">
      <c r="A905">
        <v>20230411</v>
      </c>
      <c r="B905">
        <v>32834859</v>
      </c>
      <c r="C905" t="s">
        <v>806</v>
      </c>
      <c r="D905" t="s">
        <v>753</v>
      </c>
      <c r="E905" t="s">
        <v>527</v>
      </c>
      <c r="F905" t="s">
        <v>526</v>
      </c>
      <c r="G905" t="s">
        <v>782</v>
      </c>
      <c r="H905" t="s">
        <v>527</v>
      </c>
      <c r="I905">
        <v>2054667</v>
      </c>
      <c r="J905" t="s">
        <v>807</v>
      </c>
      <c r="K905" t="s">
        <v>527</v>
      </c>
      <c r="L905" t="s">
        <v>808</v>
      </c>
      <c r="M905" t="s">
        <v>723</v>
      </c>
      <c r="N905" t="s">
        <v>724</v>
      </c>
      <c r="O905" t="s">
        <v>56</v>
      </c>
      <c r="P905" t="s">
        <v>725</v>
      </c>
      <c r="Q905">
        <v>21874.89</v>
      </c>
      <c r="R905">
        <v>18381.72</v>
      </c>
      <c r="S905" t="str">
        <f t="shared" si="14"/>
        <v>深圳市小赢普惠科技有限责任公司深圳市赢众通金融信息服务有限责任公司CPC</v>
      </c>
      <c r="T905" t="e">
        <f>VLOOKUP(S:S,[1]Sheet1!N:N,1,0)</f>
        <v>#N/A</v>
      </c>
    </row>
    <row r="906" spans="1:20" x14ac:dyDescent="0.15">
      <c r="A906">
        <v>20230412</v>
      </c>
      <c r="B906">
        <v>32834859</v>
      </c>
      <c r="C906" t="s">
        <v>806</v>
      </c>
      <c r="D906" t="s">
        <v>753</v>
      </c>
      <c r="E906" t="s">
        <v>527</v>
      </c>
      <c r="F906" t="s">
        <v>526</v>
      </c>
      <c r="G906" t="s">
        <v>782</v>
      </c>
      <c r="H906" t="s">
        <v>527</v>
      </c>
      <c r="I906">
        <v>2054667</v>
      </c>
      <c r="J906" t="s">
        <v>807</v>
      </c>
      <c r="K906" t="s">
        <v>527</v>
      </c>
      <c r="L906" t="s">
        <v>808</v>
      </c>
      <c r="M906" t="s">
        <v>723</v>
      </c>
      <c r="N906" t="s">
        <v>724</v>
      </c>
      <c r="O906" t="s">
        <v>56</v>
      </c>
      <c r="P906" t="s">
        <v>725</v>
      </c>
      <c r="Q906">
        <v>17043.240000000002</v>
      </c>
      <c r="R906">
        <v>14321.56</v>
      </c>
      <c r="S906" t="str">
        <f t="shared" si="14"/>
        <v>深圳市小赢普惠科技有限责任公司深圳市赢众通金融信息服务有限责任公司CPC</v>
      </c>
      <c r="T906" t="e">
        <f>VLOOKUP(S:S,[1]Sheet1!N:N,1,0)</f>
        <v>#N/A</v>
      </c>
    </row>
    <row r="907" spans="1:20" x14ac:dyDescent="0.15">
      <c r="A907">
        <v>20230413</v>
      </c>
      <c r="B907">
        <v>32834859</v>
      </c>
      <c r="C907" t="s">
        <v>806</v>
      </c>
      <c r="D907" t="s">
        <v>753</v>
      </c>
      <c r="E907" t="s">
        <v>527</v>
      </c>
      <c r="F907" t="s">
        <v>526</v>
      </c>
      <c r="G907" t="s">
        <v>782</v>
      </c>
      <c r="H907" t="s">
        <v>527</v>
      </c>
      <c r="I907">
        <v>2054667</v>
      </c>
      <c r="J907" t="s">
        <v>807</v>
      </c>
      <c r="K907" t="s">
        <v>527</v>
      </c>
      <c r="L907" t="s">
        <v>808</v>
      </c>
      <c r="M907" t="s">
        <v>723</v>
      </c>
      <c r="N907" t="s">
        <v>724</v>
      </c>
      <c r="O907" t="s">
        <v>56</v>
      </c>
      <c r="P907" t="s">
        <v>725</v>
      </c>
      <c r="Q907">
        <v>18934.04</v>
      </c>
      <c r="R907">
        <v>15910.42</v>
      </c>
      <c r="S907" t="str">
        <f t="shared" si="14"/>
        <v>深圳市小赢普惠科技有限责任公司深圳市赢众通金融信息服务有限责任公司CPC</v>
      </c>
      <c r="T907" t="e">
        <f>VLOOKUP(S:S,[1]Sheet1!N:N,1,0)</f>
        <v>#N/A</v>
      </c>
    </row>
    <row r="908" spans="1:20" x14ac:dyDescent="0.15">
      <c r="A908">
        <v>20230414</v>
      </c>
      <c r="B908">
        <v>32834859</v>
      </c>
      <c r="C908" t="s">
        <v>806</v>
      </c>
      <c r="D908" t="s">
        <v>753</v>
      </c>
      <c r="E908" t="s">
        <v>527</v>
      </c>
      <c r="F908" t="s">
        <v>526</v>
      </c>
      <c r="G908" t="s">
        <v>782</v>
      </c>
      <c r="H908" t="s">
        <v>527</v>
      </c>
      <c r="I908">
        <v>2054667</v>
      </c>
      <c r="J908" t="s">
        <v>807</v>
      </c>
      <c r="K908" t="s">
        <v>527</v>
      </c>
      <c r="L908" t="s">
        <v>808</v>
      </c>
      <c r="M908" t="s">
        <v>723</v>
      </c>
      <c r="N908" t="s">
        <v>724</v>
      </c>
      <c r="O908" t="s">
        <v>56</v>
      </c>
      <c r="P908" t="s">
        <v>725</v>
      </c>
      <c r="Q908">
        <v>27276.97</v>
      </c>
      <c r="R908">
        <v>22921.05</v>
      </c>
      <c r="S908" t="str">
        <f t="shared" si="14"/>
        <v>深圳市小赢普惠科技有限责任公司深圳市赢众通金融信息服务有限责任公司CPC</v>
      </c>
      <c r="T908" t="e">
        <f>VLOOKUP(S:S,[1]Sheet1!N:N,1,0)</f>
        <v>#N/A</v>
      </c>
    </row>
    <row r="909" spans="1:20" x14ac:dyDescent="0.15">
      <c r="A909">
        <v>20230415</v>
      </c>
      <c r="B909">
        <v>32834859</v>
      </c>
      <c r="C909" t="s">
        <v>806</v>
      </c>
      <c r="D909" t="s">
        <v>753</v>
      </c>
      <c r="E909" t="s">
        <v>527</v>
      </c>
      <c r="F909" t="s">
        <v>526</v>
      </c>
      <c r="G909" t="s">
        <v>782</v>
      </c>
      <c r="H909" t="s">
        <v>527</v>
      </c>
      <c r="I909">
        <v>2054667</v>
      </c>
      <c r="J909" t="s">
        <v>807</v>
      </c>
      <c r="K909" t="s">
        <v>527</v>
      </c>
      <c r="L909" t="s">
        <v>808</v>
      </c>
      <c r="M909" t="s">
        <v>723</v>
      </c>
      <c r="N909" t="s">
        <v>724</v>
      </c>
      <c r="O909" t="s">
        <v>56</v>
      </c>
      <c r="P909" t="s">
        <v>725</v>
      </c>
      <c r="Q909">
        <v>23216.59</v>
      </c>
      <c r="R909">
        <v>19508.8</v>
      </c>
      <c r="S909" t="str">
        <f t="shared" si="14"/>
        <v>深圳市小赢普惠科技有限责任公司深圳市赢众通金融信息服务有限责任公司CPC</v>
      </c>
      <c r="T909" t="e">
        <f>VLOOKUP(S:S,[1]Sheet1!N:N,1,0)</f>
        <v>#N/A</v>
      </c>
    </row>
    <row r="910" spans="1:20" x14ac:dyDescent="0.15">
      <c r="A910">
        <v>20230416</v>
      </c>
      <c r="B910">
        <v>32834859</v>
      </c>
      <c r="C910" t="s">
        <v>806</v>
      </c>
      <c r="D910" t="s">
        <v>753</v>
      </c>
      <c r="E910" t="s">
        <v>527</v>
      </c>
      <c r="F910" t="s">
        <v>526</v>
      </c>
      <c r="G910" t="s">
        <v>782</v>
      </c>
      <c r="H910" t="s">
        <v>527</v>
      </c>
      <c r="I910">
        <v>2054667</v>
      </c>
      <c r="J910" t="s">
        <v>807</v>
      </c>
      <c r="K910" t="s">
        <v>527</v>
      </c>
      <c r="L910" t="s">
        <v>808</v>
      </c>
      <c r="M910" t="s">
        <v>723</v>
      </c>
      <c r="N910" t="s">
        <v>724</v>
      </c>
      <c r="O910" t="s">
        <v>56</v>
      </c>
      <c r="P910" t="s">
        <v>725</v>
      </c>
      <c r="Q910">
        <v>26807.77</v>
      </c>
      <c r="R910">
        <v>22526.74</v>
      </c>
      <c r="S910" t="str">
        <f t="shared" si="14"/>
        <v>深圳市小赢普惠科技有限责任公司深圳市赢众通金融信息服务有限责任公司CPC</v>
      </c>
      <c r="T910" t="e">
        <f>VLOOKUP(S:S,[1]Sheet1!N:N,1,0)</f>
        <v>#N/A</v>
      </c>
    </row>
    <row r="911" spans="1:20" x14ac:dyDescent="0.15">
      <c r="A911">
        <v>20230417</v>
      </c>
      <c r="B911">
        <v>32834859</v>
      </c>
      <c r="C911" t="s">
        <v>806</v>
      </c>
      <c r="D911" t="s">
        <v>753</v>
      </c>
      <c r="E911" t="s">
        <v>527</v>
      </c>
      <c r="F911" t="s">
        <v>526</v>
      </c>
      <c r="G911" t="s">
        <v>782</v>
      </c>
      <c r="H911" t="s">
        <v>527</v>
      </c>
      <c r="I911">
        <v>2054667</v>
      </c>
      <c r="J911" t="s">
        <v>807</v>
      </c>
      <c r="K911" t="s">
        <v>527</v>
      </c>
      <c r="L911" t="s">
        <v>808</v>
      </c>
      <c r="M911" t="s">
        <v>723</v>
      </c>
      <c r="N911" t="s">
        <v>724</v>
      </c>
      <c r="O911" t="s">
        <v>56</v>
      </c>
      <c r="P911" t="s">
        <v>725</v>
      </c>
      <c r="Q911">
        <v>31276.13</v>
      </c>
      <c r="R911">
        <v>26281.31</v>
      </c>
      <c r="S911" t="str">
        <f t="shared" si="14"/>
        <v>深圳市小赢普惠科技有限责任公司深圳市赢众通金融信息服务有限责任公司CPC</v>
      </c>
      <c r="T911" t="e">
        <f>VLOOKUP(S:S,[1]Sheet1!N:N,1,0)</f>
        <v>#N/A</v>
      </c>
    </row>
    <row r="912" spans="1:20" x14ac:dyDescent="0.15">
      <c r="A912">
        <v>20230418</v>
      </c>
      <c r="B912">
        <v>32834859</v>
      </c>
      <c r="C912" t="s">
        <v>806</v>
      </c>
      <c r="D912" t="s">
        <v>753</v>
      </c>
      <c r="E912" t="s">
        <v>527</v>
      </c>
      <c r="F912" t="s">
        <v>526</v>
      </c>
      <c r="G912" t="s">
        <v>782</v>
      </c>
      <c r="H912" t="s">
        <v>527</v>
      </c>
      <c r="I912">
        <v>2054667</v>
      </c>
      <c r="J912" t="s">
        <v>807</v>
      </c>
      <c r="K912" t="s">
        <v>527</v>
      </c>
      <c r="L912" t="s">
        <v>808</v>
      </c>
      <c r="M912" t="s">
        <v>723</v>
      </c>
      <c r="N912" t="s">
        <v>724</v>
      </c>
      <c r="O912" t="s">
        <v>56</v>
      </c>
      <c r="P912" t="s">
        <v>725</v>
      </c>
      <c r="Q912">
        <v>19217.68</v>
      </c>
      <c r="R912">
        <v>16148.63</v>
      </c>
      <c r="S912" t="str">
        <f t="shared" si="14"/>
        <v>深圳市小赢普惠科技有限责任公司深圳市赢众通金融信息服务有限责任公司CPC</v>
      </c>
      <c r="T912" t="e">
        <f>VLOOKUP(S:S,[1]Sheet1!N:N,1,0)</f>
        <v>#N/A</v>
      </c>
    </row>
    <row r="913" spans="1:20" x14ac:dyDescent="0.15">
      <c r="A913">
        <v>20230419</v>
      </c>
      <c r="B913">
        <v>32834859</v>
      </c>
      <c r="C913" t="s">
        <v>806</v>
      </c>
      <c r="D913" t="s">
        <v>753</v>
      </c>
      <c r="E913" t="s">
        <v>527</v>
      </c>
      <c r="F913" t="s">
        <v>526</v>
      </c>
      <c r="G913" t="s">
        <v>782</v>
      </c>
      <c r="H913" t="s">
        <v>527</v>
      </c>
      <c r="I913">
        <v>2054667</v>
      </c>
      <c r="J913" t="s">
        <v>807</v>
      </c>
      <c r="K913" t="s">
        <v>527</v>
      </c>
      <c r="L913" t="s">
        <v>808</v>
      </c>
      <c r="M913" t="s">
        <v>723</v>
      </c>
      <c r="N913" t="s">
        <v>724</v>
      </c>
      <c r="O913" t="s">
        <v>56</v>
      </c>
      <c r="P913" t="s">
        <v>725</v>
      </c>
      <c r="Q913">
        <v>42594.46</v>
      </c>
      <c r="R913">
        <v>35792.550000000003</v>
      </c>
      <c r="S913" t="str">
        <f t="shared" si="14"/>
        <v>深圳市小赢普惠科技有限责任公司深圳市赢众通金融信息服务有限责任公司CPC</v>
      </c>
      <c r="T913" t="e">
        <f>VLOOKUP(S:S,[1]Sheet1!N:N,1,0)</f>
        <v>#N/A</v>
      </c>
    </row>
    <row r="914" spans="1:20" x14ac:dyDescent="0.15">
      <c r="A914">
        <v>20230420</v>
      </c>
      <c r="B914">
        <v>32834859</v>
      </c>
      <c r="C914" t="s">
        <v>806</v>
      </c>
      <c r="D914" t="s">
        <v>753</v>
      </c>
      <c r="E914" t="s">
        <v>527</v>
      </c>
      <c r="F914" t="s">
        <v>526</v>
      </c>
      <c r="G914" t="s">
        <v>782</v>
      </c>
      <c r="H914" t="s">
        <v>527</v>
      </c>
      <c r="I914">
        <v>2054667</v>
      </c>
      <c r="J914" t="s">
        <v>807</v>
      </c>
      <c r="K914" t="s">
        <v>527</v>
      </c>
      <c r="L914" t="s">
        <v>808</v>
      </c>
      <c r="M914" t="s">
        <v>723</v>
      </c>
      <c r="N914" t="s">
        <v>724</v>
      </c>
      <c r="O914" t="s">
        <v>56</v>
      </c>
      <c r="P914" t="s">
        <v>725</v>
      </c>
      <c r="Q914">
        <v>38585.22</v>
      </c>
      <c r="R914">
        <v>32423.82</v>
      </c>
      <c r="S914" t="str">
        <f t="shared" si="14"/>
        <v>深圳市小赢普惠科技有限责任公司深圳市赢众通金融信息服务有限责任公司CPC</v>
      </c>
      <c r="T914" t="e">
        <f>VLOOKUP(S:S,[1]Sheet1!N:N,1,0)</f>
        <v>#N/A</v>
      </c>
    </row>
    <row r="915" spans="1:20" x14ac:dyDescent="0.15">
      <c r="A915">
        <v>20230421</v>
      </c>
      <c r="B915">
        <v>32834859</v>
      </c>
      <c r="C915" t="s">
        <v>806</v>
      </c>
      <c r="D915" t="s">
        <v>753</v>
      </c>
      <c r="E915" t="s">
        <v>527</v>
      </c>
      <c r="F915" t="s">
        <v>526</v>
      </c>
      <c r="G915" t="s">
        <v>782</v>
      </c>
      <c r="H915" t="s">
        <v>527</v>
      </c>
      <c r="I915">
        <v>2054667</v>
      </c>
      <c r="J915" t="s">
        <v>807</v>
      </c>
      <c r="K915" t="s">
        <v>527</v>
      </c>
      <c r="L915" t="s">
        <v>808</v>
      </c>
      <c r="M915" t="s">
        <v>723</v>
      </c>
      <c r="N915" t="s">
        <v>724</v>
      </c>
      <c r="O915" t="s">
        <v>56</v>
      </c>
      <c r="P915" t="s">
        <v>725</v>
      </c>
      <c r="Q915">
        <v>37543.230000000003</v>
      </c>
      <c r="R915">
        <v>31548.17</v>
      </c>
      <c r="S915" t="str">
        <f t="shared" si="14"/>
        <v>深圳市小赢普惠科技有限责任公司深圳市赢众通金融信息服务有限责任公司CPC</v>
      </c>
      <c r="T915" t="e">
        <f>VLOOKUP(S:S,[1]Sheet1!N:N,1,0)</f>
        <v>#N/A</v>
      </c>
    </row>
    <row r="916" spans="1:20" x14ac:dyDescent="0.15">
      <c r="A916">
        <v>20230422</v>
      </c>
      <c r="B916">
        <v>32834859</v>
      </c>
      <c r="C916" t="s">
        <v>806</v>
      </c>
      <c r="D916" t="s">
        <v>753</v>
      </c>
      <c r="E916" t="s">
        <v>527</v>
      </c>
      <c r="F916" t="s">
        <v>526</v>
      </c>
      <c r="G916" t="s">
        <v>782</v>
      </c>
      <c r="H916" t="s">
        <v>527</v>
      </c>
      <c r="I916">
        <v>2054667</v>
      </c>
      <c r="J916" t="s">
        <v>807</v>
      </c>
      <c r="K916" t="s">
        <v>527</v>
      </c>
      <c r="L916" t="s">
        <v>808</v>
      </c>
      <c r="M916" t="s">
        <v>723</v>
      </c>
      <c r="N916" t="s">
        <v>724</v>
      </c>
      <c r="O916" t="s">
        <v>56</v>
      </c>
      <c r="P916" t="s">
        <v>725</v>
      </c>
      <c r="Q916">
        <v>24810.87</v>
      </c>
      <c r="R916">
        <v>20848.77</v>
      </c>
      <c r="S916" t="str">
        <f t="shared" si="14"/>
        <v>深圳市小赢普惠科技有限责任公司深圳市赢众通金融信息服务有限责任公司CPC</v>
      </c>
      <c r="T916" t="e">
        <f>VLOOKUP(S:S,[1]Sheet1!N:N,1,0)</f>
        <v>#N/A</v>
      </c>
    </row>
    <row r="917" spans="1:20" x14ac:dyDescent="0.15">
      <c r="A917">
        <v>20230423</v>
      </c>
      <c r="B917">
        <v>32834859</v>
      </c>
      <c r="C917" t="s">
        <v>806</v>
      </c>
      <c r="D917" t="s">
        <v>753</v>
      </c>
      <c r="E917" t="s">
        <v>527</v>
      </c>
      <c r="F917" t="s">
        <v>526</v>
      </c>
      <c r="G917" t="s">
        <v>782</v>
      </c>
      <c r="H917" t="s">
        <v>527</v>
      </c>
      <c r="I917">
        <v>2054667</v>
      </c>
      <c r="J917" t="s">
        <v>807</v>
      </c>
      <c r="K917" t="s">
        <v>527</v>
      </c>
      <c r="L917" t="s">
        <v>808</v>
      </c>
      <c r="M917" t="s">
        <v>723</v>
      </c>
      <c r="N917" t="s">
        <v>724</v>
      </c>
      <c r="O917" t="s">
        <v>56</v>
      </c>
      <c r="P917" t="s">
        <v>725</v>
      </c>
      <c r="Q917">
        <v>23456.29</v>
      </c>
      <c r="R917">
        <v>19710.53</v>
      </c>
      <c r="S917" t="str">
        <f t="shared" si="14"/>
        <v>深圳市小赢普惠科技有限责任公司深圳市赢众通金融信息服务有限责任公司CPC</v>
      </c>
      <c r="T917" t="e">
        <f>VLOOKUP(S:S,[1]Sheet1!N:N,1,0)</f>
        <v>#N/A</v>
      </c>
    </row>
    <row r="918" spans="1:20" x14ac:dyDescent="0.15">
      <c r="A918">
        <v>20230424</v>
      </c>
      <c r="B918">
        <v>32834859</v>
      </c>
      <c r="C918" t="s">
        <v>806</v>
      </c>
      <c r="D918" t="s">
        <v>753</v>
      </c>
      <c r="E918" t="s">
        <v>527</v>
      </c>
      <c r="F918" t="s">
        <v>526</v>
      </c>
      <c r="G918" t="s">
        <v>782</v>
      </c>
      <c r="H918" t="s">
        <v>527</v>
      </c>
      <c r="I918">
        <v>2054667</v>
      </c>
      <c r="J918" t="s">
        <v>807</v>
      </c>
      <c r="K918" t="s">
        <v>527</v>
      </c>
      <c r="L918" t="s">
        <v>808</v>
      </c>
      <c r="M918" t="s">
        <v>723</v>
      </c>
      <c r="N918" t="s">
        <v>724</v>
      </c>
      <c r="O918" t="s">
        <v>56</v>
      </c>
      <c r="P918" t="s">
        <v>725</v>
      </c>
      <c r="Q918">
        <v>37953.93</v>
      </c>
      <c r="R918">
        <v>31893.24</v>
      </c>
      <c r="S918" t="str">
        <f t="shared" si="14"/>
        <v>深圳市小赢普惠科技有限责任公司深圳市赢众通金融信息服务有限责任公司CPC</v>
      </c>
      <c r="T918" t="e">
        <f>VLOOKUP(S:S,[1]Sheet1!N:N,1,0)</f>
        <v>#N/A</v>
      </c>
    </row>
    <row r="919" spans="1:20" x14ac:dyDescent="0.15">
      <c r="A919">
        <v>20230425</v>
      </c>
      <c r="B919">
        <v>32834859</v>
      </c>
      <c r="C919" t="s">
        <v>806</v>
      </c>
      <c r="D919" t="s">
        <v>753</v>
      </c>
      <c r="E919" t="s">
        <v>527</v>
      </c>
      <c r="F919" t="s">
        <v>526</v>
      </c>
      <c r="G919" t="s">
        <v>782</v>
      </c>
      <c r="H919" t="s">
        <v>527</v>
      </c>
      <c r="I919">
        <v>2054667</v>
      </c>
      <c r="J919" t="s">
        <v>807</v>
      </c>
      <c r="K919" t="s">
        <v>527</v>
      </c>
      <c r="L919" t="s">
        <v>808</v>
      </c>
      <c r="M919" t="s">
        <v>723</v>
      </c>
      <c r="N919" t="s">
        <v>724</v>
      </c>
      <c r="O919" t="s">
        <v>56</v>
      </c>
      <c r="P919" t="s">
        <v>725</v>
      </c>
      <c r="Q919">
        <v>43936.81</v>
      </c>
      <c r="R919">
        <v>36920.78</v>
      </c>
      <c r="S919" t="str">
        <f t="shared" si="14"/>
        <v>深圳市小赢普惠科技有限责任公司深圳市赢众通金融信息服务有限责任公司CPC</v>
      </c>
      <c r="T919" t="e">
        <f>VLOOKUP(S:S,[1]Sheet1!N:N,1,0)</f>
        <v>#N/A</v>
      </c>
    </row>
    <row r="920" spans="1:20" x14ac:dyDescent="0.15">
      <c r="A920">
        <v>20230426</v>
      </c>
      <c r="B920">
        <v>32834859</v>
      </c>
      <c r="C920" t="s">
        <v>806</v>
      </c>
      <c r="D920" t="s">
        <v>753</v>
      </c>
      <c r="E920" t="s">
        <v>527</v>
      </c>
      <c r="F920" t="s">
        <v>526</v>
      </c>
      <c r="G920" t="s">
        <v>782</v>
      </c>
      <c r="H920" t="s">
        <v>527</v>
      </c>
      <c r="I920">
        <v>2054667</v>
      </c>
      <c r="J920" t="s">
        <v>807</v>
      </c>
      <c r="K920" t="s">
        <v>527</v>
      </c>
      <c r="L920" t="s">
        <v>808</v>
      </c>
      <c r="M920" t="s">
        <v>723</v>
      </c>
      <c r="N920" t="s">
        <v>724</v>
      </c>
      <c r="O920" t="s">
        <v>56</v>
      </c>
      <c r="P920" t="s">
        <v>725</v>
      </c>
      <c r="Q920">
        <v>38516.080000000002</v>
      </c>
      <c r="R920">
        <v>32365.7</v>
      </c>
      <c r="S920" t="str">
        <f t="shared" si="14"/>
        <v>深圳市小赢普惠科技有限责任公司深圳市赢众通金融信息服务有限责任公司CPC</v>
      </c>
      <c r="T920" t="e">
        <f>VLOOKUP(S:S,[1]Sheet1!N:N,1,0)</f>
        <v>#N/A</v>
      </c>
    </row>
    <row r="921" spans="1:20" x14ac:dyDescent="0.15">
      <c r="A921">
        <v>20230427</v>
      </c>
      <c r="B921">
        <v>32834859</v>
      </c>
      <c r="C921" t="s">
        <v>806</v>
      </c>
      <c r="D921" t="s">
        <v>753</v>
      </c>
      <c r="E921" t="s">
        <v>527</v>
      </c>
      <c r="F921" t="s">
        <v>526</v>
      </c>
      <c r="G921" t="s">
        <v>782</v>
      </c>
      <c r="H921" t="s">
        <v>527</v>
      </c>
      <c r="I921">
        <v>2054667</v>
      </c>
      <c r="J921" t="s">
        <v>807</v>
      </c>
      <c r="K921" t="s">
        <v>527</v>
      </c>
      <c r="L921" t="s">
        <v>808</v>
      </c>
      <c r="M921" t="s">
        <v>723</v>
      </c>
      <c r="N921" t="s">
        <v>724</v>
      </c>
      <c r="O921" t="s">
        <v>56</v>
      </c>
      <c r="P921" t="s">
        <v>725</v>
      </c>
      <c r="Q921">
        <v>32904.120000000003</v>
      </c>
      <c r="R921">
        <v>27649.759999999998</v>
      </c>
      <c r="S921" t="str">
        <f t="shared" si="14"/>
        <v>深圳市小赢普惠科技有限责任公司深圳市赢众通金融信息服务有限责任公司CPC</v>
      </c>
      <c r="T921" t="e">
        <f>VLOOKUP(S:S,[1]Sheet1!N:N,1,0)</f>
        <v>#N/A</v>
      </c>
    </row>
    <row r="922" spans="1:20" x14ac:dyDescent="0.15">
      <c r="A922">
        <v>20230428</v>
      </c>
      <c r="B922">
        <v>32834859</v>
      </c>
      <c r="C922" t="s">
        <v>806</v>
      </c>
      <c r="D922" t="s">
        <v>753</v>
      </c>
      <c r="E922" t="s">
        <v>527</v>
      </c>
      <c r="F922" t="s">
        <v>526</v>
      </c>
      <c r="G922" t="s">
        <v>782</v>
      </c>
      <c r="H922" t="s">
        <v>527</v>
      </c>
      <c r="I922">
        <v>2054667</v>
      </c>
      <c r="J922" t="s">
        <v>807</v>
      </c>
      <c r="K922" t="s">
        <v>527</v>
      </c>
      <c r="L922" t="s">
        <v>808</v>
      </c>
      <c r="M922" t="s">
        <v>723</v>
      </c>
      <c r="N922" t="s">
        <v>724</v>
      </c>
      <c r="O922" t="s">
        <v>56</v>
      </c>
      <c r="P922" t="s">
        <v>725</v>
      </c>
      <c r="Q922">
        <v>24032.06</v>
      </c>
      <c r="R922">
        <v>20194.3</v>
      </c>
      <c r="S922" t="str">
        <f t="shared" si="14"/>
        <v>深圳市小赢普惠科技有限责任公司深圳市赢众通金融信息服务有限责任公司CPC</v>
      </c>
      <c r="T922" t="e">
        <f>VLOOKUP(S:S,[1]Sheet1!N:N,1,0)</f>
        <v>#N/A</v>
      </c>
    </row>
    <row r="923" spans="1:20" x14ac:dyDescent="0.15">
      <c r="A923">
        <v>20230429</v>
      </c>
      <c r="B923">
        <v>32834859</v>
      </c>
      <c r="C923" t="s">
        <v>806</v>
      </c>
      <c r="D923" t="s">
        <v>753</v>
      </c>
      <c r="E923" t="s">
        <v>527</v>
      </c>
      <c r="F923" t="s">
        <v>526</v>
      </c>
      <c r="G923" t="s">
        <v>782</v>
      </c>
      <c r="H923" t="s">
        <v>527</v>
      </c>
      <c r="I923">
        <v>2054667</v>
      </c>
      <c r="J923" t="s">
        <v>807</v>
      </c>
      <c r="K923" t="s">
        <v>527</v>
      </c>
      <c r="L923" t="s">
        <v>808</v>
      </c>
      <c r="M923" t="s">
        <v>723</v>
      </c>
      <c r="N923" t="s">
        <v>724</v>
      </c>
      <c r="O923" t="s">
        <v>56</v>
      </c>
      <c r="P923" t="s">
        <v>725</v>
      </c>
      <c r="Q923">
        <v>22794.54</v>
      </c>
      <c r="R923">
        <v>19154.259999999998</v>
      </c>
      <c r="S923" t="str">
        <f t="shared" si="14"/>
        <v>深圳市小赢普惠科技有限责任公司深圳市赢众通金融信息服务有限责任公司CPC</v>
      </c>
      <c r="T923" t="e">
        <f>VLOOKUP(S:S,[1]Sheet1!N:N,1,0)</f>
        <v>#N/A</v>
      </c>
    </row>
    <row r="924" spans="1:20" x14ac:dyDescent="0.15">
      <c r="A924">
        <v>20230430</v>
      </c>
      <c r="B924">
        <v>32834859</v>
      </c>
      <c r="C924" t="s">
        <v>806</v>
      </c>
      <c r="D924" t="s">
        <v>753</v>
      </c>
      <c r="E924" t="s">
        <v>527</v>
      </c>
      <c r="F924" t="s">
        <v>526</v>
      </c>
      <c r="G924" t="s">
        <v>782</v>
      </c>
      <c r="H924" t="s">
        <v>527</v>
      </c>
      <c r="I924">
        <v>2054667</v>
      </c>
      <c r="J924" t="s">
        <v>807</v>
      </c>
      <c r="K924" t="s">
        <v>527</v>
      </c>
      <c r="L924" t="s">
        <v>808</v>
      </c>
      <c r="M924" t="s">
        <v>723</v>
      </c>
      <c r="N924" t="s">
        <v>724</v>
      </c>
      <c r="O924" t="s">
        <v>56</v>
      </c>
      <c r="P924" t="s">
        <v>725</v>
      </c>
      <c r="Q924">
        <v>30098.799999999999</v>
      </c>
      <c r="R924">
        <v>25292.17</v>
      </c>
      <c r="S924" t="str">
        <f t="shared" si="14"/>
        <v>深圳市小赢普惠科技有限责任公司深圳市赢众通金融信息服务有限责任公司CPC</v>
      </c>
      <c r="T924" t="e">
        <f>VLOOKUP(S:S,[1]Sheet1!N:N,1,0)</f>
        <v>#N/A</v>
      </c>
    </row>
    <row r="925" spans="1:20" x14ac:dyDescent="0.15">
      <c r="A925">
        <v>20230401</v>
      </c>
      <c r="B925">
        <v>32993054</v>
      </c>
      <c r="C925" t="s">
        <v>809</v>
      </c>
      <c r="D925" t="s">
        <v>732</v>
      </c>
      <c r="E925" t="s">
        <v>498</v>
      </c>
      <c r="F925" t="s">
        <v>497</v>
      </c>
      <c r="G925" t="s">
        <v>810</v>
      </c>
      <c r="H925" t="s">
        <v>498</v>
      </c>
      <c r="I925">
        <v>2118167</v>
      </c>
      <c r="J925" t="s">
        <v>811</v>
      </c>
      <c r="K925" t="s">
        <v>498</v>
      </c>
      <c r="L925" t="s">
        <v>812</v>
      </c>
      <c r="M925" t="s">
        <v>723</v>
      </c>
      <c r="N925" t="s">
        <v>813</v>
      </c>
      <c r="O925" t="s">
        <v>24</v>
      </c>
      <c r="P925" t="s">
        <v>19</v>
      </c>
      <c r="Q925">
        <v>1715.33</v>
      </c>
      <c r="R925">
        <v>1715.33</v>
      </c>
      <c r="S925" t="str">
        <f t="shared" si="14"/>
        <v>薯一薯二文化传媒（上海）有限公司行吟信息科技(上海)有限公司信息流</v>
      </c>
      <c r="T925" t="e">
        <f>VLOOKUP(S:S,[1]Sheet1!N:N,1,0)</f>
        <v>#N/A</v>
      </c>
    </row>
    <row r="926" spans="1:20" x14ac:dyDescent="0.15">
      <c r="A926">
        <v>20230402</v>
      </c>
      <c r="B926">
        <v>32993054</v>
      </c>
      <c r="C926" t="s">
        <v>809</v>
      </c>
      <c r="D926" t="s">
        <v>732</v>
      </c>
      <c r="E926" t="s">
        <v>498</v>
      </c>
      <c r="F926" t="s">
        <v>497</v>
      </c>
      <c r="G926" t="s">
        <v>810</v>
      </c>
      <c r="H926" t="s">
        <v>498</v>
      </c>
      <c r="I926">
        <v>2118167</v>
      </c>
      <c r="J926" t="s">
        <v>811</v>
      </c>
      <c r="K926" t="s">
        <v>498</v>
      </c>
      <c r="L926" t="s">
        <v>812</v>
      </c>
      <c r="M926" t="s">
        <v>723</v>
      </c>
      <c r="N926" t="s">
        <v>813</v>
      </c>
      <c r="O926" t="s">
        <v>24</v>
      </c>
      <c r="P926" t="s">
        <v>19</v>
      </c>
      <c r="Q926">
        <v>3017.6</v>
      </c>
      <c r="R926">
        <v>3017.6</v>
      </c>
      <c r="S926" t="str">
        <f t="shared" si="14"/>
        <v>薯一薯二文化传媒（上海）有限公司行吟信息科技(上海)有限公司信息流</v>
      </c>
      <c r="T926" t="e">
        <f>VLOOKUP(S:S,[1]Sheet1!N:N,1,0)</f>
        <v>#N/A</v>
      </c>
    </row>
    <row r="927" spans="1:20" x14ac:dyDescent="0.15">
      <c r="A927">
        <v>20230403</v>
      </c>
      <c r="B927">
        <v>32993054</v>
      </c>
      <c r="C927" t="s">
        <v>809</v>
      </c>
      <c r="D927" t="s">
        <v>732</v>
      </c>
      <c r="E927" t="s">
        <v>498</v>
      </c>
      <c r="F927" t="s">
        <v>497</v>
      </c>
      <c r="G927" t="s">
        <v>810</v>
      </c>
      <c r="H927" t="s">
        <v>498</v>
      </c>
      <c r="I927">
        <v>2118167</v>
      </c>
      <c r="J927" t="s">
        <v>811</v>
      </c>
      <c r="K927" t="s">
        <v>498</v>
      </c>
      <c r="L927" t="s">
        <v>812</v>
      </c>
      <c r="M927" t="s">
        <v>723</v>
      </c>
      <c r="N927" t="s">
        <v>813</v>
      </c>
      <c r="O927" t="s">
        <v>24</v>
      </c>
      <c r="P927" t="s">
        <v>19</v>
      </c>
      <c r="Q927">
        <v>1085.3499999999999</v>
      </c>
      <c r="R927">
        <v>1085.3499999999999</v>
      </c>
      <c r="S927" t="str">
        <f t="shared" si="14"/>
        <v>薯一薯二文化传媒（上海）有限公司行吟信息科技(上海)有限公司信息流</v>
      </c>
      <c r="T927" t="e">
        <f>VLOOKUP(S:S,[1]Sheet1!N:N,1,0)</f>
        <v>#N/A</v>
      </c>
    </row>
    <row r="928" spans="1:20" x14ac:dyDescent="0.15">
      <c r="A928">
        <v>20230404</v>
      </c>
      <c r="B928">
        <v>32993054</v>
      </c>
      <c r="C928" t="s">
        <v>809</v>
      </c>
      <c r="D928" t="s">
        <v>732</v>
      </c>
      <c r="E928" t="s">
        <v>498</v>
      </c>
      <c r="F928" t="s">
        <v>497</v>
      </c>
      <c r="G928" t="s">
        <v>810</v>
      </c>
      <c r="H928" t="s">
        <v>498</v>
      </c>
      <c r="I928">
        <v>2118167</v>
      </c>
      <c r="J928" t="s">
        <v>811</v>
      </c>
      <c r="K928" t="s">
        <v>498</v>
      </c>
      <c r="L928" t="s">
        <v>812</v>
      </c>
      <c r="M928" t="s">
        <v>723</v>
      </c>
      <c r="N928" t="s">
        <v>813</v>
      </c>
      <c r="O928" t="s">
        <v>24</v>
      </c>
      <c r="P928" t="s">
        <v>19</v>
      </c>
      <c r="Q928">
        <v>1375.86</v>
      </c>
      <c r="R928">
        <v>1375.86</v>
      </c>
      <c r="S928" t="str">
        <f t="shared" si="14"/>
        <v>薯一薯二文化传媒（上海）有限公司行吟信息科技(上海)有限公司信息流</v>
      </c>
      <c r="T928" t="e">
        <f>VLOOKUP(S:S,[1]Sheet1!N:N,1,0)</f>
        <v>#N/A</v>
      </c>
    </row>
    <row r="929" spans="1:20" x14ac:dyDescent="0.15">
      <c r="A929">
        <v>20230405</v>
      </c>
      <c r="B929">
        <v>32993054</v>
      </c>
      <c r="C929" t="s">
        <v>809</v>
      </c>
      <c r="D929" t="s">
        <v>732</v>
      </c>
      <c r="E929" t="s">
        <v>498</v>
      </c>
      <c r="F929" t="s">
        <v>497</v>
      </c>
      <c r="G929" t="s">
        <v>810</v>
      </c>
      <c r="H929" t="s">
        <v>498</v>
      </c>
      <c r="I929">
        <v>2118167</v>
      </c>
      <c r="J929" t="s">
        <v>811</v>
      </c>
      <c r="K929" t="s">
        <v>498</v>
      </c>
      <c r="L929" t="s">
        <v>812</v>
      </c>
      <c r="M929" t="s">
        <v>723</v>
      </c>
      <c r="N929" t="s">
        <v>813</v>
      </c>
      <c r="O929" t="s">
        <v>24</v>
      </c>
      <c r="P929" t="s">
        <v>19</v>
      </c>
      <c r="Q929">
        <v>1952.34</v>
      </c>
      <c r="R929">
        <v>1952.34</v>
      </c>
      <c r="S929" t="str">
        <f t="shared" si="14"/>
        <v>薯一薯二文化传媒（上海）有限公司行吟信息科技(上海)有限公司信息流</v>
      </c>
      <c r="T929" t="e">
        <f>VLOOKUP(S:S,[1]Sheet1!N:N,1,0)</f>
        <v>#N/A</v>
      </c>
    </row>
    <row r="930" spans="1:20" x14ac:dyDescent="0.15">
      <c r="A930">
        <v>20230406</v>
      </c>
      <c r="B930">
        <v>32993054</v>
      </c>
      <c r="C930" t="s">
        <v>809</v>
      </c>
      <c r="D930" t="s">
        <v>732</v>
      </c>
      <c r="E930" t="s">
        <v>498</v>
      </c>
      <c r="F930" t="s">
        <v>497</v>
      </c>
      <c r="G930" t="s">
        <v>810</v>
      </c>
      <c r="H930" t="s">
        <v>498</v>
      </c>
      <c r="I930">
        <v>2118167</v>
      </c>
      <c r="J930" t="s">
        <v>811</v>
      </c>
      <c r="K930" t="s">
        <v>498</v>
      </c>
      <c r="L930" t="s">
        <v>812</v>
      </c>
      <c r="M930" t="s">
        <v>723</v>
      </c>
      <c r="N930" t="s">
        <v>813</v>
      </c>
      <c r="O930" t="s">
        <v>24</v>
      </c>
      <c r="P930" t="s">
        <v>19</v>
      </c>
      <c r="Q930">
        <v>1122.82</v>
      </c>
      <c r="R930">
        <v>1122.82</v>
      </c>
      <c r="S930" t="str">
        <f t="shared" si="14"/>
        <v>薯一薯二文化传媒（上海）有限公司行吟信息科技(上海)有限公司信息流</v>
      </c>
      <c r="T930" t="e">
        <f>VLOOKUP(S:S,[1]Sheet1!N:N,1,0)</f>
        <v>#N/A</v>
      </c>
    </row>
    <row r="931" spans="1:20" x14ac:dyDescent="0.15">
      <c r="A931">
        <v>20230407</v>
      </c>
      <c r="B931">
        <v>32993054</v>
      </c>
      <c r="C931" t="s">
        <v>809</v>
      </c>
      <c r="D931" t="s">
        <v>732</v>
      </c>
      <c r="E931" t="s">
        <v>498</v>
      </c>
      <c r="F931" t="s">
        <v>497</v>
      </c>
      <c r="G931" t="s">
        <v>810</v>
      </c>
      <c r="H931" t="s">
        <v>498</v>
      </c>
      <c r="I931">
        <v>2118167</v>
      </c>
      <c r="J931" t="s">
        <v>811</v>
      </c>
      <c r="K931" t="s">
        <v>498</v>
      </c>
      <c r="L931" t="s">
        <v>812</v>
      </c>
      <c r="M931" t="s">
        <v>723</v>
      </c>
      <c r="N931" t="s">
        <v>813</v>
      </c>
      <c r="O931" t="s">
        <v>24</v>
      </c>
      <c r="P931" t="s">
        <v>19</v>
      </c>
      <c r="Q931">
        <v>713.52</v>
      </c>
      <c r="R931">
        <v>713.52</v>
      </c>
      <c r="S931" t="str">
        <f t="shared" si="14"/>
        <v>薯一薯二文化传媒（上海）有限公司行吟信息科技(上海)有限公司信息流</v>
      </c>
      <c r="T931" t="e">
        <f>VLOOKUP(S:S,[1]Sheet1!N:N,1,0)</f>
        <v>#N/A</v>
      </c>
    </row>
    <row r="932" spans="1:20" x14ac:dyDescent="0.15">
      <c r="A932">
        <v>20230408</v>
      </c>
      <c r="B932">
        <v>32993054</v>
      </c>
      <c r="C932" t="s">
        <v>809</v>
      </c>
      <c r="D932" t="s">
        <v>732</v>
      </c>
      <c r="E932" t="s">
        <v>498</v>
      </c>
      <c r="F932" t="s">
        <v>497</v>
      </c>
      <c r="G932" t="s">
        <v>810</v>
      </c>
      <c r="H932" t="s">
        <v>498</v>
      </c>
      <c r="I932">
        <v>2118167</v>
      </c>
      <c r="J932" t="s">
        <v>811</v>
      </c>
      <c r="K932" t="s">
        <v>498</v>
      </c>
      <c r="L932" t="s">
        <v>812</v>
      </c>
      <c r="M932" t="s">
        <v>723</v>
      </c>
      <c r="N932" t="s">
        <v>813</v>
      </c>
      <c r="O932" t="s">
        <v>24</v>
      </c>
      <c r="P932" t="s">
        <v>19</v>
      </c>
      <c r="Q932">
        <v>2440.7199999999998</v>
      </c>
      <c r="R932">
        <v>2440.7199999999998</v>
      </c>
      <c r="S932" t="str">
        <f t="shared" si="14"/>
        <v>薯一薯二文化传媒（上海）有限公司行吟信息科技(上海)有限公司信息流</v>
      </c>
      <c r="T932" t="e">
        <f>VLOOKUP(S:S,[1]Sheet1!N:N,1,0)</f>
        <v>#N/A</v>
      </c>
    </row>
    <row r="933" spans="1:20" x14ac:dyDescent="0.15">
      <c r="A933">
        <v>20230409</v>
      </c>
      <c r="B933">
        <v>32993054</v>
      </c>
      <c r="C933" t="s">
        <v>809</v>
      </c>
      <c r="D933" t="s">
        <v>732</v>
      </c>
      <c r="E933" t="s">
        <v>498</v>
      </c>
      <c r="F933" t="s">
        <v>497</v>
      </c>
      <c r="G933" t="s">
        <v>810</v>
      </c>
      <c r="H933" t="s">
        <v>498</v>
      </c>
      <c r="I933">
        <v>2118167</v>
      </c>
      <c r="J933" t="s">
        <v>811</v>
      </c>
      <c r="K933" t="s">
        <v>498</v>
      </c>
      <c r="L933" t="s">
        <v>812</v>
      </c>
      <c r="M933" t="s">
        <v>723</v>
      </c>
      <c r="N933" t="s">
        <v>813</v>
      </c>
      <c r="O933" t="s">
        <v>24</v>
      </c>
      <c r="P933" t="s">
        <v>19</v>
      </c>
      <c r="Q933">
        <v>2789.01</v>
      </c>
      <c r="R933">
        <v>2789.01</v>
      </c>
      <c r="S933" t="str">
        <f t="shared" si="14"/>
        <v>薯一薯二文化传媒（上海）有限公司行吟信息科技(上海)有限公司信息流</v>
      </c>
      <c r="T933" t="e">
        <f>VLOOKUP(S:S,[1]Sheet1!N:N,1,0)</f>
        <v>#N/A</v>
      </c>
    </row>
    <row r="934" spans="1:20" x14ac:dyDescent="0.15">
      <c r="A934">
        <v>20230410</v>
      </c>
      <c r="B934">
        <v>32993054</v>
      </c>
      <c r="C934" t="s">
        <v>809</v>
      </c>
      <c r="D934" t="s">
        <v>732</v>
      </c>
      <c r="E934" t="s">
        <v>498</v>
      </c>
      <c r="F934" t="s">
        <v>497</v>
      </c>
      <c r="G934" t="s">
        <v>810</v>
      </c>
      <c r="H934" t="s">
        <v>498</v>
      </c>
      <c r="I934">
        <v>2118167</v>
      </c>
      <c r="J934" t="s">
        <v>811</v>
      </c>
      <c r="K934" t="s">
        <v>498</v>
      </c>
      <c r="L934" t="s">
        <v>812</v>
      </c>
      <c r="M934" t="s">
        <v>723</v>
      </c>
      <c r="N934" t="s">
        <v>813</v>
      </c>
      <c r="O934" t="s">
        <v>24</v>
      </c>
      <c r="P934" t="s">
        <v>19</v>
      </c>
      <c r="Q934">
        <v>1697.7</v>
      </c>
      <c r="R934">
        <v>1697.7</v>
      </c>
      <c r="S934" t="str">
        <f t="shared" si="14"/>
        <v>薯一薯二文化传媒（上海）有限公司行吟信息科技(上海)有限公司信息流</v>
      </c>
      <c r="T934" t="e">
        <f>VLOOKUP(S:S,[1]Sheet1!N:N,1,0)</f>
        <v>#N/A</v>
      </c>
    </row>
    <row r="935" spans="1:20" x14ac:dyDescent="0.15">
      <c r="A935">
        <v>20230411</v>
      </c>
      <c r="B935">
        <v>32993054</v>
      </c>
      <c r="C935" t="s">
        <v>809</v>
      </c>
      <c r="D935" t="s">
        <v>732</v>
      </c>
      <c r="E935" t="s">
        <v>498</v>
      </c>
      <c r="F935" t="s">
        <v>497</v>
      </c>
      <c r="G935" t="s">
        <v>810</v>
      </c>
      <c r="H935" t="s">
        <v>498</v>
      </c>
      <c r="I935">
        <v>2118167</v>
      </c>
      <c r="J935" t="s">
        <v>811</v>
      </c>
      <c r="K935" t="s">
        <v>498</v>
      </c>
      <c r="L935" t="s">
        <v>812</v>
      </c>
      <c r="M935" t="s">
        <v>723</v>
      </c>
      <c r="N935" t="s">
        <v>813</v>
      </c>
      <c r="O935" t="s">
        <v>24</v>
      </c>
      <c r="P935" t="s">
        <v>19</v>
      </c>
      <c r="Q935">
        <v>1735.2</v>
      </c>
      <c r="R935">
        <v>1735.2</v>
      </c>
      <c r="S935" t="str">
        <f t="shared" si="14"/>
        <v>薯一薯二文化传媒（上海）有限公司行吟信息科技(上海)有限公司信息流</v>
      </c>
      <c r="T935" t="e">
        <f>VLOOKUP(S:S,[1]Sheet1!N:N,1,0)</f>
        <v>#N/A</v>
      </c>
    </row>
    <row r="936" spans="1:20" x14ac:dyDescent="0.15">
      <c r="A936">
        <v>20230412</v>
      </c>
      <c r="B936">
        <v>32993054</v>
      </c>
      <c r="C936" t="s">
        <v>809</v>
      </c>
      <c r="D936" t="s">
        <v>732</v>
      </c>
      <c r="E936" t="s">
        <v>498</v>
      </c>
      <c r="F936" t="s">
        <v>497</v>
      </c>
      <c r="G936" t="s">
        <v>810</v>
      </c>
      <c r="H936" t="s">
        <v>498</v>
      </c>
      <c r="I936">
        <v>2118167</v>
      </c>
      <c r="J936" t="s">
        <v>811</v>
      </c>
      <c r="K936" t="s">
        <v>498</v>
      </c>
      <c r="L936" t="s">
        <v>812</v>
      </c>
      <c r="M936" t="s">
        <v>723</v>
      </c>
      <c r="N936" t="s">
        <v>813</v>
      </c>
      <c r="O936" t="s">
        <v>24</v>
      </c>
      <c r="P936" t="s">
        <v>19</v>
      </c>
      <c r="Q936">
        <v>2124.94</v>
      </c>
      <c r="R936">
        <v>2124.94</v>
      </c>
      <c r="S936" t="str">
        <f t="shared" si="14"/>
        <v>薯一薯二文化传媒（上海）有限公司行吟信息科技(上海)有限公司信息流</v>
      </c>
      <c r="T936" t="e">
        <f>VLOOKUP(S:S,[1]Sheet1!N:N,1,0)</f>
        <v>#N/A</v>
      </c>
    </row>
    <row r="937" spans="1:20" x14ac:dyDescent="0.15">
      <c r="A937">
        <v>20230413</v>
      </c>
      <c r="B937">
        <v>32993054</v>
      </c>
      <c r="C937" t="s">
        <v>809</v>
      </c>
      <c r="D937" t="s">
        <v>732</v>
      </c>
      <c r="E937" t="s">
        <v>498</v>
      </c>
      <c r="F937" t="s">
        <v>497</v>
      </c>
      <c r="G937" t="s">
        <v>810</v>
      </c>
      <c r="H937" t="s">
        <v>498</v>
      </c>
      <c r="I937">
        <v>2118167</v>
      </c>
      <c r="J937" t="s">
        <v>811</v>
      </c>
      <c r="K937" t="s">
        <v>498</v>
      </c>
      <c r="L937" t="s">
        <v>812</v>
      </c>
      <c r="M937" t="s">
        <v>723</v>
      </c>
      <c r="N937" t="s">
        <v>813</v>
      </c>
      <c r="O937" t="s">
        <v>24</v>
      </c>
      <c r="P937" t="s">
        <v>19</v>
      </c>
      <c r="Q937">
        <v>2266.84</v>
      </c>
      <c r="R937">
        <v>2266.84</v>
      </c>
      <c r="S937" t="str">
        <f t="shared" si="14"/>
        <v>薯一薯二文化传媒（上海）有限公司行吟信息科技(上海)有限公司信息流</v>
      </c>
      <c r="T937" t="e">
        <f>VLOOKUP(S:S,[1]Sheet1!N:N,1,0)</f>
        <v>#N/A</v>
      </c>
    </row>
    <row r="938" spans="1:20" x14ac:dyDescent="0.15">
      <c r="A938">
        <v>20230414</v>
      </c>
      <c r="B938">
        <v>32993054</v>
      </c>
      <c r="C938" t="s">
        <v>809</v>
      </c>
      <c r="D938" t="s">
        <v>732</v>
      </c>
      <c r="E938" t="s">
        <v>498</v>
      </c>
      <c r="F938" t="s">
        <v>497</v>
      </c>
      <c r="G938" t="s">
        <v>810</v>
      </c>
      <c r="H938" t="s">
        <v>498</v>
      </c>
      <c r="I938">
        <v>2118167</v>
      </c>
      <c r="J938" t="s">
        <v>811</v>
      </c>
      <c r="K938" t="s">
        <v>498</v>
      </c>
      <c r="L938" t="s">
        <v>812</v>
      </c>
      <c r="M938" t="s">
        <v>723</v>
      </c>
      <c r="N938" t="s">
        <v>813</v>
      </c>
      <c r="O938" t="s">
        <v>24</v>
      </c>
      <c r="P938" t="s">
        <v>19</v>
      </c>
      <c r="Q938">
        <v>1304.1300000000001</v>
      </c>
      <c r="R938">
        <v>1304.1300000000001</v>
      </c>
      <c r="S938" t="str">
        <f t="shared" si="14"/>
        <v>薯一薯二文化传媒（上海）有限公司行吟信息科技(上海)有限公司信息流</v>
      </c>
      <c r="T938" t="e">
        <f>VLOOKUP(S:S,[1]Sheet1!N:N,1,0)</f>
        <v>#N/A</v>
      </c>
    </row>
    <row r="939" spans="1:20" x14ac:dyDescent="0.15">
      <c r="A939">
        <v>20230415</v>
      </c>
      <c r="B939">
        <v>32993054</v>
      </c>
      <c r="C939" t="s">
        <v>809</v>
      </c>
      <c r="D939" t="s">
        <v>732</v>
      </c>
      <c r="E939" t="s">
        <v>498</v>
      </c>
      <c r="F939" t="s">
        <v>497</v>
      </c>
      <c r="G939" t="s">
        <v>810</v>
      </c>
      <c r="H939" t="s">
        <v>498</v>
      </c>
      <c r="I939">
        <v>2118167</v>
      </c>
      <c r="J939" t="s">
        <v>811</v>
      </c>
      <c r="K939" t="s">
        <v>498</v>
      </c>
      <c r="L939" t="s">
        <v>812</v>
      </c>
      <c r="M939" t="s">
        <v>723</v>
      </c>
      <c r="N939" t="s">
        <v>813</v>
      </c>
      <c r="O939" t="s">
        <v>24</v>
      </c>
      <c r="P939" t="s">
        <v>19</v>
      </c>
      <c r="Q939">
        <v>2311.66</v>
      </c>
      <c r="R939">
        <v>2311.66</v>
      </c>
      <c r="S939" t="str">
        <f t="shared" si="14"/>
        <v>薯一薯二文化传媒（上海）有限公司行吟信息科技(上海)有限公司信息流</v>
      </c>
      <c r="T939" t="e">
        <f>VLOOKUP(S:S,[1]Sheet1!N:N,1,0)</f>
        <v>#N/A</v>
      </c>
    </row>
    <row r="940" spans="1:20" x14ac:dyDescent="0.15">
      <c r="A940">
        <v>20230416</v>
      </c>
      <c r="B940">
        <v>32993054</v>
      </c>
      <c r="C940" t="s">
        <v>809</v>
      </c>
      <c r="D940" t="s">
        <v>732</v>
      </c>
      <c r="E940" t="s">
        <v>498</v>
      </c>
      <c r="F940" t="s">
        <v>497</v>
      </c>
      <c r="G940" t="s">
        <v>810</v>
      </c>
      <c r="H940" t="s">
        <v>498</v>
      </c>
      <c r="I940">
        <v>2118167</v>
      </c>
      <c r="J940" t="s">
        <v>811</v>
      </c>
      <c r="K940" t="s">
        <v>498</v>
      </c>
      <c r="L940" t="s">
        <v>812</v>
      </c>
      <c r="M940" t="s">
        <v>723</v>
      </c>
      <c r="N940" t="s">
        <v>813</v>
      </c>
      <c r="O940" t="s">
        <v>24</v>
      </c>
      <c r="P940" t="s">
        <v>19</v>
      </c>
      <c r="Q940">
        <v>1813.99</v>
      </c>
      <c r="R940">
        <v>1813.99</v>
      </c>
      <c r="S940" t="str">
        <f t="shared" si="14"/>
        <v>薯一薯二文化传媒（上海）有限公司行吟信息科技(上海)有限公司信息流</v>
      </c>
      <c r="T940" t="e">
        <f>VLOOKUP(S:S,[1]Sheet1!N:N,1,0)</f>
        <v>#N/A</v>
      </c>
    </row>
    <row r="941" spans="1:20" x14ac:dyDescent="0.15">
      <c r="A941">
        <v>20230417</v>
      </c>
      <c r="B941">
        <v>32993054</v>
      </c>
      <c r="C941" t="s">
        <v>809</v>
      </c>
      <c r="D941" t="s">
        <v>732</v>
      </c>
      <c r="E941" t="s">
        <v>498</v>
      </c>
      <c r="F941" t="s">
        <v>497</v>
      </c>
      <c r="G941" t="s">
        <v>810</v>
      </c>
      <c r="H941" t="s">
        <v>498</v>
      </c>
      <c r="I941">
        <v>2118167</v>
      </c>
      <c r="J941" t="s">
        <v>811</v>
      </c>
      <c r="K941" t="s">
        <v>498</v>
      </c>
      <c r="L941" t="s">
        <v>812</v>
      </c>
      <c r="M941" t="s">
        <v>723</v>
      </c>
      <c r="N941" t="s">
        <v>813</v>
      </c>
      <c r="O941" t="s">
        <v>24</v>
      </c>
      <c r="P941" t="s">
        <v>19</v>
      </c>
      <c r="Q941">
        <v>987.92</v>
      </c>
      <c r="R941">
        <v>987.92</v>
      </c>
      <c r="S941" t="str">
        <f t="shared" si="14"/>
        <v>薯一薯二文化传媒（上海）有限公司行吟信息科技(上海)有限公司信息流</v>
      </c>
      <c r="T941" t="e">
        <f>VLOOKUP(S:S,[1]Sheet1!N:N,1,0)</f>
        <v>#N/A</v>
      </c>
    </row>
    <row r="942" spans="1:20" x14ac:dyDescent="0.15">
      <c r="A942">
        <v>20230418</v>
      </c>
      <c r="B942">
        <v>32993054</v>
      </c>
      <c r="C942" t="s">
        <v>809</v>
      </c>
      <c r="D942" t="s">
        <v>732</v>
      </c>
      <c r="E942" t="s">
        <v>498</v>
      </c>
      <c r="F942" t="s">
        <v>497</v>
      </c>
      <c r="G942" t="s">
        <v>810</v>
      </c>
      <c r="H942" t="s">
        <v>498</v>
      </c>
      <c r="I942">
        <v>2118167</v>
      </c>
      <c r="J942" t="s">
        <v>811</v>
      </c>
      <c r="K942" t="s">
        <v>498</v>
      </c>
      <c r="L942" t="s">
        <v>812</v>
      </c>
      <c r="M942" t="s">
        <v>723</v>
      </c>
      <c r="N942" t="s">
        <v>813</v>
      </c>
      <c r="O942" t="s">
        <v>24</v>
      </c>
      <c r="P942" t="s">
        <v>19</v>
      </c>
      <c r="Q942">
        <v>1157.67</v>
      </c>
      <c r="R942">
        <v>1157.67</v>
      </c>
      <c r="S942" t="str">
        <f t="shared" si="14"/>
        <v>薯一薯二文化传媒（上海）有限公司行吟信息科技(上海)有限公司信息流</v>
      </c>
      <c r="T942" t="e">
        <f>VLOOKUP(S:S,[1]Sheet1!N:N,1,0)</f>
        <v>#N/A</v>
      </c>
    </row>
    <row r="943" spans="1:20" x14ac:dyDescent="0.15">
      <c r="A943">
        <v>20230419</v>
      </c>
      <c r="B943">
        <v>32993054</v>
      </c>
      <c r="C943" t="s">
        <v>809</v>
      </c>
      <c r="D943" t="s">
        <v>732</v>
      </c>
      <c r="E943" t="s">
        <v>498</v>
      </c>
      <c r="F943" t="s">
        <v>497</v>
      </c>
      <c r="G943" t="s">
        <v>810</v>
      </c>
      <c r="H943" t="s">
        <v>498</v>
      </c>
      <c r="I943">
        <v>2118167</v>
      </c>
      <c r="J943" t="s">
        <v>811</v>
      </c>
      <c r="K943" t="s">
        <v>498</v>
      </c>
      <c r="L943" t="s">
        <v>812</v>
      </c>
      <c r="M943" t="s">
        <v>723</v>
      </c>
      <c r="N943" t="s">
        <v>813</v>
      </c>
      <c r="O943" t="s">
        <v>24</v>
      </c>
      <c r="P943" t="s">
        <v>19</v>
      </c>
      <c r="Q943">
        <v>1556.74</v>
      </c>
      <c r="R943">
        <v>1556.74</v>
      </c>
      <c r="S943" t="str">
        <f t="shared" si="14"/>
        <v>薯一薯二文化传媒（上海）有限公司行吟信息科技(上海)有限公司信息流</v>
      </c>
      <c r="T943" t="e">
        <f>VLOOKUP(S:S,[1]Sheet1!N:N,1,0)</f>
        <v>#N/A</v>
      </c>
    </row>
    <row r="944" spans="1:20" x14ac:dyDescent="0.15">
      <c r="A944">
        <v>20230420</v>
      </c>
      <c r="B944">
        <v>32993054</v>
      </c>
      <c r="C944" t="s">
        <v>809</v>
      </c>
      <c r="D944" t="s">
        <v>732</v>
      </c>
      <c r="E944" t="s">
        <v>498</v>
      </c>
      <c r="F944" t="s">
        <v>497</v>
      </c>
      <c r="G944" t="s">
        <v>810</v>
      </c>
      <c r="H944" t="s">
        <v>498</v>
      </c>
      <c r="I944">
        <v>2118167</v>
      </c>
      <c r="J944" t="s">
        <v>811</v>
      </c>
      <c r="K944" t="s">
        <v>498</v>
      </c>
      <c r="L944" t="s">
        <v>812</v>
      </c>
      <c r="M944" t="s">
        <v>723</v>
      </c>
      <c r="N944" t="s">
        <v>813</v>
      </c>
      <c r="O944" t="s">
        <v>24</v>
      </c>
      <c r="P944" t="s">
        <v>19</v>
      </c>
      <c r="Q944">
        <v>832.18</v>
      </c>
      <c r="R944">
        <v>822.18</v>
      </c>
      <c r="S944" t="str">
        <f t="shared" si="14"/>
        <v>薯一薯二文化传媒（上海）有限公司行吟信息科技(上海)有限公司信息流</v>
      </c>
      <c r="T944" t="e">
        <f>VLOOKUP(S:S,[1]Sheet1!N:N,1,0)</f>
        <v>#N/A</v>
      </c>
    </row>
    <row r="945" spans="1:20" x14ac:dyDescent="0.15">
      <c r="A945">
        <v>20230401</v>
      </c>
      <c r="B945">
        <v>33012044</v>
      </c>
      <c r="C945" t="s">
        <v>814</v>
      </c>
      <c r="D945" t="s">
        <v>732</v>
      </c>
      <c r="E945" t="s">
        <v>498</v>
      </c>
      <c r="F945" t="s">
        <v>497</v>
      </c>
      <c r="G945" t="s">
        <v>810</v>
      </c>
      <c r="H945" t="s">
        <v>498</v>
      </c>
      <c r="I945">
        <v>2118167</v>
      </c>
      <c r="J945" t="s">
        <v>811</v>
      </c>
      <c r="K945" t="s">
        <v>498</v>
      </c>
      <c r="L945" t="s">
        <v>812</v>
      </c>
      <c r="M945" t="s">
        <v>723</v>
      </c>
      <c r="N945" t="s">
        <v>813</v>
      </c>
      <c r="O945" t="s">
        <v>24</v>
      </c>
      <c r="P945" t="s">
        <v>19</v>
      </c>
      <c r="Q945">
        <v>1322.49</v>
      </c>
      <c r="R945">
        <v>1322.49</v>
      </c>
      <c r="S945" t="str">
        <f t="shared" si="14"/>
        <v>薯一薯二文化传媒（上海）有限公司行吟信息科技(上海)有限公司信息流</v>
      </c>
      <c r="T945" t="e">
        <f>VLOOKUP(S:S,[1]Sheet1!N:N,1,0)</f>
        <v>#N/A</v>
      </c>
    </row>
    <row r="946" spans="1:20" x14ac:dyDescent="0.15">
      <c r="A946">
        <v>20230402</v>
      </c>
      <c r="B946">
        <v>33012044</v>
      </c>
      <c r="C946" t="s">
        <v>814</v>
      </c>
      <c r="D946" t="s">
        <v>732</v>
      </c>
      <c r="E946" t="s">
        <v>498</v>
      </c>
      <c r="F946" t="s">
        <v>497</v>
      </c>
      <c r="G946" t="s">
        <v>810</v>
      </c>
      <c r="H946" t="s">
        <v>498</v>
      </c>
      <c r="I946">
        <v>2118167</v>
      </c>
      <c r="J946" t="s">
        <v>811</v>
      </c>
      <c r="K946" t="s">
        <v>498</v>
      </c>
      <c r="L946" t="s">
        <v>812</v>
      </c>
      <c r="M946" t="s">
        <v>723</v>
      </c>
      <c r="N946" t="s">
        <v>813</v>
      </c>
      <c r="O946" t="s">
        <v>24</v>
      </c>
      <c r="P946" t="s">
        <v>19</v>
      </c>
      <c r="Q946">
        <v>1322.35</v>
      </c>
      <c r="R946">
        <v>1322.35</v>
      </c>
      <c r="S946" t="str">
        <f t="shared" si="14"/>
        <v>薯一薯二文化传媒（上海）有限公司行吟信息科技(上海)有限公司信息流</v>
      </c>
      <c r="T946" t="e">
        <f>VLOOKUP(S:S,[1]Sheet1!N:N,1,0)</f>
        <v>#N/A</v>
      </c>
    </row>
    <row r="947" spans="1:20" x14ac:dyDescent="0.15">
      <c r="A947">
        <v>20230403</v>
      </c>
      <c r="B947">
        <v>33012044</v>
      </c>
      <c r="C947" t="s">
        <v>814</v>
      </c>
      <c r="D947" t="s">
        <v>732</v>
      </c>
      <c r="E947" t="s">
        <v>498</v>
      </c>
      <c r="F947" t="s">
        <v>497</v>
      </c>
      <c r="G947" t="s">
        <v>810</v>
      </c>
      <c r="H947" t="s">
        <v>498</v>
      </c>
      <c r="I947">
        <v>2118167</v>
      </c>
      <c r="J947" t="s">
        <v>811</v>
      </c>
      <c r="K947" t="s">
        <v>498</v>
      </c>
      <c r="L947" t="s">
        <v>812</v>
      </c>
      <c r="M947" t="s">
        <v>723</v>
      </c>
      <c r="N947" t="s">
        <v>813</v>
      </c>
      <c r="O947" t="s">
        <v>24</v>
      </c>
      <c r="P947" t="s">
        <v>19</v>
      </c>
      <c r="Q947">
        <v>833.8</v>
      </c>
      <c r="R947">
        <v>833.8</v>
      </c>
      <c r="S947" t="str">
        <f t="shared" si="14"/>
        <v>薯一薯二文化传媒（上海）有限公司行吟信息科技(上海)有限公司信息流</v>
      </c>
      <c r="T947" t="e">
        <f>VLOOKUP(S:S,[1]Sheet1!N:N,1,0)</f>
        <v>#N/A</v>
      </c>
    </row>
    <row r="948" spans="1:20" x14ac:dyDescent="0.15">
      <c r="A948">
        <v>20230404</v>
      </c>
      <c r="B948">
        <v>33012044</v>
      </c>
      <c r="C948" t="s">
        <v>814</v>
      </c>
      <c r="D948" t="s">
        <v>732</v>
      </c>
      <c r="E948" t="s">
        <v>498</v>
      </c>
      <c r="F948" t="s">
        <v>497</v>
      </c>
      <c r="G948" t="s">
        <v>810</v>
      </c>
      <c r="H948" t="s">
        <v>498</v>
      </c>
      <c r="I948">
        <v>2118167</v>
      </c>
      <c r="J948" t="s">
        <v>811</v>
      </c>
      <c r="K948" t="s">
        <v>498</v>
      </c>
      <c r="L948" t="s">
        <v>812</v>
      </c>
      <c r="M948" t="s">
        <v>723</v>
      </c>
      <c r="N948" t="s">
        <v>813</v>
      </c>
      <c r="O948" t="s">
        <v>24</v>
      </c>
      <c r="P948" t="s">
        <v>19</v>
      </c>
      <c r="Q948">
        <v>1019.33</v>
      </c>
      <c r="R948">
        <v>1019.33</v>
      </c>
      <c r="S948" t="str">
        <f t="shared" si="14"/>
        <v>薯一薯二文化传媒（上海）有限公司行吟信息科技(上海)有限公司信息流</v>
      </c>
      <c r="T948" t="e">
        <f>VLOOKUP(S:S,[1]Sheet1!N:N,1,0)</f>
        <v>#N/A</v>
      </c>
    </row>
    <row r="949" spans="1:20" x14ac:dyDescent="0.15">
      <c r="A949">
        <v>20230405</v>
      </c>
      <c r="B949">
        <v>33012044</v>
      </c>
      <c r="C949" t="s">
        <v>814</v>
      </c>
      <c r="D949" t="s">
        <v>732</v>
      </c>
      <c r="E949" t="s">
        <v>498</v>
      </c>
      <c r="F949" t="s">
        <v>497</v>
      </c>
      <c r="G949" t="s">
        <v>810</v>
      </c>
      <c r="H949" t="s">
        <v>498</v>
      </c>
      <c r="I949">
        <v>2118167</v>
      </c>
      <c r="J949" t="s">
        <v>811</v>
      </c>
      <c r="K949" t="s">
        <v>498</v>
      </c>
      <c r="L949" t="s">
        <v>812</v>
      </c>
      <c r="M949" t="s">
        <v>723</v>
      </c>
      <c r="N949" t="s">
        <v>813</v>
      </c>
      <c r="O949" t="s">
        <v>24</v>
      </c>
      <c r="P949" t="s">
        <v>19</v>
      </c>
      <c r="Q949">
        <v>1965.48</v>
      </c>
      <c r="R949">
        <v>1965.48</v>
      </c>
      <c r="S949" t="str">
        <f t="shared" si="14"/>
        <v>薯一薯二文化传媒（上海）有限公司行吟信息科技(上海)有限公司信息流</v>
      </c>
      <c r="T949" t="e">
        <f>VLOOKUP(S:S,[1]Sheet1!N:N,1,0)</f>
        <v>#N/A</v>
      </c>
    </row>
    <row r="950" spans="1:20" x14ac:dyDescent="0.15">
      <c r="A950">
        <v>20230406</v>
      </c>
      <c r="B950">
        <v>33012044</v>
      </c>
      <c r="C950" t="s">
        <v>814</v>
      </c>
      <c r="D950" t="s">
        <v>732</v>
      </c>
      <c r="E950" t="s">
        <v>498</v>
      </c>
      <c r="F950" t="s">
        <v>497</v>
      </c>
      <c r="G950" t="s">
        <v>810</v>
      </c>
      <c r="H950" t="s">
        <v>498</v>
      </c>
      <c r="I950">
        <v>2118167</v>
      </c>
      <c r="J950" t="s">
        <v>811</v>
      </c>
      <c r="K950" t="s">
        <v>498</v>
      </c>
      <c r="L950" t="s">
        <v>812</v>
      </c>
      <c r="M950" t="s">
        <v>723</v>
      </c>
      <c r="N950" t="s">
        <v>813</v>
      </c>
      <c r="O950" t="s">
        <v>24</v>
      </c>
      <c r="P950" t="s">
        <v>19</v>
      </c>
      <c r="Q950">
        <v>855.55</v>
      </c>
      <c r="R950">
        <v>855.55</v>
      </c>
      <c r="S950" t="str">
        <f t="shared" si="14"/>
        <v>薯一薯二文化传媒（上海）有限公司行吟信息科技(上海)有限公司信息流</v>
      </c>
      <c r="T950" t="e">
        <f>VLOOKUP(S:S,[1]Sheet1!N:N,1,0)</f>
        <v>#N/A</v>
      </c>
    </row>
    <row r="951" spans="1:20" x14ac:dyDescent="0.15">
      <c r="A951">
        <v>20230407</v>
      </c>
      <c r="B951">
        <v>33012044</v>
      </c>
      <c r="C951" t="s">
        <v>814</v>
      </c>
      <c r="D951" t="s">
        <v>732</v>
      </c>
      <c r="E951" t="s">
        <v>498</v>
      </c>
      <c r="F951" t="s">
        <v>497</v>
      </c>
      <c r="G951" t="s">
        <v>810</v>
      </c>
      <c r="H951" t="s">
        <v>498</v>
      </c>
      <c r="I951">
        <v>2118167</v>
      </c>
      <c r="J951" t="s">
        <v>811</v>
      </c>
      <c r="K951" t="s">
        <v>498</v>
      </c>
      <c r="L951" t="s">
        <v>812</v>
      </c>
      <c r="M951" t="s">
        <v>723</v>
      </c>
      <c r="N951" t="s">
        <v>813</v>
      </c>
      <c r="O951" t="s">
        <v>24</v>
      </c>
      <c r="P951" t="s">
        <v>19</v>
      </c>
      <c r="Q951">
        <v>829.98</v>
      </c>
      <c r="R951">
        <v>829.98</v>
      </c>
      <c r="S951" t="str">
        <f t="shared" si="14"/>
        <v>薯一薯二文化传媒（上海）有限公司行吟信息科技(上海)有限公司信息流</v>
      </c>
      <c r="T951" t="e">
        <f>VLOOKUP(S:S,[1]Sheet1!N:N,1,0)</f>
        <v>#N/A</v>
      </c>
    </row>
    <row r="952" spans="1:20" x14ac:dyDescent="0.15">
      <c r="A952">
        <v>20230408</v>
      </c>
      <c r="B952">
        <v>33012044</v>
      </c>
      <c r="C952" t="s">
        <v>814</v>
      </c>
      <c r="D952" t="s">
        <v>732</v>
      </c>
      <c r="E952" t="s">
        <v>498</v>
      </c>
      <c r="F952" t="s">
        <v>497</v>
      </c>
      <c r="G952" t="s">
        <v>810</v>
      </c>
      <c r="H952" t="s">
        <v>498</v>
      </c>
      <c r="I952">
        <v>2118167</v>
      </c>
      <c r="J952" t="s">
        <v>811</v>
      </c>
      <c r="K952" t="s">
        <v>498</v>
      </c>
      <c r="L952" t="s">
        <v>812</v>
      </c>
      <c r="M952" t="s">
        <v>723</v>
      </c>
      <c r="N952" t="s">
        <v>813</v>
      </c>
      <c r="O952" t="s">
        <v>24</v>
      </c>
      <c r="P952" t="s">
        <v>19</v>
      </c>
      <c r="Q952">
        <v>1910.24</v>
      </c>
      <c r="R952">
        <v>1910.24</v>
      </c>
      <c r="S952" t="str">
        <f t="shared" si="14"/>
        <v>薯一薯二文化传媒（上海）有限公司行吟信息科技(上海)有限公司信息流</v>
      </c>
      <c r="T952" t="e">
        <f>VLOOKUP(S:S,[1]Sheet1!N:N,1,0)</f>
        <v>#N/A</v>
      </c>
    </row>
    <row r="953" spans="1:20" x14ac:dyDescent="0.15">
      <c r="A953">
        <v>20230409</v>
      </c>
      <c r="B953">
        <v>33012044</v>
      </c>
      <c r="C953" t="s">
        <v>814</v>
      </c>
      <c r="D953" t="s">
        <v>732</v>
      </c>
      <c r="E953" t="s">
        <v>498</v>
      </c>
      <c r="F953" t="s">
        <v>497</v>
      </c>
      <c r="G953" t="s">
        <v>810</v>
      </c>
      <c r="H953" t="s">
        <v>498</v>
      </c>
      <c r="I953">
        <v>2118167</v>
      </c>
      <c r="J953" t="s">
        <v>811</v>
      </c>
      <c r="K953" t="s">
        <v>498</v>
      </c>
      <c r="L953" t="s">
        <v>812</v>
      </c>
      <c r="M953" t="s">
        <v>723</v>
      </c>
      <c r="N953" t="s">
        <v>813</v>
      </c>
      <c r="O953" t="s">
        <v>24</v>
      </c>
      <c r="P953" t="s">
        <v>19</v>
      </c>
      <c r="Q953">
        <v>2270.21</v>
      </c>
      <c r="R953">
        <v>2270.21</v>
      </c>
      <c r="S953" t="str">
        <f t="shared" si="14"/>
        <v>薯一薯二文化传媒（上海）有限公司行吟信息科技(上海)有限公司信息流</v>
      </c>
      <c r="T953" t="e">
        <f>VLOOKUP(S:S,[1]Sheet1!N:N,1,0)</f>
        <v>#N/A</v>
      </c>
    </row>
    <row r="954" spans="1:20" x14ac:dyDescent="0.15">
      <c r="A954">
        <v>20230410</v>
      </c>
      <c r="B954">
        <v>33012044</v>
      </c>
      <c r="C954" t="s">
        <v>814</v>
      </c>
      <c r="D954" t="s">
        <v>732</v>
      </c>
      <c r="E954" t="s">
        <v>498</v>
      </c>
      <c r="F954" t="s">
        <v>497</v>
      </c>
      <c r="G954" t="s">
        <v>810</v>
      </c>
      <c r="H954" t="s">
        <v>498</v>
      </c>
      <c r="I954">
        <v>2118167</v>
      </c>
      <c r="J954" t="s">
        <v>811</v>
      </c>
      <c r="K954" t="s">
        <v>498</v>
      </c>
      <c r="L954" t="s">
        <v>812</v>
      </c>
      <c r="M954" t="s">
        <v>723</v>
      </c>
      <c r="N954" t="s">
        <v>813</v>
      </c>
      <c r="O954" t="s">
        <v>24</v>
      </c>
      <c r="P954" t="s">
        <v>19</v>
      </c>
      <c r="Q954">
        <v>906.33</v>
      </c>
      <c r="R954">
        <v>906.33</v>
      </c>
      <c r="S954" t="str">
        <f t="shared" si="14"/>
        <v>薯一薯二文化传媒（上海）有限公司行吟信息科技(上海)有限公司信息流</v>
      </c>
      <c r="T954" t="e">
        <f>VLOOKUP(S:S,[1]Sheet1!N:N,1,0)</f>
        <v>#N/A</v>
      </c>
    </row>
    <row r="955" spans="1:20" x14ac:dyDescent="0.15">
      <c r="A955">
        <v>20230411</v>
      </c>
      <c r="B955">
        <v>33012044</v>
      </c>
      <c r="C955" t="s">
        <v>814</v>
      </c>
      <c r="D955" t="s">
        <v>732</v>
      </c>
      <c r="E955" t="s">
        <v>498</v>
      </c>
      <c r="F955" t="s">
        <v>497</v>
      </c>
      <c r="G955" t="s">
        <v>810</v>
      </c>
      <c r="H955" t="s">
        <v>498</v>
      </c>
      <c r="I955">
        <v>2118167</v>
      </c>
      <c r="J955" t="s">
        <v>811</v>
      </c>
      <c r="K955" t="s">
        <v>498</v>
      </c>
      <c r="L955" t="s">
        <v>812</v>
      </c>
      <c r="M955" t="s">
        <v>723</v>
      </c>
      <c r="N955" t="s">
        <v>813</v>
      </c>
      <c r="O955" t="s">
        <v>24</v>
      </c>
      <c r="P955" t="s">
        <v>19</v>
      </c>
      <c r="Q955">
        <v>657.55</v>
      </c>
      <c r="R955">
        <v>657.55</v>
      </c>
      <c r="S955" t="str">
        <f t="shared" si="14"/>
        <v>薯一薯二文化传媒（上海）有限公司行吟信息科技(上海)有限公司信息流</v>
      </c>
      <c r="T955" t="e">
        <f>VLOOKUP(S:S,[1]Sheet1!N:N,1,0)</f>
        <v>#N/A</v>
      </c>
    </row>
    <row r="956" spans="1:20" x14ac:dyDescent="0.15">
      <c r="A956">
        <v>20230412</v>
      </c>
      <c r="B956">
        <v>33012044</v>
      </c>
      <c r="C956" t="s">
        <v>814</v>
      </c>
      <c r="D956" t="s">
        <v>732</v>
      </c>
      <c r="E956" t="s">
        <v>498</v>
      </c>
      <c r="F956" t="s">
        <v>497</v>
      </c>
      <c r="G956" t="s">
        <v>810</v>
      </c>
      <c r="H956" t="s">
        <v>498</v>
      </c>
      <c r="I956">
        <v>2118167</v>
      </c>
      <c r="J956" t="s">
        <v>811</v>
      </c>
      <c r="K956" t="s">
        <v>498</v>
      </c>
      <c r="L956" t="s">
        <v>812</v>
      </c>
      <c r="M956" t="s">
        <v>723</v>
      </c>
      <c r="N956" t="s">
        <v>813</v>
      </c>
      <c r="O956" t="s">
        <v>24</v>
      </c>
      <c r="P956" t="s">
        <v>19</v>
      </c>
      <c r="Q956">
        <v>682.77</v>
      </c>
      <c r="R956">
        <v>682.77</v>
      </c>
      <c r="S956" t="str">
        <f t="shared" si="14"/>
        <v>薯一薯二文化传媒（上海）有限公司行吟信息科技(上海)有限公司信息流</v>
      </c>
      <c r="T956" t="e">
        <f>VLOOKUP(S:S,[1]Sheet1!N:N,1,0)</f>
        <v>#N/A</v>
      </c>
    </row>
    <row r="957" spans="1:20" x14ac:dyDescent="0.15">
      <c r="A957">
        <v>20230413</v>
      </c>
      <c r="B957">
        <v>33012044</v>
      </c>
      <c r="C957" t="s">
        <v>814</v>
      </c>
      <c r="D957" t="s">
        <v>732</v>
      </c>
      <c r="E957" t="s">
        <v>498</v>
      </c>
      <c r="F957" t="s">
        <v>497</v>
      </c>
      <c r="G957" t="s">
        <v>810</v>
      </c>
      <c r="H957" t="s">
        <v>498</v>
      </c>
      <c r="I957">
        <v>2118167</v>
      </c>
      <c r="J957" t="s">
        <v>811</v>
      </c>
      <c r="K957" t="s">
        <v>498</v>
      </c>
      <c r="L957" t="s">
        <v>812</v>
      </c>
      <c r="M957" t="s">
        <v>723</v>
      </c>
      <c r="N957" t="s">
        <v>813</v>
      </c>
      <c r="O957" t="s">
        <v>24</v>
      </c>
      <c r="P957" t="s">
        <v>19</v>
      </c>
      <c r="Q957">
        <v>835.7</v>
      </c>
      <c r="R957">
        <v>835.7</v>
      </c>
      <c r="S957" t="str">
        <f t="shared" si="14"/>
        <v>薯一薯二文化传媒（上海）有限公司行吟信息科技(上海)有限公司信息流</v>
      </c>
      <c r="T957" t="e">
        <f>VLOOKUP(S:S,[1]Sheet1!N:N,1,0)</f>
        <v>#N/A</v>
      </c>
    </row>
    <row r="958" spans="1:20" x14ac:dyDescent="0.15">
      <c r="A958">
        <v>20230414</v>
      </c>
      <c r="B958">
        <v>33012044</v>
      </c>
      <c r="C958" t="s">
        <v>814</v>
      </c>
      <c r="D958" t="s">
        <v>732</v>
      </c>
      <c r="E958" t="s">
        <v>498</v>
      </c>
      <c r="F958" t="s">
        <v>497</v>
      </c>
      <c r="G958" t="s">
        <v>810</v>
      </c>
      <c r="H958" t="s">
        <v>498</v>
      </c>
      <c r="I958">
        <v>2118167</v>
      </c>
      <c r="J958" t="s">
        <v>811</v>
      </c>
      <c r="K958" t="s">
        <v>498</v>
      </c>
      <c r="L958" t="s">
        <v>812</v>
      </c>
      <c r="M958" t="s">
        <v>723</v>
      </c>
      <c r="N958" t="s">
        <v>813</v>
      </c>
      <c r="O958" t="s">
        <v>24</v>
      </c>
      <c r="P958" t="s">
        <v>19</v>
      </c>
      <c r="Q958">
        <v>632.86</v>
      </c>
      <c r="R958">
        <v>632.86</v>
      </c>
      <c r="S958" t="str">
        <f t="shared" si="14"/>
        <v>薯一薯二文化传媒（上海）有限公司行吟信息科技(上海)有限公司信息流</v>
      </c>
      <c r="T958" t="e">
        <f>VLOOKUP(S:S,[1]Sheet1!N:N,1,0)</f>
        <v>#N/A</v>
      </c>
    </row>
    <row r="959" spans="1:20" x14ac:dyDescent="0.15">
      <c r="A959">
        <v>20230415</v>
      </c>
      <c r="B959">
        <v>33012044</v>
      </c>
      <c r="C959" t="s">
        <v>814</v>
      </c>
      <c r="D959" t="s">
        <v>732</v>
      </c>
      <c r="E959" t="s">
        <v>498</v>
      </c>
      <c r="F959" t="s">
        <v>497</v>
      </c>
      <c r="G959" t="s">
        <v>810</v>
      </c>
      <c r="H959" t="s">
        <v>498</v>
      </c>
      <c r="I959">
        <v>2118167</v>
      </c>
      <c r="J959" t="s">
        <v>811</v>
      </c>
      <c r="K959" t="s">
        <v>498</v>
      </c>
      <c r="L959" t="s">
        <v>812</v>
      </c>
      <c r="M959" t="s">
        <v>723</v>
      </c>
      <c r="N959" t="s">
        <v>813</v>
      </c>
      <c r="O959" t="s">
        <v>24</v>
      </c>
      <c r="P959" t="s">
        <v>19</v>
      </c>
      <c r="Q959">
        <v>1365.84</v>
      </c>
      <c r="R959">
        <v>1365.84</v>
      </c>
      <c r="S959" t="str">
        <f t="shared" si="14"/>
        <v>薯一薯二文化传媒（上海）有限公司行吟信息科技(上海)有限公司信息流</v>
      </c>
      <c r="T959" t="e">
        <f>VLOOKUP(S:S,[1]Sheet1!N:N,1,0)</f>
        <v>#N/A</v>
      </c>
    </row>
    <row r="960" spans="1:20" x14ac:dyDescent="0.15">
      <c r="A960">
        <v>20230416</v>
      </c>
      <c r="B960">
        <v>33012044</v>
      </c>
      <c r="C960" t="s">
        <v>814</v>
      </c>
      <c r="D960" t="s">
        <v>732</v>
      </c>
      <c r="E960" t="s">
        <v>498</v>
      </c>
      <c r="F960" t="s">
        <v>497</v>
      </c>
      <c r="G960" t="s">
        <v>810</v>
      </c>
      <c r="H960" t="s">
        <v>498</v>
      </c>
      <c r="I960">
        <v>2118167</v>
      </c>
      <c r="J960" t="s">
        <v>811</v>
      </c>
      <c r="K960" t="s">
        <v>498</v>
      </c>
      <c r="L960" t="s">
        <v>812</v>
      </c>
      <c r="M960" t="s">
        <v>723</v>
      </c>
      <c r="N960" t="s">
        <v>813</v>
      </c>
      <c r="O960" t="s">
        <v>24</v>
      </c>
      <c r="P960" t="s">
        <v>19</v>
      </c>
      <c r="Q960">
        <v>1220.22</v>
      </c>
      <c r="R960">
        <v>1220.22</v>
      </c>
      <c r="S960" t="str">
        <f t="shared" si="14"/>
        <v>薯一薯二文化传媒（上海）有限公司行吟信息科技(上海)有限公司信息流</v>
      </c>
      <c r="T960" t="e">
        <f>VLOOKUP(S:S,[1]Sheet1!N:N,1,0)</f>
        <v>#N/A</v>
      </c>
    </row>
    <row r="961" spans="1:20" x14ac:dyDescent="0.15">
      <c r="A961">
        <v>20230417</v>
      </c>
      <c r="B961">
        <v>33012044</v>
      </c>
      <c r="C961" t="s">
        <v>814</v>
      </c>
      <c r="D961" t="s">
        <v>732</v>
      </c>
      <c r="E961" t="s">
        <v>498</v>
      </c>
      <c r="F961" t="s">
        <v>497</v>
      </c>
      <c r="G961" t="s">
        <v>810</v>
      </c>
      <c r="H961" t="s">
        <v>498</v>
      </c>
      <c r="I961">
        <v>2118167</v>
      </c>
      <c r="J961" t="s">
        <v>811</v>
      </c>
      <c r="K961" t="s">
        <v>498</v>
      </c>
      <c r="L961" t="s">
        <v>812</v>
      </c>
      <c r="M961" t="s">
        <v>723</v>
      </c>
      <c r="N961" t="s">
        <v>813</v>
      </c>
      <c r="O961" t="s">
        <v>24</v>
      </c>
      <c r="P961" t="s">
        <v>19</v>
      </c>
      <c r="Q961">
        <v>530.21</v>
      </c>
      <c r="R961">
        <v>530.21</v>
      </c>
      <c r="S961" t="str">
        <f t="shared" si="14"/>
        <v>薯一薯二文化传媒（上海）有限公司行吟信息科技(上海)有限公司信息流</v>
      </c>
      <c r="T961" t="e">
        <f>VLOOKUP(S:S,[1]Sheet1!N:N,1,0)</f>
        <v>#N/A</v>
      </c>
    </row>
    <row r="962" spans="1:20" x14ac:dyDescent="0.15">
      <c r="A962">
        <v>20230418</v>
      </c>
      <c r="B962">
        <v>33012044</v>
      </c>
      <c r="C962" t="s">
        <v>814</v>
      </c>
      <c r="D962" t="s">
        <v>732</v>
      </c>
      <c r="E962" t="s">
        <v>498</v>
      </c>
      <c r="F962" t="s">
        <v>497</v>
      </c>
      <c r="G962" t="s">
        <v>810</v>
      </c>
      <c r="H962" t="s">
        <v>498</v>
      </c>
      <c r="I962">
        <v>2118167</v>
      </c>
      <c r="J962" t="s">
        <v>811</v>
      </c>
      <c r="K962" t="s">
        <v>498</v>
      </c>
      <c r="L962" t="s">
        <v>812</v>
      </c>
      <c r="M962" t="s">
        <v>723</v>
      </c>
      <c r="N962" t="s">
        <v>813</v>
      </c>
      <c r="O962" t="s">
        <v>24</v>
      </c>
      <c r="P962" t="s">
        <v>19</v>
      </c>
      <c r="Q962">
        <v>571.29999999999995</v>
      </c>
      <c r="R962">
        <v>571.29999999999995</v>
      </c>
      <c r="S962" t="str">
        <f t="shared" si="14"/>
        <v>薯一薯二文化传媒（上海）有限公司行吟信息科技(上海)有限公司信息流</v>
      </c>
      <c r="T962" t="e">
        <f>VLOOKUP(S:S,[1]Sheet1!N:N,1,0)</f>
        <v>#N/A</v>
      </c>
    </row>
    <row r="963" spans="1:20" x14ac:dyDescent="0.15">
      <c r="A963">
        <v>20230419</v>
      </c>
      <c r="B963">
        <v>33012044</v>
      </c>
      <c r="C963" t="s">
        <v>814</v>
      </c>
      <c r="D963" t="s">
        <v>732</v>
      </c>
      <c r="E963" t="s">
        <v>498</v>
      </c>
      <c r="F963" t="s">
        <v>497</v>
      </c>
      <c r="G963" t="s">
        <v>810</v>
      </c>
      <c r="H963" t="s">
        <v>498</v>
      </c>
      <c r="I963">
        <v>2118167</v>
      </c>
      <c r="J963" t="s">
        <v>811</v>
      </c>
      <c r="K963" t="s">
        <v>498</v>
      </c>
      <c r="L963" t="s">
        <v>812</v>
      </c>
      <c r="M963" t="s">
        <v>723</v>
      </c>
      <c r="N963" t="s">
        <v>813</v>
      </c>
      <c r="O963" t="s">
        <v>24</v>
      </c>
      <c r="P963" t="s">
        <v>19</v>
      </c>
      <c r="Q963">
        <v>596.37</v>
      </c>
      <c r="R963">
        <v>596.37</v>
      </c>
      <c r="S963" t="str">
        <f t="shared" ref="S963:S1026" si="15">F963&amp;K963&amp;O963</f>
        <v>薯一薯二文化传媒（上海）有限公司行吟信息科技(上海)有限公司信息流</v>
      </c>
      <c r="T963" t="e">
        <f>VLOOKUP(S:S,[1]Sheet1!N:N,1,0)</f>
        <v>#N/A</v>
      </c>
    </row>
    <row r="964" spans="1:20" x14ac:dyDescent="0.15">
      <c r="A964">
        <v>20230420</v>
      </c>
      <c r="B964">
        <v>33012044</v>
      </c>
      <c r="C964" t="s">
        <v>814</v>
      </c>
      <c r="D964" t="s">
        <v>732</v>
      </c>
      <c r="E964" t="s">
        <v>498</v>
      </c>
      <c r="F964" t="s">
        <v>497</v>
      </c>
      <c r="G964" t="s">
        <v>810</v>
      </c>
      <c r="H964" t="s">
        <v>498</v>
      </c>
      <c r="I964">
        <v>2118167</v>
      </c>
      <c r="J964" t="s">
        <v>811</v>
      </c>
      <c r="K964" t="s">
        <v>498</v>
      </c>
      <c r="L964" t="s">
        <v>812</v>
      </c>
      <c r="M964" t="s">
        <v>723</v>
      </c>
      <c r="N964" t="s">
        <v>813</v>
      </c>
      <c r="O964" t="s">
        <v>24</v>
      </c>
      <c r="P964" t="s">
        <v>19</v>
      </c>
      <c r="Q964">
        <v>136.47999999999999</v>
      </c>
      <c r="R964">
        <v>136.47999999999999</v>
      </c>
      <c r="S964" t="str">
        <f t="shared" si="15"/>
        <v>薯一薯二文化传媒（上海）有限公司行吟信息科技(上海)有限公司信息流</v>
      </c>
      <c r="T964" t="e">
        <f>VLOOKUP(S:S,[1]Sheet1!N:N,1,0)</f>
        <v>#N/A</v>
      </c>
    </row>
    <row r="965" spans="1:20" x14ac:dyDescent="0.15">
      <c r="A965">
        <v>20230401</v>
      </c>
      <c r="B965">
        <v>33012081</v>
      </c>
      <c r="C965" t="s">
        <v>815</v>
      </c>
      <c r="D965" t="s">
        <v>732</v>
      </c>
      <c r="E965" t="s">
        <v>498</v>
      </c>
      <c r="F965" t="s">
        <v>497</v>
      </c>
      <c r="G965" t="s">
        <v>810</v>
      </c>
      <c r="H965" t="s">
        <v>498</v>
      </c>
      <c r="I965">
        <v>2118167</v>
      </c>
      <c r="J965" t="s">
        <v>811</v>
      </c>
      <c r="K965" t="s">
        <v>498</v>
      </c>
      <c r="L965" t="s">
        <v>812</v>
      </c>
      <c r="M965" t="s">
        <v>723</v>
      </c>
      <c r="N965" t="s">
        <v>813</v>
      </c>
      <c r="O965" t="s">
        <v>24</v>
      </c>
      <c r="P965" t="s">
        <v>19</v>
      </c>
      <c r="Q965">
        <v>777.44</v>
      </c>
      <c r="R965">
        <v>777.44</v>
      </c>
      <c r="S965" t="str">
        <f t="shared" si="15"/>
        <v>薯一薯二文化传媒（上海）有限公司行吟信息科技(上海)有限公司信息流</v>
      </c>
      <c r="T965" t="e">
        <f>VLOOKUP(S:S,[1]Sheet1!N:N,1,0)</f>
        <v>#N/A</v>
      </c>
    </row>
    <row r="966" spans="1:20" x14ac:dyDescent="0.15">
      <c r="A966">
        <v>20230402</v>
      </c>
      <c r="B966">
        <v>33012081</v>
      </c>
      <c r="C966" t="s">
        <v>815</v>
      </c>
      <c r="D966" t="s">
        <v>732</v>
      </c>
      <c r="E966" t="s">
        <v>498</v>
      </c>
      <c r="F966" t="s">
        <v>497</v>
      </c>
      <c r="G966" t="s">
        <v>810</v>
      </c>
      <c r="H966" t="s">
        <v>498</v>
      </c>
      <c r="I966">
        <v>2118167</v>
      </c>
      <c r="J966" t="s">
        <v>811</v>
      </c>
      <c r="K966" t="s">
        <v>498</v>
      </c>
      <c r="L966" t="s">
        <v>812</v>
      </c>
      <c r="M966" t="s">
        <v>723</v>
      </c>
      <c r="N966" t="s">
        <v>813</v>
      </c>
      <c r="O966" t="s">
        <v>24</v>
      </c>
      <c r="P966" t="s">
        <v>19</v>
      </c>
      <c r="Q966">
        <v>910.46</v>
      </c>
      <c r="R966">
        <v>910.46</v>
      </c>
      <c r="S966" t="str">
        <f t="shared" si="15"/>
        <v>薯一薯二文化传媒（上海）有限公司行吟信息科技(上海)有限公司信息流</v>
      </c>
      <c r="T966" t="e">
        <f>VLOOKUP(S:S,[1]Sheet1!N:N,1,0)</f>
        <v>#N/A</v>
      </c>
    </row>
    <row r="967" spans="1:20" x14ac:dyDescent="0.15">
      <c r="A967">
        <v>20230403</v>
      </c>
      <c r="B967">
        <v>33012081</v>
      </c>
      <c r="C967" t="s">
        <v>815</v>
      </c>
      <c r="D967" t="s">
        <v>732</v>
      </c>
      <c r="E967" t="s">
        <v>498</v>
      </c>
      <c r="F967" t="s">
        <v>497</v>
      </c>
      <c r="G967" t="s">
        <v>810</v>
      </c>
      <c r="H967" t="s">
        <v>498</v>
      </c>
      <c r="I967">
        <v>2118167</v>
      </c>
      <c r="J967" t="s">
        <v>811</v>
      </c>
      <c r="K967" t="s">
        <v>498</v>
      </c>
      <c r="L967" t="s">
        <v>812</v>
      </c>
      <c r="M967" t="s">
        <v>723</v>
      </c>
      <c r="N967" t="s">
        <v>813</v>
      </c>
      <c r="O967" t="s">
        <v>24</v>
      </c>
      <c r="P967" t="s">
        <v>19</v>
      </c>
      <c r="Q967">
        <v>987.6</v>
      </c>
      <c r="R967">
        <v>987.6</v>
      </c>
      <c r="S967" t="str">
        <f t="shared" si="15"/>
        <v>薯一薯二文化传媒（上海）有限公司行吟信息科技(上海)有限公司信息流</v>
      </c>
      <c r="T967" t="e">
        <f>VLOOKUP(S:S,[1]Sheet1!N:N,1,0)</f>
        <v>#N/A</v>
      </c>
    </row>
    <row r="968" spans="1:20" x14ac:dyDescent="0.15">
      <c r="A968">
        <v>20230404</v>
      </c>
      <c r="B968">
        <v>33012081</v>
      </c>
      <c r="C968" t="s">
        <v>815</v>
      </c>
      <c r="D968" t="s">
        <v>732</v>
      </c>
      <c r="E968" t="s">
        <v>498</v>
      </c>
      <c r="F968" t="s">
        <v>497</v>
      </c>
      <c r="G968" t="s">
        <v>810</v>
      </c>
      <c r="H968" t="s">
        <v>498</v>
      </c>
      <c r="I968">
        <v>2118167</v>
      </c>
      <c r="J968" t="s">
        <v>811</v>
      </c>
      <c r="K968" t="s">
        <v>498</v>
      </c>
      <c r="L968" t="s">
        <v>812</v>
      </c>
      <c r="M968" t="s">
        <v>723</v>
      </c>
      <c r="N968" t="s">
        <v>813</v>
      </c>
      <c r="O968" t="s">
        <v>24</v>
      </c>
      <c r="P968" t="s">
        <v>19</v>
      </c>
      <c r="Q968">
        <v>1110.02</v>
      </c>
      <c r="R968">
        <v>1110.02</v>
      </c>
      <c r="S968" t="str">
        <f t="shared" si="15"/>
        <v>薯一薯二文化传媒（上海）有限公司行吟信息科技(上海)有限公司信息流</v>
      </c>
      <c r="T968" t="e">
        <f>VLOOKUP(S:S,[1]Sheet1!N:N,1,0)</f>
        <v>#N/A</v>
      </c>
    </row>
    <row r="969" spans="1:20" x14ac:dyDescent="0.15">
      <c r="A969">
        <v>20230405</v>
      </c>
      <c r="B969">
        <v>33012081</v>
      </c>
      <c r="C969" t="s">
        <v>815</v>
      </c>
      <c r="D969" t="s">
        <v>732</v>
      </c>
      <c r="E969" t="s">
        <v>498</v>
      </c>
      <c r="F969" t="s">
        <v>497</v>
      </c>
      <c r="G969" t="s">
        <v>810</v>
      </c>
      <c r="H969" t="s">
        <v>498</v>
      </c>
      <c r="I969">
        <v>2118167</v>
      </c>
      <c r="J969" t="s">
        <v>811</v>
      </c>
      <c r="K969" t="s">
        <v>498</v>
      </c>
      <c r="L969" t="s">
        <v>812</v>
      </c>
      <c r="M969" t="s">
        <v>723</v>
      </c>
      <c r="N969" t="s">
        <v>813</v>
      </c>
      <c r="O969" t="s">
        <v>24</v>
      </c>
      <c r="P969" t="s">
        <v>19</v>
      </c>
      <c r="Q969">
        <v>1278.1500000000001</v>
      </c>
      <c r="R969">
        <v>1278.1500000000001</v>
      </c>
      <c r="S969" t="str">
        <f t="shared" si="15"/>
        <v>薯一薯二文化传媒（上海）有限公司行吟信息科技(上海)有限公司信息流</v>
      </c>
      <c r="T969" t="e">
        <f>VLOOKUP(S:S,[1]Sheet1!N:N,1,0)</f>
        <v>#N/A</v>
      </c>
    </row>
    <row r="970" spans="1:20" x14ac:dyDescent="0.15">
      <c r="A970">
        <v>20230406</v>
      </c>
      <c r="B970">
        <v>33012081</v>
      </c>
      <c r="C970" t="s">
        <v>815</v>
      </c>
      <c r="D970" t="s">
        <v>732</v>
      </c>
      <c r="E970" t="s">
        <v>498</v>
      </c>
      <c r="F970" t="s">
        <v>497</v>
      </c>
      <c r="G970" t="s">
        <v>810</v>
      </c>
      <c r="H970" t="s">
        <v>498</v>
      </c>
      <c r="I970">
        <v>2118167</v>
      </c>
      <c r="J970" t="s">
        <v>811</v>
      </c>
      <c r="K970" t="s">
        <v>498</v>
      </c>
      <c r="L970" t="s">
        <v>812</v>
      </c>
      <c r="M970" t="s">
        <v>723</v>
      </c>
      <c r="N970" t="s">
        <v>813</v>
      </c>
      <c r="O970" t="s">
        <v>24</v>
      </c>
      <c r="P970" t="s">
        <v>19</v>
      </c>
      <c r="Q970">
        <v>859.88</v>
      </c>
      <c r="R970">
        <v>859.88</v>
      </c>
      <c r="S970" t="str">
        <f t="shared" si="15"/>
        <v>薯一薯二文化传媒（上海）有限公司行吟信息科技(上海)有限公司信息流</v>
      </c>
      <c r="T970" t="e">
        <f>VLOOKUP(S:S,[1]Sheet1!N:N,1,0)</f>
        <v>#N/A</v>
      </c>
    </row>
    <row r="971" spans="1:20" x14ac:dyDescent="0.15">
      <c r="A971">
        <v>20230407</v>
      </c>
      <c r="B971">
        <v>33012081</v>
      </c>
      <c r="C971" t="s">
        <v>815</v>
      </c>
      <c r="D971" t="s">
        <v>732</v>
      </c>
      <c r="E971" t="s">
        <v>498</v>
      </c>
      <c r="F971" t="s">
        <v>497</v>
      </c>
      <c r="G971" t="s">
        <v>810</v>
      </c>
      <c r="H971" t="s">
        <v>498</v>
      </c>
      <c r="I971">
        <v>2118167</v>
      </c>
      <c r="J971" t="s">
        <v>811</v>
      </c>
      <c r="K971" t="s">
        <v>498</v>
      </c>
      <c r="L971" t="s">
        <v>812</v>
      </c>
      <c r="M971" t="s">
        <v>723</v>
      </c>
      <c r="N971" t="s">
        <v>813</v>
      </c>
      <c r="O971" t="s">
        <v>24</v>
      </c>
      <c r="P971" t="s">
        <v>19</v>
      </c>
      <c r="Q971">
        <v>791.65</v>
      </c>
      <c r="R971">
        <v>791.65</v>
      </c>
      <c r="S971" t="str">
        <f t="shared" si="15"/>
        <v>薯一薯二文化传媒（上海）有限公司行吟信息科技(上海)有限公司信息流</v>
      </c>
      <c r="T971" t="e">
        <f>VLOOKUP(S:S,[1]Sheet1!N:N,1,0)</f>
        <v>#N/A</v>
      </c>
    </row>
    <row r="972" spans="1:20" x14ac:dyDescent="0.15">
      <c r="A972">
        <v>20230408</v>
      </c>
      <c r="B972">
        <v>33012081</v>
      </c>
      <c r="C972" t="s">
        <v>815</v>
      </c>
      <c r="D972" t="s">
        <v>732</v>
      </c>
      <c r="E972" t="s">
        <v>498</v>
      </c>
      <c r="F972" t="s">
        <v>497</v>
      </c>
      <c r="G972" t="s">
        <v>810</v>
      </c>
      <c r="H972" t="s">
        <v>498</v>
      </c>
      <c r="I972">
        <v>2118167</v>
      </c>
      <c r="J972" t="s">
        <v>811</v>
      </c>
      <c r="K972" t="s">
        <v>498</v>
      </c>
      <c r="L972" t="s">
        <v>812</v>
      </c>
      <c r="M972" t="s">
        <v>723</v>
      </c>
      <c r="N972" t="s">
        <v>813</v>
      </c>
      <c r="O972" t="s">
        <v>24</v>
      </c>
      <c r="P972" t="s">
        <v>19</v>
      </c>
      <c r="Q972">
        <v>892.37</v>
      </c>
      <c r="R972">
        <v>892.37</v>
      </c>
      <c r="S972" t="str">
        <f t="shared" si="15"/>
        <v>薯一薯二文化传媒（上海）有限公司行吟信息科技(上海)有限公司信息流</v>
      </c>
      <c r="T972" t="e">
        <f>VLOOKUP(S:S,[1]Sheet1!N:N,1,0)</f>
        <v>#N/A</v>
      </c>
    </row>
    <row r="973" spans="1:20" x14ac:dyDescent="0.15">
      <c r="A973">
        <v>20230409</v>
      </c>
      <c r="B973">
        <v>33012081</v>
      </c>
      <c r="C973" t="s">
        <v>815</v>
      </c>
      <c r="D973" t="s">
        <v>732</v>
      </c>
      <c r="E973" t="s">
        <v>498</v>
      </c>
      <c r="F973" t="s">
        <v>497</v>
      </c>
      <c r="G973" t="s">
        <v>810</v>
      </c>
      <c r="H973" t="s">
        <v>498</v>
      </c>
      <c r="I973">
        <v>2118167</v>
      </c>
      <c r="J973" t="s">
        <v>811</v>
      </c>
      <c r="K973" t="s">
        <v>498</v>
      </c>
      <c r="L973" t="s">
        <v>812</v>
      </c>
      <c r="M973" t="s">
        <v>723</v>
      </c>
      <c r="N973" t="s">
        <v>813</v>
      </c>
      <c r="O973" t="s">
        <v>24</v>
      </c>
      <c r="P973" t="s">
        <v>19</v>
      </c>
      <c r="Q973">
        <v>1105.92</v>
      </c>
      <c r="R973">
        <v>1105.92</v>
      </c>
      <c r="S973" t="str">
        <f t="shared" si="15"/>
        <v>薯一薯二文化传媒（上海）有限公司行吟信息科技(上海)有限公司信息流</v>
      </c>
      <c r="T973" t="e">
        <f>VLOOKUP(S:S,[1]Sheet1!N:N,1,0)</f>
        <v>#N/A</v>
      </c>
    </row>
    <row r="974" spans="1:20" x14ac:dyDescent="0.15">
      <c r="A974">
        <v>20230410</v>
      </c>
      <c r="B974">
        <v>33012081</v>
      </c>
      <c r="C974" t="s">
        <v>815</v>
      </c>
      <c r="D974" t="s">
        <v>732</v>
      </c>
      <c r="E974" t="s">
        <v>498</v>
      </c>
      <c r="F974" t="s">
        <v>497</v>
      </c>
      <c r="G974" t="s">
        <v>810</v>
      </c>
      <c r="H974" t="s">
        <v>498</v>
      </c>
      <c r="I974">
        <v>2118167</v>
      </c>
      <c r="J974" t="s">
        <v>811</v>
      </c>
      <c r="K974" t="s">
        <v>498</v>
      </c>
      <c r="L974" t="s">
        <v>812</v>
      </c>
      <c r="M974" t="s">
        <v>723</v>
      </c>
      <c r="N974" t="s">
        <v>813</v>
      </c>
      <c r="O974" t="s">
        <v>24</v>
      </c>
      <c r="P974" t="s">
        <v>19</v>
      </c>
      <c r="Q974">
        <v>898.87</v>
      </c>
      <c r="R974">
        <v>898.87</v>
      </c>
      <c r="S974" t="str">
        <f t="shared" si="15"/>
        <v>薯一薯二文化传媒（上海）有限公司行吟信息科技(上海)有限公司信息流</v>
      </c>
      <c r="T974" t="e">
        <f>VLOOKUP(S:S,[1]Sheet1!N:N,1,0)</f>
        <v>#N/A</v>
      </c>
    </row>
    <row r="975" spans="1:20" x14ac:dyDescent="0.15">
      <c r="A975">
        <v>20230411</v>
      </c>
      <c r="B975">
        <v>33012081</v>
      </c>
      <c r="C975" t="s">
        <v>815</v>
      </c>
      <c r="D975" t="s">
        <v>732</v>
      </c>
      <c r="E975" t="s">
        <v>498</v>
      </c>
      <c r="F975" t="s">
        <v>497</v>
      </c>
      <c r="G975" t="s">
        <v>810</v>
      </c>
      <c r="H975" t="s">
        <v>498</v>
      </c>
      <c r="I975">
        <v>2118167</v>
      </c>
      <c r="J975" t="s">
        <v>811</v>
      </c>
      <c r="K975" t="s">
        <v>498</v>
      </c>
      <c r="L975" t="s">
        <v>812</v>
      </c>
      <c r="M975" t="s">
        <v>723</v>
      </c>
      <c r="N975" t="s">
        <v>813</v>
      </c>
      <c r="O975" t="s">
        <v>24</v>
      </c>
      <c r="P975" t="s">
        <v>19</v>
      </c>
      <c r="Q975">
        <v>922.8</v>
      </c>
      <c r="R975">
        <v>922.8</v>
      </c>
      <c r="S975" t="str">
        <f t="shared" si="15"/>
        <v>薯一薯二文化传媒（上海）有限公司行吟信息科技(上海)有限公司信息流</v>
      </c>
      <c r="T975" t="e">
        <f>VLOOKUP(S:S,[1]Sheet1!N:N,1,0)</f>
        <v>#N/A</v>
      </c>
    </row>
    <row r="976" spans="1:20" x14ac:dyDescent="0.15">
      <c r="A976">
        <v>20230412</v>
      </c>
      <c r="B976">
        <v>33012081</v>
      </c>
      <c r="C976" t="s">
        <v>815</v>
      </c>
      <c r="D976" t="s">
        <v>732</v>
      </c>
      <c r="E976" t="s">
        <v>498</v>
      </c>
      <c r="F976" t="s">
        <v>497</v>
      </c>
      <c r="G976" t="s">
        <v>810</v>
      </c>
      <c r="H976" t="s">
        <v>498</v>
      </c>
      <c r="I976">
        <v>2118167</v>
      </c>
      <c r="J976" t="s">
        <v>811</v>
      </c>
      <c r="K976" t="s">
        <v>498</v>
      </c>
      <c r="L976" t="s">
        <v>812</v>
      </c>
      <c r="M976" t="s">
        <v>723</v>
      </c>
      <c r="N976" t="s">
        <v>813</v>
      </c>
      <c r="O976" t="s">
        <v>24</v>
      </c>
      <c r="P976" t="s">
        <v>19</v>
      </c>
      <c r="Q976">
        <v>591.88</v>
      </c>
      <c r="R976">
        <v>591.88</v>
      </c>
      <c r="S976" t="str">
        <f t="shared" si="15"/>
        <v>薯一薯二文化传媒（上海）有限公司行吟信息科技(上海)有限公司信息流</v>
      </c>
      <c r="T976" t="e">
        <f>VLOOKUP(S:S,[1]Sheet1!N:N,1,0)</f>
        <v>#N/A</v>
      </c>
    </row>
    <row r="977" spans="1:20" x14ac:dyDescent="0.15">
      <c r="A977">
        <v>20230413</v>
      </c>
      <c r="B977">
        <v>33012081</v>
      </c>
      <c r="C977" t="s">
        <v>815</v>
      </c>
      <c r="D977" t="s">
        <v>732</v>
      </c>
      <c r="E977" t="s">
        <v>498</v>
      </c>
      <c r="F977" t="s">
        <v>497</v>
      </c>
      <c r="G977" t="s">
        <v>810</v>
      </c>
      <c r="H977" t="s">
        <v>498</v>
      </c>
      <c r="I977">
        <v>2118167</v>
      </c>
      <c r="J977" t="s">
        <v>811</v>
      </c>
      <c r="K977" t="s">
        <v>498</v>
      </c>
      <c r="L977" t="s">
        <v>812</v>
      </c>
      <c r="M977" t="s">
        <v>723</v>
      </c>
      <c r="N977" t="s">
        <v>813</v>
      </c>
      <c r="O977" t="s">
        <v>24</v>
      </c>
      <c r="P977" t="s">
        <v>19</v>
      </c>
      <c r="Q977">
        <v>769.75</v>
      </c>
      <c r="R977">
        <v>769.75</v>
      </c>
      <c r="S977" t="str">
        <f t="shared" si="15"/>
        <v>薯一薯二文化传媒（上海）有限公司行吟信息科技(上海)有限公司信息流</v>
      </c>
      <c r="T977" t="e">
        <f>VLOOKUP(S:S,[1]Sheet1!N:N,1,0)</f>
        <v>#N/A</v>
      </c>
    </row>
    <row r="978" spans="1:20" x14ac:dyDescent="0.15">
      <c r="A978">
        <v>20230414</v>
      </c>
      <c r="B978">
        <v>33012081</v>
      </c>
      <c r="C978" t="s">
        <v>815</v>
      </c>
      <c r="D978" t="s">
        <v>732</v>
      </c>
      <c r="E978" t="s">
        <v>498</v>
      </c>
      <c r="F978" t="s">
        <v>497</v>
      </c>
      <c r="G978" t="s">
        <v>810</v>
      </c>
      <c r="H978" t="s">
        <v>498</v>
      </c>
      <c r="I978">
        <v>2118167</v>
      </c>
      <c r="J978" t="s">
        <v>811</v>
      </c>
      <c r="K978" t="s">
        <v>498</v>
      </c>
      <c r="L978" t="s">
        <v>812</v>
      </c>
      <c r="M978" t="s">
        <v>723</v>
      </c>
      <c r="N978" t="s">
        <v>813</v>
      </c>
      <c r="O978" t="s">
        <v>24</v>
      </c>
      <c r="P978" t="s">
        <v>19</v>
      </c>
      <c r="Q978">
        <v>555.87</v>
      </c>
      <c r="R978">
        <v>555.87</v>
      </c>
      <c r="S978" t="str">
        <f t="shared" si="15"/>
        <v>薯一薯二文化传媒（上海）有限公司行吟信息科技(上海)有限公司信息流</v>
      </c>
      <c r="T978" t="e">
        <f>VLOOKUP(S:S,[1]Sheet1!N:N,1,0)</f>
        <v>#N/A</v>
      </c>
    </row>
    <row r="979" spans="1:20" x14ac:dyDescent="0.15">
      <c r="A979">
        <v>20230415</v>
      </c>
      <c r="B979">
        <v>33012081</v>
      </c>
      <c r="C979" t="s">
        <v>815</v>
      </c>
      <c r="D979" t="s">
        <v>732</v>
      </c>
      <c r="E979" t="s">
        <v>498</v>
      </c>
      <c r="F979" t="s">
        <v>497</v>
      </c>
      <c r="G979" t="s">
        <v>810</v>
      </c>
      <c r="H979" t="s">
        <v>498</v>
      </c>
      <c r="I979">
        <v>2118167</v>
      </c>
      <c r="J979" t="s">
        <v>811</v>
      </c>
      <c r="K979" t="s">
        <v>498</v>
      </c>
      <c r="L979" t="s">
        <v>812</v>
      </c>
      <c r="M979" t="s">
        <v>723</v>
      </c>
      <c r="N979" t="s">
        <v>813</v>
      </c>
      <c r="O979" t="s">
        <v>24</v>
      </c>
      <c r="P979" t="s">
        <v>19</v>
      </c>
      <c r="Q979">
        <v>743.49</v>
      </c>
      <c r="R979">
        <v>743.49</v>
      </c>
      <c r="S979" t="str">
        <f t="shared" si="15"/>
        <v>薯一薯二文化传媒（上海）有限公司行吟信息科技(上海)有限公司信息流</v>
      </c>
      <c r="T979" t="e">
        <f>VLOOKUP(S:S,[1]Sheet1!N:N,1,0)</f>
        <v>#N/A</v>
      </c>
    </row>
    <row r="980" spans="1:20" x14ac:dyDescent="0.15">
      <c r="A980">
        <v>20230416</v>
      </c>
      <c r="B980">
        <v>33012081</v>
      </c>
      <c r="C980" t="s">
        <v>815</v>
      </c>
      <c r="D980" t="s">
        <v>732</v>
      </c>
      <c r="E980" t="s">
        <v>498</v>
      </c>
      <c r="F980" t="s">
        <v>497</v>
      </c>
      <c r="G980" t="s">
        <v>810</v>
      </c>
      <c r="H980" t="s">
        <v>498</v>
      </c>
      <c r="I980">
        <v>2118167</v>
      </c>
      <c r="J980" t="s">
        <v>811</v>
      </c>
      <c r="K980" t="s">
        <v>498</v>
      </c>
      <c r="L980" t="s">
        <v>812</v>
      </c>
      <c r="M980" t="s">
        <v>723</v>
      </c>
      <c r="N980" t="s">
        <v>813</v>
      </c>
      <c r="O980" t="s">
        <v>24</v>
      </c>
      <c r="P980" t="s">
        <v>19</v>
      </c>
      <c r="Q980">
        <v>563.45000000000005</v>
      </c>
      <c r="R980">
        <v>563.45000000000005</v>
      </c>
      <c r="S980" t="str">
        <f t="shared" si="15"/>
        <v>薯一薯二文化传媒（上海）有限公司行吟信息科技(上海)有限公司信息流</v>
      </c>
      <c r="T980" t="e">
        <f>VLOOKUP(S:S,[1]Sheet1!N:N,1,0)</f>
        <v>#N/A</v>
      </c>
    </row>
    <row r="981" spans="1:20" x14ac:dyDescent="0.15">
      <c r="A981">
        <v>20230417</v>
      </c>
      <c r="B981">
        <v>33012081</v>
      </c>
      <c r="C981" t="s">
        <v>815</v>
      </c>
      <c r="D981" t="s">
        <v>732</v>
      </c>
      <c r="E981" t="s">
        <v>498</v>
      </c>
      <c r="F981" t="s">
        <v>497</v>
      </c>
      <c r="G981" t="s">
        <v>810</v>
      </c>
      <c r="H981" t="s">
        <v>498</v>
      </c>
      <c r="I981">
        <v>2118167</v>
      </c>
      <c r="J981" t="s">
        <v>811</v>
      </c>
      <c r="K981" t="s">
        <v>498</v>
      </c>
      <c r="L981" t="s">
        <v>812</v>
      </c>
      <c r="M981" t="s">
        <v>723</v>
      </c>
      <c r="N981" t="s">
        <v>813</v>
      </c>
      <c r="O981" t="s">
        <v>24</v>
      </c>
      <c r="P981" t="s">
        <v>19</v>
      </c>
      <c r="Q981">
        <v>432.89</v>
      </c>
      <c r="R981">
        <v>432.89</v>
      </c>
      <c r="S981" t="str">
        <f t="shared" si="15"/>
        <v>薯一薯二文化传媒（上海）有限公司行吟信息科技(上海)有限公司信息流</v>
      </c>
      <c r="T981" t="e">
        <f>VLOOKUP(S:S,[1]Sheet1!N:N,1,0)</f>
        <v>#N/A</v>
      </c>
    </row>
    <row r="982" spans="1:20" x14ac:dyDescent="0.15">
      <c r="A982">
        <v>20230418</v>
      </c>
      <c r="B982">
        <v>33012081</v>
      </c>
      <c r="C982" t="s">
        <v>815</v>
      </c>
      <c r="D982" t="s">
        <v>732</v>
      </c>
      <c r="E982" t="s">
        <v>498</v>
      </c>
      <c r="F982" t="s">
        <v>497</v>
      </c>
      <c r="G982" t="s">
        <v>810</v>
      </c>
      <c r="H982" t="s">
        <v>498</v>
      </c>
      <c r="I982">
        <v>2118167</v>
      </c>
      <c r="J982" t="s">
        <v>811</v>
      </c>
      <c r="K982" t="s">
        <v>498</v>
      </c>
      <c r="L982" t="s">
        <v>812</v>
      </c>
      <c r="M982" t="s">
        <v>723</v>
      </c>
      <c r="N982" t="s">
        <v>813</v>
      </c>
      <c r="O982" t="s">
        <v>24</v>
      </c>
      <c r="P982" t="s">
        <v>19</v>
      </c>
      <c r="Q982">
        <v>1131.49</v>
      </c>
      <c r="R982">
        <v>1131.49</v>
      </c>
      <c r="S982" t="str">
        <f t="shared" si="15"/>
        <v>薯一薯二文化传媒（上海）有限公司行吟信息科技(上海)有限公司信息流</v>
      </c>
      <c r="T982" t="e">
        <f>VLOOKUP(S:S,[1]Sheet1!N:N,1,0)</f>
        <v>#N/A</v>
      </c>
    </row>
    <row r="983" spans="1:20" x14ac:dyDescent="0.15">
      <c r="A983">
        <v>20230419</v>
      </c>
      <c r="B983">
        <v>33012081</v>
      </c>
      <c r="C983" t="s">
        <v>815</v>
      </c>
      <c r="D983" t="s">
        <v>732</v>
      </c>
      <c r="E983" t="s">
        <v>498</v>
      </c>
      <c r="F983" t="s">
        <v>497</v>
      </c>
      <c r="G983" t="s">
        <v>810</v>
      </c>
      <c r="H983" t="s">
        <v>498</v>
      </c>
      <c r="I983">
        <v>2118167</v>
      </c>
      <c r="J983" t="s">
        <v>811</v>
      </c>
      <c r="K983" t="s">
        <v>498</v>
      </c>
      <c r="L983" t="s">
        <v>812</v>
      </c>
      <c r="M983" t="s">
        <v>723</v>
      </c>
      <c r="N983" t="s">
        <v>813</v>
      </c>
      <c r="O983" t="s">
        <v>24</v>
      </c>
      <c r="P983" t="s">
        <v>19</v>
      </c>
      <c r="Q983">
        <v>782.15</v>
      </c>
      <c r="R983">
        <v>782.15</v>
      </c>
      <c r="S983" t="str">
        <f t="shared" si="15"/>
        <v>薯一薯二文化传媒（上海）有限公司行吟信息科技(上海)有限公司信息流</v>
      </c>
      <c r="T983" t="e">
        <f>VLOOKUP(S:S,[1]Sheet1!N:N,1,0)</f>
        <v>#N/A</v>
      </c>
    </row>
    <row r="984" spans="1:20" x14ac:dyDescent="0.15">
      <c r="A984">
        <v>20230420</v>
      </c>
      <c r="B984">
        <v>33012081</v>
      </c>
      <c r="C984" t="s">
        <v>815</v>
      </c>
      <c r="D984" t="s">
        <v>732</v>
      </c>
      <c r="E984" t="s">
        <v>498</v>
      </c>
      <c r="F984" t="s">
        <v>497</v>
      </c>
      <c r="G984" t="s">
        <v>810</v>
      </c>
      <c r="H984" t="s">
        <v>498</v>
      </c>
      <c r="I984">
        <v>2118167</v>
      </c>
      <c r="J984" t="s">
        <v>811</v>
      </c>
      <c r="K984" t="s">
        <v>498</v>
      </c>
      <c r="L984" t="s">
        <v>812</v>
      </c>
      <c r="M984" t="s">
        <v>723</v>
      </c>
      <c r="N984" t="s">
        <v>813</v>
      </c>
      <c r="O984" t="s">
        <v>24</v>
      </c>
      <c r="P984" t="s">
        <v>19</v>
      </c>
      <c r="Q984">
        <v>7.24</v>
      </c>
      <c r="R984">
        <v>7.24</v>
      </c>
      <c r="S984" t="str">
        <f t="shared" si="15"/>
        <v>薯一薯二文化传媒（上海）有限公司行吟信息科技(上海)有限公司信息流</v>
      </c>
      <c r="T984" t="e">
        <f>VLOOKUP(S:S,[1]Sheet1!N:N,1,0)</f>
        <v>#N/A</v>
      </c>
    </row>
    <row r="985" spans="1:20" x14ac:dyDescent="0.15">
      <c r="A985">
        <v>20230401</v>
      </c>
      <c r="B985">
        <v>33076487</v>
      </c>
      <c r="C985" t="s">
        <v>816</v>
      </c>
      <c r="D985" t="s">
        <v>727</v>
      </c>
      <c r="E985" t="s">
        <v>540</v>
      </c>
      <c r="F985" t="s">
        <v>540</v>
      </c>
      <c r="G985" t="s">
        <v>817</v>
      </c>
      <c r="H985" t="s">
        <v>540</v>
      </c>
      <c r="I985">
        <v>1856876</v>
      </c>
      <c r="J985" t="s">
        <v>818</v>
      </c>
      <c r="K985" t="s">
        <v>540</v>
      </c>
      <c r="L985" t="s">
        <v>819</v>
      </c>
      <c r="M985" t="s">
        <v>723</v>
      </c>
      <c r="N985" t="s">
        <v>724</v>
      </c>
      <c r="O985" t="s">
        <v>56</v>
      </c>
      <c r="P985" t="s">
        <v>725</v>
      </c>
      <c r="Q985">
        <v>1000.22</v>
      </c>
      <c r="R985">
        <v>1000.22</v>
      </c>
      <c r="S985" t="str">
        <f t="shared" si="15"/>
        <v>上海娱公竞宇网络有限公司上海娱公竞宇网络有限公司CPC</v>
      </c>
      <c r="T985" t="e">
        <f>VLOOKUP(S:S,[1]Sheet1!N:N,1,0)</f>
        <v>#N/A</v>
      </c>
    </row>
    <row r="986" spans="1:20" x14ac:dyDescent="0.15">
      <c r="A986">
        <v>20230402</v>
      </c>
      <c r="B986">
        <v>33076487</v>
      </c>
      <c r="C986" t="s">
        <v>816</v>
      </c>
      <c r="D986" t="s">
        <v>727</v>
      </c>
      <c r="E986" t="s">
        <v>540</v>
      </c>
      <c r="F986" t="s">
        <v>540</v>
      </c>
      <c r="G986" t="s">
        <v>817</v>
      </c>
      <c r="H986" t="s">
        <v>540</v>
      </c>
      <c r="I986">
        <v>1856876</v>
      </c>
      <c r="J986" t="s">
        <v>818</v>
      </c>
      <c r="K986" t="s">
        <v>540</v>
      </c>
      <c r="L986" t="s">
        <v>819</v>
      </c>
      <c r="M986" t="s">
        <v>723</v>
      </c>
      <c r="N986" t="s">
        <v>724</v>
      </c>
      <c r="O986" t="s">
        <v>56</v>
      </c>
      <c r="P986" t="s">
        <v>725</v>
      </c>
      <c r="Q986">
        <v>1001.37</v>
      </c>
      <c r="R986">
        <v>1001.37</v>
      </c>
      <c r="S986" t="str">
        <f t="shared" si="15"/>
        <v>上海娱公竞宇网络有限公司上海娱公竞宇网络有限公司CPC</v>
      </c>
      <c r="T986" t="e">
        <f>VLOOKUP(S:S,[1]Sheet1!N:N,1,0)</f>
        <v>#N/A</v>
      </c>
    </row>
    <row r="987" spans="1:20" x14ac:dyDescent="0.15">
      <c r="A987">
        <v>20230403</v>
      </c>
      <c r="B987">
        <v>33076487</v>
      </c>
      <c r="C987" t="s">
        <v>816</v>
      </c>
      <c r="D987" t="s">
        <v>727</v>
      </c>
      <c r="E987" t="s">
        <v>540</v>
      </c>
      <c r="F987" t="s">
        <v>540</v>
      </c>
      <c r="G987" t="s">
        <v>817</v>
      </c>
      <c r="H987" t="s">
        <v>540</v>
      </c>
      <c r="I987">
        <v>1856876</v>
      </c>
      <c r="J987" t="s">
        <v>818</v>
      </c>
      <c r="K987" t="s">
        <v>540</v>
      </c>
      <c r="L987" t="s">
        <v>819</v>
      </c>
      <c r="M987" t="s">
        <v>723</v>
      </c>
      <c r="N987" t="s">
        <v>724</v>
      </c>
      <c r="O987" t="s">
        <v>56</v>
      </c>
      <c r="P987" t="s">
        <v>725</v>
      </c>
      <c r="Q987">
        <v>1006.74</v>
      </c>
      <c r="R987">
        <v>1006.74</v>
      </c>
      <c r="S987" t="str">
        <f t="shared" si="15"/>
        <v>上海娱公竞宇网络有限公司上海娱公竞宇网络有限公司CPC</v>
      </c>
      <c r="T987" t="e">
        <f>VLOOKUP(S:S,[1]Sheet1!N:N,1,0)</f>
        <v>#N/A</v>
      </c>
    </row>
    <row r="988" spans="1:20" x14ac:dyDescent="0.15">
      <c r="A988">
        <v>20230404</v>
      </c>
      <c r="B988">
        <v>33076487</v>
      </c>
      <c r="C988" t="s">
        <v>816</v>
      </c>
      <c r="D988" t="s">
        <v>727</v>
      </c>
      <c r="E988" t="s">
        <v>540</v>
      </c>
      <c r="F988" t="s">
        <v>540</v>
      </c>
      <c r="G988" t="s">
        <v>817</v>
      </c>
      <c r="H988" t="s">
        <v>540</v>
      </c>
      <c r="I988">
        <v>1856876</v>
      </c>
      <c r="J988" t="s">
        <v>818</v>
      </c>
      <c r="K988" t="s">
        <v>540</v>
      </c>
      <c r="L988" t="s">
        <v>819</v>
      </c>
      <c r="M988" t="s">
        <v>723</v>
      </c>
      <c r="N988" t="s">
        <v>724</v>
      </c>
      <c r="O988" t="s">
        <v>56</v>
      </c>
      <c r="P988" t="s">
        <v>725</v>
      </c>
      <c r="Q988">
        <v>1901.78</v>
      </c>
      <c r="R988">
        <v>1901.78</v>
      </c>
      <c r="S988" t="str">
        <f t="shared" si="15"/>
        <v>上海娱公竞宇网络有限公司上海娱公竞宇网络有限公司CPC</v>
      </c>
      <c r="T988" t="e">
        <f>VLOOKUP(S:S,[1]Sheet1!N:N,1,0)</f>
        <v>#N/A</v>
      </c>
    </row>
    <row r="989" spans="1:20" x14ac:dyDescent="0.15">
      <c r="A989">
        <v>20230405</v>
      </c>
      <c r="B989">
        <v>33076487</v>
      </c>
      <c r="C989" t="s">
        <v>816</v>
      </c>
      <c r="D989" t="s">
        <v>727</v>
      </c>
      <c r="E989" t="s">
        <v>540</v>
      </c>
      <c r="F989" t="s">
        <v>540</v>
      </c>
      <c r="G989" t="s">
        <v>817</v>
      </c>
      <c r="H989" t="s">
        <v>540</v>
      </c>
      <c r="I989">
        <v>1856876</v>
      </c>
      <c r="J989" t="s">
        <v>818</v>
      </c>
      <c r="K989" t="s">
        <v>540</v>
      </c>
      <c r="L989" t="s">
        <v>819</v>
      </c>
      <c r="M989" t="s">
        <v>723</v>
      </c>
      <c r="N989" t="s">
        <v>724</v>
      </c>
      <c r="O989" t="s">
        <v>56</v>
      </c>
      <c r="P989" t="s">
        <v>725</v>
      </c>
      <c r="Q989">
        <v>2000.16</v>
      </c>
      <c r="R989">
        <v>2000.16</v>
      </c>
      <c r="S989" t="str">
        <f t="shared" si="15"/>
        <v>上海娱公竞宇网络有限公司上海娱公竞宇网络有限公司CPC</v>
      </c>
      <c r="T989" t="e">
        <f>VLOOKUP(S:S,[1]Sheet1!N:N,1,0)</f>
        <v>#N/A</v>
      </c>
    </row>
    <row r="990" spans="1:20" x14ac:dyDescent="0.15">
      <c r="A990">
        <v>20230406</v>
      </c>
      <c r="B990">
        <v>33076487</v>
      </c>
      <c r="C990" t="s">
        <v>816</v>
      </c>
      <c r="D990" t="s">
        <v>727</v>
      </c>
      <c r="E990" t="s">
        <v>540</v>
      </c>
      <c r="F990" t="s">
        <v>540</v>
      </c>
      <c r="G990" t="s">
        <v>817</v>
      </c>
      <c r="H990" t="s">
        <v>540</v>
      </c>
      <c r="I990">
        <v>1856876</v>
      </c>
      <c r="J990" t="s">
        <v>818</v>
      </c>
      <c r="K990" t="s">
        <v>540</v>
      </c>
      <c r="L990" t="s">
        <v>819</v>
      </c>
      <c r="M990" t="s">
        <v>723</v>
      </c>
      <c r="N990" t="s">
        <v>724</v>
      </c>
      <c r="O990" t="s">
        <v>56</v>
      </c>
      <c r="P990" t="s">
        <v>725</v>
      </c>
      <c r="Q990">
        <v>1240.04</v>
      </c>
      <c r="R990">
        <v>1240.04</v>
      </c>
      <c r="S990" t="str">
        <f t="shared" si="15"/>
        <v>上海娱公竞宇网络有限公司上海娱公竞宇网络有限公司CPC</v>
      </c>
      <c r="T990" t="e">
        <f>VLOOKUP(S:S,[1]Sheet1!N:N,1,0)</f>
        <v>#N/A</v>
      </c>
    </row>
    <row r="991" spans="1:20" x14ac:dyDescent="0.15">
      <c r="A991">
        <v>20230407</v>
      </c>
      <c r="B991">
        <v>33076487</v>
      </c>
      <c r="C991" t="s">
        <v>816</v>
      </c>
      <c r="D991" t="s">
        <v>727</v>
      </c>
      <c r="E991" t="s">
        <v>540</v>
      </c>
      <c r="F991" t="s">
        <v>540</v>
      </c>
      <c r="G991" t="s">
        <v>817</v>
      </c>
      <c r="H991" t="s">
        <v>540</v>
      </c>
      <c r="I991">
        <v>1856876</v>
      </c>
      <c r="J991" t="s">
        <v>818</v>
      </c>
      <c r="K991" t="s">
        <v>540</v>
      </c>
      <c r="L991" t="s">
        <v>819</v>
      </c>
      <c r="M991" t="s">
        <v>723</v>
      </c>
      <c r="N991" t="s">
        <v>724</v>
      </c>
      <c r="O991" t="s">
        <v>56</v>
      </c>
      <c r="P991" t="s">
        <v>725</v>
      </c>
      <c r="Q991">
        <v>2031.69</v>
      </c>
      <c r="R991">
        <v>2031.69</v>
      </c>
      <c r="S991" t="str">
        <f t="shared" si="15"/>
        <v>上海娱公竞宇网络有限公司上海娱公竞宇网络有限公司CPC</v>
      </c>
      <c r="T991" t="e">
        <f>VLOOKUP(S:S,[1]Sheet1!N:N,1,0)</f>
        <v>#N/A</v>
      </c>
    </row>
    <row r="992" spans="1:20" x14ac:dyDescent="0.15">
      <c r="A992">
        <v>20230408</v>
      </c>
      <c r="B992">
        <v>33076487</v>
      </c>
      <c r="C992" t="s">
        <v>816</v>
      </c>
      <c r="D992" t="s">
        <v>727</v>
      </c>
      <c r="E992" t="s">
        <v>540</v>
      </c>
      <c r="F992" t="s">
        <v>540</v>
      </c>
      <c r="G992" t="s">
        <v>817</v>
      </c>
      <c r="H992" t="s">
        <v>540</v>
      </c>
      <c r="I992">
        <v>1856876</v>
      </c>
      <c r="J992" t="s">
        <v>818</v>
      </c>
      <c r="K992" t="s">
        <v>540</v>
      </c>
      <c r="L992" t="s">
        <v>819</v>
      </c>
      <c r="M992" t="s">
        <v>723</v>
      </c>
      <c r="N992" t="s">
        <v>724</v>
      </c>
      <c r="O992" t="s">
        <v>56</v>
      </c>
      <c r="P992" t="s">
        <v>725</v>
      </c>
      <c r="Q992">
        <v>2321.31</v>
      </c>
      <c r="R992">
        <v>2321.31</v>
      </c>
      <c r="S992" t="str">
        <f t="shared" si="15"/>
        <v>上海娱公竞宇网络有限公司上海娱公竞宇网络有限公司CPC</v>
      </c>
      <c r="T992" t="e">
        <f>VLOOKUP(S:S,[1]Sheet1!N:N,1,0)</f>
        <v>#N/A</v>
      </c>
    </row>
    <row r="993" spans="1:20" x14ac:dyDescent="0.15">
      <c r="A993">
        <v>20230409</v>
      </c>
      <c r="B993">
        <v>33076487</v>
      </c>
      <c r="C993" t="s">
        <v>816</v>
      </c>
      <c r="D993" t="s">
        <v>727</v>
      </c>
      <c r="E993" t="s">
        <v>540</v>
      </c>
      <c r="F993" t="s">
        <v>540</v>
      </c>
      <c r="G993" t="s">
        <v>817</v>
      </c>
      <c r="H993" t="s">
        <v>540</v>
      </c>
      <c r="I993">
        <v>1856876</v>
      </c>
      <c r="J993" t="s">
        <v>818</v>
      </c>
      <c r="K993" t="s">
        <v>540</v>
      </c>
      <c r="L993" t="s">
        <v>819</v>
      </c>
      <c r="M993" t="s">
        <v>723</v>
      </c>
      <c r="N993" t="s">
        <v>724</v>
      </c>
      <c r="O993" t="s">
        <v>56</v>
      </c>
      <c r="P993" t="s">
        <v>725</v>
      </c>
      <c r="Q993">
        <v>1829.68</v>
      </c>
      <c r="R993">
        <v>1829.68</v>
      </c>
      <c r="S993" t="str">
        <f t="shared" si="15"/>
        <v>上海娱公竞宇网络有限公司上海娱公竞宇网络有限公司CPC</v>
      </c>
      <c r="T993" t="e">
        <f>VLOOKUP(S:S,[1]Sheet1!N:N,1,0)</f>
        <v>#N/A</v>
      </c>
    </row>
    <row r="994" spans="1:20" x14ac:dyDescent="0.15">
      <c r="A994">
        <v>20230410</v>
      </c>
      <c r="B994">
        <v>33076487</v>
      </c>
      <c r="C994" t="s">
        <v>816</v>
      </c>
      <c r="D994" t="s">
        <v>727</v>
      </c>
      <c r="E994" t="s">
        <v>540</v>
      </c>
      <c r="F994" t="s">
        <v>540</v>
      </c>
      <c r="G994" t="s">
        <v>817</v>
      </c>
      <c r="H994" t="s">
        <v>540</v>
      </c>
      <c r="I994">
        <v>1856876</v>
      </c>
      <c r="J994" t="s">
        <v>818</v>
      </c>
      <c r="K994" t="s">
        <v>540</v>
      </c>
      <c r="L994" t="s">
        <v>819</v>
      </c>
      <c r="M994" t="s">
        <v>723</v>
      </c>
      <c r="N994" t="s">
        <v>724</v>
      </c>
      <c r="O994" t="s">
        <v>56</v>
      </c>
      <c r="P994" t="s">
        <v>725</v>
      </c>
      <c r="Q994">
        <v>1170.1600000000001</v>
      </c>
      <c r="R994">
        <v>1170.1600000000001</v>
      </c>
      <c r="S994" t="str">
        <f t="shared" si="15"/>
        <v>上海娱公竞宇网络有限公司上海娱公竞宇网络有限公司CPC</v>
      </c>
      <c r="T994" t="e">
        <f>VLOOKUP(S:S,[1]Sheet1!N:N,1,0)</f>
        <v>#N/A</v>
      </c>
    </row>
    <row r="995" spans="1:20" x14ac:dyDescent="0.15">
      <c r="A995">
        <v>20230411</v>
      </c>
      <c r="B995">
        <v>33076487</v>
      </c>
      <c r="C995" t="s">
        <v>816</v>
      </c>
      <c r="D995" t="s">
        <v>727</v>
      </c>
      <c r="E995" t="s">
        <v>540</v>
      </c>
      <c r="F995" t="s">
        <v>540</v>
      </c>
      <c r="G995" t="s">
        <v>817</v>
      </c>
      <c r="H995" t="s">
        <v>540</v>
      </c>
      <c r="I995">
        <v>1856876</v>
      </c>
      <c r="J995" t="s">
        <v>818</v>
      </c>
      <c r="K995" t="s">
        <v>540</v>
      </c>
      <c r="L995" t="s">
        <v>819</v>
      </c>
      <c r="M995" t="s">
        <v>723</v>
      </c>
      <c r="N995" t="s">
        <v>724</v>
      </c>
      <c r="O995" t="s">
        <v>56</v>
      </c>
      <c r="P995" t="s">
        <v>725</v>
      </c>
      <c r="Q995">
        <v>1002.02</v>
      </c>
      <c r="R995">
        <v>1002.02</v>
      </c>
      <c r="S995" t="str">
        <f t="shared" si="15"/>
        <v>上海娱公竞宇网络有限公司上海娱公竞宇网络有限公司CPC</v>
      </c>
      <c r="T995" t="e">
        <f>VLOOKUP(S:S,[1]Sheet1!N:N,1,0)</f>
        <v>#N/A</v>
      </c>
    </row>
    <row r="996" spans="1:20" x14ac:dyDescent="0.15">
      <c r="A996">
        <v>20230412</v>
      </c>
      <c r="B996">
        <v>33076487</v>
      </c>
      <c r="C996" t="s">
        <v>816</v>
      </c>
      <c r="D996" t="s">
        <v>727</v>
      </c>
      <c r="E996" t="s">
        <v>540</v>
      </c>
      <c r="F996" t="s">
        <v>540</v>
      </c>
      <c r="G996" t="s">
        <v>817</v>
      </c>
      <c r="H996" t="s">
        <v>540</v>
      </c>
      <c r="I996">
        <v>1856876</v>
      </c>
      <c r="J996" t="s">
        <v>818</v>
      </c>
      <c r="K996" t="s">
        <v>540</v>
      </c>
      <c r="L996" t="s">
        <v>819</v>
      </c>
      <c r="M996" t="s">
        <v>723</v>
      </c>
      <c r="N996" t="s">
        <v>724</v>
      </c>
      <c r="O996" t="s">
        <v>56</v>
      </c>
      <c r="P996" t="s">
        <v>725</v>
      </c>
      <c r="Q996">
        <v>1173.3699999999999</v>
      </c>
      <c r="R996">
        <v>1173.3699999999999</v>
      </c>
      <c r="S996" t="str">
        <f t="shared" si="15"/>
        <v>上海娱公竞宇网络有限公司上海娱公竞宇网络有限公司CPC</v>
      </c>
      <c r="T996" t="e">
        <f>VLOOKUP(S:S,[1]Sheet1!N:N,1,0)</f>
        <v>#N/A</v>
      </c>
    </row>
    <row r="997" spans="1:20" x14ac:dyDescent="0.15">
      <c r="A997">
        <v>20230413</v>
      </c>
      <c r="B997">
        <v>33076487</v>
      </c>
      <c r="C997" t="s">
        <v>816</v>
      </c>
      <c r="D997" t="s">
        <v>727</v>
      </c>
      <c r="E997" t="s">
        <v>540</v>
      </c>
      <c r="F997" t="s">
        <v>540</v>
      </c>
      <c r="G997" t="s">
        <v>817</v>
      </c>
      <c r="H997" t="s">
        <v>540</v>
      </c>
      <c r="I997">
        <v>1856876</v>
      </c>
      <c r="J997" t="s">
        <v>818</v>
      </c>
      <c r="K997" t="s">
        <v>540</v>
      </c>
      <c r="L997" t="s">
        <v>819</v>
      </c>
      <c r="M997" t="s">
        <v>723</v>
      </c>
      <c r="N997" t="s">
        <v>724</v>
      </c>
      <c r="O997" t="s">
        <v>56</v>
      </c>
      <c r="P997" t="s">
        <v>725</v>
      </c>
      <c r="Q997">
        <v>1311.9</v>
      </c>
      <c r="R997">
        <v>1311.9</v>
      </c>
      <c r="S997" t="str">
        <f t="shared" si="15"/>
        <v>上海娱公竞宇网络有限公司上海娱公竞宇网络有限公司CPC</v>
      </c>
      <c r="T997" t="e">
        <f>VLOOKUP(S:S,[1]Sheet1!N:N,1,0)</f>
        <v>#N/A</v>
      </c>
    </row>
    <row r="998" spans="1:20" x14ac:dyDescent="0.15">
      <c r="A998">
        <v>20230414</v>
      </c>
      <c r="B998">
        <v>33076487</v>
      </c>
      <c r="C998" t="s">
        <v>816</v>
      </c>
      <c r="D998" t="s">
        <v>727</v>
      </c>
      <c r="E998" t="s">
        <v>540</v>
      </c>
      <c r="F998" t="s">
        <v>540</v>
      </c>
      <c r="G998" t="s">
        <v>817</v>
      </c>
      <c r="H998" t="s">
        <v>540</v>
      </c>
      <c r="I998">
        <v>1856876</v>
      </c>
      <c r="J998" t="s">
        <v>818</v>
      </c>
      <c r="K998" t="s">
        <v>540</v>
      </c>
      <c r="L998" t="s">
        <v>819</v>
      </c>
      <c r="M998" t="s">
        <v>723</v>
      </c>
      <c r="N998" t="s">
        <v>724</v>
      </c>
      <c r="O998" t="s">
        <v>56</v>
      </c>
      <c r="P998" t="s">
        <v>725</v>
      </c>
      <c r="Q998">
        <v>1834.95</v>
      </c>
      <c r="R998">
        <v>1834.95</v>
      </c>
      <c r="S998" t="str">
        <f t="shared" si="15"/>
        <v>上海娱公竞宇网络有限公司上海娱公竞宇网络有限公司CPC</v>
      </c>
      <c r="T998" t="e">
        <f>VLOOKUP(S:S,[1]Sheet1!N:N,1,0)</f>
        <v>#N/A</v>
      </c>
    </row>
    <row r="999" spans="1:20" x14ac:dyDescent="0.15">
      <c r="A999">
        <v>20230415</v>
      </c>
      <c r="B999">
        <v>33076487</v>
      </c>
      <c r="C999" t="s">
        <v>816</v>
      </c>
      <c r="D999" t="s">
        <v>727</v>
      </c>
      <c r="E999" t="s">
        <v>540</v>
      </c>
      <c r="F999" t="s">
        <v>540</v>
      </c>
      <c r="G999" t="s">
        <v>817</v>
      </c>
      <c r="H999" t="s">
        <v>540</v>
      </c>
      <c r="I999">
        <v>1856876</v>
      </c>
      <c r="J999" t="s">
        <v>818</v>
      </c>
      <c r="K999" t="s">
        <v>540</v>
      </c>
      <c r="L999" t="s">
        <v>819</v>
      </c>
      <c r="M999" t="s">
        <v>723</v>
      </c>
      <c r="N999" t="s">
        <v>724</v>
      </c>
      <c r="O999" t="s">
        <v>56</v>
      </c>
      <c r="P999" t="s">
        <v>725</v>
      </c>
      <c r="Q999">
        <v>2554.34</v>
      </c>
      <c r="R999">
        <v>2554.34</v>
      </c>
      <c r="S999" t="str">
        <f t="shared" si="15"/>
        <v>上海娱公竞宇网络有限公司上海娱公竞宇网络有限公司CPC</v>
      </c>
      <c r="T999" t="e">
        <f>VLOOKUP(S:S,[1]Sheet1!N:N,1,0)</f>
        <v>#N/A</v>
      </c>
    </row>
    <row r="1000" spans="1:20" x14ac:dyDescent="0.15">
      <c r="A1000">
        <v>20230416</v>
      </c>
      <c r="B1000">
        <v>33076487</v>
      </c>
      <c r="C1000" t="s">
        <v>816</v>
      </c>
      <c r="D1000" t="s">
        <v>727</v>
      </c>
      <c r="E1000" t="s">
        <v>540</v>
      </c>
      <c r="F1000" t="s">
        <v>540</v>
      </c>
      <c r="G1000" t="s">
        <v>817</v>
      </c>
      <c r="H1000" t="s">
        <v>540</v>
      </c>
      <c r="I1000">
        <v>1856876</v>
      </c>
      <c r="J1000" t="s">
        <v>818</v>
      </c>
      <c r="K1000" t="s">
        <v>540</v>
      </c>
      <c r="L1000" t="s">
        <v>819</v>
      </c>
      <c r="M1000" t="s">
        <v>723</v>
      </c>
      <c r="N1000" t="s">
        <v>724</v>
      </c>
      <c r="O1000" t="s">
        <v>56</v>
      </c>
      <c r="P1000" t="s">
        <v>725</v>
      </c>
      <c r="Q1000">
        <v>1623.41</v>
      </c>
      <c r="R1000">
        <v>1623.41</v>
      </c>
      <c r="S1000" t="str">
        <f t="shared" si="15"/>
        <v>上海娱公竞宇网络有限公司上海娱公竞宇网络有限公司CPC</v>
      </c>
      <c r="T1000" t="e">
        <f>VLOOKUP(S:S,[1]Sheet1!N:N,1,0)</f>
        <v>#N/A</v>
      </c>
    </row>
    <row r="1001" spans="1:20" x14ac:dyDescent="0.15">
      <c r="A1001">
        <v>20230417</v>
      </c>
      <c r="B1001">
        <v>33076487</v>
      </c>
      <c r="C1001" t="s">
        <v>816</v>
      </c>
      <c r="D1001" t="s">
        <v>727</v>
      </c>
      <c r="E1001" t="s">
        <v>540</v>
      </c>
      <c r="F1001" t="s">
        <v>540</v>
      </c>
      <c r="G1001" t="s">
        <v>817</v>
      </c>
      <c r="H1001" t="s">
        <v>540</v>
      </c>
      <c r="I1001">
        <v>1856876</v>
      </c>
      <c r="J1001" t="s">
        <v>818</v>
      </c>
      <c r="K1001" t="s">
        <v>540</v>
      </c>
      <c r="L1001" t="s">
        <v>819</v>
      </c>
      <c r="M1001" t="s">
        <v>723</v>
      </c>
      <c r="N1001" t="s">
        <v>724</v>
      </c>
      <c r="O1001" t="s">
        <v>56</v>
      </c>
      <c r="P1001" t="s">
        <v>725</v>
      </c>
      <c r="Q1001">
        <v>1024.67</v>
      </c>
      <c r="R1001">
        <v>1024.67</v>
      </c>
      <c r="S1001" t="str">
        <f t="shared" si="15"/>
        <v>上海娱公竞宇网络有限公司上海娱公竞宇网络有限公司CPC</v>
      </c>
      <c r="T1001" t="e">
        <f>VLOOKUP(S:S,[1]Sheet1!N:N,1,0)</f>
        <v>#N/A</v>
      </c>
    </row>
    <row r="1002" spans="1:20" x14ac:dyDescent="0.15">
      <c r="A1002">
        <v>20230418</v>
      </c>
      <c r="B1002">
        <v>33076487</v>
      </c>
      <c r="C1002" t="s">
        <v>816</v>
      </c>
      <c r="D1002" t="s">
        <v>727</v>
      </c>
      <c r="E1002" t="s">
        <v>540</v>
      </c>
      <c r="F1002" t="s">
        <v>540</v>
      </c>
      <c r="G1002" t="s">
        <v>817</v>
      </c>
      <c r="H1002" t="s">
        <v>540</v>
      </c>
      <c r="I1002">
        <v>1856876</v>
      </c>
      <c r="J1002" t="s">
        <v>818</v>
      </c>
      <c r="K1002" t="s">
        <v>540</v>
      </c>
      <c r="L1002" t="s">
        <v>819</v>
      </c>
      <c r="M1002" t="s">
        <v>723</v>
      </c>
      <c r="N1002" t="s">
        <v>724</v>
      </c>
      <c r="O1002" t="s">
        <v>56</v>
      </c>
      <c r="P1002" t="s">
        <v>725</v>
      </c>
      <c r="Q1002">
        <v>1320.76</v>
      </c>
      <c r="R1002">
        <v>1320.76</v>
      </c>
      <c r="S1002" t="str">
        <f t="shared" si="15"/>
        <v>上海娱公竞宇网络有限公司上海娱公竞宇网络有限公司CPC</v>
      </c>
      <c r="T1002" t="e">
        <f>VLOOKUP(S:S,[1]Sheet1!N:N,1,0)</f>
        <v>#N/A</v>
      </c>
    </row>
    <row r="1003" spans="1:20" x14ac:dyDescent="0.15">
      <c r="A1003">
        <v>20230419</v>
      </c>
      <c r="B1003">
        <v>33076487</v>
      </c>
      <c r="C1003" t="s">
        <v>816</v>
      </c>
      <c r="D1003" t="s">
        <v>727</v>
      </c>
      <c r="E1003" t="s">
        <v>540</v>
      </c>
      <c r="F1003" t="s">
        <v>540</v>
      </c>
      <c r="G1003" t="s">
        <v>817</v>
      </c>
      <c r="H1003" t="s">
        <v>540</v>
      </c>
      <c r="I1003">
        <v>1856876</v>
      </c>
      <c r="J1003" t="s">
        <v>818</v>
      </c>
      <c r="K1003" t="s">
        <v>540</v>
      </c>
      <c r="L1003" t="s">
        <v>819</v>
      </c>
      <c r="M1003" t="s">
        <v>723</v>
      </c>
      <c r="N1003" t="s">
        <v>724</v>
      </c>
      <c r="O1003" t="s">
        <v>56</v>
      </c>
      <c r="P1003" t="s">
        <v>725</v>
      </c>
      <c r="Q1003">
        <v>1146.92</v>
      </c>
      <c r="R1003">
        <v>1146.92</v>
      </c>
      <c r="S1003" t="str">
        <f t="shared" si="15"/>
        <v>上海娱公竞宇网络有限公司上海娱公竞宇网络有限公司CPC</v>
      </c>
      <c r="T1003" t="e">
        <f>VLOOKUP(S:S,[1]Sheet1!N:N,1,0)</f>
        <v>#N/A</v>
      </c>
    </row>
    <row r="1004" spans="1:20" x14ac:dyDescent="0.15">
      <c r="A1004">
        <v>20230420</v>
      </c>
      <c r="B1004">
        <v>33076487</v>
      </c>
      <c r="C1004" t="s">
        <v>816</v>
      </c>
      <c r="D1004" t="s">
        <v>727</v>
      </c>
      <c r="E1004" t="s">
        <v>540</v>
      </c>
      <c r="F1004" t="s">
        <v>540</v>
      </c>
      <c r="G1004" t="s">
        <v>817</v>
      </c>
      <c r="H1004" t="s">
        <v>540</v>
      </c>
      <c r="I1004">
        <v>1856876</v>
      </c>
      <c r="J1004" t="s">
        <v>818</v>
      </c>
      <c r="K1004" t="s">
        <v>540</v>
      </c>
      <c r="L1004" t="s">
        <v>819</v>
      </c>
      <c r="M1004" t="s">
        <v>723</v>
      </c>
      <c r="N1004" t="s">
        <v>724</v>
      </c>
      <c r="O1004" t="s">
        <v>56</v>
      </c>
      <c r="P1004" t="s">
        <v>725</v>
      </c>
      <c r="Q1004">
        <v>1256.1600000000001</v>
      </c>
      <c r="R1004">
        <v>1256.1600000000001</v>
      </c>
      <c r="S1004" t="str">
        <f t="shared" si="15"/>
        <v>上海娱公竞宇网络有限公司上海娱公竞宇网络有限公司CPC</v>
      </c>
      <c r="T1004" t="e">
        <f>VLOOKUP(S:S,[1]Sheet1!N:N,1,0)</f>
        <v>#N/A</v>
      </c>
    </row>
    <row r="1005" spans="1:20" x14ac:dyDescent="0.15">
      <c r="A1005">
        <v>20230421</v>
      </c>
      <c r="B1005">
        <v>33076487</v>
      </c>
      <c r="C1005" t="s">
        <v>816</v>
      </c>
      <c r="D1005" t="s">
        <v>727</v>
      </c>
      <c r="E1005" t="s">
        <v>540</v>
      </c>
      <c r="F1005" t="s">
        <v>540</v>
      </c>
      <c r="G1005" t="s">
        <v>817</v>
      </c>
      <c r="H1005" t="s">
        <v>540</v>
      </c>
      <c r="I1005">
        <v>1856876</v>
      </c>
      <c r="J1005" t="s">
        <v>818</v>
      </c>
      <c r="K1005" t="s">
        <v>540</v>
      </c>
      <c r="L1005" t="s">
        <v>819</v>
      </c>
      <c r="M1005" t="s">
        <v>723</v>
      </c>
      <c r="N1005" t="s">
        <v>724</v>
      </c>
      <c r="O1005" t="s">
        <v>56</v>
      </c>
      <c r="P1005" t="s">
        <v>725</v>
      </c>
      <c r="Q1005">
        <v>1801.26</v>
      </c>
      <c r="R1005">
        <v>1801.26</v>
      </c>
      <c r="S1005" t="str">
        <f t="shared" si="15"/>
        <v>上海娱公竞宇网络有限公司上海娱公竞宇网络有限公司CPC</v>
      </c>
      <c r="T1005" t="e">
        <f>VLOOKUP(S:S,[1]Sheet1!N:N,1,0)</f>
        <v>#N/A</v>
      </c>
    </row>
    <row r="1006" spans="1:20" x14ac:dyDescent="0.15">
      <c r="A1006">
        <v>20230422</v>
      </c>
      <c r="B1006">
        <v>33076487</v>
      </c>
      <c r="C1006" t="s">
        <v>816</v>
      </c>
      <c r="D1006" t="s">
        <v>727</v>
      </c>
      <c r="E1006" t="s">
        <v>540</v>
      </c>
      <c r="F1006" t="s">
        <v>540</v>
      </c>
      <c r="G1006" t="s">
        <v>817</v>
      </c>
      <c r="H1006" t="s">
        <v>540</v>
      </c>
      <c r="I1006">
        <v>1856876</v>
      </c>
      <c r="J1006" t="s">
        <v>818</v>
      </c>
      <c r="K1006" t="s">
        <v>540</v>
      </c>
      <c r="L1006" t="s">
        <v>819</v>
      </c>
      <c r="M1006" t="s">
        <v>723</v>
      </c>
      <c r="N1006" t="s">
        <v>724</v>
      </c>
      <c r="O1006" t="s">
        <v>56</v>
      </c>
      <c r="P1006" t="s">
        <v>725</v>
      </c>
      <c r="Q1006">
        <v>2747.3</v>
      </c>
      <c r="R1006">
        <v>2747.3</v>
      </c>
      <c r="S1006" t="str">
        <f t="shared" si="15"/>
        <v>上海娱公竞宇网络有限公司上海娱公竞宇网络有限公司CPC</v>
      </c>
      <c r="T1006" t="e">
        <f>VLOOKUP(S:S,[1]Sheet1!N:N,1,0)</f>
        <v>#N/A</v>
      </c>
    </row>
    <row r="1007" spans="1:20" x14ac:dyDescent="0.15">
      <c r="A1007">
        <v>20230423</v>
      </c>
      <c r="B1007">
        <v>33076487</v>
      </c>
      <c r="C1007" t="s">
        <v>816</v>
      </c>
      <c r="D1007" t="s">
        <v>727</v>
      </c>
      <c r="E1007" t="s">
        <v>540</v>
      </c>
      <c r="F1007" t="s">
        <v>540</v>
      </c>
      <c r="G1007" t="s">
        <v>817</v>
      </c>
      <c r="H1007" t="s">
        <v>540</v>
      </c>
      <c r="I1007">
        <v>1856876</v>
      </c>
      <c r="J1007" t="s">
        <v>818</v>
      </c>
      <c r="K1007" t="s">
        <v>540</v>
      </c>
      <c r="L1007" t="s">
        <v>819</v>
      </c>
      <c r="M1007" t="s">
        <v>723</v>
      </c>
      <c r="N1007" t="s">
        <v>724</v>
      </c>
      <c r="O1007" t="s">
        <v>56</v>
      </c>
      <c r="P1007" t="s">
        <v>725</v>
      </c>
      <c r="Q1007">
        <v>1629.95</v>
      </c>
      <c r="R1007">
        <v>1629.95</v>
      </c>
      <c r="S1007" t="str">
        <f t="shared" si="15"/>
        <v>上海娱公竞宇网络有限公司上海娱公竞宇网络有限公司CPC</v>
      </c>
      <c r="T1007" t="e">
        <f>VLOOKUP(S:S,[1]Sheet1!N:N,1,0)</f>
        <v>#N/A</v>
      </c>
    </row>
    <row r="1008" spans="1:20" x14ac:dyDescent="0.15">
      <c r="A1008">
        <v>20230424</v>
      </c>
      <c r="B1008">
        <v>33076487</v>
      </c>
      <c r="C1008" t="s">
        <v>816</v>
      </c>
      <c r="D1008" t="s">
        <v>727</v>
      </c>
      <c r="E1008" t="s">
        <v>540</v>
      </c>
      <c r="F1008" t="s">
        <v>540</v>
      </c>
      <c r="G1008" t="s">
        <v>817</v>
      </c>
      <c r="H1008" t="s">
        <v>540</v>
      </c>
      <c r="I1008">
        <v>1856876</v>
      </c>
      <c r="J1008" t="s">
        <v>818</v>
      </c>
      <c r="K1008" t="s">
        <v>540</v>
      </c>
      <c r="L1008" t="s">
        <v>819</v>
      </c>
      <c r="M1008" t="s">
        <v>723</v>
      </c>
      <c r="N1008" t="s">
        <v>724</v>
      </c>
      <c r="O1008" t="s">
        <v>56</v>
      </c>
      <c r="P1008" t="s">
        <v>725</v>
      </c>
      <c r="Q1008">
        <v>1193.24</v>
      </c>
      <c r="R1008">
        <v>1193.24</v>
      </c>
      <c r="S1008" t="str">
        <f t="shared" si="15"/>
        <v>上海娱公竞宇网络有限公司上海娱公竞宇网络有限公司CPC</v>
      </c>
      <c r="T1008" t="e">
        <f>VLOOKUP(S:S,[1]Sheet1!N:N,1,0)</f>
        <v>#N/A</v>
      </c>
    </row>
    <row r="1009" spans="1:20" x14ac:dyDescent="0.15">
      <c r="A1009">
        <v>20230425</v>
      </c>
      <c r="B1009">
        <v>33076487</v>
      </c>
      <c r="C1009" t="s">
        <v>816</v>
      </c>
      <c r="D1009" t="s">
        <v>727</v>
      </c>
      <c r="E1009" t="s">
        <v>540</v>
      </c>
      <c r="F1009" t="s">
        <v>540</v>
      </c>
      <c r="G1009" t="s">
        <v>817</v>
      </c>
      <c r="H1009" t="s">
        <v>540</v>
      </c>
      <c r="I1009">
        <v>1856876</v>
      </c>
      <c r="J1009" t="s">
        <v>818</v>
      </c>
      <c r="K1009" t="s">
        <v>540</v>
      </c>
      <c r="L1009" t="s">
        <v>819</v>
      </c>
      <c r="M1009" t="s">
        <v>723</v>
      </c>
      <c r="N1009" t="s">
        <v>724</v>
      </c>
      <c r="O1009" t="s">
        <v>56</v>
      </c>
      <c r="P1009" t="s">
        <v>725</v>
      </c>
      <c r="Q1009">
        <v>1218.8900000000001</v>
      </c>
      <c r="R1009">
        <v>1218.8900000000001</v>
      </c>
      <c r="S1009" t="str">
        <f t="shared" si="15"/>
        <v>上海娱公竞宇网络有限公司上海娱公竞宇网络有限公司CPC</v>
      </c>
      <c r="T1009" t="e">
        <f>VLOOKUP(S:S,[1]Sheet1!N:N,1,0)</f>
        <v>#N/A</v>
      </c>
    </row>
    <row r="1010" spans="1:20" x14ac:dyDescent="0.15">
      <c r="A1010">
        <v>20230426</v>
      </c>
      <c r="B1010">
        <v>33076487</v>
      </c>
      <c r="C1010" t="s">
        <v>816</v>
      </c>
      <c r="D1010" t="s">
        <v>727</v>
      </c>
      <c r="E1010" t="s">
        <v>540</v>
      </c>
      <c r="F1010" t="s">
        <v>540</v>
      </c>
      <c r="G1010" t="s">
        <v>817</v>
      </c>
      <c r="H1010" t="s">
        <v>540</v>
      </c>
      <c r="I1010">
        <v>1856876</v>
      </c>
      <c r="J1010" t="s">
        <v>818</v>
      </c>
      <c r="K1010" t="s">
        <v>540</v>
      </c>
      <c r="L1010" t="s">
        <v>819</v>
      </c>
      <c r="M1010" t="s">
        <v>723</v>
      </c>
      <c r="N1010" t="s">
        <v>724</v>
      </c>
      <c r="O1010" t="s">
        <v>56</v>
      </c>
      <c r="P1010" t="s">
        <v>725</v>
      </c>
      <c r="Q1010">
        <v>1278.3599999999999</v>
      </c>
      <c r="R1010">
        <v>1278.3599999999999</v>
      </c>
      <c r="S1010" t="str">
        <f t="shared" si="15"/>
        <v>上海娱公竞宇网络有限公司上海娱公竞宇网络有限公司CPC</v>
      </c>
      <c r="T1010" t="e">
        <f>VLOOKUP(S:S,[1]Sheet1!N:N,1,0)</f>
        <v>#N/A</v>
      </c>
    </row>
    <row r="1011" spans="1:20" x14ac:dyDescent="0.15">
      <c r="A1011">
        <v>20230427</v>
      </c>
      <c r="B1011">
        <v>33076487</v>
      </c>
      <c r="C1011" t="s">
        <v>816</v>
      </c>
      <c r="D1011" t="s">
        <v>727</v>
      </c>
      <c r="E1011" t="s">
        <v>540</v>
      </c>
      <c r="F1011" t="s">
        <v>540</v>
      </c>
      <c r="G1011" t="s">
        <v>817</v>
      </c>
      <c r="H1011" t="s">
        <v>540</v>
      </c>
      <c r="I1011">
        <v>1856876</v>
      </c>
      <c r="J1011" t="s">
        <v>818</v>
      </c>
      <c r="K1011" t="s">
        <v>540</v>
      </c>
      <c r="L1011" t="s">
        <v>819</v>
      </c>
      <c r="M1011" t="s">
        <v>723</v>
      </c>
      <c r="N1011" t="s">
        <v>724</v>
      </c>
      <c r="O1011" t="s">
        <v>56</v>
      </c>
      <c r="P1011" t="s">
        <v>725</v>
      </c>
      <c r="Q1011">
        <v>1202.47</v>
      </c>
      <c r="R1011">
        <v>1202.47</v>
      </c>
      <c r="S1011" t="str">
        <f t="shared" si="15"/>
        <v>上海娱公竞宇网络有限公司上海娱公竞宇网络有限公司CPC</v>
      </c>
      <c r="T1011" t="e">
        <f>VLOOKUP(S:S,[1]Sheet1!N:N,1,0)</f>
        <v>#N/A</v>
      </c>
    </row>
    <row r="1012" spans="1:20" x14ac:dyDescent="0.15">
      <c r="A1012">
        <v>20230428</v>
      </c>
      <c r="B1012">
        <v>33076487</v>
      </c>
      <c r="C1012" t="s">
        <v>816</v>
      </c>
      <c r="D1012" t="s">
        <v>727</v>
      </c>
      <c r="E1012" t="s">
        <v>540</v>
      </c>
      <c r="F1012" t="s">
        <v>540</v>
      </c>
      <c r="G1012" t="s">
        <v>817</v>
      </c>
      <c r="H1012" t="s">
        <v>540</v>
      </c>
      <c r="I1012">
        <v>1856876</v>
      </c>
      <c r="J1012" t="s">
        <v>818</v>
      </c>
      <c r="K1012" t="s">
        <v>540</v>
      </c>
      <c r="L1012" t="s">
        <v>819</v>
      </c>
      <c r="M1012" t="s">
        <v>723</v>
      </c>
      <c r="N1012" t="s">
        <v>724</v>
      </c>
      <c r="O1012" t="s">
        <v>56</v>
      </c>
      <c r="P1012" t="s">
        <v>725</v>
      </c>
      <c r="Q1012">
        <v>2503.89</v>
      </c>
      <c r="R1012">
        <v>2503.89</v>
      </c>
      <c r="S1012" t="str">
        <f t="shared" si="15"/>
        <v>上海娱公竞宇网络有限公司上海娱公竞宇网络有限公司CPC</v>
      </c>
      <c r="T1012" t="e">
        <f>VLOOKUP(S:S,[1]Sheet1!N:N,1,0)</f>
        <v>#N/A</v>
      </c>
    </row>
    <row r="1013" spans="1:20" x14ac:dyDescent="0.15">
      <c r="A1013">
        <v>20230429</v>
      </c>
      <c r="B1013">
        <v>33076487</v>
      </c>
      <c r="C1013" t="s">
        <v>816</v>
      </c>
      <c r="D1013" t="s">
        <v>727</v>
      </c>
      <c r="E1013" t="s">
        <v>540</v>
      </c>
      <c r="F1013" t="s">
        <v>540</v>
      </c>
      <c r="G1013" t="s">
        <v>817</v>
      </c>
      <c r="H1013" t="s">
        <v>540</v>
      </c>
      <c r="I1013">
        <v>1856876</v>
      </c>
      <c r="J1013" t="s">
        <v>818</v>
      </c>
      <c r="K1013" t="s">
        <v>540</v>
      </c>
      <c r="L1013" t="s">
        <v>819</v>
      </c>
      <c r="M1013" t="s">
        <v>723</v>
      </c>
      <c r="N1013" t="s">
        <v>724</v>
      </c>
      <c r="O1013" t="s">
        <v>56</v>
      </c>
      <c r="P1013" t="s">
        <v>725</v>
      </c>
      <c r="Q1013">
        <v>3001.69</v>
      </c>
      <c r="R1013">
        <v>3001.69</v>
      </c>
      <c r="S1013" t="str">
        <f t="shared" si="15"/>
        <v>上海娱公竞宇网络有限公司上海娱公竞宇网络有限公司CPC</v>
      </c>
      <c r="T1013" t="e">
        <f>VLOOKUP(S:S,[1]Sheet1!N:N,1,0)</f>
        <v>#N/A</v>
      </c>
    </row>
    <row r="1014" spans="1:20" x14ac:dyDescent="0.15">
      <c r="A1014">
        <v>20230430</v>
      </c>
      <c r="B1014">
        <v>33076487</v>
      </c>
      <c r="C1014" t="s">
        <v>816</v>
      </c>
      <c r="D1014" t="s">
        <v>727</v>
      </c>
      <c r="E1014" t="s">
        <v>540</v>
      </c>
      <c r="F1014" t="s">
        <v>540</v>
      </c>
      <c r="G1014" t="s">
        <v>817</v>
      </c>
      <c r="H1014" t="s">
        <v>540</v>
      </c>
      <c r="I1014">
        <v>1856876</v>
      </c>
      <c r="J1014" t="s">
        <v>818</v>
      </c>
      <c r="K1014" t="s">
        <v>540</v>
      </c>
      <c r="L1014" t="s">
        <v>819</v>
      </c>
      <c r="M1014" t="s">
        <v>723</v>
      </c>
      <c r="N1014" t="s">
        <v>724</v>
      </c>
      <c r="O1014" t="s">
        <v>56</v>
      </c>
      <c r="P1014" t="s">
        <v>725</v>
      </c>
      <c r="Q1014">
        <v>3003.36</v>
      </c>
      <c r="R1014">
        <v>3003.36</v>
      </c>
      <c r="S1014" t="str">
        <f t="shared" si="15"/>
        <v>上海娱公竞宇网络有限公司上海娱公竞宇网络有限公司CPC</v>
      </c>
      <c r="T1014" t="e">
        <f>VLOOKUP(S:S,[1]Sheet1!N:N,1,0)</f>
        <v>#N/A</v>
      </c>
    </row>
    <row r="1015" spans="1:20" x14ac:dyDescent="0.15">
      <c r="A1015">
        <v>20230401</v>
      </c>
      <c r="B1015">
        <v>33760972</v>
      </c>
      <c r="C1015" t="s">
        <v>820</v>
      </c>
      <c r="D1015" t="s">
        <v>732</v>
      </c>
      <c r="E1015" t="s">
        <v>498</v>
      </c>
      <c r="F1015" t="s">
        <v>497</v>
      </c>
      <c r="G1015" t="s">
        <v>810</v>
      </c>
      <c r="H1015" t="s">
        <v>498</v>
      </c>
      <c r="I1015">
        <v>2118165</v>
      </c>
      <c r="J1015" t="s">
        <v>821</v>
      </c>
      <c r="K1015" t="s">
        <v>498</v>
      </c>
      <c r="L1015" t="s">
        <v>812</v>
      </c>
      <c r="M1015" t="s">
        <v>723</v>
      </c>
      <c r="N1015" t="s">
        <v>724</v>
      </c>
      <c r="O1015" t="s">
        <v>56</v>
      </c>
      <c r="P1015" t="s">
        <v>725</v>
      </c>
      <c r="Q1015">
        <v>45122.27</v>
      </c>
      <c r="R1015">
        <v>45122.27</v>
      </c>
      <c r="S1015" t="str">
        <f t="shared" si="15"/>
        <v>薯一薯二文化传媒（上海）有限公司行吟信息科技(上海)有限公司CPC</v>
      </c>
      <c r="T1015" t="e">
        <f>VLOOKUP(S:S,[1]Sheet1!N:N,1,0)</f>
        <v>#N/A</v>
      </c>
    </row>
    <row r="1016" spans="1:20" x14ac:dyDescent="0.15">
      <c r="A1016">
        <v>20230402</v>
      </c>
      <c r="B1016">
        <v>33760972</v>
      </c>
      <c r="C1016" t="s">
        <v>820</v>
      </c>
      <c r="D1016" t="s">
        <v>732</v>
      </c>
      <c r="E1016" t="s">
        <v>498</v>
      </c>
      <c r="F1016" t="s">
        <v>497</v>
      </c>
      <c r="G1016" t="s">
        <v>810</v>
      </c>
      <c r="H1016" t="s">
        <v>498</v>
      </c>
      <c r="I1016">
        <v>2118165</v>
      </c>
      <c r="J1016" t="s">
        <v>821</v>
      </c>
      <c r="K1016" t="s">
        <v>498</v>
      </c>
      <c r="L1016" t="s">
        <v>812</v>
      </c>
      <c r="M1016" t="s">
        <v>723</v>
      </c>
      <c r="N1016" t="s">
        <v>724</v>
      </c>
      <c r="O1016" t="s">
        <v>56</v>
      </c>
      <c r="P1016" t="s">
        <v>725</v>
      </c>
      <c r="Q1016">
        <v>23599.02</v>
      </c>
      <c r="R1016">
        <v>23599.02</v>
      </c>
      <c r="S1016" t="str">
        <f t="shared" si="15"/>
        <v>薯一薯二文化传媒（上海）有限公司行吟信息科技(上海)有限公司CPC</v>
      </c>
      <c r="T1016" t="e">
        <f>VLOOKUP(S:S,[1]Sheet1!N:N,1,0)</f>
        <v>#N/A</v>
      </c>
    </row>
    <row r="1017" spans="1:20" x14ac:dyDescent="0.15">
      <c r="A1017">
        <v>20230403</v>
      </c>
      <c r="B1017">
        <v>33760972</v>
      </c>
      <c r="C1017" t="s">
        <v>820</v>
      </c>
      <c r="D1017" t="s">
        <v>732</v>
      </c>
      <c r="E1017" t="s">
        <v>498</v>
      </c>
      <c r="F1017" t="s">
        <v>497</v>
      </c>
      <c r="G1017" t="s">
        <v>810</v>
      </c>
      <c r="H1017" t="s">
        <v>498</v>
      </c>
      <c r="I1017">
        <v>2118165</v>
      </c>
      <c r="J1017" t="s">
        <v>821</v>
      </c>
      <c r="K1017" t="s">
        <v>498</v>
      </c>
      <c r="L1017" t="s">
        <v>812</v>
      </c>
      <c r="M1017" t="s">
        <v>723</v>
      </c>
      <c r="N1017" t="s">
        <v>724</v>
      </c>
      <c r="O1017" t="s">
        <v>56</v>
      </c>
      <c r="P1017" t="s">
        <v>725</v>
      </c>
      <c r="Q1017">
        <v>37293.910000000003</v>
      </c>
      <c r="R1017">
        <v>37293.910000000003</v>
      </c>
      <c r="S1017" t="str">
        <f t="shared" si="15"/>
        <v>薯一薯二文化传媒（上海）有限公司行吟信息科技(上海)有限公司CPC</v>
      </c>
      <c r="T1017" t="e">
        <f>VLOOKUP(S:S,[1]Sheet1!N:N,1,0)</f>
        <v>#N/A</v>
      </c>
    </row>
    <row r="1018" spans="1:20" x14ac:dyDescent="0.15">
      <c r="A1018">
        <v>20230404</v>
      </c>
      <c r="B1018">
        <v>33760972</v>
      </c>
      <c r="C1018" t="s">
        <v>820</v>
      </c>
      <c r="D1018" t="s">
        <v>732</v>
      </c>
      <c r="E1018" t="s">
        <v>498</v>
      </c>
      <c r="F1018" t="s">
        <v>497</v>
      </c>
      <c r="G1018" t="s">
        <v>810</v>
      </c>
      <c r="H1018" t="s">
        <v>498</v>
      </c>
      <c r="I1018">
        <v>2118165</v>
      </c>
      <c r="J1018" t="s">
        <v>821</v>
      </c>
      <c r="K1018" t="s">
        <v>498</v>
      </c>
      <c r="L1018" t="s">
        <v>812</v>
      </c>
      <c r="M1018" t="s">
        <v>723</v>
      </c>
      <c r="N1018" t="s">
        <v>724</v>
      </c>
      <c r="O1018" t="s">
        <v>56</v>
      </c>
      <c r="P1018" t="s">
        <v>725</v>
      </c>
      <c r="Q1018">
        <v>38465.019999999997</v>
      </c>
      <c r="R1018">
        <v>38465.019999999997</v>
      </c>
      <c r="S1018" t="str">
        <f t="shared" si="15"/>
        <v>薯一薯二文化传媒（上海）有限公司行吟信息科技(上海)有限公司CPC</v>
      </c>
      <c r="T1018" t="e">
        <f>VLOOKUP(S:S,[1]Sheet1!N:N,1,0)</f>
        <v>#N/A</v>
      </c>
    </row>
    <row r="1019" spans="1:20" x14ac:dyDescent="0.15">
      <c r="A1019">
        <v>20230405</v>
      </c>
      <c r="B1019">
        <v>33760972</v>
      </c>
      <c r="C1019" t="s">
        <v>820</v>
      </c>
      <c r="D1019" t="s">
        <v>732</v>
      </c>
      <c r="E1019" t="s">
        <v>498</v>
      </c>
      <c r="F1019" t="s">
        <v>497</v>
      </c>
      <c r="G1019" t="s">
        <v>810</v>
      </c>
      <c r="H1019" t="s">
        <v>498</v>
      </c>
      <c r="I1019">
        <v>2118165</v>
      </c>
      <c r="J1019" t="s">
        <v>821</v>
      </c>
      <c r="K1019" t="s">
        <v>498</v>
      </c>
      <c r="L1019" t="s">
        <v>812</v>
      </c>
      <c r="M1019" t="s">
        <v>723</v>
      </c>
      <c r="N1019" t="s">
        <v>724</v>
      </c>
      <c r="O1019" t="s">
        <v>56</v>
      </c>
      <c r="P1019" t="s">
        <v>725</v>
      </c>
      <c r="Q1019">
        <v>58599.22</v>
      </c>
      <c r="R1019">
        <v>58599.22</v>
      </c>
      <c r="S1019" t="str">
        <f t="shared" si="15"/>
        <v>薯一薯二文化传媒（上海）有限公司行吟信息科技(上海)有限公司CPC</v>
      </c>
      <c r="T1019" t="e">
        <f>VLOOKUP(S:S,[1]Sheet1!N:N,1,0)</f>
        <v>#N/A</v>
      </c>
    </row>
    <row r="1020" spans="1:20" x14ac:dyDescent="0.15">
      <c r="A1020">
        <v>20230406</v>
      </c>
      <c r="B1020">
        <v>33760972</v>
      </c>
      <c r="C1020" t="s">
        <v>820</v>
      </c>
      <c r="D1020" t="s">
        <v>732</v>
      </c>
      <c r="E1020" t="s">
        <v>498</v>
      </c>
      <c r="F1020" t="s">
        <v>497</v>
      </c>
      <c r="G1020" t="s">
        <v>810</v>
      </c>
      <c r="H1020" t="s">
        <v>498</v>
      </c>
      <c r="I1020">
        <v>2118165</v>
      </c>
      <c r="J1020" t="s">
        <v>821</v>
      </c>
      <c r="K1020" t="s">
        <v>498</v>
      </c>
      <c r="L1020" t="s">
        <v>812</v>
      </c>
      <c r="M1020" t="s">
        <v>723</v>
      </c>
      <c r="N1020" t="s">
        <v>724</v>
      </c>
      <c r="O1020" t="s">
        <v>56</v>
      </c>
      <c r="P1020" t="s">
        <v>725</v>
      </c>
      <c r="Q1020">
        <v>33209.93</v>
      </c>
      <c r="R1020">
        <v>33209.93</v>
      </c>
      <c r="S1020" t="str">
        <f t="shared" si="15"/>
        <v>薯一薯二文化传媒（上海）有限公司行吟信息科技(上海)有限公司CPC</v>
      </c>
      <c r="T1020" t="e">
        <f>VLOOKUP(S:S,[1]Sheet1!N:N,1,0)</f>
        <v>#N/A</v>
      </c>
    </row>
    <row r="1021" spans="1:20" x14ac:dyDescent="0.15">
      <c r="A1021">
        <v>20230407</v>
      </c>
      <c r="B1021">
        <v>33760972</v>
      </c>
      <c r="C1021" t="s">
        <v>820</v>
      </c>
      <c r="D1021" t="s">
        <v>732</v>
      </c>
      <c r="E1021" t="s">
        <v>498</v>
      </c>
      <c r="F1021" t="s">
        <v>497</v>
      </c>
      <c r="G1021" t="s">
        <v>810</v>
      </c>
      <c r="H1021" t="s">
        <v>498</v>
      </c>
      <c r="I1021">
        <v>2118165</v>
      </c>
      <c r="J1021" t="s">
        <v>821</v>
      </c>
      <c r="K1021" t="s">
        <v>498</v>
      </c>
      <c r="L1021" t="s">
        <v>812</v>
      </c>
      <c r="M1021" t="s">
        <v>723</v>
      </c>
      <c r="N1021" t="s">
        <v>724</v>
      </c>
      <c r="O1021" t="s">
        <v>56</v>
      </c>
      <c r="P1021" t="s">
        <v>725</v>
      </c>
      <c r="Q1021">
        <v>30754.1</v>
      </c>
      <c r="R1021">
        <v>30754.1</v>
      </c>
      <c r="S1021" t="str">
        <f t="shared" si="15"/>
        <v>薯一薯二文化传媒（上海）有限公司行吟信息科技(上海)有限公司CPC</v>
      </c>
      <c r="T1021" t="e">
        <f>VLOOKUP(S:S,[1]Sheet1!N:N,1,0)</f>
        <v>#N/A</v>
      </c>
    </row>
    <row r="1022" spans="1:20" x14ac:dyDescent="0.15">
      <c r="A1022">
        <v>20230408</v>
      </c>
      <c r="B1022">
        <v>33760972</v>
      </c>
      <c r="C1022" t="s">
        <v>820</v>
      </c>
      <c r="D1022" t="s">
        <v>732</v>
      </c>
      <c r="E1022" t="s">
        <v>498</v>
      </c>
      <c r="F1022" t="s">
        <v>497</v>
      </c>
      <c r="G1022" t="s">
        <v>810</v>
      </c>
      <c r="H1022" t="s">
        <v>498</v>
      </c>
      <c r="I1022">
        <v>2118165</v>
      </c>
      <c r="J1022" t="s">
        <v>821</v>
      </c>
      <c r="K1022" t="s">
        <v>498</v>
      </c>
      <c r="L1022" t="s">
        <v>812</v>
      </c>
      <c r="M1022" t="s">
        <v>723</v>
      </c>
      <c r="N1022" t="s">
        <v>724</v>
      </c>
      <c r="O1022" t="s">
        <v>56</v>
      </c>
      <c r="P1022" t="s">
        <v>725</v>
      </c>
      <c r="Q1022">
        <v>46630.53</v>
      </c>
      <c r="R1022">
        <v>46630.53</v>
      </c>
      <c r="S1022" t="str">
        <f t="shared" si="15"/>
        <v>薯一薯二文化传媒（上海）有限公司行吟信息科技(上海)有限公司CPC</v>
      </c>
      <c r="T1022" t="e">
        <f>VLOOKUP(S:S,[1]Sheet1!N:N,1,0)</f>
        <v>#N/A</v>
      </c>
    </row>
    <row r="1023" spans="1:20" x14ac:dyDescent="0.15">
      <c r="A1023">
        <v>20230409</v>
      </c>
      <c r="B1023">
        <v>33760972</v>
      </c>
      <c r="C1023" t="s">
        <v>820</v>
      </c>
      <c r="D1023" t="s">
        <v>732</v>
      </c>
      <c r="E1023" t="s">
        <v>498</v>
      </c>
      <c r="F1023" t="s">
        <v>497</v>
      </c>
      <c r="G1023" t="s">
        <v>810</v>
      </c>
      <c r="H1023" t="s">
        <v>498</v>
      </c>
      <c r="I1023">
        <v>2118165</v>
      </c>
      <c r="J1023" t="s">
        <v>821</v>
      </c>
      <c r="K1023" t="s">
        <v>498</v>
      </c>
      <c r="L1023" t="s">
        <v>812</v>
      </c>
      <c r="M1023" t="s">
        <v>723</v>
      </c>
      <c r="N1023" t="s">
        <v>724</v>
      </c>
      <c r="O1023" t="s">
        <v>56</v>
      </c>
      <c r="P1023" t="s">
        <v>725</v>
      </c>
      <c r="Q1023">
        <v>40017.82</v>
      </c>
      <c r="R1023">
        <v>40017.82</v>
      </c>
      <c r="S1023" t="str">
        <f t="shared" si="15"/>
        <v>薯一薯二文化传媒（上海）有限公司行吟信息科技(上海)有限公司CPC</v>
      </c>
      <c r="T1023" t="e">
        <f>VLOOKUP(S:S,[1]Sheet1!N:N,1,0)</f>
        <v>#N/A</v>
      </c>
    </row>
    <row r="1024" spans="1:20" x14ac:dyDescent="0.15">
      <c r="A1024">
        <v>20230410</v>
      </c>
      <c r="B1024">
        <v>33760972</v>
      </c>
      <c r="C1024" t="s">
        <v>820</v>
      </c>
      <c r="D1024" t="s">
        <v>732</v>
      </c>
      <c r="E1024" t="s">
        <v>498</v>
      </c>
      <c r="F1024" t="s">
        <v>497</v>
      </c>
      <c r="G1024" t="s">
        <v>810</v>
      </c>
      <c r="H1024" t="s">
        <v>498</v>
      </c>
      <c r="I1024">
        <v>2118165</v>
      </c>
      <c r="J1024" t="s">
        <v>821</v>
      </c>
      <c r="K1024" t="s">
        <v>498</v>
      </c>
      <c r="L1024" t="s">
        <v>812</v>
      </c>
      <c r="M1024" t="s">
        <v>723</v>
      </c>
      <c r="N1024" t="s">
        <v>724</v>
      </c>
      <c r="O1024" t="s">
        <v>56</v>
      </c>
      <c r="P1024" t="s">
        <v>725</v>
      </c>
      <c r="Q1024">
        <v>32133.4</v>
      </c>
      <c r="R1024">
        <v>32133.4</v>
      </c>
      <c r="S1024" t="str">
        <f t="shared" si="15"/>
        <v>薯一薯二文化传媒（上海）有限公司行吟信息科技(上海)有限公司CPC</v>
      </c>
      <c r="T1024" t="e">
        <f>VLOOKUP(S:S,[1]Sheet1!N:N,1,0)</f>
        <v>#N/A</v>
      </c>
    </row>
    <row r="1025" spans="1:20" x14ac:dyDescent="0.15">
      <c r="A1025">
        <v>20230411</v>
      </c>
      <c r="B1025">
        <v>33760972</v>
      </c>
      <c r="C1025" t="s">
        <v>820</v>
      </c>
      <c r="D1025" t="s">
        <v>732</v>
      </c>
      <c r="E1025" t="s">
        <v>498</v>
      </c>
      <c r="F1025" t="s">
        <v>497</v>
      </c>
      <c r="G1025" t="s">
        <v>810</v>
      </c>
      <c r="H1025" t="s">
        <v>498</v>
      </c>
      <c r="I1025">
        <v>2118165</v>
      </c>
      <c r="J1025" t="s">
        <v>821</v>
      </c>
      <c r="K1025" t="s">
        <v>498</v>
      </c>
      <c r="L1025" t="s">
        <v>812</v>
      </c>
      <c r="M1025" t="s">
        <v>723</v>
      </c>
      <c r="N1025" t="s">
        <v>724</v>
      </c>
      <c r="O1025" t="s">
        <v>56</v>
      </c>
      <c r="P1025" t="s">
        <v>725</v>
      </c>
      <c r="Q1025">
        <v>32998.85</v>
      </c>
      <c r="R1025">
        <v>32998.85</v>
      </c>
      <c r="S1025" t="str">
        <f t="shared" si="15"/>
        <v>薯一薯二文化传媒（上海）有限公司行吟信息科技(上海)有限公司CPC</v>
      </c>
      <c r="T1025" t="e">
        <f>VLOOKUP(S:S,[1]Sheet1!N:N,1,0)</f>
        <v>#N/A</v>
      </c>
    </row>
    <row r="1026" spans="1:20" x14ac:dyDescent="0.15">
      <c r="A1026">
        <v>20230412</v>
      </c>
      <c r="B1026">
        <v>33760972</v>
      </c>
      <c r="C1026" t="s">
        <v>820</v>
      </c>
      <c r="D1026" t="s">
        <v>732</v>
      </c>
      <c r="E1026" t="s">
        <v>498</v>
      </c>
      <c r="F1026" t="s">
        <v>497</v>
      </c>
      <c r="G1026" t="s">
        <v>810</v>
      </c>
      <c r="H1026" t="s">
        <v>498</v>
      </c>
      <c r="I1026">
        <v>2118165</v>
      </c>
      <c r="J1026" t="s">
        <v>821</v>
      </c>
      <c r="K1026" t="s">
        <v>498</v>
      </c>
      <c r="L1026" t="s">
        <v>812</v>
      </c>
      <c r="M1026" t="s">
        <v>723</v>
      </c>
      <c r="N1026" t="s">
        <v>724</v>
      </c>
      <c r="O1026" t="s">
        <v>56</v>
      </c>
      <c r="P1026" t="s">
        <v>725</v>
      </c>
      <c r="Q1026">
        <v>27353.39</v>
      </c>
      <c r="R1026">
        <v>27353.39</v>
      </c>
      <c r="S1026" t="str">
        <f t="shared" si="15"/>
        <v>薯一薯二文化传媒（上海）有限公司行吟信息科技(上海)有限公司CPC</v>
      </c>
      <c r="T1026" t="e">
        <f>VLOOKUP(S:S,[1]Sheet1!N:N,1,0)</f>
        <v>#N/A</v>
      </c>
    </row>
    <row r="1027" spans="1:20" x14ac:dyDescent="0.15">
      <c r="A1027">
        <v>20230413</v>
      </c>
      <c r="B1027">
        <v>33760972</v>
      </c>
      <c r="C1027" t="s">
        <v>820</v>
      </c>
      <c r="D1027" t="s">
        <v>732</v>
      </c>
      <c r="E1027" t="s">
        <v>498</v>
      </c>
      <c r="F1027" t="s">
        <v>497</v>
      </c>
      <c r="G1027" t="s">
        <v>810</v>
      </c>
      <c r="H1027" t="s">
        <v>498</v>
      </c>
      <c r="I1027">
        <v>2118165</v>
      </c>
      <c r="J1027" t="s">
        <v>821</v>
      </c>
      <c r="K1027" t="s">
        <v>498</v>
      </c>
      <c r="L1027" t="s">
        <v>812</v>
      </c>
      <c r="M1027" t="s">
        <v>723</v>
      </c>
      <c r="N1027" t="s">
        <v>724</v>
      </c>
      <c r="O1027" t="s">
        <v>56</v>
      </c>
      <c r="P1027" t="s">
        <v>725</v>
      </c>
      <c r="Q1027">
        <v>29046.33</v>
      </c>
      <c r="R1027">
        <v>29046.33</v>
      </c>
      <c r="S1027" t="str">
        <f t="shared" ref="S1027:S1090" si="16">F1027&amp;K1027&amp;O1027</f>
        <v>薯一薯二文化传媒（上海）有限公司行吟信息科技(上海)有限公司CPC</v>
      </c>
      <c r="T1027" t="e">
        <f>VLOOKUP(S:S,[1]Sheet1!N:N,1,0)</f>
        <v>#N/A</v>
      </c>
    </row>
    <row r="1028" spans="1:20" x14ac:dyDescent="0.15">
      <c r="A1028">
        <v>20230414</v>
      </c>
      <c r="B1028">
        <v>33760972</v>
      </c>
      <c r="C1028" t="s">
        <v>820</v>
      </c>
      <c r="D1028" t="s">
        <v>732</v>
      </c>
      <c r="E1028" t="s">
        <v>498</v>
      </c>
      <c r="F1028" t="s">
        <v>497</v>
      </c>
      <c r="G1028" t="s">
        <v>810</v>
      </c>
      <c r="H1028" t="s">
        <v>498</v>
      </c>
      <c r="I1028">
        <v>2118165</v>
      </c>
      <c r="J1028" t="s">
        <v>821</v>
      </c>
      <c r="K1028" t="s">
        <v>498</v>
      </c>
      <c r="L1028" t="s">
        <v>812</v>
      </c>
      <c r="M1028" t="s">
        <v>723</v>
      </c>
      <c r="N1028" t="s">
        <v>724</v>
      </c>
      <c r="O1028" t="s">
        <v>56</v>
      </c>
      <c r="P1028" t="s">
        <v>725</v>
      </c>
      <c r="Q1028">
        <v>28818.639999999999</v>
      </c>
      <c r="R1028">
        <v>28818.639999999999</v>
      </c>
      <c r="S1028" t="str">
        <f t="shared" si="16"/>
        <v>薯一薯二文化传媒（上海）有限公司行吟信息科技(上海)有限公司CPC</v>
      </c>
      <c r="T1028" t="e">
        <f>VLOOKUP(S:S,[1]Sheet1!N:N,1,0)</f>
        <v>#N/A</v>
      </c>
    </row>
    <row r="1029" spans="1:20" x14ac:dyDescent="0.15">
      <c r="A1029">
        <v>20230415</v>
      </c>
      <c r="B1029">
        <v>33760972</v>
      </c>
      <c r="C1029" t="s">
        <v>820</v>
      </c>
      <c r="D1029" t="s">
        <v>732</v>
      </c>
      <c r="E1029" t="s">
        <v>498</v>
      </c>
      <c r="F1029" t="s">
        <v>497</v>
      </c>
      <c r="G1029" t="s">
        <v>810</v>
      </c>
      <c r="H1029" t="s">
        <v>498</v>
      </c>
      <c r="I1029">
        <v>2118165</v>
      </c>
      <c r="J1029" t="s">
        <v>821</v>
      </c>
      <c r="K1029" t="s">
        <v>498</v>
      </c>
      <c r="L1029" t="s">
        <v>812</v>
      </c>
      <c r="M1029" t="s">
        <v>723</v>
      </c>
      <c r="N1029" t="s">
        <v>724</v>
      </c>
      <c r="O1029" t="s">
        <v>56</v>
      </c>
      <c r="P1029" t="s">
        <v>725</v>
      </c>
      <c r="Q1029">
        <v>52001.84</v>
      </c>
      <c r="R1029">
        <v>52001.84</v>
      </c>
      <c r="S1029" t="str">
        <f t="shared" si="16"/>
        <v>薯一薯二文化传媒（上海）有限公司行吟信息科技(上海)有限公司CPC</v>
      </c>
      <c r="T1029" t="e">
        <f>VLOOKUP(S:S,[1]Sheet1!N:N,1,0)</f>
        <v>#N/A</v>
      </c>
    </row>
    <row r="1030" spans="1:20" x14ac:dyDescent="0.15">
      <c r="A1030">
        <v>20230416</v>
      </c>
      <c r="B1030">
        <v>33760972</v>
      </c>
      <c r="C1030" t="s">
        <v>820</v>
      </c>
      <c r="D1030" t="s">
        <v>732</v>
      </c>
      <c r="E1030" t="s">
        <v>498</v>
      </c>
      <c r="F1030" t="s">
        <v>497</v>
      </c>
      <c r="G1030" t="s">
        <v>810</v>
      </c>
      <c r="H1030" t="s">
        <v>498</v>
      </c>
      <c r="I1030">
        <v>2118165</v>
      </c>
      <c r="J1030" t="s">
        <v>821</v>
      </c>
      <c r="K1030" t="s">
        <v>498</v>
      </c>
      <c r="L1030" t="s">
        <v>812</v>
      </c>
      <c r="M1030" t="s">
        <v>723</v>
      </c>
      <c r="N1030" t="s">
        <v>724</v>
      </c>
      <c r="O1030" t="s">
        <v>56</v>
      </c>
      <c r="P1030" t="s">
        <v>725</v>
      </c>
      <c r="Q1030">
        <v>21157.61</v>
      </c>
      <c r="R1030">
        <v>21157.61</v>
      </c>
      <c r="S1030" t="str">
        <f t="shared" si="16"/>
        <v>薯一薯二文化传媒（上海）有限公司行吟信息科技(上海)有限公司CPC</v>
      </c>
      <c r="T1030" t="e">
        <f>VLOOKUP(S:S,[1]Sheet1!N:N,1,0)</f>
        <v>#N/A</v>
      </c>
    </row>
    <row r="1031" spans="1:20" x14ac:dyDescent="0.15">
      <c r="A1031">
        <v>20230417</v>
      </c>
      <c r="B1031">
        <v>33760972</v>
      </c>
      <c r="C1031" t="s">
        <v>820</v>
      </c>
      <c r="D1031" t="s">
        <v>732</v>
      </c>
      <c r="E1031" t="s">
        <v>498</v>
      </c>
      <c r="F1031" t="s">
        <v>497</v>
      </c>
      <c r="G1031" t="s">
        <v>810</v>
      </c>
      <c r="H1031" t="s">
        <v>498</v>
      </c>
      <c r="I1031">
        <v>2118165</v>
      </c>
      <c r="J1031" t="s">
        <v>821</v>
      </c>
      <c r="K1031" t="s">
        <v>498</v>
      </c>
      <c r="L1031" t="s">
        <v>812</v>
      </c>
      <c r="M1031" t="s">
        <v>723</v>
      </c>
      <c r="N1031" t="s">
        <v>724</v>
      </c>
      <c r="O1031" t="s">
        <v>56</v>
      </c>
      <c r="P1031" t="s">
        <v>725</v>
      </c>
      <c r="Q1031">
        <v>44358.15</v>
      </c>
      <c r="R1031">
        <v>44358.15</v>
      </c>
      <c r="S1031" t="str">
        <f t="shared" si="16"/>
        <v>薯一薯二文化传媒（上海）有限公司行吟信息科技(上海)有限公司CPC</v>
      </c>
      <c r="T1031" t="e">
        <f>VLOOKUP(S:S,[1]Sheet1!N:N,1,0)</f>
        <v>#N/A</v>
      </c>
    </row>
    <row r="1032" spans="1:20" x14ac:dyDescent="0.15">
      <c r="A1032">
        <v>20230418</v>
      </c>
      <c r="B1032">
        <v>33760972</v>
      </c>
      <c r="C1032" t="s">
        <v>820</v>
      </c>
      <c r="D1032" t="s">
        <v>732</v>
      </c>
      <c r="E1032" t="s">
        <v>498</v>
      </c>
      <c r="F1032" t="s">
        <v>497</v>
      </c>
      <c r="G1032" t="s">
        <v>810</v>
      </c>
      <c r="H1032" t="s">
        <v>498</v>
      </c>
      <c r="I1032">
        <v>2118165</v>
      </c>
      <c r="J1032" t="s">
        <v>821</v>
      </c>
      <c r="K1032" t="s">
        <v>498</v>
      </c>
      <c r="L1032" t="s">
        <v>812</v>
      </c>
      <c r="M1032" t="s">
        <v>723</v>
      </c>
      <c r="N1032" t="s">
        <v>724</v>
      </c>
      <c r="O1032" t="s">
        <v>56</v>
      </c>
      <c r="P1032" t="s">
        <v>725</v>
      </c>
      <c r="Q1032">
        <v>53158.49</v>
      </c>
      <c r="R1032">
        <v>53158.49</v>
      </c>
      <c r="S1032" t="str">
        <f t="shared" si="16"/>
        <v>薯一薯二文化传媒（上海）有限公司行吟信息科技(上海)有限公司CPC</v>
      </c>
      <c r="T1032" t="e">
        <f>VLOOKUP(S:S,[1]Sheet1!N:N,1,0)</f>
        <v>#N/A</v>
      </c>
    </row>
    <row r="1033" spans="1:20" x14ac:dyDescent="0.15">
      <c r="A1033">
        <v>20230419</v>
      </c>
      <c r="B1033">
        <v>33760972</v>
      </c>
      <c r="C1033" t="s">
        <v>820</v>
      </c>
      <c r="D1033" t="s">
        <v>732</v>
      </c>
      <c r="E1033" t="s">
        <v>498</v>
      </c>
      <c r="F1033" t="s">
        <v>497</v>
      </c>
      <c r="G1033" t="s">
        <v>810</v>
      </c>
      <c r="H1033" t="s">
        <v>498</v>
      </c>
      <c r="I1033">
        <v>2118165</v>
      </c>
      <c r="J1033" t="s">
        <v>821</v>
      </c>
      <c r="K1033" t="s">
        <v>498</v>
      </c>
      <c r="L1033" t="s">
        <v>812</v>
      </c>
      <c r="M1033" t="s">
        <v>723</v>
      </c>
      <c r="N1033" t="s">
        <v>724</v>
      </c>
      <c r="O1033" t="s">
        <v>56</v>
      </c>
      <c r="P1033" t="s">
        <v>725</v>
      </c>
      <c r="Q1033">
        <v>34154.33</v>
      </c>
      <c r="R1033">
        <v>34154.33</v>
      </c>
      <c r="S1033" t="str">
        <f t="shared" si="16"/>
        <v>薯一薯二文化传媒（上海）有限公司行吟信息科技(上海)有限公司CPC</v>
      </c>
      <c r="T1033" t="e">
        <f>VLOOKUP(S:S,[1]Sheet1!N:N,1,0)</f>
        <v>#N/A</v>
      </c>
    </row>
    <row r="1034" spans="1:20" x14ac:dyDescent="0.15">
      <c r="A1034">
        <v>20230420</v>
      </c>
      <c r="B1034">
        <v>33760972</v>
      </c>
      <c r="C1034" t="s">
        <v>820</v>
      </c>
      <c r="D1034" t="s">
        <v>732</v>
      </c>
      <c r="E1034" t="s">
        <v>498</v>
      </c>
      <c r="F1034" t="s">
        <v>497</v>
      </c>
      <c r="G1034" t="s">
        <v>810</v>
      </c>
      <c r="H1034" t="s">
        <v>498</v>
      </c>
      <c r="I1034">
        <v>2118165</v>
      </c>
      <c r="J1034" t="s">
        <v>821</v>
      </c>
      <c r="K1034" t="s">
        <v>498</v>
      </c>
      <c r="L1034" t="s">
        <v>812</v>
      </c>
      <c r="M1034" t="s">
        <v>723</v>
      </c>
      <c r="N1034" t="s">
        <v>724</v>
      </c>
      <c r="O1034" t="s">
        <v>56</v>
      </c>
      <c r="P1034" t="s">
        <v>725</v>
      </c>
      <c r="Q1034">
        <v>20303.400000000001</v>
      </c>
      <c r="R1034">
        <v>20303.400000000001</v>
      </c>
      <c r="S1034" t="str">
        <f t="shared" si="16"/>
        <v>薯一薯二文化传媒（上海）有限公司行吟信息科技(上海)有限公司CPC</v>
      </c>
      <c r="T1034" t="e">
        <f>VLOOKUP(S:S,[1]Sheet1!N:N,1,0)</f>
        <v>#N/A</v>
      </c>
    </row>
    <row r="1035" spans="1:20" x14ac:dyDescent="0.15">
      <c r="A1035">
        <v>20230401</v>
      </c>
      <c r="B1035">
        <v>33761193</v>
      </c>
      <c r="C1035" t="s">
        <v>822</v>
      </c>
      <c r="D1035" t="s">
        <v>732</v>
      </c>
      <c r="E1035" t="s">
        <v>498</v>
      </c>
      <c r="F1035" t="s">
        <v>497</v>
      </c>
      <c r="G1035" t="s">
        <v>810</v>
      </c>
      <c r="H1035" t="s">
        <v>498</v>
      </c>
      <c r="I1035">
        <v>2118165</v>
      </c>
      <c r="J1035" t="s">
        <v>821</v>
      </c>
      <c r="K1035" t="s">
        <v>498</v>
      </c>
      <c r="L1035" t="s">
        <v>812</v>
      </c>
      <c r="M1035" t="s">
        <v>723</v>
      </c>
      <c r="N1035" t="s">
        <v>724</v>
      </c>
      <c r="O1035" t="s">
        <v>56</v>
      </c>
      <c r="P1035" t="s">
        <v>725</v>
      </c>
      <c r="Q1035">
        <v>4329.17</v>
      </c>
      <c r="R1035">
        <v>4329.17</v>
      </c>
      <c r="S1035" t="str">
        <f t="shared" si="16"/>
        <v>薯一薯二文化传媒（上海）有限公司行吟信息科技(上海)有限公司CPC</v>
      </c>
      <c r="T1035" t="e">
        <f>VLOOKUP(S:S,[1]Sheet1!N:N,1,0)</f>
        <v>#N/A</v>
      </c>
    </row>
    <row r="1036" spans="1:20" x14ac:dyDescent="0.15">
      <c r="A1036">
        <v>20230402</v>
      </c>
      <c r="B1036">
        <v>33761193</v>
      </c>
      <c r="C1036" t="s">
        <v>822</v>
      </c>
      <c r="D1036" t="s">
        <v>732</v>
      </c>
      <c r="E1036" t="s">
        <v>498</v>
      </c>
      <c r="F1036" t="s">
        <v>497</v>
      </c>
      <c r="G1036" t="s">
        <v>810</v>
      </c>
      <c r="H1036" t="s">
        <v>498</v>
      </c>
      <c r="I1036">
        <v>2118165</v>
      </c>
      <c r="J1036" t="s">
        <v>821</v>
      </c>
      <c r="K1036" t="s">
        <v>498</v>
      </c>
      <c r="L1036" t="s">
        <v>812</v>
      </c>
      <c r="M1036" t="s">
        <v>723</v>
      </c>
      <c r="N1036" t="s">
        <v>724</v>
      </c>
      <c r="O1036" t="s">
        <v>56</v>
      </c>
      <c r="P1036" t="s">
        <v>725</v>
      </c>
      <c r="Q1036">
        <v>5315.19</v>
      </c>
      <c r="R1036">
        <v>5315.19</v>
      </c>
      <c r="S1036" t="str">
        <f t="shared" si="16"/>
        <v>薯一薯二文化传媒（上海）有限公司行吟信息科技(上海)有限公司CPC</v>
      </c>
      <c r="T1036" t="e">
        <f>VLOOKUP(S:S,[1]Sheet1!N:N,1,0)</f>
        <v>#N/A</v>
      </c>
    </row>
    <row r="1037" spans="1:20" x14ac:dyDescent="0.15">
      <c r="A1037">
        <v>20230403</v>
      </c>
      <c r="B1037">
        <v>33761193</v>
      </c>
      <c r="C1037" t="s">
        <v>822</v>
      </c>
      <c r="D1037" t="s">
        <v>732</v>
      </c>
      <c r="E1037" t="s">
        <v>498</v>
      </c>
      <c r="F1037" t="s">
        <v>497</v>
      </c>
      <c r="G1037" t="s">
        <v>810</v>
      </c>
      <c r="H1037" t="s">
        <v>498</v>
      </c>
      <c r="I1037">
        <v>2118165</v>
      </c>
      <c r="J1037" t="s">
        <v>821</v>
      </c>
      <c r="K1037" t="s">
        <v>498</v>
      </c>
      <c r="L1037" t="s">
        <v>812</v>
      </c>
      <c r="M1037" t="s">
        <v>723</v>
      </c>
      <c r="N1037" t="s">
        <v>724</v>
      </c>
      <c r="O1037" t="s">
        <v>56</v>
      </c>
      <c r="P1037" t="s">
        <v>725</v>
      </c>
      <c r="Q1037">
        <v>4405.8900000000003</v>
      </c>
      <c r="R1037">
        <v>4405.8900000000003</v>
      </c>
      <c r="S1037" t="str">
        <f t="shared" si="16"/>
        <v>薯一薯二文化传媒（上海）有限公司行吟信息科技(上海)有限公司CPC</v>
      </c>
      <c r="T1037" t="e">
        <f>VLOOKUP(S:S,[1]Sheet1!N:N,1,0)</f>
        <v>#N/A</v>
      </c>
    </row>
    <row r="1038" spans="1:20" x14ac:dyDescent="0.15">
      <c r="A1038">
        <v>20230404</v>
      </c>
      <c r="B1038">
        <v>33761193</v>
      </c>
      <c r="C1038" t="s">
        <v>822</v>
      </c>
      <c r="D1038" t="s">
        <v>732</v>
      </c>
      <c r="E1038" t="s">
        <v>498</v>
      </c>
      <c r="F1038" t="s">
        <v>497</v>
      </c>
      <c r="G1038" t="s">
        <v>810</v>
      </c>
      <c r="H1038" t="s">
        <v>498</v>
      </c>
      <c r="I1038">
        <v>2118165</v>
      </c>
      <c r="J1038" t="s">
        <v>821</v>
      </c>
      <c r="K1038" t="s">
        <v>498</v>
      </c>
      <c r="L1038" t="s">
        <v>812</v>
      </c>
      <c r="M1038" t="s">
        <v>723</v>
      </c>
      <c r="N1038" t="s">
        <v>724</v>
      </c>
      <c r="O1038" t="s">
        <v>56</v>
      </c>
      <c r="P1038" t="s">
        <v>725</v>
      </c>
      <c r="Q1038">
        <v>4113.25</v>
      </c>
      <c r="R1038">
        <v>4113.25</v>
      </c>
      <c r="S1038" t="str">
        <f t="shared" si="16"/>
        <v>薯一薯二文化传媒（上海）有限公司行吟信息科技(上海)有限公司CPC</v>
      </c>
      <c r="T1038" t="e">
        <f>VLOOKUP(S:S,[1]Sheet1!N:N,1,0)</f>
        <v>#N/A</v>
      </c>
    </row>
    <row r="1039" spans="1:20" x14ac:dyDescent="0.15">
      <c r="A1039">
        <v>20230405</v>
      </c>
      <c r="B1039">
        <v>33761193</v>
      </c>
      <c r="C1039" t="s">
        <v>822</v>
      </c>
      <c r="D1039" t="s">
        <v>732</v>
      </c>
      <c r="E1039" t="s">
        <v>498</v>
      </c>
      <c r="F1039" t="s">
        <v>497</v>
      </c>
      <c r="G1039" t="s">
        <v>810</v>
      </c>
      <c r="H1039" t="s">
        <v>498</v>
      </c>
      <c r="I1039">
        <v>2118165</v>
      </c>
      <c r="J1039" t="s">
        <v>821</v>
      </c>
      <c r="K1039" t="s">
        <v>498</v>
      </c>
      <c r="L1039" t="s">
        <v>812</v>
      </c>
      <c r="M1039" t="s">
        <v>723</v>
      </c>
      <c r="N1039" t="s">
        <v>724</v>
      </c>
      <c r="O1039" t="s">
        <v>56</v>
      </c>
      <c r="P1039" t="s">
        <v>725</v>
      </c>
      <c r="Q1039">
        <v>5157.3900000000003</v>
      </c>
      <c r="R1039">
        <v>5157.3900000000003</v>
      </c>
      <c r="S1039" t="str">
        <f t="shared" si="16"/>
        <v>薯一薯二文化传媒（上海）有限公司行吟信息科技(上海)有限公司CPC</v>
      </c>
      <c r="T1039" t="e">
        <f>VLOOKUP(S:S,[1]Sheet1!N:N,1,0)</f>
        <v>#N/A</v>
      </c>
    </row>
    <row r="1040" spans="1:20" x14ac:dyDescent="0.15">
      <c r="A1040">
        <v>20230406</v>
      </c>
      <c r="B1040">
        <v>33761193</v>
      </c>
      <c r="C1040" t="s">
        <v>822</v>
      </c>
      <c r="D1040" t="s">
        <v>732</v>
      </c>
      <c r="E1040" t="s">
        <v>498</v>
      </c>
      <c r="F1040" t="s">
        <v>497</v>
      </c>
      <c r="G1040" t="s">
        <v>810</v>
      </c>
      <c r="H1040" t="s">
        <v>498</v>
      </c>
      <c r="I1040">
        <v>2118165</v>
      </c>
      <c r="J1040" t="s">
        <v>821</v>
      </c>
      <c r="K1040" t="s">
        <v>498</v>
      </c>
      <c r="L1040" t="s">
        <v>812</v>
      </c>
      <c r="M1040" t="s">
        <v>723</v>
      </c>
      <c r="N1040" t="s">
        <v>724</v>
      </c>
      <c r="O1040" t="s">
        <v>56</v>
      </c>
      <c r="P1040" t="s">
        <v>725</v>
      </c>
      <c r="Q1040">
        <v>5015.78</v>
      </c>
      <c r="R1040">
        <v>5015.78</v>
      </c>
      <c r="S1040" t="str">
        <f t="shared" si="16"/>
        <v>薯一薯二文化传媒（上海）有限公司行吟信息科技(上海)有限公司CPC</v>
      </c>
      <c r="T1040" t="e">
        <f>VLOOKUP(S:S,[1]Sheet1!N:N,1,0)</f>
        <v>#N/A</v>
      </c>
    </row>
    <row r="1041" spans="1:20" x14ac:dyDescent="0.15">
      <c r="A1041">
        <v>20230407</v>
      </c>
      <c r="B1041">
        <v>33761193</v>
      </c>
      <c r="C1041" t="s">
        <v>822</v>
      </c>
      <c r="D1041" t="s">
        <v>732</v>
      </c>
      <c r="E1041" t="s">
        <v>498</v>
      </c>
      <c r="F1041" t="s">
        <v>497</v>
      </c>
      <c r="G1041" t="s">
        <v>810</v>
      </c>
      <c r="H1041" t="s">
        <v>498</v>
      </c>
      <c r="I1041">
        <v>2118165</v>
      </c>
      <c r="J1041" t="s">
        <v>821</v>
      </c>
      <c r="K1041" t="s">
        <v>498</v>
      </c>
      <c r="L1041" t="s">
        <v>812</v>
      </c>
      <c r="M1041" t="s">
        <v>723</v>
      </c>
      <c r="N1041" t="s">
        <v>724</v>
      </c>
      <c r="O1041" t="s">
        <v>56</v>
      </c>
      <c r="P1041" t="s">
        <v>725</v>
      </c>
      <c r="Q1041">
        <v>5229.8599999999997</v>
      </c>
      <c r="R1041">
        <v>5229.8599999999997</v>
      </c>
      <c r="S1041" t="str">
        <f t="shared" si="16"/>
        <v>薯一薯二文化传媒（上海）有限公司行吟信息科技(上海)有限公司CPC</v>
      </c>
      <c r="T1041" t="e">
        <f>VLOOKUP(S:S,[1]Sheet1!N:N,1,0)</f>
        <v>#N/A</v>
      </c>
    </row>
    <row r="1042" spans="1:20" x14ac:dyDescent="0.15">
      <c r="A1042">
        <v>20230408</v>
      </c>
      <c r="B1042">
        <v>33761193</v>
      </c>
      <c r="C1042" t="s">
        <v>822</v>
      </c>
      <c r="D1042" t="s">
        <v>732</v>
      </c>
      <c r="E1042" t="s">
        <v>498</v>
      </c>
      <c r="F1042" t="s">
        <v>497</v>
      </c>
      <c r="G1042" t="s">
        <v>810</v>
      </c>
      <c r="H1042" t="s">
        <v>498</v>
      </c>
      <c r="I1042">
        <v>2118165</v>
      </c>
      <c r="J1042" t="s">
        <v>821</v>
      </c>
      <c r="K1042" t="s">
        <v>498</v>
      </c>
      <c r="L1042" t="s">
        <v>812</v>
      </c>
      <c r="M1042" t="s">
        <v>723</v>
      </c>
      <c r="N1042" t="s">
        <v>724</v>
      </c>
      <c r="O1042" t="s">
        <v>56</v>
      </c>
      <c r="P1042" t="s">
        <v>725</v>
      </c>
      <c r="Q1042">
        <v>6585.3</v>
      </c>
      <c r="R1042">
        <v>6585.3</v>
      </c>
      <c r="S1042" t="str">
        <f t="shared" si="16"/>
        <v>薯一薯二文化传媒（上海）有限公司行吟信息科技(上海)有限公司CPC</v>
      </c>
      <c r="T1042" t="e">
        <f>VLOOKUP(S:S,[1]Sheet1!N:N,1,0)</f>
        <v>#N/A</v>
      </c>
    </row>
    <row r="1043" spans="1:20" x14ac:dyDescent="0.15">
      <c r="A1043">
        <v>20230409</v>
      </c>
      <c r="B1043">
        <v>33761193</v>
      </c>
      <c r="C1043" t="s">
        <v>822</v>
      </c>
      <c r="D1043" t="s">
        <v>732</v>
      </c>
      <c r="E1043" t="s">
        <v>498</v>
      </c>
      <c r="F1043" t="s">
        <v>497</v>
      </c>
      <c r="G1043" t="s">
        <v>810</v>
      </c>
      <c r="H1043" t="s">
        <v>498</v>
      </c>
      <c r="I1043">
        <v>2118165</v>
      </c>
      <c r="J1043" t="s">
        <v>821</v>
      </c>
      <c r="K1043" t="s">
        <v>498</v>
      </c>
      <c r="L1043" t="s">
        <v>812</v>
      </c>
      <c r="M1043" t="s">
        <v>723</v>
      </c>
      <c r="N1043" t="s">
        <v>724</v>
      </c>
      <c r="O1043" t="s">
        <v>56</v>
      </c>
      <c r="P1043" t="s">
        <v>725</v>
      </c>
      <c r="Q1043">
        <v>6238.84</v>
      </c>
      <c r="R1043">
        <v>6238.84</v>
      </c>
      <c r="S1043" t="str">
        <f t="shared" si="16"/>
        <v>薯一薯二文化传媒（上海）有限公司行吟信息科技(上海)有限公司CPC</v>
      </c>
      <c r="T1043" t="e">
        <f>VLOOKUP(S:S,[1]Sheet1!N:N,1,0)</f>
        <v>#N/A</v>
      </c>
    </row>
    <row r="1044" spans="1:20" x14ac:dyDescent="0.15">
      <c r="A1044">
        <v>20230410</v>
      </c>
      <c r="B1044">
        <v>33761193</v>
      </c>
      <c r="C1044" t="s">
        <v>822</v>
      </c>
      <c r="D1044" t="s">
        <v>732</v>
      </c>
      <c r="E1044" t="s">
        <v>498</v>
      </c>
      <c r="F1044" t="s">
        <v>497</v>
      </c>
      <c r="G1044" t="s">
        <v>810</v>
      </c>
      <c r="H1044" t="s">
        <v>498</v>
      </c>
      <c r="I1044">
        <v>2118165</v>
      </c>
      <c r="J1044" t="s">
        <v>821</v>
      </c>
      <c r="K1044" t="s">
        <v>498</v>
      </c>
      <c r="L1044" t="s">
        <v>812</v>
      </c>
      <c r="M1044" t="s">
        <v>723</v>
      </c>
      <c r="N1044" t="s">
        <v>724</v>
      </c>
      <c r="O1044" t="s">
        <v>56</v>
      </c>
      <c r="P1044" t="s">
        <v>725</v>
      </c>
      <c r="Q1044">
        <v>3927.19</v>
      </c>
      <c r="R1044">
        <v>3927.19</v>
      </c>
      <c r="S1044" t="str">
        <f t="shared" si="16"/>
        <v>薯一薯二文化传媒（上海）有限公司行吟信息科技(上海)有限公司CPC</v>
      </c>
      <c r="T1044" t="e">
        <f>VLOOKUP(S:S,[1]Sheet1!N:N,1,0)</f>
        <v>#N/A</v>
      </c>
    </row>
    <row r="1045" spans="1:20" x14ac:dyDescent="0.15">
      <c r="A1045">
        <v>20230411</v>
      </c>
      <c r="B1045">
        <v>33761193</v>
      </c>
      <c r="C1045" t="s">
        <v>822</v>
      </c>
      <c r="D1045" t="s">
        <v>732</v>
      </c>
      <c r="E1045" t="s">
        <v>498</v>
      </c>
      <c r="F1045" t="s">
        <v>497</v>
      </c>
      <c r="G1045" t="s">
        <v>810</v>
      </c>
      <c r="H1045" t="s">
        <v>498</v>
      </c>
      <c r="I1045">
        <v>2118165</v>
      </c>
      <c r="J1045" t="s">
        <v>821</v>
      </c>
      <c r="K1045" t="s">
        <v>498</v>
      </c>
      <c r="L1045" t="s">
        <v>812</v>
      </c>
      <c r="M1045" t="s">
        <v>723</v>
      </c>
      <c r="N1045" t="s">
        <v>724</v>
      </c>
      <c r="O1045" t="s">
        <v>56</v>
      </c>
      <c r="P1045" t="s">
        <v>725</v>
      </c>
      <c r="Q1045">
        <v>3826.78</v>
      </c>
      <c r="R1045">
        <v>3826.78</v>
      </c>
      <c r="S1045" t="str">
        <f t="shared" si="16"/>
        <v>薯一薯二文化传媒（上海）有限公司行吟信息科技(上海)有限公司CPC</v>
      </c>
      <c r="T1045" t="e">
        <f>VLOOKUP(S:S,[1]Sheet1!N:N,1,0)</f>
        <v>#N/A</v>
      </c>
    </row>
    <row r="1046" spans="1:20" x14ac:dyDescent="0.15">
      <c r="A1046">
        <v>20230412</v>
      </c>
      <c r="B1046">
        <v>33761193</v>
      </c>
      <c r="C1046" t="s">
        <v>822</v>
      </c>
      <c r="D1046" t="s">
        <v>732</v>
      </c>
      <c r="E1046" t="s">
        <v>498</v>
      </c>
      <c r="F1046" t="s">
        <v>497</v>
      </c>
      <c r="G1046" t="s">
        <v>810</v>
      </c>
      <c r="H1046" t="s">
        <v>498</v>
      </c>
      <c r="I1046">
        <v>2118165</v>
      </c>
      <c r="J1046" t="s">
        <v>821</v>
      </c>
      <c r="K1046" t="s">
        <v>498</v>
      </c>
      <c r="L1046" t="s">
        <v>812</v>
      </c>
      <c r="M1046" t="s">
        <v>723</v>
      </c>
      <c r="N1046" t="s">
        <v>724</v>
      </c>
      <c r="O1046" t="s">
        <v>56</v>
      </c>
      <c r="P1046" t="s">
        <v>725</v>
      </c>
      <c r="Q1046">
        <v>4110.01</v>
      </c>
      <c r="R1046">
        <v>4110.01</v>
      </c>
      <c r="S1046" t="str">
        <f t="shared" si="16"/>
        <v>薯一薯二文化传媒（上海）有限公司行吟信息科技(上海)有限公司CPC</v>
      </c>
      <c r="T1046" t="e">
        <f>VLOOKUP(S:S,[1]Sheet1!N:N,1,0)</f>
        <v>#N/A</v>
      </c>
    </row>
    <row r="1047" spans="1:20" x14ac:dyDescent="0.15">
      <c r="A1047">
        <v>20230413</v>
      </c>
      <c r="B1047">
        <v>33761193</v>
      </c>
      <c r="C1047" t="s">
        <v>822</v>
      </c>
      <c r="D1047" t="s">
        <v>732</v>
      </c>
      <c r="E1047" t="s">
        <v>498</v>
      </c>
      <c r="F1047" t="s">
        <v>497</v>
      </c>
      <c r="G1047" t="s">
        <v>810</v>
      </c>
      <c r="H1047" t="s">
        <v>498</v>
      </c>
      <c r="I1047">
        <v>2118165</v>
      </c>
      <c r="J1047" t="s">
        <v>821</v>
      </c>
      <c r="K1047" t="s">
        <v>498</v>
      </c>
      <c r="L1047" t="s">
        <v>812</v>
      </c>
      <c r="M1047" t="s">
        <v>723</v>
      </c>
      <c r="N1047" t="s">
        <v>724</v>
      </c>
      <c r="O1047" t="s">
        <v>56</v>
      </c>
      <c r="P1047" t="s">
        <v>725</v>
      </c>
      <c r="Q1047">
        <v>3849.22</v>
      </c>
      <c r="R1047">
        <v>3849.22</v>
      </c>
      <c r="S1047" t="str">
        <f t="shared" si="16"/>
        <v>薯一薯二文化传媒（上海）有限公司行吟信息科技(上海)有限公司CPC</v>
      </c>
      <c r="T1047" t="e">
        <f>VLOOKUP(S:S,[1]Sheet1!N:N,1,0)</f>
        <v>#N/A</v>
      </c>
    </row>
    <row r="1048" spans="1:20" x14ac:dyDescent="0.15">
      <c r="A1048">
        <v>20230414</v>
      </c>
      <c r="B1048">
        <v>33761193</v>
      </c>
      <c r="C1048" t="s">
        <v>822</v>
      </c>
      <c r="D1048" t="s">
        <v>732</v>
      </c>
      <c r="E1048" t="s">
        <v>498</v>
      </c>
      <c r="F1048" t="s">
        <v>497</v>
      </c>
      <c r="G1048" t="s">
        <v>810</v>
      </c>
      <c r="H1048" t="s">
        <v>498</v>
      </c>
      <c r="I1048">
        <v>2118165</v>
      </c>
      <c r="J1048" t="s">
        <v>821</v>
      </c>
      <c r="K1048" t="s">
        <v>498</v>
      </c>
      <c r="L1048" t="s">
        <v>812</v>
      </c>
      <c r="M1048" t="s">
        <v>723</v>
      </c>
      <c r="N1048" t="s">
        <v>724</v>
      </c>
      <c r="O1048" t="s">
        <v>56</v>
      </c>
      <c r="P1048" t="s">
        <v>725</v>
      </c>
      <c r="Q1048">
        <v>3681.83</v>
      </c>
      <c r="R1048">
        <v>3681.83</v>
      </c>
      <c r="S1048" t="str">
        <f t="shared" si="16"/>
        <v>薯一薯二文化传媒（上海）有限公司行吟信息科技(上海)有限公司CPC</v>
      </c>
      <c r="T1048" t="e">
        <f>VLOOKUP(S:S,[1]Sheet1!N:N,1,0)</f>
        <v>#N/A</v>
      </c>
    </row>
    <row r="1049" spans="1:20" x14ac:dyDescent="0.15">
      <c r="A1049">
        <v>20230415</v>
      </c>
      <c r="B1049">
        <v>33761193</v>
      </c>
      <c r="C1049" t="s">
        <v>822</v>
      </c>
      <c r="D1049" t="s">
        <v>732</v>
      </c>
      <c r="E1049" t="s">
        <v>498</v>
      </c>
      <c r="F1049" t="s">
        <v>497</v>
      </c>
      <c r="G1049" t="s">
        <v>810</v>
      </c>
      <c r="H1049" t="s">
        <v>498</v>
      </c>
      <c r="I1049">
        <v>2118165</v>
      </c>
      <c r="J1049" t="s">
        <v>821</v>
      </c>
      <c r="K1049" t="s">
        <v>498</v>
      </c>
      <c r="L1049" t="s">
        <v>812</v>
      </c>
      <c r="M1049" t="s">
        <v>723</v>
      </c>
      <c r="N1049" t="s">
        <v>724</v>
      </c>
      <c r="O1049" t="s">
        <v>56</v>
      </c>
      <c r="P1049" t="s">
        <v>725</v>
      </c>
      <c r="Q1049">
        <v>4672.1000000000004</v>
      </c>
      <c r="R1049">
        <v>4672.1000000000004</v>
      </c>
      <c r="S1049" t="str">
        <f t="shared" si="16"/>
        <v>薯一薯二文化传媒（上海）有限公司行吟信息科技(上海)有限公司CPC</v>
      </c>
      <c r="T1049" t="e">
        <f>VLOOKUP(S:S,[1]Sheet1!N:N,1,0)</f>
        <v>#N/A</v>
      </c>
    </row>
    <row r="1050" spans="1:20" x14ac:dyDescent="0.15">
      <c r="A1050">
        <v>20230416</v>
      </c>
      <c r="B1050">
        <v>33761193</v>
      </c>
      <c r="C1050" t="s">
        <v>822</v>
      </c>
      <c r="D1050" t="s">
        <v>732</v>
      </c>
      <c r="E1050" t="s">
        <v>498</v>
      </c>
      <c r="F1050" t="s">
        <v>497</v>
      </c>
      <c r="G1050" t="s">
        <v>810</v>
      </c>
      <c r="H1050" t="s">
        <v>498</v>
      </c>
      <c r="I1050">
        <v>2118165</v>
      </c>
      <c r="J1050" t="s">
        <v>821</v>
      </c>
      <c r="K1050" t="s">
        <v>498</v>
      </c>
      <c r="L1050" t="s">
        <v>812</v>
      </c>
      <c r="M1050" t="s">
        <v>723</v>
      </c>
      <c r="N1050" t="s">
        <v>724</v>
      </c>
      <c r="O1050" t="s">
        <v>56</v>
      </c>
      <c r="P1050" t="s">
        <v>725</v>
      </c>
      <c r="Q1050">
        <v>5098.9799999999996</v>
      </c>
      <c r="R1050">
        <v>5098.9799999999996</v>
      </c>
      <c r="S1050" t="str">
        <f t="shared" si="16"/>
        <v>薯一薯二文化传媒（上海）有限公司行吟信息科技(上海)有限公司CPC</v>
      </c>
      <c r="T1050" t="e">
        <f>VLOOKUP(S:S,[1]Sheet1!N:N,1,0)</f>
        <v>#N/A</v>
      </c>
    </row>
    <row r="1051" spans="1:20" x14ac:dyDescent="0.15">
      <c r="A1051">
        <v>20230417</v>
      </c>
      <c r="B1051">
        <v>33761193</v>
      </c>
      <c r="C1051" t="s">
        <v>822</v>
      </c>
      <c r="D1051" t="s">
        <v>732</v>
      </c>
      <c r="E1051" t="s">
        <v>498</v>
      </c>
      <c r="F1051" t="s">
        <v>497</v>
      </c>
      <c r="G1051" t="s">
        <v>810</v>
      </c>
      <c r="H1051" t="s">
        <v>498</v>
      </c>
      <c r="I1051">
        <v>2118165</v>
      </c>
      <c r="J1051" t="s">
        <v>821</v>
      </c>
      <c r="K1051" t="s">
        <v>498</v>
      </c>
      <c r="L1051" t="s">
        <v>812</v>
      </c>
      <c r="M1051" t="s">
        <v>723</v>
      </c>
      <c r="N1051" t="s">
        <v>724</v>
      </c>
      <c r="O1051" t="s">
        <v>56</v>
      </c>
      <c r="P1051" t="s">
        <v>725</v>
      </c>
      <c r="Q1051">
        <v>4470.12</v>
      </c>
      <c r="R1051">
        <v>4470.12</v>
      </c>
      <c r="S1051" t="str">
        <f t="shared" si="16"/>
        <v>薯一薯二文化传媒（上海）有限公司行吟信息科技(上海)有限公司CPC</v>
      </c>
      <c r="T1051" t="e">
        <f>VLOOKUP(S:S,[1]Sheet1!N:N,1,0)</f>
        <v>#N/A</v>
      </c>
    </row>
    <row r="1052" spans="1:20" x14ac:dyDescent="0.15">
      <c r="A1052">
        <v>20230418</v>
      </c>
      <c r="B1052">
        <v>33761193</v>
      </c>
      <c r="C1052" t="s">
        <v>822</v>
      </c>
      <c r="D1052" t="s">
        <v>732</v>
      </c>
      <c r="E1052" t="s">
        <v>498</v>
      </c>
      <c r="F1052" t="s">
        <v>497</v>
      </c>
      <c r="G1052" t="s">
        <v>810</v>
      </c>
      <c r="H1052" t="s">
        <v>498</v>
      </c>
      <c r="I1052">
        <v>2118165</v>
      </c>
      <c r="J1052" t="s">
        <v>821</v>
      </c>
      <c r="K1052" t="s">
        <v>498</v>
      </c>
      <c r="L1052" t="s">
        <v>812</v>
      </c>
      <c r="M1052" t="s">
        <v>723</v>
      </c>
      <c r="N1052" t="s">
        <v>724</v>
      </c>
      <c r="O1052" t="s">
        <v>56</v>
      </c>
      <c r="P1052" t="s">
        <v>725</v>
      </c>
      <c r="Q1052">
        <v>5134.5200000000004</v>
      </c>
      <c r="R1052">
        <v>5134.5200000000004</v>
      </c>
      <c r="S1052" t="str">
        <f t="shared" si="16"/>
        <v>薯一薯二文化传媒（上海）有限公司行吟信息科技(上海)有限公司CPC</v>
      </c>
      <c r="T1052" t="e">
        <f>VLOOKUP(S:S,[1]Sheet1!N:N,1,0)</f>
        <v>#N/A</v>
      </c>
    </row>
    <row r="1053" spans="1:20" x14ac:dyDescent="0.15">
      <c r="A1053">
        <v>20230419</v>
      </c>
      <c r="B1053">
        <v>33761193</v>
      </c>
      <c r="C1053" t="s">
        <v>822</v>
      </c>
      <c r="D1053" t="s">
        <v>732</v>
      </c>
      <c r="E1053" t="s">
        <v>498</v>
      </c>
      <c r="F1053" t="s">
        <v>497</v>
      </c>
      <c r="G1053" t="s">
        <v>810</v>
      </c>
      <c r="H1053" t="s">
        <v>498</v>
      </c>
      <c r="I1053">
        <v>2118165</v>
      </c>
      <c r="J1053" t="s">
        <v>821</v>
      </c>
      <c r="K1053" t="s">
        <v>498</v>
      </c>
      <c r="L1053" t="s">
        <v>812</v>
      </c>
      <c r="M1053" t="s">
        <v>723</v>
      </c>
      <c r="N1053" t="s">
        <v>724</v>
      </c>
      <c r="O1053" t="s">
        <v>56</v>
      </c>
      <c r="P1053" t="s">
        <v>725</v>
      </c>
      <c r="Q1053">
        <v>3953.93</v>
      </c>
      <c r="R1053">
        <v>3953.93</v>
      </c>
      <c r="S1053" t="str">
        <f t="shared" si="16"/>
        <v>薯一薯二文化传媒（上海）有限公司行吟信息科技(上海)有限公司CPC</v>
      </c>
      <c r="T1053" t="e">
        <f>VLOOKUP(S:S,[1]Sheet1!N:N,1,0)</f>
        <v>#N/A</v>
      </c>
    </row>
    <row r="1054" spans="1:20" x14ac:dyDescent="0.15">
      <c r="A1054">
        <v>20230420</v>
      </c>
      <c r="B1054">
        <v>33761193</v>
      </c>
      <c r="C1054" t="s">
        <v>822</v>
      </c>
      <c r="D1054" t="s">
        <v>732</v>
      </c>
      <c r="E1054" t="s">
        <v>498</v>
      </c>
      <c r="F1054" t="s">
        <v>497</v>
      </c>
      <c r="G1054" t="s">
        <v>810</v>
      </c>
      <c r="H1054" t="s">
        <v>498</v>
      </c>
      <c r="I1054">
        <v>2118165</v>
      </c>
      <c r="J1054" t="s">
        <v>821</v>
      </c>
      <c r="K1054" t="s">
        <v>498</v>
      </c>
      <c r="L1054" t="s">
        <v>812</v>
      </c>
      <c r="M1054" t="s">
        <v>723</v>
      </c>
      <c r="N1054" t="s">
        <v>724</v>
      </c>
      <c r="O1054" t="s">
        <v>56</v>
      </c>
      <c r="P1054" t="s">
        <v>725</v>
      </c>
      <c r="Q1054">
        <v>1861.05</v>
      </c>
      <c r="R1054">
        <v>1861.05</v>
      </c>
      <c r="S1054" t="str">
        <f t="shared" si="16"/>
        <v>薯一薯二文化传媒（上海）有限公司行吟信息科技(上海)有限公司CPC</v>
      </c>
      <c r="T1054" t="e">
        <f>VLOOKUP(S:S,[1]Sheet1!N:N,1,0)</f>
        <v>#N/A</v>
      </c>
    </row>
    <row r="1055" spans="1:20" x14ac:dyDescent="0.15">
      <c r="A1055">
        <v>20230401</v>
      </c>
      <c r="B1055">
        <v>35767128</v>
      </c>
      <c r="C1055" t="s">
        <v>823</v>
      </c>
      <c r="D1055" t="s">
        <v>732</v>
      </c>
      <c r="E1055" t="s">
        <v>498</v>
      </c>
      <c r="F1055" t="s">
        <v>497</v>
      </c>
      <c r="G1055" t="s">
        <v>810</v>
      </c>
      <c r="H1055" t="s">
        <v>498</v>
      </c>
      <c r="I1055">
        <v>2118167</v>
      </c>
      <c r="J1055" t="s">
        <v>811</v>
      </c>
      <c r="K1055" t="s">
        <v>498</v>
      </c>
      <c r="L1055" t="s">
        <v>812</v>
      </c>
      <c r="M1055" t="s">
        <v>723</v>
      </c>
      <c r="N1055" t="s">
        <v>813</v>
      </c>
      <c r="O1055" t="s">
        <v>24</v>
      </c>
      <c r="P1055" t="s">
        <v>19</v>
      </c>
      <c r="Q1055">
        <v>5599.54</v>
      </c>
      <c r="R1055">
        <v>5599.54</v>
      </c>
      <c r="S1055" t="str">
        <f t="shared" si="16"/>
        <v>薯一薯二文化传媒（上海）有限公司行吟信息科技(上海)有限公司信息流</v>
      </c>
      <c r="T1055" t="e">
        <f>VLOOKUP(S:S,[1]Sheet1!N:N,1,0)</f>
        <v>#N/A</v>
      </c>
    </row>
    <row r="1056" spans="1:20" x14ac:dyDescent="0.15">
      <c r="A1056">
        <v>20230402</v>
      </c>
      <c r="B1056">
        <v>35767128</v>
      </c>
      <c r="C1056" t="s">
        <v>823</v>
      </c>
      <c r="D1056" t="s">
        <v>732</v>
      </c>
      <c r="E1056" t="s">
        <v>498</v>
      </c>
      <c r="F1056" t="s">
        <v>497</v>
      </c>
      <c r="G1056" t="s">
        <v>810</v>
      </c>
      <c r="H1056" t="s">
        <v>498</v>
      </c>
      <c r="I1056">
        <v>2118167</v>
      </c>
      <c r="J1056" t="s">
        <v>811</v>
      </c>
      <c r="K1056" t="s">
        <v>498</v>
      </c>
      <c r="L1056" t="s">
        <v>812</v>
      </c>
      <c r="M1056" t="s">
        <v>723</v>
      </c>
      <c r="N1056" t="s">
        <v>813</v>
      </c>
      <c r="O1056" t="s">
        <v>24</v>
      </c>
      <c r="P1056" t="s">
        <v>19</v>
      </c>
      <c r="Q1056">
        <v>4809.59</v>
      </c>
      <c r="R1056">
        <v>4809.59</v>
      </c>
      <c r="S1056" t="str">
        <f t="shared" si="16"/>
        <v>薯一薯二文化传媒（上海）有限公司行吟信息科技(上海)有限公司信息流</v>
      </c>
      <c r="T1056" t="e">
        <f>VLOOKUP(S:S,[1]Sheet1!N:N,1,0)</f>
        <v>#N/A</v>
      </c>
    </row>
    <row r="1057" spans="1:20" x14ac:dyDescent="0.15">
      <c r="A1057">
        <v>20230403</v>
      </c>
      <c r="B1057">
        <v>35767128</v>
      </c>
      <c r="C1057" t="s">
        <v>823</v>
      </c>
      <c r="D1057" t="s">
        <v>732</v>
      </c>
      <c r="E1057" t="s">
        <v>498</v>
      </c>
      <c r="F1057" t="s">
        <v>497</v>
      </c>
      <c r="G1057" t="s">
        <v>810</v>
      </c>
      <c r="H1057" t="s">
        <v>498</v>
      </c>
      <c r="I1057">
        <v>2118167</v>
      </c>
      <c r="J1057" t="s">
        <v>811</v>
      </c>
      <c r="K1057" t="s">
        <v>498</v>
      </c>
      <c r="L1057" t="s">
        <v>812</v>
      </c>
      <c r="M1057" t="s">
        <v>723</v>
      </c>
      <c r="N1057" t="s">
        <v>813</v>
      </c>
      <c r="O1057" t="s">
        <v>24</v>
      </c>
      <c r="P1057" t="s">
        <v>19</v>
      </c>
      <c r="Q1057">
        <v>4093.28</v>
      </c>
      <c r="R1057">
        <v>4093.28</v>
      </c>
      <c r="S1057" t="str">
        <f t="shared" si="16"/>
        <v>薯一薯二文化传媒（上海）有限公司行吟信息科技(上海)有限公司信息流</v>
      </c>
      <c r="T1057" t="e">
        <f>VLOOKUP(S:S,[1]Sheet1!N:N,1,0)</f>
        <v>#N/A</v>
      </c>
    </row>
    <row r="1058" spans="1:20" x14ac:dyDescent="0.15">
      <c r="A1058">
        <v>20230404</v>
      </c>
      <c r="B1058">
        <v>35767128</v>
      </c>
      <c r="C1058" t="s">
        <v>823</v>
      </c>
      <c r="D1058" t="s">
        <v>732</v>
      </c>
      <c r="E1058" t="s">
        <v>498</v>
      </c>
      <c r="F1058" t="s">
        <v>497</v>
      </c>
      <c r="G1058" t="s">
        <v>810</v>
      </c>
      <c r="H1058" t="s">
        <v>498</v>
      </c>
      <c r="I1058">
        <v>2118167</v>
      </c>
      <c r="J1058" t="s">
        <v>811</v>
      </c>
      <c r="K1058" t="s">
        <v>498</v>
      </c>
      <c r="L1058" t="s">
        <v>812</v>
      </c>
      <c r="M1058" t="s">
        <v>723</v>
      </c>
      <c r="N1058" t="s">
        <v>813</v>
      </c>
      <c r="O1058" t="s">
        <v>24</v>
      </c>
      <c r="P1058" t="s">
        <v>19</v>
      </c>
      <c r="Q1058">
        <v>3656.92</v>
      </c>
      <c r="R1058">
        <v>3656.92</v>
      </c>
      <c r="S1058" t="str">
        <f t="shared" si="16"/>
        <v>薯一薯二文化传媒（上海）有限公司行吟信息科技(上海)有限公司信息流</v>
      </c>
      <c r="T1058" t="e">
        <f>VLOOKUP(S:S,[1]Sheet1!N:N,1,0)</f>
        <v>#N/A</v>
      </c>
    </row>
    <row r="1059" spans="1:20" x14ac:dyDescent="0.15">
      <c r="A1059">
        <v>20230405</v>
      </c>
      <c r="B1059">
        <v>35767128</v>
      </c>
      <c r="C1059" t="s">
        <v>823</v>
      </c>
      <c r="D1059" t="s">
        <v>732</v>
      </c>
      <c r="E1059" t="s">
        <v>498</v>
      </c>
      <c r="F1059" t="s">
        <v>497</v>
      </c>
      <c r="G1059" t="s">
        <v>810</v>
      </c>
      <c r="H1059" t="s">
        <v>498</v>
      </c>
      <c r="I1059">
        <v>2118167</v>
      </c>
      <c r="J1059" t="s">
        <v>811</v>
      </c>
      <c r="K1059" t="s">
        <v>498</v>
      </c>
      <c r="L1059" t="s">
        <v>812</v>
      </c>
      <c r="M1059" t="s">
        <v>723</v>
      </c>
      <c r="N1059" t="s">
        <v>813</v>
      </c>
      <c r="O1059" t="s">
        <v>24</v>
      </c>
      <c r="P1059" t="s">
        <v>19</v>
      </c>
      <c r="Q1059">
        <v>4139.5200000000004</v>
      </c>
      <c r="R1059">
        <v>4139.5200000000004</v>
      </c>
      <c r="S1059" t="str">
        <f t="shared" si="16"/>
        <v>薯一薯二文化传媒（上海）有限公司行吟信息科技(上海)有限公司信息流</v>
      </c>
      <c r="T1059" t="e">
        <f>VLOOKUP(S:S,[1]Sheet1!N:N,1,0)</f>
        <v>#N/A</v>
      </c>
    </row>
    <row r="1060" spans="1:20" x14ac:dyDescent="0.15">
      <c r="A1060">
        <v>20230406</v>
      </c>
      <c r="B1060">
        <v>35767128</v>
      </c>
      <c r="C1060" t="s">
        <v>823</v>
      </c>
      <c r="D1060" t="s">
        <v>732</v>
      </c>
      <c r="E1060" t="s">
        <v>498</v>
      </c>
      <c r="F1060" t="s">
        <v>497</v>
      </c>
      <c r="G1060" t="s">
        <v>810</v>
      </c>
      <c r="H1060" t="s">
        <v>498</v>
      </c>
      <c r="I1060">
        <v>2118167</v>
      </c>
      <c r="J1060" t="s">
        <v>811</v>
      </c>
      <c r="K1060" t="s">
        <v>498</v>
      </c>
      <c r="L1060" t="s">
        <v>812</v>
      </c>
      <c r="M1060" t="s">
        <v>723</v>
      </c>
      <c r="N1060" t="s">
        <v>813</v>
      </c>
      <c r="O1060" t="s">
        <v>24</v>
      </c>
      <c r="P1060" t="s">
        <v>19</v>
      </c>
      <c r="Q1060">
        <v>3650.5</v>
      </c>
      <c r="R1060">
        <v>3650.5</v>
      </c>
      <c r="S1060" t="str">
        <f t="shared" si="16"/>
        <v>薯一薯二文化传媒（上海）有限公司行吟信息科技(上海)有限公司信息流</v>
      </c>
      <c r="T1060" t="e">
        <f>VLOOKUP(S:S,[1]Sheet1!N:N,1,0)</f>
        <v>#N/A</v>
      </c>
    </row>
    <row r="1061" spans="1:20" x14ac:dyDescent="0.15">
      <c r="A1061">
        <v>20230407</v>
      </c>
      <c r="B1061">
        <v>35767128</v>
      </c>
      <c r="C1061" t="s">
        <v>823</v>
      </c>
      <c r="D1061" t="s">
        <v>732</v>
      </c>
      <c r="E1061" t="s">
        <v>498</v>
      </c>
      <c r="F1061" t="s">
        <v>497</v>
      </c>
      <c r="G1061" t="s">
        <v>810</v>
      </c>
      <c r="H1061" t="s">
        <v>498</v>
      </c>
      <c r="I1061">
        <v>2118167</v>
      </c>
      <c r="J1061" t="s">
        <v>811</v>
      </c>
      <c r="K1061" t="s">
        <v>498</v>
      </c>
      <c r="L1061" t="s">
        <v>812</v>
      </c>
      <c r="M1061" t="s">
        <v>723</v>
      </c>
      <c r="N1061" t="s">
        <v>813</v>
      </c>
      <c r="O1061" t="s">
        <v>24</v>
      </c>
      <c r="P1061" t="s">
        <v>19</v>
      </c>
      <c r="Q1061">
        <v>2382.48</v>
      </c>
      <c r="R1061">
        <v>2382.48</v>
      </c>
      <c r="S1061" t="str">
        <f t="shared" si="16"/>
        <v>薯一薯二文化传媒（上海）有限公司行吟信息科技(上海)有限公司信息流</v>
      </c>
      <c r="T1061" t="e">
        <f>VLOOKUP(S:S,[1]Sheet1!N:N,1,0)</f>
        <v>#N/A</v>
      </c>
    </row>
    <row r="1062" spans="1:20" x14ac:dyDescent="0.15">
      <c r="A1062">
        <v>20230408</v>
      </c>
      <c r="B1062">
        <v>35767128</v>
      </c>
      <c r="C1062" t="s">
        <v>823</v>
      </c>
      <c r="D1062" t="s">
        <v>732</v>
      </c>
      <c r="E1062" t="s">
        <v>498</v>
      </c>
      <c r="F1062" t="s">
        <v>497</v>
      </c>
      <c r="G1062" t="s">
        <v>810</v>
      </c>
      <c r="H1062" t="s">
        <v>498</v>
      </c>
      <c r="I1062">
        <v>2118167</v>
      </c>
      <c r="J1062" t="s">
        <v>811</v>
      </c>
      <c r="K1062" t="s">
        <v>498</v>
      </c>
      <c r="L1062" t="s">
        <v>812</v>
      </c>
      <c r="M1062" t="s">
        <v>723</v>
      </c>
      <c r="N1062" t="s">
        <v>813</v>
      </c>
      <c r="O1062" t="s">
        <v>24</v>
      </c>
      <c r="P1062" t="s">
        <v>19</v>
      </c>
      <c r="Q1062">
        <v>3680.74</v>
      </c>
      <c r="R1062">
        <v>3680.74</v>
      </c>
      <c r="S1062" t="str">
        <f t="shared" si="16"/>
        <v>薯一薯二文化传媒（上海）有限公司行吟信息科技(上海)有限公司信息流</v>
      </c>
      <c r="T1062" t="e">
        <f>VLOOKUP(S:S,[1]Sheet1!N:N,1,0)</f>
        <v>#N/A</v>
      </c>
    </row>
    <row r="1063" spans="1:20" x14ac:dyDescent="0.15">
      <c r="A1063">
        <v>20230409</v>
      </c>
      <c r="B1063">
        <v>35767128</v>
      </c>
      <c r="C1063" t="s">
        <v>823</v>
      </c>
      <c r="D1063" t="s">
        <v>732</v>
      </c>
      <c r="E1063" t="s">
        <v>498</v>
      </c>
      <c r="F1063" t="s">
        <v>497</v>
      </c>
      <c r="G1063" t="s">
        <v>810</v>
      </c>
      <c r="H1063" t="s">
        <v>498</v>
      </c>
      <c r="I1063">
        <v>2118167</v>
      </c>
      <c r="J1063" t="s">
        <v>811</v>
      </c>
      <c r="K1063" t="s">
        <v>498</v>
      </c>
      <c r="L1063" t="s">
        <v>812</v>
      </c>
      <c r="M1063" t="s">
        <v>723</v>
      </c>
      <c r="N1063" t="s">
        <v>813</v>
      </c>
      <c r="O1063" t="s">
        <v>24</v>
      </c>
      <c r="P1063" t="s">
        <v>19</v>
      </c>
      <c r="Q1063">
        <v>3331.01</v>
      </c>
      <c r="R1063">
        <v>3331.01</v>
      </c>
      <c r="S1063" t="str">
        <f t="shared" si="16"/>
        <v>薯一薯二文化传媒（上海）有限公司行吟信息科技(上海)有限公司信息流</v>
      </c>
      <c r="T1063" t="e">
        <f>VLOOKUP(S:S,[1]Sheet1!N:N,1,0)</f>
        <v>#N/A</v>
      </c>
    </row>
    <row r="1064" spans="1:20" x14ac:dyDescent="0.15">
      <c r="A1064">
        <v>20230410</v>
      </c>
      <c r="B1064">
        <v>35767128</v>
      </c>
      <c r="C1064" t="s">
        <v>823</v>
      </c>
      <c r="D1064" t="s">
        <v>732</v>
      </c>
      <c r="E1064" t="s">
        <v>498</v>
      </c>
      <c r="F1064" t="s">
        <v>497</v>
      </c>
      <c r="G1064" t="s">
        <v>810</v>
      </c>
      <c r="H1064" t="s">
        <v>498</v>
      </c>
      <c r="I1064">
        <v>2118167</v>
      </c>
      <c r="J1064" t="s">
        <v>811</v>
      </c>
      <c r="K1064" t="s">
        <v>498</v>
      </c>
      <c r="L1064" t="s">
        <v>812</v>
      </c>
      <c r="M1064" t="s">
        <v>723</v>
      </c>
      <c r="N1064" t="s">
        <v>813</v>
      </c>
      <c r="O1064" t="s">
        <v>24</v>
      </c>
      <c r="P1064" t="s">
        <v>19</v>
      </c>
      <c r="Q1064">
        <v>2657.96</v>
      </c>
      <c r="R1064">
        <v>2657.96</v>
      </c>
      <c r="S1064" t="str">
        <f t="shared" si="16"/>
        <v>薯一薯二文化传媒（上海）有限公司行吟信息科技(上海)有限公司信息流</v>
      </c>
      <c r="T1064" t="e">
        <f>VLOOKUP(S:S,[1]Sheet1!N:N,1,0)</f>
        <v>#N/A</v>
      </c>
    </row>
    <row r="1065" spans="1:20" x14ac:dyDescent="0.15">
      <c r="A1065">
        <v>20230411</v>
      </c>
      <c r="B1065">
        <v>35767128</v>
      </c>
      <c r="C1065" t="s">
        <v>823</v>
      </c>
      <c r="D1065" t="s">
        <v>732</v>
      </c>
      <c r="E1065" t="s">
        <v>498</v>
      </c>
      <c r="F1065" t="s">
        <v>497</v>
      </c>
      <c r="G1065" t="s">
        <v>810</v>
      </c>
      <c r="H1065" t="s">
        <v>498</v>
      </c>
      <c r="I1065">
        <v>2118167</v>
      </c>
      <c r="J1065" t="s">
        <v>811</v>
      </c>
      <c r="K1065" t="s">
        <v>498</v>
      </c>
      <c r="L1065" t="s">
        <v>812</v>
      </c>
      <c r="M1065" t="s">
        <v>723</v>
      </c>
      <c r="N1065" t="s">
        <v>813</v>
      </c>
      <c r="O1065" t="s">
        <v>24</v>
      </c>
      <c r="P1065" t="s">
        <v>19</v>
      </c>
      <c r="Q1065">
        <v>2970.59</v>
      </c>
      <c r="R1065">
        <v>2970.59</v>
      </c>
      <c r="S1065" t="str">
        <f t="shared" si="16"/>
        <v>薯一薯二文化传媒（上海）有限公司行吟信息科技(上海)有限公司信息流</v>
      </c>
      <c r="T1065" t="e">
        <f>VLOOKUP(S:S,[1]Sheet1!N:N,1,0)</f>
        <v>#N/A</v>
      </c>
    </row>
    <row r="1066" spans="1:20" x14ac:dyDescent="0.15">
      <c r="A1066">
        <v>20230412</v>
      </c>
      <c r="B1066">
        <v>35767128</v>
      </c>
      <c r="C1066" t="s">
        <v>823</v>
      </c>
      <c r="D1066" t="s">
        <v>732</v>
      </c>
      <c r="E1066" t="s">
        <v>498</v>
      </c>
      <c r="F1066" t="s">
        <v>497</v>
      </c>
      <c r="G1066" t="s">
        <v>810</v>
      </c>
      <c r="H1066" t="s">
        <v>498</v>
      </c>
      <c r="I1066">
        <v>2118167</v>
      </c>
      <c r="J1066" t="s">
        <v>811</v>
      </c>
      <c r="K1066" t="s">
        <v>498</v>
      </c>
      <c r="L1066" t="s">
        <v>812</v>
      </c>
      <c r="M1066" t="s">
        <v>723</v>
      </c>
      <c r="N1066" t="s">
        <v>813</v>
      </c>
      <c r="O1066" t="s">
        <v>24</v>
      </c>
      <c r="P1066" t="s">
        <v>19</v>
      </c>
      <c r="Q1066">
        <v>2622.22</v>
      </c>
      <c r="R1066">
        <v>2622.22</v>
      </c>
      <c r="S1066" t="str">
        <f t="shared" si="16"/>
        <v>薯一薯二文化传媒（上海）有限公司行吟信息科技(上海)有限公司信息流</v>
      </c>
      <c r="T1066" t="e">
        <f>VLOOKUP(S:S,[1]Sheet1!N:N,1,0)</f>
        <v>#N/A</v>
      </c>
    </row>
    <row r="1067" spans="1:20" x14ac:dyDescent="0.15">
      <c r="A1067">
        <v>20230413</v>
      </c>
      <c r="B1067">
        <v>35767128</v>
      </c>
      <c r="C1067" t="s">
        <v>823</v>
      </c>
      <c r="D1067" t="s">
        <v>732</v>
      </c>
      <c r="E1067" t="s">
        <v>498</v>
      </c>
      <c r="F1067" t="s">
        <v>497</v>
      </c>
      <c r="G1067" t="s">
        <v>810</v>
      </c>
      <c r="H1067" t="s">
        <v>498</v>
      </c>
      <c r="I1067">
        <v>2118167</v>
      </c>
      <c r="J1067" t="s">
        <v>811</v>
      </c>
      <c r="K1067" t="s">
        <v>498</v>
      </c>
      <c r="L1067" t="s">
        <v>812</v>
      </c>
      <c r="M1067" t="s">
        <v>723</v>
      </c>
      <c r="N1067" t="s">
        <v>813</v>
      </c>
      <c r="O1067" t="s">
        <v>24</v>
      </c>
      <c r="P1067" t="s">
        <v>19</v>
      </c>
      <c r="Q1067">
        <v>3213.46</v>
      </c>
      <c r="R1067">
        <v>3213.46</v>
      </c>
      <c r="S1067" t="str">
        <f t="shared" si="16"/>
        <v>薯一薯二文化传媒（上海）有限公司行吟信息科技(上海)有限公司信息流</v>
      </c>
      <c r="T1067" t="e">
        <f>VLOOKUP(S:S,[1]Sheet1!N:N,1,0)</f>
        <v>#N/A</v>
      </c>
    </row>
    <row r="1068" spans="1:20" x14ac:dyDescent="0.15">
      <c r="A1068">
        <v>20230414</v>
      </c>
      <c r="B1068">
        <v>35767128</v>
      </c>
      <c r="C1068" t="s">
        <v>823</v>
      </c>
      <c r="D1068" t="s">
        <v>732</v>
      </c>
      <c r="E1068" t="s">
        <v>498</v>
      </c>
      <c r="F1068" t="s">
        <v>497</v>
      </c>
      <c r="G1068" t="s">
        <v>810</v>
      </c>
      <c r="H1068" t="s">
        <v>498</v>
      </c>
      <c r="I1068">
        <v>2118167</v>
      </c>
      <c r="J1068" t="s">
        <v>811</v>
      </c>
      <c r="K1068" t="s">
        <v>498</v>
      </c>
      <c r="L1068" t="s">
        <v>812</v>
      </c>
      <c r="M1068" t="s">
        <v>723</v>
      </c>
      <c r="N1068" t="s">
        <v>813</v>
      </c>
      <c r="O1068" t="s">
        <v>24</v>
      </c>
      <c r="P1068" t="s">
        <v>19</v>
      </c>
      <c r="Q1068">
        <v>2125.58</v>
      </c>
      <c r="R1068">
        <v>2125.58</v>
      </c>
      <c r="S1068" t="str">
        <f t="shared" si="16"/>
        <v>薯一薯二文化传媒（上海）有限公司行吟信息科技(上海)有限公司信息流</v>
      </c>
      <c r="T1068" t="e">
        <f>VLOOKUP(S:S,[1]Sheet1!N:N,1,0)</f>
        <v>#N/A</v>
      </c>
    </row>
    <row r="1069" spans="1:20" x14ac:dyDescent="0.15">
      <c r="A1069">
        <v>20230415</v>
      </c>
      <c r="B1069">
        <v>35767128</v>
      </c>
      <c r="C1069" t="s">
        <v>823</v>
      </c>
      <c r="D1069" t="s">
        <v>732</v>
      </c>
      <c r="E1069" t="s">
        <v>498</v>
      </c>
      <c r="F1069" t="s">
        <v>497</v>
      </c>
      <c r="G1069" t="s">
        <v>810</v>
      </c>
      <c r="H1069" t="s">
        <v>498</v>
      </c>
      <c r="I1069">
        <v>2118167</v>
      </c>
      <c r="J1069" t="s">
        <v>811</v>
      </c>
      <c r="K1069" t="s">
        <v>498</v>
      </c>
      <c r="L1069" t="s">
        <v>812</v>
      </c>
      <c r="M1069" t="s">
        <v>723</v>
      </c>
      <c r="N1069" t="s">
        <v>813</v>
      </c>
      <c r="O1069" t="s">
        <v>24</v>
      </c>
      <c r="P1069" t="s">
        <v>19</v>
      </c>
      <c r="Q1069">
        <v>2849.23</v>
      </c>
      <c r="R1069">
        <v>2849.23</v>
      </c>
      <c r="S1069" t="str">
        <f t="shared" si="16"/>
        <v>薯一薯二文化传媒（上海）有限公司行吟信息科技(上海)有限公司信息流</v>
      </c>
      <c r="T1069" t="e">
        <f>VLOOKUP(S:S,[1]Sheet1!N:N,1,0)</f>
        <v>#N/A</v>
      </c>
    </row>
    <row r="1070" spans="1:20" x14ac:dyDescent="0.15">
      <c r="A1070">
        <v>20230416</v>
      </c>
      <c r="B1070">
        <v>35767128</v>
      </c>
      <c r="C1070" t="s">
        <v>823</v>
      </c>
      <c r="D1070" t="s">
        <v>732</v>
      </c>
      <c r="E1070" t="s">
        <v>498</v>
      </c>
      <c r="F1070" t="s">
        <v>497</v>
      </c>
      <c r="G1070" t="s">
        <v>810</v>
      </c>
      <c r="H1070" t="s">
        <v>498</v>
      </c>
      <c r="I1070">
        <v>2118167</v>
      </c>
      <c r="J1070" t="s">
        <v>811</v>
      </c>
      <c r="K1070" t="s">
        <v>498</v>
      </c>
      <c r="L1070" t="s">
        <v>812</v>
      </c>
      <c r="M1070" t="s">
        <v>723</v>
      </c>
      <c r="N1070" t="s">
        <v>813</v>
      </c>
      <c r="O1070" t="s">
        <v>24</v>
      </c>
      <c r="P1070" t="s">
        <v>19</v>
      </c>
      <c r="Q1070">
        <v>2394.4</v>
      </c>
      <c r="R1070">
        <v>2394.4</v>
      </c>
      <c r="S1070" t="str">
        <f t="shared" si="16"/>
        <v>薯一薯二文化传媒（上海）有限公司行吟信息科技(上海)有限公司信息流</v>
      </c>
      <c r="T1070" t="e">
        <f>VLOOKUP(S:S,[1]Sheet1!N:N,1,0)</f>
        <v>#N/A</v>
      </c>
    </row>
    <row r="1071" spans="1:20" x14ac:dyDescent="0.15">
      <c r="A1071">
        <v>20230417</v>
      </c>
      <c r="B1071">
        <v>35767128</v>
      </c>
      <c r="C1071" t="s">
        <v>823</v>
      </c>
      <c r="D1071" t="s">
        <v>732</v>
      </c>
      <c r="E1071" t="s">
        <v>498</v>
      </c>
      <c r="F1071" t="s">
        <v>497</v>
      </c>
      <c r="G1071" t="s">
        <v>810</v>
      </c>
      <c r="H1071" t="s">
        <v>498</v>
      </c>
      <c r="I1071">
        <v>2118167</v>
      </c>
      <c r="J1071" t="s">
        <v>811</v>
      </c>
      <c r="K1071" t="s">
        <v>498</v>
      </c>
      <c r="L1071" t="s">
        <v>812</v>
      </c>
      <c r="M1071" t="s">
        <v>723</v>
      </c>
      <c r="N1071" t="s">
        <v>813</v>
      </c>
      <c r="O1071" t="s">
        <v>24</v>
      </c>
      <c r="P1071" t="s">
        <v>19</v>
      </c>
      <c r="Q1071">
        <v>2591.9</v>
      </c>
      <c r="R1071">
        <v>2591.9</v>
      </c>
      <c r="S1071" t="str">
        <f t="shared" si="16"/>
        <v>薯一薯二文化传媒（上海）有限公司行吟信息科技(上海)有限公司信息流</v>
      </c>
      <c r="T1071" t="e">
        <f>VLOOKUP(S:S,[1]Sheet1!N:N,1,0)</f>
        <v>#N/A</v>
      </c>
    </row>
    <row r="1072" spans="1:20" x14ac:dyDescent="0.15">
      <c r="A1072">
        <v>20230418</v>
      </c>
      <c r="B1072">
        <v>35767128</v>
      </c>
      <c r="C1072" t="s">
        <v>823</v>
      </c>
      <c r="D1072" t="s">
        <v>732</v>
      </c>
      <c r="E1072" t="s">
        <v>498</v>
      </c>
      <c r="F1072" t="s">
        <v>497</v>
      </c>
      <c r="G1072" t="s">
        <v>810</v>
      </c>
      <c r="H1072" t="s">
        <v>498</v>
      </c>
      <c r="I1072">
        <v>2118167</v>
      </c>
      <c r="J1072" t="s">
        <v>811</v>
      </c>
      <c r="K1072" t="s">
        <v>498</v>
      </c>
      <c r="L1072" t="s">
        <v>812</v>
      </c>
      <c r="M1072" t="s">
        <v>723</v>
      </c>
      <c r="N1072" t="s">
        <v>813</v>
      </c>
      <c r="O1072" t="s">
        <v>24</v>
      </c>
      <c r="P1072" t="s">
        <v>19</v>
      </c>
      <c r="Q1072">
        <v>3539.88</v>
      </c>
      <c r="R1072">
        <v>3539.88</v>
      </c>
      <c r="S1072" t="str">
        <f t="shared" si="16"/>
        <v>薯一薯二文化传媒（上海）有限公司行吟信息科技(上海)有限公司信息流</v>
      </c>
      <c r="T1072" t="e">
        <f>VLOOKUP(S:S,[1]Sheet1!N:N,1,0)</f>
        <v>#N/A</v>
      </c>
    </row>
    <row r="1073" spans="1:20" x14ac:dyDescent="0.15">
      <c r="A1073">
        <v>20230419</v>
      </c>
      <c r="B1073">
        <v>35767128</v>
      </c>
      <c r="C1073" t="s">
        <v>823</v>
      </c>
      <c r="D1073" t="s">
        <v>732</v>
      </c>
      <c r="E1073" t="s">
        <v>498</v>
      </c>
      <c r="F1073" t="s">
        <v>497</v>
      </c>
      <c r="G1073" t="s">
        <v>810</v>
      </c>
      <c r="H1073" t="s">
        <v>498</v>
      </c>
      <c r="I1073">
        <v>2118167</v>
      </c>
      <c r="J1073" t="s">
        <v>811</v>
      </c>
      <c r="K1073" t="s">
        <v>498</v>
      </c>
      <c r="L1073" t="s">
        <v>812</v>
      </c>
      <c r="M1073" t="s">
        <v>723</v>
      </c>
      <c r="N1073" t="s">
        <v>813</v>
      </c>
      <c r="O1073" t="s">
        <v>24</v>
      </c>
      <c r="P1073" t="s">
        <v>19</v>
      </c>
      <c r="Q1073">
        <v>4045.87</v>
      </c>
      <c r="R1073">
        <v>4045.87</v>
      </c>
      <c r="S1073" t="str">
        <f t="shared" si="16"/>
        <v>薯一薯二文化传媒（上海）有限公司行吟信息科技(上海)有限公司信息流</v>
      </c>
      <c r="T1073" t="e">
        <f>VLOOKUP(S:S,[1]Sheet1!N:N,1,0)</f>
        <v>#N/A</v>
      </c>
    </row>
    <row r="1074" spans="1:20" x14ac:dyDescent="0.15">
      <c r="A1074">
        <v>20230420</v>
      </c>
      <c r="B1074">
        <v>35767128</v>
      </c>
      <c r="C1074" t="s">
        <v>823</v>
      </c>
      <c r="D1074" t="s">
        <v>732</v>
      </c>
      <c r="E1074" t="s">
        <v>498</v>
      </c>
      <c r="F1074" t="s">
        <v>497</v>
      </c>
      <c r="G1074" t="s">
        <v>810</v>
      </c>
      <c r="H1074" t="s">
        <v>498</v>
      </c>
      <c r="I1074">
        <v>2118167</v>
      </c>
      <c r="J1074" t="s">
        <v>811</v>
      </c>
      <c r="K1074" t="s">
        <v>498</v>
      </c>
      <c r="L1074" t="s">
        <v>812</v>
      </c>
      <c r="M1074" t="s">
        <v>723</v>
      </c>
      <c r="N1074" t="s">
        <v>813</v>
      </c>
      <c r="O1074" t="s">
        <v>24</v>
      </c>
      <c r="P1074" t="s">
        <v>19</v>
      </c>
      <c r="Q1074">
        <v>1944.1</v>
      </c>
      <c r="R1074">
        <v>1822.7</v>
      </c>
      <c r="S1074" t="str">
        <f t="shared" si="16"/>
        <v>薯一薯二文化传媒（上海）有限公司行吟信息科技(上海)有限公司信息流</v>
      </c>
      <c r="T1074" t="e">
        <f>VLOOKUP(S:S,[1]Sheet1!N:N,1,0)</f>
        <v>#N/A</v>
      </c>
    </row>
    <row r="1075" spans="1:20" x14ac:dyDescent="0.15">
      <c r="A1075">
        <v>20230401</v>
      </c>
      <c r="B1075">
        <v>35892754</v>
      </c>
      <c r="C1075" t="s">
        <v>824</v>
      </c>
      <c r="D1075" t="s">
        <v>825</v>
      </c>
      <c r="E1075" t="s">
        <v>552</v>
      </c>
      <c r="F1075" t="s">
        <v>552</v>
      </c>
      <c r="G1075" t="s">
        <v>826</v>
      </c>
      <c r="H1075" t="s">
        <v>552</v>
      </c>
      <c r="I1075">
        <v>1929538</v>
      </c>
      <c r="J1075" t="s">
        <v>827</v>
      </c>
      <c r="K1075" t="s">
        <v>552</v>
      </c>
      <c r="L1075" t="s">
        <v>828</v>
      </c>
      <c r="M1075" t="s">
        <v>723</v>
      </c>
      <c r="N1075" t="s">
        <v>724</v>
      </c>
      <c r="O1075" t="s">
        <v>56</v>
      </c>
      <c r="P1075" t="s">
        <v>725</v>
      </c>
      <c r="Q1075">
        <v>12.26</v>
      </c>
      <c r="R1075">
        <v>12.26</v>
      </c>
      <c r="S1075" t="str">
        <f t="shared" si="16"/>
        <v>山东燕达网络科技有限公司山东燕达网络科技有限公司CPC</v>
      </c>
      <c r="T1075" t="e">
        <f>VLOOKUP(S:S,[1]Sheet1!N:N,1,0)</f>
        <v>#N/A</v>
      </c>
    </row>
    <row r="1076" spans="1:20" x14ac:dyDescent="0.15">
      <c r="A1076">
        <v>20230403</v>
      </c>
      <c r="B1076">
        <v>35892754</v>
      </c>
      <c r="C1076" t="s">
        <v>824</v>
      </c>
      <c r="D1076" t="s">
        <v>825</v>
      </c>
      <c r="E1076" t="s">
        <v>552</v>
      </c>
      <c r="F1076" t="s">
        <v>552</v>
      </c>
      <c r="G1076" t="s">
        <v>826</v>
      </c>
      <c r="H1076" t="s">
        <v>552</v>
      </c>
      <c r="I1076">
        <v>1929538</v>
      </c>
      <c r="J1076" t="s">
        <v>827</v>
      </c>
      <c r="K1076" t="s">
        <v>552</v>
      </c>
      <c r="L1076" t="s">
        <v>828</v>
      </c>
      <c r="M1076" t="s">
        <v>723</v>
      </c>
      <c r="N1076" t="s">
        <v>724</v>
      </c>
      <c r="O1076" t="s">
        <v>56</v>
      </c>
      <c r="P1076" t="s">
        <v>725</v>
      </c>
      <c r="Q1076">
        <v>28.4</v>
      </c>
      <c r="R1076">
        <v>28.4</v>
      </c>
      <c r="S1076" t="str">
        <f t="shared" si="16"/>
        <v>山东燕达网络科技有限公司山东燕达网络科技有限公司CPC</v>
      </c>
      <c r="T1076" t="e">
        <f>VLOOKUP(S:S,[1]Sheet1!N:N,1,0)</f>
        <v>#N/A</v>
      </c>
    </row>
    <row r="1077" spans="1:20" x14ac:dyDescent="0.15">
      <c r="A1077">
        <v>20230404</v>
      </c>
      <c r="B1077">
        <v>35892754</v>
      </c>
      <c r="C1077" t="s">
        <v>824</v>
      </c>
      <c r="D1077" t="s">
        <v>825</v>
      </c>
      <c r="E1077" t="s">
        <v>552</v>
      </c>
      <c r="F1077" t="s">
        <v>552</v>
      </c>
      <c r="G1077" t="s">
        <v>826</v>
      </c>
      <c r="H1077" t="s">
        <v>552</v>
      </c>
      <c r="I1077">
        <v>1929538</v>
      </c>
      <c r="J1077" t="s">
        <v>827</v>
      </c>
      <c r="K1077" t="s">
        <v>552</v>
      </c>
      <c r="L1077" t="s">
        <v>828</v>
      </c>
      <c r="M1077" t="s">
        <v>723</v>
      </c>
      <c r="N1077" t="s">
        <v>724</v>
      </c>
      <c r="O1077" t="s">
        <v>56</v>
      </c>
      <c r="P1077" t="s">
        <v>725</v>
      </c>
      <c r="Q1077">
        <v>1.99</v>
      </c>
      <c r="R1077">
        <v>1.99</v>
      </c>
      <c r="S1077" t="str">
        <f t="shared" si="16"/>
        <v>山东燕达网络科技有限公司山东燕达网络科技有限公司CPC</v>
      </c>
      <c r="T1077" t="e">
        <f>VLOOKUP(S:S,[1]Sheet1!N:N,1,0)</f>
        <v>#N/A</v>
      </c>
    </row>
    <row r="1078" spans="1:20" x14ac:dyDescent="0.15">
      <c r="A1078">
        <v>20230405</v>
      </c>
      <c r="B1078">
        <v>35892754</v>
      </c>
      <c r="C1078" t="s">
        <v>824</v>
      </c>
      <c r="D1078" t="s">
        <v>825</v>
      </c>
      <c r="E1078" t="s">
        <v>552</v>
      </c>
      <c r="F1078" t="s">
        <v>552</v>
      </c>
      <c r="G1078" t="s">
        <v>826</v>
      </c>
      <c r="H1078" t="s">
        <v>552</v>
      </c>
      <c r="I1078">
        <v>1929538</v>
      </c>
      <c r="J1078" t="s">
        <v>827</v>
      </c>
      <c r="K1078" t="s">
        <v>552</v>
      </c>
      <c r="L1078" t="s">
        <v>828</v>
      </c>
      <c r="M1078" t="s">
        <v>723</v>
      </c>
      <c r="N1078" t="s">
        <v>724</v>
      </c>
      <c r="O1078" t="s">
        <v>56</v>
      </c>
      <c r="P1078" t="s">
        <v>725</v>
      </c>
      <c r="Q1078">
        <v>17.600000000000001</v>
      </c>
      <c r="R1078">
        <v>17.600000000000001</v>
      </c>
      <c r="S1078" t="str">
        <f t="shared" si="16"/>
        <v>山东燕达网络科技有限公司山东燕达网络科技有限公司CPC</v>
      </c>
      <c r="T1078" t="e">
        <f>VLOOKUP(S:S,[1]Sheet1!N:N,1,0)</f>
        <v>#N/A</v>
      </c>
    </row>
    <row r="1079" spans="1:20" x14ac:dyDescent="0.15">
      <c r="A1079">
        <v>20230406</v>
      </c>
      <c r="B1079">
        <v>35892754</v>
      </c>
      <c r="C1079" t="s">
        <v>824</v>
      </c>
      <c r="D1079" t="s">
        <v>825</v>
      </c>
      <c r="E1079" t="s">
        <v>552</v>
      </c>
      <c r="F1079" t="s">
        <v>552</v>
      </c>
      <c r="G1079" t="s">
        <v>826</v>
      </c>
      <c r="H1079" t="s">
        <v>552</v>
      </c>
      <c r="I1079">
        <v>1929538</v>
      </c>
      <c r="J1079" t="s">
        <v>827</v>
      </c>
      <c r="K1079" t="s">
        <v>552</v>
      </c>
      <c r="L1079" t="s">
        <v>828</v>
      </c>
      <c r="M1079" t="s">
        <v>723</v>
      </c>
      <c r="N1079" t="s">
        <v>724</v>
      </c>
      <c r="O1079" t="s">
        <v>56</v>
      </c>
      <c r="P1079" t="s">
        <v>725</v>
      </c>
      <c r="Q1079">
        <v>34.36</v>
      </c>
      <c r="R1079">
        <v>34.36</v>
      </c>
      <c r="S1079" t="str">
        <f t="shared" si="16"/>
        <v>山东燕达网络科技有限公司山东燕达网络科技有限公司CPC</v>
      </c>
      <c r="T1079" t="e">
        <f>VLOOKUP(S:S,[1]Sheet1!N:N,1,0)</f>
        <v>#N/A</v>
      </c>
    </row>
    <row r="1080" spans="1:20" x14ac:dyDescent="0.15">
      <c r="A1080">
        <v>20230407</v>
      </c>
      <c r="B1080">
        <v>35892754</v>
      </c>
      <c r="C1080" t="s">
        <v>824</v>
      </c>
      <c r="D1080" t="s">
        <v>825</v>
      </c>
      <c r="E1080" t="s">
        <v>552</v>
      </c>
      <c r="F1080" t="s">
        <v>552</v>
      </c>
      <c r="G1080" t="s">
        <v>826</v>
      </c>
      <c r="H1080" t="s">
        <v>552</v>
      </c>
      <c r="I1080">
        <v>1929538</v>
      </c>
      <c r="J1080" t="s">
        <v>827</v>
      </c>
      <c r="K1080" t="s">
        <v>552</v>
      </c>
      <c r="L1080" t="s">
        <v>828</v>
      </c>
      <c r="M1080" t="s">
        <v>723</v>
      </c>
      <c r="N1080" t="s">
        <v>724</v>
      </c>
      <c r="O1080" t="s">
        <v>56</v>
      </c>
      <c r="P1080" t="s">
        <v>725</v>
      </c>
      <c r="Q1080">
        <v>8.35</v>
      </c>
      <c r="R1080">
        <v>8.35</v>
      </c>
      <c r="S1080" t="str">
        <f t="shared" si="16"/>
        <v>山东燕达网络科技有限公司山东燕达网络科技有限公司CPC</v>
      </c>
      <c r="T1080" t="e">
        <f>VLOOKUP(S:S,[1]Sheet1!N:N,1,0)</f>
        <v>#N/A</v>
      </c>
    </row>
    <row r="1081" spans="1:20" x14ac:dyDescent="0.15">
      <c r="A1081">
        <v>20230408</v>
      </c>
      <c r="B1081">
        <v>35892754</v>
      </c>
      <c r="C1081" t="s">
        <v>824</v>
      </c>
      <c r="D1081" t="s">
        <v>825</v>
      </c>
      <c r="E1081" t="s">
        <v>552</v>
      </c>
      <c r="F1081" t="s">
        <v>552</v>
      </c>
      <c r="G1081" t="s">
        <v>826</v>
      </c>
      <c r="H1081" t="s">
        <v>552</v>
      </c>
      <c r="I1081">
        <v>1929538</v>
      </c>
      <c r="J1081" t="s">
        <v>827</v>
      </c>
      <c r="K1081" t="s">
        <v>552</v>
      </c>
      <c r="L1081" t="s">
        <v>828</v>
      </c>
      <c r="M1081" t="s">
        <v>723</v>
      </c>
      <c r="N1081" t="s">
        <v>724</v>
      </c>
      <c r="O1081" t="s">
        <v>56</v>
      </c>
      <c r="P1081" t="s">
        <v>725</v>
      </c>
      <c r="Q1081">
        <v>9.99</v>
      </c>
      <c r="R1081">
        <v>9.99</v>
      </c>
      <c r="S1081" t="str">
        <f t="shared" si="16"/>
        <v>山东燕达网络科技有限公司山东燕达网络科技有限公司CPC</v>
      </c>
      <c r="T1081" t="e">
        <f>VLOOKUP(S:S,[1]Sheet1!N:N,1,0)</f>
        <v>#N/A</v>
      </c>
    </row>
    <row r="1082" spans="1:20" x14ac:dyDescent="0.15">
      <c r="A1082">
        <v>20230410</v>
      </c>
      <c r="B1082">
        <v>35892754</v>
      </c>
      <c r="C1082" t="s">
        <v>824</v>
      </c>
      <c r="D1082" t="s">
        <v>825</v>
      </c>
      <c r="E1082" t="s">
        <v>552</v>
      </c>
      <c r="F1082" t="s">
        <v>552</v>
      </c>
      <c r="G1082" t="s">
        <v>826</v>
      </c>
      <c r="H1082" t="s">
        <v>552</v>
      </c>
      <c r="I1082">
        <v>1929538</v>
      </c>
      <c r="J1082" t="s">
        <v>827</v>
      </c>
      <c r="K1082" t="s">
        <v>552</v>
      </c>
      <c r="L1082" t="s">
        <v>828</v>
      </c>
      <c r="M1082" t="s">
        <v>723</v>
      </c>
      <c r="N1082" t="s">
        <v>724</v>
      </c>
      <c r="O1082" t="s">
        <v>56</v>
      </c>
      <c r="P1082" t="s">
        <v>725</v>
      </c>
      <c r="Q1082">
        <v>5.89</v>
      </c>
      <c r="R1082">
        <v>5.89</v>
      </c>
      <c r="S1082" t="str">
        <f t="shared" si="16"/>
        <v>山东燕达网络科技有限公司山东燕达网络科技有限公司CPC</v>
      </c>
      <c r="T1082" t="e">
        <f>VLOOKUP(S:S,[1]Sheet1!N:N,1,0)</f>
        <v>#N/A</v>
      </c>
    </row>
    <row r="1083" spans="1:20" x14ac:dyDescent="0.15">
      <c r="A1083">
        <v>20230411</v>
      </c>
      <c r="B1083">
        <v>35892754</v>
      </c>
      <c r="C1083" t="s">
        <v>824</v>
      </c>
      <c r="D1083" t="s">
        <v>825</v>
      </c>
      <c r="E1083" t="s">
        <v>552</v>
      </c>
      <c r="F1083" t="s">
        <v>552</v>
      </c>
      <c r="G1083" t="s">
        <v>826</v>
      </c>
      <c r="H1083" t="s">
        <v>552</v>
      </c>
      <c r="I1083">
        <v>1929538</v>
      </c>
      <c r="J1083" t="s">
        <v>827</v>
      </c>
      <c r="K1083" t="s">
        <v>552</v>
      </c>
      <c r="L1083" t="s">
        <v>828</v>
      </c>
      <c r="M1083" t="s">
        <v>723</v>
      </c>
      <c r="N1083" t="s">
        <v>724</v>
      </c>
      <c r="O1083" t="s">
        <v>56</v>
      </c>
      <c r="P1083" t="s">
        <v>725</v>
      </c>
      <c r="Q1083">
        <v>37.770000000000003</v>
      </c>
      <c r="R1083">
        <v>37.770000000000003</v>
      </c>
      <c r="S1083" t="str">
        <f t="shared" si="16"/>
        <v>山东燕达网络科技有限公司山东燕达网络科技有限公司CPC</v>
      </c>
      <c r="T1083" t="e">
        <f>VLOOKUP(S:S,[1]Sheet1!N:N,1,0)</f>
        <v>#N/A</v>
      </c>
    </row>
    <row r="1084" spans="1:20" x14ac:dyDescent="0.15">
      <c r="A1084">
        <v>20230412</v>
      </c>
      <c r="B1084">
        <v>35892754</v>
      </c>
      <c r="C1084" t="s">
        <v>824</v>
      </c>
      <c r="D1084" t="s">
        <v>825</v>
      </c>
      <c r="E1084" t="s">
        <v>552</v>
      </c>
      <c r="F1084" t="s">
        <v>552</v>
      </c>
      <c r="G1084" t="s">
        <v>826</v>
      </c>
      <c r="H1084" t="s">
        <v>552</v>
      </c>
      <c r="I1084">
        <v>1929538</v>
      </c>
      <c r="J1084" t="s">
        <v>827</v>
      </c>
      <c r="K1084" t="s">
        <v>552</v>
      </c>
      <c r="L1084" t="s">
        <v>828</v>
      </c>
      <c r="M1084" t="s">
        <v>723</v>
      </c>
      <c r="N1084" t="s">
        <v>724</v>
      </c>
      <c r="O1084" t="s">
        <v>56</v>
      </c>
      <c r="P1084" t="s">
        <v>725</v>
      </c>
      <c r="Q1084">
        <v>20.48</v>
      </c>
      <c r="R1084">
        <v>20.48</v>
      </c>
      <c r="S1084" t="str">
        <f t="shared" si="16"/>
        <v>山东燕达网络科技有限公司山东燕达网络科技有限公司CPC</v>
      </c>
      <c r="T1084" t="e">
        <f>VLOOKUP(S:S,[1]Sheet1!N:N,1,0)</f>
        <v>#N/A</v>
      </c>
    </row>
    <row r="1085" spans="1:20" x14ac:dyDescent="0.15">
      <c r="A1085">
        <v>20230413</v>
      </c>
      <c r="B1085">
        <v>35892754</v>
      </c>
      <c r="C1085" t="s">
        <v>824</v>
      </c>
      <c r="D1085" t="s">
        <v>825</v>
      </c>
      <c r="E1085" t="s">
        <v>552</v>
      </c>
      <c r="F1085" t="s">
        <v>552</v>
      </c>
      <c r="G1085" t="s">
        <v>826</v>
      </c>
      <c r="H1085" t="s">
        <v>552</v>
      </c>
      <c r="I1085">
        <v>1929538</v>
      </c>
      <c r="J1085" t="s">
        <v>827</v>
      </c>
      <c r="K1085" t="s">
        <v>552</v>
      </c>
      <c r="L1085" t="s">
        <v>828</v>
      </c>
      <c r="M1085" t="s">
        <v>723</v>
      </c>
      <c r="N1085" t="s">
        <v>724</v>
      </c>
      <c r="O1085" t="s">
        <v>56</v>
      </c>
      <c r="P1085" t="s">
        <v>725</v>
      </c>
      <c r="Q1085">
        <v>10.41</v>
      </c>
      <c r="R1085">
        <v>10.41</v>
      </c>
      <c r="S1085" t="str">
        <f t="shared" si="16"/>
        <v>山东燕达网络科技有限公司山东燕达网络科技有限公司CPC</v>
      </c>
      <c r="T1085" t="e">
        <f>VLOOKUP(S:S,[1]Sheet1!N:N,1,0)</f>
        <v>#N/A</v>
      </c>
    </row>
    <row r="1086" spans="1:20" x14ac:dyDescent="0.15">
      <c r="A1086">
        <v>20230414</v>
      </c>
      <c r="B1086">
        <v>35892754</v>
      </c>
      <c r="C1086" t="s">
        <v>824</v>
      </c>
      <c r="D1086" t="s">
        <v>825</v>
      </c>
      <c r="E1086" t="s">
        <v>552</v>
      </c>
      <c r="F1086" t="s">
        <v>552</v>
      </c>
      <c r="G1086" t="s">
        <v>826</v>
      </c>
      <c r="H1086" t="s">
        <v>552</v>
      </c>
      <c r="I1086">
        <v>1929538</v>
      </c>
      <c r="J1086" t="s">
        <v>827</v>
      </c>
      <c r="K1086" t="s">
        <v>552</v>
      </c>
      <c r="L1086" t="s">
        <v>828</v>
      </c>
      <c r="M1086" t="s">
        <v>723</v>
      </c>
      <c r="N1086" t="s">
        <v>724</v>
      </c>
      <c r="O1086" t="s">
        <v>56</v>
      </c>
      <c r="P1086" t="s">
        <v>725</v>
      </c>
      <c r="Q1086">
        <v>47.64</v>
      </c>
      <c r="R1086">
        <v>47.64</v>
      </c>
      <c r="S1086" t="str">
        <f t="shared" si="16"/>
        <v>山东燕达网络科技有限公司山东燕达网络科技有限公司CPC</v>
      </c>
      <c r="T1086" t="e">
        <f>VLOOKUP(S:S,[1]Sheet1!N:N,1,0)</f>
        <v>#N/A</v>
      </c>
    </row>
    <row r="1087" spans="1:20" x14ac:dyDescent="0.15">
      <c r="A1087">
        <v>20230415</v>
      </c>
      <c r="B1087">
        <v>35892754</v>
      </c>
      <c r="C1087" t="s">
        <v>824</v>
      </c>
      <c r="D1087" t="s">
        <v>825</v>
      </c>
      <c r="E1087" t="s">
        <v>552</v>
      </c>
      <c r="F1087" t="s">
        <v>552</v>
      </c>
      <c r="G1087" t="s">
        <v>826</v>
      </c>
      <c r="H1087" t="s">
        <v>552</v>
      </c>
      <c r="I1087">
        <v>1929538</v>
      </c>
      <c r="J1087" t="s">
        <v>827</v>
      </c>
      <c r="K1087" t="s">
        <v>552</v>
      </c>
      <c r="L1087" t="s">
        <v>828</v>
      </c>
      <c r="M1087" t="s">
        <v>723</v>
      </c>
      <c r="N1087" t="s">
        <v>724</v>
      </c>
      <c r="O1087" t="s">
        <v>56</v>
      </c>
      <c r="P1087" t="s">
        <v>725</v>
      </c>
      <c r="Q1087">
        <v>27.37</v>
      </c>
      <c r="R1087">
        <v>27.37</v>
      </c>
      <c r="S1087" t="str">
        <f t="shared" si="16"/>
        <v>山东燕达网络科技有限公司山东燕达网络科技有限公司CPC</v>
      </c>
      <c r="T1087" t="e">
        <f>VLOOKUP(S:S,[1]Sheet1!N:N,1,0)</f>
        <v>#N/A</v>
      </c>
    </row>
    <row r="1088" spans="1:20" x14ac:dyDescent="0.15">
      <c r="A1088">
        <v>20230417</v>
      </c>
      <c r="B1088">
        <v>35892754</v>
      </c>
      <c r="C1088" t="s">
        <v>824</v>
      </c>
      <c r="D1088" t="s">
        <v>825</v>
      </c>
      <c r="E1088" t="s">
        <v>552</v>
      </c>
      <c r="F1088" t="s">
        <v>552</v>
      </c>
      <c r="G1088" t="s">
        <v>826</v>
      </c>
      <c r="H1088" t="s">
        <v>552</v>
      </c>
      <c r="I1088">
        <v>1929538</v>
      </c>
      <c r="J1088" t="s">
        <v>827</v>
      </c>
      <c r="K1088" t="s">
        <v>552</v>
      </c>
      <c r="L1088" t="s">
        <v>828</v>
      </c>
      <c r="M1088" t="s">
        <v>723</v>
      </c>
      <c r="N1088" t="s">
        <v>724</v>
      </c>
      <c r="O1088" t="s">
        <v>56</v>
      </c>
      <c r="P1088" t="s">
        <v>725</v>
      </c>
      <c r="Q1088">
        <v>13.52</v>
      </c>
      <c r="R1088">
        <v>13.52</v>
      </c>
      <c r="S1088" t="str">
        <f t="shared" si="16"/>
        <v>山东燕达网络科技有限公司山东燕达网络科技有限公司CPC</v>
      </c>
      <c r="T1088" t="e">
        <f>VLOOKUP(S:S,[1]Sheet1!N:N,1,0)</f>
        <v>#N/A</v>
      </c>
    </row>
    <row r="1089" spans="1:20" x14ac:dyDescent="0.15">
      <c r="A1089">
        <v>20230418</v>
      </c>
      <c r="B1089">
        <v>35892754</v>
      </c>
      <c r="C1089" t="s">
        <v>824</v>
      </c>
      <c r="D1089" t="s">
        <v>825</v>
      </c>
      <c r="E1089" t="s">
        <v>552</v>
      </c>
      <c r="F1089" t="s">
        <v>552</v>
      </c>
      <c r="G1089" t="s">
        <v>826</v>
      </c>
      <c r="H1089" t="s">
        <v>552</v>
      </c>
      <c r="I1089">
        <v>1929538</v>
      </c>
      <c r="J1089" t="s">
        <v>827</v>
      </c>
      <c r="K1089" t="s">
        <v>552</v>
      </c>
      <c r="L1089" t="s">
        <v>828</v>
      </c>
      <c r="M1089" t="s">
        <v>723</v>
      </c>
      <c r="N1089" t="s">
        <v>724</v>
      </c>
      <c r="O1089" t="s">
        <v>56</v>
      </c>
      <c r="P1089" t="s">
        <v>725</v>
      </c>
      <c r="Q1089">
        <v>15.09</v>
      </c>
      <c r="R1089">
        <v>15.09</v>
      </c>
      <c r="S1089" t="str">
        <f t="shared" si="16"/>
        <v>山东燕达网络科技有限公司山东燕达网络科技有限公司CPC</v>
      </c>
      <c r="T1089" t="e">
        <f>VLOOKUP(S:S,[1]Sheet1!N:N,1,0)</f>
        <v>#N/A</v>
      </c>
    </row>
    <row r="1090" spans="1:20" x14ac:dyDescent="0.15">
      <c r="A1090">
        <v>20230419</v>
      </c>
      <c r="B1090">
        <v>35892754</v>
      </c>
      <c r="C1090" t="s">
        <v>824</v>
      </c>
      <c r="D1090" t="s">
        <v>825</v>
      </c>
      <c r="E1090" t="s">
        <v>552</v>
      </c>
      <c r="F1090" t="s">
        <v>552</v>
      </c>
      <c r="G1090" t="s">
        <v>826</v>
      </c>
      <c r="H1090" t="s">
        <v>552</v>
      </c>
      <c r="I1090">
        <v>1929538</v>
      </c>
      <c r="J1090" t="s">
        <v>827</v>
      </c>
      <c r="K1090" t="s">
        <v>552</v>
      </c>
      <c r="L1090" t="s">
        <v>828</v>
      </c>
      <c r="M1090" t="s">
        <v>723</v>
      </c>
      <c r="N1090" t="s">
        <v>724</v>
      </c>
      <c r="O1090" t="s">
        <v>56</v>
      </c>
      <c r="P1090" t="s">
        <v>725</v>
      </c>
      <c r="Q1090">
        <v>31.73</v>
      </c>
      <c r="R1090">
        <v>31.73</v>
      </c>
      <c r="S1090" t="str">
        <f t="shared" si="16"/>
        <v>山东燕达网络科技有限公司山东燕达网络科技有限公司CPC</v>
      </c>
      <c r="T1090" t="e">
        <f>VLOOKUP(S:S,[1]Sheet1!N:N,1,0)</f>
        <v>#N/A</v>
      </c>
    </row>
    <row r="1091" spans="1:20" x14ac:dyDescent="0.15">
      <c r="A1091">
        <v>20230420</v>
      </c>
      <c r="B1091">
        <v>35892754</v>
      </c>
      <c r="C1091" t="s">
        <v>824</v>
      </c>
      <c r="D1091" t="s">
        <v>825</v>
      </c>
      <c r="E1091" t="s">
        <v>552</v>
      </c>
      <c r="F1091" t="s">
        <v>552</v>
      </c>
      <c r="G1091" t="s">
        <v>826</v>
      </c>
      <c r="H1091" t="s">
        <v>552</v>
      </c>
      <c r="I1091">
        <v>1929538</v>
      </c>
      <c r="J1091" t="s">
        <v>827</v>
      </c>
      <c r="K1091" t="s">
        <v>552</v>
      </c>
      <c r="L1091" t="s">
        <v>828</v>
      </c>
      <c r="M1091" t="s">
        <v>723</v>
      </c>
      <c r="N1091" t="s">
        <v>724</v>
      </c>
      <c r="O1091" t="s">
        <v>56</v>
      </c>
      <c r="P1091" t="s">
        <v>725</v>
      </c>
      <c r="Q1091">
        <v>1.99</v>
      </c>
      <c r="R1091">
        <v>1.99</v>
      </c>
      <c r="S1091" t="str">
        <f t="shared" ref="S1091:S1154" si="17">F1091&amp;K1091&amp;O1091</f>
        <v>山东燕达网络科技有限公司山东燕达网络科技有限公司CPC</v>
      </c>
      <c r="T1091" t="e">
        <f>VLOOKUP(S:S,[1]Sheet1!N:N,1,0)</f>
        <v>#N/A</v>
      </c>
    </row>
    <row r="1092" spans="1:20" x14ac:dyDescent="0.15">
      <c r="A1092">
        <v>20230421</v>
      </c>
      <c r="B1092">
        <v>35892754</v>
      </c>
      <c r="C1092" t="s">
        <v>824</v>
      </c>
      <c r="D1092" t="s">
        <v>825</v>
      </c>
      <c r="E1092" t="s">
        <v>552</v>
      </c>
      <c r="F1092" t="s">
        <v>552</v>
      </c>
      <c r="G1092" t="s">
        <v>826</v>
      </c>
      <c r="H1092" t="s">
        <v>552</v>
      </c>
      <c r="I1092">
        <v>1929538</v>
      </c>
      <c r="J1092" t="s">
        <v>827</v>
      </c>
      <c r="K1092" t="s">
        <v>552</v>
      </c>
      <c r="L1092" t="s">
        <v>828</v>
      </c>
      <c r="M1092" t="s">
        <v>723</v>
      </c>
      <c r="N1092" t="s">
        <v>724</v>
      </c>
      <c r="O1092" t="s">
        <v>56</v>
      </c>
      <c r="P1092" t="s">
        <v>725</v>
      </c>
      <c r="Q1092">
        <v>10.4</v>
      </c>
      <c r="R1092">
        <v>10.4</v>
      </c>
      <c r="S1092" t="str">
        <f t="shared" si="17"/>
        <v>山东燕达网络科技有限公司山东燕达网络科技有限公司CPC</v>
      </c>
      <c r="T1092" t="e">
        <f>VLOOKUP(S:S,[1]Sheet1!N:N,1,0)</f>
        <v>#N/A</v>
      </c>
    </row>
    <row r="1093" spans="1:20" x14ac:dyDescent="0.15">
      <c r="A1093">
        <v>20230422</v>
      </c>
      <c r="B1093">
        <v>35892754</v>
      </c>
      <c r="C1093" t="s">
        <v>824</v>
      </c>
      <c r="D1093" t="s">
        <v>825</v>
      </c>
      <c r="E1093" t="s">
        <v>552</v>
      </c>
      <c r="F1093" t="s">
        <v>552</v>
      </c>
      <c r="G1093" t="s">
        <v>826</v>
      </c>
      <c r="H1093" t="s">
        <v>552</v>
      </c>
      <c r="I1093">
        <v>1929538</v>
      </c>
      <c r="J1093" t="s">
        <v>827</v>
      </c>
      <c r="K1093" t="s">
        <v>552</v>
      </c>
      <c r="L1093" t="s">
        <v>828</v>
      </c>
      <c r="M1093" t="s">
        <v>723</v>
      </c>
      <c r="N1093" t="s">
        <v>724</v>
      </c>
      <c r="O1093" t="s">
        <v>56</v>
      </c>
      <c r="P1093" t="s">
        <v>725</v>
      </c>
      <c r="Q1093">
        <v>41.67</v>
      </c>
      <c r="R1093">
        <v>41.67</v>
      </c>
      <c r="S1093" t="str">
        <f t="shared" si="17"/>
        <v>山东燕达网络科技有限公司山东燕达网络科技有限公司CPC</v>
      </c>
      <c r="T1093" t="e">
        <f>VLOOKUP(S:S,[1]Sheet1!N:N,1,0)</f>
        <v>#N/A</v>
      </c>
    </row>
    <row r="1094" spans="1:20" x14ac:dyDescent="0.15">
      <c r="A1094">
        <v>20230424</v>
      </c>
      <c r="B1094">
        <v>35892754</v>
      </c>
      <c r="C1094" t="s">
        <v>824</v>
      </c>
      <c r="D1094" t="s">
        <v>825</v>
      </c>
      <c r="E1094" t="s">
        <v>552</v>
      </c>
      <c r="F1094" t="s">
        <v>552</v>
      </c>
      <c r="G1094" t="s">
        <v>826</v>
      </c>
      <c r="H1094" t="s">
        <v>552</v>
      </c>
      <c r="I1094">
        <v>1929538</v>
      </c>
      <c r="J1094" t="s">
        <v>827</v>
      </c>
      <c r="K1094" t="s">
        <v>552</v>
      </c>
      <c r="L1094" t="s">
        <v>828</v>
      </c>
      <c r="M1094" t="s">
        <v>723</v>
      </c>
      <c r="N1094" t="s">
        <v>724</v>
      </c>
      <c r="O1094" t="s">
        <v>56</v>
      </c>
      <c r="P1094" t="s">
        <v>725</v>
      </c>
      <c r="Q1094">
        <v>24.82</v>
      </c>
      <c r="R1094">
        <v>24.82</v>
      </c>
      <c r="S1094" t="str">
        <f t="shared" si="17"/>
        <v>山东燕达网络科技有限公司山东燕达网络科技有限公司CPC</v>
      </c>
      <c r="T1094" t="e">
        <f>VLOOKUP(S:S,[1]Sheet1!N:N,1,0)</f>
        <v>#N/A</v>
      </c>
    </row>
    <row r="1095" spans="1:20" x14ac:dyDescent="0.15">
      <c r="A1095">
        <v>20230425</v>
      </c>
      <c r="B1095">
        <v>35892754</v>
      </c>
      <c r="C1095" t="s">
        <v>824</v>
      </c>
      <c r="D1095" t="s">
        <v>825</v>
      </c>
      <c r="E1095" t="s">
        <v>552</v>
      </c>
      <c r="F1095" t="s">
        <v>552</v>
      </c>
      <c r="G1095" t="s">
        <v>826</v>
      </c>
      <c r="H1095" t="s">
        <v>552</v>
      </c>
      <c r="I1095">
        <v>1929538</v>
      </c>
      <c r="J1095" t="s">
        <v>827</v>
      </c>
      <c r="K1095" t="s">
        <v>552</v>
      </c>
      <c r="L1095" t="s">
        <v>828</v>
      </c>
      <c r="M1095" t="s">
        <v>723</v>
      </c>
      <c r="N1095" t="s">
        <v>724</v>
      </c>
      <c r="O1095" t="s">
        <v>56</v>
      </c>
      <c r="P1095" t="s">
        <v>725</v>
      </c>
      <c r="Q1095">
        <v>10.87</v>
      </c>
      <c r="R1095">
        <v>10.87</v>
      </c>
      <c r="S1095" t="str">
        <f t="shared" si="17"/>
        <v>山东燕达网络科技有限公司山东燕达网络科技有限公司CPC</v>
      </c>
      <c r="T1095" t="e">
        <f>VLOOKUP(S:S,[1]Sheet1!N:N,1,0)</f>
        <v>#N/A</v>
      </c>
    </row>
    <row r="1096" spans="1:20" x14ac:dyDescent="0.15">
      <c r="A1096">
        <v>20230426</v>
      </c>
      <c r="B1096">
        <v>35892754</v>
      </c>
      <c r="C1096" t="s">
        <v>824</v>
      </c>
      <c r="D1096" t="s">
        <v>825</v>
      </c>
      <c r="E1096" t="s">
        <v>552</v>
      </c>
      <c r="F1096" t="s">
        <v>552</v>
      </c>
      <c r="G1096" t="s">
        <v>826</v>
      </c>
      <c r="H1096" t="s">
        <v>552</v>
      </c>
      <c r="I1096">
        <v>1929538</v>
      </c>
      <c r="J1096" t="s">
        <v>827</v>
      </c>
      <c r="K1096" t="s">
        <v>552</v>
      </c>
      <c r="L1096" t="s">
        <v>828</v>
      </c>
      <c r="M1096" t="s">
        <v>723</v>
      </c>
      <c r="N1096" t="s">
        <v>724</v>
      </c>
      <c r="O1096" t="s">
        <v>56</v>
      </c>
      <c r="P1096" t="s">
        <v>725</v>
      </c>
      <c r="Q1096">
        <v>9.3000000000000007</v>
      </c>
      <c r="R1096">
        <v>9.3000000000000007</v>
      </c>
      <c r="S1096" t="str">
        <f t="shared" si="17"/>
        <v>山东燕达网络科技有限公司山东燕达网络科技有限公司CPC</v>
      </c>
      <c r="T1096" t="e">
        <f>VLOOKUP(S:S,[1]Sheet1!N:N,1,0)</f>
        <v>#N/A</v>
      </c>
    </row>
    <row r="1097" spans="1:20" x14ac:dyDescent="0.15">
      <c r="A1097">
        <v>20230427</v>
      </c>
      <c r="B1097">
        <v>35892754</v>
      </c>
      <c r="C1097" t="s">
        <v>824</v>
      </c>
      <c r="D1097" t="s">
        <v>825</v>
      </c>
      <c r="E1097" t="s">
        <v>552</v>
      </c>
      <c r="F1097" t="s">
        <v>552</v>
      </c>
      <c r="G1097" t="s">
        <v>826</v>
      </c>
      <c r="H1097" t="s">
        <v>552</v>
      </c>
      <c r="I1097">
        <v>1929538</v>
      </c>
      <c r="J1097" t="s">
        <v>827</v>
      </c>
      <c r="K1097" t="s">
        <v>552</v>
      </c>
      <c r="L1097" t="s">
        <v>828</v>
      </c>
      <c r="M1097" t="s">
        <v>723</v>
      </c>
      <c r="N1097" t="s">
        <v>724</v>
      </c>
      <c r="O1097" t="s">
        <v>56</v>
      </c>
      <c r="P1097" t="s">
        <v>725</v>
      </c>
      <c r="Q1097">
        <v>27.28</v>
      </c>
      <c r="R1097">
        <v>27.28</v>
      </c>
      <c r="S1097" t="str">
        <f t="shared" si="17"/>
        <v>山东燕达网络科技有限公司山东燕达网络科技有限公司CPC</v>
      </c>
      <c r="T1097" t="e">
        <f>VLOOKUP(S:S,[1]Sheet1!N:N,1,0)</f>
        <v>#N/A</v>
      </c>
    </row>
    <row r="1098" spans="1:20" x14ac:dyDescent="0.15">
      <c r="A1098">
        <v>20230428</v>
      </c>
      <c r="B1098">
        <v>35892754</v>
      </c>
      <c r="C1098" t="s">
        <v>824</v>
      </c>
      <c r="D1098" t="s">
        <v>825</v>
      </c>
      <c r="E1098" t="s">
        <v>552</v>
      </c>
      <c r="F1098" t="s">
        <v>552</v>
      </c>
      <c r="G1098" t="s">
        <v>826</v>
      </c>
      <c r="H1098" t="s">
        <v>552</v>
      </c>
      <c r="I1098">
        <v>1929538</v>
      </c>
      <c r="J1098" t="s">
        <v>827</v>
      </c>
      <c r="K1098" t="s">
        <v>552</v>
      </c>
      <c r="L1098" t="s">
        <v>828</v>
      </c>
      <c r="M1098" t="s">
        <v>723</v>
      </c>
      <c r="N1098" t="s">
        <v>724</v>
      </c>
      <c r="O1098" t="s">
        <v>56</v>
      </c>
      <c r="P1098" t="s">
        <v>725</v>
      </c>
      <c r="Q1098">
        <v>23.03</v>
      </c>
      <c r="R1098">
        <v>23.03</v>
      </c>
      <c r="S1098" t="str">
        <f t="shared" si="17"/>
        <v>山东燕达网络科技有限公司山东燕达网络科技有限公司CPC</v>
      </c>
      <c r="T1098" t="e">
        <f>VLOOKUP(S:S,[1]Sheet1!N:N,1,0)</f>
        <v>#N/A</v>
      </c>
    </row>
    <row r="1099" spans="1:20" x14ac:dyDescent="0.15">
      <c r="A1099">
        <v>20230429</v>
      </c>
      <c r="B1099">
        <v>35892754</v>
      </c>
      <c r="C1099" t="s">
        <v>824</v>
      </c>
      <c r="D1099" t="s">
        <v>825</v>
      </c>
      <c r="E1099" t="s">
        <v>552</v>
      </c>
      <c r="F1099" t="s">
        <v>552</v>
      </c>
      <c r="G1099" t="s">
        <v>826</v>
      </c>
      <c r="H1099" t="s">
        <v>552</v>
      </c>
      <c r="I1099">
        <v>1929538</v>
      </c>
      <c r="J1099" t="s">
        <v>827</v>
      </c>
      <c r="K1099" t="s">
        <v>552</v>
      </c>
      <c r="L1099" t="s">
        <v>828</v>
      </c>
      <c r="M1099" t="s">
        <v>723</v>
      </c>
      <c r="N1099" t="s">
        <v>724</v>
      </c>
      <c r="O1099" t="s">
        <v>56</v>
      </c>
      <c r="P1099" t="s">
        <v>725</v>
      </c>
      <c r="Q1099">
        <v>11.17</v>
      </c>
      <c r="R1099">
        <v>11.17</v>
      </c>
      <c r="S1099" t="str">
        <f t="shared" si="17"/>
        <v>山东燕达网络科技有限公司山东燕达网络科技有限公司CPC</v>
      </c>
      <c r="T1099" t="e">
        <f>VLOOKUP(S:S,[1]Sheet1!N:N,1,0)</f>
        <v>#N/A</v>
      </c>
    </row>
    <row r="1100" spans="1:20" x14ac:dyDescent="0.15">
      <c r="A1100">
        <v>20230403</v>
      </c>
      <c r="B1100">
        <v>35892794</v>
      </c>
      <c r="C1100" t="s">
        <v>829</v>
      </c>
      <c r="D1100" t="s">
        <v>825</v>
      </c>
      <c r="E1100" t="s">
        <v>552</v>
      </c>
      <c r="F1100" t="s">
        <v>552</v>
      </c>
      <c r="G1100" t="s">
        <v>826</v>
      </c>
      <c r="H1100" t="s">
        <v>552</v>
      </c>
      <c r="I1100">
        <v>1929538</v>
      </c>
      <c r="J1100" t="s">
        <v>827</v>
      </c>
      <c r="K1100" t="s">
        <v>552</v>
      </c>
      <c r="L1100" t="s">
        <v>828</v>
      </c>
      <c r="M1100" t="s">
        <v>723</v>
      </c>
      <c r="N1100" t="s">
        <v>724</v>
      </c>
      <c r="O1100" t="s">
        <v>56</v>
      </c>
      <c r="P1100" t="s">
        <v>725</v>
      </c>
      <c r="Q1100">
        <v>6.85</v>
      </c>
      <c r="R1100">
        <v>6.85</v>
      </c>
      <c r="S1100" t="str">
        <f t="shared" si="17"/>
        <v>山东燕达网络科技有限公司山东燕达网络科技有限公司CPC</v>
      </c>
      <c r="T1100" t="e">
        <f>VLOOKUP(S:S,[1]Sheet1!N:N,1,0)</f>
        <v>#N/A</v>
      </c>
    </row>
    <row r="1101" spans="1:20" x14ac:dyDescent="0.15">
      <c r="A1101">
        <v>20230421</v>
      </c>
      <c r="B1101">
        <v>36470871</v>
      </c>
      <c r="C1101" t="s">
        <v>830</v>
      </c>
      <c r="D1101" t="s">
        <v>788</v>
      </c>
      <c r="E1101" t="s">
        <v>496</v>
      </c>
      <c r="F1101" t="s">
        <v>495</v>
      </c>
      <c r="G1101" t="s">
        <v>789</v>
      </c>
      <c r="H1101" t="s">
        <v>496</v>
      </c>
      <c r="I1101">
        <v>2115393</v>
      </c>
      <c r="J1101" t="s">
        <v>790</v>
      </c>
      <c r="K1101" t="s">
        <v>496</v>
      </c>
      <c r="L1101" t="s">
        <v>791</v>
      </c>
      <c r="M1101" t="s">
        <v>723</v>
      </c>
      <c r="N1101" t="s">
        <v>724</v>
      </c>
      <c r="O1101" t="s">
        <v>56</v>
      </c>
      <c r="P1101" t="s">
        <v>725</v>
      </c>
      <c r="Q1101">
        <v>1222.95</v>
      </c>
      <c r="R1101">
        <v>0</v>
      </c>
      <c r="S1101" t="str">
        <f t="shared" si="17"/>
        <v>成都哈拜网络科技有限公司-数字媒体事业部上海哈啰普惠科技有限公司CPC</v>
      </c>
      <c r="T1101" t="e">
        <f>VLOOKUP(S:S,[1]Sheet1!N:N,1,0)</f>
        <v>#N/A</v>
      </c>
    </row>
    <row r="1102" spans="1:20" x14ac:dyDescent="0.15">
      <c r="A1102">
        <v>20230422</v>
      </c>
      <c r="B1102">
        <v>36470871</v>
      </c>
      <c r="C1102" t="s">
        <v>830</v>
      </c>
      <c r="D1102" t="s">
        <v>788</v>
      </c>
      <c r="E1102" t="s">
        <v>496</v>
      </c>
      <c r="F1102" t="s">
        <v>495</v>
      </c>
      <c r="G1102" t="s">
        <v>789</v>
      </c>
      <c r="H1102" t="s">
        <v>496</v>
      </c>
      <c r="I1102">
        <v>2115393</v>
      </c>
      <c r="J1102" t="s">
        <v>790</v>
      </c>
      <c r="K1102" t="s">
        <v>496</v>
      </c>
      <c r="L1102" t="s">
        <v>791</v>
      </c>
      <c r="M1102" t="s">
        <v>723</v>
      </c>
      <c r="N1102" t="s">
        <v>724</v>
      </c>
      <c r="O1102" t="s">
        <v>56</v>
      </c>
      <c r="P1102" t="s">
        <v>725</v>
      </c>
      <c r="Q1102">
        <v>1648.37</v>
      </c>
      <c r="R1102">
        <v>0</v>
      </c>
      <c r="S1102" t="str">
        <f t="shared" si="17"/>
        <v>成都哈拜网络科技有限公司-数字媒体事业部上海哈啰普惠科技有限公司CPC</v>
      </c>
      <c r="T1102" t="e">
        <f>VLOOKUP(S:S,[1]Sheet1!N:N,1,0)</f>
        <v>#N/A</v>
      </c>
    </row>
    <row r="1103" spans="1:20" x14ac:dyDescent="0.15">
      <c r="A1103">
        <v>20230423</v>
      </c>
      <c r="B1103">
        <v>36470871</v>
      </c>
      <c r="C1103" t="s">
        <v>830</v>
      </c>
      <c r="D1103" t="s">
        <v>788</v>
      </c>
      <c r="E1103" t="s">
        <v>496</v>
      </c>
      <c r="F1103" t="s">
        <v>495</v>
      </c>
      <c r="G1103" t="s">
        <v>789</v>
      </c>
      <c r="H1103" t="s">
        <v>496</v>
      </c>
      <c r="I1103">
        <v>2115393</v>
      </c>
      <c r="J1103" t="s">
        <v>790</v>
      </c>
      <c r="K1103" t="s">
        <v>496</v>
      </c>
      <c r="L1103" t="s">
        <v>791</v>
      </c>
      <c r="M1103" t="s">
        <v>723</v>
      </c>
      <c r="N1103" t="s">
        <v>724</v>
      </c>
      <c r="O1103" t="s">
        <v>56</v>
      </c>
      <c r="P1103" t="s">
        <v>725</v>
      </c>
      <c r="Q1103">
        <v>1749.65</v>
      </c>
      <c r="R1103">
        <v>0</v>
      </c>
      <c r="S1103" t="str">
        <f t="shared" si="17"/>
        <v>成都哈拜网络科技有限公司-数字媒体事业部上海哈啰普惠科技有限公司CPC</v>
      </c>
      <c r="T1103" t="e">
        <f>VLOOKUP(S:S,[1]Sheet1!N:N,1,0)</f>
        <v>#N/A</v>
      </c>
    </row>
    <row r="1104" spans="1:20" x14ac:dyDescent="0.15">
      <c r="A1104">
        <v>20230424</v>
      </c>
      <c r="B1104">
        <v>36470871</v>
      </c>
      <c r="C1104" t="s">
        <v>830</v>
      </c>
      <c r="D1104" t="s">
        <v>788</v>
      </c>
      <c r="E1104" t="s">
        <v>496</v>
      </c>
      <c r="F1104" t="s">
        <v>495</v>
      </c>
      <c r="G1104" t="s">
        <v>789</v>
      </c>
      <c r="H1104" t="s">
        <v>496</v>
      </c>
      <c r="I1104">
        <v>2115393</v>
      </c>
      <c r="J1104" t="s">
        <v>790</v>
      </c>
      <c r="K1104" t="s">
        <v>496</v>
      </c>
      <c r="L1104" t="s">
        <v>791</v>
      </c>
      <c r="M1104" t="s">
        <v>723</v>
      </c>
      <c r="N1104" t="s">
        <v>724</v>
      </c>
      <c r="O1104" t="s">
        <v>56</v>
      </c>
      <c r="P1104" t="s">
        <v>725</v>
      </c>
      <c r="Q1104">
        <v>2159.98</v>
      </c>
      <c r="R1104">
        <v>0</v>
      </c>
      <c r="S1104" t="str">
        <f t="shared" si="17"/>
        <v>成都哈拜网络科技有限公司-数字媒体事业部上海哈啰普惠科技有限公司CPC</v>
      </c>
      <c r="T1104" t="e">
        <f>VLOOKUP(S:S,[1]Sheet1!N:N,1,0)</f>
        <v>#N/A</v>
      </c>
    </row>
    <row r="1105" spans="1:20" x14ac:dyDescent="0.15">
      <c r="A1105">
        <v>20230425</v>
      </c>
      <c r="B1105">
        <v>36470871</v>
      </c>
      <c r="C1105" t="s">
        <v>830</v>
      </c>
      <c r="D1105" t="s">
        <v>788</v>
      </c>
      <c r="E1105" t="s">
        <v>496</v>
      </c>
      <c r="F1105" t="s">
        <v>495</v>
      </c>
      <c r="G1105" t="s">
        <v>789</v>
      </c>
      <c r="H1105" t="s">
        <v>496</v>
      </c>
      <c r="I1105">
        <v>2115393</v>
      </c>
      <c r="J1105" t="s">
        <v>790</v>
      </c>
      <c r="K1105" t="s">
        <v>496</v>
      </c>
      <c r="L1105" t="s">
        <v>791</v>
      </c>
      <c r="M1105" t="s">
        <v>723</v>
      </c>
      <c r="N1105" t="s">
        <v>724</v>
      </c>
      <c r="O1105" t="s">
        <v>56</v>
      </c>
      <c r="P1105" t="s">
        <v>725</v>
      </c>
      <c r="Q1105">
        <v>3051.87</v>
      </c>
      <c r="R1105">
        <v>0</v>
      </c>
      <c r="S1105" t="str">
        <f t="shared" si="17"/>
        <v>成都哈拜网络科技有限公司-数字媒体事业部上海哈啰普惠科技有限公司CPC</v>
      </c>
      <c r="T1105" t="e">
        <f>VLOOKUP(S:S,[1]Sheet1!N:N,1,0)</f>
        <v>#N/A</v>
      </c>
    </row>
    <row r="1106" spans="1:20" x14ac:dyDescent="0.15">
      <c r="A1106">
        <v>20230426</v>
      </c>
      <c r="B1106">
        <v>36470871</v>
      </c>
      <c r="C1106" t="s">
        <v>830</v>
      </c>
      <c r="D1106" t="s">
        <v>788</v>
      </c>
      <c r="E1106" t="s">
        <v>496</v>
      </c>
      <c r="F1106" t="s">
        <v>495</v>
      </c>
      <c r="G1106" t="s">
        <v>789</v>
      </c>
      <c r="H1106" t="s">
        <v>496</v>
      </c>
      <c r="I1106">
        <v>2115393</v>
      </c>
      <c r="J1106" t="s">
        <v>790</v>
      </c>
      <c r="K1106" t="s">
        <v>496</v>
      </c>
      <c r="L1106" t="s">
        <v>791</v>
      </c>
      <c r="M1106" t="s">
        <v>723</v>
      </c>
      <c r="N1106" t="s">
        <v>724</v>
      </c>
      <c r="O1106" t="s">
        <v>56</v>
      </c>
      <c r="P1106" t="s">
        <v>725</v>
      </c>
      <c r="Q1106">
        <v>3163.88</v>
      </c>
      <c r="R1106">
        <v>0</v>
      </c>
      <c r="S1106" t="str">
        <f t="shared" si="17"/>
        <v>成都哈拜网络科技有限公司-数字媒体事业部上海哈啰普惠科技有限公司CPC</v>
      </c>
      <c r="T1106" t="e">
        <f>VLOOKUP(S:S,[1]Sheet1!N:N,1,0)</f>
        <v>#N/A</v>
      </c>
    </row>
    <row r="1107" spans="1:20" x14ac:dyDescent="0.15">
      <c r="A1107">
        <v>20230427</v>
      </c>
      <c r="B1107">
        <v>36470871</v>
      </c>
      <c r="C1107" t="s">
        <v>830</v>
      </c>
      <c r="D1107" t="s">
        <v>788</v>
      </c>
      <c r="E1107" t="s">
        <v>496</v>
      </c>
      <c r="F1107" t="s">
        <v>495</v>
      </c>
      <c r="G1107" t="s">
        <v>789</v>
      </c>
      <c r="H1107" t="s">
        <v>496</v>
      </c>
      <c r="I1107">
        <v>2115393</v>
      </c>
      <c r="J1107" t="s">
        <v>790</v>
      </c>
      <c r="K1107" t="s">
        <v>496</v>
      </c>
      <c r="L1107" t="s">
        <v>791</v>
      </c>
      <c r="M1107" t="s">
        <v>723</v>
      </c>
      <c r="N1107" t="s">
        <v>724</v>
      </c>
      <c r="O1107" t="s">
        <v>56</v>
      </c>
      <c r="P1107" t="s">
        <v>725</v>
      </c>
      <c r="Q1107">
        <v>5221.66</v>
      </c>
      <c r="R1107">
        <v>0</v>
      </c>
      <c r="S1107" t="str">
        <f t="shared" si="17"/>
        <v>成都哈拜网络科技有限公司-数字媒体事业部上海哈啰普惠科技有限公司CPC</v>
      </c>
      <c r="T1107" t="e">
        <f>VLOOKUP(S:S,[1]Sheet1!N:N,1,0)</f>
        <v>#N/A</v>
      </c>
    </row>
    <row r="1108" spans="1:20" x14ac:dyDescent="0.15">
      <c r="A1108">
        <v>20230428</v>
      </c>
      <c r="B1108">
        <v>36470871</v>
      </c>
      <c r="C1108" t="s">
        <v>830</v>
      </c>
      <c r="D1108" t="s">
        <v>788</v>
      </c>
      <c r="E1108" t="s">
        <v>496</v>
      </c>
      <c r="F1108" t="s">
        <v>495</v>
      </c>
      <c r="G1108" t="s">
        <v>789</v>
      </c>
      <c r="H1108" t="s">
        <v>496</v>
      </c>
      <c r="I1108">
        <v>2115393</v>
      </c>
      <c r="J1108" t="s">
        <v>790</v>
      </c>
      <c r="K1108" t="s">
        <v>496</v>
      </c>
      <c r="L1108" t="s">
        <v>791</v>
      </c>
      <c r="M1108" t="s">
        <v>723</v>
      </c>
      <c r="N1108" t="s">
        <v>724</v>
      </c>
      <c r="O1108" t="s">
        <v>56</v>
      </c>
      <c r="P1108" t="s">
        <v>725</v>
      </c>
      <c r="Q1108">
        <v>5888.54</v>
      </c>
      <c r="R1108">
        <v>0</v>
      </c>
      <c r="S1108" t="str">
        <f t="shared" si="17"/>
        <v>成都哈拜网络科技有限公司-数字媒体事业部上海哈啰普惠科技有限公司CPC</v>
      </c>
      <c r="T1108" t="e">
        <f>VLOOKUP(S:S,[1]Sheet1!N:N,1,0)</f>
        <v>#N/A</v>
      </c>
    </row>
    <row r="1109" spans="1:20" x14ac:dyDescent="0.15">
      <c r="A1109">
        <v>20230429</v>
      </c>
      <c r="B1109">
        <v>36470871</v>
      </c>
      <c r="C1109" t="s">
        <v>830</v>
      </c>
      <c r="D1109" t="s">
        <v>788</v>
      </c>
      <c r="E1109" t="s">
        <v>496</v>
      </c>
      <c r="F1109" t="s">
        <v>495</v>
      </c>
      <c r="G1109" t="s">
        <v>789</v>
      </c>
      <c r="H1109" t="s">
        <v>496</v>
      </c>
      <c r="I1109">
        <v>2115393</v>
      </c>
      <c r="J1109" t="s">
        <v>790</v>
      </c>
      <c r="K1109" t="s">
        <v>496</v>
      </c>
      <c r="L1109" t="s">
        <v>791</v>
      </c>
      <c r="M1109" t="s">
        <v>723</v>
      </c>
      <c r="N1109" t="s">
        <v>724</v>
      </c>
      <c r="O1109" t="s">
        <v>56</v>
      </c>
      <c r="P1109" t="s">
        <v>725</v>
      </c>
      <c r="Q1109">
        <v>4756.71</v>
      </c>
      <c r="R1109">
        <v>0</v>
      </c>
      <c r="S1109" t="str">
        <f t="shared" si="17"/>
        <v>成都哈拜网络科技有限公司-数字媒体事业部上海哈啰普惠科技有限公司CPC</v>
      </c>
      <c r="T1109" t="e">
        <f>VLOOKUP(S:S,[1]Sheet1!N:N,1,0)</f>
        <v>#N/A</v>
      </c>
    </row>
    <row r="1110" spans="1:20" x14ac:dyDescent="0.15">
      <c r="A1110">
        <v>20230430</v>
      </c>
      <c r="B1110">
        <v>36470871</v>
      </c>
      <c r="C1110" t="s">
        <v>830</v>
      </c>
      <c r="D1110" t="s">
        <v>788</v>
      </c>
      <c r="E1110" t="s">
        <v>496</v>
      </c>
      <c r="F1110" t="s">
        <v>495</v>
      </c>
      <c r="G1110" t="s">
        <v>789</v>
      </c>
      <c r="H1110" t="s">
        <v>496</v>
      </c>
      <c r="I1110">
        <v>2115393</v>
      </c>
      <c r="J1110" t="s">
        <v>790</v>
      </c>
      <c r="K1110" t="s">
        <v>496</v>
      </c>
      <c r="L1110" t="s">
        <v>791</v>
      </c>
      <c r="M1110" t="s">
        <v>723</v>
      </c>
      <c r="N1110" t="s">
        <v>724</v>
      </c>
      <c r="O1110" t="s">
        <v>56</v>
      </c>
      <c r="P1110" t="s">
        <v>725</v>
      </c>
      <c r="Q1110">
        <v>1136.3900000000001</v>
      </c>
      <c r="R1110">
        <v>0</v>
      </c>
      <c r="S1110" t="str">
        <f t="shared" si="17"/>
        <v>成都哈拜网络科技有限公司-数字媒体事业部上海哈啰普惠科技有限公司CPC</v>
      </c>
      <c r="T1110" t="e">
        <f>VLOOKUP(S:S,[1]Sheet1!N:N,1,0)</f>
        <v>#N/A</v>
      </c>
    </row>
    <row r="1111" spans="1:20" x14ac:dyDescent="0.15">
      <c r="A1111">
        <v>20230401</v>
      </c>
      <c r="B1111">
        <v>36470871</v>
      </c>
      <c r="C1111" t="s">
        <v>830</v>
      </c>
      <c r="D1111" t="s">
        <v>788</v>
      </c>
      <c r="E1111" t="s">
        <v>496</v>
      </c>
      <c r="F1111" t="s">
        <v>495</v>
      </c>
      <c r="G1111" t="s">
        <v>789</v>
      </c>
      <c r="H1111" t="s">
        <v>496</v>
      </c>
      <c r="I1111">
        <v>2148721</v>
      </c>
      <c r="J1111" t="s">
        <v>792</v>
      </c>
      <c r="K1111" t="s">
        <v>496</v>
      </c>
      <c r="L1111" t="s">
        <v>791</v>
      </c>
      <c r="M1111" t="s">
        <v>723</v>
      </c>
      <c r="N1111" t="s">
        <v>724</v>
      </c>
      <c r="O1111" t="s">
        <v>56</v>
      </c>
      <c r="P1111" t="s">
        <v>725</v>
      </c>
      <c r="Q1111">
        <v>3343.32</v>
      </c>
      <c r="R1111">
        <v>3343.32</v>
      </c>
      <c r="S1111" t="str">
        <f t="shared" si="17"/>
        <v>成都哈拜网络科技有限公司-数字媒体事业部上海哈啰普惠科技有限公司CPC</v>
      </c>
      <c r="T1111" t="e">
        <f>VLOOKUP(S:S,[1]Sheet1!N:N,1,0)</f>
        <v>#N/A</v>
      </c>
    </row>
    <row r="1112" spans="1:20" x14ac:dyDescent="0.15">
      <c r="A1112">
        <v>20230402</v>
      </c>
      <c r="B1112">
        <v>36470871</v>
      </c>
      <c r="C1112" t="s">
        <v>830</v>
      </c>
      <c r="D1112" t="s">
        <v>788</v>
      </c>
      <c r="E1112" t="s">
        <v>496</v>
      </c>
      <c r="F1112" t="s">
        <v>495</v>
      </c>
      <c r="G1112" t="s">
        <v>789</v>
      </c>
      <c r="H1112" t="s">
        <v>496</v>
      </c>
      <c r="I1112">
        <v>2148721</v>
      </c>
      <c r="J1112" t="s">
        <v>792</v>
      </c>
      <c r="K1112" t="s">
        <v>496</v>
      </c>
      <c r="L1112" t="s">
        <v>791</v>
      </c>
      <c r="M1112" t="s">
        <v>723</v>
      </c>
      <c r="N1112" t="s">
        <v>724</v>
      </c>
      <c r="O1112" t="s">
        <v>56</v>
      </c>
      <c r="P1112" t="s">
        <v>725</v>
      </c>
      <c r="Q1112">
        <v>3516.37</v>
      </c>
      <c r="R1112">
        <v>3516.37</v>
      </c>
      <c r="S1112" t="str">
        <f t="shared" si="17"/>
        <v>成都哈拜网络科技有限公司-数字媒体事业部上海哈啰普惠科技有限公司CPC</v>
      </c>
      <c r="T1112" t="e">
        <f>VLOOKUP(S:S,[1]Sheet1!N:N,1,0)</f>
        <v>#N/A</v>
      </c>
    </row>
    <row r="1113" spans="1:20" x14ac:dyDescent="0.15">
      <c r="A1113">
        <v>20230403</v>
      </c>
      <c r="B1113">
        <v>36470871</v>
      </c>
      <c r="C1113" t="s">
        <v>830</v>
      </c>
      <c r="D1113" t="s">
        <v>788</v>
      </c>
      <c r="E1113" t="s">
        <v>496</v>
      </c>
      <c r="F1113" t="s">
        <v>495</v>
      </c>
      <c r="G1113" t="s">
        <v>789</v>
      </c>
      <c r="H1113" t="s">
        <v>496</v>
      </c>
      <c r="I1113">
        <v>2148721</v>
      </c>
      <c r="J1113" t="s">
        <v>792</v>
      </c>
      <c r="K1113" t="s">
        <v>496</v>
      </c>
      <c r="L1113" t="s">
        <v>791</v>
      </c>
      <c r="M1113" t="s">
        <v>723</v>
      </c>
      <c r="N1113" t="s">
        <v>724</v>
      </c>
      <c r="O1113" t="s">
        <v>56</v>
      </c>
      <c r="P1113" t="s">
        <v>725</v>
      </c>
      <c r="Q1113">
        <v>3851.04</v>
      </c>
      <c r="R1113">
        <v>3851.04</v>
      </c>
      <c r="S1113" t="str">
        <f t="shared" si="17"/>
        <v>成都哈拜网络科技有限公司-数字媒体事业部上海哈啰普惠科技有限公司CPC</v>
      </c>
      <c r="T1113" t="e">
        <f>VLOOKUP(S:S,[1]Sheet1!N:N,1,0)</f>
        <v>#N/A</v>
      </c>
    </row>
    <row r="1114" spans="1:20" x14ac:dyDescent="0.15">
      <c r="A1114">
        <v>20230404</v>
      </c>
      <c r="B1114">
        <v>36470871</v>
      </c>
      <c r="C1114" t="s">
        <v>830</v>
      </c>
      <c r="D1114" t="s">
        <v>788</v>
      </c>
      <c r="E1114" t="s">
        <v>496</v>
      </c>
      <c r="F1114" t="s">
        <v>495</v>
      </c>
      <c r="G1114" t="s">
        <v>789</v>
      </c>
      <c r="H1114" t="s">
        <v>496</v>
      </c>
      <c r="I1114">
        <v>2148721</v>
      </c>
      <c r="J1114" t="s">
        <v>792</v>
      </c>
      <c r="K1114" t="s">
        <v>496</v>
      </c>
      <c r="L1114" t="s">
        <v>791</v>
      </c>
      <c r="M1114" t="s">
        <v>723</v>
      </c>
      <c r="N1114" t="s">
        <v>724</v>
      </c>
      <c r="O1114" t="s">
        <v>56</v>
      </c>
      <c r="P1114" t="s">
        <v>725</v>
      </c>
      <c r="Q1114">
        <v>5.87</v>
      </c>
      <c r="R1114">
        <v>5.87</v>
      </c>
      <c r="S1114" t="str">
        <f t="shared" si="17"/>
        <v>成都哈拜网络科技有限公司-数字媒体事业部上海哈啰普惠科技有限公司CPC</v>
      </c>
      <c r="T1114" t="e">
        <f>VLOOKUP(S:S,[1]Sheet1!N:N,1,0)</f>
        <v>#N/A</v>
      </c>
    </row>
    <row r="1115" spans="1:20" x14ac:dyDescent="0.15">
      <c r="A1115">
        <v>20230404</v>
      </c>
      <c r="B1115">
        <v>36470871</v>
      </c>
      <c r="C1115" t="s">
        <v>830</v>
      </c>
      <c r="D1115" t="s">
        <v>788</v>
      </c>
      <c r="E1115" t="s">
        <v>496</v>
      </c>
      <c r="F1115" t="s">
        <v>495</v>
      </c>
      <c r="G1115" t="s">
        <v>789</v>
      </c>
      <c r="H1115" t="s">
        <v>496</v>
      </c>
      <c r="I1115">
        <v>2158492</v>
      </c>
      <c r="J1115" t="s">
        <v>793</v>
      </c>
      <c r="K1115" t="s">
        <v>496</v>
      </c>
      <c r="L1115" t="s">
        <v>791</v>
      </c>
      <c r="M1115" t="s">
        <v>723</v>
      </c>
      <c r="N1115" t="s">
        <v>724</v>
      </c>
      <c r="O1115" t="s">
        <v>56</v>
      </c>
      <c r="P1115" t="s">
        <v>725</v>
      </c>
      <c r="Q1115">
        <v>3692.83</v>
      </c>
      <c r="R1115">
        <v>3103.04</v>
      </c>
      <c r="S1115" t="str">
        <f t="shared" si="17"/>
        <v>成都哈拜网络科技有限公司-数字媒体事业部上海哈啰普惠科技有限公司CPC</v>
      </c>
      <c r="T1115" t="e">
        <f>VLOOKUP(S:S,[1]Sheet1!N:N,1,0)</f>
        <v>#N/A</v>
      </c>
    </row>
    <row r="1116" spans="1:20" x14ac:dyDescent="0.15">
      <c r="A1116">
        <v>20230405</v>
      </c>
      <c r="B1116">
        <v>36470871</v>
      </c>
      <c r="C1116" t="s">
        <v>830</v>
      </c>
      <c r="D1116" t="s">
        <v>788</v>
      </c>
      <c r="E1116" t="s">
        <v>496</v>
      </c>
      <c r="F1116" t="s">
        <v>495</v>
      </c>
      <c r="G1116" t="s">
        <v>789</v>
      </c>
      <c r="H1116" t="s">
        <v>496</v>
      </c>
      <c r="I1116">
        <v>2158492</v>
      </c>
      <c r="J1116" t="s">
        <v>793</v>
      </c>
      <c r="K1116" t="s">
        <v>496</v>
      </c>
      <c r="L1116" t="s">
        <v>791</v>
      </c>
      <c r="M1116" t="s">
        <v>723</v>
      </c>
      <c r="N1116" t="s">
        <v>724</v>
      </c>
      <c r="O1116" t="s">
        <v>56</v>
      </c>
      <c r="P1116" t="s">
        <v>725</v>
      </c>
      <c r="Q1116">
        <v>4249.05</v>
      </c>
      <c r="R1116">
        <v>3570.44</v>
      </c>
      <c r="S1116" t="str">
        <f t="shared" si="17"/>
        <v>成都哈拜网络科技有限公司-数字媒体事业部上海哈啰普惠科技有限公司CPC</v>
      </c>
      <c r="T1116" t="e">
        <f>VLOOKUP(S:S,[1]Sheet1!N:N,1,0)</f>
        <v>#N/A</v>
      </c>
    </row>
    <row r="1117" spans="1:20" x14ac:dyDescent="0.15">
      <c r="A1117">
        <v>20230406</v>
      </c>
      <c r="B1117">
        <v>36470871</v>
      </c>
      <c r="C1117" t="s">
        <v>830</v>
      </c>
      <c r="D1117" t="s">
        <v>788</v>
      </c>
      <c r="E1117" t="s">
        <v>496</v>
      </c>
      <c r="F1117" t="s">
        <v>495</v>
      </c>
      <c r="G1117" t="s">
        <v>789</v>
      </c>
      <c r="H1117" t="s">
        <v>496</v>
      </c>
      <c r="I1117">
        <v>2158492</v>
      </c>
      <c r="J1117" t="s">
        <v>793</v>
      </c>
      <c r="K1117" t="s">
        <v>496</v>
      </c>
      <c r="L1117" t="s">
        <v>791</v>
      </c>
      <c r="M1117" t="s">
        <v>723</v>
      </c>
      <c r="N1117" t="s">
        <v>724</v>
      </c>
      <c r="O1117" t="s">
        <v>56</v>
      </c>
      <c r="P1117" t="s">
        <v>725</v>
      </c>
      <c r="Q1117">
        <v>4521.08</v>
      </c>
      <c r="R1117">
        <v>3799.05</v>
      </c>
      <c r="S1117" t="str">
        <f t="shared" si="17"/>
        <v>成都哈拜网络科技有限公司-数字媒体事业部上海哈啰普惠科技有限公司CPC</v>
      </c>
      <c r="T1117" t="e">
        <f>VLOOKUP(S:S,[1]Sheet1!N:N,1,0)</f>
        <v>#N/A</v>
      </c>
    </row>
    <row r="1118" spans="1:20" x14ac:dyDescent="0.15">
      <c r="A1118">
        <v>20230407</v>
      </c>
      <c r="B1118">
        <v>36470871</v>
      </c>
      <c r="C1118" t="s">
        <v>830</v>
      </c>
      <c r="D1118" t="s">
        <v>788</v>
      </c>
      <c r="E1118" t="s">
        <v>496</v>
      </c>
      <c r="F1118" t="s">
        <v>495</v>
      </c>
      <c r="G1118" t="s">
        <v>789</v>
      </c>
      <c r="H1118" t="s">
        <v>496</v>
      </c>
      <c r="I1118">
        <v>2158492</v>
      </c>
      <c r="J1118" t="s">
        <v>793</v>
      </c>
      <c r="K1118" t="s">
        <v>496</v>
      </c>
      <c r="L1118" t="s">
        <v>791</v>
      </c>
      <c r="M1118" t="s">
        <v>723</v>
      </c>
      <c r="N1118" t="s">
        <v>724</v>
      </c>
      <c r="O1118" t="s">
        <v>56</v>
      </c>
      <c r="P1118" t="s">
        <v>725</v>
      </c>
      <c r="Q1118">
        <v>3951.84</v>
      </c>
      <c r="R1118">
        <v>3320.71</v>
      </c>
      <c r="S1118" t="str">
        <f t="shared" si="17"/>
        <v>成都哈拜网络科技有限公司-数字媒体事业部上海哈啰普惠科技有限公司CPC</v>
      </c>
      <c r="T1118" t="e">
        <f>VLOOKUP(S:S,[1]Sheet1!N:N,1,0)</f>
        <v>#N/A</v>
      </c>
    </row>
    <row r="1119" spans="1:20" x14ac:dyDescent="0.15">
      <c r="A1119">
        <v>20230408</v>
      </c>
      <c r="B1119">
        <v>36470871</v>
      </c>
      <c r="C1119" t="s">
        <v>830</v>
      </c>
      <c r="D1119" t="s">
        <v>788</v>
      </c>
      <c r="E1119" t="s">
        <v>496</v>
      </c>
      <c r="F1119" t="s">
        <v>495</v>
      </c>
      <c r="G1119" t="s">
        <v>789</v>
      </c>
      <c r="H1119" t="s">
        <v>496</v>
      </c>
      <c r="I1119">
        <v>2158492</v>
      </c>
      <c r="J1119" t="s">
        <v>793</v>
      </c>
      <c r="K1119" t="s">
        <v>496</v>
      </c>
      <c r="L1119" t="s">
        <v>791</v>
      </c>
      <c r="M1119" t="s">
        <v>723</v>
      </c>
      <c r="N1119" t="s">
        <v>724</v>
      </c>
      <c r="O1119" t="s">
        <v>56</v>
      </c>
      <c r="P1119" t="s">
        <v>725</v>
      </c>
      <c r="Q1119">
        <v>3928.91</v>
      </c>
      <c r="R1119">
        <v>3301.46</v>
      </c>
      <c r="S1119" t="str">
        <f t="shared" si="17"/>
        <v>成都哈拜网络科技有限公司-数字媒体事业部上海哈啰普惠科技有限公司CPC</v>
      </c>
      <c r="T1119" t="e">
        <f>VLOOKUP(S:S,[1]Sheet1!N:N,1,0)</f>
        <v>#N/A</v>
      </c>
    </row>
    <row r="1120" spans="1:20" x14ac:dyDescent="0.15">
      <c r="A1120">
        <v>20230409</v>
      </c>
      <c r="B1120">
        <v>36470871</v>
      </c>
      <c r="C1120" t="s">
        <v>830</v>
      </c>
      <c r="D1120" t="s">
        <v>788</v>
      </c>
      <c r="E1120" t="s">
        <v>496</v>
      </c>
      <c r="F1120" t="s">
        <v>495</v>
      </c>
      <c r="G1120" t="s">
        <v>789</v>
      </c>
      <c r="H1120" t="s">
        <v>496</v>
      </c>
      <c r="I1120">
        <v>2158492</v>
      </c>
      <c r="J1120" t="s">
        <v>793</v>
      </c>
      <c r="K1120" t="s">
        <v>496</v>
      </c>
      <c r="L1120" t="s">
        <v>791</v>
      </c>
      <c r="M1120" t="s">
        <v>723</v>
      </c>
      <c r="N1120" t="s">
        <v>724</v>
      </c>
      <c r="O1120" t="s">
        <v>56</v>
      </c>
      <c r="P1120" t="s">
        <v>725</v>
      </c>
      <c r="Q1120">
        <v>3863.31</v>
      </c>
      <c r="R1120">
        <v>3246.33</v>
      </c>
      <c r="S1120" t="str">
        <f t="shared" si="17"/>
        <v>成都哈拜网络科技有限公司-数字媒体事业部上海哈啰普惠科技有限公司CPC</v>
      </c>
      <c r="T1120" t="e">
        <f>VLOOKUP(S:S,[1]Sheet1!N:N,1,0)</f>
        <v>#N/A</v>
      </c>
    </row>
    <row r="1121" spans="1:20" x14ac:dyDescent="0.15">
      <c r="A1121">
        <v>20230410</v>
      </c>
      <c r="B1121">
        <v>36470871</v>
      </c>
      <c r="C1121" t="s">
        <v>830</v>
      </c>
      <c r="D1121" t="s">
        <v>788</v>
      </c>
      <c r="E1121" t="s">
        <v>496</v>
      </c>
      <c r="F1121" t="s">
        <v>495</v>
      </c>
      <c r="G1121" t="s">
        <v>789</v>
      </c>
      <c r="H1121" t="s">
        <v>496</v>
      </c>
      <c r="I1121">
        <v>2158492</v>
      </c>
      <c r="J1121" t="s">
        <v>793</v>
      </c>
      <c r="K1121" t="s">
        <v>496</v>
      </c>
      <c r="L1121" t="s">
        <v>791</v>
      </c>
      <c r="M1121" t="s">
        <v>723</v>
      </c>
      <c r="N1121" t="s">
        <v>724</v>
      </c>
      <c r="O1121" t="s">
        <v>56</v>
      </c>
      <c r="P1121" t="s">
        <v>725</v>
      </c>
      <c r="Q1121">
        <v>4451.47</v>
      </c>
      <c r="R1121">
        <v>3740.59</v>
      </c>
      <c r="S1121" t="str">
        <f t="shared" si="17"/>
        <v>成都哈拜网络科技有限公司-数字媒体事业部上海哈啰普惠科技有限公司CPC</v>
      </c>
      <c r="T1121" t="e">
        <f>VLOOKUP(S:S,[1]Sheet1!N:N,1,0)</f>
        <v>#N/A</v>
      </c>
    </row>
    <row r="1122" spans="1:20" x14ac:dyDescent="0.15">
      <c r="A1122">
        <v>20230411</v>
      </c>
      <c r="B1122">
        <v>36470871</v>
      </c>
      <c r="C1122" t="s">
        <v>830</v>
      </c>
      <c r="D1122" t="s">
        <v>788</v>
      </c>
      <c r="E1122" t="s">
        <v>496</v>
      </c>
      <c r="F1122" t="s">
        <v>495</v>
      </c>
      <c r="G1122" t="s">
        <v>789</v>
      </c>
      <c r="H1122" t="s">
        <v>496</v>
      </c>
      <c r="I1122">
        <v>2158492</v>
      </c>
      <c r="J1122" t="s">
        <v>793</v>
      </c>
      <c r="K1122" t="s">
        <v>496</v>
      </c>
      <c r="L1122" t="s">
        <v>791</v>
      </c>
      <c r="M1122" t="s">
        <v>723</v>
      </c>
      <c r="N1122" t="s">
        <v>724</v>
      </c>
      <c r="O1122" t="s">
        <v>56</v>
      </c>
      <c r="P1122" t="s">
        <v>725</v>
      </c>
      <c r="Q1122">
        <v>3257.98</v>
      </c>
      <c r="R1122">
        <v>2737.67</v>
      </c>
      <c r="S1122" t="str">
        <f t="shared" si="17"/>
        <v>成都哈拜网络科技有限公司-数字媒体事业部上海哈啰普惠科技有限公司CPC</v>
      </c>
      <c r="T1122" t="e">
        <f>VLOOKUP(S:S,[1]Sheet1!N:N,1,0)</f>
        <v>#N/A</v>
      </c>
    </row>
    <row r="1123" spans="1:20" x14ac:dyDescent="0.15">
      <c r="A1123">
        <v>20230412</v>
      </c>
      <c r="B1123">
        <v>36470871</v>
      </c>
      <c r="C1123" t="s">
        <v>830</v>
      </c>
      <c r="D1123" t="s">
        <v>788</v>
      </c>
      <c r="E1123" t="s">
        <v>496</v>
      </c>
      <c r="F1123" t="s">
        <v>495</v>
      </c>
      <c r="G1123" t="s">
        <v>789</v>
      </c>
      <c r="H1123" t="s">
        <v>496</v>
      </c>
      <c r="I1123">
        <v>2158492</v>
      </c>
      <c r="J1123" t="s">
        <v>793</v>
      </c>
      <c r="K1123" t="s">
        <v>496</v>
      </c>
      <c r="L1123" t="s">
        <v>791</v>
      </c>
      <c r="M1123" t="s">
        <v>723</v>
      </c>
      <c r="N1123" t="s">
        <v>724</v>
      </c>
      <c r="O1123" t="s">
        <v>56</v>
      </c>
      <c r="P1123" t="s">
        <v>725</v>
      </c>
      <c r="Q1123">
        <v>3414.5</v>
      </c>
      <c r="R1123">
        <v>2869.19</v>
      </c>
      <c r="S1123" t="str">
        <f t="shared" si="17"/>
        <v>成都哈拜网络科技有限公司-数字媒体事业部上海哈啰普惠科技有限公司CPC</v>
      </c>
      <c r="T1123" t="e">
        <f>VLOOKUP(S:S,[1]Sheet1!N:N,1,0)</f>
        <v>#N/A</v>
      </c>
    </row>
    <row r="1124" spans="1:20" x14ac:dyDescent="0.15">
      <c r="A1124">
        <v>20230413</v>
      </c>
      <c r="B1124">
        <v>36470871</v>
      </c>
      <c r="C1124" t="s">
        <v>830</v>
      </c>
      <c r="D1124" t="s">
        <v>788</v>
      </c>
      <c r="E1124" t="s">
        <v>496</v>
      </c>
      <c r="F1124" t="s">
        <v>495</v>
      </c>
      <c r="G1124" t="s">
        <v>789</v>
      </c>
      <c r="H1124" t="s">
        <v>496</v>
      </c>
      <c r="I1124">
        <v>2158492</v>
      </c>
      <c r="J1124" t="s">
        <v>793</v>
      </c>
      <c r="K1124" t="s">
        <v>496</v>
      </c>
      <c r="L1124" t="s">
        <v>791</v>
      </c>
      <c r="M1124" t="s">
        <v>723</v>
      </c>
      <c r="N1124" t="s">
        <v>724</v>
      </c>
      <c r="O1124" t="s">
        <v>56</v>
      </c>
      <c r="P1124" t="s">
        <v>725</v>
      </c>
      <c r="Q1124">
        <v>2803.85</v>
      </c>
      <c r="R1124">
        <v>2356.04</v>
      </c>
      <c r="S1124" t="str">
        <f t="shared" si="17"/>
        <v>成都哈拜网络科技有限公司-数字媒体事业部上海哈啰普惠科技有限公司CPC</v>
      </c>
      <c r="T1124" t="e">
        <f>VLOOKUP(S:S,[1]Sheet1!N:N,1,0)</f>
        <v>#N/A</v>
      </c>
    </row>
    <row r="1125" spans="1:20" x14ac:dyDescent="0.15">
      <c r="A1125">
        <v>20230414</v>
      </c>
      <c r="B1125">
        <v>36470871</v>
      </c>
      <c r="C1125" t="s">
        <v>830</v>
      </c>
      <c r="D1125" t="s">
        <v>788</v>
      </c>
      <c r="E1125" t="s">
        <v>496</v>
      </c>
      <c r="F1125" t="s">
        <v>495</v>
      </c>
      <c r="G1125" t="s">
        <v>789</v>
      </c>
      <c r="H1125" t="s">
        <v>496</v>
      </c>
      <c r="I1125">
        <v>2158492</v>
      </c>
      <c r="J1125" t="s">
        <v>793</v>
      </c>
      <c r="K1125" t="s">
        <v>496</v>
      </c>
      <c r="L1125" t="s">
        <v>791</v>
      </c>
      <c r="M1125" t="s">
        <v>723</v>
      </c>
      <c r="N1125" t="s">
        <v>724</v>
      </c>
      <c r="O1125" t="s">
        <v>56</v>
      </c>
      <c r="P1125" t="s">
        <v>725</v>
      </c>
      <c r="Q1125">
        <v>2434.1</v>
      </c>
      <c r="R1125">
        <v>2045.31</v>
      </c>
      <c r="S1125" t="str">
        <f t="shared" si="17"/>
        <v>成都哈拜网络科技有限公司-数字媒体事业部上海哈啰普惠科技有限公司CPC</v>
      </c>
      <c r="T1125" t="e">
        <f>VLOOKUP(S:S,[1]Sheet1!N:N,1,0)</f>
        <v>#N/A</v>
      </c>
    </row>
    <row r="1126" spans="1:20" x14ac:dyDescent="0.15">
      <c r="A1126">
        <v>20230415</v>
      </c>
      <c r="B1126">
        <v>36470871</v>
      </c>
      <c r="C1126" t="s">
        <v>830</v>
      </c>
      <c r="D1126" t="s">
        <v>788</v>
      </c>
      <c r="E1126" t="s">
        <v>496</v>
      </c>
      <c r="F1126" t="s">
        <v>495</v>
      </c>
      <c r="G1126" t="s">
        <v>789</v>
      </c>
      <c r="H1126" t="s">
        <v>496</v>
      </c>
      <c r="I1126">
        <v>2158492</v>
      </c>
      <c r="J1126" t="s">
        <v>793</v>
      </c>
      <c r="K1126" t="s">
        <v>496</v>
      </c>
      <c r="L1126" t="s">
        <v>791</v>
      </c>
      <c r="M1126" t="s">
        <v>723</v>
      </c>
      <c r="N1126" t="s">
        <v>724</v>
      </c>
      <c r="O1126" t="s">
        <v>56</v>
      </c>
      <c r="P1126" t="s">
        <v>725</v>
      </c>
      <c r="Q1126">
        <v>2019.16</v>
      </c>
      <c r="R1126">
        <v>1696.67</v>
      </c>
      <c r="S1126" t="str">
        <f t="shared" si="17"/>
        <v>成都哈拜网络科技有限公司-数字媒体事业部上海哈啰普惠科技有限公司CPC</v>
      </c>
      <c r="T1126" t="e">
        <f>VLOOKUP(S:S,[1]Sheet1!N:N,1,0)</f>
        <v>#N/A</v>
      </c>
    </row>
    <row r="1127" spans="1:20" x14ac:dyDescent="0.15">
      <c r="A1127">
        <v>20230416</v>
      </c>
      <c r="B1127">
        <v>36470871</v>
      </c>
      <c r="C1127" t="s">
        <v>830</v>
      </c>
      <c r="D1127" t="s">
        <v>788</v>
      </c>
      <c r="E1127" t="s">
        <v>496</v>
      </c>
      <c r="F1127" t="s">
        <v>495</v>
      </c>
      <c r="G1127" t="s">
        <v>789</v>
      </c>
      <c r="H1127" t="s">
        <v>496</v>
      </c>
      <c r="I1127">
        <v>2158492</v>
      </c>
      <c r="J1127" t="s">
        <v>793</v>
      </c>
      <c r="K1127" t="s">
        <v>496</v>
      </c>
      <c r="L1127" t="s">
        <v>791</v>
      </c>
      <c r="M1127" t="s">
        <v>723</v>
      </c>
      <c r="N1127" t="s">
        <v>724</v>
      </c>
      <c r="O1127" t="s">
        <v>56</v>
      </c>
      <c r="P1127" t="s">
        <v>725</v>
      </c>
      <c r="Q1127">
        <v>1379.44</v>
      </c>
      <c r="R1127">
        <v>1159.0899999999999</v>
      </c>
      <c r="S1127" t="str">
        <f t="shared" si="17"/>
        <v>成都哈拜网络科技有限公司-数字媒体事业部上海哈啰普惠科技有限公司CPC</v>
      </c>
      <c r="T1127" t="e">
        <f>VLOOKUP(S:S,[1]Sheet1!N:N,1,0)</f>
        <v>#N/A</v>
      </c>
    </row>
    <row r="1128" spans="1:20" x14ac:dyDescent="0.15">
      <c r="A1128">
        <v>20230417</v>
      </c>
      <c r="B1128">
        <v>36470871</v>
      </c>
      <c r="C1128" t="s">
        <v>830</v>
      </c>
      <c r="D1128" t="s">
        <v>788</v>
      </c>
      <c r="E1128" t="s">
        <v>496</v>
      </c>
      <c r="F1128" t="s">
        <v>495</v>
      </c>
      <c r="G1128" t="s">
        <v>789</v>
      </c>
      <c r="H1128" t="s">
        <v>496</v>
      </c>
      <c r="I1128">
        <v>2158492</v>
      </c>
      <c r="J1128" t="s">
        <v>793</v>
      </c>
      <c r="K1128" t="s">
        <v>496</v>
      </c>
      <c r="L1128" t="s">
        <v>791</v>
      </c>
      <c r="M1128" t="s">
        <v>723</v>
      </c>
      <c r="N1128" t="s">
        <v>724</v>
      </c>
      <c r="O1128" t="s">
        <v>56</v>
      </c>
      <c r="P1128" t="s">
        <v>725</v>
      </c>
      <c r="Q1128">
        <v>1667.15</v>
      </c>
      <c r="R1128">
        <v>1400.86</v>
      </c>
      <c r="S1128" t="str">
        <f t="shared" si="17"/>
        <v>成都哈拜网络科技有限公司-数字媒体事业部上海哈啰普惠科技有限公司CPC</v>
      </c>
      <c r="T1128" t="e">
        <f>VLOOKUP(S:S,[1]Sheet1!N:N,1,0)</f>
        <v>#N/A</v>
      </c>
    </row>
    <row r="1129" spans="1:20" x14ac:dyDescent="0.15">
      <c r="A1129">
        <v>20230418</v>
      </c>
      <c r="B1129">
        <v>36470871</v>
      </c>
      <c r="C1129" t="s">
        <v>830</v>
      </c>
      <c r="D1129" t="s">
        <v>788</v>
      </c>
      <c r="E1129" t="s">
        <v>496</v>
      </c>
      <c r="F1129" t="s">
        <v>495</v>
      </c>
      <c r="G1129" t="s">
        <v>789</v>
      </c>
      <c r="H1129" t="s">
        <v>496</v>
      </c>
      <c r="I1129">
        <v>2158492</v>
      </c>
      <c r="J1129" t="s">
        <v>793</v>
      </c>
      <c r="K1129" t="s">
        <v>496</v>
      </c>
      <c r="L1129" t="s">
        <v>791</v>
      </c>
      <c r="M1129" t="s">
        <v>723</v>
      </c>
      <c r="N1129" t="s">
        <v>724</v>
      </c>
      <c r="O1129" t="s">
        <v>56</v>
      </c>
      <c r="P1129" t="s">
        <v>725</v>
      </c>
      <c r="Q1129">
        <v>1340.07</v>
      </c>
      <c r="R1129">
        <v>1126.02</v>
      </c>
      <c r="S1129" t="str">
        <f t="shared" si="17"/>
        <v>成都哈拜网络科技有限公司-数字媒体事业部上海哈啰普惠科技有限公司CPC</v>
      </c>
      <c r="T1129" t="e">
        <f>VLOOKUP(S:S,[1]Sheet1!N:N,1,0)</f>
        <v>#N/A</v>
      </c>
    </row>
    <row r="1130" spans="1:20" x14ac:dyDescent="0.15">
      <c r="A1130">
        <v>20230419</v>
      </c>
      <c r="B1130">
        <v>36470871</v>
      </c>
      <c r="C1130" t="s">
        <v>830</v>
      </c>
      <c r="D1130" t="s">
        <v>788</v>
      </c>
      <c r="E1130" t="s">
        <v>496</v>
      </c>
      <c r="F1130" t="s">
        <v>495</v>
      </c>
      <c r="G1130" t="s">
        <v>789</v>
      </c>
      <c r="H1130" t="s">
        <v>496</v>
      </c>
      <c r="I1130">
        <v>2158492</v>
      </c>
      <c r="J1130" t="s">
        <v>793</v>
      </c>
      <c r="K1130" t="s">
        <v>496</v>
      </c>
      <c r="L1130" t="s">
        <v>791</v>
      </c>
      <c r="M1130" t="s">
        <v>723</v>
      </c>
      <c r="N1130" t="s">
        <v>724</v>
      </c>
      <c r="O1130" t="s">
        <v>56</v>
      </c>
      <c r="P1130" t="s">
        <v>725</v>
      </c>
      <c r="Q1130">
        <v>1130.43</v>
      </c>
      <c r="R1130">
        <v>949.84</v>
      </c>
      <c r="S1130" t="str">
        <f t="shared" si="17"/>
        <v>成都哈拜网络科技有限公司-数字媒体事业部上海哈啰普惠科技有限公司CPC</v>
      </c>
      <c r="T1130" t="e">
        <f>VLOOKUP(S:S,[1]Sheet1!N:N,1,0)</f>
        <v>#N/A</v>
      </c>
    </row>
    <row r="1131" spans="1:20" x14ac:dyDescent="0.15">
      <c r="A1131">
        <v>20230420</v>
      </c>
      <c r="B1131">
        <v>36470871</v>
      </c>
      <c r="C1131" t="s">
        <v>830</v>
      </c>
      <c r="D1131" t="s">
        <v>788</v>
      </c>
      <c r="E1131" t="s">
        <v>496</v>
      </c>
      <c r="F1131" t="s">
        <v>495</v>
      </c>
      <c r="G1131" t="s">
        <v>789</v>
      </c>
      <c r="H1131" t="s">
        <v>496</v>
      </c>
      <c r="I1131">
        <v>2158492</v>
      </c>
      <c r="J1131" t="s">
        <v>793</v>
      </c>
      <c r="K1131" t="s">
        <v>496</v>
      </c>
      <c r="L1131" t="s">
        <v>791</v>
      </c>
      <c r="M1131" t="s">
        <v>723</v>
      </c>
      <c r="N1131" t="s">
        <v>724</v>
      </c>
      <c r="O1131" t="s">
        <v>56</v>
      </c>
      <c r="P1131" t="s">
        <v>725</v>
      </c>
      <c r="Q1131">
        <v>1936.96</v>
      </c>
      <c r="R1131">
        <v>1627.58</v>
      </c>
      <c r="S1131" t="str">
        <f t="shared" si="17"/>
        <v>成都哈拜网络科技有限公司-数字媒体事业部上海哈啰普惠科技有限公司CPC</v>
      </c>
      <c r="T1131" t="e">
        <f>VLOOKUP(S:S,[1]Sheet1!N:N,1,0)</f>
        <v>#N/A</v>
      </c>
    </row>
    <row r="1132" spans="1:20" x14ac:dyDescent="0.15">
      <c r="A1132">
        <v>20230421</v>
      </c>
      <c r="B1132">
        <v>36470871</v>
      </c>
      <c r="C1132" t="s">
        <v>830</v>
      </c>
      <c r="D1132" t="s">
        <v>788</v>
      </c>
      <c r="E1132" t="s">
        <v>496</v>
      </c>
      <c r="F1132" t="s">
        <v>495</v>
      </c>
      <c r="G1132" t="s">
        <v>789</v>
      </c>
      <c r="H1132" t="s">
        <v>496</v>
      </c>
      <c r="I1132">
        <v>2158492</v>
      </c>
      <c r="J1132" t="s">
        <v>793</v>
      </c>
      <c r="K1132" t="s">
        <v>496</v>
      </c>
      <c r="L1132" t="s">
        <v>791</v>
      </c>
      <c r="M1132" t="s">
        <v>723</v>
      </c>
      <c r="N1132" t="s">
        <v>724</v>
      </c>
      <c r="O1132" t="s">
        <v>56</v>
      </c>
      <c r="P1132" t="s">
        <v>725</v>
      </c>
      <c r="Q1132">
        <v>1817.87</v>
      </c>
      <c r="R1132">
        <v>1527.54</v>
      </c>
      <c r="S1132" t="str">
        <f t="shared" si="17"/>
        <v>成都哈拜网络科技有限公司-数字媒体事业部上海哈啰普惠科技有限公司CPC</v>
      </c>
      <c r="T1132" t="e">
        <f>VLOOKUP(S:S,[1]Sheet1!N:N,1,0)</f>
        <v>#N/A</v>
      </c>
    </row>
    <row r="1133" spans="1:20" x14ac:dyDescent="0.15">
      <c r="A1133">
        <v>20230430</v>
      </c>
      <c r="B1133">
        <v>36470871</v>
      </c>
      <c r="C1133" t="s">
        <v>830</v>
      </c>
      <c r="D1133" t="s">
        <v>788</v>
      </c>
      <c r="E1133" t="s">
        <v>496</v>
      </c>
      <c r="F1133" t="s">
        <v>495</v>
      </c>
      <c r="G1133" t="s">
        <v>789</v>
      </c>
      <c r="H1133" t="s">
        <v>496</v>
      </c>
      <c r="I1133">
        <v>2158492</v>
      </c>
      <c r="J1133" t="s">
        <v>793</v>
      </c>
      <c r="K1133" t="s">
        <v>496</v>
      </c>
      <c r="L1133" t="s">
        <v>791</v>
      </c>
      <c r="M1133" t="s">
        <v>723</v>
      </c>
      <c r="N1133" t="s">
        <v>724</v>
      </c>
      <c r="O1133" t="s">
        <v>56</v>
      </c>
      <c r="P1133" t="s">
        <v>725</v>
      </c>
      <c r="Q1133">
        <v>3252.91</v>
      </c>
      <c r="R1133">
        <v>2733.4</v>
      </c>
      <c r="S1133" t="str">
        <f t="shared" si="17"/>
        <v>成都哈拜网络科技有限公司-数字媒体事业部上海哈啰普惠科技有限公司CPC</v>
      </c>
      <c r="T1133" t="e">
        <f>VLOOKUP(S:S,[1]Sheet1!N:N,1,0)</f>
        <v>#N/A</v>
      </c>
    </row>
    <row r="1134" spans="1:20" x14ac:dyDescent="0.15">
      <c r="A1134">
        <v>20230415</v>
      </c>
      <c r="B1134">
        <v>36534175</v>
      </c>
      <c r="C1134" t="s">
        <v>831</v>
      </c>
      <c r="D1134" t="s">
        <v>802</v>
      </c>
      <c r="E1134" t="s">
        <v>511</v>
      </c>
      <c r="F1134" t="s">
        <v>510</v>
      </c>
      <c r="G1134" t="s">
        <v>832</v>
      </c>
      <c r="H1134" t="s">
        <v>511</v>
      </c>
      <c r="I1134">
        <v>2162133</v>
      </c>
      <c r="J1134" t="s">
        <v>833</v>
      </c>
      <c r="K1134" t="s">
        <v>511</v>
      </c>
      <c r="L1134" t="s">
        <v>834</v>
      </c>
      <c r="M1134" t="s">
        <v>723</v>
      </c>
      <c r="N1134" t="s">
        <v>813</v>
      </c>
      <c r="O1134" t="s">
        <v>24</v>
      </c>
      <c r="P1134" t="s">
        <v>19</v>
      </c>
      <c r="Q1134">
        <v>126018.46</v>
      </c>
      <c r="R1134">
        <v>126018.46</v>
      </c>
      <c r="S1134" t="str">
        <f t="shared" si="17"/>
        <v>北京三快在线科技有限公司及其关联公司北京三快科技有限公司信息流</v>
      </c>
      <c r="T1134" t="e">
        <f>VLOOKUP(S:S,[1]Sheet1!N:N,1,0)</f>
        <v>#N/A</v>
      </c>
    </row>
    <row r="1135" spans="1:20" x14ac:dyDescent="0.15">
      <c r="A1135">
        <v>20230416</v>
      </c>
      <c r="B1135">
        <v>36534175</v>
      </c>
      <c r="C1135" t="s">
        <v>831</v>
      </c>
      <c r="D1135" t="s">
        <v>802</v>
      </c>
      <c r="E1135" t="s">
        <v>511</v>
      </c>
      <c r="F1135" t="s">
        <v>510</v>
      </c>
      <c r="G1135" t="s">
        <v>832</v>
      </c>
      <c r="H1135" t="s">
        <v>511</v>
      </c>
      <c r="I1135">
        <v>2162133</v>
      </c>
      <c r="J1135" t="s">
        <v>833</v>
      </c>
      <c r="K1135" t="s">
        <v>511</v>
      </c>
      <c r="L1135" t="s">
        <v>834</v>
      </c>
      <c r="M1135" t="s">
        <v>723</v>
      </c>
      <c r="N1135" t="s">
        <v>813</v>
      </c>
      <c r="O1135" t="s">
        <v>24</v>
      </c>
      <c r="P1135" t="s">
        <v>19</v>
      </c>
      <c r="Q1135">
        <v>2.0499999999999998</v>
      </c>
      <c r="R1135">
        <v>2.0499999999999998</v>
      </c>
      <c r="S1135" t="str">
        <f t="shared" si="17"/>
        <v>北京三快在线科技有限公司及其关联公司北京三快科技有限公司信息流</v>
      </c>
      <c r="T1135" t="e">
        <f>VLOOKUP(S:S,[1]Sheet1!N:N,1,0)</f>
        <v>#N/A</v>
      </c>
    </row>
    <row r="1136" spans="1:20" x14ac:dyDescent="0.15">
      <c r="A1136">
        <v>20230415</v>
      </c>
      <c r="B1136">
        <v>36534175</v>
      </c>
      <c r="C1136" t="s">
        <v>831</v>
      </c>
      <c r="D1136" t="s">
        <v>802</v>
      </c>
      <c r="E1136" t="s">
        <v>511</v>
      </c>
      <c r="F1136" t="s">
        <v>510</v>
      </c>
      <c r="G1136" t="s">
        <v>832</v>
      </c>
      <c r="H1136" t="s">
        <v>511</v>
      </c>
      <c r="I1136">
        <v>2166625</v>
      </c>
      <c r="J1136" t="s">
        <v>835</v>
      </c>
      <c r="K1136" t="s">
        <v>511</v>
      </c>
      <c r="L1136" t="s">
        <v>834</v>
      </c>
      <c r="M1136" t="s">
        <v>723</v>
      </c>
      <c r="N1136" t="s">
        <v>813</v>
      </c>
      <c r="O1136" t="s">
        <v>24</v>
      </c>
      <c r="P1136" t="s">
        <v>19</v>
      </c>
      <c r="Q1136">
        <v>1403.07</v>
      </c>
      <c r="R1136">
        <v>0</v>
      </c>
      <c r="S1136" t="str">
        <f t="shared" si="17"/>
        <v>北京三快在线科技有限公司及其关联公司北京三快科技有限公司信息流</v>
      </c>
      <c r="T1136" t="e">
        <f>VLOOKUP(S:S,[1]Sheet1!N:N,1,0)</f>
        <v>#N/A</v>
      </c>
    </row>
    <row r="1137" spans="1:20" x14ac:dyDescent="0.15">
      <c r="A1137">
        <v>20230415</v>
      </c>
      <c r="B1137">
        <v>36534175</v>
      </c>
      <c r="C1137" t="s">
        <v>831</v>
      </c>
      <c r="D1137" t="s">
        <v>802</v>
      </c>
      <c r="E1137" t="s">
        <v>511</v>
      </c>
      <c r="F1137" t="s">
        <v>510</v>
      </c>
      <c r="G1137" t="s">
        <v>832</v>
      </c>
      <c r="H1137" t="s">
        <v>511</v>
      </c>
      <c r="I1137">
        <v>2166626</v>
      </c>
      <c r="J1137" t="s">
        <v>836</v>
      </c>
      <c r="K1137" t="s">
        <v>511</v>
      </c>
      <c r="L1137" t="s">
        <v>834</v>
      </c>
      <c r="M1137" t="s">
        <v>723</v>
      </c>
      <c r="N1137" t="s">
        <v>813</v>
      </c>
      <c r="O1137" t="s">
        <v>24</v>
      </c>
      <c r="P1137" t="s">
        <v>19</v>
      </c>
      <c r="Q1137">
        <v>11219.67</v>
      </c>
      <c r="R1137">
        <v>0</v>
      </c>
      <c r="S1137" t="str">
        <f t="shared" si="17"/>
        <v>北京三快在线科技有限公司及其关联公司北京三快科技有限公司信息流</v>
      </c>
      <c r="T1137" t="e">
        <f>VLOOKUP(S:S,[1]Sheet1!N:N,1,0)</f>
        <v>#N/A</v>
      </c>
    </row>
    <row r="1138" spans="1:20" x14ac:dyDescent="0.15">
      <c r="A1138">
        <v>20230418</v>
      </c>
      <c r="B1138">
        <v>36534236</v>
      </c>
      <c r="C1138" t="s">
        <v>837</v>
      </c>
      <c r="D1138" t="s">
        <v>802</v>
      </c>
      <c r="E1138" t="s">
        <v>511</v>
      </c>
      <c r="F1138" t="s">
        <v>510</v>
      </c>
      <c r="G1138" t="s">
        <v>832</v>
      </c>
      <c r="H1138" t="s">
        <v>511</v>
      </c>
      <c r="I1138">
        <v>2162133</v>
      </c>
      <c r="J1138" t="s">
        <v>833</v>
      </c>
      <c r="K1138" t="s">
        <v>511</v>
      </c>
      <c r="L1138" t="s">
        <v>834</v>
      </c>
      <c r="M1138" t="s">
        <v>723</v>
      </c>
      <c r="N1138" t="s">
        <v>813</v>
      </c>
      <c r="O1138" t="s">
        <v>24</v>
      </c>
      <c r="P1138" t="s">
        <v>19</v>
      </c>
      <c r="Q1138">
        <v>23113.9</v>
      </c>
      <c r="R1138">
        <v>23113.9</v>
      </c>
      <c r="S1138" t="str">
        <f t="shared" si="17"/>
        <v>北京三快在线科技有限公司及其关联公司北京三快科技有限公司信息流</v>
      </c>
      <c r="T1138" t="e">
        <f>VLOOKUP(S:S,[1]Sheet1!N:N,1,0)</f>
        <v>#N/A</v>
      </c>
    </row>
    <row r="1139" spans="1:20" x14ac:dyDescent="0.15">
      <c r="A1139">
        <v>20230418</v>
      </c>
      <c r="B1139">
        <v>36534236</v>
      </c>
      <c r="C1139" t="s">
        <v>837</v>
      </c>
      <c r="D1139" t="s">
        <v>802</v>
      </c>
      <c r="E1139" t="s">
        <v>511</v>
      </c>
      <c r="F1139" t="s">
        <v>510</v>
      </c>
      <c r="G1139" t="s">
        <v>832</v>
      </c>
      <c r="H1139" t="s">
        <v>511</v>
      </c>
      <c r="I1139">
        <v>2166626</v>
      </c>
      <c r="J1139" t="s">
        <v>836</v>
      </c>
      <c r="K1139" t="s">
        <v>511</v>
      </c>
      <c r="L1139" t="s">
        <v>834</v>
      </c>
      <c r="M1139" t="s">
        <v>723</v>
      </c>
      <c r="N1139" t="s">
        <v>813</v>
      </c>
      <c r="O1139" t="s">
        <v>24</v>
      </c>
      <c r="P1139" t="s">
        <v>19</v>
      </c>
      <c r="Q1139">
        <v>623.45000000000005</v>
      </c>
      <c r="R1139">
        <v>0</v>
      </c>
      <c r="S1139" t="str">
        <f t="shared" si="17"/>
        <v>北京三快在线科技有限公司及其关联公司北京三快科技有限公司信息流</v>
      </c>
      <c r="T1139" t="e">
        <f>VLOOKUP(S:S,[1]Sheet1!N:N,1,0)</f>
        <v>#N/A</v>
      </c>
    </row>
    <row r="1140" spans="1:20" x14ac:dyDescent="0.15">
      <c r="A1140">
        <v>20230414</v>
      </c>
      <c r="B1140">
        <v>36534245</v>
      </c>
      <c r="C1140" t="s">
        <v>838</v>
      </c>
      <c r="D1140" t="s">
        <v>802</v>
      </c>
      <c r="E1140" t="s">
        <v>511</v>
      </c>
      <c r="F1140" t="s">
        <v>510</v>
      </c>
      <c r="G1140" t="s">
        <v>832</v>
      </c>
      <c r="H1140" t="s">
        <v>511</v>
      </c>
      <c r="I1140">
        <v>2162133</v>
      </c>
      <c r="J1140" t="s">
        <v>833</v>
      </c>
      <c r="K1140" t="s">
        <v>511</v>
      </c>
      <c r="L1140" t="s">
        <v>834</v>
      </c>
      <c r="M1140" t="s">
        <v>723</v>
      </c>
      <c r="N1140" t="s">
        <v>813</v>
      </c>
      <c r="O1140" t="s">
        <v>24</v>
      </c>
      <c r="P1140" t="s">
        <v>19</v>
      </c>
      <c r="Q1140">
        <v>52.66</v>
      </c>
      <c r="R1140">
        <v>52.66</v>
      </c>
      <c r="S1140" t="str">
        <f t="shared" si="17"/>
        <v>北京三快在线科技有限公司及其关联公司北京三快科技有限公司信息流</v>
      </c>
      <c r="T1140" t="e">
        <f>VLOOKUP(S:S,[1]Sheet1!N:N,1,0)</f>
        <v>#N/A</v>
      </c>
    </row>
    <row r="1141" spans="1:20" x14ac:dyDescent="0.15">
      <c r="A1141">
        <v>20230415</v>
      </c>
      <c r="B1141">
        <v>36534245</v>
      </c>
      <c r="C1141" t="s">
        <v>838</v>
      </c>
      <c r="D1141" t="s">
        <v>802</v>
      </c>
      <c r="E1141" t="s">
        <v>511</v>
      </c>
      <c r="F1141" t="s">
        <v>510</v>
      </c>
      <c r="G1141" t="s">
        <v>832</v>
      </c>
      <c r="H1141" t="s">
        <v>511</v>
      </c>
      <c r="I1141">
        <v>2162133</v>
      </c>
      <c r="J1141" t="s">
        <v>833</v>
      </c>
      <c r="K1141" t="s">
        <v>511</v>
      </c>
      <c r="L1141" t="s">
        <v>834</v>
      </c>
      <c r="M1141" t="s">
        <v>723</v>
      </c>
      <c r="N1141" t="s">
        <v>813</v>
      </c>
      <c r="O1141" t="s">
        <v>24</v>
      </c>
      <c r="P1141" t="s">
        <v>19</v>
      </c>
      <c r="Q1141">
        <v>20608.75</v>
      </c>
      <c r="R1141">
        <v>20608.75</v>
      </c>
      <c r="S1141" t="str">
        <f t="shared" si="17"/>
        <v>北京三快在线科技有限公司及其关联公司北京三快科技有限公司信息流</v>
      </c>
      <c r="T1141" t="e">
        <f>VLOOKUP(S:S,[1]Sheet1!N:N,1,0)</f>
        <v>#N/A</v>
      </c>
    </row>
    <row r="1142" spans="1:20" x14ac:dyDescent="0.15">
      <c r="A1142">
        <v>20230416</v>
      </c>
      <c r="B1142">
        <v>36534245</v>
      </c>
      <c r="C1142" t="s">
        <v>838</v>
      </c>
      <c r="D1142" t="s">
        <v>802</v>
      </c>
      <c r="E1142" t="s">
        <v>511</v>
      </c>
      <c r="F1142" t="s">
        <v>510</v>
      </c>
      <c r="G1142" t="s">
        <v>832</v>
      </c>
      <c r="H1142" t="s">
        <v>511</v>
      </c>
      <c r="I1142">
        <v>2162133</v>
      </c>
      <c r="J1142" t="s">
        <v>833</v>
      </c>
      <c r="K1142" t="s">
        <v>511</v>
      </c>
      <c r="L1142" t="s">
        <v>834</v>
      </c>
      <c r="M1142" t="s">
        <v>723</v>
      </c>
      <c r="N1142" t="s">
        <v>813</v>
      </c>
      <c r="O1142" t="s">
        <v>24</v>
      </c>
      <c r="P1142" t="s">
        <v>19</v>
      </c>
      <c r="Q1142">
        <v>37231.870000000003</v>
      </c>
      <c r="R1142">
        <v>37231.870000000003</v>
      </c>
      <c r="S1142" t="str">
        <f t="shared" si="17"/>
        <v>北京三快在线科技有限公司及其关联公司北京三快科技有限公司信息流</v>
      </c>
      <c r="T1142" t="e">
        <f>VLOOKUP(S:S,[1]Sheet1!N:N,1,0)</f>
        <v>#N/A</v>
      </c>
    </row>
    <row r="1143" spans="1:20" x14ac:dyDescent="0.15">
      <c r="A1143">
        <v>20230417</v>
      </c>
      <c r="B1143">
        <v>36534245</v>
      </c>
      <c r="C1143" t="s">
        <v>838</v>
      </c>
      <c r="D1143" t="s">
        <v>802</v>
      </c>
      <c r="E1143" t="s">
        <v>511</v>
      </c>
      <c r="F1143" t="s">
        <v>510</v>
      </c>
      <c r="G1143" t="s">
        <v>832</v>
      </c>
      <c r="H1143" t="s">
        <v>511</v>
      </c>
      <c r="I1143">
        <v>2162133</v>
      </c>
      <c r="J1143" t="s">
        <v>833</v>
      </c>
      <c r="K1143" t="s">
        <v>511</v>
      </c>
      <c r="L1143" t="s">
        <v>834</v>
      </c>
      <c r="M1143" t="s">
        <v>723</v>
      </c>
      <c r="N1143" t="s">
        <v>813</v>
      </c>
      <c r="O1143" t="s">
        <v>24</v>
      </c>
      <c r="P1143" t="s">
        <v>19</v>
      </c>
      <c r="Q1143">
        <v>13433.96</v>
      </c>
      <c r="R1143">
        <v>13433.96</v>
      </c>
      <c r="S1143" t="str">
        <f t="shared" si="17"/>
        <v>北京三快在线科技有限公司及其关联公司北京三快科技有限公司信息流</v>
      </c>
      <c r="T1143" t="e">
        <f>VLOOKUP(S:S,[1]Sheet1!N:N,1,0)</f>
        <v>#N/A</v>
      </c>
    </row>
    <row r="1144" spans="1:20" x14ac:dyDescent="0.15">
      <c r="A1144">
        <v>20230415</v>
      </c>
      <c r="B1144">
        <v>36534245</v>
      </c>
      <c r="C1144" t="s">
        <v>838</v>
      </c>
      <c r="D1144" t="s">
        <v>802</v>
      </c>
      <c r="E1144" t="s">
        <v>511</v>
      </c>
      <c r="F1144" t="s">
        <v>510</v>
      </c>
      <c r="G1144" t="s">
        <v>832</v>
      </c>
      <c r="H1144" t="s">
        <v>511</v>
      </c>
      <c r="I1144">
        <v>2166625</v>
      </c>
      <c r="J1144" t="s">
        <v>835</v>
      </c>
      <c r="K1144" t="s">
        <v>511</v>
      </c>
      <c r="L1144" t="s">
        <v>834</v>
      </c>
      <c r="M1144" t="s">
        <v>723</v>
      </c>
      <c r="N1144" t="s">
        <v>813</v>
      </c>
      <c r="O1144" t="s">
        <v>24</v>
      </c>
      <c r="P1144" t="s">
        <v>19</v>
      </c>
      <c r="Q1144">
        <v>534.20000000000005</v>
      </c>
      <c r="R1144">
        <v>0</v>
      </c>
      <c r="S1144" t="str">
        <f t="shared" si="17"/>
        <v>北京三快在线科技有限公司及其关联公司北京三快科技有限公司信息流</v>
      </c>
      <c r="T1144" t="e">
        <f>VLOOKUP(S:S,[1]Sheet1!N:N,1,0)</f>
        <v>#N/A</v>
      </c>
    </row>
    <row r="1145" spans="1:20" x14ac:dyDescent="0.15">
      <c r="A1145">
        <v>20230415</v>
      </c>
      <c r="B1145">
        <v>36534245</v>
      </c>
      <c r="C1145" t="s">
        <v>838</v>
      </c>
      <c r="D1145" t="s">
        <v>802</v>
      </c>
      <c r="E1145" t="s">
        <v>511</v>
      </c>
      <c r="F1145" t="s">
        <v>510</v>
      </c>
      <c r="G1145" t="s">
        <v>832</v>
      </c>
      <c r="H1145" t="s">
        <v>511</v>
      </c>
      <c r="I1145">
        <v>2166626</v>
      </c>
      <c r="J1145" t="s">
        <v>836</v>
      </c>
      <c r="K1145" t="s">
        <v>511</v>
      </c>
      <c r="L1145" t="s">
        <v>834</v>
      </c>
      <c r="M1145" t="s">
        <v>723</v>
      </c>
      <c r="N1145" t="s">
        <v>813</v>
      </c>
      <c r="O1145" t="s">
        <v>24</v>
      </c>
      <c r="P1145" t="s">
        <v>19</v>
      </c>
      <c r="Q1145">
        <v>1567.91</v>
      </c>
      <c r="R1145">
        <v>0</v>
      </c>
      <c r="S1145" t="str">
        <f t="shared" si="17"/>
        <v>北京三快在线科技有限公司及其关联公司北京三快科技有限公司信息流</v>
      </c>
      <c r="T1145" t="e">
        <f>VLOOKUP(S:S,[1]Sheet1!N:N,1,0)</f>
        <v>#N/A</v>
      </c>
    </row>
    <row r="1146" spans="1:20" x14ac:dyDescent="0.15">
      <c r="A1146">
        <v>20230415</v>
      </c>
      <c r="B1146">
        <v>37292820</v>
      </c>
      <c r="C1146" t="s">
        <v>839</v>
      </c>
      <c r="D1146" t="s">
        <v>802</v>
      </c>
      <c r="E1146" t="s">
        <v>511</v>
      </c>
      <c r="F1146" t="s">
        <v>510</v>
      </c>
      <c r="G1146" t="s">
        <v>832</v>
      </c>
      <c r="H1146" t="s">
        <v>511</v>
      </c>
      <c r="I1146">
        <v>2162133</v>
      </c>
      <c r="J1146" t="s">
        <v>833</v>
      </c>
      <c r="K1146" t="s">
        <v>511</v>
      </c>
      <c r="L1146" t="s">
        <v>834</v>
      </c>
      <c r="M1146" t="s">
        <v>723</v>
      </c>
      <c r="N1146" t="s">
        <v>813</v>
      </c>
      <c r="O1146" t="s">
        <v>24</v>
      </c>
      <c r="P1146" t="s">
        <v>19</v>
      </c>
      <c r="Q1146">
        <v>128906.24000000001</v>
      </c>
      <c r="R1146">
        <v>128906.24000000001</v>
      </c>
      <c r="S1146" t="str">
        <f t="shared" si="17"/>
        <v>北京三快在线科技有限公司及其关联公司北京三快科技有限公司信息流</v>
      </c>
      <c r="T1146" t="e">
        <f>VLOOKUP(S:S,[1]Sheet1!N:N,1,0)</f>
        <v>#N/A</v>
      </c>
    </row>
    <row r="1147" spans="1:20" x14ac:dyDescent="0.15">
      <c r="A1147">
        <v>20230416</v>
      </c>
      <c r="B1147">
        <v>37292820</v>
      </c>
      <c r="C1147" t="s">
        <v>839</v>
      </c>
      <c r="D1147" t="s">
        <v>802</v>
      </c>
      <c r="E1147" t="s">
        <v>511</v>
      </c>
      <c r="F1147" t="s">
        <v>510</v>
      </c>
      <c r="G1147" t="s">
        <v>832</v>
      </c>
      <c r="H1147" t="s">
        <v>511</v>
      </c>
      <c r="I1147">
        <v>2162133</v>
      </c>
      <c r="J1147" t="s">
        <v>833</v>
      </c>
      <c r="K1147" t="s">
        <v>511</v>
      </c>
      <c r="L1147" t="s">
        <v>834</v>
      </c>
      <c r="M1147" t="s">
        <v>723</v>
      </c>
      <c r="N1147" t="s">
        <v>813</v>
      </c>
      <c r="O1147" t="s">
        <v>24</v>
      </c>
      <c r="P1147" t="s">
        <v>19</v>
      </c>
      <c r="Q1147">
        <v>3.08</v>
      </c>
      <c r="R1147">
        <v>3.08</v>
      </c>
      <c r="S1147" t="str">
        <f t="shared" si="17"/>
        <v>北京三快在线科技有限公司及其关联公司北京三快科技有限公司信息流</v>
      </c>
      <c r="T1147" t="e">
        <f>VLOOKUP(S:S,[1]Sheet1!N:N,1,0)</f>
        <v>#N/A</v>
      </c>
    </row>
    <row r="1148" spans="1:20" x14ac:dyDescent="0.15">
      <c r="A1148">
        <v>20230415</v>
      </c>
      <c r="B1148">
        <v>37292820</v>
      </c>
      <c r="C1148" t="s">
        <v>839</v>
      </c>
      <c r="D1148" t="s">
        <v>802</v>
      </c>
      <c r="E1148" t="s">
        <v>511</v>
      </c>
      <c r="F1148" t="s">
        <v>510</v>
      </c>
      <c r="G1148" t="s">
        <v>832</v>
      </c>
      <c r="H1148" t="s">
        <v>511</v>
      </c>
      <c r="I1148">
        <v>2166625</v>
      </c>
      <c r="J1148" t="s">
        <v>835</v>
      </c>
      <c r="K1148" t="s">
        <v>511</v>
      </c>
      <c r="L1148" t="s">
        <v>834</v>
      </c>
      <c r="M1148" t="s">
        <v>723</v>
      </c>
      <c r="N1148" t="s">
        <v>813</v>
      </c>
      <c r="O1148" t="s">
        <v>24</v>
      </c>
      <c r="P1148" t="s">
        <v>19</v>
      </c>
      <c r="Q1148">
        <v>489.06</v>
      </c>
      <c r="R1148">
        <v>0</v>
      </c>
      <c r="S1148" t="str">
        <f t="shared" si="17"/>
        <v>北京三快在线科技有限公司及其关联公司北京三快科技有限公司信息流</v>
      </c>
      <c r="T1148" t="e">
        <f>VLOOKUP(S:S,[1]Sheet1!N:N,1,0)</f>
        <v>#N/A</v>
      </c>
    </row>
    <row r="1149" spans="1:20" x14ac:dyDescent="0.15">
      <c r="A1149">
        <v>20230415</v>
      </c>
      <c r="B1149">
        <v>37292820</v>
      </c>
      <c r="C1149" t="s">
        <v>839</v>
      </c>
      <c r="D1149" t="s">
        <v>802</v>
      </c>
      <c r="E1149" t="s">
        <v>511</v>
      </c>
      <c r="F1149" t="s">
        <v>510</v>
      </c>
      <c r="G1149" t="s">
        <v>832</v>
      </c>
      <c r="H1149" t="s">
        <v>511</v>
      </c>
      <c r="I1149">
        <v>2166626</v>
      </c>
      <c r="J1149" t="s">
        <v>836</v>
      </c>
      <c r="K1149" t="s">
        <v>511</v>
      </c>
      <c r="L1149" t="s">
        <v>834</v>
      </c>
      <c r="M1149" t="s">
        <v>723</v>
      </c>
      <c r="N1149" t="s">
        <v>813</v>
      </c>
      <c r="O1149" t="s">
        <v>24</v>
      </c>
      <c r="P1149" t="s">
        <v>19</v>
      </c>
      <c r="Q1149">
        <v>6049.33</v>
      </c>
      <c r="R1149">
        <v>0</v>
      </c>
      <c r="S1149" t="str">
        <f t="shared" si="17"/>
        <v>北京三快在线科技有限公司及其关联公司北京三快科技有限公司信息流</v>
      </c>
      <c r="T1149" t="e">
        <f>VLOOKUP(S:S,[1]Sheet1!N:N,1,0)</f>
        <v>#N/A</v>
      </c>
    </row>
    <row r="1150" spans="1:20" x14ac:dyDescent="0.15">
      <c r="A1150">
        <v>20230418</v>
      </c>
      <c r="B1150">
        <v>37292830</v>
      </c>
      <c r="C1150" t="s">
        <v>840</v>
      </c>
      <c r="D1150" t="s">
        <v>802</v>
      </c>
      <c r="E1150" t="s">
        <v>511</v>
      </c>
      <c r="F1150" t="s">
        <v>510</v>
      </c>
      <c r="G1150" t="s">
        <v>832</v>
      </c>
      <c r="H1150" t="s">
        <v>511</v>
      </c>
      <c r="I1150">
        <v>2162133</v>
      </c>
      <c r="J1150" t="s">
        <v>833</v>
      </c>
      <c r="K1150" t="s">
        <v>511</v>
      </c>
      <c r="L1150" t="s">
        <v>834</v>
      </c>
      <c r="M1150" t="s">
        <v>723</v>
      </c>
      <c r="N1150" t="s">
        <v>813</v>
      </c>
      <c r="O1150" t="s">
        <v>24</v>
      </c>
      <c r="P1150" t="s">
        <v>19</v>
      </c>
      <c r="Q1150">
        <v>14035.2</v>
      </c>
      <c r="R1150">
        <v>14035.2</v>
      </c>
      <c r="S1150" t="str">
        <f t="shared" si="17"/>
        <v>北京三快在线科技有限公司及其关联公司北京三快科技有限公司信息流</v>
      </c>
      <c r="T1150" t="e">
        <f>VLOOKUP(S:S,[1]Sheet1!N:N,1,0)</f>
        <v>#N/A</v>
      </c>
    </row>
    <row r="1151" spans="1:20" x14ac:dyDescent="0.15">
      <c r="A1151">
        <v>20230418</v>
      </c>
      <c r="B1151">
        <v>37292830</v>
      </c>
      <c r="C1151" t="s">
        <v>840</v>
      </c>
      <c r="D1151" t="s">
        <v>802</v>
      </c>
      <c r="E1151" t="s">
        <v>511</v>
      </c>
      <c r="F1151" t="s">
        <v>510</v>
      </c>
      <c r="G1151" t="s">
        <v>832</v>
      </c>
      <c r="H1151" t="s">
        <v>511</v>
      </c>
      <c r="I1151">
        <v>2166626</v>
      </c>
      <c r="J1151" t="s">
        <v>836</v>
      </c>
      <c r="K1151" t="s">
        <v>511</v>
      </c>
      <c r="L1151" t="s">
        <v>834</v>
      </c>
      <c r="M1151" t="s">
        <v>723</v>
      </c>
      <c r="N1151" t="s">
        <v>813</v>
      </c>
      <c r="O1151" t="s">
        <v>24</v>
      </c>
      <c r="P1151" t="s">
        <v>19</v>
      </c>
      <c r="Q1151">
        <v>1344.86</v>
      </c>
      <c r="R1151">
        <v>0</v>
      </c>
      <c r="S1151" t="str">
        <f t="shared" si="17"/>
        <v>北京三快在线科技有限公司及其关联公司北京三快科技有限公司信息流</v>
      </c>
      <c r="T1151" t="e">
        <f>VLOOKUP(S:S,[1]Sheet1!N:N,1,0)</f>
        <v>#N/A</v>
      </c>
    </row>
    <row r="1152" spans="1:20" x14ac:dyDescent="0.15">
      <c r="A1152">
        <v>20230401</v>
      </c>
      <c r="B1152">
        <v>37669367</v>
      </c>
      <c r="C1152" t="s">
        <v>841</v>
      </c>
      <c r="D1152" t="s">
        <v>753</v>
      </c>
      <c r="E1152" t="s">
        <v>472</v>
      </c>
      <c r="F1152" t="s">
        <v>470</v>
      </c>
      <c r="G1152" t="s">
        <v>782</v>
      </c>
      <c r="H1152" t="s">
        <v>472</v>
      </c>
      <c r="I1152">
        <v>2014699</v>
      </c>
      <c r="J1152" t="s">
        <v>842</v>
      </c>
      <c r="K1152" t="s">
        <v>472</v>
      </c>
      <c r="L1152" t="s">
        <v>843</v>
      </c>
      <c r="M1152" t="s">
        <v>723</v>
      </c>
      <c r="N1152" t="s">
        <v>813</v>
      </c>
      <c r="O1152" t="s">
        <v>24</v>
      </c>
      <c r="P1152" t="s">
        <v>19</v>
      </c>
      <c r="Q1152">
        <v>6700.05</v>
      </c>
      <c r="R1152">
        <v>0</v>
      </c>
      <c r="S1152" t="str">
        <f t="shared" si="17"/>
        <v>上海耳序信息技术有限公司-四部上海拍拍贷金融信息服务有限公司信息流</v>
      </c>
      <c r="T1152" t="e">
        <f>VLOOKUP(S:S,[1]Sheet1!N:N,1,0)</f>
        <v>#N/A</v>
      </c>
    </row>
    <row r="1153" spans="1:20" x14ac:dyDescent="0.15">
      <c r="A1153">
        <v>20230402</v>
      </c>
      <c r="B1153">
        <v>37669367</v>
      </c>
      <c r="C1153" t="s">
        <v>841</v>
      </c>
      <c r="D1153" t="s">
        <v>753</v>
      </c>
      <c r="E1153" t="s">
        <v>472</v>
      </c>
      <c r="F1153" t="s">
        <v>470</v>
      </c>
      <c r="G1153" t="s">
        <v>782</v>
      </c>
      <c r="H1153" t="s">
        <v>472</v>
      </c>
      <c r="I1153">
        <v>2014699</v>
      </c>
      <c r="J1153" t="s">
        <v>842</v>
      </c>
      <c r="K1153" t="s">
        <v>472</v>
      </c>
      <c r="L1153" t="s">
        <v>843</v>
      </c>
      <c r="M1153" t="s">
        <v>723</v>
      </c>
      <c r="N1153" t="s">
        <v>813</v>
      </c>
      <c r="O1153" t="s">
        <v>24</v>
      </c>
      <c r="P1153" t="s">
        <v>19</v>
      </c>
      <c r="Q1153">
        <v>467.39</v>
      </c>
      <c r="R1153">
        <v>0</v>
      </c>
      <c r="S1153" t="str">
        <f t="shared" si="17"/>
        <v>上海耳序信息技术有限公司-四部上海拍拍贷金融信息服务有限公司信息流</v>
      </c>
      <c r="T1153" t="e">
        <f>VLOOKUP(S:S,[1]Sheet1!N:N,1,0)</f>
        <v>#N/A</v>
      </c>
    </row>
    <row r="1154" spans="1:20" x14ac:dyDescent="0.15">
      <c r="A1154">
        <v>20230402</v>
      </c>
      <c r="B1154">
        <v>37669367</v>
      </c>
      <c r="C1154" t="s">
        <v>841</v>
      </c>
      <c r="D1154" t="s">
        <v>753</v>
      </c>
      <c r="E1154" t="s">
        <v>472</v>
      </c>
      <c r="F1154" t="s">
        <v>470</v>
      </c>
      <c r="G1154" t="s">
        <v>782</v>
      </c>
      <c r="H1154" t="s">
        <v>472</v>
      </c>
      <c r="I1154">
        <v>2158784</v>
      </c>
      <c r="J1154" t="s">
        <v>844</v>
      </c>
      <c r="K1154" t="s">
        <v>472</v>
      </c>
      <c r="L1154" t="s">
        <v>843</v>
      </c>
      <c r="M1154" t="s">
        <v>723</v>
      </c>
      <c r="N1154" t="s">
        <v>813</v>
      </c>
      <c r="O1154" t="s">
        <v>24</v>
      </c>
      <c r="P1154" t="s">
        <v>19</v>
      </c>
      <c r="Q1154">
        <v>5118.68</v>
      </c>
      <c r="R1154">
        <v>5118.68</v>
      </c>
      <c r="S1154" t="str">
        <f t="shared" si="17"/>
        <v>上海耳序信息技术有限公司-四部上海拍拍贷金融信息服务有限公司信息流</v>
      </c>
      <c r="T1154" t="e">
        <f>VLOOKUP(S:S,[1]Sheet1!N:N,1,0)</f>
        <v>#N/A</v>
      </c>
    </row>
    <row r="1155" spans="1:20" x14ac:dyDescent="0.15">
      <c r="A1155">
        <v>20230403</v>
      </c>
      <c r="B1155">
        <v>37669367</v>
      </c>
      <c r="C1155" t="s">
        <v>841</v>
      </c>
      <c r="D1155" t="s">
        <v>753</v>
      </c>
      <c r="E1155" t="s">
        <v>472</v>
      </c>
      <c r="F1155" t="s">
        <v>470</v>
      </c>
      <c r="G1155" t="s">
        <v>782</v>
      </c>
      <c r="H1155" t="s">
        <v>472</v>
      </c>
      <c r="I1155">
        <v>2158784</v>
      </c>
      <c r="J1155" t="s">
        <v>844</v>
      </c>
      <c r="K1155" t="s">
        <v>472</v>
      </c>
      <c r="L1155" t="s">
        <v>843</v>
      </c>
      <c r="M1155" t="s">
        <v>723</v>
      </c>
      <c r="N1155" t="s">
        <v>813</v>
      </c>
      <c r="O1155" t="s">
        <v>24</v>
      </c>
      <c r="P1155" t="s">
        <v>19</v>
      </c>
      <c r="Q1155">
        <v>3366.31</v>
      </c>
      <c r="R1155">
        <v>3366.31</v>
      </c>
      <c r="S1155" t="str">
        <f t="shared" ref="S1155:S1218" si="18">F1155&amp;K1155&amp;O1155</f>
        <v>上海耳序信息技术有限公司-四部上海拍拍贷金融信息服务有限公司信息流</v>
      </c>
      <c r="T1155" t="e">
        <f>VLOOKUP(S:S,[1]Sheet1!N:N,1,0)</f>
        <v>#N/A</v>
      </c>
    </row>
    <row r="1156" spans="1:20" x14ac:dyDescent="0.15">
      <c r="A1156">
        <v>20230404</v>
      </c>
      <c r="B1156">
        <v>37669367</v>
      </c>
      <c r="C1156" t="s">
        <v>841</v>
      </c>
      <c r="D1156" t="s">
        <v>753</v>
      </c>
      <c r="E1156" t="s">
        <v>472</v>
      </c>
      <c r="F1156" t="s">
        <v>470</v>
      </c>
      <c r="G1156" t="s">
        <v>782</v>
      </c>
      <c r="H1156" t="s">
        <v>472</v>
      </c>
      <c r="I1156">
        <v>2158784</v>
      </c>
      <c r="J1156" t="s">
        <v>844</v>
      </c>
      <c r="K1156" t="s">
        <v>472</v>
      </c>
      <c r="L1156" t="s">
        <v>843</v>
      </c>
      <c r="M1156" t="s">
        <v>723</v>
      </c>
      <c r="N1156" t="s">
        <v>813</v>
      </c>
      <c r="O1156" t="s">
        <v>24</v>
      </c>
      <c r="P1156" t="s">
        <v>19</v>
      </c>
      <c r="Q1156">
        <v>1861.3</v>
      </c>
      <c r="R1156">
        <v>1861.3</v>
      </c>
      <c r="S1156" t="str">
        <f t="shared" si="18"/>
        <v>上海耳序信息技术有限公司-四部上海拍拍贷金融信息服务有限公司信息流</v>
      </c>
      <c r="T1156" t="e">
        <f>VLOOKUP(S:S,[1]Sheet1!N:N,1,0)</f>
        <v>#N/A</v>
      </c>
    </row>
    <row r="1157" spans="1:20" x14ac:dyDescent="0.15">
      <c r="A1157">
        <v>20230405</v>
      </c>
      <c r="B1157">
        <v>37669367</v>
      </c>
      <c r="C1157" t="s">
        <v>841</v>
      </c>
      <c r="D1157" t="s">
        <v>753</v>
      </c>
      <c r="E1157" t="s">
        <v>472</v>
      </c>
      <c r="F1157" t="s">
        <v>470</v>
      </c>
      <c r="G1157" t="s">
        <v>782</v>
      </c>
      <c r="H1157" t="s">
        <v>472</v>
      </c>
      <c r="I1157">
        <v>2158784</v>
      </c>
      <c r="J1157" t="s">
        <v>844</v>
      </c>
      <c r="K1157" t="s">
        <v>472</v>
      </c>
      <c r="L1157" t="s">
        <v>843</v>
      </c>
      <c r="M1157" t="s">
        <v>723</v>
      </c>
      <c r="N1157" t="s">
        <v>813</v>
      </c>
      <c r="O1157" t="s">
        <v>24</v>
      </c>
      <c r="P1157" t="s">
        <v>19</v>
      </c>
      <c r="Q1157">
        <v>2429.65</v>
      </c>
      <c r="R1157">
        <v>2429.65</v>
      </c>
      <c r="S1157" t="str">
        <f t="shared" si="18"/>
        <v>上海耳序信息技术有限公司-四部上海拍拍贷金融信息服务有限公司信息流</v>
      </c>
      <c r="T1157" t="e">
        <f>VLOOKUP(S:S,[1]Sheet1!N:N,1,0)</f>
        <v>#N/A</v>
      </c>
    </row>
    <row r="1158" spans="1:20" x14ac:dyDescent="0.15">
      <c r="A1158">
        <v>20230406</v>
      </c>
      <c r="B1158">
        <v>37669367</v>
      </c>
      <c r="C1158" t="s">
        <v>841</v>
      </c>
      <c r="D1158" t="s">
        <v>753</v>
      </c>
      <c r="E1158" t="s">
        <v>472</v>
      </c>
      <c r="F1158" t="s">
        <v>470</v>
      </c>
      <c r="G1158" t="s">
        <v>782</v>
      </c>
      <c r="H1158" t="s">
        <v>472</v>
      </c>
      <c r="I1158">
        <v>2158784</v>
      </c>
      <c r="J1158" t="s">
        <v>844</v>
      </c>
      <c r="K1158" t="s">
        <v>472</v>
      </c>
      <c r="L1158" t="s">
        <v>843</v>
      </c>
      <c r="M1158" t="s">
        <v>723</v>
      </c>
      <c r="N1158" t="s">
        <v>813</v>
      </c>
      <c r="O1158" t="s">
        <v>24</v>
      </c>
      <c r="P1158" t="s">
        <v>19</v>
      </c>
      <c r="Q1158">
        <v>1808.63</v>
      </c>
      <c r="R1158">
        <v>1808.63</v>
      </c>
      <c r="S1158" t="str">
        <f t="shared" si="18"/>
        <v>上海耳序信息技术有限公司-四部上海拍拍贷金融信息服务有限公司信息流</v>
      </c>
      <c r="T1158" t="e">
        <f>VLOOKUP(S:S,[1]Sheet1!N:N,1,0)</f>
        <v>#N/A</v>
      </c>
    </row>
    <row r="1159" spans="1:20" x14ac:dyDescent="0.15">
      <c r="A1159">
        <v>20230407</v>
      </c>
      <c r="B1159">
        <v>37669367</v>
      </c>
      <c r="C1159" t="s">
        <v>841</v>
      </c>
      <c r="D1159" t="s">
        <v>753</v>
      </c>
      <c r="E1159" t="s">
        <v>472</v>
      </c>
      <c r="F1159" t="s">
        <v>470</v>
      </c>
      <c r="G1159" t="s">
        <v>782</v>
      </c>
      <c r="H1159" t="s">
        <v>472</v>
      </c>
      <c r="I1159">
        <v>2158784</v>
      </c>
      <c r="J1159" t="s">
        <v>844</v>
      </c>
      <c r="K1159" t="s">
        <v>472</v>
      </c>
      <c r="L1159" t="s">
        <v>843</v>
      </c>
      <c r="M1159" t="s">
        <v>723</v>
      </c>
      <c r="N1159" t="s">
        <v>813</v>
      </c>
      <c r="O1159" t="s">
        <v>24</v>
      </c>
      <c r="P1159" t="s">
        <v>19</v>
      </c>
      <c r="Q1159">
        <v>1199.71</v>
      </c>
      <c r="R1159">
        <v>315.43</v>
      </c>
      <c r="S1159" t="str">
        <f t="shared" si="18"/>
        <v>上海耳序信息技术有限公司-四部上海拍拍贷金融信息服务有限公司信息流</v>
      </c>
      <c r="T1159" t="e">
        <f>VLOOKUP(S:S,[1]Sheet1!N:N,1,0)</f>
        <v>#N/A</v>
      </c>
    </row>
    <row r="1160" spans="1:20" x14ac:dyDescent="0.15">
      <c r="A1160">
        <v>20230408</v>
      </c>
      <c r="B1160">
        <v>37669367</v>
      </c>
      <c r="C1160" t="s">
        <v>841</v>
      </c>
      <c r="D1160" t="s">
        <v>753</v>
      </c>
      <c r="E1160" t="s">
        <v>472</v>
      </c>
      <c r="F1160" t="s">
        <v>470</v>
      </c>
      <c r="G1160" t="s">
        <v>782</v>
      </c>
      <c r="H1160" t="s">
        <v>472</v>
      </c>
      <c r="I1160">
        <v>2158784</v>
      </c>
      <c r="J1160" t="s">
        <v>844</v>
      </c>
      <c r="K1160" t="s">
        <v>472</v>
      </c>
      <c r="L1160" t="s">
        <v>843</v>
      </c>
      <c r="M1160" t="s">
        <v>723</v>
      </c>
      <c r="N1160" t="s">
        <v>813</v>
      </c>
      <c r="O1160" t="s">
        <v>24</v>
      </c>
      <c r="P1160" t="s">
        <v>19</v>
      </c>
      <c r="Q1160">
        <v>1144.81</v>
      </c>
      <c r="R1160">
        <v>0</v>
      </c>
      <c r="S1160" t="str">
        <f t="shared" si="18"/>
        <v>上海耳序信息技术有限公司-四部上海拍拍贷金融信息服务有限公司信息流</v>
      </c>
      <c r="T1160" t="e">
        <f>VLOOKUP(S:S,[1]Sheet1!N:N,1,0)</f>
        <v>#N/A</v>
      </c>
    </row>
    <row r="1161" spans="1:20" x14ac:dyDescent="0.15">
      <c r="A1161">
        <v>20230409</v>
      </c>
      <c r="B1161">
        <v>37669367</v>
      </c>
      <c r="C1161" t="s">
        <v>841</v>
      </c>
      <c r="D1161" t="s">
        <v>753</v>
      </c>
      <c r="E1161" t="s">
        <v>472</v>
      </c>
      <c r="F1161" t="s">
        <v>470</v>
      </c>
      <c r="G1161" t="s">
        <v>782</v>
      </c>
      <c r="H1161" t="s">
        <v>472</v>
      </c>
      <c r="I1161">
        <v>2158784</v>
      </c>
      <c r="J1161" t="s">
        <v>844</v>
      </c>
      <c r="K1161" t="s">
        <v>472</v>
      </c>
      <c r="L1161" t="s">
        <v>843</v>
      </c>
      <c r="M1161" t="s">
        <v>723</v>
      </c>
      <c r="N1161" t="s">
        <v>813</v>
      </c>
      <c r="O1161" t="s">
        <v>24</v>
      </c>
      <c r="P1161" t="s">
        <v>19</v>
      </c>
      <c r="Q1161">
        <v>1964.68</v>
      </c>
      <c r="R1161">
        <v>0</v>
      </c>
      <c r="S1161" t="str">
        <f t="shared" si="18"/>
        <v>上海耳序信息技术有限公司-四部上海拍拍贷金融信息服务有限公司信息流</v>
      </c>
      <c r="T1161" t="e">
        <f>VLOOKUP(S:S,[1]Sheet1!N:N,1,0)</f>
        <v>#N/A</v>
      </c>
    </row>
    <row r="1162" spans="1:20" x14ac:dyDescent="0.15">
      <c r="A1162">
        <v>20230410</v>
      </c>
      <c r="B1162">
        <v>37669367</v>
      </c>
      <c r="C1162" t="s">
        <v>841</v>
      </c>
      <c r="D1162" t="s">
        <v>753</v>
      </c>
      <c r="E1162" t="s">
        <v>472</v>
      </c>
      <c r="F1162" t="s">
        <v>470</v>
      </c>
      <c r="G1162" t="s">
        <v>782</v>
      </c>
      <c r="H1162" t="s">
        <v>472</v>
      </c>
      <c r="I1162">
        <v>2158784</v>
      </c>
      <c r="J1162" t="s">
        <v>844</v>
      </c>
      <c r="K1162" t="s">
        <v>472</v>
      </c>
      <c r="L1162" t="s">
        <v>843</v>
      </c>
      <c r="M1162" t="s">
        <v>723</v>
      </c>
      <c r="N1162" t="s">
        <v>813</v>
      </c>
      <c r="O1162" t="s">
        <v>24</v>
      </c>
      <c r="P1162" t="s">
        <v>19</v>
      </c>
      <c r="Q1162">
        <v>1201.49</v>
      </c>
      <c r="R1162">
        <v>0</v>
      </c>
      <c r="S1162" t="str">
        <f t="shared" si="18"/>
        <v>上海耳序信息技术有限公司-四部上海拍拍贷金融信息服务有限公司信息流</v>
      </c>
      <c r="T1162" t="e">
        <f>VLOOKUP(S:S,[1]Sheet1!N:N,1,0)</f>
        <v>#N/A</v>
      </c>
    </row>
    <row r="1163" spans="1:20" x14ac:dyDescent="0.15">
      <c r="A1163">
        <v>20230411</v>
      </c>
      <c r="B1163">
        <v>37669367</v>
      </c>
      <c r="C1163" t="s">
        <v>841</v>
      </c>
      <c r="D1163" t="s">
        <v>753</v>
      </c>
      <c r="E1163" t="s">
        <v>472</v>
      </c>
      <c r="F1163" t="s">
        <v>470</v>
      </c>
      <c r="G1163" t="s">
        <v>782</v>
      </c>
      <c r="H1163" t="s">
        <v>472</v>
      </c>
      <c r="I1163">
        <v>2158784</v>
      </c>
      <c r="J1163" t="s">
        <v>844</v>
      </c>
      <c r="K1163" t="s">
        <v>472</v>
      </c>
      <c r="L1163" t="s">
        <v>843</v>
      </c>
      <c r="M1163" t="s">
        <v>723</v>
      </c>
      <c r="N1163" t="s">
        <v>813</v>
      </c>
      <c r="O1163" t="s">
        <v>24</v>
      </c>
      <c r="P1163" t="s">
        <v>19</v>
      </c>
      <c r="Q1163">
        <v>677.93</v>
      </c>
      <c r="R1163">
        <v>0</v>
      </c>
      <c r="S1163" t="str">
        <f t="shared" si="18"/>
        <v>上海耳序信息技术有限公司-四部上海拍拍贷金融信息服务有限公司信息流</v>
      </c>
      <c r="T1163" t="e">
        <f>VLOOKUP(S:S,[1]Sheet1!N:N,1,0)</f>
        <v>#N/A</v>
      </c>
    </row>
    <row r="1164" spans="1:20" x14ac:dyDescent="0.15">
      <c r="A1164">
        <v>20230412</v>
      </c>
      <c r="B1164">
        <v>37669367</v>
      </c>
      <c r="C1164" t="s">
        <v>841</v>
      </c>
      <c r="D1164" t="s">
        <v>753</v>
      </c>
      <c r="E1164" t="s">
        <v>472</v>
      </c>
      <c r="F1164" t="s">
        <v>470</v>
      </c>
      <c r="G1164" t="s">
        <v>782</v>
      </c>
      <c r="H1164" t="s">
        <v>472</v>
      </c>
      <c r="I1164">
        <v>2158784</v>
      </c>
      <c r="J1164" t="s">
        <v>844</v>
      </c>
      <c r="K1164" t="s">
        <v>472</v>
      </c>
      <c r="L1164" t="s">
        <v>843</v>
      </c>
      <c r="M1164" t="s">
        <v>723</v>
      </c>
      <c r="N1164" t="s">
        <v>813</v>
      </c>
      <c r="O1164" t="s">
        <v>24</v>
      </c>
      <c r="P1164" t="s">
        <v>19</v>
      </c>
      <c r="Q1164">
        <v>938.33</v>
      </c>
      <c r="R1164">
        <v>0</v>
      </c>
      <c r="S1164" t="str">
        <f t="shared" si="18"/>
        <v>上海耳序信息技术有限公司-四部上海拍拍贷金融信息服务有限公司信息流</v>
      </c>
      <c r="T1164" t="e">
        <f>VLOOKUP(S:S,[1]Sheet1!N:N,1,0)</f>
        <v>#N/A</v>
      </c>
    </row>
    <row r="1165" spans="1:20" x14ac:dyDescent="0.15">
      <c r="A1165">
        <v>20230413</v>
      </c>
      <c r="B1165">
        <v>37669367</v>
      </c>
      <c r="C1165" t="s">
        <v>841</v>
      </c>
      <c r="D1165" t="s">
        <v>753</v>
      </c>
      <c r="E1165" t="s">
        <v>472</v>
      </c>
      <c r="F1165" t="s">
        <v>470</v>
      </c>
      <c r="G1165" t="s">
        <v>782</v>
      </c>
      <c r="H1165" t="s">
        <v>472</v>
      </c>
      <c r="I1165">
        <v>2158784</v>
      </c>
      <c r="J1165" t="s">
        <v>844</v>
      </c>
      <c r="K1165" t="s">
        <v>472</v>
      </c>
      <c r="L1165" t="s">
        <v>843</v>
      </c>
      <c r="M1165" t="s">
        <v>723</v>
      </c>
      <c r="N1165" t="s">
        <v>813</v>
      </c>
      <c r="O1165" t="s">
        <v>24</v>
      </c>
      <c r="P1165" t="s">
        <v>19</v>
      </c>
      <c r="Q1165">
        <v>569.29999999999995</v>
      </c>
      <c r="R1165">
        <v>0</v>
      </c>
      <c r="S1165" t="str">
        <f t="shared" si="18"/>
        <v>上海耳序信息技术有限公司-四部上海拍拍贷金融信息服务有限公司信息流</v>
      </c>
      <c r="T1165" t="e">
        <f>VLOOKUP(S:S,[1]Sheet1!N:N,1,0)</f>
        <v>#N/A</v>
      </c>
    </row>
    <row r="1166" spans="1:20" x14ac:dyDescent="0.15">
      <c r="A1166">
        <v>20230414</v>
      </c>
      <c r="B1166">
        <v>37669367</v>
      </c>
      <c r="C1166" t="s">
        <v>841</v>
      </c>
      <c r="D1166" t="s">
        <v>753</v>
      </c>
      <c r="E1166" t="s">
        <v>472</v>
      </c>
      <c r="F1166" t="s">
        <v>470</v>
      </c>
      <c r="G1166" t="s">
        <v>782</v>
      </c>
      <c r="H1166" t="s">
        <v>472</v>
      </c>
      <c r="I1166">
        <v>2158784</v>
      </c>
      <c r="J1166" t="s">
        <v>844</v>
      </c>
      <c r="K1166" t="s">
        <v>472</v>
      </c>
      <c r="L1166" t="s">
        <v>843</v>
      </c>
      <c r="M1166" t="s">
        <v>723</v>
      </c>
      <c r="N1166" t="s">
        <v>813</v>
      </c>
      <c r="O1166" t="s">
        <v>24</v>
      </c>
      <c r="P1166" t="s">
        <v>19</v>
      </c>
      <c r="Q1166">
        <v>832.52</v>
      </c>
      <c r="R1166">
        <v>0</v>
      </c>
      <c r="S1166" t="str">
        <f t="shared" si="18"/>
        <v>上海耳序信息技术有限公司-四部上海拍拍贷金融信息服务有限公司信息流</v>
      </c>
      <c r="T1166" t="e">
        <f>VLOOKUP(S:S,[1]Sheet1!N:N,1,0)</f>
        <v>#N/A</v>
      </c>
    </row>
    <row r="1167" spans="1:20" x14ac:dyDescent="0.15">
      <c r="A1167">
        <v>20230415</v>
      </c>
      <c r="B1167">
        <v>37669367</v>
      </c>
      <c r="C1167" t="s">
        <v>841</v>
      </c>
      <c r="D1167" t="s">
        <v>753</v>
      </c>
      <c r="E1167" t="s">
        <v>472</v>
      </c>
      <c r="F1167" t="s">
        <v>470</v>
      </c>
      <c r="G1167" t="s">
        <v>782</v>
      </c>
      <c r="H1167" t="s">
        <v>472</v>
      </c>
      <c r="I1167">
        <v>2158784</v>
      </c>
      <c r="J1167" t="s">
        <v>844</v>
      </c>
      <c r="K1167" t="s">
        <v>472</v>
      </c>
      <c r="L1167" t="s">
        <v>843</v>
      </c>
      <c r="M1167" t="s">
        <v>723</v>
      </c>
      <c r="N1167" t="s">
        <v>813</v>
      </c>
      <c r="O1167" t="s">
        <v>24</v>
      </c>
      <c r="P1167" t="s">
        <v>19</v>
      </c>
      <c r="Q1167">
        <v>964.62</v>
      </c>
      <c r="R1167">
        <v>0</v>
      </c>
      <c r="S1167" t="str">
        <f t="shared" si="18"/>
        <v>上海耳序信息技术有限公司-四部上海拍拍贷金融信息服务有限公司信息流</v>
      </c>
      <c r="T1167" t="e">
        <f>VLOOKUP(S:S,[1]Sheet1!N:N,1,0)</f>
        <v>#N/A</v>
      </c>
    </row>
    <row r="1168" spans="1:20" x14ac:dyDescent="0.15">
      <c r="A1168">
        <v>20230416</v>
      </c>
      <c r="B1168">
        <v>37669367</v>
      </c>
      <c r="C1168" t="s">
        <v>841</v>
      </c>
      <c r="D1168" t="s">
        <v>753</v>
      </c>
      <c r="E1168" t="s">
        <v>472</v>
      </c>
      <c r="F1168" t="s">
        <v>470</v>
      </c>
      <c r="G1168" t="s">
        <v>782</v>
      </c>
      <c r="H1168" t="s">
        <v>472</v>
      </c>
      <c r="I1168">
        <v>2158784</v>
      </c>
      <c r="J1168" t="s">
        <v>844</v>
      </c>
      <c r="K1168" t="s">
        <v>472</v>
      </c>
      <c r="L1168" t="s">
        <v>843</v>
      </c>
      <c r="M1168" t="s">
        <v>723</v>
      </c>
      <c r="N1168" t="s">
        <v>813</v>
      </c>
      <c r="O1168" t="s">
        <v>24</v>
      </c>
      <c r="P1168" t="s">
        <v>19</v>
      </c>
      <c r="Q1168">
        <v>2896.27</v>
      </c>
      <c r="R1168">
        <v>0</v>
      </c>
      <c r="S1168" t="str">
        <f t="shared" si="18"/>
        <v>上海耳序信息技术有限公司-四部上海拍拍贷金融信息服务有限公司信息流</v>
      </c>
      <c r="T1168" t="e">
        <f>VLOOKUP(S:S,[1]Sheet1!N:N,1,0)</f>
        <v>#N/A</v>
      </c>
    </row>
    <row r="1169" spans="1:20" x14ac:dyDescent="0.15">
      <c r="A1169">
        <v>20230417</v>
      </c>
      <c r="B1169">
        <v>37669367</v>
      </c>
      <c r="C1169" t="s">
        <v>841</v>
      </c>
      <c r="D1169" t="s">
        <v>753</v>
      </c>
      <c r="E1169" t="s">
        <v>472</v>
      </c>
      <c r="F1169" t="s">
        <v>470</v>
      </c>
      <c r="G1169" t="s">
        <v>782</v>
      </c>
      <c r="H1169" t="s">
        <v>472</v>
      </c>
      <c r="I1169">
        <v>2158784</v>
      </c>
      <c r="J1169" t="s">
        <v>844</v>
      </c>
      <c r="K1169" t="s">
        <v>472</v>
      </c>
      <c r="L1169" t="s">
        <v>843</v>
      </c>
      <c r="M1169" t="s">
        <v>723</v>
      </c>
      <c r="N1169" t="s">
        <v>813</v>
      </c>
      <c r="O1169" t="s">
        <v>24</v>
      </c>
      <c r="P1169" t="s">
        <v>19</v>
      </c>
      <c r="Q1169">
        <v>1287.76</v>
      </c>
      <c r="R1169">
        <v>0</v>
      </c>
      <c r="S1169" t="str">
        <f t="shared" si="18"/>
        <v>上海耳序信息技术有限公司-四部上海拍拍贷金融信息服务有限公司信息流</v>
      </c>
      <c r="T1169" t="e">
        <f>VLOOKUP(S:S,[1]Sheet1!N:N,1,0)</f>
        <v>#N/A</v>
      </c>
    </row>
    <row r="1170" spans="1:20" x14ac:dyDescent="0.15">
      <c r="A1170">
        <v>20230418</v>
      </c>
      <c r="B1170">
        <v>37669367</v>
      </c>
      <c r="C1170" t="s">
        <v>841</v>
      </c>
      <c r="D1170" t="s">
        <v>753</v>
      </c>
      <c r="E1170" t="s">
        <v>472</v>
      </c>
      <c r="F1170" t="s">
        <v>470</v>
      </c>
      <c r="G1170" t="s">
        <v>782</v>
      </c>
      <c r="H1170" t="s">
        <v>472</v>
      </c>
      <c r="I1170">
        <v>2158784</v>
      </c>
      <c r="J1170" t="s">
        <v>844</v>
      </c>
      <c r="K1170" t="s">
        <v>472</v>
      </c>
      <c r="L1170" t="s">
        <v>843</v>
      </c>
      <c r="M1170" t="s">
        <v>723</v>
      </c>
      <c r="N1170" t="s">
        <v>813</v>
      </c>
      <c r="O1170" t="s">
        <v>24</v>
      </c>
      <c r="P1170" t="s">
        <v>19</v>
      </c>
      <c r="Q1170">
        <v>1507.95</v>
      </c>
      <c r="R1170">
        <v>0</v>
      </c>
      <c r="S1170" t="str">
        <f t="shared" si="18"/>
        <v>上海耳序信息技术有限公司-四部上海拍拍贷金融信息服务有限公司信息流</v>
      </c>
      <c r="T1170" t="e">
        <f>VLOOKUP(S:S,[1]Sheet1!N:N,1,0)</f>
        <v>#N/A</v>
      </c>
    </row>
    <row r="1171" spans="1:20" x14ac:dyDescent="0.15">
      <c r="A1171">
        <v>20230419</v>
      </c>
      <c r="B1171">
        <v>37669367</v>
      </c>
      <c r="C1171" t="s">
        <v>841</v>
      </c>
      <c r="D1171" t="s">
        <v>753</v>
      </c>
      <c r="E1171" t="s">
        <v>472</v>
      </c>
      <c r="F1171" t="s">
        <v>470</v>
      </c>
      <c r="G1171" t="s">
        <v>782</v>
      </c>
      <c r="H1171" t="s">
        <v>472</v>
      </c>
      <c r="I1171">
        <v>2158784</v>
      </c>
      <c r="J1171" t="s">
        <v>844</v>
      </c>
      <c r="K1171" t="s">
        <v>472</v>
      </c>
      <c r="L1171" t="s">
        <v>843</v>
      </c>
      <c r="M1171" t="s">
        <v>723</v>
      </c>
      <c r="N1171" t="s">
        <v>813</v>
      </c>
      <c r="O1171" t="s">
        <v>24</v>
      </c>
      <c r="P1171" t="s">
        <v>19</v>
      </c>
      <c r="Q1171">
        <v>1046.55</v>
      </c>
      <c r="R1171">
        <v>0</v>
      </c>
      <c r="S1171" t="str">
        <f t="shared" si="18"/>
        <v>上海耳序信息技术有限公司-四部上海拍拍贷金融信息服务有限公司信息流</v>
      </c>
      <c r="T1171" t="e">
        <f>VLOOKUP(S:S,[1]Sheet1!N:N,1,0)</f>
        <v>#N/A</v>
      </c>
    </row>
    <row r="1172" spans="1:20" x14ac:dyDescent="0.15">
      <c r="A1172">
        <v>20230420</v>
      </c>
      <c r="B1172">
        <v>37669367</v>
      </c>
      <c r="C1172" t="s">
        <v>841</v>
      </c>
      <c r="D1172" t="s">
        <v>753</v>
      </c>
      <c r="E1172" t="s">
        <v>472</v>
      </c>
      <c r="F1172" t="s">
        <v>470</v>
      </c>
      <c r="G1172" t="s">
        <v>782</v>
      </c>
      <c r="H1172" t="s">
        <v>472</v>
      </c>
      <c r="I1172">
        <v>2158784</v>
      </c>
      <c r="J1172" t="s">
        <v>844</v>
      </c>
      <c r="K1172" t="s">
        <v>472</v>
      </c>
      <c r="L1172" t="s">
        <v>843</v>
      </c>
      <c r="M1172" t="s">
        <v>723</v>
      </c>
      <c r="N1172" t="s">
        <v>813</v>
      </c>
      <c r="O1172" t="s">
        <v>24</v>
      </c>
      <c r="P1172" t="s">
        <v>19</v>
      </c>
      <c r="Q1172">
        <v>495.39</v>
      </c>
      <c r="R1172">
        <v>0</v>
      </c>
      <c r="S1172" t="str">
        <f t="shared" si="18"/>
        <v>上海耳序信息技术有限公司-四部上海拍拍贷金融信息服务有限公司信息流</v>
      </c>
      <c r="T1172" t="e">
        <f>VLOOKUP(S:S,[1]Sheet1!N:N,1,0)</f>
        <v>#N/A</v>
      </c>
    </row>
    <row r="1173" spans="1:20" x14ac:dyDescent="0.15">
      <c r="A1173">
        <v>20230421</v>
      </c>
      <c r="B1173">
        <v>37669367</v>
      </c>
      <c r="C1173" t="s">
        <v>841</v>
      </c>
      <c r="D1173" t="s">
        <v>753</v>
      </c>
      <c r="E1173" t="s">
        <v>472</v>
      </c>
      <c r="F1173" t="s">
        <v>470</v>
      </c>
      <c r="G1173" t="s">
        <v>782</v>
      </c>
      <c r="H1173" t="s">
        <v>472</v>
      </c>
      <c r="I1173">
        <v>2158784</v>
      </c>
      <c r="J1173" t="s">
        <v>844</v>
      </c>
      <c r="K1173" t="s">
        <v>472</v>
      </c>
      <c r="L1173" t="s">
        <v>843</v>
      </c>
      <c r="M1173" t="s">
        <v>723</v>
      </c>
      <c r="N1173" t="s">
        <v>813</v>
      </c>
      <c r="O1173" t="s">
        <v>24</v>
      </c>
      <c r="P1173" t="s">
        <v>19</v>
      </c>
      <c r="Q1173">
        <v>543.48</v>
      </c>
      <c r="R1173">
        <v>0</v>
      </c>
      <c r="S1173" t="str">
        <f t="shared" si="18"/>
        <v>上海耳序信息技术有限公司-四部上海拍拍贷金融信息服务有限公司信息流</v>
      </c>
      <c r="T1173" t="e">
        <f>VLOOKUP(S:S,[1]Sheet1!N:N,1,0)</f>
        <v>#N/A</v>
      </c>
    </row>
    <row r="1174" spans="1:20" x14ac:dyDescent="0.15">
      <c r="A1174">
        <v>20230422</v>
      </c>
      <c r="B1174">
        <v>37669367</v>
      </c>
      <c r="C1174" t="s">
        <v>841</v>
      </c>
      <c r="D1174" t="s">
        <v>753</v>
      </c>
      <c r="E1174" t="s">
        <v>472</v>
      </c>
      <c r="F1174" t="s">
        <v>470</v>
      </c>
      <c r="G1174" t="s">
        <v>782</v>
      </c>
      <c r="H1174" t="s">
        <v>472</v>
      </c>
      <c r="I1174">
        <v>2158784</v>
      </c>
      <c r="J1174" t="s">
        <v>844</v>
      </c>
      <c r="K1174" t="s">
        <v>472</v>
      </c>
      <c r="L1174" t="s">
        <v>843</v>
      </c>
      <c r="M1174" t="s">
        <v>723</v>
      </c>
      <c r="N1174" t="s">
        <v>813</v>
      </c>
      <c r="O1174" t="s">
        <v>24</v>
      </c>
      <c r="P1174" t="s">
        <v>19</v>
      </c>
      <c r="Q1174">
        <v>1256.94</v>
      </c>
      <c r="R1174">
        <v>0</v>
      </c>
      <c r="S1174" t="str">
        <f t="shared" si="18"/>
        <v>上海耳序信息技术有限公司-四部上海拍拍贷金融信息服务有限公司信息流</v>
      </c>
      <c r="T1174" t="e">
        <f>VLOOKUP(S:S,[1]Sheet1!N:N,1,0)</f>
        <v>#N/A</v>
      </c>
    </row>
    <row r="1175" spans="1:20" x14ac:dyDescent="0.15">
      <c r="A1175">
        <v>20230423</v>
      </c>
      <c r="B1175">
        <v>37669367</v>
      </c>
      <c r="C1175" t="s">
        <v>841</v>
      </c>
      <c r="D1175" t="s">
        <v>753</v>
      </c>
      <c r="E1175" t="s">
        <v>472</v>
      </c>
      <c r="F1175" t="s">
        <v>470</v>
      </c>
      <c r="G1175" t="s">
        <v>782</v>
      </c>
      <c r="H1175" t="s">
        <v>472</v>
      </c>
      <c r="I1175">
        <v>2158784</v>
      </c>
      <c r="J1175" t="s">
        <v>844</v>
      </c>
      <c r="K1175" t="s">
        <v>472</v>
      </c>
      <c r="L1175" t="s">
        <v>843</v>
      </c>
      <c r="M1175" t="s">
        <v>723</v>
      </c>
      <c r="N1175" t="s">
        <v>813</v>
      </c>
      <c r="O1175" t="s">
        <v>24</v>
      </c>
      <c r="P1175" t="s">
        <v>19</v>
      </c>
      <c r="Q1175">
        <v>989.14</v>
      </c>
      <c r="R1175">
        <v>0</v>
      </c>
      <c r="S1175" t="str">
        <f t="shared" si="18"/>
        <v>上海耳序信息技术有限公司-四部上海拍拍贷金融信息服务有限公司信息流</v>
      </c>
      <c r="T1175" t="e">
        <f>VLOOKUP(S:S,[1]Sheet1!N:N,1,0)</f>
        <v>#N/A</v>
      </c>
    </row>
    <row r="1176" spans="1:20" x14ac:dyDescent="0.15">
      <c r="A1176">
        <v>20230424</v>
      </c>
      <c r="B1176">
        <v>37669367</v>
      </c>
      <c r="C1176" t="s">
        <v>841</v>
      </c>
      <c r="D1176" t="s">
        <v>753</v>
      </c>
      <c r="E1176" t="s">
        <v>472</v>
      </c>
      <c r="F1176" t="s">
        <v>470</v>
      </c>
      <c r="G1176" t="s">
        <v>782</v>
      </c>
      <c r="H1176" t="s">
        <v>472</v>
      </c>
      <c r="I1176">
        <v>2158784</v>
      </c>
      <c r="J1176" t="s">
        <v>844</v>
      </c>
      <c r="K1176" t="s">
        <v>472</v>
      </c>
      <c r="L1176" t="s">
        <v>843</v>
      </c>
      <c r="M1176" t="s">
        <v>723</v>
      </c>
      <c r="N1176" t="s">
        <v>813</v>
      </c>
      <c r="O1176" t="s">
        <v>24</v>
      </c>
      <c r="P1176" t="s">
        <v>19</v>
      </c>
      <c r="Q1176">
        <v>2178.08</v>
      </c>
      <c r="R1176">
        <v>0</v>
      </c>
      <c r="S1176" t="str">
        <f t="shared" si="18"/>
        <v>上海耳序信息技术有限公司-四部上海拍拍贷金融信息服务有限公司信息流</v>
      </c>
      <c r="T1176" t="e">
        <f>VLOOKUP(S:S,[1]Sheet1!N:N,1,0)</f>
        <v>#N/A</v>
      </c>
    </row>
    <row r="1177" spans="1:20" x14ac:dyDescent="0.15">
      <c r="A1177">
        <v>20230425</v>
      </c>
      <c r="B1177">
        <v>37669367</v>
      </c>
      <c r="C1177" t="s">
        <v>841</v>
      </c>
      <c r="D1177" t="s">
        <v>753</v>
      </c>
      <c r="E1177" t="s">
        <v>472</v>
      </c>
      <c r="F1177" t="s">
        <v>470</v>
      </c>
      <c r="G1177" t="s">
        <v>782</v>
      </c>
      <c r="H1177" t="s">
        <v>472</v>
      </c>
      <c r="I1177">
        <v>2158784</v>
      </c>
      <c r="J1177" t="s">
        <v>844</v>
      </c>
      <c r="K1177" t="s">
        <v>472</v>
      </c>
      <c r="L1177" t="s">
        <v>843</v>
      </c>
      <c r="M1177" t="s">
        <v>723</v>
      </c>
      <c r="N1177" t="s">
        <v>813</v>
      </c>
      <c r="O1177" t="s">
        <v>24</v>
      </c>
      <c r="P1177" t="s">
        <v>19</v>
      </c>
      <c r="Q1177">
        <v>813.24</v>
      </c>
      <c r="R1177">
        <v>0</v>
      </c>
      <c r="S1177" t="str">
        <f t="shared" si="18"/>
        <v>上海耳序信息技术有限公司-四部上海拍拍贷金融信息服务有限公司信息流</v>
      </c>
      <c r="T1177" t="e">
        <f>VLOOKUP(S:S,[1]Sheet1!N:N,1,0)</f>
        <v>#N/A</v>
      </c>
    </row>
    <row r="1178" spans="1:20" x14ac:dyDescent="0.15">
      <c r="A1178">
        <v>20230426</v>
      </c>
      <c r="B1178">
        <v>37669367</v>
      </c>
      <c r="C1178" t="s">
        <v>841</v>
      </c>
      <c r="D1178" t="s">
        <v>753</v>
      </c>
      <c r="E1178" t="s">
        <v>472</v>
      </c>
      <c r="F1178" t="s">
        <v>470</v>
      </c>
      <c r="G1178" t="s">
        <v>782</v>
      </c>
      <c r="H1178" t="s">
        <v>472</v>
      </c>
      <c r="I1178">
        <v>2158784</v>
      </c>
      <c r="J1178" t="s">
        <v>844</v>
      </c>
      <c r="K1178" t="s">
        <v>472</v>
      </c>
      <c r="L1178" t="s">
        <v>843</v>
      </c>
      <c r="M1178" t="s">
        <v>723</v>
      </c>
      <c r="N1178" t="s">
        <v>813</v>
      </c>
      <c r="O1178" t="s">
        <v>24</v>
      </c>
      <c r="P1178" t="s">
        <v>19</v>
      </c>
      <c r="Q1178">
        <v>2881.28</v>
      </c>
      <c r="R1178">
        <v>0</v>
      </c>
      <c r="S1178" t="str">
        <f t="shared" si="18"/>
        <v>上海耳序信息技术有限公司-四部上海拍拍贷金融信息服务有限公司信息流</v>
      </c>
      <c r="T1178" t="e">
        <f>VLOOKUP(S:S,[1]Sheet1!N:N,1,0)</f>
        <v>#N/A</v>
      </c>
    </row>
    <row r="1179" spans="1:20" x14ac:dyDescent="0.15">
      <c r="A1179">
        <v>20230427</v>
      </c>
      <c r="B1179">
        <v>37669367</v>
      </c>
      <c r="C1179" t="s">
        <v>841</v>
      </c>
      <c r="D1179" t="s">
        <v>753</v>
      </c>
      <c r="E1179" t="s">
        <v>472</v>
      </c>
      <c r="F1179" t="s">
        <v>470</v>
      </c>
      <c r="G1179" t="s">
        <v>782</v>
      </c>
      <c r="H1179" t="s">
        <v>472</v>
      </c>
      <c r="I1179">
        <v>2158784</v>
      </c>
      <c r="J1179" t="s">
        <v>844</v>
      </c>
      <c r="K1179" t="s">
        <v>472</v>
      </c>
      <c r="L1179" t="s">
        <v>843</v>
      </c>
      <c r="M1179" t="s">
        <v>723</v>
      </c>
      <c r="N1179" t="s">
        <v>813</v>
      </c>
      <c r="O1179" t="s">
        <v>24</v>
      </c>
      <c r="P1179" t="s">
        <v>19</v>
      </c>
      <c r="Q1179">
        <v>645.6</v>
      </c>
      <c r="R1179">
        <v>0</v>
      </c>
      <c r="S1179" t="str">
        <f t="shared" si="18"/>
        <v>上海耳序信息技术有限公司-四部上海拍拍贷金融信息服务有限公司信息流</v>
      </c>
      <c r="T1179" t="e">
        <f>VLOOKUP(S:S,[1]Sheet1!N:N,1,0)</f>
        <v>#N/A</v>
      </c>
    </row>
    <row r="1180" spans="1:20" x14ac:dyDescent="0.15">
      <c r="A1180">
        <v>20230428</v>
      </c>
      <c r="B1180">
        <v>37669367</v>
      </c>
      <c r="C1180" t="s">
        <v>841</v>
      </c>
      <c r="D1180" t="s">
        <v>753</v>
      </c>
      <c r="E1180" t="s">
        <v>472</v>
      </c>
      <c r="F1180" t="s">
        <v>470</v>
      </c>
      <c r="G1180" t="s">
        <v>782</v>
      </c>
      <c r="H1180" t="s">
        <v>472</v>
      </c>
      <c r="I1180">
        <v>2158784</v>
      </c>
      <c r="J1180" t="s">
        <v>844</v>
      </c>
      <c r="K1180" t="s">
        <v>472</v>
      </c>
      <c r="L1180" t="s">
        <v>843</v>
      </c>
      <c r="M1180" t="s">
        <v>723</v>
      </c>
      <c r="N1180" t="s">
        <v>813</v>
      </c>
      <c r="O1180" t="s">
        <v>24</v>
      </c>
      <c r="P1180" t="s">
        <v>19</v>
      </c>
      <c r="Q1180">
        <v>843.06</v>
      </c>
      <c r="R1180">
        <v>0</v>
      </c>
      <c r="S1180" t="str">
        <f t="shared" si="18"/>
        <v>上海耳序信息技术有限公司-四部上海拍拍贷金融信息服务有限公司信息流</v>
      </c>
      <c r="T1180" t="e">
        <f>VLOOKUP(S:S,[1]Sheet1!N:N,1,0)</f>
        <v>#N/A</v>
      </c>
    </row>
    <row r="1181" spans="1:20" x14ac:dyDescent="0.15">
      <c r="A1181">
        <v>20230429</v>
      </c>
      <c r="B1181">
        <v>37669367</v>
      </c>
      <c r="C1181" t="s">
        <v>841</v>
      </c>
      <c r="D1181" t="s">
        <v>753</v>
      </c>
      <c r="E1181" t="s">
        <v>472</v>
      </c>
      <c r="F1181" t="s">
        <v>470</v>
      </c>
      <c r="G1181" t="s">
        <v>782</v>
      </c>
      <c r="H1181" t="s">
        <v>472</v>
      </c>
      <c r="I1181">
        <v>2158784</v>
      </c>
      <c r="J1181" t="s">
        <v>844</v>
      </c>
      <c r="K1181" t="s">
        <v>472</v>
      </c>
      <c r="L1181" t="s">
        <v>843</v>
      </c>
      <c r="M1181" t="s">
        <v>723</v>
      </c>
      <c r="N1181" t="s">
        <v>813</v>
      </c>
      <c r="O1181" t="s">
        <v>24</v>
      </c>
      <c r="P1181" t="s">
        <v>19</v>
      </c>
      <c r="Q1181">
        <v>309.31</v>
      </c>
      <c r="R1181">
        <v>0</v>
      </c>
      <c r="S1181" t="str">
        <f t="shared" si="18"/>
        <v>上海耳序信息技术有限公司-四部上海拍拍贷金融信息服务有限公司信息流</v>
      </c>
      <c r="T1181" t="e">
        <f>VLOOKUP(S:S,[1]Sheet1!N:N,1,0)</f>
        <v>#N/A</v>
      </c>
    </row>
    <row r="1182" spans="1:20" x14ac:dyDescent="0.15">
      <c r="A1182">
        <v>20230430</v>
      </c>
      <c r="B1182">
        <v>37669367</v>
      </c>
      <c r="C1182" t="s">
        <v>841</v>
      </c>
      <c r="D1182" t="s">
        <v>753</v>
      </c>
      <c r="E1182" t="s">
        <v>472</v>
      </c>
      <c r="F1182" t="s">
        <v>470</v>
      </c>
      <c r="G1182" t="s">
        <v>782</v>
      </c>
      <c r="H1182" t="s">
        <v>472</v>
      </c>
      <c r="I1182">
        <v>2158784</v>
      </c>
      <c r="J1182" t="s">
        <v>844</v>
      </c>
      <c r="K1182" t="s">
        <v>472</v>
      </c>
      <c r="L1182" t="s">
        <v>843</v>
      </c>
      <c r="M1182" t="s">
        <v>723</v>
      </c>
      <c r="N1182" t="s">
        <v>813</v>
      </c>
      <c r="O1182" t="s">
        <v>24</v>
      </c>
      <c r="P1182" t="s">
        <v>19</v>
      </c>
      <c r="Q1182">
        <v>398.28</v>
      </c>
      <c r="R1182">
        <v>0</v>
      </c>
      <c r="S1182" t="str">
        <f t="shared" si="18"/>
        <v>上海耳序信息技术有限公司-四部上海拍拍贷金融信息服务有限公司信息流</v>
      </c>
      <c r="T1182" t="e">
        <f>VLOOKUP(S:S,[1]Sheet1!N:N,1,0)</f>
        <v>#N/A</v>
      </c>
    </row>
    <row r="1183" spans="1:20" x14ac:dyDescent="0.15">
      <c r="A1183">
        <v>20230401</v>
      </c>
      <c r="B1183">
        <v>37669440</v>
      </c>
      <c r="C1183" t="s">
        <v>845</v>
      </c>
      <c r="D1183" t="s">
        <v>753</v>
      </c>
      <c r="E1183" t="s">
        <v>472</v>
      </c>
      <c r="F1183" t="s">
        <v>470</v>
      </c>
      <c r="G1183" t="s">
        <v>782</v>
      </c>
      <c r="H1183" t="s">
        <v>472</v>
      </c>
      <c r="I1183">
        <v>2014699</v>
      </c>
      <c r="J1183" t="s">
        <v>842</v>
      </c>
      <c r="K1183" t="s">
        <v>472</v>
      </c>
      <c r="L1183" t="s">
        <v>843</v>
      </c>
      <c r="M1183" t="s">
        <v>723</v>
      </c>
      <c r="N1183" t="s">
        <v>813</v>
      </c>
      <c r="O1183" t="s">
        <v>24</v>
      </c>
      <c r="P1183" t="s">
        <v>19</v>
      </c>
      <c r="Q1183">
        <v>2615.2399999999998</v>
      </c>
      <c r="R1183">
        <v>0</v>
      </c>
      <c r="S1183" t="str">
        <f t="shared" si="18"/>
        <v>上海耳序信息技术有限公司-四部上海拍拍贷金融信息服务有限公司信息流</v>
      </c>
      <c r="T1183" t="e">
        <f>VLOOKUP(S:S,[1]Sheet1!N:N,1,0)</f>
        <v>#N/A</v>
      </c>
    </row>
    <row r="1184" spans="1:20" x14ac:dyDescent="0.15">
      <c r="A1184">
        <v>20230402</v>
      </c>
      <c r="B1184">
        <v>37669440</v>
      </c>
      <c r="C1184" t="s">
        <v>845</v>
      </c>
      <c r="D1184" t="s">
        <v>753</v>
      </c>
      <c r="E1184" t="s">
        <v>472</v>
      </c>
      <c r="F1184" t="s">
        <v>470</v>
      </c>
      <c r="G1184" t="s">
        <v>782</v>
      </c>
      <c r="H1184" t="s">
        <v>472</v>
      </c>
      <c r="I1184">
        <v>2014699</v>
      </c>
      <c r="J1184" t="s">
        <v>842</v>
      </c>
      <c r="K1184" t="s">
        <v>472</v>
      </c>
      <c r="L1184" t="s">
        <v>843</v>
      </c>
      <c r="M1184" t="s">
        <v>723</v>
      </c>
      <c r="N1184" t="s">
        <v>813</v>
      </c>
      <c r="O1184" t="s">
        <v>24</v>
      </c>
      <c r="P1184" t="s">
        <v>19</v>
      </c>
      <c r="Q1184">
        <v>2302.5</v>
      </c>
      <c r="R1184">
        <v>0</v>
      </c>
      <c r="S1184" t="str">
        <f t="shared" si="18"/>
        <v>上海耳序信息技术有限公司-四部上海拍拍贷金融信息服务有限公司信息流</v>
      </c>
      <c r="T1184" t="e">
        <f>VLOOKUP(S:S,[1]Sheet1!N:N,1,0)</f>
        <v>#N/A</v>
      </c>
    </row>
    <row r="1185" spans="1:20" x14ac:dyDescent="0.15">
      <c r="A1185">
        <v>20230403</v>
      </c>
      <c r="B1185">
        <v>37669440</v>
      </c>
      <c r="C1185" t="s">
        <v>845</v>
      </c>
      <c r="D1185" t="s">
        <v>753</v>
      </c>
      <c r="E1185" t="s">
        <v>472</v>
      </c>
      <c r="F1185" t="s">
        <v>470</v>
      </c>
      <c r="G1185" t="s">
        <v>782</v>
      </c>
      <c r="H1185" t="s">
        <v>472</v>
      </c>
      <c r="I1185">
        <v>2014699</v>
      </c>
      <c r="J1185" t="s">
        <v>842</v>
      </c>
      <c r="K1185" t="s">
        <v>472</v>
      </c>
      <c r="L1185" t="s">
        <v>843</v>
      </c>
      <c r="M1185" t="s">
        <v>723</v>
      </c>
      <c r="N1185" t="s">
        <v>813</v>
      </c>
      <c r="O1185" t="s">
        <v>24</v>
      </c>
      <c r="P1185" t="s">
        <v>19</v>
      </c>
      <c r="Q1185">
        <v>2946.62</v>
      </c>
      <c r="R1185">
        <v>0</v>
      </c>
      <c r="S1185" t="str">
        <f t="shared" si="18"/>
        <v>上海耳序信息技术有限公司-四部上海拍拍贷金融信息服务有限公司信息流</v>
      </c>
      <c r="T1185" t="e">
        <f>VLOOKUP(S:S,[1]Sheet1!N:N,1,0)</f>
        <v>#N/A</v>
      </c>
    </row>
    <row r="1186" spans="1:20" x14ac:dyDescent="0.15">
      <c r="A1186">
        <v>20230403</v>
      </c>
      <c r="B1186">
        <v>37669440</v>
      </c>
      <c r="C1186" t="s">
        <v>845</v>
      </c>
      <c r="D1186" t="s">
        <v>753</v>
      </c>
      <c r="E1186" t="s">
        <v>472</v>
      </c>
      <c r="F1186" t="s">
        <v>470</v>
      </c>
      <c r="G1186" t="s">
        <v>782</v>
      </c>
      <c r="H1186" t="s">
        <v>472</v>
      </c>
      <c r="I1186">
        <v>2158784</v>
      </c>
      <c r="J1186" t="s">
        <v>844</v>
      </c>
      <c r="K1186" t="s">
        <v>472</v>
      </c>
      <c r="L1186" t="s">
        <v>843</v>
      </c>
      <c r="M1186" t="s">
        <v>723</v>
      </c>
      <c r="N1186" t="s">
        <v>813</v>
      </c>
      <c r="O1186" t="s">
        <v>24</v>
      </c>
      <c r="P1186" t="s">
        <v>19</v>
      </c>
      <c r="Q1186">
        <v>947.12</v>
      </c>
      <c r="R1186">
        <v>947.12</v>
      </c>
      <c r="S1186" t="str">
        <f t="shared" si="18"/>
        <v>上海耳序信息技术有限公司-四部上海拍拍贷金融信息服务有限公司信息流</v>
      </c>
      <c r="T1186" t="e">
        <f>VLOOKUP(S:S,[1]Sheet1!N:N,1,0)</f>
        <v>#N/A</v>
      </c>
    </row>
    <row r="1187" spans="1:20" x14ac:dyDescent="0.15">
      <c r="A1187">
        <v>20230404</v>
      </c>
      <c r="B1187">
        <v>37669440</v>
      </c>
      <c r="C1187" t="s">
        <v>845</v>
      </c>
      <c r="D1187" t="s">
        <v>753</v>
      </c>
      <c r="E1187" t="s">
        <v>472</v>
      </c>
      <c r="F1187" t="s">
        <v>470</v>
      </c>
      <c r="G1187" t="s">
        <v>782</v>
      </c>
      <c r="H1187" t="s">
        <v>472</v>
      </c>
      <c r="I1187">
        <v>2158784</v>
      </c>
      <c r="J1187" t="s">
        <v>844</v>
      </c>
      <c r="K1187" t="s">
        <v>472</v>
      </c>
      <c r="L1187" t="s">
        <v>843</v>
      </c>
      <c r="M1187" t="s">
        <v>723</v>
      </c>
      <c r="N1187" t="s">
        <v>813</v>
      </c>
      <c r="O1187" t="s">
        <v>24</v>
      </c>
      <c r="P1187" t="s">
        <v>19</v>
      </c>
      <c r="Q1187">
        <v>6136.81</v>
      </c>
      <c r="R1187">
        <v>6136.81</v>
      </c>
      <c r="S1187" t="str">
        <f t="shared" si="18"/>
        <v>上海耳序信息技术有限公司-四部上海拍拍贷金融信息服务有限公司信息流</v>
      </c>
      <c r="T1187" t="e">
        <f>VLOOKUP(S:S,[1]Sheet1!N:N,1,0)</f>
        <v>#N/A</v>
      </c>
    </row>
    <row r="1188" spans="1:20" x14ac:dyDescent="0.15">
      <c r="A1188">
        <v>20230405</v>
      </c>
      <c r="B1188">
        <v>37669440</v>
      </c>
      <c r="C1188" t="s">
        <v>845</v>
      </c>
      <c r="D1188" t="s">
        <v>753</v>
      </c>
      <c r="E1188" t="s">
        <v>472</v>
      </c>
      <c r="F1188" t="s">
        <v>470</v>
      </c>
      <c r="G1188" t="s">
        <v>782</v>
      </c>
      <c r="H1188" t="s">
        <v>472</v>
      </c>
      <c r="I1188">
        <v>2158784</v>
      </c>
      <c r="J1188" t="s">
        <v>844</v>
      </c>
      <c r="K1188" t="s">
        <v>472</v>
      </c>
      <c r="L1188" t="s">
        <v>843</v>
      </c>
      <c r="M1188" t="s">
        <v>723</v>
      </c>
      <c r="N1188" t="s">
        <v>813</v>
      </c>
      <c r="O1188" t="s">
        <v>24</v>
      </c>
      <c r="P1188" t="s">
        <v>19</v>
      </c>
      <c r="Q1188">
        <v>7489.37</v>
      </c>
      <c r="R1188">
        <v>7489.37</v>
      </c>
      <c r="S1188" t="str">
        <f t="shared" si="18"/>
        <v>上海耳序信息技术有限公司-四部上海拍拍贷金融信息服务有限公司信息流</v>
      </c>
      <c r="T1188" t="e">
        <f>VLOOKUP(S:S,[1]Sheet1!N:N,1,0)</f>
        <v>#N/A</v>
      </c>
    </row>
    <row r="1189" spans="1:20" x14ac:dyDescent="0.15">
      <c r="A1189">
        <v>20230406</v>
      </c>
      <c r="B1189">
        <v>37669440</v>
      </c>
      <c r="C1189" t="s">
        <v>845</v>
      </c>
      <c r="D1189" t="s">
        <v>753</v>
      </c>
      <c r="E1189" t="s">
        <v>472</v>
      </c>
      <c r="F1189" t="s">
        <v>470</v>
      </c>
      <c r="G1189" t="s">
        <v>782</v>
      </c>
      <c r="H1189" t="s">
        <v>472</v>
      </c>
      <c r="I1189">
        <v>2158784</v>
      </c>
      <c r="J1189" t="s">
        <v>844</v>
      </c>
      <c r="K1189" t="s">
        <v>472</v>
      </c>
      <c r="L1189" t="s">
        <v>843</v>
      </c>
      <c r="M1189" t="s">
        <v>723</v>
      </c>
      <c r="N1189" t="s">
        <v>813</v>
      </c>
      <c r="O1189" t="s">
        <v>24</v>
      </c>
      <c r="P1189" t="s">
        <v>19</v>
      </c>
      <c r="Q1189">
        <v>6968.78</v>
      </c>
      <c r="R1189">
        <v>6968.78</v>
      </c>
      <c r="S1189" t="str">
        <f t="shared" si="18"/>
        <v>上海耳序信息技术有限公司-四部上海拍拍贷金融信息服务有限公司信息流</v>
      </c>
      <c r="T1189" t="e">
        <f>VLOOKUP(S:S,[1]Sheet1!N:N,1,0)</f>
        <v>#N/A</v>
      </c>
    </row>
    <row r="1190" spans="1:20" x14ac:dyDescent="0.15">
      <c r="A1190">
        <v>20230407</v>
      </c>
      <c r="B1190">
        <v>37669440</v>
      </c>
      <c r="C1190" t="s">
        <v>845</v>
      </c>
      <c r="D1190" t="s">
        <v>753</v>
      </c>
      <c r="E1190" t="s">
        <v>472</v>
      </c>
      <c r="F1190" t="s">
        <v>470</v>
      </c>
      <c r="G1190" t="s">
        <v>782</v>
      </c>
      <c r="H1190" t="s">
        <v>472</v>
      </c>
      <c r="I1190">
        <v>2158784</v>
      </c>
      <c r="J1190" t="s">
        <v>844</v>
      </c>
      <c r="K1190" t="s">
        <v>472</v>
      </c>
      <c r="L1190" t="s">
        <v>843</v>
      </c>
      <c r="M1190" t="s">
        <v>723</v>
      </c>
      <c r="N1190" t="s">
        <v>813</v>
      </c>
      <c r="O1190" t="s">
        <v>24</v>
      </c>
      <c r="P1190" t="s">
        <v>19</v>
      </c>
      <c r="Q1190">
        <v>2053.9</v>
      </c>
      <c r="R1190">
        <v>727.92</v>
      </c>
      <c r="S1190" t="str">
        <f t="shared" si="18"/>
        <v>上海耳序信息技术有限公司-四部上海拍拍贷金融信息服务有限公司信息流</v>
      </c>
      <c r="T1190" t="e">
        <f>VLOOKUP(S:S,[1]Sheet1!N:N,1,0)</f>
        <v>#N/A</v>
      </c>
    </row>
    <row r="1191" spans="1:20" x14ac:dyDescent="0.15">
      <c r="A1191">
        <v>20230408</v>
      </c>
      <c r="B1191">
        <v>37669440</v>
      </c>
      <c r="C1191" t="s">
        <v>845</v>
      </c>
      <c r="D1191" t="s">
        <v>753</v>
      </c>
      <c r="E1191" t="s">
        <v>472</v>
      </c>
      <c r="F1191" t="s">
        <v>470</v>
      </c>
      <c r="G1191" t="s">
        <v>782</v>
      </c>
      <c r="H1191" t="s">
        <v>472</v>
      </c>
      <c r="I1191">
        <v>2158784</v>
      </c>
      <c r="J1191" t="s">
        <v>844</v>
      </c>
      <c r="K1191" t="s">
        <v>472</v>
      </c>
      <c r="L1191" t="s">
        <v>843</v>
      </c>
      <c r="M1191" t="s">
        <v>723</v>
      </c>
      <c r="N1191" t="s">
        <v>813</v>
      </c>
      <c r="O1191" t="s">
        <v>24</v>
      </c>
      <c r="P1191" t="s">
        <v>19</v>
      </c>
      <c r="Q1191">
        <v>2935.42</v>
      </c>
      <c r="R1191">
        <v>0</v>
      </c>
      <c r="S1191" t="str">
        <f t="shared" si="18"/>
        <v>上海耳序信息技术有限公司-四部上海拍拍贷金融信息服务有限公司信息流</v>
      </c>
      <c r="T1191" t="e">
        <f>VLOOKUP(S:S,[1]Sheet1!N:N,1,0)</f>
        <v>#N/A</v>
      </c>
    </row>
    <row r="1192" spans="1:20" x14ac:dyDescent="0.15">
      <c r="A1192">
        <v>20230409</v>
      </c>
      <c r="B1192">
        <v>37669440</v>
      </c>
      <c r="C1192" t="s">
        <v>845</v>
      </c>
      <c r="D1192" t="s">
        <v>753</v>
      </c>
      <c r="E1192" t="s">
        <v>472</v>
      </c>
      <c r="F1192" t="s">
        <v>470</v>
      </c>
      <c r="G1192" t="s">
        <v>782</v>
      </c>
      <c r="H1192" t="s">
        <v>472</v>
      </c>
      <c r="I1192">
        <v>2158784</v>
      </c>
      <c r="J1192" t="s">
        <v>844</v>
      </c>
      <c r="K1192" t="s">
        <v>472</v>
      </c>
      <c r="L1192" t="s">
        <v>843</v>
      </c>
      <c r="M1192" t="s">
        <v>723</v>
      </c>
      <c r="N1192" t="s">
        <v>813</v>
      </c>
      <c r="O1192" t="s">
        <v>24</v>
      </c>
      <c r="P1192" t="s">
        <v>19</v>
      </c>
      <c r="Q1192">
        <v>2321.1</v>
      </c>
      <c r="R1192">
        <v>0</v>
      </c>
      <c r="S1192" t="str">
        <f t="shared" si="18"/>
        <v>上海耳序信息技术有限公司-四部上海拍拍贷金融信息服务有限公司信息流</v>
      </c>
      <c r="T1192" t="e">
        <f>VLOOKUP(S:S,[1]Sheet1!N:N,1,0)</f>
        <v>#N/A</v>
      </c>
    </row>
    <row r="1193" spans="1:20" x14ac:dyDescent="0.15">
      <c r="A1193">
        <v>20230410</v>
      </c>
      <c r="B1193">
        <v>37669440</v>
      </c>
      <c r="C1193" t="s">
        <v>845</v>
      </c>
      <c r="D1193" t="s">
        <v>753</v>
      </c>
      <c r="E1193" t="s">
        <v>472</v>
      </c>
      <c r="F1193" t="s">
        <v>470</v>
      </c>
      <c r="G1193" t="s">
        <v>782</v>
      </c>
      <c r="H1193" t="s">
        <v>472</v>
      </c>
      <c r="I1193">
        <v>2158784</v>
      </c>
      <c r="J1193" t="s">
        <v>844</v>
      </c>
      <c r="K1193" t="s">
        <v>472</v>
      </c>
      <c r="L1193" t="s">
        <v>843</v>
      </c>
      <c r="M1193" t="s">
        <v>723</v>
      </c>
      <c r="N1193" t="s">
        <v>813</v>
      </c>
      <c r="O1193" t="s">
        <v>24</v>
      </c>
      <c r="P1193" t="s">
        <v>19</v>
      </c>
      <c r="Q1193">
        <v>4751.8900000000003</v>
      </c>
      <c r="R1193">
        <v>0</v>
      </c>
      <c r="S1193" t="str">
        <f t="shared" si="18"/>
        <v>上海耳序信息技术有限公司-四部上海拍拍贷金融信息服务有限公司信息流</v>
      </c>
      <c r="T1193" t="e">
        <f>VLOOKUP(S:S,[1]Sheet1!N:N,1,0)</f>
        <v>#N/A</v>
      </c>
    </row>
    <row r="1194" spans="1:20" x14ac:dyDescent="0.15">
      <c r="A1194">
        <v>20230411</v>
      </c>
      <c r="B1194">
        <v>37669440</v>
      </c>
      <c r="C1194" t="s">
        <v>845</v>
      </c>
      <c r="D1194" t="s">
        <v>753</v>
      </c>
      <c r="E1194" t="s">
        <v>472</v>
      </c>
      <c r="F1194" t="s">
        <v>470</v>
      </c>
      <c r="G1194" t="s">
        <v>782</v>
      </c>
      <c r="H1194" t="s">
        <v>472</v>
      </c>
      <c r="I1194">
        <v>2158784</v>
      </c>
      <c r="J1194" t="s">
        <v>844</v>
      </c>
      <c r="K1194" t="s">
        <v>472</v>
      </c>
      <c r="L1194" t="s">
        <v>843</v>
      </c>
      <c r="M1194" t="s">
        <v>723</v>
      </c>
      <c r="N1194" t="s">
        <v>813</v>
      </c>
      <c r="O1194" t="s">
        <v>24</v>
      </c>
      <c r="P1194" t="s">
        <v>19</v>
      </c>
      <c r="Q1194">
        <v>5988.8</v>
      </c>
      <c r="R1194">
        <v>0</v>
      </c>
      <c r="S1194" t="str">
        <f t="shared" si="18"/>
        <v>上海耳序信息技术有限公司-四部上海拍拍贷金融信息服务有限公司信息流</v>
      </c>
      <c r="T1194" t="e">
        <f>VLOOKUP(S:S,[1]Sheet1!N:N,1,0)</f>
        <v>#N/A</v>
      </c>
    </row>
    <row r="1195" spans="1:20" x14ac:dyDescent="0.15">
      <c r="A1195">
        <v>20230412</v>
      </c>
      <c r="B1195">
        <v>37669440</v>
      </c>
      <c r="C1195" t="s">
        <v>845</v>
      </c>
      <c r="D1195" t="s">
        <v>753</v>
      </c>
      <c r="E1195" t="s">
        <v>472</v>
      </c>
      <c r="F1195" t="s">
        <v>470</v>
      </c>
      <c r="G1195" t="s">
        <v>782</v>
      </c>
      <c r="H1195" t="s">
        <v>472</v>
      </c>
      <c r="I1195">
        <v>2158784</v>
      </c>
      <c r="J1195" t="s">
        <v>844</v>
      </c>
      <c r="K1195" t="s">
        <v>472</v>
      </c>
      <c r="L1195" t="s">
        <v>843</v>
      </c>
      <c r="M1195" t="s">
        <v>723</v>
      </c>
      <c r="N1195" t="s">
        <v>813</v>
      </c>
      <c r="O1195" t="s">
        <v>24</v>
      </c>
      <c r="P1195" t="s">
        <v>19</v>
      </c>
      <c r="Q1195">
        <v>8942.06</v>
      </c>
      <c r="R1195">
        <v>0</v>
      </c>
      <c r="S1195" t="str">
        <f t="shared" si="18"/>
        <v>上海耳序信息技术有限公司-四部上海拍拍贷金融信息服务有限公司信息流</v>
      </c>
      <c r="T1195" t="e">
        <f>VLOOKUP(S:S,[1]Sheet1!N:N,1,0)</f>
        <v>#N/A</v>
      </c>
    </row>
    <row r="1196" spans="1:20" x14ac:dyDescent="0.15">
      <c r="A1196">
        <v>20230413</v>
      </c>
      <c r="B1196">
        <v>37669440</v>
      </c>
      <c r="C1196" t="s">
        <v>845</v>
      </c>
      <c r="D1196" t="s">
        <v>753</v>
      </c>
      <c r="E1196" t="s">
        <v>472</v>
      </c>
      <c r="F1196" t="s">
        <v>470</v>
      </c>
      <c r="G1196" t="s">
        <v>782</v>
      </c>
      <c r="H1196" t="s">
        <v>472</v>
      </c>
      <c r="I1196">
        <v>2158784</v>
      </c>
      <c r="J1196" t="s">
        <v>844</v>
      </c>
      <c r="K1196" t="s">
        <v>472</v>
      </c>
      <c r="L1196" t="s">
        <v>843</v>
      </c>
      <c r="M1196" t="s">
        <v>723</v>
      </c>
      <c r="N1196" t="s">
        <v>813</v>
      </c>
      <c r="O1196" t="s">
        <v>24</v>
      </c>
      <c r="P1196" t="s">
        <v>19</v>
      </c>
      <c r="Q1196">
        <v>11598.62</v>
      </c>
      <c r="R1196">
        <v>0</v>
      </c>
      <c r="S1196" t="str">
        <f t="shared" si="18"/>
        <v>上海耳序信息技术有限公司-四部上海拍拍贷金融信息服务有限公司信息流</v>
      </c>
      <c r="T1196" t="e">
        <f>VLOOKUP(S:S,[1]Sheet1!N:N,1,0)</f>
        <v>#N/A</v>
      </c>
    </row>
    <row r="1197" spans="1:20" x14ac:dyDescent="0.15">
      <c r="A1197">
        <v>20230414</v>
      </c>
      <c r="B1197">
        <v>37669440</v>
      </c>
      <c r="C1197" t="s">
        <v>845</v>
      </c>
      <c r="D1197" t="s">
        <v>753</v>
      </c>
      <c r="E1197" t="s">
        <v>472</v>
      </c>
      <c r="F1197" t="s">
        <v>470</v>
      </c>
      <c r="G1197" t="s">
        <v>782</v>
      </c>
      <c r="H1197" t="s">
        <v>472</v>
      </c>
      <c r="I1197">
        <v>2158784</v>
      </c>
      <c r="J1197" t="s">
        <v>844</v>
      </c>
      <c r="K1197" t="s">
        <v>472</v>
      </c>
      <c r="L1197" t="s">
        <v>843</v>
      </c>
      <c r="M1197" t="s">
        <v>723</v>
      </c>
      <c r="N1197" t="s">
        <v>813</v>
      </c>
      <c r="O1197" t="s">
        <v>24</v>
      </c>
      <c r="P1197" t="s">
        <v>19</v>
      </c>
      <c r="Q1197">
        <v>10996.62</v>
      </c>
      <c r="R1197">
        <v>0</v>
      </c>
      <c r="S1197" t="str">
        <f t="shared" si="18"/>
        <v>上海耳序信息技术有限公司-四部上海拍拍贷金融信息服务有限公司信息流</v>
      </c>
      <c r="T1197" t="e">
        <f>VLOOKUP(S:S,[1]Sheet1!N:N,1,0)</f>
        <v>#N/A</v>
      </c>
    </row>
    <row r="1198" spans="1:20" x14ac:dyDescent="0.15">
      <c r="A1198">
        <v>20230415</v>
      </c>
      <c r="B1198">
        <v>37669440</v>
      </c>
      <c r="C1198" t="s">
        <v>845</v>
      </c>
      <c r="D1198" t="s">
        <v>753</v>
      </c>
      <c r="E1198" t="s">
        <v>472</v>
      </c>
      <c r="F1198" t="s">
        <v>470</v>
      </c>
      <c r="G1198" t="s">
        <v>782</v>
      </c>
      <c r="H1198" t="s">
        <v>472</v>
      </c>
      <c r="I1198">
        <v>2158784</v>
      </c>
      <c r="J1198" t="s">
        <v>844</v>
      </c>
      <c r="K1198" t="s">
        <v>472</v>
      </c>
      <c r="L1198" t="s">
        <v>843</v>
      </c>
      <c r="M1198" t="s">
        <v>723</v>
      </c>
      <c r="N1198" t="s">
        <v>813</v>
      </c>
      <c r="O1198" t="s">
        <v>24</v>
      </c>
      <c r="P1198" t="s">
        <v>19</v>
      </c>
      <c r="Q1198">
        <v>4227.05</v>
      </c>
      <c r="R1198">
        <v>0</v>
      </c>
      <c r="S1198" t="str">
        <f t="shared" si="18"/>
        <v>上海耳序信息技术有限公司-四部上海拍拍贷金融信息服务有限公司信息流</v>
      </c>
      <c r="T1198" t="e">
        <f>VLOOKUP(S:S,[1]Sheet1!N:N,1,0)</f>
        <v>#N/A</v>
      </c>
    </row>
    <row r="1199" spans="1:20" x14ac:dyDescent="0.15">
      <c r="A1199">
        <v>20230416</v>
      </c>
      <c r="B1199">
        <v>37669440</v>
      </c>
      <c r="C1199" t="s">
        <v>845</v>
      </c>
      <c r="D1199" t="s">
        <v>753</v>
      </c>
      <c r="E1199" t="s">
        <v>472</v>
      </c>
      <c r="F1199" t="s">
        <v>470</v>
      </c>
      <c r="G1199" t="s">
        <v>782</v>
      </c>
      <c r="H1199" t="s">
        <v>472</v>
      </c>
      <c r="I1199">
        <v>2158784</v>
      </c>
      <c r="J1199" t="s">
        <v>844</v>
      </c>
      <c r="K1199" t="s">
        <v>472</v>
      </c>
      <c r="L1199" t="s">
        <v>843</v>
      </c>
      <c r="M1199" t="s">
        <v>723</v>
      </c>
      <c r="N1199" t="s">
        <v>813</v>
      </c>
      <c r="O1199" t="s">
        <v>24</v>
      </c>
      <c r="P1199" t="s">
        <v>19</v>
      </c>
      <c r="Q1199">
        <v>2492.1</v>
      </c>
      <c r="R1199">
        <v>0</v>
      </c>
      <c r="S1199" t="str">
        <f t="shared" si="18"/>
        <v>上海耳序信息技术有限公司-四部上海拍拍贷金融信息服务有限公司信息流</v>
      </c>
      <c r="T1199" t="e">
        <f>VLOOKUP(S:S,[1]Sheet1!N:N,1,0)</f>
        <v>#N/A</v>
      </c>
    </row>
    <row r="1200" spans="1:20" x14ac:dyDescent="0.15">
      <c r="A1200">
        <v>20230417</v>
      </c>
      <c r="B1200">
        <v>37669440</v>
      </c>
      <c r="C1200" t="s">
        <v>845</v>
      </c>
      <c r="D1200" t="s">
        <v>753</v>
      </c>
      <c r="E1200" t="s">
        <v>472</v>
      </c>
      <c r="F1200" t="s">
        <v>470</v>
      </c>
      <c r="G1200" t="s">
        <v>782</v>
      </c>
      <c r="H1200" t="s">
        <v>472</v>
      </c>
      <c r="I1200">
        <v>2158784</v>
      </c>
      <c r="J1200" t="s">
        <v>844</v>
      </c>
      <c r="K1200" t="s">
        <v>472</v>
      </c>
      <c r="L1200" t="s">
        <v>843</v>
      </c>
      <c r="M1200" t="s">
        <v>723</v>
      </c>
      <c r="N1200" t="s">
        <v>813</v>
      </c>
      <c r="O1200" t="s">
        <v>24</v>
      </c>
      <c r="P1200" t="s">
        <v>19</v>
      </c>
      <c r="Q1200">
        <v>5097.3100000000004</v>
      </c>
      <c r="R1200">
        <v>0</v>
      </c>
      <c r="S1200" t="str">
        <f t="shared" si="18"/>
        <v>上海耳序信息技术有限公司-四部上海拍拍贷金融信息服务有限公司信息流</v>
      </c>
      <c r="T1200" t="e">
        <f>VLOOKUP(S:S,[1]Sheet1!N:N,1,0)</f>
        <v>#N/A</v>
      </c>
    </row>
    <row r="1201" spans="1:20" x14ac:dyDescent="0.15">
      <c r="A1201">
        <v>20230418</v>
      </c>
      <c r="B1201">
        <v>37669440</v>
      </c>
      <c r="C1201" t="s">
        <v>845</v>
      </c>
      <c r="D1201" t="s">
        <v>753</v>
      </c>
      <c r="E1201" t="s">
        <v>472</v>
      </c>
      <c r="F1201" t="s">
        <v>470</v>
      </c>
      <c r="G1201" t="s">
        <v>782</v>
      </c>
      <c r="H1201" t="s">
        <v>472</v>
      </c>
      <c r="I1201">
        <v>2158784</v>
      </c>
      <c r="J1201" t="s">
        <v>844</v>
      </c>
      <c r="K1201" t="s">
        <v>472</v>
      </c>
      <c r="L1201" t="s">
        <v>843</v>
      </c>
      <c r="M1201" t="s">
        <v>723</v>
      </c>
      <c r="N1201" t="s">
        <v>813</v>
      </c>
      <c r="O1201" t="s">
        <v>24</v>
      </c>
      <c r="P1201" t="s">
        <v>19</v>
      </c>
      <c r="Q1201">
        <v>17261.07</v>
      </c>
      <c r="R1201">
        <v>0</v>
      </c>
      <c r="S1201" t="str">
        <f t="shared" si="18"/>
        <v>上海耳序信息技术有限公司-四部上海拍拍贷金融信息服务有限公司信息流</v>
      </c>
      <c r="T1201" t="e">
        <f>VLOOKUP(S:S,[1]Sheet1!N:N,1,0)</f>
        <v>#N/A</v>
      </c>
    </row>
    <row r="1202" spans="1:20" x14ac:dyDescent="0.15">
      <c r="A1202">
        <v>20230419</v>
      </c>
      <c r="B1202">
        <v>37669440</v>
      </c>
      <c r="C1202" t="s">
        <v>845</v>
      </c>
      <c r="D1202" t="s">
        <v>753</v>
      </c>
      <c r="E1202" t="s">
        <v>472</v>
      </c>
      <c r="F1202" t="s">
        <v>470</v>
      </c>
      <c r="G1202" t="s">
        <v>782</v>
      </c>
      <c r="H1202" t="s">
        <v>472</v>
      </c>
      <c r="I1202">
        <v>2158784</v>
      </c>
      <c r="J1202" t="s">
        <v>844</v>
      </c>
      <c r="K1202" t="s">
        <v>472</v>
      </c>
      <c r="L1202" t="s">
        <v>843</v>
      </c>
      <c r="M1202" t="s">
        <v>723</v>
      </c>
      <c r="N1202" t="s">
        <v>813</v>
      </c>
      <c r="O1202" t="s">
        <v>24</v>
      </c>
      <c r="P1202" t="s">
        <v>19</v>
      </c>
      <c r="Q1202">
        <v>19206.39</v>
      </c>
      <c r="R1202">
        <v>17144.41</v>
      </c>
      <c r="S1202" t="str">
        <f t="shared" si="18"/>
        <v>上海耳序信息技术有限公司-四部上海拍拍贷金融信息服务有限公司信息流</v>
      </c>
      <c r="T1202" t="e">
        <f>VLOOKUP(S:S,[1]Sheet1!N:N,1,0)</f>
        <v>#N/A</v>
      </c>
    </row>
    <row r="1203" spans="1:20" x14ac:dyDescent="0.15">
      <c r="A1203">
        <v>20230420</v>
      </c>
      <c r="B1203">
        <v>37669440</v>
      </c>
      <c r="C1203" t="s">
        <v>845</v>
      </c>
      <c r="D1203" t="s">
        <v>753</v>
      </c>
      <c r="E1203" t="s">
        <v>472</v>
      </c>
      <c r="F1203" t="s">
        <v>470</v>
      </c>
      <c r="G1203" t="s">
        <v>782</v>
      </c>
      <c r="H1203" t="s">
        <v>472</v>
      </c>
      <c r="I1203">
        <v>2158784</v>
      </c>
      <c r="J1203" t="s">
        <v>844</v>
      </c>
      <c r="K1203" t="s">
        <v>472</v>
      </c>
      <c r="L1203" t="s">
        <v>843</v>
      </c>
      <c r="M1203" t="s">
        <v>723</v>
      </c>
      <c r="N1203" t="s">
        <v>813</v>
      </c>
      <c r="O1203" t="s">
        <v>24</v>
      </c>
      <c r="P1203" t="s">
        <v>19</v>
      </c>
      <c r="Q1203">
        <v>12118.7</v>
      </c>
      <c r="R1203">
        <v>12118.7</v>
      </c>
      <c r="S1203" t="str">
        <f t="shared" si="18"/>
        <v>上海耳序信息技术有限公司-四部上海拍拍贷金融信息服务有限公司信息流</v>
      </c>
      <c r="T1203" t="e">
        <f>VLOOKUP(S:S,[1]Sheet1!N:N,1,0)</f>
        <v>#N/A</v>
      </c>
    </row>
    <row r="1204" spans="1:20" x14ac:dyDescent="0.15">
      <c r="A1204">
        <v>20230421</v>
      </c>
      <c r="B1204">
        <v>37669440</v>
      </c>
      <c r="C1204" t="s">
        <v>845</v>
      </c>
      <c r="D1204" t="s">
        <v>753</v>
      </c>
      <c r="E1204" t="s">
        <v>472</v>
      </c>
      <c r="F1204" t="s">
        <v>470</v>
      </c>
      <c r="G1204" t="s">
        <v>782</v>
      </c>
      <c r="H1204" t="s">
        <v>472</v>
      </c>
      <c r="I1204">
        <v>2158784</v>
      </c>
      <c r="J1204" t="s">
        <v>844</v>
      </c>
      <c r="K1204" t="s">
        <v>472</v>
      </c>
      <c r="L1204" t="s">
        <v>843</v>
      </c>
      <c r="M1204" t="s">
        <v>723</v>
      </c>
      <c r="N1204" t="s">
        <v>813</v>
      </c>
      <c r="O1204" t="s">
        <v>24</v>
      </c>
      <c r="P1204" t="s">
        <v>19</v>
      </c>
      <c r="Q1204">
        <v>736.89</v>
      </c>
      <c r="R1204">
        <v>736.89</v>
      </c>
      <c r="S1204" t="str">
        <f t="shared" si="18"/>
        <v>上海耳序信息技术有限公司-四部上海拍拍贷金融信息服务有限公司信息流</v>
      </c>
      <c r="T1204" t="e">
        <f>VLOOKUP(S:S,[1]Sheet1!N:N,1,0)</f>
        <v>#N/A</v>
      </c>
    </row>
    <row r="1205" spans="1:20" x14ac:dyDescent="0.15">
      <c r="A1205">
        <v>20230421</v>
      </c>
      <c r="B1205">
        <v>37669440</v>
      </c>
      <c r="C1205" t="s">
        <v>845</v>
      </c>
      <c r="D1205" t="s">
        <v>753</v>
      </c>
      <c r="E1205" t="s">
        <v>472</v>
      </c>
      <c r="F1205" t="s">
        <v>470</v>
      </c>
      <c r="G1205" t="s">
        <v>782</v>
      </c>
      <c r="H1205" t="s">
        <v>472</v>
      </c>
      <c r="I1205">
        <v>2165227</v>
      </c>
      <c r="J1205" t="s">
        <v>846</v>
      </c>
      <c r="K1205" t="s">
        <v>472</v>
      </c>
      <c r="L1205" t="s">
        <v>843</v>
      </c>
      <c r="M1205" t="s">
        <v>723</v>
      </c>
      <c r="N1205" t="s">
        <v>813</v>
      </c>
      <c r="O1205" t="s">
        <v>24</v>
      </c>
      <c r="P1205" t="s">
        <v>19</v>
      </c>
      <c r="Q1205">
        <v>2927.27</v>
      </c>
      <c r="R1205">
        <v>2168.35</v>
      </c>
      <c r="S1205" t="str">
        <f t="shared" si="18"/>
        <v>上海耳序信息技术有限公司-四部上海拍拍贷金融信息服务有限公司信息流</v>
      </c>
      <c r="T1205" t="e">
        <f>VLOOKUP(S:S,[1]Sheet1!N:N,1,0)</f>
        <v>#N/A</v>
      </c>
    </row>
    <row r="1206" spans="1:20" x14ac:dyDescent="0.15">
      <c r="A1206">
        <v>20230422</v>
      </c>
      <c r="B1206">
        <v>37669440</v>
      </c>
      <c r="C1206" t="s">
        <v>845</v>
      </c>
      <c r="D1206" t="s">
        <v>753</v>
      </c>
      <c r="E1206" t="s">
        <v>472</v>
      </c>
      <c r="F1206" t="s">
        <v>470</v>
      </c>
      <c r="G1206" t="s">
        <v>782</v>
      </c>
      <c r="H1206" t="s">
        <v>472</v>
      </c>
      <c r="I1206">
        <v>2165227</v>
      </c>
      <c r="J1206" t="s">
        <v>846</v>
      </c>
      <c r="K1206" t="s">
        <v>472</v>
      </c>
      <c r="L1206" t="s">
        <v>843</v>
      </c>
      <c r="M1206" t="s">
        <v>723</v>
      </c>
      <c r="N1206" t="s">
        <v>813</v>
      </c>
      <c r="O1206" t="s">
        <v>24</v>
      </c>
      <c r="P1206" t="s">
        <v>19</v>
      </c>
      <c r="Q1206">
        <v>13814.67</v>
      </c>
      <c r="R1206">
        <v>10233.09</v>
      </c>
      <c r="S1206" t="str">
        <f t="shared" si="18"/>
        <v>上海耳序信息技术有限公司-四部上海拍拍贷金融信息服务有限公司信息流</v>
      </c>
      <c r="T1206" t="e">
        <f>VLOOKUP(S:S,[1]Sheet1!N:N,1,0)</f>
        <v>#N/A</v>
      </c>
    </row>
    <row r="1207" spans="1:20" x14ac:dyDescent="0.15">
      <c r="A1207">
        <v>20230423</v>
      </c>
      <c r="B1207">
        <v>37669440</v>
      </c>
      <c r="C1207" t="s">
        <v>845</v>
      </c>
      <c r="D1207" t="s">
        <v>753</v>
      </c>
      <c r="E1207" t="s">
        <v>472</v>
      </c>
      <c r="F1207" t="s">
        <v>470</v>
      </c>
      <c r="G1207" t="s">
        <v>782</v>
      </c>
      <c r="H1207" t="s">
        <v>472</v>
      </c>
      <c r="I1207">
        <v>2165227</v>
      </c>
      <c r="J1207" t="s">
        <v>846</v>
      </c>
      <c r="K1207" t="s">
        <v>472</v>
      </c>
      <c r="L1207" t="s">
        <v>843</v>
      </c>
      <c r="M1207" t="s">
        <v>723</v>
      </c>
      <c r="N1207" t="s">
        <v>813</v>
      </c>
      <c r="O1207" t="s">
        <v>24</v>
      </c>
      <c r="P1207" t="s">
        <v>19</v>
      </c>
      <c r="Q1207">
        <v>6944.26</v>
      </c>
      <c r="R1207">
        <v>5143.8999999999996</v>
      </c>
      <c r="S1207" t="str">
        <f t="shared" si="18"/>
        <v>上海耳序信息技术有限公司-四部上海拍拍贷金融信息服务有限公司信息流</v>
      </c>
      <c r="T1207" t="e">
        <f>VLOOKUP(S:S,[1]Sheet1!N:N,1,0)</f>
        <v>#N/A</v>
      </c>
    </row>
    <row r="1208" spans="1:20" x14ac:dyDescent="0.15">
      <c r="A1208">
        <v>20230424</v>
      </c>
      <c r="B1208">
        <v>37669440</v>
      </c>
      <c r="C1208" t="s">
        <v>845</v>
      </c>
      <c r="D1208" t="s">
        <v>753</v>
      </c>
      <c r="E1208" t="s">
        <v>472</v>
      </c>
      <c r="F1208" t="s">
        <v>470</v>
      </c>
      <c r="G1208" t="s">
        <v>782</v>
      </c>
      <c r="H1208" t="s">
        <v>472</v>
      </c>
      <c r="I1208">
        <v>2165227</v>
      </c>
      <c r="J1208" t="s">
        <v>846</v>
      </c>
      <c r="K1208" t="s">
        <v>472</v>
      </c>
      <c r="L1208" t="s">
        <v>843</v>
      </c>
      <c r="M1208" t="s">
        <v>723</v>
      </c>
      <c r="N1208" t="s">
        <v>813</v>
      </c>
      <c r="O1208" t="s">
        <v>24</v>
      </c>
      <c r="P1208" t="s">
        <v>19</v>
      </c>
      <c r="Q1208">
        <v>5727.07</v>
      </c>
      <c r="R1208">
        <v>4242.28</v>
      </c>
      <c r="S1208" t="str">
        <f t="shared" si="18"/>
        <v>上海耳序信息技术有限公司-四部上海拍拍贷金融信息服务有限公司信息流</v>
      </c>
      <c r="T1208" t="e">
        <f>VLOOKUP(S:S,[1]Sheet1!N:N,1,0)</f>
        <v>#N/A</v>
      </c>
    </row>
    <row r="1209" spans="1:20" x14ac:dyDescent="0.15">
      <c r="A1209">
        <v>20230425</v>
      </c>
      <c r="B1209">
        <v>37669440</v>
      </c>
      <c r="C1209" t="s">
        <v>845</v>
      </c>
      <c r="D1209" t="s">
        <v>753</v>
      </c>
      <c r="E1209" t="s">
        <v>472</v>
      </c>
      <c r="F1209" t="s">
        <v>470</v>
      </c>
      <c r="G1209" t="s">
        <v>782</v>
      </c>
      <c r="H1209" t="s">
        <v>472</v>
      </c>
      <c r="I1209">
        <v>2165227</v>
      </c>
      <c r="J1209" t="s">
        <v>846</v>
      </c>
      <c r="K1209" t="s">
        <v>472</v>
      </c>
      <c r="L1209" t="s">
        <v>843</v>
      </c>
      <c r="M1209" t="s">
        <v>723</v>
      </c>
      <c r="N1209" t="s">
        <v>813</v>
      </c>
      <c r="O1209" t="s">
        <v>24</v>
      </c>
      <c r="P1209" t="s">
        <v>19</v>
      </c>
      <c r="Q1209">
        <v>6597.96</v>
      </c>
      <c r="R1209">
        <v>4887.38</v>
      </c>
      <c r="S1209" t="str">
        <f t="shared" si="18"/>
        <v>上海耳序信息技术有限公司-四部上海拍拍贷金融信息服务有限公司信息流</v>
      </c>
      <c r="T1209" t="e">
        <f>VLOOKUP(S:S,[1]Sheet1!N:N,1,0)</f>
        <v>#N/A</v>
      </c>
    </row>
    <row r="1210" spans="1:20" x14ac:dyDescent="0.15">
      <c r="A1210">
        <v>20230426</v>
      </c>
      <c r="B1210">
        <v>37669440</v>
      </c>
      <c r="C1210" t="s">
        <v>845</v>
      </c>
      <c r="D1210" t="s">
        <v>753</v>
      </c>
      <c r="E1210" t="s">
        <v>472</v>
      </c>
      <c r="F1210" t="s">
        <v>470</v>
      </c>
      <c r="G1210" t="s">
        <v>782</v>
      </c>
      <c r="H1210" t="s">
        <v>472</v>
      </c>
      <c r="I1210">
        <v>2165227</v>
      </c>
      <c r="J1210" t="s">
        <v>846</v>
      </c>
      <c r="K1210" t="s">
        <v>472</v>
      </c>
      <c r="L1210" t="s">
        <v>843</v>
      </c>
      <c r="M1210" t="s">
        <v>723</v>
      </c>
      <c r="N1210" t="s">
        <v>813</v>
      </c>
      <c r="O1210" t="s">
        <v>24</v>
      </c>
      <c r="P1210" t="s">
        <v>19</v>
      </c>
      <c r="Q1210">
        <v>8569.1</v>
      </c>
      <c r="R1210">
        <v>6347.48</v>
      </c>
      <c r="S1210" t="str">
        <f t="shared" si="18"/>
        <v>上海耳序信息技术有限公司-四部上海拍拍贷金融信息服务有限公司信息流</v>
      </c>
      <c r="T1210" t="e">
        <f>VLOOKUP(S:S,[1]Sheet1!N:N,1,0)</f>
        <v>#N/A</v>
      </c>
    </row>
    <row r="1211" spans="1:20" x14ac:dyDescent="0.15">
      <c r="A1211">
        <v>20230427</v>
      </c>
      <c r="B1211">
        <v>37669440</v>
      </c>
      <c r="C1211" t="s">
        <v>845</v>
      </c>
      <c r="D1211" t="s">
        <v>753</v>
      </c>
      <c r="E1211" t="s">
        <v>472</v>
      </c>
      <c r="F1211" t="s">
        <v>470</v>
      </c>
      <c r="G1211" t="s">
        <v>782</v>
      </c>
      <c r="H1211" t="s">
        <v>472</v>
      </c>
      <c r="I1211">
        <v>2165227</v>
      </c>
      <c r="J1211" t="s">
        <v>846</v>
      </c>
      <c r="K1211" t="s">
        <v>472</v>
      </c>
      <c r="L1211" t="s">
        <v>843</v>
      </c>
      <c r="M1211" t="s">
        <v>723</v>
      </c>
      <c r="N1211" t="s">
        <v>813</v>
      </c>
      <c r="O1211" t="s">
        <v>24</v>
      </c>
      <c r="P1211" t="s">
        <v>19</v>
      </c>
      <c r="Q1211">
        <v>12814.42</v>
      </c>
      <c r="R1211">
        <v>9492.16</v>
      </c>
      <c r="S1211" t="str">
        <f t="shared" si="18"/>
        <v>上海耳序信息技术有限公司-四部上海拍拍贷金融信息服务有限公司信息流</v>
      </c>
      <c r="T1211" t="e">
        <f>VLOOKUP(S:S,[1]Sheet1!N:N,1,0)</f>
        <v>#N/A</v>
      </c>
    </row>
    <row r="1212" spans="1:20" x14ac:dyDescent="0.15">
      <c r="A1212">
        <v>20230428</v>
      </c>
      <c r="B1212">
        <v>37669440</v>
      </c>
      <c r="C1212" t="s">
        <v>845</v>
      </c>
      <c r="D1212" t="s">
        <v>753</v>
      </c>
      <c r="E1212" t="s">
        <v>472</v>
      </c>
      <c r="F1212" t="s">
        <v>470</v>
      </c>
      <c r="G1212" t="s">
        <v>782</v>
      </c>
      <c r="H1212" t="s">
        <v>472</v>
      </c>
      <c r="I1212">
        <v>2165227</v>
      </c>
      <c r="J1212" t="s">
        <v>846</v>
      </c>
      <c r="K1212" t="s">
        <v>472</v>
      </c>
      <c r="L1212" t="s">
        <v>843</v>
      </c>
      <c r="M1212" t="s">
        <v>723</v>
      </c>
      <c r="N1212" t="s">
        <v>813</v>
      </c>
      <c r="O1212" t="s">
        <v>24</v>
      </c>
      <c r="P1212" t="s">
        <v>19</v>
      </c>
      <c r="Q1212">
        <v>15098.34</v>
      </c>
      <c r="R1212">
        <v>11183.96</v>
      </c>
      <c r="S1212" t="str">
        <f t="shared" si="18"/>
        <v>上海耳序信息技术有限公司-四部上海拍拍贷金融信息服务有限公司信息流</v>
      </c>
      <c r="T1212" t="e">
        <f>VLOOKUP(S:S,[1]Sheet1!N:N,1,0)</f>
        <v>#N/A</v>
      </c>
    </row>
    <row r="1213" spans="1:20" x14ac:dyDescent="0.15">
      <c r="A1213">
        <v>20230429</v>
      </c>
      <c r="B1213">
        <v>37669440</v>
      </c>
      <c r="C1213" t="s">
        <v>845</v>
      </c>
      <c r="D1213" t="s">
        <v>753</v>
      </c>
      <c r="E1213" t="s">
        <v>472</v>
      </c>
      <c r="F1213" t="s">
        <v>470</v>
      </c>
      <c r="G1213" t="s">
        <v>782</v>
      </c>
      <c r="H1213" t="s">
        <v>472</v>
      </c>
      <c r="I1213">
        <v>2165227</v>
      </c>
      <c r="J1213" t="s">
        <v>846</v>
      </c>
      <c r="K1213" t="s">
        <v>472</v>
      </c>
      <c r="L1213" t="s">
        <v>843</v>
      </c>
      <c r="M1213" t="s">
        <v>723</v>
      </c>
      <c r="N1213" t="s">
        <v>813</v>
      </c>
      <c r="O1213" t="s">
        <v>24</v>
      </c>
      <c r="P1213" t="s">
        <v>19</v>
      </c>
      <c r="Q1213">
        <v>12014.77</v>
      </c>
      <c r="R1213">
        <v>8899.83</v>
      </c>
      <c r="S1213" t="str">
        <f t="shared" si="18"/>
        <v>上海耳序信息技术有限公司-四部上海拍拍贷金融信息服务有限公司信息流</v>
      </c>
      <c r="T1213" t="e">
        <f>VLOOKUP(S:S,[1]Sheet1!N:N,1,0)</f>
        <v>#N/A</v>
      </c>
    </row>
    <row r="1214" spans="1:20" x14ac:dyDescent="0.15">
      <c r="A1214">
        <v>20230430</v>
      </c>
      <c r="B1214">
        <v>37669440</v>
      </c>
      <c r="C1214" t="s">
        <v>845</v>
      </c>
      <c r="D1214" t="s">
        <v>753</v>
      </c>
      <c r="E1214" t="s">
        <v>472</v>
      </c>
      <c r="F1214" t="s">
        <v>470</v>
      </c>
      <c r="G1214" t="s">
        <v>782</v>
      </c>
      <c r="H1214" t="s">
        <v>472</v>
      </c>
      <c r="I1214">
        <v>2165227</v>
      </c>
      <c r="J1214" t="s">
        <v>846</v>
      </c>
      <c r="K1214" t="s">
        <v>472</v>
      </c>
      <c r="L1214" t="s">
        <v>843</v>
      </c>
      <c r="M1214" t="s">
        <v>723</v>
      </c>
      <c r="N1214" t="s">
        <v>813</v>
      </c>
      <c r="O1214" t="s">
        <v>24</v>
      </c>
      <c r="P1214" t="s">
        <v>19</v>
      </c>
      <c r="Q1214">
        <v>9242.3799999999992</v>
      </c>
      <c r="R1214">
        <v>6846.21</v>
      </c>
      <c r="S1214" t="str">
        <f t="shared" si="18"/>
        <v>上海耳序信息技术有限公司-四部上海拍拍贷金融信息服务有限公司信息流</v>
      </c>
      <c r="T1214" t="e">
        <f>VLOOKUP(S:S,[1]Sheet1!N:N,1,0)</f>
        <v>#N/A</v>
      </c>
    </row>
    <row r="1215" spans="1:20" x14ac:dyDescent="0.15">
      <c r="A1215">
        <v>20230401</v>
      </c>
      <c r="B1215">
        <v>37669448</v>
      </c>
      <c r="C1215" t="s">
        <v>847</v>
      </c>
      <c r="D1215" t="s">
        <v>753</v>
      </c>
      <c r="E1215" t="s">
        <v>472</v>
      </c>
      <c r="F1215" t="s">
        <v>470</v>
      </c>
      <c r="G1215" t="s">
        <v>782</v>
      </c>
      <c r="H1215" t="s">
        <v>472</v>
      </c>
      <c r="I1215">
        <v>2014699</v>
      </c>
      <c r="J1215" t="s">
        <v>842</v>
      </c>
      <c r="K1215" t="s">
        <v>472</v>
      </c>
      <c r="L1215" t="s">
        <v>843</v>
      </c>
      <c r="M1215" t="s">
        <v>723</v>
      </c>
      <c r="N1215" t="s">
        <v>813</v>
      </c>
      <c r="O1215" t="s">
        <v>24</v>
      </c>
      <c r="P1215" t="s">
        <v>19</v>
      </c>
      <c r="Q1215">
        <v>936.96</v>
      </c>
      <c r="R1215">
        <v>0</v>
      </c>
      <c r="S1215" t="str">
        <f t="shared" si="18"/>
        <v>上海耳序信息技术有限公司-四部上海拍拍贷金融信息服务有限公司信息流</v>
      </c>
      <c r="T1215" t="e">
        <f>VLOOKUP(S:S,[1]Sheet1!N:N,1,0)</f>
        <v>#N/A</v>
      </c>
    </row>
    <row r="1216" spans="1:20" x14ac:dyDescent="0.15">
      <c r="A1216">
        <v>20230402</v>
      </c>
      <c r="B1216">
        <v>37669448</v>
      </c>
      <c r="C1216" t="s">
        <v>847</v>
      </c>
      <c r="D1216" t="s">
        <v>753</v>
      </c>
      <c r="E1216" t="s">
        <v>472</v>
      </c>
      <c r="F1216" t="s">
        <v>470</v>
      </c>
      <c r="G1216" t="s">
        <v>782</v>
      </c>
      <c r="H1216" t="s">
        <v>472</v>
      </c>
      <c r="I1216">
        <v>2014699</v>
      </c>
      <c r="J1216" t="s">
        <v>842</v>
      </c>
      <c r="K1216" t="s">
        <v>472</v>
      </c>
      <c r="L1216" t="s">
        <v>843</v>
      </c>
      <c r="M1216" t="s">
        <v>723</v>
      </c>
      <c r="N1216" t="s">
        <v>813</v>
      </c>
      <c r="O1216" t="s">
        <v>24</v>
      </c>
      <c r="P1216" t="s">
        <v>19</v>
      </c>
      <c r="Q1216">
        <v>745.85</v>
      </c>
      <c r="R1216">
        <v>0</v>
      </c>
      <c r="S1216" t="str">
        <f t="shared" si="18"/>
        <v>上海耳序信息技术有限公司-四部上海拍拍贷金融信息服务有限公司信息流</v>
      </c>
      <c r="T1216" t="e">
        <f>VLOOKUP(S:S,[1]Sheet1!N:N,1,0)</f>
        <v>#N/A</v>
      </c>
    </row>
    <row r="1217" spans="1:20" x14ac:dyDescent="0.15">
      <c r="A1217">
        <v>20230403</v>
      </c>
      <c r="B1217">
        <v>37669448</v>
      </c>
      <c r="C1217" t="s">
        <v>847</v>
      </c>
      <c r="D1217" t="s">
        <v>753</v>
      </c>
      <c r="E1217" t="s">
        <v>472</v>
      </c>
      <c r="F1217" t="s">
        <v>470</v>
      </c>
      <c r="G1217" t="s">
        <v>782</v>
      </c>
      <c r="H1217" t="s">
        <v>472</v>
      </c>
      <c r="I1217">
        <v>2014699</v>
      </c>
      <c r="J1217" t="s">
        <v>842</v>
      </c>
      <c r="K1217" t="s">
        <v>472</v>
      </c>
      <c r="L1217" t="s">
        <v>843</v>
      </c>
      <c r="M1217" t="s">
        <v>723</v>
      </c>
      <c r="N1217" t="s">
        <v>813</v>
      </c>
      <c r="O1217" t="s">
        <v>24</v>
      </c>
      <c r="P1217" t="s">
        <v>19</v>
      </c>
      <c r="Q1217">
        <v>1451.78</v>
      </c>
      <c r="R1217">
        <v>0</v>
      </c>
      <c r="S1217" t="str">
        <f t="shared" si="18"/>
        <v>上海耳序信息技术有限公司-四部上海拍拍贷金融信息服务有限公司信息流</v>
      </c>
      <c r="T1217" t="e">
        <f>VLOOKUP(S:S,[1]Sheet1!N:N,1,0)</f>
        <v>#N/A</v>
      </c>
    </row>
    <row r="1218" spans="1:20" x14ac:dyDescent="0.15">
      <c r="A1218">
        <v>20230404</v>
      </c>
      <c r="B1218">
        <v>37669448</v>
      </c>
      <c r="C1218" t="s">
        <v>847</v>
      </c>
      <c r="D1218" t="s">
        <v>753</v>
      </c>
      <c r="E1218" t="s">
        <v>472</v>
      </c>
      <c r="F1218" t="s">
        <v>470</v>
      </c>
      <c r="G1218" t="s">
        <v>782</v>
      </c>
      <c r="H1218" t="s">
        <v>472</v>
      </c>
      <c r="I1218">
        <v>2014699</v>
      </c>
      <c r="J1218" t="s">
        <v>842</v>
      </c>
      <c r="K1218" t="s">
        <v>472</v>
      </c>
      <c r="L1218" t="s">
        <v>843</v>
      </c>
      <c r="M1218" t="s">
        <v>723</v>
      </c>
      <c r="N1218" t="s">
        <v>813</v>
      </c>
      <c r="O1218" t="s">
        <v>24</v>
      </c>
      <c r="P1218" t="s">
        <v>19</v>
      </c>
      <c r="Q1218">
        <v>1356.27</v>
      </c>
      <c r="R1218">
        <v>0</v>
      </c>
      <c r="S1218" t="str">
        <f t="shared" si="18"/>
        <v>上海耳序信息技术有限公司-四部上海拍拍贷金融信息服务有限公司信息流</v>
      </c>
      <c r="T1218" t="e">
        <f>VLOOKUP(S:S,[1]Sheet1!N:N,1,0)</f>
        <v>#N/A</v>
      </c>
    </row>
    <row r="1219" spans="1:20" x14ac:dyDescent="0.15">
      <c r="A1219">
        <v>20230405</v>
      </c>
      <c r="B1219">
        <v>37669448</v>
      </c>
      <c r="C1219" t="s">
        <v>847</v>
      </c>
      <c r="D1219" t="s">
        <v>753</v>
      </c>
      <c r="E1219" t="s">
        <v>472</v>
      </c>
      <c r="F1219" t="s">
        <v>470</v>
      </c>
      <c r="G1219" t="s">
        <v>782</v>
      </c>
      <c r="H1219" t="s">
        <v>472</v>
      </c>
      <c r="I1219">
        <v>2014699</v>
      </c>
      <c r="J1219" t="s">
        <v>842</v>
      </c>
      <c r="K1219" t="s">
        <v>472</v>
      </c>
      <c r="L1219" t="s">
        <v>843</v>
      </c>
      <c r="M1219" t="s">
        <v>723</v>
      </c>
      <c r="N1219" t="s">
        <v>813</v>
      </c>
      <c r="O1219" t="s">
        <v>24</v>
      </c>
      <c r="P1219" t="s">
        <v>19</v>
      </c>
      <c r="Q1219">
        <v>857.53</v>
      </c>
      <c r="R1219">
        <v>0</v>
      </c>
      <c r="S1219" t="str">
        <f t="shared" ref="S1219:S1282" si="19">F1219&amp;K1219&amp;O1219</f>
        <v>上海耳序信息技术有限公司-四部上海拍拍贷金融信息服务有限公司信息流</v>
      </c>
      <c r="T1219" t="e">
        <f>VLOOKUP(S:S,[1]Sheet1!N:N,1,0)</f>
        <v>#N/A</v>
      </c>
    </row>
    <row r="1220" spans="1:20" x14ac:dyDescent="0.15">
      <c r="A1220">
        <v>20230406</v>
      </c>
      <c r="B1220">
        <v>37669448</v>
      </c>
      <c r="C1220" t="s">
        <v>847</v>
      </c>
      <c r="D1220" t="s">
        <v>753</v>
      </c>
      <c r="E1220" t="s">
        <v>472</v>
      </c>
      <c r="F1220" t="s">
        <v>470</v>
      </c>
      <c r="G1220" t="s">
        <v>782</v>
      </c>
      <c r="H1220" t="s">
        <v>472</v>
      </c>
      <c r="I1220">
        <v>2014699</v>
      </c>
      <c r="J1220" t="s">
        <v>842</v>
      </c>
      <c r="K1220" t="s">
        <v>472</v>
      </c>
      <c r="L1220" t="s">
        <v>843</v>
      </c>
      <c r="M1220" t="s">
        <v>723</v>
      </c>
      <c r="N1220" t="s">
        <v>813</v>
      </c>
      <c r="O1220" t="s">
        <v>24</v>
      </c>
      <c r="P1220" t="s">
        <v>19</v>
      </c>
      <c r="Q1220">
        <v>1515.02</v>
      </c>
      <c r="R1220">
        <v>0</v>
      </c>
      <c r="S1220" t="str">
        <f t="shared" si="19"/>
        <v>上海耳序信息技术有限公司-四部上海拍拍贷金融信息服务有限公司信息流</v>
      </c>
      <c r="T1220" t="e">
        <f>VLOOKUP(S:S,[1]Sheet1!N:N,1,0)</f>
        <v>#N/A</v>
      </c>
    </row>
    <row r="1221" spans="1:20" x14ac:dyDescent="0.15">
      <c r="A1221">
        <v>20230407</v>
      </c>
      <c r="B1221">
        <v>37669448</v>
      </c>
      <c r="C1221" t="s">
        <v>847</v>
      </c>
      <c r="D1221" t="s">
        <v>753</v>
      </c>
      <c r="E1221" t="s">
        <v>472</v>
      </c>
      <c r="F1221" t="s">
        <v>470</v>
      </c>
      <c r="G1221" t="s">
        <v>782</v>
      </c>
      <c r="H1221" t="s">
        <v>472</v>
      </c>
      <c r="I1221">
        <v>2014699</v>
      </c>
      <c r="J1221" t="s">
        <v>842</v>
      </c>
      <c r="K1221" t="s">
        <v>472</v>
      </c>
      <c r="L1221" t="s">
        <v>843</v>
      </c>
      <c r="M1221" t="s">
        <v>723</v>
      </c>
      <c r="N1221" t="s">
        <v>813</v>
      </c>
      <c r="O1221" t="s">
        <v>24</v>
      </c>
      <c r="P1221" t="s">
        <v>19</v>
      </c>
      <c r="Q1221">
        <v>1103.57</v>
      </c>
      <c r="R1221">
        <v>0</v>
      </c>
      <c r="S1221" t="str">
        <f t="shared" si="19"/>
        <v>上海耳序信息技术有限公司-四部上海拍拍贷金融信息服务有限公司信息流</v>
      </c>
      <c r="T1221" t="e">
        <f>VLOOKUP(S:S,[1]Sheet1!N:N,1,0)</f>
        <v>#N/A</v>
      </c>
    </row>
    <row r="1222" spans="1:20" x14ac:dyDescent="0.15">
      <c r="A1222">
        <v>20230408</v>
      </c>
      <c r="B1222">
        <v>37669448</v>
      </c>
      <c r="C1222" t="s">
        <v>847</v>
      </c>
      <c r="D1222" t="s">
        <v>753</v>
      </c>
      <c r="E1222" t="s">
        <v>472</v>
      </c>
      <c r="F1222" t="s">
        <v>470</v>
      </c>
      <c r="G1222" t="s">
        <v>782</v>
      </c>
      <c r="H1222" t="s">
        <v>472</v>
      </c>
      <c r="I1222">
        <v>2014699</v>
      </c>
      <c r="J1222" t="s">
        <v>842</v>
      </c>
      <c r="K1222" t="s">
        <v>472</v>
      </c>
      <c r="L1222" t="s">
        <v>843</v>
      </c>
      <c r="M1222" t="s">
        <v>723</v>
      </c>
      <c r="N1222" t="s">
        <v>813</v>
      </c>
      <c r="O1222" t="s">
        <v>24</v>
      </c>
      <c r="P1222" t="s">
        <v>19</v>
      </c>
      <c r="Q1222">
        <v>1057.3</v>
      </c>
      <c r="R1222">
        <v>0</v>
      </c>
      <c r="S1222" t="str">
        <f t="shared" si="19"/>
        <v>上海耳序信息技术有限公司-四部上海拍拍贷金融信息服务有限公司信息流</v>
      </c>
      <c r="T1222" t="e">
        <f>VLOOKUP(S:S,[1]Sheet1!N:N,1,0)</f>
        <v>#N/A</v>
      </c>
    </row>
    <row r="1223" spans="1:20" x14ac:dyDescent="0.15">
      <c r="A1223">
        <v>20230409</v>
      </c>
      <c r="B1223">
        <v>37669448</v>
      </c>
      <c r="C1223" t="s">
        <v>847</v>
      </c>
      <c r="D1223" t="s">
        <v>753</v>
      </c>
      <c r="E1223" t="s">
        <v>472</v>
      </c>
      <c r="F1223" t="s">
        <v>470</v>
      </c>
      <c r="G1223" t="s">
        <v>782</v>
      </c>
      <c r="H1223" t="s">
        <v>472</v>
      </c>
      <c r="I1223">
        <v>2014699</v>
      </c>
      <c r="J1223" t="s">
        <v>842</v>
      </c>
      <c r="K1223" t="s">
        <v>472</v>
      </c>
      <c r="L1223" t="s">
        <v>843</v>
      </c>
      <c r="M1223" t="s">
        <v>723</v>
      </c>
      <c r="N1223" t="s">
        <v>813</v>
      </c>
      <c r="O1223" t="s">
        <v>24</v>
      </c>
      <c r="P1223" t="s">
        <v>19</v>
      </c>
      <c r="Q1223">
        <v>1509.35</v>
      </c>
      <c r="R1223">
        <v>0</v>
      </c>
      <c r="S1223" t="str">
        <f t="shared" si="19"/>
        <v>上海耳序信息技术有限公司-四部上海拍拍贷金融信息服务有限公司信息流</v>
      </c>
      <c r="T1223" t="e">
        <f>VLOOKUP(S:S,[1]Sheet1!N:N,1,0)</f>
        <v>#N/A</v>
      </c>
    </row>
    <row r="1224" spans="1:20" x14ac:dyDescent="0.15">
      <c r="A1224">
        <v>20230410</v>
      </c>
      <c r="B1224">
        <v>37669448</v>
      </c>
      <c r="C1224" t="s">
        <v>847</v>
      </c>
      <c r="D1224" t="s">
        <v>753</v>
      </c>
      <c r="E1224" t="s">
        <v>472</v>
      </c>
      <c r="F1224" t="s">
        <v>470</v>
      </c>
      <c r="G1224" t="s">
        <v>782</v>
      </c>
      <c r="H1224" t="s">
        <v>472</v>
      </c>
      <c r="I1224">
        <v>2014699</v>
      </c>
      <c r="J1224" t="s">
        <v>842</v>
      </c>
      <c r="K1224" t="s">
        <v>472</v>
      </c>
      <c r="L1224" t="s">
        <v>843</v>
      </c>
      <c r="M1224" t="s">
        <v>723</v>
      </c>
      <c r="N1224" t="s">
        <v>813</v>
      </c>
      <c r="O1224" t="s">
        <v>24</v>
      </c>
      <c r="P1224" t="s">
        <v>19</v>
      </c>
      <c r="Q1224">
        <v>593.99</v>
      </c>
      <c r="R1224">
        <v>0</v>
      </c>
      <c r="S1224" t="str">
        <f t="shared" si="19"/>
        <v>上海耳序信息技术有限公司-四部上海拍拍贷金融信息服务有限公司信息流</v>
      </c>
      <c r="T1224" t="e">
        <f>VLOOKUP(S:S,[1]Sheet1!N:N,1,0)</f>
        <v>#N/A</v>
      </c>
    </row>
    <row r="1225" spans="1:20" x14ac:dyDescent="0.15">
      <c r="A1225">
        <v>20230411</v>
      </c>
      <c r="B1225">
        <v>37669448</v>
      </c>
      <c r="C1225" t="s">
        <v>847</v>
      </c>
      <c r="D1225" t="s">
        <v>753</v>
      </c>
      <c r="E1225" t="s">
        <v>472</v>
      </c>
      <c r="F1225" t="s">
        <v>470</v>
      </c>
      <c r="G1225" t="s">
        <v>782</v>
      </c>
      <c r="H1225" t="s">
        <v>472</v>
      </c>
      <c r="I1225">
        <v>2014699</v>
      </c>
      <c r="J1225" t="s">
        <v>842</v>
      </c>
      <c r="K1225" t="s">
        <v>472</v>
      </c>
      <c r="L1225" t="s">
        <v>843</v>
      </c>
      <c r="M1225" t="s">
        <v>723</v>
      </c>
      <c r="N1225" t="s">
        <v>813</v>
      </c>
      <c r="O1225" t="s">
        <v>24</v>
      </c>
      <c r="P1225" t="s">
        <v>19</v>
      </c>
      <c r="Q1225">
        <v>294.95999999999998</v>
      </c>
      <c r="R1225">
        <v>0</v>
      </c>
      <c r="S1225" t="str">
        <f t="shared" si="19"/>
        <v>上海耳序信息技术有限公司-四部上海拍拍贷金融信息服务有限公司信息流</v>
      </c>
      <c r="T1225" t="e">
        <f>VLOOKUP(S:S,[1]Sheet1!N:N,1,0)</f>
        <v>#N/A</v>
      </c>
    </row>
    <row r="1226" spans="1:20" x14ac:dyDescent="0.15">
      <c r="A1226">
        <v>20230412</v>
      </c>
      <c r="B1226">
        <v>37669448</v>
      </c>
      <c r="C1226" t="s">
        <v>847</v>
      </c>
      <c r="D1226" t="s">
        <v>753</v>
      </c>
      <c r="E1226" t="s">
        <v>472</v>
      </c>
      <c r="F1226" t="s">
        <v>470</v>
      </c>
      <c r="G1226" t="s">
        <v>782</v>
      </c>
      <c r="H1226" t="s">
        <v>472</v>
      </c>
      <c r="I1226">
        <v>2014699</v>
      </c>
      <c r="J1226" t="s">
        <v>842</v>
      </c>
      <c r="K1226" t="s">
        <v>472</v>
      </c>
      <c r="L1226" t="s">
        <v>843</v>
      </c>
      <c r="M1226" t="s">
        <v>723</v>
      </c>
      <c r="N1226" t="s">
        <v>813</v>
      </c>
      <c r="O1226" t="s">
        <v>24</v>
      </c>
      <c r="P1226" t="s">
        <v>19</v>
      </c>
      <c r="Q1226">
        <v>360.12</v>
      </c>
      <c r="R1226">
        <v>0</v>
      </c>
      <c r="S1226" t="str">
        <f t="shared" si="19"/>
        <v>上海耳序信息技术有限公司-四部上海拍拍贷金融信息服务有限公司信息流</v>
      </c>
      <c r="T1226" t="e">
        <f>VLOOKUP(S:S,[1]Sheet1!N:N,1,0)</f>
        <v>#N/A</v>
      </c>
    </row>
    <row r="1227" spans="1:20" x14ac:dyDescent="0.15">
      <c r="A1227">
        <v>20230413</v>
      </c>
      <c r="B1227">
        <v>37669448</v>
      </c>
      <c r="C1227" t="s">
        <v>847</v>
      </c>
      <c r="D1227" t="s">
        <v>753</v>
      </c>
      <c r="E1227" t="s">
        <v>472</v>
      </c>
      <c r="F1227" t="s">
        <v>470</v>
      </c>
      <c r="G1227" t="s">
        <v>782</v>
      </c>
      <c r="H1227" t="s">
        <v>472</v>
      </c>
      <c r="I1227">
        <v>2014699</v>
      </c>
      <c r="J1227" t="s">
        <v>842</v>
      </c>
      <c r="K1227" t="s">
        <v>472</v>
      </c>
      <c r="L1227" t="s">
        <v>843</v>
      </c>
      <c r="M1227" t="s">
        <v>723</v>
      </c>
      <c r="N1227" t="s">
        <v>813</v>
      </c>
      <c r="O1227" t="s">
        <v>24</v>
      </c>
      <c r="P1227" t="s">
        <v>19</v>
      </c>
      <c r="Q1227">
        <v>334.29</v>
      </c>
      <c r="R1227">
        <v>0</v>
      </c>
      <c r="S1227" t="str">
        <f t="shared" si="19"/>
        <v>上海耳序信息技术有限公司-四部上海拍拍贷金融信息服务有限公司信息流</v>
      </c>
      <c r="T1227" t="e">
        <f>VLOOKUP(S:S,[1]Sheet1!N:N,1,0)</f>
        <v>#N/A</v>
      </c>
    </row>
    <row r="1228" spans="1:20" x14ac:dyDescent="0.15">
      <c r="A1228">
        <v>20230414</v>
      </c>
      <c r="B1228">
        <v>37669448</v>
      </c>
      <c r="C1228" t="s">
        <v>847</v>
      </c>
      <c r="D1228" t="s">
        <v>753</v>
      </c>
      <c r="E1228" t="s">
        <v>472</v>
      </c>
      <c r="F1228" t="s">
        <v>470</v>
      </c>
      <c r="G1228" t="s">
        <v>782</v>
      </c>
      <c r="H1228" t="s">
        <v>472</v>
      </c>
      <c r="I1228">
        <v>2014699</v>
      </c>
      <c r="J1228" t="s">
        <v>842</v>
      </c>
      <c r="K1228" t="s">
        <v>472</v>
      </c>
      <c r="L1228" t="s">
        <v>843</v>
      </c>
      <c r="M1228" t="s">
        <v>723</v>
      </c>
      <c r="N1228" t="s">
        <v>813</v>
      </c>
      <c r="O1228" t="s">
        <v>24</v>
      </c>
      <c r="P1228" t="s">
        <v>19</v>
      </c>
      <c r="Q1228">
        <v>186.24</v>
      </c>
      <c r="R1228">
        <v>0</v>
      </c>
      <c r="S1228" t="str">
        <f t="shared" si="19"/>
        <v>上海耳序信息技术有限公司-四部上海拍拍贷金融信息服务有限公司信息流</v>
      </c>
      <c r="T1228" t="e">
        <f>VLOOKUP(S:S,[1]Sheet1!N:N,1,0)</f>
        <v>#N/A</v>
      </c>
    </row>
    <row r="1229" spans="1:20" x14ac:dyDescent="0.15">
      <c r="A1229">
        <v>20230415</v>
      </c>
      <c r="B1229">
        <v>37669448</v>
      </c>
      <c r="C1229" t="s">
        <v>847</v>
      </c>
      <c r="D1229" t="s">
        <v>753</v>
      </c>
      <c r="E1229" t="s">
        <v>472</v>
      </c>
      <c r="F1229" t="s">
        <v>470</v>
      </c>
      <c r="G1229" t="s">
        <v>782</v>
      </c>
      <c r="H1229" t="s">
        <v>472</v>
      </c>
      <c r="I1229">
        <v>2014699</v>
      </c>
      <c r="J1229" t="s">
        <v>842</v>
      </c>
      <c r="K1229" t="s">
        <v>472</v>
      </c>
      <c r="L1229" t="s">
        <v>843</v>
      </c>
      <c r="M1229" t="s">
        <v>723</v>
      </c>
      <c r="N1229" t="s">
        <v>813</v>
      </c>
      <c r="O1229" t="s">
        <v>24</v>
      </c>
      <c r="P1229" t="s">
        <v>19</v>
      </c>
      <c r="Q1229">
        <v>444.34</v>
      </c>
      <c r="R1229">
        <v>0</v>
      </c>
      <c r="S1229" t="str">
        <f t="shared" si="19"/>
        <v>上海耳序信息技术有限公司-四部上海拍拍贷金融信息服务有限公司信息流</v>
      </c>
      <c r="T1229" t="e">
        <f>VLOOKUP(S:S,[1]Sheet1!N:N,1,0)</f>
        <v>#N/A</v>
      </c>
    </row>
    <row r="1230" spans="1:20" x14ac:dyDescent="0.15">
      <c r="A1230">
        <v>20230416</v>
      </c>
      <c r="B1230">
        <v>37669448</v>
      </c>
      <c r="C1230" t="s">
        <v>847</v>
      </c>
      <c r="D1230" t="s">
        <v>753</v>
      </c>
      <c r="E1230" t="s">
        <v>472</v>
      </c>
      <c r="F1230" t="s">
        <v>470</v>
      </c>
      <c r="G1230" t="s">
        <v>782</v>
      </c>
      <c r="H1230" t="s">
        <v>472</v>
      </c>
      <c r="I1230">
        <v>2014699</v>
      </c>
      <c r="J1230" t="s">
        <v>842</v>
      </c>
      <c r="K1230" t="s">
        <v>472</v>
      </c>
      <c r="L1230" t="s">
        <v>843</v>
      </c>
      <c r="M1230" t="s">
        <v>723</v>
      </c>
      <c r="N1230" t="s">
        <v>813</v>
      </c>
      <c r="O1230" t="s">
        <v>24</v>
      </c>
      <c r="P1230" t="s">
        <v>19</v>
      </c>
      <c r="Q1230">
        <v>386.39</v>
      </c>
      <c r="R1230">
        <v>0</v>
      </c>
      <c r="S1230" t="str">
        <f t="shared" si="19"/>
        <v>上海耳序信息技术有限公司-四部上海拍拍贷金融信息服务有限公司信息流</v>
      </c>
      <c r="T1230" t="e">
        <f>VLOOKUP(S:S,[1]Sheet1!N:N,1,0)</f>
        <v>#N/A</v>
      </c>
    </row>
    <row r="1231" spans="1:20" x14ac:dyDescent="0.15">
      <c r="A1231">
        <v>20230417</v>
      </c>
      <c r="B1231">
        <v>37669448</v>
      </c>
      <c r="C1231" t="s">
        <v>847</v>
      </c>
      <c r="D1231" t="s">
        <v>753</v>
      </c>
      <c r="E1231" t="s">
        <v>472</v>
      </c>
      <c r="F1231" t="s">
        <v>470</v>
      </c>
      <c r="G1231" t="s">
        <v>782</v>
      </c>
      <c r="H1231" t="s">
        <v>472</v>
      </c>
      <c r="I1231">
        <v>2014699</v>
      </c>
      <c r="J1231" t="s">
        <v>842</v>
      </c>
      <c r="K1231" t="s">
        <v>472</v>
      </c>
      <c r="L1231" t="s">
        <v>843</v>
      </c>
      <c r="M1231" t="s">
        <v>723</v>
      </c>
      <c r="N1231" t="s">
        <v>813</v>
      </c>
      <c r="O1231" t="s">
        <v>24</v>
      </c>
      <c r="P1231" t="s">
        <v>19</v>
      </c>
      <c r="Q1231">
        <v>218.54</v>
      </c>
      <c r="R1231">
        <v>0</v>
      </c>
      <c r="S1231" t="str">
        <f t="shared" si="19"/>
        <v>上海耳序信息技术有限公司-四部上海拍拍贷金融信息服务有限公司信息流</v>
      </c>
      <c r="T1231" t="e">
        <f>VLOOKUP(S:S,[1]Sheet1!N:N,1,0)</f>
        <v>#N/A</v>
      </c>
    </row>
    <row r="1232" spans="1:20" x14ac:dyDescent="0.15">
      <c r="A1232">
        <v>20230418</v>
      </c>
      <c r="B1232">
        <v>37669448</v>
      </c>
      <c r="C1232" t="s">
        <v>847</v>
      </c>
      <c r="D1232" t="s">
        <v>753</v>
      </c>
      <c r="E1232" t="s">
        <v>472</v>
      </c>
      <c r="F1232" t="s">
        <v>470</v>
      </c>
      <c r="G1232" t="s">
        <v>782</v>
      </c>
      <c r="H1232" t="s">
        <v>472</v>
      </c>
      <c r="I1232">
        <v>2014699</v>
      </c>
      <c r="J1232" t="s">
        <v>842</v>
      </c>
      <c r="K1232" t="s">
        <v>472</v>
      </c>
      <c r="L1232" t="s">
        <v>843</v>
      </c>
      <c r="M1232" t="s">
        <v>723</v>
      </c>
      <c r="N1232" t="s">
        <v>813</v>
      </c>
      <c r="O1232" t="s">
        <v>24</v>
      </c>
      <c r="P1232" t="s">
        <v>19</v>
      </c>
      <c r="Q1232">
        <v>214.22</v>
      </c>
      <c r="R1232">
        <v>0</v>
      </c>
      <c r="S1232" t="str">
        <f t="shared" si="19"/>
        <v>上海耳序信息技术有限公司-四部上海拍拍贷金融信息服务有限公司信息流</v>
      </c>
      <c r="T1232" t="e">
        <f>VLOOKUP(S:S,[1]Sheet1!N:N,1,0)</f>
        <v>#N/A</v>
      </c>
    </row>
    <row r="1233" spans="1:20" x14ac:dyDescent="0.15">
      <c r="A1233">
        <v>20230419</v>
      </c>
      <c r="B1233">
        <v>37669448</v>
      </c>
      <c r="C1233" t="s">
        <v>847</v>
      </c>
      <c r="D1233" t="s">
        <v>753</v>
      </c>
      <c r="E1233" t="s">
        <v>472</v>
      </c>
      <c r="F1233" t="s">
        <v>470</v>
      </c>
      <c r="G1233" t="s">
        <v>782</v>
      </c>
      <c r="H1233" t="s">
        <v>472</v>
      </c>
      <c r="I1233">
        <v>2014699</v>
      </c>
      <c r="J1233" t="s">
        <v>842</v>
      </c>
      <c r="K1233" t="s">
        <v>472</v>
      </c>
      <c r="L1233" t="s">
        <v>843</v>
      </c>
      <c r="M1233" t="s">
        <v>723</v>
      </c>
      <c r="N1233" t="s">
        <v>813</v>
      </c>
      <c r="O1233" t="s">
        <v>24</v>
      </c>
      <c r="P1233" t="s">
        <v>19</v>
      </c>
      <c r="Q1233">
        <v>627.38</v>
      </c>
      <c r="R1233">
        <v>0</v>
      </c>
      <c r="S1233" t="str">
        <f t="shared" si="19"/>
        <v>上海耳序信息技术有限公司-四部上海拍拍贷金融信息服务有限公司信息流</v>
      </c>
      <c r="T1233" t="e">
        <f>VLOOKUP(S:S,[1]Sheet1!N:N,1,0)</f>
        <v>#N/A</v>
      </c>
    </row>
    <row r="1234" spans="1:20" x14ac:dyDescent="0.15">
      <c r="A1234">
        <v>20230420</v>
      </c>
      <c r="B1234">
        <v>37669448</v>
      </c>
      <c r="C1234" t="s">
        <v>847</v>
      </c>
      <c r="D1234" t="s">
        <v>753</v>
      </c>
      <c r="E1234" t="s">
        <v>472</v>
      </c>
      <c r="F1234" t="s">
        <v>470</v>
      </c>
      <c r="G1234" t="s">
        <v>782</v>
      </c>
      <c r="H1234" t="s">
        <v>472</v>
      </c>
      <c r="I1234">
        <v>2014699</v>
      </c>
      <c r="J1234" t="s">
        <v>842</v>
      </c>
      <c r="K1234" t="s">
        <v>472</v>
      </c>
      <c r="L1234" t="s">
        <v>843</v>
      </c>
      <c r="M1234" t="s">
        <v>723</v>
      </c>
      <c r="N1234" t="s">
        <v>813</v>
      </c>
      <c r="O1234" t="s">
        <v>24</v>
      </c>
      <c r="P1234" t="s">
        <v>19</v>
      </c>
      <c r="Q1234">
        <v>124.44</v>
      </c>
      <c r="R1234">
        <v>0</v>
      </c>
      <c r="S1234" t="str">
        <f t="shared" si="19"/>
        <v>上海耳序信息技术有限公司-四部上海拍拍贷金融信息服务有限公司信息流</v>
      </c>
      <c r="T1234" t="e">
        <f>VLOOKUP(S:S,[1]Sheet1!N:N,1,0)</f>
        <v>#N/A</v>
      </c>
    </row>
    <row r="1235" spans="1:20" x14ac:dyDescent="0.15">
      <c r="A1235">
        <v>20230421</v>
      </c>
      <c r="B1235">
        <v>37669448</v>
      </c>
      <c r="C1235" t="s">
        <v>847</v>
      </c>
      <c r="D1235" t="s">
        <v>753</v>
      </c>
      <c r="E1235" t="s">
        <v>472</v>
      </c>
      <c r="F1235" t="s">
        <v>470</v>
      </c>
      <c r="G1235" t="s">
        <v>782</v>
      </c>
      <c r="H1235" t="s">
        <v>472</v>
      </c>
      <c r="I1235">
        <v>2014699</v>
      </c>
      <c r="J1235" t="s">
        <v>842</v>
      </c>
      <c r="K1235" t="s">
        <v>472</v>
      </c>
      <c r="L1235" t="s">
        <v>843</v>
      </c>
      <c r="M1235" t="s">
        <v>723</v>
      </c>
      <c r="N1235" t="s">
        <v>813</v>
      </c>
      <c r="O1235" t="s">
        <v>24</v>
      </c>
      <c r="P1235" t="s">
        <v>19</v>
      </c>
      <c r="Q1235">
        <v>81.319999999999993</v>
      </c>
      <c r="R1235">
        <v>0</v>
      </c>
      <c r="S1235" t="str">
        <f t="shared" si="19"/>
        <v>上海耳序信息技术有限公司-四部上海拍拍贷金融信息服务有限公司信息流</v>
      </c>
      <c r="T1235" t="e">
        <f>VLOOKUP(S:S,[1]Sheet1!N:N,1,0)</f>
        <v>#N/A</v>
      </c>
    </row>
    <row r="1236" spans="1:20" x14ac:dyDescent="0.15">
      <c r="A1236">
        <v>20230401</v>
      </c>
      <c r="B1236">
        <v>37670029</v>
      </c>
      <c r="C1236" t="s">
        <v>848</v>
      </c>
      <c r="D1236" t="s">
        <v>732</v>
      </c>
      <c r="E1236" t="s">
        <v>498</v>
      </c>
      <c r="F1236" t="s">
        <v>497</v>
      </c>
      <c r="G1236" t="s">
        <v>810</v>
      </c>
      <c r="H1236" t="s">
        <v>498</v>
      </c>
      <c r="I1236">
        <v>2118167</v>
      </c>
      <c r="J1236" t="s">
        <v>811</v>
      </c>
      <c r="K1236" t="s">
        <v>498</v>
      </c>
      <c r="L1236" t="s">
        <v>812</v>
      </c>
      <c r="M1236" t="s">
        <v>723</v>
      </c>
      <c r="N1236" t="s">
        <v>813</v>
      </c>
      <c r="O1236" t="s">
        <v>24</v>
      </c>
      <c r="P1236" t="s">
        <v>19</v>
      </c>
      <c r="Q1236">
        <v>2027.52</v>
      </c>
      <c r="R1236">
        <v>2027.52</v>
      </c>
      <c r="S1236" t="str">
        <f t="shared" si="19"/>
        <v>薯一薯二文化传媒（上海）有限公司行吟信息科技(上海)有限公司信息流</v>
      </c>
      <c r="T1236" t="e">
        <f>VLOOKUP(S:S,[1]Sheet1!N:N,1,0)</f>
        <v>#N/A</v>
      </c>
    </row>
    <row r="1237" spans="1:20" x14ac:dyDescent="0.15">
      <c r="A1237">
        <v>20230402</v>
      </c>
      <c r="B1237">
        <v>37670029</v>
      </c>
      <c r="C1237" t="s">
        <v>848</v>
      </c>
      <c r="D1237" t="s">
        <v>732</v>
      </c>
      <c r="E1237" t="s">
        <v>498</v>
      </c>
      <c r="F1237" t="s">
        <v>497</v>
      </c>
      <c r="G1237" t="s">
        <v>810</v>
      </c>
      <c r="H1237" t="s">
        <v>498</v>
      </c>
      <c r="I1237">
        <v>2118167</v>
      </c>
      <c r="J1237" t="s">
        <v>811</v>
      </c>
      <c r="K1237" t="s">
        <v>498</v>
      </c>
      <c r="L1237" t="s">
        <v>812</v>
      </c>
      <c r="M1237" t="s">
        <v>723</v>
      </c>
      <c r="N1237" t="s">
        <v>813</v>
      </c>
      <c r="O1237" t="s">
        <v>24</v>
      </c>
      <c r="P1237" t="s">
        <v>19</v>
      </c>
      <c r="Q1237">
        <v>2029.52</v>
      </c>
      <c r="R1237">
        <v>2029.52</v>
      </c>
      <c r="S1237" t="str">
        <f t="shared" si="19"/>
        <v>薯一薯二文化传媒（上海）有限公司行吟信息科技(上海)有限公司信息流</v>
      </c>
      <c r="T1237" t="e">
        <f>VLOOKUP(S:S,[1]Sheet1!N:N,1,0)</f>
        <v>#N/A</v>
      </c>
    </row>
    <row r="1238" spans="1:20" x14ac:dyDescent="0.15">
      <c r="A1238">
        <v>20230403</v>
      </c>
      <c r="B1238">
        <v>37670029</v>
      </c>
      <c r="C1238" t="s">
        <v>848</v>
      </c>
      <c r="D1238" t="s">
        <v>732</v>
      </c>
      <c r="E1238" t="s">
        <v>498</v>
      </c>
      <c r="F1238" t="s">
        <v>497</v>
      </c>
      <c r="G1238" t="s">
        <v>810</v>
      </c>
      <c r="H1238" t="s">
        <v>498</v>
      </c>
      <c r="I1238">
        <v>2118167</v>
      </c>
      <c r="J1238" t="s">
        <v>811</v>
      </c>
      <c r="K1238" t="s">
        <v>498</v>
      </c>
      <c r="L1238" t="s">
        <v>812</v>
      </c>
      <c r="M1238" t="s">
        <v>723</v>
      </c>
      <c r="N1238" t="s">
        <v>813</v>
      </c>
      <c r="O1238" t="s">
        <v>24</v>
      </c>
      <c r="P1238" t="s">
        <v>19</v>
      </c>
      <c r="Q1238">
        <v>1004.18</v>
      </c>
      <c r="R1238">
        <v>1004.18</v>
      </c>
      <c r="S1238" t="str">
        <f t="shared" si="19"/>
        <v>薯一薯二文化传媒（上海）有限公司行吟信息科技(上海)有限公司信息流</v>
      </c>
      <c r="T1238" t="e">
        <f>VLOOKUP(S:S,[1]Sheet1!N:N,1,0)</f>
        <v>#N/A</v>
      </c>
    </row>
    <row r="1239" spans="1:20" x14ac:dyDescent="0.15">
      <c r="A1239">
        <v>20230404</v>
      </c>
      <c r="B1239">
        <v>37670029</v>
      </c>
      <c r="C1239" t="s">
        <v>848</v>
      </c>
      <c r="D1239" t="s">
        <v>732</v>
      </c>
      <c r="E1239" t="s">
        <v>498</v>
      </c>
      <c r="F1239" t="s">
        <v>497</v>
      </c>
      <c r="G1239" t="s">
        <v>810</v>
      </c>
      <c r="H1239" t="s">
        <v>498</v>
      </c>
      <c r="I1239">
        <v>2118167</v>
      </c>
      <c r="J1239" t="s">
        <v>811</v>
      </c>
      <c r="K1239" t="s">
        <v>498</v>
      </c>
      <c r="L1239" t="s">
        <v>812</v>
      </c>
      <c r="M1239" t="s">
        <v>723</v>
      </c>
      <c r="N1239" t="s">
        <v>813</v>
      </c>
      <c r="O1239" t="s">
        <v>24</v>
      </c>
      <c r="P1239" t="s">
        <v>19</v>
      </c>
      <c r="Q1239">
        <v>1306.42</v>
      </c>
      <c r="R1239">
        <v>1306.42</v>
      </c>
      <c r="S1239" t="str">
        <f t="shared" si="19"/>
        <v>薯一薯二文化传媒（上海）有限公司行吟信息科技(上海)有限公司信息流</v>
      </c>
      <c r="T1239" t="e">
        <f>VLOOKUP(S:S,[1]Sheet1!N:N,1,0)</f>
        <v>#N/A</v>
      </c>
    </row>
    <row r="1240" spans="1:20" x14ac:dyDescent="0.15">
      <c r="A1240">
        <v>20230405</v>
      </c>
      <c r="B1240">
        <v>37670029</v>
      </c>
      <c r="C1240" t="s">
        <v>848</v>
      </c>
      <c r="D1240" t="s">
        <v>732</v>
      </c>
      <c r="E1240" t="s">
        <v>498</v>
      </c>
      <c r="F1240" t="s">
        <v>497</v>
      </c>
      <c r="G1240" t="s">
        <v>810</v>
      </c>
      <c r="H1240" t="s">
        <v>498</v>
      </c>
      <c r="I1240">
        <v>2118167</v>
      </c>
      <c r="J1240" t="s">
        <v>811</v>
      </c>
      <c r="K1240" t="s">
        <v>498</v>
      </c>
      <c r="L1240" t="s">
        <v>812</v>
      </c>
      <c r="M1240" t="s">
        <v>723</v>
      </c>
      <c r="N1240" t="s">
        <v>813</v>
      </c>
      <c r="O1240" t="s">
        <v>24</v>
      </c>
      <c r="P1240" t="s">
        <v>19</v>
      </c>
      <c r="Q1240">
        <v>2008.22</v>
      </c>
      <c r="R1240">
        <v>2008.22</v>
      </c>
      <c r="S1240" t="str">
        <f t="shared" si="19"/>
        <v>薯一薯二文化传媒（上海）有限公司行吟信息科技(上海)有限公司信息流</v>
      </c>
      <c r="T1240" t="e">
        <f>VLOOKUP(S:S,[1]Sheet1!N:N,1,0)</f>
        <v>#N/A</v>
      </c>
    </row>
    <row r="1241" spans="1:20" x14ac:dyDescent="0.15">
      <c r="A1241">
        <v>20230406</v>
      </c>
      <c r="B1241">
        <v>37670029</v>
      </c>
      <c r="C1241" t="s">
        <v>848</v>
      </c>
      <c r="D1241" t="s">
        <v>732</v>
      </c>
      <c r="E1241" t="s">
        <v>498</v>
      </c>
      <c r="F1241" t="s">
        <v>497</v>
      </c>
      <c r="G1241" t="s">
        <v>810</v>
      </c>
      <c r="H1241" t="s">
        <v>498</v>
      </c>
      <c r="I1241">
        <v>2118167</v>
      </c>
      <c r="J1241" t="s">
        <v>811</v>
      </c>
      <c r="K1241" t="s">
        <v>498</v>
      </c>
      <c r="L1241" t="s">
        <v>812</v>
      </c>
      <c r="M1241" t="s">
        <v>723</v>
      </c>
      <c r="N1241" t="s">
        <v>813</v>
      </c>
      <c r="O1241" t="s">
        <v>24</v>
      </c>
      <c r="P1241" t="s">
        <v>19</v>
      </c>
      <c r="Q1241">
        <v>960.63</v>
      </c>
      <c r="R1241">
        <v>960.63</v>
      </c>
      <c r="S1241" t="str">
        <f t="shared" si="19"/>
        <v>薯一薯二文化传媒（上海）有限公司行吟信息科技(上海)有限公司信息流</v>
      </c>
      <c r="T1241" t="e">
        <f>VLOOKUP(S:S,[1]Sheet1!N:N,1,0)</f>
        <v>#N/A</v>
      </c>
    </row>
    <row r="1242" spans="1:20" x14ac:dyDescent="0.15">
      <c r="A1242">
        <v>20230407</v>
      </c>
      <c r="B1242">
        <v>37670029</v>
      </c>
      <c r="C1242" t="s">
        <v>848</v>
      </c>
      <c r="D1242" t="s">
        <v>732</v>
      </c>
      <c r="E1242" t="s">
        <v>498</v>
      </c>
      <c r="F1242" t="s">
        <v>497</v>
      </c>
      <c r="G1242" t="s">
        <v>810</v>
      </c>
      <c r="H1242" t="s">
        <v>498</v>
      </c>
      <c r="I1242">
        <v>2118167</v>
      </c>
      <c r="J1242" t="s">
        <v>811</v>
      </c>
      <c r="K1242" t="s">
        <v>498</v>
      </c>
      <c r="L1242" t="s">
        <v>812</v>
      </c>
      <c r="M1242" t="s">
        <v>723</v>
      </c>
      <c r="N1242" t="s">
        <v>813</v>
      </c>
      <c r="O1242" t="s">
        <v>24</v>
      </c>
      <c r="P1242" t="s">
        <v>19</v>
      </c>
      <c r="Q1242">
        <v>928.94</v>
      </c>
      <c r="R1242">
        <v>928.94</v>
      </c>
      <c r="S1242" t="str">
        <f t="shared" si="19"/>
        <v>薯一薯二文化传媒（上海）有限公司行吟信息科技(上海)有限公司信息流</v>
      </c>
      <c r="T1242" t="e">
        <f>VLOOKUP(S:S,[1]Sheet1!N:N,1,0)</f>
        <v>#N/A</v>
      </c>
    </row>
    <row r="1243" spans="1:20" x14ac:dyDescent="0.15">
      <c r="A1243">
        <v>20230408</v>
      </c>
      <c r="B1243">
        <v>37670029</v>
      </c>
      <c r="C1243" t="s">
        <v>848</v>
      </c>
      <c r="D1243" t="s">
        <v>732</v>
      </c>
      <c r="E1243" t="s">
        <v>498</v>
      </c>
      <c r="F1243" t="s">
        <v>497</v>
      </c>
      <c r="G1243" t="s">
        <v>810</v>
      </c>
      <c r="H1243" t="s">
        <v>498</v>
      </c>
      <c r="I1243">
        <v>2118167</v>
      </c>
      <c r="J1243" t="s">
        <v>811</v>
      </c>
      <c r="K1243" t="s">
        <v>498</v>
      </c>
      <c r="L1243" t="s">
        <v>812</v>
      </c>
      <c r="M1243" t="s">
        <v>723</v>
      </c>
      <c r="N1243" t="s">
        <v>813</v>
      </c>
      <c r="O1243" t="s">
        <v>24</v>
      </c>
      <c r="P1243" t="s">
        <v>19</v>
      </c>
      <c r="Q1243">
        <v>2011.68</v>
      </c>
      <c r="R1243">
        <v>2011.68</v>
      </c>
      <c r="S1243" t="str">
        <f t="shared" si="19"/>
        <v>薯一薯二文化传媒（上海）有限公司行吟信息科技(上海)有限公司信息流</v>
      </c>
      <c r="T1243" t="e">
        <f>VLOOKUP(S:S,[1]Sheet1!N:N,1,0)</f>
        <v>#N/A</v>
      </c>
    </row>
    <row r="1244" spans="1:20" x14ac:dyDescent="0.15">
      <c r="A1244">
        <v>20230409</v>
      </c>
      <c r="B1244">
        <v>37670029</v>
      </c>
      <c r="C1244" t="s">
        <v>848</v>
      </c>
      <c r="D1244" t="s">
        <v>732</v>
      </c>
      <c r="E1244" t="s">
        <v>498</v>
      </c>
      <c r="F1244" t="s">
        <v>497</v>
      </c>
      <c r="G1244" t="s">
        <v>810</v>
      </c>
      <c r="H1244" t="s">
        <v>498</v>
      </c>
      <c r="I1244">
        <v>2118167</v>
      </c>
      <c r="J1244" t="s">
        <v>811</v>
      </c>
      <c r="K1244" t="s">
        <v>498</v>
      </c>
      <c r="L1244" t="s">
        <v>812</v>
      </c>
      <c r="M1244" t="s">
        <v>723</v>
      </c>
      <c r="N1244" t="s">
        <v>813</v>
      </c>
      <c r="O1244" t="s">
        <v>24</v>
      </c>
      <c r="P1244" t="s">
        <v>19</v>
      </c>
      <c r="Q1244">
        <v>2028.24</v>
      </c>
      <c r="R1244">
        <v>2028.24</v>
      </c>
      <c r="S1244" t="str">
        <f t="shared" si="19"/>
        <v>薯一薯二文化传媒（上海）有限公司行吟信息科技(上海)有限公司信息流</v>
      </c>
      <c r="T1244" t="e">
        <f>VLOOKUP(S:S,[1]Sheet1!N:N,1,0)</f>
        <v>#N/A</v>
      </c>
    </row>
    <row r="1245" spans="1:20" x14ac:dyDescent="0.15">
      <c r="A1245">
        <v>20230410</v>
      </c>
      <c r="B1245">
        <v>37670029</v>
      </c>
      <c r="C1245" t="s">
        <v>848</v>
      </c>
      <c r="D1245" t="s">
        <v>732</v>
      </c>
      <c r="E1245" t="s">
        <v>498</v>
      </c>
      <c r="F1245" t="s">
        <v>497</v>
      </c>
      <c r="G1245" t="s">
        <v>810</v>
      </c>
      <c r="H1245" t="s">
        <v>498</v>
      </c>
      <c r="I1245">
        <v>2118167</v>
      </c>
      <c r="J1245" t="s">
        <v>811</v>
      </c>
      <c r="K1245" t="s">
        <v>498</v>
      </c>
      <c r="L1245" t="s">
        <v>812</v>
      </c>
      <c r="M1245" t="s">
        <v>723</v>
      </c>
      <c r="N1245" t="s">
        <v>813</v>
      </c>
      <c r="O1245" t="s">
        <v>24</v>
      </c>
      <c r="P1245" t="s">
        <v>19</v>
      </c>
      <c r="Q1245">
        <v>1348.82</v>
      </c>
      <c r="R1245">
        <v>1348.82</v>
      </c>
      <c r="S1245" t="str">
        <f t="shared" si="19"/>
        <v>薯一薯二文化传媒（上海）有限公司行吟信息科技(上海)有限公司信息流</v>
      </c>
      <c r="T1245" t="e">
        <f>VLOOKUP(S:S,[1]Sheet1!N:N,1,0)</f>
        <v>#N/A</v>
      </c>
    </row>
    <row r="1246" spans="1:20" x14ac:dyDescent="0.15">
      <c r="A1246">
        <v>20230411</v>
      </c>
      <c r="B1246">
        <v>37670029</v>
      </c>
      <c r="C1246" t="s">
        <v>848</v>
      </c>
      <c r="D1246" t="s">
        <v>732</v>
      </c>
      <c r="E1246" t="s">
        <v>498</v>
      </c>
      <c r="F1246" t="s">
        <v>497</v>
      </c>
      <c r="G1246" t="s">
        <v>810</v>
      </c>
      <c r="H1246" t="s">
        <v>498</v>
      </c>
      <c r="I1246">
        <v>2118167</v>
      </c>
      <c r="J1246" t="s">
        <v>811</v>
      </c>
      <c r="K1246" t="s">
        <v>498</v>
      </c>
      <c r="L1246" t="s">
        <v>812</v>
      </c>
      <c r="M1246" t="s">
        <v>723</v>
      </c>
      <c r="N1246" t="s">
        <v>813</v>
      </c>
      <c r="O1246" t="s">
        <v>24</v>
      </c>
      <c r="P1246" t="s">
        <v>19</v>
      </c>
      <c r="Q1246">
        <v>1281.9000000000001</v>
      </c>
      <c r="R1246">
        <v>1281.9000000000001</v>
      </c>
      <c r="S1246" t="str">
        <f t="shared" si="19"/>
        <v>薯一薯二文化传媒（上海）有限公司行吟信息科技(上海)有限公司信息流</v>
      </c>
      <c r="T1246" t="e">
        <f>VLOOKUP(S:S,[1]Sheet1!N:N,1,0)</f>
        <v>#N/A</v>
      </c>
    </row>
    <row r="1247" spans="1:20" x14ac:dyDescent="0.15">
      <c r="A1247">
        <v>20230412</v>
      </c>
      <c r="B1247">
        <v>37670029</v>
      </c>
      <c r="C1247" t="s">
        <v>848</v>
      </c>
      <c r="D1247" t="s">
        <v>732</v>
      </c>
      <c r="E1247" t="s">
        <v>498</v>
      </c>
      <c r="F1247" t="s">
        <v>497</v>
      </c>
      <c r="G1247" t="s">
        <v>810</v>
      </c>
      <c r="H1247" t="s">
        <v>498</v>
      </c>
      <c r="I1247">
        <v>2118167</v>
      </c>
      <c r="J1247" t="s">
        <v>811</v>
      </c>
      <c r="K1247" t="s">
        <v>498</v>
      </c>
      <c r="L1247" t="s">
        <v>812</v>
      </c>
      <c r="M1247" t="s">
        <v>723</v>
      </c>
      <c r="N1247" t="s">
        <v>813</v>
      </c>
      <c r="O1247" t="s">
        <v>24</v>
      </c>
      <c r="P1247" t="s">
        <v>19</v>
      </c>
      <c r="Q1247">
        <v>1128.55</v>
      </c>
      <c r="R1247">
        <v>1128.55</v>
      </c>
      <c r="S1247" t="str">
        <f t="shared" si="19"/>
        <v>薯一薯二文化传媒（上海）有限公司行吟信息科技(上海)有限公司信息流</v>
      </c>
      <c r="T1247" t="e">
        <f>VLOOKUP(S:S,[1]Sheet1!N:N,1,0)</f>
        <v>#N/A</v>
      </c>
    </row>
    <row r="1248" spans="1:20" x14ac:dyDescent="0.15">
      <c r="A1248">
        <v>20230413</v>
      </c>
      <c r="B1248">
        <v>37670029</v>
      </c>
      <c r="C1248" t="s">
        <v>848</v>
      </c>
      <c r="D1248" t="s">
        <v>732</v>
      </c>
      <c r="E1248" t="s">
        <v>498</v>
      </c>
      <c r="F1248" t="s">
        <v>497</v>
      </c>
      <c r="G1248" t="s">
        <v>810</v>
      </c>
      <c r="H1248" t="s">
        <v>498</v>
      </c>
      <c r="I1248">
        <v>2118167</v>
      </c>
      <c r="J1248" t="s">
        <v>811</v>
      </c>
      <c r="K1248" t="s">
        <v>498</v>
      </c>
      <c r="L1248" t="s">
        <v>812</v>
      </c>
      <c r="M1248" t="s">
        <v>723</v>
      </c>
      <c r="N1248" t="s">
        <v>813</v>
      </c>
      <c r="O1248" t="s">
        <v>24</v>
      </c>
      <c r="P1248" t="s">
        <v>19</v>
      </c>
      <c r="Q1248">
        <v>1068.95</v>
      </c>
      <c r="R1248">
        <v>1068.95</v>
      </c>
      <c r="S1248" t="str">
        <f t="shared" si="19"/>
        <v>薯一薯二文化传媒（上海）有限公司行吟信息科技(上海)有限公司信息流</v>
      </c>
      <c r="T1248" t="e">
        <f>VLOOKUP(S:S,[1]Sheet1!N:N,1,0)</f>
        <v>#N/A</v>
      </c>
    </row>
    <row r="1249" spans="1:20" x14ac:dyDescent="0.15">
      <c r="A1249">
        <v>20230414</v>
      </c>
      <c r="B1249">
        <v>37670029</v>
      </c>
      <c r="C1249" t="s">
        <v>848</v>
      </c>
      <c r="D1249" t="s">
        <v>732</v>
      </c>
      <c r="E1249" t="s">
        <v>498</v>
      </c>
      <c r="F1249" t="s">
        <v>497</v>
      </c>
      <c r="G1249" t="s">
        <v>810</v>
      </c>
      <c r="H1249" t="s">
        <v>498</v>
      </c>
      <c r="I1249">
        <v>2118167</v>
      </c>
      <c r="J1249" t="s">
        <v>811</v>
      </c>
      <c r="K1249" t="s">
        <v>498</v>
      </c>
      <c r="L1249" t="s">
        <v>812</v>
      </c>
      <c r="M1249" t="s">
        <v>723</v>
      </c>
      <c r="N1249" t="s">
        <v>813</v>
      </c>
      <c r="O1249" t="s">
        <v>24</v>
      </c>
      <c r="P1249" t="s">
        <v>19</v>
      </c>
      <c r="Q1249">
        <v>1094.71</v>
      </c>
      <c r="R1249">
        <v>1094.71</v>
      </c>
      <c r="S1249" t="str">
        <f t="shared" si="19"/>
        <v>薯一薯二文化传媒（上海）有限公司行吟信息科技(上海)有限公司信息流</v>
      </c>
      <c r="T1249" t="e">
        <f>VLOOKUP(S:S,[1]Sheet1!N:N,1,0)</f>
        <v>#N/A</v>
      </c>
    </row>
    <row r="1250" spans="1:20" x14ac:dyDescent="0.15">
      <c r="A1250">
        <v>20230415</v>
      </c>
      <c r="B1250">
        <v>37670029</v>
      </c>
      <c r="C1250" t="s">
        <v>848</v>
      </c>
      <c r="D1250" t="s">
        <v>732</v>
      </c>
      <c r="E1250" t="s">
        <v>498</v>
      </c>
      <c r="F1250" t="s">
        <v>497</v>
      </c>
      <c r="G1250" t="s">
        <v>810</v>
      </c>
      <c r="H1250" t="s">
        <v>498</v>
      </c>
      <c r="I1250">
        <v>2118167</v>
      </c>
      <c r="J1250" t="s">
        <v>811</v>
      </c>
      <c r="K1250" t="s">
        <v>498</v>
      </c>
      <c r="L1250" t="s">
        <v>812</v>
      </c>
      <c r="M1250" t="s">
        <v>723</v>
      </c>
      <c r="N1250" t="s">
        <v>813</v>
      </c>
      <c r="O1250" t="s">
        <v>24</v>
      </c>
      <c r="P1250" t="s">
        <v>19</v>
      </c>
      <c r="Q1250">
        <v>2636.93</v>
      </c>
      <c r="R1250">
        <v>2636.93</v>
      </c>
      <c r="S1250" t="str">
        <f t="shared" si="19"/>
        <v>薯一薯二文化传媒（上海）有限公司行吟信息科技(上海)有限公司信息流</v>
      </c>
      <c r="T1250" t="e">
        <f>VLOOKUP(S:S,[1]Sheet1!N:N,1,0)</f>
        <v>#N/A</v>
      </c>
    </row>
    <row r="1251" spans="1:20" x14ac:dyDescent="0.15">
      <c r="A1251">
        <v>20230416</v>
      </c>
      <c r="B1251">
        <v>37670029</v>
      </c>
      <c r="C1251" t="s">
        <v>848</v>
      </c>
      <c r="D1251" t="s">
        <v>732</v>
      </c>
      <c r="E1251" t="s">
        <v>498</v>
      </c>
      <c r="F1251" t="s">
        <v>497</v>
      </c>
      <c r="G1251" t="s">
        <v>810</v>
      </c>
      <c r="H1251" t="s">
        <v>498</v>
      </c>
      <c r="I1251">
        <v>2118167</v>
      </c>
      <c r="J1251" t="s">
        <v>811</v>
      </c>
      <c r="K1251" t="s">
        <v>498</v>
      </c>
      <c r="L1251" t="s">
        <v>812</v>
      </c>
      <c r="M1251" t="s">
        <v>723</v>
      </c>
      <c r="N1251" t="s">
        <v>813</v>
      </c>
      <c r="O1251" t="s">
        <v>24</v>
      </c>
      <c r="P1251" t="s">
        <v>19</v>
      </c>
      <c r="Q1251">
        <v>2770.38</v>
      </c>
      <c r="R1251">
        <v>2770.38</v>
      </c>
      <c r="S1251" t="str">
        <f t="shared" si="19"/>
        <v>薯一薯二文化传媒（上海）有限公司行吟信息科技(上海)有限公司信息流</v>
      </c>
      <c r="T1251" t="e">
        <f>VLOOKUP(S:S,[1]Sheet1!N:N,1,0)</f>
        <v>#N/A</v>
      </c>
    </row>
    <row r="1252" spans="1:20" x14ac:dyDescent="0.15">
      <c r="A1252">
        <v>20230417</v>
      </c>
      <c r="B1252">
        <v>37670029</v>
      </c>
      <c r="C1252" t="s">
        <v>848</v>
      </c>
      <c r="D1252" t="s">
        <v>732</v>
      </c>
      <c r="E1252" t="s">
        <v>498</v>
      </c>
      <c r="F1252" t="s">
        <v>497</v>
      </c>
      <c r="G1252" t="s">
        <v>810</v>
      </c>
      <c r="H1252" t="s">
        <v>498</v>
      </c>
      <c r="I1252">
        <v>2118167</v>
      </c>
      <c r="J1252" t="s">
        <v>811</v>
      </c>
      <c r="K1252" t="s">
        <v>498</v>
      </c>
      <c r="L1252" t="s">
        <v>812</v>
      </c>
      <c r="M1252" t="s">
        <v>723</v>
      </c>
      <c r="N1252" t="s">
        <v>813</v>
      </c>
      <c r="O1252" t="s">
        <v>24</v>
      </c>
      <c r="P1252" t="s">
        <v>19</v>
      </c>
      <c r="Q1252">
        <v>834.62</v>
      </c>
      <c r="R1252">
        <v>834.62</v>
      </c>
      <c r="S1252" t="str">
        <f t="shared" si="19"/>
        <v>薯一薯二文化传媒（上海）有限公司行吟信息科技(上海)有限公司信息流</v>
      </c>
      <c r="T1252" t="e">
        <f>VLOOKUP(S:S,[1]Sheet1!N:N,1,0)</f>
        <v>#N/A</v>
      </c>
    </row>
    <row r="1253" spans="1:20" x14ac:dyDescent="0.15">
      <c r="A1253">
        <v>20230418</v>
      </c>
      <c r="B1253">
        <v>37670029</v>
      </c>
      <c r="C1253" t="s">
        <v>848</v>
      </c>
      <c r="D1253" t="s">
        <v>732</v>
      </c>
      <c r="E1253" t="s">
        <v>498</v>
      </c>
      <c r="F1253" t="s">
        <v>497</v>
      </c>
      <c r="G1253" t="s">
        <v>810</v>
      </c>
      <c r="H1253" t="s">
        <v>498</v>
      </c>
      <c r="I1253">
        <v>2118167</v>
      </c>
      <c r="J1253" t="s">
        <v>811</v>
      </c>
      <c r="K1253" t="s">
        <v>498</v>
      </c>
      <c r="L1253" t="s">
        <v>812</v>
      </c>
      <c r="M1253" t="s">
        <v>723</v>
      </c>
      <c r="N1253" t="s">
        <v>813</v>
      </c>
      <c r="O1253" t="s">
        <v>24</v>
      </c>
      <c r="P1253" t="s">
        <v>19</v>
      </c>
      <c r="Q1253">
        <v>1265.53</v>
      </c>
      <c r="R1253">
        <v>1265.53</v>
      </c>
      <c r="S1253" t="str">
        <f t="shared" si="19"/>
        <v>薯一薯二文化传媒（上海）有限公司行吟信息科技(上海)有限公司信息流</v>
      </c>
      <c r="T1253" t="e">
        <f>VLOOKUP(S:S,[1]Sheet1!N:N,1,0)</f>
        <v>#N/A</v>
      </c>
    </row>
    <row r="1254" spans="1:20" x14ac:dyDescent="0.15">
      <c r="A1254">
        <v>20230419</v>
      </c>
      <c r="B1254">
        <v>37670029</v>
      </c>
      <c r="C1254" t="s">
        <v>848</v>
      </c>
      <c r="D1254" t="s">
        <v>732</v>
      </c>
      <c r="E1254" t="s">
        <v>498</v>
      </c>
      <c r="F1254" t="s">
        <v>497</v>
      </c>
      <c r="G1254" t="s">
        <v>810</v>
      </c>
      <c r="H1254" t="s">
        <v>498</v>
      </c>
      <c r="I1254">
        <v>2118167</v>
      </c>
      <c r="J1254" t="s">
        <v>811</v>
      </c>
      <c r="K1254" t="s">
        <v>498</v>
      </c>
      <c r="L1254" t="s">
        <v>812</v>
      </c>
      <c r="M1254" t="s">
        <v>723</v>
      </c>
      <c r="N1254" t="s">
        <v>813</v>
      </c>
      <c r="O1254" t="s">
        <v>24</v>
      </c>
      <c r="P1254" t="s">
        <v>19</v>
      </c>
      <c r="Q1254">
        <v>1788.73</v>
      </c>
      <c r="R1254">
        <v>1788.73</v>
      </c>
      <c r="S1254" t="str">
        <f t="shared" si="19"/>
        <v>薯一薯二文化传媒（上海）有限公司行吟信息科技(上海)有限公司信息流</v>
      </c>
      <c r="T1254" t="e">
        <f>VLOOKUP(S:S,[1]Sheet1!N:N,1,0)</f>
        <v>#N/A</v>
      </c>
    </row>
    <row r="1255" spans="1:20" x14ac:dyDescent="0.15">
      <c r="A1255">
        <v>20230420</v>
      </c>
      <c r="B1255">
        <v>37670029</v>
      </c>
      <c r="C1255" t="s">
        <v>848</v>
      </c>
      <c r="D1255" t="s">
        <v>732</v>
      </c>
      <c r="E1255" t="s">
        <v>498</v>
      </c>
      <c r="F1255" t="s">
        <v>497</v>
      </c>
      <c r="G1255" t="s">
        <v>810</v>
      </c>
      <c r="H1255" t="s">
        <v>498</v>
      </c>
      <c r="I1255">
        <v>2118167</v>
      </c>
      <c r="J1255" t="s">
        <v>811</v>
      </c>
      <c r="K1255" t="s">
        <v>498</v>
      </c>
      <c r="L1255" t="s">
        <v>812</v>
      </c>
      <c r="M1255" t="s">
        <v>723</v>
      </c>
      <c r="N1255" t="s">
        <v>813</v>
      </c>
      <c r="O1255" t="s">
        <v>24</v>
      </c>
      <c r="P1255" t="s">
        <v>19</v>
      </c>
      <c r="Q1255">
        <v>412.83</v>
      </c>
      <c r="R1255">
        <v>402.83</v>
      </c>
      <c r="S1255" t="str">
        <f t="shared" si="19"/>
        <v>薯一薯二文化传媒（上海）有限公司行吟信息科技(上海)有限公司信息流</v>
      </c>
      <c r="T1255" t="e">
        <f>VLOOKUP(S:S,[1]Sheet1!N:N,1,0)</f>
        <v>#N/A</v>
      </c>
    </row>
    <row r="1256" spans="1:20" x14ac:dyDescent="0.15">
      <c r="A1256">
        <v>20230401</v>
      </c>
      <c r="B1256">
        <v>38794025</v>
      </c>
      <c r="C1256" t="s">
        <v>849</v>
      </c>
      <c r="D1256" t="s">
        <v>719</v>
      </c>
      <c r="E1256" t="s">
        <v>481</v>
      </c>
      <c r="F1256" t="s">
        <v>480</v>
      </c>
      <c r="G1256" t="s">
        <v>720</v>
      </c>
      <c r="H1256" t="s">
        <v>481</v>
      </c>
      <c r="I1256">
        <v>2158930</v>
      </c>
      <c r="J1256" t="s">
        <v>850</v>
      </c>
      <c r="K1256" t="s">
        <v>481</v>
      </c>
      <c r="L1256" t="s">
        <v>722</v>
      </c>
      <c r="M1256" t="s">
        <v>723</v>
      </c>
      <c r="N1256" t="s">
        <v>813</v>
      </c>
      <c r="O1256" t="s">
        <v>24</v>
      </c>
      <c r="P1256" t="s">
        <v>19</v>
      </c>
      <c r="Q1256">
        <v>1523.23</v>
      </c>
      <c r="R1256">
        <v>1523.23</v>
      </c>
      <c r="S1256" t="str">
        <f t="shared" si="19"/>
        <v>广州荔湾品唯信息服务有限公司广州唯品会电子商务有限公司信息流</v>
      </c>
      <c r="T1256" t="e">
        <f>VLOOKUP(S:S,[1]Sheet1!N:N,1,0)</f>
        <v>#N/A</v>
      </c>
    </row>
    <row r="1257" spans="1:20" x14ac:dyDescent="0.15">
      <c r="A1257">
        <v>20230402</v>
      </c>
      <c r="B1257">
        <v>38794025</v>
      </c>
      <c r="C1257" t="s">
        <v>849</v>
      </c>
      <c r="D1257" t="s">
        <v>719</v>
      </c>
      <c r="E1257" t="s">
        <v>481</v>
      </c>
      <c r="F1257" t="s">
        <v>480</v>
      </c>
      <c r="G1257" t="s">
        <v>720</v>
      </c>
      <c r="H1257" t="s">
        <v>481</v>
      </c>
      <c r="I1257">
        <v>2158930</v>
      </c>
      <c r="J1257" t="s">
        <v>850</v>
      </c>
      <c r="K1257" t="s">
        <v>481</v>
      </c>
      <c r="L1257" t="s">
        <v>722</v>
      </c>
      <c r="M1257" t="s">
        <v>723</v>
      </c>
      <c r="N1257" t="s">
        <v>813</v>
      </c>
      <c r="O1257" t="s">
        <v>24</v>
      </c>
      <c r="P1257" t="s">
        <v>19</v>
      </c>
      <c r="Q1257">
        <v>2835.4</v>
      </c>
      <c r="R1257">
        <v>2835.4</v>
      </c>
      <c r="S1257" t="str">
        <f t="shared" si="19"/>
        <v>广州荔湾品唯信息服务有限公司广州唯品会电子商务有限公司信息流</v>
      </c>
      <c r="T1257" t="e">
        <f>VLOOKUP(S:S,[1]Sheet1!N:N,1,0)</f>
        <v>#N/A</v>
      </c>
    </row>
    <row r="1258" spans="1:20" x14ac:dyDescent="0.15">
      <c r="A1258">
        <v>20230403</v>
      </c>
      <c r="B1258">
        <v>38794025</v>
      </c>
      <c r="C1258" t="s">
        <v>849</v>
      </c>
      <c r="D1258" t="s">
        <v>719</v>
      </c>
      <c r="E1258" t="s">
        <v>481</v>
      </c>
      <c r="F1258" t="s">
        <v>480</v>
      </c>
      <c r="G1258" t="s">
        <v>720</v>
      </c>
      <c r="H1258" t="s">
        <v>481</v>
      </c>
      <c r="I1258">
        <v>2158930</v>
      </c>
      <c r="J1258" t="s">
        <v>850</v>
      </c>
      <c r="K1258" t="s">
        <v>481</v>
      </c>
      <c r="L1258" t="s">
        <v>722</v>
      </c>
      <c r="M1258" t="s">
        <v>723</v>
      </c>
      <c r="N1258" t="s">
        <v>813</v>
      </c>
      <c r="O1258" t="s">
        <v>24</v>
      </c>
      <c r="P1258" t="s">
        <v>19</v>
      </c>
      <c r="Q1258">
        <v>2514.27</v>
      </c>
      <c r="R1258">
        <v>2514.27</v>
      </c>
      <c r="S1258" t="str">
        <f t="shared" si="19"/>
        <v>广州荔湾品唯信息服务有限公司广州唯品会电子商务有限公司信息流</v>
      </c>
      <c r="T1258" t="e">
        <f>VLOOKUP(S:S,[1]Sheet1!N:N,1,0)</f>
        <v>#N/A</v>
      </c>
    </row>
    <row r="1259" spans="1:20" x14ac:dyDescent="0.15">
      <c r="A1259">
        <v>20230404</v>
      </c>
      <c r="B1259">
        <v>38794025</v>
      </c>
      <c r="C1259" t="s">
        <v>849</v>
      </c>
      <c r="D1259" t="s">
        <v>719</v>
      </c>
      <c r="E1259" t="s">
        <v>481</v>
      </c>
      <c r="F1259" t="s">
        <v>480</v>
      </c>
      <c r="G1259" t="s">
        <v>720</v>
      </c>
      <c r="H1259" t="s">
        <v>481</v>
      </c>
      <c r="I1259">
        <v>2158930</v>
      </c>
      <c r="J1259" t="s">
        <v>850</v>
      </c>
      <c r="K1259" t="s">
        <v>481</v>
      </c>
      <c r="L1259" t="s">
        <v>722</v>
      </c>
      <c r="M1259" t="s">
        <v>723</v>
      </c>
      <c r="N1259" t="s">
        <v>813</v>
      </c>
      <c r="O1259" t="s">
        <v>24</v>
      </c>
      <c r="P1259" t="s">
        <v>19</v>
      </c>
      <c r="Q1259">
        <v>2015.55</v>
      </c>
      <c r="R1259">
        <v>2015.55</v>
      </c>
      <c r="S1259" t="str">
        <f t="shared" si="19"/>
        <v>广州荔湾品唯信息服务有限公司广州唯品会电子商务有限公司信息流</v>
      </c>
      <c r="T1259" t="e">
        <f>VLOOKUP(S:S,[1]Sheet1!N:N,1,0)</f>
        <v>#N/A</v>
      </c>
    </row>
    <row r="1260" spans="1:20" x14ac:dyDescent="0.15">
      <c r="A1260">
        <v>20230405</v>
      </c>
      <c r="B1260">
        <v>38794025</v>
      </c>
      <c r="C1260" t="s">
        <v>849</v>
      </c>
      <c r="D1260" t="s">
        <v>719</v>
      </c>
      <c r="E1260" t="s">
        <v>481</v>
      </c>
      <c r="F1260" t="s">
        <v>480</v>
      </c>
      <c r="G1260" t="s">
        <v>720</v>
      </c>
      <c r="H1260" t="s">
        <v>481</v>
      </c>
      <c r="I1260">
        <v>2158930</v>
      </c>
      <c r="J1260" t="s">
        <v>850</v>
      </c>
      <c r="K1260" t="s">
        <v>481</v>
      </c>
      <c r="L1260" t="s">
        <v>722</v>
      </c>
      <c r="M1260" t="s">
        <v>723</v>
      </c>
      <c r="N1260" t="s">
        <v>813</v>
      </c>
      <c r="O1260" t="s">
        <v>24</v>
      </c>
      <c r="P1260" t="s">
        <v>19</v>
      </c>
      <c r="Q1260">
        <v>2272.71</v>
      </c>
      <c r="R1260">
        <v>2272.71</v>
      </c>
      <c r="S1260" t="str">
        <f t="shared" si="19"/>
        <v>广州荔湾品唯信息服务有限公司广州唯品会电子商务有限公司信息流</v>
      </c>
      <c r="T1260" t="e">
        <f>VLOOKUP(S:S,[1]Sheet1!N:N,1,0)</f>
        <v>#N/A</v>
      </c>
    </row>
    <row r="1261" spans="1:20" x14ac:dyDescent="0.15">
      <c r="A1261">
        <v>20230406</v>
      </c>
      <c r="B1261">
        <v>38794025</v>
      </c>
      <c r="C1261" t="s">
        <v>849</v>
      </c>
      <c r="D1261" t="s">
        <v>719</v>
      </c>
      <c r="E1261" t="s">
        <v>481</v>
      </c>
      <c r="F1261" t="s">
        <v>480</v>
      </c>
      <c r="G1261" t="s">
        <v>720</v>
      </c>
      <c r="H1261" t="s">
        <v>481</v>
      </c>
      <c r="I1261">
        <v>2158930</v>
      </c>
      <c r="J1261" t="s">
        <v>850</v>
      </c>
      <c r="K1261" t="s">
        <v>481</v>
      </c>
      <c r="L1261" t="s">
        <v>722</v>
      </c>
      <c r="M1261" t="s">
        <v>723</v>
      </c>
      <c r="N1261" t="s">
        <v>813</v>
      </c>
      <c r="O1261" t="s">
        <v>24</v>
      </c>
      <c r="P1261" t="s">
        <v>19</v>
      </c>
      <c r="Q1261">
        <v>1008.36</v>
      </c>
      <c r="R1261">
        <v>1008.36</v>
      </c>
      <c r="S1261" t="str">
        <f t="shared" si="19"/>
        <v>广州荔湾品唯信息服务有限公司广州唯品会电子商务有限公司信息流</v>
      </c>
      <c r="T1261" t="e">
        <f>VLOOKUP(S:S,[1]Sheet1!N:N,1,0)</f>
        <v>#N/A</v>
      </c>
    </row>
    <row r="1262" spans="1:20" x14ac:dyDescent="0.15">
      <c r="A1262">
        <v>20230407</v>
      </c>
      <c r="B1262">
        <v>38794025</v>
      </c>
      <c r="C1262" t="s">
        <v>849</v>
      </c>
      <c r="D1262" t="s">
        <v>719</v>
      </c>
      <c r="E1262" t="s">
        <v>481</v>
      </c>
      <c r="F1262" t="s">
        <v>480</v>
      </c>
      <c r="G1262" t="s">
        <v>720</v>
      </c>
      <c r="H1262" t="s">
        <v>481</v>
      </c>
      <c r="I1262">
        <v>2158930</v>
      </c>
      <c r="J1262" t="s">
        <v>850</v>
      </c>
      <c r="K1262" t="s">
        <v>481</v>
      </c>
      <c r="L1262" t="s">
        <v>722</v>
      </c>
      <c r="M1262" t="s">
        <v>723</v>
      </c>
      <c r="N1262" t="s">
        <v>813</v>
      </c>
      <c r="O1262" t="s">
        <v>24</v>
      </c>
      <c r="P1262" t="s">
        <v>19</v>
      </c>
      <c r="Q1262">
        <v>1039.6099999999999</v>
      </c>
      <c r="R1262">
        <v>1039.6099999999999</v>
      </c>
      <c r="S1262" t="str">
        <f t="shared" si="19"/>
        <v>广州荔湾品唯信息服务有限公司广州唯品会电子商务有限公司信息流</v>
      </c>
      <c r="T1262" t="e">
        <f>VLOOKUP(S:S,[1]Sheet1!N:N,1,0)</f>
        <v>#N/A</v>
      </c>
    </row>
    <row r="1263" spans="1:20" x14ac:dyDescent="0.15">
      <c r="A1263">
        <v>20230408</v>
      </c>
      <c r="B1263">
        <v>38794025</v>
      </c>
      <c r="C1263" t="s">
        <v>849</v>
      </c>
      <c r="D1263" t="s">
        <v>719</v>
      </c>
      <c r="E1263" t="s">
        <v>481</v>
      </c>
      <c r="F1263" t="s">
        <v>480</v>
      </c>
      <c r="G1263" t="s">
        <v>720</v>
      </c>
      <c r="H1263" t="s">
        <v>481</v>
      </c>
      <c r="I1263">
        <v>2158930</v>
      </c>
      <c r="J1263" t="s">
        <v>850</v>
      </c>
      <c r="K1263" t="s">
        <v>481</v>
      </c>
      <c r="L1263" t="s">
        <v>722</v>
      </c>
      <c r="M1263" t="s">
        <v>723</v>
      </c>
      <c r="N1263" t="s">
        <v>813</v>
      </c>
      <c r="O1263" t="s">
        <v>24</v>
      </c>
      <c r="P1263" t="s">
        <v>19</v>
      </c>
      <c r="Q1263">
        <v>863.51</v>
      </c>
      <c r="R1263">
        <v>863.51</v>
      </c>
      <c r="S1263" t="str">
        <f t="shared" si="19"/>
        <v>广州荔湾品唯信息服务有限公司广州唯品会电子商务有限公司信息流</v>
      </c>
      <c r="T1263" t="e">
        <f>VLOOKUP(S:S,[1]Sheet1!N:N,1,0)</f>
        <v>#N/A</v>
      </c>
    </row>
    <row r="1264" spans="1:20" x14ac:dyDescent="0.15">
      <c r="A1264">
        <v>20230409</v>
      </c>
      <c r="B1264">
        <v>38794025</v>
      </c>
      <c r="C1264" t="s">
        <v>849</v>
      </c>
      <c r="D1264" t="s">
        <v>719</v>
      </c>
      <c r="E1264" t="s">
        <v>481</v>
      </c>
      <c r="F1264" t="s">
        <v>480</v>
      </c>
      <c r="G1264" t="s">
        <v>720</v>
      </c>
      <c r="H1264" t="s">
        <v>481</v>
      </c>
      <c r="I1264">
        <v>2158930</v>
      </c>
      <c r="J1264" t="s">
        <v>850</v>
      </c>
      <c r="K1264" t="s">
        <v>481</v>
      </c>
      <c r="L1264" t="s">
        <v>722</v>
      </c>
      <c r="M1264" t="s">
        <v>723</v>
      </c>
      <c r="N1264" t="s">
        <v>813</v>
      </c>
      <c r="O1264" t="s">
        <v>24</v>
      </c>
      <c r="P1264" t="s">
        <v>19</v>
      </c>
      <c r="Q1264">
        <v>737.64</v>
      </c>
      <c r="R1264">
        <v>737.64</v>
      </c>
      <c r="S1264" t="str">
        <f t="shared" si="19"/>
        <v>广州荔湾品唯信息服务有限公司广州唯品会电子商务有限公司信息流</v>
      </c>
      <c r="T1264" t="e">
        <f>VLOOKUP(S:S,[1]Sheet1!N:N,1,0)</f>
        <v>#N/A</v>
      </c>
    </row>
    <row r="1265" spans="1:20" x14ac:dyDescent="0.15">
      <c r="A1265">
        <v>20230410</v>
      </c>
      <c r="B1265">
        <v>38794025</v>
      </c>
      <c r="C1265" t="s">
        <v>849</v>
      </c>
      <c r="D1265" t="s">
        <v>719</v>
      </c>
      <c r="E1265" t="s">
        <v>481</v>
      </c>
      <c r="F1265" t="s">
        <v>480</v>
      </c>
      <c r="G1265" t="s">
        <v>720</v>
      </c>
      <c r="H1265" t="s">
        <v>481</v>
      </c>
      <c r="I1265">
        <v>2158930</v>
      </c>
      <c r="J1265" t="s">
        <v>850</v>
      </c>
      <c r="K1265" t="s">
        <v>481</v>
      </c>
      <c r="L1265" t="s">
        <v>722</v>
      </c>
      <c r="M1265" t="s">
        <v>723</v>
      </c>
      <c r="N1265" t="s">
        <v>813</v>
      </c>
      <c r="O1265" t="s">
        <v>24</v>
      </c>
      <c r="P1265" t="s">
        <v>19</v>
      </c>
      <c r="Q1265">
        <v>1024.03</v>
      </c>
      <c r="R1265">
        <v>1024.03</v>
      </c>
      <c r="S1265" t="str">
        <f t="shared" si="19"/>
        <v>广州荔湾品唯信息服务有限公司广州唯品会电子商务有限公司信息流</v>
      </c>
      <c r="T1265" t="e">
        <f>VLOOKUP(S:S,[1]Sheet1!N:N,1,0)</f>
        <v>#N/A</v>
      </c>
    </row>
    <row r="1266" spans="1:20" x14ac:dyDescent="0.15">
      <c r="A1266">
        <v>20230411</v>
      </c>
      <c r="B1266">
        <v>38794025</v>
      </c>
      <c r="C1266" t="s">
        <v>849</v>
      </c>
      <c r="D1266" t="s">
        <v>719</v>
      </c>
      <c r="E1266" t="s">
        <v>481</v>
      </c>
      <c r="F1266" t="s">
        <v>480</v>
      </c>
      <c r="G1266" t="s">
        <v>720</v>
      </c>
      <c r="H1266" t="s">
        <v>481</v>
      </c>
      <c r="I1266">
        <v>2158930</v>
      </c>
      <c r="J1266" t="s">
        <v>850</v>
      </c>
      <c r="K1266" t="s">
        <v>481</v>
      </c>
      <c r="L1266" t="s">
        <v>722</v>
      </c>
      <c r="M1266" t="s">
        <v>723</v>
      </c>
      <c r="N1266" t="s">
        <v>813</v>
      </c>
      <c r="O1266" t="s">
        <v>24</v>
      </c>
      <c r="P1266" t="s">
        <v>19</v>
      </c>
      <c r="Q1266">
        <v>1565.27</v>
      </c>
      <c r="R1266">
        <v>1565.27</v>
      </c>
      <c r="S1266" t="str">
        <f t="shared" si="19"/>
        <v>广州荔湾品唯信息服务有限公司广州唯品会电子商务有限公司信息流</v>
      </c>
      <c r="T1266" t="e">
        <f>VLOOKUP(S:S,[1]Sheet1!N:N,1,0)</f>
        <v>#N/A</v>
      </c>
    </row>
    <row r="1267" spans="1:20" x14ac:dyDescent="0.15">
      <c r="A1267">
        <v>20230412</v>
      </c>
      <c r="B1267">
        <v>38794025</v>
      </c>
      <c r="C1267" t="s">
        <v>849</v>
      </c>
      <c r="D1267" t="s">
        <v>719</v>
      </c>
      <c r="E1267" t="s">
        <v>481</v>
      </c>
      <c r="F1267" t="s">
        <v>480</v>
      </c>
      <c r="G1267" t="s">
        <v>720</v>
      </c>
      <c r="H1267" t="s">
        <v>481</v>
      </c>
      <c r="I1267">
        <v>2158930</v>
      </c>
      <c r="J1267" t="s">
        <v>850</v>
      </c>
      <c r="K1267" t="s">
        <v>481</v>
      </c>
      <c r="L1267" t="s">
        <v>722</v>
      </c>
      <c r="M1267" t="s">
        <v>723</v>
      </c>
      <c r="N1267" t="s">
        <v>813</v>
      </c>
      <c r="O1267" t="s">
        <v>24</v>
      </c>
      <c r="P1267" t="s">
        <v>19</v>
      </c>
      <c r="Q1267">
        <v>1031.3</v>
      </c>
      <c r="R1267">
        <v>1031.3</v>
      </c>
      <c r="S1267" t="str">
        <f t="shared" si="19"/>
        <v>广州荔湾品唯信息服务有限公司广州唯品会电子商务有限公司信息流</v>
      </c>
      <c r="T1267" t="e">
        <f>VLOOKUP(S:S,[1]Sheet1!N:N,1,0)</f>
        <v>#N/A</v>
      </c>
    </row>
    <row r="1268" spans="1:20" x14ac:dyDescent="0.15">
      <c r="A1268">
        <v>20230413</v>
      </c>
      <c r="B1268">
        <v>38794025</v>
      </c>
      <c r="C1268" t="s">
        <v>849</v>
      </c>
      <c r="D1268" t="s">
        <v>719</v>
      </c>
      <c r="E1268" t="s">
        <v>481</v>
      </c>
      <c r="F1268" t="s">
        <v>480</v>
      </c>
      <c r="G1268" t="s">
        <v>720</v>
      </c>
      <c r="H1268" t="s">
        <v>481</v>
      </c>
      <c r="I1268">
        <v>2158930</v>
      </c>
      <c r="J1268" t="s">
        <v>850</v>
      </c>
      <c r="K1268" t="s">
        <v>481</v>
      </c>
      <c r="L1268" t="s">
        <v>722</v>
      </c>
      <c r="M1268" t="s">
        <v>723</v>
      </c>
      <c r="N1268" t="s">
        <v>813</v>
      </c>
      <c r="O1268" t="s">
        <v>24</v>
      </c>
      <c r="P1268" t="s">
        <v>19</v>
      </c>
      <c r="Q1268">
        <v>3023.51</v>
      </c>
      <c r="R1268">
        <v>3023.51</v>
      </c>
      <c r="S1268" t="str">
        <f t="shared" si="19"/>
        <v>广州荔湾品唯信息服务有限公司广州唯品会电子商务有限公司信息流</v>
      </c>
      <c r="T1268" t="e">
        <f>VLOOKUP(S:S,[1]Sheet1!N:N,1,0)</f>
        <v>#N/A</v>
      </c>
    </row>
    <row r="1269" spans="1:20" x14ac:dyDescent="0.15">
      <c r="A1269">
        <v>20230414</v>
      </c>
      <c r="B1269">
        <v>38794025</v>
      </c>
      <c r="C1269" t="s">
        <v>849</v>
      </c>
      <c r="D1269" t="s">
        <v>719</v>
      </c>
      <c r="E1269" t="s">
        <v>481</v>
      </c>
      <c r="F1269" t="s">
        <v>480</v>
      </c>
      <c r="G1269" t="s">
        <v>720</v>
      </c>
      <c r="H1269" t="s">
        <v>481</v>
      </c>
      <c r="I1269">
        <v>2158930</v>
      </c>
      <c r="J1269" t="s">
        <v>850</v>
      </c>
      <c r="K1269" t="s">
        <v>481</v>
      </c>
      <c r="L1269" t="s">
        <v>722</v>
      </c>
      <c r="M1269" t="s">
        <v>723</v>
      </c>
      <c r="N1269" t="s">
        <v>813</v>
      </c>
      <c r="O1269" t="s">
        <v>24</v>
      </c>
      <c r="P1269" t="s">
        <v>19</v>
      </c>
      <c r="Q1269">
        <v>1027.6400000000001</v>
      </c>
      <c r="R1269">
        <v>1027.6400000000001</v>
      </c>
      <c r="S1269" t="str">
        <f t="shared" si="19"/>
        <v>广州荔湾品唯信息服务有限公司广州唯品会电子商务有限公司信息流</v>
      </c>
      <c r="T1269" t="e">
        <f>VLOOKUP(S:S,[1]Sheet1!N:N,1,0)</f>
        <v>#N/A</v>
      </c>
    </row>
    <row r="1270" spans="1:20" x14ac:dyDescent="0.15">
      <c r="A1270">
        <v>20230415</v>
      </c>
      <c r="B1270">
        <v>38794025</v>
      </c>
      <c r="C1270" t="s">
        <v>849</v>
      </c>
      <c r="D1270" t="s">
        <v>719</v>
      </c>
      <c r="E1270" t="s">
        <v>481</v>
      </c>
      <c r="F1270" t="s">
        <v>480</v>
      </c>
      <c r="G1270" t="s">
        <v>720</v>
      </c>
      <c r="H1270" t="s">
        <v>481</v>
      </c>
      <c r="I1270">
        <v>2158930</v>
      </c>
      <c r="J1270" t="s">
        <v>850</v>
      </c>
      <c r="K1270" t="s">
        <v>481</v>
      </c>
      <c r="L1270" t="s">
        <v>722</v>
      </c>
      <c r="M1270" t="s">
        <v>723</v>
      </c>
      <c r="N1270" t="s">
        <v>813</v>
      </c>
      <c r="O1270" t="s">
        <v>24</v>
      </c>
      <c r="P1270" t="s">
        <v>19</v>
      </c>
      <c r="Q1270">
        <v>1572.14</v>
      </c>
      <c r="R1270">
        <v>1572.14</v>
      </c>
      <c r="S1270" t="str">
        <f t="shared" si="19"/>
        <v>广州荔湾品唯信息服务有限公司广州唯品会电子商务有限公司信息流</v>
      </c>
      <c r="T1270" t="e">
        <f>VLOOKUP(S:S,[1]Sheet1!N:N,1,0)</f>
        <v>#N/A</v>
      </c>
    </row>
    <row r="1271" spans="1:20" x14ac:dyDescent="0.15">
      <c r="A1271">
        <v>20230416</v>
      </c>
      <c r="B1271">
        <v>38794025</v>
      </c>
      <c r="C1271" t="s">
        <v>849</v>
      </c>
      <c r="D1271" t="s">
        <v>719</v>
      </c>
      <c r="E1271" t="s">
        <v>481</v>
      </c>
      <c r="F1271" t="s">
        <v>480</v>
      </c>
      <c r="G1271" t="s">
        <v>720</v>
      </c>
      <c r="H1271" t="s">
        <v>481</v>
      </c>
      <c r="I1271">
        <v>2158930</v>
      </c>
      <c r="J1271" t="s">
        <v>850</v>
      </c>
      <c r="K1271" t="s">
        <v>481</v>
      </c>
      <c r="L1271" t="s">
        <v>722</v>
      </c>
      <c r="M1271" t="s">
        <v>723</v>
      </c>
      <c r="N1271" t="s">
        <v>813</v>
      </c>
      <c r="O1271" t="s">
        <v>24</v>
      </c>
      <c r="P1271" t="s">
        <v>19</v>
      </c>
      <c r="Q1271">
        <v>1589.64</v>
      </c>
      <c r="R1271">
        <v>1589.64</v>
      </c>
      <c r="S1271" t="str">
        <f t="shared" si="19"/>
        <v>广州荔湾品唯信息服务有限公司广州唯品会电子商务有限公司信息流</v>
      </c>
      <c r="T1271" t="e">
        <f>VLOOKUP(S:S,[1]Sheet1!N:N,1,0)</f>
        <v>#N/A</v>
      </c>
    </row>
    <row r="1272" spans="1:20" x14ac:dyDescent="0.15">
      <c r="A1272">
        <v>20230417</v>
      </c>
      <c r="B1272">
        <v>38794025</v>
      </c>
      <c r="C1272" t="s">
        <v>849</v>
      </c>
      <c r="D1272" t="s">
        <v>719</v>
      </c>
      <c r="E1272" t="s">
        <v>481</v>
      </c>
      <c r="F1272" t="s">
        <v>480</v>
      </c>
      <c r="G1272" t="s">
        <v>720</v>
      </c>
      <c r="H1272" t="s">
        <v>481</v>
      </c>
      <c r="I1272">
        <v>2158930</v>
      </c>
      <c r="J1272" t="s">
        <v>850</v>
      </c>
      <c r="K1272" t="s">
        <v>481</v>
      </c>
      <c r="L1272" t="s">
        <v>722</v>
      </c>
      <c r="M1272" t="s">
        <v>723</v>
      </c>
      <c r="N1272" t="s">
        <v>813</v>
      </c>
      <c r="O1272" t="s">
        <v>24</v>
      </c>
      <c r="P1272" t="s">
        <v>19</v>
      </c>
      <c r="Q1272">
        <v>3015.27</v>
      </c>
      <c r="R1272">
        <v>3015.27</v>
      </c>
      <c r="S1272" t="str">
        <f t="shared" si="19"/>
        <v>广州荔湾品唯信息服务有限公司广州唯品会电子商务有限公司信息流</v>
      </c>
      <c r="T1272" t="e">
        <f>VLOOKUP(S:S,[1]Sheet1!N:N,1,0)</f>
        <v>#N/A</v>
      </c>
    </row>
    <row r="1273" spans="1:20" x14ac:dyDescent="0.15">
      <c r="A1273">
        <v>20230418</v>
      </c>
      <c r="B1273">
        <v>38794025</v>
      </c>
      <c r="C1273" t="s">
        <v>849</v>
      </c>
      <c r="D1273" t="s">
        <v>719</v>
      </c>
      <c r="E1273" t="s">
        <v>481</v>
      </c>
      <c r="F1273" t="s">
        <v>480</v>
      </c>
      <c r="G1273" t="s">
        <v>720</v>
      </c>
      <c r="H1273" t="s">
        <v>481</v>
      </c>
      <c r="I1273">
        <v>2158930</v>
      </c>
      <c r="J1273" t="s">
        <v>850</v>
      </c>
      <c r="K1273" t="s">
        <v>481</v>
      </c>
      <c r="L1273" t="s">
        <v>722</v>
      </c>
      <c r="M1273" t="s">
        <v>723</v>
      </c>
      <c r="N1273" t="s">
        <v>813</v>
      </c>
      <c r="O1273" t="s">
        <v>24</v>
      </c>
      <c r="P1273" t="s">
        <v>19</v>
      </c>
      <c r="Q1273">
        <v>2010.19</v>
      </c>
      <c r="R1273">
        <v>2010.19</v>
      </c>
      <c r="S1273" t="str">
        <f t="shared" si="19"/>
        <v>广州荔湾品唯信息服务有限公司广州唯品会电子商务有限公司信息流</v>
      </c>
      <c r="T1273" t="e">
        <f>VLOOKUP(S:S,[1]Sheet1!N:N,1,0)</f>
        <v>#N/A</v>
      </c>
    </row>
    <row r="1274" spans="1:20" x14ac:dyDescent="0.15">
      <c r="A1274">
        <v>20230419</v>
      </c>
      <c r="B1274">
        <v>38794025</v>
      </c>
      <c r="C1274" t="s">
        <v>849</v>
      </c>
      <c r="D1274" t="s">
        <v>719</v>
      </c>
      <c r="E1274" t="s">
        <v>481</v>
      </c>
      <c r="F1274" t="s">
        <v>480</v>
      </c>
      <c r="G1274" t="s">
        <v>720</v>
      </c>
      <c r="H1274" t="s">
        <v>481</v>
      </c>
      <c r="I1274">
        <v>2158930</v>
      </c>
      <c r="J1274" t="s">
        <v>850</v>
      </c>
      <c r="K1274" t="s">
        <v>481</v>
      </c>
      <c r="L1274" t="s">
        <v>722</v>
      </c>
      <c r="M1274" t="s">
        <v>723</v>
      </c>
      <c r="N1274" t="s">
        <v>813</v>
      </c>
      <c r="O1274" t="s">
        <v>24</v>
      </c>
      <c r="P1274" t="s">
        <v>19</v>
      </c>
      <c r="Q1274">
        <v>2014.54</v>
      </c>
      <c r="R1274">
        <v>2014.54</v>
      </c>
      <c r="S1274" t="str">
        <f t="shared" si="19"/>
        <v>广州荔湾品唯信息服务有限公司广州唯品会电子商务有限公司信息流</v>
      </c>
      <c r="T1274" t="e">
        <f>VLOOKUP(S:S,[1]Sheet1!N:N,1,0)</f>
        <v>#N/A</v>
      </c>
    </row>
    <row r="1275" spans="1:20" x14ac:dyDescent="0.15">
      <c r="A1275">
        <v>20230420</v>
      </c>
      <c r="B1275">
        <v>38794025</v>
      </c>
      <c r="C1275" t="s">
        <v>849</v>
      </c>
      <c r="D1275" t="s">
        <v>719</v>
      </c>
      <c r="E1275" t="s">
        <v>481</v>
      </c>
      <c r="F1275" t="s">
        <v>480</v>
      </c>
      <c r="G1275" t="s">
        <v>720</v>
      </c>
      <c r="H1275" t="s">
        <v>481</v>
      </c>
      <c r="I1275">
        <v>2158930</v>
      </c>
      <c r="J1275" t="s">
        <v>850</v>
      </c>
      <c r="K1275" t="s">
        <v>481</v>
      </c>
      <c r="L1275" t="s">
        <v>722</v>
      </c>
      <c r="M1275" t="s">
        <v>723</v>
      </c>
      <c r="N1275" t="s">
        <v>813</v>
      </c>
      <c r="O1275" t="s">
        <v>24</v>
      </c>
      <c r="P1275" t="s">
        <v>19</v>
      </c>
      <c r="Q1275">
        <v>1016.2</v>
      </c>
      <c r="R1275">
        <v>1016.2</v>
      </c>
      <c r="S1275" t="str">
        <f t="shared" si="19"/>
        <v>广州荔湾品唯信息服务有限公司广州唯品会电子商务有限公司信息流</v>
      </c>
      <c r="T1275" t="e">
        <f>VLOOKUP(S:S,[1]Sheet1!N:N,1,0)</f>
        <v>#N/A</v>
      </c>
    </row>
    <row r="1276" spans="1:20" x14ac:dyDescent="0.15">
      <c r="A1276">
        <v>20230421</v>
      </c>
      <c r="B1276">
        <v>38794025</v>
      </c>
      <c r="C1276" t="s">
        <v>849</v>
      </c>
      <c r="D1276" t="s">
        <v>719</v>
      </c>
      <c r="E1276" t="s">
        <v>481</v>
      </c>
      <c r="F1276" t="s">
        <v>480</v>
      </c>
      <c r="G1276" t="s">
        <v>720</v>
      </c>
      <c r="H1276" t="s">
        <v>481</v>
      </c>
      <c r="I1276">
        <v>2158930</v>
      </c>
      <c r="J1276" t="s">
        <v>850</v>
      </c>
      <c r="K1276" t="s">
        <v>481</v>
      </c>
      <c r="L1276" t="s">
        <v>722</v>
      </c>
      <c r="M1276" t="s">
        <v>723</v>
      </c>
      <c r="N1276" t="s">
        <v>813</v>
      </c>
      <c r="O1276" t="s">
        <v>24</v>
      </c>
      <c r="P1276" t="s">
        <v>19</v>
      </c>
      <c r="Q1276">
        <v>1024.5999999999999</v>
      </c>
      <c r="R1276">
        <v>1024.5999999999999</v>
      </c>
      <c r="S1276" t="str">
        <f t="shared" si="19"/>
        <v>广州荔湾品唯信息服务有限公司广州唯品会电子商务有限公司信息流</v>
      </c>
      <c r="T1276" t="e">
        <f>VLOOKUP(S:S,[1]Sheet1!N:N,1,0)</f>
        <v>#N/A</v>
      </c>
    </row>
    <row r="1277" spans="1:20" x14ac:dyDescent="0.15">
      <c r="A1277">
        <v>20230422</v>
      </c>
      <c r="B1277">
        <v>38794025</v>
      </c>
      <c r="C1277" t="s">
        <v>849</v>
      </c>
      <c r="D1277" t="s">
        <v>719</v>
      </c>
      <c r="E1277" t="s">
        <v>481</v>
      </c>
      <c r="F1277" t="s">
        <v>480</v>
      </c>
      <c r="G1277" t="s">
        <v>720</v>
      </c>
      <c r="H1277" t="s">
        <v>481</v>
      </c>
      <c r="I1277">
        <v>2158930</v>
      </c>
      <c r="J1277" t="s">
        <v>850</v>
      </c>
      <c r="K1277" t="s">
        <v>481</v>
      </c>
      <c r="L1277" t="s">
        <v>722</v>
      </c>
      <c r="M1277" t="s">
        <v>723</v>
      </c>
      <c r="N1277" t="s">
        <v>813</v>
      </c>
      <c r="O1277" t="s">
        <v>24</v>
      </c>
      <c r="P1277" t="s">
        <v>19</v>
      </c>
      <c r="Q1277">
        <v>1008.66</v>
      </c>
      <c r="R1277">
        <v>1008.66</v>
      </c>
      <c r="S1277" t="str">
        <f t="shared" si="19"/>
        <v>广州荔湾品唯信息服务有限公司广州唯品会电子商务有限公司信息流</v>
      </c>
      <c r="T1277" t="e">
        <f>VLOOKUP(S:S,[1]Sheet1!N:N,1,0)</f>
        <v>#N/A</v>
      </c>
    </row>
    <row r="1278" spans="1:20" x14ac:dyDescent="0.15">
      <c r="A1278">
        <v>20230423</v>
      </c>
      <c r="B1278">
        <v>38794025</v>
      </c>
      <c r="C1278" t="s">
        <v>849</v>
      </c>
      <c r="D1278" t="s">
        <v>719</v>
      </c>
      <c r="E1278" t="s">
        <v>481</v>
      </c>
      <c r="F1278" t="s">
        <v>480</v>
      </c>
      <c r="G1278" t="s">
        <v>720</v>
      </c>
      <c r="H1278" t="s">
        <v>481</v>
      </c>
      <c r="I1278">
        <v>2158930</v>
      </c>
      <c r="J1278" t="s">
        <v>850</v>
      </c>
      <c r="K1278" t="s">
        <v>481</v>
      </c>
      <c r="L1278" t="s">
        <v>722</v>
      </c>
      <c r="M1278" t="s">
        <v>723</v>
      </c>
      <c r="N1278" t="s">
        <v>813</v>
      </c>
      <c r="O1278" t="s">
        <v>24</v>
      </c>
      <c r="P1278" t="s">
        <v>19</v>
      </c>
      <c r="Q1278">
        <v>1012.27</v>
      </c>
      <c r="R1278">
        <v>1012.27</v>
      </c>
      <c r="S1278" t="str">
        <f t="shared" si="19"/>
        <v>广州荔湾品唯信息服务有限公司广州唯品会电子商务有限公司信息流</v>
      </c>
      <c r="T1278" t="e">
        <f>VLOOKUP(S:S,[1]Sheet1!N:N,1,0)</f>
        <v>#N/A</v>
      </c>
    </row>
    <row r="1279" spans="1:20" x14ac:dyDescent="0.15">
      <c r="A1279">
        <v>20230424</v>
      </c>
      <c r="B1279">
        <v>38794025</v>
      </c>
      <c r="C1279" t="s">
        <v>849</v>
      </c>
      <c r="D1279" t="s">
        <v>719</v>
      </c>
      <c r="E1279" t="s">
        <v>481</v>
      </c>
      <c r="F1279" t="s">
        <v>480</v>
      </c>
      <c r="G1279" t="s">
        <v>720</v>
      </c>
      <c r="H1279" t="s">
        <v>481</v>
      </c>
      <c r="I1279">
        <v>2158930</v>
      </c>
      <c r="J1279" t="s">
        <v>850</v>
      </c>
      <c r="K1279" t="s">
        <v>481</v>
      </c>
      <c r="L1279" t="s">
        <v>722</v>
      </c>
      <c r="M1279" t="s">
        <v>723</v>
      </c>
      <c r="N1279" t="s">
        <v>813</v>
      </c>
      <c r="O1279" t="s">
        <v>24</v>
      </c>
      <c r="P1279" t="s">
        <v>19</v>
      </c>
      <c r="Q1279">
        <v>1008.6</v>
      </c>
      <c r="R1279">
        <v>1008.6</v>
      </c>
      <c r="S1279" t="str">
        <f t="shared" si="19"/>
        <v>广州荔湾品唯信息服务有限公司广州唯品会电子商务有限公司信息流</v>
      </c>
      <c r="T1279" t="e">
        <f>VLOOKUP(S:S,[1]Sheet1!N:N,1,0)</f>
        <v>#N/A</v>
      </c>
    </row>
    <row r="1280" spans="1:20" x14ac:dyDescent="0.15">
      <c r="A1280">
        <v>20230425</v>
      </c>
      <c r="B1280">
        <v>38794025</v>
      </c>
      <c r="C1280" t="s">
        <v>849</v>
      </c>
      <c r="D1280" t="s">
        <v>719</v>
      </c>
      <c r="E1280" t="s">
        <v>481</v>
      </c>
      <c r="F1280" t="s">
        <v>480</v>
      </c>
      <c r="G1280" t="s">
        <v>720</v>
      </c>
      <c r="H1280" t="s">
        <v>481</v>
      </c>
      <c r="I1280">
        <v>2158930</v>
      </c>
      <c r="J1280" t="s">
        <v>850</v>
      </c>
      <c r="K1280" t="s">
        <v>481</v>
      </c>
      <c r="L1280" t="s">
        <v>722</v>
      </c>
      <c r="M1280" t="s">
        <v>723</v>
      </c>
      <c r="N1280" t="s">
        <v>813</v>
      </c>
      <c r="O1280" t="s">
        <v>24</v>
      </c>
      <c r="P1280" t="s">
        <v>19</v>
      </c>
      <c r="Q1280">
        <v>1017.38</v>
      </c>
      <c r="R1280">
        <v>1017.38</v>
      </c>
      <c r="S1280" t="str">
        <f t="shared" si="19"/>
        <v>广州荔湾品唯信息服务有限公司广州唯品会电子商务有限公司信息流</v>
      </c>
      <c r="T1280" t="e">
        <f>VLOOKUP(S:S,[1]Sheet1!N:N,1,0)</f>
        <v>#N/A</v>
      </c>
    </row>
    <row r="1281" spans="1:20" x14ac:dyDescent="0.15">
      <c r="A1281">
        <v>20230426</v>
      </c>
      <c r="B1281">
        <v>38794025</v>
      </c>
      <c r="C1281" t="s">
        <v>849</v>
      </c>
      <c r="D1281" t="s">
        <v>719</v>
      </c>
      <c r="E1281" t="s">
        <v>481</v>
      </c>
      <c r="F1281" t="s">
        <v>480</v>
      </c>
      <c r="G1281" t="s">
        <v>720</v>
      </c>
      <c r="H1281" t="s">
        <v>481</v>
      </c>
      <c r="I1281">
        <v>2158930</v>
      </c>
      <c r="J1281" t="s">
        <v>850</v>
      </c>
      <c r="K1281" t="s">
        <v>481</v>
      </c>
      <c r="L1281" t="s">
        <v>722</v>
      </c>
      <c r="M1281" t="s">
        <v>723</v>
      </c>
      <c r="N1281" t="s">
        <v>813</v>
      </c>
      <c r="O1281" t="s">
        <v>24</v>
      </c>
      <c r="P1281" t="s">
        <v>19</v>
      </c>
      <c r="Q1281">
        <v>1045.6500000000001</v>
      </c>
      <c r="R1281">
        <v>1045.6500000000001</v>
      </c>
      <c r="S1281" t="str">
        <f t="shared" si="19"/>
        <v>广州荔湾品唯信息服务有限公司广州唯品会电子商务有限公司信息流</v>
      </c>
      <c r="T1281" t="e">
        <f>VLOOKUP(S:S,[1]Sheet1!N:N,1,0)</f>
        <v>#N/A</v>
      </c>
    </row>
    <row r="1282" spans="1:20" x14ac:dyDescent="0.15">
      <c r="A1282">
        <v>20230427</v>
      </c>
      <c r="B1282">
        <v>38794025</v>
      </c>
      <c r="C1282" t="s">
        <v>849</v>
      </c>
      <c r="D1282" t="s">
        <v>719</v>
      </c>
      <c r="E1282" t="s">
        <v>481</v>
      </c>
      <c r="F1282" t="s">
        <v>480</v>
      </c>
      <c r="G1282" t="s">
        <v>720</v>
      </c>
      <c r="H1282" t="s">
        <v>481</v>
      </c>
      <c r="I1282">
        <v>2158930</v>
      </c>
      <c r="J1282" t="s">
        <v>850</v>
      </c>
      <c r="K1282" t="s">
        <v>481</v>
      </c>
      <c r="L1282" t="s">
        <v>722</v>
      </c>
      <c r="M1282" t="s">
        <v>723</v>
      </c>
      <c r="N1282" t="s">
        <v>813</v>
      </c>
      <c r="O1282" t="s">
        <v>24</v>
      </c>
      <c r="P1282" t="s">
        <v>19</v>
      </c>
      <c r="Q1282">
        <v>1027.72</v>
      </c>
      <c r="R1282">
        <v>1027.72</v>
      </c>
      <c r="S1282" t="str">
        <f t="shared" si="19"/>
        <v>广州荔湾品唯信息服务有限公司广州唯品会电子商务有限公司信息流</v>
      </c>
      <c r="T1282" t="e">
        <f>VLOOKUP(S:S,[1]Sheet1!N:N,1,0)</f>
        <v>#N/A</v>
      </c>
    </row>
    <row r="1283" spans="1:20" x14ac:dyDescent="0.15">
      <c r="A1283">
        <v>20230428</v>
      </c>
      <c r="B1283">
        <v>38794025</v>
      </c>
      <c r="C1283" t="s">
        <v>849</v>
      </c>
      <c r="D1283" t="s">
        <v>719</v>
      </c>
      <c r="E1283" t="s">
        <v>481</v>
      </c>
      <c r="F1283" t="s">
        <v>480</v>
      </c>
      <c r="G1283" t="s">
        <v>720</v>
      </c>
      <c r="H1283" t="s">
        <v>481</v>
      </c>
      <c r="I1283">
        <v>2158930</v>
      </c>
      <c r="J1283" t="s">
        <v>850</v>
      </c>
      <c r="K1283" t="s">
        <v>481</v>
      </c>
      <c r="L1283" t="s">
        <v>722</v>
      </c>
      <c r="M1283" t="s">
        <v>723</v>
      </c>
      <c r="N1283" t="s">
        <v>813</v>
      </c>
      <c r="O1283" t="s">
        <v>24</v>
      </c>
      <c r="P1283" t="s">
        <v>19</v>
      </c>
      <c r="Q1283">
        <v>907.9</v>
      </c>
      <c r="R1283">
        <v>907.9</v>
      </c>
      <c r="S1283" t="str">
        <f t="shared" ref="S1283:S1346" si="20">F1283&amp;K1283&amp;O1283</f>
        <v>广州荔湾品唯信息服务有限公司广州唯品会电子商务有限公司信息流</v>
      </c>
      <c r="T1283" t="e">
        <f>VLOOKUP(S:S,[1]Sheet1!N:N,1,0)</f>
        <v>#N/A</v>
      </c>
    </row>
    <row r="1284" spans="1:20" x14ac:dyDescent="0.15">
      <c r="A1284">
        <v>20230429</v>
      </c>
      <c r="B1284">
        <v>38794025</v>
      </c>
      <c r="C1284" t="s">
        <v>849</v>
      </c>
      <c r="D1284" t="s">
        <v>719</v>
      </c>
      <c r="E1284" t="s">
        <v>481</v>
      </c>
      <c r="F1284" t="s">
        <v>480</v>
      </c>
      <c r="G1284" t="s">
        <v>720</v>
      </c>
      <c r="H1284" t="s">
        <v>481</v>
      </c>
      <c r="I1284">
        <v>2158930</v>
      </c>
      <c r="J1284" t="s">
        <v>850</v>
      </c>
      <c r="K1284" t="s">
        <v>481</v>
      </c>
      <c r="L1284" t="s">
        <v>722</v>
      </c>
      <c r="M1284" t="s">
        <v>723</v>
      </c>
      <c r="N1284" t="s">
        <v>813</v>
      </c>
      <c r="O1284" t="s">
        <v>24</v>
      </c>
      <c r="P1284" t="s">
        <v>19</v>
      </c>
      <c r="Q1284">
        <v>1002.93</v>
      </c>
      <c r="R1284">
        <v>1002.93</v>
      </c>
      <c r="S1284" t="str">
        <f t="shared" si="20"/>
        <v>广州荔湾品唯信息服务有限公司广州唯品会电子商务有限公司信息流</v>
      </c>
      <c r="T1284" t="e">
        <f>VLOOKUP(S:S,[1]Sheet1!N:N,1,0)</f>
        <v>#N/A</v>
      </c>
    </row>
    <row r="1285" spans="1:20" x14ac:dyDescent="0.15">
      <c r="A1285">
        <v>20230430</v>
      </c>
      <c r="B1285">
        <v>38794025</v>
      </c>
      <c r="C1285" t="s">
        <v>849</v>
      </c>
      <c r="D1285" t="s">
        <v>719</v>
      </c>
      <c r="E1285" t="s">
        <v>481</v>
      </c>
      <c r="F1285" t="s">
        <v>480</v>
      </c>
      <c r="G1285" t="s">
        <v>720</v>
      </c>
      <c r="H1285" t="s">
        <v>481</v>
      </c>
      <c r="I1285">
        <v>2158930</v>
      </c>
      <c r="J1285" t="s">
        <v>850</v>
      </c>
      <c r="K1285" t="s">
        <v>481</v>
      </c>
      <c r="L1285" t="s">
        <v>722</v>
      </c>
      <c r="M1285" t="s">
        <v>723</v>
      </c>
      <c r="N1285" t="s">
        <v>813</v>
      </c>
      <c r="O1285" t="s">
        <v>24</v>
      </c>
      <c r="P1285" t="s">
        <v>19</v>
      </c>
      <c r="Q1285">
        <v>1074.27</v>
      </c>
      <c r="R1285">
        <v>1074.27</v>
      </c>
      <c r="S1285" t="str">
        <f t="shared" si="20"/>
        <v>广州荔湾品唯信息服务有限公司广州唯品会电子商务有限公司信息流</v>
      </c>
      <c r="T1285" t="e">
        <f>VLOOKUP(S:S,[1]Sheet1!N:N,1,0)</f>
        <v>#N/A</v>
      </c>
    </row>
    <row r="1286" spans="1:20" x14ac:dyDescent="0.15">
      <c r="A1286">
        <v>20230401</v>
      </c>
      <c r="B1286">
        <v>38794042</v>
      </c>
      <c r="C1286" t="s">
        <v>851</v>
      </c>
      <c r="D1286" t="s">
        <v>719</v>
      </c>
      <c r="E1286" t="s">
        <v>481</v>
      </c>
      <c r="F1286" t="s">
        <v>480</v>
      </c>
      <c r="G1286" t="s">
        <v>720</v>
      </c>
      <c r="H1286" t="s">
        <v>481</v>
      </c>
      <c r="I1286">
        <v>2158930</v>
      </c>
      <c r="J1286" t="s">
        <v>850</v>
      </c>
      <c r="K1286" t="s">
        <v>481</v>
      </c>
      <c r="L1286" t="s">
        <v>722</v>
      </c>
      <c r="M1286" t="s">
        <v>723</v>
      </c>
      <c r="N1286" t="s">
        <v>813</v>
      </c>
      <c r="O1286" t="s">
        <v>24</v>
      </c>
      <c r="P1286" t="s">
        <v>19</v>
      </c>
      <c r="Q1286">
        <v>840.46</v>
      </c>
      <c r="R1286">
        <v>840.46</v>
      </c>
      <c r="S1286" t="str">
        <f t="shared" si="20"/>
        <v>广州荔湾品唯信息服务有限公司广州唯品会电子商务有限公司信息流</v>
      </c>
      <c r="T1286" t="e">
        <f>VLOOKUP(S:S,[1]Sheet1!N:N,1,0)</f>
        <v>#N/A</v>
      </c>
    </row>
    <row r="1287" spans="1:20" x14ac:dyDescent="0.15">
      <c r="A1287">
        <v>20230402</v>
      </c>
      <c r="B1287">
        <v>38794042</v>
      </c>
      <c r="C1287" t="s">
        <v>851</v>
      </c>
      <c r="D1287" t="s">
        <v>719</v>
      </c>
      <c r="E1287" t="s">
        <v>481</v>
      </c>
      <c r="F1287" t="s">
        <v>480</v>
      </c>
      <c r="G1287" t="s">
        <v>720</v>
      </c>
      <c r="H1287" t="s">
        <v>481</v>
      </c>
      <c r="I1287">
        <v>2158930</v>
      </c>
      <c r="J1287" t="s">
        <v>850</v>
      </c>
      <c r="K1287" t="s">
        <v>481</v>
      </c>
      <c r="L1287" t="s">
        <v>722</v>
      </c>
      <c r="M1287" t="s">
        <v>723</v>
      </c>
      <c r="N1287" t="s">
        <v>813</v>
      </c>
      <c r="O1287" t="s">
        <v>24</v>
      </c>
      <c r="P1287" t="s">
        <v>19</v>
      </c>
      <c r="Q1287">
        <v>1527.59</v>
      </c>
      <c r="R1287">
        <v>1527.59</v>
      </c>
      <c r="S1287" t="str">
        <f t="shared" si="20"/>
        <v>广州荔湾品唯信息服务有限公司广州唯品会电子商务有限公司信息流</v>
      </c>
      <c r="T1287" t="e">
        <f>VLOOKUP(S:S,[1]Sheet1!N:N,1,0)</f>
        <v>#N/A</v>
      </c>
    </row>
    <row r="1288" spans="1:20" x14ac:dyDescent="0.15">
      <c r="A1288">
        <v>20230403</v>
      </c>
      <c r="B1288">
        <v>38794042</v>
      </c>
      <c r="C1288" t="s">
        <v>851</v>
      </c>
      <c r="D1288" t="s">
        <v>719</v>
      </c>
      <c r="E1288" t="s">
        <v>481</v>
      </c>
      <c r="F1288" t="s">
        <v>480</v>
      </c>
      <c r="G1288" t="s">
        <v>720</v>
      </c>
      <c r="H1288" t="s">
        <v>481</v>
      </c>
      <c r="I1288">
        <v>2158930</v>
      </c>
      <c r="J1288" t="s">
        <v>850</v>
      </c>
      <c r="K1288" t="s">
        <v>481</v>
      </c>
      <c r="L1288" t="s">
        <v>722</v>
      </c>
      <c r="M1288" t="s">
        <v>723</v>
      </c>
      <c r="N1288" t="s">
        <v>813</v>
      </c>
      <c r="O1288" t="s">
        <v>24</v>
      </c>
      <c r="P1288" t="s">
        <v>19</v>
      </c>
      <c r="Q1288">
        <v>2029.19</v>
      </c>
      <c r="R1288">
        <v>2029.19</v>
      </c>
      <c r="S1288" t="str">
        <f t="shared" si="20"/>
        <v>广州荔湾品唯信息服务有限公司广州唯品会电子商务有限公司信息流</v>
      </c>
      <c r="T1288" t="e">
        <f>VLOOKUP(S:S,[1]Sheet1!N:N,1,0)</f>
        <v>#N/A</v>
      </c>
    </row>
    <row r="1289" spans="1:20" x14ac:dyDescent="0.15">
      <c r="A1289">
        <v>20230404</v>
      </c>
      <c r="B1289">
        <v>38794042</v>
      </c>
      <c r="C1289" t="s">
        <v>851</v>
      </c>
      <c r="D1289" t="s">
        <v>719</v>
      </c>
      <c r="E1289" t="s">
        <v>481</v>
      </c>
      <c r="F1289" t="s">
        <v>480</v>
      </c>
      <c r="G1289" t="s">
        <v>720</v>
      </c>
      <c r="H1289" t="s">
        <v>481</v>
      </c>
      <c r="I1289">
        <v>2158930</v>
      </c>
      <c r="J1289" t="s">
        <v>850</v>
      </c>
      <c r="K1289" t="s">
        <v>481</v>
      </c>
      <c r="L1289" t="s">
        <v>722</v>
      </c>
      <c r="M1289" t="s">
        <v>723</v>
      </c>
      <c r="N1289" t="s">
        <v>813</v>
      </c>
      <c r="O1289" t="s">
        <v>24</v>
      </c>
      <c r="P1289" t="s">
        <v>19</v>
      </c>
      <c r="Q1289">
        <v>1946.05</v>
      </c>
      <c r="R1289">
        <v>1946.05</v>
      </c>
      <c r="S1289" t="str">
        <f t="shared" si="20"/>
        <v>广州荔湾品唯信息服务有限公司广州唯品会电子商务有限公司信息流</v>
      </c>
      <c r="T1289" t="e">
        <f>VLOOKUP(S:S,[1]Sheet1!N:N,1,0)</f>
        <v>#N/A</v>
      </c>
    </row>
    <row r="1290" spans="1:20" x14ac:dyDescent="0.15">
      <c r="A1290">
        <v>20230405</v>
      </c>
      <c r="B1290">
        <v>38794042</v>
      </c>
      <c r="C1290" t="s">
        <v>851</v>
      </c>
      <c r="D1290" t="s">
        <v>719</v>
      </c>
      <c r="E1290" t="s">
        <v>481</v>
      </c>
      <c r="F1290" t="s">
        <v>480</v>
      </c>
      <c r="G1290" t="s">
        <v>720</v>
      </c>
      <c r="H1290" t="s">
        <v>481</v>
      </c>
      <c r="I1290">
        <v>2158930</v>
      </c>
      <c r="J1290" t="s">
        <v>850</v>
      </c>
      <c r="K1290" t="s">
        <v>481</v>
      </c>
      <c r="L1290" t="s">
        <v>722</v>
      </c>
      <c r="M1290" t="s">
        <v>723</v>
      </c>
      <c r="N1290" t="s">
        <v>813</v>
      </c>
      <c r="O1290" t="s">
        <v>24</v>
      </c>
      <c r="P1290" t="s">
        <v>19</v>
      </c>
      <c r="Q1290">
        <v>1479.51</v>
      </c>
      <c r="R1290">
        <v>1479.51</v>
      </c>
      <c r="S1290" t="str">
        <f t="shared" si="20"/>
        <v>广州荔湾品唯信息服务有限公司广州唯品会电子商务有限公司信息流</v>
      </c>
      <c r="T1290" t="e">
        <f>VLOOKUP(S:S,[1]Sheet1!N:N,1,0)</f>
        <v>#N/A</v>
      </c>
    </row>
    <row r="1291" spans="1:20" x14ac:dyDescent="0.15">
      <c r="A1291">
        <v>20230406</v>
      </c>
      <c r="B1291">
        <v>38794042</v>
      </c>
      <c r="C1291" t="s">
        <v>851</v>
      </c>
      <c r="D1291" t="s">
        <v>719</v>
      </c>
      <c r="E1291" t="s">
        <v>481</v>
      </c>
      <c r="F1291" t="s">
        <v>480</v>
      </c>
      <c r="G1291" t="s">
        <v>720</v>
      </c>
      <c r="H1291" t="s">
        <v>481</v>
      </c>
      <c r="I1291">
        <v>2158930</v>
      </c>
      <c r="J1291" t="s">
        <v>850</v>
      </c>
      <c r="K1291" t="s">
        <v>481</v>
      </c>
      <c r="L1291" t="s">
        <v>722</v>
      </c>
      <c r="M1291" t="s">
        <v>723</v>
      </c>
      <c r="N1291" t="s">
        <v>813</v>
      </c>
      <c r="O1291" t="s">
        <v>24</v>
      </c>
      <c r="P1291" t="s">
        <v>19</v>
      </c>
      <c r="Q1291">
        <v>1621.67</v>
      </c>
      <c r="R1291">
        <v>1621.67</v>
      </c>
      <c r="S1291" t="str">
        <f t="shared" si="20"/>
        <v>广州荔湾品唯信息服务有限公司广州唯品会电子商务有限公司信息流</v>
      </c>
      <c r="T1291" t="e">
        <f>VLOOKUP(S:S,[1]Sheet1!N:N,1,0)</f>
        <v>#N/A</v>
      </c>
    </row>
    <row r="1292" spans="1:20" x14ac:dyDescent="0.15">
      <c r="A1292">
        <v>20230407</v>
      </c>
      <c r="B1292">
        <v>38794042</v>
      </c>
      <c r="C1292" t="s">
        <v>851</v>
      </c>
      <c r="D1292" t="s">
        <v>719</v>
      </c>
      <c r="E1292" t="s">
        <v>481</v>
      </c>
      <c r="F1292" t="s">
        <v>480</v>
      </c>
      <c r="G1292" t="s">
        <v>720</v>
      </c>
      <c r="H1292" t="s">
        <v>481</v>
      </c>
      <c r="I1292">
        <v>2158930</v>
      </c>
      <c r="J1292" t="s">
        <v>850</v>
      </c>
      <c r="K1292" t="s">
        <v>481</v>
      </c>
      <c r="L1292" t="s">
        <v>722</v>
      </c>
      <c r="M1292" t="s">
        <v>723</v>
      </c>
      <c r="N1292" t="s">
        <v>813</v>
      </c>
      <c r="O1292" t="s">
        <v>24</v>
      </c>
      <c r="P1292" t="s">
        <v>19</v>
      </c>
      <c r="Q1292">
        <v>2763.07</v>
      </c>
      <c r="R1292">
        <v>2763.07</v>
      </c>
      <c r="S1292" t="str">
        <f t="shared" si="20"/>
        <v>广州荔湾品唯信息服务有限公司广州唯品会电子商务有限公司信息流</v>
      </c>
      <c r="T1292" t="e">
        <f>VLOOKUP(S:S,[1]Sheet1!N:N,1,0)</f>
        <v>#N/A</v>
      </c>
    </row>
    <row r="1293" spans="1:20" x14ac:dyDescent="0.15">
      <c r="A1293">
        <v>20230408</v>
      </c>
      <c r="B1293">
        <v>38794042</v>
      </c>
      <c r="C1293" t="s">
        <v>851</v>
      </c>
      <c r="D1293" t="s">
        <v>719</v>
      </c>
      <c r="E1293" t="s">
        <v>481</v>
      </c>
      <c r="F1293" t="s">
        <v>480</v>
      </c>
      <c r="G1293" t="s">
        <v>720</v>
      </c>
      <c r="H1293" t="s">
        <v>481</v>
      </c>
      <c r="I1293">
        <v>2158930</v>
      </c>
      <c r="J1293" t="s">
        <v>850</v>
      </c>
      <c r="K1293" t="s">
        <v>481</v>
      </c>
      <c r="L1293" t="s">
        <v>722</v>
      </c>
      <c r="M1293" t="s">
        <v>723</v>
      </c>
      <c r="N1293" t="s">
        <v>813</v>
      </c>
      <c r="O1293" t="s">
        <v>24</v>
      </c>
      <c r="P1293" t="s">
        <v>19</v>
      </c>
      <c r="Q1293">
        <v>2040.5</v>
      </c>
      <c r="R1293">
        <v>2040.5</v>
      </c>
      <c r="S1293" t="str">
        <f t="shared" si="20"/>
        <v>广州荔湾品唯信息服务有限公司广州唯品会电子商务有限公司信息流</v>
      </c>
      <c r="T1293" t="e">
        <f>VLOOKUP(S:S,[1]Sheet1!N:N,1,0)</f>
        <v>#N/A</v>
      </c>
    </row>
    <row r="1294" spans="1:20" x14ac:dyDescent="0.15">
      <c r="A1294">
        <v>20230409</v>
      </c>
      <c r="B1294">
        <v>38794042</v>
      </c>
      <c r="C1294" t="s">
        <v>851</v>
      </c>
      <c r="D1294" t="s">
        <v>719</v>
      </c>
      <c r="E1294" t="s">
        <v>481</v>
      </c>
      <c r="F1294" t="s">
        <v>480</v>
      </c>
      <c r="G1294" t="s">
        <v>720</v>
      </c>
      <c r="H1294" t="s">
        <v>481</v>
      </c>
      <c r="I1294">
        <v>2158930</v>
      </c>
      <c r="J1294" t="s">
        <v>850</v>
      </c>
      <c r="K1294" t="s">
        <v>481</v>
      </c>
      <c r="L1294" t="s">
        <v>722</v>
      </c>
      <c r="M1294" t="s">
        <v>723</v>
      </c>
      <c r="N1294" t="s">
        <v>813</v>
      </c>
      <c r="O1294" t="s">
        <v>24</v>
      </c>
      <c r="P1294" t="s">
        <v>19</v>
      </c>
      <c r="Q1294">
        <v>3055.41</v>
      </c>
      <c r="R1294">
        <v>3055.41</v>
      </c>
      <c r="S1294" t="str">
        <f t="shared" si="20"/>
        <v>广州荔湾品唯信息服务有限公司广州唯品会电子商务有限公司信息流</v>
      </c>
      <c r="T1294" t="e">
        <f>VLOOKUP(S:S,[1]Sheet1!N:N,1,0)</f>
        <v>#N/A</v>
      </c>
    </row>
    <row r="1295" spans="1:20" x14ac:dyDescent="0.15">
      <c r="A1295">
        <v>20230410</v>
      </c>
      <c r="B1295">
        <v>38794042</v>
      </c>
      <c r="C1295" t="s">
        <v>851</v>
      </c>
      <c r="D1295" t="s">
        <v>719</v>
      </c>
      <c r="E1295" t="s">
        <v>481</v>
      </c>
      <c r="F1295" t="s">
        <v>480</v>
      </c>
      <c r="G1295" t="s">
        <v>720</v>
      </c>
      <c r="H1295" t="s">
        <v>481</v>
      </c>
      <c r="I1295">
        <v>2158930</v>
      </c>
      <c r="J1295" t="s">
        <v>850</v>
      </c>
      <c r="K1295" t="s">
        <v>481</v>
      </c>
      <c r="L1295" t="s">
        <v>722</v>
      </c>
      <c r="M1295" t="s">
        <v>723</v>
      </c>
      <c r="N1295" t="s">
        <v>813</v>
      </c>
      <c r="O1295" t="s">
        <v>24</v>
      </c>
      <c r="P1295" t="s">
        <v>19</v>
      </c>
      <c r="Q1295">
        <v>4611.49</v>
      </c>
      <c r="R1295">
        <v>4611.49</v>
      </c>
      <c r="S1295" t="str">
        <f t="shared" si="20"/>
        <v>广州荔湾品唯信息服务有限公司广州唯品会电子商务有限公司信息流</v>
      </c>
      <c r="T1295" t="e">
        <f>VLOOKUP(S:S,[1]Sheet1!N:N,1,0)</f>
        <v>#N/A</v>
      </c>
    </row>
    <row r="1296" spans="1:20" x14ac:dyDescent="0.15">
      <c r="A1296">
        <v>20230411</v>
      </c>
      <c r="B1296">
        <v>38794042</v>
      </c>
      <c r="C1296" t="s">
        <v>851</v>
      </c>
      <c r="D1296" t="s">
        <v>719</v>
      </c>
      <c r="E1296" t="s">
        <v>481</v>
      </c>
      <c r="F1296" t="s">
        <v>480</v>
      </c>
      <c r="G1296" t="s">
        <v>720</v>
      </c>
      <c r="H1296" t="s">
        <v>481</v>
      </c>
      <c r="I1296">
        <v>2158930</v>
      </c>
      <c r="J1296" t="s">
        <v>850</v>
      </c>
      <c r="K1296" t="s">
        <v>481</v>
      </c>
      <c r="L1296" t="s">
        <v>722</v>
      </c>
      <c r="M1296" t="s">
        <v>723</v>
      </c>
      <c r="N1296" t="s">
        <v>813</v>
      </c>
      <c r="O1296" t="s">
        <v>24</v>
      </c>
      <c r="P1296" t="s">
        <v>19</v>
      </c>
      <c r="Q1296">
        <v>4036.17</v>
      </c>
      <c r="R1296">
        <v>4036.17</v>
      </c>
      <c r="S1296" t="str">
        <f t="shared" si="20"/>
        <v>广州荔湾品唯信息服务有限公司广州唯品会电子商务有限公司信息流</v>
      </c>
      <c r="T1296" t="e">
        <f>VLOOKUP(S:S,[1]Sheet1!N:N,1,0)</f>
        <v>#N/A</v>
      </c>
    </row>
    <row r="1297" spans="1:20" x14ac:dyDescent="0.15">
      <c r="A1297">
        <v>20230412</v>
      </c>
      <c r="B1297">
        <v>38794042</v>
      </c>
      <c r="C1297" t="s">
        <v>851</v>
      </c>
      <c r="D1297" t="s">
        <v>719</v>
      </c>
      <c r="E1297" t="s">
        <v>481</v>
      </c>
      <c r="F1297" t="s">
        <v>480</v>
      </c>
      <c r="G1297" t="s">
        <v>720</v>
      </c>
      <c r="H1297" t="s">
        <v>481</v>
      </c>
      <c r="I1297">
        <v>2158930</v>
      </c>
      <c r="J1297" t="s">
        <v>850</v>
      </c>
      <c r="K1297" t="s">
        <v>481</v>
      </c>
      <c r="L1297" t="s">
        <v>722</v>
      </c>
      <c r="M1297" t="s">
        <v>723</v>
      </c>
      <c r="N1297" t="s">
        <v>813</v>
      </c>
      <c r="O1297" t="s">
        <v>24</v>
      </c>
      <c r="P1297" t="s">
        <v>19</v>
      </c>
      <c r="Q1297">
        <v>2086.91</v>
      </c>
      <c r="R1297">
        <v>2086.91</v>
      </c>
      <c r="S1297" t="str">
        <f t="shared" si="20"/>
        <v>广州荔湾品唯信息服务有限公司广州唯品会电子商务有限公司信息流</v>
      </c>
      <c r="T1297" t="e">
        <f>VLOOKUP(S:S,[1]Sheet1!N:N,1,0)</f>
        <v>#N/A</v>
      </c>
    </row>
    <row r="1298" spans="1:20" x14ac:dyDescent="0.15">
      <c r="A1298">
        <v>20230413</v>
      </c>
      <c r="B1298">
        <v>38794042</v>
      </c>
      <c r="C1298" t="s">
        <v>851</v>
      </c>
      <c r="D1298" t="s">
        <v>719</v>
      </c>
      <c r="E1298" t="s">
        <v>481</v>
      </c>
      <c r="F1298" t="s">
        <v>480</v>
      </c>
      <c r="G1298" t="s">
        <v>720</v>
      </c>
      <c r="H1298" t="s">
        <v>481</v>
      </c>
      <c r="I1298">
        <v>2158930</v>
      </c>
      <c r="J1298" t="s">
        <v>850</v>
      </c>
      <c r="K1298" t="s">
        <v>481</v>
      </c>
      <c r="L1298" t="s">
        <v>722</v>
      </c>
      <c r="M1298" t="s">
        <v>723</v>
      </c>
      <c r="N1298" t="s">
        <v>813</v>
      </c>
      <c r="O1298" t="s">
        <v>24</v>
      </c>
      <c r="P1298" t="s">
        <v>19</v>
      </c>
      <c r="Q1298">
        <v>1563.16</v>
      </c>
      <c r="R1298">
        <v>1563.16</v>
      </c>
      <c r="S1298" t="str">
        <f t="shared" si="20"/>
        <v>广州荔湾品唯信息服务有限公司广州唯品会电子商务有限公司信息流</v>
      </c>
      <c r="T1298" t="e">
        <f>VLOOKUP(S:S,[1]Sheet1!N:N,1,0)</f>
        <v>#N/A</v>
      </c>
    </row>
    <row r="1299" spans="1:20" x14ac:dyDescent="0.15">
      <c r="A1299">
        <v>20230414</v>
      </c>
      <c r="B1299">
        <v>38794042</v>
      </c>
      <c r="C1299" t="s">
        <v>851</v>
      </c>
      <c r="D1299" t="s">
        <v>719</v>
      </c>
      <c r="E1299" t="s">
        <v>481</v>
      </c>
      <c r="F1299" t="s">
        <v>480</v>
      </c>
      <c r="G1299" t="s">
        <v>720</v>
      </c>
      <c r="H1299" t="s">
        <v>481</v>
      </c>
      <c r="I1299">
        <v>2158930</v>
      </c>
      <c r="J1299" t="s">
        <v>850</v>
      </c>
      <c r="K1299" t="s">
        <v>481</v>
      </c>
      <c r="L1299" t="s">
        <v>722</v>
      </c>
      <c r="M1299" t="s">
        <v>723</v>
      </c>
      <c r="N1299" t="s">
        <v>813</v>
      </c>
      <c r="O1299" t="s">
        <v>24</v>
      </c>
      <c r="P1299" t="s">
        <v>19</v>
      </c>
      <c r="Q1299">
        <v>1572.46</v>
      </c>
      <c r="R1299">
        <v>1572.46</v>
      </c>
      <c r="S1299" t="str">
        <f t="shared" si="20"/>
        <v>广州荔湾品唯信息服务有限公司广州唯品会电子商务有限公司信息流</v>
      </c>
      <c r="T1299" t="e">
        <f>VLOOKUP(S:S,[1]Sheet1!N:N,1,0)</f>
        <v>#N/A</v>
      </c>
    </row>
    <row r="1300" spans="1:20" x14ac:dyDescent="0.15">
      <c r="A1300">
        <v>20230415</v>
      </c>
      <c r="B1300">
        <v>38794042</v>
      </c>
      <c r="C1300" t="s">
        <v>851</v>
      </c>
      <c r="D1300" t="s">
        <v>719</v>
      </c>
      <c r="E1300" t="s">
        <v>481</v>
      </c>
      <c r="F1300" t="s">
        <v>480</v>
      </c>
      <c r="G1300" t="s">
        <v>720</v>
      </c>
      <c r="H1300" t="s">
        <v>481</v>
      </c>
      <c r="I1300">
        <v>2158930</v>
      </c>
      <c r="J1300" t="s">
        <v>850</v>
      </c>
      <c r="K1300" t="s">
        <v>481</v>
      </c>
      <c r="L1300" t="s">
        <v>722</v>
      </c>
      <c r="M1300" t="s">
        <v>723</v>
      </c>
      <c r="N1300" t="s">
        <v>813</v>
      </c>
      <c r="O1300" t="s">
        <v>24</v>
      </c>
      <c r="P1300" t="s">
        <v>19</v>
      </c>
      <c r="Q1300">
        <v>4390.8100000000004</v>
      </c>
      <c r="R1300">
        <v>4390.8100000000004</v>
      </c>
      <c r="S1300" t="str">
        <f t="shared" si="20"/>
        <v>广州荔湾品唯信息服务有限公司广州唯品会电子商务有限公司信息流</v>
      </c>
      <c r="T1300" t="e">
        <f>VLOOKUP(S:S,[1]Sheet1!N:N,1,0)</f>
        <v>#N/A</v>
      </c>
    </row>
    <row r="1301" spans="1:20" x14ac:dyDescent="0.15">
      <c r="A1301">
        <v>20230416</v>
      </c>
      <c r="B1301">
        <v>38794042</v>
      </c>
      <c r="C1301" t="s">
        <v>851</v>
      </c>
      <c r="D1301" t="s">
        <v>719</v>
      </c>
      <c r="E1301" t="s">
        <v>481</v>
      </c>
      <c r="F1301" t="s">
        <v>480</v>
      </c>
      <c r="G1301" t="s">
        <v>720</v>
      </c>
      <c r="H1301" t="s">
        <v>481</v>
      </c>
      <c r="I1301">
        <v>2158930</v>
      </c>
      <c r="J1301" t="s">
        <v>850</v>
      </c>
      <c r="K1301" t="s">
        <v>481</v>
      </c>
      <c r="L1301" t="s">
        <v>722</v>
      </c>
      <c r="M1301" t="s">
        <v>723</v>
      </c>
      <c r="N1301" t="s">
        <v>813</v>
      </c>
      <c r="O1301" t="s">
        <v>24</v>
      </c>
      <c r="P1301" t="s">
        <v>19</v>
      </c>
      <c r="Q1301">
        <v>5190.95</v>
      </c>
      <c r="R1301">
        <v>5190.95</v>
      </c>
      <c r="S1301" t="str">
        <f t="shared" si="20"/>
        <v>广州荔湾品唯信息服务有限公司广州唯品会电子商务有限公司信息流</v>
      </c>
      <c r="T1301" t="e">
        <f>VLOOKUP(S:S,[1]Sheet1!N:N,1,0)</f>
        <v>#N/A</v>
      </c>
    </row>
    <row r="1302" spans="1:20" x14ac:dyDescent="0.15">
      <c r="A1302">
        <v>20230417</v>
      </c>
      <c r="B1302">
        <v>38794042</v>
      </c>
      <c r="C1302" t="s">
        <v>851</v>
      </c>
      <c r="D1302" t="s">
        <v>719</v>
      </c>
      <c r="E1302" t="s">
        <v>481</v>
      </c>
      <c r="F1302" t="s">
        <v>480</v>
      </c>
      <c r="G1302" t="s">
        <v>720</v>
      </c>
      <c r="H1302" t="s">
        <v>481</v>
      </c>
      <c r="I1302">
        <v>2158930</v>
      </c>
      <c r="J1302" t="s">
        <v>850</v>
      </c>
      <c r="K1302" t="s">
        <v>481</v>
      </c>
      <c r="L1302" t="s">
        <v>722</v>
      </c>
      <c r="M1302" t="s">
        <v>723</v>
      </c>
      <c r="N1302" t="s">
        <v>813</v>
      </c>
      <c r="O1302" t="s">
        <v>24</v>
      </c>
      <c r="P1302" t="s">
        <v>19</v>
      </c>
      <c r="Q1302">
        <v>4777.2299999999996</v>
      </c>
      <c r="R1302">
        <v>4777.2299999999996</v>
      </c>
      <c r="S1302" t="str">
        <f t="shared" si="20"/>
        <v>广州荔湾品唯信息服务有限公司广州唯品会电子商务有限公司信息流</v>
      </c>
      <c r="T1302" t="e">
        <f>VLOOKUP(S:S,[1]Sheet1!N:N,1,0)</f>
        <v>#N/A</v>
      </c>
    </row>
    <row r="1303" spans="1:20" x14ac:dyDescent="0.15">
      <c r="A1303">
        <v>20230418</v>
      </c>
      <c r="B1303">
        <v>38794042</v>
      </c>
      <c r="C1303" t="s">
        <v>851</v>
      </c>
      <c r="D1303" t="s">
        <v>719</v>
      </c>
      <c r="E1303" t="s">
        <v>481</v>
      </c>
      <c r="F1303" t="s">
        <v>480</v>
      </c>
      <c r="G1303" t="s">
        <v>720</v>
      </c>
      <c r="H1303" t="s">
        <v>481</v>
      </c>
      <c r="I1303">
        <v>2158930</v>
      </c>
      <c r="J1303" t="s">
        <v>850</v>
      </c>
      <c r="K1303" t="s">
        <v>481</v>
      </c>
      <c r="L1303" t="s">
        <v>722</v>
      </c>
      <c r="M1303" t="s">
        <v>723</v>
      </c>
      <c r="N1303" t="s">
        <v>813</v>
      </c>
      <c r="O1303" t="s">
        <v>24</v>
      </c>
      <c r="P1303" t="s">
        <v>19</v>
      </c>
      <c r="Q1303">
        <v>5730.89</v>
      </c>
      <c r="R1303">
        <v>5730.89</v>
      </c>
      <c r="S1303" t="str">
        <f t="shared" si="20"/>
        <v>广州荔湾品唯信息服务有限公司广州唯品会电子商务有限公司信息流</v>
      </c>
      <c r="T1303" t="e">
        <f>VLOOKUP(S:S,[1]Sheet1!N:N,1,0)</f>
        <v>#N/A</v>
      </c>
    </row>
    <row r="1304" spans="1:20" x14ac:dyDescent="0.15">
      <c r="A1304">
        <v>20230419</v>
      </c>
      <c r="B1304">
        <v>38794042</v>
      </c>
      <c r="C1304" t="s">
        <v>851</v>
      </c>
      <c r="D1304" t="s">
        <v>719</v>
      </c>
      <c r="E1304" t="s">
        <v>481</v>
      </c>
      <c r="F1304" t="s">
        <v>480</v>
      </c>
      <c r="G1304" t="s">
        <v>720</v>
      </c>
      <c r="H1304" t="s">
        <v>481</v>
      </c>
      <c r="I1304">
        <v>2158930</v>
      </c>
      <c r="J1304" t="s">
        <v>850</v>
      </c>
      <c r="K1304" t="s">
        <v>481</v>
      </c>
      <c r="L1304" t="s">
        <v>722</v>
      </c>
      <c r="M1304" t="s">
        <v>723</v>
      </c>
      <c r="N1304" t="s">
        <v>813</v>
      </c>
      <c r="O1304" t="s">
        <v>24</v>
      </c>
      <c r="P1304" t="s">
        <v>19</v>
      </c>
      <c r="Q1304">
        <v>6343.76</v>
      </c>
      <c r="R1304">
        <v>6343.76</v>
      </c>
      <c r="S1304" t="str">
        <f t="shared" si="20"/>
        <v>广州荔湾品唯信息服务有限公司广州唯品会电子商务有限公司信息流</v>
      </c>
      <c r="T1304" t="e">
        <f>VLOOKUP(S:S,[1]Sheet1!N:N,1,0)</f>
        <v>#N/A</v>
      </c>
    </row>
    <row r="1305" spans="1:20" x14ac:dyDescent="0.15">
      <c r="A1305">
        <v>20230420</v>
      </c>
      <c r="B1305">
        <v>38794042</v>
      </c>
      <c r="C1305" t="s">
        <v>851</v>
      </c>
      <c r="D1305" t="s">
        <v>719</v>
      </c>
      <c r="E1305" t="s">
        <v>481</v>
      </c>
      <c r="F1305" t="s">
        <v>480</v>
      </c>
      <c r="G1305" t="s">
        <v>720</v>
      </c>
      <c r="H1305" t="s">
        <v>481</v>
      </c>
      <c r="I1305">
        <v>2158930</v>
      </c>
      <c r="J1305" t="s">
        <v>850</v>
      </c>
      <c r="K1305" t="s">
        <v>481</v>
      </c>
      <c r="L1305" t="s">
        <v>722</v>
      </c>
      <c r="M1305" t="s">
        <v>723</v>
      </c>
      <c r="N1305" t="s">
        <v>813</v>
      </c>
      <c r="O1305" t="s">
        <v>24</v>
      </c>
      <c r="P1305" t="s">
        <v>19</v>
      </c>
      <c r="Q1305">
        <v>5822.27</v>
      </c>
      <c r="R1305">
        <v>5822.27</v>
      </c>
      <c r="S1305" t="str">
        <f t="shared" si="20"/>
        <v>广州荔湾品唯信息服务有限公司广州唯品会电子商务有限公司信息流</v>
      </c>
      <c r="T1305" t="e">
        <f>VLOOKUP(S:S,[1]Sheet1!N:N,1,0)</f>
        <v>#N/A</v>
      </c>
    </row>
    <row r="1306" spans="1:20" x14ac:dyDescent="0.15">
      <c r="A1306">
        <v>20230421</v>
      </c>
      <c r="B1306">
        <v>38794042</v>
      </c>
      <c r="C1306" t="s">
        <v>851</v>
      </c>
      <c r="D1306" t="s">
        <v>719</v>
      </c>
      <c r="E1306" t="s">
        <v>481</v>
      </c>
      <c r="F1306" t="s">
        <v>480</v>
      </c>
      <c r="G1306" t="s">
        <v>720</v>
      </c>
      <c r="H1306" t="s">
        <v>481</v>
      </c>
      <c r="I1306">
        <v>2158930</v>
      </c>
      <c r="J1306" t="s">
        <v>850</v>
      </c>
      <c r="K1306" t="s">
        <v>481</v>
      </c>
      <c r="L1306" t="s">
        <v>722</v>
      </c>
      <c r="M1306" t="s">
        <v>723</v>
      </c>
      <c r="N1306" t="s">
        <v>813</v>
      </c>
      <c r="O1306" t="s">
        <v>24</v>
      </c>
      <c r="P1306" t="s">
        <v>19</v>
      </c>
      <c r="Q1306">
        <v>3527.44</v>
      </c>
      <c r="R1306">
        <v>3527.44</v>
      </c>
      <c r="S1306" t="str">
        <f t="shared" si="20"/>
        <v>广州荔湾品唯信息服务有限公司广州唯品会电子商务有限公司信息流</v>
      </c>
      <c r="T1306" t="e">
        <f>VLOOKUP(S:S,[1]Sheet1!N:N,1,0)</f>
        <v>#N/A</v>
      </c>
    </row>
    <row r="1307" spans="1:20" x14ac:dyDescent="0.15">
      <c r="A1307">
        <v>20230422</v>
      </c>
      <c r="B1307">
        <v>38794042</v>
      </c>
      <c r="C1307" t="s">
        <v>851</v>
      </c>
      <c r="D1307" t="s">
        <v>719</v>
      </c>
      <c r="E1307" t="s">
        <v>481</v>
      </c>
      <c r="F1307" t="s">
        <v>480</v>
      </c>
      <c r="G1307" t="s">
        <v>720</v>
      </c>
      <c r="H1307" t="s">
        <v>481</v>
      </c>
      <c r="I1307">
        <v>2158930</v>
      </c>
      <c r="J1307" t="s">
        <v>850</v>
      </c>
      <c r="K1307" t="s">
        <v>481</v>
      </c>
      <c r="L1307" t="s">
        <v>722</v>
      </c>
      <c r="M1307" t="s">
        <v>723</v>
      </c>
      <c r="N1307" t="s">
        <v>813</v>
      </c>
      <c r="O1307" t="s">
        <v>24</v>
      </c>
      <c r="P1307" t="s">
        <v>19</v>
      </c>
      <c r="Q1307">
        <v>3032.94</v>
      </c>
      <c r="R1307">
        <v>3032.94</v>
      </c>
      <c r="S1307" t="str">
        <f t="shared" si="20"/>
        <v>广州荔湾品唯信息服务有限公司广州唯品会电子商务有限公司信息流</v>
      </c>
      <c r="T1307" t="e">
        <f>VLOOKUP(S:S,[1]Sheet1!N:N,1,0)</f>
        <v>#N/A</v>
      </c>
    </row>
    <row r="1308" spans="1:20" x14ac:dyDescent="0.15">
      <c r="A1308">
        <v>20230423</v>
      </c>
      <c r="B1308">
        <v>38794042</v>
      </c>
      <c r="C1308" t="s">
        <v>851</v>
      </c>
      <c r="D1308" t="s">
        <v>719</v>
      </c>
      <c r="E1308" t="s">
        <v>481</v>
      </c>
      <c r="F1308" t="s">
        <v>480</v>
      </c>
      <c r="G1308" t="s">
        <v>720</v>
      </c>
      <c r="H1308" t="s">
        <v>481</v>
      </c>
      <c r="I1308">
        <v>2158930</v>
      </c>
      <c r="J1308" t="s">
        <v>850</v>
      </c>
      <c r="K1308" t="s">
        <v>481</v>
      </c>
      <c r="L1308" t="s">
        <v>722</v>
      </c>
      <c r="M1308" t="s">
        <v>723</v>
      </c>
      <c r="N1308" t="s">
        <v>813</v>
      </c>
      <c r="O1308" t="s">
        <v>24</v>
      </c>
      <c r="P1308" t="s">
        <v>19</v>
      </c>
      <c r="Q1308">
        <v>4643.82</v>
      </c>
      <c r="R1308">
        <v>4643.82</v>
      </c>
      <c r="S1308" t="str">
        <f t="shared" si="20"/>
        <v>广州荔湾品唯信息服务有限公司广州唯品会电子商务有限公司信息流</v>
      </c>
      <c r="T1308" t="e">
        <f>VLOOKUP(S:S,[1]Sheet1!N:N,1,0)</f>
        <v>#N/A</v>
      </c>
    </row>
    <row r="1309" spans="1:20" x14ac:dyDescent="0.15">
      <c r="A1309">
        <v>20230424</v>
      </c>
      <c r="B1309">
        <v>38794042</v>
      </c>
      <c r="C1309" t="s">
        <v>851</v>
      </c>
      <c r="D1309" t="s">
        <v>719</v>
      </c>
      <c r="E1309" t="s">
        <v>481</v>
      </c>
      <c r="F1309" t="s">
        <v>480</v>
      </c>
      <c r="G1309" t="s">
        <v>720</v>
      </c>
      <c r="H1309" t="s">
        <v>481</v>
      </c>
      <c r="I1309">
        <v>2158930</v>
      </c>
      <c r="J1309" t="s">
        <v>850</v>
      </c>
      <c r="K1309" t="s">
        <v>481</v>
      </c>
      <c r="L1309" t="s">
        <v>722</v>
      </c>
      <c r="M1309" t="s">
        <v>723</v>
      </c>
      <c r="N1309" t="s">
        <v>813</v>
      </c>
      <c r="O1309" t="s">
        <v>24</v>
      </c>
      <c r="P1309" t="s">
        <v>19</v>
      </c>
      <c r="Q1309">
        <v>6972.25</v>
      </c>
      <c r="R1309">
        <v>6972.25</v>
      </c>
      <c r="S1309" t="str">
        <f t="shared" si="20"/>
        <v>广州荔湾品唯信息服务有限公司广州唯品会电子商务有限公司信息流</v>
      </c>
      <c r="T1309" t="e">
        <f>VLOOKUP(S:S,[1]Sheet1!N:N,1,0)</f>
        <v>#N/A</v>
      </c>
    </row>
    <row r="1310" spans="1:20" x14ac:dyDescent="0.15">
      <c r="A1310">
        <v>20230425</v>
      </c>
      <c r="B1310">
        <v>38794042</v>
      </c>
      <c r="C1310" t="s">
        <v>851</v>
      </c>
      <c r="D1310" t="s">
        <v>719</v>
      </c>
      <c r="E1310" t="s">
        <v>481</v>
      </c>
      <c r="F1310" t="s">
        <v>480</v>
      </c>
      <c r="G1310" t="s">
        <v>720</v>
      </c>
      <c r="H1310" t="s">
        <v>481</v>
      </c>
      <c r="I1310">
        <v>2158930</v>
      </c>
      <c r="J1310" t="s">
        <v>850</v>
      </c>
      <c r="K1310" t="s">
        <v>481</v>
      </c>
      <c r="L1310" t="s">
        <v>722</v>
      </c>
      <c r="M1310" t="s">
        <v>723</v>
      </c>
      <c r="N1310" t="s">
        <v>813</v>
      </c>
      <c r="O1310" t="s">
        <v>24</v>
      </c>
      <c r="P1310" t="s">
        <v>19</v>
      </c>
      <c r="Q1310">
        <v>5068.22</v>
      </c>
      <c r="R1310">
        <v>5068.22</v>
      </c>
      <c r="S1310" t="str">
        <f t="shared" si="20"/>
        <v>广州荔湾品唯信息服务有限公司广州唯品会电子商务有限公司信息流</v>
      </c>
      <c r="T1310" t="e">
        <f>VLOOKUP(S:S,[1]Sheet1!N:N,1,0)</f>
        <v>#N/A</v>
      </c>
    </row>
    <row r="1311" spans="1:20" x14ac:dyDescent="0.15">
      <c r="A1311">
        <v>20230426</v>
      </c>
      <c r="B1311">
        <v>38794042</v>
      </c>
      <c r="C1311" t="s">
        <v>851</v>
      </c>
      <c r="D1311" t="s">
        <v>719</v>
      </c>
      <c r="E1311" t="s">
        <v>481</v>
      </c>
      <c r="F1311" t="s">
        <v>480</v>
      </c>
      <c r="G1311" t="s">
        <v>720</v>
      </c>
      <c r="H1311" t="s">
        <v>481</v>
      </c>
      <c r="I1311">
        <v>2158930</v>
      </c>
      <c r="J1311" t="s">
        <v>850</v>
      </c>
      <c r="K1311" t="s">
        <v>481</v>
      </c>
      <c r="L1311" t="s">
        <v>722</v>
      </c>
      <c r="M1311" t="s">
        <v>723</v>
      </c>
      <c r="N1311" t="s">
        <v>813</v>
      </c>
      <c r="O1311" t="s">
        <v>24</v>
      </c>
      <c r="P1311" t="s">
        <v>19</v>
      </c>
      <c r="Q1311">
        <v>5457.62</v>
      </c>
      <c r="R1311">
        <v>5457.62</v>
      </c>
      <c r="S1311" t="str">
        <f t="shared" si="20"/>
        <v>广州荔湾品唯信息服务有限公司广州唯品会电子商务有限公司信息流</v>
      </c>
      <c r="T1311" t="e">
        <f>VLOOKUP(S:S,[1]Sheet1!N:N,1,0)</f>
        <v>#N/A</v>
      </c>
    </row>
    <row r="1312" spans="1:20" x14ac:dyDescent="0.15">
      <c r="A1312">
        <v>20230427</v>
      </c>
      <c r="B1312">
        <v>38794042</v>
      </c>
      <c r="C1312" t="s">
        <v>851</v>
      </c>
      <c r="D1312" t="s">
        <v>719</v>
      </c>
      <c r="E1312" t="s">
        <v>481</v>
      </c>
      <c r="F1312" t="s">
        <v>480</v>
      </c>
      <c r="G1312" t="s">
        <v>720</v>
      </c>
      <c r="H1312" t="s">
        <v>481</v>
      </c>
      <c r="I1312">
        <v>2158930</v>
      </c>
      <c r="J1312" t="s">
        <v>850</v>
      </c>
      <c r="K1312" t="s">
        <v>481</v>
      </c>
      <c r="L1312" t="s">
        <v>722</v>
      </c>
      <c r="M1312" t="s">
        <v>723</v>
      </c>
      <c r="N1312" t="s">
        <v>813</v>
      </c>
      <c r="O1312" t="s">
        <v>24</v>
      </c>
      <c r="P1312" t="s">
        <v>19</v>
      </c>
      <c r="Q1312">
        <v>3376.77</v>
      </c>
      <c r="R1312">
        <v>3376.77</v>
      </c>
      <c r="S1312" t="str">
        <f t="shared" si="20"/>
        <v>广州荔湾品唯信息服务有限公司广州唯品会电子商务有限公司信息流</v>
      </c>
      <c r="T1312" t="e">
        <f>VLOOKUP(S:S,[1]Sheet1!N:N,1,0)</f>
        <v>#N/A</v>
      </c>
    </row>
    <row r="1313" spans="1:20" x14ac:dyDescent="0.15">
      <c r="A1313">
        <v>20230428</v>
      </c>
      <c r="B1313">
        <v>38794042</v>
      </c>
      <c r="C1313" t="s">
        <v>851</v>
      </c>
      <c r="D1313" t="s">
        <v>719</v>
      </c>
      <c r="E1313" t="s">
        <v>481</v>
      </c>
      <c r="F1313" t="s">
        <v>480</v>
      </c>
      <c r="G1313" t="s">
        <v>720</v>
      </c>
      <c r="H1313" t="s">
        <v>481</v>
      </c>
      <c r="I1313">
        <v>2158930</v>
      </c>
      <c r="J1313" t="s">
        <v>850</v>
      </c>
      <c r="K1313" t="s">
        <v>481</v>
      </c>
      <c r="L1313" t="s">
        <v>722</v>
      </c>
      <c r="M1313" t="s">
        <v>723</v>
      </c>
      <c r="N1313" t="s">
        <v>813</v>
      </c>
      <c r="O1313" t="s">
        <v>24</v>
      </c>
      <c r="P1313" t="s">
        <v>19</v>
      </c>
      <c r="Q1313">
        <v>2785.96</v>
      </c>
      <c r="R1313">
        <v>1991.39</v>
      </c>
      <c r="S1313" t="str">
        <f t="shared" si="20"/>
        <v>广州荔湾品唯信息服务有限公司广州唯品会电子商务有限公司信息流</v>
      </c>
      <c r="T1313" t="e">
        <f>VLOOKUP(S:S,[1]Sheet1!N:N,1,0)</f>
        <v>#N/A</v>
      </c>
    </row>
    <row r="1314" spans="1:20" x14ac:dyDescent="0.15">
      <c r="A1314">
        <v>20230429</v>
      </c>
      <c r="B1314">
        <v>38794042</v>
      </c>
      <c r="C1314" t="s">
        <v>851</v>
      </c>
      <c r="D1314" t="s">
        <v>719</v>
      </c>
      <c r="E1314" t="s">
        <v>481</v>
      </c>
      <c r="F1314" t="s">
        <v>480</v>
      </c>
      <c r="G1314" t="s">
        <v>720</v>
      </c>
      <c r="H1314" t="s">
        <v>481</v>
      </c>
      <c r="I1314">
        <v>2158930</v>
      </c>
      <c r="J1314" t="s">
        <v>850</v>
      </c>
      <c r="K1314" t="s">
        <v>481</v>
      </c>
      <c r="L1314" t="s">
        <v>722</v>
      </c>
      <c r="M1314" t="s">
        <v>723</v>
      </c>
      <c r="N1314" t="s">
        <v>813</v>
      </c>
      <c r="O1314" t="s">
        <v>24</v>
      </c>
      <c r="P1314" t="s">
        <v>19</v>
      </c>
      <c r="Q1314">
        <v>2771.71</v>
      </c>
      <c r="R1314">
        <v>0</v>
      </c>
      <c r="S1314" t="str">
        <f t="shared" si="20"/>
        <v>广州荔湾品唯信息服务有限公司广州唯品会电子商务有限公司信息流</v>
      </c>
      <c r="T1314" t="e">
        <f>VLOOKUP(S:S,[1]Sheet1!N:N,1,0)</f>
        <v>#N/A</v>
      </c>
    </row>
    <row r="1315" spans="1:20" x14ac:dyDescent="0.15">
      <c r="A1315">
        <v>20230430</v>
      </c>
      <c r="B1315">
        <v>38794042</v>
      </c>
      <c r="C1315" t="s">
        <v>851</v>
      </c>
      <c r="D1315" t="s">
        <v>719</v>
      </c>
      <c r="E1315" t="s">
        <v>481</v>
      </c>
      <c r="F1315" t="s">
        <v>480</v>
      </c>
      <c r="G1315" t="s">
        <v>720</v>
      </c>
      <c r="H1315" t="s">
        <v>481</v>
      </c>
      <c r="I1315">
        <v>2158930</v>
      </c>
      <c r="J1315" t="s">
        <v>850</v>
      </c>
      <c r="K1315" t="s">
        <v>481</v>
      </c>
      <c r="L1315" t="s">
        <v>722</v>
      </c>
      <c r="M1315" t="s">
        <v>723</v>
      </c>
      <c r="N1315" t="s">
        <v>813</v>
      </c>
      <c r="O1315" t="s">
        <v>24</v>
      </c>
      <c r="P1315" t="s">
        <v>19</v>
      </c>
      <c r="Q1315">
        <v>3381.98</v>
      </c>
      <c r="R1315">
        <v>0</v>
      </c>
      <c r="S1315" t="str">
        <f t="shared" si="20"/>
        <v>广州荔湾品唯信息服务有限公司广州唯品会电子商务有限公司信息流</v>
      </c>
      <c r="T1315" t="e">
        <f>VLOOKUP(S:S,[1]Sheet1!N:N,1,0)</f>
        <v>#N/A</v>
      </c>
    </row>
    <row r="1316" spans="1:20" x14ac:dyDescent="0.15">
      <c r="A1316">
        <v>20230401</v>
      </c>
      <c r="B1316">
        <v>38794071</v>
      </c>
      <c r="C1316" t="s">
        <v>852</v>
      </c>
      <c r="D1316" t="s">
        <v>719</v>
      </c>
      <c r="E1316" t="s">
        <v>481</v>
      </c>
      <c r="F1316" t="s">
        <v>480</v>
      </c>
      <c r="G1316" t="s">
        <v>720</v>
      </c>
      <c r="H1316" t="s">
        <v>481</v>
      </c>
      <c r="I1316">
        <v>2158930</v>
      </c>
      <c r="J1316" t="s">
        <v>850</v>
      </c>
      <c r="K1316" t="s">
        <v>481</v>
      </c>
      <c r="L1316" t="s">
        <v>722</v>
      </c>
      <c r="M1316" t="s">
        <v>723</v>
      </c>
      <c r="N1316" t="s">
        <v>813</v>
      </c>
      <c r="O1316" t="s">
        <v>24</v>
      </c>
      <c r="P1316" t="s">
        <v>19</v>
      </c>
      <c r="Q1316">
        <v>56022.36</v>
      </c>
      <c r="R1316">
        <v>56022.36</v>
      </c>
      <c r="S1316" t="str">
        <f t="shared" si="20"/>
        <v>广州荔湾品唯信息服务有限公司广州唯品会电子商务有限公司信息流</v>
      </c>
      <c r="T1316" t="e">
        <f>VLOOKUP(S:S,[1]Sheet1!N:N,1,0)</f>
        <v>#N/A</v>
      </c>
    </row>
    <row r="1317" spans="1:20" x14ac:dyDescent="0.15">
      <c r="A1317">
        <v>20230402</v>
      </c>
      <c r="B1317">
        <v>38794071</v>
      </c>
      <c r="C1317" t="s">
        <v>852</v>
      </c>
      <c r="D1317" t="s">
        <v>719</v>
      </c>
      <c r="E1317" t="s">
        <v>481</v>
      </c>
      <c r="F1317" t="s">
        <v>480</v>
      </c>
      <c r="G1317" t="s">
        <v>720</v>
      </c>
      <c r="H1317" t="s">
        <v>481</v>
      </c>
      <c r="I1317">
        <v>2158930</v>
      </c>
      <c r="J1317" t="s">
        <v>850</v>
      </c>
      <c r="K1317" t="s">
        <v>481</v>
      </c>
      <c r="L1317" t="s">
        <v>722</v>
      </c>
      <c r="M1317" t="s">
        <v>723</v>
      </c>
      <c r="N1317" t="s">
        <v>813</v>
      </c>
      <c r="O1317" t="s">
        <v>24</v>
      </c>
      <c r="P1317" t="s">
        <v>19</v>
      </c>
      <c r="Q1317">
        <v>54563.78</v>
      </c>
      <c r="R1317">
        <v>54563.78</v>
      </c>
      <c r="S1317" t="str">
        <f t="shared" si="20"/>
        <v>广州荔湾品唯信息服务有限公司广州唯品会电子商务有限公司信息流</v>
      </c>
      <c r="T1317" t="e">
        <f>VLOOKUP(S:S,[1]Sheet1!N:N,1,0)</f>
        <v>#N/A</v>
      </c>
    </row>
    <row r="1318" spans="1:20" x14ac:dyDescent="0.15">
      <c r="A1318">
        <v>20230403</v>
      </c>
      <c r="B1318">
        <v>38794071</v>
      </c>
      <c r="C1318" t="s">
        <v>852</v>
      </c>
      <c r="D1318" t="s">
        <v>719</v>
      </c>
      <c r="E1318" t="s">
        <v>481</v>
      </c>
      <c r="F1318" t="s">
        <v>480</v>
      </c>
      <c r="G1318" t="s">
        <v>720</v>
      </c>
      <c r="H1318" t="s">
        <v>481</v>
      </c>
      <c r="I1318">
        <v>2158930</v>
      </c>
      <c r="J1318" t="s">
        <v>850</v>
      </c>
      <c r="K1318" t="s">
        <v>481</v>
      </c>
      <c r="L1318" t="s">
        <v>722</v>
      </c>
      <c r="M1318" t="s">
        <v>723</v>
      </c>
      <c r="N1318" t="s">
        <v>813</v>
      </c>
      <c r="O1318" t="s">
        <v>24</v>
      </c>
      <c r="P1318" t="s">
        <v>19</v>
      </c>
      <c r="Q1318">
        <v>53085.91</v>
      </c>
      <c r="R1318">
        <v>53085.91</v>
      </c>
      <c r="S1318" t="str">
        <f t="shared" si="20"/>
        <v>广州荔湾品唯信息服务有限公司广州唯品会电子商务有限公司信息流</v>
      </c>
      <c r="T1318" t="e">
        <f>VLOOKUP(S:S,[1]Sheet1!N:N,1,0)</f>
        <v>#N/A</v>
      </c>
    </row>
    <row r="1319" spans="1:20" x14ac:dyDescent="0.15">
      <c r="A1319">
        <v>20230404</v>
      </c>
      <c r="B1319">
        <v>38794071</v>
      </c>
      <c r="C1319" t="s">
        <v>852</v>
      </c>
      <c r="D1319" t="s">
        <v>719</v>
      </c>
      <c r="E1319" t="s">
        <v>481</v>
      </c>
      <c r="F1319" t="s">
        <v>480</v>
      </c>
      <c r="G1319" t="s">
        <v>720</v>
      </c>
      <c r="H1319" t="s">
        <v>481</v>
      </c>
      <c r="I1319">
        <v>2158930</v>
      </c>
      <c r="J1319" t="s">
        <v>850</v>
      </c>
      <c r="K1319" t="s">
        <v>481</v>
      </c>
      <c r="L1319" t="s">
        <v>722</v>
      </c>
      <c r="M1319" t="s">
        <v>723</v>
      </c>
      <c r="N1319" t="s">
        <v>813</v>
      </c>
      <c r="O1319" t="s">
        <v>24</v>
      </c>
      <c r="P1319" t="s">
        <v>19</v>
      </c>
      <c r="Q1319">
        <v>40013.440000000002</v>
      </c>
      <c r="R1319">
        <v>40013.440000000002</v>
      </c>
      <c r="S1319" t="str">
        <f t="shared" si="20"/>
        <v>广州荔湾品唯信息服务有限公司广州唯品会电子商务有限公司信息流</v>
      </c>
      <c r="T1319" t="e">
        <f>VLOOKUP(S:S,[1]Sheet1!N:N,1,0)</f>
        <v>#N/A</v>
      </c>
    </row>
    <row r="1320" spans="1:20" x14ac:dyDescent="0.15">
      <c r="A1320">
        <v>20230405</v>
      </c>
      <c r="B1320">
        <v>38794071</v>
      </c>
      <c r="C1320" t="s">
        <v>852</v>
      </c>
      <c r="D1320" t="s">
        <v>719</v>
      </c>
      <c r="E1320" t="s">
        <v>481</v>
      </c>
      <c r="F1320" t="s">
        <v>480</v>
      </c>
      <c r="G1320" t="s">
        <v>720</v>
      </c>
      <c r="H1320" t="s">
        <v>481</v>
      </c>
      <c r="I1320">
        <v>2158930</v>
      </c>
      <c r="J1320" t="s">
        <v>850</v>
      </c>
      <c r="K1320" t="s">
        <v>481</v>
      </c>
      <c r="L1320" t="s">
        <v>722</v>
      </c>
      <c r="M1320" t="s">
        <v>723</v>
      </c>
      <c r="N1320" t="s">
        <v>813</v>
      </c>
      <c r="O1320" t="s">
        <v>24</v>
      </c>
      <c r="P1320" t="s">
        <v>19</v>
      </c>
      <c r="Q1320">
        <v>56706.77</v>
      </c>
      <c r="R1320">
        <v>56706.77</v>
      </c>
      <c r="S1320" t="str">
        <f t="shared" si="20"/>
        <v>广州荔湾品唯信息服务有限公司广州唯品会电子商务有限公司信息流</v>
      </c>
      <c r="T1320" t="e">
        <f>VLOOKUP(S:S,[1]Sheet1!N:N,1,0)</f>
        <v>#N/A</v>
      </c>
    </row>
    <row r="1321" spans="1:20" x14ac:dyDescent="0.15">
      <c r="A1321">
        <v>20230406</v>
      </c>
      <c r="B1321">
        <v>38794071</v>
      </c>
      <c r="C1321" t="s">
        <v>852</v>
      </c>
      <c r="D1321" t="s">
        <v>719</v>
      </c>
      <c r="E1321" t="s">
        <v>481</v>
      </c>
      <c r="F1321" t="s">
        <v>480</v>
      </c>
      <c r="G1321" t="s">
        <v>720</v>
      </c>
      <c r="H1321" t="s">
        <v>481</v>
      </c>
      <c r="I1321">
        <v>2158930</v>
      </c>
      <c r="J1321" t="s">
        <v>850</v>
      </c>
      <c r="K1321" t="s">
        <v>481</v>
      </c>
      <c r="L1321" t="s">
        <v>722</v>
      </c>
      <c r="M1321" t="s">
        <v>723</v>
      </c>
      <c r="N1321" t="s">
        <v>813</v>
      </c>
      <c r="O1321" t="s">
        <v>24</v>
      </c>
      <c r="P1321" t="s">
        <v>19</v>
      </c>
      <c r="Q1321">
        <v>54022.1</v>
      </c>
      <c r="R1321">
        <v>54022.1</v>
      </c>
      <c r="S1321" t="str">
        <f t="shared" si="20"/>
        <v>广州荔湾品唯信息服务有限公司广州唯品会电子商务有限公司信息流</v>
      </c>
      <c r="T1321" t="e">
        <f>VLOOKUP(S:S,[1]Sheet1!N:N,1,0)</f>
        <v>#N/A</v>
      </c>
    </row>
    <row r="1322" spans="1:20" x14ac:dyDescent="0.15">
      <c r="A1322">
        <v>20230407</v>
      </c>
      <c r="B1322">
        <v>38794071</v>
      </c>
      <c r="C1322" t="s">
        <v>852</v>
      </c>
      <c r="D1322" t="s">
        <v>719</v>
      </c>
      <c r="E1322" t="s">
        <v>481</v>
      </c>
      <c r="F1322" t="s">
        <v>480</v>
      </c>
      <c r="G1322" t="s">
        <v>720</v>
      </c>
      <c r="H1322" t="s">
        <v>481</v>
      </c>
      <c r="I1322">
        <v>2158930</v>
      </c>
      <c r="J1322" t="s">
        <v>850</v>
      </c>
      <c r="K1322" t="s">
        <v>481</v>
      </c>
      <c r="L1322" t="s">
        <v>722</v>
      </c>
      <c r="M1322" t="s">
        <v>723</v>
      </c>
      <c r="N1322" t="s">
        <v>813</v>
      </c>
      <c r="O1322" t="s">
        <v>24</v>
      </c>
      <c r="P1322" t="s">
        <v>19</v>
      </c>
      <c r="Q1322">
        <v>65188.84</v>
      </c>
      <c r="R1322">
        <v>65188.84</v>
      </c>
      <c r="S1322" t="str">
        <f t="shared" si="20"/>
        <v>广州荔湾品唯信息服务有限公司广州唯品会电子商务有限公司信息流</v>
      </c>
      <c r="T1322" t="e">
        <f>VLOOKUP(S:S,[1]Sheet1!N:N,1,0)</f>
        <v>#N/A</v>
      </c>
    </row>
    <row r="1323" spans="1:20" x14ac:dyDescent="0.15">
      <c r="A1323">
        <v>20230408</v>
      </c>
      <c r="B1323">
        <v>38794071</v>
      </c>
      <c r="C1323" t="s">
        <v>852</v>
      </c>
      <c r="D1323" t="s">
        <v>719</v>
      </c>
      <c r="E1323" t="s">
        <v>481</v>
      </c>
      <c r="F1323" t="s">
        <v>480</v>
      </c>
      <c r="G1323" t="s">
        <v>720</v>
      </c>
      <c r="H1323" t="s">
        <v>481</v>
      </c>
      <c r="I1323">
        <v>2158930</v>
      </c>
      <c r="J1323" t="s">
        <v>850</v>
      </c>
      <c r="K1323" t="s">
        <v>481</v>
      </c>
      <c r="L1323" t="s">
        <v>722</v>
      </c>
      <c r="M1323" t="s">
        <v>723</v>
      </c>
      <c r="N1323" t="s">
        <v>813</v>
      </c>
      <c r="O1323" t="s">
        <v>24</v>
      </c>
      <c r="P1323" t="s">
        <v>19</v>
      </c>
      <c r="Q1323">
        <v>57549.47</v>
      </c>
      <c r="R1323">
        <v>57549.47</v>
      </c>
      <c r="S1323" t="str">
        <f t="shared" si="20"/>
        <v>广州荔湾品唯信息服务有限公司广州唯品会电子商务有限公司信息流</v>
      </c>
      <c r="T1323" t="e">
        <f>VLOOKUP(S:S,[1]Sheet1!N:N,1,0)</f>
        <v>#N/A</v>
      </c>
    </row>
    <row r="1324" spans="1:20" x14ac:dyDescent="0.15">
      <c r="A1324">
        <v>20230409</v>
      </c>
      <c r="B1324">
        <v>38794071</v>
      </c>
      <c r="C1324" t="s">
        <v>852</v>
      </c>
      <c r="D1324" t="s">
        <v>719</v>
      </c>
      <c r="E1324" t="s">
        <v>481</v>
      </c>
      <c r="F1324" t="s">
        <v>480</v>
      </c>
      <c r="G1324" t="s">
        <v>720</v>
      </c>
      <c r="H1324" t="s">
        <v>481</v>
      </c>
      <c r="I1324">
        <v>2158930</v>
      </c>
      <c r="J1324" t="s">
        <v>850</v>
      </c>
      <c r="K1324" t="s">
        <v>481</v>
      </c>
      <c r="L1324" t="s">
        <v>722</v>
      </c>
      <c r="M1324" t="s">
        <v>723</v>
      </c>
      <c r="N1324" t="s">
        <v>813</v>
      </c>
      <c r="O1324" t="s">
        <v>24</v>
      </c>
      <c r="P1324" t="s">
        <v>19</v>
      </c>
      <c r="Q1324">
        <v>59060.58</v>
      </c>
      <c r="R1324">
        <v>59060.58</v>
      </c>
      <c r="S1324" t="str">
        <f t="shared" si="20"/>
        <v>广州荔湾品唯信息服务有限公司广州唯品会电子商务有限公司信息流</v>
      </c>
      <c r="T1324" t="e">
        <f>VLOOKUP(S:S,[1]Sheet1!N:N,1,0)</f>
        <v>#N/A</v>
      </c>
    </row>
    <row r="1325" spans="1:20" x14ac:dyDescent="0.15">
      <c r="A1325">
        <v>20230410</v>
      </c>
      <c r="B1325">
        <v>38794071</v>
      </c>
      <c r="C1325" t="s">
        <v>852</v>
      </c>
      <c r="D1325" t="s">
        <v>719</v>
      </c>
      <c r="E1325" t="s">
        <v>481</v>
      </c>
      <c r="F1325" t="s">
        <v>480</v>
      </c>
      <c r="G1325" t="s">
        <v>720</v>
      </c>
      <c r="H1325" t="s">
        <v>481</v>
      </c>
      <c r="I1325">
        <v>2158930</v>
      </c>
      <c r="J1325" t="s">
        <v>850</v>
      </c>
      <c r="K1325" t="s">
        <v>481</v>
      </c>
      <c r="L1325" t="s">
        <v>722</v>
      </c>
      <c r="M1325" t="s">
        <v>723</v>
      </c>
      <c r="N1325" t="s">
        <v>813</v>
      </c>
      <c r="O1325" t="s">
        <v>24</v>
      </c>
      <c r="P1325" t="s">
        <v>19</v>
      </c>
      <c r="Q1325">
        <v>53147.75</v>
      </c>
      <c r="R1325">
        <v>53147.75</v>
      </c>
      <c r="S1325" t="str">
        <f t="shared" si="20"/>
        <v>广州荔湾品唯信息服务有限公司广州唯品会电子商务有限公司信息流</v>
      </c>
      <c r="T1325" t="e">
        <f>VLOOKUP(S:S,[1]Sheet1!N:N,1,0)</f>
        <v>#N/A</v>
      </c>
    </row>
    <row r="1326" spans="1:20" x14ac:dyDescent="0.15">
      <c r="A1326">
        <v>20230411</v>
      </c>
      <c r="B1326">
        <v>38794071</v>
      </c>
      <c r="C1326" t="s">
        <v>852</v>
      </c>
      <c r="D1326" t="s">
        <v>719</v>
      </c>
      <c r="E1326" t="s">
        <v>481</v>
      </c>
      <c r="F1326" t="s">
        <v>480</v>
      </c>
      <c r="G1326" t="s">
        <v>720</v>
      </c>
      <c r="H1326" t="s">
        <v>481</v>
      </c>
      <c r="I1326">
        <v>2158930</v>
      </c>
      <c r="J1326" t="s">
        <v>850</v>
      </c>
      <c r="K1326" t="s">
        <v>481</v>
      </c>
      <c r="L1326" t="s">
        <v>722</v>
      </c>
      <c r="M1326" t="s">
        <v>723</v>
      </c>
      <c r="N1326" t="s">
        <v>813</v>
      </c>
      <c r="O1326" t="s">
        <v>24</v>
      </c>
      <c r="P1326" t="s">
        <v>19</v>
      </c>
      <c r="Q1326">
        <v>55843.9</v>
      </c>
      <c r="R1326">
        <v>55843.9</v>
      </c>
      <c r="S1326" t="str">
        <f t="shared" si="20"/>
        <v>广州荔湾品唯信息服务有限公司广州唯品会电子商务有限公司信息流</v>
      </c>
      <c r="T1326" t="e">
        <f>VLOOKUP(S:S,[1]Sheet1!N:N,1,0)</f>
        <v>#N/A</v>
      </c>
    </row>
    <row r="1327" spans="1:20" x14ac:dyDescent="0.15">
      <c r="A1327">
        <v>20230412</v>
      </c>
      <c r="B1327">
        <v>38794071</v>
      </c>
      <c r="C1327" t="s">
        <v>852</v>
      </c>
      <c r="D1327" t="s">
        <v>719</v>
      </c>
      <c r="E1327" t="s">
        <v>481</v>
      </c>
      <c r="F1327" t="s">
        <v>480</v>
      </c>
      <c r="G1327" t="s">
        <v>720</v>
      </c>
      <c r="H1327" t="s">
        <v>481</v>
      </c>
      <c r="I1327">
        <v>2158930</v>
      </c>
      <c r="J1327" t="s">
        <v>850</v>
      </c>
      <c r="K1327" t="s">
        <v>481</v>
      </c>
      <c r="L1327" t="s">
        <v>722</v>
      </c>
      <c r="M1327" t="s">
        <v>723</v>
      </c>
      <c r="N1327" t="s">
        <v>813</v>
      </c>
      <c r="O1327" t="s">
        <v>24</v>
      </c>
      <c r="P1327" t="s">
        <v>19</v>
      </c>
      <c r="Q1327">
        <v>60044.62</v>
      </c>
      <c r="R1327">
        <v>60044.62</v>
      </c>
      <c r="S1327" t="str">
        <f t="shared" si="20"/>
        <v>广州荔湾品唯信息服务有限公司广州唯品会电子商务有限公司信息流</v>
      </c>
      <c r="T1327" t="e">
        <f>VLOOKUP(S:S,[1]Sheet1!N:N,1,0)</f>
        <v>#N/A</v>
      </c>
    </row>
    <row r="1328" spans="1:20" x14ac:dyDescent="0.15">
      <c r="A1328">
        <v>20230413</v>
      </c>
      <c r="B1328">
        <v>38794071</v>
      </c>
      <c r="C1328" t="s">
        <v>852</v>
      </c>
      <c r="D1328" t="s">
        <v>719</v>
      </c>
      <c r="E1328" t="s">
        <v>481</v>
      </c>
      <c r="F1328" t="s">
        <v>480</v>
      </c>
      <c r="G1328" t="s">
        <v>720</v>
      </c>
      <c r="H1328" t="s">
        <v>481</v>
      </c>
      <c r="I1328">
        <v>2158930</v>
      </c>
      <c r="J1328" t="s">
        <v>850</v>
      </c>
      <c r="K1328" t="s">
        <v>481</v>
      </c>
      <c r="L1328" t="s">
        <v>722</v>
      </c>
      <c r="M1328" t="s">
        <v>723</v>
      </c>
      <c r="N1328" t="s">
        <v>813</v>
      </c>
      <c r="O1328" t="s">
        <v>24</v>
      </c>
      <c r="P1328" t="s">
        <v>19</v>
      </c>
      <c r="Q1328">
        <v>60109.09</v>
      </c>
      <c r="R1328">
        <v>60109.09</v>
      </c>
      <c r="S1328" t="str">
        <f t="shared" si="20"/>
        <v>广州荔湾品唯信息服务有限公司广州唯品会电子商务有限公司信息流</v>
      </c>
      <c r="T1328" t="e">
        <f>VLOOKUP(S:S,[1]Sheet1!N:N,1,0)</f>
        <v>#N/A</v>
      </c>
    </row>
    <row r="1329" spans="1:20" x14ac:dyDescent="0.15">
      <c r="A1329">
        <v>20230414</v>
      </c>
      <c r="B1329">
        <v>38794071</v>
      </c>
      <c r="C1329" t="s">
        <v>852</v>
      </c>
      <c r="D1329" t="s">
        <v>719</v>
      </c>
      <c r="E1329" t="s">
        <v>481</v>
      </c>
      <c r="F1329" t="s">
        <v>480</v>
      </c>
      <c r="G1329" t="s">
        <v>720</v>
      </c>
      <c r="H1329" t="s">
        <v>481</v>
      </c>
      <c r="I1329">
        <v>2158930</v>
      </c>
      <c r="J1329" t="s">
        <v>850</v>
      </c>
      <c r="K1329" t="s">
        <v>481</v>
      </c>
      <c r="L1329" t="s">
        <v>722</v>
      </c>
      <c r="M1329" t="s">
        <v>723</v>
      </c>
      <c r="N1329" t="s">
        <v>813</v>
      </c>
      <c r="O1329" t="s">
        <v>24</v>
      </c>
      <c r="P1329" t="s">
        <v>19</v>
      </c>
      <c r="Q1329">
        <v>62014.71</v>
      </c>
      <c r="R1329">
        <v>62014.71</v>
      </c>
      <c r="S1329" t="str">
        <f t="shared" si="20"/>
        <v>广州荔湾品唯信息服务有限公司广州唯品会电子商务有限公司信息流</v>
      </c>
      <c r="T1329" t="e">
        <f>VLOOKUP(S:S,[1]Sheet1!N:N,1,0)</f>
        <v>#N/A</v>
      </c>
    </row>
    <row r="1330" spans="1:20" x14ac:dyDescent="0.15">
      <c r="A1330">
        <v>20230415</v>
      </c>
      <c r="B1330">
        <v>38794071</v>
      </c>
      <c r="C1330" t="s">
        <v>852</v>
      </c>
      <c r="D1330" t="s">
        <v>719</v>
      </c>
      <c r="E1330" t="s">
        <v>481</v>
      </c>
      <c r="F1330" t="s">
        <v>480</v>
      </c>
      <c r="G1330" t="s">
        <v>720</v>
      </c>
      <c r="H1330" t="s">
        <v>481</v>
      </c>
      <c r="I1330">
        <v>2158930</v>
      </c>
      <c r="J1330" t="s">
        <v>850</v>
      </c>
      <c r="K1330" t="s">
        <v>481</v>
      </c>
      <c r="L1330" t="s">
        <v>722</v>
      </c>
      <c r="M1330" t="s">
        <v>723</v>
      </c>
      <c r="N1330" t="s">
        <v>813</v>
      </c>
      <c r="O1330" t="s">
        <v>24</v>
      </c>
      <c r="P1330" t="s">
        <v>19</v>
      </c>
      <c r="Q1330">
        <v>85148.36</v>
      </c>
      <c r="R1330">
        <v>85148.36</v>
      </c>
      <c r="S1330" t="str">
        <f t="shared" si="20"/>
        <v>广州荔湾品唯信息服务有限公司广州唯品会电子商务有限公司信息流</v>
      </c>
      <c r="T1330" t="e">
        <f>VLOOKUP(S:S,[1]Sheet1!N:N,1,0)</f>
        <v>#N/A</v>
      </c>
    </row>
    <row r="1331" spans="1:20" x14ac:dyDescent="0.15">
      <c r="A1331">
        <v>20230416</v>
      </c>
      <c r="B1331">
        <v>38794071</v>
      </c>
      <c r="C1331" t="s">
        <v>852</v>
      </c>
      <c r="D1331" t="s">
        <v>719</v>
      </c>
      <c r="E1331" t="s">
        <v>481</v>
      </c>
      <c r="F1331" t="s">
        <v>480</v>
      </c>
      <c r="G1331" t="s">
        <v>720</v>
      </c>
      <c r="H1331" t="s">
        <v>481</v>
      </c>
      <c r="I1331">
        <v>2158930</v>
      </c>
      <c r="J1331" t="s">
        <v>850</v>
      </c>
      <c r="K1331" t="s">
        <v>481</v>
      </c>
      <c r="L1331" t="s">
        <v>722</v>
      </c>
      <c r="M1331" t="s">
        <v>723</v>
      </c>
      <c r="N1331" t="s">
        <v>813</v>
      </c>
      <c r="O1331" t="s">
        <v>24</v>
      </c>
      <c r="P1331" t="s">
        <v>19</v>
      </c>
      <c r="Q1331">
        <v>80107.88</v>
      </c>
      <c r="R1331">
        <v>80107.88</v>
      </c>
      <c r="S1331" t="str">
        <f t="shared" si="20"/>
        <v>广州荔湾品唯信息服务有限公司广州唯品会电子商务有限公司信息流</v>
      </c>
      <c r="T1331" t="e">
        <f>VLOOKUP(S:S,[1]Sheet1!N:N,1,0)</f>
        <v>#N/A</v>
      </c>
    </row>
    <row r="1332" spans="1:20" x14ac:dyDescent="0.15">
      <c r="A1332">
        <v>20230417</v>
      </c>
      <c r="B1332">
        <v>38794071</v>
      </c>
      <c r="C1332" t="s">
        <v>852</v>
      </c>
      <c r="D1332" t="s">
        <v>719</v>
      </c>
      <c r="E1332" t="s">
        <v>481</v>
      </c>
      <c r="F1332" t="s">
        <v>480</v>
      </c>
      <c r="G1332" t="s">
        <v>720</v>
      </c>
      <c r="H1332" t="s">
        <v>481</v>
      </c>
      <c r="I1332">
        <v>2158930</v>
      </c>
      <c r="J1332" t="s">
        <v>850</v>
      </c>
      <c r="K1332" t="s">
        <v>481</v>
      </c>
      <c r="L1332" t="s">
        <v>722</v>
      </c>
      <c r="M1332" t="s">
        <v>723</v>
      </c>
      <c r="N1332" t="s">
        <v>813</v>
      </c>
      <c r="O1332" t="s">
        <v>24</v>
      </c>
      <c r="P1332" t="s">
        <v>19</v>
      </c>
      <c r="Q1332">
        <v>88938.72</v>
      </c>
      <c r="R1332">
        <v>88938.72</v>
      </c>
      <c r="S1332" t="str">
        <f t="shared" si="20"/>
        <v>广州荔湾品唯信息服务有限公司广州唯品会电子商务有限公司信息流</v>
      </c>
      <c r="T1332" t="e">
        <f>VLOOKUP(S:S,[1]Sheet1!N:N,1,0)</f>
        <v>#N/A</v>
      </c>
    </row>
    <row r="1333" spans="1:20" x14ac:dyDescent="0.15">
      <c r="A1333">
        <v>20230418</v>
      </c>
      <c r="B1333">
        <v>38794071</v>
      </c>
      <c r="C1333" t="s">
        <v>852</v>
      </c>
      <c r="D1333" t="s">
        <v>719</v>
      </c>
      <c r="E1333" t="s">
        <v>481</v>
      </c>
      <c r="F1333" t="s">
        <v>480</v>
      </c>
      <c r="G1333" t="s">
        <v>720</v>
      </c>
      <c r="H1333" t="s">
        <v>481</v>
      </c>
      <c r="I1333">
        <v>2158930</v>
      </c>
      <c r="J1333" t="s">
        <v>850</v>
      </c>
      <c r="K1333" t="s">
        <v>481</v>
      </c>
      <c r="L1333" t="s">
        <v>722</v>
      </c>
      <c r="M1333" t="s">
        <v>723</v>
      </c>
      <c r="N1333" t="s">
        <v>813</v>
      </c>
      <c r="O1333" t="s">
        <v>24</v>
      </c>
      <c r="P1333" t="s">
        <v>19</v>
      </c>
      <c r="Q1333">
        <v>70199.53</v>
      </c>
      <c r="R1333">
        <v>70199.53</v>
      </c>
      <c r="S1333" t="str">
        <f t="shared" si="20"/>
        <v>广州荔湾品唯信息服务有限公司广州唯品会电子商务有限公司信息流</v>
      </c>
      <c r="T1333" t="e">
        <f>VLOOKUP(S:S,[1]Sheet1!N:N,1,0)</f>
        <v>#N/A</v>
      </c>
    </row>
    <row r="1334" spans="1:20" x14ac:dyDescent="0.15">
      <c r="A1334">
        <v>20230419</v>
      </c>
      <c r="B1334">
        <v>38794071</v>
      </c>
      <c r="C1334" t="s">
        <v>852</v>
      </c>
      <c r="D1334" t="s">
        <v>719</v>
      </c>
      <c r="E1334" t="s">
        <v>481</v>
      </c>
      <c r="F1334" t="s">
        <v>480</v>
      </c>
      <c r="G1334" t="s">
        <v>720</v>
      </c>
      <c r="H1334" t="s">
        <v>481</v>
      </c>
      <c r="I1334">
        <v>2158930</v>
      </c>
      <c r="J1334" t="s">
        <v>850</v>
      </c>
      <c r="K1334" t="s">
        <v>481</v>
      </c>
      <c r="L1334" t="s">
        <v>722</v>
      </c>
      <c r="M1334" t="s">
        <v>723</v>
      </c>
      <c r="N1334" t="s">
        <v>813</v>
      </c>
      <c r="O1334" t="s">
        <v>24</v>
      </c>
      <c r="P1334" t="s">
        <v>19</v>
      </c>
      <c r="Q1334">
        <v>70110.509999999995</v>
      </c>
      <c r="R1334">
        <v>70110.509999999995</v>
      </c>
      <c r="S1334" t="str">
        <f t="shared" si="20"/>
        <v>广州荔湾品唯信息服务有限公司广州唯品会电子商务有限公司信息流</v>
      </c>
      <c r="T1334" t="e">
        <f>VLOOKUP(S:S,[1]Sheet1!N:N,1,0)</f>
        <v>#N/A</v>
      </c>
    </row>
    <row r="1335" spans="1:20" x14ac:dyDescent="0.15">
      <c r="A1335">
        <v>20230420</v>
      </c>
      <c r="B1335">
        <v>38794071</v>
      </c>
      <c r="C1335" t="s">
        <v>852</v>
      </c>
      <c r="D1335" t="s">
        <v>719</v>
      </c>
      <c r="E1335" t="s">
        <v>481</v>
      </c>
      <c r="F1335" t="s">
        <v>480</v>
      </c>
      <c r="G1335" t="s">
        <v>720</v>
      </c>
      <c r="H1335" t="s">
        <v>481</v>
      </c>
      <c r="I1335">
        <v>2158930</v>
      </c>
      <c r="J1335" t="s">
        <v>850</v>
      </c>
      <c r="K1335" t="s">
        <v>481</v>
      </c>
      <c r="L1335" t="s">
        <v>722</v>
      </c>
      <c r="M1335" t="s">
        <v>723</v>
      </c>
      <c r="N1335" t="s">
        <v>813</v>
      </c>
      <c r="O1335" t="s">
        <v>24</v>
      </c>
      <c r="P1335" t="s">
        <v>19</v>
      </c>
      <c r="Q1335">
        <v>67520.2</v>
      </c>
      <c r="R1335">
        <v>67520.2</v>
      </c>
      <c r="S1335" t="str">
        <f t="shared" si="20"/>
        <v>广州荔湾品唯信息服务有限公司广州唯品会电子商务有限公司信息流</v>
      </c>
      <c r="T1335" t="e">
        <f>VLOOKUP(S:S,[1]Sheet1!N:N,1,0)</f>
        <v>#N/A</v>
      </c>
    </row>
    <row r="1336" spans="1:20" x14ac:dyDescent="0.15">
      <c r="A1336">
        <v>20230421</v>
      </c>
      <c r="B1336">
        <v>38794071</v>
      </c>
      <c r="C1336" t="s">
        <v>852</v>
      </c>
      <c r="D1336" t="s">
        <v>719</v>
      </c>
      <c r="E1336" t="s">
        <v>481</v>
      </c>
      <c r="F1336" t="s">
        <v>480</v>
      </c>
      <c r="G1336" t="s">
        <v>720</v>
      </c>
      <c r="H1336" t="s">
        <v>481</v>
      </c>
      <c r="I1336">
        <v>2158930</v>
      </c>
      <c r="J1336" t="s">
        <v>850</v>
      </c>
      <c r="K1336" t="s">
        <v>481</v>
      </c>
      <c r="L1336" t="s">
        <v>722</v>
      </c>
      <c r="M1336" t="s">
        <v>723</v>
      </c>
      <c r="N1336" t="s">
        <v>813</v>
      </c>
      <c r="O1336" t="s">
        <v>24</v>
      </c>
      <c r="P1336" t="s">
        <v>19</v>
      </c>
      <c r="Q1336">
        <v>59137.29</v>
      </c>
      <c r="R1336">
        <v>59137.29</v>
      </c>
      <c r="S1336" t="str">
        <f t="shared" si="20"/>
        <v>广州荔湾品唯信息服务有限公司广州唯品会电子商务有限公司信息流</v>
      </c>
      <c r="T1336" t="e">
        <f>VLOOKUP(S:S,[1]Sheet1!N:N,1,0)</f>
        <v>#N/A</v>
      </c>
    </row>
    <row r="1337" spans="1:20" x14ac:dyDescent="0.15">
      <c r="A1337">
        <v>20230422</v>
      </c>
      <c r="B1337">
        <v>38794071</v>
      </c>
      <c r="C1337" t="s">
        <v>852</v>
      </c>
      <c r="D1337" t="s">
        <v>719</v>
      </c>
      <c r="E1337" t="s">
        <v>481</v>
      </c>
      <c r="F1337" t="s">
        <v>480</v>
      </c>
      <c r="G1337" t="s">
        <v>720</v>
      </c>
      <c r="H1337" t="s">
        <v>481</v>
      </c>
      <c r="I1337">
        <v>2158930</v>
      </c>
      <c r="J1337" t="s">
        <v>850</v>
      </c>
      <c r="K1337" t="s">
        <v>481</v>
      </c>
      <c r="L1337" t="s">
        <v>722</v>
      </c>
      <c r="M1337" t="s">
        <v>723</v>
      </c>
      <c r="N1337" t="s">
        <v>813</v>
      </c>
      <c r="O1337" t="s">
        <v>24</v>
      </c>
      <c r="P1337" t="s">
        <v>19</v>
      </c>
      <c r="Q1337">
        <v>55118.79</v>
      </c>
      <c r="R1337">
        <v>55118.79</v>
      </c>
      <c r="S1337" t="str">
        <f t="shared" si="20"/>
        <v>广州荔湾品唯信息服务有限公司广州唯品会电子商务有限公司信息流</v>
      </c>
      <c r="T1337" t="e">
        <f>VLOOKUP(S:S,[1]Sheet1!N:N,1,0)</f>
        <v>#N/A</v>
      </c>
    </row>
    <row r="1338" spans="1:20" x14ac:dyDescent="0.15">
      <c r="A1338">
        <v>20230423</v>
      </c>
      <c r="B1338">
        <v>38794071</v>
      </c>
      <c r="C1338" t="s">
        <v>852</v>
      </c>
      <c r="D1338" t="s">
        <v>719</v>
      </c>
      <c r="E1338" t="s">
        <v>481</v>
      </c>
      <c r="F1338" t="s">
        <v>480</v>
      </c>
      <c r="G1338" t="s">
        <v>720</v>
      </c>
      <c r="H1338" t="s">
        <v>481</v>
      </c>
      <c r="I1338">
        <v>2158930</v>
      </c>
      <c r="J1338" t="s">
        <v>850</v>
      </c>
      <c r="K1338" t="s">
        <v>481</v>
      </c>
      <c r="L1338" t="s">
        <v>722</v>
      </c>
      <c r="M1338" t="s">
        <v>723</v>
      </c>
      <c r="N1338" t="s">
        <v>813</v>
      </c>
      <c r="O1338" t="s">
        <v>24</v>
      </c>
      <c r="P1338" t="s">
        <v>19</v>
      </c>
      <c r="Q1338">
        <v>60118.37</v>
      </c>
      <c r="R1338">
        <v>60118.37</v>
      </c>
      <c r="S1338" t="str">
        <f t="shared" si="20"/>
        <v>广州荔湾品唯信息服务有限公司广州唯品会电子商务有限公司信息流</v>
      </c>
      <c r="T1338" t="e">
        <f>VLOOKUP(S:S,[1]Sheet1!N:N,1,0)</f>
        <v>#N/A</v>
      </c>
    </row>
    <row r="1339" spans="1:20" x14ac:dyDescent="0.15">
      <c r="A1339">
        <v>20230424</v>
      </c>
      <c r="B1339">
        <v>38794071</v>
      </c>
      <c r="C1339" t="s">
        <v>852</v>
      </c>
      <c r="D1339" t="s">
        <v>719</v>
      </c>
      <c r="E1339" t="s">
        <v>481</v>
      </c>
      <c r="F1339" t="s">
        <v>480</v>
      </c>
      <c r="G1339" t="s">
        <v>720</v>
      </c>
      <c r="H1339" t="s">
        <v>481</v>
      </c>
      <c r="I1339">
        <v>2158930</v>
      </c>
      <c r="J1339" t="s">
        <v>850</v>
      </c>
      <c r="K1339" t="s">
        <v>481</v>
      </c>
      <c r="L1339" t="s">
        <v>722</v>
      </c>
      <c r="M1339" t="s">
        <v>723</v>
      </c>
      <c r="N1339" t="s">
        <v>813</v>
      </c>
      <c r="O1339" t="s">
        <v>24</v>
      </c>
      <c r="P1339" t="s">
        <v>19</v>
      </c>
      <c r="Q1339">
        <v>57035.19</v>
      </c>
      <c r="R1339">
        <v>57035.19</v>
      </c>
      <c r="S1339" t="str">
        <f t="shared" si="20"/>
        <v>广州荔湾品唯信息服务有限公司广州唯品会电子商务有限公司信息流</v>
      </c>
      <c r="T1339" t="e">
        <f>VLOOKUP(S:S,[1]Sheet1!N:N,1,0)</f>
        <v>#N/A</v>
      </c>
    </row>
    <row r="1340" spans="1:20" x14ac:dyDescent="0.15">
      <c r="A1340">
        <v>20230425</v>
      </c>
      <c r="B1340">
        <v>38794071</v>
      </c>
      <c r="C1340" t="s">
        <v>852</v>
      </c>
      <c r="D1340" t="s">
        <v>719</v>
      </c>
      <c r="E1340" t="s">
        <v>481</v>
      </c>
      <c r="F1340" t="s">
        <v>480</v>
      </c>
      <c r="G1340" t="s">
        <v>720</v>
      </c>
      <c r="H1340" t="s">
        <v>481</v>
      </c>
      <c r="I1340">
        <v>2158930</v>
      </c>
      <c r="J1340" t="s">
        <v>850</v>
      </c>
      <c r="K1340" t="s">
        <v>481</v>
      </c>
      <c r="L1340" t="s">
        <v>722</v>
      </c>
      <c r="M1340" t="s">
        <v>723</v>
      </c>
      <c r="N1340" t="s">
        <v>813</v>
      </c>
      <c r="O1340" t="s">
        <v>24</v>
      </c>
      <c r="P1340" t="s">
        <v>19</v>
      </c>
      <c r="Q1340">
        <v>60820.45</v>
      </c>
      <c r="R1340">
        <v>60820.45</v>
      </c>
      <c r="S1340" t="str">
        <f t="shared" si="20"/>
        <v>广州荔湾品唯信息服务有限公司广州唯品会电子商务有限公司信息流</v>
      </c>
      <c r="T1340" t="e">
        <f>VLOOKUP(S:S,[1]Sheet1!N:N,1,0)</f>
        <v>#N/A</v>
      </c>
    </row>
    <row r="1341" spans="1:20" x14ac:dyDescent="0.15">
      <c r="A1341">
        <v>20230426</v>
      </c>
      <c r="B1341">
        <v>38794071</v>
      </c>
      <c r="C1341" t="s">
        <v>852</v>
      </c>
      <c r="D1341" t="s">
        <v>719</v>
      </c>
      <c r="E1341" t="s">
        <v>481</v>
      </c>
      <c r="F1341" t="s">
        <v>480</v>
      </c>
      <c r="G1341" t="s">
        <v>720</v>
      </c>
      <c r="H1341" t="s">
        <v>481</v>
      </c>
      <c r="I1341">
        <v>2158930</v>
      </c>
      <c r="J1341" t="s">
        <v>850</v>
      </c>
      <c r="K1341" t="s">
        <v>481</v>
      </c>
      <c r="L1341" t="s">
        <v>722</v>
      </c>
      <c r="M1341" t="s">
        <v>723</v>
      </c>
      <c r="N1341" t="s">
        <v>813</v>
      </c>
      <c r="O1341" t="s">
        <v>24</v>
      </c>
      <c r="P1341" t="s">
        <v>19</v>
      </c>
      <c r="Q1341">
        <v>58621.56</v>
      </c>
      <c r="R1341">
        <v>58621.56</v>
      </c>
      <c r="S1341" t="str">
        <f t="shared" si="20"/>
        <v>广州荔湾品唯信息服务有限公司广州唯品会电子商务有限公司信息流</v>
      </c>
      <c r="T1341" t="e">
        <f>VLOOKUP(S:S,[1]Sheet1!N:N,1,0)</f>
        <v>#N/A</v>
      </c>
    </row>
    <row r="1342" spans="1:20" x14ac:dyDescent="0.15">
      <c r="A1342">
        <v>20230427</v>
      </c>
      <c r="B1342">
        <v>38794071</v>
      </c>
      <c r="C1342" t="s">
        <v>852</v>
      </c>
      <c r="D1342" t="s">
        <v>719</v>
      </c>
      <c r="E1342" t="s">
        <v>481</v>
      </c>
      <c r="F1342" t="s">
        <v>480</v>
      </c>
      <c r="G1342" t="s">
        <v>720</v>
      </c>
      <c r="H1342" t="s">
        <v>481</v>
      </c>
      <c r="I1342">
        <v>2158930</v>
      </c>
      <c r="J1342" t="s">
        <v>850</v>
      </c>
      <c r="K1342" t="s">
        <v>481</v>
      </c>
      <c r="L1342" t="s">
        <v>722</v>
      </c>
      <c r="M1342" t="s">
        <v>723</v>
      </c>
      <c r="N1342" t="s">
        <v>813</v>
      </c>
      <c r="O1342" t="s">
        <v>24</v>
      </c>
      <c r="P1342" t="s">
        <v>19</v>
      </c>
      <c r="Q1342">
        <v>69129.320000000007</v>
      </c>
      <c r="R1342">
        <v>69129.320000000007</v>
      </c>
      <c r="S1342" t="str">
        <f t="shared" si="20"/>
        <v>广州荔湾品唯信息服务有限公司广州唯品会电子商务有限公司信息流</v>
      </c>
      <c r="T1342" t="e">
        <f>VLOOKUP(S:S,[1]Sheet1!N:N,1,0)</f>
        <v>#N/A</v>
      </c>
    </row>
    <row r="1343" spans="1:20" x14ac:dyDescent="0.15">
      <c r="A1343">
        <v>20230428</v>
      </c>
      <c r="B1343">
        <v>38794071</v>
      </c>
      <c r="C1343" t="s">
        <v>852</v>
      </c>
      <c r="D1343" t="s">
        <v>719</v>
      </c>
      <c r="E1343" t="s">
        <v>481</v>
      </c>
      <c r="F1343" t="s">
        <v>480</v>
      </c>
      <c r="G1343" t="s">
        <v>720</v>
      </c>
      <c r="H1343" t="s">
        <v>481</v>
      </c>
      <c r="I1343">
        <v>2158930</v>
      </c>
      <c r="J1343" t="s">
        <v>850</v>
      </c>
      <c r="K1343" t="s">
        <v>481</v>
      </c>
      <c r="L1343" t="s">
        <v>722</v>
      </c>
      <c r="M1343" t="s">
        <v>723</v>
      </c>
      <c r="N1343" t="s">
        <v>813</v>
      </c>
      <c r="O1343" t="s">
        <v>24</v>
      </c>
      <c r="P1343" t="s">
        <v>19</v>
      </c>
      <c r="Q1343">
        <v>72145.05</v>
      </c>
      <c r="R1343">
        <v>72145.05</v>
      </c>
      <c r="S1343" t="str">
        <f t="shared" si="20"/>
        <v>广州荔湾品唯信息服务有限公司广州唯品会电子商务有限公司信息流</v>
      </c>
      <c r="T1343" t="e">
        <f>VLOOKUP(S:S,[1]Sheet1!N:N,1,0)</f>
        <v>#N/A</v>
      </c>
    </row>
    <row r="1344" spans="1:20" x14ac:dyDescent="0.15">
      <c r="A1344">
        <v>20230429</v>
      </c>
      <c r="B1344">
        <v>38794071</v>
      </c>
      <c r="C1344" t="s">
        <v>852</v>
      </c>
      <c r="D1344" t="s">
        <v>719</v>
      </c>
      <c r="E1344" t="s">
        <v>481</v>
      </c>
      <c r="F1344" t="s">
        <v>480</v>
      </c>
      <c r="G1344" t="s">
        <v>720</v>
      </c>
      <c r="H1344" t="s">
        <v>481</v>
      </c>
      <c r="I1344">
        <v>2158930</v>
      </c>
      <c r="J1344" t="s">
        <v>850</v>
      </c>
      <c r="K1344" t="s">
        <v>481</v>
      </c>
      <c r="L1344" t="s">
        <v>722</v>
      </c>
      <c r="M1344" t="s">
        <v>723</v>
      </c>
      <c r="N1344" t="s">
        <v>813</v>
      </c>
      <c r="O1344" t="s">
        <v>24</v>
      </c>
      <c r="P1344" t="s">
        <v>19</v>
      </c>
      <c r="Q1344">
        <v>91941.96</v>
      </c>
      <c r="R1344">
        <v>91941.96</v>
      </c>
      <c r="S1344" t="str">
        <f t="shared" si="20"/>
        <v>广州荔湾品唯信息服务有限公司广州唯品会电子商务有限公司信息流</v>
      </c>
      <c r="T1344" t="e">
        <f>VLOOKUP(S:S,[1]Sheet1!N:N,1,0)</f>
        <v>#N/A</v>
      </c>
    </row>
    <row r="1345" spans="1:20" x14ac:dyDescent="0.15">
      <c r="A1345">
        <v>20230430</v>
      </c>
      <c r="B1345">
        <v>38794071</v>
      </c>
      <c r="C1345" t="s">
        <v>852</v>
      </c>
      <c r="D1345" t="s">
        <v>719</v>
      </c>
      <c r="E1345" t="s">
        <v>481</v>
      </c>
      <c r="F1345" t="s">
        <v>480</v>
      </c>
      <c r="G1345" t="s">
        <v>720</v>
      </c>
      <c r="H1345" t="s">
        <v>481</v>
      </c>
      <c r="I1345">
        <v>2158930</v>
      </c>
      <c r="J1345" t="s">
        <v>850</v>
      </c>
      <c r="K1345" t="s">
        <v>481</v>
      </c>
      <c r="L1345" t="s">
        <v>722</v>
      </c>
      <c r="M1345" t="s">
        <v>723</v>
      </c>
      <c r="N1345" t="s">
        <v>813</v>
      </c>
      <c r="O1345" t="s">
        <v>24</v>
      </c>
      <c r="P1345" t="s">
        <v>19</v>
      </c>
      <c r="Q1345">
        <v>85073.41</v>
      </c>
      <c r="R1345">
        <v>45363.55</v>
      </c>
      <c r="S1345" t="str">
        <f t="shared" si="20"/>
        <v>广州荔湾品唯信息服务有限公司广州唯品会电子商务有限公司信息流</v>
      </c>
      <c r="T1345" t="e">
        <f>VLOOKUP(S:S,[1]Sheet1!N:N,1,0)</f>
        <v>#N/A</v>
      </c>
    </row>
    <row r="1346" spans="1:20" x14ac:dyDescent="0.15">
      <c r="A1346">
        <v>20230401</v>
      </c>
      <c r="B1346">
        <v>38794097</v>
      </c>
      <c r="C1346" t="s">
        <v>853</v>
      </c>
      <c r="D1346" t="s">
        <v>719</v>
      </c>
      <c r="E1346" t="s">
        <v>481</v>
      </c>
      <c r="F1346" t="s">
        <v>480</v>
      </c>
      <c r="G1346" t="s">
        <v>720</v>
      </c>
      <c r="H1346" t="s">
        <v>481</v>
      </c>
      <c r="I1346">
        <v>2158930</v>
      </c>
      <c r="J1346" t="s">
        <v>850</v>
      </c>
      <c r="K1346" t="s">
        <v>481</v>
      </c>
      <c r="L1346" t="s">
        <v>722</v>
      </c>
      <c r="M1346" t="s">
        <v>723</v>
      </c>
      <c r="N1346" t="s">
        <v>813</v>
      </c>
      <c r="O1346" t="s">
        <v>24</v>
      </c>
      <c r="P1346" t="s">
        <v>19</v>
      </c>
      <c r="Q1346">
        <v>1520.64</v>
      </c>
      <c r="R1346">
        <v>1520.64</v>
      </c>
      <c r="S1346" t="str">
        <f t="shared" si="20"/>
        <v>广州荔湾品唯信息服务有限公司广州唯品会电子商务有限公司信息流</v>
      </c>
      <c r="T1346" t="e">
        <f>VLOOKUP(S:S,[1]Sheet1!N:N,1,0)</f>
        <v>#N/A</v>
      </c>
    </row>
    <row r="1347" spans="1:20" x14ac:dyDescent="0.15">
      <c r="A1347">
        <v>20230402</v>
      </c>
      <c r="B1347">
        <v>38794097</v>
      </c>
      <c r="C1347" t="s">
        <v>853</v>
      </c>
      <c r="D1347" t="s">
        <v>719</v>
      </c>
      <c r="E1347" t="s">
        <v>481</v>
      </c>
      <c r="F1347" t="s">
        <v>480</v>
      </c>
      <c r="G1347" t="s">
        <v>720</v>
      </c>
      <c r="H1347" t="s">
        <v>481</v>
      </c>
      <c r="I1347">
        <v>2158930</v>
      </c>
      <c r="J1347" t="s">
        <v>850</v>
      </c>
      <c r="K1347" t="s">
        <v>481</v>
      </c>
      <c r="L1347" t="s">
        <v>722</v>
      </c>
      <c r="M1347" t="s">
        <v>723</v>
      </c>
      <c r="N1347" t="s">
        <v>813</v>
      </c>
      <c r="O1347" t="s">
        <v>24</v>
      </c>
      <c r="P1347" t="s">
        <v>19</v>
      </c>
      <c r="Q1347">
        <v>2023.32</v>
      </c>
      <c r="R1347">
        <v>2023.32</v>
      </c>
      <c r="S1347" t="str">
        <f t="shared" ref="S1347:S1410" si="21">F1347&amp;K1347&amp;O1347</f>
        <v>广州荔湾品唯信息服务有限公司广州唯品会电子商务有限公司信息流</v>
      </c>
      <c r="T1347" t="e">
        <f>VLOOKUP(S:S,[1]Sheet1!N:N,1,0)</f>
        <v>#N/A</v>
      </c>
    </row>
    <row r="1348" spans="1:20" x14ac:dyDescent="0.15">
      <c r="A1348">
        <v>20230403</v>
      </c>
      <c r="B1348">
        <v>38794097</v>
      </c>
      <c r="C1348" t="s">
        <v>853</v>
      </c>
      <c r="D1348" t="s">
        <v>719</v>
      </c>
      <c r="E1348" t="s">
        <v>481</v>
      </c>
      <c r="F1348" t="s">
        <v>480</v>
      </c>
      <c r="G1348" t="s">
        <v>720</v>
      </c>
      <c r="H1348" t="s">
        <v>481</v>
      </c>
      <c r="I1348">
        <v>2158930</v>
      </c>
      <c r="J1348" t="s">
        <v>850</v>
      </c>
      <c r="K1348" t="s">
        <v>481</v>
      </c>
      <c r="L1348" t="s">
        <v>722</v>
      </c>
      <c r="M1348" t="s">
        <v>723</v>
      </c>
      <c r="N1348" t="s">
        <v>813</v>
      </c>
      <c r="O1348" t="s">
        <v>24</v>
      </c>
      <c r="P1348" t="s">
        <v>19</v>
      </c>
      <c r="Q1348">
        <v>2823.92</v>
      </c>
      <c r="R1348">
        <v>2823.92</v>
      </c>
      <c r="S1348" t="str">
        <f t="shared" si="21"/>
        <v>广州荔湾品唯信息服务有限公司广州唯品会电子商务有限公司信息流</v>
      </c>
      <c r="T1348" t="e">
        <f>VLOOKUP(S:S,[1]Sheet1!N:N,1,0)</f>
        <v>#N/A</v>
      </c>
    </row>
    <row r="1349" spans="1:20" x14ac:dyDescent="0.15">
      <c r="A1349">
        <v>20230404</v>
      </c>
      <c r="B1349">
        <v>38794097</v>
      </c>
      <c r="C1349" t="s">
        <v>853</v>
      </c>
      <c r="D1349" t="s">
        <v>719</v>
      </c>
      <c r="E1349" t="s">
        <v>481</v>
      </c>
      <c r="F1349" t="s">
        <v>480</v>
      </c>
      <c r="G1349" t="s">
        <v>720</v>
      </c>
      <c r="H1349" t="s">
        <v>481</v>
      </c>
      <c r="I1349">
        <v>2158930</v>
      </c>
      <c r="J1349" t="s">
        <v>850</v>
      </c>
      <c r="K1349" t="s">
        <v>481</v>
      </c>
      <c r="L1349" t="s">
        <v>722</v>
      </c>
      <c r="M1349" t="s">
        <v>723</v>
      </c>
      <c r="N1349" t="s">
        <v>813</v>
      </c>
      <c r="O1349" t="s">
        <v>24</v>
      </c>
      <c r="P1349" t="s">
        <v>19</v>
      </c>
      <c r="Q1349">
        <v>2020.02</v>
      </c>
      <c r="R1349">
        <v>2020.02</v>
      </c>
      <c r="S1349" t="str">
        <f t="shared" si="21"/>
        <v>广州荔湾品唯信息服务有限公司广州唯品会电子商务有限公司信息流</v>
      </c>
      <c r="T1349" t="e">
        <f>VLOOKUP(S:S,[1]Sheet1!N:N,1,0)</f>
        <v>#N/A</v>
      </c>
    </row>
    <row r="1350" spans="1:20" x14ac:dyDescent="0.15">
      <c r="A1350">
        <v>20230405</v>
      </c>
      <c r="B1350">
        <v>38794097</v>
      </c>
      <c r="C1350" t="s">
        <v>853</v>
      </c>
      <c r="D1350" t="s">
        <v>719</v>
      </c>
      <c r="E1350" t="s">
        <v>481</v>
      </c>
      <c r="F1350" t="s">
        <v>480</v>
      </c>
      <c r="G1350" t="s">
        <v>720</v>
      </c>
      <c r="H1350" t="s">
        <v>481</v>
      </c>
      <c r="I1350">
        <v>2158930</v>
      </c>
      <c r="J1350" t="s">
        <v>850</v>
      </c>
      <c r="K1350" t="s">
        <v>481</v>
      </c>
      <c r="L1350" t="s">
        <v>722</v>
      </c>
      <c r="M1350" t="s">
        <v>723</v>
      </c>
      <c r="N1350" t="s">
        <v>813</v>
      </c>
      <c r="O1350" t="s">
        <v>24</v>
      </c>
      <c r="P1350" t="s">
        <v>19</v>
      </c>
      <c r="Q1350">
        <v>3031.12</v>
      </c>
      <c r="R1350">
        <v>3031.12</v>
      </c>
      <c r="S1350" t="str">
        <f t="shared" si="21"/>
        <v>广州荔湾品唯信息服务有限公司广州唯品会电子商务有限公司信息流</v>
      </c>
      <c r="T1350" t="e">
        <f>VLOOKUP(S:S,[1]Sheet1!N:N,1,0)</f>
        <v>#N/A</v>
      </c>
    </row>
    <row r="1351" spans="1:20" x14ac:dyDescent="0.15">
      <c r="A1351">
        <v>20230406</v>
      </c>
      <c r="B1351">
        <v>38794097</v>
      </c>
      <c r="C1351" t="s">
        <v>853</v>
      </c>
      <c r="D1351" t="s">
        <v>719</v>
      </c>
      <c r="E1351" t="s">
        <v>481</v>
      </c>
      <c r="F1351" t="s">
        <v>480</v>
      </c>
      <c r="G1351" t="s">
        <v>720</v>
      </c>
      <c r="H1351" t="s">
        <v>481</v>
      </c>
      <c r="I1351">
        <v>2158930</v>
      </c>
      <c r="J1351" t="s">
        <v>850</v>
      </c>
      <c r="K1351" t="s">
        <v>481</v>
      </c>
      <c r="L1351" t="s">
        <v>722</v>
      </c>
      <c r="M1351" t="s">
        <v>723</v>
      </c>
      <c r="N1351" t="s">
        <v>813</v>
      </c>
      <c r="O1351" t="s">
        <v>24</v>
      </c>
      <c r="P1351" t="s">
        <v>19</v>
      </c>
      <c r="Q1351">
        <v>2823.4</v>
      </c>
      <c r="R1351">
        <v>2823.4</v>
      </c>
      <c r="S1351" t="str">
        <f t="shared" si="21"/>
        <v>广州荔湾品唯信息服务有限公司广州唯品会电子商务有限公司信息流</v>
      </c>
      <c r="T1351" t="e">
        <f>VLOOKUP(S:S,[1]Sheet1!N:N,1,0)</f>
        <v>#N/A</v>
      </c>
    </row>
    <row r="1352" spans="1:20" x14ac:dyDescent="0.15">
      <c r="A1352">
        <v>20230407</v>
      </c>
      <c r="B1352">
        <v>38794097</v>
      </c>
      <c r="C1352" t="s">
        <v>853</v>
      </c>
      <c r="D1352" t="s">
        <v>719</v>
      </c>
      <c r="E1352" t="s">
        <v>481</v>
      </c>
      <c r="F1352" t="s">
        <v>480</v>
      </c>
      <c r="G1352" t="s">
        <v>720</v>
      </c>
      <c r="H1352" t="s">
        <v>481</v>
      </c>
      <c r="I1352">
        <v>2158930</v>
      </c>
      <c r="J1352" t="s">
        <v>850</v>
      </c>
      <c r="K1352" t="s">
        <v>481</v>
      </c>
      <c r="L1352" t="s">
        <v>722</v>
      </c>
      <c r="M1352" t="s">
        <v>723</v>
      </c>
      <c r="N1352" t="s">
        <v>813</v>
      </c>
      <c r="O1352" t="s">
        <v>24</v>
      </c>
      <c r="P1352" t="s">
        <v>19</v>
      </c>
      <c r="Q1352">
        <v>2314.37</v>
      </c>
      <c r="R1352">
        <v>2314.37</v>
      </c>
      <c r="S1352" t="str">
        <f t="shared" si="21"/>
        <v>广州荔湾品唯信息服务有限公司广州唯品会电子商务有限公司信息流</v>
      </c>
      <c r="T1352" t="e">
        <f>VLOOKUP(S:S,[1]Sheet1!N:N,1,0)</f>
        <v>#N/A</v>
      </c>
    </row>
    <row r="1353" spans="1:20" x14ac:dyDescent="0.15">
      <c r="A1353">
        <v>20230408</v>
      </c>
      <c r="B1353">
        <v>38794097</v>
      </c>
      <c r="C1353" t="s">
        <v>853</v>
      </c>
      <c r="D1353" t="s">
        <v>719</v>
      </c>
      <c r="E1353" t="s">
        <v>481</v>
      </c>
      <c r="F1353" t="s">
        <v>480</v>
      </c>
      <c r="G1353" t="s">
        <v>720</v>
      </c>
      <c r="H1353" t="s">
        <v>481</v>
      </c>
      <c r="I1353">
        <v>2158930</v>
      </c>
      <c r="J1353" t="s">
        <v>850</v>
      </c>
      <c r="K1353" t="s">
        <v>481</v>
      </c>
      <c r="L1353" t="s">
        <v>722</v>
      </c>
      <c r="M1353" t="s">
        <v>723</v>
      </c>
      <c r="N1353" t="s">
        <v>813</v>
      </c>
      <c r="O1353" t="s">
        <v>24</v>
      </c>
      <c r="P1353" t="s">
        <v>19</v>
      </c>
      <c r="Q1353">
        <v>672.83</v>
      </c>
      <c r="R1353">
        <v>672.83</v>
      </c>
      <c r="S1353" t="str">
        <f t="shared" si="21"/>
        <v>广州荔湾品唯信息服务有限公司广州唯品会电子商务有限公司信息流</v>
      </c>
      <c r="T1353" t="e">
        <f>VLOOKUP(S:S,[1]Sheet1!N:N,1,0)</f>
        <v>#N/A</v>
      </c>
    </row>
    <row r="1354" spans="1:20" x14ac:dyDescent="0.15">
      <c r="A1354">
        <v>20230409</v>
      </c>
      <c r="B1354">
        <v>38794097</v>
      </c>
      <c r="C1354" t="s">
        <v>853</v>
      </c>
      <c r="D1354" t="s">
        <v>719</v>
      </c>
      <c r="E1354" t="s">
        <v>481</v>
      </c>
      <c r="F1354" t="s">
        <v>480</v>
      </c>
      <c r="G1354" t="s">
        <v>720</v>
      </c>
      <c r="H1354" t="s">
        <v>481</v>
      </c>
      <c r="I1354">
        <v>2158930</v>
      </c>
      <c r="J1354" t="s">
        <v>850</v>
      </c>
      <c r="K1354" t="s">
        <v>481</v>
      </c>
      <c r="L1354" t="s">
        <v>722</v>
      </c>
      <c r="M1354" t="s">
        <v>723</v>
      </c>
      <c r="N1354" t="s">
        <v>813</v>
      </c>
      <c r="O1354" t="s">
        <v>24</v>
      </c>
      <c r="P1354" t="s">
        <v>19</v>
      </c>
      <c r="Q1354">
        <v>2040.57</v>
      </c>
      <c r="R1354">
        <v>2040.57</v>
      </c>
      <c r="S1354" t="str">
        <f t="shared" si="21"/>
        <v>广州荔湾品唯信息服务有限公司广州唯品会电子商务有限公司信息流</v>
      </c>
      <c r="T1354" t="e">
        <f>VLOOKUP(S:S,[1]Sheet1!N:N,1,0)</f>
        <v>#N/A</v>
      </c>
    </row>
    <row r="1355" spans="1:20" x14ac:dyDescent="0.15">
      <c r="A1355">
        <v>20230410</v>
      </c>
      <c r="B1355">
        <v>38794097</v>
      </c>
      <c r="C1355" t="s">
        <v>853</v>
      </c>
      <c r="D1355" t="s">
        <v>719</v>
      </c>
      <c r="E1355" t="s">
        <v>481</v>
      </c>
      <c r="F1355" t="s">
        <v>480</v>
      </c>
      <c r="G1355" t="s">
        <v>720</v>
      </c>
      <c r="H1355" t="s">
        <v>481</v>
      </c>
      <c r="I1355">
        <v>2158930</v>
      </c>
      <c r="J1355" t="s">
        <v>850</v>
      </c>
      <c r="K1355" t="s">
        <v>481</v>
      </c>
      <c r="L1355" t="s">
        <v>722</v>
      </c>
      <c r="M1355" t="s">
        <v>723</v>
      </c>
      <c r="N1355" t="s">
        <v>813</v>
      </c>
      <c r="O1355" t="s">
        <v>24</v>
      </c>
      <c r="P1355" t="s">
        <v>19</v>
      </c>
      <c r="Q1355">
        <v>2620.86</v>
      </c>
      <c r="R1355">
        <v>2620.86</v>
      </c>
      <c r="S1355" t="str">
        <f t="shared" si="21"/>
        <v>广州荔湾品唯信息服务有限公司广州唯品会电子商务有限公司信息流</v>
      </c>
      <c r="T1355" t="e">
        <f>VLOOKUP(S:S,[1]Sheet1!N:N,1,0)</f>
        <v>#N/A</v>
      </c>
    </row>
    <row r="1356" spans="1:20" x14ac:dyDescent="0.15">
      <c r="A1356">
        <v>20230411</v>
      </c>
      <c r="B1356">
        <v>38794097</v>
      </c>
      <c r="C1356" t="s">
        <v>853</v>
      </c>
      <c r="D1356" t="s">
        <v>719</v>
      </c>
      <c r="E1356" t="s">
        <v>481</v>
      </c>
      <c r="F1356" t="s">
        <v>480</v>
      </c>
      <c r="G1356" t="s">
        <v>720</v>
      </c>
      <c r="H1356" t="s">
        <v>481</v>
      </c>
      <c r="I1356">
        <v>2158930</v>
      </c>
      <c r="J1356" t="s">
        <v>850</v>
      </c>
      <c r="K1356" t="s">
        <v>481</v>
      </c>
      <c r="L1356" t="s">
        <v>722</v>
      </c>
      <c r="M1356" t="s">
        <v>723</v>
      </c>
      <c r="N1356" t="s">
        <v>813</v>
      </c>
      <c r="O1356" t="s">
        <v>24</v>
      </c>
      <c r="P1356" t="s">
        <v>19</v>
      </c>
      <c r="Q1356">
        <v>2525.04</v>
      </c>
      <c r="R1356">
        <v>2525.04</v>
      </c>
      <c r="S1356" t="str">
        <f t="shared" si="21"/>
        <v>广州荔湾品唯信息服务有限公司广州唯品会电子商务有限公司信息流</v>
      </c>
      <c r="T1356" t="e">
        <f>VLOOKUP(S:S,[1]Sheet1!N:N,1,0)</f>
        <v>#N/A</v>
      </c>
    </row>
    <row r="1357" spans="1:20" x14ac:dyDescent="0.15">
      <c r="A1357">
        <v>20230412</v>
      </c>
      <c r="B1357">
        <v>38794097</v>
      </c>
      <c r="C1357" t="s">
        <v>853</v>
      </c>
      <c r="D1357" t="s">
        <v>719</v>
      </c>
      <c r="E1357" t="s">
        <v>481</v>
      </c>
      <c r="F1357" t="s">
        <v>480</v>
      </c>
      <c r="G1357" t="s">
        <v>720</v>
      </c>
      <c r="H1357" t="s">
        <v>481</v>
      </c>
      <c r="I1357">
        <v>2158930</v>
      </c>
      <c r="J1357" t="s">
        <v>850</v>
      </c>
      <c r="K1357" t="s">
        <v>481</v>
      </c>
      <c r="L1357" t="s">
        <v>722</v>
      </c>
      <c r="M1357" t="s">
        <v>723</v>
      </c>
      <c r="N1357" t="s">
        <v>813</v>
      </c>
      <c r="O1357" t="s">
        <v>24</v>
      </c>
      <c r="P1357" t="s">
        <v>19</v>
      </c>
      <c r="Q1357">
        <v>1063.3699999999999</v>
      </c>
      <c r="R1357">
        <v>1063.3699999999999</v>
      </c>
      <c r="S1357" t="str">
        <f t="shared" si="21"/>
        <v>广州荔湾品唯信息服务有限公司广州唯品会电子商务有限公司信息流</v>
      </c>
      <c r="T1357" t="e">
        <f>VLOOKUP(S:S,[1]Sheet1!N:N,1,0)</f>
        <v>#N/A</v>
      </c>
    </row>
    <row r="1358" spans="1:20" x14ac:dyDescent="0.15">
      <c r="A1358">
        <v>20230413</v>
      </c>
      <c r="B1358">
        <v>38794097</v>
      </c>
      <c r="C1358" t="s">
        <v>853</v>
      </c>
      <c r="D1358" t="s">
        <v>719</v>
      </c>
      <c r="E1358" t="s">
        <v>481</v>
      </c>
      <c r="F1358" t="s">
        <v>480</v>
      </c>
      <c r="G1358" t="s">
        <v>720</v>
      </c>
      <c r="H1358" t="s">
        <v>481</v>
      </c>
      <c r="I1358">
        <v>2158930</v>
      </c>
      <c r="J1358" t="s">
        <v>850</v>
      </c>
      <c r="K1358" t="s">
        <v>481</v>
      </c>
      <c r="L1358" t="s">
        <v>722</v>
      </c>
      <c r="M1358" t="s">
        <v>723</v>
      </c>
      <c r="N1358" t="s">
        <v>813</v>
      </c>
      <c r="O1358" t="s">
        <v>24</v>
      </c>
      <c r="P1358" t="s">
        <v>19</v>
      </c>
      <c r="Q1358">
        <v>1028.04</v>
      </c>
      <c r="R1358">
        <v>1028.04</v>
      </c>
      <c r="S1358" t="str">
        <f t="shared" si="21"/>
        <v>广州荔湾品唯信息服务有限公司广州唯品会电子商务有限公司信息流</v>
      </c>
      <c r="T1358" t="e">
        <f>VLOOKUP(S:S,[1]Sheet1!N:N,1,0)</f>
        <v>#N/A</v>
      </c>
    </row>
    <row r="1359" spans="1:20" x14ac:dyDescent="0.15">
      <c r="A1359">
        <v>20230414</v>
      </c>
      <c r="B1359">
        <v>38794097</v>
      </c>
      <c r="C1359" t="s">
        <v>853</v>
      </c>
      <c r="D1359" t="s">
        <v>719</v>
      </c>
      <c r="E1359" t="s">
        <v>481</v>
      </c>
      <c r="F1359" t="s">
        <v>480</v>
      </c>
      <c r="G1359" t="s">
        <v>720</v>
      </c>
      <c r="H1359" t="s">
        <v>481</v>
      </c>
      <c r="I1359">
        <v>2158930</v>
      </c>
      <c r="J1359" t="s">
        <v>850</v>
      </c>
      <c r="K1359" t="s">
        <v>481</v>
      </c>
      <c r="L1359" t="s">
        <v>722</v>
      </c>
      <c r="M1359" t="s">
        <v>723</v>
      </c>
      <c r="N1359" t="s">
        <v>813</v>
      </c>
      <c r="O1359" t="s">
        <v>24</v>
      </c>
      <c r="P1359" t="s">
        <v>19</v>
      </c>
      <c r="Q1359">
        <v>1050.3599999999999</v>
      </c>
      <c r="R1359">
        <v>1050.3599999999999</v>
      </c>
      <c r="S1359" t="str">
        <f t="shared" si="21"/>
        <v>广州荔湾品唯信息服务有限公司广州唯品会电子商务有限公司信息流</v>
      </c>
      <c r="T1359" t="e">
        <f>VLOOKUP(S:S,[1]Sheet1!N:N,1,0)</f>
        <v>#N/A</v>
      </c>
    </row>
    <row r="1360" spans="1:20" x14ac:dyDescent="0.15">
      <c r="A1360">
        <v>20230415</v>
      </c>
      <c r="B1360">
        <v>38794097</v>
      </c>
      <c r="C1360" t="s">
        <v>853</v>
      </c>
      <c r="D1360" t="s">
        <v>719</v>
      </c>
      <c r="E1360" t="s">
        <v>481</v>
      </c>
      <c r="F1360" t="s">
        <v>480</v>
      </c>
      <c r="G1360" t="s">
        <v>720</v>
      </c>
      <c r="H1360" t="s">
        <v>481</v>
      </c>
      <c r="I1360">
        <v>2158930</v>
      </c>
      <c r="J1360" t="s">
        <v>850</v>
      </c>
      <c r="K1360" t="s">
        <v>481</v>
      </c>
      <c r="L1360" t="s">
        <v>722</v>
      </c>
      <c r="M1360" t="s">
        <v>723</v>
      </c>
      <c r="N1360" t="s">
        <v>813</v>
      </c>
      <c r="O1360" t="s">
        <v>24</v>
      </c>
      <c r="P1360" t="s">
        <v>19</v>
      </c>
      <c r="Q1360">
        <v>1033.97</v>
      </c>
      <c r="R1360">
        <v>1033.97</v>
      </c>
      <c r="S1360" t="str">
        <f t="shared" si="21"/>
        <v>广州荔湾品唯信息服务有限公司广州唯品会电子商务有限公司信息流</v>
      </c>
      <c r="T1360" t="e">
        <f>VLOOKUP(S:S,[1]Sheet1!N:N,1,0)</f>
        <v>#N/A</v>
      </c>
    </row>
    <row r="1361" spans="1:20" x14ac:dyDescent="0.15">
      <c r="A1361">
        <v>20230416</v>
      </c>
      <c r="B1361">
        <v>38794097</v>
      </c>
      <c r="C1361" t="s">
        <v>853</v>
      </c>
      <c r="D1361" t="s">
        <v>719</v>
      </c>
      <c r="E1361" t="s">
        <v>481</v>
      </c>
      <c r="F1361" t="s">
        <v>480</v>
      </c>
      <c r="G1361" t="s">
        <v>720</v>
      </c>
      <c r="H1361" t="s">
        <v>481</v>
      </c>
      <c r="I1361">
        <v>2158930</v>
      </c>
      <c r="J1361" t="s">
        <v>850</v>
      </c>
      <c r="K1361" t="s">
        <v>481</v>
      </c>
      <c r="L1361" t="s">
        <v>722</v>
      </c>
      <c r="M1361" t="s">
        <v>723</v>
      </c>
      <c r="N1361" t="s">
        <v>813</v>
      </c>
      <c r="O1361" t="s">
        <v>24</v>
      </c>
      <c r="P1361" t="s">
        <v>19</v>
      </c>
      <c r="Q1361">
        <v>2084.87</v>
      </c>
      <c r="R1361">
        <v>2084.87</v>
      </c>
      <c r="S1361" t="str">
        <f t="shared" si="21"/>
        <v>广州荔湾品唯信息服务有限公司广州唯品会电子商务有限公司信息流</v>
      </c>
      <c r="T1361" t="e">
        <f>VLOOKUP(S:S,[1]Sheet1!N:N,1,0)</f>
        <v>#N/A</v>
      </c>
    </row>
    <row r="1362" spans="1:20" x14ac:dyDescent="0.15">
      <c r="A1362">
        <v>20230417</v>
      </c>
      <c r="B1362">
        <v>38794097</v>
      </c>
      <c r="C1362" t="s">
        <v>853</v>
      </c>
      <c r="D1362" t="s">
        <v>719</v>
      </c>
      <c r="E1362" t="s">
        <v>481</v>
      </c>
      <c r="F1362" t="s">
        <v>480</v>
      </c>
      <c r="G1362" t="s">
        <v>720</v>
      </c>
      <c r="H1362" t="s">
        <v>481</v>
      </c>
      <c r="I1362">
        <v>2158930</v>
      </c>
      <c r="J1362" t="s">
        <v>850</v>
      </c>
      <c r="K1362" t="s">
        <v>481</v>
      </c>
      <c r="L1362" t="s">
        <v>722</v>
      </c>
      <c r="M1362" t="s">
        <v>723</v>
      </c>
      <c r="N1362" t="s">
        <v>813</v>
      </c>
      <c r="O1362" t="s">
        <v>24</v>
      </c>
      <c r="P1362" t="s">
        <v>19</v>
      </c>
      <c r="Q1362">
        <v>2049.7199999999998</v>
      </c>
      <c r="R1362">
        <v>2049.7199999999998</v>
      </c>
      <c r="S1362" t="str">
        <f t="shared" si="21"/>
        <v>广州荔湾品唯信息服务有限公司广州唯品会电子商务有限公司信息流</v>
      </c>
      <c r="T1362" t="e">
        <f>VLOOKUP(S:S,[1]Sheet1!N:N,1,0)</f>
        <v>#N/A</v>
      </c>
    </row>
    <row r="1363" spans="1:20" x14ac:dyDescent="0.15">
      <c r="A1363">
        <v>20230418</v>
      </c>
      <c r="B1363">
        <v>38794097</v>
      </c>
      <c r="C1363" t="s">
        <v>853</v>
      </c>
      <c r="D1363" t="s">
        <v>719</v>
      </c>
      <c r="E1363" t="s">
        <v>481</v>
      </c>
      <c r="F1363" t="s">
        <v>480</v>
      </c>
      <c r="G1363" t="s">
        <v>720</v>
      </c>
      <c r="H1363" t="s">
        <v>481</v>
      </c>
      <c r="I1363">
        <v>2158930</v>
      </c>
      <c r="J1363" t="s">
        <v>850</v>
      </c>
      <c r="K1363" t="s">
        <v>481</v>
      </c>
      <c r="L1363" t="s">
        <v>722</v>
      </c>
      <c r="M1363" t="s">
        <v>723</v>
      </c>
      <c r="N1363" t="s">
        <v>813</v>
      </c>
      <c r="O1363" t="s">
        <v>24</v>
      </c>
      <c r="P1363" t="s">
        <v>19</v>
      </c>
      <c r="Q1363">
        <v>2026.05</v>
      </c>
      <c r="R1363">
        <v>2026.05</v>
      </c>
      <c r="S1363" t="str">
        <f t="shared" si="21"/>
        <v>广州荔湾品唯信息服务有限公司广州唯品会电子商务有限公司信息流</v>
      </c>
      <c r="T1363" t="e">
        <f>VLOOKUP(S:S,[1]Sheet1!N:N,1,0)</f>
        <v>#N/A</v>
      </c>
    </row>
    <row r="1364" spans="1:20" x14ac:dyDescent="0.15">
      <c r="A1364">
        <v>20230419</v>
      </c>
      <c r="B1364">
        <v>38794097</v>
      </c>
      <c r="C1364" t="s">
        <v>853</v>
      </c>
      <c r="D1364" t="s">
        <v>719</v>
      </c>
      <c r="E1364" t="s">
        <v>481</v>
      </c>
      <c r="F1364" t="s">
        <v>480</v>
      </c>
      <c r="G1364" t="s">
        <v>720</v>
      </c>
      <c r="H1364" t="s">
        <v>481</v>
      </c>
      <c r="I1364">
        <v>2158930</v>
      </c>
      <c r="J1364" t="s">
        <v>850</v>
      </c>
      <c r="K1364" t="s">
        <v>481</v>
      </c>
      <c r="L1364" t="s">
        <v>722</v>
      </c>
      <c r="M1364" t="s">
        <v>723</v>
      </c>
      <c r="N1364" t="s">
        <v>813</v>
      </c>
      <c r="O1364" t="s">
        <v>24</v>
      </c>
      <c r="P1364" t="s">
        <v>19</v>
      </c>
      <c r="Q1364">
        <v>1315.16</v>
      </c>
      <c r="R1364">
        <v>1315.16</v>
      </c>
      <c r="S1364" t="str">
        <f t="shared" si="21"/>
        <v>广州荔湾品唯信息服务有限公司广州唯品会电子商务有限公司信息流</v>
      </c>
      <c r="T1364" t="e">
        <f>VLOOKUP(S:S,[1]Sheet1!N:N,1,0)</f>
        <v>#N/A</v>
      </c>
    </row>
    <row r="1365" spans="1:20" x14ac:dyDescent="0.15">
      <c r="A1365">
        <v>20230420</v>
      </c>
      <c r="B1365">
        <v>38794097</v>
      </c>
      <c r="C1365" t="s">
        <v>853</v>
      </c>
      <c r="D1365" t="s">
        <v>719</v>
      </c>
      <c r="E1365" t="s">
        <v>481</v>
      </c>
      <c r="F1365" t="s">
        <v>480</v>
      </c>
      <c r="G1365" t="s">
        <v>720</v>
      </c>
      <c r="H1365" t="s">
        <v>481</v>
      </c>
      <c r="I1365">
        <v>2158930</v>
      </c>
      <c r="J1365" t="s">
        <v>850</v>
      </c>
      <c r="K1365" t="s">
        <v>481</v>
      </c>
      <c r="L1365" t="s">
        <v>722</v>
      </c>
      <c r="M1365" t="s">
        <v>723</v>
      </c>
      <c r="N1365" t="s">
        <v>813</v>
      </c>
      <c r="O1365" t="s">
        <v>24</v>
      </c>
      <c r="P1365" t="s">
        <v>19</v>
      </c>
      <c r="Q1365">
        <v>1015.67</v>
      </c>
      <c r="R1365">
        <v>1015.67</v>
      </c>
      <c r="S1365" t="str">
        <f t="shared" si="21"/>
        <v>广州荔湾品唯信息服务有限公司广州唯品会电子商务有限公司信息流</v>
      </c>
      <c r="T1365" t="e">
        <f>VLOOKUP(S:S,[1]Sheet1!N:N,1,0)</f>
        <v>#N/A</v>
      </c>
    </row>
    <row r="1366" spans="1:20" x14ac:dyDescent="0.15">
      <c r="A1366">
        <v>20230421</v>
      </c>
      <c r="B1366">
        <v>38794097</v>
      </c>
      <c r="C1366" t="s">
        <v>853</v>
      </c>
      <c r="D1366" t="s">
        <v>719</v>
      </c>
      <c r="E1366" t="s">
        <v>481</v>
      </c>
      <c r="F1366" t="s">
        <v>480</v>
      </c>
      <c r="G1366" t="s">
        <v>720</v>
      </c>
      <c r="H1366" t="s">
        <v>481</v>
      </c>
      <c r="I1366">
        <v>2158930</v>
      </c>
      <c r="J1366" t="s">
        <v>850</v>
      </c>
      <c r="K1366" t="s">
        <v>481</v>
      </c>
      <c r="L1366" t="s">
        <v>722</v>
      </c>
      <c r="M1366" t="s">
        <v>723</v>
      </c>
      <c r="N1366" t="s">
        <v>813</v>
      </c>
      <c r="O1366" t="s">
        <v>24</v>
      </c>
      <c r="P1366" t="s">
        <v>19</v>
      </c>
      <c r="Q1366">
        <v>1018.09</v>
      </c>
      <c r="R1366">
        <v>1018.09</v>
      </c>
      <c r="S1366" t="str">
        <f t="shared" si="21"/>
        <v>广州荔湾品唯信息服务有限公司广州唯品会电子商务有限公司信息流</v>
      </c>
      <c r="T1366" t="e">
        <f>VLOOKUP(S:S,[1]Sheet1!N:N,1,0)</f>
        <v>#N/A</v>
      </c>
    </row>
    <row r="1367" spans="1:20" x14ac:dyDescent="0.15">
      <c r="A1367">
        <v>20230422</v>
      </c>
      <c r="B1367">
        <v>38794097</v>
      </c>
      <c r="C1367" t="s">
        <v>853</v>
      </c>
      <c r="D1367" t="s">
        <v>719</v>
      </c>
      <c r="E1367" t="s">
        <v>481</v>
      </c>
      <c r="F1367" t="s">
        <v>480</v>
      </c>
      <c r="G1367" t="s">
        <v>720</v>
      </c>
      <c r="H1367" t="s">
        <v>481</v>
      </c>
      <c r="I1367">
        <v>2158930</v>
      </c>
      <c r="J1367" t="s">
        <v>850</v>
      </c>
      <c r="K1367" t="s">
        <v>481</v>
      </c>
      <c r="L1367" t="s">
        <v>722</v>
      </c>
      <c r="M1367" t="s">
        <v>723</v>
      </c>
      <c r="N1367" t="s">
        <v>813</v>
      </c>
      <c r="O1367" t="s">
        <v>24</v>
      </c>
      <c r="P1367" t="s">
        <v>19</v>
      </c>
      <c r="Q1367">
        <v>1018.39</v>
      </c>
      <c r="R1367">
        <v>1018.39</v>
      </c>
      <c r="S1367" t="str">
        <f t="shared" si="21"/>
        <v>广州荔湾品唯信息服务有限公司广州唯品会电子商务有限公司信息流</v>
      </c>
      <c r="T1367" t="e">
        <f>VLOOKUP(S:S,[1]Sheet1!N:N,1,0)</f>
        <v>#N/A</v>
      </c>
    </row>
    <row r="1368" spans="1:20" x14ac:dyDescent="0.15">
      <c r="A1368">
        <v>20230423</v>
      </c>
      <c r="B1368">
        <v>38794097</v>
      </c>
      <c r="C1368" t="s">
        <v>853</v>
      </c>
      <c r="D1368" t="s">
        <v>719</v>
      </c>
      <c r="E1368" t="s">
        <v>481</v>
      </c>
      <c r="F1368" t="s">
        <v>480</v>
      </c>
      <c r="G1368" t="s">
        <v>720</v>
      </c>
      <c r="H1368" t="s">
        <v>481</v>
      </c>
      <c r="I1368">
        <v>2158930</v>
      </c>
      <c r="J1368" t="s">
        <v>850</v>
      </c>
      <c r="K1368" t="s">
        <v>481</v>
      </c>
      <c r="L1368" t="s">
        <v>722</v>
      </c>
      <c r="M1368" t="s">
        <v>723</v>
      </c>
      <c r="N1368" t="s">
        <v>813</v>
      </c>
      <c r="O1368" t="s">
        <v>24</v>
      </c>
      <c r="P1368" t="s">
        <v>19</v>
      </c>
      <c r="Q1368">
        <v>818.08</v>
      </c>
      <c r="R1368">
        <v>818.08</v>
      </c>
      <c r="S1368" t="str">
        <f t="shared" si="21"/>
        <v>广州荔湾品唯信息服务有限公司广州唯品会电子商务有限公司信息流</v>
      </c>
      <c r="T1368" t="e">
        <f>VLOOKUP(S:S,[1]Sheet1!N:N,1,0)</f>
        <v>#N/A</v>
      </c>
    </row>
    <row r="1369" spans="1:20" x14ac:dyDescent="0.15">
      <c r="A1369">
        <v>20230424</v>
      </c>
      <c r="B1369">
        <v>38794097</v>
      </c>
      <c r="C1369" t="s">
        <v>853</v>
      </c>
      <c r="D1369" t="s">
        <v>719</v>
      </c>
      <c r="E1369" t="s">
        <v>481</v>
      </c>
      <c r="F1369" t="s">
        <v>480</v>
      </c>
      <c r="G1369" t="s">
        <v>720</v>
      </c>
      <c r="H1369" t="s">
        <v>481</v>
      </c>
      <c r="I1369">
        <v>2158930</v>
      </c>
      <c r="J1369" t="s">
        <v>850</v>
      </c>
      <c r="K1369" t="s">
        <v>481</v>
      </c>
      <c r="L1369" t="s">
        <v>722</v>
      </c>
      <c r="M1369" t="s">
        <v>723</v>
      </c>
      <c r="N1369" t="s">
        <v>813</v>
      </c>
      <c r="O1369" t="s">
        <v>24</v>
      </c>
      <c r="P1369" t="s">
        <v>19</v>
      </c>
      <c r="Q1369">
        <v>878.36</v>
      </c>
      <c r="R1369">
        <v>878.36</v>
      </c>
      <c r="S1369" t="str">
        <f t="shared" si="21"/>
        <v>广州荔湾品唯信息服务有限公司广州唯品会电子商务有限公司信息流</v>
      </c>
      <c r="T1369" t="e">
        <f>VLOOKUP(S:S,[1]Sheet1!N:N,1,0)</f>
        <v>#N/A</v>
      </c>
    </row>
    <row r="1370" spans="1:20" x14ac:dyDescent="0.15">
      <c r="A1370">
        <v>20230425</v>
      </c>
      <c r="B1370">
        <v>38794097</v>
      </c>
      <c r="C1370" t="s">
        <v>853</v>
      </c>
      <c r="D1370" t="s">
        <v>719</v>
      </c>
      <c r="E1370" t="s">
        <v>481</v>
      </c>
      <c r="F1370" t="s">
        <v>480</v>
      </c>
      <c r="G1370" t="s">
        <v>720</v>
      </c>
      <c r="H1370" t="s">
        <v>481</v>
      </c>
      <c r="I1370">
        <v>2158930</v>
      </c>
      <c r="J1370" t="s">
        <v>850</v>
      </c>
      <c r="K1370" t="s">
        <v>481</v>
      </c>
      <c r="L1370" t="s">
        <v>722</v>
      </c>
      <c r="M1370" t="s">
        <v>723</v>
      </c>
      <c r="N1370" t="s">
        <v>813</v>
      </c>
      <c r="O1370" t="s">
        <v>24</v>
      </c>
      <c r="P1370" t="s">
        <v>19</v>
      </c>
      <c r="Q1370">
        <v>1211.96</v>
      </c>
      <c r="R1370">
        <v>1211.96</v>
      </c>
      <c r="S1370" t="str">
        <f t="shared" si="21"/>
        <v>广州荔湾品唯信息服务有限公司广州唯品会电子商务有限公司信息流</v>
      </c>
      <c r="T1370" t="e">
        <f>VLOOKUP(S:S,[1]Sheet1!N:N,1,0)</f>
        <v>#N/A</v>
      </c>
    </row>
    <row r="1371" spans="1:20" x14ac:dyDescent="0.15">
      <c r="A1371">
        <v>20230426</v>
      </c>
      <c r="B1371">
        <v>38794097</v>
      </c>
      <c r="C1371" t="s">
        <v>853</v>
      </c>
      <c r="D1371" t="s">
        <v>719</v>
      </c>
      <c r="E1371" t="s">
        <v>481</v>
      </c>
      <c r="F1371" t="s">
        <v>480</v>
      </c>
      <c r="G1371" t="s">
        <v>720</v>
      </c>
      <c r="H1371" t="s">
        <v>481</v>
      </c>
      <c r="I1371">
        <v>2158930</v>
      </c>
      <c r="J1371" t="s">
        <v>850</v>
      </c>
      <c r="K1371" t="s">
        <v>481</v>
      </c>
      <c r="L1371" t="s">
        <v>722</v>
      </c>
      <c r="M1371" t="s">
        <v>723</v>
      </c>
      <c r="N1371" t="s">
        <v>813</v>
      </c>
      <c r="O1371" t="s">
        <v>24</v>
      </c>
      <c r="P1371" t="s">
        <v>19</v>
      </c>
      <c r="Q1371">
        <v>1216</v>
      </c>
      <c r="R1371">
        <v>1216</v>
      </c>
      <c r="S1371" t="str">
        <f t="shared" si="21"/>
        <v>广州荔湾品唯信息服务有限公司广州唯品会电子商务有限公司信息流</v>
      </c>
      <c r="T1371" t="e">
        <f>VLOOKUP(S:S,[1]Sheet1!N:N,1,0)</f>
        <v>#N/A</v>
      </c>
    </row>
    <row r="1372" spans="1:20" x14ac:dyDescent="0.15">
      <c r="A1372">
        <v>20230427</v>
      </c>
      <c r="B1372">
        <v>38794097</v>
      </c>
      <c r="C1372" t="s">
        <v>853</v>
      </c>
      <c r="D1372" t="s">
        <v>719</v>
      </c>
      <c r="E1372" t="s">
        <v>481</v>
      </c>
      <c r="F1372" t="s">
        <v>480</v>
      </c>
      <c r="G1372" t="s">
        <v>720</v>
      </c>
      <c r="H1372" t="s">
        <v>481</v>
      </c>
      <c r="I1372">
        <v>2158930</v>
      </c>
      <c r="J1372" t="s">
        <v>850</v>
      </c>
      <c r="K1372" t="s">
        <v>481</v>
      </c>
      <c r="L1372" t="s">
        <v>722</v>
      </c>
      <c r="M1372" t="s">
        <v>723</v>
      </c>
      <c r="N1372" t="s">
        <v>813</v>
      </c>
      <c r="O1372" t="s">
        <v>24</v>
      </c>
      <c r="P1372" t="s">
        <v>19</v>
      </c>
      <c r="Q1372">
        <v>1009.42</v>
      </c>
      <c r="R1372">
        <v>1009.42</v>
      </c>
      <c r="S1372" t="str">
        <f t="shared" si="21"/>
        <v>广州荔湾品唯信息服务有限公司广州唯品会电子商务有限公司信息流</v>
      </c>
      <c r="T1372" t="e">
        <f>VLOOKUP(S:S,[1]Sheet1!N:N,1,0)</f>
        <v>#N/A</v>
      </c>
    </row>
    <row r="1373" spans="1:20" x14ac:dyDescent="0.15">
      <c r="A1373">
        <v>20230428</v>
      </c>
      <c r="B1373">
        <v>38794097</v>
      </c>
      <c r="C1373" t="s">
        <v>853</v>
      </c>
      <c r="D1373" t="s">
        <v>719</v>
      </c>
      <c r="E1373" t="s">
        <v>481</v>
      </c>
      <c r="F1373" t="s">
        <v>480</v>
      </c>
      <c r="G1373" t="s">
        <v>720</v>
      </c>
      <c r="H1373" t="s">
        <v>481</v>
      </c>
      <c r="I1373">
        <v>2158930</v>
      </c>
      <c r="J1373" t="s">
        <v>850</v>
      </c>
      <c r="K1373" t="s">
        <v>481</v>
      </c>
      <c r="L1373" t="s">
        <v>722</v>
      </c>
      <c r="M1373" t="s">
        <v>723</v>
      </c>
      <c r="N1373" t="s">
        <v>813</v>
      </c>
      <c r="O1373" t="s">
        <v>24</v>
      </c>
      <c r="P1373" t="s">
        <v>19</v>
      </c>
      <c r="Q1373">
        <v>1009.24</v>
      </c>
      <c r="R1373">
        <v>1009.24</v>
      </c>
      <c r="S1373" t="str">
        <f t="shared" si="21"/>
        <v>广州荔湾品唯信息服务有限公司广州唯品会电子商务有限公司信息流</v>
      </c>
      <c r="T1373" t="e">
        <f>VLOOKUP(S:S,[1]Sheet1!N:N,1,0)</f>
        <v>#N/A</v>
      </c>
    </row>
    <row r="1374" spans="1:20" x14ac:dyDescent="0.15">
      <c r="A1374">
        <v>20230429</v>
      </c>
      <c r="B1374">
        <v>38794097</v>
      </c>
      <c r="C1374" t="s">
        <v>853</v>
      </c>
      <c r="D1374" t="s">
        <v>719</v>
      </c>
      <c r="E1374" t="s">
        <v>481</v>
      </c>
      <c r="F1374" t="s">
        <v>480</v>
      </c>
      <c r="G1374" t="s">
        <v>720</v>
      </c>
      <c r="H1374" t="s">
        <v>481</v>
      </c>
      <c r="I1374">
        <v>2158930</v>
      </c>
      <c r="J1374" t="s">
        <v>850</v>
      </c>
      <c r="K1374" t="s">
        <v>481</v>
      </c>
      <c r="L1374" t="s">
        <v>722</v>
      </c>
      <c r="M1374" t="s">
        <v>723</v>
      </c>
      <c r="N1374" t="s">
        <v>813</v>
      </c>
      <c r="O1374" t="s">
        <v>24</v>
      </c>
      <c r="P1374" t="s">
        <v>19</v>
      </c>
      <c r="Q1374">
        <v>1512.59</v>
      </c>
      <c r="R1374">
        <v>1512.59</v>
      </c>
      <c r="S1374" t="str">
        <f t="shared" si="21"/>
        <v>广州荔湾品唯信息服务有限公司广州唯品会电子商务有限公司信息流</v>
      </c>
      <c r="T1374" t="e">
        <f>VLOOKUP(S:S,[1]Sheet1!N:N,1,0)</f>
        <v>#N/A</v>
      </c>
    </row>
    <row r="1375" spans="1:20" x14ac:dyDescent="0.15">
      <c r="A1375">
        <v>20230430</v>
      </c>
      <c r="B1375">
        <v>38794097</v>
      </c>
      <c r="C1375" t="s">
        <v>853</v>
      </c>
      <c r="D1375" t="s">
        <v>719</v>
      </c>
      <c r="E1375" t="s">
        <v>481</v>
      </c>
      <c r="F1375" t="s">
        <v>480</v>
      </c>
      <c r="G1375" t="s">
        <v>720</v>
      </c>
      <c r="H1375" t="s">
        <v>481</v>
      </c>
      <c r="I1375">
        <v>2158930</v>
      </c>
      <c r="J1375" t="s">
        <v>850</v>
      </c>
      <c r="K1375" t="s">
        <v>481</v>
      </c>
      <c r="L1375" t="s">
        <v>722</v>
      </c>
      <c r="M1375" t="s">
        <v>723</v>
      </c>
      <c r="N1375" t="s">
        <v>813</v>
      </c>
      <c r="O1375" t="s">
        <v>24</v>
      </c>
      <c r="P1375" t="s">
        <v>19</v>
      </c>
      <c r="Q1375">
        <v>1575.66</v>
      </c>
      <c r="R1375">
        <v>1575.66</v>
      </c>
      <c r="S1375" t="str">
        <f t="shared" si="21"/>
        <v>广州荔湾品唯信息服务有限公司广州唯品会电子商务有限公司信息流</v>
      </c>
      <c r="T1375" t="e">
        <f>VLOOKUP(S:S,[1]Sheet1!N:N,1,0)</f>
        <v>#N/A</v>
      </c>
    </row>
    <row r="1376" spans="1:20" x14ac:dyDescent="0.15">
      <c r="A1376">
        <v>20230401</v>
      </c>
      <c r="B1376">
        <v>39122181</v>
      </c>
      <c r="C1376" t="s">
        <v>854</v>
      </c>
      <c r="D1376" t="s">
        <v>727</v>
      </c>
      <c r="E1376" t="s">
        <v>529</v>
      </c>
      <c r="F1376" t="s">
        <v>528</v>
      </c>
      <c r="G1376" t="s">
        <v>728</v>
      </c>
      <c r="H1376" t="s">
        <v>529</v>
      </c>
      <c r="I1376">
        <v>2117410</v>
      </c>
      <c r="J1376" t="s">
        <v>855</v>
      </c>
      <c r="K1376" t="s">
        <v>529</v>
      </c>
      <c r="L1376" t="s">
        <v>856</v>
      </c>
      <c r="M1376" t="s">
        <v>723</v>
      </c>
      <c r="N1376" t="s">
        <v>813</v>
      </c>
      <c r="O1376" t="s">
        <v>24</v>
      </c>
      <c r="P1376" t="s">
        <v>19</v>
      </c>
      <c r="Q1376">
        <v>2971.85</v>
      </c>
      <c r="R1376">
        <v>2609.27</v>
      </c>
      <c r="S1376" t="str">
        <f t="shared" si="21"/>
        <v>网易有道信息技术（北京）有限公司网易(杭州)网络有限公司信息流</v>
      </c>
      <c r="T1376" t="e">
        <f>VLOOKUP(S:S,[1]Sheet1!N:N,1,0)</f>
        <v>#N/A</v>
      </c>
    </row>
    <row r="1377" spans="1:20" x14ac:dyDescent="0.15">
      <c r="A1377">
        <v>20230402</v>
      </c>
      <c r="B1377">
        <v>39122181</v>
      </c>
      <c r="C1377" t="s">
        <v>854</v>
      </c>
      <c r="D1377" t="s">
        <v>727</v>
      </c>
      <c r="E1377" t="s">
        <v>529</v>
      </c>
      <c r="F1377" t="s">
        <v>528</v>
      </c>
      <c r="G1377" t="s">
        <v>728</v>
      </c>
      <c r="H1377" t="s">
        <v>529</v>
      </c>
      <c r="I1377">
        <v>2117410</v>
      </c>
      <c r="J1377" t="s">
        <v>855</v>
      </c>
      <c r="K1377" t="s">
        <v>529</v>
      </c>
      <c r="L1377" t="s">
        <v>856</v>
      </c>
      <c r="M1377" t="s">
        <v>723</v>
      </c>
      <c r="N1377" t="s">
        <v>813</v>
      </c>
      <c r="O1377" t="s">
        <v>24</v>
      </c>
      <c r="P1377" t="s">
        <v>19</v>
      </c>
      <c r="Q1377">
        <v>5536.64</v>
      </c>
      <c r="R1377">
        <v>5536.64</v>
      </c>
      <c r="S1377" t="str">
        <f t="shared" si="21"/>
        <v>网易有道信息技术（北京）有限公司网易(杭州)网络有限公司信息流</v>
      </c>
      <c r="T1377" t="e">
        <f>VLOOKUP(S:S,[1]Sheet1!N:N,1,0)</f>
        <v>#N/A</v>
      </c>
    </row>
    <row r="1378" spans="1:20" x14ac:dyDescent="0.15">
      <c r="A1378">
        <v>20230403</v>
      </c>
      <c r="B1378">
        <v>39122181</v>
      </c>
      <c r="C1378" t="s">
        <v>854</v>
      </c>
      <c r="D1378" t="s">
        <v>727</v>
      </c>
      <c r="E1378" t="s">
        <v>529</v>
      </c>
      <c r="F1378" t="s">
        <v>528</v>
      </c>
      <c r="G1378" t="s">
        <v>728</v>
      </c>
      <c r="H1378" t="s">
        <v>529</v>
      </c>
      <c r="I1378">
        <v>2117410</v>
      </c>
      <c r="J1378" t="s">
        <v>855</v>
      </c>
      <c r="K1378" t="s">
        <v>529</v>
      </c>
      <c r="L1378" t="s">
        <v>856</v>
      </c>
      <c r="M1378" t="s">
        <v>723</v>
      </c>
      <c r="N1378" t="s">
        <v>813</v>
      </c>
      <c r="O1378" t="s">
        <v>24</v>
      </c>
      <c r="P1378" t="s">
        <v>19</v>
      </c>
      <c r="Q1378">
        <v>4818.76</v>
      </c>
      <c r="R1378">
        <v>4818.76</v>
      </c>
      <c r="S1378" t="str">
        <f t="shared" si="21"/>
        <v>网易有道信息技术（北京）有限公司网易(杭州)网络有限公司信息流</v>
      </c>
      <c r="T1378" t="e">
        <f>VLOOKUP(S:S,[1]Sheet1!N:N,1,0)</f>
        <v>#N/A</v>
      </c>
    </row>
    <row r="1379" spans="1:20" x14ac:dyDescent="0.15">
      <c r="A1379">
        <v>20230404</v>
      </c>
      <c r="B1379">
        <v>39122181</v>
      </c>
      <c r="C1379" t="s">
        <v>854</v>
      </c>
      <c r="D1379" t="s">
        <v>727</v>
      </c>
      <c r="E1379" t="s">
        <v>529</v>
      </c>
      <c r="F1379" t="s">
        <v>528</v>
      </c>
      <c r="G1379" t="s">
        <v>728</v>
      </c>
      <c r="H1379" t="s">
        <v>529</v>
      </c>
      <c r="I1379">
        <v>2117410</v>
      </c>
      <c r="J1379" t="s">
        <v>855</v>
      </c>
      <c r="K1379" t="s">
        <v>529</v>
      </c>
      <c r="L1379" t="s">
        <v>856</v>
      </c>
      <c r="M1379" t="s">
        <v>723</v>
      </c>
      <c r="N1379" t="s">
        <v>813</v>
      </c>
      <c r="O1379" t="s">
        <v>24</v>
      </c>
      <c r="P1379" t="s">
        <v>19</v>
      </c>
      <c r="Q1379">
        <v>11997.77</v>
      </c>
      <c r="R1379">
        <v>11997.77</v>
      </c>
      <c r="S1379" t="str">
        <f t="shared" si="21"/>
        <v>网易有道信息技术（北京）有限公司网易(杭州)网络有限公司信息流</v>
      </c>
      <c r="T1379" t="e">
        <f>VLOOKUP(S:S,[1]Sheet1!N:N,1,0)</f>
        <v>#N/A</v>
      </c>
    </row>
    <row r="1380" spans="1:20" x14ac:dyDescent="0.15">
      <c r="A1380">
        <v>20230405</v>
      </c>
      <c r="B1380">
        <v>39122181</v>
      </c>
      <c r="C1380" t="s">
        <v>854</v>
      </c>
      <c r="D1380" t="s">
        <v>727</v>
      </c>
      <c r="E1380" t="s">
        <v>529</v>
      </c>
      <c r="F1380" t="s">
        <v>528</v>
      </c>
      <c r="G1380" t="s">
        <v>728</v>
      </c>
      <c r="H1380" t="s">
        <v>529</v>
      </c>
      <c r="I1380">
        <v>2117410</v>
      </c>
      <c r="J1380" t="s">
        <v>855</v>
      </c>
      <c r="K1380" t="s">
        <v>529</v>
      </c>
      <c r="L1380" t="s">
        <v>856</v>
      </c>
      <c r="M1380" t="s">
        <v>723</v>
      </c>
      <c r="N1380" t="s">
        <v>813</v>
      </c>
      <c r="O1380" t="s">
        <v>24</v>
      </c>
      <c r="P1380" t="s">
        <v>19</v>
      </c>
      <c r="Q1380">
        <v>13024.58</v>
      </c>
      <c r="R1380">
        <v>13024.58</v>
      </c>
      <c r="S1380" t="str">
        <f t="shared" si="21"/>
        <v>网易有道信息技术（北京）有限公司网易(杭州)网络有限公司信息流</v>
      </c>
      <c r="T1380" t="e">
        <f>VLOOKUP(S:S,[1]Sheet1!N:N,1,0)</f>
        <v>#N/A</v>
      </c>
    </row>
    <row r="1381" spans="1:20" x14ac:dyDescent="0.15">
      <c r="A1381">
        <v>20230406</v>
      </c>
      <c r="B1381">
        <v>39122181</v>
      </c>
      <c r="C1381" t="s">
        <v>854</v>
      </c>
      <c r="D1381" t="s">
        <v>727</v>
      </c>
      <c r="E1381" t="s">
        <v>529</v>
      </c>
      <c r="F1381" t="s">
        <v>528</v>
      </c>
      <c r="G1381" t="s">
        <v>728</v>
      </c>
      <c r="H1381" t="s">
        <v>529</v>
      </c>
      <c r="I1381">
        <v>2117410</v>
      </c>
      <c r="J1381" t="s">
        <v>855</v>
      </c>
      <c r="K1381" t="s">
        <v>529</v>
      </c>
      <c r="L1381" t="s">
        <v>856</v>
      </c>
      <c r="M1381" t="s">
        <v>723</v>
      </c>
      <c r="N1381" t="s">
        <v>813</v>
      </c>
      <c r="O1381" t="s">
        <v>24</v>
      </c>
      <c r="P1381" t="s">
        <v>19</v>
      </c>
      <c r="Q1381">
        <v>10304.5</v>
      </c>
      <c r="R1381">
        <v>10304.5</v>
      </c>
      <c r="S1381" t="str">
        <f t="shared" si="21"/>
        <v>网易有道信息技术（北京）有限公司网易(杭州)网络有限公司信息流</v>
      </c>
      <c r="T1381" t="e">
        <f>VLOOKUP(S:S,[1]Sheet1!N:N,1,0)</f>
        <v>#N/A</v>
      </c>
    </row>
    <row r="1382" spans="1:20" x14ac:dyDescent="0.15">
      <c r="A1382">
        <v>20230407</v>
      </c>
      <c r="B1382">
        <v>39122181</v>
      </c>
      <c r="C1382" t="s">
        <v>854</v>
      </c>
      <c r="D1382" t="s">
        <v>727</v>
      </c>
      <c r="E1382" t="s">
        <v>529</v>
      </c>
      <c r="F1382" t="s">
        <v>528</v>
      </c>
      <c r="G1382" t="s">
        <v>728</v>
      </c>
      <c r="H1382" t="s">
        <v>529</v>
      </c>
      <c r="I1382">
        <v>2117410</v>
      </c>
      <c r="J1382" t="s">
        <v>855</v>
      </c>
      <c r="K1382" t="s">
        <v>529</v>
      </c>
      <c r="L1382" t="s">
        <v>856</v>
      </c>
      <c r="M1382" t="s">
        <v>723</v>
      </c>
      <c r="N1382" t="s">
        <v>813</v>
      </c>
      <c r="O1382" t="s">
        <v>24</v>
      </c>
      <c r="P1382" t="s">
        <v>19</v>
      </c>
      <c r="Q1382">
        <v>9887.85</v>
      </c>
      <c r="R1382">
        <v>9887.85</v>
      </c>
      <c r="S1382" t="str">
        <f t="shared" si="21"/>
        <v>网易有道信息技术（北京）有限公司网易(杭州)网络有限公司信息流</v>
      </c>
      <c r="T1382" t="e">
        <f>VLOOKUP(S:S,[1]Sheet1!N:N,1,0)</f>
        <v>#N/A</v>
      </c>
    </row>
    <row r="1383" spans="1:20" x14ac:dyDescent="0.15">
      <c r="A1383">
        <v>20230408</v>
      </c>
      <c r="B1383">
        <v>39122181</v>
      </c>
      <c r="C1383" t="s">
        <v>854</v>
      </c>
      <c r="D1383" t="s">
        <v>727</v>
      </c>
      <c r="E1383" t="s">
        <v>529</v>
      </c>
      <c r="F1383" t="s">
        <v>528</v>
      </c>
      <c r="G1383" t="s">
        <v>728</v>
      </c>
      <c r="H1383" t="s">
        <v>529</v>
      </c>
      <c r="I1383">
        <v>2117410</v>
      </c>
      <c r="J1383" t="s">
        <v>855</v>
      </c>
      <c r="K1383" t="s">
        <v>529</v>
      </c>
      <c r="L1383" t="s">
        <v>856</v>
      </c>
      <c r="M1383" t="s">
        <v>723</v>
      </c>
      <c r="N1383" t="s">
        <v>813</v>
      </c>
      <c r="O1383" t="s">
        <v>24</v>
      </c>
      <c r="P1383" t="s">
        <v>19</v>
      </c>
      <c r="Q1383">
        <v>15059.5</v>
      </c>
      <c r="R1383">
        <v>15059.5</v>
      </c>
      <c r="S1383" t="str">
        <f t="shared" si="21"/>
        <v>网易有道信息技术（北京）有限公司网易(杭州)网络有限公司信息流</v>
      </c>
      <c r="T1383" t="e">
        <f>VLOOKUP(S:S,[1]Sheet1!N:N,1,0)</f>
        <v>#N/A</v>
      </c>
    </row>
    <row r="1384" spans="1:20" x14ac:dyDescent="0.15">
      <c r="A1384">
        <v>20230409</v>
      </c>
      <c r="B1384">
        <v>39122181</v>
      </c>
      <c r="C1384" t="s">
        <v>854</v>
      </c>
      <c r="D1384" t="s">
        <v>727</v>
      </c>
      <c r="E1384" t="s">
        <v>529</v>
      </c>
      <c r="F1384" t="s">
        <v>528</v>
      </c>
      <c r="G1384" t="s">
        <v>728</v>
      </c>
      <c r="H1384" t="s">
        <v>529</v>
      </c>
      <c r="I1384">
        <v>2117410</v>
      </c>
      <c r="J1384" t="s">
        <v>855</v>
      </c>
      <c r="K1384" t="s">
        <v>529</v>
      </c>
      <c r="L1384" t="s">
        <v>856</v>
      </c>
      <c r="M1384" t="s">
        <v>723</v>
      </c>
      <c r="N1384" t="s">
        <v>813</v>
      </c>
      <c r="O1384" t="s">
        <v>24</v>
      </c>
      <c r="P1384" t="s">
        <v>19</v>
      </c>
      <c r="Q1384">
        <v>7970.71</v>
      </c>
      <c r="R1384">
        <v>7970.71</v>
      </c>
      <c r="S1384" t="str">
        <f t="shared" si="21"/>
        <v>网易有道信息技术（北京）有限公司网易(杭州)网络有限公司信息流</v>
      </c>
      <c r="T1384" t="e">
        <f>VLOOKUP(S:S,[1]Sheet1!N:N,1,0)</f>
        <v>#N/A</v>
      </c>
    </row>
    <row r="1385" spans="1:20" x14ac:dyDescent="0.15">
      <c r="A1385">
        <v>20230410</v>
      </c>
      <c r="B1385">
        <v>39122181</v>
      </c>
      <c r="C1385" t="s">
        <v>854</v>
      </c>
      <c r="D1385" t="s">
        <v>727</v>
      </c>
      <c r="E1385" t="s">
        <v>529</v>
      </c>
      <c r="F1385" t="s">
        <v>528</v>
      </c>
      <c r="G1385" t="s">
        <v>728</v>
      </c>
      <c r="H1385" t="s">
        <v>529</v>
      </c>
      <c r="I1385">
        <v>2117410</v>
      </c>
      <c r="J1385" t="s">
        <v>855</v>
      </c>
      <c r="K1385" t="s">
        <v>529</v>
      </c>
      <c r="L1385" t="s">
        <v>856</v>
      </c>
      <c r="M1385" t="s">
        <v>723</v>
      </c>
      <c r="N1385" t="s">
        <v>813</v>
      </c>
      <c r="O1385" t="s">
        <v>24</v>
      </c>
      <c r="P1385" t="s">
        <v>19</v>
      </c>
      <c r="Q1385">
        <v>7072.99</v>
      </c>
      <c r="R1385">
        <v>7072.99</v>
      </c>
      <c r="S1385" t="str">
        <f t="shared" si="21"/>
        <v>网易有道信息技术（北京）有限公司网易(杭州)网络有限公司信息流</v>
      </c>
      <c r="T1385" t="e">
        <f>VLOOKUP(S:S,[1]Sheet1!N:N,1,0)</f>
        <v>#N/A</v>
      </c>
    </row>
    <row r="1386" spans="1:20" x14ac:dyDescent="0.15">
      <c r="A1386">
        <v>20230411</v>
      </c>
      <c r="B1386">
        <v>39122181</v>
      </c>
      <c r="C1386" t="s">
        <v>854</v>
      </c>
      <c r="D1386" t="s">
        <v>727</v>
      </c>
      <c r="E1386" t="s">
        <v>529</v>
      </c>
      <c r="F1386" t="s">
        <v>528</v>
      </c>
      <c r="G1386" t="s">
        <v>728</v>
      </c>
      <c r="H1386" t="s">
        <v>529</v>
      </c>
      <c r="I1386">
        <v>2117410</v>
      </c>
      <c r="J1386" t="s">
        <v>855</v>
      </c>
      <c r="K1386" t="s">
        <v>529</v>
      </c>
      <c r="L1386" t="s">
        <v>856</v>
      </c>
      <c r="M1386" t="s">
        <v>723</v>
      </c>
      <c r="N1386" t="s">
        <v>813</v>
      </c>
      <c r="O1386" t="s">
        <v>24</v>
      </c>
      <c r="P1386" t="s">
        <v>19</v>
      </c>
      <c r="Q1386">
        <v>7114.08</v>
      </c>
      <c r="R1386">
        <v>7114.08</v>
      </c>
      <c r="S1386" t="str">
        <f t="shared" si="21"/>
        <v>网易有道信息技术（北京）有限公司网易(杭州)网络有限公司信息流</v>
      </c>
      <c r="T1386" t="e">
        <f>VLOOKUP(S:S,[1]Sheet1!N:N,1,0)</f>
        <v>#N/A</v>
      </c>
    </row>
    <row r="1387" spans="1:20" x14ac:dyDescent="0.15">
      <c r="A1387">
        <v>20230412</v>
      </c>
      <c r="B1387">
        <v>39122181</v>
      </c>
      <c r="C1387" t="s">
        <v>854</v>
      </c>
      <c r="D1387" t="s">
        <v>727</v>
      </c>
      <c r="E1387" t="s">
        <v>529</v>
      </c>
      <c r="F1387" t="s">
        <v>528</v>
      </c>
      <c r="G1387" t="s">
        <v>728</v>
      </c>
      <c r="H1387" t="s">
        <v>529</v>
      </c>
      <c r="I1387">
        <v>2117410</v>
      </c>
      <c r="J1387" t="s">
        <v>855</v>
      </c>
      <c r="K1387" t="s">
        <v>529</v>
      </c>
      <c r="L1387" t="s">
        <v>856</v>
      </c>
      <c r="M1387" t="s">
        <v>723</v>
      </c>
      <c r="N1387" t="s">
        <v>813</v>
      </c>
      <c r="O1387" t="s">
        <v>24</v>
      </c>
      <c r="P1387" t="s">
        <v>19</v>
      </c>
      <c r="Q1387">
        <v>7079.53</v>
      </c>
      <c r="R1387">
        <v>7079.53</v>
      </c>
      <c r="S1387" t="str">
        <f t="shared" si="21"/>
        <v>网易有道信息技术（北京）有限公司网易(杭州)网络有限公司信息流</v>
      </c>
      <c r="T1387" t="e">
        <f>VLOOKUP(S:S,[1]Sheet1!N:N,1,0)</f>
        <v>#N/A</v>
      </c>
    </row>
    <row r="1388" spans="1:20" x14ac:dyDescent="0.15">
      <c r="A1388">
        <v>20230413</v>
      </c>
      <c r="B1388">
        <v>39122181</v>
      </c>
      <c r="C1388" t="s">
        <v>854</v>
      </c>
      <c r="D1388" t="s">
        <v>727</v>
      </c>
      <c r="E1388" t="s">
        <v>529</v>
      </c>
      <c r="F1388" t="s">
        <v>528</v>
      </c>
      <c r="G1388" t="s">
        <v>728</v>
      </c>
      <c r="H1388" t="s">
        <v>529</v>
      </c>
      <c r="I1388">
        <v>2117410</v>
      </c>
      <c r="J1388" t="s">
        <v>855</v>
      </c>
      <c r="K1388" t="s">
        <v>529</v>
      </c>
      <c r="L1388" t="s">
        <v>856</v>
      </c>
      <c r="M1388" t="s">
        <v>723</v>
      </c>
      <c r="N1388" t="s">
        <v>813</v>
      </c>
      <c r="O1388" t="s">
        <v>24</v>
      </c>
      <c r="P1388" t="s">
        <v>19</v>
      </c>
      <c r="Q1388">
        <v>3669.43</v>
      </c>
      <c r="R1388">
        <v>3669.43</v>
      </c>
      <c r="S1388" t="str">
        <f t="shared" si="21"/>
        <v>网易有道信息技术（北京）有限公司网易(杭州)网络有限公司信息流</v>
      </c>
      <c r="T1388" t="e">
        <f>VLOOKUP(S:S,[1]Sheet1!N:N,1,0)</f>
        <v>#N/A</v>
      </c>
    </row>
    <row r="1389" spans="1:20" x14ac:dyDescent="0.15">
      <c r="A1389">
        <v>20230414</v>
      </c>
      <c r="B1389">
        <v>39122181</v>
      </c>
      <c r="C1389" t="s">
        <v>854</v>
      </c>
      <c r="D1389" t="s">
        <v>727</v>
      </c>
      <c r="E1389" t="s">
        <v>529</v>
      </c>
      <c r="F1389" t="s">
        <v>528</v>
      </c>
      <c r="G1389" t="s">
        <v>728</v>
      </c>
      <c r="H1389" t="s">
        <v>529</v>
      </c>
      <c r="I1389">
        <v>2117410</v>
      </c>
      <c r="J1389" t="s">
        <v>855</v>
      </c>
      <c r="K1389" t="s">
        <v>529</v>
      </c>
      <c r="L1389" t="s">
        <v>856</v>
      </c>
      <c r="M1389" t="s">
        <v>723</v>
      </c>
      <c r="N1389" t="s">
        <v>813</v>
      </c>
      <c r="O1389" t="s">
        <v>24</v>
      </c>
      <c r="P1389" t="s">
        <v>19</v>
      </c>
      <c r="Q1389">
        <v>6887.48</v>
      </c>
      <c r="R1389">
        <v>6887.48</v>
      </c>
      <c r="S1389" t="str">
        <f t="shared" si="21"/>
        <v>网易有道信息技术（北京）有限公司网易(杭州)网络有限公司信息流</v>
      </c>
      <c r="T1389" t="e">
        <f>VLOOKUP(S:S,[1]Sheet1!N:N,1,0)</f>
        <v>#N/A</v>
      </c>
    </row>
    <row r="1390" spans="1:20" x14ac:dyDescent="0.15">
      <c r="A1390">
        <v>20230415</v>
      </c>
      <c r="B1390">
        <v>39122181</v>
      </c>
      <c r="C1390" t="s">
        <v>854</v>
      </c>
      <c r="D1390" t="s">
        <v>727</v>
      </c>
      <c r="E1390" t="s">
        <v>529</v>
      </c>
      <c r="F1390" t="s">
        <v>528</v>
      </c>
      <c r="G1390" t="s">
        <v>728</v>
      </c>
      <c r="H1390" t="s">
        <v>529</v>
      </c>
      <c r="I1390">
        <v>2117410</v>
      </c>
      <c r="J1390" t="s">
        <v>855</v>
      </c>
      <c r="K1390" t="s">
        <v>529</v>
      </c>
      <c r="L1390" t="s">
        <v>856</v>
      </c>
      <c r="M1390" t="s">
        <v>723</v>
      </c>
      <c r="N1390" t="s">
        <v>813</v>
      </c>
      <c r="O1390" t="s">
        <v>24</v>
      </c>
      <c r="P1390" t="s">
        <v>19</v>
      </c>
      <c r="Q1390">
        <v>11813.78</v>
      </c>
      <c r="R1390">
        <v>11813.78</v>
      </c>
      <c r="S1390" t="str">
        <f t="shared" si="21"/>
        <v>网易有道信息技术（北京）有限公司网易(杭州)网络有限公司信息流</v>
      </c>
      <c r="T1390" t="e">
        <f>VLOOKUP(S:S,[1]Sheet1!N:N,1,0)</f>
        <v>#N/A</v>
      </c>
    </row>
    <row r="1391" spans="1:20" x14ac:dyDescent="0.15">
      <c r="A1391">
        <v>20230416</v>
      </c>
      <c r="B1391">
        <v>39122181</v>
      </c>
      <c r="C1391" t="s">
        <v>854</v>
      </c>
      <c r="D1391" t="s">
        <v>727</v>
      </c>
      <c r="E1391" t="s">
        <v>529</v>
      </c>
      <c r="F1391" t="s">
        <v>528</v>
      </c>
      <c r="G1391" t="s">
        <v>728</v>
      </c>
      <c r="H1391" t="s">
        <v>529</v>
      </c>
      <c r="I1391">
        <v>2117410</v>
      </c>
      <c r="J1391" t="s">
        <v>855</v>
      </c>
      <c r="K1391" t="s">
        <v>529</v>
      </c>
      <c r="L1391" t="s">
        <v>856</v>
      </c>
      <c r="M1391" t="s">
        <v>723</v>
      </c>
      <c r="N1391" t="s">
        <v>813</v>
      </c>
      <c r="O1391" t="s">
        <v>24</v>
      </c>
      <c r="P1391" t="s">
        <v>19</v>
      </c>
      <c r="Q1391">
        <v>12293.86</v>
      </c>
      <c r="R1391">
        <v>12293.86</v>
      </c>
      <c r="S1391" t="str">
        <f t="shared" si="21"/>
        <v>网易有道信息技术（北京）有限公司网易(杭州)网络有限公司信息流</v>
      </c>
      <c r="T1391" t="e">
        <f>VLOOKUP(S:S,[1]Sheet1!N:N,1,0)</f>
        <v>#N/A</v>
      </c>
    </row>
    <row r="1392" spans="1:20" x14ac:dyDescent="0.15">
      <c r="A1392">
        <v>20230417</v>
      </c>
      <c r="B1392">
        <v>39122181</v>
      </c>
      <c r="C1392" t="s">
        <v>854</v>
      </c>
      <c r="D1392" t="s">
        <v>727</v>
      </c>
      <c r="E1392" t="s">
        <v>529</v>
      </c>
      <c r="F1392" t="s">
        <v>528</v>
      </c>
      <c r="G1392" t="s">
        <v>728</v>
      </c>
      <c r="H1392" t="s">
        <v>529</v>
      </c>
      <c r="I1392">
        <v>2117410</v>
      </c>
      <c r="J1392" t="s">
        <v>855</v>
      </c>
      <c r="K1392" t="s">
        <v>529</v>
      </c>
      <c r="L1392" t="s">
        <v>856</v>
      </c>
      <c r="M1392" t="s">
        <v>723</v>
      </c>
      <c r="N1392" t="s">
        <v>813</v>
      </c>
      <c r="O1392" t="s">
        <v>24</v>
      </c>
      <c r="P1392" t="s">
        <v>19</v>
      </c>
      <c r="Q1392">
        <v>4604.37</v>
      </c>
      <c r="R1392">
        <v>4604.37</v>
      </c>
      <c r="S1392" t="str">
        <f t="shared" si="21"/>
        <v>网易有道信息技术（北京）有限公司网易(杭州)网络有限公司信息流</v>
      </c>
      <c r="T1392" t="e">
        <f>VLOOKUP(S:S,[1]Sheet1!N:N,1,0)</f>
        <v>#N/A</v>
      </c>
    </row>
    <row r="1393" spans="1:20" x14ac:dyDescent="0.15">
      <c r="A1393">
        <v>20230418</v>
      </c>
      <c r="B1393">
        <v>39122181</v>
      </c>
      <c r="C1393" t="s">
        <v>854</v>
      </c>
      <c r="D1393" t="s">
        <v>727</v>
      </c>
      <c r="E1393" t="s">
        <v>529</v>
      </c>
      <c r="F1393" t="s">
        <v>528</v>
      </c>
      <c r="G1393" t="s">
        <v>728</v>
      </c>
      <c r="H1393" t="s">
        <v>529</v>
      </c>
      <c r="I1393">
        <v>2117410</v>
      </c>
      <c r="J1393" t="s">
        <v>855</v>
      </c>
      <c r="K1393" t="s">
        <v>529</v>
      </c>
      <c r="L1393" t="s">
        <v>856</v>
      </c>
      <c r="M1393" t="s">
        <v>723</v>
      </c>
      <c r="N1393" t="s">
        <v>813</v>
      </c>
      <c r="O1393" t="s">
        <v>24</v>
      </c>
      <c r="P1393" t="s">
        <v>19</v>
      </c>
      <c r="Q1393">
        <v>4514.6400000000003</v>
      </c>
      <c r="R1393">
        <v>4514.6400000000003</v>
      </c>
      <c r="S1393" t="str">
        <f t="shared" si="21"/>
        <v>网易有道信息技术（北京）有限公司网易(杭州)网络有限公司信息流</v>
      </c>
      <c r="T1393" t="e">
        <f>VLOOKUP(S:S,[1]Sheet1!N:N,1,0)</f>
        <v>#N/A</v>
      </c>
    </row>
    <row r="1394" spans="1:20" x14ac:dyDescent="0.15">
      <c r="A1394">
        <v>20230419</v>
      </c>
      <c r="B1394">
        <v>39122181</v>
      </c>
      <c r="C1394" t="s">
        <v>854</v>
      </c>
      <c r="D1394" t="s">
        <v>727</v>
      </c>
      <c r="E1394" t="s">
        <v>529</v>
      </c>
      <c r="F1394" t="s">
        <v>528</v>
      </c>
      <c r="G1394" t="s">
        <v>728</v>
      </c>
      <c r="H1394" t="s">
        <v>529</v>
      </c>
      <c r="I1394">
        <v>2117410</v>
      </c>
      <c r="J1394" t="s">
        <v>855</v>
      </c>
      <c r="K1394" t="s">
        <v>529</v>
      </c>
      <c r="L1394" t="s">
        <v>856</v>
      </c>
      <c r="M1394" t="s">
        <v>723</v>
      </c>
      <c r="N1394" t="s">
        <v>813</v>
      </c>
      <c r="O1394" t="s">
        <v>24</v>
      </c>
      <c r="P1394" t="s">
        <v>19</v>
      </c>
      <c r="Q1394">
        <v>2646.08</v>
      </c>
      <c r="R1394">
        <v>2646.08</v>
      </c>
      <c r="S1394" t="str">
        <f t="shared" si="21"/>
        <v>网易有道信息技术（北京）有限公司网易(杭州)网络有限公司信息流</v>
      </c>
      <c r="T1394" t="e">
        <f>VLOOKUP(S:S,[1]Sheet1!N:N,1,0)</f>
        <v>#N/A</v>
      </c>
    </row>
    <row r="1395" spans="1:20" x14ac:dyDescent="0.15">
      <c r="A1395">
        <v>20230420</v>
      </c>
      <c r="B1395">
        <v>39122181</v>
      </c>
      <c r="C1395" t="s">
        <v>854</v>
      </c>
      <c r="D1395" t="s">
        <v>727</v>
      </c>
      <c r="E1395" t="s">
        <v>529</v>
      </c>
      <c r="F1395" t="s">
        <v>528</v>
      </c>
      <c r="G1395" t="s">
        <v>728</v>
      </c>
      <c r="H1395" t="s">
        <v>529</v>
      </c>
      <c r="I1395">
        <v>2117410</v>
      </c>
      <c r="J1395" t="s">
        <v>855</v>
      </c>
      <c r="K1395" t="s">
        <v>529</v>
      </c>
      <c r="L1395" t="s">
        <v>856</v>
      </c>
      <c r="M1395" t="s">
        <v>723</v>
      </c>
      <c r="N1395" t="s">
        <v>813</v>
      </c>
      <c r="O1395" t="s">
        <v>24</v>
      </c>
      <c r="P1395" t="s">
        <v>19</v>
      </c>
      <c r="Q1395">
        <v>1053.96</v>
      </c>
      <c r="R1395">
        <v>1053.96</v>
      </c>
      <c r="S1395" t="str">
        <f t="shared" si="21"/>
        <v>网易有道信息技术（北京）有限公司网易(杭州)网络有限公司信息流</v>
      </c>
      <c r="T1395" t="e">
        <f>VLOOKUP(S:S,[1]Sheet1!N:N,1,0)</f>
        <v>#N/A</v>
      </c>
    </row>
    <row r="1396" spans="1:20" x14ac:dyDescent="0.15">
      <c r="A1396">
        <v>20230421</v>
      </c>
      <c r="B1396">
        <v>39122181</v>
      </c>
      <c r="C1396" t="s">
        <v>854</v>
      </c>
      <c r="D1396" t="s">
        <v>727</v>
      </c>
      <c r="E1396" t="s">
        <v>529</v>
      </c>
      <c r="F1396" t="s">
        <v>528</v>
      </c>
      <c r="G1396" t="s">
        <v>728</v>
      </c>
      <c r="H1396" t="s">
        <v>529</v>
      </c>
      <c r="I1396">
        <v>2117410</v>
      </c>
      <c r="J1396" t="s">
        <v>855</v>
      </c>
      <c r="K1396" t="s">
        <v>529</v>
      </c>
      <c r="L1396" t="s">
        <v>856</v>
      </c>
      <c r="M1396" t="s">
        <v>723</v>
      </c>
      <c r="N1396" t="s">
        <v>813</v>
      </c>
      <c r="O1396" t="s">
        <v>24</v>
      </c>
      <c r="P1396" t="s">
        <v>19</v>
      </c>
      <c r="Q1396">
        <v>3341.17</v>
      </c>
      <c r="R1396">
        <v>3341.17</v>
      </c>
      <c r="S1396" t="str">
        <f t="shared" si="21"/>
        <v>网易有道信息技术（北京）有限公司网易(杭州)网络有限公司信息流</v>
      </c>
      <c r="T1396" t="e">
        <f>VLOOKUP(S:S,[1]Sheet1!N:N,1,0)</f>
        <v>#N/A</v>
      </c>
    </row>
    <row r="1397" spans="1:20" x14ac:dyDescent="0.15">
      <c r="A1397">
        <v>20230422</v>
      </c>
      <c r="B1397">
        <v>39122181</v>
      </c>
      <c r="C1397" t="s">
        <v>854</v>
      </c>
      <c r="D1397" t="s">
        <v>727</v>
      </c>
      <c r="E1397" t="s">
        <v>529</v>
      </c>
      <c r="F1397" t="s">
        <v>528</v>
      </c>
      <c r="G1397" t="s">
        <v>728</v>
      </c>
      <c r="H1397" t="s">
        <v>529</v>
      </c>
      <c r="I1397">
        <v>2117410</v>
      </c>
      <c r="J1397" t="s">
        <v>855</v>
      </c>
      <c r="K1397" t="s">
        <v>529</v>
      </c>
      <c r="L1397" t="s">
        <v>856</v>
      </c>
      <c r="M1397" t="s">
        <v>723</v>
      </c>
      <c r="N1397" t="s">
        <v>813</v>
      </c>
      <c r="O1397" t="s">
        <v>24</v>
      </c>
      <c r="P1397" t="s">
        <v>19</v>
      </c>
      <c r="Q1397">
        <v>2234.71</v>
      </c>
      <c r="R1397">
        <v>2234.71</v>
      </c>
      <c r="S1397" t="str">
        <f t="shared" si="21"/>
        <v>网易有道信息技术（北京）有限公司网易(杭州)网络有限公司信息流</v>
      </c>
      <c r="T1397" t="e">
        <f>VLOOKUP(S:S,[1]Sheet1!N:N,1,0)</f>
        <v>#N/A</v>
      </c>
    </row>
    <row r="1398" spans="1:20" x14ac:dyDescent="0.15">
      <c r="A1398">
        <v>20230423</v>
      </c>
      <c r="B1398">
        <v>39122181</v>
      </c>
      <c r="C1398" t="s">
        <v>854</v>
      </c>
      <c r="D1398" t="s">
        <v>727</v>
      </c>
      <c r="E1398" t="s">
        <v>529</v>
      </c>
      <c r="F1398" t="s">
        <v>528</v>
      </c>
      <c r="G1398" t="s">
        <v>728</v>
      </c>
      <c r="H1398" t="s">
        <v>529</v>
      </c>
      <c r="I1398">
        <v>2117410</v>
      </c>
      <c r="J1398" t="s">
        <v>855</v>
      </c>
      <c r="K1398" t="s">
        <v>529</v>
      </c>
      <c r="L1398" t="s">
        <v>856</v>
      </c>
      <c r="M1398" t="s">
        <v>723</v>
      </c>
      <c r="N1398" t="s">
        <v>813</v>
      </c>
      <c r="O1398" t="s">
        <v>24</v>
      </c>
      <c r="P1398" t="s">
        <v>19</v>
      </c>
      <c r="Q1398">
        <v>1323.74</v>
      </c>
      <c r="R1398">
        <v>1323.74</v>
      </c>
      <c r="S1398" t="str">
        <f t="shared" si="21"/>
        <v>网易有道信息技术（北京）有限公司网易(杭州)网络有限公司信息流</v>
      </c>
      <c r="T1398" t="e">
        <f>VLOOKUP(S:S,[1]Sheet1!N:N,1,0)</f>
        <v>#N/A</v>
      </c>
    </row>
    <row r="1399" spans="1:20" x14ac:dyDescent="0.15">
      <c r="A1399">
        <v>20230424</v>
      </c>
      <c r="B1399">
        <v>39122181</v>
      </c>
      <c r="C1399" t="s">
        <v>854</v>
      </c>
      <c r="D1399" t="s">
        <v>727</v>
      </c>
      <c r="E1399" t="s">
        <v>529</v>
      </c>
      <c r="F1399" t="s">
        <v>528</v>
      </c>
      <c r="G1399" t="s">
        <v>728</v>
      </c>
      <c r="H1399" t="s">
        <v>529</v>
      </c>
      <c r="I1399">
        <v>2117410</v>
      </c>
      <c r="J1399" t="s">
        <v>855</v>
      </c>
      <c r="K1399" t="s">
        <v>529</v>
      </c>
      <c r="L1399" t="s">
        <v>856</v>
      </c>
      <c r="M1399" t="s">
        <v>723</v>
      </c>
      <c r="N1399" t="s">
        <v>813</v>
      </c>
      <c r="O1399" t="s">
        <v>24</v>
      </c>
      <c r="P1399" t="s">
        <v>19</v>
      </c>
      <c r="Q1399">
        <v>7709.07</v>
      </c>
      <c r="R1399">
        <v>7709.07</v>
      </c>
      <c r="S1399" t="str">
        <f t="shared" si="21"/>
        <v>网易有道信息技术（北京）有限公司网易(杭州)网络有限公司信息流</v>
      </c>
      <c r="T1399" t="e">
        <f>VLOOKUP(S:S,[1]Sheet1!N:N,1,0)</f>
        <v>#N/A</v>
      </c>
    </row>
    <row r="1400" spans="1:20" x14ac:dyDescent="0.15">
      <c r="A1400">
        <v>20230425</v>
      </c>
      <c r="B1400">
        <v>39122181</v>
      </c>
      <c r="C1400" t="s">
        <v>854</v>
      </c>
      <c r="D1400" t="s">
        <v>727</v>
      </c>
      <c r="E1400" t="s">
        <v>529</v>
      </c>
      <c r="F1400" t="s">
        <v>528</v>
      </c>
      <c r="G1400" t="s">
        <v>728</v>
      </c>
      <c r="H1400" t="s">
        <v>529</v>
      </c>
      <c r="I1400">
        <v>2117410</v>
      </c>
      <c r="J1400" t="s">
        <v>855</v>
      </c>
      <c r="K1400" t="s">
        <v>529</v>
      </c>
      <c r="L1400" t="s">
        <v>856</v>
      </c>
      <c r="M1400" t="s">
        <v>723</v>
      </c>
      <c r="N1400" t="s">
        <v>813</v>
      </c>
      <c r="O1400" t="s">
        <v>24</v>
      </c>
      <c r="P1400" t="s">
        <v>19</v>
      </c>
      <c r="Q1400">
        <v>12262.29</v>
      </c>
      <c r="R1400">
        <v>12262.29</v>
      </c>
      <c r="S1400" t="str">
        <f t="shared" si="21"/>
        <v>网易有道信息技术（北京）有限公司网易(杭州)网络有限公司信息流</v>
      </c>
      <c r="T1400" t="e">
        <f>VLOOKUP(S:S,[1]Sheet1!N:N,1,0)</f>
        <v>#N/A</v>
      </c>
    </row>
    <row r="1401" spans="1:20" x14ac:dyDescent="0.15">
      <c r="A1401">
        <v>20230426</v>
      </c>
      <c r="B1401">
        <v>39122181</v>
      </c>
      <c r="C1401" t="s">
        <v>854</v>
      </c>
      <c r="D1401" t="s">
        <v>727</v>
      </c>
      <c r="E1401" t="s">
        <v>529</v>
      </c>
      <c r="F1401" t="s">
        <v>528</v>
      </c>
      <c r="G1401" t="s">
        <v>728</v>
      </c>
      <c r="H1401" t="s">
        <v>529</v>
      </c>
      <c r="I1401">
        <v>2117410</v>
      </c>
      <c r="J1401" t="s">
        <v>855</v>
      </c>
      <c r="K1401" t="s">
        <v>529</v>
      </c>
      <c r="L1401" t="s">
        <v>856</v>
      </c>
      <c r="M1401" t="s">
        <v>723</v>
      </c>
      <c r="N1401" t="s">
        <v>813</v>
      </c>
      <c r="O1401" t="s">
        <v>24</v>
      </c>
      <c r="P1401" t="s">
        <v>19</v>
      </c>
      <c r="Q1401">
        <v>18644.68</v>
      </c>
      <c r="R1401">
        <v>18644.68</v>
      </c>
      <c r="S1401" t="str">
        <f t="shared" si="21"/>
        <v>网易有道信息技术（北京）有限公司网易(杭州)网络有限公司信息流</v>
      </c>
      <c r="T1401" t="e">
        <f>VLOOKUP(S:S,[1]Sheet1!N:N,1,0)</f>
        <v>#N/A</v>
      </c>
    </row>
    <row r="1402" spans="1:20" x14ac:dyDescent="0.15">
      <c r="A1402">
        <v>20230427</v>
      </c>
      <c r="B1402">
        <v>39122181</v>
      </c>
      <c r="C1402" t="s">
        <v>854</v>
      </c>
      <c r="D1402" t="s">
        <v>727</v>
      </c>
      <c r="E1402" t="s">
        <v>529</v>
      </c>
      <c r="F1402" t="s">
        <v>528</v>
      </c>
      <c r="G1402" t="s">
        <v>728</v>
      </c>
      <c r="H1402" t="s">
        <v>529</v>
      </c>
      <c r="I1402">
        <v>2117410</v>
      </c>
      <c r="J1402" t="s">
        <v>855</v>
      </c>
      <c r="K1402" t="s">
        <v>529</v>
      </c>
      <c r="L1402" t="s">
        <v>856</v>
      </c>
      <c r="M1402" t="s">
        <v>723</v>
      </c>
      <c r="N1402" t="s">
        <v>813</v>
      </c>
      <c r="O1402" t="s">
        <v>24</v>
      </c>
      <c r="P1402" t="s">
        <v>19</v>
      </c>
      <c r="Q1402">
        <v>16452.349999999999</v>
      </c>
      <c r="R1402">
        <v>16452.349999999999</v>
      </c>
      <c r="S1402" t="str">
        <f t="shared" si="21"/>
        <v>网易有道信息技术（北京）有限公司网易(杭州)网络有限公司信息流</v>
      </c>
      <c r="T1402" t="e">
        <f>VLOOKUP(S:S,[1]Sheet1!N:N,1,0)</f>
        <v>#N/A</v>
      </c>
    </row>
    <row r="1403" spans="1:20" x14ac:dyDescent="0.15">
      <c r="A1403">
        <v>20230428</v>
      </c>
      <c r="B1403">
        <v>39122181</v>
      </c>
      <c r="C1403" t="s">
        <v>854</v>
      </c>
      <c r="D1403" t="s">
        <v>727</v>
      </c>
      <c r="E1403" t="s">
        <v>529</v>
      </c>
      <c r="F1403" t="s">
        <v>528</v>
      </c>
      <c r="G1403" t="s">
        <v>728</v>
      </c>
      <c r="H1403" t="s">
        <v>529</v>
      </c>
      <c r="I1403">
        <v>2117410</v>
      </c>
      <c r="J1403" t="s">
        <v>855</v>
      </c>
      <c r="K1403" t="s">
        <v>529</v>
      </c>
      <c r="L1403" t="s">
        <v>856</v>
      </c>
      <c r="M1403" t="s">
        <v>723</v>
      </c>
      <c r="N1403" t="s">
        <v>813</v>
      </c>
      <c r="O1403" t="s">
        <v>24</v>
      </c>
      <c r="P1403" t="s">
        <v>19</v>
      </c>
      <c r="Q1403">
        <v>14045.57</v>
      </c>
      <c r="R1403">
        <v>14045.57</v>
      </c>
      <c r="S1403" t="str">
        <f t="shared" si="21"/>
        <v>网易有道信息技术（北京）有限公司网易(杭州)网络有限公司信息流</v>
      </c>
      <c r="T1403" t="e">
        <f>VLOOKUP(S:S,[1]Sheet1!N:N,1,0)</f>
        <v>#N/A</v>
      </c>
    </row>
    <row r="1404" spans="1:20" x14ac:dyDescent="0.15">
      <c r="A1404">
        <v>20230429</v>
      </c>
      <c r="B1404">
        <v>39122181</v>
      </c>
      <c r="C1404" t="s">
        <v>854</v>
      </c>
      <c r="D1404" t="s">
        <v>727</v>
      </c>
      <c r="E1404" t="s">
        <v>529</v>
      </c>
      <c r="F1404" t="s">
        <v>528</v>
      </c>
      <c r="G1404" t="s">
        <v>728</v>
      </c>
      <c r="H1404" t="s">
        <v>529</v>
      </c>
      <c r="I1404">
        <v>2117410</v>
      </c>
      <c r="J1404" t="s">
        <v>855</v>
      </c>
      <c r="K1404" t="s">
        <v>529</v>
      </c>
      <c r="L1404" t="s">
        <v>856</v>
      </c>
      <c r="M1404" t="s">
        <v>723</v>
      </c>
      <c r="N1404" t="s">
        <v>813</v>
      </c>
      <c r="O1404" t="s">
        <v>24</v>
      </c>
      <c r="P1404" t="s">
        <v>19</v>
      </c>
      <c r="Q1404">
        <v>17296.400000000001</v>
      </c>
      <c r="R1404">
        <v>17296.400000000001</v>
      </c>
      <c r="S1404" t="str">
        <f t="shared" si="21"/>
        <v>网易有道信息技术（北京）有限公司网易(杭州)网络有限公司信息流</v>
      </c>
      <c r="T1404" t="e">
        <f>VLOOKUP(S:S,[1]Sheet1!N:N,1,0)</f>
        <v>#N/A</v>
      </c>
    </row>
    <row r="1405" spans="1:20" x14ac:dyDescent="0.15">
      <c r="A1405">
        <v>20230430</v>
      </c>
      <c r="B1405">
        <v>39122181</v>
      </c>
      <c r="C1405" t="s">
        <v>854</v>
      </c>
      <c r="D1405" t="s">
        <v>727</v>
      </c>
      <c r="E1405" t="s">
        <v>529</v>
      </c>
      <c r="F1405" t="s">
        <v>528</v>
      </c>
      <c r="G1405" t="s">
        <v>728</v>
      </c>
      <c r="H1405" t="s">
        <v>529</v>
      </c>
      <c r="I1405">
        <v>2117410</v>
      </c>
      <c r="J1405" t="s">
        <v>855</v>
      </c>
      <c r="K1405" t="s">
        <v>529</v>
      </c>
      <c r="L1405" t="s">
        <v>856</v>
      </c>
      <c r="M1405" t="s">
        <v>723</v>
      </c>
      <c r="N1405" t="s">
        <v>813</v>
      </c>
      <c r="O1405" t="s">
        <v>24</v>
      </c>
      <c r="P1405" t="s">
        <v>19</v>
      </c>
      <c r="Q1405">
        <v>13472.15</v>
      </c>
      <c r="R1405">
        <v>13472.15</v>
      </c>
      <c r="S1405" t="str">
        <f t="shared" si="21"/>
        <v>网易有道信息技术（北京）有限公司网易(杭州)网络有限公司信息流</v>
      </c>
      <c r="T1405" t="e">
        <f>VLOOKUP(S:S,[1]Sheet1!N:N,1,0)</f>
        <v>#N/A</v>
      </c>
    </row>
    <row r="1406" spans="1:20" x14ac:dyDescent="0.15">
      <c r="A1406">
        <v>20230401</v>
      </c>
      <c r="B1406">
        <v>39122211</v>
      </c>
      <c r="C1406" t="s">
        <v>857</v>
      </c>
      <c r="D1406" t="s">
        <v>727</v>
      </c>
      <c r="E1406" t="s">
        <v>529</v>
      </c>
      <c r="F1406" t="s">
        <v>528</v>
      </c>
      <c r="G1406" t="s">
        <v>728</v>
      </c>
      <c r="H1406" t="s">
        <v>529</v>
      </c>
      <c r="I1406">
        <v>2117410</v>
      </c>
      <c r="J1406" t="s">
        <v>855</v>
      </c>
      <c r="K1406" t="s">
        <v>529</v>
      </c>
      <c r="L1406" t="s">
        <v>856</v>
      </c>
      <c r="M1406" t="s">
        <v>723</v>
      </c>
      <c r="N1406" t="s">
        <v>813</v>
      </c>
      <c r="O1406" t="s">
        <v>24</v>
      </c>
      <c r="P1406" t="s">
        <v>19</v>
      </c>
      <c r="Q1406">
        <v>9.9</v>
      </c>
      <c r="R1406">
        <v>0</v>
      </c>
      <c r="S1406" t="str">
        <f t="shared" si="21"/>
        <v>网易有道信息技术（北京）有限公司网易(杭州)网络有限公司信息流</v>
      </c>
      <c r="T1406" t="e">
        <f>VLOOKUP(S:S,[1]Sheet1!N:N,1,0)</f>
        <v>#N/A</v>
      </c>
    </row>
    <row r="1407" spans="1:20" x14ac:dyDescent="0.15">
      <c r="A1407">
        <v>20230402</v>
      </c>
      <c r="B1407">
        <v>39122211</v>
      </c>
      <c r="C1407" t="s">
        <v>857</v>
      </c>
      <c r="D1407" t="s">
        <v>727</v>
      </c>
      <c r="E1407" t="s">
        <v>529</v>
      </c>
      <c r="F1407" t="s">
        <v>528</v>
      </c>
      <c r="G1407" t="s">
        <v>728</v>
      </c>
      <c r="H1407" t="s">
        <v>529</v>
      </c>
      <c r="I1407">
        <v>2117410</v>
      </c>
      <c r="J1407" t="s">
        <v>855</v>
      </c>
      <c r="K1407" t="s">
        <v>529</v>
      </c>
      <c r="L1407" t="s">
        <v>856</v>
      </c>
      <c r="M1407" t="s">
        <v>723</v>
      </c>
      <c r="N1407" t="s">
        <v>813</v>
      </c>
      <c r="O1407" t="s">
        <v>24</v>
      </c>
      <c r="P1407" t="s">
        <v>19</v>
      </c>
      <c r="Q1407">
        <v>141.19999999999999</v>
      </c>
      <c r="R1407">
        <v>0</v>
      </c>
      <c r="S1407" t="str">
        <f t="shared" si="21"/>
        <v>网易有道信息技术（北京）有限公司网易(杭州)网络有限公司信息流</v>
      </c>
      <c r="T1407" t="e">
        <f>VLOOKUP(S:S,[1]Sheet1!N:N,1,0)</f>
        <v>#N/A</v>
      </c>
    </row>
    <row r="1408" spans="1:20" x14ac:dyDescent="0.15">
      <c r="A1408">
        <v>20230403</v>
      </c>
      <c r="B1408">
        <v>39122211</v>
      </c>
      <c r="C1408" t="s">
        <v>857</v>
      </c>
      <c r="D1408" t="s">
        <v>727</v>
      </c>
      <c r="E1408" t="s">
        <v>529</v>
      </c>
      <c r="F1408" t="s">
        <v>528</v>
      </c>
      <c r="G1408" t="s">
        <v>728</v>
      </c>
      <c r="H1408" t="s">
        <v>529</v>
      </c>
      <c r="I1408">
        <v>2117410</v>
      </c>
      <c r="J1408" t="s">
        <v>855</v>
      </c>
      <c r="K1408" t="s">
        <v>529</v>
      </c>
      <c r="L1408" t="s">
        <v>856</v>
      </c>
      <c r="M1408" t="s">
        <v>723</v>
      </c>
      <c r="N1408" t="s">
        <v>813</v>
      </c>
      <c r="O1408" t="s">
        <v>24</v>
      </c>
      <c r="P1408" t="s">
        <v>19</v>
      </c>
      <c r="Q1408">
        <v>405.41</v>
      </c>
      <c r="R1408">
        <v>0</v>
      </c>
      <c r="S1408" t="str">
        <f t="shared" si="21"/>
        <v>网易有道信息技术（北京）有限公司网易(杭州)网络有限公司信息流</v>
      </c>
      <c r="T1408" t="e">
        <f>VLOOKUP(S:S,[1]Sheet1!N:N,1,0)</f>
        <v>#N/A</v>
      </c>
    </row>
    <row r="1409" spans="1:20" x14ac:dyDescent="0.15">
      <c r="A1409">
        <v>20230404</v>
      </c>
      <c r="B1409">
        <v>39122211</v>
      </c>
      <c r="C1409" t="s">
        <v>857</v>
      </c>
      <c r="D1409" t="s">
        <v>727</v>
      </c>
      <c r="E1409" t="s">
        <v>529</v>
      </c>
      <c r="F1409" t="s">
        <v>528</v>
      </c>
      <c r="G1409" t="s">
        <v>728</v>
      </c>
      <c r="H1409" t="s">
        <v>529</v>
      </c>
      <c r="I1409">
        <v>2117410</v>
      </c>
      <c r="J1409" t="s">
        <v>855</v>
      </c>
      <c r="K1409" t="s">
        <v>529</v>
      </c>
      <c r="L1409" t="s">
        <v>856</v>
      </c>
      <c r="M1409" t="s">
        <v>723</v>
      </c>
      <c r="N1409" t="s">
        <v>813</v>
      </c>
      <c r="O1409" t="s">
        <v>24</v>
      </c>
      <c r="P1409" t="s">
        <v>19</v>
      </c>
      <c r="Q1409">
        <v>1684.54</v>
      </c>
      <c r="R1409">
        <v>34.44</v>
      </c>
      <c r="S1409" t="str">
        <f t="shared" si="21"/>
        <v>网易有道信息技术（北京）有限公司网易(杭州)网络有限公司信息流</v>
      </c>
      <c r="T1409" t="e">
        <f>VLOOKUP(S:S,[1]Sheet1!N:N,1,0)</f>
        <v>#N/A</v>
      </c>
    </row>
    <row r="1410" spans="1:20" x14ac:dyDescent="0.15">
      <c r="A1410">
        <v>20230405</v>
      </c>
      <c r="B1410">
        <v>39122211</v>
      </c>
      <c r="C1410" t="s">
        <v>857</v>
      </c>
      <c r="D1410" t="s">
        <v>727</v>
      </c>
      <c r="E1410" t="s">
        <v>529</v>
      </c>
      <c r="F1410" t="s">
        <v>528</v>
      </c>
      <c r="G1410" t="s">
        <v>728</v>
      </c>
      <c r="H1410" t="s">
        <v>529</v>
      </c>
      <c r="I1410">
        <v>2117410</v>
      </c>
      <c r="J1410" t="s">
        <v>855</v>
      </c>
      <c r="K1410" t="s">
        <v>529</v>
      </c>
      <c r="L1410" t="s">
        <v>856</v>
      </c>
      <c r="M1410" t="s">
        <v>723</v>
      </c>
      <c r="N1410" t="s">
        <v>813</v>
      </c>
      <c r="O1410" t="s">
        <v>24</v>
      </c>
      <c r="P1410" t="s">
        <v>19</v>
      </c>
      <c r="Q1410">
        <v>753.69</v>
      </c>
      <c r="R1410">
        <v>753.69</v>
      </c>
      <c r="S1410" t="str">
        <f t="shared" si="21"/>
        <v>网易有道信息技术（北京）有限公司网易(杭州)网络有限公司信息流</v>
      </c>
      <c r="T1410" t="e">
        <f>VLOOKUP(S:S,[1]Sheet1!N:N,1,0)</f>
        <v>#N/A</v>
      </c>
    </row>
    <row r="1411" spans="1:20" x14ac:dyDescent="0.15">
      <c r="A1411">
        <v>20230406</v>
      </c>
      <c r="B1411">
        <v>39122211</v>
      </c>
      <c r="C1411" t="s">
        <v>857</v>
      </c>
      <c r="D1411" t="s">
        <v>727</v>
      </c>
      <c r="E1411" t="s">
        <v>529</v>
      </c>
      <c r="F1411" t="s">
        <v>528</v>
      </c>
      <c r="G1411" t="s">
        <v>728</v>
      </c>
      <c r="H1411" t="s">
        <v>529</v>
      </c>
      <c r="I1411">
        <v>2117410</v>
      </c>
      <c r="J1411" t="s">
        <v>855</v>
      </c>
      <c r="K1411" t="s">
        <v>529</v>
      </c>
      <c r="L1411" t="s">
        <v>856</v>
      </c>
      <c r="M1411" t="s">
        <v>723</v>
      </c>
      <c r="N1411" t="s">
        <v>813</v>
      </c>
      <c r="O1411" t="s">
        <v>24</v>
      </c>
      <c r="P1411" t="s">
        <v>19</v>
      </c>
      <c r="Q1411">
        <v>708.83</v>
      </c>
      <c r="R1411">
        <v>708.83</v>
      </c>
      <c r="S1411" t="str">
        <f t="shared" ref="S1411:S1474" si="22">F1411&amp;K1411&amp;O1411</f>
        <v>网易有道信息技术（北京）有限公司网易(杭州)网络有限公司信息流</v>
      </c>
      <c r="T1411" t="e">
        <f>VLOOKUP(S:S,[1]Sheet1!N:N,1,0)</f>
        <v>#N/A</v>
      </c>
    </row>
    <row r="1412" spans="1:20" x14ac:dyDescent="0.15">
      <c r="A1412">
        <v>20230407</v>
      </c>
      <c r="B1412">
        <v>39122211</v>
      </c>
      <c r="C1412" t="s">
        <v>857</v>
      </c>
      <c r="D1412" t="s">
        <v>727</v>
      </c>
      <c r="E1412" t="s">
        <v>529</v>
      </c>
      <c r="F1412" t="s">
        <v>528</v>
      </c>
      <c r="G1412" t="s">
        <v>728</v>
      </c>
      <c r="H1412" t="s">
        <v>529</v>
      </c>
      <c r="I1412">
        <v>2117410</v>
      </c>
      <c r="J1412" t="s">
        <v>855</v>
      </c>
      <c r="K1412" t="s">
        <v>529</v>
      </c>
      <c r="L1412" t="s">
        <v>856</v>
      </c>
      <c r="M1412" t="s">
        <v>723</v>
      </c>
      <c r="N1412" t="s">
        <v>813</v>
      </c>
      <c r="O1412" t="s">
        <v>24</v>
      </c>
      <c r="P1412" t="s">
        <v>19</v>
      </c>
      <c r="Q1412">
        <v>2277.17</v>
      </c>
      <c r="R1412">
        <v>2277.17</v>
      </c>
      <c r="S1412" t="str">
        <f t="shared" si="22"/>
        <v>网易有道信息技术（北京）有限公司网易(杭州)网络有限公司信息流</v>
      </c>
      <c r="T1412" t="e">
        <f>VLOOKUP(S:S,[1]Sheet1!N:N,1,0)</f>
        <v>#N/A</v>
      </c>
    </row>
    <row r="1413" spans="1:20" x14ac:dyDescent="0.15">
      <c r="A1413">
        <v>20230408</v>
      </c>
      <c r="B1413">
        <v>39122211</v>
      </c>
      <c r="C1413" t="s">
        <v>857</v>
      </c>
      <c r="D1413" t="s">
        <v>727</v>
      </c>
      <c r="E1413" t="s">
        <v>529</v>
      </c>
      <c r="F1413" t="s">
        <v>528</v>
      </c>
      <c r="G1413" t="s">
        <v>728</v>
      </c>
      <c r="H1413" t="s">
        <v>529</v>
      </c>
      <c r="I1413">
        <v>2117410</v>
      </c>
      <c r="J1413" t="s">
        <v>855</v>
      </c>
      <c r="K1413" t="s">
        <v>529</v>
      </c>
      <c r="L1413" t="s">
        <v>856</v>
      </c>
      <c r="M1413" t="s">
        <v>723</v>
      </c>
      <c r="N1413" t="s">
        <v>813</v>
      </c>
      <c r="O1413" t="s">
        <v>24</v>
      </c>
      <c r="P1413" t="s">
        <v>19</v>
      </c>
      <c r="Q1413">
        <v>3797.41</v>
      </c>
      <c r="R1413">
        <v>3797.41</v>
      </c>
      <c r="S1413" t="str">
        <f t="shared" si="22"/>
        <v>网易有道信息技术（北京）有限公司网易(杭州)网络有限公司信息流</v>
      </c>
      <c r="T1413" t="e">
        <f>VLOOKUP(S:S,[1]Sheet1!N:N,1,0)</f>
        <v>#N/A</v>
      </c>
    </row>
    <row r="1414" spans="1:20" x14ac:dyDescent="0.15">
      <c r="A1414">
        <v>20230409</v>
      </c>
      <c r="B1414">
        <v>39122211</v>
      </c>
      <c r="C1414" t="s">
        <v>857</v>
      </c>
      <c r="D1414" t="s">
        <v>727</v>
      </c>
      <c r="E1414" t="s">
        <v>529</v>
      </c>
      <c r="F1414" t="s">
        <v>528</v>
      </c>
      <c r="G1414" t="s">
        <v>728</v>
      </c>
      <c r="H1414" t="s">
        <v>529</v>
      </c>
      <c r="I1414">
        <v>2117410</v>
      </c>
      <c r="J1414" t="s">
        <v>855</v>
      </c>
      <c r="K1414" t="s">
        <v>529</v>
      </c>
      <c r="L1414" t="s">
        <v>856</v>
      </c>
      <c r="M1414" t="s">
        <v>723</v>
      </c>
      <c r="N1414" t="s">
        <v>813</v>
      </c>
      <c r="O1414" t="s">
        <v>24</v>
      </c>
      <c r="P1414" t="s">
        <v>19</v>
      </c>
      <c r="Q1414">
        <v>5941.6</v>
      </c>
      <c r="R1414">
        <v>5941.6</v>
      </c>
      <c r="S1414" t="str">
        <f t="shared" si="22"/>
        <v>网易有道信息技术（北京）有限公司网易(杭州)网络有限公司信息流</v>
      </c>
      <c r="T1414" t="e">
        <f>VLOOKUP(S:S,[1]Sheet1!N:N,1,0)</f>
        <v>#N/A</v>
      </c>
    </row>
    <row r="1415" spans="1:20" x14ac:dyDescent="0.15">
      <c r="A1415">
        <v>20230410</v>
      </c>
      <c r="B1415">
        <v>39122211</v>
      </c>
      <c r="C1415" t="s">
        <v>857</v>
      </c>
      <c r="D1415" t="s">
        <v>727</v>
      </c>
      <c r="E1415" t="s">
        <v>529</v>
      </c>
      <c r="F1415" t="s">
        <v>528</v>
      </c>
      <c r="G1415" t="s">
        <v>728</v>
      </c>
      <c r="H1415" t="s">
        <v>529</v>
      </c>
      <c r="I1415">
        <v>2117410</v>
      </c>
      <c r="J1415" t="s">
        <v>855</v>
      </c>
      <c r="K1415" t="s">
        <v>529</v>
      </c>
      <c r="L1415" t="s">
        <v>856</v>
      </c>
      <c r="M1415" t="s">
        <v>723</v>
      </c>
      <c r="N1415" t="s">
        <v>813</v>
      </c>
      <c r="O1415" t="s">
        <v>24</v>
      </c>
      <c r="P1415" t="s">
        <v>19</v>
      </c>
      <c r="Q1415">
        <v>5246.67</v>
      </c>
      <c r="R1415">
        <v>5246.67</v>
      </c>
      <c r="S1415" t="str">
        <f t="shared" si="22"/>
        <v>网易有道信息技术（北京）有限公司网易(杭州)网络有限公司信息流</v>
      </c>
      <c r="T1415" t="e">
        <f>VLOOKUP(S:S,[1]Sheet1!N:N,1,0)</f>
        <v>#N/A</v>
      </c>
    </row>
    <row r="1416" spans="1:20" x14ac:dyDescent="0.15">
      <c r="A1416">
        <v>20230411</v>
      </c>
      <c r="B1416">
        <v>39122211</v>
      </c>
      <c r="C1416" t="s">
        <v>857</v>
      </c>
      <c r="D1416" t="s">
        <v>727</v>
      </c>
      <c r="E1416" t="s">
        <v>529</v>
      </c>
      <c r="F1416" t="s">
        <v>528</v>
      </c>
      <c r="G1416" t="s">
        <v>728</v>
      </c>
      <c r="H1416" t="s">
        <v>529</v>
      </c>
      <c r="I1416">
        <v>2117410</v>
      </c>
      <c r="J1416" t="s">
        <v>855</v>
      </c>
      <c r="K1416" t="s">
        <v>529</v>
      </c>
      <c r="L1416" t="s">
        <v>856</v>
      </c>
      <c r="M1416" t="s">
        <v>723</v>
      </c>
      <c r="N1416" t="s">
        <v>813</v>
      </c>
      <c r="O1416" t="s">
        <v>24</v>
      </c>
      <c r="P1416" t="s">
        <v>19</v>
      </c>
      <c r="Q1416">
        <v>11708.1</v>
      </c>
      <c r="R1416">
        <v>11708.1</v>
      </c>
      <c r="S1416" t="str">
        <f t="shared" si="22"/>
        <v>网易有道信息技术（北京）有限公司网易(杭州)网络有限公司信息流</v>
      </c>
      <c r="T1416" t="e">
        <f>VLOOKUP(S:S,[1]Sheet1!N:N,1,0)</f>
        <v>#N/A</v>
      </c>
    </row>
    <row r="1417" spans="1:20" x14ac:dyDescent="0.15">
      <c r="A1417">
        <v>20230412</v>
      </c>
      <c r="B1417">
        <v>39122211</v>
      </c>
      <c r="C1417" t="s">
        <v>857</v>
      </c>
      <c r="D1417" t="s">
        <v>727</v>
      </c>
      <c r="E1417" t="s">
        <v>529</v>
      </c>
      <c r="F1417" t="s">
        <v>528</v>
      </c>
      <c r="G1417" t="s">
        <v>728</v>
      </c>
      <c r="H1417" t="s">
        <v>529</v>
      </c>
      <c r="I1417">
        <v>2117410</v>
      </c>
      <c r="J1417" t="s">
        <v>855</v>
      </c>
      <c r="K1417" t="s">
        <v>529</v>
      </c>
      <c r="L1417" t="s">
        <v>856</v>
      </c>
      <c r="M1417" t="s">
        <v>723</v>
      </c>
      <c r="N1417" t="s">
        <v>813</v>
      </c>
      <c r="O1417" t="s">
        <v>24</v>
      </c>
      <c r="P1417" t="s">
        <v>19</v>
      </c>
      <c r="Q1417">
        <v>6943.58</v>
      </c>
      <c r="R1417">
        <v>6943.58</v>
      </c>
      <c r="S1417" t="str">
        <f t="shared" si="22"/>
        <v>网易有道信息技术（北京）有限公司网易(杭州)网络有限公司信息流</v>
      </c>
      <c r="T1417" t="e">
        <f>VLOOKUP(S:S,[1]Sheet1!N:N,1,0)</f>
        <v>#N/A</v>
      </c>
    </row>
    <row r="1418" spans="1:20" x14ac:dyDescent="0.15">
      <c r="A1418">
        <v>20230413</v>
      </c>
      <c r="B1418">
        <v>39122211</v>
      </c>
      <c r="C1418" t="s">
        <v>857</v>
      </c>
      <c r="D1418" t="s">
        <v>727</v>
      </c>
      <c r="E1418" t="s">
        <v>529</v>
      </c>
      <c r="F1418" t="s">
        <v>528</v>
      </c>
      <c r="G1418" t="s">
        <v>728</v>
      </c>
      <c r="H1418" t="s">
        <v>529</v>
      </c>
      <c r="I1418">
        <v>2117410</v>
      </c>
      <c r="J1418" t="s">
        <v>855</v>
      </c>
      <c r="K1418" t="s">
        <v>529</v>
      </c>
      <c r="L1418" t="s">
        <v>856</v>
      </c>
      <c r="M1418" t="s">
        <v>723</v>
      </c>
      <c r="N1418" t="s">
        <v>813</v>
      </c>
      <c r="O1418" t="s">
        <v>24</v>
      </c>
      <c r="P1418" t="s">
        <v>19</v>
      </c>
      <c r="Q1418">
        <v>1380.59</v>
      </c>
      <c r="R1418">
        <v>1380.59</v>
      </c>
      <c r="S1418" t="str">
        <f t="shared" si="22"/>
        <v>网易有道信息技术（北京）有限公司网易(杭州)网络有限公司信息流</v>
      </c>
      <c r="T1418" t="e">
        <f>VLOOKUP(S:S,[1]Sheet1!N:N,1,0)</f>
        <v>#N/A</v>
      </c>
    </row>
    <row r="1419" spans="1:20" x14ac:dyDescent="0.15">
      <c r="A1419">
        <v>20230414</v>
      </c>
      <c r="B1419">
        <v>39122211</v>
      </c>
      <c r="C1419" t="s">
        <v>857</v>
      </c>
      <c r="D1419" t="s">
        <v>727</v>
      </c>
      <c r="E1419" t="s">
        <v>529</v>
      </c>
      <c r="F1419" t="s">
        <v>528</v>
      </c>
      <c r="G1419" t="s">
        <v>728</v>
      </c>
      <c r="H1419" t="s">
        <v>529</v>
      </c>
      <c r="I1419">
        <v>2117410</v>
      </c>
      <c r="J1419" t="s">
        <v>855</v>
      </c>
      <c r="K1419" t="s">
        <v>529</v>
      </c>
      <c r="L1419" t="s">
        <v>856</v>
      </c>
      <c r="M1419" t="s">
        <v>723</v>
      </c>
      <c r="N1419" t="s">
        <v>813</v>
      </c>
      <c r="O1419" t="s">
        <v>24</v>
      </c>
      <c r="P1419" t="s">
        <v>19</v>
      </c>
      <c r="Q1419">
        <v>4112.3500000000004</v>
      </c>
      <c r="R1419">
        <v>4112.3500000000004</v>
      </c>
      <c r="S1419" t="str">
        <f t="shared" si="22"/>
        <v>网易有道信息技术（北京）有限公司网易(杭州)网络有限公司信息流</v>
      </c>
      <c r="T1419" t="e">
        <f>VLOOKUP(S:S,[1]Sheet1!N:N,1,0)</f>
        <v>#N/A</v>
      </c>
    </row>
    <row r="1420" spans="1:20" x14ac:dyDescent="0.15">
      <c r="A1420">
        <v>20230415</v>
      </c>
      <c r="B1420">
        <v>39122211</v>
      </c>
      <c r="C1420" t="s">
        <v>857</v>
      </c>
      <c r="D1420" t="s">
        <v>727</v>
      </c>
      <c r="E1420" t="s">
        <v>529</v>
      </c>
      <c r="F1420" t="s">
        <v>528</v>
      </c>
      <c r="G1420" t="s">
        <v>728</v>
      </c>
      <c r="H1420" t="s">
        <v>529</v>
      </c>
      <c r="I1420">
        <v>2117410</v>
      </c>
      <c r="J1420" t="s">
        <v>855</v>
      </c>
      <c r="K1420" t="s">
        <v>529</v>
      </c>
      <c r="L1420" t="s">
        <v>856</v>
      </c>
      <c r="M1420" t="s">
        <v>723</v>
      </c>
      <c r="N1420" t="s">
        <v>813</v>
      </c>
      <c r="O1420" t="s">
        <v>24</v>
      </c>
      <c r="P1420" t="s">
        <v>19</v>
      </c>
      <c r="Q1420">
        <v>2184.9699999999998</v>
      </c>
      <c r="R1420">
        <v>2184.9699999999998</v>
      </c>
      <c r="S1420" t="str">
        <f t="shared" si="22"/>
        <v>网易有道信息技术（北京）有限公司网易(杭州)网络有限公司信息流</v>
      </c>
      <c r="T1420" t="e">
        <f>VLOOKUP(S:S,[1]Sheet1!N:N,1,0)</f>
        <v>#N/A</v>
      </c>
    </row>
    <row r="1421" spans="1:20" x14ac:dyDescent="0.15">
      <c r="A1421">
        <v>20230416</v>
      </c>
      <c r="B1421">
        <v>39122211</v>
      </c>
      <c r="C1421" t="s">
        <v>857</v>
      </c>
      <c r="D1421" t="s">
        <v>727</v>
      </c>
      <c r="E1421" t="s">
        <v>529</v>
      </c>
      <c r="F1421" t="s">
        <v>528</v>
      </c>
      <c r="G1421" t="s">
        <v>728</v>
      </c>
      <c r="H1421" t="s">
        <v>529</v>
      </c>
      <c r="I1421">
        <v>2117410</v>
      </c>
      <c r="J1421" t="s">
        <v>855</v>
      </c>
      <c r="K1421" t="s">
        <v>529</v>
      </c>
      <c r="L1421" t="s">
        <v>856</v>
      </c>
      <c r="M1421" t="s">
        <v>723</v>
      </c>
      <c r="N1421" t="s">
        <v>813</v>
      </c>
      <c r="O1421" t="s">
        <v>24</v>
      </c>
      <c r="P1421" t="s">
        <v>19</v>
      </c>
      <c r="Q1421">
        <v>8168.27</v>
      </c>
      <c r="R1421">
        <v>8168.27</v>
      </c>
      <c r="S1421" t="str">
        <f t="shared" si="22"/>
        <v>网易有道信息技术（北京）有限公司网易(杭州)网络有限公司信息流</v>
      </c>
      <c r="T1421" t="e">
        <f>VLOOKUP(S:S,[1]Sheet1!N:N,1,0)</f>
        <v>#N/A</v>
      </c>
    </row>
    <row r="1422" spans="1:20" x14ac:dyDescent="0.15">
      <c r="A1422">
        <v>20230417</v>
      </c>
      <c r="B1422">
        <v>39122211</v>
      </c>
      <c r="C1422" t="s">
        <v>857</v>
      </c>
      <c r="D1422" t="s">
        <v>727</v>
      </c>
      <c r="E1422" t="s">
        <v>529</v>
      </c>
      <c r="F1422" t="s">
        <v>528</v>
      </c>
      <c r="G1422" t="s">
        <v>728</v>
      </c>
      <c r="H1422" t="s">
        <v>529</v>
      </c>
      <c r="I1422">
        <v>2117410</v>
      </c>
      <c r="J1422" t="s">
        <v>855</v>
      </c>
      <c r="K1422" t="s">
        <v>529</v>
      </c>
      <c r="L1422" t="s">
        <v>856</v>
      </c>
      <c r="M1422" t="s">
        <v>723</v>
      </c>
      <c r="N1422" t="s">
        <v>813</v>
      </c>
      <c r="O1422" t="s">
        <v>24</v>
      </c>
      <c r="P1422" t="s">
        <v>19</v>
      </c>
      <c r="Q1422">
        <v>5894.94</v>
      </c>
      <c r="R1422">
        <v>5894.94</v>
      </c>
      <c r="S1422" t="str">
        <f t="shared" si="22"/>
        <v>网易有道信息技术（北京）有限公司网易(杭州)网络有限公司信息流</v>
      </c>
      <c r="T1422" t="e">
        <f>VLOOKUP(S:S,[1]Sheet1!N:N,1,0)</f>
        <v>#N/A</v>
      </c>
    </row>
    <row r="1423" spans="1:20" x14ac:dyDescent="0.15">
      <c r="A1423">
        <v>20230418</v>
      </c>
      <c r="B1423">
        <v>39122211</v>
      </c>
      <c r="C1423" t="s">
        <v>857</v>
      </c>
      <c r="D1423" t="s">
        <v>727</v>
      </c>
      <c r="E1423" t="s">
        <v>529</v>
      </c>
      <c r="F1423" t="s">
        <v>528</v>
      </c>
      <c r="G1423" t="s">
        <v>728</v>
      </c>
      <c r="H1423" t="s">
        <v>529</v>
      </c>
      <c r="I1423">
        <v>2117410</v>
      </c>
      <c r="J1423" t="s">
        <v>855</v>
      </c>
      <c r="K1423" t="s">
        <v>529</v>
      </c>
      <c r="L1423" t="s">
        <v>856</v>
      </c>
      <c r="M1423" t="s">
        <v>723</v>
      </c>
      <c r="N1423" t="s">
        <v>813</v>
      </c>
      <c r="O1423" t="s">
        <v>24</v>
      </c>
      <c r="P1423" t="s">
        <v>19</v>
      </c>
      <c r="Q1423">
        <v>5546.96</v>
      </c>
      <c r="R1423">
        <v>5546.96</v>
      </c>
      <c r="S1423" t="str">
        <f t="shared" si="22"/>
        <v>网易有道信息技术（北京）有限公司网易(杭州)网络有限公司信息流</v>
      </c>
      <c r="T1423" t="e">
        <f>VLOOKUP(S:S,[1]Sheet1!N:N,1,0)</f>
        <v>#N/A</v>
      </c>
    </row>
    <row r="1424" spans="1:20" x14ac:dyDescent="0.15">
      <c r="A1424">
        <v>20230419</v>
      </c>
      <c r="B1424">
        <v>39122211</v>
      </c>
      <c r="C1424" t="s">
        <v>857</v>
      </c>
      <c r="D1424" t="s">
        <v>727</v>
      </c>
      <c r="E1424" t="s">
        <v>529</v>
      </c>
      <c r="F1424" t="s">
        <v>528</v>
      </c>
      <c r="G1424" t="s">
        <v>728</v>
      </c>
      <c r="H1424" t="s">
        <v>529</v>
      </c>
      <c r="I1424">
        <v>2117410</v>
      </c>
      <c r="J1424" t="s">
        <v>855</v>
      </c>
      <c r="K1424" t="s">
        <v>529</v>
      </c>
      <c r="L1424" t="s">
        <v>856</v>
      </c>
      <c r="M1424" t="s">
        <v>723</v>
      </c>
      <c r="N1424" t="s">
        <v>813</v>
      </c>
      <c r="O1424" t="s">
        <v>24</v>
      </c>
      <c r="P1424" t="s">
        <v>19</v>
      </c>
      <c r="Q1424">
        <v>5072.66</v>
      </c>
      <c r="R1424">
        <v>5072.66</v>
      </c>
      <c r="S1424" t="str">
        <f t="shared" si="22"/>
        <v>网易有道信息技术（北京）有限公司网易(杭州)网络有限公司信息流</v>
      </c>
      <c r="T1424" t="e">
        <f>VLOOKUP(S:S,[1]Sheet1!N:N,1,0)</f>
        <v>#N/A</v>
      </c>
    </row>
    <row r="1425" spans="1:20" x14ac:dyDescent="0.15">
      <c r="A1425">
        <v>20230420</v>
      </c>
      <c r="B1425">
        <v>39122211</v>
      </c>
      <c r="C1425" t="s">
        <v>857</v>
      </c>
      <c r="D1425" t="s">
        <v>727</v>
      </c>
      <c r="E1425" t="s">
        <v>529</v>
      </c>
      <c r="F1425" t="s">
        <v>528</v>
      </c>
      <c r="G1425" t="s">
        <v>728</v>
      </c>
      <c r="H1425" t="s">
        <v>529</v>
      </c>
      <c r="I1425">
        <v>2117410</v>
      </c>
      <c r="J1425" t="s">
        <v>855</v>
      </c>
      <c r="K1425" t="s">
        <v>529</v>
      </c>
      <c r="L1425" t="s">
        <v>856</v>
      </c>
      <c r="M1425" t="s">
        <v>723</v>
      </c>
      <c r="N1425" t="s">
        <v>813</v>
      </c>
      <c r="O1425" t="s">
        <v>24</v>
      </c>
      <c r="P1425" t="s">
        <v>19</v>
      </c>
      <c r="Q1425">
        <v>5066.59</v>
      </c>
      <c r="R1425">
        <v>5066.59</v>
      </c>
      <c r="S1425" t="str">
        <f t="shared" si="22"/>
        <v>网易有道信息技术（北京）有限公司网易(杭州)网络有限公司信息流</v>
      </c>
      <c r="T1425" t="e">
        <f>VLOOKUP(S:S,[1]Sheet1!N:N,1,0)</f>
        <v>#N/A</v>
      </c>
    </row>
    <row r="1426" spans="1:20" x14ac:dyDescent="0.15">
      <c r="A1426">
        <v>20230421</v>
      </c>
      <c r="B1426">
        <v>39122211</v>
      </c>
      <c r="C1426" t="s">
        <v>857</v>
      </c>
      <c r="D1426" t="s">
        <v>727</v>
      </c>
      <c r="E1426" t="s">
        <v>529</v>
      </c>
      <c r="F1426" t="s">
        <v>528</v>
      </c>
      <c r="G1426" t="s">
        <v>728</v>
      </c>
      <c r="H1426" t="s">
        <v>529</v>
      </c>
      <c r="I1426">
        <v>2117410</v>
      </c>
      <c r="J1426" t="s">
        <v>855</v>
      </c>
      <c r="K1426" t="s">
        <v>529</v>
      </c>
      <c r="L1426" t="s">
        <v>856</v>
      </c>
      <c r="M1426" t="s">
        <v>723</v>
      </c>
      <c r="N1426" t="s">
        <v>813</v>
      </c>
      <c r="O1426" t="s">
        <v>24</v>
      </c>
      <c r="P1426" t="s">
        <v>19</v>
      </c>
      <c r="Q1426">
        <v>2813.51</v>
      </c>
      <c r="R1426">
        <v>2813.51</v>
      </c>
      <c r="S1426" t="str">
        <f t="shared" si="22"/>
        <v>网易有道信息技术（北京）有限公司网易(杭州)网络有限公司信息流</v>
      </c>
      <c r="T1426" t="e">
        <f>VLOOKUP(S:S,[1]Sheet1!N:N,1,0)</f>
        <v>#N/A</v>
      </c>
    </row>
    <row r="1427" spans="1:20" x14ac:dyDescent="0.15">
      <c r="A1427">
        <v>20230422</v>
      </c>
      <c r="B1427">
        <v>39122211</v>
      </c>
      <c r="C1427" t="s">
        <v>857</v>
      </c>
      <c r="D1427" t="s">
        <v>727</v>
      </c>
      <c r="E1427" t="s">
        <v>529</v>
      </c>
      <c r="F1427" t="s">
        <v>528</v>
      </c>
      <c r="G1427" t="s">
        <v>728</v>
      </c>
      <c r="H1427" t="s">
        <v>529</v>
      </c>
      <c r="I1427">
        <v>2117410</v>
      </c>
      <c r="J1427" t="s">
        <v>855</v>
      </c>
      <c r="K1427" t="s">
        <v>529</v>
      </c>
      <c r="L1427" t="s">
        <v>856</v>
      </c>
      <c r="M1427" t="s">
        <v>723</v>
      </c>
      <c r="N1427" t="s">
        <v>813</v>
      </c>
      <c r="O1427" t="s">
        <v>24</v>
      </c>
      <c r="P1427" t="s">
        <v>19</v>
      </c>
      <c r="Q1427">
        <v>3318.22</v>
      </c>
      <c r="R1427">
        <v>3318.22</v>
      </c>
      <c r="S1427" t="str">
        <f t="shared" si="22"/>
        <v>网易有道信息技术（北京）有限公司网易(杭州)网络有限公司信息流</v>
      </c>
      <c r="T1427" t="e">
        <f>VLOOKUP(S:S,[1]Sheet1!N:N,1,0)</f>
        <v>#N/A</v>
      </c>
    </row>
    <row r="1428" spans="1:20" x14ac:dyDescent="0.15">
      <c r="A1428">
        <v>20230423</v>
      </c>
      <c r="B1428">
        <v>39122211</v>
      </c>
      <c r="C1428" t="s">
        <v>857</v>
      </c>
      <c r="D1428" t="s">
        <v>727</v>
      </c>
      <c r="E1428" t="s">
        <v>529</v>
      </c>
      <c r="F1428" t="s">
        <v>528</v>
      </c>
      <c r="G1428" t="s">
        <v>728</v>
      </c>
      <c r="H1428" t="s">
        <v>529</v>
      </c>
      <c r="I1428">
        <v>2117410</v>
      </c>
      <c r="J1428" t="s">
        <v>855</v>
      </c>
      <c r="K1428" t="s">
        <v>529</v>
      </c>
      <c r="L1428" t="s">
        <v>856</v>
      </c>
      <c r="M1428" t="s">
        <v>723</v>
      </c>
      <c r="N1428" t="s">
        <v>813</v>
      </c>
      <c r="O1428" t="s">
        <v>24</v>
      </c>
      <c r="P1428" t="s">
        <v>19</v>
      </c>
      <c r="Q1428">
        <v>2230.5700000000002</v>
      </c>
      <c r="R1428">
        <v>2230.5700000000002</v>
      </c>
      <c r="S1428" t="str">
        <f t="shared" si="22"/>
        <v>网易有道信息技术（北京）有限公司网易(杭州)网络有限公司信息流</v>
      </c>
      <c r="T1428" t="e">
        <f>VLOOKUP(S:S,[1]Sheet1!N:N,1,0)</f>
        <v>#N/A</v>
      </c>
    </row>
    <row r="1429" spans="1:20" x14ac:dyDescent="0.15">
      <c r="A1429">
        <v>20230424</v>
      </c>
      <c r="B1429">
        <v>39122211</v>
      </c>
      <c r="C1429" t="s">
        <v>857</v>
      </c>
      <c r="D1429" t="s">
        <v>727</v>
      </c>
      <c r="E1429" t="s">
        <v>529</v>
      </c>
      <c r="F1429" t="s">
        <v>528</v>
      </c>
      <c r="G1429" t="s">
        <v>728</v>
      </c>
      <c r="H1429" t="s">
        <v>529</v>
      </c>
      <c r="I1429">
        <v>2117410</v>
      </c>
      <c r="J1429" t="s">
        <v>855</v>
      </c>
      <c r="K1429" t="s">
        <v>529</v>
      </c>
      <c r="L1429" t="s">
        <v>856</v>
      </c>
      <c r="M1429" t="s">
        <v>723</v>
      </c>
      <c r="N1429" t="s">
        <v>813</v>
      </c>
      <c r="O1429" t="s">
        <v>24</v>
      </c>
      <c r="P1429" t="s">
        <v>19</v>
      </c>
      <c r="Q1429">
        <v>1451.36</v>
      </c>
      <c r="R1429">
        <v>1451.36</v>
      </c>
      <c r="S1429" t="str">
        <f t="shared" si="22"/>
        <v>网易有道信息技术（北京）有限公司网易(杭州)网络有限公司信息流</v>
      </c>
      <c r="T1429" t="e">
        <f>VLOOKUP(S:S,[1]Sheet1!N:N,1,0)</f>
        <v>#N/A</v>
      </c>
    </row>
    <row r="1430" spans="1:20" x14ac:dyDescent="0.15">
      <c r="A1430">
        <v>20230425</v>
      </c>
      <c r="B1430">
        <v>39122211</v>
      </c>
      <c r="C1430" t="s">
        <v>857</v>
      </c>
      <c r="D1430" t="s">
        <v>727</v>
      </c>
      <c r="E1430" t="s">
        <v>529</v>
      </c>
      <c r="F1430" t="s">
        <v>528</v>
      </c>
      <c r="G1430" t="s">
        <v>728</v>
      </c>
      <c r="H1430" t="s">
        <v>529</v>
      </c>
      <c r="I1430">
        <v>2117410</v>
      </c>
      <c r="J1430" t="s">
        <v>855</v>
      </c>
      <c r="K1430" t="s">
        <v>529</v>
      </c>
      <c r="L1430" t="s">
        <v>856</v>
      </c>
      <c r="M1430" t="s">
        <v>723</v>
      </c>
      <c r="N1430" t="s">
        <v>813</v>
      </c>
      <c r="O1430" t="s">
        <v>24</v>
      </c>
      <c r="P1430" t="s">
        <v>19</v>
      </c>
      <c r="Q1430">
        <v>1218.48</v>
      </c>
      <c r="R1430">
        <v>1218.48</v>
      </c>
      <c r="S1430" t="str">
        <f t="shared" si="22"/>
        <v>网易有道信息技术（北京）有限公司网易(杭州)网络有限公司信息流</v>
      </c>
      <c r="T1430" t="e">
        <f>VLOOKUP(S:S,[1]Sheet1!N:N,1,0)</f>
        <v>#N/A</v>
      </c>
    </row>
    <row r="1431" spans="1:20" x14ac:dyDescent="0.15">
      <c r="A1431">
        <v>20230426</v>
      </c>
      <c r="B1431">
        <v>39122211</v>
      </c>
      <c r="C1431" t="s">
        <v>857</v>
      </c>
      <c r="D1431" t="s">
        <v>727</v>
      </c>
      <c r="E1431" t="s">
        <v>529</v>
      </c>
      <c r="F1431" t="s">
        <v>528</v>
      </c>
      <c r="G1431" t="s">
        <v>728</v>
      </c>
      <c r="H1431" t="s">
        <v>529</v>
      </c>
      <c r="I1431">
        <v>2117410</v>
      </c>
      <c r="J1431" t="s">
        <v>855</v>
      </c>
      <c r="K1431" t="s">
        <v>529</v>
      </c>
      <c r="L1431" t="s">
        <v>856</v>
      </c>
      <c r="M1431" t="s">
        <v>723</v>
      </c>
      <c r="N1431" t="s">
        <v>813</v>
      </c>
      <c r="O1431" t="s">
        <v>24</v>
      </c>
      <c r="P1431" t="s">
        <v>19</v>
      </c>
      <c r="Q1431">
        <v>2323.9</v>
      </c>
      <c r="R1431">
        <v>2323.9</v>
      </c>
      <c r="S1431" t="str">
        <f t="shared" si="22"/>
        <v>网易有道信息技术（北京）有限公司网易(杭州)网络有限公司信息流</v>
      </c>
      <c r="T1431" t="e">
        <f>VLOOKUP(S:S,[1]Sheet1!N:N,1,0)</f>
        <v>#N/A</v>
      </c>
    </row>
    <row r="1432" spans="1:20" x14ac:dyDescent="0.15">
      <c r="A1432">
        <v>20230427</v>
      </c>
      <c r="B1432">
        <v>39122211</v>
      </c>
      <c r="C1432" t="s">
        <v>857</v>
      </c>
      <c r="D1432" t="s">
        <v>727</v>
      </c>
      <c r="E1432" t="s">
        <v>529</v>
      </c>
      <c r="F1432" t="s">
        <v>528</v>
      </c>
      <c r="G1432" t="s">
        <v>728</v>
      </c>
      <c r="H1432" t="s">
        <v>529</v>
      </c>
      <c r="I1432">
        <v>2117410</v>
      </c>
      <c r="J1432" t="s">
        <v>855</v>
      </c>
      <c r="K1432" t="s">
        <v>529</v>
      </c>
      <c r="L1432" t="s">
        <v>856</v>
      </c>
      <c r="M1432" t="s">
        <v>723</v>
      </c>
      <c r="N1432" t="s">
        <v>813</v>
      </c>
      <c r="O1432" t="s">
        <v>24</v>
      </c>
      <c r="P1432" t="s">
        <v>19</v>
      </c>
      <c r="Q1432">
        <v>1492.8</v>
      </c>
      <c r="R1432">
        <v>1492.8</v>
      </c>
      <c r="S1432" t="str">
        <f t="shared" si="22"/>
        <v>网易有道信息技术（北京）有限公司网易(杭州)网络有限公司信息流</v>
      </c>
      <c r="T1432" t="e">
        <f>VLOOKUP(S:S,[1]Sheet1!N:N,1,0)</f>
        <v>#N/A</v>
      </c>
    </row>
    <row r="1433" spans="1:20" x14ac:dyDescent="0.15">
      <c r="A1433">
        <v>20230428</v>
      </c>
      <c r="B1433">
        <v>39122211</v>
      </c>
      <c r="C1433" t="s">
        <v>857</v>
      </c>
      <c r="D1433" t="s">
        <v>727</v>
      </c>
      <c r="E1433" t="s">
        <v>529</v>
      </c>
      <c r="F1433" t="s">
        <v>528</v>
      </c>
      <c r="G1433" t="s">
        <v>728</v>
      </c>
      <c r="H1433" t="s">
        <v>529</v>
      </c>
      <c r="I1433">
        <v>2117410</v>
      </c>
      <c r="J1433" t="s">
        <v>855</v>
      </c>
      <c r="K1433" t="s">
        <v>529</v>
      </c>
      <c r="L1433" t="s">
        <v>856</v>
      </c>
      <c r="M1433" t="s">
        <v>723</v>
      </c>
      <c r="N1433" t="s">
        <v>813</v>
      </c>
      <c r="O1433" t="s">
        <v>24</v>
      </c>
      <c r="P1433" t="s">
        <v>19</v>
      </c>
      <c r="Q1433">
        <v>2703.77</v>
      </c>
      <c r="R1433">
        <v>2703.77</v>
      </c>
      <c r="S1433" t="str">
        <f t="shared" si="22"/>
        <v>网易有道信息技术（北京）有限公司网易(杭州)网络有限公司信息流</v>
      </c>
      <c r="T1433" t="e">
        <f>VLOOKUP(S:S,[1]Sheet1!N:N,1,0)</f>
        <v>#N/A</v>
      </c>
    </row>
    <row r="1434" spans="1:20" x14ac:dyDescent="0.15">
      <c r="A1434">
        <v>20230429</v>
      </c>
      <c r="B1434">
        <v>39122211</v>
      </c>
      <c r="C1434" t="s">
        <v>857</v>
      </c>
      <c r="D1434" t="s">
        <v>727</v>
      </c>
      <c r="E1434" t="s">
        <v>529</v>
      </c>
      <c r="F1434" t="s">
        <v>528</v>
      </c>
      <c r="G1434" t="s">
        <v>728</v>
      </c>
      <c r="H1434" t="s">
        <v>529</v>
      </c>
      <c r="I1434">
        <v>2117410</v>
      </c>
      <c r="J1434" t="s">
        <v>855</v>
      </c>
      <c r="K1434" t="s">
        <v>529</v>
      </c>
      <c r="L1434" t="s">
        <v>856</v>
      </c>
      <c r="M1434" t="s">
        <v>723</v>
      </c>
      <c r="N1434" t="s">
        <v>813</v>
      </c>
      <c r="O1434" t="s">
        <v>24</v>
      </c>
      <c r="P1434" t="s">
        <v>19</v>
      </c>
      <c r="Q1434">
        <v>3006.51</v>
      </c>
      <c r="R1434">
        <v>3006.51</v>
      </c>
      <c r="S1434" t="str">
        <f t="shared" si="22"/>
        <v>网易有道信息技术（北京）有限公司网易(杭州)网络有限公司信息流</v>
      </c>
      <c r="T1434" t="e">
        <f>VLOOKUP(S:S,[1]Sheet1!N:N,1,0)</f>
        <v>#N/A</v>
      </c>
    </row>
    <row r="1435" spans="1:20" x14ac:dyDescent="0.15">
      <c r="A1435">
        <v>20230430</v>
      </c>
      <c r="B1435">
        <v>39122211</v>
      </c>
      <c r="C1435" t="s">
        <v>857</v>
      </c>
      <c r="D1435" t="s">
        <v>727</v>
      </c>
      <c r="E1435" t="s">
        <v>529</v>
      </c>
      <c r="F1435" t="s">
        <v>528</v>
      </c>
      <c r="G1435" t="s">
        <v>728</v>
      </c>
      <c r="H1435" t="s">
        <v>529</v>
      </c>
      <c r="I1435">
        <v>2117410</v>
      </c>
      <c r="J1435" t="s">
        <v>855</v>
      </c>
      <c r="K1435" t="s">
        <v>529</v>
      </c>
      <c r="L1435" t="s">
        <v>856</v>
      </c>
      <c r="M1435" t="s">
        <v>723</v>
      </c>
      <c r="N1435" t="s">
        <v>813</v>
      </c>
      <c r="O1435" t="s">
        <v>24</v>
      </c>
      <c r="P1435" t="s">
        <v>19</v>
      </c>
      <c r="Q1435">
        <v>2769.92</v>
      </c>
      <c r="R1435">
        <v>2769.92</v>
      </c>
      <c r="S1435" t="str">
        <f t="shared" si="22"/>
        <v>网易有道信息技术（北京）有限公司网易(杭州)网络有限公司信息流</v>
      </c>
      <c r="T1435" t="e">
        <f>VLOOKUP(S:S,[1]Sheet1!N:N,1,0)</f>
        <v>#N/A</v>
      </c>
    </row>
    <row r="1436" spans="1:20" x14ac:dyDescent="0.15">
      <c r="A1436">
        <v>20230401</v>
      </c>
      <c r="B1436">
        <v>39414257</v>
      </c>
      <c r="C1436" t="s">
        <v>858</v>
      </c>
      <c r="D1436" t="s">
        <v>788</v>
      </c>
      <c r="E1436" t="s">
        <v>521</v>
      </c>
      <c r="F1436" t="s">
        <v>520</v>
      </c>
      <c r="G1436" t="s">
        <v>859</v>
      </c>
      <c r="H1436" t="s">
        <v>521</v>
      </c>
      <c r="I1436">
        <v>2006832</v>
      </c>
      <c r="J1436" t="s">
        <v>860</v>
      </c>
      <c r="K1436" t="s">
        <v>521</v>
      </c>
      <c r="L1436" t="s">
        <v>861</v>
      </c>
      <c r="M1436" t="s">
        <v>723</v>
      </c>
      <c r="N1436" t="s">
        <v>813</v>
      </c>
      <c r="O1436" t="s">
        <v>24</v>
      </c>
      <c r="P1436" t="s">
        <v>19</v>
      </c>
      <c r="Q1436">
        <v>21810.85</v>
      </c>
      <c r="R1436">
        <v>16156.19</v>
      </c>
      <c r="S1436" t="str">
        <f t="shared" si="22"/>
        <v>瓜子汽车服务（天津）有限公司-信息流车好多旧机动车经纪(北京)有限公司信息流</v>
      </c>
      <c r="T1436" t="e">
        <f>VLOOKUP(S:S,[1]Sheet1!N:N,1,0)</f>
        <v>#N/A</v>
      </c>
    </row>
    <row r="1437" spans="1:20" x14ac:dyDescent="0.15">
      <c r="A1437">
        <v>20230402</v>
      </c>
      <c r="B1437">
        <v>39414257</v>
      </c>
      <c r="C1437" t="s">
        <v>858</v>
      </c>
      <c r="D1437" t="s">
        <v>788</v>
      </c>
      <c r="E1437" t="s">
        <v>521</v>
      </c>
      <c r="F1437" t="s">
        <v>520</v>
      </c>
      <c r="G1437" t="s">
        <v>859</v>
      </c>
      <c r="H1437" t="s">
        <v>521</v>
      </c>
      <c r="I1437">
        <v>2006832</v>
      </c>
      <c r="J1437" t="s">
        <v>860</v>
      </c>
      <c r="K1437" t="s">
        <v>521</v>
      </c>
      <c r="L1437" t="s">
        <v>861</v>
      </c>
      <c r="M1437" t="s">
        <v>723</v>
      </c>
      <c r="N1437" t="s">
        <v>813</v>
      </c>
      <c r="O1437" t="s">
        <v>24</v>
      </c>
      <c r="P1437" t="s">
        <v>19</v>
      </c>
      <c r="Q1437">
        <v>18996.11</v>
      </c>
      <c r="R1437">
        <v>14071.19</v>
      </c>
      <c r="S1437" t="str">
        <f t="shared" si="22"/>
        <v>瓜子汽车服务（天津）有限公司-信息流车好多旧机动车经纪(北京)有限公司信息流</v>
      </c>
      <c r="T1437" t="e">
        <f>VLOOKUP(S:S,[1]Sheet1!N:N,1,0)</f>
        <v>#N/A</v>
      </c>
    </row>
    <row r="1438" spans="1:20" x14ac:dyDescent="0.15">
      <c r="A1438">
        <v>20230403</v>
      </c>
      <c r="B1438">
        <v>39414257</v>
      </c>
      <c r="C1438" t="s">
        <v>858</v>
      </c>
      <c r="D1438" t="s">
        <v>788</v>
      </c>
      <c r="E1438" t="s">
        <v>521</v>
      </c>
      <c r="F1438" t="s">
        <v>520</v>
      </c>
      <c r="G1438" t="s">
        <v>859</v>
      </c>
      <c r="H1438" t="s">
        <v>521</v>
      </c>
      <c r="I1438">
        <v>2006832</v>
      </c>
      <c r="J1438" t="s">
        <v>860</v>
      </c>
      <c r="K1438" t="s">
        <v>521</v>
      </c>
      <c r="L1438" t="s">
        <v>861</v>
      </c>
      <c r="M1438" t="s">
        <v>723</v>
      </c>
      <c r="N1438" t="s">
        <v>813</v>
      </c>
      <c r="O1438" t="s">
        <v>24</v>
      </c>
      <c r="P1438" t="s">
        <v>19</v>
      </c>
      <c r="Q1438">
        <v>23461.51</v>
      </c>
      <c r="R1438">
        <v>17378.900000000001</v>
      </c>
      <c r="S1438" t="str">
        <f t="shared" si="22"/>
        <v>瓜子汽车服务（天津）有限公司-信息流车好多旧机动车经纪(北京)有限公司信息流</v>
      </c>
      <c r="T1438" t="e">
        <f>VLOOKUP(S:S,[1]Sheet1!N:N,1,0)</f>
        <v>#N/A</v>
      </c>
    </row>
    <row r="1439" spans="1:20" x14ac:dyDescent="0.15">
      <c r="A1439">
        <v>20230404</v>
      </c>
      <c r="B1439">
        <v>39414257</v>
      </c>
      <c r="C1439" t="s">
        <v>858</v>
      </c>
      <c r="D1439" t="s">
        <v>788</v>
      </c>
      <c r="E1439" t="s">
        <v>521</v>
      </c>
      <c r="F1439" t="s">
        <v>520</v>
      </c>
      <c r="G1439" t="s">
        <v>859</v>
      </c>
      <c r="H1439" t="s">
        <v>521</v>
      </c>
      <c r="I1439">
        <v>2006832</v>
      </c>
      <c r="J1439" t="s">
        <v>860</v>
      </c>
      <c r="K1439" t="s">
        <v>521</v>
      </c>
      <c r="L1439" t="s">
        <v>861</v>
      </c>
      <c r="M1439" t="s">
        <v>723</v>
      </c>
      <c r="N1439" t="s">
        <v>813</v>
      </c>
      <c r="O1439" t="s">
        <v>24</v>
      </c>
      <c r="P1439" t="s">
        <v>19</v>
      </c>
      <c r="Q1439">
        <v>20040.810000000001</v>
      </c>
      <c r="R1439">
        <v>14845.04</v>
      </c>
      <c r="S1439" t="str">
        <f t="shared" si="22"/>
        <v>瓜子汽车服务（天津）有限公司-信息流车好多旧机动车经纪(北京)有限公司信息流</v>
      </c>
      <c r="T1439" t="e">
        <f>VLOOKUP(S:S,[1]Sheet1!N:N,1,0)</f>
        <v>#N/A</v>
      </c>
    </row>
    <row r="1440" spans="1:20" x14ac:dyDescent="0.15">
      <c r="A1440">
        <v>20230405</v>
      </c>
      <c r="B1440">
        <v>39414257</v>
      </c>
      <c r="C1440" t="s">
        <v>858</v>
      </c>
      <c r="D1440" t="s">
        <v>788</v>
      </c>
      <c r="E1440" t="s">
        <v>521</v>
      </c>
      <c r="F1440" t="s">
        <v>520</v>
      </c>
      <c r="G1440" t="s">
        <v>859</v>
      </c>
      <c r="H1440" t="s">
        <v>521</v>
      </c>
      <c r="I1440">
        <v>2006832</v>
      </c>
      <c r="J1440" t="s">
        <v>860</v>
      </c>
      <c r="K1440" t="s">
        <v>521</v>
      </c>
      <c r="L1440" t="s">
        <v>861</v>
      </c>
      <c r="M1440" t="s">
        <v>723</v>
      </c>
      <c r="N1440" t="s">
        <v>813</v>
      </c>
      <c r="O1440" t="s">
        <v>24</v>
      </c>
      <c r="P1440" t="s">
        <v>19</v>
      </c>
      <c r="Q1440">
        <v>26642.12</v>
      </c>
      <c r="R1440">
        <v>5383.75</v>
      </c>
      <c r="S1440" t="str">
        <f t="shared" si="22"/>
        <v>瓜子汽车服务（天津）有限公司-信息流车好多旧机动车经纪(北京)有限公司信息流</v>
      </c>
      <c r="T1440" t="e">
        <f>VLOOKUP(S:S,[1]Sheet1!N:N,1,0)</f>
        <v>#N/A</v>
      </c>
    </row>
    <row r="1441" spans="1:20" x14ac:dyDescent="0.15">
      <c r="A1441">
        <v>20230406</v>
      </c>
      <c r="B1441">
        <v>39414257</v>
      </c>
      <c r="C1441" t="s">
        <v>858</v>
      </c>
      <c r="D1441" t="s">
        <v>788</v>
      </c>
      <c r="E1441" t="s">
        <v>521</v>
      </c>
      <c r="F1441" t="s">
        <v>520</v>
      </c>
      <c r="G1441" t="s">
        <v>859</v>
      </c>
      <c r="H1441" t="s">
        <v>521</v>
      </c>
      <c r="I1441">
        <v>2006832</v>
      </c>
      <c r="J1441" t="s">
        <v>860</v>
      </c>
      <c r="K1441" t="s">
        <v>521</v>
      </c>
      <c r="L1441" t="s">
        <v>861</v>
      </c>
      <c r="M1441" t="s">
        <v>723</v>
      </c>
      <c r="N1441" t="s">
        <v>813</v>
      </c>
      <c r="O1441" t="s">
        <v>24</v>
      </c>
      <c r="P1441" t="s">
        <v>19</v>
      </c>
      <c r="Q1441">
        <v>14813.88</v>
      </c>
      <c r="R1441">
        <v>0</v>
      </c>
      <c r="S1441" t="str">
        <f t="shared" si="22"/>
        <v>瓜子汽车服务（天津）有限公司-信息流车好多旧机动车经纪(北京)有限公司信息流</v>
      </c>
      <c r="T1441" t="e">
        <f>VLOOKUP(S:S,[1]Sheet1!N:N,1,0)</f>
        <v>#N/A</v>
      </c>
    </row>
    <row r="1442" spans="1:20" x14ac:dyDescent="0.15">
      <c r="A1442">
        <v>20230406</v>
      </c>
      <c r="B1442">
        <v>39414257</v>
      </c>
      <c r="C1442" t="s">
        <v>858</v>
      </c>
      <c r="D1442" t="s">
        <v>788</v>
      </c>
      <c r="E1442" t="s">
        <v>521</v>
      </c>
      <c r="F1442" t="s">
        <v>520</v>
      </c>
      <c r="G1442" t="s">
        <v>859</v>
      </c>
      <c r="H1442" t="s">
        <v>521</v>
      </c>
      <c r="I1442">
        <v>2160193</v>
      </c>
      <c r="J1442" t="s">
        <v>862</v>
      </c>
      <c r="K1442" t="s">
        <v>521</v>
      </c>
      <c r="L1442" t="s">
        <v>861</v>
      </c>
      <c r="M1442" t="s">
        <v>723</v>
      </c>
      <c r="N1442" t="s">
        <v>813</v>
      </c>
      <c r="O1442" t="s">
        <v>24</v>
      </c>
      <c r="P1442" t="s">
        <v>19</v>
      </c>
      <c r="Q1442">
        <v>7723.74</v>
      </c>
      <c r="R1442">
        <v>7723.74</v>
      </c>
      <c r="S1442" t="str">
        <f t="shared" si="22"/>
        <v>瓜子汽车服务（天津）有限公司-信息流车好多旧机动车经纪(北京)有限公司信息流</v>
      </c>
      <c r="T1442" t="e">
        <f>VLOOKUP(S:S,[1]Sheet1!N:N,1,0)</f>
        <v>#N/A</v>
      </c>
    </row>
    <row r="1443" spans="1:20" x14ac:dyDescent="0.15">
      <c r="A1443">
        <v>20230407</v>
      </c>
      <c r="B1443">
        <v>39414257</v>
      </c>
      <c r="C1443" t="s">
        <v>858</v>
      </c>
      <c r="D1443" t="s">
        <v>788</v>
      </c>
      <c r="E1443" t="s">
        <v>521</v>
      </c>
      <c r="F1443" t="s">
        <v>520</v>
      </c>
      <c r="G1443" t="s">
        <v>859</v>
      </c>
      <c r="H1443" t="s">
        <v>521</v>
      </c>
      <c r="I1443">
        <v>2160193</v>
      </c>
      <c r="J1443" t="s">
        <v>862</v>
      </c>
      <c r="K1443" t="s">
        <v>521</v>
      </c>
      <c r="L1443" t="s">
        <v>861</v>
      </c>
      <c r="M1443" t="s">
        <v>723</v>
      </c>
      <c r="N1443" t="s">
        <v>813</v>
      </c>
      <c r="O1443" t="s">
        <v>24</v>
      </c>
      <c r="P1443" t="s">
        <v>19</v>
      </c>
      <c r="Q1443">
        <v>15451.54</v>
      </c>
      <c r="R1443">
        <v>15451.54</v>
      </c>
      <c r="S1443" t="str">
        <f t="shared" si="22"/>
        <v>瓜子汽车服务（天津）有限公司-信息流车好多旧机动车经纪(北京)有限公司信息流</v>
      </c>
      <c r="T1443" t="e">
        <f>VLOOKUP(S:S,[1]Sheet1!N:N,1,0)</f>
        <v>#N/A</v>
      </c>
    </row>
    <row r="1444" spans="1:20" x14ac:dyDescent="0.15">
      <c r="A1444">
        <v>20230408</v>
      </c>
      <c r="B1444">
        <v>39414257</v>
      </c>
      <c r="C1444" t="s">
        <v>858</v>
      </c>
      <c r="D1444" t="s">
        <v>788</v>
      </c>
      <c r="E1444" t="s">
        <v>521</v>
      </c>
      <c r="F1444" t="s">
        <v>520</v>
      </c>
      <c r="G1444" t="s">
        <v>859</v>
      </c>
      <c r="H1444" t="s">
        <v>521</v>
      </c>
      <c r="I1444">
        <v>2160193</v>
      </c>
      <c r="J1444" t="s">
        <v>862</v>
      </c>
      <c r="K1444" t="s">
        <v>521</v>
      </c>
      <c r="L1444" t="s">
        <v>861</v>
      </c>
      <c r="M1444" t="s">
        <v>723</v>
      </c>
      <c r="N1444" t="s">
        <v>813</v>
      </c>
      <c r="O1444" t="s">
        <v>24</v>
      </c>
      <c r="P1444" t="s">
        <v>19</v>
      </c>
      <c r="Q1444">
        <v>22699.09</v>
      </c>
      <c r="R1444">
        <v>22699.09</v>
      </c>
      <c r="S1444" t="str">
        <f t="shared" si="22"/>
        <v>瓜子汽车服务（天津）有限公司-信息流车好多旧机动车经纪(北京)有限公司信息流</v>
      </c>
      <c r="T1444" t="e">
        <f>VLOOKUP(S:S,[1]Sheet1!N:N,1,0)</f>
        <v>#N/A</v>
      </c>
    </row>
    <row r="1445" spans="1:20" x14ac:dyDescent="0.15">
      <c r="A1445">
        <v>20230409</v>
      </c>
      <c r="B1445">
        <v>39414257</v>
      </c>
      <c r="C1445" t="s">
        <v>858</v>
      </c>
      <c r="D1445" t="s">
        <v>788</v>
      </c>
      <c r="E1445" t="s">
        <v>521</v>
      </c>
      <c r="F1445" t="s">
        <v>520</v>
      </c>
      <c r="G1445" t="s">
        <v>859</v>
      </c>
      <c r="H1445" t="s">
        <v>521</v>
      </c>
      <c r="I1445">
        <v>2160193</v>
      </c>
      <c r="J1445" t="s">
        <v>862</v>
      </c>
      <c r="K1445" t="s">
        <v>521</v>
      </c>
      <c r="L1445" t="s">
        <v>861</v>
      </c>
      <c r="M1445" t="s">
        <v>723</v>
      </c>
      <c r="N1445" t="s">
        <v>813</v>
      </c>
      <c r="O1445" t="s">
        <v>24</v>
      </c>
      <c r="P1445" t="s">
        <v>19</v>
      </c>
      <c r="Q1445">
        <v>16605.39</v>
      </c>
      <c r="R1445">
        <v>16605.39</v>
      </c>
      <c r="S1445" t="str">
        <f t="shared" si="22"/>
        <v>瓜子汽车服务（天津）有限公司-信息流车好多旧机动车经纪(北京)有限公司信息流</v>
      </c>
      <c r="T1445" t="e">
        <f>VLOOKUP(S:S,[1]Sheet1!N:N,1,0)</f>
        <v>#N/A</v>
      </c>
    </row>
    <row r="1446" spans="1:20" x14ac:dyDescent="0.15">
      <c r="A1446">
        <v>20230410</v>
      </c>
      <c r="B1446">
        <v>39414257</v>
      </c>
      <c r="C1446" t="s">
        <v>858</v>
      </c>
      <c r="D1446" t="s">
        <v>788</v>
      </c>
      <c r="E1446" t="s">
        <v>521</v>
      </c>
      <c r="F1446" t="s">
        <v>520</v>
      </c>
      <c r="G1446" t="s">
        <v>859</v>
      </c>
      <c r="H1446" t="s">
        <v>521</v>
      </c>
      <c r="I1446">
        <v>2160193</v>
      </c>
      <c r="J1446" t="s">
        <v>862</v>
      </c>
      <c r="K1446" t="s">
        <v>521</v>
      </c>
      <c r="L1446" t="s">
        <v>861</v>
      </c>
      <c r="M1446" t="s">
        <v>723</v>
      </c>
      <c r="N1446" t="s">
        <v>813</v>
      </c>
      <c r="O1446" t="s">
        <v>24</v>
      </c>
      <c r="P1446" t="s">
        <v>19</v>
      </c>
      <c r="Q1446">
        <v>15664.21</v>
      </c>
      <c r="R1446">
        <v>15664.21</v>
      </c>
      <c r="S1446" t="str">
        <f t="shared" si="22"/>
        <v>瓜子汽车服务（天津）有限公司-信息流车好多旧机动车经纪(北京)有限公司信息流</v>
      </c>
      <c r="T1446" t="e">
        <f>VLOOKUP(S:S,[1]Sheet1!N:N,1,0)</f>
        <v>#N/A</v>
      </c>
    </row>
    <row r="1447" spans="1:20" x14ac:dyDescent="0.15">
      <c r="A1447">
        <v>20230411</v>
      </c>
      <c r="B1447">
        <v>39414257</v>
      </c>
      <c r="C1447" t="s">
        <v>858</v>
      </c>
      <c r="D1447" t="s">
        <v>788</v>
      </c>
      <c r="E1447" t="s">
        <v>521</v>
      </c>
      <c r="F1447" t="s">
        <v>520</v>
      </c>
      <c r="G1447" t="s">
        <v>859</v>
      </c>
      <c r="H1447" t="s">
        <v>521</v>
      </c>
      <c r="I1447">
        <v>2160193</v>
      </c>
      <c r="J1447" t="s">
        <v>862</v>
      </c>
      <c r="K1447" t="s">
        <v>521</v>
      </c>
      <c r="L1447" t="s">
        <v>861</v>
      </c>
      <c r="M1447" t="s">
        <v>723</v>
      </c>
      <c r="N1447" t="s">
        <v>813</v>
      </c>
      <c r="O1447" t="s">
        <v>24</v>
      </c>
      <c r="P1447" t="s">
        <v>19</v>
      </c>
      <c r="Q1447">
        <v>14258.22</v>
      </c>
      <c r="R1447">
        <v>14258.22</v>
      </c>
      <c r="S1447" t="str">
        <f t="shared" si="22"/>
        <v>瓜子汽车服务（天津）有限公司-信息流车好多旧机动车经纪(北京)有限公司信息流</v>
      </c>
      <c r="T1447" t="e">
        <f>VLOOKUP(S:S,[1]Sheet1!N:N,1,0)</f>
        <v>#N/A</v>
      </c>
    </row>
    <row r="1448" spans="1:20" x14ac:dyDescent="0.15">
      <c r="A1448">
        <v>20230412</v>
      </c>
      <c r="B1448">
        <v>39414257</v>
      </c>
      <c r="C1448" t="s">
        <v>858</v>
      </c>
      <c r="D1448" t="s">
        <v>788</v>
      </c>
      <c r="E1448" t="s">
        <v>521</v>
      </c>
      <c r="F1448" t="s">
        <v>520</v>
      </c>
      <c r="G1448" t="s">
        <v>859</v>
      </c>
      <c r="H1448" t="s">
        <v>521</v>
      </c>
      <c r="I1448">
        <v>2160193</v>
      </c>
      <c r="J1448" t="s">
        <v>862</v>
      </c>
      <c r="K1448" t="s">
        <v>521</v>
      </c>
      <c r="L1448" t="s">
        <v>861</v>
      </c>
      <c r="M1448" t="s">
        <v>723</v>
      </c>
      <c r="N1448" t="s">
        <v>813</v>
      </c>
      <c r="O1448" t="s">
        <v>24</v>
      </c>
      <c r="P1448" t="s">
        <v>19</v>
      </c>
      <c r="Q1448">
        <v>10559.99</v>
      </c>
      <c r="R1448">
        <v>10559.99</v>
      </c>
      <c r="S1448" t="str">
        <f t="shared" si="22"/>
        <v>瓜子汽车服务（天津）有限公司-信息流车好多旧机动车经纪(北京)有限公司信息流</v>
      </c>
      <c r="T1448" t="e">
        <f>VLOOKUP(S:S,[1]Sheet1!N:N,1,0)</f>
        <v>#N/A</v>
      </c>
    </row>
    <row r="1449" spans="1:20" x14ac:dyDescent="0.15">
      <c r="A1449">
        <v>20230413</v>
      </c>
      <c r="B1449">
        <v>39414257</v>
      </c>
      <c r="C1449" t="s">
        <v>858</v>
      </c>
      <c r="D1449" t="s">
        <v>788</v>
      </c>
      <c r="E1449" t="s">
        <v>521</v>
      </c>
      <c r="F1449" t="s">
        <v>520</v>
      </c>
      <c r="G1449" t="s">
        <v>859</v>
      </c>
      <c r="H1449" t="s">
        <v>521</v>
      </c>
      <c r="I1449">
        <v>2160193</v>
      </c>
      <c r="J1449" t="s">
        <v>862</v>
      </c>
      <c r="K1449" t="s">
        <v>521</v>
      </c>
      <c r="L1449" t="s">
        <v>861</v>
      </c>
      <c r="M1449" t="s">
        <v>723</v>
      </c>
      <c r="N1449" t="s">
        <v>813</v>
      </c>
      <c r="O1449" t="s">
        <v>24</v>
      </c>
      <c r="P1449" t="s">
        <v>19</v>
      </c>
      <c r="Q1449">
        <v>12883.19</v>
      </c>
      <c r="R1449">
        <v>12883.19</v>
      </c>
      <c r="S1449" t="str">
        <f t="shared" si="22"/>
        <v>瓜子汽车服务（天津）有限公司-信息流车好多旧机动车经纪(北京)有限公司信息流</v>
      </c>
      <c r="T1449" t="e">
        <f>VLOOKUP(S:S,[1]Sheet1!N:N,1,0)</f>
        <v>#N/A</v>
      </c>
    </row>
    <row r="1450" spans="1:20" x14ac:dyDescent="0.15">
      <c r="A1450">
        <v>20230414</v>
      </c>
      <c r="B1450">
        <v>39414257</v>
      </c>
      <c r="C1450" t="s">
        <v>858</v>
      </c>
      <c r="D1450" t="s">
        <v>788</v>
      </c>
      <c r="E1450" t="s">
        <v>521</v>
      </c>
      <c r="F1450" t="s">
        <v>520</v>
      </c>
      <c r="G1450" t="s">
        <v>859</v>
      </c>
      <c r="H1450" t="s">
        <v>521</v>
      </c>
      <c r="I1450">
        <v>2160193</v>
      </c>
      <c r="J1450" t="s">
        <v>862</v>
      </c>
      <c r="K1450" t="s">
        <v>521</v>
      </c>
      <c r="L1450" t="s">
        <v>861</v>
      </c>
      <c r="M1450" t="s">
        <v>723</v>
      </c>
      <c r="N1450" t="s">
        <v>813</v>
      </c>
      <c r="O1450" t="s">
        <v>24</v>
      </c>
      <c r="P1450" t="s">
        <v>19</v>
      </c>
      <c r="Q1450">
        <v>14301.92</v>
      </c>
      <c r="R1450">
        <v>14301.92</v>
      </c>
      <c r="S1450" t="str">
        <f t="shared" si="22"/>
        <v>瓜子汽车服务（天津）有限公司-信息流车好多旧机动车经纪(北京)有限公司信息流</v>
      </c>
      <c r="T1450" t="e">
        <f>VLOOKUP(S:S,[1]Sheet1!N:N,1,0)</f>
        <v>#N/A</v>
      </c>
    </row>
    <row r="1451" spans="1:20" x14ac:dyDescent="0.15">
      <c r="A1451">
        <v>20230415</v>
      </c>
      <c r="B1451">
        <v>39414257</v>
      </c>
      <c r="C1451" t="s">
        <v>858</v>
      </c>
      <c r="D1451" t="s">
        <v>788</v>
      </c>
      <c r="E1451" t="s">
        <v>521</v>
      </c>
      <c r="F1451" t="s">
        <v>520</v>
      </c>
      <c r="G1451" t="s">
        <v>859</v>
      </c>
      <c r="H1451" t="s">
        <v>521</v>
      </c>
      <c r="I1451">
        <v>2160193</v>
      </c>
      <c r="J1451" t="s">
        <v>862</v>
      </c>
      <c r="K1451" t="s">
        <v>521</v>
      </c>
      <c r="L1451" t="s">
        <v>861</v>
      </c>
      <c r="M1451" t="s">
        <v>723</v>
      </c>
      <c r="N1451" t="s">
        <v>813</v>
      </c>
      <c r="O1451" t="s">
        <v>24</v>
      </c>
      <c r="P1451" t="s">
        <v>19</v>
      </c>
      <c r="Q1451">
        <v>14278.59</v>
      </c>
      <c r="R1451">
        <v>14278.59</v>
      </c>
      <c r="S1451" t="str">
        <f t="shared" si="22"/>
        <v>瓜子汽车服务（天津）有限公司-信息流车好多旧机动车经纪(北京)有限公司信息流</v>
      </c>
      <c r="T1451" t="e">
        <f>VLOOKUP(S:S,[1]Sheet1!N:N,1,0)</f>
        <v>#N/A</v>
      </c>
    </row>
    <row r="1452" spans="1:20" x14ac:dyDescent="0.15">
      <c r="A1452">
        <v>20230416</v>
      </c>
      <c r="B1452">
        <v>39414257</v>
      </c>
      <c r="C1452" t="s">
        <v>858</v>
      </c>
      <c r="D1452" t="s">
        <v>788</v>
      </c>
      <c r="E1452" t="s">
        <v>521</v>
      </c>
      <c r="F1452" t="s">
        <v>520</v>
      </c>
      <c r="G1452" t="s">
        <v>859</v>
      </c>
      <c r="H1452" t="s">
        <v>521</v>
      </c>
      <c r="I1452">
        <v>2160193</v>
      </c>
      <c r="J1452" t="s">
        <v>862</v>
      </c>
      <c r="K1452" t="s">
        <v>521</v>
      </c>
      <c r="L1452" t="s">
        <v>861</v>
      </c>
      <c r="M1452" t="s">
        <v>723</v>
      </c>
      <c r="N1452" t="s">
        <v>813</v>
      </c>
      <c r="O1452" t="s">
        <v>24</v>
      </c>
      <c r="P1452" t="s">
        <v>19</v>
      </c>
      <c r="Q1452">
        <v>15142.41</v>
      </c>
      <c r="R1452">
        <v>15142.41</v>
      </c>
      <c r="S1452" t="str">
        <f t="shared" si="22"/>
        <v>瓜子汽车服务（天津）有限公司-信息流车好多旧机动车经纪(北京)有限公司信息流</v>
      </c>
      <c r="T1452" t="e">
        <f>VLOOKUP(S:S,[1]Sheet1!N:N,1,0)</f>
        <v>#N/A</v>
      </c>
    </row>
    <row r="1453" spans="1:20" x14ac:dyDescent="0.15">
      <c r="A1453">
        <v>20230417</v>
      </c>
      <c r="B1453">
        <v>39414257</v>
      </c>
      <c r="C1453" t="s">
        <v>858</v>
      </c>
      <c r="D1453" t="s">
        <v>788</v>
      </c>
      <c r="E1453" t="s">
        <v>521</v>
      </c>
      <c r="F1453" t="s">
        <v>520</v>
      </c>
      <c r="G1453" t="s">
        <v>859</v>
      </c>
      <c r="H1453" t="s">
        <v>521</v>
      </c>
      <c r="I1453">
        <v>2160193</v>
      </c>
      <c r="J1453" t="s">
        <v>862</v>
      </c>
      <c r="K1453" t="s">
        <v>521</v>
      </c>
      <c r="L1453" t="s">
        <v>861</v>
      </c>
      <c r="M1453" t="s">
        <v>723</v>
      </c>
      <c r="N1453" t="s">
        <v>813</v>
      </c>
      <c r="O1453" t="s">
        <v>24</v>
      </c>
      <c r="P1453" t="s">
        <v>19</v>
      </c>
      <c r="Q1453">
        <v>8736.11</v>
      </c>
      <c r="R1453">
        <v>8736.11</v>
      </c>
      <c r="S1453" t="str">
        <f t="shared" si="22"/>
        <v>瓜子汽车服务（天津）有限公司-信息流车好多旧机动车经纪(北京)有限公司信息流</v>
      </c>
      <c r="T1453" t="e">
        <f>VLOOKUP(S:S,[1]Sheet1!N:N,1,0)</f>
        <v>#N/A</v>
      </c>
    </row>
    <row r="1454" spans="1:20" x14ac:dyDescent="0.15">
      <c r="A1454">
        <v>20230418</v>
      </c>
      <c r="B1454">
        <v>39414257</v>
      </c>
      <c r="C1454" t="s">
        <v>858</v>
      </c>
      <c r="D1454" t="s">
        <v>788</v>
      </c>
      <c r="E1454" t="s">
        <v>521</v>
      </c>
      <c r="F1454" t="s">
        <v>520</v>
      </c>
      <c r="G1454" t="s">
        <v>859</v>
      </c>
      <c r="H1454" t="s">
        <v>521</v>
      </c>
      <c r="I1454">
        <v>2160193</v>
      </c>
      <c r="J1454" t="s">
        <v>862</v>
      </c>
      <c r="K1454" t="s">
        <v>521</v>
      </c>
      <c r="L1454" t="s">
        <v>861</v>
      </c>
      <c r="M1454" t="s">
        <v>723</v>
      </c>
      <c r="N1454" t="s">
        <v>813</v>
      </c>
      <c r="O1454" t="s">
        <v>24</v>
      </c>
      <c r="P1454" t="s">
        <v>19</v>
      </c>
      <c r="Q1454">
        <v>9732.65</v>
      </c>
      <c r="R1454">
        <v>9732.65</v>
      </c>
      <c r="S1454" t="str">
        <f t="shared" si="22"/>
        <v>瓜子汽车服务（天津）有限公司-信息流车好多旧机动车经纪(北京)有限公司信息流</v>
      </c>
      <c r="T1454" t="e">
        <f>VLOOKUP(S:S,[1]Sheet1!N:N,1,0)</f>
        <v>#N/A</v>
      </c>
    </row>
    <row r="1455" spans="1:20" x14ac:dyDescent="0.15">
      <c r="A1455">
        <v>20230419</v>
      </c>
      <c r="B1455">
        <v>39414257</v>
      </c>
      <c r="C1455" t="s">
        <v>858</v>
      </c>
      <c r="D1455" t="s">
        <v>788</v>
      </c>
      <c r="E1455" t="s">
        <v>521</v>
      </c>
      <c r="F1455" t="s">
        <v>520</v>
      </c>
      <c r="G1455" t="s">
        <v>859</v>
      </c>
      <c r="H1455" t="s">
        <v>521</v>
      </c>
      <c r="I1455">
        <v>2160193</v>
      </c>
      <c r="J1455" t="s">
        <v>862</v>
      </c>
      <c r="K1455" t="s">
        <v>521</v>
      </c>
      <c r="L1455" t="s">
        <v>861</v>
      </c>
      <c r="M1455" t="s">
        <v>723</v>
      </c>
      <c r="N1455" t="s">
        <v>813</v>
      </c>
      <c r="O1455" t="s">
        <v>24</v>
      </c>
      <c r="P1455" t="s">
        <v>19</v>
      </c>
      <c r="Q1455">
        <v>9750.68</v>
      </c>
      <c r="R1455">
        <v>9750.68</v>
      </c>
      <c r="S1455" t="str">
        <f t="shared" si="22"/>
        <v>瓜子汽车服务（天津）有限公司-信息流车好多旧机动车经纪(北京)有限公司信息流</v>
      </c>
      <c r="T1455" t="e">
        <f>VLOOKUP(S:S,[1]Sheet1!N:N,1,0)</f>
        <v>#N/A</v>
      </c>
    </row>
    <row r="1456" spans="1:20" x14ac:dyDescent="0.15">
      <c r="A1456">
        <v>20230420</v>
      </c>
      <c r="B1456">
        <v>39414257</v>
      </c>
      <c r="C1456" t="s">
        <v>858</v>
      </c>
      <c r="D1456" t="s">
        <v>788</v>
      </c>
      <c r="E1456" t="s">
        <v>521</v>
      </c>
      <c r="F1456" t="s">
        <v>520</v>
      </c>
      <c r="G1456" t="s">
        <v>859</v>
      </c>
      <c r="H1456" t="s">
        <v>521</v>
      </c>
      <c r="I1456">
        <v>2160193</v>
      </c>
      <c r="J1456" t="s">
        <v>862</v>
      </c>
      <c r="K1456" t="s">
        <v>521</v>
      </c>
      <c r="L1456" t="s">
        <v>861</v>
      </c>
      <c r="M1456" t="s">
        <v>723</v>
      </c>
      <c r="N1456" t="s">
        <v>813</v>
      </c>
      <c r="O1456" t="s">
        <v>24</v>
      </c>
      <c r="P1456" t="s">
        <v>19</v>
      </c>
      <c r="Q1456">
        <v>7873.26</v>
      </c>
      <c r="R1456">
        <v>7873.26</v>
      </c>
      <c r="S1456" t="str">
        <f t="shared" si="22"/>
        <v>瓜子汽车服务（天津）有限公司-信息流车好多旧机动车经纪(北京)有限公司信息流</v>
      </c>
      <c r="T1456" t="e">
        <f>VLOOKUP(S:S,[1]Sheet1!N:N,1,0)</f>
        <v>#N/A</v>
      </c>
    </row>
    <row r="1457" spans="1:20" x14ac:dyDescent="0.15">
      <c r="A1457">
        <v>20230421</v>
      </c>
      <c r="B1457">
        <v>39414257</v>
      </c>
      <c r="C1457" t="s">
        <v>858</v>
      </c>
      <c r="D1457" t="s">
        <v>788</v>
      </c>
      <c r="E1457" t="s">
        <v>521</v>
      </c>
      <c r="F1457" t="s">
        <v>520</v>
      </c>
      <c r="G1457" t="s">
        <v>859</v>
      </c>
      <c r="H1457" t="s">
        <v>521</v>
      </c>
      <c r="I1457">
        <v>2160193</v>
      </c>
      <c r="J1457" t="s">
        <v>862</v>
      </c>
      <c r="K1457" t="s">
        <v>521</v>
      </c>
      <c r="L1457" t="s">
        <v>861</v>
      </c>
      <c r="M1457" t="s">
        <v>723</v>
      </c>
      <c r="N1457" t="s">
        <v>813</v>
      </c>
      <c r="O1457" t="s">
        <v>24</v>
      </c>
      <c r="P1457" t="s">
        <v>19</v>
      </c>
      <c r="Q1457">
        <v>11904.21</v>
      </c>
      <c r="R1457">
        <v>11904.21</v>
      </c>
      <c r="S1457" t="str">
        <f t="shared" si="22"/>
        <v>瓜子汽车服务（天津）有限公司-信息流车好多旧机动车经纪(北京)有限公司信息流</v>
      </c>
      <c r="T1457" t="e">
        <f>VLOOKUP(S:S,[1]Sheet1!N:N,1,0)</f>
        <v>#N/A</v>
      </c>
    </row>
    <row r="1458" spans="1:20" x14ac:dyDescent="0.15">
      <c r="A1458">
        <v>20230422</v>
      </c>
      <c r="B1458">
        <v>39414257</v>
      </c>
      <c r="C1458" t="s">
        <v>858</v>
      </c>
      <c r="D1458" t="s">
        <v>788</v>
      </c>
      <c r="E1458" t="s">
        <v>521</v>
      </c>
      <c r="F1458" t="s">
        <v>520</v>
      </c>
      <c r="G1458" t="s">
        <v>859</v>
      </c>
      <c r="H1458" t="s">
        <v>521</v>
      </c>
      <c r="I1458">
        <v>2160193</v>
      </c>
      <c r="J1458" t="s">
        <v>862</v>
      </c>
      <c r="K1458" t="s">
        <v>521</v>
      </c>
      <c r="L1458" t="s">
        <v>861</v>
      </c>
      <c r="M1458" t="s">
        <v>723</v>
      </c>
      <c r="N1458" t="s">
        <v>813</v>
      </c>
      <c r="O1458" t="s">
        <v>24</v>
      </c>
      <c r="P1458" t="s">
        <v>19</v>
      </c>
      <c r="Q1458">
        <v>11780.31</v>
      </c>
      <c r="R1458">
        <v>11780.31</v>
      </c>
      <c r="S1458" t="str">
        <f t="shared" si="22"/>
        <v>瓜子汽车服务（天津）有限公司-信息流车好多旧机动车经纪(北京)有限公司信息流</v>
      </c>
      <c r="T1458" t="e">
        <f>VLOOKUP(S:S,[1]Sheet1!N:N,1,0)</f>
        <v>#N/A</v>
      </c>
    </row>
    <row r="1459" spans="1:20" x14ac:dyDescent="0.15">
      <c r="A1459">
        <v>20230423</v>
      </c>
      <c r="B1459">
        <v>39414257</v>
      </c>
      <c r="C1459" t="s">
        <v>858</v>
      </c>
      <c r="D1459" t="s">
        <v>788</v>
      </c>
      <c r="E1459" t="s">
        <v>521</v>
      </c>
      <c r="F1459" t="s">
        <v>520</v>
      </c>
      <c r="G1459" t="s">
        <v>859</v>
      </c>
      <c r="H1459" t="s">
        <v>521</v>
      </c>
      <c r="I1459">
        <v>2160193</v>
      </c>
      <c r="J1459" t="s">
        <v>862</v>
      </c>
      <c r="K1459" t="s">
        <v>521</v>
      </c>
      <c r="L1459" t="s">
        <v>861</v>
      </c>
      <c r="M1459" t="s">
        <v>723</v>
      </c>
      <c r="N1459" t="s">
        <v>813</v>
      </c>
      <c r="O1459" t="s">
        <v>24</v>
      </c>
      <c r="P1459" t="s">
        <v>19</v>
      </c>
      <c r="Q1459">
        <v>11889.01</v>
      </c>
      <c r="R1459">
        <v>11889.01</v>
      </c>
      <c r="S1459" t="str">
        <f t="shared" si="22"/>
        <v>瓜子汽车服务（天津）有限公司-信息流车好多旧机动车经纪(北京)有限公司信息流</v>
      </c>
      <c r="T1459" t="e">
        <f>VLOOKUP(S:S,[1]Sheet1!N:N,1,0)</f>
        <v>#N/A</v>
      </c>
    </row>
    <row r="1460" spans="1:20" x14ac:dyDescent="0.15">
      <c r="A1460">
        <v>20230424</v>
      </c>
      <c r="B1460">
        <v>39414257</v>
      </c>
      <c r="C1460" t="s">
        <v>858</v>
      </c>
      <c r="D1460" t="s">
        <v>788</v>
      </c>
      <c r="E1460" t="s">
        <v>521</v>
      </c>
      <c r="F1460" t="s">
        <v>520</v>
      </c>
      <c r="G1460" t="s">
        <v>859</v>
      </c>
      <c r="H1460" t="s">
        <v>521</v>
      </c>
      <c r="I1460">
        <v>2160193</v>
      </c>
      <c r="J1460" t="s">
        <v>862</v>
      </c>
      <c r="K1460" t="s">
        <v>521</v>
      </c>
      <c r="L1460" t="s">
        <v>861</v>
      </c>
      <c r="M1460" t="s">
        <v>723</v>
      </c>
      <c r="N1460" t="s">
        <v>813</v>
      </c>
      <c r="O1460" t="s">
        <v>24</v>
      </c>
      <c r="P1460" t="s">
        <v>19</v>
      </c>
      <c r="Q1460">
        <v>8275.64</v>
      </c>
      <c r="R1460">
        <v>8275.64</v>
      </c>
      <c r="S1460" t="str">
        <f t="shared" si="22"/>
        <v>瓜子汽车服务（天津）有限公司-信息流车好多旧机动车经纪(北京)有限公司信息流</v>
      </c>
      <c r="T1460" t="e">
        <f>VLOOKUP(S:S,[1]Sheet1!N:N,1,0)</f>
        <v>#N/A</v>
      </c>
    </row>
    <row r="1461" spans="1:20" x14ac:dyDescent="0.15">
      <c r="A1461">
        <v>20230425</v>
      </c>
      <c r="B1461">
        <v>39414257</v>
      </c>
      <c r="C1461" t="s">
        <v>858</v>
      </c>
      <c r="D1461" t="s">
        <v>788</v>
      </c>
      <c r="E1461" t="s">
        <v>521</v>
      </c>
      <c r="F1461" t="s">
        <v>520</v>
      </c>
      <c r="G1461" t="s">
        <v>859</v>
      </c>
      <c r="H1461" t="s">
        <v>521</v>
      </c>
      <c r="I1461">
        <v>2160193</v>
      </c>
      <c r="J1461" t="s">
        <v>862</v>
      </c>
      <c r="K1461" t="s">
        <v>521</v>
      </c>
      <c r="L1461" t="s">
        <v>861</v>
      </c>
      <c r="M1461" t="s">
        <v>723</v>
      </c>
      <c r="N1461" t="s">
        <v>813</v>
      </c>
      <c r="O1461" t="s">
        <v>24</v>
      </c>
      <c r="P1461" t="s">
        <v>19</v>
      </c>
      <c r="Q1461">
        <v>3865.31</v>
      </c>
      <c r="R1461">
        <v>3865.31</v>
      </c>
      <c r="S1461" t="str">
        <f t="shared" si="22"/>
        <v>瓜子汽车服务（天津）有限公司-信息流车好多旧机动车经纪(北京)有限公司信息流</v>
      </c>
      <c r="T1461" t="e">
        <f>VLOOKUP(S:S,[1]Sheet1!N:N,1,0)</f>
        <v>#N/A</v>
      </c>
    </row>
    <row r="1462" spans="1:20" x14ac:dyDescent="0.15">
      <c r="A1462">
        <v>20230426</v>
      </c>
      <c r="B1462">
        <v>39414257</v>
      </c>
      <c r="C1462" t="s">
        <v>858</v>
      </c>
      <c r="D1462" t="s">
        <v>788</v>
      </c>
      <c r="E1462" t="s">
        <v>521</v>
      </c>
      <c r="F1462" t="s">
        <v>520</v>
      </c>
      <c r="G1462" t="s">
        <v>859</v>
      </c>
      <c r="H1462" t="s">
        <v>521</v>
      </c>
      <c r="I1462">
        <v>2160193</v>
      </c>
      <c r="J1462" t="s">
        <v>862</v>
      </c>
      <c r="K1462" t="s">
        <v>521</v>
      </c>
      <c r="L1462" t="s">
        <v>861</v>
      </c>
      <c r="M1462" t="s">
        <v>723</v>
      </c>
      <c r="N1462" t="s">
        <v>813</v>
      </c>
      <c r="O1462" t="s">
        <v>24</v>
      </c>
      <c r="P1462" t="s">
        <v>19</v>
      </c>
      <c r="Q1462">
        <v>6664.85</v>
      </c>
      <c r="R1462">
        <v>6664.85</v>
      </c>
      <c r="S1462" t="str">
        <f t="shared" si="22"/>
        <v>瓜子汽车服务（天津）有限公司-信息流车好多旧机动车经纪(北京)有限公司信息流</v>
      </c>
      <c r="T1462" t="e">
        <f>VLOOKUP(S:S,[1]Sheet1!N:N,1,0)</f>
        <v>#N/A</v>
      </c>
    </row>
    <row r="1463" spans="1:20" x14ac:dyDescent="0.15">
      <c r="A1463">
        <v>20230427</v>
      </c>
      <c r="B1463">
        <v>39414257</v>
      </c>
      <c r="C1463" t="s">
        <v>858</v>
      </c>
      <c r="D1463" t="s">
        <v>788</v>
      </c>
      <c r="E1463" t="s">
        <v>521</v>
      </c>
      <c r="F1463" t="s">
        <v>520</v>
      </c>
      <c r="G1463" t="s">
        <v>859</v>
      </c>
      <c r="H1463" t="s">
        <v>521</v>
      </c>
      <c r="I1463">
        <v>2160193</v>
      </c>
      <c r="J1463" t="s">
        <v>862</v>
      </c>
      <c r="K1463" t="s">
        <v>521</v>
      </c>
      <c r="L1463" t="s">
        <v>861</v>
      </c>
      <c r="M1463" t="s">
        <v>723</v>
      </c>
      <c r="N1463" t="s">
        <v>813</v>
      </c>
      <c r="O1463" t="s">
        <v>24</v>
      </c>
      <c r="P1463" t="s">
        <v>19</v>
      </c>
      <c r="Q1463">
        <v>4790.17</v>
      </c>
      <c r="R1463">
        <v>4790.17</v>
      </c>
      <c r="S1463" t="str">
        <f t="shared" si="22"/>
        <v>瓜子汽车服务（天津）有限公司-信息流车好多旧机动车经纪(北京)有限公司信息流</v>
      </c>
      <c r="T1463" t="e">
        <f>VLOOKUP(S:S,[1]Sheet1!N:N,1,0)</f>
        <v>#N/A</v>
      </c>
    </row>
    <row r="1464" spans="1:20" x14ac:dyDescent="0.15">
      <c r="A1464">
        <v>20230428</v>
      </c>
      <c r="B1464">
        <v>39414257</v>
      </c>
      <c r="C1464" t="s">
        <v>858</v>
      </c>
      <c r="D1464" t="s">
        <v>788</v>
      </c>
      <c r="E1464" t="s">
        <v>521</v>
      </c>
      <c r="F1464" t="s">
        <v>520</v>
      </c>
      <c r="G1464" t="s">
        <v>859</v>
      </c>
      <c r="H1464" t="s">
        <v>521</v>
      </c>
      <c r="I1464">
        <v>2160193</v>
      </c>
      <c r="J1464" t="s">
        <v>862</v>
      </c>
      <c r="K1464" t="s">
        <v>521</v>
      </c>
      <c r="L1464" t="s">
        <v>861</v>
      </c>
      <c r="M1464" t="s">
        <v>723</v>
      </c>
      <c r="N1464" t="s">
        <v>813</v>
      </c>
      <c r="O1464" t="s">
        <v>24</v>
      </c>
      <c r="P1464" t="s">
        <v>19</v>
      </c>
      <c r="Q1464">
        <v>6868.93</v>
      </c>
      <c r="R1464">
        <v>6868.93</v>
      </c>
      <c r="S1464" t="str">
        <f t="shared" si="22"/>
        <v>瓜子汽车服务（天津）有限公司-信息流车好多旧机动车经纪(北京)有限公司信息流</v>
      </c>
      <c r="T1464" t="e">
        <f>VLOOKUP(S:S,[1]Sheet1!N:N,1,0)</f>
        <v>#N/A</v>
      </c>
    </row>
    <row r="1465" spans="1:20" x14ac:dyDescent="0.15">
      <c r="A1465">
        <v>20230429</v>
      </c>
      <c r="B1465">
        <v>39414257</v>
      </c>
      <c r="C1465" t="s">
        <v>858</v>
      </c>
      <c r="D1465" t="s">
        <v>788</v>
      </c>
      <c r="E1465" t="s">
        <v>521</v>
      </c>
      <c r="F1465" t="s">
        <v>520</v>
      </c>
      <c r="G1465" t="s">
        <v>859</v>
      </c>
      <c r="H1465" t="s">
        <v>521</v>
      </c>
      <c r="I1465">
        <v>2160193</v>
      </c>
      <c r="J1465" t="s">
        <v>862</v>
      </c>
      <c r="K1465" t="s">
        <v>521</v>
      </c>
      <c r="L1465" t="s">
        <v>861</v>
      </c>
      <c r="M1465" t="s">
        <v>723</v>
      </c>
      <c r="N1465" t="s">
        <v>813</v>
      </c>
      <c r="O1465" t="s">
        <v>24</v>
      </c>
      <c r="P1465" t="s">
        <v>19</v>
      </c>
      <c r="Q1465">
        <v>8617.11</v>
      </c>
      <c r="R1465">
        <v>8617.11</v>
      </c>
      <c r="S1465" t="str">
        <f t="shared" si="22"/>
        <v>瓜子汽车服务（天津）有限公司-信息流车好多旧机动车经纪(北京)有限公司信息流</v>
      </c>
      <c r="T1465" t="e">
        <f>VLOOKUP(S:S,[1]Sheet1!N:N,1,0)</f>
        <v>#N/A</v>
      </c>
    </row>
    <row r="1466" spans="1:20" x14ac:dyDescent="0.15">
      <c r="A1466">
        <v>20230430</v>
      </c>
      <c r="B1466">
        <v>39414257</v>
      </c>
      <c r="C1466" t="s">
        <v>858</v>
      </c>
      <c r="D1466" t="s">
        <v>788</v>
      </c>
      <c r="E1466" t="s">
        <v>521</v>
      </c>
      <c r="F1466" t="s">
        <v>520</v>
      </c>
      <c r="G1466" t="s">
        <v>859</v>
      </c>
      <c r="H1466" t="s">
        <v>521</v>
      </c>
      <c r="I1466">
        <v>2160193</v>
      </c>
      <c r="J1466" t="s">
        <v>862</v>
      </c>
      <c r="K1466" t="s">
        <v>521</v>
      </c>
      <c r="L1466" t="s">
        <v>861</v>
      </c>
      <c r="M1466" t="s">
        <v>723</v>
      </c>
      <c r="N1466" t="s">
        <v>813</v>
      </c>
      <c r="O1466" t="s">
        <v>24</v>
      </c>
      <c r="P1466" t="s">
        <v>19</v>
      </c>
      <c r="Q1466">
        <v>9417.76</v>
      </c>
      <c r="R1466">
        <v>9417.76</v>
      </c>
      <c r="S1466" t="str">
        <f t="shared" si="22"/>
        <v>瓜子汽车服务（天津）有限公司-信息流车好多旧机动车经纪(北京)有限公司信息流</v>
      </c>
      <c r="T1466" t="e">
        <f>VLOOKUP(S:S,[1]Sheet1!N:N,1,0)</f>
        <v>#N/A</v>
      </c>
    </row>
    <row r="1467" spans="1:20" x14ac:dyDescent="0.15">
      <c r="A1467">
        <v>20230401</v>
      </c>
      <c r="B1467">
        <v>39609516</v>
      </c>
      <c r="C1467" t="s">
        <v>863</v>
      </c>
      <c r="D1467" t="s">
        <v>732</v>
      </c>
      <c r="E1467" t="s">
        <v>498</v>
      </c>
      <c r="F1467" t="s">
        <v>497</v>
      </c>
      <c r="G1467" t="s">
        <v>810</v>
      </c>
      <c r="H1467" t="s">
        <v>498</v>
      </c>
      <c r="I1467">
        <v>2118165</v>
      </c>
      <c r="J1467" t="s">
        <v>821</v>
      </c>
      <c r="K1467" t="s">
        <v>498</v>
      </c>
      <c r="L1467" t="s">
        <v>812</v>
      </c>
      <c r="M1467" t="s">
        <v>723</v>
      </c>
      <c r="N1467" t="s">
        <v>724</v>
      </c>
      <c r="O1467" t="s">
        <v>56</v>
      </c>
      <c r="P1467" t="s">
        <v>725</v>
      </c>
      <c r="Q1467">
        <v>4399.8900000000003</v>
      </c>
      <c r="R1467">
        <v>4399.8900000000003</v>
      </c>
      <c r="S1467" t="str">
        <f t="shared" si="22"/>
        <v>薯一薯二文化传媒（上海）有限公司行吟信息科技(上海)有限公司CPC</v>
      </c>
      <c r="T1467" t="e">
        <f>VLOOKUP(S:S,[1]Sheet1!N:N,1,0)</f>
        <v>#N/A</v>
      </c>
    </row>
    <row r="1468" spans="1:20" x14ac:dyDescent="0.15">
      <c r="A1468">
        <v>20230402</v>
      </c>
      <c r="B1468">
        <v>39609516</v>
      </c>
      <c r="C1468" t="s">
        <v>863</v>
      </c>
      <c r="D1468" t="s">
        <v>732</v>
      </c>
      <c r="E1468" t="s">
        <v>498</v>
      </c>
      <c r="F1468" t="s">
        <v>497</v>
      </c>
      <c r="G1468" t="s">
        <v>810</v>
      </c>
      <c r="H1468" t="s">
        <v>498</v>
      </c>
      <c r="I1468">
        <v>2118165</v>
      </c>
      <c r="J1468" t="s">
        <v>821</v>
      </c>
      <c r="K1468" t="s">
        <v>498</v>
      </c>
      <c r="L1468" t="s">
        <v>812</v>
      </c>
      <c r="M1468" t="s">
        <v>723</v>
      </c>
      <c r="N1468" t="s">
        <v>724</v>
      </c>
      <c r="O1468" t="s">
        <v>56</v>
      </c>
      <c r="P1468" t="s">
        <v>725</v>
      </c>
      <c r="Q1468">
        <v>3896.4</v>
      </c>
      <c r="R1468">
        <v>3896.4</v>
      </c>
      <c r="S1468" t="str">
        <f t="shared" si="22"/>
        <v>薯一薯二文化传媒（上海）有限公司行吟信息科技(上海)有限公司CPC</v>
      </c>
      <c r="T1468" t="e">
        <f>VLOOKUP(S:S,[1]Sheet1!N:N,1,0)</f>
        <v>#N/A</v>
      </c>
    </row>
    <row r="1469" spans="1:20" x14ac:dyDescent="0.15">
      <c r="A1469">
        <v>20230403</v>
      </c>
      <c r="B1469">
        <v>39609516</v>
      </c>
      <c r="C1469" t="s">
        <v>863</v>
      </c>
      <c r="D1469" t="s">
        <v>732</v>
      </c>
      <c r="E1469" t="s">
        <v>498</v>
      </c>
      <c r="F1469" t="s">
        <v>497</v>
      </c>
      <c r="G1469" t="s">
        <v>810</v>
      </c>
      <c r="H1469" t="s">
        <v>498</v>
      </c>
      <c r="I1469">
        <v>2118165</v>
      </c>
      <c r="J1469" t="s">
        <v>821</v>
      </c>
      <c r="K1469" t="s">
        <v>498</v>
      </c>
      <c r="L1469" t="s">
        <v>812</v>
      </c>
      <c r="M1469" t="s">
        <v>723</v>
      </c>
      <c r="N1469" t="s">
        <v>724</v>
      </c>
      <c r="O1469" t="s">
        <v>56</v>
      </c>
      <c r="P1469" t="s">
        <v>725</v>
      </c>
      <c r="Q1469">
        <v>7120.13</v>
      </c>
      <c r="R1469">
        <v>7120.13</v>
      </c>
      <c r="S1469" t="str">
        <f t="shared" si="22"/>
        <v>薯一薯二文化传媒（上海）有限公司行吟信息科技(上海)有限公司CPC</v>
      </c>
      <c r="T1469" t="e">
        <f>VLOOKUP(S:S,[1]Sheet1!N:N,1,0)</f>
        <v>#N/A</v>
      </c>
    </row>
    <row r="1470" spans="1:20" x14ac:dyDescent="0.15">
      <c r="A1470">
        <v>20230404</v>
      </c>
      <c r="B1470">
        <v>39609516</v>
      </c>
      <c r="C1470" t="s">
        <v>863</v>
      </c>
      <c r="D1470" t="s">
        <v>732</v>
      </c>
      <c r="E1470" t="s">
        <v>498</v>
      </c>
      <c r="F1470" t="s">
        <v>497</v>
      </c>
      <c r="G1470" t="s">
        <v>810</v>
      </c>
      <c r="H1470" t="s">
        <v>498</v>
      </c>
      <c r="I1470">
        <v>2118165</v>
      </c>
      <c r="J1470" t="s">
        <v>821</v>
      </c>
      <c r="K1470" t="s">
        <v>498</v>
      </c>
      <c r="L1470" t="s">
        <v>812</v>
      </c>
      <c r="M1470" t="s">
        <v>723</v>
      </c>
      <c r="N1470" t="s">
        <v>724</v>
      </c>
      <c r="O1470" t="s">
        <v>56</v>
      </c>
      <c r="P1470" t="s">
        <v>725</v>
      </c>
      <c r="Q1470">
        <v>6035.9</v>
      </c>
      <c r="R1470">
        <v>6035.9</v>
      </c>
      <c r="S1470" t="str">
        <f t="shared" si="22"/>
        <v>薯一薯二文化传媒（上海）有限公司行吟信息科技(上海)有限公司CPC</v>
      </c>
      <c r="T1470" t="e">
        <f>VLOOKUP(S:S,[1]Sheet1!N:N,1,0)</f>
        <v>#N/A</v>
      </c>
    </row>
    <row r="1471" spans="1:20" x14ac:dyDescent="0.15">
      <c r="A1471">
        <v>20230405</v>
      </c>
      <c r="B1471">
        <v>39609516</v>
      </c>
      <c r="C1471" t="s">
        <v>863</v>
      </c>
      <c r="D1471" t="s">
        <v>732</v>
      </c>
      <c r="E1471" t="s">
        <v>498</v>
      </c>
      <c r="F1471" t="s">
        <v>497</v>
      </c>
      <c r="G1471" t="s">
        <v>810</v>
      </c>
      <c r="H1471" t="s">
        <v>498</v>
      </c>
      <c r="I1471">
        <v>2118165</v>
      </c>
      <c r="J1471" t="s">
        <v>821</v>
      </c>
      <c r="K1471" t="s">
        <v>498</v>
      </c>
      <c r="L1471" t="s">
        <v>812</v>
      </c>
      <c r="M1471" t="s">
        <v>723</v>
      </c>
      <c r="N1471" t="s">
        <v>724</v>
      </c>
      <c r="O1471" t="s">
        <v>56</v>
      </c>
      <c r="P1471" t="s">
        <v>725</v>
      </c>
      <c r="Q1471">
        <v>3055.22</v>
      </c>
      <c r="R1471">
        <v>3055.22</v>
      </c>
      <c r="S1471" t="str">
        <f t="shared" si="22"/>
        <v>薯一薯二文化传媒（上海）有限公司行吟信息科技(上海)有限公司CPC</v>
      </c>
      <c r="T1471" t="e">
        <f>VLOOKUP(S:S,[1]Sheet1!N:N,1,0)</f>
        <v>#N/A</v>
      </c>
    </row>
    <row r="1472" spans="1:20" x14ac:dyDescent="0.15">
      <c r="A1472">
        <v>20230406</v>
      </c>
      <c r="B1472">
        <v>39609516</v>
      </c>
      <c r="C1472" t="s">
        <v>863</v>
      </c>
      <c r="D1472" t="s">
        <v>732</v>
      </c>
      <c r="E1472" t="s">
        <v>498</v>
      </c>
      <c r="F1472" t="s">
        <v>497</v>
      </c>
      <c r="G1472" t="s">
        <v>810</v>
      </c>
      <c r="H1472" t="s">
        <v>498</v>
      </c>
      <c r="I1472">
        <v>2118165</v>
      </c>
      <c r="J1472" t="s">
        <v>821</v>
      </c>
      <c r="K1472" t="s">
        <v>498</v>
      </c>
      <c r="L1472" t="s">
        <v>812</v>
      </c>
      <c r="M1472" t="s">
        <v>723</v>
      </c>
      <c r="N1472" t="s">
        <v>724</v>
      </c>
      <c r="O1472" t="s">
        <v>56</v>
      </c>
      <c r="P1472" t="s">
        <v>725</v>
      </c>
      <c r="Q1472">
        <v>5737.89</v>
      </c>
      <c r="R1472">
        <v>5737.89</v>
      </c>
      <c r="S1472" t="str">
        <f t="shared" si="22"/>
        <v>薯一薯二文化传媒（上海）有限公司行吟信息科技(上海)有限公司CPC</v>
      </c>
      <c r="T1472" t="e">
        <f>VLOOKUP(S:S,[1]Sheet1!N:N,1,0)</f>
        <v>#N/A</v>
      </c>
    </row>
    <row r="1473" spans="1:20" x14ac:dyDescent="0.15">
      <c r="A1473">
        <v>20230407</v>
      </c>
      <c r="B1473">
        <v>39609516</v>
      </c>
      <c r="C1473" t="s">
        <v>863</v>
      </c>
      <c r="D1473" t="s">
        <v>732</v>
      </c>
      <c r="E1473" t="s">
        <v>498</v>
      </c>
      <c r="F1473" t="s">
        <v>497</v>
      </c>
      <c r="G1473" t="s">
        <v>810</v>
      </c>
      <c r="H1473" t="s">
        <v>498</v>
      </c>
      <c r="I1473">
        <v>2118165</v>
      </c>
      <c r="J1473" t="s">
        <v>821</v>
      </c>
      <c r="K1473" t="s">
        <v>498</v>
      </c>
      <c r="L1473" t="s">
        <v>812</v>
      </c>
      <c r="M1473" t="s">
        <v>723</v>
      </c>
      <c r="N1473" t="s">
        <v>724</v>
      </c>
      <c r="O1473" t="s">
        <v>56</v>
      </c>
      <c r="P1473" t="s">
        <v>725</v>
      </c>
      <c r="Q1473">
        <v>4801.78</v>
      </c>
      <c r="R1473">
        <v>4801.78</v>
      </c>
      <c r="S1473" t="str">
        <f t="shared" si="22"/>
        <v>薯一薯二文化传媒（上海）有限公司行吟信息科技(上海)有限公司CPC</v>
      </c>
      <c r="T1473" t="e">
        <f>VLOOKUP(S:S,[1]Sheet1!N:N,1,0)</f>
        <v>#N/A</v>
      </c>
    </row>
    <row r="1474" spans="1:20" x14ac:dyDescent="0.15">
      <c r="A1474">
        <v>20230408</v>
      </c>
      <c r="B1474">
        <v>39609516</v>
      </c>
      <c r="C1474" t="s">
        <v>863</v>
      </c>
      <c r="D1474" t="s">
        <v>732</v>
      </c>
      <c r="E1474" t="s">
        <v>498</v>
      </c>
      <c r="F1474" t="s">
        <v>497</v>
      </c>
      <c r="G1474" t="s">
        <v>810</v>
      </c>
      <c r="H1474" t="s">
        <v>498</v>
      </c>
      <c r="I1474">
        <v>2118165</v>
      </c>
      <c r="J1474" t="s">
        <v>821</v>
      </c>
      <c r="K1474" t="s">
        <v>498</v>
      </c>
      <c r="L1474" t="s">
        <v>812</v>
      </c>
      <c r="M1474" t="s">
        <v>723</v>
      </c>
      <c r="N1474" t="s">
        <v>724</v>
      </c>
      <c r="O1474" t="s">
        <v>56</v>
      </c>
      <c r="P1474" t="s">
        <v>725</v>
      </c>
      <c r="Q1474">
        <v>5097.05</v>
      </c>
      <c r="R1474">
        <v>5097.05</v>
      </c>
      <c r="S1474" t="str">
        <f t="shared" si="22"/>
        <v>薯一薯二文化传媒（上海）有限公司行吟信息科技(上海)有限公司CPC</v>
      </c>
      <c r="T1474" t="e">
        <f>VLOOKUP(S:S,[1]Sheet1!N:N,1,0)</f>
        <v>#N/A</v>
      </c>
    </row>
    <row r="1475" spans="1:20" x14ac:dyDescent="0.15">
      <c r="A1475">
        <v>20230409</v>
      </c>
      <c r="B1475">
        <v>39609516</v>
      </c>
      <c r="C1475" t="s">
        <v>863</v>
      </c>
      <c r="D1475" t="s">
        <v>732</v>
      </c>
      <c r="E1475" t="s">
        <v>498</v>
      </c>
      <c r="F1475" t="s">
        <v>497</v>
      </c>
      <c r="G1475" t="s">
        <v>810</v>
      </c>
      <c r="H1475" t="s">
        <v>498</v>
      </c>
      <c r="I1475">
        <v>2118165</v>
      </c>
      <c r="J1475" t="s">
        <v>821</v>
      </c>
      <c r="K1475" t="s">
        <v>498</v>
      </c>
      <c r="L1475" t="s">
        <v>812</v>
      </c>
      <c r="M1475" t="s">
        <v>723</v>
      </c>
      <c r="N1475" t="s">
        <v>724</v>
      </c>
      <c r="O1475" t="s">
        <v>56</v>
      </c>
      <c r="P1475" t="s">
        <v>725</v>
      </c>
      <c r="Q1475">
        <v>5892.55</v>
      </c>
      <c r="R1475">
        <v>5892.55</v>
      </c>
      <c r="S1475" t="str">
        <f t="shared" ref="S1475:S1538" si="23">F1475&amp;K1475&amp;O1475</f>
        <v>薯一薯二文化传媒（上海）有限公司行吟信息科技(上海)有限公司CPC</v>
      </c>
      <c r="T1475" t="e">
        <f>VLOOKUP(S:S,[1]Sheet1!N:N,1,0)</f>
        <v>#N/A</v>
      </c>
    </row>
    <row r="1476" spans="1:20" x14ac:dyDescent="0.15">
      <c r="A1476">
        <v>20230410</v>
      </c>
      <c r="B1476">
        <v>39609516</v>
      </c>
      <c r="C1476" t="s">
        <v>863</v>
      </c>
      <c r="D1476" t="s">
        <v>732</v>
      </c>
      <c r="E1476" t="s">
        <v>498</v>
      </c>
      <c r="F1476" t="s">
        <v>497</v>
      </c>
      <c r="G1476" t="s">
        <v>810</v>
      </c>
      <c r="H1476" t="s">
        <v>498</v>
      </c>
      <c r="I1476">
        <v>2118165</v>
      </c>
      <c r="J1476" t="s">
        <v>821</v>
      </c>
      <c r="K1476" t="s">
        <v>498</v>
      </c>
      <c r="L1476" t="s">
        <v>812</v>
      </c>
      <c r="M1476" t="s">
        <v>723</v>
      </c>
      <c r="N1476" t="s">
        <v>724</v>
      </c>
      <c r="O1476" t="s">
        <v>56</v>
      </c>
      <c r="P1476" t="s">
        <v>725</v>
      </c>
      <c r="Q1476">
        <v>7357.02</v>
      </c>
      <c r="R1476">
        <v>7357.02</v>
      </c>
      <c r="S1476" t="str">
        <f t="shared" si="23"/>
        <v>薯一薯二文化传媒（上海）有限公司行吟信息科技(上海)有限公司CPC</v>
      </c>
      <c r="T1476" t="e">
        <f>VLOOKUP(S:S,[1]Sheet1!N:N,1,0)</f>
        <v>#N/A</v>
      </c>
    </row>
    <row r="1477" spans="1:20" x14ac:dyDescent="0.15">
      <c r="A1477">
        <v>20230411</v>
      </c>
      <c r="B1477">
        <v>39609516</v>
      </c>
      <c r="C1477" t="s">
        <v>863</v>
      </c>
      <c r="D1477" t="s">
        <v>732</v>
      </c>
      <c r="E1477" t="s">
        <v>498</v>
      </c>
      <c r="F1477" t="s">
        <v>497</v>
      </c>
      <c r="G1477" t="s">
        <v>810</v>
      </c>
      <c r="H1477" t="s">
        <v>498</v>
      </c>
      <c r="I1477">
        <v>2118165</v>
      </c>
      <c r="J1477" t="s">
        <v>821</v>
      </c>
      <c r="K1477" t="s">
        <v>498</v>
      </c>
      <c r="L1477" t="s">
        <v>812</v>
      </c>
      <c r="M1477" t="s">
        <v>723</v>
      </c>
      <c r="N1477" t="s">
        <v>724</v>
      </c>
      <c r="O1477" t="s">
        <v>56</v>
      </c>
      <c r="P1477" t="s">
        <v>725</v>
      </c>
      <c r="Q1477">
        <v>7679.97</v>
      </c>
      <c r="R1477">
        <v>7679.97</v>
      </c>
      <c r="S1477" t="str">
        <f t="shared" si="23"/>
        <v>薯一薯二文化传媒（上海）有限公司行吟信息科技(上海)有限公司CPC</v>
      </c>
      <c r="T1477" t="e">
        <f>VLOOKUP(S:S,[1]Sheet1!N:N,1,0)</f>
        <v>#N/A</v>
      </c>
    </row>
    <row r="1478" spans="1:20" x14ac:dyDescent="0.15">
      <c r="A1478">
        <v>20230412</v>
      </c>
      <c r="B1478">
        <v>39609516</v>
      </c>
      <c r="C1478" t="s">
        <v>863</v>
      </c>
      <c r="D1478" t="s">
        <v>732</v>
      </c>
      <c r="E1478" t="s">
        <v>498</v>
      </c>
      <c r="F1478" t="s">
        <v>497</v>
      </c>
      <c r="G1478" t="s">
        <v>810</v>
      </c>
      <c r="H1478" t="s">
        <v>498</v>
      </c>
      <c r="I1478">
        <v>2118165</v>
      </c>
      <c r="J1478" t="s">
        <v>821</v>
      </c>
      <c r="K1478" t="s">
        <v>498</v>
      </c>
      <c r="L1478" t="s">
        <v>812</v>
      </c>
      <c r="M1478" t="s">
        <v>723</v>
      </c>
      <c r="N1478" t="s">
        <v>724</v>
      </c>
      <c r="O1478" t="s">
        <v>56</v>
      </c>
      <c r="P1478" t="s">
        <v>725</v>
      </c>
      <c r="Q1478">
        <v>5827.87</v>
      </c>
      <c r="R1478">
        <v>5827.87</v>
      </c>
      <c r="S1478" t="str">
        <f t="shared" si="23"/>
        <v>薯一薯二文化传媒（上海）有限公司行吟信息科技(上海)有限公司CPC</v>
      </c>
      <c r="T1478" t="e">
        <f>VLOOKUP(S:S,[1]Sheet1!N:N,1,0)</f>
        <v>#N/A</v>
      </c>
    </row>
    <row r="1479" spans="1:20" x14ac:dyDescent="0.15">
      <c r="A1479">
        <v>20230413</v>
      </c>
      <c r="B1479">
        <v>39609516</v>
      </c>
      <c r="C1479" t="s">
        <v>863</v>
      </c>
      <c r="D1479" t="s">
        <v>732</v>
      </c>
      <c r="E1479" t="s">
        <v>498</v>
      </c>
      <c r="F1479" t="s">
        <v>497</v>
      </c>
      <c r="G1479" t="s">
        <v>810</v>
      </c>
      <c r="H1479" t="s">
        <v>498</v>
      </c>
      <c r="I1479">
        <v>2118165</v>
      </c>
      <c r="J1479" t="s">
        <v>821</v>
      </c>
      <c r="K1479" t="s">
        <v>498</v>
      </c>
      <c r="L1479" t="s">
        <v>812</v>
      </c>
      <c r="M1479" t="s">
        <v>723</v>
      </c>
      <c r="N1479" t="s">
        <v>724</v>
      </c>
      <c r="O1479" t="s">
        <v>56</v>
      </c>
      <c r="P1479" t="s">
        <v>725</v>
      </c>
      <c r="Q1479">
        <v>6094.8</v>
      </c>
      <c r="R1479">
        <v>6094.8</v>
      </c>
      <c r="S1479" t="str">
        <f t="shared" si="23"/>
        <v>薯一薯二文化传媒（上海）有限公司行吟信息科技(上海)有限公司CPC</v>
      </c>
      <c r="T1479" t="e">
        <f>VLOOKUP(S:S,[1]Sheet1!N:N,1,0)</f>
        <v>#N/A</v>
      </c>
    </row>
    <row r="1480" spans="1:20" x14ac:dyDescent="0.15">
      <c r="A1480">
        <v>20230414</v>
      </c>
      <c r="B1480">
        <v>39609516</v>
      </c>
      <c r="C1480" t="s">
        <v>863</v>
      </c>
      <c r="D1480" t="s">
        <v>732</v>
      </c>
      <c r="E1480" t="s">
        <v>498</v>
      </c>
      <c r="F1480" t="s">
        <v>497</v>
      </c>
      <c r="G1480" t="s">
        <v>810</v>
      </c>
      <c r="H1480" t="s">
        <v>498</v>
      </c>
      <c r="I1480">
        <v>2118165</v>
      </c>
      <c r="J1480" t="s">
        <v>821</v>
      </c>
      <c r="K1480" t="s">
        <v>498</v>
      </c>
      <c r="L1480" t="s">
        <v>812</v>
      </c>
      <c r="M1480" t="s">
        <v>723</v>
      </c>
      <c r="N1480" t="s">
        <v>724</v>
      </c>
      <c r="O1480" t="s">
        <v>56</v>
      </c>
      <c r="P1480" t="s">
        <v>725</v>
      </c>
      <c r="Q1480">
        <v>4369.75</v>
      </c>
      <c r="R1480">
        <v>4369.75</v>
      </c>
      <c r="S1480" t="str">
        <f t="shared" si="23"/>
        <v>薯一薯二文化传媒（上海）有限公司行吟信息科技(上海)有限公司CPC</v>
      </c>
      <c r="T1480" t="e">
        <f>VLOOKUP(S:S,[1]Sheet1!N:N,1,0)</f>
        <v>#N/A</v>
      </c>
    </row>
    <row r="1481" spans="1:20" x14ac:dyDescent="0.15">
      <c r="A1481">
        <v>20230415</v>
      </c>
      <c r="B1481">
        <v>39609516</v>
      </c>
      <c r="C1481" t="s">
        <v>863</v>
      </c>
      <c r="D1481" t="s">
        <v>732</v>
      </c>
      <c r="E1481" t="s">
        <v>498</v>
      </c>
      <c r="F1481" t="s">
        <v>497</v>
      </c>
      <c r="G1481" t="s">
        <v>810</v>
      </c>
      <c r="H1481" t="s">
        <v>498</v>
      </c>
      <c r="I1481">
        <v>2118165</v>
      </c>
      <c r="J1481" t="s">
        <v>821</v>
      </c>
      <c r="K1481" t="s">
        <v>498</v>
      </c>
      <c r="L1481" t="s">
        <v>812</v>
      </c>
      <c r="M1481" t="s">
        <v>723</v>
      </c>
      <c r="N1481" t="s">
        <v>724</v>
      </c>
      <c r="O1481" t="s">
        <v>56</v>
      </c>
      <c r="P1481" t="s">
        <v>725</v>
      </c>
      <c r="Q1481">
        <v>3046.75</v>
      </c>
      <c r="R1481">
        <v>3046.75</v>
      </c>
      <c r="S1481" t="str">
        <f t="shared" si="23"/>
        <v>薯一薯二文化传媒（上海）有限公司行吟信息科技(上海)有限公司CPC</v>
      </c>
      <c r="T1481" t="e">
        <f>VLOOKUP(S:S,[1]Sheet1!N:N,1,0)</f>
        <v>#N/A</v>
      </c>
    </row>
    <row r="1482" spans="1:20" x14ac:dyDescent="0.15">
      <c r="A1482">
        <v>20230416</v>
      </c>
      <c r="B1482">
        <v>39609516</v>
      </c>
      <c r="C1482" t="s">
        <v>863</v>
      </c>
      <c r="D1482" t="s">
        <v>732</v>
      </c>
      <c r="E1482" t="s">
        <v>498</v>
      </c>
      <c r="F1482" t="s">
        <v>497</v>
      </c>
      <c r="G1482" t="s">
        <v>810</v>
      </c>
      <c r="H1482" t="s">
        <v>498</v>
      </c>
      <c r="I1482">
        <v>2118165</v>
      </c>
      <c r="J1482" t="s">
        <v>821</v>
      </c>
      <c r="K1482" t="s">
        <v>498</v>
      </c>
      <c r="L1482" t="s">
        <v>812</v>
      </c>
      <c r="M1482" t="s">
        <v>723</v>
      </c>
      <c r="N1482" t="s">
        <v>724</v>
      </c>
      <c r="O1482" t="s">
        <v>56</v>
      </c>
      <c r="P1482" t="s">
        <v>725</v>
      </c>
      <c r="Q1482">
        <v>2738.74</v>
      </c>
      <c r="R1482">
        <v>2738.74</v>
      </c>
      <c r="S1482" t="str">
        <f t="shared" si="23"/>
        <v>薯一薯二文化传媒（上海）有限公司行吟信息科技(上海)有限公司CPC</v>
      </c>
      <c r="T1482" t="e">
        <f>VLOOKUP(S:S,[1]Sheet1!N:N,1,0)</f>
        <v>#N/A</v>
      </c>
    </row>
    <row r="1483" spans="1:20" x14ac:dyDescent="0.15">
      <c r="A1483">
        <v>20230417</v>
      </c>
      <c r="B1483">
        <v>39609516</v>
      </c>
      <c r="C1483" t="s">
        <v>863</v>
      </c>
      <c r="D1483" t="s">
        <v>732</v>
      </c>
      <c r="E1483" t="s">
        <v>498</v>
      </c>
      <c r="F1483" t="s">
        <v>497</v>
      </c>
      <c r="G1483" t="s">
        <v>810</v>
      </c>
      <c r="H1483" t="s">
        <v>498</v>
      </c>
      <c r="I1483">
        <v>2118165</v>
      </c>
      <c r="J1483" t="s">
        <v>821</v>
      </c>
      <c r="K1483" t="s">
        <v>498</v>
      </c>
      <c r="L1483" t="s">
        <v>812</v>
      </c>
      <c r="M1483" t="s">
        <v>723</v>
      </c>
      <c r="N1483" t="s">
        <v>724</v>
      </c>
      <c r="O1483" t="s">
        <v>56</v>
      </c>
      <c r="P1483" t="s">
        <v>725</v>
      </c>
      <c r="Q1483">
        <v>4323.28</v>
      </c>
      <c r="R1483">
        <v>4323.28</v>
      </c>
      <c r="S1483" t="str">
        <f t="shared" si="23"/>
        <v>薯一薯二文化传媒（上海）有限公司行吟信息科技(上海)有限公司CPC</v>
      </c>
      <c r="T1483" t="e">
        <f>VLOOKUP(S:S,[1]Sheet1!N:N,1,0)</f>
        <v>#N/A</v>
      </c>
    </row>
    <row r="1484" spans="1:20" x14ac:dyDescent="0.15">
      <c r="A1484">
        <v>20230418</v>
      </c>
      <c r="B1484">
        <v>39609516</v>
      </c>
      <c r="C1484" t="s">
        <v>863</v>
      </c>
      <c r="D1484" t="s">
        <v>732</v>
      </c>
      <c r="E1484" t="s">
        <v>498</v>
      </c>
      <c r="F1484" t="s">
        <v>497</v>
      </c>
      <c r="G1484" t="s">
        <v>810</v>
      </c>
      <c r="H1484" t="s">
        <v>498</v>
      </c>
      <c r="I1484">
        <v>2118165</v>
      </c>
      <c r="J1484" t="s">
        <v>821</v>
      </c>
      <c r="K1484" t="s">
        <v>498</v>
      </c>
      <c r="L1484" t="s">
        <v>812</v>
      </c>
      <c r="M1484" t="s">
        <v>723</v>
      </c>
      <c r="N1484" t="s">
        <v>724</v>
      </c>
      <c r="O1484" t="s">
        <v>56</v>
      </c>
      <c r="P1484" t="s">
        <v>725</v>
      </c>
      <c r="Q1484">
        <v>4216.12</v>
      </c>
      <c r="R1484">
        <v>4216.12</v>
      </c>
      <c r="S1484" t="str">
        <f t="shared" si="23"/>
        <v>薯一薯二文化传媒（上海）有限公司行吟信息科技(上海)有限公司CPC</v>
      </c>
      <c r="T1484" t="e">
        <f>VLOOKUP(S:S,[1]Sheet1!N:N,1,0)</f>
        <v>#N/A</v>
      </c>
    </row>
    <row r="1485" spans="1:20" x14ac:dyDescent="0.15">
      <c r="A1485">
        <v>20230419</v>
      </c>
      <c r="B1485">
        <v>39609516</v>
      </c>
      <c r="C1485" t="s">
        <v>863</v>
      </c>
      <c r="D1485" t="s">
        <v>732</v>
      </c>
      <c r="E1485" t="s">
        <v>498</v>
      </c>
      <c r="F1485" t="s">
        <v>497</v>
      </c>
      <c r="G1485" t="s">
        <v>810</v>
      </c>
      <c r="H1485" t="s">
        <v>498</v>
      </c>
      <c r="I1485">
        <v>2118165</v>
      </c>
      <c r="J1485" t="s">
        <v>821</v>
      </c>
      <c r="K1485" t="s">
        <v>498</v>
      </c>
      <c r="L1485" t="s">
        <v>812</v>
      </c>
      <c r="M1485" t="s">
        <v>723</v>
      </c>
      <c r="N1485" t="s">
        <v>724</v>
      </c>
      <c r="O1485" t="s">
        <v>56</v>
      </c>
      <c r="P1485" t="s">
        <v>725</v>
      </c>
      <c r="Q1485">
        <v>3151.43</v>
      </c>
      <c r="R1485">
        <v>3151.43</v>
      </c>
      <c r="S1485" t="str">
        <f t="shared" si="23"/>
        <v>薯一薯二文化传媒（上海）有限公司行吟信息科技(上海)有限公司CPC</v>
      </c>
      <c r="T1485" t="e">
        <f>VLOOKUP(S:S,[1]Sheet1!N:N,1,0)</f>
        <v>#N/A</v>
      </c>
    </row>
    <row r="1486" spans="1:20" x14ac:dyDescent="0.15">
      <c r="A1486">
        <v>20230420</v>
      </c>
      <c r="B1486">
        <v>39609516</v>
      </c>
      <c r="C1486" t="s">
        <v>863</v>
      </c>
      <c r="D1486" t="s">
        <v>732</v>
      </c>
      <c r="E1486" t="s">
        <v>498</v>
      </c>
      <c r="F1486" t="s">
        <v>497</v>
      </c>
      <c r="G1486" t="s">
        <v>810</v>
      </c>
      <c r="H1486" t="s">
        <v>498</v>
      </c>
      <c r="I1486">
        <v>2118165</v>
      </c>
      <c r="J1486" t="s">
        <v>821</v>
      </c>
      <c r="K1486" t="s">
        <v>498</v>
      </c>
      <c r="L1486" t="s">
        <v>812</v>
      </c>
      <c r="M1486" t="s">
        <v>723</v>
      </c>
      <c r="N1486" t="s">
        <v>724</v>
      </c>
      <c r="O1486" t="s">
        <v>56</v>
      </c>
      <c r="P1486" t="s">
        <v>725</v>
      </c>
      <c r="Q1486">
        <v>1781.64</v>
      </c>
      <c r="R1486">
        <v>1781.64</v>
      </c>
      <c r="S1486" t="str">
        <f t="shared" si="23"/>
        <v>薯一薯二文化传媒（上海）有限公司行吟信息科技(上海)有限公司CPC</v>
      </c>
      <c r="T1486" t="e">
        <f>VLOOKUP(S:S,[1]Sheet1!N:N,1,0)</f>
        <v>#N/A</v>
      </c>
    </row>
    <row r="1487" spans="1:20" x14ac:dyDescent="0.15">
      <c r="A1487">
        <v>20230401</v>
      </c>
      <c r="B1487">
        <v>39609550</v>
      </c>
      <c r="C1487" t="s">
        <v>864</v>
      </c>
      <c r="D1487" t="s">
        <v>732</v>
      </c>
      <c r="E1487" t="s">
        <v>498</v>
      </c>
      <c r="F1487" t="s">
        <v>497</v>
      </c>
      <c r="G1487" t="s">
        <v>810</v>
      </c>
      <c r="H1487" t="s">
        <v>498</v>
      </c>
      <c r="I1487">
        <v>2118165</v>
      </c>
      <c r="J1487" t="s">
        <v>821</v>
      </c>
      <c r="K1487" t="s">
        <v>498</v>
      </c>
      <c r="L1487" t="s">
        <v>812</v>
      </c>
      <c r="M1487" t="s">
        <v>723</v>
      </c>
      <c r="N1487" t="s">
        <v>724</v>
      </c>
      <c r="O1487" t="s">
        <v>56</v>
      </c>
      <c r="P1487" t="s">
        <v>725</v>
      </c>
      <c r="Q1487">
        <v>6806.04</v>
      </c>
      <c r="R1487">
        <v>6806.04</v>
      </c>
      <c r="S1487" t="str">
        <f t="shared" si="23"/>
        <v>薯一薯二文化传媒（上海）有限公司行吟信息科技(上海)有限公司CPC</v>
      </c>
      <c r="T1487" t="e">
        <f>VLOOKUP(S:S,[1]Sheet1!N:N,1,0)</f>
        <v>#N/A</v>
      </c>
    </row>
    <row r="1488" spans="1:20" x14ac:dyDescent="0.15">
      <c r="A1488">
        <v>20230402</v>
      </c>
      <c r="B1488">
        <v>39609550</v>
      </c>
      <c r="C1488" t="s">
        <v>864</v>
      </c>
      <c r="D1488" t="s">
        <v>732</v>
      </c>
      <c r="E1488" t="s">
        <v>498</v>
      </c>
      <c r="F1488" t="s">
        <v>497</v>
      </c>
      <c r="G1488" t="s">
        <v>810</v>
      </c>
      <c r="H1488" t="s">
        <v>498</v>
      </c>
      <c r="I1488">
        <v>2118165</v>
      </c>
      <c r="J1488" t="s">
        <v>821</v>
      </c>
      <c r="K1488" t="s">
        <v>498</v>
      </c>
      <c r="L1488" t="s">
        <v>812</v>
      </c>
      <c r="M1488" t="s">
        <v>723</v>
      </c>
      <c r="N1488" t="s">
        <v>724</v>
      </c>
      <c r="O1488" t="s">
        <v>56</v>
      </c>
      <c r="P1488" t="s">
        <v>725</v>
      </c>
      <c r="Q1488">
        <v>6215.54</v>
      </c>
      <c r="R1488">
        <v>6215.54</v>
      </c>
      <c r="S1488" t="str">
        <f t="shared" si="23"/>
        <v>薯一薯二文化传媒（上海）有限公司行吟信息科技(上海)有限公司CPC</v>
      </c>
      <c r="T1488" t="e">
        <f>VLOOKUP(S:S,[1]Sheet1!N:N,1,0)</f>
        <v>#N/A</v>
      </c>
    </row>
    <row r="1489" spans="1:20" x14ac:dyDescent="0.15">
      <c r="A1489">
        <v>20230403</v>
      </c>
      <c r="B1489">
        <v>39609550</v>
      </c>
      <c r="C1489" t="s">
        <v>864</v>
      </c>
      <c r="D1489" t="s">
        <v>732</v>
      </c>
      <c r="E1489" t="s">
        <v>498</v>
      </c>
      <c r="F1489" t="s">
        <v>497</v>
      </c>
      <c r="G1489" t="s">
        <v>810</v>
      </c>
      <c r="H1489" t="s">
        <v>498</v>
      </c>
      <c r="I1489">
        <v>2118165</v>
      </c>
      <c r="J1489" t="s">
        <v>821</v>
      </c>
      <c r="K1489" t="s">
        <v>498</v>
      </c>
      <c r="L1489" t="s">
        <v>812</v>
      </c>
      <c r="M1489" t="s">
        <v>723</v>
      </c>
      <c r="N1489" t="s">
        <v>724</v>
      </c>
      <c r="O1489" t="s">
        <v>56</v>
      </c>
      <c r="P1489" t="s">
        <v>725</v>
      </c>
      <c r="Q1489">
        <v>15011.76</v>
      </c>
      <c r="R1489">
        <v>15011.76</v>
      </c>
      <c r="S1489" t="str">
        <f t="shared" si="23"/>
        <v>薯一薯二文化传媒（上海）有限公司行吟信息科技(上海)有限公司CPC</v>
      </c>
      <c r="T1489" t="e">
        <f>VLOOKUP(S:S,[1]Sheet1!N:N,1,0)</f>
        <v>#N/A</v>
      </c>
    </row>
    <row r="1490" spans="1:20" x14ac:dyDescent="0.15">
      <c r="A1490">
        <v>20230404</v>
      </c>
      <c r="B1490">
        <v>39609550</v>
      </c>
      <c r="C1490" t="s">
        <v>864</v>
      </c>
      <c r="D1490" t="s">
        <v>732</v>
      </c>
      <c r="E1490" t="s">
        <v>498</v>
      </c>
      <c r="F1490" t="s">
        <v>497</v>
      </c>
      <c r="G1490" t="s">
        <v>810</v>
      </c>
      <c r="H1490" t="s">
        <v>498</v>
      </c>
      <c r="I1490">
        <v>2118165</v>
      </c>
      <c r="J1490" t="s">
        <v>821</v>
      </c>
      <c r="K1490" t="s">
        <v>498</v>
      </c>
      <c r="L1490" t="s">
        <v>812</v>
      </c>
      <c r="M1490" t="s">
        <v>723</v>
      </c>
      <c r="N1490" t="s">
        <v>724</v>
      </c>
      <c r="O1490" t="s">
        <v>56</v>
      </c>
      <c r="P1490" t="s">
        <v>725</v>
      </c>
      <c r="Q1490">
        <v>15015.18</v>
      </c>
      <c r="R1490">
        <v>15015.18</v>
      </c>
      <c r="S1490" t="str">
        <f t="shared" si="23"/>
        <v>薯一薯二文化传媒（上海）有限公司行吟信息科技(上海)有限公司CPC</v>
      </c>
      <c r="T1490" t="e">
        <f>VLOOKUP(S:S,[1]Sheet1!N:N,1,0)</f>
        <v>#N/A</v>
      </c>
    </row>
    <row r="1491" spans="1:20" x14ac:dyDescent="0.15">
      <c r="A1491">
        <v>20230405</v>
      </c>
      <c r="B1491">
        <v>39609550</v>
      </c>
      <c r="C1491" t="s">
        <v>864</v>
      </c>
      <c r="D1491" t="s">
        <v>732</v>
      </c>
      <c r="E1491" t="s">
        <v>498</v>
      </c>
      <c r="F1491" t="s">
        <v>497</v>
      </c>
      <c r="G1491" t="s">
        <v>810</v>
      </c>
      <c r="H1491" t="s">
        <v>498</v>
      </c>
      <c r="I1491">
        <v>2118165</v>
      </c>
      <c r="J1491" t="s">
        <v>821</v>
      </c>
      <c r="K1491" t="s">
        <v>498</v>
      </c>
      <c r="L1491" t="s">
        <v>812</v>
      </c>
      <c r="M1491" t="s">
        <v>723</v>
      </c>
      <c r="N1491" t="s">
        <v>724</v>
      </c>
      <c r="O1491" t="s">
        <v>56</v>
      </c>
      <c r="P1491" t="s">
        <v>725</v>
      </c>
      <c r="Q1491">
        <v>3954.78</v>
      </c>
      <c r="R1491">
        <v>3954.78</v>
      </c>
      <c r="S1491" t="str">
        <f t="shared" si="23"/>
        <v>薯一薯二文化传媒（上海）有限公司行吟信息科技(上海)有限公司CPC</v>
      </c>
      <c r="T1491" t="e">
        <f>VLOOKUP(S:S,[1]Sheet1!N:N,1,0)</f>
        <v>#N/A</v>
      </c>
    </row>
    <row r="1492" spans="1:20" x14ac:dyDescent="0.15">
      <c r="A1492">
        <v>20230406</v>
      </c>
      <c r="B1492">
        <v>39609550</v>
      </c>
      <c r="C1492" t="s">
        <v>864</v>
      </c>
      <c r="D1492" t="s">
        <v>732</v>
      </c>
      <c r="E1492" t="s">
        <v>498</v>
      </c>
      <c r="F1492" t="s">
        <v>497</v>
      </c>
      <c r="G1492" t="s">
        <v>810</v>
      </c>
      <c r="H1492" t="s">
        <v>498</v>
      </c>
      <c r="I1492">
        <v>2118165</v>
      </c>
      <c r="J1492" t="s">
        <v>821</v>
      </c>
      <c r="K1492" t="s">
        <v>498</v>
      </c>
      <c r="L1492" t="s">
        <v>812</v>
      </c>
      <c r="M1492" t="s">
        <v>723</v>
      </c>
      <c r="N1492" t="s">
        <v>724</v>
      </c>
      <c r="O1492" t="s">
        <v>56</v>
      </c>
      <c r="P1492" t="s">
        <v>725</v>
      </c>
      <c r="Q1492">
        <v>12204.99</v>
      </c>
      <c r="R1492">
        <v>12204.99</v>
      </c>
      <c r="S1492" t="str">
        <f t="shared" si="23"/>
        <v>薯一薯二文化传媒（上海）有限公司行吟信息科技(上海)有限公司CPC</v>
      </c>
      <c r="T1492" t="e">
        <f>VLOOKUP(S:S,[1]Sheet1!N:N,1,0)</f>
        <v>#N/A</v>
      </c>
    </row>
    <row r="1493" spans="1:20" x14ac:dyDescent="0.15">
      <c r="A1493">
        <v>20230407</v>
      </c>
      <c r="B1493">
        <v>39609550</v>
      </c>
      <c r="C1493" t="s">
        <v>864</v>
      </c>
      <c r="D1493" t="s">
        <v>732</v>
      </c>
      <c r="E1493" t="s">
        <v>498</v>
      </c>
      <c r="F1493" t="s">
        <v>497</v>
      </c>
      <c r="G1493" t="s">
        <v>810</v>
      </c>
      <c r="H1493" t="s">
        <v>498</v>
      </c>
      <c r="I1493">
        <v>2118165</v>
      </c>
      <c r="J1493" t="s">
        <v>821</v>
      </c>
      <c r="K1493" t="s">
        <v>498</v>
      </c>
      <c r="L1493" t="s">
        <v>812</v>
      </c>
      <c r="M1493" t="s">
        <v>723</v>
      </c>
      <c r="N1493" t="s">
        <v>724</v>
      </c>
      <c r="O1493" t="s">
        <v>56</v>
      </c>
      <c r="P1493" t="s">
        <v>725</v>
      </c>
      <c r="Q1493">
        <v>15082</v>
      </c>
      <c r="R1493">
        <v>15082</v>
      </c>
      <c r="S1493" t="str">
        <f t="shared" si="23"/>
        <v>薯一薯二文化传媒（上海）有限公司行吟信息科技(上海)有限公司CPC</v>
      </c>
      <c r="T1493" t="e">
        <f>VLOOKUP(S:S,[1]Sheet1!N:N,1,0)</f>
        <v>#N/A</v>
      </c>
    </row>
    <row r="1494" spans="1:20" x14ac:dyDescent="0.15">
      <c r="A1494">
        <v>20230408</v>
      </c>
      <c r="B1494">
        <v>39609550</v>
      </c>
      <c r="C1494" t="s">
        <v>864</v>
      </c>
      <c r="D1494" t="s">
        <v>732</v>
      </c>
      <c r="E1494" t="s">
        <v>498</v>
      </c>
      <c r="F1494" t="s">
        <v>497</v>
      </c>
      <c r="G1494" t="s">
        <v>810</v>
      </c>
      <c r="H1494" t="s">
        <v>498</v>
      </c>
      <c r="I1494">
        <v>2118165</v>
      </c>
      <c r="J1494" t="s">
        <v>821</v>
      </c>
      <c r="K1494" t="s">
        <v>498</v>
      </c>
      <c r="L1494" t="s">
        <v>812</v>
      </c>
      <c r="M1494" t="s">
        <v>723</v>
      </c>
      <c r="N1494" t="s">
        <v>724</v>
      </c>
      <c r="O1494" t="s">
        <v>56</v>
      </c>
      <c r="P1494" t="s">
        <v>725</v>
      </c>
      <c r="Q1494">
        <v>12351.31</v>
      </c>
      <c r="R1494">
        <v>12351.31</v>
      </c>
      <c r="S1494" t="str">
        <f t="shared" si="23"/>
        <v>薯一薯二文化传媒（上海）有限公司行吟信息科技(上海)有限公司CPC</v>
      </c>
      <c r="T1494" t="e">
        <f>VLOOKUP(S:S,[1]Sheet1!N:N,1,0)</f>
        <v>#N/A</v>
      </c>
    </row>
    <row r="1495" spans="1:20" x14ac:dyDescent="0.15">
      <c r="A1495">
        <v>20230409</v>
      </c>
      <c r="B1495">
        <v>39609550</v>
      </c>
      <c r="C1495" t="s">
        <v>864</v>
      </c>
      <c r="D1495" t="s">
        <v>732</v>
      </c>
      <c r="E1495" t="s">
        <v>498</v>
      </c>
      <c r="F1495" t="s">
        <v>497</v>
      </c>
      <c r="G1495" t="s">
        <v>810</v>
      </c>
      <c r="H1495" t="s">
        <v>498</v>
      </c>
      <c r="I1495">
        <v>2118165</v>
      </c>
      <c r="J1495" t="s">
        <v>821</v>
      </c>
      <c r="K1495" t="s">
        <v>498</v>
      </c>
      <c r="L1495" t="s">
        <v>812</v>
      </c>
      <c r="M1495" t="s">
        <v>723</v>
      </c>
      <c r="N1495" t="s">
        <v>724</v>
      </c>
      <c r="O1495" t="s">
        <v>56</v>
      </c>
      <c r="P1495" t="s">
        <v>725</v>
      </c>
      <c r="Q1495">
        <v>5633.7</v>
      </c>
      <c r="R1495">
        <v>5633.7</v>
      </c>
      <c r="S1495" t="str">
        <f t="shared" si="23"/>
        <v>薯一薯二文化传媒（上海）有限公司行吟信息科技(上海)有限公司CPC</v>
      </c>
      <c r="T1495" t="e">
        <f>VLOOKUP(S:S,[1]Sheet1!N:N,1,0)</f>
        <v>#N/A</v>
      </c>
    </row>
    <row r="1496" spans="1:20" x14ac:dyDescent="0.15">
      <c r="A1496">
        <v>20230410</v>
      </c>
      <c r="B1496">
        <v>39609550</v>
      </c>
      <c r="C1496" t="s">
        <v>864</v>
      </c>
      <c r="D1496" t="s">
        <v>732</v>
      </c>
      <c r="E1496" t="s">
        <v>498</v>
      </c>
      <c r="F1496" t="s">
        <v>497</v>
      </c>
      <c r="G1496" t="s">
        <v>810</v>
      </c>
      <c r="H1496" t="s">
        <v>498</v>
      </c>
      <c r="I1496">
        <v>2118165</v>
      </c>
      <c r="J1496" t="s">
        <v>821</v>
      </c>
      <c r="K1496" t="s">
        <v>498</v>
      </c>
      <c r="L1496" t="s">
        <v>812</v>
      </c>
      <c r="M1496" t="s">
        <v>723</v>
      </c>
      <c r="N1496" t="s">
        <v>724</v>
      </c>
      <c r="O1496" t="s">
        <v>56</v>
      </c>
      <c r="P1496" t="s">
        <v>725</v>
      </c>
      <c r="Q1496">
        <v>15003.06</v>
      </c>
      <c r="R1496">
        <v>15003.06</v>
      </c>
      <c r="S1496" t="str">
        <f t="shared" si="23"/>
        <v>薯一薯二文化传媒（上海）有限公司行吟信息科技(上海)有限公司CPC</v>
      </c>
      <c r="T1496" t="e">
        <f>VLOOKUP(S:S,[1]Sheet1!N:N,1,0)</f>
        <v>#N/A</v>
      </c>
    </row>
    <row r="1497" spans="1:20" x14ac:dyDescent="0.15">
      <c r="A1497">
        <v>20230411</v>
      </c>
      <c r="B1497">
        <v>39609550</v>
      </c>
      <c r="C1497" t="s">
        <v>864</v>
      </c>
      <c r="D1497" t="s">
        <v>732</v>
      </c>
      <c r="E1497" t="s">
        <v>498</v>
      </c>
      <c r="F1497" t="s">
        <v>497</v>
      </c>
      <c r="G1497" t="s">
        <v>810</v>
      </c>
      <c r="H1497" t="s">
        <v>498</v>
      </c>
      <c r="I1497">
        <v>2118165</v>
      </c>
      <c r="J1497" t="s">
        <v>821</v>
      </c>
      <c r="K1497" t="s">
        <v>498</v>
      </c>
      <c r="L1497" t="s">
        <v>812</v>
      </c>
      <c r="M1497" t="s">
        <v>723</v>
      </c>
      <c r="N1497" t="s">
        <v>724</v>
      </c>
      <c r="O1497" t="s">
        <v>56</v>
      </c>
      <c r="P1497" t="s">
        <v>725</v>
      </c>
      <c r="Q1497">
        <v>15060.11</v>
      </c>
      <c r="R1497">
        <v>15060.11</v>
      </c>
      <c r="S1497" t="str">
        <f t="shared" si="23"/>
        <v>薯一薯二文化传媒（上海）有限公司行吟信息科技(上海)有限公司CPC</v>
      </c>
      <c r="T1497" t="e">
        <f>VLOOKUP(S:S,[1]Sheet1!N:N,1,0)</f>
        <v>#N/A</v>
      </c>
    </row>
    <row r="1498" spans="1:20" x14ac:dyDescent="0.15">
      <c r="A1498">
        <v>20230412</v>
      </c>
      <c r="B1498">
        <v>39609550</v>
      </c>
      <c r="C1498" t="s">
        <v>864</v>
      </c>
      <c r="D1498" t="s">
        <v>732</v>
      </c>
      <c r="E1498" t="s">
        <v>498</v>
      </c>
      <c r="F1498" t="s">
        <v>497</v>
      </c>
      <c r="G1498" t="s">
        <v>810</v>
      </c>
      <c r="H1498" t="s">
        <v>498</v>
      </c>
      <c r="I1498">
        <v>2118165</v>
      </c>
      <c r="J1498" t="s">
        <v>821</v>
      </c>
      <c r="K1498" t="s">
        <v>498</v>
      </c>
      <c r="L1498" t="s">
        <v>812</v>
      </c>
      <c r="M1498" t="s">
        <v>723</v>
      </c>
      <c r="N1498" t="s">
        <v>724</v>
      </c>
      <c r="O1498" t="s">
        <v>56</v>
      </c>
      <c r="P1498" t="s">
        <v>725</v>
      </c>
      <c r="Q1498">
        <v>15017.04</v>
      </c>
      <c r="R1498">
        <v>15017.04</v>
      </c>
      <c r="S1498" t="str">
        <f t="shared" si="23"/>
        <v>薯一薯二文化传媒（上海）有限公司行吟信息科技(上海)有限公司CPC</v>
      </c>
      <c r="T1498" t="e">
        <f>VLOOKUP(S:S,[1]Sheet1!N:N,1,0)</f>
        <v>#N/A</v>
      </c>
    </row>
    <row r="1499" spans="1:20" x14ac:dyDescent="0.15">
      <c r="A1499">
        <v>20230413</v>
      </c>
      <c r="B1499">
        <v>39609550</v>
      </c>
      <c r="C1499" t="s">
        <v>864</v>
      </c>
      <c r="D1499" t="s">
        <v>732</v>
      </c>
      <c r="E1499" t="s">
        <v>498</v>
      </c>
      <c r="F1499" t="s">
        <v>497</v>
      </c>
      <c r="G1499" t="s">
        <v>810</v>
      </c>
      <c r="H1499" t="s">
        <v>498</v>
      </c>
      <c r="I1499">
        <v>2118165</v>
      </c>
      <c r="J1499" t="s">
        <v>821</v>
      </c>
      <c r="K1499" t="s">
        <v>498</v>
      </c>
      <c r="L1499" t="s">
        <v>812</v>
      </c>
      <c r="M1499" t="s">
        <v>723</v>
      </c>
      <c r="N1499" t="s">
        <v>724</v>
      </c>
      <c r="O1499" t="s">
        <v>56</v>
      </c>
      <c r="P1499" t="s">
        <v>725</v>
      </c>
      <c r="Q1499">
        <v>15037.91</v>
      </c>
      <c r="R1499">
        <v>15037.91</v>
      </c>
      <c r="S1499" t="str">
        <f t="shared" si="23"/>
        <v>薯一薯二文化传媒（上海）有限公司行吟信息科技(上海)有限公司CPC</v>
      </c>
      <c r="T1499" t="e">
        <f>VLOOKUP(S:S,[1]Sheet1!N:N,1,0)</f>
        <v>#N/A</v>
      </c>
    </row>
    <row r="1500" spans="1:20" x14ac:dyDescent="0.15">
      <c r="A1500">
        <v>20230414</v>
      </c>
      <c r="B1500">
        <v>39609550</v>
      </c>
      <c r="C1500" t="s">
        <v>864</v>
      </c>
      <c r="D1500" t="s">
        <v>732</v>
      </c>
      <c r="E1500" t="s">
        <v>498</v>
      </c>
      <c r="F1500" t="s">
        <v>497</v>
      </c>
      <c r="G1500" t="s">
        <v>810</v>
      </c>
      <c r="H1500" t="s">
        <v>498</v>
      </c>
      <c r="I1500">
        <v>2118165</v>
      </c>
      <c r="J1500" t="s">
        <v>821</v>
      </c>
      <c r="K1500" t="s">
        <v>498</v>
      </c>
      <c r="L1500" t="s">
        <v>812</v>
      </c>
      <c r="M1500" t="s">
        <v>723</v>
      </c>
      <c r="N1500" t="s">
        <v>724</v>
      </c>
      <c r="O1500" t="s">
        <v>56</v>
      </c>
      <c r="P1500" t="s">
        <v>725</v>
      </c>
      <c r="Q1500">
        <v>13079.66</v>
      </c>
      <c r="R1500">
        <v>13079.66</v>
      </c>
      <c r="S1500" t="str">
        <f t="shared" si="23"/>
        <v>薯一薯二文化传媒（上海）有限公司行吟信息科技(上海)有限公司CPC</v>
      </c>
      <c r="T1500" t="e">
        <f>VLOOKUP(S:S,[1]Sheet1!N:N,1,0)</f>
        <v>#N/A</v>
      </c>
    </row>
    <row r="1501" spans="1:20" x14ac:dyDescent="0.15">
      <c r="A1501">
        <v>20230415</v>
      </c>
      <c r="B1501">
        <v>39609550</v>
      </c>
      <c r="C1501" t="s">
        <v>864</v>
      </c>
      <c r="D1501" t="s">
        <v>732</v>
      </c>
      <c r="E1501" t="s">
        <v>498</v>
      </c>
      <c r="F1501" t="s">
        <v>497</v>
      </c>
      <c r="G1501" t="s">
        <v>810</v>
      </c>
      <c r="H1501" t="s">
        <v>498</v>
      </c>
      <c r="I1501">
        <v>2118165</v>
      </c>
      <c r="J1501" t="s">
        <v>821</v>
      </c>
      <c r="K1501" t="s">
        <v>498</v>
      </c>
      <c r="L1501" t="s">
        <v>812</v>
      </c>
      <c r="M1501" t="s">
        <v>723</v>
      </c>
      <c r="N1501" t="s">
        <v>724</v>
      </c>
      <c r="O1501" t="s">
        <v>56</v>
      </c>
      <c r="P1501" t="s">
        <v>725</v>
      </c>
      <c r="Q1501">
        <v>4179.18</v>
      </c>
      <c r="R1501">
        <v>4179.18</v>
      </c>
      <c r="S1501" t="str">
        <f t="shared" si="23"/>
        <v>薯一薯二文化传媒（上海）有限公司行吟信息科技(上海)有限公司CPC</v>
      </c>
      <c r="T1501" t="e">
        <f>VLOOKUP(S:S,[1]Sheet1!N:N,1,0)</f>
        <v>#N/A</v>
      </c>
    </row>
    <row r="1502" spans="1:20" x14ac:dyDescent="0.15">
      <c r="A1502">
        <v>20230416</v>
      </c>
      <c r="B1502">
        <v>39609550</v>
      </c>
      <c r="C1502" t="s">
        <v>864</v>
      </c>
      <c r="D1502" t="s">
        <v>732</v>
      </c>
      <c r="E1502" t="s">
        <v>498</v>
      </c>
      <c r="F1502" t="s">
        <v>497</v>
      </c>
      <c r="G1502" t="s">
        <v>810</v>
      </c>
      <c r="H1502" t="s">
        <v>498</v>
      </c>
      <c r="I1502">
        <v>2118165</v>
      </c>
      <c r="J1502" t="s">
        <v>821</v>
      </c>
      <c r="K1502" t="s">
        <v>498</v>
      </c>
      <c r="L1502" t="s">
        <v>812</v>
      </c>
      <c r="M1502" t="s">
        <v>723</v>
      </c>
      <c r="N1502" t="s">
        <v>724</v>
      </c>
      <c r="O1502" t="s">
        <v>56</v>
      </c>
      <c r="P1502" t="s">
        <v>725</v>
      </c>
      <c r="Q1502">
        <v>3491.95</v>
      </c>
      <c r="R1502">
        <v>3491.95</v>
      </c>
      <c r="S1502" t="str">
        <f t="shared" si="23"/>
        <v>薯一薯二文化传媒（上海）有限公司行吟信息科技(上海)有限公司CPC</v>
      </c>
      <c r="T1502" t="e">
        <f>VLOOKUP(S:S,[1]Sheet1!N:N,1,0)</f>
        <v>#N/A</v>
      </c>
    </row>
    <row r="1503" spans="1:20" x14ac:dyDescent="0.15">
      <c r="A1503">
        <v>20230417</v>
      </c>
      <c r="B1503">
        <v>39609550</v>
      </c>
      <c r="C1503" t="s">
        <v>864</v>
      </c>
      <c r="D1503" t="s">
        <v>732</v>
      </c>
      <c r="E1503" t="s">
        <v>498</v>
      </c>
      <c r="F1503" t="s">
        <v>497</v>
      </c>
      <c r="G1503" t="s">
        <v>810</v>
      </c>
      <c r="H1503" t="s">
        <v>498</v>
      </c>
      <c r="I1503">
        <v>2118165</v>
      </c>
      <c r="J1503" t="s">
        <v>821</v>
      </c>
      <c r="K1503" t="s">
        <v>498</v>
      </c>
      <c r="L1503" t="s">
        <v>812</v>
      </c>
      <c r="M1503" t="s">
        <v>723</v>
      </c>
      <c r="N1503" t="s">
        <v>724</v>
      </c>
      <c r="O1503" t="s">
        <v>56</v>
      </c>
      <c r="P1503" t="s">
        <v>725</v>
      </c>
      <c r="Q1503">
        <v>12707.41</v>
      </c>
      <c r="R1503">
        <v>12707.41</v>
      </c>
      <c r="S1503" t="str">
        <f t="shared" si="23"/>
        <v>薯一薯二文化传媒（上海）有限公司行吟信息科技(上海)有限公司CPC</v>
      </c>
      <c r="T1503" t="e">
        <f>VLOOKUP(S:S,[1]Sheet1!N:N,1,0)</f>
        <v>#N/A</v>
      </c>
    </row>
    <row r="1504" spans="1:20" x14ac:dyDescent="0.15">
      <c r="A1504">
        <v>20230418</v>
      </c>
      <c r="B1504">
        <v>39609550</v>
      </c>
      <c r="C1504" t="s">
        <v>864</v>
      </c>
      <c r="D1504" t="s">
        <v>732</v>
      </c>
      <c r="E1504" t="s">
        <v>498</v>
      </c>
      <c r="F1504" t="s">
        <v>497</v>
      </c>
      <c r="G1504" t="s">
        <v>810</v>
      </c>
      <c r="H1504" t="s">
        <v>498</v>
      </c>
      <c r="I1504">
        <v>2118165</v>
      </c>
      <c r="J1504" t="s">
        <v>821</v>
      </c>
      <c r="K1504" t="s">
        <v>498</v>
      </c>
      <c r="L1504" t="s">
        <v>812</v>
      </c>
      <c r="M1504" t="s">
        <v>723</v>
      </c>
      <c r="N1504" t="s">
        <v>724</v>
      </c>
      <c r="O1504" t="s">
        <v>56</v>
      </c>
      <c r="P1504" t="s">
        <v>725</v>
      </c>
      <c r="Q1504">
        <v>15019.39</v>
      </c>
      <c r="R1504">
        <v>15019.39</v>
      </c>
      <c r="S1504" t="str">
        <f t="shared" si="23"/>
        <v>薯一薯二文化传媒（上海）有限公司行吟信息科技(上海)有限公司CPC</v>
      </c>
      <c r="T1504" t="e">
        <f>VLOOKUP(S:S,[1]Sheet1!N:N,1,0)</f>
        <v>#N/A</v>
      </c>
    </row>
    <row r="1505" spans="1:20" x14ac:dyDescent="0.15">
      <c r="A1505">
        <v>20230419</v>
      </c>
      <c r="B1505">
        <v>39609550</v>
      </c>
      <c r="C1505" t="s">
        <v>864</v>
      </c>
      <c r="D1505" t="s">
        <v>732</v>
      </c>
      <c r="E1505" t="s">
        <v>498</v>
      </c>
      <c r="F1505" t="s">
        <v>497</v>
      </c>
      <c r="G1505" t="s">
        <v>810</v>
      </c>
      <c r="H1505" t="s">
        <v>498</v>
      </c>
      <c r="I1505">
        <v>2118165</v>
      </c>
      <c r="J1505" t="s">
        <v>821</v>
      </c>
      <c r="K1505" t="s">
        <v>498</v>
      </c>
      <c r="L1505" t="s">
        <v>812</v>
      </c>
      <c r="M1505" t="s">
        <v>723</v>
      </c>
      <c r="N1505" t="s">
        <v>724</v>
      </c>
      <c r="O1505" t="s">
        <v>56</v>
      </c>
      <c r="P1505" t="s">
        <v>725</v>
      </c>
      <c r="Q1505">
        <v>15112.24</v>
      </c>
      <c r="R1505">
        <v>15112.24</v>
      </c>
      <c r="S1505" t="str">
        <f t="shared" si="23"/>
        <v>薯一薯二文化传媒（上海）有限公司行吟信息科技(上海)有限公司CPC</v>
      </c>
      <c r="T1505" t="e">
        <f>VLOOKUP(S:S,[1]Sheet1!N:N,1,0)</f>
        <v>#N/A</v>
      </c>
    </row>
    <row r="1506" spans="1:20" x14ac:dyDescent="0.15">
      <c r="A1506">
        <v>20230420</v>
      </c>
      <c r="B1506">
        <v>39609550</v>
      </c>
      <c r="C1506" t="s">
        <v>864</v>
      </c>
      <c r="D1506" t="s">
        <v>732</v>
      </c>
      <c r="E1506" t="s">
        <v>498</v>
      </c>
      <c r="F1506" t="s">
        <v>497</v>
      </c>
      <c r="G1506" t="s">
        <v>810</v>
      </c>
      <c r="H1506" t="s">
        <v>498</v>
      </c>
      <c r="I1506">
        <v>2118165</v>
      </c>
      <c r="J1506" t="s">
        <v>821</v>
      </c>
      <c r="K1506" t="s">
        <v>498</v>
      </c>
      <c r="L1506" t="s">
        <v>812</v>
      </c>
      <c r="M1506" t="s">
        <v>723</v>
      </c>
      <c r="N1506" t="s">
        <v>724</v>
      </c>
      <c r="O1506" t="s">
        <v>56</v>
      </c>
      <c r="P1506" t="s">
        <v>725</v>
      </c>
      <c r="Q1506">
        <v>12096.22</v>
      </c>
      <c r="R1506">
        <v>12096.22</v>
      </c>
      <c r="S1506" t="str">
        <f t="shared" si="23"/>
        <v>薯一薯二文化传媒（上海）有限公司行吟信息科技(上海)有限公司CPC</v>
      </c>
      <c r="T1506" t="e">
        <f>VLOOKUP(S:S,[1]Sheet1!N:N,1,0)</f>
        <v>#N/A</v>
      </c>
    </row>
    <row r="1507" spans="1:20" x14ac:dyDescent="0.15">
      <c r="A1507">
        <v>20230421</v>
      </c>
      <c r="B1507">
        <v>39609550</v>
      </c>
      <c r="C1507" t="s">
        <v>864</v>
      </c>
      <c r="D1507" t="s">
        <v>732</v>
      </c>
      <c r="E1507" t="s">
        <v>498</v>
      </c>
      <c r="F1507" t="s">
        <v>497</v>
      </c>
      <c r="G1507" t="s">
        <v>810</v>
      </c>
      <c r="H1507" t="s">
        <v>498</v>
      </c>
      <c r="I1507">
        <v>2118165</v>
      </c>
      <c r="J1507" t="s">
        <v>821</v>
      </c>
      <c r="K1507" t="s">
        <v>498</v>
      </c>
      <c r="L1507" t="s">
        <v>812</v>
      </c>
      <c r="M1507" t="s">
        <v>723</v>
      </c>
      <c r="N1507" t="s">
        <v>724</v>
      </c>
      <c r="O1507" t="s">
        <v>56</v>
      </c>
      <c r="P1507" t="s">
        <v>725</v>
      </c>
      <c r="Q1507">
        <v>3.33</v>
      </c>
      <c r="R1507">
        <v>3.33</v>
      </c>
      <c r="S1507" t="str">
        <f t="shared" si="23"/>
        <v>薯一薯二文化传媒（上海）有限公司行吟信息科技(上海)有限公司CPC</v>
      </c>
      <c r="T1507" t="e">
        <f>VLOOKUP(S:S,[1]Sheet1!N:N,1,0)</f>
        <v>#N/A</v>
      </c>
    </row>
    <row r="1508" spans="1:20" x14ac:dyDescent="0.15">
      <c r="A1508">
        <v>20230401</v>
      </c>
      <c r="B1508">
        <v>39673174</v>
      </c>
      <c r="C1508" t="s">
        <v>865</v>
      </c>
      <c r="D1508" t="s">
        <v>732</v>
      </c>
      <c r="E1508" t="s">
        <v>498</v>
      </c>
      <c r="F1508" t="s">
        <v>497</v>
      </c>
      <c r="G1508" t="s">
        <v>810</v>
      </c>
      <c r="H1508" t="s">
        <v>498</v>
      </c>
      <c r="I1508">
        <v>2118165</v>
      </c>
      <c r="J1508" t="s">
        <v>821</v>
      </c>
      <c r="K1508" t="s">
        <v>498</v>
      </c>
      <c r="L1508" t="s">
        <v>812</v>
      </c>
      <c r="M1508" t="s">
        <v>723</v>
      </c>
      <c r="N1508" t="s">
        <v>724</v>
      </c>
      <c r="O1508" t="s">
        <v>56</v>
      </c>
      <c r="P1508" t="s">
        <v>725</v>
      </c>
      <c r="Q1508">
        <v>4996.95</v>
      </c>
      <c r="R1508">
        <v>4996.95</v>
      </c>
      <c r="S1508" t="str">
        <f t="shared" si="23"/>
        <v>薯一薯二文化传媒（上海）有限公司行吟信息科技(上海)有限公司CPC</v>
      </c>
      <c r="T1508" t="e">
        <f>VLOOKUP(S:S,[1]Sheet1!N:N,1,0)</f>
        <v>#N/A</v>
      </c>
    </row>
    <row r="1509" spans="1:20" x14ac:dyDescent="0.15">
      <c r="A1509">
        <v>20230402</v>
      </c>
      <c r="B1509">
        <v>39673174</v>
      </c>
      <c r="C1509" t="s">
        <v>865</v>
      </c>
      <c r="D1509" t="s">
        <v>732</v>
      </c>
      <c r="E1509" t="s">
        <v>498</v>
      </c>
      <c r="F1509" t="s">
        <v>497</v>
      </c>
      <c r="G1509" t="s">
        <v>810</v>
      </c>
      <c r="H1509" t="s">
        <v>498</v>
      </c>
      <c r="I1509">
        <v>2118165</v>
      </c>
      <c r="J1509" t="s">
        <v>821</v>
      </c>
      <c r="K1509" t="s">
        <v>498</v>
      </c>
      <c r="L1509" t="s">
        <v>812</v>
      </c>
      <c r="M1509" t="s">
        <v>723</v>
      </c>
      <c r="N1509" t="s">
        <v>724</v>
      </c>
      <c r="O1509" t="s">
        <v>56</v>
      </c>
      <c r="P1509" t="s">
        <v>725</v>
      </c>
      <c r="Q1509">
        <v>7925.97</v>
      </c>
      <c r="R1509">
        <v>7925.97</v>
      </c>
      <c r="S1509" t="str">
        <f t="shared" si="23"/>
        <v>薯一薯二文化传媒（上海）有限公司行吟信息科技(上海)有限公司CPC</v>
      </c>
      <c r="T1509" t="e">
        <f>VLOOKUP(S:S,[1]Sheet1!N:N,1,0)</f>
        <v>#N/A</v>
      </c>
    </row>
    <row r="1510" spans="1:20" x14ac:dyDescent="0.15">
      <c r="A1510">
        <v>20230403</v>
      </c>
      <c r="B1510">
        <v>39673174</v>
      </c>
      <c r="C1510" t="s">
        <v>865</v>
      </c>
      <c r="D1510" t="s">
        <v>732</v>
      </c>
      <c r="E1510" t="s">
        <v>498</v>
      </c>
      <c r="F1510" t="s">
        <v>497</v>
      </c>
      <c r="G1510" t="s">
        <v>810</v>
      </c>
      <c r="H1510" t="s">
        <v>498</v>
      </c>
      <c r="I1510">
        <v>2118165</v>
      </c>
      <c r="J1510" t="s">
        <v>821</v>
      </c>
      <c r="K1510" t="s">
        <v>498</v>
      </c>
      <c r="L1510" t="s">
        <v>812</v>
      </c>
      <c r="M1510" t="s">
        <v>723</v>
      </c>
      <c r="N1510" t="s">
        <v>724</v>
      </c>
      <c r="O1510" t="s">
        <v>56</v>
      </c>
      <c r="P1510" t="s">
        <v>725</v>
      </c>
      <c r="Q1510">
        <v>5545.84</v>
      </c>
      <c r="R1510">
        <v>5545.84</v>
      </c>
      <c r="S1510" t="str">
        <f t="shared" si="23"/>
        <v>薯一薯二文化传媒（上海）有限公司行吟信息科技(上海)有限公司CPC</v>
      </c>
      <c r="T1510" t="e">
        <f>VLOOKUP(S:S,[1]Sheet1!N:N,1,0)</f>
        <v>#N/A</v>
      </c>
    </row>
    <row r="1511" spans="1:20" x14ac:dyDescent="0.15">
      <c r="A1511">
        <v>20230404</v>
      </c>
      <c r="B1511">
        <v>39673174</v>
      </c>
      <c r="C1511" t="s">
        <v>865</v>
      </c>
      <c r="D1511" t="s">
        <v>732</v>
      </c>
      <c r="E1511" t="s">
        <v>498</v>
      </c>
      <c r="F1511" t="s">
        <v>497</v>
      </c>
      <c r="G1511" t="s">
        <v>810</v>
      </c>
      <c r="H1511" t="s">
        <v>498</v>
      </c>
      <c r="I1511">
        <v>2118165</v>
      </c>
      <c r="J1511" t="s">
        <v>821</v>
      </c>
      <c r="K1511" t="s">
        <v>498</v>
      </c>
      <c r="L1511" t="s">
        <v>812</v>
      </c>
      <c r="M1511" t="s">
        <v>723</v>
      </c>
      <c r="N1511" t="s">
        <v>724</v>
      </c>
      <c r="O1511" t="s">
        <v>56</v>
      </c>
      <c r="P1511" t="s">
        <v>725</v>
      </c>
      <c r="Q1511">
        <v>7110.43</v>
      </c>
      <c r="R1511">
        <v>7110.43</v>
      </c>
      <c r="S1511" t="str">
        <f t="shared" si="23"/>
        <v>薯一薯二文化传媒（上海）有限公司行吟信息科技(上海)有限公司CPC</v>
      </c>
      <c r="T1511" t="e">
        <f>VLOOKUP(S:S,[1]Sheet1!N:N,1,0)</f>
        <v>#N/A</v>
      </c>
    </row>
    <row r="1512" spans="1:20" x14ac:dyDescent="0.15">
      <c r="A1512">
        <v>20230405</v>
      </c>
      <c r="B1512">
        <v>39673174</v>
      </c>
      <c r="C1512" t="s">
        <v>865</v>
      </c>
      <c r="D1512" t="s">
        <v>732</v>
      </c>
      <c r="E1512" t="s">
        <v>498</v>
      </c>
      <c r="F1512" t="s">
        <v>497</v>
      </c>
      <c r="G1512" t="s">
        <v>810</v>
      </c>
      <c r="H1512" t="s">
        <v>498</v>
      </c>
      <c r="I1512">
        <v>2118165</v>
      </c>
      <c r="J1512" t="s">
        <v>821</v>
      </c>
      <c r="K1512" t="s">
        <v>498</v>
      </c>
      <c r="L1512" t="s">
        <v>812</v>
      </c>
      <c r="M1512" t="s">
        <v>723</v>
      </c>
      <c r="N1512" t="s">
        <v>724</v>
      </c>
      <c r="O1512" t="s">
        <v>56</v>
      </c>
      <c r="P1512" t="s">
        <v>725</v>
      </c>
      <c r="Q1512">
        <v>10001.76</v>
      </c>
      <c r="R1512">
        <v>10001.76</v>
      </c>
      <c r="S1512" t="str">
        <f t="shared" si="23"/>
        <v>薯一薯二文化传媒（上海）有限公司行吟信息科技(上海)有限公司CPC</v>
      </c>
      <c r="T1512" t="e">
        <f>VLOOKUP(S:S,[1]Sheet1!N:N,1,0)</f>
        <v>#N/A</v>
      </c>
    </row>
    <row r="1513" spans="1:20" x14ac:dyDescent="0.15">
      <c r="A1513">
        <v>20230406</v>
      </c>
      <c r="B1513">
        <v>39673174</v>
      </c>
      <c r="C1513" t="s">
        <v>865</v>
      </c>
      <c r="D1513" t="s">
        <v>732</v>
      </c>
      <c r="E1513" t="s">
        <v>498</v>
      </c>
      <c r="F1513" t="s">
        <v>497</v>
      </c>
      <c r="G1513" t="s">
        <v>810</v>
      </c>
      <c r="H1513" t="s">
        <v>498</v>
      </c>
      <c r="I1513">
        <v>2118165</v>
      </c>
      <c r="J1513" t="s">
        <v>821</v>
      </c>
      <c r="K1513" t="s">
        <v>498</v>
      </c>
      <c r="L1513" t="s">
        <v>812</v>
      </c>
      <c r="M1513" t="s">
        <v>723</v>
      </c>
      <c r="N1513" t="s">
        <v>724</v>
      </c>
      <c r="O1513" t="s">
        <v>56</v>
      </c>
      <c r="P1513" t="s">
        <v>725</v>
      </c>
      <c r="Q1513">
        <v>7740.38</v>
      </c>
      <c r="R1513">
        <v>7740.38</v>
      </c>
      <c r="S1513" t="str">
        <f t="shared" si="23"/>
        <v>薯一薯二文化传媒（上海）有限公司行吟信息科技(上海)有限公司CPC</v>
      </c>
      <c r="T1513" t="e">
        <f>VLOOKUP(S:S,[1]Sheet1!N:N,1,0)</f>
        <v>#N/A</v>
      </c>
    </row>
    <row r="1514" spans="1:20" x14ac:dyDescent="0.15">
      <c r="A1514">
        <v>20230407</v>
      </c>
      <c r="B1514">
        <v>39673174</v>
      </c>
      <c r="C1514" t="s">
        <v>865</v>
      </c>
      <c r="D1514" t="s">
        <v>732</v>
      </c>
      <c r="E1514" t="s">
        <v>498</v>
      </c>
      <c r="F1514" t="s">
        <v>497</v>
      </c>
      <c r="G1514" t="s">
        <v>810</v>
      </c>
      <c r="H1514" t="s">
        <v>498</v>
      </c>
      <c r="I1514">
        <v>2118165</v>
      </c>
      <c r="J1514" t="s">
        <v>821</v>
      </c>
      <c r="K1514" t="s">
        <v>498</v>
      </c>
      <c r="L1514" t="s">
        <v>812</v>
      </c>
      <c r="M1514" t="s">
        <v>723</v>
      </c>
      <c r="N1514" t="s">
        <v>724</v>
      </c>
      <c r="O1514" t="s">
        <v>56</v>
      </c>
      <c r="P1514" t="s">
        <v>725</v>
      </c>
      <c r="Q1514">
        <v>5347.77</v>
      </c>
      <c r="R1514">
        <v>5347.77</v>
      </c>
      <c r="S1514" t="str">
        <f t="shared" si="23"/>
        <v>薯一薯二文化传媒（上海）有限公司行吟信息科技(上海)有限公司CPC</v>
      </c>
      <c r="T1514" t="e">
        <f>VLOOKUP(S:S,[1]Sheet1!N:N,1,0)</f>
        <v>#N/A</v>
      </c>
    </row>
    <row r="1515" spans="1:20" x14ac:dyDescent="0.15">
      <c r="A1515">
        <v>20230408</v>
      </c>
      <c r="B1515">
        <v>39673174</v>
      </c>
      <c r="C1515" t="s">
        <v>865</v>
      </c>
      <c r="D1515" t="s">
        <v>732</v>
      </c>
      <c r="E1515" t="s">
        <v>498</v>
      </c>
      <c r="F1515" t="s">
        <v>497</v>
      </c>
      <c r="G1515" t="s">
        <v>810</v>
      </c>
      <c r="H1515" t="s">
        <v>498</v>
      </c>
      <c r="I1515">
        <v>2118165</v>
      </c>
      <c r="J1515" t="s">
        <v>821</v>
      </c>
      <c r="K1515" t="s">
        <v>498</v>
      </c>
      <c r="L1515" t="s">
        <v>812</v>
      </c>
      <c r="M1515" t="s">
        <v>723</v>
      </c>
      <c r="N1515" t="s">
        <v>724</v>
      </c>
      <c r="O1515" t="s">
        <v>56</v>
      </c>
      <c r="P1515" t="s">
        <v>725</v>
      </c>
      <c r="Q1515">
        <v>5090.71</v>
      </c>
      <c r="R1515">
        <v>5090.71</v>
      </c>
      <c r="S1515" t="str">
        <f t="shared" si="23"/>
        <v>薯一薯二文化传媒（上海）有限公司行吟信息科技(上海)有限公司CPC</v>
      </c>
      <c r="T1515" t="e">
        <f>VLOOKUP(S:S,[1]Sheet1!N:N,1,0)</f>
        <v>#N/A</v>
      </c>
    </row>
    <row r="1516" spans="1:20" x14ac:dyDescent="0.15">
      <c r="A1516">
        <v>20230409</v>
      </c>
      <c r="B1516">
        <v>39673174</v>
      </c>
      <c r="C1516" t="s">
        <v>865</v>
      </c>
      <c r="D1516" t="s">
        <v>732</v>
      </c>
      <c r="E1516" t="s">
        <v>498</v>
      </c>
      <c r="F1516" t="s">
        <v>497</v>
      </c>
      <c r="G1516" t="s">
        <v>810</v>
      </c>
      <c r="H1516" t="s">
        <v>498</v>
      </c>
      <c r="I1516">
        <v>2118165</v>
      </c>
      <c r="J1516" t="s">
        <v>821</v>
      </c>
      <c r="K1516" t="s">
        <v>498</v>
      </c>
      <c r="L1516" t="s">
        <v>812</v>
      </c>
      <c r="M1516" t="s">
        <v>723</v>
      </c>
      <c r="N1516" t="s">
        <v>724</v>
      </c>
      <c r="O1516" t="s">
        <v>56</v>
      </c>
      <c r="P1516" t="s">
        <v>725</v>
      </c>
      <c r="Q1516">
        <v>7826.94</v>
      </c>
      <c r="R1516">
        <v>7826.94</v>
      </c>
      <c r="S1516" t="str">
        <f t="shared" si="23"/>
        <v>薯一薯二文化传媒（上海）有限公司行吟信息科技(上海)有限公司CPC</v>
      </c>
      <c r="T1516" t="e">
        <f>VLOOKUP(S:S,[1]Sheet1!N:N,1,0)</f>
        <v>#N/A</v>
      </c>
    </row>
    <row r="1517" spans="1:20" x14ac:dyDescent="0.15">
      <c r="A1517">
        <v>20230410</v>
      </c>
      <c r="B1517">
        <v>39673174</v>
      </c>
      <c r="C1517" t="s">
        <v>865</v>
      </c>
      <c r="D1517" t="s">
        <v>732</v>
      </c>
      <c r="E1517" t="s">
        <v>498</v>
      </c>
      <c r="F1517" t="s">
        <v>497</v>
      </c>
      <c r="G1517" t="s">
        <v>810</v>
      </c>
      <c r="H1517" t="s">
        <v>498</v>
      </c>
      <c r="I1517">
        <v>2118165</v>
      </c>
      <c r="J1517" t="s">
        <v>821</v>
      </c>
      <c r="K1517" t="s">
        <v>498</v>
      </c>
      <c r="L1517" t="s">
        <v>812</v>
      </c>
      <c r="M1517" t="s">
        <v>723</v>
      </c>
      <c r="N1517" t="s">
        <v>724</v>
      </c>
      <c r="O1517" t="s">
        <v>56</v>
      </c>
      <c r="P1517" t="s">
        <v>725</v>
      </c>
      <c r="Q1517">
        <v>5037.8100000000004</v>
      </c>
      <c r="R1517">
        <v>5037.8100000000004</v>
      </c>
      <c r="S1517" t="str">
        <f t="shared" si="23"/>
        <v>薯一薯二文化传媒（上海）有限公司行吟信息科技(上海)有限公司CPC</v>
      </c>
      <c r="T1517" t="e">
        <f>VLOOKUP(S:S,[1]Sheet1!N:N,1,0)</f>
        <v>#N/A</v>
      </c>
    </row>
    <row r="1518" spans="1:20" x14ac:dyDescent="0.15">
      <c r="A1518">
        <v>20230411</v>
      </c>
      <c r="B1518">
        <v>39673174</v>
      </c>
      <c r="C1518" t="s">
        <v>865</v>
      </c>
      <c r="D1518" t="s">
        <v>732</v>
      </c>
      <c r="E1518" t="s">
        <v>498</v>
      </c>
      <c r="F1518" t="s">
        <v>497</v>
      </c>
      <c r="G1518" t="s">
        <v>810</v>
      </c>
      <c r="H1518" t="s">
        <v>498</v>
      </c>
      <c r="I1518">
        <v>2118165</v>
      </c>
      <c r="J1518" t="s">
        <v>821</v>
      </c>
      <c r="K1518" t="s">
        <v>498</v>
      </c>
      <c r="L1518" t="s">
        <v>812</v>
      </c>
      <c r="M1518" t="s">
        <v>723</v>
      </c>
      <c r="N1518" t="s">
        <v>724</v>
      </c>
      <c r="O1518" t="s">
        <v>56</v>
      </c>
      <c r="P1518" t="s">
        <v>725</v>
      </c>
      <c r="Q1518">
        <v>4683.3999999999996</v>
      </c>
      <c r="R1518">
        <v>4683.3999999999996</v>
      </c>
      <c r="S1518" t="str">
        <f t="shared" si="23"/>
        <v>薯一薯二文化传媒（上海）有限公司行吟信息科技(上海)有限公司CPC</v>
      </c>
      <c r="T1518" t="e">
        <f>VLOOKUP(S:S,[1]Sheet1!N:N,1,0)</f>
        <v>#N/A</v>
      </c>
    </row>
    <row r="1519" spans="1:20" x14ac:dyDescent="0.15">
      <c r="A1519">
        <v>20230412</v>
      </c>
      <c r="B1519">
        <v>39673174</v>
      </c>
      <c r="C1519" t="s">
        <v>865</v>
      </c>
      <c r="D1519" t="s">
        <v>732</v>
      </c>
      <c r="E1519" t="s">
        <v>498</v>
      </c>
      <c r="F1519" t="s">
        <v>497</v>
      </c>
      <c r="G1519" t="s">
        <v>810</v>
      </c>
      <c r="H1519" t="s">
        <v>498</v>
      </c>
      <c r="I1519">
        <v>2118165</v>
      </c>
      <c r="J1519" t="s">
        <v>821</v>
      </c>
      <c r="K1519" t="s">
        <v>498</v>
      </c>
      <c r="L1519" t="s">
        <v>812</v>
      </c>
      <c r="M1519" t="s">
        <v>723</v>
      </c>
      <c r="N1519" t="s">
        <v>724</v>
      </c>
      <c r="O1519" t="s">
        <v>56</v>
      </c>
      <c r="P1519" t="s">
        <v>725</v>
      </c>
      <c r="Q1519">
        <v>3977.77</v>
      </c>
      <c r="R1519">
        <v>3977.77</v>
      </c>
      <c r="S1519" t="str">
        <f t="shared" si="23"/>
        <v>薯一薯二文化传媒（上海）有限公司行吟信息科技(上海)有限公司CPC</v>
      </c>
      <c r="T1519" t="e">
        <f>VLOOKUP(S:S,[1]Sheet1!N:N,1,0)</f>
        <v>#N/A</v>
      </c>
    </row>
    <row r="1520" spans="1:20" x14ac:dyDescent="0.15">
      <c r="A1520">
        <v>20230413</v>
      </c>
      <c r="B1520">
        <v>39673174</v>
      </c>
      <c r="C1520" t="s">
        <v>865</v>
      </c>
      <c r="D1520" t="s">
        <v>732</v>
      </c>
      <c r="E1520" t="s">
        <v>498</v>
      </c>
      <c r="F1520" t="s">
        <v>497</v>
      </c>
      <c r="G1520" t="s">
        <v>810</v>
      </c>
      <c r="H1520" t="s">
        <v>498</v>
      </c>
      <c r="I1520">
        <v>2118165</v>
      </c>
      <c r="J1520" t="s">
        <v>821</v>
      </c>
      <c r="K1520" t="s">
        <v>498</v>
      </c>
      <c r="L1520" t="s">
        <v>812</v>
      </c>
      <c r="M1520" t="s">
        <v>723</v>
      </c>
      <c r="N1520" t="s">
        <v>724</v>
      </c>
      <c r="O1520" t="s">
        <v>56</v>
      </c>
      <c r="P1520" t="s">
        <v>725</v>
      </c>
      <c r="Q1520">
        <v>4928.53</v>
      </c>
      <c r="R1520">
        <v>4928.53</v>
      </c>
      <c r="S1520" t="str">
        <f t="shared" si="23"/>
        <v>薯一薯二文化传媒（上海）有限公司行吟信息科技(上海)有限公司CPC</v>
      </c>
      <c r="T1520" t="e">
        <f>VLOOKUP(S:S,[1]Sheet1!N:N,1,0)</f>
        <v>#N/A</v>
      </c>
    </row>
    <row r="1521" spans="1:20" x14ac:dyDescent="0.15">
      <c r="A1521">
        <v>20230414</v>
      </c>
      <c r="B1521">
        <v>39673174</v>
      </c>
      <c r="C1521" t="s">
        <v>865</v>
      </c>
      <c r="D1521" t="s">
        <v>732</v>
      </c>
      <c r="E1521" t="s">
        <v>498</v>
      </c>
      <c r="F1521" t="s">
        <v>497</v>
      </c>
      <c r="G1521" t="s">
        <v>810</v>
      </c>
      <c r="H1521" t="s">
        <v>498</v>
      </c>
      <c r="I1521">
        <v>2118165</v>
      </c>
      <c r="J1521" t="s">
        <v>821</v>
      </c>
      <c r="K1521" t="s">
        <v>498</v>
      </c>
      <c r="L1521" t="s">
        <v>812</v>
      </c>
      <c r="M1521" t="s">
        <v>723</v>
      </c>
      <c r="N1521" t="s">
        <v>724</v>
      </c>
      <c r="O1521" t="s">
        <v>56</v>
      </c>
      <c r="P1521" t="s">
        <v>725</v>
      </c>
      <c r="Q1521">
        <v>4379.6499999999996</v>
      </c>
      <c r="R1521">
        <v>4379.6499999999996</v>
      </c>
      <c r="S1521" t="str">
        <f t="shared" si="23"/>
        <v>薯一薯二文化传媒（上海）有限公司行吟信息科技(上海)有限公司CPC</v>
      </c>
      <c r="T1521" t="e">
        <f>VLOOKUP(S:S,[1]Sheet1!N:N,1,0)</f>
        <v>#N/A</v>
      </c>
    </row>
    <row r="1522" spans="1:20" x14ac:dyDescent="0.15">
      <c r="A1522">
        <v>20230415</v>
      </c>
      <c r="B1522">
        <v>39673174</v>
      </c>
      <c r="C1522" t="s">
        <v>865</v>
      </c>
      <c r="D1522" t="s">
        <v>732</v>
      </c>
      <c r="E1522" t="s">
        <v>498</v>
      </c>
      <c r="F1522" t="s">
        <v>497</v>
      </c>
      <c r="G1522" t="s">
        <v>810</v>
      </c>
      <c r="H1522" t="s">
        <v>498</v>
      </c>
      <c r="I1522">
        <v>2118165</v>
      </c>
      <c r="J1522" t="s">
        <v>821</v>
      </c>
      <c r="K1522" t="s">
        <v>498</v>
      </c>
      <c r="L1522" t="s">
        <v>812</v>
      </c>
      <c r="M1522" t="s">
        <v>723</v>
      </c>
      <c r="N1522" t="s">
        <v>724</v>
      </c>
      <c r="O1522" t="s">
        <v>56</v>
      </c>
      <c r="P1522" t="s">
        <v>725</v>
      </c>
      <c r="Q1522">
        <v>6211.44</v>
      </c>
      <c r="R1522">
        <v>6211.44</v>
      </c>
      <c r="S1522" t="str">
        <f t="shared" si="23"/>
        <v>薯一薯二文化传媒（上海）有限公司行吟信息科技(上海)有限公司CPC</v>
      </c>
      <c r="T1522" t="e">
        <f>VLOOKUP(S:S,[1]Sheet1!N:N,1,0)</f>
        <v>#N/A</v>
      </c>
    </row>
    <row r="1523" spans="1:20" x14ac:dyDescent="0.15">
      <c r="A1523">
        <v>20230416</v>
      </c>
      <c r="B1523">
        <v>39673174</v>
      </c>
      <c r="C1523" t="s">
        <v>865</v>
      </c>
      <c r="D1523" t="s">
        <v>732</v>
      </c>
      <c r="E1523" t="s">
        <v>498</v>
      </c>
      <c r="F1523" t="s">
        <v>497</v>
      </c>
      <c r="G1523" t="s">
        <v>810</v>
      </c>
      <c r="H1523" t="s">
        <v>498</v>
      </c>
      <c r="I1523">
        <v>2118165</v>
      </c>
      <c r="J1523" t="s">
        <v>821</v>
      </c>
      <c r="K1523" t="s">
        <v>498</v>
      </c>
      <c r="L1523" t="s">
        <v>812</v>
      </c>
      <c r="M1523" t="s">
        <v>723</v>
      </c>
      <c r="N1523" t="s">
        <v>724</v>
      </c>
      <c r="O1523" t="s">
        <v>56</v>
      </c>
      <c r="P1523" t="s">
        <v>725</v>
      </c>
      <c r="Q1523">
        <v>8567.5499999999993</v>
      </c>
      <c r="R1523">
        <v>8567.5499999999993</v>
      </c>
      <c r="S1523" t="str">
        <f t="shared" si="23"/>
        <v>薯一薯二文化传媒（上海）有限公司行吟信息科技(上海)有限公司CPC</v>
      </c>
      <c r="T1523" t="e">
        <f>VLOOKUP(S:S,[1]Sheet1!N:N,1,0)</f>
        <v>#N/A</v>
      </c>
    </row>
    <row r="1524" spans="1:20" x14ac:dyDescent="0.15">
      <c r="A1524">
        <v>20230417</v>
      </c>
      <c r="B1524">
        <v>39673174</v>
      </c>
      <c r="C1524" t="s">
        <v>865</v>
      </c>
      <c r="D1524" t="s">
        <v>732</v>
      </c>
      <c r="E1524" t="s">
        <v>498</v>
      </c>
      <c r="F1524" t="s">
        <v>497</v>
      </c>
      <c r="G1524" t="s">
        <v>810</v>
      </c>
      <c r="H1524" t="s">
        <v>498</v>
      </c>
      <c r="I1524">
        <v>2118165</v>
      </c>
      <c r="J1524" t="s">
        <v>821</v>
      </c>
      <c r="K1524" t="s">
        <v>498</v>
      </c>
      <c r="L1524" t="s">
        <v>812</v>
      </c>
      <c r="M1524" t="s">
        <v>723</v>
      </c>
      <c r="N1524" t="s">
        <v>724</v>
      </c>
      <c r="O1524" t="s">
        <v>56</v>
      </c>
      <c r="P1524" t="s">
        <v>725</v>
      </c>
      <c r="Q1524">
        <v>7403.94</v>
      </c>
      <c r="R1524">
        <v>7403.94</v>
      </c>
      <c r="S1524" t="str">
        <f t="shared" si="23"/>
        <v>薯一薯二文化传媒（上海）有限公司行吟信息科技(上海)有限公司CPC</v>
      </c>
      <c r="T1524" t="e">
        <f>VLOOKUP(S:S,[1]Sheet1!N:N,1,0)</f>
        <v>#N/A</v>
      </c>
    </row>
    <row r="1525" spans="1:20" x14ac:dyDescent="0.15">
      <c r="A1525">
        <v>20230418</v>
      </c>
      <c r="B1525">
        <v>39673174</v>
      </c>
      <c r="C1525" t="s">
        <v>865</v>
      </c>
      <c r="D1525" t="s">
        <v>732</v>
      </c>
      <c r="E1525" t="s">
        <v>498</v>
      </c>
      <c r="F1525" t="s">
        <v>497</v>
      </c>
      <c r="G1525" t="s">
        <v>810</v>
      </c>
      <c r="H1525" t="s">
        <v>498</v>
      </c>
      <c r="I1525">
        <v>2118165</v>
      </c>
      <c r="J1525" t="s">
        <v>821</v>
      </c>
      <c r="K1525" t="s">
        <v>498</v>
      </c>
      <c r="L1525" t="s">
        <v>812</v>
      </c>
      <c r="M1525" t="s">
        <v>723</v>
      </c>
      <c r="N1525" t="s">
        <v>724</v>
      </c>
      <c r="O1525" t="s">
        <v>56</v>
      </c>
      <c r="P1525" t="s">
        <v>725</v>
      </c>
      <c r="Q1525">
        <v>6489.87</v>
      </c>
      <c r="R1525">
        <v>6489.87</v>
      </c>
      <c r="S1525" t="str">
        <f t="shared" si="23"/>
        <v>薯一薯二文化传媒（上海）有限公司行吟信息科技(上海)有限公司CPC</v>
      </c>
      <c r="T1525" t="e">
        <f>VLOOKUP(S:S,[1]Sheet1!N:N,1,0)</f>
        <v>#N/A</v>
      </c>
    </row>
    <row r="1526" spans="1:20" x14ac:dyDescent="0.15">
      <c r="A1526">
        <v>20230419</v>
      </c>
      <c r="B1526">
        <v>39673174</v>
      </c>
      <c r="C1526" t="s">
        <v>865</v>
      </c>
      <c r="D1526" t="s">
        <v>732</v>
      </c>
      <c r="E1526" t="s">
        <v>498</v>
      </c>
      <c r="F1526" t="s">
        <v>497</v>
      </c>
      <c r="G1526" t="s">
        <v>810</v>
      </c>
      <c r="H1526" t="s">
        <v>498</v>
      </c>
      <c r="I1526">
        <v>2118165</v>
      </c>
      <c r="J1526" t="s">
        <v>821</v>
      </c>
      <c r="K1526" t="s">
        <v>498</v>
      </c>
      <c r="L1526" t="s">
        <v>812</v>
      </c>
      <c r="M1526" t="s">
        <v>723</v>
      </c>
      <c r="N1526" t="s">
        <v>724</v>
      </c>
      <c r="O1526" t="s">
        <v>56</v>
      </c>
      <c r="P1526" t="s">
        <v>725</v>
      </c>
      <c r="Q1526">
        <v>4644.01</v>
      </c>
      <c r="R1526">
        <v>4644.01</v>
      </c>
      <c r="S1526" t="str">
        <f t="shared" si="23"/>
        <v>薯一薯二文化传媒（上海）有限公司行吟信息科技(上海)有限公司CPC</v>
      </c>
      <c r="T1526" t="e">
        <f>VLOOKUP(S:S,[1]Sheet1!N:N,1,0)</f>
        <v>#N/A</v>
      </c>
    </row>
    <row r="1527" spans="1:20" x14ac:dyDescent="0.15">
      <c r="A1527">
        <v>20230401</v>
      </c>
      <c r="B1527">
        <v>39673189</v>
      </c>
      <c r="C1527" t="s">
        <v>866</v>
      </c>
      <c r="D1527" t="s">
        <v>732</v>
      </c>
      <c r="E1527" t="s">
        <v>498</v>
      </c>
      <c r="F1527" t="s">
        <v>497</v>
      </c>
      <c r="G1527" t="s">
        <v>810</v>
      </c>
      <c r="H1527" t="s">
        <v>498</v>
      </c>
      <c r="I1527">
        <v>2118165</v>
      </c>
      <c r="J1527" t="s">
        <v>821</v>
      </c>
      <c r="K1527" t="s">
        <v>498</v>
      </c>
      <c r="L1527" t="s">
        <v>812</v>
      </c>
      <c r="M1527" t="s">
        <v>723</v>
      </c>
      <c r="N1527" t="s">
        <v>724</v>
      </c>
      <c r="O1527" t="s">
        <v>56</v>
      </c>
      <c r="P1527" t="s">
        <v>725</v>
      </c>
      <c r="Q1527">
        <v>5010.66</v>
      </c>
      <c r="R1527">
        <v>5010.66</v>
      </c>
      <c r="S1527" t="str">
        <f t="shared" si="23"/>
        <v>薯一薯二文化传媒（上海）有限公司行吟信息科技(上海)有限公司CPC</v>
      </c>
      <c r="T1527" t="e">
        <f>VLOOKUP(S:S,[1]Sheet1!N:N,1,0)</f>
        <v>#N/A</v>
      </c>
    </row>
    <row r="1528" spans="1:20" x14ac:dyDescent="0.15">
      <c r="A1528">
        <v>20230402</v>
      </c>
      <c r="B1528">
        <v>39673189</v>
      </c>
      <c r="C1528" t="s">
        <v>866</v>
      </c>
      <c r="D1528" t="s">
        <v>732</v>
      </c>
      <c r="E1528" t="s">
        <v>498</v>
      </c>
      <c r="F1528" t="s">
        <v>497</v>
      </c>
      <c r="G1528" t="s">
        <v>810</v>
      </c>
      <c r="H1528" t="s">
        <v>498</v>
      </c>
      <c r="I1528">
        <v>2118165</v>
      </c>
      <c r="J1528" t="s">
        <v>821</v>
      </c>
      <c r="K1528" t="s">
        <v>498</v>
      </c>
      <c r="L1528" t="s">
        <v>812</v>
      </c>
      <c r="M1528" t="s">
        <v>723</v>
      </c>
      <c r="N1528" t="s">
        <v>724</v>
      </c>
      <c r="O1528" t="s">
        <v>56</v>
      </c>
      <c r="P1528" t="s">
        <v>725</v>
      </c>
      <c r="Q1528">
        <v>5059.84</v>
      </c>
      <c r="R1528">
        <v>5059.84</v>
      </c>
      <c r="S1528" t="str">
        <f t="shared" si="23"/>
        <v>薯一薯二文化传媒（上海）有限公司行吟信息科技(上海)有限公司CPC</v>
      </c>
      <c r="T1528" t="e">
        <f>VLOOKUP(S:S,[1]Sheet1!N:N,1,0)</f>
        <v>#N/A</v>
      </c>
    </row>
    <row r="1529" spans="1:20" x14ac:dyDescent="0.15">
      <c r="A1529">
        <v>20230403</v>
      </c>
      <c r="B1529">
        <v>39673189</v>
      </c>
      <c r="C1529" t="s">
        <v>866</v>
      </c>
      <c r="D1529" t="s">
        <v>732</v>
      </c>
      <c r="E1529" t="s">
        <v>498</v>
      </c>
      <c r="F1529" t="s">
        <v>497</v>
      </c>
      <c r="G1529" t="s">
        <v>810</v>
      </c>
      <c r="H1529" t="s">
        <v>498</v>
      </c>
      <c r="I1529">
        <v>2118165</v>
      </c>
      <c r="J1529" t="s">
        <v>821</v>
      </c>
      <c r="K1529" t="s">
        <v>498</v>
      </c>
      <c r="L1529" t="s">
        <v>812</v>
      </c>
      <c r="M1529" t="s">
        <v>723</v>
      </c>
      <c r="N1529" t="s">
        <v>724</v>
      </c>
      <c r="O1529" t="s">
        <v>56</v>
      </c>
      <c r="P1529" t="s">
        <v>725</v>
      </c>
      <c r="Q1529">
        <v>7048.19</v>
      </c>
      <c r="R1529">
        <v>7048.19</v>
      </c>
      <c r="S1529" t="str">
        <f t="shared" si="23"/>
        <v>薯一薯二文化传媒（上海）有限公司行吟信息科技(上海)有限公司CPC</v>
      </c>
      <c r="T1529" t="e">
        <f>VLOOKUP(S:S,[1]Sheet1!N:N,1,0)</f>
        <v>#N/A</v>
      </c>
    </row>
    <row r="1530" spans="1:20" x14ac:dyDescent="0.15">
      <c r="A1530">
        <v>20230404</v>
      </c>
      <c r="B1530">
        <v>39673189</v>
      </c>
      <c r="C1530" t="s">
        <v>866</v>
      </c>
      <c r="D1530" t="s">
        <v>732</v>
      </c>
      <c r="E1530" t="s">
        <v>498</v>
      </c>
      <c r="F1530" t="s">
        <v>497</v>
      </c>
      <c r="G1530" t="s">
        <v>810</v>
      </c>
      <c r="H1530" t="s">
        <v>498</v>
      </c>
      <c r="I1530">
        <v>2118165</v>
      </c>
      <c r="J1530" t="s">
        <v>821</v>
      </c>
      <c r="K1530" t="s">
        <v>498</v>
      </c>
      <c r="L1530" t="s">
        <v>812</v>
      </c>
      <c r="M1530" t="s">
        <v>723</v>
      </c>
      <c r="N1530" t="s">
        <v>724</v>
      </c>
      <c r="O1530" t="s">
        <v>56</v>
      </c>
      <c r="P1530" t="s">
        <v>725</v>
      </c>
      <c r="Q1530">
        <v>7298.19</v>
      </c>
      <c r="R1530">
        <v>7298.19</v>
      </c>
      <c r="S1530" t="str">
        <f t="shared" si="23"/>
        <v>薯一薯二文化传媒（上海）有限公司行吟信息科技(上海)有限公司CPC</v>
      </c>
      <c r="T1530" t="e">
        <f>VLOOKUP(S:S,[1]Sheet1!N:N,1,0)</f>
        <v>#N/A</v>
      </c>
    </row>
    <row r="1531" spans="1:20" x14ac:dyDescent="0.15">
      <c r="A1531">
        <v>20230405</v>
      </c>
      <c r="B1531">
        <v>39673189</v>
      </c>
      <c r="C1531" t="s">
        <v>866</v>
      </c>
      <c r="D1531" t="s">
        <v>732</v>
      </c>
      <c r="E1531" t="s">
        <v>498</v>
      </c>
      <c r="F1531" t="s">
        <v>497</v>
      </c>
      <c r="G1531" t="s">
        <v>810</v>
      </c>
      <c r="H1531" t="s">
        <v>498</v>
      </c>
      <c r="I1531">
        <v>2118165</v>
      </c>
      <c r="J1531" t="s">
        <v>821</v>
      </c>
      <c r="K1531" t="s">
        <v>498</v>
      </c>
      <c r="L1531" t="s">
        <v>812</v>
      </c>
      <c r="M1531" t="s">
        <v>723</v>
      </c>
      <c r="N1531" t="s">
        <v>724</v>
      </c>
      <c r="O1531" t="s">
        <v>56</v>
      </c>
      <c r="P1531" t="s">
        <v>725</v>
      </c>
      <c r="Q1531">
        <v>5023.79</v>
      </c>
      <c r="R1531">
        <v>5023.79</v>
      </c>
      <c r="S1531" t="str">
        <f t="shared" si="23"/>
        <v>薯一薯二文化传媒（上海）有限公司行吟信息科技(上海)有限公司CPC</v>
      </c>
      <c r="T1531" t="e">
        <f>VLOOKUP(S:S,[1]Sheet1!N:N,1,0)</f>
        <v>#N/A</v>
      </c>
    </row>
    <row r="1532" spans="1:20" x14ac:dyDescent="0.15">
      <c r="A1532">
        <v>20230406</v>
      </c>
      <c r="B1532">
        <v>39673189</v>
      </c>
      <c r="C1532" t="s">
        <v>866</v>
      </c>
      <c r="D1532" t="s">
        <v>732</v>
      </c>
      <c r="E1532" t="s">
        <v>498</v>
      </c>
      <c r="F1532" t="s">
        <v>497</v>
      </c>
      <c r="G1532" t="s">
        <v>810</v>
      </c>
      <c r="H1532" t="s">
        <v>498</v>
      </c>
      <c r="I1532">
        <v>2118165</v>
      </c>
      <c r="J1532" t="s">
        <v>821</v>
      </c>
      <c r="K1532" t="s">
        <v>498</v>
      </c>
      <c r="L1532" t="s">
        <v>812</v>
      </c>
      <c r="M1532" t="s">
        <v>723</v>
      </c>
      <c r="N1532" t="s">
        <v>724</v>
      </c>
      <c r="O1532" t="s">
        <v>56</v>
      </c>
      <c r="P1532" t="s">
        <v>725</v>
      </c>
      <c r="Q1532">
        <v>7026.73</v>
      </c>
      <c r="R1532">
        <v>7026.73</v>
      </c>
      <c r="S1532" t="str">
        <f t="shared" si="23"/>
        <v>薯一薯二文化传媒（上海）有限公司行吟信息科技(上海)有限公司CPC</v>
      </c>
      <c r="T1532" t="e">
        <f>VLOOKUP(S:S,[1]Sheet1!N:N,1,0)</f>
        <v>#N/A</v>
      </c>
    </row>
    <row r="1533" spans="1:20" x14ac:dyDescent="0.15">
      <c r="A1533">
        <v>20230407</v>
      </c>
      <c r="B1533">
        <v>39673189</v>
      </c>
      <c r="C1533" t="s">
        <v>866</v>
      </c>
      <c r="D1533" t="s">
        <v>732</v>
      </c>
      <c r="E1533" t="s">
        <v>498</v>
      </c>
      <c r="F1533" t="s">
        <v>497</v>
      </c>
      <c r="G1533" t="s">
        <v>810</v>
      </c>
      <c r="H1533" t="s">
        <v>498</v>
      </c>
      <c r="I1533">
        <v>2118165</v>
      </c>
      <c r="J1533" t="s">
        <v>821</v>
      </c>
      <c r="K1533" t="s">
        <v>498</v>
      </c>
      <c r="L1533" t="s">
        <v>812</v>
      </c>
      <c r="M1533" t="s">
        <v>723</v>
      </c>
      <c r="N1533" t="s">
        <v>724</v>
      </c>
      <c r="O1533" t="s">
        <v>56</v>
      </c>
      <c r="P1533" t="s">
        <v>725</v>
      </c>
      <c r="Q1533">
        <v>7037.87</v>
      </c>
      <c r="R1533">
        <v>7037.87</v>
      </c>
      <c r="S1533" t="str">
        <f t="shared" si="23"/>
        <v>薯一薯二文化传媒（上海）有限公司行吟信息科技(上海)有限公司CPC</v>
      </c>
      <c r="T1533" t="e">
        <f>VLOOKUP(S:S,[1]Sheet1!N:N,1,0)</f>
        <v>#N/A</v>
      </c>
    </row>
    <row r="1534" spans="1:20" x14ac:dyDescent="0.15">
      <c r="A1534">
        <v>20230408</v>
      </c>
      <c r="B1534">
        <v>39673189</v>
      </c>
      <c r="C1534" t="s">
        <v>866</v>
      </c>
      <c r="D1534" t="s">
        <v>732</v>
      </c>
      <c r="E1534" t="s">
        <v>498</v>
      </c>
      <c r="F1534" t="s">
        <v>497</v>
      </c>
      <c r="G1534" t="s">
        <v>810</v>
      </c>
      <c r="H1534" t="s">
        <v>498</v>
      </c>
      <c r="I1534">
        <v>2118165</v>
      </c>
      <c r="J1534" t="s">
        <v>821</v>
      </c>
      <c r="K1534" t="s">
        <v>498</v>
      </c>
      <c r="L1534" t="s">
        <v>812</v>
      </c>
      <c r="M1534" t="s">
        <v>723</v>
      </c>
      <c r="N1534" t="s">
        <v>724</v>
      </c>
      <c r="O1534" t="s">
        <v>56</v>
      </c>
      <c r="P1534" t="s">
        <v>725</v>
      </c>
      <c r="Q1534">
        <v>7026.6</v>
      </c>
      <c r="R1534">
        <v>7026.6</v>
      </c>
      <c r="S1534" t="str">
        <f t="shared" si="23"/>
        <v>薯一薯二文化传媒（上海）有限公司行吟信息科技(上海)有限公司CPC</v>
      </c>
      <c r="T1534" t="e">
        <f>VLOOKUP(S:S,[1]Sheet1!N:N,1,0)</f>
        <v>#N/A</v>
      </c>
    </row>
    <row r="1535" spans="1:20" x14ac:dyDescent="0.15">
      <c r="A1535">
        <v>20230409</v>
      </c>
      <c r="B1535">
        <v>39673189</v>
      </c>
      <c r="C1535" t="s">
        <v>866</v>
      </c>
      <c r="D1535" t="s">
        <v>732</v>
      </c>
      <c r="E1535" t="s">
        <v>498</v>
      </c>
      <c r="F1535" t="s">
        <v>497</v>
      </c>
      <c r="G1535" t="s">
        <v>810</v>
      </c>
      <c r="H1535" t="s">
        <v>498</v>
      </c>
      <c r="I1535">
        <v>2118165</v>
      </c>
      <c r="J1535" t="s">
        <v>821</v>
      </c>
      <c r="K1535" t="s">
        <v>498</v>
      </c>
      <c r="L1535" t="s">
        <v>812</v>
      </c>
      <c r="M1535" t="s">
        <v>723</v>
      </c>
      <c r="N1535" t="s">
        <v>724</v>
      </c>
      <c r="O1535" t="s">
        <v>56</v>
      </c>
      <c r="P1535" t="s">
        <v>725</v>
      </c>
      <c r="Q1535">
        <v>5581.53</v>
      </c>
      <c r="R1535">
        <v>5581.53</v>
      </c>
      <c r="S1535" t="str">
        <f t="shared" si="23"/>
        <v>薯一薯二文化传媒（上海）有限公司行吟信息科技(上海)有限公司CPC</v>
      </c>
      <c r="T1535" t="e">
        <f>VLOOKUP(S:S,[1]Sheet1!N:N,1,0)</f>
        <v>#N/A</v>
      </c>
    </row>
    <row r="1536" spans="1:20" x14ac:dyDescent="0.15">
      <c r="A1536">
        <v>20230410</v>
      </c>
      <c r="B1536">
        <v>39673189</v>
      </c>
      <c r="C1536" t="s">
        <v>866</v>
      </c>
      <c r="D1536" t="s">
        <v>732</v>
      </c>
      <c r="E1536" t="s">
        <v>498</v>
      </c>
      <c r="F1536" t="s">
        <v>497</v>
      </c>
      <c r="G1536" t="s">
        <v>810</v>
      </c>
      <c r="H1536" t="s">
        <v>498</v>
      </c>
      <c r="I1536">
        <v>2118165</v>
      </c>
      <c r="J1536" t="s">
        <v>821</v>
      </c>
      <c r="K1536" t="s">
        <v>498</v>
      </c>
      <c r="L1536" t="s">
        <v>812</v>
      </c>
      <c r="M1536" t="s">
        <v>723</v>
      </c>
      <c r="N1536" t="s">
        <v>724</v>
      </c>
      <c r="O1536" t="s">
        <v>56</v>
      </c>
      <c r="P1536" t="s">
        <v>725</v>
      </c>
      <c r="Q1536">
        <v>5556.05</v>
      </c>
      <c r="R1536">
        <v>5556.05</v>
      </c>
      <c r="S1536" t="str">
        <f t="shared" si="23"/>
        <v>薯一薯二文化传媒（上海）有限公司行吟信息科技(上海)有限公司CPC</v>
      </c>
      <c r="T1536" t="e">
        <f>VLOOKUP(S:S,[1]Sheet1!N:N,1,0)</f>
        <v>#N/A</v>
      </c>
    </row>
    <row r="1537" spans="1:20" x14ac:dyDescent="0.15">
      <c r="A1537">
        <v>20230411</v>
      </c>
      <c r="B1537">
        <v>39673189</v>
      </c>
      <c r="C1537" t="s">
        <v>866</v>
      </c>
      <c r="D1537" t="s">
        <v>732</v>
      </c>
      <c r="E1537" t="s">
        <v>498</v>
      </c>
      <c r="F1537" t="s">
        <v>497</v>
      </c>
      <c r="G1537" t="s">
        <v>810</v>
      </c>
      <c r="H1537" t="s">
        <v>498</v>
      </c>
      <c r="I1537">
        <v>2118165</v>
      </c>
      <c r="J1537" t="s">
        <v>821</v>
      </c>
      <c r="K1537" t="s">
        <v>498</v>
      </c>
      <c r="L1537" t="s">
        <v>812</v>
      </c>
      <c r="M1537" t="s">
        <v>723</v>
      </c>
      <c r="N1537" t="s">
        <v>724</v>
      </c>
      <c r="O1537" t="s">
        <v>56</v>
      </c>
      <c r="P1537" t="s">
        <v>725</v>
      </c>
      <c r="Q1537">
        <v>5636.63</v>
      </c>
      <c r="R1537">
        <v>5636.63</v>
      </c>
      <c r="S1537" t="str">
        <f t="shared" si="23"/>
        <v>薯一薯二文化传媒（上海）有限公司行吟信息科技(上海)有限公司CPC</v>
      </c>
      <c r="T1537" t="e">
        <f>VLOOKUP(S:S,[1]Sheet1!N:N,1,0)</f>
        <v>#N/A</v>
      </c>
    </row>
    <row r="1538" spans="1:20" x14ac:dyDescent="0.15">
      <c r="A1538">
        <v>20230412</v>
      </c>
      <c r="B1538">
        <v>39673189</v>
      </c>
      <c r="C1538" t="s">
        <v>866</v>
      </c>
      <c r="D1538" t="s">
        <v>732</v>
      </c>
      <c r="E1538" t="s">
        <v>498</v>
      </c>
      <c r="F1538" t="s">
        <v>497</v>
      </c>
      <c r="G1538" t="s">
        <v>810</v>
      </c>
      <c r="H1538" t="s">
        <v>498</v>
      </c>
      <c r="I1538">
        <v>2118165</v>
      </c>
      <c r="J1538" t="s">
        <v>821</v>
      </c>
      <c r="K1538" t="s">
        <v>498</v>
      </c>
      <c r="L1538" t="s">
        <v>812</v>
      </c>
      <c r="M1538" t="s">
        <v>723</v>
      </c>
      <c r="N1538" t="s">
        <v>724</v>
      </c>
      <c r="O1538" t="s">
        <v>56</v>
      </c>
      <c r="P1538" t="s">
        <v>725</v>
      </c>
      <c r="Q1538">
        <v>7024.25</v>
      </c>
      <c r="R1538">
        <v>7024.25</v>
      </c>
      <c r="S1538" t="str">
        <f t="shared" si="23"/>
        <v>薯一薯二文化传媒（上海）有限公司行吟信息科技(上海)有限公司CPC</v>
      </c>
      <c r="T1538" t="e">
        <f>VLOOKUP(S:S,[1]Sheet1!N:N,1,0)</f>
        <v>#N/A</v>
      </c>
    </row>
    <row r="1539" spans="1:20" x14ac:dyDescent="0.15">
      <c r="A1539">
        <v>20230413</v>
      </c>
      <c r="B1539">
        <v>39673189</v>
      </c>
      <c r="C1539" t="s">
        <v>866</v>
      </c>
      <c r="D1539" t="s">
        <v>732</v>
      </c>
      <c r="E1539" t="s">
        <v>498</v>
      </c>
      <c r="F1539" t="s">
        <v>497</v>
      </c>
      <c r="G1539" t="s">
        <v>810</v>
      </c>
      <c r="H1539" t="s">
        <v>498</v>
      </c>
      <c r="I1539">
        <v>2118165</v>
      </c>
      <c r="J1539" t="s">
        <v>821</v>
      </c>
      <c r="K1539" t="s">
        <v>498</v>
      </c>
      <c r="L1539" t="s">
        <v>812</v>
      </c>
      <c r="M1539" t="s">
        <v>723</v>
      </c>
      <c r="N1539" t="s">
        <v>724</v>
      </c>
      <c r="O1539" t="s">
        <v>56</v>
      </c>
      <c r="P1539" t="s">
        <v>725</v>
      </c>
      <c r="Q1539">
        <v>7097.91</v>
      </c>
      <c r="R1539">
        <v>7097.91</v>
      </c>
      <c r="S1539" t="str">
        <f t="shared" ref="S1539:S1602" si="24">F1539&amp;K1539&amp;O1539</f>
        <v>薯一薯二文化传媒（上海）有限公司行吟信息科技(上海)有限公司CPC</v>
      </c>
      <c r="T1539" t="e">
        <f>VLOOKUP(S:S,[1]Sheet1!N:N,1,0)</f>
        <v>#N/A</v>
      </c>
    </row>
    <row r="1540" spans="1:20" x14ac:dyDescent="0.15">
      <c r="A1540">
        <v>20230414</v>
      </c>
      <c r="B1540">
        <v>39673189</v>
      </c>
      <c r="C1540" t="s">
        <v>866</v>
      </c>
      <c r="D1540" t="s">
        <v>732</v>
      </c>
      <c r="E1540" t="s">
        <v>498</v>
      </c>
      <c r="F1540" t="s">
        <v>497</v>
      </c>
      <c r="G1540" t="s">
        <v>810</v>
      </c>
      <c r="H1540" t="s">
        <v>498</v>
      </c>
      <c r="I1540">
        <v>2118165</v>
      </c>
      <c r="J1540" t="s">
        <v>821</v>
      </c>
      <c r="K1540" t="s">
        <v>498</v>
      </c>
      <c r="L1540" t="s">
        <v>812</v>
      </c>
      <c r="M1540" t="s">
        <v>723</v>
      </c>
      <c r="N1540" t="s">
        <v>724</v>
      </c>
      <c r="O1540" t="s">
        <v>56</v>
      </c>
      <c r="P1540" t="s">
        <v>725</v>
      </c>
      <c r="Q1540">
        <v>7012.5</v>
      </c>
      <c r="R1540">
        <v>7012.5</v>
      </c>
      <c r="S1540" t="str">
        <f t="shared" si="24"/>
        <v>薯一薯二文化传媒（上海）有限公司行吟信息科技(上海)有限公司CPC</v>
      </c>
      <c r="T1540" t="e">
        <f>VLOOKUP(S:S,[1]Sheet1!N:N,1,0)</f>
        <v>#N/A</v>
      </c>
    </row>
    <row r="1541" spans="1:20" x14ac:dyDescent="0.15">
      <c r="A1541">
        <v>20230415</v>
      </c>
      <c r="B1541">
        <v>39673189</v>
      </c>
      <c r="C1541" t="s">
        <v>866</v>
      </c>
      <c r="D1541" t="s">
        <v>732</v>
      </c>
      <c r="E1541" t="s">
        <v>498</v>
      </c>
      <c r="F1541" t="s">
        <v>497</v>
      </c>
      <c r="G1541" t="s">
        <v>810</v>
      </c>
      <c r="H1541" t="s">
        <v>498</v>
      </c>
      <c r="I1541">
        <v>2118165</v>
      </c>
      <c r="J1541" t="s">
        <v>821</v>
      </c>
      <c r="K1541" t="s">
        <v>498</v>
      </c>
      <c r="L1541" t="s">
        <v>812</v>
      </c>
      <c r="M1541" t="s">
        <v>723</v>
      </c>
      <c r="N1541" t="s">
        <v>724</v>
      </c>
      <c r="O1541" t="s">
        <v>56</v>
      </c>
      <c r="P1541" t="s">
        <v>725</v>
      </c>
      <c r="Q1541">
        <v>7026.03</v>
      </c>
      <c r="R1541">
        <v>7026.03</v>
      </c>
      <c r="S1541" t="str">
        <f t="shared" si="24"/>
        <v>薯一薯二文化传媒（上海）有限公司行吟信息科技(上海)有限公司CPC</v>
      </c>
      <c r="T1541" t="e">
        <f>VLOOKUP(S:S,[1]Sheet1!N:N,1,0)</f>
        <v>#N/A</v>
      </c>
    </row>
    <row r="1542" spans="1:20" x14ac:dyDescent="0.15">
      <c r="A1542">
        <v>20230416</v>
      </c>
      <c r="B1542">
        <v>39673189</v>
      </c>
      <c r="C1542" t="s">
        <v>866</v>
      </c>
      <c r="D1542" t="s">
        <v>732</v>
      </c>
      <c r="E1542" t="s">
        <v>498</v>
      </c>
      <c r="F1542" t="s">
        <v>497</v>
      </c>
      <c r="G1542" t="s">
        <v>810</v>
      </c>
      <c r="H1542" t="s">
        <v>498</v>
      </c>
      <c r="I1542">
        <v>2118165</v>
      </c>
      <c r="J1542" t="s">
        <v>821</v>
      </c>
      <c r="K1542" t="s">
        <v>498</v>
      </c>
      <c r="L1542" t="s">
        <v>812</v>
      </c>
      <c r="M1542" t="s">
        <v>723</v>
      </c>
      <c r="N1542" t="s">
        <v>724</v>
      </c>
      <c r="O1542" t="s">
        <v>56</v>
      </c>
      <c r="P1542" t="s">
        <v>725</v>
      </c>
      <c r="Q1542">
        <v>3177.56</v>
      </c>
      <c r="R1542">
        <v>3177.56</v>
      </c>
      <c r="S1542" t="str">
        <f t="shared" si="24"/>
        <v>薯一薯二文化传媒（上海）有限公司行吟信息科技(上海)有限公司CPC</v>
      </c>
      <c r="T1542" t="e">
        <f>VLOOKUP(S:S,[1]Sheet1!N:N,1,0)</f>
        <v>#N/A</v>
      </c>
    </row>
    <row r="1543" spans="1:20" x14ac:dyDescent="0.15">
      <c r="A1543">
        <v>20230418</v>
      </c>
      <c r="B1543">
        <v>39673189</v>
      </c>
      <c r="C1543" t="s">
        <v>866</v>
      </c>
      <c r="D1543" t="s">
        <v>732</v>
      </c>
      <c r="E1543" t="s">
        <v>498</v>
      </c>
      <c r="F1543" t="s">
        <v>497</v>
      </c>
      <c r="G1543" t="s">
        <v>810</v>
      </c>
      <c r="H1543" t="s">
        <v>498</v>
      </c>
      <c r="I1543">
        <v>2118165</v>
      </c>
      <c r="J1543" t="s">
        <v>821</v>
      </c>
      <c r="K1543" t="s">
        <v>498</v>
      </c>
      <c r="L1543" t="s">
        <v>812</v>
      </c>
      <c r="M1543" t="s">
        <v>723</v>
      </c>
      <c r="N1543" t="s">
        <v>724</v>
      </c>
      <c r="O1543" t="s">
        <v>56</v>
      </c>
      <c r="P1543" t="s">
        <v>725</v>
      </c>
      <c r="Q1543">
        <v>6012.44</v>
      </c>
      <c r="R1543">
        <v>6012.44</v>
      </c>
      <c r="S1543" t="str">
        <f t="shared" si="24"/>
        <v>薯一薯二文化传媒（上海）有限公司行吟信息科技(上海)有限公司CPC</v>
      </c>
      <c r="T1543" t="e">
        <f>VLOOKUP(S:S,[1]Sheet1!N:N,1,0)</f>
        <v>#N/A</v>
      </c>
    </row>
    <row r="1544" spans="1:20" x14ac:dyDescent="0.15">
      <c r="A1544">
        <v>20230419</v>
      </c>
      <c r="B1544">
        <v>39673189</v>
      </c>
      <c r="C1544" t="s">
        <v>866</v>
      </c>
      <c r="D1544" t="s">
        <v>732</v>
      </c>
      <c r="E1544" t="s">
        <v>498</v>
      </c>
      <c r="F1544" t="s">
        <v>497</v>
      </c>
      <c r="G1544" t="s">
        <v>810</v>
      </c>
      <c r="H1544" t="s">
        <v>498</v>
      </c>
      <c r="I1544">
        <v>2118165</v>
      </c>
      <c r="J1544" t="s">
        <v>821</v>
      </c>
      <c r="K1544" t="s">
        <v>498</v>
      </c>
      <c r="L1544" t="s">
        <v>812</v>
      </c>
      <c r="M1544" t="s">
        <v>723</v>
      </c>
      <c r="N1544" t="s">
        <v>724</v>
      </c>
      <c r="O1544" t="s">
        <v>56</v>
      </c>
      <c r="P1544" t="s">
        <v>725</v>
      </c>
      <c r="Q1544">
        <v>8023.74</v>
      </c>
      <c r="R1544">
        <v>8023.74</v>
      </c>
      <c r="S1544" t="str">
        <f t="shared" si="24"/>
        <v>薯一薯二文化传媒（上海）有限公司行吟信息科技(上海)有限公司CPC</v>
      </c>
      <c r="T1544" t="e">
        <f>VLOOKUP(S:S,[1]Sheet1!N:N,1,0)</f>
        <v>#N/A</v>
      </c>
    </row>
    <row r="1545" spans="1:20" x14ac:dyDescent="0.15">
      <c r="A1545">
        <v>20230420</v>
      </c>
      <c r="B1545">
        <v>39673189</v>
      </c>
      <c r="C1545" t="s">
        <v>866</v>
      </c>
      <c r="D1545" t="s">
        <v>732</v>
      </c>
      <c r="E1545" t="s">
        <v>498</v>
      </c>
      <c r="F1545" t="s">
        <v>497</v>
      </c>
      <c r="G1545" t="s">
        <v>810</v>
      </c>
      <c r="H1545" t="s">
        <v>498</v>
      </c>
      <c r="I1545">
        <v>2118165</v>
      </c>
      <c r="J1545" t="s">
        <v>821</v>
      </c>
      <c r="K1545" t="s">
        <v>498</v>
      </c>
      <c r="L1545" t="s">
        <v>812</v>
      </c>
      <c r="M1545" t="s">
        <v>723</v>
      </c>
      <c r="N1545" t="s">
        <v>724</v>
      </c>
      <c r="O1545" t="s">
        <v>56</v>
      </c>
      <c r="P1545" t="s">
        <v>725</v>
      </c>
      <c r="Q1545">
        <v>781.75</v>
      </c>
      <c r="R1545">
        <v>781.75</v>
      </c>
      <c r="S1545" t="str">
        <f t="shared" si="24"/>
        <v>薯一薯二文化传媒（上海）有限公司行吟信息科技(上海)有限公司CPC</v>
      </c>
      <c r="T1545" t="e">
        <f>VLOOKUP(S:S,[1]Sheet1!N:N,1,0)</f>
        <v>#N/A</v>
      </c>
    </row>
    <row r="1546" spans="1:20" x14ac:dyDescent="0.15">
      <c r="A1546">
        <v>20230401</v>
      </c>
      <c r="B1546">
        <v>39673312</v>
      </c>
      <c r="C1546" t="s">
        <v>867</v>
      </c>
      <c r="D1546" t="s">
        <v>732</v>
      </c>
      <c r="E1546" t="s">
        <v>498</v>
      </c>
      <c r="F1546" t="s">
        <v>497</v>
      </c>
      <c r="G1546" t="s">
        <v>810</v>
      </c>
      <c r="H1546" t="s">
        <v>498</v>
      </c>
      <c r="I1546">
        <v>2118165</v>
      </c>
      <c r="J1546" t="s">
        <v>821</v>
      </c>
      <c r="K1546" t="s">
        <v>498</v>
      </c>
      <c r="L1546" t="s">
        <v>812</v>
      </c>
      <c r="M1546" t="s">
        <v>723</v>
      </c>
      <c r="N1546" t="s">
        <v>724</v>
      </c>
      <c r="O1546" t="s">
        <v>56</v>
      </c>
      <c r="P1546" t="s">
        <v>725</v>
      </c>
      <c r="Q1546">
        <v>8029.96</v>
      </c>
      <c r="R1546">
        <v>8029.96</v>
      </c>
      <c r="S1546" t="str">
        <f t="shared" si="24"/>
        <v>薯一薯二文化传媒（上海）有限公司行吟信息科技(上海)有限公司CPC</v>
      </c>
      <c r="T1546" t="e">
        <f>VLOOKUP(S:S,[1]Sheet1!N:N,1,0)</f>
        <v>#N/A</v>
      </c>
    </row>
    <row r="1547" spans="1:20" x14ac:dyDescent="0.15">
      <c r="A1547">
        <v>20230402</v>
      </c>
      <c r="B1547">
        <v>39673312</v>
      </c>
      <c r="C1547" t="s">
        <v>867</v>
      </c>
      <c r="D1547" t="s">
        <v>732</v>
      </c>
      <c r="E1547" t="s">
        <v>498</v>
      </c>
      <c r="F1547" t="s">
        <v>497</v>
      </c>
      <c r="G1547" t="s">
        <v>810</v>
      </c>
      <c r="H1547" t="s">
        <v>498</v>
      </c>
      <c r="I1547">
        <v>2118165</v>
      </c>
      <c r="J1547" t="s">
        <v>821</v>
      </c>
      <c r="K1547" t="s">
        <v>498</v>
      </c>
      <c r="L1547" t="s">
        <v>812</v>
      </c>
      <c r="M1547" t="s">
        <v>723</v>
      </c>
      <c r="N1547" t="s">
        <v>724</v>
      </c>
      <c r="O1547" t="s">
        <v>56</v>
      </c>
      <c r="P1547" t="s">
        <v>725</v>
      </c>
      <c r="Q1547">
        <v>6015.01</v>
      </c>
      <c r="R1547">
        <v>6015.01</v>
      </c>
      <c r="S1547" t="str">
        <f t="shared" si="24"/>
        <v>薯一薯二文化传媒（上海）有限公司行吟信息科技(上海)有限公司CPC</v>
      </c>
      <c r="T1547" t="e">
        <f>VLOOKUP(S:S,[1]Sheet1!N:N,1,0)</f>
        <v>#N/A</v>
      </c>
    </row>
    <row r="1548" spans="1:20" x14ac:dyDescent="0.15">
      <c r="A1548">
        <v>20230403</v>
      </c>
      <c r="B1548">
        <v>39673312</v>
      </c>
      <c r="C1548" t="s">
        <v>867</v>
      </c>
      <c r="D1548" t="s">
        <v>732</v>
      </c>
      <c r="E1548" t="s">
        <v>498</v>
      </c>
      <c r="F1548" t="s">
        <v>497</v>
      </c>
      <c r="G1548" t="s">
        <v>810</v>
      </c>
      <c r="H1548" t="s">
        <v>498</v>
      </c>
      <c r="I1548">
        <v>2118165</v>
      </c>
      <c r="J1548" t="s">
        <v>821</v>
      </c>
      <c r="K1548" t="s">
        <v>498</v>
      </c>
      <c r="L1548" t="s">
        <v>812</v>
      </c>
      <c r="M1548" t="s">
        <v>723</v>
      </c>
      <c r="N1548" t="s">
        <v>724</v>
      </c>
      <c r="O1548" t="s">
        <v>56</v>
      </c>
      <c r="P1548" t="s">
        <v>725</v>
      </c>
      <c r="Q1548">
        <v>6007.38</v>
      </c>
      <c r="R1548">
        <v>6007.38</v>
      </c>
      <c r="S1548" t="str">
        <f t="shared" si="24"/>
        <v>薯一薯二文化传媒（上海）有限公司行吟信息科技(上海)有限公司CPC</v>
      </c>
      <c r="T1548" t="e">
        <f>VLOOKUP(S:S,[1]Sheet1!N:N,1,0)</f>
        <v>#N/A</v>
      </c>
    </row>
    <row r="1549" spans="1:20" x14ac:dyDescent="0.15">
      <c r="A1549">
        <v>20230404</v>
      </c>
      <c r="B1549">
        <v>39673312</v>
      </c>
      <c r="C1549" t="s">
        <v>867</v>
      </c>
      <c r="D1549" t="s">
        <v>732</v>
      </c>
      <c r="E1549" t="s">
        <v>498</v>
      </c>
      <c r="F1549" t="s">
        <v>497</v>
      </c>
      <c r="G1549" t="s">
        <v>810</v>
      </c>
      <c r="H1549" t="s">
        <v>498</v>
      </c>
      <c r="I1549">
        <v>2118165</v>
      </c>
      <c r="J1549" t="s">
        <v>821</v>
      </c>
      <c r="K1549" t="s">
        <v>498</v>
      </c>
      <c r="L1549" t="s">
        <v>812</v>
      </c>
      <c r="M1549" t="s">
        <v>723</v>
      </c>
      <c r="N1549" t="s">
        <v>724</v>
      </c>
      <c r="O1549" t="s">
        <v>56</v>
      </c>
      <c r="P1549" t="s">
        <v>725</v>
      </c>
      <c r="Q1549">
        <v>6010.54</v>
      </c>
      <c r="R1549">
        <v>6010.54</v>
      </c>
      <c r="S1549" t="str">
        <f t="shared" si="24"/>
        <v>薯一薯二文化传媒（上海）有限公司行吟信息科技(上海)有限公司CPC</v>
      </c>
      <c r="T1549" t="e">
        <f>VLOOKUP(S:S,[1]Sheet1!N:N,1,0)</f>
        <v>#N/A</v>
      </c>
    </row>
    <row r="1550" spans="1:20" x14ac:dyDescent="0.15">
      <c r="A1550">
        <v>20230405</v>
      </c>
      <c r="B1550">
        <v>39673312</v>
      </c>
      <c r="C1550" t="s">
        <v>867</v>
      </c>
      <c r="D1550" t="s">
        <v>732</v>
      </c>
      <c r="E1550" t="s">
        <v>498</v>
      </c>
      <c r="F1550" t="s">
        <v>497</v>
      </c>
      <c r="G1550" t="s">
        <v>810</v>
      </c>
      <c r="H1550" t="s">
        <v>498</v>
      </c>
      <c r="I1550">
        <v>2118165</v>
      </c>
      <c r="J1550" t="s">
        <v>821</v>
      </c>
      <c r="K1550" t="s">
        <v>498</v>
      </c>
      <c r="L1550" t="s">
        <v>812</v>
      </c>
      <c r="M1550" t="s">
        <v>723</v>
      </c>
      <c r="N1550" t="s">
        <v>724</v>
      </c>
      <c r="O1550" t="s">
        <v>56</v>
      </c>
      <c r="P1550" t="s">
        <v>725</v>
      </c>
      <c r="Q1550">
        <v>6014.83</v>
      </c>
      <c r="R1550">
        <v>6014.83</v>
      </c>
      <c r="S1550" t="str">
        <f t="shared" si="24"/>
        <v>薯一薯二文化传媒（上海）有限公司行吟信息科技(上海)有限公司CPC</v>
      </c>
      <c r="T1550" t="e">
        <f>VLOOKUP(S:S,[1]Sheet1!N:N,1,0)</f>
        <v>#N/A</v>
      </c>
    </row>
    <row r="1551" spans="1:20" x14ac:dyDescent="0.15">
      <c r="A1551">
        <v>20230406</v>
      </c>
      <c r="B1551">
        <v>39673312</v>
      </c>
      <c r="C1551" t="s">
        <v>867</v>
      </c>
      <c r="D1551" t="s">
        <v>732</v>
      </c>
      <c r="E1551" t="s">
        <v>498</v>
      </c>
      <c r="F1551" t="s">
        <v>497</v>
      </c>
      <c r="G1551" t="s">
        <v>810</v>
      </c>
      <c r="H1551" t="s">
        <v>498</v>
      </c>
      <c r="I1551">
        <v>2118165</v>
      </c>
      <c r="J1551" t="s">
        <v>821</v>
      </c>
      <c r="K1551" t="s">
        <v>498</v>
      </c>
      <c r="L1551" t="s">
        <v>812</v>
      </c>
      <c r="M1551" t="s">
        <v>723</v>
      </c>
      <c r="N1551" t="s">
        <v>724</v>
      </c>
      <c r="O1551" t="s">
        <v>56</v>
      </c>
      <c r="P1551" t="s">
        <v>725</v>
      </c>
      <c r="Q1551">
        <v>6023.11</v>
      </c>
      <c r="R1551">
        <v>6023.11</v>
      </c>
      <c r="S1551" t="str">
        <f t="shared" si="24"/>
        <v>薯一薯二文化传媒（上海）有限公司行吟信息科技(上海)有限公司CPC</v>
      </c>
      <c r="T1551" t="e">
        <f>VLOOKUP(S:S,[1]Sheet1!N:N,1,0)</f>
        <v>#N/A</v>
      </c>
    </row>
    <row r="1552" spans="1:20" x14ac:dyDescent="0.15">
      <c r="A1552">
        <v>20230407</v>
      </c>
      <c r="B1552">
        <v>39673312</v>
      </c>
      <c r="C1552" t="s">
        <v>867</v>
      </c>
      <c r="D1552" t="s">
        <v>732</v>
      </c>
      <c r="E1552" t="s">
        <v>498</v>
      </c>
      <c r="F1552" t="s">
        <v>497</v>
      </c>
      <c r="G1552" t="s">
        <v>810</v>
      </c>
      <c r="H1552" t="s">
        <v>498</v>
      </c>
      <c r="I1552">
        <v>2118165</v>
      </c>
      <c r="J1552" t="s">
        <v>821</v>
      </c>
      <c r="K1552" t="s">
        <v>498</v>
      </c>
      <c r="L1552" t="s">
        <v>812</v>
      </c>
      <c r="M1552" t="s">
        <v>723</v>
      </c>
      <c r="N1552" t="s">
        <v>724</v>
      </c>
      <c r="O1552" t="s">
        <v>56</v>
      </c>
      <c r="P1552" t="s">
        <v>725</v>
      </c>
      <c r="Q1552">
        <v>6882.97</v>
      </c>
      <c r="R1552">
        <v>6882.97</v>
      </c>
      <c r="S1552" t="str">
        <f t="shared" si="24"/>
        <v>薯一薯二文化传媒（上海）有限公司行吟信息科技(上海)有限公司CPC</v>
      </c>
      <c r="T1552" t="e">
        <f>VLOOKUP(S:S,[1]Sheet1!N:N,1,0)</f>
        <v>#N/A</v>
      </c>
    </row>
    <row r="1553" spans="1:20" x14ac:dyDescent="0.15">
      <c r="A1553">
        <v>20230408</v>
      </c>
      <c r="B1553">
        <v>39673312</v>
      </c>
      <c r="C1553" t="s">
        <v>867</v>
      </c>
      <c r="D1553" t="s">
        <v>732</v>
      </c>
      <c r="E1553" t="s">
        <v>498</v>
      </c>
      <c r="F1553" t="s">
        <v>497</v>
      </c>
      <c r="G1553" t="s">
        <v>810</v>
      </c>
      <c r="H1553" t="s">
        <v>498</v>
      </c>
      <c r="I1553">
        <v>2118165</v>
      </c>
      <c r="J1553" t="s">
        <v>821</v>
      </c>
      <c r="K1553" t="s">
        <v>498</v>
      </c>
      <c r="L1553" t="s">
        <v>812</v>
      </c>
      <c r="M1553" t="s">
        <v>723</v>
      </c>
      <c r="N1553" t="s">
        <v>724</v>
      </c>
      <c r="O1553" t="s">
        <v>56</v>
      </c>
      <c r="P1553" t="s">
        <v>725</v>
      </c>
      <c r="Q1553">
        <v>7194.91</v>
      </c>
      <c r="R1553">
        <v>7194.91</v>
      </c>
      <c r="S1553" t="str">
        <f t="shared" si="24"/>
        <v>薯一薯二文化传媒（上海）有限公司行吟信息科技(上海)有限公司CPC</v>
      </c>
      <c r="T1553" t="e">
        <f>VLOOKUP(S:S,[1]Sheet1!N:N,1,0)</f>
        <v>#N/A</v>
      </c>
    </row>
    <row r="1554" spans="1:20" x14ac:dyDescent="0.15">
      <c r="A1554">
        <v>20230409</v>
      </c>
      <c r="B1554">
        <v>39673312</v>
      </c>
      <c r="C1554" t="s">
        <v>867</v>
      </c>
      <c r="D1554" t="s">
        <v>732</v>
      </c>
      <c r="E1554" t="s">
        <v>498</v>
      </c>
      <c r="F1554" t="s">
        <v>497</v>
      </c>
      <c r="G1554" t="s">
        <v>810</v>
      </c>
      <c r="H1554" t="s">
        <v>498</v>
      </c>
      <c r="I1554">
        <v>2118165</v>
      </c>
      <c r="J1554" t="s">
        <v>821</v>
      </c>
      <c r="K1554" t="s">
        <v>498</v>
      </c>
      <c r="L1554" t="s">
        <v>812</v>
      </c>
      <c r="M1554" t="s">
        <v>723</v>
      </c>
      <c r="N1554" t="s">
        <v>724</v>
      </c>
      <c r="O1554" t="s">
        <v>56</v>
      </c>
      <c r="P1554" t="s">
        <v>725</v>
      </c>
      <c r="Q1554">
        <v>10017.379999999999</v>
      </c>
      <c r="R1554">
        <v>10017.379999999999</v>
      </c>
      <c r="S1554" t="str">
        <f t="shared" si="24"/>
        <v>薯一薯二文化传媒（上海）有限公司行吟信息科技(上海)有限公司CPC</v>
      </c>
      <c r="T1554" t="e">
        <f>VLOOKUP(S:S,[1]Sheet1!N:N,1,0)</f>
        <v>#N/A</v>
      </c>
    </row>
    <row r="1555" spans="1:20" x14ac:dyDescent="0.15">
      <c r="A1555">
        <v>20230410</v>
      </c>
      <c r="B1555">
        <v>39673312</v>
      </c>
      <c r="C1555" t="s">
        <v>867</v>
      </c>
      <c r="D1555" t="s">
        <v>732</v>
      </c>
      <c r="E1555" t="s">
        <v>498</v>
      </c>
      <c r="F1555" t="s">
        <v>497</v>
      </c>
      <c r="G1555" t="s">
        <v>810</v>
      </c>
      <c r="H1555" t="s">
        <v>498</v>
      </c>
      <c r="I1555">
        <v>2118165</v>
      </c>
      <c r="J1555" t="s">
        <v>821</v>
      </c>
      <c r="K1555" t="s">
        <v>498</v>
      </c>
      <c r="L1555" t="s">
        <v>812</v>
      </c>
      <c r="M1555" t="s">
        <v>723</v>
      </c>
      <c r="N1555" t="s">
        <v>724</v>
      </c>
      <c r="O1555" t="s">
        <v>56</v>
      </c>
      <c r="P1555" t="s">
        <v>725</v>
      </c>
      <c r="Q1555">
        <v>6062.76</v>
      </c>
      <c r="R1555">
        <v>6062.76</v>
      </c>
      <c r="S1555" t="str">
        <f t="shared" si="24"/>
        <v>薯一薯二文化传媒（上海）有限公司行吟信息科技(上海)有限公司CPC</v>
      </c>
      <c r="T1555" t="e">
        <f>VLOOKUP(S:S,[1]Sheet1!N:N,1,0)</f>
        <v>#N/A</v>
      </c>
    </row>
    <row r="1556" spans="1:20" x14ac:dyDescent="0.15">
      <c r="A1556">
        <v>20230411</v>
      </c>
      <c r="B1556">
        <v>39673312</v>
      </c>
      <c r="C1556" t="s">
        <v>867</v>
      </c>
      <c r="D1556" t="s">
        <v>732</v>
      </c>
      <c r="E1556" t="s">
        <v>498</v>
      </c>
      <c r="F1556" t="s">
        <v>497</v>
      </c>
      <c r="G1556" t="s">
        <v>810</v>
      </c>
      <c r="H1556" t="s">
        <v>498</v>
      </c>
      <c r="I1556">
        <v>2118165</v>
      </c>
      <c r="J1556" t="s">
        <v>821</v>
      </c>
      <c r="K1556" t="s">
        <v>498</v>
      </c>
      <c r="L1556" t="s">
        <v>812</v>
      </c>
      <c r="M1556" t="s">
        <v>723</v>
      </c>
      <c r="N1556" t="s">
        <v>724</v>
      </c>
      <c r="O1556" t="s">
        <v>56</v>
      </c>
      <c r="P1556" t="s">
        <v>725</v>
      </c>
      <c r="Q1556">
        <v>5877.35</v>
      </c>
      <c r="R1556">
        <v>5877.35</v>
      </c>
      <c r="S1556" t="str">
        <f t="shared" si="24"/>
        <v>薯一薯二文化传媒（上海）有限公司行吟信息科技(上海)有限公司CPC</v>
      </c>
      <c r="T1556" t="e">
        <f>VLOOKUP(S:S,[1]Sheet1!N:N,1,0)</f>
        <v>#N/A</v>
      </c>
    </row>
    <row r="1557" spans="1:20" x14ac:dyDescent="0.15">
      <c r="A1557">
        <v>20230412</v>
      </c>
      <c r="B1557">
        <v>39673312</v>
      </c>
      <c r="C1557" t="s">
        <v>867</v>
      </c>
      <c r="D1557" t="s">
        <v>732</v>
      </c>
      <c r="E1557" t="s">
        <v>498</v>
      </c>
      <c r="F1557" t="s">
        <v>497</v>
      </c>
      <c r="G1557" t="s">
        <v>810</v>
      </c>
      <c r="H1557" t="s">
        <v>498</v>
      </c>
      <c r="I1557">
        <v>2118165</v>
      </c>
      <c r="J1557" t="s">
        <v>821</v>
      </c>
      <c r="K1557" t="s">
        <v>498</v>
      </c>
      <c r="L1557" t="s">
        <v>812</v>
      </c>
      <c r="M1557" t="s">
        <v>723</v>
      </c>
      <c r="N1557" t="s">
        <v>724</v>
      </c>
      <c r="O1557" t="s">
        <v>56</v>
      </c>
      <c r="P1557" t="s">
        <v>725</v>
      </c>
      <c r="Q1557">
        <v>5439.6</v>
      </c>
      <c r="R1557">
        <v>5439.6</v>
      </c>
      <c r="S1557" t="str">
        <f t="shared" si="24"/>
        <v>薯一薯二文化传媒（上海）有限公司行吟信息科技(上海)有限公司CPC</v>
      </c>
      <c r="T1557" t="e">
        <f>VLOOKUP(S:S,[1]Sheet1!N:N,1,0)</f>
        <v>#N/A</v>
      </c>
    </row>
    <row r="1558" spans="1:20" x14ac:dyDescent="0.15">
      <c r="A1558">
        <v>20230413</v>
      </c>
      <c r="B1558">
        <v>39673312</v>
      </c>
      <c r="C1558" t="s">
        <v>867</v>
      </c>
      <c r="D1558" t="s">
        <v>732</v>
      </c>
      <c r="E1558" t="s">
        <v>498</v>
      </c>
      <c r="F1558" t="s">
        <v>497</v>
      </c>
      <c r="G1558" t="s">
        <v>810</v>
      </c>
      <c r="H1558" t="s">
        <v>498</v>
      </c>
      <c r="I1558">
        <v>2118165</v>
      </c>
      <c r="J1558" t="s">
        <v>821</v>
      </c>
      <c r="K1558" t="s">
        <v>498</v>
      </c>
      <c r="L1558" t="s">
        <v>812</v>
      </c>
      <c r="M1558" t="s">
        <v>723</v>
      </c>
      <c r="N1558" t="s">
        <v>724</v>
      </c>
      <c r="O1558" t="s">
        <v>56</v>
      </c>
      <c r="P1558" t="s">
        <v>725</v>
      </c>
      <c r="Q1558">
        <v>5807.21</v>
      </c>
      <c r="R1558">
        <v>5807.21</v>
      </c>
      <c r="S1558" t="str">
        <f t="shared" si="24"/>
        <v>薯一薯二文化传媒（上海）有限公司行吟信息科技(上海)有限公司CPC</v>
      </c>
      <c r="T1558" t="e">
        <f>VLOOKUP(S:S,[1]Sheet1!N:N,1,0)</f>
        <v>#N/A</v>
      </c>
    </row>
    <row r="1559" spans="1:20" x14ac:dyDescent="0.15">
      <c r="A1559">
        <v>20230414</v>
      </c>
      <c r="B1559">
        <v>39673312</v>
      </c>
      <c r="C1559" t="s">
        <v>867</v>
      </c>
      <c r="D1559" t="s">
        <v>732</v>
      </c>
      <c r="E1559" t="s">
        <v>498</v>
      </c>
      <c r="F1559" t="s">
        <v>497</v>
      </c>
      <c r="G1559" t="s">
        <v>810</v>
      </c>
      <c r="H1559" t="s">
        <v>498</v>
      </c>
      <c r="I1559">
        <v>2118165</v>
      </c>
      <c r="J1559" t="s">
        <v>821</v>
      </c>
      <c r="K1559" t="s">
        <v>498</v>
      </c>
      <c r="L1559" t="s">
        <v>812</v>
      </c>
      <c r="M1559" t="s">
        <v>723</v>
      </c>
      <c r="N1559" t="s">
        <v>724</v>
      </c>
      <c r="O1559" t="s">
        <v>56</v>
      </c>
      <c r="P1559" t="s">
        <v>725</v>
      </c>
      <c r="Q1559">
        <v>4277.8599999999997</v>
      </c>
      <c r="R1559">
        <v>4277.8599999999997</v>
      </c>
      <c r="S1559" t="str">
        <f t="shared" si="24"/>
        <v>薯一薯二文化传媒（上海）有限公司行吟信息科技(上海)有限公司CPC</v>
      </c>
      <c r="T1559" t="e">
        <f>VLOOKUP(S:S,[1]Sheet1!N:N,1,0)</f>
        <v>#N/A</v>
      </c>
    </row>
    <row r="1560" spans="1:20" x14ac:dyDescent="0.15">
      <c r="A1560">
        <v>20230415</v>
      </c>
      <c r="B1560">
        <v>39673312</v>
      </c>
      <c r="C1560" t="s">
        <v>867</v>
      </c>
      <c r="D1560" t="s">
        <v>732</v>
      </c>
      <c r="E1560" t="s">
        <v>498</v>
      </c>
      <c r="F1560" t="s">
        <v>497</v>
      </c>
      <c r="G1560" t="s">
        <v>810</v>
      </c>
      <c r="H1560" t="s">
        <v>498</v>
      </c>
      <c r="I1560">
        <v>2118165</v>
      </c>
      <c r="J1560" t="s">
        <v>821</v>
      </c>
      <c r="K1560" t="s">
        <v>498</v>
      </c>
      <c r="L1560" t="s">
        <v>812</v>
      </c>
      <c r="M1560" t="s">
        <v>723</v>
      </c>
      <c r="N1560" t="s">
        <v>724</v>
      </c>
      <c r="O1560" t="s">
        <v>56</v>
      </c>
      <c r="P1560" t="s">
        <v>725</v>
      </c>
      <c r="Q1560">
        <v>4710.8</v>
      </c>
      <c r="R1560">
        <v>4710.8</v>
      </c>
      <c r="S1560" t="str">
        <f t="shared" si="24"/>
        <v>薯一薯二文化传媒（上海）有限公司行吟信息科技(上海)有限公司CPC</v>
      </c>
      <c r="T1560" t="e">
        <f>VLOOKUP(S:S,[1]Sheet1!N:N,1,0)</f>
        <v>#N/A</v>
      </c>
    </row>
    <row r="1561" spans="1:20" x14ac:dyDescent="0.15">
      <c r="A1561">
        <v>20230416</v>
      </c>
      <c r="B1561">
        <v>39673312</v>
      </c>
      <c r="C1561" t="s">
        <v>867</v>
      </c>
      <c r="D1561" t="s">
        <v>732</v>
      </c>
      <c r="E1561" t="s">
        <v>498</v>
      </c>
      <c r="F1561" t="s">
        <v>497</v>
      </c>
      <c r="G1561" t="s">
        <v>810</v>
      </c>
      <c r="H1561" t="s">
        <v>498</v>
      </c>
      <c r="I1561">
        <v>2118165</v>
      </c>
      <c r="J1561" t="s">
        <v>821</v>
      </c>
      <c r="K1561" t="s">
        <v>498</v>
      </c>
      <c r="L1561" t="s">
        <v>812</v>
      </c>
      <c r="M1561" t="s">
        <v>723</v>
      </c>
      <c r="N1561" t="s">
        <v>724</v>
      </c>
      <c r="O1561" t="s">
        <v>56</v>
      </c>
      <c r="P1561" t="s">
        <v>725</v>
      </c>
      <c r="Q1561">
        <v>7385.69</v>
      </c>
      <c r="R1561">
        <v>7385.69</v>
      </c>
      <c r="S1561" t="str">
        <f t="shared" si="24"/>
        <v>薯一薯二文化传媒（上海）有限公司行吟信息科技(上海)有限公司CPC</v>
      </c>
      <c r="T1561" t="e">
        <f>VLOOKUP(S:S,[1]Sheet1!N:N,1,0)</f>
        <v>#N/A</v>
      </c>
    </row>
    <row r="1562" spans="1:20" x14ac:dyDescent="0.15">
      <c r="A1562">
        <v>20230417</v>
      </c>
      <c r="B1562">
        <v>39673312</v>
      </c>
      <c r="C1562" t="s">
        <v>867</v>
      </c>
      <c r="D1562" t="s">
        <v>732</v>
      </c>
      <c r="E1562" t="s">
        <v>498</v>
      </c>
      <c r="F1562" t="s">
        <v>497</v>
      </c>
      <c r="G1562" t="s">
        <v>810</v>
      </c>
      <c r="H1562" t="s">
        <v>498</v>
      </c>
      <c r="I1562">
        <v>2118165</v>
      </c>
      <c r="J1562" t="s">
        <v>821</v>
      </c>
      <c r="K1562" t="s">
        <v>498</v>
      </c>
      <c r="L1562" t="s">
        <v>812</v>
      </c>
      <c r="M1562" t="s">
        <v>723</v>
      </c>
      <c r="N1562" t="s">
        <v>724</v>
      </c>
      <c r="O1562" t="s">
        <v>56</v>
      </c>
      <c r="P1562" t="s">
        <v>725</v>
      </c>
      <c r="Q1562">
        <v>5575.52</v>
      </c>
      <c r="R1562">
        <v>5575.52</v>
      </c>
      <c r="S1562" t="str">
        <f t="shared" si="24"/>
        <v>薯一薯二文化传媒（上海）有限公司行吟信息科技(上海)有限公司CPC</v>
      </c>
      <c r="T1562" t="e">
        <f>VLOOKUP(S:S,[1]Sheet1!N:N,1,0)</f>
        <v>#N/A</v>
      </c>
    </row>
    <row r="1563" spans="1:20" x14ac:dyDescent="0.15">
      <c r="A1563">
        <v>20230401</v>
      </c>
      <c r="B1563">
        <v>39673322</v>
      </c>
      <c r="C1563" t="s">
        <v>868</v>
      </c>
      <c r="D1563" t="s">
        <v>732</v>
      </c>
      <c r="E1563" t="s">
        <v>498</v>
      </c>
      <c r="F1563" t="s">
        <v>497</v>
      </c>
      <c r="G1563" t="s">
        <v>810</v>
      </c>
      <c r="H1563" t="s">
        <v>498</v>
      </c>
      <c r="I1563">
        <v>2118165</v>
      </c>
      <c r="J1563" t="s">
        <v>821</v>
      </c>
      <c r="K1563" t="s">
        <v>498</v>
      </c>
      <c r="L1563" t="s">
        <v>812</v>
      </c>
      <c r="M1563" t="s">
        <v>723</v>
      </c>
      <c r="N1563" t="s">
        <v>724</v>
      </c>
      <c r="O1563" t="s">
        <v>56</v>
      </c>
      <c r="P1563" t="s">
        <v>725</v>
      </c>
      <c r="Q1563">
        <v>847.86</v>
      </c>
      <c r="R1563">
        <v>847.86</v>
      </c>
      <c r="S1563" t="str">
        <f t="shared" si="24"/>
        <v>薯一薯二文化传媒（上海）有限公司行吟信息科技(上海)有限公司CPC</v>
      </c>
      <c r="T1563" t="e">
        <f>VLOOKUP(S:S,[1]Sheet1!N:N,1,0)</f>
        <v>#N/A</v>
      </c>
    </row>
    <row r="1564" spans="1:20" x14ac:dyDescent="0.15">
      <c r="A1564">
        <v>20230402</v>
      </c>
      <c r="B1564">
        <v>39673322</v>
      </c>
      <c r="C1564" t="s">
        <v>868</v>
      </c>
      <c r="D1564" t="s">
        <v>732</v>
      </c>
      <c r="E1564" t="s">
        <v>498</v>
      </c>
      <c r="F1564" t="s">
        <v>497</v>
      </c>
      <c r="G1564" t="s">
        <v>810</v>
      </c>
      <c r="H1564" t="s">
        <v>498</v>
      </c>
      <c r="I1564">
        <v>2118165</v>
      </c>
      <c r="J1564" t="s">
        <v>821</v>
      </c>
      <c r="K1564" t="s">
        <v>498</v>
      </c>
      <c r="L1564" t="s">
        <v>812</v>
      </c>
      <c r="M1564" t="s">
        <v>723</v>
      </c>
      <c r="N1564" t="s">
        <v>724</v>
      </c>
      <c r="O1564" t="s">
        <v>56</v>
      </c>
      <c r="P1564" t="s">
        <v>725</v>
      </c>
      <c r="Q1564">
        <v>858.96</v>
      </c>
      <c r="R1564">
        <v>858.96</v>
      </c>
      <c r="S1564" t="str">
        <f t="shared" si="24"/>
        <v>薯一薯二文化传媒（上海）有限公司行吟信息科技(上海)有限公司CPC</v>
      </c>
      <c r="T1564" t="e">
        <f>VLOOKUP(S:S,[1]Sheet1!N:N,1,0)</f>
        <v>#N/A</v>
      </c>
    </row>
    <row r="1565" spans="1:20" x14ac:dyDescent="0.15">
      <c r="A1565">
        <v>20230403</v>
      </c>
      <c r="B1565">
        <v>39673322</v>
      </c>
      <c r="C1565" t="s">
        <v>868</v>
      </c>
      <c r="D1565" t="s">
        <v>732</v>
      </c>
      <c r="E1565" t="s">
        <v>498</v>
      </c>
      <c r="F1565" t="s">
        <v>497</v>
      </c>
      <c r="G1565" t="s">
        <v>810</v>
      </c>
      <c r="H1565" t="s">
        <v>498</v>
      </c>
      <c r="I1565">
        <v>2118165</v>
      </c>
      <c r="J1565" t="s">
        <v>821</v>
      </c>
      <c r="K1565" t="s">
        <v>498</v>
      </c>
      <c r="L1565" t="s">
        <v>812</v>
      </c>
      <c r="M1565" t="s">
        <v>723</v>
      </c>
      <c r="N1565" t="s">
        <v>724</v>
      </c>
      <c r="O1565" t="s">
        <v>56</v>
      </c>
      <c r="P1565" t="s">
        <v>725</v>
      </c>
      <c r="Q1565">
        <v>1131</v>
      </c>
      <c r="R1565">
        <v>1131</v>
      </c>
      <c r="S1565" t="str">
        <f t="shared" si="24"/>
        <v>薯一薯二文化传媒（上海）有限公司行吟信息科技(上海)有限公司CPC</v>
      </c>
      <c r="T1565" t="e">
        <f>VLOOKUP(S:S,[1]Sheet1!N:N,1,0)</f>
        <v>#N/A</v>
      </c>
    </row>
    <row r="1566" spans="1:20" x14ac:dyDescent="0.15">
      <c r="A1566">
        <v>20230404</v>
      </c>
      <c r="B1566">
        <v>39673322</v>
      </c>
      <c r="C1566" t="s">
        <v>868</v>
      </c>
      <c r="D1566" t="s">
        <v>732</v>
      </c>
      <c r="E1566" t="s">
        <v>498</v>
      </c>
      <c r="F1566" t="s">
        <v>497</v>
      </c>
      <c r="G1566" t="s">
        <v>810</v>
      </c>
      <c r="H1566" t="s">
        <v>498</v>
      </c>
      <c r="I1566">
        <v>2118165</v>
      </c>
      <c r="J1566" t="s">
        <v>821</v>
      </c>
      <c r="K1566" t="s">
        <v>498</v>
      </c>
      <c r="L1566" t="s">
        <v>812</v>
      </c>
      <c r="M1566" t="s">
        <v>723</v>
      </c>
      <c r="N1566" t="s">
        <v>724</v>
      </c>
      <c r="O1566" t="s">
        <v>56</v>
      </c>
      <c r="P1566" t="s">
        <v>725</v>
      </c>
      <c r="Q1566">
        <v>1145.8900000000001</v>
      </c>
      <c r="R1566">
        <v>1145.8900000000001</v>
      </c>
      <c r="S1566" t="str">
        <f t="shared" si="24"/>
        <v>薯一薯二文化传媒（上海）有限公司行吟信息科技(上海)有限公司CPC</v>
      </c>
      <c r="T1566" t="e">
        <f>VLOOKUP(S:S,[1]Sheet1!N:N,1,0)</f>
        <v>#N/A</v>
      </c>
    </row>
    <row r="1567" spans="1:20" x14ac:dyDescent="0.15">
      <c r="A1567">
        <v>20230405</v>
      </c>
      <c r="B1567">
        <v>39673322</v>
      </c>
      <c r="C1567" t="s">
        <v>868</v>
      </c>
      <c r="D1567" t="s">
        <v>732</v>
      </c>
      <c r="E1567" t="s">
        <v>498</v>
      </c>
      <c r="F1567" t="s">
        <v>497</v>
      </c>
      <c r="G1567" t="s">
        <v>810</v>
      </c>
      <c r="H1567" t="s">
        <v>498</v>
      </c>
      <c r="I1567">
        <v>2118165</v>
      </c>
      <c r="J1567" t="s">
        <v>821</v>
      </c>
      <c r="K1567" t="s">
        <v>498</v>
      </c>
      <c r="L1567" t="s">
        <v>812</v>
      </c>
      <c r="M1567" t="s">
        <v>723</v>
      </c>
      <c r="N1567" t="s">
        <v>724</v>
      </c>
      <c r="O1567" t="s">
        <v>56</v>
      </c>
      <c r="P1567" t="s">
        <v>725</v>
      </c>
      <c r="Q1567">
        <v>934.8</v>
      </c>
      <c r="R1567">
        <v>934.8</v>
      </c>
      <c r="S1567" t="str">
        <f t="shared" si="24"/>
        <v>薯一薯二文化传媒（上海）有限公司行吟信息科技(上海)有限公司CPC</v>
      </c>
      <c r="T1567" t="e">
        <f>VLOOKUP(S:S,[1]Sheet1!N:N,1,0)</f>
        <v>#N/A</v>
      </c>
    </row>
    <row r="1568" spans="1:20" x14ac:dyDescent="0.15">
      <c r="A1568">
        <v>20230406</v>
      </c>
      <c r="B1568">
        <v>39673322</v>
      </c>
      <c r="C1568" t="s">
        <v>868</v>
      </c>
      <c r="D1568" t="s">
        <v>732</v>
      </c>
      <c r="E1568" t="s">
        <v>498</v>
      </c>
      <c r="F1568" t="s">
        <v>497</v>
      </c>
      <c r="G1568" t="s">
        <v>810</v>
      </c>
      <c r="H1568" t="s">
        <v>498</v>
      </c>
      <c r="I1568">
        <v>2118165</v>
      </c>
      <c r="J1568" t="s">
        <v>821</v>
      </c>
      <c r="K1568" t="s">
        <v>498</v>
      </c>
      <c r="L1568" t="s">
        <v>812</v>
      </c>
      <c r="M1568" t="s">
        <v>723</v>
      </c>
      <c r="N1568" t="s">
        <v>724</v>
      </c>
      <c r="O1568" t="s">
        <v>56</v>
      </c>
      <c r="P1568" t="s">
        <v>725</v>
      </c>
      <c r="Q1568">
        <v>918.83</v>
      </c>
      <c r="R1568">
        <v>918.83</v>
      </c>
      <c r="S1568" t="str">
        <f t="shared" si="24"/>
        <v>薯一薯二文化传媒（上海）有限公司行吟信息科技(上海)有限公司CPC</v>
      </c>
      <c r="T1568" t="e">
        <f>VLOOKUP(S:S,[1]Sheet1!N:N,1,0)</f>
        <v>#N/A</v>
      </c>
    </row>
    <row r="1569" spans="1:20" x14ac:dyDescent="0.15">
      <c r="A1569">
        <v>20230407</v>
      </c>
      <c r="B1569">
        <v>39673322</v>
      </c>
      <c r="C1569" t="s">
        <v>868</v>
      </c>
      <c r="D1569" t="s">
        <v>732</v>
      </c>
      <c r="E1569" t="s">
        <v>498</v>
      </c>
      <c r="F1569" t="s">
        <v>497</v>
      </c>
      <c r="G1569" t="s">
        <v>810</v>
      </c>
      <c r="H1569" t="s">
        <v>498</v>
      </c>
      <c r="I1569">
        <v>2118165</v>
      </c>
      <c r="J1569" t="s">
        <v>821</v>
      </c>
      <c r="K1569" t="s">
        <v>498</v>
      </c>
      <c r="L1569" t="s">
        <v>812</v>
      </c>
      <c r="M1569" t="s">
        <v>723</v>
      </c>
      <c r="N1569" t="s">
        <v>724</v>
      </c>
      <c r="O1569" t="s">
        <v>56</v>
      </c>
      <c r="P1569" t="s">
        <v>725</v>
      </c>
      <c r="Q1569">
        <v>1109.3699999999999</v>
      </c>
      <c r="R1569">
        <v>1109.3699999999999</v>
      </c>
      <c r="S1569" t="str">
        <f t="shared" si="24"/>
        <v>薯一薯二文化传媒（上海）有限公司行吟信息科技(上海)有限公司CPC</v>
      </c>
      <c r="T1569" t="e">
        <f>VLOOKUP(S:S,[1]Sheet1!N:N,1,0)</f>
        <v>#N/A</v>
      </c>
    </row>
    <row r="1570" spans="1:20" x14ac:dyDescent="0.15">
      <c r="A1570">
        <v>20230408</v>
      </c>
      <c r="B1570">
        <v>39673322</v>
      </c>
      <c r="C1570" t="s">
        <v>868</v>
      </c>
      <c r="D1570" t="s">
        <v>732</v>
      </c>
      <c r="E1570" t="s">
        <v>498</v>
      </c>
      <c r="F1570" t="s">
        <v>497</v>
      </c>
      <c r="G1570" t="s">
        <v>810</v>
      </c>
      <c r="H1570" t="s">
        <v>498</v>
      </c>
      <c r="I1570">
        <v>2118165</v>
      </c>
      <c r="J1570" t="s">
        <v>821</v>
      </c>
      <c r="K1570" t="s">
        <v>498</v>
      </c>
      <c r="L1570" t="s">
        <v>812</v>
      </c>
      <c r="M1570" t="s">
        <v>723</v>
      </c>
      <c r="N1570" t="s">
        <v>724</v>
      </c>
      <c r="O1570" t="s">
        <v>56</v>
      </c>
      <c r="P1570" t="s">
        <v>725</v>
      </c>
      <c r="Q1570">
        <v>962.53</v>
      </c>
      <c r="R1570">
        <v>962.53</v>
      </c>
      <c r="S1570" t="str">
        <f t="shared" si="24"/>
        <v>薯一薯二文化传媒（上海）有限公司行吟信息科技(上海)有限公司CPC</v>
      </c>
      <c r="T1570" t="e">
        <f>VLOOKUP(S:S,[1]Sheet1!N:N,1,0)</f>
        <v>#N/A</v>
      </c>
    </row>
    <row r="1571" spans="1:20" x14ac:dyDescent="0.15">
      <c r="A1571">
        <v>20230409</v>
      </c>
      <c r="B1571">
        <v>39673322</v>
      </c>
      <c r="C1571" t="s">
        <v>868</v>
      </c>
      <c r="D1571" t="s">
        <v>732</v>
      </c>
      <c r="E1571" t="s">
        <v>498</v>
      </c>
      <c r="F1571" t="s">
        <v>497</v>
      </c>
      <c r="G1571" t="s">
        <v>810</v>
      </c>
      <c r="H1571" t="s">
        <v>498</v>
      </c>
      <c r="I1571">
        <v>2118165</v>
      </c>
      <c r="J1571" t="s">
        <v>821</v>
      </c>
      <c r="K1571" t="s">
        <v>498</v>
      </c>
      <c r="L1571" t="s">
        <v>812</v>
      </c>
      <c r="M1571" t="s">
        <v>723</v>
      </c>
      <c r="N1571" t="s">
        <v>724</v>
      </c>
      <c r="O1571" t="s">
        <v>56</v>
      </c>
      <c r="P1571" t="s">
        <v>725</v>
      </c>
      <c r="Q1571">
        <v>1186.99</v>
      </c>
      <c r="R1571">
        <v>1186.99</v>
      </c>
      <c r="S1571" t="str">
        <f t="shared" si="24"/>
        <v>薯一薯二文化传媒（上海）有限公司行吟信息科技(上海)有限公司CPC</v>
      </c>
      <c r="T1571" t="e">
        <f>VLOOKUP(S:S,[1]Sheet1!N:N,1,0)</f>
        <v>#N/A</v>
      </c>
    </row>
    <row r="1572" spans="1:20" x14ac:dyDescent="0.15">
      <c r="A1572">
        <v>20230410</v>
      </c>
      <c r="B1572">
        <v>39673322</v>
      </c>
      <c r="C1572" t="s">
        <v>868</v>
      </c>
      <c r="D1572" t="s">
        <v>732</v>
      </c>
      <c r="E1572" t="s">
        <v>498</v>
      </c>
      <c r="F1572" t="s">
        <v>497</v>
      </c>
      <c r="G1572" t="s">
        <v>810</v>
      </c>
      <c r="H1572" t="s">
        <v>498</v>
      </c>
      <c r="I1572">
        <v>2118165</v>
      </c>
      <c r="J1572" t="s">
        <v>821</v>
      </c>
      <c r="K1572" t="s">
        <v>498</v>
      </c>
      <c r="L1572" t="s">
        <v>812</v>
      </c>
      <c r="M1572" t="s">
        <v>723</v>
      </c>
      <c r="N1572" t="s">
        <v>724</v>
      </c>
      <c r="O1572" t="s">
        <v>56</v>
      </c>
      <c r="P1572" t="s">
        <v>725</v>
      </c>
      <c r="Q1572">
        <v>1209.56</v>
      </c>
      <c r="R1572">
        <v>1209.56</v>
      </c>
      <c r="S1572" t="str">
        <f t="shared" si="24"/>
        <v>薯一薯二文化传媒（上海）有限公司行吟信息科技(上海)有限公司CPC</v>
      </c>
      <c r="T1572" t="e">
        <f>VLOOKUP(S:S,[1]Sheet1!N:N,1,0)</f>
        <v>#N/A</v>
      </c>
    </row>
    <row r="1573" spans="1:20" x14ac:dyDescent="0.15">
      <c r="A1573">
        <v>20230411</v>
      </c>
      <c r="B1573">
        <v>39673322</v>
      </c>
      <c r="C1573" t="s">
        <v>868</v>
      </c>
      <c r="D1573" t="s">
        <v>732</v>
      </c>
      <c r="E1573" t="s">
        <v>498</v>
      </c>
      <c r="F1573" t="s">
        <v>497</v>
      </c>
      <c r="G1573" t="s">
        <v>810</v>
      </c>
      <c r="H1573" t="s">
        <v>498</v>
      </c>
      <c r="I1573">
        <v>2118165</v>
      </c>
      <c r="J1573" t="s">
        <v>821</v>
      </c>
      <c r="K1573" t="s">
        <v>498</v>
      </c>
      <c r="L1573" t="s">
        <v>812</v>
      </c>
      <c r="M1573" t="s">
        <v>723</v>
      </c>
      <c r="N1573" t="s">
        <v>724</v>
      </c>
      <c r="O1573" t="s">
        <v>56</v>
      </c>
      <c r="P1573" t="s">
        <v>725</v>
      </c>
      <c r="Q1573">
        <v>1044.2</v>
      </c>
      <c r="R1573">
        <v>1044.2</v>
      </c>
      <c r="S1573" t="str">
        <f t="shared" si="24"/>
        <v>薯一薯二文化传媒（上海）有限公司行吟信息科技(上海)有限公司CPC</v>
      </c>
      <c r="T1573" t="e">
        <f>VLOOKUP(S:S,[1]Sheet1!N:N,1,0)</f>
        <v>#N/A</v>
      </c>
    </row>
    <row r="1574" spans="1:20" x14ac:dyDescent="0.15">
      <c r="A1574">
        <v>20230412</v>
      </c>
      <c r="B1574">
        <v>39673322</v>
      </c>
      <c r="C1574" t="s">
        <v>868</v>
      </c>
      <c r="D1574" t="s">
        <v>732</v>
      </c>
      <c r="E1574" t="s">
        <v>498</v>
      </c>
      <c r="F1574" t="s">
        <v>497</v>
      </c>
      <c r="G1574" t="s">
        <v>810</v>
      </c>
      <c r="H1574" t="s">
        <v>498</v>
      </c>
      <c r="I1574">
        <v>2118165</v>
      </c>
      <c r="J1574" t="s">
        <v>821</v>
      </c>
      <c r="K1574" t="s">
        <v>498</v>
      </c>
      <c r="L1574" t="s">
        <v>812</v>
      </c>
      <c r="M1574" t="s">
        <v>723</v>
      </c>
      <c r="N1574" t="s">
        <v>724</v>
      </c>
      <c r="O1574" t="s">
        <v>56</v>
      </c>
      <c r="P1574" t="s">
        <v>725</v>
      </c>
      <c r="Q1574">
        <v>815.59</v>
      </c>
      <c r="R1574">
        <v>815.59</v>
      </c>
      <c r="S1574" t="str">
        <f t="shared" si="24"/>
        <v>薯一薯二文化传媒（上海）有限公司行吟信息科技(上海)有限公司CPC</v>
      </c>
      <c r="T1574" t="e">
        <f>VLOOKUP(S:S,[1]Sheet1!N:N,1,0)</f>
        <v>#N/A</v>
      </c>
    </row>
    <row r="1575" spans="1:20" x14ac:dyDescent="0.15">
      <c r="A1575">
        <v>20230413</v>
      </c>
      <c r="B1575">
        <v>39673322</v>
      </c>
      <c r="C1575" t="s">
        <v>868</v>
      </c>
      <c r="D1575" t="s">
        <v>732</v>
      </c>
      <c r="E1575" t="s">
        <v>498</v>
      </c>
      <c r="F1575" t="s">
        <v>497</v>
      </c>
      <c r="G1575" t="s">
        <v>810</v>
      </c>
      <c r="H1575" t="s">
        <v>498</v>
      </c>
      <c r="I1575">
        <v>2118165</v>
      </c>
      <c r="J1575" t="s">
        <v>821</v>
      </c>
      <c r="K1575" t="s">
        <v>498</v>
      </c>
      <c r="L1575" t="s">
        <v>812</v>
      </c>
      <c r="M1575" t="s">
        <v>723</v>
      </c>
      <c r="N1575" t="s">
        <v>724</v>
      </c>
      <c r="O1575" t="s">
        <v>56</v>
      </c>
      <c r="P1575" t="s">
        <v>725</v>
      </c>
      <c r="Q1575">
        <v>964.36</v>
      </c>
      <c r="R1575">
        <v>964.36</v>
      </c>
      <c r="S1575" t="str">
        <f t="shared" si="24"/>
        <v>薯一薯二文化传媒（上海）有限公司行吟信息科技(上海)有限公司CPC</v>
      </c>
      <c r="T1575" t="e">
        <f>VLOOKUP(S:S,[1]Sheet1!N:N,1,0)</f>
        <v>#N/A</v>
      </c>
    </row>
    <row r="1576" spans="1:20" x14ac:dyDescent="0.15">
      <c r="A1576">
        <v>20230414</v>
      </c>
      <c r="B1576">
        <v>39673322</v>
      </c>
      <c r="C1576" t="s">
        <v>868</v>
      </c>
      <c r="D1576" t="s">
        <v>732</v>
      </c>
      <c r="E1576" t="s">
        <v>498</v>
      </c>
      <c r="F1576" t="s">
        <v>497</v>
      </c>
      <c r="G1576" t="s">
        <v>810</v>
      </c>
      <c r="H1576" t="s">
        <v>498</v>
      </c>
      <c r="I1576">
        <v>2118165</v>
      </c>
      <c r="J1576" t="s">
        <v>821</v>
      </c>
      <c r="K1576" t="s">
        <v>498</v>
      </c>
      <c r="L1576" t="s">
        <v>812</v>
      </c>
      <c r="M1576" t="s">
        <v>723</v>
      </c>
      <c r="N1576" t="s">
        <v>724</v>
      </c>
      <c r="O1576" t="s">
        <v>56</v>
      </c>
      <c r="P1576" t="s">
        <v>725</v>
      </c>
      <c r="Q1576">
        <v>903.76</v>
      </c>
      <c r="R1576">
        <v>903.76</v>
      </c>
      <c r="S1576" t="str">
        <f t="shared" si="24"/>
        <v>薯一薯二文化传媒（上海）有限公司行吟信息科技(上海)有限公司CPC</v>
      </c>
      <c r="T1576" t="e">
        <f>VLOOKUP(S:S,[1]Sheet1!N:N,1,0)</f>
        <v>#N/A</v>
      </c>
    </row>
    <row r="1577" spans="1:20" x14ac:dyDescent="0.15">
      <c r="A1577">
        <v>20230415</v>
      </c>
      <c r="B1577">
        <v>39673322</v>
      </c>
      <c r="C1577" t="s">
        <v>868</v>
      </c>
      <c r="D1577" t="s">
        <v>732</v>
      </c>
      <c r="E1577" t="s">
        <v>498</v>
      </c>
      <c r="F1577" t="s">
        <v>497</v>
      </c>
      <c r="G1577" t="s">
        <v>810</v>
      </c>
      <c r="H1577" t="s">
        <v>498</v>
      </c>
      <c r="I1577">
        <v>2118165</v>
      </c>
      <c r="J1577" t="s">
        <v>821</v>
      </c>
      <c r="K1577" t="s">
        <v>498</v>
      </c>
      <c r="L1577" t="s">
        <v>812</v>
      </c>
      <c r="M1577" t="s">
        <v>723</v>
      </c>
      <c r="N1577" t="s">
        <v>724</v>
      </c>
      <c r="O1577" t="s">
        <v>56</v>
      </c>
      <c r="P1577" t="s">
        <v>725</v>
      </c>
      <c r="Q1577">
        <v>1138</v>
      </c>
      <c r="R1577">
        <v>1138</v>
      </c>
      <c r="S1577" t="str">
        <f t="shared" si="24"/>
        <v>薯一薯二文化传媒（上海）有限公司行吟信息科技(上海)有限公司CPC</v>
      </c>
      <c r="T1577" t="e">
        <f>VLOOKUP(S:S,[1]Sheet1!N:N,1,0)</f>
        <v>#N/A</v>
      </c>
    </row>
    <row r="1578" spans="1:20" x14ac:dyDescent="0.15">
      <c r="A1578">
        <v>20230416</v>
      </c>
      <c r="B1578">
        <v>39673322</v>
      </c>
      <c r="C1578" t="s">
        <v>868</v>
      </c>
      <c r="D1578" t="s">
        <v>732</v>
      </c>
      <c r="E1578" t="s">
        <v>498</v>
      </c>
      <c r="F1578" t="s">
        <v>497</v>
      </c>
      <c r="G1578" t="s">
        <v>810</v>
      </c>
      <c r="H1578" t="s">
        <v>498</v>
      </c>
      <c r="I1578">
        <v>2118165</v>
      </c>
      <c r="J1578" t="s">
        <v>821</v>
      </c>
      <c r="K1578" t="s">
        <v>498</v>
      </c>
      <c r="L1578" t="s">
        <v>812</v>
      </c>
      <c r="M1578" t="s">
        <v>723</v>
      </c>
      <c r="N1578" t="s">
        <v>724</v>
      </c>
      <c r="O1578" t="s">
        <v>56</v>
      </c>
      <c r="P1578" t="s">
        <v>725</v>
      </c>
      <c r="Q1578">
        <v>770.8</v>
      </c>
      <c r="R1578">
        <v>770.8</v>
      </c>
      <c r="S1578" t="str">
        <f t="shared" si="24"/>
        <v>薯一薯二文化传媒（上海）有限公司行吟信息科技(上海)有限公司CPC</v>
      </c>
      <c r="T1578" t="e">
        <f>VLOOKUP(S:S,[1]Sheet1!N:N,1,0)</f>
        <v>#N/A</v>
      </c>
    </row>
    <row r="1579" spans="1:20" x14ac:dyDescent="0.15">
      <c r="A1579">
        <v>20230417</v>
      </c>
      <c r="B1579">
        <v>39673322</v>
      </c>
      <c r="C1579" t="s">
        <v>868</v>
      </c>
      <c r="D1579" t="s">
        <v>732</v>
      </c>
      <c r="E1579" t="s">
        <v>498</v>
      </c>
      <c r="F1579" t="s">
        <v>497</v>
      </c>
      <c r="G1579" t="s">
        <v>810</v>
      </c>
      <c r="H1579" t="s">
        <v>498</v>
      </c>
      <c r="I1579">
        <v>2118165</v>
      </c>
      <c r="J1579" t="s">
        <v>821</v>
      </c>
      <c r="K1579" t="s">
        <v>498</v>
      </c>
      <c r="L1579" t="s">
        <v>812</v>
      </c>
      <c r="M1579" t="s">
        <v>723</v>
      </c>
      <c r="N1579" t="s">
        <v>724</v>
      </c>
      <c r="O1579" t="s">
        <v>56</v>
      </c>
      <c r="P1579" t="s">
        <v>725</v>
      </c>
      <c r="Q1579">
        <v>1766.74</v>
      </c>
      <c r="R1579">
        <v>1766.74</v>
      </c>
      <c r="S1579" t="str">
        <f t="shared" si="24"/>
        <v>薯一薯二文化传媒（上海）有限公司行吟信息科技(上海)有限公司CPC</v>
      </c>
      <c r="T1579" t="e">
        <f>VLOOKUP(S:S,[1]Sheet1!N:N,1,0)</f>
        <v>#N/A</v>
      </c>
    </row>
    <row r="1580" spans="1:20" x14ac:dyDescent="0.15">
      <c r="A1580">
        <v>20230418</v>
      </c>
      <c r="B1580">
        <v>39673322</v>
      </c>
      <c r="C1580" t="s">
        <v>868</v>
      </c>
      <c r="D1580" t="s">
        <v>732</v>
      </c>
      <c r="E1580" t="s">
        <v>498</v>
      </c>
      <c r="F1580" t="s">
        <v>497</v>
      </c>
      <c r="G1580" t="s">
        <v>810</v>
      </c>
      <c r="H1580" t="s">
        <v>498</v>
      </c>
      <c r="I1580">
        <v>2118165</v>
      </c>
      <c r="J1580" t="s">
        <v>821</v>
      </c>
      <c r="K1580" t="s">
        <v>498</v>
      </c>
      <c r="L1580" t="s">
        <v>812</v>
      </c>
      <c r="M1580" t="s">
        <v>723</v>
      </c>
      <c r="N1580" t="s">
        <v>724</v>
      </c>
      <c r="O1580" t="s">
        <v>56</v>
      </c>
      <c r="P1580" t="s">
        <v>725</v>
      </c>
      <c r="Q1580">
        <v>1209.53</v>
      </c>
      <c r="R1580">
        <v>1209.53</v>
      </c>
      <c r="S1580" t="str">
        <f t="shared" si="24"/>
        <v>薯一薯二文化传媒（上海）有限公司行吟信息科技(上海)有限公司CPC</v>
      </c>
      <c r="T1580" t="e">
        <f>VLOOKUP(S:S,[1]Sheet1!N:N,1,0)</f>
        <v>#N/A</v>
      </c>
    </row>
    <row r="1581" spans="1:20" x14ac:dyDescent="0.15">
      <c r="A1581">
        <v>20230419</v>
      </c>
      <c r="B1581">
        <v>39673322</v>
      </c>
      <c r="C1581" t="s">
        <v>868</v>
      </c>
      <c r="D1581" t="s">
        <v>732</v>
      </c>
      <c r="E1581" t="s">
        <v>498</v>
      </c>
      <c r="F1581" t="s">
        <v>497</v>
      </c>
      <c r="G1581" t="s">
        <v>810</v>
      </c>
      <c r="H1581" t="s">
        <v>498</v>
      </c>
      <c r="I1581">
        <v>2118165</v>
      </c>
      <c r="J1581" t="s">
        <v>821</v>
      </c>
      <c r="K1581" t="s">
        <v>498</v>
      </c>
      <c r="L1581" t="s">
        <v>812</v>
      </c>
      <c r="M1581" t="s">
        <v>723</v>
      </c>
      <c r="N1581" t="s">
        <v>724</v>
      </c>
      <c r="O1581" t="s">
        <v>56</v>
      </c>
      <c r="P1581" t="s">
        <v>725</v>
      </c>
      <c r="Q1581">
        <v>873.59</v>
      </c>
      <c r="R1581">
        <v>873.59</v>
      </c>
      <c r="S1581" t="str">
        <f t="shared" si="24"/>
        <v>薯一薯二文化传媒（上海）有限公司行吟信息科技(上海)有限公司CPC</v>
      </c>
      <c r="T1581" t="e">
        <f>VLOOKUP(S:S,[1]Sheet1!N:N,1,0)</f>
        <v>#N/A</v>
      </c>
    </row>
    <row r="1582" spans="1:20" x14ac:dyDescent="0.15">
      <c r="A1582">
        <v>20230420</v>
      </c>
      <c r="B1582">
        <v>39673322</v>
      </c>
      <c r="C1582" t="s">
        <v>868</v>
      </c>
      <c r="D1582" t="s">
        <v>732</v>
      </c>
      <c r="E1582" t="s">
        <v>498</v>
      </c>
      <c r="F1582" t="s">
        <v>497</v>
      </c>
      <c r="G1582" t="s">
        <v>810</v>
      </c>
      <c r="H1582" t="s">
        <v>498</v>
      </c>
      <c r="I1582">
        <v>2118165</v>
      </c>
      <c r="J1582" t="s">
        <v>821</v>
      </c>
      <c r="K1582" t="s">
        <v>498</v>
      </c>
      <c r="L1582" t="s">
        <v>812</v>
      </c>
      <c r="M1582" t="s">
        <v>723</v>
      </c>
      <c r="N1582" t="s">
        <v>724</v>
      </c>
      <c r="O1582" t="s">
        <v>56</v>
      </c>
      <c r="P1582" t="s">
        <v>725</v>
      </c>
      <c r="Q1582">
        <v>182.67</v>
      </c>
      <c r="R1582">
        <v>182.67</v>
      </c>
      <c r="S1582" t="str">
        <f t="shared" si="24"/>
        <v>薯一薯二文化传媒（上海）有限公司行吟信息科技(上海)有限公司CPC</v>
      </c>
      <c r="T1582" t="e">
        <f>VLOOKUP(S:S,[1]Sheet1!N:N,1,0)</f>
        <v>#N/A</v>
      </c>
    </row>
    <row r="1583" spans="1:20" x14ac:dyDescent="0.15">
      <c r="A1583">
        <v>20230401</v>
      </c>
      <c r="B1583">
        <v>39829572</v>
      </c>
      <c r="C1583" t="s">
        <v>869</v>
      </c>
      <c r="D1583" t="s">
        <v>788</v>
      </c>
      <c r="E1583" t="s">
        <v>521</v>
      </c>
      <c r="F1583" t="s">
        <v>520</v>
      </c>
      <c r="G1583" t="s">
        <v>859</v>
      </c>
      <c r="H1583" t="s">
        <v>521</v>
      </c>
      <c r="I1583">
        <v>2006832</v>
      </c>
      <c r="J1583" t="s">
        <v>860</v>
      </c>
      <c r="K1583" t="s">
        <v>521</v>
      </c>
      <c r="L1583" t="s">
        <v>861</v>
      </c>
      <c r="M1583" t="s">
        <v>723</v>
      </c>
      <c r="N1583" t="s">
        <v>813</v>
      </c>
      <c r="O1583" t="s">
        <v>24</v>
      </c>
      <c r="P1583" t="s">
        <v>19</v>
      </c>
      <c r="Q1583">
        <v>3763.93</v>
      </c>
      <c r="R1583">
        <v>2788.1</v>
      </c>
      <c r="S1583" t="str">
        <f t="shared" si="24"/>
        <v>瓜子汽车服务（天津）有限公司-信息流车好多旧机动车经纪(北京)有限公司信息流</v>
      </c>
      <c r="T1583" t="e">
        <f>VLOOKUP(S:S,[1]Sheet1!N:N,1,0)</f>
        <v>#N/A</v>
      </c>
    </row>
    <row r="1584" spans="1:20" x14ac:dyDescent="0.15">
      <c r="A1584">
        <v>20230402</v>
      </c>
      <c r="B1584">
        <v>39829572</v>
      </c>
      <c r="C1584" t="s">
        <v>869</v>
      </c>
      <c r="D1584" t="s">
        <v>788</v>
      </c>
      <c r="E1584" t="s">
        <v>521</v>
      </c>
      <c r="F1584" t="s">
        <v>520</v>
      </c>
      <c r="G1584" t="s">
        <v>859</v>
      </c>
      <c r="H1584" t="s">
        <v>521</v>
      </c>
      <c r="I1584">
        <v>2006832</v>
      </c>
      <c r="J1584" t="s">
        <v>860</v>
      </c>
      <c r="K1584" t="s">
        <v>521</v>
      </c>
      <c r="L1584" t="s">
        <v>861</v>
      </c>
      <c r="M1584" t="s">
        <v>723</v>
      </c>
      <c r="N1584" t="s">
        <v>813</v>
      </c>
      <c r="O1584" t="s">
        <v>24</v>
      </c>
      <c r="P1584" t="s">
        <v>19</v>
      </c>
      <c r="Q1584">
        <v>1930.48</v>
      </c>
      <c r="R1584">
        <v>1429.98</v>
      </c>
      <c r="S1584" t="str">
        <f t="shared" si="24"/>
        <v>瓜子汽车服务（天津）有限公司-信息流车好多旧机动车经纪(北京)有限公司信息流</v>
      </c>
      <c r="T1584" t="e">
        <f>VLOOKUP(S:S,[1]Sheet1!N:N,1,0)</f>
        <v>#N/A</v>
      </c>
    </row>
    <row r="1585" spans="1:20" x14ac:dyDescent="0.15">
      <c r="A1585">
        <v>20230403</v>
      </c>
      <c r="B1585">
        <v>39829572</v>
      </c>
      <c r="C1585" t="s">
        <v>869</v>
      </c>
      <c r="D1585" t="s">
        <v>788</v>
      </c>
      <c r="E1585" t="s">
        <v>521</v>
      </c>
      <c r="F1585" t="s">
        <v>520</v>
      </c>
      <c r="G1585" t="s">
        <v>859</v>
      </c>
      <c r="H1585" t="s">
        <v>521</v>
      </c>
      <c r="I1585">
        <v>2006832</v>
      </c>
      <c r="J1585" t="s">
        <v>860</v>
      </c>
      <c r="K1585" t="s">
        <v>521</v>
      </c>
      <c r="L1585" t="s">
        <v>861</v>
      </c>
      <c r="M1585" t="s">
        <v>723</v>
      </c>
      <c r="N1585" t="s">
        <v>813</v>
      </c>
      <c r="O1585" t="s">
        <v>24</v>
      </c>
      <c r="P1585" t="s">
        <v>19</v>
      </c>
      <c r="Q1585">
        <v>2172.13</v>
      </c>
      <c r="R1585">
        <v>1608.98</v>
      </c>
      <c r="S1585" t="str">
        <f t="shared" si="24"/>
        <v>瓜子汽车服务（天津）有限公司-信息流车好多旧机动车经纪(北京)有限公司信息流</v>
      </c>
      <c r="T1585" t="e">
        <f>VLOOKUP(S:S,[1]Sheet1!N:N,1,0)</f>
        <v>#N/A</v>
      </c>
    </row>
    <row r="1586" spans="1:20" x14ac:dyDescent="0.15">
      <c r="A1586">
        <v>20230404</v>
      </c>
      <c r="B1586">
        <v>39829572</v>
      </c>
      <c r="C1586" t="s">
        <v>869</v>
      </c>
      <c r="D1586" t="s">
        <v>788</v>
      </c>
      <c r="E1586" t="s">
        <v>521</v>
      </c>
      <c r="F1586" t="s">
        <v>520</v>
      </c>
      <c r="G1586" t="s">
        <v>859</v>
      </c>
      <c r="H1586" t="s">
        <v>521</v>
      </c>
      <c r="I1586">
        <v>2006832</v>
      </c>
      <c r="J1586" t="s">
        <v>860</v>
      </c>
      <c r="K1586" t="s">
        <v>521</v>
      </c>
      <c r="L1586" t="s">
        <v>861</v>
      </c>
      <c r="M1586" t="s">
        <v>723</v>
      </c>
      <c r="N1586" t="s">
        <v>813</v>
      </c>
      <c r="O1586" t="s">
        <v>24</v>
      </c>
      <c r="P1586" t="s">
        <v>19</v>
      </c>
      <c r="Q1586">
        <v>2535.0300000000002</v>
      </c>
      <c r="R1586">
        <v>1877.8</v>
      </c>
      <c r="S1586" t="str">
        <f t="shared" si="24"/>
        <v>瓜子汽车服务（天津）有限公司-信息流车好多旧机动车经纪(北京)有限公司信息流</v>
      </c>
      <c r="T1586" t="e">
        <f>VLOOKUP(S:S,[1]Sheet1!N:N,1,0)</f>
        <v>#N/A</v>
      </c>
    </row>
    <row r="1587" spans="1:20" x14ac:dyDescent="0.15">
      <c r="A1587">
        <v>20230405</v>
      </c>
      <c r="B1587">
        <v>39829572</v>
      </c>
      <c r="C1587" t="s">
        <v>869</v>
      </c>
      <c r="D1587" t="s">
        <v>788</v>
      </c>
      <c r="E1587" t="s">
        <v>521</v>
      </c>
      <c r="F1587" t="s">
        <v>520</v>
      </c>
      <c r="G1587" t="s">
        <v>859</v>
      </c>
      <c r="H1587" t="s">
        <v>521</v>
      </c>
      <c r="I1587">
        <v>2006832</v>
      </c>
      <c r="J1587" t="s">
        <v>860</v>
      </c>
      <c r="K1587" t="s">
        <v>521</v>
      </c>
      <c r="L1587" t="s">
        <v>861</v>
      </c>
      <c r="M1587" t="s">
        <v>723</v>
      </c>
      <c r="N1587" t="s">
        <v>813</v>
      </c>
      <c r="O1587" t="s">
        <v>24</v>
      </c>
      <c r="P1587" t="s">
        <v>19</v>
      </c>
      <c r="Q1587">
        <v>3833.72</v>
      </c>
      <c r="R1587">
        <v>2839.79</v>
      </c>
      <c r="S1587" t="str">
        <f t="shared" si="24"/>
        <v>瓜子汽车服务（天津）有限公司-信息流车好多旧机动车经纪(北京)有限公司信息流</v>
      </c>
      <c r="T1587" t="e">
        <f>VLOOKUP(S:S,[1]Sheet1!N:N,1,0)</f>
        <v>#N/A</v>
      </c>
    </row>
    <row r="1588" spans="1:20" x14ac:dyDescent="0.15">
      <c r="A1588">
        <v>20230406</v>
      </c>
      <c r="B1588">
        <v>39829572</v>
      </c>
      <c r="C1588" t="s">
        <v>869</v>
      </c>
      <c r="D1588" t="s">
        <v>788</v>
      </c>
      <c r="E1588" t="s">
        <v>521</v>
      </c>
      <c r="F1588" t="s">
        <v>520</v>
      </c>
      <c r="G1588" t="s">
        <v>859</v>
      </c>
      <c r="H1588" t="s">
        <v>521</v>
      </c>
      <c r="I1588">
        <v>2006832</v>
      </c>
      <c r="J1588" t="s">
        <v>860</v>
      </c>
      <c r="K1588" t="s">
        <v>521</v>
      </c>
      <c r="L1588" t="s">
        <v>861</v>
      </c>
      <c r="M1588" t="s">
        <v>723</v>
      </c>
      <c r="N1588" t="s">
        <v>813</v>
      </c>
      <c r="O1588" t="s">
        <v>24</v>
      </c>
      <c r="P1588" t="s">
        <v>19</v>
      </c>
      <c r="Q1588">
        <v>1965.76</v>
      </c>
      <c r="R1588">
        <v>1456.12</v>
      </c>
      <c r="S1588" t="str">
        <f t="shared" si="24"/>
        <v>瓜子汽车服务（天津）有限公司-信息流车好多旧机动车经纪(北京)有限公司信息流</v>
      </c>
      <c r="T1588" t="e">
        <f>VLOOKUP(S:S,[1]Sheet1!N:N,1,0)</f>
        <v>#N/A</v>
      </c>
    </row>
    <row r="1589" spans="1:20" x14ac:dyDescent="0.15">
      <c r="A1589">
        <v>20230407</v>
      </c>
      <c r="B1589">
        <v>39829572</v>
      </c>
      <c r="C1589" t="s">
        <v>869</v>
      </c>
      <c r="D1589" t="s">
        <v>788</v>
      </c>
      <c r="E1589" t="s">
        <v>521</v>
      </c>
      <c r="F1589" t="s">
        <v>520</v>
      </c>
      <c r="G1589" t="s">
        <v>859</v>
      </c>
      <c r="H1589" t="s">
        <v>521</v>
      </c>
      <c r="I1589">
        <v>2006832</v>
      </c>
      <c r="J1589" t="s">
        <v>860</v>
      </c>
      <c r="K1589" t="s">
        <v>521</v>
      </c>
      <c r="L1589" t="s">
        <v>861</v>
      </c>
      <c r="M1589" t="s">
        <v>723</v>
      </c>
      <c r="N1589" t="s">
        <v>813</v>
      </c>
      <c r="O1589" t="s">
        <v>24</v>
      </c>
      <c r="P1589" t="s">
        <v>19</v>
      </c>
      <c r="Q1589">
        <v>1312.98</v>
      </c>
      <c r="R1589">
        <v>972.58</v>
      </c>
      <c r="S1589" t="str">
        <f t="shared" si="24"/>
        <v>瓜子汽车服务（天津）有限公司-信息流车好多旧机动车经纪(北京)有限公司信息流</v>
      </c>
      <c r="T1589" t="e">
        <f>VLOOKUP(S:S,[1]Sheet1!N:N,1,0)</f>
        <v>#N/A</v>
      </c>
    </row>
    <row r="1590" spans="1:20" x14ac:dyDescent="0.15">
      <c r="A1590">
        <v>20230408</v>
      </c>
      <c r="B1590">
        <v>39829572</v>
      </c>
      <c r="C1590" t="s">
        <v>869</v>
      </c>
      <c r="D1590" t="s">
        <v>788</v>
      </c>
      <c r="E1590" t="s">
        <v>521</v>
      </c>
      <c r="F1590" t="s">
        <v>520</v>
      </c>
      <c r="G1590" t="s">
        <v>859</v>
      </c>
      <c r="H1590" t="s">
        <v>521</v>
      </c>
      <c r="I1590">
        <v>2006832</v>
      </c>
      <c r="J1590" t="s">
        <v>860</v>
      </c>
      <c r="K1590" t="s">
        <v>521</v>
      </c>
      <c r="L1590" t="s">
        <v>861</v>
      </c>
      <c r="M1590" t="s">
        <v>723</v>
      </c>
      <c r="N1590" t="s">
        <v>813</v>
      </c>
      <c r="O1590" t="s">
        <v>24</v>
      </c>
      <c r="P1590" t="s">
        <v>19</v>
      </c>
      <c r="Q1590">
        <v>2606.9699999999998</v>
      </c>
      <c r="R1590">
        <v>1931.09</v>
      </c>
      <c r="S1590" t="str">
        <f t="shared" si="24"/>
        <v>瓜子汽车服务（天津）有限公司-信息流车好多旧机动车经纪(北京)有限公司信息流</v>
      </c>
      <c r="T1590" t="e">
        <f>VLOOKUP(S:S,[1]Sheet1!N:N,1,0)</f>
        <v>#N/A</v>
      </c>
    </row>
    <row r="1591" spans="1:20" x14ac:dyDescent="0.15">
      <c r="A1591">
        <v>20230409</v>
      </c>
      <c r="B1591">
        <v>39829572</v>
      </c>
      <c r="C1591" t="s">
        <v>869</v>
      </c>
      <c r="D1591" t="s">
        <v>788</v>
      </c>
      <c r="E1591" t="s">
        <v>521</v>
      </c>
      <c r="F1591" t="s">
        <v>520</v>
      </c>
      <c r="G1591" t="s">
        <v>859</v>
      </c>
      <c r="H1591" t="s">
        <v>521</v>
      </c>
      <c r="I1591">
        <v>2006832</v>
      </c>
      <c r="J1591" t="s">
        <v>860</v>
      </c>
      <c r="K1591" t="s">
        <v>521</v>
      </c>
      <c r="L1591" t="s">
        <v>861</v>
      </c>
      <c r="M1591" t="s">
        <v>723</v>
      </c>
      <c r="N1591" t="s">
        <v>813</v>
      </c>
      <c r="O1591" t="s">
        <v>24</v>
      </c>
      <c r="P1591" t="s">
        <v>19</v>
      </c>
      <c r="Q1591">
        <v>1613.46</v>
      </c>
      <c r="R1591">
        <v>1195.1500000000001</v>
      </c>
      <c r="S1591" t="str">
        <f t="shared" si="24"/>
        <v>瓜子汽车服务（天津）有限公司-信息流车好多旧机动车经纪(北京)有限公司信息流</v>
      </c>
      <c r="T1591" t="e">
        <f>VLOOKUP(S:S,[1]Sheet1!N:N,1,0)</f>
        <v>#N/A</v>
      </c>
    </row>
    <row r="1592" spans="1:20" x14ac:dyDescent="0.15">
      <c r="A1592">
        <v>20230410</v>
      </c>
      <c r="B1592">
        <v>39829572</v>
      </c>
      <c r="C1592" t="s">
        <v>869</v>
      </c>
      <c r="D1592" t="s">
        <v>788</v>
      </c>
      <c r="E1592" t="s">
        <v>521</v>
      </c>
      <c r="F1592" t="s">
        <v>520</v>
      </c>
      <c r="G1592" t="s">
        <v>859</v>
      </c>
      <c r="H1592" t="s">
        <v>521</v>
      </c>
      <c r="I1592">
        <v>2006832</v>
      </c>
      <c r="J1592" t="s">
        <v>860</v>
      </c>
      <c r="K1592" t="s">
        <v>521</v>
      </c>
      <c r="L1592" t="s">
        <v>861</v>
      </c>
      <c r="M1592" t="s">
        <v>723</v>
      </c>
      <c r="N1592" t="s">
        <v>813</v>
      </c>
      <c r="O1592" t="s">
        <v>24</v>
      </c>
      <c r="P1592" t="s">
        <v>19</v>
      </c>
      <c r="Q1592">
        <v>1624.86</v>
      </c>
      <c r="R1592">
        <v>1203.5999999999999</v>
      </c>
      <c r="S1592" t="str">
        <f t="shared" si="24"/>
        <v>瓜子汽车服务（天津）有限公司-信息流车好多旧机动车经纪(北京)有限公司信息流</v>
      </c>
      <c r="T1592" t="e">
        <f>VLOOKUP(S:S,[1]Sheet1!N:N,1,0)</f>
        <v>#N/A</v>
      </c>
    </row>
    <row r="1593" spans="1:20" x14ac:dyDescent="0.15">
      <c r="A1593">
        <v>20230411</v>
      </c>
      <c r="B1593">
        <v>39829572</v>
      </c>
      <c r="C1593" t="s">
        <v>869</v>
      </c>
      <c r="D1593" t="s">
        <v>788</v>
      </c>
      <c r="E1593" t="s">
        <v>521</v>
      </c>
      <c r="F1593" t="s">
        <v>520</v>
      </c>
      <c r="G1593" t="s">
        <v>859</v>
      </c>
      <c r="H1593" t="s">
        <v>521</v>
      </c>
      <c r="I1593">
        <v>2006832</v>
      </c>
      <c r="J1593" t="s">
        <v>860</v>
      </c>
      <c r="K1593" t="s">
        <v>521</v>
      </c>
      <c r="L1593" t="s">
        <v>861</v>
      </c>
      <c r="M1593" t="s">
        <v>723</v>
      </c>
      <c r="N1593" t="s">
        <v>813</v>
      </c>
      <c r="O1593" t="s">
        <v>24</v>
      </c>
      <c r="P1593" t="s">
        <v>19</v>
      </c>
      <c r="Q1593">
        <v>944.65</v>
      </c>
      <c r="R1593">
        <v>699.74</v>
      </c>
      <c r="S1593" t="str">
        <f t="shared" si="24"/>
        <v>瓜子汽车服务（天津）有限公司-信息流车好多旧机动车经纪(北京)有限公司信息流</v>
      </c>
      <c r="T1593" t="e">
        <f>VLOOKUP(S:S,[1]Sheet1!N:N,1,0)</f>
        <v>#N/A</v>
      </c>
    </row>
    <row r="1594" spans="1:20" x14ac:dyDescent="0.15">
      <c r="A1594">
        <v>20230412</v>
      </c>
      <c r="B1594">
        <v>39829572</v>
      </c>
      <c r="C1594" t="s">
        <v>869</v>
      </c>
      <c r="D1594" t="s">
        <v>788</v>
      </c>
      <c r="E1594" t="s">
        <v>521</v>
      </c>
      <c r="F1594" t="s">
        <v>520</v>
      </c>
      <c r="G1594" t="s">
        <v>859</v>
      </c>
      <c r="H1594" t="s">
        <v>521</v>
      </c>
      <c r="I1594">
        <v>2006832</v>
      </c>
      <c r="J1594" t="s">
        <v>860</v>
      </c>
      <c r="K1594" t="s">
        <v>521</v>
      </c>
      <c r="L1594" t="s">
        <v>861</v>
      </c>
      <c r="M1594" t="s">
        <v>723</v>
      </c>
      <c r="N1594" t="s">
        <v>813</v>
      </c>
      <c r="O1594" t="s">
        <v>24</v>
      </c>
      <c r="P1594" t="s">
        <v>19</v>
      </c>
      <c r="Q1594">
        <v>1416.77</v>
      </c>
      <c r="R1594">
        <v>1049.46</v>
      </c>
      <c r="S1594" t="str">
        <f t="shared" si="24"/>
        <v>瓜子汽车服务（天津）有限公司-信息流车好多旧机动车经纪(北京)有限公司信息流</v>
      </c>
      <c r="T1594" t="e">
        <f>VLOOKUP(S:S,[1]Sheet1!N:N,1,0)</f>
        <v>#N/A</v>
      </c>
    </row>
    <row r="1595" spans="1:20" x14ac:dyDescent="0.15">
      <c r="A1595">
        <v>20230413</v>
      </c>
      <c r="B1595">
        <v>39829572</v>
      </c>
      <c r="C1595" t="s">
        <v>869</v>
      </c>
      <c r="D1595" t="s">
        <v>788</v>
      </c>
      <c r="E1595" t="s">
        <v>521</v>
      </c>
      <c r="F1595" t="s">
        <v>520</v>
      </c>
      <c r="G1595" t="s">
        <v>859</v>
      </c>
      <c r="H1595" t="s">
        <v>521</v>
      </c>
      <c r="I1595">
        <v>2006832</v>
      </c>
      <c r="J1595" t="s">
        <v>860</v>
      </c>
      <c r="K1595" t="s">
        <v>521</v>
      </c>
      <c r="L1595" t="s">
        <v>861</v>
      </c>
      <c r="M1595" t="s">
        <v>723</v>
      </c>
      <c r="N1595" t="s">
        <v>813</v>
      </c>
      <c r="O1595" t="s">
        <v>24</v>
      </c>
      <c r="P1595" t="s">
        <v>19</v>
      </c>
      <c r="Q1595">
        <v>1888.05</v>
      </c>
      <c r="R1595">
        <v>1398.56</v>
      </c>
      <c r="S1595" t="str">
        <f t="shared" si="24"/>
        <v>瓜子汽车服务（天津）有限公司-信息流车好多旧机动车经纪(北京)有限公司信息流</v>
      </c>
      <c r="T1595" t="e">
        <f>VLOOKUP(S:S,[1]Sheet1!N:N,1,0)</f>
        <v>#N/A</v>
      </c>
    </row>
    <row r="1596" spans="1:20" x14ac:dyDescent="0.15">
      <c r="A1596">
        <v>20230414</v>
      </c>
      <c r="B1596">
        <v>39829572</v>
      </c>
      <c r="C1596" t="s">
        <v>869</v>
      </c>
      <c r="D1596" t="s">
        <v>788</v>
      </c>
      <c r="E1596" t="s">
        <v>521</v>
      </c>
      <c r="F1596" t="s">
        <v>520</v>
      </c>
      <c r="G1596" t="s">
        <v>859</v>
      </c>
      <c r="H1596" t="s">
        <v>521</v>
      </c>
      <c r="I1596">
        <v>2006832</v>
      </c>
      <c r="J1596" t="s">
        <v>860</v>
      </c>
      <c r="K1596" t="s">
        <v>521</v>
      </c>
      <c r="L1596" t="s">
        <v>861</v>
      </c>
      <c r="M1596" t="s">
        <v>723</v>
      </c>
      <c r="N1596" t="s">
        <v>813</v>
      </c>
      <c r="O1596" t="s">
        <v>24</v>
      </c>
      <c r="P1596" t="s">
        <v>19</v>
      </c>
      <c r="Q1596">
        <v>496.45</v>
      </c>
      <c r="R1596">
        <v>367.74</v>
      </c>
      <c r="S1596" t="str">
        <f t="shared" si="24"/>
        <v>瓜子汽车服务（天津）有限公司-信息流车好多旧机动车经纪(北京)有限公司信息流</v>
      </c>
      <c r="T1596" t="e">
        <f>VLOOKUP(S:S,[1]Sheet1!N:N,1,0)</f>
        <v>#N/A</v>
      </c>
    </row>
    <row r="1597" spans="1:20" x14ac:dyDescent="0.15">
      <c r="A1597">
        <v>20230401</v>
      </c>
      <c r="B1597">
        <v>39829655</v>
      </c>
      <c r="C1597" t="s">
        <v>870</v>
      </c>
      <c r="D1597" t="s">
        <v>788</v>
      </c>
      <c r="E1597" t="s">
        <v>521</v>
      </c>
      <c r="F1597" t="s">
        <v>520</v>
      </c>
      <c r="G1597" t="s">
        <v>859</v>
      </c>
      <c r="H1597" t="s">
        <v>521</v>
      </c>
      <c r="I1597">
        <v>2006832</v>
      </c>
      <c r="J1597" t="s">
        <v>860</v>
      </c>
      <c r="K1597" t="s">
        <v>521</v>
      </c>
      <c r="L1597" t="s">
        <v>861</v>
      </c>
      <c r="M1597" t="s">
        <v>723</v>
      </c>
      <c r="N1597" t="s">
        <v>813</v>
      </c>
      <c r="O1597" t="s">
        <v>24</v>
      </c>
      <c r="P1597" t="s">
        <v>19</v>
      </c>
      <c r="Q1597">
        <v>10325.719999999999</v>
      </c>
      <c r="R1597">
        <v>7648.68</v>
      </c>
      <c r="S1597" t="str">
        <f t="shared" si="24"/>
        <v>瓜子汽车服务（天津）有限公司-信息流车好多旧机动车经纪(北京)有限公司信息流</v>
      </c>
      <c r="T1597" t="e">
        <f>VLOOKUP(S:S,[1]Sheet1!N:N,1,0)</f>
        <v>#N/A</v>
      </c>
    </row>
    <row r="1598" spans="1:20" x14ac:dyDescent="0.15">
      <c r="A1598">
        <v>20230402</v>
      </c>
      <c r="B1598">
        <v>39829655</v>
      </c>
      <c r="C1598" t="s">
        <v>870</v>
      </c>
      <c r="D1598" t="s">
        <v>788</v>
      </c>
      <c r="E1598" t="s">
        <v>521</v>
      </c>
      <c r="F1598" t="s">
        <v>520</v>
      </c>
      <c r="G1598" t="s">
        <v>859</v>
      </c>
      <c r="H1598" t="s">
        <v>521</v>
      </c>
      <c r="I1598">
        <v>2006832</v>
      </c>
      <c r="J1598" t="s">
        <v>860</v>
      </c>
      <c r="K1598" t="s">
        <v>521</v>
      </c>
      <c r="L1598" t="s">
        <v>861</v>
      </c>
      <c r="M1598" t="s">
        <v>723</v>
      </c>
      <c r="N1598" t="s">
        <v>813</v>
      </c>
      <c r="O1598" t="s">
        <v>24</v>
      </c>
      <c r="P1598" t="s">
        <v>19</v>
      </c>
      <c r="Q1598">
        <v>15726.41</v>
      </c>
      <c r="R1598">
        <v>11649.19</v>
      </c>
      <c r="S1598" t="str">
        <f t="shared" si="24"/>
        <v>瓜子汽车服务（天津）有限公司-信息流车好多旧机动车经纪(北京)有限公司信息流</v>
      </c>
      <c r="T1598" t="e">
        <f>VLOOKUP(S:S,[1]Sheet1!N:N,1,0)</f>
        <v>#N/A</v>
      </c>
    </row>
    <row r="1599" spans="1:20" x14ac:dyDescent="0.15">
      <c r="A1599">
        <v>20230403</v>
      </c>
      <c r="B1599">
        <v>39829655</v>
      </c>
      <c r="C1599" t="s">
        <v>870</v>
      </c>
      <c r="D1599" t="s">
        <v>788</v>
      </c>
      <c r="E1599" t="s">
        <v>521</v>
      </c>
      <c r="F1599" t="s">
        <v>520</v>
      </c>
      <c r="G1599" t="s">
        <v>859</v>
      </c>
      <c r="H1599" t="s">
        <v>521</v>
      </c>
      <c r="I1599">
        <v>2006832</v>
      </c>
      <c r="J1599" t="s">
        <v>860</v>
      </c>
      <c r="K1599" t="s">
        <v>521</v>
      </c>
      <c r="L1599" t="s">
        <v>861</v>
      </c>
      <c r="M1599" t="s">
        <v>723</v>
      </c>
      <c r="N1599" t="s">
        <v>813</v>
      </c>
      <c r="O1599" t="s">
        <v>24</v>
      </c>
      <c r="P1599" t="s">
        <v>19</v>
      </c>
      <c r="Q1599">
        <v>11545.36</v>
      </c>
      <c r="R1599">
        <v>8552.1200000000008</v>
      </c>
      <c r="S1599" t="str">
        <f t="shared" si="24"/>
        <v>瓜子汽车服务（天津）有限公司-信息流车好多旧机动车经纪(北京)有限公司信息流</v>
      </c>
      <c r="T1599" t="e">
        <f>VLOOKUP(S:S,[1]Sheet1!N:N,1,0)</f>
        <v>#N/A</v>
      </c>
    </row>
    <row r="1600" spans="1:20" x14ac:dyDescent="0.15">
      <c r="A1600">
        <v>20230404</v>
      </c>
      <c r="B1600">
        <v>39829655</v>
      </c>
      <c r="C1600" t="s">
        <v>870</v>
      </c>
      <c r="D1600" t="s">
        <v>788</v>
      </c>
      <c r="E1600" t="s">
        <v>521</v>
      </c>
      <c r="F1600" t="s">
        <v>520</v>
      </c>
      <c r="G1600" t="s">
        <v>859</v>
      </c>
      <c r="H1600" t="s">
        <v>521</v>
      </c>
      <c r="I1600">
        <v>2006832</v>
      </c>
      <c r="J1600" t="s">
        <v>860</v>
      </c>
      <c r="K1600" t="s">
        <v>521</v>
      </c>
      <c r="L1600" t="s">
        <v>861</v>
      </c>
      <c r="M1600" t="s">
        <v>723</v>
      </c>
      <c r="N1600" t="s">
        <v>813</v>
      </c>
      <c r="O1600" t="s">
        <v>24</v>
      </c>
      <c r="P1600" t="s">
        <v>19</v>
      </c>
      <c r="Q1600">
        <v>14445.55</v>
      </c>
      <c r="R1600">
        <v>10700.41</v>
      </c>
      <c r="S1600" t="str">
        <f t="shared" si="24"/>
        <v>瓜子汽车服务（天津）有限公司-信息流车好多旧机动车经纪(北京)有限公司信息流</v>
      </c>
      <c r="T1600" t="e">
        <f>VLOOKUP(S:S,[1]Sheet1!N:N,1,0)</f>
        <v>#N/A</v>
      </c>
    </row>
    <row r="1601" spans="1:20" x14ac:dyDescent="0.15">
      <c r="A1601">
        <v>20230405</v>
      </c>
      <c r="B1601">
        <v>39829655</v>
      </c>
      <c r="C1601" t="s">
        <v>870</v>
      </c>
      <c r="D1601" t="s">
        <v>788</v>
      </c>
      <c r="E1601" t="s">
        <v>521</v>
      </c>
      <c r="F1601" t="s">
        <v>520</v>
      </c>
      <c r="G1601" t="s">
        <v>859</v>
      </c>
      <c r="H1601" t="s">
        <v>521</v>
      </c>
      <c r="I1601">
        <v>2006832</v>
      </c>
      <c r="J1601" t="s">
        <v>860</v>
      </c>
      <c r="K1601" t="s">
        <v>521</v>
      </c>
      <c r="L1601" t="s">
        <v>861</v>
      </c>
      <c r="M1601" t="s">
        <v>723</v>
      </c>
      <c r="N1601" t="s">
        <v>813</v>
      </c>
      <c r="O1601" t="s">
        <v>24</v>
      </c>
      <c r="P1601" t="s">
        <v>19</v>
      </c>
      <c r="Q1601">
        <v>5712.48</v>
      </c>
      <c r="R1601">
        <v>3322.36</v>
      </c>
      <c r="S1601" t="str">
        <f t="shared" si="24"/>
        <v>瓜子汽车服务（天津）有限公司-信息流车好多旧机动车经纪(北京)有限公司信息流</v>
      </c>
      <c r="T1601" t="e">
        <f>VLOOKUP(S:S,[1]Sheet1!N:N,1,0)</f>
        <v>#N/A</v>
      </c>
    </row>
    <row r="1602" spans="1:20" x14ac:dyDescent="0.15">
      <c r="A1602">
        <v>20230406</v>
      </c>
      <c r="B1602">
        <v>39829655</v>
      </c>
      <c r="C1602" t="s">
        <v>870</v>
      </c>
      <c r="D1602" t="s">
        <v>788</v>
      </c>
      <c r="E1602" t="s">
        <v>521</v>
      </c>
      <c r="F1602" t="s">
        <v>520</v>
      </c>
      <c r="G1602" t="s">
        <v>859</v>
      </c>
      <c r="H1602" t="s">
        <v>521</v>
      </c>
      <c r="I1602">
        <v>2006832</v>
      </c>
      <c r="J1602" t="s">
        <v>860</v>
      </c>
      <c r="K1602" t="s">
        <v>521</v>
      </c>
      <c r="L1602" t="s">
        <v>861</v>
      </c>
      <c r="M1602" t="s">
        <v>723</v>
      </c>
      <c r="N1602" t="s">
        <v>813</v>
      </c>
      <c r="O1602" t="s">
        <v>24</v>
      </c>
      <c r="P1602" t="s">
        <v>19</v>
      </c>
      <c r="Q1602">
        <v>8644.9699999999993</v>
      </c>
      <c r="R1602">
        <v>0</v>
      </c>
      <c r="S1602" t="str">
        <f t="shared" si="24"/>
        <v>瓜子汽车服务（天津）有限公司-信息流车好多旧机动车经纪(北京)有限公司信息流</v>
      </c>
      <c r="T1602" t="e">
        <f>VLOOKUP(S:S,[1]Sheet1!N:N,1,0)</f>
        <v>#N/A</v>
      </c>
    </row>
    <row r="1603" spans="1:20" x14ac:dyDescent="0.15">
      <c r="A1603">
        <v>20230407</v>
      </c>
      <c r="B1603">
        <v>39829655</v>
      </c>
      <c r="C1603" t="s">
        <v>870</v>
      </c>
      <c r="D1603" t="s">
        <v>788</v>
      </c>
      <c r="E1603" t="s">
        <v>521</v>
      </c>
      <c r="F1603" t="s">
        <v>520</v>
      </c>
      <c r="G1603" t="s">
        <v>859</v>
      </c>
      <c r="H1603" t="s">
        <v>521</v>
      </c>
      <c r="I1603">
        <v>2006832</v>
      </c>
      <c r="J1603" t="s">
        <v>860</v>
      </c>
      <c r="K1603" t="s">
        <v>521</v>
      </c>
      <c r="L1603" t="s">
        <v>861</v>
      </c>
      <c r="M1603" t="s">
        <v>723</v>
      </c>
      <c r="N1603" t="s">
        <v>813</v>
      </c>
      <c r="O1603" t="s">
        <v>24</v>
      </c>
      <c r="P1603" t="s">
        <v>19</v>
      </c>
      <c r="Q1603">
        <v>6060.07</v>
      </c>
      <c r="R1603">
        <v>0</v>
      </c>
      <c r="S1603" t="str">
        <f t="shared" ref="S1603:S1666" si="25">F1603&amp;K1603&amp;O1603</f>
        <v>瓜子汽车服务（天津）有限公司-信息流车好多旧机动车经纪(北京)有限公司信息流</v>
      </c>
      <c r="T1603" t="e">
        <f>VLOOKUP(S:S,[1]Sheet1!N:N,1,0)</f>
        <v>#N/A</v>
      </c>
    </row>
    <row r="1604" spans="1:20" x14ac:dyDescent="0.15">
      <c r="A1604">
        <v>20230408</v>
      </c>
      <c r="B1604">
        <v>39829655</v>
      </c>
      <c r="C1604" t="s">
        <v>870</v>
      </c>
      <c r="D1604" t="s">
        <v>788</v>
      </c>
      <c r="E1604" t="s">
        <v>521</v>
      </c>
      <c r="F1604" t="s">
        <v>520</v>
      </c>
      <c r="G1604" t="s">
        <v>859</v>
      </c>
      <c r="H1604" t="s">
        <v>521</v>
      </c>
      <c r="I1604">
        <v>2006832</v>
      </c>
      <c r="J1604" t="s">
        <v>860</v>
      </c>
      <c r="K1604" t="s">
        <v>521</v>
      </c>
      <c r="L1604" t="s">
        <v>861</v>
      </c>
      <c r="M1604" t="s">
        <v>723</v>
      </c>
      <c r="N1604" t="s">
        <v>813</v>
      </c>
      <c r="O1604" t="s">
        <v>24</v>
      </c>
      <c r="P1604" t="s">
        <v>19</v>
      </c>
      <c r="Q1604">
        <v>4067.67</v>
      </c>
      <c r="R1604">
        <v>0</v>
      </c>
      <c r="S1604" t="str">
        <f t="shared" si="25"/>
        <v>瓜子汽车服务（天津）有限公司-信息流车好多旧机动车经纪(北京)有限公司信息流</v>
      </c>
      <c r="T1604" t="e">
        <f>VLOOKUP(S:S,[1]Sheet1!N:N,1,0)</f>
        <v>#N/A</v>
      </c>
    </row>
    <row r="1605" spans="1:20" x14ac:dyDescent="0.15">
      <c r="A1605">
        <v>20230408</v>
      </c>
      <c r="B1605">
        <v>39829655</v>
      </c>
      <c r="C1605" t="s">
        <v>870</v>
      </c>
      <c r="D1605" t="s">
        <v>788</v>
      </c>
      <c r="E1605" t="s">
        <v>521</v>
      </c>
      <c r="F1605" t="s">
        <v>520</v>
      </c>
      <c r="G1605" t="s">
        <v>859</v>
      </c>
      <c r="H1605" t="s">
        <v>521</v>
      </c>
      <c r="I1605">
        <v>2160193</v>
      </c>
      <c r="J1605" t="s">
        <v>862</v>
      </c>
      <c r="K1605" t="s">
        <v>521</v>
      </c>
      <c r="L1605" t="s">
        <v>861</v>
      </c>
      <c r="M1605" t="s">
        <v>723</v>
      </c>
      <c r="N1605" t="s">
        <v>813</v>
      </c>
      <c r="O1605" t="s">
        <v>24</v>
      </c>
      <c r="P1605" t="s">
        <v>19</v>
      </c>
      <c r="Q1605">
        <v>1262.55</v>
      </c>
      <c r="R1605">
        <v>1262.55</v>
      </c>
      <c r="S1605" t="str">
        <f t="shared" si="25"/>
        <v>瓜子汽车服务（天津）有限公司-信息流车好多旧机动车经纪(北京)有限公司信息流</v>
      </c>
      <c r="T1605" t="e">
        <f>VLOOKUP(S:S,[1]Sheet1!N:N,1,0)</f>
        <v>#N/A</v>
      </c>
    </row>
    <row r="1606" spans="1:20" x14ac:dyDescent="0.15">
      <c r="A1606">
        <v>20230409</v>
      </c>
      <c r="B1606">
        <v>39829655</v>
      </c>
      <c r="C1606" t="s">
        <v>870</v>
      </c>
      <c r="D1606" t="s">
        <v>788</v>
      </c>
      <c r="E1606" t="s">
        <v>521</v>
      </c>
      <c r="F1606" t="s">
        <v>520</v>
      </c>
      <c r="G1606" t="s">
        <v>859</v>
      </c>
      <c r="H1606" t="s">
        <v>521</v>
      </c>
      <c r="I1606">
        <v>2160193</v>
      </c>
      <c r="J1606" t="s">
        <v>862</v>
      </c>
      <c r="K1606" t="s">
        <v>521</v>
      </c>
      <c r="L1606" t="s">
        <v>861</v>
      </c>
      <c r="M1606" t="s">
        <v>723</v>
      </c>
      <c r="N1606" t="s">
        <v>813</v>
      </c>
      <c r="O1606" t="s">
        <v>24</v>
      </c>
      <c r="P1606" t="s">
        <v>19</v>
      </c>
      <c r="Q1606">
        <v>17092.439999999999</v>
      </c>
      <c r="R1606">
        <v>17092.439999999999</v>
      </c>
      <c r="S1606" t="str">
        <f t="shared" si="25"/>
        <v>瓜子汽车服务（天津）有限公司-信息流车好多旧机动车经纪(北京)有限公司信息流</v>
      </c>
      <c r="T1606" t="e">
        <f>VLOOKUP(S:S,[1]Sheet1!N:N,1,0)</f>
        <v>#N/A</v>
      </c>
    </row>
    <row r="1607" spans="1:20" x14ac:dyDescent="0.15">
      <c r="A1607">
        <v>20230410</v>
      </c>
      <c r="B1607">
        <v>39829655</v>
      </c>
      <c r="C1607" t="s">
        <v>870</v>
      </c>
      <c r="D1607" t="s">
        <v>788</v>
      </c>
      <c r="E1607" t="s">
        <v>521</v>
      </c>
      <c r="F1607" t="s">
        <v>520</v>
      </c>
      <c r="G1607" t="s">
        <v>859</v>
      </c>
      <c r="H1607" t="s">
        <v>521</v>
      </c>
      <c r="I1607">
        <v>2160193</v>
      </c>
      <c r="J1607" t="s">
        <v>862</v>
      </c>
      <c r="K1607" t="s">
        <v>521</v>
      </c>
      <c r="L1607" t="s">
        <v>861</v>
      </c>
      <c r="M1607" t="s">
        <v>723</v>
      </c>
      <c r="N1607" t="s">
        <v>813</v>
      </c>
      <c r="O1607" t="s">
        <v>24</v>
      </c>
      <c r="P1607" t="s">
        <v>19</v>
      </c>
      <c r="Q1607">
        <v>9353.6299999999992</v>
      </c>
      <c r="R1607">
        <v>9353.6299999999992</v>
      </c>
      <c r="S1607" t="str">
        <f t="shared" si="25"/>
        <v>瓜子汽车服务（天津）有限公司-信息流车好多旧机动车经纪(北京)有限公司信息流</v>
      </c>
      <c r="T1607" t="e">
        <f>VLOOKUP(S:S,[1]Sheet1!N:N,1,0)</f>
        <v>#N/A</v>
      </c>
    </row>
    <row r="1608" spans="1:20" x14ac:dyDescent="0.15">
      <c r="A1608">
        <v>20230411</v>
      </c>
      <c r="B1608">
        <v>39829655</v>
      </c>
      <c r="C1608" t="s">
        <v>870</v>
      </c>
      <c r="D1608" t="s">
        <v>788</v>
      </c>
      <c r="E1608" t="s">
        <v>521</v>
      </c>
      <c r="F1608" t="s">
        <v>520</v>
      </c>
      <c r="G1608" t="s">
        <v>859</v>
      </c>
      <c r="H1608" t="s">
        <v>521</v>
      </c>
      <c r="I1608">
        <v>2160193</v>
      </c>
      <c r="J1608" t="s">
        <v>862</v>
      </c>
      <c r="K1608" t="s">
        <v>521</v>
      </c>
      <c r="L1608" t="s">
        <v>861</v>
      </c>
      <c r="M1608" t="s">
        <v>723</v>
      </c>
      <c r="N1608" t="s">
        <v>813</v>
      </c>
      <c r="O1608" t="s">
        <v>24</v>
      </c>
      <c r="P1608" t="s">
        <v>19</v>
      </c>
      <c r="Q1608">
        <v>15837.97</v>
      </c>
      <c r="R1608">
        <v>15837.97</v>
      </c>
      <c r="S1608" t="str">
        <f t="shared" si="25"/>
        <v>瓜子汽车服务（天津）有限公司-信息流车好多旧机动车经纪(北京)有限公司信息流</v>
      </c>
      <c r="T1608" t="e">
        <f>VLOOKUP(S:S,[1]Sheet1!N:N,1,0)</f>
        <v>#N/A</v>
      </c>
    </row>
    <row r="1609" spans="1:20" x14ac:dyDescent="0.15">
      <c r="A1609">
        <v>20230412</v>
      </c>
      <c r="B1609">
        <v>39829655</v>
      </c>
      <c r="C1609" t="s">
        <v>870</v>
      </c>
      <c r="D1609" t="s">
        <v>788</v>
      </c>
      <c r="E1609" t="s">
        <v>521</v>
      </c>
      <c r="F1609" t="s">
        <v>520</v>
      </c>
      <c r="G1609" t="s">
        <v>859</v>
      </c>
      <c r="H1609" t="s">
        <v>521</v>
      </c>
      <c r="I1609">
        <v>2160193</v>
      </c>
      <c r="J1609" t="s">
        <v>862</v>
      </c>
      <c r="K1609" t="s">
        <v>521</v>
      </c>
      <c r="L1609" t="s">
        <v>861</v>
      </c>
      <c r="M1609" t="s">
        <v>723</v>
      </c>
      <c r="N1609" t="s">
        <v>813</v>
      </c>
      <c r="O1609" t="s">
        <v>24</v>
      </c>
      <c r="P1609" t="s">
        <v>19</v>
      </c>
      <c r="Q1609">
        <v>14235.89</v>
      </c>
      <c r="R1609">
        <v>14235.89</v>
      </c>
      <c r="S1609" t="str">
        <f t="shared" si="25"/>
        <v>瓜子汽车服务（天津）有限公司-信息流车好多旧机动车经纪(北京)有限公司信息流</v>
      </c>
      <c r="T1609" t="e">
        <f>VLOOKUP(S:S,[1]Sheet1!N:N,1,0)</f>
        <v>#N/A</v>
      </c>
    </row>
    <row r="1610" spans="1:20" x14ac:dyDescent="0.15">
      <c r="A1610">
        <v>20230413</v>
      </c>
      <c r="B1610">
        <v>39829655</v>
      </c>
      <c r="C1610" t="s">
        <v>870</v>
      </c>
      <c r="D1610" t="s">
        <v>788</v>
      </c>
      <c r="E1610" t="s">
        <v>521</v>
      </c>
      <c r="F1610" t="s">
        <v>520</v>
      </c>
      <c r="G1610" t="s">
        <v>859</v>
      </c>
      <c r="H1610" t="s">
        <v>521</v>
      </c>
      <c r="I1610">
        <v>2160193</v>
      </c>
      <c r="J1610" t="s">
        <v>862</v>
      </c>
      <c r="K1610" t="s">
        <v>521</v>
      </c>
      <c r="L1610" t="s">
        <v>861</v>
      </c>
      <c r="M1610" t="s">
        <v>723</v>
      </c>
      <c r="N1610" t="s">
        <v>813</v>
      </c>
      <c r="O1610" t="s">
        <v>24</v>
      </c>
      <c r="P1610" t="s">
        <v>19</v>
      </c>
      <c r="Q1610">
        <v>13046.36</v>
      </c>
      <c r="R1610">
        <v>13046.36</v>
      </c>
      <c r="S1610" t="str">
        <f t="shared" si="25"/>
        <v>瓜子汽车服务（天津）有限公司-信息流车好多旧机动车经纪(北京)有限公司信息流</v>
      </c>
      <c r="T1610" t="e">
        <f>VLOOKUP(S:S,[1]Sheet1!N:N,1,0)</f>
        <v>#N/A</v>
      </c>
    </row>
    <row r="1611" spans="1:20" x14ac:dyDescent="0.15">
      <c r="A1611">
        <v>20230414</v>
      </c>
      <c r="B1611">
        <v>39829655</v>
      </c>
      <c r="C1611" t="s">
        <v>870</v>
      </c>
      <c r="D1611" t="s">
        <v>788</v>
      </c>
      <c r="E1611" t="s">
        <v>521</v>
      </c>
      <c r="F1611" t="s">
        <v>520</v>
      </c>
      <c r="G1611" t="s">
        <v>859</v>
      </c>
      <c r="H1611" t="s">
        <v>521</v>
      </c>
      <c r="I1611">
        <v>2160193</v>
      </c>
      <c r="J1611" t="s">
        <v>862</v>
      </c>
      <c r="K1611" t="s">
        <v>521</v>
      </c>
      <c r="L1611" t="s">
        <v>861</v>
      </c>
      <c r="M1611" t="s">
        <v>723</v>
      </c>
      <c r="N1611" t="s">
        <v>813</v>
      </c>
      <c r="O1611" t="s">
        <v>24</v>
      </c>
      <c r="P1611" t="s">
        <v>19</v>
      </c>
      <c r="Q1611">
        <v>8987.0499999999993</v>
      </c>
      <c r="R1611">
        <v>8987.0499999999993</v>
      </c>
      <c r="S1611" t="str">
        <f t="shared" si="25"/>
        <v>瓜子汽车服务（天津）有限公司-信息流车好多旧机动车经纪(北京)有限公司信息流</v>
      </c>
      <c r="T1611" t="e">
        <f>VLOOKUP(S:S,[1]Sheet1!N:N,1,0)</f>
        <v>#N/A</v>
      </c>
    </row>
    <row r="1612" spans="1:20" x14ac:dyDescent="0.15">
      <c r="A1612">
        <v>20230415</v>
      </c>
      <c r="B1612">
        <v>39829655</v>
      </c>
      <c r="C1612" t="s">
        <v>870</v>
      </c>
      <c r="D1612" t="s">
        <v>788</v>
      </c>
      <c r="E1612" t="s">
        <v>521</v>
      </c>
      <c r="F1612" t="s">
        <v>520</v>
      </c>
      <c r="G1612" t="s">
        <v>859</v>
      </c>
      <c r="H1612" t="s">
        <v>521</v>
      </c>
      <c r="I1612">
        <v>2160193</v>
      </c>
      <c r="J1612" t="s">
        <v>862</v>
      </c>
      <c r="K1612" t="s">
        <v>521</v>
      </c>
      <c r="L1612" t="s">
        <v>861</v>
      </c>
      <c r="M1612" t="s">
        <v>723</v>
      </c>
      <c r="N1612" t="s">
        <v>813</v>
      </c>
      <c r="O1612" t="s">
        <v>24</v>
      </c>
      <c r="P1612" t="s">
        <v>19</v>
      </c>
      <c r="Q1612">
        <v>7823.75</v>
      </c>
      <c r="R1612">
        <v>7823.75</v>
      </c>
      <c r="S1612" t="str">
        <f t="shared" si="25"/>
        <v>瓜子汽车服务（天津）有限公司-信息流车好多旧机动车经纪(北京)有限公司信息流</v>
      </c>
      <c r="T1612" t="e">
        <f>VLOOKUP(S:S,[1]Sheet1!N:N,1,0)</f>
        <v>#N/A</v>
      </c>
    </row>
    <row r="1613" spans="1:20" x14ac:dyDescent="0.15">
      <c r="A1613">
        <v>20230416</v>
      </c>
      <c r="B1613">
        <v>39829655</v>
      </c>
      <c r="C1613" t="s">
        <v>870</v>
      </c>
      <c r="D1613" t="s">
        <v>788</v>
      </c>
      <c r="E1613" t="s">
        <v>521</v>
      </c>
      <c r="F1613" t="s">
        <v>520</v>
      </c>
      <c r="G1613" t="s">
        <v>859</v>
      </c>
      <c r="H1613" t="s">
        <v>521</v>
      </c>
      <c r="I1613">
        <v>2160193</v>
      </c>
      <c r="J1613" t="s">
        <v>862</v>
      </c>
      <c r="K1613" t="s">
        <v>521</v>
      </c>
      <c r="L1613" t="s">
        <v>861</v>
      </c>
      <c r="M1613" t="s">
        <v>723</v>
      </c>
      <c r="N1613" t="s">
        <v>813</v>
      </c>
      <c r="O1613" t="s">
        <v>24</v>
      </c>
      <c r="P1613" t="s">
        <v>19</v>
      </c>
      <c r="Q1613">
        <v>9922.02</v>
      </c>
      <c r="R1613">
        <v>9922.02</v>
      </c>
      <c r="S1613" t="str">
        <f t="shared" si="25"/>
        <v>瓜子汽车服务（天津）有限公司-信息流车好多旧机动车经纪(北京)有限公司信息流</v>
      </c>
      <c r="T1613" t="e">
        <f>VLOOKUP(S:S,[1]Sheet1!N:N,1,0)</f>
        <v>#N/A</v>
      </c>
    </row>
    <row r="1614" spans="1:20" x14ac:dyDescent="0.15">
      <c r="A1614">
        <v>20230417</v>
      </c>
      <c r="B1614">
        <v>39829655</v>
      </c>
      <c r="C1614" t="s">
        <v>870</v>
      </c>
      <c r="D1614" t="s">
        <v>788</v>
      </c>
      <c r="E1614" t="s">
        <v>521</v>
      </c>
      <c r="F1614" t="s">
        <v>520</v>
      </c>
      <c r="G1614" t="s">
        <v>859</v>
      </c>
      <c r="H1614" t="s">
        <v>521</v>
      </c>
      <c r="I1614">
        <v>2160193</v>
      </c>
      <c r="J1614" t="s">
        <v>862</v>
      </c>
      <c r="K1614" t="s">
        <v>521</v>
      </c>
      <c r="L1614" t="s">
        <v>861</v>
      </c>
      <c r="M1614" t="s">
        <v>723</v>
      </c>
      <c r="N1614" t="s">
        <v>813</v>
      </c>
      <c r="O1614" t="s">
        <v>24</v>
      </c>
      <c r="P1614" t="s">
        <v>19</v>
      </c>
      <c r="Q1614">
        <v>13526.28</v>
      </c>
      <c r="R1614">
        <v>13526.28</v>
      </c>
      <c r="S1614" t="str">
        <f t="shared" si="25"/>
        <v>瓜子汽车服务（天津）有限公司-信息流车好多旧机动车经纪(北京)有限公司信息流</v>
      </c>
      <c r="T1614" t="e">
        <f>VLOOKUP(S:S,[1]Sheet1!N:N,1,0)</f>
        <v>#N/A</v>
      </c>
    </row>
    <row r="1615" spans="1:20" x14ac:dyDescent="0.15">
      <c r="A1615">
        <v>20230418</v>
      </c>
      <c r="B1615">
        <v>39829655</v>
      </c>
      <c r="C1615" t="s">
        <v>870</v>
      </c>
      <c r="D1615" t="s">
        <v>788</v>
      </c>
      <c r="E1615" t="s">
        <v>521</v>
      </c>
      <c r="F1615" t="s">
        <v>520</v>
      </c>
      <c r="G1615" t="s">
        <v>859</v>
      </c>
      <c r="H1615" t="s">
        <v>521</v>
      </c>
      <c r="I1615">
        <v>2160193</v>
      </c>
      <c r="J1615" t="s">
        <v>862</v>
      </c>
      <c r="K1615" t="s">
        <v>521</v>
      </c>
      <c r="L1615" t="s">
        <v>861</v>
      </c>
      <c r="M1615" t="s">
        <v>723</v>
      </c>
      <c r="N1615" t="s">
        <v>813</v>
      </c>
      <c r="O1615" t="s">
        <v>24</v>
      </c>
      <c r="P1615" t="s">
        <v>19</v>
      </c>
      <c r="Q1615">
        <v>9688.59</v>
      </c>
      <c r="R1615">
        <v>9688.59</v>
      </c>
      <c r="S1615" t="str">
        <f t="shared" si="25"/>
        <v>瓜子汽车服务（天津）有限公司-信息流车好多旧机动车经纪(北京)有限公司信息流</v>
      </c>
      <c r="T1615" t="e">
        <f>VLOOKUP(S:S,[1]Sheet1!N:N,1,0)</f>
        <v>#N/A</v>
      </c>
    </row>
    <row r="1616" spans="1:20" x14ac:dyDescent="0.15">
      <c r="A1616">
        <v>20230419</v>
      </c>
      <c r="B1616">
        <v>39829655</v>
      </c>
      <c r="C1616" t="s">
        <v>870</v>
      </c>
      <c r="D1616" t="s">
        <v>788</v>
      </c>
      <c r="E1616" t="s">
        <v>521</v>
      </c>
      <c r="F1616" t="s">
        <v>520</v>
      </c>
      <c r="G1616" t="s">
        <v>859</v>
      </c>
      <c r="H1616" t="s">
        <v>521</v>
      </c>
      <c r="I1616">
        <v>2160193</v>
      </c>
      <c r="J1616" t="s">
        <v>862</v>
      </c>
      <c r="K1616" t="s">
        <v>521</v>
      </c>
      <c r="L1616" t="s">
        <v>861</v>
      </c>
      <c r="M1616" t="s">
        <v>723</v>
      </c>
      <c r="N1616" t="s">
        <v>813</v>
      </c>
      <c r="O1616" t="s">
        <v>24</v>
      </c>
      <c r="P1616" t="s">
        <v>19</v>
      </c>
      <c r="Q1616">
        <v>4600.13</v>
      </c>
      <c r="R1616">
        <v>4600.13</v>
      </c>
      <c r="S1616" t="str">
        <f t="shared" si="25"/>
        <v>瓜子汽车服务（天津）有限公司-信息流车好多旧机动车经纪(北京)有限公司信息流</v>
      </c>
      <c r="T1616" t="e">
        <f>VLOOKUP(S:S,[1]Sheet1!N:N,1,0)</f>
        <v>#N/A</v>
      </c>
    </row>
    <row r="1617" spans="1:20" x14ac:dyDescent="0.15">
      <c r="A1617">
        <v>20230420</v>
      </c>
      <c r="B1617">
        <v>39829655</v>
      </c>
      <c r="C1617" t="s">
        <v>870</v>
      </c>
      <c r="D1617" t="s">
        <v>788</v>
      </c>
      <c r="E1617" t="s">
        <v>521</v>
      </c>
      <c r="F1617" t="s">
        <v>520</v>
      </c>
      <c r="G1617" t="s">
        <v>859</v>
      </c>
      <c r="H1617" t="s">
        <v>521</v>
      </c>
      <c r="I1617">
        <v>2160193</v>
      </c>
      <c r="J1617" t="s">
        <v>862</v>
      </c>
      <c r="K1617" t="s">
        <v>521</v>
      </c>
      <c r="L1617" t="s">
        <v>861</v>
      </c>
      <c r="M1617" t="s">
        <v>723</v>
      </c>
      <c r="N1617" t="s">
        <v>813</v>
      </c>
      <c r="O1617" t="s">
        <v>24</v>
      </c>
      <c r="P1617" t="s">
        <v>19</v>
      </c>
      <c r="Q1617">
        <v>11267.78</v>
      </c>
      <c r="R1617">
        <v>11267.78</v>
      </c>
      <c r="S1617" t="str">
        <f t="shared" si="25"/>
        <v>瓜子汽车服务（天津）有限公司-信息流车好多旧机动车经纪(北京)有限公司信息流</v>
      </c>
      <c r="T1617" t="e">
        <f>VLOOKUP(S:S,[1]Sheet1!N:N,1,0)</f>
        <v>#N/A</v>
      </c>
    </row>
    <row r="1618" spans="1:20" x14ac:dyDescent="0.15">
      <c r="A1618">
        <v>20230421</v>
      </c>
      <c r="B1618">
        <v>39829655</v>
      </c>
      <c r="C1618" t="s">
        <v>870</v>
      </c>
      <c r="D1618" t="s">
        <v>788</v>
      </c>
      <c r="E1618" t="s">
        <v>521</v>
      </c>
      <c r="F1618" t="s">
        <v>520</v>
      </c>
      <c r="G1618" t="s">
        <v>859</v>
      </c>
      <c r="H1618" t="s">
        <v>521</v>
      </c>
      <c r="I1618">
        <v>2160193</v>
      </c>
      <c r="J1618" t="s">
        <v>862</v>
      </c>
      <c r="K1618" t="s">
        <v>521</v>
      </c>
      <c r="L1618" t="s">
        <v>861</v>
      </c>
      <c r="M1618" t="s">
        <v>723</v>
      </c>
      <c r="N1618" t="s">
        <v>813</v>
      </c>
      <c r="O1618" t="s">
        <v>24</v>
      </c>
      <c r="P1618" t="s">
        <v>19</v>
      </c>
      <c r="Q1618">
        <v>3286.68</v>
      </c>
      <c r="R1618">
        <v>3286.68</v>
      </c>
      <c r="S1618" t="str">
        <f t="shared" si="25"/>
        <v>瓜子汽车服务（天津）有限公司-信息流车好多旧机动车经纪(北京)有限公司信息流</v>
      </c>
      <c r="T1618" t="e">
        <f>VLOOKUP(S:S,[1]Sheet1!N:N,1,0)</f>
        <v>#N/A</v>
      </c>
    </row>
    <row r="1619" spans="1:20" x14ac:dyDescent="0.15">
      <c r="A1619">
        <v>20230422</v>
      </c>
      <c r="B1619">
        <v>39829655</v>
      </c>
      <c r="C1619" t="s">
        <v>870</v>
      </c>
      <c r="D1619" t="s">
        <v>788</v>
      </c>
      <c r="E1619" t="s">
        <v>521</v>
      </c>
      <c r="F1619" t="s">
        <v>520</v>
      </c>
      <c r="G1619" t="s">
        <v>859</v>
      </c>
      <c r="H1619" t="s">
        <v>521</v>
      </c>
      <c r="I1619">
        <v>2160193</v>
      </c>
      <c r="J1619" t="s">
        <v>862</v>
      </c>
      <c r="K1619" t="s">
        <v>521</v>
      </c>
      <c r="L1619" t="s">
        <v>861</v>
      </c>
      <c r="M1619" t="s">
        <v>723</v>
      </c>
      <c r="N1619" t="s">
        <v>813</v>
      </c>
      <c r="O1619" t="s">
        <v>24</v>
      </c>
      <c r="P1619" t="s">
        <v>19</v>
      </c>
      <c r="Q1619">
        <v>8517.31</v>
      </c>
      <c r="R1619">
        <v>8517.31</v>
      </c>
      <c r="S1619" t="str">
        <f t="shared" si="25"/>
        <v>瓜子汽车服务（天津）有限公司-信息流车好多旧机动车经纪(北京)有限公司信息流</v>
      </c>
      <c r="T1619" t="e">
        <f>VLOOKUP(S:S,[1]Sheet1!N:N,1,0)</f>
        <v>#N/A</v>
      </c>
    </row>
    <row r="1620" spans="1:20" x14ac:dyDescent="0.15">
      <c r="A1620">
        <v>20230423</v>
      </c>
      <c r="B1620">
        <v>39829655</v>
      </c>
      <c r="C1620" t="s">
        <v>870</v>
      </c>
      <c r="D1620" t="s">
        <v>788</v>
      </c>
      <c r="E1620" t="s">
        <v>521</v>
      </c>
      <c r="F1620" t="s">
        <v>520</v>
      </c>
      <c r="G1620" t="s">
        <v>859</v>
      </c>
      <c r="H1620" t="s">
        <v>521</v>
      </c>
      <c r="I1620">
        <v>2160193</v>
      </c>
      <c r="J1620" t="s">
        <v>862</v>
      </c>
      <c r="K1620" t="s">
        <v>521</v>
      </c>
      <c r="L1620" t="s">
        <v>861</v>
      </c>
      <c r="M1620" t="s">
        <v>723</v>
      </c>
      <c r="N1620" t="s">
        <v>813</v>
      </c>
      <c r="O1620" t="s">
        <v>24</v>
      </c>
      <c r="P1620" t="s">
        <v>19</v>
      </c>
      <c r="Q1620">
        <v>12794.13</v>
      </c>
      <c r="R1620">
        <v>12794.13</v>
      </c>
      <c r="S1620" t="str">
        <f t="shared" si="25"/>
        <v>瓜子汽车服务（天津）有限公司-信息流车好多旧机动车经纪(北京)有限公司信息流</v>
      </c>
      <c r="T1620" t="e">
        <f>VLOOKUP(S:S,[1]Sheet1!N:N,1,0)</f>
        <v>#N/A</v>
      </c>
    </row>
    <row r="1621" spans="1:20" x14ac:dyDescent="0.15">
      <c r="A1621">
        <v>20230424</v>
      </c>
      <c r="B1621">
        <v>39829655</v>
      </c>
      <c r="C1621" t="s">
        <v>870</v>
      </c>
      <c r="D1621" t="s">
        <v>788</v>
      </c>
      <c r="E1621" t="s">
        <v>521</v>
      </c>
      <c r="F1621" t="s">
        <v>520</v>
      </c>
      <c r="G1621" t="s">
        <v>859</v>
      </c>
      <c r="H1621" t="s">
        <v>521</v>
      </c>
      <c r="I1621">
        <v>2160193</v>
      </c>
      <c r="J1621" t="s">
        <v>862</v>
      </c>
      <c r="K1621" t="s">
        <v>521</v>
      </c>
      <c r="L1621" t="s">
        <v>861</v>
      </c>
      <c r="M1621" t="s">
        <v>723</v>
      </c>
      <c r="N1621" t="s">
        <v>813</v>
      </c>
      <c r="O1621" t="s">
        <v>24</v>
      </c>
      <c r="P1621" t="s">
        <v>19</v>
      </c>
      <c r="Q1621">
        <v>3335.51</v>
      </c>
      <c r="R1621">
        <v>3335.51</v>
      </c>
      <c r="S1621" t="str">
        <f t="shared" si="25"/>
        <v>瓜子汽车服务（天津）有限公司-信息流车好多旧机动车经纪(北京)有限公司信息流</v>
      </c>
      <c r="T1621" t="e">
        <f>VLOOKUP(S:S,[1]Sheet1!N:N,1,0)</f>
        <v>#N/A</v>
      </c>
    </row>
    <row r="1622" spans="1:20" x14ac:dyDescent="0.15">
      <c r="A1622">
        <v>20230425</v>
      </c>
      <c r="B1622">
        <v>39829655</v>
      </c>
      <c r="C1622" t="s">
        <v>870</v>
      </c>
      <c r="D1622" t="s">
        <v>788</v>
      </c>
      <c r="E1622" t="s">
        <v>521</v>
      </c>
      <c r="F1622" t="s">
        <v>520</v>
      </c>
      <c r="G1622" t="s">
        <v>859</v>
      </c>
      <c r="H1622" t="s">
        <v>521</v>
      </c>
      <c r="I1622">
        <v>2160193</v>
      </c>
      <c r="J1622" t="s">
        <v>862</v>
      </c>
      <c r="K1622" t="s">
        <v>521</v>
      </c>
      <c r="L1622" t="s">
        <v>861</v>
      </c>
      <c r="M1622" t="s">
        <v>723</v>
      </c>
      <c r="N1622" t="s">
        <v>813</v>
      </c>
      <c r="O1622" t="s">
        <v>24</v>
      </c>
      <c r="P1622" t="s">
        <v>19</v>
      </c>
      <c r="Q1622">
        <v>5519.28</v>
      </c>
      <c r="R1622">
        <v>5519.28</v>
      </c>
      <c r="S1622" t="str">
        <f t="shared" si="25"/>
        <v>瓜子汽车服务（天津）有限公司-信息流车好多旧机动车经纪(北京)有限公司信息流</v>
      </c>
      <c r="T1622" t="e">
        <f>VLOOKUP(S:S,[1]Sheet1!N:N,1,0)</f>
        <v>#N/A</v>
      </c>
    </row>
    <row r="1623" spans="1:20" x14ac:dyDescent="0.15">
      <c r="A1623">
        <v>20230426</v>
      </c>
      <c r="B1623">
        <v>39829655</v>
      </c>
      <c r="C1623" t="s">
        <v>870</v>
      </c>
      <c r="D1623" t="s">
        <v>788</v>
      </c>
      <c r="E1623" t="s">
        <v>521</v>
      </c>
      <c r="F1623" t="s">
        <v>520</v>
      </c>
      <c r="G1623" t="s">
        <v>859</v>
      </c>
      <c r="H1623" t="s">
        <v>521</v>
      </c>
      <c r="I1623">
        <v>2160193</v>
      </c>
      <c r="J1623" t="s">
        <v>862</v>
      </c>
      <c r="K1623" t="s">
        <v>521</v>
      </c>
      <c r="L1623" t="s">
        <v>861</v>
      </c>
      <c r="M1623" t="s">
        <v>723</v>
      </c>
      <c r="N1623" t="s">
        <v>813</v>
      </c>
      <c r="O1623" t="s">
        <v>24</v>
      </c>
      <c r="P1623" t="s">
        <v>19</v>
      </c>
      <c r="Q1623">
        <v>7551.14</v>
      </c>
      <c r="R1623">
        <v>7551.14</v>
      </c>
      <c r="S1623" t="str">
        <f t="shared" si="25"/>
        <v>瓜子汽车服务（天津）有限公司-信息流车好多旧机动车经纪(北京)有限公司信息流</v>
      </c>
      <c r="T1623" t="e">
        <f>VLOOKUP(S:S,[1]Sheet1!N:N,1,0)</f>
        <v>#N/A</v>
      </c>
    </row>
    <row r="1624" spans="1:20" x14ac:dyDescent="0.15">
      <c r="A1624">
        <v>20230427</v>
      </c>
      <c r="B1624">
        <v>39829655</v>
      </c>
      <c r="C1624" t="s">
        <v>870</v>
      </c>
      <c r="D1624" t="s">
        <v>788</v>
      </c>
      <c r="E1624" t="s">
        <v>521</v>
      </c>
      <c r="F1624" t="s">
        <v>520</v>
      </c>
      <c r="G1624" t="s">
        <v>859</v>
      </c>
      <c r="H1624" t="s">
        <v>521</v>
      </c>
      <c r="I1624">
        <v>2160193</v>
      </c>
      <c r="J1624" t="s">
        <v>862</v>
      </c>
      <c r="K1624" t="s">
        <v>521</v>
      </c>
      <c r="L1624" t="s">
        <v>861</v>
      </c>
      <c r="M1624" t="s">
        <v>723</v>
      </c>
      <c r="N1624" t="s">
        <v>813</v>
      </c>
      <c r="O1624" t="s">
        <v>24</v>
      </c>
      <c r="P1624" t="s">
        <v>19</v>
      </c>
      <c r="Q1624">
        <v>1777.59</v>
      </c>
      <c r="R1624">
        <v>1777.59</v>
      </c>
      <c r="S1624" t="str">
        <f t="shared" si="25"/>
        <v>瓜子汽车服务（天津）有限公司-信息流车好多旧机动车经纪(北京)有限公司信息流</v>
      </c>
      <c r="T1624" t="e">
        <f>VLOOKUP(S:S,[1]Sheet1!N:N,1,0)</f>
        <v>#N/A</v>
      </c>
    </row>
    <row r="1625" spans="1:20" x14ac:dyDescent="0.15">
      <c r="A1625">
        <v>20230428</v>
      </c>
      <c r="B1625">
        <v>39829655</v>
      </c>
      <c r="C1625" t="s">
        <v>870</v>
      </c>
      <c r="D1625" t="s">
        <v>788</v>
      </c>
      <c r="E1625" t="s">
        <v>521</v>
      </c>
      <c r="F1625" t="s">
        <v>520</v>
      </c>
      <c r="G1625" t="s">
        <v>859</v>
      </c>
      <c r="H1625" t="s">
        <v>521</v>
      </c>
      <c r="I1625">
        <v>2160193</v>
      </c>
      <c r="J1625" t="s">
        <v>862</v>
      </c>
      <c r="K1625" t="s">
        <v>521</v>
      </c>
      <c r="L1625" t="s">
        <v>861</v>
      </c>
      <c r="M1625" t="s">
        <v>723</v>
      </c>
      <c r="N1625" t="s">
        <v>813</v>
      </c>
      <c r="O1625" t="s">
        <v>24</v>
      </c>
      <c r="P1625" t="s">
        <v>19</v>
      </c>
      <c r="Q1625">
        <v>2464.08</v>
      </c>
      <c r="R1625">
        <v>2464.08</v>
      </c>
      <c r="S1625" t="str">
        <f t="shared" si="25"/>
        <v>瓜子汽车服务（天津）有限公司-信息流车好多旧机动车经纪(北京)有限公司信息流</v>
      </c>
      <c r="T1625" t="e">
        <f>VLOOKUP(S:S,[1]Sheet1!N:N,1,0)</f>
        <v>#N/A</v>
      </c>
    </row>
    <row r="1626" spans="1:20" x14ac:dyDescent="0.15">
      <c r="A1626">
        <v>20230429</v>
      </c>
      <c r="B1626">
        <v>39829655</v>
      </c>
      <c r="C1626" t="s">
        <v>870</v>
      </c>
      <c r="D1626" t="s">
        <v>788</v>
      </c>
      <c r="E1626" t="s">
        <v>521</v>
      </c>
      <c r="F1626" t="s">
        <v>520</v>
      </c>
      <c r="G1626" t="s">
        <v>859</v>
      </c>
      <c r="H1626" t="s">
        <v>521</v>
      </c>
      <c r="I1626">
        <v>2160193</v>
      </c>
      <c r="J1626" t="s">
        <v>862</v>
      </c>
      <c r="K1626" t="s">
        <v>521</v>
      </c>
      <c r="L1626" t="s">
        <v>861</v>
      </c>
      <c r="M1626" t="s">
        <v>723</v>
      </c>
      <c r="N1626" t="s">
        <v>813</v>
      </c>
      <c r="O1626" t="s">
        <v>24</v>
      </c>
      <c r="P1626" t="s">
        <v>19</v>
      </c>
      <c r="Q1626">
        <v>2593.71</v>
      </c>
      <c r="R1626">
        <v>2593.71</v>
      </c>
      <c r="S1626" t="str">
        <f t="shared" si="25"/>
        <v>瓜子汽车服务（天津）有限公司-信息流车好多旧机动车经纪(北京)有限公司信息流</v>
      </c>
      <c r="T1626" t="e">
        <f>VLOOKUP(S:S,[1]Sheet1!N:N,1,0)</f>
        <v>#N/A</v>
      </c>
    </row>
    <row r="1627" spans="1:20" x14ac:dyDescent="0.15">
      <c r="A1627">
        <v>20230430</v>
      </c>
      <c r="B1627">
        <v>39829655</v>
      </c>
      <c r="C1627" t="s">
        <v>870</v>
      </c>
      <c r="D1627" t="s">
        <v>788</v>
      </c>
      <c r="E1627" t="s">
        <v>521</v>
      </c>
      <c r="F1627" t="s">
        <v>520</v>
      </c>
      <c r="G1627" t="s">
        <v>859</v>
      </c>
      <c r="H1627" t="s">
        <v>521</v>
      </c>
      <c r="I1627">
        <v>2160193</v>
      </c>
      <c r="J1627" t="s">
        <v>862</v>
      </c>
      <c r="K1627" t="s">
        <v>521</v>
      </c>
      <c r="L1627" t="s">
        <v>861</v>
      </c>
      <c r="M1627" t="s">
        <v>723</v>
      </c>
      <c r="N1627" t="s">
        <v>813</v>
      </c>
      <c r="O1627" t="s">
        <v>24</v>
      </c>
      <c r="P1627" t="s">
        <v>19</v>
      </c>
      <c r="Q1627">
        <v>2853.36</v>
      </c>
      <c r="R1627">
        <v>2853.36</v>
      </c>
      <c r="S1627" t="str">
        <f t="shared" si="25"/>
        <v>瓜子汽车服务（天津）有限公司-信息流车好多旧机动车经纪(北京)有限公司信息流</v>
      </c>
      <c r="T1627" t="e">
        <f>VLOOKUP(S:S,[1]Sheet1!N:N,1,0)</f>
        <v>#N/A</v>
      </c>
    </row>
    <row r="1628" spans="1:20" x14ac:dyDescent="0.15">
      <c r="A1628">
        <v>20230401</v>
      </c>
      <c r="B1628">
        <v>39829693</v>
      </c>
      <c r="C1628" t="s">
        <v>871</v>
      </c>
      <c r="D1628" t="s">
        <v>788</v>
      </c>
      <c r="E1628" t="s">
        <v>521</v>
      </c>
      <c r="F1628" t="s">
        <v>520</v>
      </c>
      <c r="G1628" t="s">
        <v>859</v>
      </c>
      <c r="H1628" t="s">
        <v>521</v>
      </c>
      <c r="I1628">
        <v>2006832</v>
      </c>
      <c r="J1628" t="s">
        <v>860</v>
      </c>
      <c r="K1628" t="s">
        <v>521</v>
      </c>
      <c r="L1628" t="s">
        <v>861</v>
      </c>
      <c r="M1628" t="s">
        <v>723</v>
      </c>
      <c r="N1628" t="s">
        <v>813</v>
      </c>
      <c r="O1628" t="s">
        <v>24</v>
      </c>
      <c r="P1628" t="s">
        <v>19</v>
      </c>
      <c r="Q1628">
        <v>2042.86</v>
      </c>
      <c r="R1628">
        <v>1513.23</v>
      </c>
      <c r="S1628" t="str">
        <f t="shared" si="25"/>
        <v>瓜子汽车服务（天津）有限公司-信息流车好多旧机动车经纪(北京)有限公司信息流</v>
      </c>
      <c r="T1628" t="e">
        <f>VLOOKUP(S:S,[1]Sheet1!N:N,1,0)</f>
        <v>#N/A</v>
      </c>
    </row>
    <row r="1629" spans="1:20" x14ac:dyDescent="0.15">
      <c r="A1629">
        <v>20230402</v>
      </c>
      <c r="B1629">
        <v>39829693</v>
      </c>
      <c r="C1629" t="s">
        <v>871</v>
      </c>
      <c r="D1629" t="s">
        <v>788</v>
      </c>
      <c r="E1629" t="s">
        <v>521</v>
      </c>
      <c r="F1629" t="s">
        <v>520</v>
      </c>
      <c r="G1629" t="s">
        <v>859</v>
      </c>
      <c r="H1629" t="s">
        <v>521</v>
      </c>
      <c r="I1629">
        <v>2006832</v>
      </c>
      <c r="J1629" t="s">
        <v>860</v>
      </c>
      <c r="K1629" t="s">
        <v>521</v>
      </c>
      <c r="L1629" t="s">
        <v>861</v>
      </c>
      <c r="M1629" t="s">
        <v>723</v>
      </c>
      <c r="N1629" t="s">
        <v>813</v>
      </c>
      <c r="O1629" t="s">
        <v>24</v>
      </c>
      <c r="P1629" t="s">
        <v>19</v>
      </c>
      <c r="Q1629">
        <v>2192.0300000000002</v>
      </c>
      <c r="R1629">
        <v>1623.73</v>
      </c>
      <c r="S1629" t="str">
        <f t="shared" si="25"/>
        <v>瓜子汽车服务（天津）有限公司-信息流车好多旧机动车经纪(北京)有限公司信息流</v>
      </c>
      <c r="T1629" t="e">
        <f>VLOOKUP(S:S,[1]Sheet1!N:N,1,0)</f>
        <v>#N/A</v>
      </c>
    </row>
    <row r="1630" spans="1:20" x14ac:dyDescent="0.15">
      <c r="A1630">
        <v>20230403</v>
      </c>
      <c r="B1630">
        <v>39829693</v>
      </c>
      <c r="C1630" t="s">
        <v>871</v>
      </c>
      <c r="D1630" t="s">
        <v>788</v>
      </c>
      <c r="E1630" t="s">
        <v>521</v>
      </c>
      <c r="F1630" t="s">
        <v>520</v>
      </c>
      <c r="G1630" t="s">
        <v>859</v>
      </c>
      <c r="H1630" t="s">
        <v>521</v>
      </c>
      <c r="I1630">
        <v>2006832</v>
      </c>
      <c r="J1630" t="s">
        <v>860</v>
      </c>
      <c r="K1630" t="s">
        <v>521</v>
      </c>
      <c r="L1630" t="s">
        <v>861</v>
      </c>
      <c r="M1630" t="s">
        <v>723</v>
      </c>
      <c r="N1630" t="s">
        <v>813</v>
      </c>
      <c r="O1630" t="s">
        <v>24</v>
      </c>
      <c r="P1630" t="s">
        <v>19</v>
      </c>
      <c r="Q1630">
        <v>2899.25</v>
      </c>
      <c r="R1630">
        <v>2147.59</v>
      </c>
      <c r="S1630" t="str">
        <f t="shared" si="25"/>
        <v>瓜子汽车服务（天津）有限公司-信息流车好多旧机动车经纪(北京)有限公司信息流</v>
      </c>
      <c r="T1630" t="e">
        <f>VLOOKUP(S:S,[1]Sheet1!N:N,1,0)</f>
        <v>#N/A</v>
      </c>
    </row>
    <row r="1631" spans="1:20" x14ac:dyDescent="0.15">
      <c r="A1631">
        <v>20230404</v>
      </c>
      <c r="B1631">
        <v>39829693</v>
      </c>
      <c r="C1631" t="s">
        <v>871</v>
      </c>
      <c r="D1631" t="s">
        <v>788</v>
      </c>
      <c r="E1631" t="s">
        <v>521</v>
      </c>
      <c r="F1631" t="s">
        <v>520</v>
      </c>
      <c r="G1631" t="s">
        <v>859</v>
      </c>
      <c r="H1631" t="s">
        <v>521</v>
      </c>
      <c r="I1631">
        <v>2006832</v>
      </c>
      <c r="J1631" t="s">
        <v>860</v>
      </c>
      <c r="K1631" t="s">
        <v>521</v>
      </c>
      <c r="L1631" t="s">
        <v>861</v>
      </c>
      <c r="M1631" t="s">
        <v>723</v>
      </c>
      <c r="N1631" t="s">
        <v>813</v>
      </c>
      <c r="O1631" t="s">
        <v>24</v>
      </c>
      <c r="P1631" t="s">
        <v>19</v>
      </c>
      <c r="Q1631">
        <v>3853.6</v>
      </c>
      <c r="R1631">
        <v>2854.52</v>
      </c>
      <c r="S1631" t="str">
        <f t="shared" si="25"/>
        <v>瓜子汽车服务（天津）有限公司-信息流车好多旧机动车经纪(北京)有限公司信息流</v>
      </c>
      <c r="T1631" t="e">
        <f>VLOOKUP(S:S,[1]Sheet1!N:N,1,0)</f>
        <v>#N/A</v>
      </c>
    </row>
    <row r="1632" spans="1:20" x14ac:dyDescent="0.15">
      <c r="A1632">
        <v>20230405</v>
      </c>
      <c r="B1632">
        <v>39829693</v>
      </c>
      <c r="C1632" t="s">
        <v>871</v>
      </c>
      <c r="D1632" t="s">
        <v>788</v>
      </c>
      <c r="E1632" t="s">
        <v>521</v>
      </c>
      <c r="F1632" t="s">
        <v>520</v>
      </c>
      <c r="G1632" t="s">
        <v>859</v>
      </c>
      <c r="H1632" t="s">
        <v>521</v>
      </c>
      <c r="I1632">
        <v>2006832</v>
      </c>
      <c r="J1632" t="s">
        <v>860</v>
      </c>
      <c r="K1632" t="s">
        <v>521</v>
      </c>
      <c r="L1632" t="s">
        <v>861</v>
      </c>
      <c r="M1632" t="s">
        <v>723</v>
      </c>
      <c r="N1632" t="s">
        <v>813</v>
      </c>
      <c r="O1632" t="s">
        <v>24</v>
      </c>
      <c r="P1632" t="s">
        <v>19</v>
      </c>
      <c r="Q1632">
        <v>3913.99</v>
      </c>
      <c r="R1632">
        <v>2899.25</v>
      </c>
      <c r="S1632" t="str">
        <f t="shared" si="25"/>
        <v>瓜子汽车服务（天津）有限公司-信息流车好多旧机动车经纪(北京)有限公司信息流</v>
      </c>
      <c r="T1632" t="e">
        <f>VLOOKUP(S:S,[1]Sheet1!N:N,1,0)</f>
        <v>#N/A</v>
      </c>
    </row>
    <row r="1633" spans="1:20" x14ac:dyDescent="0.15">
      <c r="A1633">
        <v>20230406</v>
      </c>
      <c r="B1633">
        <v>39829693</v>
      </c>
      <c r="C1633" t="s">
        <v>871</v>
      </c>
      <c r="D1633" t="s">
        <v>788</v>
      </c>
      <c r="E1633" t="s">
        <v>521</v>
      </c>
      <c r="F1633" t="s">
        <v>520</v>
      </c>
      <c r="G1633" t="s">
        <v>859</v>
      </c>
      <c r="H1633" t="s">
        <v>521</v>
      </c>
      <c r="I1633">
        <v>2006832</v>
      </c>
      <c r="J1633" t="s">
        <v>860</v>
      </c>
      <c r="K1633" t="s">
        <v>521</v>
      </c>
      <c r="L1633" t="s">
        <v>861</v>
      </c>
      <c r="M1633" t="s">
        <v>723</v>
      </c>
      <c r="N1633" t="s">
        <v>813</v>
      </c>
      <c r="O1633" t="s">
        <v>24</v>
      </c>
      <c r="P1633" t="s">
        <v>19</v>
      </c>
      <c r="Q1633">
        <v>3358.17</v>
      </c>
      <c r="R1633">
        <v>2487.54</v>
      </c>
      <c r="S1633" t="str">
        <f t="shared" si="25"/>
        <v>瓜子汽车服务（天津）有限公司-信息流车好多旧机动车经纪(北京)有限公司信息流</v>
      </c>
      <c r="T1633" t="e">
        <f>VLOOKUP(S:S,[1]Sheet1!N:N,1,0)</f>
        <v>#N/A</v>
      </c>
    </row>
    <row r="1634" spans="1:20" x14ac:dyDescent="0.15">
      <c r="A1634">
        <v>20230407</v>
      </c>
      <c r="B1634">
        <v>39829693</v>
      </c>
      <c r="C1634" t="s">
        <v>871</v>
      </c>
      <c r="D1634" t="s">
        <v>788</v>
      </c>
      <c r="E1634" t="s">
        <v>521</v>
      </c>
      <c r="F1634" t="s">
        <v>520</v>
      </c>
      <c r="G1634" t="s">
        <v>859</v>
      </c>
      <c r="H1634" t="s">
        <v>521</v>
      </c>
      <c r="I1634">
        <v>2006832</v>
      </c>
      <c r="J1634" t="s">
        <v>860</v>
      </c>
      <c r="K1634" t="s">
        <v>521</v>
      </c>
      <c r="L1634" t="s">
        <v>861</v>
      </c>
      <c r="M1634" t="s">
        <v>723</v>
      </c>
      <c r="N1634" t="s">
        <v>813</v>
      </c>
      <c r="O1634" t="s">
        <v>24</v>
      </c>
      <c r="P1634" t="s">
        <v>19</v>
      </c>
      <c r="Q1634">
        <v>3050.84</v>
      </c>
      <c r="R1634">
        <v>2259.88</v>
      </c>
      <c r="S1634" t="str">
        <f t="shared" si="25"/>
        <v>瓜子汽车服务（天津）有限公司-信息流车好多旧机动车经纪(北京)有限公司信息流</v>
      </c>
      <c r="T1634" t="e">
        <f>VLOOKUP(S:S,[1]Sheet1!N:N,1,0)</f>
        <v>#N/A</v>
      </c>
    </row>
    <row r="1635" spans="1:20" x14ac:dyDescent="0.15">
      <c r="A1635">
        <v>20230408</v>
      </c>
      <c r="B1635">
        <v>39829693</v>
      </c>
      <c r="C1635" t="s">
        <v>871</v>
      </c>
      <c r="D1635" t="s">
        <v>788</v>
      </c>
      <c r="E1635" t="s">
        <v>521</v>
      </c>
      <c r="F1635" t="s">
        <v>520</v>
      </c>
      <c r="G1635" t="s">
        <v>859</v>
      </c>
      <c r="H1635" t="s">
        <v>521</v>
      </c>
      <c r="I1635">
        <v>2006832</v>
      </c>
      <c r="J1635" t="s">
        <v>860</v>
      </c>
      <c r="K1635" t="s">
        <v>521</v>
      </c>
      <c r="L1635" t="s">
        <v>861</v>
      </c>
      <c r="M1635" t="s">
        <v>723</v>
      </c>
      <c r="N1635" t="s">
        <v>813</v>
      </c>
      <c r="O1635" t="s">
        <v>24</v>
      </c>
      <c r="P1635" t="s">
        <v>19</v>
      </c>
      <c r="Q1635">
        <v>2559.15</v>
      </c>
      <c r="R1635">
        <v>1366.64</v>
      </c>
      <c r="S1635" t="str">
        <f t="shared" si="25"/>
        <v>瓜子汽车服务（天津）有限公司-信息流车好多旧机动车经纪(北京)有限公司信息流</v>
      </c>
      <c r="T1635" t="e">
        <f>VLOOKUP(S:S,[1]Sheet1!N:N,1,0)</f>
        <v>#N/A</v>
      </c>
    </row>
    <row r="1636" spans="1:20" x14ac:dyDescent="0.15">
      <c r="A1636">
        <v>20230409</v>
      </c>
      <c r="B1636">
        <v>39829693</v>
      </c>
      <c r="C1636" t="s">
        <v>871</v>
      </c>
      <c r="D1636" t="s">
        <v>788</v>
      </c>
      <c r="E1636" t="s">
        <v>521</v>
      </c>
      <c r="F1636" t="s">
        <v>520</v>
      </c>
      <c r="G1636" t="s">
        <v>859</v>
      </c>
      <c r="H1636" t="s">
        <v>521</v>
      </c>
      <c r="I1636">
        <v>2006832</v>
      </c>
      <c r="J1636" t="s">
        <v>860</v>
      </c>
      <c r="K1636" t="s">
        <v>521</v>
      </c>
      <c r="L1636" t="s">
        <v>861</v>
      </c>
      <c r="M1636" t="s">
        <v>723</v>
      </c>
      <c r="N1636" t="s">
        <v>813</v>
      </c>
      <c r="O1636" t="s">
        <v>24</v>
      </c>
      <c r="P1636" t="s">
        <v>19</v>
      </c>
      <c r="Q1636">
        <v>1246.1500000000001</v>
      </c>
      <c r="R1636">
        <v>0</v>
      </c>
      <c r="S1636" t="str">
        <f t="shared" si="25"/>
        <v>瓜子汽车服务（天津）有限公司-信息流车好多旧机动车经纪(北京)有限公司信息流</v>
      </c>
      <c r="T1636" t="e">
        <f>VLOOKUP(S:S,[1]Sheet1!N:N,1,0)</f>
        <v>#N/A</v>
      </c>
    </row>
    <row r="1637" spans="1:20" x14ac:dyDescent="0.15">
      <c r="A1637">
        <v>20230409</v>
      </c>
      <c r="B1637">
        <v>39829693</v>
      </c>
      <c r="C1637" t="s">
        <v>871</v>
      </c>
      <c r="D1637" t="s">
        <v>788</v>
      </c>
      <c r="E1637" t="s">
        <v>521</v>
      </c>
      <c r="F1637" t="s">
        <v>520</v>
      </c>
      <c r="G1637" t="s">
        <v>859</v>
      </c>
      <c r="H1637" t="s">
        <v>521</v>
      </c>
      <c r="I1637">
        <v>2160193</v>
      </c>
      <c r="J1637" t="s">
        <v>862</v>
      </c>
      <c r="K1637" t="s">
        <v>521</v>
      </c>
      <c r="L1637" t="s">
        <v>861</v>
      </c>
      <c r="M1637" t="s">
        <v>723</v>
      </c>
      <c r="N1637" t="s">
        <v>813</v>
      </c>
      <c r="O1637" t="s">
        <v>24</v>
      </c>
      <c r="P1637" t="s">
        <v>19</v>
      </c>
      <c r="Q1637">
        <v>1885.96</v>
      </c>
      <c r="R1637">
        <v>1885.96</v>
      </c>
      <c r="S1637" t="str">
        <f t="shared" si="25"/>
        <v>瓜子汽车服务（天津）有限公司-信息流车好多旧机动车经纪(北京)有限公司信息流</v>
      </c>
      <c r="T1637" t="e">
        <f>VLOOKUP(S:S,[1]Sheet1!N:N,1,0)</f>
        <v>#N/A</v>
      </c>
    </row>
    <row r="1638" spans="1:20" x14ac:dyDescent="0.15">
      <c r="A1638">
        <v>20230410</v>
      </c>
      <c r="B1638">
        <v>39829693</v>
      </c>
      <c r="C1638" t="s">
        <v>871</v>
      </c>
      <c r="D1638" t="s">
        <v>788</v>
      </c>
      <c r="E1638" t="s">
        <v>521</v>
      </c>
      <c r="F1638" t="s">
        <v>520</v>
      </c>
      <c r="G1638" t="s">
        <v>859</v>
      </c>
      <c r="H1638" t="s">
        <v>521</v>
      </c>
      <c r="I1638">
        <v>2160193</v>
      </c>
      <c r="J1638" t="s">
        <v>862</v>
      </c>
      <c r="K1638" t="s">
        <v>521</v>
      </c>
      <c r="L1638" t="s">
        <v>861</v>
      </c>
      <c r="M1638" t="s">
        <v>723</v>
      </c>
      <c r="N1638" t="s">
        <v>813</v>
      </c>
      <c r="O1638" t="s">
        <v>24</v>
      </c>
      <c r="P1638" t="s">
        <v>19</v>
      </c>
      <c r="Q1638">
        <v>3618.01</v>
      </c>
      <c r="R1638">
        <v>3618.01</v>
      </c>
      <c r="S1638" t="str">
        <f t="shared" si="25"/>
        <v>瓜子汽车服务（天津）有限公司-信息流车好多旧机动车经纪(北京)有限公司信息流</v>
      </c>
      <c r="T1638" t="e">
        <f>VLOOKUP(S:S,[1]Sheet1!N:N,1,0)</f>
        <v>#N/A</v>
      </c>
    </row>
    <row r="1639" spans="1:20" x14ac:dyDescent="0.15">
      <c r="A1639">
        <v>20230411</v>
      </c>
      <c r="B1639">
        <v>39829693</v>
      </c>
      <c r="C1639" t="s">
        <v>871</v>
      </c>
      <c r="D1639" t="s">
        <v>788</v>
      </c>
      <c r="E1639" t="s">
        <v>521</v>
      </c>
      <c r="F1639" t="s">
        <v>520</v>
      </c>
      <c r="G1639" t="s">
        <v>859</v>
      </c>
      <c r="H1639" t="s">
        <v>521</v>
      </c>
      <c r="I1639">
        <v>2160193</v>
      </c>
      <c r="J1639" t="s">
        <v>862</v>
      </c>
      <c r="K1639" t="s">
        <v>521</v>
      </c>
      <c r="L1639" t="s">
        <v>861</v>
      </c>
      <c r="M1639" t="s">
        <v>723</v>
      </c>
      <c r="N1639" t="s">
        <v>813</v>
      </c>
      <c r="O1639" t="s">
        <v>24</v>
      </c>
      <c r="P1639" t="s">
        <v>19</v>
      </c>
      <c r="Q1639">
        <v>4616.26</v>
      </c>
      <c r="R1639">
        <v>4616.26</v>
      </c>
      <c r="S1639" t="str">
        <f t="shared" si="25"/>
        <v>瓜子汽车服务（天津）有限公司-信息流车好多旧机动车经纪(北京)有限公司信息流</v>
      </c>
      <c r="T1639" t="e">
        <f>VLOOKUP(S:S,[1]Sheet1!N:N,1,0)</f>
        <v>#N/A</v>
      </c>
    </row>
    <row r="1640" spans="1:20" x14ac:dyDescent="0.15">
      <c r="A1640">
        <v>20230412</v>
      </c>
      <c r="B1640">
        <v>39829693</v>
      </c>
      <c r="C1640" t="s">
        <v>871</v>
      </c>
      <c r="D1640" t="s">
        <v>788</v>
      </c>
      <c r="E1640" t="s">
        <v>521</v>
      </c>
      <c r="F1640" t="s">
        <v>520</v>
      </c>
      <c r="G1640" t="s">
        <v>859</v>
      </c>
      <c r="H1640" t="s">
        <v>521</v>
      </c>
      <c r="I1640">
        <v>2160193</v>
      </c>
      <c r="J1640" t="s">
        <v>862</v>
      </c>
      <c r="K1640" t="s">
        <v>521</v>
      </c>
      <c r="L1640" t="s">
        <v>861</v>
      </c>
      <c r="M1640" t="s">
        <v>723</v>
      </c>
      <c r="N1640" t="s">
        <v>813</v>
      </c>
      <c r="O1640" t="s">
        <v>24</v>
      </c>
      <c r="P1640" t="s">
        <v>19</v>
      </c>
      <c r="Q1640">
        <v>3844.38</v>
      </c>
      <c r="R1640">
        <v>3844.38</v>
      </c>
      <c r="S1640" t="str">
        <f t="shared" si="25"/>
        <v>瓜子汽车服务（天津）有限公司-信息流车好多旧机动车经纪(北京)有限公司信息流</v>
      </c>
      <c r="T1640" t="e">
        <f>VLOOKUP(S:S,[1]Sheet1!N:N,1,0)</f>
        <v>#N/A</v>
      </c>
    </row>
    <row r="1641" spans="1:20" x14ac:dyDescent="0.15">
      <c r="A1641">
        <v>20230413</v>
      </c>
      <c r="B1641">
        <v>39829693</v>
      </c>
      <c r="C1641" t="s">
        <v>871</v>
      </c>
      <c r="D1641" t="s">
        <v>788</v>
      </c>
      <c r="E1641" t="s">
        <v>521</v>
      </c>
      <c r="F1641" t="s">
        <v>520</v>
      </c>
      <c r="G1641" t="s">
        <v>859</v>
      </c>
      <c r="H1641" t="s">
        <v>521</v>
      </c>
      <c r="I1641">
        <v>2160193</v>
      </c>
      <c r="J1641" t="s">
        <v>862</v>
      </c>
      <c r="K1641" t="s">
        <v>521</v>
      </c>
      <c r="L1641" t="s">
        <v>861</v>
      </c>
      <c r="M1641" t="s">
        <v>723</v>
      </c>
      <c r="N1641" t="s">
        <v>813</v>
      </c>
      <c r="O1641" t="s">
        <v>24</v>
      </c>
      <c r="P1641" t="s">
        <v>19</v>
      </c>
      <c r="Q1641">
        <v>2784.49</v>
      </c>
      <c r="R1641">
        <v>2784.49</v>
      </c>
      <c r="S1641" t="str">
        <f t="shared" si="25"/>
        <v>瓜子汽车服务（天津）有限公司-信息流车好多旧机动车经纪(北京)有限公司信息流</v>
      </c>
      <c r="T1641" t="e">
        <f>VLOOKUP(S:S,[1]Sheet1!N:N,1,0)</f>
        <v>#N/A</v>
      </c>
    </row>
    <row r="1642" spans="1:20" x14ac:dyDescent="0.15">
      <c r="A1642">
        <v>20230414</v>
      </c>
      <c r="B1642">
        <v>39829693</v>
      </c>
      <c r="C1642" t="s">
        <v>871</v>
      </c>
      <c r="D1642" t="s">
        <v>788</v>
      </c>
      <c r="E1642" t="s">
        <v>521</v>
      </c>
      <c r="F1642" t="s">
        <v>520</v>
      </c>
      <c r="G1642" t="s">
        <v>859</v>
      </c>
      <c r="H1642" t="s">
        <v>521</v>
      </c>
      <c r="I1642">
        <v>2160193</v>
      </c>
      <c r="J1642" t="s">
        <v>862</v>
      </c>
      <c r="K1642" t="s">
        <v>521</v>
      </c>
      <c r="L1642" t="s">
        <v>861</v>
      </c>
      <c r="M1642" t="s">
        <v>723</v>
      </c>
      <c r="N1642" t="s">
        <v>813</v>
      </c>
      <c r="O1642" t="s">
        <v>24</v>
      </c>
      <c r="P1642" t="s">
        <v>19</v>
      </c>
      <c r="Q1642">
        <v>2270.9</v>
      </c>
      <c r="R1642">
        <v>2270.9</v>
      </c>
      <c r="S1642" t="str">
        <f t="shared" si="25"/>
        <v>瓜子汽车服务（天津）有限公司-信息流车好多旧机动车经纪(北京)有限公司信息流</v>
      </c>
      <c r="T1642" t="e">
        <f>VLOOKUP(S:S,[1]Sheet1!N:N,1,0)</f>
        <v>#N/A</v>
      </c>
    </row>
    <row r="1643" spans="1:20" x14ac:dyDescent="0.15">
      <c r="A1643">
        <v>20230415</v>
      </c>
      <c r="B1643">
        <v>39829693</v>
      </c>
      <c r="C1643" t="s">
        <v>871</v>
      </c>
      <c r="D1643" t="s">
        <v>788</v>
      </c>
      <c r="E1643" t="s">
        <v>521</v>
      </c>
      <c r="F1643" t="s">
        <v>520</v>
      </c>
      <c r="G1643" t="s">
        <v>859</v>
      </c>
      <c r="H1643" t="s">
        <v>521</v>
      </c>
      <c r="I1643">
        <v>2160193</v>
      </c>
      <c r="J1643" t="s">
        <v>862</v>
      </c>
      <c r="K1643" t="s">
        <v>521</v>
      </c>
      <c r="L1643" t="s">
        <v>861</v>
      </c>
      <c r="M1643" t="s">
        <v>723</v>
      </c>
      <c r="N1643" t="s">
        <v>813</v>
      </c>
      <c r="O1643" t="s">
        <v>24</v>
      </c>
      <c r="P1643" t="s">
        <v>19</v>
      </c>
      <c r="Q1643">
        <v>1892.31</v>
      </c>
      <c r="R1643">
        <v>1892.31</v>
      </c>
      <c r="S1643" t="str">
        <f t="shared" si="25"/>
        <v>瓜子汽车服务（天津）有限公司-信息流车好多旧机动车经纪(北京)有限公司信息流</v>
      </c>
      <c r="T1643" t="e">
        <f>VLOOKUP(S:S,[1]Sheet1!N:N,1,0)</f>
        <v>#N/A</v>
      </c>
    </row>
    <row r="1644" spans="1:20" x14ac:dyDescent="0.15">
      <c r="A1644">
        <v>20230416</v>
      </c>
      <c r="B1644">
        <v>39829693</v>
      </c>
      <c r="C1644" t="s">
        <v>871</v>
      </c>
      <c r="D1644" t="s">
        <v>788</v>
      </c>
      <c r="E1644" t="s">
        <v>521</v>
      </c>
      <c r="F1644" t="s">
        <v>520</v>
      </c>
      <c r="G1644" t="s">
        <v>859</v>
      </c>
      <c r="H1644" t="s">
        <v>521</v>
      </c>
      <c r="I1644">
        <v>2160193</v>
      </c>
      <c r="J1644" t="s">
        <v>862</v>
      </c>
      <c r="K1644" t="s">
        <v>521</v>
      </c>
      <c r="L1644" t="s">
        <v>861</v>
      </c>
      <c r="M1644" t="s">
        <v>723</v>
      </c>
      <c r="N1644" t="s">
        <v>813</v>
      </c>
      <c r="O1644" t="s">
        <v>24</v>
      </c>
      <c r="P1644" t="s">
        <v>19</v>
      </c>
      <c r="Q1644">
        <v>1278.43</v>
      </c>
      <c r="R1644">
        <v>1278.43</v>
      </c>
      <c r="S1644" t="str">
        <f t="shared" si="25"/>
        <v>瓜子汽车服务（天津）有限公司-信息流车好多旧机动车经纪(北京)有限公司信息流</v>
      </c>
      <c r="T1644" t="e">
        <f>VLOOKUP(S:S,[1]Sheet1!N:N,1,0)</f>
        <v>#N/A</v>
      </c>
    </row>
    <row r="1645" spans="1:20" x14ac:dyDescent="0.15">
      <c r="A1645">
        <v>20230417</v>
      </c>
      <c r="B1645">
        <v>39829693</v>
      </c>
      <c r="C1645" t="s">
        <v>871</v>
      </c>
      <c r="D1645" t="s">
        <v>788</v>
      </c>
      <c r="E1645" t="s">
        <v>521</v>
      </c>
      <c r="F1645" t="s">
        <v>520</v>
      </c>
      <c r="G1645" t="s">
        <v>859</v>
      </c>
      <c r="H1645" t="s">
        <v>521</v>
      </c>
      <c r="I1645">
        <v>2160193</v>
      </c>
      <c r="J1645" t="s">
        <v>862</v>
      </c>
      <c r="K1645" t="s">
        <v>521</v>
      </c>
      <c r="L1645" t="s">
        <v>861</v>
      </c>
      <c r="M1645" t="s">
        <v>723</v>
      </c>
      <c r="N1645" t="s">
        <v>813</v>
      </c>
      <c r="O1645" t="s">
        <v>24</v>
      </c>
      <c r="P1645" t="s">
        <v>19</v>
      </c>
      <c r="Q1645">
        <v>1752.06</v>
      </c>
      <c r="R1645">
        <v>1752.06</v>
      </c>
      <c r="S1645" t="str">
        <f t="shared" si="25"/>
        <v>瓜子汽车服务（天津）有限公司-信息流车好多旧机动车经纪(北京)有限公司信息流</v>
      </c>
      <c r="T1645" t="e">
        <f>VLOOKUP(S:S,[1]Sheet1!N:N,1,0)</f>
        <v>#N/A</v>
      </c>
    </row>
    <row r="1646" spans="1:20" x14ac:dyDescent="0.15">
      <c r="A1646">
        <v>20230418</v>
      </c>
      <c r="B1646">
        <v>39829693</v>
      </c>
      <c r="C1646" t="s">
        <v>871</v>
      </c>
      <c r="D1646" t="s">
        <v>788</v>
      </c>
      <c r="E1646" t="s">
        <v>521</v>
      </c>
      <c r="F1646" t="s">
        <v>520</v>
      </c>
      <c r="G1646" t="s">
        <v>859</v>
      </c>
      <c r="H1646" t="s">
        <v>521</v>
      </c>
      <c r="I1646">
        <v>2160193</v>
      </c>
      <c r="J1646" t="s">
        <v>862</v>
      </c>
      <c r="K1646" t="s">
        <v>521</v>
      </c>
      <c r="L1646" t="s">
        <v>861</v>
      </c>
      <c r="M1646" t="s">
        <v>723</v>
      </c>
      <c r="N1646" t="s">
        <v>813</v>
      </c>
      <c r="O1646" t="s">
        <v>24</v>
      </c>
      <c r="P1646" t="s">
        <v>19</v>
      </c>
      <c r="Q1646">
        <v>1964.09</v>
      </c>
      <c r="R1646">
        <v>1964.09</v>
      </c>
      <c r="S1646" t="str">
        <f t="shared" si="25"/>
        <v>瓜子汽车服务（天津）有限公司-信息流车好多旧机动车经纪(北京)有限公司信息流</v>
      </c>
      <c r="T1646" t="e">
        <f>VLOOKUP(S:S,[1]Sheet1!N:N,1,0)</f>
        <v>#N/A</v>
      </c>
    </row>
    <row r="1647" spans="1:20" x14ac:dyDescent="0.15">
      <c r="A1647">
        <v>20230419</v>
      </c>
      <c r="B1647">
        <v>39829693</v>
      </c>
      <c r="C1647" t="s">
        <v>871</v>
      </c>
      <c r="D1647" t="s">
        <v>788</v>
      </c>
      <c r="E1647" t="s">
        <v>521</v>
      </c>
      <c r="F1647" t="s">
        <v>520</v>
      </c>
      <c r="G1647" t="s">
        <v>859</v>
      </c>
      <c r="H1647" t="s">
        <v>521</v>
      </c>
      <c r="I1647">
        <v>2160193</v>
      </c>
      <c r="J1647" t="s">
        <v>862</v>
      </c>
      <c r="K1647" t="s">
        <v>521</v>
      </c>
      <c r="L1647" t="s">
        <v>861</v>
      </c>
      <c r="M1647" t="s">
        <v>723</v>
      </c>
      <c r="N1647" t="s">
        <v>813</v>
      </c>
      <c r="O1647" t="s">
        <v>24</v>
      </c>
      <c r="P1647" t="s">
        <v>19</v>
      </c>
      <c r="Q1647">
        <v>2168.0300000000002</v>
      </c>
      <c r="R1647">
        <v>2168.0300000000002</v>
      </c>
      <c r="S1647" t="str">
        <f t="shared" si="25"/>
        <v>瓜子汽车服务（天津）有限公司-信息流车好多旧机动车经纪(北京)有限公司信息流</v>
      </c>
      <c r="T1647" t="e">
        <f>VLOOKUP(S:S,[1]Sheet1!N:N,1,0)</f>
        <v>#N/A</v>
      </c>
    </row>
    <row r="1648" spans="1:20" x14ac:dyDescent="0.15">
      <c r="A1648">
        <v>20230420</v>
      </c>
      <c r="B1648">
        <v>39829693</v>
      </c>
      <c r="C1648" t="s">
        <v>871</v>
      </c>
      <c r="D1648" t="s">
        <v>788</v>
      </c>
      <c r="E1648" t="s">
        <v>521</v>
      </c>
      <c r="F1648" t="s">
        <v>520</v>
      </c>
      <c r="G1648" t="s">
        <v>859</v>
      </c>
      <c r="H1648" t="s">
        <v>521</v>
      </c>
      <c r="I1648">
        <v>2160193</v>
      </c>
      <c r="J1648" t="s">
        <v>862</v>
      </c>
      <c r="K1648" t="s">
        <v>521</v>
      </c>
      <c r="L1648" t="s">
        <v>861</v>
      </c>
      <c r="M1648" t="s">
        <v>723</v>
      </c>
      <c r="N1648" t="s">
        <v>813</v>
      </c>
      <c r="O1648" t="s">
        <v>24</v>
      </c>
      <c r="P1648" t="s">
        <v>19</v>
      </c>
      <c r="Q1648">
        <v>2011.35</v>
      </c>
      <c r="R1648">
        <v>2011.35</v>
      </c>
      <c r="S1648" t="str">
        <f t="shared" si="25"/>
        <v>瓜子汽车服务（天津）有限公司-信息流车好多旧机动车经纪(北京)有限公司信息流</v>
      </c>
      <c r="T1648" t="e">
        <f>VLOOKUP(S:S,[1]Sheet1!N:N,1,0)</f>
        <v>#N/A</v>
      </c>
    </row>
    <row r="1649" spans="1:20" x14ac:dyDescent="0.15">
      <c r="A1649">
        <v>20230421</v>
      </c>
      <c r="B1649">
        <v>39829693</v>
      </c>
      <c r="C1649" t="s">
        <v>871</v>
      </c>
      <c r="D1649" t="s">
        <v>788</v>
      </c>
      <c r="E1649" t="s">
        <v>521</v>
      </c>
      <c r="F1649" t="s">
        <v>520</v>
      </c>
      <c r="G1649" t="s">
        <v>859</v>
      </c>
      <c r="H1649" t="s">
        <v>521</v>
      </c>
      <c r="I1649">
        <v>2160193</v>
      </c>
      <c r="J1649" t="s">
        <v>862</v>
      </c>
      <c r="K1649" t="s">
        <v>521</v>
      </c>
      <c r="L1649" t="s">
        <v>861</v>
      </c>
      <c r="M1649" t="s">
        <v>723</v>
      </c>
      <c r="N1649" t="s">
        <v>813</v>
      </c>
      <c r="O1649" t="s">
        <v>24</v>
      </c>
      <c r="P1649" t="s">
        <v>19</v>
      </c>
      <c r="Q1649">
        <v>2758.35</v>
      </c>
      <c r="R1649">
        <v>2758.35</v>
      </c>
      <c r="S1649" t="str">
        <f t="shared" si="25"/>
        <v>瓜子汽车服务（天津）有限公司-信息流车好多旧机动车经纪(北京)有限公司信息流</v>
      </c>
      <c r="T1649" t="e">
        <f>VLOOKUP(S:S,[1]Sheet1!N:N,1,0)</f>
        <v>#N/A</v>
      </c>
    </row>
    <row r="1650" spans="1:20" x14ac:dyDescent="0.15">
      <c r="A1650">
        <v>20230422</v>
      </c>
      <c r="B1650">
        <v>39829693</v>
      </c>
      <c r="C1650" t="s">
        <v>871</v>
      </c>
      <c r="D1650" t="s">
        <v>788</v>
      </c>
      <c r="E1650" t="s">
        <v>521</v>
      </c>
      <c r="F1650" t="s">
        <v>520</v>
      </c>
      <c r="G1650" t="s">
        <v>859</v>
      </c>
      <c r="H1650" t="s">
        <v>521</v>
      </c>
      <c r="I1650">
        <v>2160193</v>
      </c>
      <c r="J1650" t="s">
        <v>862</v>
      </c>
      <c r="K1650" t="s">
        <v>521</v>
      </c>
      <c r="L1650" t="s">
        <v>861</v>
      </c>
      <c r="M1650" t="s">
        <v>723</v>
      </c>
      <c r="N1650" t="s">
        <v>813</v>
      </c>
      <c r="O1650" t="s">
        <v>24</v>
      </c>
      <c r="P1650" t="s">
        <v>19</v>
      </c>
      <c r="Q1650">
        <v>1865.03</v>
      </c>
      <c r="R1650">
        <v>1865.03</v>
      </c>
      <c r="S1650" t="str">
        <f t="shared" si="25"/>
        <v>瓜子汽车服务（天津）有限公司-信息流车好多旧机动车经纪(北京)有限公司信息流</v>
      </c>
      <c r="T1650" t="e">
        <f>VLOOKUP(S:S,[1]Sheet1!N:N,1,0)</f>
        <v>#N/A</v>
      </c>
    </row>
    <row r="1651" spans="1:20" x14ac:dyDescent="0.15">
      <c r="A1651">
        <v>20230423</v>
      </c>
      <c r="B1651">
        <v>39829693</v>
      </c>
      <c r="C1651" t="s">
        <v>871</v>
      </c>
      <c r="D1651" t="s">
        <v>788</v>
      </c>
      <c r="E1651" t="s">
        <v>521</v>
      </c>
      <c r="F1651" t="s">
        <v>520</v>
      </c>
      <c r="G1651" t="s">
        <v>859</v>
      </c>
      <c r="H1651" t="s">
        <v>521</v>
      </c>
      <c r="I1651">
        <v>2160193</v>
      </c>
      <c r="J1651" t="s">
        <v>862</v>
      </c>
      <c r="K1651" t="s">
        <v>521</v>
      </c>
      <c r="L1651" t="s">
        <v>861</v>
      </c>
      <c r="M1651" t="s">
        <v>723</v>
      </c>
      <c r="N1651" t="s">
        <v>813</v>
      </c>
      <c r="O1651" t="s">
        <v>24</v>
      </c>
      <c r="P1651" t="s">
        <v>19</v>
      </c>
      <c r="Q1651">
        <v>2210.88</v>
      </c>
      <c r="R1651">
        <v>2210.88</v>
      </c>
      <c r="S1651" t="str">
        <f t="shared" si="25"/>
        <v>瓜子汽车服务（天津）有限公司-信息流车好多旧机动车经纪(北京)有限公司信息流</v>
      </c>
      <c r="T1651" t="e">
        <f>VLOOKUP(S:S,[1]Sheet1!N:N,1,0)</f>
        <v>#N/A</v>
      </c>
    </row>
    <row r="1652" spans="1:20" x14ac:dyDescent="0.15">
      <c r="A1652">
        <v>20230424</v>
      </c>
      <c r="B1652">
        <v>39829693</v>
      </c>
      <c r="C1652" t="s">
        <v>871</v>
      </c>
      <c r="D1652" t="s">
        <v>788</v>
      </c>
      <c r="E1652" t="s">
        <v>521</v>
      </c>
      <c r="F1652" t="s">
        <v>520</v>
      </c>
      <c r="G1652" t="s">
        <v>859</v>
      </c>
      <c r="H1652" t="s">
        <v>521</v>
      </c>
      <c r="I1652">
        <v>2160193</v>
      </c>
      <c r="J1652" t="s">
        <v>862</v>
      </c>
      <c r="K1652" t="s">
        <v>521</v>
      </c>
      <c r="L1652" t="s">
        <v>861</v>
      </c>
      <c r="M1652" t="s">
        <v>723</v>
      </c>
      <c r="N1652" t="s">
        <v>813</v>
      </c>
      <c r="O1652" t="s">
        <v>24</v>
      </c>
      <c r="P1652" t="s">
        <v>19</v>
      </c>
      <c r="Q1652">
        <v>1686.63</v>
      </c>
      <c r="R1652">
        <v>1686.63</v>
      </c>
      <c r="S1652" t="str">
        <f t="shared" si="25"/>
        <v>瓜子汽车服务（天津）有限公司-信息流车好多旧机动车经纪(北京)有限公司信息流</v>
      </c>
      <c r="T1652" t="e">
        <f>VLOOKUP(S:S,[1]Sheet1!N:N,1,0)</f>
        <v>#N/A</v>
      </c>
    </row>
    <row r="1653" spans="1:20" x14ac:dyDescent="0.15">
      <c r="A1653">
        <v>20230425</v>
      </c>
      <c r="B1653">
        <v>39829693</v>
      </c>
      <c r="C1653" t="s">
        <v>871</v>
      </c>
      <c r="D1653" t="s">
        <v>788</v>
      </c>
      <c r="E1653" t="s">
        <v>521</v>
      </c>
      <c r="F1653" t="s">
        <v>520</v>
      </c>
      <c r="G1653" t="s">
        <v>859</v>
      </c>
      <c r="H1653" t="s">
        <v>521</v>
      </c>
      <c r="I1653">
        <v>2160193</v>
      </c>
      <c r="J1653" t="s">
        <v>862</v>
      </c>
      <c r="K1653" t="s">
        <v>521</v>
      </c>
      <c r="L1653" t="s">
        <v>861</v>
      </c>
      <c r="M1653" t="s">
        <v>723</v>
      </c>
      <c r="N1653" t="s">
        <v>813</v>
      </c>
      <c r="O1653" t="s">
        <v>24</v>
      </c>
      <c r="P1653" t="s">
        <v>19</v>
      </c>
      <c r="Q1653">
        <v>2501.42</v>
      </c>
      <c r="R1653">
        <v>2501.42</v>
      </c>
      <c r="S1653" t="str">
        <f t="shared" si="25"/>
        <v>瓜子汽车服务（天津）有限公司-信息流车好多旧机动车经纪(北京)有限公司信息流</v>
      </c>
      <c r="T1653" t="e">
        <f>VLOOKUP(S:S,[1]Sheet1!N:N,1,0)</f>
        <v>#N/A</v>
      </c>
    </row>
    <row r="1654" spans="1:20" x14ac:dyDescent="0.15">
      <c r="A1654">
        <v>20230426</v>
      </c>
      <c r="B1654">
        <v>39829693</v>
      </c>
      <c r="C1654" t="s">
        <v>871</v>
      </c>
      <c r="D1654" t="s">
        <v>788</v>
      </c>
      <c r="E1654" t="s">
        <v>521</v>
      </c>
      <c r="F1654" t="s">
        <v>520</v>
      </c>
      <c r="G1654" t="s">
        <v>859</v>
      </c>
      <c r="H1654" t="s">
        <v>521</v>
      </c>
      <c r="I1654">
        <v>2160193</v>
      </c>
      <c r="J1654" t="s">
        <v>862</v>
      </c>
      <c r="K1654" t="s">
        <v>521</v>
      </c>
      <c r="L1654" t="s">
        <v>861</v>
      </c>
      <c r="M1654" t="s">
        <v>723</v>
      </c>
      <c r="N1654" t="s">
        <v>813</v>
      </c>
      <c r="O1654" t="s">
        <v>24</v>
      </c>
      <c r="P1654" t="s">
        <v>19</v>
      </c>
      <c r="Q1654">
        <v>2750.7</v>
      </c>
      <c r="R1654">
        <v>2750.7</v>
      </c>
      <c r="S1654" t="str">
        <f t="shared" si="25"/>
        <v>瓜子汽车服务（天津）有限公司-信息流车好多旧机动车经纪(北京)有限公司信息流</v>
      </c>
      <c r="T1654" t="e">
        <f>VLOOKUP(S:S,[1]Sheet1!N:N,1,0)</f>
        <v>#N/A</v>
      </c>
    </row>
    <row r="1655" spans="1:20" x14ac:dyDescent="0.15">
      <c r="A1655">
        <v>20230427</v>
      </c>
      <c r="B1655">
        <v>39829693</v>
      </c>
      <c r="C1655" t="s">
        <v>871</v>
      </c>
      <c r="D1655" t="s">
        <v>788</v>
      </c>
      <c r="E1655" t="s">
        <v>521</v>
      </c>
      <c r="F1655" t="s">
        <v>520</v>
      </c>
      <c r="G1655" t="s">
        <v>859</v>
      </c>
      <c r="H1655" t="s">
        <v>521</v>
      </c>
      <c r="I1655">
        <v>2160193</v>
      </c>
      <c r="J1655" t="s">
        <v>862</v>
      </c>
      <c r="K1655" t="s">
        <v>521</v>
      </c>
      <c r="L1655" t="s">
        <v>861</v>
      </c>
      <c r="M1655" t="s">
        <v>723</v>
      </c>
      <c r="N1655" t="s">
        <v>813</v>
      </c>
      <c r="O1655" t="s">
        <v>24</v>
      </c>
      <c r="P1655" t="s">
        <v>19</v>
      </c>
      <c r="Q1655">
        <v>2072.98</v>
      </c>
      <c r="R1655">
        <v>2072.98</v>
      </c>
      <c r="S1655" t="str">
        <f t="shared" si="25"/>
        <v>瓜子汽车服务（天津）有限公司-信息流车好多旧机动车经纪(北京)有限公司信息流</v>
      </c>
      <c r="T1655" t="e">
        <f>VLOOKUP(S:S,[1]Sheet1!N:N,1,0)</f>
        <v>#N/A</v>
      </c>
    </row>
    <row r="1656" spans="1:20" x14ac:dyDescent="0.15">
      <c r="A1656">
        <v>20230428</v>
      </c>
      <c r="B1656">
        <v>39829693</v>
      </c>
      <c r="C1656" t="s">
        <v>871</v>
      </c>
      <c r="D1656" t="s">
        <v>788</v>
      </c>
      <c r="E1656" t="s">
        <v>521</v>
      </c>
      <c r="F1656" t="s">
        <v>520</v>
      </c>
      <c r="G1656" t="s">
        <v>859</v>
      </c>
      <c r="H1656" t="s">
        <v>521</v>
      </c>
      <c r="I1656">
        <v>2160193</v>
      </c>
      <c r="J1656" t="s">
        <v>862</v>
      </c>
      <c r="K1656" t="s">
        <v>521</v>
      </c>
      <c r="L1656" t="s">
        <v>861</v>
      </c>
      <c r="M1656" t="s">
        <v>723</v>
      </c>
      <c r="N1656" t="s">
        <v>813</v>
      </c>
      <c r="O1656" t="s">
        <v>24</v>
      </c>
      <c r="P1656" t="s">
        <v>19</v>
      </c>
      <c r="Q1656">
        <v>2050.33</v>
      </c>
      <c r="R1656">
        <v>2050.33</v>
      </c>
      <c r="S1656" t="str">
        <f t="shared" si="25"/>
        <v>瓜子汽车服务（天津）有限公司-信息流车好多旧机动车经纪(北京)有限公司信息流</v>
      </c>
      <c r="T1656" t="e">
        <f>VLOOKUP(S:S,[1]Sheet1!N:N,1,0)</f>
        <v>#N/A</v>
      </c>
    </row>
    <row r="1657" spans="1:20" x14ac:dyDescent="0.15">
      <c r="A1657">
        <v>20230429</v>
      </c>
      <c r="B1657">
        <v>39829693</v>
      </c>
      <c r="C1657" t="s">
        <v>871</v>
      </c>
      <c r="D1657" t="s">
        <v>788</v>
      </c>
      <c r="E1657" t="s">
        <v>521</v>
      </c>
      <c r="F1657" t="s">
        <v>520</v>
      </c>
      <c r="G1657" t="s">
        <v>859</v>
      </c>
      <c r="H1657" t="s">
        <v>521</v>
      </c>
      <c r="I1657">
        <v>2160193</v>
      </c>
      <c r="J1657" t="s">
        <v>862</v>
      </c>
      <c r="K1657" t="s">
        <v>521</v>
      </c>
      <c r="L1657" t="s">
        <v>861</v>
      </c>
      <c r="M1657" t="s">
        <v>723</v>
      </c>
      <c r="N1657" t="s">
        <v>813</v>
      </c>
      <c r="O1657" t="s">
        <v>24</v>
      </c>
      <c r="P1657" t="s">
        <v>19</v>
      </c>
      <c r="Q1657">
        <v>1687.9</v>
      </c>
      <c r="R1657">
        <v>1687.9</v>
      </c>
      <c r="S1657" t="str">
        <f t="shared" si="25"/>
        <v>瓜子汽车服务（天津）有限公司-信息流车好多旧机动车经纪(北京)有限公司信息流</v>
      </c>
      <c r="T1657" t="e">
        <f>VLOOKUP(S:S,[1]Sheet1!N:N,1,0)</f>
        <v>#N/A</v>
      </c>
    </row>
    <row r="1658" spans="1:20" x14ac:dyDescent="0.15">
      <c r="A1658">
        <v>20230430</v>
      </c>
      <c r="B1658">
        <v>39829693</v>
      </c>
      <c r="C1658" t="s">
        <v>871</v>
      </c>
      <c r="D1658" t="s">
        <v>788</v>
      </c>
      <c r="E1658" t="s">
        <v>521</v>
      </c>
      <c r="F1658" t="s">
        <v>520</v>
      </c>
      <c r="G1658" t="s">
        <v>859</v>
      </c>
      <c r="H1658" t="s">
        <v>521</v>
      </c>
      <c r="I1658">
        <v>2160193</v>
      </c>
      <c r="J1658" t="s">
        <v>862</v>
      </c>
      <c r="K1658" t="s">
        <v>521</v>
      </c>
      <c r="L1658" t="s">
        <v>861</v>
      </c>
      <c r="M1658" t="s">
        <v>723</v>
      </c>
      <c r="N1658" t="s">
        <v>813</v>
      </c>
      <c r="O1658" t="s">
        <v>24</v>
      </c>
      <c r="P1658" t="s">
        <v>19</v>
      </c>
      <c r="Q1658">
        <v>1623.35</v>
      </c>
      <c r="R1658">
        <v>1623.35</v>
      </c>
      <c r="S1658" t="str">
        <f t="shared" si="25"/>
        <v>瓜子汽车服务（天津）有限公司-信息流车好多旧机动车经纪(北京)有限公司信息流</v>
      </c>
      <c r="T1658" t="e">
        <f>VLOOKUP(S:S,[1]Sheet1!N:N,1,0)</f>
        <v>#N/A</v>
      </c>
    </row>
    <row r="1659" spans="1:20" x14ac:dyDescent="0.15">
      <c r="A1659">
        <v>20230401</v>
      </c>
      <c r="B1659">
        <v>39829703</v>
      </c>
      <c r="C1659" t="s">
        <v>872</v>
      </c>
      <c r="D1659" t="s">
        <v>788</v>
      </c>
      <c r="E1659" t="s">
        <v>521</v>
      </c>
      <c r="F1659" t="s">
        <v>520</v>
      </c>
      <c r="G1659" t="s">
        <v>859</v>
      </c>
      <c r="H1659" t="s">
        <v>521</v>
      </c>
      <c r="I1659">
        <v>2006832</v>
      </c>
      <c r="J1659" t="s">
        <v>860</v>
      </c>
      <c r="K1659" t="s">
        <v>521</v>
      </c>
      <c r="L1659" t="s">
        <v>861</v>
      </c>
      <c r="M1659" t="s">
        <v>723</v>
      </c>
      <c r="N1659" t="s">
        <v>813</v>
      </c>
      <c r="O1659" t="s">
        <v>24</v>
      </c>
      <c r="P1659" t="s">
        <v>19</v>
      </c>
      <c r="Q1659">
        <v>6973.83</v>
      </c>
      <c r="R1659">
        <v>5165.8</v>
      </c>
      <c r="S1659" t="str">
        <f t="shared" si="25"/>
        <v>瓜子汽车服务（天津）有限公司-信息流车好多旧机动车经纪(北京)有限公司信息流</v>
      </c>
      <c r="T1659" t="e">
        <f>VLOOKUP(S:S,[1]Sheet1!N:N,1,0)</f>
        <v>#N/A</v>
      </c>
    </row>
    <row r="1660" spans="1:20" x14ac:dyDescent="0.15">
      <c r="A1660">
        <v>20230402</v>
      </c>
      <c r="B1660">
        <v>39829703</v>
      </c>
      <c r="C1660" t="s">
        <v>872</v>
      </c>
      <c r="D1660" t="s">
        <v>788</v>
      </c>
      <c r="E1660" t="s">
        <v>521</v>
      </c>
      <c r="F1660" t="s">
        <v>520</v>
      </c>
      <c r="G1660" t="s">
        <v>859</v>
      </c>
      <c r="H1660" t="s">
        <v>521</v>
      </c>
      <c r="I1660">
        <v>2006832</v>
      </c>
      <c r="J1660" t="s">
        <v>860</v>
      </c>
      <c r="K1660" t="s">
        <v>521</v>
      </c>
      <c r="L1660" t="s">
        <v>861</v>
      </c>
      <c r="M1660" t="s">
        <v>723</v>
      </c>
      <c r="N1660" t="s">
        <v>813</v>
      </c>
      <c r="O1660" t="s">
        <v>24</v>
      </c>
      <c r="P1660" t="s">
        <v>19</v>
      </c>
      <c r="Q1660">
        <v>6424.53</v>
      </c>
      <c r="R1660">
        <v>4758.91</v>
      </c>
      <c r="S1660" t="str">
        <f t="shared" si="25"/>
        <v>瓜子汽车服务（天津）有限公司-信息流车好多旧机动车经纪(北京)有限公司信息流</v>
      </c>
      <c r="T1660" t="e">
        <f>VLOOKUP(S:S,[1]Sheet1!N:N,1,0)</f>
        <v>#N/A</v>
      </c>
    </row>
    <row r="1661" spans="1:20" x14ac:dyDescent="0.15">
      <c r="A1661">
        <v>20230403</v>
      </c>
      <c r="B1661">
        <v>39829703</v>
      </c>
      <c r="C1661" t="s">
        <v>872</v>
      </c>
      <c r="D1661" t="s">
        <v>788</v>
      </c>
      <c r="E1661" t="s">
        <v>521</v>
      </c>
      <c r="F1661" t="s">
        <v>520</v>
      </c>
      <c r="G1661" t="s">
        <v>859</v>
      </c>
      <c r="H1661" t="s">
        <v>521</v>
      </c>
      <c r="I1661">
        <v>2006832</v>
      </c>
      <c r="J1661" t="s">
        <v>860</v>
      </c>
      <c r="K1661" t="s">
        <v>521</v>
      </c>
      <c r="L1661" t="s">
        <v>861</v>
      </c>
      <c r="M1661" t="s">
        <v>723</v>
      </c>
      <c r="N1661" t="s">
        <v>813</v>
      </c>
      <c r="O1661" t="s">
        <v>24</v>
      </c>
      <c r="P1661" t="s">
        <v>19</v>
      </c>
      <c r="Q1661">
        <v>5333.4</v>
      </c>
      <c r="R1661">
        <v>3950.67</v>
      </c>
      <c r="S1661" t="str">
        <f t="shared" si="25"/>
        <v>瓜子汽车服务（天津）有限公司-信息流车好多旧机动车经纪(北京)有限公司信息流</v>
      </c>
      <c r="T1661" t="e">
        <f>VLOOKUP(S:S,[1]Sheet1!N:N,1,0)</f>
        <v>#N/A</v>
      </c>
    </row>
    <row r="1662" spans="1:20" x14ac:dyDescent="0.15">
      <c r="A1662">
        <v>20230404</v>
      </c>
      <c r="B1662">
        <v>39829703</v>
      </c>
      <c r="C1662" t="s">
        <v>872</v>
      </c>
      <c r="D1662" t="s">
        <v>788</v>
      </c>
      <c r="E1662" t="s">
        <v>521</v>
      </c>
      <c r="F1662" t="s">
        <v>520</v>
      </c>
      <c r="G1662" t="s">
        <v>859</v>
      </c>
      <c r="H1662" t="s">
        <v>521</v>
      </c>
      <c r="I1662">
        <v>2006832</v>
      </c>
      <c r="J1662" t="s">
        <v>860</v>
      </c>
      <c r="K1662" t="s">
        <v>521</v>
      </c>
      <c r="L1662" t="s">
        <v>861</v>
      </c>
      <c r="M1662" t="s">
        <v>723</v>
      </c>
      <c r="N1662" t="s">
        <v>813</v>
      </c>
      <c r="O1662" t="s">
        <v>24</v>
      </c>
      <c r="P1662" t="s">
        <v>19</v>
      </c>
      <c r="Q1662">
        <v>2797.56</v>
      </c>
      <c r="R1662">
        <v>2072.27</v>
      </c>
      <c r="S1662" t="str">
        <f t="shared" si="25"/>
        <v>瓜子汽车服务（天津）有限公司-信息流车好多旧机动车经纪(北京)有限公司信息流</v>
      </c>
      <c r="T1662" t="e">
        <f>VLOOKUP(S:S,[1]Sheet1!N:N,1,0)</f>
        <v>#N/A</v>
      </c>
    </row>
    <row r="1663" spans="1:20" x14ac:dyDescent="0.15">
      <c r="A1663">
        <v>20230405</v>
      </c>
      <c r="B1663">
        <v>39829703</v>
      </c>
      <c r="C1663" t="s">
        <v>872</v>
      </c>
      <c r="D1663" t="s">
        <v>788</v>
      </c>
      <c r="E1663" t="s">
        <v>521</v>
      </c>
      <c r="F1663" t="s">
        <v>520</v>
      </c>
      <c r="G1663" t="s">
        <v>859</v>
      </c>
      <c r="H1663" t="s">
        <v>521</v>
      </c>
      <c r="I1663">
        <v>2006832</v>
      </c>
      <c r="J1663" t="s">
        <v>860</v>
      </c>
      <c r="K1663" t="s">
        <v>521</v>
      </c>
      <c r="L1663" t="s">
        <v>861</v>
      </c>
      <c r="M1663" t="s">
        <v>723</v>
      </c>
      <c r="N1663" t="s">
        <v>813</v>
      </c>
      <c r="O1663" t="s">
        <v>24</v>
      </c>
      <c r="P1663" t="s">
        <v>19</v>
      </c>
      <c r="Q1663">
        <v>5439.33</v>
      </c>
      <c r="R1663">
        <v>4029.13</v>
      </c>
      <c r="S1663" t="str">
        <f t="shared" si="25"/>
        <v>瓜子汽车服务（天津）有限公司-信息流车好多旧机动车经纪(北京)有限公司信息流</v>
      </c>
      <c r="T1663" t="e">
        <f>VLOOKUP(S:S,[1]Sheet1!N:N,1,0)</f>
        <v>#N/A</v>
      </c>
    </row>
    <row r="1664" spans="1:20" x14ac:dyDescent="0.15">
      <c r="A1664">
        <v>20230406</v>
      </c>
      <c r="B1664">
        <v>39829703</v>
      </c>
      <c r="C1664" t="s">
        <v>872</v>
      </c>
      <c r="D1664" t="s">
        <v>788</v>
      </c>
      <c r="E1664" t="s">
        <v>521</v>
      </c>
      <c r="F1664" t="s">
        <v>520</v>
      </c>
      <c r="G1664" t="s">
        <v>859</v>
      </c>
      <c r="H1664" t="s">
        <v>521</v>
      </c>
      <c r="I1664">
        <v>2006832</v>
      </c>
      <c r="J1664" t="s">
        <v>860</v>
      </c>
      <c r="K1664" t="s">
        <v>521</v>
      </c>
      <c r="L1664" t="s">
        <v>861</v>
      </c>
      <c r="M1664" t="s">
        <v>723</v>
      </c>
      <c r="N1664" t="s">
        <v>813</v>
      </c>
      <c r="O1664" t="s">
        <v>24</v>
      </c>
      <c r="P1664" t="s">
        <v>19</v>
      </c>
      <c r="Q1664">
        <v>4343.8599999999997</v>
      </c>
      <c r="R1664">
        <v>3217.68</v>
      </c>
      <c r="S1664" t="str">
        <f t="shared" si="25"/>
        <v>瓜子汽车服务（天津）有限公司-信息流车好多旧机动车经纪(北京)有限公司信息流</v>
      </c>
      <c r="T1664" t="e">
        <f>VLOOKUP(S:S,[1]Sheet1!N:N,1,0)</f>
        <v>#N/A</v>
      </c>
    </row>
    <row r="1665" spans="1:20" x14ac:dyDescent="0.15">
      <c r="A1665">
        <v>20230407</v>
      </c>
      <c r="B1665">
        <v>39829703</v>
      </c>
      <c r="C1665" t="s">
        <v>872</v>
      </c>
      <c r="D1665" t="s">
        <v>788</v>
      </c>
      <c r="E1665" t="s">
        <v>521</v>
      </c>
      <c r="F1665" t="s">
        <v>520</v>
      </c>
      <c r="G1665" t="s">
        <v>859</v>
      </c>
      <c r="H1665" t="s">
        <v>521</v>
      </c>
      <c r="I1665">
        <v>2006832</v>
      </c>
      <c r="J1665" t="s">
        <v>860</v>
      </c>
      <c r="K1665" t="s">
        <v>521</v>
      </c>
      <c r="L1665" t="s">
        <v>861</v>
      </c>
      <c r="M1665" t="s">
        <v>723</v>
      </c>
      <c r="N1665" t="s">
        <v>813</v>
      </c>
      <c r="O1665" t="s">
        <v>24</v>
      </c>
      <c r="P1665" t="s">
        <v>19</v>
      </c>
      <c r="Q1665">
        <v>3147.83</v>
      </c>
      <c r="R1665">
        <v>2331.73</v>
      </c>
      <c r="S1665" t="str">
        <f t="shared" si="25"/>
        <v>瓜子汽车服务（天津）有限公司-信息流车好多旧机动车经纪(北京)有限公司信息流</v>
      </c>
      <c r="T1665" t="e">
        <f>VLOOKUP(S:S,[1]Sheet1!N:N,1,0)</f>
        <v>#N/A</v>
      </c>
    </row>
    <row r="1666" spans="1:20" x14ac:dyDescent="0.15">
      <c r="A1666">
        <v>20230408</v>
      </c>
      <c r="B1666">
        <v>39829703</v>
      </c>
      <c r="C1666" t="s">
        <v>872</v>
      </c>
      <c r="D1666" t="s">
        <v>788</v>
      </c>
      <c r="E1666" t="s">
        <v>521</v>
      </c>
      <c r="F1666" t="s">
        <v>520</v>
      </c>
      <c r="G1666" t="s">
        <v>859</v>
      </c>
      <c r="H1666" t="s">
        <v>521</v>
      </c>
      <c r="I1666">
        <v>2006832</v>
      </c>
      <c r="J1666" t="s">
        <v>860</v>
      </c>
      <c r="K1666" t="s">
        <v>521</v>
      </c>
      <c r="L1666" t="s">
        <v>861</v>
      </c>
      <c r="M1666" t="s">
        <v>723</v>
      </c>
      <c r="N1666" t="s">
        <v>813</v>
      </c>
      <c r="O1666" t="s">
        <v>24</v>
      </c>
      <c r="P1666" t="s">
        <v>19</v>
      </c>
      <c r="Q1666">
        <v>4381.03</v>
      </c>
      <c r="R1666">
        <v>3245.21</v>
      </c>
      <c r="S1666" t="str">
        <f t="shared" si="25"/>
        <v>瓜子汽车服务（天津）有限公司-信息流车好多旧机动车经纪(北京)有限公司信息流</v>
      </c>
      <c r="T1666" t="e">
        <f>VLOOKUP(S:S,[1]Sheet1!N:N,1,0)</f>
        <v>#N/A</v>
      </c>
    </row>
    <row r="1667" spans="1:20" x14ac:dyDescent="0.15">
      <c r="A1667">
        <v>20230409</v>
      </c>
      <c r="B1667">
        <v>39829703</v>
      </c>
      <c r="C1667" t="s">
        <v>872</v>
      </c>
      <c r="D1667" t="s">
        <v>788</v>
      </c>
      <c r="E1667" t="s">
        <v>521</v>
      </c>
      <c r="F1667" t="s">
        <v>520</v>
      </c>
      <c r="G1667" t="s">
        <v>859</v>
      </c>
      <c r="H1667" t="s">
        <v>521</v>
      </c>
      <c r="I1667">
        <v>2006832</v>
      </c>
      <c r="J1667" t="s">
        <v>860</v>
      </c>
      <c r="K1667" t="s">
        <v>521</v>
      </c>
      <c r="L1667" t="s">
        <v>861</v>
      </c>
      <c r="M1667" t="s">
        <v>723</v>
      </c>
      <c r="N1667" t="s">
        <v>813</v>
      </c>
      <c r="O1667" t="s">
        <v>24</v>
      </c>
      <c r="P1667" t="s">
        <v>19</v>
      </c>
      <c r="Q1667">
        <v>3514.88</v>
      </c>
      <c r="R1667">
        <v>2603.62</v>
      </c>
      <c r="S1667" t="str">
        <f t="shared" ref="S1667:S1730" si="26">F1667&amp;K1667&amp;O1667</f>
        <v>瓜子汽车服务（天津）有限公司-信息流车好多旧机动车经纪(北京)有限公司信息流</v>
      </c>
      <c r="T1667" t="e">
        <f>VLOOKUP(S:S,[1]Sheet1!N:N,1,0)</f>
        <v>#N/A</v>
      </c>
    </row>
    <row r="1668" spans="1:20" x14ac:dyDescent="0.15">
      <c r="A1668">
        <v>20230410</v>
      </c>
      <c r="B1668">
        <v>39829703</v>
      </c>
      <c r="C1668" t="s">
        <v>872</v>
      </c>
      <c r="D1668" t="s">
        <v>788</v>
      </c>
      <c r="E1668" t="s">
        <v>521</v>
      </c>
      <c r="F1668" t="s">
        <v>520</v>
      </c>
      <c r="G1668" t="s">
        <v>859</v>
      </c>
      <c r="H1668" t="s">
        <v>521</v>
      </c>
      <c r="I1668">
        <v>2006832</v>
      </c>
      <c r="J1668" t="s">
        <v>860</v>
      </c>
      <c r="K1668" t="s">
        <v>521</v>
      </c>
      <c r="L1668" t="s">
        <v>861</v>
      </c>
      <c r="M1668" t="s">
        <v>723</v>
      </c>
      <c r="N1668" t="s">
        <v>813</v>
      </c>
      <c r="O1668" t="s">
        <v>24</v>
      </c>
      <c r="P1668" t="s">
        <v>19</v>
      </c>
      <c r="Q1668">
        <v>6456.44</v>
      </c>
      <c r="R1668">
        <v>4782.55</v>
      </c>
      <c r="S1668" t="str">
        <f t="shared" si="26"/>
        <v>瓜子汽车服务（天津）有限公司-信息流车好多旧机动车经纪(北京)有限公司信息流</v>
      </c>
      <c r="T1668" t="e">
        <f>VLOOKUP(S:S,[1]Sheet1!N:N,1,0)</f>
        <v>#N/A</v>
      </c>
    </row>
    <row r="1669" spans="1:20" x14ac:dyDescent="0.15">
      <c r="A1669">
        <v>20230411</v>
      </c>
      <c r="B1669">
        <v>39829703</v>
      </c>
      <c r="C1669" t="s">
        <v>872</v>
      </c>
      <c r="D1669" t="s">
        <v>788</v>
      </c>
      <c r="E1669" t="s">
        <v>521</v>
      </c>
      <c r="F1669" t="s">
        <v>520</v>
      </c>
      <c r="G1669" t="s">
        <v>859</v>
      </c>
      <c r="H1669" t="s">
        <v>521</v>
      </c>
      <c r="I1669">
        <v>2006832</v>
      </c>
      <c r="J1669" t="s">
        <v>860</v>
      </c>
      <c r="K1669" t="s">
        <v>521</v>
      </c>
      <c r="L1669" t="s">
        <v>861</v>
      </c>
      <c r="M1669" t="s">
        <v>723</v>
      </c>
      <c r="N1669" t="s">
        <v>813</v>
      </c>
      <c r="O1669" t="s">
        <v>24</v>
      </c>
      <c r="P1669" t="s">
        <v>19</v>
      </c>
      <c r="Q1669">
        <v>1187.31</v>
      </c>
      <c r="R1669">
        <v>879.49</v>
      </c>
      <c r="S1669" t="str">
        <f t="shared" si="26"/>
        <v>瓜子汽车服务（天津）有限公司-信息流车好多旧机动车经纪(北京)有限公司信息流</v>
      </c>
      <c r="T1669" t="e">
        <f>VLOOKUP(S:S,[1]Sheet1!N:N,1,0)</f>
        <v>#N/A</v>
      </c>
    </row>
    <row r="1670" spans="1:20" x14ac:dyDescent="0.15">
      <c r="A1670">
        <v>20230411</v>
      </c>
      <c r="B1670">
        <v>39829703</v>
      </c>
      <c r="C1670" t="s">
        <v>872</v>
      </c>
      <c r="D1670" t="s">
        <v>788</v>
      </c>
      <c r="E1670" t="s">
        <v>521</v>
      </c>
      <c r="F1670" t="s">
        <v>520</v>
      </c>
      <c r="G1670" t="s">
        <v>859</v>
      </c>
      <c r="H1670" t="s">
        <v>521</v>
      </c>
      <c r="I1670">
        <v>2160193</v>
      </c>
      <c r="J1670" t="s">
        <v>862</v>
      </c>
      <c r="K1670" t="s">
        <v>521</v>
      </c>
      <c r="L1670" t="s">
        <v>861</v>
      </c>
      <c r="M1670" t="s">
        <v>723</v>
      </c>
      <c r="N1670" t="s">
        <v>813</v>
      </c>
      <c r="O1670" t="s">
        <v>24</v>
      </c>
      <c r="P1670" t="s">
        <v>19</v>
      </c>
      <c r="Q1670">
        <v>2604.29</v>
      </c>
      <c r="R1670">
        <v>2604.29</v>
      </c>
      <c r="S1670" t="str">
        <f t="shared" si="26"/>
        <v>瓜子汽车服务（天津）有限公司-信息流车好多旧机动车经纪(北京)有限公司信息流</v>
      </c>
      <c r="T1670" t="e">
        <f>VLOOKUP(S:S,[1]Sheet1!N:N,1,0)</f>
        <v>#N/A</v>
      </c>
    </row>
    <row r="1671" spans="1:20" x14ac:dyDescent="0.15">
      <c r="A1671">
        <v>20230412</v>
      </c>
      <c r="B1671">
        <v>39829703</v>
      </c>
      <c r="C1671" t="s">
        <v>872</v>
      </c>
      <c r="D1671" t="s">
        <v>788</v>
      </c>
      <c r="E1671" t="s">
        <v>521</v>
      </c>
      <c r="F1671" t="s">
        <v>520</v>
      </c>
      <c r="G1671" t="s">
        <v>859</v>
      </c>
      <c r="H1671" t="s">
        <v>521</v>
      </c>
      <c r="I1671">
        <v>2160193</v>
      </c>
      <c r="J1671" t="s">
        <v>862</v>
      </c>
      <c r="K1671" t="s">
        <v>521</v>
      </c>
      <c r="L1671" t="s">
        <v>861</v>
      </c>
      <c r="M1671" t="s">
        <v>723</v>
      </c>
      <c r="N1671" t="s">
        <v>813</v>
      </c>
      <c r="O1671" t="s">
        <v>24</v>
      </c>
      <c r="P1671" t="s">
        <v>19</v>
      </c>
      <c r="Q1671">
        <v>1814.08</v>
      </c>
      <c r="R1671">
        <v>1814.08</v>
      </c>
      <c r="S1671" t="str">
        <f t="shared" si="26"/>
        <v>瓜子汽车服务（天津）有限公司-信息流车好多旧机动车经纪(北京)有限公司信息流</v>
      </c>
      <c r="T1671" t="e">
        <f>VLOOKUP(S:S,[1]Sheet1!N:N,1,0)</f>
        <v>#N/A</v>
      </c>
    </row>
    <row r="1672" spans="1:20" x14ac:dyDescent="0.15">
      <c r="A1672">
        <v>20230413</v>
      </c>
      <c r="B1672">
        <v>39829703</v>
      </c>
      <c r="C1672" t="s">
        <v>872</v>
      </c>
      <c r="D1672" t="s">
        <v>788</v>
      </c>
      <c r="E1672" t="s">
        <v>521</v>
      </c>
      <c r="F1672" t="s">
        <v>520</v>
      </c>
      <c r="G1672" t="s">
        <v>859</v>
      </c>
      <c r="H1672" t="s">
        <v>521</v>
      </c>
      <c r="I1672">
        <v>2160193</v>
      </c>
      <c r="J1672" t="s">
        <v>862</v>
      </c>
      <c r="K1672" t="s">
        <v>521</v>
      </c>
      <c r="L1672" t="s">
        <v>861</v>
      </c>
      <c r="M1672" t="s">
        <v>723</v>
      </c>
      <c r="N1672" t="s">
        <v>813</v>
      </c>
      <c r="O1672" t="s">
        <v>24</v>
      </c>
      <c r="P1672" t="s">
        <v>19</v>
      </c>
      <c r="Q1672">
        <v>2299.06</v>
      </c>
      <c r="R1672">
        <v>2299.06</v>
      </c>
      <c r="S1672" t="str">
        <f t="shared" si="26"/>
        <v>瓜子汽车服务（天津）有限公司-信息流车好多旧机动车经纪(北京)有限公司信息流</v>
      </c>
      <c r="T1672" t="e">
        <f>VLOOKUP(S:S,[1]Sheet1!N:N,1,0)</f>
        <v>#N/A</v>
      </c>
    </row>
    <row r="1673" spans="1:20" x14ac:dyDescent="0.15">
      <c r="A1673">
        <v>20230414</v>
      </c>
      <c r="B1673">
        <v>39829703</v>
      </c>
      <c r="C1673" t="s">
        <v>872</v>
      </c>
      <c r="D1673" t="s">
        <v>788</v>
      </c>
      <c r="E1673" t="s">
        <v>521</v>
      </c>
      <c r="F1673" t="s">
        <v>520</v>
      </c>
      <c r="G1673" t="s">
        <v>859</v>
      </c>
      <c r="H1673" t="s">
        <v>521</v>
      </c>
      <c r="I1673">
        <v>2160193</v>
      </c>
      <c r="J1673" t="s">
        <v>862</v>
      </c>
      <c r="K1673" t="s">
        <v>521</v>
      </c>
      <c r="L1673" t="s">
        <v>861</v>
      </c>
      <c r="M1673" t="s">
        <v>723</v>
      </c>
      <c r="N1673" t="s">
        <v>813</v>
      </c>
      <c r="O1673" t="s">
        <v>24</v>
      </c>
      <c r="P1673" t="s">
        <v>19</v>
      </c>
      <c r="Q1673">
        <v>5996.2</v>
      </c>
      <c r="R1673">
        <v>5996.2</v>
      </c>
      <c r="S1673" t="str">
        <f t="shared" si="26"/>
        <v>瓜子汽车服务（天津）有限公司-信息流车好多旧机动车经纪(北京)有限公司信息流</v>
      </c>
      <c r="T1673" t="e">
        <f>VLOOKUP(S:S,[1]Sheet1!N:N,1,0)</f>
        <v>#N/A</v>
      </c>
    </row>
    <row r="1674" spans="1:20" x14ac:dyDescent="0.15">
      <c r="A1674">
        <v>20230415</v>
      </c>
      <c r="B1674">
        <v>39829703</v>
      </c>
      <c r="C1674" t="s">
        <v>872</v>
      </c>
      <c r="D1674" t="s">
        <v>788</v>
      </c>
      <c r="E1674" t="s">
        <v>521</v>
      </c>
      <c r="F1674" t="s">
        <v>520</v>
      </c>
      <c r="G1674" t="s">
        <v>859</v>
      </c>
      <c r="H1674" t="s">
        <v>521</v>
      </c>
      <c r="I1674">
        <v>2160193</v>
      </c>
      <c r="J1674" t="s">
        <v>862</v>
      </c>
      <c r="K1674" t="s">
        <v>521</v>
      </c>
      <c r="L1674" t="s">
        <v>861</v>
      </c>
      <c r="M1674" t="s">
        <v>723</v>
      </c>
      <c r="N1674" t="s">
        <v>813</v>
      </c>
      <c r="O1674" t="s">
        <v>24</v>
      </c>
      <c r="P1674" t="s">
        <v>19</v>
      </c>
      <c r="Q1674">
        <v>4708.17</v>
      </c>
      <c r="R1674">
        <v>4708.17</v>
      </c>
      <c r="S1674" t="str">
        <f t="shared" si="26"/>
        <v>瓜子汽车服务（天津）有限公司-信息流车好多旧机动车经纪(北京)有限公司信息流</v>
      </c>
      <c r="T1674" t="e">
        <f>VLOOKUP(S:S,[1]Sheet1!N:N,1,0)</f>
        <v>#N/A</v>
      </c>
    </row>
    <row r="1675" spans="1:20" x14ac:dyDescent="0.15">
      <c r="A1675">
        <v>20230416</v>
      </c>
      <c r="B1675">
        <v>39829703</v>
      </c>
      <c r="C1675" t="s">
        <v>872</v>
      </c>
      <c r="D1675" t="s">
        <v>788</v>
      </c>
      <c r="E1675" t="s">
        <v>521</v>
      </c>
      <c r="F1675" t="s">
        <v>520</v>
      </c>
      <c r="G1675" t="s">
        <v>859</v>
      </c>
      <c r="H1675" t="s">
        <v>521</v>
      </c>
      <c r="I1675">
        <v>2160193</v>
      </c>
      <c r="J1675" t="s">
        <v>862</v>
      </c>
      <c r="K1675" t="s">
        <v>521</v>
      </c>
      <c r="L1675" t="s">
        <v>861</v>
      </c>
      <c r="M1675" t="s">
        <v>723</v>
      </c>
      <c r="N1675" t="s">
        <v>813</v>
      </c>
      <c r="O1675" t="s">
        <v>24</v>
      </c>
      <c r="P1675" t="s">
        <v>19</v>
      </c>
      <c r="Q1675">
        <v>4921.25</v>
      </c>
      <c r="R1675">
        <v>4921.25</v>
      </c>
      <c r="S1675" t="str">
        <f t="shared" si="26"/>
        <v>瓜子汽车服务（天津）有限公司-信息流车好多旧机动车经纪(北京)有限公司信息流</v>
      </c>
      <c r="T1675" t="e">
        <f>VLOOKUP(S:S,[1]Sheet1!N:N,1,0)</f>
        <v>#N/A</v>
      </c>
    </row>
    <row r="1676" spans="1:20" x14ac:dyDescent="0.15">
      <c r="A1676">
        <v>20230417</v>
      </c>
      <c r="B1676">
        <v>39829703</v>
      </c>
      <c r="C1676" t="s">
        <v>872</v>
      </c>
      <c r="D1676" t="s">
        <v>788</v>
      </c>
      <c r="E1676" t="s">
        <v>521</v>
      </c>
      <c r="F1676" t="s">
        <v>520</v>
      </c>
      <c r="G1676" t="s">
        <v>859</v>
      </c>
      <c r="H1676" t="s">
        <v>521</v>
      </c>
      <c r="I1676">
        <v>2160193</v>
      </c>
      <c r="J1676" t="s">
        <v>862</v>
      </c>
      <c r="K1676" t="s">
        <v>521</v>
      </c>
      <c r="L1676" t="s">
        <v>861</v>
      </c>
      <c r="M1676" t="s">
        <v>723</v>
      </c>
      <c r="N1676" t="s">
        <v>813</v>
      </c>
      <c r="O1676" t="s">
        <v>24</v>
      </c>
      <c r="P1676" t="s">
        <v>19</v>
      </c>
      <c r="Q1676">
        <v>3535.55</v>
      </c>
      <c r="R1676">
        <v>3535.55</v>
      </c>
      <c r="S1676" t="str">
        <f t="shared" si="26"/>
        <v>瓜子汽车服务（天津）有限公司-信息流车好多旧机动车经纪(北京)有限公司信息流</v>
      </c>
      <c r="T1676" t="e">
        <f>VLOOKUP(S:S,[1]Sheet1!N:N,1,0)</f>
        <v>#N/A</v>
      </c>
    </row>
    <row r="1677" spans="1:20" x14ac:dyDescent="0.15">
      <c r="A1677">
        <v>20230418</v>
      </c>
      <c r="B1677">
        <v>39829703</v>
      </c>
      <c r="C1677" t="s">
        <v>872</v>
      </c>
      <c r="D1677" t="s">
        <v>788</v>
      </c>
      <c r="E1677" t="s">
        <v>521</v>
      </c>
      <c r="F1677" t="s">
        <v>520</v>
      </c>
      <c r="G1677" t="s">
        <v>859</v>
      </c>
      <c r="H1677" t="s">
        <v>521</v>
      </c>
      <c r="I1677">
        <v>2160193</v>
      </c>
      <c r="J1677" t="s">
        <v>862</v>
      </c>
      <c r="K1677" t="s">
        <v>521</v>
      </c>
      <c r="L1677" t="s">
        <v>861</v>
      </c>
      <c r="M1677" t="s">
        <v>723</v>
      </c>
      <c r="N1677" t="s">
        <v>813</v>
      </c>
      <c r="O1677" t="s">
        <v>24</v>
      </c>
      <c r="P1677" t="s">
        <v>19</v>
      </c>
      <c r="Q1677">
        <v>5640.75</v>
      </c>
      <c r="R1677">
        <v>5640.75</v>
      </c>
      <c r="S1677" t="str">
        <f t="shared" si="26"/>
        <v>瓜子汽车服务（天津）有限公司-信息流车好多旧机动车经纪(北京)有限公司信息流</v>
      </c>
      <c r="T1677" t="e">
        <f>VLOOKUP(S:S,[1]Sheet1!N:N,1,0)</f>
        <v>#N/A</v>
      </c>
    </row>
    <row r="1678" spans="1:20" x14ac:dyDescent="0.15">
      <c r="A1678">
        <v>20230419</v>
      </c>
      <c r="B1678">
        <v>39829703</v>
      </c>
      <c r="C1678" t="s">
        <v>872</v>
      </c>
      <c r="D1678" t="s">
        <v>788</v>
      </c>
      <c r="E1678" t="s">
        <v>521</v>
      </c>
      <c r="F1678" t="s">
        <v>520</v>
      </c>
      <c r="G1678" t="s">
        <v>859</v>
      </c>
      <c r="H1678" t="s">
        <v>521</v>
      </c>
      <c r="I1678">
        <v>2160193</v>
      </c>
      <c r="J1678" t="s">
        <v>862</v>
      </c>
      <c r="K1678" t="s">
        <v>521</v>
      </c>
      <c r="L1678" t="s">
        <v>861</v>
      </c>
      <c r="M1678" t="s">
        <v>723</v>
      </c>
      <c r="N1678" t="s">
        <v>813</v>
      </c>
      <c r="O1678" t="s">
        <v>24</v>
      </c>
      <c r="P1678" t="s">
        <v>19</v>
      </c>
      <c r="Q1678">
        <v>5964.11</v>
      </c>
      <c r="R1678">
        <v>5964.11</v>
      </c>
      <c r="S1678" t="str">
        <f t="shared" si="26"/>
        <v>瓜子汽车服务（天津）有限公司-信息流车好多旧机动车经纪(北京)有限公司信息流</v>
      </c>
      <c r="T1678" t="e">
        <f>VLOOKUP(S:S,[1]Sheet1!N:N,1,0)</f>
        <v>#N/A</v>
      </c>
    </row>
    <row r="1679" spans="1:20" x14ac:dyDescent="0.15">
      <c r="A1679">
        <v>20230420</v>
      </c>
      <c r="B1679">
        <v>39829703</v>
      </c>
      <c r="C1679" t="s">
        <v>872</v>
      </c>
      <c r="D1679" t="s">
        <v>788</v>
      </c>
      <c r="E1679" t="s">
        <v>521</v>
      </c>
      <c r="F1679" t="s">
        <v>520</v>
      </c>
      <c r="G1679" t="s">
        <v>859</v>
      </c>
      <c r="H1679" t="s">
        <v>521</v>
      </c>
      <c r="I1679">
        <v>2160193</v>
      </c>
      <c r="J1679" t="s">
        <v>862</v>
      </c>
      <c r="K1679" t="s">
        <v>521</v>
      </c>
      <c r="L1679" t="s">
        <v>861</v>
      </c>
      <c r="M1679" t="s">
        <v>723</v>
      </c>
      <c r="N1679" t="s">
        <v>813</v>
      </c>
      <c r="O1679" t="s">
        <v>24</v>
      </c>
      <c r="P1679" t="s">
        <v>19</v>
      </c>
      <c r="Q1679">
        <v>4754.97</v>
      </c>
      <c r="R1679">
        <v>4754.97</v>
      </c>
      <c r="S1679" t="str">
        <f t="shared" si="26"/>
        <v>瓜子汽车服务（天津）有限公司-信息流车好多旧机动车经纪(北京)有限公司信息流</v>
      </c>
      <c r="T1679" t="e">
        <f>VLOOKUP(S:S,[1]Sheet1!N:N,1,0)</f>
        <v>#N/A</v>
      </c>
    </row>
    <row r="1680" spans="1:20" x14ac:dyDescent="0.15">
      <c r="A1680">
        <v>20230421</v>
      </c>
      <c r="B1680">
        <v>39829703</v>
      </c>
      <c r="C1680" t="s">
        <v>872</v>
      </c>
      <c r="D1680" t="s">
        <v>788</v>
      </c>
      <c r="E1680" t="s">
        <v>521</v>
      </c>
      <c r="F1680" t="s">
        <v>520</v>
      </c>
      <c r="G1680" t="s">
        <v>859</v>
      </c>
      <c r="H1680" t="s">
        <v>521</v>
      </c>
      <c r="I1680">
        <v>2160193</v>
      </c>
      <c r="J1680" t="s">
        <v>862</v>
      </c>
      <c r="K1680" t="s">
        <v>521</v>
      </c>
      <c r="L1680" t="s">
        <v>861</v>
      </c>
      <c r="M1680" t="s">
        <v>723</v>
      </c>
      <c r="N1680" t="s">
        <v>813</v>
      </c>
      <c r="O1680" t="s">
        <v>24</v>
      </c>
      <c r="P1680" t="s">
        <v>19</v>
      </c>
      <c r="Q1680">
        <v>5186.07</v>
      </c>
      <c r="R1680">
        <v>5186.07</v>
      </c>
      <c r="S1680" t="str">
        <f t="shared" si="26"/>
        <v>瓜子汽车服务（天津）有限公司-信息流车好多旧机动车经纪(北京)有限公司信息流</v>
      </c>
      <c r="T1680" t="e">
        <f>VLOOKUP(S:S,[1]Sheet1!N:N,1,0)</f>
        <v>#N/A</v>
      </c>
    </row>
    <row r="1681" spans="1:20" x14ac:dyDescent="0.15">
      <c r="A1681">
        <v>20230422</v>
      </c>
      <c r="B1681">
        <v>39829703</v>
      </c>
      <c r="C1681" t="s">
        <v>872</v>
      </c>
      <c r="D1681" t="s">
        <v>788</v>
      </c>
      <c r="E1681" t="s">
        <v>521</v>
      </c>
      <c r="F1681" t="s">
        <v>520</v>
      </c>
      <c r="G1681" t="s">
        <v>859</v>
      </c>
      <c r="H1681" t="s">
        <v>521</v>
      </c>
      <c r="I1681">
        <v>2160193</v>
      </c>
      <c r="J1681" t="s">
        <v>862</v>
      </c>
      <c r="K1681" t="s">
        <v>521</v>
      </c>
      <c r="L1681" t="s">
        <v>861</v>
      </c>
      <c r="M1681" t="s">
        <v>723</v>
      </c>
      <c r="N1681" t="s">
        <v>813</v>
      </c>
      <c r="O1681" t="s">
        <v>24</v>
      </c>
      <c r="P1681" t="s">
        <v>19</v>
      </c>
      <c r="Q1681">
        <v>5139.67</v>
      </c>
      <c r="R1681">
        <v>5139.67</v>
      </c>
      <c r="S1681" t="str">
        <f t="shared" si="26"/>
        <v>瓜子汽车服务（天津）有限公司-信息流车好多旧机动车经纪(北京)有限公司信息流</v>
      </c>
      <c r="T1681" t="e">
        <f>VLOOKUP(S:S,[1]Sheet1!N:N,1,0)</f>
        <v>#N/A</v>
      </c>
    </row>
    <row r="1682" spans="1:20" x14ac:dyDescent="0.15">
      <c r="A1682">
        <v>20230423</v>
      </c>
      <c r="B1682">
        <v>39829703</v>
      </c>
      <c r="C1682" t="s">
        <v>872</v>
      </c>
      <c r="D1682" t="s">
        <v>788</v>
      </c>
      <c r="E1682" t="s">
        <v>521</v>
      </c>
      <c r="F1682" t="s">
        <v>520</v>
      </c>
      <c r="G1682" t="s">
        <v>859</v>
      </c>
      <c r="H1682" t="s">
        <v>521</v>
      </c>
      <c r="I1682">
        <v>2160193</v>
      </c>
      <c r="J1682" t="s">
        <v>862</v>
      </c>
      <c r="K1682" t="s">
        <v>521</v>
      </c>
      <c r="L1682" t="s">
        <v>861</v>
      </c>
      <c r="M1682" t="s">
        <v>723</v>
      </c>
      <c r="N1682" t="s">
        <v>813</v>
      </c>
      <c r="O1682" t="s">
        <v>24</v>
      </c>
      <c r="P1682" t="s">
        <v>19</v>
      </c>
      <c r="Q1682">
        <v>5007.12</v>
      </c>
      <c r="R1682">
        <v>5007.12</v>
      </c>
      <c r="S1682" t="str">
        <f t="shared" si="26"/>
        <v>瓜子汽车服务（天津）有限公司-信息流车好多旧机动车经纪(北京)有限公司信息流</v>
      </c>
      <c r="T1682" t="e">
        <f>VLOOKUP(S:S,[1]Sheet1!N:N,1,0)</f>
        <v>#N/A</v>
      </c>
    </row>
    <row r="1683" spans="1:20" x14ac:dyDescent="0.15">
      <c r="A1683">
        <v>20230424</v>
      </c>
      <c r="B1683">
        <v>39829703</v>
      </c>
      <c r="C1683" t="s">
        <v>872</v>
      </c>
      <c r="D1683" t="s">
        <v>788</v>
      </c>
      <c r="E1683" t="s">
        <v>521</v>
      </c>
      <c r="F1683" t="s">
        <v>520</v>
      </c>
      <c r="G1683" t="s">
        <v>859</v>
      </c>
      <c r="H1683" t="s">
        <v>521</v>
      </c>
      <c r="I1683">
        <v>2160193</v>
      </c>
      <c r="J1683" t="s">
        <v>862</v>
      </c>
      <c r="K1683" t="s">
        <v>521</v>
      </c>
      <c r="L1683" t="s">
        <v>861</v>
      </c>
      <c r="M1683" t="s">
        <v>723</v>
      </c>
      <c r="N1683" t="s">
        <v>813</v>
      </c>
      <c r="O1683" t="s">
        <v>24</v>
      </c>
      <c r="P1683" t="s">
        <v>19</v>
      </c>
      <c r="Q1683">
        <v>4615.01</v>
      </c>
      <c r="R1683">
        <v>4615.01</v>
      </c>
      <c r="S1683" t="str">
        <f t="shared" si="26"/>
        <v>瓜子汽车服务（天津）有限公司-信息流车好多旧机动车经纪(北京)有限公司信息流</v>
      </c>
      <c r="T1683" t="e">
        <f>VLOOKUP(S:S,[1]Sheet1!N:N,1,0)</f>
        <v>#N/A</v>
      </c>
    </row>
    <row r="1684" spans="1:20" x14ac:dyDescent="0.15">
      <c r="A1684">
        <v>20230425</v>
      </c>
      <c r="B1684">
        <v>39829703</v>
      </c>
      <c r="C1684" t="s">
        <v>872</v>
      </c>
      <c r="D1684" t="s">
        <v>788</v>
      </c>
      <c r="E1684" t="s">
        <v>521</v>
      </c>
      <c r="F1684" t="s">
        <v>520</v>
      </c>
      <c r="G1684" t="s">
        <v>859</v>
      </c>
      <c r="H1684" t="s">
        <v>521</v>
      </c>
      <c r="I1684">
        <v>2160193</v>
      </c>
      <c r="J1684" t="s">
        <v>862</v>
      </c>
      <c r="K1684" t="s">
        <v>521</v>
      </c>
      <c r="L1684" t="s">
        <v>861</v>
      </c>
      <c r="M1684" t="s">
        <v>723</v>
      </c>
      <c r="N1684" t="s">
        <v>813</v>
      </c>
      <c r="O1684" t="s">
        <v>24</v>
      </c>
      <c r="P1684" t="s">
        <v>19</v>
      </c>
      <c r="Q1684">
        <v>1398.05</v>
      </c>
      <c r="R1684">
        <v>1398.05</v>
      </c>
      <c r="S1684" t="str">
        <f t="shared" si="26"/>
        <v>瓜子汽车服务（天津）有限公司-信息流车好多旧机动车经纪(北京)有限公司信息流</v>
      </c>
      <c r="T1684" t="e">
        <f>VLOOKUP(S:S,[1]Sheet1!N:N,1,0)</f>
        <v>#N/A</v>
      </c>
    </row>
    <row r="1685" spans="1:20" x14ac:dyDescent="0.15">
      <c r="A1685">
        <v>20230426</v>
      </c>
      <c r="B1685">
        <v>39829703</v>
      </c>
      <c r="C1685" t="s">
        <v>872</v>
      </c>
      <c r="D1685" t="s">
        <v>788</v>
      </c>
      <c r="E1685" t="s">
        <v>521</v>
      </c>
      <c r="F1685" t="s">
        <v>520</v>
      </c>
      <c r="G1685" t="s">
        <v>859</v>
      </c>
      <c r="H1685" t="s">
        <v>521</v>
      </c>
      <c r="I1685">
        <v>2160193</v>
      </c>
      <c r="J1685" t="s">
        <v>862</v>
      </c>
      <c r="K1685" t="s">
        <v>521</v>
      </c>
      <c r="L1685" t="s">
        <v>861</v>
      </c>
      <c r="M1685" t="s">
        <v>723</v>
      </c>
      <c r="N1685" t="s">
        <v>813</v>
      </c>
      <c r="O1685" t="s">
        <v>24</v>
      </c>
      <c r="P1685" t="s">
        <v>19</v>
      </c>
      <c r="Q1685">
        <v>2370.2800000000002</v>
      </c>
      <c r="R1685">
        <v>2370.2800000000002</v>
      </c>
      <c r="S1685" t="str">
        <f t="shared" si="26"/>
        <v>瓜子汽车服务（天津）有限公司-信息流车好多旧机动车经纪(北京)有限公司信息流</v>
      </c>
      <c r="T1685" t="e">
        <f>VLOOKUP(S:S,[1]Sheet1!N:N,1,0)</f>
        <v>#N/A</v>
      </c>
    </row>
    <row r="1686" spans="1:20" x14ac:dyDescent="0.15">
      <c r="A1686">
        <v>20230427</v>
      </c>
      <c r="B1686">
        <v>39829703</v>
      </c>
      <c r="C1686" t="s">
        <v>872</v>
      </c>
      <c r="D1686" t="s">
        <v>788</v>
      </c>
      <c r="E1686" t="s">
        <v>521</v>
      </c>
      <c r="F1686" t="s">
        <v>520</v>
      </c>
      <c r="G1686" t="s">
        <v>859</v>
      </c>
      <c r="H1686" t="s">
        <v>521</v>
      </c>
      <c r="I1686">
        <v>2160193</v>
      </c>
      <c r="J1686" t="s">
        <v>862</v>
      </c>
      <c r="K1686" t="s">
        <v>521</v>
      </c>
      <c r="L1686" t="s">
        <v>861</v>
      </c>
      <c r="M1686" t="s">
        <v>723</v>
      </c>
      <c r="N1686" t="s">
        <v>813</v>
      </c>
      <c r="O1686" t="s">
        <v>24</v>
      </c>
      <c r="P1686" t="s">
        <v>19</v>
      </c>
      <c r="Q1686">
        <v>2534.52</v>
      </c>
      <c r="R1686">
        <v>2534.52</v>
      </c>
      <c r="S1686" t="str">
        <f t="shared" si="26"/>
        <v>瓜子汽车服务（天津）有限公司-信息流车好多旧机动车经纪(北京)有限公司信息流</v>
      </c>
      <c r="T1686" t="e">
        <f>VLOOKUP(S:S,[1]Sheet1!N:N,1,0)</f>
        <v>#N/A</v>
      </c>
    </row>
    <row r="1687" spans="1:20" x14ac:dyDescent="0.15">
      <c r="A1687">
        <v>20230428</v>
      </c>
      <c r="B1687">
        <v>39829703</v>
      </c>
      <c r="C1687" t="s">
        <v>872</v>
      </c>
      <c r="D1687" t="s">
        <v>788</v>
      </c>
      <c r="E1687" t="s">
        <v>521</v>
      </c>
      <c r="F1687" t="s">
        <v>520</v>
      </c>
      <c r="G1687" t="s">
        <v>859</v>
      </c>
      <c r="H1687" t="s">
        <v>521</v>
      </c>
      <c r="I1687">
        <v>2160193</v>
      </c>
      <c r="J1687" t="s">
        <v>862</v>
      </c>
      <c r="K1687" t="s">
        <v>521</v>
      </c>
      <c r="L1687" t="s">
        <v>861</v>
      </c>
      <c r="M1687" t="s">
        <v>723</v>
      </c>
      <c r="N1687" t="s">
        <v>813</v>
      </c>
      <c r="O1687" t="s">
        <v>24</v>
      </c>
      <c r="P1687" t="s">
        <v>19</v>
      </c>
      <c r="Q1687">
        <v>2303.2199999999998</v>
      </c>
      <c r="R1687">
        <v>1510.85</v>
      </c>
      <c r="S1687" t="str">
        <f t="shared" si="26"/>
        <v>瓜子汽车服务（天津）有限公司-信息流车好多旧机动车经纪(北京)有限公司信息流</v>
      </c>
      <c r="T1687" t="e">
        <f>VLOOKUP(S:S,[1]Sheet1!N:N,1,0)</f>
        <v>#N/A</v>
      </c>
    </row>
    <row r="1688" spans="1:20" x14ac:dyDescent="0.15">
      <c r="A1688">
        <v>20230429</v>
      </c>
      <c r="B1688">
        <v>39829703</v>
      </c>
      <c r="C1688" t="s">
        <v>872</v>
      </c>
      <c r="D1688" t="s">
        <v>788</v>
      </c>
      <c r="E1688" t="s">
        <v>521</v>
      </c>
      <c r="F1688" t="s">
        <v>520</v>
      </c>
      <c r="G1688" t="s">
        <v>859</v>
      </c>
      <c r="H1688" t="s">
        <v>521</v>
      </c>
      <c r="I1688">
        <v>2160193</v>
      </c>
      <c r="J1688" t="s">
        <v>862</v>
      </c>
      <c r="K1688" t="s">
        <v>521</v>
      </c>
      <c r="L1688" t="s">
        <v>861</v>
      </c>
      <c r="M1688" t="s">
        <v>723</v>
      </c>
      <c r="N1688" t="s">
        <v>813</v>
      </c>
      <c r="O1688" t="s">
        <v>24</v>
      </c>
      <c r="P1688" t="s">
        <v>19</v>
      </c>
      <c r="Q1688">
        <v>2472.25</v>
      </c>
      <c r="R1688">
        <v>185.79</v>
      </c>
      <c r="S1688" t="str">
        <f t="shared" si="26"/>
        <v>瓜子汽车服务（天津）有限公司-信息流车好多旧机动车经纪(北京)有限公司信息流</v>
      </c>
      <c r="T1688" t="e">
        <f>VLOOKUP(S:S,[1]Sheet1!N:N,1,0)</f>
        <v>#N/A</v>
      </c>
    </row>
    <row r="1689" spans="1:20" x14ac:dyDescent="0.15">
      <c r="A1689">
        <v>20230430</v>
      </c>
      <c r="B1689">
        <v>39829703</v>
      </c>
      <c r="C1689" t="s">
        <v>872</v>
      </c>
      <c r="D1689" t="s">
        <v>788</v>
      </c>
      <c r="E1689" t="s">
        <v>521</v>
      </c>
      <c r="F1689" t="s">
        <v>520</v>
      </c>
      <c r="G1689" t="s">
        <v>859</v>
      </c>
      <c r="H1689" t="s">
        <v>521</v>
      </c>
      <c r="I1689">
        <v>2160193</v>
      </c>
      <c r="J1689" t="s">
        <v>862</v>
      </c>
      <c r="K1689" t="s">
        <v>521</v>
      </c>
      <c r="L1689" t="s">
        <v>861</v>
      </c>
      <c r="M1689" t="s">
        <v>723</v>
      </c>
      <c r="N1689" t="s">
        <v>813</v>
      </c>
      <c r="O1689" t="s">
        <v>24</v>
      </c>
      <c r="P1689" t="s">
        <v>19</v>
      </c>
      <c r="Q1689">
        <v>2308.98</v>
      </c>
      <c r="R1689">
        <v>2308.98</v>
      </c>
      <c r="S1689" t="str">
        <f t="shared" si="26"/>
        <v>瓜子汽车服务（天津）有限公司-信息流车好多旧机动车经纪(北京)有限公司信息流</v>
      </c>
      <c r="T1689" t="e">
        <f>VLOOKUP(S:S,[1]Sheet1!N:N,1,0)</f>
        <v>#N/A</v>
      </c>
    </row>
    <row r="1690" spans="1:20" x14ac:dyDescent="0.15">
      <c r="A1690">
        <v>20230401</v>
      </c>
      <c r="B1690">
        <v>39873589</v>
      </c>
      <c r="C1690" t="s">
        <v>873</v>
      </c>
      <c r="D1690" t="s">
        <v>753</v>
      </c>
      <c r="E1690" t="s">
        <v>527</v>
      </c>
      <c r="F1690" t="s">
        <v>526</v>
      </c>
      <c r="G1690" t="s">
        <v>782</v>
      </c>
      <c r="H1690" t="s">
        <v>527</v>
      </c>
      <c r="I1690">
        <v>2054669</v>
      </c>
      <c r="J1690" t="s">
        <v>874</v>
      </c>
      <c r="K1690" t="s">
        <v>527</v>
      </c>
      <c r="L1690" t="s">
        <v>808</v>
      </c>
      <c r="M1690" t="s">
        <v>723</v>
      </c>
      <c r="N1690" t="s">
        <v>813</v>
      </c>
      <c r="O1690" t="s">
        <v>24</v>
      </c>
      <c r="P1690" t="s">
        <v>19</v>
      </c>
      <c r="Q1690">
        <v>10322.120000000001</v>
      </c>
      <c r="R1690">
        <v>7646.02</v>
      </c>
      <c r="S1690" t="str">
        <f t="shared" si="26"/>
        <v>深圳市小赢普惠科技有限责任公司深圳市赢众通金融信息服务有限责任公司信息流</v>
      </c>
      <c r="T1690" t="e">
        <f>VLOOKUP(S:S,[1]Sheet1!N:N,1,0)</f>
        <v>#N/A</v>
      </c>
    </row>
    <row r="1691" spans="1:20" x14ac:dyDescent="0.15">
      <c r="A1691">
        <v>20230402</v>
      </c>
      <c r="B1691">
        <v>39873589</v>
      </c>
      <c r="C1691" t="s">
        <v>873</v>
      </c>
      <c r="D1691" t="s">
        <v>753</v>
      </c>
      <c r="E1691" t="s">
        <v>527</v>
      </c>
      <c r="F1691" t="s">
        <v>526</v>
      </c>
      <c r="G1691" t="s">
        <v>782</v>
      </c>
      <c r="H1691" t="s">
        <v>527</v>
      </c>
      <c r="I1691">
        <v>2054669</v>
      </c>
      <c r="J1691" t="s">
        <v>874</v>
      </c>
      <c r="K1691" t="s">
        <v>527</v>
      </c>
      <c r="L1691" t="s">
        <v>808</v>
      </c>
      <c r="M1691" t="s">
        <v>723</v>
      </c>
      <c r="N1691" t="s">
        <v>813</v>
      </c>
      <c r="O1691" t="s">
        <v>24</v>
      </c>
      <c r="P1691" t="s">
        <v>19</v>
      </c>
      <c r="Q1691">
        <v>20219.54</v>
      </c>
      <c r="R1691">
        <v>14977.44</v>
      </c>
      <c r="S1691" t="str">
        <f t="shared" si="26"/>
        <v>深圳市小赢普惠科技有限责任公司深圳市赢众通金融信息服务有限责任公司信息流</v>
      </c>
      <c r="T1691" t="e">
        <f>VLOOKUP(S:S,[1]Sheet1!N:N,1,0)</f>
        <v>#N/A</v>
      </c>
    </row>
    <row r="1692" spans="1:20" x14ac:dyDescent="0.15">
      <c r="A1692">
        <v>20230403</v>
      </c>
      <c r="B1692">
        <v>39873589</v>
      </c>
      <c r="C1692" t="s">
        <v>873</v>
      </c>
      <c r="D1692" t="s">
        <v>753</v>
      </c>
      <c r="E1692" t="s">
        <v>527</v>
      </c>
      <c r="F1692" t="s">
        <v>526</v>
      </c>
      <c r="G1692" t="s">
        <v>782</v>
      </c>
      <c r="H1692" t="s">
        <v>527</v>
      </c>
      <c r="I1692">
        <v>2054669</v>
      </c>
      <c r="J1692" t="s">
        <v>874</v>
      </c>
      <c r="K1692" t="s">
        <v>527</v>
      </c>
      <c r="L1692" t="s">
        <v>808</v>
      </c>
      <c r="M1692" t="s">
        <v>723</v>
      </c>
      <c r="N1692" t="s">
        <v>813</v>
      </c>
      <c r="O1692" t="s">
        <v>24</v>
      </c>
      <c r="P1692" t="s">
        <v>19</v>
      </c>
      <c r="Q1692">
        <v>14231.68</v>
      </c>
      <c r="R1692">
        <v>10541.98</v>
      </c>
      <c r="S1692" t="str">
        <f t="shared" si="26"/>
        <v>深圳市小赢普惠科技有限责任公司深圳市赢众通金融信息服务有限责任公司信息流</v>
      </c>
      <c r="T1692" t="e">
        <f>VLOOKUP(S:S,[1]Sheet1!N:N,1,0)</f>
        <v>#N/A</v>
      </c>
    </row>
    <row r="1693" spans="1:20" x14ac:dyDescent="0.15">
      <c r="A1693">
        <v>20230404</v>
      </c>
      <c r="B1693">
        <v>39873589</v>
      </c>
      <c r="C1693" t="s">
        <v>873</v>
      </c>
      <c r="D1693" t="s">
        <v>753</v>
      </c>
      <c r="E1693" t="s">
        <v>527</v>
      </c>
      <c r="F1693" t="s">
        <v>526</v>
      </c>
      <c r="G1693" t="s">
        <v>782</v>
      </c>
      <c r="H1693" t="s">
        <v>527</v>
      </c>
      <c r="I1693">
        <v>2054669</v>
      </c>
      <c r="J1693" t="s">
        <v>874</v>
      </c>
      <c r="K1693" t="s">
        <v>527</v>
      </c>
      <c r="L1693" t="s">
        <v>808</v>
      </c>
      <c r="M1693" t="s">
        <v>723</v>
      </c>
      <c r="N1693" t="s">
        <v>813</v>
      </c>
      <c r="O1693" t="s">
        <v>24</v>
      </c>
      <c r="P1693" t="s">
        <v>19</v>
      </c>
      <c r="Q1693">
        <v>19231.169999999998</v>
      </c>
      <c r="R1693">
        <v>14245.31</v>
      </c>
      <c r="S1693" t="str">
        <f t="shared" si="26"/>
        <v>深圳市小赢普惠科技有限责任公司深圳市赢众通金融信息服务有限责任公司信息流</v>
      </c>
      <c r="T1693" t="e">
        <f>VLOOKUP(S:S,[1]Sheet1!N:N,1,0)</f>
        <v>#N/A</v>
      </c>
    </row>
    <row r="1694" spans="1:20" x14ac:dyDescent="0.15">
      <c r="A1694">
        <v>20230405</v>
      </c>
      <c r="B1694">
        <v>39873589</v>
      </c>
      <c r="C1694" t="s">
        <v>873</v>
      </c>
      <c r="D1694" t="s">
        <v>753</v>
      </c>
      <c r="E1694" t="s">
        <v>527</v>
      </c>
      <c r="F1694" t="s">
        <v>526</v>
      </c>
      <c r="G1694" t="s">
        <v>782</v>
      </c>
      <c r="H1694" t="s">
        <v>527</v>
      </c>
      <c r="I1694">
        <v>2054669</v>
      </c>
      <c r="J1694" t="s">
        <v>874</v>
      </c>
      <c r="K1694" t="s">
        <v>527</v>
      </c>
      <c r="L1694" t="s">
        <v>808</v>
      </c>
      <c r="M1694" t="s">
        <v>723</v>
      </c>
      <c r="N1694" t="s">
        <v>813</v>
      </c>
      <c r="O1694" t="s">
        <v>24</v>
      </c>
      <c r="P1694" t="s">
        <v>19</v>
      </c>
      <c r="Q1694">
        <v>20254.68</v>
      </c>
      <c r="R1694">
        <v>15003.47</v>
      </c>
      <c r="S1694" t="str">
        <f t="shared" si="26"/>
        <v>深圳市小赢普惠科技有限责任公司深圳市赢众通金融信息服务有限责任公司信息流</v>
      </c>
      <c r="T1694" t="e">
        <f>VLOOKUP(S:S,[1]Sheet1!N:N,1,0)</f>
        <v>#N/A</v>
      </c>
    </row>
    <row r="1695" spans="1:20" x14ac:dyDescent="0.15">
      <c r="A1695">
        <v>20230406</v>
      </c>
      <c r="B1695">
        <v>39873589</v>
      </c>
      <c r="C1695" t="s">
        <v>873</v>
      </c>
      <c r="D1695" t="s">
        <v>753</v>
      </c>
      <c r="E1695" t="s">
        <v>527</v>
      </c>
      <c r="F1695" t="s">
        <v>526</v>
      </c>
      <c r="G1695" t="s">
        <v>782</v>
      </c>
      <c r="H1695" t="s">
        <v>527</v>
      </c>
      <c r="I1695">
        <v>2054669</v>
      </c>
      <c r="J1695" t="s">
        <v>874</v>
      </c>
      <c r="K1695" t="s">
        <v>527</v>
      </c>
      <c r="L1695" t="s">
        <v>808</v>
      </c>
      <c r="M1695" t="s">
        <v>723</v>
      </c>
      <c r="N1695" t="s">
        <v>813</v>
      </c>
      <c r="O1695" t="s">
        <v>24</v>
      </c>
      <c r="P1695" t="s">
        <v>19</v>
      </c>
      <c r="Q1695">
        <v>13728.77</v>
      </c>
      <c r="R1695">
        <v>10169.459999999999</v>
      </c>
      <c r="S1695" t="str">
        <f t="shared" si="26"/>
        <v>深圳市小赢普惠科技有限责任公司深圳市赢众通金融信息服务有限责任公司信息流</v>
      </c>
      <c r="T1695" t="e">
        <f>VLOOKUP(S:S,[1]Sheet1!N:N,1,0)</f>
        <v>#N/A</v>
      </c>
    </row>
    <row r="1696" spans="1:20" x14ac:dyDescent="0.15">
      <c r="A1696">
        <v>20230407</v>
      </c>
      <c r="B1696">
        <v>39873589</v>
      </c>
      <c r="C1696" t="s">
        <v>873</v>
      </c>
      <c r="D1696" t="s">
        <v>753</v>
      </c>
      <c r="E1696" t="s">
        <v>527</v>
      </c>
      <c r="F1696" t="s">
        <v>526</v>
      </c>
      <c r="G1696" t="s">
        <v>782</v>
      </c>
      <c r="H1696" t="s">
        <v>527</v>
      </c>
      <c r="I1696">
        <v>2054669</v>
      </c>
      <c r="J1696" t="s">
        <v>874</v>
      </c>
      <c r="K1696" t="s">
        <v>527</v>
      </c>
      <c r="L1696" t="s">
        <v>808</v>
      </c>
      <c r="M1696" t="s">
        <v>723</v>
      </c>
      <c r="N1696" t="s">
        <v>813</v>
      </c>
      <c r="O1696" t="s">
        <v>24</v>
      </c>
      <c r="P1696" t="s">
        <v>19</v>
      </c>
      <c r="Q1696">
        <v>25154.69</v>
      </c>
      <c r="R1696">
        <v>18633.099999999999</v>
      </c>
      <c r="S1696" t="str">
        <f t="shared" si="26"/>
        <v>深圳市小赢普惠科技有限责任公司深圳市赢众通金融信息服务有限责任公司信息流</v>
      </c>
      <c r="T1696" t="e">
        <f>VLOOKUP(S:S,[1]Sheet1!N:N,1,0)</f>
        <v>#N/A</v>
      </c>
    </row>
    <row r="1697" spans="1:20" x14ac:dyDescent="0.15">
      <c r="A1697">
        <v>20230408</v>
      </c>
      <c r="B1697">
        <v>39873589</v>
      </c>
      <c r="C1697" t="s">
        <v>873</v>
      </c>
      <c r="D1697" t="s">
        <v>753</v>
      </c>
      <c r="E1697" t="s">
        <v>527</v>
      </c>
      <c r="F1697" t="s">
        <v>526</v>
      </c>
      <c r="G1697" t="s">
        <v>782</v>
      </c>
      <c r="H1697" t="s">
        <v>527</v>
      </c>
      <c r="I1697">
        <v>2054669</v>
      </c>
      <c r="J1697" t="s">
        <v>874</v>
      </c>
      <c r="K1697" t="s">
        <v>527</v>
      </c>
      <c r="L1697" t="s">
        <v>808</v>
      </c>
      <c r="M1697" t="s">
        <v>723</v>
      </c>
      <c r="N1697" t="s">
        <v>813</v>
      </c>
      <c r="O1697" t="s">
        <v>24</v>
      </c>
      <c r="P1697" t="s">
        <v>19</v>
      </c>
      <c r="Q1697">
        <v>18232.29</v>
      </c>
      <c r="R1697">
        <v>13505.4</v>
      </c>
      <c r="S1697" t="str">
        <f t="shared" si="26"/>
        <v>深圳市小赢普惠科技有限责任公司深圳市赢众通金融信息服务有限责任公司信息流</v>
      </c>
      <c r="T1697" t="e">
        <f>VLOOKUP(S:S,[1]Sheet1!N:N,1,0)</f>
        <v>#N/A</v>
      </c>
    </row>
    <row r="1698" spans="1:20" x14ac:dyDescent="0.15">
      <c r="A1698">
        <v>20230409</v>
      </c>
      <c r="B1698">
        <v>39873589</v>
      </c>
      <c r="C1698" t="s">
        <v>873</v>
      </c>
      <c r="D1698" t="s">
        <v>753</v>
      </c>
      <c r="E1698" t="s">
        <v>527</v>
      </c>
      <c r="F1698" t="s">
        <v>526</v>
      </c>
      <c r="G1698" t="s">
        <v>782</v>
      </c>
      <c r="H1698" t="s">
        <v>527</v>
      </c>
      <c r="I1698">
        <v>2054669</v>
      </c>
      <c r="J1698" t="s">
        <v>874</v>
      </c>
      <c r="K1698" t="s">
        <v>527</v>
      </c>
      <c r="L1698" t="s">
        <v>808</v>
      </c>
      <c r="M1698" t="s">
        <v>723</v>
      </c>
      <c r="N1698" t="s">
        <v>813</v>
      </c>
      <c r="O1698" t="s">
        <v>24</v>
      </c>
      <c r="P1698" t="s">
        <v>19</v>
      </c>
      <c r="Q1698">
        <v>20604.78</v>
      </c>
      <c r="R1698">
        <v>15262.8</v>
      </c>
      <c r="S1698" t="str">
        <f t="shared" si="26"/>
        <v>深圳市小赢普惠科技有限责任公司深圳市赢众通金融信息服务有限责任公司信息流</v>
      </c>
      <c r="T1698" t="e">
        <f>VLOOKUP(S:S,[1]Sheet1!N:N,1,0)</f>
        <v>#N/A</v>
      </c>
    </row>
    <row r="1699" spans="1:20" x14ac:dyDescent="0.15">
      <c r="A1699">
        <v>20230410</v>
      </c>
      <c r="B1699">
        <v>39873589</v>
      </c>
      <c r="C1699" t="s">
        <v>873</v>
      </c>
      <c r="D1699" t="s">
        <v>753</v>
      </c>
      <c r="E1699" t="s">
        <v>527</v>
      </c>
      <c r="F1699" t="s">
        <v>526</v>
      </c>
      <c r="G1699" t="s">
        <v>782</v>
      </c>
      <c r="H1699" t="s">
        <v>527</v>
      </c>
      <c r="I1699">
        <v>2054669</v>
      </c>
      <c r="J1699" t="s">
        <v>874</v>
      </c>
      <c r="K1699" t="s">
        <v>527</v>
      </c>
      <c r="L1699" t="s">
        <v>808</v>
      </c>
      <c r="M1699" t="s">
        <v>723</v>
      </c>
      <c r="N1699" t="s">
        <v>813</v>
      </c>
      <c r="O1699" t="s">
        <v>24</v>
      </c>
      <c r="P1699" t="s">
        <v>19</v>
      </c>
      <c r="Q1699">
        <v>13838.29</v>
      </c>
      <c r="R1699">
        <v>10250.59</v>
      </c>
      <c r="S1699" t="str">
        <f t="shared" si="26"/>
        <v>深圳市小赢普惠科技有限责任公司深圳市赢众通金融信息服务有限责任公司信息流</v>
      </c>
      <c r="T1699" t="e">
        <f>VLOOKUP(S:S,[1]Sheet1!N:N,1,0)</f>
        <v>#N/A</v>
      </c>
    </row>
    <row r="1700" spans="1:20" x14ac:dyDescent="0.15">
      <c r="A1700">
        <v>20230418</v>
      </c>
      <c r="B1700">
        <v>39873589</v>
      </c>
      <c r="C1700" t="s">
        <v>873</v>
      </c>
      <c r="D1700" t="s">
        <v>753</v>
      </c>
      <c r="E1700" t="s">
        <v>527</v>
      </c>
      <c r="F1700" t="s">
        <v>526</v>
      </c>
      <c r="G1700" t="s">
        <v>782</v>
      </c>
      <c r="H1700" t="s">
        <v>527</v>
      </c>
      <c r="I1700">
        <v>2054669</v>
      </c>
      <c r="J1700" t="s">
        <v>874</v>
      </c>
      <c r="K1700" t="s">
        <v>527</v>
      </c>
      <c r="L1700" t="s">
        <v>808</v>
      </c>
      <c r="M1700" t="s">
        <v>723</v>
      </c>
      <c r="N1700" t="s">
        <v>813</v>
      </c>
      <c r="O1700" t="s">
        <v>24</v>
      </c>
      <c r="P1700" t="s">
        <v>19</v>
      </c>
      <c r="Q1700">
        <v>0.75</v>
      </c>
      <c r="R1700">
        <v>0.56000000000000005</v>
      </c>
      <c r="S1700" t="str">
        <f t="shared" si="26"/>
        <v>深圳市小赢普惠科技有限责任公司深圳市赢众通金融信息服务有限责任公司信息流</v>
      </c>
      <c r="T1700" t="e">
        <f>VLOOKUP(S:S,[1]Sheet1!N:N,1,0)</f>
        <v>#N/A</v>
      </c>
    </row>
    <row r="1701" spans="1:20" x14ac:dyDescent="0.15">
      <c r="A1701">
        <v>20230420</v>
      </c>
      <c r="B1701">
        <v>39873589</v>
      </c>
      <c r="C1701" t="s">
        <v>873</v>
      </c>
      <c r="D1701" t="s">
        <v>753</v>
      </c>
      <c r="E1701" t="s">
        <v>527</v>
      </c>
      <c r="F1701" t="s">
        <v>526</v>
      </c>
      <c r="G1701" t="s">
        <v>782</v>
      </c>
      <c r="H1701" t="s">
        <v>527</v>
      </c>
      <c r="I1701">
        <v>2054669</v>
      </c>
      <c r="J1701" t="s">
        <v>874</v>
      </c>
      <c r="K1701" t="s">
        <v>527</v>
      </c>
      <c r="L1701" t="s">
        <v>808</v>
      </c>
      <c r="M1701" t="s">
        <v>723</v>
      </c>
      <c r="N1701" t="s">
        <v>813</v>
      </c>
      <c r="O1701" t="s">
        <v>24</v>
      </c>
      <c r="P1701" t="s">
        <v>19</v>
      </c>
      <c r="Q1701">
        <v>2.83</v>
      </c>
      <c r="R1701">
        <v>2.1</v>
      </c>
      <c r="S1701" t="str">
        <f t="shared" si="26"/>
        <v>深圳市小赢普惠科技有限责任公司深圳市赢众通金融信息服务有限责任公司信息流</v>
      </c>
      <c r="T1701" t="e">
        <f>VLOOKUP(S:S,[1]Sheet1!N:N,1,0)</f>
        <v>#N/A</v>
      </c>
    </row>
    <row r="1702" spans="1:20" x14ac:dyDescent="0.15">
      <c r="A1702">
        <v>20230422</v>
      </c>
      <c r="B1702">
        <v>39873589</v>
      </c>
      <c r="C1702" t="s">
        <v>873</v>
      </c>
      <c r="D1702" t="s">
        <v>753</v>
      </c>
      <c r="E1702" t="s">
        <v>527</v>
      </c>
      <c r="F1702" t="s">
        <v>526</v>
      </c>
      <c r="G1702" t="s">
        <v>782</v>
      </c>
      <c r="H1702" t="s">
        <v>527</v>
      </c>
      <c r="I1702">
        <v>2054669</v>
      </c>
      <c r="J1702" t="s">
        <v>874</v>
      </c>
      <c r="K1702" t="s">
        <v>527</v>
      </c>
      <c r="L1702" t="s">
        <v>808</v>
      </c>
      <c r="M1702" t="s">
        <v>723</v>
      </c>
      <c r="N1702" t="s">
        <v>813</v>
      </c>
      <c r="O1702" t="s">
        <v>24</v>
      </c>
      <c r="P1702" t="s">
        <v>19</v>
      </c>
      <c r="Q1702">
        <v>1.08</v>
      </c>
      <c r="R1702">
        <v>0.8</v>
      </c>
      <c r="S1702" t="str">
        <f t="shared" si="26"/>
        <v>深圳市小赢普惠科技有限责任公司深圳市赢众通金融信息服务有限责任公司信息流</v>
      </c>
      <c r="T1702" t="e">
        <f>VLOOKUP(S:S,[1]Sheet1!N:N,1,0)</f>
        <v>#N/A</v>
      </c>
    </row>
    <row r="1703" spans="1:20" x14ac:dyDescent="0.15">
      <c r="A1703">
        <v>20230424</v>
      </c>
      <c r="B1703">
        <v>39873589</v>
      </c>
      <c r="C1703" t="s">
        <v>873</v>
      </c>
      <c r="D1703" t="s">
        <v>753</v>
      </c>
      <c r="E1703" t="s">
        <v>527</v>
      </c>
      <c r="F1703" t="s">
        <v>526</v>
      </c>
      <c r="G1703" t="s">
        <v>782</v>
      </c>
      <c r="H1703" t="s">
        <v>527</v>
      </c>
      <c r="I1703">
        <v>2054669</v>
      </c>
      <c r="J1703" t="s">
        <v>874</v>
      </c>
      <c r="K1703" t="s">
        <v>527</v>
      </c>
      <c r="L1703" t="s">
        <v>808</v>
      </c>
      <c r="M1703" t="s">
        <v>723</v>
      </c>
      <c r="N1703" t="s">
        <v>813</v>
      </c>
      <c r="O1703" t="s">
        <v>24</v>
      </c>
      <c r="P1703" t="s">
        <v>19</v>
      </c>
      <c r="Q1703">
        <v>261.39999999999998</v>
      </c>
      <c r="R1703">
        <v>193.63</v>
      </c>
      <c r="S1703" t="str">
        <f t="shared" si="26"/>
        <v>深圳市小赢普惠科技有限责任公司深圳市赢众通金融信息服务有限责任公司信息流</v>
      </c>
      <c r="T1703" t="e">
        <f>VLOOKUP(S:S,[1]Sheet1!N:N,1,0)</f>
        <v>#N/A</v>
      </c>
    </row>
    <row r="1704" spans="1:20" x14ac:dyDescent="0.15">
      <c r="A1704">
        <v>20230425</v>
      </c>
      <c r="B1704">
        <v>39873589</v>
      </c>
      <c r="C1704" t="s">
        <v>873</v>
      </c>
      <c r="D1704" t="s">
        <v>753</v>
      </c>
      <c r="E1704" t="s">
        <v>527</v>
      </c>
      <c r="F1704" t="s">
        <v>526</v>
      </c>
      <c r="G1704" t="s">
        <v>782</v>
      </c>
      <c r="H1704" t="s">
        <v>527</v>
      </c>
      <c r="I1704">
        <v>2054669</v>
      </c>
      <c r="J1704" t="s">
        <v>874</v>
      </c>
      <c r="K1704" t="s">
        <v>527</v>
      </c>
      <c r="L1704" t="s">
        <v>808</v>
      </c>
      <c r="M1704" t="s">
        <v>723</v>
      </c>
      <c r="N1704" t="s">
        <v>813</v>
      </c>
      <c r="O1704" t="s">
        <v>24</v>
      </c>
      <c r="P1704" t="s">
        <v>19</v>
      </c>
      <c r="Q1704">
        <v>134.91</v>
      </c>
      <c r="R1704">
        <v>99.93</v>
      </c>
      <c r="S1704" t="str">
        <f t="shared" si="26"/>
        <v>深圳市小赢普惠科技有限责任公司深圳市赢众通金融信息服务有限责任公司信息流</v>
      </c>
      <c r="T1704" t="e">
        <f>VLOOKUP(S:S,[1]Sheet1!N:N,1,0)</f>
        <v>#N/A</v>
      </c>
    </row>
    <row r="1705" spans="1:20" x14ac:dyDescent="0.15">
      <c r="A1705">
        <v>20230426</v>
      </c>
      <c r="B1705">
        <v>39873589</v>
      </c>
      <c r="C1705" t="s">
        <v>873</v>
      </c>
      <c r="D1705" t="s">
        <v>753</v>
      </c>
      <c r="E1705" t="s">
        <v>527</v>
      </c>
      <c r="F1705" t="s">
        <v>526</v>
      </c>
      <c r="G1705" t="s">
        <v>782</v>
      </c>
      <c r="H1705" t="s">
        <v>527</v>
      </c>
      <c r="I1705">
        <v>2054669</v>
      </c>
      <c r="J1705" t="s">
        <v>874</v>
      </c>
      <c r="K1705" t="s">
        <v>527</v>
      </c>
      <c r="L1705" t="s">
        <v>808</v>
      </c>
      <c r="M1705" t="s">
        <v>723</v>
      </c>
      <c r="N1705" t="s">
        <v>813</v>
      </c>
      <c r="O1705" t="s">
        <v>24</v>
      </c>
      <c r="P1705" t="s">
        <v>19</v>
      </c>
      <c r="Q1705">
        <v>286.13</v>
      </c>
      <c r="R1705">
        <v>211.95</v>
      </c>
      <c r="S1705" t="str">
        <f t="shared" si="26"/>
        <v>深圳市小赢普惠科技有限责任公司深圳市赢众通金融信息服务有限责任公司信息流</v>
      </c>
      <c r="T1705" t="e">
        <f>VLOOKUP(S:S,[1]Sheet1!N:N,1,0)</f>
        <v>#N/A</v>
      </c>
    </row>
    <row r="1706" spans="1:20" x14ac:dyDescent="0.15">
      <c r="A1706">
        <v>20230427</v>
      </c>
      <c r="B1706">
        <v>39873589</v>
      </c>
      <c r="C1706" t="s">
        <v>873</v>
      </c>
      <c r="D1706" t="s">
        <v>753</v>
      </c>
      <c r="E1706" t="s">
        <v>527</v>
      </c>
      <c r="F1706" t="s">
        <v>526</v>
      </c>
      <c r="G1706" t="s">
        <v>782</v>
      </c>
      <c r="H1706" t="s">
        <v>527</v>
      </c>
      <c r="I1706">
        <v>2054669</v>
      </c>
      <c r="J1706" t="s">
        <v>874</v>
      </c>
      <c r="K1706" t="s">
        <v>527</v>
      </c>
      <c r="L1706" t="s">
        <v>808</v>
      </c>
      <c r="M1706" t="s">
        <v>723</v>
      </c>
      <c r="N1706" t="s">
        <v>813</v>
      </c>
      <c r="O1706" t="s">
        <v>24</v>
      </c>
      <c r="P1706" t="s">
        <v>19</v>
      </c>
      <c r="Q1706">
        <v>330.3</v>
      </c>
      <c r="R1706">
        <v>244.67</v>
      </c>
      <c r="S1706" t="str">
        <f t="shared" si="26"/>
        <v>深圳市小赢普惠科技有限责任公司深圳市赢众通金融信息服务有限责任公司信息流</v>
      </c>
      <c r="T1706" t="e">
        <f>VLOOKUP(S:S,[1]Sheet1!N:N,1,0)</f>
        <v>#N/A</v>
      </c>
    </row>
    <row r="1707" spans="1:20" x14ac:dyDescent="0.15">
      <c r="A1707">
        <v>20230428</v>
      </c>
      <c r="B1707">
        <v>39873589</v>
      </c>
      <c r="C1707" t="s">
        <v>873</v>
      </c>
      <c r="D1707" t="s">
        <v>753</v>
      </c>
      <c r="E1707" t="s">
        <v>527</v>
      </c>
      <c r="F1707" t="s">
        <v>526</v>
      </c>
      <c r="G1707" t="s">
        <v>782</v>
      </c>
      <c r="H1707" t="s">
        <v>527</v>
      </c>
      <c r="I1707">
        <v>2054669</v>
      </c>
      <c r="J1707" t="s">
        <v>874</v>
      </c>
      <c r="K1707" t="s">
        <v>527</v>
      </c>
      <c r="L1707" t="s">
        <v>808</v>
      </c>
      <c r="M1707" t="s">
        <v>723</v>
      </c>
      <c r="N1707" t="s">
        <v>813</v>
      </c>
      <c r="O1707" t="s">
        <v>24</v>
      </c>
      <c r="P1707" t="s">
        <v>19</v>
      </c>
      <c r="Q1707">
        <v>422.03</v>
      </c>
      <c r="R1707">
        <v>312.62</v>
      </c>
      <c r="S1707" t="str">
        <f t="shared" si="26"/>
        <v>深圳市小赢普惠科技有限责任公司深圳市赢众通金融信息服务有限责任公司信息流</v>
      </c>
      <c r="T1707" t="e">
        <f>VLOOKUP(S:S,[1]Sheet1!N:N,1,0)</f>
        <v>#N/A</v>
      </c>
    </row>
    <row r="1708" spans="1:20" x14ac:dyDescent="0.15">
      <c r="A1708">
        <v>20230429</v>
      </c>
      <c r="B1708">
        <v>39873589</v>
      </c>
      <c r="C1708" t="s">
        <v>873</v>
      </c>
      <c r="D1708" t="s">
        <v>753</v>
      </c>
      <c r="E1708" t="s">
        <v>527</v>
      </c>
      <c r="F1708" t="s">
        <v>526</v>
      </c>
      <c r="G1708" t="s">
        <v>782</v>
      </c>
      <c r="H1708" t="s">
        <v>527</v>
      </c>
      <c r="I1708">
        <v>2054669</v>
      </c>
      <c r="J1708" t="s">
        <v>874</v>
      </c>
      <c r="K1708" t="s">
        <v>527</v>
      </c>
      <c r="L1708" t="s">
        <v>808</v>
      </c>
      <c r="M1708" t="s">
        <v>723</v>
      </c>
      <c r="N1708" t="s">
        <v>813</v>
      </c>
      <c r="O1708" t="s">
        <v>24</v>
      </c>
      <c r="P1708" t="s">
        <v>19</v>
      </c>
      <c r="Q1708">
        <v>620.77</v>
      </c>
      <c r="R1708">
        <v>459.83</v>
      </c>
      <c r="S1708" t="str">
        <f t="shared" si="26"/>
        <v>深圳市小赢普惠科技有限责任公司深圳市赢众通金融信息服务有限责任公司信息流</v>
      </c>
      <c r="T1708" t="e">
        <f>VLOOKUP(S:S,[1]Sheet1!N:N,1,0)</f>
        <v>#N/A</v>
      </c>
    </row>
    <row r="1709" spans="1:20" x14ac:dyDescent="0.15">
      <c r="A1709">
        <v>20230430</v>
      </c>
      <c r="B1709">
        <v>39873589</v>
      </c>
      <c r="C1709" t="s">
        <v>873</v>
      </c>
      <c r="D1709" t="s">
        <v>753</v>
      </c>
      <c r="E1709" t="s">
        <v>527</v>
      </c>
      <c r="F1709" t="s">
        <v>526</v>
      </c>
      <c r="G1709" t="s">
        <v>782</v>
      </c>
      <c r="H1709" t="s">
        <v>527</v>
      </c>
      <c r="I1709">
        <v>2054669</v>
      </c>
      <c r="J1709" t="s">
        <v>874</v>
      </c>
      <c r="K1709" t="s">
        <v>527</v>
      </c>
      <c r="L1709" t="s">
        <v>808</v>
      </c>
      <c r="M1709" t="s">
        <v>723</v>
      </c>
      <c r="N1709" t="s">
        <v>813</v>
      </c>
      <c r="O1709" t="s">
        <v>24</v>
      </c>
      <c r="P1709" t="s">
        <v>19</v>
      </c>
      <c r="Q1709">
        <v>574.74</v>
      </c>
      <c r="R1709">
        <v>425.73</v>
      </c>
      <c r="S1709" t="str">
        <f t="shared" si="26"/>
        <v>深圳市小赢普惠科技有限责任公司深圳市赢众通金融信息服务有限责任公司信息流</v>
      </c>
      <c r="T1709" t="e">
        <f>VLOOKUP(S:S,[1]Sheet1!N:N,1,0)</f>
        <v>#N/A</v>
      </c>
    </row>
    <row r="1710" spans="1:20" x14ac:dyDescent="0.15">
      <c r="A1710">
        <v>20230401</v>
      </c>
      <c r="B1710">
        <v>40168764</v>
      </c>
      <c r="C1710" t="s">
        <v>875</v>
      </c>
      <c r="D1710" t="s">
        <v>788</v>
      </c>
      <c r="E1710" t="s">
        <v>496</v>
      </c>
      <c r="F1710" t="s">
        <v>495</v>
      </c>
      <c r="G1710" t="s">
        <v>789</v>
      </c>
      <c r="H1710" t="s">
        <v>496</v>
      </c>
      <c r="I1710">
        <v>2148721</v>
      </c>
      <c r="J1710" t="s">
        <v>792</v>
      </c>
      <c r="K1710" t="s">
        <v>496</v>
      </c>
      <c r="L1710" t="s">
        <v>791</v>
      </c>
      <c r="M1710" t="s">
        <v>723</v>
      </c>
      <c r="N1710" t="s">
        <v>724</v>
      </c>
      <c r="O1710" t="s">
        <v>56</v>
      </c>
      <c r="P1710" t="s">
        <v>725</v>
      </c>
      <c r="Q1710">
        <v>1010.69</v>
      </c>
      <c r="R1710">
        <v>1010.69</v>
      </c>
      <c r="S1710" t="str">
        <f t="shared" si="26"/>
        <v>成都哈拜网络科技有限公司-数字媒体事业部上海哈啰普惠科技有限公司CPC</v>
      </c>
      <c r="T1710" t="e">
        <f>VLOOKUP(S:S,[1]Sheet1!N:N,1,0)</f>
        <v>#N/A</v>
      </c>
    </row>
    <row r="1711" spans="1:20" x14ac:dyDescent="0.15">
      <c r="A1711">
        <v>20230402</v>
      </c>
      <c r="B1711">
        <v>40168764</v>
      </c>
      <c r="C1711" t="s">
        <v>875</v>
      </c>
      <c r="D1711" t="s">
        <v>788</v>
      </c>
      <c r="E1711" t="s">
        <v>496</v>
      </c>
      <c r="F1711" t="s">
        <v>495</v>
      </c>
      <c r="G1711" t="s">
        <v>789</v>
      </c>
      <c r="H1711" t="s">
        <v>496</v>
      </c>
      <c r="I1711">
        <v>2148721</v>
      </c>
      <c r="J1711" t="s">
        <v>792</v>
      </c>
      <c r="K1711" t="s">
        <v>496</v>
      </c>
      <c r="L1711" t="s">
        <v>791</v>
      </c>
      <c r="M1711" t="s">
        <v>723</v>
      </c>
      <c r="N1711" t="s">
        <v>724</v>
      </c>
      <c r="O1711" t="s">
        <v>56</v>
      </c>
      <c r="P1711" t="s">
        <v>725</v>
      </c>
      <c r="Q1711">
        <v>1030.08</v>
      </c>
      <c r="R1711">
        <v>1030.08</v>
      </c>
      <c r="S1711" t="str">
        <f t="shared" si="26"/>
        <v>成都哈拜网络科技有限公司-数字媒体事业部上海哈啰普惠科技有限公司CPC</v>
      </c>
      <c r="T1711" t="e">
        <f>VLOOKUP(S:S,[1]Sheet1!N:N,1,0)</f>
        <v>#N/A</v>
      </c>
    </row>
    <row r="1712" spans="1:20" x14ac:dyDescent="0.15">
      <c r="A1712">
        <v>20230403</v>
      </c>
      <c r="B1712">
        <v>40168764</v>
      </c>
      <c r="C1712" t="s">
        <v>875</v>
      </c>
      <c r="D1712" t="s">
        <v>788</v>
      </c>
      <c r="E1712" t="s">
        <v>496</v>
      </c>
      <c r="F1712" t="s">
        <v>495</v>
      </c>
      <c r="G1712" t="s">
        <v>789</v>
      </c>
      <c r="H1712" t="s">
        <v>496</v>
      </c>
      <c r="I1712">
        <v>2148721</v>
      </c>
      <c r="J1712" t="s">
        <v>792</v>
      </c>
      <c r="K1712" t="s">
        <v>496</v>
      </c>
      <c r="L1712" t="s">
        <v>791</v>
      </c>
      <c r="M1712" t="s">
        <v>723</v>
      </c>
      <c r="N1712" t="s">
        <v>724</v>
      </c>
      <c r="O1712" t="s">
        <v>56</v>
      </c>
      <c r="P1712" t="s">
        <v>725</v>
      </c>
      <c r="Q1712">
        <v>1009.23</v>
      </c>
      <c r="R1712">
        <v>1009.23</v>
      </c>
      <c r="S1712" t="str">
        <f t="shared" si="26"/>
        <v>成都哈拜网络科技有限公司-数字媒体事业部上海哈啰普惠科技有限公司CPC</v>
      </c>
      <c r="T1712" t="e">
        <f>VLOOKUP(S:S,[1]Sheet1!N:N,1,0)</f>
        <v>#N/A</v>
      </c>
    </row>
    <row r="1713" spans="1:20" x14ac:dyDescent="0.15">
      <c r="A1713">
        <v>20230404</v>
      </c>
      <c r="B1713">
        <v>40168764</v>
      </c>
      <c r="C1713" t="s">
        <v>875</v>
      </c>
      <c r="D1713" t="s">
        <v>788</v>
      </c>
      <c r="E1713" t="s">
        <v>496</v>
      </c>
      <c r="F1713" t="s">
        <v>495</v>
      </c>
      <c r="G1713" t="s">
        <v>789</v>
      </c>
      <c r="H1713" t="s">
        <v>496</v>
      </c>
      <c r="I1713">
        <v>2148721</v>
      </c>
      <c r="J1713" t="s">
        <v>792</v>
      </c>
      <c r="K1713" t="s">
        <v>496</v>
      </c>
      <c r="L1713" t="s">
        <v>791</v>
      </c>
      <c r="M1713" t="s">
        <v>723</v>
      </c>
      <c r="N1713" t="s">
        <v>724</v>
      </c>
      <c r="O1713" t="s">
        <v>56</v>
      </c>
      <c r="P1713" t="s">
        <v>725</v>
      </c>
      <c r="Q1713">
        <v>1037.9100000000001</v>
      </c>
      <c r="R1713">
        <v>1037.9100000000001</v>
      </c>
      <c r="S1713" t="str">
        <f t="shared" si="26"/>
        <v>成都哈拜网络科技有限公司-数字媒体事业部上海哈啰普惠科技有限公司CPC</v>
      </c>
      <c r="T1713" t="e">
        <f>VLOOKUP(S:S,[1]Sheet1!N:N,1,0)</f>
        <v>#N/A</v>
      </c>
    </row>
    <row r="1714" spans="1:20" x14ac:dyDescent="0.15">
      <c r="A1714">
        <v>20230405</v>
      </c>
      <c r="B1714">
        <v>40168764</v>
      </c>
      <c r="C1714" t="s">
        <v>875</v>
      </c>
      <c r="D1714" t="s">
        <v>788</v>
      </c>
      <c r="E1714" t="s">
        <v>496</v>
      </c>
      <c r="F1714" t="s">
        <v>495</v>
      </c>
      <c r="G1714" t="s">
        <v>789</v>
      </c>
      <c r="H1714" t="s">
        <v>496</v>
      </c>
      <c r="I1714">
        <v>2148721</v>
      </c>
      <c r="J1714" t="s">
        <v>792</v>
      </c>
      <c r="K1714" t="s">
        <v>496</v>
      </c>
      <c r="L1714" t="s">
        <v>791</v>
      </c>
      <c r="M1714" t="s">
        <v>723</v>
      </c>
      <c r="N1714" t="s">
        <v>724</v>
      </c>
      <c r="O1714" t="s">
        <v>56</v>
      </c>
      <c r="P1714" t="s">
        <v>725</v>
      </c>
      <c r="Q1714">
        <v>1019.68</v>
      </c>
      <c r="R1714">
        <v>1019.68</v>
      </c>
      <c r="S1714" t="str">
        <f t="shared" si="26"/>
        <v>成都哈拜网络科技有限公司-数字媒体事业部上海哈啰普惠科技有限公司CPC</v>
      </c>
      <c r="T1714" t="e">
        <f>VLOOKUP(S:S,[1]Sheet1!N:N,1,0)</f>
        <v>#N/A</v>
      </c>
    </row>
    <row r="1715" spans="1:20" x14ac:dyDescent="0.15">
      <c r="A1715">
        <v>20230406</v>
      </c>
      <c r="B1715">
        <v>40168764</v>
      </c>
      <c r="C1715" t="s">
        <v>875</v>
      </c>
      <c r="D1715" t="s">
        <v>788</v>
      </c>
      <c r="E1715" t="s">
        <v>496</v>
      </c>
      <c r="F1715" t="s">
        <v>495</v>
      </c>
      <c r="G1715" t="s">
        <v>789</v>
      </c>
      <c r="H1715" t="s">
        <v>496</v>
      </c>
      <c r="I1715">
        <v>2148721</v>
      </c>
      <c r="J1715" t="s">
        <v>792</v>
      </c>
      <c r="K1715" t="s">
        <v>496</v>
      </c>
      <c r="L1715" t="s">
        <v>791</v>
      </c>
      <c r="M1715" t="s">
        <v>723</v>
      </c>
      <c r="N1715" t="s">
        <v>724</v>
      </c>
      <c r="O1715" t="s">
        <v>56</v>
      </c>
      <c r="P1715" t="s">
        <v>725</v>
      </c>
      <c r="Q1715">
        <v>1001.3</v>
      </c>
      <c r="R1715">
        <v>1001.3</v>
      </c>
      <c r="S1715" t="str">
        <f t="shared" si="26"/>
        <v>成都哈拜网络科技有限公司-数字媒体事业部上海哈啰普惠科技有限公司CPC</v>
      </c>
      <c r="T1715" t="e">
        <f>VLOOKUP(S:S,[1]Sheet1!N:N,1,0)</f>
        <v>#N/A</v>
      </c>
    </row>
    <row r="1716" spans="1:20" x14ac:dyDescent="0.15">
      <c r="A1716">
        <v>20230407</v>
      </c>
      <c r="B1716">
        <v>40168764</v>
      </c>
      <c r="C1716" t="s">
        <v>875</v>
      </c>
      <c r="D1716" t="s">
        <v>788</v>
      </c>
      <c r="E1716" t="s">
        <v>496</v>
      </c>
      <c r="F1716" t="s">
        <v>495</v>
      </c>
      <c r="G1716" t="s">
        <v>789</v>
      </c>
      <c r="H1716" t="s">
        <v>496</v>
      </c>
      <c r="I1716">
        <v>2148721</v>
      </c>
      <c r="J1716" t="s">
        <v>792</v>
      </c>
      <c r="K1716" t="s">
        <v>496</v>
      </c>
      <c r="L1716" t="s">
        <v>791</v>
      </c>
      <c r="M1716" t="s">
        <v>723</v>
      </c>
      <c r="N1716" t="s">
        <v>724</v>
      </c>
      <c r="O1716" t="s">
        <v>56</v>
      </c>
      <c r="P1716" t="s">
        <v>725</v>
      </c>
      <c r="Q1716">
        <v>1021.64</v>
      </c>
      <c r="R1716">
        <v>1021.64</v>
      </c>
      <c r="S1716" t="str">
        <f t="shared" si="26"/>
        <v>成都哈拜网络科技有限公司-数字媒体事业部上海哈啰普惠科技有限公司CPC</v>
      </c>
      <c r="T1716" t="e">
        <f>VLOOKUP(S:S,[1]Sheet1!N:N,1,0)</f>
        <v>#N/A</v>
      </c>
    </row>
    <row r="1717" spans="1:20" x14ac:dyDescent="0.15">
      <c r="A1717">
        <v>20230408</v>
      </c>
      <c r="B1717">
        <v>40168764</v>
      </c>
      <c r="C1717" t="s">
        <v>875</v>
      </c>
      <c r="D1717" t="s">
        <v>788</v>
      </c>
      <c r="E1717" t="s">
        <v>496</v>
      </c>
      <c r="F1717" t="s">
        <v>495</v>
      </c>
      <c r="G1717" t="s">
        <v>789</v>
      </c>
      <c r="H1717" t="s">
        <v>496</v>
      </c>
      <c r="I1717">
        <v>2148721</v>
      </c>
      <c r="J1717" t="s">
        <v>792</v>
      </c>
      <c r="K1717" t="s">
        <v>496</v>
      </c>
      <c r="L1717" t="s">
        <v>791</v>
      </c>
      <c r="M1717" t="s">
        <v>723</v>
      </c>
      <c r="N1717" t="s">
        <v>724</v>
      </c>
      <c r="O1717" t="s">
        <v>56</v>
      </c>
      <c r="P1717" t="s">
        <v>725</v>
      </c>
      <c r="Q1717">
        <v>1025.5899999999999</v>
      </c>
      <c r="R1717">
        <v>1025.5899999999999</v>
      </c>
      <c r="S1717" t="str">
        <f t="shared" si="26"/>
        <v>成都哈拜网络科技有限公司-数字媒体事业部上海哈啰普惠科技有限公司CPC</v>
      </c>
      <c r="T1717" t="e">
        <f>VLOOKUP(S:S,[1]Sheet1!N:N,1,0)</f>
        <v>#N/A</v>
      </c>
    </row>
    <row r="1718" spans="1:20" x14ac:dyDescent="0.15">
      <c r="A1718">
        <v>20230409</v>
      </c>
      <c r="B1718">
        <v>40168764</v>
      </c>
      <c r="C1718" t="s">
        <v>875</v>
      </c>
      <c r="D1718" t="s">
        <v>788</v>
      </c>
      <c r="E1718" t="s">
        <v>496</v>
      </c>
      <c r="F1718" t="s">
        <v>495</v>
      </c>
      <c r="G1718" t="s">
        <v>789</v>
      </c>
      <c r="H1718" t="s">
        <v>496</v>
      </c>
      <c r="I1718">
        <v>2148721</v>
      </c>
      <c r="J1718" t="s">
        <v>792</v>
      </c>
      <c r="K1718" t="s">
        <v>496</v>
      </c>
      <c r="L1718" t="s">
        <v>791</v>
      </c>
      <c r="M1718" t="s">
        <v>723</v>
      </c>
      <c r="N1718" t="s">
        <v>724</v>
      </c>
      <c r="O1718" t="s">
        <v>56</v>
      </c>
      <c r="P1718" t="s">
        <v>725</v>
      </c>
      <c r="Q1718">
        <v>1008.01</v>
      </c>
      <c r="R1718">
        <v>1008.01</v>
      </c>
      <c r="S1718" t="str">
        <f t="shared" si="26"/>
        <v>成都哈拜网络科技有限公司-数字媒体事业部上海哈啰普惠科技有限公司CPC</v>
      </c>
      <c r="T1718" t="e">
        <f>VLOOKUP(S:S,[1]Sheet1!N:N,1,0)</f>
        <v>#N/A</v>
      </c>
    </row>
    <row r="1719" spans="1:20" x14ac:dyDescent="0.15">
      <c r="A1719">
        <v>20230410</v>
      </c>
      <c r="B1719">
        <v>40168764</v>
      </c>
      <c r="C1719" t="s">
        <v>875</v>
      </c>
      <c r="D1719" t="s">
        <v>788</v>
      </c>
      <c r="E1719" t="s">
        <v>496</v>
      </c>
      <c r="F1719" t="s">
        <v>495</v>
      </c>
      <c r="G1719" t="s">
        <v>789</v>
      </c>
      <c r="H1719" t="s">
        <v>496</v>
      </c>
      <c r="I1719">
        <v>2148721</v>
      </c>
      <c r="J1719" t="s">
        <v>792</v>
      </c>
      <c r="K1719" t="s">
        <v>496</v>
      </c>
      <c r="L1719" t="s">
        <v>791</v>
      </c>
      <c r="M1719" t="s">
        <v>723</v>
      </c>
      <c r="N1719" t="s">
        <v>724</v>
      </c>
      <c r="O1719" t="s">
        <v>56</v>
      </c>
      <c r="P1719" t="s">
        <v>725</v>
      </c>
      <c r="Q1719">
        <v>1001.31</v>
      </c>
      <c r="R1719">
        <v>1001.31</v>
      </c>
      <c r="S1719" t="str">
        <f t="shared" si="26"/>
        <v>成都哈拜网络科技有限公司-数字媒体事业部上海哈啰普惠科技有限公司CPC</v>
      </c>
      <c r="T1719" t="e">
        <f>VLOOKUP(S:S,[1]Sheet1!N:N,1,0)</f>
        <v>#N/A</v>
      </c>
    </row>
    <row r="1720" spans="1:20" x14ac:dyDescent="0.15">
      <c r="A1720">
        <v>20230411</v>
      </c>
      <c r="B1720">
        <v>40168764</v>
      </c>
      <c r="C1720" t="s">
        <v>875</v>
      </c>
      <c r="D1720" t="s">
        <v>788</v>
      </c>
      <c r="E1720" t="s">
        <v>496</v>
      </c>
      <c r="F1720" t="s">
        <v>495</v>
      </c>
      <c r="G1720" t="s">
        <v>789</v>
      </c>
      <c r="H1720" t="s">
        <v>496</v>
      </c>
      <c r="I1720">
        <v>2148721</v>
      </c>
      <c r="J1720" t="s">
        <v>792</v>
      </c>
      <c r="K1720" t="s">
        <v>496</v>
      </c>
      <c r="L1720" t="s">
        <v>791</v>
      </c>
      <c r="M1720" t="s">
        <v>723</v>
      </c>
      <c r="N1720" t="s">
        <v>724</v>
      </c>
      <c r="O1720" t="s">
        <v>56</v>
      </c>
      <c r="P1720" t="s">
        <v>725</v>
      </c>
      <c r="Q1720">
        <v>1022.33</v>
      </c>
      <c r="R1720">
        <v>1022.33</v>
      </c>
      <c r="S1720" t="str">
        <f t="shared" si="26"/>
        <v>成都哈拜网络科技有限公司-数字媒体事业部上海哈啰普惠科技有限公司CPC</v>
      </c>
      <c r="T1720" t="e">
        <f>VLOOKUP(S:S,[1]Sheet1!N:N,1,0)</f>
        <v>#N/A</v>
      </c>
    </row>
    <row r="1721" spans="1:20" x14ac:dyDescent="0.15">
      <c r="A1721">
        <v>20230412</v>
      </c>
      <c r="B1721">
        <v>40168764</v>
      </c>
      <c r="C1721" t="s">
        <v>875</v>
      </c>
      <c r="D1721" t="s">
        <v>788</v>
      </c>
      <c r="E1721" t="s">
        <v>496</v>
      </c>
      <c r="F1721" t="s">
        <v>495</v>
      </c>
      <c r="G1721" t="s">
        <v>789</v>
      </c>
      <c r="H1721" t="s">
        <v>496</v>
      </c>
      <c r="I1721">
        <v>2148721</v>
      </c>
      <c r="J1721" t="s">
        <v>792</v>
      </c>
      <c r="K1721" t="s">
        <v>496</v>
      </c>
      <c r="L1721" t="s">
        <v>791</v>
      </c>
      <c r="M1721" t="s">
        <v>723</v>
      </c>
      <c r="N1721" t="s">
        <v>724</v>
      </c>
      <c r="O1721" t="s">
        <v>56</v>
      </c>
      <c r="P1721" t="s">
        <v>725</v>
      </c>
      <c r="Q1721">
        <v>1002.62</v>
      </c>
      <c r="R1721">
        <v>1002.62</v>
      </c>
      <c r="S1721" t="str">
        <f t="shared" si="26"/>
        <v>成都哈拜网络科技有限公司-数字媒体事业部上海哈啰普惠科技有限公司CPC</v>
      </c>
      <c r="T1721" t="e">
        <f>VLOOKUP(S:S,[1]Sheet1!N:N,1,0)</f>
        <v>#N/A</v>
      </c>
    </row>
    <row r="1722" spans="1:20" x14ac:dyDescent="0.15">
      <c r="A1722">
        <v>20230413</v>
      </c>
      <c r="B1722">
        <v>40168764</v>
      </c>
      <c r="C1722" t="s">
        <v>875</v>
      </c>
      <c r="D1722" t="s">
        <v>788</v>
      </c>
      <c r="E1722" t="s">
        <v>496</v>
      </c>
      <c r="F1722" t="s">
        <v>495</v>
      </c>
      <c r="G1722" t="s">
        <v>789</v>
      </c>
      <c r="H1722" t="s">
        <v>496</v>
      </c>
      <c r="I1722">
        <v>2148721</v>
      </c>
      <c r="J1722" t="s">
        <v>792</v>
      </c>
      <c r="K1722" t="s">
        <v>496</v>
      </c>
      <c r="L1722" t="s">
        <v>791</v>
      </c>
      <c r="M1722" t="s">
        <v>723</v>
      </c>
      <c r="N1722" t="s">
        <v>724</v>
      </c>
      <c r="O1722" t="s">
        <v>56</v>
      </c>
      <c r="P1722" t="s">
        <v>725</v>
      </c>
      <c r="Q1722">
        <v>1004.01</v>
      </c>
      <c r="R1722">
        <v>1004.01</v>
      </c>
      <c r="S1722" t="str">
        <f t="shared" si="26"/>
        <v>成都哈拜网络科技有限公司-数字媒体事业部上海哈啰普惠科技有限公司CPC</v>
      </c>
      <c r="T1722" t="e">
        <f>VLOOKUP(S:S,[1]Sheet1!N:N,1,0)</f>
        <v>#N/A</v>
      </c>
    </row>
    <row r="1723" spans="1:20" x14ac:dyDescent="0.15">
      <c r="A1723">
        <v>20230414</v>
      </c>
      <c r="B1723">
        <v>40168764</v>
      </c>
      <c r="C1723" t="s">
        <v>875</v>
      </c>
      <c r="D1723" t="s">
        <v>788</v>
      </c>
      <c r="E1723" t="s">
        <v>496</v>
      </c>
      <c r="F1723" t="s">
        <v>495</v>
      </c>
      <c r="G1723" t="s">
        <v>789</v>
      </c>
      <c r="H1723" t="s">
        <v>496</v>
      </c>
      <c r="I1723">
        <v>2148721</v>
      </c>
      <c r="J1723" t="s">
        <v>792</v>
      </c>
      <c r="K1723" t="s">
        <v>496</v>
      </c>
      <c r="L1723" t="s">
        <v>791</v>
      </c>
      <c r="M1723" t="s">
        <v>723</v>
      </c>
      <c r="N1723" t="s">
        <v>724</v>
      </c>
      <c r="O1723" t="s">
        <v>56</v>
      </c>
      <c r="P1723" t="s">
        <v>725</v>
      </c>
      <c r="Q1723">
        <v>1032.02</v>
      </c>
      <c r="R1723">
        <v>1032.02</v>
      </c>
      <c r="S1723" t="str">
        <f t="shared" si="26"/>
        <v>成都哈拜网络科技有限公司-数字媒体事业部上海哈啰普惠科技有限公司CPC</v>
      </c>
      <c r="T1723" t="e">
        <f>VLOOKUP(S:S,[1]Sheet1!N:N,1,0)</f>
        <v>#N/A</v>
      </c>
    </row>
    <row r="1724" spans="1:20" x14ac:dyDescent="0.15">
      <c r="A1724">
        <v>20230415</v>
      </c>
      <c r="B1724">
        <v>40168764</v>
      </c>
      <c r="C1724" t="s">
        <v>875</v>
      </c>
      <c r="D1724" t="s">
        <v>788</v>
      </c>
      <c r="E1724" t="s">
        <v>496</v>
      </c>
      <c r="F1724" t="s">
        <v>495</v>
      </c>
      <c r="G1724" t="s">
        <v>789</v>
      </c>
      <c r="H1724" t="s">
        <v>496</v>
      </c>
      <c r="I1724">
        <v>2148721</v>
      </c>
      <c r="J1724" t="s">
        <v>792</v>
      </c>
      <c r="K1724" t="s">
        <v>496</v>
      </c>
      <c r="L1724" t="s">
        <v>791</v>
      </c>
      <c r="M1724" t="s">
        <v>723</v>
      </c>
      <c r="N1724" t="s">
        <v>724</v>
      </c>
      <c r="O1724" t="s">
        <v>56</v>
      </c>
      <c r="P1724" t="s">
        <v>725</v>
      </c>
      <c r="Q1724">
        <v>1002.57</v>
      </c>
      <c r="R1724">
        <v>1002.57</v>
      </c>
      <c r="S1724" t="str">
        <f t="shared" si="26"/>
        <v>成都哈拜网络科技有限公司-数字媒体事业部上海哈啰普惠科技有限公司CPC</v>
      </c>
      <c r="T1724" t="e">
        <f>VLOOKUP(S:S,[1]Sheet1!N:N,1,0)</f>
        <v>#N/A</v>
      </c>
    </row>
    <row r="1725" spans="1:20" x14ac:dyDescent="0.15">
      <c r="A1725">
        <v>20230416</v>
      </c>
      <c r="B1725">
        <v>40168764</v>
      </c>
      <c r="C1725" t="s">
        <v>875</v>
      </c>
      <c r="D1725" t="s">
        <v>788</v>
      </c>
      <c r="E1725" t="s">
        <v>496</v>
      </c>
      <c r="F1725" t="s">
        <v>495</v>
      </c>
      <c r="G1725" t="s">
        <v>789</v>
      </c>
      <c r="H1725" t="s">
        <v>496</v>
      </c>
      <c r="I1725">
        <v>2148721</v>
      </c>
      <c r="J1725" t="s">
        <v>792</v>
      </c>
      <c r="K1725" t="s">
        <v>496</v>
      </c>
      <c r="L1725" t="s">
        <v>791</v>
      </c>
      <c r="M1725" t="s">
        <v>723</v>
      </c>
      <c r="N1725" t="s">
        <v>724</v>
      </c>
      <c r="O1725" t="s">
        <v>56</v>
      </c>
      <c r="P1725" t="s">
        <v>725</v>
      </c>
      <c r="Q1725">
        <v>1000.28</v>
      </c>
      <c r="R1725">
        <v>1000.28</v>
      </c>
      <c r="S1725" t="str">
        <f t="shared" si="26"/>
        <v>成都哈拜网络科技有限公司-数字媒体事业部上海哈啰普惠科技有限公司CPC</v>
      </c>
      <c r="T1725" t="e">
        <f>VLOOKUP(S:S,[1]Sheet1!N:N,1,0)</f>
        <v>#N/A</v>
      </c>
    </row>
    <row r="1726" spans="1:20" x14ac:dyDescent="0.15">
      <c r="A1726">
        <v>20230417</v>
      </c>
      <c r="B1726">
        <v>40168764</v>
      </c>
      <c r="C1726" t="s">
        <v>875</v>
      </c>
      <c r="D1726" t="s">
        <v>788</v>
      </c>
      <c r="E1726" t="s">
        <v>496</v>
      </c>
      <c r="F1726" t="s">
        <v>495</v>
      </c>
      <c r="G1726" t="s">
        <v>789</v>
      </c>
      <c r="H1726" t="s">
        <v>496</v>
      </c>
      <c r="I1726">
        <v>2148721</v>
      </c>
      <c r="J1726" t="s">
        <v>792</v>
      </c>
      <c r="K1726" t="s">
        <v>496</v>
      </c>
      <c r="L1726" t="s">
        <v>791</v>
      </c>
      <c r="M1726" t="s">
        <v>723</v>
      </c>
      <c r="N1726" t="s">
        <v>724</v>
      </c>
      <c r="O1726" t="s">
        <v>56</v>
      </c>
      <c r="P1726" t="s">
        <v>725</v>
      </c>
      <c r="Q1726">
        <v>972.28</v>
      </c>
      <c r="R1726">
        <v>972.28</v>
      </c>
      <c r="S1726" t="str">
        <f t="shared" si="26"/>
        <v>成都哈拜网络科技有限公司-数字媒体事业部上海哈啰普惠科技有限公司CPC</v>
      </c>
      <c r="T1726" t="e">
        <f>VLOOKUP(S:S,[1]Sheet1!N:N,1,0)</f>
        <v>#N/A</v>
      </c>
    </row>
    <row r="1727" spans="1:20" x14ac:dyDescent="0.15">
      <c r="A1727">
        <v>20230417</v>
      </c>
      <c r="B1727">
        <v>40168764</v>
      </c>
      <c r="C1727" t="s">
        <v>875</v>
      </c>
      <c r="D1727" t="s">
        <v>788</v>
      </c>
      <c r="E1727" t="s">
        <v>496</v>
      </c>
      <c r="F1727" t="s">
        <v>495</v>
      </c>
      <c r="G1727" t="s">
        <v>789</v>
      </c>
      <c r="H1727" t="s">
        <v>496</v>
      </c>
      <c r="I1727">
        <v>2158492</v>
      </c>
      <c r="J1727" t="s">
        <v>793</v>
      </c>
      <c r="K1727" t="s">
        <v>496</v>
      </c>
      <c r="L1727" t="s">
        <v>791</v>
      </c>
      <c r="M1727" t="s">
        <v>723</v>
      </c>
      <c r="N1727" t="s">
        <v>724</v>
      </c>
      <c r="O1727" t="s">
        <v>56</v>
      </c>
      <c r="P1727" t="s">
        <v>725</v>
      </c>
      <c r="Q1727">
        <v>31.04</v>
      </c>
      <c r="R1727">
        <v>26.08</v>
      </c>
      <c r="S1727" t="str">
        <f t="shared" si="26"/>
        <v>成都哈拜网络科技有限公司-数字媒体事业部上海哈啰普惠科技有限公司CPC</v>
      </c>
      <c r="T1727" t="e">
        <f>VLOOKUP(S:S,[1]Sheet1!N:N,1,0)</f>
        <v>#N/A</v>
      </c>
    </row>
    <row r="1728" spans="1:20" x14ac:dyDescent="0.15">
      <c r="A1728">
        <v>20230418</v>
      </c>
      <c r="B1728">
        <v>40168764</v>
      </c>
      <c r="C1728" t="s">
        <v>875</v>
      </c>
      <c r="D1728" t="s">
        <v>788</v>
      </c>
      <c r="E1728" t="s">
        <v>496</v>
      </c>
      <c r="F1728" t="s">
        <v>495</v>
      </c>
      <c r="G1728" t="s">
        <v>789</v>
      </c>
      <c r="H1728" t="s">
        <v>496</v>
      </c>
      <c r="I1728">
        <v>2158492</v>
      </c>
      <c r="J1728" t="s">
        <v>793</v>
      </c>
      <c r="K1728" t="s">
        <v>496</v>
      </c>
      <c r="L1728" t="s">
        <v>791</v>
      </c>
      <c r="M1728" t="s">
        <v>723</v>
      </c>
      <c r="N1728" t="s">
        <v>724</v>
      </c>
      <c r="O1728" t="s">
        <v>56</v>
      </c>
      <c r="P1728" t="s">
        <v>725</v>
      </c>
      <c r="Q1728">
        <v>1052</v>
      </c>
      <c r="R1728">
        <v>883.95</v>
      </c>
      <c r="S1728" t="str">
        <f t="shared" si="26"/>
        <v>成都哈拜网络科技有限公司-数字媒体事业部上海哈啰普惠科技有限公司CPC</v>
      </c>
      <c r="T1728" t="e">
        <f>VLOOKUP(S:S,[1]Sheet1!N:N,1,0)</f>
        <v>#N/A</v>
      </c>
    </row>
    <row r="1729" spans="1:20" x14ac:dyDescent="0.15">
      <c r="A1729">
        <v>20230419</v>
      </c>
      <c r="B1729">
        <v>40168764</v>
      </c>
      <c r="C1729" t="s">
        <v>875</v>
      </c>
      <c r="D1729" t="s">
        <v>788</v>
      </c>
      <c r="E1729" t="s">
        <v>496</v>
      </c>
      <c r="F1729" t="s">
        <v>495</v>
      </c>
      <c r="G1729" t="s">
        <v>789</v>
      </c>
      <c r="H1729" t="s">
        <v>496</v>
      </c>
      <c r="I1729">
        <v>2158492</v>
      </c>
      <c r="J1729" t="s">
        <v>793</v>
      </c>
      <c r="K1729" t="s">
        <v>496</v>
      </c>
      <c r="L1729" t="s">
        <v>791</v>
      </c>
      <c r="M1729" t="s">
        <v>723</v>
      </c>
      <c r="N1729" t="s">
        <v>724</v>
      </c>
      <c r="O1729" t="s">
        <v>56</v>
      </c>
      <c r="P1729" t="s">
        <v>725</v>
      </c>
      <c r="Q1729">
        <v>1014.02</v>
      </c>
      <c r="R1729">
        <v>852</v>
      </c>
      <c r="S1729" t="str">
        <f t="shared" si="26"/>
        <v>成都哈拜网络科技有限公司-数字媒体事业部上海哈啰普惠科技有限公司CPC</v>
      </c>
      <c r="T1729" t="e">
        <f>VLOOKUP(S:S,[1]Sheet1!N:N,1,0)</f>
        <v>#N/A</v>
      </c>
    </row>
    <row r="1730" spans="1:20" x14ac:dyDescent="0.15">
      <c r="A1730">
        <v>20230420</v>
      </c>
      <c r="B1730">
        <v>40168764</v>
      </c>
      <c r="C1730" t="s">
        <v>875</v>
      </c>
      <c r="D1730" t="s">
        <v>788</v>
      </c>
      <c r="E1730" t="s">
        <v>496</v>
      </c>
      <c r="F1730" t="s">
        <v>495</v>
      </c>
      <c r="G1730" t="s">
        <v>789</v>
      </c>
      <c r="H1730" t="s">
        <v>496</v>
      </c>
      <c r="I1730">
        <v>2158492</v>
      </c>
      <c r="J1730" t="s">
        <v>793</v>
      </c>
      <c r="K1730" t="s">
        <v>496</v>
      </c>
      <c r="L1730" t="s">
        <v>791</v>
      </c>
      <c r="M1730" t="s">
        <v>723</v>
      </c>
      <c r="N1730" t="s">
        <v>724</v>
      </c>
      <c r="O1730" t="s">
        <v>56</v>
      </c>
      <c r="P1730" t="s">
        <v>725</v>
      </c>
      <c r="Q1730">
        <v>1011.94</v>
      </c>
      <c r="R1730">
        <v>850.25</v>
      </c>
      <c r="S1730" t="str">
        <f t="shared" si="26"/>
        <v>成都哈拜网络科技有限公司-数字媒体事业部上海哈啰普惠科技有限公司CPC</v>
      </c>
      <c r="T1730" t="e">
        <f>VLOOKUP(S:S,[1]Sheet1!N:N,1,0)</f>
        <v>#N/A</v>
      </c>
    </row>
    <row r="1731" spans="1:20" x14ac:dyDescent="0.15">
      <c r="A1731">
        <v>20230421</v>
      </c>
      <c r="B1731">
        <v>40168764</v>
      </c>
      <c r="C1731" t="s">
        <v>875</v>
      </c>
      <c r="D1731" t="s">
        <v>788</v>
      </c>
      <c r="E1731" t="s">
        <v>496</v>
      </c>
      <c r="F1731" t="s">
        <v>495</v>
      </c>
      <c r="G1731" t="s">
        <v>789</v>
      </c>
      <c r="H1731" t="s">
        <v>496</v>
      </c>
      <c r="I1731">
        <v>2158492</v>
      </c>
      <c r="J1731" t="s">
        <v>793</v>
      </c>
      <c r="K1731" t="s">
        <v>496</v>
      </c>
      <c r="L1731" t="s">
        <v>791</v>
      </c>
      <c r="M1731" t="s">
        <v>723</v>
      </c>
      <c r="N1731" t="s">
        <v>724</v>
      </c>
      <c r="O1731" t="s">
        <v>56</v>
      </c>
      <c r="P1731" t="s">
        <v>725</v>
      </c>
      <c r="Q1731">
        <v>1506.89</v>
      </c>
      <c r="R1731">
        <v>1266.1500000000001</v>
      </c>
      <c r="S1731" t="str">
        <f t="shared" ref="S1731:S1794" si="27">F1731&amp;K1731&amp;O1731</f>
        <v>成都哈拜网络科技有限公司-数字媒体事业部上海哈啰普惠科技有限公司CPC</v>
      </c>
      <c r="T1731" t="e">
        <f>VLOOKUP(S:S,[1]Sheet1!N:N,1,0)</f>
        <v>#N/A</v>
      </c>
    </row>
    <row r="1732" spans="1:20" x14ac:dyDescent="0.15">
      <c r="A1732">
        <v>20230422</v>
      </c>
      <c r="B1732">
        <v>40168764</v>
      </c>
      <c r="C1732" t="s">
        <v>875</v>
      </c>
      <c r="D1732" t="s">
        <v>788</v>
      </c>
      <c r="E1732" t="s">
        <v>496</v>
      </c>
      <c r="F1732" t="s">
        <v>495</v>
      </c>
      <c r="G1732" t="s">
        <v>789</v>
      </c>
      <c r="H1732" t="s">
        <v>496</v>
      </c>
      <c r="I1732">
        <v>2158492</v>
      </c>
      <c r="J1732" t="s">
        <v>793</v>
      </c>
      <c r="K1732" t="s">
        <v>496</v>
      </c>
      <c r="L1732" t="s">
        <v>791</v>
      </c>
      <c r="M1732" t="s">
        <v>723</v>
      </c>
      <c r="N1732" t="s">
        <v>724</v>
      </c>
      <c r="O1732" t="s">
        <v>56</v>
      </c>
      <c r="P1732" t="s">
        <v>725</v>
      </c>
      <c r="Q1732">
        <v>1172.31</v>
      </c>
      <c r="R1732">
        <v>984.97</v>
      </c>
      <c r="S1732" t="str">
        <f t="shared" si="27"/>
        <v>成都哈拜网络科技有限公司-数字媒体事业部上海哈啰普惠科技有限公司CPC</v>
      </c>
      <c r="T1732" t="e">
        <f>VLOOKUP(S:S,[1]Sheet1!N:N,1,0)</f>
        <v>#N/A</v>
      </c>
    </row>
    <row r="1733" spans="1:20" x14ac:dyDescent="0.15">
      <c r="A1733">
        <v>20230423</v>
      </c>
      <c r="B1733">
        <v>40168764</v>
      </c>
      <c r="C1733" t="s">
        <v>875</v>
      </c>
      <c r="D1733" t="s">
        <v>788</v>
      </c>
      <c r="E1733" t="s">
        <v>496</v>
      </c>
      <c r="F1733" t="s">
        <v>495</v>
      </c>
      <c r="G1733" t="s">
        <v>789</v>
      </c>
      <c r="H1733" t="s">
        <v>496</v>
      </c>
      <c r="I1733">
        <v>2158492</v>
      </c>
      <c r="J1733" t="s">
        <v>793</v>
      </c>
      <c r="K1733" t="s">
        <v>496</v>
      </c>
      <c r="L1733" t="s">
        <v>791</v>
      </c>
      <c r="M1733" t="s">
        <v>723</v>
      </c>
      <c r="N1733" t="s">
        <v>724</v>
      </c>
      <c r="O1733" t="s">
        <v>56</v>
      </c>
      <c r="P1733" t="s">
        <v>725</v>
      </c>
      <c r="Q1733">
        <v>1289.67</v>
      </c>
      <c r="R1733">
        <v>1083.55</v>
      </c>
      <c r="S1733" t="str">
        <f t="shared" si="27"/>
        <v>成都哈拜网络科技有限公司-数字媒体事业部上海哈啰普惠科技有限公司CPC</v>
      </c>
      <c r="T1733" t="e">
        <f>VLOOKUP(S:S,[1]Sheet1!N:N,1,0)</f>
        <v>#N/A</v>
      </c>
    </row>
    <row r="1734" spans="1:20" x14ac:dyDescent="0.15">
      <c r="A1734">
        <v>20230424</v>
      </c>
      <c r="B1734">
        <v>40168764</v>
      </c>
      <c r="C1734" t="s">
        <v>875</v>
      </c>
      <c r="D1734" t="s">
        <v>788</v>
      </c>
      <c r="E1734" t="s">
        <v>496</v>
      </c>
      <c r="F1734" t="s">
        <v>495</v>
      </c>
      <c r="G1734" t="s">
        <v>789</v>
      </c>
      <c r="H1734" t="s">
        <v>496</v>
      </c>
      <c r="I1734">
        <v>2158492</v>
      </c>
      <c r="J1734" t="s">
        <v>793</v>
      </c>
      <c r="K1734" t="s">
        <v>496</v>
      </c>
      <c r="L1734" t="s">
        <v>791</v>
      </c>
      <c r="M1734" t="s">
        <v>723</v>
      </c>
      <c r="N1734" t="s">
        <v>724</v>
      </c>
      <c r="O1734" t="s">
        <v>56</v>
      </c>
      <c r="P1734" t="s">
        <v>725</v>
      </c>
      <c r="Q1734">
        <v>2008.71</v>
      </c>
      <c r="R1734">
        <v>1687.82</v>
      </c>
      <c r="S1734" t="str">
        <f t="shared" si="27"/>
        <v>成都哈拜网络科技有限公司-数字媒体事业部上海哈啰普惠科技有限公司CPC</v>
      </c>
      <c r="T1734" t="e">
        <f>VLOOKUP(S:S,[1]Sheet1!N:N,1,0)</f>
        <v>#N/A</v>
      </c>
    </row>
    <row r="1735" spans="1:20" x14ac:dyDescent="0.15">
      <c r="A1735">
        <v>20230425</v>
      </c>
      <c r="B1735">
        <v>40168764</v>
      </c>
      <c r="C1735" t="s">
        <v>875</v>
      </c>
      <c r="D1735" t="s">
        <v>788</v>
      </c>
      <c r="E1735" t="s">
        <v>496</v>
      </c>
      <c r="F1735" t="s">
        <v>495</v>
      </c>
      <c r="G1735" t="s">
        <v>789</v>
      </c>
      <c r="H1735" t="s">
        <v>496</v>
      </c>
      <c r="I1735">
        <v>2158492</v>
      </c>
      <c r="J1735" t="s">
        <v>793</v>
      </c>
      <c r="K1735" t="s">
        <v>496</v>
      </c>
      <c r="L1735" t="s">
        <v>791</v>
      </c>
      <c r="M1735" t="s">
        <v>723</v>
      </c>
      <c r="N1735" t="s">
        <v>724</v>
      </c>
      <c r="O1735" t="s">
        <v>56</v>
      </c>
      <c r="P1735" t="s">
        <v>725</v>
      </c>
      <c r="Q1735">
        <v>1099.77</v>
      </c>
      <c r="R1735">
        <v>924</v>
      </c>
      <c r="S1735" t="str">
        <f t="shared" si="27"/>
        <v>成都哈拜网络科技有限公司-数字媒体事业部上海哈啰普惠科技有限公司CPC</v>
      </c>
      <c r="T1735" t="e">
        <f>VLOOKUP(S:S,[1]Sheet1!N:N,1,0)</f>
        <v>#N/A</v>
      </c>
    </row>
    <row r="1736" spans="1:20" x14ac:dyDescent="0.15">
      <c r="A1736">
        <v>20230426</v>
      </c>
      <c r="B1736">
        <v>40168764</v>
      </c>
      <c r="C1736" t="s">
        <v>875</v>
      </c>
      <c r="D1736" t="s">
        <v>788</v>
      </c>
      <c r="E1736" t="s">
        <v>496</v>
      </c>
      <c r="F1736" t="s">
        <v>495</v>
      </c>
      <c r="G1736" t="s">
        <v>789</v>
      </c>
      <c r="H1736" t="s">
        <v>496</v>
      </c>
      <c r="I1736">
        <v>2158492</v>
      </c>
      <c r="J1736" t="s">
        <v>793</v>
      </c>
      <c r="K1736" t="s">
        <v>496</v>
      </c>
      <c r="L1736" t="s">
        <v>791</v>
      </c>
      <c r="M1736" t="s">
        <v>723</v>
      </c>
      <c r="N1736" t="s">
        <v>724</v>
      </c>
      <c r="O1736" t="s">
        <v>56</v>
      </c>
      <c r="P1736" t="s">
        <v>725</v>
      </c>
      <c r="Q1736">
        <v>1726.59</v>
      </c>
      <c r="R1736">
        <v>1450.73</v>
      </c>
      <c r="S1736" t="str">
        <f t="shared" si="27"/>
        <v>成都哈拜网络科技有限公司-数字媒体事业部上海哈啰普惠科技有限公司CPC</v>
      </c>
      <c r="T1736" t="e">
        <f>VLOOKUP(S:S,[1]Sheet1!N:N,1,0)</f>
        <v>#N/A</v>
      </c>
    </row>
    <row r="1737" spans="1:20" x14ac:dyDescent="0.15">
      <c r="A1737">
        <v>20230427</v>
      </c>
      <c r="B1737">
        <v>40168764</v>
      </c>
      <c r="C1737" t="s">
        <v>875</v>
      </c>
      <c r="D1737" t="s">
        <v>788</v>
      </c>
      <c r="E1737" t="s">
        <v>496</v>
      </c>
      <c r="F1737" t="s">
        <v>495</v>
      </c>
      <c r="G1737" t="s">
        <v>789</v>
      </c>
      <c r="H1737" t="s">
        <v>496</v>
      </c>
      <c r="I1737">
        <v>2158492</v>
      </c>
      <c r="J1737" t="s">
        <v>793</v>
      </c>
      <c r="K1737" t="s">
        <v>496</v>
      </c>
      <c r="L1737" t="s">
        <v>791</v>
      </c>
      <c r="M1737" t="s">
        <v>723</v>
      </c>
      <c r="N1737" t="s">
        <v>724</v>
      </c>
      <c r="O1737" t="s">
        <v>56</v>
      </c>
      <c r="P1737" t="s">
        <v>725</v>
      </c>
      <c r="Q1737">
        <v>2020.38</v>
      </c>
      <c r="R1737">
        <v>1697.59</v>
      </c>
      <c r="S1737" t="str">
        <f t="shared" si="27"/>
        <v>成都哈拜网络科技有限公司-数字媒体事业部上海哈啰普惠科技有限公司CPC</v>
      </c>
      <c r="T1737" t="e">
        <f>VLOOKUP(S:S,[1]Sheet1!N:N,1,0)</f>
        <v>#N/A</v>
      </c>
    </row>
    <row r="1738" spans="1:20" x14ac:dyDescent="0.15">
      <c r="A1738">
        <v>20230428</v>
      </c>
      <c r="B1738">
        <v>40168764</v>
      </c>
      <c r="C1738" t="s">
        <v>875</v>
      </c>
      <c r="D1738" t="s">
        <v>788</v>
      </c>
      <c r="E1738" t="s">
        <v>496</v>
      </c>
      <c r="F1738" t="s">
        <v>495</v>
      </c>
      <c r="G1738" t="s">
        <v>789</v>
      </c>
      <c r="H1738" t="s">
        <v>496</v>
      </c>
      <c r="I1738">
        <v>2158492</v>
      </c>
      <c r="J1738" t="s">
        <v>793</v>
      </c>
      <c r="K1738" t="s">
        <v>496</v>
      </c>
      <c r="L1738" t="s">
        <v>791</v>
      </c>
      <c r="M1738" t="s">
        <v>723</v>
      </c>
      <c r="N1738" t="s">
        <v>724</v>
      </c>
      <c r="O1738" t="s">
        <v>56</v>
      </c>
      <c r="P1738" t="s">
        <v>725</v>
      </c>
      <c r="Q1738">
        <v>2006.49</v>
      </c>
      <c r="R1738">
        <v>1685.9</v>
      </c>
      <c r="S1738" t="str">
        <f t="shared" si="27"/>
        <v>成都哈拜网络科技有限公司-数字媒体事业部上海哈啰普惠科技有限公司CPC</v>
      </c>
      <c r="T1738" t="e">
        <f>VLOOKUP(S:S,[1]Sheet1!N:N,1,0)</f>
        <v>#N/A</v>
      </c>
    </row>
    <row r="1739" spans="1:20" x14ac:dyDescent="0.15">
      <c r="A1739">
        <v>20230429</v>
      </c>
      <c r="B1739">
        <v>40168764</v>
      </c>
      <c r="C1739" t="s">
        <v>875</v>
      </c>
      <c r="D1739" t="s">
        <v>788</v>
      </c>
      <c r="E1739" t="s">
        <v>496</v>
      </c>
      <c r="F1739" t="s">
        <v>495</v>
      </c>
      <c r="G1739" t="s">
        <v>789</v>
      </c>
      <c r="H1739" t="s">
        <v>496</v>
      </c>
      <c r="I1739">
        <v>2158492</v>
      </c>
      <c r="J1739" t="s">
        <v>793</v>
      </c>
      <c r="K1739" t="s">
        <v>496</v>
      </c>
      <c r="L1739" t="s">
        <v>791</v>
      </c>
      <c r="M1739" t="s">
        <v>723</v>
      </c>
      <c r="N1739" t="s">
        <v>724</v>
      </c>
      <c r="O1739" t="s">
        <v>56</v>
      </c>
      <c r="P1739" t="s">
        <v>725</v>
      </c>
      <c r="Q1739">
        <v>1749.53</v>
      </c>
      <c r="R1739">
        <v>1469.96</v>
      </c>
      <c r="S1739" t="str">
        <f t="shared" si="27"/>
        <v>成都哈拜网络科技有限公司-数字媒体事业部上海哈啰普惠科技有限公司CPC</v>
      </c>
      <c r="T1739" t="e">
        <f>VLOOKUP(S:S,[1]Sheet1!N:N,1,0)</f>
        <v>#N/A</v>
      </c>
    </row>
    <row r="1740" spans="1:20" x14ac:dyDescent="0.15">
      <c r="A1740">
        <v>20230430</v>
      </c>
      <c r="B1740">
        <v>40168764</v>
      </c>
      <c r="C1740" t="s">
        <v>875</v>
      </c>
      <c r="D1740" t="s">
        <v>788</v>
      </c>
      <c r="E1740" t="s">
        <v>496</v>
      </c>
      <c r="F1740" t="s">
        <v>495</v>
      </c>
      <c r="G1740" t="s">
        <v>789</v>
      </c>
      <c r="H1740" t="s">
        <v>496</v>
      </c>
      <c r="I1740">
        <v>2158492</v>
      </c>
      <c r="J1740" t="s">
        <v>793</v>
      </c>
      <c r="K1740" t="s">
        <v>496</v>
      </c>
      <c r="L1740" t="s">
        <v>791</v>
      </c>
      <c r="M1740" t="s">
        <v>723</v>
      </c>
      <c r="N1740" t="s">
        <v>724</v>
      </c>
      <c r="O1740" t="s">
        <v>56</v>
      </c>
      <c r="P1740" t="s">
        <v>725</v>
      </c>
      <c r="Q1740">
        <v>1699.83</v>
      </c>
      <c r="R1740">
        <v>1428.23</v>
      </c>
      <c r="S1740" t="str">
        <f t="shared" si="27"/>
        <v>成都哈拜网络科技有限公司-数字媒体事业部上海哈啰普惠科技有限公司CPC</v>
      </c>
      <c r="T1740" t="e">
        <f>VLOOKUP(S:S,[1]Sheet1!N:N,1,0)</f>
        <v>#N/A</v>
      </c>
    </row>
    <row r="1741" spans="1:20" x14ac:dyDescent="0.15">
      <c r="A1741">
        <v>20230401</v>
      </c>
      <c r="B1741">
        <v>40182525</v>
      </c>
      <c r="C1741" t="s">
        <v>876</v>
      </c>
      <c r="D1741" t="s">
        <v>727</v>
      </c>
      <c r="E1741" t="s">
        <v>525</v>
      </c>
      <c r="F1741" t="s">
        <v>525</v>
      </c>
      <c r="G1741" t="s">
        <v>728</v>
      </c>
      <c r="H1741" t="s">
        <v>525</v>
      </c>
      <c r="I1741">
        <v>2130054</v>
      </c>
      <c r="J1741" t="s">
        <v>729</v>
      </c>
      <c r="K1741" t="s">
        <v>525</v>
      </c>
      <c r="L1741" t="s">
        <v>730</v>
      </c>
      <c r="M1741" t="s">
        <v>723</v>
      </c>
      <c r="N1741" t="s">
        <v>724</v>
      </c>
      <c r="O1741" t="s">
        <v>56</v>
      </c>
      <c r="P1741" t="s">
        <v>725</v>
      </c>
      <c r="Q1741">
        <v>5501.47</v>
      </c>
      <c r="R1741">
        <v>4454.54</v>
      </c>
      <c r="S1741" t="str">
        <f t="shared" si="27"/>
        <v>深圳尚米网络技术有限公司深圳尚米网络技术有限公司CPC</v>
      </c>
      <c r="T1741" t="e">
        <f>VLOOKUP(S:S,[1]Sheet1!N:N,1,0)</f>
        <v>#N/A</v>
      </c>
    </row>
    <row r="1742" spans="1:20" x14ac:dyDescent="0.15">
      <c r="A1742">
        <v>20230402</v>
      </c>
      <c r="B1742">
        <v>40182525</v>
      </c>
      <c r="C1742" t="s">
        <v>876</v>
      </c>
      <c r="D1742" t="s">
        <v>727</v>
      </c>
      <c r="E1742" t="s">
        <v>525</v>
      </c>
      <c r="F1742" t="s">
        <v>525</v>
      </c>
      <c r="G1742" t="s">
        <v>728</v>
      </c>
      <c r="H1742" t="s">
        <v>525</v>
      </c>
      <c r="I1742">
        <v>2130054</v>
      </c>
      <c r="J1742" t="s">
        <v>729</v>
      </c>
      <c r="K1742" t="s">
        <v>525</v>
      </c>
      <c r="L1742" t="s">
        <v>730</v>
      </c>
      <c r="M1742" t="s">
        <v>723</v>
      </c>
      <c r="N1742" t="s">
        <v>724</v>
      </c>
      <c r="O1742" t="s">
        <v>56</v>
      </c>
      <c r="P1742" t="s">
        <v>725</v>
      </c>
      <c r="Q1742">
        <v>5502.31</v>
      </c>
      <c r="R1742">
        <v>4455.1899999999996</v>
      </c>
      <c r="S1742" t="str">
        <f t="shared" si="27"/>
        <v>深圳尚米网络技术有限公司深圳尚米网络技术有限公司CPC</v>
      </c>
      <c r="T1742" t="e">
        <f>VLOOKUP(S:S,[1]Sheet1!N:N,1,0)</f>
        <v>#N/A</v>
      </c>
    </row>
    <row r="1743" spans="1:20" x14ac:dyDescent="0.15">
      <c r="A1743">
        <v>20230403</v>
      </c>
      <c r="B1743">
        <v>40182525</v>
      </c>
      <c r="C1743" t="s">
        <v>876</v>
      </c>
      <c r="D1743" t="s">
        <v>727</v>
      </c>
      <c r="E1743" t="s">
        <v>525</v>
      </c>
      <c r="F1743" t="s">
        <v>525</v>
      </c>
      <c r="G1743" t="s">
        <v>728</v>
      </c>
      <c r="H1743" t="s">
        <v>525</v>
      </c>
      <c r="I1743">
        <v>2130054</v>
      </c>
      <c r="J1743" t="s">
        <v>729</v>
      </c>
      <c r="K1743" t="s">
        <v>525</v>
      </c>
      <c r="L1743" t="s">
        <v>730</v>
      </c>
      <c r="M1743" t="s">
        <v>723</v>
      </c>
      <c r="N1743" t="s">
        <v>724</v>
      </c>
      <c r="O1743" t="s">
        <v>56</v>
      </c>
      <c r="P1743" t="s">
        <v>725</v>
      </c>
      <c r="Q1743">
        <v>5551.78</v>
      </c>
      <c r="R1743">
        <v>4495.2700000000004</v>
      </c>
      <c r="S1743" t="str">
        <f t="shared" si="27"/>
        <v>深圳尚米网络技术有限公司深圳尚米网络技术有限公司CPC</v>
      </c>
      <c r="T1743" t="e">
        <f>VLOOKUP(S:S,[1]Sheet1!N:N,1,0)</f>
        <v>#N/A</v>
      </c>
    </row>
    <row r="1744" spans="1:20" x14ac:dyDescent="0.15">
      <c r="A1744">
        <v>20230404</v>
      </c>
      <c r="B1744">
        <v>40182525</v>
      </c>
      <c r="C1744" t="s">
        <v>876</v>
      </c>
      <c r="D1744" t="s">
        <v>727</v>
      </c>
      <c r="E1744" t="s">
        <v>525</v>
      </c>
      <c r="F1744" t="s">
        <v>525</v>
      </c>
      <c r="G1744" t="s">
        <v>728</v>
      </c>
      <c r="H1744" t="s">
        <v>525</v>
      </c>
      <c r="I1744">
        <v>2130054</v>
      </c>
      <c r="J1744" t="s">
        <v>729</v>
      </c>
      <c r="K1744" t="s">
        <v>525</v>
      </c>
      <c r="L1744" t="s">
        <v>730</v>
      </c>
      <c r="M1744" t="s">
        <v>723</v>
      </c>
      <c r="N1744" t="s">
        <v>724</v>
      </c>
      <c r="O1744" t="s">
        <v>56</v>
      </c>
      <c r="P1744" t="s">
        <v>725</v>
      </c>
      <c r="Q1744">
        <v>5506.64</v>
      </c>
      <c r="R1744">
        <v>4458.71</v>
      </c>
      <c r="S1744" t="str">
        <f t="shared" si="27"/>
        <v>深圳尚米网络技术有限公司深圳尚米网络技术有限公司CPC</v>
      </c>
      <c r="T1744" t="e">
        <f>VLOOKUP(S:S,[1]Sheet1!N:N,1,0)</f>
        <v>#N/A</v>
      </c>
    </row>
    <row r="1745" spans="1:20" x14ac:dyDescent="0.15">
      <c r="A1745">
        <v>20230405</v>
      </c>
      <c r="B1745">
        <v>40182525</v>
      </c>
      <c r="C1745" t="s">
        <v>876</v>
      </c>
      <c r="D1745" t="s">
        <v>727</v>
      </c>
      <c r="E1745" t="s">
        <v>525</v>
      </c>
      <c r="F1745" t="s">
        <v>525</v>
      </c>
      <c r="G1745" t="s">
        <v>728</v>
      </c>
      <c r="H1745" t="s">
        <v>525</v>
      </c>
      <c r="I1745">
        <v>2130054</v>
      </c>
      <c r="J1745" t="s">
        <v>729</v>
      </c>
      <c r="K1745" t="s">
        <v>525</v>
      </c>
      <c r="L1745" t="s">
        <v>730</v>
      </c>
      <c r="M1745" t="s">
        <v>723</v>
      </c>
      <c r="N1745" t="s">
        <v>724</v>
      </c>
      <c r="O1745" t="s">
        <v>56</v>
      </c>
      <c r="P1745" t="s">
        <v>725</v>
      </c>
      <c r="Q1745">
        <v>5506.14</v>
      </c>
      <c r="R1745">
        <v>4458.28</v>
      </c>
      <c r="S1745" t="str">
        <f t="shared" si="27"/>
        <v>深圳尚米网络技术有限公司深圳尚米网络技术有限公司CPC</v>
      </c>
      <c r="T1745" t="e">
        <f>VLOOKUP(S:S,[1]Sheet1!N:N,1,0)</f>
        <v>#N/A</v>
      </c>
    </row>
    <row r="1746" spans="1:20" x14ac:dyDescent="0.15">
      <c r="A1746">
        <v>20230406</v>
      </c>
      <c r="B1746">
        <v>40182525</v>
      </c>
      <c r="C1746" t="s">
        <v>876</v>
      </c>
      <c r="D1746" t="s">
        <v>727</v>
      </c>
      <c r="E1746" t="s">
        <v>525</v>
      </c>
      <c r="F1746" t="s">
        <v>525</v>
      </c>
      <c r="G1746" t="s">
        <v>728</v>
      </c>
      <c r="H1746" t="s">
        <v>525</v>
      </c>
      <c r="I1746">
        <v>2130054</v>
      </c>
      <c r="J1746" t="s">
        <v>729</v>
      </c>
      <c r="K1746" t="s">
        <v>525</v>
      </c>
      <c r="L1746" t="s">
        <v>730</v>
      </c>
      <c r="M1746" t="s">
        <v>723</v>
      </c>
      <c r="N1746" t="s">
        <v>724</v>
      </c>
      <c r="O1746" t="s">
        <v>56</v>
      </c>
      <c r="P1746" t="s">
        <v>725</v>
      </c>
      <c r="Q1746">
        <v>5519.5</v>
      </c>
      <c r="R1746">
        <v>4469.1400000000003</v>
      </c>
      <c r="S1746" t="str">
        <f t="shared" si="27"/>
        <v>深圳尚米网络技术有限公司深圳尚米网络技术有限公司CPC</v>
      </c>
      <c r="T1746" t="e">
        <f>VLOOKUP(S:S,[1]Sheet1!N:N,1,0)</f>
        <v>#N/A</v>
      </c>
    </row>
    <row r="1747" spans="1:20" x14ac:dyDescent="0.15">
      <c r="A1747">
        <v>20230407</v>
      </c>
      <c r="B1747">
        <v>40182525</v>
      </c>
      <c r="C1747" t="s">
        <v>876</v>
      </c>
      <c r="D1747" t="s">
        <v>727</v>
      </c>
      <c r="E1747" t="s">
        <v>525</v>
      </c>
      <c r="F1747" t="s">
        <v>525</v>
      </c>
      <c r="G1747" t="s">
        <v>728</v>
      </c>
      <c r="H1747" t="s">
        <v>525</v>
      </c>
      <c r="I1747">
        <v>2130054</v>
      </c>
      <c r="J1747" t="s">
        <v>729</v>
      </c>
      <c r="K1747" t="s">
        <v>525</v>
      </c>
      <c r="L1747" t="s">
        <v>730</v>
      </c>
      <c r="M1747" t="s">
        <v>723</v>
      </c>
      <c r="N1747" t="s">
        <v>724</v>
      </c>
      <c r="O1747" t="s">
        <v>56</v>
      </c>
      <c r="P1747" t="s">
        <v>725</v>
      </c>
      <c r="Q1747">
        <v>5535.96</v>
      </c>
      <c r="R1747">
        <v>4482.46</v>
      </c>
      <c r="S1747" t="str">
        <f t="shared" si="27"/>
        <v>深圳尚米网络技术有限公司深圳尚米网络技术有限公司CPC</v>
      </c>
      <c r="T1747" t="e">
        <f>VLOOKUP(S:S,[1]Sheet1!N:N,1,0)</f>
        <v>#N/A</v>
      </c>
    </row>
    <row r="1748" spans="1:20" x14ac:dyDescent="0.15">
      <c r="A1748">
        <v>20230408</v>
      </c>
      <c r="B1748">
        <v>40182525</v>
      </c>
      <c r="C1748" t="s">
        <v>876</v>
      </c>
      <c r="D1748" t="s">
        <v>727</v>
      </c>
      <c r="E1748" t="s">
        <v>525</v>
      </c>
      <c r="F1748" t="s">
        <v>525</v>
      </c>
      <c r="G1748" t="s">
        <v>728</v>
      </c>
      <c r="H1748" t="s">
        <v>525</v>
      </c>
      <c r="I1748">
        <v>2130054</v>
      </c>
      <c r="J1748" t="s">
        <v>729</v>
      </c>
      <c r="K1748" t="s">
        <v>525</v>
      </c>
      <c r="L1748" t="s">
        <v>730</v>
      </c>
      <c r="M1748" t="s">
        <v>723</v>
      </c>
      <c r="N1748" t="s">
        <v>724</v>
      </c>
      <c r="O1748" t="s">
        <v>56</v>
      </c>
      <c r="P1748" t="s">
        <v>725</v>
      </c>
      <c r="Q1748">
        <v>5565.4</v>
      </c>
      <c r="R1748">
        <v>4506.32</v>
      </c>
      <c r="S1748" t="str">
        <f t="shared" si="27"/>
        <v>深圳尚米网络技术有限公司深圳尚米网络技术有限公司CPC</v>
      </c>
      <c r="T1748" t="e">
        <f>VLOOKUP(S:S,[1]Sheet1!N:N,1,0)</f>
        <v>#N/A</v>
      </c>
    </row>
    <row r="1749" spans="1:20" x14ac:dyDescent="0.15">
      <c r="A1749">
        <v>20230409</v>
      </c>
      <c r="B1749">
        <v>40182525</v>
      </c>
      <c r="C1749" t="s">
        <v>876</v>
      </c>
      <c r="D1749" t="s">
        <v>727</v>
      </c>
      <c r="E1749" t="s">
        <v>525</v>
      </c>
      <c r="F1749" t="s">
        <v>525</v>
      </c>
      <c r="G1749" t="s">
        <v>728</v>
      </c>
      <c r="H1749" t="s">
        <v>525</v>
      </c>
      <c r="I1749">
        <v>2130054</v>
      </c>
      <c r="J1749" t="s">
        <v>729</v>
      </c>
      <c r="K1749" t="s">
        <v>525</v>
      </c>
      <c r="L1749" t="s">
        <v>730</v>
      </c>
      <c r="M1749" t="s">
        <v>723</v>
      </c>
      <c r="N1749" t="s">
        <v>724</v>
      </c>
      <c r="O1749" t="s">
        <v>56</v>
      </c>
      <c r="P1749" t="s">
        <v>725</v>
      </c>
      <c r="Q1749">
        <v>5550.08</v>
      </c>
      <c r="R1749">
        <v>4493.88</v>
      </c>
      <c r="S1749" t="str">
        <f t="shared" si="27"/>
        <v>深圳尚米网络技术有限公司深圳尚米网络技术有限公司CPC</v>
      </c>
      <c r="T1749" t="e">
        <f>VLOOKUP(S:S,[1]Sheet1!N:N,1,0)</f>
        <v>#N/A</v>
      </c>
    </row>
    <row r="1750" spans="1:20" x14ac:dyDescent="0.15">
      <c r="A1750">
        <v>20230410</v>
      </c>
      <c r="B1750">
        <v>40182525</v>
      </c>
      <c r="C1750" t="s">
        <v>876</v>
      </c>
      <c r="D1750" t="s">
        <v>727</v>
      </c>
      <c r="E1750" t="s">
        <v>525</v>
      </c>
      <c r="F1750" t="s">
        <v>525</v>
      </c>
      <c r="G1750" t="s">
        <v>728</v>
      </c>
      <c r="H1750" t="s">
        <v>525</v>
      </c>
      <c r="I1750">
        <v>2130054</v>
      </c>
      <c r="J1750" t="s">
        <v>729</v>
      </c>
      <c r="K1750" t="s">
        <v>525</v>
      </c>
      <c r="L1750" t="s">
        <v>730</v>
      </c>
      <c r="M1750" t="s">
        <v>723</v>
      </c>
      <c r="N1750" t="s">
        <v>724</v>
      </c>
      <c r="O1750" t="s">
        <v>56</v>
      </c>
      <c r="P1750" t="s">
        <v>725</v>
      </c>
      <c r="Q1750">
        <v>5639.77</v>
      </c>
      <c r="R1750">
        <v>4566.49</v>
      </c>
      <c r="S1750" t="str">
        <f t="shared" si="27"/>
        <v>深圳尚米网络技术有限公司深圳尚米网络技术有限公司CPC</v>
      </c>
      <c r="T1750" t="e">
        <f>VLOOKUP(S:S,[1]Sheet1!N:N,1,0)</f>
        <v>#N/A</v>
      </c>
    </row>
    <row r="1751" spans="1:20" x14ac:dyDescent="0.15">
      <c r="A1751">
        <v>20230411</v>
      </c>
      <c r="B1751">
        <v>40182525</v>
      </c>
      <c r="C1751" t="s">
        <v>876</v>
      </c>
      <c r="D1751" t="s">
        <v>727</v>
      </c>
      <c r="E1751" t="s">
        <v>525</v>
      </c>
      <c r="F1751" t="s">
        <v>525</v>
      </c>
      <c r="G1751" t="s">
        <v>728</v>
      </c>
      <c r="H1751" t="s">
        <v>525</v>
      </c>
      <c r="I1751">
        <v>2130054</v>
      </c>
      <c r="J1751" t="s">
        <v>729</v>
      </c>
      <c r="K1751" t="s">
        <v>525</v>
      </c>
      <c r="L1751" t="s">
        <v>730</v>
      </c>
      <c r="M1751" t="s">
        <v>723</v>
      </c>
      <c r="N1751" t="s">
        <v>724</v>
      </c>
      <c r="O1751" t="s">
        <v>56</v>
      </c>
      <c r="P1751" t="s">
        <v>725</v>
      </c>
      <c r="Q1751">
        <v>5513.09</v>
      </c>
      <c r="R1751">
        <v>4463.9399999999996</v>
      </c>
      <c r="S1751" t="str">
        <f t="shared" si="27"/>
        <v>深圳尚米网络技术有限公司深圳尚米网络技术有限公司CPC</v>
      </c>
      <c r="T1751" t="e">
        <f>VLOOKUP(S:S,[1]Sheet1!N:N,1,0)</f>
        <v>#N/A</v>
      </c>
    </row>
    <row r="1752" spans="1:20" x14ac:dyDescent="0.15">
      <c r="A1752">
        <v>20230412</v>
      </c>
      <c r="B1752">
        <v>40182525</v>
      </c>
      <c r="C1752" t="s">
        <v>876</v>
      </c>
      <c r="D1752" t="s">
        <v>727</v>
      </c>
      <c r="E1752" t="s">
        <v>525</v>
      </c>
      <c r="F1752" t="s">
        <v>525</v>
      </c>
      <c r="G1752" t="s">
        <v>728</v>
      </c>
      <c r="H1752" t="s">
        <v>525</v>
      </c>
      <c r="I1752">
        <v>2130054</v>
      </c>
      <c r="J1752" t="s">
        <v>729</v>
      </c>
      <c r="K1752" t="s">
        <v>525</v>
      </c>
      <c r="L1752" t="s">
        <v>730</v>
      </c>
      <c r="M1752" t="s">
        <v>723</v>
      </c>
      <c r="N1752" t="s">
        <v>724</v>
      </c>
      <c r="O1752" t="s">
        <v>56</v>
      </c>
      <c r="P1752" t="s">
        <v>725</v>
      </c>
      <c r="Q1752">
        <v>5514.34</v>
      </c>
      <c r="R1752">
        <v>4464.91</v>
      </c>
      <c r="S1752" t="str">
        <f t="shared" si="27"/>
        <v>深圳尚米网络技术有限公司深圳尚米网络技术有限公司CPC</v>
      </c>
      <c r="T1752" t="e">
        <f>VLOOKUP(S:S,[1]Sheet1!N:N,1,0)</f>
        <v>#N/A</v>
      </c>
    </row>
    <row r="1753" spans="1:20" x14ac:dyDescent="0.15">
      <c r="A1753">
        <v>20230413</v>
      </c>
      <c r="B1753">
        <v>40182525</v>
      </c>
      <c r="C1753" t="s">
        <v>876</v>
      </c>
      <c r="D1753" t="s">
        <v>727</v>
      </c>
      <c r="E1753" t="s">
        <v>525</v>
      </c>
      <c r="F1753" t="s">
        <v>525</v>
      </c>
      <c r="G1753" t="s">
        <v>728</v>
      </c>
      <c r="H1753" t="s">
        <v>525</v>
      </c>
      <c r="I1753">
        <v>2130054</v>
      </c>
      <c r="J1753" t="s">
        <v>729</v>
      </c>
      <c r="K1753" t="s">
        <v>525</v>
      </c>
      <c r="L1753" t="s">
        <v>730</v>
      </c>
      <c r="M1753" t="s">
        <v>723</v>
      </c>
      <c r="N1753" t="s">
        <v>724</v>
      </c>
      <c r="O1753" t="s">
        <v>56</v>
      </c>
      <c r="P1753" t="s">
        <v>725</v>
      </c>
      <c r="Q1753">
        <v>6027.25</v>
      </c>
      <c r="R1753">
        <v>4880.24</v>
      </c>
      <c r="S1753" t="str">
        <f t="shared" si="27"/>
        <v>深圳尚米网络技术有限公司深圳尚米网络技术有限公司CPC</v>
      </c>
      <c r="T1753" t="e">
        <f>VLOOKUP(S:S,[1]Sheet1!N:N,1,0)</f>
        <v>#N/A</v>
      </c>
    </row>
    <row r="1754" spans="1:20" x14ac:dyDescent="0.15">
      <c r="A1754">
        <v>20230414</v>
      </c>
      <c r="B1754">
        <v>40182525</v>
      </c>
      <c r="C1754" t="s">
        <v>876</v>
      </c>
      <c r="D1754" t="s">
        <v>727</v>
      </c>
      <c r="E1754" t="s">
        <v>525</v>
      </c>
      <c r="F1754" t="s">
        <v>525</v>
      </c>
      <c r="G1754" t="s">
        <v>728</v>
      </c>
      <c r="H1754" t="s">
        <v>525</v>
      </c>
      <c r="I1754">
        <v>2130054</v>
      </c>
      <c r="J1754" t="s">
        <v>729</v>
      </c>
      <c r="K1754" t="s">
        <v>525</v>
      </c>
      <c r="L1754" t="s">
        <v>730</v>
      </c>
      <c r="M1754" t="s">
        <v>723</v>
      </c>
      <c r="N1754" t="s">
        <v>724</v>
      </c>
      <c r="O1754" t="s">
        <v>56</v>
      </c>
      <c r="P1754" t="s">
        <v>725</v>
      </c>
      <c r="Q1754">
        <v>5669.57</v>
      </c>
      <c r="R1754">
        <v>4590.63</v>
      </c>
      <c r="S1754" t="str">
        <f t="shared" si="27"/>
        <v>深圳尚米网络技术有限公司深圳尚米网络技术有限公司CPC</v>
      </c>
      <c r="T1754" t="e">
        <f>VLOOKUP(S:S,[1]Sheet1!N:N,1,0)</f>
        <v>#N/A</v>
      </c>
    </row>
    <row r="1755" spans="1:20" x14ac:dyDescent="0.15">
      <c r="A1755">
        <v>20230415</v>
      </c>
      <c r="B1755">
        <v>40182525</v>
      </c>
      <c r="C1755" t="s">
        <v>876</v>
      </c>
      <c r="D1755" t="s">
        <v>727</v>
      </c>
      <c r="E1755" t="s">
        <v>525</v>
      </c>
      <c r="F1755" t="s">
        <v>525</v>
      </c>
      <c r="G1755" t="s">
        <v>728</v>
      </c>
      <c r="H1755" t="s">
        <v>525</v>
      </c>
      <c r="I1755">
        <v>2130054</v>
      </c>
      <c r="J1755" t="s">
        <v>729</v>
      </c>
      <c r="K1755" t="s">
        <v>525</v>
      </c>
      <c r="L1755" t="s">
        <v>730</v>
      </c>
      <c r="M1755" t="s">
        <v>723</v>
      </c>
      <c r="N1755" t="s">
        <v>724</v>
      </c>
      <c r="O1755" t="s">
        <v>56</v>
      </c>
      <c r="P1755" t="s">
        <v>725</v>
      </c>
      <c r="Q1755">
        <v>5004.2299999999996</v>
      </c>
      <c r="R1755">
        <v>4051.88</v>
      </c>
      <c r="S1755" t="str">
        <f t="shared" si="27"/>
        <v>深圳尚米网络技术有限公司深圳尚米网络技术有限公司CPC</v>
      </c>
      <c r="T1755" t="e">
        <f>VLOOKUP(S:S,[1]Sheet1!N:N,1,0)</f>
        <v>#N/A</v>
      </c>
    </row>
    <row r="1756" spans="1:20" x14ac:dyDescent="0.15">
      <c r="A1756">
        <v>20230416</v>
      </c>
      <c r="B1756">
        <v>40182525</v>
      </c>
      <c r="C1756" t="s">
        <v>876</v>
      </c>
      <c r="D1756" t="s">
        <v>727</v>
      </c>
      <c r="E1756" t="s">
        <v>525</v>
      </c>
      <c r="F1756" t="s">
        <v>525</v>
      </c>
      <c r="G1756" t="s">
        <v>728</v>
      </c>
      <c r="H1756" t="s">
        <v>525</v>
      </c>
      <c r="I1756">
        <v>2130054</v>
      </c>
      <c r="J1756" t="s">
        <v>729</v>
      </c>
      <c r="K1756" t="s">
        <v>525</v>
      </c>
      <c r="L1756" t="s">
        <v>730</v>
      </c>
      <c r="M1756" t="s">
        <v>723</v>
      </c>
      <c r="N1756" t="s">
        <v>724</v>
      </c>
      <c r="O1756" t="s">
        <v>56</v>
      </c>
      <c r="P1756" t="s">
        <v>725</v>
      </c>
      <c r="Q1756">
        <v>5001.03</v>
      </c>
      <c r="R1756">
        <v>4049.32</v>
      </c>
      <c r="S1756" t="str">
        <f t="shared" si="27"/>
        <v>深圳尚米网络技术有限公司深圳尚米网络技术有限公司CPC</v>
      </c>
      <c r="T1756" t="e">
        <f>VLOOKUP(S:S,[1]Sheet1!N:N,1,0)</f>
        <v>#N/A</v>
      </c>
    </row>
    <row r="1757" spans="1:20" x14ac:dyDescent="0.15">
      <c r="A1757">
        <v>20230417</v>
      </c>
      <c r="B1757">
        <v>40182525</v>
      </c>
      <c r="C1757" t="s">
        <v>876</v>
      </c>
      <c r="D1757" t="s">
        <v>727</v>
      </c>
      <c r="E1757" t="s">
        <v>525</v>
      </c>
      <c r="F1757" t="s">
        <v>525</v>
      </c>
      <c r="G1757" t="s">
        <v>728</v>
      </c>
      <c r="H1757" t="s">
        <v>525</v>
      </c>
      <c r="I1757">
        <v>2130054</v>
      </c>
      <c r="J1757" t="s">
        <v>729</v>
      </c>
      <c r="K1757" t="s">
        <v>525</v>
      </c>
      <c r="L1757" t="s">
        <v>730</v>
      </c>
      <c r="M1757" t="s">
        <v>723</v>
      </c>
      <c r="N1757" t="s">
        <v>724</v>
      </c>
      <c r="O1757" t="s">
        <v>56</v>
      </c>
      <c r="P1757" t="s">
        <v>725</v>
      </c>
      <c r="Q1757">
        <v>4020.88</v>
      </c>
      <c r="R1757">
        <v>3255.7</v>
      </c>
      <c r="S1757" t="str">
        <f t="shared" si="27"/>
        <v>深圳尚米网络技术有限公司深圳尚米网络技术有限公司CPC</v>
      </c>
      <c r="T1757" t="e">
        <f>VLOOKUP(S:S,[1]Sheet1!N:N,1,0)</f>
        <v>#N/A</v>
      </c>
    </row>
    <row r="1758" spans="1:20" x14ac:dyDescent="0.15">
      <c r="A1758">
        <v>20230418</v>
      </c>
      <c r="B1758">
        <v>40182525</v>
      </c>
      <c r="C1758" t="s">
        <v>876</v>
      </c>
      <c r="D1758" t="s">
        <v>727</v>
      </c>
      <c r="E1758" t="s">
        <v>525</v>
      </c>
      <c r="F1758" t="s">
        <v>525</v>
      </c>
      <c r="G1758" t="s">
        <v>728</v>
      </c>
      <c r="H1758" t="s">
        <v>525</v>
      </c>
      <c r="I1758">
        <v>2130054</v>
      </c>
      <c r="J1758" t="s">
        <v>729</v>
      </c>
      <c r="K1758" t="s">
        <v>525</v>
      </c>
      <c r="L1758" t="s">
        <v>730</v>
      </c>
      <c r="M1758" t="s">
        <v>723</v>
      </c>
      <c r="N1758" t="s">
        <v>724</v>
      </c>
      <c r="O1758" t="s">
        <v>56</v>
      </c>
      <c r="P1758" t="s">
        <v>725</v>
      </c>
      <c r="Q1758">
        <v>3547.67</v>
      </c>
      <c r="R1758">
        <v>2872.53</v>
      </c>
      <c r="S1758" t="str">
        <f t="shared" si="27"/>
        <v>深圳尚米网络技术有限公司深圳尚米网络技术有限公司CPC</v>
      </c>
      <c r="T1758" t="e">
        <f>VLOOKUP(S:S,[1]Sheet1!N:N,1,0)</f>
        <v>#N/A</v>
      </c>
    </row>
    <row r="1759" spans="1:20" x14ac:dyDescent="0.15">
      <c r="A1759">
        <v>20230419</v>
      </c>
      <c r="B1759">
        <v>40182525</v>
      </c>
      <c r="C1759" t="s">
        <v>876</v>
      </c>
      <c r="D1759" t="s">
        <v>727</v>
      </c>
      <c r="E1759" t="s">
        <v>525</v>
      </c>
      <c r="F1759" t="s">
        <v>525</v>
      </c>
      <c r="G1759" t="s">
        <v>728</v>
      </c>
      <c r="H1759" t="s">
        <v>525</v>
      </c>
      <c r="I1759">
        <v>2130054</v>
      </c>
      <c r="J1759" t="s">
        <v>729</v>
      </c>
      <c r="K1759" t="s">
        <v>525</v>
      </c>
      <c r="L1759" t="s">
        <v>730</v>
      </c>
      <c r="M1759" t="s">
        <v>723</v>
      </c>
      <c r="N1759" t="s">
        <v>724</v>
      </c>
      <c r="O1759" t="s">
        <v>56</v>
      </c>
      <c r="P1759" t="s">
        <v>725</v>
      </c>
      <c r="Q1759">
        <v>3013.14</v>
      </c>
      <c r="R1759">
        <v>2439.71</v>
      </c>
      <c r="S1759" t="str">
        <f t="shared" si="27"/>
        <v>深圳尚米网络技术有限公司深圳尚米网络技术有限公司CPC</v>
      </c>
      <c r="T1759" t="e">
        <f>VLOOKUP(S:S,[1]Sheet1!N:N,1,0)</f>
        <v>#N/A</v>
      </c>
    </row>
    <row r="1760" spans="1:20" x14ac:dyDescent="0.15">
      <c r="A1760">
        <v>20230420</v>
      </c>
      <c r="B1760">
        <v>40182525</v>
      </c>
      <c r="C1760" t="s">
        <v>876</v>
      </c>
      <c r="D1760" t="s">
        <v>727</v>
      </c>
      <c r="E1760" t="s">
        <v>525</v>
      </c>
      <c r="F1760" t="s">
        <v>525</v>
      </c>
      <c r="G1760" t="s">
        <v>728</v>
      </c>
      <c r="H1760" t="s">
        <v>525</v>
      </c>
      <c r="I1760">
        <v>2130054</v>
      </c>
      <c r="J1760" t="s">
        <v>729</v>
      </c>
      <c r="K1760" t="s">
        <v>525</v>
      </c>
      <c r="L1760" t="s">
        <v>730</v>
      </c>
      <c r="M1760" t="s">
        <v>723</v>
      </c>
      <c r="N1760" t="s">
        <v>724</v>
      </c>
      <c r="O1760" t="s">
        <v>56</v>
      </c>
      <c r="P1760" t="s">
        <v>725</v>
      </c>
      <c r="Q1760">
        <v>3001.45</v>
      </c>
      <c r="R1760">
        <v>2430.25</v>
      </c>
      <c r="S1760" t="str">
        <f t="shared" si="27"/>
        <v>深圳尚米网络技术有限公司深圳尚米网络技术有限公司CPC</v>
      </c>
      <c r="T1760" t="e">
        <f>VLOOKUP(S:S,[1]Sheet1!N:N,1,0)</f>
        <v>#N/A</v>
      </c>
    </row>
    <row r="1761" spans="1:20" x14ac:dyDescent="0.15">
      <c r="A1761">
        <v>20230421</v>
      </c>
      <c r="B1761">
        <v>40182525</v>
      </c>
      <c r="C1761" t="s">
        <v>876</v>
      </c>
      <c r="D1761" t="s">
        <v>727</v>
      </c>
      <c r="E1761" t="s">
        <v>525</v>
      </c>
      <c r="F1761" t="s">
        <v>525</v>
      </c>
      <c r="G1761" t="s">
        <v>728</v>
      </c>
      <c r="H1761" t="s">
        <v>525</v>
      </c>
      <c r="I1761">
        <v>2130054</v>
      </c>
      <c r="J1761" t="s">
        <v>729</v>
      </c>
      <c r="K1761" t="s">
        <v>525</v>
      </c>
      <c r="L1761" t="s">
        <v>730</v>
      </c>
      <c r="M1761" t="s">
        <v>723</v>
      </c>
      <c r="N1761" t="s">
        <v>724</v>
      </c>
      <c r="O1761" t="s">
        <v>56</v>
      </c>
      <c r="P1761" t="s">
        <v>725</v>
      </c>
      <c r="Q1761">
        <v>3234.36</v>
      </c>
      <c r="R1761">
        <v>2618.85</v>
      </c>
      <c r="S1761" t="str">
        <f t="shared" si="27"/>
        <v>深圳尚米网络技术有限公司深圳尚米网络技术有限公司CPC</v>
      </c>
      <c r="T1761" t="e">
        <f>VLOOKUP(S:S,[1]Sheet1!N:N,1,0)</f>
        <v>#N/A</v>
      </c>
    </row>
    <row r="1762" spans="1:20" x14ac:dyDescent="0.15">
      <c r="A1762">
        <v>20230422</v>
      </c>
      <c r="B1762">
        <v>40182525</v>
      </c>
      <c r="C1762" t="s">
        <v>876</v>
      </c>
      <c r="D1762" t="s">
        <v>727</v>
      </c>
      <c r="E1762" t="s">
        <v>525</v>
      </c>
      <c r="F1762" t="s">
        <v>525</v>
      </c>
      <c r="G1762" t="s">
        <v>728</v>
      </c>
      <c r="H1762" t="s">
        <v>525</v>
      </c>
      <c r="I1762">
        <v>2130054</v>
      </c>
      <c r="J1762" t="s">
        <v>729</v>
      </c>
      <c r="K1762" t="s">
        <v>525</v>
      </c>
      <c r="L1762" t="s">
        <v>730</v>
      </c>
      <c r="M1762" t="s">
        <v>723</v>
      </c>
      <c r="N1762" t="s">
        <v>724</v>
      </c>
      <c r="O1762" t="s">
        <v>56</v>
      </c>
      <c r="P1762" t="s">
        <v>725</v>
      </c>
      <c r="Q1762">
        <v>3033.93</v>
      </c>
      <c r="R1762">
        <v>2456.54</v>
      </c>
      <c r="S1762" t="str">
        <f t="shared" si="27"/>
        <v>深圳尚米网络技术有限公司深圳尚米网络技术有限公司CPC</v>
      </c>
      <c r="T1762" t="e">
        <f>VLOOKUP(S:S,[1]Sheet1!N:N,1,0)</f>
        <v>#N/A</v>
      </c>
    </row>
    <row r="1763" spans="1:20" x14ac:dyDescent="0.15">
      <c r="A1763">
        <v>20230423</v>
      </c>
      <c r="B1763">
        <v>40182525</v>
      </c>
      <c r="C1763" t="s">
        <v>876</v>
      </c>
      <c r="D1763" t="s">
        <v>727</v>
      </c>
      <c r="E1763" t="s">
        <v>525</v>
      </c>
      <c r="F1763" t="s">
        <v>525</v>
      </c>
      <c r="G1763" t="s">
        <v>728</v>
      </c>
      <c r="H1763" t="s">
        <v>525</v>
      </c>
      <c r="I1763">
        <v>2130054</v>
      </c>
      <c r="J1763" t="s">
        <v>729</v>
      </c>
      <c r="K1763" t="s">
        <v>525</v>
      </c>
      <c r="L1763" t="s">
        <v>730</v>
      </c>
      <c r="M1763" t="s">
        <v>723</v>
      </c>
      <c r="N1763" t="s">
        <v>724</v>
      </c>
      <c r="O1763" t="s">
        <v>56</v>
      </c>
      <c r="P1763" t="s">
        <v>725</v>
      </c>
      <c r="Q1763">
        <v>3000.54</v>
      </c>
      <c r="R1763">
        <v>2429.5100000000002</v>
      </c>
      <c r="S1763" t="str">
        <f t="shared" si="27"/>
        <v>深圳尚米网络技术有限公司深圳尚米网络技术有限公司CPC</v>
      </c>
      <c r="T1763" t="e">
        <f>VLOOKUP(S:S,[1]Sheet1!N:N,1,0)</f>
        <v>#N/A</v>
      </c>
    </row>
    <row r="1764" spans="1:20" x14ac:dyDescent="0.15">
      <c r="A1764">
        <v>20230424</v>
      </c>
      <c r="B1764">
        <v>40182525</v>
      </c>
      <c r="C1764" t="s">
        <v>876</v>
      </c>
      <c r="D1764" t="s">
        <v>727</v>
      </c>
      <c r="E1764" t="s">
        <v>525</v>
      </c>
      <c r="F1764" t="s">
        <v>525</v>
      </c>
      <c r="G1764" t="s">
        <v>728</v>
      </c>
      <c r="H1764" t="s">
        <v>525</v>
      </c>
      <c r="I1764">
        <v>2130054</v>
      </c>
      <c r="J1764" t="s">
        <v>729</v>
      </c>
      <c r="K1764" t="s">
        <v>525</v>
      </c>
      <c r="L1764" t="s">
        <v>730</v>
      </c>
      <c r="M1764" t="s">
        <v>723</v>
      </c>
      <c r="N1764" t="s">
        <v>724</v>
      </c>
      <c r="O1764" t="s">
        <v>56</v>
      </c>
      <c r="P1764" t="s">
        <v>725</v>
      </c>
      <c r="Q1764">
        <v>2964.69</v>
      </c>
      <c r="R1764">
        <v>2400.4899999999998</v>
      </c>
      <c r="S1764" t="str">
        <f t="shared" si="27"/>
        <v>深圳尚米网络技术有限公司深圳尚米网络技术有限公司CPC</v>
      </c>
      <c r="T1764" t="e">
        <f>VLOOKUP(S:S,[1]Sheet1!N:N,1,0)</f>
        <v>#N/A</v>
      </c>
    </row>
    <row r="1765" spans="1:20" x14ac:dyDescent="0.15">
      <c r="A1765">
        <v>20230425</v>
      </c>
      <c r="B1765">
        <v>40182525</v>
      </c>
      <c r="C1765" t="s">
        <v>876</v>
      </c>
      <c r="D1765" t="s">
        <v>727</v>
      </c>
      <c r="E1765" t="s">
        <v>525</v>
      </c>
      <c r="F1765" t="s">
        <v>525</v>
      </c>
      <c r="G1765" t="s">
        <v>728</v>
      </c>
      <c r="H1765" t="s">
        <v>525</v>
      </c>
      <c r="I1765">
        <v>2130054</v>
      </c>
      <c r="J1765" t="s">
        <v>729</v>
      </c>
      <c r="K1765" t="s">
        <v>525</v>
      </c>
      <c r="L1765" t="s">
        <v>730</v>
      </c>
      <c r="M1765" t="s">
        <v>723</v>
      </c>
      <c r="N1765" t="s">
        <v>724</v>
      </c>
      <c r="O1765" t="s">
        <v>56</v>
      </c>
      <c r="P1765" t="s">
        <v>725</v>
      </c>
      <c r="Q1765">
        <v>2701.65</v>
      </c>
      <c r="R1765">
        <v>2187.4899999999998</v>
      </c>
      <c r="S1765" t="str">
        <f t="shared" si="27"/>
        <v>深圳尚米网络技术有限公司深圳尚米网络技术有限公司CPC</v>
      </c>
      <c r="T1765" t="e">
        <f>VLOOKUP(S:S,[1]Sheet1!N:N,1,0)</f>
        <v>#N/A</v>
      </c>
    </row>
    <row r="1766" spans="1:20" x14ac:dyDescent="0.15">
      <c r="A1766">
        <v>20230426</v>
      </c>
      <c r="B1766">
        <v>40182525</v>
      </c>
      <c r="C1766" t="s">
        <v>876</v>
      </c>
      <c r="D1766" t="s">
        <v>727</v>
      </c>
      <c r="E1766" t="s">
        <v>525</v>
      </c>
      <c r="F1766" t="s">
        <v>525</v>
      </c>
      <c r="G1766" t="s">
        <v>728</v>
      </c>
      <c r="H1766" t="s">
        <v>525</v>
      </c>
      <c r="I1766">
        <v>2130054</v>
      </c>
      <c r="J1766" t="s">
        <v>729</v>
      </c>
      <c r="K1766" t="s">
        <v>525</v>
      </c>
      <c r="L1766" t="s">
        <v>730</v>
      </c>
      <c r="M1766" t="s">
        <v>723</v>
      </c>
      <c r="N1766" t="s">
        <v>724</v>
      </c>
      <c r="O1766" t="s">
        <v>56</v>
      </c>
      <c r="P1766" t="s">
        <v>725</v>
      </c>
      <c r="Q1766">
        <v>1915.72</v>
      </c>
      <c r="R1766">
        <v>1551.12</v>
      </c>
      <c r="S1766" t="str">
        <f t="shared" si="27"/>
        <v>深圳尚米网络技术有限公司深圳尚米网络技术有限公司CPC</v>
      </c>
      <c r="T1766" t="e">
        <f>VLOOKUP(S:S,[1]Sheet1!N:N,1,0)</f>
        <v>#N/A</v>
      </c>
    </row>
    <row r="1767" spans="1:20" x14ac:dyDescent="0.15">
      <c r="A1767">
        <v>20230427</v>
      </c>
      <c r="B1767">
        <v>40182525</v>
      </c>
      <c r="C1767" t="s">
        <v>876</v>
      </c>
      <c r="D1767" t="s">
        <v>727</v>
      </c>
      <c r="E1767" t="s">
        <v>525</v>
      </c>
      <c r="F1767" t="s">
        <v>525</v>
      </c>
      <c r="G1767" t="s">
        <v>728</v>
      </c>
      <c r="H1767" t="s">
        <v>525</v>
      </c>
      <c r="I1767">
        <v>2130054</v>
      </c>
      <c r="J1767" t="s">
        <v>729</v>
      </c>
      <c r="K1767" t="s">
        <v>525</v>
      </c>
      <c r="L1767" t="s">
        <v>730</v>
      </c>
      <c r="M1767" t="s">
        <v>723</v>
      </c>
      <c r="N1767" t="s">
        <v>724</v>
      </c>
      <c r="O1767" t="s">
        <v>56</v>
      </c>
      <c r="P1767" t="s">
        <v>725</v>
      </c>
      <c r="Q1767">
        <v>1884.17</v>
      </c>
      <c r="R1767">
        <v>1525.57</v>
      </c>
      <c r="S1767" t="str">
        <f t="shared" si="27"/>
        <v>深圳尚米网络技术有限公司深圳尚米网络技术有限公司CPC</v>
      </c>
      <c r="T1767" t="e">
        <f>VLOOKUP(S:S,[1]Sheet1!N:N,1,0)</f>
        <v>#N/A</v>
      </c>
    </row>
    <row r="1768" spans="1:20" x14ac:dyDescent="0.15">
      <c r="A1768">
        <v>20230428</v>
      </c>
      <c r="B1768">
        <v>40182525</v>
      </c>
      <c r="C1768" t="s">
        <v>876</v>
      </c>
      <c r="D1768" t="s">
        <v>727</v>
      </c>
      <c r="E1768" t="s">
        <v>525</v>
      </c>
      <c r="F1768" t="s">
        <v>525</v>
      </c>
      <c r="G1768" t="s">
        <v>728</v>
      </c>
      <c r="H1768" t="s">
        <v>525</v>
      </c>
      <c r="I1768">
        <v>2130054</v>
      </c>
      <c r="J1768" t="s">
        <v>729</v>
      </c>
      <c r="K1768" t="s">
        <v>525</v>
      </c>
      <c r="L1768" t="s">
        <v>730</v>
      </c>
      <c r="M1768" t="s">
        <v>723</v>
      </c>
      <c r="N1768" t="s">
        <v>724</v>
      </c>
      <c r="O1768" t="s">
        <v>56</v>
      </c>
      <c r="P1768" t="s">
        <v>725</v>
      </c>
      <c r="Q1768">
        <v>2938.97</v>
      </c>
      <c r="R1768">
        <v>2379.66</v>
      </c>
      <c r="S1768" t="str">
        <f t="shared" si="27"/>
        <v>深圳尚米网络技术有限公司深圳尚米网络技术有限公司CPC</v>
      </c>
      <c r="T1768" t="e">
        <f>VLOOKUP(S:S,[1]Sheet1!N:N,1,0)</f>
        <v>#N/A</v>
      </c>
    </row>
    <row r="1769" spans="1:20" x14ac:dyDescent="0.15">
      <c r="A1769">
        <v>20230429</v>
      </c>
      <c r="B1769">
        <v>40182525</v>
      </c>
      <c r="C1769" t="s">
        <v>876</v>
      </c>
      <c r="D1769" t="s">
        <v>727</v>
      </c>
      <c r="E1769" t="s">
        <v>525</v>
      </c>
      <c r="F1769" t="s">
        <v>525</v>
      </c>
      <c r="G1769" t="s">
        <v>728</v>
      </c>
      <c r="H1769" t="s">
        <v>525</v>
      </c>
      <c r="I1769">
        <v>2130054</v>
      </c>
      <c r="J1769" t="s">
        <v>729</v>
      </c>
      <c r="K1769" t="s">
        <v>525</v>
      </c>
      <c r="L1769" t="s">
        <v>730</v>
      </c>
      <c r="M1769" t="s">
        <v>723</v>
      </c>
      <c r="N1769" t="s">
        <v>724</v>
      </c>
      <c r="O1769" t="s">
        <v>56</v>
      </c>
      <c r="P1769" t="s">
        <v>725</v>
      </c>
      <c r="Q1769">
        <v>3206.75</v>
      </c>
      <c r="R1769">
        <v>2596.5</v>
      </c>
      <c r="S1769" t="str">
        <f t="shared" si="27"/>
        <v>深圳尚米网络技术有限公司深圳尚米网络技术有限公司CPC</v>
      </c>
      <c r="T1769" t="e">
        <f>VLOOKUP(S:S,[1]Sheet1!N:N,1,0)</f>
        <v>#N/A</v>
      </c>
    </row>
    <row r="1770" spans="1:20" x14ac:dyDescent="0.15">
      <c r="A1770">
        <v>20230430</v>
      </c>
      <c r="B1770">
        <v>40182525</v>
      </c>
      <c r="C1770" t="s">
        <v>876</v>
      </c>
      <c r="D1770" t="s">
        <v>727</v>
      </c>
      <c r="E1770" t="s">
        <v>525</v>
      </c>
      <c r="F1770" t="s">
        <v>525</v>
      </c>
      <c r="G1770" t="s">
        <v>728</v>
      </c>
      <c r="H1770" t="s">
        <v>525</v>
      </c>
      <c r="I1770">
        <v>2130054</v>
      </c>
      <c r="J1770" t="s">
        <v>729</v>
      </c>
      <c r="K1770" t="s">
        <v>525</v>
      </c>
      <c r="L1770" t="s">
        <v>730</v>
      </c>
      <c r="M1770" t="s">
        <v>723</v>
      </c>
      <c r="N1770" t="s">
        <v>724</v>
      </c>
      <c r="O1770" t="s">
        <v>56</v>
      </c>
      <c r="P1770" t="s">
        <v>725</v>
      </c>
      <c r="Q1770">
        <v>3012.13</v>
      </c>
      <c r="R1770">
        <v>2438.94</v>
      </c>
      <c r="S1770" t="str">
        <f t="shared" si="27"/>
        <v>深圳尚米网络技术有限公司深圳尚米网络技术有限公司CPC</v>
      </c>
      <c r="T1770" t="e">
        <f>VLOOKUP(S:S,[1]Sheet1!N:N,1,0)</f>
        <v>#N/A</v>
      </c>
    </row>
    <row r="1771" spans="1:20" x14ac:dyDescent="0.15">
      <c r="A1771">
        <v>20230401</v>
      </c>
      <c r="B1771">
        <v>40182529</v>
      </c>
      <c r="C1771" t="s">
        <v>877</v>
      </c>
      <c r="D1771" t="s">
        <v>727</v>
      </c>
      <c r="E1771" t="s">
        <v>525</v>
      </c>
      <c r="F1771" t="s">
        <v>525</v>
      </c>
      <c r="G1771" t="s">
        <v>728</v>
      </c>
      <c r="H1771" t="s">
        <v>525</v>
      </c>
      <c r="I1771">
        <v>2130054</v>
      </c>
      <c r="J1771" t="s">
        <v>729</v>
      </c>
      <c r="K1771" t="s">
        <v>525</v>
      </c>
      <c r="L1771" t="s">
        <v>730</v>
      </c>
      <c r="M1771" t="s">
        <v>723</v>
      </c>
      <c r="N1771" t="s">
        <v>724</v>
      </c>
      <c r="O1771" t="s">
        <v>56</v>
      </c>
      <c r="P1771" t="s">
        <v>725</v>
      </c>
      <c r="Q1771">
        <v>2015.93</v>
      </c>
      <c r="R1771">
        <v>1632.3</v>
      </c>
      <c r="S1771" t="str">
        <f t="shared" si="27"/>
        <v>深圳尚米网络技术有限公司深圳尚米网络技术有限公司CPC</v>
      </c>
      <c r="T1771" t="e">
        <f>VLOOKUP(S:S,[1]Sheet1!N:N,1,0)</f>
        <v>#N/A</v>
      </c>
    </row>
    <row r="1772" spans="1:20" x14ac:dyDescent="0.15">
      <c r="A1772">
        <v>20230402</v>
      </c>
      <c r="B1772">
        <v>40182529</v>
      </c>
      <c r="C1772" t="s">
        <v>877</v>
      </c>
      <c r="D1772" t="s">
        <v>727</v>
      </c>
      <c r="E1772" t="s">
        <v>525</v>
      </c>
      <c r="F1772" t="s">
        <v>525</v>
      </c>
      <c r="G1772" t="s">
        <v>728</v>
      </c>
      <c r="H1772" t="s">
        <v>525</v>
      </c>
      <c r="I1772">
        <v>2130054</v>
      </c>
      <c r="J1772" t="s">
        <v>729</v>
      </c>
      <c r="K1772" t="s">
        <v>525</v>
      </c>
      <c r="L1772" t="s">
        <v>730</v>
      </c>
      <c r="M1772" t="s">
        <v>723</v>
      </c>
      <c r="N1772" t="s">
        <v>724</v>
      </c>
      <c r="O1772" t="s">
        <v>56</v>
      </c>
      <c r="P1772" t="s">
        <v>725</v>
      </c>
      <c r="Q1772">
        <v>2046.4</v>
      </c>
      <c r="R1772">
        <v>1656.98</v>
      </c>
      <c r="S1772" t="str">
        <f t="shared" si="27"/>
        <v>深圳尚米网络技术有限公司深圳尚米网络技术有限公司CPC</v>
      </c>
      <c r="T1772" t="e">
        <f>VLOOKUP(S:S,[1]Sheet1!N:N,1,0)</f>
        <v>#N/A</v>
      </c>
    </row>
    <row r="1773" spans="1:20" x14ac:dyDescent="0.15">
      <c r="A1773">
        <v>20230403</v>
      </c>
      <c r="B1773">
        <v>40182529</v>
      </c>
      <c r="C1773" t="s">
        <v>877</v>
      </c>
      <c r="D1773" t="s">
        <v>727</v>
      </c>
      <c r="E1773" t="s">
        <v>525</v>
      </c>
      <c r="F1773" t="s">
        <v>525</v>
      </c>
      <c r="G1773" t="s">
        <v>728</v>
      </c>
      <c r="H1773" t="s">
        <v>525</v>
      </c>
      <c r="I1773">
        <v>2130054</v>
      </c>
      <c r="J1773" t="s">
        <v>729</v>
      </c>
      <c r="K1773" t="s">
        <v>525</v>
      </c>
      <c r="L1773" t="s">
        <v>730</v>
      </c>
      <c r="M1773" t="s">
        <v>723</v>
      </c>
      <c r="N1773" t="s">
        <v>724</v>
      </c>
      <c r="O1773" t="s">
        <v>56</v>
      </c>
      <c r="P1773" t="s">
        <v>725</v>
      </c>
      <c r="Q1773">
        <v>2000.1</v>
      </c>
      <c r="R1773">
        <v>1619.48</v>
      </c>
      <c r="S1773" t="str">
        <f t="shared" si="27"/>
        <v>深圳尚米网络技术有限公司深圳尚米网络技术有限公司CPC</v>
      </c>
      <c r="T1773" t="e">
        <f>VLOOKUP(S:S,[1]Sheet1!N:N,1,0)</f>
        <v>#N/A</v>
      </c>
    </row>
    <row r="1774" spans="1:20" x14ac:dyDescent="0.15">
      <c r="A1774">
        <v>20230404</v>
      </c>
      <c r="B1774">
        <v>40182529</v>
      </c>
      <c r="C1774" t="s">
        <v>877</v>
      </c>
      <c r="D1774" t="s">
        <v>727</v>
      </c>
      <c r="E1774" t="s">
        <v>525</v>
      </c>
      <c r="F1774" t="s">
        <v>525</v>
      </c>
      <c r="G1774" t="s">
        <v>728</v>
      </c>
      <c r="H1774" t="s">
        <v>525</v>
      </c>
      <c r="I1774">
        <v>2130054</v>
      </c>
      <c r="J1774" t="s">
        <v>729</v>
      </c>
      <c r="K1774" t="s">
        <v>525</v>
      </c>
      <c r="L1774" t="s">
        <v>730</v>
      </c>
      <c r="M1774" t="s">
        <v>723</v>
      </c>
      <c r="N1774" t="s">
        <v>724</v>
      </c>
      <c r="O1774" t="s">
        <v>56</v>
      </c>
      <c r="P1774" t="s">
        <v>725</v>
      </c>
      <c r="Q1774">
        <v>2059.48</v>
      </c>
      <c r="R1774">
        <v>1667.57</v>
      </c>
      <c r="S1774" t="str">
        <f t="shared" si="27"/>
        <v>深圳尚米网络技术有限公司深圳尚米网络技术有限公司CPC</v>
      </c>
      <c r="T1774" t="e">
        <f>VLOOKUP(S:S,[1]Sheet1!N:N,1,0)</f>
        <v>#N/A</v>
      </c>
    </row>
    <row r="1775" spans="1:20" x14ac:dyDescent="0.15">
      <c r="A1775">
        <v>20230405</v>
      </c>
      <c r="B1775">
        <v>40182529</v>
      </c>
      <c r="C1775" t="s">
        <v>877</v>
      </c>
      <c r="D1775" t="s">
        <v>727</v>
      </c>
      <c r="E1775" t="s">
        <v>525</v>
      </c>
      <c r="F1775" t="s">
        <v>525</v>
      </c>
      <c r="G1775" t="s">
        <v>728</v>
      </c>
      <c r="H1775" t="s">
        <v>525</v>
      </c>
      <c r="I1775">
        <v>2130054</v>
      </c>
      <c r="J1775" t="s">
        <v>729</v>
      </c>
      <c r="K1775" t="s">
        <v>525</v>
      </c>
      <c r="L1775" t="s">
        <v>730</v>
      </c>
      <c r="M1775" t="s">
        <v>723</v>
      </c>
      <c r="N1775" t="s">
        <v>724</v>
      </c>
      <c r="O1775" t="s">
        <v>56</v>
      </c>
      <c r="P1775" t="s">
        <v>725</v>
      </c>
      <c r="Q1775">
        <v>2003.43</v>
      </c>
      <c r="R1775">
        <v>1622.18</v>
      </c>
      <c r="S1775" t="str">
        <f t="shared" si="27"/>
        <v>深圳尚米网络技术有限公司深圳尚米网络技术有限公司CPC</v>
      </c>
      <c r="T1775" t="e">
        <f>VLOOKUP(S:S,[1]Sheet1!N:N,1,0)</f>
        <v>#N/A</v>
      </c>
    </row>
    <row r="1776" spans="1:20" x14ac:dyDescent="0.15">
      <c r="A1776">
        <v>20230406</v>
      </c>
      <c r="B1776">
        <v>40182529</v>
      </c>
      <c r="C1776" t="s">
        <v>877</v>
      </c>
      <c r="D1776" t="s">
        <v>727</v>
      </c>
      <c r="E1776" t="s">
        <v>525</v>
      </c>
      <c r="F1776" t="s">
        <v>525</v>
      </c>
      <c r="G1776" t="s">
        <v>728</v>
      </c>
      <c r="H1776" t="s">
        <v>525</v>
      </c>
      <c r="I1776">
        <v>2130054</v>
      </c>
      <c r="J1776" t="s">
        <v>729</v>
      </c>
      <c r="K1776" t="s">
        <v>525</v>
      </c>
      <c r="L1776" t="s">
        <v>730</v>
      </c>
      <c r="M1776" t="s">
        <v>723</v>
      </c>
      <c r="N1776" t="s">
        <v>724</v>
      </c>
      <c r="O1776" t="s">
        <v>56</v>
      </c>
      <c r="P1776" t="s">
        <v>725</v>
      </c>
      <c r="Q1776">
        <v>2019.05</v>
      </c>
      <c r="R1776">
        <v>1634.82</v>
      </c>
      <c r="S1776" t="str">
        <f t="shared" si="27"/>
        <v>深圳尚米网络技术有限公司深圳尚米网络技术有限公司CPC</v>
      </c>
      <c r="T1776" t="e">
        <f>VLOOKUP(S:S,[1]Sheet1!N:N,1,0)</f>
        <v>#N/A</v>
      </c>
    </row>
    <row r="1777" spans="1:20" x14ac:dyDescent="0.15">
      <c r="A1777">
        <v>20230407</v>
      </c>
      <c r="B1777">
        <v>40182529</v>
      </c>
      <c r="C1777" t="s">
        <v>877</v>
      </c>
      <c r="D1777" t="s">
        <v>727</v>
      </c>
      <c r="E1777" t="s">
        <v>525</v>
      </c>
      <c r="F1777" t="s">
        <v>525</v>
      </c>
      <c r="G1777" t="s">
        <v>728</v>
      </c>
      <c r="H1777" t="s">
        <v>525</v>
      </c>
      <c r="I1777">
        <v>2130054</v>
      </c>
      <c r="J1777" t="s">
        <v>729</v>
      </c>
      <c r="K1777" t="s">
        <v>525</v>
      </c>
      <c r="L1777" t="s">
        <v>730</v>
      </c>
      <c r="M1777" t="s">
        <v>723</v>
      </c>
      <c r="N1777" t="s">
        <v>724</v>
      </c>
      <c r="O1777" t="s">
        <v>56</v>
      </c>
      <c r="P1777" t="s">
        <v>725</v>
      </c>
      <c r="Q1777">
        <v>2025.95</v>
      </c>
      <c r="R1777">
        <v>1640.42</v>
      </c>
      <c r="S1777" t="str">
        <f t="shared" si="27"/>
        <v>深圳尚米网络技术有限公司深圳尚米网络技术有限公司CPC</v>
      </c>
      <c r="T1777" t="e">
        <f>VLOOKUP(S:S,[1]Sheet1!N:N,1,0)</f>
        <v>#N/A</v>
      </c>
    </row>
    <row r="1778" spans="1:20" x14ac:dyDescent="0.15">
      <c r="A1778">
        <v>20230408</v>
      </c>
      <c r="B1778">
        <v>40182529</v>
      </c>
      <c r="C1778" t="s">
        <v>877</v>
      </c>
      <c r="D1778" t="s">
        <v>727</v>
      </c>
      <c r="E1778" t="s">
        <v>525</v>
      </c>
      <c r="F1778" t="s">
        <v>525</v>
      </c>
      <c r="G1778" t="s">
        <v>728</v>
      </c>
      <c r="H1778" t="s">
        <v>525</v>
      </c>
      <c r="I1778">
        <v>2130054</v>
      </c>
      <c r="J1778" t="s">
        <v>729</v>
      </c>
      <c r="K1778" t="s">
        <v>525</v>
      </c>
      <c r="L1778" t="s">
        <v>730</v>
      </c>
      <c r="M1778" t="s">
        <v>723</v>
      </c>
      <c r="N1778" t="s">
        <v>724</v>
      </c>
      <c r="O1778" t="s">
        <v>56</v>
      </c>
      <c r="P1778" t="s">
        <v>725</v>
      </c>
      <c r="Q1778">
        <v>2012.94</v>
      </c>
      <c r="R1778">
        <v>1629.89</v>
      </c>
      <c r="S1778" t="str">
        <f t="shared" si="27"/>
        <v>深圳尚米网络技术有限公司深圳尚米网络技术有限公司CPC</v>
      </c>
      <c r="T1778" t="e">
        <f>VLOOKUP(S:S,[1]Sheet1!N:N,1,0)</f>
        <v>#N/A</v>
      </c>
    </row>
    <row r="1779" spans="1:20" x14ac:dyDescent="0.15">
      <c r="A1779">
        <v>20230409</v>
      </c>
      <c r="B1779">
        <v>40182529</v>
      </c>
      <c r="C1779" t="s">
        <v>877</v>
      </c>
      <c r="D1779" t="s">
        <v>727</v>
      </c>
      <c r="E1779" t="s">
        <v>525</v>
      </c>
      <c r="F1779" t="s">
        <v>525</v>
      </c>
      <c r="G1779" t="s">
        <v>728</v>
      </c>
      <c r="H1779" t="s">
        <v>525</v>
      </c>
      <c r="I1779">
        <v>2130054</v>
      </c>
      <c r="J1779" t="s">
        <v>729</v>
      </c>
      <c r="K1779" t="s">
        <v>525</v>
      </c>
      <c r="L1779" t="s">
        <v>730</v>
      </c>
      <c r="M1779" t="s">
        <v>723</v>
      </c>
      <c r="N1779" t="s">
        <v>724</v>
      </c>
      <c r="O1779" t="s">
        <v>56</v>
      </c>
      <c r="P1779" t="s">
        <v>725</v>
      </c>
      <c r="Q1779">
        <v>2030.8</v>
      </c>
      <c r="R1779">
        <v>1644.35</v>
      </c>
      <c r="S1779" t="str">
        <f t="shared" si="27"/>
        <v>深圳尚米网络技术有限公司深圳尚米网络技术有限公司CPC</v>
      </c>
      <c r="T1779" t="e">
        <f>VLOOKUP(S:S,[1]Sheet1!N:N,1,0)</f>
        <v>#N/A</v>
      </c>
    </row>
    <row r="1780" spans="1:20" x14ac:dyDescent="0.15">
      <c r="A1780">
        <v>20230410</v>
      </c>
      <c r="B1780">
        <v>40182529</v>
      </c>
      <c r="C1780" t="s">
        <v>877</v>
      </c>
      <c r="D1780" t="s">
        <v>727</v>
      </c>
      <c r="E1780" t="s">
        <v>525</v>
      </c>
      <c r="F1780" t="s">
        <v>525</v>
      </c>
      <c r="G1780" t="s">
        <v>728</v>
      </c>
      <c r="H1780" t="s">
        <v>525</v>
      </c>
      <c r="I1780">
        <v>2130054</v>
      </c>
      <c r="J1780" t="s">
        <v>729</v>
      </c>
      <c r="K1780" t="s">
        <v>525</v>
      </c>
      <c r="L1780" t="s">
        <v>730</v>
      </c>
      <c r="M1780" t="s">
        <v>723</v>
      </c>
      <c r="N1780" t="s">
        <v>724</v>
      </c>
      <c r="O1780" t="s">
        <v>56</v>
      </c>
      <c r="P1780" t="s">
        <v>725</v>
      </c>
      <c r="Q1780">
        <v>1584.45</v>
      </c>
      <c r="R1780">
        <v>1282.92</v>
      </c>
      <c r="S1780" t="str">
        <f t="shared" si="27"/>
        <v>深圳尚米网络技术有限公司深圳尚米网络技术有限公司CPC</v>
      </c>
      <c r="T1780" t="e">
        <f>VLOOKUP(S:S,[1]Sheet1!N:N,1,0)</f>
        <v>#N/A</v>
      </c>
    </row>
    <row r="1781" spans="1:20" x14ac:dyDescent="0.15">
      <c r="A1781">
        <v>20230411</v>
      </c>
      <c r="B1781">
        <v>40182529</v>
      </c>
      <c r="C1781" t="s">
        <v>877</v>
      </c>
      <c r="D1781" t="s">
        <v>727</v>
      </c>
      <c r="E1781" t="s">
        <v>525</v>
      </c>
      <c r="F1781" t="s">
        <v>525</v>
      </c>
      <c r="G1781" t="s">
        <v>728</v>
      </c>
      <c r="H1781" t="s">
        <v>525</v>
      </c>
      <c r="I1781">
        <v>2130054</v>
      </c>
      <c r="J1781" t="s">
        <v>729</v>
      </c>
      <c r="K1781" t="s">
        <v>525</v>
      </c>
      <c r="L1781" t="s">
        <v>730</v>
      </c>
      <c r="M1781" t="s">
        <v>723</v>
      </c>
      <c r="N1781" t="s">
        <v>724</v>
      </c>
      <c r="O1781" t="s">
        <v>56</v>
      </c>
      <c r="P1781" t="s">
        <v>725</v>
      </c>
      <c r="Q1781">
        <v>1782.14</v>
      </c>
      <c r="R1781">
        <v>1442.99</v>
      </c>
      <c r="S1781" t="str">
        <f t="shared" si="27"/>
        <v>深圳尚米网络技术有限公司深圳尚米网络技术有限公司CPC</v>
      </c>
      <c r="T1781" t="e">
        <f>VLOOKUP(S:S,[1]Sheet1!N:N,1,0)</f>
        <v>#N/A</v>
      </c>
    </row>
    <row r="1782" spans="1:20" x14ac:dyDescent="0.15">
      <c r="A1782">
        <v>20230412</v>
      </c>
      <c r="B1782">
        <v>40182529</v>
      </c>
      <c r="C1782" t="s">
        <v>877</v>
      </c>
      <c r="D1782" t="s">
        <v>727</v>
      </c>
      <c r="E1782" t="s">
        <v>525</v>
      </c>
      <c r="F1782" t="s">
        <v>525</v>
      </c>
      <c r="G1782" t="s">
        <v>728</v>
      </c>
      <c r="H1782" t="s">
        <v>525</v>
      </c>
      <c r="I1782">
        <v>2130054</v>
      </c>
      <c r="J1782" t="s">
        <v>729</v>
      </c>
      <c r="K1782" t="s">
        <v>525</v>
      </c>
      <c r="L1782" t="s">
        <v>730</v>
      </c>
      <c r="M1782" t="s">
        <v>723</v>
      </c>
      <c r="N1782" t="s">
        <v>724</v>
      </c>
      <c r="O1782" t="s">
        <v>56</v>
      </c>
      <c r="P1782" t="s">
        <v>725</v>
      </c>
      <c r="Q1782">
        <v>2032.11</v>
      </c>
      <c r="R1782">
        <v>1645.41</v>
      </c>
      <c r="S1782" t="str">
        <f t="shared" si="27"/>
        <v>深圳尚米网络技术有限公司深圳尚米网络技术有限公司CPC</v>
      </c>
      <c r="T1782" t="e">
        <f>VLOOKUP(S:S,[1]Sheet1!N:N,1,0)</f>
        <v>#N/A</v>
      </c>
    </row>
    <row r="1783" spans="1:20" x14ac:dyDescent="0.15">
      <c r="A1783">
        <v>20230413</v>
      </c>
      <c r="B1783">
        <v>40182529</v>
      </c>
      <c r="C1783" t="s">
        <v>877</v>
      </c>
      <c r="D1783" t="s">
        <v>727</v>
      </c>
      <c r="E1783" t="s">
        <v>525</v>
      </c>
      <c r="F1783" t="s">
        <v>525</v>
      </c>
      <c r="G1783" t="s">
        <v>728</v>
      </c>
      <c r="H1783" t="s">
        <v>525</v>
      </c>
      <c r="I1783">
        <v>2130054</v>
      </c>
      <c r="J1783" t="s">
        <v>729</v>
      </c>
      <c r="K1783" t="s">
        <v>525</v>
      </c>
      <c r="L1783" t="s">
        <v>730</v>
      </c>
      <c r="M1783" t="s">
        <v>723</v>
      </c>
      <c r="N1783" t="s">
        <v>724</v>
      </c>
      <c r="O1783" t="s">
        <v>56</v>
      </c>
      <c r="P1783" t="s">
        <v>725</v>
      </c>
      <c r="Q1783">
        <v>1486.02</v>
      </c>
      <c r="R1783">
        <v>1203.22</v>
      </c>
      <c r="S1783" t="str">
        <f t="shared" si="27"/>
        <v>深圳尚米网络技术有限公司深圳尚米网络技术有限公司CPC</v>
      </c>
      <c r="T1783" t="e">
        <f>VLOOKUP(S:S,[1]Sheet1!N:N,1,0)</f>
        <v>#N/A</v>
      </c>
    </row>
    <row r="1784" spans="1:20" x14ac:dyDescent="0.15">
      <c r="A1784">
        <v>20230414</v>
      </c>
      <c r="B1784">
        <v>40182529</v>
      </c>
      <c r="C1784" t="s">
        <v>877</v>
      </c>
      <c r="D1784" t="s">
        <v>727</v>
      </c>
      <c r="E1784" t="s">
        <v>525</v>
      </c>
      <c r="F1784" t="s">
        <v>525</v>
      </c>
      <c r="G1784" t="s">
        <v>728</v>
      </c>
      <c r="H1784" t="s">
        <v>525</v>
      </c>
      <c r="I1784">
        <v>2130054</v>
      </c>
      <c r="J1784" t="s">
        <v>729</v>
      </c>
      <c r="K1784" t="s">
        <v>525</v>
      </c>
      <c r="L1784" t="s">
        <v>730</v>
      </c>
      <c r="M1784" t="s">
        <v>723</v>
      </c>
      <c r="N1784" t="s">
        <v>724</v>
      </c>
      <c r="O1784" t="s">
        <v>56</v>
      </c>
      <c r="P1784" t="s">
        <v>725</v>
      </c>
      <c r="Q1784">
        <v>1399.69</v>
      </c>
      <c r="R1784">
        <v>1133.32</v>
      </c>
      <c r="S1784" t="str">
        <f t="shared" si="27"/>
        <v>深圳尚米网络技术有限公司深圳尚米网络技术有限公司CPC</v>
      </c>
      <c r="T1784" t="e">
        <f>VLOOKUP(S:S,[1]Sheet1!N:N,1,0)</f>
        <v>#N/A</v>
      </c>
    </row>
    <row r="1785" spans="1:20" x14ac:dyDescent="0.15">
      <c r="A1785">
        <v>20230415</v>
      </c>
      <c r="B1785">
        <v>40182529</v>
      </c>
      <c r="C1785" t="s">
        <v>877</v>
      </c>
      <c r="D1785" t="s">
        <v>727</v>
      </c>
      <c r="E1785" t="s">
        <v>525</v>
      </c>
      <c r="F1785" t="s">
        <v>525</v>
      </c>
      <c r="G1785" t="s">
        <v>728</v>
      </c>
      <c r="H1785" t="s">
        <v>525</v>
      </c>
      <c r="I1785">
        <v>2130054</v>
      </c>
      <c r="J1785" t="s">
        <v>729</v>
      </c>
      <c r="K1785" t="s">
        <v>525</v>
      </c>
      <c r="L1785" t="s">
        <v>730</v>
      </c>
      <c r="M1785" t="s">
        <v>723</v>
      </c>
      <c r="N1785" t="s">
        <v>724</v>
      </c>
      <c r="O1785" t="s">
        <v>56</v>
      </c>
      <c r="P1785" t="s">
        <v>725</v>
      </c>
      <c r="Q1785">
        <v>1813.37</v>
      </c>
      <c r="R1785">
        <v>1468.27</v>
      </c>
      <c r="S1785" t="str">
        <f t="shared" si="27"/>
        <v>深圳尚米网络技术有限公司深圳尚米网络技术有限公司CPC</v>
      </c>
      <c r="T1785" t="e">
        <f>VLOOKUP(S:S,[1]Sheet1!N:N,1,0)</f>
        <v>#N/A</v>
      </c>
    </row>
    <row r="1786" spans="1:20" x14ac:dyDescent="0.15">
      <c r="A1786">
        <v>20230416</v>
      </c>
      <c r="B1786">
        <v>40182529</v>
      </c>
      <c r="C1786" t="s">
        <v>877</v>
      </c>
      <c r="D1786" t="s">
        <v>727</v>
      </c>
      <c r="E1786" t="s">
        <v>525</v>
      </c>
      <c r="F1786" t="s">
        <v>525</v>
      </c>
      <c r="G1786" t="s">
        <v>728</v>
      </c>
      <c r="H1786" t="s">
        <v>525</v>
      </c>
      <c r="I1786">
        <v>2130054</v>
      </c>
      <c r="J1786" t="s">
        <v>729</v>
      </c>
      <c r="K1786" t="s">
        <v>525</v>
      </c>
      <c r="L1786" t="s">
        <v>730</v>
      </c>
      <c r="M1786" t="s">
        <v>723</v>
      </c>
      <c r="N1786" t="s">
        <v>724</v>
      </c>
      <c r="O1786" t="s">
        <v>56</v>
      </c>
      <c r="P1786" t="s">
        <v>725</v>
      </c>
      <c r="Q1786">
        <v>1414.6</v>
      </c>
      <c r="R1786">
        <v>1145.3900000000001</v>
      </c>
      <c r="S1786" t="str">
        <f t="shared" si="27"/>
        <v>深圳尚米网络技术有限公司深圳尚米网络技术有限公司CPC</v>
      </c>
      <c r="T1786" t="e">
        <f>VLOOKUP(S:S,[1]Sheet1!N:N,1,0)</f>
        <v>#N/A</v>
      </c>
    </row>
    <row r="1787" spans="1:20" x14ac:dyDescent="0.15">
      <c r="A1787">
        <v>20230417</v>
      </c>
      <c r="B1787">
        <v>40182529</v>
      </c>
      <c r="C1787" t="s">
        <v>877</v>
      </c>
      <c r="D1787" t="s">
        <v>727</v>
      </c>
      <c r="E1787" t="s">
        <v>525</v>
      </c>
      <c r="F1787" t="s">
        <v>525</v>
      </c>
      <c r="G1787" t="s">
        <v>728</v>
      </c>
      <c r="H1787" t="s">
        <v>525</v>
      </c>
      <c r="I1787">
        <v>2130054</v>
      </c>
      <c r="J1787" t="s">
        <v>729</v>
      </c>
      <c r="K1787" t="s">
        <v>525</v>
      </c>
      <c r="L1787" t="s">
        <v>730</v>
      </c>
      <c r="M1787" t="s">
        <v>723</v>
      </c>
      <c r="N1787" t="s">
        <v>724</v>
      </c>
      <c r="O1787" t="s">
        <v>56</v>
      </c>
      <c r="P1787" t="s">
        <v>725</v>
      </c>
      <c r="Q1787">
        <v>2125.5100000000002</v>
      </c>
      <c r="R1787">
        <v>1721.04</v>
      </c>
      <c r="S1787" t="str">
        <f t="shared" si="27"/>
        <v>深圳尚米网络技术有限公司深圳尚米网络技术有限公司CPC</v>
      </c>
      <c r="T1787" t="e">
        <f>VLOOKUP(S:S,[1]Sheet1!N:N,1,0)</f>
        <v>#N/A</v>
      </c>
    </row>
    <row r="1788" spans="1:20" x14ac:dyDescent="0.15">
      <c r="A1788">
        <v>20230418</v>
      </c>
      <c r="B1788">
        <v>40182529</v>
      </c>
      <c r="C1788" t="s">
        <v>877</v>
      </c>
      <c r="D1788" t="s">
        <v>727</v>
      </c>
      <c r="E1788" t="s">
        <v>525</v>
      </c>
      <c r="F1788" t="s">
        <v>525</v>
      </c>
      <c r="G1788" t="s">
        <v>728</v>
      </c>
      <c r="H1788" t="s">
        <v>525</v>
      </c>
      <c r="I1788">
        <v>2130054</v>
      </c>
      <c r="J1788" t="s">
        <v>729</v>
      </c>
      <c r="K1788" t="s">
        <v>525</v>
      </c>
      <c r="L1788" t="s">
        <v>730</v>
      </c>
      <c r="M1788" t="s">
        <v>723</v>
      </c>
      <c r="N1788" t="s">
        <v>724</v>
      </c>
      <c r="O1788" t="s">
        <v>56</v>
      </c>
      <c r="P1788" t="s">
        <v>725</v>
      </c>
      <c r="Q1788">
        <v>1765.04</v>
      </c>
      <c r="R1788">
        <v>1429.15</v>
      </c>
      <c r="S1788" t="str">
        <f t="shared" si="27"/>
        <v>深圳尚米网络技术有限公司深圳尚米网络技术有限公司CPC</v>
      </c>
      <c r="T1788" t="e">
        <f>VLOOKUP(S:S,[1]Sheet1!N:N,1,0)</f>
        <v>#N/A</v>
      </c>
    </row>
    <row r="1789" spans="1:20" x14ac:dyDescent="0.15">
      <c r="A1789">
        <v>20230419</v>
      </c>
      <c r="B1789">
        <v>40182529</v>
      </c>
      <c r="C1789" t="s">
        <v>877</v>
      </c>
      <c r="D1789" t="s">
        <v>727</v>
      </c>
      <c r="E1789" t="s">
        <v>525</v>
      </c>
      <c r="F1789" t="s">
        <v>525</v>
      </c>
      <c r="G1789" t="s">
        <v>728</v>
      </c>
      <c r="H1789" t="s">
        <v>525</v>
      </c>
      <c r="I1789">
        <v>2130054</v>
      </c>
      <c r="J1789" t="s">
        <v>729</v>
      </c>
      <c r="K1789" t="s">
        <v>525</v>
      </c>
      <c r="L1789" t="s">
        <v>730</v>
      </c>
      <c r="M1789" t="s">
        <v>723</v>
      </c>
      <c r="N1789" t="s">
        <v>724</v>
      </c>
      <c r="O1789" t="s">
        <v>56</v>
      </c>
      <c r="P1789" t="s">
        <v>725</v>
      </c>
      <c r="Q1789">
        <v>1786.67</v>
      </c>
      <c r="R1789">
        <v>1446.68</v>
      </c>
      <c r="S1789" t="str">
        <f t="shared" si="27"/>
        <v>深圳尚米网络技术有限公司深圳尚米网络技术有限公司CPC</v>
      </c>
      <c r="T1789" t="e">
        <f>VLOOKUP(S:S,[1]Sheet1!N:N,1,0)</f>
        <v>#N/A</v>
      </c>
    </row>
    <row r="1790" spans="1:20" x14ac:dyDescent="0.15">
      <c r="A1790">
        <v>20230420</v>
      </c>
      <c r="B1790">
        <v>40182529</v>
      </c>
      <c r="C1790" t="s">
        <v>877</v>
      </c>
      <c r="D1790" t="s">
        <v>727</v>
      </c>
      <c r="E1790" t="s">
        <v>525</v>
      </c>
      <c r="F1790" t="s">
        <v>525</v>
      </c>
      <c r="G1790" t="s">
        <v>728</v>
      </c>
      <c r="H1790" t="s">
        <v>525</v>
      </c>
      <c r="I1790">
        <v>2130054</v>
      </c>
      <c r="J1790" t="s">
        <v>729</v>
      </c>
      <c r="K1790" t="s">
        <v>525</v>
      </c>
      <c r="L1790" t="s">
        <v>730</v>
      </c>
      <c r="M1790" t="s">
        <v>723</v>
      </c>
      <c r="N1790" t="s">
        <v>724</v>
      </c>
      <c r="O1790" t="s">
        <v>56</v>
      </c>
      <c r="P1790" t="s">
        <v>725</v>
      </c>
      <c r="Q1790">
        <v>1686.9</v>
      </c>
      <c r="R1790">
        <v>1365.88</v>
      </c>
      <c r="S1790" t="str">
        <f t="shared" si="27"/>
        <v>深圳尚米网络技术有限公司深圳尚米网络技术有限公司CPC</v>
      </c>
      <c r="T1790" t="e">
        <f>VLOOKUP(S:S,[1]Sheet1!N:N,1,0)</f>
        <v>#N/A</v>
      </c>
    </row>
    <row r="1791" spans="1:20" x14ac:dyDescent="0.15">
      <c r="A1791">
        <v>20230421</v>
      </c>
      <c r="B1791">
        <v>40182529</v>
      </c>
      <c r="C1791" t="s">
        <v>877</v>
      </c>
      <c r="D1791" t="s">
        <v>727</v>
      </c>
      <c r="E1791" t="s">
        <v>525</v>
      </c>
      <c r="F1791" t="s">
        <v>525</v>
      </c>
      <c r="G1791" t="s">
        <v>728</v>
      </c>
      <c r="H1791" t="s">
        <v>525</v>
      </c>
      <c r="I1791">
        <v>2130054</v>
      </c>
      <c r="J1791" t="s">
        <v>729</v>
      </c>
      <c r="K1791" t="s">
        <v>525</v>
      </c>
      <c r="L1791" t="s">
        <v>730</v>
      </c>
      <c r="M1791" t="s">
        <v>723</v>
      </c>
      <c r="N1791" t="s">
        <v>724</v>
      </c>
      <c r="O1791" t="s">
        <v>56</v>
      </c>
      <c r="P1791" t="s">
        <v>725</v>
      </c>
      <c r="Q1791">
        <v>2038.1</v>
      </c>
      <c r="R1791">
        <v>1650.26</v>
      </c>
      <c r="S1791" t="str">
        <f t="shared" si="27"/>
        <v>深圳尚米网络技术有限公司深圳尚米网络技术有限公司CPC</v>
      </c>
      <c r="T1791" t="e">
        <f>VLOOKUP(S:S,[1]Sheet1!N:N,1,0)</f>
        <v>#N/A</v>
      </c>
    </row>
    <row r="1792" spans="1:20" x14ac:dyDescent="0.15">
      <c r="A1792">
        <v>20230422</v>
      </c>
      <c r="B1792">
        <v>40182529</v>
      </c>
      <c r="C1792" t="s">
        <v>877</v>
      </c>
      <c r="D1792" t="s">
        <v>727</v>
      </c>
      <c r="E1792" t="s">
        <v>525</v>
      </c>
      <c r="F1792" t="s">
        <v>525</v>
      </c>
      <c r="G1792" t="s">
        <v>728</v>
      </c>
      <c r="H1792" t="s">
        <v>525</v>
      </c>
      <c r="I1792">
        <v>2130054</v>
      </c>
      <c r="J1792" t="s">
        <v>729</v>
      </c>
      <c r="K1792" t="s">
        <v>525</v>
      </c>
      <c r="L1792" t="s">
        <v>730</v>
      </c>
      <c r="M1792" t="s">
        <v>723</v>
      </c>
      <c r="N1792" t="s">
        <v>724</v>
      </c>
      <c r="O1792" t="s">
        <v>56</v>
      </c>
      <c r="P1792" t="s">
        <v>725</v>
      </c>
      <c r="Q1792">
        <v>2056.79</v>
      </c>
      <c r="R1792">
        <v>1665.39</v>
      </c>
      <c r="S1792" t="str">
        <f t="shared" si="27"/>
        <v>深圳尚米网络技术有限公司深圳尚米网络技术有限公司CPC</v>
      </c>
      <c r="T1792" t="e">
        <f>VLOOKUP(S:S,[1]Sheet1!N:N,1,0)</f>
        <v>#N/A</v>
      </c>
    </row>
    <row r="1793" spans="1:20" x14ac:dyDescent="0.15">
      <c r="A1793">
        <v>20230423</v>
      </c>
      <c r="B1793">
        <v>40182529</v>
      </c>
      <c r="C1793" t="s">
        <v>877</v>
      </c>
      <c r="D1793" t="s">
        <v>727</v>
      </c>
      <c r="E1793" t="s">
        <v>525</v>
      </c>
      <c r="F1793" t="s">
        <v>525</v>
      </c>
      <c r="G1793" t="s">
        <v>728</v>
      </c>
      <c r="H1793" t="s">
        <v>525</v>
      </c>
      <c r="I1793">
        <v>2130054</v>
      </c>
      <c r="J1793" t="s">
        <v>729</v>
      </c>
      <c r="K1793" t="s">
        <v>525</v>
      </c>
      <c r="L1793" t="s">
        <v>730</v>
      </c>
      <c r="M1793" t="s">
        <v>723</v>
      </c>
      <c r="N1793" t="s">
        <v>724</v>
      </c>
      <c r="O1793" t="s">
        <v>56</v>
      </c>
      <c r="P1793" t="s">
        <v>725</v>
      </c>
      <c r="Q1793">
        <v>2023.57</v>
      </c>
      <c r="R1793">
        <v>1638.5</v>
      </c>
      <c r="S1793" t="str">
        <f t="shared" si="27"/>
        <v>深圳尚米网络技术有限公司深圳尚米网络技术有限公司CPC</v>
      </c>
      <c r="T1793" t="e">
        <f>VLOOKUP(S:S,[1]Sheet1!N:N,1,0)</f>
        <v>#N/A</v>
      </c>
    </row>
    <row r="1794" spans="1:20" x14ac:dyDescent="0.15">
      <c r="A1794">
        <v>20230424</v>
      </c>
      <c r="B1794">
        <v>40182529</v>
      </c>
      <c r="C1794" t="s">
        <v>877</v>
      </c>
      <c r="D1794" t="s">
        <v>727</v>
      </c>
      <c r="E1794" t="s">
        <v>525</v>
      </c>
      <c r="F1794" t="s">
        <v>525</v>
      </c>
      <c r="G1794" t="s">
        <v>728</v>
      </c>
      <c r="H1794" t="s">
        <v>525</v>
      </c>
      <c r="I1794">
        <v>2130054</v>
      </c>
      <c r="J1794" t="s">
        <v>729</v>
      </c>
      <c r="K1794" t="s">
        <v>525</v>
      </c>
      <c r="L1794" t="s">
        <v>730</v>
      </c>
      <c r="M1794" t="s">
        <v>723</v>
      </c>
      <c r="N1794" t="s">
        <v>724</v>
      </c>
      <c r="O1794" t="s">
        <v>56</v>
      </c>
      <c r="P1794" t="s">
        <v>725</v>
      </c>
      <c r="Q1794">
        <v>2042.52</v>
      </c>
      <c r="R1794">
        <v>1653.84</v>
      </c>
      <c r="S1794" t="str">
        <f t="shared" si="27"/>
        <v>深圳尚米网络技术有限公司深圳尚米网络技术有限公司CPC</v>
      </c>
      <c r="T1794" t="e">
        <f>VLOOKUP(S:S,[1]Sheet1!N:N,1,0)</f>
        <v>#N/A</v>
      </c>
    </row>
    <row r="1795" spans="1:20" x14ac:dyDescent="0.15">
      <c r="A1795">
        <v>20230425</v>
      </c>
      <c r="B1795">
        <v>40182529</v>
      </c>
      <c r="C1795" t="s">
        <v>877</v>
      </c>
      <c r="D1795" t="s">
        <v>727</v>
      </c>
      <c r="E1795" t="s">
        <v>525</v>
      </c>
      <c r="F1795" t="s">
        <v>525</v>
      </c>
      <c r="G1795" t="s">
        <v>728</v>
      </c>
      <c r="H1795" t="s">
        <v>525</v>
      </c>
      <c r="I1795">
        <v>2130054</v>
      </c>
      <c r="J1795" t="s">
        <v>729</v>
      </c>
      <c r="K1795" t="s">
        <v>525</v>
      </c>
      <c r="L1795" t="s">
        <v>730</v>
      </c>
      <c r="M1795" t="s">
        <v>723</v>
      </c>
      <c r="N1795" t="s">
        <v>724</v>
      </c>
      <c r="O1795" t="s">
        <v>56</v>
      </c>
      <c r="P1795" t="s">
        <v>725</v>
      </c>
      <c r="Q1795">
        <v>2022.82</v>
      </c>
      <c r="R1795">
        <v>1637.88</v>
      </c>
      <c r="S1795" t="str">
        <f t="shared" ref="S1795:S1858" si="28">F1795&amp;K1795&amp;O1795</f>
        <v>深圳尚米网络技术有限公司深圳尚米网络技术有限公司CPC</v>
      </c>
      <c r="T1795" t="e">
        <f>VLOOKUP(S:S,[1]Sheet1!N:N,1,0)</f>
        <v>#N/A</v>
      </c>
    </row>
    <row r="1796" spans="1:20" x14ac:dyDescent="0.15">
      <c r="A1796">
        <v>20230426</v>
      </c>
      <c r="B1796">
        <v>40182529</v>
      </c>
      <c r="C1796" t="s">
        <v>877</v>
      </c>
      <c r="D1796" t="s">
        <v>727</v>
      </c>
      <c r="E1796" t="s">
        <v>525</v>
      </c>
      <c r="F1796" t="s">
        <v>525</v>
      </c>
      <c r="G1796" t="s">
        <v>728</v>
      </c>
      <c r="H1796" t="s">
        <v>525</v>
      </c>
      <c r="I1796">
        <v>2130054</v>
      </c>
      <c r="J1796" t="s">
        <v>729</v>
      </c>
      <c r="K1796" t="s">
        <v>525</v>
      </c>
      <c r="L1796" t="s">
        <v>730</v>
      </c>
      <c r="M1796" t="s">
        <v>723</v>
      </c>
      <c r="N1796" t="s">
        <v>724</v>
      </c>
      <c r="O1796" t="s">
        <v>56</v>
      </c>
      <c r="P1796" t="s">
        <v>725</v>
      </c>
      <c r="Q1796">
        <v>2119.09</v>
      </c>
      <c r="R1796">
        <v>1715.84</v>
      </c>
      <c r="S1796" t="str">
        <f t="shared" si="28"/>
        <v>深圳尚米网络技术有限公司深圳尚米网络技术有限公司CPC</v>
      </c>
      <c r="T1796" t="e">
        <f>VLOOKUP(S:S,[1]Sheet1!N:N,1,0)</f>
        <v>#N/A</v>
      </c>
    </row>
    <row r="1797" spans="1:20" x14ac:dyDescent="0.15">
      <c r="A1797">
        <v>20230427</v>
      </c>
      <c r="B1797">
        <v>40182529</v>
      </c>
      <c r="C1797" t="s">
        <v>877</v>
      </c>
      <c r="D1797" t="s">
        <v>727</v>
      </c>
      <c r="E1797" t="s">
        <v>525</v>
      </c>
      <c r="F1797" t="s">
        <v>525</v>
      </c>
      <c r="G1797" t="s">
        <v>728</v>
      </c>
      <c r="H1797" t="s">
        <v>525</v>
      </c>
      <c r="I1797">
        <v>2130054</v>
      </c>
      <c r="J1797" t="s">
        <v>729</v>
      </c>
      <c r="K1797" t="s">
        <v>525</v>
      </c>
      <c r="L1797" t="s">
        <v>730</v>
      </c>
      <c r="M1797" t="s">
        <v>723</v>
      </c>
      <c r="N1797" t="s">
        <v>724</v>
      </c>
      <c r="O1797" t="s">
        <v>56</v>
      </c>
      <c r="P1797" t="s">
        <v>725</v>
      </c>
      <c r="Q1797">
        <v>2042.02</v>
      </c>
      <c r="R1797">
        <v>1653.43</v>
      </c>
      <c r="S1797" t="str">
        <f t="shared" si="28"/>
        <v>深圳尚米网络技术有限公司深圳尚米网络技术有限公司CPC</v>
      </c>
      <c r="T1797" t="e">
        <f>VLOOKUP(S:S,[1]Sheet1!N:N,1,0)</f>
        <v>#N/A</v>
      </c>
    </row>
    <row r="1798" spans="1:20" x14ac:dyDescent="0.15">
      <c r="A1798">
        <v>20230428</v>
      </c>
      <c r="B1798">
        <v>40182529</v>
      </c>
      <c r="C1798" t="s">
        <v>877</v>
      </c>
      <c r="D1798" t="s">
        <v>727</v>
      </c>
      <c r="E1798" t="s">
        <v>525</v>
      </c>
      <c r="F1798" t="s">
        <v>525</v>
      </c>
      <c r="G1798" t="s">
        <v>728</v>
      </c>
      <c r="H1798" t="s">
        <v>525</v>
      </c>
      <c r="I1798">
        <v>2130054</v>
      </c>
      <c r="J1798" t="s">
        <v>729</v>
      </c>
      <c r="K1798" t="s">
        <v>525</v>
      </c>
      <c r="L1798" t="s">
        <v>730</v>
      </c>
      <c r="M1798" t="s">
        <v>723</v>
      </c>
      <c r="N1798" t="s">
        <v>724</v>
      </c>
      <c r="O1798" t="s">
        <v>56</v>
      </c>
      <c r="P1798" t="s">
        <v>725</v>
      </c>
      <c r="Q1798">
        <v>2485.6799999999998</v>
      </c>
      <c r="R1798">
        <v>2012.65</v>
      </c>
      <c r="S1798" t="str">
        <f t="shared" si="28"/>
        <v>深圳尚米网络技术有限公司深圳尚米网络技术有限公司CPC</v>
      </c>
      <c r="T1798" t="e">
        <f>VLOOKUP(S:S,[1]Sheet1!N:N,1,0)</f>
        <v>#N/A</v>
      </c>
    </row>
    <row r="1799" spans="1:20" x14ac:dyDescent="0.15">
      <c r="A1799">
        <v>20230429</v>
      </c>
      <c r="B1799">
        <v>40182529</v>
      </c>
      <c r="C1799" t="s">
        <v>877</v>
      </c>
      <c r="D1799" t="s">
        <v>727</v>
      </c>
      <c r="E1799" t="s">
        <v>525</v>
      </c>
      <c r="F1799" t="s">
        <v>525</v>
      </c>
      <c r="G1799" t="s">
        <v>728</v>
      </c>
      <c r="H1799" t="s">
        <v>525</v>
      </c>
      <c r="I1799">
        <v>2130054</v>
      </c>
      <c r="J1799" t="s">
        <v>729</v>
      </c>
      <c r="K1799" t="s">
        <v>525</v>
      </c>
      <c r="L1799" t="s">
        <v>730</v>
      </c>
      <c r="M1799" t="s">
        <v>723</v>
      </c>
      <c r="N1799" t="s">
        <v>724</v>
      </c>
      <c r="O1799" t="s">
        <v>56</v>
      </c>
      <c r="P1799" t="s">
        <v>725</v>
      </c>
      <c r="Q1799">
        <v>2569.71</v>
      </c>
      <c r="R1799">
        <v>2080.6999999999998</v>
      </c>
      <c r="S1799" t="str">
        <f t="shared" si="28"/>
        <v>深圳尚米网络技术有限公司深圳尚米网络技术有限公司CPC</v>
      </c>
      <c r="T1799" t="e">
        <f>VLOOKUP(S:S,[1]Sheet1!N:N,1,0)</f>
        <v>#N/A</v>
      </c>
    </row>
    <row r="1800" spans="1:20" x14ac:dyDescent="0.15">
      <c r="A1800">
        <v>20230430</v>
      </c>
      <c r="B1800">
        <v>40182529</v>
      </c>
      <c r="C1800" t="s">
        <v>877</v>
      </c>
      <c r="D1800" t="s">
        <v>727</v>
      </c>
      <c r="E1800" t="s">
        <v>525</v>
      </c>
      <c r="F1800" t="s">
        <v>525</v>
      </c>
      <c r="G1800" t="s">
        <v>728</v>
      </c>
      <c r="H1800" t="s">
        <v>525</v>
      </c>
      <c r="I1800">
        <v>2130054</v>
      </c>
      <c r="J1800" t="s">
        <v>729</v>
      </c>
      <c r="K1800" t="s">
        <v>525</v>
      </c>
      <c r="L1800" t="s">
        <v>730</v>
      </c>
      <c r="M1800" t="s">
        <v>723</v>
      </c>
      <c r="N1800" t="s">
        <v>724</v>
      </c>
      <c r="O1800" t="s">
        <v>56</v>
      </c>
      <c r="P1800" t="s">
        <v>725</v>
      </c>
      <c r="Q1800">
        <v>2507.13</v>
      </c>
      <c r="R1800">
        <v>2030.02</v>
      </c>
      <c r="S1800" t="str">
        <f t="shared" si="28"/>
        <v>深圳尚米网络技术有限公司深圳尚米网络技术有限公司CPC</v>
      </c>
      <c r="T1800" t="e">
        <f>VLOOKUP(S:S,[1]Sheet1!N:N,1,0)</f>
        <v>#N/A</v>
      </c>
    </row>
    <row r="1801" spans="1:20" x14ac:dyDescent="0.15">
      <c r="A1801">
        <v>20230401</v>
      </c>
      <c r="B1801">
        <v>40256455</v>
      </c>
      <c r="C1801" t="s">
        <v>878</v>
      </c>
      <c r="D1801" t="s">
        <v>727</v>
      </c>
      <c r="E1801" t="s">
        <v>525</v>
      </c>
      <c r="F1801" t="s">
        <v>525</v>
      </c>
      <c r="G1801" t="s">
        <v>728</v>
      </c>
      <c r="H1801" t="s">
        <v>525</v>
      </c>
      <c r="I1801">
        <v>2130054</v>
      </c>
      <c r="J1801" t="s">
        <v>729</v>
      </c>
      <c r="K1801" t="s">
        <v>525</v>
      </c>
      <c r="L1801" t="s">
        <v>730</v>
      </c>
      <c r="M1801" t="s">
        <v>723</v>
      </c>
      <c r="N1801" t="s">
        <v>724</v>
      </c>
      <c r="O1801" t="s">
        <v>56</v>
      </c>
      <c r="P1801" t="s">
        <v>725</v>
      </c>
      <c r="Q1801">
        <v>1298.1500000000001</v>
      </c>
      <c r="R1801">
        <v>1051.07</v>
      </c>
      <c r="S1801" t="str">
        <f t="shared" si="28"/>
        <v>深圳尚米网络技术有限公司深圳尚米网络技术有限公司CPC</v>
      </c>
      <c r="T1801" t="e">
        <f>VLOOKUP(S:S,[1]Sheet1!N:N,1,0)</f>
        <v>#N/A</v>
      </c>
    </row>
    <row r="1802" spans="1:20" x14ac:dyDescent="0.15">
      <c r="A1802">
        <v>20230402</v>
      </c>
      <c r="B1802">
        <v>40256455</v>
      </c>
      <c r="C1802" t="s">
        <v>878</v>
      </c>
      <c r="D1802" t="s">
        <v>727</v>
      </c>
      <c r="E1802" t="s">
        <v>525</v>
      </c>
      <c r="F1802" t="s">
        <v>525</v>
      </c>
      <c r="G1802" t="s">
        <v>728</v>
      </c>
      <c r="H1802" t="s">
        <v>525</v>
      </c>
      <c r="I1802">
        <v>2130054</v>
      </c>
      <c r="J1802" t="s">
        <v>729</v>
      </c>
      <c r="K1802" t="s">
        <v>525</v>
      </c>
      <c r="L1802" t="s">
        <v>730</v>
      </c>
      <c r="M1802" t="s">
        <v>723</v>
      </c>
      <c r="N1802" t="s">
        <v>724</v>
      </c>
      <c r="O1802" t="s">
        <v>56</v>
      </c>
      <c r="P1802" t="s">
        <v>725</v>
      </c>
      <c r="Q1802">
        <v>920.47</v>
      </c>
      <c r="R1802">
        <v>745.25</v>
      </c>
      <c r="S1802" t="str">
        <f t="shared" si="28"/>
        <v>深圳尚米网络技术有限公司深圳尚米网络技术有限公司CPC</v>
      </c>
      <c r="T1802" t="e">
        <f>VLOOKUP(S:S,[1]Sheet1!N:N,1,0)</f>
        <v>#N/A</v>
      </c>
    </row>
    <row r="1803" spans="1:20" x14ac:dyDescent="0.15">
      <c r="A1803">
        <v>20230403</v>
      </c>
      <c r="B1803">
        <v>40256455</v>
      </c>
      <c r="C1803" t="s">
        <v>878</v>
      </c>
      <c r="D1803" t="s">
        <v>727</v>
      </c>
      <c r="E1803" t="s">
        <v>525</v>
      </c>
      <c r="F1803" t="s">
        <v>525</v>
      </c>
      <c r="G1803" t="s">
        <v>728</v>
      </c>
      <c r="H1803" t="s">
        <v>525</v>
      </c>
      <c r="I1803">
        <v>2130054</v>
      </c>
      <c r="J1803" t="s">
        <v>729</v>
      </c>
      <c r="K1803" t="s">
        <v>525</v>
      </c>
      <c r="L1803" t="s">
        <v>730</v>
      </c>
      <c r="M1803" t="s">
        <v>723</v>
      </c>
      <c r="N1803" t="s">
        <v>724</v>
      </c>
      <c r="O1803" t="s">
        <v>56</v>
      </c>
      <c r="P1803" t="s">
        <v>725</v>
      </c>
      <c r="Q1803">
        <v>1539</v>
      </c>
      <c r="R1803">
        <v>1246.08</v>
      </c>
      <c r="S1803" t="str">
        <f t="shared" si="28"/>
        <v>深圳尚米网络技术有限公司深圳尚米网络技术有限公司CPC</v>
      </c>
      <c r="T1803" t="e">
        <f>VLOOKUP(S:S,[1]Sheet1!N:N,1,0)</f>
        <v>#N/A</v>
      </c>
    </row>
    <row r="1804" spans="1:20" x14ac:dyDescent="0.15">
      <c r="A1804">
        <v>20230404</v>
      </c>
      <c r="B1804">
        <v>40256455</v>
      </c>
      <c r="C1804" t="s">
        <v>878</v>
      </c>
      <c r="D1804" t="s">
        <v>727</v>
      </c>
      <c r="E1804" t="s">
        <v>525</v>
      </c>
      <c r="F1804" t="s">
        <v>525</v>
      </c>
      <c r="G1804" t="s">
        <v>728</v>
      </c>
      <c r="H1804" t="s">
        <v>525</v>
      </c>
      <c r="I1804">
        <v>2130054</v>
      </c>
      <c r="J1804" t="s">
        <v>729</v>
      </c>
      <c r="K1804" t="s">
        <v>525</v>
      </c>
      <c r="L1804" t="s">
        <v>730</v>
      </c>
      <c r="M1804" t="s">
        <v>723</v>
      </c>
      <c r="N1804" t="s">
        <v>724</v>
      </c>
      <c r="O1804" t="s">
        <v>56</v>
      </c>
      <c r="P1804" t="s">
        <v>725</v>
      </c>
      <c r="Q1804">
        <v>956.8</v>
      </c>
      <c r="R1804">
        <v>774.67</v>
      </c>
      <c r="S1804" t="str">
        <f t="shared" si="28"/>
        <v>深圳尚米网络技术有限公司深圳尚米网络技术有限公司CPC</v>
      </c>
      <c r="T1804" t="e">
        <f>VLOOKUP(S:S,[1]Sheet1!N:N,1,0)</f>
        <v>#N/A</v>
      </c>
    </row>
    <row r="1805" spans="1:20" x14ac:dyDescent="0.15">
      <c r="A1805">
        <v>20230405</v>
      </c>
      <c r="B1805">
        <v>40256455</v>
      </c>
      <c r="C1805" t="s">
        <v>878</v>
      </c>
      <c r="D1805" t="s">
        <v>727</v>
      </c>
      <c r="E1805" t="s">
        <v>525</v>
      </c>
      <c r="F1805" t="s">
        <v>525</v>
      </c>
      <c r="G1805" t="s">
        <v>728</v>
      </c>
      <c r="H1805" t="s">
        <v>525</v>
      </c>
      <c r="I1805">
        <v>2130054</v>
      </c>
      <c r="J1805" t="s">
        <v>729</v>
      </c>
      <c r="K1805" t="s">
        <v>525</v>
      </c>
      <c r="L1805" t="s">
        <v>730</v>
      </c>
      <c r="M1805" t="s">
        <v>723</v>
      </c>
      <c r="N1805" t="s">
        <v>724</v>
      </c>
      <c r="O1805" t="s">
        <v>56</v>
      </c>
      <c r="P1805" t="s">
        <v>725</v>
      </c>
      <c r="Q1805">
        <v>1175.7</v>
      </c>
      <c r="R1805">
        <v>951.91</v>
      </c>
      <c r="S1805" t="str">
        <f t="shared" si="28"/>
        <v>深圳尚米网络技术有限公司深圳尚米网络技术有限公司CPC</v>
      </c>
      <c r="T1805" t="e">
        <f>VLOOKUP(S:S,[1]Sheet1!N:N,1,0)</f>
        <v>#N/A</v>
      </c>
    </row>
    <row r="1806" spans="1:20" x14ac:dyDescent="0.15">
      <c r="A1806">
        <v>20230406</v>
      </c>
      <c r="B1806">
        <v>40256455</v>
      </c>
      <c r="C1806" t="s">
        <v>878</v>
      </c>
      <c r="D1806" t="s">
        <v>727</v>
      </c>
      <c r="E1806" t="s">
        <v>525</v>
      </c>
      <c r="F1806" t="s">
        <v>525</v>
      </c>
      <c r="G1806" t="s">
        <v>728</v>
      </c>
      <c r="H1806" t="s">
        <v>525</v>
      </c>
      <c r="I1806">
        <v>2130054</v>
      </c>
      <c r="J1806" t="s">
        <v>729</v>
      </c>
      <c r="K1806" t="s">
        <v>525</v>
      </c>
      <c r="L1806" t="s">
        <v>730</v>
      </c>
      <c r="M1806" t="s">
        <v>723</v>
      </c>
      <c r="N1806" t="s">
        <v>724</v>
      </c>
      <c r="O1806" t="s">
        <v>56</v>
      </c>
      <c r="P1806" t="s">
        <v>725</v>
      </c>
      <c r="Q1806">
        <v>1117.5899999999999</v>
      </c>
      <c r="R1806">
        <v>904.85</v>
      </c>
      <c r="S1806" t="str">
        <f t="shared" si="28"/>
        <v>深圳尚米网络技术有限公司深圳尚米网络技术有限公司CPC</v>
      </c>
      <c r="T1806" t="e">
        <f>VLOOKUP(S:S,[1]Sheet1!N:N,1,0)</f>
        <v>#N/A</v>
      </c>
    </row>
    <row r="1807" spans="1:20" x14ac:dyDescent="0.15">
      <c r="A1807">
        <v>20230407</v>
      </c>
      <c r="B1807">
        <v>40256455</v>
      </c>
      <c r="C1807" t="s">
        <v>878</v>
      </c>
      <c r="D1807" t="s">
        <v>727</v>
      </c>
      <c r="E1807" t="s">
        <v>525</v>
      </c>
      <c r="F1807" t="s">
        <v>525</v>
      </c>
      <c r="G1807" t="s">
        <v>728</v>
      </c>
      <c r="H1807" t="s">
        <v>525</v>
      </c>
      <c r="I1807">
        <v>2130054</v>
      </c>
      <c r="J1807" t="s">
        <v>729</v>
      </c>
      <c r="K1807" t="s">
        <v>525</v>
      </c>
      <c r="L1807" t="s">
        <v>730</v>
      </c>
      <c r="M1807" t="s">
        <v>723</v>
      </c>
      <c r="N1807" t="s">
        <v>724</v>
      </c>
      <c r="O1807" t="s">
        <v>56</v>
      </c>
      <c r="P1807" t="s">
        <v>725</v>
      </c>
      <c r="Q1807">
        <v>1167.4000000000001</v>
      </c>
      <c r="R1807">
        <v>945.19</v>
      </c>
      <c r="S1807" t="str">
        <f t="shared" si="28"/>
        <v>深圳尚米网络技术有限公司深圳尚米网络技术有限公司CPC</v>
      </c>
      <c r="T1807" t="e">
        <f>VLOOKUP(S:S,[1]Sheet1!N:N,1,0)</f>
        <v>#N/A</v>
      </c>
    </row>
    <row r="1808" spans="1:20" x14ac:dyDescent="0.15">
      <c r="A1808">
        <v>20230408</v>
      </c>
      <c r="B1808">
        <v>40256455</v>
      </c>
      <c r="C1808" t="s">
        <v>878</v>
      </c>
      <c r="D1808" t="s">
        <v>727</v>
      </c>
      <c r="E1808" t="s">
        <v>525</v>
      </c>
      <c r="F1808" t="s">
        <v>525</v>
      </c>
      <c r="G1808" t="s">
        <v>728</v>
      </c>
      <c r="H1808" t="s">
        <v>525</v>
      </c>
      <c r="I1808">
        <v>2130054</v>
      </c>
      <c r="J1808" t="s">
        <v>729</v>
      </c>
      <c r="K1808" t="s">
        <v>525</v>
      </c>
      <c r="L1808" t="s">
        <v>730</v>
      </c>
      <c r="M1808" t="s">
        <v>723</v>
      </c>
      <c r="N1808" t="s">
        <v>724</v>
      </c>
      <c r="O1808" t="s">
        <v>56</v>
      </c>
      <c r="P1808" t="s">
        <v>725</v>
      </c>
      <c r="Q1808">
        <v>1144.8</v>
      </c>
      <c r="R1808">
        <v>926.88</v>
      </c>
      <c r="S1808" t="str">
        <f t="shared" si="28"/>
        <v>深圳尚米网络技术有限公司深圳尚米网络技术有限公司CPC</v>
      </c>
      <c r="T1808" t="e">
        <f>VLOOKUP(S:S,[1]Sheet1!N:N,1,0)</f>
        <v>#N/A</v>
      </c>
    </row>
    <row r="1809" spans="1:20" x14ac:dyDescent="0.15">
      <c r="A1809">
        <v>20230409</v>
      </c>
      <c r="B1809">
        <v>40256455</v>
      </c>
      <c r="C1809" t="s">
        <v>878</v>
      </c>
      <c r="D1809" t="s">
        <v>727</v>
      </c>
      <c r="E1809" t="s">
        <v>525</v>
      </c>
      <c r="F1809" t="s">
        <v>525</v>
      </c>
      <c r="G1809" t="s">
        <v>728</v>
      </c>
      <c r="H1809" t="s">
        <v>525</v>
      </c>
      <c r="I1809">
        <v>2130054</v>
      </c>
      <c r="J1809" t="s">
        <v>729</v>
      </c>
      <c r="K1809" t="s">
        <v>525</v>
      </c>
      <c r="L1809" t="s">
        <v>730</v>
      </c>
      <c r="M1809" t="s">
        <v>723</v>
      </c>
      <c r="N1809" t="s">
        <v>724</v>
      </c>
      <c r="O1809" t="s">
        <v>56</v>
      </c>
      <c r="P1809" t="s">
        <v>725</v>
      </c>
      <c r="Q1809">
        <v>1141.95</v>
      </c>
      <c r="R1809">
        <v>924.58</v>
      </c>
      <c r="S1809" t="str">
        <f t="shared" si="28"/>
        <v>深圳尚米网络技术有限公司深圳尚米网络技术有限公司CPC</v>
      </c>
      <c r="T1809" t="e">
        <f>VLOOKUP(S:S,[1]Sheet1!N:N,1,0)</f>
        <v>#N/A</v>
      </c>
    </row>
    <row r="1810" spans="1:20" x14ac:dyDescent="0.15">
      <c r="A1810">
        <v>20230410</v>
      </c>
      <c r="B1810">
        <v>40256455</v>
      </c>
      <c r="C1810" t="s">
        <v>878</v>
      </c>
      <c r="D1810" t="s">
        <v>727</v>
      </c>
      <c r="E1810" t="s">
        <v>525</v>
      </c>
      <c r="F1810" t="s">
        <v>525</v>
      </c>
      <c r="G1810" t="s">
        <v>728</v>
      </c>
      <c r="H1810" t="s">
        <v>525</v>
      </c>
      <c r="I1810">
        <v>2130054</v>
      </c>
      <c r="J1810" t="s">
        <v>729</v>
      </c>
      <c r="K1810" t="s">
        <v>525</v>
      </c>
      <c r="L1810" t="s">
        <v>730</v>
      </c>
      <c r="M1810" t="s">
        <v>723</v>
      </c>
      <c r="N1810" t="s">
        <v>724</v>
      </c>
      <c r="O1810" t="s">
        <v>56</v>
      </c>
      <c r="P1810" t="s">
        <v>725</v>
      </c>
      <c r="Q1810">
        <v>1114.56</v>
      </c>
      <c r="R1810">
        <v>902.41</v>
      </c>
      <c r="S1810" t="str">
        <f t="shared" si="28"/>
        <v>深圳尚米网络技术有限公司深圳尚米网络技术有限公司CPC</v>
      </c>
      <c r="T1810" t="e">
        <f>VLOOKUP(S:S,[1]Sheet1!N:N,1,0)</f>
        <v>#N/A</v>
      </c>
    </row>
    <row r="1811" spans="1:20" x14ac:dyDescent="0.15">
      <c r="A1811">
        <v>20230411</v>
      </c>
      <c r="B1811">
        <v>40256455</v>
      </c>
      <c r="C1811" t="s">
        <v>878</v>
      </c>
      <c r="D1811" t="s">
        <v>727</v>
      </c>
      <c r="E1811" t="s">
        <v>525</v>
      </c>
      <c r="F1811" t="s">
        <v>525</v>
      </c>
      <c r="G1811" t="s">
        <v>728</v>
      </c>
      <c r="H1811" t="s">
        <v>525</v>
      </c>
      <c r="I1811">
        <v>2130054</v>
      </c>
      <c r="J1811" t="s">
        <v>729</v>
      </c>
      <c r="K1811" t="s">
        <v>525</v>
      </c>
      <c r="L1811" t="s">
        <v>730</v>
      </c>
      <c r="M1811" t="s">
        <v>723</v>
      </c>
      <c r="N1811" t="s">
        <v>724</v>
      </c>
      <c r="O1811" t="s">
        <v>56</v>
      </c>
      <c r="P1811" t="s">
        <v>725</v>
      </c>
      <c r="Q1811">
        <v>494.23</v>
      </c>
      <c r="R1811">
        <v>400.14</v>
      </c>
      <c r="S1811" t="str">
        <f t="shared" si="28"/>
        <v>深圳尚米网络技术有限公司深圳尚米网络技术有限公司CPC</v>
      </c>
      <c r="T1811" t="e">
        <f>VLOOKUP(S:S,[1]Sheet1!N:N,1,0)</f>
        <v>#N/A</v>
      </c>
    </row>
    <row r="1812" spans="1:20" x14ac:dyDescent="0.15">
      <c r="A1812">
        <v>20230412</v>
      </c>
      <c r="B1812">
        <v>40256455</v>
      </c>
      <c r="C1812" t="s">
        <v>878</v>
      </c>
      <c r="D1812" t="s">
        <v>727</v>
      </c>
      <c r="E1812" t="s">
        <v>525</v>
      </c>
      <c r="F1812" t="s">
        <v>525</v>
      </c>
      <c r="G1812" t="s">
        <v>728</v>
      </c>
      <c r="H1812" t="s">
        <v>525</v>
      </c>
      <c r="I1812">
        <v>2130054</v>
      </c>
      <c r="J1812" t="s">
        <v>729</v>
      </c>
      <c r="K1812" t="s">
        <v>525</v>
      </c>
      <c r="L1812" t="s">
        <v>730</v>
      </c>
      <c r="M1812" t="s">
        <v>723</v>
      </c>
      <c r="N1812" t="s">
        <v>724</v>
      </c>
      <c r="O1812" t="s">
        <v>56</v>
      </c>
      <c r="P1812" t="s">
        <v>725</v>
      </c>
      <c r="Q1812">
        <v>1627</v>
      </c>
      <c r="R1812">
        <v>1317.32</v>
      </c>
      <c r="S1812" t="str">
        <f t="shared" si="28"/>
        <v>深圳尚米网络技术有限公司深圳尚米网络技术有限公司CPC</v>
      </c>
      <c r="T1812" t="e">
        <f>VLOOKUP(S:S,[1]Sheet1!N:N,1,0)</f>
        <v>#N/A</v>
      </c>
    </row>
    <row r="1813" spans="1:20" x14ac:dyDescent="0.15">
      <c r="A1813">
        <v>20230413</v>
      </c>
      <c r="B1813">
        <v>40256455</v>
      </c>
      <c r="C1813" t="s">
        <v>878</v>
      </c>
      <c r="D1813" t="s">
        <v>727</v>
      </c>
      <c r="E1813" t="s">
        <v>525</v>
      </c>
      <c r="F1813" t="s">
        <v>525</v>
      </c>
      <c r="G1813" t="s">
        <v>728</v>
      </c>
      <c r="H1813" t="s">
        <v>525</v>
      </c>
      <c r="I1813">
        <v>2130054</v>
      </c>
      <c r="J1813" t="s">
        <v>729</v>
      </c>
      <c r="K1813" t="s">
        <v>525</v>
      </c>
      <c r="L1813" t="s">
        <v>730</v>
      </c>
      <c r="M1813" t="s">
        <v>723</v>
      </c>
      <c r="N1813" t="s">
        <v>724</v>
      </c>
      <c r="O1813" t="s">
        <v>56</v>
      </c>
      <c r="P1813" t="s">
        <v>725</v>
      </c>
      <c r="Q1813">
        <v>1532.25</v>
      </c>
      <c r="R1813">
        <v>1240.5999999999999</v>
      </c>
      <c r="S1813" t="str">
        <f t="shared" si="28"/>
        <v>深圳尚米网络技术有限公司深圳尚米网络技术有限公司CPC</v>
      </c>
      <c r="T1813" t="e">
        <f>VLOOKUP(S:S,[1]Sheet1!N:N,1,0)</f>
        <v>#N/A</v>
      </c>
    </row>
    <row r="1814" spans="1:20" x14ac:dyDescent="0.15">
      <c r="A1814">
        <v>20230414</v>
      </c>
      <c r="B1814">
        <v>40256455</v>
      </c>
      <c r="C1814" t="s">
        <v>878</v>
      </c>
      <c r="D1814" t="s">
        <v>727</v>
      </c>
      <c r="E1814" t="s">
        <v>525</v>
      </c>
      <c r="F1814" t="s">
        <v>525</v>
      </c>
      <c r="G1814" t="s">
        <v>728</v>
      </c>
      <c r="H1814" t="s">
        <v>525</v>
      </c>
      <c r="I1814">
        <v>2130054</v>
      </c>
      <c r="J1814" t="s">
        <v>729</v>
      </c>
      <c r="K1814" t="s">
        <v>525</v>
      </c>
      <c r="L1814" t="s">
        <v>730</v>
      </c>
      <c r="M1814" t="s">
        <v>723</v>
      </c>
      <c r="N1814" t="s">
        <v>724</v>
      </c>
      <c r="O1814" t="s">
        <v>56</v>
      </c>
      <c r="P1814" t="s">
        <v>725</v>
      </c>
      <c r="Q1814">
        <v>2004.28</v>
      </c>
      <c r="R1814">
        <v>1622.79</v>
      </c>
      <c r="S1814" t="str">
        <f t="shared" si="28"/>
        <v>深圳尚米网络技术有限公司深圳尚米网络技术有限公司CPC</v>
      </c>
      <c r="T1814" t="e">
        <f>VLOOKUP(S:S,[1]Sheet1!N:N,1,0)</f>
        <v>#N/A</v>
      </c>
    </row>
    <row r="1815" spans="1:20" x14ac:dyDescent="0.15">
      <c r="A1815">
        <v>20230415</v>
      </c>
      <c r="B1815">
        <v>40256455</v>
      </c>
      <c r="C1815" t="s">
        <v>878</v>
      </c>
      <c r="D1815" t="s">
        <v>727</v>
      </c>
      <c r="E1815" t="s">
        <v>525</v>
      </c>
      <c r="F1815" t="s">
        <v>525</v>
      </c>
      <c r="G1815" t="s">
        <v>728</v>
      </c>
      <c r="H1815" t="s">
        <v>525</v>
      </c>
      <c r="I1815">
        <v>2130054</v>
      </c>
      <c r="J1815" t="s">
        <v>729</v>
      </c>
      <c r="K1815" t="s">
        <v>525</v>
      </c>
      <c r="L1815" t="s">
        <v>730</v>
      </c>
      <c r="M1815" t="s">
        <v>723</v>
      </c>
      <c r="N1815" t="s">
        <v>724</v>
      </c>
      <c r="O1815" t="s">
        <v>56</v>
      </c>
      <c r="P1815" t="s">
        <v>725</v>
      </c>
      <c r="Q1815">
        <v>2001.81</v>
      </c>
      <c r="R1815">
        <v>1620.78</v>
      </c>
      <c r="S1815" t="str">
        <f t="shared" si="28"/>
        <v>深圳尚米网络技术有限公司深圳尚米网络技术有限公司CPC</v>
      </c>
      <c r="T1815" t="e">
        <f>VLOOKUP(S:S,[1]Sheet1!N:N,1,0)</f>
        <v>#N/A</v>
      </c>
    </row>
    <row r="1816" spans="1:20" x14ac:dyDescent="0.15">
      <c r="A1816">
        <v>20230416</v>
      </c>
      <c r="B1816">
        <v>40256455</v>
      </c>
      <c r="C1816" t="s">
        <v>878</v>
      </c>
      <c r="D1816" t="s">
        <v>727</v>
      </c>
      <c r="E1816" t="s">
        <v>525</v>
      </c>
      <c r="F1816" t="s">
        <v>525</v>
      </c>
      <c r="G1816" t="s">
        <v>728</v>
      </c>
      <c r="H1816" t="s">
        <v>525</v>
      </c>
      <c r="I1816">
        <v>2130054</v>
      </c>
      <c r="J1816" t="s">
        <v>729</v>
      </c>
      <c r="K1816" t="s">
        <v>525</v>
      </c>
      <c r="L1816" t="s">
        <v>730</v>
      </c>
      <c r="M1816" t="s">
        <v>723</v>
      </c>
      <c r="N1816" t="s">
        <v>724</v>
      </c>
      <c r="O1816" t="s">
        <v>56</v>
      </c>
      <c r="P1816" t="s">
        <v>725</v>
      </c>
      <c r="Q1816">
        <v>790.14</v>
      </c>
      <c r="R1816">
        <v>639.72</v>
      </c>
      <c r="S1816" t="str">
        <f t="shared" si="28"/>
        <v>深圳尚米网络技术有限公司深圳尚米网络技术有限公司CPC</v>
      </c>
      <c r="T1816" t="e">
        <f>VLOOKUP(S:S,[1]Sheet1!N:N,1,0)</f>
        <v>#N/A</v>
      </c>
    </row>
    <row r="1817" spans="1:20" x14ac:dyDescent="0.15">
      <c r="A1817">
        <v>20230417</v>
      </c>
      <c r="B1817">
        <v>40256455</v>
      </c>
      <c r="C1817" t="s">
        <v>878</v>
      </c>
      <c r="D1817" t="s">
        <v>727</v>
      </c>
      <c r="E1817" t="s">
        <v>525</v>
      </c>
      <c r="F1817" t="s">
        <v>525</v>
      </c>
      <c r="G1817" t="s">
        <v>728</v>
      </c>
      <c r="H1817" t="s">
        <v>525</v>
      </c>
      <c r="I1817">
        <v>2130054</v>
      </c>
      <c r="J1817" t="s">
        <v>729</v>
      </c>
      <c r="K1817" t="s">
        <v>525</v>
      </c>
      <c r="L1817" t="s">
        <v>730</v>
      </c>
      <c r="M1817" t="s">
        <v>723</v>
      </c>
      <c r="N1817" t="s">
        <v>724</v>
      </c>
      <c r="O1817" t="s">
        <v>56</v>
      </c>
      <c r="P1817" t="s">
        <v>725</v>
      </c>
      <c r="Q1817">
        <v>1038.27</v>
      </c>
      <c r="R1817">
        <v>840.64</v>
      </c>
      <c r="S1817" t="str">
        <f t="shared" si="28"/>
        <v>深圳尚米网络技术有限公司深圳尚米网络技术有限公司CPC</v>
      </c>
      <c r="T1817" t="e">
        <f>VLOOKUP(S:S,[1]Sheet1!N:N,1,0)</f>
        <v>#N/A</v>
      </c>
    </row>
    <row r="1818" spans="1:20" x14ac:dyDescent="0.15">
      <c r="A1818">
        <v>20230418</v>
      </c>
      <c r="B1818">
        <v>40256455</v>
      </c>
      <c r="C1818" t="s">
        <v>878</v>
      </c>
      <c r="D1818" t="s">
        <v>727</v>
      </c>
      <c r="E1818" t="s">
        <v>525</v>
      </c>
      <c r="F1818" t="s">
        <v>525</v>
      </c>
      <c r="G1818" t="s">
        <v>728</v>
      </c>
      <c r="H1818" t="s">
        <v>525</v>
      </c>
      <c r="I1818">
        <v>2130054</v>
      </c>
      <c r="J1818" t="s">
        <v>729</v>
      </c>
      <c r="K1818" t="s">
        <v>525</v>
      </c>
      <c r="L1818" t="s">
        <v>730</v>
      </c>
      <c r="M1818" t="s">
        <v>723</v>
      </c>
      <c r="N1818" t="s">
        <v>724</v>
      </c>
      <c r="O1818" t="s">
        <v>56</v>
      </c>
      <c r="P1818" t="s">
        <v>725</v>
      </c>
      <c r="Q1818">
        <v>1092.26</v>
      </c>
      <c r="R1818">
        <v>884.33</v>
      </c>
      <c r="S1818" t="str">
        <f t="shared" si="28"/>
        <v>深圳尚米网络技术有限公司深圳尚米网络技术有限公司CPC</v>
      </c>
      <c r="T1818" t="e">
        <f>VLOOKUP(S:S,[1]Sheet1!N:N,1,0)</f>
        <v>#N/A</v>
      </c>
    </row>
    <row r="1819" spans="1:20" x14ac:dyDescent="0.15">
      <c r="A1819">
        <v>20230419</v>
      </c>
      <c r="B1819">
        <v>40256455</v>
      </c>
      <c r="C1819" t="s">
        <v>878</v>
      </c>
      <c r="D1819" t="s">
        <v>727</v>
      </c>
      <c r="E1819" t="s">
        <v>525</v>
      </c>
      <c r="F1819" t="s">
        <v>525</v>
      </c>
      <c r="G1819" t="s">
        <v>728</v>
      </c>
      <c r="H1819" t="s">
        <v>525</v>
      </c>
      <c r="I1819">
        <v>2130054</v>
      </c>
      <c r="J1819" t="s">
        <v>729</v>
      </c>
      <c r="K1819" t="s">
        <v>525</v>
      </c>
      <c r="L1819" t="s">
        <v>730</v>
      </c>
      <c r="M1819" t="s">
        <v>723</v>
      </c>
      <c r="N1819" t="s">
        <v>724</v>
      </c>
      <c r="O1819" t="s">
        <v>56</v>
      </c>
      <c r="P1819" t="s">
        <v>725</v>
      </c>
      <c r="Q1819">
        <v>2288.61</v>
      </c>
      <c r="R1819">
        <v>1853.01</v>
      </c>
      <c r="S1819" t="str">
        <f t="shared" si="28"/>
        <v>深圳尚米网络技术有限公司深圳尚米网络技术有限公司CPC</v>
      </c>
      <c r="T1819" t="e">
        <f>VLOOKUP(S:S,[1]Sheet1!N:N,1,0)</f>
        <v>#N/A</v>
      </c>
    </row>
    <row r="1820" spans="1:20" x14ac:dyDescent="0.15">
      <c r="A1820">
        <v>20230420</v>
      </c>
      <c r="B1820">
        <v>40256455</v>
      </c>
      <c r="C1820" t="s">
        <v>878</v>
      </c>
      <c r="D1820" t="s">
        <v>727</v>
      </c>
      <c r="E1820" t="s">
        <v>525</v>
      </c>
      <c r="F1820" t="s">
        <v>525</v>
      </c>
      <c r="G1820" t="s">
        <v>728</v>
      </c>
      <c r="H1820" t="s">
        <v>525</v>
      </c>
      <c r="I1820">
        <v>2130054</v>
      </c>
      <c r="J1820" t="s">
        <v>729</v>
      </c>
      <c r="K1820" t="s">
        <v>525</v>
      </c>
      <c r="L1820" t="s">
        <v>730</v>
      </c>
      <c r="M1820" t="s">
        <v>723</v>
      </c>
      <c r="N1820" t="s">
        <v>724</v>
      </c>
      <c r="O1820" t="s">
        <v>56</v>
      </c>
      <c r="P1820" t="s">
        <v>725</v>
      </c>
      <c r="Q1820">
        <v>1737.3</v>
      </c>
      <c r="R1820">
        <v>1406.61</v>
      </c>
      <c r="S1820" t="str">
        <f t="shared" si="28"/>
        <v>深圳尚米网络技术有限公司深圳尚米网络技术有限公司CPC</v>
      </c>
      <c r="T1820" t="e">
        <f>VLOOKUP(S:S,[1]Sheet1!N:N,1,0)</f>
        <v>#N/A</v>
      </c>
    </row>
    <row r="1821" spans="1:20" x14ac:dyDescent="0.15">
      <c r="A1821">
        <v>20230421</v>
      </c>
      <c r="B1821">
        <v>40256455</v>
      </c>
      <c r="C1821" t="s">
        <v>878</v>
      </c>
      <c r="D1821" t="s">
        <v>727</v>
      </c>
      <c r="E1821" t="s">
        <v>525</v>
      </c>
      <c r="F1821" t="s">
        <v>525</v>
      </c>
      <c r="G1821" t="s">
        <v>728</v>
      </c>
      <c r="H1821" t="s">
        <v>525</v>
      </c>
      <c r="I1821">
        <v>2130054</v>
      </c>
      <c r="J1821" t="s">
        <v>729</v>
      </c>
      <c r="K1821" t="s">
        <v>525</v>
      </c>
      <c r="L1821" t="s">
        <v>730</v>
      </c>
      <c r="M1821" t="s">
        <v>723</v>
      </c>
      <c r="N1821" t="s">
        <v>724</v>
      </c>
      <c r="O1821" t="s">
        <v>56</v>
      </c>
      <c r="P1821" t="s">
        <v>725</v>
      </c>
      <c r="Q1821">
        <v>2126.75</v>
      </c>
      <c r="R1821">
        <v>1721.96</v>
      </c>
      <c r="S1821" t="str">
        <f t="shared" si="28"/>
        <v>深圳尚米网络技术有限公司深圳尚米网络技术有限公司CPC</v>
      </c>
      <c r="T1821" t="e">
        <f>VLOOKUP(S:S,[1]Sheet1!N:N,1,0)</f>
        <v>#N/A</v>
      </c>
    </row>
    <row r="1822" spans="1:20" x14ac:dyDescent="0.15">
      <c r="A1822">
        <v>20230422</v>
      </c>
      <c r="B1822">
        <v>40256455</v>
      </c>
      <c r="C1822" t="s">
        <v>878</v>
      </c>
      <c r="D1822" t="s">
        <v>727</v>
      </c>
      <c r="E1822" t="s">
        <v>525</v>
      </c>
      <c r="F1822" t="s">
        <v>525</v>
      </c>
      <c r="G1822" t="s">
        <v>728</v>
      </c>
      <c r="H1822" t="s">
        <v>525</v>
      </c>
      <c r="I1822">
        <v>2130054</v>
      </c>
      <c r="J1822" t="s">
        <v>729</v>
      </c>
      <c r="K1822" t="s">
        <v>525</v>
      </c>
      <c r="L1822" t="s">
        <v>730</v>
      </c>
      <c r="M1822" t="s">
        <v>723</v>
      </c>
      <c r="N1822" t="s">
        <v>724</v>
      </c>
      <c r="O1822" t="s">
        <v>56</v>
      </c>
      <c r="P1822" t="s">
        <v>725</v>
      </c>
      <c r="Q1822">
        <v>2262.79</v>
      </c>
      <c r="R1822">
        <v>1832.1</v>
      </c>
      <c r="S1822" t="str">
        <f t="shared" si="28"/>
        <v>深圳尚米网络技术有限公司深圳尚米网络技术有限公司CPC</v>
      </c>
      <c r="T1822" t="e">
        <f>VLOOKUP(S:S,[1]Sheet1!N:N,1,0)</f>
        <v>#N/A</v>
      </c>
    </row>
    <row r="1823" spans="1:20" x14ac:dyDescent="0.15">
      <c r="A1823">
        <v>20230423</v>
      </c>
      <c r="B1823">
        <v>40256455</v>
      </c>
      <c r="C1823" t="s">
        <v>878</v>
      </c>
      <c r="D1823" t="s">
        <v>727</v>
      </c>
      <c r="E1823" t="s">
        <v>525</v>
      </c>
      <c r="F1823" t="s">
        <v>525</v>
      </c>
      <c r="G1823" t="s">
        <v>728</v>
      </c>
      <c r="H1823" t="s">
        <v>525</v>
      </c>
      <c r="I1823">
        <v>2130054</v>
      </c>
      <c r="J1823" t="s">
        <v>729</v>
      </c>
      <c r="K1823" t="s">
        <v>525</v>
      </c>
      <c r="L1823" t="s">
        <v>730</v>
      </c>
      <c r="M1823" t="s">
        <v>723</v>
      </c>
      <c r="N1823" t="s">
        <v>724</v>
      </c>
      <c r="O1823" t="s">
        <v>56</v>
      </c>
      <c r="P1823" t="s">
        <v>725</v>
      </c>
      <c r="Q1823">
        <v>2286.4699999999998</v>
      </c>
      <c r="R1823">
        <v>1851.31</v>
      </c>
      <c r="S1823" t="str">
        <f t="shared" si="28"/>
        <v>深圳尚米网络技术有限公司深圳尚米网络技术有限公司CPC</v>
      </c>
      <c r="T1823" t="e">
        <f>VLOOKUP(S:S,[1]Sheet1!N:N,1,0)</f>
        <v>#N/A</v>
      </c>
    </row>
    <row r="1824" spans="1:20" x14ac:dyDescent="0.15">
      <c r="A1824">
        <v>20230424</v>
      </c>
      <c r="B1824">
        <v>40256455</v>
      </c>
      <c r="C1824" t="s">
        <v>878</v>
      </c>
      <c r="D1824" t="s">
        <v>727</v>
      </c>
      <c r="E1824" t="s">
        <v>525</v>
      </c>
      <c r="F1824" t="s">
        <v>525</v>
      </c>
      <c r="G1824" t="s">
        <v>728</v>
      </c>
      <c r="H1824" t="s">
        <v>525</v>
      </c>
      <c r="I1824">
        <v>2130054</v>
      </c>
      <c r="J1824" t="s">
        <v>729</v>
      </c>
      <c r="K1824" t="s">
        <v>525</v>
      </c>
      <c r="L1824" t="s">
        <v>730</v>
      </c>
      <c r="M1824" t="s">
        <v>723</v>
      </c>
      <c r="N1824" t="s">
        <v>724</v>
      </c>
      <c r="O1824" t="s">
        <v>56</v>
      </c>
      <c r="P1824" t="s">
        <v>725</v>
      </c>
      <c r="Q1824">
        <v>1776.57</v>
      </c>
      <c r="R1824">
        <v>1438.43</v>
      </c>
      <c r="S1824" t="str">
        <f t="shared" si="28"/>
        <v>深圳尚米网络技术有限公司深圳尚米网络技术有限公司CPC</v>
      </c>
      <c r="T1824" t="e">
        <f>VLOOKUP(S:S,[1]Sheet1!N:N,1,0)</f>
        <v>#N/A</v>
      </c>
    </row>
    <row r="1825" spans="1:20" x14ac:dyDescent="0.15">
      <c r="A1825">
        <v>20230425</v>
      </c>
      <c r="B1825">
        <v>40256455</v>
      </c>
      <c r="C1825" t="s">
        <v>878</v>
      </c>
      <c r="D1825" t="s">
        <v>727</v>
      </c>
      <c r="E1825" t="s">
        <v>525</v>
      </c>
      <c r="F1825" t="s">
        <v>525</v>
      </c>
      <c r="G1825" t="s">
        <v>728</v>
      </c>
      <c r="H1825" t="s">
        <v>525</v>
      </c>
      <c r="I1825">
        <v>2130054</v>
      </c>
      <c r="J1825" t="s">
        <v>729</v>
      </c>
      <c r="K1825" t="s">
        <v>525</v>
      </c>
      <c r="L1825" t="s">
        <v>730</v>
      </c>
      <c r="M1825" t="s">
        <v>723</v>
      </c>
      <c r="N1825" t="s">
        <v>724</v>
      </c>
      <c r="O1825" t="s">
        <v>56</v>
      </c>
      <c r="P1825" t="s">
        <v>725</v>
      </c>
      <c r="Q1825">
        <v>2419.5100000000002</v>
      </c>
      <c r="R1825">
        <v>1959.03</v>
      </c>
      <c r="S1825" t="str">
        <f t="shared" si="28"/>
        <v>深圳尚米网络技术有限公司深圳尚米网络技术有限公司CPC</v>
      </c>
      <c r="T1825" t="e">
        <f>VLOOKUP(S:S,[1]Sheet1!N:N,1,0)</f>
        <v>#N/A</v>
      </c>
    </row>
    <row r="1826" spans="1:20" x14ac:dyDescent="0.15">
      <c r="A1826">
        <v>20230426</v>
      </c>
      <c r="B1826">
        <v>40256455</v>
      </c>
      <c r="C1826" t="s">
        <v>878</v>
      </c>
      <c r="D1826" t="s">
        <v>727</v>
      </c>
      <c r="E1826" t="s">
        <v>525</v>
      </c>
      <c r="F1826" t="s">
        <v>525</v>
      </c>
      <c r="G1826" t="s">
        <v>728</v>
      </c>
      <c r="H1826" t="s">
        <v>525</v>
      </c>
      <c r="I1826">
        <v>2130054</v>
      </c>
      <c r="J1826" t="s">
        <v>729</v>
      </c>
      <c r="K1826" t="s">
        <v>525</v>
      </c>
      <c r="L1826" t="s">
        <v>730</v>
      </c>
      <c r="M1826" t="s">
        <v>723</v>
      </c>
      <c r="N1826" t="s">
        <v>724</v>
      </c>
      <c r="O1826" t="s">
        <v>56</v>
      </c>
      <c r="P1826" t="s">
        <v>725</v>
      </c>
      <c r="Q1826">
        <v>220.02</v>
      </c>
      <c r="R1826">
        <v>178.14</v>
      </c>
      <c r="S1826" t="str">
        <f t="shared" si="28"/>
        <v>深圳尚米网络技术有限公司深圳尚米网络技术有限公司CPC</v>
      </c>
      <c r="T1826" t="e">
        <f>VLOOKUP(S:S,[1]Sheet1!N:N,1,0)</f>
        <v>#N/A</v>
      </c>
    </row>
    <row r="1827" spans="1:20" x14ac:dyDescent="0.15">
      <c r="A1827">
        <v>20230406</v>
      </c>
      <c r="B1827">
        <v>40363599</v>
      </c>
      <c r="C1827" t="s">
        <v>879</v>
      </c>
      <c r="D1827" t="s">
        <v>788</v>
      </c>
      <c r="E1827" t="s">
        <v>508</v>
      </c>
      <c r="F1827" t="s">
        <v>507</v>
      </c>
      <c r="G1827" t="s">
        <v>859</v>
      </c>
      <c r="H1827" t="s">
        <v>508</v>
      </c>
      <c r="I1827">
        <v>2161202</v>
      </c>
      <c r="J1827" t="s">
        <v>880</v>
      </c>
      <c r="K1827" t="s">
        <v>508</v>
      </c>
      <c r="L1827" t="s">
        <v>881</v>
      </c>
      <c r="M1827" t="s">
        <v>723</v>
      </c>
      <c r="N1827" t="s">
        <v>813</v>
      </c>
      <c r="O1827" t="s">
        <v>24</v>
      </c>
      <c r="P1827" t="s">
        <v>19</v>
      </c>
      <c r="Q1827">
        <v>1276.8800000000001</v>
      </c>
      <c r="R1827">
        <v>1276.8800000000001</v>
      </c>
      <c r="S1827" t="str">
        <f t="shared" si="28"/>
        <v>天津车之家软件有限公司北京车之家信息技术有限公司信息流</v>
      </c>
      <c r="T1827" t="e">
        <f>VLOOKUP(S:S,[1]Sheet1!N:N,1,0)</f>
        <v>#N/A</v>
      </c>
    </row>
    <row r="1828" spans="1:20" x14ac:dyDescent="0.15">
      <c r="A1828">
        <v>20230407</v>
      </c>
      <c r="B1828">
        <v>40363599</v>
      </c>
      <c r="C1828" t="s">
        <v>879</v>
      </c>
      <c r="D1828" t="s">
        <v>788</v>
      </c>
      <c r="E1828" t="s">
        <v>508</v>
      </c>
      <c r="F1828" t="s">
        <v>507</v>
      </c>
      <c r="G1828" t="s">
        <v>859</v>
      </c>
      <c r="H1828" t="s">
        <v>508</v>
      </c>
      <c r="I1828">
        <v>2161202</v>
      </c>
      <c r="J1828" t="s">
        <v>880</v>
      </c>
      <c r="K1828" t="s">
        <v>508</v>
      </c>
      <c r="L1828" t="s">
        <v>881</v>
      </c>
      <c r="M1828" t="s">
        <v>723</v>
      </c>
      <c r="N1828" t="s">
        <v>813</v>
      </c>
      <c r="O1828" t="s">
        <v>24</v>
      </c>
      <c r="P1828" t="s">
        <v>19</v>
      </c>
      <c r="Q1828">
        <v>4418.3</v>
      </c>
      <c r="R1828">
        <v>4418.3</v>
      </c>
      <c r="S1828" t="str">
        <f t="shared" si="28"/>
        <v>天津车之家软件有限公司北京车之家信息技术有限公司信息流</v>
      </c>
      <c r="T1828" t="e">
        <f>VLOOKUP(S:S,[1]Sheet1!N:N,1,0)</f>
        <v>#N/A</v>
      </c>
    </row>
    <row r="1829" spans="1:20" x14ac:dyDescent="0.15">
      <c r="A1829">
        <v>20230408</v>
      </c>
      <c r="B1829">
        <v>40363599</v>
      </c>
      <c r="C1829" t="s">
        <v>879</v>
      </c>
      <c r="D1829" t="s">
        <v>788</v>
      </c>
      <c r="E1829" t="s">
        <v>508</v>
      </c>
      <c r="F1829" t="s">
        <v>507</v>
      </c>
      <c r="G1829" t="s">
        <v>859</v>
      </c>
      <c r="H1829" t="s">
        <v>508</v>
      </c>
      <c r="I1829">
        <v>2161202</v>
      </c>
      <c r="J1829" t="s">
        <v>880</v>
      </c>
      <c r="K1829" t="s">
        <v>508</v>
      </c>
      <c r="L1829" t="s">
        <v>881</v>
      </c>
      <c r="M1829" t="s">
        <v>723</v>
      </c>
      <c r="N1829" t="s">
        <v>813</v>
      </c>
      <c r="O1829" t="s">
        <v>24</v>
      </c>
      <c r="P1829" t="s">
        <v>19</v>
      </c>
      <c r="Q1829">
        <v>966.97</v>
      </c>
      <c r="R1829">
        <v>966.97</v>
      </c>
      <c r="S1829" t="str">
        <f t="shared" si="28"/>
        <v>天津车之家软件有限公司北京车之家信息技术有限公司信息流</v>
      </c>
      <c r="T1829" t="e">
        <f>VLOOKUP(S:S,[1]Sheet1!N:N,1,0)</f>
        <v>#N/A</v>
      </c>
    </row>
    <row r="1830" spans="1:20" x14ac:dyDescent="0.15">
      <c r="A1830">
        <v>20230409</v>
      </c>
      <c r="B1830">
        <v>40363599</v>
      </c>
      <c r="C1830" t="s">
        <v>879</v>
      </c>
      <c r="D1830" t="s">
        <v>788</v>
      </c>
      <c r="E1830" t="s">
        <v>508</v>
      </c>
      <c r="F1830" t="s">
        <v>507</v>
      </c>
      <c r="G1830" t="s">
        <v>859</v>
      </c>
      <c r="H1830" t="s">
        <v>508</v>
      </c>
      <c r="I1830">
        <v>2161202</v>
      </c>
      <c r="J1830" t="s">
        <v>880</v>
      </c>
      <c r="K1830" t="s">
        <v>508</v>
      </c>
      <c r="L1830" t="s">
        <v>881</v>
      </c>
      <c r="M1830" t="s">
        <v>723</v>
      </c>
      <c r="N1830" t="s">
        <v>813</v>
      </c>
      <c r="O1830" t="s">
        <v>24</v>
      </c>
      <c r="P1830" t="s">
        <v>19</v>
      </c>
      <c r="Q1830">
        <v>289.14</v>
      </c>
      <c r="R1830">
        <v>289.14</v>
      </c>
      <c r="S1830" t="str">
        <f t="shared" si="28"/>
        <v>天津车之家软件有限公司北京车之家信息技术有限公司信息流</v>
      </c>
      <c r="T1830" t="e">
        <f>VLOOKUP(S:S,[1]Sheet1!N:N,1,0)</f>
        <v>#N/A</v>
      </c>
    </row>
    <row r="1831" spans="1:20" x14ac:dyDescent="0.15">
      <c r="A1831">
        <v>20230410</v>
      </c>
      <c r="B1831">
        <v>40363599</v>
      </c>
      <c r="C1831" t="s">
        <v>879</v>
      </c>
      <c r="D1831" t="s">
        <v>788</v>
      </c>
      <c r="E1831" t="s">
        <v>508</v>
      </c>
      <c r="F1831" t="s">
        <v>507</v>
      </c>
      <c r="G1831" t="s">
        <v>859</v>
      </c>
      <c r="H1831" t="s">
        <v>508</v>
      </c>
      <c r="I1831">
        <v>2161202</v>
      </c>
      <c r="J1831" t="s">
        <v>880</v>
      </c>
      <c r="K1831" t="s">
        <v>508</v>
      </c>
      <c r="L1831" t="s">
        <v>881</v>
      </c>
      <c r="M1831" t="s">
        <v>723</v>
      </c>
      <c r="N1831" t="s">
        <v>813</v>
      </c>
      <c r="O1831" t="s">
        <v>24</v>
      </c>
      <c r="P1831" t="s">
        <v>19</v>
      </c>
      <c r="Q1831">
        <v>638.55999999999995</v>
      </c>
      <c r="R1831">
        <v>638.55999999999995</v>
      </c>
      <c r="S1831" t="str">
        <f t="shared" si="28"/>
        <v>天津车之家软件有限公司北京车之家信息技术有限公司信息流</v>
      </c>
      <c r="T1831" t="e">
        <f>VLOOKUP(S:S,[1]Sheet1!N:N,1,0)</f>
        <v>#N/A</v>
      </c>
    </row>
    <row r="1832" spans="1:20" x14ac:dyDescent="0.15">
      <c r="A1832">
        <v>20230411</v>
      </c>
      <c r="B1832">
        <v>40363599</v>
      </c>
      <c r="C1832" t="s">
        <v>879</v>
      </c>
      <c r="D1832" t="s">
        <v>788</v>
      </c>
      <c r="E1832" t="s">
        <v>508</v>
      </c>
      <c r="F1832" t="s">
        <v>507</v>
      </c>
      <c r="G1832" t="s">
        <v>859</v>
      </c>
      <c r="H1832" t="s">
        <v>508</v>
      </c>
      <c r="I1832">
        <v>2161202</v>
      </c>
      <c r="J1832" t="s">
        <v>880</v>
      </c>
      <c r="K1832" t="s">
        <v>508</v>
      </c>
      <c r="L1832" t="s">
        <v>881</v>
      </c>
      <c r="M1832" t="s">
        <v>723</v>
      </c>
      <c r="N1832" t="s">
        <v>813</v>
      </c>
      <c r="O1832" t="s">
        <v>24</v>
      </c>
      <c r="P1832" t="s">
        <v>19</v>
      </c>
      <c r="Q1832">
        <v>330.21</v>
      </c>
      <c r="R1832">
        <v>330.21</v>
      </c>
      <c r="S1832" t="str">
        <f t="shared" si="28"/>
        <v>天津车之家软件有限公司北京车之家信息技术有限公司信息流</v>
      </c>
      <c r="T1832" t="e">
        <f>VLOOKUP(S:S,[1]Sheet1!N:N,1,0)</f>
        <v>#N/A</v>
      </c>
    </row>
    <row r="1833" spans="1:20" x14ac:dyDescent="0.15">
      <c r="A1833">
        <v>20230412</v>
      </c>
      <c r="B1833">
        <v>40363599</v>
      </c>
      <c r="C1833" t="s">
        <v>879</v>
      </c>
      <c r="D1833" t="s">
        <v>788</v>
      </c>
      <c r="E1833" t="s">
        <v>508</v>
      </c>
      <c r="F1833" t="s">
        <v>507</v>
      </c>
      <c r="G1833" t="s">
        <v>859</v>
      </c>
      <c r="H1833" t="s">
        <v>508</v>
      </c>
      <c r="I1833">
        <v>2161202</v>
      </c>
      <c r="J1833" t="s">
        <v>880</v>
      </c>
      <c r="K1833" t="s">
        <v>508</v>
      </c>
      <c r="L1833" t="s">
        <v>881</v>
      </c>
      <c r="M1833" t="s">
        <v>723</v>
      </c>
      <c r="N1833" t="s">
        <v>813</v>
      </c>
      <c r="O1833" t="s">
        <v>24</v>
      </c>
      <c r="P1833" t="s">
        <v>19</v>
      </c>
      <c r="Q1833">
        <v>313.47000000000003</v>
      </c>
      <c r="R1833">
        <v>313.47000000000003</v>
      </c>
      <c r="S1833" t="str">
        <f t="shared" si="28"/>
        <v>天津车之家软件有限公司北京车之家信息技术有限公司信息流</v>
      </c>
      <c r="T1833" t="e">
        <f>VLOOKUP(S:S,[1]Sheet1!N:N,1,0)</f>
        <v>#N/A</v>
      </c>
    </row>
    <row r="1834" spans="1:20" x14ac:dyDescent="0.15">
      <c r="A1834">
        <v>20230413</v>
      </c>
      <c r="B1834">
        <v>40363599</v>
      </c>
      <c r="C1834" t="s">
        <v>879</v>
      </c>
      <c r="D1834" t="s">
        <v>788</v>
      </c>
      <c r="E1834" t="s">
        <v>508</v>
      </c>
      <c r="F1834" t="s">
        <v>507</v>
      </c>
      <c r="G1834" t="s">
        <v>859</v>
      </c>
      <c r="H1834" t="s">
        <v>508</v>
      </c>
      <c r="I1834">
        <v>2161202</v>
      </c>
      <c r="J1834" t="s">
        <v>880</v>
      </c>
      <c r="K1834" t="s">
        <v>508</v>
      </c>
      <c r="L1834" t="s">
        <v>881</v>
      </c>
      <c r="M1834" t="s">
        <v>723</v>
      </c>
      <c r="N1834" t="s">
        <v>813</v>
      </c>
      <c r="O1834" t="s">
        <v>24</v>
      </c>
      <c r="P1834" t="s">
        <v>19</v>
      </c>
      <c r="Q1834">
        <v>439.64</v>
      </c>
      <c r="R1834">
        <v>439.64</v>
      </c>
      <c r="S1834" t="str">
        <f t="shared" si="28"/>
        <v>天津车之家软件有限公司北京车之家信息技术有限公司信息流</v>
      </c>
      <c r="T1834" t="e">
        <f>VLOOKUP(S:S,[1]Sheet1!N:N,1,0)</f>
        <v>#N/A</v>
      </c>
    </row>
    <row r="1835" spans="1:20" x14ac:dyDescent="0.15">
      <c r="A1835">
        <v>20230414</v>
      </c>
      <c r="B1835">
        <v>40363599</v>
      </c>
      <c r="C1835" t="s">
        <v>879</v>
      </c>
      <c r="D1835" t="s">
        <v>788</v>
      </c>
      <c r="E1835" t="s">
        <v>508</v>
      </c>
      <c r="F1835" t="s">
        <v>507</v>
      </c>
      <c r="G1835" t="s">
        <v>859</v>
      </c>
      <c r="H1835" t="s">
        <v>508</v>
      </c>
      <c r="I1835">
        <v>2161202</v>
      </c>
      <c r="J1835" t="s">
        <v>880</v>
      </c>
      <c r="K1835" t="s">
        <v>508</v>
      </c>
      <c r="L1835" t="s">
        <v>881</v>
      </c>
      <c r="M1835" t="s">
        <v>723</v>
      </c>
      <c r="N1835" t="s">
        <v>813</v>
      </c>
      <c r="O1835" t="s">
        <v>24</v>
      </c>
      <c r="P1835" t="s">
        <v>19</v>
      </c>
      <c r="Q1835">
        <v>289.7</v>
      </c>
      <c r="R1835">
        <v>289.7</v>
      </c>
      <c r="S1835" t="str">
        <f t="shared" si="28"/>
        <v>天津车之家软件有限公司北京车之家信息技术有限公司信息流</v>
      </c>
      <c r="T1835" t="e">
        <f>VLOOKUP(S:S,[1]Sheet1!N:N,1,0)</f>
        <v>#N/A</v>
      </c>
    </row>
    <row r="1836" spans="1:20" x14ac:dyDescent="0.15">
      <c r="A1836">
        <v>20230415</v>
      </c>
      <c r="B1836">
        <v>40363599</v>
      </c>
      <c r="C1836" t="s">
        <v>879</v>
      </c>
      <c r="D1836" t="s">
        <v>788</v>
      </c>
      <c r="E1836" t="s">
        <v>508</v>
      </c>
      <c r="F1836" t="s">
        <v>507</v>
      </c>
      <c r="G1836" t="s">
        <v>859</v>
      </c>
      <c r="H1836" t="s">
        <v>508</v>
      </c>
      <c r="I1836">
        <v>2161202</v>
      </c>
      <c r="J1836" t="s">
        <v>880</v>
      </c>
      <c r="K1836" t="s">
        <v>508</v>
      </c>
      <c r="L1836" t="s">
        <v>881</v>
      </c>
      <c r="M1836" t="s">
        <v>723</v>
      </c>
      <c r="N1836" t="s">
        <v>813</v>
      </c>
      <c r="O1836" t="s">
        <v>24</v>
      </c>
      <c r="P1836" t="s">
        <v>19</v>
      </c>
      <c r="Q1836">
        <v>284.61</v>
      </c>
      <c r="R1836">
        <v>284.61</v>
      </c>
      <c r="S1836" t="str">
        <f t="shared" si="28"/>
        <v>天津车之家软件有限公司北京车之家信息技术有限公司信息流</v>
      </c>
      <c r="T1836" t="e">
        <f>VLOOKUP(S:S,[1]Sheet1!N:N,1,0)</f>
        <v>#N/A</v>
      </c>
    </row>
    <row r="1837" spans="1:20" x14ac:dyDescent="0.15">
      <c r="A1837">
        <v>20230416</v>
      </c>
      <c r="B1837">
        <v>40363599</v>
      </c>
      <c r="C1837" t="s">
        <v>879</v>
      </c>
      <c r="D1837" t="s">
        <v>788</v>
      </c>
      <c r="E1837" t="s">
        <v>508</v>
      </c>
      <c r="F1837" t="s">
        <v>507</v>
      </c>
      <c r="G1837" t="s">
        <v>859</v>
      </c>
      <c r="H1837" t="s">
        <v>508</v>
      </c>
      <c r="I1837">
        <v>2161202</v>
      </c>
      <c r="J1837" t="s">
        <v>880</v>
      </c>
      <c r="K1837" t="s">
        <v>508</v>
      </c>
      <c r="L1837" t="s">
        <v>881</v>
      </c>
      <c r="M1837" t="s">
        <v>723</v>
      </c>
      <c r="N1837" t="s">
        <v>813</v>
      </c>
      <c r="O1837" t="s">
        <v>24</v>
      </c>
      <c r="P1837" t="s">
        <v>19</v>
      </c>
      <c r="Q1837">
        <v>256.06</v>
      </c>
      <c r="R1837">
        <v>256.06</v>
      </c>
      <c r="S1837" t="str">
        <f t="shared" si="28"/>
        <v>天津车之家软件有限公司北京车之家信息技术有限公司信息流</v>
      </c>
      <c r="T1837" t="e">
        <f>VLOOKUP(S:S,[1]Sheet1!N:N,1,0)</f>
        <v>#N/A</v>
      </c>
    </row>
    <row r="1838" spans="1:20" x14ac:dyDescent="0.15">
      <c r="A1838">
        <v>20230417</v>
      </c>
      <c r="B1838">
        <v>40363599</v>
      </c>
      <c r="C1838" t="s">
        <v>879</v>
      </c>
      <c r="D1838" t="s">
        <v>788</v>
      </c>
      <c r="E1838" t="s">
        <v>508</v>
      </c>
      <c r="F1838" t="s">
        <v>507</v>
      </c>
      <c r="G1838" t="s">
        <v>859</v>
      </c>
      <c r="H1838" t="s">
        <v>508</v>
      </c>
      <c r="I1838">
        <v>2161202</v>
      </c>
      <c r="J1838" t="s">
        <v>880</v>
      </c>
      <c r="K1838" t="s">
        <v>508</v>
      </c>
      <c r="L1838" t="s">
        <v>881</v>
      </c>
      <c r="M1838" t="s">
        <v>723</v>
      </c>
      <c r="N1838" t="s">
        <v>813</v>
      </c>
      <c r="O1838" t="s">
        <v>24</v>
      </c>
      <c r="P1838" t="s">
        <v>19</v>
      </c>
      <c r="Q1838">
        <v>125.39</v>
      </c>
      <c r="R1838">
        <v>125.39</v>
      </c>
      <c r="S1838" t="str">
        <f t="shared" si="28"/>
        <v>天津车之家软件有限公司北京车之家信息技术有限公司信息流</v>
      </c>
      <c r="T1838" t="e">
        <f>VLOOKUP(S:S,[1]Sheet1!N:N,1,0)</f>
        <v>#N/A</v>
      </c>
    </row>
    <row r="1839" spans="1:20" x14ac:dyDescent="0.15">
      <c r="A1839">
        <v>20230418</v>
      </c>
      <c r="B1839">
        <v>40363599</v>
      </c>
      <c r="C1839" t="s">
        <v>879</v>
      </c>
      <c r="D1839" t="s">
        <v>788</v>
      </c>
      <c r="E1839" t="s">
        <v>508</v>
      </c>
      <c r="F1839" t="s">
        <v>507</v>
      </c>
      <c r="G1839" t="s">
        <v>859</v>
      </c>
      <c r="H1839" t="s">
        <v>508</v>
      </c>
      <c r="I1839">
        <v>2161202</v>
      </c>
      <c r="J1839" t="s">
        <v>880</v>
      </c>
      <c r="K1839" t="s">
        <v>508</v>
      </c>
      <c r="L1839" t="s">
        <v>881</v>
      </c>
      <c r="M1839" t="s">
        <v>723</v>
      </c>
      <c r="N1839" t="s">
        <v>813</v>
      </c>
      <c r="O1839" t="s">
        <v>24</v>
      </c>
      <c r="P1839" t="s">
        <v>19</v>
      </c>
      <c r="Q1839">
        <v>292.54000000000002</v>
      </c>
      <c r="R1839">
        <v>292.54000000000002</v>
      </c>
      <c r="S1839" t="str">
        <f t="shared" si="28"/>
        <v>天津车之家软件有限公司北京车之家信息技术有限公司信息流</v>
      </c>
      <c r="T1839" t="e">
        <f>VLOOKUP(S:S,[1]Sheet1!N:N,1,0)</f>
        <v>#N/A</v>
      </c>
    </row>
    <row r="1840" spans="1:20" x14ac:dyDescent="0.15">
      <c r="A1840">
        <v>20230419</v>
      </c>
      <c r="B1840">
        <v>40363599</v>
      </c>
      <c r="C1840" t="s">
        <v>879</v>
      </c>
      <c r="D1840" t="s">
        <v>788</v>
      </c>
      <c r="E1840" t="s">
        <v>508</v>
      </c>
      <c r="F1840" t="s">
        <v>507</v>
      </c>
      <c r="G1840" t="s">
        <v>859</v>
      </c>
      <c r="H1840" t="s">
        <v>508</v>
      </c>
      <c r="I1840">
        <v>2161202</v>
      </c>
      <c r="J1840" t="s">
        <v>880</v>
      </c>
      <c r="K1840" t="s">
        <v>508</v>
      </c>
      <c r="L1840" t="s">
        <v>881</v>
      </c>
      <c r="M1840" t="s">
        <v>723</v>
      </c>
      <c r="N1840" t="s">
        <v>813</v>
      </c>
      <c r="O1840" t="s">
        <v>24</v>
      </c>
      <c r="P1840" t="s">
        <v>19</v>
      </c>
      <c r="Q1840">
        <v>879.6</v>
      </c>
      <c r="R1840">
        <v>879.6</v>
      </c>
      <c r="S1840" t="str">
        <f t="shared" si="28"/>
        <v>天津车之家软件有限公司北京车之家信息技术有限公司信息流</v>
      </c>
      <c r="T1840" t="e">
        <f>VLOOKUP(S:S,[1]Sheet1!N:N,1,0)</f>
        <v>#N/A</v>
      </c>
    </row>
    <row r="1841" spans="1:20" x14ac:dyDescent="0.15">
      <c r="A1841">
        <v>20230420</v>
      </c>
      <c r="B1841">
        <v>40363599</v>
      </c>
      <c r="C1841" t="s">
        <v>879</v>
      </c>
      <c r="D1841" t="s">
        <v>788</v>
      </c>
      <c r="E1841" t="s">
        <v>508</v>
      </c>
      <c r="F1841" t="s">
        <v>507</v>
      </c>
      <c r="G1841" t="s">
        <v>859</v>
      </c>
      <c r="H1841" t="s">
        <v>508</v>
      </c>
      <c r="I1841">
        <v>2161202</v>
      </c>
      <c r="J1841" t="s">
        <v>880</v>
      </c>
      <c r="K1841" t="s">
        <v>508</v>
      </c>
      <c r="L1841" t="s">
        <v>881</v>
      </c>
      <c r="M1841" t="s">
        <v>723</v>
      </c>
      <c r="N1841" t="s">
        <v>813</v>
      </c>
      <c r="O1841" t="s">
        <v>24</v>
      </c>
      <c r="P1841" t="s">
        <v>19</v>
      </c>
      <c r="Q1841">
        <v>388.43</v>
      </c>
      <c r="R1841">
        <v>388.43</v>
      </c>
      <c r="S1841" t="str">
        <f t="shared" si="28"/>
        <v>天津车之家软件有限公司北京车之家信息技术有限公司信息流</v>
      </c>
      <c r="T1841" t="e">
        <f>VLOOKUP(S:S,[1]Sheet1!N:N,1,0)</f>
        <v>#N/A</v>
      </c>
    </row>
    <row r="1842" spans="1:20" x14ac:dyDescent="0.15">
      <c r="A1842">
        <v>20230421</v>
      </c>
      <c r="B1842">
        <v>40363599</v>
      </c>
      <c r="C1842" t="s">
        <v>879</v>
      </c>
      <c r="D1842" t="s">
        <v>788</v>
      </c>
      <c r="E1842" t="s">
        <v>508</v>
      </c>
      <c r="F1842" t="s">
        <v>507</v>
      </c>
      <c r="G1842" t="s">
        <v>859</v>
      </c>
      <c r="H1842" t="s">
        <v>508</v>
      </c>
      <c r="I1842">
        <v>2161202</v>
      </c>
      <c r="J1842" t="s">
        <v>880</v>
      </c>
      <c r="K1842" t="s">
        <v>508</v>
      </c>
      <c r="L1842" t="s">
        <v>881</v>
      </c>
      <c r="M1842" t="s">
        <v>723</v>
      </c>
      <c r="N1842" t="s">
        <v>813</v>
      </c>
      <c r="O1842" t="s">
        <v>24</v>
      </c>
      <c r="P1842" t="s">
        <v>19</v>
      </c>
      <c r="Q1842">
        <v>250.5</v>
      </c>
      <c r="R1842">
        <v>250.5</v>
      </c>
      <c r="S1842" t="str">
        <f t="shared" si="28"/>
        <v>天津车之家软件有限公司北京车之家信息技术有限公司信息流</v>
      </c>
      <c r="T1842" t="e">
        <f>VLOOKUP(S:S,[1]Sheet1!N:N,1,0)</f>
        <v>#N/A</v>
      </c>
    </row>
    <row r="1843" spans="1:20" x14ac:dyDescent="0.15">
      <c r="A1843">
        <v>20230422</v>
      </c>
      <c r="B1843">
        <v>40363599</v>
      </c>
      <c r="C1843" t="s">
        <v>879</v>
      </c>
      <c r="D1843" t="s">
        <v>788</v>
      </c>
      <c r="E1843" t="s">
        <v>508</v>
      </c>
      <c r="F1843" t="s">
        <v>507</v>
      </c>
      <c r="G1843" t="s">
        <v>859</v>
      </c>
      <c r="H1843" t="s">
        <v>508</v>
      </c>
      <c r="I1843">
        <v>2161202</v>
      </c>
      <c r="J1843" t="s">
        <v>880</v>
      </c>
      <c r="K1843" t="s">
        <v>508</v>
      </c>
      <c r="L1843" t="s">
        <v>881</v>
      </c>
      <c r="M1843" t="s">
        <v>723</v>
      </c>
      <c r="N1843" t="s">
        <v>813</v>
      </c>
      <c r="O1843" t="s">
        <v>24</v>
      </c>
      <c r="P1843" t="s">
        <v>19</v>
      </c>
      <c r="Q1843">
        <v>512.25</v>
      </c>
      <c r="R1843">
        <v>512.25</v>
      </c>
      <c r="S1843" t="str">
        <f t="shared" si="28"/>
        <v>天津车之家软件有限公司北京车之家信息技术有限公司信息流</v>
      </c>
      <c r="T1843" t="e">
        <f>VLOOKUP(S:S,[1]Sheet1!N:N,1,0)</f>
        <v>#N/A</v>
      </c>
    </row>
    <row r="1844" spans="1:20" x14ac:dyDescent="0.15">
      <c r="A1844">
        <v>20230423</v>
      </c>
      <c r="B1844">
        <v>40363599</v>
      </c>
      <c r="C1844" t="s">
        <v>879</v>
      </c>
      <c r="D1844" t="s">
        <v>788</v>
      </c>
      <c r="E1844" t="s">
        <v>508</v>
      </c>
      <c r="F1844" t="s">
        <v>507</v>
      </c>
      <c r="G1844" t="s">
        <v>859</v>
      </c>
      <c r="H1844" t="s">
        <v>508</v>
      </c>
      <c r="I1844">
        <v>2161202</v>
      </c>
      <c r="J1844" t="s">
        <v>880</v>
      </c>
      <c r="K1844" t="s">
        <v>508</v>
      </c>
      <c r="L1844" t="s">
        <v>881</v>
      </c>
      <c r="M1844" t="s">
        <v>723</v>
      </c>
      <c r="N1844" t="s">
        <v>813</v>
      </c>
      <c r="O1844" t="s">
        <v>24</v>
      </c>
      <c r="P1844" t="s">
        <v>19</v>
      </c>
      <c r="Q1844">
        <v>391.67</v>
      </c>
      <c r="R1844">
        <v>391.67</v>
      </c>
      <c r="S1844" t="str">
        <f t="shared" si="28"/>
        <v>天津车之家软件有限公司北京车之家信息技术有限公司信息流</v>
      </c>
      <c r="T1844" t="e">
        <f>VLOOKUP(S:S,[1]Sheet1!N:N,1,0)</f>
        <v>#N/A</v>
      </c>
    </row>
    <row r="1845" spans="1:20" x14ac:dyDescent="0.15">
      <c r="A1845">
        <v>20230424</v>
      </c>
      <c r="B1845">
        <v>40363599</v>
      </c>
      <c r="C1845" t="s">
        <v>879</v>
      </c>
      <c r="D1845" t="s">
        <v>788</v>
      </c>
      <c r="E1845" t="s">
        <v>508</v>
      </c>
      <c r="F1845" t="s">
        <v>507</v>
      </c>
      <c r="G1845" t="s">
        <v>859</v>
      </c>
      <c r="H1845" t="s">
        <v>508</v>
      </c>
      <c r="I1845">
        <v>2161202</v>
      </c>
      <c r="J1845" t="s">
        <v>880</v>
      </c>
      <c r="K1845" t="s">
        <v>508</v>
      </c>
      <c r="L1845" t="s">
        <v>881</v>
      </c>
      <c r="M1845" t="s">
        <v>723</v>
      </c>
      <c r="N1845" t="s">
        <v>813</v>
      </c>
      <c r="O1845" t="s">
        <v>24</v>
      </c>
      <c r="P1845" t="s">
        <v>19</v>
      </c>
      <c r="Q1845">
        <v>509.33</v>
      </c>
      <c r="R1845">
        <v>509.33</v>
      </c>
      <c r="S1845" t="str">
        <f t="shared" si="28"/>
        <v>天津车之家软件有限公司北京车之家信息技术有限公司信息流</v>
      </c>
      <c r="T1845" t="e">
        <f>VLOOKUP(S:S,[1]Sheet1!N:N,1,0)</f>
        <v>#N/A</v>
      </c>
    </row>
    <row r="1846" spans="1:20" x14ac:dyDescent="0.15">
      <c r="A1846">
        <v>20230425</v>
      </c>
      <c r="B1846">
        <v>40363599</v>
      </c>
      <c r="C1846" t="s">
        <v>879</v>
      </c>
      <c r="D1846" t="s">
        <v>788</v>
      </c>
      <c r="E1846" t="s">
        <v>508</v>
      </c>
      <c r="F1846" t="s">
        <v>507</v>
      </c>
      <c r="G1846" t="s">
        <v>859</v>
      </c>
      <c r="H1846" t="s">
        <v>508</v>
      </c>
      <c r="I1846">
        <v>2161202</v>
      </c>
      <c r="J1846" t="s">
        <v>880</v>
      </c>
      <c r="K1846" t="s">
        <v>508</v>
      </c>
      <c r="L1846" t="s">
        <v>881</v>
      </c>
      <c r="M1846" t="s">
        <v>723</v>
      </c>
      <c r="N1846" t="s">
        <v>813</v>
      </c>
      <c r="O1846" t="s">
        <v>24</v>
      </c>
      <c r="P1846" t="s">
        <v>19</v>
      </c>
      <c r="Q1846">
        <v>420.89</v>
      </c>
      <c r="R1846">
        <v>420.89</v>
      </c>
      <c r="S1846" t="str">
        <f t="shared" si="28"/>
        <v>天津车之家软件有限公司北京车之家信息技术有限公司信息流</v>
      </c>
      <c r="T1846" t="e">
        <f>VLOOKUP(S:S,[1]Sheet1!N:N,1,0)</f>
        <v>#N/A</v>
      </c>
    </row>
    <row r="1847" spans="1:20" x14ac:dyDescent="0.15">
      <c r="A1847">
        <v>20230426</v>
      </c>
      <c r="B1847">
        <v>40363599</v>
      </c>
      <c r="C1847" t="s">
        <v>879</v>
      </c>
      <c r="D1847" t="s">
        <v>788</v>
      </c>
      <c r="E1847" t="s">
        <v>508</v>
      </c>
      <c r="F1847" t="s">
        <v>507</v>
      </c>
      <c r="G1847" t="s">
        <v>859</v>
      </c>
      <c r="H1847" t="s">
        <v>508</v>
      </c>
      <c r="I1847">
        <v>2161202</v>
      </c>
      <c r="J1847" t="s">
        <v>880</v>
      </c>
      <c r="K1847" t="s">
        <v>508</v>
      </c>
      <c r="L1847" t="s">
        <v>881</v>
      </c>
      <c r="M1847" t="s">
        <v>723</v>
      </c>
      <c r="N1847" t="s">
        <v>813</v>
      </c>
      <c r="O1847" t="s">
        <v>24</v>
      </c>
      <c r="P1847" t="s">
        <v>19</v>
      </c>
      <c r="Q1847">
        <v>888.82</v>
      </c>
      <c r="R1847">
        <v>888.82</v>
      </c>
      <c r="S1847" t="str">
        <f t="shared" si="28"/>
        <v>天津车之家软件有限公司北京车之家信息技术有限公司信息流</v>
      </c>
      <c r="T1847" t="e">
        <f>VLOOKUP(S:S,[1]Sheet1!N:N,1,0)</f>
        <v>#N/A</v>
      </c>
    </row>
    <row r="1848" spans="1:20" x14ac:dyDescent="0.15">
      <c r="A1848">
        <v>20230427</v>
      </c>
      <c r="B1848">
        <v>40363599</v>
      </c>
      <c r="C1848" t="s">
        <v>879</v>
      </c>
      <c r="D1848" t="s">
        <v>788</v>
      </c>
      <c r="E1848" t="s">
        <v>508</v>
      </c>
      <c r="F1848" t="s">
        <v>507</v>
      </c>
      <c r="G1848" t="s">
        <v>859</v>
      </c>
      <c r="H1848" t="s">
        <v>508</v>
      </c>
      <c r="I1848">
        <v>2161202</v>
      </c>
      <c r="J1848" t="s">
        <v>880</v>
      </c>
      <c r="K1848" t="s">
        <v>508</v>
      </c>
      <c r="L1848" t="s">
        <v>881</v>
      </c>
      <c r="M1848" t="s">
        <v>723</v>
      </c>
      <c r="N1848" t="s">
        <v>813</v>
      </c>
      <c r="O1848" t="s">
        <v>24</v>
      </c>
      <c r="P1848" t="s">
        <v>19</v>
      </c>
      <c r="Q1848">
        <v>4666.8599999999997</v>
      </c>
      <c r="R1848">
        <v>4666.8599999999997</v>
      </c>
      <c r="S1848" t="str">
        <f t="shared" si="28"/>
        <v>天津车之家软件有限公司北京车之家信息技术有限公司信息流</v>
      </c>
      <c r="T1848" t="e">
        <f>VLOOKUP(S:S,[1]Sheet1!N:N,1,0)</f>
        <v>#N/A</v>
      </c>
    </row>
    <row r="1849" spans="1:20" x14ac:dyDescent="0.15">
      <c r="A1849">
        <v>20230428</v>
      </c>
      <c r="B1849">
        <v>40363599</v>
      </c>
      <c r="C1849" t="s">
        <v>879</v>
      </c>
      <c r="D1849" t="s">
        <v>788</v>
      </c>
      <c r="E1849" t="s">
        <v>508</v>
      </c>
      <c r="F1849" t="s">
        <v>507</v>
      </c>
      <c r="G1849" t="s">
        <v>859</v>
      </c>
      <c r="H1849" t="s">
        <v>508</v>
      </c>
      <c r="I1849">
        <v>2161202</v>
      </c>
      <c r="J1849" t="s">
        <v>880</v>
      </c>
      <c r="K1849" t="s">
        <v>508</v>
      </c>
      <c r="L1849" t="s">
        <v>881</v>
      </c>
      <c r="M1849" t="s">
        <v>723</v>
      </c>
      <c r="N1849" t="s">
        <v>813</v>
      </c>
      <c r="O1849" t="s">
        <v>24</v>
      </c>
      <c r="P1849" t="s">
        <v>19</v>
      </c>
      <c r="Q1849">
        <v>5303.48</v>
      </c>
      <c r="R1849">
        <v>5303.48</v>
      </c>
      <c r="S1849" t="str">
        <f t="shared" si="28"/>
        <v>天津车之家软件有限公司北京车之家信息技术有限公司信息流</v>
      </c>
      <c r="T1849" t="e">
        <f>VLOOKUP(S:S,[1]Sheet1!N:N,1,0)</f>
        <v>#N/A</v>
      </c>
    </row>
    <row r="1850" spans="1:20" x14ac:dyDescent="0.15">
      <c r="A1850">
        <v>20230429</v>
      </c>
      <c r="B1850">
        <v>40363599</v>
      </c>
      <c r="C1850" t="s">
        <v>879</v>
      </c>
      <c r="D1850" t="s">
        <v>788</v>
      </c>
      <c r="E1850" t="s">
        <v>508</v>
      </c>
      <c r="F1850" t="s">
        <v>507</v>
      </c>
      <c r="G1850" t="s">
        <v>859</v>
      </c>
      <c r="H1850" t="s">
        <v>508</v>
      </c>
      <c r="I1850">
        <v>2161202</v>
      </c>
      <c r="J1850" t="s">
        <v>880</v>
      </c>
      <c r="K1850" t="s">
        <v>508</v>
      </c>
      <c r="L1850" t="s">
        <v>881</v>
      </c>
      <c r="M1850" t="s">
        <v>723</v>
      </c>
      <c r="N1850" t="s">
        <v>813</v>
      </c>
      <c r="O1850" t="s">
        <v>24</v>
      </c>
      <c r="P1850" t="s">
        <v>19</v>
      </c>
      <c r="Q1850">
        <v>6978.23</v>
      </c>
      <c r="R1850">
        <v>6978.23</v>
      </c>
      <c r="S1850" t="str">
        <f t="shared" si="28"/>
        <v>天津车之家软件有限公司北京车之家信息技术有限公司信息流</v>
      </c>
      <c r="T1850" t="e">
        <f>VLOOKUP(S:S,[1]Sheet1!N:N,1,0)</f>
        <v>#N/A</v>
      </c>
    </row>
    <row r="1851" spans="1:20" x14ac:dyDescent="0.15">
      <c r="A1851">
        <v>20230430</v>
      </c>
      <c r="B1851">
        <v>40363599</v>
      </c>
      <c r="C1851" t="s">
        <v>879</v>
      </c>
      <c r="D1851" t="s">
        <v>788</v>
      </c>
      <c r="E1851" t="s">
        <v>508</v>
      </c>
      <c r="F1851" t="s">
        <v>507</v>
      </c>
      <c r="G1851" t="s">
        <v>859</v>
      </c>
      <c r="H1851" t="s">
        <v>508</v>
      </c>
      <c r="I1851">
        <v>2161202</v>
      </c>
      <c r="J1851" t="s">
        <v>880</v>
      </c>
      <c r="K1851" t="s">
        <v>508</v>
      </c>
      <c r="L1851" t="s">
        <v>881</v>
      </c>
      <c r="M1851" t="s">
        <v>723</v>
      </c>
      <c r="N1851" t="s">
        <v>813</v>
      </c>
      <c r="O1851" t="s">
        <v>24</v>
      </c>
      <c r="P1851" t="s">
        <v>19</v>
      </c>
      <c r="Q1851">
        <v>888.35</v>
      </c>
      <c r="R1851">
        <v>888.35</v>
      </c>
      <c r="S1851" t="str">
        <f t="shared" si="28"/>
        <v>天津车之家软件有限公司北京车之家信息技术有限公司信息流</v>
      </c>
      <c r="T1851" t="e">
        <f>VLOOKUP(S:S,[1]Sheet1!N:N,1,0)</f>
        <v>#N/A</v>
      </c>
    </row>
    <row r="1852" spans="1:20" x14ac:dyDescent="0.15">
      <c r="A1852">
        <v>20230401</v>
      </c>
      <c r="B1852">
        <v>40532018</v>
      </c>
      <c r="C1852" t="s">
        <v>882</v>
      </c>
      <c r="D1852" t="s">
        <v>732</v>
      </c>
      <c r="E1852" t="s">
        <v>498</v>
      </c>
      <c r="F1852" t="s">
        <v>497</v>
      </c>
      <c r="G1852" t="s">
        <v>810</v>
      </c>
      <c r="H1852" t="s">
        <v>498</v>
      </c>
      <c r="I1852">
        <v>2118167</v>
      </c>
      <c r="J1852" t="s">
        <v>811</v>
      </c>
      <c r="K1852" t="s">
        <v>498</v>
      </c>
      <c r="L1852" t="s">
        <v>812</v>
      </c>
      <c r="M1852" t="s">
        <v>723</v>
      </c>
      <c r="N1852" t="s">
        <v>813</v>
      </c>
      <c r="O1852" t="s">
        <v>24</v>
      </c>
      <c r="P1852" t="s">
        <v>19</v>
      </c>
      <c r="Q1852">
        <v>8820.58</v>
      </c>
      <c r="R1852">
        <v>8820.58</v>
      </c>
      <c r="S1852" t="str">
        <f t="shared" si="28"/>
        <v>薯一薯二文化传媒（上海）有限公司行吟信息科技(上海)有限公司信息流</v>
      </c>
      <c r="T1852" t="e">
        <f>VLOOKUP(S:S,[1]Sheet1!N:N,1,0)</f>
        <v>#N/A</v>
      </c>
    </row>
    <row r="1853" spans="1:20" x14ac:dyDescent="0.15">
      <c r="A1853">
        <v>20230402</v>
      </c>
      <c r="B1853">
        <v>40532018</v>
      </c>
      <c r="C1853" t="s">
        <v>882</v>
      </c>
      <c r="D1853" t="s">
        <v>732</v>
      </c>
      <c r="E1853" t="s">
        <v>498</v>
      </c>
      <c r="F1853" t="s">
        <v>497</v>
      </c>
      <c r="G1853" t="s">
        <v>810</v>
      </c>
      <c r="H1853" t="s">
        <v>498</v>
      </c>
      <c r="I1853">
        <v>2118167</v>
      </c>
      <c r="J1853" t="s">
        <v>811</v>
      </c>
      <c r="K1853" t="s">
        <v>498</v>
      </c>
      <c r="L1853" t="s">
        <v>812</v>
      </c>
      <c r="M1853" t="s">
        <v>723</v>
      </c>
      <c r="N1853" t="s">
        <v>813</v>
      </c>
      <c r="O1853" t="s">
        <v>24</v>
      </c>
      <c r="P1853" t="s">
        <v>19</v>
      </c>
      <c r="Q1853">
        <v>8691.5</v>
      </c>
      <c r="R1853">
        <v>8691.5</v>
      </c>
      <c r="S1853" t="str">
        <f t="shared" si="28"/>
        <v>薯一薯二文化传媒（上海）有限公司行吟信息科技(上海)有限公司信息流</v>
      </c>
      <c r="T1853" t="e">
        <f>VLOOKUP(S:S,[1]Sheet1!N:N,1,0)</f>
        <v>#N/A</v>
      </c>
    </row>
    <row r="1854" spans="1:20" x14ac:dyDescent="0.15">
      <c r="A1854">
        <v>20230403</v>
      </c>
      <c r="B1854">
        <v>40532018</v>
      </c>
      <c r="C1854" t="s">
        <v>882</v>
      </c>
      <c r="D1854" t="s">
        <v>732</v>
      </c>
      <c r="E1854" t="s">
        <v>498</v>
      </c>
      <c r="F1854" t="s">
        <v>497</v>
      </c>
      <c r="G1854" t="s">
        <v>810</v>
      </c>
      <c r="H1854" t="s">
        <v>498</v>
      </c>
      <c r="I1854">
        <v>2118167</v>
      </c>
      <c r="J1854" t="s">
        <v>811</v>
      </c>
      <c r="K1854" t="s">
        <v>498</v>
      </c>
      <c r="L1854" t="s">
        <v>812</v>
      </c>
      <c r="M1854" t="s">
        <v>723</v>
      </c>
      <c r="N1854" t="s">
        <v>813</v>
      </c>
      <c r="O1854" t="s">
        <v>24</v>
      </c>
      <c r="P1854" t="s">
        <v>19</v>
      </c>
      <c r="Q1854">
        <v>6868.41</v>
      </c>
      <c r="R1854">
        <v>6868.41</v>
      </c>
      <c r="S1854" t="str">
        <f t="shared" si="28"/>
        <v>薯一薯二文化传媒（上海）有限公司行吟信息科技(上海)有限公司信息流</v>
      </c>
      <c r="T1854" t="e">
        <f>VLOOKUP(S:S,[1]Sheet1!N:N,1,0)</f>
        <v>#N/A</v>
      </c>
    </row>
    <row r="1855" spans="1:20" x14ac:dyDescent="0.15">
      <c r="A1855">
        <v>20230404</v>
      </c>
      <c r="B1855">
        <v>40532018</v>
      </c>
      <c r="C1855" t="s">
        <v>882</v>
      </c>
      <c r="D1855" t="s">
        <v>732</v>
      </c>
      <c r="E1855" t="s">
        <v>498</v>
      </c>
      <c r="F1855" t="s">
        <v>497</v>
      </c>
      <c r="G1855" t="s">
        <v>810</v>
      </c>
      <c r="H1855" t="s">
        <v>498</v>
      </c>
      <c r="I1855">
        <v>2118167</v>
      </c>
      <c r="J1855" t="s">
        <v>811</v>
      </c>
      <c r="K1855" t="s">
        <v>498</v>
      </c>
      <c r="L1855" t="s">
        <v>812</v>
      </c>
      <c r="M1855" t="s">
        <v>723</v>
      </c>
      <c r="N1855" t="s">
        <v>813</v>
      </c>
      <c r="O1855" t="s">
        <v>24</v>
      </c>
      <c r="P1855" t="s">
        <v>19</v>
      </c>
      <c r="Q1855">
        <v>5214.57</v>
      </c>
      <c r="R1855">
        <v>5214.57</v>
      </c>
      <c r="S1855" t="str">
        <f t="shared" si="28"/>
        <v>薯一薯二文化传媒（上海）有限公司行吟信息科技(上海)有限公司信息流</v>
      </c>
      <c r="T1855" t="e">
        <f>VLOOKUP(S:S,[1]Sheet1!N:N,1,0)</f>
        <v>#N/A</v>
      </c>
    </row>
    <row r="1856" spans="1:20" x14ac:dyDescent="0.15">
      <c r="A1856">
        <v>20230405</v>
      </c>
      <c r="B1856">
        <v>40532018</v>
      </c>
      <c r="C1856" t="s">
        <v>882</v>
      </c>
      <c r="D1856" t="s">
        <v>732</v>
      </c>
      <c r="E1856" t="s">
        <v>498</v>
      </c>
      <c r="F1856" t="s">
        <v>497</v>
      </c>
      <c r="G1856" t="s">
        <v>810</v>
      </c>
      <c r="H1856" t="s">
        <v>498</v>
      </c>
      <c r="I1856">
        <v>2118167</v>
      </c>
      <c r="J1856" t="s">
        <v>811</v>
      </c>
      <c r="K1856" t="s">
        <v>498</v>
      </c>
      <c r="L1856" t="s">
        <v>812</v>
      </c>
      <c r="M1856" t="s">
        <v>723</v>
      </c>
      <c r="N1856" t="s">
        <v>813</v>
      </c>
      <c r="O1856" t="s">
        <v>24</v>
      </c>
      <c r="P1856" t="s">
        <v>19</v>
      </c>
      <c r="Q1856">
        <v>9508.18</v>
      </c>
      <c r="R1856">
        <v>9508.18</v>
      </c>
      <c r="S1856" t="str">
        <f t="shared" si="28"/>
        <v>薯一薯二文化传媒（上海）有限公司行吟信息科技(上海)有限公司信息流</v>
      </c>
      <c r="T1856" t="e">
        <f>VLOOKUP(S:S,[1]Sheet1!N:N,1,0)</f>
        <v>#N/A</v>
      </c>
    </row>
    <row r="1857" spans="1:20" x14ac:dyDescent="0.15">
      <c r="A1857">
        <v>20230406</v>
      </c>
      <c r="B1857">
        <v>40532018</v>
      </c>
      <c r="C1857" t="s">
        <v>882</v>
      </c>
      <c r="D1857" t="s">
        <v>732</v>
      </c>
      <c r="E1857" t="s">
        <v>498</v>
      </c>
      <c r="F1857" t="s">
        <v>497</v>
      </c>
      <c r="G1857" t="s">
        <v>810</v>
      </c>
      <c r="H1857" t="s">
        <v>498</v>
      </c>
      <c r="I1857">
        <v>2118167</v>
      </c>
      <c r="J1857" t="s">
        <v>811</v>
      </c>
      <c r="K1857" t="s">
        <v>498</v>
      </c>
      <c r="L1857" t="s">
        <v>812</v>
      </c>
      <c r="M1857" t="s">
        <v>723</v>
      </c>
      <c r="N1857" t="s">
        <v>813</v>
      </c>
      <c r="O1857" t="s">
        <v>24</v>
      </c>
      <c r="P1857" t="s">
        <v>19</v>
      </c>
      <c r="Q1857">
        <v>6021.41</v>
      </c>
      <c r="R1857">
        <v>6021.41</v>
      </c>
      <c r="S1857" t="str">
        <f t="shared" si="28"/>
        <v>薯一薯二文化传媒（上海）有限公司行吟信息科技(上海)有限公司信息流</v>
      </c>
      <c r="T1857" t="e">
        <f>VLOOKUP(S:S,[1]Sheet1!N:N,1,0)</f>
        <v>#N/A</v>
      </c>
    </row>
    <row r="1858" spans="1:20" x14ac:dyDescent="0.15">
      <c r="A1858">
        <v>20230407</v>
      </c>
      <c r="B1858">
        <v>40532018</v>
      </c>
      <c r="C1858" t="s">
        <v>882</v>
      </c>
      <c r="D1858" t="s">
        <v>732</v>
      </c>
      <c r="E1858" t="s">
        <v>498</v>
      </c>
      <c r="F1858" t="s">
        <v>497</v>
      </c>
      <c r="G1858" t="s">
        <v>810</v>
      </c>
      <c r="H1858" t="s">
        <v>498</v>
      </c>
      <c r="I1858">
        <v>2118167</v>
      </c>
      <c r="J1858" t="s">
        <v>811</v>
      </c>
      <c r="K1858" t="s">
        <v>498</v>
      </c>
      <c r="L1858" t="s">
        <v>812</v>
      </c>
      <c r="M1858" t="s">
        <v>723</v>
      </c>
      <c r="N1858" t="s">
        <v>813</v>
      </c>
      <c r="O1858" t="s">
        <v>24</v>
      </c>
      <c r="P1858" t="s">
        <v>19</v>
      </c>
      <c r="Q1858">
        <v>6821.61</v>
      </c>
      <c r="R1858">
        <v>6821.61</v>
      </c>
      <c r="S1858" t="str">
        <f t="shared" si="28"/>
        <v>薯一薯二文化传媒（上海）有限公司行吟信息科技(上海)有限公司信息流</v>
      </c>
      <c r="T1858" t="e">
        <f>VLOOKUP(S:S,[1]Sheet1!N:N,1,0)</f>
        <v>#N/A</v>
      </c>
    </row>
    <row r="1859" spans="1:20" x14ac:dyDescent="0.15">
      <c r="A1859">
        <v>20230408</v>
      </c>
      <c r="B1859">
        <v>40532018</v>
      </c>
      <c r="C1859" t="s">
        <v>882</v>
      </c>
      <c r="D1859" t="s">
        <v>732</v>
      </c>
      <c r="E1859" t="s">
        <v>498</v>
      </c>
      <c r="F1859" t="s">
        <v>497</v>
      </c>
      <c r="G1859" t="s">
        <v>810</v>
      </c>
      <c r="H1859" t="s">
        <v>498</v>
      </c>
      <c r="I1859">
        <v>2118167</v>
      </c>
      <c r="J1859" t="s">
        <v>811</v>
      </c>
      <c r="K1859" t="s">
        <v>498</v>
      </c>
      <c r="L1859" t="s">
        <v>812</v>
      </c>
      <c r="M1859" t="s">
        <v>723</v>
      </c>
      <c r="N1859" t="s">
        <v>813</v>
      </c>
      <c r="O1859" t="s">
        <v>24</v>
      </c>
      <c r="P1859" t="s">
        <v>19</v>
      </c>
      <c r="Q1859">
        <v>6106.12</v>
      </c>
      <c r="R1859">
        <v>6106.12</v>
      </c>
      <c r="S1859" t="str">
        <f t="shared" ref="S1859:S1922" si="29">F1859&amp;K1859&amp;O1859</f>
        <v>薯一薯二文化传媒（上海）有限公司行吟信息科技(上海)有限公司信息流</v>
      </c>
      <c r="T1859" t="e">
        <f>VLOOKUP(S:S,[1]Sheet1!N:N,1,0)</f>
        <v>#N/A</v>
      </c>
    </row>
    <row r="1860" spans="1:20" x14ac:dyDescent="0.15">
      <c r="A1860">
        <v>20230409</v>
      </c>
      <c r="B1860">
        <v>40532018</v>
      </c>
      <c r="C1860" t="s">
        <v>882</v>
      </c>
      <c r="D1860" t="s">
        <v>732</v>
      </c>
      <c r="E1860" t="s">
        <v>498</v>
      </c>
      <c r="F1860" t="s">
        <v>497</v>
      </c>
      <c r="G1860" t="s">
        <v>810</v>
      </c>
      <c r="H1860" t="s">
        <v>498</v>
      </c>
      <c r="I1860">
        <v>2118167</v>
      </c>
      <c r="J1860" t="s">
        <v>811</v>
      </c>
      <c r="K1860" t="s">
        <v>498</v>
      </c>
      <c r="L1860" t="s">
        <v>812</v>
      </c>
      <c r="M1860" t="s">
        <v>723</v>
      </c>
      <c r="N1860" t="s">
        <v>813</v>
      </c>
      <c r="O1860" t="s">
        <v>24</v>
      </c>
      <c r="P1860" t="s">
        <v>19</v>
      </c>
      <c r="Q1860">
        <v>10024.99</v>
      </c>
      <c r="R1860">
        <v>10024.99</v>
      </c>
      <c r="S1860" t="str">
        <f t="shared" si="29"/>
        <v>薯一薯二文化传媒（上海）有限公司行吟信息科技(上海)有限公司信息流</v>
      </c>
      <c r="T1860" t="e">
        <f>VLOOKUP(S:S,[1]Sheet1!N:N,1,0)</f>
        <v>#N/A</v>
      </c>
    </row>
    <row r="1861" spans="1:20" x14ac:dyDescent="0.15">
      <c r="A1861">
        <v>20230410</v>
      </c>
      <c r="B1861">
        <v>40532018</v>
      </c>
      <c r="C1861" t="s">
        <v>882</v>
      </c>
      <c r="D1861" t="s">
        <v>732</v>
      </c>
      <c r="E1861" t="s">
        <v>498</v>
      </c>
      <c r="F1861" t="s">
        <v>497</v>
      </c>
      <c r="G1861" t="s">
        <v>810</v>
      </c>
      <c r="H1861" t="s">
        <v>498</v>
      </c>
      <c r="I1861">
        <v>2118167</v>
      </c>
      <c r="J1861" t="s">
        <v>811</v>
      </c>
      <c r="K1861" t="s">
        <v>498</v>
      </c>
      <c r="L1861" t="s">
        <v>812</v>
      </c>
      <c r="M1861" t="s">
        <v>723</v>
      </c>
      <c r="N1861" t="s">
        <v>813</v>
      </c>
      <c r="O1861" t="s">
        <v>24</v>
      </c>
      <c r="P1861" t="s">
        <v>19</v>
      </c>
      <c r="Q1861">
        <v>6343.79</v>
      </c>
      <c r="R1861">
        <v>6343.79</v>
      </c>
      <c r="S1861" t="str">
        <f t="shared" si="29"/>
        <v>薯一薯二文化传媒（上海）有限公司行吟信息科技(上海)有限公司信息流</v>
      </c>
      <c r="T1861" t="e">
        <f>VLOOKUP(S:S,[1]Sheet1!N:N,1,0)</f>
        <v>#N/A</v>
      </c>
    </row>
    <row r="1862" spans="1:20" x14ac:dyDescent="0.15">
      <c r="A1862">
        <v>20230411</v>
      </c>
      <c r="B1862">
        <v>40532018</v>
      </c>
      <c r="C1862" t="s">
        <v>882</v>
      </c>
      <c r="D1862" t="s">
        <v>732</v>
      </c>
      <c r="E1862" t="s">
        <v>498</v>
      </c>
      <c r="F1862" t="s">
        <v>497</v>
      </c>
      <c r="G1862" t="s">
        <v>810</v>
      </c>
      <c r="H1862" t="s">
        <v>498</v>
      </c>
      <c r="I1862">
        <v>2118167</v>
      </c>
      <c r="J1862" t="s">
        <v>811</v>
      </c>
      <c r="K1862" t="s">
        <v>498</v>
      </c>
      <c r="L1862" t="s">
        <v>812</v>
      </c>
      <c r="M1862" t="s">
        <v>723</v>
      </c>
      <c r="N1862" t="s">
        <v>813</v>
      </c>
      <c r="O1862" t="s">
        <v>24</v>
      </c>
      <c r="P1862" t="s">
        <v>19</v>
      </c>
      <c r="Q1862">
        <v>5265.13</v>
      </c>
      <c r="R1862">
        <v>5265.13</v>
      </c>
      <c r="S1862" t="str">
        <f t="shared" si="29"/>
        <v>薯一薯二文化传媒（上海）有限公司行吟信息科技(上海)有限公司信息流</v>
      </c>
      <c r="T1862" t="e">
        <f>VLOOKUP(S:S,[1]Sheet1!N:N,1,0)</f>
        <v>#N/A</v>
      </c>
    </row>
    <row r="1863" spans="1:20" x14ac:dyDescent="0.15">
      <c r="A1863">
        <v>20230412</v>
      </c>
      <c r="B1863">
        <v>40532018</v>
      </c>
      <c r="C1863" t="s">
        <v>882</v>
      </c>
      <c r="D1863" t="s">
        <v>732</v>
      </c>
      <c r="E1863" t="s">
        <v>498</v>
      </c>
      <c r="F1863" t="s">
        <v>497</v>
      </c>
      <c r="G1863" t="s">
        <v>810</v>
      </c>
      <c r="H1863" t="s">
        <v>498</v>
      </c>
      <c r="I1863">
        <v>2118167</v>
      </c>
      <c r="J1863" t="s">
        <v>811</v>
      </c>
      <c r="K1863" t="s">
        <v>498</v>
      </c>
      <c r="L1863" t="s">
        <v>812</v>
      </c>
      <c r="M1863" t="s">
        <v>723</v>
      </c>
      <c r="N1863" t="s">
        <v>813</v>
      </c>
      <c r="O1863" t="s">
        <v>24</v>
      </c>
      <c r="P1863" t="s">
        <v>19</v>
      </c>
      <c r="Q1863">
        <v>6959.48</v>
      </c>
      <c r="R1863">
        <v>6959.48</v>
      </c>
      <c r="S1863" t="str">
        <f t="shared" si="29"/>
        <v>薯一薯二文化传媒（上海）有限公司行吟信息科技(上海)有限公司信息流</v>
      </c>
      <c r="T1863" t="e">
        <f>VLOOKUP(S:S,[1]Sheet1!N:N,1,0)</f>
        <v>#N/A</v>
      </c>
    </row>
    <row r="1864" spans="1:20" x14ac:dyDescent="0.15">
      <c r="A1864">
        <v>20230413</v>
      </c>
      <c r="B1864">
        <v>40532018</v>
      </c>
      <c r="C1864" t="s">
        <v>882</v>
      </c>
      <c r="D1864" t="s">
        <v>732</v>
      </c>
      <c r="E1864" t="s">
        <v>498</v>
      </c>
      <c r="F1864" t="s">
        <v>497</v>
      </c>
      <c r="G1864" t="s">
        <v>810</v>
      </c>
      <c r="H1864" t="s">
        <v>498</v>
      </c>
      <c r="I1864">
        <v>2118167</v>
      </c>
      <c r="J1864" t="s">
        <v>811</v>
      </c>
      <c r="K1864" t="s">
        <v>498</v>
      </c>
      <c r="L1864" t="s">
        <v>812</v>
      </c>
      <c r="M1864" t="s">
        <v>723</v>
      </c>
      <c r="N1864" t="s">
        <v>813</v>
      </c>
      <c r="O1864" t="s">
        <v>24</v>
      </c>
      <c r="P1864" t="s">
        <v>19</v>
      </c>
      <c r="Q1864">
        <v>6414.05</v>
      </c>
      <c r="R1864">
        <v>6414.05</v>
      </c>
      <c r="S1864" t="str">
        <f t="shared" si="29"/>
        <v>薯一薯二文化传媒（上海）有限公司行吟信息科技(上海)有限公司信息流</v>
      </c>
      <c r="T1864" t="e">
        <f>VLOOKUP(S:S,[1]Sheet1!N:N,1,0)</f>
        <v>#N/A</v>
      </c>
    </row>
    <row r="1865" spans="1:20" x14ac:dyDescent="0.15">
      <c r="A1865">
        <v>20230414</v>
      </c>
      <c r="B1865">
        <v>40532018</v>
      </c>
      <c r="C1865" t="s">
        <v>882</v>
      </c>
      <c r="D1865" t="s">
        <v>732</v>
      </c>
      <c r="E1865" t="s">
        <v>498</v>
      </c>
      <c r="F1865" t="s">
        <v>497</v>
      </c>
      <c r="G1865" t="s">
        <v>810</v>
      </c>
      <c r="H1865" t="s">
        <v>498</v>
      </c>
      <c r="I1865">
        <v>2118167</v>
      </c>
      <c r="J1865" t="s">
        <v>811</v>
      </c>
      <c r="K1865" t="s">
        <v>498</v>
      </c>
      <c r="L1865" t="s">
        <v>812</v>
      </c>
      <c r="M1865" t="s">
        <v>723</v>
      </c>
      <c r="N1865" t="s">
        <v>813</v>
      </c>
      <c r="O1865" t="s">
        <v>24</v>
      </c>
      <c r="P1865" t="s">
        <v>19</v>
      </c>
      <c r="Q1865">
        <v>6120.29</v>
      </c>
      <c r="R1865">
        <v>6120.29</v>
      </c>
      <c r="S1865" t="str">
        <f t="shared" si="29"/>
        <v>薯一薯二文化传媒（上海）有限公司行吟信息科技(上海)有限公司信息流</v>
      </c>
      <c r="T1865" t="e">
        <f>VLOOKUP(S:S,[1]Sheet1!N:N,1,0)</f>
        <v>#N/A</v>
      </c>
    </row>
    <row r="1866" spans="1:20" x14ac:dyDescent="0.15">
      <c r="A1866">
        <v>20230415</v>
      </c>
      <c r="B1866">
        <v>40532018</v>
      </c>
      <c r="C1866" t="s">
        <v>882</v>
      </c>
      <c r="D1866" t="s">
        <v>732</v>
      </c>
      <c r="E1866" t="s">
        <v>498</v>
      </c>
      <c r="F1866" t="s">
        <v>497</v>
      </c>
      <c r="G1866" t="s">
        <v>810</v>
      </c>
      <c r="H1866" t="s">
        <v>498</v>
      </c>
      <c r="I1866">
        <v>2118167</v>
      </c>
      <c r="J1866" t="s">
        <v>811</v>
      </c>
      <c r="K1866" t="s">
        <v>498</v>
      </c>
      <c r="L1866" t="s">
        <v>812</v>
      </c>
      <c r="M1866" t="s">
        <v>723</v>
      </c>
      <c r="N1866" t="s">
        <v>813</v>
      </c>
      <c r="O1866" t="s">
        <v>24</v>
      </c>
      <c r="P1866" t="s">
        <v>19</v>
      </c>
      <c r="Q1866">
        <v>10040.59</v>
      </c>
      <c r="R1866">
        <v>10040.59</v>
      </c>
      <c r="S1866" t="str">
        <f t="shared" si="29"/>
        <v>薯一薯二文化传媒（上海）有限公司行吟信息科技(上海)有限公司信息流</v>
      </c>
      <c r="T1866" t="e">
        <f>VLOOKUP(S:S,[1]Sheet1!N:N,1,0)</f>
        <v>#N/A</v>
      </c>
    </row>
    <row r="1867" spans="1:20" x14ac:dyDescent="0.15">
      <c r="A1867">
        <v>20230416</v>
      </c>
      <c r="B1867">
        <v>40532018</v>
      </c>
      <c r="C1867" t="s">
        <v>882</v>
      </c>
      <c r="D1867" t="s">
        <v>732</v>
      </c>
      <c r="E1867" t="s">
        <v>498</v>
      </c>
      <c r="F1867" t="s">
        <v>497</v>
      </c>
      <c r="G1867" t="s">
        <v>810</v>
      </c>
      <c r="H1867" t="s">
        <v>498</v>
      </c>
      <c r="I1867">
        <v>2118167</v>
      </c>
      <c r="J1867" t="s">
        <v>811</v>
      </c>
      <c r="K1867" t="s">
        <v>498</v>
      </c>
      <c r="L1867" t="s">
        <v>812</v>
      </c>
      <c r="M1867" t="s">
        <v>723</v>
      </c>
      <c r="N1867" t="s">
        <v>813</v>
      </c>
      <c r="O1867" t="s">
        <v>24</v>
      </c>
      <c r="P1867" t="s">
        <v>19</v>
      </c>
      <c r="Q1867">
        <v>10043.879999999999</v>
      </c>
      <c r="R1867">
        <v>10043.879999999999</v>
      </c>
      <c r="S1867" t="str">
        <f t="shared" si="29"/>
        <v>薯一薯二文化传媒（上海）有限公司行吟信息科技(上海)有限公司信息流</v>
      </c>
      <c r="T1867" t="e">
        <f>VLOOKUP(S:S,[1]Sheet1!N:N,1,0)</f>
        <v>#N/A</v>
      </c>
    </row>
    <row r="1868" spans="1:20" x14ac:dyDescent="0.15">
      <c r="A1868">
        <v>20230417</v>
      </c>
      <c r="B1868">
        <v>40532018</v>
      </c>
      <c r="C1868" t="s">
        <v>882</v>
      </c>
      <c r="D1868" t="s">
        <v>732</v>
      </c>
      <c r="E1868" t="s">
        <v>498</v>
      </c>
      <c r="F1868" t="s">
        <v>497</v>
      </c>
      <c r="G1868" t="s">
        <v>810</v>
      </c>
      <c r="H1868" t="s">
        <v>498</v>
      </c>
      <c r="I1868">
        <v>2118167</v>
      </c>
      <c r="J1868" t="s">
        <v>811</v>
      </c>
      <c r="K1868" t="s">
        <v>498</v>
      </c>
      <c r="L1868" t="s">
        <v>812</v>
      </c>
      <c r="M1868" t="s">
        <v>723</v>
      </c>
      <c r="N1868" t="s">
        <v>813</v>
      </c>
      <c r="O1868" t="s">
        <v>24</v>
      </c>
      <c r="P1868" t="s">
        <v>19</v>
      </c>
      <c r="Q1868">
        <v>1787.8</v>
      </c>
      <c r="R1868">
        <v>1787.8</v>
      </c>
      <c r="S1868" t="str">
        <f t="shared" si="29"/>
        <v>薯一薯二文化传媒（上海）有限公司行吟信息科技(上海)有限公司信息流</v>
      </c>
      <c r="T1868" t="e">
        <f>VLOOKUP(S:S,[1]Sheet1!N:N,1,0)</f>
        <v>#N/A</v>
      </c>
    </row>
    <row r="1869" spans="1:20" x14ac:dyDescent="0.15">
      <c r="A1869">
        <v>20230418</v>
      </c>
      <c r="B1869">
        <v>40532018</v>
      </c>
      <c r="C1869" t="s">
        <v>882</v>
      </c>
      <c r="D1869" t="s">
        <v>732</v>
      </c>
      <c r="E1869" t="s">
        <v>498</v>
      </c>
      <c r="F1869" t="s">
        <v>497</v>
      </c>
      <c r="G1869" t="s">
        <v>810</v>
      </c>
      <c r="H1869" t="s">
        <v>498</v>
      </c>
      <c r="I1869">
        <v>2118167</v>
      </c>
      <c r="J1869" t="s">
        <v>811</v>
      </c>
      <c r="K1869" t="s">
        <v>498</v>
      </c>
      <c r="L1869" t="s">
        <v>812</v>
      </c>
      <c r="M1869" t="s">
        <v>723</v>
      </c>
      <c r="N1869" t="s">
        <v>813</v>
      </c>
      <c r="O1869" t="s">
        <v>24</v>
      </c>
      <c r="P1869" t="s">
        <v>19</v>
      </c>
      <c r="Q1869">
        <v>3682.22</v>
      </c>
      <c r="R1869">
        <v>3682.22</v>
      </c>
      <c r="S1869" t="str">
        <f t="shared" si="29"/>
        <v>薯一薯二文化传媒（上海）有限公司行吟信息科技(上海)有限公司信息流</v>
      </c>
      <c r="T1869" t="e">
        <f>VLOOKUP(S:S,[1]Sheet1!N:N,1,0)</f>
        <v>#N/A</v>
      </c>
    </row>
    <row r="1870" spans="1:20" x14ac:dyDescent="0.15">
      <c r="A1870">
        <v>20230419</v>
      </c>
      <c r="B1870">
        <v>40532018</v>
      </c>
      <c r="C1870" t="s">
        <v>882</v>
      </c>
      <c r="D1870" t="s">
        <v>732</v>
      </c>
      <c r="E1870" t="s">
        <v>498</v>
      </c>
      <c r="F1870" t="s">
        <v>497</v>
      </c>
      <c r="G1870" t="s">
        <v>810</v>
      </c>
      <c r="H1870" t="s">
        <v>498</v>
      </c>
      <c r="I1870">
        <v>2118167</v>
      </c>
      <c r="J1870" t="s">
        <v>811</v>
      </c>
      <c r="K1870" t="s">
        <v>498</v>
      </c>
      <c r="L1870" t="s">
        <v>812</v>
      </c>
      <c r="M1870" t="s">
        <v>723</v>
      </c>
      <c r="N1870" t="s">
        <v>813</v>
      </c>
      <c r="O1870" t="s">
        <v>24</v>
      </c>
      <c r="P1870" t="s">
        <v>19</v>
      </c>
      <c r="Q1870">
        <v>5844.47</v>
      </c>
      <c r="R1870">
        <v>5844.47</v>
      </c>
      <c r="S1870" t="str">
        <f t="shared" si="29"/>
        <v>薯一薯二文化传媒（上海）有限公司行吟信息科技(上海)有限公司信息流</v>
      </c>
      <c r="T1870" t="e">
        <f>VLOOKUP(S:S,[1]Sheet1!N:N,1,0)</f>
        <v>#N/A</v>
      </c>
    </row>
    <row r="1871" spans="1:20" x14ac:dyDescent="0.15">
      <c r="A1871">
        <v>20230420</v>
      </c>
      <c r="B1871">
        <v>40532018</v>
      </c>
      <c r="C1871" t="s">
        <v>882</v>
      </c>
      <c r="D1871" t="s">
        <v>732</v>
      </c>
      <c r="E1871" t="s">
        <v>498</v>
      </c>
      <c r="F1871" t="s">
        <v>497</v>
      </c>
      <c r="G1871" t="s">
        <v>810</v>
      </c>
      <c r="H1871" t="s">
        <v>498</v>
      </c>
      <c r="I1871">
        <v>2118167</v>
      </c>
      <c r="J1871" t="s">
        <v>811</v>
      </c>
      <c r="K1871" t="s">
        <v>498</v>
      </c>
      <c r="L1871" t="s">
        <v>812</v>
      </c>
      <c r="M1871" t="s">
        <v>723</v>
      </c>
      <c r="N1871" t="s">
        <v>813</v>
      </c>
      <c r="O1871" t="s">
        <v>24</v>
      </c>
      <c r="P1871" t="s">
        <v>19</v>
      </c>
      <c r="Q1871">
        <v>1428.31</v>
      </c>
      <c r="R1871">
        <v>1398.31</v>
      </c>
      <c r="S1871" t="str">
        <f t="shared" si="29"/>
        <v>薯一薯二文化传媒（上海）有限公司行吟信息科技(上海)有限公司信息流</v>
      </c>
      <c r="T1871" t="e">
        <f>VLOOKUP(S:S,[1]Sheet1!N:N,1,0)</f>
        <v>#N/A</v>
      </c>
    </row>
    <row r="1872" spans="1:20" x14ac:dyDescent="0.15">
      <c r="A1872">
        <v>20230401</v>
      </c>
      <c r="B1872">
        <v>40532057</v>
      </c>
      <c r="C1872" t="s">
        <v>883</v>
      </c>
      <c r="D1872" t="s">
        <v>732</v>
      </c>
      <c r="E1872" t="s">
        <v>498</v>
      </c>
      <c r="F1872" t="s">
        <v>497</v>
      </c>
      <c r="G1872" t="s">
        <v>810</v>
      </c>
      <c r="H1872" t="s">
        <v>498</v>
      </c>
      <c r="I1872">
        <v>2118167</v>
      </c>
      <c r="J1872" t="s">
        <v>811</v>
      </c>
      <c r="K1872" t="s">
        <v>498</v>
      </c>
      <c r="L1872" t="s">
        <v>812</v>
      </c>
      <c r="M1872" t="s">
        <v>723</v>
      </c>
      <c r="N1872" t="s">
        <v>813</v>
      </c>
      <c r="O1872" t="s">
        <v>24</v>
      </c>
      <c r="P1872" t="s">
        <v>19</v>
      </c>
      <c r="Q1872">
        <v>7602.61</v>
      </c>
      <c r="R1872">
        <v>7602.61</v>
      </c>
      <c r="S1872" t="str">
        <f t="shared" si="29"/>
        <v>薯一薯二文化传媒（上海）有限公司行吟信息科技(上海)有限公司信息流</v>
      </c>
      <c r="T1872" t="e">
        <f>VLOOKUP(S:S,[1]Sheet1!N:N,1,0)</f>
        <v>#N/A</v>
      </c>
    </row>
    <row r="1873" spans="1:20" x14ac:dyDescent="0.15">
      <c r="A1873">
        <v>20230402</v>
      </c>
      <c r="B1873">
        <v>40532057</v>
      </c>
      <c r="C1873" t="s">
        <v>883</v>
      </c>
      <c r="D1873" t="s">
        <v>732</v>
      </c>
      <c r="E1873" t="s">
        <v>498</v>
      </c>
      <c r="F1873" t="s">
        <v>497</v>
      </c>
      <c r="G1873" t="s">
        <v>810</v>
      </c>
      <c r="H1873" t="s">
        <v>498</v>
      </c>
      <c r="I1873">
        <v>2118167</v>
      </c>
      <c r="J1873" t="s">
        <v>811</v>
      </c>
      <c r="K1873" t="s">
        <v>498</v>
      </c>
      <c r="L1873" t="s">
        <v>812</v>
      </c>
      <c r="M1873" t="s">
        <v>723</v>
      </c>
      <c r="N1873" t="s">
        <v>813</v>
      </c>
      <c r="O1873" t="s">
        <v>24</v>
      </c>
      <c r="P1873" t="s">
        <v>19</v>
      </c>
      <c r="Q1873">
        <v>7785.48</v>
      </c>
      <c r="R1873">
        <v>7785.48</v>
      </c>
      <c r="S1873" t="str">
        <f t="shared" si="29"/>
        <v>薯一薯二文化传媒（上海）有限公司行吟信息科技(上海)有限公司信息流</v>
      </c>
      <c r="T1873" t="e">
        <f>VLOOKUP(S:S,[1]Sheet1!N:N,1,0)</f>
        <v>#N/A</v>
      </c>
    </row>
    <row r="1874" spans="1:20" x14ac:dyDescent="0.15">
      <c r="A1874">
        <v>20230403</v>
      </c>
      <c r="B1874">
        <v>40532057</v>
      </c>
      <c r="C1874" t="s">
        <v>883</v>
      </c>
      <c r="D1874" t="s">
        <v>732</v>
      </c>
      <c r="E1874" t="s">
        <v>498</v>
      </c>
      <c r="F1874" t="s">
        <v>497</v>
      </c>
      <c r="G1874" t="s">
        <v>810</v>
      </c>
      <c r="H1874" t="s">
        <v>498</v>
      </c>
      <c r="I1874">
        <v>2118167</v>
      </c>
      <c r="J1874" t="s">
        <v>811</v>
      </c>
      <c r="K1874" t="s">
        <v>498</v>
      </c>
      <c r="L1874" t="s">
        <v>812</v>
      </c>
      <c r="M1874" t="s">
        <v>723</v>
      </c>
      <c r="N1874" t="s">
        <v>813</v>
      </c>
      <c r="O1874" t="s">
        <v>24</v>
      </c>
      <c r="P1874" t="s">
        <v>19</v>
      </c>
      <c r="Q1874">
        <v>7822.91</v>
      </c>
      <c r="R1874">
        <v>7822.91</v>
      </c>
      <c r="S1874" t="str">
        <f t="shared" si="29"/>
        <v>薯一薯二文化传媒（上海）有限公司行吟信息科技(上海)有限公司信息流</v>
      </c>
      <c r="T1874" t="e">
        <f>VLOOKUP(S:S,[1]Sheet1!N:N,1,0)</f>
        <v>#N/A</v>
      </c>
    </row>
    <row r="1875" spans="1:20" x14ac:dyDescent="0.15">
      <c r="A1875">
        <v>20230404</v>
      </c>
      <c r="B1875">
        <v>40532057</v>
      </c>
      <c r="C1875" t="s">
        <v>883</v>
      </c>
      <c r="D1875" t="s">
        <v>732</v>
      </c>
      <c r="E1875" t="s">
        <v>498</v>
      </c>
      <c r="F1875" t="s">
        <v>497</v>
      </c>
      <c r="G1875" t="s">
        <v>810</v>
      </c>
      <c r="H1875" t="s">
        <v>498</v>
      </c>
      <c r="I1875">
        <v>2118167</v>
      </c>
      <c r="J1875" t="s">
        <v>811</v>
      </c>
      <c r="K1875" t="s">
        <v>498</v>
      </c>
      <c r="L1875" t="s">
        <v>812</v>
      </c>
      <c r="M1875" t="s">
        <v>723</v>
      </c>
      <c r="N1875" t="s">
        <v>813</v>
      </c>
      <c r="O1875" t="s">
        <v>24</v>
      </c>
      <c r="P1875" t="s">
        <v>19</v>
      </c>
      <c r="Q1875">
        <v>6775.8</v>
      </c>
      <c r="R1875">
        <v>6775.8</v>
      </c>
      <c r="S1875" t="str">
        <f t="shared" si="29"/>
        <v>薯一薯二文化传媒（上海）有限公司行吟信息科技(上海)有限公司信息流</v>
      </c>
      <c r="T1875" t="e">
        <f>VLOOKUP(S:S,[1]Sheet1!N:N,1,0)</f>
        <v>#N/A</v>
      </c>
    </row>
    <row r="1876" spans="1:20" x14ac:dyDescent="0.15">
      <c r="A1876">
        <v>20230405</v>
      </c>
      <c r="B1876">
        <v>40532057</v>
      </c>
      <c r="C1876" t="s">
        <v>883</v>
      </c>
      <c r="D1876" t="s">
        <v>732</v>
      </c>
      <c r="E1876" t="s">
        <v>498</v>
      </c>
      <c r="F1876" t="s">
        <v>497</v>
      </c>
      <c r="G1876" t="s">
        <v>810</v>
      </c>
      <c r="H1876" t="s">
        <v>498</v>
      </c>
      <c r="I1876">
        <v>2118167</v>
      </c>
      <c r="J1876" t="s">
        <v>811</v>
      </c>
      <c r="K1876" t="s">
        <v>498</v>
      </c>
      <c r="L1876" t="s">
        <v>812</v>
      </c>
      <c r="M1876" t="s">
        <v>723</v>
      </c>
      <c r="N1876" t="s">
        <v>813</v>
      </c>
      <c r="O1876" t="s">
        <v>24</v>
      </c>
      <c r="P1876" t="s">
        <v>19</v>
      </c>
      <c r="Q1876">
        <v>8823.52</v>
      </c>
      <c r="R1876">
        <v>8823.52</v>
      </c>
      <c r="S1876" t="str">
        <f t="shared" si="29"/>
        <v>薯一薯二文化传媒（上海）有限公司行吟信息科技(上海)有限公司信息流</v>
      </c>
      <c r="T1876" t="e">
        <f>VLOOKUP(S:S,[1]Sheet1!N:N,1,0)</f>
        <v>#N/A</v>
      </c>
    </row>
    <row r="1877" spans="1:20" x14ac:dyDescent="0.15">
      <c r="A1877">
        <v>20230406</v>
      </c>
      <c r="B1877">
        <v>40532057</v>
      </c>
      <c r="C1877" t="s">
        <v>883</v>
      </c>
      <c r="D1877" t="s">
        <v>732</v>
      </c>
      <c r="E1877" t="s">
        <v>498</v>
      </c>
      <c r="F1877" t="s">
        <v>497</v>
      </c>
      <c r="G1877" t="s">
        <v>810</v>
      </c>
      <c r="H1877" t="s">
        <v>498</v>
      </c>
      <c r="I1877">
        <v>2118167</v>
      </c>
      <c r="J1877" t="s">
        <v>811</v>
      </c>
      <c r="K1877" t="s">
        <v>498</v>
      </c>
      <c r="L1877" t="s">
        <v>812</v>
      </c>
      <c r="M1877" t="s">
        <v>723</v>
      </c>
      <c r="N1877" t="s">
        <v>813</v>
      </c>
      <c r="O1877" t="s">
        <v>24</v>
      </c>
      <c r="P1877" t="s">
        <v>19</v>
      </c>
      <c r="Q1877">
        <v>5333.24</v>
      </c>
      <c r="R1877">
        <v>5333.24</v>
      </c>
      <c r="S1877" t="str">
        <f t="shared" si="29"/>
        <v>薯一薯二文化传媒（上海）有限公司行吟信息科技(上海)有限公司信息流</v>
      </c>
      <c r="T1877" t="e">
        <f>VLOOKUP(S:S,[1]Sheet1!N:N,1,0)</f>
        <v>#N/A</v>
      </c>
    </row>
    <row r="1878" spans="1:20" x14ac:dyDescent="0.15">
      <c r="A1878">
        <v>20230407</v>
      </c>
      <c r="B1878">
        <v>40532057</v>
      </c>
      <c r="C1878" t="s">
        <v>883</v>
      </c>
      <c r="D1878" t="s">
        <v>732</v>
      </c>
      <c r="E1878" t="s">
        <v>498</v>
      </c>
      <c r="F1878" t="s">
        <v>497</v>
      </c>
      <c r="G1878" t="s">
        <v>810</v>
      </c>
      <c r="H1878" t="s">
        <v>498</v>
      </c>
      <c r="I1878">
        <v>2118167</v>
      </c>
      <c r="J1878" t="s">
        <v>811</v>
      </c>
      <c r="K1878" t="s">
        <v>498</v>
      </c>
      <c r="L1878" t="s">
        <v>812</v>
      </c>
      <c r="M1878" t="s">
        <v>723</v>
      </c>
      <c r="N1878" t="s">
        <v>813</v>
      </c>
      <c r="O1878" t="s">
        <v>24</v>
      </c>
      <c r="P1878" t="s">
        <v>19</v>
      </c>
      <c r="Q1878">
        <v>5495.97</v>
      </c>
      <c r="R1878">
        <v>5495.97</v>
      </c>
      <c r="S1878" t="str">
        <f t="shared" si="29"/>
        <v>薯一薯二文化传媒（上海）有限公司行吟信息科技(上海)有限公司信息流</v>
      </c>
      <c r="T1878" t="e">
        <f>VLOOKUP(S:S,[1]Sheet1!N:N,1,0)</f>
        <v>#N/A</v>
      </c>
    </row>
    <row r="1879" spans="1:20" x14ac:dyDescent="0.15">
      <c r="A1879">
        <v>20230408</v>
      </c>
      <c r="B1879">
        <v>40532057</v>
      </c>
      <c r="C1879" t="s">
        <v>883</v>
      </c>
      <c r="D1879" t="s">
        <v>732</v>
      </c>
      <c r="E1879" t="s">
        <v>498</v>
      </c>
      <c r="F1879" t="s">
        <v>497</v>
      </c>
      <c r="G1879" t="s">
        <v>810</v>
      </c>
      <c r="H1879" t="s">
        <v>498</v>
      </c>
      <c r="I1879">
        <v>2118167</v>
      </c>
      <c r="J1879" t="s">
        <v>811</v>
      </c>
      <c r="K1879" t="s">
        <v>498</v>
      </c>
      <c r="L1879" t="s">
        <v>812</v>
      </c>
      <c r="M1879" t="s">
        <v>723</v>
      </c>
      <c r="N1879" t="s">
        <v>813</v>
      </c>
      <c r="O1879" t="s">
        <v>24</v>
      </c>
      <c r="P1879" t="s">
        <v>19</v>
      </c>
      <c r="Q1879">
        <v>6769.17</v>
      </c>
      <c r="R1879">
        <v>6769.17</v>
      </c>
      <c r="S1879" t="str">
        <f t="shared" si="29"/>
        <v>薯一薯二文化传媒（上海）有限公司行吟信息科技(上海)有限公司信息流</v>
      </c>
      <c r="T1879" t="e">
        <f>VLOOKUP(S:S,[1]Sheet1!N:N,1,0)</f>
        <v>#N/A</v>
      </c>
    </row>
    <row r="1880" spans="1:20" x14ac:dyDescent="0.15">
      <c r="A1880">
        <v>20230409</v>
      </c>
      <c r="B1880">
        <v>40532057</v>
      </c>
      <c r="C1880" t="s">
        <v>883</v>
      </c>
      <c r="D1880" t="s">
        <v>732</v>
      </c>
      <c r="E1880" t="s">
        <v>498</v>
      </c>
      <c r="F1880" t="s">
        <v>497</v>
      </c>
      <c r="G1880" t="s">
        <v>810</v>
      </c>
      <c r="H1880" t="s">
        <v>498</v>
      </c>
      <c r="I1880">
        <v>2118167</v>
      </c>
      <c r="J1880" t="s">
        <v>811</v>
      </c>
      <c r="K1880" t="s">
        <v>498</v>
      </c>
      <c r="L1880" t="s">
        <v>812</v>
      </c>
      <c r="M1880" t="s">
        <v>723</v>
      </c>
      <c r="N1880" t="s">
        <v>813</v>
      </c>
      <c r="O1880" t="s">
        <v>24</v>
      </c>
      <c r="P1880" t="s">
        <v>19</v>
      </c>
      <c r="Q1880">
        <v>5803.38</v>
      </c>
      <c r="R1880">
        <v>5803.38</v>
      </c>
      <c r="S1880" t="str">
        <f t="shared" si="29"/>
        <v>薯一薯二文化传媒（上海）有限公司行吟信息科技(上海)有限公司信息流</v>
      </c>
      <c r="T1880" t="e">
        <f>VLOOKUP(S:S,[1]Sheet1!N:N,1,0)</f>
        <v>#N/A</v>
      </c>
    </row>
    <row r="1881" spans="1:20" x14ac:dyDescent="0.15">
      <c r="A1881">
        <v>20230410</v>
      </c>
      <c r="B1881">
        <v>40532057</v>
      </c>
      <c r="C1881" t="s">
        <v>883</v>
      </c>
      <c r="D1881" t="s">
        <v>732</v>
      </c>
      <c r="E1881" t="s">
        <v>498</v>
      </c>
      <c r="F1881" t="s">
        <v>497</v>
      </c>
      <c r="G1881" t="s">
        <v>810</v>
      </c>
      <c r="H1881" t="s">
        <v>498</v>
      </c>
      <c r="I1881">
        <v>2118167</v>
      </c>
      <c r="J1881" t="s">
        <v>811</v>
      </c>
      <c r="K1881" t="s">
        <v>498</v>
      </c>
      <c r="L1881" t="s">
        <v>812</v>
      </c>
      <c r="M1881" t="s">
        <v>723</v>
      </c>
      <c r="N1881" t="s">
        <v>813</v>
      </c>
      <c r="O1881" t="s">
        <v>24</v>
      </c>
      <c r="P1881" t="s">
        <v>19</v>
      </c>
      <c r="Q1881">
        <v>4649.45</v>
      </c>
      <c r="R1881">
        <v>4649.45</v>
      </c>
      <c r="S1881" t="str">
        <f t="shared" si="29"/>
        <v>薯一薯二文化传媒（上海）有限公司行吟信息科技(上海)有限公司信息流</v>
      </c>
      <c r="T1881" t="e">
        <f>VLOOKUP(S:S,[1]Sheet1!N:N,1,0)</f>
        <v>#N/A</v>
      </c>
    </row>
    <row r="1882" spans="1:20" x14ac:dyDescent="0.15">
      <c r="A1882">
        <v>20230411</v>
      </c>
      <c r="B1882">
        <v>40532057</v>
      </c>
      <c r="C1882" t="s">
        <v>883</v>
      </c>
      <c r="D1882" t="s">
        <v>732</v>
      </c>
      <c r="E1882" t="s">
        <v>498</v>
      </c>
      <c r="F1882" t="s">
        <v>497</v>
      </c>
      <c r="G1882" t="s">
        <v>810</v>
      </c>
      <c r="H1882" t="s">
        <v>498</v>
      </c>
      <c r="I1882">
        <v>2118167</v>
      </c>
      <c r="J1882" t="s">
        <v>811</v>
      </c>
      <c r="K1882" t="s">
        <v>498</v>
      </c>
      <c r="L1882" t="s">
        <v>812</v>
      </c>
      <c r="M1882" t="s">
        <v>723</v>
      </c>
      <c r="N1882" t="s">
        <v>813</v>
      </c>
      <c r="O1882" t="s">
        <v>24</v>
      </c>
      <c r="P1882" t="s">
        <v>19</v>
      </c>
      <c r="Q1882">
        <v>4420.2</v>
      </c>
      <c r="R1882">
        <v>4420.2</v>
      </c>
      <c r="S1882" t="str">
        <f t="shared" si="29"/>
        <v>薯一薯二文化传媒（上海）有限公司行吟信息科技(上海)有限公司信息流</v>
      </c>
      <c r="T1882" t="e">
        <f>VLOOKUP(S:S,[1]Sheet1!N:N,1,0)</f>
        <v>#N/A</v>
      </c>
    </row>
    <row r="1883" spans="1:20" x14ac:dyDescent="0.15">
      <c r="A1883">
        <v>20230412</v>
      </c>
      <c r="B1883">
        <v>40532057</v>
      </c>
      <c r="C1883" t="s">
        <v>883</v>
      </c>
      <c r="D1883" t="s">
        <v>732</v>
      </c>
      <c r="E1883" t="s">
        <v>498</v>
      </c>
      <c r="F1883" t="s">
        <v>497</v>
      </c>
      <c r="G1883" t="s">
        <v>810</v>
      </c>
      <c r="H1883" t="s">
        <v>498</v>
      </c>
      <c r="I1883">
        <v>2118167</v>
      </c>
      <c r="J1883" t="s">
        <v>811</v>
      </c>
      <c r="K1883" t="s">
        <v>498</v>
      </c>
      <c r="L1883" t="s">
        <v>812</v>
      </c>
      <c r="M1883" t="s">
        <v>723</v>
      </c>
      <c r="N1883" t="s">
        <v>813</v>
      </c>
      <c r="O1883" t="s">
        <v>24</v>
      </c>
      <c r="P1883" t="s">
        <v>19</v>
      </c>
      <c r="Q1883">
        <v>3693.18</v>
      </c>
      <c r="R1883">
        <v>3693.18</v>
      </c>
      <c r="S1883" t="str">
        <f t="shared" si="29"/>
        <v>薯一薯二文化传媒（上海）有限公司行吟信息科技(上海)有限公司信息流</v>
      </c>
      <c r="T1883" t="e">
        <f>VLOOKUP(S:S,[1]Sheet1!N:N,1,0)</f>
        <v>#N/A</v>
      </c>
    </row>
    <row r="1884" spans="1:20" x14ac:dyDescent="0.15">
      <c r="A1884">
        <v>20230413</v>
      </c>
      <c r="B1884">
        <v>40532057</v>
      </c>
      <c r="C1884" t="s">
        <v>883</v>
      </c>
      <c r="D1884" t="s">
        <v>732</v>
      </c>
      <c r="E1884" t="s">
        <v>498</v>
      </c>
      <c r="F1884" t="s">
        <v>497</v>
      </c>
      <c r="G1884" t="s">
        <v>810</v>
      </c>
      <c r="H1884" t="s">
        <v>498</v>
      </c>
      <c r="I1884">
        <v>2118167</v>
      </c>
      <c r="J1884" t="s">
        <v>811</v>
      </c>
      <c r="K1884" t="s">
        <v>498</v>
      </c>
      <c r="L1884" t="s">
        <v>812</v>
      </c>
      <c r="M1884" t="s">
        <v>723</v>
      </c>
      <c r="N1884" t="s">
        <v>813</v>
      </c>
      <c r="O1884" t="s">
        <v>24</v>
      </c>
      <c r="P1884" t="s">
        <v>19</v>
      </c>
      <c r="Q1884">
        <v>4558.4399999999996</v>
      </c>
      <c r="R1884">
        <v>4558.4399999999996</v>
      </c>
      <c r="S1884" t="str">
        <f t="shared" si="29"/>
        <v>薯一薯二文化传媒（上海）有限公司行吟信息科技(上海)有限公司信息流</v>
      </c>
      <c r="T1884" t="e">
        <f>VLOOKUP(S:S,[1]Sheet1!N:N,1,0)</f>
        <v>#N/A</v>
      </c>
    </row>
    <row r="1885" spans="1:20" x14ac:dyDescent="0.15">
      <c r="A1885">
        <v>20230414</v>
      </c>
      <c r="B1885">
        <v>40532057</v>
      </c>
      <c r="C1885" t="s">
        <v>883</v>
      </c>
      <c r="D1885" t="s">
        <v>732</v>
      </c>
      <c r="E1885" t="s">
        <v>498</v>
      </c>
      <c r="F1885" t="s">
        <v>497</v>
      </c>
      <c r="G1885" t="s">
        <v>810</v>
      </c>
      <c r="H1885" t="s">
        <v>498</v>
      </c>
      <c r="I1885">
        <v>2118167</v>
      </c>
      <c r="J1885" t="s">
        <v>811</v>
      </c>
      <c r="K1885" t="s">
        <v>498</v>
      </c>
      <c r="L1885" t="s">
        <v>812</v>
      </c>
      <c r="M1885" t="s">
        <v>723</v>
      </c>
      <c r="N1885" t="s">
        <v>813</v>
      </c>
      <c r="O1885" t="s">
        <v>24</v>
      </c>
      <c r="P1885" t="s">
        <v>19</v>
      </c>
      <c r="Q1885">
        <v>6851.99</v>
      </c>
      <c r="R1885">
        <v>6851.99</v>
      </c>
      <c r="S1885" t="str">
        <f t="shared" si="29"/>
        <v>薯一薯二文化传媒（上海）有限公司行吟信息科技(上海)有限公司信息流</v>
      </c>
      <c r="T1885" t="e">
        <f>VLOOKUP(S:S,[1]Sheet1!N:N,1,0)</f>
        <v>#N/A</v>
      </c>
    </row>
    <row r="1886" spans="1:20" x14ac:dyDescent="0.15">
      <c r="A1886">
        <v>20230415</v>
      </c>
      <c r="B1886">
        <v>40532057</v>
      </c>
      <c r="C1886" t="s">
        <v>883</v>
      </c>
      <c r="D1886" t="s">
        <v>732</v>
      </c>
      <c r="E1886" t="s">
        <v>498</v>
      </c>
      <c r="F1886" t="s">
        <v>497</v>
      </c>
      <c r="G1886" t="s">
        <v>810</v>
      </c>
      <c r="H1886" t="s">
        <v>498</v>
      </c>
      <c r="I1886">
        <v>2118167</v>
      </c>
      <c r="J1886" t="s">
        <v>811</v>
      </c>
      <c r="K1886" t="s">
        <v>498</v>
      </c>
      <c r="L1886" t="s">
        <v>812</v>
      </c>
      <c r="M1886" t="s">
        <v>723</v>
      </c>
      <c r="N1886" t="s">
        <v>813</v>
      </c>
      <c r="O1886" t="s">
        <v>24</v>
      </c>
      <c r="P1886" t="s">
        <v>19</v>
      </c>
      <c r="Q1886">
        <v>9341.9</v>
      </c>
      <c r="R1886">
        <v>9341.9</v>
      </c>
      <c r="S1886" t="str">
        <f t="shared" si="29"/>
        <v>薯一薯二文化传媒（上海）有限公司行吟信息科技(上海)有限公司信息流</v>
      </c>
      <c r="T1886" t="e">
        <f>VLOOKUP(S:S,[1]Sheet1!N:N,1,0)</f>
        <v>#N/A</v>
      </c>
    </row>
    <row r="1887" spans="1:20" x14ac:dyDescent="0.15">
      <c r="A1887">
        <v>20230416</v>
      </c>
      <c r="B1887">
        <v>40532057</v>
      </c>
      <c r="C1887" t="s">
        <v>883</v>
      </c>
      <c r="D1887" t="s">
        <v>732</v>
      </c>
      <c r="E1887" t="s">
        <v>498</v>
      </c>
      <c r="F1887" t="s">
        <v>497</v>
      </c>
      <c r="G1887" t="s">
        <v>810</v>
      </c>
      <c r="H1887" t="s">
        <v>498</v>
      </c>
      <c r="I1887">
        <v>2118167</v>
      </c>
      <c r="J1887" t="s">
        <v>811</v>
      </c>
      <c r="K1887" t="s">
        <v>498</v>
      </c>
      <c r="L1887" t="s">
        <v>812</v>
      </c>
      <c r="M1887" t="s">
        <v>723</v>
      </c>
      <c r="N1887" t="s">
        <v>813</v>
      </c>
      <c r="O1887" t="s">
        <v>24</v>
      </c>
      <c r="P1887" t="s">
        <v>19</v>
      </c>
      <c r="Q1887">
        <v>6681.46</v>
      </c>
      <c r="R1887">
        <v>6681.46</v>
      </c>
      <c r="S1887" t="str">
        <f t="shared" si="29"/>
        <v>薯一薯二文化传媒（上海）有限公司行吟信息科技(上海)有限公司信息流</v>
      </c>
      <c r="T1887" t="e">
        <f>VLOOKUP(S:S,[1]Sheet1!N:N,1,0)</f>
        <v>#N/A</v>
      </c>
    </row>
    <row r="1888" spans="1:20" x14ac:dyDescent="0.15">
      <c r="A1888">
        <v>20230417</v>
      </c>
      <c r="B1888">
        <v>40532057</v>
      </c>
      <c r="C1888" t="s">
        <v>883</v>
      </c>
      <c r="D1888" t="s">
        <v>732</v>
      </c>
      <c r="E1888" t="s">
        <v>498</v>
      </c>
      <c r="F1888" t="s">
        <v>497</v>
      </c>
      <c r="G1888" t="s">
        <v>810</v>
      </c>
      <c r="H1888" t="s">
        <v>498</v>
      </c>
      <c r="I1888">
        <v>2118167</v>
      </c>
      <c r="J1888" t="s">
        <v>811</v>
      </c>
      <c r="K1888" t="s">
        <v>498</v>
      </c>
      <c r="L1888" t="s">
        <v>812</v>
      </c>
      <c r="M1888" t="s">
        <v>723</v>
      </c>
      <c r="N1888" t="s">
        <v>813</v>
      </c>
      <c r="O1888" t="s">
        <v>24</v>
      </c>
      <c r="P1888" t="s">
        <v>19</v>
      </c>
      <c r="Q1888">
        <v>4136.29</v>
      </c>
      <c r="R1888">
        <v>4136.29</v>
      </c>
      <c r="S1888" t="str">
        <f t="shared" si="29"/>
        <v>薯一薯二文化传媒（上海）有限公司行吟信息科技(上海)有限公司信息流</v>
      </c>
      <c r="T1888" t="e">
        <f>VLOOKUP(S:S,[1]Sheet1!N:N,1,0)</f>
        <v>#N/A</v>
      </c>
    </row>
    <row r="1889" spans="1:20" x14ac:dyDescent="0.15">
      <c r="A1889">
        <v>20230418</v>
      </c>
      <c r="B1889">
        <v>40532057</v>
      </c>
      <c r="C1889" t="s">
        <v>883</v>
      </c>
      <c r="D1889" t="s">
        <v>732</v>
      </c>
      <c r="E1889" t="s">
        <v>498</v>
      </c>
      <c r="F1889" t="s">
        <v>497</v>
      </c>
      <c r="G1889" t="s">
        <v>810</v>
      </c>
      <c r="H1889" t="s">
        <v>498</v>
      </c>
      <c r="I1889">
        <v>2118167</v>
      </c>
      <c r="J1889" t="s">
        <v>811</v>
      </c>
      <c r="K1889" t="s">
        <v>498</v>
      </c>
      <c r="L1889" t="s">
        <v>812</v>
      </c>
      <c r="M1889" t="s">
        <v>723</v>
      </c>
      <c r="N1889" t="s">
        <v>813</v>
      </c>
      <c r="O1889" t="s">
        <v>24</v>
      </c>
      <c r="P1889" t="s">
        <v>19</v>
      </c>
      <c r="Q1889">
        <v>8876.1</v>
      </c>
      <c r="R1889">
        <v>8876.1</v>
      </c>
      <c r="S1889" t="str">
        <f t="shared" si="29"/>
        <v>薯一薯二文化传媒（上海）有限公司行吟信息科技(上海)有限公司信息流</v>
      </c>
      <c r="T1889" t="e">
        <f>VLOOKUP(S:S,[1]Sheet1!N:N,1,0)</f>
        <v>#N/A</v>
      </c>
    </row>
    <row r="1890" spans="1:20" x14ac:dyDescent="0.15">
      <c r="A1890">
        <v>20230419</v>
      </c>
      <c r="B1890">
        <v>40532057</v>
      </c>
      <c r="C1890" t="s">
        <v>883</v>
      </c>
      <c r="D1890" t="s">
        <v>732</v>
      </c>
      <c r="E1890" t="s">
        <v>498</v>
      </c>
      <c r="F1890" t="s">
        <v>497</v>
      </c>
      <c r="G1890" t="s">
        <v>810</v>
      </c>
      <c r="H1890" t="s">
        <v>498</v>
      </c>
      <c r="I1890">
        <v>2118167</v>
      </c>
      <c r="J1890" t="s">
        <v>811</v>
      </c>
      <c r="K1890" t="s">
        <v>498</v>
      </c>
      <c r="L1890" t="s">
        <v>812</v>
      </c>
      <c r="M1890" t="s">
        <v>723</v>
      </c>
      <c r="N1890" t="s">
        <v>813</v>
      </c>
      <c r="O1890" t="s">
        <v>24</v>
      </c>
      <c r="P1890" t="s">
        <v>19</v>
      </c>
      <c r="Q1890">
        <v>9375.5</v>
      </c>
      <c r="R1890">
        <v>9375.5</v>
      </c>
      <c r="S1890" t="str">
        <f t="shared" si="29"/>
        <v>薯一薯二文化传媒（上海）有限公司行吟信息科技(上海)有限公司信息流</v>
      </c>
      <c r="T1890" t="e">
        <f>VLOOKUP(S:S,[1]Sheet1!N:N,1,0)</f>
        <v>#N/A</v>
      </c>
    </row>
    <row r="1891" spans="1:20" x14ac:dyDescent="0.15">
      <c r="A1891">
        <v>20230420</v>
      </c>
      <c r="B1891">
        <v>40532057</v>
      </c>
      <c r="C1891" t="s">
        <v>883</v>
      </c>
      <c r="D1891" t="s">
        <v>732</v>
      </c>
      <c r="E1891" t="s">
        <v>498</v>
      </c>
      <c r="F1891" t="s">
        <v>497</v>
      </c>
      <c r="G1891" t="s">
        <v>810</v>
      </c>
      <c r="H1891" t="s">
        <v>498</v>
      </c>
      <c r="I1891">
        <v>2118167</v>
      </c>
      <c r="J1891" t="s">
        <v>811</v>
      </c>
      <c r="K1891" t="s">
        <v>498</v>
      </c>
      <c r="L1891" t="s">
        <v>812</v>
      </c>
      <c r="M1891" t="s">
        <v>723</v>
      </c>
      <c r="N1891" t="s">
        <v>813</v>
      </c>
      <c r="O1891" t="s">
        <v>24</v>
      </c>
      <c r="P1891" t="s">
        <v>19</v>
      </c>
      <c r="Q1891">
        <v>2609.71</v>
      </c>
      <c r="R1891">
        <v>2404.71</v>
      </c>
      <c r="S1891" t="str">
        <f t="shared" si="29"/>
        <v>薯一薯二文化传媒（上海）有限公司行吟信息科技(上海)有限公司信息流</v>
      </c>
      <c r="T1891" t="e">
        <f>VLOOKUP(S:S,[1]Sheet1!N:N,1,0)</f>
        <v>#N/A</v>
      </c>
    </row>
    <row r="1892" spans="1:20" x14ac:dyDescent="0.15">
      <c r="A1892">
        <v>20230401</v>
      </c>
      <c r="B1892">
        <v>40548239</v>
      </c>
      <c r="C1892" t="s">
        <v>884</v>
      </c>
      <c r="D1892" t="s">
        <v>727</v>
      </c>
      <c r="E1892" t="s">
        <v>525</v>
      </c>
      <c r="F1892" t="s">
        <v>525</v>
      </c>
      <c r="G1892" t="s">
        <v>728</v>
      </c>
      <c r="H1892" t="s">
        <v>525</v>
      </c>
      <c r="I1892">
        <v>2130054</v>
      </c>
      <c r="J1892" t="s">
        <v>729</v>
      </c>
      <c r="K1892" t="s">
        <v>525</v>
      </c>
      <c r="L1892" t="s">
        <v>730</v>
      </c>
      <c r="M1892" t="s">
        <v>723</v>
      </c>
      <c r="N1892" t="s">
        <v>724</v>
      </c>
      <c r="O1892" t="s">
        <v>56</v>
      </c>
      <c r="P1892" t="s">
        <v>725</v>
      </c>
      <c r="Q1892">
        <v>2802.65</v>
      </c>
      <c r="R1892">
        <v>2269.23</v>
      </c>
      <c r="S1892" t="str">
        <f t="shared" si="29"/>
        <v>深圳尚米网络技术有限公司深圳尚米网络技术有限公司CPC</v>
      </c>
      <c r="T1892" t="e">
        <f>VLOOKUP(S:S,[1]Sheet1!N:N,1,0)</f>
        <v>#N/A</v>
      </c>
    </row>
    <row r="1893" spans="1:20" x14ac:dyDescent="0.15">
      <c r="A1893">
        <v>20230402</v>
      </c>
      <c r="B1893">
        <v>40548239</v>
      </c>
      <c r="C1893" t="s">
        <v>884</v>
      </c>
      <c r="D1893" t="s">
        <v>727</v>
      </c>
      <c r="E1893" t="s">
        <v>525</v>
      </c>
      <c r="F1893" t="s">
        <v>525</v>
      </c>
      <c r="G1893" t="s">
        <v>728</v>
      </c>
      <c r="H1893" t="s">
        <v>525</v>
      </c>
      <c r="I1893">
        <v>2130054</v>
      </c>
      <c r="J1893" t="s">
        <v>729</v>
      </c>
      <c r="K1893" t="s">
        <v>525</v>
      </c>
      <c r="L1893" t="s">
        <v>730</v>
      </c>
      <c r="M1893" t="s">
        <v>723</v>
      </c>
      <c r="N1893" t="s">
        <v>724</v>
      </c>
      <c r="O1893" t="s">
        <v>56</v>
      </c>
      <c r="P1893" t="s">
        <v>725</v>
      </c>
      <c r="Q1893">
        <v>2803.11</v>
      </c>
      <c r="R1893">
        <v>2269.61</v>
      </c>
      <c r="S1893" t="str">
        <f t="shared" si="29"/>
        <v>深圳尚米网络技术有限公司深圳尚米网络技术有限公司CPC</v>
      </c>
      <c r="T1893" t="e">
        <f>VLOOKUP(S:S,[1]Sheet1!N:N,1,0)</f>
        <v>#N/A</v>
      </c>
    </row>
    <row r="1894" spans="1:20" x14ac:dyDescent="0.15">
      <c r="A1894">
        <v>20230403</v>
      </c>
      <c r="B1894">
        <v>40548239</v>
      </c>
      <c r="C1894" t="s">
        <v>884</v>
      </c>
      <c r="D1894" t="s">
        <v>727</v>
      </c>
      <c r="E1894" t="s">
        <v>525</v>
      </c>
      <c r="F1894" t="s">
        <v>525</v>
      </c>
      <c r="G1894" t="s">
        <v>728</v>
      </c>
      <c r="H1894" t="s">
        <v>525</v>
      </c>
      <c r="I1894">
        <v>2130054</v>
      </c>
      <c r="J1894" t="s">
        <v>729</v>
      </c>
      <c r="K1894" t="s">
        <v>525</v>
      </c>
      <c r="L1894" t="s">
        <v>730</v>
      </c>
      <c r="M1894" t="s">
        <v>723</v>
      </c>
      <c r="N1894" t="s">
        <v>724</v>
      </c>
      <c r="O1894" t="s">
        <v>56</v>
      </c>
      <c r="P1894" t="s">
        <v>725</v>
      </c>
      <c r="Q1894">
        <v>2313.36</v>
      </c>
      <c r="R1894">
        <v>1873.07</v>
      </c>
      <c r="S1894" t="str">
        <f t="shared" si="29"/>
        <v>深圳尚米网络技术有限公司深圳尚米网络技术有限公司CPC</v>
      </c>
      <c r="T1894" t="e">
        <f>VLOOKUP(S:S,[1]Sheet1!N:N,1,0)</f>
        <v>#N/A</v>
      </c>
    </row>
    <row r="1895" spans="1:20" x14ac:dyDescent="0.15">
      <c r="A1895">
        <v>20230404</v>
      </c>
      <c r="B1895">
        <v>40548239</v>
      </c>
      <c r="C1895" t="s">
        <v>884</v>
      </c>
      <c r="D1895" t="s">
        <v>727</v>
      </c>
      <c r="E1895" t="s">
        <v>525</v>
      </c>
      <c r="F1895" t="s">
        <v>525</v>
      </c>
      <c r="G1895" t="s">
        <v>728</v>
      </c>
      <c r="H1895" t="s">
        <v>525</v>
      </c>
      <c r="I1895">
        <v>2130054</v>
      </c>
      <c r="J1895" t="s">
        <v>729</v>
      </c>
      <c r="K1895" t="s">
        <v>525</v>
      </c>
      <c r="L1895" t="s">
        <v>730</v>
      </c>
      <c r="M1895" t="s">
        <v>723</v>
      </c>
      <c r="N1895" t="s">
        <v>724</v>
      </c>
      <c r="O1895" t="s">
        <v>56</v>
      </c>
      <c r="P1895" t="s">
        <v>725</v>
      </c>
      <c r="Q1895">
        <v>2305.77</v>
      </c>
      <c r="R1895">
        <v>1866.93</v>
      </c>
      <c r="S1895" t="str">
        <f t="shared" si="29"/>
        <v>深圳尚米网络技术有限公司深圳尚米网络技术有限公司CPC</v>
      </c>
      <c r="T1895" t="e">
        <f>VLOOKUP(S:S,[1]Sheet1!N:N,1,0)</f>
        <v>#N/A</v>
      </c>
    </row>
    <row r="1896" spans="1:20" x14ac:dyDescent="0.15">
      <c r="A1896">
        <v>20230405</v>
      </c>
      <c r="B1896">
        <v>40548239</v>
      </c>
      <c r="C1896" t="s">
        <v>884</v>
      </c>
      <c r="D1896" t="s">
        <v>727</v>
      </c>
      <c r="E1896" t="s">
        <v>525</v>
      </c>
      <c r="F1896" t="s">
        <v>525</v>
      </c>
      <c r="G1896" t="s">
        <v>728</v>
      </c>
      <c r="H1896" t="s">
        <v>525</v>
      </c>
      <c r="I1896">
        <v>2130054</v>
      </c>
      <c r="J1896" t="s">
        <v>729</v>
      </c>
      <c r="K1896" t="s">
        <v>525</v>
      </c>
      <c r="L1896" t="s">
        <v>730</v>
      </c>
      <c r="M1896" t="s">
        <v>723</v>
      </c>
      <c r="N1896" t="s">
        <v>724</v>
      </c>
      <c r="O1896" t="s">
        <v>56</v>
      </c>
      <c r="P1896" t="s">
        <v>725</v>
      </c>
      <c r="Q1896">
        <v>2324.79</v>
      </c>
      <c r="R1896">
        <v>1882.33</v>
      </c>
      <c r="S1896" t="str">
        <f t="shared" si="29"/>
        <v>深圳尚米网络技术有限公司深圳尚米网络技术有限公司CPC</v>
      </c>
      <c r="T1896" t="e">
        <f>VLOOKUP(S:S,[1]Sheet1!N:N,1,0)</f>
        <v>#N/A</v>
      </c>
    </row>
    <row r="1897" spans="1:20" x14ac:dyDescent="0.15">
      <c r="A1897">
        <v>20230406</v>
      </c>
      <c r="B1897">
        <v>40548239</v>
      </c>
      <c r="C1897" t="s">
        <v>884</v>
      </c>
      <c r="D1897" t="s">
        <v>727</v>
      </c>
      <c r="E1897" t="s">
        <v>525</v>
      </c>
      <c r="F1897" t="s">
        <v>525</v>
      </c>
      <c r="G1897" t="s">
        <v>728</v>
      </c>
      <c r="H1897" t="s">
        <v>525</v>
      </c>
      <c r="I1897">
        <v>2130054</v>
      </c>
      <c r="J1897" t="s">
        <v>729</v>
      </c>
      <c r="K1897" t="s">
        <v>525</v>
      </c>
      <c r="L1897" t="s">
        <v>730</v>
      </c>
      <c r="M1897" t="s">
        <v>723</v>
      </c>
      <c r="N1897" t="s">
        <v>724</v>
      </c>
      <c r="O1897" t="s">
        <v>56</v>
      </c>
      <c r="P1897" t="s">
        <v>725</v>
      </c>
      <c r="Q1897">
        <v>2305.04</v>
      </c>
      <c r="R1897">
        <v>1866.37</v>
      </c>
      <c r="S1897" t="str">
        <f t="shared" si="29"/>
        <v>深圳尚米网络技术有限公司深圳尚米网络技术有限公司CPC</v>
      </c>
      <c r="T1897" t="e">
        <f>VLOOKUP(S:S,[1]Sheet1!N:N,1,0)</f>
        <v>#N/A</v>
      </c>
    </row>
    <row r="1898" spans="1:20" x14ac:dyDescent="0.15">
      <c r="A1898">
        <v>20230407</v>
      </c>
      <c r="B1898">
        <v>40548239</v>
      </c>
      <c r="C1898" t="s">
        <v>884</v>
      </c>
      <c r="D1898" t="s">
        <v>727</v>
      </c>
      <c r="E1898" t="s">
        <v>525</v>
      </c>
      <c r="F1898" t="s">
        <v>525</v>
      </c>
      <c r="G1898" t="s">
        <v>728</v>
      </c>
      <c r="H1898" t="s">
        <v>525</v>
      </c>
      <c r="I1898">
        <v>2130054</v>
      </c>
      <c r="J1898" t="s">
        <v>729</v>
      </c>
      <c r="K1898" t="s">
        <v>525</v>
      </c>
      <c r="L1898" t="s">
        <v>730</v>
      </c>
      <c r="M1898" t="s">
        <v>723</v>
      </c>
      <c r="N1898" t="s">
        <v>724</v>
      </c>
      <c r="O1898" t="s">
        <v>56</v>
      </c>
      <c r="P1898" t="s">
        <v>725</v>
      </c>
      <c r="Q1898">
        <v>2321.7800000000002</v>
      </c>
      <c r="R1898">
        <v>1879.89</v>
      </c>
      <c r="S1898" t="str">
        <f t="shared" si="29"/>
        <v>深圳尚米网络技术有限公司深圳尚米网络技术有限公司CPC</v>
      </c>
      <c r="T1898" t="e">
        <f>VLOOKUP(S:S,[1]Sheet1!N:N,1,0)</f>
        <v>#N/A</v>
      </c>
    </row>
    <row r="1899" spans="1:20" x14ac:dyDescent="0.15">
      <c r="A1899">
        <v>20230408</v>
      </c>
      <c r="B1899">
        <v>40548239</v>
      </c>
      <c r="C1899" t="s">
        <v>884</v>
      </c>
      <c r="D1899" t="s">
        <v>727</v>
      </c>
      <c r="E1899" t="s">
        <v>525</v>
      </c>
      <c r="F1899" t="s">
        <v>525</v>
      </c>
      <c r="G1899" t="s">
        <v>728</v>
      </c>
      <c r="H1899" t="s">
        <v>525</v>
      </c>
      <c r="I1899">
        <v>2130054</v>
      </c>
      <c r="J1899" t="s">
        <v>729</v>
      </c>
      <c r="K1899" t="s">
        <v>525</v>
      </c>
      <c r="L1899" t="s">
        <v>730</v>
      </c>
      <c r="M1899" t="s">
        <v>723</v>
      </c>
      <c r="N1899" t="s">
        <v>724</v>
      </c>
      <c r="O1899" t="s">
        <v>56</v>
      </c>
      <c r="P1899" t="s">
        <v>725</v>
      </c>
      <c r="Q1899">
        <v>2313.7600000000002</v>
      </c>
      <c r="R1899">
        <v>1873.36</v>
      </c>
      <c r="S1899" t="str">
        <f t="shared" si="29"/>
        <v>深圳尚米网络技术有限公司深圳尚米网络技术有限公司CPC</v>
      </c>
      <c r="T1899" t="e">
        <f>VLOOKUP(S:S,[1]Sheet1!N:N,1,0)</f>
        <v>#N/A</v>
      </c>
    </row>
    <row r="1900" spans="1:20" x14ac:dyDescent="0.15">
      <c r="A1900">
        <v>20230409</v>
      </c>
      <c r="B1900">
        <v>40548239</v>
      </c>
      <c r="C1900" t="s">
        <v>884</v>
      </c>
      <c r="D1900" t="s">
        <v>727</v>
      </c>
      <c r="E1900" t="s">
        <v>525</v>
      </c>
      <c r="F1900" t="s">
        <v>525</v>
      </c>
      <c r="G1900" t="s">
        <v>728</v>
      </c>
      <c r="H1900" t="s">
        <v>525</v>
      </c>
      <c r="I1900">
        <v>2130054</v>
      </c>
      <c r="J1900" t="s">
        <v>729</v>
      </c>
      <c r="K1900" t="s">
        <v>525</v>
      </c>
      <c r="L1900" t="s">
        <v>730</v>
      </c>
      <c r="M1900" t="s">
        <v>723</v>
      </c>
      <c r="N1900" t="s">
        <v>724</v>
      </c>
      <c r="O1900" t="s">
        <v>56</v>
      </c>
      <c r="P1900" t="s">
        <v>725</v>
      </c>
      <c r="Q1900">
        <v>2340.14</v>
      </c>
      <c r="R1900">
        <v>1894.76</v>
      </c>
      <c r="S1900" t="str">
        <f t="shared" si="29"/>
        <v>深圳尚米网络技术有限公司深圳尚米网络技术有限公司CPC</v>
      </c>
      <c r="T1900" t="e">
        <f>VLOOKUP(S:S,[1]Sheet1!N:N,1,0)</f>
        <v>#N/A</v>
      </c>
    </row>
    <row r="1901" spans="1:20" x14ac:dyDescent="0.15">
      <c r="A1901">
        <v>20230410</v>
      </c>
      <c r="B1901">
        <v>40548239</v>
      </c>
      <c r="C1901" t="s">
        <v>884</v>
      </c>
      <c r="D1901" t="s">
        <v>727</v>
      </c>
      <c r="E1901" t="s">
        <v>525</v>
      </c>
      <c r="F1901" t="s">
        <v>525</v>
      </c>
      <c r="G1901" t="s">
        <v>728</v>
      </c>
      <c r="H1901" t="s">
        <v>525</v>
      </c>
      <c r="I1901">
        <v>2130054</v>
      </c>
      <c r="J1901" t="s">
        <v>729</v>
      </c>
      <c r="K1901" t="s">
        <v>525</v>
      </c>
      <c r="L1901" t="s">
        <v>730</v>
      </c>
      <c r="M1901" t="s">
        <v>723</v>
      </c>
      <c r="N1901" t="s">
        <v>724</v>
      </c>
      <c r="O1901" t="s">
        <v>56</v>
      </c>
      <c r="P1901" t="s">
        <v>725</v>
      </c>
      <c r="Q1901">
        <v>2304.8000000000002</v>
      </c>
      <c r="R1901">
        <v>1866.11</v>
      </c>
      <c r="S1901" t="str">
        <f t="shared" si="29"/>
        <v>深圳尚米网络技术有限公司深圳尚米网络技术有限公司CPC</v>
      </c>
      <c r="T1901" t="e">
        <f>VLOOKUP(S:S,[1]Sheet1!N:N,1,0)</f>
        <v>#N/A</v>
      </c>
    </row>
    <row r="1902" spans="1:20" x14ac:dyDescent="0.15">
      <c r="A1902">
        <v>20230411</v>
      </c>
      <c r="B1902">
        <v>40548239</v>
      </c>
      <c r="C1902" t="s">
        <v>884</v>
      </c>
      <c r="D1902" t="s">
        <v>727</v>
      </c>
      <c r="E1902" t="s">
        <v>525</v>
      </c>
      <c r="F1902" t="s">
        <v>525</v>
      </c>
      <c r="G1902" t="s">
        <v>728</v>
      </c>
      <c r="H1902" t="s">
        <v>525</v>
      </c>
      <c r="I1902">
        <v>2130054</v>
      </c>
      <c r="J1902" t="s">
        <v>729</v>
      </c>
      <c r="K1902" t="s">
        <v>525</v>
      </c>
      <c r="L1902" t="s">
        <v>730</v>
      </c>
      <c r="M1902" t="s">
        <v>723</v>
      </c>
      <c r="N1902" t="s">
        <v>724</v>
      </c>
      <c r="O1902" t="s">
        <v>56</v>
      </c>
      <c r="P1902" t="s">
        <v>725</v>
      </c>
      <c r="Q1902">
        <v>2329.15</v>
      </c>
      <c r="R1902">
        <v>1885.83</v>
      </c>
      <c r="S1902" t="str">
        <f t="shared" si="29"/>
        <v>深圳尚米网络技术有限公司深圳尚米网络技术有限公司CPC</v>
      </c>
      <c r="T1902" t="e">
        <f>VLOOKUP(S:S,[1]Sheet1!N:N,1,0)</f>
        <v>#N/A</v>
      </c>
    </row>
    <row r="1903" spans="1:20" x14ac:dyDescent="0.15">
      <c r="A1903">
        <v>20230412</v>
      </c>
      <c r="B1903">
        <v>40548239</v>
      </c>
      <c r="C1903" t="s">
        <v>884</v>
      </c>
      <c r="D1903" t="s">
        <v>727</v>
      </c>
      <c r="E1903" t="s">
        <v>525</v>
      </c>
      <c r="F1903" t="s">
        <v>525</v>
      </c>
      <c r="G1903" t="s">
        <v>728</v>
      </c>
      <c r="H1903" t="s">
        <v>525</v>
      </c>
      <c r="I1903">
        <v>2130054</v>
      </c>
      <c r="J1903" t="s">
        <v>729</v>
      </c>
      <c r="K1903" t="s">
        <v>525</v>
      </c>
      <c r="L1903" t="s">
        <v>730</v>
      </c>
      <c r="M1903" t="s">
        <v>723</v>
      </c>
      <c r="N1903" t="s">
        <v>724</v>
      </c>
      <c r="O1903" t="s">
        <v>56</v>
      </c>
      <c r="P1903" t="s">
        <v>725</v>
      </c>
      <c r="Q1903">
        <v>2300.5500000000002</v>
      </c>
      <c r="R1903">
        <v>1862.66</v>
      </c>
      <c r="S1903" t="str">
        <f t="shared" si="29"/>
        <v>深圳尚米网络技术有限公司深圳尚米网络技术有限公司CPC</v>
      </c>
      <c r="T1903" t="e">
        <f>VLOOKUP(S:S,[1]Sheet1!N:N,1,0)</f>
        <v>#N/A</v>
      </c>
    </row>
    <row r="1904" spans="1:20" x14ac:dyDescent="0.15">
      <c r="A1904">
        <v>20230413</v>
      </c>
      <c r="B1904">
        <v>40548239</v>
      </c>
      <c r="C1904" t="s">
        <v>884</v>
      </c>
      <c r="D1904" t="s">
        <v>727</v>
      </c>
      <c r="E1904" t="s">
        <v>525</v>
      </c>
      <c r="F1904" t="s">
        <v>525</v>
      </c>
      <c r="G1904" t="s">
        <v>728</v>
      </c>
      <c r="H1904" t="s">
        <v>525</v>
      </c>
      <c r="I1904">
        <v>2130054</v>
      </c>
      <c r="J1904" t="s">
        <v>729</v>
      </c>
      <c r="K1904" t="s">
        <v>525</v>
      </c>
      <c r="L1904" t="s">
        <v>730</v>
      </c>
      <c r="M1904" t="s">
        <v>723</v>
      </c>
      <c r="N1904" t="s">
        <v>724</v>
      </c>
      <c r="O1904" t="s">
        <v>56</v>
      </c>
      <c r="P1904" t="s">
        <v>725</v>
      </c>
      <c r="Q1904">
        <v>2349.9699999999998</v>
      </c>
      <c r="R1904">
        <v>1902.68</v>
      </c>
      <c r="S1904" t="str">
        <f t="shared" si="29"/>
        <v>深圳尚米网络技术有限公司深圳尚米网络技术有限公司CPC</v>
      </c>
      <c r="T1904" t="e">
        <f>VLOOKUP(S:S,[1]Sheet1!N:N,1,0)</f>
        <v>#N/A</v>
      </c>
    </row>
    <row r="1905" spans="1:20" x14ac:dyDescent="0.15">
      <c r="A1905">
        <v>20230414</v>
      </c>
      <c r="B1905">
        <v>40548239</v>
      </c>
      <c r="C1905" t="s">
        <v>884</v>
      </c>
      <c r="D1905" t="s">
        <v>727</v>
      </c>
      <c r="E1905" t="s">
        <v>525</v>
      </c>
      <c r="F1905" t="s">
        <v>525</v>
      </c>
      <c r="G1905" t="s">
        <v>728</v>
      </c>
      <c r="H1905" t="s">
        <v>525</v>
      </c>
      <c r="I1905">
        <v>2130054</v>
      </c>
      <c r="J1905" t="s">
        <v>729</v>
      </c>
      <c r="K1905" t="s">
        <v>525</v>
      </c>
      <c r="L1905" t="s">
        <v>730</v>
      </c>
      <c r="M1905" t="s">
        <v>723</v>
      </c>
      <c r="N1905" t="s">
        <v>724</v>
      </c>
      <c r="O1905" t="s">
        <v>56</v>
      </c>
      <c r="P1905" t="s">
        <v>725</v>
      </c>
      <c r="Q1905">
        <v>2562.0300000000002</v>
      </c>
      <c r="R1905">
        <v>2074.4</v>
      </c>
      <c r="S1905" t="str">
        <f t="shared" si="29"/>
        <v>深圳尚米网络技术有限公司深圳尚米网络技术有限公司CPC</v>
      </c>
      <c r="T1905" t="e">
        <f>VLOOKUP(S:S,[1]Sheet1!N:N,1,0)</f>
        <v>#N/A</v>
      </c>
    </row>
    <row r="1906" spans="1:20" x14ac:dyDescent="0.15">
      <c r="A1906">
        <v>20230415</v>
      </c>
      <c r="B1906">
        <v>40548239</v>
      </c>
      <c r="C1906" t="s">
        <v>884</v>
      </c>
      <c r="D1906" t="s">
        <v>727</v>
      </c>
      <c r="E1906" t="s">
        <v>525</v>
      </c>
      <c r="F1906" t="s">
        <v>525</v>
      </c>
      <c r="G1906" t="s">
        <v>728</v>
      </c>
      <c r="H1906" t="s">
        <v>525</v>
      </c>
      <c r="I1906">
        <v>2130054</v>
      </c>
      <c r="J1906" t="s">
        <v>729</v>
      </c>
      <c r="K1906" t="s">
        <v>525</v>
      </c>
      <c r="L1906" t="s">
        <v>730</v>
      </c>
      <c r="M1906" t="s">
        <v>723</v>
      </c>
      <c r="N1906" t="s">
        <v>724</v>
      </c>
      <c r="O1906" t="s">
        <v>56</v>
      </c>
      <c r="P1906" t="s">
        <v>725</v>
      </c>
      <c r="Q1906">
        <v>2603.96</v>
      </c>
      <c r="R1906">
        <v>2108.33</v>
      </c>
      <c r="S1906" t="str">
        <f t="shared" si="29"/>
        <v>深圳尚米网络技术有限公司深圳尚米网络技术有限公司CPC</v>
      </c>
      <c r="T1906" t="e">
        <f>VLOOKUP(S:S,[1]Sheet1!N:N,1,0)</f>
        <v>#N/A</v>
      </c>
    </row>
    <row r="1907" spans="1:20" x14ac:dyDescent="0.15">
      <c r="A1907">
        <v>20230416</v>
      </c>
      <c r="B1907">
        <v>40548239</v>
      </c>
      <c r="C1907" t="s">
        <v>884</v>
      </c>
      <c r="D1907" t="s">
        <v>727</v>
      </c>
      <c r="E1907" t="s">
        <v>525</v>
      </c>
      <c r="F1907" t="s">
        <v>525</v>
      </c>
      <c r="G1907" t="s">
        <v>728</v>
      </c>
      <c r="H1907" t="s">
        <v>525</v>
      </c>
      <c r="I1907">
        <v>2130054</v>
      </c>
      <c r="J1907" t="s">
        <v>729</v>
      </c>
      <c r="K1907" t="s">
        <v>525</v>
      </c>
      <c r="L1907" t="s">
        <v>730</v>
      </c>
      <c r="M1907" t="s">
        <v>723</v>
      </c>
      <c r="N1907" t="s">
        <v>724</v>
      </c>
      <c r="O1907" t="s">
        <v>56</v>
      </c>
      <c r="P1907" t="s">
        <v>725</v>
      </c>
      <c r="Q1907">
        <v>2605.2199999999998</v>
      </c>
      <c r="R1907">
        <v>2109.34</v>
      </c>
      <c r="S1907" t="str">
        <f t="shared" si="29"/>
        <v>深圳尚米网络技术有限公司深圳尚米网络技术有限公司CPC</v>
      </c>
      <c r="T1907" t="e">
        <f>VLOOKUP(S:S,[1]Sheet1!N:N,1,0)</f>
        <v>#N/A</v>
      </c>
    </row>
    <row r="1908" spans="1:20" x14ac:dyDescent="0.15">
      <c r="A1908">
        <v>20230417</v>
      </c>
      <c r="B1908">
        <v>40548239</v>
      </c>
      <c r="C1908" t="s">
        <v>884</v>
      </c>
      <c r="D1908" t="s">
        <v>727</v>
      </c>
      <c r="E1908" t="s">
        <v>525</v>
      </c>
      <c r="F1908" t="s">
        <v>525</v>
      </c>
      <c r="G1908" t="s">
        <v>728</v>
      </c>
      <c r="H1908" t="s">
        <v>525</v>
      </c>
      <c r="I1908">
        <v>2130054</v>
      </c>
      <c r="J1908" t="s">
        <v>729</v>
      </c>
      <c r="K1908" t="s">
        <v>525</v>
      </c>
      <c r="L1908" t="s">
        <v>730</v>
      </c>
      <c r="M1908" t="s">
        <v>723</v>
      </c>
      <c r="N1908" t="s">
        <v>724</v>
      </c>
      <c r="O1908" t="s">
        <v>56</v>
      </c>
      <c r="P1908" t="s">
        <v>725</v>
      </c>
      <c r="Q1908">
        <v>2604.42</v>
      </c>
      <c r="R1908">
        <v>2108.6999999999998</v>
      </c>
      <c r="S1908" t="str">
        <f t="shared" si="29"/>
        <v>深圳尚米网络技术有限公司深圳尚米网络技术有限公司CPC</v>
      </c>
      <c r="T1908" t="e">
        <f>VLOOKUP(S:S,[1]Sheet1!N:N,1,0)</f>
        <v>#N/A</v>
      </c>
    </row>
    <row r="1909" spans="1:20" x14ac:dyDescent="0.15">
      <c r="A1909">
        <v>20230418</v>
      </c>
      <c r="B1909">
        <v>40548239</v>
      </c>
      <c r="C1909" t="s">
        <v>884</v>
      </c>
      <c r="D1909" t="s">
        <v>727</v>
      </c>
      <c r="E1909" t="s">
        <v>525</v>
      </c>
      <c r="F1909" t="s">
        <v>525</v>
      </c>
      <c r="G1909" t="s">
        <v>728</v>
      </c>
      <c r="H1909" t="s">
        <v>525</v>
      </c>
      <c r="I1909">
        <v>2130054</v>
      </c>
      <c r="J1909" t="s">
        <v>729</v>
      </c>
      <c r="K1909" t="s">
        <v>525</v>
      </c>
      <c r="L1909" t="s">
        <v>730</v>
      </c>
      <c r="M1909" t="s">
        <v>723</v>
      </c>
      <c r="N1909" t="s">
        <v>724</v>
      </c>
      <c r="O1909" t="s">
        <v>56</v>
      </c>
      <c r="P1909" t="s">
        <v>725</v>
      </c>
      <c r="Q1909">
        <v>2522.34</v>
      </c>
      <c r="R1909">
        <v>2042.24</v>
      </c>
      <c r="S1909" t="str">
        <f t="shared" si="29"/>
        <v>深圳尚米网络技术有限公司深圳尚米网络技术有限公司CPC</v>
      </c>
      <c r="T1909" t="e">
        <f>VLOOKUP(S:S,[1]Sheet1!N:N,1,0)</f>
        <v>#N/A</v>
      </c>
    </row>
    <row r="1910" spans="1:20" x14ac:dyDescent="0.15">
      <c r="A1910">
        <v>20230419</v>
      </c>
      <c r="B1910">
        <v>40548239</v>
      </c>
      <c r="C1910" t="s">
        <v>884</v>
      </c>
      <c r="D1910" t="s">
        <v>727</v>
      </c>
      <c r="E1910" t="s">
        <v>525</v>
      </c>
      <c r="F1910" t="s">
        <v>525</v>
      </c>
      <c r="G1910" t="s">
        <v>728</v>
      </c>
      <c r="H1910" t="s">
        <v>525</v>
      </c>
      <c r="I1910">
        <v>2130054</v>
      </c>
      <c r="J1910" t="s">
        <v>729</v>
      </c>
      <c r="K1910" t="s">
        <v>525</v>
      </c>
      <c r="L1910" t="s">
        <v>730</v>
      </c>
      <c r="M1910" t="s">
        <v>723</v>
      </c>
      <c r="N1910" t="s">
        <v>724</v>
      </c>
      <c r="O1910" t="s">
        <v>56</v>
      </c>
      <c r="P1910" t="s">
        <v>725</v>
      </c>
      <c r="Q1910">
        <v>3514.89</v>
      </c>
      <c r="R1910">
        <v>2845.93</v>
      </c>
      <c r="S1910" t="str">
        <f t="shared" si="29"/>
        <v>深圳尚米网络技术有限公司深圳尚米网络技术有限公司CPC</v>
      </c>
      <c r="T1910" t="e">
        <f>VLOOKUP(S:S,[1]Sheet1!N:N,1,0)</f>
        <v>#N/A</v>
      </c>
    </row>
    <row r="1911" spans="1:20" x14ac:dyDescent="0.15">
      <c r="A1911">
        <v>20230420</v>
      </c>
      <c r="B1911">
        <v>40548239</v>
      </c>
      <c r="C1911" t="s">
        <v>884</v>
      </c>
      <c r="D1911" t="s">
        <v>727</v>
      </c>
      <c r="E1911" t="s">
        <v>525</v>
      </c>
      <c r="F1911" t="s">
        <v>525</v>
      </c>
      <c r="G1911" t="s">
        <v>728</v>
      </c>
      <c r="H1911" t="s">
        <v>525</v>
      </c>
      <c r="I1911">
        <v>2130054</v>
      </c>
      <c r="J1911" t="s">
        <v>729</v>
      </c>
      <c r="K1911" t="s">
        <v>525</v>
      </c>
      <c r="L1911" t="s">
        <v>730</v>
      </c>
      <c r="M1911" t="s">
        <v>723</v>
      </c>
      <c r="N1911" t="s">
        <v>724</v>
      </c>
      <c r="O1911" t="s">
        <v>56</v>
      </c>
      <c r="P1911" t="s">
        <v>725</v>
      </c>
      <c r="Q1911">
        <v>3512.08</v>
      </c>
      <c r="R1911">
        <v>2843.64</v>
      </c>
      <c r="S1911" t="str">
        <f t="shared" si="29"/>
        <v>深圳尚米网络技术有限公司深圳尚米网络技术有限公司CPC</v>
      </c>
      <c r="T1911" t="e">
        <f>VLOOKUP(S:S,[1]Sheet1!N:N,1,0)</f>
        <v>#N/A</v>
      </c>
    </row>
    <row r="1912" spans="1:20" x14ac:dyDescent="0.15">
      <c r="A1912">
        <v>20230421</v>
      </c>
      <c r="B1912">
        <v>40548239</v>
      </c>
      <c r="C1912" t="s">
        <v>884</v>
      </c>
      <c r="D1912" t="s">
        <v>727</v>
      </c>
      <c r="E1912" t="s">
        <v>525</v>
      </c>
      <c r="F1912" t="s">
        <v>525</v>
      </c>
      <c r="G1912" t="s">
        <v>728</v>
      </c>
      <c r="H1912" t="s">
        <v>525</v>
      </c>
      <c r="I1912">
        <v>2130054</v>
      </c>
      <c r="J1912" t="s">
        <v>729</v>
      </c>
      <c r="K1912" t="s">
        <v>525</v>
      </c>
      <c r="L1912" t="s">
        <v>730</v>
      </c>
      <c r="M1912" t="s">
        <v>723</v>
      </c>
      <c r="N1912" t="s">
        <v>724</v>
      </c>
      <c r="O1912" t="s">
        <v>56</v>
      </c>
      <c r="P1912" t="s">
        <v>725</v>
      </c>
      <c r="Q1912">
        <v>4427</v>
      </c>
      <c r="R1912">
        <v>3584.44</v>
      </c>
      <c r="S1912" t="str">
        <f t="shared" si="29"/>
        <v>深圳尚米网络技术有限公司深圳尚米网络技术有限公司CPC</v>
      </c>
      <c r="T1912" t="e">
        <f>VLOOKUP(S:S,[1]Sheet1!N:N,1,0)</f>
        <v>#N/A</v>
      </c>
    </row>
    <row r="1913" spans="1:20" x14ac:dyDescent="0.15">
      <c r="A1913">
        <v>20230422</v>
      </c>
      <c r="B1913">
        <v>40548239</v>
      </c>
      <c r="C1913" t="s">
        <v>884</v>
      </c>
      <c r="D1913" t="s">
        <v>727</v>
      </c>
      <c r="E1913" t="s">
        <v>525</v>
      </c>
      <c r="F1913" t="s">
        <v>525</v>
      </c>
      <c r="G1913" t="s">
        <v>728</v>
      </c>
      <c r="H1913" t="s">
        <v>525</v>
      </c>
      <c r="I1913">
        <v>2130054</v>
      </c>
      <c r="J1913" t="s">
        <v>729</v>
      </c>
      <c r="K1913" t="s">
        <v>525</v>
      </c>
      <c r="L1913" t="s">
        <v>730</v>
      </c>
      <c r="M1913" t="s">
        <v>723</v>
      </c>
      <c r="N1913" t="s">
        <v>724</v>
      </c>
      <c r="O1913" t="s">
        <v>56</v>
      </c>
      <c r="P1913" t="s">
        <v>725</v>
      </c>
      <c r="Q1913">
        <v>4494.4799999999996</v>
      </c>
      <c r="R1913">
        <v>3639.08</v>
      </c>
      <c r="S1913" t="str">
        <f t="shared" si="29"/>
        <v>深圳尚米网络技术有限公司深圳尚米网络技术有限公司CPC</v>
      </c>
      <c r="T1913" t="e">
        <f>VLOOKUP(S:S,[1]Sheet1!N:N,1,0)</f>
        <v>#N/A</v>
      </c>
    </row>
    <row r="1914" spans="1:20" x14ac:dyDescent="0.15">
      <c r="A1914">
        <v>20230423</v>
      </c>
      <c r="B1914">
        <v>40548239</v>
      </c>
      <c r="C1914" t="s">
        <v>884</v>
      </c>
      <c r="D1914" t="s">
        <v>727</v>
      </c>
      <c r="E1914" t="s">
        <v>525</v>
      </c>
      <c r="F1914" t="s">
        <v>525</v>
      </c>
      <c r="G1914" t="s">
        <v>728</v>
      </c>
      <c r="H1914" t="s">
        <v>525</v>
      </c>
      <c r="I1914">
        <v>2130054</v>
      </c>
      <c r="J1914" t="s">
        <v>729</v>
      </c>
      <c r="K1914" t="s">
        <v>525</v>
      </c>
      <c r="L1914" t="s">
        <v>730</v>
      </c>
      <c r="M1914" t="s">
        <v>723</v>
      </c>
      <c r="N1914" t="s">
        <v>724</v>
      </c>
      <c r="O1914" t="s">
        <v>56</v>
      </c>
      <c r="P1914" t="s">
        <v>725</v>
      </c>
      <c r="Q1914">
        <v>4232.3599999999997</v>
      </c>
      <c r="R1914">
        <v>3426.87</v>
      </c>
      <c r="S1914" t="str">
        <f t="shared" si="29"/>
        <v>深圳尚米网络技术有限公司深圳尚米网络技术有限公司CPC</v>
      </c>
      <c r="T1914" t="e">
        <f>VLOOKUP(S:S,[1]Sheet1!N:N,1,0)</f>
        <v>#N/A</v>
      </c>
    </row>
    <row r="1915" spans="1:20" x14ac:dyDescent="0.15">
      <c r="A1915">
        <v>20230424</v>
      </c>
      <c r="B1915">
        <v>40548239</v>
      </c>
      <c r="C1915" t="s">
        <v>884</v>
      </c>
      <c r="D1915" t="s">
        <v>727</v>
      </c>
      <c r="E1915" t="s">
        <v>525</v>
      </c>
      <c r="F1915" t="s">
        <v>525</v>
      </c>
      <c r="G1915" t="s">
        <v>728</v>
      </c>
      <c r="H1915" t="s">
        <v>525</v>
      </c>
      <c r="I1915">
        <v>2130054</v>
      </c>
      <c r="J1915" t="s">
        <v>729</v>
      </c>
      <c r="K1915" t="s">
        <v>525</v>
      </c>
      <c r="L1915" t="s">
        <v>730</v>
      </c>
      <c r="M1915" t="s">
        <v>723</v>
      </c>
      <c r="N1915" t="s">
        <v>724</v>
      </c>
      <c r="O1915" t="s">
        <v>56</v>
      </c>
      <c r="P1915" t="s">
        <v>725</v>
      </c>
      <c r="Q1915">
        <v>3995.48</v>
      </c>
      <c r="R1915">
        <v>3235.07</v>
      </c>
      <c r="S1915" t="str">
        <f t="shared" si="29"/>
        <v>深圳尚米网络技术有限公司深圳尚米网络技术有限公司CPC</v>
      </c>
      <c r="T1915" t="e">
        <f>VLOOKUP(S:S,[1]Sheet1!N:N,1,0)</f>
        <v>#N/A</v>
      </c>
    </row>
    <row r="1916" spans="1:20" x14ac:dyDescent="0.15">
      <c r="A1916">
        <v>20230425</v>
      </c>
      <c r="B1916">
        <v>40548239</v>
      </c>
      <c r="C1916" t="s">
        <v>884</v>
      </c>
      <c r="D1916" t="s">
        <v>727</v>
      </c>
      <c r="E1916" t="s">
        <v>525</v>
      </c>
      <c r="F1916" t="s">
        <v>525</v>
      </c>
      <c r="G1916" t="s">
        <v>728</v>
      </c>
      <c r="H1916" t="s">
        <v>525</v>
      </c>
      <c r="I1916">
        <v>2130054</v>
      </c>
      <c r="J1916" t="s">
        <v>729</v>
      </c>
      <c r="K1916" t="s">
        <v>525</v>
      </c>
      <c r="L1916" t="s">
        <v>730</v>
      </c>
      <c r="M1916" t="s">
        <v>723</v>
      </c>
      <c r="N1916" t="s">
        <v>724</v>
      </c>
      <c r="O1916" t="s">
        <v>56</v>
      </c>
      <c r="P1916" t="s">
        <v>725</v>
      </c>
      <c r="Q1916">
        <v>3603.77</v>
      </c>
      <c r="R1916">
        <v>2917.89</v>
      </c>
      <c r="S1916" t="str">
        <f t="shared" si="29"/>
        <v>深圳尚米网络技术有限公司深圳尚米网络技术有限公司CPC</v>
      </c>
      <c r="T1916" t="e">
        <f>VLOOKUP(S:S,[1]Sheet1!N:N,1,0)</f>
        <v>#N/A</v>
      </c>
    </row>
    <row r="1917" spans="1:20" x14ac:dyDescent="0.15">
      <c r="A1917">
        <v>20230426</v>
      </c>
      <c r="B1917">
        <v>40548239</v>
      </c>
      <c r="C1917" t="s">
        <v>884</v>
      </c>
      <c r="D1917" t="s">
        <v>727</v>
      </c>
      <c r="E1917" t="s">
        <v>525</v>
      </c>
      <c r="F1917" t="s">
        <v>525</v>
      </c>
      <c r="G1917" t="s">
        <v>728</v>
      </c>
      <c r="H1917" t="s">
        <v>525</v>
      </c>
      <c r="I1917">
        <v>2130054</v>
      </c>
      <c r="J1917" t="s">
        <v>729</v>
      </c>
      <c r="K1917" t="s">
        <v>525</v>
      </c>
      <c r="L1917" t="s">
        <v>730</v>
      </c>
      <c r="M1917" t="s">
        <v>723</v>
      </c>
      <c r="N1917" t="s">
        <v>724</v>
      </c>
      <c r="O1917" t="s">
        <v>56</v>
      </c>
      <c r="P1917" t="s">
        <v>725</v>
      </c>
      <c r="Q1917">
        <v>2963.19</v>
      </c>
      <c r="R1917">
        <v>2399.2199999999998</v>
      </c>
      <c r="S1917" t="str">
        <f t="shared" si="29"/>
        <v>深圳尚米网络技术有限公司深圳尚米网络技术有限公司CPC</v>
      </c>
      <c r="T1917" t="e">
        <f>VLOOKUP(S:S,[1]Sheet1!N:N,1,0)</f>
        <v>#N/A</v>
      </c>
    </row>
    <row r="1918" spans="1:20" x14ac:dyDescent="0.15">
      <c r="A1918">
        <v>20230427</v>
      </c>
      <c r="B1918">
        <v>40548239</v>
      </c>
      <c r="C1918" t="s">
        <v>884</v>
      </c>
      <c r="D1918" t="s">
        <v>727</v>
      </c>
      <c r="E1918" t="s">
        <v>525</v>
      </c>
      <c r="F1918" t="s">
        <v>525</v>
      </c>
      <c r="G1918" t="s">
        <v>728</v>
      </c>
      <c r="H1918" t="s">
        <v>525</v>
      </c>
      <c r="I1918">
        <v>2130054</v>
      </c>
      <c r="J1918" t="s">
        <v>729</v>
      </c>
      <c r="K1918" t="s">
        <v>525</v>
      </c>
      <c r="L1918" t="s">
        <v>730</v>
      </c>
      <c r="M1918" t="s">
        <v>723</v>
      </c>
      <c r="N1918" t="s">
        <v>724</v>
      </c>
      <c r="O1918" t="s">
        <v>56</v>
      </c>
      <c r="P1918" t="s">
        <v>725</v>
      </c>
      <c r="Q1918">
        <v>3152.55</v>
      </c>
      <c r="R1918">
        <v>2552.54</v>
      </c>
      <c r="S1918" t="str">
        <f t="shared" si="29"/>
        <v>深圳尚米网络技术有限公司深圳尚米网络技术有限公司CPC</v>
      </c>
      <c r="T1918" t="e">
        <f>VLOOKUP(S:S,[1]Sheet1!N:N,1,0)</f>
        <v>#N/A</v>
      </c>
    </row>
    <row r="1919" spans="1:20" x14ac:dyDescent="0.15">
      <c r="A1919">
        <v>20230428</v>
      </c>
      <c r="B1919">
        <v>40548239</v>
      </c>
      <c r="C1919" t="s">
        <v>884</v>
      </c>
      <c r="D1919" t="s">
        <v>727</v>
      </c>
      <c r="E1919" t="s">
        <v>525</v>
      </c>
      <c r="F1919" t="s">
        <v>525</v>
      </c>
      <c r="G1919" t="s">
        <v>728</v>
      </c>
      <c r="H1919" t="s">
        <v>525</v>
      </c>
      <c r="I1919">
        <v>2130054</v>
      </c>
      <c r="J1919" t="s">
        <v>729</v>
      </c>
      <c r="K1919" t="s">
        <v>525</v>
      </c>
      <c r="L1919" t="s">
        <v>730</v>
      </c>
      <c r="M1919" t="s">
        <v>723</v>
      </c>
      <c r="N1919" t="s">
        <v>724</v>
      </c>
      <c r="O1919" t="s">
        <v>56</v>
      </c>
      <c r="P1919" t="s">
        <v>725</v>
      </c>
      <c r="Q1919">
        <v>3730</v>
      </c>
      <c r="R1919">
        <v>3020.1</v>
      </c>
      <c r="S1919" t="str">
        <f t="shared" si="29"/>
        <v>深圳尚米网络技术有限公司深圳尚米网络技术有限公司CPC</v>
      </c>
      <c r="T1919" t="e">
        <f>VLOOKUP(S:S,[1]Sheet1!N:N,1,0)</f>
        <v>#N/A</v>
      </c>
    </row>
    <row r="1920" spans="1:20" x14ac:dyDescent="0.15">
      <c r="A1920">
        <v>20230429</v>
      </c>
      <c r="B1920">
        <v>40548239</v>
      </c>
      <c r="C1920" t="s">
        <v>884</v>
      </c>
      <c r="D1920" t="s">
        <v>727</v>
      </c>
      <c r="E1920" t="s">
        <v>525</v>
      </c>
      <c r="F1920" t="s">
        <v>525</v>
      </c>
      <c r="G1920" t="s">
        <v>728</v>
      </c>
      <c r="H1920" t="s">
        <v>525</v>
      </c>
      <c r="I1920">
        <v>2130054</v>
      </c>
      <c r="J1920" t="s">
        <v>729</v>
      </c>
      <c r="K1920" t="s">
        <v>525</v>
      </c>
      <c r="L1920" t="s">
        <v>730</v>
      </c>
      <c r="M1920" t="s">
        <v>723</v>
      </c>
      <c r="N1920" t="s">
        <v>724</v>
      </c>
      <c r="O1920" t="s">
        <v>56</v>
      </c>
      <c r="P1920" t="s">
        <v>725</v>
      </c>
      <c r="Q1920">
        <v>4030.08</v>
      </c>
      <c r="R1920">
        <v>3263.05</v>
      </c>
      <c r="S1920" t="str">
        <f t="shared" si="29"/>
        <v>深圳尚米网络技术有限公司深圳尚米网络技术有限公司CPC</v>
      </c>
      <c r="T1920" t="e">
        <f>VLOOKUP(S:S,[1]Sheet1!N:N,1,0)</f>
        <v>#N/A</v>
      </c>
    </row>
    <row r="1921" spans="1:20" x14ac:dyDescent="0.15">
      <c r="A1921">
        <v>20230430</v>
      </c>
      <c r="B1921">
        <v>40548239</v>
      </c>
      <c r="C1921" t="s">
        <v>884</v>
      </c>
      <c r="D1921" t="s">
        <v>727</v>
      </c>
      <c r="E1921" t="s">
        <v>525</v>
      </c>
      <c r="F1921" t="s">
        <v>525</v>
      </c>
      <c r="G1921" t="s">
        <v>728</v>
      </c>
      <c r="H1921" t="s">
        <v>525</v>
      </c>
      <c r="I1921">
        <v>2130054</v>
      </c>
      <c r="J1921" t="s">
        <v>729</v>
      </c>
      <c r="K1921" t="s">
        <v>525</v>
      </c>
      <c r="L1921" t="s">
        <v>730</v>
      </c>
      <c r="M1921" t="s">
        <v>723</v>
      </c>
      <c r="N1921" t="s">
        <v>724</v>
      </c>
      <c r="O1921" t="s">
        <v>56</v>
      </c>
      <c r="P1921" t="s">
        <v>725</v>
      </c>
      <c r="Q1921">
        <v>3656.3</v>
      </c>
      <c r="R1921">
        <v>2960.41</v>
      </c>
      <c r="S1921" t="str">
        <f t="shared" si="29"/>
        <v>深圳尚米网络技术有限公司深圳尚米网络技术有限公司CPC</v>
      </c>
      <c r="T1921" t="e">
        <f>VLOOKUP(S:S,[1]Sheet1!N:N,1,0)</f>
        <v>#N/A</v>
      </c>
    </row>
    <row r="1922" spans="1:20" x14ac:dyDescent="0.15">
      <c r="A1922">
        <v>20230401</v>
      </c>
      <c r="B1922">
        <v>40548255</v>
      </c>
      <c r="C1922" t="s">
        <v>885</v>
      </c>
      <c r="D1922" t="s">
        <v>727</v>
      </c>
      <c r="E1922" t="s">
        <v>525</v>
      </c>
      <c r="F1922" t="s">
        <v>525</v>
      </c>
      <c r="G1922" t="s">
        <v>728</v>
      </c>
      <c r="H1922" t="s">
        <v>525</v>
      </c>
      <c r="I1922">
        <v>2130054</v>
      </c>
      <c r="J1922" t="s">
        <v>729</v>
      </c>
      <c r="K1922" t="s">
        <v>525</v>
      </c>
      <c r="L1922" t="s">
        <v>730</v>
      </c>
      <c r="M1922" t="s">
        <v>723</v>
      </c>
      <c r="N1922" t="s">
        <v>724</v>
      </c>
      <c r="O1922" t="s">
        <v>56</v>
      </c>
      <c r="P1922" t="s">
        <v>725</v>
      </c>
      <c r="Q1922">
        <v>212.26</v>
      </c>
      <c r="R1922">
        <v>171.87</v>
      </c>
      <c r="S1922" t="str">
        <f t="shared" si="29"/>
        <v>深圳尚米网络技术有限公司深圳尚米网络技术有限公司CPC</v>
      </c>
      <c r="T1922" t="e">
        <f>VLOOKUP(S:S,[1]Sheet1!N:N,1,0)</f>
        <v>#N/A</v>
      </c>
    </row>
    <row r="1923" spans="1:20" x14ac:dyDescent="0.15">
      <c r="A1923">
        <v>20230402</v>
      </c>
      <c r="B1923">
        <v>40548255</v>
      </c>
      <c r="C1923" t="s">
        <v>885</v>
      </c>
      <c r="D1923" t="s">
        <v>727</v>
      </c>
      <c r="E1923" t="s">
        <v>525</v>
      </c>
      <c r="F1923" t="s">
        <v>525</v>
      </c>
      <c r="G1923" t="s">
        <v>728</v>
      </c>
      <c r="H1923" t="s">
        <v>525</v>
      </c>
      <c r="I1923">
        <v>2130054</v>
      </c>
      <c r="J1923" t="s">
        <v>729</v>
      </c>
      <c r="K1923" t="s">
        <v>525</v>
      </c>
      <c r="L1923" t="s">
        <v>730</v>
      </c>
      <c r="M1923" t="s">
        <v>723</v>
      </c>
      <c r="N1923" t="s">
        <v>724</v>
      </c>
      <c r="O1923" t="s">
        <v>56</v>
      </c>
      <c r="P1923" t="s">
        <v>725</v>
      </c>
      <c r="Q1923">
        <v>223.1</v>
      </c>
      <c r="R1923">
        <v>180.65</v>
      </c>
      <c r="S1923" t="str">
        <f t="shared" ref="S1923:S1986" si="30">F1923&amp;K1923&amp;O1923</f>
        <v>深圳尚米网络技术有限公司深圳尚米网络技术有限公司CPC</v>
      </c>
      <c r="T1923" t="e">
        <f>VLOOKUP(S:S,[1]Sheet1!N:N,1,0)</f>
        <v>#N/A</v>
      </c>
    </row>
    <row r="1924" spans="1:20" x14ac:dyDescent="0.15">
      <c r="A1924">
        <v>20230403</v>
      </c>
      <c r="B1924">
        <v>40548255</v>
      </c>
      <c r="C1924" t="s">
        <v>885</v>
      </c>
      <c r="D1924" t="s">
        <v>727</v>
      </c>
      <c r="E1924" t="s">
        <v>525</v>
      </c>
      <c r="F1924" t="s">
        <v>525</v>
      </c>
      <c r="G1924" t="s">
        <v>728</v>
      </c>
      <c r="H1924" t="s">
        <v>525</v>
      </c>
      <c r="I1924">
        <v>2130054</v>
      </c>
      <c r="J1924" t="s">
        <v>729</v>
      </c>
      <c r="K1924" t="s">
        <v>525</v>
      </c>
      <c r="L1924" t="s">
        <v>730</v>
      </c>
      <c r="M1924" t="s">
        <v>723</v>
      </c>
      <c r="N1924" t="s">
        <v>724</v>
      </c>
      <c r="O1924" t="s">
        <v>56</v>
      </c>
      <c r="P1924" t="s">
        <v>725</v>
      </c>
      <c r="Q1924">
        <v>472.18</v>
      </c>
      <c r="R1924">
        <v>382.31</v>
      </c>
      <c r="S1924" t="str">
        <f t="shared" si="30"/>
        <v>深圳尚米网络技术有限公司深圳尚米网络技术有限公司CPC</v>
      </c>
      <c r="T1924" t="e">
        <f>VLOOKUP(S:S,[1]Sheet1!N:N,1,0)</f>
        <v>#N/A</v>
      </c>
    </row>
    <row r="1925" spans="1:20" x14ac:dyDescent="0.15">
      <c r="A1925">
        <v>20230404</v>
      </c>
      <c r="B1925">
        <v>40548255</v>
      </c>
      <c r="C1925" t="s">
        <v>885</v>
      </c>
      <c r="D1925" t="s">
        <v>727</v>
      </c>
      <c r="E1925" t="s">
        <v>525</v>
      </c>
      <c r="F1925" t="s">
        <v>525</v>
      </c>
      <c r="G1925" t="s">
        <v>728</v>
      </c>
      <c r="H1925" t="s">
        <v>525</v>
      </c>
      <c r="I1925">
        <v>2130054</v>
      </c>
      <c r="J1925" t="s">
        <v>729</v>
      </c>
      <c r="K1925" t="s">
        <v>525</v>
      </c>
      <c r="L1925" t="s">
        <v>730</v>
      </c>
      <c r="M1925" t="s">
        <v>723</v>
      </c>
      <c r="N1925" t="s">
        <v>724</v>
      </c>
      <c r="O1925" t="s">
        <v>56</v>
      </c>
      <c r="P1925" t="s">
        <v>725</v>
      </c>
      <c r="Q1925">
        <v>909.66</v>
      </c>
      <c r="R1925">
        <v>736.55</v>
      </c>
      <c r="S1925" t="str">
        <f t="shared" si="30"/>
        <v>深圳尚米网络技术有限公司深圳尚米网络技术有限公司CPC</v>
      </c>
      <c r="T1925" t="e">
        <f>VLOOKUP(S:S,[1]Sheet1!N:N,1,0)</f>
        <v>#N/A</v>
      </c>
    </row>
    <row r="1926" spans="1:20" x14ac:dyDescent="0.15">
      <c r="A1926">
        <v>20230405</v>
      </c>
      <c r="B1926">
        <v>40548255</v>
      </c>
      <c r="C1926" t="s">
        <v>885</v>
      </c>
      <c r="D1926" t="s">
        <v>727</v>
      </c>
      <c r="E1926" t="s">
        <v>525</v>
      </c>
      <c r="F1926" t="s">
        <v>525</v>
      </c>
      <c r="G1926" t="s">
        <v>728</v>
      </c>
      <c r="H1926" t="s">
        <v>525</v>
      </c>
      <c r="I1926">
        <v>2130054</v>
      </c>
      <c r="J1926" t="s">
        <v>729</v>
      </c>
      <c r="K1926" t="s">
        <v>525</v>
      </c>
      <c r="L1926" t="s">
        <v>730</v>
      </c>
      <c r="M1926" t="s">
        <v>723</v>
      </c>
      <c r="N1926" t="s">
        <v>724</v>
      </c>
      <c r="O1926" t="s">
        <v>56</v>
      </c>
      <c r="P1926" t="s">
        <v>725</v>
      </c>
      <c r="Q1926">
        <v>579.91</v>
      </c>
      <c r="R1926">
        <v>469.54</v>
      </c>
      <c r="S1926" t="str">
        <f t="shared" si="30"/>
        <v>深圳尚米网络技术有限公司深圳尚米网络技术有限公司CPC</v>
      </c>
      <c r="T1926" t="e">
        <f>VLOOKUP(S:S,[1]Sheet1!N:N,1,0)</f>
        <v>#N/A</v>
      </c>
    </row>
    <row r="1927" spans="1:20" x14ac:dyDescent="0.15">
      <c r="A1927">
        <v>20230401</v>
      </c>
      <c r="B1927">
        <v>40548287</v>
      </c>
      <c r="C1927" t="s">
        <v>886</v>
      </c>
      <c r="D1927" t="s">
        <v>727</v>
      </c>
      <c r="E1927" t="s">
        <v>525</v>
      </c>
      <c r="F1927" t="s">
        <v>525</v>
      </c>
      <c r="G1927" t="s">
        <v>728</v>
      </c>
      <c r="H1927" t="s">
        <v>525</v>
      </c>
      <c r="I1927">
        <v>2130054</v>
      </c>
      <c r="J1927" t="s">
        <v>729</v>
      </c>
      <c r="K1927" t="s">
        <v>525</v>
      </c>
      <c r="L1927" t="s">
        <v>730</v>
      </c>
      <c r="M1927" t="s">
        <v>723</v>
      </c>
      <c r="N1927" t="s">
        <v>724</v>
      </c>
      <c r="O1927" t="s">
        <v>56</v>
      </c>
      <c r="P1927" t="s">
        <v>725</v>
      </c>
      <c r="Q1927">
        <v>1571.32</v>
      </c>
      <c r="R1927">
        <v>1272.24</v>
      </c>
      <c r="S1927" t="str">
        <f t="shared" si="30"/>
        <v>深圳尚米网络技术有限公司深圳尚米网络技术有限公司CPC</v>
      </c>
      <c r="T1927" t="e">
        <f>VLOOKUP(S:S,[1]Sheet1!N:N,1,0)</f>
        <v>#N/A</v>
      </c>
    </row>
    <row r="1928" spans="1:20" x14ac:dyDescent="0.15">
      <c r="A1928">
        <v>20230402</v>
      </c>
      <c r="B1928">
        <v>40548287</v>
      </c>
      <c r="C1928" t="s">
        <v>886</v>
      </c>
      <c r="D1928" t="s">
        <v>727</v>
      </c>
      <c r="E1928" t="s">
        <v>525</v>
      </c>
      <c r="F1928" t="s">
        <v>525</v>
      </c>
      <c r="G1928" t="s">
        <v>728</v>
      </c>
      <c r="H1928" t="s">
        <v>525</v>
      </c>
      <c r="I1928">
        <v>2130054</v>
      </c>
      <c r="J1928" t="s">
        <v>729</v>
      </c>
      <c r="K1928" t="s">
        <v>525</v>
      </c>
      <c r="L1928" t="s">
        <v>730</v>
      </c>
      <c r="M1928" t="s">
        <v>723</v>
      </c>
      <c r="N1928" t="s">
        <v>724</v>
      </c>
      <c r="O1928" t="s">
        <v>56</v>
      </c>
      <c r="P1928" t="s">
        <v>725</v>
      </c>
      <c r="Q1928">
        <v>1497.67</v>
      </c>
      <c r="R1928">
        <v>1212.57</v>
      </c>
      <c r="S1928" t="str">
        <f t="shared" si="30"/>
        <v>深圳尚米网络技术有限公司深圳尚米网络技术有限公司CPC</v>
      </c>
      <c r="T1928" t="e">
        <f>VLOOKUP(S:S,[1]Sheet1!N:N,1,0)</f>
        <v>#N/A</v>
      </c>
    </row>
    <row r="1929" spans="1:20" x14ac:dyDescent="0.15">
      <c r="A1929">
        <v>20230403</v>
      </c>
      <c r="B1929">
        <v>40548287</v>
      </c>
      <c r="C1929" t="s">
        <v>886</v>
      </c>
      <c r="D1929" t="s">
        <v>727</v>
      </c>
      <c r="E1929" t="s">
        <v>525</v>
      </c>
      <c r="F1929" t="s">
        <v>525</v>
      </c>
      <c r="G1929" t="s">
        <v>728</v>
      </c>
      <c r="H1929" t="s">
        <v>525</v>
      </c>
      <c r="I1929">
        <v>2130054</v>
      </c>
      <c r="J1929" t="s">
        <v>729</v>
      </c>
      <c r="K1929" t="s">
        <v>525</v>
      </c>
      <c r="L1929" t="s">
        <v>730</v>
      </c>
      <c r="M1929" t="s">
        <v>723</v>
      </c>
      <c r="N1929" t="s">
        <v>724</v>
      </c>
      <c r="O1929" t="s">
        <v>56</v>
      </c>
      <c r="P1929" t="s">
        <v>725</v>
      </c>
      <c r="Q1929">
        <v>1517.53</v>
      </c>
      <c r="R1929">
        <v>1228.68</v>
      </c>
      <c r="S1929" t="str">
        <f t="shared" si="30"/>
        <v>深圳尚米网络技术有限公司深圳尚米网络技术有限公司CPC</v>
      </c>
      <c r="T1929" t="e">
        <f>VLOOKUP(S:S,[1]Sheet1!N:N,1,0)</f>
        <v>#N/A</v>
      </c>
    </row>
    <row r="1930" spans="1:20" x14ac:dyDescent="0.15">
      <c r="A1930">
        <v>20230404</v>
      </c>
      <c r="B1930">
        <v>40548287</v>
      </c>
      <c r="C1930" t="s">
        <v>886</v>
      </c>
      <c r="D1930" t="s">
        <v>727</v>
      </c>
      <c r="E1930" t="s">
        <v>525</v>
      </c>
      <c r="F1930" t="s">
        <v>525</v>
      </c>
      <c r="G1930" t="s">
        <v>728</v>
      </c>
      <c r="H1930" t="s">
        <v>525</v>
      </c>
      <c r="I1930">
        <v>2130054</v>
      </c>
      <c r="J1930" t="s">
        <v>729</v>
      </c>
      <c r="K1930" t="s">
        <v>525</v>
      </c>
      <c r="L1930" t="s">
        <v>730</v>
      </c>
      <c r="M1930" t="s">
        <v>723</v>
      </c>
      <c r="N1930" t="s">
        <v>724</v>
      </c>
      <c r="O1930" t="s">
        <v>56</v>
      </c>
      <c r="P1930" t="s">
        <v>725</v>
      </c>
      <c r="Q1930">
        <v>1532.87</v>
      </c>
      <c r="R1930">
        <v>1241.1099999999999</v>
      </c>
      <c r="S1930" t="str">
        <f t="shared" si="30"/>
        <v>深圳尚米网络技术有限公司深圳尚米网络技术有限公司CPC</v>
      </c>
      <c r="T1930" t="e">
        <f>VLOOKUP(S:S,[1]Sheet1!N:N,1,0)</f>
        <v>#N/A</v>
      </c>
    </row>
    <row r="1931" spans="1:20" x14ac:dyDescent="0.15">
      <c r="A1931">
        <v>20230405</v>
      </c>
      <c r="B1931">
        <v>40548287</v>
      </c>
      <c r="C1931" t="s">
        <v>886</v>
      </c>
      <c r="D1931" t="s">
        <v>727</v>
      </c>
      <c r="E1931" t="s">
        <v>525</v>
      </c>
      <c r="F1931" t="s">
        <v>525</v>
      </c>
      <c r="G1931" t="s">
        <v>728</v>
      </c>
      <c r="H1931" t="s">
        <v>525</v>
      </c>
      <c r="I1931">
        <v>2130054</v>
      </c>
      <c r="J1931" t="s">
        <v>729</v>
      </c>
      <c r="K1931" t="s">
        <v>525</v>
      </c>
      <c r="L1931" t="s">
        <v>730</v>
      </c>
      <c r="M1931" t="s">
        <v>723</v>
      </c>
      <c r="N1931" t="s">
        <v>724</v>
      </c>
      <c r="O1931" t="s">
        <v>56</v>
      </c>
      <c r="P1931" t="s">
        <v>725</v>
      </c>
      <c r="Q1931">
        <v>1518.64</v>
      </c>
      <c r="R1931">
        <v>1229.56</v>
      </c>
      <c r="S1931" t="str">
        <f t="shared" si="30"/>
        <v>深圳尚米网络技术有限公司深圳尚米网络技术有限公司CPC</v>
      </c>
      <c r="T1931" t="e">
        <f>VLOOKUP(S:S,[1]Sheet1!N:N,1,0)</f>
        <v>#N/A</v>
      </c>
    </row>
    <row r="1932" spans="1:20" x14ac:dyDescent="0.15">
      <c r="A1932">
        <v>20230406</v>
      </c>
      <c r="B1932">
        <v>40548287</v>
      </c>
      <c r="C1932" t="s">
        <v>886</v>
      </c>
      <c r="D1932" t="s">
        <v>727</v>
      </c>
      <c r="E1932" t="s">
        <v>525</v>
      </c>
      <c r="F1932" t="s">
        <v>525</v>
      </c>
      <c r="G1932" t="s">
        <v>728</v>
      </c>
      <c r="H1932" t="s">
        <v>525</v>
      </c>
      <c r="I1932">
        <v>2130054</v>
      </c>
      <c r="J1932" t="s">
        <v>729</v>
      </c>
      <c r="K1932" t="s">
        <v>525</v>
      </c>
      <c r="L1932" t="s">
        <v>730</v>
      </c>
      <c r="M1932" t="s">
        <v>723</v>
      </c>
      <c r="N1932" t="s">
        <v>724</v>
      </c>
      <c r="O1932" t="s">
        <v>56</v>
      </c>
      <c r="P1932" t="s">
        <v>725</v>
      </c>
      <c r="Q1932">
        <v>1511.56</v>
      </c>
      <c r="R1932">
        <v>1223.8599999999999</v>
      </c>
      <c r="S1932" t="str">
        <f t="shared" si="30"/>
        <v>深圳尚米网络技术有限公司深圳尚米网络技术有限公司CPC</v>
      </c>
      <c r="T1932" t="e">
        <f>VLOOKUP(S:S,[1]Sheet1!N:N,1,0)</f>
        <v>#N/A</v>
      </c>
    </row>
    <row r="1933" spans="1:20" x14ac:dyDescent="0.15">
      <c r="A1933">
        <v>20230407</v>
      </c>
      <c r="B1933">
        <v>40548287</v>
      </c>
      <c r="C1933" t="s">
        <v>886</v>
      </c>
      <c r="D1933" t="s">
        <v>727</v>
      </c>
      <c r="E1933" t="s">
        <v>525</v>
      </c>
      <c r="F1933" t="s">
        <v>525</v>
      </c>
      <c r="G1933" t="s">
        <v>728</v>
      </c>
      <c r="H1933" t="s">
        <v>525</v>
      </c>
      <c r="I1933">
        <v>2130054</v>
      </c>
      <c r="J1933" t="s">
        <v>729</v>
      </c>
      <c r="K1933" t="s">
        <v>525</v>
      </c>
      <c r="L1933" t="s">
        <v>730</v>
      </c>
      <c r="M1933" t="s">
        <v>723</v>
      </c>
      <c r="N1933" t="s">
        <v>724</v>
      </c>
      <c r="O1933" t="s">
        <v>56</v>
      </c>
      <c r="P1933" t="s">
        <v>725</v>
      </c>
      <c r="Q1933">
        <v>1521.24</v>
      </c>
      <c r="R1933">
        <v>1231.71</v>
      </c>
      <c r="S1933" t="str">
        <f t="shared" si="30"/>
        <v>深圳尚米网络技术有限公司深圳尚米网络技术有限公司CPC</v>
      </c>
      <c r="T1933" t="e">
        <f>VLOOKUP(S:S,[1]Sheet1!N:N,1,0)</f>
        <v>#N/A</v>
      </c>
    </row>
    <row r="1934" spans="1:20" x14ac:dyDescent="0.15">
      <c r="A1934">
        <v>20230408</v>
      </c>
      <c r="B1934">
        <v>40548287</v>
      </c>
      <c r="C1934" t="s">
        <v>886</v>
      </c>
      <c r="D1934" t="s">
        <v>727</v>
      </c>
      <c r="E1934" t="s">
        <v>525</v>
      </c>
      <c r="F1934" t="s">
        <v>525</v>
      </c>
      <c r="G1934" t="s">
        <v>728</v>
      </c>
      <c r="H1934" t="s">
        <v>525</v>
      </c>
      <c r="I1934">
        <v>2130054</v>
      </c>
      <c r="J1934" t="s">
        <v>729</v>
      </c>
      <c r="K1934" t="s">
        <v>525</v>
      </c>
      <c r="L1934" t="s">
        <v>730</v>
      </c>
      <c r="M1934" t="s">
        <v>723</v>
      </c>
      <c r="N1934" t="s">
        <v>724</v>
      </c>
      <c r="O1934" t="s">
        <v>56</v>
      </c>
      <c r="P1934" t="s">
        <v>725</v>
      </c>
      <c r="Q1934">
        <v>1503.19</v>
      </c>
      <c r="R1934">
        <v>1217.0899999999999</v>
      </c>
      <c r="S1934" t="str">
        <f t="shared" si="30"/>
        <v>深圳尚米网络技术有限公司深圳尚米网络技术有限公司CPC</v>
      </c>
      <c r="T1934" t="e">
        <f>VLOOKUP(S:S,[1]Sheet1!N:N,1,0)</f>
        <v>#N/A</v>
      </c>
    </row>
    <row r="1935" spans="1:20" x14ac:dyDescent="0.15">
      <c r="A1935">
        <v>20230409</v>
      </c>
      <c r="B1935">
        <v>40548287</v>
      </c>
      <c r="C1935" t="s">
        <v>886</v>
      </c>
      <c r="D1935" t="s">
        <v>727</v>
      </c>
      <c r="E1935" t="s">
        <v>525</v>
      </c>
      <c r="F1935" t="s">
        <v>525</v>
      </c>
      <c r="G1935" t="s">
        <v>728</v>
      </c>
      <c r="H1935" t="s">
        <v>525</v>
      </c>
      <c r="I1935">
        <v>2130054</v>
      </c>
      <c r="J1935" t="s">
        <v>729</v>
      </c>
      <c r="K1935" t="s">
        <v>525</v>
      </c>
      <c r="L1935" t="s">
        <v>730</v>
      </c>
      <c r="M1935" t="s">
        <v>723</v>
      </c>
      <c r="N1935" t="s">
        <v>724</v>
      </c>
      <c r="O1935" t="s">
        <v>56</v>
      </c>
      <c r="P1935" t="s">
        <v>725</v>
      </c>
      <c r="Q1935">
        <v>1524.3</v>
      </c>
      <c r="R1935">
        <v>1234.19</v>
      </c>
      <c r="S1935" t="str">
        <f t="shared" si="30"/>
        <v>深圳尚米网络技术有限公司深圳尚米网络技术有限公司CPC</v>
      </c>
      <c r="T1935" t="e">
        <f>VLOOKUP(S:S,[1]Sheet1!N:N,1,0)</f>
        <v>#N/A</v>
      </c>
    </row>
    <row r="1936" spans="1:20" x14ac:dyDescent="0.15">
      <c r="A1936">
        <v>20230410</v>
      </c>
      <c r="B1936">
        <v>40548287</v>
      </c>
      <c r="C1936" t="s">
        <v>886</v>
      </c>
      <c r="D1936" t="s">
        <v>727</v>
      </c>
      <c r="E1936" t="s">
        <v>525</v>
      </c>
      <c r="F1936" t="s">
        <v>525</v>
      </c>
      <c r="G1936" t="s">
        <v>728</v>
      </c>
      <c r="H1936" t="s">
        <v>525</v>
      </c>
      <c r="I1936">
        <v>2130054</v>
      </c>
      <c r="J1936" t="s">
        <v>729</v>
      </c>
      <c r="K1936" t="s">
        <v>525</v>
      </c>
      <c r="L1936" t="s">
        <v>730</v>
      </c>
      <c r="M1936" t="s">
        <v>723</v>
      </c>
      <c r="N1936" t="s">
        <v>724</v>
      </c>
      <c r="O1936" t="s">
        <v>56</v>
      </c>
      <c r="P1936" t="s">
        <v>725</v>
      </c>
      <c r="Q1936">
        <v>1507.02</v>
      </c>
      <c r="R1936">
        <v>1220.18</v>
      </c>
      <c r="S1936" t="str">
        <f t="shared" si="30"/>
        <v>深圳尚米网络技术有限公司深圳尚米网络技术有限公司CPC</v>
      </c>
      <c r="T1936" t="e">
        <f>VLOOKUP(S:S,[1]Sheet1!N:N,1,0)</f>
        <v>#N/A</v>
      </c>
    </row>
    <row r="1937" spans="1:20" x14ac:dyDescent="0.15">
      <c r="A1937">
        <v>20230411</v>
      </c>
      <c r="B1937">
        <v>40548287</v>
      </c>
      <c r="C1937" t="s">
        <v>886</v>
      </c>
      <c r="D1937" t="s">
        <v>727</v>
      </c>
      <c r="E1937" t="s">
        <v>525</v>
      </c>
      <c r="F1937" t="s">
        <v>525</v>
      </c>
      <c r="G1937" t="s">
        <v>728</v>
      </c>
      <c r="H1937" t="s">
        <v>525</v>
      </c>
      <c r="I1937">
        <v>2130054</v>
      </c>
      <c r="J1937" t="s">
        <v>729</v>
      </c>
      <c r="K1937" t="s">
        <v>525</v>
      </c>
      <c r="L1937" t="s">
        <v>730</v>
      </c>
      <c r="M1937" t="s">
        <v>723</v>
      </c>
      <c r="N1937" t="s">
        <v>724</v>
      </c>
      <c r="O1937" t="s">
        <v>56</v>
      </c>
      <c r="P1937" t="s">
        <v>725</v>
      </c>
      <c r="Q1937">
        <v>1600.27</v>
      </c>
      <c r="R1937">
        <v>1295.6500000000001</v>
      </c>
      <c r="S1937" t="str">
        <f t="shared" si="30"/>
        <v>深圳尚米网络技术有限公司深圳尚米网络技术有限公司CPC</v>
      </c>
      <c r="T1937" t="e">
        <f>VLOOKUP(S:S,[1]Sheet1!N:N,1,0)</f>
        <v>#N/A</v>
      </c>
    </row>
    <row r="1938" spans="1:20" x14ac:dyDescent="0.15">
      <c r="A1938">
        <v>20230412</v>
      </c>
      <c r="B1938">
        <v>40548287</v>
      </c>
      <c r="C1938" t="s">
        <v>886</v>
      </c>
      <c r="D1938" t="s">
        <v>727</v>
      </c>
      <c r="E1938" t="s">
        <v>525</v>
      </c>
      <c r="F1938" t="s">
        <v>525</v>
      </c>
      <c r="G1938" t="s">
        <v>728</v>
      </c>
      <c r="H1938" t="s">
        <v>525</v>
      </c>
      <c r="I1938">
        <v>2130054</v>
      </c>
      <c r="J1938" t="s">
        <v>729</v>
      </c>
      <c r="K1938" t="s">
        <v>525</v>
      </c>
      <c r="L1938" t="s">
        <v>730</v>
      </c>
      <c r="M1938" t="s">
        <v>723</v>
      </c>
      <c r="N1938" t="s">
        <v>724</v>
      </c>
      <c r="O1938" t="s">
        <v>56</v>
      </c>
      <c r="P1938" t="s">
        <v>725</v>
      </c>
      <c r="Q1938">
        <v>1756.71</v>
      </c>
      <c r="R1938">
        <v>1422.3</v>
      </c>
      <c r="S1938" t="str">
        <f t="shared" si="30"/>
        <v>深圳尚米网络技术有限公司深圳尚米网络技术有限公司CPC</v>
      </c>
      <c r="T1938" t="e">
        <f>VLOOKUP(S:S,[1]Sheet1!N:N,1,0)</f>
        <v>#N/A</v>
      </c>
    </row>
    <row r="1939" spans="1:20" x14ac:dyDescent="0.15">
      <c r="A1939">
        <v>20230413</v>
      </c>
      <c r="B1939">
        <v>40548287</v>
      </c>
      <c r="C1939" t="s">
        <v>886</v>
      </c>
      <c r="D1939" t="s">
        <v>727</v>
      </c>
      <c r="E1939" t="s">
        <v>525</v>
      </c>
      <c r="F1939" t="s">
        <v>525</v>
      </c>
      <c r="G1939" t="s">
        <v>728</v>
      </c>
      <c r="H1939" t="s">
        <v>525</v>
      </c>
      <c r="I1939">
        <v>2130054</v>
      </c>
      <c r="J1939" t="s">
        <v>729</v>
      </c>
      <c r="K1939" t="s">
        <v>525</v>
      </c>
      <c r="L1939" t="s">
        <v>730</v>
      </c>
      <c r="M1939" t="s">
        <v>723</v>
      </c>
      <c r="N1939" t="s">
        <v>724</v>
      </c>
      <c r="O1939" t="s">
        <v>56</v>
      </c>
      <c r="P1939" t="s">
        <v>725</v>
      </c>
      <c r="Q1939">
        <v>1888.5</v>
      </c>
      <c r="R1939">
        <v>1529.01</v>
      </c>
      <c r="S1939" t="str">
        <f t="shared" si="30"/>
        <v>深圳尚米网络技术有限公司深圳尚米网络技术有限公司CPC</v>
      </c>
      <c r="T1939" t="e">
        <f>VLOOKUP(S:S,[1]Sheet1!N:N,1,0)</f>
        <v>#N/A</v>
      </c>
    </row>
    <row r="1940" spans="1:20" x14ac:dyDescent="0.15">
      <c r="A1940">
        <v>20230414</v>
      </c>
      <c r="B1940">
        <v>40548287</v>
      </c>
      <c r="C1940" t="s">
        <v>886</v>
      </c>
      <c r="D1940" t="s">
        <v>727</v>
      </c>
      <c r="E1940" t="s">
        <v>525</v>
      </c>
      <c r="F1940" t="s">
        <v>525</v>
      </c>
      <c r="G1940" t="s">
        <v>728</v>
      </c>
      <c r="H1940" t="s">
        <v>525</v>
      </c>
      <c r="I1940">
        <v>2130054</v>
      </c>
      <c r="J1940" t="s">
        <v>729</v>
      </c>
      <c r="K1940" t="s">
        <v>525</v>
      </c>
      <c r="L1940" t="s">
        <v>730</v>
      </c>
      <c r="M1940" t="s">
        <v>723</v>
      </c>
      <c r="N1940" t="s">
        <v>724</v>
      </c>
      <c r="O1940" t="s">
        <v>56</v>
      </c>
      <c r="P1940" t="s">
        <v>725</v>
      </c>
      <c r="Q1940">
        <v>2057.7800000000002</v>
      </c>
      <c r="R1940">
        <v>1666.11</v>
      </c>
      <c r="S1940" t="str">
        <f t="shared" si="30"/>
        <v>深圳尚米网络技术有限公司深圳尚米网络技术有限公司CPC</v>
      </c>
      <c r="T1940" t="e">
        <f>VLOOKUP(S:S,[1]Sheet1!N:N,1,0)</f>
        <v>#N/A</v>
      </c>
    </row>
    <row r="1941" spans="1:20" x14ac:dyDescent="0.15">
      <c r="A1941">
        <v>20230415</v>
      </c>
      <c r="B1941">
        <v>40548287</v>
      </c>
      <c r="C1941" t="s">
        <v>886</v>
      </c>
      <c r="D1941" t="s">
        <v>727</v>
      </c>
      <c r="E1941" t="s">
        <v>525</v>
      </c>
      <c r="F1941" t="s">
        <v>525</v>
      </c>
      <c r="G1941" t="s">
        <v>728</v>
      </c>
      <c r="H1941" t="s">
        <v>525</v>
      </c>
      <c r="I1941">
        <v>2130054</v>
      </c>
      <c r="J1941" t="s">
        <v>729</v>
      </c>
      <c r="K1941" t="s">
        <v>525</v>
      </c>
      <c r="L1941" t="s">
        <v>730</v>
      </c>
      <c r="M1941" t="s">
        <v>723</v>
      </c>
      <c r="N1941" t="s">
        <v>724</v>
      </c>
      <c r="O1941" t="s">
        <v>56</v>
      </c>
      <c r="P1941" t="s">
        <v>725</v>
      </c>
      <c r="Q1941">
        <v>2030.22</v>
      </c>
      <c r="R1941">
        <v>1643.77</v>
      </c>
      <c r="S1941" t="str">
        <f t="shared" si="30"/>
        <v>深圳尚米网络技术有限公司深圳尚米网络技术有限公司CPC</v>
      </c>
      <c r="T1941" t="e">
        <f>VLOOKUP(S:S,[1]Sheet1!N:N,1,0)</f>
        <v>#N/A</v>
      </c>
    </row>
    <row r="1942" spans="1:20" x14ac:dyDescent="0.15">
      <c r="A1942">
        <v>20230416</v>
      </c>
      <c r="B1942">
        <v>40548287</v>
      </c>
      <c r="C1942" t="s">
        <v>886</v>
      </c>
      <c r="D1942" t="s">
        <v>727</v>
      </c>
      <c r="E1942" t="s">
        <v>525</v>
      </c>
      <c r="F1942" t="s">
        <v>525</v>
      </c>
      <c r="G1942" t="s">
        <v>728</v>
      </c>
      <c r="H1942" t="s">
        <v>525</v>
      </c>
      <c r="I1942">
        <v>2130054</v>
      </c>
      <c r="J1942" t="s">
        <v>729</v>
      </c>
      <c r="K1942" t="s">
        <v>525</v>
      </c>
      <c r="L1942" t="s">
        <v>730</v>
      </c>
      <c r="M1942" t="s">
        <v>723</v>
      </c>
      <c r="N1942" t="s">
        <v>724</v>
      </c>
      <c r="O1942" t="s">
        <v>56</v>
      </c>
      <c r="P1942" t="s">
        <v>725</v>
      </c>
      <c r="Q1942">
        <v>2027.97</v>
      </c>
      <c r="R1942">
        <v>1641.97</v>
      </c>
      <c r="S1942" t="str">
        <f t="shared" si="30"/>
        <v>深圳尚米网络技术有限公司深圳尚米网络技术有限公司CPC</v>
      </c>
      <c r="T1942" t="e">
        <f>VLOOKUP(S:S,[1]Sheet1!N:N,1,0)</f>
        <v>#N/A</v>
      </c>
    </row>
    <row r="1943" spans="1:20" x14ac:dyDescent="0.15">
      <c r="A1943">
        <v>20230417</v>
      </c>
      <c r="B1943">
        <v>40548287</v>
      </c>
      <c r="C1943" t="s">
        <v>886</v>
      </c>
      <c r="D1943" t="s">
        <v>727</v>
      </c>
      <c r="E1943" t="s">
        <v>525</v>
      </c>
      <c r="F1943" t="s">
        <v>525</v>
      </c>
      <c r="G1943" t="s">
        <v>728</v>
      </c>
      <c r="H1943" t="s">
        <v>525</v>
      </c>
      <c r="I1943">
        <v>2130054</v>
      </c>
      <c r="J1943" t="s">
        <v>729</v>
      </c>
      <c r="K1943" t="s">
        <v>525</v>
      </c>
      <c r="L1943" t="s">
        <v>730</v>
      </c>
      <c r="M1943" t="s">
        <v>723</v>
      </c>
      <c r="N1943" t="s">
        <v>724</v>
      </c>
      <c r="O1943" t="s">
        <v>56</v>
      </c>
      <c r="P1943" t="s">
        <v>725</v>
      </c>
      <c r="Q1943">
        <v>1853.16</v>
      </c>
      <c r="R1943">
        <v>1500.44</v>
      </c>
      <c r="S1943" t="str">
        <f t="shared" si="30"/>
        <v>深圳尚米网络技术有限公司深圳尚米网络技术有限公司CPC</v>
      </c>
      <c r="T1943" t="e">
        <f>VLOOKUP(S:S,[1]Sheet1!N:N,1,0)</f>
        <v>#N/A</v>
      </c>
    </row>
    <row r="1944" spans="1:20" x14ac:dyDescent="0.15">
      <c r="A1944">
        <v>20230418</v>
      </c>
      <c r="B1944">
        <v>40548287</v>
      </c>
      <c r="C1944" t="s">
        <v>886</v>
      </c>
      <c r="D1944" t="s">
        <v>727</v>
      </c>
      <c r="E1944" t="s">
        <v>525</v>
      </c>
      <c r="F1944" t="s">
        <v>525</v>
      </c>
      <c r="G1944" t="s">
        <v>728</v>
      </c>
      <c r="H1944" t="s">
        <v>525</v>
      </c>
      <c r="I1944">
        <v>2130054</v>
      </c>
      <c r="J1944" t="s">
        <v>729</v>
      </c>
      <c r="K1944" t="s">
        <v>525</v>
      </c>
      <c r="L1944" t="s">
        <v>730</v>
      </c>
      <c r="M1944" t="s">
        <v>723</v>
      </c>
      <c r="N1944" t="s">
        <v>724</v>
      </c>
      <c r="O1944" t="s">
        <v>56</v>
      </c>
      <c r="P1944" t="s">
        <v>725</v>
      </c>
      <c r="Q1944">
        <v>1764.54</v>
      </c>
      <c r="R1944">
        <v>1428.67</v>
      </c>
      <c r="S1944" t="str">
        <f t="shared" si="30"/>
        <v>深圳尚米网络技术有限公司深圳尚米网络技术有限公司CPC</v>
      </c>
      <c r="T1944" t="e">
        <f>VLOOKUP(S:S,[1]Sheet1!N:N,1,0)</f>
        <v>#N/A</v>
      </c>
    </row>
    <row r="1945" spans="1:20" x14ac:dyDescent="0.15">
      <c r="A1945">
        <v>20230419</v>
      </c>
      <c r="B1945">
        <v>40548287</v>
      </c>
      <c r="C1945" t="s">
        <v>886</v>
      </c>
      <c r="D1945" t="s">
        <v>727</v>
      </c>
      <c r="E1945" t="s">
        <v>525</v>
      </c>
      <c r="F1945" t="s">
        <v>525</v>
      </c>
      <c r="G1945" t="s">
        <v>728</v>
      </c>
      <c r="H1945" t="s">
        <v>525</v>
      </c>
      <c r="I1945">
        <v>2130054</v>
      </c>
      <c r="J1945" t="s">
        <v>729</v>
      </c>
      <c r="K1945" t="s">
        <v>525</v>
      </c>
      <c r="L1945" t="s">
        <v>730</v>
      </c>
      <c r="M1945" t="s">
        <v>723</v>
      </c>
      <c r="N1945" t="s">
        <v>724</v>
      </c>
      <c r="O1945" t="s">
        <v>56</v>
      </c>
      <c r="P1945" t="s">
        <v>725</v>
      </c>
      <c r="Q1945">
        <v>1972.44</v>
      </c>
      <c r="R1945">
        <v>1596.99</v>
      </c>
      <c r="S1945" t="str">
        <f t="shared" si="30"/>
        <v>深圳尚米网络技术有限公司深圳尚米网络技术有限公司CPC</v>
      </c>
      <c r="T1945" t="e">
        <f>VLOOKUP(S:S,[1]Sheet1!N:N,1,0)</f>
        <v>#N/A</v>
      </c>
    </row>
    <row r="1946" spans="1:20" x14ac:dyDescent="0.15">
      <c r="A1946">
        <v>20230420</v>
      </c>
      <c r="B1946">
        <v>40548287</v>
      </c>
      <c r="C1946" t="s">
        <v>886</v>
      </c>
      <c r="D1946" t="s">
        <v>727</v>
      </c>
      <c r="E1946" t="s">
        <v>525</v>
      </c>
      <c r="F1946" t="s">
        <v>525</v>
      </c>
      <c r="G1946" t="s">
        <v>728</v>
      </c>
      <c r="H1946" t="s">
        <v>525</v>
      </c>
      <c r="I1946">
        <v>2130054</v>
      </c>
      <c r="J1946" t="s">
        <v>729</v>
      </c>
      <c r="K1946" t="s">
        <v>525</v>
      </c>
      <c r="L1946" t="s">
        <v>730</v>
      </c>
      <c r="M1946" t="s">
        <v>723</v>
      </c>
      <c r="N1946" t="s">
        <v>724</v>
      </c>
      <c r="O1946" t="s">
        <v>56</v>
      </c>
      <c r="P1946" t="s">
        <v>725</v>
      </c>
      <c r="Q1946">
        <v>1924.08</v>
      </c>
      <c r="R1946">
        <v>1557.82</v>
      </c>
      <c r="S1946" t="str">
        <f t="shared" si="30"/>
        <v>深圳尚米网络技术有限公司深圳尚米网络技术有限公司CPC</v>
      </c>
      <c r="T1946" t="e">
        <f>VLOOKUP(S:S,[1]Sheet1!N:N,1,0)</f>
        <v>#N/A</v>
      </c>
    </row>
    <row r="1947" spans="1:20" x14ac:dyDescent="0.15">
      <c r="A1947">
        <v>20230421</v>
      </c>
      <c r="B1947">
        <v>40548287</v>
      </c>
      <c r="C1947" t="s">
        <v>886</v>
      </c>
      <c r="D1947" t="s">
        <v>727</v>
      </c>
      <c r="E1947" t="s">
        <v>525</v>
      </c>
      <c r="F1947" t="s">
        <v>525</v>
      </c>
      <c r="G1947" t="s">
        <v>728</v>
      </c>
      <c r="H1947" t="s">
        <v>525</v>
      </c>
      <c r="I1947">
        <v>2130054</v>
      </c>
      <c r="J1947" t="s">
        <v>729</v>
      </c>
      <c r="K1947" t="s">
        <v>525</v>
      </c>
      <c r="L1947" t="s">
        <v>730</v>
      </c>
      <c r="M1947" t="s">
        <v>723</v>
      </c>
      <c r="N1947" t="s">
        <v>724</v>
      </c>
      <c r="O1947" t="s">
        <v>56</v>
      </c>
      <c r="P1947" t="s">
        <v>725</v>
      </c>
      <c r="Q1947">
        <v>2007.27</v>
      </c>
      <c r="R1947">
        <v>1625.21</v>
      </c>
      <c r="S1947" t="str">
        <f t="shared" si="30"/>
        <v>深圳尚米网络技术有限公司深圳尚米网络技术有限公司CPC</v>
      </c>
      <c r="T1947" t="e">
        <f>VLOOKUP(S:S,[1]Sheet1!N:N,1,0)</f>
        <v>#N/A</v>
      </c>
    </row>
    <row r="1948" spans="1:20" x14ac:dyDescent="0.15">
      <c r="A1948">
        <v>20230422</v>
      </c>
      <c r="B1948">
        <v>40548287</v>
      </c>
      <c r="C1948" t="s">
        <v>886</v>
      </c>
      <c r="D1948" t="s">
        <v>727</v>
      </c>
      <c r="E1948" t="s">
        <v>525</v>
      </c>
      <c r="F1948" t="s">
        <v>525</v>
      </c>
      <c r="G1948" t="s">
        <v>728</v>
      </c>
      <c r="H1948" t="s">
        <v>525</v>
      </c>
      <c r="I1948">
        <v>2130054</v>
      </c>
      <c r="J1948" t="s">
        <v>729</v>
      </c>
      <c r="K1948" t="s">
        <v>525</v>
      </c>
      <c r="L1948" t="s">
        <v>730</v>
      </c>
      <c r="M1948" t="s">
        <v>723</v>
      </c>
      <c r="N1948" t="s">
        <v>724</v>
      </c>
      <c r="O1948" t="s">
        <v>56</v>
      </c>
      <c r="P1948" t="s">
        <v>725</v>
      </c>
      <c r="Q1948">
        <v>2048.7399999999998</v>
      </c>
      <c r="R1948">
        <v>1658.8</v>
      </c>
      <c r="S1948" t="str">
        <f t="shared" si="30"/>
        <v>深圳尚米网络技术有限公司深圳尚米网络技术有限公司CPC</v>
      </c>
      <c r="T1948" t="e">
        <f>VLOOKUP(S:S,[1]Sheet1!N:N,1,0)</f>
        <v>#N/A</v>
      </c>
    </row>
    <row r="1949" spans="1:20" x14ac:dyDescent="0.15">
      <c r="A1949">
        <v>20230423</v>
      </c>
      <c r="B1949">
        <v>40548287</v>
      </c>
      <c r="C1949" t="s">
        <v>886</v>
      </c>
      <c r="D1949" t="s">
        <v>727</v>
      </c>
      <c r="E1949" t="s">
        <v>525</v>
      </c>
      <c r="F1949" t="s">
        <v>525</v>
      </c>
      <c r="G1949" t="s">
        <v>728</v>
      </c>
      <c r="H1949" t="s">
        <v>525</v>
      </c>
      <c r="I1949">
        <v>2130054</v>
      </c>
      <c r="J1949" t="s">
        <v>729</v>
      </c>
      <c r="K1949" t="s">
        <v>525</v>
      </c>
      <c r="L1949" t="s">
        <v>730</v>
      </c>
      <c r="M1949" t="s">
        <v>723</v>
      </c>
      <c r="N1949" t="s">
        <v>724</v>
      </c>
      <c r="O1949" t="s">
        <v>56</v>
      </c>
      <c r="P1949" t="s">
        <v>725</v>
      </c>
      <c r="Q1949">
        <v>1995.32</v>
      </c>
      <c r="R1949">
        <v>1615.49</v>
      </c>
      <c r="S1949" t="str">
        <f t="shared" si="30"/>
        <v>深圳尚米网络技术有限公司深圳尚米网络技术有限公司CPC</v>
      </c>
      <c r="T1949" t="e">
        <f>VLOOKUP(S:S,[1]Sheet1!N:N,1,0)</f>
        <v>#N/A</v>
      </c>
    </row>
    <row r="1950" spans="1:20" x14ac:dyDescent="0.15">
      <c r="A1950">
        <v>20230424</v>
      </c>
      <c r="B1950">
        <v>40548287</v>
      </c>
      <c r="C1950" t="s">
        <v>886</v>
      </c>
      <c r="D1950" t="s">
        <v>727</v>
      </c>
      <c r="E1950" t="s">
        <v>525</v>
      </c>
      <c r="F1950" t="s">
        <v>525</v>
      </c>
      <c r="G1950" t="s">
        <v>728</v>
      </c>
      <c r="H1950" t="s">
        <v>525</v>
      </c>
      <c r="I1950">
        <v>2130054</v>
      </c>
      <c r="J1950" t="s">
        <v>729</v>
      </c>
      <c r="K1950" t="s">
        <v>525</v>
      </c>
      <c r="L1950" t="s">
        <v>730</v>
      </c>
      <c r="M1950" t="s">
        <v>723</v>
      </c>
      <c r="N1950" t="s">
        <v>724</v>
      </c>
      <c r="O1950" t="s">
        <v>56</v>
      </c>
      <c r="P1950" t="s">
        <v>725</v>
      </c>
      <c r="Q1950">
        <v>1980.84</v>
      </c>
      <c r="R1950">
        <v>1603.8</v>
      </c>
      <c r="S1950" t="str">
        <f t="shared" si="30"/>
        <v>深圳尚米网络技术有限公司深圳尚米网络技术有限公司CPC</v>
      </c>
      <c r="T1950" t="e">
        <f>VLOOKUP(S:S,[1]Sheet1!N:N,1,0)</f>
        <v>#N/A</v>
      </c>
    </row>
    <row r="1951" spans="1:20" x14ac:dyDescent="0.15">
      <c r="A1951">
        <v>20230425</v>
      </c>
      <c r="B1951">
        <v>40548287</v>
      </c>
      <c r="C1951" t="s">
        <v>886</v>
      </c>
      <c r="D1951" t="s">
        <v>727</v>
      </c>
      <c r="E1951" t="s">
        <v>525</v>
      </c>
      <c r="F1951" t="s">
        <v>525</v>
      </c>
      <c r="G1951" t="s">
        <v>728</v>
      </c>
      <c r="H1951" t="s">
        <v>525</v>
      </c>
      <c r="I1951">
        <v>2130054</v>
      </c>
      <c r="J1951" t="s">
        <v>729</v>
      </c>
      <c r="K1951" t="s">
        <v>525</v>
      </c>
      <c r="L1951" t="s">
        <v>730</v>
      </c>
      <c r="M1951" t="s">
        <v>723</v>
      </c>
      <c r="N1951" t="s">
        <v>724</v>
      </c>
      <c r="O1951" t="s">
        <v>56</v>
      </c>
      <c r="P1951" t="s">
        <v>725</v>
      </c>
      <c r="Q1951">
        <v>2003.4</v>
      </c>
      <c r="R1951">
        <v>1622.07</v>
      </c>
      <c r="S1951" t="str">
        <f t="shared" si="30"/>
        <v>深圳尚米网络技术有限公司深圳尚米网络技术有限公司CPC</v>
      </c>
      <c r="T1951" t="e">
        <f>VLOOKUP(S:S,[1]Sheet1!N:N,1,0)</f>
        <v>#N/A</v>
      </c>
    </row>
    <row r="1952" spans="1:20" x14ac:dyDescent="0.15">
      <c r="A1952">
        <v>20230426</v>
      </c>
      <c r="B1952">
        <v>40548287</v>
      </c>
      <c r="C1952" t="s">
        <v>886</v>
      </c>
      <c r="D1952" t="s">
        <v>727</v>
      </c>
      <c r="E1952" t="s">
        <v>525</v>
      </c>
      <c r="F1952" t="s">
        <v>525</v>
      </c>
      <c r="G1952" t="s">
        <v>728</v>
      </c>
      <c r="H1952" t="s">
        <v>525</v>
      </c>
      <c r="I1952">
        <v>2130054</v>
      </c>
      <c r="J1952" t="s">
        <v>729</v>
      </c>
      <c r="K1952" t="s">
        <v>525</v>
      </c>
      <c r="L1952" t="s">
        <v>730</v>
      </c>
      <c r="M1952" t="s">
        <v>723</v>
      </c>
      <c r="N1952" t="s">
        <v>724</v>
      </c>
      <c r="O1952" t="s">
        <v>56</v>
      </c>
      <c r="P1952" t="s">
        <v>725</v>
      </c>
      <c r="Q1952">
        <v>1403.02</v>
      </c>
      <c r="R1952">
        <v>1135.94</v>
      </c>
      <c r="S1952" t="str">
        <f t="shared" si="30"/>
        <v>深圳尚米网络技术有限公司深圳尚米网络技术有限公司CPC</v>
      </c>
      <c r="T1952" t="e">
        <f>VLOOKUP(S:S,[1]Sheet1!N:N,1,0)</f>
        <v>#N/A</v>
      </c>
    </row>
    <row r="1953" spans="1:20" x14ac:dyDescent="0.15">
      <c r="A1953">
        <v>20230427</v>
      </c>
      <c r="B1953">
        <v>40548287</v>
      </c>
      <c r="C1953" t="s">
        <v>886</v>
      </c>
      <c r="D1953" t="s">
        <v>727</v>
      </c>
      <c r="E1953" t="s">
        <v>525</v>
      </c>
      <c r="F1953" t="s">
        <v>525</v>
      </c>
      <c r="G1953" t="s">
        <v>728</v>
      </c>
      <c r="H1953" t="s">
        <v>525</v>
      </c>
      <c r="I1953">
        <v>2130054</v>
      </c>
      <c r="J1953" t="s">
        <v>729</v>
      </c>
      <c r="K1953" t="s">
        <v>525</v>
      </c>
      <c r="L1953" t="s">
        <v>730</v>
      </c>
      <c r="M1953" t="s">
        <v>723</v>
      </c>
      <c r="N1953" t="s">
        <v>724</v>
      </c>
      <c r="O1953" t="s">
        <v>56</v>
      </c>
      <c r="P1953" t="s">
        <v>725</v>
      </c>
      <c r="Q1953">
        <v>2004.08</v>
      </c>
      <c r="R1953">
        <v>1622.6</v>
      </c>
      <c r="S1953" t="str">
        <f t="shared" si="30"/>
        <v>深圳尚米网络技术有限公司深圳尚米网络技术有限公司CPC</v>
      </c>
      <c r="T1953" t="e">
        <f>VLOOKUP(S:S,[1]Sheet1!N:N,1,0)</f>
        <v>#N/A</v>
      </c>
    </row>
    <row r="1954" spans="1:20" x14ac:dyDescent="0.15">
      <c r="A1954">
        <v>20230428</v>
      </c>
      <c r="B1954">
        <v>40548287</v>
      </c>
      <c r="C1954" t="s">
        <v>886</v>
      </c>
      <c r="D1954" t="s">
        <v>727</v>
      </c>
      <c r="E1954" t="s">
        <v>525</v>
      </c>
      <c r="F1954" t="s">
        <v>525</v>
      </c>
      <c r="G1954" t="s">
        <v>728</v>
      </c>
      <c r="H1954" t="s">
        <v>525</v>
      </c>
      <c r="I1954">
        <v>2130054</v>
      </c>
      <c r="J1954" t="s">
        <v>729</v>
      </c>
      <c r="K1954" t="s">
        <v>525</v>
      </c>
      <c r="L1954" t="s">
        <v>730</v>
      </c>
      <c r="M1954" t="s">
        <v>723</v>
      </c>
      <c r="N1954" t="s">
        <v>724</v>
      </c>
      <c r="O1954" t="s">
        <v>56</v>
      </c>
      <c r="P1954" t="s">
        <v>725</v>
      </c>
      <c r="Q1954">
        <v>2002.29</v>
      </c>
      <c r="R1954">
        <v>1621.17</v>
      </c>
      <c r="S1954" t="str">
        <f t="shared" si="30"/>
        <v>深圳尚米网络技术有限公司深圳尚米网络技术有限公司CPC</v>
      </c>
      <c r="T1954" t="e">
        <f>VLOOKUP(S:S,[1]Sheet1!N:N,1,0)</f>
        <v>#N/A</v>
      </c>
    </row>
    <row r="1955" spans="1:20" x14ac:dyDescent="0.15">
      <c r="A1955">
        <v>20230429</v>
      </c>
      <c r="B1955">
        <v>40548287</v>
      </c>
      <c r="C1955" t="s">
        <v>886</v>
      </c>
      <c r="D1955" t="s">
        <v>727</v>
      </c>
      <c r="E1955" t="s">
        <v>525</v>
      </c>
      <c r="F1955" t="s">
        <v>525</v>
      </c>
      <c r="G1955" t="s">
        <v>728</v>
      </c>
      <c r="H1955" t="s">
        <v>525</v>
      </c>
      <c r="I1955">
        <v>2130054</v>
      </c>
      <c r="J1955" t="s">
        <v>729</v>
      </c>
      <c r="K1955" t="s">
        <v>525</v>
      </c>
      <c r="L1955" t="s">
        <v>730</v>
      </c>
      <c r="M1955" t="s">
        <v>723</v>
      </c>
      <c r="N1955" t="s">
        <v>724</v>
      </c>
      <c r="O1955" t="s">
        <v>56</v>
      </c>
      <c r="P1955" t="s">
        <v>725</v>
      </c>
      <c r="Q1955">
        <v>2018.9</v>
      </c>
      <c r="R1955">
        <v>1634.63</v>
      </c>
      <c r="S1955" t="str">
        <f t="shared" si="30"/>
        <v>深圳尚米网络技术有限公司深圳尚米网络技术有限公司CPC</v>
      </c>
      <c r="T1955" t="e">
        <f>VLOOKUP(S:S,[1]Sheet1!N:N,1,0)</f>
        <v>#N/A</v>
      </c>
    </row>
    <row r="1956" spans="1:20" x14ac:dyDescent="0.15">
      <c r="A1956">
        <v>20230430</v>
      </c>
      <c r="B1956">
        <v>40548287</v>
      </c>
      <c r="C1956" t="s">
        <v>886</v>
      </c>
      <c r="D1956" t="s">
        <v>727</v>
      </c>
      <c r="E1956" t="s">
        <v>525</v>
      </c>
      <c r="F1956" t="s">
        <v>525</v>
      </c>
      <c r="G1956" t="s">
        <v>728</v>
      </c>
      <c r="H1956" t="s">
        <v>525</v>
      </c>
      <c r="I1956">
        <v>2130054</v>
      </c>
      <c r="J1956" t="s">
        <v>729</v>
      </c>
      <c r="K1956" t="s">
        <v>525</v>
      </c>
      <c r="L1956" t="s">
        <v>730</v>
      </c>
      <c r="M1956" t="s">
        <v>723</v>
      </c>
      <c r="N1956" t="s">
        <v>724</v>
      </c>
      <c r="O1956" t="s">
        <v>56</v>
      </c>
      <c r="P1956" t="s">
        <v>725</v>
      </c>
      <c r="Q1956">
        <v>2027.17</v>
      </c>
      <c r="R1956">
        <v>1641.33</v>
      </c>
      <c r="S1956" t="str">
        <f t="shared" si="30"/>
        <v>深圳尚米网络技术有限公司深圳尚米网络技术有限公司CPC</v>
      </c>
      <c r="T1956" t="e">
        <f>VLOOKUP(S:S,[1]Sheet1!N:N,1,0)</f>
        <v>#N/A</v>
      </c>
    </row>
    <row r="1957" spans="1:20" x14ac:dyDescent="0.15">
      <c r="A1957">
        <v>20230401</v>
      </c>
      <c r="B1957">
        <v>40548298</v>
      </c>
      <c r="C1957" t="s">
        <v>887</v>
      </c>
      <c r="D1957" t="s">
        <v>727</v>
      </c>
      <c r="E1957" t="s">
        <v>525</v>
      </c>
      <c r="F1957" t="s">
        <v>525</v>
      </c>
      <c r="G1957" t="s">
        <v>728</v>
      </c>
      <c r="H1957" t="s">
        <v>525</v>
      </c>
      <c r="I1957">
        <v>2130054</v>
      </c>
      <c r="J1957" t="s">
        <v>729</v>
      </c>
      <c r="K1957" t="s">
        <v>525</v>
      </c>
      <c r="L1957" t="s">
        <v>730</v>
      </c>
      <c r="M1957" t="s">
        <v>723</v>
      </c>
      <c r="N1957" t="s">
        <v>724</v>
      </c>
      <c r="O1957" t="s">
        <v>56</v>
      </c>
      <c r="P1957" t="s">
        <v>725</v>
      </c>
      <c r="Q1957">
        <v>2946.06</v>
      </c>
      <c r="R1957">
        <v>2385.42</v>
      </c>
      <c r="S1957" t="str">
        <f t="shared" si="30"/>
        <v>深圳尚米网络技术有限公司深圳尚米网络技术有限公司CPC</v>
      </c>
      <c r="T1957" t="e">
        <f>VLOOKUP(S:S,[1]Sheet1!N:N,1,0)</f>
        <v>#N/A</v>
      </c>
    </row>
    <row r="1958" spans="1:20" x14ac:dyDescent="0.15">
      <c r="A1958">
        <v>20230402</v>
      </c>
      <c r="B1958">
        <v>40548298</v>
      </c>
      <c r="C1958" t="s">
        <v>887</v>
      </c>
      <c r="D1958" t="s">
        <v>727</v>
      </c>
      <c r="E1958" t="s">
        <v>525</v>
      </c>
      <c r="F1958" t="s">
        <v>525</v>
      </c>
      <c r="G1958" t="s">
        <v>728</v>
      </c>
      <c r="H1958" t="s">
        <v>525</v>
      </c>
      <c r="I1958">
        <v>2130054</v>
      </c>
      <c r="J1958" t="s">
        <v>729</v>
      </c>
      <c r="K1958" t="s">
        <v>525</v>
      </c>
      <c r="L1958" t="s">
        <v>730</v>
      </c>
      <c r="M1958" t="s">
        <v>723</v>
      </c>
      <c r="N1958" t="s">
        <v>724</v>
      </c>
      <c r="O1958" t="s">
        <v>56</v>
      </c>
      <c r="P1958" t="s">
        <v>725</v>
      </c>
      <c r="Q1958">
        <v>2131.29</v>
      </c>
      <c r="R1958">
        <v>1725.69</v>
      </c>
      <c r="S1958" t="str">
        <f t="shared" si="30"/>
        <v>深圳尚米网络技术有限公司深圳尚米网络技术有限公司CPC</v>
      </c>
      <c r="T1958" t="e">
        <f>VLOOKUP(S:S,[1]Sheet1!N:N,1,0)</f>
        <v>#N/A</v>
      </c>
    </row>
    <row r="1959" spans="1:20" x14ac:dyDescent="0.15">
      <c r="A1959">
        <v>20230403</v>
      </c>
      <c r="B1959">
        <v>40548298</v>
      </c>
      <c r="C1959" t="s">
        <v>887</v>
      </c>
      <c r="D1959" t="s">
        <v>727</v>
      </c>
      <c r="E1959" t="s">
        <v>525</v>
      </c>
      <c r="F1959" t="s">
        <v>525</v>
      </c>
      <c r="G1959" t="s">
        <v>728</v>
      </c>
      <c r="H1959" t="s">
        <v>525</v>
      </c>
      <c r="I1959">
        <v>2130054</v>
      </c>
      <c r="J1959" t="s">
        <v>729</v>
      </c>
      <c r="K1959" t="s">
        <v>525</v>
      </c>
      <c r="L1959" t="s">
        <v>730</v>
      </c>
      <c r="M1959" t="s">
        <v>723</v>
      </c>
      <c r="N1959" t="s">
        <v>724</v>
      </c>
      <c r="O1959" t="s">
        <v>56</v>
      </c>
      <c r="P1959" t="s">
        <v>725</v>
      </c>
      <c r="Q1959">
        <v>2208.12</v>
      </c>
      <c r="R1959">
        <v>1787.91</v>
      </c>
      <c r="S1959" t="str">
        <f t="shared" si="30"/>
        <v>深圳尚米网络技术有限公司深圳尚米网络技术有限公司CPC</v>
      </c>
      <c r="T1959" t="e">
        <f>VLOOKUP(S:S,[1]Sheet1!N:N,1,0)</f>
        <v>#N/A</v>
      </c>
    </row>
    <row r="1960" spans="1:20" x14ac:dyDescent="0.15">
      <c r="A1960">
        <v>20230404</v>
      </c>
      <c r="B1960">
        <v>40548298</v>
      </c>
      <c r="C1960" t="s">
        <v>887</v>
      </c>
      <c r="D1960" t="s">
        <v>727</v>
      </c>
      <c r="E1960" t="s">
        <v>525</v>
      </c>
      <c r="F1960" t="s">
        <v>525</v>
      </c>
      <c r="G1960" t="s">
        <v>728</v>
      </c>
      <c r="H1960" t="s">
        <v>525</v>
      </c>
      <c r="I1960">
        <v>2130054</v>
      </c>
      <c r="J1960" t="s">
        <v>729</v>
      </c>
      <c r="K1960" t="s">
        <v>525</v>
      </c>
      <c r="L1960" t="s">
        <v>730</v>
      </c>
      <c r="M1960" t="s">
        <v>723</v>
      </c>
      <c r="N1960" t="s">
        <v>724</v>
      </c>
      <c r="O1960" t="s">
        <v>56</v>
      </c>
      <c r="P1960" t="s">
        <v>725</v>
      </c>
      <c r="Q1960">
        <v>2022.41</v>
      </c>
      <c r="R1960">
        <v>1637.53</v>
      </c>
      <c r="S1960" t="str">
        <f t="shared" si="30"/>
        <v>深圳尚米网络技术有限公司深圳尚米网络技术有限公司CPC</v>
      </c>
      <c r="T1960" t="e">
        <f>VLOOKUP(S:S,[1]Sheet1!N:N,1,0)</f>
        <v>#N/A</v>
      </c>
    </row>
    <row r="1961" spans="1:20" x14ac:dyDescent="0.15">
      <c r="A1961">
        <v>20230405</v>
      </c>
      <c r="B1961">
        <v>40548298</v>
      </c>
      <c r="C1961" t="s">
        <v>887</v>
      </c>
      <c r="D1961" t="s">
        <v>727</v>
      </c>
      <c r="E1961" t="s">
        <v>525</v>
      </c>
      <c r="F1961" t="s">
        <v>525</v>
      </c>
      <c r="G1961" t="s">
        <v>728</v>
      </c>
      <c r="H1961" t="s">
        <v>525</v>
      </c>
      <c r="I1961">
        <v>2130054</v>
      </c>
      <c r="J1961" t="s">
        <v>729</v>
      </c>
      <c r="K1961" t="s">
        <v>525</v>
      </c>
      <c r="L1961" t="s">
        <v>730</v>
      </c>
      <c r="M1961" t="s">
        <v>723</v>
      </c>
      <c r="N1961" t="s">
        <v>724</v>
      </c>
      <c r="O1961" t="s">
        <v>56</v>
      </c>
      <c r="P1961" t="s">
        <v>725</v>
      </c>
      <c r="Q1961">
        <v>3345</v>
      </c>
      <c r="R1961">
        <v>2708.45</v>
      </c>
      <c r="S1961" t="str">
        <f t="shared" si="30"/>
        <v>深圳尚米网络技术有限公司深圳尚米网络技术有限公司CPC</v>
      </c>
      <c r="T1961" t="e">
        <f>VLOOKUP(S:S,[1]Sheet1!N:N,1,0)</f>
        <v>#N/A</v>
      </c>
    </row>
    <row r="1962" spans="1:20" x14ac:dyDescent="0.15">
      <c r="A1962">
        <v>20230406</v>
      </c>
      <c r="B1962">
        <v>40548298</v>
      </c>
      <c r="C1962" t="s">
        <v>887</v>
      </c>
      <c r="D1962" t="s">
        <v>727</v>
      </c>
      <c r="E1962" t="s">
        <v>525</v>
      </c>
      <c r="F1962" t="s">
        <v>525</v>
      </c>
      <c r="G1962" t="s">
        <v>728</v>
      </c>
      <c r="H1962" t="s">
        <v>525</v>
      </c>
      <c r="I1962">
        <v>2130054</v>
      </c>
      <c r="J1962" t="s">
        <v>729</v>
      </c>
      <c r="K1962" t="s">
        <v>525</v>
      </c>
      <c r="L1962" t="s">
        <v>730</v>
      </c>
      <c r="M1962" t="s">
        <v>723</v>
      </c>
      <c r="N1962" t="s">
        <v>724</v>
      </c>
      <c r="O1962" t="s">
        <v>56</v>
      </c>
      <c r="P1962" t="s">
        <v>725</v>
      </c>
      <c r="Q1962">
        <v>2813.19</v>
      </c>
      <c r="R1962">
        <v>2277.84</v>
      </c>
      <c r="S1962" t="str">
        <f t="shared" si="30"/>
        <v>深圳尚米网络技术有限公司深圳尚米网络技术有限公司CPC</v>
      </c>
      <c r="T1962" t="e">
        <f>VLOOKUP(S:S,[1]Sheet1!N:N,1,0)</f>
        <v>#N/A</v>
      </c>
    </row>
    <row r="1963" spans="1:20" x14ac:dyDescent="0.15">
      <c r="A1963">
        <v>20230407</v>
      </c>
      <c r="B1963">
        <v>40548298</v>
      </c>
      <c r="C1963" t="s">
        <v>887</v>
      </c>
      <c r="D1963" t="s">
        <v>727</v>
      </c>
      <c r="E1963" t="s">
        <v>525</v>
      </c>
      <c r="F1963" t="s">
        <v>525</v>
      </c>
      <c r="G1963" t="s">
        <v>728</v>
      </c>
      <c r="H1963" t="s">
        <v>525</v>
      </c>
      <c r="I1963">
        <v>2130054</v>
      </c>
      <c r="J1963" t="s">
        <v>729</v>
      </c>
      <c r="K1963" t="s">
        <v>525</v>
      </c>
      <c r="L1963" t="s">
        <v>730</v>
      </c>
      <c r="M1963" t="s">
        <v>723</v>
      </c>
      <c r="N1963" t="s">
        <v>724</v>
      </c>
      <c r="O1963" t="s">
        <v>56</v>
      </c>
      <c r="P1963" t="s">
        <v>725</v>
      </c>
      <c r="Q1963">
        <v>1985.84</v>
      </c>
      <c r="R1963">
        <v>1607.91</v>
      </c>
      <c r="S1963" t="str">
        <f t="shared" si="30"/>
        <v>深圳尚米网络技术有限公司深圳尚米网络技术有限公司CPC</v>
      </c>
      <c r="T1963" t="e">
        <f>VLOOKUP(S:S,[1]Sheet1!N:N,1,0)</f>
        <v>#N/A</v>
      </c>
    </row>
    <row r="1964" spans="1:20" x14ac:dyDescent="0.15">
      <c r="A1964">
        <v>20230408</v>
      </c>
      <c r="B1964">
        <v>40548298</v>
      </c>
      <c r="C1964" t="s">
        <v>887</v>
      </c>
      <c r="D1964" t="s">
        <v>727</v>
      </c>
      <c r="E1964" t="s">
        <v>525</v>
      </c>
      <c r="F1964" t="s">
        <v>525</v>
      </c>
      <c r="G1964" t="s">
        <v>728</v>
      </c>
      <c r="H1964" t="s">
        <v>525</v>
      </c>
      <c r="I1964">
        <v>2130054</v>
      </c>
      <c r="J1964" t="s">
        <v>729</v>
      </c>
      <c r="K1964" t="s">
        <v>525</v>
      </c>
      <c r="L1964" t="s">
        <v>730</v>
      </c>
      <c r="M1964" t="s">
        <v>723</v>
      </c>
      <c r="N1964" t="s">
        <v>724</v>
      </c>
      <c r="O1964" t="s">
        <v>56</v>
      </c>
      <c r="P1964" t="s">
        <v>725</v>
      </c>
      <c r="Q1964">
        <v>3088.05</v>
      </c>
      <c r="R1964">
        <v>2500.37</v>
      </c>
      <c r="S1964" t="str">
        <f t="shared" si="30"/>
        <v>深圳尚米网络技术有限公司深圳尚米网络技术有限公司CPC</v>
      </c>
      <c r="T1964" t="e">
        <f>VLOOKUP(S:S,[1]Sheet1!N:N,1,0)</f>
        <v>#N/A</v>
      </c>
    </row>
    <row r="1965" spans="1:20" x14ac:dyDescent="0.15">
      <c r="A1965">
        <v>20230409</v>
      </c>
      <c r="B1965">
        <v>40548298</v>
      </c>
      <c r="C1965" t="s">
        <v>887</v>
      </c>
      <c r="D1965" t="s">
        <v>727</v>
      </c>
      <c r="E1965" t="s">
        <v>525</v>
      </c>
      <c r="F1965" t="s">
        <v>525</v>
      </c>
      <c r="G1965" t="s">
        <v>728</v>
      </c>
      <c r="H1965" t="s">
        <v>525</v>
      </c>
      <c r="I1965">
        <v>2130054</v>
      </c>
      <c r="J1965" t="s">
        <v>729</v>
      </c>
      <c r="K1965" t="s">
        <v>525</v>
      </c>
      <c r="L1965" t="s">
        <v>730</v>
      </c>
      <c r="M1965" t="s">
        <v>723</v>
      </c>
      <c r="N1965" t="s">
        <v>724</v>
      </c>
      <c r="O1965" t="s">
        <v>56</v>
      </c>
      <c r="P1965" t="s">
        <v>725</v>
      </c>
      <c r="Q1965">
        <v>2817.38</v>
      </c>
      <c r="R1965">
        <v>2281.21</v>
      </c>
      <c r="S1965" t="str">
        <f t="shared" si="30"/>
        <v>深圳尚米网络技术有限公司深圳尚米网络技术有限公司CPC</v>
      </c>
      <c r="T1965" t="e">
        <f>VLOOKUP(S:S,[1]Sheet1!N:N,1,0)</f>
        <v>#N/A</v>
      </c>
    </row>
    <row r="1966" spans="1:20" x14ac:dyDescent="0.15">
      <c r="A1966">
        <v>20230410</v>
      </c>
      <c r="B1966">
        <v>40548298</v>
      </c>
      <c r="C1966" t="s">
        <v>887</v>
      </c>
      <c r="D1966" t="s">
        <v>727</v>
      </c>
      <c r="E1966" t="s">
        <v>525</v>
      </c>
      <c r="F1966" t="s">
        <v>525</v>
      </c>
      <c r="G1966" t="s">
        <v>728</v>
      </c>
      <c r="H1966" t="s">
        <v>525</v>
      </c>
      <c r="I1966">
        <v>2130054</v>
      </c>
      <c r="J1966" t="s">
        <v>729</v>
      </c>
      <c r="K1966" t="s">
        <v>525</v>
      </c>
      <c r="L1966" t="s">
        <v>730</v>
      </c>
      <c r="M1966" t="s">
        <v>723</v>
      </c>
      <c r="N1966" t="s">
        <v>724</v>
      </c>
      <c r="O1966" t="s">
        <v>56</v>
      </c>
      <c r="P1966" t="s">
        <v>725</v>
      </c>
      <c r="Q1966">
        <v>2166.62</v>
      </c>
      <c r="R1966">
        <v>1754.28</v>
      </c>
      <c r="S1966" t="str">
        <f t="shared" si="30"/>
        <v>深圳尚米网络技术有限公司深圳尚米网络技术有限公司CPC</v>
      </c>
      <c r="T1966" t="e">
        <f>VLOOKUP(S:S,[1]Sheet1!N:N,1,0)</f>
        <v>#N/A</v>
      </c>
    </row>
    <row r="1967" spans="1:20" x14ac:dyDescent="0.15">
      <c r="A1967">
        <v>20230411</v>
      </c>
      <c r="B1967">
        <v>40548298</v>
      </c>
      <c r="C1967" t="s">
        <v>887</v>
      </c>
      <c r="D1967" t="s">
        <v>727</v>
      </c>
      <c r="E1967" t="s">
        <v>525</v>
      </c>
      <c r="F1967" t="s">
        <v>525</v>
      </c>
      <c r="G1967" t="s">
        <v>728</v>
      </c>
      <c r="H1967" t="s">
        <v>525</v>
      </c>
      <c r="I1967">
        <v>2130054</v>
      </c>
      <c r="J1967" t="s">
        <v>729</v>
      </c>
      <c r="K1967" t="s">
        <v>525</v>
      </c>
      <c r="L1967" t="s">
        <v>730</v>
      </c>
      <c r="M1967" t="s">
        <v>723</v>
      </c>
      <c r="N1967" t="s">
        <v>724</v>
      </c>
      <c r="O1967" t="s">
        <v>56</v>
      </c>
      <c r="P1967" t="s">
        <v>725</v>
      </c>
      <c r="Q1967">
        <v>3493.48</v>
      </c>
      <c r="R1967">
        <v>2828.67</v>
      </c>
      <c r="S1967" t="str">
        <f t="shared" si="30"/>
        <v>深圳尚米网络技术有限公司深圳尚米网络技术有限公司CPC</v>
      </c>
      <c r="T1967" t="e">
        <f>VLOOKUP(S:S,[1]Sheet1!N:N,1,0)</f>
        <v>#N/A</v>
      </c>
    </row>
    <row r="1968" spans="1:20" x14ac:dyDescent="0.15">
      <c r="A1968">
        <v>20230412</v>
      </c>
      <c r="B1968">
        <v>40548298</v>
      </c>
      <c r="C1968" t="s">
        <v>887</v>
      </c>
      <c r="D1968" t="s">
        <v>727</v>
      </c>
      <c r="E1968" t="s">
        <v>525</v>
      </c>
      <c r="F1968" t="s">
        <v>525</v>
      </c>
      <c r="G1968" t="s">
        <v>728</v>
      </c>
      <c r="H1968" t="s">
        <v>525</v>
      </c>
      <c r="I1968">
        <v>2130054</v>
      </c>
      <c r="J1968" t="s">
        <v>729</v>
      </c>
      <c r="K1968" t="s">
        <v>525</v>
      </c>
      <c r="L1968" t="s">
        <v>730</v>
      </c>
      <c r="M1968" t="s">
        <v>723</v>
      </c>
      <c r="N1968" t="s">
        <v>724</v>
      </c>
      <c r="O1968" t="s">
        <v>56</v>
      </c>
      <c r="P1968" t="s">
        <v>725</v>
      </c>
      <c r="Q1968">
        <v>1458.98</v>
      </c>
      <c r="R1968">
        <v>1181.31</v>
      </c>
      <c r="S1968" t="str">
        <f t="shared" si="30"/>
        <v>深圳尚米网络技术有限公司深圳尚米网络技术有限公司CPC</v>
      </c>
      <c r="T1968" t="e">
        <f>VLOOKUP(S:S,[1]Sheet1!N:N,1,0)</f>
        <v>#N/A</v>
      </c>
    </row>
    <row r="1969" spans="1:20" x14ac:dyDescent="0.15">
      <c r="A1969">
        <v>20230413</v>
      </c>
      <c r="B1969">
        <v>40548298</v>
      </c>
      <c r="C1969" t="s">
        <v>887</v>
      </c>
      <c r="D1969" t="s">
        <v>727</v>
      </c>
      <c r="E1969" t="s">
        <v>525</v>
      </c>
      <c r="F1969" t="s">
        <v>525</v>
      </c>
      <c r="G1969" t="s">
        <v>728</v>
      </c>
      <c r="H1969" t="s">
        <v>525</v>
      </c>
      <c r="I1969">
        <v>2130054</v>
      </c>
      <c r="J1969" t="s">
        <v>729</v>
      </c>
      <c r="K1969" t="s">
        <v>525</v>
      </c>
      <c r="L1969" t="s">
        <v>730</v>
      </c>
      <c r="M1969" t="s">
        <v>723</v>
      </c>
      <c r="N1969" t="s">
        <v>724</v>
      </c>
      <c r="O1969" t="s">
        <v>56</v>
      </c>
      <c r="P1969" t="s">
        <v>725</v>
      </c>
      <c r="Q1969">
        <v>1891.35</v>
      </c>
      <c r="R1969">
        <v>1531.4</v>
      </c>
      <c r="S1969" t="str">
        <f t="shared" si="30"/>
        <v>深圳尚米网络技术有限公司深圳尚米网络技术有限公司CPC</v>
      </c>
      <c r="T1969" t="e">
        <f>VLOOKUP(S:S,[1]Sheet1!N:N,1,0)</f>
        <v>#N/A</v>
      </c>
    </row>
    <row r="1970" spans="1:20" x14ac:dyDescent="0.15">
      <c r="A1970">
        <v>20230414</v>
      </c>
      <c r="B1970">
        <v>40548298</v>
      </c>
      <c r="C1970" t="s">
        <v>887</v>
      </c>
      <c r="D1970" t="s">
        <v>727</v>
      </c>
      <c r="E1970" t="s">
        <v>525</v>
      </c>
      <c r="F1970" t="s">
        <v>525</v>
      </c>
      <c r="G1970" t="s">
        <v>728</v>
      </c>
      <c r="H1970" t="s">
        <v>525</v>
      </c>
      <c r="I1970">
        <v>2130054</v>
      </c>
      <c r="J1970" t="s">
        <v>729</v>
      </c>
      <c r="K1970" t="s">
        <v>525</v>
      </c>
      <c r="L1970" t="s">
        <v>730</v>
      </c>
      <c r="M1970" t="s">
        <v>723</v>
      </c>
      <c r="N1970" t="s">
        <v>724</v>
      </c>
      <c r="O1970" t="s">
        <v>56</v>
      </c>
      <c r="P1970" t="s">
        <v>725</v>
      </c>
      <c r="Q1970">
        <v>2661.42</v>
      </c>
      <c r="R1970">
        <v>2154.9299999999998</v>
      </c>
      <c r="S1970" t="str">
        <f t="shared" si="30"/>
        <v>深圳尚米网络技术有限公司深圳尚米网络技术有限公司CPC</v>
      </c>
      <c r="T1970" t="e">
        <f>VLOOKUP(S:S,[1]Sheet1!N:N,1,0)</f>
        <v>#N/A</v>
      </c>
    </row>
    <row r="1971" spans="1:20" x14ac:dyDescent="0.15">
      <c r="A1971">
        <v>20230415</v>
      </c>
      <c r="B1971">
        <v>40548298</v>
      </c>
      <c r="C1971" t="s">
        <v>887</v>
      </c>
      <c r="D1971" t="s">
        <v>727</v>
      </c>
      <c r="E1971" t="s">
        <v>525</v>
      </c>
      <c r="F1971" t="s">
        <v>525</v>
      </c>
      <c r="G1971" t="s">
        <v>728</v>
      </c>
      <c r="H1971" t="s">
        <v>525</v>
      </c>
      <c r="I1971">
        <v>2130054</v>
      </c>
      <c r="J1971" t="s">
        <v>729</v>
      </c>
      <c r="K1971" t="s">
        <v>525</v>
      </c>
      <c r="L1971" t="s">
        <v>730</v>
      </c>
      <c r="M1971" t="s">
        <v>723</v>
      </c>
      <c r="N1971" t="s">
        <v>724</v>
      </c>
      <c r="O1971" t="s">
        <v>56</v>
      </c>
      <c r="P1971" t="s">
        <v>725</v>
      </c>
      <c r="Q1971">
        <v>2909.88</v>
      </c>
      <c r="R1971">
        <v>2356.09</v>
      </c>
      <c r="S1971" t="str">
        <f t="shared" si="30"/>
        <v>深圳尚米网络技术有限公司深圳尚米网络技术有限公司CPC</v>
      </c>
      <c r="T1971" t="e">
        <f>VLOOKUP(S:S,[1]Sheet1!N:N,1,0)</f>
        <v>#N/A</v>
      </c>
    </row>
    <row r="1972" spans="1:20" x14ac:dyDescent="0.15">
      <c r="A1972">
        <v>20230416</v>
      </c>
      <c r="B1972">
        <v>40548298</v>
      </c>
      <c r="C1972" t="s">
        <v>887</v>
      </c>
      <c r="D1972" t="s">
        <v>727</v>
      </c>
      <c r="E1972" t="s">
        <v>525</v>
      </c>
      <c r="F1972" t="s">
        <v>525</v>
      </c>
      <c r="G1972" t="s">
        <v>728</v>
      </c>
      <c r="H1972" t="s">
        <v>525</v>
      </c>
      <c r="I1972">
        <v>2130054</v>
      </c>
      <c r="J1972" t="s">
        <v>729</v>
      </c>
      <c r="K1972" t="s">
        <v>525</v>
      </c>
      <c r="L1972" t="s">
        <v>730</v>
      </c>
      <c r="M1972" t="s">
        <v>723</v>
      </c>
      <c r="N1972" t="s">
        <v>724</v>
      </c>
      <c r="O1972" t="s">
        <v>56</v>
      </c>
      <c r="P1972" t="s">
        <v>725</v>
      </c>
      <c r="Q1972">
        <v>3190.38</v>
      </c>
      <c r="R1972">
        <v>2583.2199999999998</v>
      </c>
      <c r="S1972" t="str">
        <f t="shared" si="30"/>
        <v>深圳尚米网络技术有限公司深圳尚米网络技术有限公司CPC</v>
      </c>
      <c r="T1972" t="e">
        <f>VLOOKUP(S:S,[1]Sheet1!N:N,1,0)</f>
        <v>#N/A</v>
      </c>
    </row>
    <row r="1973" spans="1:20" x14ac:dyDescent="0.15">
      <c r="A1973">
        <v>20230417</v>
      </c>
      <c r="B1973">
        <v>40548298</v>
      </c>
      <c r="C1973" t="s">
        <v>887</v>
      </c>
      <c r="D1973" t="s">
        <v>727</v>
      </c>
      <c r="E1973" t="s">
        <v>525</v>
      </c>
      <c r="F1973" t="s">
        <v>525</v>
      </c>
      <c r="G1973" t="s">
        <v>728</v>
      </c>
      <c r="H1973" t="s">
        <v>525</v>
      </c>
      <c r="I1973">
        <v>2130054</v>
      </c>
      <c r="J1973" t="s">
        <v>729</v>
      </c>
      <c r="K1973" t="s">
        <v>525</v>
      </c>
      <c r="L1973" t="s">
        <v>730</v>
      </c>
      <c r="M1973" t="s">
        <v>723</v>
      </c>
      <c r="N1973" t="s">
        <v>724</v>
      </c>
      <c r="O1973" t="s">
        <v>56</v>
      </c>
      <c r="P1973" t="s">
        <v>725</v>
      </c>
      <c r="Q1973">
        <v>1932.51</v>
      </c>
      <c r="R1973">
        <v>1564.71</v>
      </c>
      <c r="S1973" t="str">
        <f t="shared" si="30"/>
        <v>深圳尚米网络技术有限公司深圳尚米网络技术有限公司CPC</v>
      </c>
      <c r="T1973" t="e">
        <f>VLOOKUP(S:S,[1]Sheet1!N:N,1,0)</f>
        <v>#N/A</v>
      </c>
    </row>
    <row r="1974" spans="1:20" x14ac:dyDescent="0.15">
      <c r="A1974">
        <v>20230418</v>
      </c>
      <c r="B1974">
        <v>40548298</v>
      </c>
      <c r="C1974" t="s">
        <v>887</v>
      </c>
      <c r="D1974" t="s">
        <v>727</v>
      </c>
      <c r="E1974" t="s">
        <v>525</v>
      </c>
      <c r="F1974" t="s">
        <v>525</v>
      </c>
      <c r="G1974" t="s">
        <v>728</v>
      </c>
      <c r="H1974" t="s">
        <v>525</v>
      </c>
      <c r="I1974">
        <v>2130054</v>
      </c>
      <c r="J1974" t="s">
        <v>729</v>
      </c>
      <c r="K1974" t="s">
        <v>525</v>
      </c>
      <c r="L1974" t="s">
        <v>730</v>
      </c>
      <c r="M1974" t="s">
        <v>723</v>
      </c>
      <c r="N1974" t="s">
        <v>724</v>
      </c>
      <c r="O1974" t="s">
        <v>56</v>
      </c>
      <c r="P1974" t="s">
        <v>725</v>
      </c>
      <c r="Q1974">
        <v>2221.71</v>
      </c>
      <c r="R1974">
        <v>1798.9</v>
      </c>
      <c r="S1974" t="str">
        <f t="shared" si="30"/>
        <v>深圳尚米网络技术有限公司深圳尚米网络技术有限公司CPC</v>
      </c>
      <c r="T1974" t="e">
        <f>VLOOKUP(S:S,[1]Sheet1!N:N,1,0)</f>
        <v>#N/A</v>
      </c>
    </row>
    <row r="1975" spans="1:20" x14ac:dyDescent="0.15">
      <c r="A1975">
        <v>20230419</v>
      </c>
      <c r="B1975">
        <v>40548298</v>
      </c>
      <c r="C1975" t="s">
        <v>887</v>
      </c>
      <c r="D1975" t="s">
        <v>727</v>
      </c>
      <c r="E1975" t="s">
        <v>525</v>
      </c>
      <c r="F1975" t="s">
        <v>525</v>
      </c>
      <c r="G1975" t="s">
        <v>728</v>
      </c>
      <c r="H1975" t="s">
        <v>525</v>
      </c>
      <c r="I1975">
        <v>2130054</v>
      </c>
      <c r="J1975" t="s">
        <v>729</v>
      </c>
      <c r="K1975" t="s">
        <v>525</v>
      </c>
      <c r="L1975" t="s">
        <v>730</v>
      </c>
      <c r="M1975" t="s">
        <v>723</v>
      </c>
      <c r="N1975" t="s">
        <v>724</v>
      </c>
      <c r="O1975" t="s">
        <v>56</v>
      </c>
      <c r="P1975" t="s">
        <v>725</v>
      </c>
      <c r="Q1975">
        <v>1634.88</v>
      </c>
      <c r="R1975">
        <v>1323.74</v>
      </c>
      <c r="S1975" t="str">
        <f t="shared" si="30"/>
        <v>深圳尚米网络技术有限公司深圳尚米网络技术有限公司CPC</v>
      </c>
      <c r="T1975" t="e">
        <f>VLOOKUP(S:S,[1]Sheet1!N:N,1,0)</f>
        <v>#N/A</v>
      </c>
    </row>
    <row r="1976" spans="1:20" x14ac:dyDescent="0.15">
      <c r="A1976">
        <v>20230420</v>
      </c>
      <c r="B1976">
        <v>40548298</v>
      </c>
      <c r="C1976" t="s">
        <v>887</v>
      </c>
      <c r="D1976" t="s">
        <v>727</v>
      </c>
      <c r="E1976" t="s">
        <v>525</v>
      </c>
      <c r="F1976" t="s">
        <v>525</v>
      </c>
      <c r="G1976" t="s">
        <v>728</v>
      </c>
      <c r="H1976" t="s">
        <v>525</v>
      </c>
      <c r="I1976">
        <v>2130054</v>
      </c>
      <c r="J1976" t="s">
        <v>729</v>
      </c>
      <c r="K1976" t="s">
        <v>525</v>
      </c>
      <c r="L1976" t="s">
        <v>730</v>
      </c>
      <c r="M1976" t="s">
        <v>723</v>
      </c>
      <c r="N1976" t="s">
        <v>724</v>
      </c>
      <c r="O1976" t="s">
        <v>56</v>
      </c>
      <c r="P1976" t="s">
        <v>725</v>
      </c>
      <c r="Q1976">
        <v>1121.2</v>
      </c>
      <c r="R1976">
        <v>907.8</v>
      </c>
      <c r="S1976" t="str">
        <f t="shared" si="30"/>
        <v>深圳尚米网络技术有限公司深圳尚米网络技术有限公司CPC</v>
      </c>
      <c r="T1976" t="e">
        <f>VLOOKUP(S:S,[1]Sheet1!N:N,1,0)</f>
        <v>#N/A</v>
      </c>
    </row>
    <row r="1977" spans="1:20" x14ac:dyDescent="0.15">
      <c r="A1977">
        <v>20230421</v>
      </c>
      <c r="B1977">
        <v>40548298</v>
      </c>
      <c r="C1977" t="s">
        <v>887</v>
      </c>
      <c r="D1977" t="s">
        <v>727</v>
      </c>
      <c r="E1977" t="s">
        <v>525</v>
      </c>
      <c r="F1977" t="s">
        <v>525</v>
      </c>
      <c r="G1977" t="s">
        <v>728</v>
      </c>
      <c r="H1977" t="s">
        <v>525</v>
      </c>
      <c r="I1977">
        <v>2130054</v>
      </c>
      <c r="J1977" t="s">
        <v>729</v>
      </c>
      <c r="K1977" t="s">
        <v>525</v>
      </c>
      <c r="L1977" t="s">
        <v>730</v>
      </c>
      <c r="M1977" t="s">
        <v>723</v>
      </c>
      <c r="N1977" t="s">
        <v>724</v>
      </c>
      <c r="O1977" t="s">
        <v>56</v>
      </c>
      <c r="P1977" t="s">
        <v>725</v>
      </c>
      <c r="Q1977">
        <v>1965.47</v>
      </c>
      <c r="R1977">
        <v>1591.42</v>
      </c>
      <c r="S1977" t="str">
        <f t="shared" si="30"/>
        <v>深圳尚米网络技术有限公司深圳尚米网络技术有限公司CPC</v>
      </c>
      <c r="T1977" t="e">
        <f>VLOOKUP(S:S,[1]Sheet1!N:N,1,0)</f>
        <v>#N/A</v>
      </c>
    </row>
    <row r="1978" spans="1:20" x14ac:dyDescent="0.15">
      <c r="A1978">
        <v>20230422</v>
      </c>
      <c r="B1978">
        <v>40548298</v>
      </c>
      <c r="C1978" t="s">
        <v>887</v>
      </c>
      <c r="D1978" t="s">
        <v>727</v>
      </c>
      <c r="E1978" t="s">
        <v>525</v>
      </c>
      <c r="F1978" t="s">
        <v>525</v>
      </c>
      <c r="G1978" t="s">
        <v>728</v>
      </c>
      <c r="H1978" t="s">
        <v>525</v>
      </c>
      <c r="I1978">
        <v>2130054</v>
      </c>
      <c r="J1978" t="s">
        <v>729</v>
      </c>
      <c r="K1978" t="s">
        <v>525</v>
      </c>
      <c r="L1978" t="s">
        <v>730</v>
      </c>
      <c r="M1978" t="s">
        <v>723</v>
      </c>
      <c r="N1978" t="s">
        <v>724</v>
      </c>
      <c r="O1978" t="s">
        <v>56</v>
      </c>
      <c r="P1978" t="s">
        <v>725</v>
      </c>
      <c r="Q1978">
        <v>3563.56</v>
      </c>
      <c r="R1978">
        <v>2885.41</v>
      </c>
      <c r="S1978" t="str">
        <f t="shared" si="30"/>
        <v>深圳尚米网络技术有限公司深圳尚米网络技术有限公司CPC</v>
      </c>
      <c r="T1978" t="e">
        <f>VLOOKUP(S:S,[1]Sheet1!N:N,1,0)</f>
        <v>#N/A</v>
      </c>
    </row>
    <row r="1979" spans="1:20" x14ac:dyDescent="0.15">
      <c r="A1979">
        <v>20230423</v>
      </c>
      <c r="B1979">
        <v>40548298</v>
      </c>
      <c r="C1979" t="s">
        <v>887</v>
      </c>
      <c r="D1979" t="s">
        <v>727</v>
      </c>
      <c r="E1979" t="s">
        <v>525</v>
      </c>
      <c r="F1979" t="s">
        <v>525</v>
      </c>
      <c r="G1979" t="s">
        <v>728</v>
      </c>
      <c r="H1979" t="s">
        <v>525</v>
      </c>
      <c r="I1979">
        <v>2130054</v>
      </c>
      <c r="J1979" t="s">
        <v>729</v>
      </c>
      <c r="K1979" t="s">
        <v>525</v>
      </c>
      <c r="L1979" t="s">
        <v>730</v>
      </c>
      <c r="M1979" t="s">
        <v>723</v>
      </c>
      <c r="N1979" t="s">
        <v>724</v>
      </c>
      <c r="O1979" t="s">
        <v>56</v>
      </c>
      <c r="P1979" t="s">
        <v>725</v>
      </c>
      <c r="Q1979">
        <v>3503.57</v>
      </c>
      <c r="R1979">
        <v>2836.83</v>
      </c>
      <c r="S1979" t="str">
        <f t="shared" si="30"/>
        <v>深圳尚米网络技术有限公司深圳尚米网络技术有限公司CPC</v>
      </c>
      <c r="T1979" t="e">
        <f>VLOOKUP(S:S,[1]Sheet1!N:N,1,0)</f>
        <v>#N/A</v>
      </c>
    </row>
    <row r="1980" spans="1:20" x14ac:dyDescent="0.15">
      <c r="A1980">
        <v>20230424</v>
      </c>
      <c r="B1980">
        <v>40548298</v>
      </c>
      <c r="C1980" t="s">
        <v>887</v>
      </c>
      <c r="D1980" t="s">
        <v>727</v>
      </c>
      <c r="E1980" t="s">
        <v>525</v>
      </c>
      <c r="F1980" t="s">
        <v>525</v>
      </c>
      <c r="G1980" t="s">
        <v>728</v>
      </c>
      <c r="H1980" t="s">
        <v>525</v>
      </c>
      <c r="I1980">
        <v>2130054</v>
      </c>
      <c r="J1980" t="s">
        <v>729</v>
      </c>
      <c r="K1980" t="s">
        <v>525</v>
      </c>
      <c r="L1980" t="s">
        <v>730</v>
      </c>
      <c r="M1980" t="s">
        <v>723</v>
      </c>
      <c r="N1980" t="s">
        <v>724</v>
      </c>
      <c r="O1980" t="s">
        <v>56</v>
      </c>
      <c r="P1980" t="s">
        <v>725</v>
      </c>
      <c r="Q1980">
        <v>2557.41</v>
      </c>
      <c r="R1980">
        <v>2070.71</v>
      </c>
      <c r="S1980" t="str">
        <f t="shared" si="30"/>
        <v>深圳尚米网络技术有限公司深圳尚米网络技术有限公司CPC</v>
      </c>
      <c r="T1980" t="e">
        <f>VLOOKUP(S:S,[1]Sheet1!N:N,1,0)</f>
        <v>#N/A</v>
      </c>
    </row>
    <row r="1981" spans="1:20" x14ac:dyDescent="0.15">
      <c r="A1981">
        <v>20230425</v>
      </c>
      <c r="B1981">
        <v>40548298</v>
      </c>
      <c r="C1981" t="s">
        <v>887</v>
      </c>
      <c r="D1981" t="s">
        <v>727</v>
      </c>
      <c r="E1981" t="s">
        <v>525</v>
      </c>
      <c r="F1981" t="s">
        <v>525</v>
      </c>
      <c r="G1981" t="s">
        <v>728</v>
      </c>
      <c r="H1981" t="s">
        <v>525</v>
      </c>
      <c r="I1981">
        <v>2130054</v>
      </c>
      <c r="J1981" t="s">
        <v>729</v>
      </c>
      <c r="K1981" t="s">
        <v>525</v>
      </c>
      <c r="L1981" t="s">
        <v>730</v>
      </c>
      <c r="M1981" t="s">
        <v>723</v>
      </c>
      <c r="N1981" t="s">
        <v>724</v>
      </c>
      <c r="O1981" t="s">
        <v>56</v>
      </c>
      <c r="P1981" t="s">
        <v>725</v>
      </c>
      <c r="Q1981">
        <v>2456.9299999999998</v>
      </c>
      <c r="R1981">
        <v>1989.35</v>
      </c>
      <c r="S1981" t="str">
        <f t="shared" si="30"/>
        <v>深圳尚米网络技术有限公司深圳尚米网络技术有限公司CPC</v>
      </c>
      <c r="T1981" t="e">
        <f>VLOOKUP(S:S,[1]Sheet1!N:N,1,0)</f>
        <v>#N/A</v>
      </c>
    </row>
    <row r="1982" spans="1:20" x14ac:dyDescent="0.15">
      <c r="A1982">
        <v>20230426</v>
      </c>
      <c r="B1982">
        <v>40548298</v>
      </c>
      <c r="C1982" t="s">
        <v>887</v>
      </c>
      <c r="D1982" t="s">
        <v>727</v>
      </c>
      <c r="E1982" t="s">
        <v>525</v>
      </c>
      <c r="F1982" t="s">
        <v>525</v>
      </c>
      <c r="G1982" t="s">
        <v>728</v>
      </c>
      <c r="H1982" t="s">
        <v>525</v>
      </c>
      <c r="I1982">
        <v>2130054</v>
      </c>
      <c r="J1982" t="s">
        <v>729</v>
      </c>
      <c r="K1982" t="s">
        <v>525</v>
      </c>
      <c r="L1982" t="s">
        <v>730</v>
      </c>
      <c r="M1982" t="s">
        <v>723</v>
      </c>
      <c r="N1982" t="s">
        <v>724</v>
      </c>
      <c r="O1982" t="s">
        <v>56</v>
      </c>
      <c r="P1982" t="s">
        <v>725</v>
      </c>
      <c r="Q1982">
        <v>2029.34</v>
      </c>
      <c r="R1982">
        <v>1643.14</v>
      </c>
      <c r="S1982" t="str">
        <f t="shared" si="30"/>
        <v>深圳尚米网络技术有限公司深圳尚米网络技术有限公司CPC</v>
      </c>
      <c r="T1982" t="e">
        <f>VLOOKUP(S:S,[1]Sheet1!N:N,1,0)</f>
        <v>#N/A</v>
      </c>
    </row>
    <row r="1983" spans="1:20" x14ac:dyDescent="0.15">
      <c r="A1983">
        <v>20230427</v>
      </c>
      <c r="B1983">
        <v>40548298</v>
      </c>
      <c r="C1983" t="s">
        <v>887</v>
      </c>
      <c r="D1983" t="s">
        <v>727</v>
      </c>
      <c r="E1983" t="s">
        <v>525</v>
      </c>
      <c r="F1983" t="s">
        <v>525</v>
      </c>
      <c r="G1983" t="s">
        <v>728</v>
      </c>
      <c r="H1983" t="s">
        <v>525</v>
      </c>
      <c r="I1983">
        <v>2130054</v>
      </c>
      <c r="J1983" t="s">
        <v>729</v>
      </c>
      <c r="K1983" t="s">
        <v>525</v>
      </c>
      <c r="L1983" t="s">
        <v>730</v>
      </c>
      <c r="M1983" t="s">
        <v>723</v>
      </c>
      <c r="N1983" t="s">
        <v>724</v>
      </c>
      <c r="O1983" t="s">
        <v>56</v>
      </c>
      <c r="P1983" t="s">
        <v>725</v>
      </c>
      <c r="Q1983">
        <v>2178.65</v>
      </c>
      <c r="R1983">
        <v>1764.02</v>
      </c>
      <c r="S1983" t="str">
        <f t="shared" si="30"/>
        <v>深圳尚米网络技术有限公司深圳尚米网络技术有限公司CPC</v>
      </c>
      <c r="T1983" t="e">
        <f>VLOOKUP(S:S,[1]Sheet1!N:N,1,0)</f>
        <v>#N/A</v>
      </c>
    </row>
    <row r="1984" spans="1:20" x14ac:dyDescent="0.15">
      <c r="A1984">
        <v>20230428</v>
      </c>
      <c r="B1984">
        <v>40548298</v>
      </c>
      <c r="C1984" t="s">
        <v>887</v>
      </c>
      <c r="D1984" t="s">
        <v>727</v>
      </c>
      <c r="E1984" t="s">
        <v>525</v>
      </c>
      <c r="F1984" t="s">
        <v>525</v>
      </c>
      <c r="G1984" t="s">
        <v>728</v>
      </c>
      <c r="H1984" t="s">
        <v>525</v>
      </c>
      <c r="I1984">
        <v>2130054</v>
      </c>
      <c r="J1984" t="s">
        <v>729</v>
      </c>
      <c r="K1984" t="s">
        <v>525</v>
      </c>
      <c r="L1984" t="s">
        <v>730</v>
      </c>
      <c r="M1984" t="s">
        <v>723</v>
      </c>
      <c r="N1984" t="s">
        <v>724</v>
      </c>
      <c r="O1984" t="s">
        <v>56</v>
      </c>
      <c r="P1984" t="s">
        <v>725</v>
      </c>
      <c r="Q1984">
        <v>2876.11</v>
      </c>
      <c r="R1984">
        <v>2328.7600000000002</v>
      </c>
      <c r="S1984" t="str">
        <f t="shared" si="30"/>
        <v>深圳尚米网络技术有限公司深圳尚米网络技术有限公司CPC</v>
      </c>
      <c r="T1984" t="e">
        <f>VLOOKUP(S:S,[1]Sheet1!N:N,1,0)</f>
        <v>#N/A</v>
      </c>
    </row>
    <row r="1985" spans="1:20" x14ac:dyDescent="0.15">
      <c r="A1985">
        <v>20230429</v>
      </c>
      <c r="B1985">
        <v>40548298</v>
      </c>
      <c r="C1985" t="s">
        <v>887</v>
      </c>
      <c r="D1985" t="s">
        <v>727</v>
      </c>
      <c r="E1985" t="s">
        <v>525</v>
      </c>
      <c r="F1985" t="s">
        <v>525</v>
      </c>
      <c r="G1985" t="s">
        <v>728</v>
      </c>
      <c r="H1985" t="s">
        <v>525</v>
      </c>
      <c r="I1985">
        <v>2130054</v>
      </c>
      <c r="J1985" t="s">
        <v>729</v>
      </c>
      <c r="K1985" t="s">
        <v>525</v>
      </c>
      <c r="L1985" t="s">
        <v>730</v>
      </c>
      <c r="M1985" t="s">
        <v>723</v>
      </c>
      <c r="N1985" t="s">
        <v>724</v>
      </c>
      <c r="O1985" t="s">
        <v>56</v>
      </c>
      <c r="P1985" t="s">
        <v>725</v>
      </c>
      <c r="Q1985">
        <v>4012.98</v>
      </c>
      <c r="R1985">
        <v>3249.3</v>
      </c>
      <c r="S1985" t="str">
        <f t="shared" si="30"/>
        <v>深圳尚米网络技术有限公司深圳尚米网络技术有限公司CPC</v>
      </c>
      <c r="T1985" t="e">
        <f>VLOOKUP(S:S,[1]Sheet1!N:N,1,0)</f>
        <v>#N/A</v>
      </c>
    </row>
    <row r="1986" spans="1:20" x14ac:dyDescent="0.15">
      <c r="A1986">
        <v>20230430</v>
      </c>
      <c r="B1986">
        <v>40548298</v>
      </c>
      <c r="C1986" t="s">
        <v>887</v>
      </c>
      <c r="D1986" t="s">
        <v>727</v>
      </c>
      <c r="E1986" t="s">
        <v>525</v>
      </c>
      <c r="F1986" t="s">
        <v>525</v>
      </c>
      <c r="G1986" t="s">
        <v>728</v>
      </c>
      <c r="H1986" t="s">
        <v>525</v>
      </c>
      <c r="I1986">
        <v>2130054</v>
      </c>
      <c r="J1986" t="s">
        <v>729</v>
      </c>
      <c r="K1986" t="s">
        <v>525</v>
      </c>
      <c r="L1986" t="s">
        <v>730</v>
      </c>
      <c r="M1986" t="s">
        <v>723</v>
      </c>
      <c r="N1986" t="s">
        <v>724</v>
      </c>
      <c r="O1986" t="s">
        <v>56</v>
      </c>
      <c r="P1986" t="s">
        <v>725</v>
      </c>
      <c r="Q1986">
        <v>6005.53</v>
      </c>
      <c r="R1986">
        <v>4862.6899999999996</v>
      </c>
      <c r="S1986" t="str">
        <f t="shared" si="30"/>
        <v>深圳尚米网络技术有限公司深圳尚米网络技术有限公司CPC</v>
      </c>
      <c r="T1986" t="e">
        <f>VLOOKUP(S:S,[1]Sheet1!N:N,1,0)</f>
        <v>#N/A</v>
      </c>
    </row>
    <row r="1987" spans="1:20" x14ac:dyDescent="0.15">
      <c r="A1987">
        <v>20230401</v>
      </c>
      <c r="B1987">
        <v>40548313</v>
      </c>
      <c r="C1987" t="s">
        <v>888</v>
      </c>
      <c r="D1987" t="s">
        <v>727</v>
      </c>
      <c r="E1987" t="s">
        <v>525</v>
      </c>
      <c r="F1987" t="s">
        <v>525</v>
      </c>
      <c r="G1987" t="s">
        <v>728</v>
      </c>
      <c r="H1987" t="s">
        <v>525</v>
      </c>
      <c r="I1987">
        <v>2130054</v>
      </c>
      <c r="J1987" t="s">
        <v>729</v>
      </c>
      <c r="K1987" t="s">
        <v>525</v>
      </c>
      <c r="L1987" t="s">
        <v>730</v>
      </c>
      <c r="M1987" t="s">
        <v>723</v>
      </c>
      <c r="N1987" t="s">
        <v>724</v>
      </c>
      <c r="O1987" t="s">
        <v>56</v>
      </c>
      <c r="P1987" t="s">
        <v>725</v>
      </c>
      <c r="Q1987">
        <v>3685.93</v>
      </c>
      <c r="R1987">
        <v>2984.51</v>
      </c>
      <c r="S1987" t="str">
        <f t="shared" ref="S1987:S2050" si="31">F1987&amp;K1987&amp;O1987</f>
        <v>深圳尚米网络技术有限公司深圳尚米网络技术有限公司CPC</v>
      </c>
      <c r="T1987" t="e">
        <f>VLOOKUP(S:S,[1]Sheet1!N:N,1,0)</f>
        <v>#N/A</v>
      </c>
    </row>
    <row r="1988" spans="1:20" x14ac:dyDescent="0.15">
      <c r="A1988">
        <v>20230402</v>
      </c>
      <c r="B1988">
        <v>40548313</v>
      </c>
      <c r="C1988" t="s">
        <v>888</v>
      </c>
      <c r="D1988" t="s">
        <v>727</v>
      </c>
      <c r="E1988" t="s">
        <v>525</v>
      </c>
      <c r="F1988" t="s">
        <v>525</v>
      </c>
      <c r="G1988" t="s">
        <v>728</v>
      </c>
      <c r="H1988" t="s">
        <v>525</v>
      </c>
      <c r="I1988">
        <v>2130054</v>
      </c>
      <c r="J1988" t="s">
        <v>729</v>
      </c>
      <c r="K1988" t="s">
        <v>525</v>
      </c>
      <c r="L1988" t="s">
        <v>730</v>
      </c>
      <c r="M1988" t="s">
        <v>723</v>
      </c>
      <c r="N1988" t="s">
        <v>724</v>
      </c>
      <c r="O1988" t="s">
        <v>56</v>
      </c>
      <c r="P1988" t="s">
        <v>725</v>
      </c>
      <c r="Q1988">
        <v>3387.42</v>
      </c>
      <c r="R1988">
        <v>2742.79</v>
      </c>
      <c r="S1988" t="str">
        <f t="shared" si="31"/>
        <v>深圳尚米网络技术有限公司深圳尚米网络技术有限公司CPC</v>
      </c>
      <c r="T1988" t="e">
        <f>VLOOKUP(S:S,[1]Sheet1!N:N,1,0)</f>
        <v>#N/A</v>
      </c>
    </row>
    <row r="1989" spans="1:20" x14ac:dyDescent="0.15">
      <c r="A1989">
        <v>20230403</v>
      </c>
      <c r="B1989">
        <v>40548313</v>
      </c>
      <c r="C1989" t="s">
        <v>888</v>
      </c>
      <c r="D1989" t="s">
        <v>727</v>
      </c>
      <c r="E1989" t="s">
        <v>525</v>
      </c>
      <c r="F1989" t="s">
        <v>525</v>
      </c>
      <c r="G1989" t="s">
        <v>728</v>
      </c>
      <c r="H1989" t="s">
        <v>525</v>
      </c>
      <c r="I1989">
        <v>2130054</v>
      </c>
      <c r="J1989" t="s">
        <v>729</v>
      </c>
      <c r="K1989" t="s">
        <v>525</v>
      </c>
      <c r="L1989" t="s">
        <v>730</v>
      </c>
      <c r="M1989" t="s">
        <v>723</v>
      </c>
      <c r="N1989" t="s">
        <v>724</v>
      </c>
      <c r="O1989" t="s">
        <v>56</v>
      </c>
      <c r="P1989" t="s">
        <v>725</v>
      </c>
      <c r="Q1989">
        <v>2391.27</v>
      </c>
      <c r="R1989">
        <v>1936.2</v>
      </c>
      <c r="S1989" t="str">
        <f t="shared" si="31"/>
        <v>深圳尚米网络技术有限公司深圳尚米网络技术有限公司CPC</v>
      </c>
      <c r="T1989" t="e">
        <f>VLOOKUP(S:S,[1]Sheet1!N:N,1,0)</f>
        <v>#N/A</v>
      </c>
    </row>
    <row r="1990" spans="1:20" x14ac:dyDescent="0.15">
      <c r="A1990">
        <v>20230404</v>
      </c>
      <c r="B1990">
        <v>40548313</v>
      </c>
      <c r="C1990" t="s">
        <v>888</v>
      </c>
      <c r="D1990" t="s">
        <v>727</v>
      </c>
      <c r="E1990" t="s">
        <v>525</v>
      </c>
      <c r="F1990" t="s">
        <v>525</v>
      </c>
      <c r="G1990" t="s">
        <v>728</v>
      </c>
      <c r="H1990" t="s">
        <v>525</v>
      </c>
      <c r="I1990">
        <v>2130054</v>
      </c>
      <c r="J1990" t="s">
        <v>729</v>
      </c>
      <c r="K1990" t="s">
        <v>525</v>
      </c>
      <c r="L1990" t="s">
        <v>730</v>
      </c>
      <c r="M1990" t="s">
        <v>723</v>
      </c>
      <c r="N1990" t="s">
        <v>724</v>
      </c>
      <c r="O1990" t="s">
        <v>56</v>
      </c>
      <c r="P1990" t="s">
        <v>725</v>
      </c>
      <c r="Q1990">
        <v>3552.51</v>
      </c>
      <c r="R1990">
        <v>2876.46</v>
      </c>
      <c r="S1990" t="str">
        <f t="shared" si="31"/>
        <v>深圳尚米网络技术有限公司深圳尚米网络技术有限公司CPC</v>
      </c>
      <c r="T1990" t="e">
        <f>VLOOKUP(S:S,[1]Sheet1!N:N,1,0)</f>
        <v>#N/A</v>
      </c>
    </row>
    <row r="1991" spans="1:20" x14ac:dyDescent="0.15">
      <c r="A1991">
        <v>20230405</v>
      </c>
      <c r="B1991">
        <v>40548313</v>
      </c>
      <c r="C1991" t="s">
        <v>888</v>
      </c>
      <c r="D1991" t="s">
        <v>727</v>
      </c>
      <c r="E1991" t="s">
        <v>525</v>
      </c>
      <c r="F1991" t="s">
        <v>525</v>
      </c>
      <c r="G1991" t="s">
        <v>728</v>
      </c>
      <c r="H1991" t="s">
        <v>525</v>
      </c>
      <c r="I1991">
        <v>2130054</v>
      </c>
      <c r="J1991" t="s">
        <v>729</v>
      </c>
      <c r="K1991" t="s">
        <v>525</v>
      </c>
      <c r="L1991" t="s">
        <v>730</v>
      </c>
      <c r="M1991" t="s">
        <v>723</v>
      </c>
      <c r="N1991" t="s">
        <v>724</v>
      </c>
      <c r="O1991" t="s">
        <v>56</v>
      </c>
      <c r="P1991" t="s">
        <v>725</v>
      </c>
      <c r="Q1991">
        <v>3539.48</v>
      </c>
      <c r="R1991">
        <v>2865.92</v>
      </c>
      <c r="S1991" t="str">
        <f t="shared" si="31"/>
        <v>深圳尚米网络技术有限公司深圳尚米网络技术有限公司CPC</v>
      </c>
      <c r="T1991" t="e">
        <f>VLOOKUP(S:S,[1]Sheet1!N:N,1,0)</f>
        <v>#N/A</v>
      </c>
    </row>
    <row r="1992" spans="1:20" x14ac:dyDescent="0.15">
      <c r="A1992">
        <v>20230406</v>
      </c>
      <c r="B1992">
        <v>40548313</v>
      </c>
      <c r="C1992" t="s">
        <v>888</v>
      </c>
      <c r="D1992" t="s">
        <v>727</v>
      </c>
      <c r="E1992" t="s">
        <v>525</v>
      </c>
      <c r="F1992" t="s">
        <v>525</v>
      </c>
      <c r="G1992" t="s">
        <v>728</v>
      </c>
      <c r="H1992" t="s">
        <v>525</v>
      </c>
      <c r="I1992">
        <v>2130054</v>
      </c>
      <c r="J1992" t="s">
        <v>729</v>
      </c>
      <c r="K1992" t="s">
        <v>525</v>
      </c>
      <c r="L1992" t="s">
        <v>730</v>
      </c>
      <c r="M1992" t="s">
        <v>723</v>
      </c>
      <c r="N1992" t="s">
        <v>724</v>
      </c>
      <c r="O1992" t="s">
        <v>56</v>
      </c>
      <c r="P1992" t="s">
        <v>725</v>
      </c>
      <c r="Q1992">
        <v>3054.69</v>
      </c>
      <c r="R1992">
        <v>2473.36</v>
      </c>
      <c r="S1992" t="str">
        <f t="shared" si="31"/>
        <v>深圳尚米网络技术有限公司深圳尚米网络技术有限公司CPC</v>
      </c>
      <c r="T1992" t="e">
        <f>VLOOKUP(S:S,[1]Sheet1!N:N,1,0)</f>
        <v>#N/A</v>
      </c>
    </row>
    <row r="1993" spans="1:20" x14ac:dyDescent="0.15">
      <c r="A1993">
        <v>20230407</v>
      </c>
      <c r="B1993">
        <v>40548313</v>
      </c>
      <c r="C1993" t="s">
        <v>888</v>
      </c>
      <c r="D1993" t="s">
        <v>727</v>
      </c>
      <c r="E1993" t="s">
        <v>525</v>
      </c>
      <c r="F1993" t="s">
        <v>525</v>
      </c>
      <c r="G1993" t="s">
        <v>728</v>
      </c>
      <c r="H1993" t="s">
        <v>525</v>
      </c>
      <c r="I1993">
        <v>2130054</v>
      </c>
      <c r="J1993" t="s">
        <v>729</v>
      </c>
      <c r="K1993" t="s">
        <v>525</v>
      </c>
      <c r="L1993" t="s">
        <v>730</v>
      </c>
      <c r="M1993" t="s">
        <v>723</v>
      </c>
      <c r="N1993" t="s">
        <v>724</v>
      </c>
      <c r="O1993" t="s">
        <v>56</v>
      </c>
      <c r="P1993" t="s">
        <v>725</v>
      </c>
      <c r="Q1993">
        <v>3854.43</v>
      </c>
      <c r="R1993">
        <v>3120.91</v>
      </c>
      <c r="S1993" t="str">
        <f t="shared" si="31"/>
        <v>深圳尚米网络技术有限公司深圳尚米网络技术有限公司CPC</v>
      </c>
      <c r="T1993" t="e">
        <f>VLOOKUP(S:S,[1]Sheet1!N:N,1,0)</f>
        <v>#N/A</v>
      </c>
    </row>
    <row r="1994" spans="1:20" x14ac:dyDescent="0.15">
      <c r="A1994">
        <v>20230408</v>
      </c>
      <c r="B1994">
        <v>40548313</v>
      </c>
      <c r="C1994" t="s">
        <v>888</v>
      </c>
      <c r="D1994" t="s">
        <v>727</v>
      </c>
      <c r="E1994" t="s">
        <v>525</v>
      </c>
      <c r="F1994" t="s">
        <v>525</v>
      </c>
      <c r="G1994" t="s">
        <v>728</v>
      </c>
      <c r="H1994" t="s">
        <v>525</v>
      </c>
      <c r="I1994">
        <v>2130054</v>
      </c>
      <c r="J1994" t="s">
        <v>729</v>
      </c>
      <c r="K1994" t="s">
        <v>525</v>
      </c>
      <c r="L1994" t="s">
        <v>730</v>
      </c>
      <c r="M1994" t="s">
        <v>723</v>
      </c>
      <c r="N1994" t="s">
        <v>724</v>
      </c>
      <c r="O1994" t="s">
        <v>56</v>
      </c>
      <c r="P1994" t="s">
        <v>725</v>
      </c>
      <c r="Q1994">
        <v>4006.69</v>
      </c>
      <c r="R1994">
        <v>3244.16</v>
      </c>
      <c r="S1994" t="str">
        <f t="shared" si="31"/>
        <v>深圳尚米网络技术有限公司深圳尚米网络技术有限公司CPC</v>
      </c>
      <c r="T1994" t="e">
        <f>VLOOKUP(S:S,[1]Sheet1!N:N,1,0)</f>
        <v>#N/A</v>
      </c>
    </row>
    <row r="1995" spans="1:20" x14ac:dyDescent="0.15">
      <c r="A1995">
        <v>20230409</v>
      </c>
      <c r="B1995">
        <v>40548313</v>
      </c>
      <c r="C1995" t="s">
        <v>888</v>
      </c>
      <c r="D1995" t="s">
        <v>727</v>
      </c>
      <c r="E1995" t="s">
        <v>525</v>
      </c>
      <c r="F1995" t="s">
        <v>525</v>
      </c>
      <c r="G1995" t="s">
        <v>728</v>
      </c>
      <c r="H1995" t="s">
        <v>525</v>
      </c>
      <c r="I1995">
        <v>2130054</v>
      </c>
      <c r="J1995" t="s">
        <v>729</v>
      </c>
      <c r="K1995" t="s">
        <v>525</v>
      </c>
      <c r="L1995" t="s">
        <v>730</v>
      </c>
      <c r="M1995" t="s">
        <v>723</v>
      </c>
      <c r="N1995" t="s">
        <v>724</v>
      </c>
      <c r="O1995" t="s">
        <v>56</v>
      </c>
      <c r="P1995" t="s">
        <v>725</v>
      </c>
      <c r="Q1995">
        <v>4045.81</v>
      </c>
      <c r="R1995">
        <v>3275.84</v>
      </c>
      <c r="S1995" t="str">
        <f t="shared" si="31"/>
        <v>深圳尚米网络技术有限公司深圳尚米网络技术有限公司CPC</v>
      </c>
      <c r="T1995" t="e">
        <f>VLOOKUP(S:S,[1]Sheet1!N:N,1,0)</f>
        <v>#N/A</v>
      </c>
    </row>
    <row r="1996" spans="1:20" x14ac:dyDescent="0.15">
      <c r="A1996">
        <v>20230410</v>
      </c>
      <c r="B1996">
        <v>40548313</v>
      </c>
      <c r="C1996" t="s">
        <v>888</v>
      </c>
      <c r="D1996" t="s">
        <v>727</v>
      </c>
      <c r="E1996" t="s">
        <v>525</v>
      </c>
      <c r="F1996" t="s">
        <v>525</v>
      </c>
      <c r="G1996" t="s">
        <v>728</v>
      </c>
      <c r="H1996" t="s">
        <v>525</v>
      </c>
      <c r="I1996">
        <v>2130054</v>
      </c>
      <c r="J1996" t="s">
        <v>729</v>
      </c>
      <c r="K1996" t="s">
        <v>525</v>
      </c>
      <c r="L1996" t="s">
        <v>730</v>
      </c>
      <c r="M1996" t="s">
        <v>723</v>
      </c>
      <c r="N1996" t="s">
        <v>724</v>
      </c>
      <c r="O1996" t="s">
        <v>56</v>
      </c>
      <c r="P1996" t="s">
        <v>725</v>
      </c>
      <c r="Q1996">
        <v>3444.05</v>
      </c>
      <c r="R1996">
        <v>2788.62</v>
      </c>
      <c r="S1996" t="str">
        <f t="shared" si="31"/>
        <v>深圳尚米网络技术有限公司深圳尚米网络技术有限公司CPC</v>
      </c>
      <c r="T1996" t="e">
        <f>VLOOKUP(S:S,[1]Sheet1!N:N,1,0)</f>
        <v>#N/A</v>
      </c>
    </row>
    <row r="1997" spans="1:20" x14ac:dyDescent="0.15">
      <c r="A1997">
        <v>20230411</v>
      </c>
      <c r="B1997">
        <v>40548313</v>
      </c>
      <c r="C1997" t="s">
        <v>888</v>
      </c>
      <c r="D1997" t="s">
        <v>727</v>
      </c>
      <c r="E1997" t="s">
        <v>525</v>
      </c>
      <c r="F1997" t="s">
        <v>525</v>
      </c>
      <c r="G1997" t="s">
        <v>728</v>
      </c>
      <c r="H1997" t="s">
        <v>525</v>
      </c>
      <c r="I1997">
        <v>2130054</v>
      </c>
      <c r="J1997" t="s">
        <v>729</v>
      </c>
      <c r="K1997" t="s">
        <v>525</v>
      </c>
      <c r="L1997" t="s">
        <v>730</v>
      </c>
      <c r="M1997" t="s">
        <v>723</v>
      </c>
      <c r="N1997" t="s">
        <v>724</v>
      </c>
      <c r="O1997" t="s">
        <v>56</v>
      </c>
      <c r="P1997" t="s">
        <v>725</v>
      </c>
      <c r="Q1997">
        <v>3299.87</v>
      </c>
      <c r="R1997">
        <v>2671.87</v>
      </c>
      <c r="S1997" t="str">
        <f t="shared" si="31"/>
        <v>深圳尚米网络技术有限公司深圳尚米网络技术有限公司CPC</v>
      </c>
      <c r="T1997" t="e">
        <f>VLOOKUP(S:S,[1]Sheet1!N:N,1,0)</f>
        <v>#N/A</v>
      </c>
    </row>
    <row r="1998" spans="1:20" x14ac:dyDescent="0.15">
      <c r="A1998">
        <v>20230412</v>
      </c>
      <c r="B1998">
        <v>40548313</v>
      </c>
      <c r="C1998" t="s">
        <v>888</v>
      </c>
      <c r="D1998" t="s">
        <v>727</v>
      </c>
      <c r="E1998" t="s">
        <v>525</v>
      </c>
      <c r="F1998" t="s">
        <v>525</v>
      </c>
      <c r="G1998" t="s">
        <v>728</v>
      </c>
      <c r="H1998" t="s">
        <v>525</v>
      </c>
      <c r="I1998">
        <v>2130054</v>
      </c>
      <c r="J1998" t="s">
        <v>729</v>
      </c>
      <c r="K1998" t="s">
        <v>525</v>
      </c>
      <c r="L1998" t="s">
        <v>730</v>
      </c>
      <c r="M1998" t="s">
        <v>723</v>
      </c>
      <c r="N1998" t="s">
        <v>724</v>
      </c>
      <c r="O1998" t="s">
        <v>56</v>
      </c>
      <c r="P1998" t="s">
        <v>725</v>
      </c>
      <c r="Q1998">
        <v>3250.11</v>
      </c>
      <c r="R1998">
        <v>2631.59</v>
      </c>
      <c r="S1998" t="str">
        <f t="shared" si="31"/>
        <v>深圳尚米网络技术有限公司深圳尚米网络技术有限公司CPC</v>
      </c>
      <c r="T1998" t="e">
        <f>VLOOKUP(S:S,[1]Sheet1!N:N,1,0)</f>
        <v>#N/A</v>
      </c>
    </row>
    <row r="1999" spans="1:20" x14ac:dyDescent="0.15">
      <c r="A1999">
        <v>20230413</v>
      </c>
      <c r="B1999">
        <v>40548313</v>
      </c>
      <c r="C1999" t="s">
        <v>888</v>
      </c>
      <c r="D1999" t="s">
        <v>727</v>
      </c>
      <c r="E1999" t="s">
        <v>525</v>
      </c>
      <c r="F1999" t="s">
        <v>525</v>
      </c>
      <c r="G1999" t="s">
        <v>728</v>
      </c>
      <c r="H1999" t="s">
        <v>525</v>
      </c>
      <c r="I1999">
        <v>2130054</v>
      </c>
      <c r="J1999" t="s">
        <v>729</v>
      </c>
      <c r="K1999" t="s">
        <v>525</v>
      </c>
      <c r="L1999" t="s">
        <v>730</v>
      </c>
      <c r="M1999" t="s">
        <v>723</v>
      </c>
      <c r="N1999" t="s">
        <v>724</v>
      </c>
      <c r="O1999" t="s">
        <v>56</v>
      </c>
      <c r="P1999" t="s">
        <v>725</v>
      </c>
      <c r="Q1999">
        <v>3068.77</v>
      </c>
      <c r="R1999">
        <v>2484.75</v>
      </c>
      <c r="S1999" t="str">
        <f t="shared" si="31"/>
        <v>深圳尚米网络技术有限公司深圳尚米网络技术有限公司CPC</v>
      </c>
      <c r="T1999" t="e">
        <f>VLOOKUP(S:S,[1]Sheet1!N:N,1,0)</f>
        <v>#N/A</v>
      </c>
    </row>
    <row r="2000" spans="1:20" x14ac:dyDescent="0.15">
      <c r="A2000">
        <v>20230414</v>
      </c>
      <c r="B2000">
        <v>40548313</v>
      </c>
      <c r="C2000" t="s">
        <v>888</v>
      </c>
      <c r="D2000" t="s">
        <v>727</v>
      </c>
      <c r="E2000" t="s">
        <v>525</v>
      </c>
      <c r="F2000" t="s">
        <v>525</v>
      </c>
      <c r="G2000" t="s">
        <v>728</v>
      </c>
      <c r="H2000" t="s">
        <v>525</v>
      </c>
      <c r="I2000">
        <v>2130054</v>
      </c>
      <c r="J2000" t="s">
        <v>729</v>
      </c>
      <c r="K2000" t="s">
        <v>525</v>
      </c>
      <c r="L2000" t="s">
        <v>730</v>
      </c>
      <c r="M2000" t="s">
        <v>723</v>
      </c>
      <c r="N2000" t="s">
        <v>724</v>
      </c>
      <c r="O2000" t="s">
        <v>56</v>
      </c>
      <c r="P2000" t="s">
        <v>725</v>
      </c>
      <c r="Q2000">
        <v>3608.08</v>
      </c>
      <c r="R2000">
        <v>2921.42</v>
      </c>
      <c r="S2000" t="str">
        <f t="shared" si="31"/>
        <v>深圳尚米网络技术有限公司深圳尚米网络技术有限公司CPC</v>
      </c>
      <c r="T2000" t="e">
        <f>VLOOKUP(S:S,[1]Sheet1!N:N,1,0)</f>
        <v>#N/A</v>
      </c>
    </row>
    <row r="2001" spans="1:20" x14ac:dyDescent="0.15">
      <c r="A2001">
        <v>20230415</v>
      </c>
      <c r="B2001">
        <v>40548313</v>
      </c>
      <c r="C2001" t="s">
        <v>888</v>
      </c>
      <c r="D2001" t="s">
        <v>727</v>
      </c>
      <c r="E2001" t="s">
        <v>525</v>
      </c>
      <c r="F2001" t="s">
        <v>525</v>
      </c>
      <c r="G2001" t="s">
        <v>728</v>
      </c>
      <c r="H2001" t="s">
        <v>525</v>
      </c>
      <c r="I2001">
        <v>2130054</v>
      </c>
      <c r="J2001" t="s">
        <v>729</v>
      </c>
      <c r="K2001" t="s">
        <v>525</v>
      </c>
      <c r="L2001" t="s">
        <v>730</v>
      </c>
      <c r="M2001" t="s">
        <v>723</v>
      </c>
      <c r="N2001" t="s">
        <v>724</v>
      </c>
      <c r="O2001" t="s">
        <v>56</v>
      </c>
      <c r="P2001" t="s">
        <v>725</v>
      </c>
      <c r="Q2001">
        <v>4037.33</v>
      </c>
      <c r="R2001">
        <v>3269.01</v>
      </c>
      <c r="S2001" t="str">
        <f t="shared" si="31"/>
        <v>深圳尚米网络技术有限公司深圳尚米网络技术有限公司CPC</v>
      </c>
      <c r="T2001" t="e">
        <f>VLOOKUP(S:S,[1]Sheet1!N:N,1,0)</f>
        <v>#N/A</v>
      </c>
    </row>
    <row r="2002" spans="1:20" x14ac:dyDescent="0.15">
      <c r="A2002">
        <v>20230416</v>
      </c>
      <c r="B2002">
        <v>40548313</v>
      </c>
      <c r="C2002" t="s">
        <v>888</v>
      </c>
      <c r="D2002" t="s">
        <v>727</v>
      </c>
      <c r="E2002" t="s">
        <v>525</v>
      </c>
      <c r="F2002" t="s">
        <v>525</v>
      </c>
      <c r="G2002" t="s">
        <v>728</v>
      </c>
      <c r="H2002" t="s">
        <v>525</v>
      </c>
      <c r="I2002">
        <v>2130054</v>
      </c>
      <c r="J2002" t="s">
        <v>729</v>
      </c>
      <c r="K2002" t="s">
        <v>525</v>
      </c>
      <c r="L2002" t="s">
        <v>730</v>
      </c>
      <c r="M2002" t="s">
        <v>723</v>
      </c>
      <c r="N2002" t="s">
        <v>724</v>
      </c>
      <c r="O2002" t="s">
        <v>56</v>
      </c>
      <c r="P2002" t="s">
        <v>725</v>
      </c>
      <c r="Q2002">
        <v>3790.34</v>
      </c>
      <c r="R2002">
        <v>3068.99</v>
      </c>
      <c r="S2002" t="str">
        <f t="shared" si="31"/>
        <v>深圳尚米网络技术有限公司深圳尚米网络技术有限公司CPC</v>
      </c>
      <c r="T2002" t="e">
        <f>VLOOKUP(S:S,[1]Sheet1!N:N,1,0)</f>
        <v>#N/A</v>
      </c>
    </row>
    <row r="2003" spans="1:20" x14ac:dyDescent="0.15">
      <c r="A2003">
        <v>20230417</v>
      </c>
      <c r="B2003">
        <v>40548313</v>
      </c>
      <c r="C2003" t="s">
        <v>888</v>
      </c>
      <c r="D2003" t="s">
        <v>727</v>
      </c>
      <c r="E2003" t="s">
        <v>525</v>
      </c>
      <c r="F2003" t="s">
        <v>525</v>
      </c>
      <c r="G2003" t="s">
        <v>728</v>
      </c>
      <c r="H2003" t="s">
        <v>525</v>
      </c>
      <c r="I2003">
        <v>2130054</v>
      </c>
      <c r="J2003" t="s">
        <v>729</v>
      </c>
      <c r="K2003" t="s">
        <v>525</v>
      </c>
      <c r="L2003" t="s">
        <v>730</v>
      </c>
      <c r="M2003" t="s">
        <v>723</v>
      </c>
      <c r="N2003" t="s">
        <v>724</v>
      </c>
      <c r="O2003" t="s">
        <v>56</v>
      </c>
      <c r="P2003" t="s">
        <v>725</v>
      </c>
      <c r="Q2003">
        <v>3276.06</v>
      </c>
      <c r="R2003">
        <v>2652.62</v>
      </c>
      <c r="S2003" t="str">
        <f t="shared" si="31"/>
        <v>深圳尚米网络技术有限公司深圳尚米网络技术有限公司CPC</v>
      </c>
      <c r="T2003" t="e">
        <f>VLOOKUP(S:S,[1]Sheet1!N:N,1,0)</f>
        <v>#N/A</v>
      </c>
    </row>
    <row r="2004" spans="1:20" x14ac:dyDescent="0.15">
      <c r="A2004">
        <v>20230418</v>
      </c>
      <c r="B2004">
        <v>40548313</v>
      </c>
      <c r="C2004" t="s">
        <v>888</v>
      </c>
      <c r="D2004" t="s">
        <v>727</v>
      </c>
      <c r="E2004" t="s">
        <v>525</v>
      </c>
      <c r="F2004" t="s">
        <v>525</v>
      </c>
      <c r="G2004" t="s">
        <v>728</v>
      </c>
      <c r="H2004" t="s">
        <v>525</v>
      </c>
      <c r="I2004">
        <v>2130054</v>
      </c>
      <c r="J2004" t="s">
        <v>729</v>
      </c>
      <c r="K2004" t="s">
        <v>525</v>
      </c>
      <c r="L2004" t="s">
        <v>730</v>
      </c>
      <c r="M2004" t="s">
        <v>723</v>
      </c>
      <c r="N2004" t="s">
        <v>724</v>
      </c>
      <c r="O2004" t="s">
        <v>56</v>
      </c>
      <c r="P2004" t="s">
        <v>725</v>
      </c>
      <c r="Q2004">
        <v>2762.75</v>
      </c>
      <c r="R2004">
        <v>2236.9699999999998</v>
      </c>
      <c r="S2004" t="str">
        <f t="shared" si="31"/>
        <v>深圳尚米网络技术有限公司深圳尚米网络技术有限公司CPC</v>
      </c>
      <c r="T2004" t="e">
        <f>VLOOKUP(S:S,[1]Sheet1!N:N,1,0)</f>
        <v>#N/A</v>
      </c>
    </row>
    <row r="2005" spans="1:20" x14ac:dyDescent="0.15">
      <c r="A2005">
        <v>20230419</v>
      </c>
      <c r="B2005">
        <v>40548313</v>
      </c>
      <c r="C2005" t="s">
        <v>888</v>
      </c>
      <c r="D2005" t="s">
        <v>727</v>
      </c>
      <c r="E2005" t="s">
        <v>525</v>
      </c>
      <c r="F2005" t="s">
        <v>525</v>
      </c>
      <c r="G2005" t="s">
        <v>728</v>
      </c>
      <c r="H2005" t="s">
        <v>525</v>
      </c>
      <c r="I2005">
        <v>2130054</v>
      </c>
      <c r="J2005" t="s">
        <v>729</v>
      </c>
      <c r="K2005" t="s">
        <v>525</v>
      </c>
      <c r="L2005" t="s">
        <v>730</v>
      </c>
      <c r="M2005" t="s">
        <v>723</v>
      </c>
      <c r="N2005" t="s">
        <v>724</v>
      </c>
      <c r="O2005" t="s">
        <v>56</v>
      </c>
      <c r="P2005" t="s">
        <v>725</v>
      </c>
      <c r="Q2005">
        <v>3040.72</v>
      </c>
      <c r="R2005">
        <v>2462.04</v>
      </c>
      <c r="S2005" t="str">
        <f t="shared" si="31"/>
        <v>深圳尚米网络技术有限公司深圳尚米网络技术有限公司CPC</v>
      </c>
      <c r="T2005" t="e">
        <f>VLOOKUP(S:S,[1]Sheet1!N:N,1,0)</f>
        <v>#N/A</v>
      </c>
    </row>
    <row r="2006" spans="1:20" x14ac:dyDescent="0.15">
      <c r="A2006">
        <v>20230420</v>
      </c>
      <c r="B2006">
        <v>40548313</v>
      </c>
      <c r="C2006" t="s">
        <v>888</v>
      </c>
      <c r="D2006" t="s">
        <v>727</v>
      </c>
      <c r="E2006" t="s">
        <v>525</v>
      </c>
      <c r="F2006" t="s">
        <v>525</v>
      </c>
      <c r="G2006" t="s">
        <v>728</v>
      </c>
      <c r="H2006" t="s">
        <v>525</v>
      </c>
      <c r="I2006">
        <v>2130054</v>
      </c>
      <c r="J2006" t="s">
        <v>729</v>
      </c>
      <c r="K2006" t="s">
        <v>525</v>
      </c>
      <c r="L2006" t="s">
        <v>730</v>
      </c>
      <c r="M2006" t="s">
        <v>723</v>
      </c>
      <c r="N2006" t="s">
        <v>724</v>
      </c>
      <c r="O2006" t="s">
        <v>56</v>
      </c>
      <c r="P2006" t="s">
        <v>725</v>
      </c>
      <c r="Q2006">
        <v>3441.44</v>
      </c>
      <c r="R2006">
        <v>2786.51</v>
      </c>
      <c r="S2006" t="str">
        <f t="shared" si="31"/>
        <v>深圳尚米网络技术有限公司深圳尚米网络技术有限公司CPC</v>
      </c>
      <c r="T2006" t="e">
        <f>VLOOKUP(S:S,[1]Sheet1!N:N,1,0)</f>
        <v>#N/A</v>
      </c>
    </row>
    <row r="2007" spans="1:20" x14ac:dyDescent="0.15">
      <c r="A2007">
        <v>20230421</v>
      </c>
      <c r="B2007">
        <v>40548313</v>
      </c>
      <c r="C2007" t="s">
        <v>888</v>
      </c>
      <c r="D2007" t="s">
        <v>727</v>
      </c>
      <c r="E2007" t="s">
        <v>525</v>
      </c>
      <c r="F2007" t="s">
        <v>525</v>
      </c>
      <c r="G2007" t="s">
        <v>728</v>
      </c>
      <c r="H2007" t="s">
        <v>525</v>
      </c>
      <c r="I2007">
        <v>2130054</v>
      </c>
      <c r="J2007" t="s">
        <v>729</v>
      </c>
      <c r="K2007" t="s">
        <v>525</v>
      </c>
      <c r="L2007" t="s">
        <v>730</v>
      </c>
      <c r="M2007" t="s">
        <v>723</v>
      </c>
      <c r="N2007" t="s">
        <v>724</v>
      </c>
      <c r="O2007" t="s">
        <v>56</v>
      </c>
      <c r="P2007" t="s">
        <v>725</v>
      </c>
      <c r="Q2007">
        <v>4030.89</v>
      </c>
      <c r="R2007">
        <v>3263.79</v>
      </c>
      <c r="S2007" t="str">
        <f t="shared" si="31"/>
        <v>深圳尚米网络技术有限公司深圳尚米网络技术有限公司CPC</v>
      </c>
      <c r="T2007" t="e">
        <f>VLOOKUP(S:S,[1]Sheet1!N:N,1,0)</f>
        <v>#N/A</v>
      </c>
    </row>
    <row r="2008" spans="1:20" x14ac:dyDescent="0.15">
      <c r="A2008">
        <v>20230422</v>
      </c>
      <c r="B2008">
        <v>40548313</v>
      </c>
      <c r="C2008" t="s">
        <v>888</v>
      </c>
      <c r="D2008" t="s">
        <v>727</v>
      </c>
      <c r="E2008" t="s">
        <v>525</v>
      </c>
      <c r="F2008" t="s">
        <v>525</v>
      </c>
      <c r="G2008" t="s">
        <v>728</v>
      </c>
      <c r="H2008" t="s">
        <v>525</v>
      </c>
      <c r="I2008">
        <v>2130054</v>
      </c>
      <c r="J2008" t="s">
        <v>729</v>
      </c>
      <c r="K2008" t="s">
        <v>525</v>
      </c>
      <c r="L2008" t="s">
        <v>730</v>
      </c>
      <c r="M2008" t="s">
        <v>723</v>
      </c>
      <c r="N2008" t="s">
        <v>724</v>
      </c>
      <c r="O2008" t="s">
        <v>56</v>
      </c>
      <c r="P2008" t="s">
        <v>725</v>
      </c>
      <c r="Q2008">
        <v>4303.07</v>
      </c>
      <c r="R2008">
        <v>3484.16</v>
      </c>
      <c r="S2008" t="str">
        <f t="shared" si="31"/>
        <v>深圳尚米网络技术有限公司深圳尚米网络技术有限公司CPC</v>
      </c>
      <c r="T2008" t="e">
        <f>VLOOKUP(S:S,[1]Sheet1!N:N,1,0)</f>
        <v>#N/A</v>
      </c>
    </row>
    <row r="2009" spans="1:20" x14ac:dyDescent="0.15">
      <c r="A2009">
        <v>20230423</v>
      </c>
      <c r="B2009">
        <v>40548313</v>
      </c>
      <c r="C2009" t="s">
        <v>888</v>
      </c>
      <c r="D2009" t="s">
        <v>727</v>
      </c>
      <c r="E2009" t="s">
        <v>525</v>
      </c>
      <c r="F2009" t="s">
        <v>525</v>
      </c>
      <c r="G2009" t="s">
        <v>728</v>
      </c>
      <c r="H2009" t="s">
        <v>525</v>
      </c>
      <c r="I2009">
        <v>2130054</v>
      </c>
      <c r="J2009" t="s">
        <v>729</v>
      </c>
      <c r="K2009" t="s">
        <v>525</v>
      </c>
      <c r="L2009" t="s">
        <v>730</v>
      </c>
      <c r="M2009" t="s">
        <v>723</v>
      </c>
      <c r="N2009" t="s">
        <v>724</v>
      </c>
      <c r="O2009" t="s">
        <v>56</v>
      </c>
      <c r="P2009" t="s">
        <v>725</v>
      </c>
      <c r="Q2009">
        <v>3750.2</v>
      </c>
      <c r="R2009">
        <v>3036.5</v>
      </c>
      <c r="S2009" t="str">
        <f t="shared" si="31"/>
        <v>深圳尚米网络技术有限公司深圳尚米网络技术有限公司CPC</v>
      </c>
      <c r="T2009" t="e">
        <f>VLOOKUP(S:S,[1]Sheet1!N:N,1,0)</f>
        <v>#N/A</v>
      </c>
    </row>
    <row r="2010" spans="1:20" x14ac:dyDescent="0.15">
      <c r="A2010">
        <v>20230424</v>
      </c>
      <c r="B2010">
        <v>40548313</v>
      </c>
      <c r="C2010" t="s">
        <v>888</v>
      </c>
      <c r="D2010" t="s">
        <v>727</v>
      </c>
      <c r="E2010" t="s">
        <v>525</v>
      </c>
      <c r="F2010" t="s">
        <v>525</v>
      </c>
      <c r="G2010" t="s">
        <v>728</v>
      </c>
      <c r="H2010" t="s">
        <v>525</v>
      </c>
      <c r="I2010">
        <v>2130054</v>
      </c>
      <c r="J2010" t="s">
        <v>729</v>
      </c>
      <c r="K2010" t="s">
        <v>525</v>
      </c>
      <c r="L2010" t="s">
        <v>730</v>
      </c>
      <c r="M2010" t="s">
        <v>723</v>
      </c>
      <c r="N2010" t="s">
        <v>724</v>
      </c>
      <c r="O2010" t="s">
        <v>56</v>
      </c>
      <c r="P2010" t="s">
        <v>725</v>
      </c>
      <c r="Q2010">
        <v>3072.27</v>
      </c>
      <c r="R2010">
        <v>2487.58</v>
      </c>
      <c r="S2010" t="str">
        <f t="shared" si="31"/>
        <v>深圳尚米网络技术有限公司深圳尚米网络技术有限公司CPC</v>
      </c>
      <c r="T2010" t="e">
        <f>VLOOKUP(S:S,[1]Sheet1!N:N,1,0)</f>
        <v>#N/A</v>
      </c>
    </row>
    <row r="2011" spans="1:20" x14ac:dyDescent="0.15">
      <c r="A2011">
        <v>20230425</v>
      </c>
      <c r="B2011">
        <v>40548313</v>
      </c>
      <c r="C2011" t="s">
        <v>888</v>
      </c>
      <c r="D2011" t="s">
        <v>727</v>
      </c>
      <c r="E2011" t="s">
        <v>525</v>
      </c>
      <c r="F2011" t="s">
        <v>525</v>
      </c>
      <c r="G2011" t="s">
        <v>728</v>
      </c>
      <c r="H2011" t="s">
        <v>525</v>
      </c>
      <c r="I2011">
        <v>2130054</v>
      </c>
      <c r="J2011" t="s">
        <v>729</v>
      </c>
      <c r="K2011" t="s">
        <v>525</v>
      </c>
      <c r="L2011" t="s">
        <v>730</v>
      </c>
      <c r="M2011" t="s">
        <v>723</v>
      </c>
      <c r="N2011" t="s">
        <v>724</v>
      </c>
      <c r="O2011" t="s">
        <v>56</v>
      </c>
      <c r="P2011" t="s">
        <v>725</v>
      </c>
      <c r="Q2011">
        <v>2229.63</v>
      </c>
      <c r="R2011">
        <v>1805.29</v>
      </c>
      <c r="S2011" t="str">
        <f t="shared" si="31"/>
        <v>深圳尚米网络技术有限公司深圳尚米网络技术有限公司CPC</v>
      </c>
      <c r="T2011" t="e">
        <f>VLOOKUP(S:S,[1]Sheet1!N:N,1,0)</f>
        <v>#N/A</v>
      </c>
    </row>
    <row r="2012" spans="1:20" x14ac:dyDescent="0.15">
      <c r="A2012">
        <v>20230426</v>
      </c>
      <c r="B2012">
        <v>40548313</v>
      </c>
      <c r="C2012" t="s">
        <v>888</v>
      </c>
      <c r="D2012" t="s">
        <v>727</v>
      </c>
      <c r="E2012" t="s">
        <v>525</v>
      </c>
      <c r="F2012" t="s">
        <v>525</v>
      </c>
      <c r="G2012" t="s">
        <v>728</v>
      </c>
      <c r="H2012" t="s">
        <v>525</v>
      </c>
      <c r="I2012">
        <v>2130054</v>
      </c>
      <c r="J2012" t="s">
        <v>729</v>
      </c>
      <c r="K2012" t="s">
        <v>525</v>
      </c>
      <c r="L2012" t="s">
        <v>730</v>
      </c>
      <c r="M2012" t="s">
        <v>723</v>
      </c>
      <c r="N2012" t="s">
        <v>724</v>
      </c>
      <c r="O2012" t="s">
        <v>56</v>
      </c>
      <c r="P2012" t="s">
        <v>725</v>
      </c>
      <c r="Q2012">
        <v>3100.03</v>
      </c>
      <c r="R2012">
        <v>2510.06</v>
      </c>
      <c r="S2012" t="str">
        <f t="shared" si="31"/>
        <v>深圳尚米网络技术有限公司深圳尚米网络技术有限公司CPC</v>
      </c>
      <c r="T2012" t="e">
        <f>VLOOKUP(S:S,[1]Sheet1!N:N,1,0)</f>
        <v>#N/A</v>
      </c>
    </row>
    <row r="2013" spans="1:20" x14ac:dyDescent="0.15">
      <c r="A2013">
        <v>20230427</v>
      </c>
      <c r="B2013">
        <v>40548313</v>
      </c>
      <c r="C2013" t="s">
        <v>888</v>
      </c>
      <c r="D2013" t="s">
        <v>727</v>
      </c>
      <c r="E2013" t="s">
        <v>525</v>
      </c>
      <c r="F2013" t="s">
        <v>525</v>
      </c>
      <c r="G2013" t="s">
        <v>728</v>
      </c>
      <c r="H2013" t="s">
        <v>525</v>
      </c>
      <c r="I2013">
        <v>2130054</v>
      </c>
      <c r="J2013" t="s">
        <v>729</v>
      </c>
      <c r="K2013" t="s">
        <v>525</v>
      </c>
      <c r="L2013" t="s">
        <v>730</v>
      </c>
      <c r="M2013" t="s">
        <v>723</v>
      </c>
      <c r="N2013" t="s">
        <v>724</v>
      </c>
      <c r="O2013" t="s">
        <v>56</v>
      </c>
      <c r="P2013" t="s">
        <v>725</v>
      </c>
      <c r="Q2013">
        <v>2615.9699999999998</v>
      </c>
      <c r="R2013">
        <v>2118.12</v>
      </c>
      <c r="S2013" t="str">
        <f t="shared" si="31"/>
        <v>深圳尚米网络技术有限公司深圳尚米网络技术有限公司CPC</v>
      </c>
      <c r="T2013" t="e">
        <f>VLOOKUP(S:S,[1]Sheet1!N:N,1,0)</f>
        <v>#N/A</v>
      </c>
    </row>
    <row r="2014" spans="1:20" x14ac:dyDescent="0.15">
      <c r="A2014">
        <v>20230428</v>
      </c>
      <c r="B2014">
        <v>40548313</v>
      </c>
      <c r="C2014" t="s">
        <v>888</v>
      </c>
      <c r="D2014" t="s">
        <v>727</v>
      </c>
      <c r="E2014" t="s">
        <v>525</v>
      </c>
      <c r="F2014" t="s">
        <v>525</v>
      </c>
      <c r="G2014" t="s">
        <v>728</v>
      </c>
      <c r="H2014" t="s">
        <v>525</v>
      </c>
      <c r="I2014">
        <v>2130054</v>
      </c>
      <c r="J2014" t="s">
        <v>729</v>
      </c>
      <c r="K2014" t="s">
        <v>525</v>
      </c>
      <c r="L2014" t="s">
        <v>730</v>
      </c>
      <c r="M2014" t="s">
        <v>723</v>
      </c>
      <c r="N2014" t="s">
        <v>724</v>
      </c>
      <c r="O2014" t="s">
        <v>56</v>
      </c>
      <c r="P2014" t="s">
        <v>725</v>
      </c>
      <c r="Q2014">
        <v>2975.2</v>
      </c>
      <c r="R2014">
        <v>2408.98</v>
      </c>
      <c r="S2014" t="str">
        <f t="shared" si="31"/>
        <v>深圳尚米网络技术有限公司深圳尚米网络技术有限公司CPC</v>
      </c>
      <c r="T2014" t="e">
        <f>VLOOKUP(S:S,[1]Sheet1!N:N,1,0)</f>
        <v>#N/A</v>
      </c>
    </row>
    <row r="2015" spans="1:20" x14ac:dyDescent="0.15">
      <c r="A2015">
        <v>20230429</v>
      </c>
      <c r="B2015">
        <v>40548313</v>
      </c>
      <c r="C2015" t="s">
        <v>888</v>
      </c>
      <c r="D2015" t="s">
        <v>727</v>
      </c>
      <c r="E2015" t="s">
        <v>525</v>
      </c>
      <c r="F2015" t="s">
        <v>525</v>
      </c>
      <c r="G2015" t="s">
        <v>728</v>
      </c>
      <c r="H2015" t="s">
        <v>525</v>
      </c>
      <c r="I2015">
        <v>2130054</v>
      </c>
      <c r="J2015" t="s">
        <v>729</v>
      </c>
      <c r="K2015" t="s">
        <v>525</v>
      </c>
      <c r="L2015" t="s">
        <v>730</v>
      </c>
      <c r="M2015" t="s">
        <v>723</v>
      </c>
      <c r="N2015" t="s">
        <v>724</v>
      </c>
      <c r="O2015" t="s">
        <v>56</v>
      </c>
      <c r="P2015" t="s">
        <v>725</v>
      </c>
      <c r="Q2015">
        <v>3703.35</v>
      </c>
      <c r="R2015">
        <v>2998.56</v>
      </c>
      <c r="S2015" t="str">
        <f t="shared" si="31"/>
        <v>深圳尚米网络技术有限公司深圳尚米网络技术有限公司CPC</v>
      </c>
      <c r="T2015" t="e">
        <f>VLOOKUP(S:S,[1]Sheet1!N:N,1,0)</f>
        <v>#N/A</v>
      </c>
    </row>
    <row r="2016" spans="1:20" x14ac:dyDescent="0.15">
      <c r="A2016">
        <v>20230430</v>
      </c>
      <c r="B2016">
        <v>40548313</v>
      </c>
      <c r="C2016" t="s">
        <v>888</v>
      </c>
      <c r="D2016" t="s">
        <v>727</v>
      </c>
      <c r="E2016" t="s">
        <v>525</v>
      </c>
      <c r="F2016" t="s">
        <v>525</v>
      </c>
      <c r="G2016" t="s">
        <v>728</v>
      </c>
      <c r="H2016" t="s">
        <v>525</v>
      </c>
      <c r="I2016">
        <v>2130054</v>
      </c>
      <c r="J2016" t="s">
        <v>729</v>
      </c>
      <c r="K2016" t="s">
        <v>525</v>
      </c>
      <c r="L2016" t="s">
        <v>730</v>
      </c>
      <c r="M2016" t="s">
        <v>723</v>
      </c>
      <c r="N2016" t="s">
        <v>724</v>
      </c>
      <c r="O2016" t="s">
        <v>56</v>
      </c>
      <c r="P2016" t="s">
        <v>725</v>
      </c>
      <c r="Q2016">
        <v>4000.95</v>
      </c>
      <c r="R2016">
        <v>3239.54</v>
      </c>
      <c r="S2016" t="str">
        <f t="shared" si="31"/>
        <v>深圳尚米网络技术有限公司深圳尚米网络技术有限公司CPC</v>
      </c>
      <c r="T2016" t="e">
        <f>VLOOKUP(S:S,[1]Sheet1!N:N,1,0)</f>
        <v>#N/A</v>
      </c>
    </row>
    <row r="2017" spans="1:20" x14ac:dyDescent="0.15">
      <c r="A2017">
        <v>20230401</v>
      </c>
      <c r="B2017">
        <v>40732451</v>
      </c>
      <c r="C2017" t="s">
        <v>889</v>
      </c>
      <c r="D2017" t="s">
        <v>788</v>
      </c>
      <c r="E2017" t="s">
        <v>496</v>
      </c>
      <c r="F2017" t="s">
        <v>495</v>
      </c>
      <c r="G2017" t="s">
        <v>789</v>
      </c>
      <c r="H2017" t="s">
        <v>496</v>
      </c>
      <c r="I2017">
        <v>2115393</v>
      </c>
      <c r="J2017" t="s">
        <v>790</v>
      </c>
      <c r="K2017" t="s">
        <v>496</v>
      </c>
      <c r="L2017" t="s">
        <v>791</v>
      </c>
      <c r="M2017" t="s">
        <v>723</v>
      </c>
      <c r="N2017" t="s">
        <v>724</v>
      </c>
      <c r="O2017" t="s">
        <v>56</v>
      </c>
      <c r="P2017" t="s">
        <v>725</v>
      </c>
      <c r="Q2017">
        <v>15246.31</v>
      </c>
      <c r="R2017">
        <v>15246.31</v>
      </c>
      <c r="S2017" t="str">
        <f t="shared" si="31"/>
        <v>成都哈拜网络科技有限公司-数字媒体事业部上海哈啰普惠科技有限公司CPC</v>
      </c>
      <c r="T2017" t="e">
        <f>VLOOKUP(S:S,[1]Sheet1!N:N,1,0)</f>
        <v>#N/A</v>
      </c>
    </row>
    <row r="2018" spans="1:20" x14ac:dyDescent="0.15">
      <c r="A2018">
        <v>20230402</v>
      </c>
      <c r="B2018">
        <v>40732451</v>
      </c>
      <c r="C2018" t="s">
        <v>889</v>
      </c>
      <c r="D2018" t="s">
        <v>788</v>
      </c>
      <c r="E2018" t="s">
        <v>496</v>
      </c>
      <c r="F2018" t="s">
        <v>495</v>
      </c>
      <c r="G2018" t="s">
        <v>789</v>
      </c>
      <c r="H2018" t="s">
        <v>496</v>
      </c>
      <c r="I2018">
        <v>2115393</v>
      </c>
      <c r="J2018" t="s">
        <v>790</v>
      </c>
      <c r="K2018" t="s">
        <v>496</v>
      </c>
      <c r="L2018" t="s">
        <v>791</v>
      </c>
      <c r="M2018" t="s">
        <v>723</v>
      </c>
      <c r="N2018" t="s">
        <v>724</v>
      </c>
      <c r="O2018" t="s">
        <v>56</v>
      </c>
      <c r="P2018" t="s">
        <v>725</v>
      </c>
      <c r="Q2018">
        <v>316.39999999999998</v>
      </c>
      <c r="R2018">
        <v>316.39999999999998</v>
      </c>
      <c r="S2018" t="str">
        <f t="shared" si="31"/>
        <v>成都哈拜网络科技有限公司-数字媒体事业部上海哈啰普惠科技有限公司CPC</v>
      </c>
      <c r="T2018" t="e">
        <f>VLOOKUP(S:S,[1]Sheet1!N:N,1,0)</f>
        <v>#N/A</v>
      </c>
    </row>
    <row r="2019" spans="1:20" x14ac:dyDescent="0.15">
      <c r="A2019">
        <v>20230421</v>
      </c>
      <c r="B2019">
        <v>40732451</v>
      </c>
      <c r="C2019" t="s">
        <v>889</v>
      </c>
      <c r="D2019" t="s">
        <v>788</v>
      </c>
      <c r="E2019" t="s">
        <v>496</v>
      </c>
      <c r="F2019" t="s">
        <v>495</v>
      </c>
      <c r="G2019" t="s">
        <v>789</v>
      </c>
      <c r="H2019" t="s">
        <v>496</v>
      </c>
      <c r="I2019">
        <v>2115393</v>
      </c>
      <c r="J2019" t="s">
        <v>790</v>
      </c>
      <c r="K2019" t="s">
        <v>496</v>
      </c>
      <c r="L2019" t="s">
        <v>791</v>
      </c>
      <c r="M2019" t="s">
        <v>723</v>
      </c>
      <c r="N2019" t="s">
        <v>724</v>
      </c>
      <c r="O2019" t="s">
        <v>56</v>
      </c>
      <c r="P2019" t="s">
        <v>725</v>
      </c>
      <c r="Q2019">
        <v>7983.15</v>
      </c>
      <c r="R2019">
        <v>0</v>
      </c>
      <c r="S2019" t="str">
        <f t="shared" si="31"/>
        <v>成都哈拜网络科技有限公司-数字媒体事业部上海哈啰普惠科技有限公司CPC</v>
      </c>
      <c r="T2019" t="e">
        <f>VLOOKUP(S:S,[1]Sheet1!N:N,1,0)</f>
        <v>#N/A</v>
      </c>
    </row>
    <row r="2020" spans="1:20" x14ac:dyDescent="0.15">
      <c r="A2020">
        <v>20230422</v>
      </c>
      <c r="B2020">
        <v>40732451</v>
      </c>
      <c r="C2020" t="s">
        <v>889</v>
      </c>
      <c r="D2020" t="s">
        <v>788</v>
      </c>
      <c r="E2020" t="s">
        <v>496</v>
      </c>
      <c r="F2020" t="s">
        <v>495</v>
      </c>
      <c r="G2020" t="s">
        <v>789</v>
      </c>
      <c r="H2020" t="s">
        <v>496</v>
      </c>
      <c r="I2020">
        <v>2115393</v>
      </c>
      <c r="J2020" t="s">
        <v>790</v>
      </c>
      <c r="K2020" t="s">
        <v>496</v>
      </c>
      <c r="L2020" t="s">
        <v>791</v>
      </c>
      <c r="M2020" t="s">
        <v>723</v>
      </c>
      <c r="N2020" t="s">
        <v>724</v>
      </c>
      <c r="O2020" t="s">
        <v>56</v>
      </c>
      <c r="P2020" t="s">
        <v>725</v>
      </c>
      <c r="Q2020">
        <v>15835.11</v>
      </c>
      <c r="R2020">
        <v>0</v>
      </c>
      <c r="S2020" t="str">
        <f t="shared" si="31"/>
        <v>成都哈拜网络科技有限公司-数字媒体事业部上海哈啰普惠科技有限公司CPC</v>
      </c>
      <c r="T2020" t="e">
        <f>VLOOKUP(S:S,[1]Sheet1!N:N,1,0)</f>
        <v>#N/A</v>
      </c>
    </row>
    <row r="2021" spans="1:20" x14ac:dyDescent="0.15">
      <c r="A2021">
        <v>20230423</v>
      </c>
      <c r="B2021">
        <v>40732451</v>
      </c>
      <c r="C2021" t="s">
        <v>889</v>
      </c>
      <c r="D2021" t="s">
        <v>788</v>
      </c>
      <c r="E2021" t="s">
        <v>496</v>
      </c>
      <c r="F2021" t="s">
        <v>495</v>
      </c>
      <c r="G2021" t="s">
        <v>789</v>
      </c>
      <c r="H2021" t="s">
        <v>496</v>
      </c>
      <c r="I2021">
        <v>2115393</v>
      </c>
      <c r="J2021" t="s">
        <v>790</v>
      </c>
      <c r="K2021" t="s">
        <v>496</v>
      </c>
      <c r="L2021" t="s">
        <v>791</v>
      </c>
      <c r="M2021" t="s">
        <v>723</v>
      </c>
      <c r="N2021" t="s">
        <v>724</v>
      </c>
      <c r="O2021" t="s">
        <v>56</v>
      </c>
      <c r="P2021" t="s">
        <v>725</v>
      </c>
      <c r="Q2021">
        <v>14883.11</v>
      </c>
      <c r="R2021">
        <v>0</v>
      </c>
      <c r="S2021" t="str">
        <f t="shared" si="31"/>
        <v>成都哈拜网络科技有限公司-数字媒体事业部上海哈啰普惠科技有限公司CPC</v>
      </c>
      <c r="T2021" t="e">
        <f>VLOOKUP(S:S,[1]Sheet1!N:N,1,0)</f>
        <v>#N/A</v>
      </c>
    </row>
    <row r="2022" spans="1:20" x14ac:dyDescent="0.15">
      <c r="A2022">
        <v>20230424</v>
      </c>
      <c r="B2022">
        <v>40732451</v>
      </c>
      <c r="C2022" t="s">
        <v>889</v>
      </c>
      <c r="D2022" t="s">
        <v>788</v>
      </c>
      <c r="E2022" t="s">
        <v>496</v>
      </c>
      <c r="F2022" t="s">
        <v>495</v>
      </c>
      <c r="G2022" t="s">
        <v>789</v>
      </c>
      <c r="H2022" t="s">
        <v>496</v>
      </c>
      <c r="I2022">
        <v>2115393</v>
      </c>
      <c r="J2022" t="s">
        <v>790</v>
      </c>
      <c r="K2022" t="s">
        <v>496</v>
      </c>
      <c r="L2022" t="s">
        <v>791</v>
      </c>
      <c r="M2022" t="s">
        <v>723</v>
      </c>
      <c r="N2022" t="s">
        <v>724</v>
      </c>
      <c r="O2022" t="s">
        <v>56</v>
      </c>
      <c r="P2022" t="s">
        <v>725</v>
      </c>
      <c r="Q2022">
        <v>15368.64</v>
      </c>
      <c r="R2022">
        <v>0</v>
      </c>
      <c r="S2022" t="str">
        <f t="shared" si="31"/>
        <v>成都哈拜网络科技有限公司-数字媒体事业部上海哈啰普惠科技有限公司CPC</v>
      </c>
      <c r="T2022" t="e">
        <f>VLOOKUP(S:S,[1]Sheet1!N:N,1,0)</f>
        <v>#N/A</v>
      </c>
    </row>
    <row r="2023" spans="1:20" x14ac:dyDescent="0.15">
      <c r="A2023">
        <v>20230425</v>
      </c>
      <c r="B2023">
        <v>40732451</v>
      </c>
      <c r="C2023" t="s">
        <v>889</v>
      </c>
      <c r="D2023" t="s">
        <v>788</v>
      </c>
      <c r="E2023" t="s">
        <v>496</v>
      </c>
      <c r="F2023" t="s">
        <v>495</v>
      </c>
      <c r="G2023" t="s">
        <v>789</v>
      </c>
      <c r="H2023" t="s">
        <v>496</v>
      </c>
      <c r="I2023">
        <v>2115393</v>
      </c>
      <c r="J2023" t="s">
        <v>790</v>
      </c>
      <c r="K2023" t="s">
        <v>496</v>
      </c>
      <c r="L2023" t="s">
        <v>791</v>
      </c>
      <c r="M2023" t="s">
        <v>723</v>
      </c>
      <c r="N2023" t="s">
        <v>724</v>
      </c>
      <c r="O2023" t="s">
        <v>56</v>
      </c>
      <c r="P2023" t="s">
        <v>725</v>
      </c>
      <c r="Q2023">
        <v>16436.39</v>
      </c>
      <c r="R2023">
        <v>0</v>
      </c>
      <c r="S2023" t="str">
        <f t="shared" si="31"/>
        <v>成都哈拜网络科技有限公司-数字媒体事业部上海哈啰普惠科技有限公司CPC</v>
      </c>
      <c r="T2023" t="e">
        <f>VLOOKUP(S:S,[1]Sheet1!N:N,1,0)</f>
        <v>#N/A</v>
      </c>
    </row>
    <row r="2024" spans="1:20" x14ac:dyDescent="0.15">
      <c r="A2024">
        <v>20230426</v>
      </c>
      <c r="B2024">
        <v>40732451</v>
      </c>
      <c r="C2024" t="s">
        <v>889</v>
      </c>
      <c r="D2024" t="s">
        <v>788</v>
      </c>
      <c r="E2024" t="s">
        <v>496</v>
      </c>
      <c r="F2024" t="s">
        <v>495</v>
      </c>
      <c r="G2024" t="s">
        <v>789</v>
      </c>
      <c r="H2024" t="s">
        <v>496</v>
      </c>
      <c r="I2024">
        <v>2115393</v>
      </c>
      <c r="J2024" t="s">
        <v>790</v>
      </c>
      <c r="K2024" t="s">
        <v>496</v>
      </c>
      <c r="L2024" t="s">
        <v>791</v>
      </c>
      <c r="M2024" t="s">
        <v>723</v>
      </c>
      <c r="N2024" t="s">
        <v>724</v>
      </c>
      <c r="O2024" t="s">
        <v>56</v>
      </c>
      <c r="P2024" t="s">
        <v>725</v>
      </c>
      <c r="Q2024">
        <v>19824.939999999999</v>
      </c>
      <c r="R2024">
        <v>14831.34</v>
      </c>
      <c r="S2024" t="str">
        <f t="shared" si="31"/>
        <v>成都哈拜网络科技有限公司-数字媒体事业部上海哈啰普惠科技有限公司CPC</v>
      </c>
      <c r="T2024" t="e">
        <f>VLOOKUP(S:S,[1]Sheet1!N:N,1,0)</f>
        <v>#N/A</v>
      </c>
    </row>
    <row r="2025" spans="1:20" x14ac:dyDescent="0.15">
      <c r="A2025">
        <v>20230427</v>
      </c>
      <c r="B2025">
        <v>40732451</v>
      </c>
      <c r="C2025" t="s">
        <v>889</v>
      </c>
      <c r="D2025" t="s">
        <v>788</v>
      </c>
      <c r="E2025" t="s">
        <v>496</v>
      </c>
      <c r="F2025" t="s">
        <v>495</v>
      </c>
      <c r="G2025" t="s">
        <v>789</v>
      </c>
      <c r="H2025" t="s">
        <v>496</v>
      </c>
      <c r="I2025">
        <v>2115393</v>
      </c>
      <c r="J2025" t="s">
        <v>790</v>
      </c>
      <c r="K2025" t="s">
        <v>496</v>
      </c>
      <c r="L2025" t="s">
        <v>791</v>
      </c>
      <c r="M2025" t="s">
        <v>723</v>
      </c>
      <c r="N2025" t="s">
        <v>724</v>
      </c>
      <c r="O2025" t="s">
        <v>56</v>
      </c>
      <c r="P2025" t="s">
        <v>725</v>
      </c>
      <c r="Q2025">
        <v>15168.66</v>
      </c>
      <c r="R2025">
        <v>15168.66</v>
      </c>
      <c r="S2025" t="str">
        <f t="shared" si="31"/>
        <v>成都哈拜网络科技有限公司-数字媒体事业部上海哈啰普惠科技有限公司CPC</v>
      </c>
      <c r="T2025" t="e">
        <f>VLOOKUP(S:S,[1]Sheet1!N:N,1,0)</f>
        <v>#N/A</v>
      </c>
    </row>
    <row r="2026" spans="1:20" x14ac:dyDescent="0.15">
      <c r="A2026">
        <v>20230402</v>
      </c>
      <c r="B2026">
        <v>40732451</v>
      </c>
      <c r="C2026" t="s">
        <v>889</v>
      </c>
      <c r="D2026" t="s">
        <v>788</v>
      </c>
      <c r="E2026" t="s">
        <v>496</v>
      </c>
      <c r="F2026" t="s">
        <v>495</v>
      </c>
      <c r="G2026" t="s">
        <v>789</v>
      </c>
      <c r="H2026" t="s">
        <v>496</v>
      </c>
      <c r="I2026">
        <v>2158492</v>
      </c>
      <c r="J2026" t="s">
        <v>793</v>
      </c>
      <c r="K2026" t="s">
        <v>496</v>
      </c>
      <c r="L2026" t="s">
        <v>791</v>
      </c>
      <c r="M2026" t="s">
        <v>723</v>
      </c>
      <c r="N2026" t="s">
        <v>724</v>
      </c>
      <c r="O2026" t="s">
        <v>56</v>
      </c>
      <c r="P2026" t="s">
        <v>725</v>
      </c>
      <c r="Q2026">
        <v>15732.9</v>
      </c>
      <c r="R2026">
        <v>13220.71</v>
      </c>
      <c r="S2026" t="str">
        <f t="shared" si="31"/>
        <v>成都哈拜网络科技有限公司-数字媒体事业部上海哈啰普惠科技有限公司CPC</v>
      </c>
      <c r="T2026" t="e">
        <f>VLOOKUP(S:S,[1]Sheet1!N:N,1,0)</f>
        <v>#N/A</v>
      </c>
    </row>
    <row r="2027" spans="1:20" x14ac:dyDescent="0.15">
      <c r="A2027">
        <v>20230403</v>
      </c>
      <c r="B2027">
        <v>40732451</v>
      </c>
      <c r="C2027" t="s">
        <v>889</v>
      </c>
      <c r="D2027" t="s">
        <v>788</v>
      </c>
      <c r="E2027" t="s">
        <v>496</v>
      </c>
      <c r="F2027" t="s">
        <v>495</v>
      </c>
      <c r="G2027" t="s">
        <v>789</v>
      </c>
      <c r="H2027" t="s">
        <v>496</v>
      </c>
      <c r="I2027">
        <v>2158492</v>
      </c>
      <c r="J2027" t="s">
        <v>793</v>
      </c>
      <c r="K2027" t="s">
        <v>496</v>
      </c>
      <c r="L2027" t="s">
        <v>791</v>
      </c>
      <c r="M2027" t="s">
        <v>723</v>
      </c>
      <c r="N2027" t="s">
        <v>724</v>
      </c>
      <c r="O2027" t="s">
        <v>56</v>
      </c>
      <c r="P2027" t="s">
        <v>725</v>
      </c>
      <c r="Q2027">
        <v>15903.01</v>
      </c>
      <c r="R2027">
        <v>13363.65</v>
      </c>
      <c r="S2027" t="str">
        <f t="shared" si="31"/>
        <v>成都哈拜网络科技有限公司-数字媒体事业部上海哈啰普惠科技有限公司CPC</v>
      </c>
      <c r="T2027" t="e">
        <f>VLOOKUP(S:S,[1]Sheet1!N:N,1,0)</f>
        <v>#N/A</v>
      </c>
    </row>
    <row r="2028" spans="1:20" x14ac:dyDescent="0.15">
      <c r="A2028">
        <v>20230404</v>
      </c>
      <c r="B2028">
        <v>40732451</v>
      </c>
      <c r="C2028" t="s">
        <v>889</v>
      </c>
      <c r="D2028" t="s">
        <v>788</v>
      </c>
      <c r="E2028" t="s">
        <v>496</v>
      </c>
      <c r="F2028" t="s">
        <v>495</v>
      </c>
      <c r="G2028" t="s">
        <v>789</v>
      </c>
      <c r="H2028" t="s">
        <v>496</v>
      </c>
      <c r="I2028">
        <v>2158492</v>
      </c>
      <c r="J2028" t="s">
        <v>793</v>
      </c>
      <c r="K2028" t="s">
        <v>496</v>
      </c>
      <c r="L2028" t="s">
        <v>791</v>
      </c>
      <c r="M2028" t="s">
        <v>723</v>
      </c>
      <c r="N2028" t="s">
        <v>724</v>
      </c>
      <c r="O2028" t="s">
        <v>56</v>
      </c>
      <c r="P2028" t="s">
        <v>725</v>
      </c>
      <c r="Q2028">
        <v>17175.72</v>
      </c>
      <c r="R2028">
        <v>14433.14</v>
      </c>
      <c r="S2028" t="str">
        <f t="shared" si="31"/>
        <v>成都哈拜网络科技有限公司-数字媒体事业部上海哈啰普惠科技有限公司CPC</v>
      </c>
      <c r="T2028" t="e">
        <f>VLOOKUP(S:S,[1]Sheet1!N:N,1,0)</f>
        <v>#N/A</v>
      </c>
    </row>
    <row r="2029" spans="1:20" x14ac:dyDescent="0.15">
      <c r="A2029">
        <v>20230405</v>
      </c>
      <c r="B2029">
        <v>40732451</v>
      </c>
      <c r="C2029" t="s">
        <v>889</v>
      </c>
      <c r="D2029" t="s">
        <v>788</v>
      </c>
      <c r="E2029" t="s">
        <v>496</v>
      </c>
      <c r="F2029" t="s">
        <v>495</v>
      </c>
      <c r="G2029" t="s">
        <v>789</v>
      </c>
      <c r="H2029" t="s">
        <v>496</v>
      </c>
      <c r="I2029">
        <v>2158492</v>
      </c>
      <c r="J2029" t="s">
        <v>793</v>
      </c>
      <c r="K2029" t="s">
        <v>496</v>
      </c>
      <c r="L2029" t="s">
        <v>791</v>
      </c>
      <c r="M2029" t="s">
        <v>723</v>
      </c>
      <c r="N2029" t="s">
        <v>724</v>
      </c>
      <c r="O2029" t="s">
        <v>56</v>
      </c>
      <c r="P2029" t="s">
        <v>725</v>
      </c>
      <c r="Q2029">
        <v>15001.27</v>
      </c>
      <c r="R2029">
        <v>12605.9</v>
      </c>
      <c r="S2029" t="str">
        <f t="shared" si="31"/>
        <v>成都哈拜网络科技有限公司-数字媒体事业部上海哈啰普惠科技有限公司CPC</v>
      </c>
      <c r="T2029" t="e">
        <f>VLOOKUP(S:S,[1]Sheet1!N:N,1,0)</f>
        <v>#N/A</v>
      </c>
    </row>
    <row r="2030" spans="1:20" x14ac:dyDescent="0.15">
      <c r="A2030">
        <v>20230406</v>
      </c>
      <c r="B2030">
        <v>40732451</v>
      </c>
      <c r="C2030" t="s">
        <v>889</v>
      </c>
      <c r="D2030" t="s">
        <v>788</v>
      </c>
      <c r="E2030" t="s">
        <v>496</v>
      </c>
      <c r="F2030" t="s">
        <v>495</v>
      </c>
      <c r="G2030" t="s">
        <v>789</v>
      </c>
      <c r="H2030" t="s">
        <v>496</v>
      </c>
      <c r="I2030">
        <v>2158492</v>
      </c>
      <c r="J2030" t="s">
        <v>793</v>
      </c>
      <c r="K2030" t="s">
        <v>496</v>
      </c>
      <c r="L2030" t="s">
        <v>791</v>
      </c>
      <c r="M2030" t="s">
        <v>723</v>
      </c>
      <c r="N2030" t="s">
        <v>724</v>
      </c>
      <c r="O2030" t="s">
        <v>56</v>
      </c>
      <c r="P2030" t="s">
        <v>725</v>
      </c>
      <c r="Q2030">
        <v>14824.75</v>
      </c>
      <c r="R2030">
        <v>12457.54</v>
      </c>
      <c r="S2030" t="str">
        <f t="shared" si="31"/>
        <v>成都哈拜网络科技有限公司-数字媒体事业部上海哈啰普惠科技有限公司CPC</v>
      </c>
      <c r="T2030" t="e">
        <f>VLOOKUP(S:S,[1]Sheet1!N:N,1,0)</f>
        <v>#N/A</v>
      </c>
    </row>
    <row r="2031" spans="1:20" x14ac:dyDescent="0.15">
      <c r="A2031">
        <v>20230407</v>
      </c>
      <c r="B2031">
        <v>40732451</v>
      </c>
      <c r="C2031" t="s">
        <v>889</v>
      </c>
      <c r="D2031" t="s">
        <v>788</v>
      </c>
      <c r="E2031" t="s">
        <v>496</v>
      </c>
      <c r="F2031" t="s">
        <v>495</v>
      </c>
      <c r="G2031" t="s">
        <v>789</v>
      </c>
      <c r="H2031" t="s">
        <v>496</v>
      </c>
      <c r="I2031">
        <v>2158492</v>
      </c>
      <c r="J2031" t="s">
        <v>793</v>
      </c>
      <c r="K2031" t="s">
        <v>496</v>
      </c>
      <c r="L2031" t="s">
        <v>791</v>
      </c>
      <c r="M2031" t="s">
        <v>723</v>
      </c>
      <c r="N2031" t="s">
        <v>724</v>
      </c>
      <c r="O2031" t="s">
        <v>56</v>
      </c>
      <c r="P2031" t="s">
        <v>725</v>
      </c>
      <c r="Q2031">
        <v>14833.97</v>
      </c>
      <c r="R2031">
        <v>12465.31</v>
      </c>
      <c r="S2031" t="str">
        <f t="shared" si="31"/>
        <v>成都哈拜网络科技有限公司-数字媒体事业部上海哈啰普惠科技有限公司CPC</v>
      </c>
      <c r="T2031" t="e">
        <f>VLOOKUP(S:S,[1]Sheet1!N:N,1,0)</f>
        <v>#N/A</v>
      </c>
    </row>
    <row r="2032" spans="1:20" x14ac:dyDescent="0.15">
      <c r="A2032">
        <v>20230408</v>
      </c>
      <c r="B2032">
        <v>40732451</v>
      </c>
      <c r="C2032" t="s">
        <v>889</v>
      </c>
      <c r="D2032" t="s">
        <v>788</v>
      </c>
      <c r="E2032" t="s">
        <v>496</v>
      </c>
      <c r="F2032" t="s">
        <v>495</v>
      </c>
      <c r="G2032" t="s">
        <v>789</v>
      </c>
      <c r="H2032" t="s">
        <v>496</v>
      </c>
      <c r="I2032">
        <v>2158492</v>
      </c>
      <c r="J2032" t="s">
        <v>793</v>
      </c>
      <c r="K2032" t="s">
        <v>496</v>
      </c>
      <c r="L2032" t="s">
        <v>791</v>
      </c>
      <c r="M2032" t="s">
        <v>723</v>
      </c>
      <c r="N2032" t="s">
        <v>724</v>
      </c>
      <c r="O2032" t="s">
        <v>56</v>
      </c>
      <c r="P2032" t="s">
        <v>725</v>
      </c>
      <c r="Q2032">
        <v>13294.24</v>
      </c>
      <c r="R2032">
        <v>11171.45</v>
      </c>
      <c r="S2032" t="str">
        <f t="shared" si="31"/>
        <v>成都哈拜网络科技有限公司-数字媒体事业部上海哈啰普惠科技有限公司CPC</v>
      </c>
      <c r="T2032" t="e">
        <f>VLOOKUP(S:S,[1]Sheet1!N:N,1,0)</f>
        <v>#N/A</v>
      </c>
    </row>
    <row r="2033" spans="1:20" x14ac:dyDescent="0.15">
      <c r="A2033">
        <v>20230409</v>
      </c>
      <c r="B2033">
        <v>40732451</v>
      </c>
      <c r="C2033" t="s">
        <v>889</v>
      </c>
      <c r="D2033" t="s">
        <v>788</v>
      </c>
      <c r="E2033" t="s">
        <v>496</v>
      </c>
      <c r="F2033" t="s">
        <v>495</v>
      </c>
      <c r="G2033" t="s">
        <v>789</v>
      </c>
      <c r="H2033" t="s">
        <v>496</v>
      </c>
      <c r="I2033">
        <v>2158492</v>
      </c>
      <c r="J2033" t="s">
        <v>793</v>
      </c>
      <c r="K2033" t="s">
        <v>496</v>
      </c>
      <c r="L2033" t="s">
        <v>791</v>
      </c>
      <c r="M2033" t="s">
        <v>723</v>
      </c>
      <c r="N2033" t="s">
        <v>724</v>
      </c>
      <c r="O2033" t="s">
        <v>56</v>
      </c>
      <c r="P2033" t="s">
        <v>725</v>
      </c>
      <c r="Q2033">
        <v>13282.08</v>
      </c>
      <c r="R2033">
        <v>11161.2</v>
      </c>
      <c r="S2033" t="str">
        <f t="shared" si="31"/>
        <v>成都哈拜网络科技有限公司-数字媒体事业部上海哈啰普惠科技有限公司CPC</v>
      </c>
      <c r="T2033" t="e">
        <f>VLOOKUP(S:S,[1]Sheet1!N:N,1,0)</f>
        <v>#N/A</v>
      </c>
    </row>
    <row r="2034" spans="1:20" x14ac:dyDescent="0.15">
      <c r="A2034">
        <v>20230410</v>
      </c>
      <c r="B2034">
        <v>40732451</v>
      </c>
      <c r="C2034" t="s">
        <v>889</v>
      </c>
      <c r="D2034" t="s">
        <v>788</v>
      </c>
      <c r="E2034" t="s">
        <v>496</v>
      </c>
      <c r="F2034" t="s">
        <v>495</v>
      </c>
      <c r="G2034" t="s">
        <v>789</v>
      </c>
      <c r="H2034" t="s">
        <v>496</v>
      </c>
      <c r="I2034">
        <v>2158492</v>
      </c>
      <c r="J2034" t="s">
        <v>793</v>
      </c>
      <c r="K2034" t="s">
        <v>496</v>
      </c>
      <c r="L2034" t="s">
        <v>791</v>
      </c>
      <c r="M2034" t="s">
        <v>723</v>
      </c>
      <c r="N2034" t="s">
        <v>724</v>
      </c>
      <c r="O2034" t="s">
        <v>56</v>
      </c>
      <c r="P2034" t="s">
        <v>725</v>
      </c>
      <c r="Q2034">
        <v>12249.28</v>
      </c>
      <c r="R2034">
        <v>10293.32</v>
      </c>
      <c r="S2034" t="str">
        <f t="shared" si="31"/>
        <v>成都哈拜网络科技有限公司-数字媒体事业部上海哈啰普惠科技有限公司CPC</v>
      </c>
      <c r="T2034" t="e">
        <f>VLOOKUP(S:S,[1]Sheet1!N:N,1,0)</f>
        <v>#N/A</v>
      </c>
    </row>
    <row r="2035" spans="1:20" x14ac:dyDescent="0.15">
      <c r="A2035">
        <v>20230411</v>
      </c>
      <c r="B2035">
        <v>40732451</v>
      </c>
      <c r="C2035" t="s">
        <v>889</v>
      </c>
      <c r="D2035" t="s">
        <v>788</v>
      </c>
      <c r="E2035" t="s">
        <v>496</v>
      </c>
      <c r="F2035" t="s">
        <v>495</v>
      </c>
      <c r="G2035" t="s">
        <v>789</v>
      </c>
      <c r="H2035" t="s">
        <v>496</v>
      </c>
      <c r="I2035">
        <v>2158492</v>
      </c>
      <c r="J2035" t="s">
        <v>793</v>
      </c>
      <c r="K2035" t="s">
        <v>496</v>
      </c>
      <c r="L2035" t="s">
        <v>791</v>
      </c>
      <c r="M2035" t="s">
        <v>723</v>
      </c>
      <c r="N2035" t="s">
        <v>724</v>
      </c>
      <c r="O2035" t="s">
        <v>56</v>
      </c>
      <c r="P2035" t="s">
        <v>725</v>
      </c>
      <c r="Q2035">
        <v>11783.86</v>
      </c>
      <c r="R2035">
        <v>9902.2000000000007</v>
      </c>
      <c r="S2035" t="str">
        <f t="shared" si="31"/>
        <v>成都哈拜网络科技有限公司-数字媒体事业部上海哈啰普惠科技有限公司CPC</v>
      </c>
      <c r="T2035" t="e">
        <f>VLOOKUP(S:S,[1]Sheet1!N:N,1,0)</f>
        <v>#N/A</v>
      </c>
    </row>
    <row r="2036" spans="1:20" x14ac:dyDescent="0.15">
      <c r="A2036">
        <v>20230412</v>
      </c>
      <c r="B2036">
        <v>40732451</v>
      </c>
      <c r="C2036" t="s">
        <v>889</v>
      </c>
      <c r="D2036" t="s">
        <v>788</v>
      </c>
      <c r="E2036" t="s">
        <v>496</v>
      </c>
      <c r="F2036" t="s">
        <v>495</v>
      </c>
      <c r="G2036" t="s">
        <v>789</v>
      </c>
      <c r="H2036" t="s">
        <v>496</v>
      </c>
      <c r="I2036">
        <v>2158492</v>
      </c>
      <c r="J2036" t="s">
        <v>793</v>
      </c>
      <c r="K2036" t="s">
        <v>496</v>
      </c>
      <c r="L2036" t="s">
        <v>791</v>
      </c>
      <c r="M2036" t="s">
        <v>723</v>
      </c>
      <c r="N2036" t="s">
        <v>724</v>
      </c>
      <c r="O2036" t="s">
        <v>56</v>
      </c>
      <c r="P2036" t="s">
        <v>725</v>
      </c>
      <c r="Q2036">
        <v>11391.8</v>
      </c>
      <c r="R2036">
        <v>9572.74</v>
      </c>
      <c r="S2036" t="str">
        <f t="shared" si="31"/>
        <v>成都哈拜网络科技有限公司-数字媒体事业部上海哈啰普惠科技有限公司CPC</v>
      </c>
      <c r="T2036" t="e">
        <f>VLOOKUP(S:S,[1]Sheet1!N:N,1,0)</f>
        <v>#N/A</v>
      </c>
    </row>
    <row r="2037" spans="1:20" x14ac:dyDescent="0.15">
      <c r="A2037">
        <v>20230413</v>
      </c>
      <c r="B2037">
        <v>40732451</v>
      </c>
      <c r="C2037" t="s">
        <v>889</v>
      </c>
      <c r="D2037" t="s">
        <v>788</v>
      </c>
      <c r="E2037" t="s">
        <v>496</v>
      </c>
      <c r="F2037" t="s">
        <v>495</v>
      </c>
      <c r="G2037" t="s">
        <v>789</v>
      </c>
      <c r="H2037" t="s">
        <v>496</v>
      </c>
      <c r="I2037">
        <v>2158492</v>
      </c>
      <c r="J2037" t="s">
        <v>793</v>
      </c>
      <c r="K2037" t="s">
        <v>496</v>
      </c>
      <c r="L2037" t="s">
        <v>791</v>
      </c>
      <c r="M2037" t="s">
        <v>723</v>
      </c>
      <c r="N2037" t="s">
        <v>724</v>
      </c>
      <c r="O2037" t="s">
        <v>56</v>
      </c>
      <c r="P2037" t="s">
        <v>725</v>
      </c>
      <c r="Q2037">
        <v>12024.18</v>
      </c>
      <c r="R2037">
        <v>10104.16</v>
      </c>
      <c r="S2037" t="str">
        <f t="shared" si="31"/>
        <v>成都哈拜网络科技有限公司-数字媒体事业部上海哈啰普惠科技有限公司CPC</v>
      </c>
      <c r="T2037" t="e">
        <f>VLOOKUP(S:S,[1]Sheet1!N:N,1,0)</f>
        <v>#N/A</v>
      </c>
    </row>
    <row r="2038" spans="1:20" x14ac:dyDescent="0.15">
      <c r="A2038">
        <v>20230414</v>
      </c>
      <c r="B2038">
        <v>40732451</v>
      </c>
      <c r="C2038" t="s">
        <v>889</v>
      </c>
      <c r="D2038" t="s">
        <v>788</v>
      </c>
      <c r="E2038" t="s">
        <v>496</v>
      </c>
      <c r="F2038" t="s">
        <v>495</v>
      </c>
      <c r="G2038" t="s">
        <v>789</v>
      </c>
      <c r="H2038" t="s">
        <v>496</v>
      </c>
      <c r="I2038">
        <v>2158492</v>
      </c>
      <c r="J2038" t="s">
        <v>793</v>
      </c>
      <c r="K2038" t="s">
        <v>496</v>
      </c>
      <c r="L2038" t="s">
        <v>791</v>
      </c>
      <c r="M2038" t="s">
        <v>723</v>
      </c>
      <c r="N2038" t="s">
        <v>724</v>
      </c>
      <c r="O2038" t="s">
        <v>56</v>
      </c>
      <c r="P2038" t="s">
        <v>725</v>
      </c>
      <c r="Q2038">
        <v>14149.98</v>
      </c>
      <c r="R2038">
        <v>11890.52</v>
      </c>
      <c r="S2038" t="str">
        <f t="shared" si="31"/>
        <v>成都哈拜网络科技有限公司-数字媒体事业部上海哈啰普惠科技有限公司CPC</v>
      </c>
      <c r="T2038" t="e">
        <f>VLOOKUP(S:S,[1]Sheet1!N:N,1,0)</f>
        <v>#N/A</v>
      </c>
    </row>
    <row r="2039" spans="1:20" x14ac:dyDescent="0.15">
      <c r="A2039">
        <v>20230415</v>
      </c>
      <c r="B2039">
        <v>40732451</v>
      </c>
      <c r="C2039" t="s">
        <v>889</v>
      </c>
      <c r="D2039" t="s">
        <v>788</v>
      </c>
      <c r="E2039" t="s">
        <v>496</v>
      </c>
      <c r="F2039" t="s">
        <v>495</v>
      </c>
      <c r="G2039" t="s">
        <v>789</v>
      </c>
      <c r="H2039" t="s">
        <v>496</v>
      </c>
      <c r="I2039">
        <v>2158492</v>
      </c>
      <c r="J2039" t="s">
        <v>793</v>
      </c>
      <c r="K2039" t="s">
        <v>496</v>
      </c>
      <c r="L2039" t="s">
        <v>791</v>
      </c>
      <c r="M2039" t="s">
        <v>723</v>
      </c>
      <c r="N2039" t="s">
        <v>724</v>
      </c>
      <c r="O2039" t="s">
        <v>56</v>
      </c>
      <c r="P2039" t="s">
        <v>725</v>
      </c>
      <c r="Q2039">
        <v>13895.96</v>
      </c>
      <c r="R2039">
        <v>11677.06</v>
      </c>
      <c r="S2039" t="str">
        <f t="shared" si="31"/>
        <v>成都哈拜网络科技有限公司-数字媒体事业部上海哈啰普惠科技有限公司CPC</v>
      </c>
      <c r="T2039" t="e">
        <f>VLOOKUP(S:S,[1]Sheet1!N:N,1,0)</f>
        <v>#N/A</v>
      </c>
    </row>
    <row r="2040" spans="1:20" x14ac:dyDescent="0.15">
      <c r="A2040">
        <v>20230416</v>
      </c>
      <c r="B2040">
        <v>40732451</v>
      </c>
      <c r="C2040" t="s">
        <v>889</v>
      </c>
      <c r="D2040" t="s">
        <v>788</v>
      </c>
      <c r="E2040" t="s">
        <v>496</v>
      </c>
      <c r="F2040" t="s">
        <v>495</v>
      </c>
      <c r="G2040" t="s">
        <v>789</v>
      </c>
      <c r="H2040" t="s">
        <v>496</v>
      </c>
      <c r="I2040">
        <v>2158492</v>
      </c>
      <c r="J2040" t="s">
        <v>793</v>
      </c>
      <c r="K2040" t="s">
        <v>496</v>
      </c>
      <c r="L2040" t="s">
        <v>791</v>
      </c>
      <c r="M2040" t="s">
        <v>723</v>
      </c>
      <c r="N2040" t="s">
        <v>724</v>
      </c>
      <c r="O2040" t="s">
        <v>56</v>
      </c>
      <c r="P2040" t="s">
        <v>725</v>
      </c>
      <c r="Q2040">
        <v>15587.69</v>
      </c>
      <c r="R2040">
        <v>13098.66</v>
      </c>
      <c r="S2040" t="str">
        <f t="shared" si="31"/>
        <v>成都哈拜网络科技有限公司-数字媒体事业部上海哈啰普惠科技有限公司CPC</v>
      </c>
      <c r="T2040" t="e">
        <f>VLOOKUP(S:S,[1]Sheet1!N:N,1,0)</f>
        <v>#N/A</v>
      </c>
    </row>
    <row r="2041" spans="1:20" x14ac:dyDescent="0.15">
      <c r="A2041">
        <v>20230417</v>
      </c>
      <c r="B2041">
        <v>40732451</v>
      </c>
      <c r="C2041" t="s">
        <v>889</v>
      </c>
      <c r="D2041" t="s">
        <v>788</v>
      </c>
      <c r="E2041" t="s">
        <v>496</v>
      </c>
      <c r="F2041" t="s">
        <v>495</v>
      </c>
      <c r="G2041" t="s">
        <v>789</v>
      </c>
      <c r="H2041" t="s">
        <v>496</v>
      </c>
      <c r="I2041">
        <v>2158492</v>
      </c>
      <c r="J2041" t="s">
        <v>793</v>
      </c>
      <c r="K2041" t="s">
        <v>496</v>
      </c>
      <c r="L2041" t="s">
        <v>791</v>
      </c>
      <c r="M2041" t="s">
        <v>723</v>
      </c>
      <c r="N2041" t="s">
        <v>724</v>
      </c>
      <c r="O2041" t="s">
        <v>56</v>
      </c>
      <c r="P2041" t="s">
        <v>725</v>
      </c>
      <c r="Q2041">
        <v>13734.29</v>
      </c>
      <c r="R2041">
        <v>11541.19</v>
      </c>
      <c r="S2041" t="str">
        <f t="shared" si="31"/>
        <v>成都哈拜网络科技有限公司-数字媒体事业部上海哈啰普惠科技有限公司CPC</v>
      </c>
      <c r="T2041" t="e">
        <f>VLOOKUP(S:S,[1]Sheet1!N:N,1,0)</f>
        <v>#N/A</v>
      </c>
    </row>
    <row r="2042" spans="1:20" x14ac:dyDescent="0.15">
      <c r="A2042">
        <v>20230418</v>
      </c>
      <c r="B2042">
        <v>40732451</v>
      </c>
      <c r="C2042" t="s">
        <v>889</v>
      </c>
      <c r="D2042" t="s">
        <v>788</v>
      </c>
      <c r="E2042" t="s">
        <v>496</v>
      </c>
      <c r="F2042" t="s">
        <v>495</v>
      </c>
      <c r="G2042" t="s">
        <v>789</v>
      </c>
      <c r="H2042" t="s">
        <v>496</v>
      </c>
      <c r="I2042">
        <v>2158492</v>
      </c>
      <c r="J2042" t="s">
        <v>793</v>
      </c>
      <c r="K2042" t="s">
        <v>496</v>
      </c>
      <c r="L2042" t="s">
        <v>791</v>
      </c>
      <c r="M2042" t="s">
        <v>723</v>
      </c>
      <c r="N2042" t="s">
        <v>724</v>
      </c>
      <c r="O2042" t="s">
        <v>56</v>
      </c>
      <c r="P2042" t="s">
        <v>725</v>
      </c>
      <c r="Q2042">
        <v>10944.68</v>
      </c>
      <c r="R2042">
        <v>9197.01</v>
      </c>
      <c r="S2042" t="str">
        <f t="shared" si="31"/>
        <v>成都哈拜网络科技有限公司-数字媒体事业部上海哈啰普惠科技有限公司CPC</v>
      </c>
      <c r="T2042" t="e">
        <f>VLOOKUP(S:S,[1]Sheet1!N:N,1,0)</f>
        <v>#N/A</v>
      </c>
    </row>
    <row r="2043" spans="1:20" x14ac:dyDescent="0.15">
      <c r="A2043">
        <v>20230419</v>
      </c>
      <c r="B2043">
        <v>40732451</v>
      </c>
      <c r="C2043" t="s">
        <v>889</v>
      </c>
      <c r="D2043" t="s">
        <v>788</v>
      </c>
      <c r="E2043" t="s">
        <v>496</v>
      </c>
      <c r="F2043" t="s">
        <v>495</v>
      </c>
      <c r="G2043" t="s">
        <v>789</v>
      </c>
      <c r="H2043" t="s">
        <v>496</v>
      </c>
      <c r="I2043">
        <v>2158492</v>
      </c>
      <c r="J2043" t="s">
        <v>793</v>
      </c>
      <c r="K2043" t="s">
        <v>496</v>
      </c>
      <c r="L2043" t="s">
        <v>791</v>
      </c>
      <c r="M2043" t="s">
        <v>723</v>
      </c>
      <c r="N2043" t="s">
        <v>724</v>
      </c>
      <c r="O2043" t="s">
        <v>56</v>
      </c>
      <c r="P2043" t="s">
        <v>725</v>
      </c>
      <c r="Q2043">
        <v>14383.76</v>
      </c>
      <c r="R2043">
        <v>12086.94</v>
      </c>
      <c r="S2043" t="str">
        <f t="shared" si="31"/>
        <v>成都哈拜网络科技有限公司-数字媒体事业部上海哈啰普惠科技有限公司CPC</v>
      </c>
      <c r="T2043" t="e">
        <f>VLOOKUP(S:S,[1]Sheet1!N:N,1,0)</f>
        <v>#N/A</v>
      </c>
    </row>
    <row r="2044" spans="1:20" x14ac:dyDescent="0.15">
      <c r="A2044">
        <v>20230420</v>
      </c>
      <c r="B2044">
        <v>40732451</v>
      </c>
      <c r="C2044" t="s">
        <v>889</v>
      </c>
      <c r="D2044" t="s">
        <v>788</v>
      </c>
      <c r="E2044" t="s">
        <v>496</v>
      </c>
      <c r="F2044" t="s">
        <v>495</v>
      </c>
      <c r="G2044" t="s">
        <v>789</v>
      </c>
      <c r="H2044" t="s">
        <v>496</v>
      </c>
      <c r="I2044">
        <v>2158492</v>
      </c>
      <c r="J2044" t="s">
        <v>793</v>
      </c>
      <c r="K2044" t="s">
        <v>496</v>
      </c>
      <c r="L2044" t="s">
        <v>791</v>
      </c>
      <c r="M2044" t="s">
        <v>723</v>
      </c>
      <c r="N2044" t="s">
        <v>724</v>
      </c>
      <c r="O2044" t="s">
        <v>56</v>
      </c>
      <c r="P2044" t="s">
        <v>725</v>
      </c>
      <c r="Q2044">
        <v>14670.77</v>
      </c>
      <c r="R2044">
        <v>12328.13</v>
      </c>
      <c r="S2044" t="str">
        <f t="shared" si="31"/>
        <v>成都哈拜网络科技有限公司-数字媒体事业部上海哈啰普惠科技有限公司CPC</v>
      </c>
      <c r="T2044" t="e">
        <f>VLOOKUP(S:S,[1]Sheet1!N:N,1,0)</f>
        <v>#N/A</v>
      </c>
    </row>
    <row r="2045" spans="1:20" x14ac:dyDescent="0.15">
      <c r="A2045">
        <v>20230421</v>
      </c>
      <c r="B2045">
        <v>40732451</v>
      </c>
      <c r="C2045" t="s">
        <v>889</v>
      </c>
      <c r="D2045" t="s">
        <v>788</v>
      </c>
      <c r="E2045" t="s">
        <v>496</v>
      </c>
      <c r="F2045" t="s">
        <v>495</v>
      </c>
      <c r="G2045" t="s">
        <v>789</v>
      </c>
      <c r="H2045" t="s">
        <v>496</v>
      </c>
      <c r="I2045">
        <v>2158492</v>
      </c>
      <c r="J2045" t="s">
        <v>793</v>
      </c>
      <c r="K2045" t="s">
        <v>496</v>
      </c>
      <c r="L2045" t="s">
        <v>791</v>
      </c>
      <c r="M2045" t="s">
        <v>723</v>
      </c>
      <c r="N2045" t="s">
        <v>724</v>
      </c>
      <c r="O2045" t="s">
        <v>56</v>
      </c>
      <c r="P2045" t="s">
        <v>725</v>
      </c>
      <c r="Q2045">
        <v>5135.8100000000004</v>
      </c>
      <c r="R2045">
        <v>4315.66</v>
      </c>
      <c r="S2045" t="str">
        <f t="shared" si="31"/>
        <v>成都哈拜网络科技有限公司-数字媒体事业部上海哈啰普惠科技有限公司CPC</v>
      </c>
      <c r="T2045" t="e">
        <f>VLOOKUP(S:S,[1]Sheet1!N:N,1,0)</f>
        <v>#N/A</v>
      </c>
    </row>
    <row r="2046" spans="1:20" x14ac:dyDescent="0.15">
      <c r="A2046">
        <v>20230427</v>
      </c>
      <c r="B2046">
        <v>40732451</v>
      </c>
      <c r="C2046" t="s">
        <v>889</v>
      </c>
      <c r="D2046" t="s">
        <v>788</v>
      </c>
      <c r="E2046" t="s">
        <v>496</v>
      </c>
      <c r="F2046" t="s">
        <v>495</v>
      </c>
      <c r="G2046" t="s">
        <v>789</v>
      </c>
      <c r="H2046" t="s">
        <v>496</v>
      </c>
      <c r="I2046">
        <v>2158492</v>
      </c>
      <c r="J2046" t="s">
        <v>793</v>
      </c>
      <c r="K2046" t="s">
        <v>496</v>
      </c>
      <c r="L2046" t="s">
        <v>791</v>
      </c>
      <c r="M2046" t="s">
        <v>723</v>
      </c>
      <c r="N2046" t="s">
        <v>724</v>
      </c>
      <c r="O2046" t="s">
        <v>56</v>
      </c>
      <c r="P2046" t="s">
        <v>725</v>
      </c>
      <c r="Q2046">
        <v>6965.97</v>
      </c>
      <c r="R2046">
        <v>5853.59</v>
      </c>
      <c r="S2046" t="str">
        <f t="shared" si="31"/>
        <v>成都哈拜网络科技有限公司-数字媒体事业部上海哈啰普惠科技有限公司CPC</v>
      </c>
      <c r="T2046" t="e">
        <f>VLOOKUP(S:S,[1]Sheet1!N:N,1,0)</f>
        <v>#N/A</v>
      </c>
    </row>
    <row r="2047" spans="1:20" x14ac:dyDescent="0.15">
      <c r="A2047">
        <v>20230428</v>
      </c>
      <c r="B2047">
        <v>40732451</v>
      </c>
      <c r="C2047" t="s">
        <v>889</v>
      </c>
      <c r="D2047" t="s">
        <v>788</v>
      </c>
      <c r="E2047" t="s">
        <v>496</v>
      </c>
      <c r="F2047" t="s">
        <v>495</v>
      </c>
      <c r="G2047" t="s">
        <v>789</v>
      </c>
      <c r="H2047" t="s">
        <v>496</v>
      </c>
      <c r="I2047">
        <v>2158492</v>
      </c>
      <c r="J2047" t="s">
        <v>793</v>
      </c>
      <c r="K2047" t="s">
        <v>496</v>
      </c>
      <c r="L2047" t="s">
        <v>791</v>
      </c>
      <c r="M2047" t="s">
        <v>723</v>
      </c>
      <c r="N2047" t="s">
        <v>724</v>
      </c>
      <c r="O2047" t="s">
        <v>56</v>
      </c>
      <c r="P2047" t="s">
        <v>725</v>
      </c>
      <c r="Q2047">
        <v>37611.25</v>
      </c>
      <c r="R2047">
        <v>31605.72</v>
      </c>
      <c r="S2047" t="str">
        <f t="shared" si="31"/>
        <v>成都哈拜网络科技有限公司-数字媒体事业部上海哈啰普惠科技有限公司CPC</v>
      </c>
      <c r="T2047" t="e">
        <f>VLOOKUP(S:S,[1]Sheet1!N:N,1,0)</f>
        <v>#N/A</v>
      </c>
    </row>
    <row r="2048" spans="1:20" x14ac:dyDescent="0.15">
      <c r="A2048">
        <v>20230429</v>
      </c>
      <c r="B2048">
        <v>40732451</v>
      </c>
      <c r="C2048" t="s">
        <v>889</v>
      </c>
      <c r="D2048" t="s">
        <v>788</v>
      </c>
      <c r="E2048" t="s">
        <v>496</v>
      </c>
      <c r="F2048" t="s">
        <v>495</v>
      </c>
      <c r="G2048" t="s">
        <v>789</v>
      </c>
      <c r="H2048" t="s">
        <v>496</v>
      </c>
      <c r="I2048">
        <v>2158492</v>
      </c>
      <c r="J2048" t="s">
        <v>793</v>
      </c>
      <c r="K2048" t="s">
        <v>496</v>
      </c>
      <c r="L2048" t="s">
        <v>791</v>
      </c>
      <c r="M2048" t="s">
        <v>723</v>
      </c>
      <c r="N2048" t="s">
        <v>724</v>
      </c>
      <c r="O2048" t="s">
        <v>56</v>
      </c>
      <c r="P2048" t="s">
        <v>725</v>
      </c>
      <c r="Q2048">
        <v>32402.1</v>
      </c>
      <c r="R2048">
        <v>27228.31</v>
      </c>
      <c r="S2048" t="str">
        <f t="shared" si="31"/>
        <v>成都哈拜网络科技有限公司-数字媒体事业部上海哈啰普惠科技有限公司CPC</v>
      </c>
      <c r="T2048" t="e">
        <f>VLOOKUP(S:S,[1]Sheet1!N:N,1,0)</f>
        <v>#N/A</v>
      </c>
    </row>
    <row r="2049" spans="1:20" x14ac:dyDescent="0.15">
      <c r="A2049">
        <v>20230430</v>
      </c>
      <c r="B2049">
        <v>40732451</v>
      </c>
      <c r="C2049" t="s">
        <v>889</v>
      </c>
      <c r="D2049" t="s">
        <v>788</v>
      </c>
      <c r="E2049" t="s">
        <v>496</v>
      </c>
      <c r="F2049" t="s">
        <v>495</v>
      </c>
      <c r="G2049" t="s">
        <v>789</v>
      </c>
      <c r="H2049" t="s">
        <v>496</v>
      </c>
      <c r="I2049">
        <v>2158492</v>
      </c>
      <c r="J2049" t="s">
        <v>793</v>
      </c>
      <c r="K2049" t="s">
        <v>496</v>
      </c>
      <c r="L2049" t="s">
        <v>791</v>
      </c>
      <c r="M2049" t="s">
        <v>723</v>
      </c>
      <c r="N2049" t="s">
        <v>724</v>
      </c>
      <c r="O2049" t="s">
        <v>56</v>
      </c>
      <c r="P2049" t="s">
        <v>725</v>
      </c>
      <c r="Q2049">
        <v>30745.99</v>
      </c>
      <c r="R2049">
        <v>25836.65</v>
      </c>
      <c r="S2049" t="str">
        <f t="shared" si="31"/>
        <v>成都哈拜网络科技有限公司-数字媒体事业部上海哈啰普惠科技有限公司CPC</v>
      </c>
      <c r="T2049" t="e">
        <f>VLOOKUP(S:S,[1]Sheet1!N:N,1,0)</f>
        <v>#N/A</v>
      </c>
    </row>
    <row r="2050" spans="1:20" x14ac:dyDescent="0.15">
      <c r="A2050">
        <v>20230421</v>
      </c>
      <c r="B2050">
        <v>40732460</v>
      </c>
      <c r="C2050" t="s">
        <v>890</v>
      </c>
      <c r="D2050" t="s">
        <v>788</v>
      </c>
      <c r="E2050" t="s">
        <v>496</v>
      </c>
      <c r="F2050" t="s">
        <v>495</v>
      </c>
      <c r="G2050" t="s">
        <v>789</v>
      </c>
      <c r="H2050" t="s">
        <v>496</v>
      </c>
      <c r="I2050">
        <v>2115393</v>
      </c>
      <c r="J2050" t="s">
        <v>790</v>
      </c>
      <c r="K2050" t="s">
        <v>496</v>
      </c>
      <c r="L2050" t="s">
        <v>791</v>
      </c>
      <c r="M2050" t="s">
        <v>723</v>
      </c>
      <c r="N2050" t="s">
        <v>724</v>
      </c>
      <c r="O2050" t="s">
        <v>56</v>
      </c>
      <c r="P2050" t="s">
        <v>725</v>
      </c>
      <c r="Q2050">
        <v>3390.02</v>
      </c>
      <c r="R2050">
        <v>0</v>
      </c>
      <c r="S2050" t="str">
        <f t="shared" si="31"/>
        <v>成都哈拜网络科技有限公司-数字媒体事业部上海哈啰普惠科技有限公司CPC</v>
      </c>
      <c r="T2050" t="e">
        <f>VLOOKUP(S:S,[1]Sheet1!N:N,1,0)</f>
        <v>#N/A</v>
      </c>
    </row>
    <row r="2051" spans="1:20" x14ac:dyDescent="0.15">
      <c r="A2051">
        <v>20230422</v>
      </c>
      <c r="B2051">
        <v>40732460</v>
      </c>
      <c r="C2051" t="s">
        <v>890</v>
      </c>
      <c r="D2051" t="s">
        <v>788</v>
      </c>
      <c r="E2051" t="s">
        <v>496</v>
      </c>
      <c r="F2051" t="s">
        <v>495</v>
      </c>
      <c r="G2051" t="s">
        <v>789</v>
      </c>
      <c r="H2051" t="s">
        <v>496</v>
      </c>
      <c r="I2051">
        <v>2115393</v>
      </c>
      <c r="J2051" t="s">
        <v>790</v>
      </c>
      <c r="K2051" t="s">
        <v>496</v>
      </c>
      <c r="L2051" t="s">
        <v>791</v>
      </c>
      <c r="M2051" t="s">
        <v>723</v>
      </c>
      <c r="N2051" t="s">
        <v>724</v>
      </c>
      <c r="O2051" t="s">
        <v>56</v>
      </c>
      <c r="P2051" t="s">
        <v>725</v>
      </c>
      <c r="Q2051">
        <v>9386.75</v>
      </c>
      <c r="R2051">
        <v>0</v>
      </c>
      <c r="S2051" t="str">
        <f t="shared" ref="S2051:S2114" si="32">F2051&amp;K2051&amp;O2051</f>
        <v>成都哈拜网络科技有限公司-数字媒体事业部上海哈啰普惠科技有限公司CPC</v>
      </c>
      <c r="T2051" t="e">
        <f>VLOOKUP(S:S,[1]Sheet1!N:N,1,0)</f>
        <v>#N/A</v>
      </c>
    </row>
    <row r="2052" spans="1:20" x14ac:dyDescent="0.15">
      <c r="A2052">
        <v>20230423</v>
      </c>
      <c r="B2052">
        <v>40732460</v>
      </c>
      <c r="C2052" t="s">
        <v>890</v>
      </c>
      <c r="D2052" t="s">
        <v>788</v>
      </c>
      <c r="E2052" t="s">
        <v>496</v>
      </c>
      <c r="F2052" t="s">
        <v>495</v>
      </c>
      <c r="G2052" t="s">
        <v>789</v>
      </c>
      <c r="H2052" t="s">
        <v>496</v>
      </c>
      <c r="I2052">
        <v>2115393</v>
      </c>
      <c r="J2052" t="s">
        <v>790</v>
      </c>
      <c r="K2052" t="s">
        <v>496</v>
      </c>
      <c r="L2052" t="s">
        <v>791</v>
      </c>
      <c r="M2052" t="s">
        <v>723</v>
      </c>
      <c r="N2052" t="s">
        <v>724</v>
      </c>
      <c r="O2052" t="s">
        <v>56</v>
      </c>
      <c r="P2052" t="s">
        <v>725</v>
      </c>
      <c r="Q2052">
        <v>11489.33</v>
      </c>
      <c r="R2052">
        <v>0</v>
      </c>
      <c r="S2052" t="str">
        <f t="shared" si="32"/>
        <v>成都哈拜网络科技有限公司-数字媒体事业部上海哈啰普惠科技有限公司CPC</v>
      </c>
      <c r="T2052" t="e">
        <f>VLOOKUP(S:S,[1]Sheet1!N:N,1,0)</f>
        <v>#N/A</v>
      </c>
    </row>
    <row r="2053" spans="1:20" x14ac:dyDescent="0.15">
      <c r="A2053">
        <v>20230424</v>
      </c>
      <c r="B2053">
        <v>40732460</v>
      </c>
      <c r="C2053" t="s">
        <v>890</v>
      </c>
      <c r="D2053" t="s">
        <v>788</v>
      </c>
      <c r="E2053" t="s">
        <v>496</v>
      </c>
      <c r="F2053" t="s">
        <v>495</v>
      </c>
      <c r="G2053" t="s">
        <v>789</v>
      </c>
      <c r="H2053" t="s">
        <v>496</v>
      </c>
      <c r="I2053">
        <v>2115393</v>
      </c>
      <c r="J2053" t="s">
        <v>790</v>
      </c>
      <c r="K2053" t="s">
        <v>496</v>
      </c>
      <c r="L2053" t="s">
        <v>791</v>
      </c>
      <c r="M2053" t="s">
        <v>723</v>
      </c>
      <c r="N2053" t="s">
        <v>724</v>
      </c>
      <c r="O2053" t="s">
        <v>56</v>
      </c>
      <c r="P2053" t="s">
        <v>725</v>
      </c>
      <c r="Q2053">
        <v>9682.5</v>
      </c>
      <c r="R2053">
        <v>0</v>
      </c>
      <c r="S2053" t="str">
        <f t="shared" si="32"/>
        <v>成都哈拜网络科技有限公司-数字媒体事业部上海哈啰普惠科技有限公司CPC</v>
      </c>
      <c r="T2053" t="e">
        <f>VLOOKUP(S:S,[1]Sheet1!N:N,1,0)</f>
        <v>#N/A</v>
      </c>
    </row>
    <row r="2054" spans="1:20" x14ac:dyDescent="0.15">
      <c r="A2054">
        <v>20230425</v>
      </c>
      <c r="B2054">
        <v>40732460</v>
      </c>
      <c r="C2054" t="s">
        <v>890</v>
      </c>
      <c r="D2054" t="s">
        <v>788</v>
      </c>
      <c r="E2054" t="s">
        <v>496</v>
      </c>
      <c r="F2054" t="s">
        <v>495</v>
      </c>
      <c r="G2054" t="s">
        <v>789</v>
      </c>
      <c r="H2054" t="s">
        <v>496</v>
      </c>
      <c r="I2054">
        <v>2115393</v>
      </c>
      <c r="J2054" t="s">
        <v>790</v>
      </c>
      <c r="K2054" t="s">
        <v>496</v>
      </c>
      <c r="L2054" t="s">
        <v>791</v>
      </c>
      <c r="M2054" t="s">
        <v>723</v>
      </c>
      <c r="N2054" t="s">
        <v>724</v>
      </c>
      <c r="O2054" t="s">
        <v>56</v>
      </c>
      <c r="P2054" t="s">
        <v>725</v>
      </c>
      <c r="Q2054">
        <v>9701.51</v>
      </c>
      <c r="R2054">
        <v>0</v>
      </c>
      <c r="S2054" t="str">
        <f t="shared" si="32"/>
        <v>成都哈拜网络科技有限公司-数字媒体事业部上海哈啰普惠科技有限公司CPC</v>
      </c>
      <c r="T2054" t="e">
        <f>VLOOKUP(S:S,[1]Sheet1!N:N,1,0)</f>
        <v>#N/A</v>
      </c>
    </row>
    <row r="2055" spans="1:20" x14ac:dyDescent="0.15">
      <c r="A2055">
        <v>20230426</v>
      </c>
      <c r="B2055">
        <v>40732460</v>
      </c>
      <c r="C2055" t="s">
        <v>890</v>
      </c>
      <c r="D2055" t="s">
        <v>788</v>
      </c>
      <c r="E2055" t="s">
        <v>496</v>
      </c>
      <c r="F2055" t="s">
        <v>495</v>
      </c>
      <c r="G2055" t="s">
        <v>789</v>
      </c>
      <c r="H2055" t="s">
        <v>496</v>
      </c>
      <c r="I2055">
        <v>2115393</v>
      </c>
      <c r="J2055" t="s">
        <v>790</v>
      </c>
      <c r="K2055" t="s">
        <v>496</v>
      </c>
      <c r="L2055" t="s">
        <v>791</v>
      </c>
      <c r="M2055" t="s">
        <v>723</v>
      </c>
      <c r="N2055" t="s">
        <v>724</v>
      </c>
      <c r="O2055" t="s">
        <v>56</v>
      </c>
      <c r="P2055" t="s">
        <v>725</v>
      </c>
      <c r="Q2055">
        <v>10967.77</v>
      </c>
      <c r="R2055">
        <v>0</v>
      </c>
      <c r="S2055" t="str">
        <f t="shared" si="32"/>
        <v>成都哈拜网络科技有限公司-数字媒体事业部上海哈啰普惠科技有限公司CPC</v>
      </c>
      <c r="T2055" t="e">
        <f>VLOOKUP(S:S,[1]Sheet1!N:N,1,0)</f>
        <v>#N/A</v>
      </c>
    </row>
    <row r="2056" spans="1:20" x14ac:dyDescent="0.15">
      <c r="A2056">
        <v>20230427</v>
      </c>
      <c r="B2056">
        <v>40732460</v>
      </c>
      <c r="C2056" t="s">
        <v>890</v>
      </c>
      <c r="D2056" t="s">
        <v>788</v>
      </c>
      <c r="E2056" t="s">
        <v>496</v>
      </c>
      <c r="F2056" t="s">
        <v>495</v>
      </c>
      <c r="G2056" t="s">
        <v>789</v>
      </c>
      <c r="H2056" t="s">
        <v>496</v>
      </c>
      <c r="I2056">
        <v>2115393</v>
      </c>
      <c r="J2056" t="s">
        <v>790</v>
      </c>
      <c r="K2056" t="s">
        <v>496</v>
      </c>
      <c r="L2056" t="s">
        <v>791</v>
      </c>
      <c r="M2056" t="s">
        <v>723</v>
      </c>
      <c r="N2056" t="s">
        <v>724</v>
      </c>
      <c r="O2056" t="s">
        <v>56</v>
      </c>
      <c r="P2056" t="s">
        <v>725</v>
      </c>
      <c r="Q2056">
        <v>13361.55</v>
      </c>
      <c r="R2056">
        <v>0</v>
      </c>
      <c r="S2056" t="str">
        <f t="shared" si="32"/>
        <v>成都哈拜网络科技有限公司-数字媒体事业部上海哈啰普惠科技有限公司CPC</v>
      </c>
      <c r="T2056" t="e">
        <f>VLOOKUP(S:S,[1]Sheet1!N:N,1,0)</f>
        <v>#N/A</v>
      </c>
    </row>
    <row r="2057" spans="1:20" x14ac:dyDescent="0.15">
      <c r="A2057">
        <v>20230428</v>
      </c>
      <c r="B2057">
        <v>40732460</v>
      </c>
      <c r="C2057" t="s">
        <v>890</v>
      </c>
      <c r="D2057" t="s">
        <v>788</v>
      </c>
      <c r="E2057" t="s">
        <v>496</v>
      </c>
      <c r="F2057" t="s">
        <v>495</v>
      </c>
      <c r="G2057" t="s">
        <v>789</v>
      </c>
      <c r="H2057" t="s">
        <v>496</v>
      </c>
      <c r="I2057">
        <v>2115393</v>
      </c>
      <c r="J2057" t="s">
        <v>790</v>
      </c>
      <c r="K2057" t="s">
        <v>496</v>
      </c>
      <c r="L2057" t="s">
        <v>791</v>
      </c>
      <c r="M2057" t="s">
        <v>723</v>
      </c>
      <c r="N2057" t="s">
        <v>724</v>
      </c>
      <c r="O2057" t="s">
        <v>56</v>
      </c>
      <c r="P2057" t="s">
        <v>725</v>
      </c>
      <c r="Q2057">
        <v>12020.57</v>
      </c>
      <c r="R2057">
        <v>0</v>
      </c>
      <c r="S2057" t="str">
        <f t="shared" si="32"/>
        <v>成都哈拜网络科技有限公司-数字媒体事业部上海哈啰普惠科技有限公司CPC</v>
      </c>
      <c r="T2057" t="e">
        <f>VLOOKUP(S:S,[1]Sheet1!N:N,1,0)</f>
        <v>#N/A</v>
      </c>
    </row>
    <row r="2058" spans="1:20" x14ac:dyDescent="0.15">
      <c r="A2058">
        <v>20230401</v>
      </c>
      <c r="B2058">
        <v>40732460</v>
      </c>
      <c r="C2058" t="s">
        <v>890</v>
      </c>
      <c r="D2058" t="s">
        <v>788</v>
      </c>
      <c r="E2058" t="s">
        <v>496</v>
      </c>
      <c r="F2058" t="s">
        <v>495</v>
      </c>
      <c r="G2058" t="s">
        <v>789</v>
      </c>
      <c r="H2058" t="s">
        <v>496</v>
      </c>
      <c r="I2058">
        <v>2148721</v>
      </c>
      <c r="J2058" t="s">
        <v>792</v>
      </c>
      <c r="K2058" t="s">
        <v>496</v>
      </c>
      <c r="L2058" t="s">
        <v>791</v>
      </c>
      <c r="M2058" t="s">
        <v>723</v>
      </c>
      <c r="N2058" t="s">
        <v>724</v>
      </c>
      <c r="O2058" t="s">
        <v>56</v>
      </c>
      <c r="P2058" t="s">
        <v>725</v>
      </c>
      <c r="Q2058">
        <v>14517.93</v>
      </c>
      <c r="R2058">
        <v>14517.93</v>
      </c>
      <c r="S2058" t="str">
        <f t="shared" si="32"/>
        <v>成都哈拜网络科技有限公司-数字媒体事业部上海哈啰普惠科技有限公司CPC</v>
      </c>
      <c r="T2058" t="e">
        <f>VLOOKUP(S:S,[1]Sheet1!N:N,1,0)</f>
        <v>#N/A</v>
      </c>
    </row>
    <row r="2059" spans="1:20" x14ac:dyDescent="0.15">
      <c r="A2059">
        <v>20230402</v>
      </c>
      <c r="B2059">
        <v>40732460</v>
      </c>
      <c r="C2059" t="s">
        <v>890</v>
      </c>
      <c r="D2059" t="s">
        <v>788</v>
      </c>
      <c r="E2059" t="s">
        <v>496</v>
      </c>
      <c r="F2059" t="s">
        <v>495</v>
      </c>
      <c r="G2059" t="s">
        <v>789</v>
      </c>
      <c r="H2059" t="s">
        <v>496</v>
      </c>
      <c r="I2059">
        <v>2148721</v>
      </c>
      <c r="J2059" t="s">
        <v>792</v>
      </c>
      <c r="K2059" t="s">
        <v>496</v>
      </c>
      <c r="L2059" t="s">
        <v>791</v>
      </c>
      <c r="M2059" t="s">
        <v>723</v>
      </c>
      <c r="N2059" t="s">
        <v>724</v>
      </c>
      <c r="O2059" t="s">
        <v>56</v>
      </c>
      <c r="P2059" t="s">
        <v>725</v>
      </c>
      <c r="Q2059">
        <v>14582.03</v>
      </c>
      <c r="R2059">
        <v>14582.03</v>
      </c>
      <c r="S2059" t="str">
        <f t="shared" si="32"/>
        <v>成都哈拜网络科技有限公司-数字媒体事业部上海哈啰普惠科技有限公司CPC</v>
      </c>
      <c r="T2059" t="e">
        <f>VLOOKUP(S:S,[1]Sheet1!N:N,1,0)</f>
        <v>#N/A</v>
      </c>
    </row>
    <row r="2060" spans="1:20" x14ac:dyDescent="0.15">
      <c r="A2060">
        <v>20230403</v>
      </c>
      <c r="B2060">
        <v>40732460</v>
      </c>
      <c r="C2060" t="s">
        <v>890</v>
      </c>
      <c r="D2060" t="s">
        <v>788</v>
      </c>
      <c r="E2060" t="s">
        <v>496</v>
      </c>
      <c r="F2060" t="s">
        <v>495</v>
      </c>
      <c r="G2060" t="s">
        <v>789</v>
      </c>
      <c r="H2060" t="s">
        <v>496</v>
      </c>
      <c r="I2060">
        <v>2148721</v>
      </c>
      <c r="J2060" t="s">
        <v>792</v>
      </c>
      <c r="K2060" t="s">
        <v>496</v>
      </c>
      <c r="L2060" t="s">
        <v>791</v>
      </c>
      <c r="M2060" t="s">
        <v>723</v>
      </c>
      <c r="N2060" t="s">
        <v>724</v>
      </c>
      <c r="O2060" t="s">
        <v>56</v>
      </c>
      <c r="P2060" t="s">
        <v>725</v>
      </c>
      <c r="Q2060">
        <v>15154.17</v>
      </c>
      <c r="R2060">
        <v>15154.17</v>
      </c>
      <c r="S2060" t="str">
        <f t="shared" si="32"/>
        <v>成都哈拜网络科技有限公司-数字媒体事业部上海哈啰普惠科技有限公司CPC</v>
      </c>
      <c r="T2060" t="e">
        <f>VLOOKUP(S:S,[1]Sheet1!N:N,1,0)</f>
        <v>#N/A</v>
      </c>
    </row>
    <row r="2061" spans="1:20" x14ac:dyDescent="0.15">
      <c r="A2061">
        <v>20230404</v>
      </c>
      <c r="B2061">
        <v>40732460</v>
      </c>
      <c r="C2061" t="s">
        <v>890</v>
      </c>
      <c r="D2061" t="s">
        <v>788</v>
      </c>
      <c r="E2061" t="s">
        <v>496</v>
      </c>
      <c r="F2061" t="s">
        <v>495</v>
      </c>
      <c r="G2061" t="s">
        <v>789</v>
      </c>
      <c r="H2061" t="s">
        <v>496</v>
      </c>
      <c r="I2061">
        <v>2148721</v>
      </c>
      <c r="J2061" t="s">
        <v>792</v>
      </c>
      <c r="K2061" t="s">
        <v>496</v>
      </c>
      <c r="L2061" t="s">
        <v>791</v>
      </c>
      <c r="M2061" t="s">
        <v>723</v>
      </c>
      <c r="N2061" t="s">
        <v>724</v>
      </c>
      <c r="O2061" t="s">
        <v>56</v>
      </c>
      <c r="P2061" t="s">
        <v>725</v>
      </c>
      <c r="Q2061">
        <v>5300.88</v>
      </c>
      <c r="R2061">
        <v>5300.88</v>
      </c>
      <c r="S2061" t="str">
        <f t="shared" si="32"/>
        <v>成都哈拜网络科技有限公司-数字媒体事业部上海哈啰普惠科技有限公司CPC</v>
      </c>
      <c r="T2061" t="e">
        <f>VLOOKUP(S:S,[1]Sheet1!N:N,1,0)</f>
        <v>#N/A</v>
      </c>
    </row>
    <row r="2062" spans="1:20" x14ac:dyDescent="0.15">
      <c r="A2062">
        <v>20230428</v>
      </c>
      <c r="B2062">
        <v>40732460</v>
      </c>
      <c r="C2062" t="s">
        <v>890</v>
      </c>
      <c r="D2062" t="s">
        <v>788</v>
      </c>
      <c r="E2062" t="s">
        <v>496</v>
      </c>
      <c r="F2062" t="s">
        <v>495</v>
      </c>
      <c r="G2062" t="s">
        <v>789</v>
      </c>
      <c r="H2062" t="s">
        <v>496</v>
      </c>
      <c r="I2062">
        <v>2148721</v>
      </c>
      <c r="J2062" t="s">
        <v>792</v>
      </c>
      <c r="K2062" t="s">
        <v>496</v>
      </c>
      <c r="L2062" t="s">
        <v>791</v>
      </c>
      <c r="M2062" t="s">
        <v>723</v>
      </c>
      <c r="N2062" t="s">
        <v>724</v>
      </c>
      <c r="O2062" t="s">
        <v>56</v>
      </c>
      <c r="P2062" t="s">
        <v>725</v>
      </c>
      <c r="Q2062">
        <v>9915.56</v>
      </c>
      <c r="R2062">
        <v>0</v>
      </c>
      <c r="S2062" t="str">
        <f t="shared" si="32"/>
        <v>成都哈拜网络科技有限公司-数字媒体事业部上海哈啰普惠科技有限公司CPC</v>
      </c>
      <c r="T2062" t="e">
        <f>VLOOKUP(S:S,[1]Sheet1!N:N,1,0)</f>
        <v>#N/A</v>
      </c>
    </row>
    <row r="2063" spans="1:20" x14ac:dyDescent="0.15">
      <c r="A2063">
        <v>20230429</v>
      </c>
      <c r="B2063">
        <v>40732460</v>
      </c>
      <c r="C2063" t="s">
        <v>890</v>
      </c>
      <c r="D2063" t="s">
        <v>788</v>
      </c>
      <c r="E2063" t="s">
        <v>496</v>
      </c>
      <c r="F2063" t="s">
        <v>495</v>
      </c>
      <c r="G2063" t="s">
        <v>789</v>
      </c>
      <c r="H2063" t="s">
        <v>496</v>
      </c>
      <c r="I2063">
        <v>2148721</v>
      </c>
      <c r="J2063" t="s">
        <v>792</v>
      </c>
      <c r="K2063" t="s">
        <v>496</v>
      </c>
      <c r="L2063" t="s">
        <v>791</v>
      </c>
      <c r="M2063" t="s">
        <v>723</v>
      </c>
      <c r="N2063" t="s">
        <v>724</v>
      </c>
      <c r="O2063" t="s">
        <v>56</v>
      </c>
      <c r="P2063" t="s">
        <v>725</v>
      </c>
      <c r="Q2063">
        <v>21227.49</v>
      </c>
      <c r="R2063">
        <v>0</v>
      </c>
      <c r="S2063" t="str">
        <f t="shared" si="32"/>
        <v>成都哈拜网络科技有限公司-数字媒体事业部上海哈啰普惠科技有限公司CPC</v>
      </c>
      <c r="T2063" t="e">
        <f>VLOOKUP(S:S,[1]Sheet1!N:N,1,0)</f>
        <v>#N/A</v>
      </c>
    </row>
    <row r="2064" spans="1:20" x14ac:dyDescent="0.15">
      <c r="A2064">
        <v>20230430</v>
      </c>
      <c r="B2064">
        <v>40732460</v>
      </c>
      <c r="C2064" t="s">
        <v>890</v>
      </c>
      <c r="D2064" t="s">
        <v>788</v>
      </c>
      <c r="E2064" t="s">
        <v>496</v>
      </c>
      <c r="F2064" t="s">
        <v>495</v>
      </c>
      <c r="G2064" t="s">
        <v>789</v>
      </c>
      <c r="H2064" t="s">
        <v>496</v>
      </c>
      <c r="I2064">
        <v>2148721</v>
      </c>
      <c r="J2064" t="s">
        <v>792</v>
      </c>
      <c r="K2064" t="s">
        <v>496</v>
      </c>
      <c r="L2064" t="s">
        <v>791</v>
      </c>
      <c r="M2064" t="s">
        <v>723</v>
      </c>
      <c r="N2064" t="s">
        <v>724</v>
      </c>
      <c r="O2064" t="s">
        <v>56</v>
      </c>
      <c r="P2064" t="s">
        <v>725</v>
      </c>
      <c r="Q2064">
        <v>17261.669999999998</v>
      </c>
      <c r="R2064">
        <v>0</v>
      </c>
      <c r="S2064" t="str">
        <f t="shared" si="32"/>
        <v>成都哈拜网络科技有限公司-数字媒体事业部上海哈啰普惠科技有限公司CPC</v>
      </c>
      <c r="T2064" t="e">
        <f>VLOOKUP(S:S,[1]Sheet1!N:N,1,0)</f>
        <v>#N/A</v>
      </c>
    </row>
    <row r="2065" spans="1:20" x14ac:dyDescent="0.15">
      <c r="A2065">
        <v>20230404</v>
      </c>
      <c r="B2065">
        <v>40732460</v>
      </c>
      <c r="C2065" t="s">
        <v>890</v>
      </c>
      <c r="D2065" t="s">
        <v>788</v>
      </c>
      <c r="E2065" t="s">
        <v>496</v>
      </c>
      <c r="F2065" t="s">
        <v>495</v>
      </c>
      <c r="G2065" t="s">
        <v>789</v>
      </c>
      <c r="H2065" t="s">
        <v>496</v>
      </c>
      <c r="I2065">
        <v>2158492</v>
      </c>
      <c r="J2065" t="s">
        <v>793</v>
      </c>
      <c r="K2065" t="s">
        <v>496</v>
      </c>
      <c r="L2065" t="s">
        <v>791</v>
      </c>
      <c r="M2065" t="s">
        <v>723</v>
      </c>
      <c r="N2065" t="s">
        <v>724</v>
      </c>
      <c r="O2065" t="s">
        <v>56</v>
      </c>
      <c r="P2065" t="s">
        <v>725</v>
      </c>
      <c r="Q2065">
        <v>8351.7199999999993</v>
      </c>
      <c r="R2065">
        <v>7018.01</v>
      </c>
      <c r="S2065" t="str">
        <f t="shared" si="32"/>
        <v>成都哈拜网络科技有限公司-数字媒体事业部上海哈啰普惠科技有限公司CPC</v>
      </c>
      <c r="T2065" t="e">
        <f>VLOOKUP(S:S,[1]Sheet1!N:N,1,0)</f>
        <v>#N/A</v>
      </c>
    </row>
    <row r="2066" spans="1:20" x14ac:dyDescent="0.15">
      <c r="A2066">
        <v>20230405</v>
      </c>
      <c r="B2066">
        <v>40732460</v>
      </c>
      <c r="C2066" t="s">
        <v>890</v>
      </c>
      <c r="D2066" t="s">
        <v>788</v>
      </c>
      <c r="E2066" t="s">
        <v>496</v>
      </c>
      <c r="F2066" t="s">
        <v>495</v>
      </c>
      <c r="G2066" t="s">
        <v>789</v>
      </c>
      <c r="H2066" t="s">
        <v>496</v>
      </c>
      <c r="I2066">
        <v>2158492</v>
      </c>
      <c r="J2066" t="s">
        <v>793</v>
      </c>
      <c r="K2066" t="s">
        <v>496</v>
      </c>
      <c r="L2066" t="s">
        <v>791</v>
      </c>
      <c r="M2066" t="s">
        <v>723</v>
      </c>
      <c r="N2066" t="s">
        <v>724</v>
      </c>
      <c r="O2066" t="s">
        <v>56</v>
      </c>
      <c r="P2066" t="s">
        <v>725</v>
      </c>
      <c r="Q2066">
        <v>11635.53</v>
      </c>
      <c r="R2066">
        <v>9777.49</v>
      </c>
      <c r="S2066" t="str">
        <f t="shared" si="32"/>
        <v>成都哈拜网络科技有限公司-数字媒体事业部上海哈啰普惠科技有限公司CPC</v>
      </c>
      <c r="T2066" t="e">
        <f>VLOOKUP(S:S,[1]Sheet1!N:N,1,0)</f>
        <v>#N/A</v>
      </c>
    </row>
    <row r="2067" spans="1:20" x14ac:dyDescent="0.15">
      <c r="A2067">
        <v>20230406</v>
      </c>
      <c r="B2067">
        <v>40732460</v>
      </c>
      <c r="C2067" t="s">
        <v>890</v>
      </c>
      <c r="D2067" t="s">
        <v>788</v>
      </c>
      <c r="E2067" t="s">
        <v>496</v>
      </c>
      <c r="F2067" t="s">
        <v>495</v>
      </c>
      <c r="G2067" t="s">
        <v>789</v>
      </c>
      <c r="H2067" t="s">
        <v>496</v>
      </c>
      <c r="I2067">
        <v>2158492</v>
      </c>
      <c r="J2067" t="s">
        <v>793</v>
      </c>
      <c r="K2067" t="s">
        <v>496</v>
      </c>
      <c r="L2067" t="s">
        <v>791</v>
      </c>
      <c r="M2067" t="s">
        <v>723</v>
      </c>
      <c r="N2067" t="s">
        <v>724</v>
      </c>
      <c r="O2067" t="s">
        <v>56</v>
      </c>
      <c r="P2067" t="s">
        <v>725</v>
      </c>
      <c r="Q2067">
        <v>11390.76</v>
      </c>
      <c r="R2067">
        <v>9571.81</v>
      </c>
      <c r="S2067" t="str">
        <f t="shared" si="32"/>
        <v>成都哈拜网络科技有限公司-数字媒体事业部上海哈啰普惠科技有限公司CPC</v>
      </c>
      <c r="T2067" t="e">
        <f>VLOOKUP(S:S,[1]Sheet1!N:N,1,0)</f>
        <v>#N/A</v>
      </c>
    </row>
    <row r="2068" spans="1:20" x14ac:dyDescent="0.15">
      <c r="A2068">
        <v>20230407</v>
      </c>
      <c r="B2068">
        <v>40732460</v>
      </c>
      <c r="C2068" t="s">
        <v>890</v>
      </c>
      <c r="D2068" t="s">
        <v>788</v>
      </c>
      <c r="E2068" t="s">
        <v>496</v>
      </c>
      <c r="F2068" t="s">
        <v>495</v>
      </c>
      <c r="G2068" t="s">
        <v>789</v>
      </c>
      <c r="H2068" t="s">
        <v>496</v>
      </c>
      <c r="I2068">
        <v>2158492</v>
      </c>
      <c r="J2068" t="s">
        <v>793</v>
      </c>
      <c r="K2068" t="s">
        <v>496</v>
      </c>
      <c r="L2068" t="s">
        <v>791</v>
      </c>
      <c r="M2068" t="s">
        <v>723</v>
      </c>
      <c r="N2068" t="s">
        <v>724</v>
      </c>
      <c r="O2068" t="s">
        <v>56</v>
      </c>
      <c r="P2068" t="s">
        <v>725</v>
      </c>
      <c r="Q2068">
        <v>11039.23</v>
      </c>
      <c r="R2068">
        <v>9276.42</v>
      </c>
      <c r="S2068" t="str">
        <f t="shared" si="32"/>
        <v>成都哈拜网络科技有限公司-数字媒体事业部上海哈啰普惠科技有限公司CPC</v>
      </c>
      <c r="T2068" t="e">
        <f>VLOOKUP(S:S,[1]Sheet1!N:N,1,0)</f>
        <v>#N/A</v>
      </c>
    </row>
    <row r="2069" spans="1:20" x14ac:dyDescent="0.15">
      <c r="A2069">
        <v>20230408</v>
      </c>
      <c r="B2069">
        <v>40732460</v>
      </c>
      <c r="C2069" t="s">
        <v>890</v>
      </c>
      <c r="D2069" t="s">
        <v>788</v>
      </c>
      <c r="E2069" t="s">
        <v>496</v>
      </c>
      <c r="F2069" t="s">
        <v>495</v>
      </c>
      <c r="G2069" t="s">
        <v>789</v>
      </c>
      <c r="H2069" t="s">
        <v>496</v>
      </c>
      <c r="I2069">
        <v>2158492</v>
      </c>
      <c r="J2069" t="s">
        <v>793</v>
      </c>
      <c r="K2069" t="s">
        <v>496</v>
      </c>
      <c r="L2069" t="s">
        <v>791</v>
      </c>
      <c r="M2069" t="s">
        <v>723</v>
      </c>
      <c r="N2069" t="s">
        <v>724</v>
      </c>
      <c r="O2069" t="s">
        <v>56</v>
      </c>
      <c r="P2069" t="s">
        <v>725</v>
      </c>
      <c r="Q2069">
        <v>9506.35</v>
      </c>
      <c r="R2069">
        <v>7988.3</v>
      </c>
      <c r="S2069" t="str">
        <f t="shared" si="32"/>
        <v>成都哈拜网络科技有限公司-数字媒体事业部上海哈啰普惠科技有限公司CPC</v>
      </c>
      <c r="T2069" t="e">
        <f>VLOOKUP(S:S,[1]Sheet1!N:N,1,0)</f>
        <v>#N/A</v>
      </c>
    </row>
    <row r="2070" spans="1:20" x14ac:dyDescent="0.15">
      <c r="A2070">
        <v>20230409</v>
      </c>
      <c r="B2070">
        <v>40732460</v>
      </c>
      <c r="C2070" t="s">
        <v>890</v>
      </c>
      <c r="D2070" t="s">
        <v>788</v>
      </c>
      <c r="E2070" t="s">
        <v>496</v>
      </c>
      <c r="F2070" t="s">
        <v>495</v>
      </c>
      <c r="G2070" t="s">
        <v>789</v>
      </c>
      <c r="H2070" t="s">
        <v>496</v>
      </c>
      <c r="I2070">
        <v>2158492</v>
      </c>
      <c r="J2070" t="s">
        <v>793</v>
      </c>
      <c r="K2070" t="s">
        <v>496</v>
      </c>
      <c r="L2070" t="s">
        <v>791</v>
      </c>
      <c r="M2070" t="s">
        <v>723</v>
      </c>
      <c r="N2070" t="s">
        <v>724</v>
      </c>
      <c r="O2070" t="s">
        <v>56</v>
      </c>
      <c r="P2070" t="s">
        <v>725</v>
      </c>
      <c r="Q2070">
        <v>9676.89</v>
      </c>
      <c r="R2070">
        <v>8131.58</v>
      </c>
      <c r="S2070" t="str">
        <f t="shared" si="32"/>
        <v>成都哈拜网络科技有限公司-数字媒体事业部上海哈啰普惠科技有限公司CPC</v>
      </c>
      <c r="T2070" t="e">
        <f>VLOOKUP(S:S,[1]Sheet1!N:N,1,0)</f>
        <v>#N/A</v>
      </c>
    </row>
    <row r="2071" spans="1:20" x14ac:dyDescent="0.15">
      <c r="A2071">
        <v>20230410</v>
      </c>
      <c r="B2071">
        <v>40732460</v>
      </c>
      <c r="C2071" t="s">
        <v>890</v>
      </c>
      <c r="D2071" t="s">
        <v>788</v>
      </c>
      <c r="E2071" t="s">
        <v>496</v>
      </c>
      <c r="F2071" t="s">
        <v>495</v>
      </c>
      <c r="G2071" t="s">
        <v>789</v>
      </c>
      <c r="H2071" t="s">
        <v>496</v>
      </c>
      <c r="I2071">
        <v>2158492</v>
      </c>
      <c r="J2071" t="s">
        <v>793</v>
      </c>
      <c r="K2071" t="s">
        <v>496</v>
      </c>
      <c r="L2071" t="s">
        <v>791</v>
      </c>
      <c r="M2071" t="s">
        <v>723</v>
      </c>
      <c r="N2071" t="s">
        <v>724</v>
      </c>
      <c r="O2071" t="s">
        <v>56</v>
      </c>
      <c r="P2071" t="s">
        <v>725</v>
      </c>
      <c r="Q2071">
        <v>9590.31</v>
      </c>
      <c r="R2071">
        <v>8058.83</v>
      </c>
      <c r="S2071" t="str">
        <f t="shared" si="32"/>
        <v>成都哈拜网络科技有限公司-数字媒体事业部上海哈啰普惠科技有限公司CPC</v>
      </c>
      <c r="T2071" t="e">
        <f>VLOOKUP(S:S,[1]Sheet1!N:N,1,0)</f>
        <v>#N/A</v>
      </c>
    </row>
    <row r="2072" spans="1:20" x14ac:dyDescent="0.15">
      <c r="A2072">
        <v>20230411</v>
      </c>
      <c r="B2072">
        <v>40732460</v>
      </c>
      <c r="C2072" t="s">
        <v>890</v>
      </c>
      <c r="D2072" t="s">
        <v>788</v>
      </c>
      <c r="E2072" t="s">
        <v>496</v>
      </c>
      <c r="F2072" t="s">
        <v>495</v>
      </c>
      <c r="G2072" t="s">
        <v>789</v>
      </c>
      <c r="H2072" t="s">
        <v>496</v>
      </c>
      <c r="I2072">
        <v>2158492</v>
      </c>
      <c r="J2072" t="s">
        <v>793</v>
      </c>
      <c r="K2072" t="s">
        <v>496</v>
      </c>
      <c r="L2072" t="s">
        <v>791</v>
      </c>
      <c r="M2072" t="s">
        <v>723</v>
      </c>
      <c r="N2072" t="s">
        <v>724</v>
      </c>
      <c r="O2072" t="s">
        <v>56</v>
      </c>
      <c r="P2072" t="s">
        <v>725</v>
      </c>
      <c r="Q2072">
        <v>8945.2900000000009</v>
      </c>
      <c r="R2072">
        <v>7516.82</v>
      </c>
      <c r="S2072" t="str">
        <f t="shared" si="32"/>
        <v>成都哈拜网络科技有限公司-数字媒体事业部上海哈啰普惠科技有限公司CPC</v>
      </c>
      <c r="T2072" t="e">
        <f>VLOOKUP(S:S,[1]Sheet1!N:N,1,0)</f>
        <v>#N/A</v>
      </c>
    </row>
    <row r="2073" spans="1:20" x14ac:dyDescent="0.15">
      <c r="A2073">
        <v>20230412</v>
      </c>
      <c r="B2073">
        <v>40732460</v>
      </c>
      <c r="C2073" t="s">
        <v>890</v>
      </c>
      <c r="D2073" t="s">
        <v>788</v>
      </c>
      <c r="E2073" t="s">
        <v>496</v>
      </c>
      <c r="F2073" t="s">
        <v>495</v>
      </c>
      <c r="G2073" t="s">
        <v>789</v>
      </c>
      <c r="H2073" t="s">
        <v>496</v>
      </c>
      <c r="I2073">
        <v>2158492</v>
      </c>
      <c r="J2073" t="s">
        <v>793</v>
      </c>
      <c r="K2073" t="s">
        <v>496</v>
      </c>
      <c r="L2073" t="s">
        <v>791</v>
      </c>
      <c r="M2073" t="s">
        <v>723</v>
      </c>
      <c r="N2073" t="s">
        <v>724</v>
      </c>
      <c r="O2073" t="s">
        <v>56</v>
      </c>
      <c r="P2073" t="s">
        <v>725</v>
      </c>
      <c r="Q2073">
        <v>8871.61</v>
      </c>
      <c r="R2073">
        <v>7454.88</v>
      </c>
      <c r="S2073" t="str">
        <f t="shared" si="32"/>
        <v>成都哈拜网络科技有限公司-数字媒体事业部上海哈啰普惠科技有限公司CPC</v>
      </c>
      <c r="T2073" t="e">
        <f>VLOOKUP(S:S,[1]Sheet1!N:N,1,0)</f>
        <v>#N/A</v>
      </c>
    </row>
    <row r="2074" spans="1:20" x14ac:dyDescent="0.15">
      <c r="A2074">
        <v>20230413</v>
      </c>
      <c r="B2074">
        <v>40732460</v>
      </c>
      <c r="C2074" t="s">
        <v>890</v>
      </c>
      <c r="D2074" t="s">
        <v>788</v>
      </c>
      <c r="E2074" t="s">
        <v>496</v>
      </c>
      <c r="F2074" t="s">
        <v>495</v>
      </c>
      <c r="G2074" t="s">
        <v>789</v>
      </c>
      <c r="H2074" t="s">
        <v>496</v>
      </c>
      <c r="I2074">
        <v>2158492</v>
      </c>
      <c r="J2074" t="s">
        <v>793</v>
      </c>
      <c r="K2074" t="s">
        <v>496</v>
      </c>
      <c r="L2074" t="s">
        <v>791</v>
      </c>
      <c r="M2074" t="s">
        <v>723</v>
      </c>
      <c r="N2074" t="s">
        <v>724</v>
      </c>
      <c r="O2074" t="s">
        <v>56</v>
      </c>
      <c r="P2074" t="s">
        <v>725</v>
      </c>
      <c r="Q2074">
        <v>9442.15</v>
      </c>
      <c r="R2074">
        <v>7934.31</v>
      </c>
      <c r="S2074" t="str">
        <f t="shared" si="32"/>
        <v>成都哈拜网络科技有限公司-数字媒体事业部上海哈啰普惠科技有限公司CPC</v>
      </c>
      <c r="T2074" t="e">
        <f>VLOOKUP(S:S,[1]Sheet1!N:N,1,0)</f>
        <v>#N/A</v>
      </c>
    </row>
    <row r="2075" spans="1:20" x14ac:dyDescent="0.15">
      <c r="A2075">
        <v>20230414</v>
      </c>
      <c r="B2075">
        <v>40732460</v>
      </c>
      <c r="C2075" t="s">
        <v>890</v>
      </c>
      <c r="D2075" t="s">
        <v>788</v>
      </c>
      <c r="E2075" t="s">
        <v>496</v>
      </c>
      <c r="F2075" t="s">
        <v>495</v>
      </c>
      <c r="G2075" t="s">
        <v>789</v>
      </c>
      <c r="H2075" t="s">
        <v>496</v>
      </c>
      <c r="I2075">
        <v>2158492</v>
      </c>
      <c r="J2075" t="s">
        <v>793</v>
      </c>
      <c r="K2075" t="s">
        <v>496</v>
      </c>
      <c r="L2075" t="s">
        <v>791</v>
      </c>
      <c r="M2075" t="s">
        <v>723</v>
      </c>
      <c r="N2075" t="s">
        <v>724</v>
      </c>
      <c r="O2075" t="s">
        <v>56</v>
      </c>
      <c r="P2075" t="s">
        <v>725</v>
      </c>
      <c r="Q2075">
        <v>9261.5499999999993</v>
      </c>
      <c r="R2075">
        <v>7782.53</v>
      </c>
      <c r="S2075" t="str">
        <f t="shared" si="32"/>
        <v>成都哈拜网络科技有限公司-数字媒体事业部上海哈啰普惠科技有限公司CPC</v>
      </c>
      <c r="T2075" t="e">
        <f>VLOOKUP(S:S,[1]Sheet1!N:N,1,0)</f>
        <v>#N/A</v>
      </c>
    </row>
    <row r="2076" spans="1:20" x14ac:dyDescent="0.15">
      <c r="A2076">
        <v>20230415</v>
      </c>
      <c r="B2076">
        <v>40732460</v>
      </c>
      <c r="C2076" t="s">
        <v>890</v>
      </c>
      <c r="D2076" t="s">
        <v>788</v>
      </c>
      <c r="E2076" t="s">
        <v>496</v>
      </c>
      <c r="F2076" t="s">
        <v>495</v>
      </c>
      <c r="G2076" t="s">
        <v>789</v>
      </c>
      <c r="H2076" t="s">
        <v>496</v>
      </c>
      <c r="I2076">
        <v>2158492</v>
      </c>
      <c r="J2076" t="s">
        <v>793</v>
      </c>
      <c r="K2076" t="s">
        <v>496</v>
      </c>
      <c r="L2076" t="s">
        <v>791</v>
      </c>
      <c r="M2076" t="s">
        <v>723</v>
      </c>
      <c r="N2076" t="s">
        <v>724</v>
      </c>
      <c r="O2076" t="s">
        <v>56</v>
      </c>
      <c r="P2076" t="s">
        <v>725</v>
      </c>
      <c r="Q2076">
        <v>10001.049999999999</v>
      </c>
      <c r="R2076">
        <v>8403.9699999999993</v>
      </c>
      <c r="S2076" t="str">
        <f t="shared" si="32"/>
        <v>成都哈拜网络科技有限公司-数字媒体事业部上海哈啰普惠科技有限公司CPC</v>
      </c>
      <c r="T2076" t="e">
        <f>VLOOKUP(S:S,[1]Sheet1!N:N,1,0)</f>
        <v>#N/A</v>
      </c>
    </row>
    <row r="2077" spans="1:20" x14ac:dyDescent="0.15">
      <c r="A2077">
        <v>20230416</v>
      </c>
      <c r="B2077">
        <v>40732460</v>
      </c>
      <c r="C2077" t="s">
        <v>890</v>
      </c>
      <c r="D2077" t="s">
        <v>788</v>
      </c>
      <c r="E2077" t="s">
        <v>496</v>
      </c>
      <c r="F2077" t="s">
        <v>495</v>
      </c>
      <c r="G2077" t="s">
        <v>789</v>
      </c>
      <c r="H2077" t="s">
        <v>496</v>
      </c>
      <c r="I2077">
        <v>2158492</v>
      </c>
      <c r="J2077" t="s">
        <v>793</v>
      </c>
      <c r="K2077" t="s">
        <v>496</v>
      </c>
      <c r="L2077" t="s">
        <v>791</v>
      </c>
      <c r="M2077" t="s">
        <v>723</v>
      </c>
      <c r="N2077" t="s">
        <v>724</v>
      </c>
      <c r="O2077" t="s">
        <v>56</v>
      </c>
      <c r="P2077" t="s">
        <v>725</v>
      </c>
      <c r="Q2077">
        <v>10094.16</v>
      </c>
      <c r="R2077">
        <v>8482.23</v>
      </c>
      <c r="S2077" t="str">
        <f t="shared" si="32"/>
        <v>成都哈拜网络科技有限公司-数字媒体事业部上海哈啰普惠科技有限公司CPC</v>
      </c>
      <c r="T2077" t="e">
        <f>VLOOKUP(S:S,[1]Sheet1!N:N,1,0)</f>
        <v>#N/A</v>
      </c>
    </row>
    <row r="2078" spans="1:20" x14ac:dyDescent="0.15">
      <c r="A2078">
        <v>20230417</v>
      </c>
      <c r="B2078">
        <v>40732460</v>
      </c>
      <c r="C2078" t="s">
        <v>890</v>
      </c>
      <c r="D2078" t="s">
        <v>788</v>
      </c>
      <c r="E2078" t="s">
        <v>496</v>
      </c>
      <c r="F2078" t="s">
        <v>495</v>
      </c>
      <c r="G2078" t="s">
        <v>789</v>
      </c>
      <c r="H2078" t="s">
        <v>496</v>
      </c>
      <c r="I2078">
        <v>2158492</v>
      </c>
      <c r="J2078" t="s">
        <v>793</v>
      </c>
      <c r="K2078" t="s">
        <v>496</v>
      </c>
      <c r="L2078" t="s">
        <v>791</v>
      </c>
      <c r="M2078" t="s">
        <v>723</v>
      </c>
      <c r="N2078" t="s">
        <v>724</v>
      </c>
      <c r="O2078" t="s">
        <v>56</v>
      </c>
      <c r="P2078" t="s">
        <v>725</v>
      </c>
      <c r="Q2078">
        <v>10117.77</v>
      </c>
      <c r="R2078">
        <v>8502.02</v>
      </c>
      <c r="S2078" t="str">
        <f t="shared" si="32"/>
        <v>成都哈拜网络科技有限公司-数字媒体事业部上海哈啰普惠科技有限公司CPC</v>
      </c>
      <c r="T2078" t="e">
        <f>VLOOKUP(S:S,[1]Sheet1!N:N,1,0)</f>
        <v>#N/A</v>
      </c>
    </row>
    <row r="2079" spans="1:20" x14ac:dyDescent="0.15">
      <c r="A2079">
        <v>20230418</v>
      </c>
      <c r="B2079">
        <v>40732460</v>
      </c>
      <c r="C2079" t="s">
        <v>890</v>
      </c>
      <c r="D2079" t="s">
        <v>788</v>
      </c>
      <c r="E2079" t="s">
        <v>496</v>
      </c>
      <c r="F2079" t="s">
        <v>495</v>
      </c>
      <c r="G2079" t="s">
        <v>789</v>
      </c>
      <c r="H2079" t="s">
        <v>496</v>
      </c>
      <c r="I2079">
        <v>2158492</v>
      </c>
      <c r="J2079" t="s">
        <v>793</v>
      </c>
      <c r="K2079" t="s">
        <v>496</v>
      </c>
      <c r="L2079" t="s">
        <v>791</v>
      </c>
      <c r="M2079" t="s">
        <v>723</v>
      </c>
      <c r="N2079" t="s">
        <v>724</v>
      </c>
      <c r="O2079" t="s">
        <v>56</v>
      </c>
      <c r="P2079" t="s">
        <v>725</v>
      </c>
      <c r="Q2079">
        <v>8215.5300000000007</v>
      </c>
      <c r="R2079">
        <v>6903.5</v>
      </c>
      <c r="S2079" t="str">
        <f t="shared" si="32"/>
        <v>成都哈拜网络科技有限公司-数字媒体事业部上海哈啰普惠科技有限公司CPC</v>
      </c>
      <c r="T2079" t="e">
        <f>VLOOKUP(S:S,[1]Sheet1!N:N,1,0)</f>
        <v>#N/A</v>
      </c>
    </row>
    <row r="2080" spans="1:20" x14ac:dyDescent="0.15">
      <c r="A2080">
        <v>20230419</v>
      </c>
      <c r="B2080">
        <v>40732460</v>
      </c>
      <c r="C2080" t="s">
        <v>890</v>
      </c>
      <c r="D2080" t="s">
        <v>788</v>
      </c>
      <c r="E2080" t="s">
        <v>496</v>
      </c>
      <c r="F2080" t="s">
        <v>495</v>
      </c>
      <c r="G2080" t="s">
        <v>789</v>
      </c>
      <c r="H2080" t="s">
        <v>496</v>
      </c>
      <c r="I2080">
        <v>2158492</v>
      </c>
      <c r="J2080" t="s">
        <v>793</v>
      </c>
      <c r="K2080" t="s">
        <v>496</v>
      </c>
      <c r="L2080" t="s">
        <v>791</v>
      </c>
      <c r="M2080" t="s">
        <v>723</v>
      </c>
      <c r="N2080" t="s">
        <v>724</v>
      </c>
      <c r="O2080" t="s">
        <v>56</v>
      </c>
      <c r="P2080" t="s">
        <v>725</v>
      </c>
      <c r="Q2080">
        <v>10748.17</v>
      </c>
      <c r="R2080">
        <v>9031.73</v>
      </c>
      <c r="S2080" t="str">
        <f t="shared" si="32"/>
        <v>成都哈拜网络科技有限公司-数字媒体事业部上海哈啰普惠科技有限公司CPC</v>
      </c>
      <c r="T2080" t="e">
        <f>VLOOKUP(S:S,[1]Sheet1!N:N,1,0)</f>
        <v>#N/A</v>
      </c>
    </row>
    <row r="2081" spans="1:20" x14ac:dyDescent="0.15">
      <c r="A2081">
        <v>20230420</v>
      </c>
      <c r="B2081">
        <v>40732460</v>
      </c>
      <c r="C2081" t="s">
        <v>890</v>
      </c>
      <c r="D2081" t="s">
        <v>788</v>
      </c>
      <c r="E2081" t="s">
        <v>496</v>
      </c>
      <c r="F2081" t="s">
        <v>495</v>
      </c>
      <c r="G2081" t="s">
        <v>789</v>
      </c>
      <c r="H2081" t="s">
        <v>496</v>
      </c>
      <c r="I2081">
        <v>2158492</v>
      </c>
      <c r="J2081" t="s">
        <v>793</v>
      </c>
      <c r="K2081" t="s">
        <v>496</v>
      </c>
      <c r="L2081" t="s">
        <v>791</v>
      </c>
      <c r="M2081" t="s">
        <v>723</v>
      </c>
      <c r="N2081" t="s">
        <v>724</v>
      </c>
      <c r="O2081" t="s">
        <v>56</v>
      </c>
      <c r="P2081" t="s">
        <v>725</v>
      </c>
      <c r="Q2081">
        <v>9620.5300000000007</v>
      </c>
      <c r="R2081">
        <v>8084.15</v>
      </c>
      <c r="S2081" t="str">
        <f t="shared" si="32"/>
        <v>成都哈拜网络科技有限公司-数字媒体事业部上海哈啰普惠科技有限公司CPC</v>
      </c>
      <c r="T2081" t="e">
        <f>VLOOKUP(S:S,[1]Sheet1!N:N,1,0)</f>
        <v>#N/A</v>
      </c>
    </row>
    <row r="2082" spans="1:20" x14ac:dyDescent="0.15">
      <c r="A2082">
        <v>20230421</v>
      </c>
      <c r="B2082">
        <v>40732460</v>
      </c>
      <c r="C2082" t="s">
        <v>890</v>
      </c>
      <c r="D2082" t="s">
        <v>788</v>
      </c>
      <c r="E2082" t="s">
        <v>496</v>
      </c>
      <c r="F2082" t="s">
        <v>495</v>
      </c>
      <c r="G2082" t="s">
        <v>789</v>
      </c>
      <c r="H2082" t="s">
        <v>496</v>
      </c>
      <c r="I2082">
        <v>2158492</v>
      </c>
      <c r="J2082" t="s">
        <v>793</v>
      </c>
      <c r="K2082" t="s">
        <v>496</v>
      </c>
      <c r="L2082" t="s">
        <v>791</v>
      </c>
      <c r="M2082" t="s">
        <v>723</v>
      </c>
      <c r="N2082" t="s">
        <v>724</v>
      </c>
      <c r="O2082" t="s">
        <v>56</v>
      </c>
      <c r="P2082" t="s">
        <v>725</v>
      </c>
      <c r="Q2082">
        <v>5691.4</v>
      </c>
      <c r="R2082">
        <v>4782.49</v>
      </c>
      <c r="S2082" t="str">
        <f t="shared" si="32"/>
        <v>成都哈拜网络科技有限公司-数字媒体事业部上海哈啰普惠科技有限公司CPC</v>
      </c>
      <c r="T2082" t="e">
        <f>VLOOKUP(S:S,[1]Sheet1!N:N,1,0)</f>
        <v>#N/A</v>
      </c>
    </row>
    <row r="2083" spans="1:20" x14ac:dyDescent="0.15">
      <c r="A2083">
        <v>20230401</v>
      </c>
      <c r="B2083">
        <v>40738404</v>
      </c>
      <c r="C2083" t="s">
        <v>891</v>
      </c>
      <c r="D2083" t="s">
        <v>732</v>
      </c>
      <c r="E2083" t="s">
        <v>498</v>
      </c>
      <c r="F2083" t="s">
        <v>497</v>
      </c>
      <c r="G2083" t="s">
        <v>810</v>
      </c>
      <c r="H2083" t="s">
        <v>498</v>
      </c>
      <c r="I2083">
        <v>2118167</v>
      </c>
      <c r="J2083" t="s">
        <v>811</v>
      </c>
      <c r="K2083" t="s">
        <v>498</v>
      </c>
      <c r="L2083" t="s">
        <v>812</v>
      </c>
      <c r="M2083" t="s">
        <v>723</v>
      </c>
      <c r="N2083" t="s">
        <v>813</v>
      </c>
      <c r="O2083" t="s">
        <v>24</v>
      </c>
      <c r="P2083" t="s">
        <v>19</v>
      </c>
      <c r="Q2083">
        <v>8336.67</v>
      </c>
      <c r="R2083">
        <v>8336.67</v>
      </c>
      <c r="S2083" t="str">
        <f t="shared" si="32"/>
        <v>薯一薯二文化传媒（上海）有限公司行吟信息科技(上海)有限公司信息流</v>
      </c>
      <c r="T2083" t="e">
        <f>VLOOKUP(S:S,[1]Sheet1!N:N,1,0)</f>
        <v>#N/A</v>
      </c>
    </row>
    <row r="2084" spans="1:20" x14ac:dyDescent="0.15">
      <c r="A2084">
        <v>20230402</v>
      </c>
      <c r="B2084">
        <v>40738404</v>
      </c>
      <c r="C2084" t="s">
        <v>891</v>
      </c>
      <c r="D2084" t="s">
        <v>732</v>
      </c>
      <c r="E2084" t="s">
        <v>498</v>
      </c>
      <c r="F2084" t="s">
        <v>497</v>
      </c>
      <c r="G2084" t="s">
        <v>810</v>
      </c>
      <c r="H2084" t="s">
        <v>498</v>
      </c>
      <c r="I2084">
        <v>2118167</v>
      </c>
      <c r="J2084" t="s">
        <v>811</v>
      </c>
      <c r="K2084" t="s">
        <v>498</v>
      </c>
      <c r="L2084" t="s">
        <v>812</v>
      </c>
      <c r="M2084" t="s">
        <v>723</v>
      </c>
      <c r="N2084" t="s">
        <v>813</v>
      </c>
      <c r="O2084" t="s">
        <v>24</v>
      </c>
      <c r="P2084" t="s">
        <v>19</v>
      </c>
      <c r="Q2084">
        <v>6999.85</v>
      </c>
      <c r="R2084">
        <v>6999.85</v>
      </c>
      <c r="S2084" t="str">
        <f t="shared" si="32"/>
        <v>薯一薯二文化传媒（上海）有限公司行吟信息科技(上海)有限公司信息流</v>
      </c>
      <c r="T2084" t="e">
        <f>VLOOKUP(S:S,[1]Sheet1!N:N,1,0)</f>
        <v>#N/A</v>
      </c>
    </row>
    <row r="2085" spans="1:20" x14ac:dyDescent="0.15">
      <c r="A2085">
        <v>20230403</v>
      </c>
      <c r="B2085">
        <v>40738404</v>
      </c>
      <c r="C2085" t="s">
        <v>891</v>
      </c>
      <c r="D2085" t="s">
        <v>732</v>
      </c>
      <c r="E2085" t="s">
        <v>498</v>
      </c>
      <c r="F2085" t="s">
        <v>497</v>
      </c>
      <c r="G2085" t="s">
        <v>810</v>
      </c>
      <c r="H2085" t="s">
        <v>498</v>
      </c>
      <c r="I2085">
        <v>2118167</v>
      </c>
      <c r="J2085" t="s">
        <v>811</v>
      </c>
      <c r="K2085" t="s">
        <v>498</v>
      </c>
      <c r="L2085" t="s">
        <v>812</v>
      </c>
      <c r="M2085" t="s">
        <v>723</v>
      </c>
      <c r="N2085" t="s">
        <v>813</v>
      </c>
      <c r="O2085" t="s">
        <v>24</v>
      </c>
      <c r="P2085" t="s">
        <v>19</v>
      </c>
      <c r="Q2085">
        <v>8003.36</v>
      </c>
      <c r="R2085">
        <v>8003.36</v>
      </c>
      <c r="S2085" t="str">
        <f t="shared" si="32"/>
        <v>薯一薯二文化传媒（上海）有限公司行吟信息科技(上海)有限公司信息流</v>
      </c>
      <c r="T2085" t="e">
        <f>VLOOKUP(S:S,[1]Sheet1!N:N,1,0)</f>
        <v>#N/A</v>
      </c>
    </row>
    <row r="2086" spans="1:20" x14ac:dyDescent="0.15">
      <c r="A2086">
        <v>20230404</v>
      </c>
      <c r="B2086">
        <v>40738404</v>
      </c>
      <c r="C2086" t="s">
        <v>891</v>
      </c>
      <c r="D2086" t="s">
        <v>732</v>
      </c>
      <c r="E2086" t="s">
        <v>498</v>
      </c>
      <c r="F2086" t="s">
        <v>497</v>
      </c>
      <c r="G2086" t="s">
        <v>810</v>
      </c>
      <c r="H2086" t="s">
        <v>498</v>
      </c>
      <c r="I2086">
        <v>2118167</v>
      </c>
      <c r="J2086" t="s">
        <v>811</v>
      </c>
      <c r="K2086" t="s">
        <v>498</v>
      </c>
      <c r="L2086" t="s">
        <v>812</v>
      </c>
      <c r="M2086" t="s">
        <v>723</v>
      </c>
      <c r="N2086" t="s">
        <v>813</v>
      </c>
      <c r="O2086" t="s">
        <v>24</v>
      </c>
      <c r="P2086" t="s">
        <v>19</v>
      </c>
      <c r="Q2086">
        <v>8960.2999999999993</v>
      </c>
      <c r="R2086">
        <v>8960.2999999999993</v>
      </c>
      <c r="S2086" t="str">
        <f t="shared" si="32"/>
        <v>薯一薯二文化传媒（上海）有限公司行吟信息科技(上海)有限公司信息流</v>
      </c>
      <c r="T2086" t="e">
        <f>VLOOKUP(S:S,[1]Sheet1!N:N,1,0)</f>
        <v>#N/A</v>
      </c>
    </row>
    <row r="2087" spans="1:20" x14ac:dyDescent="0.15">
      <c r="A2087">
        <v>20230405</v>
      </c>
      <c r="B2087">
        <v>40738404</v>
      </c>
      <c r="C2087" t="s">
        <v>891</v>
      </c>
      <c r="D2087" t="s">
        <v>732</v>
      </c>
      <c r="E2087" t="s">
        <v>498</v>
      </c>
      <c r="F2087" t="s">
        <v>497</v>
      </c>
      <c r="G2087" t="s">
        <v>810</v>
      </c>
      <c r="H2087" t="s">
        <v>498</v>
      </c>
      <c r="I2087">
        <v>2118167</v>
      </c>
      <c r="J2087" t="s">
        <v>811</v>
      </c>
      <c r="K2087" t="s">
        <v>498</v>
      </c>
      <c r="L2087" t="s">
        <v>812</v>
      </c>
      <c r="M2087" t="s">
        <v>723</v>
      </c>
      <c r="N2087" t="s">
        <v>813</v>
      </c>
      <c r="O2087" t="s">
        <v>24</v>
      </c>
      <c r="P2087" t="s">
        <v>19</v>
      </c>
      <c r="Q2087">
        <v>10985.27</v>
      </c>
      <c r="R2087">
        <v>10985.27</v>
      </c>
      <c r="S2087" t="str">
        <f t="shared" si="32"/>
        <v>薯一薯二文化传媒（上海）有限公司行吟信息科技(上海)有限公司信息流</v>
      </c>
      <c r="T2087" t="e">
        <f>VLOOKUP(S:S,[1]Sheet1!N:N,1,0)</f>
        <v>#N/A</v>
      </c>
    </row>
    <row r="2088" spans="1:20" x14ac:dyDescent="0.15">
      <c r="A2088">
        <v>20230406</v>
      </c>
      <c r="B2088">
        <v>40738404</v>
      </c>
      <c r="C2088" t="s">
        <v>891</v>
      </c>
      <c r="D2088" t="s">
        <v>732</v>
      </c>
      <c r="E2088" t="s">
        <v>498</v>
      </c>
      <c r="F2088" t="s">
        <v>497</v>
      </c>
      <c r="G2088" t="s">
        <v>810</v>
      </c>
      <c r="H2088" t="s">
        <v>498</v>
      </c>
      <c r="I2088">
        <v>2118167</v>
      </c>
      <c r="J2088" t="s">
        <v>811</v>
      </c>
      <c r="K2088" t="s">
        <v>498</v>
      </c>
      <c r="L2088" t="s">
        <v>812</v>
      </c>
      <c r="M2088" t="s">
        <v>723</v>
      </c>
      <c r="N2088" t="s">
        <v>813</v>
      </c>
      <c r="O2088" t="s">
        <v>24</v>
      </c>
      <c r="P2088" t="s">
        <v>19</v>
      </c>
      <c r="Q2088">
        <v>6482.89</v>
      </c>
      <c r="R2088">
        <v>6482.89</v>
      </c>
      <c r="S2088" t="str">
        <f t="shared" si="32"/>
        <v>薯一薯二文化传媒（上海）有限公司行吟信息科技(上海)有限公司信息流</v>
      </c>
      <c r="T2088" t="e">
        <f>VLOOKUP(S:S,[1]Sheet1!N:N,1,0)</f>
        <v>#N/A</v>
      </c>
    </row>
    <row r="2089" spans="1:20" x14ac:dyDescent="0.15">
      <c r="A2089">
        <v>20230407</v>
      </c>
      <c r="B2089">
        <v>40738404</v>
      </c>
      <c r="C2089" t="s">
        <v>891</v>
      </c>
      <c r="D2089" t="s">
        <v>732</v>
      </c>
      <c r="E2089" t="s">
        <v>498</v>
      </c>
      <c r="F2089" t="s">
        <v>497</v>
      </c>
      <c r="G2089" t="s">
        <v>810</v>
      </c>
      <c r="H2089" t="s">
        <v>498</v>
      </c>
      <c r="I2089">
        <v>2118167</v>
      </c>
      <c r="J2089" t="s">
        <v>811</v>
      </c>
      <c r="K2089" t="s">
        <v>498</v>
      </c>
      <c r="L2089" t="s">
        <v>812</v>
      </c>
      <c r="M2089" t="s">
        <v>723</v>
      </c>
      <c r="N2089" t="s">
        <v>813</v>
      </c>
      <c r="O2089" t="s">
        <v>24</v>
      </c>
      <c r="P2089" t="s">
        <v>19</v>
      </c>
      <c r="Q2089">
        <v>6498.18</v>
      </c>
      <c r="R2089">
        <v>6498.18</v>
      </c>
      <c r="S2089" t="str">
        <f t="shared" si="32"/>
        <v>薯一薯二文化传媒（上海）有限公司行吟信息科技(上海)有限公司信息流</v>
      </c>
      <c r="T2089" t="e">
        <f>VLOOKUP(S:S,[1]Sheet1!N:N,1,0)</f>
        <v>#N/A</v>
      </c>
    </row>
    <row r="2090" spans="1:20" x14ac:dyDescent="0.15">
      <c r="A2090">
        <v>20230408</v>
      </c>
      <c r="B2090">
        <v>40738404</v>
      </c>
      <c r="C2090" t="s">
        <v>891</v>
      </c>
      <c r="D2090" t="s">
        <v>732</v>
      </c>
      <c r="E2090" t="s">
        <v>498</v>
      </c>
      <c r="F2090" t="s">
        <v>497</v>
      </c>
      <c r="G2090" t="s">
        <v>810</v>
      </c>
      <c r="H2090" t="s">
        <v>498</v>
      </c>
      <c r="I2090">
        <v>2118167</v>
      </c>
      <c r="J2090" t="s">
        <v>811</v>
      </c>
      <c r="K2090" t="s">
        <v>498</v>
      </c>
      <c r="L2090" t="s">
        <v>812</v>
      </c>
      <c r="M2090" t="s">
        <v>723</v>
      </c>
      <c r="N2090" t="s">
        <v>813</v>
      </c>
      <c r="O2090" t="s">
        <v>24</v>
      </c>
      <c r="P2090" t="s">
        <v>19</v>
      </c>
      <c r="Q2090">
        <v>7646.39</v>
      </c>
      <c r="R2090">
        <v>7646.39</v>
      </c>
      <c r="S2090" t="str">
        <f t="shared" si="32"/>
        <v>薯一薯二文化传媒（上海）有限公司行吟信息科技(上海)有限公司信息流</v>
      </c>
      <c r="T2090" t="e">
        <f>VLOOKUP(S:S,[1]Sheet1!N:N,1,0)</f>
        <v>#N/A</v>
      </c>
    </row>
    <row r="2091" spans="1:20" x14ac:dyDescent="0.15">
      <c r="A2091">
        <v>20230409</v>
      </c>
      <c r="B2091">
        <v>40738404</v>
      </c>
      <c r="C2091" t="s">
        <v>891</v>
      </c>
      <c r="D2091" t="s">
        <v>732</v>
      </c>
      <c r="E2091" t="s">
        <v>498</v>
      </c>
      <c r="F2091" t="s">
        <v>497</v>
      </c>
      <c r="G2091" t="s">
        <v>810</v>
      </c>
      <c r="H2091" t="s">
        <v>498</v>
      </c>
      <c r="I2091">
        <v>2118167</v>
      </c>
      <c r="J2091" t="s">
        <v>811</v>
      </c>
      <c r="K2091" t="s">
        <v>498</v>
      </c>
      <c r="L2091" t="s">
        <v>812</v>
      </c>
      <c r="M2091" t="s">
        <v>723</v>
      </c>
      <c r="N2091" t="s">
        <v>813</v>
      </c>
      <c r="O2091" t="s">
        <v>24</v>
      </c>
      <c r="P2091" t="s">
        <v>19</v>
      </c>
      <c r="Q2091">
        <v>6481.54</v>
      </c>
      <c r="R2091">
        <v>6481.54</v>
      </c>
      <c r="S2091" t="str">
        <f t="shared" si="32"/>
        <v>薯一薯二文化传媒（上海）有限公司行吟信息科技(上海)有限公司信息流</v>
      </c>
      <c r="T2091" t="e">
        <f>VLOOKUP(S:S,[1]Sheet1!N:N,1,0)</f>
        <v>#N/A</v>
      </c>
    </row>
    <row r="2092" spans="1:20" x14ac:dyDescent="0.15">
      <c r="A2092">
        <v>20230410</v>
      </c>
      <c r="B2092">
        <v>40738404</v>
      </c>
      <c r="C2092" t="s">
        <v>891</v>
      </c>
      <c r="D2092" t="s">
        <v>732</v>
      </c>
      <c r="E2092" t="s">
        <v>498</v>
      </c>
      <c r="F2092" t="s">
        <v>497</v>
      </c>
      <c r="G2092" t="s">
        <v>810</v>
      </c>
      <c r="H2092" t="s">
        <v>498</v>
      </c>
      <c r="I2092">
        <v>2118167</v>
      </c>
      <c r="J2092" t="s">
        <v>811</v>
      </c>
      <c r="K2092" t="s">
        <v>498</v>
      </c>
      <c r="L2092" t="s">
        <v>812</v>
      </c>
      <c r="M2092" t="s">
        <v>723</v>
      </c>
      <c r="N2092" t="s">
        <v>813</v>
      </c>
      <c r="O2092" t="s">
        <v>24</v>
      </c>
      <c r="P2092" t="s">
        <v>19</v>
      </c>
      <c r="Q2092">
        <v>5628.64</v>
      </c>
      <c r="R2092">
        <v>5628.64</v>
      </c>
      <c r="S2092" t="str">
        <f t="shared" si="32"/>
        <v>薯一薯二文化传媒（上海）有限公司行吟信息科技(上海)有限公司信息流</v>
      </c>
      <c r="T2092" t="e">
        <f>VLOOKUP(S:S,[1]Sheet1!N:N,1,0)</f>
        <v>#N/A</v>
      </c>
    </row>
    <row r="2093" spans="1:20" x14ac:dyDescent="0.15">
      <c r="A2093">
        <v>20230411</v>
      </c>
      <c r="B2093">
        <v>40738404</v>
      </c>
      <c r="C2093" t="s">
        <v>891</v>
      </c>
      <c r="D2093" t="s">
        <v>732</v>
      </c>
      <c r="E2093" t="s">
        <v>498</v>
      </c>
      <c r="F2093" t="s">
        <v>497</v>
      </c>
      <c r="G2093" t="s">
        <v>810</v>
      </c>
      <c r="H2093" t="s">
        <v>498</v>
      </c>
      <c r="I2093">
        <v>2118167</v>
      </c>
      <c r="J2093" t="s">
        <v>811</v>
      </c>
      <c r="K2093" t="s">
        <v>498</v>
      </c>
      <c r="L2093" t="s">
        <v>812</v>
      </c>
      <c r="M2093" t="s">
        <v>723</v>
      </c>
      <c r="N2093" t="s">
        <v>813</v>
      </c>
      <c r="O2093" t="s">
        <v>24</v>
      </c>
      <c r="P2093" t="s">
        <v>19</v>
      </c>
      <c r="Q2093">
        <v>5613.03</v>
      </c>
      <c r="R2093">
        <v>5613.03</v>
      </c>
      <c r="S2093" t="str">
        <f t="shared" si="32"/>
        <v>薯一薯二文化传媒（上海）有限公司行吟信息科技(上海)有限公司信息流</v>
      </c>
      <c r="T2093" t="e">
        <f>VLOOKUP(S:S,[1]Sheet1!N:N,1,0)</f>
        <v>#N/A</v>
      </c>
    </row>
    <row r="2094" spans="1:20" x14ac:dyDescent="0.15">
      <c r="A2094">
        <v>20230412</v>
      </c>
      <c r="B2094">
        <v>40738404</v>
      </c>
      <c r="C2094" t="s">
        <v>891</v>
      </c>
      <c r="D2094" t="s">
        <v>732</v>
      </c>
      <c r="E2094" t="s">
        <v>498</v>
      </c>
      <c r="F2094" t="s">
        <v>497</v>
      </c>
      <c r="G2094" t="s">
        <v>810</v>
      </c>
      <c r="H2094" t="s">
        <v>498</v>
      </c>
      <c r="I2094">
        <v>2118167</v>
      </c>
      <c r="J2094" t="s">
        <v>811</v>
      </c>
      <c r="K2094" t="s">
        <v>498</v>
      </c>
      <c r="L2094" t="s">
        <v>812</v>
      </c>
      <c r="M2094" t="s">
        <v>723</v>
      </c>
      <c r="N2094" t="s">
        <v>813</v>
      </c>
      <c r="O2094" t="s">
        <v>24</v>
      </c>
      <c r="P2094" t="s">
        <v>19</v>
      </c>
      <c r="Q2094">
        <v>4759.6000000000004</v>
      </c>
      <c r="R2094">
        <v>4759.6000000000004</v>
      </c>
      <c r="S2094" t="str">
        <f t="shared" si="32"/>
        <v>薯一薯二文化传媒（上海）有限公司行吟信息科技(上海)有限公司信息流</v>
      </c>
      <c r="T2094" t="e">
        <f>VLOOKUP(S:S,[1]Sheet1!N:N,1,0)</f>
        <v>#N/A</v>
      </c>
    </row>
    <row r="2095" spans="1:20" x14ac:dyDescent="0.15">
      <c r="A2095">
        <v>20230413</v>
      </c>
      <c r="B2095">
        <v>40738404</v>
      </c>
      <c r="C2095" t="s">
        <v>891</v>
      </c>
      <c r="D2095" t="s">
        <v>732</v>
      </c>
      <c r="E2095" t="s">
        <v>498</v>
      </c>
      <c r="F2095" t="s">
        <v>497</v>
      </c>
      <c r="G2095" t="s">
        <v>810</v>
      </c>
      <c r="H2095" t="s">
        <v>498</v>
      </c>
      <c r="I2095">
        <v>2118167</v>
      </c>
      <c r="J2095" t="s">
        <v>811</v>
      </c>
      <c r="K2095" t="s">
        <v>498</v>
      </c>
      <c r="L2095" t="s">
        <v>812</v>
      </c>
      <c r="M2095" t="s">
        <v>723</v>
      </c>
      <c r="N2095" t="s">
        <v>813</v>
      </c>
      <c r="O2095" t="s">
        <v>24</v>
      </c>
      <c r="P2095" t="s">
        <v>19</v>
      </c>
      <c r="Q2095">
        <v>5003.74</v>
      </c>
      <c r="R2095">
        <v>5003.74</v>
      </c>
      <c r="S2095" t="str">
        <f t="shared" si="32"/>
        <v>薯一薯二文化传媒（上海）有限公司行吟信息科技(上海)有限公司信息流</v>
      </c>
      <c r="T2095" t="e">
        <f>VLOOKUP(S:S,[1]Sheet1!N:N,1,0)</f>
        <v>#N/A</v>
      </c>
    </row>
    <row r="2096" spans="1:20" x14ac:dyDescent="0.15">
      <c r="A2096">
        <v>20230414</v>
      </c>
      <c r="B2096">
        <v>40738404</v>
      </c>
      <c r="C2096" t="s">
        <v>891</v>
      </c>
      <c r="D2096" t="s">
        <v>732</v>
      </c>
      <c r="E2096" t="s">
        <v>498</v>
      </c>
      <c r="F2096" t="s">
        <v>497</v>
      </c>
      <c r="G2096" t="s">
        <v>810</v>
      </c>
      <c r="H2096" t="s">
        <v>498</v>
      </c>
      <c r="I2096">
        <v>2118167</v>
      </c>
      <c r="J2096" t="s">
        <v>811</v>
      </c>
      <c r="K2096" t="s">
        <v>498</v>
      </c>
      <c r="L2096" t="s">
        <v>812</v>
      </c>
      <c r="M2096" t="s">
        <v>723</v>
      </c>
      <c r="N2096" t="s">
        <v>813</v>
      </c>
      <c r="O2096" t="s">
        <v>24</v>
      </c>
      <c r="P2096" t="s">
        <v>19</v>
      </c>
      <c r="Q2096">
        <v>4653.2</v>
      </c>
      <c r="R2096">
        <v>4653.2</v>
      </c>
      <c r="S2096" t="str">
        <f t="shared" si="32"/>
        <v>薯一薯二文化传媒（上海）有限公司行吟信息科技(上海)有限公司信息流</v>
      </c>
      <c r="T2096" t="e">
        <f>VLOOKUP(S:S,[1]Sheet1!N:N,1,0)</f>
        <v>#N/A</v>
      </c>
    </row>
    <row r="2097" spans="1:20" x14ac:dyDescent="0.15">
      <c r="A2097">
        <v>20230415</v>
      </c>
      <c r="B2097">
        <v>40738404</v>
      </c>
      <c r="C2097" t="s">
        <v>891</v>
      </c>
      <c r="D2097" t="s">
        <v>732</v>
      </c>
      <c r="E2097" t="s">
        <v>498</v>
      </c>
      <c r="F2097" t="s">
        <v>497</v>
      </c>
      <c r="G2097" t="s">
        <v>810</v>
      </c>
      <c r="H2097" t="s">
        <v>498</v>
      </c>
      <c r="I2097">
        <v>2118167</v>
      </c>
      <c r="J2097" t="s">
        <v>811</v>
      </c>
      <c r="K2097" t="s">
        <v>498</v>
      </c>
      <c r="L2097" t="s">
        <v>812</v>
      </c>
      <c r="M2097" t="s">
        <v>723</v>
      </c>
      <c r="N2097" t="s">
        <v>813</v>
      </c>
      <c r="O2097" t="s">
        <v>24</v>
      </c>
      <c r="P2097" t="s">
        <v>19</v>
      </c>
      <c r="Q2097">
        <v>7024.1</v>
      </c>
      <c r="R2097">
        <v>7024.1</v>
      </c>
      <c r="S2097" t="str">
        <f t="shared" si="32"/>
        <v>薯一薯二文化传媒（上海）有限公司行吟信息科技(上海)有限公司信息流</v>
      </c>
      <c r="T2097" t="e">
        <f>VLOOKUP(S:S,[1]Sheet1!N:N,1,0)</f>
        <v>#N/A</v>
      </c>
    </row>
    <row r="2098" spans="1:20" x14ac:dyDescent="0.15">
      <c r="A2098">
        <v>20230416</v>
      </c>
      <c r="B2098">
        <v>40738404</v>
      </c>
      <c r="C2098" t="s">
        <v>891</v>
      </c>
      <c r="D2098" t="s">
        <v>732</v>
      </c>
      <c r="E2098" t="s">
        <v>498</v>
      </c>
      <c r="F2098" t="s">
        <v>497</v>
      </c>
      <c r="G2098" t="s">
        <v>810</v>
      </c>
      <c r="H2098" t="s">
        <v>498</v>
      </c>
      <c r="I2098">
        <v>2118167</v>
      </c>
      <c r="J2098" t="s">
        <v>811</v>
      </c>
      <c r="K2098" t="s">
        <v>498</v>
      </c>
      <c r="L2098" t="s">
        <v>812</v>
      </c>
      <c r="M2098" t="s">
        <v>723</v>
      </c>
      <c r="N2098" t="s">
        <v>813</v>
      </c>
      <c r="O2098" t="s">
        <v>24</v>
      </c>
      <c r="P2098" t="s">
        <v>19</v>
      </c>
      <c r="Q2098">
        <v>5063.84</v>
      </c>
      <c r="R2098">
        <v>5063.84</v>
      </c>
      <c r="S2098" t="str">
        <f t="shared" si="32"/>
        <v>薯一薯二文化传媒（上海）有限公司行吟信息科技(上海)有限公司信息流</v>
      </c>
      <c r="T2098" t="e">
        <f>VLOOKUP(S:S,[1]Sheet1!N:N,1,0)</f>
        <v>#N/A</v>
      </c>
    </row>
    <row r="2099" spans="1:20" x14ac:dyDescent="0.15">
      <c r="A2099">
        <v>20230417</v>
      </c>
      <c r="B2099">
        <v>40738404</v>
      </c>
      <c r="C2099" t="s">
        <v>891</v>
      </c>
      <c r="D2099" t="s">
        <v>732</v>
      </c>
      <c r="E2099" t="s">
        <v>498</v>
      </c>
      <c r="F2099" t="s">
        <v>497</v>
      </c>
      <c r="G2099" t="s">
        <v>810</v>
      </c>
      <c r="H2099" t="s">
        <v>498</v>
      </c>
      <c r="I2099">
        <v>2118167</v>
      </c>
      <c r="J2099" t="s">
        <v>811</v>
      </c>
      <c r="K2099" t="s">
        <v>498</v>
      </c>
      <c r="L2099" t="s">
        <v>812</v>
      </c>
      <c r="M2099" t="s">
        <v>723</v>
      </c>
      <c r="N2099" t="s">
        <v>813</v>
      </c>
      <c r="O2099" t="s">
        <v>24</v>
      </c>
      <c r="P2099" t="s">
        <v>19</v>
      </c>
      <c r="Q2099">
        <v>4243.92</v>
      </c>
      <c r="R2099">
        <v>4243.92</v>
      </c>
      <c r="S2099" t="str">
        <f t="shared" si="32"/>
        <v>薯一薯二文化传媒（上海）有限公司行吟信息科技(上海)有限公司信息流</v>
      </c>
      <c r="T2099" t="e">
        <f>VLOOKUP(S:S,[1]Sheet1!N:N,1,0)</f>
        <v>#N/A</v>
      </c>
    </row>
    <row r="2100" spans="1:20" x14ac:dyDescent="0.15">
      <c r="A2100">
        <v>20230418</v>
      </c>
      <c r="B2100">
        <v>40738404</v>
      </c>
      <c r="C2100" t="s">
        <v>891</v>
      </c>
      <c r="D2100" t="s">
        <v>732</v>
      </c>
      <c r="E2100" t="s">
        <v>498</v>
      </c>
      <c r="F2100" t="s">
        <v>497</v>
      </c>
      <c r="G2100" t="s">
        <v>810</v>
      </c>
      <c r="H2100" t="s">
        <v>498</v>
      </c>
      <c r="I2100">
        <v>2118167</v>
      </c>
      <c r="J2100" t="s">
        <v>811</v>
      </c>
      <c r="K2100" t="s">
        <v>498</v>
      </c>
      <c r="L2100" t="s">
        <v>812</v>
      </c>
      <c r="M2100" t="s">
        <v>723</v>
      </c>
      <c r="N2100" t="s">
        <v>813</v>
      </c>
      <c r="O2100" t="s">
        <v>24</v>
      </c>
      <c r="P2100" t="s">
        <v>19</v>
      </c>
      <c r="Q2100">
        <v>4533.87</v>
      </c>
      <c r="R2100">
        <v>4533.87</v>
      </c>
      <c r="S2100" t="str">
        <f t="shared" si="32"/>
        <v>薯一薯二文化传媒（上海）有限公司行吟信息科技(上海)有限公司信息流</v>
      </c>
      <c r="T2100" t="e">
        <f>VLOOKUP(S:S,[1]Sheet1!N:N,1,0)</f>
        <v>#N/A</v>
      </c>
    </row>
    <row r="2101" spans="1:20" x14ac:dyDescent="0.15">
      <c r="A2101">
        <v>20230419</v>
      </c>
      <c r="B2101">
        <v>40738404</v>
      </c>
      <c r="C2101" t="s">
        <v>891</v>
      </c>
      <c r="D2101" t="s">
        <v>732</v>
      </c>
      <c r="E2101" t="s">
        <v>498</v>
      </c>
      <c r="F2101" t="s">
        <v>497</v>
      </c>
      <c r="G2101" t="s">
        <v>810</v>
      </c>
      <c r="H2101" t="s">
        <v>498</v>
      </c>
      <c r="I2101">
        <v>2118167</v>
      </c>
      <c r="J2101" t="s">
        <v>811</v>
      </c>
      <c r="K2101" t="s">
        <v>498</v>
      </c>
      <c r="L2101" t="s">
        <v>812</v>
      </c>
      <c r="M2101" t="s">
        <v>723</v>
      </c>
      <c r="N2101" t="s">
        <v>813</v>
      </c>
      <c r="O2101" t="s">
        <v>24</v>
      </c>
      <c r="P2101" t="s">
        <v>19</v>
      </c>
      <c r="Q2101">
        <v>4830.6899999999996</v>
      </c>
      <c r="R2101">
        <v>4830.6899999999996</v>
      </c>
      <c r="S2101" t="str">
        <f t="shared" si="32"/>
        <v>薯一薯二文化传媒（上海）有限公司行吟信息科技(上海)有限公司信息流</v>
      </c>
      <c r="T2101" t="e">
        <f>VLOOKUP(S:S,[1]Sheet1!N:N,1,0)</f>
        <v>#N/A</v>
      </c>
    </row>
    <row r="2102" spans="1:20" x14ac:dyDescent="0.15">
      <c r="A2102">
        <v>20230420</v>
      </c>
      <c r="B2102">
        <v>40738404</v>
      </c>
      <c r="C2102" t="s">
        <v>891</v>
      </c>
      <c r="D2102" t="s">
        <v>732</v>
      </c>
      <c r="E2102" t="s">
        <v>498</v>
      </c>
      <c r="F2102" t="s">
        <v>497</v>
      </c>
      <c r="G2102" t="s">
        <v>810</v>
      </c>
      <c r="H2102" t="s">
        <v>498</v>
      </c>
      <c r="I2102">
        <v>2118167</v>
      </c>
      <c r="J2102" t="s">
        <v>811</v>
      </c>
      <c r="K2102" t="s">
        <v>498</v>
      </c>
      <c r="L2102" t="s">
        <v>812</v>
      </c>
      <c r="M2102" t="s">
        <v>723</v>
      </c>
      <c r="N2102" t="s">
        <v>813</v>
      </c>
      <c r="O2102" t="s">
        <v>24</v>
      </c>
      <c r="P2102" t="s">
        <v>19</v>
      </c>
      <c r="Q2102">
        <v>1757.79</v>
      </c>
      <c r="R2102">
        <v>1617.79</v>
      </c>
      <c r="S2102" t="str">
        <f t="shared" si="32"/>
        <v>薯一薯二文化传媒（上海）有限公司行吟信息科技(上海)有限公司信息流</v>
      </c>
      <c r="T2102" t="e">
        <f>VLOOKUP(S:S,[1]Sheet1!N:N,1,0)</f>
        <v>#N/A</v>
      </c>
    </row>
    <row r="2103" spans="1:20" x14ac:dyDescent="0.15">
      <c r="A2103">
        <v>20230401</v>
      </c>
      <c r="B2103">
        <v>40738439</v>
      </c>
      <c r="C2103" t="s">
        <v>892</v>
      </c>
      <c r="D2103" t="s">
        <v>732</v>
      </c>
      <c r="E2103" t="s">
        <v>498</v>
      </c>
      <c r="F2103" t="s">
        <v>497</v>
      </c>
      <c r="G2103" t="s">
        <v>810</v>
      </c>
      <c r="H2103" t="s">
        <v>498</v>
      </c>
      <c r="I2103">
        <v>2118167</v>
      </c>
      <c r="J2103" t="s">
        <v>811</v>
      </c>
      <c r="K2103" t="s">
        <v>498</v>
      </c>
      <c r="L2103" t="s">
        <v>812</v>
      </c>
      <c r="M2103" t="s">
        <v>723</v>
      </c>
      <c r="N2103" t="s">
        <v>813</v>
      </c>
      <c r="O2103" t="s">
        <v>24</v>
      </c>
      <c r="P2103" t="s">
        <v>19</v>
      </c>
      <c r="Q2103">
        <v>10148.719999999999</v>
      </c>
      <c r="R2103">
        <v>10148.719999999999</v>
      </c>
      <c r="S2103" t="str">
        <f t="shared" si="32"/>
        <v>薯一薯二文化传媒（上海）有限公司行吟信息科技(上海)有限公司信息流</v>
      </c>
      <c r="T2103" t="e">
        <f>VLOOKUP(S:S,[1]Sheet1!N:N,1,0)</f>
        <v>#N/A</v>
      </c>
    </row>
    <row r="2104" spans="1:20" x14ac:dyDescent="0.15">
      <c r="A2104">
        <v>20230402</v>
      </c>
      <c r="B2104">
        <v>40738439</v>
      </c>
      <c r="C2104" t="s">
        <v>892</v>
      </c>
      <c r="D2104" t="s">
        <v>732</v>
      </c>
      <c r="E2104" t="s">
        <v>498</v>
      </c>
      <c r="F2104" t="s">
        <v>497</v>
      </c>
      <c r="G2104" t="s">
        <v>810</v>
      </c>
      <c r="H2104" t="s">
        <v>498</v>
      </c>
      <c r="I2104">
        <v>2118167</v>
      </c>
      <c r="J2104" t="s">
        <v>811</v>
      </c>
      <c r="K2104" t="s">
        <v>498</v>
      </c>
      <c r="L2104" t="s">
        <v>812</v>
      </c>
      <c r="M2104" t="s">
        <v>723</v>
      </c>
      <c r="N2104" t="s">
        <v>813</v>
      </c>
      <c r="O2104" t="s">
        <v>24</v>
      </c>
      <c r="P2104" t="s">
        <v>19</v>
      </c>
      <c r="Q2104">
        <v>12110.46</v>
      </c>
      <c r="R2104">
        <v>12110.46</v>
      </c>
      <c r="S2104" t="str">
        <f t="shared" si="32"/>
        <v>薯一薯二文化传媒（上海）有限公司行吟信息科技(上海)有限公司信息流</v>
      </c>
      <c r="T2104" t="e">
        <f>VLOOKUP(S:S,[1]Sheet1!N:N,1,0)</f>
        <v>#N/A</v>
      </c>
    </row>
    <row r="2105" spans="1:20" x14ac:dyDescent="0.15">
      <c r="A2105">
        <v>20230403</v>
      </c>
      <c r="B2105">
        <v>40738439</v>
      </c>
      <c r="C2105" t="s">
        <v>892</v>
      </c>
      <c r="D2105" t="s">
        <v>732</v>
      </c>
      <c r="E2105" t="s">
        <v>498</v>
      </c>
      <c r="F2105" t="s">
        <v>497</v>
      </c>
      <c r="G2105" t="s">
        <v>810</v>
      </c>
      <c r="H2105" t="s">
        <v>498</v>
      </c>
      <c r="I2105">
        <v>2118167</v>
      </c>
      <c r="J2105" t="s">
        <v>811</v>
      </c>
      <c r="K2105" t="s">
        <v>498</v>
      </c>
      <c r="L2105" t="s">
        <v>812</v>
      </c>
      <c r="M2105" t="s">
        <v>723</v>
      </c>
      <c r="N2105" t="s">
        <v>813</v>
      </c>
      <c r="O2105" t="s">
        <v>24</v>
      </c>
      <c r="P2105" t="s">
        <v>19</v>
      </c>
      <c r="Q2105">
        <v>14036.59</v>
      </c>
      <c r="R2105">
        <v>14036.59</v>
      </c>
      <c r="S2105" t="str">
        <f t="shared" si="32"/>
        <v>薯一薯二文化传媒（上海）有限公司行吟信息科技(上海)有限公司信息流</v>
      </c>
      <c r="T2105" t="e">
        <f>VLOOKUP(S:S,[1]Sheet1!N:N,1,0)</f>
        <v>#N/A</v>
      </c>
    </row>
    <row r="2106" spans="1:20" x14ac:dyDescent="0.15">
      <c r="A2106">
        <v>20230404</v>
      </c>
      <c r="B2106">
        <v>40738439</v>
      </c>
      <c r="C2106" t="s">
        <v>892</v>
      </c>
      <c r="D2106" t="s">
        <v>732</v>
      </c>
      <c r="E2106" t="s">
        <v>498</v>
      </c>
      <c r="F2106" t="s">
        <v>497</v>
      </c>
      <c r="G2106" t="s">
        <v>810</v>
      </c>
      <c r="H2106" t="s">
        <v>498</v>
      </c>
      <c r="I2106">
        <v>2118167</v>
      </c>
      <c r="J2106" t="s">
        <v>811</v>
      </c>
      <c r="K2106" t="s">
        <v>498</v>
      </c>
      <c r="L2106" t="s">
        <v>812</v>
      </c>
      <c r="M2106" t="s">
        <v>723</v>
      </c>
      <c r="N2106" t="s">
        <v>813</v>
      </c>
      <c r="O2106" t="s">
        <v>24</v>
      </c>
      <c r="P2106" t="s">
        <v>19</v>
      </c>
      <c r="Q2106">
        <v>15375.29</v>
      </c>
      <c r="R2106">
        <v>15375.29</v>
      </c>
      <c r="S2106" t="str">
        <f t="shared" si="32"/>
        <v>薯一薯二文化传媒（上海）有限公司行吟信息科技(上海)有限公司信息流</v>
      </c>
      <c r="T2106" t="e">
        <f>VLOOKUP(S:S,[1]Sheet1!N:N,1,0)</f>
        <v>#N/A</v>
      </c>
    </row>
    <row r="2107" spans="1:20" x14ac:dyDescent="0.15">
      <c r="A2107">
        <v>20230405</v>
      </c>
      <c r="B2107">
        <v>40738439</v>
      </c>
      <c r="C2107" t="s">
        <v>892</v>
      </c>
      <c r="D2107" t="s">
        <v>732</v>
      </c>
      <c r="E2107" t="s">
        <v>498</v>
      </c>
      <c r="F2107" t="s">
        <v>497</v>
      </c>
      <c r="G2107" t="s">
        <v>810</v>
      </c>
      <c r="H2107" t="s">
        <v>498</v>
      </c>
      <c r="I2107">
        <v>2118167</v>
      </c>
      <c r="J2107" t="s">
        <v>811</v>
      </c>
      <c r="K2107" t="s">
        <v>498</v>
      </c>
      <c r="L2107" t="s">
        <v>812</v>
      </c>
      <c r="M2107" t="s">
        <v>723</v>
      </c>
      <c r="N2107" t="s">
        <v>813</v>
      </c>
      <c r="O2107" t="s">
        <v>24</v>
      </c>
      <c r="P2107" t="s">
        <v>19</v>
      </c>
      <c r="Q2107">
        <v>12722.17</v>
      </c>
      <c r="R2107">
        <v>12722.17</v>
      </c>
      <c r="S2107" t="str">
        <f t="shared" si="32"/>
        <v>薯一薯二文化传媒（上海）有限公司行吟信息科技(上海)有限公司信息流</v>
      </c>
      <c r="T2107" t="e">
        <f>VLOOKUP(S:S,[1]Sheet1!N:N,1,0)</f>
        <v>#N/A</v>
      </c>
    </row>
    <row r="2108" spans="1:20" x14ac:dyDescent="0.15">
      <c r="A2108">
        <v>20230406</v>
      </c>
      <c r="B2108">
        <v>40738439</v>
      </c>
      <c r="C2108" t="s">
        <v>892</v>
      </c>
      <c r="D2108" t="s">
        <v>732</v>
      </c>
      <c r="E2108" t="s">
        <v>498</v>
      </c>
      <c r="F2108" t="s">
        <v>497</v>
      </c>
      <c r="G2108" t="s">
        <v>810</v>
      </c>
      <c r="H2108" t="s">
        <v>498</v>
      </c>
      <c r="I2108">
        <v>2118167</v>
      </c>
      <c r="J2108" t="s">
        <v>811</v>
      </c>
      <c r="K2108" t="s">
        <v>498</v>
      </c>
      <c r="L2108" t="s">
        <v>812</v>
      </c>
      <c r="M2108" t="s">
        <v>723</v>
      </c>
      <c r="N2108" t="s">
        <v>813</v>
      </c>
      <c r="O2108" t="s">
        <v>24</v>
      </c>
      <c r="P2108" t="s">
        <v>19</v>
      </c>
      <c r="Q2108">
        <v>13413.89</v>
      </c>
      <c r="R2108">
        <v>13413.89</v>
      </c>
      <c r="S2108" t="str">
        <f t="shared" si="32"/>
        <v>薯一薯二文化传媒（上海）有限公司行吟信息科技(上海)有限公司信息流</v>
      </c>
      <c r="T2108" t="e">
        <f>VLOOKUP(S:S,[1]Sheet1!N:N,1,0)</f>
        <v>#N/A</v>
      </c>
    </row>
    <row r="2109" spans="1:20" x14ac:dyDescent="0.15">
      <c r="A2109">
        <v>20230407</v>
      </c>
      <c r="B2109">
        <v>40738439</v>
      </c>
      <c r="C2109" t="s">
        <v>892</v>
      </c>
      <c r="D2109" t="s">
        <v>732</v>
      </c>
      <c r="E2109" t="s">
        <v>498</v>
      </c>
      <c r="F2109" t="s">
        <v>497</v>
      </c>
      <c r="G2109" t="s">
        <v>810</v>
      </c>
      <c r="H2109" t="s">
        <v>498</v>
      </c>
      <c r="I2109">
        <v>2118167</v>
      </c>
      <c r="J2109" t="s">
        <v>811</v>
      </c>
      <c r="K2109" t="s">
        <v>498</v>
      </c>
      <c r="L2109" t="s">
        <v>812</v>
      </c>
      <c r="M2109" t="s">
        <v>723</v>
      </c>
      <c r="N2109" t="s">
        <v>813</v>
      </c>
      <c r="O2109" t="s">
        <v>24</v>
      </c>
      <c r="P2109" t="s">
        <v>19</v>
      </c>
      <c r="Q2109">
        <v>3884.77</v>
      </c>
      <c r="R2109">
        <v>3884.77</v>
      </c>
      <c r="S2109" t="str">
        <f t="shared" si="32"/>
        <v>薯一薯二文化传媒（上海）有限公司行吟信息科技(上海)有限公司信息流</v>
      </c>
      <c r="T2109" t="e">
        <f>VLOOKUP(S:S,[1]Sheet1!N:N,1,0)</f>
        <v>#N/A</v>
      </c>
    </row>
    <row r="2110" spans="1:20" x14ac:dyDescent="0.15">
      <c r="A2110">
        <v>20230409</v>
      </c>
      <c r="B2110">
        <v>40738439</v>
      </c>
      <c r="C2110" t="s">
        <v>892</v>
      </c>
      <c r="D2110" t="s">
        <v>732</v>
      </c>
      <c r="E2110" t="s">
        <v>498</v>
      </c>
      <c r="F2110" t="s">
        <v>497</v>
      </c>
      <c r="G2110" t="s">
        <v>810</v>
      </c>
      <c r="H2110" t="s">
        <v>498</v>
      </c>
      <c r="I2110">
        <v>2118167</v>
      </c>
      <c r="J2110" t="s">
        <v>811</v>
      </c>
      <c r="K2110" t="s">
        <v>498</v>
      </c>
      <c r="L2110" t="s">
        <v>812</v>
      </c>
      <c r="M2110" t="s">
        <v>723</v>
      </c>
      <c r="N2110" t="s">
        <v>813</v>
      </c>
      <c r="O2110" t="s">
        <v>24</v>
      </c>
      <c r="P2110" t="s">
        <v>19</v>
      </c>
      <c r="Q2110">
        <v>13267.4</v>
      </c>
      <c r="R2110">
        <v>13267.4</v>
      </c>
      <c r="S2110" t="str">
        <f t="shared" si="32"/>
        <v>薯一薯二文化传媒（上海）有限公司行吟信息科技(上海)有限公司信息流</v>
      </c>
      <c r="T2110" t="e">
        <f>VLOOKUP(S:S,[1]Sheet1!N:N,1,0)</f>
        <v>#N/A</v>
      </c>
    </row>
    <row r="2111" spans="1:20" x14ac:dyDescent="0.15">
      <c r="A2111">
        <v>20230410</v>
      </c>
      <c r="B2111">
        <v>40738439</v>
      </c>
      <c r="C2111" t="s">
        <v>892</v>
      </c>
      <c r="D2111" t="s">
        <v>732</v>
      </c>
      <c r="E2111" t="s">
        <v>498</v>
      </c>
      <c r="F2111" t="s">
        <v>497</v>
      </c>
      <c r="G2111" t="s">
        <v>810</v>
      </c>
      <c r="H2111" t="s">
        <v>498</v>
      </c>
      <c r="I2111">
        <v>2118167</v>
      </c>
      <c r="J2111" t="s">
        <v>811</v>
      </c>
      <c r="K2111" t="s">
        <v>498</v>
      </c>
      <c r="L2111" t="s">
        <v>812</v>
      </c>
      <c r="M2111" t="s">
        <v>723</v>
      </c>
      <c r="N2111" t="s">
        <v>813</v>
      </c>
      <c r="O2111" t="s">
        <v>24</v>
      </c>
      <c r="P2111" t="s">
        <v>19</v>
      </c>
      <c r="Q2111">
        <v>13281.31</v>
      </c>
      <c r="R2111">
        <v>13281.31</v>
      </c>
      <c r="S2111" t="str">
        <f t="shared" si="32"/>
        <v>薯一薯二文化传媒（上海）有限公司行吟信息科技(上海)有限公司信息流</v>
      </c>
      <c r="T2111" t="e">
        <f>VLOOKUP(S:S,[1]Sheet1!N:N,1,0)</f>
        <v>#N/A</v>
      </c>
    </row>
    <row r="2112" spans="1:20" x14ac:dyDescent="0.15">
      <c r="A2112">
        <v>20230411</v>
      </c>
      <c r="B2112">
        <v>40738439</v>
      </c>
      <c r="C2112" t="s">
        <v>892</v>
      </c>
      <c r="D2112" t="s">
        <v>732</v>
      </c>
      <c r="E2112" t="s">
        <v>498</v>
      </c>
      <c r="F2112" t="s">
        <v>497</v>
      </c>
      <c r="G2112" t="s">
        <v>810</v>
      </c>
      <c r="H2112" t="s">
        <v>498</v>
      </c>
      <c r="I2112">
        <v>2118167</v>
      </c>
      <c r="J2112" t="s">
        <v>811</v>
      </c>
      <c r="K2112" t="s">
        <v>498</v>
      </c>
      <c r="L2112" t="s">
        <v>812</v>
      </c>
      <c r="M2112" t="s">
        <v>723</v>
      </c>
      <c r="N2112" t="s">
        <v>813</v>
      </c>
      <c r="O2112" t="s">
        <v>24</v>
      </c>
      <c r="P2112" t="s">
        <v>19</v>
      </c>
      <c r="Q2112">
        <v>11172.26</v>
      </c>
      <c r="R2112">
        <v>11172.26</v>
      </c>
      <c r="S2112" t="str">
        <f t="shared" si="32"/>
        <v>薯一薯二文化传媒（上海）有限公司行吟信息科技(上海)有限公司信息流</v>
      </c>
      <c r="T2112" t="e">
        <f>VLOOKUP(S:S,[1]Sheet1!N:N,1,0)</f>
        <v>#N/A</v>
      </c>
    </row>
    <row r="2113" spans="1:20" x14ac:dyDescent="0.15">
      <c r="A2113">
        <v>20230412</v>
      </c>
      <c r="B2113">
        <v>40738439</v>
      </c>
      <c r="C2113" t="s">
        <v>892</v>
      </c>
      <c r="D2113" t="s">
        <v>732</v>
      </c>
      <c r="E2113" t="s">
        <v>498</v>
      </c>
      <c r="F2113" t="s">
        <v>497</v>
      </c>
      <c r="G2113" t="s">
        <v>810</v>
      </c>
      <c r="H2113" t="s">
        <v>498</v>
      </c>
      <c r="I2113">
        <v>2118167</v>
      </c>
      <c r="J2113" t="s">
        <v>811</v>
      </c>
      <c r="K2113" t="s">
        <v>498</v>
      </c>
      <c r="L2113" t="s">
        <v>812</v>
      </c>
      <c r="M2113" t="s">
        <v>723</v>
      </c>
      <c r="N2113" t="s">
        <v>813</v>
      </c>
      <c r="O2113" t="s">
        <v>24</v>
      </c>
      <c r="P2113" t="s">
        <v>19</v>
      </c>
      <c r="Q2113">
        <v>10923.09</v>
      </c>
      <c r="R2113">
        <v>10923.09</v>
      </c>
      <c r="S2113" t="str">
        <f t="shared" si="32"/>
        <v>薯一薯二文化传媒（上海）有限公司行吟信息科技(上海)有限公司信息流</v>
      </c>
      <c r="T2113" t="e">
        <f>VLOOKUP(S:S,[1]Sheet1!N:N,1,0)</f>
        <v>#N/A</v>
      </c>
    </row>
    <row r="2114" spans="1:20" x14ac:dyDescent="0.15">
      <c r="A2114">
        <v>20230413</v>
      </c>
      <c r="B2114">
        <v>40738439</v>
      </c>
      <c r="C2114" t="s">
        <v>892</v>
      </c>
      <c r="D2114" t="s">
        <v>732</v>
      </c>
      <c r="E2114" t="s">
        <v>498</v>
      </c>
      <c r="F2114" t="s">
        <v>497</v>
      </c>
      <c r="G2114" t="s">
        <v>810</v>
      </c>
      <c r="H2114" t="s">
        <v>498</v>
      </c>
      <c r="I2114">
        <v>2118167</v>
      </c>
      <c r="J2114" t="s">
        <v>811</v>
      </c>
      <c r="K2114" t="s">
        <v>498</v>
      </c>
      <c r="L2114" t="s">
        <v>812</v>
      </c>
      <c r="M2114" t="s">
        <v>723</v>
      </c>
      <c r="N2114" t="s">
        <v>813</v>
      </c>
      <c r="O2114" t="s">
        <v>24</v>
      </c>
      <c r="P2114" t="s">
        <v>19</v>
      </c>
      <c r="Q2114">
        <v>12376.02</v>
      </c>
      <c r="R2114">
        <v>12376.02</v>
      </c>
      <c r="S2114" t="str">
        <f t="shared" si="32"/>
        <v>薯一薯二文化传媒（上海）有限公司行吟信息科技(上海)有限公司信息流</v>
      </c>
      <c r="T2114" t="e">
        <f>VLOOKUP(S:S,[1]Sheet1!N:N,1,0)</f>
        <v>#N/A</v>
      </c>
    </row>
    <row r="2115" spans="1:20" x14ac:dyDescent="0.15">
      <c r="A2115">
        <v>20230414</v>
      </c>
      <c r="B2115">
        <v>40738439</v>
      </c>
      <c r="C2115" t="s">
        <v>892</v>
      </c>
      <c r="D2115" t="s">
        <v>732</v>
      </c>
      <c r="E2115" t="s">
        <v>498</v>
      </c>
      <c r="F2115" t="s">
        <v>497</v>
      </c>
      <c r="G2115" t="s">
        <v>810</v>
      </c>
      <c r="H2115" t="s">
        <v>498</v>
      </c>
      <c r="I2115">
        <v>2118167</v>
      </c>
      <c r="J2115" t="s">
        <v>811</v>
      </c>
      <c r="K2115" t="s">
        <v>498</v>
      </c>
      <c r="L2115" t="s">
        <v>812</v>
      </c>
      <c r="M2115" t="s">
        <v>723</v>
      </c>
      <c r="N2115" t="s">
        <v>813</v>
      </c>
      <c r="O2115" t="s">
        <v>24</v>
      </c>
      <c r="P2115" t="s">
        <v>19</v>
      </c>
      <c r="Q2115">
        <v>10818.57</v>
      </c>
      <c r="R2115">
        <v>10818.57</v>
      </c>
      <c r="S2115" t="str">
        <f t="shared" ref="S2115:S2178" si="33">F2115&amp;K2115&amp;O2115</f>
        <v>薯一薯二文化传媒（上海）有限公司行吟信息科技(上海)有限公司信息流</v>
      </c>
      <c r="T2115" t="e">
        <f>VLOOKUP(S:S,[1]Sheet1!N:N,1,0)</f>
        <v>#N/A</v>
      </c>
    </row>
    <row r="2116" spans="1:20" x14ac:dyDescent="0.15">
      <c r="A2116">
        <v>20230415</v>
      </c>
      <c r="B2116">
        <v>40738439</v>
      </c>
      <c r="C2116" t="s">
        <v>892</v>
      </c>
      <c r="D2116" t="s">
        <v>732</v>
      </c>
      <c r="E2116" t="s">
        <v>498</v>
      </c>
      <c r="F2116" t="s">
        <v>497</v>
      </c>
      <c r="G2116" t="s">
        <v>810</v>
      </c>
      <c r="H2116" t="s">
        <v>498</v>
      </c>
      <c r="I2116">
        <v>2118167</v>
      </c>
      <c r="J2116" t="s">
        <v>811</v>
      </c>
      <c r="K2116" t="s">
        <v>498</v>
      </c>
      <c r="L2116" t="s">
        <v>812</v>
      </c>
      <c r="M2116" t="s">
        <v>723</v>
      </c>
      <c r="N2116" t="s">
        <v>813</v>
      </c>
      <c r="O2116" t="s">
        <v>24</v>
      </c>
      <c r="P2116" t="s">
        <v>19</v>
      </c>
      <c r="Q2116">
        <v>10893.43</v>
      </c>
      <c r="R2116">
        <v>10893.43</v>
      </c>
      <c r="S2116" t="str">
        <f t="shared" si="33"/>
        <v>薯一薯二文化传媒（上海）有限公司行吟信息科技(上海)有限公司信息流</v>
      </c>
      <c r="T2116" t="e">
        <f>VLOOKUP(S:S,[1]Sheet1!N:N,1,0)</f>
        <v>#N/A</v>
      </c>
    </row>
    <row r="2117" spans="1:20" x14ac:dyDescent="0.15">
      <c r="A2117">
        <v>20230416</v>
      </c>
      <c r="B2117">
        <v>40738439</v>
      </c>
      <c r="C2117" t="s">
        <v>892</v>
      </c>
      <c r="D2117" t="s">
        <v>732</v>
      </c>
      <c r="E2117" t="s">
        <v>498</v>
      </c>
      <c r="F2117" t="s">
        <v>497</v>
      </c>
      <c r="G2117" t="s">
        <v>810</v>
      </c>
      <c r="H2117" t="s">
        <v>498</v>
      </c>
      <c r="I2117">
        <v>2118167</v>
      </c>
      <c r="J2117" t="s">
        <v>811</v>
      </c>
      <c r="K2117" t="s">
        <v>498</v>
      </c>
      <c r="L2117" t="s">
        <v>812</v>
      </c>
      <c r="M2117" t="s">
        <v>723</v>
      </c>
      <c r="N2117" t="s">
        <v>813</v>
      </c>
      <c r="O2117" t="s">
        <v>24</v>
      </c>
      <c r="P2117" t="s">
        <v>19</v>
      </c>
      <c r="Q2117">
        <v>11058.66</v>
      </c>
      <c r="R2117">
        <v>11058.66</v>
      </c>
      <c r="S2117" t="str">
        <f t="shared" si="33"/>
        <v>薯一薯二文化传媒（上海）有限公司行吟信息科技(上海)有限公司信息流</v>
      </c>
      <c r="T2117" t="e">
        <f>VLOOKUP(S:S,[1]Sheet1!N:N,1,0)</f>
        <v>#N/A</v>
      </c>
    </row>
    <row r="2118" spans="1:20" x14ac:dyDescent="0.15">
      <c r="A2118">
        <v>20230417</v>
      </c>
      <c r="B2118">
        <v>40738439</v>
      </c>
      <c r="C2118" t="s">
        <v>892</v>
      </c>
      <c r="D2118" t="s">
        <v>732</v>
      </c>
      <c r="E2118" t="s">
        <v>498</v>
      </c>
      <c r="F2118" t="s">
        <v>497</v>
      </c>
      <c r="G2118" t="s">
        <v>810</v>
      </c>
      <c r="H2118" t="s">
        <v>498</v>
      </c>
      <c r="I2118">
        <v>2118167</v>
      </c>
      <c r="J2118" t="s">
        <v>811</v>
      </c>
      <c r="K2118" t="s">
        <v>498</v>
      </c>
      <c r="L2118" t="s">
        <v>812</v>
      </c>
      <c r="M2118" t="s">
        <v>723</v>
      </c>
      <c r="N2118" t="s">
        <v>813</v>
      </c>
      <c r="O2118" t="s">
        <v>24</v>
      </c>
      <c r="P2118" t="s">
        <v>19</v>
      </c>
      <c r="Q2118">
        <v>11909.51</v>
      </c>
      <c r="R2118">
        <v>11909.51</v>
      </c>
      <c r="S2118" t="str">
        <f t="shared" si="33"/>
        <v>薯一薯二文化传媒（上海）有限公司行吟信息科技(上海)有限公司信息流</v>
      </c>
      <c r="T2118" t="e">
        <f>VLOOKUP(S:S,[1]Sheet1!N:N,1,0)</f>
        <v>#N/A</v>
      </c>
    </row>
    <row r="2119" spans="1:20" x14ac:dyDescent="0.15">
      <c r="A2119">
        <v>20230418</v>
      </c>
      <c r="B2119">
        <v>40738439</v>
      </c>
      <c r="C2119" t="s">
        <v>892</v>
      </c>
      <c r="D2119" t="s">
        <v>732</v>
      </c>
      <c r="E2119" t="s">
        <v>498</v>
      </c>
      <c r="F2119" t="s">
        <v>497</v>
      </c>
      <c r="G2119" t="s">
        <v>810</v>
      </c>
      <c r="H2119" t="s">
        <v>498</v>
      </c>
      <c r="I2119">
        <v>2118167</v>
      </c>
      <c r="J2119" t="s">
        <v>811</v>
      </c>
      <c r="K2119" t="s">
        <v>498</v>
      </c>
      <c r="L2119" t="s">
        <v>812</v>
      </c>
      <c r="M2119" t="s">
        <v>723</v>
      </c>
      <c r="N2119" t="s">
        <v>813</v>
      </c>
      <c r="O2119" t="s">
        <v>24</v>
      </c>
      <c r="P2119" t="s">
        <v>19</v>
      </c>
      <c r="Q2119">
        <v>12530.3</v>
      </c>
      <c r="R2119">
        <v>12530.3</v>
      </c>
      <c r="S2119" t="str">
        <f t="shared" si="33"/>
        <v>薯一薯二文化传媒（上海）有限公司行吟信息科技(上海)有限公司信息流</v>
      </c>
      <c r="T2119" t="e">
        <f>VLOOKUP(S:S,[1]Sheet1!N:N,1,0)</f>
        <v>#N/A</v>
      </c>
    </row>
    <row r="2120" spans="1:20" x14ac:dyDescent="0.15">
      <c r="A2120">
        <v>20230419</v>
      </c>
      <c r="B2120">
        <v>40738439</v>
      </c>
      <c r="C2120" t="s">
        <v>892</v>
      </c>
      <c r="D2120" t="s">
        <v>732</v>
      </c>
      <c r="E2120" t="s">
        <v>498</v>
      </c>
      <c r="F2120" t="s">
        <v>497</v>
      </c>
      <c r="G2120" t="s">
        <v>810</v>
      </c>
      <c r="H2120" t="s">
        <v>498</v>
      </c>
      <c r="I2120">
        <v>2118167</v>
      </c>
      <c r="J2120" t="s">
        <v>811</v>
      </c>
      <c r="K2120" t="s">
        <v>498</v>
      </c>
      <c r="L2120" t="s">
        <v>812</v>
      </c>
      <c r="M2120" t="s">
        <v>723</v>
      </c>
      <c r="N2120" t="s">
        <v>813</v>
      </c>
      <c r="O2120" t="s">
        <v>24</v>
      </c>
      <c r="P2120" t="s">
        <v>19</v>
      </c>
      <c r="Q2120">
        <v>13755.89</v>
      </c>
      <c r="R2120">
        <v>13755.89</v>
      </c>
      <c r="S2120" t="str">
        <f t="shared" si="33"/>
        <v>薯一薯二文化传媒（上海）有限公司行吟信息科技(上海)有限公司信息流</v>
      </c>
      <c r="T2120" t="e">
        <f>VLOOKUP(S:S,[1]Sheet1!N:N,1,0)</f>
        <v>#N/A</v>
      </c>
    </row>
    <row r="2121" spans="1:20" x14ac:dyDescent="0.15">
      <c r="A2121">
        <v>20230420</v>
      </c>
      <c r="B2121">
        <v>40738439</v>
      </c>
      <c r="C2121" t="s">
        <v>892</v>
      </c>
      <c r="D2121" t="s">
        <v>732</v>
      </c>
      <c r="E2121" t="s">
        <v>498</v>
      </c>
      <c r="F2121" t="s">
        <v>497</v>
      </c>
      <c r="G2121" t="s">
        <v>810</v>
      </c>
      <c r="H2121" t="s">
        <v>498</v>
      </c>
      <c r="I2121">
        <v>2118167</v>
      </c>
      <c r="J2121" t="s">
        <v>811</v>
      </c>
      <c r="K2121" t="s">
        <v>498</v>
      </c>
      <c r="L2121" t="s">
        <v>812</v>
      </c>
      <c r="M2121" t="s">
        <v>723</v>
      </c>
      <c r="N2121" t="s">
        <v>813</v>
      </c>
      <c r="O2121" t="s">
        <v>24</v>
      </c>
      <c r="P2121" t="s">
        <v>19</v>
      </c>
      <c r="Q2121">
        <v>7842.62</v>
      </c>
      <c r="R2121">
        <v>7163.12</v>
      </c>
      <c r="S2121" t="str">
        <f t="shared" si="33"/>
        <v>薯一薯二文化传媒（上海）有限公司行吟信息科技(上海)有限公司信息流</v>
      </c>
      <c r="T2121" t="e">
        <f>VLOOKUP(S:S,[1]Sheet1!N:N,1,0)</f>
        <v>#N/A</v>
      </c>
    </row>
    <row r="2122" spans="1:20" x14ac:dyDescent="0.15">
      <c r="A2122">
        <v>20230401</v>
      </c>
      <c r="B2122">
        <v>40738446</v>
      </c>
      <c r="C2122" t="s">
        <v>893</v>
      </c>
      <c r="D2122" t="s">
        <v>732</v>
      </c>
      <c r="E2122" t="s">
        <v>498</v>
      </c>
      <c r="F2122" t="s">
        <v>497</v>
      </c>
      <c r="G2122" t="s">
        <v>810</v>
      </c>
      <c r="H2122" t="s">
        <v>498</v>
      </c>
      <c r="I2122">
        <v>2118167</v>
      </c>
      <c r="J2122" t="s">
        <v>811</v>
      </c>
      <c r="K2122" t="s">
        <v>498</v>
      </c>
      <c r="L2122" t="s">
        <v>812</v>
      </c>
      <c r="M2122" t="s">
        <v>723</v>
      </c>
      <c r="N2122" t="s">
        <v>813</v>
      </c>
      <c r="O2122" t="s">
        <v>24</v>
      </c>
      <c r="P2122" t="s">
        <v>19</v>
      </c>
      <c r="Q2122">
        <v>12373.16</v>
      </c>
      <c r="R2122">
        <v>12373.16</v>
      </c>
      <c r="S2122" t="str">
        <f t="shared" si="33"/>
        <v>薯一薯二文化传媒（上海）有限公司行吟信息科技(上海)有限公司信息流</v>
      </c>
      <c r="T2122" t="e">
        <f>VLOOKUP(S:S,[1]Sheet1!N:N,1,0)</f>
        <v>#N/A</v>
      </c>
    </row>
    <row r="2123" spans="1:20" x14ac:dyDescent="0.15">
      <c r="A2123">
        <v>20230402</v>
      </c>
      <c r="B2123">
        <v>40738446</v>
      </c>
      <c r="C2123" t="s">
        <v>893</v>
      </c>
      <c r="D2123" t="s">
        <v>732</v>
      </c>
      <c r="E2123" t="s">
        <v>498</v>
      </c>
      <c r="F2123" t="s">
        <v>497</v>
      </c>
      <c r="G2123" t="s">
        <v>810</v>
      </c>
      <c r="H2123" t="s">
        <v>498</v>
      </c>
      <c r="I2123">
        <v>2118167</v>
      </c>
      <c r="J2123" t="s">
        <v>811</v>
      </c>
      <c r="K2123" t="s">
        <v>498</v>
      </c>
      <c r="L2123" t="s">
        <v>812</v>
      </c>
      <c r="M2123" t="s">
        <v>723</v>
      </c>
      <c r="N2123" t="s">
        <v>813</v>
      </c>
      <c r="O2123" t="s">
        <v>24</v>
      </c>
      <c r="P2123" t="s">
        <v>19</v>
      </c>
      <c r="Q2123">
        <v>13122.39</v>
      </c>
      <c r="R2123">
        <v>13122.39</v>
      </c>
      <c r="S2123" t="str">
        <f t="shared" si="33"/>
        <v>薯一薯二文化传媒（上海）有限公司行吟信息科技(上海)有限公司信息流</v>
      </c>
      <c r="T2123" t="e">
        <f>VLOOKUP(S:S,[1]Sheet1!N:N,1,0)</f>
        <v>#N/A</v>
      </c>
    </row>
    <row r="2124" spans="1:20" x14ac:dyDescent="0.15">
      <c r="A2124">
        <v>20230403</v>
      </c>
      <c r="B2124">
        <v>40738446</v>
      </c>
      <c r="C2124" t="s">
        <v>893</v>
      </c>
      <c r="D2124" t="s">
        <v>732</v>
      </c>
      <c r="E2124" t="s">
        <v>498</v>
      </c>
      <c r="F2124" t="s">
        <v>497</v>
      </c>
      <c r="G2124" t="s">
        <v>810</v>
      </c>
      <c r="H2124" t="s">
        <v>498</v>
      </c>
      <c r="I2124">
        <v>2118167</v>
      </c>
      <c r="J2124" t="s">
        <v>811</v>
      </c>
      <c r="K2124" t="s">
        <v>498</v>
      </c>
      <c r="L2124" t="s">
        <v>812</v>
      </c>
      <c r="M2124" t="s">
        <v>723</v>
      </c>
      <c r="N2124" t="s">
        <v>813</v>
      </c>
      <c r="O2124" t="s">
        <v>24</v>
      </c>
      <c r="P2124" t="s">
        <v>19</v>
      </c>
      <c r="Q2124">
        <v>10204.17</v>
      </c>
      <c r="R2124">
        <v>10204.17</v>
      </c>
      <c r="S2124" t="str">
        <f t="shared" si="33"/>
        <v>薯一薯二文化传媒（上海）有限公司行吟信息科技(上海)有限公司信息流</v>
      </c>
      <c r="T2124" t="e">
        <f>VLOOKUP(S:S,[1]Sheet1!N:N,1,0)</f>
        <v>#N/A</v>
      </c>
    </row>
    <row r="2125" spans="1:20" x14ac:dyDescent="0.15">
      <c r="A2125">
        <v>20230404</v>
      </c>
      <c r="B2125">
        <v>40738446</v>
      </c>
      <c r="C2125" t="s">
        <v>893</v>
      </c>
      <c r="D2125" t="s">
        <v>732</v>
      </c>
      <c r="E2125" t="s">
        <v>498</v>
      </c>
      <c r="F2125" t="s">
        <v>497</v>
      </c>
      <c r="G2125" t="s">
        <v>810</v>
      </c>
      <c r="H2125" t="s">
        <v>498</v>
      </c>
      <c r="I2125">
        <v>2118167</v>
      </c>
      <c r="J2125" t="s">
        <v>811</v>
      </c>
      <c r="K2125" t="s">
        <v>498</v>
      </c>
      <c r="L2125" t="s">
        <v>812</v>
      </c>
      <c r="M2125" t="s">
        <v>723</v>
      </c>
      <c r="N2125" t="s">
        <v>813</v>
      </c>
      <c r="O2125" t="s">
        <v>24</v>
      </c>
      <c r="P2125" t="s">
        <v>19</v>
      </c>
      <c r="Q2125">
        <v>11738.59</v>
      </c>
      <c r="R2125">
        <v>11738.59</v>
      </c>
      <c r="S2125" t="str">
        <f t="shared" si="33"/>
        <v>薯一薯二文化传媒（上海）有限公司行吟信息科技(上海)有限公司信息流</v>
      </c>
      <c r="T2125" t="e">
        <f>VLOOKUP(S:S,[1]Sheet1!N:N,1,0)</f>
        <v>#N/A</v>
      </c>
    </row>
    <row r="2126" spans="1:20" x14ac:dyDescent="0.15">
      <c r="A2126">
        <v>20230405</v>
      </c>
      <c r="B2126">
        <v>40738446</v>
      </c>
      <c r="C2126" t="s">
        <v>893</v>
      </c>
      <c r="D2126" t="s">
        <v>732</v>
      </c>
      <c r="E2126" t="s">
        <v>498</v>
      </c>
      <c r="F2126" t="s">
        <v>497</v>
      </c>
      <c r="G2126" t="s">
        <v>810</v>
      </c>
      <c r="H2126" t="s">
        <v>498</v>
      </c>
      <c r="I2126">
        <v>2118167</v>
      </c>
      <c r="J2126" t="s">
        <v>811</v>
      </c>
      <c r="K2126" t="s">
        <v>498</v>
      </c>
      <c r="L2126" t="s">
        <v>812</v>
      </c>
      <c r="M2126" t="s">
        <v>723</v>
      </c>
      <c r="N2126" t="s">
        <v>813</v>
      </c>
      <c r="O2126" t="s">
        <v>24</v>
      </c>
      <c r="P2126" t="s">
        <v>19</v>
      </c>
      <c r="Q2126">
        <v>15938.16</v>
      </c>
      <c r="R2126">
        <v>15938.16</v>
      </c>
      <c r="S2126" t="str">
        <f t="shared" si="33"/>
        <v>薯一薯二文化传媒（上海）有限公司行吟信息科技(上海)有限公司信息流</v>
      </c>
      <c r="T2126" t="e">
        <f>VLOOKUP(S:S,[1]Sheet1!N:N,1,0)</f>
        <v>#N/A</v>
      </c>
    </row>
    <row r="2127" spans="1:20" x14ac:dyDescent="0.15">
      <c r="A2127">
        <v>20230406</v>
      </c>
      <c r="B2127">
        <v>40738446</v>
      </c>
      <c r="C2127" t="s">
        <v>893</v>
      </c>
      <c r="D2127" t="s">
        <v>732</v>
      </c>
      <c r="E2127" t="s">
        <v>498</v>
      </c>
      <c r="F2127" t="s">
        <v>497</v>
      </c>
      <c r="G2127" t="s">
        <v>810</v>
      </c>
      <c r="H2127" t="s">
        <v>498</v>
      </c>
      <c r="I2127">
        <v>2118167</v>
      </c>
      <c r="J2127" t="s">
        <v>811</v>
      </c>
      <c r="K2127" t="s">
        <v>498</v>
      </c>
      <c r="L2127" t="s">
        <v>812</v>
      </c>
      <c r="M2127" t="s">
        <v>723</v>
      </c>
      <c r="N2127" t="s">
        <v>813</v>
      </c>
      <c r="O2127" t="s">
        <v>24</v>
      </c>
      <c r="P2127" t="s">
        <v>19</v>
      </c>
      <c r="Q2127">
        <v>10419.959999999999</v>
      </c>
      <c r="R2127">
        <v>10419.959999999999</v>
      </c>
      <c r="S2127" t="str">
        <f t="shared" si="33"/>
        <v>薯一薯二文化传媒（上海）有限公司行吟信息科技(上海)有限公司信息流</v>
      </c>
      <c r="T2127" t="e">
        <f>VLOOKUP(S:S,[1]Sheet1!N:N,1,0)</f>
        <v>#N/A</v>
      </c>
    </row>
    <row r="2128" spans="1:20" x14ac:dyDescent="0.15">
      <c r="A2128">
        <v>20230407</v>
      </c>
      <c r="B2128">
        <v>40738446</v>
      </c>
      <c r="C2128" t="s">
        <v>893</v>
      </c>
      <c r="D2128" t="s">
        <v>732</v>
      </c>
      <c r="E2128" t="s">
        <v>498</v>
      </c>
      <c r="F2128" t="s">
        <v>497</v>
      </c>
      <c r="G2128" t="s">
        <v>810</v>
      </c>
      <c r="H2128" t="s">
        <v>498</v>
      </c>
      <c r="I2128">
        <v>2118167</v>
      </c>
      <c r="J2128" t="s">
        <v>811</v>
      </c>
      <c r="K2128" t="s">
        <v>498</v>
      </c>
      <c r="L2128" t="s">
        <v>812</v>
      </c>
      <c r="M2128" t="s">
        <v>723</v>
      </c>
      <c r="N2128" t="s">
        <v>813</v>
      </c>
      <c r="O2128" t="s">
        <v>24</v>
      </c>
      <c r="P2128" t="s">
        <v>19</v>
      </c>
      <c r="Q2128">
        <v>9179.1</v>
      </c>
      <c r="R2128">
        <v>9179.1</v>
      </c>
      <c r="S2128" t="str">
        <f t="shared" si="33"/>
        <v>薯一薯二文化传媒（上海）有限公司行吟信息科技(上海)有限公司信息流</v>
      </c>
      <c r="T2128" t="e">
        <f>VLOOKUP(S:S,[1]Sheet1!N:N,1,0)</f>
        <v>#N/A</v>
      </c>
    </row>
    <row r="2129" spans="1:20" x14ac:dyDescent="0.15">
      <c r="A2129">
        <v>20230408</v>
      </c>
      <c r="B2129">
        <v>40738446</v>
      </c>
      <c r="C2129" t="s">
        <v>893</v>
      </c>
      <c r="D2129" t="s">
        <v>732</v>
      </c>
      <c r="E2129" t="s">
        <v>498</v>
      </c>
      <c r="F2129" t="s">
        <v>497</v>
      </c>
      <c r="G2129" t="s">
        <v>810</v>
      </c>
      <c r="H2129" t="s">
        <v>498</v>
      </c>
      <c r="I2129">
        <v>2118167</v>
      </c>
      <c r="J2129" t="s">
        <v>811</v>
      </c>
      <c r="K2129" t="s">
        <v>498</v>
      </c>
      <c r="L2129" t="s">
        <v>812</v>
      </c>
      <c r="M2129" t="s">
        <v>723</v>
      </c>
      <c r="N2129" t="s">
        <v>813</v>
      </c>
      <c r="O2129" t="s">
        <v>24</v>
      </c>
      <c r="P2129" t="s">
        <v>19</v>
      </c>
      <c r="Q2129">
        <v>10615.53</v>
      </c>
      <c r="R2129">
        <v>10615.53</v>
      </c>
      <c r="S2129" t="str">
        <f t="shared" si="33"/>
        <v>薯一薯二文化传媒（上海）有限公司行吟信息科技(上海)有限公司信息流</v>
      </c>
      <c r="T2129" t="e">
        <f>VLOOKUP(S:S,[1]Sheet1!N:N,1,0)</f>
        <v>#N/A</v>
      </c>
    </row>
    <row r="2130" spans="1:20" x14ac:dyDescent="0.15">
      <c r="A2130">
        <v>20230409</v>
      </c>
      <c r="B2130">
        <v>40738446</v>
      </c>
      <c r="C2130" t="s">
        <v>893</v>
      </c>
      <c r="D2130" t="s">
        <v>732</v>
      </c>
      <c r="E2130" t="s">
        <v>498</v>
      </c>
      <c r="F2130" t="s">
        <v>497</v>
      </c>
      <c r="G2130" t="s">
        <v>810</v>
      </c>
      <c r="H2130" t="s">
        <v>498</v>
      </c>
      <c r="I2130">
        <v>2118167</v>
      </c>
      <c r="J2130" t="s">
        <v>811</v>
      </c>
      <c r="K2130" t="s">
        <v>498</v>
      </c>
      <c r="L2130" t="s">
        <v>812</v>
      </c>
      <c r="M2130" t="s">
        <v>723</v>
      </c>
      <c r="N2130" t="s">
        <v>813</v>
      </c>
      <c r="O2130" t="s">
        <v>24</v>
      </c>
      <c r="P2130" t="s">
        <v>19</v>
      </c>
      <c r="Q2130">
        <v>13371.15</v>
      </c>
      <c r="R2130">
        <v>13371.15</v>
      </c>
      <c r="S2130" t="str">
        <f t="shared" si="33"/>
        <v>薯一薯二文化传媒（上海）有限公司行吟信息科技(上海)有限公司信息流</v>
      </c>
      <c r="T2130" t="e">
        <f>VLOOKUP(S:S,[1]Sheet1!N:N,1,0)</f>
        <v>#N/A</v>
      </c>
    </row>
    <row r="2131" spans="1:20" x14ac:dyDescent="0.15">
      <c r="A2131">
        <v>20230410</v>
      </c>
      <c r="B2131">
        <v>40738446</v>
      </c>
      <c r="C2131" t="s">
        <v>893</v>
      </c>
      <c r="D2131" t="s">
        <v>732</v>
      </c>
      <c r="E2131" t="s">
        <v>498</v>
      </c>
      <c r="F2131" t="s">
        <v>497</v>
      </c>
      <c r="G2131" t="s">
        <v>810</v>
      </c>
      <c r="H2131" t="s">
        <v>498</v>
      </c>
      <c r="I2131">
        <v>2118167</v>
      </c>
      <c r="J2131" t="s">
        <v>811</v>
      </c>
      <c r="K2131" t="s">
        <v>498</v>
      </c>
      <c r="L2131" t="s">
        <v>812</v>
      </c>
      <c r="M2131" t="s">
        <v>723</v>
      </c>
      <c r="N2131" t="s">
        <v>813</v>
      </c>
      <c r="O2131" t="s">
        <v>24</v>
      </c>
      <c r="P2131" t="s">
        <v>19</v>
      </c>
      <c r="Q2131">
        <v>9478.02</v>
      </c>
      <c r="R2131">
        <v>9478.02</v>
      </c>
      <c r="S2131" t="str">
        <f t="shared" si="33"/>
        <v>薯一薯二文化传媒（上海）有限公司行吟信息科技(上海)有限公司信息流</v>
      </c>
      <c r="T2131" t="e">
        <f>VLOOKUP(S:S,[1]Sheet1!N:N,1,0)</f>
        <v>#N/A</v>
      </c>
    </row>
    <row r="2132" spans="1:20" x14ac:dyDescent="0.15">
      <c r="A2132">
        <v>20230411</v>
      </c>
      <c r="B2132">
        <v>40738446</v>
      </c>
      <c r="C2132" t="s">
        <v>893</v>
      </c>
      <c r="D2132" t="s">
        <v>732</v>
      </c>
      <c r="E2132" t="s">
        <v>498</v>
      </c>
      <c r="F2132" t="s">
        <v>497</v>
      </c>
      <c r="G2132" t="s">
        <v>810</v>
      </c>
      <c r="H2132" t="s">
        <v>498</v>
      </c>
      <c r="I2132">
        <v>2118167</v>
      </c>
      <c r="J2132" t="s">
        <v>811</v>
      </c>
      <c r="K2132" t="s">
        <v>498</v>
      </c>
      <c r="L2132" t="s">
        <v>812</v>
      </c>
      <c r="M2132" t="s">
        <v>723</v>
      </c>
      <c r="N2132" t="s">
        <v>813</v>
      </c>
      <c r="O2132" t="s">
        <v>24</v>
      </c>
      <c r="P2132" t="s">
        <v>19</v>
      </c>
      <c r="Q2132">
        <v>8012.49</v>
      </c>
      <c r="R2132">
        <v>8012.49</v>
      </c>
      <c r="S2132" t="str">
        <f t="shared" si="33"/>
        <v>薯一薯二文化传媒（上海）有限公司行吟信息科技(上海)有限公司信息流</v>
      </c>
      <c r="T2132" t="e">
        <f>VLOOKUP(S:S,[1]Sheet1!N:N,1,0)</f>
        <v>#N/A</v>
      </c>
    </row>
    <row r="2133" spans="1:20" x14ac:dyDescent="0.15">
      <c r="A2133">
        <v>20230412</v>
      </c>
      <c r="B2133">
        <v>40738446</v>
      </c>
      <c r="C2133" t="s">
        <v>893</v>
      </c>
      <c r="D2133" t="s">
        <v>732</v>
      </c>
      <c r="E2133" t="s">
        <v>498</v>
      </c>
      <c r="F2133" t="s">
        <v>497</v>
      </c>
      <c r="G2133" t="s">
        <v>810</v>
      </c>
      <c r="H2133" t="s">
        <v>498</v>
      </c>
      <c r="I2133">
        <v>2118167</v>
      </c>
      <c r="J2133" t="s">
        <v>811</v>
      </c>
      <c r="K2133" t="s">
        <v>498</v>
      </c>
      <c r="L2133" t="s">
        <v>812</v>
      </c>
      <c r="M2133" t="s">
        <v>723</v>
      </c>
      <c r="N2133" t="s">
        <v>813</v>
      </c>
      <c r="O2133" t="s">
        <v>24</v>
      </c>
      <c r="P2133" t="s">
        <v>19</v>
      </c>
      <c r="Q2133">
        <v>8872.39</v>
      </c>
      <c r="R2133">
        <v>8872.39</v>
      </c>
      <c r="S2133" t="str">
        <f t="shared" si="33"/>
        <v>薯一薯二文化传媒（上海）有限公司行吟信息科技(上海)有限公司信息流</v>
      </c>
      <c r="T2133" t="e">
        <f>VLOOKUP(S:S,[1]Sheet1!N:N,1,0)</f>
        <v>#N/A</v>
      </c>
    </row>
    <row r="2134" spans="1:20" x14ac:dyDescent="0.15">
      <c r="A2134">
        <v>20230413</v>
      </c>
      <c r="B2134">
        <v>40738446</v>
      </c>
      <c r="C2134" t="s">
        <v>893</v>
      </c>
      <c r="D2134" t="s">
        <v>732</v>
      </c>
      <c r="E2134" t="s">
        <v>498</v>
      </c>
      <c r="F2134" t="s">
        <v>497</v>
      </c>
      <c r="G2134" t="s">
        <v>810</v>
      </c>
      <c r="H2134" t="s">
        <v>498</v>
      </c>
      <c r="I2134">
        <v>2118167</v>
      </c>
      <c r="J2134" t="s">
        <v>811</v>
      </c>
      <c r="K2134" t="s">
        <v>498</v>
      </c>
      <c r="L2134" t="s">
        <v>812</v>
      </c>
      <c r="M2134" t="s">
        <v>723</v>
      </c>
      <c r="N2134" t="s">
        <v>813</v>
      </c>
      <c r="O2134" t="s">
        <v>24</v>
      </c>
      <c r="P2134" t="s">
        <v>19</v>
      </c>
      <c r="Q2134">
        <v>9492.1200000000008</v>
      </c>
      <c r="R2134">
        <v>9492.1200000000008</v>
      </c>
      <c r="S2134" t="str">
        <f t="shared" si="33"/>
        <v>薯一薯二文化传媒（上海）有限公司行吟信息科技(上海)有限公司信息流</v>
      </c>
      <c r="T2134" t="e">
        <f>VLOOKUP(S:S,[1]Sheet1!N:N,1,0)</f>
        <v>#N/A</v>
      </c>
    </row>
    <row r="2135" spans="1:20" x14ac:dyDescent="0.15">
      <c r="A2135">
        <v>20230414</v>
      </c>
      <c r="B2135">
        <v>40738446</v>
      </c>
      <c r="C2135" t="s">
        <v>893</v>
      </c>
      <c r="D2135" t="s">
        <v>732</v>
      </c>
      <c r="E2135" t="s">
        <v>498</v>
      </c>
      <c r="F2135" t="s">
        <v>497</v>
      </c>
      <c r="G2135" t="s">
        <v>810</v>
      </c>
      <c r="H2135" t="s">
        <v>498</v>
      </c>
      <c r="I2135">
        <v>2118167</v>
      </c>
      <c r="J2135" t="s">
        <v>811</v>
      </c>
      <c r="K2135" t="s">
        <v>498</v>
      </c>
      <c r="L2135" t="s">
        <v>812</v>
      </c>
      <c r="M2135" t="s">
        <v>723</v>
      </c>
      <c r="N2135" t="s">
        <v>813</v>
      </c>
      <c r="O2135" t="s">
        <v>24</v>
      </c>
      <c r="P2135" t="s">
        <v>19</v>
      </c>
      <c r="Q2135">
        <v>9058.9</v>
      </c>
      <c r="R2135">
        <v>9058.9</v>
      </c>
      <c r="S2135" t="str">
        <f t="shared" si="33"/>
        <v>薯一薯二文化传媒（上海）有限公司行吟信息科技(上海)有限公司信息流</v>
      </c>
      <c r="T2135" t="e">
        <f>VLOOKUP(S:S,[1]Sheet1!N:N,1,0)</f>
        <v>#N/A</v>
      </c>
    </row>
    <row r="2136" spans="1:20" x14ac:dyDescent="0.15">
      <c r="A2136">
        <v>20230415</v>
      </c>
      <c r="B2136">
        <v>40738446</v>
      </c>
      <c r="C2136" t="s">
        <v>893</v>
      </c>
      <c r="D2136" t="s">
        <v>732</v>
      </c>
      <c r="E2136" t="s">
        <v>498</v>
      </c>
      <c r="F2136" t="s">
        <v>497</v>
      </c>
      <c r="G2136" t="s">
        <v>810</v>
      </c>
      <c r="H2136" t="s">
        <v>498</v>
      </c>
      <c r="I2136">
        <v>2118167</v>
      </c>
      <c r="J2136" t="s">
        <v>811</v>
      </c>
      <c r="K2136" t="s">
        <v>498</v>
      </c>
      <c r="L2136" t="s">
        <v>812</v>
      </c>
      <c r="M2136" t="s">
        <v>723</v>
      </c>
      <c r="N2136" t="s">
        <v>813</v>
      </c>
      <c r="O2136" t="s">
        <v>24</v>
      </c>
      <c r="P2136" t="s">
        <v>19</v>
      </c>
      <c r="Q2136">
        <v>11288.34</v>
      </c>
      <c r="R2136">
        <v>11288.34</v>
      </c>
      <c r="S2136" t="str">
        <f t="shared" si="33"/>
        <v>薯一薯二文化传媒（上海）有限公司行吟信息科技(上海)有限公司信息流</v>
      </c>
      <c r="T2136" t="e">
        <f>VLOOKUP(S:S,[1]Sheet1!N:N,1,0)</f>
        <v>#N/A</v>
      </c>
    </row>
    <row r="2137" spans="1:20" x14ac:dyDescent="0.15">
      <c r="A2137">
        <v>20230416</v>
      </c>
      <c r="B2137">
        <v>40738446</v>
      </c>
      <c r="C2137" t="s">
        <v>893</v>
      </c>
      <c r="D2137" t="s">
        <v>732</v>
      </c>
      <c r="E2137" t="s">
        <v>498</v>
      </c>
      <c r="F2137" t="s">
        <v>497</v>
      </c>
      <c r="G2137" t="s">
        <v>810</v>
      </c>
      <c r="H2137" t="s">
        <v>498</v>
      </c>
      <c r="I2137">
        <v>2118167</v>
      </c>
      <c r="J2137" t="s">
        <v>811</v>
      </c>
      <c r="K2137" t="s">
        <v>498</v>
      </c>
      <c r="L2137" t="s">
        <v>812</v>
      </c>
      <c r="M2137" t="s">
        <v>723</v>
      </c>
      <c r="N2137" t="s">
        <v>813</v>
      </c>
      <c r="O2137" t="s">
        <v>24</v>
      </c>
      <c r="P2137" t="s">
        <v>19</v>
      </c>
      <c r="Q2137">
        <v>11507.62</v>
      </c>
      <c r="R2137">
        <v>11507.62</v>
      </c>
      <c r="S2137" t="str">
        <f t="shared" si="33"/>
        <v>薯一薯二文化传媒（上海）有限公司行吟信息科技(上海)有限公司信息流</v>
      </c>
      <c r="T2137" t="e">
        <f>VLOOKUP(S:S,[1]Sheet1!N:N,1,0)</f>
        <v>#N/A</v>
      </c>
    </row>
    <row r="2138" spans="1:20" x14ac:dyDescent="0.15">
      <c r="A2138">
        <v>20230417</v>
      </c>
      <c r="B2138">
        <v>40738446</v>
      </c>
      <c r="C2138" t="s">
        <v>893</v>
      </c>
      <c r="D2138" t="s">
        <v>732</v>
      </c>
      <c r="E2138" t="s">
        <v>498</v>
      </c>
      <c r="F2138" t="s">
        <v>497</v>
      </c>
      <c r="G2138" t="s">
        <v>810</v>
      </c>
      <c r="H2138" t="s">
        <v>498</v>
      </c>
      <c r="I2138">
        <v>2118167</v>
      </c>
      <c r="J2138" t="s">
        <v>811</v>
      </c>
      <c r="K2138" t="s">
        <v>498</v>
      </c>
      <c r="L2138" t="s">
        <v>812</v>
      </c>
      <c r="M2138" t="s">
        <v>723</v>
      </c>
      <c r="N2138" t="s">
        <v>813</v>
      </c>
      <c r="O2138" t="s">
        <v>24</v>
      </c>
      <c r="P2138" t="s">
        <v>19</v>
      </c>
      <c r="Q2138">
        <v>4124.34</v>
      </c>
      <c r="R2138">
        <v>4124.34</v>
      </c>
      <c r="S2138" t="str">
        <f t="shared" si="33"/>
        <v>薯一薯二文化传媒（上海）有限公司行吟信息科技(上海)有限公司信息流</v>
      </c>
      <c r="T2138" t="e">
        <f>VLOOKUP(S:S,[1]Sheet1!N:N,1,0)</f>
        <v>#N/A</v>
      </c>
    </row>
    <row r="2139" spans="1:20" x14ac:dyDescent="0.15">
      <c r="A2139">
        <v>20230418</v>
      </c>
      <c r="B2139">
        <v>40738446</v>
      </c>
      <c r="C2139" t="s">
        <v>893</v>
      </c>
      <c r="D2139" t="s">
        <v>732</v>
      </c>
      <c r="E2139" t="s">
        <v>498</v>
      </c>
      <c r="F2139" t="s">
        <v>497</v>
      </c>
      <c r="G2139" t="s">
        <v>810</v>
      </c>
      <c r="H2139" t="s">
        <v>498</v>
      </c>
      <c r="I2139">
        <v>2118167</v>
      </c>
      <c r="J2139" t="s">
        <v>811</v>
      </c>
      <c r="K2139" t="s">
        <v>498</v>
      </c>
      <c r="L2139" t="s">
        <v>812</v>
      </c>
      <c r="M2139" t="s">
        <v>723</v>
      </c>
      <c r="N2139" t="s">
        <v>813</v>
      </c>
      <c r="O2139" t="s">
        <v>24</v>
      </c>
      <c r="P2139" t="s">
        <v>19</v>
      </c>
      <c r="Q2139">
        <v>7909.9</v>
      </c>
      <c r="R2139">
        <v>7909.9</v>
      </c>
      <c r="S2139" t="str">
        <f t="shared" si="33"/>
        <v>薯一薯二文化传媒（上海）有限公司行吟信息科技(上海)有限公司信息流</v>
      </c>
      <c r="T2139" t="e">
        <f>VLOOKUP(S:S,[1]Sheet1!N:N,1,0)</f>
        <v>#N/A</v>
      </c>
    </row>
    <row r="2140" spans="1:20" x14ac:dyDescent="0.15">
      <c r="A2140">
        <v>20230419</v>
      </c>
      <c r="B2140">
        <v>40738446</v>
      </c>
      <c r="C2140" t="s">
        <v>893</v>
      </c>
      <c r="D2140" t="s">
        <v>732</v>
      </c>
      <c r="E2140" t="s">
        <v>498</v>
      </c>
      <c r="F2140" t="s">
        <v>497</v>
      </c>
      <c r="G2140" t="s">
        <v>810</v>
      </c>
      <c r="H2140" t="s">
        <v>498</v>
      </c>
      <c r="I2140">
        <v>2118167</v>
      </c>
      <c r="J2140" t="s">
        <v>811</v>
      </c>
      <c r="K2140" t="s">
        <v>498</v>
      </c>
      <c r="L2140" t="s">
        <v>812</v>
      </c>
      <c r="M2140" t="s">
        <v>723</v>
      </c>
      <c r="N2140" t="s">
        <v>813</v>
      </c>
      <c r="O2140" t="s">
        <v>24</v>
      </c>
      <c r="P2140" t="s">
        <v>19</v>
      </c>
      <c r="Q2140">
        <v>9062.66</v>
      </c>
      <c r="R2140">
        <v>9062.66</v>
      </c>
      <c r="S2140" t="str">
        <f t="shared" si="33"/>
        <v>薯一薯二文化传媒（上海）有限公司行吟信息科技(上海)有限公司信息流</v>
      </c>
      <c r="T2140" t="e">
        <f>VLOOKUP(S:S,[1]Sheet1!N:N,1,0)</f>
        <v>#N/A</v>
      </c>
    </row>
    <row r="2141" spans="1:20" x14ac:dyDescent="0.15">
      <c r="A2141">
        <v>20230420</v>
      </c>
      <c r="B2141">
        <v>40738446</v>
      </c>
      <c r="C2141" t="s">
        <v>893</v>
      </c>
      <c r="D2141" t="s">
        <v>732</v>
      </c>
      <c r="E2141" t="s">
        <v>498</v>
      </c>
      <c r="F2141" t="s">
        <v>497</v>
      </c>
      <c r="G2141" t="s">
        <v>810</v>
      </c>
      <c r="H2141" t="s">
        <v>498</v>
      </c>
      <c r="I2141">
        <v>2118167</v>
      </c>
      <c r="J2141" t="s">
        <v>811</v>
      </c>
      <c r="K2141" t="s">
        <v>498</v>
      </c>
      <c r="L2141" t="s">
        <v>812</v>
      </c>
      <c r="M2141" t="s">
        <v>723</v>
      </c>
      <c r="N2141" t="s">
        <v>813</v>
      </c>
      <c r="O2141" t="s">
        <v>24</v>
      </c>
      <c r="P2141" t="s">
        <v>19</v>
      </c>
      <c r="Q2141">
        <v>4223.4799999999996</v>
      </c>
      <c r="R2141">
        <v>3733.48</v>
      </c>
      <c r="S2141" t="str">
        <f t="shared" si="33"/>
        <v>薯一薯二文化传媒（上海）有限公司行吟信息科技(上海)有限公司信息流</v>
      </c>
      <c r="T2141" t="e">
        <f>VLOOKUP(S:S,[1]Sheet1!N:N,1,0)</f>
        <v>#N/A</v>
      </c>
    </row>
    <row r="2142" spans="1:20" x14ac:dyDescent="0.15">
      <c r="A2142">
        <v>20230401</v>
      </c>
      <c r="B2142">
        <v>40850187</v>
      </c>
      <c r="C2142" t="s">
        <v>894</v>
      </c>
      <c r="D2142" t="s">
        <v>753</v>
      </c>
      <c r="E2142" t="s">
        <v>472</v>
      </c>
      <c r="F2142" t="s">
        <v>470</v>
      </c>
      <c r="G2142" t="s">
        <v>782</v>
      </c>
      <c r="H2142" t="s">
        <v>472</v>
      </c>
      <c r="I2142">
        <v>2014699</v>
      </c>
      <c r="J2142" t="s">
        <v>842</v>
      </c>
      <c r="K2142" t="s">
        <v>472</v>
      </c>
      <c r="L2142" t="s">
        <v>843</v>
      </c>
      <c r="M2142" t="s">
        <v>723</v>
      </c>
      <c r="N2142" t="s">
        <v>813</v>
      </c>
      <c r="O2142" t="s">
        <v>24</v>
      </c>
      <c r="P2142" t="s">
        <v>19</v>
      </c>
      <c r="Q2142">
        <v>9244.49</v>
      </c>
      <c r="R2142">
        <v>0</v>
      </c>
      <c r="S2142" t="str">
        <f t="shared" si="33"/>
        <v>上海耳序信息技术有限公司-四部上海拍拍贷金融信息服务有限公司信息流</v>
      </c>
      <c r="T2142" t="e">
        <f>VLOOKUP(S:S,[1]Sheet1!N:N,1,0)</f>
        <v>#N/A</v>
      </c>
    </row>
    <row r="2143" spans="1:20" x14ac:dyDescent="0.15">
      <c r="A2143">
        <v>20230401</v>
      </c>
      <c r="B2143">
        <v>40850187</v>
      </c>
      <c r="C2143" t="s">
        <v>894</v>
      </c>
      <c r="D2143" t="s">
        <v>753</v>
      </c>
      <c r="E2143" t="s">
        <v>472</v>
      </c>
      <c r="F2143" t="s">
        <v>470</v>
      </c>
      <c r="G2143" t="s">
        <v>782</v>
      </c>
      <c r="H2143" t="s">
        <v>472</v>
      </c>
      <c r="I2143">
        <v>2158784</v>
      </c>
      <c r="J2143" t="s">
        <v>844</v>
      </c>
      <c r="K2143" t="s">
        <v>472</v>
      </c>
      <c r="L2143" t="s">
        <v>843</v>
      </c>
      <c r="M2143" t="s">
        <v>723</v>
      </c>
      <c r="N2143" t="s">
        <v>813</v>
      </c>
      <c r="O2143" t="s">
        <v>24</v>
      </c>
      <c r="P2143" t="s">
        <v>19</v>
      </c>
      <c r="Q2143">
        <v>6681.75</v>
      </c>
      <c r="R2143">
        <v>6681.75</v>
      </c>
      <c r="S2143" t="str">
        <f t="shared" si="33"/>
        <v>上海耳序信息技术有限公司-四部上海拍拍贷金融信息服务有限公司信息流</v>
      </c>
      <c r="T2143" t="e">
        <f>VLOOKUP(S:S,[1]Sheet1!N:N,1,0)</f>
        <v>#N/A</v>
      </c>
    </row>
    <row r="2144" spans="1:20" x14ac:dyDescent="0.15">
      <c r="A2144">
        <v>20230402</v>
      </c>
      <c r="B2144">
        <v>40850187</v>
      </c>
      <c r="C2144" t="s">
        <v>894</v>
      </c>
      <c r="D2144" t="s">
        <v>753</v>
      </c>
      <c r="E2144" t="s">
        <v>472</v>
      </c>
      <c r="F2144" t="s">
        <v>470</v>
      </c>
      <c r="G2144" t="s">
        <v>782</v>
      </c>
      <c r="H2144" t="s">
        <v>472</v>
      </c>
      <c r="I2144">
        <v>2158784</v>
      </c>
      <c r="J2144" t="s">
        <v>844</v>
      </c>
      <c r="K2144" t="s">
        <v>472</v>
      </c>
      <c r="L2144" t="s">
        <v>843</v>
      </c>
      <c r="M2144" t="s">
        <v>723</v>
      </c>
      <c r="N2144" t="s">
        <v>813</v>
      </c>
      <c r="O2144" t="s">
        <v>24</v>
      </c>
      <c r="P2144" t="s">
        <v>19</v>
      </c>
      <c r="Q2144">
        <v>5925.86</v>
      </c>
      <c r="R2144">
        <v>5925.86</v>
      </c>
      <c r="S2144" t="str">
        <f t="shared" si="33"/>
        <v>上海耳序信息技术有限公司-四部上海拍拍贷金融信息服务有限公司信息流</v>
      </c>
      <c r="T2144" t="e">
        <f>VLOOKUP(S:S,[1]Sheet1!N:N,1,0)</f>
        <v>#N/A</v>
      </c>
    </row>
    <row r="2145" spans="1:20" x14ac:dyDescent="0.15">
      <c r="A2145">
        <v>20230403</v>
      </c>
      <c r="B2145">
        <v>40850187</v>
      </c>
      <c r="C2145" t="s">
        <v>894</v>
      </c>
      <c r="D2145" t="s">
        <v>753</v>
      </c>
      <c r="E2145" t="s">
        <v>472</v>
      </c>
      <c r="F2145" t="s">
        <v>470</v>
      </c>
      <c r="G2145" t="s">
        <v>782</v>
      </c>
      <c r="H2145" t="s">
        <v>472</v>
      </c>
      <c r="I2145">
        <v>2158784</v>
      </c>
      <c r="J2145" t="s">
        <v>844</v>
      </c>
      <c r="K2145" t="s">
        <v>472</v>
      </c>
      <c r="L2145" t="s">
        <v>843</v>
      </c>
      <c r="M2145" t="s">
        <v>723</v>
      </c>
      <c r="N2145" t="s">
        <v>813</v>
      </c>
      <c r="O2145" t="s">
        <v>24</v>
      </c>
      <c r="P2145" t="s">
        <v>19</v>
      </c>
      <c r="Q2145">
        <v>3715.54</v>
      </c>
      <c r="R2145">
        <v>3715.54</v>
      </c>
      <c r="S2145" t="str">
        <f t="shared" si="33"/>
        <v>上海耳序信息技术有限公司-四部上海拍拍贷金融信息服务有限公司信息流</v>
      </c>
      <c r="T2145" t="e">
        <f>VLOOKUP(S:S,[1]Sheet1!N:N,1,0)</f>
        <v>#N/A</v>
      </c>
    </row>
    <row r="2146" spans="1:20" x14ac:dyDescent="0.15">
      <c r="A2146">
        <v>20230404</v>
      </c>
      <c r="B2146">
        <v>40850187</v>
      </c>
      <c r="C2146" t="s">
        <v>894</v>
      </c>
      <c r="D2146" t="s">
        <v>753</v>
      </c>
      <c r="E2146" t="s">
        <v>472</v>
      </c>
      <c r="F2146" t="s">
        <v>470</v>
      </c>
      <c r="G2146" t="s">
        <v>782</v>
      </c>
      <c r="H2146" t="s">
        <v>472</v>
      </c>
      <c r="I2146">
        <v>2158784</v>
      </c>
      <c r="J2146" t="s">
        <v>844</v>
      </c>
      <c r="K2146" t="s">
        <v>472</v>
      </c>
      <c r="L2146" t="s">
        <v>843</v>
      </c>
      <c r="M2146" t="s">
        <v>723</v>
      </c>
      <c r="N2146" t="s">
        <v>813</v>
      </c>
      <c r="O2146" t="s">
        <v>24</v>
      </c>
      <c r="P2146" t="s">
        <v>19</v>
      </c>
      <c r="Q2146">
        <v>6780.89</v>
      </c>
      <c r="R2146">
        <v>6780.89</v>
      </c>
      <c r="S2146" t="str">
        <f t="shared" si="33"/>
        <v>上海耳序信息技术有限公司-四部上海拍拍贷金融信息服务有限公司信息流</v>
      </c>
      <c r="T2146" t="e">
        <f>VLOOKUP(S:S,[1]Sheet1!N:N,1,0)</f>
        <v>#N/A</v>
      </c>
    </row>
    <row r="2147" spans="1:20" x14ac:dyDescent="0.15">
      <c r="A2147">
        <v>20230405</v>
      </c>
      <c r="B2147">
        <v>40850187</v>
      </c>
      <c r="C2147" t="s">
        <v>894</v>
      </c>
      <c r="D2147" t="s">
        <v>753</v>
      </c>
      <c r="E2147" t="s">
        <v>472</v>
      </c>
      <c r="F2147" t="s">
        <v>470</v>
      </c>
      <c r="G2147" t="s">
        <v>782</v>
      </c>
      <c r="H2147" t="s">
        <v>472</v>
      </c>
      <c r="I2147">
        <v>2158784</v>
      </c>
      <c r="J2147" t="s">
        <v>844</v>
      </c>
      <c r="K2147" t="s">
        <v>472</v>
      </c>
      <c r="L2147" t="s">
        <v>843</v>
      </c>
      <c r="M2147" t="s">
        <v>723</v>
      </c>
      <c r="N2147" t="s">
        <v>813</v>
      </c>
      <c r="O2147" t="s">
        <v>24</v>
      </c>
      <c r="P2147" t="s">
        <v>19</v>
      </c>
      <c r="Q2147">
        <v>18405.52</v>
      </c>
      <c r="R2147">
        <v>18405.52</v>
      </c>
      <c r="S2147" t="str">
        <f t="shared" si="33"/>
        <v>上海耳序信息技术有限公司-四部上海拍拍贷金融信息服务有限公司信息流</v>
      </c>
      <c r="T2147" t="e">
        <f>VLOOKUP(S:S,[1]Sheet1!N:N,1,0)</f>
        <v>#N/A</v>
      </c>
    </row>
    <row r="2148" spans="1:20" x14ac:dyDescent="0.15">
      <c r="A2148">
        <v>20230406</v>
      </c>
      <c r="B2148">
        <v>40850187</v>
      </c>
      <c r="C2148" t="s">
        <v>894</v>
      </c>
      <c r="D2148" t="s">
        <v>753</v>
      </c>
      <c r="E2148" t="s">
        <v>472</v>
      </c>
      <c r="F2148" t="s">
        <v>470</v>
      </c>
      <c r="G2148" t="s">
        <v>782</v>
      </c>
      <c r="H2148" t="s">
        <v>472</v>
      </c>
      <c r="I2148">
        <v>2158784</v>
      </c>
      <c r="J2148" t="s">
        <v>844</v>
      </c>
      <c r="K2148" t="s">
        <v>472</v>
      </c>
      <c r="L2148" t="s">
        <v>843</v>
      </c>
      <c r="M2148" t="s">
        <v>723</v>
      </c>
      <c r="N2148" t="s">
        <v>813</v>
      </c>
      <c r="O2148" t="s">
        <v>24</v>
      </c>
      <c r="P2148" t="s">
        <v>19</v>
      </c>
      <c r="Q2148">
        <v>38949.040000000001</v>
      </c>
      <c r="R2148">
        <v>38949.040000000001</v>
      </c>
      <c r="S2148" t="str">
        <f t="shared" si="33"/>
        <v>上海耳序信息技术有限公司-四部上海拍拍贷金融信息服务有限公司信息流</v>
      </c>
      <c r="T2148" t="e">
        <f>VLOOKUP(S:S,[1]Sheet1!N:N,1,0)</f>
        <v>#N/A</v>
      </c>
    </row>
    <row r="2149" spans="1:20" x14ac:dyDescent="0.15">
      <c r="A2149">
        <v>20230407</v>
      </c>
      <c r="B2149">
        <v>40850187</v>
      </c>
      <c r="C2149" t="s">
        <v>894</v>
      </c>
      <c r="D2149" t="s">
        <v>753</v>
      </c>
      <c r="E2149" t="s">
        <v>472</v>
      </c>
      <c r="F2149" t="s">
        <v>470</v>
      </c>
      <c r="G2149" t="s">
        <v>782</v>
      </c>
      <c r="H2149" t="s">
        <v>472</v>
      </c>
      <c r="I2149">
        <v>2158784</v>
      </c>
      <c r="J2149" t="s">
        <v>844</v>
      </c>
      <c r="K2149" t="s">
        <v>472</v>
      </c>
      <c r="L2149" t="s">
        <v>843</v>
      </c>
      <c r="M2149" t="s">
        <v>723</v>
      </c>
      <c r="N2149" t="s">
        <v>813</v>
      </c>
      <c r="O2149" t="s">
        <v>24</v>
      </c>
      <c r="P2149" t="s">
        <v>19</v>
      </c>
      <c r="Q2149">
        <v>37200.68</v>
      </c>
      <c r="R2149">
        <v>10042.15</v>
      </c>
      <c r="S2149" t="str">
        <f t="shared" si="33"/>
        <v>上海耳序信息技术有限公司-四部上海拍拍贷金融信息服务有限公司信息流</v>
      </c>
      <c r="T2149" t="e">
        <f>VLOOKUP(S:S,[1]Sheet1!N:N,1,0)</f>
        <v>#N/A</v>
      </c>
    </row>
    <row r="2150" spans="1:20" x14ac:dyDescent="0.15">
      <c r="A2150">
        <v>20230408</v>
      </c>
      <c r="B2150">
        <v>40850187</v>
      </c>
      <c r="C2150" t="s">
        <v>894</v>
      </c>
      <c r="D2150" t="s">
        <v>753</v>
      </c>
      <c r="E2150" t="s">
        <v>472</v>
      </c>
      <c r="F2150" t="s">
        <v>470</v>
      </c>
      <c r="G2150" t="s">
        <v>782</v>
      </c>
      <c r="H2150" t="s">
        <v>472</v>
      </c>
      <c r="I2150">
        <v>2158784</v>
      </c>
      <c r="J2150" t="s">
        <v>844</v>
      </c>
      <c r="K2150" t="s">
        <v>472</v>
      </c>
      <c r="L2150" t="s">
        <v>843</v>
      </c>
      <c r="M2150" t="s">
        <v>723</v>
      </c>
      <c r="N2150" t="s">
        <v>813</v>
      </c>
      <c r="O2150" t="s">
        <v>24</v>
      </c>
      <c r="P2150" t="s">
        <v>19</v>
      </c>
      <c r="Q2150">
        <v>39148.120000000003</v>
      </c>
      <c r="R2150">
        <v>0</v>
      </c>
      <c r="S2150" t="str">
        <f t="shared" si="33"/>
        <v>上海耳序信息技术有限公司-四部上海拍拍贷金融信息服务有限公司信息流</v>
      </c>
      <c r="T2150" t="e">
        <f>VLOOKUP(S:S,[1]Sheet1!N:N,1,0)</f>
        <v>#N/A</v>
      </c>
    </row>
    <row r="2151" spans="1:20" x14ac:dyDescent="0.15">
      <c r="A2151">
        <v>20230409</v>
      </c>
      <c r="B2151">
        <v>40850187</v>
      </c>
      <c r="C2151" t="s">
        <v>894</v>
      </c>
      <c r="D2151" t="s">
        <v>753</v>
      </c>
      <c r="E2151" t="s">
        <v>472</v>
      </c>
      <c r="F2151" t="s">
        <v>470</v>
      </c>
      <c r="G2151" t="s">
        <v>782</v>
      </c>
      <c r="H2151" t="s">
        <v>472</v>
      </c>
      <c r="I2151">
        <v>2158784</v>
      </c>
      <c r="J2151" t="s">
        <v>844</v>
      </c>
      <c r="K2151" t="s">
        <v>472</v>
      </c>
      <c r="L2151" t="s">
        <v>843</v>
      </c>
      <c r="M2151" t="s">
        <v>723</v>
      </c>
      <c r="N2151" t="s">
        <v>813</v>
      </c>
      <c r="O2151" t="s">
        <v>24</v>
      </c>
      <c r="P2151" t="s">
        <v>19</v>
      </c>
      <c r="Q2151">
        <v>28005.63</v>
      </c>
      <c r="R2151">
        <v>14312.28</v>
      </c>
      <c r="S2151" t="str">
        <f t="shared" si="33"/>
        <v>上海耳序信息技术有限公司-四部上海拍拍贷金融信息服务有限公司信息流</v>
      </c>
      <c r="T2151" t="e">
        <f>VLOOKUP(S:S,[1]Sheet1!N:N,1,0)</f>
        <v>#N/A</v>
      </c>
    </row>
    <row r="2152" spans="1:20" x14ac:dyDescent="0.15">
      <c r="A2152">
        <v>20230410</v>
      </c>
      <c r="B2152">
        <v>40850187</v>
      </c>
      <c r="C2152" t="s">
        <v>894</v>
      </c>
      <c r="D2152" t="s">
        <v>753</v>
      </c>
      <c r="E2152" t="s">
        <v>472</v>
      </c>
      <c r="F2152" t="s">
        <v>470</v>
      </c>
      <c r="G2152" t="s">
        <v>782</v>
      </c>
      <c r="H2152" t="s">
        <v>472</v>
      </c>
      <c r="I2152">
        <v>2158784</v>
      </c>
      <c r="J2152" t="s">
        <v>844</v>
      </c>
      <c r="K2152" t="s">
        <v>472</v>
      </c>
      <c r="L2152" t="s">
        <v>843</v>
      </c>
      <c r="M2152" t="s">
        <v>723</v>
      </c>
      <c r="N2152" t="s">
        <v>813</v>
      </c>
      <c r="O2152" t="s">
        <v>24</v>
      </c>
      <c r="P2152" t="s">
        <v>19</v>
      </c>
      <c r="Q2152">
        <v>13750.94</v>
      </c>
      <c r="R2152">
        <v>13750.94</v>
      </c>
      <c r="S2152" t="str">
        <f t="shared" si="33"/>
        <v>上海耳序信息技术有限公司-四部上海拍拍贷金融信息服务有限公司信息流</v>
      </c>
      <c r="T2152" t="e">
        <f>VLOOKUP(S:S,[1]Sheet1!N:N,1,0)</f>
        <v>#N/A</v>
      </c>
    </row>
    <row r="2153" spans="1:20" x14ac:dyDescent="0.15">
      <c r="A2153">
        <v>20230411</v>
      </c>
      <c r="B2153">
        <v>40850187</v>
      </c>
      <c r="C2153" t="s">
        <v>894</v>
      </c>
      <c r="D2153" t="s">
        <v>753</v>
      </c>
      <c r="E2153" t="s">
        <v>472</v>
      </c>
      <c r="F2153" t="s">
        <v>470</v>
      </c>
      <c r="G2153" t="s">
        <v>782</v>
      </c>
      <c r="H2153" t="s">
        <v>472</v>
      </c>
      <c r="I2153">
        <v>2158784</v>
      </c>
      <c r="J2153" t="s">
        <v>844</v>
      </c>
      <c r="K2153" t="s">
        <v>472</v>
      </c>
      <c r="L2153" t="s">
        <v>843</v>
      </c>
      <c r="M2153" t="s">
        <v>723</v>
      </c>
      <c r="N2153" t="s">
        <v>813</v>
      </c>
      <c r="O2153" t="s">
        <v>24</v>
      </c>
      <c r="P2153" t="s">
        <v>19</v>
      </c>
      <c r="Q2153">
        <v>19930.830000000002</v>
      </c>
      <c r="R2153">
        <v>19930.830000000002</v>
      </c>
      <c r="S2153" t="str">
        <f t="shared" si="33"/>
        <v>上海耳序信息技术有限公司-四部上海拍拍贷金融信息服务有限公司信息流</v>
      </c>
      <c r="T2153" t="e">
        <f>VLOOKUP(S:S,[1]Sheet1!N:N,1,0)</f>
        <v>#N/A</v>
      </c>
    </row>
    <row r="2154" spans="1:20" x14ac:dyDescent="0.15">
      <c r="A2154">
        <v>20230412</v>
      </c>
      <c r="B2154">
        <v>40850187</v>
      </c>
      <c r="C2154" t="s">
        <v>894</v>
      </c>
      <c r="D2154" t="s">
        <v>753</v>
      </c>
      <c r="E2154" t="s">
        <v>472</v>
      </c>
      <c r="F2154" t="s">
        <v>470</v>
      </c>
      <c r="G2154" t="s">
        <v>782</v>
      </c>
      <c r="H2154" t="s">
        <v>472</v>
      </c>
      <c r="I2154">
        <v>2158784</v>
      </c>
      <c r="J2154" t="s">
        <v>844</v>
      </c>
      <c r="K2154" t="s">
        <v>472</v>
      </c>
      <c r="L2154" t="s">
        <v>843</v>
      </c>
      <c r="M2154" t="s">
        <v>723</v>
      </c>
      <c r="N2154" t="s">
        <v>813</v>
      </c>
      <c r="O2154" t="s">
        <v>24</v>
      </c>
      <c r="P2154" t="s">
        <v>19</v>
      </c>
      <c r="Q2154">
        <v>28844.51</v>
      </c>
      <c r="R2154">
        <v>28844.51</v>
      </c>
      <c r="S2154" t="str">
        <f t="shared" si="33"/>
        <v>上海耳序信息技术有限公司-四部上海拍拍贷金融信息服务有限公司信息流</v>
      </c>
      <c r="T2154" t="e">
        <f>VLOOKUP(S:S,[1]Sheet1!N:N,1,0)</f>
        <v>#N/A</v>
      </c>
    </row>
    <row r="2155" spans="1:20" x14ac:dyDescent="0.15">
      <c r="A2155">
        <v>20230413</v>
      </c>
      <c r="B2155">
        <v>40850187</v>
      </c>
      <c r="C2155" t="s">
        <v>894</v>
      </c>
      <c r="D2155" t="s">
        <v>753</v>
      </c>
      <c r="E2155" t="s">
        <v>472</v>
      </c>
      <c r="F2155" t="s">
        <v>470</v>
      </c>
      <c r="G2155" t="s">
        <v>782</v>
      </c>
      <c r="H2155" t="s">
        <v>472</v>
      </c>
      <c r="I2155">
        <v>2158784</v>
      </c>
      <c r="J2155" t="s">
        <v>844</v>
      </c>
      <c r="K2155" t="s">
        <v>472</v>
      </c>
      <c r="L2155" t="s">
        <v>843</v>
      </c>
      <c r="M2155" t="s">
        <v>723</v>
      </c>
      <c r="N2155" t="s">
        <v>813</v>
      </c>
      <c r="O2155" t="s">
        <v>24</v>
      </c>
      <c r="P2155" t="s">
        <v>19</v>
      </c>
      <c r="Q2155">
        <v>32250.17</v>
      </c>
      <c r="R2155">
        <v>32250.17</v>
      </c>
      <c r="S2155" t="str">
        <f t="shared" si="33"/>
        <v>上海耳序信息技术有限公司-四部上海拍拍贷金融信息服务有限公司信息流</v>
      </c>
      <c r="T2155" t="e">
        <f>VLOOKUP(S:S,[1]Sheet1!N:N,1,0)</f>
        <v>#N/A</v>
      </c>
    </row>
    <row r="2156" spans="1:20" x14ac:dyDescent="0.15">
      <c r="A2156">
        <v>20230414</v>
      </c>
      <c r="B2156">
        <v>40850187</v>
      </c>
      <c r="C2156" t="s">
        <v>894</v>
      </c>
      <c r="D2156" t="s">
        <v>753</v>
      </c>
      <c r="E2156" t="s">
        <v>472</v>
      </c>
      <c r="F2156" t="s">
        <v>470</v>
      </c>
      <c r="G2156" t="s">
        <v>782</v>
      </c>
      <c r="H2156" t="s">
        <v>472</v>
      </c>
      <c r="I2156">
        <v>2158784</v>
      </c>
      <c r="J2156" t="s">
        <v>844</v>
      </c>
      <c r="K2156" t="s">
        <v>472</v>
      </c>
      <c r="L2156" t="s">
        <v>843</v>
      </c>
      <c r="M2156" t="s">
        <v>723</v>
      </c>
      <c r="N2156" t="s">
        <v>813</v>
      </c>
      <c r="O2156" t="s">
        <v>24</v>
      </c>
      <c r="P2156" t="s">
        <v>19</v>
      </c>
      <c r="Q2156">
        <v>23104.07</v>
      </c>
      <c r="R2156">
        <v>23104.07</v>
      </c>
      <c r="S2156" t="str">
        <f t="shared" si="33"/>
        <v>上海耳序信息技术有限公司-四部上海拍拍贷金融信息服务有限公司信息流</v>
      </c>
      <c r="T2156" t="e">
        <f>VLOOKUP(S:S,[1]Sheet1!N:N,1,0)</f>
        <v>#N/A</v>
      </c>
    </row>
    <row r="2157" spans="1:20" x14ac:dyDescent="0.15">
      <c r="A2157">
        <v>20230415</v>
      </c>
      <c r="B2157">
        <v>40850187</v>
      </c>
      <c r="C2157" t="s">
        <v>894</v>
      </c>
      <c r="D2157" t="s">
        <v>753</v>
      </c>
      <c r="E2157" t="s">
        <v>472</v>
      </c>
      <c r="F2157" t="s">
        <v>470</v>
      </c>
      <c r="G2157" t="s">
        <v>782</v>
      </c>
      <c r="H2157" t="s">
        <v>472</v>
      </c>
      <c r="I2157">
        <v>2158784</v>
      </c>
      <c r="J2157" t="s">
        <v>844</v>
      </c>
      <c r="K2157" t="s">
        <v>472</v>
      </c>
      <c r="L2157" t="s">
        <v>843</v>
      </c>
      <c r="M2157" t="s">
        <v>723</v>
      </c>
      <c r="N2157" t="s">
        <v>813</v>
      </c>
      <c r="O2157" t="s">
        <v>24</v>
      </c>
      <c r="P2157" t="s">
        <v>19</v>
      </c>
      <c r="Q2157">
        <v>26717.98</v>
      </c>
      <c r="R2157">
        <v>26717.98</v>
      </c>
      <c r="S2157" t="str">
        <f t="shared" si="33"/>
        <v>上海耳序信息技术有限公司-四部上海拍拍贷金融信息服务有限公司信息流</v>
      </c>
      <c r="T2157" t="e">
        <f>VLOOKUP(S:S,[1]Sheet1!N:N,1,0)</f>
        <v>#N/A</v>
      </c>
    </row>
    <row r="2158" spans="1:20" x14ac:dyDescent="0.15">
      <c r="A2158">
        <v>20230416</v>
      </c>
      <c r="B2158">
        <v>40850187</v>
      </c>
      <c r="C2158" t="s">
        <v>894</v>
      </c>
      <c r="D2158" t="s">
        <v>753</v>
      </c>
      <c r="E2158" t="s">
        <v>472</v>
      </c>
      <c r="F2158" t="s">
        <v>470</v>
      </c>
      <c r="G2158" t="s">
        <v>782</v>
      </c>
      <c r="H2158" t="s">
        <v>472</v>
      </c>
      <c r="I2158">
        <v>2158784</v>
      </c>
      <c r="J2158" t="s">
        <v>844</v>
      </c>
      <c r="K2158" t="s">
        <v>472</v>
      </c>
      <c r="L2158" t="s">
        <v>843</v>
      </c>
      <c r="M2158" t="s">
        <v>723</v>
      </c>
      <c r="N2158" t="s">
        <v>813</v>
      </c>
      <c r="O2158" t="s">
        <v>24</v>
      </c>
      <c r="P2158" t="s">
        <v>19</v>
      </c>
      <c r="Q2158">
        <v>209.22</v>
      </c>
      <c r="R2158">
        <v>209.22</v>
      </c>
      <c r="S2158" t="str">
        <f t="shared" si="33"/>
        <v>上海耳序信息技术有限公司-四部上海拍拍贷金融信息服务有限公司信息流</v>
      </c>
      <c r="T2158" t="e">
        <f>VLOOKUP(S:S,[1]Sheet1!N:N,1,0)</f>
        <v>#N/A</v>
      </c>
    </row>
    <row r="2159" spans="1:20" x14ac:dyDescent="0.15">
      <c r="A2159">
        <v>20230416</v>
      </c>
      <c r="B2159">
        <v>40850187</v>
      </c>
      <c r="C2159" t="s">
        <v>894</v>
      </c>
      <c r="D2159" t="s">
        <v>753</v>
      </c>
      <c r="E2159" t="s">
        <v>472</v>
      </c>
      <c r="F2159" t="s">
        <v>470</v>
      </c>
      <c r="G2159" t="s">
        <v>782</v>
      </c>
      <c r="H2159" t="s">
        <v>472</v>
      </c>
      <c r="I2159">
        <v>2165227</v>
      </c>
      <c r="J2159" t="s">
        <v>846</v>
      </c>
      <c r="K2159" t="s">
        <v>472</v>
      </c>
      <c r="L2159" t="s">
        <v>843</v>
      </c>
      <c r="M2159" t="s">
        <v>723</v>
      </c>
      <c r="N2159" t="s">
        <v>813</v>
      </c>
      <c r="O2159" t="s">
        <v>24</v>
      </c>
      <c r="P2159" t="s">
        <v>19</v>
      </c>
      <c r="Q2159">
        <v>9693.89</v>
      </c>
      <c r="R2159">
        <v>7180.66</v>
      </c>
      <c r="S2159" t="str">
        <f t="shared" si="33"/>
        <v>上海耳序信息技术有限公司-四部上海拍拍贷金融信息服务有限公司信息流</v>
      </c>
      <c r="T2159" t="e">
        <f>VLOOKUP(S:S,[1]Sheet1!N:N,1,0)</f>
        <v>#N/A</v>
      </c>
    </row>
    <row r="2160" spans="1:20" x14ac:dyDescent="0.15">
      <c r="A2160">
        <v>20230417</v>
      </c>
      <c r="B2160">
        <v>40850187</v>
      </c>
      <c r="C2160" t="s">
        <v>894</v>
      </c>
      <c r="D2160" t="s">
        <v>753</v>
      </c>
      <c r="E2160" t="s">
        <v>472</v>
      </c>
      <c r="F2160" t="s">
        <v>470</v>
      </c>
      <c r="G2160" t="s">
        <v>782</v>
      </c>
      <c r="H2160" t="s">
        <v>472</v>
      </c>
      <c r="I2160">
        <v>2165227</v>
      </c>
      <c r="J2160" t="s">
        <v>846</v>
      </c>
      <c r="K2160" t="s">
        <v>472</v>
      </c>
      <c r="L2160" t="s">
        <v>843</v>
      </c>
      <c r="M2160" t="s">
        <v>723</v>
      </c>
      <c r="N2160" t="s">
        <v>813</v>
      </c>
      <c r="O2160" t="s">
        <v>24</v>
      </c>
      <c r="P2160" t="s">
        <v>19</v>
      </c>
      <c r="Q2160">
        <v>8667.57</v>
      </c>
      <c r="R2160">
        <v>6420.42</v>
      </c>
      <c r="S2160" t="str">
        <f t="shared" si="33"/>
        <v>上海耳序信息技术有限公司-四部上海拍拍贷金融信息服务有限公司信息流</v>
      </c>
      <c r="T2160" t="e">
        <f>VLOOKUP(S:S,[1]Sheet1!N:N,1,0)</f>
        <v>#N/A</v>
      </c>
    </row>
    <row r="2161" spans="1:20" x14ac:dyDescent="0.15">
      <c r="A2161">
        <v>20230418</v>
      </c>
      <c r="B2161">
        <v>40850187</v>
      </c>
      <c r="C2161" t="s">
        <v>894</v>
      </c>
      <c r="D2161" t="s">
        <v>753</v>
      </c>
      <c r="E2161" t="s">
        <v>472</v>
      </c>
      <c r="F2161" t="s">
        <v>470</v>
      </c>
      <c r="G2161" t="s">
        <v>782</v>
      </c>
      <c r="H2161" t="s">
        <v>472</v>
      </c>
      <c r="I2161">
        <v>2165227</v>
      </c>
      <c r="J2161" t="s">
        <v>846</v>
      </c>
      <c r="K2161" t="s">
        <v>472</v>
      </c>
      <c r="L2161" t="s">
        <v>843</v>
      </c>
      <c r="M2161" t="s">
        <v>723</v>
      </c>
      <c r="N2161" t="s">
        <v>813</v>
      </c>
      <c r="O2161" t="s">
        <v>24</v>
      </c>
      <c r="P2161" t="s">
        <v>19</v>
      </c>
      <c r="Q2161">
        <v>5286.42</v>
      </c>
      <c r="R2161">
        <v>3915.87</v>
      </c>
      <c r="S2161" t="str">
        <f t="shared" si="33"/>
        <v>上海耳序信息技术有限公司-四部上海拍拍贷金融信息服务有限公司信息流</v>
      </c>
      <c r="T2161" t="e">
        <f>VLOOKUP(S:S,[1]Sheet1!N:N,1,0)</f>
        <v>#N/A</v>
      </c>
    </row>
    <row r="2162" spans="1:20" x14ac:dyDescent="0.15">
      <c r="A2162">
        <v>20230419</v>
      </c>
      <c r="B2162">
        <v>40850187</v>
      </c>
      <c r="C2162" t="s">
        <v>894</v>
      </c>
      <c r="D2162" t="s">
        <v>753</v>
      </c>
      <c r="E2162" t="s">
        <v>472</v>
      </c>
      <c r="F2162" t="s">
        <v>470</v>
      </c>
      <c r="G2162" t="s">
        <v>782</v>
      </c>
      <c r="H2162" t="s">
        <v>472</v>
      </c>
      <c r="I2162">
        <v>2165227</v>
      </c>
      <c r="J2162" t="s">
        <v>846</v>
      </c>
      <c r="K2162" t="s">
        <v>472</v>
      </c>
      <c r="L2162" t="s">
        <v>843</v>
      </c>
      <c r="M2162" t="s">
        <v>723</v>
      </c>
      <c r="N2162" t="s">
        <v>813</v>
      </c>
      <c r="O2162" t="s">
        <v>24</v>
      </c>
      <c r="P2162" t="s">
        <v>19</v>
      </c>
      <c r="Q2162">
        <v>5385.3</v>
      </c>
      <c r="R2162">
        <v>3989.11</v>
      </c>
      <c r="S2162" t="str">
        <f t="shared" si="33"/>
        <v>上海耳序信息技术有限公司-四部上海拍拍贷金融信息服务有限公司信息流</v>
      </c>
      <c r="T2162" t="e">
        <f>VLOOKUP(S:S,[1]Sheet1!N:N,1,0)</f>
        <v>#N/A</v>
      </c>
    </row>
    <row r="2163" spans="1:20" x14ac:dyDescent="0.15">
      <c r="A2163">
        <v>20230420</v>
      </c>
      <c r="B2163">
        <v>40850187</v>
      </c>
      <c r="C2163" t="s">
        <v>894</v>
      </c>
      <c r="D2163" t="s">
        <v>753</v>
      </c>
      <c r="E2163" t="s">
        <v>472</v>
      </c>
      <c r="F2163" t="s">
        <v>470</v>
      </c>
      <c r="G2163" t="s">
        <v>782</v>
      </c>
      <c r="H2163" t="s">
        <v>472</v>
      </c>
      <c r="I2163">
        <v>2165227</v>
      </c>
      <c r="J2163" t="s">
        <v>846</v>
      </c>
      <c r="K2163" t="s">
        <v>472</v>
      </c>
      <c r="L2163" t="s">
        <v>843</v>
      </c>
      <c r="M2163" t="s">
        <v>723</v>
      </c>
      <c r="N2163" t="s">
        <v>813</v>
      </c>
      <c r="O2163" t="s">
        <v>24</v>
      </c>
      <c r="P2163" t="s">
        <v>19</v>
      </c>
      <c r="Q2163">
        <v>13578.45</v>
      </c>
      <c r="R2163">
        <v>10058.11</v>
      </c>
      <c r="S2163" t="str">
        <f t="shared" si="33"/>
        <v>上海耳序信息技术有限公司-四部上海拍拍贷金融信息服务有限公司信息流</v>
      </c>
      <c r="T2163" t="e">
        <f>VLOOKUP(S:S,[1]Sheet1!N:N,1,0)</f>
        <v>#N/A</v>
      </c>
    </row>
    <row r="2164" spans="1:20" x14ac:dyDescent="0.15">
      <c r="A2164">
        <v>20230421</v>
      </c>
      <c r="B2164">
        <v>40850187</v>
      </c>
      <c r="C2164" t="s">
        <v>894</v>
      </c>
      <c r="D2164" t="s">
        <v>753</v>
      </c>
      <c r="E2164" t="s">
        <v>472</v>
      </c>
      <c r="F2164" t="s">
        <v>470</v>
      </c>
      <c r="G2164" t="s">
        <v>782</v>
      </c>
      <c r="H2164" t="s">
        <v>472</v>
      </c>
      <c r="I2164">
        <v>2165227</v>
      </c>
      <c r="J2164" t="s">
        <v>846</v>
      </c>
      <c r="K2164" t="s">
        <v>472</v>
      </c>
      <c r="L2164" t="s">
        <v>843</v>
      </c>
      <c r="M2164" t="s">
        <v>723</v>
      </c>
      <c r="N2164" t="s">
        <v>813</v>
      </c>
      <c r="O2164" t="s">
        <v>24</v>
      </c>
      <c r="P2164" t="s">
        <v>19</v>
      </c>
      <c r="Q2164">
        <v>4325.17</v>
      </c>
      <c r="R2164">
        <v>3203.83</v>
      </c>
      <c r="S2164" t="str">
        <f t="shared" si="33"/>
        <v>上海耳序信息技术有限公司-四部上海拍拍贷金融信息服务有限公司信息流</v>
      </c>
      <c r="T2164" t="e">
        <f>VLOOKUP(S:S,[1]Sheet1!N:N,1,0)</f>
        <v>#N/A</v>
      </c>
    </row>
    <row r="2165" spans="1:20" x14ac:dyDescent="0.15">
      <c r="A2165">
        <v>20230422</v>
      </c>
      <c r="B2165">
        <v>40850187</v>
      </c>
      <c r="C2165" t="s">
        <v>894</v>
      </c>
      <c r="D2165" t="s">
        <v>753</v>
      </c>
      <c r="E2165" t="s">
        <v>472</v>
      </c>
      <c r="F2165" t="s">
        <v>470</v>
      </c>
      <c r="G2165" t="s">
        <v>782</v>
      </c>
      <c r="H2165" t="s">
        <v>472</v>
      </c>
      <c r="I2165">
        <v>2165227</v>
      </c>
      <c r="J2165" t="s">
        <v>846</v>
      </c>
      <c r="K2165" t="s">
        <v>472</v>
      </c>
      <c r="L2165" t="s">
        <v>843</v>
      </c>
      <c r="M2165" t="s">
        <v>723</v>
      </c>
      <c r="N2165" t="s">
        <v>813</v>
      </c>
      <c r="O2165" t="s">
        <v>24</v>
      </c>
      <c r="P2165" t="s">
        <v>19</v>
      </c>
      <c r="Q2165">
        <v>8096.8</v>
      </c>
      <c r="R2165">
        <v>5997.63</v>
      </c>
      <c r="S2165" t="str">
        <f t="shared" si="33"/>
        <v>上海耳序信息技术有限公司-四部上海拍拍贷金融信息服务有限公司信息流</v>
      </c>
      <c r="T2165" t="e">
        <f>VLOOKUP(S:S,[1]Sheet1!N:N,1,0)</f>
        <v>#N/A</v>
      </c>
    </row>
    <row r="2166" spans="1:20" x14ac:dyDescent="0.15">
      <c r="A2166">
        <v>20230423</v>
      </c>
      <c r="B2166">
        <v>40850187</v>
      </c>
      <c r="C2166" t="s">
        <v>894</v>
      </c>
      <c r="D2166" t="s">
        <v>753</v>
      </c>
      <c r="E2166" t="s">
        <v>472</v>
      </c>
      <c r="F2166" t="s">
        <v>470</v>
      </c>
      <c r="G2166" t="s">
        <v>782</v>
      </c>
      <c r="H2166" t="s">
        <v>472</v>
      </c>
      <c r="I2166">
        <v>2165227</v>
      </c>
      <c r="J2166" t="s">
        <v>846</v>
      </c>
      <c r="K2166" t="s">
        <v>472</v>
      </c>
      <c r="L2166" t="s">
        <v>843</v>
      </c>
      <c r="M2166" t="s">
        <v>723</v>
      </c>
      <c r="N2166" t="s">
        <v>813</v>
      </c>
      <c r="O2166" t="s">
        <v>24</v>
      </c>
      <c r="P2166" t="s">
        <v>19</v>
      </c>
      <c r="Q2166">
        <v>5971.28</v>
      </c>
      <c r="R2166">
        <v>4423.17</v>
      </c>
      <c r="S2166" t="str">
        <f t="shared" si="33"/>
        <v>上海耳序信息技术有限公司-四部上海拍拍贷金融信息服务有限公司信息流</v>
      </c>
      <c r="T2166" t="e">
        <f>VLOOKUP(S:S,[1]Sheet1!N:N,1,0)</f>
        <v>#N/A</v>
      </c>
    </row>
    <row r="2167" spans="1:20" x14ac:dyDescent="0.15">
      <c r="A2167">
        <v>20230424</v>
      </c>
      <c r="B2167">
        <v>40850187</v>
      </c>
      <c r="C2167" t="s">
        <v>894</v>
      </c>
      <c r="D2167" t="s">
        <v>753</v>
      </c>
      <c r="E2167" t="s">
        <v>472</v>
      </c>
      <c r="F2167" t="s">
        <v>470</v>
      </c>
      <c r="G2167" t="s">
        <v>782</v>
      </c>
      <c r="H2167" t="s">
        <v>472</v>
      </c>
      <c r="I2167">
        <v>2165227</v>
      </c>
      <c r="J2167" t="s">
        <v>846</v>
      </c>
      <c r="K2167" t="s">
        <v>472</v>
      </c>
      <c r="L2167" t="s">
        <v>843</v>
      </c>
      <c r="M2167" t="s">
        <v>723</v>
      </c>
      <c r="N2167" t="s">
        <v>813</v>
      </c>
      <c r="O2167" t="s">
        <v>24</v>
      </c>
      <c r="P2167" t="s">
        <v>19</v>
      </c>
      <c r="Q2167">
        <v>6720.94</v>
      </c>
      <c r="R2167">
        <v>4978.47</v>
      </c>
      <c r="S2167" t="str">
        <f t="shared" si="33"/>
        <v>上海耳序信息技术有限公司-四部上海拍拍贷金融信息服务有限公司信息流</v>
      </c>
      <c r="T2167" t="e">
        <f>VLOOKUP(S:S,[1]Sheet1!N:N,1,0)</f>
        <v>#N/A</v>
      </c>
    </row>
    <row r="2168" spans="1:20" x14ac:dyDescent="0.15">
      <c r="A2168">
        <v>20230425</v>
      </c>
      <c r="B2168">
        <v>40850187</v>
      </c>
      <c r="C2168" t="s">
        <v>894</v>
      </c>
      <c r="D2168" t="s">
        <v>753</v>
      </c>
      <c r="E2168" t="s">
        <v>472</v>
      </c>
      <c r="F2168" t="s">
        <v>470</v>
      </c>
      <c r="G2168" t="s">
        <v>782</v>
      </c>
      <c r="H2168" t="s">
        <v>472</v>
      </c>
      <c r="I2168">
        <v>2165227</v>
      </c>
      <c r="J2168" t="s">
        <v>846</v>
      </c>
      <c r="K2168" t="s">
        <v>472</v>
      </c>
      <c r="L2168" t="s">
        <v>843</v>
      </c>
      <c r="M2168" t="s">
        <v>723</v>
      </c>
      <c r="N2168" t="s">
        <v>813</v>
      </c>
      <c r="O2168" t="s">
        <v>24</v>
      </c>
      <c r="P2168" t="s">
        <v>19</v>
      </c>
      <c r="Q2168">
        <v>5554.11</v>
      </c>
      <c r="R2168">
        <v>4114.16</v>
      </c>
      <c r="S2168" t="str">
        <f t="shared" si="33"/>
        <v>上海耳序信息技术有限公司-四部上海拍拍贷金融信息服务有限公司信息流</v>
      </c>
      <c r="T2168" t="e">
        <f>VLOOKUP(S:S,[1]Sheet1!N:N,1,0)</f>
        <v>#N/A</v>
      </c>
    </row>
    <row r="2169" spans="1:20" x14ac:dyDescent="0.15">
      <c r="A2169">
        <v>20230426</v>
      </c>
      <c r="B2169">
        <v>40850187</v>
      </c>
      <c r="C2169" t="s">
        <v>894</v>
      </c>
      <c r="D2169" t="s">
        <v>753</v>
      </c>
      <c r="E2169" t="s">
        <v>472</v>
      </c>
      <c r="F2169" t="s">
        <v>470</v>
      </c>
      <c r="G2169" t="s">
        <v>782</v>
      </c>
      <c r="H2169" t="s">
        <v>472</v>
      </c>
      <c r="I2169">
        <v>2165227</v>
      </c>
      <c r="J2169" t="s">
        <v>846</v>
      </c>
      <c r="K2169" t="s">
        <v>472</v>
      </c>
      <c r="L2169" t="s">
        <v>843</v>
      </c>
      <c r="M2169" t="s">
        <v>723</v>
      </c>
      <c r="N2169" t="s">
        <v>813</v>
      </c>
      <c r="O2169" t="s">
        <v>24</v>
      </c>
      <c r="P2169" t="s">
        <v>19</v>
      </c>
      <c r="Q2169">
        <v>7445.67</v>
      </c>
      <c r="R2169">
        <v>5515.31</v>
      </c>
      <c r="S2169" t="str">
        <f t="shared" si="33"/>
        <v>上海耳序信息技术有限公司-四部上海拍拍贷金融信息服务有限公司信息流</v>
      </c>
      <c r="T2169" t="e">
        <f>VLOOKUP(S:S,[1]Sheet1!N:N,1,0)</f>
        <v>#N/A</v>
      </c>
    </row>
    <row r="2170" spans="1:20" x14ac:dyDescent="0.15">
      <c r="A2170">
        <v>20230427</v>
      </c>
      <c r="B2170">
        <v>40850187</v>
      </c>
      <c r="C2170" t="s">
        <v>894</v>
      </c>
      <c r="D2170" t="s">
        <v>753</v>
      </c>
      <c r="E2170" t="s">
        <v>472</v>
      </c>
      <c r="F2170" t="s">
        <v>470</v>
      </c>
      <c r="G2170" t="s">
        <v>782</v>
      </c>
      <c r="H2170" t="s">
        <v>472</v>
      </c>
      <c r="I2170">
        <v>2165227</v>
      </c>
      <c r="J2170" t="s">
        <v>846</v>
      </c>
      <c r="K2170" t="s">
        <v>472</v>
      </c>
      <c r="L2170" t="s">
        <v>843</v>
      </c>
      <c r="M2170" t="s">
        <v>723</v>
      </c>
      <c r="N2170" t="s">
        <v>813</v>
      </c>
      <c r="O2170" t="s">
        <v>24</v>
      </c>
      <c r="P2170" t="s">
        <v>19</v>
      </c>
      <c r="Q2170">
        <v>9537.8700000000008</v>
      </c>
      <c r="R2170">
        <v>7065.09</v>
      </c>
      <c r="S2170" t="str">
        <f t="shared" si="33"/>
        <v>上海耳序信息技术有限公司-四部上海拍拍贷金融信息服务有限公司信息流</v>
      </c>
      <c r="T2170" t="e">
        <f>VLOOKUP(S:S,[1]Sheet1!N:N,1,0)</f>
        <v>#N/A</v>
      </c>
    </row>
    <row r="2171" spans="1:20" x14ac:dyDescent="0.15">
      <c r="A2171">
        <v>20230428</v>
      </c>
      <c r="B2171">
        <v>40850187</v>
      </c>
      <c r="C2171" t="s">
        <v>894</v>
      </c>
      <c r="D2171" t="s">
        <v>753</v>
      </c>
      <c r="E2171" t="s">
        <v>472</v>
      </c>
      <c r="F2171" t="s">
        <v>470</v>
      </c>
      <c r="G2171" t="s">
        <v>782</v>
      </c>
      <c r="H2171" t="s">
        <v>472</v>
      </c>
      <c r="I2171">
        <v>2165227</v>
      </c>
      <c r="J2171" t="s">
        <v>846</v>
      </c>
      <c r="K2171" t="s">
        <v>472</v>
      </c>
      <c r="L2171" t="s">
        <v>843</v>
      </c>
      <c r="M2171" t="s">
        <v>723</v>
      </c>
      <c r="N2171" t="s">
        <v>813</v>
      </c>
      <c r="O2171" t="s">
        <v>24</v>
      </c>
      <c r="P2171" t="s">
        <v>19</v>
      </c>
      <c r="Q2171">
        <v>10749.24</v>
      </c>
      <c r="R2171">
        <v>7962.4</v>
      </c>
      <c r="S2171" t="str">
        <f t="shared" si="33"/>
        <v>上海耳序信息技术有限公司-四部上海拍拍贷金融信息服务有限公司信息流</v>
      </c>
      <c r="T2171" t="e">
        <f>VLOOKUP(S:S,[1]Sheet1!N:N,1,0)</f>
        <v>#N/A</v>
      </c>
    </row>
    <row r="2172" spans="1:20" x14ac:dyDescent="0.15">
      <c r="A2172">
        <v>20230429</v>
      </c>
      <c r="B2172">
        <v>40850187</v>
      </c>
      <c r="C2172" t="s">
        <v>894</v>
      </c>
      <c r="D2172" t="s">
        <v>753</v>
      </c>
      <c r="E2172" t="s">
        <v>472</v>
      </c>
      <c r="F2172" t="s">
        <v>470</v>
      </c>
      <c r="G2172" t="s">
        <v>782</v>
      </c>
      <c r="H2172" t="s">
        <v>472</v>
      </c>
      <c r="I2172">
        <v>2165227</v>
      </c>
      <c r="J2172" t="s">
        <v>846</v>
      </c>
      <c r="K2172" t="s">
        <v>472</v>
      </c>
      <c r="L2172" t="s">
        <v>843</v>
      </c>
      <c r="M2172" t="s">
        <v>723</v>
      </c>
      <c r="N2172" t="s">
        <v>813</v>
      </c>
      <c r="O2172" t="s">
        <v>24</v>
      </c>
      <c r="P2172" t="s">
        <v>19</v>
      </c>
      <c r="Q2172">
        <v>6069.6</v>
      </c>
      <c r="R2172">
        <v>4496</v>
      </c>
      <c r="S2172" t="str">
        <f t="shared" si="33"/>
        <v>上海耳序信息技术有限公司-四部上海拍拍贷金融信息服务有限公司信息流</v>
      </c>
      <c r="T2172" t="e">
        <f>VLOOKUP(S:S,[1]Sheet1!N:N,1,0)</f>
        <v>#N/A</v>
      </c>
    </row>
    <row r="2173" spans="1:20" x14ac:dyDescent="0.15">
      <c r="A2173">
        <v>20230430</v>
      </c>
      <c r="B2173">
        <v>40850187</v>
      </c>
      <c r="C2173" t="s">
        <v>894</v>
      </c>
      <c r="D2173" t="s">
        <v>753</v>
      </c>
      <c r="E2173" t="s">
        <v>472</v>
      </c>
      <c r="F2173" t="s">
        <v>470</v>
      </c>
      <c r="G2173" t="s">
        <v>782</v>
      </c>
      <c r="H2173" t="s">
        <v>472</v>
      </c>
      <c r="I2173">
        <v>2165227</v>
      </c>
      <c r="J2173" t="s">
        <v>846</v>
      </c>
      <c r="K2173" t="s">
        <v>472</v>
      </c>
      <c r="L2173" t="s">
        <v>843</v>
      </c>
      <c r="M2173" t="s">
        <v>723</v>
      </c>
      <c r="N2173" t="s">
        <v>813</v>
      </c>
      <c r="O2173" t="s">
        <v>24</v>
      </c>
      <c r="P2173" t="s">
        <v>19</v>
      </c>
      <c r="Q2173">
        <v>5520.22</v>
      </c>
      <c r="R2173">
        <v>4089.05</v>
      </c>
      <c r="S2173" t="str">
        <f t="shared" si="33"/>
        <v>上海耳序信息技术有限公司-四部上海拍拍贷金融信息服务有限公司信息流</v>
      </c>
      <c r="T2173" t="e">
        <f>VLOOKUP(S:S,[1]Sheet1!N:N,1,0)</f>
        <v>#N/A</v>
      </c>
    </row>
    <row r="2174" spans="1:20" x14ac:dyDescent="0.15">
      <c r="A2174">
        <v>20230401</v>
      </c>
      <c r="B2174">
        <v>40850197</v>
      </c>
      <c r="C2174" t="s">
        <v>895</v>
      </c>
      <c r="D2174" t="s">
        <v>753</v>
      </c>
      <c r="E2174" t="s">
        <v>472</v>
      </c>
      <c r="F2174" t="s">
        <v>470</v>
      </c>
      <c r="G2174" t="s">
        <v>782</v>
      </c>
      <c r="H2174" t="s">
        <v>472</v>
      </c>
      <c r="I2174">
        <v>2014699</v>
      </c>
      <c r="J2174" t="s">
        <v>842</v>
      </c>
      <c r="K2174" t="s">
        <v>472</v>
      </c>
      <c r="L2174" t="s">
        <v>843</v>
      </c>
      <c r="M2174" t="s">
        <v>723</v>
      </c>
      <c r="N2174" t="s">
        <v>813</v>
      </c>
      <c r="O2174" t="s">
        <v>24</v>
      </c>
      <c r="P2174" t="s">
        <v>19</v>
      </c>
      <c r="Q2174">
        <v>1170.58</v>
      </c>
      <c r="R2174">
        <v>0</v>
      </c>
      <c r="S2174" t="str">
        <f t="shared" si="33"/>
        <v>上海耳序信息技术有限公司-四部上海拍拍贷金融信息服务有限公司信息流</v>
      </c>
      <c r="T2174" t="e">
        <f>VLOOKUP(S:S,[1]Sheet1!N:N,1,0)</f>
        <v>#N/A</v>
      </c>
    </row>
    <row r="2175" spans="1:20" x14ac:dyDescent="0.15">
      <c r="A2175">
        <v>20230402</v>
      </c>
      <c r="B2175">
        <v>40850197</v>
      </c>
      <c r="C2175" t="s">
        <v>895</v>
      </c>
      <c r="D2175" t="s">
        <v>753</v>
      </c>
      <c r="E2175" t="s">
        <v>472</v>
      </c>
      <c r="F2175" t="s">
        <v>470</v>
      </c>
      <c r="G2175" t="s">
        <v>782</v>
      </c>
      <c r="H2175" t="s">
        <v>472</v>
      </c>
      <c r="I2175">
        <v>2014699</v>
      </c>
      <c r="J2175" t="s">
        <v>842</v>
      </c>
      <c r="K2175" t="s">
        <v>472</v>
      </c>
      <c r="L2175" t="s">
        <v>843</v>
      </c>
      <c r="M2175" t="s">
        <v>723</v>
      </c>
      <c r="N2175" t="s">
        <v>813</v>
      </c>
      <c r="O2175" t="s">
        <v>24</v>
      </c>
      <c r="P2175" t="s">
        <v>19</v>
      </c>
      <c r="Q2175">
        <v>2326.44</v>
      </c>
      <c r="R2175">
        <v>0</v>
      </c>
      <c r="S2175" t="str">
        <f t="shared" si="33"/>
        <v>上海耳序信息技术有限公司-四部上海拍拍贷金融信息服务有限公司信息流</v>
      </c>
      <c r="T2175" t="e">
        <f>VLOOKUP(S:S,[1]Sheet1!N:N,1,0)</f>
        <v>#N/A</v>
      </c>
    </row>
    <row r="2176" spans="1:20" x14ac:dyDescent="0.15">
      <c r="A2176">
        <v>20230403</v>
      </c>
      <c r="B2176">
        <v>40850197</v>
      </c>
      <c r="C2176" t="s">
        <v>895</v>
      </c>
      <c r="D2176" t="s">
        <v>753</v>
      </c>
      <c r="E2176" t="s">
        <v>472</v>
      </c>
      <c r="F2176" t="s">
        <v>470</v>
      </c>
      <c r="G2176" t="s">
        <v>782</v>
      </c>
      <c r="H2176" t="s">
        <v>472</v>
      </c>
      <c r="I2176">
        <v>2014699</v>
      </c>
      <c r="J2176" t="s">
        <v>842</v>
      </c>
      <c r="K2176" t="s">
        <v>472</v>
      </c>
      <c r="L2176" t="s">
        <v>843</v>
      </c>
      <c r="M2176" t="s">
        <v>723</v>
      </c>
      <c r="N2176" t="s">
        <v>813</v>
      </c>
      <c r="O2176" t="s">
        <v>24</v>
      </c>
      <c r="P2176" t="s">
        <v>19</v>
      </c>
      <c r="Q2176">
        <v>1321.04</v>
      </c>
      <c r="R2176">
        <v>0</v>
      </c>
      <c r="S2176" t="str">
        <f t="shared" si="33"/>
        <v>上海耳序信息技术有限公司-四部上海拍拍贷金融信息服务有限公司信息流</v>
      </c>
      <c r="T2176" t="e">
        <f>VLOOKUP(S:S,[1]Sheet1!N:N,1,0)</f>
        <v>#N/A</v>
      </c>
    </row>
    <row r="2177" spans="1:20" x14ac:dyDescent="0.15">
      <c r="A2177">
        <v>20230404</v>
      </c>
      <c r="B2177">
        <v>40850197</v>
      </c>
      <c r="C2177" t="s">
        <v>895</v>
      </c>
      <c r="D2177" t="s">
        <v>753</v>
      </c>
      <c r="E2177" t="s">
        <v>472</v>
      </c>
      <c r="F2177" t="s">
        <v>470</v>
      </c>
      <c r="G2177" t="s">
        <v>782</v>
      </c>
      <c r="H2177" t="s">
        <v>472</v>
      </c>
      <c r="I2177">
        <v>2014699</v>
      </c>
      <c r="J2177" t="s">
        <v>842</v>
      </c>
      <c r="K2177" t="s">
        <v>472</v>
      </c>
      <c r="L2177" t="s">
        <v>843</v>
      </c>
      <c r="M2177" t="s">
        <v>723</v>
      </c>
      <c r="N2177" t="s">
        <v>813</v>
      </c>
      <c r="O2177" t="s">
        <v>24</v>
      </c>
      <c r="P2177" t="s">
        <v>19</v>
      </c>
      <c r="Q2177">
        <v>1517.55</v>
      </c>
      <c r="R2177">
        <v>0</v>
      </c>
      <c r="S2177" t="str">
        <f t="shared" si="33"/>
        <v>上海耳序信息技术有限公司-四部上海拍拍贷金融信息服务有限公司信息流</v>
      </c>
      <c r="T2177" t="e">
        <f>VLOOKUP(S:S,[1]Sheet1!N:N,1,0)</f>
        <v>#N/A</v>
      </c>
    </row>
    <row r="2178" spans="1:20" x14ac:dyDescent="0.15">
      <c r="A2178">
        <v>20230405</v>
      </c>
      <c r="B2178">
        <v>40850197</v>
      </c>
      <c r="C2178" t="s">
        <v>895</v>
      </c>
      <c r="D2178" t="s">
        <v>753</v>
      </c>
      <c r="E2178" t="s">
        <v>472</v>
      </c>
      <c r="F2178" t="s">
        <v>470</v>
      </c>
      <c r="G2178" t="s">
        <v>782</v>
      </c>
      <c r="H2178" t="s">
        <v>472</v>
      </c>
      <c r="I2178">
        <v>2014699</v>
      </c>
      <c r="J2178" t="s">
        <v>842</v>
      </c>
      <c r="K2178" t="s">
        <v>472</v>
      </c>
      <c r="L2178" t="s">
        <v>843</v>
      </c>
      <c r="M2178" t="s">
        <v>723</v>
      </c>
      <c r="N2178" t="s">
        <v>813</v>
      </c>
      <c r="O2178" t="s">
        <v>24</v>
      </c>
      <c r="P2178" t="s">
        <v>19</v>
      </c>
      <c r="Q2178">
        <v>1099.6600000000001</v>
      </c>
      <c r="R2178">
        <v>0</v>
      </c>
      <c r="S2178" t="str">
        <f t="shared" si="33"/>
        <v>上海耳序信息技术有限公司-四部上海拍拍贷金融信息服务有限公司信息流</v>
      </c>
      <c r="T2178" t="e">
        <f>VLOOKUP(S:S,[1]Sheet1!N:N,1,0)</f>
        <v>#N/A</v>
      </c>
    </row>
    <row r="2179" spans="1:20" x14ac:dyDescent="0.15">
      <c r="A2179">
        <v>20230406</v>
      </c>
      <c r="B2179">
        <v>40850197</v>
      </c>
      <c r="C2179" t="s">
        <v>895</v>
      </c>
      <c r="D2179" t="s">
        <v>753</v>
      </c>
      <c r="E2179" t="s">
        <v>472</v>
      </c>
      <c r="F2179" t="s">
        <v>470</v>
      </c>
      <c r="G2179" t="s">
        <v>782</v>
      </c>
      <c r="H2179" t="s">
        <v>472</v>
      </c>
      <c r="I2179">
        <v>2014699</v>
      </c>
      <c r="J2179" t="s">
        <v>842</v>
      </c>
      <c r="K2179" t="s">
        <v>472</v>
      </c>
      <c r="L2179" t="s">
        <v>843</v>
      </c>
      <c r="M2179" t="s">
        <v>723</v>
      </c>
      <c r="N2179" t="s">
        <v>813</v>
      </c>
      <c r="O2179" t="s">
        <v>24</v>
      </c>
      <c r="P2179" t="s">
        <v>19</v>
      </c>
      <c r="Q2179">
        <v>518.79999999999995</v>
      </c>
      <c r="R2179">
        <v>0</v>
      </c>
      <c r="S2179" t="str">
        <f t="shared" ref="S2179:S2242" si="34">F2179&amp;K2179&amp;O2179</f>
        <v>上海耳序信息技术有限公司-四部上海拍拍贷金融信息服务有限公司信息流</v>
      </c>
      <c r="T2179" t="e">
        <f>VLOOKUP(S:S,[1]Sheet1!N:N,1,0)</f>
        <v>#N/A</v>
      </c>
    </row>
    <row r="2180" spans="1:20" x14ac:dyDescent="0.15">
      <c r="A2180">
        <v>20230406</v>
      </c>
      <c r="B2180">
        <v>40850197</v>
      </c>
      <c r="C2180" t="s">
        <v>895</v>
      </c>
      <c r="D2180" t="s">
        <v>753</v>
      </c>
      <c r="E2180" t="s">
        <v>472</v>
      </c>
      <c r="F2180" t="s">
        <v>470</v>
      </c>
      <c r="G2180" t="s">
        <v>782</v>
      </c>
      <c r="H2180" t="s">
        <v>472</v>
      </c>
      <c r="I2180">
        <v>2158784</v>
      </c>
      <c r="J2180" t="s">
        <v>844</v>
      </c>
      <c r="K2180" t="s">
        <v>472</v>
      </c>
      <c r="L2180" t="s">
        <v>843</v>
      </c>
      <c r="M2180" t="s">
        <v>723</v>
      </c>
      <c r="N2180" t="s">
        <v>813</v>
      </c>
      <c r="O2180" t="s">
        <v>24</v>
      </c>
      <c r="P2180" t="s">
        <v>19</v>
      </c>
      <c r="Q2180">
        <v>407.09</v>
      </c>
      <c r="R2180">
        <v>407.09</v>
      </c>
      <c r="S2180" t="str">
        <f t="shared" si="34"/>
        <v>上海耳序信息技术有限公司-四部上海拍拍贷金融信息服务有限公司信息流</v>
      </c>
      <c r="T2180" t="e">
        <f>VLOOKUP(S:S,[1]Sheet1!N:N,1,0)</f>
        <v>#N/A</v>
      </c>
    </row>
    <row r="2181" spans="1:20" x14ac:dyDescent="0.15">
      <c r="A2181">
        <v>20230407</v>
      </c>
      <c r="B2181">
        <v>40850197</v>
      </c>
      <c r="C2181" t="s">
        <v>895</v>
      </c>
      <c r="D2181" t="s">
        <v>753</v>
      </c>
      <c r="E2181" t="s">
        <v>472</v>
      </c>
      <c r="F2181" t="s">
        <v>470</v>
      </c>
      <c r="G2181" t="s">
        <v>782</v>
      </c>
      <c r="H2181" t="s">
        <v>472</v>
      </c>
      <c r="I2181">
        <v>2158784</v>
      </c>
      <c r="J2181" t="s">
        <v>844</v>
      </c>
      <c r="K2181" t="s">
        <v>472</v>
      </c>
      <c r="L2181" t="s">
        <v>843</v>
      </c>
      <c r="M2181" t="s">
        <v>723</v>
      </c>
      <c r="N2181" t="s">
        <v>813</v>
      </c>
      <c r="O2181" t="s">
        <v>24</v>
      </c>
      <c r="P2181" t="s">
        <v>19</v>
      </c>
      <c r="Q2181">
        <v>475.14</v>
      </c>
      <c r="R2181">
        <v>475.14</v>
      </c>
      <c r="S2181" t="str">
        <f t="shared" si="34"/>
        <v>上海耳序信息技术有限公司-四部上海拍拍贷金融信息服务有限公司信息流</v>
      </c>
      <c r="T2181" t="e">
        <f>VLOOKUP(S:S,[1]Sheet1!N:N,1,0)</f>
        <v>#N/A</v>
      </c>
    </row>
    <row r="2182" spans="1:20" x14ac:dyDescent="0.15">
      <c r="A2182">
        <v>20230408</v>
      </c>
      <c r="B2182">
        <v>40850197</v>
      </c>
      <c r="C2182" t="s">
        <v>895</v>
      </c>
      <c r="D2182" t="s">
        <v>753</v>
      </c>
      <c r="E2182" t="s">
        <v>472</v>
      </c>
      <c r="F2182" t="s">
        <v>470</v>
      </c>
      <c r="G2182" t="s">
        <v>782</v>
      </c>
      <c r="H2182" t="s">
        <v>472</v>
      </c>
      <c r="I2182">
        <v>2158784</v>
      </c>
      <c r="J2182" t="s">
        <v>844</v>
      </c>
      <c r="K2182" t="s">
        <v>472</v>
      </c>
      <c r="L2182" t="s">
        <v>843</v>
      </c>
      <c r="M2182" t="s">
        <v>723</v>
      </c>
      <c r="N2182" t="s">
        <v>813</v>
      </c>
      <c r="O2182" t="s">
        <v>24</v>
      </c>
      <c r="P2182" t="s">
        <v>19</v>
      </c>
      <c r="Q2182">
        <v>423.74</v>
      </c>
      <c r="R2182">
        <v>423.74</v>
      </c>
      <c r="S2182" t="str">
        <f t="shared" si="34"/>
        <v>上海耳序信息技术有限公司-四部上海拍拍贷金融信息服务有限公司信息流</v>
      </c>
      <c r="T2182" t="e">
        <f>VLOOKUP(S:S,[1]Sheet1!N:N,1,0)</f>
        <v>#N/A</v>
      </c>
    </row>
    <row r="2183" spans="1:20" x14ac:dyDescent="0.15">
      <c r="A2183">
        <v>20230409</v>
      </c>
      <c r="B2183">
        <v>40850197</v>
      </c>
      <c r="C2183" t="s">
        <v>895</v>
      </c>
      <c r="D2183" t="s">
        <v>753</v>
      </c>
      <c r="E2183" t="s">
        <v>472</v>
      </c>
      <c r="F2183" t="s">
        <v>470</v>
      </c>
      <c r="G2183" t="s">
        <v>782</v>
      </c>
      <c r="H2183" t="s">
        <v>472</v>
      </c>
      <c r="I2183">
        <v>2158784</v>
      </c>
      <c r="J2183" t="s">
        <v>844</v>
      </c>
      <c r="K2183" t="s">
        <v>472</v>
      </c>
      <c r="L2183" t="s">
        <v>843</v>
      </c>
      <c r="M2183" t="s">
        <v>723</v>
      </c>
      <c r="N2183" t="s">
        <v>813</v>
      </c>
      <c r="O2183" t="s">
        <v>24</v>
      </c>
      <c r="P2183" t="s">
        <v>19</v>
      </c>
      <c r="Q2183">
        <v>331.61</v>
      </c>
      <c r="R2183">
        <v>331.61</v>
      </c>
      <c r="S2183" t="str">
        <f t="shared" si="34"/>
        <v>上海耳序信息技术有限公司-四部上海拍拍贷金融信息服务有限公司信息流</v>
      </c>
      <c r="T2183" t="e">
        <f>VLOOKUP(S:S,[1]Sheet1!N:N,1,0)</f>
        <v>#N/A</v>
      </c>
    </row>
    <row r="2184" spans="1:20" x14ac:dyDescent="0.15">
      <c r="A2184">
        <v>20230410</v>
      </c>
      <c r="B2184">
        <v>40850197</v>
      </c>
      <c r="C2184" t="s">
        <v>895</v>
      </c>
      <c r="D2184" t="s">
        <v>753</v>
      </c>
      <c r="E2184" t="s">
        <v>472</v>
      </c>
      <c r="F2184" t="s">
        <v>470</v>
      </c>
      <c r="G2184" t="s">
        <v>782</v>
      </c>
      <c r="H2184" t="s">
        <v>472</v>
      </c>
      <c r="I2184">
        <v>2158784</v>
      </c>
      <c r="J2184" t="s">
        <v>844</v>
      </c>
      <c r="K2184" t="s">
        <v>472</v>
      </c>
      <c r="L2184" t="s">
        <v>843</v>
      </c>
      <c r="M2184" t="s">
        <v>723</v>
      </c>
      <c r="N2184" t="s">
        <v>813</v>
      </c>
      <c r="O2184" t="s">
        <v>24</v>
      </c>
      <c r="P2184" t="s">
        <v>19</v>
      </c>
      <c r="Q2184">
        <v>347.03</v>
      </c>
      <c r="R2184">
        <v>347.03</v>
      </c>
      <c r="S2184" t="str">
        <f t="shared" si="34"/>
        <v>上海耳序信息技术有限公司-四部上海拍拍贷金融信息服务有限公司信息流</v>
      </c>
      <c r="T2184" t="e">
        <f>VLOOKUP(S:S,[1]Sheet1!N:N,1,0)</f>
        <v>#N/A</v>
      </c>
    </row>
    <row r="2185" spans="1:20" x14ac:dyDescent="0.15">
      <c r="A2185">
        <v>20230411</v>
      </c>
      <c r="B2185">
        <v>40850197</v>
      </c>
      <c r="C2185" t="s">
        <v>895</v>
      </c>
      <c r="D2185" t="s">
        <v>753</v>
      </c>
      <c r="E2185" t="s">
        <v>472</v>
      </c>
      <c r="F2185" t="s">
        <v>470</v>
      </c>
      <c r="G2185" t="s">
        <v>782</v>
      </c>
      <c r="H2185" t="s">
        <v>472</v>
      </c>
      <c r="I2185">
        <v>2158784</v>
      </c>
      <c r="J2185" t="s">
        <v>844</v>
      </c>
      <c r="K2185" t="s">
        <v>472</v>
      </c>
      <c r="L2185" t="s">
        <v>843</v>
      </c>
      <c r="M2185" t="s">
        <v>723</v>
      </c>
      <c r="N2185" t="s">
        <v>813</v>
      </c>
      <c r="O2185" t="s">
        <v>24</v>
      </c>
      <c r="P2185" t="s">
        <v>19</v>
      </c>
      <c r="Q2185">
        <v>95.34</v>
      </c>
      <c r="R2185">
        <v>95.34</v>
      </c>
      <c r="S2185" t="str">
        <f t="shared" si="34"/>
        <v>上海耳序信息技术有限公司-四部上海拍拍贷金融信息服务有限公司信息流</v>
      </c>
      <c r="T2185" t="e">
        <f>VLOOKUP(S:S,[1]Sheet1!N:N,1,0)</f>
        <v>#N/A</v>
      </c>
    </row>
    <row r="2186" spans="1:20" x14ac:dyDescent="0.15">
      <c r="A2186">
        <v>20230412</v>
      </c>
      <c r="B2186">
        <v>40850197</v>
      </c>
      <c r="C2186" t="s">
        <v>895</v>
      </c>
      <c r="D2186" t="s">
        <v>753</v>
      </c>
      <c r="E2186" t="s">
        <v>472</v>
      </c>
      <c r="F2186" t="s">
        <v>470</v>
      </c>
      <c r="G2186" t="s">
        <v>782</v>
      </c>
      <c r="H2186" t="s">
        <v>472</v>
      </c>
      <c r="I2186">
        <v>2158784</v>
      </c>
      <c r="J2186" t="s">
        <v>844</v>
      </c>
      <c r="K2186" t="s">
        <v>472</v>
      </c>
      <c r="L2186" t="s">
        <v>843</v>
      </c>
      <c r="M2186" t="s">
        <v>723</v>
      </c>
      <c r="N2186" t="s">
        <v>813</v>
      </c>
      <c r="O2186" t="s">
        <v>24</v>
      </c>
      <c r="P2186" t="s">
        <v>19</v>
      </c>
      <c r="Q2186">
        <v>57.43</v>
      </c>
      <c r="R2186">
        <v>57.43</v>
      </c>
      <c r="S2186" t="str">
        <f t="shared" si="34"/>
        <v>上海耳序信息技术有限公司-四部上海拍拍贷金融信息服务有限公司信息流</v>
      </c>
      <c r="T2186" t="e">
        <f>VLOOKUP(S:S,[1]Sheet1!N:N,1,0)</f>
        <v>#N/A</v>
      </c>
    </row>
    <row r="2187" spans="1:20" x14ac:dyDescent="0.15">
      <c r="A2187">
        <v>20230413</v>
      </c>
      <c r="B2187">
        <v>40850197</v>
      </c>
      <c r="C2187" t="s">
        <v>895</v>
      </c>
      <c r="D2187" t="s">
        <v>753</v>
      </c>
      <c r="E2187" t="s">
        <v>472</v>
      </c>
      <c r="F2187" t="s">
        <v>470</v>
      </c>
      <c r="G2187" t="s">
        <v>782</v>
      </c>
      <c r="H2187" t="s">
        <v>472</v>
      </c>
      <c r="I2187">
        <v>2158784</v>
      </c>
      <c r="J2187" t="s">
        <v>844</v>
      </c>
      <c r="K2187" t="s">
        <v>472</v>
      </c>
      <c r="L2187" t="s">
        <v>843</v>
      </c>
      <c r="M2187" t="s">
        <v>723</v>
      </c>
      <c r="N2187" t="s">
        <v>813</v>
      </c>
      <c r="O2187" t="s">
        <v>24</v>
      </c>
      <c r="P2187" t="s">
        <v>19</v>
      </c>
      <c r="Q2187">
        <v>28.81</v>
      </c>
      <c r="R2187">
        <v>28.81</v>
      </c>
      <c r="S2187" t="str">
        <f t="shared" si="34"/>
        <v>上海耳序信息技术有限公司-四部上海拍拍贷金融信息服务有限公司信息流</v>
      </c>
      <c r="T2187" t="e">
        <f>VLOOKUP(S:S,[1]Sheet1!N:N,1,0)</f>
        <v>#N/A</v>
      </c>
    </row>
    <row r="2188" spans="1:20" x14ac:dyDescent="0.15">
      <c r="A2188">
        <v>20230414</v>
      </c>
      <c r="B2188">
        <v>40850197</v>
      </c>
      <c r="C2188" t="s">
        <v>895</v>
      </c>
      <c r="D2188" t="s">
        <v>753</v>
      </c>
      <c r="E2188" t="s">
        <v>472</v>
      </c>
      <c r="F2188" t="s">
        <v>470</v>
      </c>
      <c r="G2188" t="s">
        <v>782</v>
      </c>
      <c r="H2188" t="s">
        <v>472</v>
      </c>
      <c r="I2188">
        <v>2158784</v>
      </c>
      <c r="J2188" t="s">
        <v>844</v>
      </c>
      <c r="K2188" t="s">
        <v>472</v>
      </c>
      <c r="L2188" t="s">
        <v>843</v>
      </c>
      <c r="M2188" t="s">
        <v>723</v>
      </c>
      <c r="N2188" t="s">
        <v>813</v>
      </c>
      <c r="O2188" t="s">
        <v>24</v>
      </c>
      <c r="P2188" t="s">
        <v>19</v>
      </c>
      <c r="Q2188">
        <v>93.91</v>
      </c>
      <c r="R2188">
        <v>93.91</v>
      </c>
      <c r="S2188" t="str">
        <f t="shared" si="34"/>
        <v>上海耳序信息技术有限公司-四部上海拍拍贷金融信息服务有限公司信息流</v>
      </c>
      <c r="T2188" t="e">
        <f>VLOOKUP(S:S,[1]Sheet1!N:N,1,0)</f>
        <v>#N/A</v>
      </c>
    </row>
    <row r="2189" spans="1:20" x14ac:dyDescent="0.15">
      <c r="A2189">
        <v>20230415</v>
      </c>
      <c r="B2189">
        <v>40850197</v>
      </c>
      <c r="C2189" t="s">
        <v>895</v>
      </c>
      <c r="D2189" t="s">
        <v>753</v>
      </c>
      <c r="E2189" t="s">
        <v>472</v>
      </c>
      <c r="F2189" t="s">
        <v>470</v>
      </c>
      <c r="G2189" t="s">
        <v>782</v>
      </c>
      <c r="H2189" t="s">
        <v>472</v>
      </c>
      <c r="I2189">
        <v>2158784</v>
      </c>
      <c r="J2189" t="s">
        <v>844</v>
      </c>
      <c r="K2189" t="s">
        <v>472</v>
      </c>
      <c r="L2189" t="s">
        <v>843</v>
      </c>
      <c r="M2189" t="s">
        <v>723</v>
      </c>
      <c r="N2189" t="s">
        <v>813</v>
      </c>
      <c r="O2189" t="s">
        <v>24</v>
      </c>
      <c r="P2189" t="s">
        <v>19</v>
      </c>
      <c r="Q2189">
        <v>39.44</v>
      </c>
      <c r="R2189">
        <v>39.44</v>
      </c>
      <c r="S2189" t="str">
        <f t="shared" si="34"/>
        <v>上海耳序信息技术有限公司-四部上海拍拍贷金融信息服务有限公司信息流</v>
      </c>
      <c r="T2189" t="e">
        <f>VLOOKUP(S:S,[1]Sheet1!N:N,1,0)</f>
        <v>#N/A</v>
      </c>
    </row>
    <row r="2190" spans="1:20" x14ac:dyDescent="0.15">
      <c r="A2190">
        <v>20230416</v>
      </c>
      <c r="B2190">
        <v>40850197</v>
      </c>
      <c r="C2190" t="s">
        <v>895</v>
      </c>
      <c r="D2190" t="s">
        <v>753</v>
      </c>
      <c r="E2190" t="s">
        <v>472</v>
      </c>
      <c r="F2190" t="s">
        <v>470</v>
      </c>
      <c r="G2190" t="s">
        <v>782</v>
      </c>
      <c r="H2190" t="s">
        <v>472</v>
      </c>
      <c r="I2190">
        <v>2158784</v>
      </c>
      <c r="J2190" t="s">
        <v>844</v>
      </c>
      <c r="K2190" t="s">
        <v>472</v>
      </c>
      <c r="L2190" t="s">
        <v>843</v>
      </c>
      <c r="M2190" t="s">
        <v>723</v>
      </c>
      <c r="N2190" t="s">
        <v>813</v>
      </c>
      <c r="O2190" t="s">
        <v>24</v>
      </c>
      <c r="P2190" t="s">
        <v>19</v>
      </c>
      <c r="Q2190">
        <v>59.15</v>
      </c>
      <c r="R2190">
        <v>59.15</v>
      </c>
      <c r="S2190" t="str">
        <f t="shared" si="34"/>
        <v>上海耳序信息技术有限公司-四部上海拍拍贷金融信息服务有限公司信息流</v>
      </c>
      <c r="T2190" t="e">
        <f>VLOOKUP(S:S,[1]Sheet1!N:N,1,0)</f>
        <v>#N/A</v>
      </c>
    </row>
    <row r="2191" spans="1:20" x14ac:dyDescent="0.15">
      <c r="A2191">
        <v>20230417</v>
      </c>
      <c r="B2191">
        <v>40850197</v>
      </c>
      <c r="C2191" t="s">
        <v>895</v>
      </c>
      <c r="D2191" t="s">
        <v>753</v>
      </c>
      <c r="E2191" t="s">
        <v>472</v>
      </c>
      <c r="F2191" t="s">
        <v>470</v>
      </c>
      <c r="G2191" t="s">
        <v>782</v>
      </c>
      <c r="H2191" t="s">
        <v>472</v>
      </c>
      <c r="I2191">
        <v>2158784</v>
      </c>
      <c r="J2191" t="s">
        <v>844</v>
      </c>
      <c r="K2191" t="s">
        <v>472</v>
      </c>
      <c r="L2191" t="s">
        <v>843</v>
      </c>
      <c r="M2191" t="s">
        <v>723</v>
      </c>
      <c r="N2191" t="s">
        <v>813</v>
      </c>
      <c r="O2191" t="s">
        <v>24</v>
      </c>
      <c r="P2191" t="s">
        <v>19</v>
      </c>
      <c r="Q2191">
        <v>45.87</v>
      </c>
      <c r="R2191">
        <v>45.87</v>
      </c>
      <c r="S2191" t="str">
        <f t="shared" si="34"/>
        <v>上海耳序信息技术有限公司-四部上海拍拍贷金融信息服务有限公司信息流</v>
      </c>
      <c r="T2191" t="e">
        <f>VLOOKUP(S:S,[1]Sheet1!N:N,1,0)</f>
        <v>#N/A</v>
      </c>
    </row>
    <row r="2192" spans="1:20" x14ac:dyDescent="0.15">
      <c r="A2192">
        <v>20230418</v>
      </c>
      <c r="B2192">
        <v>40850197</v>
      </c>
      <c r="C2192" t="s">
        <v>895</v>
      </c>
      <c r="D2192" t="s">
        <v>753</v>
      </c>
      <c r="E2192" t="s">
        <v>472</v>
      </c>
      <c r="F2192" t="s">
        <v>470</v>
      </c>
      <c r="G2192" t="s">
        <v>782</v>
      </c>
      <c r="H2192" t="s">
        <v>472</v>
      </c>
      <c r="I2192">
        <v>2158784</v>
      </c>
      <c r="J2192" t="s">
        <v>844</v>
      </c>
      <c r="K2192" t="s">
        <v>472</v>
      </c>
      <c r="L2192" t="s">
        <v>843</v>
      </c>
      <c r="M2192" t="s">
        <v>723</v>
      </c>
      <c r="N2192" t="s">
        <v>813</v>
      </c>
      <c r="O2192" t="s">
        <v>24</v>
      </c>
      <c r="P2192" t="s">
        <v>19</v>
      </c>
      <c r="Q2192">
        <v>119.18</v>
      </c>
      <c r="R2192">
        <v>119.18</v>
      </c>
      <c r="S2192" t="str">
        <f t="shared" si="34"/>
        <v>上海耳序信息技术有限公司-四部上海拍拍贷金融信息服务有限公司信息流</v>
      </c>
      <c r="T2192" t="e">
        <f>VLOOKUP(S:S,[1]Sheet1!N:N,1,0)</f>
        <v>#N/A</v>
      </c>
    </row>
    <row r="2193" spans="1:20" x14ac:dyDescent="0.15">
      <c r="A2193">
        <v>20230419</v>
      </c>
      <c r="B2193">
        <v>40850197</v>
      </c>
      <c r="C2193" t="s">
        <v>895</v>
      </c>
      <c r="D2193" t="s">
        <v>753</v>
      </c>
      <c r="E2193" t="s">
        <v>472</v>
      </c>
      <c r="F2193" t="s">
        <v>470</v>
      </c>
      <c r="G2193" t="s">
        <v>782</v>
      </c>
      <c r="H2193" t="s">
        <v>472</v>
      </c>
      <c r="I2193">
        <v>2158784</v>
      </c>
      <c r="J2193" t="s">
        <v>844</v>
      </c>
      <c r="K2193" t="s">
        <v>472</v>
      </c>
      <c r="L2193" t="s">
        <v>843</v>
      </c>
      <c r="M2193" t="s">
        <v>723</v>
      </c>
      <c r="N2193" t="s">
        <v>813</v>
      </c>
      <c r="O2193" t="s">
        <v>24</v>
      </c>
      <c r="P2193" t="s">
        <v>19</v>
      </c>
      <c r="Q2193">
        <v>236.4</v>
      </c>
      <c r="R2193">
        <v>236.4</v>
      </c>
      <c r="S2193" t="str">
        <f t="shared" si="34"/>
        <v>上海耳序信息技术有限公司-四部上海拍拍贷金融信息服务有限公司信息流</v>
      </c>
      <c r="T2193" t="e">
        <f>VLOOKUP(S:S,[1]Sheet1!N:N,1,0)</f>
        <v>#N/A</v>
      </c>
    </row>
    <row r="2194" spans="1:20" x14ac:dyDescent="0.15">
      <c r="A2194">
        <v>20230420</v>
      </c>
      <c r="B2194">
        <v>40850197</v>
      </c>
      <c r="C2194" t="s">
        <v>895</v>
      </c>
      <c r="D2194" t="s">
        <v>753</v>
      </c>
      <c r="E2194" t="s">
        <v>472</v>
      </c>
      <c r="F2194" t="s">
        <v>470</v>
      </c>
      <c r="G2194" t="s">
        <v>782</v>
      </c>
      <c r="H2194" t="s">
        <v>472</v>
      </c>
      <c r="I2194">
        <v>2158784</v>
      </c>
      <c r="J2194" t="s">
        <v>844</v>
      </c>
      <c r="K2194" t="s">
        <v>472</v>
      </c>
      <c r="L2194" t="s">
        <v>843</v>
      </c>
      <c r="M2194" t="s">
        <v>723</v>
      </c>
      <c r="N2194" t="s">
        <v>813</v>
      </c>
      <c r="O2194" t="s">
        <v>24</v>
      </c>
      <c r="P2194" t="s">
        <v>19</v>
      </c>
      <c r="Q2194">
        <v>49.1</v>
      </c>
      <c r="R2194">
        <v>49.1</v>
      </c>
      <c r="S2194" t="str">
        <f t="shared" si="34"/>
        <v>上海耳序信息技术有限公司-四部上海拍拍贷金融信息服务有限公司信息流</v>
      </c>
      <c r="T2194" t="e">
        <f>VLOOKUP(S:S,[1]Sheet1!N:N,1,0)</f>
        <v>#N/A</v>
      </c>
    </row>
    <row r="2195" spans="1:20" x14ac:dyDescent="0.15">
      <c r="A2195">
        <v>20230421</v>
      </c>
      <c r="B2195">
        <v>40850197</v>
      </c>
      <c r="C2195" t="s">
        <v>895</v>
      </c>
      <c r="D2195" t="s">
        <v>753</v>
      </c>
      <c r="E2195" t="s">
        <v>472</v>
      </c>
      <c r="F2195" t="s">
        <v>470</v>
      </c>
      <c r="G2195" t="s">
        <v>782</v>
      </c>
      <c r="H2195" t="s">
        <v>472</v>
      </c>
      <c r="I2195">
        <v>2158784</v>
      </c>
      <c r="J2195" t="s">
        <v>844</v>
      </c>
      <c r="K2195" t="s">
        <v>472</v>
      </c>
      <c r="L2195" t="s">
        <v>843</v>
      </c>
      <c r="M2195" t="s">
        <v>723</v>
      </c>
      <c r="N2195" t="s">
        <v>813</v>
      </c>
      <c r="O2195" t="s">
        <v>24</v>
      </c>
      <c r="P2195" t="s">
        <v>19</v>
      </c>
      <c r="Q2195">
        <v>26.57</v>
      </c>
      <c r="R2195">
        <v>26.57</v>
      </c>
      <c r="S2195" t="str">
        <f t="shared" si="34"/>
        <v>上海耳序信息技术有限公司-四部上海拍拍贷金融信息服务有限公司信息流</v>
      </c>
      <c r="T2195" t="e">
        <f>VLOOKUP(S:S,[1]Sheet1!N:N,1,0)</f>
        <v>#N/A</v>
      </c>
    </row>
    <row r="2196" spans="1:20" x14ac:dyDescent="0.15">
      <c r="A2196">
        <v>20230401</v>
      </c>
      <c r="B2196">
        <v>40850208</v>
      </c>
      <c r="C2196" t="s">
        <v>896</v>
      </c>
      <c r="D2196" t="s">
        <v>753</v>
      </c>
      <c r="E2196" t="s">
        <v>472</v>
      </c>
      <c r="F2196" t="s">
        <v>470</v>
      </c>
      <c r="G2196" t="s">
        <v>782</v>
      </c>
      <c r="H2196" t="s">
        <v>472</v>
      </c>
      <c r="I2196">
        <v>2158784</v>
      </c>
      <c r="J2196" t="s">
        <v>844</v>
      </c>
      <c r="K2196" t="s">
        <v>472</v>
      </c>
      <c r="L2196" t="s">
        <v>843</v>
      </c>
      <c r="M2196" t="s">
        <v>723</v>
      </c>
      <c r="N2196" t="s">
        <v>813</v>
      </c>
      <c r="O2196" t="s">
        <v>24</v>
      </c>
      <c r="P2196" t="s">
        <v>19</v>
      </c>
      <c r="Q2196">
        <v>1521.45</v>
      </c>
      <c r="R2196">
        <v>1521.45</v>
      </c>
      <c r="S2196" t="str">
        <f t="shared" si="34"/>
        <v>上海耳序信息技术有限公司-四部上海拍拍贷金融信息服务有限公司信息流</v>
      </c>
      <c r="T2196" t="e">
        <f>VLOOKUP(S:S,[1]Sheet1!N:N,1,0)</f>
        <v>#N/A</v>
      </c>
    </row>
    <row r="2197" spans="1:20" x14ac:dyDescent="0.15">
      <c r="A2197">
        <v>20230402</v>
      </c>
      <c r="B2197">
        <v>40850208</v>
      </c>
      <c r="C2197" t="s">
        <v>896</v>
      </c>
      <c r="D2197" t="s">
        <v>753</v>
      </c>
      <c r="E2197" t="s">
        <v>472</v>
      </c>
      <c r="F2197" t="s">
        <v>470</v>
      </c>
      <c r="G2197" t="s">
        <v>782</v>
      </c>
      <c r="H2197" t="s">
        <v>472</v>
      </c>
      <c r="I2197">
        <v>2158784</v>
      </c>
      <c r="J2197" t="s">
        <v>844</v>
      </c>
      <c r="K2197" t="s">
        <v>472</v>
      </c>
      <c r="L2197" t="s">
        <v>843</v>
      </c>
      <c r="M2197" t="s">
        <v>723</v>
      </c>
      <c r="N2197" t="s">
        <v>813</v>
      </c>
      <c r="O2197" t="s">
        <v>24</v>
      </c>
      <c r="P2197" t="s">
        <v>19</v>
      </c>
      <c r="Q2197">
        <v>1109.19</v>
      </c>
      <c r="R2197">
        <v>1109.19</v>
      </c>
      <c r="S2197" t="str">
        <f t="shared" si="34"/>
        <v>上海耳序信息技术有限公司-四部上海拍拍贷金融信息服务有限公司信息流</v>
      </c>
      <c r="T2197" t="e">
        <f>VLOOKUP(S:S,[1]Sheet1!N:N,1,0)</f>
        <v>#N/A</v>
      </c>
    </row>
    <row r="2198" spans="1:20" x14ac:dyDescent="0.15">
      <c r="A2198">
        <v>20230403</v>
      </c>
      <c r="B2198">
        <v>40850208</v>
      </c>
      <c r="C2198" t="s">
        <v>896</v>
      </c>
      <c r="D2198" t="s">
        <v>753</v>
      </c>
      <c r="E2198" t="s">
        <v>472</v>
      </c>
      <c r="F2198" t="s">
        <v>470</v>
      </c>
      <c r="G2198" t="s">
        <v>782</v>
      </c>
      <c r="H2198" t="s">
        <v>472</v>
      </c>
      <c r="I2198">
        <v>2158784</v>
      </c>
      <c r="J2198" t="s">
        <v>844</v>
      </c>
      <c r="K2198" t="s">
        <v>472</v>
      </c>
      <c r="L2198" t="s">
        <v>843</v>
      </c>
      <c r="M2198" t="s">
        <v>723</v>
      </c>
      <c r="N2198" t="s">
        <v>813</v>
      </c>
      <c r="O2198" t="s">
        <v>24</v>
      </c>
      <c r="P2198" t="s">
        <v>19</v>
      </c>
      <c r="Q2198">
        <v>1845.44</v>
      </c>
      <c r="R2198">
        <v>1845.44</v>
      </c>
      <c r="S2198" t="str">
        <f t="shared" si="34"/>
        <v>上海耳序信息技术有限公司-四部上海拍拍贷金融信息服务有限公司信息流</v>
      </c>
      <c r="T2198" t="e">
        <f>VLOOKUP(S:S,[1]Sheet1!N:N,1,0)</f>
        <v>#N/A</v>
      </c>
    </row>
    <row r="2199" spans="1:20" x14ac:dyDescent="0.15">
      <c r="A2199">
        <v>20230404</v>
      </c>
      <c r="B2199">
        <v>40850208</v>
      </c>
      <c r="C2199" t="s">
        <v>896</v>
      </c>
      <c r="D2199" t="s">
        <v>753</v>
      </c>
      <c r="E2199" t="s">
        <v>472</v>
      </c>
      <c r="F2199" t="s">
        <v>470</v>
      </c>
      <c r="G2199" t="s">
        <v>782</v>
      </c>
      <c r="H2199" t="s">
        <v>472</v>
      </c>
      <c r="I2199">
        <v>2158784</v>
      </c>
      <c r="J2199" t="s">
        <v>844</v>
      </c>
      <c r="K2199" t="s">
        <v>472</v>
      </c>
      <c r="L2199" t="s">
        <v>843</v>
      </c>
      <c r="M2199" t="s">
        <v>723</v>
      </c>
      <c r="N2199" t="s">
        <v>813</v>
      </c>
      <c r="O2199" t="s">
        <v>24</v>
      </c>
      <c r="P2199" t="s">
        <v>19</v>
      </c>
      <c r="Q2199">
        <v>3893.91</v>
      </c>
      <c r="R2199">
        <v>3893.91</v>
      </c>
      <c r="S2199" t="str">
        <f t="shared" si="34"/>
        <v>上海耳序信息技术有限公司-四部上海拍拍贷金融信息服务有限公司信息流</v>
      </c>
      <c r="T2199" t="e">
        <f>VLOOKUP(S:S,[1]Sheet1!N:N,1,0)</f>
        <v>#N/A</v>
      </c>
    </row>
    <row r="2200" spans="1:20" x14ac:dyDescent="0.15">
      <c r="A2200">
        <v>20230405</v>
      </c>
      <c r="B2200">
        <v>40850208</v>
      </c>
      <c r="C2200" t="s">
        <v>896</v>
      </c>
      <c r="D2200" t="s">
        <v>753</v>
      </c>
      <c r="E2200" t="s">
        <v>472</v>
      </c>
      <c r="F2200" t="s">
        <v>470</v>
      </c>
      <c r="G2200" t="s">
        <v>782</v>
      </c>
      <c r="H2200" t="s">
        <v>472</v>
      </c>
      <c r="I2200">
        <v>2158784</v>
      </c>
      <c r="J2200" t="s">
        <v>844</v>
      </c>
      <c r="K2200" t="s">
        <v>472</v>
      </c>
      <c r="L2200" t="s">
        <v>843</v>
      </c>
      <c r="M2200" t="s">
        <v>723</v>
      </c>
      <c r="N2200" t="s">
        <v>813</v>
      </c>
      <c r="O2200" t="s">
        <v>24</v>
      </c>
      <c r="P2200" t="s">
        <v>19</v>
      </c>
      <c r="Q2200">
        <v>2892.47</v>
      </c>
      <c r="R2200">
        <v>2892.47</v>
      </c>
      <c r="S2200" t="str">
        <f t="shared" si="34"/>
        <v>上海耳序信息技术有限公司-四部上海拍拍贷金融信息服务有限公司信息流</v>
      </c>
      <c r="T2200" t="e">
        <f>VLOOKUP(S:S,[1]Sheet1!N:N,1,0)</f>
        <v>#N/A</v>
      </c>
    </row>
    <row r="2201" spans="1:20" x14ac:dyDescent="0.15">
      <c r="A2201">
        <v>20230406</v>
      </c>
      <c r="B2201">
        <v>40850208</v>
      </c>
      <c r="C2201" t="s">
        <v>896</v>
      </c>
      <c r="D2201" t="s">
        <v>753</v>
      </c>
      <c r="E2201" t="s">
        <v>472</v>
      </c>
      <c r="F2201" t="s">
        <v>470</v>
      </c>
      <c r="G2201" t="s">
        <v>782</v>
      </c>
      <c r="H2201" t="s">
        <v>472</v>
      </c>
      <c r="I2201">
        <v>2158784</v>
      </c>
      <c r="J2201" t="s">
        <v>844</v>
      </c>
      <c r="K2201" t="s">
        <v>472</v>
      </c>
      <c r="L2201" t="s">
        <v>843</v>
      </c>
      <c r="M2201" t="s">
        <v>723</v>
      </c>
      <c r="N2201" t="s">
        <v>813</v>
      </c>
      <c r="O2201" t="s">
        <v>24</v>
      </c>
      <c r="P2201" t="s">
        <v>19</v>
      </c>
      <c r="Q2201">
        <v>2672.44</v>
      </c>
      <c r="R2201">
        <v>2672.44</v>
      </c>
      <c r="S2201" t="str">
        <f t="shared" si="34"/>
        <v>上海耳序信息技术有限公司-四部上海拍拍贷金融信息服务有限公司信息流</v>
      </c>
      <c r="T2201" t="e">
        <f>VLOOKUP(S:S,[1]Sheet1!N:N,1,0)</f>
        <v>#N/A</v>
      </c>
    </row>
    <row r="2202" spans="1:20" x14ac:dyDescent="0.15">
      <c r="A2202">
        <v>20230407</v>
      </c>
      <c r="B2202">
        <v>40850208</v>
      </c>
      <c r="C2202" t="s">
        <v>896</v>
      </c>
      <c r="D2202" t="s">
        <v>753</v>
      </c>
      <c r="E2202" t="s">
        <v>472</v>
      </c>
      <c r="F2202" t="s">
        <v>470</v>
      </c>
      <c r="G2202" t="s">
        <v>782</v>
      </c>
      <c r="H2202" t="s">
        <v>472</v>
      </c>
      <c r="I2202">
        <v>2158784</v>
      </c>
      <c r="J2202" t="s">
        <v>844</v>
      </c>
      <c r="K2202" t="s">
        <v>472</v>
      </c>
      <c r="L2202" t="s">
        <v>843</v>
      </c>
      <c r="M2202" t="s">
        <v>723</v>
      </c>
      <c r="N2202" t="s">
        <v>813</v>
      </c>
      <c r="O2202" t="s">
        <v>24</v>
      </c>
      <c r="P2202" t="s">
        <v>19</v>
      </c>
      <c r="Q2202">
        <v>5049.47</v>
      </c>
      <c r="R2202">
        <v>665.1</v>
      </c>
      <c r="S2202" t="str">
        <f t="shared" si="34"/>
        <v>上海耳序信息技术有限公司-四部上海拍拍贷金融信息服务有限公司信息流</v>
      </c>
      <c r="T2202" t="e">
        <f>VLOOKUP(S:S,[1]Sheet1!N:N,1,0)</f>
        <v>#N/A</v>
      </c>
    </row>
    <row r="2203" spans="1:20" x14ac:dyDescent="0.15">
      <c r="A2203">
        <v>20230408</v>
      </c>
      <c r="B2203">
        <v>40850208</v>
      </c>
      <c r="C2203" t="s">
        <v>896</v>
      </c>
      <c r="D2203" t="s">
        <v>753</v>
      </c>
      <c r="E2203" t="s">
        <v>472</v>
      </c>
      <c r="F2203" t="s">
        <v>470</v>
      </c>
      <c r="G2203" t="s">
        <v>782</v>
      </c>
      <c r="H2203" t="s">
        <v>472</v>
      </c>
      <c r="I2203">
        <v>2158784</v>
      </c>
      <c r="J2203" t="s">
        <v>844</v>
      </c>
      <c r="K2203" t="s">
        <v>472</v>
      </c>
      <c r="L2203" t="s">
        <v>843</v>
      </c>
      <c r="M2203" t="s">
        <v>723</v>
      </c>
      <c r="N2203" t="s">
        <v>813</v>
      </c>
      <c r="O2203" t="s">
        <v>24</v>
      </c>
      <c r="P2203" t="s">
        <v>19</v>
      </c>
      <c r="Q2203">
        <v>2720.88</v>
      </c>
      <c r="R2203">
        <v>0</v>
      </c>
      <c r="S2203" t="str">
        <f t="shared" si="34"/>
        <v>上海耳序信息技术有限公司-四部上海拍拍贷金融信息服务有限公司信息流</v>
      </c>
      <c r="T2203" t="e">
        <f>VLOOKUP(S:S,[1]Sheet1!N:N,1,0)</f>
        <v>#N/A</v>
      </c>
    </row>
    <row r="2204" spans="1:20" x14ac:dyDescent="0.15">
      <c r="A2204">
        <v>20230409</v>
      </c>
      <c r="B2204">
        <v>40850208</v>
      </c>
      <c r="C2204" t="s">
        <v>896</v>
      </c>
      <c r="D2204" t="s">
        <v>753</v>
      </c>
      <c r="E2204" t="s">
        <v>472</v>
      </c>
      <c r="F2204" t="s">
        <v>470</v>
      </c>
      <c r="G2204" t="s">
        <v>782</v>
      </c>
      <c r="H2204" t="s">
        <v>472</v>
      </c>
      <c r="I2204">
        <v>2158784</v>
      </c>
      <c r="J2204" t="s">
        <v>844</v>
      </c>
      <c r="K2204" t="s">
        <v>472</v>
      </c>
      <c r="L2204" t="s">
        <v>843</v>
      </c>
      <c r="M2204" t="s">
        <v>723</v>
      </c>
      <c r="N2204" t="s">
        <v>813</v>
      </c>
      <c r="O2204" t="s">
        <v>24</v>
      </c>
      <c r="P2204" t="s">
        <v>19</v>
      </c>
      <c r="Q2204">
        <v>1823.27</v>
      </c>
      <c r="R2204">
        <v>0</v>
      </c>
      <c r="S2204" t="str">
        <f t="shared" si="34"/>
        <v>上海耳序信息技术有限公司-四部上海拍拍贷金融信息服务有限公司信息流</v>
      </c>
      <c r="T2204" t="e">
        <f>VLOOKUP(S:S,[1]Sheet1!N:N,1,0)</f>
        <v>#N/A</v>
      </c>
    </row>
    <row r="2205" spans="1:20" x14ac:dyDescent="0.15">
      <c r="A2205">
        <v>20230410</v>
      </c>
      <c r="B2205">
        <v>40850208</v>
      </c>
      <c r="C2205" t="s">
        <v>896</v>
      </c>
      <c r="D2205" t="s">
        <v>753</v>
      </c>
      <c r="E2205" t="s">
        <v>472</v>
      </c>
      <c r="F2205" t="s">
        <v>470</v>
      </c>
      <c r="G2205" t="s">
        <v>782</v>
      </c>
      <c r="H2205" t="s">
        <v>472</v>
      </c>
      <c r="I2205">
        <v>2158784</v>
      </c>
      <c r="J2205" t="s">
        <v>844</v>
      </c>
      <c r="K2205" t="s">
        <v>472</v>
      </c>
      <c r="L2205" t="s">
        <v>843</v>
      </c>
      <c r="M2205" t="s">
        <v>723</v>
      </c>
      <c r="N2205" t="s">
        <v>813</v>
      </c>
      <c r="O2205" t="s">
        <v>24</v>
      </c>
      <c r="P2205" t="s">
        <v>19</v>
      </c>
      <c r="Q2205">
        <v>3498.84</v>
      </c>
      <c r="R2205">
        <v>0</v>
      </c>
      <c r="S2205" t="str">
        <f t="shared" si="34"/>
        <v>上海耳序信息技术有限公司-四部上海拍拍贷金融信息服务有限公司信息流</v>
      </c>
      <c r="T2205" t="e">
        <f>VLOOKUP(S:S,[1]Sheet1!N:N,1,0)</f>
        <v>#N/A</v>
      </c>
    </row>
    <row r="2206" spans="1:20" x14ac:dyDescent="0.15">
      <c r="A2206">
        <v>20230411</v>
      </c>
      <c r="B2206">
        <v>40850208</v>
      </c>
      <c r="C2206" t="s">
        <v>896</v>
      </c>
      <c r="D2206" t="s">
        <v>753</v>
      </c>
      <c r="E2206" t="s">
        <v>472</v>
      </c>
      <c r="F2206" t="s">
        <v>470</v>
      </c>
      <c r="G2206" t="s">
        <v>782</v>
      </c>
      <c r="H2206" t="s">
        <v>472</v>
      </c>
      <c r="I2206">
        <v>2158784</v>
      </c>
      <c r="J2206" t="s">
        <v>844</v>
      </c>
      <c r="K2206" t="s">
        <v>472</v>
      </c>
      <c r="L2206" t="s">
        <v>843</v>
      </c>
      <c r="M2206" t="s">
        <v>723</v>
      </c>
      <c r="N2206" t="s">
        <v>813</v>
      </c>
      <c r="O2206" t="s">
        <v>24</v>
      </c>
      <c r="P2206" t="s">
        <v>19</v>
      </c>
      <c r="Q2206">
        <v>2573.73</v>
      </c>
      <c r="R2206">
        <v>0</v>
      </c>
      <c r="S2206" t="str">
        <f t="shared" si="34"/>
        <v>上海耳序信息技术有限公司-四部上海拍拍贷金融信息服务有限公司信息流</v>
      </c>
      <c r="T2206" t="e">
        <f>VLOOKUP(S:S,[1]Sheet1!N:N,1,0)</f>
        <v>#N/A</v>
      </c>
    </row>
    <row r="2207" spans="1:20" x14ac:dyDescent="0.15">
      <c r="A2207">
        <v>20230412</v>
      </c>
      <c r="B2207">
        <v>40850208</v>
      </c>
      <c r="C2207" t="s">
        <v>896</v>
      </c>
      <c r="D2207" t="s">
        <v>753</v>
      </c>
      <c r="E2207" t="s">
        <v>472</v>
      </c>
      <c r="F2207" t="s">
        <v>470</v>
      </c>
      <c r="G2207" t="s">
        <v>782</v>
      </c>
      <c r="H2207" t="s">
        <v>472</v>
      </c>
      <c r="I2207">
        <v>2158784</v>
      </c>
      <c r="J2207" t="s">
        <v>844</v>
      </c>
      <c r="K2207" t="s">
        <v>472</v>
      </c>
      <c r="L2207" t="s">
        <v>843</v>
      </c>
      <c r="M2207" t="s">
        <v>723</v>
      </c>
      <c r="N2207" t="s">
        <v>813</v>
      </c>
      <c r="O2207" t="s">
        <v>24</v>
      </c>
      <c r="P2207" t="s">
        <v>19</v>
      </c>
      <c r="Q2207">
        <v>2247.94</v>
      </c>
      <c r="R2207">
        <v>0</v>
      </c>
      <c r="S2207" t="str">
        <f t="shared" si="34"/>
        <v>上海耳序信息技术有限公司-四部上海拍拍贷金融信息服务有限公司信息流</v>
      </c>
      <c r="T2207" t="e">
        <f>VLOOKUP(S:S,[1]Sheet1!N:N,1,0)</f>
        <v>#N/A</v>
      </c>
    </row>
    <row r="2208" spans="1:20" x14ac:dyDescent="0.15">
      <c r="A2208">
        <v>20230413</v>
      </c>
      <c r="B2208">
        <v>40850208</v>
      </c>
      <c r="C2208" t="s">
        <v>896</v>
      </c>
      <c r="D2208" t="s">
        <v>753</v>
      </c>
      <c r="E2208" t="s">
        <v>472</v>
      </c>
      <c r="F2208" t="s">
        <v>470</v>
      </c>
      <c r="G2208" t="s">
        <v>782</v>
      </c>
      <c r="H2208" t="s">
        <v>472</v>
      </c>
      <c r="I2208">
        <v>2158784</v>
      </c>
      <c r="J2208" t="s">
        <v>844</v>
      </c>
      <c r="K2208" t="s">
        <v>472</v>
      </c>
      <c r="L2208" t="s">
        <v>843</v>
      </c>
      <c r="M2208" t="s">
        <v>723</v>
      </c>
      <c r="N2208" t="s">
        <v>813</v>
      </c>
      <c r="O2208" t="s">
        <v>24</v>
      </c>
      <c r="P2208" t="s">
        <v>19</v>
      </c>
      <c r="Q2208">
        <v>2343.7399999999998</v>
      </c>
      <c r="R2208">
        <v>0</v>
      </c>
      <c r="S2208" t="str">
        <f t="shared" si="34"/>
        <v>上海耳序信息技术有限公司-四部上海拍拍贷金融信息服务有限公司信息流</v>
      </c>
      <c r="T2208" t="e">
        <f>VLOOKUP(S:S,[1]Sheet1!N:N,1,0)</f>
        <v>#N/A</v>
      </c>
    </row>
    <row r="2209" spans="1:20" x14ac:dyDescent="0.15">
      <c r="A2209">
        <v>20230414</v>
      </c>
      <c r="B2209">
        <v>40850208</v>
      </c>
      <c r="C2209" t="s">
        <v>896</v>
      </c>
      <c r="D2209" t="s">
        <v>753</v>
      </c>
      <c r="E2209" t="s">
        <v>472</v>
      </c>
      <c r="F2209" t="s">
        <v>470</v>
      </c>
      <c r="G2209" t="s">
        <v>782</v>
      </c>
      <c r="H2209" t="s">
        <v>472</v>
      </c>
      <c r="I2209">
        <v>2158784</v>
      </c>
      <c r="J2209" t="s">
        <v>844</v>
      </c>
      <c r="K2209" t="s">
        <v>472</v>
      </c>
      <c r="L2209" t="s">
        <v>843</v>
      </c>
      <c r="M2209" t="s">
        <v>723</v>
      </c>
      <c r="N2209" t="s">
        <v>813</v>
      </c>
      <c r="O2209" t="s">
        <v>24</v>
      </c>
      <c r="P2209" t="s">
        <v>19</v>
      </c>
      <c r="Q2209">
        <v>1597.57</v>
      </c>
      <c r="R2209">
        <v>0</v>
      </c>
      <c r="S2209" t="str">
        <f t="shared" si="34"/>
        <v>上海耳序信息技术有限公司-四部上海拍拍贷金融信息服务有限公司信息流</v>
      </c>
      <c r="T2209" t="e">
        <f>VLOOKUP(S:S,[1]Sheet1!N:N,1,0)</f>
        <v>#N/A</v>
      </c>
    </row>
    <row r="2210" spans="1:20" x14ac:dyDescent="0.15">
      <c r="A2210">
        <v>20230415</v>
      </c>
      <c r="B2210">
        <v>40850208</v>
      </c>
      <c r="C2210" t="s">
        <v>896</v>
      </c>
      <c r="D2210" t="s">
        <v>753</v>
      </c>
      <c r="E2210" t="s">
        <v>472</v>
      </c>
      <c r="F2210" t="s">
        <v>470</v>
      </c>
      <c r="G2210" t="s">
        <v>782</v>
      </c>
      <c r="H2210" t="s">
        <v>472</v>
      </c>
      <c r="I2210">
        <v>2158784</v>
      </c>
      <c r="J2210" t="s">
        <v>844</v>
      </c>
      <c r="K2210" t="s">
        <v>472</v>
      </c>
      <c r="L2210" t="s">
        <v>843</v>
      </c>
      <c r="M2210" t="s">
        <v>723</v>
      </c>
      <c r="N2210" t="s">
        <v>813</v>
      </c>
      <c r="O2210" t="s">
        <v>24</v>
      </c>
      <c r="P2210" t="s">
        <v>19</v>
      </c>
      <c r="Q2210">
        <v>2297.29</v>
      </c>
      <c r="R2210">
        <v>0</v>
      </c>
      <c r="S2210" t="str">
        <f t="shared" si="34"/>
        <v>上海耳序信息技术有限公司-四部上海拍拍贷金融信息服务有限公司信息流</v>
      </c>
      <c r="T2210" t="e">
        <f>VLOOKUP(S:S,[1]Sheet1!N:N,1,0)</f>
        <v>#N/A</v>
      </c>
    </row>
    <row r="2211" spans="1:20" x14ac:dyDescent="0.15">
      <c r="A2211">
        <v>20230416</v>
      </c>
      <c r="B2211">
        <v>40850208</v>
      </c>
      <c r="C2211" t="s">
        <v>896</v>
      </c>
      <c r="D2211" t="s">
        <v>753</v>
      </c>
      <c r="E2211" t="s">
        <v>472</v>
      </c>
      <c r="F2211" t="s">
        <v>470</v>
      </c>
      <c r="G2211" t="s">
        <v>782</v>
      </c>
      <c r="H2211" t="s">
        <v>472</v>
      </c>
      <c r="I2211">
        <v>2158784</v>
      </c>
      <c r="J2211" t="s">
        <v>844</v>
      </c>
      <c r="K2211" t="s">
        <v>472</v>
      </c>
      <c r="L2211" t="s">
        <v>843</v>
      </c>
      <c r="M2211" t="s">
        <v>723</v>
      </c>
      <c r="N2211" t="s">
        <v>813</v>
      </c>
      <c r="O2211" t="s">
        <v>24</v>
      </c>
      <c r="P2211" t="s">
        <v>19</v>
      </c>
      <c r="Q2211">
        <v>1832.22</v>
      </c>
      <c r="R2211">
        <v>0</v>
      </c>
      <c r="S2211" t="str">
        <f t="shared" si="34"/>
        <v>上海耳序信息技术有限公司-四部上海拍拍贷金融信息服务有限公司信息流</v>
      </c>
      <c r="T2211" t="e">
        <f>VLOOKUP(S:S,[1]Sheet1!N:N,1,0)</f>
        <v>#N/A</v>
      </c>
    </row>
    <row r="2212" spans="1:20" x14ac:dyDescent="0.15">
      <c r="A2212">
        <v>20230417</v>
      </c>
      <c r="B2212">
        <v>40850208</v>
      </c>
      <c r="C2212" t="s">
        <v>896</v>
      </c>
      <c r="D2212" t="s">
        <v>753</v>
      </c>
      <c r="E2212" t="s">
        <v>472</v>
      </c>
      <c r="F2212" t="s">
        <v>470</v>
      </c>
      <c r="G2212" t="s">
        <v>782</v>
      </c>
      <c r="H2212" t="s">
        <v>472</v>
      </c>
      <c r="I2212">
        <v>2158784</v>
      </c>
      <c r="J2212" t="s">
        <v>844</v>
      </c>
      <c r="K2212" t="s">
        <v>472</v>
      </c>
      <c r="L2212" t="s">
        <v>843</v>
      </c>
      <c r="M2212" t="s">
        <v>723</v>
      </c>
      <c r="N2212" t="s">
        <v>813</v>
      </c>
      <c r="O2212" t="s">
        <v>24</v>
      </c>
      <c r="P2212" t="s">
        <v>19</v>
      </c>
      <c r="Q2212">
        <v>2251.02</v>
      </c>
      <c r="R2212">
        <v>0</v>
      </c>
      <c r="S2212" t="str">
        <f t="shared" si="34"/>
        <v>上海耳序信息技术有限公司-四部上海拍拍贷金融信息服务有限公司信息流</v>
      </c>
      <c r="T2212" t="e">
        <f>VLOOKUP(S:S,[1]Sheet1!N:N,1,0)</f>
        <v>#N/A</v>
      </c>
    </row>
    <row r="2213" spans="1:20" x14ac:dyDescent="0.15">
      <c r="A2213">
        <v>20230418</v>
      </c>
      <c r="B2213">
        <v>40850208</v>
      </c>
      <c r="C2213" t="s">
        <v>896</v>
      </c>
      <c r="D2213" t="s">
        <v>753</v>
      </c>
      <c r="E2213" t="s">
        <v>472</v>
      </c>
      <c r="F2213" t="s">
        <v>470</v>
      </c>
      <c r="G2213" t="s">
        <v>782</v>
      </c>
      <c r="H2213" t="s">
        <v>472</v>
      </c>
      <c r="I2213">
        <v>2158784</v>
      </c>
      <c r="J2213" t="s">
        <v>844</v>
      </c>
      <c r="K2213" t="s">
        <v>472</v>
      </c>
      <c r="L2213" t="s">
        <v>843</v>
      </c>
      <c r="M2213" t="s">
        <v>723</v>
      </c>
      <c r="N2213" t="s">
        <v>813</v>
      </c>
      <c r="O2213" t="s">
        <v>24</v>
      </c>
      <c r="P2213" t="s">
        <v>19</v>
      </c>
      <c r="Q2213">
        <v>1709.97</v>
      </c>
      <c r="R2213">
        <v>0</v>
      </c>
      <c r="S2213" t="str">
        <f t="shared" si="34"/>
        <v>上海耳序信息技术有限公司-四部上海拍拍贷金融信息服务有限公司信息流</v>
      </c>
      <c r="T2213" t="e">
        <f>VLOOKUP(S:S,[1]Sheet1!N:N,1,0)</f>
        <v>#N/A</v>
      </c>
    </row>
    <row r="2214" spans="1:20" x14ac:dyDescent="0.15">
      <c r="A2214">
        <v>20230419</v>
      </c>
      <c r="B2214">
        <v>40850208</v>
      </c>
      <c r="C2214" t="s">
        <v>896</v>
      </c>
      <c r="D2214" t="s">
        <v>753</v>
      </c>
      <c r="E2214" t="s">
        <v>472</v>
      </c>
      <c r="F2214" t="s">
        <v>470</v>
      </c>
      <c r="G2214" t="s">
        <v>782</v>
      </c>
      <c r="H2214" t="s">
        <v>472</v>
      </c>
      <c r="I2214">
        <v>2158784</v>
      </c>
      <c r="J2214" t="s">
        <v>844</v>
      </c>
      <c r="K2214" t="s">
        <v>472</v>
      </c>
      <c r="L2214" t="s">
        <v>843</v>
      </c>
      <c r="M2214" t="s">
        <v>723</v>
      </c>
      <c r="N2214" t="s">
        <v>813</v>
      </c>
      <c r="O2214" t="s">
        <v>24</v>
      </c>
      <c r="P2214" t="s">
        <v>19</v>
      </c>
      <c r="Q2214">
        <v>2405.75</v>
      </c>
      <c r="R2214">
        <v>1686.59</v>
      </c>
      <c r="S2214" t="str">
        <f t="shared" si="34"/>
        <v>上海耳序信息技术有限公司-四部上海拍拍贷金融信息服务有限公司信息流</v>
      </c>
      <c r="T2214" t="e">
        <f>VLOOKUP(S:S,[1]Sheet1!N:N,1,0)</f>
        <v>#N/A</v>
      </c>
    </row>
    <row r="2215" spans="1:20" x14ac:dyDescent="0.15">
      <c r="A2215">
        <v>20230420</v>
      </c>
      <c r="B2215">
        <v>40850208</v>
      </c>
      <c r="C2215" t="s">
        <v>896</v>
      </c>
      <c r="D2215" t="s">
        <v>753</v>
      </c>
      <c r="E2215" t="s">
        <v>472</v>
      </c>
      <c r="F2215" t="s">
        <v>470</v>
      </c>
      <c r="G2215" t="s">
        <v>782</v>
      </c>
      <c r="H2215" t="s">
        <v>472</v>
      </c>
      <c r="I2215">
        <v>2158784</v>
      </c>
      <c r="J2215" t="s">
        <v>844</v>
      </c>
      <c r="K2215" t="s">
        <v>472</v>
      </c>
      <c r="L2215" t="s">
        <v>843</v>
      </c>
      <c r="M2215" t="s">
        <v>723</v>
      </c>
      <c r="N2215" t="s">
        <v>813</v>
      </c>
      <c r="O2215" t="s">
        <v>24</v>
      </c>
      <c r="P2215" t="s">
        <v>19</v>
      </c>
      <c r="Q2215">
        <v>1937.48</v>
      </c>
      <c r="R2215">
        <v>1937.48</v>
      </c>
      <c r="S2215" t="str">
        <f t="shared" si="34"/>
        <v>上海耳序信息技术有限公司-四部上海拍拍贷金融信息服务有限公司信息流</v>
      </c>
      <c r="T2215" t="e">
        <f>VLOOKUP(S:S,[1]Sheet1!N:N,1,0)</f>
        <v>#N/A</v>
      </c>
    </row>
    <row r="2216" spans="1:20" x14ac:dyDescent="0.15">
      <c r="A2216">
        <v>20230421</v>
      </c>
      <c r="B2216">
        <v>40850208</v>
      </c>
      <c r="C2216" t="s">
        <v>896</v>
      </c>
      <c r="D2216" t="s">
        <v>753</v>
      </c>
      <c r="E2216" t="s">
        <v>472</v>
      </c>
      <c r="F2216" t="s">
        <v>470</v>
      </c>
      <c r="G2216" t="s">
        <v>782</v>
      </c>
      <c r="H2216" t="s">
        <v>472</v>
      </c>
      <c r="I2216">
        <v>2158784</v>
      </c>
      <c r="J2216" t="s">
        <v>844</v>
      </c>
      <c r="K2216" t="s">
        <v>472</v>
      </c>
      <c r="L2216" t="s">
        <v>843</v>
      </c>
      <c r="M2216" t="s">
        <v>723</v>
      </c>
      <c r="N2216" t="s">
        <v>813</v>
      </c>
      <c r="O2216" t="s">
        <v>24</v>
      </c>
      <c r="P2216" t="s">
        <v>19</v>
      </c>
      <c r="Q2216">
        <v>3221.02</v>
      </c>
      <c r="R2216">
        <v>3221.02</v>
      </c>
      <c r="S2216" t="str">
        <f t="shared" si="34"/>
        <v>上海耳序信息技术有限公司-四部上海拍拍贷金融信息服务有限公司信息流</v>
      </c>
      <c r="T2216" t="e">
        <f>VLOOKUP(S:S,[1]Sheet1!N:N,1,0)</f>
        <v>#N/A</v>
      </c>
    </row>
    <row r="2217" spans="1:20" x14ac:dyDescent="0.15">
      <c r="A2217">
        <v>20230422</v>
      </c>
      <c r="B2217">
        <v>40850208</v>
      </c>
      <c r="C2217" t="s">
        <v>896</v>
      </c>
      <c r="D2217" t="s">
        <v>753</v>
      </c>
      <c r="E2217" t="s">
        <v>472</v>
      </c>
      <c r="F2217" t="s">
        <v>470</v>
      </c>
      <c r="G2217" t="s">
        <v>782</v>
      </c>
      <c r="H2217" t="s">
        <v>472</v>
      </c>
      <c r="I2217">
        <v>2158784</v>
      </c>
      <c r="J2217" t="s">
        <v>844</v>
      </c>
      <c r="K2217" t="s">
        <v>472</v>
      </c>
      <c r="L2217" t="s">
        <v>843</v>
      </c>
      <c r="M2217" t="s">
        <v>723</v>
      </c>
      <c r="N2217" t="s">
        <v>813</v>
      </c>
      <c r="O2217" t="s">
        <v>24</v>
      </c>
      <c r="P2217" t="s">
        <v>19</v>
      </c>
      <c r="Q2217">
        <v>2541.83</v>
      </c>
      <c r="R2217">
        <v>2541.83</v>
      </c>
      <c r="S2217" t="str">
        <f t="shared" si="34"/>
        <v>上海耳序信息技术有限公司-四部上海拍拍贷金融信息服务有限公司信息流</v>
      </c>
      <c r="T2217" t="e">
        <f>VLOOKUP(S:S,[1]Sheet1!N:N,1,0)</f>
        <v>#N/A</v>
      </c>
    </row>
    <row r="2218" spans="1:20" x14ac:dyDescent="0.15">
      <c r="A2218">
        <v>20230423</v>
      </c>
      <c r="B2218">
        <v>40850208</v>
      </c>
      <c r="C2218" t="s">
        <v>896</v>
      </c>
      <c r="D2218" t="s">
        <v>753</v>
      </c>
      <c r="E2218" t="s">
        <v>472</v>
      </c>
      <c r="F2218" t="s">
        <v>470</v>
      </c>
      <c r="G2218" t="s">
        <v>782</v>
      </c>
      <c r="H2218" t="s">
        <v>472</v>
      </c>
      <c r="I2218">
        <v>2158784</v>
      </c>
      <c r="J2218" t="s">
        <v>844</v>
      </c>
      <c r="K2218" t="s">
        <v>472</v>
      </c>
      <c r="L2218" t="s">
        <v>843</v>
      </c>
      <c r="M2218" t="s">
        <v>723</v>
      </c>
      <c r="N2218" t="s">
        <v>813</v>
      </c>
      <c r="O2218" t="s">
        <v>24</v>
      </c>
      <c r="P2218" t="s">
        <v>19</v>
      </c>
      <c r="Q2218">
        <v>1585.73</v>
      </c>
      <c r="R2218">
        <v>1585.73</v>
      </c>
      <c r="S2218" t="str">
        <f t="shared" si="34"/>
        <v>上海耳序信息技术有限公司-四部上海拍拍贷金融信息服务有限公司信息流</v>
      </c>
      <c r="T2218" t="e">
        <f>VLOOKUP(S:S,[1]Sheet1!N:N,1,0)</f>
        <v>#N/A</v>
      </c>
    </row>
    <row r="2219" spans="1:20" x14ac:dyDescent="0.15">
      <c r="A2219">
        <v>20230424</v>
      </c>
      <c r="B2219">
        <v>40850208</v>
      </c>
      <c r="C2219" t="s">
        <v>896</v>
      </c>
      <c r="D2219" t="s">
        <v>753</v>
      </c>
      <c r="E2219" t="s">
        <v>472</v>
      </c>
      <c r="F2219" t="s">
        <v>470</v>
      </c>
      <c r="G2219" t="s">
        <v>782</v>
      </c>
      <c r="H2219" t="s">
        <v>472</v>
      </c>
      <c r="I2219">
        <v>2158784</v>
      </c>
      <c r="J2219" t="s">
        <v>844</v>
      </c>
      <c r="K2219" t="s">
        <v>472</v>
      </c>
      <c r="L2219" t="s">
        <v>843</v>
      </c>
      <c r="M2219" t="s">
        <v>723</v>
      </c>
      <c r="N2219" t="s">
        <v>813</v>
      </c>
      <c r="O2219" t="s">
        <v>24</v>
      </c>
      <c r="P2219" t="s">
        <v>19</v>
      </c>
      <c r="Q2219">
        <v>7795.45</v>
      </c>
      <c r="R2219">
        <v>7795.45</v>
      </c>
      <c r="S2219" t="str">
        <f t="shared" si="34"/>
        <v>上海耳序信息技术有限公司-四部上海拍拍贷金融信息服务有限公司信息流</v>
      </c>
      <c r="T2219" t="e">
        <f>VLOOKUP(S:S,[1]Sheet1!N:N,1,0)</f>
        <v>#N/A</v>
      </c>
    </row>
    <row r="2220" spans="1:20" x14ac:dyDescent="0.15">
      <c r="A2220">
        <v>20230425</v>
      </c>
      <c r="B2220">
        <v>40850208</v>
      </c>
      <c r="C2220" t="s">
        <v>896</v>
      </c>
      <c r="D2220" t="s">
        <v>753</v>
      </c>
      <c r="E2220" t="s">
        <v>472</v>
      </c>
      <c r="F2220" t="s">
        <v>470</v>
      </c>
      <c r="G2220" t="s">
        <v>782</v>
      </c>
      <c r="H2220" t="s">
        <v>472</v>
      </c>
      <c r="I2220">
        <v>2158784</v>
      </c>
      <c r="J2220" t="s">
        <v>844</v>
      </c>
      <c r="K2220" t="s">
        <v>472</v>
      </c>
      <c r="L2220" t="s">
        <v>843</v>
      </c>
      <c r="M2220" t="s">
        <v>723</v>
      </c>
      <c r="N2220" t="s">
        <v>813</v>
      </c>
      <c r="O2220" t="s">
        <v>24</v>
      </c>
      <c r="P2220" t="s">
        <v>19</v>
      </c>
      <c r="Q2220">
        <v>2230.6</v>
      </c>
      <c r="R2220">
        <v>2230.6</v>
      </c>
      <c r="S2220" t="str">
        <f t="shared" si="34"/>
        <v>上海耳序信息技术有限公司-四部上海拍拍贷金融信息服务有限公司信息流</v>
      </c>
      <c r="T2220" t="e">
        <f>VLOOKUP(S:S,[1]Sheet1!N:N,1,0)</f>
        <v>#N/A</v>
      </c>
    </row>
    <row r="2221" spans="1:20" x14ac:dyDescent="0.15">
      <c r="A2221">
        <v>20230426</v>
      </c>
      <c r="B2221">
        <v>40850208</v>
      </c>
      <c r="C2221" t="s">
        <v>896</v>
      </c>
      <c r="D2221" t="s">
        <v>753</v>
      </c>
      <c r="E2221" t="s">
        <v>472</v>
      </c>
      <c r="F2221" t="s">
        <v>470</v>
      </c>
      <c r="G2221" t="s">
        <v>782</v>
      </c>
      <c r="H2221" t="s">
        <v>472</v>
      </c>
      <c r="I2221">
        <v>2158784</v>
      </c>
      <c r="J2221" t="s">
        <v>844</v>
      </c>
      <c r="K2221" t="s">
        <v>472</v>
      </c>
      <c r="L2221" t="s">
        <v>843</v>
      </c>
      <c r="M2221" t="s">
        <v>723</v>
      </c>
      <c r="N2221" t="s">
        <v>813</v>
      </c>
      <c r="O2221" t="s">
        <v>24</v>
      </c>
      <c r="P2221" t="s">
        <v>19</v>
      </c>
      <c r="Q2221">
        <v>2486.2800000000002</v>
      </c>
      <c r="R2221">
        <v>2486.2800000000002</v>
      </c>
      <c r="S2221" t="str">
        <f t="shared" si="34"/>
        <v>上海耳序信息技术有限公司-四部上海拍拍贷金融信息服务有限公司信息流</v>
      </c>
      <c r="T2221" t="e">
        <f>VLOOKUP(S:S,[1]Sheet1!N:N,1,0)</f>
        <v>#N/A</v>
      </c>
    </row>
    <row r="2222" spans="1:20" x14ac:dyDescent="0.15">
      <c r="A2222">
        <v>20230427</v>
      </c>
      <c r="B2222">
        <v>40850208</v>
      </c>
      <c r="C2222" t="s">
        <v>896</v>
      </c>
      <c r="D2222" t="s">
        <v>753</v>
      </c>
      <c r="E2222" t="s">
        <v>472</v>
      </c>
      <c r="F2222" t="s">
        <v>470</v>
      </c>
      <c r="G2222" t="s">
        <v>782</v>
      </c>
      <c r="H2222" t="s">
        <v>472</v>
      </c>
      <c r="I2222">
        <v>2158784</v>
      </c>
      <c r="J2222" t="s">
        <v>844</v>
      </c>
      <c r="K2222" t="s">
        <v>472</v>
      </c>
      <c r="L2222" t="s">
        <v>843</v>
      </c>
      <c r="M2222" t="s">
        <v>723</v>
      </c>
      <c r="N2222" t="s">
        <v>813</v>
      </c>
      <c r="O2222" t="s">
        <v>24</v>
      </c>
      <c r="P2222" t="s">
        <v>19</v>
      </c>
      <c r="Q2222">
        <v>3282.97</v>
      </c>
      <c r="R2222">
        <v>3282.97</v>
      </c>
      <c r="S2222" t="str">
        <f t="shared" si="34"/>
        <v>上海耳序信息技术有限公司-四部上海拍拍贷金融信息服务有限公司信息流</v>
      </c>
      <c r="T2222" t="e">
        <f>VLOOKUP(S:S,[1]Sheet1!N:N,1,0)</f>
        <v>#N/A</v>
      </c>
    </row>
    <row r="2223" spans="1:20" x14ac:dyDescent="0.15">
      <c r="A2223">
        <v>20230428</v>
      </c>
      <c r="B2223">
        <v>40850208</v>
      </c>
      <c r="C2223" t="s">
        <v>896</v>
      </c>
      <c r="D2223" t="s">
        <v>753</v>
      </c>
      <c r="E2223" t="s">
        <v>472</v>
      </c>
      <c r="F2223" t="s">
        <v>470</v>
      </c>
      <c r="G2223" t="s">
        <v>782</v>
      </c>
      <c r="H2223" t="s">
        <v>472</v>
      </c>
      <c r="I2223">
        <v>2158784</v>
      </c>
      <c r="J2223" t="s">
        <v>844</v>
      </c>
      <c r="K2223" t="s">
        <v>472</v>
      </c>
      <c r="L2223" t="s">
        <v>843</v>
      </c>
      <c r="M2223" t="s">
        <v>723</v>
      </c>
      <c r="N2223" t="s">
        <v>813</v>
      </c>
      <c r="O2223" t="s">
        <v>24</v>
      </c>
      <c r="P2223" t="s">
        <v>19</v>
      </c>
      <c r="Q2223">
        <v>2002.64</v>
      </c>
      <c r="R2223">
        <v>2002.64</v>
      </c>
      <c r="S2223" t="str">
        <f t="shared" si="34"/>
        <v>上海耳序信息技术有限公司-四部上海拍拍贷金融信息服务有限公司信息流</v>
      </c>
      <c r="T2223" t="e">
        <f>VLOOKUP(S:S,[1]Sheet1!N:N,1,0)</f>
        <v>#N/A</v>
      </c>
    </row>
    <row r="2224" spans="1:20" x14ac:dyDescent="0.15">
      <c r="A2224">
        <v>20230429</v>
      </c>
      <c r="B2224">
        <v>40850208</v>
      </c>
      <c r="C2224" t="s">
        <v>896</v>
      </c>
      <c r="D2224" t="s">
        <v>753</v>
      </c>
      <c r="E2224" t="s">
        <v>472</v>
      </c>
      <c r="F2224" t="s">
        <v>470</v>
      </c>
      <c r="G2224" t="s">
        <v>782</v>
      </c>
      <c r="H2224" t="s">
        <v>472</v>
      </c>
      <c r="I2224">
        <v>2158784</v>
      </c>
      <c r="J2224" t="s">
        <v>844</v>
      </c>
      <c r="K2224" t="s">
        <v>472</v>
      </c>
      <c r="L2224" t="s">
        <v>843</v>
      </c>
      <c r="M2224" t="s">
        <v>723</v>
      </c>
      <c r="N2224" t="s">
        <v>813</v>
      </c>
      <c r="O2224" t="s">
        <v>24</v>
      </c>
      <c r="P2224" t="s">
        <v>19</v>
      </c>
      <c r="Q2224">
        <v>1229.4100000000001</v>
      </c>
      <c r="R2224">
        <v>1229.4100000000001</v>
      </c>
      <c r="S2224" t="str">
        <f t="shared" si="34"/>
        <v>上海耳序信息技术有限公司-四部上海拍拍贷金融信息服务有限公司信息流</v>
      </c>
      <c r="T2224" t="e">
        <f>VLOOKUP(S:S,[1]Sheet1!N:N,1,0)</f>
        <v>#N/A</v>
      </c>
    </row>
    <row r="2225" spans="1:20" x14ac:dyDescent="0.15">
      <c r="A2225">
        <v>20230429</v>
      </c>
      <c r="B2225">
        <v>40850208</v>
      </c>
      <c r="C2225" t="s">
        <v>896</v>
      </c>
      <c r="D2225" t="s">
        <v>753</v>
      </c>
      <c r="E2225" t="s">
        <v>472</v>
      </c>
      <c r="F2225" t="s">
        <v>470</v>
      </c>
      <c r="G2225" t="s">
        <v>782</v>
      </c>
      <c r="H2225" t="s">
        <v>472</v>
      </c>
      <c r="I2225">
        <v>2165227</v>
      </c>
      <c r="J2225" t="s">
        <v>846</v>
      </c>
      <c r="K2225" t="s">
        <v>472</v>
      </c>
      <c r="L2225" t="s">
        <v>843</v>
      </c>
      <c r="M2225" t="s">
        <v>723</v>
      </c>
      <c r="N2225" t="s">
        <v>813</v>
      </c>
      <c r="O2225" t="s">
        <v>24</v>
      </c>
      <c r="P2225" t="s">
        <v>19</v>
      </c>
      <c r="Q2225">
        <v>252.02</v>
      </c>
      <c r="R2225">
        <v>186.68</v>
      </c>
      <c r="S2225" t="str">
        <f t="shared" si="34"/>
        <v>上海耳序信息技术有限公司-四部上海拍拍贷金融信息服务有限公司信息流</v>
      </c>
      <c r="T2225" t="e">
        <f>VLOOKUP(S:S,[1]Sheet1!N:N,1,0)</f>
        <v>#N/A</v>
      </c>
    </row>
    <row r="2226" spans="1:20" x14ac:dyDescent="0.15">
      <c r="A2226">
        <v>20230430</v>
      </c>
      <c r="B2226">
        <v>40850208</v>
      </c>
      <c r="C2226" t="s">
        <v>896</v>
      </c>
      <c r="D2226" t="s">
        <v>753</v>
      </c>
      <c r="E2226" t="s">
        <v>472</v>
      </c>
      <c r="F2226" t="s">
        <v>470</v>
      </c>
      <c r="G2226" t="s">
        <v>782</v>
      </c>
      <c r="H2226" t="s">
        <v>472</v>
      </c>
      <c r="I2226">
        <v>2165227</v>
      </c>
      <c r="J2226" t="s">
        <v>846</v>
      </c>
      <c r="K2226" t="s">
        <v>472</v>
      </c>
      <c r="L2226" t="s">
        <v>843</v>
      </c>
      <c r="M2226" t="s">
        <v>723</v>
      </c>
      <c r="N2226" t="s">
        <v>813</v>
      </c>
      <c r="O2226" t="s">
        <v>24</v>
      </c>
      <c r="P2226" t="s">
        <v>19</v>
      </c>
      <c r="Q2226">
        <v>1516.79</v>
      </c>
      <c r="R2226">
        <v>1123.55</v>
      </c>
      <c r="S2226" t="str">
        <f t="shared" si="34"/>
        <v>上海耳序信息技术有限公司-四部上海拍拍贷金融信息服务有限公司信息流</v>
      </c>
      <c r="T2226" t="e">
        <f>VLOOKUP(S:S,[1]Sheet1!N:N,1,0)</f>
        <v>#N/A</v>
      </c>
    </row>
    <row r="2227" spans="1:20" x14ac:dyDescent="0.15">
      <c r="A2227">
        <v>20230401</v>
      </c>
      <c r="B2227">
        <v>40896138</v>
      </c>
      <c r="C2227" t="s">
        <v>897</v>
      </c>
      <c r="D2227" t="s">
        <v>727</v>
      </c>
      <c r="E2227" t="s">
        <v>529</v>
      </c>
      <c r="F2227" t="s">
        <v>528</v>
      </c>
      <c r="G2227" t="s">
        <v>728</v>
      </c>
      <c r="H2227" t="s">
        <v>529</v>
      </c>
      <c r="I2227">
        <v>2117409</v>
      </c>
      <c r="J2227" t="s">
        <v>898</v>
      </c>
      <c r="K2227" t="s">
        <v>529</v>
      </c>
      <c r="L2227" t="s">
        <v>856</v>
      </c>
      <c r="M2227" t="s">
        <v>723</v>
      </c>
      <c r="N2227" t="s">
        <v>724</v>
      </c>
      <c r="O2227" t="s">
        <v>56</v>
      </c>
      <c r="P2227" t="s">
        <v>725</v>
      </c>
      <c r="Q2227">
        <v>6949</v>
      </c>
      <c r="R2227">
        <v>6949</v>
      </c>
      <c r="S2227" t="str">
        <f t="shared" si="34"/>
        <v>网易有道信息技术（北京）有限公司网易(杭州)网络有限公司CPC</v>
      </c>
      <c r="T2227" t="e">
        <f>VLOOKUP(S:S,[1]Sheet1!N:N,1,0)</f>
        <v>#N/A</v>
      </c>
    </row>
    <row r="2228" spans="1:20" x14ac:dyDescent="0.15">
      <c r="A2228">
        <v>20230402</v>
      </c>
      <c r="B2228">
        <v>40896138</v>
      </c>
      <c r="C2228" t="s">
        <v>897</v>
      </c>
      <c r="D2228" t="s">
        <v>727</v>
      </c>
      <c r="E2228" t="s">
        <v>529</v>
      </c>
      <c r="F2228" t="s">
        <v>528</v>
      </c>
      <c r="G2228" t="s">
        <v>728</v>
      </c>
      <c r="H2228" t="s">
        <v>529</v>
      </c>
      <c r="I2228">
        <v>2117409</v>
      </c>
      <c r="J2228" t="s">
        <v>898</v>
      </c>
      <c r="K2228" t="s">
        <v>529</v>
      </c>
      <c r="L2228" t="s">
        <v>856</v>
      </c>
      <c r="M2228" t="s">
        <v>723</v>
      </c>
      <c r="N2228" t="s">
        <v>724</v>
      </c>
      <c r="O2228" t="s">
        <v>56</v>
      </c>
      <c r="P2228" t="s">
        <v>725</v>
      </c>
      <c r="Q2228">
        <v>2497.7800000000002</v>
      </c>
      <c r="R2228">
        <v>2497.7800000000002</v>
      </c>
      <c r="S2228" t="str">
        <f t="shared" si="34"/>
        <v>网易有道信息技术（北京）有限公司网易(杭州)网络有限公司CPC</v>
      </c>
      <c r="T2228" t="e">
        <f>VLOOKUP(S:S,[1]Sheet1!N:N,1,0)</f>
        <v>#N/A</v>
      </c>
    </row>
    <row r="2229" spans="1:20" x14ac:dyDescent="0.15">
      <c r="A2229">
        <v>20230403</v>
      </c>
      <c r="B2229">
        <v>40896138</v>
      </c>
      <c r="C2229" t="s">
        <v>897</v>
      </c>
      <c r="D2229" t="s">
        <v>727</v>
      </c>
      <c r="E2229" t="s">
        <v>529</v>
      </c>
      <c r="F2229" t="s">
        <v>528</v>
      </c>
      <c r="G2229" t="s">
        <v>728</v>
      </c>
      <c r="H2229" t="s">
        <v>529</v>
      </c>
      <c r="I2229">
        <v>2117409</v>
      </c>
      <c r="J2229" t="s">
        <v>898</v>
      </c>
      <c r="K2229" t="s">
        <v>529</v>
      </c>
      <c r="L2229" t="s">
        <v>856</v>
      </c>
      <c r="M2229" t="s">
        <v>723</v>
      </c>
      <c r="N2229" t="s">
        <v>724</v>
      </c>
      <c r="O2229" t="s">
        <v>56</v>
      </c>
      <c r="P2229" t="s">
        <v>725</v>
      </c>
      <c r="Q2229">
        <v>1456.86</v>
      </c>
      <c r="R2229">
        <v>1456.86</v>
      </c>
      <c r="S2229" t="str">
        <f t="shared" si="34"/>
        <v>网易有道信息技术（北京）有限公司网易(杭州)网络有限公司CPC</v>
      </c>
      <c r="T2229" t="e">
        <f>VLOOKUP(S:S,[1]Sheet1!N:N,1,0)</f>
        <v>#N/A</v>
      </c>
    </row>
    <row r="2230" spans="1:20" x14ac:dyDescent="0.15">
      <c r="A2230">
        <v>20230404</v>
      </c>
      <c r="B2230">
        <v>40896138</v>
      </c>
      <c r="C2230" t="s">
        <v>897</v>
      </c>
      <c r="D2230" t="s">
        <v>727</v>
      </c>
      <c r="E2230" t="s">
        <v>529</v>
      </c>
      <c r="F2230" t="s">
        <v>528</v>
      </c>
      <c r="G2230" t="s">
        <v>728</v>
      </c>
      <c r="H2230" t="s">
        <v>529</v>
      </c>
      <c r="I2230">
        <v>2117409</v>
      </c>
      <c r="J2230" t="s">
        <v>898</v>
      </c>
      <c r="K2230" t="s">
        <v>529</v>
      </c>
      <c r="L2230" t="s">
        <v>856</v>
      </c>
      <c r="M2230" t="s">
        <v>723</v>
      </c>
      <c r="N2230" t="s">
        <v>724</v>
      </c>
      <c r="O2230" t="s">
        <v>56</v>
      </c>
      <c r="P2230" t="s">
        <v>725</v>
      </c>
      <c r="Q2230">
        <v>1269.5899999999999</v>
      </c>
      <c r="R2230">
        <v>1269.5899999999999</v>
      </c>
      <c r="S2230" t="str">
        <f t="shared" si="34"/>
        <v>网易有道信息技术（北京）有限公司网易(杭州)网络有限公司CPC</v>
      </c>
      <c r="T2230" t="e">
        <f>VLOOKUP(S:S,[1]Sheet1!N:N,1,0)</f>
        <v>#N/A</v>
      </c>
    </row>
    <row r="2231" spans="1:20" x14ac:dyDescent="0.15">
      <c r="A2231">
        <v>20230405</v>
      </c>
      <c r="B2231">
        <v>40896138</v>
      </c>
      <c r="C2231" t="s">
        <v>897</v>
      </c>
      <c r="D2231" t="s">
        <v>727</v>
      </c>
      <c r="E2231" t="s">
        <v>529</v>
      </c>
      <c r="F2231" t="s">
        <v>528</v>
      </c>
      <c r="G2231" t="s">
        <v>728</v>
      </c>
      <c r="H2231" t="s">
        <v>529</v>
      </c>
      <c r="I2231">
        <v>2117409</v>
      </c>
      <c r="J2231" t="s">
        <v>898</v>
      </c>
      <c r="K2231" t="s">
        <v>529</v>
      </c>
      <c r="L2231" t="s">
        <v>856</v>
      </c>
      <c r="M2231" t="s">
        <v>723</v>
      </c>
      <c r="N2231" t="s">
        <v>724</v>
      </c>
      <c r="O2231" t="s">
        <v>56</v>
      </c>
      <c r="P2231" t="s">
        <v>725</v>
      </c>
      <c r="Q2231">
        <v>737</v>
      </c>
      <c r="R2231">
        <v>737</v>
      </c>
      <c r="S2231" t="str">
        <f t="shared" si="34"/>
        <v>网易有道信息技术（北京）有限公司网易(杭州)网络有限公司CPC</v>
      </c>
      <c r="T2231" t="e">
        <f>VLOOKUP(S:S,[1]Sheet1!N:N,1,0)</f>
        <v>#N/A</v>
      </c>
    </row>
    <row r="2232" spans="1:20" x14ac:dyDescent="0.15">
      <c r="A2232">
        <v>20230406</v>
      </c>
      <c r="B2232">
        <v>40896138</v>
      </c>
      <c r="C2232" t="s">
        <v>897</v>
      </c>
      <c r="D2232" t="s">
        <v>727</v>
      </c>
      <c r="E2232" t="s">
        <v>529</v>
      </c>
      <c r="F2232" t="s">
        <v>528</v>
      </c>
      <c r="G2232" t="s">
        <v>728</v>
      </c>
      <c r="H2232" t="s">
        <v>529</v>
      </c>
      <c r="I2232">
        <v>2117409</v>
      </c>
      <c r="J2232" t="s">
        <v>898</v>
      </c>
      <c r="K2232" t="s">
        <v>529</v>
      </c>
      <c r="L2232" t="s">
        <v>856</v>
      </c>
      <c r="M2232" t="s">
        <v>723</v>
      </c>
      <c r="N2232" t="s">
        <v>724</v>
      </c>
      <c r="O2232" t="s">
        <v>56</v>
      </c>
      <c r="P2232" t="s">
        <v>725</v>
      </c>
      <c r="Q2232">
        <v>776.54</v>
      </c>
      <c r="R2232">
        <v>776.54</v>
      </c>
      <c r="S2232" t="str">
        <f t="shared" si="34"/>
        <v>网易有道信息技术（北京）有限公司网易(杭州)网络有限公司CPC</v>
      </c>
      <c r="T2232" t="e">
        <f>VLOOKUP(S:S,[1]Sheet1!N:N,1,0)</f>
        <v>#N/A</v>
      </c>
    </row>
    <row r="2233" spans="1:20" x14ac:dyDescent="0.15">
      <c r="A2233">
        <v>20230407</v>
      </c>
      <c r="B2233">
        <v>40896138</v>
      </c>
      <c r="C2233" t="s">
        <v>897</v>
      </c>
      <c r="D2233" t="s">
        <v>727</v>
      </c>
      <c r="E2233" t="s">
        <v>529</v>
      </c>
      <c r="F2233" t="s">
        <v>528</v>
      </c>
      <c r="G2233" t="s">
        <v>728</v>
      </c>
      <c r="H2233" t="s">
        <v>529</v>
      </c>
      <c r="I2233">
        <v>2117409</v>
      </c>
      <c r="J2233" t="s">
        <v>898</v>
      </c>
      <c r="K2233" t="s">
        <v>529</v>
      </c>
      <c r="L2233" t="s">
        <v>856</v>
      </c>
      <c r="M2233" t="s">
        <v>723</v>
      </c>
      <c r="N2233" t="s">
        <v>724</v>
      </c>
      <c r="O2233" t="s">
        <v>56</v>
      </c>
      <c r="P2233" t="s">
        <v>725</v>
      </c>
      <c r="Q2233">
        <v>741.04</v>
      </c>
      <c r="R2233">
        <v>741.04</v>
      </c>
      <c r="S2233" t="str">
        <f t="shared" si="34"/>
        <v>网易有道信息技术（北京）有限公司网易(杭州)网络有限公司CPC</v>
      </c>
      <c r="T2233" t="e">
        <f>VLOOKUP(S:S,[1]Sheet1!N:N,1,0)</f>
        <v>#N/A</v>
      </c>
    </row>
    <row r="2234" spans="1:20" x14ac:dyDescent="0.15">
      <c r="A2234">
        <v>20230408</v>
      </c>
      <c r="B2234">
        <v>40896138</v>
      </c>
      <c r="C2234" t="s">
        <v>897</v>
      </c>
      <c r="D2234" t="s">
        <v>727</v>
      </c>
      <c r="E2234" t="s">
        <v>529</v>
      </c>
      <c r="F2234" t="s">
        <v>528</v>
      </c>
      <c r="G2234" t="s">
        <v>728</v>
      </c>
      <c r="H2234" t="s">
        <v>529</v>
      </c>
      <c r="I2234">
        <v>2117409</v>
      </c>
      <c r="J2234" t="s">
        <v>898</v>
      </c>
      <c r="K2234" t="s">
        <v>529</v>
      </c>
      <c r="L2234" t="s">
        <v>856</v>
      </c>
      <c r="M2234" t="s">
        <v>723</v>
      </c>
      <c r="N2234" t="s">
        <v>724</v>
      </c>
      <c r="O2234" t="s">
        <v>56</v>
      </c>
      <c r="P2234" t="s">
        <v>725</v>
      </c>
      <c r="Q2234">
        <v>574.96</v>
      </c>
      <c r="R2234">
        <v>574.96</v>
      </c>
      <c r="S2234" t="str">
        <f t="shared" si="34"/>
        <v>网易有道信息技术（北京）有限公司网易(杭州)网络有限公司CPC</v>
      </c>
      <c r="T2234" t="e">
        <f>VLOOKUP(S:S,[1]Sheet1!N:N,1,0)</f>
        <v>#N/A</v>
      </c>
    </row>
    <row r="2235" spans="1:20" x14ac:dyDescent="0.15">
      <c r="A2235">
        <v>20230409</v>
      </c>
      <c r="B2235">
        <v>40896138</v>
      </c>
      <c r="C2235" t="s">
        <v>897</v>
      </c>
      <c r="D2235" t="s">
        <v>727</v>
      </c>
      <c r="E2235" t="s">
        <v>529</v>
      </c>
      <c r="F2235" t="s">
        <v>528</v>
      </c>
      <c r="G2235" t="s">
        <v>728</v>
      </c>
      <c r="H2235" t="s">
        <v>529</v>
      </c>
      <c r="I2235">
        <v>2117409</v>
      </c>
      <c r="J2235" t="s">
        <v>898</v>
      </c>
      <c r="K2235" t="s">
        <v>529</v>
      </c>
      <c r="L2235" t="s">
        <v>856</v>
      </c>
      <c r="M2235" t="s">
        <v>723</v>
      </c>
      <c r="N2235" t="s">
        <v>724</v>
      </c>
      <c r="O2235" t="s">
        <v>56</v>
      </c>
      <c r="P2235" t="s">
        <v>725</v>
      </c>
      <c r="Q2235">
        <v>574.54</v>
      </c>
      <c r="R2235">
        <v>574.54</v>
      </c>
      <c r="S2235" t="str">
        <f t="shared" si="34"/>
        <v>网易有道信息技术（北京）有限公司网易(杭州)网络有限公司CPC</v>
      </c>
      <c r="T2235" t="e">
        <f>VLOOKUP(S:S,[1]Sheet1!N:N,1,0)</f>
        <v>#N/A</v>
      </c>
    </row>
    <row r="2236" spans="1:20" x14ac:dyDescent="0.15">
      <c r="A2236">
        <v>20230410</v>
      </c>
      <c r="B2236">
        <v>40896138</v>
      </c>
      <c r="C2236" t="s">
        <v>897</v>
      </c>
      <c r="D2236" t="s">
        <v>727</v>
      </c>
      <c r="E2236" t="s">
        <v>529</v>
      </c>
      <c r="F2236" t="s">
        <v>528</v>
      </c>
      <c r="G2236" t="s">
        <v>728</v>
      </c>
      <c r="H2236" t="s">
        <v>529</v>
      </c>
      <c r="I2236">
        <v>2117409</v>
      </c>
      <c r="J2236" t="s">
        <v>898</v>
      </c>
      <c r="K2236" t="s">
        <v>529</v>
      </c>
      <c r="L2236" t="s">
        <v>856</v>
      </c>
      <c r="M2236" t="s">
        <v>723</v>
      </c>
      <c r="N2236" t="s">
        <v>724</v>
      </c>
      <c r="O2236" t="s">
        <v>56</v>
      </c>
      <c r="P2236" t="s">
        <v>725</v>
      </c>
      <c r="Q2236">
        <v>378.41</v>
      </c>
      <c r="R2236">
        <v>378.41</v>
      </c>
      <c r="S2236" t="str">
        <f t="shared" si="34"/>
        <v>网易有道信息技术（北京）有限公司网易(杭州)网络有限公司CPC</v>
      </c>
      <c r="T2236" t="e">
        <f>VLOOKUP(S:S,[1]Sheet1!N:N,1,0)</f>
        <v>#N/A</v>
      </c>
    </row>
    <row r="2237" spans="1:20" x14ac:dyDescent="0.15">
      <c r="A2237">
        <v>20230411</v>
      </c>
      <c r="B2237">
        <v>40896138</v>
      </c>
      <c r="C2237" t="s">
        <v>897</v>
      </c>
      <c r="D2237" t="s">
        <v>727</v>
      </c>
      <c r="E2237" t="s">
        <v>529</v>
      </c>
      <c r="F2237" t="s">
        <v>528</v>
      </c>
      <c r="G2237" t="s">
        <v>728</v>
      </c>
      <c r="H2237" t="s">
        <v>529</v>
      </c>
      <c r="I2237">
        <v>2117409</v>
      </c>
      <c r="J2237" t="s">
        <v>898</v>
      </c>
      <c r="K2237" t="s">
        <v>529</v>
      </c>
      <c r="L2237" t="s">
        <v>856</v>
      </c>
      <c r="M2237" t="s">
        <v>723</v>
      </c>
      <c r="N2237" t="s">
        <v>724</v>
      </c>
      <c r="O2237" t="s">
        <v>56</v>
      </c>
      <c r="P2237" t="s">
        <v>725</v>
      </c>
      <c r="Q2237">
        <v>203.02</v>
      </c>
      <c r="R2237">
        <v>203.02</v>
      </c>
      <c r="S2237" t="str">
        <f t="shared" si="34"/>
        <v>网易有道信息技术（北京）有限公司网易(杭州)网络有限公司CPC</v>
      </c>
      <c r="T2237" t="e">
        <f>VLOOKUP(S:S,[1]Sheet1!N:N,1,0)</f>
        <v>#N/A</v>
      </c>
    </row>
    <row r="2238" spans="1:20" x14ac:dyDescent="0.15">
      <c r="A2238">
        <v>20230412</v>
      </c>
      <c r="B2238">
        <v>40896138</v>
      </c>
      <c r="C2238" t="s">
        <v>897</v>
      </c>
      <c r="D2238" t="s">
        <v>727</v>
      </c>
      <c r="E2238" t="s">
        <v>529</v>
      </c>
      <c r="F2238" t="s">
        <v>528</v>
      </c>
      <c r="G2238" t="s">
        <v>728</v>
      </c>
      <c r="H2238" t="s">
        <v>529</v>
      </c>
      <c r="I2238">
        <v>2117409</v>
      </c>
      <c r="J2238" t="s">
        <v>898</v>
      </c>
      <c r="K2238" t="s">
        <v>529</v>
      </c>
      <c r="L2238" t="s">
        <v>856</v>
      </c>
      <c r="M2238" t="s">
        <v>723</v>
      </c>
      <c r="N2238" t="s">
        <v>724</v>
      </c>
      <c r="O2238" t="s">
        <v>56</v>
      </c>
      <c r="P2238" t="s">
        <v>725</v>
      </c>
      <c r="Q2238">
        <v>767.89</v>
      </c>
      <c r="R2238">
        <v>767.89</v>
      </c>
      <c r="S2238" t="str">
        <f t="shared" si="34"/>
        <v>网易有道信息技术（北京）有限公司网易(杭州)网络有限公司CPC</v>
      </c>
      <c r="T2238" t="e">
        <f>VLOOKUP(S:S,[1]Sheet1!N:N,1,0)</f>
        <v>#N/A</v>
      </c>
    </row>
    <row r="2239" spans="1:20" x14ac:dyDescent="0.15">
      <c r="A2239">
        <v>20230413</v>
      </c>
      <c r="B2239">
        <v>40896138</v>
      </c>
      <c r="C2239" t="s">
        <v>897</v>
      </c>
      <c r="D2239" t="s">
        <v>727</v>
      </c>
      <c r="E2239" t="s">
        <v>529</v>
      </c>
      <c r="F2239" t="s">
        <v>528</v>
      </c>
      <c r="G2239" t="s">
        <v>728</v>
      </c>
      <c r="H2239" t="s">
        <v>529</v>
      </c>
      <c r="I2239">
        <v>2117409</v>
      </c>
      <c r="J2239" t="s">
        <v>898</v>
      </c>
      <c r="K2239" t="s">
        <v>529</v>
      </c>
      <c r="L2239" t="s">
        <v>856</v>
      </c>
      <c r="M2239" t="s">
        <v>723</v>
      </c>
      <c r="N2239" t="s">
        <v>724</v>
      </c>
      <c r="O2239" t="s">
        <v>56</v>
      </c>
      <c r="P2239" t="s">
        <v>725</v>
      </c>
      <c r="Q2239">
        <v>1234.42</v>
      </c>
      <c r="R2239">
        <v>1234.42</v>
      </c>
      <c r="S2239" t="str">
        <f t="shared" si="34"/>
        <v>网易有道信息技术（北京）有限公司网易(杭州)网络有限公司CPC</v>
      </c>
      <c r="T2239" t="e">
        <f>VLOOKUP(S:S,[1]Sheet1!N:N,1,0)</f>
        <v>#N/A</v>
      </c>
    </row>
    <row r="2240" spans="1:20" x14ac:dyDescent="0.15">
      <c r="A2240">
        <v>20230414</v>
      </c>
      <c r="B2240">
        <v>40896138</v>
      </c>
      <c r="C2240" t="s">
        <v>897</v>
      </c>
      <c r="D2240" t="s">
        <v>727</v>
      </c>
      <c r="E2240" t="s">
        <v>529</v>
      </c>
      <c r="F2240" t="s">
        <v>528</v>
      </c>
      <c r="G2240" t="s">
        <v>728</v>
      </c>
      <c r="H2240" t="s">
        <v>529</v>
      </c>
      <c r="I2240">
        <v>2117409</v>
      </c>
      <c r="J2240" t="s">
        <v>898</v>
      </c>
      <c r="K2240" t="s">
        <v>529</v>
      </c>
      <c r="L2240" t="s">
        <v>856</v>
      </c>
      <c r="M2240" t="s">
        <v>723</v>
      </c>
      <c r="N2240" t="s">
        <v>724</v>
      </c>
      <c r="O2240" t="s">
        <v>56</v>
      </c>
      <c r="P2240" t="s">
        <v>725</v>
      </c>
      <c r="Q2240">
        <v>423.37</v>
      </c>
      <c r="R2240">
        <v>423.37</v>
      </c>
      <c r="S2240" t="str">
        <f t="shared" si="34"/>
        <v>网易有道信息技术（北京）有限公司网易(杭州)网络有限公司CPC</v>
      </c>
      <c r="T2240" t="e">
        <f>VLOOKUP(S:S,[1]Sheet1!N:N,1,0)</f>
        <v>#N/A</v>
      </c>
    </row>
    <row r="2241" spans="1:20" x14ac:dyDescent="0.15">
      <c r="A2241">
        <v>20230415</v>
      </c>
      <c r="B2241">
        <v>40896138</v>
      </c>
      <c r="C2241" t="s">
        <v>897</v>
      </c>
      <c r="D2241" t="s">
        <v>727</v>
      </c>
      <c r="E2241" t="s">
        <v>529</v>
      </c>
      <c r="F2241" t="s">
        <v>528</v>
      </c>
      <c r="G2241" t="s">
        <v>728</v>
      </c>
      <c r="H2241" t="s">
        <v>529</v>
      </c>
      <c r="I2241">
        <v>2117409</v>
      </c>
      <c r="J2241" t="s">
        <v>898</v>
      </c>
      <c r="K2241" t="s">
        <v>529</v>
      </c>
      <c r="L2241" t="s">
        <v>856</v>
      </c>
      <c r="M2241" t="s">
        <v>723</v>
      </c>
      <c r="N2241" t="s">
        <v>724</v>
      </c>
      <c r="O2241" t="s">
        <v>56</v>
      </c>
      <c r="P2241" t="s">
        <v>725</v>
      </c>
      <c r="Q2241">
        <v>1590.61</v>
      </c>
      <c r="R2241">
        <v>1590.61</v>
      </c>
      <c r="S2241" t="str">
        <f t="shared" si="34"/>
        <v>网易有道信息技术（北京）有限公司网易(杭州)网络有限公司CPC</v>
      </c>
      <c r="T2241" t="e">
        <f>VLOOKUP(S:S,[1]Sheet1!N:N,1,0)</f>
        <v>#N/A</v>
      </c>
    </row>
    <row r="2242" spans="1:20" x14ac:dyDescent="0.15">
      <c r="A2242">
        <v>20230416</v>
      </c>
      <c r="B2242">
        <v>40896138</v>
      </c>
      <c r="C2242" t="s">
        <v>897</v>
      </c>
      <c r="D2242" t="s">
        <v>727</v>
      </c>
      <c r="E2242" t="s">
        <v>529</v>
      </c>
      <c r="F2242" t="s">
        <v>528</v>
      </c>
      <c r="G2242" t="s">
        <v>728</v>
      </c>
      <c r="H2242" t="s">
        <v>529</v>
      </c>
      <c r="I2242">
        <v>2117409</v>
      </c>
      <c r="J2242" t="s">
        <v>898</v>
      </c>
      <c r="K2242" t="s">
        <v>529</v>
      </c>
      <c r="L2242" t="s">
        <v>856</v>
      </c>
      <c r="M2242" t="s">
        <v>723</v>
      </c>
      <c r="N2242" t="s">
        <v>724</v>
      </c>
      <c r="O2242" t="s">
        <v>56</v>
      </c>
      <c r="P2242" t="s">
        <v>725</v>
      </c>
      <c r="Q2242">
        <v>533.88</v>
      </c>
      <c r="R2242">
        <v>533.88</v>
      </c>
      <c r="S2242" t="str">
        <f t="shared" si="34"/>
        <v>网易有道信息技术（北京）有限公司网易(杭州)网络有限公司CPC</v>
      </c>
      <c r="T2242" t="e">
        <f>VLOOKUP(S:S,[1]Sheet1!N:N,1,0)</f>
        <v>#N/A</v>
      </c>
    </row>
    <row r="2243" spans="1:20" x14ac:dyDescent="0.15">
      <c r="A2243">
        <v>20230417</v>
      </c>
      <c r="B2243">
        <v>40896138</v>
      </c>
      <c r="C2243" t="s">
        <v>897</v>
      </c>
      <c r="D2243" t="s">
        <v>727</v>
      </c>
      <c r="E2243" t="s">
        <v>529</v>
      </c>
      <c r="F2243" t="s">
        <v>528</v>
      </c>
      <c r="G2243" t="s">
        <v>728</v>
      </c>
      <c r="H2243" t="s">
        <v>529</v>
      </c>
      <c r="I2243">
        <v>2117409</v>
      </c>
      <c r="J2243" t="s">
        <v>898</v>
      </c>
      <c r="K2243" t="s">
        <v>529</v>
      </c>
      <c r="L2243" t="s">
        <v>856</v>
      </c>
      <c r="M2243" t="s">
        <v>723</v>
      </c>
      <c r="N2243" t="s">
        <v>724</v>
      </c>
      <c r="O2243" t="s">
        <v>56</v>
      </c>
      <c r="P2243" t="s">
        <v>725</v>
      </c>
      <c r="Q2243">
        <v>1109.72</v>
      </c>
      <c r="R2243">
        <v>1109.72</v>
      </c>
      <c r="S2243" t="str">
        <f t="shared" ref="S2243:S2306" si="35">F2243&amp;K2243&amp;O2243</f>
        <v>网易有道信息技术（北京）有限公司网易(杭州)网络有限公司CPC</v>
      </c>
      <c r="T2243" t="e">
        <f>VLOOKUP(S:S,[1]Sheet1!N:N,1,0)</f>
        <v>#N/A</v>
      </c>
    </row>
    <row r="2244" spans="1:20" x14ac:dyDescent="0.15">
      <c r="A2244">
        <v>20230418</v>
      </c>
      <c r="B2244">
        <v>40896138</v>
      </c>
      <c r="C2244" t="s">
        <v>897</v>
      </c>
      <c r="D2244" t="s">
        <v>727</v>
      </c>
      <c r="E2244" t="s">
        <v>529</v>
      </c>
      <c r="F2244" t="s">
        <v>528</v>
      </c>
      <c r="G2244" t="s">
        <v>728</v>
      </c>
      <c r="H2244" t="s">
        <v>529</v>
      </c>
      <c r="I2244">
        <v>2117409</v>
      </c>
      <c r="J2244" t="s">
        <v>898</v>
      </c>
      <c r="K2244" t="s">
        <v>529</v>
      </c>
      <c r="L2244" t="s">
        <v>856</v>
      </c>
      <c r="M2244" t="s">
        <v>723</v>
      </c>
      <c r="N2244" t="s">
        <v>724</v>
      </c>
      <c r="O2244" t="s">
        <v>56</v>
      </c>
      <c r="P2244" t="s">
        <v>725</v>
      </c>
      <c r="Q2244">
        <v>408.4</v>
      </c>
      <c r="R2244">
        <v>408.4</v>
      </c>
      <c r="S2244" t="str">
        <f t="shared" si="35"/>
        <v>网易有道信息技术（北京）有限公司网易(杭州)网络有限公司CPC</v>
      </c>
      <c r="T2244" t="e">
        <f>VLOOKUP(S:S,[1]Sheet1!N:N,1,0)</f>
        <v>#N/A</v>
      </c>
    </row>
    <row r="2245" spans="1:20" x14ac:dyDescent="0.15">
      <c r="A2245">
        <v>20230419</v>
      </c>
      <c r="B2245">
        <v>40896138</v>
      </c>
      <c r="C2245" t="s">
        <v>897</v>
      </c>
      <c r="D2245" t="s">
        <v>727</v>
      </c>
      <c r="E2245" t="s">
        <v>529</v>
      </c>
      <c r="F2245" t="s">
        <v>528</v>
      </c>
      <c r="G2245" t="s">
        <v>728</v>
      </c>
      <c r="H2245" t="s">
        <v>529</v>
      </c>
      <c r="I2245">
        <v>2117409</v>
      </c>
      <c r="J2245" t="s">
        <v>898</v>
      </c>
      <c r="K2245" t="s">
        <v>529</v>
      </c>
      <c r="L2245" t="s">
        <v>856</v>
      </c>
      <c r="M2245" t="s">
        <v>723</v>
      </c>
      <c r="N2245" t="s">
        <v>724</v>
      </c>
      <c r="O2245" t="s">
        <v>56</v>
      </c>
      <c r="P2245" t="s">
        <v>725</v>
      </c>
      <c r="Q2245">
        <v>1129.4000000000001</v>
      </c>
      <c r="R2245">
        <v>1129.4000000000001</v>
      </c>
      <c r="S2245" t="str">
        <f t="shared" si="35"/>
        <v>网易有道信息技术（北京）有限公司网易(杭州)网络有限公司CPC</v>
      </c>
      <c r="T2245" t="e">
        <f>VLOOKUP(S:S,[1]Sheet1!N:N,1,0)</f>
        <v>#N/A</v>
      </c>
    </row>
    <row r="2246" spans="1:20" x14ac:dyDescent="0.15">
      <c r="A2246">
        <v>20230420</v>
      </c>
      <c r="B2246">
        <v>40896138</v>
      </c>
      <c r="C2246" t="s">
        <v>897</v>
      </c>
      <c r="D2246" t="s">
        <v>727</v>
      </c>
      <c r="E2246" t="s">
        <v>529</v>
      </c>
      <c r="F2246" t="s">
        <v>528</v>
      </c>
      <c r="G2246" t="s">
        <v>728</v>
      </c>
      <c r="H2246" t="s">
        <v>529</v>
      </c>
      <c r="I2246">
        <v>2117409</v>
      </c>
      <c r="J2246" t="s">
        <v>898</v>
      </c>
      <c r="K2246" t="s">
        <v>529</v>
      </c>
      <c r="L2246" t="s">
        <v>856</v>
      </c>
      <c r="M2246" t="s">
        <v>723</v>
      </c>
      <c r="N2246" t="s">
        <v>724</v>
      </c>
      <c r="O2246" t="s">
        <v>56</v>
      </c>
      <c r="P2246" t="s">
        <v>725</v>
      </c>
      <c r="Q2246">
        <v>1188.9100000000001</v>
      </c>
      <c r="R2246">
        <v>1188.9100000000001</v>
      </c>
      <c r="S2246" t="str">
        <f t="shared" si="35"/>
        <v>网易有道信息技术（北京）有限公司网易(杭州)网络有限公司CPC</v>
      </c>
      <c r="T2246" t="e">
        <f>VLOOKUP(S:S,[1]Sheet1!N:N,1,0)</f>
        <v>#N/A</v>
      </c>
    </row>
    <row r="2247" spans="1:20" x14ac:dyDescent="0.15">
      <c r="A2247">
        <v>20230421</v>
      </c>
      <c r="B2247">
        <v>40896138</v>
      </c>
      <c r="C2247" t="s">
        <v>897</v>
      </c>
      <c r="D2247" t="s">
        <v>727</v>
      </c>
      <c r="E2247" t="s">
        <v>529</v>
      </c>
      <c r="F2247" t="s">
        <v>528</v>
      </c>
      <c r="G2247" t="s">
        <v>728</v>
      </c>
      <c r="H2247" t="s">
        <v>529</v>
      </c>
      <c r="I2247">
        <v>2117409</v>
      </c>
      <c r="J2247" t="s">
        <v>898</v>
      </c>
      <c r="K2247" t="s">
        <v>529</v>
      </c>
      <c r="L2247" t="s">
        <v>856</v>
      </c>
      <c r="M2247" t="s">
        <v>723</v>
      </c>
      <c r="N2247" t="s">
        <v>724</v>
      </c>
      <c r="O2247" t="s">
        <v>56</v>
      </c>
      <c r="P2247" t="s">
        <v>725</v>
      </c>
      <c r="Q2247">
        <v>2232.9499999999998</v>
      </c>
      <c r="R2247">
        <v>2232.9499999999998</v>
      </c>
      <c r="S2247" t="str">
        <f t="shared" si="35"/>
        <v>网易有道信息技术（北京）有限公司网易(杭州)网络有限公司CPC</v>
      </c>
      <c r="T2247" t="e">
        <f>VLOOKUP(S:S,[1]Sheet1!N:N,1,0)</f>
        <v>#N/A</v>
      </c>
    </row>
    <row r="2248" spans="1:20" x14ac:dyDescent="0.15">
      <c r="A2248">
        <v>20230422</v>
      </c>
      <c r="B2248">
        <v>40896138</v>
      </c>
      <c r="C2248" t="s">
        <v>897</v>
      </c>
      <c r="D2248" t="s">
        <v>727</v>
      </c>
      <c r="E2248" t="s">
        <v>529</v>
      </c>
      <c r="F2248" t="s">
        <v>528</v>
      </c>
      <c r="G2248" t="s">
        <v>728</v>
      </c>
      <c r="H2248" t="s">
        <v>529</v>
      </c>
      <c r="I2248">
        <v>2117409</v>
      </c>
      <c r="J2248" t="s">
        <v>898</v>
      </c>
      <c r="K2248" t="s">
        <v>529</v>
      </c>
      <c r="L2248" t="s">
        <v>856</v>
      </c>
      <c r="M2248" t="s">
        <v>723</v>
      </c>
      <c r="N2248" t="s">
        <v>724</v>
      </c>
      <c r="O2248" t="s">
        <v>56</v>
      </c>
      <c r="P2248" t="s">
        <v>725</v>
      </c>
      <c r="Q2248">
        <v>1772.73</v>
      </c>
      <c r="R2248">
        <v>1772.73</v>
      </c>
      <c r="S2248" t="str">
        <f t="shared" si="35"/>
        <v>网易有道信息技术（北京）有限公司网易(杭州)网络有限公司CPC</v>
      </c>
      <c r="T2248" t="e">
        <f>VLOOKUP(S:S,[1]Sheet1!N:N,1,0)</f>
        <v>#N/A</v>
      </c>
    </row>
    <row r="2249" spans="1:20" x14ac:dyDescent="0.15">
      <c r="A2249">
        <v>20230423</v>
      </c>
      <c r="B2249">
        <v>40896138</v>
      </c>
      <c r="C2249" t="s">
        <v>897</v>
      </c>
      <c r="D2249" t="s">
        <v>727</v>
      </c>
      <c r="E2249" t="s">
        <v>529</v>
      </c>
      <c r="F2249" t="s">
        <v>528</v>
      </c>
      <c r="G2249" t="s">
        <v>728</v>
      </c>
      <c r="H2249" t="s">
        <v>529</v>
      </c>
      <c r="I2249">
        <v>2117409</v>
      </c>
      <c r="J2249" t="s">
        <v>898</v>
      </c>
      <c r="K2249" t="s">
        <v>529</v>
      </c>
      <c r="L2249" t="s">
        <v>856</v>
      </c>
      <c r="M2249" t="s">
        <v>723</v>
      </c>
      <c r="N2249" t="s">
        <v>724</v>
      </c>
      <c r="O2249" t="s">
        <v>56</v>
      </c>
      <c r="P2249" t="s">
        <v>725</v>
      </c>
      <c r="Q2249">
        <v>2949.77</v>
      </c>
      <c r="R2249">
        <v>2949.77</v>
      </c>
      <c r="S2249" t="str">
        <f t="shared" si="35"/>
        <v>网易有道信息技术（北京）有限公司网易(杭州)网络有限公司CPC</v>
      </c>
      <c r="T2249" t="e">
        <f>VLOOKUP(S:S,[1]Sheet1!N:N,1,0)</f>
        <v>#N/A</v>
      </c>
    </row>
    <row r="2250" spans="1:20" x14ac:dyDescent="0.15">
      <c r="A2250">
        <v>20230424</v>
      </c>
      <c r="B2250">
        <v>40896138</v>
      </c>
      <c r="C2250" t="s">
        <v>897</v>
      </c>
      <c r="D2250" t="s">
        <v>727</v>
      </c>
      <c r="E2250" t="s">
        <v>529</v>
      </c>
      <c r="F2250" t="s">
        <v>528</v>
      </c>
      <c r="G2250" t="s">
        <v>728</v>
      </c>
      <c r="H2250" t="s">
        <v>529</v>
      </c>
      <c r="I2250">
        <v>2117409</v>
      </c>
      <c r="J2250" t="s">
        <v>898</v>
      </c>
      <c r="K2250" t="s">
        <v>529</v>
      </c>
      <c r="L2250" t="s">
        <v>856</v>
      </c>
      <c r="M2250" t="s">
        <v>723</v>
      </c>
      <c r="N2250" t="s">
        <v>724</v>
      </c>
      <c r="O2250" t="s">
        <v>56</v>
      </c>
      <c r="P2250" t="s">
        <v>725</v>
      </c>
      <c r="Q2250">
        <v>3155.37</v>
      </c>
      <c r="R2250">
        <v>3155.37</v>
      </c>
      <c r="S2250" t="str">
        <f t="shared" si="35"/>
        <v>网易有道信息技术（北京）有限公司网易(杭州)网络有限公司CPC</v>
      </c>
      <c r="T2250" t="e">
        <f>VLOOKUP(S:S,[1]Sheet1!N:N,1,0)</f>
        <v>#N/A</v>
      </c>
    </row>
    <row r="2251" spans="1:20" x14ac:dyDescent="0.15">
      <c r="A2251">
        <v>20230425</v>
      </c>
      <c r="B2251">
        <v>40896138</v>
      </c>
      <c r="C2251" t="s">
        <v>897</v>
      </c>
      <c r="D2251" t="s">
        <v>727</v>
      </c>
      <c r="E2251" t="s">
        <v>529</v>
      </c>
      <c r="F2251" t="s">
        <v>528</v>
      </c>
      <c r="G2251" t="s">
        <v>728</v>
      </c>
      <c r="H2251" t="s">
        <v>529</v>
      </c>
      <c r="I2251">
        <v>2117409</v>
      </c>
      <c r="J2251" t="s">
        <v>898</v>
      </c>
      <c r="K2251" t="s">
        <v>529</v>
      </c>
      <c r="L2251" t="s">
        <v>856</v>
      </c>
      <c r="M2251" t="s">
        <v>723</v>
      </c>
      <c r="N2251" t="s">
        <v>724</v>
      </c>
      <c r="O2251" t="s">
        <v>56</v>
      </c>
      <c r="P2251" t="s">
        <v>725</v>
      </c>
      <c r="Q2251">
        <v>2101.69</v>
      </c>
      <c r="R2251">
        <v>2101.69</v>
      </c>
      <c r="S2251" t="str">
        <f t="shared" si="35"/>
        <v>网易有道信息技术（北京）有限公司网易(杭州)网络有限公司CPC</v>
      </c>
      <c r="T2251" t="e">
        <f>VLOOKUP(S:S,[1]Sheet1!N:N,1,0)</f>
        <v>#N/A</v>
      </c>
    </row>
    <row r="2252" spans="1:20" x14ac:dyDescent="0.15">
      <c r="A2252">
        <v>20230426</v>
      </c>
      <c r="B2252">
        <v>40896138</v>
      </c>
      <c r="C2252" t="s">
        <v>897</v>
      </c>
      <c r="D2252" t="s">
        <v>727</v>
      </c>
      <c r="E2252" t="s">
        <v>529</v>
      </c>
      <c r="F2252" t="s">
        <v>528</v>
      </c>
      <c r="G2252" t="s">
        <v>728</v>
      </c>
      <c r="H2252" t="s">
        <v>529</v>
      </c>
      <c r="I2252">
        <v>2117409</v>
      </c>
      <c r="J2252" t="s">
        <v>898</v>
      </c>
      <c r="K2252" t="s">
        <v>529</v>
      </c>
      <c r="L2252" t="s">
        <v>856</v>
      </c>
      <c r="M2252" t="s">
        <v>723</v>
      </c>
      <c r="N2252" t="s">
        <v>724</v>
      </c>
      <c r="O2252" t="s">
        <v>56</v>
      </c>
      <c r="P2252" t="s">
        <v>725</v>
      </c>
      <c r="Q2252">
        <v>1103.24</v>
      </c>
      <c r="R2252">
        <v>1103.24</v>
      </c>
      <c r="S2252" t="str">
        <f t="shared" si="35"/>
        <v>网易有道信息技术（北京）有限公司网易(杭州)网络有限公司CPC</v>
      </c>
      <c r="T2252" t="e">
        <f>VLOOKUP(S:S,[1]Sheet1!N:N,1,0)</f>
        <v>#N/A</v>
      </c>
    </row>
    <row r="2253" spans="1:20" x14ac:dyDescent="0.15">
      <c r="A2253">
        <v>20230427</v>
      </c>
      <c r="B2253">
        <v>40896138</v>
      </c>
      <c r="C2253" t="s">
        <v>897</v>
      </c>
      <c r="D2253" t="s">
        <v>727</v>
      </c>
      <c r="E2253" t="s">
        <v>529</v>
      </c>
      <c r="F2253" t="s">
        <v>528</v>
      </c>
      <c r="G2253" t="s">
        <v>728</v>
      </c>
      <c r="H2253" t="s">
        <v>529</v>
      </c>
      <c r="I2253">
        <v>2117409</v>
      </c>
      <c r="J2253" t="s">
        <v>898</v>
      </c>
      <c r="K2253" t="s">
        <v>529</v>
      </c>
      <c r="L2253" t="s">
        <v>856</v>
      </c>
      <c r="M2253" t="s">
        <v>723</v>
      </c>
      <c r="N2253" t="s">
        <v>724</v>
      </c>
      <c r="O2253" t="s">
        <v>56</v>
      </c>
      <c r="P2253" t="s">
        <v>725</v>
      </c>
      <c r="Q2253">
        <v>1324.41</v>
      </c>
      <c r="R2253">
        <v>1324.41</v>
      </c>
      <c r="S2253" t="str">
        <f t="shared" si="35"/>
        <v>网易有道信息技术（北京）有限公司网易(杭州)网络有限公司CPC</v>
      </c>
      <c r="T2253" t="e">
        <f>VLOOKUP(S:S,[1]Sheet1!N:N,1,0)</f>
        <v>#N/A</v>
      </c>
    </row>
    <row r="2254" spans="1:20" x14ac:dyDescent="0.15">
      <c r="A2254">
        <v>20230428</v>
      </c>
      <c r="B2254">
        <v>40896138</v>
      </c>
      <c r="C2254" t="s">
        <v>897</v>
      </c>
      <c r="D2254" t="s">
        <v>727</v>
      </c>
      <c r="E2254" t="s">
        <v>529</v>
      </c>
      <c r="F2254" t="s">
        <v>528</v>
      </c>
      <c r="G2254" t="s">
        <v>728</v>
      </c>
      <c r="H2254" t="s">
        <v>529</v>
      </c>
      <c r="I2254">
        <v>2117409</v>
      </c>
      <c r="J2254" t="s">
        <v>898</v>
      </c>
      <c r="K2254" t="s">
        <v>529</v>
      </c>
      <c r="L2254" t="s">
        <v>856</v>
      </c>
      <c r="M2254" t="s">
        <v>723</v>
      </c>
      <c r="N2254" t="s">
        <v>724</v>
      </c>
      <c r="O2254" t="s">
        <v>56</v>
      </c>
      <c r="P2254" t="s">
        <v>725</v>
      </c>
      <c r="Q2254">
        <v>1235.04</v>
      </c>
      <c r="R2254">
        <v>1235.04</v>
      </c>
      <c r="S2254" t="str">
        <f t="shared" si="35"/>
        <v>网易有道信息技术（北京）有限公司网易(杭州)网络有限公司CPC</v>
      </c>
      <c r="T2254" t="e">
        <f>VLOOKUP(S:S,[1]Sheet1!N:N,1,0)</f>
        <v>#N/A</v>
      </c>
    </row>
    <row r="2255" spans="1:20" x14ac:dyDescent="0.15">
      <c r="A2255">
        <v>20230429</v>
      </c>
      <c r="B2255">
        <v>40896138</v>
      </c>
      <c r="C2255" t="s">
        <v>897</v>
      </c>
      <c r="D2255" t="s">
        <v>727</v>
      </c>
      <c r="E2255" t="s">
        <v>529</v>
      </c>
      <c r="F2255" t="s">
        <v>528</v>
      </c>
      <c r="G2255" t="s">
        <v>728</v>
      </c>
      <c r="H2255" t="s">
        <v>529</v>
      </c>
      <c r="I2255">
        <v>2117409</v>
      </c>
      <c r="J2255" t="s">
        <v>898</v>
      </c>
      <c r="K2255" t="s">
        <v>529</v>
      </c>
      <c r="L2255" t="s">
        <v>856</v>
      </c>
      <c r="M2255" t="s">
        <v>723</v>
      </c>
      <c r="N2255" t="s">
        <v>724</v>
      </c>
      <c r="O2255" t="s">
        <v>56</v>
      </c>
      <c r="P2255" t="s">
        <v>725</v>
      </c>
      <c r="Q2255">
        <v>658.09</v>
      </c>
      <c r="R2255">
        <v>658.09</v>
      </c>
      <c r="S2255" t="str">
        <f t="shared" si="35"/>
        <v>网易有道信息技术（北京）有限公司网易(杭州)网络有限公司CPC</v>
      </c>
      <c r="T2255" t="e">
        <f>VLOOKUP(S:S,[1]Sheet1!N:N,1,0)</f>
        <v>#N/A</v>
      </c>
    </row>
    <row r="2256" spans="1:20" x14ac:dyDescent="0.15">
      <c r="A2256">
        <v>20230430</v>
      </c>
      <c r="B2256">
        <v>40896138</v>
      </c>
      <c r="C2256" t="s">
        <v>897</v>
      </c>
      <c r="D2256" t="s">
        <v>727</v>
      </c>
      <c r="E2256" t="s">
        <v>529</v>
      </c>
      <c r="F2256" t="s">
        <v>528</v>
      </c>
      <c r="G2256" t="s">
        <v>728</v>
      </c>
      <c r="H2256" t="s">
        <v>529</v>
      </c>
      <c r="I2256">
        <v>2117409</v>
      </c>
      <c r="J2256" t="s">
        <v>898</v>
      </c>
      <c r="K2256" t="s">
        <v>529</v>
      </c>
      <c r="L2256" t="s">
        <v>856</v>
      </c>
      <c r="M2256" t="s">
        <v>723</v>
      </c>
      <c r="N2256" t="s">
        <v>724</v>
      </c>
      <c r="O2256" t="s">
        <v>56</v>
      </c>
      <c r="P2256" t="s">
        <v>725</v>
      </c>
      <c r="Q2256">
        <v>362.89</v>
      </c>
      <c r="R2256">
        <v>362.89</v>
      </c>
      <c r="S2256" t="str">
        <f t="shared" si="35"/>
        <v>网易有道信息技术（北京）有限公司网易(杭州)网络有限公司CPC</v>
      </c>
      <c r="T2256" t="e">
        <f>VLOOKUP(S:S,[1]Sheet1!N:N,1,0)</f>
        <v>#N/A</v>
      </c>
    </row>
    <row r="2257" spans="1:20" x14ac:dyDescent="0.15">
      <c r="A2257">
        <v>20230405</v>
      </c>
      <c r="B2257">
        <v>40896166</v>
      </c>
      <c r="C2257" t="s">
        <v>899</v>
      </c>
      <c r="D2257" t="s">
        <v>727</v>
      </c>
      <c r="E2257" t="s">
        <v>529</v>
      </c>
      <c r="F2257" t="s">
        <v>528</v>
      </c>
      <c r="G2257" t="s">
        <v>728</v>
      </c>
      <c r="H2257" t="s">
        <v>529</v>
      </c>
      <c r="I2257">
        <v>2034194</v>
      </c>
      <c r="J2257" t="s">
        <v>900</v>
      </c>
      <c r="K2257" t="s">
        <v>529</v>
      </c>
      <c r="L2257" t="s">
        <v>856</v>
      </c>
      <c r="M2257" t="s">
        <v>723</v>
      </c>
      <c r="N2257" t="s">
        <v>724</v>
      </c>
      <c r="O2257" t="s">
        <v>56</v>
      </c>
      <c r="P2257" t="s">
        <v>725</v>
      </c>
      <c r="Q2257">
        <v>766.19</v>
      </c>
      <c r="R2257">
        <v>0</v>
      </c>
      <c r="S2257" t="str">
        <f t="shared" si="35"/>
        <v>网易有道信息技术（北京）有限公司网易(杭州)网络有限公司CPC</v>
      </c>
      <c r="T2257" t="e">
        <f>VLOOKUP(S:S,[1]Sheet1!N:N,1,0)</f>
        <v>#N/A</v>
      </c>
    </row>
    <row r="2258" spans="1:20" x14ac:dyDescent="0.15">
      <c r="A2258">
        <v>20230406</v>
      </c>
      <c r="B2258">
        <v>40896166</v>
      </c>
      <c r="C2258" t="s">
        <v>899</v>
      </c>
      <c r="D2258" t="s">
        <v>727</v>
      </c>
      <c r="E2258" t="s">
        <v>529</v>
      </c>
      <c r="F2258" t="s">
        <v>528</v>
      </c>
      <c r="G2258" t="s">
        <v>728</v>
      </c>
      <c r="H2258" t="s">
        <v>529</v>
      </c>
      <c r="I2258">
        <v>2034194</v>
      </c>
      <c r="J2258" t="s">
        <v>900</v>
      </c>
      <c r="K2258" t="s">
        <v>529</v>
      </c>
      <c r="L2258" t="s">
        <v>856</v>
      </c>
      <c r="M2258" t="s">
        <v>723</v>
      </c>
      <c r="N2258" t="s">
        <v>724</v>
      </c>
      <c r="O2258" t="s">
        <v>56</v>
      </c>
      <c r="P2258" t="s">
        <v>725</v>
      </c>
      <c r="Q2258">
        <v>1203.29</v>
      </c>
      <c r="R2258">
        <v>0</v>
      </c>
      <c r="S2258" t="str">
        <f t="shared" si="35"/>
        <v>网易有道信息技术（北京）有限公司网易(杭州)网络有限公司CPC</v>
      </c>
      <c r="T2258" t="e">
        <f>VLOOKUP(S:S,[1]Sheet1!N:N,1,0)</f>
        <v>#N/A</v>
      </c>
    </row>
    <row r="2259" spans="1:20" x14ac:dyDescent="0.15">
      <c r="A2259">
        <v>20230401</v>
      </c>
      <c r="B2259">
        <v>40896166</v>
      </c>
      <c r="C2259" t="s">
        <v>899</v>
      </c>
      <c r="D2259" t="s">
        <v>727</v>
      </c>
      <c r="E2259" t="s">
        <v>529</v>
      </c>
      <c r="F2259" t="s">
        <v>528</v>
      </c>
      <c r="G2259" t="s">
        <v>728</v>
      </c>
      <c r="H2259" t="s">
        <v>529</v>
      </c>
      <c r="I2259">
        <v>2117409</v>
      </c>
      <c r="J2259" t="s">
        <v>898</v>
      </c>
      <c r="K2259" t="s">
        <v>529</v>
      </c>
      <c r="L2259" t="s">
        <v>856</v>
      </c>
      <c r="M2259" t="s">
        <v>723</v>
      </c>
      <c r="N2259" t="s">
        <v>724</v>
      </c>
      <c r="O2259" t="s">
        <v>56</v>
      </c>
      <c r="P2259" t="s">
        <v>725</v>
      </c>
      <c r="Q2259">
        <v>569.62</v>
      </c>
      <c r="R2259">
        <v>569.62</v>
      </c>
      <c r="S2259" t="str">
        <f t="shared" si="35"/>
        <v>网易有道信息技术（北京）有限公司网易(杭州)网络有限公司CPC</v>
      </c>
      <c r="T2259" t="e">
        <f>VLOOKUP(S:S,[1]Sheet1!N:N,1,0)</f>
        <v>#N/A</v>
      </c>
    </row>
    <row r="2260" spans="1:20" x14ac:dyDescent="0.15">
      <c r="A2260">
        <v>20230402</v>
      </c>
      <c r="B2260">
        <v>40896166</v>
      </c>
      <c r="C2260" t="s">
        <v>899</v>
      </c>
      <c r="D2260" t="s">
        <v>727</v>
      </c>
      <c r="E2260" t="s">
        <v>529</v>
      </c>
      <c r="F2260" t="s">
        <v>528</v>
      </c>
      <c r="G2260" t="s">
        <v>728</v>
      </c>
      <c r="H2260" t="s">
        <v>529</v>
      </c>
      <c r="I2260">
        <v>2117409</v>
      </c>
      <c r="J2260" t="s">
        <v>898</v>
      </c>
      <c r="K2260" t="s">
        <v>529</v>
      </c>
      <c r="L2260" t="s">
        <v>856</v>
      </c>
      <c r="M2260" t="s">
        <v>723</v>
      </c>
      <c r="N2260" t="s">
        <v>724</v>
      </c>
      <c r="O2260" t="s">
        <v>56</v>
      </c>
      <c r="P2260" t="s">
        <v>725</v>
      </c>
      <c r="Q2260">
        <v>1276.1300000000001</v>
      </c>
      <c r="R2260">
        <v>1276.1300000000001</v>
      </c>
      <c r="S2260" t="str">
        <f t="shared" si="35"/>
        <v>网易有道信息技术（北京）有限公司网易(杭州)网络有限公司CPC</v>
      </c>
      <c r="T2260" t="e">
        <f>VLOOKUP(S:S,[1]Sheet1!N:N,1,0)</f>
        <v>#N/A</v>
      </c>
    </row>
    <row r="2261" spans="1:20" x14ac:dyDescent="0.15">
      <c r="A2261">
        <v>20230403</v>
      </c>
      <c r="B2261">
        <v>40896166</v>
      </c>
      <c r="C2261" t="s">
        <v>899</v>
      </c>
      <c r="D2261" t="s">
        <v>727</v>
      </c>
      <c r="E2261" t="s">
        <v>529</v>
      </c>
      <c r="F2261" t="s">
        <v>528</v>
      </c>
      <c r="G2261" t="s">
        <v>728</v>
      </c>
      <c r="H2261" t="s">
        <v>529</v>
      </c>
      <c r="I2261">
        <v>2117409</v>
      </c>
      <c r="J2261" t="s">
        <v>898</v>
      </c>
      <c r="K2261" t="s">
        <v>529</v>
      </c>
      <c r="L2261" t="s">
        <v>856</v>
      </c>
      <c r="M2261" t="s">
        <v>723</v>
      </c>
      <c r="N2261" t="s">
        <v>724</v>
      </c>
      <c r="O2261" t="s">
        <v>56</v>
      </c>
      <c r="P2261" t="s">
        <v>725</v>
      </c>
      <c r="Q2261">
        <v>702.31</v>
      </c>
      <c r="R2261">
        <v>702.31</v>
      </c>
      <c r="S2261" t="str">
        <f t="shared" si="35"/>
        <v>网易有道信息技术（北京）有限公司网易(杭州)网络有限公司CPC</v>
      </c>
      <c r="T2261" t="e">
        <f>VLOOKUP(S:S,[1]Sheet1!N:N,1,0)</f>
        <v>#N/A</v>
      </c>
    </row>
    <row r="2262" spans="1:20" x14ac:dyDescent="0.15">
      <c r="A2262">
        <v>20230404</v>
      </c>
      <c r="B2262">
        <v>40896166</v>
      </c>
      <c r="C2262" t="s">
        <v>899</v>
      </c>
      <c r="D2262" t="s">
        <v>727</v>
      </c>
      <c r="E2262" t="s">
        <v>529</v>
      </c>
      <c r="F2262" t="s">
        <v>528</v>
      </c>
      <c r="G2262" t="s">
        <v>728</v>
      </c>
      <c r="H2262" t="s">
        <v>529</v>
      </c>
      <c r="I2262">
        <v>2117409</v>
      </c>
      <c r="J2262" t="s">
        <v>898</v>
      </c>
      <c r="K2262" t="s">
        <v>529</v>
      </c>
      <c r="L2262" t="s">
        <v>856</v>
      </c>
      <c r="M2262" t="s">
        <v>723</v>
      </c>
      <c r="N2262" t="s">
        <v>724</v>
      </c>
      <c r="O2262" t="s">
        <v>56</v>
      </c>
      <c r="P2262" t="s">
        <v>725</v>
      </c>
      <c r="Q2262">
        <v>1369.14</v>
      </c>
      <c r="R2262">
        <v>815.76</v>
      </c>
      <c r="S2262" t="str">
        <f t="shared" si="35"/>
        <v>网易有道信息技术（北京）有限公司网易(杭州)网络有限公司CPC</v>
      </c>
      <c r="T2262" t="e">
        <f>VLOOKUP(S:S,[1]Sheet1!N:N,1,0)</f>
        <v>#N/A</v>
      </c>
    </row>
    <row r="2263" spans="1:20" x14ac:dyDescent="0.15">
      <c r="A2263">
        <v>20230405</v>
      </c>
      <c r="B2263">
        <v>40896166</v>
      </c>
      <c r="C2263" t="s">
        <v>899</v>
      </c>
      <c r="D2263" t="s">
        <v>727</v>
      </c>
      <c r="E2263" t="s">
        <v>529</v>
      </c>
      <c r="F2263" t="s">
        <v>528</v>
      </c>
      <c r="G2263" t="s">
        <v>728</v>
      </c>
      <c r="H2263" t="s">
        <v>529</v>
      </c>
      <c r="I2263">
        <v>2117409</v>
      </c>
      <c r="J2263" t="s">
        <v>898</v>
      </c>
      <c r="K2263" t="s">
        <v>529</v>
      </c>
      <c r="L2263" t="s">
        <v>856</v>
      </c>
      <c r="M2263" t="s">
        <v>723</v>
      </c>
      <c r="N2263" t="s">
        <v>724</v>
      </c>
      <c r="O2263" t="s">
        <v>56</v>
      </c>
      <c r="P2263" t="s">
        <v>725</v>
      </c>
      <c r="Q2263">
        <v>859.3</v>
      </c>
      <c r="R2263">
        <v>0</v>
      </c>
      <c r="S2263" t="str">
        <f t="shared" si="35"/>
        <v>网易有道信息技术（北京）有限公司网易(杭州)网络有限公司CPC</v>
      </c>
      <c r="T2263" t="e">
        <f>VLOOKUP(S:S,[1]Sheet1!N:N,1,0)</f>
        <v>#N/A</v>
      </c>
    </row>
    <row r="2264" spans="1:20" x14ac:dyDescent="0.15">
      <c r="A2264">
        <v>20230406</v>
      </c>
      <c r="B2264">
        <v>40896166</v>
      </c>
      <c r="C2264" t="s">
        <v>899</v>
      </c>
      <c r="D2264" t="s">
        <v>727</v>
      </c>
      <c r="E2264" t="s">
        <v>529</v>
      </c>
      <c r="F2264" t="s">
        <v>528</v>
      </c>
      <c r="G2264" t="s">
        <v>728</v>
      </c>
      <c r="H2264" t="s">
        <v>529</v>
      </c>
      <c r="I2264">
        <v>2117409</v>
      </c>
      <c r="J2264" t="s">
        <v>898</v>
      </c>
      <c r="K2264" t="s">
        <v>529</v>
      </c>
      <c r="L2264" t="s">
        <v>856</v>
      </c>
      <c r="M2264" t="s">
        <v>723</v>
      </c>
      <c r="N2264" t="s">
        <v>724</v>
      </c>
      <c r="O2264" t="s">
        <v>56</v>
      </c>
      <c r="P2264" t="s">
        <v>725</v>
      </c>
      <c r="Q2264">
        <v>242.02</v>
      </c>
      <c r="R2264">
        <v>242.02</v>
      </c>
      <c r="S2264" t="str">
        <f t="shared" si="35"/>
        <v>网易有道信息技术（北京）有限公司网易(杭州)网络有限公司CPC</v>
      </c>
      <c r="T2264" t="e">
        <f>VLOOKUP(S:S,[1]Sheet1!N:N,1,0)</f>
        <v>#N/A</v>
      </c>
    </row>
    <row r="2265" spans="1:20" x14ac:dyDescent="0.15">
      <c r="A2265">
        <v>20230407</v>
      </c>
      <c r="B2265">
        <v>40896166</v>
      </c>
      <c r="C2265" t="s">
        <v>899</v>
      </c>
      <c r="D2265" t="s">
        <v>727</v>
      </c>
      <c r="E2265" t="s">
        <v>529</v>
      </c>
      <c r="F2265" t="s">
        <v>528</v>
      </c>
      <c r="G2265" t="s">
        <v>728</v>
      </c>
      <c r="H2265" t="s">
        <v>529</v>
      </c>
      <c r="I2265">
        <v>2117409</v>
      </c>
      <c r="J2265" t="s">
        <v>898</v>
      </c>
      <c r="K2265" t="s">
        <v>529</v>
      </c>
      <c r="L2265" t="s">
        <v>856</v>
      </c>
      <c r="M2265" t="s">
        <v>723</v>
      </c>
      <c r="N2265" t="s">
        <v>724</v>
      </c>
      <c r="O2265" t="s">
        <v>56</v>
      </c>
      <c r="P2265" t="s">
        <v>725</v>
      </c>
      <c r="Q2265">
        <v>1516.94</v>
      </c>
      <c r="R2265">
        <v>1516.94</v>
      </c>
      <c r="S2265" t="str">
        <f t="shared" si="35"/>
        <v>网易有道信息技术（北京）有限公司网易(杭州)网络有限公司CPC</v>
      </c>
      <c r="T2265" t="e">
        <f>VLOOKUP(S:S,[1]Sheet1!N:N,1,0)</f>
        <v>#N/A</v>
      </c>
    </row>
    <row r="2266" spans="1:20" x14ac:dyDescent="0.15">
      <c r="A2266">
        <v>20230408</v>
      </c>
      <c r="B2266">
        <v>40896166</v>
      </c>
      <c r="C2266" t="s">
        <v>899</v>
      </c>
      <c r="D2266" t="s">
        <v>727</v>
      </c>
      <c r="E2266" t="s">
        <v>529</v>
      </c>
      <c r="F2266" t="s">
        <v>528</v>
      </c>
      <c r="G2266" t="s">
        <v>728</v>
      </c>
      <c r="H2266" t="s">
        <v>529</v>
      </c>
      <c r="I2266">
        <v>2117409</v>
      </c>
      <c r="J2266" t="s">
        <v>898</v>
      </c>
      <c r="K2266" t="s">
        <v>529</v>
      </c>
      <c r="L2266" t="s">
        <v>856</v>
      </c>
      <c r="M2266" t="s">
        <v>723</v>
      </c>
      <c r="N2266" t="s">
        <v>724</v>
      </c>
      <c r="O2266" t="s">
        <v>56</v>
      </c>
      <c r="P2266" t="s">
        <v>725</v>
      </c>
      <c r="Q2266">
        <v>2389.14</v>
      </c>
      <c r="R2266">
        <v>2389.14</v>
      </c>
      <c r="S2266" t="str">
        <f t="shared" si="35"/>
        <v>网易有道信息技术（北京）有限公司网易(杭州)网络有限公司CPC</v>
      </c>
      <c r="T2266" t="e">
        <f>VLOOKUP(S:S,[1]Sheet1!N:N,1,0)</f>
        <v>#N/A</v>
      </c>
    </row>
    <row r="2267" spans="1:20" x14ac:dyDescent="0.15">
      <c r="A2267">
        <v>20230409</v>
      </c>
      <c r="B2267">
        <v>40896166</v>
      </c>
      <c r="C2267" t="s">
        <v>899</v>
      </c>
      <c r="D2267" t="s">
        <v>727</v>
      </c>
      <c r="E2267" t="s">
        <v>529</v>
      </c>
      <c r="F2267" t="s">
        <v>528</v>
      </c>
      <c r="G2267" t="s">
        <v>728</v>
      </c>
      <c r="H2267" t="s">
        <v>529</v>
      </c>
      <c r="I2267">
        <v>2117409</v>
      </c>
      <c r="J2267" t="s">
        <v>898</v>
      </c>
      <c r="K2267" t="s">
        <v>529</v>
      </c>
      <c r="L2267" t="s">
        <v>856</v>
      </c>
      <c r="M2267" t="s">
        <v>723</v>
      </c>
      <c r="N2267" t="s">
        <v>724</v>
      </c>
      <c r="O2267" t="s">
        <v>56</v>
      </c>
      <c r="P2267" t="s">
        <v>725</v>
      </c>
      <c r="Q2267">
        <v>1024.6600000000001</v>
      </c>
      <c r="R2267">
        <v>1024.6600000000001</v>
      </c>
      <c r="S2267" t="str">
        <f t="shared" si="35"/>
        <v>网易有道信息技术（北京）有限公司网易(杭州)网络有限公司CPC</v>
      </c>
      <c r="T2267" t="e">
        <f>VLOOKUP(S:S,[1]Sheet1!N:N,1,0)</f>
        <v>#N/A</v>
      </c>
    </row>
    <row r="2268" spans="1:20" x14ac:dyDescent="0.15">
      <c r="A2268">
        <v>20230410</v>
      </c>
      <c r="B2268">
        <v>40896166</v>
      </c>
      <c r="C2268" t="s">
        <v>899</v>
      </c>
      <c r="D2268" t="s">
        <v>727</v>
      </c>
      <c r="E2268" t="s">
        <v>529</v>
      </c>
      <c r="F2268" t="s">
        <v>528</v>
      </c>
      <c r="G2268" t="s">
        <v>728</v>
      </c>
      <c r="H2268" t="s">
        <v>529</v>
      </c>
      <c r="I2268">
        <v>2117409</v>
      </c>
      <c r="J2268" t="s">
        <v>898</v>
      </c>
      <c r="K2268" t="s">
        <v>529</v>
      </c>
      <c r="L2268" t="s">
        <v>856</v>
      </c>
      <c r="M2268" t="s">
        <v>723</v>
      </c>
      <c r="N2268" t="s">
        <v>724</v>
      </c>
      <c r="O2268" t="s">
        <v>56</v>
      </c>
      <c r="P2268" t="s">
        <v>725</v>
      </c>
      <c r="Q2268">
        <v>1550.85</v>
      </c>
      <c r="R2268">
        <v>1550.85</v>
      </c>
      <c r="S2268" t="str">
        <f t="shared" si="35"/>
        <v>网易有道信息技术（北京）有限公司网易(杭州)网络有限公司CPC</v>
      </c>
      <c r="T2268" t="e">
        <f>VLOOKUP(S:S,[1]Sheet1!N:N,1,0)</f>
        <v>#N/A</v>
      </c>
    </row>
    <row r="2269" spans="1:20" x14ac:dyDescent="0.15">
      <c r="A2269">
        <v>20230411</v>
      </c>
      <c r="B2269">
        <v>40896166</v>
      </c>
      <c r="C2269" t="s">
        <v>899</v>
      </c>
      <c r="D2269" t="s">
        <v>727</v>
      </c>
      <c r="E2269" t="s">
        <v>529</v>
      </c>
      <c r="F2269" t="s">
        <v>528</v>
      </c>
      <c r="G2269" t="s">
        <v>728</v>
      </c>
      <c r="H2269" t="s">
        <v>529</v>
      </c>
      <c r="I2269">
        <v>2117409</v>
      </c>
      <c r="J2269" t="s">
        <v>898</v>
      </c>
      <c r="K2269" t="s">
        <v>529</v>
      </c>
      <c r="L2269" t="s">
        <v>856</v>
      </c>
      <c r="M2269" t="s">
        <v>723</v>
      </c>
      <c r="N2269" t="s">
        <v>724</v>
      </c>
      <c r="O2269" t="s">
        <v>56</v>
      </c>
      <c r="P2269" t="s">
        <v>725</v>
      </c>
      <c r="Q2269">
        <v>580.57000000000005</v>
      </c>
      <c r="R2269">
        <v>580.57000000000005</v>
      </c>
      <c r="S2269" t="str">
        <f t="shared" si="35"/>
        <v>网易有道信息技术（北京）有限公司网易(杭州)网络有限公司CPC</v>
      </c>
      <c r="T2269" t="e">
        <f>VLOOKUP(S:S,[1]Sheet1!N:N,1,0)</f>
        <v>#N/A</v>
      </c>
    </row>
    <row r="2270" spans="1:20" x14ac:dyDescent="0.15">
      <c r="A2270">
        <v>20230412</v>
      </c>
      <c r="B2270">
        <v>40896166</v>
      </c>
      <c r="C2270" t="s">
        <v>899</v>
      </c>
      <c r="D2270" t="s">
        <v>727</v>
      </c>
      <c r="E2270" t="s">
        <v>529</v>
      </c>
      <c r="F2270" t="s">
        <v>528</v>
      </c>
      <c r="G2270" t="s">
        <v>728</v>
      </c>
      <c r="H2270" t="s">
        <v>529</v>
      </c>
      <c r="I2270">
        <v>2117409</v>
      </c>
      <c r="J2270" t="s">
        <v>898</v>
      </c>
      <c r="K2270" t="s">
        <v>529</v>
      </c>
      <c r="L2270" t="s">
        <v>856</v>
      </c>
      <c r="M2270" t="s">
        <v>723</v>
      </c>
      <c r="N2270" t="s">
        <v>724</v>
      </c>
      <c r="O2270" t="s">
        <v>56</v>
      </c>
      <c r="P2270" t="s">
        <v>725</v>
      </c>
      <c r="Q2270">
        <v>915</v>
      </c>
      <c r="R2270">
        <v>915</v>
      </c>
      <c r="S2270" t="str">
        <f t="shared" si="35"/>
        <v>网易有道信息技术（北京）有限公司网易(杭州)网络有限公司CPC</v>
      </c>
      <c r="T2270" t="e">
        <f>VLOOKUP(S:S,[1]Sheet1!N:N,1,0)</f>
        <v>#N/A</v>
      </c>
    </row>
    <row r="2271" spans="1:20" x14ac:dyDescent="0.15">
      <c r="A2271">
        <v>20230413</v>
      </c>
      <c r="B2271">
        <v>40896166</v>
      </c>
      <c r="C2271" t="s">
        <v>899</v>
      </c>
      <c r="D2271" t="s">
        <v>727</v>
      </c>
      <c r="E2271" t="s">
        <v>529</v>
      </c>
      <c r="F2271" t="s">
        <v>528</v>
      </c>
      <c r="G2271" t="s">
        <v>728</v>
      </c>
      <c r="H2271" t="s">
        <v>529</v>
      </c>
      <c r="I2271">
        <v>2117409</v>
      </c>
      <c r="J2271" t="s">
        <v>898</v>
      </c>
      <c r="K2271" t="s">
        <v>529</v>
      </c>
      <c r="L2271" t="s">
        <v>856</v>
      </c>
      <c r="M2271" t="s">
        <v>723</v>
      </c>
      <c r="N2271" t="s">
        <v>724</v>
      </c>
      <c r="O2271" t="s">
        <v>56</v>
      </c>
      <c r="P2271" t="s">
        <v>725</v>
      </c>
      <c r="Q2271">
        <v>1672.02</v>
      </c>
      <c r="R2271">
        <v>1672.02</v>
      </c>
      <c r="S2271" t="str">
        <f t="shared" si="35"/>
        <v>网易有道信息技术（北京）有限公司网易(杭州)网络有限公司CPC</v>
      </c>
      <c r="T2271" t="e">
        <f>VLOOKUP(S:S,[1]Sheet1!N:N,1,0)</f>
        <v>#N/A</v>
      </c>
    </row>
    <row r="2272" spans="1:20" x14ac:dyDescent="0.15">
      <c r="A2272">
        <v>20230414</v>
      </c>
      <c r="B2272">
        <v>40896166</v>
      </c>
      <c r="C2272" t="s">
        <v>899</v>
      </c>
      <c r="D2272" t="s">
        <v>727</v>
      </c>
      <c r="E2272" t="s">
        <v>529</v>
      </c>
      <c r="F2272" t="s">
        <v>528</v>
      </c>
      <c r="G2272" t="s">
        <v>728</v>
      </c>
      <c r="H2272" t="s">
        <v>529</v>
      </c>
      <c r="I2272">
        <v>2117409</v>
      </c>
      <c r="J2272" t="s">
        <v>898</v>
      </c>
      <c r="K2272" t="s">
        <v>529</v>
      </c>
      <c r="L2272" t="s">
        <v>856</v>
      </c>
      <c r="M2272" t="s">
        <v>723</v>
      </c>
      <c r="N2272" t="s">
        <v>724</v>
      </c>
      <c r="O2272" t="s">
        <v>56</v>
      </c>
      <c r="P2272" t="s">
        <v>725</v>
      </c>
      <c r="Q2272">
        <v>880.72</v>
      </c>
      <c r="R2272">
        <v>880.72</v>
      </c>
      <c r="S2272" t="str">
        <f t="shared" si="35"/>
        <v>网易有道信息技术（北京）有限公司网易(杭州)网络有限公司CPC</v>
      </c>
      <c r="T2272" t="e">
        <f>VLOOKUP(S:S,[1]Sheet1!N:N,1,0)</f>
        <v>#N/A</v>
      </c>
    </row>
    <row r="2273" spans="1:20" x14ac:dyDescent="0.15">
      <c r="A2273">
        <v>20230415</v>
      </c>
      <c r="B2273">
        <v>40896166</v>
      </c>
      <c r="C2273" t="s">
        <v>899</v>
      </c>
      <c r="D2273" t="s">
        <v>727</v>
      </c>
      <c r="E2273" t="s">
        <v>529</v>
      </c>
      <c r="F2273" t="s">
        <v>528</v>
      </c>
      <c r="G2273" t="s">
        <v>728</v>
      </c>
      <c r="H2273" t="s">
        <v>529</v>
      </c>
      <c r="I2273">
        <v>2117409</v>
      </c>
      <c r="J2273" t="s">
        <v>898</v>
      </c>
      <c r="K2273" t="s">
        <v>529</v>
      </c>
      <c r="L2273" t="s">
        <v>856</v>
      </c>
      <c r="M2273" t="s">
        <v>723</v>
      </c>
      <c r="N2273" t="s">
        <v>724</v>
      </c>
      <c r="O2273" t="s">
        <v>56</v>
      </c>
      <c r="P2273" t="s">
        <v>725</v>
      </c>
      <c r="Q2273">
        <v>2142.3000000000002</v>
      </c>
      <c r="R2273">
        <v>2142.3000000000002</v>
      </c>
      <c r="S2273" t="str">
        <f t="shared" si="35"/>
        <v>网易有道信息技术（北京）有限公司网易(杭州)网络有限公司CPC</v>
      </c>
      <c r="T2273" t="e">
        <f>VLOOKUP(S:S,[1]Sheet1!N:N,1,0)</f>
        <v>#N/A</v>
      </c>
    </row>
    <row r="2274" spans="1:20" x14ac:dyDescent="0.15">
      <c r="A2274">
        <v>20230416</v>
      </c>
      <c r="B2274">
        <v>40896166</v>
      </c>
      <c r="C2274" t="s">
        <v>899</v>
      </c>
      <c r="D2274" t="s">
        <v>727</v>
      </c>
      <c r="E2274" t="s">
        <v>529</v>
      </c>
      <c r="F2274" t="s">
        <v>528</v>
      </c>
      <c r="G2274" t="s">
        <v>728</v>
      </c>
      <c r="H2274" t="s">
        <v>529</v>
      </c>
      <c r="I2274">
        <v>2117409</v>
      </c>
      <c r="J2274" t="s">
        <v>898</v>
      </c>
      <c r="K2274" t="s">
        <v>529</v>
      </c>
      <c r="L2274" t="s">
        <v>856</v>
      </c>
      <c r="M2274" t="s">
        <v>723</v>
      </c>
      <c r="N2274" t="s">
        <v>724</v>
      </c>
      <c r="O2274" t="s">
        <v>56</v>
      </c>
      <c r="P2274" t="s">
        <v>725</v>
      </c>
      <c r="Q2274">
        <v>1921.22</v>
      </c>
      <c r="R2274">
        <v>1921.22</v>
      </c>
      <c r="S2274" t="str">
        <f t="shared" si="35"/>
        <v>网易有道信息技术（北京）有限公司网易(杭州)网络有限公司CPC</v>
      </c>
      <c r="T2274" t="e">
        <f>VLOOKUP(S:S,[1]Sheet1!N:N,1,0)</f>
        <v>#N/A</v>
      </c>
    </row>
    <row r="2275" spans="1:20" x14ac:dyDescent="0.15">
      <c r="A2275">
        <v>20230417</v>
      </c>
      <c r="B2275">
        <v>40896166</v>
      </c>
      <c r="C2275" t="s">
        <v>899</v>
      </c>
      <c r="D2275" t="s">
        <v>727</v>
      </c>
      <c r="E2275" t="s">
        <v>529</v>
      </c>
      <c r="F2275" t="s">
        <v>528</v>
      </c>
      <c r="G2275" t="s">
        <v>728</v>
      </c>
      <c r="H2275" t="s">
        <v>529</v>
      </c>
      <c r="I2275">
        <v>2117409</v>
      </c>
      <c r="J2275" t="s">
        <v>898</v>
      </c>
      <c r="K2275" t="s">
        <v>529</v>
      </c>
      <c r="L2275" t="s">
        <v>856</v>
      </c>
      <c r="M2275" t="s">
        <v>723</v>
      </c>
      <c r="N2275" t="s">
        <v>724</v>
      </c>
      <c r="O2275" t="s">
        <v>56</v>
      </c>
      <c r="P2275" t="s">
        <v>725</v>
      </c>
      <c r="Q2275">
        <v>1231.68</v>
      </c>
      <c r="R2275">
        <v>1231.68</v>
      </c>
      <c r="S2275" t="str">
        <f t="shared" si="35"/>
        <v>网易有道信息技术（北京）有限公司网易(杭州)网络有限公司CPC</v>
      </c>
      <c r="T2275" t="e">
        <f>VLOOKUP(S:S,[1]Sheet1!N:N,1,0)</f>
        <v>#N/A</v>
      </c>
    </row>
    <row r="2276" spans="1:20" x14ac:dyDescent="0.15">
      <c r="A2276">
        <v>20230418</v>
      </c>
      <c r="B2276">
        <v>40896166</v>
      </c>
      <c r="C2276" t="s">
        <v>899</v>
      </c>
      <c r="D2276" t="s">
        <v>727</v>
      </c>
      <c r="E2276" t="s">
        <v>529</v>
      </c>
      <c r="F2276" t="s">
        <v>528</v>
      </c>
      <c r="G2276" t="s">
        <v>728</v>
      </c>
      <c r="H2276" t="s">
        <v>529</v>
      </c>
      <c r="I2276">
        <v>2117409</v>
      </c>
      <c r="J2276" t="s">
        <v>898</v>
      </c>
      <c r="K2276" t="s">
        <v>529</v>
      </c>
      <c r="L2276" t="s">
        <v>856</v>
      </c>
      <c r="M2276" t="s">
        <v>723</v>
      </c>
      <c r="N2276" t="s">
        <v>724</v>
      </c>
      <c r="O2276" t="s">
        <v>56</v>
      </c>
      <c r="P2276" t="s">
        <v>725</v>
      </c>
      <c r="Q2276">
        <v>787.63</v>
      </c>
      <c r="R2276">
        <v>787.63</v>
      </c>
      <c r="S2276" t="str">
        <f t="shared" si="35"/>
        <v>网易有道信息技术（北京）有限公司网易(杭州)网络有限公司CPC</v>
      </c>
      <c r="T2276" t="e">
        <f>VLOOKUP(S:S,[1]Sheet1!N:N,1,0)</f>
        <v>#N/A</v>
      </c>
    </row>
    <row r="2277" spans="1:20" x14ac:dyDescent="0.15">
      <c r="A2277">
        <v>20230419</v>
      </c>
      <c r="B2277">
        <v>40896166</v>
      </c>
      <c r="C2277" t="s">
        <v>899</v>
      </c>
      <c r="D2277" t="s">
        <v>727</v>
      </c>
      <c r="E2277" t="s">
        <v>529</v>
      </c>
      <c r="F2277" t="s">
        <v>528</v>
      </c>
      <c r="G2277" t="s">
        <v>728</v>
      </c>
      <c r="H2277" t="s">
        <v>529</v>
      </c>
      <c r="I2277">
        <v>2117409</v>
      </c>
      <c r="J2277" t="s">
        <v>898</v>
      </c>
      <c r="K2277" t="s">
        <v>529</v>
      </c>
      <c r="L2277" t="s">
        <v>856</v>
      </c>
      <c r="M2277" t="s">
        <v>723</v>
      </c>
      <c r="N2277" t="s">
        <v>724</v>
      </c>
      <c r="O2277" t="s">
        <v>56</v>
      </c>
      <c r="P2277" t="s">
        <v>725</v>
      </c>
      <c r="Q2277">
        <v>1061.9000000000001</v>
      </c>
      <c r="R2277">
        <v>1061.9000000000001</v>
      </c>
      <c r="S2277" t="str">
        <f t="shared" si="35"/>
        <v>网易有道信息技术（北京）有限公司网易(杭州)网络有限公司CPC</v>
      </c>
      <c r="T2277" t="e">
        <f>VLOOKUP(S:S,[1]Sheet1!N:N,1,0)</f>
        <v>#N/A</v>
      </c>
    </row>
    <row r="2278" spans="1:20" x14ac:dyDescent="0.15">
      <c r="A2278">
        <v>20230420</v>
      </c>
      <c r="B2278">
        <v>40896166</v>
      </c>
      <c r="C2278" t="s">
        <v>899</v>
      </c>
      <c r="D2278" t="s">
        <v>727</v>
      </c>
      <c r="E2278" t="s">
        <v>529</v>
      </c>
      <c r="F2278" t="s">
        <v>528</v>
      </c>
      <c r="G2278" t="s">
        <v>728</v>
      </c>
      <c r="H2278" t="s">
        <v>529</v>
      </c>
      <c r="I2278">
        <v>2117409</v>
      </c>
      <c r="J2278" t="s">
        <v>898</v>
      </c>
      <c r="K2278" t="s">
        <v>529</v>
      </c>
      <c r="L2278" t="s">
        <v>856</v>
      </c>
      <c r="M2278" t="s">
        <v>723</v>
      </c>
      <c r="N2278" t="s">
        <v>724</v>
      </c>
      <c r="O2278" t="s">
        <v>56</v>
      </c>
      <c r="P2278" t="s">
        <v>725</v>
      </c>
      <c r="Q2278">
        <v>1176.9000000000001</v>
      </c>
      <c r="R2278">
        <v>1176.9000000000001</v>
      </c>
      <c r="S2278" t="str">
        <f t="shared" si="35"/>
        <v>网易有道信息技术（北京）有限公司网易(杭州)网络有限公司CPC</v>
      </c>
      <c r="T2278" t="e">
        <f>VLOOKUP(S:S,[1]Sheet1!N:N,1,0)</f>
        <v>#N/A</v>
      </c>
    </row>
    <row r="2279" spans="1:20" x14ac:dyDescent="0.15">
      <c r="A2279">
        <v>20230421</v>
      </c>
      <c r="B2279">
        <v>40896166</v>
      </c>
      <c r="C2279" t="s">
        <v>899</v>
      </c>
      <c r="D2279" t="s">
        <v>727</v>
      </c>
      <c r="E2279" t="s">
        <v>529</v>
      </c>
      <c r="F2279" t="s">
        <v>528</v>
      </c>
      <c r="G2279" t="s">
        <v>728</v>
      </c>
      <c r="H2279" t="s">
        <v>529</v>
      </c>
      <c r="I2279">
        <v>2117409</v>
      </c>
      <c r="J2279" t="s">
        <v>898</v>
      </c>
      <c r="K2279" t="s">
        <v>529</v>
      </c>
      <c r="L2279" t="s">
        <v>856</v>
      </c>
      <c r="M2279" t="s">
        <v>723</v>
      </c>
      <c r="N2279" t="s">
        <v>724</v>
      </c>
      <c r="O2279" t="s">
        <v>56</v>
      </c>
      <c r="P2279" t="s">
        <v>725</v>
      </c>
      <c r="Q2279">
        <v>1421.98</v>
      </c>
      <c r="R2279">
        <v>1421.98</v>
      </c>
      <c r="S2279" t="str">
        <f t="shared" si="35"/>
        <v>网易有道信息技术（北京）有限公司网易(杭州)网络有限公司CPC</v>
      </c>
      <c r="T2279" t="e">
        <f>VLOOKUP(S:S,[1]Sheet1!N:N,1,0)</f>
        <v>#N/A</v>
      </c>
    </row>
    <row r="2280" spans="1:20" x14ac:dyDescent="0.15">
      <c r="A2280">
        <v>20230422</v>
      </c>
      <c r="B2280">
        <v>40896166</v>
      </c>
      <c r="C2280" t="s">
        <v>899</v>
      </c>
      <c r="D2280" t="s">
        <v>727</v>
      </c>
      <c r="E2280" t="s">
        <v>529</v>
      </c>
      <c r="F2280" t="s">
        <v>528</v>
      </c>
      <c r="G2280" t="s">
        <v>728</v>
      </c>
      <c r="H2280" t="s">
        <v>529</v>
      </c>
      <c r="I2280">
        <v>2117409</v>
      </c>
      <c r="J2280" t="s">
        <v>898</v>
      </c>
      <c r="K2280" t="s">
        <v>529</v>
      </c>
      <c r="L2280" t="s">
        <v>856</v>
      </c>
      <c r="M2280" t="s">
        <v>723</v>
      </c>
      <c r="N2280" t="s">
        <v>724</v>
      </c>
      <c r="O2280" t="s">
        <v>56</v>
      </c>
      <c r="P2280" t="s">
        <v>725</v>
      </c>
      <c r="Q2280">
        <v>2018.3</v>
      </c>
      <c r="R2280">
        <v>2018.3</v>
      </c>
      <c r="S2280" t="str">
        <f t="shared" si="35"/>
        <v>网易有道信息技术（北京）有限公司网易(杭州)网络有限公司CPC</v>
      </c>
      <c r="T2280" t="e">
        <f>VLOOKUP(S:S,[1]Sheet1!N:N,1,0)</f>
        <v>#N/A</v>
      </c>
    </row>
    <row r="2281" spans="1:20" x14ac:dyDescent="0.15">
      <c r="A2281">
        <v>20230423</v>
      </c>
      <c r="B2281">
        <v>40896166</v>
      </c>
      <c r="C2281" t="s">
        <v>899</v>
      </c>
      <c r="D2281" t="s">
        <v>727</v>
      </c>
      <c r="E2281" t="s">
        <v>529</v>
      </c>
      <c r="F2281" t="s">
        <v>528</v>
      </c>
      <c r="G2281" t="s">
        <v>728</v>
      </c>
      <c r="H2281" t="s">
        <v>529</v>
      </c>
      <c r="I2281">
        <v>2117409</v>
      </c>
      <c r="J2281" t="s">
        <v>898</v>
      </c>
      <c r="K2281" t="s">
        <v>529</v>
      </c>
      <c r="L2281" t="s">
        <v>856</v>
      </c>
      <c r="M2281" t="s">
        <v>723</v>
      </c>
      <c r="N2281" t="s">
        <v>724</v>
      </c>
      <c r="O2281" t="s">
        <v>56</v>
      </c>
      <c r="P2281" t="s">
        <v>725</v>
      </c>
      <c r="Q2281">
        <v>1036.3399999999999</v>
      </c>
      <c r="R2281">
        <v>1036.3399999999999</v>
      </c>
      <c r="S2281" t="str">
        <f t="shared" si="35"/>
        <v>网易有道信息技术（北京）有限公司网易(杭州)网络有限公司CPC</v>
      </c>
      <c r="T2281" t="e">
        <f>VLOOKUP(S:S,[1]Sheet1!N:N,1,0)</f>
        <v>#N/A</v>
      </c>
    </row>
    <row r="2282" spans="1:20" x14ac:dyDescent="0.15">
      <c r="A2282">
        <v>20230424</v>
      </c>
      <c r="B2282">
        <v>40896166</v>
      </c>
      <c r="C2282" t="s">
        <v>899</v>
      </c>
      <c r="D2282" t="s">
        <v>727</v>
      </c>
      <c r="E2282" t="s">
        <v>529</v>
      </c>
      <c r="F2282" t="s">
        <v>528</v>
      </c>
      <c r="G2282" t="s">
        <v>728</v>
      </c>
      <c r="H2282" t="s">
        <v>529</v>
      </c>
      <c r="I2282">
        <v>2117409</v>
      </c>
      <c r="J2282" t="s">
        <v>898</v>
      </c>
      <c r="K2282" t="s">
        <v>529</v>
      </c>
      <c r="L2282" t="s">
        <v>856</v>
      </c>
      <c r="M2282" t="s">
        <v>723</v>
      </c>
      <c r="N2282" t="s">
        <v>724</v>
      </c>
      <c r="O2282" t="s">
        <v>56</v>
      </c>
      <c r="P2282" t="s">
        <v>725</v>
      </c>
      <c r="Q2282">
        <v>1210.8800000000001</v>
      </c>
      <c r="R2282">
        <v>1210.8800000000001</v>
      </c>
      <c r="S2282" t="str">
        <f t="shared" si="35"/>
        <v>网易有道信息技术（北京）有限公司网易(杭州)网络有限公司CPC</v>
      </c>
      <c r="T2282" t="e">
        <f>VLOOKUP(S:S,[1]Sheet1!N:N,1,0)</f>
        <v>#N/A</v>
      </c>
    </row>
    <row r="2283" spans="1:20" x14ac:dyDescent="0.15">
      <c r="A2283">
        <v>20230425</v>
      </c>
      <c r="B2283">
        <v>40896166</v>
      </c>
      <c r="C2283" t="s">
        <v>899</v>
      </c>
      <c r="D2283" t="s">
        <v>727</v>
      </c>
      <c r="E2283" t="s">
        <v>529</v>
      </c>
      <c r="F2283" t="s">
        <v>528</v>
      </c>
      <c r="G2283" t="s">
        <v>728</v>
      </c>
      <c r="H2283" t="s">
        <v>529</v>
      </c>
      <c r="I2283">
        <v>2117409</v>
      </c>
      <c r="J2283" t="s">
        <v>898</v>
      </c>
      <c r="K2283" t="s">
        <v>529</v>
      </c>
      <c r="L2283" t="s">
        <v>856</v>
      </c>
      <c r="M2283" t="s">
        <v>723</v>
      </c>
      <c r="N2283" t="s">
        <v>724</v>
      </c>
      <c r="O2283" t="s">
        <v>56</v>
      </c>
      <c r="P2283" t="s">
        <v>725</v>
      </c>
      <c r="Q2283">
        <v>2056.42</v>
      </c>
      <c r="R2283">
        <v>2056.42</v>
      </c>
      <c r="S2283" t="str">
        <f t="shared" si="35"/>
        <v>网易有道信息技术（北京）有限公司网易(杭州)网络有限公司CPC</v>
      </c>
      <c r="T2283" t="e">
        <f>VLOOKUP(S:S,[1]Sheet1!N:N,1,0)</f>
        <v>#N/A</v>
      </c>
    </row>
    <row r="2284" spans="1:20" x14ac:dyDescent="0.15">
      <c r="A2284">
        <v>20230426</v>
      </c>
      <c r="B2284">
        <v>40896166</v>
      </c>
      <c r="C2284" t="s">
        <v>899</v>
      </c>
      <c r="D2284" t="s">
        <v>727</v>
      </c>
      <c r="E2284" t="s">
        <v>529</v>
      </c>
      <c r="F2284" t="s">
        <v>528</v>
      </c>
      <c r="G2284" t="s">
        <v>728</v>
      </c>
      <c r="H2284" t="s">
        <v>529</v>
      </c>
      <c r="I2284">
        <v>2117409</v>
      </c>
      <c r="J2284" t="s">
        <v>898</v>
      </c>
      <c r="K2284" t="s">
        <v>529</v>
      </c>
      <c r="L2284" t="s">
        <v>856</v>
      </c>
      <c r="M2284" t="s">
        <v>723</v>
      </c>
      <c r="N2284" t="s">
        <v>724</v>
      </c>
      <c r="O2284" t="s">
        <v>56</v>
      </c>
      <c r="P2284" t="s">
        <v>725</v>
      </c>
      <c r="Q2284">
        <v>1219.6500000000001</v>
      </c>
      <c r="R2284">
        <v>1219.6500000000001</v>
      </c>
      <c r="S2284" t="str">
        <f t="shared" si="35"/>
        <v>网易有道信息技术（北京）有限公司网易(杭州)网络有限公司CPC</v>
      </c>
      <c r="T2284" t="e">
        <f>VLOOKUP(S:S,[1]Sheet1!N:N,1,0)</f>
        <v>#N/A</v>
      </c>
    </row>
    <row r="2285" spans="1:20" x14ac:dyDescent="0.15">
      <c r="A2285">
        <v>20230427</v>
      </c>
      <c r="B2285">
        <v>40896166</v>
      </c>
      <c r="C2285" t="s">
        <v>899</v>
      </c>
      <c r="D2285" t="s">
        <v>727</v>
      </c>
      <c r="E2285" t="s">
        <v>529</v>
      </c>
      <c r="F2285" t="s">
        <v>528</v>
      </c>
      <c r="G2285" t="s">
        <v>728</v>
      </c>
      <c r="H2285" t="s">
        <v>529</v>
      </c>
      <c r="I2285">
        <v>2117409</v>
      </c>
      <c r="J2285" t="s">
        <v>898</v>
      </c>
      <c r="K2285" t="s">
        <v>529</v>
      </c>
      <c r="L2285" t="s">
        <v>856</v>
      </c>
      <c r="M2285" t="s">
        <v>723</v>
      </c>
      <c r="N2285" t="s">
        <v>724</v>
      </c>
      <c r="O2285" t="s">
        <v>56</v>
      </c>
      <c r="P2285" t="s">
        <v>725</v>
      </c>
      <c r="Q2285">
        <v>1829.76</v>
      </c>
      <c r="R2285">
        <v>1829.76</v>
      </c>
      <c r="S2285" t="str">
        <f t="shared" si="35"/>
        <v>网易有道信息技术（北京）有限公司网易(杭州)网络有限公司CPC</v>
      </c>
      <c r="T2285" t="e">
        <f>VLOOKUP(S:S,[1]Sheet1!N:N,1,0)</f>
        <v>#N/A</v>
      </c>
    </row>
    <row r="2286" spans="1:20" x14ac:dyDescent="0.15">
      <c r="A2286">
        <v>20230428</v>
      </c>
      <c r="B2286">
        <v>40896166</v>
      </c>
      <c r="C2286" t="s">
        <v>899</v>
      </c>
      <c r="D2286" t="s">
        <v>727</v>
      </c>
      <c r="E2286" t="s">
        <v>529</v>
      </c>
      <c r="F2286" t="s">
        <v>528</v>
      </c>
      <c r="G2286" t="s">
        <v>728</v>
      </c>
      <c r="H2286" t="s">
        <v>529</v>
      </c>
      <c r="I2286">
        <v>2117409</v>
      </c>
      <c r="J2286" t="s">
        <v>898</v>
      </c>
      <c r="K2286" t="s">
        <v>529</v>
      </c>
      <c r="L2286" t="s">
        <v>856</v>
      </c>
      <c r="M2286" t="s">
        <v>723</v>
      </c>
      <c r="N2286" t="s">
        <v>724</v>
      </c>
      <c r="O2286" t="s">
        <v>56</v>
      </c>
      <c r="P2286" t="s">
        <v>725</v>
      </c>
      <c r="Q2286">
        <v>1152.43</v>
      </c>
      <c r="R2286">
        <v>1152.43</v>
      </c>
      <c r="S2286" t="str">
        <f t="shared" si="35"/>
        <v>网易有道信息技术（北京）有限公司网易(杭州)网络有限公司CPC</v>
      </c>
      <c r="T2286" t="e">
        <f>VLOOKUP(S:S,[1]Sheet1!N:N,1,0)</f>
        <v>#N/A</v>
      </c>
    </row>
    <row r="2287" spans="1:20" x14ac:dyDescent="0.15">
      <c r="A2287">
        <v>20230429</v>
      </c>
      <c r="B2287">
        <v>40896166</v>
      </c>
      <c r="C2287" t="s">
        <v>899</v>
      </c>
      <c r="D2287" t="s">
        <v>727</v>
      </c>
      <c r="E2287" t="s">
        <v>529</v>
      </c>
      <c r="F2287" t="s">
        <v>528</v>
      </c>
      <c r="G2287" t="s">
        <v>728</v>
      </c>
      <c r="H2287" t="s">
        <v>529</v>
      </c>
      <c r="I2287">
        <v>2117409</v>
      </c>
      <c r="J2287" t="s">
        <v>898</v>
      </c>
      <c r="K2287" t="s">
        <v>529</v>
      </c>
      <c r="L2287" t="s">
        <v>856</v>
      </c>
      <c r="M2287" t="s">
        <v>723</v>
      </c>
      <c r="N2287" t="s">
        <v>724</v>
      </c>
      <c r="O2287" t="s">
        <v>56</v>
      </c>
      <c r="P2287" t="s">
        <v>725</v>
      </c>
      <c r="Q2287">
        <v>2397.54</v>
      </c>
      <c r="R2287">
        <v>2397.54</v>
      </c>
      <c r="S2287" t="str">
        <f t="shared" si="35"/>
        <v>网易有道信息技术（北京）有限公司网易(杭州)网络有限公司CPC</v>
      </c>
      <c r="T2287" t="e">
        <f>VLOOKUP(S:S,[1]Sheet1!N:N,1,0)</f>
        <v>#N/A</v>
      </c>
    </row>
    <row r="2288" spans="1:20" x14ac:dyDescent="0.15">
      <c r="A2288">
        <v>20230430</v>
      </c>
      <c r="B2288">
        <v>40896166</v>
      </c>
      <c r="C2288" t="s">
        <v>899</v>
      </c>
      <c r="D2288" t="s">
        <v>727</v>
      </c>
      <c r="E2288" t="s">
        <v>529</v>
      </c>
      <c r="F2288" t="s">
        <v>528</v>
      </c>
      <c r="G2288" t="s">
        <v>728</v>
      </c>
      <c r="H2288" t="s">
        <v>529</v>
      </c>
      <c r="I2288">
        <v>2117409</v>
      </c>
      <c r="J2288" t="s">
        <v>898</v>
      </c>
      <c r="K2288" t="s">
        <v>529</v>
      </c>
      <c r="L2288" t="s">
        <v>856</v>
      </c>
      <c r="M2288" t="s">
        <v>723</v>
      </c>
      <c r="N2288" t="s">
        <v>724</v>
      </c>
      <c r="O2288" t="s">
        <v>56</v>
      </c>
      <c r="P2288" t="s">
        <v>725</v>
      </c>
      <c r="Q2288">
        <v>913.35</v>
      </c>
      <c r="R2288">
        <v>913.35</v>
      </c>
      <c r="S2288" t="str">
        <f t="shared" si="35"/>
        <v>网易有道信息技术（北京）有限公司网易(杭州)网络有限公司CPC</v>
      </c>
      <c r="T2288" t="e">
        <f>VLOOKUP(S:S,[1]Sheet1!N:N,1,0)</f>
        <v>#N/A</v>
      </c>
    </row>
    <row r="2289" spans="1:20" x14ac:dyDescent="0.15">
      <c r="A2289">
        <v>20230401</v>
      </c>
      <c r="B2289">
        <v>41250523</v>
      </c>
      <c r="C2289" t="s">
        <v>901</v>
      </c>
      <c r="D2289" t="s">
        <v>727</v>
      </c>
      <c r="E2289" t="s">
        <v>525</v>
      </c>
      <c r="F2289" t="s">
        <v>525</v>
      </c>
      <c r="G2289" t="s">
        <v>728</v>
      </c>
      <c r="H2289" t="s">
        <v>525</v>
      </c>
      <c r="I2289">
        <v>2130054</v>
      </c>
      <c r="J2289" t="s">
        <v>729</v>
      </c>
      <c r="K2289" t="s">
        <v>525</v>
      </c>
      <c r="L2289" t="s">
        <v>730</v>
      </c>
      <c r="M2289" t="s">
        <v>723</v>
      </c>
      <c r="N2289" t="s">
        <v>724</v>
      </c>
      <c r="O2289" t="s">
        <v>56</v>
      </c>
      <c r="P2289" t="s">
        <v>725</v>
      </c>
      <c r="Q2289">
        <v>1510.93</v>
      </c>
      <c r="R2289">
        <v>1223.3599999999999</v>
      </c>
      <c r="S2289" t="str">
        <f t="shared" si="35"/>
        <v>深圳尚米网络技术有限公司深圳尚米网络技术有限公司CPC</v>
      </c>
      <c r="T2289" t="e">
        <f>VLOOKUP(S:S,[1]Sheet1!N:N,1,0)</f>
        <v>#N/A</v>
      </c>
    </row>
    <row r="2290" spans="1:20" x14ac:dyDescent="0.15">
      <c r="A2290">
        <v>20230402</v>
      </c>
      <c r="B2290">
        <v>41250523</v>
      </c>
      <c r="C2290" t="s">
        <v>901</v>
      </c>
      <c r="D2290" t="s">
        <v>727</v>
      </c>
      <c r="E2290" t="s">
        <v>525</v>
      </c>
      <c r="F2290" t="s">
        <v>525</v>
      </c>
      <c r="G2290" t="s">
        <v>728</v>
      </c>
      <c r="H2290" t="s">
        <v>525</v>
      </c>
      <c r="I2290">
        <v>2130054</v>
      </c>
      <c r="J2290" t="s">
        <v>729</v>
      </c>
      <c r="K2290" t="s">
        <v>525</v>
      </c>
      <c r="L2290" t="s">
        <v>730</v>
      </c>
      <c r="M2290" t="s">
        <v>723</v>
      </c>
      <c r="N2290" t="s">
        <v>724</v>
      </c>
      <c r="O2290" t="s">
        <v>56</v>
      </c>
      <c r="P2290" t="s">
        <v>725</v>
      </c>
      <c r="Q2290">
        <v>1122.23</v>
      </c>
      <c r="R2290">
        <v>908.64</v>
      </c>
      <c r="S2290" t="str">
        <f t="shared" si="35"/>
        <v>深圳尚米网络技术有限公司深圳尚米网络技术有限公司CPC</v>
      </c>
      <c r="T2290" t="e">
        <f>VLOOKUP(S:S,[1]Sheet1!N:N,1,0)</f>
        <v>#N/A</v>
      </c>
    </row>
    <row r="2291" spans="1:20" x14ac:dyDescent="0.15">
      <c r="A2291">
        <v>20230403</v>
      </c>
      <c r="B2291">
        <v>41250523</v>
      </c>
      <c r="C2291" t="s">
        <v>901</v>
      </c>
      <c r="D2291" t="s">
        <v>727</v>
      </c>
      <c r="E2291" t="s">
        <v>525</v>
      </c>
      <c r="F2291" t="s">
        <v>525</v>
      </c>
      <c r="G2291" t="s">
        <v>728</v>
      </c>
      <c r="H2291" t="s">
        <v>525</v>
      </c>
      <c r="I2291">
        <v>2130054</v>
      </c>
      <c r="J2291" t="s">
        <v>729</v>
      </c>
      <c r="K2291" t="s">
        <v>525</v>
      </c>
      <c r="L2291" t="s">
        <v>730</v>
      </c>
      <c r="M2291" t="s">
        <v>723</v>
      </c>
      <c r="N2291" t="s">
        <v>724</v>
      </c>
      <c r="O2291" t="s">
        <v>56</v>
      </c>
      <c r="P2291" t="s">
        <v>725</v>
      </c>
      <c r="Q2291">
        <v>902.81</v>
      </c>
      <c r="R2291">
        <v>730.98</v>
      </c>
      <c r="S2291" t="str">
        <f t="shared" si="35"/>
        <v>深圳尚米网络技术有限公司深圳尚米网络技术有限公司CPC</v>
      </c>
      <c r="T2291" t="e">
        <f>VLOOKUP(S:S,[1]Sheet1!N:N,1,0)</f>
        <v>#N/A</v>
      </c>
    </row>
    <row r="2292" spans="1:20" x14ac:dyDescent="0.15">
      <c r="A2292">
        <v>20230404</v>
      </c>
      <c r="B2292">
        <v>41250523</v>
      </c>
      <c r="C2292" t="s">
        <v>901</v>
      </c>
      <c r="D2292" t="s">
        <v>727</v>
      </c>
      <c r="E2292" t="s">
        <v>525</v>
      </c>
      <c r="F2292" t="s">
        <v>525</v>
      </c>
      <c r="G2292" t="s">
        <v>728</v>
      </c>
      <c r="H2292" t="s">
        <v>525</v>
      </c>
      <c r="I2292">
        <v>2130054</v>
      </c>
      <c r="J2292" t="s">
        <v>729</v>
      </c>
      <c r="K2292" t="s">
        <v>525</v>
      </c>
      <c r="L2292" t="s">
        <v>730</v>
      </c>
      <c r="M2292" t="s">
        <v>723</v>
      </c>
      <c r="N2292" t="s">
        <v>724</v>
      </c>
      <c r="O2292" t="s">
        <v>56</v>
      </c>
      <c r="P2292" t="s">
        <v>725</v>
      </c>
      <c r="Q2292">
        <v>1789.54</v>
      </c>
      <c r="R2292">
        <v>1448.97</v>
      </c>
      <c r="S2292" t="str">
        <f t="shared" si="35"/>
        <v>深圳尚米网络技术有限公司深圳尚米网络技术有限公司CPC</v>
      </c>
      <c r="T2292" t="e">
        <f>VLOOKUP(S:S,[1]Sheet1!N:N,1,0)</f>
        <v>#N/A</v>
      </c>
    </row>
    <row r="2293" spans="1:20" x14ac:dyDescent="0.15">
      <c r="A2293">
        <v>20230405</v>
      </c>
      <c r="B2293">
        <v>41250523</v>
      </c>
      <c r="C2293" t="s">
        <v>901</v>
      </c>
      <c r="D2293" t="s">
        <v>727</v>
      </c>
      <c r="E2293" t="s">
        <v>525</v>
      </c>
      <c r="F2293" t="s">
        <v>525</v>
      </c>
      <c r="G2293" t="s">
        <v>728</v>
      </c>
      <c r="H2293" t="s">
        <v>525</v>
      </c>
      <c r="I2293">
        <v>2130054</v>
      </c>
      <c r="J2293" t="s">
        <v>729</v>
      </c>
      <c r="K2293" t="s">
        <v>525</v>
      </c>
      <c r="L2293" t="s">
        <v>730</v>
      </c>
      <c r="M2293" t="s">
        <v>723</v>
      </c>
      <c r="N2293" t="s">
        <v>724</v>
      </c>
      <c r="O2293" t="s">
        <v>56</v>
      </c>
      <c r="P2293" t="s">
        <v>725</v>
      </c>
      <c r="Q2293">
        <v>2016.44</v>
      </c>
      <c r="R2293">
        <v>1632.69</v>
      </c>
      <c r="S2293" t="str">
        <f t="shared" si="35"/>
        <v>深圳尚米网络技术有限公司深圳尚米网络技术有限公司CPC</v>
      </c>
      <c r="T2293" t="e">
        <f>VLOOKUP(S:S,[1]Sheet1!N:N,1,0)</f>
        <v>#N/A</v>
      </c>
    </row>
    <row r="2294" spans="1:20" x14ac:dyDescent="0.15">
      <c r="A2294">
        <v>20230406</v>
      </c>
      <c r="B2294">
        <v>41250523</v>
      </c>
      <c r="C2294" t="s">
        <v>901</v>
      </c>
      <c r="D2294" t="s">
        <v>727</v>
      </c>
      <c r="E2294" t="s">
        <v>525</v>
      </c>
      <c r="F2294" t="s">
        <v>525</v>
      </c>
      <c r="G2294" t="s">
        <v>728</v>
      </c>
      <c r="H2294" t="s">
        <v>525</v>
      </c>
      <c r="I2294">
        <v>2130054</v>
      </c>
      <c r="J2294" t="s">
        <v>729</v>
      </c>
      <c r="K2294" t="s">
        <v>525</v>
      </c>
      <c r="L2294" t="s">
        <v>730</v>
      </c>
      <c r="M2294" t="s">
        <v>723</v>
      </c>
      <c r="N2294" t="s">
        <v>724</v>
      </c>
      <c r="O2294" t="s">
        <v>56</v>
      </c>
      <c r="P2294" t="s">
        <v>725</v>
      </c>
      <c r="Q2294">
        <v>1334.19</v>
      </c>
      <c r="R2294">
        <v>1080.26</v>
      </c>
      <c r="S2294" t="str">
        <f t="shared" si="35"/>
        <v>深圳尚米网络技术有限公司深圳尚米网络技术有限公司CPC</v>
      </c>
      <c r="T2294" t="e">
        <f>VLOOKUP(S:S,[1]Sheet1!N:N,1,0)</f>
        <v>#N/A</v>
      </c>
    </row>
    <row r="2295" spans="1:20" x14ac:dyDescent="0.15">
      <c r="A2295">
        <v>20230407</v>
      </c>
      <c r="B2295">
        <v>41250523</v>
      </c>
      <c r="C2295" t="s">
        <v>901</v>
      </c>
      <c r="D2295" t="s">
        <v>727</v>
      </c>
      <c r="E2295" t="s">
        <v>525</v>
      </c>
      <c r="F2295" t="s">
        <v>525</v>
      </c>
      <c r="G2295" t="s">
        <v>728</v>
      </c>
      <c r="H2295" t="s">
        <v>525</v>
      </c>
      <c r="I2295">
        <v>2130054</v>
      </c>
      <c r="J2295" t="s">
        <v>729</v>
      </c>
      <c r="K2295" t="s">
        <v>525</v>
      </c>
      <c r="L2295" t="s">
        <v>730</v>
      </c>
      <c r="M2295" t="s">
        <v>723</v>
      </c>
      <c r="N2295" t="s">
        <v>724</v>
      </c>
      <c r="O2295" t="s">
        <v>56</v>
      </c>
      <c r="P2295" t="s">
        <v>725</v>
      </c>
      <c r="Q2295">
        <v>1465.46</v>
      </c>
      <c r="R2295">
        <v>1186.56</v>
      </c>
      <c r="S2295" t="str">
        <f t="shared" si="35"/>
        <v>深圳尚米网络技术有限公司深圳尚米网络技术有限公司CPC</v>
      </c>
      <c r="T2295" t="e">
        <f>VLOOKUP(S:S,[1]Sheet1!N:N,1,0)</f>
        <v>#N/A</v>
      </c>
    </row>
    <row r="2296" spans="1:20" x14ac:dyDescent="0.15">
      <c r="A2296">
        <v>20230408</v>
      </c>
      <c r="B2296">
        <v>41250523</v>
      </c>
      <c r="C2296" t="s">
        <v>901</v>
      </c>
      <c r="D2296" t="s">
        <v>727</v>
      </c>
      <c r="E2296" t="s">
        <v>525</v>
      </c>
      <c r="F2296" t="s">
        <v>525</v>
      </c>
      <c r="G2296" t="s">
        <v>728</v>
      </c>
      <c r="H2296" t="s">
        <v>525</v>
      </c>
      <c r="I2296">
        <v>2130054</v>
      </c>
      <c r="J2296" t="s">
        <v>729</v>
      </c>
      <c r="K2296" t="s">
        <v>525</v>
      </c>
      <c r="L2296" t="s">
        <v>730</v>
      </c>
      <c r="M2296" t="s">
        <v>723</v>
      </c>
      <c r="N2296" t="s">
        <v>724</v>
      </c>
      <c r="O2296" t="s">
        <v>56</v>
      </c>
      <c r="P2296" t="s">
        <v>725</v>
      </c>
      <c r="Q2296">
        <v>1438.71</v>
      </c>
      <c r="R2296">
        <v>1164.8900000000001</v>
      </c>
      <c r="S2296" t="str">
        <f t="shared" si="35"/>
        <v>深圳尚米网络技术有限公司深圳尚米网络技术有限公司CPC</v>
      </c>
      <c r="T2296" t="e">
        <f>VLOOKUP(S:S,[1]Sheet1!N:N,1,0)</f>
        <v>#N/A</v>
      </c>
    </row>
    <row r="2297" spans="1:20" x14ac:dyDescent="0.15">
      <c r="A2297">
        <v>20230409</v>
      </c>
      <c r="B2297">
        <v>41250523</v>
      </c>
      <c r="C2297" t="s">
        <v>901</v>
      </c>
      <c r="D2297" t="s">
        <v>727</v>
      </c>
      <c r="E2297" t="s">
        <v>525</v>
      </c>
      <c r="F2297" t="s">
        <v>525</v>
      </c>
      <c r="G2297" t="s">
        <v>728</v>
      </c>
      <c r="H2297" t="s">
        <v>525</v>
      </c>
      <c r="I2297">
        <v>2130054</v>
      </c>
      <c r="J2297" t="s">
        <v>729</v>
      </c>
      <c r="K2297" t="s">
        <v>525</v>
      </c>
      <c r="L2297" t="s">
        <v>730</v>
      </c>
      <c r="M2297" t="s">
        <v>723</v>
      </c>
      <c r="N2297" t="s">
        <v>724</v>
      </c>
      <c r="O2297" t="s">
        <v>56</v>
      </c>
      <c r="P2297" t="s">
        <v>725</v>
      </c>
      <c r="Q2297">
        <v>1380.17</v>
      </c>
      <c r="R2297">
        <v>1117.49</v>
      </c>
      <c r="S2297" t="str">
        <f t="shared" si="35"/>
        <v>深圳尚米网络技术有限公司深圳尚米网络技术有限公司CPC</v>
      </c>
      <c r="T2297" t="e">
        <f>VLOOKUP(S:S,[1]Sheet1!N:N,1,0)</f>
        <v>#N/A</v>
      </c>
    </row>
    <row r="2298" spans="1:20" x14ac:dyDescent="0.15">
      <c r="A2298">
        <v>20230410</v>
      </c>
      <c r="B2298">
        <v>41250523</v>
      </c>
      <c r="C2298" t="s">
        <v>901</v>
      </c>
      <c r="D2298" t="s">
        <v>727</v>
      </c>
      <c r="E2298" t="s">
        <v>525</v>
      </c>
      <c r="F2298" t="s">
        <v>525</v>
      </c>
      <c r="G2298" t="s">
        <v>728</v>
      </c>
      <c r="H2298" t="s">
        <v>525</v>
      </c>
      <c r="I2298">
        <v>2130054</v>
      </c>
      <c r="J2298" t="s">
        <v>729</v>
      </c>
      <c r="K2298" t="s">
        <v>525</v>
      </c>
      <c r="L2298" t="s">
        <v>730</v>
      </c>
      <c r="M2298" t="s">
        <v>723</v>
      </c>
      <c r="N2298" t="s">
        <v>724</v>
      </c>
      <c r="O2298" t="s">
        <v>56</v>
      </c>
      <c r="P2298" t="s">
        <v>725</v>
      </c>
      <c r="Q2298">
        <v>1371.25</v>
      </c>
      <c r="R2298">
        <v>1110.27</v>
      </c>
      <c r="S2298" t="str">
        <f t="shared" si="35"/>
        <v>深圳尚米网络技术有限公司深圳尚米网络技术有限公司CPC</v>
      </c>
      <c r="T2298" t="e">
        <f>VLOOKUP(S:S,[1]Sheet1!N:N,1,0)</f>
        <v>#N/A</v>
      </c>
    </row>
    <row r="2299" spans="1:20" x14ac:dyDescent="0.15">
      <c r="A2299">
        <v>20230411</v>
      </c>
      <c r="B2299">
        <v>41250523</v>
      </c>
      <c r="C2299" t="s">
        <v>901</v>
      </c>
      <c r="D2299" t="s">
        <v>727</v>
      </c>
      <c r="E2299" t="s">
        <v>525</v>
      </c>
      <c r="F2299" t="s">
        <v>525</v>
      </c>
      <c r="G2299" t="s">
        <v>728</v>
      </c>
      <c r="H2299" t="s">
        <v>525</v>
      </c>
      <c r="I2299">
        <v>2130054</v>
      </c>
      <c r="J2299" t="s">
        <v>729</v>
      </c>
      <c r="K2299" t="s">
        <v>525</v>
      </c>
      <c r="L2299" t="s">
        <v>730</v>
      </c>
      <c r="M2299" t="s">
        <v>723</v>
      </c>
      <c r="N2299" t="s">
        <v>724</v>
      </c>
      <c r="O2299" t="s">
        <v>56</v>
      </c>
      <c r="P2299" t="s">
        <v>725</v>
      </c>
      <c r="Q2299">
        <v>2692.61</v>
      </c>
      <c r="R2299">
        <v>2180.1999999999998</v>
      </c>
      <c r="S2299" t="str">
        <f t="shared" si="35"/>
        <v>深圳尚米网络技术有限公司深圳尚米网络技术有限公司CPC</v>
      </c>
      <c r="T2299" t="e">
        <f>VLOOKUP(S:S,[1]Sheet1!N:N,1,0)</f>
        <v>#N/A</v>
      </c>
    </row>
    <row r="2300" spans="1:20" x14ac:dyDescent="0.15">
      <c r="A2300">
        <v>20230412</v>
      </c>
      <c r="B2300">
        <v>41250523</v>
      </c>
      <c r="C2300" t="s">
        <v>901</v>
      </c>
      <c r="D2300" t="s">
        <v>727</v>
      </c>
      <c r="E2300" t="s">
        <v>525</v>
      </c>
      <c r="F2300" t="s">
        <v>525</v>
      </c>
      <c r="G2300" t="s">
        <v>728</v>
      </c>
      <c r="H2300" t="s">
        <v>525</v>
      </c>
      <c r="I2300">
        <v>2130054</v>
      </c>
      <c r="J2300" t="s">
        <v>729</v>
      </c>
      <c r="K2300" t="s">
        <v>525</v>
      </c>
      <c r="L2300" t="s">
        <v>730</v>
      </c>
      <c r="M2300" t="s">
        <v>723</v>
      </c>
      <c r="N2300" t="s">
        <v>724</v>
      </c>
      <c r="O2300" t="s">
        <v>56</v>
      </c>
      <c r="P2300" t="s">
        <v>725</v>
      </c>
      <c r="Q2300">
        <v>841.02</v>
      </c>
      <c r="R2300">
        <v>680.94</v>
      </c>
      <c r="S2300" t="str">
        <f t="shared" si="35"/>
        <v>深圳尚米网络技术有限公司深圳尚米网络技术有限公司CPC</v>
      </c>
      <c r="T2300" t="e">
        <f>VLOOKUP(S:S,[1]Sheet1!N:N,1,0)</f>
        <v>#N/A</v>
      </c>
    </row>
    <row r="2301" spans="1:20" x14ac:dyDescent="0.15">
      <c r="A2301">
        <v>20230413</v>
      </c>
      <c r="B2301">
        <v>41250523</v>
      </c>
      <c r="C2301" t="s">
        <v>901</v>
      </c>
      <c r="D2301" t="s">
        <v>727</v>
      </c>
      <c r="E2301" t="s">
        <v>525</v>
      </c>
      <c r="F2301" t="s">
        <v>525</v>
      </c>
      <c r="G2301" t="s">
        <v>728</v>
      </c>
      <c r="H2301" t="s">
        <v>525</v>
      </c>
      <c r="I2301">
        <v>2130054</v>
      </c>
      <c r="J2301" t="s">
        <v>729</v>
      </c>
      <c r="K2301" t="s">
        <v>525</v>
      </c>
      <c r="L2301" t="s">
        <v>730</v>
      </c>
      <c r="M2301" t="s">
        <v>723</v>
      </c>
      <c r="N2301" t="s">
        <v>724</v>
      </c>
      <c r="O2301" t="s">
        <v>56</v>
      </c>
      <c r="P2301" t="s">
        <v>725</v>
      </c>
      <c r="Q2301">
        <v>1185.08</v>
      </c>
      <c r="R2301">
        <v>959.52</v>
      </c>
      <c r="S2301" t="str">
        <f t="shared" si="35"/>
        <v>深圳尚米网络技术有限公司深圳尚米网络技术有限公司CPC</v>
      </c>
      <c r="T2301" t="e">
        <f>VLOOKUP(S:S,[1]Sheet1!N:N,1,0)</f>
        <v>#N/A</v>
      </c>
    </row>
    <row r="2302" spans="1:20" x14ac:dyDescent="0.15">
      <c r="A2302">
        <v>20230414</v>
      </c>
      <c r="B2302">
        <v>41250523</v>
      </c>
      <c r="C2302" t="s">
        <v>901</v>
      </c>
      <c r="D2302" t="s">
        <v>727</v>
      </c>
      <c r="E2302" t="s">
        <v>525</v>
      </c>
      <c r="F2302" t="s">
        <v>525</v>
      </c>
      <c r="G2302" t="s">
        <v>728</v>
      </c>
      <c r="H2302" t="s">
        <v>525</v>
      </c>
      <c r="I2302">
        <v>2130054</v>
      </c>
      <c r="J2302" t="s">
        <v>729</v>
      </c>
      <c r="K2302" t="s">
        <v>525</v>
      </c>
      <c r="L2302" t="s">
        <v>730</v>
      </c>
      <c r="M2302" t="s">
        <v>723</v>
      </c>
      <c r="N2302" t="s">
        <v>724</v>
      </c>
      <c r="O2302" t="s">
        <v>56</v>
      </c>
      <c r="P2302" t="s">
        <v>725</v>
      </c>
      <c r="Q2302">
        <v>2038.72</v>
      </c>
      <c r="R2302">
        <v>1650.71</v>
      </c>
      <c r="S2302" t="str">
        <f t="shared" si="35"/>
        <v>深圳尚米网络技术有限公司深圳尚米网络技术有限公司CPC</v>
      </c>
      <c r="T2302" t="e">
        <f>VLOOKUP(S:S,[1]Sheet1!N:N,1,0)</f>
        <v>#N/A</v>
      </c>
    </row>
    <row r="2303" spans="1:20" x14ac:dyDescent="0.15">
      <c r="A2303">
        <v>20230415</v>
      </c>
      <c r="B2303">
        <v>41250523</v>
      </c>
      <c r="C2303" t="s">
        <v>901</v>
      </c>
      <c r="D2303" t="s">
        <v>727</v>
      </c>
      <c r="E2303" t="s">
        <v>525</v>
      </c>
      <c r="F2303" t="s">
        <v>525</v>
      </c>
      <c r="G2303" t="s">
        <v>728</v>
      </c>
      <c r="H2303" t="s">
        <v>525</v>
      </c>
      <c r="I2303">
        <v>2130054</v>
      </c>
      <c r="J2303" t="s">
        <v>729</v>
      </c>
      <c r="K2303" t="s">
        <v>525</v>
      </c>
      <c r="L2303" t="s">
        <v>730</v>
      </c>
      <c r="M2303" t="s">
        <v>723</v>
      </c>
      <c r="N2303" t="s">
        <v>724</v>
      </c>
      <c r="O2303" t="s">
        <v>56</v>
      </c>
      <c r="P2303" t="s">
        <v>725</v>
      </c>
      <c r="Q2303">
        <v>2521.41</v>
      </c>
      <c r="R2303">
        <v>2041.53</v>
      </c>
      <c r="S2303" t="str">
        <f t="shared" si="35"/>
        <v>深圳尚米网络技术有限公司深圳尚米网络技术有限公司CPC</v>
      </c>
      <c r="T2303" t="e">
        <f>VLOOKUP(S:S,[1]Sheet1!N:N,1,0)</f>
        <v>#N/A</v>
      </c>
    </row>
    <row r="2304" spans="1:20" x14ac:dyDescent="0.15">
      <c r="A2304">
        <v>20230416</v>
      </c>
      <c r="B2304">
        <v>41250523</v>
      </c>
      <c r="C2304" t="s">
        <v>901</v>
      </c>
      <c r="D2304" t="s">
        <v>727</v>
      </c>
      <c r="E2304" t="s">
        <v>525</v>
      </c>
      <c r="F2304" t="s">
        <v>525</v>
      </c>
      <c r="G2304" t="s">
        <v>728</v>
      </c>
      <c r="H2304" t="s">
        <v>525</v>
      </c>
      <c r="I2304">
        <v>2130054</v>
      </c>
      <c r="J2304" t="s">
        <v>729</v>
      </c>
      <c r="K2304" t="s">
        <v>525</v>
      </c>
      <c r="L2304" t="s">
        <v>730</v>
      </c>
      <c r="M2304" t="s">
        <v>723</v>
      </c>
      <c r="N2304" t="s">
        <v>724</v>
      </c>
      <c r="O2304" t="s">
        <v>56</v>
      </c>
      <c r="P2304" t="s">
        <v>725</v>
      </c>
      <c r="Q2304">
        <v>3057.03</v>
      </c>
      <c r="R2304">
        <v>2475.2399999999998</v>
      </c>
      <c r="S2304" t="str">
        <f t="shared" si="35"/>
        <v>深圳尚米网络技术有限公司深圳尚米网络技术有限公司CPC</v>
      </c>
      <c r="T2304" t="e">
        <f>VLOOKUP(S:S,[1]Sheet1!N:N,1,0)</f>
        <v>#N/A</v>
      </c>
    </row>
    <row r="2305" spans="1:20" x14ac:dyDescent="0.15">
      <c r="A2305">
        <v>20230417</v>
      </c>
      <c r="B2305">
        <v>41250523</v>
      </c>
      <c r="C2305" t="s">
        <v>901</v>
      </c>
      <c r="D2305" t="s">
        <v>727</v>
      </c>
      <c r="E2305" t="s">
        <v>525</v>
      </c>
      <c r="F2305" t="s">
        <v>525</v>
      </c>
      <c r="G2305" t="s">
        <v>728</v>
      </c>
      <c r="H2305" t="s">
        <v>525</v>
      </c>
      <c r="I2305">
        <v>2130054</v>
      </c>
      <c r="J2305" t="s">
        <v>729</v>
      </c>
      <c r="K2305" t="s">
        <v>525</v>
      </c>
      <c r="L2305" t="s">
        <v>730</v>
      </c>
      <c r="M2305" t="s">
        <v>723</v>
      </c>
      <c r="N2305" t="s">
        <v>724</v>
      </c>
      <c r="O2305" t="s">
        <v>56</v>
      </c>
      <c r="P2305" t="s">
        <v>725</v>
      </c>
      <c r="Q2305">
        <v>1477.42</v>
      </c>
      <c r="R2305">
        <v>1196.24</v>
      </c>
      <c r="S2305" t="str">
        <f t="shared" si="35"/>
        <v>深圳尚米网络技术有限公司深圳尚米网络技术有限公司CPC</v>
      </c>
      <c r="T2305" t="e">
        <f>VLOOKUP(S:S,[1]Sheet1!N:N,1,0)</f>
        <v>#N/A</v>
      </c>
    </row>
    <row r="2306" spans="1:20" x14ac:dyDescent="0.15">
      <c r="A2306">
        <v>20230418</v>
      </c>
      <c r="B2306">
        <v>41250523</v>
      </c>
      <c r="C2306" t="s">
        <v>901</v>
      </c>
      <c r="D2306" t="s">
        <v>727</v>
      </c>
      <c r="E2306" t="s">
        <v>525</v>
      </c>
      <c r="F2306" t="s">
        <v>525</v>
      </c>
      <c r="G2306" t="s">
        <v>728</v>
      </c>
      <c r="H2306" t="s">
        <v>525</v>
      </c>
      <c r="I2306">
        <v>2130054</v>
      </c>
      <c r="J2306" t="s">
        <v>729</v>
      </c>
      <c r="K2306" t="s">
        <v>525</v>
      </c>
      <c r="L2306" t="s">
        <v>730</v>
      </c>
      <c r="M2306" t="s">
        <v>723</v>
      </c>
      <c r="N2306" t="s">
        <v>724</v>
      </c>
      <c r="O2306" t="s">
        <v>56</v>
      </c>
      <c r="P2306" t="s">
        <v>725</v>
      </c>
      <c r="Q2306">
        <v>1390.56</v>
      </c>
      <c r="R2306">
        <v>1125.92</v>
      </c>
      <c r="S2306" t="str">
        <f t="shared" si="35"/>
        <v>深圳尚米网络技术有限公司深圳尚米网络技术有限公司CPC</v>
      </c>
      <c r="T2306" t="e">
        <f>VLOOKUP(S:S,[1]Sheet1!N:N,1,0)</f>
        <v>#N/A</v>
      </c>
    </row>
    <row r="2307" spans="1:20" x14ac:dyDescent="0.15">
      <c r="A2307">
        <v>20230419</v>
      </c>
      <c r="B2307">
        <v>41250523</v>
      </c>
      <c r="C2307" t="s">
        <v>901</v>
      </c>
      <c r="D2307" t="s">
        <v>727</v>
      </c>
      <c r="E2307" t="s">
        <v>525</v>
      </c>
      <c r="F2307" t="s">
        <v>525</v>
      </c>
      <c r="G2307" t="s">
        <v>728</v>
      </c>
      <c r="H2307" t="s">
        <v>525</v>
      </c>
      <c r="I2307">
        <v>2130054</v>
      </c>
      <c r="J2307" t="s">
        <v>729</v>
      </c>
      <c r="K2307" t="s">
        <v>525</v>
      </c>
      <c r="L2307" t="s">
        <v>730</v>
      </c>
      <c r="M2307" t="s">
        <v>723</v>
      </c>
      <c r="N2307" t="s">
        <v>724</v>
      </c>
      <c r="O2307" t="s">
        <v>56</v>
      </c>
      <c r="P2307" t="s">
        <v>725</v>
      </c>
      <c r="Q2307">
        <v>2537.8200000000002</v>
      </c>
      <c r="R2307">
        <v>2054.85</v>
      </c>
      <c r="S2307" t="str">
        <f t="shared" ref="S2307:S2370" si="36">F2307&amp;K2307&amp;O2307</f>
        <v>深圳尚米网络技术有限公司深圳尚米网络技术有限公司CPC</v>
      </c>
      <c r="T2307" t="e">
        <f>VLOOKUP(S:S,[1]Sheet1!N:N,1,0)</f>
        <v>#N/A</v>
      </c>
    </row>
    <row r="2308" spans="1:20" x14ac:dyDescent="0.15">
      <c r="A2308">
        <v>20230420</v>
      </c>
      <c r="B2308">
        <v>41250523</v>
      </c>
      <c r="C2308" t="s">
        <v>901</v>
      </c>
      <c r="D2308" t="s">
        <v>727</v>
      </c>
      <c r="E2308" t="s">
        <v>525</v>
      </c>
      <c r="F2308" t="s">
        <v>525</v>
      </c>
      <c r="G2308" t="s">
        <v>728</v>
      </c>
      <c r="H2308" t="s">
        <v>525</v>
      </c>
      <c r="I2308">
        <v>2130054</v>
      </c>
      <c r="J2308" t="s">
        <v>729</v>
      </c>
      <c r="K2308" t="s">
        <v>525</v>
      </c>
      <c r="L2308" t="s">
        <v>730</v>
      </c>
      <c r="M2308" t="s">
        <v>723</v>
      </c>
      <c r="N2308" t="s">
        <v>724</v>
      </c>
      <c r="O2308" t="s">
        <v>56</v>
      </c>
      <c r="P2308" t="s">
        <v>725</v>
      </c>
      <c r="Q2308">
        <v>1237.19</v>
      </c>
      <c r="R2308">
        <v>1001.74</v>
      </c>
      <c r="S2308" t="str">
        <f t="shared" si="36"/>
        <v>深圳尚米网络技术有限公司深圳尚米网络技术有限公司CPC</v>
      </c>
      <c r="T2308" t="e">
        <f>VLOOKUP(S:S,[1]Sheet1!N:N,1,0)</f>
        <v>#N/A</v>
      </c>
    </row>
    <row r="2309" spans="1:20" x14ac:dyDescent="0.15">
      <c r="A2309">
        <v>20230421</v>
      </c>
      <c r="B2309">
        <v>41250523</v>
      </c>
      <c r="C2309" t="s">
        <v>901</v>
      </c>
      <c r="D2309" t="s">
        <v>727</v>
      </c>
      <c r="E2309" t="s">
        <v>525</v>
      </c>
      <c r="F2309" t="s">
        <v>525</v>
      </c>
      <c r="G2309" t="s">
        <v>728</v>
      </c>
      <c r="H2309" t="s">
        <v>525</v>
      </c>
      <c r="I2309">
        <v>2130054</v>
      </c>
      <c r="J2309" t="s">
        <v>729</v>
      </c>
      <c r="K2309" t="s">
        <v>525</v>
      </c>
      <c r="L2309" t="s">
        <v>730</v>
      </c>
      <c r="M2309" t="s">
        <v>723</v>
      </c>
      <c r="N2309" t="s">
        <v>724</v>
      </c>
      <c r="O2309" t="s">
        <v>56</v>
      </c>
      <c r="P2309" t="s">
        <v>725</v>
      </c>
      <c r="Q2309">
        <v>2178.92</v>
      </c>
      <c r="R2309">
        <v>1764.26</v>
      </c>
      <c r="S2309" t="str">
        <f t="shared" si="36"/>
        <v>深圳尚米网络技术有限公司深圳尚米网络技术有限公司CPC</v>
      </c>
      <c r="T2309" t="e">
        <f>VLOOKUP(S:S,[1]Sheet1!N:N,1,0)</f>
        <v>#N/A</v>
      </c>
    </row>
    <row r="2310" spans="1:20" x14ac:dyDescent="0.15">
      <c r="A2310">
        <v>20230422</v>
      </c>
      <c r="B2310">
        <v>41250523</v>
      </c>
      <c r="C2310" t="s">
        <v>901</v>
      </c>
      <c r="D2310" t="s">
        <v>727</v>
      </c>
      <c r="E2310" t="s">
        <v>525</v>
      </c>
      <c r="F2310" t="s">
        <v>525</v>
      </c>
      <c r="G2310" t="s">
        <v>728</v>
      </c>
      <c r="H2310" t="s">
        <v>525</v>
      </c>
      <c r="I2310">
        <v>2130054</v>
      </c>
      <c r="J2310" t="s">
        <v>729</v>
      </c>
      <c r="K2310" t="s">
        <v>525</v>
      </c>
      <c r="L2310" t="s">
        <v>730</v>
      </c>
      <c r="M2310" t="s">
        <v>723</v>
      </c>
      <c r="N2310" t="s">
        <v>724</v>
      </c>
      <c r="O2310" t="s">
        <v>56</v>
      </c>
      <c r="P2310" t="s">
        <v>725</v>
      </c>
      <c r="Q2310">
        <v>2399.59</v>
      </c>
      <c r="R2310">
        <v>1942.92</v>
      </c>
      <c r="S2310" t="str">
        <f t="shared" si="36"/>
        <v>深圳尚米网络技术有限公司深圳尚米网络技术有限公司CPC</v>
      </c>
      <c r="T2310" t="e">
        <f>VLOOKUP(S:S,[1]Sheet1!N:N,1,0)</f>
        <v>#N/A</v>
      </c>
    </row>
    <row r="2311" spans="1:20" x14ac:dyDescent="0.15">
      <c r="A2311">
        <v>20230423</v>
      </c>
      <c r="B2311">
        <v>41250523</v>
      </c>
      <c r="C2311" t="s">
        <v>901</v>
      </c>
      <c r="D2311" t="s">
        <v>727</v>
      </c>
      <c r="E2311" t="s">
        <v>525</v>
      </c>
      <c r="F2311" t="s">
        <v>525</v>
      </c>
      <c r="G2311" t="s">
        <v>728</v>
      </c>
      <c r="H2311" t="s">
        <v>525</v>
      </c>
      <c r="I2311">
        <v>2130054</v>
      </c>
      <c r="J2311" t="s">
        <v>729</v>
      </c>
      <c r="K2311" t="s">
        <v>525</v>
      </c>
      <c r="L2311" t="s">
        <v>730</v>
      </c>
      <c r="M2311" t="s">
        <v>723</v>
      </c>
      <c r="N2311" t="s">
        <v>724</v>
      </c>
      <c r="O2311" t="s">
        <v>56</v>
      </c>
      <c r="P2311" t="s">
        <v>725</v>
      </c>
      <c r="Q2311">
        <v>1379.27</v>
      </c>
      <c r="R2311">
        <v>1116.76</v>
      </c>
      <c r="S2311" t="str">
        <f t="shared" si="36"/>
        <v>深圳尚米网络技术有限公司深圳尚米网络技术有限公司CPC</v>
      </c>
      <c r="T2311" t="e">
        <f>VLOOKUP(S:S,[1]Sheet1!N:N,1,0)</f>
        <v>#N/A</v>
      </c>
    </row>
    <row r="2312" spans="1:20" x14ac:dyDescent="0.15">
      <c r="A2312">
        <v>20230424</v>
      </c>
      <c r="B2312">
        <v>41250523</v>
      </c>
      <c r="C2312" t="s">
        <v>901</v>
      </c>
      <c r="D2312" t="s">
        <v>727</v>
      </c>
      <c r="E2312" t="s">
        <v>525</v>
      </c>
      <c r="F2312" t="s">
        <v>525</v>
      </c>
      <c r="G2312" t="s">
        <v>728</v>
      </c>
      <c r="H2312" t="s">
        <v>525</v>
      </c>
      <c r="I2312">
        <v>2130054</v>
      </c>
      <c r="J2312" t="s">
        <v>729</v>
      </c>
      <c r="K2312" t="s">
        <v>525</v>
      </c>
      <c r="L2312" t="s">
        <v>730</v>
      </c>
      <c r="M2312" t="s">
        <v>723</v>
      </c>
      <c r="N2312" t="s">
        <v>724</v>
      </c>
      <c r="O2312" t="s">
        <v>56</v>
      </c>
      <c r="P2312" t="s">
        <v>725</v>
      </c>
      <c r="Q2312">
        <v>1363.19</v>
      </c>
      <c r="R2312">
        <v>1103.76</v>
      </c>
      <c r="S2312" t="str">
        <f t="shared" si="36"/>
        <v>深圳尚米网络技术有限公司深圳尚米网络技术有限公司CPC</v>
      </c>
      <c r="T2312" t="e">
        <f>VLOOKUP(S:S,[1]Sheet1!N:N,1,0)</f>
        <v>#N/A</v>
      </c>
    </row>
    <row r="2313" spans="1:20" x14ac:dyDescent="0.15">
      <c r="A2313">
        <v>20230425</v>
      </c>
      <c r="B2313">
        <v>41250523</v>
      </c>
      <c r="C2313" t="s">
        <v>901</v>
      </c>
      <c r="D2313" t="s">
        <v>727</v>
      </c>
      <c r="E2313" t="s">
        <v>525</v>
      </c>
      <c r="F2313" t="s">
        <v>525</v>
      </c>
      <c r="G2313" t="s">
        <v>728</v>
      </c>
      <c r="H2313" t="s">
        <v>525</v>
      </c>
      <c r="I2313">
        <v>2130054</v>
      </c>
      <c r="J2313" t="s">
        <v>729</v>
      </c>
      <c r="K2313" t="s">
        <v>525</v>
      </c>
      <c r="L2313" t="s">
        <v>730</v>
      </c>
      <c r="M2313" t="s">
        <v>723</v>
      </c>
      <c r="N2313" t="s">
        <v>724</v>
      </c>
      <c r="O2313" t="s">
        <v>56</v>
      </c>
      <c r="P2313" t="s">
        <v>725</v>
      </c>
      <c r="Q2313">
        <v>907.02</v>
      </c>
      <c r="R2313">
        <v>734.39</v>
      </c>
      <c r="S2313" t="str">
        <f t="shared" si="36"/>
        <v>深圳尚米网络技术有限公司深圳尚米网络技术有限公司CPC</v>
      </c>
      <c r="T2313" t="e">
        <f>VLOOKUP(S:S,[1]Sheet1!N:N,1,0)</f>
        <v>#N/A</v>
      </c>
    </row>
    <row r="2314" spans="1:20" x14ac:dyDescent="0.15">
      <c r="A2314">
        <v>20230426</v>
      </c>
      <c r="B2314">
        <v>41250523</v>
      </c>
      <c r="C2314" t="s">
        <v>901</v>
      </c>
      <c r="D2314" t="s">
        <v>727</v>
      </c>
      <c r="E2314" t="s">
        <v>525</v>
      </c>
      <c r="F2314" t="s">
        <v>525</v>
      </c>
      <c r="G2314" t="s">
        <v>728</v>
      </c>
      <c r="H2314" t="s">
        <v>525</v>
      </c>
      <c r="I2314">
        <v>2130054</v>
      </c>
      <c r="J2314" t="s">
        <v>729</v>
      </c>
      <c r="K2314" t="s">
        <v>525</v>
      </c>
      <c r="L2314" t="s">
        <v>730</v>
      </c>
      <c r="M2314" t="s">
        <v>723</v>
      </c>
      <c r="N2314" t="s">
        <v>724</v>
      </c>
      <c r="O2314" t="s">
        <v>56</v>
      </c>
      <c r="P2314" t="s">
        <v>725</v>
      </c>
      <c r="Q2314">
        <v>729.09</v>
      </c>
      <c r="R2314">
        <v>590.33000000000004</v>
      </c>
      <c r="S2314" t="str">
        <f t="shared" si="36"/>
        <v>深圳尚米网络技术有限公司深圳尚米网络技术有限公司CPC</v>
      </c>
      <c r="T2314" t="e">
        <f>VLOOKUP(S:S,[1]Sheet1!N:N,1,0)</f>
        <v>#N/A</v>
      </c>
    </row>
    <row r="2315" spans="1:20" x14ac:dyDescent="0.15">
      <c r="A2315">
        <v>20230427</v>
      </c>
      <c r="B2315">
        <v>41250523</v>
      </c>
      <c r="C2315" t="s">
        <v>901</v>
      </c>
      <c r="D2315" t="s">
        <v>727</v>
      </c>
      <c r="E2315" t="s">
        <v>525</v>
      </c>
      <c r="F2315" t="s">
        <v>525</v>
      </c>
      <c r="G2315" t="s">
        <v>728</v>
      </c>
      <c r="H2315" t="s">
        <v>525</v>
      </c>
      <c r="I2315">
        <v>2130054</v>
      </c>
      <c r="J2315" t="s">
        <v>729</v>
      </c>
      <c r="K2315" t="s">
        <v>525</v>
      </c>
      <c r="L2315" t="s">
        <v>730</v>
      </c>
      <c r="M2315" t="s">
        <v>723</v>
      </c>
      <c r="N2315" t="s">
        <v>724</v>
      </c>
      <c r="O2315" t="s">
        <v>56</v>
      </c>
      <c r="P2315" t="s">
        <v>725</v>
      </c>
      <c r="Q2315">
        <v>806.86</v>
      </c>
      <c r="R2315">
        <v>653.29</v>
      </c>
      <c r="S2315" t="str">
        <f t="shared" si="36"/>
        <v>深圳尚米网络技术有限公司深圳尚米网络技术有限公司CPC</v>
      </c>
      <c r="T2315" t="e">
        <f>VLOOKUP(S:S,[1]Sheet1!N:N,1,0)</f>
        <v>#N/A</v>
      </c>
    </row>
    <row r="2316" spans="1:20" x14ac:dyDescent="0.15">
      <c r="A2316">
        <v>20230428</v>
      </c>
      <c r="B2316">
        <v>41250523</v>
      </c>
      <c r="C2316" t="s">
        <v>901</v>
      </c>
      <c r="D2316" t="s">
        <v>727</v>
      </c>
      <c r="E2316" t="s">
        <v>525</v>
      </c>
      <c r="F2316" t="s">
        <v>525</v>
      </c>
      <c r="G2316" t="s">
        <v>728</v>
      </c>
      <c r="H2316" t="s">
        <v>525</v>
      </c>
      <c r="I2316">
        <v>2130054</v>
      </c>
      <c r="J2316" t="s">
        <v>729</v>
      </c>
      <c r="K2316" t="s">
        <v>525</v>
      </c>
      <c r="L2316" t="s">
        <v>730</v>
      </c>
      <c r="M2316" t="s">
        <v>723</v>
      </c>
      <c r="N2316" t="s">
        <v>724</v>
      </c>
      <c r="O2316" t="s">
        <v>56</v>
      </c>
      <c r="P2316" t="s">
        <v>725</v>
      </c>
      <c r="Q2316">
        <v>1442.58</v>
      </c>
      <c r="R2316">
        <v>1168.03</v>
      </c>
      <c r="S2316" t="str">
        <f t="shared" si="36"/>
        <v>深圳尚米网络技术有限公司深圳尚米网络技术有限公司CPC</v>
      </c>
      <c r="T2316" t="e">
        <f>VLOOKUP(S:S,[1]Sheet1!N:N,1,0)</f>
        <v>#N/A</v>
      </c>
    </row>
    <row r="2317" spans="1:20" x14ac:dyDescent="0.15">
      <c r="A2317">
        <v>20230429</v>
      </c>
      <c r="B2317">
        <v>41250523</v>
      </c>
      <c r="C2317" t="s">
        <v>901</v>
      </c>
      <c r="D2317" t="s">
        <v>727</v>
      </c>
      <c r="E2317" t="s">
        <v>525</v>
      </c>
      <c r="F2317" t="s">
        <v>525</v>
      </c>
      <c r="G2317" t="s">
        <v>728</v>
      </c>
      <c r="H2317" t="s">
        <v>525</v>
      </c>
      <c r="I2317">
        <v>2130054</v>
      </c>
      <c r="J2317" t="s">
        <v>729</v>
      </c>
      <c r="K2317" t="s">
        <v>525</v>
      </c>
      <c r="L2317" t="s">
        <v>730</v>
      </c>
      <c r="M2317" t="s">
        <v>723</v>
      </c>
      <c r="N2317" t="s">
        <v>724</v>
      </c>
      <c r="O2317" t="s">
        <v>56</v>
      </c>
      <c r="P2317" t="s">
        <v>725</v>
      </c>
      <c r="Q2317">
        <v>2382.36</v>
      </c>
      <c r="R2317">
        <v>1928.96</v>
      </c>
      <c r="S2317" t="str">
        <f t="shared" si="36"/>
        <v>深圳尚米网络技术有限公司深圳尚米网络技术有限公司CPC</v>
      </c>
      <c r="T2317" t="e">
        <f>VLOOKUP(S:S,[1]Sheet1!N:N,1,0)</f>
        <v>#N/A</v>
      </c>
    </row>
    <row r="2318" spans="1:20" x14ac:dyDescent="0.15">
      <c r="A2318">
        <v>20230430</v>
      </c>
      <c r="B2318">
        <v>41250523</v>
      </c>
      <c r="C2318" t="s">
        <v>901</v>
      </c>
      <c r="D2318" t="s">
        <v>727</v>
      </c>
      <c r="E2318" t="s">
        <v>525</v>
      </c>
      <c r="F2318" t="s">
        <v>525</v>
      </c>
      <c r="G2318" t="s">
        <v>728</v>
      </c>
      <c r="H2318" t="s">
        <v>525</v>
      </c>
      <c r="I2318">
        <v>2130054</v>
      </c>
      <c r="J2318" t="s">
        <v>729</v>
      </c>
      <c r="K2318" t="s">
        <v>525</v>
      </c>
      <c r="L2318" t="s">
        <v>730</v>
      </c>
      <c r="M2318" t="s">
        <v>723</v>
      </c>
      <c r="N2318" t="s">
        <v>724</v>
      </c>
      <c r="O2318" t="s">
        <v>56</v>
      </c>
      <c r="P2318" t="s">
        <v>725</v>
      </c>
      <c r="Q2318">
        <v>2298.71</v>
      </c>
      <c r="R2318">
        <v>1861.25</v>
      </c>
      <c r="S2318" t="str">
        <f t="shared" si="36"/>
        <v>深圳尚米网络技术有限公司深圳尚米网络技术有限公司CPC</v>
      </c>
      <c r="T2318" t="e">
        <f>VLOOKUP(S:S,[1]Sheet1!N:N,1,0)</f>
        <v>#N/A</v>
      </c>
    </row>
    <row r="2319" spans="1:20" x14ac:dyDescent="0.15">
      <c r="A2319">
        <v>20230401</v>
      </c>
      <c r="B2319">
        <v>41250532</v>
      </c>
      <c r="C2319" t="s">
        <v>902</v>
      </c>
      <c r="D2319" t="s">
        <v>727</v>
      </c>
      <c r="E2319" t="s">
        <v>525</v>
      </c>
      <c r="F2319" t="s">
        <v>525</v>
      </c>
      <c r="G2319" t="s">
        <v>728</v>
      </c>
      <c r="H2319" t="s">
        <v>525</v>
      </c>
      <c r="I2319">
        <v>2130054</v>
      </c>
      <c r="J2319" t="s">
        <v>729</v>
      </c>
      <c r="K2319" t="s">
        <v>525</v>
      </c>
      <c r="L2319" t="s">
        <v>730</v>
      </c>
      <c r="M2319" t="s">
        <v>723</v>
      </c>
      <c r="N2319" t="s">
        <v>724</v>
      </c>
      <c r="O2319" t="s">
        <v>56</v>
      </c>
      <c r="P2319" t="s">
        <v>725</v>
      </c>
      <c r="Q2319">
        <v>1054.83</v>
      </c>
      <c r="R2319">
        <v>854.04</v>
      </c>
      <c r="S2319" t="str">
        <f t="shared" si="36"/>
        <v>深圳尚米网络技术有限公司深圳尚米网络技术有限公司CPC</v>
      </c>
      <c r="T2319" t="e">
        <f>VLOOKUP(S:S,[1]Sheet1!N:N,1,0)</f>
        <v>#N/A</v>
      </c>
    </row>
    <row r="2320" spans="1:20" x14ac:dyDescent="0.15">
      <c r="A2320">
        <v>20230402</v>
      </c>
      <c r="B2320">
        <v>41250532</v>
      </c>
      <c r="C2320" t="s">
        <v>902</v>
      </c>
      <c r="D2320" t="s">
        <v>727</v>
      </c>
      <c r="E2320" t="s">
        <v>525</v>
      </c>
      <c r="F2320" t="s">
        <v>525</v>
      </c>
      <c r="G2320" t="s">
        <v>728</v>
      </c>
      <c r="H2320" t="s">
        <v>525</v>
      </c>
      <c r="I2320">
        <v>2130054</v>
      </c>
      <c r="J2320" t="s">
        <v>729</v>
      </c>
      <c r="K2320" t="s">
        <v>525</v>
      </c>
      <c r="L2320" t="s">
        <v>730</v>
      </c>
      <c r="M2320" t="s">
        <v>723</v>
      </c>
      <c r="N2320" t="s">
        <v>724</v>
      </c>
      <c r="O2320" t="s">
        <v>56</v>
      </c>
      <c r="P2320" t="s">
        <v>725</v>
      </c>
      <c r="Q2320">
        <v>1006.58</v>
      </c>
      <c r="R2320">
        <v>814.99</v>
      </c>
      <c r="S2320" t="str">
        <f t="shared" si="36"/>
        <v>深圳尚米网络技术有限公司深圳尚米网络技术有限公司CPC</v>
      </c>
      <c r="T2320" t="e">
        <f>VLOOKUP(S:S,[1]Sheet1!N:N,1,0)</f>
        <v>#N/A</v>
      </c>
    </row>
    <row r="2321" spans="1:20" x14ac:dyDescent="0.15">
      <c r="A2321">
        <v>20230403</v>
      </c>
      <c r="B2321">
        <v>41250532</v>
      </c>
      <c r="C2321" t="s">
        <v>902</v>
      </c>
      <c r="D2321" t="s">
        <v>727</v>
      </c>
      <c r="E2321" t="s">
        <v>525</v>
      </c>
      <c r="F2321" t="s">
        <v>525</v>
      </c>
      <c r="G2321" t="s">
        <v>728</v>
      </c>
      <c r="H2321" t="s">
        <v>525</v>
      </c>
      <c r="I2321">
        <v>2130054</v>
      </c>
      <c r="J2321" t="s">
        <v>729</v>
      </c>
      <c r="K2321" t="s">
        <v>525</v>
      </c>
      <c r="L2321" t="s">
        <v>730</v>
      </c>
      <c r="M2321" t="s">
        <v>723</v>
      </c>
      <c r="N2321" t="s">
        <v>724</v>
      </c>
      <c r="O2321" t="s">
        <v>56</v>
      </c>
      <c r="P2321" t="s">
        <v>725</v>
      </c>
      <c r="Q2321">
        <v>1001.32</v>
      </c>
      <c r="R2321">
        <v>810.73</v>
      </c>
      <c r="S2321" t="str">
        <f t="shared" si="36"/>
        <v>深圳尚米网络技术有限公司深圳尚米网络技术有限公司CPC</v>
      </c>
      <c r="T2321" t="e">
        <f>VLOOKUP(S:S,[1]Sheet1!N:N,1,0)</f>
        <v>#N/A</v>
      </c>
    </row>
    <row r="2322" spans="1:20" x14ac:dyDescent="0.15">
      <c r="A2322">
        <v>20230404</v>
      </c>
      <c r="B2322">
        <v>41250532</v>
      </c>
      <c r="C2322" t="s">
        <v>902</v>
      </c>
      <c r="D2322" t="s">
        <v>727</v>
      </c>
      <c r="E2322" t="s">
        <v>525</v>
      </c>
      <c r="F2322" t="s">
        <v>525</v>
      </c>
      <c r="G2322" t="s">
        <v>728</v>
      </c>
      <c r="H2322" t="s">
        <v>525</v>
      </c>
      <c r="I2322">
        <v>2130054</v>
      </c>
      <c r="J2322" t="s">
        <v>729</v>
      </c>
      <c r="K2322" t="s">
        <v>525</v>
      </c>
      <c r="L2322" t="s">
        <v>730</v>
      </c>
      <c r="M2322" t="s">
        <v>723</v>
      </c>
      <c r="N2322" t="s">
        <v>724</v>
      </c>
      <c r="O2322" t="s">
        <v>56</v>
      </c>
      <c r="P2322" t="s">
        <v>725</v>
      </c>
      <c r="Q2322">
        <v>1064.22</v>
      </c>
      <c r="R2322">
        <v>861.66</v>
      </c>
      <c r="S2322" t="str">
        <f t="shared" si="36"/>
        <v>深圳尚米网络技术有限公司深圳尚米网络技术有限公司CPC</v>
      </c>
      <c r="T2322" t="e">
        <f>VLOOKUP(S:S,[1]Sheet1!N:N,1,0)</f>
        <v>#N/A</v>
      </c>
    </row>
    <row r="2323" spans="1:20" x14ac:dyDescent="0.15">
      <c r="A2323">
        <v>20230405</v>
      </c>
      <c r="B2323">
        <v>41250532</v>
      </c>
      <c r="C2323" t="s">
        <v>902</v>
      </c>
      <c r="D2323" t="s">
        <v>727</v>
      </c>
      <c r="E2323" t="s">
        <v>525</v>
      </c>
      <c r="F2323" t="s">
        <v>525</v>
      </c>
      <c r="G2323" t="s">
        <v>728</v>
      </c>
      <c r="H2323" t="s">
        <v>525</v>
      </c>
      <c r="I2323">
        <v>2130054</v>
      </c>
      <c r="J2323" t="s">
        <v>729</v>
      </c>
      <c r="K2323" t="s">
        <v>525</v>
      </c>
      <c r="L2323" t="s">
        <v>730</v>
      </c>
      <c r="M2323" t="s">
        <v>723</v>
      </c>
      <c r="N2323" t="s">
        <v>724</v>
      </c>
      <c r="O2323" t="s">
        <v>56</v>
      </c>
      <c r="P2323" t="s">
        <v>725</v>
      </c>
      <c r="Q2323">
        <v>1002.55</v>
      </c>
      <c r="R2323">
        <v>811.74</v>
      </c>
      <c r="S2323" t="str">
        <f t="shared" si="36"/>
        <v>深圳尚米网络技术有限公司深圳尚米网络技术有限公司CPC</v>
      </c>
      <c r="T2323" t="e">
        <f>VLOOKUP(S:S,[1]Sheet1!N:N,1,0)</f>
        <v>#N/A</v>
      </c>
    </row>
    <row r="2324" spans="1:20" x14ac:dyDescent="0.15">
      <c r="A2324">
        <v>20230406</v>
      </c>
      <c r="B2324">
        <v>41250532</v>
      </c>
      <c r="C2324" t="s">
        <v>902</v>
      </c>
      <c r="D2324" t="s">
        <v>727</v>
      </c>
      <c r="E2324" t="s">
        <v>525</v>
      </c>
      <c r="F2324" t="s">
        <v>525</v>
      </c>
      <c r="G2324" t="s">
        <v>728</v>
      </c>
      <c r="H2324" t="s">
        <v>525</v>
      </c>
      <c r="I2324">
        <v>2130054</v>
      </c>
      <c r="J2324" t="s">
        <v>729</v>
      </c>
      <c r="K2324" t="s">
        <v>525</v>
      </c>
      <c r="L2324" t="s">
        <v>730</v>
      </c>
      <c r="M2324" t="s">
        <v>723</v>
      </c>
      <c r="N2324" t="s">
        <v>724</v>
      </c>
      <c r="O2324" t="s">
        <v>56</v>
      </c>
      <c r="P2324" t="s">
        <v>725</v>
      </c>
      <c r="Q2324">
        <v>1128.3699999999999</v>
      </c>
      <c r="R2324">
        <v>913.62</v>
      </c>
      <c r="S2324" t="str">
        <f t="shared" si="36"/>
        <v>深圳尚米网络技术有限公司深圳尚米网络技术有限公司CPC</v>
      </c>
      <c r="T2324" t="e">
        <f>VLOOKUP(S:S,[1]Sheet1!N:N,1,0)</f>
        <v>#N/A</v>
      </c>
    </row>
    <row r="2325" spans="1:20" x14ac:dyDescent="0.15">
      <c r="A2325">
        <v>20230407</v>
      </c>
      <c r="B2325">
        <v>41250532</v>
      </c>
      <c r="C2325" t="s">
        <v>902</v>
      </c>
      <c r="D2325" t="s">
        <v>727</v>
      </c>
      <c r="E2325" t="s">
        <v>525</v>
      </c>
      <c r="F2325" t="s">
        <v>525</v>
      </c>
      <c r="G2325" t="s">
        <v>728</v>
      </c>
      <c r="H2325" t="s">
        <v>525</v>
      </c>
      <c r="I2325">
        <v>2130054</v>
      </c>
      <c r="J2325" t="s">
        <v>729</v>
      </c>
      <c r="K2325" t="s">
        <v>525</v>
      </c>
      <c r="L2325" t="s">
        <v>730</v>
      </c>
      <c r="M2325" t="s">
        <v>723</v>
      </c>
      <c r="N2325" t="s">
        <v>724</v>
      </c>
      <c r="O2325" t="s">
        <v>56</v>
      </c>
      <c r="P2325" t="s">
        <v>725</v>
      </c>
      <c r="Q2325">
        <v>1000.58</v>
      </c>
      <c r="R2325">
        <v>810.14</v>
      </c>
      <c r="S2325" t="str">
        <f t="shared" si="36"/>
        <v>深圳尚米网络技术有限公司深圳尚米网络技术有限公司CPC</v>
      </c>
      <c r="T2325" t="e">
        <f>VLOOKUP(S:S,[1]Sheet1!N:N,1,0)</f>
        <v>#N/A</v>
      </c>
    </row>
    <row r="2326" spans="1:20" x14ac:dyDescent="0.15">
      <c r="A2326">
        <v>20230408</v>
      </c>
      <c r="B2326">
        <v>41250532</v>
      </c>
      <c r="C2326" t="s">
        <v>902</v>
      </c>
      <c r="D2326" t="s">
        <v>727</v>
      </c>
      <c r="E2326" t="s">
        <v>525</v>
      </c>
      <c r="F2326" t="s">
        <v>525</v>
      </c>
      <c r="G2326" t="s">
        <v>728</v>
      </c>
      <c r="H2326" t="s">
        <v>525</v>
      </c>
      <c r="I2326">
        <v>2130054</v>
      </c>
      <c r="J2326" t="s">
        <v>729</v>
      </c>
      <c r="K2326" t="s">
        <v>525</v>
      </c>
      <c r="L2326" t="s">
        <v>730</v>
      </c>
      <c r="M2326" t="s">
        <v>723</v>
      </c>
      <c r="N2326" t="s">
        <v>724</v>
      </c>
      <c r="O2326" t="s">
        <v>56</v>
      </c>
      <c r="P2326" t="s">
        <v>725</v>
      </c>
      <c r="Q2326">
        <v>1018.1</v>
      </c>
      <c r="R2326">
        <v>824.33</v>
      </c>
      <c r="S2326" t="str">
        <f t="shared" si="36"/>
        <v>深圳尚米网络技术有限公司深圳尚米网络技术有限公司CPC</v>
      </c>
      <c r="T2326" t="e">
        <f>VLOOKUP(S:S,[1]Sheet1!N:N,1,0)</f>
        <v>#N/A</v>
      </c>
    </row>
    <row r="2327" spans="1:20" x14ac:dyDescent="0.15">
      <c r="A2327">
        <v>20230409</v>
      </c>
      <c r="B2327">
        <v>41250532</v>
      </c>
      <c r="C2327" t="s">
        <v>902</v>
      </c>
      <c r="D2327" t="s">
        <v>727</v>
      </c>
      <c r="E2327" t="s">
        <v>525</v>
      </c>
      <c r="F2327" t="s">
        <v>525</v>
      </c>
      <c r="G2327" t="s">
        <v>728</v>
      </c>
      <c r="H2327" t="s">
        <v>525</v>
      </c>
      <c r="I2327">
        <v>2130054</v>
      </c>
      <c r="J2327" t="s">
        <v>729</v>
      </c>
      <c r="K2327" t="s">
        <v>525</v>
      </c>
      <c r="L2327" t="s">
        <v>730</v>
      </c>
      <c r="M2327" t="s">
        <v>723</v>
      </c>
      <c r="N2327" t="s">
        <v>724</v>
      </c>
      <c r="O2327" t="s">
        <v>56</v>
      </c>
      <c r="P2327" t="s">
        <v>725</v>
      </c>
      <c r="Q2327">
        <v>1012.1</v>
      </c>
      <c r="R2327">
        <v>819.46</v>
      </c>
      <c r="S2327" t="str">
        <f t="shared" si="36"/>
        <v>深圳尚米网络技术有限公司深圳尚米网络技术有限公司CPC</v>
      </c>
      <c r="T2327" t="e">
        <f>VLOOKUP(S:S,[1]Sheet1!N:N,1,0)</f>
        <v>#N/A</v>
      </c>
    </row>
    <row r="2328" spans="1:20" x14ac:dyDescent="0.15">
      <c r="A2328">
        <v>20230410</v>
      </c>
      <c r="B2328">
        <v>41250532</v>
      </c>
      <c r="C2328" t="s">
        <v>902</v>
      </c>
      <c r="D2328" t="s">
        <v>727</v>
      </c>
      <c r="E2328" t="s">
        <v>525</v>
      </c>
      <c r="F2328" t="s">
        <v>525</v>
      </c>
      <c r="G2328" t="s">
        <v>728</v>
      </c>
      <c r="H2328" t="s">
        <v>525</v>
      </c>
      <c r="I2328">
        <v>2130054</v>
      </c>
      <c r="J2328" t="s">
        <v>729</v>
      </c>
      <c r="K2328" t="s">
        <v>525</v>
      </c>
      <c r="L2328" t="s">
        <v>730</v>
      </c>
      <c r="M2328" t="s">
        <v>723</v>
      </c>
      <c r="N2328" t="s">
        <v>724</v>
      </c>
      <c r="O2328" t="s">
        <v>56</v>
      </c>
      <c r="P2328" t="s">
        <v>725</v>
      </c>
      <c r="Q2328">
        <v>1308.75</v>
      </c>
      <c r="R2328">
        <v>1059.67</v>
      </c>
      <c r="S2328" t="str">
        <f t="shared" si="36"/>
        <v>深圳尚米网络技术有限公司深圳尚米网络技术有限公司CPC</v>
      </c>
      <c r="T2328" t="e">
        <f>VLOOKUP(S:S,[1]Sheet1!N:N,1,0)</f>
        <v>#N/A</v>
      </c>
    </row>
    <row r="2329" spans="1:20" x14ac:dyDescent="0.15">
      <c r="A2329">
        <v>20230411</v>
      </c>
      <c r="B2329">
        <v>41250532</v>
      </c>
      <c r="C2329" t="s">
        <v>902</v>
      </c>
      <c r="D2329" t="s">
        <v>727</v>
      </c>
      <c r="E2329" t="s">
        <v>525</v>
      </c>
      <c r="F2329" t="s">
        <v>525</v>
      </c>
      <c r="G2329" t="s">
        <v>728</v>
      </c>
      <c r="H2329" t="s">
        <v>525</v>
      </c>
      <c r="I2329">
        <v>2130054</v>
      </c>
      <c r="J2329" t="s">
        <v>729</v>
      </c>
      <c r="K2329" t="s">
        <v>525</v>
      </c>
      <c r="L2329" t="s">
        <v>730</v>
      </c>
      <c r="M2329" t="s">
        <v>723</v>
      </c>
      <c r="N2329" t="s">
        <v>724</v>
      </c>
      <c r="O2329" t="s">
        <v>56</v>
      </c>
      <c r="P2329" t="s">
        <v>725</v>
      </c>
      <c r="Q2329">
        <v>1321.74</v>
      </c>
      <c r="R2329">
        <v>1070.17</v>
      </c>
      <c r="S2329" t="str">
        <f t="shared" si="36"/>
        <v>深圳尚米网络技术有限公司深圳尚米网络技术有限公司CPC</v>
      </c>
      <c r="T2329" t="e">
        <f>VLOOKUP(S:S,[1]Sheet1!N:N,1,0)</f>
        <v>#N/A</v>
      </c>
    </row>
    <row r="2330" spans="1:20" x14ac:dyDescent="0.15">
      <c r="A2330">
        <v>20230412</v>
      </c>
      <c r="B2330">
        <v>41250532</v>
      </c>
      <c r="C2330" t="s">
        <v>902</v>
      </c>
      <c r="D2330" t="s">
        <v>727</v>
      </c>
      <c r="E2330" t="s">
        <v>525</v>
      </c>
      <c r="F2330" t="s">
        <v>525</v>
      </c>
      <c r="G2330" t="s">
        <v>728</v>
      </c>
      <c r="H2330" t="s">
        <v>525</v>
      </c>
      <c r="I2330">
        <v>2130054</v>
      </c>
      <c r="J2330" t="s">
        <v>729</v>
      </c>
      <c r="K2330" t="s">
        <v>525</v>
      </c>
      <c r="L2330" t="s">
        <v>730</v>
      </c>
      <c r="M2330" t="s">
        <v>723</v>
      </c>
      <c r="N2330" t="s">
        <v>724</v>
      </c>
      <c r="O2330" t="s">
        <v>56</v>
      </c>
      <c r="P2330" t="s">
        <v>725</v>
      </c>
      <c r="Q2330">
        <v>1478.54</v>
      </c>
      <c r="R2330">
        <v>1197.1300000000001</v>
      </c>
      <c r="S2330" t="str">
        <f t="shared" si="36"/>
        <v>深圳尚米网络技术有限公司深圳尚米网络技术有限公司CPC</v>
      </c>
      <c r="T2330" t="e">
        <f>VLOOKUP(S:S,[1]Sheet1!N:N,1,0)</f>
        <v>#N/A</v>
      </c>
    </row>
    <row r="2331" spans="1:20" x14ac:dyDescent="0.15">
      <c r="A2331">
        <v>20230413</v>
      </c>
      <c r="B2331">
        <v>41250532</v>
      </c>
      <c r="C2331" t="s">
        <v>902</v>
      </c>
      <c r="D2331" t="s">
        <v>727</v>
      </c>
      <c r="E2331" t="s">
        <v>525</v>
      </c>
      <c r="F2331" t="s">
        <v>525</v>
      </c>
      <c r="G2331" t="s">
        <v>728</v>
      </c>
      <c r="H2331" t="s">
        <v>525</v>
      </c>
      <c r="I2331">
        <v>2130054</v>
      </c>
      <c r="J2331" t="s">
        <v>729</v>
      </c>
      <c r="K2331" t="s">
        <v>525</v>
      </c>
      <c r="L2331" t="s">
        <v>730</v>
      </c>
      <c r="M2331" t="s">
        <v>723</v>
      </c>
      <c r="N2331" t="s">
        <v>724</v>
      </c>
      <c r="O2331" t="s">
        <v>56</v>
      </c>
      <c r="P2331" t="s">
        <v>725</v>
      </c>
      <c r="Q2331">
        <v>1214.0899999999999</v>
      </c>
      <c r="R2331">
        <v>983.01</v>
      </c>
      <c r="S2331" t="str">
        <f t="shared" si="36"/>
        <v>深圳尚米网络技术有限公司深圳尚米网络技术有限公司CPC</v>
      </c>
      <c r="T2331" t="e">
        <f>VLOOKUP(S:S,[1]Sheet1!N:N,1,0)</f>
        <v>#N/A</v>
      </c>
    </row>
    <row r="2332" spans="1:20" x14ac:dyDescent="0.15">
      <c r="A2332">
        <v>20230414</v>
      </c>
      <c r="B2332">
        <v>41250532</v>
      </c>
      <c r="C2332" t="s">
        <v>902</v>
      </c>
      <c r="D2332" t="s">
        <v>727</v>
      </c>
      <c r="E2332" t="s">
        <v>525</v>
      </c>
      <c r="F2332" t="s">
        <v>525</v>
      </c>
      <c r="G2332" t="s">
        <v>728</v>
      </c>
      <c r="H2332" t="s">
        <v>525</v>
      </c>
      <c r="I2332">
        <v>2130054</v>
      </c>
      <c r="J2332" t="s">
        <v>729</v>
      </c>
      <c r="K2332" t="s">
        <v>525</v>
      </c>
      <c r="L2332" t="s">
        <v>730</v>
      </c>
      <c r="M2332" t="s">
        <v>723</v>
      </c>
      <c r="N2332" t="s">
        <v>724</v>
      </c>
      <c r="O2332" t="s">
        <v>56</v>
      </c>
      <c r="P2332" t="s">
        <v>725</v>
      </c>
      <c r="Q2332">
        <v>1301.53</v>
      </c>
      <c r="R2332">
        <v>1053.82</v>
      </c>
      <c r="S2332" t="str">
        <f t="shared" si="36"/>
        <v>深圳尚米网络技术有限公司深圳尚米网络技术有限公司CPC</v>
      </c>
      <c r="T2332" t="e">
        <f>VLOOKUP(S:S,[1]Sheet1!N:N,1,0)</f>
        <v>#N/A</v>
      </c>
    </row>
    <row r="2333" spans="1:20" x14ac:dyDescent="0.15">
      <c r="A2333">
        <v>20230415</v>
      </c>
      <c r="B2333">
        <v>41250532</v>
      </c>
      <c r="C2333" t="s">
        <v>902</v>
      </c>
      <c r="D2333" t="s">
        <v>727</v>
      </c>
      <c r="E2333" t="s">
        <v>525</v>
      </c>
      <c r="F2333" t="s">
        <v>525</v>
      </c>
      <c r="G2333" t="s">
        <v>728</v>
      </c>
      <c r="H2333" t="s">
        <v>525</v>
      </c>
      <c r="I2333">
        <v>2130054</v>
      </c>
      <c r="J2333" t="s">
        <v>729</v>
      </c>
      <c r="K2333" t="s">
        <v>525</v>
      </c>
      <c r="L2333" t="s">
        <v>730</v>
      </c>
      <c r="M2333" t="s">
        <v>723</v>
      </c>
      <c r="N2333" t="s">
        <v>724</v>
      </c>
      <c r="O2333" t="s">
        <v>56</v>
      </c>
      <c r="P2333" t="s">
        <v>725</v>
      </c>
      <c r="Q2333">
        <v>1704.57</v>
      </c>
      <c r="R2333">
        <v>1380.14</v>
      </c>
      <c r="S2333" t="str">
        <f t="shared" si="36"/>
        <v>深圳尚米网络技术有限公司深圳尚米网络技术有限公司CPC</v>
      </c>
      <c r="T2333" t="e">
        <f>VLOOKUP(S:S,[1]Sheet1!N:N,1,0)</f>
        <v>#N/A</v>
      </c>
    </row>
    <row r="2334" spans="1:20" x14ac:dyDescent="0.15">
      <c r="A2334">
        <v>20230416</v>
      </c>
      <c r="B2334">
        <v>41250532</v>
      </c>
      <c r="C2334" t="s">
        <v>902</v>
      </c>
      <c r="D2334" t="s">
        <v>727</v>
      </c>
      <c r="E2334" t="s">
        <v>525</v>
      </c>
      <c r="F2334" t="s">
        <v>525</v>
      </c>
      <c r="G2334" t="s">
        <v>728</v>
      </c>
      <c r="H2334" t="s">
        <v>525</v>
      </c>
      <c r="I2334">
        <v>2130054</v>
      </c>
      <c r="J2334" t="s">
        <v>729</v>
      </c>
      <c r="K2334" t="s">
        <v>525</v>
      </c>
      <c r="L2334" t="s">
        <v>730</v>
      </c>
      <c r="M2334" t="s">
        <v>723</v>
      </c>
      <c r="N2334" t="s">
        <v>724</v>
      </c>
      <c r="O2334" t="s">
        <v>56</v>
      </c>
      <c r="P2334" t="s">
        <v>725</v>
      </c>
      <c r="Q2334">
        <v>1606.26</v>
      </c>
      <c r="R2334">
        <v>1300.55</v>
      </c>
      <c r="S2334" t="str">
        <f t="shared" si="36"/>
        <v>深圳尚米网络技术有限公司深圳尚米网络技术有限公司CPC</v>
      </c>
      <c r="T2334" t="e">
        <f>VLOOKUP(S:S,[1]Sheet1!N:N,1,0)</f>
        <v>#N/A</v>
      </c>
    </row>
    <row r="2335" spans="1:20" x14ac:dyDescent="0.15">
      <c r="A2335">
        <v>20230417</v>
      </c>
      <c r="B2335">
        <v>41250532</v>
      </c>
      <c r="C2335" t="s">
        <v>902</v>
      </c>
      <c r="D2335" t="s">
        <v>727</v>
      </c>
      <c r="E2335" t="s">
        <v>525</v>
      </c>
      <c r="F2335" t="s">
        <v>525</v>
      </c>
      <c r="G2335" t="s">
        <v>728</v>
      </c>
      <c r="H2335" t="s">
        <v>525</v>
      </c>
      <c r="I2335">
        <v>2130054</v>
      </c>
      <c r="J2335" t="s">
        <v>729</v>
      </c>
      <c r="K2335" t="s">
        <v>525</v>
      </c>
      <c r="L2335" t="s">
        <v>730</v>
      </c>
      <c r="M2335" t="s">
        <v>723</v>
      </c>
      <c r="N2335" t="s">
        <v>724</v>
      </c>
      <c r="O2335" t="s">
        <v>56</v>
      </c>
      <c r="P2335" t="s">
        <v>725</v>
      </c>
      <c r="Q2335">
        <v>1102.54</v>
      </c>
      <c r="R2335">
        <v>892.69</v>
      </c>
      <c r="S2335" t="str">
        <f t="shared" si="36"/>
        <v>深圳尚米网络技术有限公司深圳尚米网络技术有限公司CPC</v>
      </c>
      <c r="T2335" t="e">
        <f>VLOOKUP(S:S,[1]Sheet1!N:N,1,0)</f>
        <v>#N/A</v>
      </c>
    </row>
    <row r="2336" spans="1:20" x14ac:dyDescent="0.15">
      <c r="A2336">
        <v>20230418</v>
      </c>
      <c r="B2336">
        <v>41250532</v>
      </c>
      <c r="C2336" t="s">
        <v>902</v>
      </c>
      <c r="D2336" t="s">
        <v>727</v>
      </c>
      <c r="E2336" t="s">
        <v>525</v>
      </c>
      <c r="F2336" t="s">
        <v>525</v>
      </c>
      <c r="G2336" t="s">
        <v>728</v>
      </c>
      <c r="H2336" t="s">
        <v>525</v>
      </c>
      <c r="I2336">
        <v>2130054</v>
      </c>
      <c r="J2336" t="s">
        <v>729</v>
      </c>
      <c r="K2336" t="s">
        <v>525</v>
      </c>
      <c r="L2336" t="s">
        <v>730</v>
      </c>
      <c r="M2336" t="s">
        <v>723</v>
      </c>
      <c r="N2336" t="s">
        <v>724</v>
      </c>
      <c r="O2336" t="s">
        <v>56</v>
      </c>
      <c r="P2336" t="s">
        <v>725</v>
      </c>
      <c r="Q2336">
        <v>1206.6300000000001</v>
      </c>
      <c r="R2336">
        <v>976.97</v>
      </c>
      <c r="S2336" t="str">
        <f t="shared" si="36"/>
        <v>深圳尚米网络技术有限公司深圳尚米网络技术有限公司CPC</v>
      </c>
      <c r="T2336" t="e">
        <f>VLOOKUP(S:S,[1]Sheet1!N:N,1,0)</f>
        <v>#N/A</v>
      </c>
    </row>
    <row r="2337" spans="1:20" x14ac:dyDescent="0.15">
      <c r="A2337">
        <v>20230419</v>
      </c>
      <c r="B2337">
        <v>41250532</v>
      </c>
      <c r="C2337" t="s">
        <v>902</v>
      </c>
      <c r="D2337" t="s">
        <v>727</v>
      </c>
      <c r="E2337" t="s">
        <v>525</v>
      </c>
      <c r="F2337" t="s">
        <v>525</v>
      </c>
      <c r="G2337" t="s">
        <v>728</v>
      </c>
      <c r="H2337" t="s">
        <v>525</v>
      </c>
      <c r="I2337">
        <v>2130054</v>
      </c>
      <c r="J2337" t="s">
        <v>729</v>
      </c>
      <c r="K2337" t="s">
        <v>525</v>
      </c>
      <c r="L2337" t="s">
        <v>730</v>
      </c>
      <c r="M2337" t="s">
        <v>723</v>
      </c>
      <c r="N2337" t="s">
        <v>724</v>
      </c>
      <c r="O2337" t="s">
        <v>56</v>
      </c>
      <c r="P2337" t="s">
        <v>725</v>
      </c>
      <c r="Q2337">
        <v>1020.04</v>
      </c>
      <c r="R2337">
        <v>825.89</v>
      </c>
      <c r="S2337" t="str">
        <f t="shared" si="36"/>
        <v>深圳尚米网络技术有限公司深圳尚米网络技术有限公司CPC</v>
      </c>
      <c r="T2337" t="e">
        <f>VLOOKUP(S:S,[1]Sheet1!N:N,1,0)</f>
        <v>#N/A</v>
      </c>
    </row>
    <row r="2338" spans="1:20" x14ac:dyDescent="0.15">
      <c r="A2338">
        <v>20230420</v>
      </c>
      <c r="B2338">
        <v>41250532</v>
      </c>
      <c r="C2338" t="s">
        <v>902</v>
      </c>
      <c r="D2338" t="s">
        <v>727</v>
      </c>
      <c r="E2338" t="s">
        <v>525</v>
      </c>
      <c r="F2338" t="s">
        <v>525</v>
      </c>
      <c r="G2338" t="s">
        <v>728</v>
      </c>
      <c r="H2338" t="s">
        <v>525</v>
      </c>
      <c r="I2338">
        <v>2130054</v>
      </c>
      <c r="J2338" t="s">
        <v>729</v>
      </c>
      <c r="K2338" t="s">
        <v>525</v>
      </c>
      <c r="L2338" t="s">
        <v>730</v>
      </c>
      <c r="M2338" t="s">
        <v>723</v>
      </c>
      <c r="N2338" t="s">
        <v>724</v>
      </c>
      <c r="O2338" t="s">
        <v>56</v>
      </c>
      <c r="P2338" t="s">
        <v>725</v>
      </c>
      <c r="Q2338">
        <v>1129.25</v>
      </c>
      <c r="R2338">
        <v>914.32</v>
      </c>
      <c r="S2338" t="str">
        <f t="shared" si="36"/>
        <v>深圳尚米网络技术有限公司深圳尚米网络技术有限公司CPC</v>
      </c>
      <c r="T2338" t="e">
        <f>VLOOKUP(S:S,[1]Sheet1!N:N,1,0)</f>
        <v>#N/A</v>
      </c>
    </row>
    <row r="2339" spans="1:20" x14ac:dyDescent="0.15">
      <c r="A2339">
        <v>20230421</v>
      </c>
      <c r="B2339">
        <v>41250532</v>
      </c>
      <c r="C2339" t="s">
        <v>902</v>
      </c>
      <c r="D2339" t="s">
        <v>727</v>
      </c>
      <c r="E2339" t="s">
        <v>525</v>
      </c>
      <c r="F2339" t="s">
        <v>525</v>
      </c>
      <c r="G2339" t="s">
        <v>728</v>
      </c>
      <c r="H2339" t="s">
        <v>525</v>
      </c>
      <c r="I2339">
        <v>2130054</v>
      </c>
      <c r="J2339" t="s">
        <v>729</v>
      </c>
      <c r="K2339" t="s">
        <v>525</v>
      </c>
      <c r="L2339" t="s">
        <v>730</v>
      </c>
      <c r="M2339" t="s">
        <v>723</v>
      </c>
      <c r="N2339" t="s">
        <v>724</v>
      </c>
      <c r="O2339" t="s">
        <v>56</v>
      </c>
      <c r="P2339" t="s">
        <v>725</v>
      </c>
      <c r="Q2339">
        <v>1101.22</v>
      </c>
      <c r="R2339">
        <v>891.62</v>
      </c>
      <c r="S2339" t="str">
        <f t="shared" si="36"/>
        <v>深圳尚米网络技术有限公司深圳尚米网络技术有限公司CPC</v>
      </c>
      <c r="T2339" t="e">
        <f>VLOOKUP(S:S,[1]Sheet1!N:N,1,0)</f>
        <v>#N/A</v>
      </c>
    </row>
    <row r="2340" spans="1:20" x14ac:dyDescent="0.15">
      <c r="A2340">
        <v>20230422</v>
      </c>
      <c r="B2340">
        <v>41250532</v>
      </c>
      <c r="C2340" t="s">
        <v>902</v>
      </c>
      <c r="D2340" t="s">
        <v>727</v>
      </c>
      <c r="E2340" t="s">
        <v>525</v>
      </c>
      <c r="F2340" t="s">
        <v>525</v>
      </c>
      <c r="G2340" t="s">
        <v>728</v>
      </c>
      <c r="H2340" t="s">
        <v>525</v>
      </c>
      <c r="I2340">
        <v>2130054</v>
      </c>
      <c r="J2340" t="s">
        <v>729</v>
      </c>
      <c r="K2340" t="s">
        <v>525</v>
      </c>
      <c r="L2340" t="s">
        <v>730</v>
      </c>
      <c r="M2340" t="s">
        <v>723</v>
      </c>
      <c r="N2340" t="s">
        <v>724</v>
      </c>
      <c r="O2340" t="s">
        <v>56</v>
      </c>
      <c r="P2340" t="s">
        <v>725</v>
      </c>
      <c r="Q2340">
        <v>1135.1600000000001</v>
      </c>
      <c r="R2340">
        <v>919.08</v>
      </c>
      <c r="S2340" t="str">
        <f t="shared" si="36"/>
        <v>深圳尚米网络技术有限公司深圳尚米网络技术有限公司CPC</v>
      </c>
      <c r="T2340" t="e">
        <f>VLOOKUP(S:S,[1]Sheet1!N:N,1,0)</f>
        <v>#N/A</v>
      </c>
    </row>
    <row r="2341" spans="1:20" x14ac:dyDescent="0.15">
      <c r="A2341">
        <v>20230423</v>
      </c>
      <c r="B2341">
        <v>41250532</v>
      </c>
      <c r="C2341" t="s">
        <v>902</v>
      </c>
      <c r="D2341" t="s">
        <v>727</v>
      </c>
      <c r="E2341" t="s">
        <v>525</v>
      </c>
      <c r="F2341" t="s">
        <v>525</v>
      </c>
      <c r="G2341" t="s">
        <v>728</v>
      </c>
      <c r="H2341" t="s">
        <v>525</v>
      </c>
      <c r="I2341">
        <v>2130054</v>
      </c>
      <c r="J2341" t="s">
        <v>729</v>
      </c>
      <c r="K2341" t="s">
        <v>525</v>
      </c>
      <c r="L2341" t="s">
        <v>730</v>
      </c>
      <c r="M2341" t="s">
        <v>723</v>
      </c>
      <c r="N2341" t="s">
        <v>724</v>
      </c>
      <c r="O2341" t="s">
        <v>56</v>
      </c>
      <c r="P2341" t="s">
        <v>725</v>
      </c>
      <c r="Q2341">
        <v>1100.8499999999999</v>
      </c>
      <c r="R2341">
        <v>891.32</v>
      </c>
      <c r="S2341" t="str">
        <f t="shared" si="36"/>
        <v>深圳尚米网络技术有限公司深圳尚米网络技术有限公司CPC</v>
      </c>
      <c r="T2341" t="e">
        <f>VLOOKUP(S:S,[1]Sheet1!N:N,1,0)</f>
        <v>#N/A</v>
      </c>
    </row>
    <row r="2342" spans="1:20" x14ac:dyDescent="0.15">
      <c r="A2342">
        <v>20230424</v>
      </c>
      <c r="B2342">
        <v>41250532</v>
      </c>
      <c r="C2342" t="s">
        <v>902</v>
      </c>
      <c r="D2342" t="s">
        <v>727</v>
      </c>
      <c r="E2342" t="s">
        <v>525</v>
      </c>
      <c r="F2342" t="s">
        <v>525</v>
      </c>
      <c r="G2342" t="s">
        <v>728</v>
      </c>
      <c r="H2342" t="s">
        <v>525</v>
      </c>
      <c r="I2342">
        <v>2130054</v>
      </c>
      <c r="J2342" t="s">
        <v>729</v>
      </c>
      <c r="K2342" t="s">
        <v>525</v>
      </c>
      <c r="L2342" t="s">
        <v>730</v>
      </c>
      <c r="M2342" t="s">
        <v>723</v>
      </c>
      <c r="N2342" t="s">
        <v>724</v>
      </c>
      <c r="O2342" t="s">
        <v>56</v>
      </c>
      <c r="P2342" t="s">
        <v>725</v>
      </c>
      <c r="Q2342">
        <v>1103.45</v>
      </c>
      <c r="R2342">
        <v>893.43</v>
      </c>
      <c r="S2342" t="str">
        <f t="shared" si="36"/>
        <v>深圳尚米网络技术有限公司深圳尚米网络技术有限公司CPC</v>
      </c>
      <c r="T2342" t="e">
        <f>VLOOKUP(S:S,[1]Sheet1!N:N,1,0)</f>
        <v>#N/A</v>
      </c>
    </row>
    <row r="2343" spans="1:20" x14ac:dyDescent="0.15">
      <c r="A2343">
        <v>20230425</v>
      </c>
      <c r="B2343">
        <v>41250532</v>
      </c>
      <c r="C2343" t="s">
        <v>902</v>
      </c>
      <c r="D2343" t="s">
        <v>727</v>
      </c>
      <c r="E2343" t="s">
        <v>525</v>
      </c>
      <c r="F2343" t="s">
        <v>525</v>
      </c>
      <c r="G2343" t="s">
        <v>728</v>
      </c>
      <c r="H2343" t="s">
        <v>525</v>
      </c>
      <c r="I2343">
        <v>2130054</v>
      </c>
      <c r="J2343" t="s">
        <v>729</v>
      </c>
      <c r="K2343" t="s">
        <v>525</v>
      </c>
      <c r="L2343" t="s">
        <v>730</v>
      </c>
      <c r="M2343" t="s">
        <v>723</v>
      </c>
      <c r="N2343" t="s">
        <v>724</v>
      </c>
      <c r="O2343" t="s">
        <v>56</v>
      </c>
      <c r="P2343" t="s">
        <v>725</v>
      </c>
      <c r="Q2343">
        <v>1022.27</v>
      </c>
      <c r="R2343">
        <v>827.69</v>
      </c>
      <c r="S2343" t="str">
        <f t="shared" si="36"/>
        <v>深圳尚米网络技术有限公司深圳尚米网络技术有限公司CPC</v>
      </c>
      <c r="T2343" t="e">
        <f>VLOOKUP(S:S,[1]Sheet1!N:N,1,0)</f>
        <v>#N/A</v>
      </c>
    </row>
    <row r="2344" spans="1:20" x14ac:dyDescent="0.15">
      <c r="A2344">
        <v>20230426</v>
      </c>
      <c r="B2344">
        <v>41250532</v>
      </c>
      <c r="C2344" t="s">
        <v>902</v>
      </c>
      <c r="D2344" t="s">
        <v>727</v>
      </c>
      <c r="E2344" t="s">
        <v>525</v>
      </c>
      <c r="F2344" t="s">
        <v>525</v>
      </c>
      <c r="G2344" t="s">
        <v>728</v>
      </c>
      <c r="H2344" t="s">
        <v>525</v>
      </c>
      <c r="I2344">
        <v>2130054</v>
      </c>
      <c r="J2344" t="s">
        <v>729</v>
      </c>
      <c r="K2344" t="s">
        <v>525</v>
      </c>
      <c r="L2344" t="s">
        <v>730</v>
      </c>
      <c r="M2344" t="s">
        <v>723</v>
      </c>
      <c r="N2344" t="s">
        <v>724</v>
      </c>
      <c r="O2344" t="s">
        <v>56</v>
      </c>
      <c r="P2344" t="s">
        <v>725</v>
      </c>
      <c r="Q2344">
        <v>1092.45</v>
      </c>
      <c r="R2344">
        <v>884.53</v>
      </c>
      <c r="S2344" t="str">
        <f t="shared" si="36"/>
        <v>深圳尚米网络技术有限公司深圳尚米网络技术有限公司CPC</v>
      </c>
      <c r="T2344" t="e">
        <f>VLOOKUP(S:S,[1]Sheet1!N:N,1,0)</f>
        <v>#N/A</v>
      </c>
    </row>
    <row r="2345" spans="1:20" x14ac:dyDescent="0.15">
      <c r="A2345">
        <v>20230427</v>
      </c>
      <c r="B2345">
        <v>41250532</v>
      </c>
      <c r="C2345" t="s">
        <v>902</v>
      </c>
      <c r="D2345" t="s">
        <v>727</v>
      </c>
      <c r="E2345" t="s">
        <v>525</v>
      </c>
      <c r="F2345" t="s">
        <v>525</v>
      </c>
      <c r="G2345" t="s">
        <v>728</v>
      </c>
      <c r="H2345" t="s">
        <v>525</v>
      </c>
      <c r="I2345">
        <v>2130054</v>
      </c>
      <c r="J2345" t="s">
        <v>729</v>
      </c>
      <c r="K2345" t="s">
        <v>525</v>
      </c>
      <c r="L2345" t="s">
        <v>730</v>
      </c>
      <c r="M2345" t="s">
        <v>723</v>
      </c>
      <c r="N2345" t="s">
        <v>724</v>
      </c>
      <c r="O2345" t="s">
        <v>56</v>
      </c>
      <c r="P2345" t="s">
        <v>725</v>
      </c>
      <c r="Q2345">
        <v>1009.51</v>
      </c>
      <c r="R2345">
        <v>817.36</v>
      </c>
      <c r="S2345" t="str">
        <f t="shared" si="36"/>
        <v>深圳尚米网络技术有限公司深圳尚米网络技术有限公司CPC</v>
      </c>
      <c r="T2345" t="e">
        <f>VLOOKUP(S:S,[1]Sheet1!N:N,1,0)</f>
        <v>#N/A</v>
      </c>
    </row>
    <row r="2346" spans="1:20" x14ac:dyDescent="0.15">
      <c r="A2346">
        <v>20230428</v>
      </c>
      <c r="B2346">
        <v>41250532</v>
      </c>
      <c r="C2346" t="s">
        <v>902</v>
      </c>
      <c r="D2346" t="s">
        <v>727</v>
      </c>
      <c r="E2346" t="s">
        <v>525</v>
      </c>
      <c r="F2346" t="s">
        <v>525</v>
      </c>
      <c r="G2346" t="s">
        <v>728</v>
      </c>
      <c r="H2346" t="s">
        <v>525</v>
      </c>
      <c r="I2346">
        <v>2130054</v>
      </c>
      <c r="J2346" t="s">
        <v>729</v>
      </c>
      <c r="K2346" t="s">
        <v>525</v>
      </c>
      <c r="L2346" t="s">
        <v>730</v>
      </c>
      <c r="M2346" t="s">
        <v>723</v>
      </c>
      <c r="N2346" t="s">
        <v>724</v>
      </c>
      <c r="O2346" t="s">
        <v>56</v>
      </c>
      <c r="P2346" t="s">
        <v>725</v>
      </c>
      <c r="Q2346">
        <v>1302.17</v>
      </c>
      <c r="R2346">
        <v>1054.31</v>
      </c>
      <c r="S2346" t="str">
        <f t="shared" si="36"/>
        <v>深圳尚米网络技术有限公司深圳尚米网络技术有限公司CPC</v>
      </c>
      <c r="T2346" t="e">
        <f>VLOOKUP(S:S,[1]Sheet1!N:N,1,0)</f>
        <v>#N/A</v>
      </c>
    </row>
    <row r="2347" spans="1:20" x14ac:dyDescent="0.15">
      <c r="A2347">
        <v>20230429</v>
      </c>
      <c r="B2347">
        <v>41250532</v>
      </c>
      <c r="C2347" t="s">
        <v>902</v>
      </c>
      <c r="D2347" t="s">
        <v>727</v>
      </c>
      <c r="E2347" t="s">
        <v>525</v>
      </c>
      <c r="F2347" t="s">
        <v>525</v>
      </c>
      <c r="G2347" t="s">
        <v>728</v>
      </c>
      <c r="H2347" t="s">
        <v>525</v>
      </c>
      <c r="I2347">
        <v>2130054</v>
      </c>
      <c r="J2347" t="s">
        <v>729</v>
      </c>
      <c r="K2347" t="s">
        <v>525</v>
      </c>
      <c r="L2347" t="s">
        <v>730</v>
      </c>
      <c r="M2347" t="s">
        <v>723</v>
      </c>
      <c r="N2347" t="s">
        <v>724</v>
      </c>
      <c r="O2347" t="s">
        <v>56</v>
      </c>
      <c r="P2347" t="s">
        <v>725</v>
      </c>
      <c r="Q2347">
        <v>1200.55</v>
      </c>
      <c r="R2347">
        <v>972.04</v>
      </c>
      <c r="S2347" t="str">
        <f t="shared" si="36"/>
        <v>深圳尚米网络技术有限公司深圳尚米网络技术有限公司CPC</v>
      </c>
      <c r="T2347" t="e">
        <f>VLOOKUP(S:S,[1]Sheet1!N:N,1,0)</f>
        <v>#N/A</v>
      </c>
    </row>
    <row r="2348" spans="1:20" x14ac:dyDescent="0.15">
      <c r="A2348">
        <v>20230430</v>
      </c>
      <c r="B2348">
        <v>41250532</v>
      </c>
      <c r="C2348" t="s">
        <v>902</v>
      </c>
      <c r="D2348" t="s">
        <v>727</v>
      </c>
      <c r="E2348" t="s">
        <v>525</v>
      </c>
      <c r="F2348" t="s">
        <v>525</v>
      </c>
      <c r="G2348" t="s">
        <v>728</v>
      </c>
      <c r="H2348" t="s">
        <v>525</v>
      </c>
      <c r="I2348">
        <v>2130054</v>
      </c>
      <c r="J2348" t="s">
        <v>729</v>
      </c>
      <c r="K2348" t="s">
        <v>525</v>
      </c>
      <c r="L2348" t="s">
        <v>730</v>
      </c>
      <c r="M2348" t="s">
        <v>723</v>
      </c>
      <c r="N2348" t="s">
        <v>724</v>
      </c>
      <c r="O2348" t="s">
        <v>56</v>
      </c>
      <c r="P2348" t="s">
        <v>725</v>
      </c>
      <c r="Q2348">
        <v>1109.6400000000001</v>
      </c>
      <c r="R2348">
        <v>898.45</v>
      </c>
      <c r="S2348" t="str">
        <f t="shared" si="36"/>
        <v>深圳尚米网络技术有限公司深圳尚米网络技术有限公司CPC</v>
      </c>
      <c r="T2348" t="e">
        <f>VLOOKUP(S:S,[1]Sheet1!N:N,1,0)</f>
        <v>#N/A</v>
      </c>
    </row>
    <row r="2349" spans="1:20" x14ac:dyDescent="0.15">
      <c r="A2349">
        <v>20230401</v>
      </c>
      <c r="B2349">
        <v>41250541</v>
      </c>
      <c r="C2349" t="s">
        <v>903</v>
      </c>
      <c r="D2349" t="s">
        <v>727</v>
      </c>
      <c r="E2349" t="s">
        <v>525</v>
      </c>
      <c r="F2349" t="s">
        <v>525</v>
      </c>
      <c r="G2349" t="s">
        <v>728</v>
      </c>
      <c r="H2349" t="s">
        <v>525</v>
      </c>
      <c r="I2349">
        <v>2130054</v>
      </c>
      <c r="J2349" t="s">
        <v>729</v>
      </c>
      <c r="K2349" t="s">
        <v>525</v>
      </c>
      <c r="L2349" t="s">
        <v>730</v>
      </c>
      <c r="M2349" t="s">
        <v>723</v>
      </c>
      <c r="N2349" t="s">
        <v>724</v>
      </c>
      <c r="O2349" t="s">
        <v>56</v>
      </c>
      <c r="P2349" t="s">
        <v>725</v>
      </c>
      <c r="Q2349">
        <v>1368.03</v>
      </c>
      <c r="R2349">
        <v>1107.6600000000001</v>
      </c>
      <c r="S2349" t="str">
        <f t="shared" si="36"/>
        <v>深圳尚米网络技术有限公司深圳尚米网络技术有限公司CPC</v>
      </c>
      <c r="T2349" t="e">
        <f>VLOOKUP(S:S,[1]Sheet1!N:N,1,0)</f>
        <v>#N/A</v>
      </c>
    </row>
    <row r="2350" spans="1:20" x14ac:dyDescent="0.15">
      <c r="A2350">
        <v>20230402</v>
      </c>
      <c r="B2350">
        <v>41250541</v>
      </c>
      <c r="C2350" t="s">
        <v>903</v>
      </c>
      <c r="D2350" t="s">
        <v>727</v>
      </c>
      <c r="E2350" t="s">
        <v>525</v>
      </c>
      <c r="F2350" t="s">
        <v>525</v>
      </c>
      <c r="G2350" t="s">
        <v>728</v>
      </c>
      <c r="H2350" t="s">
        <v>525</v>
      </c>
      <c r="I2350">
        <v>2130054</v>
      </c>
      <c r="J2350" t="s">
        <v>729</v>
      </c>
      <c r="K2350" t="s">
        <v>525</v>
      </c>
      <c r="L2350" t="s">
        <v>730</v>
      </c>
      <c r="M2350" t="s">
        <v>723</v>
      </c>
      <c r="N2350" t="s">
        <v>724</v>
      </c>
      <c r="O2350" t="s">
        <v>56</v>
      </c>
      <c r="P2350" t="s">
        <v>725</v>
      </c>
      <c r="Q2350">
        <v>818.18</v>
      </c>
      <c r="R2350">
        <v>662.45</v>
      </c>
      <c r="S2350" t="str">
        <f t="shared" si="36"/>
        <v>深圳尚米网络技术有限公司深圳尚米网络技术有限公司CPC</v>
      </c>
      <c r="T2350" t="e">
        <f>VLOOKUP(S:S,[1]Sheet1!N:N,1,0)</f>
        <v>#N/A</v>
      </c>
    </row>
    <row r="2351" spans="1:20" x14ac:dyDescent="0.15">
      <c r="A2351">
        <v>20230403</v>
      </c>
      <c r="B2351">
        <v>41250541</v>
      </c>
      <c r="C2351" t="s">
        <v>903</v>
      </c>
      <c r="D2351" t="s">
        <v>727</v>
      </c>
      <c r="E2351" t="s">
        <v>525</v>
      </c>
      <c r="F2351" t="s">
        <v>525</v>
      </c>
      <c r="G2351" t="s">
        <v>728</v>
      </c>
      <c r="H2351" t="s">
        <v>525</v>
      </c>
      <c r="I2351">
        <v>2130054</v>
      </c>
      <c r="J2351" t="s">
        <v>729</v>
      </c>
      <c r="K2351" t="s">
        <v>525</v>
      </c>
      <c r="L2351" t="s">
        <v>730</v>
      </c>
      <c r="M2351" t="s">
        <v>723</v>
      </c>
      <c r="N2351" t="s">
        <v>724</v>
      </c>
      <c r="O2351" t="s">
        <v>56</v>
      </c>
      <c r="P2351" t="s">
        <v>725</v>
      </c>
      <c r="Q2351">
        <v>1229.06</v>
      </c>
      <c r="R2351">
        <v>995.14</v>
      </c>
      <c r="S2351" t="str">
        <f t="shared" si="36"/>
        <v>深圳尚米网络技术有限公司深圳尚米网络技术有限公司CPC</v>
      </c>
      <c r="T2351" t="e">
        <f>VLOOKUP(S:S,[1]Sheet1!N:N,1,0)</f>
        <v>#N/A</v>
      </c>
    </row>
    <row r="2352" spans="1:20" x14ac:dyDescent="0.15">
      <c r="A2352">
        <v>20230404</v>
      </c>
      <c r="B2352">
        <v>41250541</v>
      </c>
      <c r="C2352" t="s">
        <v>903</v>
      </c>
      <c r="D2352" t="s">
        <v>727</v>
      </c>
      <c r="E2352" t="s">
        <v>525</v>
      </c>
      <c r="F2352" t="s">
        <v>525</v>
      </c>
      <c r="G2352" t="s">
        <v>728</v>
      </c>
      <c r="H2352" t="s">
        <v>525</v>
      </c>
      <c r="I2352">
        <v>2130054</v>
      </c>
      <c r="J2352" t="s">
        <v>729</v>
      </c>
      <c r="K2352" t="s">
        <v>525</v>
      </c>
      <c r="L2352" t="s">
        <v>730</v>
      </c>
      <c r="M2352" t="s">
        <v>723</v>
      </c>
      <c r="N2352" t="s">
        <v>724</v>
      </c>
      <c r="O2352" t="s">
        <v>56</v>
      </c>
      <c r="P2352" t="s">
        <v>725</v>
      </c>
      <c r="Q2352">
        <v>1970.77</v>
      </c>
      <c r="R2352">
        <v>1595.67</v>
      </c>
      <c r="S2352" t="str">
        <f t="shared" si="36"/>
        <v>深圳尚米网络技术有限公司深圳尚米网络技术有限公司CPC</v>
      </c>
      <c r="T2352" t="e">
        <f>VLOOKUP(S:S,[1]Sheet1!N:N,1,0)</f>
        <v>#N/A</v>
      </c>
    </row>
    <row r="2353" spans="1:20" x14ac:dyDescent="0.15">
      <c r="A2353">
        <v>20230405</v>
      </c>
      <c r="B2353">
        <v>41250541</v>
      </c>
      <c r="C2353" t="s">
        <v>903</v>
      </c>
      <c r="D2353" t="s">
        <v>727</v>
      </c>
      <c r="E2353" t="s">
        <v>525</v>
      </c>
      <c r="F2353" t="s">
        <v>525</v>
      </c>
      <c r="G2353" t="s">
        <v>728</v>
      </c>
      <c r="H2353" t="s">
        <v>525</v>
      </c>
      <c r="I2353">
        <v>2130054</v>
      </c>
      <c r="J2353" t="s">
        <v>729</v>
      </c>
      <c r="K2353" t="s">
        <v>525</v>
      </c>
      <c r="L2353" t="s">
        <v>730</v>
      </c>
      <c r="M2353" t="s">
        <v>723</v>
      </c>
      <c r="N2353" t="s">
        <v>724</v>
      </c>
      <c r="O2353" t="s">
        <v>56</v>
      </c>
      <c r="P2353" t="s">
        <v>725</v>
      </c>
      <c r="Q2353">
        <v>1787.32</v>
      </c>
      <c r="R2353">
        <v>1447.14</v>
      </c>
      <c r="S2353" t="str">
        <f t="shared" si="36"/>
        <v>深圳尚米网络技术有限公司深圳尚米网络技术有限公司CPC</v>
      </c>
      <c r="T2353" t="e">
        <f>VLOOKUP(S:S,[1]Sheet1!N:N,1,0)</f>
        <v>#N/A</v>
      </c>
    </row>
    <row r="2354" spans="1:20" x14ac:dyDescent="0.15">
      <c r="A2354">
        <v>20230406</v>
      </c>
      <c r="B2354">
        <v>41250541</v>
      </c>
      <c r="C2354" t="s">
        <v>903</v>
      </c>
      <c r="D2354" t="s">
        <v>727</v>
      </c>
      <c r="E2354" t="s">
        <v>525</v>
      </c>
      <c r="F2354" t="s">
        <v>525</v>
      </c>
      <c r="G2354" t="s">
        <v>728</v>
      </c>
      <c r="H2354" t="s">
        <v>525</v>
      </c>
      <c r="I2354">
        <v>2130054</v>
      </c>
      <c r="J2354" t="s">
        <v>729</v>
      </c>
      <c r="K2354" t="s">
        <v>525</v>
      </c>
      <c r="L2354" t="s">
        <v>730</v>
      </c>
      <c r="M2354" t="s">
        <v>723</v>
      </c>
      <c r="N2354" t="s">
        <v>724</v>
      </c>
      <c r="O2354" t="s">
        <v>56</v>
      </c>
      <c r="P2354" t="s">
        <v>725</v>
      </c>
      <c r="Q2354">
        <v>1767.16</v>
      </c>
      <c r="R2354">
        <v>1430.82</v>
      </c>
      <c r="S2354" t="str">
        <f t="shared" si="36"/>
        <v>深圳尚米网络技术有限公司深圳尚米网络技术有限公司CPC</v>
      </c>
      <c r="T2354" t="e">
        <f>VLOOKUP(S:S,[1]Sheet1!N:N,1,0)</f>
        <v>#N/A</v>
      </c>
    </row>
    <row r="2355" spans="1:20" x14ac:dyDescent="0.15">
      <c r="A2355">
        <v>20230407</v>
      </c>
      <c r="B2355">
        <v>41250541</v>
      </c>
      <c r="C2355" t="s">
        <v>903</v>
      </c>
      <c r="D2355" t="s">
        <v>727</v>
      </c>
      <c r="E2355" t="s">
        <v>525</v>
      </c>
      <c r="F2355" t="s">
        <v>525</v>
      </c>
      <c r="G2355" t="s">
        <v>728</v>
      </c>
      <c r="H2355" t="s">
        <v>525</v>
      </c>
      <c r="I2355">
        <v>2130054</v>
      </c>
      <c r="J2355" t="s">
        <v>729</v>
      </c>
      <c r="K2355" t="s">
        <v>525</v>
      </c>
      <c r="L2355" t="s">
        <v>730</v>
      </c>
      <c r="M2355" t="s">
        <v>723</v>
      </c>
      <c r="N2355" t="s">
        <v>724</v>
      </c>
      <c r="O2355" t="s">
        <v>56</v>
      </c>
      <c r="P2355" t="s">
        <v>725</v>
      </c>
      <c r="Q2355">
        <v>1736.71</v>
      </c>
      <c r="R2355">
        <v>1406.15</v>
      </c>
      <c r="S2355" t="str">
        <f t="shared" si="36"/>
        <v>深圳尚米网络技术有限公司深圳尚米网络技术有限公司CPC</v>
      </c>
      <c r="T2355" t="e">
        <f>VLOOKUP(S:S,[1]Sheet1!N:N,1,0)</f>
        <v>#N/A</v>
      </c>
    </row>
    <row r="2356" spans="1:20" x14ac:dyDescent="0.15">
      <c r="A2356">
        <v>20230408</v>
      </c>
      <c r="B2356">
        <v>41250541</v>
      </c>
      <c r="C2356" t="s">
        <v>903</v>
      </c>
      <c r="D2356" t="s">
        <v>727</v>
      </c>
      <c r="E2356" t="s">
        <v>525</v>
      </c>
      <c r="F2356" t="s">
        <v>525</v>
      </c>
      <c r="G2356" t="s">
        <v>728</v>
      </c>
      <c r="H2356" t="s">
        <v>525</v>
      </c>
      <c r="I2356">
        <v>2130054</v>
      </c>
      <c r="J2356" t="s">
        <v>729</v>
      </c>
      <c r="K2356" t="s">
        <v>525</v>
      </c>
      <c r="L2356" t="s">
        <v>730</v>
      </c>
      <c r="M2356" t="s">
        <v>723</v>
      </c>
      <c r="N2356" t="s">
        <v>724</v>
      </c>
      <c r="O2356" t="s">
        <v>56</v>
      </c>
      <c r="P2356" t="s">
        <v>725</v>
      </c>
      <c r="Q2356">
        <v>1906.09</v>
      </c>
      <c r="R2356">
        <v>1543.3</v>
      </c>
      <c r="S2356" t="str">
        <f t="shared" si="36"/>
        <v>深圳尚米网络技术有限公司深圳尚米网络技术有限公司CPC</v>
      </c>
      <c r="T2356" t="e">
        <f>VLOOKUP(S:S,[1]Sheet1!N:N,1,0)</f>
        <v>#N/A</v>
      </c>
    </row>
    <row r="2357" spans="1:20" x14ac:dyDescent="0.15">
      <c r="A2357">
        <v>20230409</v>
      </c>
      <c r="B2357">
        <v>41250541</v>
      </c>
      <c r="C2357" t="s">
        <v>903</v>
      </c>
      <c r="D2357" t="s">
        <v>727</v>
      </c>
      <c r="E2357" t="s">
        <v>525</v>
      </c>
      <c r="F2357" t="s">
        <v>525</v>
      </c>
      <c r="G2357" t="s">
        <v>728</v>
      </c>
      <c r="H2357" t="s">
        <v>525</v>
      </c>
      <c r="I2357">
        <v>2130054</v>
      </c>
      <c r="J2357" t="s">
        <v>729</v>
      </c>
      <c r="K2357" t="s">
        <v>525</v>
      </c>
      <c r="L2357" t="s">
        <v>730</v>
      </c>
      <c r="M2357" t="s">
        <v>723</v>
      </c>
      <c r="N2357" t="s">
        <v>724</v>
      </c>
      <c r="O2357" t="s">
        <v>56</v>
      </c>
      <c r="P2357" t="s">
        <v>725</v>
      </c>
      <c r="Q2357">
        <v>2059.67</v>
      </c>
      <c r="R2357">
        <v>1667.64</v>
      </c>
      <c r="S2357" t="str">
        <f t="shared" si="36"/>
        <v>深圳尚米网络技术有限公司深圳尚米网络技术有限公司CPC</v>
      </c>
      <c r="T2357" t="e">
        <f>VLOOKUP(S:S,[1]Sheet1!N:N,1,0)</f>
        <v>#N/A</v>
      </c>
    </row>
    <row r="2358" spans="1:20" x14ac:dyDescent="0.15">
      <c r="A2358">
        <v>20230410</v>
      </c>
      <c r="B2358">
        <v>41250541</v>
      </c>
      <c r="C2358" t="s">
        <v>903</v>
      </c>
      <c r="D2358" t="s">
        <v>727</v>
      </c>
      <c r="E2358" t="s">
        <v>525</v>
      </c>
      <c r="F2358" t="s">
        <v>525</v>
      </c>
      <c r="G2358" t="s">
        <v>728</v>
      </c>
      <c r="H2358" t="s">
        <v>525</v>
      </c>
      <c r="I2358">
        <v>2130054</v>
      </c>
      <c r="J2358" t="s">
        <v>729</v>
      </c>
      <c r="K2358" t="s">
        <v>525</v>
      </c>
      <c r="L2358" t="s">
        <v>730</v>
      </c>
      <c r="M2358" t="s">
        <v>723</v>
      </c>
      <c r="N2358" t="s">
        <v>724</v>
      </c>
      <c r="O2358" t="s">
        <v>56</v>
      </c>
      <c r="P2358" t="s">
        <v>725</v>
      </c>
      <c r="Q2358">
        <v>1986.53</v>
      </c>
      <c r="R2358">
        <v>1608.44</v>
      </c>
      <c r="S2358" t="str">
        <f t="shared" si="36"/>
        <v>深圳尚米网络技术有限公司深圳尚米网络技术有限公司CPC</v>
      </c>
      <c r="T2358" t="e">
        <f>VLOOKUP(S:S,[1]Sheet1!N:N,1,0)</f>
        <v>#N/A</v>
      </c>
    </row>
    <row r="2359" spans="1:20" x14ac:dyDescent="0.15">
      <c r="A2359">
        <v>20230411</v>
      </c>
      <c r="B2359">
        <v>41250541</v>
      </c>
      <c r="C2359" t="s">
        <v>903</v>
      </c>
      <c r="D2359" t="s">
        <v>727</v>
      </c>
      <c r="E2359" t="s">
        <v>525</v>
      </c>
      <c r="F2359" t="s">
        <v>525</v>
      </c>
      <c r="G2359" t="s">
        <v>728</v>
      </c>
      <c r="H2359" t="s">
        <v>525</v>
      </c>
      <c r="I2359">
        <v>2130054</v>
      </c>
      <c r="J2359" t="s">
        <v>729</v>
      </c>
      <c r="K2359" t="s">
        <v>525</v>
      </c>
      <c r="L2359" t="s">
        <v>730</v>
      </c>
      <c r="M2359" t="s">
        <v>723</v>
      </c>
      <c r="N2359" t="s">
        <v>724</v>
      </c>
      <c r="O2359" t="s">
        <v>56</v>
      </c>
      <c r="P2359" t="s">
        <v>725</v>
      </c>
      <c r="Q2359">
        <v>2036.11</v>
      </c>
      <c r="R2359">
        <v>1648.57</v>
      </c>
      <c r="S2359" t="str">
        <f t="shared" si="36"/>
        <v>深圳尚米网络技术有限公司深圳尚米网络技术有限公司CPC</v>
      </c>
      <c r="T2359" t="e">
        <f>VLOOKUP(S:S,[1]Sheet1!N:N,1,0)</f>
        <v>#N/A</v>
      </c>
    </row>
    <row r="2360" spans="1:20" x14ac:dyDescent="0.15">
      <c r="A2360">
        <v>20230412</v>
      </c>
      <c r="B2360">
        <v>41250541</v>
      </c>
      <c r="C2360" t="s">
        <v>903</v>
      </c>
      <c r="D2360" t="s">
        <v>727</v>
      </c>
      <c r="E2360" t="s">
        <v>525</v>
      </c>
      <c r="F2360" t="s">
        <v>525</v>
      </c>
      <c r="G2360" t="s">
        <v>728</v>
      </c>
      <c r="H2360" t="s">
        <v>525</v>
      </c>
      <c r="I2360">
        <v>2130054</v>
      </c>
      <c r="J2360" t="s">
        <v>729</v>
      </c>
      <c r="K2360" t="s">
        <v>525</v>
      </c>
      <c r="L2360" t="s">
        <v>730</v>
      </c>
      <c r="M2360" t="s">
        <v>723</v>
      </c>
      <c r="N2360" t="s">
        <v>724</v>
      </c>
      <c r="O2360" t="s">
        <v>56</v>
      </c>
      <c r="P2360" t="s">
        <v>725</v>
      </c>
      <c r="Q2360">
        <v>2218.17</v>
      </c>
      <c r="R2360">
        <v>1795.98</v>
      </c>
      <c r="S2360" t="str">
        <f t="shared" si="36"/>
        <v>深圳尚米网络技术有限公司深圳尚米网络技术有限公司CPC</v>
      </c>
      <c r="T2360" t="e">
        <f>VLOOKUP(S:S,[1]Sheet1!N:N,1,0)</f>
        <v>#N/A</v>
      </c>
    </row>
    <row r="2361" spans="1:20" x14ac:dyDescent="0.15">
      <c r="A2361">
        <v>20230413</v>
      </c>
      <c r="B2361">
        <v>41250541</v>
      </c>
      <c r="C2361" t="s">
        <v>903</v>
      </c>
      <c r="D2361" t="s">
        <v>727</v>
      </c>
      <c r="E2361" t="s">
        <v>525</v>
      </c>
      <c r="F2361" t="s">
        <v>525</v>
      </c>
      <c r="G2361" t="s">
        <v>728</v>
      </c>
      <c r="H2361" t="s">
        <v>525</v>
      </c>
      <c r="I2361">
        <v>2130054</v>
      </c>
      <c r="J2361" t="s">
        <v>729</v>
      </c>
      <c r="K2361" t="s">
        <v>525</v>
      </c>
      <c r="L2361" t="s">
        <v>730</v>
      </c>
      <c r="M2361" t="s">
        <v>723</v>
      </c>
      <c r="N2361" t="s">
        <v>724</v>
      </c>
      <c r="O2361" t="s">
        <v>56</v>
      </c>
      <c r="P2361" t="s">
        <v>725</v>
      </c>
      <c r="Q2361">
        <v>2126.5100000000002</v>
      </c>
      <c r="R2361">
        <v>1721.76</v>
      </c>
      <c r="S2361" t="str">
        <f t="shared" si="36"/>
        <v>深圳尚米网络技术有限公司深圳尚米网络技术有限公司CPC</v>
      </c>
      <c r="T2361" t="e">
        <f>VLOOKUP(S:S,[1]Sheet1!N:N,1,0)</f>
        <v>#N/A</v>
      </c>
    </row>
    <row r="2362" spans="1:20" x14ac:dyDescent="0.15">
      <c r="A2362">
        <v>20230414</v>
      </c>
      <c r="B2362">
        <v>41250541</v>
      </c>
      <c r="C2362" t="s">
        <v>903</v>
      </c>
      <c r="D2362" t="s">
        <v>727</v>
      </c>
      <c r="E2362" t="s">
        <v>525</v>
      </c>
      <c r="F2362" t="s">
        <v>525</v>
      </c>
      <c r="G2362" t="s">
        <v>728</v>
      </c>
      <c r="H2362" t="s">
        <v>525</v>
      </c>
      <c r="I2362">
        <v>2130054</v>
      </c>
      <c r="J2362" t="s">
        <v>729</v>
      </c>
      <c r="K2362" t="s">
        <v>525</v>
      </c>
      <c r="L2362" t="s">
        <v>730</v>
      </c>
      <c r="M2362" t="s">
        <v>723</v>
      </c>
      <c r="N2362" t="s">
        <v>724</v>
      </c>
      <c r="O2362" t="s">
        <v>56</v>
      </c>
      <c r="P2362" t="s">
        <v>725</v>
      </c>
      <c r="Q2362">
        <v>2176.9</v>
      </c>
      <c r="R2362">
        <v>1762.59</v>
      </c>
      <c r="S2362" t="str">
        <f t="shared" si="36"/>
        <v>深圳尚米网络技术有限公司深圳尚米网络技术有限公司CPC</v>
      </c>
      <c r="T2362" t="e">
        <f>VLOOKUP(S:S,[1]Sheet1!N:N,1,0)</f>
        <v>#N/A</v>
      </c>
    </row>
    <row r="2363" spans="1:20" x14ac:dyDescent="0.15">
      <c r="A2363">
        <v>20230415</v>
      </c>
      <c r="B2363">
        <v>41250541</v>
      </c>
      <c r="C2363" t="s">
        <v>903</v>
      </c>
      <c r="D2363" t="s">
        <v>727</v>
      </c>
      <c r="E2363" t="s">
        <v>525</v>
      </c>
      <c r="F2363" t="s">
        <v>525</v>
      </c>
      <c r="G2363" t="s">
        <v>728</v>
      </c>
      <c r="H2363" t="s">
        <v>525</v>
      </c>
      <c r="I2363">
        <v>2130054</v>
      </c>
      <c r="J2363" t="s">
        <v>729</v>
      </c>
      <c r="K2363" t="s">
        <v>525</v>
      </c>
      <c r="L2363" t="s">
        <v>730</v>
      </c>
      <c r="M2363" t="s">
        <v>723</v>
      </c>
      <c r="N2363" t="s">
        <v>724</v>
      </c>
      <c r="O2363" t="s">
        <v>56</v>
      </c>
      <c r="P2363" t="s">
        <v>725</v>
      </c>
      <c r="Q2363">
        <v>2155.5300000000002</v>
      </c>
      <c r="R2363">
        <v>1745.31</v>
      </c>
      <c r="S2363" t="str">
        <f t="shared" si="36"/>
        <v>深圳尚米网络技术有限公司深圳尚米网络技术有限公司CPC</v>
      </c>
      <c r="T2363" t="e">
        <f>VLOOKUP(S:S,[1]Sheet1!N:N,1,0)</f>
        <v>#N/A</v>
      </c>
    </row>
    <row r="2364" spans="1:20" x14ac:dyDescent="0.15">
      <c r="A2364">
        <v>20230416</v>
      </c>
      <c r="B2364">
        <v>41250541</v>
      </c>
      <c r="C2364" t="s">
        <v>903</v>
      </c>
      <c r="D2364" t="s">
        <v>727</v>
      </c>
      <c r="E2364" t="s">
        <v>525</v>
      </c>
      <c r="F2364" t="s">
        <v>525</v>
      </c>
      <c r="G2364" t="s">
        <v>728</v>
      </c>
      <c r="H2364" t="s">
        <v>525</v>
      </c>
      <c r="I2364">
        <v>2130054</v>
      </c>
      <c r="J2364" t="s">
        <v>729</v>
      </c>
      <c r="K2364" t="s">
        <v>525</v>
      </c>
      <c r="L2364" t="s">
        <v>730</v>
      </c>
      <c r="M2364" t="s">
        <v>723</v>
      </c>
      <c r="N2364" t="s">
        <v>724</v>
      </c>
      <c r="O2364" t="s">
        <v>56</v>
      </c>
      <c r="P2364" t="s">
        <v>725</v>
      </c>
      <c r="Q2364">
        <v>2433.3000000000002</v>
      </c>
      <c r="R2364">
        <v>1970.23</v>
      </c>
      <c r="S2364" t="str">
        <f t="shared" si="36"/>
        <v>深圳尚米网络技术有限公司深圳尚米网络技术有限公司CPC</v>
      </c>
      <c r="T2364" t="e">
        <f>VLOOKUP(S:S,[1]Sheet1!N:N,1,0)</f>
        <v>#N/A</v>
      </c>
    </row>
    <row r="2365" spans="1:20" x14ac:dyDescent="0.15">
      <c r="A2365">
        <v>20230417</v>
      </c>
      <c r="B2365">
        <v>41250541</v>
      </c>
      <c r="C2365" t="s">
        <v>903</v>
      </c>
      <c r="D2365" t="s">
        <v>727</v>
      </c>
      <c r="E2365" t="s">
        <v>525</v>
      </c>
      <c r="F2365" t="s">
        <v>525</v>
      </c>
      <c r="G2365" t="s">
        <v>728</v>
      </c>
      <c r="H2365" t="s">
        <v>525</v>
      </c>
      <c r="I2365">
        <v>2130054</v>
      </c>
      <c r="J2365" t="s">
        <v>729</v>
      </c>
      <c r="K2365" t="s">
        <v>525</v>
      </c>
      <c r="L2365" t="s">
        <v>730</v>
      </c>
      <c r="M2365" t="s">
        <v>723</v>
      </c>
      <c r="N2365" t="s">
        <v>724</v>
      </c>
      <c r="O2365" t="s">
        <v>56</v>
      </c>
      <c r="P2365" t="s">
        <v>725</v>
      </c>
      <c r="Q2365">
        <v>1821.43</v>
      </c>
      <c r="R2365">
        <v>1474.79</v>
      </c>
      <c r="S2365" t="str">
        <f t="shared" si="36"/>
        <v>深圳尚米网络技术有限公司深圳尚米网络技术有限公司CPC</v>
      </c>
      <c r="T2365" t="e">
        <f>VLOOKUP(S:S,[1]Sheet1!N:N,1,0)</f>
        <v>#N/A</v>
      </c>
    </row>
    <row r="2366" spans="1:20" x14ac:dyDescent="0.15">
      <c r="A2366">
        <v>20230418</v>
      </c>
      <c r="B2366">
        <v>41250541</v>
      </c>
      <c r="C2366" t="s">
        <v>903</v>
      </c>
      <c r="D2366" t="s">
        <v>727</v>
      </c>
      <c r="E2366" t="s">
        <v>525</v>
      </c>
      <c r="F2366" t="s">
        <v>525</v>
      </c>
      <c r="G2366" t="s">
        <v>728</v>
      </c>
      <c r="H2366" t="s">
        <v>525</v>
      </c>
      <c r="I2366">
        <v>2130054</v>
      </c>
      <c r="J2366" t="s">
        <v>729</v>
      </c>
      <c r="K2366" t="s">
        <v>525</v>
      </c>
      <c r="L2366" t="s">
        <v>730</v>
      </c>
      <c r="M2366" t="s">
        <v>723</v>
      </c>
      <c r="N2366" t="s">
        <v>724</v>
      </c>
      <c r="O2366" t="s">
        <v>56</v>
      </c>
      <c r="P2366" t="s">
        <v>725</v>
      </c>
      <c r="Q2366">
        <v>1489.79</v>
      </c>
      <c r="R2366">
        <v>1206.24</v>
      </c>
      <c r="S2366" t="str">
        <f t="shared" si="36"/>
        <v>深圳尚米网络技术有限公司深圳尚米网络技术有限公司CPC</v>
      </c>
      <c r="T2366" t="e">
        <f>VLOOKUP(S:S,[1]Sheet1!N:N,1,0)</f>
        <v>#N/A</v>
      </c>
    </row>
    <row r="2367" spans="1:20" x14ac:dyDescent="0.15">
      <c r="A2367">
        <v>20230419</v>
      </c>
      <c r="B2367">
        <v>41250541</v>
      </c>
      <c r="C2367" t="s">
        <v>903</v>
      </c>
      <c r="D2367" t="s">
        <v>727</v>
      </c>
      <c r="E2367" t="s">
        <v>525</v>
      </c>
      <c r="F2367" t="s">
        <v>525</v>
      </c>
      <c r="G2367" t="s">
        <v>728</v>
      </c>
      <c r="H2367" t="s">
        <v>525</v>
      </c>
      <c r="I2367">
        <v>2130054</v>
      </c>
      <c r="J2367" t="s">
        <v>729</v>
      </c>
      <c r="K2367" t="s">
        <v>525</v>
      </c>
      <c r="L2367" t="s">
        <v>730</v>
      </c>
      <c r="M2367" t="s">
        <v>723</v>
      </c>
      <c r="N2367" t="s">
        <v>724</v>
      </c>
      <c r="O2367" t="s">
        <v>56</v>
      </c>
      <c r="P2367" t="s">
        <v>725</v>
      </c>
      <c r="Q2367">
        <v>1849.52</v>
      </c>
      <c r="R2367">
        <v>1497.53</v>
      </c>
      <c r="S2367" t="str">
        <f t="shared" si="36"/>
        <v>深圳尚米网络技术有限公司深圳尚米网络技术有限公司CPC</v>
      </c>
      <c r="T2367" t="e">
        <f>VLOOKUP(S:S,[1]Sheet1!N:N,1,0)</f>
        <v>#N/A</v>
      </c>
    </row>
    <row r="2368" spans="1:20" x14ac:dyDescent="0.15">
      <c r="A2368">
        <v>20230420</v>
      </c>
      <c r="B2368">
        <v>41250541</v>
      </c>
      <c r="C2368" t="s">
        <v>903</v>
      </c>
      <c r="D2368" t="s">
        <v>727</v>
      </c>
      <c r="E2368" t="s">
        <v>525</v>
      </c>
      <c r="F2368" t="s">
        <v>525</v>
      </c>
      <c r="G2368" t="s">
        <v>728</v>
      </c>
      <c r="H2368" t="s">
        <v>525</v>
      </c>
      <c r="I2368">
        <v>2130054</v>
      </c>
      <c r="J2368" t="s">
        <v>729</v>
      </c>
      <c r="K2368" t="s">
        <v>525</v>
      </c>
      <c r="L2368" t="s">
        <v>730</v>
      </c>
      <c r="M2368" t="s">
        <v>723</v>
      </c>
      <c r="N2368" t="s">
        <v>724</v>
      </c>
      <c r="O2368" t="s">
        <v>56</v>
      </c>
      <c r="P2368" t="s">
        <v>725</v>
      </c>
      <c r="Q2368">
        <v>1580.33</v>
      </c>
      <c r="R2368">
        <v>1279.57</v>
      </c>
      <c r="S2368" t="str">
        <f t="shared" si="36"/>
        <v>深圳尚米网络技术有限公司深圳尚米网络技术有限公司CPC</v>
      </c>
      <c r="T2368" t="e">
        <f>VLOOKUP(S:S,[1]Sheet1!N:N,1,0)</f>
        <v>#N/A</v>
      </c>
    </row>
    <row r="2369" spans="1:20" x14ac:dyDescent="0.15">
      <c r="A2369">
        <v>20230421</v>
      </c>
      <c r="B2369">
        <v>41250541</v>
      </c>
      <c r="C2369" t="s">
        <v>903</v>
      </c>
      <c r="D2369" t="s">
        <v>727</v>
      </c>
      <c r="E2369" t="s">
        <v>525</v>
      </c>
      <c r="F2369" t="s">
        <v>525</v>
      </c>
      <c r="G2369" t="s">
        <v>728</v>
      </c>
      <c r="H2369" t="s">
        <v>525</v>
      </c>
      <c r="I2369">
        <v>2130054</v>
      </c>
      <c r="J2369" t="s">
        <v>729</v>
      </c>
      <c r="K2369" t="s">
        <v>525</v>
      </c>
      <c r="L2369" t="s">
        <v>730</v>
      </c>
      <c r="M2369" t="s">
        <v>723</v>
      </c>
      <c r="N2369" t="s">
        <v>724</v>
      </c>
      <c r="O2369" t="s">
        <v>56</v>
      </c>
      <c r="P2369" t="s">
        <v>725</v>
      </c>
      <c r="Q2369">
        <v>720.64</v>
      </c>
      <c r="R2369">
        <v>583.46</v>
      </c>
      <c r="S2369" t="str">
        <f t="shared" si="36"/>
        <v>深圳尚米网络技术有限公司深圳尚米网络技术有限公司CPC</v>
      </c>
      <c r="T2369" t="e">
        <f>VLOOKUP(S:S,[1]Sheet1!N:N,1,0)</f>
        <v>#N/A</v>
      </c>
    </row>
    <row r="2370" spans="1:20" x14ac:dyDescent="0.15">
      <c r="A2370">
        <v>20230422</v>
      </c>
      <c r="B2370">
        <v>41250541</v>
      </c>
      <c r="C2370" t="s">
        <v>903</v>
      </c>
      <c r="D2370" t="s">
        <v>727</v>
      </c>
      <c r="E2370" t="s">
        <v>525</v>
      </c>
      <c r="F2370" t="s">
        <v>525</v>
      </c>
      <c r="G2370" t="s">
        <v>728</v>
      </c>
      <c r="H2370" t="s">
        <v>525</v>
      </c>
      <c r="I2370">
        <v>2130054</v>
      </c>
      <c r="J2370" t="s">
        <v>729</v>
      </c>
      <c r="K2370" t="s">
        <v>525</v>
      </c>
      <c r="L2370" t="s">
        <v>730</v>
      </c>
      <c r="M2370" t="s">
        <v>723</v>
      </c>
      <c r="N2370" t="s">
        <v>724</v>
      </c>
      <c r="O2370" t="s">
        <v>56</v>
      </c>
      <c r="P2370" t="s">
        <v>725</v>
      </c>
      <c r="Q2370">
        <v>1229.17</v>
      </c>
      <c r="R2370">
        <v>995.23</v>
      </c>
      <c r="S2370" t="str">
        <f t="shared" si="36"/>
        <v>深圳尚米网络技术有限公司深圳尚米网络技术有限公司CPC</v>
      </c>
      <c r="T2370" t="e">
        <f>VLOOKUP(S:S,[1]Sheet1!N:N,1,0)</f>
        <v>#N/A</v>
      </c>
    </row>
    <row r="2371" spans="1:20" x14ac:dyDescent="0.15">
      <c r="A2371">
        <v>20230423</v>
      </c>
      <c r="B2371">
        <v>41250541</v>
      </c>
      <c r="C2371" t="s">
        <v>903</v>
      </c>
      <c r="D2371" t="s">
        <v>727</v>
      </c>
      <c r="E2371" t="s">
        <v>525</v>
      </c>
      <c r="F2371" t="s">
        <v>525</v>
      </c>
      <c r="G2371" t="s">
        <v>728</v>
      </c>
      <c r="H2371" t="s">
        <v>525</v>
      </c>
      <c r="I2371">
        <v>2130054</v>
      </c>
      <c r="J2371" t="s">
        <v>729</v>
      </c>
      <c r="K2371" t="s">
        <v>525</v>
      </c>
      <c r="L2371" t="s">
        <v>730</v>
      </c>
      <c r="M2371" t="s">
        <v>723</v>
      </c>
      <c r="N2371" t="s">
        <v>724</v>
      </c>
      <c r="O2371" t="s">
        <v>56</v>
      </c>
      <c r="P2371" t="s">
        <v>725</v>
      </c>
      <c r="Q2371">
        <v>1295.8699999999999</v>
      </c>
      <c r="R2371">
        <v>1049.22</v>
      </c>
      <c r="S2371" t="str">
        <f t="shared" ref="S2371:S2434" si="37">F2371&amp;K2371&amp;O2371</f>
        <v>深圳尚米网络技术有限公司深圳尚米网络技术有限公司CPC</v>
      </c>
      <c r="T2371" t="e">
        <f>VLOOKUP(S:S,[1]Sheet1!N:N,1,0)</f>
        <v>#N/A</v>
      </c>
    </row>
    <row r="2372" spans="1:20" x14ac:dyDescent="0.15">
      <c r="A2372">
        <v>20230424</v>
      </c>
      <c r="B2372">
        <v>41250541</v>
      </c>
      <c r="C2372" t="s">
        <v>903</v>
      </c>
      <c r="D2372" t="s">
        <v>727</v>
      </c>
      <c r="E2372" t="s">
        <v>525</v>
      </c>
      <c r="F2372" t="s">
        <v>525</v>
      </c>
      <c r="G2372" t="s">
        <v>728</v>
      </c>
      <c r="H2372" t="s">
        <v>525</v>
      </c>
      <c r="I2372">
        <v>2130054</v>
      </c>
      <c r="J2372" t="s">
        <v>729</v>
      </c>
      <c r="K2372" t="s">
        <v>525</v>
      </c>
      <c r="L2372" t="s">
        <v>730</v>
      </c>
      <c r="M2372" t="s">
        <v>723</v>
      </c>
      <c r="N2372" t="s">
        <v>724</v>
      </c>
      <c r="O2372" t="s">
        <v>56</v>
      </c>
      <c r="P2372" t="s">
        <v>725</v>
      </c>
      <c r="Q2372">
        <v>945.16</v>
      </c>
      <c r="R2372">
        <v>765.26</v>
      </c>
      <c r="S2372" t="str">
        <f t="shared" si="37"/>
        <v>深圳尚米网络技术有限公司深圳尚米网络技术有限公司CPC</v>
      </c>
      <c r="T2372" t="e">
        <f>VLOOKUP(S:S,[1]Sheet1!N:N,1,0)</f>
        <v>#N/A</v>
      </c>
    </row>
    <row r="2373" spans="1:20" x14ac:dyDescent="0.15">
      <c r="A2373">
        <v>20230425</v>
      </c>
      <c r="B2373">
        <v>41250541</v>
      </c>
      <c r="C2373" t="s">
        <v>903</v>
      </c>
      <c r="D2373" t="s">
        <v>727</v>
      </c>
      <c r="E2373" t="s">
        <v>525</v>
      </c>
      <c r="F2373" t="s">
        <v>525</v>
      </c>
      <c r="G2373" t="s">
        <v>728</v>
      </c>
      <c r="H2373" t="s">
        <v>525</v>
      </c>
      <c r="I2373">
        <v>2130054</v>
      </c>
      <c r="J2373" t="s">
        <v>729</v>
      </c>
      <c r="K2373" t="s">
        <v>525</v>
      </c>
      <c r="L2373" t="s">
        <v>730</v>
      </c>
      <c r="M2373" t="s">
        <v>723</v>
      </c>
      <c r="N2373" t="s">
        <v>724</v>
      </c>
      <c r="O2373" t="s">
        <v>56</v>
      </c>
      <c r="P2373" t="s">
        <v>725</v>
      </c>
      <c r="Q2373">
        <v>839.06</v>
      </c>
      <c r="R2373">
        <v>679.35</v>
      </c>
      <c r="S2373" t="str">
        <f t="shared" si="37"/>
        <v>深圳尚米网络技术有限公司深圳尚米网络技术有限公司CPC</v>
      </c>
      <c r="T2373" t="e">
        <f>VLOOKUP(S:S,[1]Sheet1!N:N,1,0)</f>
        <v>#N/A</v>
      </c>
    </row>
    <row r="2374" spans="1:20" x14ac:dyDescent="0.15">
      <c r="A2374">
        <v>20230426</v>
      </c>
      <c r="B2374">
        <v>41250541</v>
      </c>
      <c r="C2374" t="s">
        <v>903</v>
      </c>
      <c r="D2374" t="s">
        <v>727</v>
      </c>
      <c r="E2374" t="s">
        <v>525</v>
      </c>
      <c r="F2374" t="s">
        <v>525</v>
      </c>
      <c r="G2374" t="s">
        <v>728</v>
      </c>
      <c r="H2374" t="s">
        <v>525</v>
      </c>
      <c r="I2374">
        <v>2130054</v>
      </c>
      <c r="J2374" t="s">
        <v>729</v>
      </c>
      <c r="K2374" t="s">
        <v>525</v>
      </c>
      <c r="L2374" t="s">
        <v>730</v>
      </c>
      <c r="M2374" t="s">
        <v>723</v>
      </c>
      <c r="N2374" t="s">
        <v>724</v>
      </c>
      <c r="O2374" t="s">
        <v>56</v>
      </c>
      <c r="P2374" t="s">
        <v>725</v>
      </c>
      <c r="Q2374">
        <v>810.08</v>
      </c>
      <c r="R2374">
        <v>655.9</v>
      </c>
      <c r="S2374" t="str">
        <f t="shared" si="37"/>
        <v>深圳尚米网络技术有限公司深圳尚米网络技术有限公司CPC</v>
      </c>
      <c r="T2374" t="e">
        <f>VLOOKUP(S:S,[1]Sheet1!N:N,1,0)</f>
        <v>#N/A</v>
      </c>
    </row>
    <row r="2375" spans="1:20" x14ac:dyDescent="0.15">
      <c r="A2375">
        <v>20230427</v>
      </c>
      <c r="B2375">
        <v>41250541</v>
      </c>
      <c r="C2375" t="s">
        <v>903</v>
      </c>
      <c r="D2375" t="s">
        <v>727</v>
      </c>
      <c r="E2375" t="s">
        <v>525</v>
      </c>
      <c r="F2375" t="s">
        <v>525</v>
      </c>
      <c r="G2375" t="s">
        <v>728</v>
      </c>
      <c r="H2375" t="s">
        <v>525</v>
      </c>
      <c r="I2375">
        <v>2130054</v>
      </c>
      <c r="J2375" t="s">
        <v>729</v>
      </c>
      <c r="K2375" t="s">
        <v>525</v>
      </c>
      <c r="L2375" t="s">
        <v>730</v>
      </c>
      <c r="M2375" t="s">
        <v>723</v>
      </c>
      <c r="N2375" t="s">
        <v>724</v>
      </c>
      <c r="O2375" t="s">
        <v>56</v>
      </c>
      <c r="P2375" t="s">
        <v>725</v>
      </c>
      <c r="Q2375">
        <v>1078.3399999999999</v>
      </c>
      <c r="R2375">
        <v>873.12</v>
      </c>
      <c r="S2375" t="str">
        <f t="shared" si="37"/>
        <v>深圳尚米网络技术有限公司深圳尚米网络技术有限公司CPC</v>
      </c>
      <c r="T2375" t="e">
        <f>VLOOKUP(S:S,[1]Sheet1!N:N,1,0)</f>
        <v>#N/A</v>
      </c>
    </row>
    <row r="2376" spans="1:20" x14ac:dyDescent="0.15">
      <c r="A2376">
        <v>20230428</v>
      </c>
      <c r="B2376">
        <v>41250541</v>
      </c>
      <c r="C2376" t="s">
        <v>903</v>
      </c>
      <c r="D2376" t="s">
        <v>727</v>
      </c>
      <c r="E2376" t="s">
        <v>525</v>
      </c>
      <c r="F2376" t="s">
        <v>525</v>
      </c>
      <c r="G2376" t="s">
        <v>728</v>
      </c>
      <c r="H2376" t="s">
        <v>525</v>
      </c>
      <c r="I2376">
        <v>2130054</v>
      </c>
      <c r="J2376" t="s">
        <v>729</v>
      </c>
      <c r="K2376" t="s">
        <v>525</v>
      </c>
      <c r="L2376" t="s">
        <v>730</v>
      </c>
      <c r="M2376" t="s">
        <v>723</v>
      </c>
      <c r="N2376" t="s">
        <v>724</v>
      </c>
      <c r="O2376" t="s">
        <v>56</v>
      </c>
      <c r="P2376" t="s">
        <v>725</v>
      </c>
      <c r="Q2376">
        <v>776.67</v>
      </c>
      <c r="R2376">
        <v>628.85</v>
      </c>
      <c r="S2376" t="str">
        <f t="shared" si="37"/>
        <v>深圳尚米网络技术有限公司深圳尚米网络技术有限公司CPC</v>
      </c>
      <c r="T2376" t="e">
        <f>VLOOKUP(S:S,[1]Sheet1!N:N,1,0)</f>
        <v>#N/A</v>
      </c>
    </row>
    <row r="2377" spans="1:20" x14ac:dyDescent="0.15">
      <c r="A2377">
        <v>20230429</v>
      </c>
      <c r="B2377">
        <v>41250541</v>
      </c>
      <c r="C2377" t="s">
        <v>903</v>
      </c>
      <c r="D2377" t="s">
        <v>727</v>
      </c>
      <c r="E2377" t="s">
        <v>525</v>
      </c>
      <c r="F2377" t="s">
        <v>525</v>
      </c>
      <c r="G2377" t="s">
        <v>728</v>
      </c>
      <c r="H2377" t="s">
        <v>525</v>
      </c>
      <c r="I2377">
        <v>2130054</v>
      </c>
      <c r="J2377" t="s">
        <v>729</v>
      </c>
      <c r="K2377" t="s">
        <v>525</v>
      </c>
      <c r="L2377" t="s">
        <v>730</v>
      </c>
      <c r="M2377" t="s">
        <v>723</v>
      </c>
      <c r="N2377" t="s">
        <v>724</v>
      </c>
      <c r="O2377" t="s">
        <v>56</v>
      </c>
      <c r="P2377" t="s">
        <v>725</v>
      </c>
      <c r="Q2377">
        <v>1218.8499999999999</v>
      </c>
      <c r="R2377">
        <v>986.88</v>
      </c>
      <c r="S2377" t="str">
        <f t="shared" si="37"/>
        <v>深圳尚米网络技术有限公司深圳尚米网络技术有限公司CPC</v>
      </c>
      <c r="T2377" t="e">
        <f>VLOOKUP(S:S,[1]Sheet1!N:N,1,0)</f>
        <v>#N/A</v>
      </c>
    </row>
    <row r="2378" spans="1:20" x14ac:dyDescent="0.15">
      <c r="A2378">
        <v>20230430</v>
      </c>
      <c r="B2378">
        <v>41250541</v>
      </c>
      <c r="C2378" t="s">
        <v>903</v>
      </c>
      <c r="D2378" t="s">
        <v>727</v>
      </c>
      <c r="E2378" t="s">
        <v>525</v>
      </c>
      <c r="F2378" t="s">
        <v>525</v>
      </c>
      <c r="G2378" t="s">
        <v>728</v>
      </c>
      <c r="H2378" t="s">
        <v>525</v>
      </c>
      <c r="I2378">
        <v>2130054</v>
      </c>
      <c r="J2378" t="s">
        <v>729</v>
      </c>
      <c r="K2378" t="s">
        <v>525</v>
      </c>
      <c r="L2378" t="s">
        <v>730</v>
      </c>
      <c r="M2378" t="s">
        <v>723</v>
      </c>
      <c r="N2378" t="s">
        <v>724</v>
      </c>
      <c r="O2378" t="s">
        <v>56</v>
      </c>
      <c r="P2378" t="s">
        <v>725</v>
      </c>
      <c r="Q2378">
        <v>1046.4100000000001</v>
      </c>
      <c r="R2378">
        <v>847.25</v>
      </c>
      <c r="S2378" t="str">
        <f t="shared" si="37"/>
        <v>深圳尚米网络技术有限公司深圳尚米网络技术有限公司CPC</v>
      </c>
      <c r="T2378" t="e">
        <f>VLOOKUP(S:S,[1]Sheet1!N:N,1,0)</f>
        <v>#N/A</v>
      </c>
    </row>
    <row r="2379" spans="1:20" x14ac:dyDescent="0.15">
      <c r="A2379">
        <v>20230401</v>
      </c>
      <c r="B2379">
        <v>41250557</v>
      </c>
      <c r="C2379" t="s">
        <v>904</v>
      </c>
      <c r="D2379" t="s">
        <v>727</v>
      </c>
      <c r="E2379" t="s">
        <v>525</v>
      </c>
      <c r="F2379" t="s">
        <v>525</v>
      </c>
      <c r="G2379" t="s">
        <v>728</v>
      </c>
      <c r="H2379" t="s">
        <v>525</v>
      </c>
      <c r="I2379">
        <v>2130054</v>
      </c>
      <c r="J2379" t="s">
        <v>729</v>
      </c>
      <c r="K2379" t="s">
        <v>525</v>
      </c>
      <c r="L2379" t="s">
        <v>730</v>
      </c>
      <c r="M2379" t="s">
        <v>723</v>
      </c>
      <c r="N2379" t="s">
        <v>724</v>
      </c>
      <c r="O2379" t="s">
        <v>56</v>
      </c>
      <c r="P2379" t="s">
        <v>725</v>
      </c>
      <c r="Q2379">
        <v>2006.51</v>
      </c>
      <c r="R2379">
        <v>1624.64</v>
      </c>
      <c r="S2379" t="str">
        <f t="shared" si="37"/>
        <v>深圳尚米网络技术有限公司深圳尚米网络技术有限公司CPC</v>
      </c>
      <c r="T2379" t="e">
        <f>VLOOKUP(S:S,[1]Sheet1!N:N,1,0)</f>
        <v>#N/A</v>
      </c>
    </row>
    <row r="2380" spans="1:20" x14ac:dyDescent="0.15">
      <c r="A2380">
        <v>20230402</v>
      </c>
      <c r="B2380">
        <v>41250557</v>
      </c>
      <c r="C2380" t="s">
        <v>904</v>
      </c>
      <c r="D2380" t="s">
        <v>727</v>
      </c>
      <c r="E2380" t="s">
        <v>525</v>
      </c>
      <c r="F2380" t="s">
        <v>525</v>
      </c>
      <c r="G2380" t="s">
        <v>728</v>
      </c>
      <c r="H2380" t="s">
        <v>525</v>
      </c>
      <c r="I2380">
        <v>2130054</v>
      </c>
      <c r="J2380" t="s">
        <v>729</v>
      </c>
      <c r="K2380" t="s">
        <v>525</v>
      </c>
      <c r="L2380" t="s">
        <v>730</v>
      </c>
      <c r="M2380" t="s">
        <v>723</v>
      </c>
      <c r="N2380" t="s">
        <v>724</v>
      </c>
      <c r="O2380" t="s">
        <v>56</v>
      </c>
      <c r="P2380" t="s">
        <v>725</v>
      </c>
      <c r="Q2380">
        <v>1953.78</v>
      </c>
      <c r="R2380">
        <v>1581.94</v>
      </c>
      <c r="S2380" t="str">
        <f t="shared" si="37"/>
        <v>深圳尚米网络技术有限公司深圳尚米网络技术有限公司CPC</v>
      </c>
      <c r="T2380" t="e">
        <f>VLOOKUP(S:S,[1]Sheet1!N:N,1,0)</f>
        <v>#N/A</v>
      </c>
    </row>
    <row r="2381" spans="1:20" x14ac:dyDescent="0.15">
      <c r="A2381">
        <v>20230403</v>
      </c>
      <c r="B2381">
        <v>41250557</v>
      </c>
      <c r="C2381" t="s">
        <v>904</v>
      </c>
      <c r="D2381" t="s">
        <v>727</v>
      </c>
      <c r="E2381" t="s">
        <v>525</v>
      </c>
      <c r="F2381" t="s">
        <v>525</v>
      </c>
      <c r="G2381" t="s">
        <v>728</v>
      </c>
      <c r="H2381" t="s">
        <v>525</v>
      </c>
      <c r="I2381">
        <v>2130054</v>
      </c>
      <c r="J2381" t="s">
        <v>729</v>
      </c>
      <c r="K2381" t="s">
        <v>525</v>
      </c>
      <c r="L2381" t="s">
        <v>730</v>
      </c>
      <c r="M2381" t="s">
        <v>723</v>
      </c>
      <c r="N2381" t="s">
        <v>724</v>
      </c>
      <c r="O2381" t="s">
        <v>56</v>
      </c>
      <c r="P2381" t="s">
        <v>725</v>
      </c>
      <c r="Q2381">
        <v>1867.53</v>
      </c>
      <c r="R2381">
        <v>1512.12</v>
      </c>
      <c r="S2381" t="str">
        <f t="shared" si="37"/>
        <v>深圳尚米网络技术有限公司深圳尚米网络技术有限公司CPC</v>
      </c>
      <c r="T2381" t="e">
        <f>VLOOKUP(S:S,[1]Sheet1!N:N,1,0)</f>
        <v>#N/A</v>
      </c>
    </row>
    <row r="2382" spans="1:20" x14ac:dyDescent="0.15">
      <c r="A2382">
        <v>20230404</v>
      </c>
      <c r="B2382">
        <v>41250557</v>
      </c>
      <c r="C2382" t="s">
        <v>904</v>
      </c>
      <c r="D2382" t="s">
        <v>727</v>
      </c>
      <c r="E2382" t="s">
        <v>525</v>
      </c>
      <c r="F2382" t="s">
        <v>525</v>
      </c>
      <c r="G2382" t="s">
        <v>728</v>
      </c>
      <c r="H2382" t="s">
        <v>525</v>
      </c>
      <c r="I2382">
        <v>2130054</v>
      </c>
      <c r="J2382" t="s">
        <v>729</v>
      </c>
      <c r="K2382" t="s">
        <v>525</v>
      </c>
      <c r="L2382" t="s">
        <v>730</v>
      </c>
      <c r="M2382" t="s">
        <v>723</v>
      </c>
      <c r="N2382" t="s">
        <v>724</v>
      </c>
      <c r="O2382" t="s">
        <v>56</v>
      </c>
      <c r="P2382" t="s">
        <v>725</v>
      </c>
      <c r="Q2382">
        <v>2229.6</v>
      </c>
      <c r="R2382">
        <v>1805.27</v>
      </c>
      <c r="S2382" t="str">
        <f t="shared" si="37"/>
        <v>深圳尚米网络技术有限公司深圳尚米网络技术有限公司CPC</v>
      </c>
      <c r="T2382" t="e">
        <f>VLOOKUP(S:S,[1]Sheet1!N:N,1,0)</f>
        <v>#N/A</v>
      </c>
    </row>
    <row r="2383" spans="1:20" x14ac:dyDescent="0.15">
      <c r="A2383">
        <v>20230405</v>
      </c>
      <c r="B2383">
        <v>41250557</v>
      </c>
      <c r="C2383" t="s">
        <v>904</v>
      </c>
      <c r="D2383" t="s">
        <v>727</v>
      </c>
      <c r="E2383" t="s">
        <v>525</v>
      </c>
      <c r="F2383" t="s">
        <v>525</v>
      </c>
      <c r="G2383" t="s">
        <v>728</v>
      </c>
      <c r="H2383" t="s">
        <v>525</v>
      </c>
      <c r="I2383">
        <v>2130054</v>
      </c>
      <c r="J2383" t="s">
        <v>729</v>
      </c>
      <c r="K2383" t="s">
        <v>525</v>
      </c>
      <c r="L2383" t="s">
        <v>730</v>
      </c>
      <c r="M2383" t="s">
        <v>723</v>
      </c>
      <c r="N2383" t="s">
        <v>724</v>
      </c>
      <c r="O2383" t="s">
        <v>56</v>
      </c>
      <c r="P2383" t="s">
        <v>725</v>
      </c>
      <c r="Q2383">
        <v>2053.56</v>
      </c>
      <c r="R2383">
        <v>1662.72</v>
      </c>
      <c r="S2383" t="str">
        <f t="shared" si="37"/>
        <v>深圳尚米网络技术有限公司深圳尚米网络技术有限公司CPC</v>
      </c>
      <c r="T2383" t="e">
        <f>VLOOKUP(S:S,[1]Sheet1!N:N,1,0)</f>
        <v>#N/A</v>
      </c>
    </row>
    <row r="2384" spans="1:20" x14ac:dyDescent="0.15">
      <c r="A2384">
        <v>20230406</v>
      </c>
      <c r="B2384">
        <v>41250557</v>
      </c>
      <c r="C2384" t="s">
        <v>904</v>
      </c>
      <c r="D2384" t="s">
        <v>727</v>
      </c>
      <c r="E2384" t="s">
        <v>525</v>
      </c>
      <c r="F2384" t="s">
        <v>525</v>
      </c>
      <c r="G2384" t="s">
        <v>728</v>
      </c>
      <c r="H2384" t="s">
        <v>525</v>
      </c>
      <c r="I2384">
        <v>2130054</v>
      </c>
      <c r="J2384" t="s">
        <v>729</v>
      </c>
      <c r="K2384" t="s">
        <v>525</v>
      </c>
      <c r="L2384" t="s">
        <v>730</v>
      </c>
      <c r="M2384" t="s">
        <v>723</v>
      </c>
      <c r="N2384" t="s">
        <v>724</v>
      </c>
      <c r="O2384" t="s">
        <v>56</v>
      </c>
      <c r="P2384" t="s">
        <v>725</v>
      </c>
      <c r="Q2384">
        <v>2540.75</v>
      </c>
      <c r="R2384">
        <v>2057.2199999999998</v>
      </c>
      <c r="S2384" t="str">
        <f t="shared" si="37"/>
        <v>深圳尚米网络技术有限公司深圳尚米网络技术有限公司CPC</v>
      </c>
      <c r="T2384" t="e">
        <f>VLOOKUP(S:S,[1]Sheet1!N:N,1,0)</f>
        <v>#N/A</v>
      </c>
    </row>
    <row r="2385" spans="1:20" x14ac:dyDescent="0.15">
      <c r="A2385">
        <v>20230407</v>
      </c>
      <c r="B2385">
        <v>41250557</v>
      </c>
      <c r="C2385" t="s">
        <v>904</v>
      </c>
      <c r="D2385" t="s">
        <v>727</v>
      </c>
      <c r="E2385" t="s">
        <v>525</v>
      </c>
      <c r="F2385" t="s">
        <v>525</v>
      </c>
      <c r="G2385" t="s">
        <v>728</v>
      </c>
      <c r="H2385" t="s">
        <v>525</v>
      </c>
      <c r="I2385">
        <v>2130054</v>
      </c>
      <c r="J2385" t="s">
        <v>729</v>
      </c>
      <c r="K2385" t="s">
        <v>525</v>
      </c>
      <c r="L2385" t="s">
        <v>730</v>
      </c>
      <c r="M2385" t="s">
        <v>723</v>
      </c>
      <c r="N2385" t="s">
        <v>724</v>
      </c>
      <c r="O2385" t="s">
        <v>56</v>
      </c>
      <c r="P2385" t="s">
        <v>725</v>
      </c>
      <c r="Q2385">
        <v>2188.85</v>
      </c>
      <c r="R2385">
        <v>1772.26</v>
      </c>
      <c r="S2385" t="str">
        <f t="shared" si="37"/>
        <v>深圳尚米网络技术有限公司深圳尚米网络技术有限公司CPC</v>
      </c>
      <c r="T2385" t="e">
        <f>VLOOKUP(S:S,[1]Sheet1!N:N,1,0)</f>
        <v>#N/A</v>
      </c>
    </row>
    <row r="2386" spans="1:20" x14ac:dyDescent="0.15">
      <c r="A2386">
        <v>20230408</v>
      </c>
      <c r="B2386">
        <v>41250557</v>
      </c>
      <c r="C2386" t="s">
        <v>904</v>
      </c>
      <c r="D2386" t="s">
        <v>727</v>
      </c>
      <c r="E2386" t="s">
        <v>525</v>
      </c>
      <c r="F2386" t="s">
        <v>525</v>
      </c>
      <c r="G2386" t="s">
        <v>728</v>
      </c>
      <c r="H2386" t="s">
        <v>525</v>
      </c>
      <c r="I2386">
        <v>2130054</v>
      </c>
      <c r="J2386" t="s">
        <v>729</v>
      </c>
      <c r="K2386" t="s">
        <v>525</v>
      </c>
      <c r="L2386" t="s">
        <v>730</v>
      </c>
      <c r="M2386" t="s">
        <v>723</v>
      </c>
      <c r="N2386" t="s">
        <v>724</v>
      </c>
      <c r="O2386" t="s">
        <v>56</v>
      </c>
      <c r="P2386" t="s">
        <v>725</v>
      </c>
      <c r="Q2386">
        <v>1846.89</v>
      </c>
      <c r="R2386">
        <v>1495.36</v>
      </c>
      <c r="S2386" t="str">
        <f t="shared" si="37"/>
        <v>深圳尚米网络技术有限公司深圳尚米网络技术有限公司CPC</v>
      </c>
      <c r="T2386" t="e">
        <f>VLOOKUP(S:S,[1]Sheet1!N:N,1,0)</f>
        <v>#N/A</v>
      </c>
    </row>
    <row r="2387" spans="1:20" x14ac:dyDescent="0.15">
      <c r="A2387">
        <v>20230409</v>
      </c>
      <c r="B2387">
        <v>41250557</v>
      </c>
      <c r="C2387" t="s">
        <v>904</v>
      </c>
      <c r="D2387" t="s">
        <v>727</v>
      </c>
      <c r="E2387" t="s">
        <v>525</v>
      </c>
      <c r="F2387" t="s">
        <v>525</v>
      </c>
      <c r="G2387" t="s">
        <v>728</v>
      </c>
      <c r="H2387" t="s">
        <v>525</v>
      </c>
      <c r="I2387">
        <v>2130054</v>
      </c>
      <c r="J2387" t="s">
        <v>729</v>
      </c>
      <c r="K2387" t="s">
        <v>525</v>
      </c>
      <c r="L2387" t="s">
        <v>730</v>
      </c>
      <c r="M2387" t="s">
        <v>723</v>
      </c>
      <c r="N2387" t="s">
        <v>724</v>
      </c>
      <c r="O2387" t="s">
        <v>56</v>
      </c>
      <c r="P2387" t="s">
        <v>725</v>
      </c>
      <c r="Q2387">
        <v>2118.94</v>
      </c>
      <c r="R2387">
        <v>1715.66</v>
      </c>
      <c r="S2387" t="str">
        <f t="shared" si="37"/>
        <v>深圳尚米网络技术有限公司深圳尚米网络技术有限公司CPC</v>
      </c>
      <c r="T2387" t="e">
        <f>VLOOKUP(S:S,[1]Sheet1!N:N,1,0)</f>
        <v>#N/A</v>
      </c>
    </row>
    <row r="2388" spans="1:20" x14ac:dyDescent="0.15">
      <c r="A2388">
        <v>20230410</v>
      </c>
      <c r="B2388">
        <v>41250557</v>
      </c>
      <c r="C2388" t="s">
        <v>904</v>
      </c>
      <c r="D2388" t="s">
        <v>727</v>
      </c>
      <c r="E2388" t="s">
        <v>525</v>
      </c>
      <c r="F2388" t="s">
        <v>525</v>
      </c>
      <c r="G2388" t="s">
        <v>728</v>
      </c>
      <c r="H2388" t="s">
        <v>525</v>
      </c>
      <c r="I2388">
        <v>2130054</v>
      </c>
      <c r="J2388" t="s">
        <v>729</v>
      </c>
      <c r="K2388" t="s">
        <v>525</v>
      </c>
      <c r="L2388" t="s">
        <v>730</v>
      </c>
      <c r="M2388" t="s">
        <v>723</v>
      </c>
      <c r="N2388" t="s">
        <v>724</v>
      </c>
      <c r="O2388" t="s">
        <v>56</v>
      </c>
      <c r="P2388" t="s">
        <v>725</v>
      </c>
      <c r="Q2388">
        <v>1743.54</v>
      </c>
      <c r="R2388">
        <v>1411.7</v>
      </c>
      <c r="S2388" t="str">
        <f t="shared" si="37"/>
        <v>深圳尚米网络技术有限公司深圳尚米网络技术有限公司CPC</v>
      </c>
      <c r="T2388" t="e">
        <f>VLOOKUP(S:S,[1]Sheet1!N:N,1,0)</f>
        <v>#N/A</v>
      </c>
    </row>
    <row r="2389" spans="1:20" x14ac:dyDescent="0.15">
      <c r="A2389">
        <v>20230411</v>
      </c>
      <c r="B2389">
        <v>41250557</v>
      </c>
      <c r="C2389" t="s">
        <v>904</v>
      </c>
      <c r="D2389" t="s">
        <v>727</v>
      </c>
      <c r="E2389" t="s">
        <v>525</v>
      </c>
      <c r="F2389" t="s">
        <v>525</v>
      </c>
      <c r="G2389" t="s">
        <v>728</v>
      </c>
      <c r="H2389" t="s">
        <v>525</v>
      </c>
      <c r="I2389">
        <v>2130054</v>
      </c>
      <c r="J2389" t="s">
        <v>729</v>
      </c>
      <c r="K2389" t="s">
        <v>525</v>
      </c>
      <c r="L2389" t="s">
        <v>730</v>
      </c>
      <c r="M2389" t="s">
        <v>723</v>
      </c>
      <c r="N2389" t="s">
        <v>724</v>
      </c>
      <c r="O2389" t="s">
        <v>56</v>
      </c>
      <c r="P2389" t="s">
        <v>725</v>
      </c>
      <c r="Q2389">
        <v>1481.15</v>
      </c>
      <c r="R2389">
        <v>1199.24</v>
      </c>
      <c r="S2389" t="str">
        <f t="shared" si="37"/>
        <v>深圳尚米网络技术有限公司深圳尚米网络技术有限公司CPC</v>
      </c>
      <c r="T2389" t="e">
        <f>VLOOKUP(S:S,[1]Sheet1!N:N,1,0)</f>
        <v>#N/A</v>
      </c>
    </row>
    <row r="2390" spans="1:20" x14ac:dyDescent="0.15">
      <c r="A2390">
        <v>20230412</v>
      </c>
      <c r="B2390">
        <v>41250557</v>
      </c>
      <c r="C2390" t="s">
        <v>904</v>
      </c>
      <c r="D2390" t="s">
        <v>727</v>
      </c>
      <c r="E2390" t="s">
        <v>525</v>
      </c>
      <c r="F2390" t="s">
        <v>525</v>
      </c>
      <c r="G2390" t="s">
        <v>728</v>
      </c>
      <c r="H2390" t="s">
        <v>525</v>
      </c>
      <c r="I2390">
        <v>2130054</v>
      </c>
      <c r="J2390" t="s">
        <v>729</v>
      </c>
      <c r="K2390" t="s">
        <v>525</v>
      </c>
      <c r="L2390" t="s">
        <v>730</v>
      </c>
      <c r="M2390" t="s">
        <v>723</v>
      </c>
      <c r="N2390" t="s">
        <v>724</v>
      </c>
      <c r="O2390" t="s">
        <v>56</v>
      </c>
      <c r="P2390" t="s">
        <v>725</v>
      </c>
      <c r="Q2390">
        <v>2014.75</v>
      </c>
      <c r="R2390">
        <v>1631.3</v>
      </c>
      <c r="S2390" t="str">
        <f t="shared" si="37"/>
        <v>深圳尚米网络技术有限公司深圳尚米网络技术有限公司CPC</v>
      </c>
      <c r="T2390" t="e">
        <f>VLOOKUP(S:S,[1]Sheet1!N:N,1,0)</f>
        <v>#N/A</v>
      </c>
    </row>
    <row r="2391" spans="1:20" x14ac:dyDescent="0.15">
      <c r="A2391">
        <v>20230413</v>
      </c>
      <c r="B2391">
        <v>41250557</v>
      </c>
      <c r="C2391" t="s">
        <v>904</v>
      </c>
      <c r="D2391" t="s">
        <v>727</v>
      </c>
      <c r="E2391" t="s">
        <v>525</v>
      </c>
      <c r="F2391" t="s">
        <v>525</v>
      </c>
      <c r="G2391" t="s">
        <v>728</v>
      </c>
      <c r="H2391" t="s">
        <v>525</v>
      </c>
      <c r="I2391">
        <v>2130054</v>
      </c>
      <c r="J2391" t="s">
        <v>729</v>
      </c>
      <c r="K2391" t="s">
        <v>525</v>
      </c>
      <c r="L2391" t="s">
        <v>730</v>
      </c>
      <c r="M2391" t="s">
        <v>723</v>
      </c>
      <c r="N2391" t="s">
        <v>724</v>
      </c>
      <c r="O2391" t="s">
        <v>56</v>
      </c>
      <c r="P2391" t="s">
        <v>725</v>
      </c>
      <c r="Q2391">
        <v>1266.25</v>
      </c>
      <c r="R2391">
        <v>1025.24</v>
      </c>
      <c r="S2391" t="str">
        <f t="shared" si="37"/>
        <v>深圳尚米网络技术有限公司深圳尚米网络技术有限公司CPC</v>
      </c>
      <c r="T2391" t="e">
        <f>VLOOKUP(S:S,[1]Sheet1!N:N,1,0)</f>
        <v>#N/A</v>
      </c>
    </row>
    <row r="2392" spans="1:20" x14ac:dyDescent="0.15">
      <c r="A2392">
        <v>20230414</v>
      </c>
      <c r="B2392">
        <v>41250557</v>
      </c>
      <c r="C2392" t="s">
        <v>904</v>
      </c>
      <c r="D2392" t="s">
        <v>727</v>
      </c>
      <c r="E2392" t="s">
        <v>525</v>
      </c>
      <c r="F2392" t="s">
        <v>525</v>
      </c>
      <c r="G2392" t="s">
        <v>728</v>
      </c>
      <c r="H2392" t="s">
        <v>525</v>
      </c>
      <c r="I2392">
        <v>2130054</v>
      </c>
      <c r="J2392" t="s">
        <v>729</v>
      </c>
      <c r="K2392" t="s">
        <v>525</v>
      </c>
      <c r="L2392" t="s">
        <v>730</v>
      </c>
      <c r="M2392" t="s">
        <v>723</v>
      </c>
      <c r="N2392" t="s">
        <v>724</v>
      </c>
      <c r="O2392" t="s">
        <v>56</v>
      </c>
      <c r="P2392" t="s">
        <v>725</v>
      </c>
      <c r="Q2392">
        <v>2565.58</v>
      </c>
      <c r="R2392">
        <v>2077.3000000000002</v>
      </c>
      <c r="S2392" t="str">
        <f t="shared" si="37"/>
        <v>深圳尚米网络技术有限公司深圳尚米网络技术有限公司CPC</v>
      </c>
      <c r="T2392" t="e">
        <f>VLOOKUP(S:S,[1]Sheet1!N:N,1,0)</f>
        <v>#N/A</v>
      </c>
    </row>
    <row r="2393" spans="1:20" x14ac:dyDescent="0.15">
      <c r="A2393">
        <v>20230415</v>
      </c>
      <c r="B2393">
        <v>41250557</v>
      </c>
      <c r="C2393" t="s">
        <v>904</v>
      </c>
      <c r="D2393" t="s">
        <v>727</v>
      </c>
      <c r="E2393" t="s">
        <v>525</v>
      </c>
      <c r="F2393" t="s">
        <v>525</v>
      </c>
      <c r="G2393" t="s">
        <v>728</v>
      </c>
      <c r="H2393" t="s">
        <v>525</v>
      </c>
      <c r="I2393">
        <v>2130054</v>
      </c>
      <c r="J2393" t="s">
        <v>729</v>
      </c>
      <c r="K2393" t="s">
        <v>525</v>
      </c>
      <c r="L2393" t="s">
        <v>730</v>
      </c>
      <c r="M2393" t="s">
        <v>723</v>
      </c>
      <c r="N2393" t="s">
        <v>724</v>
      </c>
      <c r="O2393" t="s">
        <v>56</v>
      </c>
      <c r="P2393" t="s">
        <v>725</v>
      </c>
      <c r="Q2393">
        <v>2129.6799999999998</v>
      </c>
      <c r="R2393">
        <v>1724.35</v>
      </c>
      <c r="S2393" t="str">
        <f t="shared" si="37"/>
        <v>深圳尚米网络技术有限公司深圳尚米网络技术有限公司CPC</v>
      </c>
      <c r="T2393" t="e">
        <f>VLOOKUP(S:S,[1]Sheet1!N:N,1,0)</f>
        <v>#N/A</v>
      </c>
    </row>
    <row r="2394" spans="1:20" x14ac:dyDescent="0.15">
      <c r="A2394">
        <v>20230416</v>
      </c>
      <c r="B2394">
        <v>41250557</v>
      </c>
      <c r="C2394" t="s">
        <v>904</v>
      </c>
      <c r="D2394" t="s">
        <v>727</v>
      </c>
      <c r="E2394" t="s">
        <v>525</v>
      </c>
      <c r="F2394" t="s">
        <v>525</v>
      </c>
      <c r="G2394" t="s">
        <v>728</v>
      </c>
      <c r="H2394" t="s">
        <v>525</v>
      </c>
      <c r="I2394">
        <v>2130054</v>
      </c>
      <c r="J2394" t="s">
        <v>729</v>
      </c>
      <c r="K2394" t="s">
        <v>525</v>
      </c>
      <c r="L2394" t="s">
        <v>730</v>
      </c>
      <c r="M2394" t="s">
        <v>723</v>
      </c>
      <c r="N2394" t="s">
        <v>724</v>
      </c>
      <c r="O2394" t="s">
        <v>56</v>
      </c>
      <c r="P2394" t="s">
        <v>725</v>
      </c>
      <c r="Q2394">
        <v>2438.73</v>
      </c>
      <c r="R2394">
        <v>1974.58</v>
      </c>
      <c r="S2394" t="str">
        <f t="shared" si="37"/>
        <v>深圳尚米网络技术有限公司深圳尚米网络技术有限公司CPC</v>
      </c>
      <c r="T2394" t="e">
        <f>VLOOKUP(S:S,[1]Sheet1!N:N,1,0)</f>
        <v>#N/A</v>
      </c>
    </row>
    <row r="2395" spans="1:20" x14ac:dyDescent="0.15">
      <c r="A2395">
        <v>20230417</v>
      </c>
      <c r="B2395">
        <v>41250557</v>
      </c>
      <c r="C2395" t="s">
        <v>904</v>
      </c>
      <c r="D2395" t="s">
        <v>727</v>
      </c>
      <c r="E2395" t="s">
        <v>525</v>
      </c>
      <c r="F2395" t="s">
        <v>525</v>
      </c>
      <c r="G2395" t="s">
        <v>728</v>
      </c>
      <c r="H2395" t="s">
        <v>525</v>
      </c>
      <c r="I2395">
        <v>2130054</v>
      </c>
      <c r="J2395" t="s">
        <v>729</v>
      </c>
      <c r="K2395" t="s">
        <v>525</v>
      </c>
      <c r="L2395" t="s">
        <v>730</v>
      </c>
      <c r="M2395" t="s">
        <v>723</v>
      </c>
      <c r="N2395" t="s">
        <v>724</v>
      </c>
      <c r="O2395" t="s">
        <v>56</v>
      </c>
      <c r="P2395" t="s">
        <v>725</v>
      </c>
      <c r="Q2395">
        <v>1511.84</v>
      </c>
      <c r="R2395">
        <v>1224.0999999999999</v>
      </c>
      <c r="S2395" t="str">
        <f t="shared" si="37"/>
        <v>深圳尚米网络技术有限公司深圳尚米网络技术有限公司CPC</v>
      </c>
      <c r="T2395" t="e">
        <f>VLOOKUP(S:S,[1]Sheet1!N:N,1,0)</f>
        <v>#N/A</v>
      </c>
    </row>
    <row r="2396" spans="1:20" x14ac:dyDescent="0.15">
      <c r="A2396">
        <v>20230418</v>
      </c>
      <c r="B2396">
        <v>41250557</v>
      </c>
      <c r="C2396" t="s">
        <v>904</v>
      </c>
      <c r="D2396" t="s">
        <v>727</v>
      </c>
      <c r="E2396" t="s">
        <v>525</v>
      </c>
      <c r="F2396" t="s">
        <v>525</v>
      </c>
      <c r="G2396" t="s">
        <v>728</v>
      </c>
      <c r="H2396" t="s">
        <v>525</v>
      </c>
      <c r="I2396">
        <v>2130054</v>
      </c>
      <c r="J2396" t="s">
        <v>729</v>
      </c>
      <c r="K2396" t="s">
        <v>525</v>
      </c>
      <c r="L2396" t="s">
        <v>730</v>
      </c>
      <c r="M2396" t="s">
        <v>723</v>
      </c>
      <c r="N2396" t="s">
        <v>724</v>
      </c>
      <c r="O2396" t="s">
        <v>56</v>
      </c>
      <c r="P2396" t="s">
        <v>725</v>
      </c>
      <c r="Q2396">
        <v>1868.53</v>
      </c>
      <c r="R2396">
        <v>1512.91</v>
      </c>
      <c r="S2396" t="str">
        <f t="shared" si="37"/>
        <v>深圳尚米网络技术有限公司深圳尚米网络技术有限公司CPC</v>
      </c>
      <c r="T2396" t="e">
        <f>VLOOKUP(S:S,[1]Sheet1!N:N,1,0)</f>
        <v>#N/A</v>
      </c>
    </row>
    <row r="2397" spans="1:20" x14ac:dyDescent="0.15">
      <c r="A2397">
        <v>20230419</v>
      </c>
      <c r="B2397">
        <v>41250557</v>
      </c>
      <c r="C2397" t="s">
        <v>904</v>
      </c>
      <c r="D2397" t="s">
        <v>727</v>
      </c>
      <c r="E2397" t="s">
        <v>525</v>
      </c>
      <c r="F2397" t="s">
        <v>525</v>
      </c>
      <c r="G2397" t="s">
        <v>728</v>
      </c>
      <c r="H2397" t="s">
        <v>525</v>
      </c>
      <c r="I2397">
        <v>2130054</v>
      </c>
      <c r="J2397" t="s">
        <v>729</v>
      </c>
      <c r="K2397" t="s">
        <v>525</v>
      </c>
      <c r="L2397" t="s">
        <v>730</v>
      </c>
      <c r="M2397" t="s">
        <v>723</v>
      </c>
      <c r="N2397" t="s">
        <v>724</v>
      </c>
      <c r="O2397" t="s">
        <v>56</v>
      </c>
      <c r="P2397" t="s">
        <v>725</v>
      </c>
      <c r="Q2397">
        <v>1800.92</v>
      </c>
      <c r="R2397">
        <v>1458.16</v>
      </c>
      <c r="S2397" t="str">
        <f t="shared" si="37"/>
        <v>深圳尚米网络技术有限公司深圳尚米网络技术有限公司CPC</v>
      </c>
      <c r="T2397" t="e">
        <f>VLOOKUP(S:S,[1]Sheet1!N:N,1,0)</f>
        <v>#N/A</v>
      </c>
    </row>
    <row r="2398" spans="1:20" x14ac:dyDescent="0.15">
      <c r="A2398">
        <v>20230420</v>
      </c>
      <c r="B2398">
        <v>41250557</v>
      </c>
      <c r="C2398" t="s">
        <v>904</v>
      </c>
      <c r="D2398" t="s">
        <v>727</v>
      </c>
      <c r="E2398" t="s">
        <v>525</v>
      </c>
      <c r="F2398" t="s">
        <v>525</v>
      </c>
      <c r="G2398" t="s">
        <v>728</v>
      </c>
      <c r="H2398" t="s">
        <v>525</v>
      </c>
      <c r="I2398">
        <v>2130054</v>
      </c>
      <c r="J2398" t="s">
        <v>729</v>
      </c>
      <c r="K2398" t="s">
        <v>525</v>
      </c>
      <c r="L2398" t="s">
        <v>730</v>
      </c>
      <c r="M2398" t="s">
        <v>723</v>
      </c>
      <c r="N2398" t="s">
        <v>724</v>
      </c>
      <c r="O2398" t="s">
        <v>56</v>
      </c>
      <c r="P2398" t="s">
        <v>725</v>
      </c>
      <c r="Q2398">
        <v>2280.7399999999998</v>
      </c>
      <c r="R2398">
        <v>1846.67</v>
      </c>
      <c r="S2398" t="str">
        <f t="shared" si="37"/>
        <v>深圳尚米网络技术有限公司深圳尚米网络技术有限公司CPC</v>
      </c>
      <c r="T2398" t="e">
        <f>VLOOKUP(S:S,[1]Sheet1!N:N,1,0)</f>
        <v>#N/A</v>
      </c>
    </row>
    <row r="2399" spans="1:20" x14ac:dyDescent="0.15">
      <c r="A2399">
        <v>20230421</v>
      </c>
      <c r="B2399">
        <v>41250557</v>
      </c>
      <c r="C2399" t="s">
        <v>904</v>
      </c>
      <c r="D2399" t="s">
        <v>727</v>
      </c>
      <c r="E2399" t="s">
        <v>525</v>
      </c>
      <c r="F2399" t="s">
        <v>525</v>
      </c>
      <c r="G2399" t="s">
        <v>728</v>
      </c>
      <c r="H2399" t="s">
        <v>525</v>
      </c>
      <c r="I2399">
        <v>2130054</v>
      </c>
      <c r="J2399" t="s">
        <v>729</v>
      </c>
      <c r="K2399" t="s">
        <v>525</v>
      </c>
      <c r="L2399" t="s">
        <v>730</v>
      </c>
      <c r="M2399" t="s">
        <v>723</v>
      </c>
      <c r="N2399" t="s">
        <v>724</v>
      </c>
      <c r="O2399" t="s">
        <v>56</v>
      </c>
      <c r="P2399" t="s">
        <v>725</v>
      </c>
      <c r="Q2399">
        <v>2124.56</v>
      </c>
      <c r="R2399">
        <v>1720.21</v>
      </c>
      <c r="S2399" t="str">
        <f t="shared" si="37"/>
        <v>深圳尚米网络技术有限公司深圳尚米网络技术有限公司CPC</v>
      </c>
      <c r="T2399" t="e">
        <f>VLOOKUP(S:S,[1]Sheet1!N:N,1,0)</f>
        <v>#N/A</v>
      </c>
    </row>
    <row r="2400" spans="1:20" x14ac:dyDescent="0.15">
      <c r="A2400">
        <v>20230422</v>
      </c>
      <c r="B2400">
        <v>41250557</v>
      </c>
      <c r="C2400" t="s">
        <v>904</v>
      </c>
      <c r="D2400" t="s">
        <v>727</v>
      </c>
      <c r="E2400" t="s">
        <v>525</v>
      </c>
      <c r="F2400" t="s">
        <v>525</v>
      </c>
      <c r="G2400" t="s">
        <v>728</v>
      </c>
      <c r="H2400" t="s">
        <v>525</v>
      </c>
      <c r="I2400">
        <v>2130054</v>
      </c>
      <c r="J2400" t="s">
        <v>729</v>
      </c>
      <c r="K2400" t="s">
        <v>525</v>
      </c>
      <c r="L2400" t="s">
        <v>730</v>
      </c>
      <c r="M2400" t="s">
        <v>723</v>
      </c>
      <c r="N2400" t="s">
        <v>724</v>
      </c>
      <c r="O2400" t="s">
        <v>56</v>
      </c>
      <c r="P2400" t="s">
        <v>725</v>
      </c>
      <c r="Q2400">
        <v>2554.56</v>
      </c>
      <c r="R2400">
        <v>2068.37</v>
      </c>
      <c r="S2400" t="str">
        <f t="shared" si="37"/>
        <v>深圳尚米网络技术有限公司深圳尚米网络技术有限公司CPC</v>
      </c>
      <c r="T2400" t="e">
        <f>VLOOKUP(S:S,[1]Sheet1!N:N,1,0)</f>
        <v>#N/A</v>
      </c>
    </row>
    <row r="2401" spans="1:20" x14ac:dyDescent="0.15">
      <c r="A2401">
        <v>20230423</v>
      </c>
      <c r="B2401">
        <v>41250557</v>
      </c>
      <c r="C2401" t="s">
        <v>904</v>
      </c>
      <c r="D2401" t="s">
        <v>727</v>
      </c>
      <c r="E2401" t="s">
        <v>525</v>
      </c>
      <c r="F2401" t="s">
        <v>525</v>
      </c>
      <c r="G2401" t="s">
        <v>728</v>
      </c>
      <c r="H2401" t="s">
        <v>525</v>
      </c>
      <c r="I2401">
        <v>2130054</v>
      </c>
      <c r="J2401" t="s">
        <v>729</v>
      </c>
      <c r="K2401" t="s">
        <v>525</v>
      </c>
      <c r="L2401" t="s">
        <v>730</v>
      </c>
      <c r="M2401" t="s">
        <v>723</v>
      </c>
      <c r="N2401" t="s">
        <v>724</v>
      </c>
      <c r="O2401" t="s">
        <v>56</v>
      </c>
      <c r="P2401" t="s">
        <v>725</v>
      </c>
      <c r="Q2401">
        <v>2753.8</v>
      </c>
      <c r="R2401">
        <v>2229.6799999999998</v>
      </c>
      <c r="S2401" t="str">
        <f t="shared" si="37"/>
        <v>深圳尚米网络技术有限公司深圳尚米网络技术有限公司CPC</v>
      </c>
      <c r="T2401" t="e">
        <f>VLOOKUP(S:S,[1]Sheet1!N:N,1,0)</f>
        <v>#N/A</v>
      </c>
    </row>
    <row r="2402" spans="1:20" x14ac:dyDescent="0.15">
      <c r="A2402">
        <v>20230424</v>
      </c>
      <c r="B2402">
        <v>41250557</v>
      </c>
      <c r="C2402" t="s">
        <v>904</v>
      </c>
      <c r="D2402" t="s">
        <v>727</v>
      </c>
      <c r="E2402" t="s">
        <v>525</v>
      </c>
      <c r="F2402" t="s">
        <v>525</v>
      </c>
      <c r="G2402" t="s">
        <v>728</v>
      </c>
      <c r="H2402" t="s">
        <v>525</v>
      </c>
      <c r="I2402">
        <v>2130054</v>
      </c>
      <c r="J2402" t="s">
        <v>729</v>
      </c>
      <c r="K2402" t="s">
        <v>525</v>
      </c>
      <c r="L2402" t="s">
        <v>730</v>
      </c>
      <c r="M2402" t="s">
        <v>723</v>
      </c>
      <c r="N2402" t="s">
        <v>724</v>
      </c>
      <c r="O2402" t="s">
        <v>56</v>
      </c>
      <c r="P2402" t="s">
        <v>725</v>
      </c>
      <c r="Q2402">
        <v>3016.96</v>
      </c>
      <c r="R2402">
        <v>2442.7800000000002</v>
      </c>
      <c r="S2402" t="str">
        <f t="shared" si="37"/>
        <v>深圳尚米网络技术有限公司深圳尚米网络技术有限公司CPC</v>
      </c>
      <c r="T2402" t="e">
        <f>VLOOKUP(S:S,[1]Sheet1!N:N,1,0)</f>
        <v>#N/A</v>
      </c>
    </row>
    <row r="2403" spans="1:20" x14ac:dyDescent="0.15">
      <c r="A2403">
        <v>20230425</v>
      </c>
      <c r="B2403">
        <v>41250557</v>
      </c>
      <c r="C2403" t="s">
        <v>904</v>
      </c>
      <c r="D2403" t="s">
        <v>727</v>
      </c>
      <c r="E2403" t="s">
        <v>525</v>
      </c>
      <c r="F2403" t="s">
        <v>525</v>
      </c>
      <c r="G2403" t="s">
        <v>728</v>
      </c>
      <c r="H2403" t="s">
        <v>525</v>
      </c>
      <c r="I2403">
        <v>2130054</v>
      </c>
      <c r="J2403" t="s">
        <v>729</v>
      </c>
      <c r="K2403" t="s">
        <v>525</v>
      </c>
      <c r="L2403" t="s">
        <v>730</v>
      </c>
      <c r="M2403" t="s">
        <v>723</v>
      </c>
      <c r="N2403" t="s">
        <v>724</v>
      </c>
      <c r="O2403" t="s">
        <v>56</v>
      </c>
      <c r="P2403" t="s">
        <v>725</v>
      </c>
      <c r="Q2403">
        <v>2252.0100000000002</v>
      </c>
      <c r="R2403">
        <v>1823.4</v>
      </c>
      <c r="S2403" t="str">
        <f t="shared" si="37"/>
        <v>深圳尚米网络技术有限公司深圳尚米网络技术有限公司CPC</v>
      </c>
      <c r="T2403" t="e">
        <f>VLOOKUP(S:S,[1]Sheet1!N:N,1,0)</f>
        <v>#N/A</v>
      </c>
    </row>
    <row r="2404" spans="1:20" x14ac:dyDescent="0.15">
      <c r="A2404">
        <v>20230426</v>
      </c>
      <c r="B2404">
        <v>41250557</v>
      </c>
      <c r="C2404" t="s">
        <v>904</v>
      </c>
      <c r="D2404" t="s">
        <v>727</v>
      </c>
      <c r="E2404" t="s">
        <v>525</v>
      </c>
      <c r="F2404" t="s">
        <v>525</v>
      </c>
      <c r="G2404" t="s">
        <v>728</v>
      </c>
      <c r="H2404" t="s">
        <v>525</v>
      </c>
      <c r="I2404">
        <v>2130054</v>
      </c>
      <c r="J2404" t="s">
        <v>729</v>
      </c>
      <c r="K2404" t="s">
        <v>525</v>
      </c>
      <c r="L2404" t="s">
        <v>730</v>
      </c>
      <c r="M2404" t="s">
        <v>723</v>
      </c>
      <c r="N2404" t="s">
        <v>724</v>
      </c>
      <c r="O2404" t="s">
        <v>56</v>
      </c>
      <c r="P2404" t="s">
        <v>725</v>
      </c>
      <c r="Q2404">
        <v>2640.21</v>
      </c>
      <c r="R2404">
        <v>2137.7399999999998</v>
      </c>
      <c r="S2404" t="str">
        <f t="shared" si="37"/>
        <v>深圳尚米网络技术有限公司深圳尚米网络技术有限公司CPC</v>
      </c>
      <c r="T2404" t="e">
        <f>VLOOKUP(S:S,[1]Sheet1!N:N,1,0)</f>
        <v>#N/A</v>
      </c>
    </row>
    <row r="2405" spans="1:20" x14ac:dyDescent="0.15">
      <c r="A2405">
        <v>20230427</v>
      </c>
      <c r="B2405">
        <v>41250557</v>
      </c>
      <c r="C2405" t="s">
        <v>904</v>
      </c>
      <c r="D2405" t="s">
        <v>727</v>
      </c>
      <c r="E2405" t="s">
        <v>525</v>
      </c>
      <c r="F2405" t="s">
        <v>525</v>
      </c>
      <c r="G2405" t="s">
        <v>728</v>
      </c>
      <c r="H2405" t="s">
        <v>525</v>
      </c>
      <c r="I2405">
        <v>2130054</v>
      </c>
      <c r="J2405" t="s">
        <v>729</v>
      </c>
      <c r="K2405" t="s">
        <v>525</v>
      </c>
      <c r="L2405" t="s">
        <v>730</v>
      </c>
      <c r="M2405" t="s">
        <v>723</v>
      </c>
      <c r="N2405" t="s">
        <v>724</v>
      </c>
      <c r="O2405" t="s">
        <v>56</v>
      </c>
      <c r="P2405" t="s">
        <v>725</v>
      </c>
      <c r="Q2405">
        <v>4097.16</v>
      </c>
      <c r="R2405">
        <v>3317.42</v>
      </c>
      <c r="S2405" t="str">
        <f t="shared" si="37"/>
        <v>深圳尚米网络技术有限公司深圳尚米网络技术有限公司CPC</v>
      </c>
      <c r="T2405" t="e">
        <f>VLOOKUP(S:S,[1]Sheet1!N:N,1,0)</f>
        <v>#N/A</v>
      </c>
    </row>
    <row r="2406" spans="1:20" x14ac:dyDescent="0.15">
      <c r="A2406">
        <v>20230428</v>
      </c>
      <c r="B2406">
        <v>41250557</v>
      </c>
      <c r="C2406" t="s">
        <v>904</v>
      </c>
      <c r="D2406" t="s">
        <v>727</v>
      </c>
      <c r="E2406" t="s">
        <v>525</v>
      </c>
      <c r="F2406" t="s">
        <v>525</v>
      </c>
      <c r="G2406" t="s">
        <v>728</v>
      </c>
      <c r="H2406" t="s">
        <v>525</v>
      </c>
      <c r="I2406">
        <v>2130054</v>
      </c>
      <c r="J2406" t="s">
        <v>729</v>
      </c>
      <c r="K2406" t="s">
        <v>525</v>
      </c>
      <c r="L2406" t="s">
        <v>730</v>
      </c>
      <c r="M2406" t="s">
        <v>723</v>
      </c>
      <c r="N2406" t="s">
        <v>724</v>
      </c>
      <c r="O2406" t="s">
        <v>56</v>
      </c>
      <c r="P2406" t="s">
        <v>725</v>
      </c>
      <c r="Q2406">
        <v>3502.46</v>
      </c>
      <c r="R2406">
        <v>2835.87</v>
      </c>
      <c r="S2406" t="str">
        <f t="shared" si="37"/>
        <v>深圳尚米网络技术有限公司深圳尚米网络技术有限公司CPC</v>
      </c>
      <c r="T2406" t="e">
        <f>VLOOKUP(S:S,[1]Sheet1!N:N,1,0)</f>
        <v>#N/A</v>
      </c>
    </row>
    <row r="2407" spans="1:20" x14ac:dyDescent="0.15">
      <c r="A2407">
        <v>20230429</v>
      </c>
      <c r="B2407">
        <v>41250557</v>
      </c>
      <c r="C2407" t="s">
        <v>904</v>
      </c>
      <c r="D2407" t="s">
        <v>727</v>
      </c>
      <c r="E2407" t="s">
        <v>525</v>
      </c>
      <c r="F2407" t="s">
        <v>525</v>
      </c>
      <c r="G2407" t="s">
        <v>728</v>
      </c>
      <c r="H2407" t="s">
        <v>525</v>
      </c>
      <c r="I2407">
        <v>2130054</v>
      </c>
      <c r="J2407" t="s">
        <v>729</v>
      </c>
      <c r="K2407" t="s">
        <v>525</v>
      </c>
      <c r="L2407" t="s">
        <v>730</v>
      </c>
      <c r="M2407" t="s">
        <v>723</v>
      </c>
      <c r="N2407" t="s">
        <v>724</v>
      </c>
      <c r="O2407" t="s">
        <v>56</v>
      </c>
      <c r="P2407" t="s">
        <v>725</v>
      </c>
      <c r="Q2407">
        <v>3651.63</v>
      </c>
      <c r="R2407">
        <v>2956.66</v>
      </c>
      <c r="S2407" t="str">
        <f t="shared" si="37"/>
        <v>深圳尚米网络技术有限公司深圳尚米网络技术有限公司CPC</v>
      </c>
      <c r="T2407" t="e">
        <f>VLOOKUP(S:S,[1]Sheet1!N:N,1,0)</f>
        <v>#N/A</v>
      </c>
    </row>
    <row r="2408" spans="1:20" x14ac:dyDescent="0.15">
      <c r="A2408">
        <v>20230430</v>
      </c>
      <c r="B2408">
        <v>41250557</v>
      </c>
      <c r="C2408" t="s">
        <v>904</v>
      </c>
      <c r="D2408" t="s">
        <v>727</v>
      </c>
      <c r="E2408" t="s">
        <v>525</v>
      </c>
      <c r="F2408" t="s">
        <v>525</v>
      </c>
      <c r="G2408" t="s">
        <v>728</v>
      </c>
      <c r="H2408" t="s">
        <v>525</v>
      </c>
      <c r="I2408">
        <v>2130054</v>
      </c>
      <c r="J2408" t="s">
        <v>729</v>
      </c>
      <c r="K2408" t="s">
        <v>525</v>
      </c>
      <c r="L2408" t="s">
        <v>730</v>
      </c>
      <c r="M2408" t="s">
        <v>723</v>
      </c>
      <c r="N2408" t="s">
        <v>724</v>
      </c>
      <c r="O2408" t="s">
        <v>56</v>
      </c>
      <c r="P2408" t="s">
        <v>725</v>
      </c>
      <c r="Q2408">
        <v>3575.87</v>
      </c>
      <c r="R2408">
        <v>2895.33</v>
      </c>
      <c r="S2408" t="str">
        <f t="shared" si="37"/>
        <v>深圳尚米网络技术有限公司深圳尚米网络技术有限公司CPC</v>
      </c>
      <c r="T2408" t="e">
        <f>VLOOKUP(S:S,[1]Sheet1!N:N,1,0)</f>
        <v>#N/A</v>
      </c>
    </row>
    <row r="2409" spans="1:20" x14ac:dyDescent="0.15">
      <c r="A2409">
        <v>20230401</v>
      </c>
      <c r="B2409">
        <v>41250572</v>
      </c>
      <c r="C2409" t="s">
        <v>905</v>
      </c>
      <c r="D2409" t="s">
        <v>727</v>
      </c>
      <c r="E2409" t="s">
        <v>525</v>
      </c>
      <c r="F2409" t="s">
        <v>525</v>
      </c>
      <c r="G2409" t="s">
        <v>728</v>
      </c>
      <c r="H2409" t="s">
        <v>525</v>
      </c>
      <c r="I2409">
        <v>2130054</v>
      </c>
      <c r="J2409" t="s">
        <v>729</v>
      </c>
      <c r="K2409" t="s">
        <v>525</v>
      </c>
      <c r="L2409" t="s">
        <v>730</v>
      </c>
      <c r="M2409" t="s">
        <v>723</v>
      </c>
      <c r="N2409" t="s">
        <v>724</v>
      </c>
      <c r="O2409" t="s">
        <v>56</v>
      </c>
      <c r="P2409" t="s">
        <v>725</v>
      </c>
      <c r="Q2409">
        <v>2011.55</v>
      </c>
      <c r="R2409">
        <v>1628.72</v>
      </c>
      <c r="S2409" t="str">
        <f t="shared" si="37"/>
        <v>深圳尚米网络技术有限公司深圳尚米网络技术有限公司CPC</v>
      </c>
      <c r="T2409" t="e">
        <f>VLOOKUP(S:S,[1]Sheet1!N:N,1,0)</f>
        <v>#N/A</v>
      </c>
    </row>
    <row r="2410" spans="1:20" x14ac:dyDescent="0.15">
      <c r="A2410">
        <v>20230402</v>
      </c>
      <c r="B2410">
        <v>41250572</v>
      </c>
      <c r="C2410" t="s">
        <v>905</v>
      </c>
      <c r="D2410" t="s">
        <v>727</v>
      </c>
      <c r="E2410" t="s">
        <v>525</v>
      </c>
      <c r="F2410" t="s">
        <v>525</v>
      </c>
      <c r="G2410" t="s">
        <v>728</v>
      </c>
      <c r="H2410" t="s">
        <v>525</v>
      </c>
      <c r="I2410">
        <v>2130054</v>
      </c>
      <c r="J2410" t="s">
        <v>729</v>
      </c>
      <c r="K2410" t="s">
        <v>525</v>
      </c>
      <c r="L2410" t="s">
        <v>730</v>
      </c>
      <c r="M2410" t="s">
        <v>723</v>
      </c>
      <c r="N2410" t="s">
        <v>724</v>
      </c>
      <c r="O2410" t="s">
        <v>56</v>
      </c>
      <c r="P2410" t="s">
        <v>725</v>
      </c>
      <c r="Q2410">
        <v>2010.97</v>
      </c>
      <c r="R2410">
        <v>1628.26</v>
      </c>
      <c r="S2410" t="str">
        <f t="shared" si="37"/>
        <v>深圳尚米网络技术有限公司深圳尚米网络技术有限公司CPC</v>
      </c>
      <c r="T2410" t="e">
        <f>VLOOKUP(S:S,[1]Sheet1!N:N,1,0)</f>
        <v>#N/A</v>
      </c>
    </row>
    <row r="2411" spans="1:20" x14ac:dyDescent="0.15">
      <c r="A2411">
        <v>20230403</v>
      </c>
      <c r="B2411">
        <v>41250572</v>
      </c>
      <c r="C2411" t="s">
        <v>905</v>
      </c>
      <c r="D2411" t="s">
        <v>727</v>
      </c>
      <c r="E2411" t="s">
        <v>525</v>
      </c>
      <c r="F2411" t="s">
        <v>525</v>
      </c>
      <c r="G2411" t="s">
        <v>728</v>
      </c>
      <c r="H2411" t="s">
        <v>525</v>
      </c>
      <c r="I2411">
        <v>2130054</v>
      </c>
      <c r="J2411" t="s">
        <v>729</v>
      </c>
      <c r="K2411" t="s">
        <v>525</v>
      </c>
      <c r="L2411" t="s">
        <v>730</v>
      </c>
      <c r="M2411" t="s">
        <v>723</v>
      </c>
      <c r="N2411" t="s">
        <v>724</v>
      </c>
      <c r="O2411" t="s">
        <v>56</v>
      </c>
      <c r="P2411" t="s">
        <v>725</v>
      </c>
      <c r="Q2411">
        <v>2012.31</v>
      </c>
      <c r="R2411">
        <v>1629.34</v>
      </c>
      <c r="S2411" t="str">
        <f t="shared" si="37"/>
        <v>深圳尚米网络技术有限公司深圳尚米网络技术有限公司CPC</v>
      </c>
      <c r="T2411" t="e">
        <f>VLOOKUP(S:S,[1]Sheet1!N:N,1,0)</f>
        <v>#N/A</v>
      </c>
    </row>
    <row r="2412" spans="1:20" x14ac:dyDescent="0.15">
      <c r="A2412">
        <v>20230404</v>
      </c>
      <c r="B2412">
        <v>41250572</v>
      </c>
      <c r="C2412" t="s">
        <v>905</v>
      </c>
      <c r="D2412" t="s">
        <v>727</v>
      </c>
      <c r="E2412" t="s">
        <v>525</v>
      </c>
      <c r="F2412" t="s">
        <v>525</v>
      </c>
      <c r="G2412" t="s">
        <v>728</v>
      </c>
      <c r="H2412" t="s">
        <v>525</v>
      </c>
      <c r="I2412">
        <v>2130054</v>
      </c>
      <c r="J2412" t="s">
        <v>729</v>
      </c>
      <c r="K2412" t="s">
        <v>525</v>
      </c>
      <c r="L2412" t="s">
        <v>730</v>
      </c>
      <c r="M2412" t="s">
        <v>723</v>
      </c>
      <c r="N2412" t="s">
        <v>724</v>
      </c>
      <c r="O2412" t="s">
        <v>56</v>
      </c>
      <c r="P2412" t="s">
        <v>725</v>
      </c>
      <c r="Q2412">
        <v>2045.4</v>
      </c>
      <c r="R2412">
        <v>1656.12</v>
      </c>
      <c r="S2412" t="str">
        <f t="shared" si="37"/>
        <v>深圳尚米网络技术有限公司深圳尚米网络技术有限公司CPC</v>
      </c>
      <c r="T2412" t="e">
        <f>VLOOKUP(S:S,[1]Sheet1!N:N,1,0)</f>
        <v>#N/A</v>
      </c>
    </row>
    <row r="2413" spans="1:20" x14ac:dyDescent="0.15">
      <c r="A2413">
        <v>20230405</v>
      </c>
      <c r="B2413">
        <v>41250572</v>
      </c>
      <c r="C2413" t="s">
        <v>905</v>
      </c>
      <c r="D2413" t="s">
        <v>727</v>
      </c>
      <c r="E2413" t="s">
        <v>525</v>
      </c>
      <c r="F2413" t="s">
        <v>525</v>
      </c>
      <c r="G2413" t="s">
        <v>728</v>
      </c>
      <c r="H2413" t="s">
        <v>525</v>
      </c>
      <c r="I2413">
        <v>2130054</v>
      </c>
      <c r="J2413" t="s">
        <v>729</v>
      </c>
      <c r="K2413" t="s">
        <v>525</v>
      </c>
      <c r="L2413" t="s">
        <v>730</v>
      </c>
      <c r="M2413" t="s">
        <v>723</v>
      </c>
      <c r="N2413" t="s">
        <v>724</v>
      </c>
      <c r="O2413" t="s">
        <v>56</v>
      </c>
      <c r="P2413" t="s">
        <v>725</v>
      </c>
      <c r="Q2413">
        <v>2001.65</v>
      </c>
      <c r="R2413">
        <v>1620.7</v>
      </c>
      <c r="S2413" t="str">
        <f t="shared" si="37"/>
        <v>深圳尚米网络技术有限公司深圳尚米网络技术有限公司CPC</v>
      </c>
      <c r="T2413" t="e">
        <f>VLOOKUP(S:S,[1]Sheet1!N:N,1,0)</f>
        <v>#N/A</v>
      </c>
    </row>
    <row r="2414" spans="1:20" x14ac:dyDescent="0.15">
      <c r="A2414">
        <v>20230406</v>
      </c>
      <c r="B2414">
        <v>41250572</v>
      </c>
      <c r="C2414" t="s">
        <v>905</v>
      </c>
      <c r="D2414" t="s">
        <v>727</v>
      </c>
      <c r="E2414" t="s">
        <v>525</v>
      </c>
      <c r="F2414" t="s">
        <v>525</v>
      </c>
      <c r="G2414" t="s">
        <v>728</v>
      </c>
      <c r="H2414" t="s">
        <v>525</v>
      </c>
      <c r="I2414">
        <v>2130054</v>
      </c>
      <c r="J2414" t="s">
        <v>729</v>
      </c>
      <c r="K2414" t="s">
        <v>525</v>
      </c>
      <c r="L2414" t="s">
        <v>730</v>
      </c>
      <c r="M2414" t="s">
        <v>723</v>
      </c>
      <c r="N2414" t="s">
        <v>724</v>
      </c>
      <c r="O2414" t="s">
        <v>56</v>
      </c>
      <c r="P2414" t="s">
        <v>725</v>
      </c>
      <c r="Q2414">
        <v>2000.5</v>
      </c>
      <c r="R2414">
        <v>1619.79</v>
      </c>
      <c r="S2414" t="str">
        <f t="shared" si="37"/>
        <v>深圳尚米网络技术有限公司深圳尚米网络技术有限公司CPC</v>
      </c>
      <c r="T2414" t="e">
        <f>VLOOKUP(S:S,[1]Sheet1!N:N,1,0)</f>
        <v>#N/A</v>
      </c>
    </row>
    <row r="2415" spans="1:20" x14ac:dyDescent="0.15">
      <c r="A2415">
        <v>20230407</v>
      </c>
      <c r="B2415">
        <v>41250572</v>
      </c>
      <c r="C2415" t="s">
        <v>905</v>
      </c>
      <c r="D2415" t="s">
        <v>727</v>
      </c>
      <c r="E2415" t="s">
        <v>525</v>
      </c>
      <c r="F2415" t="s">
        <v>525</v>
      </c>
      <c r="G2415" t="s">
        <v>728</v>
      </c>
      <c r="H2415" t="s">
        <v>525</v>
      </c>
      <c r="I2415">
        <v>2130054</v>
      </c>
      <c r="J2415" t="s">
        <v>729</v>
      </c>
      <c r="K2415" t="s">
        <v>525</v>
      </c>
      <c r="L2415" t="s">
        <v>730</v>
      </c>
      <c r="M2415" t="s">
        <v>723</v>
      </c>
      <c r="N2415" t="s">
        <v>724</v>
      </c>
      <c r="O2415" t="s">
        <v>56</v>
      </c>
      <c r="P2415" t="s">
        <v>725</v>
      </c>
      <c r="Q2415">
        <v>2015.24</v>
      </c>
      <c r="R2415">
        <v>1631.73</v>
      </c>
      <c r="S2415" t="str">
        <f t="shared" si="37"/>
        <v>深圳尚米网络技术有限公司深圳尚米网络技术有限公司CPC</v>
      </c>
      <c r="T2415" t="e">
        <f>VLOOKUP(S:S,[1]Sheet1!N:N,1,0)</f>
        <v>#N/A</v>
      </c>
    </row>
    <row r="2416" spans="1:20" x14ac:dyDescent="0.15">
      <c r="A2416">
        <v>20230408</v>
      </c>
      <c r="B2416">
        <v>41250572</v>
      </c>
      <c r="C2416" t="s">
        <v>905</v>
      </c>
      <c r="D2416" t="s">
        <v>727</v>
      </c>
      <c r="E2416" t="s">
        <v>525</v>
      </c>
      <c r="F2416" t="s">
        <v>525</v>
      </c>
      <c r="G2416" t="s">
        <v>728</v>
      </c>
      <c r="H2416" t="s">
        <v>525</v>
      </c>
      <c r="I2416">
        <v>2130054</v>
      </c>
      <c r="J2416" t="s">
        <v>729</v>
      </c>
      <c r="K2416" t="s">
        <v>525</v>
      </c>
      <c r="L2416" t="s">
        <v>730</v>
      </c>
      <c r="M2416" t="s">
        <v>723</v>
      </c>
      <c r="N2416" t="s">
        <v>724</v>
      </c>
      <c r="O2416" t="s">
        <v>56</v>
      </c>
      <c r="P2416" t="s">
        <v>725</v>
      </c>
      <c r="Q2416">
        <v>2044.23</v>
      </c>
      <c r="R2416">
        <v>1655.19</v>
      </c>
      <c r="S2416" t="str">
        <f t="shared" si="37"/>
        <v>深圳尚米网络技术有限公司深圳尚米网络技术有限公司CPC</v>
      </c>
      <c r="T2416" t="e">
        <f>VLOOKUP(S:S,[1]Sheet1!N:N,1,0)</f>
        <v>#N/A</v>
      </c>
    </row>
    <row r="2417" spans="1:20" x14ac:dyDescent="0.15">
      <c r="A2417">
        <v>20230409</v>
      </c>
      <c r="B2417">
        <v>41250572</v>
      </c>
      <c r="C2417" t="s">
        <v>905</v>
      </c>
      <c r="D2417" t="s">
        <v>727</v>
      </c>
      <c r="E2417" t="s">
        <v>525</v>
      </c>
      <c r="F2417" t="s">
        <v>525</v>
      </c>
      <c r="G2417" t="s">
        <v>728</v>
      </c>
      <c r="H2417" t="s">
        <v>525</v>
      </c>
      <c r="I2417">
        <v>2130054</v>
      </c>
      <c r="J2417" t="s">
        <v>729</v>
      </c>
      <c r="K2417" t="s">
        <v>525</v>
      </c>
      <c r="L2417" t="s">
        <v>730</v>
      </c>
      <c r="M2417" t="s">
        <v>723</v>
      </c>
      <c r="N2417" t="s">
        <v>724</v>
      </c>
      <c r="O2417" t="s">
        <v>56</v>
      </c>
      <c r="P2417" t="s">
        <v>725</v>
      </c>
      <c r="Q2417">
        <v>2024.93</v>
      </c>
      <c r="R2417">
        <v>1639.56</v>
      </c>
      <c r="S2417" t="str">
        <f t="shared" si="37"/>
        <v>深圳尚米网络技术有限公司深圳尚米网络技术有限公司CPC</v>
      </c>
      <c r="T2417" t="e">
        <f>VLOOKUP(S:S,[1]Sheet1!N:N,1,0)</f>
        <v>#N/A</v>
      </c>
    </row>
    <row r="2418" spans="1:20" x14ac:dyDescent="0.15">
      <c r="A2418">
        <v>20230410</v>
      </c>
      <c r="B2418">
        <v>41250572</v>
      </c>
      <c r="C2418" t="s">
        <v>905</v>
      </c>
      <c r="D2418" t="s">
        <v>727</v>
      </c>
      <c r="E2418" t="s">
        <v>525</v>
      </c>
      <c r="F2418" t="s">
        <v>525</v>
      </c>
      <c r="G2418" t="s">
        <v>728</v>
      </c>
      <c r="H2418" t="s">
        <v>525</v>
      </c>
      <c r="I2418">
        <v>2130054</v>
      </c>
      <c r="J2418" t="s">
        <v>729</v>
      </c>
      <c r="K2418" t="s">
        <v>525</v>
      </c>
      <c r="L2418" t="s">
        <v>730</v>
      </c>
      <c r="M2418" t="s">
        <v>723</v>
      </c>
      <c r="N2418" t="s">
        <v>724</v>
      </c>
      <c r="O2418" t="s">
        <v>56</v>
      </c>
      <c r="P2418" t="s">
        <v>725</v>
      </c>
      <c r="Q2418">
        <v>2026.13</v>
      </c>
      <c r="R2418">
        <v>1640.52</v>
      </c>
      <c r="S2418" t="str">
        <f t="shared" si="37"/>
        <v>深圳尚米网络技术有限公司深圳尚米网络技术有限公司CPC</v>
      </c>
      <c r="T2418" t="e">
        <f>VLOOKUP(S:S,[1]Sheet1!N:N,1,0)</f>
        <v>#N/A</v>
      </c>
    </row>
    <row r="2419" spans="1:20" x14ac:dyDescent="0.15">
      <c r="A2419">
        <v>20230411</v>
      </c>
      <c r="B2419">
        <v>41250572</v>
      </c>
      <c r="C2419" t="s">
        <v>905</v>
      </c>
      <c r="D2419" t="s">
        <v>727</v>
      </c>
      <c r="E2419" t="s">
        <v>525</v>
      </c>
      <c r="F2419" t="s">
        <v>525</v>
      </c>
      <c r="G2419" t="s">
        <v>728</v>
      </c>
      <c r="H2419" t="s">
        <v>525</v>
      </c>
      <c r="I2419">
        <v>2130054</v>
      </c>
      <c r="J2419" t="s">
        <v>729</v>
      </c>
      <c r="K2419" t="s">
        <v>525</v>
      </c>
      <c r="L2419" t="s">
        <v>730</v>
      </c>
      <c r="M2419" t="s">
        <v>723</v>
      </c>
      <c r="N2419" t="s">
        <v>724</v>
      </c>
      <c r="O2419" t="s">
        <v>56</v>
      </c>
      <c r="P2419" t="s">
        <v>725</v>
      </c>
      <c r="Q2419">
        <v>2003.2</v>
      </c>
      <c r="R2419">
        <v>1621.97</v>
      </c>
      <c r="S2419" t="str">
        <f t="shared" si="37"/>
        <v>深圳尚米网络技术有限公司深圳尚米网络技术有限公司CPC</v>
      </c>
      <c r="T2419" t="e">
        <f>VLOOKUP(S:S,[1]Sheet1!N:N,1,0)</f>
        <v>#N/A</v>
      </c>
    </row>
    <row r="2420" spans="1:20" x14ac:dyDescent="0.15">
      <c r="A2420">
        <v>20230412</v>
      </c>
      <c r="B2420">
        <v>41250572</v>
      </c>
      <c r="C2420" t="s">
        <v>905</v>
      </c>
      <c r="D2420" t="s">
        <v>727</v>
      </c>
      <c r="E2420" t="s">
        <v>525</v>
      </c>
      <c r="F2420" t="s">
        <v>525</v>
      </c>
      <c r="G2420" t="s">
        <v>728</v>
      </c>
      <c r="H2420" t="s">
        <v>525</v>
      </c>
      <c r="I2420">
        <v>2130054</v>
      </c>
      <c r="J2420" t="s">
        <v>729</v>
      </c>
      <c r="K2420" t="s">
        <v>525</v>
      </c>
      <c r="L2420" t="s">
        <v>730</v>
      </c>
      <c r="M2420" t="s">
        <v>723</v>
      </c>
      <c r="N2420" t="s">
        <v>724</v>
      </c>
      <c r="O2420" t="s">
        <v>56</v>
      </c>
      <c r="P2420" t="s">
        <v>725</v>
      </c>
      <c r="Q2420">
        <v>2008.04</v>
      </c>
      <c r="R2420">
        <v>1625.9</v>
      </c>
      <c r="S2420" t="str">
        <f t="shared" si="37"/>
        <v>深圳尚米网络技术有限公司深圳尚米网络技术有限公司CPC</v>
      </c>
      <c r="T2420" t="e">
        <f>VLOOKUP(S:S,[1]Sheet1!N:N,1,0)</f>
        <v>#N/A</v>
      </c>
    </row>
    <row r="2421" spans="1:20" x14ac:dyDescent="0.15">
      <c r="A2421">
        <v>20230413</v>
      </c>
      <c r="B2421">
        <v>41250572</v>
      </c>
      <c r="C2421" t="s">
        <v>905</v>
      </c>
      <c r="D2421" t="s">
        <v>727</v>
      </c>
      <c r="E2421" t="s">
        <v>525</v>
      </c>
      <c r="F2421" t="s">
        <v>525</v>
      </c>
      <c r="G2421" t="s">
        <v>728</v>
      </c>
      <c r="H2421" t="s">
        <v>525</v>
      </c>
      <c r="I2421">
        <v>2130054</v>
      </c>
      <c r="J2421" t="s">
        <v>729</v>
      </c>
      <c r="K2421" t="s">
        <v>525</v>
      </c>
      <c r="L2421" t="s">
        <v>730</v>
      </c>
      <c r="M2421" t="s">
        <v>723</v>
      </c>
      <c r="N2421" t="s">
        <v>724</v>
      </c>
      <c r="O2421" t="s">
        <v>56</v>
      </c>
      <c r="P2421" t="s">
        <v>725</v>
      </c>
      <c r="Q2421">
        <v>2013.49</v>
      </c>
      <c r="R2421">
        <v>1630.28</v>
      </c>
      <c r="S2421" t="str">
        <f t="shared" si="37"/>
        <v>深圳尚米网络技术有限公司深圳尚米网络技术有限公司CPC</v>
      </c>
      <c r="T2421" t="e">
        <f>VLOOKUP(S:S,[1]Sheet1!N:N,1,0)</f>
        <v>#N/A</v>
      </c>
    </row>
    <row r="2422" spans="1:20" x14ac:dyDescent="0.15">
      <c r="A2422">
        <v>20230414</v>
      </c>
      <c r="B2422">
        <v>41250572</v>
      </c>
      <c r="C2422" t="s">
        <v>905</v>
      </c>
      <c r="D2422" t="s">
        <v>727</v>
      </c>
      <c r="E2422" t="s">
        <v>525</v>
      </c>
      <c r="F2422" t="s">
        <v>525</v>
      </c>
      <c r="G2422" t="s">
        <v>728</v>
      </c>
      <c r="H2422" t="s">
        <v>525</v>
      </c>
      <c r="I2422">
        <v>2130054</v>
      </c>
      <c r="J2422" t="s">
        <v>729</v>
      </c>
      <c r="K2422" t="s">
        <v>525</v>
      </c>
      <c r="L2422" t="s">
        <v>730</v>
      </c>
      <c r="M2422" t="s">
        <v>723</v>
      </c>
      <c r="N2422" t="s">
        <v>724</v>
      </c>
      <c r="O2422" t="s">
        <v>56</v>
      </c>
      <c r="P2422" t="s">
        <v>725</v>
      </c>
      <c r="Q2422">
        <v>2001</v>
      </c>
      <c r="R2422">
        <v>1620.17</v>
      </c>
      <c r="S2422" t="str">
        <f t="shared" si="37"/>
        <v>深圳尚米网络技术有限公司深圳尚米网络技术有限公司CPC</v>
      </c>
      <c r="T2422" t="e">
        <f>VLOOKUP(S:S,[1]Sheet1!N:N,1,0)</f>
        <v>#N/A</v>
      </c>
    </row>
    <row r="2423" spans="1:20" x14ac:dyDescent="0.15">
      <c r="A2423">
        <v>20230415</v>
      </c>
      <c r="B2423">
        <v>41250572</v>
      </c>
      <c r="C2423" t="s">
        <v>905</v>
      </c>
      <c r="D2423" t="s">
        <v>727</v>
      </c>
      <c r="E2423" t="s">
        <v>525</v>
      </c>
      <c r="F2423" t="s">
        <v>525</v>
      </c>
      <c r="G2423" t="s">
        <v>728</v>
      </c>
      <c r="H2423" t="s">
        <v>525</v>
      </c>
      <c r="I2423">
        <v>2130054</v>
      </c>
      <c r="J2423" t="s">
        <v>729</v>
      </c>
      <c r="K2423" t="s">
        <v>525</v>
      </c>
      <c r="L2423" t="s">
        <v>730</v>
      </c>
      <c r="M2423" t="s">
        <v>723</v>
      </c>
      <c r="N2423" t="s">
        <v>724</v>
      </c>
      <c r="O2423" t="s">
        <v>56</v>
      </c>
      <c r="P2423" t="s">
        <v>725</v>
      </c>
      <c r="Q2423">
        <v>2009.44</v>
      </c>
      <c r="R2423">
        <v>1627.01</v>
      </c>
      <c r="S2423" t="str">
        <f t="shared" si="37"/>
        <v>深圳尚米网络技术有限公司深圳尚米网络技术有限公司CPC</v>
      </c>
      <c r="T2423" t="e">
        <f>VLOOKUP(S:S,[1]Sheet1!N:N,1,0)</f>
        <v>#N/A</v>
      </c>
    </row>
    <row r="2424" spans="1:20" x14ac:dyDescent="0.15">
      <c r="A2424">
        <v>20230416</v>
      </c>
      <c r="B2424">
        <v>41250572</v>
      </c>
      <c r="C2424" t="s">
        <v>905</v>
      </c>
      <c r="D2424" t="s">
        <v>727</v>
      </c>
      <c r="E2424" t="s">
        <v>525</v>
      </c>
      <c r="F2424" t="s">
        <v>525</v>
      </c>
      <c r="G2424" t="s">
        <v>728</v>
      </c>
      <c r="H2424" t="s">
        <v>525</v>
      </c>
      <c r="I2424">
        <v>2130054</v>
      </c>
      <c r="J2424" t="s">
        <v>729</v>
      </c>
      <c r="K2424" t="s">
        <v>525</v>
      </c>
      <c r="L2424" t="s">
        <v>730</v>
      </c>
      <c r="M2424" t="s">
        <v>723</v>
      </c>
      <c r="N2424" t="s">
        <v>724</v>
      </c>
      <c r="O2424" t="s">
        <v>56</v>
      </c>
      <c r="P2424" t="s">
        <v>725</v>
      </c>
      <c r="Q2424">
        <v>2010.65</v>
      </c>
      <c r="R2424">
        <v>1627.99</v>
      </c>
      <c r="S2424" t="str">
        <f t="shared" si="37"/>
        <v>深圳尚米网络技术有限公司深圳尚米网络技术有限公司CPC</v>
      </c>
      <c r="T2424" t="e">
        <f>VLOOKUP(S:S,[1]Sheet1!N:N,1,0)</f>
        <v>#N/A</v>
      </c>
    </row>
    <row r="2425" spans="1:20" x14ac:dyDescent="0.15">
      <c r="A2425">
        <v>20230417</v>
      </c>
      <c r="B2425">
        <v>41250572</v>
      </c>
      <c r="C2425" t="s">
        <v>905</v>
      </c>
      <c r="D2425" t="s">
        <v>727</v>
      </c>
      <c r="E2425" t="s">
        <v>525</v>
      </c>
      <c r="F2425" t="s">
        <v>525</v>
      </c>
      <c r="G2425" t="s">
        <v>728</v>
      </c>
      <c r="H2425" t="s">
        <v>525</v>
      </c>
      <c r="I2425">
        <v>2130054</v>
      </c>
      <c r="J2425" t="s">
        <v>729</v>
      </c>
      <c r="K2425" t="s">
        <v>525</v>
      </c>
      <c r="L2425" t="s">
        <v>730</v>
      </c>
      <c r="M2425" t="s">
        <v>723</v>
      </c>
      <c r="N2425" t="s">
        <v>724</v>
      </c>
      <c r="O2425" t="s">
        <v>56</v>
      </c>
      <c r="P2425" t="s">
        <v>725</v>
      </c>
      <c r="Q2425">
        <v>2005.8</v>
      </c>
      <c r="R2425">
        <v>1624.07</v>
      </c>
      <c r="S2425" t="str">
        <f t="shared" si="37"/>
        <v>深圳尚米网络技术有限公司深圳尚米网络技术有限公司CPC</v>
      </c>
      <c r="T2425" t="e">
        <f>VLOOKUP(S:S,[1]Sheet1!N:N,1,0)</f>
        <v>#N/A</v>
      </c>
    </row>
    <row r="2426" spans="1:20" x14ac:dyDescent="0.15">
      <c r="A2426">
        <v>20230418</v>
      </c>
      <c r="B2426">
        <v>41250572</v>
      </c>
      <c r="C2426" t="s">
        <v>905</v>
      </c>
      <c r="D2426" t="s">
        <v>727</v>
      </c>
      <c r="E2426" t="s">
        <v>525</v>
      </c>
      <c r="F2426" t="s">
        <v>525</v>
      </c>
      <c r="G2426" t="s">
        <v>728</v>
      </c>
      <c r="H2426" t="s">
        <v>525</v>
      </c>
      <c r="I2426">
        <v>2130054</v>
      </c>
      <c r="J2426" t="s">
        <v>729</v>
      </c>
      <c r="K2426" t="s">
        <v>525</v>
      </c>
      <c r="L2426" t="s">
        <v>730</v>
      </c>
      <c r="M2426" t="s">
        <v>723</v>
      </c>
      <c r="N2426" t="s">
        <v>724</v>
      </c>
      <c r="O2426" t="s">
        <v>56</v>
      </c>
      <c r="P2426" t="s">
        <v>725</v>
      </c>
      <c r="Q2426">
        <v>1615.93</v>
      </c>
      <c r="R2426">
        <v>1308.3800000000001</v>
      </c>
      <c r="S2426" t="str">
        <f t="shared" si="37"/>
        <v>深圳尚米网络技术有限公司深圳尚米网络技术有限公司CPC</v>
      </c>
      <c r="T2426" t="e">
        <f>VLOOKUP(S:S,[1]Sheet1!N:N,1,0)</f>
        <v>#N/A</v>
      </c>
    </row>
    <row r="2427" spans="1:20" x14ac:dyDescent="0.15">
      <c r="A2427">
        <v>20230419</v>
      </c>
      <c r="B2427">
        <v>41250572</v>
      </c>
      <c r="C2427" t="s">
        <v>905</v>
      </c>
      <c r="D2427" t="s">
        <v>727</v>
      </c>
      <c r="E2427" t="s">
        <v>525</v>
      </c>
      <c r="F2427" t="s">
        <v>525</v>
      </c>
      <c r="G2427" t="s">
        <v>728</v>
      </c>
      <c r="H2427" t="s">
        <v>525</v>
      </c>
      <c r="I2427">
        <v>2130054</v>
      </c>
      <c r="J2427" t="s">
        <v>729</v>
      </c>
      <c r="K2427" t="s">
        <v>525</v>
      </c>
      <c r="L2427" t="s">
        <v>730</v>
      </c>
      <c r="M2427" t="s">
        <v>723</v>
      </c>
      <c r="N2427" t="s">
        <v>724</v>
      </c>
      <c r="O2427" t="s">
        <v>56</v>
      </c>
      <c r="P2427" t="s">
        <v>725</v>
      </c>
      <c r="Q2427">
        <v>1503.99</v>
      </c>
      <c r="R2427">
        <v>1217.74</v>
      </c>
      <c r="S2427" t="str">
        <f t="shared" si="37"/>
        <v>深圳尚米网络技术有限公司深圳尚米网络技术有限公司CPC</v>
      </c>
      <c r="T2427" t="e">
        <f>VLOOKUP(S:S,[1]Sheet1!N:N,1,0)</f>
        <v>#N/A</v>
      </c>
    </row>
    <row r="2428" spans="1:20" x14ac:dyDescent="0.15">
      <c r="A2428">
        <v>20230420</v>
      </c>
      <c r="B2428">
        <v>41250572</v>
      </c>
      <c r="C2428" t="s">
        <v>905</v>
      </c>
      <c r="D2428" t="s">
        <v>727</v>
      </c>
      <c r="E2428" t="s">
        <v>525</v>
      </c>
      <c r="F2428" t="s">
        <v>525</v>
      </c>
      <c r="G2428" t="s">
        <v>728</v>
      </c>
      <c r="H2428" t="s">
        <v>525</v>
      </c>
      <c r="I2428">
        <v>2130054</v>
      </c>
      <c r="J2428" t="s">
        <v>729</v>
      </c>
      <c r="K2428" t="s">
        <v>525</v>
      </c>
      <c r="L2428" t="s">
        <v>730</v>
      </c>
      <c r="M2428" t="s">
        <v>723</v>
      </c>
      <c r="N2428" t="s">
        <v>724</v>
      </c>
      <c r="O2428" t="s">
        <v>56</v>
      </c>
      <c r="P2428" t="s">
        <v>725</v>
      </c>
      <c r="Q2428">
        <v>1367.48</v>
      </c>
      <c r="R2428">
        <v>1107.2</v>
      </c>
      <c r="S2428" t="str">
        <f t="shared" si="37"/>
        <v>深圳尚米网络技术有限公司深圳尚米网络技术有限公司CPC</v>
      </c>
      <c r="T2428" t="e">
        <f>VLOOKUP(S:S,[1]Sheet1!N:N,1,0)</f>
        <v>#N/A</v>
      </c>
    </row>
    <row r="2429" spans="1:20" x14ac:dyDescent="0.15">
      <c r="A2429">
        <v>20230421</v>
      </c>
      <c r="B2429">
        <v>41250572</v>
      </c>
      <c r="C2429" t="s">
        <v>905</v>
      </c>
      <c r="D2429" t="s">
        <v>727</v>
      </c>
      <c r="E2429" t="s">
        <v>525</v>
      </c>
      <c r="F2429" t="s">
        <v>525</v>
      </c>
      <c r="G2429" t="s">
        <v>728</v>
      </c>
      <c r="H2429" t="s">
        <v>525</v>
      </c>
      <c r="I2429">
        <v>2130054</v>
      </c>
      <c r="J2429" t="s">
        <v>729</v>
      </c>
      <c r="K2429" t="s">
        <v>525</v>
      </c>
      <c r="L2429" t="s">
        <v>730</v>
      </c>
      <c r="M2429" t="s">
        <v>723</v>
      </c>
      <c r="N2429" t="s">
        <v>724</v>
      </c>
      <c r="O2429" t="s">
        <v>56</v>
      </c>
      <c r="P2429" t="s">
        <v>725</v>
      </c>
      <c r="Q2429">
        <v>2034.07</v>
      </c>
      <c r="R2429">
        <v>1646.94</v>
      </c>
      <c r="S2429" t="str">
        <f t="shared" si="37"/>
        <v>深圳尚米网络技术有限公司深圳尚米网络技术有限公司CPC</v>
      </c>
      <c r="T2429" t="e">
        <f>VLOOKUP(S:S,[1]Sheet1!N:N,1,0)</f>
        <v>#N/A</v>
      </c>
    </row>
    <row r="2430" spans="1:20" x14ac:dyDescent="0.15">
      <c r="A2430">
        <v>20230422</v>
      </c>
      <c r="B2430">
        <v>41250572</v>
      </c>
      <c r="C2430" t="s">
        <v>905</v>
      </c>
      <c r="D2430" t="s">
        <v>727</v>
      </c>
      <c r="E2430" t="s">
        <v>525</v>
      </c>
      <c r="F2430" t="s">
        <v>525</v>
      </c>
      <c r="G2430" t="s">
        <v>728</v>
      </c>
      <c r="H2430" t="s">
        <v>525</v>
      </c>
      <c r="I2430">
        <v>2130054</v>
      </c>
      <c r="J2430" t="s">
        <v>729</v>
      </c>
      <c r="K2430" t="s">
        <v>525</v>
      </c>
      <c r="L2430" t="s">
        <v>730</v>
      </c>
      <c r="M2430" t="s">
        <v>723</v>
      </c>
      <c r="N2430" t="s">
        <v>724</v>
      </c>
      <c r="O2430" t="s">
        <v>56</v>
      </c>
      <c r="P2430" t="s">
        <v>725</v>
      </c>
      <c r="Q2430">
        <v>2036.35</v>
      </c>
      <c r="R2430">
        <v>1648.8</v>
      </c>
      <c r="S2430" t="str">
        <f t="shared" si="37"/>
        <v>深圳尚米网络技术有限公司深圳尚米网络技术有限公司CPC</v>
      </c>
      <c r="T2430" t="e">
        <f>VLOOKUP(S:S,[1]Sheet1!N:N,1,0)</f>
        <v>#N/A</v>
      </c>
    </row>
    <row r="2431" spans="1:20" x14ac:dyDescent="0.15">
      <c r="A2431">
        <v>20230423</v>
      </c>
      <c r="B2431">
        <v>41250572</v>
      </c>
      <c r="C2431" t="s">
        <v>905</v>
      </c>
      <c r="D2431" t="s">
        <v>727</v>
      </c>
      <c r="E2431" t="s">
        <v>525</v>
      </c>
      <c r="F2431" t="s">
        <v>525</v>
      </c>
      <c r="G2431" t="s">
        <v>728</v>
      </c>
      <c r="H2431" t="s">
        <v>525</v>
      </c>
      <c r="I2431">
        <v>2130054</v>
      </c>
      <c r="J2431" t="s">
        <v>729</v>
      </c>
      <c r="K2431" t="s">
        <v>525</v>
      </c>
      <c r="L2431" t="s">
        <v>730</v>
      </c>
      <c r="M2431" t="s">
        <v>723</v>
      </c>
      <c r="N2431" t="s">
        <v>724</v>
      </c>
      <c r="O2431" t="s">
        <v>56</v>
      </c>
      <c r="P2431" t="s">
        <v>725</v>
      </c>
      <c r="Q2431">
        <v>2001.39</v>
      </c>
      <c r="R2431">
        <v>1620.48</v>
      </c>
      <c r="S2431" t="str">
        <f t="shared" si="37"/>
        <v>深圳尚米网络技术有限公司深圳尚米网络技术有限公司CPC</v>
      </c>
      <c r="T2431" t="e">
        <f>VLOOKUP(S:S,[1]Sheet1!N:N,1,0)</f>
        <v>#N/A</v>
      </c>
    </row>
    <row r="2432" spans="1:20" x14ac:dyDescent="0.15">
      <c r="A2432">
        <v>20230424</v>
      </c>
      <c r="B2432">
        <v>41250572</v>
      </c>
      <c r="C2432" t="s">
        <v>905</v>
      </c>
      <c r="D2432" t="s">
        <v>727</v>
      </c>
      <c r="E2432" t="s">
        <v>525</v>
      </c>
      <c r="F2432" t="s">
        <v>525</v>
      </c>
      <c r="G2432" t="s">
        <v>728</v>
      </c>
      <c r="H2432" t="s">
        <v>525</v>
      </c>
      <c r="I2432">
        <v>2130054</v>
      </c>
      <c r="J2432" t="s">
        <v>729</v>
      </c>
      <c r="K2432" t="s">
        <v>525</v>
      </c>
      <c r="L2432" t="s">
        <v>730</v>
      </c>
      <c r="M2432" t="s">
        <v>723</v>
      </c>
      <c r="N2432" t="s">
        <v>724</v>
      </c>
      <c r="O2432" t="s">
        <v>56</v>
      </c>
      <c r="P2432" t="s">
        <v>725</v>
      </c>
      <c r="Q2432">
        <v>2011.54</v>
      </c>
      <c r="R2432">
        <v>1628.71</v>
      </c>
      <c r="S2432" t="str">
        <f t="shared" si="37"/>
        <v>深圳尚米网络技术有限公司深圳尚米网络技术有限公司CPC</v>
      </c>
      <c r="T2432" t="e">
        <f>VLOOKUP(S:S,[1]Sheet1!N:N,1,0)</f>
        <v>#N/A</v>
      </c>
    </row>
    <row r="2433" spans="1:20" x14ac:dyDescent="0.15">
      <c r="A2433">
        <v>20230425</v>
      </c>
      <c r="B2433">
        <v>41250572</v>
      </c>
      <c r="C2433" t="s">
        <v>905</v>
      </c>
      <c r="D2433" t="s">
        <v>727</v>
      </c>
      <c r="E2433" t="s">
        <v>525</v>
      </c>
      <c r="F2433" t="s">
        <v>525</v>
      </c>
      <c r="G2433" t="s">
        <v>728</v>
      </c>
      <c r="H2433" t="s">
        <v>525</v>
      </c>
      <c r="I2433">
        <v>2130054</v>
      </c>
      <c r="J2433" t="s">
        <v>729</v>
      </c>
      <c r="K2433" t="s">
        <v>525</v>
      </c>
      <c r="L2433" t="s">
        <v>730</v>
      </c>
      <c r="M2433" t="s">
        <v>723</v>
      </c>
      <c r="N2433" t="s">
        <v>724</v>
      </c>
      <c r="O2433" t="s">
        <v>56</v>
      </c>
      <c r="P2433" t="s">
        <v>725</v>
      </c>
      <c r="Q2433">
        <v>1938.86</v>
      </c>
      <c r="R2433">
        <v>1569.86</v>
      </c>
      <c r="S2433" t="str">
        <f t="shared" si="37"/>
        <v>深圳尚米网络技术有限公司深圳尚米网络技术有限公司CPC</v>
      </c>
      <c r="T2433" t="e">
        <f>VLOOKUP(S:S,[1]Sheet1!N:N,1,0)</f>
        <v>#N/A</v>
      </c>
    </row>
    <row r="2434" spans="1:20" x14ac:dyDescent="0.15">
      <c r="A2434">
        <v>20230426</v>
      </c>
      <c r="B2434">
        <v>41250572</v>
      </c>
      <c r="C2434" t="s">
        <v>905</v>
      </c>
      <c r="D2434" t="s">
        <v>727</v>
      </c>
      <c r="E2434" t="s">
        <v>525</v>
      </c>
      <c r="F2434" t="s">
        <v>525</v>
      </c>
      <c r="G2434" t="s">
        <v>728</v>
      </c>
      <c r="H2434" t="s">
        <v>525</v>
      </c>
      <c r="I2434">
        <v>2130054</v>
      </c>
      <c r="J2434" t="s">
        <v>729</v>
      </c>
      <c r="K2434" t="s">
        <v>525</v>
      </c>
      <c r="L2434" t="s">
        <v>730</v>
      </c>
      <c r="M2434" t="s">
        <v>723</v>
      </c>
      <c r="N2434" t="s">
        <v>724</v>
      </c>
      <c r="O2434" t="s">
        <v>56</v>
      </c>
      <c r="P2434" t="s">
        <v>725</v>
      </c>
      <c r="Q2434">
        <v>1464.79</v>
      </c>
      <c r="R2434">
        <v>1185.99</v>
      </c>
      <c r="S2434" t="str">
        <f t="shared" si="37"/>
        <v>深圳尚米网络技术有限公司深圳尚米网络技术有限公司CPC</v>
      </c>
      <c r="T2434" t="e">
        <f>VLOOKUP(S:S,[1]Sheet1!N:N,1,0)</f>
        <v>#N/A</v>
      </c>
    </row>
    <row r="2435" spans="1:20" x14ac:dyDescent="0.15">
      <c r="A2435">
        <v>20230427</v>
      </c>
      <c r="B2435">
        <v>41250572</v>
      </c>
      <c r="C2435" t="s">
        <v>905</v>
      </c>
      <c r="D2435" t="s">
        <v>727</v>
      </c>
      <c r="E2435" t="s">
        <v>525</v>
      </c>
      <c r="F2435" t="s">
        <v>525</v>
      </c>
      <c r="G2435" t="s">
        <v>728</v>
      </c>
      <c r="H2435" t="s">
        <v>525</v>
      </c>
      <c r="I2435">
        <v>2130054</v>
      </c>
      <c r="J2435" t="s">
        <v>729</v>
      </c>
      <c r="K2435" t="s">
        <v>525</v>
      </c>
      <c r="L2435" t="s">
        <v>730</v>
      </c>
      <c r="M2435" t="s">
        <v>723</v>
      </c>
      <c r="N2435" t="s">
        <v>724</v>
      </c>
      <c r="O2435" t="s">
        <v>56</v>
      </c>
      <c r="P2435" t="s">
        <v>725</v>
      </c>
      <c r="Q2435">
        <v>1564.78</v>
      </c>
      <c r="R2435">
        <v>1266.96</v>
      </c>
      <c r="S2435" t="str">
        <f t="shared" ref="S2435:S2498" si="38">F2435&amp;K2435&amp;O2435</f>
        <v>深圳尚米网络技术有限公司深圳尚米网络技术有限公司CPC</v>
      </c>
      <c r="T2435" t="e">
        <f>VLOOKUP(S:S,[1]Sheet1!N:N,1,0)</f>
        <v>#N/A</v>
      </c>
    </row>
    <row r="2436" spans="1:20" x14ac:dyDescent="0.15">
      <c r="A2436">
        <v>20230428</v>
      </c>
      <c r="B2436">
        <v>41250572</v>
      </c>
      <c r="C2436" t="s">
        <v>905</v>
      </c>
      <c r="D2436" t="s">
        <v>727</v>
      </c>
      <c r="E2436" t="s">
        <v>525</v>
      </c>
      <c r="F2436" t="s">
        <v>525</v>
      </c>
      <c r="G2436" t="s">
        <v>728</v>
      </c>
      <c r="H2436" t="s">
        <v>525</v>
      </c>
      <c r="I2436">
        <v>2130054</v>
      </c>
      <c r="J2436" t="s">
        <v>729</v>
      </c>
      <c r="K2436" t="s">
        <v>525</v>
      </c>
      <c r="L2436" t="s">
        <v>730</v>
      </c>
      <c r="M2436" t="s">
        <v>723</v>
      </c>
      <c r="N2436" t="s">
        <v>724</v>
      </c>
      <c r="O2436" t="s">
        <v>56</v>
      </c>
      <c r="P2436" t="s">
        <v>725</v>
      </c>
      <c r="Q2436">
        <v>2016.31</v>
      </c>
      <c r="R2436">
        <v>1632.56</v>
      </c>
      <c r="S2436" t="str">
        <f t="shared" si="38"/>
        <v>深圳尚米网络技术有限公司深圳尚米网络技术有限公司CPC</v>
      </c>
      <c r="T2436" t="e">
        <f>VLOOKUP(S:S,[1]Sheet1!N:N,1,0)</f>
        <v>#N/A</v>
      </c>
    </row>
    <row r="2437" spans="1:20" x14ac:dyDescent="0.15">
      <c r="A2437">
        <v>20230429</v>
      </c>
      <c r="B2437">
        <v>41250572</v>
      </c>
      <c r="C2437" t="s">
        <v>905</v>
      </c>
      <c r="D2437" t="s">
        <v>727</v>
      </c>
      <c r="E2437" t="s">
        <v>525</v>
      </c>
      <c r="F2437" t="s">
        <v>525</v>
      </c>
      <c r="G2437" t="s">
        <v>728</v>
      </c>
      <c r="H2437" t="s">
        <v>525</v>
      </c>
      <c r="I2437">
        <v>2130054</v>
      </c>
      <c r="J2437" t="s">
        <v>729</v>
      </c>
      <c r="K2437" t="s">
        <v>525</v>
      </c>
      <c r="L2437" t="s">
        <v>730</v>
      </c>
      <c r="M2437" t="s">
        <v>723</v>
      </c>
      <c r="N2437" t="s">
        <v>724</v>
      </c>
      <c r="O2437" t="s">
        <v>56</v>
      </c>
      <c r="P2437" t="s">
        <v>725</v>
      </c>
      <c r="Q2437">
        <v>2043.29</v>
      </c>
      <c r="R2437">
        <v>1654.42</v>
      </c>
      <c r="S2437" t="str">
        <f t="shared" si="38"/>
        <v>深圳尚米网络技术有限公司深圳尚米网络技术有限公司CPC</v>
      </c>
      <c r="T2437" t="e">
        <f>VLOOKUP(S:S,[1]Sheet1!N:N,1,0)</f>
        <v>#N/A</v>
      </c>
    </row>
    <row r="2438" spans="1:20" x14ac:dyDescent="0.15">
      <c r="A2438">
        <v>20230430</v>
      </c>
      <c r="B2438">
        <v>41250572</v>
      </c>
      <c r="C2438" t="s">
        <v>905</v>
      </c>
      <c r="D2438" t="s">
        <v>727</v>
      </c>
      <c r="E2438" t="s">
        <v>525</v>
      </c>
      <c r="F2438" t="s">
        <v>525</v>
      </c>
      <c r="G2438" t="s">
        <v>728</v>
      </c>
      <c r="H2438" t="s">
        <v>525</v>
      </c>
      <c r="I2438">
        <v>2130054</v>
      </c>
      <c r="J2438" t="s">
        <v>729</v>
      </c>
      <c r="K2438" t="s">
        <v>525</v>
      </c>
      <c r="L2438" t="s">
        <v>730</v>
      </c>
      <c r="M2438" t="s">
        <v>723</v>
      </c>
      <c r="N2438" t="s">
        <v>724</v>
      </c>
      <c r="O2438" t="s">
        <v>56</v>
      </c>
      <c r="P2438" t="s">
        <v>725</v>
      </c>
      <c r="Q2438">
        <v>2022.3</v>
      </c>
      <c r="R2438">
        <v>1637.44</v>
      </c>
      <c r="S2438" t="str">
        <f t="shared" si="38"/>
        <v>深圳尚米网络技术有限公司深圳尚米网络技术有限公司CPC</v>
      </c>
      <c r="T2438" t="e">
        <f>VLOOKUP(S:S,[1]Sheet1!N:N,1,0)</f>
        <v>#N/A</v>
      </c>
    </row>
    <row r="2439" spans="1:20" x14ac:dyDescent="0.15">
      <c r="A2439">
        <v>20230401</v>
      </c>
      <c r="B2439">
        <v>41276538</v>
      </c>
      <c r="C2439" t="s">
        <v>906</v>
      </c>
      <c r="D2439" t="s">
        <v>788</v>
      </c>
      <c r="E2439" t="s">
        <v>496</v>
      </c>
      <c r="F2439" t="s">
        <v>495</v>
      </c>
      <c r="G2439" t="s">
        <v>789</v>
      </c>
      <c r="H2439" t="s">
        <v>496</v>
      </c>
      <c r="I2439">
        <v>2115393</v>
      </c>
      <c r="J2439" t="s">
        <v>790</v>
      </c>
      <c r="K2439" t="s">
        <v>496</v>
      </c>
      <c r="L2439" t="s">
        <v>791</v>
      </c>
      <c r="M2439" t="s">
        <v>723</v>
      </c>
      <c r="N2439" t="s">
        <v>724</v>
      </c>
      <c r="O2439" t="s">
        <v>56</v>
      </c>
      <c r="P2439" t="s">
        <v>725</v>
      </c>
      <c r="Q2439">
        <v>512.51</v>
      </c>
      <c r="R2439">
        <v>512.51</v>
      </c>
      <c r="S2439" t="str">
        <f t="shared" si="38"/>
        <v>成都哈拜网络科技有限公司-数字媒体事业部上海哈啰普惠科技有限公司CPC</v>
      </c>
      <c r="T2439" t="e">
        <f>VLOOKUP(S:S,[1]Sheet1!N:N,1,0)</f>
        <v>#N/A</v>
      </c>
    </row>
    <row r="2440" spans="1:20" x14ac:dyDescent="0.15">
      <c r="A2440">
        <v>20230402</v>
      </c>
      <c r="B2440">
        <v>41276538</v>
      </c>
      <c r="C2440" t="s">
        <v>906</v>
      </c>
      <c r="D2440" t="s">
        <v>788</v>
      </c>
      <c r="E2440" t="s">
        <v>496</v>
      </c>
      <c r="F2440" t="s">
        <v>495</v>
      </c>
      <c r="G2440" t="s">
        <v>789</v>
      </c>
      <c r="H2440" t="s">
        <v>496</v>
      </c>
      <c r="I2440">
        <v>2115393</v>
      </c>
      <c r="J2440" t="s">
        <v>790</v>
      </c>
      <c r="K2440" t="s">
        <v>496</v>
      </c>
      <c r="L2440" t="s">
        <v>791</v>
      </c>
      <c r="M2440" t="s">
        <v>723</v>
      </c>
      <c r="N2440" t="s">
        <v>724</v>
      </c>
      <c r="O2440" t="s">
        <v>56</v>
      </c>
      <c r="P2440" t="s">
        <v>725</v>
      </c>
      <c r="Q2440">
        <v>661.98</v>
      </c>
      <c r="R2440">
        <v>661.98</v>
      </c>
      <c r="S2440" t="str">
        <f t="shared" si="38"/>
        <v>成都哈拜网络科技有限公司-数字媒体事业部上海哈啰普惠科技有限公司CPC</v>
      </c>
      <c r="T2440" t="e">
        <f>VLOOKUP(S:S,[1]Sheet1!N:N,1,0)</f>
        <v>#N/A</v>
      </c>
    </row>
    <row r="2441" spans="1:20" x14ac:dyDescent="0.15">
      <c r="A2441">
        <v>20230403</v>
      </c>
      <c r="B2441">
        <v>41276538</v>
      </c>
      <c r="C2441" t="s">
        <v>906</v>
      </c>
      <c r="D2441" t="s">
        <v>788</v>
      </c>
      <c r="E2441" t="s">
        <v>496</v>
      </c>
      <c r="F2441" t="s">
        <v>495</v>
      </c>
      <c r="G2441" t="s">
        <v>789</v>
      </c>
      <c r="H2441" t="s">
        <v>496</v>
      </c>
      <c r="I2441">
        <v>2115393</v>
      </c>
      <c r="J2441" t="s">
        <v>790</v>
      </c>
      <c r="K2441" t="s">
        <v>496</v>
      </c>
      <c r="L2441" t="s">
        <v>791</v>
      </c>
      <c r="M2441" t="s">
        <v>723</v>
      </c>
      <c r="N2441" t="s">
        <v>724</v>
      </c>
      <c r="O2441" t="s">
        <v>56</v>
      </c>
      <c r="P2441" t="s">
        <v>725</v>
      </c>
      <c r="Q2441">
        <v>97.62</v>
      </c>
      <c r="R2441">
        <v>97.62</v>
      </c>
      <c r="S2441" t="str">
        <f t="shared" si="38"/>
        <v>成都哈拜网络科技有限公司-数字媒体事业部上海哈啰普惠科技有限公司CPC</v>
      </c>
      <c r="T2441" t="e">
        <f>VLOOKUP(S:S,[1]Sheet1!N:N,1,0)</f>
        <v>#N/A</v>
      </c>
    </row>
    <row r="2442" spans="1:20" x14ac:dyDescent="0.15">
      <c r="A2442">
        <v>20230403</v>
      </c>
      <c r="B2442">
        <v>41276538</v>
      </c>
      <c r="C2442" t="s">
        <v>906</v>
      </c>
      <c r="D2442" t="s">
        <v>788</v>
      </c>
      <c r="E2442" t="s">
        <v>496</v>
      </c>
      <c r="F2442" t="s">
        <v>495</v>
      </c>
      <c r="G2442" t="s">
        <v>789</v>
      </c>
      <c r="H2442" t="s">
        <v>496</v>
      </c>
      <c r="I2442">
        <v>2148721</v>
      </c>
      <c r="J2442" t="s">
        <v>792</v>
      </c>
      <c r="K2442" t="s">
        <v>496</v>
      </c>
      <c r="L2442" t="s">
        <v>791</v>
      </c>
      <c r="M2442" t="s">
        <v>723</v>
      </c>
      <c r="N2442" t="s">
        <v>724</v>
      </c>
      <c r="O2442" t="s">
        <v>56</v>
      </c>
      <c r="P2442" t="s">
        <v>725</v>
      </c>
      <c r="Q2442">
        <v>606.63</v>
      </c>
      <c r="R2442">
        <v>606.63</v>
      </c>
      <c r="S2442" t="str">
        <f t="shared" si="38"/>
        <v>成都哈拜网络科技有限公司-数字媒体事业部上海哈啰普惠科技有限公司CPC</v>
      </c>
      <c r="T2442" t="e">
        <f>VLOOKUP(S:S,[1]Sheet1!N:N,1,0)</f>
        <v>#N/A</v>
      </c>
    </row>
    <row r="2443" spans="1:20" x14ac:dyDescent="0.15">
      <c r="A2443">
        <v>20230404</v>
      </c>
      <c r="B2443">
        <v>41276538</v>
      </c>
      <c r="C2443" t="s">
        <v>906</v>
      </c>
      <c r="D2443" t="s">
        <v>788</v>
      </c>
      <c r="E2443" t="s">
        <v>496</v>
      </c>
      <c r="F2443" t="s">
        <v>495</v>
      </c>
      <c r="G2443" t="s">
        <v>789</v>
      </c>
      <c r="H2443" t="s">
        <v>496</v>
      </c>
      <c r="I2443">
        <v>2148721</v>
      </c>
      <c r="J2443" t="s">
        <v>792</v>
      </c>
      <c r="K2443" t="s">
        <v>496</v>
      </c>
      <c r="L2443" t="s">
        <v>791</v>
      </c>
      <c r="M2443" t="s">
        <v>723</v>
      </c>
      <c r="N2443" t="s">
        <v>724</v>
      </c>
      <c r="O2443" t="s">
        <v>56</v>
      </c>
      <c r="P2443" t="s">
        <v>725</v>
      </c>
      <c r="Q2443">
        <v>654.77</v>
      </c>
      <c r="R2443">
        <v>654.77</v>
      </c>
      <c r="S2443" t="str">
        <f t="shared" si="38"/>
        <v>成都哈拜网络科技有限公司-数字媒体事业部上海哈啰普惠科技有限公司CPC</v>
      </c>
      <c r="T2443" t="e">
        <f>VLOOKUP(S:S,[1]Sheet1!N:N,1,0)</f>
        <v>#N/A</v>
      </c>
    </row>
    <row r="2444" spans="1:20" x14ac:dyDescent="0.15">
      <c r="A2444">
        <v>20230405</v>
      </c>
      <c r="B2444">
        <v>41276538</v>
      </c>
      <c r="C2444" t="s">
        <v>906</v>
      </c>
      <c r="D2444" t="s">
        <v>788</v>
      </c>
      <c r="E2444" t="s">
        <v>496</v>
      </c>
      <c r="F2444" t="s">
        <v>495</v>
      </c>
      <c r="G2444" t="s">
        <v>789</v>
      </c>
      <c r="H2444" t="s">
        <v>496</v>
      </c>
      <c r="I2444">
        <v>2148721</v>
      </c>
      <c r="J2444" t="s">
        <v>792</v>
      </c>
      <c r="K2444" t="s">
        <v>496</v>
      </c>
      <c r="L2444" t="s">
        <v>791</v>
      </c>
      <c r="M2444" t="s">
        <v>723</v>
      </c>
      <c r="N2444" t="s">
        <v>724</v>
      </c>
      <c r="O2444" t="s">
        <v>56</v>
      </c>
      <c r="P2444" t="s">
        <v>725</v>
      </c>
      <c r="Q2444">
        <v>711.6</v>
      </c>
      <c r="R2444">
        <v>711.6</v>
      </c>
      <c r="S2444" t="str">
        <f t="shared" si="38"/>
        <v>成都哈拜网络科技有限公司-数字媒体事业部上海哈啰普惠科技有限公司CPC</v>
      </c>
      <c r="T2444" t="e">
        <f>VLOOKUP(S:S,[1]Sheet1!N:N,1,0)</f>
        <v>#N/A</v>
      </c>
    </row>
    <row r="2445" spans="1:20" x14ac:dyDescent="0.15">
      <c r="A2445">
        <v>20230406</v>
      </c>
      <c r="B2445">
        <v>41276538</v>
      </c>
      <c r="C2445" t="s">
        <v>906</v>
      </c>
      <c r="D2445" t="s">
        <v>788</v>
      </c>
      <c r="E2445" t="s">
        <v>496</v>
      </c>
      <c r="F2445" t="s">
        <v>495</v>
      </c>
      <c r="G2445" t="s">
        <v>789</v>
      </c>
      <c r="H2445" t="s">
        <v>496</v>
      </c>
      <c r="I2445">
        <v>2148721</v>
      </c>
      <c r="J2445" t="s">
        <v>792</v>
      </c>
      <c r="K2445" t="s">
        <v>496</v>
      </c>
      <c r="L2445" t="s">
        <v>791</v>
      </c>
      <c r="M2445" t="s">
        <v>723</v>
      </c>
      <c r="N2445" t="s">
        <v>724</v>
      </c>
      <c r="O2445" t="s">
        <v>56</v>
      </c>
      <c r="P2445" t="s">
        <v>725</v>
      </c>
      <c r="Q2445">
        <v>707.97</v>
      </c>
      <c r="R2445">
        <v>707.97</v>
      </c>
      <c r="S2445" t="str">
        <f t="shared" si="38"/>
        <v>成都哈拜网络科技有限公司-数字媒体事业部上海哈啰普惠科技有限公司CPC</v>
      </c>
      <c r="T2445" t="e">
        <f>VLOOKUP(S:S,[1]Sheet1!N:N,1,0)</f>
        <v>#N/A</v>
      </c>
    </row>
    <row r="2446" spans="1:20" x14ac:dyDescent="0.15">
      <c r="A2446">
        <v>20230407</v>
      </c>
      <c r="B2446">
        <v>41276538</v>
      </c>
      <c r="C2446" t="s">
        <v>906</v>
      </c>
      <c r="D2446" t="s">
        <v>788</v>
      </c>
      <c r="E2446" t="s">
        <v>496</v>
      </c>
      <c r="F2446" t="s">
        <v>495</v>
      </c>
      <c r="G2446" t="s">
        <v>789</v>
      </c>
      <c r="H2446" t="s">
        <v>496</v>
      </c>
      <c r="I2446">
        <v>2148721</v>
      </c>
      <c r="J2446" t="s">
        <v>792</v>
      </c>
      <c r="K2446" t="s">
        <v>496</v>
      </c>
      <c r="L2446" t="s">
        <v>791</v>
      </c>
      <c r="M2446" t="s">
        <v>723</v>
      </c>
      <c r="N2446" t="s">
        <v>724</v>
      </c>
      <c r="O2446" t="s">
        <v>56</v>
      </c>
      <c r="P2446" t="s">
        <v>725</v>
      </c>
      <c r="Q2446">
        <v>778.66</v>
      </c>
      <c r="R2446">
        <v>778.66</v>
      </c>
      <c r="S2446" t="str">
        <f t="shared" si="38"/>
        <v>成都哈拜网络科技有限公司-数字媒体事业部上海哈啰普惠科技有限公司CPC</v>
      </c>
      <c r="T2446" t="e">
        <f>VLOOKUP(S:S,[1]Sheet1!N:N,1,0)</f>
        <v>#N/A</v>
      </c>
    </row>
    <row r="2447" spans="1:20" x14ac:dyDescent="0.15">
      <c r="A2447">
        <v>20230408</v>
      </c>
      <c r="B2447">
        <v>41276538</v>
      </c>
      <c r="C2447" t="s">
        <v>906</v>
      </c>
      <c r="D2447" t="s">
        <v>788</v>
      </c>
      <c r="E2447" t="s">
        <v>496</v>
      </c>
      <c r="F2447" t="s">
        <v>495</v>
      </c>
      <c r="G2447" t="s">
        <v>789</v>
      </c>
      <c r="H2447" t="s">
        <v>496</v>
      </c>
      <c r="I2447">
        <v>2148721</v>
      </c>
      <c r="J2447" t="s">
        <v>792</v>
      </c>
      <c r="K2447" t="s">
        <v>496</v>
      </c>
      <c r="L2447" t="s">
        <v>791</v>
      </c>
      <c r="M2447" t="s">
        <v>723</v>
      </c>
      <c r="N2447" t="s">
        <v>724</v>
      </c>
      <c r="O2447" t="s">
        <v>56</v>
      </c>
      <c r="P2447" t="s">
        <v>725</v>
      </c>
      <c r="Q2447">
        <v>697.24</v>
      </c>
      <c r="R2447">
        <v>697.24</v>
      </c>
      <c r="S2447" t="str">
        <f t="shared" si="38"/>
        <v>成都哈拜网络科技有限公司-数字媒体事业部上海哈啰普惠科技有限公司CPC</v>
      </c>
      <c r="T2447" t="e">
        <f>VLOOKUP(S:S,[1]Sheet1!N:N,1,0)</f>
        <v>#N/A</v>
      </c>
    </row>
    <row r="2448" spans="1:20" x14ac:dyDescent="0.15">
      <c r="A2448">
        <v>20230409</v>
      </c>
      <c r="B2448">
        <v>41276538</v>
      </c>
      <c r="C2448" t="s">
        <v>906</v>
      </c>
      <c r="D2448" t="s">
        <v>788</v>
      </c>
      <c r="E2448" t="s">
        <v>496</v>
      </c>
      <c r="F2448" t="s">
        <v>495</v>
      </c>
      <c r="G2448" t="s">
        <v>789</v>
      </c>
      <c r="H2448" t="s">
        <v>496</v>
      </c>
      <c r="I2448">
        <v>2148721</v>
      </c>
      <c r="J2448" t="s">
        <v>792</v>
      </c>
      <c r="K2448" t="s">
        <v>496</v>
      </c>
      <c r="L2448" t="s">
        <v>791</v>
      </c>
      <c r="M2448" t="s">
        <v>723</v>
      </c>
      <c r="N2448" t="s">
        <v>724</v>
      </c>
      <c r="O2448" t="s">
        <v>56</v>
      </c>
      <c r="P2448" t="s">
        <v>725</v>
      </c>
      <c r="Q2448">
        <v>1054.18</v>
      </c>
      <c r="R2448">
        <v>1054.18</v>
      </c>
      <c r="S2448" t="str">
        <f t="shared" si="38"/>
        <v>成都哈拜网络科技有限公司-数字媒体事业部上海哈啰普惠科技有限公司CPC</v>
      </c>
      <c r="T2448" t="e">
        <f>VLOOKUP(S:S,[1]Sheet1!N:N,1,0)</f>
        <v>#N/A</v>
      </c>
    </row>
    <row r="2449" spans="1:20" x14ac:dyDescent="0.15">
      <c r="A2449">
        <v>20230410</v>
      </c>
      <c r="B2449">
        <v>41276538</v>
      </c>
      <c r="C2449" t="s">
        <v>906</v>
      </c>
      <c r="D2449" t="s">
        <v>788</v>
      </c>
      <c r="E2449" t="s">
        <v>496</v>
      </c>
      <c r="F2449" t="s">
        <v>495</v>
      </c>
      <c r="G2449" t="s">
        <v>789</v>
      </c>
      <c r="H2449" t="s">
        <v>496</v>
      </c>
      <c r="I2449">
        <v>2148721</v>
      </c>
      <c r="J2449" t="s">
        <v>792</v>
      </c>
      <c r="K2449" t="s">
        <v>496</v>
      </c>
      <c r="L2449" t="s">
        <v>791</v>
      </c>
      <c r="M2449" t="s">
        <v>723</v>
      </c>
      <c r="N2449" t="s">
        <v>724</v>
      </c>
      <c r="O2449" t="s">
        <v>56</v>
      </c>
      <c r="P2449" t="s">
        <v>725</v>
      </c>
      <c r="Q2449">
        <v>855.99</v>
      </c>
      <c r="R2449">
        <v>855.99</v>
      </c>
      <c r="S2449" t="str">
        <f t="shared" si="38"/>
        <v>成都哈拜网络科技有限公司-数字媒体事业部上海哈啰普惠科技有限公司CPC</v>
      </c>
      <c r="T2449" t="e">
        <f>VLOOKUP(S:S,[1]Sheet1!N:N,1,0)</f>
        <v>#N/A</v>
      </c>
    </row>
    <row r="2450" spans="1:20" x14ac:dyDescent="0.15">
      <c r="A2450">
        <v>20230411</v>
      </c>
      <c r="B2450">
        <v>41276538</v>
      </c>
      <c r="C2450" t="s">
        <v>906</v>
      </c>
      <c r="D2450" t="s">
        <v>788</v>
      </c>
      <c r="E2450" t="s">
        <v>496</v>
      </c>
      <c r="F2450" t="s">
        <v>495</v>
      </c>
      <c r="G2450" t="s">
        <v>789</v>
      </c>
      <c r="H2450" t="s">
        <v>496</v>
      </c>
      <c r="I2450">
        <v>2148721</v>
      </c>
      <c r="J2450" t="s">
        <v>792</v>
      </c>
      <c r="K2450" t="s">
        <v>496</v>
      </c>
      <c r="L2450" t="s">
        <v>791</v>
      </c>
      <c r="M2450" t="s">
        <v>723</v>
      </c>
      <c r="N2450" t="s">
        <v>724</v>
      </c>
      <c r="O2450" t="s">
        <v>56</v>
      </c>
      <c r="P2450" t="s">
        <v>725</v>
      </c>
      <c r="Q2450">
        <v>802.75</v>
      </c>
      <c r="R2450">
        <v>802.75</v>
      </c>
      <c r="S2450" t="str">
        <f t="shared" si="38"/>
        <v>成都哈拜网络科技有限公司-数字媒体事业部上海哈啰普惠科技有限公司CPC</v>
      </c>
      <c r="T2450" t="e">
        <f>VLOOKUP(S:S,[1]Sheet1!N:N,1,0)</f>
        <v>#N/A</v>
      </c>
    </row>
    <row r="2451" spans="1:20" x14ac:dyDescent="0.15">
      <c r="A2451">
        <v>20230412</v>
      </c>
      <c r="B2451">
        <v>41276538</v>
      </c>
      <c r="C2451" t="s">
        <v>906</v>
      </c>
      <c r="D2451" t="s">
        <v>788</v>
      </c>
      <c r="E2451" t="s">
        <v>496</v>
      </c>
      <c r="F2451" t="s">
        <v>495</v>
      </c>
      <c r="G2451" t="s">
        <v>789</v>
      </c>
      <c r="H2451" t="s">
        <v>496</v>
      </c>
      <c r="I2451">
        <v>2148721</v>
      </c>
      <c r="J2451" t="s">
        <v>792</v>
      </c>
      <c r="K2451" t="s">
        <v>496</v>
      </c>
      <c r="L2451" t="s">
        <v>791</v>
      </c>
      <c r="M2451" t="s">
        <v>723</v>
      </c>
      <c r="N2451" t="s">
        <v>724</v>
      </c>
      <c r="O2451" t="s">
        <v>56</v>
      </c>
      <c r="P2451" t="s">
        <v>725</v>
      </c>
      <c r="Q2451">
        <v>555.34</v>
      </c>
      <c r="R2451">
        <v>555.34</v>
      </c>
      <c r="S2451" t="str">
        <f t="shared" si="38"/>
        <v>成都哈拜网络科技有限公司-数字媒体事业部上海哈啰普惠科技有限公司CPC</v>
      </c>
      <c r="T2451" t="e">
        <f>VLOOKUP(S:S,[1]Sheet1!N:N,1,0)</f>
        <v>#N/A</v>
      </c>
    </row>
    <row r="2452" spans="1:20" x14ac:dyDescent="0.15">
      <c r="A2452">
        <v>20230413</v>
      </c>
      <c r="B2452">
        <v>41276538</v>
      </c>
      <c r="C2452" t="s">
        <v>906</v>
      </c>
      <c r="D2452" t="s">
        <v>788</v>
      </c>
      <c r="E2452" t="s">
        <v>496</v>
      </c>
      <c r="F2452" t="s">
        <v>495</v>
      </c>
      <c r="G2452" t="s">
        <v>789</v>
      </c>
      <c r="H2452" t="s">
        <v>496</v>
      </c>
      <c r="I2452">
        <v>2148721</v>
      </c>
      <c r="J2452" t="s">
        <v>792</v>
      </c>
      <c r="K2452" t="s">
        <v>496</v>
      </c>
      <c r="L2452" t="s">
        <v>791</v>
      </c>
      <c r="M2452" t="s">
        <v>723</v>
      </c>
      <c r="N2452" t="s">
        <v>724</v>
      </c>
      <c r="O2452" t="s">
        <v>56</v>
      </c>
      <c r="P2452" t="s">
        <v>725</v>
      </c>
      <c r="Q2452">
        <v>537.91999999999996</v>
      </c>
      <c r="R2452">
        <v>537.91999999999996</v>
      </c>
      <c r="S2452" t="str">
        <f t="shared" si="38"/>
        <v>成都哈拜网络科技有限公司-数字媒体事业部上海哈啰普惠科技有限公司CPC</v>
      </c>
      <c r="T2452" t="e">
        <f>VLOOKUP(S:S,[1]Sheet1!N:N,1,0)</f>
        <v>#N/A</v>
      </c>
    </row>
    <row r="2453" spans="1:20" x14ac:dyDescent="0.15">
      <c r="A2453">
        <v>20230414</v>
      </c>
      <c r="B2453">
        <v>41276538</v>
      </c>
      <c r="C2453" t="s">
        <v>906</v>
      </c>
      <c r="D2453" t="s">
        <v>788</v>
      </c>
      <c r="E2453" t="s">
        <v>496</v>
      </c>
      <c r="F2453" t="s">
        <v>495</v>
      </c>
      <c r="G2453" t="s">
        <v>789</v>
      </c>
      <c r="H2453" t="s">
        <v>496</v>
      </c>
      <c r="I2453">
        <v>2148721</v>
      </c>
      <c r="J2453" t="s">
        <v>792</v>
      </c>
      <c r="K2453" t="s">
        <v>496</v>
      </c>
      <c r="L2453" t="s">
        <v>791</v>
      </c>
      <c r="M2453" t="s">
        <v>723</v>
      </c>
      <c r="N2453" t="s">
        <v>724</v>
      </c>
      <c r="O2453" t="s">
        <v>56</v>
      </c>
      <c r="P2453" t="s">
        <v>725</v>
      </c>
      <c r="Q2453">
        <v>383.85</v>
      </c>
      <c r="R2453">
        <v>383.85</v>
      </c>
      <c r="S2453" t="str">
        <f t="shared" si="38"/>
        <v>成都哈拜网络科技有限公司-数字媒体事业部上海哈啰普惠科技有限公司CPC</v>
      </c>
      <c r="T2453" t="e">
        <f>VLOOKUP(S:S,[1]Sheet1!N:N,1,0)</f>
        <v>#N/A</v>
      </c>
    </row>
    <row r="2454" spans="1:20" x14ac:dyDescent="0.15">
      <c r="A2454">
        <v>20230415</v>
      </c>
      <c r="B2454">
        <v>41276538</v>
      </c>
      <c r="C2454" t="s">
        <v>906</v>
      </c>
      <c r="D2454" t="s">
        <v>788</v>
      </c>
      <c r="E2454" t="s">
        <v>496</v>
      </c>
      <c r="F2454" t="s">
        <v>495</v>
      </c>
      <c r="G2454" t="s">
        <v>789</v>
      </c>
      <c r="H2454" t="s">
        <v>496</v>
      </c>
      <c r="I2454">
        <v>2148721</v>
      </c>
      <c r="J2454" t="s">
        <v>792</v>
      </c>
      <c r="K2454" t="s">
        <v>496</v>
      </c>
      <c r="L2454" t="s">
        <v>791</v>
      </c>
      <c r="M2454" t="s">
        <v>723</v>
      </c>
      <c r="N2454" t="s">
        <v>724</v>
      </c>
      <c r="O2454" t="s">
        <v>56</v>
      </c>
      <c r="P2454" t="s">
        <v>725</v>
      </c>
      <c r="Q2454">
        <v>377.89</v>
      </c>
      <c r="R2454">
        <v>377.89</v>
      </c>
      <c r="S2454" t="str">
        <f t="shared" si="38"/>
        <v>成都哈拜网络科技有限公司-数字媒体事业部上海哈啰普惠科技有限公司CPC</v>
      </c>
      <c r="T2454" t="e">
        <f>VLOOKUP(S:S,[1]Sheet1!N:N,1,0)</f>
        <v>#N/A</v>
      </c>
    </row>
    <row r="2455" spans="1:20" x14ac:dyDescent="0.15">
      <c r="A2455">
        <v>20230416</v>
      </c>
      <c r="B2455">
        <v>41276538</v>
      </c>
      <c r="C2455" t="s">
        <v>906</v>
      </c>
      <c r="D2455" t="s">
        <v>788</v>
      </c>
      <c r="E2455" t="s">
        <v>496</v>
      </c>
      <c r="F2455" t="s">
        <v>495</v>
      </c>
      <c r="G2455" t="s">
        <v>789</v>
      </c>
      <c r="H2455" t="s">
        <v>496</v>
      </c>
      <c r="I2455">
        <v>2148721</v>
      </c>
      <c r="J2455" t="s">
        <v>792</v>
      </c>
      <c r="K2455" t="s">
        <v>496</v>
      </c>
      <c r="L2455" t="s">
        <v>791</v>
      </c>
      <c r="M2455" t="s">
        <v>723</v>
      </c>
      <c r="N2455" t="s">
        <v>724</v>
      </c>
      <c r="O2455" t="s">
        <v>56</v>
      </c>
      <c r="P2455" t="s">
        <v>725</v>
      </c>
      <c r="Q2455">
        <v>548.45000000000005</v>
      </c>
      <c r="R2455">
        <v>548.45000000000005</v>
      </c>
      <c r="S2455" t="str">
        <f t="shared" si="38"/>
        <v>成都哈拜网络科技有限公司-数字媒体事业部上海哈啰普惠科技有限公司CPC</v>
      </c>
      <c r="T2455" t="e">
        <f>VLOOKUP(S:S,[1]Sheet1!N:N,1,0)</f>
        <v>#N/A</v>
      </c>
    </row>
    <row r="2456" spans="1:20" x14ac:dyDescent="0.15">
      <c r="A2456">
        <v>20230417</v>
      </c>
      <c r="B2456">
        <v>41276538</v>
      </c>
      <c r="C2456" t="s">
        <v>906</v>
      </c>
      <c r="D2456" t="s">
        <v>788</v>
      </c>
      <c r="E2456" t="s">
        <v>496</v>
      </c>
      <c r="F2456" t="s">
        <v>495</v>
      </c>
      <c r="G2456" t="s">
        <v>789</v>
      </c>
      <c r="H2456" t="s">
        <v>496</v>
      </c>
      <c r="I2456">
        <v>2148721</v>
      </c>
      <c r="J2456" t="s">
        <v>792</v>
      </c>
      <c r="K2456" t="s">
        <v>496</v>
      </c>
      <c r="L2456" t="s">
        <v>791</v>
      </c>
      <c r="M2456" t="s">
        <v>723</v>
      </c>
      <c r="N2456" t="s">
        <v>724</v>
      </c>
      <c r="O2456" t="s">
        <v>56</v>
      </c>
      <c r="P2456" t="s">
        <v>725</v>
      </c>
      <c r="Q2456">
        <v>403.1</v>
      </c>
      <c r="R2456">
        <v>403.1</v>
      </c>
      <c r="S2456" t="str">
        <f t="shared" si="38"/>
        <v>成都哈拜网络科技有限公司-数字媒体事业部上海哈啰普惠科技有限公司CPC</v>
      </c>
      <c r="T2456" t="e">
        <f>VLOOKUP(S:S,[1]Sheet1!N:N,1,0)</f>
        <v>#N/A</v>
      </c>
    </row>
    <row r="2457" spans="1:20" x14ac:dyDescent="0.15">
      <c r="A2457">
        <v>20230418</v>
      </c>
      <c r="B2457">
        <v>41276538</v>
      </c>
      <c r="C2457" t="s">
        <v>906</v>
      </c>
      <c r="D2457" t="s">
        <v>788</v>
      </c>
      <c r="E2457" t="s">
        <v>496</v>
      </c>
      <c r="F2457" t="s">
        <v>495</v>
      </c>
      <c r="G2457" t="s">
        <v>789</v>
      </c>
      <c r="H2457" t="s">
        <v>496</v>
      </c>
      <c r="I2457">
        <v>2148721</v>
      </c>
      <c r="J2457" t="s">
        <v>792</v>
      </c>
      <c r="K2457" t="s">
        <v>496</v>
      </c>
      <c r="L2457" t="s">
        <v>791</v>
      </c>
      <c r="M2457" t="s">
        <v>723</v>
      </c>
      <c r="N2457" t="s">
        <v>724</v>
      </c>
      <c r="O2457" t="s">
        <v>56</v>
      </c>
      <c r="P2457" t="s">
        <v>725</v>
      </c>
      <c r="Q2457">
        <v>662.25</v>
      </c>
      <c r="R2457">
        <v>662.25</v>
      </c>
      <c r="S2457" t="str">
        <f t="shared" si="38"/>
        <v>成都哈拜网络科技有限公司-数字媒体事业部上海哈啰普惠科技有限公司CPC</v>
      </c>
      <c r="T2457" t="e">
        <f>VLOOKUP(S:S,[1]Sheet1!N:N,1,0)</f>
        <v>#N/A</v>
      </c>
    </row>
    <row r="2458" spans="1:20" x14ac:dyDescent="0.15">
      <c r="A2458">
        <v>20230419</v>
      </c>
      <c r="B2458">
        <v>41276538</v>
      </c>
      <c r="C2458" t="s">
        <v>906</v>
      </c>
      <c r="D2458" t="s">
        <v>788</v>
      </c>
      <c r="E2458" t="s">
        <v>496</v>
      </c>
      <c r="F2458" t="s">
        <v>495</v>
      </c>
      <c r="G2458" t="s">
        <v>789</v>
      </c>
      <c r="H2458" t="s">
        <v>496</v>
      </c>
      <c r="I2458">
        <v>2148721</v>
      </c>
      <c r="J2458" t="s">
        <v>792</v>
      </c>
      <c r="K2458" t="s">
        <v>496</v>
      </c>
      <c r="L2458" t="s">
        <v>791</v>
      </c>
      <c r="M2458" t="s">
        <v>723</v>
      </c>
      <c r="N2458" t="s">
        <v>724</v>
      </c>
      <c r="O2458" t="s">
        <v>56</v>
      </c>
      <c r="P2458" t="s">
        <v>725</v>
      </c>
      <c r="Q2458">
        <v>549.29999999999995</v>
      </c>
      <c r="R2458">
        <v>549.29999999999995</v>
      </c>
      <c r="S2458" t="str">
        <f t="shared" si="38"/>
        <v>成都哈拜网络科技有限公司-数字媒体事业部上海哈啰普惠科技有限公司CPC</v>
      </c>
      <c r="T2458" t="e">
        <f>VLOOKUP(S:S,[1]Sheet1!N:N,1,0)</f>
        <v>#N/A</v>
      </c>
    </row>
    <row r="2459" spans="1:20" x14ac:dyDescent="0.15">
      <c r="A2459">
        <v>20230420</v>
      </c>
      <c r="B2459">
        <v>41276538</v>
      </c>
      <c r="C2459" t="s">
        <v>906</v>
      </c>
      <c r="D2459" t="s">
        <v>788</v>
      </c>
      <c r="E2459" t="s">
        <v>496</v>
      </c>
      <c r="F2459" t="s">
        <v>495</v>
      </c>
      <c r="G2459" t="s">
        <v>789</v>
      </c>
      <c r="H2459" t="s">
        <v>496</v>
      </c>
      <c r="I2459">
        <v>2148721</v>
      </c>
      <c r="J2459" t="s">
        <v>792</v>
      </c>
      <c r="K2459" t="s">
        <v>496</v>
      </c>
      <c r="L2459" t="s">
        <v>791</v>
      </c>
      <c r="M2459" t="s">
        <v>723</v>
      </c>
      <c r="N2459" t="s">
        <v>724</v>
      </c>
      <c r="O2459" t="s">
        <v>56</v>
      </c>
      <c r="P2459" t="s">
        <v>725</v>
      </c>
      <c r="Q2459">
        <v>497.68</v>
      </c>
      <c r="R2459">
        <v>497.68</v>
      </c>
      <c r="S2459" t="str">
        <f t="shared" si="38"/>
        <v>成都哈拜网络科技有限公司-数字媒体事业部上海哈啰普惠科技有限公司CPC</v>
      </c>
      <c r="T2459" t="e">
        <f>VLOOKUP(S:S,[1]Sheet1!N:N,1,0)</f>
        <v>#N/A</v>
      </c>
    </row>
    <row r="2460" spans="1:20" x14ac:dyDescent="0.15">
      <c r="A2460">
        <v>20230421</v>
      </c>
      <c r="B2460">
        <v>41276538</v>
      </c>
      <c r="C2460" t="s">
        <v>906</v>
      </c>
      <c r="D2460" t="s">
        <v>788</v>
      </c>
      <c r="E2460" t="s">
        <v>496</v>
      </c>
      <c r="F2460" t="s">
        <v>495</v>
      </c>
      <c r="G2460" t="s">
        <v>789</v>
      </c>
      <c r="H2460" t="s">
        <v>496</v>
      </c>
      <c r="I2460">
        <v>2148721</v>
      </c>
      <c r="J2460" t="s">
        <v>792</v>
      </c>
      <c r="K2460" t="s">
        <v>496</v>
      </c>
      <c r="L2460" t="s">
        <v>791</v>
      </c>
      <c r="M2460" t="s">
        <v>723</v>
      </c>
      <c r="N2460" t="s">
        <v>724</v>
      </c>
      <c r="O2460" t="s">
        <v>56</v>
      </c>
      <c r="P2460" t="s">
        <v>725</v>
      </c>
      <c r="Q2460">
        <v>598.32000000000005</v>
      </c>
      <c r="R2460">
        <v>598.32000000000005</v>
      </c>
      <c r="S2460" t="str">
        <f t="shared" si="38"/>
        <v>成都哈拜网络科技有限公司-数字媒体事业部上海哈啰普惠科技有限公司CPC</v>
      </c>
      <c r="T2460" t="e">
        <f>VLOOKUP(S:S,[1]Sheet1!N:N,1,0)</f>
        <v>#N/A</v>
      </c>
    </row>
    <row r="2461" spans="1:20" x14ac:dyDescent="0.15">
      <c r="A2461">
        <v>20230422</v>
      </c>
      <c r="B2461">
        <v>41276538</v>
      </c>
      <c r="C2461" t="s">
        <v>906</v>
      </c>
      <c r="D2461" t="s">
        <v>788</v>
      </c>
      <c r="E2461" t="s">
        <v>496</v>
      </c>
      <c r="F2461" t="s">
        <v>495</v>
      </c>
      <c r="G2461" t="s">
        <v>789</v>
      </c>
      <c r="H2461" t="s">
        <v>496</v>
      </c>
      <c r="I2461">
        <v>2148721</v>
      </c>
      <c r="J2461" t="s">
        <v>792</v>
      </c>
      <c r="K2461" t="s">
        <v>496</v>
      </c>
      <c r="L2461" t="s">
        <v>791</v>
      </c>
      <c r="M2461" t="s">
        <v>723</v>
      </c>
      <c r="N2461" t="s">
        <v>724</v>
      </c>
      <c r="O2461" t="s">
        <v>56</v>
      </c>
      <c r="P2461" t="s">
        <v>725</v>
      </c>
      <c r="Q2461">
        <v>428.39</v>
      </c>
      <c r="R2461">
        <v>16.11</v>
      </c>
      <c r="S2461" t="str">
        <f t="shared" si="38"/>
        <v>成都哈拜网络科技有限公司-数字媒体事业部上海哈啰普惠科技有限公司CPC</v>
      </c>
      <c r="T2461" t="e">
        <f>VLOOKUP(S:S,[1]Sheet1!N:N,1,0)</f>
        <v>#N/A</v>
      </c>
    </row>
    <row r="2462" spans="1:20" x14ac:dyDescent="0.15">
      <c r="A2462">
        <v>20230423</v>
      </c>
      <c r="B2462">
        <v>41276538</v>
      </c>
      <c r="C2462" t="s">
        <v>906</v>
      </c>
      <c r="D2462" t="s">
        <v>788</v>
      </c>
      <c r="E2462" t="s">
        <v>496</v>
      </c>
      <c r="F2462" t="s">
        <v>495</v>
      </c>
      <c r="G2462" t="s">
        <v>789</v>
      </c>
      <c r="H2462" t="s">
        <v>496</v>
      </c>
      <c r="I2462">
        <v>2148721</v>
      </c>
      <c r="J2462" t="s">
        <v>792</v>
      </c>
      <c r="K2462" t="s">
        <v>496</v>
      </c>
      <c r="L2462" t="s">
        <v>791</v>
      </c>
      <c r="M2462" t="s">
        <v>723</v>
      </c>
      <c r="N2462" t="s">
        <v>724</v>
      </c>
      <c r="O2462" t="s">
        <v>56</v>
      </c>
      <c r="P2462" t="s">
        <v>725</v>
      </c>
      <c r="Q2462">
        <v>645.61</v>
      </c>
      <c r="R2462">
        <v>0</v>
      </c>
      <c r="S2462" t="str">
        <f t="shared" si="38"/>
        <v>成都哈拜网络科技有限公司-数字媒体事业部上海哈啰普惠科技有限公司CPC</v>
      </c>
      <c r="T2462" t="e">
        <f>VLOOKUP(S:S,[1]Sheet1!N:N,1,0)</f>
        <v>#N/A</v>
      </c>
    </row>
    <row r="2463" spans="1:20" x14ac:dyDescent="0.15">
      <c r="A2463">
        <v>20230424</v>
      </c>
      <c r="B2463">
        <v>41276538</v>
      </c>
      <c r="C2463" t="s">
        <v>906</v>
      </c>
      <c r="D2463" t="s">
        <v>788</v>
      </c>
      <c r="E2463" t="s">
        <v>496</v>
      </c>
      <c r="F2463" t="s">
        <v>495</v>
      </c>
      <c r="G2463" t="s">
        <v>789</v>
      </c>
      <c r="H2463" t="s">
        <v>496</v>
      </c>
      <c r="I2463">
        <v>2148721</v>
      </c>
      <c r="J2463" t="s">
        <v>792</v>
      </c>
      <c r="K2463" t="s">
        <v>496</v>
      </c>
      <c r="L2463" t="s">
        <v>791</v>
      </c>
      <c r="M2463" t="s">
        <v>723</v>
      </c>
      <c r="N2463" t="s">
        <v>724</v>
      </c>
      <c r="O2463" t="s">
        <v>56</v>
      </c>
      <c r="P2463" t="s">
        <v>725</v>
      </c>
      <c r="Q2463">
        <v>708.69</v>
      </c>
      <c r="R2463">
        <v>0</v>
      </c>
      <c r="S2463" t="str">
        <f t="shared" si="38"/>
        <v>成都哈拜网络科技有限公司-数字媒体事业部上海哈啰普惠科技有限公司CPC</v>
      </c>
      <c r="T2463" t="e">
        <f>VLOOKUP(S:S,[1]Sheet1!N:N,1,0)</f>
        <v>#N/A</v>
      </c>
    </row>
    <row r="2464" spans="1:20" x14ac:dyDescent="0.15">
      <c r="A2464">
        <v>20230425</v>
      </c>
      <c r="B2464">
        <v>41276538</v>
      </c>
      <c r="C2464" t="s">
        <v>906</v>
      </c>
      <c r="D2464" t="s">
        <v>788</v>
      </c>
      <c r="E2464" t="s">
        <v>496</v>
      </c>
      <c r="F2464" t="s">
        <v>495</v>
      </c>
      <c r="G2464" t="s">
        <v>789</v>
      </c>
      <c r="H2464" t="s">
        <v>496</v>
      </c>
      <c r="I2464">
        <v>2148721</v>
      </c>
      <c r="J2464" t="s">
        <v>792</v>
      </c>
      <c r="K2464" t="s">
        <v>496</v>
      </c>
      <c r="L2464" t="s">
        <v>791</v>
      </c>
      <c r="M2464" t="s">
        <v>723</v>
      </c>
      <c r="N2464" t="s">
        <v>724</v>
      </c>
      <c r="O2464" t="s">
        <v>56</v>
      </c>
      <c r="P2464" t="s">
        <v>725</v>
      </c>
      <c r="Q2464">
        <v>1034.48</v>
      </c>
      <c r="R2464">
        <v>0</v>
      </c>
      <c r="S2464" t="str">
        <f t="shared" si="38"/>
        <v>成都哈拜网络科技有限公司-数字媒体事业部上海哈啰普惠科技有限公司CPC</v>
      </c>
      <c r="T2464" t="e">
        <f>VLOOKUP(S:S,[1]Sheet1!N:N,1,0)</f>
        <v>#N/A</v>
      </c>
    </row>
    <row r="2465" spans="1:20" x14ac:dyDescent="0.15">
      <c r="A2465">
        <v>20230426</v>
      </c>
      <c r="B2465">
        <v>41276538</v>
      </c>
      <c r="C2465" t="s">
        <v>906</v>
      </c>
      <c r="D2465" t="s">
        <v>788</v>
      </c>
      <c r="E2465" t="s">
        <v>496</v>
      </c>
      <c r="F2465" t="s">
        <v>495</v>
      </c>
      <c r="G2465" t="s">
        <v>789</v>
      </c>
      <c r="H2465" t="s">
        <v>496</v>
      </c>
      <c r="I2465">
        <v>2148721</v>
      </c>
      <c r="J2465" t="s">
        <v>792</v>
      </c>
      <c r="K2465" t="s">
        <v>496</v>
      </c>
      <c r="L2465" t="s">
        <v>791</v>
      </c>
      <c r="M2465" t="s">
        <v>723</v>
      </c>
      <c r="N2465" t="s">
        <v>724</v>
      </c>
      <c r="O2465" t="s">
        <v>56</v>
      </c>
      <c r="P2465" t="s">
        <v>725</v>
      </c>
      <c r="Q2465">
        <v>1873.8</v>
      </c>
      <c r="R2465">
        <v>0</v>
      </c>
      <c r="S2465" t="str">
        <f t="shared" si="38"/>
        <v>成都哈拜网络科技有限公司-数字媒体事业部上海哈啰普惠科技有限公司CPC</v>
      </c>
      <c r="T2465" t="e">
        <f>VLOOKUP(S:S,[1]Sheet1!N:N,1,0)</f>
        <v>#N/A</v>
      </c>
    </row>
    <row r="2466" spans="1:20" x14ac:dyDescent="0.15">
      <c r="A2466">
        <v>20230427</v>
      </c>
      <c r="B2466">
        <v>41276538</v>
      </c>
      <c r="C2466" t="s">
        <v>906</v>
      </c>
      <c r="D2466" t="s">
        <v>788</v>
      </c>
      <c r="E2466" t="s">
        <v>496</v>
      </c>
      <c r="F2466" t="s">
        <v>495</v>
      </c>
      <c r="G2466" t="s">
        <v>789</v>
      </c>
      <c r="H2466" t="s">
        <v>496</v>
      </c>
      <c r="I2466">
        <v>2148721</v>
      </c>
      <c r="J2466" t="s">
        <v>792</v>
      </c>
      <c r="K2466" t="s">
        <v>496</v>
      </c>
      <c r="L2466" t="s">
        <v>791</v>
      </c>
      <c r="M2466" t="s">
        <v>723</v>
      </c>
      <c r="N2466" t="s">
        <v>724</v>
      </c>
      <c r="O2466" t="s">
        <v>56</v>
      </c>
      <c r="P2466" t="s">
        <v>725</v>
      </c>
      <c r="Q2466">
        <v>1810.57</v>
      </c>
      <c r="R2466">
        <v>0</v>
      </c>
      <c r="S2466" t="str">
        <f t="shared" si="38"/>
        <v>成都哈拜网络科技有限公司-数字媒体事业部上海哈啰普惠科技有限公司CPC</v>
      </c>
      <c r="T2466" t="e">
        <f>VLOOKUP(S:S,[1]Sheet1!N:N,1,0)</f>
        <v>#N/A</v>
      </c>
    </row>
    <row r="2467" spans="1:20" x14ac:dyDescent="0.15">
      <c r="A2467">
        <v>20230428</v>
      </c>
      <c r="B2467">
        <v>41276538</v>
      </c>
      <c r="C2467" t="s">
        <v>906</v>
      </c>
      <c r="D2467" t="s">
        <v>788</v>
      </c>
      <c r="E2467" t="s">
        <v>496</v>
      </c>
      <c r="F2467" t="s">
        <v>495</v>
      </c>
      <c r="G2467" t="s">
        <v>789</v>
      </c>
      <c r="H2467" t="s">
        <v>496</v>
      </c>
      <c r="I2467">
        <v>2148721</v>
      </c>
      <c r="J2467" t="s">
        <v>792</v>
      </c>
      <c r="K2467" t="s">
        <v>496</v>
      </c>
      <c r="L2467" t="s">
        <v>791</v>
      </c>
      <c r="M2467" t="s">
        <v>723</v>
      </c>
      <c r="N2467" t="s">
        <v>724</v>
      </c>
      <c r="O2467" t="s">
        <v>56</v>
      </c>
      <c r="P2467" t="s">
        <v>725</v>
      </c>
      <c r="Q2467">
        <v>2962.22</v>
      </c>
      <c r="R2467">
        <v>0</v>
      </c>
      <c r="S2467" t="str">
        <f t="shared" si="38"/>
        <v>成都哈拜网络科技有限公司-数字媒体事业部上海哈啰普惠科技有限公司CPC</v>
      </c>
      <c r="T2467" t="e">
        <f>VLOOKUP(S:S,[1]Sheet1!N:N,1,0)</f>
        <v>#N/A</v>
      </c>
    </row>
    <row r="2468" spans="1:20" x14ac:dyDescent="0.15">
      <c r="A2468">
        <v>20230429</v>
      </c>
      <c r="B2468">
        <v>41276538</v>
      </c>
      <c r="C2468" t="s">
        <v>906</v>
      </c>
      <c r="D2468" t="s">
        <v>788</v>
      </c>
      <c r="E2468" t="s">
        <v>496</v>
      </c>
      <c r="F2468" t="s">
        <v>495</v>
      </c>
      <c r="G2468" t="s">
        <v>789</v>
      </c>
      <c r="H2468" t="s">
        <v>496</v>
      </c>
      <c r="I2468">
        <v>2148721</v>
      </c>
      <c r="J2468" t="s">
        <v>792</v>
      </c>
      <c r="K2468" t="s">
        <v>496</v>
      </c>
      <c r="L2468" t="s">
        <v>791</v>
      </c>
      <c r="M2468" t="s">
        <v>723</v>
      </c>
      <c r="N2468" t="s">
        <v>724</v>
      </c>
      <c r="O2468" t="s">
        <v>56</v>
      </c>
      <c r="P2468" t="s">
        <v>725</v>
      </c>
      <c r="Q2468">
        <v>2185.2399999999998</v>
      </c>
      <c r="R2468">
        <v>0</v>
      </c>
      <c r="S2468" t="str">
        <f t="shared" si="38"/>
        <v>成都哈拜网络科技有限公司-数字媒体事业部上海哈啰普惠科技有限公司CPC</v>
      </c>
      <c r="T2468" t="e">
        <f>VLOOKUP(S:S,[1]Sheet1!N:N,1,0)</f>
        <v>#N/A</v>
      </c>
    </row>
    <row r="2469" spans="1:20" x14ac:dyDescent="0.15">
      <c r="A2469">
        <v>20230430</v>
      </c>
      <c r="B2469">
        <v>41276538</v>
      </c>
      <c r="C2469" t="s">
        <v>906</v>
      </c>
      <c r="D2469" t="s">
        <v>788</v>
      </c>
      <c r="E2469" t="s">
        <v>496</v>
      </c>
      <c r="F2469" t="s">
        <v>495</v>
      </c>
      <c r="G2469" t="s">
        <v>789</v>
      </c>
      <c r="H2469" t="s">
        <v>496</v>
      </c>
      <c r="I2469">
        <v>2148721</v>
      </c>
      <c r="J2469" t="s">
        <v>792</v>
      </c>
      <c r="K2469" t="s">
        <v>496</v>
      </c>
      <c r="L2469" t="s">
        <v>791</v>
      </c>
      <c r="M2469" t="s">
        <v>723</v>
      </c>
      <c r="N2469" t="s">
        <v>724</v>
      </c>
      <c r="O2469" t="s">
        <v>56</v>
      </c>
      <c r="P2469" t="s">
        <v>725</v>
      </c>
      <c r="Q2469">
        <v>2009.01</v>
      </c>
      <c r="R2469">
        <v>0</v>
      </c>
      <c r="S2469" t="str">
        <f t="shared" si="38"/>
        <v>成都哈拜网络科技有限公司-数字媒体事业部上海哈啰普惠科技有限公司CPC</v>
      </c>
      <c r="T2469" t="e">
        <f>VLOOKUP(S:S,[1]Sheet1!N:N,1,0)</f>
        <v>#N/A</v>
      </c>
    </row>
    <row r="2470" spans="1:20" x14ac:dyDescent="0.15">
      <c r="A2470">
        <v>20230401</v>
      </c>
      <c r="B2470">
        <v>41276547</v>
      </c>
      <c r="C2470" t="s">
        <v>907</v>
      </c>
      <c r="D2470" t="s">
        <v>788</v>
      </c>
      <c r="E2470" t="s">
        <v>496</v>
      </c>
      <c r="F2470" t="s">
        <v>495</v>
      </c>
      <c r="G2470" t="s">
        <v>789</v>
      </c>
      <c r="H2470" t="s">
        <v>496</v>
      </c>
      <c r="I2470">
        <v>2148721</v>
      </c>
      <c r="J2470" t="s">
        <v>792</v>
      </c>
      <c r="K2470" t="s">
        <v>496</v>
      </c>
      <c r="L2470" t="s">
        <v>791</v>
      </c>
      <c r="M2470" t="s">
        <v>723</v>
      </c>
      <c r="N2470" t="s">
        <v>724</v>
      </c>
      <c r="O2470" t="s">
        <v>56</v>
      </c>
      <c r="P2470" t="s">
        <v>725</v>
      </c>
      <c r="Q2470">
        <v>3131.33</v>
      </c>
      <c r="R2470">
        <v>3131.33</v>
      </c>
      <c r="S2470" t="str">
        <f t="shared" si="38"/>
        <v>成都哈拜网络科技有限公司-数字媒体事业部上海哈啰普惠科技有限公司CPC</v>
      </c>
      <c r="T2470" t="e">
        <f>VLOOKUP(S:S,[1]Sheet1!N:N,1,0)</f>
        <v>#N/A</v>
      </c>
    </row>
    <row r="2471" spans="1:20" x14ac:dyDescent="0.15">
      <c r="A2471">
        <v>20230402</v>
      </c>
      <c r="B2471">
        <v>41276547</v>
      </c>
      <c r="C2471" t="s">
        <v>907</v>
      </c>
      <c r="D2471" t="s">
        <v>788</v>
      </c>
      <c r="E2471" t="s">
        <v>496</v>
      </c>
      <c r="F2471" t="s">
        <v>495</v>
      </c>
      <c r="G2471" t="s">
        <v>789</v>
      </c>
      <c r="H2471" t="s">
        <v>496</v>
      </c>
      <c r="I2471">
        <v>2148721</v>
      </c>
      <c r="J2471" t="s">
        <v>792</v>
      </c>
      <c r="K2471" t="s">
        <v>496</v>
      </c>
      <c r="L2471" t="s">
        <v>791</v>
      </c>
      <c r="M2471" t="s">
        <v>723</v>
      </c>
      <c r="N2471" t="s">
        <v>724</v>
      </c>
      <c r="O2471" t="s">
        <v>56</v>
      </c>
      <c r="P2471" t="s">
        <v>725</v>
      </c>
      <c r="Q2471">
        <v>2705.95</v>
      </c>
      <c r="R2471">
        <v>2705.95</v>
      </c>
      <c r="S2471" t="str">
        <f t="shared" si="38"/>
        <v>成都哈拜网络科技有限公司-数字媒体事业部上海哈啰普惠科技有限公司CPC</v>
      </c>
      <c r="T2471" t="e">
        <f>VLOOKUP(S:S,[1]Sheet1!N:N,1,0)</f>
        <v>#N/A</v>
      </c>
    </row>
    <row r="2472" spans="1:20" x14ac:dyDescent="0.15">
      <c r="A2472">
        <v>20230403</v>
      </c>
      <c r="B2472">
        <v>41276547</v>
      </c>
      <c r="C2472" t="s">
        <v>907</v>
      </c>
      <c r="D2472" t="s">
        <v>788</v>
      </c>
      <c r="E2472" t="s">
        <v>496</v>
      </c>
      <c r="F2472" t="s">
        <v>495</v>
      </c>
      <c r="G2472" t="s">
        <v>789</v>
      </c>
      <c r="H2472" t="s">
        <v>496</v>
      </c>
      <c r="I2472">
        <v>2148721</v>
      </c>
      <c r="J2472" t="s">
        <v>792</v>
      </c>
      <c r="K2472" t="s">
        <v>496</v>
      </c>
      <c r="L2472" t="s">
        <v>791</v>
      </c>
      <c r="M2472" t="s">
        <v>723</v>
      </c>
      <c r="N2472" t="s">
        <v>724</v>
      </c>
      <c r="O2472" t="s">
        <v>56</v>
      </c>
      <c r="P2472" t="s">
        <v>725</v>
      </c>
      <c r="Q2472">
        <v>3222.44</v>
      </c>
      <c r="R2472">
        <v>3222.44</v>
      </c>
      <c r="S2472" t="str">
        <f t="shared" si="38"/>
        <v>成都哈拜网络科技有限公司-数字媒体事业部上海哈啰普惠科技有限公司CPC</v>
      </c>
      <c r="T2472" t="e">
        <f>VLOOKUP(S:S,[1]Sheet1!N:N,1,0)</f>
        <v>#N/A</v>
      </c>
    </row>
    <row r="2473" spans="1:20" x14ac:dyDescent="0.15">
      <c r="A2473">
        <v>20230404</v>
      </c>
      <c r="B2473">
        <v>41276547</v>
      </c>
      <c r="C2473" t="s">
        <v>907</v>
      </c>
      <c r="D2473" t="s">
        <v>788</v>
      </c>
      <c r="E2473" t="s">
        <v>496</v>
      </c>
      <c r="F2473" t="s">
        <v>495</v>
      </c>
      <c r="G2473" t="s">
        <v>789</v>
      </c>
      <c r="H2473" t="s">
        <v>496</v>
      </c>
      <c r="I2473">
        <v>2148721</v>
      </c>
      <c r="J2473" t="s">
        <v>792</v>
      </c>
      <c r="K2473" t="s">
        <v>496</v>
      </c>
      <c r="L2473" t="s">
        <v>791</v>
      </c>
      <c r="M2473" t="s">
        <v>723</v>
      </c>
      <c r="N2473" t="s">
        <v>724</v>
      </c>
      <c r="O2473" t="s">
        <v>56</v>
      </c>
      <c r="P2473" t="s">
        <v>725</v>
      </c>
      <c r="Q2473">
        <v>3943.94</v>
      </c>
      <c r="R2473">
        <v>3943.94</v>
      </c>
      <c r="S2473" t="str">
        <f t="shared" si="38"/>
        <v>成都哈拜网络科技有限公司-数字媒体事业部上海哈啰普惠科技有限公司CPC</v>
      </c>
      <c r="T2473" t="e">
        <f>VLOOKUP(S:S,[1]Sheet1!N:N,1,0)</f>
        <v>#N/A</v>
      </c>
    </row>
    <row r="2474" spans="1:20" x14ac:dyDescent="0.15">
      <c r="A2474">
        <v>20230405</v>
      </c>
      <c r="B2474">
        <v>41276547</v>
      </c>
      <c r="C2474" t="s">
        <v>907</v>
      </c>
      <c r="D2474" t="s">
        <v>788</v>
      </c>
      <c r="E2474" t="s">
        <v>496</v>
      </c>
      <c r="F2474" t="s">
        <v>495</v>
      </c>
      <c r="G2474" t="s">
        <v>789</v>
      </c>
      <c r="H2474" t="s">
        <v>496</v>
      </c>
      <c r="I2474">
        <v>2148721</v>
      </c>
      <c r="J2474" t="s">
        <v>792</v>
      </c>
      <c r="K2474" t="s">
        <v>496</v>
      </c>
      <c r="L2474" t="s">
        <v>791</v>
      </c>
      <c r="M2474" t="s">
        <v>723</v>
      </c>
      <c r="N2474" t="s">
        <v>724</v>
      </c>
      <c r="O2474" t="s">
        <v>56</v>
      </c>
      <c r="P2474" t="s">
        <v>725</v>
      </c>
      <c r="Q2474">
        <v>3702.68</v>
      </c>
      <c r="R2474">
        <v>3702.68</v>
      </c>
      <c r="S2474" t="str">
        <f t="shared" si="38"/>
        <v>成都哈拜网络科技有限公司-数字媒体事业部上海哈啰普惠科技有限公司CPC</v>
      </c>
      <c r="T2474" t="e">
        <f>VLOOKUP(S:S,[1]Sheet1!N:N,1,0)</f>
        <v>#N/A</v>
      </c>
    </row>
    <row r="2475" spans="1:20" x14ac:dyDescent="0.15">
      <c r="A2475">
        <v>20230406</v>
      </c>
      <c r="B2475">
        <v>41276547</v>
      </c>
      <c r="C2475" t="s">
        <v>907</v>
      </c>
      <c r="D2475" t="s">
        <v>788</v>
      </c>
      <c r="E2475" t="s">
        <v>496</v>
      </c>
      <c r="F2475" t="s">
        <v>495</v>
      </c>
      <c r="G2475" t="s">
        <v>789</v>
      </c>
      <c r="H2475" t="s">
        <v>496</v>
      </c>
      <c r="I2475">
        <v>2148721</v>
      </c>
      <c r="J2475" t="s">
        <v>792</v>
      </c>
      <c r="K2475" t="s">
        <v>496</v>
      </c>
      <c r="L2475" t="s">
        <v>791</v>
      </c>
      <c r="M2475" t="s">
        <v>723</v>
      </c>
      <c r="N2475" t="s">
        <v>724</v>
      </c>
      <c r="O2475" t="s">
        <v>56</v>
      </c>
      <c r="P2475" t="s">
        <v>725</v>
      </c>
      <c r="Q2475">
        <v>3486.58</v>
      </c>
      <c r="R2475">
        <v>3486.58</v>
      </c>
      <c r="S2475" t="str">
        <f t="shared" si="38"/>
        <v>成都哈拜网络科技有限公司-数字媒体事业部上海哈啰普惠科技有限公司CPC</v>
      </c>
      <c r="T2475" t="e">
        <f>VLOOKUP(S:S,[1]Sheet1!N:N,1,0)</f>
        <v>#N/A</v>
      </c>
    </row>
    <row r="2476" spans="1:20" x14ac:dyDescent="0.15">
      <c r="A2476">
        <v>20230407</v>
      </c>
      <c r="B2476">
        <v>41276547</v>
      </c>
      <c r="C2476" t="s">
        <v>907</v>
      </c>
      <c r="D2476" t="s">
        <v>788</v>
      </c>
      <c r="E2476" t="s">
        <v>496</v>
      </c>
      <c r="F2476" t="s">
        <v>495</v>
      </c>
      <c r="G2476" t="s">
        <v>789</v>
      </c>
      <c r="H2476" t="s">
        <v>496</v>
      </c>
      <c r="I2476">
        <v>2148721</v>
      </c>
      <c r="J2476" t="s">
        <v>792</v>
      </c>
      <c r="K2476" t="s">
        <v>496</v>
      </c>
      <c r="L2476" t="s">
        <v>791</v>
      </c>
      <c r="M2476" t="s">
        <v>723</v>
      </c>
      <c r="N2476" t="s">
        <v>724</v>
      </c>
      <c r="O2476" t="s">
        <v>56</v>
      </c>
      <c r="P2476" t="s">
        <v>725</v>
      </c>
      <c r="Q2476">
        <v>2431.35</v>
      </c>
      <c r="R2476">
        <v>2431.35</v>
      </c>
      <c r="S2476" t="str">
        <f t="shared" si="38"/>
        <v>成都哈拜网络科技有限公司-数字媒体事业部上海哈啰普惠科技有限公司CPC</v>
      </c>
      <c r="T2476" t="e">
        <f>VLOOKUP(S:S,[1]Sheet1!N:N,1,0)</f>
        <v>#N/A</v>
      </c>
    </row>
    <row r="2477" spans="1:20" x14ac:dyDescent="0.15">
      <c r="A2477">
        <v>20230421</v>
      </c>
      <c r="B2477">
        <v>41276547</v>
      </c>
      <c r="C2477" t="s">
        <v>907</v>
      </c>
      <c r="D2477" t="s">
        <v>788</v>
      </c>
      <c r="E2477" t="s">
        <v>496</v>
      </c>
      <c r="F2477" t="s">
        <v>495</v>
      </c>
      <c r="G2477" t="s">
        <v>789</v>
      </c>
      <c r="H2477" t="s">
        <v>496</v>
      </c>
      <c r="I2477">
        <v>2148721</v>
      </c>
      <c r="J2477" t="s">
        <v>792</v>
      </c>
      <c r="K2477" t="s">
        <v>496</v>
      </c>
      <c r="L2477" t="s">
        <v>791</v>
      </c>
      <c r="M2477" t="s">
        <v>723</v>
      </c>
      <c r="N2477" t="s">
        <v>724</v>
      </c>
      <c r="O2477" t="s">
        <v>56</v>
      </c>
      <c r="P2477" t="s">
        <v>725</v>
      </c>
      <c r="Q2477">
        <v>558.16999999999996</v>
      </c>
      <c r="R2477">
        <v>558.16999999999996</v>
      </c>
      <c r="S2477" t="str">
        <f t="shared" si="38"/>
        <v>成都哈拜网络科技有限公司-数字媒体事业部上海哈啰普惠科技有限公司CPC</v>
      </c>
      <c r="T2477" t="e">
        <f>VLOOKUP(S:S,[1]Sheet1!N:N,1,0)</f>
        <v>#N/A</v>
      </c>
    </row>
    <row r="2478" spans="1:20" x14ac:dyDescent="0.15">
      <c r="A2478">
        <v>20230422</v>
      </c>
      <c r="B2478">
        <v>41276547</v>
      </c>
      <c r="C2478" t="s">
        <v>907</v>
      </c>
      <c r="D2478" t="s">
        <v>788</v>
      </c>
      <c r="E2478" t="s">
        <v>496</v>
      </c>
      <c r="F2478" t="s">
        <v>495</v>
      </c>
      <c r="G2478" t="s">
        <v>789</v>
      </c>
      <c r="H2478" t="s">
        <v>496</v>
      </c>
      <c r="I2478">
        <v>2148721</v>
      </c>
      <c r="J2478" t="s">
        <v>792</v>
      </c>
      <c r="K2478" t="s">
        <v>496</v>
      </c>
      <c r="L2478" t="s">
        <v>791</v>
      </c>
      <c r="M2478" t="s">
        <v>723</v>
      </c>
      <c r="N2478" t="s">
        <v>724</v>
      </c>
      <c r="O2478" t="s">
        <v>56</v>
      </c>
      <c r="P2478" t="s">
        <v>725</v>
      </c>
      <c r="Q2478">
        <v>2790.28</v>
      </c>
      <c r="R2478">
        <v>2790.28</v>
      </c>
      <c r="S2478" t="str">
        <f t="shared" si="38"/>
        <v>成都哈拜网络科技有限公司-数字媒体事业部上海哈啰普惠科技有限公司CPC</v>
      </c>
      <c r="T2478" t="e">
        <f>VLOOKUP(S:S,[1]Sheet1!N:N,1,0)</f>
        <v>#N/A</v>
      </c>
    </row>
    <row r="2479" spans="1:20" x14ac:dyDescent="0.15">
      <c r="A2479">
        <v>20230423</v>
      </c>
      <c r="B2479">
        <v>41276547</v>
      </c>
      <c r="C2479" t="s">
        <v>907</v>
      </c>
      <c r="D2479" t="s">
        <v>788</v>
      </c>
      <c r="E2479" t="s">
        <v>496</v>
      </c>
      <c r="F2479" t="s">
        <v>495</v>
      </c>
      <c r="G2479" t="s">
        <v>789</v>
      </c>
      <c r="H2479" t="s">
        <v>496</v>
      </c>
      <c r="I2479">
        <v>2148721</v>
      </c>
      <c r="J2479" t="s">
        <v>792</v>
      </c>
      <c r="K2479" t="s">
        <v>496</v>
      </c>
      <c r="L2479" t="s">
        <v>791</v>
      </c>
      <c r="M2479" t="s">
        <v>723</v>
      </c>
      <c r="N2479" t="s">
        <v>724</v>
      </c>
      <c r="O2479" t="s">
        <v>56</v>
      </c>
      <c r="P2479" t="s">
        <v>725</v>
      </c>
      <c r="Q2479">
        <v>3020.97</v>
      </c>
      <c r="R2479">
        <v>3020.97</v>
      </c>
      <c r="S2479" t="str">
        <f t="shared" si="38"/>
        <v>成都哈拜网络科技有限公司-数字媒体事业部上海哈啰普惠科技有限公司CPC</v>
      </c>
      <c r="T2479" t="e">
        <f>VLOOKUP(S:S,[1]Sheet1!N:N,1,0)</f>
        <v>#N/A</v>
      </c>
    </row>
    <row r="2480" spans="1:20" x14ac:dyDescent="0.15">
      <c r="A2480">
        <v>20230424</v>
      </c>
      <c r="B2480">
        <v>41276547</v>
      </c>
      <c r="C2480" t="s">
        <v>907</v>
      </c>
      <c r="D2480" t="s">
        <v>788</v>
      </c>
      <c r="E2480" t="s">
        <v>496</v>
      </c>
      <c r="F2480" t="s">
        <v>495</v>
      </c>
      <c r="G2480" t="s">
        <v>789</v>
      </c>
      <c r="H2480" t="s">
        <v>496</v>
      </c>
      <c r="I2480">
        <v>2148721</v>
      </c>
      <c r="J2480" t="s">
        <v>792</v>
      </c>
      <c r="K2480" t="s">
        <v>496</v>
      </c>
      <c r="L2480" t="s">
        <v>791</v>
      </c>
      <c r="M2480" t="s">
        <v>723</v>
      </c>
      <c r="N2480" t="s">
        <v>724</v>
      </c>
      <c r="O2480" t="s">
        <v>56</v>
      </c>
      <c r="P2480" t="s">
        <v>725</v>
      </c>
      <c r="Q2480">
        <v>3219</v>
      </c>
      <c r="R2480">
        <v>3219</v>
      </c>
      <c r="S2480" t="str">
        <f t="shared" si="38"/>
        <v>成都哈拜网络科技有限公司-数字媒体事业部上海哈啰普惠科技有限公司CPC</v>
      </c>
      <c r="T2480" t="e">
        <f>VLOOKUP(S:S,[1]Sheet1!N:N,1,0)</f>
        <v>#N/A</v>
      </c>
    </row>
    <row r="2481" spans="1:20" x14ac:dyDescent="0.15">
      <c r="A2481">
        <v>20230425</v>
      </c>
      <c r="B2481">
        <v>41276547</v>
      </c>
      <c r="C2481" t="s">
        <v>907</v>
      </c>
      <c r="D2481" t="s">
        <v>788</v>
      </c>
      <c r="E2481" t="s">
        <v>496</v>
      </c>
      <c r="F2481" t="s">
        <v>495</v>
      </c>
      <c r="G2481" t="s">
        <v>789</v>
      </c>
      <c r="H2481" t="s">
        <v>496</v>
      </c>
      <c r="I2481">
        <v>2148721</v>
      </c>
      <c r="J2481" t="s">
        <v>792</v>
      </c>
      <c r="K2481" t="s">
        <v>496</v>
      </c>
      <c r="L2481" t="s">
        <v>791</v>
      </c>
      <c r="M2481" t="s">
        <v>723</v>
      </c>
      <c r="N2481" t="s">
        <v>724</v>
      </c>
      <c r="O2481" t="s">
        <v>56</v>
      </c>
      <c r="P2481" t="s">
        <v>725</v>
      </c>
      <c r="Q2481">
        <v>2701.3</v>
      </c>
      <c r="R2481">
        <v>2701.3</v>
      </c>
      <c r="S2481" t="str">
        <f t="shared" si="38"/>
        <v>成都哈拜网络科技有限公司-数字媒体事业部上海哈啰普惠科技有限公司CPC</v>
      </c>
      <c r="T2481" t="e">
        <f>VLOOKUP(S:S,[1]Sheet1!N:N,1,0)</f>
        <v>#N/A</v>
      </c>
    </row>
    <row r="2482" spans="1:20" x14ac:dyDescent="0.15">
      <c r="A2482">
        <v>20230426</v>
      </c>
      <c r="B2482">
        <v>41276547</v>
      </c>
      <c r="C2482" t="s">
        <v>907</v>
      </c>
      <c r="D2482" t="s">
        <v>788</v>
      </c>
      <c r="E2482" t="s">
        <v>496</v>
      </c>
      <c r="F2482" t="s">
        <v>495</v>
      </c>
      <c r="G2482" t="s">
        <v>789</v>
      </c>
      <c r="H2482" t="s">
        <v>496</v>
      </c>
      <c r="I2482">
        <v>2148721</v>
      </c>
      <c r="J2482" t="s">
        <v>792</v>
      </c>
      <c r="K2482" t="s">
        <v>496</v>
      </c>
      <c r="L2482" t="s">
        <v>791</v>
      </c>
      <c r="M2482" t="s">
        <v>723</v>
      </c>
      <c r="N2482" t="s">
        <v>724</v>
      </c>
      <c r="O2482" t="s">
        <v>56</v>
      </c>
      <c r="P2482" t="s">
        <v>725</v>
      </c>
      <c r="Q2482">
        <v>3389.63</v>
      </c>
      <c r="R2482">
        <v>3389.63</v>
      </c>
      <c r="S2482" t="str">
        <f t="shared" si="38"/>
        <v>成都哈拜网络科技有限公司-数字媒体事业部上海哈啰普惠科技有限公司CPC</v>
      </c>
      <c r="T2482" t="e">
        <f>VLOOKUP(S:S,[1]Sheet1!N:N,1,0)</f>
        <v>#N/A</v>
      </c>
    </row>
    <row r="2483" spans="1:20" x14ac:dyDescent="0.15">
      <c r="A2483">
        <v>20230427</v>
      </c>
      <c r="B2483">
        <v>41276547</v>
      </c>
      <c r="C2483" t="s">
        <v>907</v>
      </c>
      <c r="D2483" t="s">
        <v>788</v>
      </c>
      <c r="E2483" t="s">
        <v>496</v>
      </c>
      <c r="F2483" t="s">
        <v>495</v>
      </c>
      <c r="G2483" t="s">
        <v>789</v>
      </c>
      <c r="H2483" t="s">
        <v>496</v>
      </c>
      <c r="I2483">
        <v>2148721</v>
      </c>
      <c r="J2483" t="s">
        <v>792</v>
      </c>
      <c r="K2483" t="s">
        <v>496</v>
      </c>
      <c r="L2483" t="s">
        <v>791</v>
      </c>
      <c r="M2483" t="s">
        <v>723</v>
      </c>
      <c r="N2483" t="s">
        <v>724</v>
      </c>
      <c r="O2483" t="s">
        <v>56</v>
      </c>
      <c r="P2483" t="s">
        <v>725</v>
      </c>
      <c r="Q2483">
        <v>4103.32</v>
      </c>
      <c r="R2483">
        <v>4103.32</v>
      </c>
      <c r="S2483" t="str">
        <f t="shared" si="38"/>
        <v>成都哈拜网络科技有限公司-数字媒体事业部上海哈啰普惠科技有限公司CPC</v>
      </c>
      <c r="T2483" t="e">
        <f>VLOOKUP(S:S,[1]Sheet1!N:N,1,0)</f>
        <v>#N/A</v>
      </c>
    </row>
    <row r="2484" spans="1:20" x14ac:dyDescent="0.15">
      <c r="A2484">
        <v>20230428</v>
      </c>
      <c r="B2484">
        <v>41276547</v>
      </c>
      <c r="C2484" t="s">
        <v>907</v>
      </c>
      <c r="D2484" t="s">
        <v>788</v>
      </c>
      <c r="E2484" t="s">
        <v>496</v>
      </c>
      <c r="F2484" t="s">
        <v>495</v>
      </c>
      <c r="G2484" t="s">
        <v>789</v>
      </c>
      <c r="H2484" t="s">
        <v>496</v>
      </c>
      <c r="I2484">
        <v>2148721</v>
      </c>
      <c r="J2484" t="s">
        <v>792</v>
      </c>
      <c r="K2484" t="s">
        <v>496</v>
      </c>
      <c r="L2484" t="s">
        <v>791</v>
      </c>
      <c r="M2484" t="s">
        <v>723</v>
      </c>
      <c r="N2484" t="s">
        <v>724</v>
      </c>
      <c r="O2484" t="s">
        <v>56</v>
      </c>
      <c r="P2484" t="s">
        <v>725</v>
      </c>
      <c r="Q2484">
        <v>3106.98</v>
      </c>
      <c r="R2484">
        <v>3106.98</v>
      </c>
      <c r="S2484" t="str">
        <f t="shared" si="38"/>
        <v>成都哈拜网络科技有限公司-数字媒体事业部上海哈啰普惠科技有限公司CPC</v>
      </c>
      <c r="T2484" t="e">
        <f>VLOOKUP(S:S,[1]Sheet1!N:N,1,0)</f>
        <v>#N/A</v>
      </c>
    </row>
    <row r="2485" spans="1:20" x14ac:dyDescent="0.15">
      <c r="A2485">
        <v>20230429</v>
      </c>
      <c r="B2485">
        <v>41276547</v>
      </c>
      <c r="C2485" t="s">
        <v>907</v>
      </c>
      <c r="D2485" t="s">
        <v>788</v>
      </c>
      <c r="E2485" t="s">
        <v>496</v>
      </c>
      <c r="F2485" t="s">
        <v>495</v>
      </c>
      <c r="G2485" t="s">
        <v>789</v>
      </c>
      <c r="H2485" t="s">
        <v>496</v>
      </c>
      <c r="I2485">
        <v>2148721</v>
      </c>
      <c r="J2485" t="s">
        <v>792</v>
      </c>
      <c r="K2485" t="s">
        <v>496</v>
      </c>
      <c r="L2485" t="s">
        <v>791</v>
      </c>
      <c r="M2485" t="s">
        <v>723</v>
      </c>
      <c r="N2485" t="s">
        <v>724</v>
      </c>
      <c r="O2485" t="s">
        <v>56</v>
      </c>
      <c r="P2485" t="s">
        <v>725</v>
      </c>
      <c r="Q2485">
        <v>3100.02</v>
      </c>
      <c r="R2485">
        <v>3100.02</v>
      </c>
      <c r="S2485" t="str">
        <f t="shared" si="38"/>
        <v>成都哈拜网络科技有限公司-数字媒体事业部上海哈啰普惠科技有限公司CPC</v>
      </c>
      <c r="T2485" t="e">
        <f>VLOOKUP(S:S,[1]Sheet1!N:N,1,0)</f>
        <v>#N/A</v>
      </c>
    </row>
    <row r="2486" spans="1:20" x14ac:dyDescent="0.15">
      <c r="A2486">
        <v>20230430</v>
      </c>
      <c r="B2486">
        <v>41276547</v>
      </c>
      <c r="C2486" t="s">
        <v>907</v>
      </c>
      <c r="D2486" t="s">
        <v>788</v>
      </c>
      <c r="E2486" t="s">
        <v>496</v>
      </c>
      <c r="F2486" t="s">
        <v>495</v>
      </c>
      <c r="G2486" t="s">
        <v>789</v>
      </c>
      <c r="H2486" t="s">
        <v>496</v>
      </c>
      <c r="I2486">
        <v>2148721</v>
      </c>
      <c r="J2486" t="s">
        <v>792</v>
      </c>
      <c r="K2486" t="s">
        <v>496</v>
      </c>
      <c r="L2486" t="s">
        <v>791</v>
      </c>
      <c r="M2486" t="s">
        <v>723</v>
      </c>
      <c r="N2486" t="s">
        <v>724</v>
      </c>
      <c r="O2486" t="s">
        <v>56</v>
      </c>
      <c r="P2486" t="s">
        <v>725</v>
      </c>
      <c r="Q2486">
        <v>2684.71</v>
      </c>
      <c r="R2486">
        <v>2684.71</v>
      </c>
      <c r="S2486" t="str">
        <f t="shared" si="38"/>
        <v>成都哈拜网络科技有限公司-数字媒体事业部上海哈啰普惠科技有限公司CPC</v>
      </c>
      <c r="T2486" t="e">
        <f>VLOOKUP(S:S,[1]Sheet1!N:N,1,0)</f>
        <v>#N/A</v>
      </c>
    </row>
    <row r="2487" spans="1:20" x14ac:dyDescent="0.15">
      <c r="A2487">
        <v>20230407</v>
      </c>
      <c r="B2487">
        <v>41276547</v>
      </c>
      <c r="C2487" t="s">
        <v>907</v>
      </c>
      <c r="D2487" t="s">
        <v>788</v>
      </c>
      <c r="E2487" t="s">
        <v>496</v>
      </c>
      <c r="F2487" t="s">
        <v>495</v>
      </c>
      <c r="G2487" t="s">
        <v>789</v>
      </c>
      <c r="H2487" t="s">
        <v>496</v>
      </c>
      <c r="I2487">
        <v>2158492</v>
      </c>
      <c r="J2487" t="s">
        <v>793</v>
      </c>
      <c r="K2487" t="s">
        <v>496</v>
      </c>
      <c r="L2487" t="s">
        <v>791</v>
      </c>
      <c r="M2487" t="s">
        <v>723</v>
      </c>
      <c r="N2487" t="s">
        <v>724</v>
      </c>
      <c r="O2487" t="s">
        <v>56</v>
      </c>
      <c r="P2487" t="s">
        <v>725</v>
      </c>
      <c r="Q2487">
        <v>1187.27</v>
      </c>
      <c r="R2487">
        <v>997.61</v>
      </c>
      <c r="S2487" t="str">
        <f t="shared" si="38"/>
        <v>成都哈拜网络科技有限公司-数字媒体事业部上海哈啰普惠科技有限公司CPC</v>
      </c>
      <c r="T2487" t="e">
        <f>VLOOKUP(S:S,[1]Sheet1!N:N,1,0)</f>
        <v>#N/A</v>
      </c>
    </row>
    <row r="2488" spans="1:20" x14ac:dyDescent="0.15">
      <c r="A2488">
        <v>20230408</v>
      </c>
      <c r="B2488">
        <v>41276547</v>
      </c>
      <c r="C2488" t="s">
        <v>907</v>
      </c>
      <c r="D2488" t="s">
        <v>788</v>
      </c>
      <c r="E2488" t="s">
        <v>496</v>
      </c>
      <c r="F2488" t="s">
        <v>495</v>
      </c>
      <c r="G2488" t="s">
        <v>789</v>
      </c>
      <c r="H2488" t="s">
        <v>496</v>
      </c>
      <c r="I2488">
        <v>2158492</v>
      </c>
      <c r="J2488" t="s">
        <v>793</v>
      </c>
      <c r="K2488" t="s">
        <v>496</v>
      </c>
      <c r="L2488" t="s">
        <v>791</v>
      </c>
      <c r="M2488" t="s">
        <v>723</v>
      </c>
      <c r="N2488" t="s">
        <v>724</v>
      </c>
      <c r="O2488" t="s">
        <v>56</v>
      </c>
      <c r="P2488" t="s">
        <v>725</v>
      </c>
      <c r="Q2488">
        <v>3330.24</v>
      </c>
      <c r="R2488">
        <v>2798.38</v>
      </c>
      <c r="S2488" t="str">
        <f t="shared" si="38"/>
        <v>成都哈拜网络科技有限公司-数字媒体事业部上海哈啰普惠科技有限公司CPC</v>
      </c>
      <c r="T2488" t="e">
        <f>VLOOKUP(S:S,[1]Sheet1!N:N,1,0)</f>
        <v>#N/A</v>
      </c>
    </row>
    <row r="2489" spans="1:20" x14ac:dyDescent="0.15">
      <c r="A2489">
        <v>20230409</v>
      </c>
      <c r="B2489">
        <v>41276547</v>
      </c>
      <c r="C2489" t="s">
        <v>907</v>
      </c>
      <c r="D2489" t="s">
        <v>788</v>
      </c>
      <c r="E2489" t="s">
        <v>496</v>
      </c>
      <c r="F2489" t="s">
        <v>495</v>
      </c>
      <c r="G2489" t="s">
        <v>789</v>
      </c>
      <c r="H2489" t="s">
        <v>496</v>
      </c>
      <c r="I2489">
        <v>2158492</v>
      </c>
      <c r="J2489" t="s">
        <v>793</v>
      </c>
      <c r="K2489" t="s">
        <v>496</v>
      </c>
      <c r="L2489" t="s">
        <v>791</v>
      </c>
      <c r="M2489" t="s">
        <v>723</v>
      </c>
      <c r="N2489" t="s">
        <v>724</v>
      </c>
      <c r="O2489" t="s">
        <v>56</v>
      </c>
      <c r="P2489" t="s">
        <v>725</v>
      </c>
      <c r="Q2489">
        <v>3256.83</v>
      </c>
      <c r="R2489">
        <v>2736.69</v>
      </c>
      <c r="S2489" t="str">
        <f t="shared" si="38"/>
        <v>成都哈拜网络科技有限公司-数字媒体事业部上海哈啰普惠科技有限公司CPC</v>
      </c>
      <c r="T2489" t="e">
        <f>VLOOKUP(S:S,[1]Sheet1!N:N,1,0)</f>
        <v>#N/A</v>
      </c>
    </row>
    <row r="2490" spans="1:20" x14ac:dyDescent="0.15">
      <c r="A2490">
        <v>20230410</v>
      </c>
      <c r="B2490">
        <v>41276547</v>
      </c>
      <c r="C2490" t="s">
        <v>907</v>
      </c>
      <c r="D2490" t="s">
        <v>788</v>
      </c>
      <c r="E2490" t="s">
        <v>496</v>
      </c>
      <c r="F2490" t="s">
        <v>495</v>
      </c>
      <c r="G2490" t="s">
        <v>789</v>
      </c>
      <c r="H2490" t="s">
        <v>496</v>
      </c>
      <c r="I2490">
        <v>2158492</v>
      </c>
      <c r="J2490" t="s">
        <v>793</v>
      </c>
      <c r="K2490" t="s">
        <v>496</v>
      </c>
      <c r="L2490" t="s">
        <v>791</v>
      </c>
      <c r="M2490" t="s">
        <v>723</v>
      </c>
      <c r="N2490" t="s">
        <v>724</v>
      </c>
      <c r="O2490" t="s">
        <v>56</v>
      </c>
      <c r="P2490" t="s">
        <v>725</v>
      </c>
      <c r="Q2490">
        <v>4000.64</v>
      </c>
      <c r="R2490">
        <v>3361.7</v>
      </c>
      <c r="S2490" t="str">
        <f t="shared" si="38"/>
        <v>成都哈拜网络科技有限公司-数字媒体事业部上海哈啰普惠科技有限公司CPC</v>
      </c>
      <c r="T2490" t="e">
        <f>VLOOKUP(S:S,[1]Sheet1!N:N,1,0)</f>
        <v>#N/A</v>
      </c>
    </row>
    <row r="2491" spans="1:20" x14ac:dyDescent="0.15">
      <c r="A2491">
        <v>20230411</v>
      </c>
      <c r="B2491">
        <v>41276547</v>
      </c>
      <c r="C2491" t="s">
        <v>907</v>
      </c>
      <c r="D2491" t="s">
        <v>788</v>
      </c>
      <c r="E2491" t="s">
        <v>496</v>
      </c>
      <c r="F2491" t="s">
        <v>495</v>
      </c>
      <c r="G2491" t="s">
        <v>789</v>
      </c>
      <c r="H2491" t="s">
        <v>496</v>
      </c>
      <c r="I2491">
        <v>2158492</v>
      </c>
      <c r="J2491" t="s">
        <v>793</v>
      </c>
      <c r="K2491" t="s">
        <v>496</v>
      </c>
      <c r="L2491" t="s">
        <v>791</v>
      </c>
      <c r="M2491" t="s">
        <v>723</v>
      </c>
      <c r="N2491" t="s">
        <v>724</v>
      </c>
      <c r="O2491" t="s">
        <v>56</v>
      </c>
      <c r="P2491" t="s">
        <v>725</v>
      </c>
      <c r="Q2491">
        <v>4002.05</v>
      </c>
      <c r="R2491">
        <v>3362.9</v>
      </c>
      <c r="S2491" t="str">
        <f t="shared" si="38"/>
        <v>成都哈拜网络科技有限公司-数字媒体事业部上海哈啰普惠科技有限公司CPC</v>
      </c>
      <c r="T2491" t="e">
        <f>VLOOKUP(S:S,[1]Sheet1!N:N,1,0)</f>
        <v>#N/A</v>
      </c>
    </row>
    <row r="2492" spans="1:20" x14ac:dyDescent="0.15">
      <c r="A2492">
        <v>20230412</v>
      </c>
      <c r="B2492">
        <v>41276547</v>
      </c>
      <c r="C2492" t="s">
        <v>907</v>
      </c>
      <c r="D2492" t="s">
        <v>788</v>
      </c>
      <c r="E2492" t="s">
        <v>496</v>
      </c>
      <c r="F2492" t="s">
        <v>495</v>
      </c>
      <c r="G2492" t="s">
        <v>789</v>
      </c>
      <c r="H2492" t="s">
        <v>496</v>
      </c>
      <c r="I2492">
        <v>2158492</v>
      </c>
      <c r="J2492" t="s">
        <v>793</v>
      </c>
      <c r="K2492" t="s">
        <v>496</v>
      </c>
      <c r="L2492" t="s">
        <v>791</v>
      </c>
      <c r="M2492" t="s">
        <v>723</v>
      </c>
      <c r="N2492" t="s">
        <v>724</v>
      </c>
      <c r="O2492" t="s">
        <v>56</v>
      </c>
      <c r="P2492" t="s">
        <v>725</v>
      </c>
      <c r="Q2492">
        <v>3606.65</v>
      </c>
      <c r="R2492">
        <v>3030.64</v>
      </c>
      <c r="S2492" t="str">
        <f t="shared" si="38"/>
        <v>成都哈拜网络科技有限公司-数字媒体事业部上海哈啰普惠科技有限公司CPC</v>
      </c>
      <c r="T2492" t="e">
        <f>VLOOKUP(S:S,[1]Sheet1!N:N,1,0)</f>
        <v>#N/A</v>
      </c>
    </row>
    <row r="2493" spans="1:20" x14ac:dyDescent="0.15">
      <c r="A2493">
        <v>20230413</v>
      </c>
      <c r="B2493">
        <v>41276547</v>
      </c>
      <c r="C2493" t="s">
        <v>907</v>
      </c>
      <c r="D2493" t="s">
        <v>788</v>
      </c>
      <c r="E2493" t="s">
        <v>496</v>
      </c>
      <c r="F2493" t="s">
        <v>495</v>
      </c>
      <c r="G2493" t="s">
        <v>789</v>
      </c>
      <c r="H2493" t="s">
        <v>496</v>
      </c>
      <c r="I2493">
        <v>2158492</v>
      </c>
      <c r="J2493" t="s">
        <v>793</v>
      </c>
      <c r="K2493" t="s">
        <v>496</v>
      </c>
      <c r="L2493" t="s">
        <v>791</v>
      </c>
      <c r="M2493" t="s">
        <v>723</v>
      </c>
      <c r="N2493" t="s">
        <v>724</v>
      </c>
      <c r="O2493" t="s">
        <v>56</v>
      </c>
      <c r="P2493" t="s">
        <v>725</v>
      </c>
      <c r="Q2493">
        <v>3489.65</v>
      </c>
      <c r="R2493">
        <v>2932.3</v>
      </c>
      <c r="S2493" t="str">
        <f t="shared" si="38"/>
        <v>成都哈拜网络科技有限公司-数字媒体事业部上海哈啰普惠科技有限公司CPC</v>
      </c>
      <c r="T2493" t="e">
        <f>VLOOKUP(S:S,[1]Sheet1!N:N,1,0)</f>
        <v>#N/A</v>
      </c>
    </row>
    <row r="2494" spans="1:20" x14ac:dyDescent="0.15">
      <c r="A2494">
        <v>20230414</v>
      </c>
      <c r="B2494">
        <v>41276547</v>
      </c>
      <c r="C2494" t="s">
        <v>907</v>
      </c>
      <c r="D2494" t="s">
        <v>788</v>
      </c>
      <c r="E2494" t="s">
        <v>496</v>
      </c>
      <c r="F2494" t="s">
        <v>495</v>
      </c>
      <c r="G2494" t="s">
        <v>789</v>
      </c>
      <c r="H2494" t="s">
        <v>496</v>
      </c>
      <c r="I2494">
        <v>2158492</v>
      </c>
      <c r="J2494" t="s">
        <v>793</v>
      </c>
      <c r="K2494" t="s">
        <v>496</v>
      </c>
      <c r="L2494" t="s">
        <v>791</v>
      </c>
      <c r="M2494" t="s">
        <v>723</v>
      </c>
      <c r="N2494" t="s">
        <v>724</v>
      </c>
      <c r="O2494" t="s">
        <v>56</v>
      </c>
      <c r="P2494" t="s">
        <v>725</v>
      </c>
      <c r="Q2494">
        <v>3531.21</v>
      </c>
      <c r="R2494">
        <v>2967.25</v>
      </c>
      <c r="S2494" t="str">
        <f t="shared" si="38"/>
        <v>成都哈拜网络科技有限公司-数字媒体事业部上海哈啰普惠科技有限公司CPC</v>
      </c>
      <c r="T2494" t="e">
        <f>VLOOKUP(S:S,[1]Sheet1!N:N,1,0)</f>
        <v>#N/A</v>
      </c>
    </row>
    <row r="2495" spans="1:20" x14ac:dyDescent="0.15">
      <c r="A2495">
        <v>20230415</v>
      </c>
      <c r="B2495">
        <v>41276547</v>
      </c>
      <c r="C2495" t="s">
        <v>907</v>
      </c>
      <c r="D2495" t="s">
        <v>788</v>
      </c>
      <c r="E2495" t="s">
        <v>496</v>
      </c>
      <c r="F2495" t="s">
        <v>495</v>
      </c>
      <c r="G2495" t="s">
        <v>789</v>
      </c>
      <c r="H2495" t="s">
        <v>496</v>
      </c>
      <c r="I2495">
        <v>2158492</v>
      </c>
      <c r="J2495" t="s">
        <v>793</v>
      </c>
      <c r="K2495" t="s">
        <v>496</v>
      </c>
      <c r="L2495" t="s">
        <v>791</v>
      </c>
      <c r="M2495" t="s">
        <v>723</v>
      </c>
      <c r="N2495" t="s">
        <v>724</v>
      </c>
      <c r="O2495" t="s">
        <v>56</v>
      </c>
      <c r="P2495" t="s">
        <v>725</v>
      </c>
      <c r="Q2495">
        <v>3146.88</v>
      </c>
      <c r="R2495">
        <v>2644.27</v>
      </c>
      <c r="S2495" t="str">
        <f t="shared" si="38"/>
        <v>成都哈拜网络科技有限公司-数字媒体事业部上海哈啰普惠科技有限公司CPC</v>
      </c>
      <c r="T2495" t="e">
        <f>VLOOKUP(S:S,[1]Sheet1!N:N,1,0)</f>
        <v>#N/A</v>
      </c>
    </row>
    <row r="2496" spans="1:20" x14ac:dyDescent="0.15">
      <c r="A2496">
        <v>20230416</v>
      </c>
      <c r="B2496">
        <v>41276547</v>
      </c>
      <c r="C2496" t="s">
        <v>907</v>
      </c>
      <c r="D2496" t="s">
        <v>788</v>
      </c>
      <c r="E2496" t="s">
        <v>496</v>
      </c>
      <c r="F2496" t="s">
        <v>495</v>
      </c>
      <c r="G2496" t="s">
        <v>789</v>
      </c>
      <c r="H2496" t="s">
        <v>496</v>
      </c>
      <c r="I2496">
        <v>2158492</v>
      </c>
      <c r="J2496" t="s">
        <v>793</v>
      </c>
      <c r="K2496" t="s">
        <v>496</v>
      </c>
      <c r="L2496" t="s">
        <v>791</v>
      </c>
      <c r="M2496" t="s">
        <v>723</v>
      </c>
      <c r="N2496" t="s">
        <v>724</v>
      </c>
      <c r="O2496" t="s">
        <v>56</v>
      </c>
      <c r="P2496" t="s">
        <v>725</v>
      </c>
      <c r="Q2496">
        <v>3437.1</v>
      </c>
      <c r="R2496">
        <v>2888.17</v>
      </c>
      <c r="S2496" t="str">
        <f t="shared" si="38"/>
        <v>成都哈拜网络科技有限公司-数字媒体事业部上海哈啰普惠科技有限公司CPC</v>
      </c>
      <c r="T2496" t="e">
        <f>VLOOKUP(S:S,[1]Sheet1!N:N,1,0)</f>
        <v>#N/A</v>
      </c>
    </row>
    <row r="2497" spans="1:20" x14ac:dyDescent="0.15">
      <c r="A2497">
        <v>20230417</v>
      </c>
      <c r="B2497">
        <v>41276547</v>
      </c>
      <c r="C2497" t="s">
        <v>907</v>
      </c>
      <c r="D2497" t="s">
        <v>788</v>
      </c>
      <c r="E2497" t="s">
        <v>496</v>
      </c>
      <c r="F2497" t="s">
        <v>495</v>
      </c>
      <c r="G2497" t="s">
        <v>789</v>
      </c>
      <c r="H2497" t="s">
        <v>496</v>
      </c>
      <c r="I2497">
        <v>2158492</v>
      </c>
      <c r="J2497" t="s">
        <v>793</v>
      </c>
      <c r="K2497" t="s">
        <v>496</v>
      </c>
      <c r="L2497" t="s">
        <v>791</v>
      </c>
      <c r="M2497" t="s">
        <v>723</v>
      </c>
      <c r="N2497" t="s">
        <v>724</v>
      </c>
      <c r="O2497" t="s">
        <v>56</v>
      </c>
      <c r="P2497" t="s">
        <v>725</v>
      </c>
      <c r="Q2497">
        <v>2747.49</v>
      </c>
      <c r="R2497">
        <v>2308.65</v>
      </c>
      <c r="S2497" t="str">
        <f t="shared" si="38"/>
        <v>成都哈拜网络科技有限公司-数字媒体事业部上海哈啰普惠科技有限公司CPC</v>
      </c>
      <c r="T2497" t="e">
        <f>VLOOKUP(S:S,[1]Sheet1!N:N,1,0)</f>
        <v>#N/A</v>
      </c>
    </row>
    <row r="2498" spans="1:20" x14ac:dyDescent="0.15">
      <c r="A2498">
        <v>20230418</v>
      </c>
      <c r="B2498">
        <v>41276547</v>
      </c>
      <c r="C2498" t="s">
        <v>907</v>
      </c>
      <c r="D2498" t="s">
        <v>788</v>
      </c>
      <c r="E2498" t="s">
        <v>496</v>
      </c>
      <c r="F2498" t="s">
        <v>495</v>
      </c>
      <c r="G2498" t="s">
        <v>789</v>
      </c>
      <c r="H2498" t="s">
        <v>496</v>
      </c>
      <c r="I2498">
        <v>2158492</v>
      </c>
      <c r="J2498" t="s">
        <v>793</v>
      </c>
      <c r="K2498" t="s">
        <v>496</v>
      </c>
      <c r="L2498" t="s">
        <v>791</v>
      </c>
      <c r="M2498" t="s">
        <v>723</v>
      </c>
      <c r="N2498" t="s">
        <v>724</v>
      </c>
      <c r="O2498" t="s">
        <v>56</v>
      </c>
      <c r="P2498" t="s">
        <v>725</v>
      </c>
      <c r="Q2498">
        <v>2836.33</v>
      </c>
      <c r="R2498">
        <v>2383.3200000000002</v>
      </c>
      <c r="S2498" t="str">
        <f t="shared" si="38"/>
        <v>成都哈拜网络科技有限公司-数字媒体事业部上海哈啰普惠科技有限公司CPC</v>
      </c>
      <c r="T2498" t="e">
        <f>VLOOKUP(S:S,[1]Sheet1!N:N,1,0)</f>
        <v>#N/A</v>
      </c>
    </row>
    <row r="2499" spans="1:20" x14ac:dyDescent="0.15">
      <c r="A2499">
        <v>20230419</v>
      </c>
      <c r="B2499">
        <v>41276547</v>
      </c>
      <c r="C2499" t="s">
        <v>907</v>
      </c>
      <c r="D2499" t="s">
        <v>788</v>
      </c>
      <c r="E2499" t="s">
        <v>496</v>
      </c>
      <c r="F2499" t="s">
        <v>495</v>
      </c>
      <c r="G2499" t="s">
        <v>789</v>
      </c>
      <c r="H2499" t="s">
        <v>496</v>
      </c>
      <c r="I2499">
        <v>2158492</v>
      </c>
      <c r="J2499" t="s">
        <v>793</v>
      </c>
      <c r="K2499" t="s">
        <v>496</v>
      </c>
      <c r="L2499" t="s">
        <v>791</v>
      </c>
      <c r="M2499" t="s">
        <v>723</v>
      </c>
      <c r="N2499" t="s">
        <v>724</v>
      </c>
      <c r="O2499" t="s">
        <v>56</v>
      </c>
      <c r="P2499" t="s">
        <v>725</v>
      </c>
      <c r="Q2499">
        <v>2797.13</v>
      </c>
      <c r="R2499">
        <v>2350.38</v>
      </c>
      <c r="S2499" t="str">
        <f t="shared" ref="S2499:S2562" si="39">F2499&amp;K2499&amp;O2499</f>
        <v>成都哈拜网络科技有限公司-数字媒体事业部上海哈啰普惠科技有限公司CPC</v>
      </c>
      <c r="T2499" t="e">
        <f>VLOOKUP(S:S,[1]Sheet1!N:N,1,0)</f>
        <v>#N/A</v>
      </c>
    </row>
    <row r="2500" spans="1:20" x14ac:dyDescent="0.15">
      <c r="A2500">
        <v>20230420</v>
      </c>
      <c r="B2500">
        <v>41276547</v>
      </c>
      <c r="C2500" t="s">
        <v>907</v>
      </c>
      <c r="D2500" t="s">
        <v>788</v>
      </c>
      <c r="E2500" t="s">
        <v>496</v>
      </c>
      <c r="F2500" t="s">
        <v>495</v>
      </c>
      <c r="G2500" t="s">
        <v>789</v>
      </c>
      <c r="H2500" t="s">
        <v>496</v>
      </c>
      <c r="I2500">
        <v>2158492</v>
      </c>
      <c r="J2500" t="s">
        <v>793</v>
      </c>
      <c r="K2500" t="s">
        <v>496</v>
      </c>
      <c r="L2500" t="s">
        <v>791</v>
      </c>
      <c r="M2500" t="s">
        <v>723</v>
      </c>
      <c r="N2500" t="s">
        <v>724</v>
      </c>
      <c r="O2500" t="s">
        <v>56</v>
      </c>
      <c r="P2500" t="s">
        <v>725</v>
      </c>
      <c r="Q2500">
        <v>3167.55</v>
      </c>
      <c r="R2500">
        <v>2661.65</v>
      </c>
      <c r="S2500" t="str">
        <f t="shared" si="39"/>
        <v>成都哈拜网络科技有限公司-数字媒体事业部上海哈啰普惠科技有限公司CPC</v>
      </c>
      <c r="T2500" t="e">
        <f>VLOOKUP(S:S,[1]Sheet1!N:N,1,0)</f>
        <v>#N/A</v>
      </c>
    </row>
    <row r="2501" spans="1:20" x14ac:dyDescent="0.15">
      <c r="A2501">
        <v>20230421</v>
      </c>
      <c r="B2501">
        <v>41276547</v>
      </c>
      <c r="C2501" t="s">
        <v>907</v>
      </c>
      <c r="D2501" t="s">
        <v>788</v>
      </c>
      <c r="E2501" t="s">
        <v>496</v>
      </c>
      <c r="F2501" t="s">
        <v>495</v>
      </c>
      <c r="G2501" t="s">
        <v>789</v>
      </c>
      <c r="H2501" t="s">
        <v>496</v>
      </c>
      <c r="I2501">
        <v>2158492</v>
      </c>
      <c r="J2501" t="s">
        <v>793</v>
      </c>
      <c r="K2501" t="s">
        <v>496</v>
      </c>
      <c r="L2501" t="s">
        <v>791</v>
      </c>
      <c r="M2501" t="s">
        <v>723</v>
      </c>
      <c r="N2501" t="s">
        <v>724</v>
      </c>
      <c r="O2501" t="s">
        <v>56</v>
      </c>
      <c r="P2501" t="s">
        <v>725</v>
      </c>
      <c r="Q2501">
        <v>2462.98</v>
      </c>
      <c r="R2501">
        <v>2069.59</v>
      </c>
      <c r="S2501" t="str">
        <f t="shared" si="39"/>
        <v>成都哈拜网络科技有限公司-数字媒体事业部上海哈啰普惠科技有限公司CPC</v>
      </c>
      <c r="T2501" t="e">
        <f>VLOOKUP(S:S,[1]Sheet1!N:N,1,0)</f>
        <v>#N/A</v>
      </c>
    </row>
    <row r="2502" spans="1:20" x14ac:dyDescent="0.15">
      <c r="A2502">
        <v>20230401</v>
      </c>
      <c r="B2502">
        <v>41276552</v>
      </c>
      <c r="C2502" t="s">
        <v>908</v>
      </c>
      <c r="D2502" t="s">
        <v>788</v>
      </c>
      <c r="E2502" t="s">
        <v>496</v>
      </c>
      <c r="F2502" t="s">
        <v>495</v>
      </c>
      <c r="G2502" t="s">
        <v>789</v>
      </c>
      <c r="H2502" t="s">
        <v>496</v>
      </c>
      <c r="I2502">
        <v>2148721</v>
      </c>
      <c r="J2502" t="s">
        <v>792</v>
      </c>
      <c r="K2502" t="s">
        <v>496</v>
      </c>
      <c r="L2502" t="s">
        <v>791</v>
      </c>
      <c r="M2502" t="s">
        <v>723</v>
      </c>
      <c r="N2502" t="s">
        <v>724</v>
      </c>
      <c r="O2502" t="s">
        <v>56</v>
      </c>
      <c r="P2502" t="s">
        <v>725</v>
      </c>
      <c r="Q2502">
        <v>449.97</v>
      </c>
      <c r="R2502">
        <v>449.97</v>
      </c>
      <c r="S2502" t="str">
        <f t="shared" si="39"/>
        <v>成都哈拜网络科技有限公司-数字媒体事业部上海哈啰普惠科技有限公司CPC</v>
      </c>
      <c r="T2502" t="e">
        <f>VLOOKUP(S:S,[1]Sheet1!N:N,1,0)</f>
        <v>#N/A</v>
      </c>
    </row>
    <row r="2503" spans="1:20" x14ac:dyDescent="0.15">
      <c r="A2503">
        <v>20230402</v>
      </c>
      <c r="B2503">
        <v>41276552</v>
      </c>
      <c r="C2503" t="s">
        <v>908</v>
      </c>
      <c r="D2503" t="s">
        <v>788</v>
      </c>
      <c r="E2503" t="s">
        <v>496</v>
      </c>
      <c r="F2503" t="s">
        <v>495</v>
      </c>
      <c r="G2503" t="s">
        <v>789</v>
      </c>
      <c r="H2503" t="s">
        <v>496</v>
      </c>
      <c r="I2503">
        <v>2148721</v>
      </c>
      <c r="J2503" t="s">
        <v>792</v>
      </c>
      <c r="K2503" t="s">
        <v>496</v>
      </c>
      <c r="L2503" t="s">
        <v>791</v>
      </c>
      <c r="M2503" t="s">
        <v>723</v>
      </c>
      <c r="N2503" t="s">
        <v>724</v>
      </c>
      <c r="O2503" t="s">
        <v>56</v>
      </c>
      <c r="P2503" t="s">
        <v>725</v>
      </c>
      <c r="Q2503">
        <v>421.25</v>
      </c>
      <c r="R2503">
        <v>421.25</v>
      </c>
      <c r="S2503" t="str">
        <f t="shared" si="39"/>
        <v>成都哈拜网络科技有限公司-数字媒体事业部上海哈啰普惠科技有限公司CPC</v>
      </c>
      <c r="T2503" t="e">
        <f>VLOOKUP(S:S,[1]Sheet1!N:N,1,0)</f>
        <v>#N/A</v>
      </c>
    </row>
    <row r="2504" spans="1:20" x14ac:dyDescent="0.15">
      <c r="A2504">
        <v>20230403</v>
      </c>
      <c r="B2504">
        <v>41276552</v>
      </c>
      <c r="C2504" t="s">
        <v>908</v>
      </c>
      <c r="D2504" t="s">
        <v>788</v>
      </c>
      <c r="E2504" t="s">
        <v>496</v>
      </c>
      <c r="F2504" t="s">
        <v>495</v>
      </c>
      <c r="G2504" t="s">
        <v>789</v>
      </c>
      <c r="H2504" t="s">
        <v>496</v>
      </c>
      <c r="I2504">
        <v>2148721</v>
      </c>
      <c r="J2504" t="s">
        <v>792</v>
      </c>
      <c r="K2504" t="s">
        <v>496</v>
      </c>
      <c r="L2504" t="s">
        <v>791</v>
      </c>
      <c r="M2504" t="s">
        <v>723</v>
      </c>
      <c r="N2504" t="s">
        <v>724</v>
      </c>
      <c r="O2504" t="s">
        <v>56</v>
      </c>
      <c r="P2504" t="s">
        <v>725</v>
      </c>
      <c r="Q2504">
        <v>452.81</v>
      </c>
      <c r="R2504">
        <v>452.81</v>
      </c>
      <c r="S2504" t="str">
        <f t="shared" si="39"/>
        <v>成都哈拜网络科技有限公司-数字媒体事业部上海哈啰普惠科技有限公司CPC</v>
      </c>
      <c r="T2504" t="e">
        <f>VLOOKUP(S:S,[1]Sheet1!N:N,1,0)</f>
        <v>#N/A</v>
      </c>
    </row>
    <row r="2505" spans="1:20" x14ac:dyDescent="0.15">
      <c r="A2505">
        <v>20230404</v>
      </c>
      <c r="B2505">
        <v>41276552</v>
      </c>
      <c r="C2505" t="s">
        <v>908</v>
      </c>
      <c r="D2505" t="s">
        <v>788</v>
      </c>
      <c r="E2505" t="s">
        <v>496</v>
      </c>
      <c r="F2505" t="s">
        <v>495</v>
      </c>
      <c r="G2505" t="s">
        <v>789</v>
      </c>
      <c r="H2505" t="s">
        <v>496</v>
      </c>
      <c r="I2505">
        <v>2148721</v>
      </c>
      <c r="J2505" t="s">
        <v>792</v>
      </c>
      <c r="K2505" t="s">
        <v>496</v>
      </c>
      <c r="L2505" t="s">
        <v>791</v>
      </c>
      <c r="M2505" t="s">
        <v>723</v>
      </c>
      <c r="N2505" t="s">
        <v>724</v>
      </c>
      <c r="O2505" t="s">
        <v>56</v>
      </c>
      <c r="P2505" t="s">
        <v>725</v>
      </c>
      <c r="Q2505">
        <v>485.08</v>
      </c>
      <c r="R2505">
        <v>485.08</v>
      </c>
      <c r="S2505" t="str">
        <f t="shared" si="39"/>
        <v>成都哈拜网络科技有限公司-数字媒体事业部上海哈啰普惠科技有限公司CPC</v>
      </c>
      <c r="T2505" t="e">
        <f>VLOOKUP(S:S,[1]Sheet1!N:N,1,0)</f>
        <v>#N/A</v>
      </c>
    </row>
    <row r="2506" spans="1:20" x14ac:dyDescent="0.15">
      <c r="A2506">
        <v>20230405</v>
      </c>
      <c r="B2506">
        <v>41276552</v>
      </c>
      <c r="C2506" t="s">
        <v>908</v>
      </c>
      <c r="D2506" t="s">
        <v>788</v>
      </c>
      <c r="E2506" t="s">
        <v>496</v>
      </c>
      <c r="F2506" t="s">
        <v>495</v>
      </c>
      <c r="G2506" t="s">
        <v>789</v>
      </c>
      <c r="H2506" t="s">
        <v>496</v>
      </c>
      <c r="I2506">
        <v>2148721</v>
      </c>
      <c r="J2506" t="s">
        <v>792</v>
      </c>
      <c r="K2506" t="s">
        <v>496</v>
      </c>
      <c r="L2506" t="s">
        <v>791</v>
      </c>
      <c r="M2506" t="s">
        <v>723</v>
      </c>
      <c r="N2506" t="s">
        <v>724</v>
      </c>
      <c r="O2506" t="s">
        <v>56</v>
      </c>
      <c r="P2506" t="s">
        <v>725</v>
      </c>
      <c r="Q2506">
        <v>542.86</v>
      </c>
      <c r="R2506">
        <v>542.86</v>
      </c>
      <c r="S2506" t="str">
        <f t="shared" si="39"/>
        <v>成都哈拜网络科技有限公司-数字媒体事业部上海哈啰普惠科技有限公司CPC</v>
      </c>
      <c r="T2506" t="e">
        <f>VLOOKUP(S:S,[1]Sheet1!N:N,1,0)</f>
        <v>#N/A</v>
      </c>
    </row>
    <row r="2507" spans="1:20" x14ac:dyDescent="0.15">
      <c r="A2507">
        <v>20230406</v>
      </c>
      <c r="B2507">
        <v>41276552</v>
      </c>
      <c r="C2507" t="s">
        <v>908</v>
      </c>
      <c r="D2507" t="s">
        <v>788</v>
      </c>
      <c r="E2507" t="s">
        <v>496</v>
      </c>
      <c r="F2507" t="s">
        <v>495</v>
      </c>
      <c r="G2507" t="s">
        <v>789</v>
      </c>
      <c r="H2507" t="s">
        <v>496</v>
      </c>
      <c r="I2507">
        <v>2148721</v>
      </c>
      <c r="J2507" t="s">
        <v>792</v>
      </c>
      <c r="K2507" t="s">
        <v>496</v>
      </c>
      <c r="L2507" t="s">
        <v>791</v>
      </c>
      <c r="M2507" t="s">
        <v>723</v>
      </c>
      <c r="N2507" t="s">
        <v>724</v>
      </c>
      <c r="O2507" t="s">
        <v>56</v>
      </c>
      <c r="P2507" t="s">
        <v>725</v>
      </c>
      <c r="Q2507">
        <v>470.94</v>
      </c>
      <c r="R2507">
        <v>470.94</v>
      </c>
      <c r="S2507" t="str">
        <f t="shared" si="39"/>
        <v>成都哈拜网络科技有限公司-数字媒体事业部上海哈啰普惠科技有限公司CPC</v>
      </c>
      <c r="T2507" t="e">
        <f>VLOOKUP(S:S,[1]Sheet1!N:N,1,0)</f>
        <v>#N/A</v>
      </c>
    </row>
    <row r="2508" spans="1:20" x14ac:dyDescent="0.15">
      <c r="A2508">
        <v>20230407</v>
      </c>
      <c r="B2508">
        <v>41276552</v>
      </c>
      <c r="C2508" t="s">
        <v>908</v>
      </c>
      <c r="D2508" t="s">
        <v>788</v>
      </c>
      <c r="E2508" t="s">
        <v>496</v>
      </c>
      <c r="F2508" t="s">
        <v>495</v>
      </c>
      <c r="G2508" t="s">
        <v>789</v>
      </c>
      <c r="H2508" t="s">
        <v>496</v>
      </c>
      <c r="I2508">
        <v>2148721</v>
      </c>
      <c r="J2508" t="s">
        <v>792</v>
      </c>
      <c r="K2508" t="s">
        <v>496</v>
      </c>
      <c r="L2508" t="s">
        <v>791</v>
      </c>
      <c r="M2508" t="s">
        <v>723</v>
      </c>
      <c r="N2508" t="s">
        <v>724</v>
      </c>
      <c r="O2508" t="s">
        <v>56</v>
      </c>
      <c r="P2508" t="s">
        <v>725</v>
      </c>
      <c r="Q2508">
        <v>425.72</v>
      </c>
      <c r="R2508">
        <v>425.72</v>
      </c>
      <c r="S2508" t="str">
        <f t="shared" si="39"/>
        <v>成都哈拜网络科技有限公司-数字媒体事业部上海哈啰普惠科技有限公司CPC</v>
      </c>
      <c r="T2508" t="e">
        <f>VLOOKUP(S:S,[1]Sheet1!N:N,1,0)</f>
        <v>#N/A</v>
      </c>
    </row>
    <row r="2509" spans="1:20" x14ac:dyDescent="0.15">
      <c r="A2509">
        <v>20230408</v>
      </c>
      <c r="B2509">
        <v>41276552</v>
      </c>
      <c r="C2509" t="s">
        <v>908</v>
      </c>
      <c r="D2509" t="s">
        <v>788</v>
      </c>
      <c r="E2509" t="s">
        <v>496</v>
      </c>
      <c r="F2509" t="s">
        <v>495</v>
      </c>
      <c r="G2509" t="s">
        <v>789</v>
      </c>
      <c r="H2509" t="s">
        <v>496</v>
      </c>
      <c r="I2509">
        <v>2148721</v>
      </c>
      <c r="J2509" t="s">
        <v>792</v>
      </c>
      <c r="K2509" t="s">
        <v>496</v>
      </c>
      <c r="L2509" t="s">
        <v>791</v>
      </c>
      <c r="M2509" t="s">
        <v>723</v>
      </c>
      <c r="N2509" t="s">
        <v>724</v>
      </c>
      <c r="O2509" t="s">
        <v>56</v>
      </c>
      <c r="P2509" t="s">
        <v>725</v>
      </c>
      <c r="Q2509">
        <v>479.83</v>
      </c>
      <c r="R2509">
        <v>479.83</v>
      </c>
      <c r="S2509" t="str">
        <f t="shared" si="39"/>
        <v>成都哈拜网络科技有限公司-数字媒体事业部上海哈啰普惠科技有限公司CPC</v>
      </c>
      <c r="T2509" t="e">
        <f>VLOOKUP(S:S,[1]Sheet1!N:N,1,0)</f>
        <v>#N/A</v>
      </c>
    </row>
    <row r="2510" spans="1:20" x14ac:dyDescent="0.15">
      <c r="A2510">
        <v>20230409</v>
      </c>
      <c r="B2510">
        <v>41276552</v>
      </c>
      <c r="C2510" t="s">
        <v>908</v>
      </c>
      <c r="D2510" t="s">
        <v>788</v>
      </c>
      <c r="E2510" t="s">
        <v>496</v>
      </c>
      <c r="F2510" t="s">
        <v>495</v>
      </c>
      <c r="G2510" t="s">
        <v>789</v>
      </c>
      <c r="H2510" t="s">
        <v>496</v>
      </c>
      <c r="I2510">
        <v>2148721</v>
      </c>
      <c r="J2510" t="s">
        <v>792</v>
      </c>
      <c r="K2510" t="s">
        <v>496</v>
      </c>
      <c r="L2510" t="s">
        <v>791</v>
      </c>
      <c r="M2510" t="s">
        <v>723</v>
      </c>
      <c r="N2510" t="s">
        <v>724</v>
      </c>
      <c r="O2510" t="s">
        <v>56</v>
      </c>
      <c r="P2510" t="s">
        <v>725</v>
      </c>
      <c r="Q2510">
        <v>416.34</v>
      </c>
      <c r="R2510">
        <v>416.34</v>
      </c>
      <c r="S2510" t="str">
        <f t="shared" si="39"/>
        <v>成都哈拜网络科技有限公司-数字媒体事业部上海哈啰普惠科技有限公司CPC</v>
      </c>
      <c r="T2510" t="e">
        <f>VLOOKUP(S:S,[1]Sheet1!N:N,1,0)</f>
        <v>#N/A</v>
      </c>
    </row>
    <row r="2511" spans="1:20" x14ac:dyDescent="0.15">
      <c r="A2511">
        <v>20230410</v>
      </c>
      <c r="B2511">
        <v>41276552</v>
      </c>
      <c r="C2511" t="s">
        <v>908</v>
      </c>
      <c r="D2511" t="s">
        <v>788</v>
      </c>
      <c r="E2511" t="s">
        <v>496</v>
      </c>
      <c r="F2511" t="s">
        <v>495</v>
      </c>
      <c r="G2511" t="s">
        <v>789</v>
      </c>
      <c r="H2511" t="s">
        <v>496</v>
      </c>
      <c r="I2511">
        <v>2148721</v>
      </c>
      <c r="J2511" t="s">
        <v>792</v>
      </c>
      <c r="K2511" t="s">
        <v>496</v>
      </c>
      <c r="L2511" t="s">
        <v>791</v>
      </c>
      <c r="M2511" t="s">
        <v>723</v>
      </c>
      <c r="N2511" t="s">
        <v>724</v>
      </c>
      <c r="O2511" t="s">
        <v>56</v>
      </c>
      <c r="P2511" t="s">
        <v>725</v>
      </c>
      <c r="Q2511">
        <v>440.31</v>
      </c>
      <c r="R2511">
        <v>440.31</v>
      </c>
      <c r="S2511" t="str">
        <f t="shared" si="39"/>
        <v>成都哈拜网络科技有限公司-数字媒体事业部上海哈啰普惠科技有限公司CPC</v>
      </c>
      <c r="T2511" t="e">
        <f>VLOOKUP(S:S,[1]Sheet1!N:N,1,0)</f>
        <v>#N/A</v>
      </c>
    </row>
    <row r="2512" spans="1:20" x14ac:dyDescent="0.15">
      <c r="A2512">
        <v>20230411</v>
      </c>
      <c r="B2512">
        <v>41276552</v>
      </c>
      <c r="C2512" t="s">
        <v>908</v>
      </c>
      <c r="D2512" t="s">
        <v>788</v>
      </c>
      <c r="E2512" t="s">
        <v>496</v>
      </c>
      <c r="F2512" t="s">
        <v>495</v>
      </c>
      <c r="G2512" t="s">
        <v>789</v>
      </c>
      <c r="H2512" t="s">
        <v>496</v>
      </c>
      <c r="I2512">
        <v>2148721</v>
      </c>
      <c r="J2512" t="s">
        <v>792</v>
      </c>
      <c r="K2512" t="s">
        <v>496</v>
      </c>
      <c r="L2512" t="s">
        <v>791</v>
      </c>
      <c r="M2512" t="s">
        <v>723</v>
      </c>
      <c r="N2512" t="s">
        <v>724</v>
      </c>
      <c r="O2512" t="s">
        <v>56</v>
      </c>
      <c r="P2512" t="s">
        <v>725</v>
      </c>
      <c r="Q2512">
        <v>647.04</v>
      </c>
      <c r="R2512">
        <v>647.04</v>
      </c>
      <c r="S2512" t="str">
        <f t="shared" si="39"/>
        <v>成都哈拜网络科技有限公司-数字媒体事业部上海哈啰普惠科技有限公司CPC</v>
      </c>
      <c r="T2512" t="e">
        <f>VLOOKUP(S:S,[1]Sheet1!N:N,1,0)</f>
        <v>#N/A</v>
      </c>
    </row>
    <row r="2513" spans="1:20" x14ac:dyDescent="0.15">
      <c r="A2513">
        <v>20230412</v>
      </c>
      <c r="B2513">
        <v>41276552</v>
      </c>
      <c r="C2513" t="s">
        <v>908</v>
      </c>
      <c r="D2513" t="s">
        <v>788</v>
      </c>
      <c r="E2513" t="s">
        <v>496</v>
      </c>
      <c r="F2513" t="s">
        <v>495</v>
      </c>
      <c r="G2513" t="s">
        <v>789</v>
      </c>
      <c r="H2513" t="s">
        <v>496</v>
      </c>
      <c r="I2513">
        <v>2148721</v>
      </c>
      <c r="J2513" t="s">
        <v>792</v>
      </c>
      <c r="K2513" t="s">
        <v>496</v>
      </c>
      <c r="L2513" t="s">
        <v>791</v>
      </c>
      <c r="M2513" t="s">
        <v>723</v>
      </c>
      <c r="N2513" t="s">
        <v>724</v>
      </c>
      <c r="O2513" t="s">
        <v>56</v>
      </c>
      <c r="P2513" t="s">
        <v>725</v>
      </c>
      <c r="Q2513">
        <v>839.64</v>
      </c>
      <c r="R2513">
        <v>839.64</v>
      </c>
      <c r="S2513" t="str">
        <f t="shared" si="39"/>
        <v>成都哈拜网络科技有限公司-数字媒体事业部上海哈啰普惠科技有限公司CPC</v>
      </c>
      <c r="T2513" t="e">
        <f>VLOOKUP(S:S,[1]Sheet1!N:N,1,0)</f>
        <v>#N/A</v>
      </c>
    </row>
    <row r="2514" spans="1:20" x14ac:dyDescent="0.15">
      <c r="A2514">
        <v>20230412</v>
      </c>
      <c r="B2514">
        <v>41276552</v>
      </c>
      <c r="C2514" t="s">
        <v>908</v>
      </c>
      <c r="D2514" t="s">
        <v>788</v>
      </c>
      <c r="E2514" t="s">
        <v>496</v>
      </c>
      <c r="F2514" t="s">
        <v>495</v>
      </c>
      <c r="G2514" t="s">
        <v>789</v>
      </c>
      <c r="H2514" t="s">
        <v>496</v>
      </c>
      <c r="I2514">
        <v>2158492</v>
      </c>
      <c r="J2514" t="s">
        <v>793</v>
      </c>
      <c r="K2514" t="s">
        <v>496</v>
      </c>
      <c r="L2514" t="s">
        <v>791</v>
      </c>
      <c r="M2514" t="s">
        <v>723</v>
      </c>
      <c r="N2514" t="s">
        <v>724</v>
      </c>
      <c r="O2514" t="s">
        <v>56</v>
      </c>
      <c r="P2514" t="s">
        <v>725</v>
      </c>
      <c r="Q2514">
        <v>132.6</v>
      </c>
      <c r="R2514">
        <v>111.42</v>
      </c>
      <c r="S2514" t="str">
        <f t="shared" si="39"/>
        <v>成都哈拜网络科技有限公司-数字媒体事业部上海哈啰普惠科技有限公司CPC</v>
      </c>
      <c r="T2514" t="e">
        <f>VLOOKUP(S:S,[1]Sheet1!N:N,1,0)</f>
        <v>#N/A</v>
      </c>
    </row>
    <row r="2515" spans="1:20" x14ac:dyDescent="0.15">
      <c r="A2515">
        <v>20230413</v>
      </c>
      <c r="B2515">
        <v>41276552</v>
      </c>
      <c r="C2515" t="s">
        <v>908</v>
      </c>
      <c r="D2515" t="s">
        <v>788</v>
      </c>
      <c r="E2515" t="s">
        <v>496</v>
      </c>
      <c r="F2515" t="s">
        <v>495</v>
      </c>
      <c r="G2515" t="s">
        <v>789</v>
      </c>
      <c r="H2515" t="s">
        <v>496</v>
      </c>
      <c r="I2515">
        <v>2158492</v>
      </c>
      <c r="J2515" t="s">
        <v>793</v>
      </c>
      <c r="K2515" t="s">
        <v>496</v>
      </c>
      <c r="L2515" t="s">
        <v>791</v>
      </c>
      <c r="M2515" t="s">
        <v>723</v>
      </c>
      <c r="N2515" t="s">
        <v>724</v>
      </c>
      <c r="O2515" t="s">
        <v>56</v>
      </c>
      <c r="P2515" t="s">
        <v>725</v>
      </c>
      <c r="Q2515">
        <v>517.96</v>
      </c>
      <c r="R2515">
        <v>435.22</v>
      </c>
      <c r="S2515" t="str">
        <f t="shared" si="39"/>
        <v>成都哈拜网络科技有限公司-数字媒体事业部上海哈啰普惠科技有限公司CPC</v>
      </c>
      <c r="T2515" t="e">
        <f>VLOOKUP(S:S,[1]Sheet1!N:N,1,0)</f>
        <v>#N/A</v>
      </c>
    </row>
    <row r="2516" spans="1:20" x14ac:dyDescent="0.15">
      <c r="A2516">
        <v>20230414</v>
      </c>
      <c r="B2516">
        <v>41276552</v>
      </c>
      <c r="C2516" t="s">
        <v>908</v>
      </c>
      <c r="D2516" t="s">
        <v>788</v>
      </c>
      <c r="E2516" t="s">
        <v>496</v>
      </c>
      <c r="F2516" t="s">
        <v>495</v>
      </c>
      <c r="G2516" t="s">
        <v>789</v>
      </c>
      <c r="H2516" t="s">
        <v>496</v>
      </c>
      <c r="I2516">
        <v>2158492</v>
      </c>
      <c r="J2516" t="s">
        <v>793</v>
      </c>
      <c r="K2516" t="s">
        <v>496</v>
      </c>
      <c r="L2516" t="s">
        <v>791</v>
      </c>
      <c r="M2516" t="s">
        <v>723</v>
      </c>
      <c r="N2516" t="s">
        <v>724</v>
      </c>
      <c r="O2516" t="s">
        <v>56</v>
      </c>
      <c r="P2516" t="s">
        <v>725</v>
      </c>
      <c r="Q2516">
        <v>522.65</v>
      </c>
      <c r="R2516">
        <v>439.17</v>
      </c>
      <c r="S2516" t="str">
        <f t="shared" si="39"/>
        <v>成都哈拜网络科技有限公司-数字媒体事业部上海哈啰普惠科技有限公司CPC</v>
      </c>
      <c r="T2516" t="e">
        <f>VLOOKUP(S:S,[1]Sheet1!N:N,1,0)</f>
        <v>#N/A</v>
      </c>
    </row>
    <row r="2517" spans="1:20" x14ac:dyDescent="0.15">
      <c r="A2517">
        <v>20230415</v>
      </c>
      <c r="B2517">
        <v>41276552</v>
      </c>
      <c r="C2517" t="s">
        <v>908</v>
      </c>
      <c r="D2517" t="s">
        <v>788</v>
      </c>
      <c r="E2517" t="s">
        <v>496</v>
      </c>
      <c r="F2517" t="s">
        <v>495</v>
      </c>
      <c r="G2517" t="s">
        <v>789</v>
      </c>
      <c r="H2517" t="s">
        <v>496</v>
      </c>
      <c r="I2517">
        <v>2158492</v>
      </c>
      <c r="J2517" t="s">
        <v>793</v>
      </c>
      <c r="K2517" t="s">
        <v>496</v>
      </c>
      <c r="L2517" t="s">
        <v>791</v>
      </c>
      <c r="M2517" t="s">
        <v>723</v>
      </c>
      <c r="N2517" t="s">
        <v>724</v>
      </c>
      <c r="O2517" t="s">
        <v>56</v>
      </c>
      <c r="P2517" t="s">
        <v>725</v>
      </c>
      <c r="Q2517">
        <v>837.92</v>
      </c>
      <c r="R2517">
        <v>704.11</v>
      </c>
      <c r="S2517" t="str">
        <f t="shared" si="39"/>
        <v>成都哈拜网络科技有限公司-数字媒体事业部上海哈啰普惠科技有限公司CPC</v>
      </c>
      <c r="T2517" t="e">
        <f>VLOOKUP(S:S,[1]Sheet1!N:N,1,0)</f>
        <v>#N/A</v>
      </c>
    </row>
    <row r="2518" spans="1:20" x14ac:dyDescent="0.15">
      <c r="A2518">
        <v>20230416</v>
      </c>
      <c r="B2518">
        <v>41276552</v>
      </c>
      <c r="C2518" t="s">
        <v>908</v>
      </c>
      <c r="D2518" t="s">
        <v>788</v>
      </c>
      <c r="E2518" t="s">
        <v>496</v>
      </c>
      <c r="F2518" t="s">
        <v>495</v>
      </c>
      <c r="G2518" t="s">
        <v>789</v>
      </c>
      <c r="H2518" t="s">
        <v>496</v>
      </c>
      <c r="I2518">
        <v>2158492</v>
      </c>
      <c r="J2518" t="s">
        <v>793</v>
      </c>
      <c r="K2518" t="s">
        <v>496</v>
      </c>
      <c r="L2518" t="s">
        <v>791</v>
      </c>
      <c r="M2518" t="s">
        <v>723</v>
      </c>
      <c r="N2518" t="s">
        <v>724</v>
      </c>
      <c r="O2518" t="s">
        <v>56</v>
      </c>
      <c r="P2518" t="s">
        <v>725</v>
      </c>
      <c r="Q2518">
        <v>861.21</v>
      </c>
      <c r="R2518">
        <v>723.67</v>
      </c>
      <c r="S2518" t="str">
        <f t="shared" si="39"/>
        <v>成都哈拜网络科技有限公司-数字媒体事业部上海哈啰普惠科技有限公司CPC</v>
      </c>
      <c r="T2518" t="e">
        <f>VLOOKUP(S:S,[1]Sheet1!N:N,1,0)</f>
        <v>#N/A</v>
      </c>
    </row>
    <row r="2519" spans="1:20" x14ac:dyDescent="0.15">
      <c r="A2519">
        <v>20230417</v>
      </c>
      <c r="B2519">
        <v>41276552</v>
      </c>
      <c r="C2519" t="s">
        <v>908</v>
      </c>
      <c r="D2519" t="s">
        <v>788</v>
      </c>
      <c r="E2519" t="s">
        <v>496</v>
      </c>
      <c r="F2519" t="s">
        <v>495</v>
      </c>
      <c r="G2519" t="s">
        <v>789</v>
      </c>
      <c r="H2519" t="s">
        <v>496</v>
      </c>
      <c r="I2519">
        <v>2158492</v>
      </c>
      <c r="J2519" t="s">
        <v>793</v>
      </c>
      <c r="K2519" t="s">
        <v>496</v>
      </c>
      <c r="L2519" t="s">
        <v>791</v>
      </c>
      <c r="M2519" t="s">
        <v>723</v>
      </c>
      <c r="N2519" t="s">
        <v>724</v>
      </c>
      <c r="O2519" t="s">
        <v>56</v>
      </c>
      <c r="P2519" t="s">
        <v>725</v>
      </c>
      <c r="Q2519">
        <v>688.86</v>
      </c>
      <c r="R2519">
        <v>578.85</v>
      </c>
      <c r="S2519" t="str">
        <f t="shared" si="39"/>
        <v>成都哈拜网络科技有限公司-数字媒体事业部上海哈啰普惠科技有限公司CPC</v>
      </c>
      <c r="T2519" t="e">
        <f>VLOOKUP(S:S,[1]Sheet1!N:N,1,0)</f>
        <v>#N/A</v>
      </c>
    </row>
    <row r="2520" spans="1:20" x14ac:dyDescent="0.15">
      <c r="A2520">
        <v>20230418</v>
      </c>
      <c r="B2520">
        <v>41276552</v>
      </c>
      <c r="C2520" t="s">
        <v>908</v>
      </c>
      <c r="D2520" t="s">
        <v>788</v>
      </c>
      <c r="E2520" t="s">
        <v>496</v>
      </c>
      <c r="F2520" t="s">
        <v>495</v>
      </c>
      <c r="G2520" t="s">
        <v>789</v>
      </c>
      <c r="H2520" t="s">
        <v>496</v>
      </c>
      <c r="I2520">
        <v>2158492</v>
      </c>
      <c r="J2520" t="s">
        <v>793</v>
      </c>
      <c r="K2520" t="s">
        <v>496</v>
      </c>
      <c r="L2520" t="s">
        <v>791</v>
      </c>
      <c r="M2520" t="s">
        <v>723</v>
      </c>
      <c r="N2520" t="s">
        <v>724</v>
      </c>
      <c r="O2520" t="s">
        <v>56</v>
      </c>
      <c r="P2520" t="s">
        <v>725</v>
      </c>
      <c r="Q2520">
        <v>1122.99</v>
      </c>
      <c r="R2520">
        <v>943.66</v>
      </c>
      <c r="S2520" t="str">
        <f t="shared" si="39"/>
        <v>成都哈拜网络科技有限公司-数字媒体事业部上海哈啰普惠科技有限公司CPC</v>
      </c>
      <c r="T2520" t="e">
        <f>VLOOKUP(S:S,[1]Sheet1!N:N,1,0)</f>
        <v>#N/A</v>
      </c>
    </row>
    <row r="2521" spans="1:20" x14ac:dyDescent="0.15">
      <c r="A2521">
        <v>20230419</v>
      </c>
      <c r="B2521">
        <v>41276552</v>
      </c>
      <c r="C2521" t="s">
        <v>908</v>
      </c>
      <c r="D2521" t="s">
        <v>788</v>
      </c>
      <c r="E2521" t="s">
        <v>496</v>
      </c>
      <c r="F2521" t="s">
        <v>495</v>
      </c>
      <c r="G2521" t="s">
        <v>789</v>
      </c>
      <c r="H2521" t="s">
        <v>496</v>
      </c>
      <c r="I2521">
        <v>2158492</v>
      </c>
      <c r="J2521" t="s">
        <v>793</v>
      </c>
      <c r="K2521" t="s">
        <v>496</v>
      </c>
      <c r="L2521" t="s">
        <v>791</v>
      </c>
      <c r="M2521" t="s">
        <v>723</v>
      </c>
      <c r="N2521" t="s">
        <v>724</v>
      </c>
      <c r="O2521" t="s">
        <v>56</v>
      </c>
      <c r="P2521" t="s">
        <v>725</v>
      </c>
      <c r="Q2521">
        <v>586.13</v>
      </c>
      <c r="R2521">
        <v>492.51</v>
      </c>
      <c r="S2521" t="str">
        <f t="shared" si="39"/>
        <v>成都哈拜网络科技有限公司-数字媒体事业部上海哈啰普惠科技有限公司CPC</v>
      </c>
      <c r="T2521" t="e">
        <f>VLOOKUP(S:S,[1]Sheet1!N:N,1,0)</f>
        <v>#N/A</v>
      </c>
    </row>
    <row r="2522" spans="1:20" x14ac:dyDescent="0.15">
      <c r="A2522">
        <v>20230420</v>
      </c>
      <c r="B2522">
        <v>41276552</v>
      </c>
      <c r="C2522" t="s">
        <v>908</v>
      </c>
      <c r="D2522" t="s">
        <v>788</v>
      </c>
      <c r="E2522" t="s">
        <v>496</v>
      </c>
      <c r="F2522" t="s">
        <v>495</v>
      </c>
      <c r="G2522" t="s">
        <v>789</v>
      </c>
      <c r="H2522" t="s">
        <v>496</v>
      </c>
      <c r="I2522">
        <v>2158492</v>
      </c>
      <c r="J2522" t="s">
        <v>793</v>
      </c>
      <c r="K2522" t="s">
        <v>496</v>
      </c>
      <c r="L2522" t="s">
        <v>791</v>
      </c>
      <c r="M2522" t="s">
        <v>723</v>
      </c>
      <c r="N2522" t="s">
        <v>724</v>
      </c>
      <c r="O2522" t="s">
        <v>56</v>
      </c>
      <c r="P2522" t="s">
        <v>725</v>
      </c>
      <c r="Q2522">
        <v>924.6</v>
      </c>
      <c r="R2522">
        <v>776.95</v>
      </c>
      <c r="S2522" t="str">
        <f t="shared" si="39"/>
        <v>成都哈拜网络科技有限公司-数字媒体事业部上海哈啰普惠科技有限公司CPC</v>
      </c>
      <c r="T2522" t="e">
        <f>VLOOKUP(S:S,[1]Sheet1!N:N,1,0)</f>
        <v>#N/A</v>
      </c>
    </row>
    <row r="2523" spans="1:20" x14ac:dyDescent="0.15">
      <c r="A2523">
        <v>20230421</v>
      </c>
      <c r="B2523">
        <v>41276552</v>
      </c>
      <c r="C2523" t="s">
        <v>908</v>
      </c>
      <c r="D2523" t="s">
        <v>788</v>
      </c>
      <c r="E2523" t="s">
        <v>496</v>
      </c>
      <c r="F2523" t="s">
        <v>495</v>
      </c>
      <c r="G2523" t="s">
        <v>789</v>
      </c>
      <c r="H2523" t="s">
        <v>496</v>
      </c>
      <c r="I2523">
        <v>2158492</v>
      </c>
      <c r="J2523" t="s">
        <v>793</v>
      </c>
      <c r="K2523" t="s">
        <v>496</v>
      </c>
      <c r="L2523" t="s">
        <v>791</v>
      </c>
      <c r="M2523" t="s">
        <v>723</v>
      </c>
      <c r="N2523" t="s">
        <v>724</v>
      </c>
      <c r="O2523" t="s">
        <v>56</v>
      </c>
      <c r="P2523" t="s">
        <v>725</v>
      </c>
      <c r="Q2523">
        <v>347.91</v>
      </c>
      <c r="R2523">
        <v>292.33999999999997</v>
      </c>
      <c r="S2523" t="str">
        <f t="shared" si="39"/>
        <v>成都哈拜网络科技有限公司-数字媒体事业部上海哈啰普惠科技有限公司CPC</v>
      </c>
      <c r="T2523" t="e">
        <f>VLOOKUP(S:S,[1]Sheet1!N:N,1,0)</f>
        <v>#N/A</v>
      </c>
    </row>
    <row r="2524" spans="1:20" x14ac:dyDescent="0.15">
      <c r="A2524">
        <v>20230401</v>
      </c>
      <c r="B2524">
        <v>41512404</v>
      </c>
      <c r="C2524" t="s">
        <v>909</v>
      </c>
      <c r="D2524" t="s">
        <v>727</v>
      </c>
      <c r="E2524" t="s">
        <v>529</v>
      </c>
      <c r="F2524" t="s">
        <v>528</v>
      </c>
      <c r="G2524" t="s">
        <v>728</v>
      </c>
      <c r="H2524" t="s">
        <v>529</v>
      </c>
      <c r="I2524">
        <v>2117409</v>
      </c>
      <c r="J2524" t="s">
        <v>898</v>
      </c>
      <c r="K2524" t="s">
        <v>529</v>
      </c>
      <c r="L2524" t="s">
        <v>856</v>
      </c>
      <c r="M2524" t="s">
        <v>723</v>
      </c>
      <c r="N2524" t="s">
        <v>724</v>
      </c>
      <c r="O2524" t="s">
        <v>56</v>
      </c>
      <c r="P2524" t="s">
        <v>725</v>
      </c>
      <c r="Q2524">
        <v>1601.27</v>
      </c>
      <c r="R2524">
        <v>1601.27</v>
      </c>
      <c r="S2524" t="str">
        <f t="shared" si="39"/>
        <v>网易有道信息技术（北京）有限公司网易(杭州)网络有限公司CPC</v>
      </c>
      <c r="T2524" t="e">
        <f>VLOOKUP(S:S,[1]Sheet1!N:N,1,0)</f>
        <v>#N/A</v>
      </c>
    </row>
    <row r="2525" spans="1:20" x14ac:dyDescent="0.15">
      <c r="A2525">
        <v>20230402</v>
      </c>
      <c r="B2525">
        <v>41512404</v>
      </c>
      <c r="C2525" t="s">
        <v>909</v>
      </c>
      <c r="D2525" t="s">
        <v>727</v>
      </c>
      <c r="E2525" t="s">
        <v>529</v>
      </c>
      <c r="F2525" t="s">
        <v>528</v>
      </c>
      <c r="G2525" t="s">
        <v>728</v>
      </c>
      <c r="H2525" t="s">
        <v>529</v>
      </c>
      <c r="I2525">
        <v>2117409</v>
      </c>
      <c r="J2525" t="s">
        <v>898</v>
      </c>
      <c r="K2525" t="s">
        <v>529</v>
      </c>
      <c r="L2525" t="s">
        <v>856</v>
      </c>
      <c r="M2525" t="s">
        <v>723</v>
      </c>
      <c r="N2525" t="s">
        <v>724</v>
      </c>
      <c r="O2525" t="s">
        <v>56</v>
      </c>
      <c r="P2525" t="s">
        <v>725</v>
      </c>
      <c r="Q2525">
        <v>3210.42</v>
      </c>
      <c r="R2525">
        <v>3210.42</v>
      </c>
      <c r="S2525" t="str">
        <f t="shared" si="39"/>
        <v>网易有道信息技术（北京）有限公司网易(杭州)网络有限公司CPC</v>
      </c>
      <c r="T2525" t="e">
        <f>VLOOKUP(S:S,[1]Sheet1!N:N,1,0)</f>
        <v>#N/A</v>
      </c>
    </row>
    <row r="2526" spans="1:20" x14ac:dyDescent="0.15">
      <c r="A2526">
        <v>20230403</v>
      </c>
      <c r="B2526">
        <v>41512404</v>
      </c>
      <c r="C2526" t="s">
        <v>909</v>
      </c>
      <c r="D2526" t="s">
        <v>727</v>
      </c>
      <c r="E2526" t="s">
        <v>529</v>
      </c>
      <c r="F2526" t="s">
        <v>528</v>
      </c>
      <c r="G2526" t="s">
        <v>728</v>
      </c>
      <c r="H2526" t="s">
        <v>529</v>
      </c>
      <c r="I2526">
        <v>2117409</v>
      </c>
      <c r="J2526" t="s">
        <v>898</v>
      </c>
      <c r="K2526" t="s">
        <v>529</v>
      </c>
      <c r="L2526" t="s">
        <v>856</v>
      </c>
      <c r="M2526" t="s">
        <v>723</v>
      </c>
      <c r="N2526" t="s">
        <v>724</v>
      </c>
      <c r="O2526" t="s">
        <v>56</v>
      </c>
      <c r="P2526" t="s">
        <v>725</v>
      </c>
      <c r="Q2526">
        <v>2214.6</v>
      </c>
      <c r="R2526">
        <v>2214.6</v>
      </c>
      <c r="S2526" t="str">
        <f t="shared" si="39"/>
        <v>网易有道信息技术（北京）有限公司网易(杭州)网络有限公司CPC</v>
      </c>
      <c r="T2526" t="e">
        <f>VLOOKUP(S:S,[1]Sheet1!N:N,1,0)</f>
        <v>#N/A</v>
      </c>
    </row>
    <row r="2527" spans="1:20" x14ac:dyDescent="0.15">
      <c r="A2527">
        <v>20230404</v>
      </c>
      <c r="B2527">
        <v>41512404</v>
      </c>
      <c r="C2527" t="s">
        <v>909</v>
      </c>
      <c r="D2527" t="s">
        <v>727</v>
      </c>
      <c r="E2527" t="s">
        <v>529</v>
      </c>
      <c r="F2527" t="s">
        <v>528</v>
      </c>
      <c r="G2527" t="s">
        <v>728</v>
      </c>
      <c r="H2527" t="s">
        <v>529</v>
      </c>
      <c r="I2527">
        <v>2117409</v>
      </c>
      <c r="J2527" t="s">
        <v>898</v>
      </c>
      <c r="K2527" t="s">
        <v>529</v>
      </c>
      <c r="L2527" t="s">
        <v>856</v>
      </c>
      <c r="M2527" t="s">
        <v>723</v>
      </c>
      <c r="N2527" t="s">
        <v>724</v>
      </c>
      <c r="O2527" t="s">
        <v>56</v>
      </c>
      <c r="P2527" t="s">
        <v>725</v>
      </c>
      <c r="Q2527">
        <v>1535.62</v>
      </c>
      <c r="R2527">
        <v>1535.62</v>
      </c>
      <c r="S2527" t="str">
        <f t="shared" si="39"/>
        <v>网易有道信息技术（北京）有限公司网易(杭州)网络有限公司CPC</v>
      </c>
      <c r="T2527" t="e">
        <f>VLOOKUP(S:S,[1]Sheet1!N:N,1,0)</f>
        <v>#N/A</v>
      </c>
    </row>
    <row r="2528" spans="1:20" x14ac:dyDescent="0.15">
      <c r="A2528">
        <v>20230405</v>
      </c>
      <c r="B2528">
        <v>41512404</v>
      </c>
      <c r="C2528" t="s">
        <v>909</v>
      </c>
      <c r="D2528" t="s">
        <v>727</v>
      </c>
      <c r="E2528" t="s">
        <v>529</v>
      </c>
      <c r="F2528" t="s">
        <v>528</v>
      </c>
      <c r="G2528" t="s">
        <v>728</v>
      </c>
      <c r="H2528" t="s">
        <v>529</v>
      </c>
      <c r="I2528">
        <v>2117409</v>
      </c>
      <c r="J2528" t="s">
        <v>898</v>
      </c>
      <c r="K2528" t="s">
        <v>529</v>
      </c>
      <c r="L2528" t="s">
        <v>856</v>
      </c>
      <c r="M2528" t="s">
        <v>723</v>
      </c>
      <c r="N2528" t="s">
        <v>724</v>
      </c>
      <c r="O2528" t="s">
        <v>56</v>
      </c>
      <c r="P2528" t="s">
        <v>725</v>
      </c>
      <c r="Q2528">
        <v>2765.33</v>
      </c>
      <c r="R2528">
        <v>2765.33</v>
      </c>
      <c r="S2528" t="str">
        <f t="shared" si="39"/>
        <v>网易有道信息技术（北京）有限公司网易(杭州)网络有限公司CPC</v>
      </c>
      <c r="T2528" t="e">
        <f>VLOOKUP(S:S,[1]Sheet1!N:N,1,0)</f>
        <v>#N/A</v>
      </c>
    </row>
    <row r="2529" spans="1:20" x14ac:dyDescent="0.15">
      <c r="A2529">
        <v>20230406</v>
      </c>
      <c r="B2529">
        <v>41512404</v>
      </c>
      <c r="C2529" t="s">
        <v>909</v>
      </c>
      <c r="D2529" t="s">
        <v>727</v>
      </c>
      <c r="E2529" t="s">
        <v>529</v>
      </c>
      <c r="F2529" t="s">
        <v>528</v>
      </c>
      <c r="G2529" t="s">
        <v>728</v>
      </c>
      <c r="H2529" t="s">
        <v>529</v>
      </c>
      <c r="I2529">
        <v>2117409</v>
      </c>
      <c r="J2529" t="s">
        <v>898</v>
      </c>
      <c r="K2529" t="s">
        <v>529</v>
      </c>
      <c r="L2529" t="s">
        <v>856</v>
      </c>
      <c r="M2529" t="s">
        <v>723</v>
      </c>
      <c r="N2529" t="s">
        <v>724</v>
      </c>
      <c r="O2529" t="s">
        <v>56</v>
      </c>
      <c r="P2529" t="s">
        <v>725</v>
      </c>
      <c r="Q2529">
        <v>2060.2399999999998</v>
      </c>
      <c r="R2529">
        <v>2060.2399999999998</v>
      </c>
      <c r="S2529" t="str">
        <f t="shared" si="39"/>
        <v>网易有道信息技术（北京）有限公司网易(杭州)网络有限公司CPC</v>
      </c>
      <c r="T2529" t="e">
        <f>VLOOKUP(S:S,[1]Sheet1!N:N,1,0)</f>
        <v>#N/A</v>
      </c>
    </row>
    <row r="2530" spans="1:20" x14ac:dyDescent="0.15">
      <c r="A2530">
        <v>20230407</v>
      </c>
      <c r="B2530">
        <v>41512404</v>
      </c>
      <c r="C2530" t="s">
        <v>909</v>
      </c>
      <c r="D2530" t="s">
        <v>727</v>
      </c>
      <c r="E2530" t="s">
        <v>529</v>
      </c>
      <c r="F2530" t="s">
        <v>528</v>
      </c>
      <c r="G2530" t="s">
        <v>728</v>
      </c>
      <c r="H2530" t="s">
        <v>529</v>
      </c>
      <c r="I2530">
        <v>2117409</v>
      </c>
      <c r="J2530" t="s">
        <v>898</v>
      </c>
      <c r="K2530" t="s">
        <v>529</v>
      </c>
      <c r="L2530" t="s">
        <v>856</v>
      </c>
      <c r="M2530" t="s">
        <v>723</v>
      </c>
      <c r="N2530" t="s">
        <v>724</v>
      </c>
      <c r="O2530" t="s">
        <v>56</v>
      </c>
      <c r="P2530" t="s">
        <v>725</v>
      </c>
      <c r="Q2530">
        <v>2045.29</v>
      </c>
      <c r="R2530">
        <v>2045.29</v>
      </c>
      <c r="S2530" t="str">
        <f t="shared" si="39"/>
        <v>网易有道信息技术（北京）有限公司网易(杭州)网络有限公司CPC</v>
      </c>
      <c r="T2530" t="e">
        <f>VLOOKUP(S:S,[1]Sheet1!N:N,1,0)</f>
        <v>#N/A</v>
      </c>
    </row>
    <row r="2531" spans="1:20" x14ac:dyDescent="0.15">
      <c r="A2531">
        <v>20230408</v>
      </c>
      <c r="B2531">
        <v>41512404</v>
      </c>
      <c r="C2531" t="s">
        <v>909</v>
      </c>
      <c r="D2531" t="s">
        <v>727</v>
      </c>
      <c r="E2531" t="s">
        <v>529</v>
      </c>
      <c r="F2531" t="s">
        <v>528</v>
      </c>
      <c r="G2531" t="s">
        <v>728</v>
      </c>
      <c r="H2531" t="s">
        <v>529</v>
      </c>
      <c r="I2531">
        <v>2117409</v>
      </c>
      <c r="J2531" t="s">
        <v>898</v>
      </c>
      <c r="K2531" t="s">
        <v>529</v>
      </c>
      <c r="L2531" t="s">
        <v>856</v>
      </c>
      <c r="M2531" t="s">
        <v>723</v>
      </c>
      <c r="N2531" t="s">
        <v>724</v>
      </c>
      <c r="O2531" t="s">
        <v>56</v>
      </c>
      <c r="P2531" t="s">
        <v>725</v>
      </c>
      <c r="Q2531">
        <v>1884.51</v>
      </c>
      <c r="R2531">
        <v>1884.51</v>
      </c>
      <c r="S2531" t="str">
        <f t="shared" si="39"/>
        <v>网易有道信息技术（北京）有限公司网易(杭州)网络有限公司CPC</v>
      </c>
      <c r="T2531" t="e">
        <f>VLOOKUP(S:S,[1]Sheet1!N:N,1,0)</f>
        <v>#N/A</v>
      </c>
    </row>
    <row r="2532" spans="1:20" x14ac:dyDescent="0.15">
      <c r="A2532">
        <v>20230409</v>
      </c>
      <c r="B2532">
        <v>41512404</v>
      </c>
      <c r="C2532" t="s">
        <v>909</v>
      </c>
      <c r="D2532" t="s">
        <v>727</v>
      </c>
      <c r="E2532" t="s">
        <v>529</v>
      </c>
      <c r="F2532" t="s">
        <v>528</v>
      </c>
      <c r="G2532" t="s">
        <v>728</v>
      </c>
      <c r="H2532" t="s">
        <v>529</v>
      </c>
      <c r="I2532">
        <v>2117409</v>
      </c>
      <c r="J2532" t="s">
        <v>898</v>
      </c>
      <c r="K2532" t="s">
        <v>529</v>
      </c>
      <c r="L2532" t="s">
        <v>856</v>
      </c>
      <c r="M2532" t="s">
        <v>723</v>
      </c>
      <c r="N2532" t="s">
        <v>724</v>
      </c>
      <c r="O2532" t="s">
        <v>56</v>
      </c>
      <c r="P2532" t="s">
        <v>725</v>
      </c>
      <c r="Q2532">
        <v>2838.23</v>
      </c>
      <c r="R2532">
        <v>2838.23</v>
      </c>
      <c r="S2532" t="str">
        <f t="shared" si="39"/>
        <v>网易有道信息技术（北京）有限公司网易(杭州)网络有限公司CPC</v>
      </c>
      <c r="T2532" t="e">
        <f>VLOOKUP(S:S,[1]Sheet1!N:N,1,0)</f>
        <v>#N/A</v>
      </c>
    </row>
    <row r="2533" spans="1:20" x14ac:dyDescent="0.15">
      <c r="A2533">
        <v>20230410</v>
      </c>
      <c r="B2533">
        <v>41512404</v>
      </c>
      <c r="C2533" t="s">
        <v>909</v>
      </c>
      <c r="D2533" t="s">
        <v>727</v>
      </c>
      <c r="E2533" t="s">
        <v>529</v>
      </c>
      <c r="F2533" t="s">
        <v>528</v>
      </c>
      <c r="G2533" t="s">
        <v>728</v>
      </c>
      <c r="H2533" t="s">
        <v>529</v>
      </c>
      <c r="I2533">
        <v>2117409</v>
      </c>
      <c r="J2533" t="s">
        <v>898</v>
      </c>
      <c r="K2533" t="s">
        <v>529</v>
      </c>
      <c r="L2533" t="s">
        <v>856</v>
      </c>
      <c r="M2533" t="s">
        <v>723</v>
      </c>
      <c r="N2533" t="s">
        <v>724</v>
      </c>
      <c r="O2533" t="s">
        <v>56</v>
      </c>
      <c r="P2533" t="s">
        <v>725</v>
      </c>
      <c r="Q2533">
        <v>2604.75</v>
      </c>
      <c r="R2533">
        <v>2604.75</v>
      </c>
      <c r="S2533" t="str">
        <f t="shared" si="39"/>
        <v>网易有道信息技术（北京）有限公司网易(杭州)网络有限公司CPC</v>
      </c>
      <c r="T2533" t="e">
        <f>VLOOKUP(S:S,[1]Sheet1!N:N,1,0)</f>
        <v>#N/A</v>
      </c>
    </row>
    <row r="2534" spans="1:20" x14ac:dyDescent="0.15">
      <c r="A2534">
        <v>20230411</v>
      </c>
      <c r="B2534">
        <v>41512404</v>
      </c>
      <c r="C2534" t="s">
        <v>909</v>
      </c>
      <c r="D2534" t="s">
        <v>727</v>
      </c>
      <c r="E2534" t="s">
        <v>529</v>
      </c>
      <c r="F2534" t="s">
        <v>528</v>
      </c>
      <c r="G2534" t="s">
        <v>728</v>
      </c>
      <c r="H2534" t="s">
        <v>529</v>
      </c>
      <c r="I2534">
        <v>2117409</v>
      </c>
      <c r="J2534" t="s">
        <v>898</v>
      </c>
      <c r="K2534" t="s">
        <v>529</v>
      </c>
      <c r="L2534" t="s">
        <v>856</v>
      </c>
      <c r="M2534" t="s">
        <v>723</v>
      </c>
      <c r="N2534" t="s">
        <v>724</v>
      </c>
      <c r="O2534" t="s">
        <v>56</v>
      </c>
      <c r="P2534" t="s">
        <v>725</v>
      </c>
      <c r="Q2534">
        <v>2735.81</v>
      </c>
      <c r="R2534">
        <v>2735.81</v>
      </c>
      <c r="S2534" t="str">
        <f t="shared" si="39"/>
        <v>网易有道信息技术（北京）有限公司网易(杭州)网络有限公司CPC</v>
      </c>
      <c r="T2534" t="e">
        <f>VLOOKUP(S:S,[1]Sheet1!N:N,1,0)</f>
        <v>#N/A</v>
      </c>
    </row>
    <row r="2535" spans="1:20" x14ac:dyDescent="0.15">
      <c r="A2535">
        <v>20230412</v>
      </c>
      <c r="B2535">
        <v>41512404</v>
      </c>
      <c r="C2535" t="s">
        <v>909</v>
      </c>
      <c r="D2535" t="s">
        <v>727</v>
      </c>
      <c r="E2535" t="s">
        <v>529</v>
      </c>
      <c r="F2535" t="s">
        <v>528</v>
      </c>
      <c r="G2535" t="s">
        <v>728</v>
      </c>
      <c r="H2535" t="s">
        <v>529</v>
      </c>
      <c r="I2535">
        <v>2117409</v>
      </c>
      <c r="J2535" t="s">
        <v>898</v>
      </c>
      <c r="K2535" t="s">
        <v>529</v>
      </c>
      <c r="L2535" t="s">
        <v>856</v>
      </c>
      <c r="M2535" t="s">
        <v>723</v>
      </c>
      <c r="N2535" t="s">
        <v>724</v>
      </c>
      <c r="O2535" t="s">
        <v>56</v>
      </c>
      <c r="P2535" t="s">
        <v>725</v>
      </c>
      <c r="Q2535">
        <v>1759.16</v>
      </c>
      <c r="R2535">
        <v>1759.16</v>
      </c>
      <c r="S2535" t="str">
        <f t="shared" si="39"/>
        <v>网易有道信息技术（北京）有限公司网易(杭州)网络有限公司CPC</v>
      </c>
      <c r="T2535" t="e">
        <f>VLOOKUP(S:S,[1]Sheet1!N:N,1,0)</f>
        <v>#N/A</v>
      </c>
    </row>
    <row r="2536" spans="1:20" x14ac:dyDescent="0.15">
      <c r="A2536">
        <v>20230413</v>
      </c>
      <c r="B2536">
        <v>41512404</v>
      </c>
      <c r="C2536" t="s">
        <v>909</v>
      </c>
      <c r="D2536" t="s">
        <v>727</v>
      </c>
      <c r="E2536" t="s">
        <v>529</v>
      </c>
      <c r="F2536" t="s">
        <v>528</v>
      </c>
      <c r="G2536" t="s">
        <v>728</v>
      </c>
      <c r="H2536" t="s">
        <v>529</v>
      </c>
      <c r="I2536">
        <v>2117409</v>
      </c>
      <c r="J2536" t="s">
        <v>898</v>
      </c>
      <c r="K2536" t="s">
        <v>529</v>
      </c>
      <c r="L2536" t="s">
        <v>856</v>
      </c>
      <c r="M2536" t="s">
        <v>723</v>
      </c>
      <c r="N2536" t="s">
        <v>724</v>
      </c>
      <c r="O2536" t="s">
        <v>56</v>
      </c>
      <c r="P2536" t="s">
        <v>725</v>
      </c>
      <c r="Q2536">
        <v>3363.41</v>
      </c>
      <c r="R2536">
        <v>3363.41</v>
      </c>
      <c r="S2536" t="str">
        <f t="shared" si="39"/>
        <v>网易有道信息技术（北京）有限公司网易(杭州)网络有限公司CPC</v>
      </c>
      <c r="T2536" t="e">
        <f>VLOOKUP(S:S,[1]Sheet1!N:N,1,0)</f>
        <v>#N/A</v>
      </c>
    </row>
    <row r="2537" spans="1:20" x14ac:dyDescent="0.15">
      <c r="A2537">
        <v>20230414</v>
      </c>
      <c r="B2537">
        <v>41512404</v>
      </c>
      <c r="C2537" t="s">
        <v>909</v>
      </c>
      <c r="D2537" t="s">
        <v>727</v>
      </c>
      <c r="E2537" t="s">
        <v>529</v>
      </c>
      <c r="F2537" t="s">
        <v>528</v>
      </c>
      <c r="G2537" t="s">
        <v>728</v>
      </c>
      <c r="H2537" t="s">
        <v>529</v>
      </c>
      <c r="I2537">
        <v>2117409</v>
      </c>
      <c r="J2537" t="s">
        <v>898</v>
      </c>
      <c r="K2537" t="s">
        <v>529</v>
      </c>
      <c r="L2537" t="s">
        <v>856</v>
      </c>
      <c r="M2537" t="s">
        <v>723</v>
      </c>
      <c r="N2537" t="s">
        <v>724</v>
      </c>
      <c r="O2537" t="s">
        <v>56</v>
      </c>
      <c r="P2537" t="s">
        <v>725</v>
      </c>
      <c r="Q2537">
        <v>3180.69</v>
      </c>
      <c r="R2537">
        <v>3180.69</v>
      </c>
      <c r="S2537" t="str">
        <f t="shared" si="39"/>
        <v>网易有道信息技术（北京）有限公司网易(杭州)网络有限公司CPC</v>
      </c>
      <c r="T2537" t="e">
        <f>VLOOKUP(S:S,[1]Sheet1!N:N,1,0)</f>
        <v>#N/A</v>
      </c>
    </row>
    <row r="2538" spans="1:20" x14ac:dyDescent="0.15">
      <c r="A2538">
        <v>20230415</v>
      </c>
      <c r="B2538">
        <v>41512404</v>
      </c>
      <c r="C2538" t="s">
        <v>909</v>
      </c>
      <c r="D2538" t="s">
        <v>727</v>
      </c>
      <c r="E2538" t="s">
        <v>529</v>
      </c>
      <c r="F2538" t="s">
        <v>528</v>
      </c>
      <c r="G2538" t="s">
        <v>728</v>
      </c>
      <c r="H2538" t="s">
        <v>529</v>
      </c>
      <c r="I2538">
        <v>2117409</v>
      </c>
      <c r="J2538" t="s">
        <v>898</v>
      </c>
      <c r="K2538" t="s">
        <v>529</v>
      </c>
      <c r="L2538" t="s">
        <v>856</v>
      </c>
      <c r="M2538" t="s">
        <v>723</v>
      </c>
      <c r="N2538" t="s">
        <v>724</v>
      </c>
      <c r="O2538" t="s">
        <v>56</v>
      </c>
      <c r="P2538" t="s">
        <v>725</v>
      </c>
      <c r="Q2538">
        <v>2233.0700000000002</v>
      </c>
      <c r="R2538">
        <v>2233.0700000000002</v>
      </c>
      <c r="S2538" t="str">
        <f t="shared" si="39"/>
        <v>网易有道信息技术（北京）有限公司网易(杭州)网络有限公司CPC</v>
      </c>
      <c r="T2538" t="e">
        <f>VLOOKUP(S:S,[1]Sheet1!N:N,1,0)</f>
        <v>#N/A</v>
      </c>
    </row>
    <row r="2539" spans="1:20" x14ac:dyDescent="0.15">
      <c r="A2539">
        <v>20230416</v>
      </c>
      <c r="B2539">
        <v>41512404</v>
      </c>
      <c r="C2539" t="s">
        <v>909</v>
      </c>
      <c r="D2539" t="s">
        <v>727</v>
      </c>
      <c r="E2539" t="s">
        <v>529</v>
      </c>
      <c r="F2539" t="s">
        <v>528</v>
      </c>
      <c r="G2539" t="s">
        <v>728</v>
      </c>
      <c r="H2539" t="s">
        <v>529</v>
      </c>
      <c r="I2539">
        <v>2117409</v>
      </c>
      <c r="J2539" t="s">
        <v>898</v>
      </c>
      <c r="K2539" t="s">
        <v>529</v>
      </c>
      <c r="L2539" t="s">
        <v>856</v>
      </c>
      <c r="M2539" t="s">
        <v>723</v>
      </c>
      <c r="N2539" t="s">
        <v>724</v>
      </c>
      <c r="O2539" t="s">
        <v>56</v>
      </c>
      <c r="P2539" t="s">
        <v>725</v>
      </c>
      <c r="Q2539">
        <v>2157.9899999999998</v>
      </c>
      <c r="R2539">
        <v>2157.9899999999998</v>
      </c>
      <c r="S2539" t="str">
        <f t="shared" si="39"/>
        <v>网易有道信息技术（北京）有限公司网易(杭州)网络有限公司CPC</v>
      </c>
      <c r="T2539" t="e">
        <f>VLOOKUP(S:S,[1]Sheet1!N:N,1,0)</f>
        <v>#N/A</v>
      </c>
    </row>
    <row r="2540" spans="1:20" x14ac:dyDescent="0.15">
      <c r="A2540">
        <v>20230417</v>
      </c>
      <c r="B2540">
        <v>41512404</v>
      </c>
      <c r="C2540" t="s">
        <v>909</v>
      </c>
      <c r="D2540" t="s">
        <v>727</v>
      </c>
      <c r="E2540" t="s">
        <v>529</v>
      </c>
      <c r="F2540" t="s">
        <v>528</v>
      </c>
      <c r="G2540" t="s">
        <v>728</v>
      </c>
      <c r="H2540" t="s">
        <v>529</v>
      </c>
      <c r="I2540">
        <v>2117409</v>
      </c>
      <c r="J2540" t="s">
        <v>898</v>
      </c>
      <c r="K2540" t="s">
        <v>529</v>
      </c>
      <c r="L2540" t="s">
        <v>856</v>
      </c>
      <c r="M2540" t="s">
        <v>723</v>
      </c>
      <c r="N2540" t="s">
        <v>724</v>
      </c>
      <c r="O2540" t="s">
        <v>56</v>
      </c>
      <c r="P2540" t="s">
        <v>725</v>
      </c>
      <c r="Q2540">
        <v>1886.33</v>
      </c>
      <c r="R2540">
        <v>1784.23</v>
      </c>
      <c r="S2540" t="str">
        <f t="shared" si="39"/>
        <v>网易有道信息技术（北京）有限公司网易(杭州)网络有限公司CPC</v>
      </c>
      <c r="T2540" t="e">
        <f>VLOOKUP(S:S,[1]Sheet1!N:N,1,0)</f>
        <v>#N/A</v>
      </c>
    </row>
    <row r="2541" spans="1:20" x14ac:dyDescent="0.15">
      <c r="A2541">
        <v>20230418</v>
      </c>
      <c r="B2541">
        <v>41512404</v>
      </c>
      <c r="C2541" t="s">
        <v>909</v>
      </c>
      <c r="D2541" t="s">
        <v>727</v>
      </c>
      <c r="E2541" t="s">
        <v>529</v>
      </c>
      <c r="F2541" t="s">
        <v>528</v>
      </c>
      <c r="G2541" t="s">
        <v>728</v>
      </c>
      <c r="H2541" t="s">
        <v>529</v>
      </c>
      <c r="I2541">
        <v>2117409</v>
      </c>
      <c r="J2541" t="s">
        <v>898</v>
      </c>
      <c r="K2541" t="s">
        <v>529</v>
      </c>
      <c r="L2541" t="s">
        <v>856</v>
      </c>
      <c r="M2541" t="s">
        <v>723</v>
      </c>
      <c r="N2541" t="s">
        <v>724</v>
      </c>
      <c r="O2541" t="s">
        <v>56</v>
      </c>
      <c r="P2541" t="s">
        <v>725</v>
      </c>
      <c r="Q2541">
        <v>3203.33</v>
      </c>
      <c r="R2541">
        <v>3203.33</v>
      </c>
      <c r="S2541" t="str">
        <f t="shared" si="39"/>
        <v>网易有道信息技术（北京）有限公司网易(杭州)网络有限公司CPC</v>
      </c>
      <c r="T2541" t="e">
        <f>VLOOKUP(S:S,[1]Sheet1!N:N,1,0)</f>
        <v>#N/A</v>
      </c>
    </row>
    <row r="2542" spans="1:20" x14ac:dyDescent="0.15">
      <c r="A2542">
        <v>20230419</v>
      </c>
      <c r="B2542">
        <v>41512404</v>
      </c>
      <c r="C2542" t="s">
        <v>909</v>
      </c>
      <c r="D2542" t="s">
        <v>727</v>
      </c>
      <c r="E2542" t="s">
        <v>529</v>
      </c>
      <c r="F2542" t="s">
        <v>528</v>
      </c>
      <c r="G2542" t="s">
        <v>728</v>
      </c>
      <c r="H2542" t="s">
        <v>529</v>
      </c>
      <c r="I2542">
        <v>2117409</v>
      </c>
      <c r="J2542" t="s">
        <v>898</v>
      </c>
      <c r="K2542" t="s">
        <v>529</v>
      </c>
      <c r="L2542" t="s">
        <v>856</v>
      </c>
      <c r="M2542" t="s">
        <v>723</v>
      </c>
      <c r="N2542" t="s">
        <v>724</v>
      </c>
      <c r="O2542" t="s">
        <v>56</v>
      </c>
      <c r="P2542" t="s">
        <v>725</v>
      </c>
      <c r="Q2542">
        <v>2573.0300000000002</v>
      </c>
      <c r="R2542">
        <v>2573.0300000000002</v>
      </c>
      <c r="S2542" t="str">
        <f t="shared" si="39"/>
        <v>网易有道信息技术（北京）有限公司网易(杭州)网络有限公司CPC</v>
      </c>
      <c r="T2542" t="e">
        <f>VLOOKUP(S:S,[1]Sheet1!N:N,1,0)</f>
        <v>#N/A</v>
      </c>
    </row>
    <row r="2543" spans="1:20" x14ac:dyDescent="0.15">
      <c r="A2543">
        <v>20230420</v>
      </c>
      <c r="B2543">
        <v>41512404</v>
      </c>
      <c r="C2543" t="s">
        <v>909</v>
      </c>
      <c r="D2543" t="s">
        <v>727</v>
      </c>
      <c r="E2543" t="s">
        <v>529</v>
      </c>
      <c r="F2543" t="s">
        <v>528</v>
      </c>
      <c r="G2543" t="s">
        <v>728</v>
      </c>
      <c r="H2543" t="s">
        <v>529</v>
      </c>
      <c r="I2543">
        <v>2117409</v>
      </c>
      <c r="J2543" t="s">
        <v>898</v>
      </c>
      <c r="K2543" t="s">
        <v>529</v>
      </c>
      <c r="L2543" t="s">
        <v>856</v>
      </c>
      <c r="M2543" t="s">
        <v>723</v>
      </c>
      <c r="N2543" t="s">
        <v>724</v>
      </c>
      <c r="O2543" t="s">
        <v>56</v>
      </c>
      <c r="P2543" t="s">
        <v>725</v>
      </c>
      <c r="Q2543">
        <v>2990.43</v>
      </c>
      <c r="R2543">
        <v>2990.43</v>
      </c>
      <c r="S2543" t="str">
        <f t="shared" si="39"/>
        <v>网易有道信息技术（北京）有限公司网易(杭州)网络有限公司CPC</v>
      </c>
      <c r="T2543" t="e">
        <f>VLOOKUP(S:S,[1]Sheet1!N:N,1,0)</f>
        <v>#N/A</v>
      </c>
    </row>
    <row r="2544" spans="1:20" x14ac:dyDescent="0.15">
      <c r="A2544">
        <v>20230421</v>
      </c>
      <c r="B2544">
        <v>41512404</v>
      </c>
      <c r="C2544" t="s">
        <v>909</v>
      </c>
      <c r="D2544" t="s">
        <v>727</v>
      </c>
      <c r="E2544" t="s">
        <v>529</v>
      </c>
      <c r="F2544" t="s">
        <v>528</v>
      </c>
      <c r="G2544" t="s">
        <v>728</v>
      </c>
      <c r="H2544" t="s">
        <v>529</v>
      </c>
      <c r="I2544">
        <v>2117409</v>
      </c>
      <c r="J2544" t="s">
        <v>898</v>
      </c>
      <c r="K2544" t="s">
        <v>529</v>
      </c>
      <c r="L2544" t="s">
        <v>856</v>
      </c>
      <c r="M2544" t="s">
        <v>723</v>
      </c>
      <c r="N2544" t="s">
        <v>724</v>
      </c>
      <c r="O2544" t="s">
        <v>56</v>
      </c>
      <c r="P2544" t="s">
        <v>725</v>
      </c>
      <c r="Q2544">
        <v>2625.38</v>
      </c>
      <c r="R2544">
        <v>2625.38</v>
      </c>
      <c r="S2544" t="str">
        <f t="shared" si="39"/>
        <v>网易有道信息技术（北京）有限公司网易(杭州)网络有限公司CPC</v>
      </c>
      <c r="T2544" t="e">
        <f>VLOOKUP(S:S,[1]Sheet1!N:N,1,0)</f>
        <v>#N/A</v>
      </c>
    </row>
    <row r="2545" spans="1:20" x14ac:dyDescent="0.15">
      <c r="A2545">
        <v>20230422</v>
      </c>
      <c r="B2545">
        <v>41512404</v>
      </c>
      <c r="C2545" t="s">
        <v>909</v>
      </c>
      <c r="D2545" t="s">
        <v>727</v>
      </c>
      <c r="E2545" t="s">
        <v>529</v>
      </c>
      <c r="F2545" t="s">
        <v>528</v>
      </c>
      <c r="G2545" t="s">
        <v>728</v>
      </c>
      <c r="H2545" t="s">
        <v>529</v>
      </c>
      <c r="I2545">
        <v>2117409</v>
      </c>
      <c r="J2545" t="s">
        <v>898</v>
      </c>
      <c r="K2545" t="s">
        <v>529</v>
      </c>
      <c r="L2545" t="s">
        <v>856</v>
      </c>
      <c r="M2545" t="s">
        <v>723</v>
      </c>
      <c r="N2545" t="s">
        <v>724</v>
      </c>
      <c r="O2545" t="s">
        <v>56</v>
      </c>
      <c r="P2545" t="s">
        <v>725</v>
      </c>
      <c r="Q2545">
        <v>4170.84</v>
      </c>
      <c r="R2545">
        <v>4170.84</v>
      </c>
      <c r="S2545" t="str">
        <f t="shared" si="39"/>
        <v>网易有道信息技术（北京）有限公司网易(杭州)网络有限公司CPC</v>
      </c>
      <c r="T2545" t="e">
        <f>VLOOKUP(S:S,[1]Sheet1!N:N,1,0)</f>
        <v>#N/A</v>
      </c>
    </row>
    <row r="2546" spans="1:20" x14ac:dyDescent="0.15">
      <c r="A2546">
        <v>20230423</v>
      </c>
      <c r="B2546">
        <v>41512404</v>
      </c>
      <c r="C2546" t="s">
        <v>909</v>
      </c>
      <c r="D2546" t="s">
        <v>727</v>
      </c>
      <c r="E2546" t="s">
        <v>529</v>
      </c>
      <c r="F2546" t="s">
        <v>528</v>
      </c>
      <c r="G2546" t="s">
        <v>728</v>
      </c>
      <c r="H2546" t="s">
        <v>529</v>
      </c>
      <c r="I2546">
        <v>2117409</v>
      </c>
      <c r="J2546" t="s">
        <v>898</v>
      </c>
      <c r="K2546" t="s">
        <v>529</v>
      </c>
      <c r="L2546" t="s">
        <v>856</v>
      </c>
      <c r="M2546" t="s">
        <v>723</v>
      </c>
      <c r="N2546" t="s">
        <v>724</v>
      </c>
      <c r="O2546" t="s">
        <v>56</v>
      </c>
      <c r="P2546" t="s">
        <v>725</v>
      </c>
      <c r="Q2546">
        <v>1515.29</v>
      </c>
      <c r="R2546">
        <v>1515.29</v>
      </c>
      <c r="S2546" t="str">
        <f t="shared" si="39"/>
        <v>网易有道信息技术（北京）有限公司网易(杭州)网络有限公司CPC</v>
      </c>
      <c r="T2546" t="e">
        <f>VLOOKUP(S:S,[1]Sheet1!N:N,1,0)</f>
        <v>#N/A</v>
      </c>
    </row>
    <row r="2547" spans="1:20" x14ac:dyDescent="0.15">
      <c r="A2547">
        <v>20230424</v>
      </c>
      <c r="B2547">
        <v>41512404</v>
      </c>
      <c r="C2547" t="s">
        <v>909</v>
      </c>
      <c r="D2547" t="s">
        <v>727</v>
      </c>
      <c r="E2547" t="s">
        <v>529</v>
      </c>
      <c r="F2547" t="s">
        <v>528</v>
      </c>
      <c r="G2547" t="s">
        <v>728</v>
      </c>
      <c r="H2547" t="s">
        <v>529</v>
      </c>
      <c r="I2547">
        <v>2117409</v>
      </c>
      <c r="J2547" t="s">
        <v>898</v>
      </c>
      <c r="K2547" t="s">
        <v>529</v>
      </c>
      <c r="L2547" t="s">
        <v>856</v>
      </c>
      <c r="M2547" t="s">
        <v>723</v>
      </c>
      <c r="N2547" t="s">
        <v>724</v>
      </c>
      <c r="O2547" t="s">
        <v>56</v>
      </c>
      <c r="P2547" t="s">
        <v>725</v>
      </c>
      <c r="Q2547">
        <v>1404.47</v>
      </c>
      <c r="R2547">
        <v>1404.47</v>
      </c>
      <c r="S2547" t="str">
        <f t="shared" si="39"/>
        <v>网易有道信息技术（北京）有限公司网易(杭州)网络有限公司CPC</v>
      </c>
      <c r="T2547" t="e">
        <f>VLOOKUP(S:S,[1]Sheet1!N:N,1,0)</f>
        <v>#N/A</v>
      </c>
    </row>
    <row r="2548" spans="1:20" x14ac:dyDescent="0.15">
      <c r="A2548">
        <v>20230425</v>
      </c>
      <c r="B2548">
        <v>41512404</v>
      </c>
      <c r="C2548" t="s">
        <v>909</v>
      </c>
      <c r="D2548" t="s">
        <v>727</v>
      </c>
      <c r="E2548" t="s">
        <v>529</v>
      </c>
      <c r="F2548" t="s">
        <v>528</v>
      </c>
      <c r="G2548" t="s">
        <v>728</v>
      </c>
      <c r="H2548" t="s">
        <v>529</v>
      </c>
      <c r="I2548">
        <v>2117409</v>
      </c>
      <c r="J2548" t="s">
        <v>898</v>
      </c>
      <c r="K2548" t="s">
        <v>529</v>
      </c>
      <c r="L2548" t="s">
        <v>856</v>
      </c>
      <c r="M2548" t="s">
        <v>723</v>
      </c>
      <c r="N2548" t="s">
        <v>724</v>
      </c>
      <c r="O2548" t="s">
        <v>56</v>
      </c>
      <c r="P2548" t="s">
        <v>725</v>
      </c>
      <c r="Q2548">
        <v>1444.53</v>
      </c>
      <c r="R2548">
        <v>1444.53</v>
      </c>
      <c r="S2548" t="str">
        <f t="shared" si="39"/>
        <v>网易有道信息技术（北京）有限公司网易(杭州)网络有限公司CPC</v>
      </c>
      <c r="T2548" t="e">
        <f>VLOOKUP(S:S,[1]Sheet1!N:N,1,0)</f>
        <v>#N/A</v>
      </c>
    </row>
    <row r="2549" spans="1:20" x14ac:dyDescent="0.15">
      <c r="A2549">
        <v>20230426</v>
      </c>
      <c r="B2549">
        <v>41512404</v>
      </c>
      <c r="C2549" t="s">
        <v>909</v>
      </c>
      <c r="D2549" t="s">
        <v>727</v>
      </c>
      <c r="E2549" t="s">
        <v>529</v>
      </c>
      <c r="F2549" t="s">
        <v>528</v>
      </c>
      <c r="G2549" t="s">
        <v>728</v>
      </c>
      <c r="H2549" t="s">
        <v>529</v>
      </c>
      <c r="I2549">
        <v>2117409</v>
      </c>
      <c r="J2549" t="s">
        <v>898</v>
      </c>
      <c r="K2549" t="s">
        <v>529</v>
      </c>
      <c r="L2549" t="s">
        <v>856</v>
      </c>
      <c r="M2549" t="s">
        <v>723</v>
      </c>
      <c r="N2549" t="s">
        <v>724</v>
      </c>
      <c r="O2549" t="s">
        <v>56</v>
      </c>
      <c r="P2549" t="s">
        <v>725</v>
      </c>
      <c r="Q2549">
        <v>1429.42</v>
      </c>
      <c r="R2549">
        <v>1429.42</v>
      </c>
      <c r="S2549" t="str">
        <f t="shared" si="39"/>
        <v>网易有道信息技术（北京）有限公司网易(杭州)网络有限公司CPC</v>
      </c>
      <c r="T2549" t="e">
        <f>VLOOKUP(S:S,[1]Sheet1!N:N,1,0)</f>
        <v>#N/A</v>
      </c>
    </row>
    <row r="2550" spans="1:20" x14ac:dyDescent="0.15">
      <c r="A2550">
        <v>20230427</v>
      </c>
      <c r="B2550">
        <v>41512404</v>
      </c>
      <c r="C2550" t="s">
        <v>909</v>
      </c>
      <c r="D2550" t="s">
        <v>727</v>
      </c>
      <c r="E2550" t="s">
        <v>529</v>
      </c>
      <c r="F2550" t="s">
        <v>528</v>
      </c>
      <c r="G2550" t="s">
        <v>728</v>
      </c>
      <c r="H2550" t="s">
        <v>529</v>
      </c>
      <c r="I2550">
        <v>2117409</v>
      </c>
      <c r="J2550" t="s">
        <v>898</v>
      </c>
      <c r="K2550" t="s">
        <v>529</v>
      </c>
      <c r="L2550" t="s">
        <v>856</v>
      </c>
      <c r="M2550" t="s">
        <v>723</v>
      </c>
      <c r="N2550" t="s">
        <v>724</v>
      </c>
      <c r="O2550" t="s">
        <v>56</v>
      </c>
      <c r="P2550" t="s">
        <v>725</v>
      </c>
      <c r="Q2550">
        <v>1403.48</v>
      </c>
      <c r="R2550">
        <v>1403.48</v>
      </c>
      <c r="S2550" t="str">
        <f t="shared" si="39"/>
        <v>网易有道信息技术（北京）有限公司网易(杭州)网络有限公司CPC</v>
      </c>
      <c r="T2550" t="e">
        <f>VLOOKUP(S:S,[1]Sheet1!N:N,1,0)</f>
        <v>#N/A</v>
      </c>
    </row>
    <row r="2551" spans="1:20" x14ac:dyDescent="0.15">
      <c r="A2551">
        <v>20230428</v>
      </c>
      <c r="B2551">
        <v>41512404</v>
      </c>
      <c r="C2551" t="s">
        <v>909</v>
      </c>
      <c r="D2551" t="s">
        <v>727</v>
      </c>
      <c r="E2551" t="s">
        <v>529</v>
      </c>
      <c r="F2551" t="s">
        <v>528</v>
      </c>
      <c r="G2551" t="s">
        <v>728</v>
      </c>
      <c r="H2551" t="s">
        <v>529</v>
      </c>
      <c r="I2551">
        <v>2117409</v>
      </c>
      <c r="J2551" t="s">
        <v>898</v>
      </c>
      <c r="K2551" t="s">
        <v>529</v>
      </c>
      <c r="L2551" t="s">
        <v>856</v>
      </c>
      <c r="M2551" t="s">
        <v>723</v>
      </c>
      <c r="N2551" t="s">
        <v>724</v>
      </c>
      <c r="O2551" t="s">
        <v>56</v>
      </c>
      <c r="P2551" t="s">
        <v>725</v>
      </c>
      <c r="Q2551">
        <v>1440.24</v>
      </c>
      <c r="R2551">
        <v>1440.24</v>
      </c>
      <c r="S2551" t="str">
        <f t="shared" si="39"/>
        <v>网易有道信息技术（北京）有限公司网易(杭州)网络有限公司CPC</v>
      </c>
      <c r="T2551" t="e">
        <f>VLOOKUP(S:S,[1]Sheet1!N:N,1,0)</f>
        <v>#N/A</v>
      </c>
    </row>
    <row r="2552" spans="1:20" x14ac:dyDescent="0.15">
      <c r="A2552">
        <v>20230429</v>
      </c>
      <c r="B2552">
        <v>41512404</v>
      </c>
      <c r="C2552" t="s">
        <v>909</v>
      </c>
      <c r="D2552" t="s">
        <v>727</v>
      </c>
      <c r="E2552" t="s">
        <v>529</v>
      </c>
      <c r="F2552" t="s">
        <v>528</v>
      </c>
      <c r="G2552" t="s">
        <v>728</v>
      </c>
      <c r="H2552" t="s">
        <v>529</v>
      </c>
      <c r="I2552">
        <v>2117409</v>
      </c>
      <c r="J2552" t="s">
        <v>898</v>
      </c>
      <c r="K2552" t="s">
        <v>529</v>
      </c>
      <c r="L2552" t="s">
        <v>856</v>
      </c>
      <c r="M2552" t="s">
        <v>723</v>
      </c>
      <c r="N2552" t="s">
        <v>724</v>
      </c>
      <c r="O2552" t="s">
        <v>56</v>
      </c>
      <c r="P2552" t="s">
        <v>725</v>
      </c>
      <c r="Q2552">
        <v>1465.85</v>
      </c>
      <c r="R2552">
        <v>1465.85</v>
      </c>
      <c r="S2552" t="str">
        <f t="shared" si="39"/>
        <v>网易有道信息技术（北京）有限公司网易(杭州)网络有限公司CPC</v>
      </c>
      <c r="T2552" t="e">
        <f>VLOOKUP(S:S,[1]Sheet1!N:N,1,0)</f>
        <v>#N/A</v>
      </c>
    </row>
    <row r="2553" spans="1:20" x14ac:dyDescent="0.15">
      <c r="A2553">
        <v>20230430</v>
      </c>
      <c r="B2553">
        <v>41512404</v>
      </c>
      <c r="C2553" t="s">
        <v>909</v>
      </c>
      <c r="D2553" t="s">
        <v>727</v>
      </c>
      <c r="E2553" t="s">
        <v>529</v>
      </c>
      <c r="F2553" t="s">
        <v>528</v>
      </c>
      <c r="G2553" t="s">
        <v>728</v>
      </c>
      <c r="H2553" t="s">
        <v>529</v>
      </c>
      <c r="I2553">
        <v>2117409</v>
      </c>
      <c r="J2553" t="s">
        <v>898</v>
      </c>
      <c r="K2553" t="s">
        <v>529</v>
      </c>
      <c r="L2553" t="s">
        <v>856</v>
      </c>
      <c r="M2553" t="s">
        <v>723</v>
      </c>
      <c r="N2553" t="s">
        <v>724</v>
      </c>
      <c r="O2553" t="s">
        <v>56</v>
      </c>
      <c r="P2553" t="s">
        <v>725</v>
      </c>
      <c r="Q2553">
        <v>1187.31</v>
      </c>
      <c r="R2553">
        <v>1187.31</v>
      </c>
      <c r="S2553" t="str">
        <f t="shared" si="39"/>
        <v>网易有道信息技术（北京）有限公司网易(杭州)网络有限公司CPC</v>
      </c>
      <c r="T2553" t="e">
        <f>VLOOKUP(S:S,[1]Sheet1!N:N,1,0)</f>
        <v>#N/A</v>
      </c>
    </row>
    <row r="2554" spans="1:20" x14ac:dyDescent="0.15">
      <c r="A2554">
        <v>20230401</v>
      </c>
      <c r="B2554">
        <v>41512462</v>
      </c>
      <c r="C2554" t="s">
        <v>910</v>
      </c>
      <c r="D2554" t="s">
        <v>727</v>
      </c>
      <c r="E2554" t="s">
        <v>529</v>
      </c>
      <c r="F2554" t="s">
        <v>528</v>
      </c>
      <c r="G2554" t="s">
        <v>728</v>
      </c>
      <c r="H2554" t="s">
        <v>529</v>
      </c>
      <c r="I2554">
        <v>2117409</v>
      </c>
      <c r="J2554" t="s">
        <v>898</v>
      </c>
      <c r="K2554" t="s">
        <v>529</v>
      </c>
      <c r="L2554" t="s">
        <v>856</v>
      </c>
      <c r="M2554" t="s">
        <v>723</v>
      </c>
      <c r="N2554" t="s">
        <v>724</v>
      </c>
      <c r="O2554" t="s">
        <v>56</v>
      </c>
      <c r="P2554" t="s">
        <v>725</v>
      </c>
      <c r="Q2554">
        <v>1166.74</v>
      </c>
      <c r="R2554">
        <v>1166.74</v>
      </c>
      <c r="S2554" t="str">
        <f t="shared" si="39"/>
        <v>网易有道信息技术（北京）有限公司网易(杭州)网络有限公司CPC</v>
      </c>
      <c r="T2554" t="e">
        <f>VLOOKUP(S:S,[1]Sheet1!N:N,1,0)</f>
        <v>#N/A</v>
      </c>
    </row>
    <row r="2555" spans="1:20" x14ac:dyDescent="0.15">
      <c r="A2555">
        <v>20230402</v>
      </c>
      <c r="B2555">
        <v>41512462</v>
      </c>
      <c r="C2555" t="s">
        <v>910</v>
      </c>
      <c r="D2555" t="s">
        <v>727</v>
      </c>
      <c r="E2555" t="s">
        <v>529</v>
      </c>
      <c r="F2555" t="s">
        <v>528</v>
      </c>
      <c r="G2555" t="s">
        <v>728</v>
      </c>
      <c r="H2555" t="s">
        <v>529</v>
      </c>
      <c r="I2555">
        <v>2117409</v>
      </c>
      <c r="J2555" t="s">
        <v>898</v>
      </c>
      <c r="K2555" t="s">
        <v>529</v>
      </c>
      <c r="L2555" t="s">
        <v>856</v>
      </c>
      <c r="M2555" t="s">
        <v>723</v>
      </c>
      <c r="N2555" t="s">
        <v>724</v>
      </c>
      <c r="O2555" t="s">
        <v>56</v>
      </c>
      <c r="P2555" t="s">
        <v>725</v>
      </c>
      <c r="Q2555">
        <v>1000.55</v>
      </c>
      <c r="R2555">
        <v>1000.55</v>
      </c>
      <c r="S2555" t="str">
        <f t="shared" si="39"/>
        <v>网易有道信息技术（北京）有限公司网易(杭州)网络有限公司CPC</v>
      </c>
      <c r="T2555" t="e">
        <f>VLOOKUP(S:S,[1]Sheet1!N:N,1,0)</f>
        <v>#N/A</v>
      </c>
    </row>
    <row r="2556" spans="1:20" x14ac:dyDescent="0.15">
      <c r="A2556">
        <v>20230403</v>
      </c>
      <c r="B2556">
        <v>41512462</v>
      </c>
      <c r="C2556" t="s">
        <v>910</v>
      </c>
      <c r="D2556" t="s">
        <v>727</v>
      </c>
      <c r="E2556" t="s">
        <v>529</v>
      </c>
      <c r="F2556" t="s">
        <v>528</v>
      </c>
      <c r="G2556" t="s">
        <v>728</v>
      </c>
      <c r="H2556" t="s">
        <v>529</v>
      </c>
      <c r="I2556">
        <v>2117409</v>
      </c>
      <c r="J2556" t="s">
        <v>898</v>
      </c>
      <c r="K2556" t="s">
        <v>529</v>
      </c>
      <c r="L2556" t="s">
        <v>856</v>
      </c>
      <c r="M2556" t="s">
        <v>723</v>
      </c>
      <c r="N2556" t="s">
        <v>724</v>
      </c>
      <c r="O2556" t="s">
        <v>56</v>
      </c>
      <c r="P2556" t="s">
        <v>725</v>
      </c>
      <c r="Q2556">
        <v>762.64</v>
      </c>
      <c r="R2556">
        <v>762.64</v>
      </c>
      <c r="S2556" t="str">
        <f t="shared" si="39"/>
        <v>网易有道信息技术（北京）有限公司网易(杭州)网络有限公司CPC</v>
      </c>
      <c r="T2556" t="e">
        <f>VLOOKUP(S:S,[1]Sheet1!N:N,1,0)</f>
        <v>#N/A</v>
      </c>
    </row>
    <row r="2557" spans="1:20" x14ac:dyDescent="0.15">
      <c r="A2557">
        <v>20230404</v>
      </c>
      <c r="B2557">
        <v>41512462</v>
      </c>
      <c r="C2557" t="s">
        <v>910</v>
      </c>
      <c r="D2557" t="s">
        <v>727</v>
      </c>
      <c r="E2557" t="s">
        <v>529</v>
      </c>
      <c r="F2557" t="s">
        <v>528</v>
      </c>
      <c r="G2557" t="s">
        <v>728</v>
      </c>
      <c r="H2557" t="s">
        <v>529</v>
      </c>
      <c r="I2557">
        <v>2117409</v>
      </c>
      <c r="J2557" t="s">
        <v>898</v>
      </c>
      <c r="K2557" t="s">
        <v>529</v>
      </c>
      <c r="L2557" t="s">
        <v>856</v>
      </c>
      <c r="M2557" t="s">
        <v>723</v>
      </c>
      <c r="N2557" t="s">
        <v>724</v>
      </c>
      <c r="O2557" t="s">
        <v>56</v>
      </c>
      <c r="P2557" t="s">
        <v>725</v>
      </c>
      <c r="Q2557">
        <v>761.08</v>
      </c>
      <c r="R2557">
        <v>761.08</v>
      </c>
      <c r="S2557" t="str">
        <f t="shared" si="39"/>
        <v>网易有道信息技术（北京）有限公司网易(杭州)网络有限公司CPC</v>
      </c>
      <c r="T2557" t="e">
        <f>VLOOKUP(S:S,[1]Sheet1!N:N,1,0)</f>
        <v>#N/A</v>
      </c>
    </row>
    <row r="2558" spans="1:20" x14ac:dyDescent="0.15">
      <c r="A2558">
        <v>20230405</v>
      </c>
      <c r="B2558">
        <v>41512462</v>
      </c>
      <c r="C2558" t="s">
        <v>910</v>
      </c>
      <c r="D2558" t="s">
        <v>727</v>
      </c>
      <c r="E2558" t="s">
        <v>529</v>
      </c>
      <c r="F2558" t="s">
        <v>528</v>
      </c>
      <c r="G2558" t="s">
        <v>728</v>
      </c>
      <c r="H2558" t="s">
        <v>529</v>
      </c>
      <c r="I2558">
        <v>2117409</v>
      </c>
      <c r="J2558" t="s">
        <v>898</v>
      </c>
      <c r="K2558" t="s">
        <v>529</v>
      </c>
      <c r="L2558" t="s">
        <v>856</v>
      </c>
      <c r="M2558" t="s">
        <v>723</v>
      </c>
      <c r="N2558" t="s">
        <v>724</v>
      </c>
      <c r="O2558" t="s">
        <v>56</v>
      </c>
      <c r="P2558" t="s">
        <v>725</v>
      </c>
      <c r="Q2558">
        <v>827.99</v>
      </c>
      <c r="R2558">
        <v>827.99</v>
      </c>
      <c r="S2558" t="str">
        <f t="shared" si="39"/>
        <v>网易有道信息技术（北京）有限公司网易(杭州)网络有限公司CPC</v>
      </c>
      <c r="T2558" t="e">
        <f>VLOOKUP(S:S,[1]Sheet1!N:N,1,0)</f>
        <v>#N/A</v>
      </c>
    </row>
    <row r="2559" spans="1:20" x14ac:dyDescent="0.15">
      <c r="A2559">
        <v>20230406</v>
      </c>
      <c r="B2559">
        <v>41512462</v>
      </c>
      <c r="C2559" t="s">
        <v>910</v>
      </c>
      <c r="D2559" t="s">
        <v>727</v>
      </c>
      <c r="E2559" t="s">
        <v>529</v>
      </c>
      <c r="F2559" t="s">
        <v>528</v>
      </c>
      <c r="G2559" t="s">
        <v>728</v>
      </c>
      <c r="H2559" t="s">
        <v>529</v>
      </c>
      <c r="I2559">
        <v>2117409</v>
      </c>
      <c r="J2559" t="s">
        <v>898</v>
      </c>
      <c r="K2559" t="s">
        <v>529</v>
      </c>
      <c r="L2559" t="s">
        <v>856</v>
      </c>
      <c r="M2559" t="s">
        <v>723</v>
      </c>
      <c r="N2559" t="s">
        <v>724</v>
      </c>
      <c r="O2559" t="s">
        <v>56</v>
      </c>
      <c r="P2559" t="s">
        <v>725</v>
      </c>
      <c r="Q2559">
        <v>1295.02</v>
      </c>
      <c r="R2559">
        <v>1295.02</v>
      </c>
      <c r="S2559" t="str">
        <f t="shared" si="39"/>
        <v>网易有道信息技术（北京）有限公司网易(杭州)网络有限公司CPC</v>
      </c>
      <c r="T2559" t="e">
        <f>VLOOKUP(S:S,[1]Sheet1!N:N,1,0)</f>
        <v>#N/A</v>
      </c>
    </row>
    <row r="2560" spans="1:20" x14ac:dyDescent="0.15">
      <c r="A2560">
        <v>20230407</v>
      </c>
      <c r="B2560">
        <v>41512462</v>
      </c>
      <c r="C2560" t="s">
        <v>910</v>
      </c>
      <c r="D2560" t="s">
        <v>727</v>
      </c>
      <c r="E2560" t="s">
        <v>529</v>
      </c>
      <c r="F2560" t="s">
        <v>528</v>
      </c>
      <c r="G2560" t="s">
        <v>728</v>
      </c>
      <c r="H2560" t="s">
        <v>529</v>
      </c>
      <c r="I2560">
        <v>2117409</v>
      </c>
      <c r="J2560" t="s">
        <v>898</v>
      </c>
      <c r="K2560" t="s">
        <v>529</v>
      </c>
      <c r="L2560" t="s">
        <v>856</v>
      </c>
      <c r="M2560" t="s">
        <v>723</v>
      </c>
      <c r="N2560" t="s">
        <v>724</v>
      </c>
      <c r="O2560" t="s">
        <v>56</v>
      </c>
      <c r="P2560" t="s">
        <v>725</v>
      </c>
      <c r="Q2560">
        <v>629.82000000000005</v>
      </c>
      <c r="R2560">
        <v>629.82000000000005</v>
      </c>
      <c r="S2560" t="str">
        <f t="shared" si="39"/>
        <v>网易有道信息技术（北京）有限公司网易(杭州)网络有限公司CPC</v>
      </c>
      <c r="T2560" t="e">
        <f>VLOOKUP(S:S,[1]Sheet1!N:N,1,0)</f>
        <v>#N/A</v>
      </c>
    </row>
    <row r="2561" spans="1:20" x14ac:dyDescent="0.15">
      <c r="A2561">
        <v>20230408</v>
      </c>
      <c r="B2561">
        <v>41512462</v>
      </c>
      <c r="C2561" t="s">
        <v>910</v>
      </c>
      <c r="D2561" t="s">
        <v>727</v>
      </c>
      <c r="E2561" t="s">
        <v>529</v>
      </c>
      <c r="F2561" t="s">
        <v>528</v>
      </c>
      <c r="G2561" t="s">
        <v>728</v>
      </c>
      <c r="H2561" t="s">
        <v>529</v>
      </c>
      <c r="I2561">
        <v>2117409</v>
      </c>
      <c r="J2561" t="s">
        <v>898</v>
      </c>
      <c r="K2561" t="s">
        <v>529</v>
      </c>
      <c r="L2561" t="s">
        <v>856</v>
      </c>
      <c r="M2561" t="s">
        <v>723</v>
      </c>
      <c r="N2561" t="s">
        <v>724</v>
      </c>
      <c r="O2561" t="s">
        <v>56</v>
      </c>
      <c r="P2561" t="s">
        <v>725</v>
      </c>
      <c r="Q2561">
        <v>796.08</v>
      </c>
      <c r="R2561">
        <v>796.08</v>
      </c>
      <c r="S2561" t="str">
        <f t="shared" si="39"/>
        <v>网易有道信息技术（北京）有限公司网易(杭州)网络有限公司CPC</v>
      </c>
      <c r="T2561" t="e">
        <f>VLOOKUP(S:S,[1]Sheet1!N:N,1,0)</f>
        <v>#N/A</v>
      </c>
    </row>
    <row r="2562" spans="1:20" x14ac:dyDescent="0.15">
      <c r="A2562">
        <v>20230409</v>
      </c>
      <c r="B2562">
        <v>41512462</v>
      </c>
      <c r="C2562" t="s">
        <v>910</v>
      </c>
      <c r="D2562" t="s">
        <v>727</v>
      </c>
      <c r="E2562" t="s">
        <v>529</v>
      </c>
      <c r="F2562" t="s">
        <v>528</v>
      </c>
      <c r="G2562" t="s">
        <v>728</v>
      </c>
      <c r="H2562" t="s">
        <v>529</v>
      </c>
      <c r="I2562">
        <v>2117409</v>
      </c>
      <c r="J2562" t="s">
        <v>898</v>
      </c>
      <c r="K2562" t="s">
        <v>529</v>
      </c>
      <c r="L2562" t="s">
        <v>856</v>
      </c>
      <c r="M2562" t="s">
        <v>723</v>
      </c>
      <c r="N2562" t="s">
        <v>724</v>
      </c>
      <c r="O2562" t="s">
        <v>56</v>
      </c>
      <c r="P2562" t="s">
        <v>725</v>
      </c>
      <c r="Q2562">
        <v>676.23</v>
      </c>
      <c r="R2562">
        <v>676.23</v>
      </c>
      <c r="S2562" t="str">
        <f t="shared" si="39"/>
        <v>网易有道信息技术（北京）有限公司网易(杭州)网络有限公司CPC</v>
      </c>
      <c r="T2562" t="e">
        <f>VLOOKUP(S:S,[1]Sheet1!N:N,1,0)</f>
        <v>#N/A</v>
      </c>
    </row>
    <row r="2563" spans="1:20" x14ac:dyDescent="0.15">
      <c r="A2563">
        <v>20230410</v>
      </c>
      <c r="B2563">
        <v>41512462</v>
      </c>
      <c r="C2563" t="s">
        <v>910</v>
      </c>
      <c r="D2563" t="s">
        <v>727</v>
      </c>
      <c r="E2563" t="s">
        <v>529</v>
      </c>
      <c r="F2563" t="s">
        <v>528</v>
      </c>
      <c r="G2563" t="s">
        <v>728</v>
      </c>
      <c r="H2563" t="s">
        <v>529</v>
      </c>
      <c r="I2563">
        <v>2117409</v>
      </c>
      <c r="J2563" t="s">
        <v>898</v>
      </c>
      <c r="K2563" t="s">
        <v>529</v>
      </c>
      <c r="L2563" t="s">
        <v>856</v>
      </c>
      <c r="M2563" t="s">
        <v>723</v>
      </c>
      <c r="N2563" t="s">
        <v>724</v>
      </c>
      <c r="O2563" t="s">
        <v>56</v>
      </c>
      <c r="P2563" t="s">
        <v>725</v>
      </c>
      <c r="Q2563">
        <v>863.55</v>
      </c>
      <c r="R2563">
        <v>863.55</v>
      </c>
      <c r="S2563" t="str">
        <f t="shared" ref="S2563:S2626" si="40">F2563&amp;K2563&amp;O2563</f>
        <v>网易有道信息技术（北京）有限公司网易(杭州)网络有限公司CPC</v>
      </c>
      <c r="T2563" t="e">
        <f>VLOOKUP(S:S,[1]Sheet1!N:N,1,0)</f>
        <v>#N/A</v>
      </c>
    </row>
    <row r="2564" spans="1:20" x14ac:dyDescent="0.15">
      <c r="A2564">
        <v>20230411</v>
      </c>
      <c r="B2564">
        <v>41512462</v>
      </c>
      <c r="C2564" t="s">
        <v>910</v>
      </c>
      <c r="D2564" t="s">
        <v>727</v>
      </c>
      <c r="E2564" t="s">
        <v>529</v>
      </c>
      <c r="F2564" t="s">
        <v>528</v>
      </c>
      <c r="G2564" t="s">
        <v>728</v>
      </c>
      <c r="H2564" t="s">
        <v>529</v>
      </c>
      <c r="I2564">
        <v>2117409</v>
      </c>
      <c r="J2564" t="s">
        <v>898</v>
      </c>
      <c r="K2564" t="s">
        <v>529</v>
      </c>
      <c r="L2564" t="s">
        <v>856</v>
      </c>
      <c r="M2564" t="s">
        <v>723</v>
      </c>
      <c r="N2564" t="s">
        <v>724</v>
      </c>
      <c r="O2564" t="s">
        <v>56</v>
      </c>
      <c r="P2564" t="s">
        <v>725</v>
      </c>
      <c r="Q2564">
        <v>775.73</v>
      </c>
      <c r="R2564">
        <v>775.73</v>
      </c>
      <c r="S2564" t="str">
        <f t="shared" si="40"/>
        <v>网易有道信息技术（北京）有限公司网易(杭州)网络有限公司CPC</v>
      </c>
      <c r="T2564" t="e">
        <f>VLOOKUP(S:S,[1]Sheet1!N:N,1,0)</f>
        <v>#N/A</v>
      </c>
    </row>
    <row r="2565" spans="1:20" x14ac:dyDescent="0.15">
      <c r="A2565">
        <v>20230412</v>
      </c>
      <c r="B2565">
        <v>41512462</v>
      </c>
      <c r="C2565" t="s">
        <v>910</v>
      </c>
      <c r="D2565" t="s">
        <v>727</v>
      </c>
      <c r="E2565" t="s">
        <v>529</v>
      </c>
      <c r="F2565" t="s">
        <v>528</v>
      </c>
      <c r="G2565" t="s">
        <v>728</v>
      </c>
      <c r="H2565" t="s">
        <v>529</v>
      </c>
      <c r="I2565">
        <v>2117409</v>
      </c>
      <c r="J2565" t="s">
        <v>898</v>
      </c>
      <c r="K2565" t="s">
        <v>529</v>
      </c>
      <c r="L2565" t="s">
        <v>856</v>
      </c>
      <c r="M2565" t="s">
        <v>723</v>
      </c>
      <c r="N2565" t="s">
        <v>724</v>
      </c>
      <c r="O2565" t="s">
        <v>56</v>
      </c>
      <c r="P2565" t="s">
        <v>725</v>
      </c>
      <c r="Q2565">
        <v>841.78</v>
      </c>
      <c r="R2565">
        <v>841.78</v>
      </c>
      <c r="S2565" t="str">
        <f t="shared" si="40"/>
        <v>网易有道信息技术（北京）有限公司网易(杭州)网络有限公司CPC</v>
      </c>
      <c r="T2565" t="e">
        <f>VLOOKUP(S:S,[1]Sheet1!N:N,1,0)</f>
        <v>#N/A</v>
      </c>
    </row>
    <row r="2566" spans="1:20" x14ac:dyDescent="0.15">
      <c r="A2566">
        <v>20230413</v>
      </c>
      <c r="B2566">
        <v>41512462</v>
      </c>
      <c r="C2566" t="s">
        <v>910</v>
      </c>
      <c r="D2566" t="s">
        <v>727</v>
      </c>
      <c r="E2566" t="s">
        <v>529</v>
      </c>
      <c r="F2566" t="s">
        <v>528</v>
      </c>
      <c r="G2566" t="s">
        <v>728</v>
      </c>
      <c r="H2566" t="s">
        <v>529</v>
      </c>
      <c r="I2566">
        <v>2117409</v>
      </c>
      <c r="J2566" t="s">
        <v>898</v>
      </c>
      <c r="K2566" t="s">
        <v>529</v>
      </c>
      <c r="L2566" t="s">
        <v>856</v>
      </c>
      <c r="M2566" t="s">
        <v>723</v>
      </c>
      <c r="N2566" t="s">
        <v>724</v>
      </c>
      <c r="O2566" t="s">
        <v>56</v>
      </c>
      <c r="P2566" t="s">
        <v>725</v>
      </c>
      <c r="Q2566">
        <v>1126.6300000000001</v>
      </c>
      <c r="R2566">
        <v>1126.6300000000001</v>
      </c>
      <c r="S2566" t="str">
        <f t="shared" si="40"/>
        <v>网易有道信息技术（北京）有限公司网易(杭州)网络有限公司CPC</v>
      </c>
      <c r="T2566" t="e">
        <f>VLOOKUP(S:S,[1]Sheet1!N:N,1,0)</f>
        <v>#N/A</v>
      </c>
    </row>
    <row r="2567" spans="1:20" x14ac:dyDescent="0.15">
      <c r="A2567">
        <v>20230414</v>
      </c>
      <c r="B2567">
        <v>41512462</v>
      </c>
      <c r="C2567" t="s">
        <v>910</v>
      </c>
      <c r="D2567" t="s">
        <v>727</v>
      </c>
      <c r="E2567" t="s">
        <v>529</v>
      </c>
      <c r="F2567" t="s">
        <v>528</v>
      </c>
      <c r="G2567" t="s">
        <v>728</v>
      </c>
      <c r="H2567" t="s">
        <v>529</v>
      </c>
      <c r="I2567">
        <v>2117409</v>
      </c>
      <c r="J2567" t="s">
        <v>898</v>
      </c>
      <c r="K2567" t="s">
        <v>529</v>
      </c>
      <c r="L2567" t="s">
        <v>856</v>
      </c>
      <c r="M2567" t="s">
        <v>723</v>
      </c>
      <c r="N2567" t="s">
        <v>724</v>
      </c>
      <c r="O2567" t="s">
        <v>56</v>
      </c>
      <c r="P2567" t="s">
        <v>725</v>
      </c>
      <c r="Q2567">
        <v>1097.25</v>
      </c>
      <c r="R2567">
        <v>1097.25</v>
      </c>
      <c r="S2567" t="str">
        <f t="shared" si="40"/>
        <v>网易有道信息技术（北京）有限公司网易(杭州)网络有限公司CPC</v>
      </c>
      <c r="T2567" t="e">
        <f>VLOOKUP(S:S,[1]Sheet1!N:N,1,0)</f>
        <v>#N/A</v>
      </c>
    </row>
    <row r="2568" spans="1:20" x14ac:dyDescent="0.15">
      <c r="A2568">
        <v>20230415</v>
      </c>
      <c r="B2568">
        <v>41512462</v>
      </c>
      <c r="C2568" t="s">
        <v>910</v>
      </c>
      <c r="D2568" t="s">
        <v>727</v>
      </c>
      <c r="E2568" t="s">
        <v>529</v>
      </c>
      <c r="F2568" t="s">
        <v>528</v>
      </c>
      <c r="G2568" t="s">
        <v>728</v>
      </c>
      <c r="H2568" t="s">
        <v>529</v>
      </c>
      <c r="I2568">
        <v>2117409</v>
      </c>
      <c r="J2568" t="s">
        <v>898</v>
      </c>
      <c r="K2568" t="s">
        <v>529</v>
      </c>
      <c r="L2568" t="s">
        <v>856</v>
      </c>
      <c r="M2568" t="s">
        <v>723</v>
      </c>
      <c r="N2568" t="s">
        <v>724</v>
      </c>
      <c r="O2568" t="s">
        <v>56</v>
      </c>
      <c r="P2568" t="s">
        <v>725</v>
      </c>
      <c r="Q2568">
        <v>796.31</v>
      </c>
      <c r="R2568">
        <v>796.31</v>
      </c>
      <c r="S2568" t="str">
        <f t="shared" si="40"/>
        <v>网易有道信息技术（北京）有限公司网易(杭州)网络有限公司CPC</v>
      </c>
      <c r="T2568" t="e">
        <f>VLOOKUP(S:S,[1]Sheet1!N:N,1,0)</f>
        <v>#N/A</v>
      </c>
    </row>
    <row r="2569" spans="1:20" x14ac:dyDescent="0.15">
      <c r="A2569">
        <v>20230416</v>
      </c>
      <c r="B2569">
        <v>41512462</v>
      </c>
      <c r="C2569" t="s">
        <v>910</v>
      </c>
      <c r="D2569" t="s">
        <v>727</v>
      </c>
      <c r="E2569" t="s">
        <v>529</v>
      </c>
      <c r="F2569" t="s">
        <v>528</v>
      </c>
      <c r="G2569" t="s">
        <v>728</v>
      </c>
      <c r="H2569" t="s">
        <v>529</v>
      </c>
      <c r="I2569">
        <v>2117409</v>
      </c>
      <c r="J2569" t="s">
        <v>898</v>
      </c>
      <c r="K2569" t="s">
        <v>529</v>
      </c>
      <c r="L2569" t="s">
        <v>856</v>
      </c>
      <c r="M2569" t="s">
        <v>723</v>
      </c>
      <c r="N2569" t="s">
        <v>724</v>
      </c>
      <c r="O2569" t="s">
        <v>56</v>
      </c>
      <c r="P2569" t="s">
        <v>725</v>
      </c>
      <c r="Q2569">
        <v>677.27</v>
      </c>
      <c r="R2569">
        <v>677.27</v>
      </c>
      <c r="S2569" t="str">
        <f t="shared" si="40"/>
        <v>网易有道信息技术（北京）有限公司网易(杭州)网络有限公司CPC</v>
      </c>
      <c r="T2569" t="e">
        <f>VLOOKUP(S:S,[1]Sheet1!N:N,1,0)</f>
        <v>#N/A</v>
      </c>
    </row>
    <row r="2570" spans="1:20" x14ac:dyDescent="0.15">
      <c r="A2570">
        <v>20230417</v>
      </c>
      <c r="B2570">
        <v>41512462</v>
      </c>
      <c r="C2570" t="s">
        <v>910</v>
      </c>
      <c r="D2570" t="s">
        <v>727</v>
      </c>
      <c r="E2570" t="s">
        <v>529</v>
      </c>
      <c r="F2570" t="s">
        <v>528</v>
      </c>
      <c r="G2570" t="s">
        <v>728</v>
      </c>
      <c r="H2570" t="s">
        <v>529</v>
      </c>
      <c r="I2570">
        <v>2117409</v>
      </c>
      <c r="J2570" t="s">
        <v>898</v>
      </c>
      <c r="K2570" t="s">
        <v>529</v>
      </c>
      <c r="L2570" t="s">
        <v>856</v>
      </c>
      <c r="M2570" t="s">
        <v>723</v>
      </c>
      <c r="N2570" t="s">
        <v>724</v>
      </c>
      <c r="O2570" t="s">
        <v>56</v>
      </c>
      <c r="P2570" t="s">
        <v>725</v>
      </c>
      <c r="Q2570">
        <v>1714.77</v>
      </c>
      <c r="R2570">
        <v>1714.77</v>
      </c>
      <c r="S2570" t="str">
        <f t="shared" si="40"/>
        <v>网易有道信息技术（北京）有限公司网易(杭州)网络有限公司CPC</v>
      </c>
      <c r="T2570" t="e">
        <f>VLOOKUP(S:S,[1]Sheet1!N:N,1,0)</f>
        <v>#N/A</v>
      </c>
    </row>
    <row r="2571" spans="1:20" x14ac:dyDescent="0.15">
      <c r="A2571">
        <v>20230418</v>
      </c>
      <c r="B2571">
        <v>41512462</v>
      </c>
      <c r="C2571" t="s">
        <v>910</v>
      </c>
      <c r="D2571" t="s">
        <v>727</v>
      </c>
      <c r="E2571" t="s">
        <v>529</v>
      </c>
      <c r="F2571" t="s">
        <v>528</v>
      </c>
      <c r="G2571" t="s">
        <v>728</v>
      </c>
      <c r="H2571" t="s">
        <v>529</v>
      </c>
      <c r="I2571">
        <v>2117409</v>
      </c>
      <c r="J2571" t="s">
        <v>898</v>
      </c>
      <c r="K2571" t="s">
        <v>529</v>
      </c>
      <c r="L2571" t="s">
        <v>856</v>
      </c>
      <c r="M2571" t="s">
        <v>723</v>
      </c>
      <c r="N2571" t="s">
        <v>724</v>
      </c>
      <c r="O2571" t="s">
        <v>56</v>
      </c>
      <c r="P2571" t="s">
        <v>725</v>
      </c>
      <c r="Q2571">
        <v>282.24</v>
      </c>
      <c r="R2571">
        <v>282.24</v>
      </c>
      <c r="S2571" t="str">
        <f t="shared" si="40"/>
        <v>网易有道信息技术（北京）有限公司网易(杭州)网络有限公司CPC</v>
      </c>
      <c r="T2571" t="e">
        <f>VLOOKUP(S:S,[1]Sheet1!N:N,1,0)</f>
        <v>#N/A</v>
      </c>
    </row>
    <row r="2572" spans="1:20" x14ac:dyDescent="0.15">
      <c r="A2572">
        <v>20230419</v>
      </c>
      <c r="B2572">
        <v>41512462</v>
      </c>
      <c r="C2572" t="s">
        <v>910</v>
      </c>
      <c r="D2572" t="s">
        <v>727</v>
      </c>
      <c r="E2572" t="s">
        <v>529</v>
      </c>
      <c r="F2572" t="s">
        <v>528</v>
      </c>
      <c r="G2572" t="s">
        <v>728</v>
      </c>
      <c r="H2572" t="s">
        <v>529</v>
      </c>
      <c r="I2572">
        <v>2117409</v>
      </c>
      <c r="J2572" t="s">
        <v>898</v>
      </c>
      <c r="K2572" t="s">
        <v>529</v>
      </c>
      <c r="L2572" t="s">
        <v>856</v>
      </c>
      <c r="M2572" t="s">
        <v>723</v>
      </c>
      <c r="N2572" t="s">
        <v>724</v>
      </c>
      <c r="O2572" t="s">
        <v>56</v>
      </c>
      <c r="P2572" t="s">
        <v>725</v>
      </c>
      <c r="Q2572">
        <v>932.43</v>
      </c>
      <c r="R2572">
        <v>932.43</v>
      </c>
      <c r="S2572" t="str">
        <f t="shared" si="40"/>
        <v>网易有道信息技术（北京）有限公司网易(杭州)网络有限公司CPC</v>
      </c>
      <c r="T2572" t="e">
        <f>VLOOKUP(S:S,[1]Sheet1!N:N,1,0)</f>
        <v>#N/A</v>
      </c>
    </row>
    <row r="2573" spans="1:20" x14ac:dyDescent="0.15">
      <c r="A2573">
        <v>20230420</v>
      </c>
      <c r="B2573">
        <v>41512462</v>
      </c>
      <c r="C2573" t="s">
        <v>910</v>
      </c>
      <c r="D2573" t="s">
        <v>727</v>
      </c>
      <c r="E2573" t="s">
        <v>529</v>
      </c>
      <c r="F2573" t="s">
        <v>528</v>
      </c>
      <c r="G2573" t="s">
        <v>728</v>
      </c>
      <c r="H2573" t="s">
        <v>529</v>
      </c>
      <c r="I2573">
        <v>2117409</v>
      </c>
      <c r="J2573" t="s">
        <v>898</v>
      </c>
      <c r="K2573" t="s">
        <v>529</v>
      </c>
      <c r="L2573" t="s">
        <v>856</v>
      </c>
      <c r="M2573" t="s">
        <v>723</v>
      </c>
      <c r="N2573" t="s">
        <v>724</v>
      </c>
      <c r="O2573" t="s">
        <v>56</v>
      </c>
      <c r="P2573" t="s">
        <v>725</v>
      </c>
      <c r="Q2573">
        <v>625.97</v>
      </c>
      <c r="R2573">
        <v>625.97</v>
      </c>
      <c r="S2573" t="str">
        <f t="shared" si="40"/>
        <v>网易有道信息技术（北京）有限公司网易(杭州)网络有限公司CPC</v>
      </c>
      <c r="T2573" t="e">
        <f>VLOOKUP(S:S,[1]Sheet1!N:N,1,0)</f>
        <v>#N/A</v>
      </c>
    </row>
    <row r="2574" spans="1:20" x14ac:dyDescent="0.15">
      <c r="A2574">
        <v>20230421</v>
      </c>
      <c r="B2574">
        <v>41512462</v>
      </c>
      <c r="C2574" t="s">
        <v>910</v>
      </c>
      <c r="D2574" t="s">
        <v>727</v>
      </c>
      <c r="E2574" t="s">
        <v>529</v>
      </c>
      <c r="F2574" t="s">
        <v>528</v>
      </c>
      <c r="G2574" t="s">
        <v>728</v>
      </c>
      <c r="H2574" t="s">
        <v>529</v>
      </c>
      <c r="I2574">
        <v>2117409</v>
      </c>
      <c r="J2574" t="s">
        <v>898</v>
      </c>
      <c r="K2574" t="s">
        <v>529</v>
      </c>
      <c r="L2574" t="s">
        <v>856</v>
      </c>
      <c r="M2574" t="s">
        <v>723</v>
      </c>
      <c r="N2574" t="s">
        <v>724</v>
      </c>
      <c r="O2574" t="s">
        <v>56</v>
      </c>
      <c r="P2574" t="s">
        <v>725</v>
      </c>
      <c r="Q2574">
        <v>592.74</v>
      </c>
      <c r="R2574">
        <v>592.74</v>
      </c>
      <c r="S2574" t="str">
        <f t="shared" si="40"/>
        <v>网易有道信息技术（北京）有限公司网易(杭州)网络有限公司CPC</v>
      </c>
      <c r="T2574" t="e">
        <f>VLOOKUP(S:S,[1]Sheet1!N:N,1,0)</f>
        <v>#N/A</v>
      </c>
    </row>
    <row r="2575" spans="1:20" x14ac:dyDescent="0.15">
      <c r="A2575">
        <v>20230422</v>
      </c>
      <c r="B2575">
        <v>41512462</v>
      </c>
      <c r="C2575" t="s">
        <v>910</v>
      </c>
      <c r="D2575" t="s">
        <v>727</v>
      </c>
      <c r="E2575" t="s">
        <v>529</v>
      </c>
      <c r="F2575" t="s">
        <v>528</v>
      </c>
      <c r="G2575" t="s">
        <v>728</v>
      </c>
      <c r="H2575" t="s">
        <v>529</v>
      </c>
      <c r="I2575">
        <v>2117409</v>
      </c>
      <c r="J2575" t="s">
        <v>898</v>
      </c>
      <c r="K2575" t="s">
        <v>529</v>
      </c>
      <c r="L2575" t="s">
        <v>856</v>
      </c>
      <c r="M2575" t="s">
        <v>723</v>
      </c>
      <c r="N2575" t="s">
        <v>724</v>
      </c>
      <c r="O2575" t="s">
        <v>56</v>
      </c>
      <c r="P2575" t="s">
        <v>725</v>
      </c>
      <c r="Q2575">
        <v>1200.78</v>
      </c>
      <c r="R2575">
        <v>1200.78</v>
      </c>
      <c r="S2575" t="str">
        <f t="shared" si="40"/>
        <v>网易有道信息技术（北京）有限公司网易(杭州)网络有限公司CPC</v>
      </c>
      <c r="T2575" t="e">
        <f>VLOOKUP(S:S,[1]Sheet1!N:N,1,0)</f>
        <v>#N/A</v>
      </c>
    </row>
    <row r="2576" spans="1:20" x14ac:dyDescent="0.15">
      <c r="A2576">
        <v>20230423</v>
      </c>
      <c r="B2576">
        <v>41512462</v>
      </c>
      <c r="C2576" t="s">
        <v>910</v>
      </c>
      <c r="D2576" t="s">
        <v>727</v>
      </c>
      <c r="E2576" t="s">
        <v>529</v>
      </c>
      <c r="F2576" t="s">
        <v>528</v>
      </c>
      <c r="G2576" t="s">
        <v>728</v>
      </c>
      <c r="H2576" t="s">
        <v>529</v>
      </c>
      <c r="I2576">
        <v>2117409</v>
      </c>
      <c r="J2576" t="s">
        <v>898</v>
      </c>
      <c r="K2576" t="s">
        <v>529</v>
      </c>
      <c r="L2576" t="s">
        <v>856</v>
      </c>
      <c r="M2576" t="s">
        <v>723</v>
      </c>
      <c r="N2576" t="s">
        <v>724</v>
      </c>
      <c r="O2576" t="s">
        <v>56</v>
      </c>
      <c r="P2576" t="s">
        <v>725</v>
      </c>
      <c r="Q2576">
        <v>480.5</v>
      </c>
      <c r="R2576">
        <v>480.5</v>
      </c>
      <c r="S2576" t="str">
        <f t="shared" si="40"/>
        <v>网易有道信息技术（北京）有限公司网易(杭州)网络有限公司CPC</v>
      </c>
      <c r="T2576" t="e">
        <f>VLOOKUP(S:S,[1]Sheet1!N:N,1,0)</f>
        <v>#N/A</v>
      </c>
    </row>
    <row r="2577" spans="1:20" x14ac:dyDescent="0.15">
      <c r="A2577">
        <v>20230424</v>
      </c>
      <c r="B2577">
        <v>41512462</v>
      </c>
      <c r="C2577" t="s">
        <v>910</v>
      </c>
      <c r="D2577" t="s">
        <v>727</v>
      </c>
      <c r="E2577" t="s">
        <v>529</v>
      </c>
      <c r="F2577" t="s">
        <v>528</v>
      </c>
      <c r="G2577" t="s">
        <v>728</v>
      </c>
      <c r="H2577" t="s">
        <v>529</v>
      </c>
      <c r="I2577">
        <v>2117409</v>
      </c>
      <c r="J2577" t="s">
        <v>898</v>
      </c>
      <c r="K2577" t="s">
        <v>529</v>
      </c>
      <c r="L2577" t="s">
        <v>856</v>
      </c>
      <c r="M2577" t="s">
        <v>723</v>
      </c>
      <c r="N2577" t="s">
        <v>724</v>
      </c>
      <c r="O2577" t="s">
        <v>56</v>
      </c>
      <c r="P2577" t="s">
        <v>725</v>
      </c>
      <c r="Q2577">
        <v>401.65</v>
      </c>
      <c r="R2577">
        <v>401.65</v>
      </c>
      <c r="S2577" t="str">
        <f t="shared" si="40"/>
        <v>网易有道信息技术（北京）有限公司网易(杭州)网络有限公司CPC</v>
      </c>
      <c r="T2577" t="e">
        <f>VLOOKUP(S:S,[1]Sheet1!N:N,1,0)</f>
        <v>#N/A</v>
      </c>
    </row>
    <row r="2578" spans="1:20" x14ac:dyDescent="0.15">
      <c r="A2578">
        <v>20230425</v>
      </c>
      <c r="B2578">
        <v>41512462</v>
      </c>
      <c r="C2578" t="s">
        <v>910</v>
      </c>
      <c r="D2578" t="s">
        <v>727</v>
      </c>
      <c r="E2578" t="s">
        <v>529</v>
      </c>
      <c r="F2578" t="s">
        <v>528</v>
      </c>
      <c r="G2578" t="s">
        <v>728</v>
      </c>
      <c r="H2578" t="s">
        <v>529</v>
      </c>
      <c r="I2578">
        <v>2117409</v>
      </c>
      <c r="J2578" t="s">
        <v>898</v>
      </c>
      <c r="K2578" t="s">
        <v>529</v>
      </c>
      <c r="L2578" t="s">
        <v>856</v>
      </c>
      <c r="M2578" t="s">
        <v>723</v>
      </c>
      <c r="N2578" t="s">
        <v>724</v>
      </c>
      <c r="O2578" t="s">
        <v>56</v>
      </c>
      <c r="P2578" t="s">
        <v>725</v>
      </c>
      <c r="Q2578">
        <v>423.09</v>
      </c>
      <c r="R2578">
        <v>423.09</v>
      </c>
      <c r="S2578" t="str">
        <f t="shared" si="40"/>
        <v>网易有道信息技术（北京）有限公司网易(杭州)网络有限公司CPC</v>
      </c>
      <c r="T2578" t="e">
        <f>VLOOKUP(S:S,[1]Sheet1!N:N,1,0)</f>
        <v>#N/A</v>
      </c>
    </row>
    <row r="2579" spans="1:20" x14ac:dyDescent="0.15">
      <c r="A2579">
        <v>20230426</v>
      </c>
      <c r="B2579">
        <v>41512462</v>
      </c>
      <c r="C2579" t="s">
        <v>910</v>
      </c>
      <c r="D2579" t="s">
        <v>727</v>
      </c>
      <c r="E2579" t="s">
        <v>529</v>
      </c>
      <c r="F2579" t="s">
        <v>528</v>
      </c>
      <c r="G2579" t="s">
        <v>728</v>
      </c>
      <c r="H2579" t="s">
        <v>529</v>
      </c>
      <c r="I2579">
        <v>2117409</v>
      </c>
      <c r="J2579" t="s">
        <v>898</v>
      </c>
      <c r="K2579" t="s">
        <v>529</v>
      </c>
      <c r="L2579" t="s">
        <v>856</v>
      </c>
      <c r="M2579" t="s">
        <v>723</v>
      </c>
      <c r="N2579" t="s">
        <v>724</v>
      </c>
      <c r="O2579" t="s">
        <v>56</v>
      </c>
      <c r="P2579" t="s">
        <v>725</v>
      </c>
      <c r="Q2579">
        <v>400.28</v>
      </c>
      <c r="R2579">
        <v>400.28</v>
      </c>
      <c r="S2579" t="str">
        <f t="shared" si="40"/>
        <v>网易有道信息技术（北京）有限公司网易(杭州)网络有限公司CPC</v>
      </c>
      <c r="T2579" t="e">
        <f>VLOOKUP(S:S,[1]Sheet1!N:N,1,0)</f>
        <v>#N/A</v>
      </c>
    </row>
    <row r="2580" spans="1:20" x14ac:dyDescent="0.15">
      <c r="A2580">
        <v>20230427</v>
      </c>
      <c r="B2580">
        <v>41512462</v>
      </c>
      <c r="C2580" t="s">
        <v>910</v>
      </c>
      <c r="D2580" t="s">
        <v>727</v>
      </c>
      <c r="E2580" t="s">
        <v>529</v>
      </c>
      <c r="F2580" t="s">
        <v>528</v>
      </c>
      <c r="G2580" t="s">
        <v>728</v>
      </c>
      <c r="H2580" t="s">
        <v>529</v>
      </c>
      <c r="I2580">
        <v>2117409</v>
      </c>
      <c r="J2580" t="s">
        <v>898</v>
      </c>
      <c r="K2580" t="s">
        <v>529</v>
      </c>
      <c r="L2580" t="s">
        <v>856</v>
      </c>
      <c r="M2580" t="s">
        <v>723</v>
      </c>
      <c r="N2580" t="s">
        <v>724</v>
      </c>
      <c r="O2580" t="s">
        <v>56</v>
      </c>
      <c r="P2580" t="s">
        <v>725</v>
      </c>
      <c r="Q2580">
        <v>432.59</v>
      </c>
      <c r="R2580">
        <v>432.59</v>
      </c>
      <c r="S2580" t="str">
        <f t="shared" si="40"/>
        <v>网易有道信息技术（北京）有限公司网易(杭州)网络有限公司CPC</v>
      </c>
      <c r="T2580" t="e">
        <f>VLOOKUP(S:S,[1]Sheet1!N:N,1,0)</f>
        <v>#N/A</v>
      </c>
    </row>
    <row r="2581" spans="1:20" x14ac:dyDescent="0.15">
      <c r="A2581">
        <v>20230428</v>
      </c>
      <c r="B2581">
        <v>41512462</v>
      </c>
      <c r="C2581" t="s">
        <v>910</v>
      </c>
      <c r="D2581" t="s">
        <v>727</v>
      </c>
      <c r="E2581" t="s">
        <v>529</v>
      </c>
      <c r="F2581" t="s">
        <v>528</v>
      </c>
      <c r="G2581" t="s">
        <v>728</v>
      </c>
      <c r="H2581" t="s">
        <v>529</v>
      </c>
      <c r="I2581">
        <v>2117409</v>
      </c>
      <c r="J2581" t="s">
        <v>898</v>
      </c>
      <c r="K2581" t="s">
        <v>529</v>
      </c>
      <c r="L2581" t="s">
        <v>856</v>
      </c>
      <c r="M2581" t="s">
        <v>723</v>
      </c>
      <c r="N2581" t="s">
        <v>724</v>
      </c>
      <c r="O2581" t="s">
        <v>56</v>
      </c>
      <c r="P2581" t="s">
        <v>725</v>
      </c>
      <c r="Q2581">
        <v>457.71</v>
      </c>
      <c r="R2581">
        <v>457.71</v>
      </c>
      <c r="S2581" t="str">
        <f t="shared" si="40"/>
        <v>网易有道信息技术（北京）有限公司网易(杭州)网络有限公司CPC</v>
      </c>
      <c r="T2581" t="e">
        <f>VLOOKUP(S:S,[1]Sheet1!N:N,1,0)</f>
        <v>#N/A</v>
      </c>
    </row>
    <row r="2582" spans="1:20" x14ac:dyDescent="0.15">
      <c r="A2582">
        <v>20230429</v>
      </c>
      <c r="B2582">
        <v>41512462</v>
      </c>
      <c r="C2582" t="s">
        <v>910</v>
      </c>
      <c r="D2582" t="s">
        <v>727</v>
      </c>
      <c r="E2582" t="s">
        <v>529</v>
      </c>
      <c r="F2582" t="s">
        <v>528</v>
      </c>
      <c r="G2582" t="s">
        <v>728</v>
      </c>
      <c r="H2582" t="s">
        <v>529</v>
      </c>
      <c r="I2582">
        <v>2117409</v>
      </c>
      <c r="J2582" t="s">
        <v>898</v>
      </c>
      <c r="K2582" t="s">
        <v>529</v>
      </c>
      <c r="L2582" t="s">
        <v>856</v>
      </c>
      <c r="M2582" t="s">
        <v>723</v>
      </c>
      <c r="N2582" t="s">
        <v>724</v>
      </c>
      <c r="O2582" t="s">
        <v>56</v>
      </c>
      <c r="P2582" t="s">
        <v>725</v>
      </c>
      <c r="Q2582">
        <v>401.79</v>
      </c>
      <c r="R2582">
        <v>401.79</v>
      </c>
      <c r="S2582" t="str">
        <f t="shared" si="40"/>
        <v>网易有道信息技术（北京）有限公司网易(杭州)网络有限公司CPC</v>
      </c>
      <c r="T2582" t="e">
        <f>VLOOKUP(S:S,[1]Sheet1!N:N,1,0)</f>
        <v>#N/A</v>
      </c>
    </row>
    <row r="2583" spans="1:20" x14ac:dyDescent="0.15">
      <c r="A2583">
        <v>20230430</v>
      </c>
      <c r="B2583">
        <v>41512462</v>
      </c>
      <c r="C2583" t="s">
        <v>910</v>
      </c>
      <c r="D2583" t="s">
        <v>727</v>
      </c>
      <c r="E2583" t="s">
        <v>529</v>
      </c>
      <c r="F2583" t="s">
        <v>528</v>
      </c>
      <c r="G2583" t="s">
        <v>728</v>
      </c>
      <c r="H2583" t="s">
        <v>529</v>
      </c>
      <c r="I2583">
        <v>2117409</v>
      </c>
      <c r="J2583" t="s">
        <v>898</v>
      </c>
      <c r="K2583" t="s">
        <v>529</v>
      </c>
      <c r="L2583" t="s">
        <v>856</v>
      </c>
      <c r="M2583" t="s">
        <v>723</v>
      </c>
      <c r="N2583" t="s">
        <v>724</v>
      </c>
      <c r="O2583" t="s">
        <v>56</v>
      </c>
      <c r="P2583" t="s">
        <v>725</v>
      </c>
      <c r="Q2583">
        <v>191.55</v>
      </c>
      <c r="R2583">
        <v>191.55</v>
      </c>
      <c r="S2583" t="str">
        <f t="shared" si="40"/>
        <v>网易有道信息技术（北京）有限公司网易(杭州)网络有限公司CPC</v>
      </c>
      <c r="T2583" t="e">
        <f>VLOOKUP(S:S,[1]Sheet1!N:N,1,0)</f>
        <v>#N/A</v>
      </c>
    </row>
    <row r="2584" spans="1:20" x14ac:dyDescent="0.15">
      <c r="A2584">
        <v>20230401</v>
      </c>
      <c r="B2584">
        <v>41512587</v>
      </c>
      <c r="C2584" t="s">
        <v>911</v>
      </c>
      <c r="D2584" t="s">
        <v>727</v>
      </c>
      <c r="E2584" t="s">
        <v>529</v>
      </c>
      <c r="F2584" t="s">
        <v>528</v>
      </c>
      <c r="G2584" t="s">
        <v>728</v>
      </c>
      <c r="H2584" t="s">
        <v>529</v>
      </c>
      <c r="I2584">
        <v>2117410</v>
      </c>
      <c r="J2584" t="s">
        <v>855</v>
      </c>
      <c r="K2584" t="s">
        <v>529</v>
      </c>
      <c r="L2584" t="s">
        <v>856</v>
      </c>
      <c r="M2584" t="s">
        <v>723</v>
      </c>
      <c r="N2584" t="s">
        <v>813</v>
      </c>
      <c r="O2584" t="s">
        <v>24</v>
      </c>
      <c r="P2584" t="s">
        <v>19</v>
      </c>
      <c r="Q2584">
        <v>9.6</v>
      </c>
      <c r="R2584">
        <v>9.6</v>
      </c>
      <c r="S2584" t="str">
        <f t="shared" si="40"/>
        <v>网易有道信息技术（北京）有限公司网易(杭州)网络有限公司信息流</v>
      </c>
      <c r="T2584" t="e">
        <f>VLOOKUP(S:S,[1]Sheet1!N:N,1,0)</f>
        <v>#N/A</v>
      </c>
    </row>
    <row r="2585" spans="1:20" x14ac:dyDescent="0.15">
      <c r="A2585">
        <v>20230402</v>
      </c>
      <c r="B2585">
        <v>41512587</v>
      </c>
      <c r="C2585" t="s">
        <v>911</v>
      </c>
      <c r="D2585" t="s">
        <v>727</v>
      </c>
      <c r="E2585" t="s">
        <v>529</v>
      </c>
      <c r="F2585" t="s">
        <v>528</v>
      </c>
      <c r="G2585" t="s">
        <v>728</v>
      </c>
      <c r="H2585" t="s">
        <v>529</v>
      </c>
      <c r="I2585">
        <v>2117410</v>
      </c>
      <c r="J2585" t="s">
        <v>855</v>
      </c>
      <c r="K2585" t="s">
        <v>529</v>
      </c>
      <c r="L2585" t="s">
        <v>856</v>
      </c>
      <c r="M2585" t="s">
        <v>723</v>
      </c>
      <c r="N2585" t="s">
        <v>813</v>
      </c>
      <c r="O2585" t="s">
        <v>24</v>
      </c>
      <c r="P2585" t="s">
        <v>19</v>
      </c>
      <c r="Q2585">
        <v>7.35</v>
      </c>
      <c r="R2585">
        <v>7.35</v>
      </c>
      <c r="S2585" t="str">
        <f t="shared" si="40"/>
        <v>网易有道信息技术（北京）有限公司网易(杭州)网络有限公司信息流</v>
      </c>
      <c r="T2585" t="e">
        <f>VLOOKUP(S:S,[1]Sheet1!N:N,1,0)</f>
        <v>#N/A</v>
      </c>
    </row>
    <row r="2586" spans="1:20" x14ac:dyDescent="0.15">
      <c r="A2586">
        <v>20230403</v>
      </c>
      <c r="B2586">
        <v>41512587</v>
      </c>
      <c r="C2586" t="s">
        <v>911</v>
      </c>
      <c r="D2586" t="s">
        <v>727</v>
      </c>
      <c r="E2586" t="s">
        <v>529</v>
      </c>
      <c r="F2586" t="s">
        <v>528</v>
      </c>
      <c r="G2586" t="s">
        <v>728</v>
      </c>
      <c r="H2586" t="s">
        <v>529</v>
      </c>
      <c r="I2586">
        <v>2117410</v>
      </c>
      <c r="J2586" t="s">
        <v>855</v>
      </c>
      <c r="K2586" t="s">
        <v>529</v>
      </c>
      <c r="L2586" t="s">
        <v>856</v>
      </c>
      <c r="M2586" t="s">
        <v>723</v>
      </c>
      <c r="N2586" t="s">
        <v>813</v>
      </c>
      <c r="O2586" t="s">
        <v>24</v>
      </c>
      <c r="P2586" t="s">
        <v>19</v>
      </c>
      <c r="Q2586">
        <v>66.03</v>
      </c>
      <c r="R2586">
        <v>66.03</v>
      </c>
      <c r="S2586" t="str">
        <f t="shared" si="40"/>
        <v>网易有道信息技术（北京）有限公司网易(杭州)网络有限公司信息流</v>
      </c>
      <c r="T2586" t="e">
        <f>VLOOKUP(S:S,[1]Sheet1!N:N,1,0)</f>
        <v>#N/A</v>
      </c>
    </row>
    <row r="2587" spans="1:20" x14ac:dyDescent="0.15">
      <c r="A2587">
        <v>20230404</v>
      </c>
      <c r="B2587">
        <v>41512587</v>
      </c>
      <c r="C2587" t="s">
        <v>911</v>
      </c>
      <c r="D2587" t="s">
        <v>727</v>
      </c>
      <c r="E2587" t="s">
        <v>529</v>
      </c>
      <c r="F2587" t="s">
        <v>528</v>
      </c>
      <c r="G2587" t="s">
        <v>728</v>
      </c>
      <c r="H2587" t="s">
        <v>529</v>
      </c>
      <c r="I2587">
        <v>2117410</v>
      </c>
      <c r="J2587" t="s">
        <v>855</v>
      </c>
      <c r="K2587" t="s">
        <v>529</v>
      </c>
      <c r="L2587" t="s">
        <v>856</v>
      </c>
      <c r="M2587" t="s">
        <v>723</v>
      </c>
      <c r="N2587" t="s">
        <v>813</v>
      </c>
      <c r="O2587" t="s">
        <v>24</v>
      </c>
      <c r="P2587" t="s">
        <v>19</v>
      </c>
      <c r="Q2587">
        <v>8303.1200000000008</v>
      </c>
      <c r="R2587">
        <v>8303.1200000000008</v>
      </c>
      <c r="S2587" t="str">
        <f t="shared" si="40"/>
        <v>网易有道信息技术（北京）有限公司网易(杭州)网络有限公司信息流</v>
      </c>
      <c r="T2587" t="e">
        <f>VLOOKUP(S:S,[1]Sheet1!N:N,1,0)</f>
        <v>#N/A</v>
      </c>
    </row>
    <row r="2588" spans="1:20" x14ac:dyDescent="0.15">
      <c r="A2588">
        <v>20230405</v>
      </c>
      <c r="B2588">
        <v>41512587</v>
      </c>
      <c r="C2588" t="s">
        <v>911</v>
      </c>
      <c r="D2588" t="s">
        <v>727</v>
      </c>
      <c r="E2588" t="s">
        <v>529</v>
      </c>
      <c r="F2588" t="s">
        <v>528</v>
      </c>
      <c r="G2588" t="s">
        <v>728</v>
      </c>
      <c r="H2588" t="s">
        <v>529</v>
      </c>
      <c r="I2588">
        <v>2117410</v>
      </c>
      <c r="J2588" t="s">
        <v>855</v>
      </c>
      <c r="K2588" t="s">
        <v>529</v>
      </c>
      <c r="L2588" t="s">
        <v>856</v>
      </c>
      <c r="M2588" t="s">
        <v>723</v>
      </c>
      <c r="N2588" t="s">
        <v>813</v>
      </c>
      <c r="O2588" t="s">
        <v>24</v>
      </c>
      <c r="P2588" t="s">
        <v>19</v>
      </c>
      <c r="Q2588">
        <v>6680.5</v>
      </c>
      <c r="R2588">
        <v>6680.5</v>
      </c>
      <c r="S2588" t="str">
        <f t="shared" si="40"/>
        <v>网易有道信息技术（北京）有限公司网易(杭州)网络有限公司信息流</v>
      </c>
      <c r="T2588" t="e">
        <f>VLOOKUP(S:S,[1]Sheet1!N:N,1,0)</f>
        <v>#N/A</v>
      </c>
    </row>
    <row r="2589" spans="1:20" x14ac:dyDescent="0.15">
      <c r="A2589">
        <v>20230406</v>
      </c>
      <c r="B2589">
        <v>41512587</v>
      </c>
      <c r="C2589" t="s">
        <v>911</v>
      </c>
      <c r="D2589" t="s">
        <v>727</v>
      </c>
      <c r="E2589" t="s">
        <v>529</v>
      </c>
      <c r="F2589" t="s">
        <v>528</v>
      </c>
      <c r="G2589" t="s">
        <v>728</v>
      </c>
      <c r="H2589" t="s">
        <v>529</v>
      </c>
      <c r="I2589">
        <v>2117410</v>
      </c>
      <c r="J2589" t="s">
        <v>855</v>
      </c>
      <c r="K2589" t="s">
        <v>529</v>
      </c>
      <c r="L2589" t="s">
        <v>856</v>
      </c>
      <c r="M2589" t="s">
        <v>723</v>
      </c>
      <c r="N2589" t="s">
        <v>813</v>
      </c>
      <c r="O2589" t="s">
        <v>24</v>
      </c>
      <c r="P2589" t="s">
        <v>19</v>
      </c>
      <c r="Q2589">
        <v>3257.04</v>
      </c>
      <c r="R2589">
        <v>3257.04</v>
      </c>
      <c r="S2589" t="str">
        <f t="shared" si="40"/>
        <v>网易有道信息技术（北京）有限公司网易(杭州)网络有限公司信息流</v>
      </c>
      <c r="T2589" t="e">
        <f>VLOOKUP(S:S,[1]Sheet1!N:N,1,0)</f>
        <v>#N/A</v>
      </c>
    </row>
    <row r="2590" spans="1:20" x14ac:dyDescent="0.15">
      <c r="A2590">
        <v>20230407</v>
      </c>
      <c r="B2590">
        <v>41512587</v>
      </c>
      <c r="C2590" t="s">
        <v>911</v>
      </c>
      <c r="D2590" t="s">
        <v>727</v>
      </c>
      <c r="E2590" t="s">
        <v>529</v>
      </c>
      <c r="F2590" t="s">
        <v>528</v>
      </c>
      <c r="G2590" t="s">
        <v>728</v>
      </c>
      <c r="H2590" t="s">
        <v>529</v>
      </c>
      <c r="I2590">
        <v>2117410</v>
      </c>
      <c r="J2590" t="s">
        <v>855</v>
      </c>
      <c r="K2590" t="s">
        <v>529</v>
      </c>
      <c r="L2590" t="s">
        <v>856</v>
      </c>
      <c r="M2590" t="s">
        <v>723</v>
      </c>
      <c r="N2590" t="s">
        <v>813</v>
      </c>
      <c r="O2590" t="s">
        <v>24</v>
      </c>
      <c r="P2590" t="s">
        <v>19</v>
      </c>
      <c r="Q2590">
        <v>5006.4399999999996</v>
      </c>
      <c r="R2590">
        <v>5006.4399999999996</v>
      </c>
      <c r="S2590" t="str">
        <f t="shared" si="40"/>
        <v>网易有道信息技术（北京）有限公司网易(杭州)网络有限公司信息流</v>
      </c>
      <c r="T2590" t="e">
        <f>VLOOKUP(S:S,[1]Sheet1!N:N,1,0)</f>
        <v>#N/A</v>
      </c>
    </row>
    <row r="2591" spans="1:20" x14ac:dyDescent="0.15">
      <c r="A2591">
        <v>20230408</v>
      </c>
      <c r="B2591">
        <v>41512587</v>
      </c>
      <c r="C2591" t="s">
        <v>911</v>
      </c>
      <c r="D2591" t="s">
        <v>727</v>
      </c>
      <c r="E2591" t="s">
        <v>529</v>
      </c>
      <c r="F2591" t="s">
        <v>528</v>
      </c>
      <c r="G2591" t="s">
        <v>728</v>
      </c>
      <c r="H2591" t="s">
        <v>529</v>
      </c>
      <c r="I2591">
        <v>2117410</v>
      </c>
      <c r="J2591" t="s">
        <v>855</v>
      </c>
      <c r="K2591" t="s">
        <v>529</v>
      </c>
      <c r="L2591" t="s">
        <v>856</v>
      </c>
      <c r="M2591" t="s">
        <v>723</v>
      </c>
      <c r="N2591" t="s">
        <v>813</v>
      </c>
      <c r="O2591" t="s">
        <v>24</v>
      </c>
      <c r="P2591" t="s">
        <v>19</v>
      </c>
      <c r="Q2591">
        <v>10172.030000000001</v>
      </c>
      <c r="R2591">
        <v>10172.030000000001</v>
      </c>
      <c r="S2591" t="str">
        <f t="shared" si="40"/>
        <v>网易有道信息技术（北京）有限公司网易(杭州)网络有限公司信息流</v>
      </c>
      <c r="T2591" t="e">
        <f>VLOOKUP(S:S,[1]Sheet1!N:N,1,0)</f>
        <v>#N/A</v>
      </c>
    </row>
    <row r="2592" spans="1:20" x14ac:dyDescent="0.15">
      <c r="A2592">
        <v>20230409</v>
      </c>
      <c r="B2592">
        <v>41512587</v>
      </c>
      <c r="C2592" t="s">
        <v>911</v>
      </c>
      <c r="D2592" t="s">
        <v>727</v>
      </c>
      <c r="E2592" t="s">
        <v>529</v>
      </c>
      <c r="F2592" t="s">
        <v>528</v>
      </c>
      <c r="G2592" t="s">
        <v>728</v>
      </c>
      <c r="H2592" t="s">
        <v>529</v>
      </c>
      <c r="I2592">
        <v>2117410</v>
      </c>
      <c r="J2592" t="s">
        <v>855</v>
      </c>
      <c r="K2592" t="s">
        <v>529</v>
      </c>
      <c r="L2592" t="s">
        <v>856</v>
      </c>
      <c r="M2592" t="s">
        <v>723</v>
      </c>
      <c r="N2592" t="s">
        <v>813</v>
      </c>
      <c r="O2592" t="s">
        <v>24</v>
      </c>
      <c r="P2592" t="s">
        <v>19</v>
      </c>
      <c r="Q2592">
        <v>3285.45</v>
      </c>
      <c r="R2592">
        <v>3285.45</v>
      </c>
      <c r="S2592" t="str">
        <f t="shared" si="40"/>
        <v>网易有道信息技术（北京）有限公司网易(杭州)网络有限公司信息流</v>
      </c>
      <c r="T2592" t="e">
        <f>VLOOKUP(S:S,[1]Sheet1!N:N,1,0)</f>
        <v>#N/A</v>
      </c>
    </row>
    <row r="2593" spans="1:20" x14ac:dyDescent="0.15">
      <c r="A2593">
        <v>20230410</v>
      </c>
      <c r="B2593">
        <v>41512587</v>
      </c>
      <c r="C2593" t="s">
        <v>911</v>
      </c>
      <c r="D2593" t="s">
        <v>727</v>
      </c>
      <c r="E2593" t="s">
        <v>529</v>
      </c>
      <c r="F2593" t="s">
        <v>528</v>
      </c>
      <c r="G2593" t="s">
        <v>728</v>
      </c>
      <c r="H2593" t="s">
        <v>529</v>
      </c>
      <c r="I2593">
        <v>2117410</v>
      </c>
      <c r="J2593" t="s">
        <v>855</v>
      </c>
      <c r="K2593" t="s">
        <v>529</v>
      </c>
      <c r="L2593" t="s">
        <v>856</v>
      </c>
      <c r="M2593" t="s">
        <v>723</v>
      </c>
      <c r="N2593" t="s">
        <v>813</v>
      </c>
      <c r="O2593" t="s">
        <v>24</v>
      </c>
      <c r="P2593" t="s">
        <v>19</v>
      </c>
      <c r="Q2593">
        <v>3062.48</v>
      </c>
      <c r="R2593">
        <v>3062.48</v>
      </c>
      <c r="S2593" t="str">
        <f t="shared" si="40"/>
        <v>网易有道信息技术（北京）有限公司网易(杭州)网络有限公司信息流</v>
      </c>
      <c r="T2593" t="e">
        <f>VLOOKUP(S:S,[1]Sheet1!N:N,1,0)</f>
        <v>#N/A</v>
      </c>
    </row>
    <row r="2594" spans="1:20" x14ac:dyDescent="0.15">
      <c r="A2594">
        <v>20230411</v>
      </c>
      <c r="B2594">
        <v>41512587</v>
      </c>
      <c r="C2594" t="s">
        <v>911</v>
      </c>
      <c r="D2594" t="s">
        <v>727</v>
      </c>
      <c r="E2594" t="s">
        <v>529</v>
      </c>
      <c r="F2594" t="s">
        <v>528</v>
      </c>
      <c r="G2594" t="s">
        <v>728</v>
      </c>
      <c r="H2594" t="s">
        <v>529</v>
      </c>
      <c r="I2594">
        <v>2117410</v>
      </c>
      <c r="J2594" t="s">
        <v>855</v>
      </c>
      <c r="K2594" t="s">
        <v>529</v>
      </c>
      <c r="L2594" t="s">
        <v>856</v>
      </c>
      <c r="M2594" t="s">
        <v>723</v>
      </c>
      <c r="N2594" t="s">
        <v>813</v>
      </c>
      <c r="O2594" t="s">
        <v>24</v>
      </c>
      <c r="P2594" t="s">
        <v>19</v>
      </c>
      <c r="Q2594">
        <v>6655.08</v>
      </c>
      <c r="R2594">
        <v>6655.08</v>
      </c>
      <c r="S2594" t="str">
        <f t="shared" si="40"/>
        <v>网易有道信息技术（北京）有限公司网易(杭州)网络有限公司信息流</v>
      </c>
      <c r="T2594" t="e">
        <f>VLOOKUP(S:S,[1]Sheet1!N:N,1,0)</f>
        <v>#N/A</v>
      </c>
    </row>
    <row r="2595" spans="1:20" x14ac:dyDescent="0.15">
      <c r="A2595">
        <v>20230412</v>
      </c>
      <c r="B2595">
        <v>41512587</v>
      </c>
      <c r="C2595" t="s">
        <v>911</v>
      </c>
      <c r="D2595" t="s">
        <v>727</v>
      </c>
      <c r="E2595" t="s">
        <v>529</v>
      </c>
      <c r="F2595" t="s">
        <v>528</v>
      </c>
      <c r="G2595" t="s">
        <v>728</v>
      </c>
      <c r="H2595" t="s">
        <v>529</v>
      </c>
      <c r="I2595">
        <v>2117410</v>
      </c>
      <c r="J2595" t="s">
        <v>855</v>
      </c>
      <c r="K2595" t="s">
        <v>529</v>
      </c>
      <c r="L2595" t="s">
        <v>856</v>
      </c>
      <c r="M2595" t="s">
        <v>723</v>
      </c>
      <c r="N2595" t="s">
        <v>813</v>
      </c>
      <c r="O2595" t="s">
        <v>24</v>
      </c>
      <c r="P2595" t="s">
        <v>19</v>
      </c>
      <c r="Q2595">
        <v>2413.91</v>
      </c>
      <c r="R2595">
        <v>2413.91</v>
      </c>
      <c r="S2595" t="str">
        <f t="shared" si="40"/>
        <v>网易有道信息技术（北京）有限公司网易(杭州)网络有限公司信息流</v>
      </c>
      <c r="T2595" t="e">
        <f>VLOOKUP(S:S,[1]Sheet1!N:N,1,0)</f>
        <v>#N/A</v>
      </c>
    </row>
    <row r="2596" spans="1:20" x14ac:dyDescent="0.15">
      <c r="A2596">
        <v>20230413</v>
      </c>
      <c r="B2596">
        <v>41512587</v>
      </c>
      <c r="C2596" t="s">
        <v>911</v>
      </c>
      <c r="D2596" t="s">
        <v>727</v>
      </c>
      <c r="E2596" t="s">
        <v>529</v>
      </c>
      <c r="F2596" t="s">
        <v>528</v>
      </c>
      <c r="G2596" t="s">
        <v>728</v>
      </c>
      <c r="H2596" t="s">
        <v>529</v>
      </c>
      <c r="I2596">
        <v>2117410</v>
      </c>
      <c r="J2596" t="s">
        <v>855</v>
      </c>
      <c r="K2596" t="s">
        <v>529</v>
      </c>
      <c r="L2596" t="s">
        <v>856</v>
      </c>
      <c r="M2596" t="s">
        <v>723</v>
      </c>
      <c r="N2596" t="s">
        <v>813</v>
      </c>
      <c r="O2596" t="s">
        <v>24</v>
      </c>
      <c r="P2596" t="s">
        <v>19</v>
      </c>
      <c r="Q2596">
        <v>4824.0200000000004</v>
      </c>
      <c r="R2596">
        <v>4824.0200000000004</v>
      </c>
      <c r="S2596" t="str">
        <f t="shared" si="40"/>
        <v>网易有道信息技术（北京）有限公司网易(杭州)网络有限公司信息流</v>
      </c>
      <c r="T2596" t="e">
        <f>VLOOKUP(S:S,[1]Sheet1!N:N,1,0)</f>
        <v>#N/A</v>
      </c>
    </row>
    <row r="2597" spans="1:20" x14ac:dyDescent="0.15">
      <c r="A2597">
        <v>20230414</v>
      </c>
      <c r="B2597">
        <v>41512587</v>
      </c>
      <c r="C2597" t="s">
        <v>911</v>
      </c>
      <c r="D2597" t="s">
        <v>727</v>
      </c>
      <c r="E2597" t="s">
        <v>529</v>
      </c>
      <c r="F2597" t="s">
        <v>528</v>
      </c>
      <c r="G2597" t="s">
        <v>728</v>
      </c>
      <c r="H2597" t="s">
        <v>529</v>
      </c>
      <c r="I2597">
        <v>2117410</v>
      </c>
      <c r="J2597" t="s">
        <v>855</v>
      </c>
      <c r="K2597" t="s">
        <v>529</v>
      </c>
      <c r="L2597" t="s">
        <v>856</v>
      </c>
      <c r="M2597" t="s">
        <v>723</v>
      </c>
      <c r="N2597" t="s">
        <v>813</v>
      </c>
      <c r="O2597" t="s">
        <v>24</v>
      </c>
      <c r="P2597" t="s">
        <v>19</v>
      </c>
      <c r="Q2597">
        <v>714.36</v>
      </c>
      <c r="R2597">
        <v>714.36</v>
      </c>
      <c r="S2597" t="str">
        <f t="shared" si="40"/>
        <v>网易有道信息技术（北京）有限公司网易(杭州)网络有限公司信息流</v>
      </c>
      <c r="T2597" t="e">
        <f>VLOOKUP(S:S,[1]Sheet1!N:N,1,0)</f>
        <v>#N/A</v>
      </c>
    </row>
    <row r="2598" spans="1:20" x14ac:dyDescent="0.15">
      <c r="A2598">
        <v>20230415</v>
      </c>
      <c r="B2598">
        <v>41512587</v>
      </c>
      <c r="C2598" t="s">
        <v>911</v>
      </c>
      <c r="D2598" t="s">
        <v>727</v>
      </c>
      <c r="E2598" t="s">
        <v>529</v>
      </c>
      <c r="F2598" t="s">
        <v>528</v>
      </c>
      <c r="G2598" t="s">
        <v>728</v>
      </c>
      <c r="H2598" t="s">
        <v>529</v>
      </c>
      <c r="I2598">
        <v>2117410</v>
      </c>
      <c r="J2598" t="s">
        <v>855</v>
      </c>
      <c r="K2598" t="s">
        <v>529</v>
      </c>
      <c r="L2598" t="s">
        <v>856</v>
      </c>
      <c r="M2598" t="s">
        <v>723</v>
      </c>
      <c r="N2598" t="s">
        <v>813</v>
      </c>
      <c r="O2598" t="s">
        <v>24</v>
      </c>
      <c r="P2598" t="s">
        <v>19</v>
      </c>
      <c r="Q2598">
        <v>4228.79</v>
      </c>
      <c r="R2598">
        <v>4228.79</v>
      </c>
      <c r="S2598" t="str">
        <f t="shared" si="40"/>
        <v>网易有道信息技术（北京）有限公司网易(杭州)网络有限公司信息流</v>
      </c>
      <c r="T2598" t="e">
        <f>VLOOKUP(S:S,[1]Sheet1!N:N,1,0)</f>
        <v>#N/A</v>
      </c>
    </row>
    <row r="2599" spans="1:20" x14ac:dyDescent="0.15">
      <c r="A2599">
        <v>20230416</v>
      </c>
      <c r="B2599">
        <v>41512587</v>
      </c>
      <c r="C2599" t="s">
        <v>911</v>
      </c>
      <c r="D2599" t="s">
        <v>727</v>
      </c>
      <c r="E2599" t="s">
        <v>529</v>
      </c>
      <c r="F2599" t="s">
        <v>528</v>
      </c>
      <c r="G2599" t="s">
        <v>728</v>
      </c>
      <c r="H2599" t="s">
        <v>529</v>
      </c>
      <c r="I2599">
        <v>2117410</v>
      </c>
      <c r="J2599" t="s">
        <v>855</v>
      </c>
      <c r="K2599" t="s">
        <v>529</v>
      </c>
      <c r="L2599" t="s">
        <v>856</v>
      </c>
      <c r="M2599" t="s">
        <v>723</v>
      </c>
      <c r="N2599" t="s">
        <v>813</v>
      </c>
      <c r="O2599" t="s">
        <v>24</v>
      </c>
      <c r="P2599" t="s">
        <v>19</v>
      </c>
      <c r="Q2599">
        <v>3513.34</v>
      </c>
      <c r="R2599">
        <v>3513.34</v>
      </c>
      <c r="S2599" t="str">
        <f t="shared" si="40"/>
        <v>网易有道信息技术（北京）有限公司网易(杭州)网络有限公司信息流</v>
      </c>
      <c r="T2599" t="e">
        <f>VLOOKUP(S:S,[1]Sheet1!N:N,1,0)</f>
        <v>#N/A</v>
      </c>
    </row>
    <row r="2600" spans="1:20" x14ac:dyDescent="0.15">
      <c r="A2600">
        <v>20230417</v>
      </c>
      <c r="B2600">
        <v>41512587</v>
      </c>
      <c r="C2600" t="s">
        <v>911</v>
      </c>
      <c r="D2600" t="s">
        <v>727</v>
      </c>
      <c r="E2600" t="s">
        <v>529</v>
      </c>
      <c r="F2600" t="s">
        <v>528</v>
      </c>
      <c r="G2600" t="s">
        <v>728</v>
      </c>
      <c r="H2600" t="s">
        <v>529</v>
      </c>
      <c r="I2600">
        <v>2117410</v>
      </c>
      <c r="J2600" t="s">
        <v>855</v>
      </c>
      <c r="K2600" t="s">
        <v>529</v>
      </c>
      <c r="L2600" t="s">
        <v>856</v>
      </c>
      <c r="M2600" t="s">
        <v>723</v>
      </c>
      <c r="N2600" t="s">
        <v>813</v>
      </c>
      <c r="O2600" t="s">
        <v>24</v>
      </c>
      <c r="P2600" t="s">
        <v>19</v>
      </c>
      <c r="Q2600">
        <v>1775.63</v>
      </c>
      <c r="R2600">
        <v>1775.63</v>
      </c>
      <c r="S2600" t="str">
        <f t="shared" si="40"/>
        <v>网易有道信息技术（北京）有限公司网易(杭州)网络有限公司信息流</v>
      </c>
      <c r="T2600" t="e">
        <f>VLOOKUP(S:S,[1]Sheet1!N:N,1,0)</f>
        <v>#N/A</v>
      </c>
    </row>
    <row r="2601" spans="1:20" x14ac:dyDescent="0.15">
      <c r="A2601">
        <v>20230418</v>
      </c>
      <c r="B2601">
        <v>41512587</v>
      </c>
      <c r="C2601" t="s">
        <v>911</v>
      </c>
      <c r="D2601" t="s">
        <v>727</v>
      </c>
      <c r="E2601" t="s">
        <v>529</v>
      </c>
      <c r="F2601" t="s">
        <v>528</v>
      </c>
      <c r="G2601" t="s">
        <v>728</v>
      </c>
      <c r="H2601" t="s">
        <v>529</v>
      </c>
      <c r="I2601">
        <v>2117410</v>
      </c>
      <c r="J2601" t="s">
        <v>855</v>
      </c>
      <c r="K2601" t="s">
        <v>529</v>
      </c>
      <c r="L2601" t="s">
        <v>856</v>
      </c>
      <c r="M2601" t="s">
        <v>723</v>
      </c>
      <c r="N2601" t="s">
        <v>813</v>
      </c>
      <c r="O2601" t="s">
        <v>24</v>
      </c>
      <c r="P2601" t="s">
        <v>19</v>
      </c>
      <c r="Q2601">
        <v>913.13</v>
      </c>
      <c r="R2601">
        <v>913.13</v>
      </c>
      <c r="S2601" t="str">
        <f t="shared" si="40"/>
        <v>网易有道信息技术（北京）有限公司网易(杭州)网络有限公司信息流</v>
      </c>
      <c r="T2601" t="e">
        <f>VLOOKUP(S:S,[1]Sheet1!N:N,1,0)</f>
        <v>#N/A</v>
      </c>
    </row>
    <row r="2602" spans="1:20" x14ac:dyDescent="0.15">
      <c r="A2602">
        <v>20230419</v>
      </c>
      <c r="B2602">
        <v>41512587</v>
      </c>
      <c r="C2602" t="s">
        <v>911</v>
      </c>
      <c r="D2602" t="s">
        <v>727</v>
      </c>
      <c r="E2602" t="s">
        <v>529</v>
      </c>
      <c r="F2602" t="s">
        <v>528</v>
      </c>
      <c r="G2602" t="s">
        <v>728</v>
      </c>
      <c r="H2602" t="s">
        <v>529</v>
      </c>
      <c r="I2602">
        <v>2117410</v>
      </c>
      <c r="J2602" t="s">
        <v>855</v>
      </c>
      <c r="K2602" t="s">
        <v>529</v>
      </c>
      <c r="L2602" t="s">
        <v>856</v>
      </c>
      <c r="M2602" t="s">
        <v>723</v>
      </c>
      <c r="N2602" t="s">
        <v>813</v>
      </c>
      <c r="O2602" t="s">
        <v>24</v>
      </c>
      <c r="P2602" t="s">
        <v>19</v>
      </c>
      <c r="Q2602">
        <v>652.53</v>
      </c>
      <c r="R2602">
        <v>652.53</v>
      </c>
      <c r="S2602" t="str">
        <f t="shared" si="40"/>
        <v>网易有道信息技术（北京）有限公司网易(杭州)网络有限公司信息流</v>
      </c>
      <c r="T2602" t="e">
        <f>VLOOKUP(S:S,[1]Sheet1!N:N,1,0)</f>
        <v>#N/A</v>
      </c>
    </row>
    <row r="2603" spans="1:20" x14ac:dyDescent="0.15">
      <c r="A2603">
        <v>20230420</v>
      </c>
      <c r="B2603">
        <v>41512587</v>
      </c>
      <c r="C2603" t="s">
        <v>911</v>
      </c>
      <c r="D2603" t="s">
        <v>727</v>
      </c>
      <c r="E2603" t="s">
        <v>529</v>
      </c>
      <c r="F2603" t="s">
        <v>528</v>
      </c>
      <c r="G2603" t="s">
        <v>728</v>
      </c>
      <c r="H2603" t="s">
        <v>529</v>
      </c>
      <c r="I2603">
        <v>2117410</v>
      </c>
      <c r="J2603" t="s">
        <v>855</v>
      </c>
      <c r="K2603" t="s">
        <v>529</v>
      </c>
      <c r="L2603" t="s">
        <v>856</v>
      </c>
      <c r="M2603" t="s">
        <v>723</v>
      </c>
      <c r="N2603" t="s">
        <v>813</v>
      </c>
      <c r="O2603" t="s">
        <v>24</v>
      </c>
      <c r="P2603" t="s">
        <v>19</v>
      </c>
      <c r="Q2603">
        <v>300.43</v>
      </c>
      <c r="R2603">
        <v>300.43</v>
      </c>
      <c r="S2603" t="str">
        <f t="shared" si="40"/>
        <v>网易有道信息技术（北京）有限公司网易(杭州)网络有限公司信息流</v>
      </c>
      <c r="T2603" t="e">
        <f>VLOOKUP(S:S,[1]Sheet1!N:N,1,0)</f>
        <v>#N/A</v>
      </c>
    </row>
    <row r="2604" spans="1:20" x14ac:dyDescent="0.15">
      <c r="A2604">
        <v>20230421</v>
      </c>
      <c r="B2604">
        <v>41512587</v>
      </c>
      <c r="C2604" t="s">
        <v>911</v>
      </c>
      <c r="D2604" t="s">
        <v>727</v>
      </c>
      <c r="E2604" t="s">
        <v>529</v>
      </c>
      <c r="F2604" t="s">
        <v>528</v>
      </c>
      <c r="G2604" t="s">
        <v>728</v>
      </c>
      <c r="H2604" t="s">
        <v>529</v>
      </c>
      <c r="I2604">
        <v>2117410</v>
      </c>
      <c r="J2604" t="s">
        <v>855</v>
      </c>
      <c r="K2604" t="s">
        <v>529</v>
      </c>
      <c r="L2604" t="s">
        <v>856</v>
      </c>
      <c r="M2604" t="s">
        <v>723</v>
      </c>
      <c r="N2604" t="s">
        <v>813</v>
      </c>
      <c r="O2604" t="s">
        <v>24</v>
      </c>
      <c r="P2604" t="s">
        <v>19</v>
      </c>
      <c r="Q2604">
        <v>647.25</v>
      </c>
      <c r="R2604">
        <v>647.25</v>
      </c>
      <c r="S2604" t="str">
        <f t="shared" si="40"/>
        <v>网易有道信息技术（北京）有限公司网易(杭州)网络有限公司信息流</v>
      </c>
      <c r="T2604" t="e">
        <f>VLOOKUP(S:S,[1]Sheet1!N:N,1,0)</f>
        <v>#N/A</v>
      </c>
    </row>
    <row r="2605" spans="1:20" x14ac:dyDescent="0.15">
      <c r="A2605">
        <v>20230422</v>
      </c>
      <c r="B2605">
        <v>41512587</v>
      </c>
      <c r="C2605" t="s">
        <v>911</v>
      </c>
      <c r="D2605" t="s">
        <v>727</v>
      </c>
      <c r="E2605" t="s">
        <v>529</v>
      </c>
      <c r="F2605" t="s">
        <v>528</v>
      </c>
      <c r="G2605" t="s">
        <v>728</v>
      </c>
      <c r="H2605" t="s">
        <v>529</v>
      </c>
      <c r="I2605">
        <v>2117410</v>
      </c>
      <c r="J2605" t="s">
        <v>855</v>
      </c>
      <c r="K2605" t="s">
        <v>529</v>
      </c>
      <c r="L2605" t="s">
        <v>856</v>
      </c>
      <c r="M2605" t="s">
        <v>723</v>
      </c>
      <c r="N2605" t="s">
        <v>813</v>
      </c>
      <c r="O2605" t="s">
        <v>24</v>
      </c>
      <c r="P2605" t="s">
        <v>19</v>
      </c>
      <c r="Q2605">
        <v>430.6</v>
      </c>
      <c r="R2605">
        <v>430.6</v>
      </c>
      <c r="S2605" t="str">
        <f t="shared" si="40"/>
        <v>网易有道信息技术（北京）有限公司网易(杭州)网络有限公司信息流</v>
      </c>
      <c r="T2605" t="e">
        <f>VLOOKUP(S:S,[1]Sheet1!N:N,1,0)</f>
        <v>#N/A</v>
      </c>
    </row>
    <row r="2606" spans="1:20" x14ac:dyDescent="0.15">
      <c r="A2606">
        <v>20230423</v>
      </c>
      <c r="B2606">
        <v>41512587</v>
      </c>
      <c r="C2606" t="s">
        <v>911</v>
      </c>
      <c r="D2606" t="s">
        <v>727</v>
      </c>
      <c r="E2606" t="s">
        <v>529</v>
      </c>
      <c r="F2606" t="s">
        <v>528</v>
      </c>
      <c r="G2606" t="s">
        <v>728</v>
      </c>
      <c r="H2606" t="s">
        <v>529</v>
      </c>
      <c r="I2606">
        <v>2117410</v>
      </c>
      <c r="J2606" t="s">
        <v>855</v>
      </c>
      <c r="K2606" t="s">
        <v>529</v>
      </c>
      <c r="L2606" t="s">
        <v>856</v>
      </c>
      <c r="M2606" t="s">
        <v>723</v>
      </c>
      <c r="N2606" t="s">
        <v>813</v>
      </c>
      <c r="O2606" t="s">
        <v>24</v>
      </c>
      <c r="P2606" t="s">
        <v>19</v>
      </c>
      <c r="Q2606">
        <v>406.13</v>
      </c>
      <c r="R2606">
        <v>406.13</v>
      </c>
      <c r="S2606" t="str">
        <f t="shared" si="40"/>
        <v>网易有道信息技术（北京）有限公司网易(杭州)网络有限公司信息流</v>
      </c>
      <c r="T2606" t="e">
        <f>VLOOKUP(S:S,[1]Sheet1!N:N,1,0)</f>
        <v>#N/A</v>
      </c>
    </row>
    <row r="2607" spans="1:20" x14ac:dyDescent="0.15">
      <c r="A2607">
        <v>20230424</v>
      </c>
      <c r="B2607">
        <v>41512587</v>
      </c>
      <c r="C2607" t="s">
        <v>911</v>
      </c>
      <c r="D2607" t="s">
        <v>727</v>
      </c>
      <c r="E2607" t="s">
        <v>529</v>
      </c>
      <c r="F2607" t="s">
        <v>528</v>
      </c>
      <c r="G2607" t="s">
        <v>728</v>
      </c>
      <c r="H2607" t="s">
        <v>529</v>
      </c>
      <c r="I2607">
        <v>2117410</v>
      </c>
      <c r="J2607" t="s">
        <v>855</v>
      </c>
      <c r="K2607" t="s">
        <v>529</v>
      </c>
      <c r="L2607" t="s">
        <v>856</v>
      </c>
      <c r="M2607" t="s">
        <v>723</v>
      </c>
      <c r="N2607" t="s">
        <v>813</v>
      </c>
      <c r="O2607" t="s">
        <v>24</v>
      </c>
      <c r="P2607" t="s">
        <v>19</v>
      </c>
      <c r="Q2607">
        <v>1672.81</v>
      </c>
      <c r="R2607">
        <v>1672.81</v>
      </c>
      <c r="S2607" t="str">
        <f t="shared" si="40"/>
        <v>网易有道信息技术（北京）有限公司网易(杭州)网络有限公司信息流</v>
      </c>
      <c r="T2607" t="e">
        <f>VLOOKUP(S:S,[1]Sheet1!N:N,1,0)</f>
        <v>#N/A</v>
      </c>
    </row>
    <row r="2608" spans="1:20" x14ac:dyDescent="0.15">
      <c r="A2608">
        <v>20230425</v>
      </c>
      <c r="B2608">
        <v>41512587</v>
      </c>
      <c r="C2608" t="s">
        <v>911</v>
      </c>
      <c r="D2608" t="s">
        <v>727</v>
      </c>
      <c r="E2608" t="s">
        <v>529</v>
      </c>
      <c r="F2608" t="s">
        <v>528</v>
      </c>
      <c r="G2608" t="s">
        <v>728</v>
      </c>
      <c r="H2608" t="s">
        <v>529</v>
      </c>
      <c r="I2608">
        <v>2117410</v>
      </c>
      <c r="J2608" t="s">
        <v>855</v>
      </c>
      <c r="K2608" t="s">
        <v>529</v>
      </c>
      <c r="L2608" t="s">
        <v>856</v>
      </c>
      <c r="M2608" t="s">
        <v>723</v>
      </c>
      <c r="N2608" t="s">
        <v>813</v>
      </c>
      <c r="O2608" t="s">
        <v>24</v>
      </c>
      <c r="P2608" t="s">
        <v>19</v>
      </c>
      <c r="Q2608">
        <v>1685.3</v>
      </c>
      <c r="R2608">
        <v>1685.3</v>
      </c>
      <c r="S2608" t="str">
        <f t="shared" si="40"/>
        <v>网易有道信息技术（北京）有限公司网易(杭州)网络有限公司信息流</v>
      </c>
      <c r="T2608" t="e">
        <f>VLOOKUP(S:S,[1]Sheet1!N:N,1,0)</f>
        <v>#N/A</v>
      </c>
    </row>
    <row r="2609" spans="1:20" x14ac:dyDescent="0.15">
      <c r="A2609">
        <v>20230426</v>
      </c>
      <c r="B2609">
        <v>41512587</v>
      </c>
      <c r="C2609" t="s">
        <v>911</v>
      </c>
      <c r="D2609" t="s">
        <v>727</v>
      </c>
      <c r="E2609" t="s">
        <v>529</v>
      </c>
      <c r="F2609" t="s">
        <v>528</v>
      </c>
      <c r="G2609" t="s">
        <v>728</v>
      </c>
      <c r="H2609" t="s">
        <v>529</v>
      </c>
      <c r="I2609">
        <v>2117410</v>
      </c>
      <c r="J2609" t="s">
        <v>855</v>
      </c>
      <c r="K2609" t="s">
        <v>529</v>
      </c>
      <c r="L2609" t="s">
        <v>856</v>
      </c>
      <c r="M2609" t="s">
        <v>723</v>
      </c>
      <c r="N2609" t="s">
        <v>813</v>
      </c>
      <c r="O2609" t="s">
        <v>24</v>
      </c>
      <c r="P2609" t="s">
        <v>19</v>
      </c>
      <c r="Q2609">
        <v>1264.25</v>
      </c>
      <c r="R2609">
        <v>1264.25</v>
      </c>
      <c r="S2609" t="str">
        <f t="shared" si="40"/>
        <v>网易有道信息技术（北京）有限公司网易(杭州)网络有限公司信息流</v>
      </c>
      <c r="T2609" t="e">
        <f>VLOOKUP(S:S,[1]Sheet1!N:N,1,0)</f>
        <v>#N/A</v>
      </c>
    </row>
    <row r="2610" spans="1:20" x14ac:dyDescent="0.15">
      <c r="A2610">
        <v>20230427</v>
      </c>
      <c r="B2610">
        <v>41512587</v>
      </c>
      <c r="C2610" t="s">
        <v>911</v>
      </c>
      <c r="D2610" t="s">
        <v>727</v>
      </c>
      <c r="E2610" t="s">
        <v>529</v>
      </c>
      <c r="F2610" t="s">
        <v>528</v>
      </c>
      <c r="G2610" t="s">
        <v>728</v>
      </c>
      <c r="H2610" t="s">
        <v>529</v>
      </c>
      <c r="I2610">
        <v>2117410</v>
      </c>
      <c r="J2610" t="s">
        <v>855</v>
      </c>
      <c r="K2610" t="s">
        <v>529</v>
      </c>
      <c r="L2610" t="s">
        <v>856</v>
      </c>
      <c r="M2610" t="s">
        <v>723</v>
      </c>
      <c r="N2610" t="s">
        <v>813</v>
      </c>
      <c r="O2610" t="s">
        <v>24</v>
      </c>
      <c r="P2610" t="s">
        <v>19</v>
      </c>
      <c r="Q2610">
        <v>1701.96</v>
      </c>
      <c r="R2610">
        <v>1701.96</v>
      </c>
      <c r="S2610" t="str">
        <f t="shared" si="40"/>
        <v>网易有道信息技术（北京）有限公司网易(杭州)网络有限公司信息流</v>
      </c>
      <c r="T2610" t="e">
        <f>VLOOKUP(S:S,[1]Sheet1!N:N,1,0)</f>
        <v>#N/A</v>
      </c>
    </row>
    <row r="2611" spans="1:20" x14ac:dyDescent="0.15">
      <c r="A2611">
        <v>20230428</v>
      </c>
      <c r="B2611">
        <v>41512587</v>
      </c>
      <c r="C2611" t="s">
        <v>911</v>
      </c>
      <c r="D2611" t="s">
        <v>727</v>
      </c>
      <c r="E2611" t="s">
        <v>529</v>
      </c>
      <c r="F2611" t="s">
        <v>528</v>
      </c>
      <c r="G2611" t="s">
        <v>728</v>
      </c>
      <c r="H2611" t="s">
        <v>529</v>
      </c>
      <c r="I2611">
        <v>2117410</v>
      </c>
      <c r="J2611" t="s">
        <v>855</v>
      </c>
      <c r="K2611" t="s">
        <v>529</v>
      </c>
      <c r="L2611" t="s">
        <v>856</v>
      </c>
      <c r="M2611" t="s">
        <v>723</v>
      </c>
      <c r="N2611" t="s">
        <v>813</v>
      </c>
      <c r="O2611" t="s">
        <v>24</v>
      </c>
      <c r="P2611" t="s">
        <v>19</v>
      </c>
      <c r="Q2611">
        <v>1412.72</v>
      </c>
      <c r="R2611">
        <v>1412.72</v>
      </c>
      <c r="S2611" t="str">
        <f t="shared" si="40"/>
        <v>网易有道信息技术（北京）有限公司网易(杭州)网络有限公司信息流</v>
      </c>
      <c r="T2611" t="e">
        <f>VLOOKUP(S:S,[1]Sheet1!N:N,1,0)</f>
        <v>#N/A</v>
      </c>
    </row>
    <row r="2612" spans="1:20" x14ac:dyDescent="0.15">
      <c r="A2612">
        <v>20230429</v>
      </c>
      <c r="B2612">
        <v>41512587</v>
      </c>
      <c r="C2612" t="s">
        <v>911</v>
      </c>
      <c r="D2612" t="s">
        <v>727</v>
      </c>
      <c r="E2612" t="s">
        <v>529</v>
      </c>
      <c r="F2612" t="s">
        <v>528</v>
      </c>
      <c r="G2612" t="s">
        <v>728</v>
      </c>
      <c r="H2612" t="s">
        <v>529</v>
      </c>
      <c r="I2612">
        <v>2117410</v>
      </c>
      <c r="J2612" t="s">
        <v>855</v>
      </c>
      <c r="K2612" t="s">
        <v>529</v>
      </c>
      <c r="L2612" t="s">
        <v>856</v>
      </c>
      <c r="M2612" t="s">
        <v>723</v>
      </c>
      <c r="N2612" t="s">
        <v>813</v>
      </c>
      <c r="O2612" t="s">
        <v>24</v>
      </c>
      <c r="P2612" t="s">
        <v>19</v>
      </c>
      <c r="Q2612">
        <v>2602.79</v>
      </c>
      <c r="R2612">
        <v>2602.79</v>
      </c>
      <c r="S2612" t="str">
        <f t="shared" si="40"/>
        <v>网易有道信息技术（北京）有限公司网易(杭州)网络有限公司信息流</v>
      </c>
      <c r="T2612" t="e">
        <f>VLOOKUP(S:S,[1]Sheet1!N:N,1,0)</f>
        <v>#N/A</v>
      </c>
    </row>
    <row r="2613" spans="1:20" x14ac:dyDescent="0.15">
      <c r="A2613">
        <v>20230430</v>
      </c>
      <c r="B2613">
        <v>41512587</v>
      </c>
      <c r="C2613" t="s">
        <v>911</v>
      </c>
      <c r="D2613" t="s">
        <v>727</v>
      </c>
      <c r="E2613" t="s">
        <v>529</v>
      </c>
      <c r="F2613" t="s">
        <v>528</v>
      </c>
      <c r="G2613" t="s">
        <v>728</v>
      </c>
      <c r="H2613" t="s">
        <v>529</v>
      </c>
      <c r="I2613">
        <v>2117410</v>
      </c>
      <c r="J2613" t="s">
        <v>855</v>
      </c>
      <c r="K2613" t="s">
        <v>529</v>
      </c>
      <c r="L2613" t="s">
        <v>856</v>
      </c>
      <c r="M2613" t="s">
        <v>723</v>
      </c>
      <c r="N2613" t="s">
        <v>813</v>
      </c>
      <c r="O2613" t="s">
        <v>24</v>
      </c>
      <c r="P2613" t="s">
        <v>19</v>
      </c>
      <c r="Q2613">
        <v>3442.45</v>
      </c>
      <c r="R2613">
        <v>3442.45</v>
      </c>
      <c r="S2613" t="str">
        <f t="shared" si="40"/>
        <v>网易有道信息技术（北京）有限公司网易(杭州)网络有限公司信息流</v>
      </c>
      <c r="T2613" t="e">
        <f>VLOOKUP(S:S,[1]Sheet1!N:N,1,0)</f>
        <v>#N/A</v>
      </c>
    </row>
    <row r="2614" spans="1:20" x14ac:dyDescent="0.15">
      <c r="A2614">
        <v>20230401</v>
      </c>
      <c r="B2614">
        <v>41684056</v>
      </c>
      <c r="C2614" t="s">
        <v>912</v>
      </c>
      <c r="D2614" t="s">
        <v>732</v>
      </c>
      <c r="E2614" t="s">
        <v>498</v>
      </c>
      <c r="F2614" t="s">
        <v>497</v>
      </c>
      <c r="G2614" t="s">
        <v>810</v>
      </c>
      <c r="H2614" t="s">
        <v>498</v>
      </c>
      <c r="I2614">
        <v>2118167</v>
      </c>
      <c r="J2614" t="s">
        <v>811</v>
      </c>
      <c r="K2614" t="s">
        <v>498</v>
      </c>
      <c r="L2614" t="s">
        <v>812</v>
      </c>
      <c r="M2614" t="s">
        <v>723</v>
      </c>
      <c r="N2614" t="s">
        <v>813</v>
      </c>
      <c r="O2614" t="s">
        <v>24</v>
      </c>
      <c r="P2614" t="s">
        <v>19</v>
      </c>
      <c r="Q2614">
        <v>3341.22</v>
      </c>
      <c r="R2614">
        <v>3341.22</v>
      </c>
      <c r="S2614" t="str">
        <f t="shared" si="40"/>
        <v>薯一薯二文化传媒（上海）有限公司行吟信息科技(上海)有限公司信息流</v>
      </c>
      <c r="T2614" t="e">
        <f>VLOOKUP(S:S,[1]Sheet1!N:N,1,0)</f>
        <v>#N/A</v>
      </c>
    </row>
    <row r="2615" spans="1:20" x14ac:dyDescent="0.15">
      <c r="A2615">
        <v>20230402</v>
      </c>
      <c r="B2615">
        <v>41684056</v>
      </c>
      <c r="C2615" t="s">
        <v>912</v>
      </c>
      <c r="D2615" t="s">
        <v>732</v>
      </c>
      <c r="E2615" t="s">
        <v>498</v>
      </c>
      <c r="F2615" t="s">
        <v>497</v>
      </c>
      <c r="G2615" t="s">
        <v>810</v>
      </c>
      <c r="H2615" t="s">
        <v>498</v>
      </c>
      <c r="I2615">
        <v>2118167</v>
      </c>
      <c r="J2615" t="s">
        <v>811</v>
      </c>
      <c r="K2615" t="s">
        <v>498</v>
      </c>
      <c r="L2615" t="s">
        <v>812</v>
      </c>
      <c r="M2615" t="s">
        <v>723</v>
      </c>
      <c r="N2615" t="s">
        <v>813</v>
      </c>
      <c r="O2615" t="s">
        <v>24</v>
      </c>
      <c r="P2615" t="s">
        <v>19</v>
      </c>
      <c r="Q2615">
        <v>3220.81</v>
      </c>
      <c r="R2615">
        <v>3220.81</v>
      </c>
      <c r="S2615" t="str">
        <f t="shared" si="40"/>
        <v>薯一薯二文化传媒（上海）有限公司行吟信息科技(上海)有限公司信息流</v>
      </c>
      <c r="T2615" t="e">
        <f>VLOOKUP(S:S,[1]Sheet1!N:N,1,0)</f>
        <v>#N/A</v>
      </c>
    </row>
    <row r="2616" spans="1:20" x14ac:dyDescent="0.15">
      <c r="A2616">
        <v>20230403</v>
      </c>
      <c r="B2616">
        <v>41684056</v>
      </c>
      <c r="C2616" t="s">
        <v>912</v>
      </c>
      <c r="D2616" t="s">
        <v>732</v>
      </c>
      <c r="E2616" t="s">
        <v>498</v>
      </c>
      <c r="F2616" t="s">
        <v>497</v>
      </c>
      <c r="G2616" t="s">
        <v>810</v>
      </c>
      <c r="H2616" t="s">
        <v>498</v>
      </c>
      <c r="I2616">
        <v>2118167</v>
      </c>
      <c r="J2616" t="s">
        <v>811</v>
      </c>
      <c r="K2616" t="s">
        <v>498</v>
      </c>
      <c r="L2616" t="s">
        <v>812</v>
      </c>
      <c r="M2616" t="s">
        <v>723</v>
      </c>
      <c r="N2616" t="s">
        <v>813</v>
      </c>
      <c r="O2616" t="s">
        <v>24</v>
      </c>
      <c r="P2616" t="s">
        <v>19</v>
      </c>
      <c r="Q2616">
        <v>1144.74</v>
      </c>
      <c r="R2616">
        <v>1144.74</v>
      </c>
      <c r="S2616" t="str">
        <f t="shared" si="40"/>
        <v>薯一薯二文化传媒（上海）有限公司行吟信息科技(上海)有限公司信息流</v>
      </c>
      <c r="T2616" t="e">
        <f>VLOOKUP(S:S,[1]Sheet1!N:N,1,0)</f>
        <v>#N/A</v>
      </c>
    </row>
    <row r="2617" spans="1:20" x14ac:dyDescent="0.15">
      <c r="A2617">
        <v>20230404</v>
      </c>
      <c r="B2617">
        <v>41684056</v>
      </c>
      <c r="C2617" t="s">
        <v>912</v>
      </c>
      <c r="D2617" t="s">
        <v>732</v>
      </c>
      <c r="E2617" t="s">
        <v>498</v>
      </c>
      <c r="F2617" t="s">
        <v>497</v>
      </c>
      <c r="G2617" t="s">
        <v>810</v>
      </c>
      <c r="H2617" t="s">
        <v>498</v>
      </c>
      <c r="I2617">
        <v>2118167</v>
      </c>
      <c r="J2617" t="s">
        <v>811</v>
      </c>
      <c r="K2617" t="s">
        <v>498</v>
      </c>
      <c r="L2617" t="s">
        <v>812</v>
      </c>
      <c r="M2617" t="s">
        <v>723</v>
      </c>
      <c r="N2617" t="s">
        <v>813</v>
      </c>
      <c r="O2617" t="s">
        <v>24</v>
      </c>
      <c r="P2617" t="s">
        <v>19</v>
      </c>
      <c r="Q2617">
        <v>1474.8</v>
      </c>
      <c r="R2617">
        <v>1474.8</v>
      </c>
      <c r="S2617" t="str">
        <f t="shared" si="40"/>
        <v>薯一薯二文化传媒（上海）有限公司行吟信息科技(上海)有限公司信息流</v>
      </c>
      <c r="T2617" t="e">
        <f>VLOOKUP(S:S,[1]Sheet1!N:N,1,0)</f>
        <v>#N/A</v>
      </c>
    </row>
    <row r="2618" spans="1:20" x14ac:dyDescent="0.15">
      <c r="A2618">
        <v>20230405</v>
      </c>
      <c r="B2618">
        <v>41684056</v>
      </c>
      <c r="C2618" t="s">
        <v>912</v>
      </c>
      <c r="D2618" t="s">
        <v>732</v>
      </c>
      <c r="E2618" t="s">
        <v>498</v>
      </c>
      <c r="F2618" t="s">
        <v>497</v>
      </c>
      <c r="G2618" t="s">
        <v>810</v>
      </c>
      <c r="H2618" t="s">
        <v>498</v>
      </c>
      <c r="I2618">
        <v>2118167</v>
      </c>
      <c r="J2618" t="s">
        <v>811</v>
      </c>
      <c r="K2618" t="s">
        <v>498</v>
      </c>
      <c r="L2618" t="s">
        <v>812</v>
      </c>
      <c r="M2618" t="s">
        <v>723</v>
      </c>
      <c r="N2618" t="s">
        <v>813</v>
      </c>
      <c r="O2618" t="s">
        <v>24</v>
      </c>
      <c r="P2618" t="s">
        <v>19</v>
      </c>
      <c r="Q2618">
        <v>3171.85</v>
      </c>
      <c r="R2618">
        <v>3171.85</v>
      </c>
      <c r="S2618" t="str">
        <f t="shared" si="40"/>
        <v>薯一薯二文化传媒（上海）有限公司行吟信息科技(上海)有限公司信息流</v>
      </c>
      <c r="T2618" t="e">
        <f>VLOOKUP(S:S,[1]Sheet1!N:N,1,0)</f>
        <v>#N/A</v>
      </c>
    </row>
    <row r="2619" spans="1:20" x14ac:dyDescent="0.15">
      <c r="A2619">
        <v>20230406</v>
      </c>
      <c r="B2619">
        <v>41684056</v>
      </c>
      <c r="C2619" t="s">
        <v>912</v>
      </c>
      <c r="D2619" t="s">
        <v>732</v>
      </c>
      <c r="E2619" t="s">
        <v>498</v>
      </c>
      <c r="F2619" t="s">
        <v>497</v>
      </c>
      <c r="G2619" t="s">
        <v>810</v>
      </c>
      <c r="H2619" t="s">
        <v>498</v>
      </c>
      <c r="I2619">
        <v>2118167</v>
      </c>
      <c r="J2619" t="s">
        <v>811</v>
      </c>
      <c r="K2619" t="s">
        <v>498</v>
      </c>
      <c r="L2619" t="s">
        <v>812</v>
      </c>
      <c r="M2619" t="s">
        <v>723</v>
      </c>
      <c r="N2619" t="s">
        <v>813</v>
      </c>
      <c r="O2619" t="s">
        <v>24</v>
      </c>
      <c r="P2619" t="s">
        <v>19</v>
      </c>
      <c r="Q2619">
        <v>1234</v>
      </c>
      <c r="R2619">
        <v>1234</v>
      </c>
      <c r="S2619" t="str">
        <f t="shared" si="40"/>
        <v>薯一薯二文化传媒（上海）有限公司行吟信息科技(上海)有限公司信息流</v>
      </c>
      <c r="T2619" t="e">
        <f>VLOOKUP(S:S,[1]Sheet1!N:N,1,0)</f>
        <v>#N/A</v>
      </c>
    </row>
    <row r="2620" spans="1:20" x14ac:dyDescent="0.15">
      <c r="A2620">
        <v>20230407</v>
      </c>
      <c r="B2620">
        <v>41684056</v>
      </c>
      <c r="C2620" t="s">
        <v>912</v>
      </c>
      <c r="D2620" t="s">
        <v>732</v>
      </c>
      <c r="E2620" t="s">
        <v>498</v>
      </c>
      <c r="F2620" t="s">
        <v>497</v>
      </c>
      <c r="G2620" t="s">
        <v>810</v>
      </c>
      <c r="H2620" t="s">
        <v>498</v>
      </c>
      <c r="I2620">
        <v>2118167</v>
      </c>
      <c r="J2620" t="s">
        <v>811</v>
      </c>
      <c r="K2620" t="s">
        <v>498</v>
      </c>
      <c r="L2620" t="s">
        <v>812</v>
      </c>
      <c r="M2620" t="s">
        <v>723</v>
      </c>
      <c r="N2620" t="s">
        <v>813</v>
      </c>
      <c r="O2620" t="s">
        <v>24</v>
      </c>
      <c r="P2620" t="s">
        <v>19</v>
      </c>
      <c r="Q2620">
        <v>1098.3</v>
      </c>
      <c r="R2620">
        <v>1098.3</v>
      </c>
      <c r="S2620" t="str">
        <f t="shared" si="40"/>
        <v>薯一薯二文化传媒（上海）有限公司行吟信息科技(上海)有限公司信息流</v>
      </c>
      <c r="T2620" t="e">
        <f>VLOOKUP(S:S,[1]Sheet1!N:N,1,0)</f>
        <v>#N/A</v>
      </c>
    </row>
    <row r="2621" spans="1:20" x14ac:dyDescent="0.15">
      <c r="A2621">
        <v>20230408</v>
      </c>
      <c r="B2621">
        <v>41684056</v>
      </c>
      <c r="C2621" t="s">
        <v>912</v>
      </c>
      <c r="D2621" t="s">
        <v>732</v>
      </c>
      <c r="E2621" t="s">
        <v>498</v>
      </c>
      <c r="F2621" t="s">
        <v>497</v>
      </c>
      <c r="G2621" t="s">
        <v>810</v>
      </c>
      <c r="H2621" t="s">
        <v>498</v>
      </c>
      <c r="I2621">
        <v>2118167</v>
      </c>
      <c r="J2621" t="s">
        <v>811</v>
      </c>
      <c r="K2621" t="s">
        <v>498</v>
      </c>
      <c r="L2621" t="s">
        <v>812</v>
      </c>
      <c r="M2621" t="s">
        <v>723</v>
      </c>
      <c r="N2621" t="s">
        <v>813</v>
      </c>
      <c r="O2621" t="s">
        <v>24</v>
      </c>
      <c r="P2621" t="s">
        <v>19</v>
      </c>
      <c r="Q2621">
        <v>2610.83</v>
      </c>
      <c r="R2621">
        <v>2610.83</v>
      </c>
      <c r="S2621" t="str">
        <f t="shared" si="40"/>
        <v>薯一薯二文化传媒（上海）有限公司行吟信息科技(上海)有限公司信息流</v>
      </c>
      <c r="T2621" t="e">
        <f>VLOOKUP(S:S,[1]Sheet1!N:N,1,0)</f>
        <v>#N/A</v>
      </c>
    </row>
    <row r="2622" spans="1:20" x14ac:dyDescent="0.15">
      <c r="A2622">
        <v>20230409</v>
      </c>
      <c r="B2622">
        <v>41684056</v>
      </c>
      <c r="C2622" t="s">
        <v>912</v>
      </c>
      <c r="D2622" t="s">
        <v>732</v>
      </c>
      <c r="E2622" t="s">
        <v>498</v>
      </c>
      <c r="F2622" t="s">
        <v>497</v>
      </c>
      <c r="G2622" t="s">
        <v>810</v>
      </c>
      <c r="H2622" t="s">
        <v>498</v>
      </c>
      <c r="I2622">
        <v>2118167</v>
      </c>
      <c r="J2622" t="s">
        <v>811</v>
      </c>
      <c r="K2622" t="s">
        <v>498</v>
      </c>
      <c r="L2622" t="s">
        <v>812</v>
      </c>
      <c r="M2622" t="s">
        <v>723</v>
      </c>
      <c r="N2622" t="s">
        <v>813</v>
      </c>
      <c r="O2622" t="s">
        <v>24</v>
      </c>
      <c r="P2622" t="s">
        <v>19</v>
      </c>
      <c r="Q2622">
        <v>2732.78</v>
      </c>
      <c r="R2622">
        <v>2732.78</v>
      </c>
      <c r="S2622" t="str">
        <f t="shared" si="40"/>
        <v>薯一薯二文化传媒（上海）有限公司行吟信息科技(上海)有限公司信息流</v>
      </c>
      <c r="T2622" t="e">
        <f>VLOOKUP(S:S,[1]Sheet1!N:N,1,0)</f>
        <v>#N/A</v>
      </c>
    </row>
    <row r="2623" spans="1:20" x14ac:dyDescent="0.15">
      <c r="A2623">
        <v>20230410</v>
      </c>
      <c r="B2623">
        <v>41684056</v>
      </c>
      <c r="C2623" t="s">
        <v>912</v>
      </c>
      <c r="D2623" t="s">
        <v>732</v>
      </c>
      <c r="E2623" t="s">
        <v>498</v>
      </c>
      <c r="F2623" t="s">
        <v>497</v>
      </c>
      <c r="G2623" t="s">
        <v>810</v>
      </c>
      <c r="H2623" t="s">
        <v>498</v>
      </c>
      <c r="I2623">
        <v>2118167</v>
      </c>
      <c r="J2623" t="s">
        <v>811</v>
      </c>
      <c r="K2623" t="s">
        <v>498</v>
      </c>
      <c r="L2623" t="s">
        <v>812</v>
      </c>
      <c r="M2623" t="s">
        <v>723</v>
      </c>
      <c r="N2623" t="s">
        <v>813</v>
      </c>
      <c r="O2623" t="s">
        <v>24</v>
      </c>
      <c r="P2623" t="s">
        <v>19</v>
      </c>
      <c r="Q2623">
        <v>1053.4000000000001</v>
      </c>
      <c r="R2623">
        <v>1053.4000000000001</v>
      </c>
      <c r="S2623" t="str">
        <f t="shared" si="40"/>
        <v>薯一薯二文化传媒（上海）有限公司行吟信息科技(上海)有限公司信息流</v>
      </c>
      <c r="T2623" t="e">
        <f>VLOOKUP(S:S,[1]Sheet1!N:N,1,0)</f>
        <v>#N/A</v>
      </c>
    </row>
    <row r="2624" spans="1:20" x14ac:dyDescent="0.15">
      <c r="A2624">
        <v>20230411</v>
      </c>
      <c r="B2624">
        <v>41684056</v>
      </c>
      <c r="C2624" t="s">
        <v>912</v>
      </c>
      <c r="D2624" t="s">
        <v>732</v>
      </c>
      <c r="E2624" t="s">
        <v>498</v>
      </c>
      <c r="F2624" t="s">
        <v>497</v>
      </c>
      <c r="G2624" t="s">
        <v>810</v>
      </c>
      <c r="H2624" t="s">
        <v>498</v>
      </c>
      <c r="I2624">
        <v>2118167</v>
      </c>
      <c r="J2624" t="s">
        <v>811</v>
      </c>
      <c r="K2624" t="s">
        <v>498</v>
      </c>
      <c r="L2624" t="s">
        <v>812</v>
      </c>
      <c r="M2624" t="s">
        <v>723</v>
      </c>
      <c r="N2624" t="s">
        <v>813</v>
      </c>
      <c r="O2624" t="s">
        <v>24</v>
      </c>
      <c r="P2624" t="s">
        <v>19</v>
      </c>
      <c r="Q2624">
        <v>834.26</v>
      </c>
      <c r="R2624">
        <v>834.26</v>
      </c>
      <c r="S2624" t="str">
        <f t="shared" si="40"/>
        <v>薯一薯二文化传媒（上海）有限公司行吟信息科技(上海)有限公司信息流</v>
      </c>
      <c r="T2624" t="e">
        <f>VLOOKUP(S:S,[1]Sheet1!N:N,1,0)</f>
        <v>#N/A</v>
      </c>
    </row>
    <row r="2625" spans="1:20" x14ac:dyDescent="0.15">
      <c r="A2625">
        <v>20230412</v>
      </c>
      <c r="B2625">
        <v>41684056</v>
      </c>
      <c r="C2625" t="s">
        <v>912</v>
      </c>
      <c r="D2625" t="s">
        <v>732</v>
      </c>
      <c r="E2625" t="s">
        <v>498</v>
      </c>
      <c r="F2625" t="s">
        <v>497</v>
      </c>
      <c r="G2625" t="s">
        <v>810</v>
      </c>
      <c r="H2625" t="s">
        <v>498</v>
      </c>
      <c r="I2625">
        <v>2118167</v>
      </c>
      <c r="J2625" t="s">
        <v>811</v>
      </c>
      <c r="K2625" t="s">
        <v>498</v>
      </c>
      <c r="L2625" t="s">
        <v>812</v>
      </c>
      <c r="M2625" t="s">
        <v>723</v>
      </c>
      <c r="N2625" t="s">
        <v>813</v>
      </c>
      <c r="O2625" t="s">
        <v>24</v>
      </c>
      <c r="P2625" t="s">
        <v>19</v>
      </c>
      <c r="Q2625">
        <v>787.46</v>
      </c>
      <c r="R2625">
        <v>787.46</v>
      </c>
      <c r="S2625" t="str">
        <f t="shared" si="40"/>
        <v>薯一薯二文化传媒（上海）有限公司行吟信息科技(上海)有限公司信息流</v>
      </c>
      <c r="T2625" t="e">
        <f>VLOOKUP(S:S,[1]Sheet1!N:N,1,0)</f>
        <v>#N/A</v>
      </c>
    </row>
    <row r="2626" spans="1:20" x14ac:dyDescent="0.15">
      <c r="A2626">
        <v>20230413</v>
      </c>
      <c r="B2626">
        <v>41684056</v>
      </c>
      <c r="C2626" t="s">
        <v>912</v>
      </c>
      <c r="D2626" t="s">
        <v>732</v>
      </c>
      <c r="E2626" t="s">
        <v>498</v>
      </c>
      <c r="F2626" t="s">
        <v>497</v>
      </c>
      <c r="G2626" t="s">
        <v>810</v>
      </c>
      <c r="H2626" t="s">
        <v>498</v>
      </c>
      <c r="I2626">
        <v>2118167</v>
      </c>
      <c r="J2626" t="s">
        <v>811</v>
      </c>
      <c r="K2626" t="s">
        <v>498</v>
      </c>
      <c r="L2626" t="s">
        <v>812</v>
      </c>
      <c r="M2626" t="s">
        <v>723</v>
      </c>
      <c r="N2626" t="s">
        <v>813</v>
      </c>
      <c r="O2626" t="s">
        <v>24</v>
      </c>
      <c r="P2626" t="s">
        <v>19</v>
      </c>
      <c r="Q2626">
        <v>812.82</v>
      </c>
      <c r="R2626">
        <v>812.82</v>
      </c>
      <c r="S2626" t="str">
        <f t="shared" si="40"/>
        <v>薯一薯二文化传媒（上海）有限公司行吟信息科技(上海)有限公司信息流</v>
      </c>
      <c r="T2626" t="e">
        <f>VLOOKUP(S:S,[1]Sheet1!N:N,1,0)</f>
        <v>#N/A</v>
      </c>
    </row>
    <row r="2627" spans="1:20" x14ac:dyDescent="0.15">
      <c r="A2627">
        <v>20230414</v>
      </c>
      <c r="B2627">
        <v>41684056</v>
      </c>
      <c r="C2627" t="s">
        <v>912</v>
      </c>
      <c r="D2627" t="s">
        <v>732</v>
      </c>
      <c r="E2627" t="s">
        <v>498</v>
      </c>
      <c r="F2627" t="s">
        <v>497</v>
      </c>
      <c r="G2627" t="s">
        <v>810</v>
      </c>
      <c r="H2627" t="s">
        <v>498</v>
      </c>
      <c r="I2627">
        <v>2118167</v>
      </c>
      <c r="J2627" t="s">
        <v>811</v>
      </c>
      <c r="K2627" t="s">
        <v>498</v>
      </c>
      <c r="L2627" t="s">
        <v>812</v>
      </c>
      <c r="M2627" t="s">
        <v>723</v>
      </c>
      <c r="N2627" t="s">
        <v>813</v>
      </c>
      <c r="O2627" t="s">
        <v>24</v>
      </c>
      <c r="P2627" t="s">
        <v>19</v>
      </c>
      <c r="Q2627">
        <v>975.17</v>
      </c>
      <c r="R2627">
        <v>975.17</v>
      </c>
      <c r="S2627" t="str">
        <f t="shared" ref="S2627:S2690" si="41">F2627&amp;K2627&amp;O2627</f>
        <v>薯一薯二文化传媒（上海）有限公司行吟信息科技(上海)有限公司信息流</v>
      </c>
      <c r="T2627" t="e">
        <f>VLOOKUP(S:S,[1]Sheet1!N:N,1,0)</f>
        <v>#N/A</v>
      </c>
    </row>
    <row r="2628" spans="1:20" x14ac:dyDescent="0.15">
      <c r="A2628">
        <v>20230415</v>
      </c>
      <c r="B2628">
        <v>41684056</v>
      </c>
      <c r="C2628" t="s">
        <v>912</v>
      </c>
      <c r="D2628" t="s">
        <v>732</v>
      </c>
      <c r="E2628" t="s">
        <v>498</v>
      </c>
      <c r="F2628" t="s">
        <v>497</v>
      </c>
      <c r="G2628" t="s">
        <v>810</v>
      </c>
      <c r="H2628" t="s">
        <v>498</v>
      </c>
      <c r="I2628">
        <v>2118167</v>
      </c>
      <c r="J2628" t="s">
        <v>811</v>
      </c>
      <c r="K2628" t="s">
        <v>498</v>
      </c>
      <c r="L2628" t="s">
        <v>812</v>
      </c>
      <c r="M2628" t="s">
        <v>723</v>
      </c>
      <c r="N2628" t="s">
        <v>813</v>
      </c>
      <c r="O2628" t="s">
        <v>24</v>
      </c>
      <c r="P2628" t="s">
        <v>19</v>
      </c>
      <c r="Q2628">
        <v>2348.7199999999998</v>
      </c>
      <c r="R2628">
        <v>2348.7199999999998</v>
      </c>
      <c r="S2628" t="str">
        <f t="shared" si="41"/>
        <v>薯一薯二文化传媒（上海）有限公司行吟信息科技(上海)有限公司信息流</v>
      </c>
      <c r="T2628" t="e">
        <f>VLOOKUP(S:S,[1]Sheet1!N:N,1,0)</f>
        <v>#N/A</v>
      </c>
    </row>
    <row r="2629" spans="1:20" x14ac:dyDescent="0.15">
      <c r="A2629">
        <v>20230416</v>
      </c>
      <c r="B2629">
        <v>41684056</v>
      </c>
      <c r="C2629" t="s">
        <v>912</v>
      </c>
      <c r="D2629" t="s">
        <v>732</v>
      </c>
      <c r="E2629" t="s">
        <v>498</v>
      </c>
      <c r="F2629" t="s">
        <v>497</v>
      </c>
      <c r="G2629" t="s">
        <v>810</v>
      </c>
      <c r="H2629" t="s">
        <v>498</v>
      </c>
      <c r="I2629">
        <v>2118167</v>
      </c>
      <c r="J2629" t="s">
        <v>811</v>
      </c>
      <c r="K2629" t="s">
        <v>498</v>
      </c>
      <c r="L2629" t="s">
        <v>812</v>
      </c>
      <c r="M2629" t="s">
        <v>723</v>
      </c>
      <c r="N2629" t="s">
        <v>813</v>
      </c>
      <c r="O2629" t="s">
        <v>24</v>
      </c>
      <c r="P2629" t="s">
        <v>19</v>
      </c>
      <c r="Q2629">
        <v>2710.15</v>
      </c>
      <c r="R2629">
        <v>2710.15</v>
      </c>
      <c r="S2629" t="str">
        <f t="shared" si="41"/>
        <v>薯一薯二文化传媒（上海）有限公司行吟信息科技(上海)有限公司信息流</v>
      </c>
      <c r="T2629" t="e">
        <f>VLOOKUP(S:S,[1]Sheet1!N:N,1,0)</f>
        <v>#N/A</v>
      </c>
    </row>
    <row r="2630" spans="1:20" x14ac:dyDescent="0.15">
      <c r="A2630">
        <v>20230417</v>
      </c>
      <c r="B2630">
        <v>41684056</v>
      </c>
      <c r="C2630" t="s">
        <v>912</v>
      </c>
      <c r="D2630" t="s">
        <v>732</v>
      </c>
      <c r="E2630" t="s">
        <v>498</v>
      </c>
      <c r="F2630" t="s">
        <v>497</v>
      </c>
      <c r="G2630" t="s">
        <v>810</v>
      </c>
      <c r="H2630" t="s">
        <v>498</v>
      </c>
      <c r="I2630">
        <v>2118167</v>
      </c>
      <c r="J2630" t="s">
        <v>811</v>
      </c>
      <c r="K2630" t="s">
        <v>498</v>
      </c>
      <c r="L2630" t="s">
        <v>812</v>
      </c>
      <c r="M2630" t="s">
        <v>723</v>
      </c>
      <c r="N2630" t="s">
        <v>813</v>
      </c>
      <c r="O2630" t="s">
        <v>24</v>
      </c>
      <c r="P2630" t="s">
        <v>19</v>
      </c>
      <c r="Q2630">
        <v>1038.1500000000001</v>
      </c>
      <c r="R2630">
        <v>1038.1500000000001</v>
      </c>
      <c r="S2630" t="str">
        <f t="shared" si="41"/>
        <v>薯一薯二文化传媒（上海）有限公司行吟信息科技(上海)有限公司信息流</v>
      </c>
      <c r="T2630" t="e">
        <f>VLOOKUP(S:S,[1]Sheet1!N:N,1,0)</f>
        <v>#N/A</v>
      </c>
    </row>
    <row r="2631" spans="1:20" x14ac:dyDescent="0.15">
      <c r="A2631">
        <v>20230418</v>
      </c>
      <c r="B2631">
        <v>41684056</v>
      </c>
      <c r="C2631" t="s">
        <v>912</v>
      </c>
      <c r="D2631" t="s">
        <v>732</v>
      </c>
      <c r="E2631" t="s">
        <v>498</v>
      </c>
      <c r="F2631" t="s">
        <v>497</v>
      </c>
      <c r="G2631" t="s">
        <v>810</v>
      </c>
      <c r="H2631" t="s">
        <v>498</v>
      </c>
      <c r="I2631">
        <v>2118167</v>
      </c>
      <c r="J2631" t="s">
        <v>811</v>
      </c>
      <c r="K2631" t="s">
        <v>498</v>
      </c>
      <c r="L2631" t="s">
        <v>812</v>
      </c>
      <c r="M2631" t="s">
        <v>723</v>
      </c>
      <c r="N2631" t="s">
        <v>813</v>
      </c>
      <c r="O2631" t="s">
        <v>24</v>
      </c>
      <c r="P2631" t="s">
        <v>19</v>
      </c>
      <c r="Q2631">
        <v>845.3</v>
      </c>
      <c r="R2631">
        <v>845.3</v>
      </c>
      <c r="S2631" t="str">
        <f t="shared" si="41"/>
        <v>薯一薯二文化传媒（上海）有限公司行吟信息科技(上海)有限公司信息流</v>
      </c>
      <c r="T2631" t="e">
        <f>VLOOKUP(S:S,[1]Sheet1!N:N,1,0)</f>
        <v>#N/A</v>
      </c>
    </row>
    <row r="2632" spans="1:20" x14ac:dyDescent="0.15">
      <c r="A2632">
        <v>20230419</v>
      </c>
      <c r="B2632">
        <v>41684056</v>
      </c>
      <c r="C2632" t="s">
        <v>912</v>
      </c>
      <c r="D2632" t="s">
        <v>732</v>
      </c>
      <c r="E2632" t="s">
        <v>498</v>
      </c>
      <c r="F2632" t="s">
        <v>497</v>
      </c>
      <c r="G2632" t="s">
        <v>810</v>
      </c>
      <c r="H2632" t="s">
        <v>498</v>
      </c>
      <c r="I2632">
        <v>2118167</v>
      </c>
      <c r="J2632" t="s">
        <v>811</v>
      </c>
      <c r="K2632" t="s">
        <v>498</v>
      </c>
      <c r="L2632" t="s">
        <v>812</v>
      </c>
      <c r="M2632" t="s">
        <v>723</v>
      </c>
      <c r="N2632" t="s">
        <v>813</v>
      </c>
      <c r="O2632" t="s">
        <v>24</v>
      </c>
      <c r="P2632" t="s">
        <v>19</v>
      </c>
      <c r="Q2632">
        <v>933.95</v>
      </c>
      <c r="R2632">
        <v>933.95</v>
      </c>
      <c r="S2632" t="str">
        <f t="shared" si="41"/>
        <v>薯一薯二文化传媒（上海）有限公司行吟信息科技(上海)有限公司信息流</v>
      </c>
      <c r="T2632" t="e">
        <f>VLOOKUP(S:S,[1]Sheet1!N:N,1,0)</f>
        <v>#N/A</v>
      </c>
    </row>
    <row r="2633" spans="1:20" x14ac:dyDescent="0.15">
      <c r="A2633">
        <v>20230420</v>
      </c>
      <c r="B2633">
        <v>41684056</v>
      </c>
      <c r="C2633" t="s">
        <v>912</v>
      </c>
      <c r="D2633" t="s">
        <v>732</v>
      </c>
      <c r="E2633" t="s">
        <v>498</v>
      </c>
      <c r="F2633" t="s">
        <v>497</v>
      </c>
      <c r="G2633" t="s">
        <v>810</v>
      </c>
      <c r="H2633" t="s">
        <v>498</v>
      </c>
      <c r="I2633">
        <v>2118167</v>
      </c>
      <c r="J2633" t="s">
        <v>811</v>
      </c>
      <c r="K2633" t="s">
        <v>498</v>
      </c>
      <c r="L2633" t="s">
        <v>812</v>
      </c>
      <c r="M2633" t="s">
        <v>723</v>
      </c>
      <c r="N2633" t="s">
        <v>813</v>
      </c>
      <c r="O2633" t="s">
        <v>24</v>
      </c>
      <c r="P2633" t="s">
        <v>19</v>
      </c>
      <c r="Q2633">
        <v>288.58</v>
      </c>
      <c r="R2633">
        <v>278.58</v>
      </c>
      <c r="S2633" t="str">
        <f t="shared" si="41"/>
        <v>薯一薯二文化传媒（上海）有限公司行吟信息科技(上海)有限公司信息流</v>
      </c>
      <c r="T2633" t="e">
        <f>VLOOKUP(S:S,[1]Sheet1!N:N,1,0)</f>
        <v>#N/A</v>
      </c>
    </row>
    <row r="2634" spans="1:20" x14ac:dyDescent="0.15">
      <c r="A2634">
        <v>20230401</v>
      </c>
      <c r="B2634">
        <v>41684063</v>
      </c>
      <c r="C2634" t="s">
        <v>913</v>
      </c>
      <c r="D2634" t="s">
        <v>732</v>
      </c>
      <c r="E2634" t="s">
        <v>498</v>
      </c>
      <c r="F2634" t="s">
        <v>497</v>
      </c>
      <c r="G2634" t="s">
        <v>810</v>
      </c>
      <c r="H2634" t="s">
        <v>498</v>
      </c>
      <c r="I2634">
        <v>2118167</v>
      </c>
      <c r="J2634" t="s">
        <v>811</v>
      </c>
      <c r="K2634" t="s">
        <v>498</v>
      </c>
      <c r="L2634" t="s">
        <v>812</v>
      </c>
      <c r="M2634" t="s">
        <v>723</v>
      </c>
      <c r="N2634" t="s">
        <v>813</v>
      </c>
      <c r="O2634" t="s">
        <v>24</v>
      </c>
      <c r="P2634" t="s">
        <v>19</v>
      </c>
      <c r="Q2634">
        <v>892.42</v>
      </c>
      <c r="R2634">
        <v>892.42</v>
      </c>
      <c r="S2634" t="str">
        <f t="shared" si="41"/>
        <v>薯一薯二文化传媒（上海）有限公司行吟信息科技(上海)有限公司信息流</v>
      </c>
      <c r="T2634" t="e">
        <f>VLOOKUP(S:S,[1]Sheet1!N:N,1,0)</f>
        <v>#N/A</v>
      </c>
    </row>
    <row r="2635" spans="1:20" x14ac:dyDescent="0.15">
      <c r="A2635">
        <v>20230402</v>
      </c>
      <c r="B2635">
        <v>41684063</v>
      </c>
      <c r="C2635" t="s">
        <v>913</v>
      </c>
      <c r="D2635" t="s">
        <v>732</v>
      </c>
      <c r="E2635" t="s">
        <v>498</v>
      </c>
      <c r="F2635" t="s">
        <v>497</v>
      </c>
      <c r="G2635" t="s">
        <v>810</v>
      </c>
      <c r="H2635" t="s">
        <v>498</v>
      </c>
      <c r="I2635">
        <v>2118167</v>
      </c>
      <c r="J2635" t="s">
        <v>811</v>
      </c>
      <c r="K2635" t="s">
        <v>498</v>
      </c>
      <c r="L2635" t="s">
        <v>812</v>
      </c>
      <c r="M2635" t="s">
        <v>723</v>
      </c>
      <c r="N2635" t="s">
        <v>813</v>
      </c>
      <c r="O2635" t="s">
        <v>24</v>
      </c>
      <c r="P2635" t="s">
        <v>19</v>
      </c>
      <c r="Q2635">
        <v>874.49</v>
      </c>
      <c r="R2635">
        <v>874.49</v>
      </c>
      <c r="S2635" t="str">
        <f t="shared" si="41"/>
        <v>薯一薯二文化传媒（上海）有限公司行吟信息科技(上海)有限公司信息流</v>
      </c>
      <c r="T2635" t="e">
        <f>VLOOKUP(S:S,[1]Sheet1!N:N,1,0)</f>
        <v>#N/A</v>
      </c>
    </row>
    <row r="2636" spans="1:20" x14ac:dyDescent="0.15">
      <c r="A2636">
        <v>20230403</v>
      </c>
      <c r="B2636">
        <v>41684063</v>
      </c>
      <c r="C2636" t="s">
        <v>913</v>
      </c>
      <c r="D2636" t="s">
        <v>732</v>
      </c>
      <c r="E2636" t="s">
        <v>498</v>
      </c>
      <c r="F2636" t="s">
        <v>497</v>
      </c>
      <c r="G2636" t="s">
        <v>810</v>
      </c>
      <c r="H2636" t="s">
        <v>498</v>
      </c>
      <c r="I2636">
        <v>2118167</v>
      </c>
      <c r="J2636" t="s">
        <v>811</v>
      </c>
      <c r="K2636" t="s">
        <v>498</v>
      </c>
      <c r="L2636" t="s">
        <v>812</v>
      </c>
      <c r="M2636" t="s">
        <v>723</v>
      </c>
      <c r="N2636" t="s">
        <v>813</v>
      </c>
      <c r="O2636" t="s">
        <v>24</v>
      </c>
      <c r="P2636" t="s">
        <v>19</v>
      </c>
      <c r="Q2636">
        <v>751.78</v>
      </c>
      <c r="R2636">
        <v>751.78</v>
      </c>
      <c r="S2636" t="str">
        <f t="shared" si="41"/>
        <v>薯一薯二文化传媒（上海）有限公司行吟信息科技(上海)有限公司信息流</v>
      </c>
      <c r="T2636" t="e">
        <f>VLOOKUP(S:S,[1]Sheet1!N:N,1,0)</f>
        <v>#N/A</v>
      </c>
    </row>
    <row r="2637" spans="1:20" x14ac:dyDescent="0.15">
      <c r="A2637">
        <v>20230404</v>
      </c>
      <c r="B2637">
        <v>41684063</v>
      </c>
      <c r="C2637" t="s">
        <v>913</v>
      </c>
      <c r="D2637" t="s">
        <v>732</v>
      </c>
      <c r="E2637" t="s">
        <v>498</v>
      </c>
      <c r="F2637" t="s">
        <v>497</v>
      </c>
      <c r="G2637" t="s">
        <v>810</v>
      </c>
      <c r="H2637" t="s">
        <v>498</v>
      </c>
      <c r="I2637">
        <v>2118167</v>
      </c>
      <c r="J2637" t="s">
        <v>811</v>
      </c>
      <c r="K2637" t="s">
        <v>498</v>
      </c>
      <c r="L2637" t="s">
        <v>812</v>
      </c>
      <c r="M2637" t="s">
        <v>723</v>
      </c>
      <c r="N2637" t="s">
        <v>813</v>
      </c>
      <c r="O2637" t="s">
        <v>24</v>
      </c>
      <c r="P2637" t="s">
        <v>19</v>
      </c>
      <c r="Q2637">
        <v>848.57</v>
      </c>
      <c r="R2637">
        <v>848.57</v>
      </c>
      <c r="S2637" t="str">
        <f t="shared" si="41"/>
        <v>薯一薯二文化传媒（上海）有限公司行吟信息科技(上海)有限公司信息流</v>
      </c>
      <c r="T2637" t="e">
        <f>VLOOKUP(S:S,[1]Sheet1!N:N,1,0)</f>
        <v>#N/A</v>
      </c>
    </row>
    <row r="2638" spans="1:20" x14ac:dyDescent="0.15">
      <c r="A2638">
        <v>20230405</v>
      </c>
      <c r="B2638">
        <v>41684063</v>
      </c>
      <c r="C2638" t="s">
        <v>913</v>
      </c>
      <c r="D2638" t="s">
        <v>732</v>
      </c>
      <c r="E2638" t="s">
        <v>498</v>
      </c>
      <c r="F2638" t="s">
        <v>497</v>
      </c>
      <c r="G2638" t="s">
        <v>810</v>
      </c>
      <c r="H2638" t="s">
        <v>498</v>
      </c>
      <c r="I2638">
        <v>2118167</v>
      </c>
      <c r="J2638" t="s">
        <v>811</v>
      </c>
      <c r="K2638" t="s">
        <v>498</v>
      </c>
      <c r="L2638" t="s">
        <v>812</v>
      </c>
      <c r="M2638" t="s">
        <v>723</v>
      </c>
      <c r="N2638" t="s">
        <v>813</v>
      </c>
      <c r="O2638" t="s">
        <v>24</v>
      </c>
      <c r="P2638" t="s">
        <v>19</v>
      </c>
      <c r="Q2638">
        <v>1063.55</v>
      </c>
      <c r="R2638">
        <v>1063.55</v>
      </c>
      <c r="S2638" t="str">
        <f t="shared" si="41"/>
        <v>薯一薯二文化传媒（上海）有限公司行吟信息科技(上海)有限公司信息流</v>
      </c>
      <c r="T2638" t="e">
        <f>VLOOKUP(S:S,[1]Sheet1!N:N,1,0)</f>
        <v>#N/A</v>
      </c>
    </row>
    <row r="2639" spans="1:20" x14ac:dyDescent="0.15">
      <c r="A2639">
        <v>20230406</v>
      </c>
      <c r="B2639">
        <v>41684063</v>
      </c>
      <c r="C2639" t="s">
        <v>913</v>
      </c>
      <c r="D2639" t="s">
        <v>732</v>
      </c>
      <c r="E2639" t="s">
        <v>498</v>
      </c>
      <c r="F2639" t="s">
        <v>497</v>
      </c>
      <c r="G2639" t="s">
        <v>810</v>
      </c>
      <c r="H2639" t="s">
        <v>498</v>
      </c>
      <c r="I2639">
        <v>2118167</v>
      </c>
      <c r="J2639" t="s">
        <v>811</v>
      </c>
      <c r="K2639" t="s">
        <v>498</v>
      </c>
      <c r="L2639" t="s">
        <v>812</v>
      </c>
      <c r="M2639" t="s">
        <v>723</v>
      </c>
      <c r="N2639" t="s">
        <v>813</v>
      </c>
      <c r="O2639" t="s">
        <v>24</v>
      </c>
      <c r="P2639" t="s">
        <v>19</v>
      </c>
      <c r="Q2639">
        <v>846.11</v>
      </c>
      <c r="R2639">
        <v>846.11</v>
      </c>
      <c r="S2639" t="str">
        <f t="shared" si="41"/>
        <v>薯一薯二文化传媒（上海）有限公司行吟信息科技(上海)有限公司信息流</v>
      </c>
      <c r="T2639" t="e">
        <f>VLOOKUP(S:S,[1]Sheet1!N:N,1,0)</f>
        <v>#N/A</v>
      </c>
    </row>
    <row r="2640" spans="1:20" x14ac:dyDescent="0.15">
      <c r="A2640">
        <v>20230407</v>
      </c>
      <c r="B2640">
        <v>41684063</v>
      </c>
      <c r="C2640" t="s">
        <v>913</v>
      </c>
      <c r="D2640" t="s">
        <v>732</v>
      </c>
      <c r="E2640" t="s">
        <v>498</v>
      </c>
      <c r="F2640" t="s">
        <v>497</v>
      </c>
      <c r="G2640" t="s">
        <v>810</v>
      </c>
      <c r="H2640" t="s">
        <v>498</v>
      </c>
      <c r="I2640">
        <v>2118167</v>
      </c>
      <c r="J2640" t="s">
        <v>811</v>
      </c>
      <c r="K2640" t="s">
        <v>498</v>
      </c>
      <c r="L2640" t="s">
        <v>812</v>
      </c>
      <c r="M2640" t="s">
        <v>723</v>
      </c>
      <c r="N2640" t="s">
        <v>813</v>
      </c>
      <c r="O2640" t="s">
        <v>24</v>
      </c>
      <c r="P2640" t="s">
        <v>19</v>
      </c>
      <c r="Q2640">
        <v>772.73</v>
      </c>
      <c r="R2640">
        <v>772.73</v>
      </c>
      <c r="S2640" t="str">
        <f t="shared" si="41"/>
        <v>薯一薯二文化传媒（上海）有限公司行吟信息科技(上海)有限公司信息流</v>
      </c>
      <c r="T2640" t="e">
        <f>VLOOKUP(S:S,[1]Sheet1!N:N,1,0)</f>
        <v>#N/A</v>
      </c>
    </row>
    <row r="2641" spans="1:20" x14ac:dyDescent="0.15">
      <c r="A2641">
        <v>20230408</v>
      </c>
      <c r="B2641">
        <v>41684063</v>
      </c>
      <c r="C2641" t="s">
        <v>913</v>
      </c>
      <c r="D2641" t="s">
        <v>732</v>
      </c>
      <c r="E2641" t="s">
        <v>498</v>
      </c>
      <c r="F2641" t="s">
        <v>497</v>
      </c>
      <c r="G2641" t="s">
        <v>810</v>
      </c>
      <c r="H2641" t="s">
        <v>498</v>
      </c>
      <c r="I2641">
        <v>2118167</v>
      </c>
      <c r="J2641" t="s">
        <v>811</v>
      </c>
      <c r="K2641" t="s">
        <v>498</v>
      </c>
      <c r="L2641" t="s">
        <v>812</v>
      </c>
      <c r="M2641" t="s">
        <v>723</v>
      </c>
      <c r="N2641" t="s">
        <v>813</v>
      </c>
      <c r="O2641" t="s">
        <v>24</v>
      </c>
      <c r="P2641" t="s">
        <v>19</v>
      </c>
      <c r="Q2641">
        <v>937</v>
      </c>
      <c r="R2641">
        <v>937</v>
      </c>
      <c r="S2641" t="str">
        <f t="shared" si="41"/>
        <v>薯一薯二文化传媒（上海）有限公司行吟信息科技(上海)有限公司信息流</v>
      </c>
      <c r="T2641" t="e">
        <f>VLOOKUP(S:S,[1]Sheet1!N:N,1,0)</f>
        <v>#N/A</v>
      </c>
    </row>
    <row r="2642" spans="1:20" x14ac:dyDescent="0.15">
      <c r="A2642">
        <v>20230409</v>
      </c>
      <c r="B2642">
        <v>41684063</v>
      </c>
      <c r="C2642" t="s">
        <v>913</v>
      </c>
      <c r="D2642" t="s">
        <v>732</v>
      </c>
      <c r="E2642" t="s">
        <v>498</v>
      </c>
      <c r="F2642" t="s">
        <v>497</v>
      </c>
      <c r="G2642" t="s">
        <v>810</v>
      </c>
      <c r="H2642" t="s">
        <v>498</v>
      </c>
      <c r="I2642">
        <v>2118167</v>
      </c>
      <c r="J2642" t="s">
        <v>811</v>
      </c>
      <c r="K2642" t="s">
        <v>498</v>
      </c>
      <c r="L2642" t="s">
        <v>812</v>
      </c>
      <c r="M2642" t="s">
        <v>723</v>
      </c>
      <c r="N2642" t="s">
        <v>813</v>
      </c>
      <c r="O2642" t="s">
        <v>24</v>
      </c>
      <c r="P2642" t="s">
        <v>19</v>
      </c>
      <c r="Q2642">
        <v>958.55</v>
      </c>
      <c r="R2642">
        <v>958.55</v>
      </c>
      <c r="S2642" t="str">
        <f t="shared" si="41"/>
        <v>薯一薯二文化传媒（上海）有限公司行吟信息科技(上海)有限公司信息流</v>
      </c>
      <c r="T2642" t="e">
        <f>VLOOKUP(S:S,[1]Sheet1!N:N,1,0)</f>
        <v>#N/A</v>
      </c>
    </row>
    <row r="2643" spans="1:20" x14ac:dyDescent="0.15">
      <c r="A2643">
        <v>20230410</v>
      </c>
      <c r="B2643">
        <v>41684063</v>
      </c>
      <c r="C2643" t="s">
        <v>913</v>
      </c>
      <c r="D2643" t="s">
        <v>732</v>
      </c>
      <c r="E2643" t="s">
        <v>498</v>
      </c>
      <c r="F2643" t="s">
        <v>497</v>
      </c>
      <c r="G2643" t="s">
        <v>810</v>
      </c>
      <c r="H2643" t="s">
        <v>498</v>
      </c>
      <c r="I2643">
        <v>2118167</v>
      </c>
      <c r="J2643" t="s">
        <v>811</v>
      </c>
      <c r="K2643" t="s">
        <v>498</v>
      </c>
      <c r="L2643" t="s">
        <v>812</v>
      </c>
      <c r="M2643" t="s">
        <v>723</v>
      </c>
      <c r="N2643" t="s">
        <v>813</v>
      </c>
      <c r="O2643" t="s">
        <v>24</v>
      </c>
      <c r="P2643" t="s">
        <v>19</v>
      </c>
      <c r="Q2643">
        <v>646.47</v>
      </c>
      <c r="R2643">
        <v>646.47</v>
      </c>
      <c r="S2643" t="str">
        <f t="shared" si="41"/>
        <v>薯一薯二文化传媒（上海）有限公司行吟信息科技(上海)有限公司信息流</v>
      </c>
      <c r="T2643" t="e">
        <f>VLOOKUP(S:S,[1]Sheet1!N:N,1,0)</f>
        <v>#N/A</v>
      </c>
    </row>
    <row r="2644" spans="1:20" x14ac:dyDescent="0.15">
      <c r="A2644">
        <v>20230411</v>
      </c>
      <c r="B2644">
        <v>41684063</v>
      </c>
      <c r="C2644" t="s">
        <v>913</v>
      </c>
      <c r="D2644" t="s">
        <v>732</v>
      </c>
      <c r="E2644" t="s">
        <v>498</v>
      </c>
      <c r="F2644" t="s">
        <v>497</v>
      </c>
      <c r="G2644" t="s">
        <v>810</v>
      </c>
      <c r="H2644" t="s">
        <v>498</v>
      </c>
      <c r="I2644">
        <v>2118167</v>
      </c>
      <c r="J2644" t="s">
        <v>811</v>
      </c>
      <c r="K2644" t="s">
        <v>498</v>
      </c>
      <c r="L2644" t="s">
        <v>812</v>
      </c>
      <c r="M2644" t="s">
        <v>723</v>
      </c>
      <c r="N2644" t="s">
        <v>813</v>
      </c>
      <c r="O2644" t="s">
        <v>24</v>
      </c>
      <c r="P2644" t="s">
        <v>19</v>
      </c>
      <c r="Q2644">
        <v>664.43</v>
      </c>
      <c r="R2644">
        <v>664.43</v>
      </c>
      <c r="S2644" t="str">
        <f t="shared" si="41"/>
        <v>薯一薯二文化传媒（上海）有限公司行吟信息科技(上海)有限公司信息流</v>
      </c>
      <c r="T2644" t="e">
        <f>VLOOKUP(S:S,[1]Sheet1!N:N,1,0)</f>
        <v>#N/A</v>
      </c>
    </row>
    <row r="2645" spans="1:20" x14ac:dyDescent="0.15">
      <c r="A2645">
        <v>20230412</v>
      </c>
      <c r="B2645">
        <v>41684063</v>
      </c>
      <c r="C2645" t="s">
        <v>913</v>
      </c>
      <c r="D2645" t="s">
        <v>732</v>
      </c>
      <c r="E2645" t="s">
        <v>498</v>
      </c>
      <c r="F2645" t="s">
        <v>497</v>
      </c>
      <c r="G2645" t="s">
        <v>810</v>
      </c>
      <c r="H2645" t="s">
        <v>498</v>
      </c>
      <c r="I2645">
        <v>2118167</v>
      </c>
      <c r="J2645" t="s">
        <v>811</v>
      </c>
      <c r="K2645" t="s">
        <v>498</v>
      </c>
      <c r="L2645" t="s">
        <v>812</v>
      </c>
      <c r="M2645" t="s">
        <v>723</v>
      </c>
      <c r="N2645" t="s">
        <v>813</v>
      </c>
      <c r="O2645" t="s">
        <v>24</v>
      </c>
      <c r="P2645" t="s">
        <v>19</v>
      </c>
      <c r="Q2645">
        <v>508.12</v>
      </c>
      <c r="R2645">
        <v>508.12</v>
      </c>
      <c r="S2645" t="str">
        <f t="shared" si="41"/>
        <v>薯一薯二文化传媒（上海）有限公司行吟信息科技(上海)有限公司信息流</v>
      </c>
      <c r="T2645" t="e">
        <f>VLOOKUP(S:S,[1]Sheet1!N:N,1,0)</f>
        <v>#N/A</v>
      </c>
    </row>
    <row r="2646" spans="1:20" x14ac:dyDescent="0.15">
      <c r="A2646">
        <v>20230413</v>
      </c>
      <c r="B2646">
        <v>41684063</v>
      </c>
      <c r="C2646" t="s">
        <v>913</v>
      </c>
      <c r="D2646" t="s">
        <v>732</v>
      </c>
      <c r="E2646" t="s">
        <v>498</v>
      </c>
      <c r="F2646" t="s">
        <v>497</v>
      </c>
      <c r="G2646" t="s">
        <v>810</v>
      </c>
      <c r="H2646" t="s">
        <v>498</v>
      </c>
      <c r="I2646">
        <v>2118167</v>
      </c>
      <c r="J2646" t="s">
        <v>811</v>
      </c>
      <c r="K2646" t="s">
        <v>498</v>
      </c>
      <c r="L2646" t="s">
        <v>812</v>
      </c>
      <c r="M2646" t="s">
        <v>723</v>
      </c>
      <c r="N2646" t="s">
        <v>813</v>
      </c>
      <c r="O2646" t="s">
        <v>24</v>
      </c>
      <c r="P2646" t="s">
        <v>19</v>
      </c>
      <c r="Q2646">
        <v>713.72</v>
      </c>
      <c r="R2646">
        <v>713.72</v>
      </c>
      <c r="S2646" t="str">
        <f t="shared" si="41"/>
        <v>薯一薯二文化传媒（上海）有限公司行吟信息科技(上海)有限公司信息流</v>
      </c>
      <c r="T2646" t="e">
        <f>VLOOKUP(S:S,[1]Sheet1!N:N,1,0)</f>
        <v>#N/A</v>
      </c>
    </row>
    <row r="2647" spans="1:20" x14ac:dyDescent="0.15">
      <c r="A2647">
        <v>20230414</v>
      </c>
      <c r="B2647">
        <v>41684063</v>
      </c>
      <c r="C2647" t="s">
        <v>913</v>
      </c>
      <c r="D2647" t="s">
        <v>732</v>
      </c>
      <c r="E2647" t="s">
        <v>498</v>
      </c>
      <c r="F2647" t="s">
        <v>497</v>
      </c>
      <c r="G2647" t="s">
        <v>810</v>
      </c>
      <c r="H2647" t="s">
        <v>498</v>
      </c>
      <c r="I2647">
        <v>2118167</v>
      </c>
      <c r="J2647" t="s">
        <v>811</v>
      </c>
      <c r="K2647" t="s">
        <v>498</v>
      </c>
      <c r="L2647" t="s">
        <v>812</v>
      </c>
      <c r="M2647" t="s">
        <v>723</v>
      </c>
      <c r="N2647" t="s">
        <v>813</v>
      </c>
      <c r="O2647" t="s">
        <v>24</v>
      </c>
      <c r="P2647" t="s">
        <v>19</v>
      </c>
      <c r="Q2647">
        <v>729.82</v>
      </c>
      <c r="R2647">
        <v>729.82</v>
      </c>
      <c r="S2647" t="str">
        <f t="shared" si="41"/>
        <v>薯一薯二文化传媒（上海）有限公司行吟信息科技(上海)有限公司信息流</v>
      </c>
      <c r="T2647" t="e">
        <f>VLOOKUP(S:S,[1]Sheet1!N:N,1,0)</f>
        <v>#N/A</v>
      </c>
    </row>
    <row r="2648" spans="1:20" x14ac:dyDescent="0.15">
      <c r="A2648">
        <v>20230415</v>
      </c>
      <c r="B2648">
        <v>41684063</v>
      </c>
      <c r="C2648" t="s">
        <v>913</v>
      </c>
      <c r="D2648" t="s">
        <v>732</v>
      </c>
      <c r="E2648" t="s">
        <v>498</v>
      </c>
      <c r="F2648" t="s">
        <v>497</v>
      </c>
      <c r="G2648" t="s">
        <v>810</v>
      </c>
      <c r="H2648" t="s">
        <v>498</v>
      </c>
      <c r="I2648">
        <v>2118167</v>
      </c>
      <c r="J2648" t="s">
        <v>811</v>
      </c>
      <c r="K2648" t="s">
        <v>498</v>
      </c>
      <c r="L2648" t="s">
        <v>812</v>
      </c>
      <c r="M2648" t="s">
        <v>723</v>
      </c>
      <c r="N2648" t="s">
        <v>813</v>
      </c>
      <c r="O2648" t="s">
        <v>24</v>
      </c>
      <c r="P2648" t="s">
        <v>19</v>
      </c>
      <c r="Q2648">
        <v>646.89</v>
      </c>
      <c r="R2648">
        <v>646.89</v>
      </c>
      <c r="S2648" t="str">
        <f t="shared" si="41"/>
        <v>薯一薯二文化传媒（上海）有限公司行吟信息科技(上海)有限公司信息流</v>
      </c>
      <c r="T2648" t="e">
        <f>VLOOKUP(S:S,[1]Sheet1!N:N,1,0)</f>
        <v>#N/A</v>
      </c>
    </row>
    <row r="2649" spans="1:20" x14ac:dyDescent="0.15">
      <c r="A2649">
        <v>20230416</v>
      </c>
      <c r="B2649">
        <v>41684063</v>
      </c>
      <c r="C2649" t="s">
        <v>913</v>
      </c>
      <c r="D2649" t="s">
        <v>732</v>
      </c>
      <c r="E2649" t="s">
        <v>498</v>
      </c>
      <c r="F2649" t="s">
        <v>497</v>
      </c>
      <c r="G2649" t="s">
        <v>810</v>
      </c>
      <c r="H2649" t="s">
        <v>498</v>
      </c>
      <c r="I2649">
        <v>2118167</v>
      </c>
      <c r="J2649" t="s">
        <v>811</v>
      </c>
      <c r="K2649" t="s">
        <v>498</v>
      </c>
      <c r="L2649" t="s">
        <v>812</v>
      </c>
      <c r="M2649" t="s">
        <v>723</v>
      </c>
      <c r="N2649" t="s">
        <v>813</v>
      </c>
      <c r="O2649" t="s">
        <v>24</v>
      </c>
      <c r="P2649" t="s">
        <v>19</v>
      </c>
      <c r="Q2649">
        <v>789.16</v>
      </c>
      <c r="R2649">
        <v>789.16</v>
      </c>
      <c r="S2649" t="str">
        <f t="shared" si="41"/>
        <v>薯一薯二文化传媒（上海）有限公司行吟信息科技(上海)有限公司信息流</v>
      </c>
      <c r="T2649" t="e">
        <f>VLOOKUP(S:S,[1]Sheet1!N:N,1,0)</f>
        <v>#N/A</v>
      </c>
    </row>
    <row r="2650" spans="1:20" x14ac:dyDescent="0.15">
      <c r="A2650">
        <v>20230417</v>
      </c>
      <c r="B2650">
        <v>41684063</v>
      </c>
      <c r="C2650" t="s">
        <v>913</v>
      </c>
      <c r="D2650" t="s">
        <v>732</v>
      </c>
      <c r="E2650" t="s">
        <v>498</v>
      </c>
      <c r="F2650" t="s">
        <v>497</v>
      </c>
      <c r="G2650" t="s">
        <v>810</v>
      </c>
      <c r="H2650" t="s">
        <v>498</v>
      </c>
      <c r="I2650">
        <v>2118167</v>
      </c>
      <c r="J2650" t="s">
        <v>811</v>
      </c>
      <c r="K2650" t="s">
        <v>498</v>
      </c>
      <c r="L2650" t="s">
        <v>812</v>
      </c>
      <c r="M2650" t="s">
        <v>723</v>
      </c>
      <c r="N2650" t="s">
        <v>813</v>
      </c>
      <c r="O2650" t="s">
        <v>24</v>
      </c>
      <c r="P2650" t="s">
        <v>19</v>
      </c>
      <c r="Q2650">
        <v>525.86</v>
      </c>
      <c r="R2650">
        <v>525.86</v>
      </c>
      <c r="S2650" t="str">
        <f t="shared" si="41"/>
        <v>薯一薯二文化传媒（上海）有限公司行吟信息科技(上海)有限公司信息流</v>
      </c>
      <c r="T2650" t="e">
        <f>VLOOKUP(S:S,[1]Sheet1!N:N,1,0)</f>
        <v>#N/A</v>
      </c>
    </row>
    <row r="2651" spans="1:20" x14ac:dyDescent="0.15">
      <c r="A2651">
        <v>20230418</v>
      </c>
      <c r="B2651">
        <v>41684063</v>
      </c>
      <c r="C2651" t="s">
        <v>913</v>
      </c>
      <c r="D2651" t="s">
        <v>732</v>
      </c>
      <c r="E2651" t="s">
        <v>498</v>
      </c>
      <c r="F2651" t="s">
        <v>497</v>
      </c>
      <c r="G2651" t="s">
        <v>810</v>
      </c>
      <c r="H2651" t="s">
        <v>498</v>
      </c>
      <c r="I2651">
        <v>2118167</v>
      </c>
      <c r="J2651" t="s">
        <v>811</v>
      </c>
      <c r="K2651" t="s">
        <v>498</v>
      </c>
      <c r="L2651" t="s">
        <v>812</v>
      </c>
      <c r="M2651" t="s">
        <v>723</v>
      </c>
      <c r="N2651" t="s">
        <v>813</v>
      </c>
      <c r="O2651" t="s">
        <v>24</v>
      </c>
      <c r="P2651" t="s">
        <v>19</v>
      </c>
      <c r="Q2651">
        <v>842.55</v>
      </c>
      <c r="R2651">
        <v>842.55</v>
      </c>
      <c r="S2651" t="str">
        <f t="shared" si="41"/>
        <v>薯一薯二文化传媒（上海）有限公司行吟信息科技(上海)有限公司信息流</v>
      </c>
      <c r="T2651" t="e">
        <f>VLOOKUP(S:S,[1]Sheet1!N:N,1,0)</f>
        <v>#N/A</v>
      </c>
    </row>
    <row r="2652" spans="1:20" x14ac:dyDescent="0.15">
      <c r="A2652">
        <v>20230419</v>
      </c>
      <c r="B2652">
        <v>41684063</v>
      </c>
      <c r="C2652" t="s">
        <v>913</v>
      </c>
      <c r="D2652" t="s">
        <v>732</v>
      </c>
      <c r="E2652" t="s">
        <v>498</v>
      </c>
      <c r="F2652" t="s">
        <v>497</v>
      </c>
      <c r="G2652" t="s">
        <v>810</v>
      </c>
      <c r="H2652" t="s">
        <v>498</v>
      </c>
      <c r="I2652">
        <v>2118167</v>
      </c>
      <c r="J2652" t="s">
        <v>811</v>
      </c>
      <c r="K2652" t="s">
        <v>498</v>
      </c>
      <c r="L2652" t="s">
        <v>812</v>
      </c>
      <c r="M2652" t="s">
        <v>723</v>
      </c>
      <c r="N2652" t="s">
        <v>813</v>
      </c>
      <c r="O2652" t="s">
        <v>24</v>
      </c>
      <c r="P2652" t="s">
        <v>19</v>
      </c>
      <c r="Q2652">
        <v>836.8</v>
      </c>
      <c r="R2652">
        <v>836.8</v>
      </c>
      <c r="S2652" t="str">
        <f t="shared" si="41"/>
        <v>薯一薯二文化传媒（上海）有限公司行吟信息科技(上海)有限公司信息流</v>
      </c>
      <c r="T2652" t="e">
        <f>VLOOKUP(S:S,[1]Sheet1!N:N,1,0)</f>
        <v>#N/A</v>
      </c>
    </row>
    <row r="2653" spans="1:20" x14ac:dyDescent="0.15">
      <c r="A2653">
        <v>20230420</v>
      </c>
      <c r="B2653">
        <v>41684063</v>
      </c>
      <c r="C2653" t="s">
        <v>913</v>
      </c>
      <c r="D2653" t="s">
        <v>732</v>
      </c>
      <c r="E2653" t="s">
        <v>498</v>
      </c>
      <c r="F2653" t="s">
        <v>497</v>
      </c>
      <c r="G2653" t="s">
        <v>810</v>
      </c>
      <c r="H2653" t="s">
        <v>498</v>
      </c>
      <c r="I2653">
        <v>2118167</v>
      </c>
      <c r="J2653" t="s">
        <v>811</v>
      </c>
      <c r="K2653" t="s">
        <v>498</v>
      </c>
      <c r="L2653" t="s">
        <v>812</v>
      </c>
      <c r="M2653" t="s">
        <v>723</v>
      </c>
      <c r="N2653" t="s">
        <v>813</v>
      </c>
      <c r="O2653" t="s">
        <v>24</v>
      </c>
      <c r="P2653" t="s">
        <v>19</v>
      </c>
      <c r="Q2653">
        <v>199.28</v>
      </c>
      <c r="R2653">
        <v>199.28</v>
      </c>
      <c r="S2653" t="str">
        <f t="shared" si="41"/>
        <v>薯一薯二文化传媒（上海）有限公司行吟信息科技(上海)有限公司信息流</v>
      </c>
      <c r="T2653" t="e">
        <f>VLOOKUP(S:S,[1]Sheet1!N:N,1,0)</f>
        <v>#N/A</v>
      </c>
    </row>
    <row r="2654" spans="1:20" x14ac:dyDescent="0.15">
      <c r="A2654">
        <v>20230401</v>
      </c>
      <c r="B2654">
        <v>41684071</v>
      </c>
      <c r="C2654" t="s">
        <v>914</v>
      </c>
      <c r="D2654" t="s">
        <v>732</v>
      </c>
      <c r="E2654" t="s">
        <v>498</v>
      </c>
      <c r="F2654" t="s">
        <v>497</v>
      </c>
      <c r="G2654" t="s">
        <v>810</v>
      </c>
      <c r="H2654" t="s">
        <v>498</v>
      </c>
      <c r="I2654">
        <v>2118167</v>
      </c>
      <c r="J2654" t="s">
        <v>811</v>
      </c>
      <c r="K2654" t="s">
        <v>498</v>
      </c>
      <c r="L2654" t="s">
        <v>812</v>
      </c>
      <c r="M2654" t="s">
        <v>723</v>
      </c>
      <c r="N2654" t="s">
        <v>813</v>
      </c>
      <c r="O2654" t="s">
        <v>24</v>
      </c>
      <c r="P2654" t="s">
        <v>19</v>
      </c>
      <c r="Q2654">
        <v>2001.95</v>
      </c>
      <c r="R2654">
        <v>2001.95</v>
      </c>
      <c r="S2654" t="str">
        <f t="shared" si="41"/>
        <v>薯一薯二文化传媒（上海）有限公司行吟信息科技(上海)有限公司信息流</v>
      </c>
      <c r="T2654" t="e">
        <f>VLOOKUP(S:S,[1]Sheet1!N:N,1,0)</f>
        <v>#N/A</v>
      </c>
    </row>
    <row r="2655" spans="1:20" x14ac:dyDescent="0.15">
      <c r="A2655">
        <v>20230402</v>
      </c>
      <c r="B2655">
        <v>41684071</v>
      </c>
      <c r="C2655" t="s">
        <v>914</v>
      </c>
      <c r="D2655" t="s">
        <v>732</v>
      </c>
      <c r="E2655" t="s">
        <v>498</v>
      </c>
      <c r="F2655" t="s">
        <v>497</v>
      </c>
      <c r="G2655" t="s">
        <v>810</v>
      </c>
      <c r="H2655" t="s">
        <v>498</v>
      </c>
      <c r="I2655">
        <v>2118167</v>
      </c>
      <c r="J2655" t="s">
        <v>811</v>
      </c>
      <c r="K2655" t="s">
        <v>498</v>
      </c>
      <c r="L2655" t="s">
        <v>812</v>
      </c>
      <c r="M2655" t="s">
        <v>723</v>
      </c>
      <c r="N2655" t="s">
        <v>813</v>
      </c>
      <c r="O2655" t="s">
        <v>24</v>
      </c>
      <c r="P2655" t="s">
        <v>19</v>
      </c>
      <c r="Q2655">
        <v>2446.41</v>
      </c>
      <c r="R2655">
        <v>2446.41</v>
      </c>
      <c r="S2655" t="str">
        <f t="shared" si="41"/>
        <v>薯一薯二文化传媒（上海）有限公司行吟信息科技(上海)有限公司信息流</v>
      </c>
      <c r="T2655" t="e">
        <f>VLOOKUP(S:S,[1]Sheet1!N:N,1,0)</f>
        <v>#N/A</v>
      </c>
    </row>
    <row r="2656" spans="1:20" x14ac:dyDescent="0.15">
      <c r="A2656">
        <v>20230403</v>
      </c>
      <c r="B2656">
        <v>41684071</v>
      </c>
      <c r="C2656" t="s">
        <v>914</v>
      </c>
      <c r="D2656" t="s">
        <v>732</v>
      </c>
      <c r="E2656" t="s">
        <v>498</v>
      </c>
      <c r="F2656" t="s">
        <v>497</v>
      </c>
      <c r="G2656" t="s">
        <v>810</v>
      </c>
      <c r="H2656" t="s">
        <v>498</v>
      </c>
      <c r="I2656">
        <v>2118167</v>
      </c>
      <c r="J2656" t="s">
        <v>811</v>
      </c>
      <c r="K2656" t="s">
        <v>498</v>
      </c>
      <c r="L2656" t="s">
        <v>812</v>
      </c>
      <c r="M2656" t="s">
        <v>723</v>
      </c>
      <c r="N2656" t="s">
        <v>813</v>
      </c>
      <c r="O2656" t="s">
        <v>24</v>
      </c>
      <c r="P2656" t="s">
        <v>19</v>
      </c>
      <c r="Q2656">
        <v>1914.69</v>
      </c>
      <c r="R2656">
        <v>1914.69</v>
      </c>
      <c r="S2656" t="str">
        <f t="shared" si="41"/>
        <v>薯一薯二文化传媒（上海）有限公司行吟信息科技(上海)有限公司信息流</v>
      </c>
      <c r="T2656" t="e">
        <f>VLOOKUP(S:S,[1]Sheet1!N:N,1,0)</f>
        <v>#N/A</v>
      </c>
    </row>
    <row r="2657" spans="1:20" x14ac:dyDescent="0.15">
      <c r="A2657">
        <v>20230404</v>
      </c>
      <c r="B2657">
        <v>41684071</v>
      </c>
      <c r="C2657" t="s">
        <v>914</v>
      </c>
      <c r="D2657" t="s">
        <v>732</v>
      </c>
      <c r="E2657" t="s">
        <v>498</v>
      </c>
      <c r="F2657" t="s">
        <v>497</v>
      </c>
      <c r="G2657" t="s">
        <v>810</v>
      </c>
      <c r="H2657" t="s">
        <v>498</v>
      </c>
      <c r="I2657">
        <v>2118167</v>
      </c>
      <c r="J2657" t="s">
        <v>811</v>
      </c>
      <c r="K2657" t="s">
        <v>498</v>
      </c>
      <c r="L2657" t="s">
        <v>812</v>
      </c>
      <c r="M2657" t="s">
        <v>723</v>
      </c>
      <c r="N2657" t="s">
        <v>813</v>
      </c>
      <c r="O2657" t="s">
        <v>24</v>
      </c>
      <c r="P2657" t="s">
        <v>19</v>
      </c>
      <c r="Q2657">
        <v>1861.02</v>
      </c>
      <c r="R2657">
        <v>1861.02</v>
      </c>
      <c r="S2657" t="str">
        <f t="shared" si="41"/>
        <v>薯一薯二文化传媒（上海）有限公司行吟信息科技(上海)有限公司信息流</v>
      </c>
      <c r="T2657" t="e">
        <f>VLOOKUP(S:S,[1]Sheet1!N:N,1,0)</f>
        <v>#N/A</v>
      </c>
    </row>
    <row r="2658" spans="1:20" x14ac:dyDescent="0.15">
      <c r="A2658">
        <v>20230405</v>
      </c>
      <c r="B2658">
        <v>41684071</v>
      </c>
      <c r="C2658" t="s">
        <v>914</v>
      </c>
      <c r="D2658" t="s">
        <v>732</v>
      </c>
      <c r="E2658" t="s">
        <v>498</v>
      </c>
      <c r="F2658" t="s">
        <v>497</v>
      </c>
      <c r="G2658" t="s">
        <v>810</v>
      </c>
      <c r="H2658" t="s">
        <v>498</v>
      </c>
      <c r="I2658">
        <v>2118167</v>
      </c>
      <c r="J2658" t="s">
        <v>811</v>
      </c>
      <c r="K2658" t="s">
        <v>498</v>
      </c>
      <c r="L2658" t="s">
        <v>812</v>
      </c>
      <c r="M2658" t="s">
        <v>723</v>
      </c>
      <c r="N2658" t="s">
        <v>813</v>
      </c>
      <c r="O2658" t="s">
        <v>24</v>
      </c>
      <c r="P2658" t="s">
        <v>19</v>
      </c>
      <c r="Q2658">
        <v>2300.39</v>
      </c>
      <c r="R2658">
        <v>2300.39</v>
      </c>
      <c r="S2658" t="str">
        <f t="shared" si="41"/>
        <v>薯一薯二文化传媒（上海）有限公司行吟信息科技(上海)有限公司信息流</v>
      </c>
      <c r="T2658" t="e">
        <f>VLOOKUP(S:S,[1]Sheet1!N:N,1,0)</f>
        <v>#N/A</v>
      </c>
    </row>
    <row r="2659" spans="1:20" x14ac:dyDescent="0.15">
      <c r="A2659">
        <v>20230406</v>
      </c>
      <c r="B2659">
        <v>41684071</v>
      </c>
      <c r="C2659" t="s">
        <v>914</v>
      </c>
      <c r="D2659" t="s">
        <v>732</v>
      </c>
      <c r="E2659" t="s">
        <v>498</v>
      </c>
      <c r="F2659" t="s">
        <v>497</v>
      </c>
      <c r="G2659" t="s">
        <v>810</v>
      </c>
      <c r="H2659" t="s">
        <v>498</v>
      </c>
      <c r="I2659">
        <v>2118167</v>
      </c>
      <c r="J2659" t="s">
        <v>811</v>
      </c>
      <c r="K2659" t="s">
        <v>498</v>
      </c>
      <c r="L2659" t="s">
        <v>812</v>
      </c>
      <c r="M2659" t="s">
        <v>723</v>
      </c>
      <c r="N2659" t="s">
        <v>813</v>
      </c>
      <c r="O2659" t="s">
        <v>24</v>
      </c>
      <c r="P2659" t="s">
        <v>19</v>
      </c>
      <c r="Q2659">
        <v>1250.1500000000001</v>
      </c>
      <c r="R2659">
        <v>1250.1500000000001</v>
      </c>
      <c r="S2659" t="str">
        <f t="shared" si="41"/>
        <v>薯一薯二文化传媒（上海）有限公司行吟信息科技(上海)有限公司信息流</v>
      </c>
      <c r="T2659" t="e">
        <f>VLOOKUP(S:S,[1]Sheet1!N:N,1,0)</f>
        <v>#N/A</v>
      </c>
    </row>
    <row r="2660" spans="1:20" x14ac:dyDescent="0.15">
      <c r="A2660">
        <v>20230407</v>
      </c>
      <c r="B2660">
        <v>41684071</v>
      </c>
      <c r="C2660" t="s">
        <v>914</v>
      </c>
      <c r="D2660" t="s">
        <v>732</v>
      </c>
      <c r="E2660" t="s">
        <v>498</v>
      </c>
      <c r="F2660" t="s">
        <v>497</v>
      </c>
      <c r="G2660" t="s">
        <v>810</v>
      </c>
      <c r="H2660" t="s">
        <v>498</v>
      </c>
      <c r="I2660">
        <v>2118167</v>
      </c>
      <c r="J2660" t="s">
        <v>811</v>
      </c>
      <c r="K2660" t="s">
        <v>498</v>
      </c>
      <c r="L2660" t="s">
        <v>812</v>
      </c>
      <c r="M2660" t="s">
        <v>723</v>
      </c>
      <c r="N2660" t="s">
        <v>813</v>
      </c>
      <c r="O2660" t="s">
        <v>24</v>
      </c>
      <c r="P2660" t="s">
        <v>19</v>
      </c>
      <c r="Q2660">
        <v>1233.0999999999999</v>
      </c>
      <c r="R2660">
        <v>1233.0999999999999</v>
      </c>
      <c r="S2660" t="str">
        <f t="shared" si="41"/>
        <v>薯一薯二文化传媒（上海）有限公司行吟信息科技(上海)有限公司信息流</v>
      </c>
      <c r="T2660" t="e">
        <f>VLOOKUP(S:S,[1]Sheet1!N:N,1,0)</f>
        <v>#N/A</v>
      </c>
    </row>
    <row r="2661" spans="1:20" x14ac:dyDescent="0.15">
      <c r="A2661">
        <v>20230408</v>
      </c>
      <c r="B2661">
        <v>41684071</v>
      </c>
      <c r="C2661" t="s">
        <v>914</v>
      </c>
      <c r="D2661" t="s">
        <v>732</v>
      </c>
      <c r="E2661" t="s">
        <v>498</v>
      </c>
      <c r="F2661" t="s">
        <v>497</v>
      </c>
      <c r="G2661" t="s">
        <v>810</v>
      </c>
      <c r="H2661" t="s">
        <v>498</v>
      </c>
      <c r="I2661">
        <v>2118167</v>
      </c>
      <c r="J2661" t="s">
        <v>811</v>
      </c>
      <c r="K2661" t="s">
        <v>498</v>
      </c>
      <c r="L2661" t="s">
        <v>812</v>
      </c>
      <c r="M2661" t="s">
        <v>723</v>
      </c>
      <c r="N2661" t="s">
        <v>813</v>
      </c>
      <c r="O2661" t="s">
        <v>24</v>
      </c>
      <c r="P2661" t="s">
        <v>19</v>
      </c>
      <c r="Q2661">
        <v>2158.63</v>
      </c>
      <c r="R2661">
        <v>2158.63</v>
      </c>
      <c r="S2661" t="str">
        <f t="shared" si="41"/>
        <v>薯一薯二文化传媒（上海）有限公司行吟信息科技(上海)有限公司信息流</v>
      </c>
      <c r="T2661" t="e">
        <f>VLOOKUP(S:S,[1]Sheet1!N:N,1,0)</f>
        <v>#N/A</v>
      </c>
    </row>
    <row r="2662" spans="1:20" x14ac:dyDescent="0.15">
      <c r="A2662">
        <v>20230409</v>
      </c>
      <c r="B2662">
        <v>41684071</v>
      </c>
      <c r="C2662" t="s">
        <v>914</v>
      </c>
      <c r="D2662" t="s">
        <v>732</v>
      </c>
      <c r="E2662" t="s">
        <v>498</v>
      </c>
      <c r="F2662" t="s">
        <v>497</v>
      </c>
      <c r="G2662" t="s">
        <v>810</v>
      </c>
      <c r="H2662" t="s">
        <v>498</v>
      </c>
      <c r="I2662">
        <v>2118167</v>
      </c>
      <c r="J2662" t="s">
        <v>811</v>
      </c>
      <c r="K2662" t="s">
        <v>498</v>
      </c>
      <c r="L2662" t="s">
        <v>812</v>
      </c>
      <c r="M2662" t="s">
        <v>723</v>
      </c>
      <c r="N2662" t="s">
        <v>813</v>
      </c>
      <c r="O2662" t="s">
        <v>24</v>
      </c>
      <c r="P2662" t="s">
        <v>19</v>
      </c>
      <c r="Q2662">
        <v>1243.9000000000001</v>
      </c>
      <c r="R2662">
        <v>1243.9000000000001</v>
      </c>
      <c r="S2662" t="str">
        <f t="shared" si="41"/>
        <v>薯一薯二文化传媒（上海）有限公司行吟信息科技(上海)有限公司信息流</v>
      </c>
      <c r="T2662" t="e">
        <f>VLOOKUP(S:S,[1]Sheet1!N:N,1,0)</f>
        <v>#N/A</v>
      </c>
    </row>
    <row r="2663" spans="1:20" x14ac:dyDescent="0.15">
      <c r="A2663">
        <v>20230410</v>
      </c>
      <c r="B2663">
        <v>41684071</v>
      </c>
      <c r="C2663" t="s">
        <v>914</v>
      </c>
      <c r="D2663" t="s">
        <v>732</v>
      </c>
      <c r="E2663" t="s">
        <v>498</v>
      </c>
      <c r="F2663" t="s">
        <v>497</v>
      </c>
      <c r="G2663" t="s">
        <v>810</v>
      </c>
      <c r="H2663" t="s">
        <v>498</v>
      </c>
      <c r="I2663">
        <v>2118167</v>
      </c>
      <c r="J2663" t="s">
        <v>811</v>
      </c>
      <c r="K2663" t="s">
        <v>498</v>
      </c>
      <c r="L2663" t="s">
        <v>812</v>
      </c>
      <c r="M2663" t="s">
        <v>723</v>
      </c>
      <c r="N2663" t="s">
        <v>813</v>
      </c>
      <c r="O2663" t="s">
        <v>24</v>
      </c>
      <c r="P2663" t="s">
        <v>19</v>
      </c>
      <c r="Q2663">
        <v>1132.3900000000001</v>
      </c>
      <c r="R2663">
        <v>1132.3900000000001</v>
      </c>
      <c r="S2663" t="str">
        <f t="shared" si="41"/>
        <v>薯一薯二文化传媒（上海）有限公司行吟信息科技(上海)有限公司信息流</v>
      </c>
      <c r="T2663" t="e">
        <f>VLOOKUP(S:S,[1]Sheet1!N:N,1,0)</f>
        <v>#N/A</v>
      </c>
    </row>
    <row r="2664" spans="1:20" x14ac:dyDescent="0.15">
      <c r="A2664">
        <v>20230411</v>
      </c>
      <c r="B2664">
        <v>41684071</v>
      </c>
      <c r="C2664" t="s">
        <v>914</v>
      </c>
      <c r="D2664" t="s">
        <v>732</v>
      </c>
      <c r="E2664" t="s">
        <v>498</v>
      </c>
      <c r="F2664" t="s">
        <v>497</v>
      </c>
      <c r="G2664" t="s">
        <v>810</v>
      </c>
      <c r="H2664" t="s">
        <v>498</v>
      </c>
      <c r="I2664">
        <v>2118167</v>
      </c>
      <c r="J2664" t="s">
        <v>811</v>
      </c>
      <c r="K2664" t="s">
        <v>498</v>
      </c>
      <c r="L2664" t="s">
        <v>812</v>
      </c>
      <c r="M2664" t="s">
        <v>723</v>
      </c>
      <c r="N2664" t="s">
        <v>813</v>
      </c>
      <c r="O2664" t="s">
        <v>24</v>
      </c>
      <c r="P2664" t="s">
        <v>19</v>
      </c>
      <c r="Q2664">
        <v>1534.65</v>
      </c>
      <c r="R2664">
        <v>1534.65</v>
      </c>
      <c r="S2664" t="str">
        <f t="shared" si="41"/>
        <v>薯一薯二文化传媒（上海）有限公司行吟信息科技(上海)有限公司信息流</v>
      </c>
      <c r="T2664" t="e">
        <f>VLOOKUP(S:S,[1]Sheet1!N:N,1,0)</f>
        <v>#N/A</v>
      </c>
    </row>
    <row r="2665" spans="1:20" x14ac:dyDescent="0.15">
      <c r="A2665">
        <v>20230412</v>
      </c>
      <c r="B2665">
        <v>41684071</v>
      </c>
      <c r="C2665" t="s">
        <v>914</v>
      </c>
      <c r="D2665" t="s">
        <v>732</v>
      </c>
      <c r="E2665" t="s">
        <v>498</v>
      </c>
      <c r="F2665" t="s">
        <v>497</v>
      </c>
      <c r="G2665" t="s">
        <v>810</v>
      </c>
      <c r="H2665" t="s">
        <v>498</v>
      </c>
      <c r="I2665">
        <v>2118167</v>
      </c>
      <c r="J2665" t="s">
        <v>811</v>
      </c>
      <c r="K2665" t="s">
        <v>498</v>
      </c>
      <c r="L2665" t="s">
        <v>812</v>
      </c>
      <c r="M2665" t="s">
        <v>723</v>
      </c>
      <c r="N2665" t="s">
        <v>813</v>
      </c>
      <c r="O2665" t="s">
        <v>24</v>
      </c>
      <c r="P2665" t="s">
        <v>19</v>
      </c>
      <c r="Q2665">
        <v>1349.56</v>
      </c>
      <c r="R2665">
        <v>1349.56</v>
      </c>
      <c r="S2665" t="str">
        <f t="shared" si="41"/>
        <v>薯一薯二文化传媒（上海）有限公司行吟信息科技(上海)有限公司信息流</v>
      </c>
      <c r="T2665" t="e">
        <f>VLOOKUP(S:S,[1]Sheet1!N:N,1,0)</f>
        <v>#N/A</v>
      </c>
    </row>
    <row r="2666" spans="1:20" x14ac:dyDescent="0.15">
      <c r="A2666">
        <v>20230413</v>
      </c>
      <c r="B2666">
        <v>41684071</v>
      </c>
      <c r="C2666" t="s">
        <v>914</v>
      </c>
      <c r="D2666" t="s">
        <v>732</v>
      </c>
      <c r="E2666" t="s">
        <v>498</v>
      </c>
      <c r="F2666" t="s">
        <v>497</v>
      </c>
      <c r="G2666" t="s">
        <v>810</v>
      </c>
      <c r="H2666" t="s">
        <v>498</v>
      </c>
      <c r="I2666">
        <v>2118167</v>
      </c>
      <c r="J2666" t="s">
        <v>811</v>
      </c>
      <c r="K2666" t="s">
        <v>498</v>
      </c>
      <c r="L2666" t="s">
        <v>812</v>
      </c>
      <c r="M2666" t="s">
        <v>723</v>
      </c>
      <c r="N2666" t="s">
        <v>813</v>
      </c>
      <c r="O2666" t="s">
        <v>24</v>
      </c>
      <c r="P2666" t="s">
        <v>19</v>
      </c>
      <c r="Q2666">
        <v>1394.2</v>
      </c>
      <c r="R2666">
        <v>1394.2</v>
      </c>
      <c r="S2666" t="str">
        <f t="shared" si="41"/>
        <v>薯一薯二文化传媒（上海）有限公司行吟信息科技(上海)有限公司信息流</v>
      </c>
      <c r="T2666" t="e">
        <f>VLOOKUP(S:S,[1]Sheet1!N:N,1,0)</f>
        <v>#N/A</v>
      </c>
    </row>
    <row r="2667" spans="1:20" x14ac:dyDescent="0.15">
      <c r="A2667">
        <v>20230414</v>
      </c>
      <c r="B2667">
        <v>41684071</v>
      </c>
      <c r="C2667" t="s">
        <v>914</v>
      </c>
      <c r="D2667" t="s">
        <v>732</v>
      </c>
      <c r="E2667" t="s">
        <v>498</v>
      </c>
      <c r="F2667" t="s">
        <v>497</v>
      </c>
      <c r="G2667" t="s">
        <v>810</v>
      </c>
      <c r="H2667" t="s">
        <v>498</v>
      </c>
      <c r="I2667">
        <v>2118167</v>
      </c>
      <c r="J2667" t="s">
        <v>811</v>
      </c>
      <c r="K2667" t="s">
        <v>498</v>
      </c>
      <c r="L2667" t="s">
        <v>812</v>
      </c>
      <c r="M2667" t="s">
        <v>723</v>
      </c>
      <c r="N2667" t="s">
        <v>813</v>
      </c>
      <c r="O2667" t="s">
        <v>24</v>
      </c>
      <c r="P2667" t="s">
        <v>19</v>
      </c>
      <c r="Q2667">
        <v>2198.56</v>
      </c>
      <c r="R2667">
        <v>2198.56</v>
      </c>
      <c r="S2667" t="str">
        <f t="shared" si="41"/>
        <v>薯一薯二文化传媒（上海）有限公司行吟信息科技(上海)有限公司信息流</v>
      </c>
      <c r="T2667" t="e">
        <f>VLOOKUP(S:S,[1]Sheet1!N:N,1,0)</f>
        <v>#N/A</v>
      </c>
    </row>
    <row r="2668" spans="1:20" x14ac:dyDescent="0.15">
      <c r="A2668">
        <v>20230415</v>
      </c>
      <c r="B2668">
        <v>41684071</v>
      </c>
      <c r="C2668" t="s">
        <v>914</v>
      </c>
      <c r="D2668" t="s">
        <v>732</v>
      </c>
      <c r="E2668" t="s">
        <v>498</v>
      </c>
      <c r="F2668" t="s">
        <v>497</v>
      </c>
      <c r="G2668" t="s">
        <v>810</v>
      </c>
      <c r="H2668" t="s">
        <v>498</v>
      </c>
      <c r="I2668">
        <v>2118167</v>
      </c>
      <c r="J2668" t="s">
        <v>811</v>
      </c>
      <c r="K2668" t="s">
        <v>498</v>
      </c>
      <c r="L2668" t="s">
        <v>812</v>
      </c>
      <c r="M2668" t="s">
        <v>723</v>
      </c>
      <c r="N2668" t="s">
        <v>813</v>
      </c>
      <c r="O2668" t="s">
        <v>24</v>
      </c>
      <c r="P2668" t="s">
        <v>19</v>
      </c>
      <c r="Q2668">
        <v>1914.33</v>
      </c>
      <c r="R2668">
        <v>1914.33</v>
      </c>
      <c r="S2668" t="str">
        <f t="shared" si="41"/>
        <v>薯一薯二文化传媒（上海）有限公司行吟信息科技(上海)有限公司信息流</v>
      </c>
      <c r="T2668" t="e">
        <f>VLOOKUP(S:S,[1]Sheet1!N:N,1,0)</f>
        <v>#N/A</v>
      </c>
    </row>
    <row r="2669" spans="1:20" x14ac:dyDescent="0.15">
      <c r="A2669">
        <v>20230416</v>
      </c>
      <c r="B2669">
        <v>41684071</v>
      </c>
      <c r="C2669" t="s">
        <v>914</v>
      </c>
      <c r="D2669" t="s">
        <v>732</v>
      </c>
      <c r="E2669" t="s">
        <v>498</v>
      </c>
      <c r="F2669" t="s">
        <v>497</v>
      </c>
      <c r="G2669" t="s">
        <v>810</v>
      </c>
      <c r="H2669" t="s">
        <v>498</v>
      </c>
      <c r="I2669">
        <v>2118167</v>
      </c>
      <c r="J2669" t="s">
        <v>811</v>
      </c>
      <c r="K2669" t="s">
        <v>498</v>
      </c>
      <c r="L2669" t="s">
        <v>812</v>
      </c>
      <c r="M2669" t="s">
        <v>723</v>
      </c>
      <c r="N2669" t="s">
        <v>813</v>
      </c>
      <c r="O2669" t="s">
        <v>24</v>
      </c>
      <c r="P2669" t="s">
        <v>19</v>
      </c>
      <c r="Q2669">
        <v>2107.84</v>
      </c>
      <c r="R2669">
        <v>2107.84</v>
      </c>
      <c r="S2669" t="str">
        <f t="shared" si="41"/>
        <v>薯一薯二文化传媒（上海）有限公司行吟信息科技(上海)有限公司信息流</v>
      </c>
      <c r="T2669" t="e">
        <f>VLOOKUP(S:S,[1]Sheet1!N:N,1,0)</f>
        <v>#N/A</v>
      </c>
    </row>
    <row r="2670" spans="1:20" x14ac:dyDescent="0.15">
      <c r="A2670">
        <v>20230417</v>
      </c>
      <c r="B2670">
        <v>41684071</v>
      </c>
      <c r="C2670" t="s">
        <v>914</v>
      </c>
      <c r="D2670" t="s">
        <v>732</v>
      </c>
      <c r="E2670" t="s">
        <v>498</v>
      </c>
      <c r="F2670" t="s">
        <v>497</v>
      </c>
      <c r="G2670" t="s">
        <v>810</v>
      </c>
      <c r="H2670" t="s">
        <v>498</v>
      </c>
      <c r="I2670">
        <v>2118167</v>
      </c>
      <c r="J2670" t="s">
        <v>811</v>
      </c>
      <c r="K2670" t="s">
        <v>498</v>
      </c>
      <c r="L2670" t="s">
        <v>812</v>
      </c>
      <c r="M2670" t="s">
        <v>723</v>
      </c>
      <c r="N2670" t="s">
        <v>813</v>
      </c>
      <c r="O2670" t="s">
        <v>24</v>
      </c>
      <c r="P2670" t="s">
        <v>19</v>
      </c>
      <c r="Q2670">
        <v>1259.27</v>
      </c>
      <c r="R2670">
        <v>1259.27</v>
      </c>
      <c r="S2670" t="str">
        <f t="shared" si="41"/>
        <v>薯一薯二文化传媒（上海）有限公司行吟信息科技(上海)有限公司信息流</v>
      </c>
      <c r="T2670" t="e">
        <f>VLOOKUP(S:S,[1]Sheet1!N:N,1,0)</f>
        <v>#N/A</v>
      </c>
    </row>
    <row r="2671" spans="1:20" x14ac:dyDescent="0.15">
      <c r="A2671">
        <v>20230418</v>
      </c>
      <c r="B2671">
        <v>41684071</v>
      </c>
      <c r="C2671" t="s">
        <v>914</v>
      </c>
      <c r="D2671" t="s">
        <v>732</v>
      </c>
      <c r="E2671" t="s">
        <v>498</v>
      </c>
      <c r="F2671" t="s">
        <v>497</v>
      </c>
      <c r="G2671" t="s">
        <v>810</v>
      </c>
      <c r="H2671" t="s">
        <v>498</v>
      </c>
      <c r="I2671">
        <v>2118167</v>
      </c>
      <c r="J2671" t="s">
        <v>811</v>
      </c>
      <c r="K2671" t="s">
        <v>498</v>
      </c>
      <c r="L2671" t="s">
        <v>812</v>
      </c>
      <c r="M2671" t="s">
        <v>723</v>
      </c>
      <c r="N2671" t="s">
        <v>813</v>
      </c>
      <c r="O2671" t="s">
        <v>24</v>
      </c>
      <c r="P2671" t="s">
        <v>19</v>
      </c>
      <c r="Q2671">
        <v>1304.2</v>
      </c>
      <c r="R2671">
        <v>1304.2</v>
      </c>
      <c r="S2671" t="str">
        <f t="shared" si="41"/>
        <v>薯一薯二文化传媒（上海）有限公司行吟信息科技(上海)有限公司信息流</v>
      </c>
      <c r="T2671" t="e">
        <f>VLOOKUP(S:S,[1]Sheet1!N:N,1,0)</f>
        <v>#N/A</v>
      </c>
    </row>
    <row r="2672" spans="1:20" x14ac:dyDescent="0.15">
      <c r="A2672">
        <v>20230419</v>
      </c>
      <c r="B2672">
        <v>41684071</v>
      </c>
      <c r="C2672" t="s">
        <v>914</v>
      </c>
      <c r="D2672" t="s">
        <v>732</v>
      </c>
      <c r="E2672" t="s">
        <v>498</v>
      </c>
      <c r="F2672" t="s">
        <v>497</v>
      </c>
      <c r="G2672" t="s">
        <v>810</v>
      </c>
      <c r="H2672" t="s">
        <v>498</v>
      </c>
      <c r="I2672">
        <v>2118167</v>
      </c>
      <c r="J2672" t="s">
        <v>811</v>
      </c>
      <c r="K2672" t="s">
        <v>498</v>
      </c>
      <c r="L2672" t="s">
        <v>812</v>
      </c>
      <c r="M2672" t="s">
        <v>723</v>
      </c>
      <c r="N2672" t="s">
        <v>813</v>
      </c>
      <c r="O2672" t="s">
        <v>24</v>
      </c>
      <c r="P2672" t="s">
        <v>19</v>
      </c>
      <c r="Q2672">
        <v>1405.35</v>
      </c>
      <c r="R2672">
        <v>1405.35</v>
      </c>
      <c r="S2672" t="str">
        <f t="shared" si="41"/>
        <v>薯一薯二文化传媒（上海）有限公司行吟信息科技(上海)有限公司信息流</v>
      </c>
      <c r="T2672" t="e">
        <f>VLOOKUP(S:S,[1]Sheet1!N:N,1,0)</f>
        <v>#N/A</v>
      </c>
    </row>
    <row r="2673" spans="1:20" x14ac:dyDescent="0.15">
      <c r="A2673">
        <v>20230420</v>
      </c>
      <c r="B2673">
        <v>41684071</v>
      </c>
      <c r="C2673" t="s">
        <v>914</v>
      </c>
      <c r="D2673" t="s">
        <v>732</v>
      </c>
      <c r="E2673" t="s">
        <v>498</v>
      </c>
      <c r="F2673" t="s">
        <v>497</v>
      </c>
      <c r="G2673" t="s">
        <v>810</v>
      </c>
      <c r="H2673" t="s">
        <v>498</v>
      </c>
      <c r="I2673">
        <v>2118167</v>
      </c>
      <c r="J2673" t="s">
        <v>811</v>
      </c>
      <c r="K2673" t="s">
        <v>498</v>
      </c>
      <c r="L2673" t="s">
        <v>812</v>
      </c>
      <c r="M2673" t="s">
        <v>723</v>
      </c>
      <c r="N2673" t="s">
        <v>813</v>
      </c>
      <c r="O2673" t="s">
        <v>24</v>
      </c>
      <c r="P2673" t="s">
        <v>19</v>
      </c>
      <c r="Q2673">
        <v>622.30999999999995</v>
      </c>
      <c r="R2673">
        <v>609.80999999999995</v>
      </c>
      <c r="S2673" t="str">
        <f t="shared" si="41"/>
        <v>薯一薯二文化传媒（上海）有限公司行吟信息科技(上海)有限公司信息流</v>
      </c>
      <c r="T2673" t="e">
        <f>VLOOKUP(S:S,[1]Sheet1!N:N,1,0)</f>
        <v>#N/A</v>
      </c>
    </row>
    <row r="2674" spans="1:20" x14ac:dyDescent="0.15">
      <c r="A2674">
        <v>20230401</v>
      </c>
      <c r="B2674">
        <v>41684080</v>
      </c>
      <c r="C2674" t="s">
        <v>915</v>
      </c>
      <c r="D2674" t="s">
        <v>732</v>
      </c>
      <c r="E2674" t="s">
        <v>498</v>
      </c>
      <c r="F2674" t="s">
        <v>497</v>
      </c>
      <c r="G2674" t="s">
        <v>810</v>
      </c>
      <c r="H2674" t="s">
        <v>498</v>
      </c>
      <c r="I2674">
        <v>2118167</v>
      </c>
      <c r="J2674" t="s">
        <v>811</v>
      </c>
      <c r="K2674" t="s">
        <v>498</v>
      </c>
      <c r="L2674" t="s">
        <v>812</v>
      </c>
      <c r="M2674" t="s">
        <v>723</v>
      </c>
      <c r="N2674" t="s">
        <v>813</v>
      </c>
      <c r="O2674" t="s">
        <v>24</v>
      </c>
      <c r="P2674" t="s">
        <v>19</v>
      </c>
      <c r="Q2674">
        <v>3001.1</v>
      </c>
      <c r="R2674">
        <v>3001.1</v>
      </c>
      <c r="S2674" t="str">
        <f t="shared" si="41"/>
        <v>薯一薯二文化传媒（上海）有限公司行吟信息科技(上海)有限公司信息流</v>
      </c>
      <c r="T2674" t="e">
        <f>VLOOKUP(S:S,[1]Sheet1!N:N,1,0)</f>
        <v>#N/A</v>
      </c>
    </row>
    <row r="2675" spans="1:20" x14ac:dyDescent="0.15">
      <c r="A2675">
        <v>20230402</v>
      </c>
      <c r="B2675">
        <v>41684080</v>
      </c>
      <c r="C2675" t="s">
        <v>915</v>
      </c>
      <c r="D2675" t="s">
        <v>732</v>
      </c>
      <c r="E2675" t="s">
        <v>498</v>
      </c>
      <c r="F2675" t="s">
        <v>497</v>
      </c>
      <c r="G2675" t="s">
        <v>810</v>
      </c>
      <c r="H2675" t="s">
        <v>498</v>
      </c>
      <c r="I2675">
        <v>2118167</v>
      </c>
      <c r="J2675" t="s">
        <v>811</v>
      </c>
      <c r="K2675" t="s">
        <v>498</v>
      </c>
      <c r="L2675" t="s">
        <v>812</v>
      </c>
      <c r="M2675" t="s">
        <v>723</v>
      </c>
      <c r="N2675" t="s">
        <v>813</v>
      </c>
      <c r="O2675" t="s">
        <v>24</v>
      </c>
      <c r="P2675" t="s">
        <v>19</v>
      </c>
      <c r="Q2675">
        <v>3142.89</v>
      </c>
      <c r="R2675">
        <v>3142.89</v>
      </c>
      <c r="S2675" t="str">
        <f t="shared" si="41"/>
        <v>薯一薯二文化传媒（上海）有限公司行吟信息科技(上海)有限公司信息流</v>
      </c>
      <c r="T2675" t="e">
        <f>VLOOKUP(S:S,[1]Sheet1!N:N,1,0)</f>
        <v>#N/A</v>
      </c>
    </row>
    <row r="2676" spans="1:20" x14ac:dyDescent="0.15">
      <c r="A2676">
        <v>20230403</v>
      </c>
      <c r="B2676">
        <v>41684080</v>
      </c>
      <c r="C2676" t="s">
        <v>915</v>
      </c>
      <c r="D2676" t="s">
        <v>732</v>
      </c>
      <c r="E2676" t="s">
        <v>498</v>
      </c>
      <c r="F2676" t="s">
        <v>497</v>
      </c>
      <c r="G2676" t="s">
        <v>810</v>
      </c>
      <c r="H2676" t="s">
        <v>498</v>
      </c>
      <c r="I2676">
        <v>2118167</v>
      </c>
      <c r="J2676" t="s">
        <v>811</v>
      </c>
      <c r="K2676" t="s">
        <v>498</v>
      </c>
      <c r="L2676" t="s">
        <v>812</v>
      </c>
      <c r="M2676" t="s">
        <v>723</v>
      </c>
      <c r="N2676" t="s">
        <v>813</v>
      </c>
      <c r="O2676" t="s">
        <v>24</v>
      </c>
      <c r="P2676" t="s">
        <v>19</v>
      </c>
      <c r="Q2676">
        <v>3232.61</v>
      </c>
      <c r="R2676">
        <v>3232.61</v>
      </c>
      <c r="S2676" t="str">
        <f t="shared" si="41"/>
        <v>薯一薯二文化传媒（上海）有限公司行吟信息科技(上海)有限公司信息流</v>
      </c>
      <c r="T2676" t="e">
        <f>VLOOKUP(S:S,[1]Sheet1!N:N,1,0)</f>
        <v>#N/A</v>
      </c>
    </row>
    <row r="2677" spans="1:20" x14ac:dyDescent="0.15">
      <c r="A2677">
        <v>20230404</v>
      </c>
      <c r="B2677">
        <v>41684080</v>
      </c>
      <c r="C2677" t="s">
        <v>915</v>
      </c>
      <c r="D2677" t="s">
        <v>732</v>
      </c>
      <c r="E2677" t="s">
        <v>498</v>
      </c>
      <c r="F2677" t="s">
        <v>497</v>
      </c>
      <c r="G2677" t="s">
        <v>810</v>
      </c>
      <c r="H2677" t="s">
        <v>498</v>
      </c>
      <c r="I2677">
        <v>2118167</v>
      </c>
      <c r="J2677" t="s">
        <v>811</v>
      </c>
      <c r="K2677" t="s">
        <v>498</v>
      </c>
      <c r="L2677" t="s">
        <v>812</v>
      </c>
      <c r="M2677" t="s">
        <v>723</v>
      </c>
      <c r="N2677" t="s">
        <v>813</v>
      </c>
      <c r="O2677" t="s">
        <v>24</v>
      </c>
      <c r="P2677" t="s">
        <v>19</v>
      </c>
      <c r="Q2677">
        <v>3337.27</v>
      </c>
      <c r="R2677">
        <v>3337.27</v>
      </c>
      <c r="S2677" t="str">
        <f t="shared" si="41"/>
        <v>薯一薯二文化传媒（上海）有限公司行吟信息科技(上海)有限公司信息流</v>
      </c>
      <c r="T2677" t="e">
        <f>VLOOKUP(S:S,[1]Sheet1!N:N,1,0)</f>
        <v>#N/A</v>
      </c>
    </row>
    <row r="2678" spans="1:20" x14ac:dyDescent="0.15">
      <c r="A2678">
        <v>20230405</v>
      </c>
      <c r="B2678">
        <v>41684080</v>
      </c>
      <c r="C2678" t="s">
        <v>915</v>
      </c>
      <c r="D2678" t="s">
        <v>732</v>
      </c>
      <c r="E2678" t="s">
        <v>498</v>
      </c>
      <c r="F2678" t="s">
        <v>497</v>
      </c>
      <c r="G2678" t="s">
        <v>810</v>
      </c>
      <c r="H2678" t="s">
        <v>498</v>
      </c>
      <c r="I2678">
        <v>2118167</v>
      </c>
      <c r="J2678" t="s">
        <v>811</v>
      </c>
      <c r="K2678" t="s">
        <v>498</v>
      </c>
      <c r="L2678" t="s">
        <v>812</v>
      </c>
      <c r="M2678" t="s">
        <v>723</v>
      </c>
      <c r="N2678" t="s">
        <v>813</v>
      </c>
      <c r="O2678" t="s">
        <v>24</v>
      </c>
      <c r="P2678" t="s">
        <v>19</v>
      </c>
      <c r="Q2678">
        <v>2974.56</v>
      </c>
      <c r="R2678">
        <v>2974.56</v>
      </c>
      <c r="S2678" t="str">
        <f t="shared" si="41"/>
        <v>薯一薯二文化传媒（上海）有限公司行吟信息科技(上海)有限公司信息流</v>
      </c>
      <c r="T2678" t="e">
        <f>VLOOKUP(S:S,[1]Sheet1!N:N,1,0)</f>
        <v>#N/A</v>
      </c>
    </row>
    <row r="2679" spans="1:20" x14ac:dyDescent="0.15">
      <c r="A2679">
        <v>20230406</v>
      </c>
      <c r="B2679">
        <v>41684080</v>
      </c>
      <c r="C2679" t="s">
        <v>915</v>
      </c>
      <c r="D2679" t="s">
        <v>732</v>
      </c>
      <c r="E2679" t="s">
        <v>498</v>
      </c>
      <c r="F2679" t="s">
        <v>497</v>
      </c>
      <c r="G2679" t="s">
        <v>810</v>
      </c>
      <c r="H2679" t="s">
        <v>498</v>
      </c>
      <c r="I2679">
        <v>2118167</v>
      </c>
      <c r="J2679" t="s">
        <v>811</v>
      </c>
      <c r="K2679" t="s">
        <v>498</v>
      </c>
      <c r="L2679" t="s">
        <v>812</v>
      </c>
      <c r="M2679" t="s">
        <v>723</v>
      </c>
      <c r="N2679" t="s">
        <v>813</v>
      </c>
      <c r="O2679" t="s">
        <v>24</v>
      </c>
      <c r="P2679" t="s">
        <v>19</v>
      </c>
      <c r="Q2679">
        <v>2033.95</v>
      </c>
      <c r="R2679">
        <v>2033.95</v>
      </c>
      <c r="S2679" t="str">
        <f t="shared" si="41"/>
        <v>薯一薯二文化传媒（上海）有限公司行吟信息科技(上海)有限公司信息流</v>
      </c>
      <c r="T2679" t="e">
        <f>VLOOKUP(S:S,[1]Sheet1!N:N,1,0)</f>
        <v>#N/A</v>
      </c>
    </row>
    <row r="2680" spans="1:20" x14ac:dyDescent="0.15">
      <c r="A2680">
        <v>20230407</v>
      </c>
      <c r="B2680">
        <v>41684080</v>
      </c>
      <c r="C2680" t="s">
        <v>915</v>
      </c>
      <c r="D2680" t="s">
        <v>732</v>
      </c>
      <c r="E2680" t="s">
        <v>498</v>
      </c>
      <c r="F2680" t="s">
        <v>497</v>
      </c>
      <c r="G2680" t="s">
        <v>810</v>
      </c>
      <c r="H2680" t="s">
        <v>498</v>
      </c>
      <c r="I2680">
        <v>2118167</v>
      </c>
      <c r="J2680" t="s">
        <v>811</v>
      </c>
      <c r="K2680" t="s">
        <v>498</v>
      </c>
      <c r="L2680" t="s">
        <v>812</v>
      </c>
      <c r="M2680" t="s">
        <v>723</v>
      </c>
      <c r="N2680" t="s">
        <v>813</v>
      </c>
      <c r="O2680" t="s">
        <v>24</v>
      </c>
      <c r="P2680" t="s">
        <v>19</v>
      </c>
      <c r="Q2680">
        <v>2374.7199999999998</v>
      </c>
      <c r="R2680">
        <v>2374.7199999999998</v>
      </c>
      <c r="S2680" t="str">
        <f t="shared" si="41"/>
        <v>薯一薯二文化传媒（上海）有限公司行吟信息科技(上海)有限公司信息流</v>
      </c>
      <c r="T2680" t="e">
        <f>VLOOKUP(S:S,[1]Sheet1!N:N,1,0)</f>
        <v>#N/A</v>
      </c>
    </row>
    <row r="2681" spans="1:20" x14ac:dyDescent="0.15">
      <c r="A2681">
        <v>20230408</v>
      </c>
      <c r="B2681">
        <v>41684080</v>
      </c>
      <c r="C2681" t="s">
        <v>915</v>
      </c>
      <c r="D2681" t="s">
        <v>732</v>
      </c>
      <c r="E2681" t="s">
        <v>498</v>
      </c>
      <c r="F2681" t="s">
        <v>497</v>
      </c>
      <c r="G2681" t="s">
        <v>810</v>
      </c>
      <c r="H2681" t="s">
        <v>498</v>
      </c>
      <c r="I2681">
        <v>2118167</v>
      </c>
      <c r="J2681" t="s">
        <v>811</v>
      </c>
      <c r="K2681" t="s">
        <v>498</v>
      </c>
      <c r="L2681" t="s">
        <v>812</v>
      </c>
      <c r="M2681" t="s">
        <v>723</v>
      </c>
      <c r="N2681" t="s">
        <v>813</v>
      </c>
      <c r="O2681" t="s">
        <v>24</v>
      </c>
      <c r="P2681" t="s">
        <v>19</v>
      </c>
      <c r="Q2681">
        <v>2197.2399999999998</v>
      </c>
      <c r="R2681">
        <v>2197.2399999999998</v>
      </c>
      <c r="S2681" t="str">
        <f t="shared" si="41"/>
        <v>薯一薯二文化传媒（上海）有限公司行吟信息科技(上海)有限公司信息流</v>
      </c>
      <c r="T2681" t="e">
        <f>VLOOKUP(S:S,[1]Sheet1!N:N,1,0)</f>
        <v>#N/A</v>
      </c>
    </row>
    <row r="2682" spans="1:20" x14ac:dyDescent="0.15">
      <c r="A2682">
        <v>20230409</v>
      </c>
      <c r="B2682">
        <v>41684080</v>
      </c>
      <c r="C2682" t="s">
        <v>915</v>
      </c>
      <c r="D2682" t="s">
        <v>732</v>
      </c>
      <c r="E2682" t="s">
        <v>498</v>
      </c>
      <c r="F2682" t="s">
        <v>497</v>
      </c>
      <c r="G2682" t="s">
        <v>810</v>
      </c>
      <c r="H2682" t="s">
        <v>498</v>
      </c>
      <c r="I2682">
        <v>2118167</v>
      </c>
      <c r="J2682" t="s">
        <v>811</v>
      </c>
      <c r="K2682" t="s">
        <v>498</v>
      </c>
      <c r="L2682" t="s">
        <v>812</v>
      </c>
      <c r="M2682" t="s">
        <v>723</v>
      </c>
      <c r="N2682" t="s">
        <v>813</v>
      </c>
      <c r="O2682" t="s">
        <v>24</v>
      </c>
      <c r="P2682" t="s">
        <v>19</v>
      </c>
      <c r="Q2682">
        <v>2539.96</v>
      </c>
      <c r="R2682">
        <v>2539.96</v>
      </c>
      <c r="S2682" t="str">
        <f t="shared" si="41"/>
        <v>薯一薯二文化传媒（上海）有限公司行吟信息科技(上海)有限公司信息流</v>
      </c>
      <c r="T2682" t="e">
        <f>VLOOKUP(S:S,[1]Sheet1!N:N,1,0)</f>
        <v>#N/A</v>
      </c>
    </row>
    <row r="2683" spans="1:20" x14ac:dyDescent="0.15">
      <c r="A2683">
        <v>20230410</v>
      </c>
      <c r="B2683">
        <v>41684080</v>
      </c>
      <c r="C2683" t="s">
        <v>915</v>
      </c>
      <c r="D2683" t="s">
        <v>732</v>
      </c>
      <c r="E2683" t="s">
        <v>498</v>
      </c>
      <c r="F2683" t="s">
        <v>497</v>
      </c>
      <c r="G2683" t="s">
        <v>810</v>
      </c>
      <c r="H2683" t="s">
        <v>498</v>
      </c>
      <c r="I2683">
        <v>2118167</v>
      </c>
      <c r="J2683" t="s">
        <v>811</v>
      </c>
      <c r="K2683" t="s">
        <v>498</v>
      </c>
      <c r="L2683" t="s">
        <v>812</v>
      </c>
      <c r="M2683" t="s">
        <v>723</v>
      </c>
      <c r="N2683" t="s">
        <v>813</v>
      </c>
      <c r="O2683" t="s">
        <v>24</v>
      </c>
      <c r="P2683" t="s">
        <v>19</v>
      </c>
      <c r="Q2683">
        <v>2563.75</v>
      </c>
      <c r="R2683">
        <v>2563.75</v>
      </c>
      <c r="S2683" t="str">
        <f t="shared" si="41"/>
        <v>薯一薯二文化传媒（上海）有限公司行吟信息科技(上海)有限公司信息流</v>
      </c>
      <c r="T2683" t="e">
        <f>VLOOKUP(S:S,[1]Sheet1!N:N,1,0)</f>
        <v>#N/A</v>
      </c>
    </row>
    <row r="2684" spans="1:20" x14ac:dyDescent="0.15">
      <c r="A2684">
        <v>20230411</v>
      </c>
      <c r="B2684">
        <v>41684080</v>
      </c>
      <c r="C2684" t="s">
        <v>915</v>
      </c>
      <c r="D2684" t="s">
        <v>732</v>
      </c>
      <c r="E2684" t="s">
        <v>498</v>
      </c>
      <c r="F2684" t="s">
        <v>497</v>
      </c>
      <c r="G2684" t="s">
        <v>810</v>
      </c>
      <c r="H2684" t="s">
        <v>498</v>
      </c>
      <c r="I2684">
        <v>2118167</v>
      </c>
      <c r="J2684" t="s">
        <v>811</v>
      </c>
      <c r="K2684" t="s">
        <v>498</v>
      </c>
      <c r="L2684" t="s">
        <v>812</v>
      </c>
      <c r="M2684" t="s">
        <v>723</v>
      </c>
      <c r="N2684" t="s">
        <v>813</v>
      </c>
      <c r="O2684" t="s">
        <v>24</v>
      </c>
      <c r="P2684" t="s">
        <v>19</v>
      </c>
      <c r="Q2684">
        <v>2548.2600000000002</v>
      </c>
      <c r="R2684">
        <v>2548.2600000000002</v>
      </c>
      <c r="S2684" t="str">
        <f t="shared" si="41"/>
        <v>薯一薯二文化传媒（上海）有限公司行吟信息科技(上海)有限公司信息流</v>
      </c>
      <c r="T2684" t="e">
        <f>VLOOKUP(S:S,[1]Sheet1!N:N,1,0)</f>
        <v>#N/A</v>
      </c>
    </row>
    <row r="2685" spans="1:20" x14ac:dyDescent="0.15">
      <c r="A2685">
        <v>20230412</v>
      </c>
      <c r="B2685">
        <v>41684080</v>
      </c>
      <c r="C2685" t="s">
        <v>915</v>
      </c>
      <c r="D2685" t="s">
        <v>732</v>
      </c>
      <c r="E2685" t="s">
        <v>498</v>
      </c>
      <c r="F2685" t="s">
        <v>497</v>
      </c>
      <c r="G2685" t="s">
        <v>810</v>
      </c>
      <c r="H2685" t="s">
        <v>498</v>
      </c>
      <c r="I2685">
        <v>2118167</v>
      </c>
      <c r="J2685" t="s">
        <v>811</v>
      </c>
      <c r="K2685" t="s">
        <v>498</v>
      </c>
      <c r="L2685" t="s">
        <v>812</v>
      </c>
      <c r="M2685" t="s">
        <v>723</v>
      </c>
      <c r="N2685" t="s">
        <v>813</v>
      </c>
      <c r="O2685" t="s">
        <v>24</v>
      </c>
      <c r="P2685" t="s">
        <v>19</v>
      </c>
      <c r="Q2685">
        <v>2055.0300000000002</v>
      </c>
      <c r="R2685">
        <v>2055.0300000000002</v>
      </c>
      <c r="S2685" t="str">
        <f t="shared" si="41"/>
        <v>薯一薯二文化传媒（上海）有限公司行吟信息科技(上海)有限公司信息流</v>
      </c>
      <c r="T2685" t="e">
        <f>VLOOKUP(S:S,[1]Sheet1!N:N,1,0)</f>
        <v>#N/A</v>
      </c>
    </row>
    <row r="2686" spans="1:20" x14ac:dyDescent="0.15">
      <c r="A2686">
        <v>20230413</v>
      </c>
      <c r="B2686">
        <v>41684080</v>
      </c>
      <c r="C2686" t="s">
        <v>915</v>
      </c>
      <c r="D2686" t="s">
        <v>732</v>
      </c>
      <c r="E2686" t="s">
        <v>498</v>
      </c>
      <c r="F2686" t="s">
        <v>497</v>
      </c>
      <c r="G2686" t="s">
        <v>810</v>
      </c>
      <c r="H2686" t="s">
        <v>498</v>
      </c>
      <c r="I2686">
        <v>2118167</v>
      </c>
      <c r="J2686" t="s">
        <v>811</v>
      </c>
      <c r="K2686" t="s">
        <v>498</v>
      </c>
      <c r="L2686" t="s">
        <v>812</v>
      </c>
      <c r="M2686" t="s">
        <v>723</v>
      </c>
      <c r="N2686" t="s">
        <v>813</v>
      </c>
      <c r="O2686" t="s">
        <v>24</v>
      </c>
      <c r="P2686" t="s">
        <v>19</v>
      </c>
      <c r="Q2686">
        <v>2726.7</v>
      </c>
      <c r="R2686">
        <v>2726.7</v>
      </c>
      <c r="S2686" t="str">
        <f t="shared" si="41"/>
        <v>薯一薯二文化传媒（上海）有限公司行吟信息科技(上海)有限公司信息流</v>
      </c>
      <c r="T2686" t="e">
        <f>VLOOKUP(S:S,[1]Sheet1!N:N,1,0)</f>
        <v>#N/A</v>
      </c>
    </row>
    <row r="2687" spans="1:20" x14ac:dyDescent="0.15">
      <c r="A2687">
        <v>20230414</v>
      </c>
      <c r="B2687">
        <v>41684080</v>
      </c>
      <c r="C2687" t="s">
        <v>915</v>
      </c>
      <c r="D2687" t="s">
        <v>732</v>
      </c>
      <c r="E2687" t="s">
        <v>498</v>
      </c>
      <c r="F2687" t="s">
        <v>497</v>
      </c>
      <c r="G2687" t="s">
        <v>810</v>
      </c>
      <c r="H2687" t="s">
        <v>498</v>
      </c>
      <c r="I2687">
        <v>2118167</v>
      </c>
      <c r="J2687" t="s">
        <v>811</v>
      </c>
      <c r="K2687" t="s">
        <v>498</v>
      </c>
      <c r="L2687" t="s">
        <v>812</v>
      </c>
      <c r="M2687" t="s">
        <v>723</v>
      </c>
      <c r="N2687" t="s">
        <v>813</v>
      </c>
      <c r="O2687" t="s">
        <v>24</v>
      </c>
      <c r="P2687" t="s">
        <v>19</v>
      </c>
      <c r="Q2687">
        <v>2717.2</v>
      </c>
      <c r="R2687">
        <v>2717.2</v>
      </c>
      <c r="S2687" t="str">
        <f t="shared" si="41"/>
        <v>薯一薯二文化传媒（上海）有限公司行吟信息科技(上海)有限公司信息流</v>
      </c>
      <c r="T2687" t="e">
        <f>VLOOKUP(S:S,[1]Sheet1!N:N,1,0)</f>
        <v>#N/A</v>
      </c>
    </row>
    <row r="2688" spans="1:20" x14ac:dyDescent="0.15">
      <c r="A2688">
        <v>20230415</v>
      </c>
      <c r="B2688">
        <v>41684080</v>
      </c>
      <c r="C2688" t="s">
        <v>915</v>
      </c>
      <c r="D2688" t="s">
        <v>732</v>
      </c>
      <c r="E2688" t="s">
        <v>498</v>
      </c>
      <c r="F2688" t="s">
        <v>497</v>
      </c>
      <c r="G2688" t="s">
        <v>810</v>
      </c>
      <c r="H2688" t="s">
        <v>498</v>
      </c>
      <c r="I2688">
        <v>2118167</v>
      </c>
      <c r="J2688" t="s">
        <v>811</v>
      </c>
      <c r="K2688" t="s">
        <v>498</v>
      </c>
      <c r="L2688" t="s">
        <v>812</v>
      </c>
      <c r="M2688" t="s">
        <v>723</v>
      </c>
      <c r="N2688" t="s">
        <v>813</v>
      </c>
      <c r="O2688" t="s">
        <v>24</v>
      </c>
      <c r="P2688" t="s">
        <v>19</v>
      </c>
      <c r="Q2688">
        <v>2501.98</v>
      </c>
      <c r="R2688">
        <v>2501.98</v>
      </c>
      <c r="S2688" t="str">
        <f t="shared" si="41"/>
        <v>薯一薯二文化传媒（上海）有限公司行吟信息科技(上海)有限公司信息流</v>
      </c>
      <c r="T2688" t="e">
        <f>VLOOKUP(S:S,[1]Sheet1!N:N,1,0)</f>
        <v>#N/A</v>
      </c>
    </row>
    <row r="2689" spans="1:20" x14ac:dyDescent="0.15">
      <c r="A2689">
        <v>20230416</v>
      </c>
      <c r="B2689">
        <v>41684080</v>
      </c>
      <c r="C2689" t="s">
        <v>915</v>
      </c>
      <c r="D2689" t="s">
        <v>732</v>
      </c>
      <c r="E2689" t="s">
        <v>498</v>
      </c>
      <c r="F2689" t="s">
        <v>497</v>
      </c>
      <c r="G2689" t="s">
        <v>810</v>
      </c>
      <c r="H2689" t="s">
        <v>498</v>
      </c>
      <c r="I2689">
        <v>2118167</v>
      </c>
      <c r="J2689" t="s">
        <v>811</v>
      </c>
      <c r="K2689" t="s">
        <v>498</v>
      </c>
      <c r="L2689" t="s">
        <v>812</v>
      </c>
      <c r="M2689" t="s">
        <v>723</v>
      </c>
      <c r="N2689" t="s">
        <v>813</v>
      </c>
      <c r="O2689" t="s">
        <v>24</v>
      </c>
      <c r="P2689" t="s">
        <v>19</v>
      </c>
      <c r="Q2689">
        <v>2677.33</v>
      </c>
      <c r="R2689">
        <v>2677.33</v>
      </c>
      <c r="S2689" t="str">
        <f t="shared" si="41"/>
        <v>薯一薯二文化传媒（上海）有限公司行吟信息科技(上海)有限公司信息流</v>
      </c>
      <c r="T2689" t="e">
        <f>VLOOKUP(S:S,[1]Sheet1!N:N,1,0)</f>
        <v>#N/A</v>
      </c>
    </row>
    <row r="2690" spans="1:20" x14ac:dyDescent="0.15">
      <c r="A2690">
        <v>20230417</v>
      </c>
      <c r="B2690">
        <v>41684080</v>
      </c>
      <c r="C2690" t="s">
        <v>915</v>
      </c>
      <c r="D2690" t="s">
        <v>732</v>
      </c>
      <c r="E2690" t="s">
        <v>498</v>
      </c>
      <c r="F2690" t="s">
        <v>497</v>
      </c>
      <c r="G2690" t="s">
        <v>810</v>
      </c>
      <c r="H2690" t="s">
        <v>498</v>
      </c>
      <c r="I2690">
        <v>2118167</v>
      </c>
      <c r="J2690" t="s">
        <v>811</v>
      </c>
      <c r="K2690" t="s">
        <v>498</v>
      </c>
      <c r="L2690" t="s">
        <v>812</v>
      </c>
      <c r="M2690" t="s">
        <v>723</v>
      </c>
      <c r="N2690" t="s">
        <v>813</v>
      </c>
      <c r="O2690" t="s">
        <v>24</v>
      </c>
      <c r="P2690" t="s">
        <v>19</v>
      </c>
      <c r="Q2690">
        <v>2308.96</v>
      </c>
      <c r="R2690">
        <v>2308.96</v>
      </c>
      <c r="S2690" t="str">
        <f t="shared" si="41"/>
        <v>薯一薯二文化传媒（上海）有限公司行吟信息科技(上海)有限公司信息流</v>
      </c>
      <c r="T2690" t="e">
        <f>VLOOKUP(S:S,[1]Sheet1!N:N,1,0)</f>
        <v>#N/A</v>
      </c>
    </row>
    <row r="2691" spans="1:20" x14ac:dyDescent="0.15">
      <c r="A2691">
        <v>20230418</v>
      </c>
      <c r="B2691">
        <v>41684080</v>
      </c>
      <c r="C2691" t="s">
        <v>915</v>
      </c>
      <c r="D2691" t="s">
        <v>732</v>
      </c>
      <c r="E2691" t="s">
        <v>498</v>
      </c>
      <c r="F2691" t="s">
        <v>497</v>
      </c>
      <c r="G2691" t="s">
        <v>810</v>
      </c>
      <c r="H2691" t="s">
        <v>498</v>
      </c>
      <c r="I2691">
        <v>2118167</v>
      </c>
      <c r="J2691" t="s">
        <v>811</v>
      </c>
      <c r="K2691" t="s">
        <v>498</v>
      </c>
      <c r="L2691" t="s">
        <v>812</v>
      </c>
      <c r="M2691" t="s">
        <v>723</v>
      </c>
      <c r="N2691" t="s">
        <v>813</v>
      </c>
      <c r="O2691" t="s">
        <v>24</v>
      </c>
      <c r="P2691" t="s">
        <v>19</v>
      </c>
      <c r="Q2691">
        <v>2241.14</v>
      </c>
      <c r="R2691">
        <v>2241.14</v>
      </c>
      <c r="S2691" t="str">
        <f t="shared" ref="S2691:S2754" si="42">F2691&amp;K2691&amp;O2691</f>
        <v>薯一薯二文化传媒（上海）有限公司行吟信息科技(上海)有限公司信息流</v>
      </c>
      <c r="T2691" t="e">
        <f>VLOOKUP(S:S,[1]Sheet1!N:N,1,0)</f>
        <v>#N/A</v>
      </c>
    </row>
    <row r="2692" spans="1:20" x14ac:dyDescent="0.15">
      <c r="A2692">
        <v>20230419</v>
      </c>
      <c r="B2692">
        <v>41684080</v>
      </c>
      <c r="C2692" t="s">
        <v>915</v>
      </c>
      <c r="D2692" t="s">
        <v>732</v>
      </c>
      <c r="E2692" t="s">
        <v>498</v>
      </c>
      <c r="F2692" t="s">
        <v>497</v>
      </c>
      <c r="G2692" t="s">
        <v>810</v>
      </c>
      <c r="H2692" t="s">
        <v>498</v>
      </c>
      <c r="I2692">
        <v>2118167</v>
      </c>
      <c r="J2692" t="s">
        <v>811</v>
      </c>
      <c r="K2692" t="s">
        <v>498</v>
      </c>
      <c r="L2692" t="s">
        <v>812</v>
      </c>
      <c r="M2692" t="s">
        <v>723</v>
      </c>
      <c r="N2692" t="s">
        <v>813</v>
      </c>
      <c r="O2692" t="s">
        <v>24</v>
      </c>
      <c r="P2692" t="s">
        <v>19</v>
      </c>
      <c r="Q2692">
        <v>2465.09</v>
      </c>
      <c r="R2692">
        <v>2465.09</v>
      </c>
      <c r="S2692" t="str">
        <f t="shared" si="42"/>
        <v>薯一薯二文化传媒（上海）有限公司行吟信息科技(上海)有限公司信息流</v>
      </c>
      <c r="T2692" t="e">
        <f>VLOOKUP(S:S,[1]Sheet1!N:N,1,0)</f>
        <v>#N/A</v>
      </c>
    </row>
    <row r="2693" spans="1:20" x14ac:dyDescent="0.15">
      <c r="A2693">
        <v>20230420</v>
      </c>
      <c r="B2693">
        <v>41684080</v>
      </c>
      <c r="C2693" t="s">
        <v>915</v>
      </c>
      <c r="D2693" t="s">
        <v>732</v>
      </c>
      <c r="E2693" t="s">
        <v>498</v>
      </c>
      <c r="F2693" t="s">
        <v>497</v>
      </c>
      <c r="G2693" t="s">
        <v>810</v>
      </c>
      <c r="H2693" t="s">
        <v>498</v>
      </c>
      <c r="I2693">
        <v>2118167</v>
      </c>
      <c r="J2693" t="s">
        <v>811</v>
      </c>
      <c r="K2693" t="s">
        <v>498</v>
      </c>
      <c r="L2693" t="s">
        <v>812</v>
      </c>
      <c r="M2693" t="s">
        <v>723</v>
      </c>
      <c r="N2693" t="s">
        <v>813</v>
      </c>
      <c r="O2693" t="s">
        <v>24</v>
      </c>
      <c r="P2693" t="s">
        <v>19</v>
      </c>
      <c r="Q2693">
        <v>1845.18</v>
      </c>
      <c r="R2693">
        <v>1715.18</v>
      </c>
      <c r="S2693" t="str">
        <f t="shared" si="42"/>
        <v>薯一薯二文化传媒（上海）有限公司行吟信息科技(上海)有限公司信息流</v>
      </c>
      <c r="T2693" t="e">
        <f>VLOOKUP(S:S,[1]Sheet1!N:N,1,0)</f>
        <v>#N/A</v>
      </c>
    </row>
    <row r="2694" spans="1:20" x14ac:dyDescent="0.15">
      <c r="A2694">
        <v>20230401</v>
      </c>
      <c r="B2694">
        <v>41684088</v>
      </c>
      <c r="C2694" t="s">
        <v>916</v>
      </c>
      <c r="D2694" t="s">
        <v>732</v>
      </c>
      <c r="E2694" t="s">
        <v>498</v>
      </c>
      <c r="F2694" t="s">
        <v>497</v>
      </c>
      <c r="G2694" t="s">
        <v>810</v>
      </c>
      <c r="H2694" t="s">
        <v>498</v>
      </c>
      <c r="I2694">
        <v>2118167</v>
      </c>
      <c r="J2694" t="s">
        <v>811</v>
      </c>
      <c r="K2694" t="s">
        <v>498</v>
      </c>
      <c r="L2694" t="s">
        <v>812</v>
      </c>
      <c r="M2694" t="s">
        <v>723</v>
      </c>
      <c r="N2694" t="s">
        <v>813</v>
      </c>
      <c r="O2694" t="s">
        <v>24</v>
      </c>
      <c r="P2694" t="s">
        <v>19</v>
      </c>
      <c r="Q2694">
        <v>1652.48</v>
      </c>
      <c r="R2694">
        <v>1652.48</v>
      </c>
      <c r="S2694" t="str">
        <f t="shared" si="42"/>
        <v>薯一薯二文化传媒（上海）有限公司行吟信息科技(上海)有限公司信息流</v>
      </c>
      <c r="T2694" t="e">
        <f>VLOOKUP(S:S,[1]Sheet1!N:N,1,0)</f>
        <v>#N/A</v>
      </c>
    </row>
    <row r="2695" spans="1:20" x14ac:dyDescent="0.15">
      <c r="A2695">
        <v>20230402</v>
      </c>
      <c r="B2695">
        <v>41684088</v>
      </c>
      <c r="C2695" t="s">
        <v>916</v>
      </c>
      <c r="D2695" t="s">
        <v>732</v>
      </c>
      <c r="E2695" t="s">
        <v>498</v>
      </c>
      <c r="F2695" t="s">
        <v>497</v>
      </c>
      <c r="G2695" t="s">
        <v>810</v>
      </c>
      <c r="H2695" t="s">
        <v>498</v>
      </c>
      <c r="I2695">
        <v>2118167</v>
      </c>
      <c r="J2695" t="s">
        <v>811</v>
      </c>
      <c r="K2695" t="s">
        <v>498</v>
      </c>
      <c r="L2695" t="s">
        <v>812</v>
      </c>
      <c r="M2695" t="s">
        <v>723</v>
      </c>
      <c r="N2695" t="s">
        <v>813</v>
      </c>
      <c r="O2695" t="s">
        <v>24</v>
      </c>
      <c r="P2695" t="s">
        <v>19</v>
      </c>
      <c r="Q2695">
        <v>1889.44</v>
      </c>
      <c r="R2695">
        <v>1889.44</v>
      </c>
      <c r="S2695" t="str">
        <f t="shared" si="42"/>
        <v>薯一薯二文化传媒（上海）有限公司行吟信息科技(上海)有限公司信息流</v>
      </c>
      <c r="T2695" t="e">
        <f>VLOOKUP(S:S,[1]Sheet1!N:N,1,0)</f>
        <v>#N/A</v>
      </c>
    </row>
    <row r="2696" spans="1:20" x14ac:dyDescent="0.15">
      <c r="A2696">
        <v>20230403</v>
      </c>
      <c r="B2696">
        <v>41684088</v>
      </c>
      <c r="C2696" t="s">
        <v>916</v>
      </c>
      <c r="D2696" t="s">
        <v>732</v>
      </c>
      <c r="E2696" t="s">
        <v>498</v>
      </c>
      <c r="F2696" t="s">
        <v>497</v>
      </c>
      <c r="G2696" t="s">
        <v>810</v>
      </c>
      <c r="H2696" t="s">
        <v>498</v>
      </c>
      <c r="I2696">
        <v>2118167</v>
      </c>
      <c r="J2696" t="s">
        <v>811</v>
      </c>
      <c r="K2696" t="s">
        <v>498</v>
      </c>
      <c r="L2696" t="s">
        <v>812</v>
      </c>
      <c r="M2696" t="s">
        <v>723</v>
      </c>
      <c r="N2696" t="s">
        <v>813</v>
      </c>
      <c r="O2696" t="s">
        <v>24</v>
      </c>
      <c r="P2696" t="s">
        <v>19</v>
      </c>
      <c r="Q2696">
        <v>1531.69</v>
      </c>
      <c r="R2696">
        <v>1531.69</v>
      </c>
      <c r="S2696" t="str">
        <f t="shared" si="42"/>
        <v>薯一薯二文化传媒（上海）有限公司行吟信息科技(上海)有限公司信息流</v>
      </c>
      <c r="T2696" t="e">
        <f>VLOOKUP(S:S,[1]Sheet1!N:N,1,0)</f>
        <v>#N/A</v>
      </c>
    </row>
    <row r="2697" spans="1:20" x14ac:dyDescent="0.15">
      <c r="A2697">
        <v>20230404</v>
      </c>
      <c r="B2697">
        <v>41684088</v>
      </c>
      <c r="C2697" t="s">
        <v>916</v>
      </c>
      <c r="D2697" t="s">
        <v>732</v>
      </c>
      <c r="E2697" t="s">
        <v>498</v>
      </c>
      <c r="F2697" t="s">
        <v>497</v>
      </c>
      <c r="G2697" t="s">
        <v>810</v>
      </c>
      <c r="H2697" t="s">
        <v>498</v>
      </c>
      <c r="I2697">
        <v>2118167</v>
      </c>
      <c r="J2697" t="s">
        <v>811</v>
      </c>
      <c r="K2697" t="s">
        <v>498</v>
      </c>
      <c r="L2697" t="s">
        <v>812</v>
      </c>
      <c r="M2697" t="s">
        <v>723</v>
      </c>
      <c r="N2697" t="s">
        <v>813</v>
      </c>
      <c r="O2697" t="s">
        <v>24</v>
      </c>
      <c r="P2697" t="s">
        <v>19</v>
      </c>
      <c r="Q2697">
        <v>2174</v>
      </c>
      <c r="R2697">
        <v>2174</v>
      </c>
      <c r="S2697" t="str">
        <f t="shared" si="42"/>
        <v>薯一薯二文化传媒（上海）有限公司行吟信息科技(上海)有限公司信息流</v>
      </c>
      <c r="T2697" t="e">
        <f>VLOOKUP(S:S,[1]Sheet1!N:N,1,0)</f>
        <v>#N/A</v>
      </c>
    </row>
    <row r="2698" spans="1:20" x14ac:dyDescent="0.15">
      <c r="A2698">
        <v>20230405</v>
      </c>
      <c r="B2698">
        <v>41684088</v>
      </c>
      <c r="C2698" t="s">
        <v>916</v>
      </c>
      <c r="D2698" t="s">
        <v>732</v>
      </c>
      <c r="E2698" t="s">
        <v>498</v>
      </c>
      <c r="F2698" t="s">
        <v>497</v>
      </c>
      <c r="G2698" t="s">
        <v>810</v>
      </c>
      <c r="H2698" t="s">
        <v>498</v>
      </c>
      <c r="I2698">
        <v>2118167</v>
      </c>
      <c r="J2698" t="s">
        <v>811</v>
      </c>
      <c r="K2698" t="s">
        <v>498</v>
      </c>
      <c r="L2698" t="s">
        <v>812</v>
      </c>
      <c r="M2698" t="s">
        <v>723</v>
      </c>
      <c r="N2698" t="s">
        <v>813</v>
      </c>
      <c r="O2698" t="s">
        <v>24</v>
      </c>
      <c r="P2698" t="s">
        <v>19</v>
      </c>
      <c r="Q2698">
        <v>2316.9299999999998</v>
      </c>
      <c r="R2698">
        <v>2316.9299999999998</v>
      </c>
      <c r="S2698" t="str">
        <f t="shared" si="42"/>
        <v>薯一薯二文化传媒（上海）有限公司行吟信息科技(上海)有限公司信息流</v>
      </c>
      <c r="T2698" t="e">
        <f>VLOOKUP(S:S,[1]Sheet1!N:N,1,0)</f>
        <v>#N/A</v>
      </c>
    </row>
    <row r="2699" spans="1:20" x14ac:dyDescent="0.15">
      <c r="A2699">
        <v>20230406</v>
      </c>
      <c r="B2699">
        <v>41684088</v>
      </c>
      <c r="C2699" t="s">
        <v>916</v>
      </c>
      <c r="D2699" t="s">
        <v>732</v>
      </c>
      <c r="E2699" t="s">
        <v>498</v>
      </c>
      <c r="F2699" t="s">
        <v>497</v>
      </c>
      <c r="G2699" t="s">
        <v>810</v>
      </c>
      <c r="H2699" t="s">
        <v>498</v>
      </c>
      <c r="I2699">
        <v>2118167</v>
      </c>
      <c r="J2699" t="s">
        <v>811</v>
      </c>
      <c r="K2699" t="s">
        <v>498</v>
      </c>
      <c r="L2699" t="s">
        <v>812</v>
      </c>
      <c r="M2699" t="s">
        <v>723</v>
      </c>
      <c r="N2699" t="s">
        <v>813</v>
      </c>
      <c r="O2699" t="s">
        <v>24</v>
      </c>
      <c r="P2699" t="s">
        <v>19</v>
      </c>
      <c r="Q2699">
        <v>2377.88</v>
      </c>
      <c r="R2699">
        <v>2377.88</v>
      </c>
      <c r="S2699" t="str">
        <f t="shared" si="42"/>
        <v>薯一薯二文化传媒（上海）有限公司行吟信息科技(上海)有限公司信息流</v>
      </c>
      <c r="T2699" t="e">
        <f>VLOOKUP(S:S,[1]Sheet1!N:N,1,0)</f>
        <v>#N/A</v>
      </c>
    </row>
    <row r="2700" spans="1:20" x14ac:dyDescent="0.15">
      <c r="A2700">
        <v>20230407</v>
      </c>
      <c r="B2700">
        <v>41684088</v>
      </c>
      <c r="C2700" t="s">
        <v>916</v>
      </c>
      <c r="D2700" t="s">
        <v>732</v>
      </c>
      <c r="E2700" t="s">
        <v>498</v>
      </c>
      <c r="F2700" t="s">
        <v>497</v>
      </c>
      <c r="G2700" t="s">
        <v>810</v>
      </c>
      <c r="H2700" t="s">
        <v>498</v>
      </c>
      <c r="I2700">
        <v>2118167</v>
      </c>
      <c r="J2700" t="s">
        <v>811</v>
      </c>
      <c r="K2700" t="s">
        <v>498</v>
      </c>
      <c r="L2700" t="s">
        <v>812</v>
      </c>
      <c r="M2700" t="s">
        <v>723</v>
      </c>
      <c r="N2700" t="s">
        <v>813</v>
      </c>
      <c r="O2700" t="s">
        <v>24</v>
      </c>
      <c r="P2700" t="s">
        <v>19</v>
      </c>
      <c r="Q2700">
        <v>2443.7800000000002</v>
      </c>
      <c r="R2700">
        <v>2443.7800000000002</v>
      </c>
      <c r="S2700" t="str">
        <f t="shared" si="42"/>
        <v>薯一薯二文化传媒（上海）有限公司行吟信息科技(上海)有限公司信息流</v>
      </c>
      <c r="T2700" t="e">
        <f>VLOOKUP(S:S,[1]Sheet1!N:N,1,0)</f>
        <v>#N/A</v>
      </c>
    </row>
    <row r="2701" spans="1:20" x14ac:dyDescent="0.15">
      <c r="A2701">
        <v>20230408</v>
      </c>
      <c r="B2701">
        <v>41684088</v>
      </c>
      <c r="C2701" t="s">
        <v>916</v>
      </c>
      <c r="D2701" t="s">
        <v>732</v>
      </c>
      <c r="E2701" t="s">
        <v>498</v>
      </c>
      <c r="F2701" t="s">
        <v>497</v>
      </c>
      <c r="G2701" t="s">
        <v>810</v>
      </c>
      <c r="H2701" t="s">
        <v>498</v>
      </c>
      <c r="I2701">
        <v>2118167</v>
      </c>
      <c r="J2701" t="s">
        <v>811</v>
      </c>
      <c r="K2701" t="s">
        <v>498</v>
      </c>
      <c r="L2701" t="s">
        <v>812</v>
      </c>
      <c r="M2701" t="s">
        <v>723</v>
      </c>
      <c r="N2701" t="s">
        <v>813</v>
      </c>
      <c r="O2701" t="s">
        <v>24</v>
      </c>
      <c r="P2701" t="s">
        <v>19</v>
      </c>
      <c r="Q2701">
        <v>2242.54</v>
      </c>
      <c r="R2701">
        <v>2242.54</v>
      </c>
      <c r="S2701" t="str">
        <f t="shared" si="42"/>
        <v>薯一薯二文化传媒（上海）有限公司行吟信息科技(上海)有限公司信息流</v>
      </c>
      <c r="T2701" t="e">
        <f>VLOOKUP(S:S,[1]Sheet1!N:N,1,0)</f>
        <v>#N/A</v>
      </c>
    </row>
    <row r="2702" spans="1:20" x14ac:dyDescent="0.15">
      <c r="A2702">
        <v>20230409</v>
      </c>
      <c r="B2702">
        <v>41684088</v>
      </c>
      <c r="C2702" t="s">
        <v>916</v>
      </c>
      <c r="D2702" t="s">
        <v>732</v>
      </c>
      <c r="E2702" t="s">
        <v>498</v>
      </c>
      <c r="F2702" t="s">
        <v>497</v>
      </c>
      <c r="G2702" t="s">
        <v>810</v>
      </c>
      <c r="H2702" t="s">
        <v>498</v>
      </c>
      <c r="I2702">
        <v>2118167</v>
      </c>
      <c r="J2702" t="s">
        <v>811</v>
      </c>
      <c r="K2702" t="s">
        <v>498</v>
      </c>
      <c r="L2702" t="s">
        <v>812</v>
      </c>
      <c r="M2702" t="s">
        <v>723</v>
      </c>
      <c r="N2702" t="s">
        <v>813</v>
      </c>
      <c r="O2702" t="s">
        <v>24</v>
      </c>
      <c r="P2702" t="s">
        <v>19</v>
      </c>
      <c r="Q2702">
        <v>2628.69</v>
      </c>
      <c r="R2702">
        <v>2628.69</v>
      </c>
      <c r="S2702" t="str">
        <f t="shared" si="42"/>
        <v>薯一薯二文化传媒（上海）有限公司行吟信息科技(上海)有限公司信息流</v>
      </c>
      <c r="T2702" t="e">
        <f>VLOOKUP(S:S,[1]Sheet1!N:N,1,0)</f>
        <v>#N/A</v>
      </c>
    </row>
    <row r="2703" spans="1:20" x14ac:dyDescent="0.15">
      <c r="A2703">
        <v>20230410</v>
      </c>
      <c r="B2703">
        <v>41684088</v>
      </c>
      <c r="C2703" t="s">
        <v>916</v>
      </c>
      <c r="D2703" t="s">
        <v>732</v>
      </c>
      <c r="E2703" t="s">
        <v>498</v>
      </c>
      <c r="F2703" t="s">
        <v>497</v>
      </c>
      <c r="G2703" t="s">
        <v>810</v>
      </c>
      <c r="H2703" t="s">
        <v>498</v>
      </c>
      <c r="I2703">
        <v>2118167</v>
      </c>
      <c r="J2703" t="s">
        <v>811</v>
      </c>
      <c r="K2703" t="s">
        <v>498</v>
      </c>
      <c r="L2703" t="s">
        <v>812</v>
      </c>
      <c r="M2703" t="s">
        <v>723</v>
      </c>
      <c r="N2703" t="s">
        <v>813</v>
      </c>
      <c r="O2703" t="s">
        <v>24</v>
      </c>
      <c r="P2703" t="s">
        <v>19</v>
      </c>
      <c r="Q2703">
        <v>2131.38</v>
      </c>
      <c r="R2703">
        <v>2131.38</v>
      </c>
      <c r="S2703" t="str">
        <f t="shared" si="42"/>
        <v>薯一薯二文化传媒（上海）有限公司行吟信息科技(上海)有限公司信息流</v>
      </c>
      <c r="T2703" t="e">
        <f>VLOOKUP(S:S,[1]Sheet1!N:N,1,0)</f>
        <v>#N/A</v>
      </c>
    </row>
    <row r="2704" spans="1:20" x14ac:dyDescent="0.15">
      <c r="A2704">
        <v>20230411</v>
      </c>
      <c r="B2704">
        <v>41684088</v>
      </c>
      <c r="C2704" t="s">
        <v>916</v>
      </c>
      <c r="D2704" t="s">
        <v>732</v>
      </c>
      <c r="E2704" t="s">
        <v>498</v>
      </c>
      <c r="F2704" t="s">
        <v>497</v>
      </c>
      <c r="G2704" t="s">
        <v>810</v>
      </c>
      <c r="H2704" t="s">
        <v>498</v>
      </c>
      <c r="I2704">
        <v>2118167</v>
      </c>
      <c r="J2704" t="s">
        <v>811</v>
      </c>
      <c r="K2704" t="s">
        <v>498</v>
      </c>
      <c r="L2704" t="s">
        <v>812</v>
      </c>
      <c r="M2704" t="s">
        <v>723</v>
      </c>
      <c r="N2704" t="s">
        <v>813</v>
      </c>
      <c r="O2704" t="s">
        <v>24</v>
      </c>
      <c r="P2704" t="s">
        <v>19</v>
      </c>
      <c r="Q2704">
        <v>1109.57</v>
      </c>
      <c r="R2704">
        <v>1109.57</v>
      </c>
      <c r="S2704" t="str">
        <f t="shared" si="42"/>
        <v>薯一薯二文化传媒（上海）有限公司行吟信息科技(上海)有限公司信息流</v>
      </c>
      <c r="T2704" t="e">
        <f>VLOOKUP(S:S,[1]Sheet1!N:N,1,0)</f>
        <v>#N/A</v>
      </c>
    </row>
    <row r="2705" spans="1:20" x14ac:dyDescent="0.15">
      <c r="A2705">
        <v>20230412</v>
      </c>
      <c r="B2705">
        <v>41684088</v>
      </c>
      <c r="C2705" t="s">
        <v>916</v>
      </c>
      <c r="D2705" t="s">
        <v>732</v>
      </c>
      <c r="E2705" t="s">
        <v>498</v>
      </c>
      <c r="F2705" t="s">
        <v>497</v>
      </c>
      <c r="G2705" t="s">
        <v>810</v>
      </c>
      <c r="H2705" t="s">
        <v>498</v>
      </c>
      <c r="I2705">
        <v>2118167</v>
      </c>
      <c r="J2705" t="s">
        <v>811</v>
      </c>
      <c r="K2705" t="s">
        <v>498</v>
      </c>
      <c r="L2705" t="s">
        <v>812</v>
      </c>
      <c r="M2705" t="s">
        <v>723</v>
      </c>
      <c r="N2705" t="s">
        <v>813</v>
      </c>
      <c r="O2705" t="s">
        <v>24</v>
      </c>
      <c r="P2705" t="s">
        <v>19</v>
      </c>
      <c r="Q2705">
        <v>613.29</v>
      </c>
      <c r="R2705">
        <v>613.29</v>
      </c>
      <c r="S2705" t="str">
        <f t="shared" si="42"/>
        <v>薯一薯二文化传媒（上海）有限公司行吟信息科技(上海)有限公司信息流</v>
      </c>
      <c r="T2705" t="e">
        <f>VLOOKUP(S:S,[1]Sheet1!N:N,1,0)</f>
        <v>#N/A</v>
      </c>
    </row>
    <row r="2706" spans="1:20" x14ac:dyDescent="0.15">
      <c r="A2706">
        <v>20230413</v>
      </c>
      <c r="B2706">
        <v>41684088</v>
      </c>
      <c r="C2706" t="s">
        <v>916</v>
      </c>
      <c r="D2706" t="s">
        <v>732</v>
      </c>
      <c r="E2706" t="s">
        <v>498</v>
      </c>
      <c r="F2706" t="s">
        <v>497</v>
      </c>
      <c r="G2706" t="s">
        <v>810</v>
      </c>
      <c r="H2706" t="s">
        <v>498</v>
      </c>
      <c r="I2706">
        <v>2118167</v>
      </c>
      <c r="J2706" t="s">
        <v>811</v>
      </c>
      <c r="K2706" t="s">
        <v>498</v>
      </c>
      <c r="L2706" t="s">
        <v>812</v>
      </c>
      <c r="M2706" t="s">
        <v>723</v>
      </c>
      <c r="N2706" t="s">
        <v>813</v>
      </c>
      <c r="O2706" t="s">
        <v>24</v>
      </c>
      <c r="P2706" t="s">
        <v>19</v>
      </c>
      <c r="Q2706">
        <v>959.7</v>
      </c>
      <c r="R2706">
        <v>959.7</v>
      </c>
      <c r="S2706" t="str">
        <f t="shared" si="42"/>
        <v>薯一薯二文化传媒（上海）有限公司行吟信息科技(上海)有限公司信息流</v>
      </c>
      <c r="T2706" t="e">
        <f>VLOOKUP(S:S,[1]Sheet1!N:N,1,0)</f>
        <v>#N/A</v>
      </c>
    </row>
    <row r="2707" spans="1:20" x14ac:dyDescent="0.15">
      <c r="A2707">
        <v>20230414</v>
      </c>
      <c r="B2707">
        <v>41684088</v>
      </c>
      <c r="C2707" t="s">
        <v>916</v>
      </c>
      <c r="D2707" t="s">
        <v>732</v>
      </c>
      <c r="E2707" t="s">
        <v>498</v>
      </c>
      <c r="F2707" t="s">
        <v>497</v>
      </c>
      <c r="G2707" t="s">
        <v>810</v>
      </c>
      <c r="H2707" t="s">
        <v>498</v>
      </c>
      <c r="I2707">
        <v>2118167</v>
      </c>
      <c r="J2707" t="s">
        <v>811</v>
      </c>
      <c r="K2707" t="s">
        <v>498</v>
      </c>
      <c r="L2707" t="s">
        <v>812</v>
      </c>
      <c r="M2707" t="s">
        <v>723</v>
      </c>
      <c r="N2707" t="s">
        <v>813</v>
      </c>
      <c r="O2707" t="s">
        <v>24</v>
      </c>
      <c r="P2707" t="s">
        <v>19</v>
      </c>
      <c r="Q2707">
        <v>1284.1400000000001</v>
      </c>
      <c r="R2707">
        <v>1284.1400000000001</v>
      </c>
      <c r="S2707" t="str">
        <f t="shared" si="42"/>
        <v>薯一薯二文化传媒（上海）有限公司行吟信息科技(上海)有限公司信息流</v>
      </c>
      <c r="T2707" t="e">
        <f>VLOOKUP(S:S,[1]Sheet1!N:N,1,0)</f>
        <v>#N/A</v>
      </c>
    </row>
    <row r="2708" spans="1:20" x14ac:dyDescent="0.15">
      <c r="A2708">
        <v>20230415</v>
      </c>
      <c r="B2708">
        <v>41684088</v>
      </c>
      <c r="C2708" t="s">
        <v>916</v>
      </c>
      <c r="D2708" t="s">
        <v>732</v>
      </c>
      <c r="E2708" t="s">
        <v>498</v>
      </c>
      <c r="F2708" t="s">
        <v>497</v>
      </c>
      <c r="G2708" t="s">
        <v>810</v>
      </c>
      <c r="H2708" t="s">
        <v>498</v>
      </c>
      <c r="I2708">
        <v>2118167</v>
      </c>
      <c r="J2708" t="s">
        <v>811</v>
      </c>
      <c r="K2708" t="s">
        <v>498</v>
      </c>
      <c r="L2708" t="s">
        <v>812</v>
      </c>
      <c r="M2708" t="s">
        <v>723</v>
      </c>
      <c r="N2708" t="s">
        <v>813</v>
      </c>
      <c r="O2708" t="s">
        <v>24</v>
      </c>
      <c r="P2708" t="s">
        <v>19</v>
      </c>
      <c r="Q2708">
        <v>1235.22</v>
      </c>
      <c r="R2708">
        <v>1235.22</v>
      </c>
      <c r="S2708" t="str">
        <f t="shared" si="42"/>
        <v>薯一薯二文化传媒（上海）有限公司行吟信息科技(上海)有限公司信息流</v>
      </c>
      <c r="T2708" t="e">
        <f>VLOOKUP(S:S,[1]Sheet1!N:N,1,0)</f>
        <v>#N/A</v>
      </c>
    </row>
    <row r="2709" spans="1:20" x14ac:dyDescent="0.15">
      <c r="A2709">
        <v>20230416</v>
      </c>
      <c r="B2709">
        <v>41684088</v>
      </c>
      <c r="C2709" t="s">
        <v>916</v>
      </c>
      <c r="D2709" t="s">
        <v>732</v>
      </c>
      <c r="E2709" t="s">
        <v>498</v>
      </c>
      <c r="F2709" t="s">
        <v>497</v>
      </c>
      <c r="G2709" t="s">
        <v>810</v>
      </c>
      <c r="H2709" t="s">
        <v>498</v>
      </c>
      <c r="I2709">
        <v>2118167</v>
      </c>
      <c r="J2709" t="s">
        <v>811</v>
      </c>
      <c r="K2709" t="s">
        <v>498</v>
      </c>
      <c r="L2709" t="s">
        <v>812</v>
      </c>
      <c r="M2709" t="s">
        <v>723</v>
      </c>
      <c r="N2709" t="s">
        <v>813</v>
      </c>
      <c r="O2709" t="s">
        <v>24</v>
      </c>
      <c r="P2709" t="s">
        <v>19</v>
      </c>
      <c r="Q2709">
        <v>1124.22</v>
      </c>
      <c r="R2709">
        <v>1124.22</v>
      </c>
      <c r="S2709" t="str">
        <f t="shared" si="42"/>
        <v>薯一薯二文化传媒（上海）有限公司行吟信息科技(上海)有限公司信息流</v>
      </c>
      <c r="T2709" t="e">
        <f>VLOOKUP(S:S,[1]Sheet1!N:N,1,0)</f>
        <v>#N/A</v>
      </c>
    </row>
    <row r="2710" spans="1:20" x14ac:dyDescent="0.15">
      <c r="A2710">
        <v>20230417</v>
      </c>
      <c r="B2710">
        <v>41684088</v>
      </c>
      <c r="C2710" t="s">
        <v>916</v>
      </c>
      <c r="D2710" t="s">
        <v>732</v>
      </c>
      <c r="E2710" t="s">
        <v>498</v>
      </c>
      <c r="F2710" t="s">
        <v>497</v>
      </c>
      <c r="G2710" t="s">
        <v>810</v>
      </c>
      <c r="H2710" t="s">
        <v>498</v>
      </c>
      <c r="I2710">
        <v>2118167</v>
      </c>
      <c r="J2710" t="s">
        <v>811</v>
      </c>
      <c r="K2710" t="s">
        <v>498</v>
      </c>
      <c r="L2710" t="s">
        <v>812</v>
      </c>
      <c r="M2710" t="s">
        <v>723</v>
      </c>
      <c r="N2710" t="s">
        <v>813</v>
      </c>
      <c r="O2710" t="s">
        <v>24</v>
      </c>
      <c r="P2710" t="s">
        <v>19</v>
      </c>
      <c r="Q2710">
        <v>1139.32</v>
      </c>
      <c r="R2710">
        <v>1139.32</v>
      </c>
      <c r="S2710" t="str">
        <f t="shared" si="42"/>
        <v>薯一薯二文化传媒（上海）有限公司行吟信息科技(上海)有限公司信息流</v>
      </c>
      <c r="T2710" t="e">
        <f>VLOOKUP(S:S,[1]Sheet1!N:N,1,0)</f>
        <v>#N/A</v>
      </c>
    </row>
    <row r="2711" spans="1:20" x14ac:dyDescent="0.15">
      <c r="A2711">
        <v>20230418</v>
      </c>
      <c r="B2711">
        <v>41684088</v>
      </c>
      <c r="C2711" t="s">
        <v>916</v>
      </c>
      <c r="D2711" t="s">
        <v>732</v>
      </c>
      <c r="E2711" t="s">
        <v>498</v>
      </c>
      <c r="F2711" t="s">
        <v>497</v>
      </c>
      <c r="G2711" t="s">
        <v>810</v>
      </c>
      <c r="H2711" t="s">
        <v>498</v>
      </c>
      <c r="I2711">
        <v>2118167</v>
      </c>
      <c r="J2711" t="s">
        <v>811</v>
      </c>
      <c r="K2711" t="s">
        <v>498</v>
      </c>
      <c r="L2711" t="s">
        <v>812</v>
      </c>
      <c r="M2711" t="s">
        <v>723</v>
      </c>
      <c r="N2711" t="s">
        <v>813</v>
      </c>
      <c r="O2711" t="s">
        <v>24</v>
      </c>
      <c r="P2711" t="s">
        <v>19</v>
      </c>
      <c r="Q2711">
        <v>1369.7</v>
      </c>
      <c r="R2711">
        <v>1369.7</v>
      </c>
      <c r="S2711" t="str">
        <f t="shared" si="42"/>
        <v>薯一薯二文化传媒（上海）有限公司行吟信息科技(上海)有限公司信息流</v>
      </c>
      <c r="T2711" t="e">
        <f>VLOOKUP(S:S,[1]Sheet1!N:N,1,0)</f>
        <v>#N/A</v>
      </c>
    </row>
    <row r="2712" spans="1:20" x14ac:dyDescent="0.15">
      <c r="A2712">
        <v>20230419</v>
      </c>
      <c r="B2712">
        <v>41684088</v>
      </c>
      <c r="C2712" t="s">
        <v>916</v>
      </c>
      <c r="D2712" t="s">
        <v>732</v>
      </c>
      <c r="E2712" t="s">
        <v>498</v>
      </c>
      <c r="F2712" t="s">
        <v>497</v>
      </c>
      <c r="G2712" t="s">
        <v>810</v>
      </c>
      <c r="H2712" t="s">
        <v>498</v>
      </c>
      <c r="I2712">
        <v>2118167</v>
      </c>
      <c r="J2712" t="s">
        <v>811</v>
      </c>
      <c r="K2712" t="s">
        <v>498</v>
      </c>
      <c r="L2712" t="s">
        <v>812</v>
      </c>
      <c r="M2712" t="s">
        <v>723</v>
      </c>
      <c r="N2712" t="s">
        <v>813</v>
      </c>
      <c r="O2712" t="s">
        <v>24</v>
      </c>
      <c r="P2712" t="s">
        <v>19</v>
      </c>
      <c r="Q2712">
        <v>1631.11</v>
      </c>
      <c r="R2712">
        <v>1631.11</v>
      </c>
      <c r="S2712" t="str">
        <f t="shared" si="42"/>
        <v>薯一薯二文化传媒（上海）有限公司行吟信息科技(上海)有限公司信息流</v>
      </c>
      <c r="T2712" t="e">
        <f>VLOOKUP(S:S,[1]Sheet1!N:N,1,0)</f>
        <v>#N/A</v>
      </c>
    </row>
    <row r="2713" spans="1:20" x14ac:dyDescent="0.15">
      <c r="A2713">
        <v>20230420</v>
      </c>
      <c r="B2713">
        <v>41684088</v>
      </c>
      <c r="C2713" t="s">
        <v>916</v>
      </c>
      <c r="D2713" t="s">
        <v>732</v>
      </c>
      <c r="E2713" t="s">
        <v>498</v>
      </c>
      <c r="F2713" t="s">
        <v>497</v>
      </c>
      <c r="G2713" t="s">
        <v>810</v>
      </c>
      <c r="H2713" t="s">
        <v>498</v>
      </c>
      <c r="I2713">
        <v>2118167</v>
      </c>
      <c r="J2713" t="s">
        <v>811</v>
      </c>
      <c r="K2713" t="s">
        <v>498</v>
      </c>
      <c r="L2713" t="s">
        <v>812</v>
      </c>
      <c r="M2713" t="s">
        <v>723</v>
      </c>
      <c r="N2713" t="s">
        <v>813</v>
      </c>
      <c r="O2713" t="s">
        <v>24</v>
      </c>
      <c r="P2713" t="s">
        <v>19</v>
      </c>
      <c r="Q2713">
        <v>562.16</v>
      </c>
      <c r="R2713">
        <v>532.16</v>
      </c>
      <c r="S2713" t="str">
        <f t="shared" si="42"/>
        <v>薯一薯二文化传媒（上海）有限公司行吟信息科技(上海)有限公司信息流</v>
      </c>
      <c r="T2713" t="e">
        <f>VLOOKUP(S:S,[1]Sheet1!N:N,1,0)</f>
        <v>#N/A</v>
      </c>
    </row>
    <row r="2714" spans="1:20" x14ac:dyDescent="0.15">
      <c r="A2714">
        <v>20230401</v>
      </c>
      <c r="B2714">
        <v>42012563</v>
      </c>
      <c r="C2714" t="s">
        <v>917</v>
      </c>
      <c r="D2714" t="s">
        <v>753</v>
      </c>
      <c r="E2714" t="s">
        <v>518</v>
      </c>
      <c r="F2714" t="s">
        <v>518</v>
      </c>
      <c r="G2714" t="s">
        <v>782</v>
      </c>
      <c r="H2714" t="s">
        <v>518</v>
      </c>
      <c r="I2714">
        <v>2142924</v>
      </c>
      <c r="J2714" t="s">
        <v>783</v>
      </c>
      <c r="K2714" t="s">
        <v>518</v>
      </c>
      <c r="L2714" t="s">
        <v>784</v>
      </c>
      <c r="M2714" t="s">
        <v>723</v>
      </c>
      <c r="N2714" t="s">
        <v>724</v>
      </c>
      <c r="O2714" t="s">
        <v>56</v>
      </c>
      <c r="P2714" t="s">
        <v>725</v>
      </c>
      <c r="Q2714">
        <v>802.3</v>
      </c>
      <c r="R2714">
        <v>802.3</v>
      </c>
      <c r="S2714" t="str">
        <f t="shared" si="42"/>
        <v>福州三六零网络小额贷款有限公司福州三六零网络小额贷款有限公司CPC</v>
      </c>
      <c r="T2714" t="e">
        <f>VLOOKUP(S:S,[1]Sheet1!N:N,1,0)</f>
        <v>#N/A</v>
      </c>
    </row>
    <row r="2715" spans="1:20" x14ac:dyDescent="0.15">
      <c r="A2715">
        <v>20230402</v>
      </c>
      <c r="B2715">
        <v>42012563</v>
      </c>
      <c r="C2715" t="s">
        <v>917</v>
      </c>
      <c r="D2715" t="s">
        <v>753</v>
      </c>
      <c r="E2715" t="s">
        <v>518</v>
      </c>
      <c r="F2715" t="s">
        <v>518</v>
      </c>
      <c r="G2715" t="s">
        <v>782</v>
      </c>
      <c r="H2715" t="s">
        <v>518</v>
      </c>
      <c r="I2715">
        <v>2142924</v>
      </c>
      <c r="J2715" t="s">
        <v>783</v>
      </c>
      <c r="K2715" t="s">
        <v>518</v>
      </c>
      <c r="L2715" t="s">
        <v>784</v>
      </c>
      <c r="M2715" t="s">
        <v>723</v>
      </c>
      <c r="N2715" t="s">
        <v>724</v>
      </c>
      <c r="O2715" t="s">
        <v>56</v>
      </c>
      <c r="P2715" t="s">
        <v>725</v>
      </c>
      <c r="Q2715">
        <v>826.83</v>
      </c>
      <c r="R2715">
        <v>826.83</v>
      </c>
      <c r="S2715" t="str">
        <f t="shared" si="42"/>
        <v>福州三六零网络小额贷款有限公司福州三六零网络小额贷款有限公司CPC</v>
      </c>
      <c r="T2715" t="e">
        <f>VLOOKUP(S:S,[1]Sheet1!N:N,1,0)</f>
        <v>#N/A</v>
      </c>
    </row>
    <row r="2716" spans="1:20" x14ac:dyDescent="0.15">
      <c r="A2716">
        <v>20230403</v>
      </c>
      <c r="B2716">
        <v>42012563</v>
      </c>
      <c r="C2716" t="s">
        <v>917</v>
      </c>
      <c r="D2716" t="s">
        <v>753</v>
      </c>
      <c r="E2716" t="s">
        <v>518</v>
      </c>
      <c r="F2716" t="s">
        <v>518</v>
      </c>
      <c r="G2716" t="s">
        <v>782</v>
      </c>
      <c r="H2716" t="s">
        <v>518</v>
      </c>
      <c r="I2716">
        <v>2142924</v>
      </c>
      <c r="J2716" t="s">
        <v>783</v>
      </c>
      <c r="K2716" t="s">
        <v>518</v>
      </c>
      <c r="L2716" t="s">
        <v>784</v>
      </c>
      <c r="M2716" t="s">
        <v>723</v>
      </c>
      <c r="N2716" t="s">
        <v>724</v>
      </c>
      <c r="O2716" t="s">
        <v>56</v>
      </c>
      <c r="P2716" t="s">
        <v>725</v>
      </c>
      <c r="Q2716">
        <v>844.65</v>
      </c>
      <c r="R2716">
        <v>844.65</v>
      </c>
      <c r="S2716" t="str">
        <f t="shared" si="42"/>
        <v>福州三六零网络小额贷款有限公司福州三六零网络小额贷款有限公司CPC</v>
      </c>
      <c r="T2716" t="e">
        <f>VLOOKUP(S:S,[1]Sheet1!N:N,1,0)</f>
        <v>#N/A</v>
      </c>
    </row>
    <row r="2717" spans="1:20" x14ac:dyDescent="0.15">
      <c r="A2717">
        <v>20230404</v>
      </c>
      <c r="B2717">
        <v>42012563</v>
      </c>
      <c r="C2717" t="s">
        <v>917</v>
      </c>
      <c r="D2717" t="s">
        <v>753</v>
      </c>
      <c r="E2717" t="s">
        <v>518</v>
      </c>
      <c r="F2717" t="s">
        <v>518</v>
      </c>
      <c r="G2717" t="s">
        <v>782</v>
      </c>
      <c r="H2717" t="s">
        <v>518</v>
      </c>
      <c r="I2717">
        <v>2142924</v>
      </c>
      <c r="J2717" t="s">
        <v>783</v>
      </c>
      <c r="K2717" t="s">
        <v>518</v>
      </c>
      <c r="L2717" t="s">
        <v>784</v>
      </c>
      <c r="M2717" t="s">
        <v>723</v>
      </c>
      <c r="N2717" t="s">
        <v>724</v>
      </c>
      <c r="O2717" t="s">
        <v>56</v>
      </c>
      <c r="P2717" t="s">
        <v>725</v>
      </c>
      <c r="Q2717">
        <v>841.25</v>
      </c>
      <c r="R2717">
        <v>841.25</v>
      </c>
      <c r="S2717" t="str">
        <f t="shared" si="42"/>
        <v>福州三六零网络小额贷款有限公司福州三六零网络小额贷款有限公司CPC</v>
      </c>
      <c r="T2717" t="e">
        <f>VLOOKUP(S:S,[1]Sheet1!N:N,1,0)</f>
        <v>#N/A</v>
      </c>
    </row>
    <row r="2718" spans="1:20" x14ac:dyDescent="0.15">
      <c r="A2718">
        <v>20230405</v>
      </c>
      <c r="B2718">
        <v>42012563</v>
      </c>
      <c r="C2718" t="s">
        <v>917</v>
      </c>
      <c r="D2718" t="s">
        <v>753</v>
      </c>
      <c r="E2718" t="s">
        <v>518</v>
      </c>
      <c r="F2718" t="s">
        <v>518</v>
      </c>
      <c r="G2718" t="s">
        <v>782</v>
      </c>
      <c r="H2718" t="s">
        <v>518</v>
      </c>
      <c r="I2718">
        <v>2142924</v>
      </c>
      <c r="J2718" t="s">
        <v>783</v>
      </c>
      <c r="K2718" t="s">
        <v>518</v>
      </c>
      <c r="L2718" t="s">
        <v>784</v>
      </c>
      <c r="M2718" t="s">
        <v>723</v>
      </c>
      <c r="N2718" t="s">
        <v>724</v>
      </c>
      <c r="O2718" t="s">
        <v>56</v>
      </c>
      <c r="P2718" t="s">
        <v>725</v>
      </c>
      <c r="Q2718">
        <v>822.69</v>
      </c>
      <c r="R2718">
        <v>822.69</v>
      </c>
      <c r="S2718" t="str">
        <f t="shared" si="42"/>
        <v>福州三六零网络小额贷款有限公司福州三六零网络小额贷款有限公司CPC</v>
      </c>
      <c r="T2718" t="e">
        <f>VLOOKUP(S:S,[1]Sheet1!N:N,1,0)</f>
        <v>#N/A</v>
      </c>
    </row>
    <row r="2719" spans="1:20" x14ac:dyDescent="0.15">
      <c r="A2719">
        <v>20230406</v>
      </c>
      <c r="B2719">
        <v>42012563</v>
      </c>
      <c r="C2719" t="s">
        <v>917</v>
      </c>
      <c r="D2719" t="s">
        <v>753</v>
      </c>
      <c r="E2719" t="s">
        <v>518</v>
      </c>
      <c r="F2719" t="s">
        <v>518</v>
      </c>
      <c r="G2719" t="s">
        <v>782</v>
      </c>
      <c r="H2719" t="s">
        <v>518</v>
      </c>
      <c r="I2719">
        <v>2142924</v>
      </c>
      <c r="J2719" t="s">
        <v>783</v>
      </c>
      <c r="K2719" t="s">
        <v>518</v>
      </c>
      <c r="L2719" t="s">
        <v>784</v>
      </c>
      <c r="M2719" t="s">
        <v>723</v>
      </c>
      <c r="N2719" t="s">
        <v>724</v>
      </c>
      <c r="O2719" t="s">
        <v>56</v>
      </c>
      <c r="P2719" t="s">
        <v>725</v>
      </c>
      <c r="Q2719">
        <v>825.48</v>
      </c>
      <c r="R2719">
        <v>825.48</v>
      </c>
      <c r="S2719" t="str">
        <f t="shared" si="42"/>
        <v>福州三六零网络小额贷款有限公司福州三六零网络小额贷款有限公司CPC</v>
      </c>
      <c r="T2719" t="e">
        <f>VLOOKUP(S:S,[1]Sheet1!N:N,1,0)</f>
        <v>#N/A</v>
      </c>
    </row>
    <row r="2720" spans="1:20" x14ac:dyDescent="0.15">
      <c r="A2720">
        <v>20230407</v>
      </c>
      <c r="B2720">
        <v>42012563</v>
      </c>
      <c r="C2720" t="s">
        <v>917</v>
      </c>
      <c r="D2720" t="s">
        <v>753</v>
      </c>
      <c r="E2720" t="s">
        <v>518</v>
      </c>
      <c r="F2720" t="s">
        <v>518</v>
      </c>
      <c r="G2720" t="s">
        <v>782</v>
      </c>
      <c r="H2720" t="s">
        <v>518</v>
      </c>
      <c r="I2720">
        <v>2142924</v>
      </c>
      <c r="J2720" t="s">
        <v>783</v>
      </c>
      <c r="K2720" t="s">
        <v>518</v>
      </c>
      <c r="L2720" t="s">
        <v>784</v>
      </c>
      <c r="M2720" t="s">
        <v>723</v>
      </c>
      <c r="N2720" t="s">
        <v>724</v>
      </c>
      <c r="O2720" t="s">
        <v>56</v>
      </c>
      <c r="P2720" t="s">
        <v>725</v>
      </c>
      <c r="Q2720">
        <v>813.29</v>
      </c>
      <c r="R2720">
        <v>813.29</v>
      </c>
      <c r="S2720" t="str">
        <f t="shared" si="42"/>
        <v>福州三六零网络小额贷款有限公司福州三六零网络小额贷款有限公司CPC</v>
      </c>
      <c r="T2720" t="e">
        <f>VLOOKUP(S:S,[1]Sheet1!N:N,1,0)</f>
        <v>#N/A</v>
      </c>
    </row>
    <row r="2721" spans="1:20" x14ac:dyDescent="0.15">
      <c r="A2721">
        <v>20230408</v>
      </c>
      <c r="B2721">
        <v>42012563</v>
      </c>
      <c r="C2721" t="s">
        <v>917</v>
      </c>
      <c r="D2721" t="s">
        <v>753</v>
      </c>
      <c r="E2721" t="s">
        <v>518</v>
      </c>
      <c r="F2721" t="s">
        <v>518</v>
      </c>
      <c r="G2721" t="s">
        <v>782</v>
      </c>
      <c r="H2721" t="s">
        <v>518</v>
      </c>
      <c r="I2721">
        <v>2142924</v>
      </c>
      <c r="J2721" t="s">
        <v>783</v>
      </c>
      <c r="K2721" t="s">
        <v>518</v>
      </c>
      <c r="L2721" t="s">
        <v>784</v>
      </c>
      <c r="M2721" t="s">
        <v>723</v>
      </c>
      <c r="N2721" t="s">
        <v>724</v>
      </c>
      <c r="O2721" t="s">
        <v>56</v>
      </c>
      <c r="P2721" t="s">
        <v>725</v>
      </c>
      <c r="Q2721">
        <v>853.2</v>
      </c>
      <c r="R2721">
        <v>853.2</v>
      </c>
      <c r="S2721" t="str">
        <f t="shared" si="42"/>
        <v>福州三六零网络小额贷款有限公司福州三六零网络小额贷款有限公司CPC</v>
      </c>
      <c r="T2721" t="e">
        <f>VLOOKUP(S:S,[1]Sheet1!N:N,1,0)</f>
        <v>#N/A</v>
      </c>
    </row>
    <row r="2722" spans="1:20" x14ac:dyDescent="0.15">
      <c r="A2722">
        <v>20230409</v>
      </c>
      <c r="B2722">
        <v>42012563</v>
      </c>
      <c r="C2722" t="s">
        <v>917</v>
      </c>
      <c r="D2722" t="s">
        <v>753</v>
      </c>
      <c r="E2722" t="s">
        <v>518</v>
      </c>
      <c r="F2722" t="s">
        <v>518</v>
      </c>
      <c r="G2722" t="s">
        <v>782</v>
      </c>
      <c r="H2722" t="s">
        <v>518</v>
      </c>
      <c r="I2722">
        <v>2142924</v>
      </c>
      <c r="J2722" t="s">
        <v>783</v>
      </c>
      <c r="K2722" t="s">
        <v>518</v>
      </c>
      <c r="L2722" t="s">
        <v>784</v>
      </c>
      <c r="M2722" t="s">
        <v>723</v>
      </c>
      <c r="N2722" t="s">
        <v>724</v>
      </c>
      <c r="O2722" t="s">
        <v>56</v>
      </c>
      <c r="P2722" t="s">
        <v>725</v>
      </c>
      <c r="Q2722">
        <v>833.15</v>
      </c>
      <c r="R2722">
        <v>833.15</v>
      </c>
      <c r="S2722" t="str">
        <f t="shared" si="42"/>
        <v>福州三六零网络小额贷款有限公司福州三六零网络小额贷款有限公司CPC</v>
      </c>
      <c r="T2722" t="e">
        <f>VLOOKUP(S:S,[1]Sheet1!N:N,1,0)</f>
        <v>#N/A</v>
      </c>
    </row>
    <row r="2723" spans="1:20" x14ac:dyDescent="0.15">
      <c r="A2723">
        <v>20230410</v>
      </c>
      <c r="B2723">
        <v>42012563</v>
      </c>
      <c r="C2723" t="s">
        <v>917</v>
      </c>
      <c r="D2723" t="s">
        <v>753</v>
      </c>
      <c r="E2723" t="s">
        <v>518</v>
      </c>
      <c r="F2723" t="s">
        <v>518</v>
      </c>
      <c r="G2723" t="s">
        <v>782</v>
      </c>
      <c r="H2723" t="s">
        <v>518</v>
      </c>
      <c r="I2723">
        <v>2142924</v>
      </c>
      <c r="J2723" t="s">
        <v>783</v>
      </c>
      <c r="K2723" t="s">
        <v>518</v>
      </c>
      <c r="L2723" t="s">
        <v>784</v>
      </c>
      <c r="M2723" t="s">
        <v>723</v>
      </c>
      <c r="N2723" t="s">
        <v>724</v>
      </c>
      <c r="O2723" t="s">
        <v>56</v>
      </c>
      <c r="P2723" t="s">
        <v>725</v>
      </c>
      <c r="Q2723">
        <v>891.84</v>
      </c>
      <c r="R2723">
        <v>891.84</v>
      </c>
      <c r="S2723" t="str">
        <f t="shared" si="42"/>
        <v>福州三六零网络小额贷款有限公司福州三六零网络小额贷款有限公司CPC</v>
      </c>
      <c r="T2723" t="e">
        <f>VLOOKUP(S:S,[1]Sheet1!N:N,1,0)</f>
        <v>#N/A</v>
      </c>
    </row>
    <row r="2724" spans="1:20" x14ac:dyDescent="0.15">
      <c r="A2724">
        <v>20230411</v>
      </c>
      <c r="B2724">
        <v>42012563</v>
      </c>
      <c r="C2724" t="s">
        <v>917</v>
      </c>
      <c r="D2724" t="s">
        <v>753</v>
      </c>
      <c r="E2724" t="s">
        <v>518</v>
      </c>
      <c r="F2724" t="s">
        <v>518</v>
      </c>
      <c r="G2724" t="s">
        <v>782</v>
      </c>
      <c r="H2724" t="s">
        <v>518</v>
      </c>
      <c r="I2724">
        <v>2142924</v>
      </c>
      <c r="J2724" t="s">
        <v>783</v>
      </c>
      <c r="K2724" t="s">
        <v>518</v>
      </c>
      <c r="L2724" t="s">
        <v>784</v>
      </c>
      <c r="M2724" t="s">
        <v>723</v>
      </c>
      <c r="N2724" t="s">
        <v>724</v>
      </c>
      <c r="O2724" t="s">
        <v>56</v>
      </c>
      <c r="P2724" t="s">
        <v>725</v>
      </c>
      <c r="Q2724">
        <v>617.47</v>
      </c>
      <c r="R2724">
        <v>617.47</v>
      </c>
      <c r="S2724" t="str">
        <f t="shared" si="42"/>
        <v>福州三六零网络小额贷款有限公司福州三六零网络小额贷款有限公司CPC</v>
      </c>
      <c r="T2724" t="e">
        <f>VLOOKUP(S:S,[1]Sheet1!N:N,1,0)</f>
        <v>#N/A</v>
      </c>
    </row>
    <row r="2725" spans="1:20" x14ac:dyDescent="0.15">
      <c r="A2725">
        <v>20230412</v>
      </c>
      <c r="B2725">
        <v>42012563</v>
      </c>
      <c r="C2725" t="s">
        <v>917</v>
      </c>
      <c r="D2725" t="s">
        <v>753</v>
      </c>
      <c r="E2725" t="s">
        <v>518</v>
      </c>
      <c r="F2725" t="s">
        <v>518</v>
      </c>
      <c r="G2725" t="s">
        <v>782</v>
      </c>
      <c r="H2725" t="s">
        <v>518</v>
      </c>
      <c r="I2725">
        <v>2142924</v>
      </c>
      <c r="J2725" t="s">
        <v>783</v>
      </c>
      <c r="K2725" t="s">
        <v>518</v>
      </c>
      <c r="L2725" t="s">
        <v>784</v>
      </c>
      <c r="M2725" t="s">
        <v>723</v>
      </c>
      <c r="N2725" t="s">
        <v>724</v>
      </c>
      <c r="O2725" t="s">
        <v>56</v>
      </c>
      <c r="P2725" t="s">
        <v>725</v>
      </c>
      <c r="Q2725">
        <v>629.39</v>
      </c>
      <c r="R2725">
        <v>629.39</v>
      </c>
      <c r="S2725" t="str">
        <f t="shared" si="42"/>
        <v>福州三六零网络小额贷款有限公司福州三六零网络小额贷款有限公司CPC</v>
      </c>
      <c r="T2725" t="e">
        <f>VLOOKUP(S:S,[1]Sheet1!N:N,1,0)</f>
        <v>#N/A</v>
      </c>
    </row>
    <row r="2726" spans="1:20" x14ac:dyDescent="0.15">
      <c r="A2726">
        <v>20230413</v>
      </c>
      <c r="B2726">
        <v>42012563</v>
      </c>
      <c r="C2726" t="s">
        <v>917</v>
      </c>
      <c r="D2726" t="s">
        <v>753</v>
      </c>
      <c r="E2726" t="s">
        <v>518</v>
      </c>
      <c r="F2726" t="s">
        <v>518</v>
      </c>
      <c r="G2726" t="s">
        <v>782</v>
      </c>
      <c r="H2726" t="s">
        <v>518</v>
      </c>
      <c r="I2726">
        <v>2142924</v>
      </c>
      <c r="J2726" t="s">
        <v>783</v>
      </c>
      <c r="K2726" t="s">
        <v>518</v>
      </c>
      <c r="L2726" t="s">
        <v>784</v>
      </c>
      <c r="M2726" t="s">
        <v>723</v>
      </c>
      <c r="N2726" t="s">
        <v>724</v>
      </c>
      <c r="O2726" t="s">
        <v>56</v>
      </c>
      <c r="P2726" t="s">
        <v>725</v>
      </c>
      <c r="Q2726">
        <v>617.41</v>
      </c>
      <c r="R2726">
        <v>617.41</v>
      </c>
      <c r="S2726" t="str">
        <f t="shared" si="42"/>
        <v>福州三六零网络小额贷款有限公司福州三六零网络小额贷款有限公司CPC</v>
      </c>
      <c r="T2726" t="e">
        <f>VLOOKUP(S:S,[1]Sheet1!N:N,1,0)</f>
        <v>#N/A</v>
      </c>
    </row>
    <row r="2727" spans="1:20" x14ac:dyDescent="0.15">
      <c r="A2727">
        <v>20230414</v>
      </c>
      <c r="B2727">
        <v>42012563</v>
      </c>
      <c r="C2727" t="s">
        <v>917</v>
      </c>
      <c r="D2727" t="s">
        <v>753</v>
      </c>
      <c r="E2727" t="s">
        <v>518</v>
      </c>
      <c r="F2727" t="s">
        <v>518</v>
      </c>
      <c r="G2727" t="s">
        <v>782</v>
      </c>
      <c r="H2727" t="s">
        <v>518</v>
      </c>
      <c r="I2727">
        <v>2142924</v>
      </c>
      <c r="J2727" t="s">
        <v>783</v>
      </c>
      <c r="K2727" t="s">
        <v>518</v>
      </c>
      <c r="L2727" t="s">
        <v>784</v>
      </c>
      <c r="M2727" t="s">
        <v>723</v>
      </c>
      <c r="N2727" t="s">
        <v>724</v>
      </c>
      <c r="O2727" t="s">
        <v>56</v>
      </c>
      <c r="P2727" t="s">
        <v>725</v>
      </c>
      <c r="Q2727">
        <v>665.27</v>
      </c>
      <c r="R2727">
        <v>665.27</v>
      </c>
      <c r="S2727" t="str">
        <f t="shared" si="42"/>
        <v>福州三六零网络小额贷款有限公司福州三六零网络小额贷款有限公司CPC</v>
      </c>
      <c r="T2727" t="e">
        <f>VLOOKUP(S:S,[1]Sheet1!N:N,1,0)</f>
        <v>#N/A</v>
      </c>
    </row>
    <row r="2728" spans="1:20" x14ac:dyDescent="0.15">
      <c r="A2728">
        <v>20230415</v>
      </c>
      <c r="B2728">
        <v>42012563</v>
      </c>
      <c r="C2728" t="s">
        <v>917</v>
      </c>
      <c r="D2728" t="s">
        <v>753</v>
      </c>
      <c r="E2728" t="s">
        <v>518</v>
      </c>
      <c r="F2728" t="s">
        <v>518</v>
      </c>
      <c r="G2728" t="s">
        <v>782</v>
      </c>
      <c r="H2728" t="s">
        <v>518</v>
      </c>
      <c r="I2728">
        <v>2142924</v>
      </c>
      <c r="J2728" t="s">
        <v>783</v>
      </c>
      <c r="K2728" t="s">
        <v>518</v>
      </c>
      <c r="L2728" t="s">
        <v>784</v>
      </c>
      <c r="M2728" t="s">
        <v>723</v>
      </c>
      <c r="N2728" t="s">
        <v>724</v>
      </c>
      <c r="O2728" t="s">
        <v>56</v>
      </c>
      <c r="P2728" t="s">
        <v>725</v>
      </c>
      <c r="Q2728">
        <v>618.25</v>
      </c>
      <c r="R2728">
        <v>618.25</v>
      </c>
      <c r="S2728" t="str">
        <f t="shared" si="42"/>
        <v>福州三六零网络小额贷款有限公司福州三六零网络小额贷款有限公司CPC</v>
      </c>
      <c r="T2728" t="e">
        <f>VLOOKUP(S:S,[1]Sheet1!N:N,1,0)</f>
        <v>#N/A</v>
      </c>
    </row>
    <row r="2729" spans="1:20" x14ac:dyDescent="0.15">
      <c r="A2729">
        <v>20230416</v>
      </c>
      <c r="B2729">
        <v>42012563</v>
      </c>
      <c r="C2729" t="s">
        <v>917</v>
      </c>
      <c r="D2729" t="s">
        <v>753</v>
      </c>
      <c r="E2729" t="s">
        <v>518</v>
      </c>
      <c r="F2729" t="s">
        <v>518</v>
      </c>
      <c r="G2729" t="s">
        <v>782</v>
      </c>
      <c r="H2729" t="s">
        <v>518</v>
      </c>
      <c r="I2729">
        <v>2142924</v>
      </c>
      <c r="J2729" t="s">
        <v>783</v>
      </c>
      <c r="K2729" t="s">
        <v>518</v>
      </c>
      <c r="L2729" t="s">
        <v>784</v>
      </c>
      <c r="M2729" t="s">
        <v>723</v>
      </c>
      <c r="N2729" t="s">
        <v>724</v>
      </c>
      <c r="O2729" t="s">
        <v>56</v>
      </c>
      <c r="P2729" t="s">
        <v>725</v>
      </c>
      <c r="Q2729">
        <v>646.23</v>
      </c>
      <c r="R2729">
        <v>646.23</v>
      </c>
      <c r="S2729" t="str">
        <f t="shared" si="42"/>
        <v>福州三六零网络小额贷款有限公司福州三六零网络小额贷款有限公司CPC</v>
      </c>
      <c r="T2729" t="e">
        <f>VLOOKUP(S:S,[1]Sheet1!N:N,1,0)</f>
        <v>#N/A</v>
      </c>
    </row>
    <row r="2730" spans="1:20" x14ac:dyDescent="0.15">
      <c r="A2730">
        <v>20230417</v>
      </c>
      <c r="B2730">
        <v>42012563</v>
      </c>
      <c r="C2730" t="s">
        <v>917</v>
      </c>
      <c r="D2730" t="s">
        <v>753</v>
      </c>
      <c r="E2730" t="s">
        <v>518</v>
      </c>
      <c r="F2730" t="s">
        <v>518</v>
      </c>
      <c r="G2730" t="s">
        <v>782</v>
      </c>
      <c r="H2730" t="s">
        <v>518</v>
      </c>
      <c r="I2730">
        <v>2142924</v>
      </c>
      <c r="J2730" t="s">
        <v>783</v>
      </c>
      <c r="K2730" t="s">
        <v>518</v>
      </c>
      <c r="L2730" t="s">
        <v>784</v>
      </c>
      <c r="M2730" t="s">
        <v>723</v>
      </c>
      <c r="N2730" t="s">
        <v>724</v>
      </c>
      <c r="O2730" t="s">
        <v>56</v>
      </c>
      <c r="P2730" t="s">
        <v>725</v>
      </c>
      <c r="Q2730">
        <v>632.63</v>
      </c>
      <c r="R2730">
        <v>632.63</v>
      </c>
      <c r="S2730" t="str">
        <f t="shared" si="42"/>
        <v>福州三六零网络小额贷款有限公司福州三六零网络小额贷款有限公司CPC</v>
      </c>
      <c r="T2730" t="e">
        <f>VLOOKUP(S:S,[1]Sheet1!N:N,1,0)</f>
        <v>#N/A</v>
      </c>
    </row>
    <row r="2731" spans="1:20" x14ac:dyDescent="0.15">
      <c r="A2731">
        <v>20230418</v>
      </c>
      <c r="B2731">
        <v>42012563</v>
      </c>
      <c r="C2731" t="s">
        <v>917</v>
      </c>
      <c r="D2731" t="s">
        <v>753</v>
      </c>
      <c r="E2731" t="s">
        <v>518</v>
      </c>
      <c r="F2731" t="s">
        <v>518</v>
      </c>
      <c r="G2731" t="s">
        <v>782</v>
      </c>
      <c r="H2731" t="s">
        <v>518</v>
      </c>
      <c r="I2731">
        <v>2142924</v>
      </c>
      <c r="J2731" t="s">
        <v>783</v>
      </c>
      <c r="K2731" t="s">
        <v>518</v>
      </c>
      <c r="L2731" t="s">
        <v>784</v>
      </c>
      <c r="M2731" t="s">
        <v>723</v>
      </c>
      <c r="N2731" t="s">
        <v>724</v>
      </c>
      <c r="O2731" t="s">
        <v>56</v>
      </c>
      <c r="P2731" t="s">
        <v>725</v>
      </c>
      <c r="Q2731">
        <v>626.94000000000005</v>
      </c>
      <c r="R2731">
        <v>626.94000000000005</v>
      </c>
      <c r="S2731" t="str">
        <f t="shared" si="42"/>
        <v>福州三六零网络小额贷款有限公司福州三六零网络小额贷款有限公司CPC</v>
      </c>
      <c r="T2731" t="e">
        <f>VLOOKUP(S:S,[1]Sheet1!N:N,1,0)</f>
        <v>#N/A</v>
      </c>
    </row>
    <row r="2732" spans="1:20" x14ac:dyDescent="0.15">
      <c r="A2732">
        <v>20230419</v>
      </c>
      <c r="B2732">
        <v>42012563</v>
      </c>
      <c r="C2732" t="s">
        <v>917</v>
      </c>
      <c r="D2732" t="s">
        <v>753</v>
      </c>
      <c r="E2732" t="s">
        <v>518</v>
      </c>
      <c r="F2732" t="s">
        <v>518</v>
      </c>
      <c r="G2732" t="s">
        <v>782</v>
      </c>
      <c r="H2732" t="s">
        <v>518</v>
      </c>
      <c r="I2732">
        <v>2142924</v>
      </c>
      <c r="J2732" t="s">
        <v>783</v>
      </c>
      <c r="K2732" t="s">
        <v>518</v>
      </c>
      <c r="L2732" t="s">
        <v>784</v>
      </c>
      <c r="M2732" t="s">
        <v>723</v>
      </c>
      <c r="N2732" t="s">
        <v>724</v>
      </c>
      <c r="O2732" t="s">
        <v>56</v>
      </c>
      <c r="P2732" t="s">
        <v>725</v>
      </c>
      <c r="Q2732">
        <v>674.3</v>
      </c>
      <c r="R2732">
        <v>674.3</v>
      </c>
      <c r="S2732" t="str">
        <f t="shared" si="42"/>
        <v>福州三六零网络小额贷款有限公司福州三六零网络小额贷款有限公司CPC</v>
      </c>
      <c r="T2732" t="e">
        <f>VLOOKUP(S:S,[1]Sheet1!N:N,1,0)</f>
        <v>#N/A</v>
      </c>
    </row>
    <row r="2733" spans="1:20" x14ac:dyDescent="0.15">
      <c r="A2733">
        <v>20230420</v>
      </c>
      <c r="B2733">
        <v>42012563</v>
      </c>
      <c r="C2733" t="s">
        <v>917</v>
      </c>
      <c r="D2733" t="s">
        <v>753</v>
      </c>
      <c r="E2733" t="s">
        <v>518</v>
      </c>
      <c r="F2733" t="s">
        <v>518</v>
      </c>
      <c r="G2733" t="s">
        <v>782</v>
      </c>
      <c r="H2733" t="s">
        <v>518</v>
      </c>
      <c r="I2733">
        <v>2142924</v>
      </c>
      <c r="J2733" t="s">
        <v>783</v>
      </c>
      <c r="K2733" t="s">
        <v>518</v>
      </c>
      <c r="L2733" t="s">
        <v>784</v>
      </c>
      <c r="M2733" t="s">
        <v>723</v>
      </c>
      <c r="N2733" t="s">
        <v>724</v>
      </c>
      <c r="O2733" t="s">
        <v>56</v>
      </c>
      <c r="P2733" t="s">
        <v>725</v>
      </c>
      <c r="Q2733">
        <v>653.69000000000005</v>
      </c>
      <c r="R2733">
        <v>653.69000000000005</v>
      </c>
      <c r="S2733" t="str">
        <f t="shared" si="42"/>
        <v>福州三六零网络小额贷款有限公司福州三六零网络小额贷款有限公司CPC</v>
      </c>
      <c r="T2733" t="e">
        <f>VLOOKUP(S:S,[1]Sheet1!N:N,1,0)</f>
        <v>#N/A</v>
      </c>
    </row>
    <row r="2734" spans="1:20" x14ac:dyDescent="0.15">
      <c r="A2734">
        <v>20230421</v>
      </c>
      <c r="B2734">
        <v>42012563</v>
      </c>
      <c r="C2734" t="s">
        <v>917</v>
      </c>
      <c r="D2734" t="s">
        <v>753</v>
      </c>
      <c r="E2734" t="s">
        <v>518</v>
      </c>
      <c r="F2734" t="s">
        <v>518</v>
      </c>
      <c r="G2734" t="s">
        <v>782</v>
      </c>
      <c r="H2734" t="s">
        <v>518</v>
      </c>
      <c r="I2734">
        <v>2142924</v>
      </c>
      <c r="J2734" t="s">
        <v>783</v>
      </c>
      <c r="K2734" t="s">
        <v>518</v>
      </c>
      <c r="L2734" t="s">
        <v>784</v>
      </c>
      <c r="M2734" t="s">
        <v>723</v>
      </c>
      <c r="N2734" t="s">
        <v>724</v>
      </c>
      <c r="O2734" t="s">
        <v>56</v>
      </c>
      <c r="P2734" t="s">
        <v>725</v>
      </c>
      <c r="Q2734">
        <v>743.93</v>
      </c>
      <c r="R2734">
        <v>743.93</v>
      </c>
      <c r="S2734" t="str">
        <f t="shared" si="42"/>
        <v>福州三六零网络小额贷款有限公司福州三六零网络小额贷款有限公司CPC</v>
      </c>
      <c r="T2734" t="e">
        <f>VLOOKUP(S:S,[1]Sheet1!N:N,1,0)</f>
        <v>#N/A</v>
      </c>
    </row>
    <row r="2735" spans="1:20" x14ac:dyDescent="0.15">
      <c r="A2735">
        <v>20230422</v>
      </c>
      <c r="B2735">
        <v>42012563</v>
      </c>
      <c r="C2735" t="s">
        <v>917</v>
      </c>
      <c r="D2735" t="s">
        <v>753</v>
      </c>
      <c r="E2735" t="s">
        <v>518</v>
      </c>
      <c r="F2735" t="s">
        <v>518</v>
      </c>
      <c r="G2735" t="s">
        <v>782</v>
      </c>
      <c r="H2735" t="s">
        <v>518</v>
      </c>
      <c r="I2735">
        <v>2142924</v>
      </c>
      <c r="J2735" t="s">
        <v>783</v>
      </c>
      <c r="K2735" t="s">
        <v>518</v>
      </c>
      <c r="L2735" t="s">
        <v>784</v>
      </c>
      <c r="M2735" t="s">
        <v>723</v>
      </c>
      <c r="N2735" t="s">
        <v>724</v>
      </c>
      <c r="O2735" t="s">
        <v>56</v>
      </c>
      <c r="P2735" t="s">
        <v>725</v>
      </c>
      <c r="Q2735">
        <v>705.15</v>
      </c>
      <c r="R2735">
        <v>705.15</v>
      </c>
      <c r="S2735" t="str">
        <f t="shared" si="42"/>
        <v>福州三六零网络小额贷款有限公司福州三六零网络小额贷款有限公司CPC</v>
      </c>
      <c r="T2735" t="e">
        <f>VLOOKUP(S:S,[1]Sheet1!N:N,1,0)</f>
        <v>#N/A</v>
      </c>
    </row>
    <row r="2736" spans="1:20" x14ac:dyDescent="0.15">
      <c r="A2736">
        <v>20230423</v>
      </c>
      <c r="B2736">
        <v>42012563</v>
      </c>
      <c r="C2736" t="s">
        <v>917</v>
      </c>
      <c r="D2736" t="s">
        <v>753</v>
      </c>
      <c r="E2736" t="s">
        <v>518</v>
      </c>
      <c r="F2736" t="s">
        <v>518</v>
      </c>
      <c r="G2736" t="s">
        <v>782</v>
      </c>
      <c r="H2736" t="s">
        <v>518</v>
      </c>
      <c r="I2736">
        <v>2142924</v>
      </c>
      <c r="J2736" t="s">
        <v>783</v>
      </c>
      <c r="K2736" t="s">
        <v>518</v>
      </c>
      <c r="L2736" t="s">
        <v>784</v>
      </c>
      <c r="M2736" t="s">
        <v>723</v>
      </c>
      <c r="N2736" t="s">
        <v>724</v>
      </c>
      <c r="O2736" t="s">
        <v>56</v>
      </c>
      <c r="P2736" t="s">
        <v>725</v>
      </c>
      <c r="Q2736">
        <v>745.13</v>
      </c>
      <c r="R2736">
        <v>745.13</v>
      </c>
      <c r="S2736" t="str">
        <f t="shared" si="42"/>
        <v>福州三六零网络小额贷款有限公司福州三六零网络小额贷款有限公司CPC</v>
      </c>
      <c r="T2736" t="e">
        <f>VLOOKUP(S:S,[1]Sheet1!N:N,1,0)</f>
        <v>#N/A</v>
      </c>
    </row>
    <row r="2737" spans="1:20" x14ac:dyDescent="0.15">
      <c r="A2737">
        <v>20230424</v>
      </c>
      <c r="B2737">
        <v>42012563</v>
      </c>
      <c r="C2737" t="s">
        <v>917</v>
      </c>
      <c r="D2737" t="s">
        <v>753</v>
      </c>
      <c r="E2737" t="s">
        <v>518</v>
      </c>
      <c r="F2737" t="s">
        <v>518</v>
      </c>
      <c r="G2737" t="s">
        <v>782</v>
      </c>
      <c r="H2737" t="s">
        <v>518</v>
      </c>
      <c r="I2737">
        <v>2142924</v>
      </c>
      <c r="J2737" t="s">
        <v>783</v>
      </c>
      <c r="K2737" t="s">
        <v>518</v>
      </c>
      <c r="L2737" t="s">
        <v>784</v>
      </c>
      <c r="M2737" t="s">
        <v>723</v>
      </c>
      <c r="N2737" t="s">
        <v>724</v>
      </c>
      <c r="O2737" t="s">
        <v>56</v>
      </c>
      <c r="P2737" t="s">
        <v>725</v>
      </c>
      <c r="Q2737">
        <v>720.84</v>
      </c>
      <c r="R2737">
        <v>720.84</v>
      </c>
      <c r="S2737" t="str">
        <f t="shared" si="42"/>
        <v>福州三六零网络小额贷款有限公司福州三六零网络小额贷款有限公司CPC</v>
      </c>
      <c r="T2737" t="e">
        <f>VLOOKUP(S:S,[1]Sheet1!N:N,1,0)</f>
        <v>#N/A</v>
      </c>
    </row>
    <row r="2738" spans="1:20" x14ac:dyDescent="0.15">
      <c r="A2738">
        <v>20230425</v>
      </c>
      <c r="B2738">
        <v>42012563</v>
      </c>
      <c r="C2738" t="s">
        <v>917</v>
      </c>
      <c r="D2738" t="s">
        <v>753</v>
      </c>
      <c r="E2738" t="s">
        <v>518</v>
      </c>
      <c r="F2738" t="s">
        <v>518</v>
      </c>
      <c r="G2738" t="s">
        <v>782</v>
      </c>
      <c r="H2738" t="s">
        <v>518</v>
      </c>
      <c r="I2738">
        <v>2142924</v>
      </c>
      <c r="J2738" t="s">
        <v>783</v>
      </c>
      <c r="K2738" t="s">
        <v>518</v>
      </c>
      <c r="L2738" t="s">
        <v>784</v>
      </c>
      <c r="M2738" t="s">
        <v>723</v>
      </c>
      <c r="N2738" t="s">
        <v>724</v>
      </c>
      <c r="O2738" t="s">
        <v>56</v>
      </c>
      <c r="P2738" t="s">
        <v>725</v>
      </c>
      <c r="Q2738">
        <v>728.43</v>
      </c>
      <c r="R2738">
        <v>728.43</v>
      </c>
      <c r="S2738" t="str">
        <f t="shared" si="42"/>
        <v>福州三六零网络小额贷款有限公司福州三六零网络小额贷款有限公司CPC</v>
      </c>
      <c r="T2738" t="e">
        <f>VLOOKUP(S:S,[1]Sheet1!N:N,1,0)</f>
        <v>#N/A</v>
      </c>
    </row>
    <row r="2739" spans="1:20" x14ac:dyDescent="0.15">
      <c r="A2739">
        <v>20230426</v>
      </c>
      <c r="B2739">
        <v>42012563</v>
      </c>
      <c r="C2739" t="s">
        <v>917</v>
      </c>
      <c r="D2739" t="s">
        <v>753</v>
      </c>
      <c r="E2739" t="s">
        <v>518</v>
      </c>
      <c r="F2739" t="s">
        <v>518</v>
      </c>
      <c r="G2739" t="s">
        <v>782</v>
      </c>
      <c r="H2739" t="s">
        <v>518</v>
      </c>
      <c r="I2739">
        <v>2142924</v>
      </c>
      <c r="J2739" t="s">
        <v>783</v>
      </c>
      <c r="K2739" t="s">
        <v>518</v>
      </c>
      <c r="L2739" t="s">
        <v>784</v>
      </c>
      <c r="M2739" t="s">
        <v>723</v>
      </c>
      <c r="N2739" t="s">
        <v>724</v>
      </c>
      <c r="O2739" t="s">
        <v>56</v>
      </c>
      <c r="P2739" t="s">
        <v>725</v>
      </c>
      <c r="Q2739">
        <v>628.09</v>
      </c>
      <c r="R2739">
        <v>628.09</v>
      </c>
      <c r="S2739" t="str">
        <f t="shared" si="42"/>
        <v>福州三六零网络小额贷款有限公司福州三六零网络小额贷款有限公司CPC</v>
      </c>
      <c r="T2739" t="e">
        <f>VLOOKUP(S:S,[1]Sheet1!N:N,1,0)</f>
        <v>#N/A</v>
      </c>
    </row>
    <row r="2740" spans="1:20" x14ac:dyDescent="0.15">
      <c r="A2740">
        <v>20230427</v>
      </c>
      <c r="B2740">
        <v>42012563</v>
      </c>
      <c r="C2740" t="s">
        <v>917</v>
      </c>
      <c r="D2740" t="s">
        <v>753</v>
      </c>
      <c r="E2740" t="s">
        <v>518</v>
      </c>
      <c r="F2740" t="s">
        <v>518</v>
      </c>
      <c r="G2740" t="s">
        <v>782</v>
      </c>
      <c r="H2740" t="s">
        <v>518</v>
      </c>
      <c r="I2740">
        <v>2142924</v>
      </c>
      <c r="J2740" t="s">
        <v>783</v>
      </c>
      <c r="K2740" t="s">
        <v>518</v>
      </c>
      <c r="L2740" t="s">
        <v>784</v>
      </c>
      <c r="M2740" t="s">
        <v>723</v>
      </c>
      <c r="N2740" t="s">
        <v>724</v>
      </c>
      <c r="O2740" t="s">
        <v>56</v>
      </c>
      <c r="P2740" t="s">
        <v>725</v>
      </c>
      <c r="Q2740">
        <v>603.02</v>
      </c>
      <c r="R2740">
        <v>603.02</v>
      </c>
      <c r="S2740" t="str">
        <f t="shared" si="42"/>
        <v>福州三六零网络小额贷款有限公司福州三六零网络小额贷款有限公司CPC</v>
      </c>
      <c r="T2740" t="e">
        <f>VLOOKUP(S:S,[1]Sheet1!N:N,1,0)</f>
        <v>#N/A</v>
      </c>
    </row>
    <row r="2741" spans="1:20" x14ac:dyDescent="0.15">
      <c r="A2741">
        <v>20230428</v>
      </c>
      <c r="B2741">
        <v>42012563</v>
      </c>
      <c r="C2741" t="s">
        <v>917</v>
      </c>
      <c r="D2741" t="s">
        <v>753</v>
      </c>
      <c r="E2741" t="s">
        <v>518</v>
      </c>
      <c r="F2741" t="s">
        <v>518</v>
      </c>
      <c r="G2741" t="s">
        <v>782</v>
      </c>
      <c r="H2741" t="s">
        <v>518</v>
      </c>
      <c r="I2741">
        <v>2142924</v>
      </c>
      <c r="J2741" t="s">
        <v>783</v>
      </c>
      <c r="K2741" t="s">
        <v>518</v>
      </c>
      <c r="L2741" t="s">
        <v>784</v>
      </c>
      <c r="M2741" t="s">
        <v>723</v>
      </c>
      <c r="N2741" t="s">
        <v>724</v>
      </c>
      <c r="O2741" t="s">
        <v>56</v>
      </c>
      <c r="P2741" t="s">
        <v>725</v>
      </c>
      <c r="Q2741">
        <v>713.32</v>
      </c>
      <c r="R2741">
        <v>713.32</v>
      </c>
      <c r="S2741" t="str">
        <f t="shared" si="42"/>
        <v>福州三六零网络小额贷款有限公司福州三六零网络小额贷款有限公司CPC</v>
      </c>
      <c r="T2741" t="e">
        <f>VLOOKUP(S:S,[1]Sheet1!N:N,1,0)</f>
        <v>#N/A</v>
      </c>
    </row>
    <row r="2742" spans="1:20" x14ac:dyDescent="0.15">
      <c r="A2742">
        <v>20230429</v>
      </c>
      <c r="B2742">
        <v>42012563</v>
      </c>
      <c r="C2742" t="s">
        <v>917</v>
      </c>
      <c r="D2742" t="s">
        <v>753</v>
      </c>
      <c r="E2742" t="s">
        <v>518</v>
      </c>
      <c r="F2742" t="s">
        <v>518</v>
      </c>
      <c r="G2742" t="s">
        <v>782</v>
      </c>
      <c r="H2742" t="s">
        <v>518</v>
      </c>
      <c r="I2742">
        <v>2142924</v>
      </c>
      <c r="J2742" t="s">
        <v>783</v>
      </c>
      <c r="K2742" t="s">
        <v>518</v>
      </c>
      <c r="L2742" t="s">
        <v>784</v>
      </c>
      <c r="M2742" t="s">
        <v>723</v>
      </c>
      <c r="N2742" t="s">
        <v>724</v>
      </c>
      <c r="O2742" t="s">
        <v>56</v>
      </c>
      <c r="P2742" t="s">
        <v>725</v>
      </c>
      <c r="Q2742">
        <v>705.63</v>
      </c>
      <c r="R2742">
        <v>705.63</v>
      </c>
      <c r="S2742" t="str">
        <f t="shared" si="42"/>
        <v>福州三六零网络小额贷款有限公司福州三六零网络小额贷款有限公司CPC</v>
      </c>
      <c r="T2742" t="e">
        <f>VLOOKUP(S:S,[1]Sheet1!N:N,1,0)</f>
        <v>#N/A</v>
      </c>
    </row>
    <row r="2743" spans="1:20" x14ac:dyDescent="0.15">
      <c r="A2743">
        <v>20230430</v>
      </c>
      <c r="B2743">
        <v>42012563</v>
      </c>
      <c r="C2743" t="s">
        <v>917</v>
      </c>
      <c r="D2743" t="s">
        <v>753</v>
      </c>
      <c r="E2743" t="s">
        <v>518</v>
      </c>
      <c r="F2743" t="s">
        <v>518</v>
      </c>
      <c r="G2743" t="s">
        <v>782</v>
      </c>
      <c r="H2743" t="s">
        <v>518</v>
      </c>
      <c r="I2743">
        <v>2142924</v>
      </c>
      <c r="J2743" t="s">
        <v>783</v>
      </c>
      <c r="K2743" t="s">
        <v>518</v>
      </c>
      <c r="L2743" t="s">
        <v>784</v>
      </c>
      <c r="M2743" t="s">
        <v>723</v>
      </c>
      <c r="N2743" t="s">
        <v>724</v>
      </c>
      <c r="O2743" t="s">
        <v>56</v>
      </c>
      <c r="P2743" t="s">
        <v>725</v>
      </c>
      <c r="Q2743">
        <v>610.72</v>
      </c>
      <c r="R2743">
        <v>610.72</v>
      </c>
      <c r="S2743" t="str">
        <f t="shared" si="42"/>
        <v>福州三六零网络小额贷款有限公司福州三六零网络小额贷款有限公司CPC</v>
      </c>
      <c r="T2743" t="e">
        <f>VLOOKUP(S:S,[1]Sheet1!N:N,1,0)</f>
        <v>#N/A</v>
      </c>
    </row>
    <row r="2744" spans="1:20" x14ac:dyDescent="0.15">
      <c r="A2744">
        <v>20230401</v>
      </c>
      <c r="B2744">
        <v>42012606</v>
      </c>
      <c r="C2744" t="s">
        <v>918</v>
      </c>
      <c r="D2744" t="s">
        <v>753</v>
      </c>
      <c r="E2744" t="s">
        <v>518</v>
      </c>
      <c r="F2744" t="s">
        <v>518</v>
      </c>
      <c r="G2744" t="s">
        <v>782</v>
      </c>
      <c r="H2744" t="s">
        <v>518</v>
      </c>
      <c r="I2744">
        <v>2051067</v>
      </c>
      <c r="J2744" t="s">
        <v>919</v>
      </c>
      <c r="K2744" t="s">
        <v>518</v>
      </c>
      <c r="L2744" t="s">
        <v>784</v>
      </c>
      <c r="M2744" t="s">
        <v>723</v>
      </c>
      <c r="N2744" t="s">
        <v>724</v>
      </c>
      <c r="O2744" t="s">
        <v>56</v>
      </c>
      <c r="P2744" t="s">
        <v>725</v>
      </c>
      <c r="Q2744">
        <v>801.35</v>
      </c>
      <c r="R2744">
        <v>580.6</v>
      </c>
      <c r="S2744" t="str">
        <f t="shared" si="42"/>
        <v>福州三六零网络小额贷款有限公司福州三六零网络小额贷款有限公司CPC</v>
      </c>
      <c r="T2744" t="e">
        <f>VLOOKUP(S:S,[1]Sheet1!N:N,1,0)</f>
        <v>#N/A</v>
      </c>
    </row>
    <row r="2745" spans="1:20" x14ac:dyDescent="0.15">
      <c r="A2745">
        <v>20230402</v>
      </c>
      <c r="B2745">
        <v>42012606</v>
      </c>
      <c r="C2745" t="s">
        <v>918</v>
      </c>
      <c r="D2745" t="s">
        <v>753</v>
      </c>
      <c r="E2745" t="s">
        <v>518</v>
      </c>
      <c r="F2745" t="s">
        <v>518</v>
      </c>
      <c r="G2745" t="s">
        <v>782</v>
      </c>
      <c r="H2745" t="s">
        <v>518</v>
      </c>
      <c r="I2745">
        <v>2051067</v>
      </c>
      <c r="J2745" t="s">
        <v>919</v>
      </c>
      <c r="K2745" t="s">
        <v>518</v>
      </c>
      <c r="L2745" t="s">
        <v>784</v>
      </c>
      <c r="M2745" t="s">
        <v>723</v>
      </c>
      <c r="N2745" t="s">
        <v>724</v>
      </c>
      <c r="O2745" t="s">
        <v>56</v>
      </c>
      <c r="P2745" t="s">
        <v>725</v>
      </c>
      <c r="Q2745">
        <v>2010.73</v>
      </c>
      <c r="R2745">
        <v>1456.84</v>
      </c>
      <c r="S2745" t="str">
        <f t="shared" si="42"/>
        <v>福州三六零网络小额贷款有限公司福州三六零网络小额贷款有限公司CPC</v>
      </c>
      <c r="T2745" t="e">
        <f>VLOOKUP(S:S,[1]Sheet1!N:N,1,0)</f>
        <v>#N/A</v>
      </c>
    </row>
    <row r="2746" spans="1:20" x14ac:dyDescent="0.15">
      <c r="A2746">
        <v>20230403</v>
      </c>
      <c r="B2746">
        <v>42012606</v>
      </c>
      <c r="C2746" t="s">
        <v>918</v>
      </c>
      <c r="D2746" t="s">
        <v>753</v>
      </c>
      <c r="E2746" t="s">
        <v>518</v>
      </c>
      <c r="F2746" t="s">
        <v>518</v>
      </c>
      <c r="G2746" t="s">
        <v>782</v>
      </c>
      <c r="H2746" t="s">
        <v>518</v>
      </c>
      <c r="I2746">
        <v>2051067</v>
      </c>
      <c r="J2746" t="s">
        <v>919</v>
      </c>
      <c r="K2746" t="s">
        <v>518</v>
      </c>
      <c r="L2746" t="s">
        <v>784</v>
      </c>
      <c r="M2746" t="s">
        <v>723</v>
      </c>
      <c r="N2746" t="s">
        <v>724</v>
      </c>
      <c r="O2746" t="s">
        <v>56</v>
      </c>
      <c r="P2746" t="s">
        <v>725</v>
      </c>
      <c r="Q2746">
        <v>220.86</v>
      </c>
      <c r="R2746">
        <v>159.97999999999999</v>
      </c>
      <c r="S2746" t="str">
        <f t="shared" si="42"/>
        <v>福州三六零网络小额贷款有限公司福州三六零网络小额贷款有限公司CPC</v>
      </c>
      <c r="T2746" t="e">
        <f>VLOOKUP(S:S,[1]Sheet1!N:N,1,0)</f>
        <v>#N/A</v>
      </c>
    </row>
    <row r="2747" spans="1:20" x14ac:dyDescent="0.15">
      <c r="A2747">
        <v>20230403</v>
      </c>
      <c r="B2747">
        <v>42012606</v>
      </c>
      <c r="C2747" t="s">
        <v>918</v>
      </c>
      <c r="D2747" t="s">
        <v>753</v>
      </c>
      <c r="E2747" t="s">
        <v>518</v>
      </c>
      <c r="F2747" t="s">
        <v>518</v>
      </c>
      <c r="G2747" t="s">
        <v>782</v>
      </c>
      <c r="H2747" t="s">
        <v>518</v>
      </c>
      <c r="I2747">
        <v>2142924</v>
      </c>
      <c r="J2747" t="s">
        <v>783</v>
      </c>
      <c r="K2747" t="s">
        <v>518</v>
      </c>
      <c r="L2747" t="s">
        <v>784</v>
      </c>
      <c r="M2747" t="s">
        <v>723</v>
      </c>
      <c r="N2747" t="s">
        <v>724</v>
      </c>
      <c r="O2747" t="s">
        <v>56</v>
      </c>
      <c r="P2747" t="s">
        <v>725</v>
      </c>
      <c r="Q2747">
        <v>819.6</v>
      </c>
      <c r="R2747">
        <v>819.6</v>
      </c>
      <c r="S2747" t="str">
        <f t="shared" si="42"/>
        <v>福州三六零网络小额贷款有限公司福州三六零网络小额贷款有限公司CPC</v>
      </c>
      <c r="T2747" t="e">
        <f>VLOOKUP(S:S,[1]Sheet1!N:N,1,0)</f>
        <v>#N/A</v>
      </c>
    </row>
    <row r="2748" spans="1:20" x14ac:dyDescent="0.15">
      <c r="A2748">
        <v>20230404</v>
      </c>
      <c r="B2748">
        <v>42012606</v>
      </c>
      <c r="C2748" t="s">
        <v>918</v>
      </c>
      <c r="D2748" t="s">
        <v>753</v>
      </c>
      <c r="E2748" t="s">
        <v>518</v>
      </c>
      <c r="F2748" t="s">
        <v>518</v>
      </c>
      <c r="G2748" t="s">
        <v>782</v>
      </c>
      <c r="H2748" t="s">
        <v>518</v>
      </c>
      <c r="I2748">
        <v>2142924</v>
      </c>
      <c r="J2748" t="s">
        <v>783</v>
      </c>
      <c r="K2748" t="s">
        <v>518</v>
      </c>
      <c r="L2748" t="s">
        <v>784</v>
      </c>
      <c r="M2748" t="s">
        <v>723</v>
      </c>
      <c r="N2748" t="s">
        <v>724</v>
      </c>
      <c r="O2748" t="s">
        <v>56</v>
      </c>
      <c r="P2748" t="s">
        <v>725</v>
      </c>
      <c r="Q2748">
        <v>860.68</v>
      </c>
      <c r="R2748">
        <v>860.68</v>
      </c>
      <c r="S2748" t="str">
        <f t="shared" si="42"/>
        <v>福州三六零网络小额贷款有限公司福州三六零网络小额贷款有限公司CPC</v>
      </c>
      <c r="T2748" t="e">
        <f>VLOOKUP(S:S,[1]Sheet1!N:N,1,0)</f>
        <v>#N/A</v>
      </c>
    </row>
    <row r="2749" spans="1:20" x14ac:dyDescent="0.15">
      <c r="A2749">
        <v>20230405</v>
      </c>
      <c r="B2749">
        <v>42012606</v>
      </c>
      <c r="C2749" t="s">
        <v>918</v>
      </c>
      <c r="D2749" t="s">
        <v>753</v>
      </c>
      <c r="E2749" t="s">
        <v>518</v>
      </c>
      <c r="F2749" t="s">
        <v>518</v>
      </c>
      <c r="G2749" t="s">
        <v>782</v>
      </c>
      <c r="H2749" t="s">
        <v>518</v>
      </c>
      <c r="I2749">
        <v>2142924</v>
      </c>
      <c r="J2749" t="s">
        <v>783</v>
      </c>
      <c r="K2749" t="s">
        <v>518</v>
      </c>
      <c r="L2749" t="s">
        <v>784</v>
      </c>
      <c r="M2749" t="s">
        <v>723</v>
      </c>
      <c r="N2749" t="s">
        <v>724</v>
      </c>
      <c r="O2749" t="s">
        <v>56</v>
      </c>
      <c r="P2749" t="s">
        <v>725</v>
      </c>
      <c r="Q2749">
        <v>785.5</v>
      </c>
      <c r="R2749">
        <v>785.5</v>
      </c>
      <c r="S2749" t="str">
        <f t="shared" si="42"/>
        <v>福州三六零网络小额贷款有限公司福州三六零网络小额贷款有限公司CPC</v>
      </c>
      <c r="T2749" t="e">
        <f>VLOOKUP(S:S,[1]Sheet1!N:N,1,0)</f>
        <v>#N/A</v>
      </c>
    </row>
    <row r="2750" spans="1:20" x14ac:dyDescent="0.15">
      <c r="A2750">
        <v>20230406</v>
      </c>
      <c r="B2750">
        <v>42012606</v>
      </c>
      <c r="C2750" t="s">
        <v>918</v>
      </c>
      <c r="D2750" t="s">
        <v>753</v>
      </c>
      <c r="E2750" t="s">
        <v>518</v>
      </c>
      <c r="F2750" t="s">
        <v>518</v>
      </c>
      <c r="G2750" t="s">
        <v>782</v>
      </c>
      <c r="H2750" t="s">
        <v>518</v>
      </c>
      <c r="I2750">
        <v>2142924</v>
      </c>
      <c r="J2750" t="s">
        <v>783</v>
      </c>
      <c r="K2750" t="s">
        <v>518</v>
      </c>
      <c r="L2750" t="s">
        <v>784</v>
      </c>
      <c r="M2750" t="s">
        <v>723</v>
      </c>
      <c r="N2750" t="s">
        <v>724</v>
      </c>
      <c r="O2750" t="s">
        <v>56</v>
      </c>
      <c r="P2750" t="s">
        <v>725</v>
      </c>
      <c r="Q2750">
        <v>840.03</v>
      </c>
      <c r="R2750">
        <v>840.03</v>
      </c>
      <c r="S2750" t="str">
        <f t="shared" si="42"/>
        <v>福州三六零网络小额贷款有限公司福州三六零网络小额贷款有限公司CPC</v>
      </c>
      <c r="T2750" t="e">
        <f>VLOOKUP(S:S,[1]Sheet1!N:N,1,0)</f>
        <v>#N/A</v>
      </c>
    </row>
    <row r="2751" spans="1:20" x14ac:dyDescent="0.15">
      <c r="A2751">
        <v>20230407</v>
      </c>
      <c r="B2751">
        <v>42012606</v>
      </c>
      <c r="C2751" t="s">
        <v>918</v>
      </c>
      <c r="D2751" t="s">
        <v>753</v>
      </c>
      <c r="E2751" t="s">
        <v>518</v>
      </c>
      <c r="F2751" t="s">
        <v>518</v>
      </c>
      <c r="G2751" t="s">
        <v>782</v>
      </c>
      <c r="H2751" t="s">
        <v>518</v>
      </c>
      <c r="I2751">
        <v>2142924</v>
      </c>
      <c r="J2751" t="s">
        <v>783</v>
      </c>
      <c r="K2751" t="s">
        <v>518</v>
      </c>
      <c r="L2751" t="s">
        <v>784</v>
      </c>
      <c r="M2751" t="s">
        <v>723</v>
      </c>
      <c r="N2751" t="s">
        <v>724</v>
      </c>
      <c r="O2751" t="s">
        <v>56</v>
      </c>
      <c r="P2751" t="s">
        <v>725</v>
      </c>
      <c r="Q2751">
        <v>1877.65</v>
      </c>
      <c r="R2751">
        <v>1877.65</v>
      </c>
      <c r="S2751" t="str">
        <f t="shared" si="42"/>
        <v>福州三六零网络小额贷款有限公司福州三六零网络小额贷款有限公司CPC</v>
      </c>
      <c r="T2751" t="e">
        <f>VLOOKUP(S:S,[1]Sheet1!N:N,1,0)</f>
        <v>#N/A</v>
      </c>
    </row>
    <row r="2752" spans="1:20" x14ac:dyDescent="0.15">
      <c r="A2752">
        <v>20230408</v>
      </c>
      <c r="B2752">
        <v>42012606</v>
      </c>
      <c r="C2752" t="s">
        <v>918</v>
      </c>
      <c r="D2752" t="s">
        <v>753</v>
      </c>
      <c r="E2752" t="s">
        <v>518</v>
      </c>
      <c r="F2752" t="s">
        <v>518</v>
      </c>
      <c r="G2752" t="s">
        <v>782</v>
      </c>
      <c r="H2752" t="s">
        <v>518</v>
      </c>
      <c r="I2752">
        <v>2142924</v>
      </c>
      <c r="J2752" t="s">
        <v>783</v>
      </c>
      <c r="K2752" t="s">
        <v>518</v>
      </c>
      <c r="L2752" t="s">
        <v>784</v>
      </c>
      <c r="M2752" t="s">
        <v>723</v>
      </c>
      <c r="N2752" t="s">
        <v>724</v>
      </c>
      <c r="O2752" t="s">
        <v>56</v>
      </c>
      <c r="P2752" t="s">
        <v>725</v>
      </c>
      <c r="Q2752">
        <v>739.42</v>
      </c>
      <c r="R2752">
        <v>739.42</v>
      </c>
      <c r="S2752" t="str">
        <f t="shared" si="42"/>
        <v>福州三六零网络小额贷款有限公司福州三六零网络小额贷款有限公司CPC</v>
      </c>
      <c r="T2752" t="e">
        <f>VLOOKUP(S:S,[1]Sheet1!N:N,1,0)</f>
        <v>#N/A</v>
      </c>
    </row>
    <row r="2753" spans="1:20" x14ac:dyDescent="0.15">
      <c r="A2753">
        <v>20230409</v>
      </c>
      <c r="B2753">
        <v>42012606</v>
      </c>
      <c r="C2753" t="s">
        <v>918</v>
      </c>
      <c r="D2753" t="s">
        <v>753</v>
      </c>
      <c r="E2753" t="s">
        <v>518</v>
      </c>
      <c r="F2753" t="s">
        <v>518</v>
      </c>
      <c r="G2753" t="s">
        <v>782</v>
      </c>
      <c r="H2753" t="s">
        <v>518</v>
      </c>
      <c r="I2753">
        <v>2142924</v>
      </c>
      <c r="J2753" t="s">
        <v>783</v>
      </c>
      <c r="K2753" t="s">
        <v>518</v>
      </c>
      <c r="L2753" t="s">
        <v>784</v>
      </c>
      <c r="M2753" t="s">
        <v>723</v>
      </c>
      <c r="N2753" t="s">
        <v>724</v>
      </c>
      <c r="O2753" t="s">
        <v>56</v>
      </c>
      <c r="P2753" t="s">
        <v>725</v>
      </c>
      <c r="Q2753">
        <v>1415.6</v>
      </c>
      <c r="R2753">
        <v>1415.6</v>
      </c>
      <c r="S2753" t="str">
        <f t="shared" si="42"/>
        <v>福州三六零网络小额贷款有限公司福州三六零网络小额贷款有限公司CPC</v>
      </c>
      <c r="T2753" t="e">
        <f>VLOOKUP(S:S,[1]Sheet1!N:N,1,0)</f>
        <v>#N/A</v>
      </c>
    </row>
    <row r="2754" spans="1:20" x14ac:dyDescent="0.15">
      <c r="A2754">
        <v>20230410</v>
      </c>
      <c r="B2754">
        <v>42012606</v>
      </c>
      <c r="C2754" t="s">
        <v>918</v>
      </c>
      <c r="D2754" t="s">
        <v>753</v>
      </c>
      <c r="E2754" t="s">
        <v>518</v>
      </c>
      <c r="F2754" t="s">
        <v>518</v>
      </c>
      <c r="G2754" t="s">
        <v>782</v>
      </c>
      <c r="H2754" t="s">
        <v>518</v>
      </c>
      <c r="I2754">
        <v>2142924</v>
      </c>
      <c r="J2754" t="s">
        <v>783</v>
      </c>
      <c r="K2754" t="s">
        <v>518</v>
      </c>
      <c r="L2754" t="s">
        <v>784</v>
      </c>
      <c r="M2754" t="s">
        <v>723</v>
      </c>
      <c r="N2754" t="s">
        <v>724</v>
      </c>
      <c r="O2754" t="s">
        <v>56</v>
      </c>
      <c r="P2754" t="s">
        <v>725</v>
      </c>
      <c r="Q2754">
        <v>1297.3499999999999</v>
      </c>
      <c r="R2754">
        <v>1297.3499999999999</v>
      </c>
      <c r="S2754" t="str">
        <f t="shared" si="42"/>
        <v>福州三六零网络小额贷款有限公司福州三六零网络小额贷款有限公司CPC</v>
      </c>
      <c r="T2754" t="e">
        <f>VLOOKUP(S:S,[1]Sheet1!N:N,1,0)</f>
        <v>#N/A</v>
      </c>
    </row>
    <row r="2755" spans="1:20" x14ac:dyDescent="0.15">
      <c r="A2755">
        <v>20230411</v>
      </c>
      <c r="B2755">
        <v>42012606</v>
      </c>
      <c r="C2755" t="s">
        <v>918</v>
      </c>
      <c r="D2755" t="s">
        <v>753</v>
      </c>
      <c r="E2755" t="s">
        <v>518</v>
      </c>
      <c r="F2755" t="s">
        <v>518</v>
      </c>
      <c r="G2755" t="s">
        <v>782</v>
      </c>
      <c r="H2755" t="s">
        <v>518</v>
      </c>
      <c r="I2755">
        <v>2142924</v>
      </c>
      <c r="J2755" t="s">
        <v>783</v>
      </c>
      <c r="K2755" t="s">
        <v>518</v>
      </c>
      <c r="L2755" t="s">
        <v>784</v>
      </c>
      <c r="M2755" t="s">
        <v>723</v>
      </c>
      <c r="N2755" t="s">
        <v>724</v>
      </c>
      <c r="O2755" t="s">
        <v>56</v>
      </c>
      <c r="P2755" t="s">
        <v>725</v>
      </c>
      <c r="Q2755">
        <v>1079.96</v>
      </c>
      <c r="R2755">
        <v>1079.96</v>
      </c>
      <c r="S2755" t="str">
        <f t="shared" ref="S2755:S2818" si="43">F2755&amp;K2755&amp;O2755</f>
        <v>福州三六零网络小额贷款有限公司福州三六零网络小额贷款有限公司CPC</v>
      </c>
      <c r="T2755" t="e">
        <f>VLOOKUP(S:S,[1]Sheet1!N:N,1,0)</f>
        <v>#N/A</v>
      </c>
    </row>
    <row r="2756" spans="1:20" x14ac:dyDescent="0.15">
      <c r="A2756">
        <v>20230412</v>
      </c>
      <c r="B2756">
        <v>42012606</v>
      </c>
      <c r="C2756" t="s">
        <v>918</v>
      </c>
      <c r="D2756" t="s">
        <v>753</v>
      </c>
      <c r="E2756" t="s">
        <v>518</v>
      </c>
      <c r="F2756" t="s">
        <v>518</v>
      </c>
      <c r="G2756" t="s">
        <v>782</v>
      </c>
      <c r="H2756" t="s">
        <v>518</v>
      </c>
      <c r="I2756">
        <v>2142924</v>
      </c>
      <c r="J2756" t="s">
        <v>783</v>
      </c>
      <c r="K2756" t="s">
        <v>518</v>
      </c>
      <c r="L2756" t="s">
        <v>784</v>
      </c>
      <c r="M2756" t="s">
        <v>723</v>
      </c>
      <c r="N2756" t="s">
        <v>724</v>
      </c>
      <c r="O2756" t="s">
        <v>56</v>
      </c>
      <c r="P2756" t="s">
        <v>725</v>
      </c>
      <c r="Q2756">
        <v>395.25</v>
      </c>
      <c r="R2756">
        <v>395.25</v>
      </c>
      <c r="S2756" t="str">
        <f t="shared" si="43"/>
        <v>福州三六零网络小额贷款有限公司福州三六零网络小额贷款有限公司CPC</v>
      </c>
      <c r="T2756" t="e">
        <f>VLOOKUP(S:S,[1]Sheet1!N:N,1,0)</f>
        <v>#N/A</v>
      </c>
    </row>
    <row r="2757" spans="1:20" x14ac:dyDescent="0.15">
      <c r="A2757">
        <v>20230413</v>
      </c>
      <c r="B2757">
        <v>42012606</v>
      </c>
      <c r="C2757" t="s">
        <v>918</v>
      </c>
      <c r="D2757" t="s">
        <v>753</v>
      </c>
      <c r="E2757" t="s">
        <v>518</v>
      </c>
      <c r="F2757" t="s">
        <v>518</v>
      </c>
      <c r="G2757" t="s">
        <v>782</v>
      </c>
      <c r="H2757" t="s">
        <v>518</v>
      </c>
      <c r="I2757">
        <v>2142924</v>
      </c>
      <c r="J2757" t="s">
        <v>783</v>
      </c>
      <c r="K2757" t="s">
        <v>518</v>
      </c>
      <c r="L2757" t="s">
        <v>784</v>
      </c>
      <c r="M2757" t="s">
        <v>723</v>
      </c>
      <c r="N2757" t="s">
        <v>724</v>
      </c>
      <c r="O2757" t="s">
        <v>56</v>
      </c>
      <c r="P2757" t="s">
        <v>725</v>
      </c>
      <c r="Q2757">
        <v>1823.52</v>
      </c>
      <c r="R2757">
        <v>1823.52</v>
      </c>
      <c r="S2757" t="str">
        <f t="shared" si="43"/>
        <v>福州三六零网络小额贷款有限公司福州三六零网络小额贷款有限公司CPC</v>
      </c>
      <c r="T2757" t="e">
        <f>VLOOKUP(S:S,[1]Sheet1!N:N,1,0)</f>
        <v>#N/A</v>
      </c>
    </row>
    <row r="2758" spans="1:20" x14ac:dyDescent="0.15">
      <c r="A2758">
        <v>20230414</v>
      </c>
      <c r="B2758">
        <v>42012606</v>
      </c>
      <c r="C2758" t="s">
        <v>918</v>
      </c>
      <c r="D2758" t="s">
        <v>753</v>
      </c>
      <c r="E2758" t="s">
        <v>518</v>
      </c>
      <c r="F2758" t="s">
        <v>518</v>
      </c>
      <c r="G2758" t="s">
        <v>782</v>
      </c>
      <c r="H2758" t="s">
        <v>518</v>
      </c>
      <c r="I2758">
        <v>2142924</v>
      </c>
      <c r="J2758" t="s">
        <v>783</v>
      </c>
      <c r="K2758" t="s">
        <v>518</v>
      </c>
      <c r="L2758" t="s">
        <v>784</v>
      </c>
      <c r="M2758" t="s">
        <v>723</v>
      </c>
      <c r="N2758" t="s">
        <v>724</v>
      </c>
      <c r="O2758" t="s">
        <v>56</v>
      </c>
      <c r="P2758" t="s">
        <v>725</v>
      </c>
      <c r="Q2758">
        <v>1500.53</v>
      </c>
      <c r="R2758">
        <v>1500.53</v>
      </c>
      <c r="S2758" t="str">
        <f t="shared" si="43"/>
        <v>福州三六零网络小额贷款有限公司福州三六零网络小额贷款有限公司CPC</v>
      </c>
      <c r="T2758" t="e">
        <f>VLOOKUP(S:S,[1]Sheet1!N:N,1,0)</f>
        <v>#N/A</v>
      </c>
    </row>
    <row r="2759" spans="1:20" x14ac:dyDescent="0.15">
      <c r="A2759">
        <v>20230415</v>
      </c>
      <c r="B2759">
        <v>42012606</v>
      </c>
      <c r="C2759" t="s">
        <v>918</v>
      </c>
      <c r="D2759" t="s">
        <v>753</v>
      </c>
      <c r="E2759" t="s">
        <v>518</v>
      </c>
      <c r="F2759" t="s">
        <v>518</v>
      </c>
      <c r="G2759" t="s">
        <v>782</v>
      </c>
      <c r="H2759" t="s">
        <v>518</v>
      </c>
      <c r="I2759">
        <v>2142924</v>
      </c>
      <c r="J2759" t="s">
        <v>783</v>
      </c>
      <c r="K2759" t="s">
        <v>518</v>
      </c>
      <c r="L2759" t="s">
        <v>784</v>
      </c>
      <c r="M2759" t="s">
        <v>723</v>
      </c>
      <c r="N2759" t="s">
        <v>724</v>
      </c>
      <c r="O2759" t="s">
        <v>56</v>
      </c>
      <c r="P2759" t="s">
        <v>725</v>
      </c>
      <c r="Q2759">
        <v>993.7</v>
      </c>
      <c r="R2759">
        <v>993.7</v>
      </c>
      <c r="S2759" t="str">
        <f t="shared" si="43"/>
        <v>福州三六零网络小额贷款有限公司福州三六零网络小额贷款有限公司CPC</v>
      </c>
      <c r="T2759" t="e">
        <f>VLOOKUP(S:S,[1]Sheet1!N:N,1,0)</f>
        <v>#N/A</v>
      </c>
    </row>
    <row r="2760" spans="1:20" x14ac:dyDescent="0.15">
      <c r="A2760">
        <v>20230416</v>
      </c>
      <c r="B2760">
        <v>42012606</v>
      </c>
      <c r="C2760" t="s">
        <v>918</v>
      </c>
      <c r="D2760" t="s">
        <v>753</v>
      </c>
      <c r="E2760" t="s">
        <v>518</v>
      </c>
      <c r="F2760" t="s">
        <v>518</v>
      </c>
      <c r="G2760" t="s">
        <v>782</v>
      </c>
      <c r="H2760" t="s">
        <v>518</v>
      </c>
      <c r="I2760">
        <v>2142924</v>
      </c>
      <c r="J2760" t="s">
        <v>783</v>
      </c>
      <c r="K2760" t="s">
        <v>518</v>
      </c>
      <c r="L2760" t="s">
        <v>784</v>
      </c>
      <c r="M2760" t="s">
        <v>723</v>
      </c>
      <c r="N2760" t="s">
        <v>724</v>
      </c>
      <c r="O2760" t="s">
        <v>56</v>
      </c>
      <c r="P2760" t="s">
        <v>725</v>
      </c>
      <c r="Q2760">
        <v>920.08</v>
      </c>
      <c r="R2760">
        <v>920.08</v>
      </c>
      <c r="S2760" t="str">
        <f t="shared" si="43"/>
        <v>福州三六零网络小额贷款有限公司福州三六零网络小额贷款有限公司CPC</v>
      </c>
      <c r="T2760" t="e">
        <f>VLOOKUP(S:S,[1]Sheet1!N:N,1,0)</f>
        <v>#N/A</v>
      </c>
    </row>
    <row r="2761" spans="1:20" x14ac:dyDescent="0.15">
      <c r="A2761">
        <v>20230417</v>
      </c>
      <c r="B2761">
        <v>42012606</v>
      </c>
      <c r="C2761" t="s">
        <v>918</v>
      </c>
      <c r="D2761" t="s">
        <v>753</v>
      </c>
      <c r="E2761" t="s">
        <v>518</v>
      </c>
      <c r="F2761" t="s">
        <v>518</v>
      </c>
      <c r="G2761" t="s">
        <v>782</v>
      </c>
      <c r="H2761" t="s">
        <v>518</v>
      </c>
      <c r="I2761">
        <v>2142924</v>
      </c>
      <c r="J2761" t="s">
        <v>783</v>
      </c>
      <c r="K2761" t="s">
        <v>518</v>
      </c>
      <c r="L2761" t="s">
        <v>784</v>
      </c>
      <c r="M2761" t="s">
        <v>723</v>
      </c>
      <c r="N2761" t="s">
        <v>724</v>
      </c>
      <c r="O2761" t="s">
        <v>56</v>
      </c>
      <c r="P2761" t="s">
        <v>725</v>
      </c>
      <c r="Q2761">
        <v>625.28</v>
      </c>
      <c r="R2761">
        <v>625.28</v>
      </c>
      <c r="S2761" t="str">
        <f t="shared" si="43"/>
        <v>福州三六零网络小额贷款有限公司福州三六零网络小额贷款有限公司CPC</v>
      </c>
      <c r="T2761" t="e">
        <f>VLOOKUP(S:S,[1]Sheet1!N:N,1,0)</f>
        <v>#N/A</v>
      </c>
    </row>
    <row r="2762" spans="1:20" x14ac:dyDescent="0.15">
      <c r="A2762">
        <v>20230418</v>
      </c>
      <c r="B2762">
        <v>42012606</v>
      </c>
      <c r="C2762" t="s">
        <v>918</v>
      </c>
      <c r="D2762" t="s">
        <v>753</v>
      </c>
      <c r="E2762" t="s">
        <v>518</v>
      </c>
      <c r="F2762" t="s">
        <v>518</v>
      </c>
      <c r="G2762" t="s">
        <v>782</v>
      </c>
      <c r="H2762" t="s">
        <v>518</v>
      </c>
      <c r="I2762">
        <v>2142924</v>
      </c>
      <c r="J2762" t="s">
        <v>783</v>
      </c>
      <c r="K2762" t="s">
        <v>518</v>
      </c>
      <c r="L2762" t="s">
        <v>784</v>
      </c>
      <c r="M2762" t="s">
        <v>723</v>
      </c>
      <c r="N2762" t="s">
        <v>724</v>
      </c>
      <c r="O2762" t="s">
        <v>56</v>
      </c>
      <c r="P2762" t="s">
        <v>725</v>
      </c>
      <c r="Q2762">
        <v>597.53</v>
      </c>
      <c r="R2762">
        <v>597.53</v>
      </c>
      <c r="S2762" t="str">
        <f t="shared" si="43"/>
        <v>福州三六零网络小额贷款有限公司福州三六零网络小额贷款有限公司CPC</v>
      </c>
      <c r="T2762" t="e">
        <f>VLOOKUP(S:S,[1]Sheet1!N:N,1,0)</f>
        <v>#N/A</v>
      </c>
    </row>
    <row r="2763" spans="1:20" x14ac:dyDescent="0.15">
      <c r="A2763">
        <v>20230419</v>
      </c>
      <c r="B2763">
        <v>42012606</v>
      </c>
      <c r="C2763" t="s">
        <v>918</v>
      </c>
      <c r="D2763" t="s">
        <v>753</v>
      </c>
      <c r="E2763" t="s">
        <v>518</v>
      </c>
      <c r="F2763" t="s">
        <v>518</v>
      </c>
      <c r="G2763" t="s">
        <v>782</v>
      </c>
      <c r="H2763" t="s">
        <v>518</v>
      </c>
      <c r="I2763">
        <v>2142924</v>
      </c>
      <c r="J2763" t="s">
        <v>783</v>
      </c>
      <c r="K2763" t="s">
        <v>518</v>
      </c>
      <c r="L2763" t="s">
        <v>784</v>
      </c>
      <c r="M2763" t="s">
        <v>723</v>
      </c>
      <c r="N2763" t="s">
        <v>724</v>
      </c>
      <c r="O2763" t="s">
        <v>56</v>
      </c>
      <c r="P2763" t="s">
        <v>725</v>
      </c>
      <c r="Q2763">
        <v>287.92</v>
      </c>
      <c r="R2763">
        <v>287.92</v>
      </c>
      <c r="S2763" t="str">
        <f t="shared" si="43"/>
        <v>福州三六零网络小额贷款有限公司福州三六零网络小额贷款有限公司CPC</v>
      </c>
      <c r="T2763" t="e">
        <f>VLOOKUP(S:S,[1]Sheet1!N:N,1,0)</f>
        <v>#N/A</v>
      </c>
    </row>
    <row r="2764" spans="1:20" x14ac:dyDescent="0.15">
      <c r="A2764">
        <v>20230420</v>
      </c>
      <c r="B2764">
        <v>42012606</v>
      </c>
      <c r="C2764" t="s">
        <v>918</v>
      </c>
      <c r="D2764" t="s">
        <v>753</v>
      </c>
      <c r="E2764" t="s">
        <v>518</v>
      </c>
      <c r="F2764" t="s">
        <v>518</v>
      </c>
      <c r="G2764" t="s">
        <v>782</v>
      </c>
      <c r="H2764" t="s">
        <v>518</v>
      </c>
      <c r="I2764">
        <v>2142924</v>
      </c>
      <c r="J2764" t="s">
        <v>783</v>
      </c>
      <c r="K2764" t="s">
        <v>518</v>
      </c>
      <c r="L2764" t="s">
        <v>784</v>
      </c>
      <c r="M2764" t="s">
        <v>723</v>
      </c>
      <c r="N2764" t="s">
        <v>724</v>
      </c>
      <c r="O2764" t="s">
        <v>56</v>
      </c>
      <c r="P2764" t="s">
        <v>725</v>
      </c>
      <c r="Q2764">
        <v>201.8</v>
      </c>
      <c r="R2764">
        <v>201.8</v>
      </c>
      <c r="S2764" t="str">
        <f t="shared" si="43"/>
        <v>福州三六零网络小额贷款有限公司福州三六零网络小额贷款有限公司CPC</v>
      </c>
      <c r="T2764" t="e">
        <f>VLOOKUP(S:S,[1]Sheet1!N:N,1,0)</f>
        <v>#N/A</v>
      </c>
    </row>
    <row r="2765" spans="1:20" x14ac:dyDescent="0.15">
      <c r="A2765">
        <v>20230421</v>
      </c>
      <c r="B2765">
        <v>42012606</v>
      </c>
      <c r="C2765" t="s">
        <v>918</v>
      </c>
      <c r="D2765" t="s">
        <v>753</v>
      </c>
      <c r="E2765" t="s">
        <v>518</v>
      </c>
      <c r="F2765" t="s">
        <v>518</v>
      </c>
      <c r="G2765" t="s">
        <v>782</v>
      </c>
      <c r="H2765" t="s">
        <v>518</v>
      </c>
      <c r="I2765">
        <v>2142924</v>
      </c>
      <c r="J2765" t="s">
        <v>783</v>
      </c>
      <c r="K2765" t="s">
        <v>518</v>
      </c>
      <c r="L2765" t="s">
        <v>784</v>
      </c>
      <c r="M2765" t="s">
        <v>723</v>
      </c>
      <c r="N2765" t="s">
        <v>724</v>
      </c>
      <c r="O2765" t="s">
        <v>56</v>
      </c>
      <c r="P2765" t="s">
        <v>725</v>
      </c>
      <c r="Q2765">
        <v>304.54000000000002</v>
      </c>
      <c r="R2765">
        <v>304.54000000000002</v>
      </c>
      <c r="S2765" t="str">
        <f t="shared" si="43"/>
        <v>福州三六零网络小额贷款有限公司福州三六零网络小额贷款有限公司CPC</v>
      </c>
      <c r="T2765" t="e">
        <f>VLOOKUP(S:S,[1]Sheet1!N:N,1,0)</f>
        <v>#N/A</v>
      </c>
    </row>
    <row r="2766" spans="1:20" x14ac:dyDescent="0.15">
      <c r="A2766">
        <v>20230422</v>
      </c>
      <c r="B2766">
        <v>42012606</v>
      </c>
      <c r="C2766" t="s">
        <v>918</v>
      </c>
      <c r="D2766" t="s">
        <v>753</v>
      </c>
      <c r="E2766" t="s">
        <v>518</v>
      </c>
      <c r="F2766" t="s">
        <v>518</v>
      </c>
      <c r="G2766" t="s">
        <v>782</v>
      </c>
      <c r="H2766" t="s">
        <v>518</v>
      </c>
      <c r="I2766">
        <v>2142924</v>
      </c>
      <c r="J2766" t="s">
        <v>783</v>
      </c>
      <c r="K2766" t="s">
        <v>518</v>
      </c>
      <c r="L2766" t="s">
        <v>784</v>
      </c>
      <c r="M2766" t="s">
        <v>723</v>
      </c>
      <c r="N2766" t="s">
        <v>724</v>
      </c>
      <c r="O2766" t="s">
        <v>56</v>
      </c>
      <c r="P2766" t="s">
        <v>725</v>
      </c>
      <c r="Q2766">
        <v>273.57</v>
      </c>
      <c r="R2766">
        <v>273.57</v>
      </c>
      <c r="S2766" t="str">
        <f t="shared" si="43"/>
        <v>福州三六零网络小额贷款有限公司福州三六零网络小额贷款有限公司CPC</v>
      </c>
      <c r="T2766" t="e">
        <f>VLOOKUP(S:S,[1]Sheet1!N:N,1,0)</f>
        <v>#N/A</v>
      </c>
    </row>
    <row r="2767" spans="1:20" x14ac:dyDescent="0.15">
      <c r="A2767">
        <v>20230423</v>
      </c>
      <c r="B2767">
        <v>42012606</v>
      </c>
      <c r="C2767" t="s">
        <v>918</v>
      </c>
      <c r="D2767" t="s">
        <v>753</v>
      </c>
      <c r="E2767" t="s">
        <v>518</v>
      </c>
      <c r="F2767" t="s">
        <v>518</v>
      </c>
      <c r="G2767" t="s">
        <v>782</v>
      </c>
      <c r="H2767" t="s">
        <v>518</v>
      </c>
      <c r="I2767">
        <v>2142924</v>
      </c>
      <c r="J2767" t="s">
        <v>783</v>
      </c>
      <c r="K2767" t="s">
        <v>518</v>
      </c>
      <c r="L2767" t="s">
        <v>784</v>
      </c>
      <c r="M2767" t="s">
        <v>723</v>
      </c>
      <c r="N2767" t="s">
        <v>724</v>
      </c>
      <c r="O2767" t="s">
        <v>56</v>
      </c>
      <c r="P2767" t="s">
        <v>725</v>
      </c>
      <c r="Q2767">
        <v>359.77</v>
      </c>
      <c r="R2767">
        <v>359.77</v>
      </c>
      <c r="S2767" t="str">
        <f t="shared" si="43"/>
        <v>福州三六零网络小额贷款有限公司福州三六零网络小额贷款有限公司CPC</v>
      </c>
      <c r="T2767" t="e">
        <f>VLOOKUP(S:S,[1]Sheet1!N:N,1,0)</f>
        <v>#N/A</v>
      </c>
    </row>
    <row r="2768" spans="1:20" x14ac:dyDescent="0.15">
      <c r="A2768">
        <v>20230424</v>
      </c>
      <c r="B2768">
        <v>42012606</v>
      </c>
      <c r="C2768" t="s">
        <v>918</v>
      </c>
      <c r="D2768" t="s">
        <v>753</v>
      </c>
      <c r="E2768" t="s">
        <v>518</v>
      </c>
      <c r="F2768" t="s">
        <v>518</v>
      </c>
      <c r="G2768" t="s">
        <v>782</v>
      </c>
      <c r="H2768" t="s">
        <v>518</v>
      </c>
      <c r="I2768">
        <v>2142924</v>
      </c>
      <c r="J2768" t="s">
        <v>783</v>
      </c>
      <c r="K2768" t="s">
        <v>518</v>
      </c>
      <c r="L2768" t="s">
        <v>784</v>
      </c>
      <c r="M2768" t="s">
        <v>723</v>
      </c>
      <c r="N2768" t="s">
        <v>724</v>
      </c>
      <c r="O2768" t="s">
        <v>56</v>
      </c>
      <c r="P2768" t="s">
        <v>725</v>
      </c>
      <c r="Q2768">
        <v>320.41000000000003</v>
      </c>
      <c r="R2768">
        <v>320.41000000000003</v>
      </c>
      <c r="S2768" t="str">
        <f t="shared" si="43"/>
        <v>福州三六零网络小额贷款有限公司福州三六零网络小额贷款有限公司CPC</v>
      </c>
      <c r="T2768" t="e">
        <f>VLOOKUP(S:S,[1]Sheet1!N:N,1,0)</f>
        <v>#N/A</v>
      </c>
    </row>
    <row r="2769" spans="1:20" x14ac:dyDescent="0.15">
      <c r="A2769">
        <v>20230425</v>
      </c>
      <c r="B2769">
        <v>42012606</v>
      </c>
      <c r="C2769" t="s">
        <v>918</v>
      </c>
      <c r="D2769" t="s">
        <v>753</v>
      </c>
      <c r="E2769" t="s">
        <v>518</v>
      </c>
      <c r="F2769" t="s">
        <v>518</v>
      </c>
      <c r="G2769" t="s">
        <v>782</v>
      </c>
      <c r="H2769" t="s">
        <v>518</v>
      </c>
      <c r="I2769">
        <v>2142924</v>
      </c>
      <c r="J2769" t="s">
        <v>783</v>
      </c>
      <c r="K2769" t="s">
        <v>518</v>
      </c>
      <c r="L2769" t="s">
        <v>784</v>
      </c>
      <c r="M2769" t="s">
        <v>723</v>
      </c>
      <c r="N2769" t="s">
        <v>724</v>
      </c>
      <c r="O2769" t="s">
        <v>56</v>
      </c>
      <c r="P2769" t="s">
        <v>725</v>
      </c>
      <c r="Q2769">
        <v>300.63</v>
      </c>
      <c r="R2769">
        <v>300.63</v>
      </c>
      <c r="S2769" t="str">
        <f t="shared" si="43"/>
        <v>福州三六零网络小额贷款有限公司福州三六零网络小额贷款有限公司CPC</v>
      </c>
      <c r="T2769" t="e">
        <f>VLOOKUP(S:S,[1]Sheet1!N:N,1,0)</f>
        <v>#N/A</v>
      </c>
    </row>
    <row r="2770" spans="1:20" x14ac:dyDescent="0.15">
      <c r="A2770">
        <v>20230426</v>
      </c>
      <c r="B2770">
        <v>42012606</v>
      </c>
      <c r="C2770" t="s">
        <v>918</v>
      </c>
      <c r="D2770" t="s">
        <v>753</v>
      </c>
      <c r="E2770" t="s">
        <v>518</v>
      </c>
      <c r="F2770" t="s">
        <v>518</v>
      </c>
      <c r="G2770" t="s">
        <v>782</v>
      </c>
      <c r="H2770" t="s">
        <v>518</v>
      </c>
      <c r="I2770">
        <v>2142924</v>
      </c>
      <c r="J2770" t="s">
        <v>783</v>
      </c>
      <c r="K2770" t="s">
        <v>518</v>
      </c>
      <c r="L2770" t="s">
        <v>784</v>
      </c>
      <c r="M2770" t="s">
        <v>723</v>
      </c>
      <c r="N2770" t="s">
        <v>724</v>
      </c>
      <c r="O2770" t="s">
        <v>56</v>
      </c>
      <c r="P2770" t="s">
        <v>725</v>
      </c>
      <c r="Q2770">
        <v>444.49</v>
      </c>
      <c r="R2770">
        <v>444.49</v>
      </c>
      <c r="S2770" t="str">
        <f t="shared" si="43"/>
        <v>福州三六零网络小额贷款有限公司福州三六零网络小额贷款有限公司CPC</v>
      </c>
      <c r="T2770" t="e">
        <f>VLOOKUP(S:S,[1]Sheet1!N:N,1,0)</f>
        <v>#N/A</v>
      </c>
    </row>
    <row r="2771" spans="1:20" x14ac:dyDescent="0.15">
      <c r="A2771">
        <v>20230427</v>
      </c>
      <c r="B2771">
        <v>42012606</v>
      </c>
      <c r="C2771" t="s">
        <v>918</v>
      </c>
      <c r="D2771" t="s">
        <v>753</v>
      </c>
      <c r="E2771" t="s">
        <v>518</v>
      </c>
      <c r="F2771" t="s">
        <v>518</v>
      </c>
      <c r="G2771" t="s">
        <v>782</v>
      </c>
      <c r="H2771" t="s">
        <v>518</v>
      </c>
      <c r="I2771">
        <v>2142924</v>
      </c>
      <c r="J2771" t="s">
        <v>783</v>
      </c>
      <c r="K2771" t="s">
        <v>518</v>
      </c>
      <c r="L2771" t="s">
        <v>784</v>
      </c>
      <c r="M2771" t="s">
        <v>723</v>
      </c>
      <c r="N2771" t="s">
        <v>724</v>
      </c>
      <c r="O2771" t="s">
        <v>56</v>
      </c>
      <c r="P2771" t="s">
        <v>725</v>
      </c>
      <c r="Q2771">
        <v>917.77</v>
      </c>
      <c r="R2771">
        <v>917.77</v>
      </c>
      <c r="S2771" t="str">
        <f t="shared" si="43"/>
        <v>福州三六零网络小额贷款有限公司福州三六零网络小额贷款有限公司CPC</v>
      </c>
      <c r="T2771" t="e">
        <f>VLOOKUP(S:S,[1]Sheet1!N:N,1,0)</f>
        <v>#N/A</v>
      </c>
    </row>
    <row r="2772" spans="1:20" x14ac:dyDescent="0.15">
      <c r="A2772">
        <v>20230428</v>
      </c>
      <c r="B2772">
        <v>42012606</v>
      </c>
      <c r="C2772" t="s">
        <v>918</v>
      </c>
      <c r="D2772" t="s">
        <v>753</v>
      </c>
      <c r="E2772" t="s">
        <v>518</v>
      </c>
      <c r="F2772" t="s">
        <v>518</v>
      </c>
      <c r="G2772" t="s">
        <v>782</v>
      </c>
      <c r="H2772" t="s">
        <v>518</v>
      </c>
      <c r="I2772">
        <v>2142924</v>
      </c>
      <c r="J2772" t="s">
        <v>783</v>
      </c>
      <c r="K2772" t="s">
        <v>518</v>
      </c>
      <c r="L2772" t="s">
        <v>784</v>
      </c>
      <c r="M2772" t="s">
        <v>723</v>
      </c>
      <c r="N2772" t="s">
        <v>724</v>
      </c>
      <c r="O2772" t="s">
        <v>56</v>
      </c>
      <c r="P2772" t="s">
        <v>725</v>
      </c>
      <c r="Q2772">
        <v>448.09</v>
      </c>
      <c r="R2772">
        <v>448.09</v>
      </c>
      <c r="S2772" t="str">
        <f t="shared" si="43"/>
        <v>福州三六零网络小额贷款有限公司福州三六零网络小额贷款有限公司CPC</v>
      </c>
      <c r="T2772" t="e">
        <f>VLOOKUP(S:S,[1]Sheet1!N:N,1,0)</f>
        <v>#N/A</v>
      </c>
    </row>
    <row r="2773" spans="1:20" x14ac:dyDescent="0.15">
      <c r="A2773">
        <v>20230429</v>
      </c>
      <c r="B2773">
        <v>42012606</v>
      </c>
      <c r="C2773" t="s">
        <v>918</v>
      </c>
      <c r="D2773" t="s">
        <v>753</v>
      </c>
      <c r="E2773" t="s">
        <v>518</v>
      </c>
      <c r="F2773" t="s">
        <v>518</v>
      </c>
      <c r="G2773" t="s">
        <v>782</v>
      </c>
      <c r="H2773" t="s">
        <v>518</v>
      </c>
      <c r="I2773">
        <v>2142924</v>
      </c>
      <c r="J2773" t="s">
        <v>783</v>
      </c>
      <c r="K2773" t="s">
        <v>518</v>
      </c>
      <c r="L2773" t="s">
        <v>784</v>
      </c>
      <c r="M2773" t="s">
        <v>723</v>
      </c>
      <c r="N2773" t="s">
        <v>724</v>
      </c>
      <c r="O2773" t="s">
        <v>56</v>
      </c>
      <c r="P2773" t="s">
        <v>725</v>
      </c>
      <c r="Q2773">
        <v>408.27</v>
      </c>
      <c r="R2773">
        <v>408.27</v>
      </c>
      <c r="S2773" t="str">
        <f t="shared" si="43"/>
        <v>福州三六零网络小额贷款有限公司福州三六零网络小额贷款有限公司CPC</v>
      </c>
      <c r="T2773" t="e">
        <f>VLOOKUP(S:S,[1]Sheet1!N:N,1,0)</f>
        <v>#N/A</v>
      </c>
    </row>
    <row r="2774" spans="1:20" x14ac:dyDescent="0.15">
      <c r="A2774">
        <v>20230430</v>
      </c>
      <c r="B2774">
        <v>42012606</v>
      </c>
      <c r="C2774" t="s">
        <v>918</v>
      </c>
      <c r="D2774" t="s">
        <v>753</v>
      </c>
      <c r="E2774" t="s">
        <v>518</v>
      </c>
      <c r="F2774" t="s">
        <v>518</v>
      </c>
      <c r="G2774" t="s">
        <v>782</v>
      </c>
      <c r="H2774" t="s">
        <v>518</v>
      </c>
      <c r="I2774">
        <v>2142924</v>
      </c>
      <c r="J2774" t="s">
        <v>783</v>
      </c>
      <c r="K2774" t="s">
        <v>518</v>
      </c>
      <c r="L2774" t="s">
        <v>784</v>
      </c>
      <c r="M2774" t="s">
        <v>723</v>
      </c>
      <c r="N2774" t="s">
        <v>724</v>
      </c>
      <c r="O2774" t="s">
        <v>56</v>
      </c>
      <c r="P2774" t="s">
        <v>725</v>
      </c>
      <c r="Q2774">
        <v>282.33</v>
      </c>
      <c r="R2774">
        <v>282.33</v>
      </c>
      <c r="S2774" t="str">
        <f t="shared" si="43"/>
        <v>福州三六零网络小额贷款有限公司福州三六零网络小额贷款有限公司CPC</v>
      </c>
      <c r="T2774" t="e">
        <f>VLOOKUP(S:S,[1]Sheet1!N:N,1,0)</f>
        <v>#N/A</v>
      </c>
    </row>
    <row r="2775" spans="1:20" x14ac:dyDescent="0.15">
      <c r="A2775">
        <v>20230401</v>
      </c>
      <c r="B2775">
        <v>42014357</v>
      </c>
      <c r="C2775" t="s">
        <v>920</v>
      </c>
      <c r="D2775" t="s">
        <v>753</v>
      </c>
      <c r="E2775" t="s">
        <v>518</v>
      </c>
      <c r="F2775" t="s">
        <v>518</v>
      </c>
      <c r="G2775" t="s">
        <v>782</v>
      </c>
      <c r="H2775" t="s">
        <v>518</v>
      </c>
      <c r="I2775">
        <v>2051067</v>
      </c>
      <c r="J2775" t="s">
        <v>919</v>
      </c>
      <c r="K2775" t="s">
        <v>518</v>
      </c>
      <c r="L2775" t="s">
        <v>784</v>
      </c>
      <c r="M2775" t="s">
        <v>723</v>
      </c>
      <c r="N2775" t="s">
        <v>724</v>
      </c>
      <c r="O2775" t="s">
        <v>56</v>
      </c>
      <c r="P2775" t="s">
        <v>725</v>
      </c>
      <c r="Q2775">
        <v>1007.39</v>
      </c>
      <c r="R2775">
        <v>729.87</v>
      </c>
      <c r="S2775" t="str">
        <f t="shared" si="43"/>
        <v>福州三六零网络小额贷款有限公司福州三六零网络小额贷款有限公司CPC</v>
      </c>
      <c r="T2775" t="e">
        <f>VLOOKUP(S:S,[1]Sheet1!N:N,1,0)</f>
        <v>#N/A</v>
      </c>
    </row>
    <row r="2776" spans="1:20" x14ac:dyDescent="0.15">
      <c r="A2776">
        <v>20230402</v>
      </c>
      <c r="B2776">
        <v>42014357</v>
      </c>
      <c r="C2776" t="s">
        <v>920</v>
      </c>
      <c r="D2776" t="s">
        <v>753</v>
      </c>
      <c r="E2776" t="s">
        <v>518</v>
      </c>
      <c r="F2776" t="s">
        <v>518</v>
      </c>
      <c r="G2776" t="s">
        <v>782</v>
      </c>
      <c r="H2776" t="s">
        <v>518</v>
      </c>
      <c r="I2776">
        <v>2051067</v>
      </c>
      <c r="J2776" t="s">
        <v>919</v>
      </c>
      <c r="K2776" t="s">
        <v>518</v>
      </c>
      <c r="L2776" t="s">
        <v>784</v>
      </c>
      <c r="M2776" t="s">
        <v>723</v>
      </c>
      <c r="N2776" t="s">
        <v>724</v>
      </c>
      <c r="O2776" t="s">
        <v>56</v>
      </c>
      <c r="P2776" t="s">
        <v>725</v>
      </c>
      <c r="Q2776">
        <v>1054.43</v>
      </c>
      <c r="R2776">
        <v>763.97</v>
      </c>
      <c r="S2776" t="str">
        <f t="shared" si="43"/>
        <v>福州三六零网络小额贷款有限公司福州三六零网络小额贷款有限公司CPC</v>
      </c>
      <c r="T2776" t="e">
        <f>VLOOKUP(S:S,[1]Sheet1!N:N,1,0)</f>
        <v>#N/A</v>
      </c>
    </row>
    <row r="2777" spans="1:20" x14ac:dyDescent="0.15">
      <c r="A2777">
        <v>20230403</v>
      </c>
      <c r="B2777">
        <v>42014357</v>
      </c>
      <c r="C2777" t="s">
        <v>920</v>
      </c>
      <c r="D2777" t="s">
        <v>753</v>
      </c>
      <c r="E2777" t="s">
        <v>518</v>
      </c>
      <c r="F2777" t="s">
        <v>518</v>
      </c>
      <c r="G2777" t="s">
        <v>782</v>
      </c>
      <c r="H2777" t="s">
        <v>518</v>
      </c>
      <c r="I2777">
        <v>2051067</v>
      </c>
      <c r="J2777" t="s">
        <v>919</v>
      </c>
      <c r="K2777" t="s">
        <v>518</v>
      </c>
      <c r="L2777" t="s">
        <v>784</v>
      </c>
      <c r="M2777" t="s">
        <v>723</v>
      </c>
      <c r="N2777" t="s">
        <v>724</v>
      </c>
      <c r="O2777" t="s">
        <v>56</v>
      </c>
      <c r="P2777" t="s">
        <v>725</v>
      </c>
      <c r="Q2777">
        <v>1077.93</v>
      </c>
      <c r="R2777">
        <v>781.01</v>
      </c>
      <c r="S2777" t="str">
        <f t="shared" si="43"/>
        <v>福州三六零网络小额贷款有限公司福州三六零网络小额贷款有限公司CPC</v>
      </c>
      <c r="T2777" t="e">
        <f>VLOOKUP(S:S,[1]Sheet1!N:N,1,0)</f>
        <v>#N/A</v>
      </c>
    </row>
    <row r="2778" spans="1:20" x14ac:dyDescent="0.15">
      <c r="A2778">
        <v>20230404</v>
      </c>
      <c r="B2778">
        <v>42014357</v>
      </c>
      <c r="C2778" t="s">
        <v>920</v>
      </c>
      <c r="D2778" t="s">
        <v>753</v>
      </c>
      <c r="E2778" t="s">
        <v>518</v>
      </c>
      <c r="F2778" t="s">
        <v>518</v>
      </c>
      <c r="G2778" t="s">
        <v>782</v>
      </c>
      <c r="H2778" t="s">
        <v>518</v>
      </c>
      <c r="I2778">
        <v>2051067</v>
      </c>
      <c r="J2778" t="s">
        <v>919</v>
      </c>
      <c r="K2778" t="s">
        <v>518</v>
      </c>
      <c r="L2778" t="s">
        <v>784</v>
      </c>
      <c r="M2778" t="s">
        <v>723</v>
      </c>
      <c r="N2778" t="s">
        <v>724</v>
      </c>
      <c r="O2778" t="s">
        <v>56</v>
      </c>
      <c r="P2778" t="s">
        <v>725</v>
      </c>
      <c r="Q2778">
        <v>1001.12</v>
      </c>
      <c r="R2778">
        <v>725.4</v>
      </c>
      <c r="S2778" t="str">
        <f t="shared" si="43"/>
        <v>福州三六零网络小额贷款有限公司福州三六零网络小额贷款有限公司CPC</v>
      </c>
      <c r="T2778" t="e">
        <f>VLOOKUP(S:S,[1]Sheet1!N:N,1,0)</f>
        <v>#N/A</v>
      </c>
    </row>
    <row r="2779" spans="1:20" x14ac:dyDescent="0.15">
      <c r="A2779">
        <v>20230405</v>
      </c>
      <c r="B2779">
        <v>42014357</v>
      </c>
      <c r="C2779" t="s">
        <v>920</v>
      </c>
      <c r="D2779" t="s">
        <v>753</v>
      </c>
      <c r="E2779" t="s">
        <v>518</v>
      </c>
      <c r="F2779" t="s">
        <v>518</v>
      </c>
      <c r="G2779" t="s">
        <v>782</v>
      </c>
      <c r="H2779" t="s">
        <v>518</v>
      </c>
      <c r="I2779">
        <v>2051067</v>
      </c>
      <c r="J2779" t="s">
        <v>919</v>
      </c>
      <c r="K2779" t="s">
        <v>518</v>
      </c>
      <c r="L2779" t="s">
        <v>784</v>
      </c>
      <c r="M2779" t="s">
        <v>723</v>
      </c>
      <c r="N2779" t="s">
        <v>724</v>
      </c>
      <c r="O2779" t="s">
        <v>56</v>
      </c>
      <c r="P2779" t="s">
        <v>725</v>
      </c>
      <c r="Q2779">
        <v>600.11</v>
      </c>
      <c r="R2779">
        <v>434.77</v>
      </c>
      <c r="S2779" t="str">
        <f t="shared" si="43"/>
        <v>福州三六零网络小额贷款有限公司福州三六零网络小额贷款有限公司CPC</v>
      </c>
      <c r="T2779" t="e">
        <f>VLOOKUP(S:S,[1]Sheet1!N:N,1,0)</f>
        <v>#N/A</v>
      </c>
    </row>
    <row r="2780" spans="1:20" x14ac:dyDescent="0.15">
      <c r="A2780">
        <v>20230406</v>
      </c>
      <c r="B2780">
        <v>42014357</v>
      </c>
      <c r="C2780" t="s">
        <v>920</v>
      </c>
      <c r="D2780" t="s">
        <v>753</v>
      </c>
      <c r="E2780" t="s">
        <v>518</v>
      </c>
      <c r="F2780" t="s">
        <v>518</v>
      </c>
      <c r="G2780" t="s">
        <v>782</v>
      </c>
      <c r="H2780" t="s">
        <v>518</v>
      </c>
      <c r="I2780">
        <v>2051067</v>
      </c>
      <c r="J2780" t="s">
        <v>919</v>
      </c>
      <c r="K2780" t="s">
        <v>518</v>
      </c>
      <c r="L2780" t="s">
        <v>784</v>
      </c>
      <c r="M2780" t="s">
        <v>723</v>
      </c>
      <c r="N2780" t="s">
        <v>724</v>
      </c>
      <c r="O2780" t="s">
        <v>56</v>
      </c>
      <c r="P2780" t="s">
        <v>725</v>
      </c>
      <c r="Q2780">
        <v>613.47</v>
      </c>
      <c r="R2780">
        <v>444.45</v>
      </c>
      <c r="S2780" t="str">
        <f t="shared" si="43"/>
        <v>福州三六零网络小额贷款有限公司福州三六零网络小额贷款有限公司CPC</v>
      </c>
      <c r="T2780" t="e">
        <f>VLOOKUP(S:S,[1]Sheet1!N:N,1,0)</f>
        <v>#N/A</v>
      </c>
    </row>
    <row r="2781" spans="1:20" x14ac:dyDescent="0.15">
      <c r="A2781">
        <v>20230407</v>
      </c>
      <c r="B2781">
        <v>42014357</v>
      </c>
      <c r="C2781" t="s">
        <v>920</v>
      </c>
      <c r="D2781" t="s">
        <v>753</v>
      </c>
      <c r="E2781" t="s">
        <v>518</v>
      </c>
      <c r="F2781" t="s">
        <v>518</v>
      </c>
      <c r="G2781" t="s">
        <v>782</v>
      </c>
      <c r="H2781" t="s">
        <v>518</v>
      </c>
      <c r="I2781">
        <v>2051067</v>
      </c>
      <c r="J2781" t="s">
        <v>919</v>
      </c>
      <c r="K2781" t="s">
        <v>518</v>
      </c>
      <c r="L2781" t="s">
        <v>784</v>
      </c>
      <c r="M2781" t="s">
        <v>723</v>
      </c>
      <c r="N2781" t="s">
        <v>724</v>
      </c>
      <c r="O2781" t="s">
        <v>56</v>
      </c>
      <c r="P2781" t="s">
        <v>725</v>
      </c>
      <c r="Q2781">
        <v>600.54999999999995</v>
      </c>
      <c r="R2781">
        <v>435.06</v>
      </c>
      <c r="S2781" t="str">
        <f t="shared" si="43"/>
        <v>福州三六零网络小额贷款有限公司福州三六零网络小额贷款有限公司CPC</v>
      </c>
      <c r="T2781" t="e">
        <f>VLOOKUP(S:S,[1]Sheet1!N:N,1,0)</f>
        <v>#N/A</v>
      </c>
    </row>
    <row r="2782" spans="1:20" x14ac:dyDescent="0.15">
      <c r="A2782">
        <v>20230408</v>
      </c>
      <c r="B2782">
        <v>42014357</v>
      </c>
      <c r="C2782" t="s">
        <v>920</v>
      </c>
      <c r="D2782" t="s">
        <v>753</v>
      </c>
      <c r="E2782" t="s">
        <v>518</v>
      </c>
      <c r="F2782" t="s">
        <v>518</v>
      </c>
      <c r="G2782" t="s">
        <v>782</v>
      </c>
      <c r="H2782" t="s">
        <v>518</v>
      </c>
      <c r="I2782">
        <v>2051067</v>
      </c>
      <c r="J2782" t="s">
        <v>919</v>
      </c>
      <c r="K2782" t="s">
        <v>518</v>
      </c>
      <c r="L2782" t="s">
        <v>784</v>
      </c>
      <c r="M2782" t="s">
        <v>723</v>
      </c>
      <c r="N2782" t="s">
        <v>724</v>
      </c>
      <c r="O2782" t="s">
        <v>56</v>
      </c>
      <c r="P2782" t="s">
        <v>725</v>
      </c>
      <c r="Q2782">
        <v>631.52</v>
      </c>
      <c r="R2782">
        <v>457.53</v>
      </c>
      <c r="S2782" t="str">
        <f t="shared" si="43"/>
        <v>福州三六零网络小额贷款有限公司福州三六零网络小额贷款有限公司CPC</v>
      </c>
      <c r="T2782" t="e">
        <f>VLOOKUP(S:S,[1]Sheet1!N:N,1,0)</f>
        <v>#N/A</v>
      </c>
    </row>
    <row r="2783" spans="1:20" x14ac:dyDescent="0.15">
      <c r="A2783">
        <v>20230409</v>
      </c>
      <c r="B2783">
        <v>42014357</v>
      </c>
      <c r="C2783" t="s">
        <v>920</v>
      </c>
      <c r="D2783" t="s">
        <v>753</v>
      </c>
      <c r="E2783" t="s">
        <v>518</v>
      </c>
      <c r="F2783" t="s">
        <v>518</v>
      </c>
      <c r="G2783" t="s">
        <v>782</v>
      </c>
      <c r="H2783" t="s">
        <v>518</v>
      </c>
      <c r="I2783">
        <v>2051067</v>
      </c>
      <c r="J2783" t="s">
        <v>919</v>
      </c>
      <c r="K2783" t="s">
        <v>518</v>
      </c>
      <c r="L2783" t="s">
        <v>784</v>
      </c>
      <c r="M2783" t="s">
        <v>723</v>
      </c>
      <c r="N2783" t="s">
        <v>724</v>
      </c>
      <c r="O2783" t="s">
        <v>56</v>
      </c>
      <c r="P2783" t="s">
        <v>725</v>
      </c>
      <c r="Q2783">
        <v>608.91999999999996</v>
      </c>
      <c r="R2783">
        <v>441.2</v>
      </c>
      <c r="S2783" t="str">
        <f t="shared" si="43"/>
        <v>福州三六零网络小额贷款有限公司福州三六零网络小额贷款有限公司CPC</v>
      </c>
      <c r="T2783" t="e">
        <f>VLOOKUP(S:S,[1]Sheet1!N:N,1,0)</f>
        <v>#N/A</v>
      </c>
    </row>
    <row r="2784" spans="1:20" x14ac:dyDescent="0.15">
      <c r="A2784">
        <v>20230410</v>
      </c>
      <c r="B2784">
        <v>42014357</v>
      </c>
      <c r="C2784" t="s">
        <v>920</v>
      </c>
      <c r="D2784" t="s">
        <v>753</v>
      </c>
      <c r="E2784" t="s">
        <v>518</v>
      </c>
      <c r="F2784" t="s">
        <v>518</v>
      </c>
      <c r="G2784" t="s">
        <v>782</v>
      </c>
      <c r="H2784" t="s">
        <v>518</v>
      </c>
      <c r="I2784">
        <v>2051067</v>
      </c>
      <c r="J2784" t="s">
        <v>919</v>
      </c>
      <c r="K2784" t="s">
        <v>518</v>
      </c>
      <c r="L2784" t="s">
        <v>784</v>
      </c>
      <c r="M2784" t="s">
        <v>723</v>
      </c>
      <c r="N2784" t="s">
        <v>724</v>
      </c>
      <c r="O2784" t="s">
        <v>56</v>
      </c>
      <c r="P2784" t="s">
        <v>725</v>
      </c>
      <c r="Q2784">
        <v>832.98</v>
      </c>
      <c r="R2784">
        <v>603.58000000000004</v>
      </c>
      <c r="S2784" t="str">
        <f t="shared" si="43"/>
        <v>福州三六零网络小额贷款有限公司福州三六零网络小额贷款有限公司CPC</v>
      </c>
      <c r="T2784" t="e">
        <f>VLOOKUP(S:S,[1]Sheet1!N:N,1,0)</f>
        <v>#N/A</v>
      </c>
    </row>
    <row r="2785" spans="1:20" x14ac:dyDescent="0.15">
      <c r="A2785">
        <v>20230411</v>
      </c>
      <c r="B2785">
        <v>42014357</v>
      </c>
      <c r="C2785" t="s">
        <v>920</v>
      </c>
      <c r="D2785" t="s">
        <v>753</v>
      </c>
      <c r="E2785" t="s">
        <v>518</v>
      </c>
      <c r="F2785" t="s">
        <v>518</v>
      </c>
      <c r="G2785" t="s">
        <v>782</v>
      </c>
      <c r="H2785" t="s">
        <v>518</v>
      </c>
      <c r="I2785">
        <v>2142924</v>
      </c>
      <c r="J2785" t="s">
        <v>783</v>
      </c>
      <c r="K2785" t="s">
        <v>518</v>
      </c>
      <c r="L2785" t="s">
        <v>784</v>
      </c>
      <c r="M2785" t="s">
        <v>723</v>
      </c>
      <c r="N2785" t="s">
        <v>724</v>
      </c>
      <c r="O2785" t="s">
        <v>56</v>
      </c>
      <c r="P2785" t="s">
        <v>725</v>
      </c>
      <c r="Q2785">
        <v>955.2</v>
      </c>
      <c r="R2785">
        <v>955.2</v>
      </c>
      <c r="S2785" t="str">
        <f t="shared" si="43"/>
        <v>福州三六零网络小额贷款有限公司福州三六零网络小额贷款有限公司CPC</v>
      </c>
      <c r="T2785" t="e">
        <f>VLOOKUP(S:S,[1]Sheet1!N:N,1,0)</f>
        <v>#N/A</v>
      </c>
    </row>
    <row r="2786" spans="1:20" x14ac:dyDescent="0.15">
      <c r="A2786">
        <v>20230412</v>
      </c>
      <c r="B2786">
        <v>42014357</v>
      </c>
      <c r="C2786" t="s">
        <v>920</v>
      </c>
      <c r="D2786" t="s">
        <v>753</v>
      </c>
      <c r="E2786" t="s">
        <v>518</v>
      </c>
      <c r="F2786" t="s">
        <v>518</v>
      </c>
      <c r="G2786" t="s">
        <v>782</v>
      </c>
      <c r="H2786" t="s">
        <v>518</v>
      </c>
      <c r="I2786">
        <v>2142924</v>
      </c>
      <c r="J2786" t="s">
        <v>783</v>
      </c>
      <c r="K2786" t="s">
        <v>518</v>
      </c>
      <c r="L2786" t="s">
        <v>784</v>
      </c>
      <c r="M2786" t="s">
        <v>723</v>
      </c>
      <c r="N2786" t="s">
        <v>724</v>
      </c>
      <c r="O2786" t="s">
        <v>56</v>
      </c>
      <c r="P2786" t="s">
        <v>725</v>
      </c>
      <c r="Q2786">
        <v>602.21</v>
      </c>
      <c r="R2786">
        <v>602.21</v>
      </c>
      <c r="S2786" t="str">
        <f t="shared" si="43"/>
        <v>福州三六零网络小额贷款有限公司福州三六零网络小额贷款有限公司CPC</v>
      </c>
      <c r="T2786" t="e">
        <f>VLOOKUP(S:S,[1]Sheet1!N:N,1,0)</f>
        <v>#N/A</v>
      </c>
    </row>
    <row r="2787" spans="1:20" x14ac:dyDescent="0.15">
      <c r="A2787">
        <v>20230413</v>
      </c>
      <c r="B2787">
        <v>42014357</v>
      </c>
      <c r="C2787" t="s">
        <v>920</v>
      </c>
      <c r="D2787" t="s">
        <v>753</v>
      </c>
      <c r="E2787" t="s">
        <v>518</v>
      </c>
      <c r="F2787" t="s">
        <v>518</v>
      </c>
      <c r="G2787" t="s">
        <v>782</v>
      </c>
      <c r="H2787" t="s">
        <v>518</v>
      </c>
      <c r="I2787">
        <v>2142924</v>
      </c>
      <c r="J2787" t="s">
        <v>783</v>
      </c>
      <c r="K2787" t="s">
        <v>518</v>
      </c>
      <c r="L2787" t="s">
        <v>784</v>
      </c>
      <c r="M2787" t="s">
        <v>723</v>
      </c>
      <c r="N2787" t="s">
        <v>724</v>
      </c>
      <c r="O2787" t="s">
        <v>56</v>
      </c>
      <c r="P2787" t="s">
        <v>725</v>
      </c>
      <c r="Q2787">
        <v>718.06</v>
      </c>
      <c r="R2787">
        <v>718.06</v>
      </c>
      <c r="S2787" t="str">
        <f t="shared" si="43"/>
        <v>福州三六零网络小额贷款有限公司福州三六零网络小额贷款有限公司CPC</v>
      </c>
      <c r="T2787" t="e">
        <f>VLOOKUP(S:S,[1]Sheet1!N:N,1,0)</f>
        <v>#N/A</v>
      </c>
    </row>
    <row r="2788" spans="1:20" x14ac:dyDescent="0.15">
      <c r="A2788">
        <v>20230414</v>
      </c>
      <c r="B2788">
        <v>42014357</v>
      </c>
      <c r="C2788" t="s">
        <v>920</v>
      </c>
      <c r="D2788" t="s">
        <v>753</v>
      </c>
      <c r="E2788" t="s">
        <v>518</v>
      </c>
      <c r="F2788" t="s">
        <v>518</v>
      </c>
      <c r="G2788" t="s">
        <v>782</v>
      </c>
      <c r="H2788" t="s">
        <v>518</v>
      </c>
      <c r="I2788">
        <v>2142924</v>
      </c>
      <c r="J2788" t="s">
        <v>783</v>
      </c>
      <c r="K2788" t="s">
        <v>518</v>
      </c>
      <c r="L2788" t="s">
        <v>784</v>
      </c>
      <c r="M2788" t="s">
        <v>723</v>
      </c>
      <c r="N2788" t="s">
        <v>724</v>
      </c>
      <c r="O2788" t="s">
        <v>56</v>
      </c>
      <c r="P2788" t="s">
        <v>725</v>
      </c>
      <c r="Q2788">
        <v>602.6</v>
      </c>
      <c r="R2788">
        <v>602.6</v>
      </c>
      <c r="S2788" t="str">
        <f t="shared" si="43"/>
        <v>福州三六零网络小额贷款有限公司福州三六零网络小额贷款有限公司CPC</v>
      </c>
      <c r="T2788" t="e">
        <f>VLOOKUP(S:S,[1]Sheet1!N:N,1,0)</f>
        <v>#N/A</v>
      </c>
    </row>
    <row r="2789" spans="1:20" x14ac:dyDescent="0.15">
      <c r="A2789">
        <v>20230415</v>
      </c>
      <c r="B2789">
        <v>42014357</v>
      </c>
      <c r="C2789" t="s">
        <v>920</v>
      </c>
      <c r="D2789" t="s">
        <v>753</v>
      </c>
      <c r="E2789" t="s">
        <v>518</v>
      </c>
      <c r="F2789" t="s">
        <v>518</v>
      </c>
      <c r="G2789" t="s">
        <v>782</v>
      </c>
      <c r="H2789" t="s">
        <v>518</v>
      </c>
      <c r="I2789">
        <v>2142924</v>
      </c>
      <c r="J2789" t="s">
        <v>783</v>
      </c>
      <c r="K2789" t="s">
        <v>518</v>
      </c>
      <c r="L2789" t="s">
        <v>784</v>
      </c>
      <c r="M2789" t="s">
        <v>723</v>
      </c>
      <c r="N2789" t="s">
        <v>724</v>
      </c>
      <c r="O2789" t="s">
        <v>56</v>
      </c>
      <c r="P2789" t="s">
        <v>725</v>
      </c>
      <c r="Q2789">
        <v>740.27</v>
      </c>
      <c r="R2789">
        <v>740.27</v>
      </c>
      <c r="S2789" t="str">
        <f t="shared" si="43"/>
        <v>福州三六零网络小额贷款有限公司福州三六零网络小额贷款有限公司CPC</v>
      </c>
      <c r="T2789" t="e">
        <f>VLOOKUP(S:S,[1]Sheet1!N:N,1,0)</f>
        <v>#N/A</v>
      </c>
    </row>
    <row r="2790" spans="1:20" x14ac:dyDescent="0.15">
      <c r="A2790">
        <v>20230416</v>
      </c>
      <c r="B2790">
        <v>42014357</v>
      </c>
      <c r="C2790" t="s">
        <v>920</v>
      </c>
      <c r="D2790" t="s">
        <v>753</v>
      </c>
      <c r="E2790" t="s">
        <v>518</v>
      </c>
      <c r="F2790" t="s">
        <v>518</v>
      </c>
      <c r="G2790" t="s">
        <v>782</v>
      </c>
      <c r="H2790" t="s">
        <v>518</v>
      </c>
      <c r="I2790">
        <v>2142924</v>
      </c>
      <c r="J2790" t="s">
        <v>783</v>
      </c>
      <c r="K2790" t="s">
        <v>518</v>
      </c>
      <c r="L2790" t="s">
        <v>784</v>
      </c>
      <c r="M2790" t="s">
        <v>723</v>
      </c>
      <c r="N2790" t="s">
        <v>724</v>
      </c>
      <c r="O2790" t="s">
        <v>56</v>
      </c>
      <c r="P2790" t="s">
        <v>725</v>
      </c>
      <c r="Q2790">
        <v>601.32000000000005</v>
      </c>
      <c r="R2790">
        <v>601.32000000000005</v>
      </c>
      <c r="S2790" t="str">
        <f t="shared" si="43"/>
        <v>福州三六零网络小额贷款有限公司福州三六零网络小额贷款有限公司CPC</v>
      </c>
      <c r="T2790" t="e">
        <f>VLOOKUP(S:S,[1]Sheet1!N:N,1,0)</f>
        <v>#N/A</v>
      </c>
    </row>
    <row r="2791" spans="1:20" x14ac:dyDescent="0.15">
      <c r="A2791">
        <v>20230417</v>
      </c>
      <c r="B2791">
        <v>42014357</v>
      </c>
      <c r="C2791" t="s">
        <v>920</v>
      </c>
      <c r="D2791" t="s">
        <v>753</v>
      </c>
      <c r="E2791" t="s">
        <v>518</v>
      </c>
      <c r="F2791" t="s">
        <v>518</v>
      </c>
      <c r="G2791" t="s">
        <v>782</v>
      </c>
      <c r="H2791" t="s">
        <v>518</v>
      </c>
      <c r="I2791">
        <v>2142924</v>
      </c>
      <c r="J2791" t="s">
        <v>783</v>
      </c>
      <c r="K2791" t="s">
        <v>518</v>
      </c>
      <c r="L2791" t="s">
        <v>784</v>
      </c>
      <c r="M2791" t="s">
        <v>723</v>
      </c>
      <c r="N2791" t="s">
        <v>724</v>
      </c>
      <c r="O2791" t="s">
        <v>56</v>
      </c>
      <c r="P2791" t="s">
        <v>725</v>
      </c>
      <c r="Q2791">
        <v>811.79</v>
      </c>
      <c r="R2791">
        <v>811.79</v>
      </c>
      <c r="S2791" t="str">
        <f t="shared" si="43"/>
        <v>福州三六零网络小额贷款有限公司福州三六零网络小额贷款有限公司CPC</v>
      </c>
      <c r="T2791" t="e">
        <f>VLOOKUP(S:S,[1]Sheet1!N:N,1,0)</f>
        <v>#N/A</v>
      </c>
    </row>
    <row r="2792" spans="1:20" x14ac:dyDescent="0.15">
      <c r="A2792">
        <v>20230418</v>
      </c>
      <c r="B2792">
        <v>42014357</v>
      </c>
      <c r="C2792" t="s">
        <v>920</v>
      </c>
      <c r="D2792" t="s">
        <v>753</v>
      </c>
      <c r="E2792" t="s">
        <v>518</v>
      </c>
      <c r="F2792" t="s">
        <v>518</v>
      </c>
      <c r="G2792" t="s">
        <v>782</v>
      </c>
      <c r="H2792" t="s">
        <v>518</v>
      </c>
      <c r="I2792">
        <v>2142924</v>
      </c>
      <c r="J2792" t="s">
        <v>783</v>
      </c>
      <c r="K2792" t="s">
        <v>518</v>
      </c>
      <c r="L2792" t="s">
        <v>784</v>
      </c>
      <c r="M2792" t="s">
        <v>723</v>
      </c>
      <c r="N2792" t="s">
        <v>724</v>
      </c>
      <c r="O2792" t="s">
        <v>56</v>
      </c>
      <c r="P2792" t="s">
        <v>725</v>
      </c>
      <c r="Q2792">
        <v>934.42</v>
      </c>
      <c r="R2792">
        <v>934.42</v>
      </c>
      <c r="S2792" t="str">
        <f t="shared" si="43"/>
        <v>福州三六零网络小额贷款有限公司福州三六零网络小额贷款有限公司CPC</v>
      </c>
      <c r="T2792" t="e">
        <f>VLOOKUP(S:S,[1]Sheet1!N:N,1,0)</f>
        <v>#N/A</v>
      </c>
    </row>
    <row r="2793" spans="1:20" x14ac:dyDescent="0.15">
      <c r="A2793">
        <v>20230419</v>
      </c>
      <c r="B2793">
        <v>42014357</v>
      </c>
      <c r="C2793" t="s">
        <v>920</v>
      </c>
      <c r="D2793" t="s">
        <v>753</v>
      </c>
      <c r="E2793" t="s">
        <v>518</v>
      </c>
      <c r="F2793" t="s">
        <v>518</v>
      </c>
      <c r="G2793" t="s">
        <v>782</v>
      </c>
      <c r="H2793" t="s">
        <v>518</v>
      </c>
      <c r="I2793">
        <v>2142924</v>
      </c>
      <c r="J2793" t="s">
        <v>783</v>
      </c>
      <c r="K2793" t="s">
        <v>518</v>
      </c>
      <c r="L2793" t="s">
        <v>784</v>
      </c>
      <c r="M2793" t="s">
        <v>723</v>
      </c>
      <c r="N2793" t="s">
        <v>724</v>
      </c>
      <c r="O2793" t="s">
        <v>56</v>
      </c>
      <c r="P2793" t="s">
        <v>725</v>
      </c>
      <c r="Q2793">
        <v>610.41</v>
      </c>
      <c r="R2793">
        <v>610.41</v>
      </c>
      <c r="S2793" t="str">
        <f t="shared" si="43"/>
        <v>福州三六零网络小额贷款有限公司福州三六零网络小额贷款有限公司CPC</v>
      </c>
      <c r="T2793" t="e">
        <f>VLOOKUP(S:S,[1]Sheet1!N:N,1,0)</f>
        <v>#N/A</v>
      </c>
    </row>
    <row r="2794" spans="1:20" x14ac:dyDescent="0.15">
      <c r="A2794">
        <v>20230420</v>
      </c>
      <c r="B2794">
        <v>42014357</v>
      </c>
      <c r="C2794" t="s">
        <v>920</v>
      </c>
      <c r="D2794" t="s">
        <v>753</v>
      </c>
      <c r="E2794" t="s">
        <v>518</v>
      </c>
      <c r="F2794" t="s">
        <v>518</v>
      </c>
      <c r="G2794" t="s">
        <v>782</v>
      </c>
      <c r="H2794" t="s">
        <v>518</v>
      </c>
      <c r="I2794">
        <v>2142924</v>
      </c>
      <c r="J2794" t="s">
        <v>783</v>
      </c>
      <c r="K2794" t="s">
        <v>518</v>
      </c>
      <c r="L2794" t="s">
        <v>784</v>
      </c>
      <c r="M2794" t="s">
        <v>723</v>
      </c>
      <c r="N2794" t="s">
        <v>724</v>
      </c>
      <c r="O2794" t="s">
        <v>56</v>
      </c>
      <c r="P2794" t="s">
        <v>725</v>
      </c>
      <c r="Q2794">
        <v>786.67</v>
      </c>
      <c r="R2794">
        <v>786.67</v>
      </c>
      <c r="S2794" t="str">
        <f t="shared" si="43"/>
        <v>福州三六零网络小额贷款有限公司福州三六零网络小额贷款有限公司CPC</v>
      </c>
      <c r="T2794" t="e">
        <f>VLOOKUP(S:S,[1]Sheet1!N:N,1,0)</f>
        <v>#N/A</v>
      </c>
    </row>
    <row r="2795" spans="1:20" x14ac:dyDescent="0.15">
      <c r="A2795">
        <v>20230421</v>
      </c>
      <c r="B2795">
        <v>42014357</v>
      </c>
      <c r="C2795" t="s">
        <v>920</v>
      </c>
      <c r="D2795" t="s">
        <v>753</v>
      </c>
      <c r="E2795" t="s">
        <v>518</v>
      </c>
      <c r="F2795" t="s">
        <v>518</v>
      </c>
      <c r="G2795" t="s">
        <v>782</v>
      </c>
      <c r="H2795" t="s">
        <v>518</v>
      </c>
      <c r="I2795">
        <v>2142924</v>
      </c>
      <c r="J2795" t="s">
        <v>783</v>
      </c>
      <c r="K2795" t="s">
        <v>518</v>
      </c>
      <c r="L2795" t="s">
        <v>784</v>
      </c>
      <c r="M2795" t="s">
        <v>723</v>
      </c>
      <c r="N2795" t="s">
        <v>724</v>
      </c>
      <c r="O2795" t="s">
        <v>56</v>
      </c>
      <c r="P2795" t="s">
        <v>725</v>
      </c>
      <c r="Q2795">
        <v>600.16999999999996</v>
      </c>
      <c r="R2795">
        <v>600.16999999999996</v>
      </c>
      <c r="S2795" t="str">
        <f t="shared" si="43"/>
        <v>福州三六零网络小额贷款有限公司福州三六零网络小额贷款有限公司CPC</v>
      </c>
      <c r="T2795" t="e">
        <f>VLOOKUP(S:S,[1]Sheet1!N:N,1,0)</f>
        <v>#N/A</v>
      </c>
    </row>
    <row r="2796" spans="1:20" x14ac:dyDescent="0.15">
      <c r="A2796">
        <v>20230422</v>
      </c>
      <c r="B2796">
        <v>42014357</v>
      </c>
      <c r="C2796" t="s">
        <v>920</v>
      </c>
      <c r="D2796" t="s">
        <v>753</v>
      </c>
      <c r="E2796" t="s">
        <v>518</v>
      </c>
      <c r="F2796" t="s">
        <v>518</v>
      </c>
      <c r="G2796" t="s">
        <v>782</v>
      </c>
      <c r="H2796" t="s">
        <v>518</v>
      </c>
      <c r="I2796">
        <v>2142924</v>
      </c>
      <c r="J2796" t="s">
        <v>783</v>
      </c>
      <c r="K2796" t="s">
        <v>518</v>
      </c>
      <c r="L2796" t="s">
        <v>784</v>
      </c>
      <c r="M2796" t="s">
        <v>723</v>
      </c>
      <c r="N2796" t="s">
        <v>724</v>
      </c>
      <c r="O2796" t="s">
        <v>56</v>
      </c>
      <c r="P2796" t="s">
        <v>725</v>
      </c>
      <c r="Q2796">
        <v>622.12</v>
      </c>
      <c r="R2796">
        <v>622.12</v>
      </c>
      <c r="S2796" t="str">
        <f t="shared" si="43"/>
        <v>福州三六零网络小额贷款有限公司福州三六零网络小额贷款有限公司CPC</v>
      </c>
      <c r="T2796" t="e">
        <f>VLOOKUP(S:S,[1]Sheet1!N:N,1,0)</f>
        <v>#N/A</v>
      </c>
    </row>
    <row r="2797" spans="1:20" x14ac:dyDescent="0.15">
      <c r="A2797">
        <v>20230423</v>
      </c>
      <c r="B2797">
        <v>42014357</v>
      </c>
      <c r="C2797" t="s">
        <v>920</v>
      </c>
      <c r="D2797" t="s">
        <v>753</v>
      </c>
      <c r="E2797" t="s">
        <v>518</v>
      </c>
      <c r="F2797" t="s">
        <v>518</v>
      </c>
      <c r="G2797" t="s">
        <v>782</v>
      </c>
      <c r="H2797" t="s">
        <v>518</v>
      </c>
      <c r="I2797">
        <v>2142924</v>
      </c>
      <c r="J2797" t="s">
        <v>783</v>
      </c>
      <c r="K2797" t="s">
        <v>518</v>
      </c>
      <c r="L2797" t="s">
        <v>784</v>
      </c>
      <c r="M2797" t="s">
        <v>723</v>
      </c>
      <c r="N2797" t="s">
        <v>724</v>
      </c>
      <c r="O2797" t="s">
        <v>56</v>
      </c>
      <c r="P2797" t="s">
        <v>725</v>
      </c>
      <c r="Q2797">
        <v>759.36</v>
      </c>
      <c r="R2797">
        <v>759.36</v>
      </c>
      <c r="S2797" t="str">
        <f t="shared" si="43"/>
        <v>福州三六零网络小额贷款有限公司福州三六零网络小额贷款有限公司CPC</v>
      </c>
      <c r="T2797" t="e">
        <f>VLOOKUP(S:S,[1]Sheet1!N:N,1,0)</f>
        <v>#N/A</v>
      </c>
    </row>
    <row r="2798" spans="1:20" x14ac:dyDescent="0.15">
      <c r="A2798">
        <v>20230424</v>
      </c>
      <c r="B2798">
        <v>42014357</v>
      </c>
      <c r="C2798" t="s">
        <v>920</v>
      </c>
      <c r="D2798" t="s">
        <v>753</v>
      </c>
      <c r="E2798" t="s">
        <v>518</v>
      </c>
      <c r="F2798" t="s">
        <v>518</v>
      </c>
      <c r="G2798" t="s">
        <v>782</v>
      </c>
      <c r="H2798" t="s">
        <v>518</v>
      </c>
      <c r="I2798">
        <v>2142924</v>
      </c>
      <c r="J2798" t="s">
        <v>783</v>
      </c>
      <c r="K2798" t="s">
        <v>518</v>
      </c>
      <c r="L2798" t="s">
        <v>784</v>
      </c>
      <c r="M2798" t="s">
        <v>723</v>
      </c>
      <c r="N2798" t="s">
        <v>724</v>
      </c>
      <c r="O2798" t="s">
        <v>56</v>
      </c>
      <c r="P2798" t="s">
        <v>725</v>
      </c>
      <c r="Q2798">
        <v>790.75</v>
      </c>
      <c r="R2798">
        <v>790.75</v>
      </c>
      <c r="S2798" t="str">
        <f t="shared" si="43"/>
        <v>福州三六零网络小额贷款有限公司福州三六零网络小额贷款有限公司CPC</v>
      </c>
      <c r="T2798" t="e">
        <f>VLOOKUP(S:S,[1]Sheet1!N:N,1,0)</f>
        <v>#N/A</v>
      </c>
    </row>
    <row r="2799" spans="1:20" x14ac:dyDescent="0.15">
      <c r="A2799">
        <v>20230425</v>
      </c>
      <c r="B2799">
        <v>42014357</v>
      </c>
      <c r="C2799" t="s">
        <v>920</v>
      </c>
      <c r="D2799" t="s">
        <v>753</v>
      </c>
      <c r="E2799" t="s">
        <v>518</v>
      </c>
      <c r="F2799" t="s">
        <v>518</v>
      </c>
      <c r="G2799" t="s">
        <v>782</v>
      </c>
      <c r="H2799" t="s">
        <v>518</v>
      </c>
      <c r="I2799">
        <v>2142924</v>
      </c>
      <c r="J2799" t="s">
        <v>783</v>
      </c>
      <c r="K2799" t="s">
        <v>518</v>
      </c>
      <c r="L2799" t="s">
        <v>784</v>
      </c>
      <c r="M2799" t="s">
        <v>723</v>
      </c>
      <c r="N2799" t="s">
        <v>724</v>
      </c>
      <c r="O2799" t="s">
        <v>56</v>
      </c>
      <c r="P2799" t="s">
        <v>725</v>
      </c>
      <c r="Q2799">
        <v>604.05999999999995</v>
      </c>
      <c r="R2799">
        <v>604.05999999999995</v>
      </c>
      <c r="S2799" t="str">
        <f t="shared" si="43"/>
        <v>福州三六零网络小额贷款有限公司福州三六零网络小额贷款有限公司CPC</v>
      </c>
      <c r="T2799" t="e">
        <f>VLOOKUP(S:S,[1]Sheet1!N:N,1,0)</f>
        <v>#N/A</v>
      </c>
    </row>
    <row r="2800" spans="1:20" x14ac:dyDescent="0.15">
      <c r="A2800">
        <v>20230426</v>
      </c>
      <c r="B2800">
        <v>42014357</v>
      </c>
      <c r="C2800" t="s">
        <v>920</v>
      </c>
      <c r="D2800" t="s">
        <v>753</v>
      </c>
      <c r="E2800" t="s">
        <v>518</v>
      </c>
      <c r="F2800" t="s">
        <v>518</v>
      </c>
      <c r="G2800" t="s">
        <v>782</v>
      </c>
      <c r="H2800" t="s">
        <v>518</v>
      </c>
      <c r="I2800">
        <v>2142924</v>
      </c>
      <c r="J2800" t="s">
        <v>783</v>
      </c>
      <c r="K2800" t="s">
        <v>518</v>
      </c>
      <c r="L2800" t="s">
        <v>784</v>
      </c>
      <c r="M2800" t="s">
        <v>723</v>
      </c>
      <c r="N2800" t="s">
        <v>724</v>
      </c>
      <c r="O2800" t="s">
        <v>56</v>
      </c>
      <c r="P2800" t="s">
        <v>725</v>
      </c>
      <c r="Q2800">
        <v>787.01</v>
      </c>
      <c r="R2800">
        <v>787.01</v>
      </c>
      <c r="S2800" t="str">
        <f t="shared" si="43"/>
        <v>福州三六零网络小额贷款有限公司福州三六零网络小额贷款有限公司CPC</v>
      </c>
      <c r="T2800" t="e">
        <f>VLOOKUP(S:S,[1]Sheet1!N:N,1,0)</f>
        <v>#N/A</v>
      </c>
    </row>
    <row r="2801" spans="1:20" x14ac:dyDescent="0.15">
      <c r="A2801">
        <v>20230427</v>
      </c>
      <c r="B2801">
        <v>42014357</v>
      </c>
      <c r="C2801" t="s">
        <v>920</v>
      </c>
      <c r="D2801" t="s">
        <v>753</v>
      </c>
      <c r="E2801" t="s">
        <v>518</v>
      </c>
      <c r="F2801" t="s">
        <v>518</v>
      </c>
      <c r="G2801" t="s">
        <v>782</v>
      </c>
      <c r="H2801" t="s">
        <v>518</v>
      </c>
      <c r="I2801">
        <v>2142924</v>
      </c>
      <c r="J2801" t="s">
        <v>783</v>
      </c>
      <c r="K2801" t="s">
        <v>518</v>
      </c>
      <c r="L2801" t="s">
        <v>784</v>
      </c>
      <c r="M2801" t="s">
        <v>723</v>
      </c>
      <c r="N2801" t="s">
        <v>724</v>
      </c>
      <c r="O2801" t="s">
        <v>56</v>
      </c>
      <c r="P2801" t="s">
        <v>725</v>
      </c>
      <c r="Q2801">
        <v>613.52</v>
      </c>
      <c r="R2801">
        <v>613.52</v>
      </c>
      <c r="S2801" t="str">
        <f t="shared" si="43"/>
        <v>福州三六零网络小额贷款有限公司福州三六零网络小额贷款有限公司CPC</v>
      </c>
      <c r="T2801" t="e">
        <f>VLOOKUP(S:S,[1]Sheet1!N:N,1,0)</f>
        <v>#N/A</v>
      </c>
    </row>
    <row r="2802" spans="1:20" x14ac:dyDescent="0.15">
      <c r="A2802">
        <v>20230428</v>
      </c>
      <c r="B2802">
        <v>42014357</v>
      </c>
      <c r="C2802" t="s">
        <v>920</v>
      </c>
      <c r="D2802" t="s">
        <v>753</v>
      </c>
      <c r="E2802" t="s">
        <v>518</v>
      </c>
      <c r="F2802" t="s">
        <v>518</v>
      </c>
      <c r="G2802" t="s">
        <v>782</v>
      </c>
      <c r="H2802" t="s">
        <v>518</v>
      </c>
      <c r="I2802">
        <v>2142924</v>
      </c>
      <c r="J2802" t="s">
        <v>783</v>
      </c>
      <c r="K2802" t="s">
        <v>518</v>
      </c>
      <c r="L2802" t="s">
        <v>784</v>
      </c>
      <c r="M2802" t="s">
        <v>723</v>
      </c>
      <c r="N2802" t="s">
        <v>724</v>
      </c>
      <c r="O2802" t="s">
        <v>56</v>
      </c>
      <c r="P2802" t="s">
        <v>725</v>
      </c>
      <c r="Q2802">
        <v>628.98</v>
      </c>
      <c r="R2802">
        <v>628.98</v>
      </c>
      <c r="S2802" t="str">
        <f t="shared" si="43"/>
        <v>福州三六零网络小额贷款有限公司福州三六零网络小额贷款有限公司CPC</v>
      </c>
      <c r="T2802" t="e">
        <f>VLOOKUP(S:S,[1]Sheet1!N:N,1,0)</f>
        <v>#N/A</v>
      </c>
    </row>
    <row r="2803" spans="1:20" x14ac:dyDescent="0.15">
      <c r="A2803">
        <v>20230429</v>
      </c>
      <c r="B2803">
        <v>42014357</v>
      </c>
      <c r="C2803" t="s">
        <v>920</v>
      </c>
      <c r="D2803" t="s">
        <v>753</v>
      </c>
      <c r="E2803" t="s">
        <v>518</v>
      </c>
      <c r="F2803" t="s">
        <v>518</v>
      </c>
      <c r="G2803" t="s">
        <v>782</v>
      </c>
      <c r="H2803" t="s">
        <v>518</v>
      </c>
      <c r="I2803">
        <v>2142924</v>
      </c>
      <c r="J2803" t="s">
        <v>783</v>
      </c>
      <c r="K2803" t="s">
        <v>518</v>
      </c>
      <c r="L2803" t="s">
        <v>784</v>
      </c>
      <c r="M2803" t="s">
        <v>723</v>
      </c>
      <c r="N2803" t="s">
        <v>724</v>
      </c>
      <c r="O2803" t="s">
        <v>56</v>
      </c>
      <c r="P2803" t="s">
        <v>725</v>
      </c>
      <c r="Q2803">
        <v>822.45</v>
      </c>
      <c r="R2803">
        <v>822.45</v>
      </c>
      <c r="S2803" t="str">
        <f t="shared" si="43"/>
        <v>福州三六零网络小额贷款有限公司福州三六零网络小额贷款有限公司CPC</v>
      </c>
      <c r="T2803" t="e">
        <f>VLOOKUP(S:S,[1]Sheet1!N:N,1,0)</f>
        <v>#N/A</v>
      </c>
    </row>
    <row r="2804" spans="1:20" x14ac:dyDescent="0.15">
      <c r="A2804">
        <v>20230430</v>
      </c>
      <c r="B2804">
        <v>42014357</v>
      </c>
      <c r="C2804" t="s">
        <v>920</v>
      </c>
      <c r="D2804" t="s">
        <v>753</v>
      </c>
      <c r="E2804" t="s">
        <v>518</v>
      </c>
      <c r="F2804" t="s">
        <v>518</v>
      </c>
      <c r="G2804" t="s">
        <v>782</v>
      </c>
      <c r="H2804" t="s">
        <v>518</v>
      </c>
      <c r="I2804">
        <v>2142924</v>
      </c>
      <c r="J2804" t="s">
        <v>783</v>
      </c>
      <c r="K2804" t="s">
        <v>518</v>
      </c>
      <c r="L2804" t="s">
        <v>784</v>
      </c>
      <c r="M2804" t="s">
        <v>723</v>
      </c>
      <c r="N2804" t="s">
        <v>724</v>
      </c>
      <c r="O2804" t="s">
        <v>56</v>
      </c>
      <c r="P2804" t="s">
        <v>725</v>
      </c>
      <c r="Q2804">
        <v>835.44</v>
      </c>
      <c r="R2804">
        <v>835.44</v>
      </c>
      <c r="S2804" t="str">
        <f t="shared" si="43"/>
        <v>福州三六零网络小额贷款有限公司福州三六零网络小额贷款有限公司CPC</v>
      </c>
      <c r="T2804" t="e">
        <f>VLOOKUP(S:S,[1]Sheet1!N:N,1,0)</f>
        <v>#N/A</v>
      </c>
    </row>
    <row r="2805" spans="1:20" x14ac:dyDescent="0.15">
      <c r="A2805">
        <v>20230401</v>
      </c>
      <c r="B2805">
        <v>42327209</v>
      </c>
      <c r="C2805" t="s">
        <v>921</v>
      </c>
      <c r="D2805" t="s">
        <v>719</v>
      </c>
      <c r="E2805" t="s">
        <v>481</v>
      </c>
      <c r="F2805" t="s">
        <v>480</v>
      </c>
      <c r="G2805" t="s">
        <v>720</v>
      </c>
      <c r="H2805" t="s">
        <v>481</v>
      </c>
      <c r="I2805">
        <v>2158930</v>
      </c>
      <c r="J2805" t="s">
        <v>850</v>
      </c>
      <c r="K2805" t="s">
        <v>481</v>
      </c>
      <c r="L2805" t="s">
        <v>722</v>
      </c>
      <c r="M2805" t="s">
        <v>723</v>
      </c>
      <c r="N2805" t="s">
        <v>813</v>
      </c>
      <c r="O2805" t="s">
        <v>24</v>
      </c>
      <c r="P2805" t="s">
        <v>19</v>
      </c>
      <c r="Q2805">
        <v>602.25</v>
      </c>
      <c r="R2805">
        <v>602.25</v>
      </c>
      <c r="S2805" t="str">
        <f t="shared" si="43"/>
        <v>广州荔湾品唯信息服务有限公司广州唯品会电子商务有限公司信息流</v>
      </c>
      <c r="T2805" t="e">
        <f>VLOOKUP(S:S,[1]Sheet1!N:N,1,0)</f>
        <v>#N/A</v>
      </c>
    </row>
    <row r="2806" spans="1:20" x14ac:dyDescent="0.15">
      <c r="A2806">
        <v>20230402</v>
      </c>
      <c r="B2806">
        <v>42327209</v>
      </c>
      <c r="C2806" t="s">
        <v>921</v>
      </c>
      <c r="D2806" t="s">
        <v>719</v>
      </c>
      <c r="E2806" t="s">
        <v>481</v>
      </c>
      <c r="F2806" t="s">
        <v>480</v>
      </c>
      <c r="G2806" t="s">
        <v>720</v>
      </c>
      <c r="H2806" t="s">
        <v>481</v>
      </c>
      <c r="I2806">
        <v>2158930</v>
      </c>
      <c r="J2806" t="s">
        <v>850</v>
      </c>
      <c r="K2806" t="s">
        <v>481</v>
      </c>
      <c r="L2806" t="s">
        <v>722</v>
      </c>
      <c r="M2806" t="s">
        <v>723</v>
      </c>
      <c r="N2806" t="s">
        <v>813</v>
      </c>
      <c r="O2806" t="s">
        <v>24</v>
      </c>
      <c r="P2806" t="s">
        <v>19</v>
      </c>
      <c r="Q2806">
        <v>1003.67</v>
      </c>
      <c r="R2806">
        <v>1003.67</v>
      </c>
      <c r="S2806" t="str">
        <f t="shared" si="43"/>
        <v>广州荔湾品唯信息服务有限公司广州唯品会电子商务有限公司信息流</v>
      </c>
      <c r="T2806" t="e">
        <f>VLOOKUP(S:S,[1]Sheet1!N:N,1,0)</f>
        <v>#N/A</v>
      </c>
    </row>
    <row r="2807" spans="1:20" x14ac:dyDescent="0.15">
      <c r="A2807">
        <v>20230403</v>
      </c>
      <c r="B2807">
        <v>42327209</v>
      </c>
      <c r="C2807" t="s">
        <v>921</v>
      </c>
      <c r="D2807" t="s">
        <v>719</v>
      </c>
      <c r="E2807" t="s">
        <v>481</v>
      </c>
      <c r="F2807" t="s">
        <v>480</v>
      </c>
      <c r="G2807" t="s">
        <v>720</v>
      </c>
      <c r="H2807" t="s">
        <v>481</v>
      </c>
      <c r="I2807">
        <v>2158930</v>
      </c>
      <c r="J2807" t="s">
        <v>850</v>
      </c>
      <c r="K2807" t="s">
        <v>481</v>
      </c>
      <c r="L2807" t="s">
        <v>722</v>
      </c>
      <c r="M2807" t="s">
        <v>723</v>
      </c>
      <c r="N2807" t="s">
        <v>813</v>
      </c>
      <c r="O2807" t="s">
        <v>24</v>
      </c>
      <c r="P2807" t="s">
        <v>19</v>
      </c>
      <c r="Q2807">
        <v>1005.06</v>
      </c>
      <c r="R2807">
        <v>1005.06</v>
      </c>
      <c r="S2807" t="str">
        <f t="shared" si="43"/>
        <v>广州荔湾品唯信息服务有限公司广州唯品会电子商务有限公司信息流</v>
      </c>
      <c r="T2807" t="e">
        <f>VLOOKUP(S:S,[1]Sheet1!N:N,1,0)</f>
        <v>#N/A</v>
      </c>
    </row>
    <row r="2808" spans="1:20" x14ac:dyDescent="0.15">
      <c r="A2808">
        <v>20230404</v>
      </c>
      <c r="B2808">
        <v>42327209</v>
      </c>
      <c r="C2808" t="s">
        <v>921</v>
      </c>
      <c r="D2808" t="s">
        <v>719</v>
      </c>
      <c r="E2808" t="s">
        <v>481</v>
      </c>
      <c r="F2808" t="s">
        <v>480</v>
      </c>
      <c r="G2808" t="s">
        <v>720</v>
      </c>
      <c r="H2808" t="s">
        <v>481</v>
      </c>
      <c r="I2808">
        <v>2158930</v>
      </c>
      <c r="J2808" t="s">
        <v>850</v>
      </c>
      <c r="K2808" t="s">
        <v>481</v>
      </c>
      <c r="L2808" t="s">
        <v>722</v>
      </c>
      <c r="M2808" t="s">
        <v>723</v>
      </c>
      <c r="N2808" t="s">
        <v>813</v>
      </c>
      <c r="O2808" t="s">
        <v>24</v>
      </c>
      <c r="P2808" t="s">
        <v>19</v>
      </c>
      <c r="Q2808">
        <v>958.71</v>
      </c>
      <c r="R2808">
        <v>958.71</v>
      </c>
      <c r="S2808" t="str">
        <f t="shared" si="43"/>
        <v>广州荔湾品唯信息服务有限公司广州唯品会电子商务有限公司信息流</v>
      </c>
      <c r="T2808" t="e">
        <f>VLOOKUP(S:S,[1]Sheet1!N:N,1,0)</f>
        <v>#N/A</v>
      </c>
    </row>
    <row r="2809" spans="1:20" x14ac:dyDescent="0.15">
      <c r="A2809">
        <v>20230405</v>
      </c>
      <c r="B2809">
        <v>42327209</v>
      </c>
      <c r="C2809" t="s">
        <v>921</v>
      </c>
      <c r="D2809" t="s">
        <v>719</v>
      </c>
      <c r="E2809" t="s">
        <v>481</v>
      </c>
      <c r="F2809" t="s">
        <v>480</v>
      </c>
      <c r="G2809" t="s">
        <v>720</v>
      </c>
      <c r="H2809" t="s">
        <v>481</v>
      </c>
      <c r="I2809">
        <v>2158930</v>
      </c>
      <c r="J2809" t="s">
        <v>850</v>
      </c>
      <c r="K2809" t="s">
        <v>481</v>
      </c>
      <c r="L2809" t="s">
        <v>722</v>
      </c>
      <c r="M2809" t="s">
        <v>723</v>
      </c>
      <c r="N2809" t="s">
        <v>813</v>
      </c>
      <c r="O2809" t="s">
        <v>24</v>
      </c>
      <c r="P2809" t="s">
        <v>19</v>
      </c>
      <c r="Q2809">
        <v>401.65</v>
      </c>
      <c r="R2809">
        <v>401.65</v>
      </c>
      <c r="S2809" t="str">
        <f t="shared" si="43"/>
        <v>广州荔湾品唯信息服务有限公司广州唯品会电子商务有限公司信息流</v>
      </c>
      <c r="T2809" t="e">
        <f>VLOOKUP(S:S,[1]Sheet1!N:N,1,0)</f>
        <v>#N/A</v>
      </c>
    </row>
    <row r="2810" spans="1:20" x14ac:dyDescent="0.15">
      <c r="A2810">
        <v>20230406</v>
      </c>
      <c r="B2810">
        <v>42327209</v>
      </c>
      <c r="C2810" t="s">
        <v>921</v>
      </c>
      <c r="D2810" t="s">
        <v>719</v>
      </c>
      <c r="E2810" t="s">
        <v>481</v>
      </c>
      <c r="F2810" t="s">
        <v>480</v>
      </c>
      <c r="G2810" t="s">
        <v>720</v>
      </c>
      <c r="H2810" t="s">
        <v>481</v>
      </c>
      <c r="I2810">
        <v>2158930</v>
      </c>
      <c r="J2810" t="s">
        <v>850</v>
      </c>
      <c r="K2810" t="s">
        <v>481</v>
      </c>
      <c r="L2810" t="s">
        <v>722</v>
      </c>
      <c r="M2810" t="s">
        <v>723</v>
      </c>
      <c r="N2810" t="s">
        <v>813</v>
      </c>
      <c r="O2810" t="s">
        <v>24</v>
      </c>
      <c r="P2810" t="s">
        <v>19</v>
      </c>
      <c r="Q2810">
        <v>885.78</v>
      </c>
      <c r="R2810">
        <v>885.78</v>
      </c>
      <c r="S2810" t="str">
        <f t="shared" si="43"/>
        <v>广州荔湾品唯信息服务有限公司广州唯品会电子商务有限公司信息流</v>
      </c>
      <c r="T2810" t="e">
        <f>VLOOKUP(S:S,[1]Sheet1!N:N,1,0)</f>
        <v>#N/A</v>
      </c>
    </row>
    <row r="2811" spans="1:20" x14ac:dyDescent="0.15">
      <c r="A2811">
        <v>20230407</v>
      </c>
      <c r="B2811">
        <v>42327209</v>
      </c>
      <c r="C2811" t="s">
        <v>921</v>
      </c>
      <c r="D2811" t="s">
        <v>719</v>
      </c>
      <c r="E2811" t="s">
        <v>481</v>
      </c>
      <c r="F2811" t="s">
        <v>480</v>
      </c>
      <c r="G2811" t="s">
        <v>720</v>
      </c>
      <c r="H2811" t="s">
        <v>481</v>
      </c>
      <c r="I2811">
        <v>2158930</v>
      </c>
      <c r="J2811" t="s">
        <v>850</v>
      </c>
      <c r="K2811" t="s">
        <v>481</v>
      </c>
      <c r="L2811" t="s">
        <v>722</v>
      </c>
      <c r="M2811" t="s">
        <v>723</v>
      </c>
      <c r="N2811" t="s">
        <v>813</v>
      </c>
      <c r="O2811" t="s">
        <v>24</v>
      </c>
      <c r="P2811" t="s">
        <v>19</v>
      </c>
      <c r="Q2811">
        <v>634.32000000000005</v>
      </c>
      <c r="R2811">
        <v>634.32000000000005</v>
      </c>
      <c r="S2811" t="str">
        <f t="shared" si="43"/>
        <v>广州荔湾品唯信息服务有限公司广州唯品会电子商务有限公司信息流</v>
      </c>
      <c r="T2811" t="e">
        <f>VLOOKUP(S:S,[1]Sheet1!N:N,1,0)</f>
        <v>#N/A</v>
      </c>
    </row>
    <row r="2812" spans="1:20" x14ac:dyDescent="0.15">
      <c r="A2812">
        <v>20230408</v>
      </c>
      <c r="B2812">
        <v>42327209</v>
      </c>
      <c r="C2812" t="s">
        <v>921</v>
      </c>
      <c r="D2812" t="s">
        <v>719</v>
      </c>
      <c r="E2812" t="s">
        <v>481</v>
      </c>
      <c r="F2812" t="s">
        <v>480</v>
      </c>
      <c r="G2812" t="s">
        <v>720</v>
      </c>
      <c r="H2812" t="s">
        <v>481</v>
      </c>
      <c r="I2812">
        <v>2158930</v>
      </c>
      <c r="J2812" t="s">
        <v>850</v>
      </c>
      <c r="K2812" t="s">
        <v>481</v>
      </c>
      <c r="L2812" t="s">
        <v>722</v>
      </c>
      <c r="M2812" t="s">
        <v>723</v>
      </c>
      <c r="N2812" t="s">
        <v>813</v>
      </c>
      <c r="O2812" t="s">
        <v>24</v>
      </c>
      <c r="P2812" t="s">
        <v>19</v>
      </c>
      <c r="Q2812">
        <v>463.9</v>
      </c>
      <c r="R2812">
        <v>463.9</v>
      </c>
      <c r="S2812" t="str">
        <f t="shared" si="43"/>
        <v>广州荔湾品唯信息服务有限公司广州唯品会电子商务有限公司信息流</v>
      </c>
      <c r="T2812" t="e">
        <f>VLOOKUP(S:S,[1]Sheet1!N:N,1,0)</f>
        <v>#N/A</v>
      </c>
    </row>
    <row r="2813" spans="1:20" x14ac:dyDescent="0.15">
      <c r="A2813">
        <v>20230409</v>
      </c>
      <c r="B2813">
        <v>42327209</v>
      </c>
      <c r="C2813" t="s">
        <v>921</v>
      </c>
      <c r="D2813" t="s">
        <v>719</v>
      </c>
      <c r="E2813" t="s">
        <v>481</v>
      </c>
      <c r="F2813" t="s">
        <v>480</v>
      </c>
      <c r="G2813" t="s">
        <v>720</v>
      </c>
      <c r="H2813" t="s">
        <v>481</v>
      </c>
      <c r="I2813">
        <v>2158930</v>
      </c>
      <c r="J2813" t="s">
        <v>850</v>
      </c>
      <c r="K2813" t="s">
        <v>481</v>
      </c>
      <c r="L2813" t="s">
        <v>722</v>
      </c>
      <c r="M2813" t="s">
        <v>723</v>
      </c>
      <c r="N2813" t="s">
        <v>813</v>
      </c>
      <c r="O2813" t="s">
        <v>24</v>
      </c>
      <c r="P2813" t="s">
        <v>19</v>
      </c>
      <c r="Q2813">
        <v>214.48</v>
      </c>
      <c r="R2813">
        <v>214.48</v>
      </c>
      <c r="S2813" t="str">
        <f t="shared" si="43"/>
        <v>广州荔湾品唯信息服务有限公司广州唯品会电子商务有限公司信息流</v>
      </c>
      <c r="T2813" t="e">
        <f>VLOOKUP(S:S,[1]Sheet1!N:N,1,0)</f>
        <v>#N/A</v>
      </c>
    </row>
    <row r="2814" spans="1:20" x14ac:dyDescent="0.15">
      <c r="A2814">
        <v>20230410</v>
      </c>
      <c r="B2814">
        <v>42327209</v>
      </c>
      <c r="C2814" t="s">
        <v>921</v>
      </c>
      <c r="D2814" t="s">
        <v>719</v>
      </c>
      <c r="E2814" t="s">
        <v>481</v>
      </c>
      <c r="F2814" t="s">
        <v>480</v>
      </c>
      <c r="G2814" t="s">
        <v>720</v>
      </c>
      <c r="H2814" t="s">
        <v>481</v>
      </c>
      <c r="I2814">
        <v>2158930</v>
      </c>
      <c r="J2814" t="s">
        <v>850</v>
      </c>
      <c r="K2814" t="s">
        <v>481</v>
      </c>
      <c r="L2814" t="s">
        <v>722</v>
      </c>
      <c r="M2814" t="s">
        <v>723</v>
      </c>
      <c r="N2814" t="s">
        <v>813</v>
      </c>
      <c r="O2814" t="s">
        <v>24</v>
      </c>
      <c r="P2814" t="s">
        <v>19</v>
      </c>
      <c r="Q2814">
        <v>0.13</v>
      </c>
      <c r="R2814">
        <v>0.13</v>
      </c>
      <c r="S2814" t="str">
        <f t="shared" si="43"/>
        <v>广州荔湾品唯信息服务有限公司广州唯品会电子商务有限公司信息流</v>
      </c>
      <c r="T2814" t="e">
        <f>VLOOKUP(S:S,[1]Sheet1!N:N,1,0)</f>
        <v>#N/A</v>
      </c>
    </row>
    <row r="2815" spans="1:20" x14ac:dyDescent="0.15">
      <c r="A2815">
        <v>20230401</v>
      </c>
      <c r="B2815">
        <v>42327215</v>
      </c>
      <c r="C2815" t="s">
        <v>922</v>
      </c>
      <c r="D2815" t="s">
        <v>719</v>
      </c>
      <c r="E2815" t="s">
        <v>481</v>
      </c>
      <c r="F2815" t="s">
        <v>480</v>
      </c>
      <c r="G2815" t="s">
        <v>720</v>
      </c>
      <c r="H2815" t="s">
        <v>481</v>
      </c>
      <c r="I2815">
        <v>2158930</v>
      </c>
      <c r="J2815" t="s">
        <v>850</v>
      </c>
      <c r="K2815" t="s">
        <v>481</v>
      </c>
      <c r="L2815" t="s">
        <v>722</v>
      </c>
      <c r="M2815" t="s">
        <v>723</v>
      </c>
      <c r="N2815" t="s">
        <v>813</v>
      </c>
      <c r="O2815" t="s">
        <v>24</v>
      </c>
      <c r="P2815" t="s">
        <v>19</v>
      </c>
      <c r="Q2815">
        <v>1611.56</v>
      </c>
      <c r="R2815">
        <v>1611.56</v>
      </c>
      <c r="S2815" t="str">
        <f t="shared" si="43"/>
        <v>广州荔湾品唯信息服务有限公司广州唯品会电子商务有限公司信息流</v>
      </c>
      <c r="T2815" t="e">
        <f>VLOOKUP(S:S,[1]Sheet1!N:N,1,0)</f>
        <v>#N/A</v>
      </c>
    </row>
    <row r="2816" spans="1:20" x14ac:dyDescent="0.15">
      <c r="A2816">
        <v>20230402</v>
      </c>
      <c r="B2816">
        <v>42327215</v>
      </c>
      <c r="C2816" t="s">
        <v>922</v>
      </c>
      <c r="D2816" t="s">
        <v>719</v>
      </c>
      <c r="E2816" t="s">
        <v>481</v>
      </c>
      <c r="F2816" t="s">
        <v>480</v>
      </c>
      <c r="G2816" t="s">
        <v>720</v>
      </c>
      <c r="H2816" t="s">
        <v>481</v>
      </c>
      <c r="I2816">
        <v>2158930</v>
      </c>
      <c r="J2816" t="s">
        <v>850</v>
      </c>
      <c r="K2816" t="s">
        <v>481</v>
      </c>
      <c r="L2816" t="s">
        <v>722</v>
      </c>
      <c r="M2816" t="s">
        <v>723</v>
      </c>
      <c r="N2816" t="s">
        <v>813</v>
      </c>
      <c r="O2816" t="s">
        <v>24</v>
      </c>
      <c r="P2816" t="s">
        <v>19</v>
      </c>
      <c r="Q2816">
        <v>1968.74</v>
      </c>
      <c r="R2816">
        <v>1968.74</v>
      </c>
      <c r="S2816" t="str">
        <f t="shared" si="43"/>
        <v>广州荔湾品唯信息服务有限公司广州唯品会电子商务有限公司信息流</v>
      </c>
      <c r="T2816" t="e">
        <f>VLOOKUP(S:S,[1]Sheet1!N:N,1,0)</f>
        <v>#N/A</v>
      </c>
    </row>
    <row r="2817" spans="1:20" x14ac:dyDescent="0.15">
      <c r="A2817">
        <v>20230403</v>
      </c>
      <c r="B2817">
        <v>42327215</v>
      </c>
      <c r="C2817" t="s">
        <v>922</v>
      </c>
      <c r="D2817" t="s">
        <v>719</v>
      </c>
      <c r="E2817" t="s">
        <v>481</v>
      </c>
      <c r="F2817" t="s">
        <v>480</v>
      </c>
      <c r="G2817" t="s">
        <v>720</v>
      </c>
      <c r="H2817" t="s">
        <v>481</v>
      </c>
      <c r="I2817">
        <v>2158930</v>
      </c>
      <c r="J2817" t="s">
        <v>850</v>
      </c>
      <c r="K2817" t="s">
        <v>481</v>
      </c>
      <c r="L2817" t="s">
        <v>722</v>
      </c>
      <c r="M2817" t="s">
        <v>723</v>
      </c>
      <c r="N2817" t="s">
        <v>813</v>
      </c>
      <c r="O2817" t="s">
        <v>24</v>
      </c>
      <c r="P2817" t="s">
        <v>19</v>
      </c>
      <c r="Q2817">
        <v>2037.08</v>
      </c>
      <c r="R2817">
        <v>2037.08</v>
      </c>
      <c r="S2817" t="str">
        <f t="shared" si="43"/>
        <v>广州荔湾品唯信息服务有限公司广州唯品会电子商务有限公司信息流</v>
      </c>
      <c r="T2817" t="e">
        <f>VLOOKUP(S:S,[1]Sheet1!N:N,1,0)</f>
        <v>#N/A</v>
      </c>
    </row>
    <row r="2818" spans="1:20" x14ac:dyDescent="0.15">
      <c r="A2818">
        <v>20230404</v>
      </c>
      <c r="B2818">
        <v>42327215</v>
      </c>
      <c r="C2818" t="s">
        <v>922</v>
      </c>
      <c r="D2818" t="s">
        <v>719</v>
      </c>
      <c r="E2818" t="s">
        <v>481</v>
      </c>
      <c r="F2818" t="s">
        <v>480</v>
      </c>
      <c r="G2818" t="s">
        <v>720</v>
      </c>
      <c r="H2818" t="s">
        <v>481</v>
      </c>
      <c r="I2818">
        <v>2158930</v>
      </c>
      <c r="J2818" t="s">
        <v>850</v>
      </c>
      <c r="K2818" t="s">
        <v>481</v>
      </c>
      <c r="L2818" t="s">
        <v>722</v>
      </c>
      <c r="M2818" t="s">
        <v>723</v>
      </c>
      <c r="N2818" t="s">
        <v>813</v>
      </c>
      <c r="O2818" t="s">
        <v>24</v>
      </c>
      <c r="P2818" t="s">
        <v>19</v>
      </c>
      <c r="Q2818">
        <v>2572.7399999999998</v>
      </c>
      <c r="R2818">
        <v>2572.7399999999998</v>
      </c>
      <c r="S2818" t="str">
        <f t="shared" si="43"/>
        <v>广州荔湾品唯信息服务有限公司广州唯品会电子商务有限公司信息流</v>
      </c>
      <c r="T2818" t="e">
        <f>VLOOKUP(S:S,[1]Sheet1!N:N,1,0)</f>
        <v>#N/A</v>
      </c>
    </row>
    <row r="2819" spans="1:20" x14ac:dyDescent="0.15">
      <c r="A2819">
        <v>20230405</v>
      </c>
      <c r="B2819">
        <v>42327215</v>
      </c>
      <c r="C2819" t="s">
        <v>922</v>
      </c>
      <c r="D2819" t="s">
        <v>719</v>
      </c>
      <c r="E2819" t="s">
        <v>481</v>
      </c>
      <c r="F2819" t="s">
        <v>480</v>
      </c>
      <c r="G2819" t="s">
        <v>720</v>
      </c>
      <c r="H2819" t="s">
        <v>481</v>
      </c>
      <c r="I2819">
        <v>2158930</v>
      </c>
      <c r="J2819" t="s">
        <v>850</v>
      </c>
      <c r="K2819" t="s">
        <v>481</v>
      </c>
      <c r="L2819" t="s">
        <v>722</v>
      </c>
      <c r="M2819" t="s">
        <v>723</v>
      </c>
      <c r="N2819" t="s">
        <v>813</v>
      </c>
      <c r="O2819" t="s">
        <v>24</v>
      </c>
      <c r="P2819" t="s">
        <v>19</v>
      </c>
      <c r="Q2819">
        <v>1010.62</v>
      </c>
      <c r="R2819">
        <v>1010.62</v>
      </c>
      <c r="S2819" t="str">
        <f t="shared" ref="S2819:S2882" si="44">F2819&amp;K2819&amp;O2819</f>
        <v>广州荔湾品唯信息服务有限公司广州唯品会电子商务有限公司信息流</v>
      </c>
      <c r="T2819" t="e">
        <f>VLOOKUP(S:S,[1]Sheet1!N:N,1,0)</f>
        <v>#N/A</v>
      </c>
    </row>
    <row r="2820" spans="1:20" x14ac:dyDescent="0.15">
      <c r="A2820">
        <v>20230406</v>
      </c>
      <c r="B2820">
        <v>42327215</v>
      </c>
      <c r="C2820" t="s">
        <v>922</v>
      </c>
      <c r="D2820" t="s">
        <v>719</v>
      </c>
      <c r="E2820" t="s">
        <v>481</v>
      </c>
      <c r="F2820" t="s">
        <v>480</v>
      </c>
      <c r="G2820" t="s">
        <v>720</v>
      </c>
      <c r="H2820" t="s">
        <v>481</v>
      </c>
      <c r="I2820">
        <v>2158930</v>
      </c>
      <c r="J2820" t="s">
        <v>850</v>
      </c>
      <c r="K2820" t="s">
        <v>481</v>
      </c>
      <c r="L2820" t="s">
        <v>722</v>
      </c>
      <c r="M2820" t="s">
        <v>723</v>
      </c>
      <c r="N2820" t="s">
        <v>813</v>
      </c>
      <c r="O2820" t="s">
        <v>24</v>
      </c>
      <c r="P2820" t="s">
        <v>19</v>
      </c>
      <c r="Q2820">
        <v>2421.69</v>
      </c>
      <c r="R2820">
        <v>2421.69</v>
      </c>
      <c r="S2820" t="str">
        <f t="shared" si="44"/>
        <v>广州荔湾品唯信息服务有限公司广州唯品会电子商务有限公司信息流</v>
      </c>
      <c r="T2820" t="e">
        <f>VLOOKUP(S:S,[1]Sheet1!N:N,1,0)</f>
        <v>#N/A</v>
      </c>
    </row>
    <row r="2821" spans="1:20" x14ac:dyDescent="0.15">
      <c r="A2821">
        <v>20230407</v>
      </c>
      <c r="B2821">
        <v>42327215</v>
      </c>
      <c r="C2821" t="s">
        <v>922</v>
      </c>
      <c r="D2821" t="s">
        <v>719</v>
      </c>
      <c r="E2821" t="s">
        <v>481</v>
      </c>
      <c r="F2821" t="s">
        <v>480</v>
      </c>
      <c r="G2821" t="s">
        <v>720</v>
      </c>
      <c r="H2821" t="s">
        <v>481</v>
      </c>
      <c r="I2821">
        <v>2158930</v>
      </c>
      <c r="J2821" t="s">
        <v>850</v>
      </c>
      <c r="K2821" t="s">
        <v>481</v>
      </c>
      <c r="L2821" t="s">
        <v>722</v>
      </c>
      <c r="M2821" t="s">
        <v>723</v>
      </c>
      <c r="N2821" t="s">
        <v>813</v>
      </c>
      <c r="O2821" t="s">
        <v>24</v>
      </c>
      <c r="P2821" t="s">
        <v>19</v>
      </c>
      <c r="Q2821">
        <v>3194.1</v>
      </c>
      <c r="R2821">
        <v>3194.1</v>
      </c>
      <c r="S2821" t="str">
        <f t="shared" si="44"/>
        <v>广州荔湾品唯信息服务有限公司广州唯品会电子商务有限公司信息流</v>
      </c>
      <c r="T2821" t="e">
        <f>VLOOKUP(S:S,[1]Sheet1!N:N,1,0)</f>
        <v>#N/A</v>
      </c>
    </row>
    <row r="2822" spans="1:20" x14ac:dyDescent="0.15">
      <c r="A2822">
        <v>20230408</v>
      </c>
      <c r="B2822">
        <v>42327215</v>
      </c>
      <c r="C2822" t="s">
        <v>922</v>
      </c>
      <c r="D2822" t="s">
        <v>719</v>
      </c>
      <c r="E2822" t="s">
        <v>481</v>
      </c>
      <c r="F2822" t="s">
        <v>480</v>
      </c>
      <c r="G2822" t="s">
        <v>720</v>
      </c>
      <c r="H2822" t="s">
        <v>481</v>
      </c>
      <c r="I2822">
        <v>2158930</v>
      </c>
      <c r="J2822" t="s">
        <v>850</v>
      </c>
      <c r="K2822" t="s">
        <v>481</v>
      </c>
      <c r="L2822" t="s">
        <v>722</v>
      </c>
      <c r="M2822" t="s">
        <v>723</v>
      </c>
      <c r="N2822" t="s">
        <v>813</v>
      </c>
      <c r="O2822" t="s">
        <v>24</v>
      </c>
      <c r="P2822" t="s">
        <v>19</v>
      </c>
      <c r="Q2822">
        <v>1542.92</v>
      </c>
      <c r="R2822">
        <v>1542.92</v>
      </c>
      <c r="S2822" t="str">
        <f t="shared" si="44"/>
        <v>广州荔湾品唯信息服务有限公司广州唯品会电子商务有限公司信息流</v>
      </c>
      <c r="T2822" t="e">
        <f>VLOOKUP(S:S,[1]Sheet1!N:N,1,0)</f>
        <v>#N/A</v>
      </c>
    </row>
    <row r="2823" spans="1:20" x14ac:dyDescent="0.15">
      <c r="A2823">
        <v>20230409</v>
      </c>
      <c r="B2823">
        <v>42327215</v>
      </c>
      <c r="C2823" t="s">
        <v>922</v>
      </c>
      <c r="D2823" t="s">
        <v>719</v>
      </c>
      <c r="E2823" t="s">
        <v>481</v>
      </c>
      <c r="F2823" t="s">
        <v>480</v>
      </c>
      <c r="G2823" t="s">
        <v>720</v>
      </c>
      <c r="H2823" t="s">
        <v>481</v>
      </c>
      <c r="I2823">
        <v>2158930</v>
      </c>
      <c r="J2823" t="s">
        <v>850</v>
      </c>
      <c r="K2823" t="s">
        <v>481</v>
      </c>
      <c r="L2823" t="s">
        <v>722</v>
      </c>
      <c r="M2823" t="s">
        <v>723</v>
      </c>
      <c r="N2823" t="s">
        <v>813</v>
      </c>
      <c r="O2823" t="s">
        <v>24</v>
      </c>
      <c r="P2823" t="s">
        <v>19</v>
      </c>
      <c r="Q2823">
        <v>1554.4</v>
      </c>
      <c r="R2823">
        <v>1554.4</v>
      </c>
      <c r="S2823" t="str">
        <f t="shared" si="44"/>
        <v>广州荔湾品唯信息服务有限公司广州唯品会电子商务有限公司信息流</v>
      </c>
      <c r="T2823" t="e">
        <f>VLOOKUP(S:S,[1]Sheet1!N:N,1,0)</f>
        <v>#N/A</v>
      </c>
    </row>
    <row r="2824" spans="1:20" x14ac:dyDescent="0.15">
      <c r="A2824">
        <v>20230410</v>
      </c>
      <c r="B2824">
        <v>42327215</v>
      </c>
      <c r="C2824" t="s">
        <v>922</v>
      </c>
      <c r="D2824" t="s">
        <v>719</v>
      </c>
      <c r="E2824" t="s">
        <v>481</v>
      </c>
      <c r="F2824" t="s">
        <v>480</v>
      </c>
      <c r="G2824" t="s">
        <v>720</v>
      </c>
      <c r="H2824" t="s">
        <v>481</v>
      </c>
      <c r="I2824">
        <v>2158930</v>
      </c>
      <c r="J2824" t="s">
        <v>850</v>
      </c>
      <c r="K2824" t="s">
        <v>481</v>
      </c>
      <c r="L2824" t="s">
        <v>722</v>
      </c>
      <c r="M2824" t="s">
        <v>723</v>
      </c>
      <c r="N2824" t="s">
        <v>813</v>
      </c>
      <c r="O2824" t="s">
        <v>24</v>
      </c>
      <c r="P2824" t="s">
        <v>19</v>
      </c>
      <c r="Q2824">
        <v>5069.09</v>
      </c>
      <c r="R2824">
        <v>5069.09</v>
      </c>
      <c r="S2824" t="str">
        <f t="shared" si="44"/>
        <v>广州荔湾品唯信息服务有限公司广州唯品会电子商务有限公司信息流</v>
      </c>
      <c r="T2824" t="e">
        <f>VLOOKUP(S:S,[1]Sheet1!N:N,1,0)</f>
        <v>#N/A</v>
      </c>
    </row>
    <row r="2825" spans="1:20" x14ac:dyDescent="0.15">
      <c r="A2825">
        <v>20230411</v>
      </c>
      <c r="B2825">
        <v>42327215</v>
      </c>
      <c r="C2825" t="s">
        <v>922</v>
      </c>
      <c r="D2825" t="s">
        <v>719</v>
      </c>
      <c r="E2825" t="s">
        <v>481</v>
      </c>
      <c r="F2825" t="s">
        <v>480</v>
      </c>
      <c r="G2825" t="s">
        <v>720</v>
      </c>
      <c r="H2825" t="s">
        <v>481</v>
      </c>
      <c r="I2825">
        <v>2158930</v>
      </c>
      <c r="J2825" t="s">
        <v>850</v>
      </c>
      <c r="K2825" t="s">
        <v>481</v>
      </c>
      <c r="L2825" t="s">
        <v>722</v>
      </c>
      <c r="M2825" t="s">
        <v>723</v>
      </c>
      <c r="N2825" t="s">
        <v>813</v>
      </c>
      <c r="O2825" t="s">
        <v>24</v>
      </c>
      <c r="P2825" t="s">
        <v>19</v>
      </c>
      <c r="Q2825">
        <v>5056.6000000000004</v>
      </c>
      <c r="R2825">
        <v>5056.6000000000004</v>
      </c>
      <c r="S2825" t="str">
        <f t="shared" si="44"/>
        <v>广州荔湾品唯信息服务有限公司广州唯品会电子商务有限公司信息流</v>
      </c>
      <c r="T2825" t="e">
        <f>VLOOKUP(S:S,[1]Sheet1!N:N,1,0)</f>
        <v>#N/A</v>
      </c>
    </row>
    <row r="2826" spans="1:20" x14ac:dyDescent="0.15">
      <c r="A2826">
        <v>20230412</v>
      </c>
      <c r="B2826">
        <v>42327215</v>
      </c>
      <c r="C2826" t="s">
        <v>922</v>
      </c>
      <c r="D2826" t="s">
        <v>719</v>
      </c>
      <c r="E2826" t="s">
        <v>481</v>
      </c>
      <c r="F2826" t="s">
        <v>480</v>
      </c>
      <c r="G2826" t="s">
        <v>720</v>
      </c>
      <c r="H2826" t="s">
        <v>481</v>
      </c>
      <c r="I2826">
        <v>2158930</v>
      </c>
      <c r="J2826" t="s">
        <v>850</v>
      </c>
      <c r="K2826" t="s">
        <v>481</v>
      </c>
      <c r="L2826" t="s">
        <v>722</v>
      </c>
      <c r="M2826" t="s">
        <v>723</v>
      </c>
      <c r="N2826" t="s">
        <v>813</v>
      </c>
      <c r="O2826" t="s">
        <v>24</v>
      </c>
      <c r="P2826" t="s">
        <v>19</v>
      </c>
      <c r="Q2826">
        <v>5052.68</v>
      </c>
      <c r="R2826">
        <v>5052.68</v>
      </c>
      <c r="S2826" t="str">
        <f t="shared" si="44"/>
        <v>广州荔湾品唯信息服务有限公司广州唯品会电子商务有限公司信息流</v>
      </c>
      <c r="T2826" t="e">
        <f>VLOOKUP(S:S,[1]Sheet1!N:N,1,0)</f>
        <v>#N/A</v>
      </c>
    </row>
    <row r="2827" spans="1:20" x14ac:dyDescent="0.15">
      <c r="A2827">
        <v>20230413</v>
      </c>
      <c r="B2827">
        <v>42327215</v>
      </c>
      <c r="C2827" t="s">
        <v>922</v>
      </c>
      <c r="D2827" t="s">
        <v>719</v>
      </c>
      <c r="E2827" t="s">
        <v>481</v>
      </c>
      <c r="F2827" t="s">
        <v>480</v>
      </c>
      <c r="G2827" t="s">
        <v>720</v>
      </c>
      <c r="H2827" t="s">
        <v>481</v>
      </c>
      <c r="I2827">
        <v>2158930</v>
      </c>
      <c r="J2827" t="s">
        <v>850</v>
      </c>
      <c r="K2827" t="s">
        <v>481</v>
      </c>
      <c r="L2827" t="s">
        <v>722</v>
      </c>
      <c r="M2827" t="s">
        <v>723</v>
      </c>
      <c r="N2827" t="s">
        <v>813</v>
      </c>
      <c r="O2827" t="s">
        <v>24</v>
      </c>
      <c r="P2827" t="s">
        <v>19</v>
      </c>
      <c r="Q2827">
        <v>3049.17</v>
      </c>
      <c r="R2827">
        <v>3049.17</v>
      </c>
      <c r="S2827" t="str">
        <f t="shared" si="44"/>
        <v>广州荔湾品唯信息服务有限公司广州唯品会电子商务有限公司信息流</v>
      </c>
      <c r="T2827" t="e">
        <f>VLOOKUP(S:S,[1]Sheet1!N:N,1,0)</f>
        <v>#N/A</v>
      </c>
    </row>
    <row r="2828" spans="1:20" x14ac:dyDescent="0.15">
      <c r="A2828">
        <v>20230414</v>
      </c>
      <c r="B2828">
        <v>42327215</v>
      </c>
      <c r="C2828" t="s">
        <v>922</v>
      </c>
      <c r="D2828" t="s">
        <v>719</v>
      </c>
      <c r="E2828" t="s">
        <v>481</v>
      </c>
      <c r="F2828" t="s">
        <v>480</v>
      </c>
      <c r="G2828" t="s">
        <v>720</v>
      </c>
      <c r="H2828" t="s">
        <v>481</v>
      </c>
      <c r="I2828">
        <v>2158930</v>
      </c>
      <c r="J2828" t="s">
        <v>850</v>
      </c>
      <c r="K2828" t="s">
        <v>481</v>
      </c>
      <c r="L2828" t="s">
        <v>722</v>
      </c>
      <c r="M2828" t="s">
        <v>723</v>
      </c>
      <c r="N2828" t="s">
        <v>813</v>
      </c>
      <c r="O2828" t="s">
        <v>24</v>
      </c>
      <c r="P2828" t="s">
        <v>19</v>
      </c>
      <c r="Q2828">
        <v>3032.4</v>
      </c>
      <c r="R2828">
        <v>3032.4</v>
      </c>
      <c r="S2828" t="str">
        <f t="shared" si="44"/>
        <v>广州荔湾品唯信息服务有限公司广州唯品会电子商务有限公司信息流</v>
      </c>
      <c r="T2828" t="e">
        <f>VLOOKUP(S:S,[1]Sheet1!N:N,1,0)</f>
        <v>#N/A</v>
      </c>
    </row>
    <row r="2829" spans="1:20" x14ac:dyDescent="0.15">
      <c r="A2829">
        <v>20230415</v>
      </c>
      <c r="B2829">
        <v>42327215</v>
      </c>
      <c r="C2829" t="s">
        <v>922</v>
      </c>
      <c r="D2829" t="s">
        <v>719</v>
      </c>
      <c r="E2829" t="s">
        <v>481</v>
      </c>
      <c r="F2829" t="s">
        <v>480</v>
      </c>
      <c r="G2829" t="s">
        <v>720</v>
      </c>
      <c r="H2829" t="s">
        <v>481</v>
      </c>
      <c r="I2829">
        <v>2158930</v>
      </c>
      <c r="J2829" t="s">
        <v>850</v>
      </c>
      <c r="K2829" t="s">
        <v>481</v>
      </c>
      <c r="L2829" t="s">
        <v>722</v>
      </c>
      <c r="M2829" t="s">
        <v>723</v>
      </c>
      <c r="N2829" t="s">
        <v>813</v>
      </c>
      <c r="O2829" t="s">
        <v>24</v>
      </c>
      <c r="P2829" t="s">
        <v>19</v>
      </c>
      <c r="Q2829">
        <v>2696.92</v>
      </c>
      <c r="R2829">
        <v>2696.92</v>
      </c>
      <c r="S2829" t="str">
        <f t="shared" si="44"/>
        <v>广州荔湾品唯信息服务有限公司广州唯品会电子商务有限公司信息流</v>
      </c>
      <c r="T2829" t="e">
        <f>VLOOKUP(S:S,[1]Sheet1!N:N,1,0)</f>
        <v>#N/A</v>
      </c>
    </row>
    <row r="2830" spans="1:20" x14ac:dyDescent="0.15">
      <c r="A2830">
        <v>20230416</v>
      </c>
      <c r="B2830">
        <v>42327215</v>
      </c>
      <c r="C2830" t="s">
        <v>922</v>
      </c>
      <c r="D2830" t="s">
        <v>719</v>
      </c>
      <c r="E2830" t="s">
        <v>481</v>
      </c>
      <c r="F2830" t="s">
        <v>480</v>
      </c>
      <c r="G2830" t="s">
        <v>720</v>
      </c>
      <c r="H2830" t="s">
        <v>481</v>
      </c>
      <c r="I2830">
        <v>2158930</v>
      </c>
      <c r="J2830" t="s">
        <v>850</v>
      </c>
      <c r="K2830" t="s">
        <v>481</v>
      </c>
      <c r="L2830" t="s">
        <v>722</v>
      </c>
      <c r="M2830" t="s">
        <v>723</v>
      </c>
      <c r="N2830" t="s">
        <v>813</v>
      </c>
      <c r="O2830" t="s">
        <v>24</v>
      </c>
      <c r="P2830" t="s">
        <v>19</v>
      </c>
      <c r="Q2830">
        <v>2211.9699999999998</v>
      </c>
      <c r="R2830">
        <v>2211.9699999999998</v>
      </c>
      <c r="S2830" t="str">
        <f t="shared" si="44"/>
        <v>广州荔湾品唯信息服务有限公司广州唯品会电子商务有限公司信息流</v>
      </c>
      <c r="T2830" t="e">
        <f>VLOOKUP(S:S,[1]Sheet1!N:N,1,0)</f>
        <v>#N/A</v>
      </c>
    </row>
    <row r="2831" spans="1:20" x14ac:dyDescent="0.15">
      <c r="A2831">
        <v>20230417</v>
      </c>
      <c r="B2831">
        <v>42327215</v>
      </c>
      <c r="C2831" t="s">
        <v>922</v>
      </c>
      <c r="D2831" t="s">
        <v>719</v>
      </c>
      <c r="E2831" t="s">
        <v>481</v>
      </c>
      <c r="F2831" t="s">
        <v>480</v>
      </c>
      <c r="G2831" t="s">
        <v>720</v>
      </c>
      <c r="H2831" t="s">
        <v>481</v>
      </c>
      <c r="I2831">
        <v>2158930</v>
      </c>
      <c r="J2831" t="s">
        <v>850</v>
      </c>
      <c r="K2831" t="s">
        <v>481</v>
      </c>
      <c r="L2831" t="s">
        <v>722</v>
      </c>
      <c r="M2831" t="s">
        <v>723</v>
      </c>
      <c r="N2831" t="s">
        <v>813</v>
      </c>
      <c r="O2831" t="s">
        <v>24</v>
      </c>
      <c r="P2831" t="s">
        <v>19</v>
      </c>
      <c r="Q2831">
        <v>2303.5500000000002</v>
      </c>
      <c r="R2831">
        <v>2303.5500000000002</v>
      </c>
      <c r="S2831" t="str">
        <f t="shared" si="44"/>
        <v>广州荔湾品唯信息服务有限公司广州唯品会电子商务有限公司信息流</v>
      </c>
      <c r="T2831" t="e">
        <f>VLOOKUP(S:S,[1]Sheet1!N:N,1,0)</f>
        <v>#N/A</v>
      </c>
    </row>
    <row r="2832" spans="1:20" x14ac:dyDescent="0.15">
      <c r="A2832">
        <v>20230418</v>
      </c>
      <c r="B2832">
        <v>42327215</v>
      </c>
      <c r="C2832" t="s">
        <v>922</v>
      </c>
      <c r="D2832" t="s">
        <v>719</v>
      </c>
      <c r="E2832" t="s">
        <v>481</v>
      </c>
      <c r="F2832" t="s">
        <v>480</v>
      </c>
      <c r="G2832" t="s">
        <v>720</v>
      </c>
      <c r="H2832" t="s">
        <v>481</v>
      </c>
      <c r="I2832">
        <v>2158930</v>
      </c>
      <c r="J2832" t="s">
        <v>850</v>
      </c>
      <c r="K2832" t="s">
        <v>481</v>
      </c>
      <c r="L2832" t="s">
        <v>722</v>
      </c>
      <c r="M2832" t="s">
        <v>723</v>
      </c>
      <c r="N2832" t="s">
        <v>813</v>
      </c>
      <c r="O2832" t="s">
        <v>24</v>
      </c>
      <c r="P2832" t="s">
        <v>19</v>
      </c>
      <c r="Q2832">
        <v>2578.52</v>
      </c>
      <c r="R2832">
        <v>2578.52</v>
      </c>
      <c r="S2832" t="str">
        <f t="shared" si="44"/>
        <v>广州荔湾品唯信息服务有限公司广州唯品会电子商务有限公司信息流</v>
      </c>
      <c r="T2832" t="e">
        <f>VLOOKUP(S:S,[1]Sheet1!N:N,1,0)</f>
        <v>#N/A</v>
      </c>
    </row>
    <row r="2833" spans="1:20" x14ac:dyDescent="0.15">
      <c r="A2833">
        <v>20230419</v>
      </c>
      <c r="B2833">
        <v>42327215</v>
      </c>
      <c r="C2833" t="s">
        <v>922</v>
      </c>
      <c r="D2833" t="s">
        <v>719</v>
      </c>
      <c r="E2833" t="s">
        <v>481</v>
      </c>
      <c r="F2833" t="s">
        <v>480</v>
      </c>
      <c r="G2833" t="s">
        <v>720</v>
      </c>
      <c r="H2833" t="s">
        <v>481</v>
      </c>
      <c r="I2833">
        <v>2158930</v>
      </c>
      <c r="J2833" t="s">
        <v>850</v>
      </c>
      <c r="K2833" t="s">
        <v>481</v>
      </c>
      <c r="L2833" t="s">
        <v>722</v>
      </c>
      <c r="M2833" t="s">
        <v>723</v>
      </c>
      <c r="N2833" t="s">
        <v>813</v>
      </c>
      <c r="O2833" t="s">
        <v>24</v>
      </c>
      <c r="P2833" t="s">
        <v>19</v>
      </c>
      <c r="Q2833">
        <v>4938.28</v>
      </c>
      <c r="R2833">
        <v>4938.28</v>
      </c>
      <c r="S2833" t="str">
        <f t="shared" si="44"/>
        <v>广州荔湾品唯信息服务有限公司广州唯品会电子商务有限公司信息流</v>
      </c>
      <c r="T2833" t="e">
        <f>VLOOKUP(S:S,[1]Sheet1!N:N,1,0)</f>
        <v>#N/A</v>
      </c>
    </row>
    <row r="2834" spans="1:20" x14ac:dyDescent="0.15">
      <c r="A2834">
        <v>20230420</v>
      </c>
      <c r="B2834">
        <v>42327215</v>
      </c>
      <c r="C2834" t="s">
        <v>922</v>
      </c>
      <c r="D2834" t="s">
        <v>719</v>
      </c>
      <c r="E2834" t="s">
        <v>481</v>
      </c>
      <c r="F2834" t="s">
        <v>480</v>
      </c>
      <c r="G2834" t="s">
        <v>720</v>
      </c>
      <c r="H2834" t="s">
        <v>481</v>
      </c>
      <c r="I2834">
        <v>2158930</v>
      </c>
      <c r="J2834" t="s">
        <v>850</v>
      </c>
      <c r="K2834" t="s">
        <v>481</v>
      </c>
      <c r="L2834" t="s">
        <v>722</v>
      </c>
      <c r="M2834" t="s">
        <v>723</v>
      </c>
      <c r="N2834" t="s">
        <v>813</v>
      </c>
      <c r="O2834" t="s">
        <v>24</v>
      </c>
      <c r="P2834" t="s">
        <v>19</v>
      </c>
      <c r="Q2834">
        <v>4565.47</v>
      </c>
      <c r="R2834">
        <v>4565.47</v>
      </c>
      <c r="S2834" t="str">
        <f t="shared" si="44"/>
        <v>广州荔湾品唯信息服务有限公司广州唯品会电子商务有限公司信息流</v>
      </c>
      <c r="T2834" t="e">
        <f>VLOOKUP(S:S,[1]Sheet1!N:N,1,0)</f>
        <v>#N/A</v>
      </c>
    </row>
    <row r="2835" spans="1:20" x14ac:dyDescent="0.15">
      <c r="A2835">
        <v>20230421</v>
      </c>
      <c r="B2835">
        <v>42327215</v>
      </c>
      <c r="C2835" t="s">
        <v>922</v>
      </c>
      <c r="D2835" t="s">
        <v>719</v>
      </c>
      <c r="E2835" t="s">
        <v>481</v>
      </c>
      <c r="F2835" t="s">
        <v>480</v>
      </c>
      <c r="G2835" t="s">
        <v>720</v>
      </c>
      <c r="H2835" t="s">
        <v>481</v>
      </c>
      <c r="I2835">
        <v>2158930</v>
      </c>
      <c r="J2835" t="s">
        <v>850</v>
      </c>
      <c r="K2835" t="s">
        <v>481</v>
      </c>
      <c r="L2835" t="s">
        <v>722</v>
      </c>
      <c r="M2835" t="s">
        <v>723</v>
      </c>
      <c r="N2835" t="s">
        <v>813</v>
      </c>
      <c r="O2835" t="s">
        <v>24</v>
      </c>
      <c r="P2835" t="s">
        <v>19</v>
      </c>
      <c r="Q2835">
        <v>3648.59</v>
      </c>
      <c r="R2835">
        <v>3648.59</v>
      </c>
      <c r="S2835" t="str">
        <f t="shared" si="44"/>
        <v>广州荔湾品唯信息服务有限公司广州唯品会电子商务有限公司信息流</v>
      </c>
      <c r="T2835" t="e">
        <f>VLOOKUP(S:S,[1]Sheet1!N:N,1,0)</f>
        <v>#N/A</v>
      </c>
    </row>
    <row r="2836" spans="1:20" x14ac:dyDescent="0.15">
      <c r="A2836">
        <v>20230422</v>
      </c>
      <c r="B2836">
        <v>42327215</v>
      </c>
      <c r="C2836" t="s">
        <v>922</v>
      </c>
      <c r="D2836" t="s">
        <v>719</v>
      </c>
      <c r="E2836" t="s">
        <v>481</v>
      </c>
      <c r="F2836" t="s">
        <v>480</v>
      </c>
      <c r="G2836" t="s">
        <v>720</v>
      </c>
      <c r="H2836" t="s">
        <v>481</v>
      </c>
      <c r="I2836">
        <v>2158930</v>
      </c>
      <c r="J2836" t="s">
        <v>850</v>
      </c>
      <c r="K2836" t="s">
        <v>481</v>
      </c>
      <c r="L2836" t="s">
        <v>722</v>
      </c>
      <c r="M2836" t="s">
        <v>723</v>
      </c>
      <c r="N2836" t="s">
        <v>813</v>
      </c>
      <c r="O2836" t="s">
        <v>24</v>
      </c>
      <c r="P2836" t="s">
        <v>19</v>
      </c>
      <c r="Q2836">
        <v>3039.23</v>
      </c>
      <c r="R2836">
        <v>3039.23</v>
      </c>
      <c r="S2836" t="str">
        <f t="shared" si="44"/>
        <v>广州荔湾品唯信息服务有限公司广州唯品会电子商务有限公司信息流</v>
      </c>
      <c r="T2836" t="e">
        <f>VLOOKUP(S:S,[1]Sheet1!N:N,1,0)</f>
        <v>#N/A</v>
      </c>
    </row>
    <row r="2837" spans="1:20" x14ac:dyDescent="0.15">
      <c r="A2837">
        <v>20230423</v>
      </c>
      <c r="B2837">
        <v>42327215</v>
      </c>
      <c r="C2837" t="s">
        <v>922</v>
      </c>
      <c r="D2837" t="s">
        <v>719</v>
      </c>
      <c r="E2837" t="s">
        <v>481</v>
      </c>
      <c r="F2837" t="s">
        <v>480</v>
      </c>
      <c r="G2837" t="s">
        <v>720</v>
      </c>
      <c r="H2837" t="s">
        <v>481</v>
      </c>
      <c r="I2837">
        <v>2158930</v>
      </c>
      <c r="J2837" t="s">
        <v>850</v>
      </c>
      <c r="K2837" t="s">
        <v>481</v>
      </c>
      <c r="L2837" t="s">
        <v>722</v>
      </c>
      <c r="M2837" t="s">
        <v>723</v>
      </c>
      <c r="N2837" t="s">
        <v>813</v>
      </c>
      <c r="O2837" t="s">
        <v>24</v>
      </c>
      <c r="P2837" t="s">
        <v>19</v>
      </c>
      <c r="Q2837">
        <v>2019.44</v>
      </c>
      <c r="R2837">
        <v>2019.44</v>
      </c>
      <c r="S2837" t="str">
        <f t="shared" si="44"/>
        <v>广州荔湾品唯信息服务有限公司广州唯品会电子商务有限公司信息流</v>
      </c>
      <c r="T2837" t="e">
        <f>VLOOKUP(S:S,[1]Sheet1!N:N,1,0)</f>
        <v>#N/A</v>
      </c>
    </row>
    <row r="2838" spans="1:20" x14ac:dyDescent="0.15">
      <c r="A2838">
        <v>20230424</v>
      </c>
      <c r="B2838">
        <v>42327215</v>
      </c>
      <c r="C2838" t="s">
        <v>922</v>
      </c>
      <c r="D2838" t="s">
        <v>719</v>
      </c>
      <c r="E2838" t="s">
        <v>481</v>
      </c>
      <c r="F2838" t="s">
        <v>480</v>
      </c>
      <c r="G2838" t="s">
        <v>720</v>
      </c>
      <c r="H2838" t="s">
        <v>481</v>
      </c>
      <c r="I2838">
        <v>2158930</v>
      </c>
      <c r="J2838" t="s">
        <v>850</v>
      </c>
      <c r="K2838" t="s">
        <v>481</v>
      </c>
      <c r="L2838" t="s">
        <v>722</v>
      </c>
      <c r="M2838" t="s">
        <v>723</v>
      </c>
      <c r="N2838" t="s">
        <v>813</v>
      </c>
      <c r="O2838" t="s">
        <v>24</v>
      </c>
      <c r="P2838" t="s">
        <v>19</v>
      </c>
      <c r="Q2838">
        <v>2024.72</v>
      </c>
      <c r="R2838">
        <v>2024.72</v>
      </c>
      <c r="S2838" t="str">
        <f t="shared" si="44"/>
        <v>广州荔湾品唯信息服务有限公司广州唯品会电子商务有限公司信息流</v>
      </c>
      <c r="T2838" t="e">
        <f>VLOOKUP(S:S,[1]Sheet1!N:N,1,0)</f>
        <v>#N/A</v>
      </c>
    </row>
    <row r="2839" spans="1:20" x14ac:dyDescent="0.15">
      <c r="A2839">
        <v>20230425</v>
      </c>
      <c r="B2839">
        <v>42327215</v>
      </c>
      <c r="C2839" t="s">
        <v>922</v>
      </c>
      <c r="D2839" t="s">
        <v>719</v>
      </c>
      <c r="E2839" t="s">
        <v>481</v>
      </c>
      <c r="F2839" t="s">
        <v>480</v>
      </c>
      <c r="G2839" t="s">
        <v>720</v>
      </c>
      <c r="H2839" t="s">
        <v>481</v>
      </c>
      <c r="I2839">
        <v>2158930</v>
      </c>
      <c r="J2839" t="s">
        <v>850</v>
      </c>
      <c r="K2839" t="s">
        <v>481</v>
      </c>
      <c r="L2839" t="s">
        <v>722</v>
      </c>
      <c r="M2839" t="s">
        <v>723</v>
      </c>
      <c r="N2839" t="s">
        <v>813</v>
      </c>
      <c r="O2839" t="s">
        <v>24</v>
      </c>
      <c r="P2839" t="s">
        <v>19</v>
      </c>
      <c r="Q2839">
        <v>2025.13</v>
      </c>
      <c r="R2839">
        <v>2025.13</v>
      </c>
      <c r="S2839" t="str">
        <f t="shared" si="44"/>
        <v>广州荔湾品唯信息服务有限公司广州唯品会电子商务有限公司信息流</v>
      </c>
      <c r="T2839" t="e">
        <f>VLOOKUP(S:S,[1]Sheet1!N:N,1,0)</f>
        <v>#N/A</v>
      </c>
    </row>
    <row r="2840" spans="1:20" x14ac:dyDescent="0.15">
      <c r="A2840">
        <v>20230426</v>
      </c>
      <c r="B2840">
        <v>42327215</v>
      </c>
      <c r="C2840" t="s">
        <v>922</v>
      </c>
      <c r="D2840" t="s">
        <v>719</v>
      </c>
      <c r="E2840" t="s">
        <v>481</v>
      </c>
      <c r="F2840" t="s">
        <v>480</v>
      </c>
      <c r="G2840" t="s">
        <v>720</v>
      </c>
      <c r="H2840" t="s">
        <v>481</v>
      </c>
      <c r="I2840">
        <v>2158930</v>
      </c>
      <c r="J2840" t="s">
        <v>850</v>
      </c>
      <c r="K2840" t="s">
        <v>481</v>
      </c>
      <c r="L2840" t="s">
        <v>722</v>
      </c>
      <c r="M2840" t="s">
        <v>723</v>
      </c>
      <c r="N2840" t="s">
        <v>813</v>
      </c>
      <c r="O2840" t="s">
        <v>24</v>
      </c>
      <c r="P2840" t="s">
        <v>19</v>
      </c>
      <c r="Q2840">
        <v>3382.4</v>
      </c>
      <c r="R2840">
        <v>3382.4</v>
      </c>
      <c r="S2840" t="str">
        <f t="shared" si="44"/>
        <v>广州荔湾品唯信息服务有限公司广州唯品会电子商务有限公司信息流</v>
      </c>
      <c r="T2840" t="e">
        <f>VLOOKUP(S:S,[1]Sheet1!N:N,1,0)</f>
        <v>#N/A</v>
      </c>
    </row>
    <row r="2841" spans="1:20" x14ac:dyDescent="0.15">
      <c r="A2841">
        <v>20230427</v>
      </c>
      <c r="B2841">
        <v>42327215</v>
      </c>
      <c r="C2841" t="s">
        <v>922</v>
      </c>
      <c r="D2841" t="s">
        <v>719</v>
      </c>
      <c r="E2841" t="s">
        <v>481</v>
      </c>
      <c r="F2841" t="s">
        <v>480</v>
      </c>
      <c r="G2841" t="s">
        <v>720</v>
      </c>
      <c r="H2841" t="s">
        <v>481</v>
      </c>
      <c r="I2841">
        <v>2158930</v>
      </c>
      <c r="J2841" t="s">
        <v>850</v>
      </c>
      <c r="K2841" t="s">
        <v>481</v>
      </c>
      <c r="L2841" t="s">
        <v>722</v>
      </c>
      <c r="M2841" t="s">
        <v>723</v>
      </c>
      <c r="N2841" t="s">
        <v>813</v>
      </c>
      <c r="O2841" t="s">
        <v>24</v>
      </c>
      <c r="P2841" t="s">
        <v>19</v>
      </c>
      <c r="Q2841">
        <v>1062.49</v>
      </c>
      <c r="R2841">
        <v>1062.49</v>
      </c>
      <c r="S2841" t="str">
        <f t="shared" si="44"/>
        <v>广州荔湾品唯信息服务有限公司广州唯品会电子商务有限公司信息流</v>
      </c>
      <c r="T2841" t="e">
        <f>VLOOKUP(S:S,[1]Sheet1!N:N,1,0)</f>
        <v>#N/A</v>
      </c>
    </row>
    <row r="2842" spans="1:20" x14ac:dyDescent="0.15">
      <c r="A2842">
        <v>20230428</v>
      </c>
      <c r="B2842">
        <v>42327215</v>
      </c>
      <c r="C2842" t="s">
        <v>922</v>
      </c>
      <c r="D2842" t="s">
        <v>719</v>
      </c>
      <c r="E2842" t="s">
        <v>481</v>
      </c>
      <c r="F2842" t="s">
        <v>480</v>
      </c>
      <c r="G2842" t="s">
        <v>720</v>
      </c>
      <c r="H2842" t="s">
        <v>481</v>
      </c>
      <c r="I2842">
        <v>2158930</v>
      </c>
      <c r="J2842" t="s">
        <v>850</v>
      </c>
      <c r="K2842" t="s">
        <v>481</v>
      </c>
      <c r="L2842" t="s">
        <v>722</v>
      </c>
      <c r="M2842" t="s">
        <v>723</v>
      </c>
      <c r="N2842" t="s">
        <v>813</v>
      </c>
      <c r="O2842" t="s">
        <v>24</v>
      </c>
      <c r="P2842" t="s">
        <v>19</v>
      </c>
      <c r="Q2842">
        <v>1781.84</v>
      </c>
      <c r="R2842">
        <v>1781.84</v>
      </c>
      <c r="S2842" t="str">
        <f t="shared" si="44"/>
        <v>广州荔湾品唯信息服务有限公司广州唯品会电子商务有限公司信息流</v>
      </c>
      <c r="T2842" t="e">
        <f>VLOOKUP(S:S,[1]Sheet1!N:N,1,0)</f>
        <v>#N/A</v>
      </c>
    </row>
    <row r="2843" spans="1:20" x14ac:dyDescent="0.15">
      <c r="A2843">
        <v>20230429</v>
      </c>
      <c r="B2843">
        <v>42327215</v>
      </c>
      <c r="C2843" t="s">
        <v>922</v>
      </c>
      <c r="D2843" t="s">
        <v>719</v>
      </c>
      <c r="E2843" t="s">
        <v>481</v>
      </c>
      <c r="F2843" t="s">
        <v>480</v>
      </c>
      <c r="G2843" t="s">
        <v>720</v>
      </c>
      <c r="H2843" t="s">
        <v>481</v>
      </c>
      <c r="I2843">
        <v>2158930</v>
      </c>
      <c r="J2843" t="s">
        <v>850</v>
      </c>
      <c r="K2843" t="s">
        <v>481</v>
      </c>
      <c r="L2843" t="s">
        <v>722</v>
      </c>
      <c r="M2843" t="s">
        <v>723</v>
      </c>
      <c r="N2843" t="s">
        <v>813</v>
      </c>
      <c r="O2843" t="s">
        <v>24</v>
      </c>
      <c r="P2843" t="s">
        <v>19</v>
      </c>
      <c r="Q2843">
        <v>1704.11</v>
      </c>
      <c r="R2843">
        <v>47.66</v>
      </c>
      <c r="S2843" t="str">
        <f t="shared" si="44"/>
        <v>广州荔湾品唯信息服务有限公司广州唯品会电子商务有限公司信息流</v>
      </c>
      <c r="T2843" t="e">
        <f>VLOOKUP(S:S,[1]Sheet1!N:N,1,0)</f>
        <v>#N/A</v>
      </c>
    </row>
    <row r="2844" spans="1:20" x14ac:dyDescent="0.15">
      <c r="A2844">
        <v>20230430</v>
      </c>
      <c r="B2844">
        <v>42327215</v>
      </c>
      <c r="C2844" t="s">
        <v>922</v>
      </c>
      <c r="D2844" t="s">
        <v>719</v>
      </c>
      <c r="E2844" t="s">
        <v>481</v>
      </c>
      <c r="F2844" t="s">
        <v>480</v>
      </c>
      <c r="G2844" t="s">
        <v>720</v>
      </c>
      <c r="H2844" t="s">
        <v>481</v>
      </c>
      <c r="I2844">
        <v>2158930</v>
      </c>
      <c r="J2844" t="s">
        <v>850</v>
      </c>
      <c r="K2844" t="s">
        <v>481</v>
      </c>
      <c r="L2844" t="s">
        <v>722</v>
      </c>
      <c r="M2844" t="s">
        <v>723</v>
      </c>
      <c r="N2844" t="s">
        <v>813</v>
      </c>
      <c r="O2844" t="s">
        <v>24</v>
      </c>
      <c r="P2844" t="s">
        <v>19</v>
      </c>
      <c r="Q2844">
        <v>1722.29</v>
      </c>
      <c r="R2844">
        <v>0</v>
      </c>
      <c r="S2844" t="str">
        <f t="shared" si="44"/>
        <v>广州荔湾品唯信息服务有限公司广州唯品会电子商务有限公司信息流</v>
      </c>
      <c r="T2844" t="e">
        <f>VLOOKUP(S:S,[1]Sheet1!N:N,1,0)</f>
        <v>#N/A</v>
      </c>
    </row>
    <row r="2845" spans="1:20" x14ac:dyDescent="0.15">
      <c r="A2845">
        <v>20230401</v>
      </c>
      <c r="B2845">
        <v>42327250</v>
      </c>
      <c r="C2845" t="s">
        <v>923</v>
      </c>
      <c r="D2845" t="s">
        <v>719</v>
      </c>
      <c r="E2845" t="s">
        <v>481</v>
      </c>
      <c r="F2845" t="s">
        <v>480</v>
      </c>
      <c r="G2845" t="s">
        <v>720</v>
      </c>
      <c r="H2845" t="s">
        <v>481</v>
      </c>
      <c r="I2845">
        <v>2158930</v>
      </c>
      <c r="J2845" t="s">
        <v>850</v>
      </c>
      <c r="K2845" t="s">
        <v>481</v>
      </c>
      <c r="L2845" t="s">
        <v>722</v>
      </c>
      <c r="M2845" t="s">
        <v>723</v>
      </c>
      <c r="N2845" t="s">
        <v>813</v>
      </c>
      <c r="O2845" t="s">
        <v>24</v>
      </c>
      <c r="P2845" t="s">
        <v>19</v>
      </c>
      <c r="Q2845">
        <v>1053.96</v>
      </c>
      <c r="R2845">
        <v>1053.96</v>
      </c>
      <c r="S2845" t="str">
        <f t="shared" si="44"/>
        <v>广州荔湾品唯信息服务有限公司广州唯品会电子商务有限公司信息流</v>
      </c>
      <c r="T2845" t="e">
        <f>VLOOKUP(S:S,[1]Sheet1!N:N,1,0)</f>
        <v>#N/A</v>
      </c>
    </row>
    <row r="2846" spans="1:20" x14ac:dyDescent="0.15">
      <c r="A2846">
        <v>20230402</v>
      </c>
      <c r="B2846">
        <v>42327250</v>
      </c>
      <c r="C2846" t="s">
        <v>923</v>
      </c>
      <c r="D2846" t="s">
        <v>719</v>
      </c>
      <c r="E2846" t="s">
        <v>481</v>
      </c>
      <c r="F2846" t="s">
        <v>480</v>
      </c>
      <c r="G2846" t="s">
        <v>720</v>
      </c>
      <c r="H2846" t="s">
        <v>481</v>
      </c>
      <c r="I2846">
        <v>2158930</v>
      </c>
      <c r="J2846" t="s">
        <v>850</v>
      </c>
      <c r="K2846" t="s">
        <v>481</v>
      </c>
      <c r="L2846" t="s">
        <v>722</v>
      </c>
      <c r="M2846" t="s">
        <v>723</v>
      </c>
      <c r="N2846" t="s">
        <v>813</v>
      </c>
      <c r="O2846" t="s">
        <v>24</v>
      </c>
      <c r="P2846" t="s">
        <v>19</v>
      </c>
      <c r="Q2846">
        <v>2060.12</v>
      </c>
      <c r="R2846">
        <v>2060.12</v>
      </c>
      <c r="S2846" t="str">
        <f t="shared" si="44"/>
        <v>广州荔湾品唯信息服务有限公司广州唯品会电子商务有限公司信息流</v>
      </c>
      <c r="T2846" t="e">
        <f>VLOOKUP(S:S,[1]Sheet1!N:N,1,0)</f>
        <v>#N/A</v>
      </c>
    </row>
    <row r="2847" spans="1:20" x14ac:dyDescent="0.15">
      <c r="A2847">
        <v>20230403</v>
      </c>
      <c r="B2847">
        <v>42327250</v>
      </c>
      <c r="C2847" t="s">
        <v>923</v>
      </c>
      <c r="D2847" t="s">
        <v>719</v>
      </c>
      <c r="E2847" t="s">
        <v>481</v>
      </c>
      <c r="F2847" t="s">
        <v>480</v>
      </c>
      <c r="G2847" t="s">
        <v>720</v>
      </c>
      <c r="H2847" t="s">
        <v>481</v>
      </c>
      <c r="I2847">
        <v>2158930</v>
      </c>
      <c r="J2847" t="s">
        <v>850</v>
      </c>
      <c r="K2847" t="s">
        <v>481</v>
      </c>
      <c r="L2847" t="s">
        <v>722</v>
      </c>
      <c r="M2847" t="s">
        <v>723</v>
      </c>
      <c r="N2847" t="s">
        <v>813</v>
      </c>
      <c r="O2847" t="s">
        <v>24</v>
      </c>
      <c r="P2847" t="s">
        <v>19</v>
      </c>
      <c r="Q2847">
        <v>1199.31</v>
      </c>
      <c r="R2847">
        <v>1199.31</v>
      </c>
      <c r="S2847" t="str">
        <f t="shared" si="44"/>
        <v>广州荔湾品唯信息服务有限公司广州唯品会电子商务有限公司信息流</v>
      </c>
      <c r="T2847" t="e">
        <f>VLOOKUP(S:S,[1]Sheet1!N:N,1,0)</f>
        <v>#N/A</v>
      </c>
    </row>
    <row r="2848" spans="1:20" x14ac:dyDescent="0.15">
      <c r="A2848">
        <v>20230404</v>
      </c>
      <c r="B2848">
        <v>42327250</v>
      </c>
      <c r="C2848" t="s">
        <v>923</v>
      </c>
      <c r="D2848" t="s">
        <v>719</v>
      </c>
      <c r="E2848" t="s">
        <v>481</v>
      </c>
      <c r="F2848" t="s">
        <v>480</v>
      </c>
      <c r="G2848" t="s">
        <v>720</v>
      </c>
      <c r="H2848" t="s">
        <v>481</v>
      </c>
      <c r="I2848">
        <v>2158930</v>
      </c>
      <c r="J2848" t="s">
        <v>850</v>
      </c>
      <c r="K2848" t="s">
        <v>481</v>
      </c>
      <c r="L2848" t="s">
        <v>722</v>
      </c>
      <c r="M2848" t="s">
        <v>723</v>
      </c>
      <c r="N2848" t="s">
        <v>813</v>
      </c>
      <c r="O2848" t="s">
        <v>24</v>
      </c>
      <c r="P2848" t="s">
        <v>19</v>
      </c>
      <c r="Q2848">
        <v>1030.96</v>
      </c>
      <c r="R2848">
        <v>1030.96</v>
      </c>
      <c r="S2848" t="str">
        <f t="shared" si="44"/>
        <v>广州荔湾品唯信息服务有限公司广州唯品会电子商务有限公司信息流</v>
      </c>
      <c r="T2848" t="e">
        <f>VLOOKUP(S:S,[1]Sheet1!N:N,1,0)</f>
        <v>#N/A</v>
      </c>
    </row>
    <row r="2849" spans="1:20" x14ac:dyDescent="0.15">
      <c r="A2849">
        <v>20230405</v>
      </c>
      <c r="B2849">
        <v>42327250</v>
      </c>
      <c r="C2849" t="s">
        <v>923</v>
      </c>
      <c r="D2849" t="s">
        <v>719</v>
      </c>
      <c r="E2849" t="s">
        <v>481</v>
      </c>
      <c r="F2849" t="s">
        <v>480</v>
      </c>
      <c r="G2849" t="s">
        <v>720</v>
      </c>
      <c r="H2849" t="s">
        <v>481</v>
      </c>
      <c r="I2849">
        <v>2158930</v>
      </c>
      <c r="J2849" t="s">
        <v>850</v>
      </c>
      <c r="K2849" t="s">
        <v>481</v>
      </c>
      <c r="L2849" t="s">
        <v>722</v>
      </c>
      <c r="M2849" t="s">
        <v>723</v>
      </c>
      <c r="N2849" t="s">
        <v>813</v>
      </c>
      <c r="O2849" t="s">
        <v>24</v>
      </c>
      <c r="P2849" t="s">
        <v>19</v>
      </c>
      <c r="Q2849">
        <v>1541.17</v>
      </c>
      <c r="R2849">
        <v>1541.17</v>
      </c>
      <c r="S2849" t="str">
        <f t="shared" si="44"/>
        <v>广州荔湾品唯信息服务有限公司广州唯品会电子商务有限公司信息流</v>
      </c>
      <c r="T2849" t="e">
        <f>VLOOKUP(S:S,[1]Sheet1!N:N,1,0)</f>
        <v>#N/A</v>
      </c>
    </row>
    <row r="2850" spans="1:20" x14ac:dyDescent="0.15">
      <c r="A2850">
        <v>20230406</v>
      </c>
      <c r="B2850">
        <v>42327250</v>
      </c>
      <c r="C2850" t="s">
        <v>923</v>
      </c>
      <c r="D2850" t="s">
        <v>719</v>
      </c>
      <c r="E2850" t="s">
        <v>481</v>
      </c>
      <c r="F2850" t="s">
        <v>480</v>
      </c>
      <c r="G2850" t="s">
        <v>720</v>
      </c>
      <c r="H2850" t="s">
        <v>481</v>
      </c>
      <c r="I2850">
        <v>2158930</v>
      </c>
      <c r="J2850" t="s">
        <v>850</v>
      </c>
      <c r="K2850" t="s">
        <v>481</v>
      </c>
      <c r="L2850" t="s">
        <v>722</v>
      </c>
      <c r="M2850" t="s">
        <v>723</v>
      </c>
      <c r="N2850" t="s">
        <v>813</v>
      </c>
      <c r="O2850" t="s">
        <v>24</v>
      </c>
      <c r="P2850" t="s">
        <v>19</v>
      </c>
      <c r="Q2850">
        <v>2028.43</v>
      </c>
      <c r="R2850">
        <v>2028.43</v>
      </c>
      <c r="S2850" t="str">
        <f t="shared" si="44"/>
        <v>广州荔湾品唯信息服务有限公司广州唯品会电子商务有限公司信息流</v>
      </c>
      <c r="T2850" t="e">
        <f>VLOOKUP(S:S,[1]Sheet1!N:N,1,0)</f>
        <v>#N/A</v>
      </c>
    </row>
    <row r="2851" spans="1:20" x14ac:dyDescent="0.15">
      <c r="A2851">
        <v>20230407</v>
      </c>
      <c r="B2851">
        <v>42327250</v>
      </c>
      <c r="C2851" t="s">
        <v>923</v>
      </c>
      <c r="D2851" t="s">
        <v>719</v>
      </c>
      <c r="E2851" t="s">
        <v>481</v>
      </c>
      <c r="F2851" t="s">
        <v>480</v>
      </c>
      <c r="G2851" t="s">
        <v>720</v>
      </c>
      <c r="H2851" t="s">
        <v>481</v>
      </c>
      <c r="I2851">
        <v>2158930</v>
      </c>
      <c r="J2851" t="s">
        <v>850</v>
      </c>
      <c r="K2851" t="s">
        <v>481</v>
      </c>
      <c r="L2851" t="s">
        <v>722</v>
      </c>
      <c r="M2851" t="s">
        <v>723</v>
      </c>
      <c r="N2851" t="s">
        <v>813</v>
      </c>
      <c r="O2851" t="s">
        <v>24</v>
      </c>
      <c r="P2851" t="s">
        <v>19</v>
      </c>
      <c r="Q2851">
        <v>3047.55</v>
      </c>
      <c r="R2851">
        <v>3047.55</v>
      </c>
      <c r="S2851" t="str">
        <f t="shared" si="44"/>
        <v>广州荔湾品唯信息服务有限公司广州唯品会电子商务有限公司信息流</v>
      </c>
      <c r="T2851" t="e">
        <f>VLOOKUP(S:S,[1]Sheet1!N:N,1,0)</f>
        <v>#N/A</v>
      </c>
    </row>
    <row r="2852" spans="1:20" x14ac:dyDescent="0.15">
      <c r="A2852">
        <v>20230408</v>
      </c>
      <c r="B2852">
        <v>42327250</v>
      </c>
      <c r="C2852" t="s">
        <v>923</v>
      </c>
      <c r="D2852" t="s">
        <v>719</v>
      </c>
      <c r="E2852" t="s">
        <v>481</v>
      </c>
      <c r="F2852" t="s">
        <v>480</v>
      </c>
      <c r="G2852" t="s">
        <v>720</v>
      </c>
      <c r="H2852" t="s">
        <v>481</v>
      </c>
      <c r="I2852">
        <v>2158930</v>
      </c>
      <c r="J2852" t="s">
        <v>850</v>
      </c>
      <c r="K2852" t="s">
        <v>481</v>
      </c>
      <c r="L2852" t="s">
        <v>722</v>
      </c>
      <c r="M2852" t="s">
        <v>723</v>
      </c>
      <c r="N2852" t="s">
        <v>813</v>
      </c>
      <c r="O2852" t="s">
        <v>24</v>
      </c>
      <c r="P2852" t="s">
        <v>19</v>
      </c>
      <c r="Q2852">
        <v>2574.61</v>
      </c>
      <c r="R2852">
        <v>2574.61</v>
      </c>
      <c r="S2852" t="str">
        <f t="shared" si="44"/>
        <v>广州荔湾品唯信息服务有限公司广州唯品会电子商务有限公司信息流</v>
      </c>
      <c r="T2852" t="e">
        <f>VLOOKUP(S:S,[1]Sheet1!N:N,1,0)</f>
        <v>#N/A</v>
      </c>
    </row>
    <row r="2853" spans="1:20" x14ac:dyDescent="0.15">
      <c r="A2853">
        <v>20230409</v>
      </c>
      <c r="B2853">
        <v>42327250</v>
      </c>
      <c r="C2853" t="s">
        <v>923</v>
      </c>
      <c r="D2853" t="s">
        <v>719</v>
      </c>
      <c r="E2853" t="s">
        <v>481</v>
      </c>
      <c r="F2853" t="s">
        <v>480</v>
      </c>
      <c r="G2853" t="s">
        <v>720</v>
      </c>
      <c r="H2853" t="s">
        <v>481</v>
      </c>
      <c r="I2853">
        <v>2158930</v>
      </c>
      <c r="J2853" t="s">
        <v>850</v>
      </c>
      <c r="K2853" t="s">
        <v>481</v>
      </c>
      <c r="L2853" t="s">
        <v>722</v>
      </c>
      <c r="M2853" t="s">
        <v>723</v>
      </c>
      <c r="N2853" t="s">
        <v>813</v>
      </c>
      <c r="O2853" t="s">
        <v>24</v>
      </c>
      <c r="P2853" t="s">
        <v>19</v>
      </c>
      <c r="Q2853">
        <v>698.81</v>
      </c>
      <c r="R2853">
        <v>698.81</v>
      </c>
      <c r="S2853" t="str">
        <f t="shared" si="44"/>
        <v>广州荔湾品唯信息服务有限公司广州唯品会电子商务有限公司信息流</v>
      </c>
      <c r="T2853" t="e">
        <f>VLOOKUP(S:S,[1]Sheet1!N:N,1,0)</f>
        <v>#N/A</v>
      </c>
    </row>
    <row r="2854" spans="1:20" x14ac:dyDescent="0.15">
      <c r="A2854">
        <v>20230410</v>
      </c>
      <c r="B2854">
        <v>42327250</v>
      </c>
      <c r="C2854" t="s">
        <v>923</v>
      </c>
      <c r="D2854" t="s">
        <v>719</v>
      </c>
      <c r="E2854" t="s">
        <v>481</v>
      </c>
      <c r="F2854" t="s">
        <v>480</v>
      </c>
      <c r="G2854" t="s">
        <v>720</v>
      </c>
      <c r="H2854" t="s">
        <v>481</v>
      </c>
      <c r="I2854">
        <v>2158930</v>
      </c>
      <c r="J2854" t="s">
        <v>850</v>
      </c>
      <c r="K2854" t="s">
        <v>481</v>
      </c>
      <c r="L2854" t="s">
        <v>722</v>
      </c>
      <c r="M2854" t="s">
        <v>723</v>
      </c>
      <c r="N2854" t="s">
        <v>813</v>
      </c>
      <c r="O2854" t="s">
        <v>24</v>
      </c>
      <c r="P2854" t="s">
        <v>19</v>
      </c>
      <c r="Q2854">
        <v>535.41999999999996</v>
      </c>
      <c r="R2854">
        <v>535.41999999999996</v>
      </c>
      <c r="S2854" t="str">
        <f t="shared" si="44"/>
        <v>广州荔湾品唯信息服务有限公司广州唯品会电子商务有限公司信息流</v>
      </c>
      <c r="T2854" t="e">
        <f>VLOOKUP(S:S,[1]Sheet1!N:N,1,0)</f>
        <v>#N/A</v>
      </c>
    </row>
    <row r="2855" spans="1:20" x14ac:dyDescent="0.15">
      <c r="A2855">
        <v>20230411</v>
      </c>
      <c r="B2855">
        <v>42327250</v>
      </c>
      <c r="C2855" t="s">
        <v>923</v>
      </c>
      <c r="D2855" t="s">
        <v>719</v>
      </c>
      <c r="E2855" t="s">
        <v>481</v>
      </c>
      <c r="F2855" t="s">
        <v>480</v>
      </c>
      <c r="G2855" t="s">
        <v>720</v>
      </c>
      <c r="H2855" t="s">
        <v>481</v>
      </c>
      <c r="I2855">
        <v>2158930</v>
      </c>
      <c r="J2855" t="s">
        <v>850</v>
      </c>
      <c r="K2855" t="s">
        <v>481</v>
      </c>
      <c r="L2855" t="s">
        <v>722</v>
      </c>
      <c r="M2855" t="s">
        <v>723</v>
      </c>
      <c r="N2855" t="s">
        <v>813</v>
      </c>
      <c r="O2855" t="s">
        <v>24</v>
      </c>
      <c r="P2855" t="s">
        <v>19</v>
      </c>
      <c r="Q2855">
        <v>1456.11</v>
      </c>
      <c r="R2855">
        <v>1456.11</v>
      </c>
      <c r="S2855" t="str">
        <f t="shared" si="44"/>
        <v>广州荔湾品唯信息服务有限公司广州唯品会电子商务有限公司信息流</v>
      </c>
      <c r="T2855" t="e">
        <f>VLOOKUP(S:S,[1]Sheet1!N:N,1,0)</f>
        <v>#N/A</v>
      </c>
    </row>
    <row r="2856" spans="1:20" x14ac:dyDescent="0.15">
      <c r="A2856">
        <v>20230412</v>
      </c>
      <c r="B2856">
        <v>42327250</v>
      </c>
      <c r="C2856" t="s">
        <v>923</v>
      </c>
      <c r="D2856" t="s">
        <v>719</v>
      </c>
      <c r="E2856" t="s">
        <v>481</v>
      </c>
      <c r="F2856" t="s">
        <v>480</v>
      </c>
      <c r="G2856" t="s">
        <v>720</v>
      </c>
      <c r="H2856" t="s">
        <v>481</v>
      </c>
      <c r="I2856">
        <v>2158930</v>
      </c>
      <c r="J2856" t="s">
        <v>850</v>
      </c>
      <c r="K2856" t="s">
        <v>481</v>
      </c>
      <c r="L2856" t="s">
        <v>722</v>
      </c>
      <c r="M2856" t="s">
        <v>723</v>
      </c>
      <c r="N2856" t="s">
        <v>813</v>
      </c>
      <c r="O2856" t="s">
        <v>24</v>
      </c>
      <c r="P2856" t="s">
        <v>19</v>
      </c>
      <c r="Q2856">
        <v>1440.1</v>
      </c>
      <c r="R2856">
        <v>1440.1</v>
      </c>
      <c r="S2856" t="str">
        <f t="shared" si="44"/>
        <v>广州荔湾品唯信息服务有限公司广州唯品会电子商务有限公司信息流</v>
      </c>
      <c r="T2856" t="e">
        <f>VLOOKUP(S:S,[1]Sheet1!N:N,1,0)</f>
        <v>#N/A</v>
      </c>
    </row>
    <row r="2857" spans="1:20" x14ac:dyDescent="0.15">
      <c r="A2857">
        <v>20230413</v>
      </c>
      <c r="B2857">
        <v>42327250</v>
      </c>
      <c r="C2857" t="s">
        <v>923</v>
      </c>
      <c r="D2857" t="s">
        <v>719</v>
      </c>
      <c r="E2857" t="s">
        <v>481</v>
      </c>
      <c r="F2857" t="s">
        <v>480</v>
      </c>
      <c r="G2857" t="s">
        <v>720</v>
      </c>
      <c r="H2857" t="s">
        <v>481</v>
      </c>
      <c r="I2857">
        <v>2158930</v>
      </c>
      <c r="J2857" t="s">
        <v>850</v>
      </c>
      <c r="K2857" t="s">
        <v>481</v>
      </c>
      <c r="L2857" t="s">
        <v>722</v>
      </c>
      <c r="M2857" t="s">
        <v>723</v>
      </c>
      <c r="N2857" t="s">
        <v>813</v>
      </c>
      <c r="O2857" t="s">
        <v>24</v>
      </c>
      <c r="P2857" t="s">
        <v>19</v>
      </c>
      <c r="Q2857">
        <v>2534.94</v>
      </c>
      <c r="R2857">
        <v>2534.94</v>
      </c>
      <c r="S2857" t="str">
        <f t="shared" si="44"/>
        <v>广州荔湾品唯信息服务有限公司广州唯品会电子商务有限公司信息流</v>
      </c>
      <c r="T2857" t="e">
        <f>VLOOKUP(S:S,[1]Sheet1!N:N,1,0)</f>
        <v>#N/A</v>
      </c>
    </row>
    <row r="2858" spans="1:20" x14ac:dyDescent="0.15">
      <c r="A2858">
        <v>20230414</v>
      </c>
      <c r="B2858">
        <v>42327250</v>
      </c>
      <c r="C2858" t="s">
        <v>923</v>
      </c>
      <c r="D2858" t="s">
        <v>719</v>
      </c>
      <c r="E2858" t="s">
        <v>481</v>
      </c>
      <c r="F2858" t="s">
        <v>480</v>
      </c>
      <c r="G2858" t="s">
        <v>720</v>
      </c>
      <c r="H2858" t="s">
        <v>481</v>
      </c>
      <c r="I2858">
        <v>2158930</v>
      </c>
      <c r="J2858" t="s">
        <v>850</v>
      </c>
      <c r="K2858" t="s">
        <v>481</v>
      </c>
      <c r="L2858" t="s">
        <v>722</v>
      </c>
      <c r="M2858" t="s">
        <v>723</v>
      </c>
      <c r="N2858" t="s">
        <v>813</v>
      </c>
      <c r="O2858" t="s">
        <v>24</v>
      </c>
      <c r="P2858" t="s">
        <v>19</v>
      </c>
      <c r="Q2858">
        <v>1535.87</v>
      </c>
      <c r="R2858">
        <v>1535.87</v>
      </c>
      <c r="S2858" t="str">
        <f t="shared" si="44"/>
        <v>广州荔湾品唯信息服务有限公司广州唯品会电子商务有限公司信息流</v>
      </c>
      <c r="T2858" t="e">
        <f>VLOOKUP(S:S,[1]Sheet1!N:N,1,0)</f>
        <v>#N/A</v>
      </c>
    </row>
    <row r="2859" spans="1:20" x14ac:dyDescent="0.15">
      <c r="A2859">
        <v>20230415</v>
      </c>
      <c r="B2859">
        <v>42327250</v>
      </c>
      <c r="C2859" t="s">
        <v>923</v>
      </c>
      <c r="D2859" t="s">
        <v>719</v>
      </c>
      <c r="E2859" t="s">
        <v>481</v>
      </c>
      <c r="F2859" t="s">
        <v>480</v>
      </c>
      <c r="G2859" t="s">
        <v>720</v>
      </c>
      <c r="H2859" t="s">
        <v>481</v>
      </c>
      <c r="I2859">
        <v>2158930</v>
      </c>
      <c r="J2859" t="s">
        <v>850</v>
      </c>
      <c r="K2859" t="s">
        <v>481</v>
      </c>
      <c r="L2859" t="s">
        <v>722</v>
      </c>
      <c r="M2859" t="s">
        <v>723</v>
      </c>
      <c r="N2859" t="s">
        <v>813</v>
      </c>
      <c r="O2859" t="s">
        <v>24</v>
      </c>
      <c r="P2859" t="s">
        <v>19</v>
      </c>
      <c r="Q2859">
        <v>2036.74</v>
      </c>
      <c r="R2859">
        <v>2036.74</v>
      </c>
      <c r="S2859" t="str">
        <f t="shared" si="44"/>
        <v>广州荔湾品唯信息服务有限公司广州唯品会电子商务有限公司信息流</v>
      </c>
      <c r="T2859" t="e">
        <f>VLOOKUP(S:S,[1]Sheet1!N:N,1,0)</f>
        <v>#N/A</v>
      </c>
    </row>
    <row r="2860" spans="1:20" x14ac:dyDescent="0.15">
      <c r="A2860">
        <v>20230416</v>
      </c>
      <c r="B2860">
        <v>42327250</v>
      </c>
      <c r="C2860" t="s">
        <v>923</v>
      </c>
      <c r="D2860" t="s">
        <v>719</v>
      </c>
      <c r="E2860" t="s">
        <v>481</v>
      </c>
      <c r="F2860" t="s">
        <v>480</v>
      </c>
      <c r="G2860" t="s">
        <v>720</v>
      </c>
      <c r="H2860" t="s">
        <v>481</v>
      </c>
      <c r="I2860">
        <v>2158930</v>
      </c>
      <c r="J2860" t="s">
        <v>850</v>
      </c>
      <c r="K2860" t="s">
        <v>481</v>
      </c>
      <c r="L2860" t="s">
        <v>722</v>
      </c>
      <c r="M2860" t="s">
        <v>723</v>
      </c>
      <c r="N2860" t="s">
        <v>813</v>
      </c>
      <c r="O2860" t="s">
        <v>24</v>
      </c>
      <c r="P2860" t="s">
        <v>19</v>
      </c>
      <c r="Q2860">
        <v>1550.77</v>
      </c>
      <c r="R2860">
        <v>1550.77</v>
      </c>
      <c r="S2860" t="str">
        <f t="shared" si="44"/>
        <v>广州荔湾品唯信息服务有限公司广州唯品会电子商务有限公司信息流</v>
      </c>
      <c r="T2860" t="e">
        <f>VLOOKUP(S:S,[1]Sheet1!N:N,1,0)</f>
        <v>#N/A</v>
      </c>
    </row>
    <row r="2861" spans="1:20" x14ac:dyDescent="0.15">
      <c r="A2861">
        <v>20230417</v>
      </c>
      <c r="B2861">
        <v>42327250</v>
      </c>
      <c r="C2861" t="s">
        <v>923</v>
      </c>
      <c r="D2861" t="s">
        <v>719</v>
      </c>
      <c r="E2861" t="s">
        <v>481</v>
      </c>
      <c r="F2861" t="s">
        <v>480</v>
      </c>
      <c r="G2861" t="s">
        <v>720</v>
      </c>
      <c r="H2861" t="s">
        <v>481</v>
      </c>
      <c r="I2861">
        <v>2158930</v>
      </c>
      <c r="J2861" t="s">
        <v>850</v>
      </c>
      <c r="K2861" t="s">
        <v>481</v>
      </c>
      <c r="L2861" t="s">
        <v>722</v>
      </c>
      <c r="M2861" t="s">
        <v>723</v>
      </c>
      <c r="N2861" t="s">
        <v>813</v>
      </c>
      <c r="O2861" t="s">
        <v>24</v>
      </c>
      <c r="P2861" t="s">
        <v>19</v>
      </c>
      <c r="Q2861">
        <v>1525.83</v>
      </c>
      <c r="R2861">
        <v>1525.83</v>
      </c>
      <c r="S2861" t="str">
        <f t="shared" si="44"/>
        <v>广州荔湾品唯信息服务有限公司广州唯品会电子商务有限公司信息流</v>
      </c>
      <c r="T2861" t="e">
        <f>VLOOKUP(S:S,[1]Sheet1!N:N,1,0)</f>
        <v>#N/A</v>
      </c>
    </row>
    <row r="2862" spans="1:20" x14ac:dyDescent="0.15">
      <c r="A2862">
        <v>20230418</v>
      </c>
      <c r="B2862">
        <v>42327250</v>
      </c>
      <c r="C2862" t="s">
        <v>923</v>
      </c>
      <c r="D2862" t="s">
        <v>719</v>
      </c>
      <c r="E2862" t="s">
        <v>481</v>
      </c>
      <c r="F2862" t="s">
        <v>480</v>
      </c>
      <c r="G2862" t="s">
        <v>720</v>
      </c>
      <c r="H2862" t="s">
        <v>481</v>
      </c>
      <c r="I2862">
        <v>2158930</v>
      </c>
      <c r="J2862" t="s">
        <v>850</v>
      </c>
      <c r="K2862" t="s">
        <v>481</v>
      </c>
      <c r="L2862" t="s">
        <v>722</v>
      </c>
      <c r="M2862" t="s">
        <v>723</v>
      </c>
      <c r="N2862" t="s">
        <v>813</v>
      </c>
      <c r="O2862" t="s">
        <v>24</v>
      </c>
      <c r="P2862" t="s">
        <v>19</v>
      </c>
      <c r="Q2862">
        <v>2034.2</v>
      </c>
      <c r="R2862">
        <v>2034.2</v>
      </c>
      <c r="S2862" t="str">
        <f t="shared" si="44"/>
        <v>广州荔湾品唯信息服务有限公司广州唯品会电子商务有限公司信息流</v>
      </c>
      <c r="T2862" t="e">
        <f>VLOOKUP(S:S,[1]Sheet1!N:N,1,0)</f>
        <v>#N/A</v>
      </c>
    </row>
    <row r="2863" spans="1:20" x14ac:dyDescent="0.15">
      <c r="A2863">
        <v>20230419</v>
      </c>
      <c r="B2863">
        <v>42327250</v>
      </c>
      <c r="C2863" t="s">
        <v>923</v>
      </c>
      <c r="D2863" t="s">
        <v>719</v>
      </c>
      <c r="E2863" t="s">
        <v>481</v>
      </c>
      <c r="F2863" t="s">
        <v>480</v>
      </c>
      <c r="G2863" t="s">
        <v>720</v>
      </c>
      <c r="H2863" t="s">
        <v>481</v>
      </c>
      <c r="I2863">
        <v>2158930</v>
      </c>
      <c r="J2863" t="s">
        <v>850</v>
      </c>
      <c r="K2863" t="s">
        <v>481</v>
      </c>
      <c r="L2863" t="s">
        <v>722</v>
      </c>
      <c r="M2863" t="s">
        <v>723</v>
      </c>
      <c r="N2863" t="s">
        <v>813</v>
      </c>
      <c r="O2863" t="s">
        <v>24</v>
      </c>
      <c r="P2863" t="s">
        <v>19</v>
      </c>
      <c r="Q2863">
        <v>2525.29</v>
      </c>
      <c r="R2863">
        <v>2525.29</v>
      </c>
      <c r="S2863" t="str">
        <f t="shared" si="44"/>
        <v>广州荔湾品唯信息服务有限公司广州唯品会电子商务有限公司信息流</v>
      </c>
      <c r="T2863" t="e">
        <f>VLOOKUP(S:S,[1]Sheet1!N:N,1,0)</f>
        <v>#N/A</v>
      </c>
    </row>
    <row r="2864" spans="1:20" x14ac:dyDescent="0.15">
      <c r="A2864">
        <v>20230420</v>
      </c>
      <c r="B2864">
        <v>42327250</v>
      </c>
      <c r="C2864" t="s">
        <v>923</v>
      </c>
      <c r="D2864" t="s">
        <v>719</v>
      </c>
      <c r="E2864" t="s">
        <v>481</v>
      </c>
      <c r="F2864" t="s">
        <v>480</v>
      </c>
      <c r="G2864" t="s">
        <v>720</v>
      </c>
      <c r="H2864" t="s">
        <v>481</v>
      </c>
      <c r="I2864">
        <v>2158930</v>
      </c>
      <c r="J2864" t="s">
        <v>850</v>
      </c>
      <c r="K2864" t="s">
        <v>481</v>
      </c>
      <c r="L2864" t="s">
        <v>722</v>
      </c>
      <c r="M2864" t="s">
        <v>723</v>
      </c>
      <c r="N2864" t="s">
        <v>813</v>
      </c>
      <c r="O2864" t="s">
        <v>24</v>
      </c>
      <c r="P2864" t="s">
        <v>19</v>
      </c>
      <c r="Q2864">
        <v>1807.25</v>
      </c>
      <c r="R2864">
        <v>1807.25</v>
      </c>
      <c r="S2864" t="str">
        <f t="shared" si="44"/>
        <v>广州荔湾品唯信息服务有限公司广州唯品会电子商务有限公司信息流</v>
      </c>
      <c r="T2864" t="e">
        <f>VLOOKUP(S:S,[1]Sheet1!N:N,1,0)</f>
        <v>#N/A</v>
      </c>
    </row>
    <row r="2865" spans="1:20" x14ac:dyDescent="0.15">
      <c r="A2865">
        <v>20230421</v>
      </c>
      <c r="B2865">
        <v>42327250</v>
      </c>
      <c r="C2865" t="s">
        <v>923</v>
      </c>
      <c r="D2865" t="s">
        <v>719</v>
      </c>
      <c r="E2865" t="s">
        <v>481</v>
      </c>
      <c r="F2865" t="s">
        <v>480</v>
      </c>
      <c r="G2865" t="s">
        <v>720</v>
      </c>
      <c r="H2865" t="s">
        <v>481</v>
      </c>
      <c r="I2865">
        <v>2158930</v>
      </c>
      <c r="J2865" t="s">
        <v>850</v>
      </c>
      <c r="K2865" t="s">
        <v>481</v>
      </c>
      <c r="L2865" t="s">
        <v>722</v>
      </c>
      <c r="M2865" t="s">
        <v>723</v>
      </c>
      <c r="N2865" t="s">
        <v>813</v>
      </c>
      <c r="O2865" t="s">
        <v>24</v>
      </c>
      <c r="P2865" t="s">
        <v>19</v>
      </c>
      <c r="Q2865">
        <v>531.91999999999996</v>
      </c>
      <c r="R2865">
        <v>531.91999999999996</v>
      </c>
      <c r="S2865" t="str">
        <f t="shared" si="44"/>
        <v>广州荔湾品唯信息服务有限公司广州唯品会电子商务有限公司信息流</v>
      </c>
      <c r="T2865" t="e">
        <f>VLOOKUP(S:S,[1]Sheet1!N:N,1,0)</f>
        <v>#N/A</v>
      </c>
    </row>
    <row r="2866" spans="1:20" x14ac:dyDescent="0.15">
      <c r="A2866">
        <v>20230422</v>
      </c>
      <c r="B2866">
        <v>42327250</v>
      </c>
      <c r="C2866" t="s">
        <v>923</v>
      </c>
      <c r="D2866" t="s">
        <v>719</v>
      </c>
      <c r="E2866" t="s">
        <v>481</v>
      </c>
      <c r="F2866" t="s">
        <v>480</v>
      </c>
      <c r="G2866" t="s">
        <v>720</v>
      </c>
      <c r="H2866" t="s">
        <v>481</v>
      </c>
      <c r="I2866">
        <v>2158930</v>
      </c>
      <c r="J2866" t="s">
        <v>850</v>
      </c>
      <c r="K2866" t="s">
        <v>481</v>
      </c>
      <c r="L2866" t="s">
        <v>722</v>
      </c>
      <c r="M2866" t="s">
        <v>723</v>
      </c>
      <c r="N2866" t="s">
        <v>813</v>
      </c>
      <c r="O2866" t="s">
        <v>24</v>
      </c>
      <c r="P2866" t="s">
        <v>19</v>
      </c>
      <c r="Q2866">
        <v>515.73</v>
      </c>
      <c r="R2866">
        <v>515.73</v>
      </c>
      <c r="S2866" t="str">
        <f t="shared" si="44"/>
        <v>广州荔湾品唯信息服务有限公司广州唯品会电子商务有限公司信息流</v>
      </c>
      <c r="T2866" t="e">
        <f>VLOOKUP(S:S,[1]Sheet1!N:N,1,0)</f>
        <v>#N/A</v>
      </c>
    </row>
    <row r="2867" spans="1:20" x14ac:dyDescent="0.15">
      <c r="A2867">
        <v>20230423</v>
      </c>
      <c r="B2867">
        <v>42327250</v>
      </c>
      <c r="C2867" t="s">
        <v>923</v>
      </c>
      <c r="D2867" t="s">
        <v>719</v>
      </c>
      <c r="E2867" t="s">
        <v>481</v>
      </c>
      <c r="F2867" t="s">
        <v>480</v>
      </c>
      <c r="G2867" t="s">
        <v>720</v>
      </c>
      <c r="H2867" t="s">
        <v>481</v>
      </c>
      <c r="I2867">
        <v>2158930</v>
      </c>
      <c r="J2867" t="s">
        <v>850</v>
      </c>
      <c r="K2867" t="s">
        <v>481</v>
      </c>
      <c r="L2867" t="s">
        <v>722</v>
      </c>
      <c r="M2867" t="s">
        <v>723</v>
      </c>
      <c r="N2867" t="s">
        <v>813</v>
      </c>
      <c r="O2867" t="s">
        <v>24</v>
      </c>
      <c r="P2867" t="s">
        <v>19</v>
      </c>
      <c r="Q2867">
        <v>1005.72</v>
      </c>
      <c r="R2867">
        <v>1005.72</v>
      </c>
      <c r="S2867" t="str">
        <f t="shared" si="44"/>
        <v>广州荔湾品唯信息服务有限公司广州唯品会电子商务有限公司信息流</v>
      </c>
      <c r="T2867" t="e">
        <f>VLOOKUP(S:S,[1]Sheet1!N:N,1,0)</f>
        <v>#N/A</v>
      </c>
    </row>
    <row r="2868" spans="1:20" x14ac:dyDescent="0.15">
      <c r="A2868">
        <v>20230424</v>
      </c>
      <c r="B2868">
        <v>42327250</v>
      </c>
      <c r="C2868" t="s">
        <v>923</v>
      </c>
      <c r="D2868" t="s">
        <v>719</v>
      </c>
      <c r="E2868" t="s">
        <v>481</v>
      </c>
      <c r="F2868" t="s">
        <v>480</v>
      </c>
      <c r="G2868" t="s">
        <v>720</v>
      </c>
      <c r="H2868" t="s">
        <v>481</v>
      </c>
      <c r="I2868">
        <v>2158930</v>
      </c>
      <c r="J2868" t="s">
        <v>850</v>
      </c>
      <c r="K2868" t="s">
        <v>481</v>
      </c>
      <c r="L2868" t="s">
        <v>722</v>
      </c>
      <c r="M2868" t="s">
        <v>723</v>
      </c>
      <c r="N2868" t="s">
        <v>813</v>
      </c>
      <c r="O2868" t="s">
        <v>24</v>
      </c>
      <c r="P2868" t="s">
        <v>19</v>
      </c>
      <c r="Q2868">
        <v>911.23</v>
      </c>
      <c r="R2868">
        <v>911.23</v>
      </c>
      <c r="S2868" t="str">
        <f t="shared" si="44"/>
        <v>广州荔湾品唯信息服务有限公司广州唯品会电子商务有限公司信息流</v>
      </c>
      <c r="T2868" t="e">
        <f>VLOOKUP(S:S,[1]Sheet1!N:N,1,0)</f>
        <v>#N/A</v>
      </c>
    </row>
    <row r="2869" spans="1:20" x14ac:dyDescent="0.15">
      <c r="A2869">
        <v>20230425</v>
      </c>
      <c r="B2869">
        <v>42327250</v>
      </c>
      <c r="C2869" t="s">
        <v>923</v>
      </c>
      <c r="D2869" t="s">
        <v>719</v>
      </c>
      <c r="E2869" t="s">
        <v>481</v>
      </c>
      <c r="F2869" t="s">
        <v>480</v>
      </c>
      <c r="G2869" t="s">
        <v>720</v>
      </c>
      <c r="H2869" t="s">
        <v>481</v>
      </c>
      <c r="I2869">
        <v>2158930</v>
      </c>
      <c r="J2869" t="s">
        <v>850</v>
      </c>
      <c r="K2869" t="s">
        <v>481</v>
      </c>
      <c r="L2869" t="s">
        <v>722</v>
      </c>
      <c r="M2869" t="s">
        <v>723</v>
      </c>
      <c r="N2869" t="s">
        <v>813</v>
      </c>
      <c r="O2869" t="s">
        <v>24</v>
      </c>
      <c r="P2869" t="s">
        <v>19</v>
      </c>
      <c r="Q2869">
        <v>2023.36</v>
      </c>
      <c r="R2869">
        <v>2023.36</v>
      </c>
      <c r="S2869" t="str">
        <f t="shared" si="44"/>
        <v>广州荔湾品唯信息服务有限公司广州唯品会电子商务有限公司信息流</v>
      </c>
      <c r="T2869" t="e">
        <f>VLOOKUP(S:S,[1]Sheet1!N:N,1,0)</f>
        <v>#N/A</v>
      </c>
    </row>
    <row r="2870" spans="1:20" x14ac:dyDescent="0.15">
      <c r="A2870">
        <v>20230426</v>
      </c>
      <c r="B2870">
        <v>42327250</v>
      </c>
      <c r="C2870" t="s">
        <v>923</v>
      </c>
      <c r="D2870" t="s">
        <v>719</v>
      </c>
      <c r="E2870" t="s">
        <v>481</v>
      </c>
      <c r="F2870" t="s">
        <v>480</v>
      </c>
      <c r="G2870" t="s">
        <v>720</v>
      </c>
      <c r="H2870" t="s">
        <v>481</v>
      </c>
      <c r="I2870">
        <v>2158930</v>
      </c>
      <c r="J2870" t="s">
        <v>850</v>
      </c>
      <c r="K2870" t="s">
        <v>481</v>
      </c>
      <c r="L2870" t="s">
        <v>722</v>
      </c>
      <c r="M2870" t="s">
        <v>723</v>
      </c>
      <c r="N2870" t="s">
        <v>813</v>
      </c>
      <c r="O2870" t="s">
        <v>24</v>
      </c>
      <c r="P2870" t="s">
        <v>19</v>
      </c>
      <c r="Q2870">
        <v>1724.29</v>
      </c>
      <c r="R2870">
        <v>1724.29</v>
      </c>
      <c r="S2870" t="str">
        <f t="shared" si="44"/>
        <v>广州荔湾品唯信息服务有限公司广州唯品会电子商务有限公司信息流</v>
      </c>
      <c r="T2870" t="e">
        <f>VLOOKUP(S:S,[1]Sheet1!N:N,1,0)</f>
        <v>#N/A</v>
      </c>
    </row>
    <row r="2871" spans="1:20" x14ac:dyDescent="0.15">
      <c r="A2871">
        <v>20230427</v>
      </c>
      <c r="B2871">
        <v>42327250</v>
      </c>
      <c r="C2871" t="s">
        <v>923</v>
      </c>
      <c r="D2871" t="s">
        <v>719</v>
      </c>
      <c r="E2871" t="s">
        <v>481</v>
      </c>
      <c r="F2871" t="s">
        <v>480</v>
      </c>
      <c r="G2871" t="s">
        <v>720</v>
      </c>
      <c r="H2871" t="s">
        <v>481</v>
      </c>
      <c r="I2871">
        <v>2158930</v>
      </c>
      <c r="J2871" t="s">
        <v>850</v>
      </c>
      <c r="K2871" t="s">
        <v>481</v>
      </c>
      <c r="L2871" t="s">
        <v>722</v>
      </c>
      <c r="M2871" t="s">
        <v>723</v>
      </c>
      <c r="N2871" t="s">
        <v>813</v>
      </c>
      <c r="O2871" t="s">
        <v>24</v>
      </c>
      <c r="P2871" t="s">
        <v>19</v>
      </c>
      <c r="Q2871">
        <v>1512.92</v>
      </c>
      <c r="R2871">
        <v>1512.92</v>
      </c>
      <c r="S2871" t="str">
        <f t="shared" si="44"/>
        <v>广州荔湾品唯信息服务有限公司广州唯品会电子商务有限公司信息流</v>
      </c>
      <c r="T2871" t="e">
        <f>VLOOKUP(S:S,[1]Sheet1!N:N,1,0)</f>
        <v>#N/A</v>
      </c>
    </row>
    <row r="2872" spans="1:20" x14ac:dyDescent="0.15">
      <c r="A2872">
        <v>20230428</v>
      </c>
      <c r="B2872">
        <v>42327250</v>
      </c>
      <c r="C2872" t="s">
        <v>923</v>
      </c>
      <c r="D2872" t="s">
        <v>719</v>
      </c>
      <c r="E2872" t="s">
        <v>481</v>
      </c>
      <c r="F2872" t="s">
        <v>480</v>
      </c>
      <c r="G2872" t="s">
        <v>720</v>
      </c>
      <c r="H2872" t="s">
        <v>481</v>
      </c>
      <c r="I2872">
        <v>2158930</v>
      </c>
      <c r="J2872" t="s">
        <v>850</v>
      </c>
      <c r="K2872" t="s">
        <v>481</v>
      </c>
      <c r="L2872" t="s">
        <v>722</v>
      </c>
      <c r="M2872" t="s">
        <v>723</v>
      </c>
      <c r="N2872" t="s">
        <v>813</v>
      </c>
      <c r="O2872" t="s">
        <v>24</v>
      </c>
      <c r="P2872" t="s">
        <v>19</v>
      </c>
      <c r="Q2872">
        <v>1516.43</v>
      </c>
      <c r="R2872">
        <v>1516.43</v>
      </c>
      <c r="S2872" t="str">
        <f t="shared" si="44"/>
        <v>广州荔湾品唯信息服务有限公司广州唯品会电子商务有限公司信息流</v>
      </c>
      <c r="T2872" t="e">
        <f>VLOOKUP(S:S,[1]Sheet1!N:N,1,0)</f>
        <v>#N/A</v>
      </c>
    </row>
    <row r="2873" spans="1:20" x14ac:dyDescent="0.15">
      <c r="A2873">
        <v>20230429</v>
      </c>
      <c r="B2873">
        <v>42327250</v>
      </c>
      <c r="C2873" t="s">
        <v>923</v>
      </c>
      <c r="D2873" t="s">
        <v>719</v>
      </c>
      <c r="E2873" t="s">
        <v>481</v>
      </c>
      <c r="F2873" t="s">
        <v>480</v>
      </c>
      <c r="G2873" t="s">
        <v>720</v>
      </c>
      <c r="H2873" t="s">
        <v>481</v>
      </c>
      <c r="I2873">
        <v>2158930</v>
      </c>
      <c r="J2873" t="s">
        <v>850</v>
      </c>
      <c r="K2873" t="s">
        <v>481</v>
      </c>
      <c r="L2873" t="s">
        <v>722</v>
      </c>
      <c r="M2873" t="s">
        <v>723</v>
      </c>
      <c r="N2873" t="s">
        <v>813</v>
      </c>
      <c r="O2873" t="s">
        <v>24</v>
      </c>
      <c r="P2873" t="s">
        <v>19</v>
      </c>
      <c r="Q2873">
        <v>1635.8</v>
      </c>
      <c r="R2873">
        <v>1040.96</v>
      </c>
      <c r="S2873" t="str">
        <f t="shared" si="44"/>
        <v>广州荔湾品唯信息服务有限公司广州唯品会电子商务有限公司信息流</v>
      </c>
      <c r="T2873" t="e">
        <f>VLOOKUP(S:S,[1]Sheet1!N:N,1,0)</f>
        <v>#N/A</v>
      </c>
    </row>
    <row r="2874" spans="1:20" x14ac:dyDescent="0.15">
      <c r="A2874">
        <v>20230430</v>
      </c>
      <c r="B2874">
        <v>42327250</v>
      </c>
      <c r="C2874" t="s">
        <v>923</v>
      </c>
      <c r="D2874" t="s">
        <v>719</v>
      </c>
      <c r="E2874" t="s">
        <v>481</v>
      </c>
      <c r="F2874" t="s">
        <v>480</v>
      </c>
      <c r="G2874" t="s">
        <v>720</v>
      </c>
      <c r="H2874" t="s">
        <v>481</v>
      </c>
      <c r="I2874">
        <v>2158930</v>
      </c>
      <c r="J2874" t="s">
        <v>850</v>
      </c>
      <c r="K2874" t="s">
        <v>481</v>
      </c>
      <c r="L2874" t="s">
        <v>722</v>
      </c>
      <c r="M2874" t="s">
        <v>723</v>
      </c>
      <c r="N2874" t="s">
        <v>813</v>
      </c>
      <c r="O2874" t="s">
        <v>24</v>
      </c>
      <c r="P2874" t="s">
        <v>19</v>
      </c>
      <c r="Q2874">
        <v>2183.16</v>
      </c>
      <c r="R2874">
        <v>0</v>
      </c>
      <c r="S2874" t="str">
        <f t="shared" si="44"/>
        <v>广州荔湾品唯信息服务有限公司广州唯品会电子商务有限公司信息流</v>
      </c>
      <c r="T2874" t="e">
        <f>VLOOKUP(S:S,[1]Sheet1!N:N,1,0)</f>
        <v>#N/A</v>
      </c>
    </row>
    <row r="2875" spans="1:20" x14ac:dyDescent="0.15">
      <c r="A2875">
        <v>20230401</v>
      </c>
      <c r="B2875">
        <v>42513273</v>
      </c>
      <c r="C2875" t="s">
        <v>924</v>
      </c>
      <c r="D2875" t="s">
        <v>732</v>
      </c>
      <c r="E2875" t="s">
        <v>498</v>
      </c>
      <c r="F2875" t="s">
        <v>497</v>
      </c>
      <c r="G2875" t="s">
        <v>810</v>
      </c>
      <c r="H2875" t="s">
        <v>498</v>
      </c>
      <c r="I2875">
        <v>2118167</v>
      </c>
      <c r="J2875" t="s">
        <v>811</v>
      </c>
      <c r="K2875" t="s">
        <v>498</v>
      </c>
      <c r="L2875" t="s">
        <v>812</v>
      </c>
      <c r="M2875" t="s">
        <v>723</v>
      </c>
      <c r="N2875" t="s">
        <v>813</v>
      </c>
      <c r="O2875" t="s">
        <v>24</v>
      </c>
      <c r="P2875" t="s">
        <v>19</v>
      </c>
      <c r="Q2875">
        <v>331.37</v>
      </c>
      <c r="R2875">
        <v>331.37</v>
      </c>
      <c r="S2875" t="str">
        <f t="shared" si="44"/>
        <v>薯一薯二文化传媒（上海）有限公司行吟信息科技(上海)有限公司信息流</v>
      </c>
      <c r="T2875" t="e">
        <f>VLOOKUP(S:S,[1]Sheet1!N:N,1,0)</f>
        <v>#N/A</v>
      </c>
    </row>
    <row r="2876" spans="1:20" x14ac:dyDescent="0.15">
      <c r="A2876">
        <v>20230402</v>
      </c>
      <c r="B2876">
        <v>42513273</v>
      </c>
      <c r="C2876" t="s">
        <v>924</v>
      </c>
      <c r="D2876" t="s">
        <v>732</v>
      </c>
      <c r="E2876" t="s">
        <v>498</v>
      </c>
      <c r="F2876" t="s">
        <v>497</v>
      </c>
      <c r="G2876" t="s">
        <v>810</v>
      </c>
      <c r="H2876" t="s">
        <v>498</v>
      </c>
      <c r="I2876">
        <v>2118167</v>
      </c>
      <c r="J2876" t="s">
        <v>811</v>
      </c>
      <c r="K2876" t="s">
        <v>498</v>
      </c>
      <c r="L2876" t="s">
        <v>812</v>
      </c>
      <c r="M2876" t="s">
        <v>723</v>
      </c>
      <c r="N2876" t="s">
        <v>813</v>
      </c>
      <c r="O2876" t="s">
        <v>24</v>
      </c>
      <c r="P2876" t="s">
        <v>19</v>
      </c>
      <c r="Q2876">
        <v>335.2</v>
      </c>
      <c r="R2876">
        <v>335.2</v>
      </c>
      <c r="S2876" t="str">
        <f t="shared" si="44"/>
        <v>薯一薯二文化传媒（上海）有限公司行吟信息科技(上海)有限公司信息流</v>
      </c>
      <c r="T2876" t="e">
        <f>VLOOKUP(S:S,[1]Sheet1!N:N,1,0)</f>
        <v>#N/A</v>
      </c>
    </row>
    <row r="2877" spans="1:20" x14ac:dyDescent="0.15">
      <c r="A2877">
        <v>20230403</v>
      </c>
      <c r="B2877">
        <v>42513273</v>
      </c>
      <c r="C2877" t="s">
        <v>924</v>
      </c>
      <c r="D2877" t="s">
        <v>732</v>
      </c>
      <c r="E2877" t="s">
        <v>498</v>
      </c>
      <c r="F2877" t="s">
        <v>497</v>
      </c>
      <c r="G2877" t="s">
        <v>810</v>
      </c>
      <c r="H2877" t="s">
        <v>498</v>
      </c>
      <c r="I2877">
        <v>2118167</v>
      </c>
      <c r="J2877" t="s">
        <v>811</v>
      </c>
      <c r="K2877" t="s">
        <v>498</v>
      </c>
      <c r="L2877" t="s">
        <v>812</v>
      </c>
      <c r="M2877" t="s">
        <v>723</v>
      </c>
      <c r="N2877" t="s">
        <v>813</v>
      </c>
      <c r="O2877" t="s">
        <v>24</v>
      </c>
      <c r="P2877" t="s">
        <v>19</v>
      </c>
      <c r="Q2877">
        <v>341.62</v>
      </c>
      <c r="R2877">
        <v>341.62</v>
      </c>
      <c r="S2877" t="str">
        <f t="shared" si="44"/>
        <v>薯一薯二文化传媒（上海）有限公司行吟信息科技(上海)有限公司信息流</v>
      </c>
      <c r="T2877" t="e">
        <f>VLOOKUP(S:S,[1]Sheet1!N:N,1,0)</f>
        <v>#N/A</v>
      </c>
    </row>
    <row r="2878" spans="1:20" x14ac:dyDescent="0.15">
      <c r="A2878">
        <v>20230404</v>
      </c>
      <c r="B2878">
        <v>42513273</v>
      </c>
      <c r="C2878" t="s">
        <v>924</v>
      </c>
      <c r="D2878" t="s">
        <v>732</v>
      </c>
      <c r="E2878" t="s">
        <v>498</v>
      </c>
      <c r="F2878" t="s">
        <v>497</v>
      </c>
      <c r="G2878" t="s">
        <v>810</v>
      </c>
      <c r="H2878" t="s">
        <v>498</v>
      </c>
      <c r="I2878">
        <v>2118167</v>
      </c>
      <c r="J2878" t="s">
        <v>811</v>
      </c>
      <c r="K2878" t="s">
        <v>498</v>
      </c>
      <c r="L2878" t="s">
        <v>812</v>
      </c>
      <c r="M2878" t="s">
        <v>723</v>
      </c>
      <c r="N2878" t="s">
        <v>813</v>
      </c>
      <c r="O2878" t="s">
        <v>24</v>
      </c>
      <c r="P2878" t="s">
        <v>19</v>
      </c>
      <c r="Q2878">
        <v>540.96</v>
      </c>
      <c r="R2878">
        <v>540.96</v>
      </c>
      <c r="S2878" t="str">
        <f t="shared" si="44"/>
        <v>薯一薯二文化传媒（上海）有限公司行吟信息科技(上海)有限公司信息流</v>
      </c>
      <c r="T2878" t="e">
        <f>VLOOKUP(S:S,[1]Sheet1!N:N,1,0)</f>
        <v>#N/A</v>
      </c>
    </row>
    <row r="2879" spans="1:20" x14ac:dyDescent="0.15">
      <c r="A2879">
        <v>20230405</v>
      </c>
      <c r="B2879">
        <v>42513273</v>
      </c>
      <c r="C2879" t="s">
        <v>924</v>
      </c>
      <c r="D2879" t="s">
        <v>732</v>
      </c>
      <c r="E2879" t="s">
        <v>498</v>
      </c>
      <c r="F2879" t="s">
        <v>497</v>
      </c>
      <c r="G2879" t="s">
        <v>810</v>
      </c>
      <c r="H2879" t="s">
        <v>498</v>
      </c>
      <c r="I2879">
        <v>2118167</v>
      </c>
      <c r="J2879" t="s">
        <v>811</v>
      </c>
      <c r="K2879" t="s">
        <v>498</v>
      </c>
      <c r="L2879" t="s">
        <v>812</v>
      </c>
      <c r="M2879" t="s">
        <v>723</v>
      </c>
      <c r="N2879" t="s">
        <v>813</v>
      </c>
      <c r="O2879" t="s">
        <v>24</v>
      </c>
      <c r="P2879" t="s">
        <v>19</v>
      </c>
      <c r="Q2879">
        <v>580.38</v>
      </c>
      <c r="R2879">
        <v>580.38</v>
      </c>
      <c r="S2879" t="str">
        <f t="shared" si="44"/>
        <v>薯一薯二文化传媒（上海）有限公司行吟信息科技(上海)有限公司信息流</v>
      </c>
      <c r="T2879" t="e">
        <f>VLOOKUP(S:S,[1]Sheet1!N:N,1,0)</f>
        <v>#N/A</v>
      </c>
    </row>
    <row r="2880" spans="1:20" x14ac:dyDescent="0.15">
      <c r="A2880">
        <v>20230406</v>
      </c>
      <c r="B2880">
        <v>42513273</v>
      </c>
      <c r="C2880" t="s">
        <v>924</v>
      </c>
      <c r="D2880" t="s">
        <v>732</v>
      </c>
      <c r="E2880" t="s">
        <v>498</v>
      </c>
      <c r="F2880" t="s">
        <v>497</v>
      </c>
      <c r="G2880" t="s">
        <v>810</v>
      </c>
      <c r="H2880" t="s">
        <v>498</v>
      </c>
      <c r="I2880">
        <v>2118167</v>
      </c>
      <c r="J2880" t="s">
        <v>811</v>
      </c>
      <c r="K2880" t="s">
        <v>498</v>
      </c>
      <c r="L2880" t="s">
        <v>812</v>
      </c>
      <c r="M2880" t="s">
        <v>723</v>
      </c>
      <c r="N2880" t="s">
        <v>813</v>
      </c>
      <c r="O2880" t="s">
        <v>24</v>
      </c>
      <c r="P2880" t="s">
        <v>19</v>
      </c>
      <c r="Q2880">
        <v>519.64</v>
      </c>
      <c r="R2880">
        <v>519.64</v>
      </c>
      <c r="S2880" t="str">
        <f t="shared" si="44"/>
        <v>薯一薯二文化传媒（上海）有限公司行吟信息科技(上海)有限公司信息流</v>
      </c>
      <c r="T2880" t="e">
        <f>VLOOKUP(S:S,[1]Sheet1!N:N,1,0)</f>
        <v>#N/A</v>
      </c>
    </row>
    <row r="2881" spans="1:20" x14ac:dyDescent="0.15">
      <c r="A2881">
        <v>20230407</v>
      </c>
      <c r="B2881">
        <v>42513273</v>
      </c>
      <c r="C2881" t="s">
        <v>924</v>
      </c>
      <c r="D2881" t="s">
        <v>732</v>
      </c>
      <c r="E2881" t="s">
        <v>498</v>
      </c>
      <c r="F2881" t="s">
        <v>497</v>
      </c>
      <c r="G2881" t="s">
        <v>810</v>
      </c>
      <c r="H2881" t="s">
        <v>498</v>
      </c>
      <c r="I2881">
        <v>2118167</v>
      </c>
      <c r="J2881" t="s">
        <v>811</v>
      </c>
      <c r="K2881" t="s">
        <v>498</v>
      </c>
      <c r="L2881" t="s">
        <v>812</v>
      </c>
      <c r="M2881" t="s">
        <v>723</v>
      </c>
      <c r="N2881" t="s">
        <v>813</v>
      </c>
      <c r="O2881" t="s">
        <v>24</v>
      </c>
      <c r="P2881" t="s">
        <v>19</v>
      </c>
      <c r="Q2881">
        <v>606.79999999999995</v>
      </c>
      <c r="R2881">
        <v>606.79999999999995</v>
      </c>
      <c r="S2881" t="str">
        <f t="shared" si="44"/>
        <v>薯一薯二文化传媒（上海）有限公司行吟信息科技(上海)有限公司信息流</v>
      </c>
      <c r="T2881" t="e">
        <f>VLOOKUP(S:S,[1]Sheet1!N:N,1,0)</f>
        <v>#N/A</v>
      </c>
    </row>
    <row r="2882" spans="1:20" x14ac:dyDescent="0.15">
      <c r="A2882">
        <v>20230408</v>
      </c>
      <c r="B2882">
        <v>42513273</v>
      </c>
      <c r="C2882" t="s">
        <v>924</v>
      </c>
      <c r="D2882" t="s">
        <v>732</v>
      </c>
      <c r="E2882" t="s">
        <v>498</v>
      </c>
      <c r="F2882" t="s">
        <v>497</v>
      </c>
      <c r="G2882" t="s">
        <v>810</v>
      </c>
      <c r="H2882" t="s">
        <v>498</v>
      </c>
      <c r="I2882">
        <v>2118167</v>
      </c>
      <c r="J2882" t="s">
        <v>811</v>
      </c>
      <c r="K2882" t="s">
        <v>498</v>
      </c>
      <c r="L2882" t="s">
        <v>812</v>
      </c>
      <c r="M2882" t="s">
        <v>723</v>
      </c>
      <c r="N2882" t="s">
        <v>813</v>
      </c>
      <c r="O2882" t="s">
        <v>24</v>
      </c>
      <c r="P2882" t="s">
        <v>19</v>
      </c>
      <c r="Q2882">
        <v>182.04</v>
      </c>
      <c r="R2882">
        <v>182.04</v>
      </c>
      <c r="S2882" t="str">
        <f t="shared" si="44"/>
        <v>薯一薯二文化传媒（上海）有限公司行吟信息科技(上海)有限公司信息流</v>
      </c>
      <c r="T2882" t="e">
        <f>VLOOKUP(S:S,[1]Sheet1!N:N,1,0)</f>
        <v>#N/A</v>
      </c>
    </row>
    <row r="2883" spans="1:20" x14ac:dyDescent="0.15">
      <c r="A2883">
        <v>20230409</v>
      </c>
      <c r="B2883">
        <v>42513273</v>
      </c>
      <c r="C2883" t="s">
        <v>924</v>
      </c>
      <c r="D2883" t="s">
        <v>732</v>
      </c>
      <c r="E2883" t="s">
        <v>498</v>
      </c>
      <c r="F2883" t="s">
        <v>497</v>
      </c>
      <c r="G2883" t="s">
        <v>810</v>
      </c>
      <c r="H2883" t="s">
        <v>498</v>
      </c>
      <c r="I2883">
        <v>2118167</v>
      </c>
      <c r="J2883" t="s">
        <v>811</v>
      </c>
      <c r="K2883" t="s">
        <v>498</v>
      </c>
      <c r="L2883" t="s">
        <v>812</v>
      </c>
      <c r="M2883" t="s">
        <v>723</v>
      </c>
      <c r="N2883" t="s">
        <v>813</v>
      </c>
      <c r="O2883" t="s">
        <v>24</v>
      </c>
      <c r="P2883" t="s">
        <v>19</v>
      </c>
      <c r="Q2883">
        <v>267.70999999999998</v>
      </c>
      <c r="R2883">
        <v>267.70999999999998</v>
      </c>
      <c r="S2883" t="str">
        <f t="shared" ref="S2883:S2946" si="45">F2883&amp;K2883&amp;O2883</f>
        <v>薯一薯二文化传媒（上海）有限公司行吟信息科技(上海)有限公司信息流</v>
      </c>
      <c r="T2883" t="e">
        <f>VLOOKUP(S:S,[1]Sheet1!N:N,1,0)</f>
        <v>#N/A</v>
      </c>
    </row>
    <row r="2884" spans="1:20" x14ac:dyDescent="0.15">
      <c r="A2884">
        <v>20230410</v>
      </c>
      <c r="B2884">
        <v>42513273</v>
      </c>
      <c r="C2884" t="s">
        <v>924</v>
      </c>
      <c r="D2884" t="s">
        <v>732</v>
      </c>
      <c r="E2884" t="s">
        <v>498</v>
      </c>
      <c r="F2884" t="s">
        <v>497</v>
      </c>
      <c r="G2884" t="s">
        <v>810</v>
      </c>
      <c r="H2884" t="s">
        <v>498</v>
      </c>
      <c r="I2884">
        <v>2118167</v>
      </c>
      <c r="J2884" t="s">
        <v>811</v>
      </c>
      <c r="K2884" t="s">
        <v>498</v>
      </c>
      <c r="L2884" t="s">
        <v>812</v>
      </c>
      <c r="M2884" t="s">
        <v>723</v>
      </c>
      <c r="N2884" t="s">
        <v>813</v>
      </c>
      <c r="O2884" t="s">
        <v>24</v>
      </c>
      <c r="P2884" t="s">
        <v>19</v>
      </c>
      <c r="Q2884">
        <v>171.03</v>
      </c>
      <c r="R2884">
        <v>171.03</v>
      </c>
      <c r="S2884" t="str">
        <f t="shared" si="45"/>
        <v>薯一薯二文化传媒（上海）有限公司行吟信息科技(上海)有限公司信息流</v>
      </c>
      <c r="T2884" t="e">
        <f>VLOOKUP(S:S,[1]Sheet1!N:N,1,0)</f>
        <v>#N/A</v>
      </c>
    </row>
    <row r="2885" spans="1:20" x14ac:dyDescent="0.15">
      <c r="A2885">
        <v>20230411</v>
      </c>
      <c r="B2885">
        <v>42513273</v>
      </c>
      <c r="C2885" t="s">
        <v>924</v>
      </c>
      <c r="D2885" t="s">
        <v>732</v>
      </c>
      <c r="E2885" t="s">
        <v>498</v>
      </c>
      <c r="F2885" t="s">
        <v>497</v>
      </c>
      <c r="G2885" t="s">
        <v>810</v>
      </c>
      <c r="H2885" t="s">
        <v>498</v>
      </c>
      <c r="I2885">
        <v>2118167</v>
      </c>
      <c r="J2885" t="s">
        <v>811</v>
      </c>
      <c r="K2885" t="s">
        <v>498</v>
      </c>
      <c r="L2885" t="s">
        <v>812</v>
      </c>
      <c r="M2885" t="s">
        <v>723</v>
      </c>
      <c r="N2885" t="s">
        <v>813</v>
      </c>
      <c r="O2885" t="s">
        <v>24</v>
      </c>
      <c r="P2885" t="s">
        <v>19</v>
      </c>
      <c r="Q2885">
        <v>186.87</v>
      </c>
      <c r="R2885">
        <v>186.87</v>
      </c>
      <c r="S2885" t="str">
        <f t="shared" si="45"/>
        <v>薯一薯二文化传媒（上海）有限公司行吟信息科技(上海)有限公司信息流</v>
      </c>
      <c r="T2885" t="e">
        <f>VLOOKUP(S:S,[1]Sheet1!N:N,1,0)</f>
        <v>#N/A</v>
      </c>
    </row>
    <row r="2886" spans="1:20" x14ac:dyDescent="0.15">
      <c r="A2886">
        <v>20230412</v>
      </c>
      <c r="B2886">
        <v>42513273</v>
      </c>
      <c r="C2886" t="s">
        <v>924</v>
      </c>
      <c r="D2886" t="s">
        <v>732</v>
      </c>
      <c r="E2886" t="s">
        <v>498</v>
      </c>
      <c r="F2886" t="s">
        <v>497</v>
      </c>
      <c r="G2886" t="s">
        <v>810</v>
      </c>
      <c r="H2886" t="s">
        <v>498</v>
      </c>
      <c r="I2886">
        <v>2118167</v>
      </c>
      <c r="J2886" t="s">
        <v>811</v>
      </c>
      <c r="K2886" t="s">
        <v>498</v>
      </c>
      <c r="L2886" t="s">
        <v>812</v>
      </c>
      <c r="M2886" t="s">
        <v>723</v>
      </c>
      <c r="N2886" t="s">
        <v>813</v>
      </c>
      <c r="O2886" t="s">
        <v>24</v>
      </c>
      <c r="P2886" t="s">
        <v>19</v>
      </c>
      <c r="Q2886">
        <v>129.54</v>
      </c>
      <c r="R2886">
        <v>129.54</v>
      </c>
      <c r="S2886" t="str">
        <f t="shared" si="45"/>
        <v>薯一薯二文化传媒（上海）有限公司行吟信息科技(上海)有限公司信息流</v>
      </c>
      <c r="T2886" t="e">
        <f>VLOOKUP(S:S,[1]Sheet1!N:N,1,0)</f>
        <v>#N/A</v>
      </c>
    </row>
    <row r="2887" spans="1:20" x14ac:dyDescent="0.15">
      <c r="A2887">
        <v>20230413</v>
      </c>
      <c r="B2887">
        <v>42513273</v>
      </c>
      <c r="C2887" t="s">
        <v>924</v>
      </c>
      <c r="D2887" t="s">
        <v>732</v>
      </c>
      <c r="E2887" t="s">
        <v>498</v>
      </c>
      <c r="F2887" t="s">
        <v>497</v>
      </c>
      <c r="G2887" t="s">
        <v>810</v>
      </c>
      <c r="H2887" t="s">
        <v>498</v>
      </c>
      <c r="I2887">
        <v>2118167</v>
      </c>
      <c r="J2887" t="s">
        <v>811</v>
      </c>
      <c r="K2887" t="s">
        <v>498</v>
      </c>
      <c r="L2887" t="s">
        <v>812</v>
      </c>
      <c r="M2887" t="s">
        <v>723</v>
      </c>
      <c r="N2887" t="s">
        <v>813</v>
      </c>
      <c r="O2887" t="s">
        <v>24</v>
      </c>
      <c r="P2887" t="s">
        <v>19</v>
      </c>
      <c r="Q2887">
        <v>171.71</v>
      </c>
      <c r="R2887">
        <v>171.71</v>
      </c>
      <c r="S2887" t="str">
        <f t="shared" si="45"/>
        <v>薯一薯二文化传媒（上海）有限公司行吟信息科技(上海)有限公司信息流</v>
      </c>
      <c r="T2887" t="e">
        <f>VLOOKUP(S:S,[1]Sheet1!N:N,1,0)</f>
        <v>#N/A</v>
      </c>
    </row>
    <row r="2888" spans="1:20" x14ac:dyDescent="0.15">
      <c r="A2888">
        <v>20230414</v>
      </c>
      <c r="B2888">
        <v>42513273</v>
      </c>
      <c r="C2888" t="s">
        <v>924</v>
      </c>
      <c r="D2888" t="s">
        <v>732</v>
      </c>
      <c r="E2888" t="s">
        <v>498</v>
      </c>
      <c r="F2888" t="s">
        <v>497</v>
      </c>
      <c r="G2888" t="s">
        <v>810</v>
      </c>
      <c r="H2888" t="s">
        <v>498</v>
      </c>
      <c r="I2888">
        <v>2118167</v>
      </c>
      <c r="J2888" t="s">
        <v>811</v>
      </c>
      <c r="K2888" t="s">
        <v>498</v>
      </c>
      <c r="L2888" t="s">
        <v>812</v>
      </c>
      <c r="M2888" t="s">
        <v>723</v>
      </c>
      <c r="N2888" t="s">
        <v>813</v>
      </c>
      <c r="O2888" t="s">
        <v>24</v>
      </c>
      <c r="P2888" t="s">
        <v>19</v>
      </c>
      <c r="Q2888">
        <v>211.15</v>
      </c>
      <c r="R2888">
        <v>211.15</v>
      </c>
      <c r="S2888" t="str">
        <f t="shared" si="45"/>
        <v>薯一薯二文化传媒（上海）有限公司行吟信息科技(上海)有限公司信息流</v>
      </c>
      <c r="T2888" t="e">
        <f>VLOOKUP(S:S,[1]Sheet1!N:N,1,0)</f>
        <v>#N/A</v>
      </c>
    </row>
    <row r="2889" spans="1:20" x14ac:dyDescent="0.15">
      <c r="A2889">
        <v>20230415</v>
      </c>
      <c r="B2889">
        <v>42513273</v>
      </c>
      <c r="C2889" t="s">
        <v>924</v>
      </c>
      <c r="D2889" t="s">
        <v>732</v>
      </c>
      <c r="E2889" t="s">
        <v>498</v>
      </c>
      <c r="F2889" t="s">
        <v>497</v>
      </c>
      <c r="G2889" t="s">
        <v>810</v>
      </c>
      <c r="H2889" t="s">
        <v>498</v>
      </c>
      <c r="I2889">
        <v>2118167</v>
      </c>
      <c r="J2889" t="s">
        <v>811</v>
      </c>
      <c r="K2889" t="s">
        <v>498</v>
      </c>
      <c r="L2889" t="s">
        <v>812</v>
      </c>
      <c r="M2889" t="s">
        <v>723</v>
      </c>
      <c r="N2889" t="s">
        <v>813</v>
      </c>
      <c r="O2889" t="s">
        <v>24</v>
      </c>
      <c r="P2889" t="s">
        <v>19</v>
      </c>
      <c r="Q2889">
        <v>227.97</v>
      </c>
      <c r="R2889">
        <v>227.97</v>
      </c>
      <c r="S2889" t="str">
        <f t="shared" si="45"/>
        <v>薯一薯二文化传媒（上海）有限公司行吟信息科技(上海)有限公司信息流</v>
      </c>
      <c r="T2889" t="e">
        <f>VLOOKUP(S:S,[1]Sheet1!N:N,1,0)</f>
        <v>#N/A</v>
      </c>
    </row>
    <row r="2890" spans="1:20" x14ac:dyDescent="0.15">
      <c r="A2890">
        <v>20230416</v>
      </c>
      <c r="B2890">
        <v>42513273</v>
      </c>
      <c r="C2890" t="s">
        <v>924</v>
      </c>
      <c r="D2890" t="s">
        <v>732</v>
      </c>
      <c r="E2890" t="s">
        <v>498</v>
      </c>
      <c r="F2890" t="s">
        <v>497</v>
      </c>
      <c r="G2890" t="s">
        <v>810</v>
      </c>
      <c r="H2890" t="s">
        <v>498</v>
      </c>
      <c r="I2890">
        <v>2118167</v>
      </c>
      <c r="J2890" t="s">
        <v>811</v>
      </c>
      <c r="K2890" t="s">
        <v>498</v>
      </c>
      <c r="L2890" t="s">
        <v>812</v>
      </c>
      <c r="M2890" t="s">
        <v>723</v>
      </c>
      <c r="N2890" t="s">
        <v>813</v>
      </c>
      <c r="O2890" t="s">
        <v>24</v>
      </c>
      <c r="P2890" t="s">
        <v>19</v>
      </c>
      <c r="Q2890">
        <v>214.89</v>
      </c>
      <c r="R2890">
        <v>214.89</v>
      </c>
      <c r="S2890" t="str">
        <f t="shared" si="45"/>
        <v>薯一薯二文化传媒（上海）有限公司行吟信息科技(上海)有限公司信息流</v>
      </c>
      <c r="T2890" t="e">
        <f>VLOOKUP(S:S,[1]Sheet1!N:N,1,0)</f>
        <v>#N/A</v>
      </c>
    </row>
    <row r="2891" spans="1:20" x14ac:dyDescent="0.15">
      <c r="A2891">
        <v>20230417</v>
      </c>
      <c r="B2891">
        <v>42513273</v>
      </c>
      <c r="C2891" t="s">
        <v>924</v>
      </c>
      <c r="D2891" t="s">
        <v>732</v>
      </c>
      <c r="E2891" t="s">
        <v>498</v>
      </c>
      <c r="F2891" t="s">
        <v>497</v>
      </c>
      <c r="G2891" t="s">
        <v>810</v>
      </c>
      <c r="H2891" t="s">
        <v>498</v>
      </c>
      <c r="I2891">
        <v>2118167</v>
      </c>
      <c r="J2891" t="s">
        <v>811</v>
      </c>
      <c r="K2891" t="s">
        <v>498</v>
      </c>
      <c r="L2891" t="s">
        <v>812</v>
      </c>
      <c r="M2891" t="s">
        <v>723</v>
      </c>
      <c r="N2891" t="s">
        <v>813</v>
      </c>
      <c r="O2891" t="s">
        <v>24</v>
      </c>
      <c r="P2891" t="s">
        <v>19</v>
      </c>
      <c r="Q2891">
        <v>180</v>
      </c>
      <c r="R2891">
        <v>180</v>
      </c>
      <c r="S2891" t="str">
        <f t="shared" si="45"/>
        <v>薯一薯二文化传媒（上海）有限公司行吟信息科技(上海)有限公司信息流</v>
      </c>
      <c r="T2891" t="e">
        <f>VLOOKUP(S:S,[1]Sheet1!N:N,1,0)</f>
        <v>#N/A</v>
      </c>
    </row>
    <row r="2892" spans="1:20" x14ac:dyDescent="0.15">
      <c r="A2892">
        <v>20230418</v>
      </c>
      <c r="B2892">
        <v>42513273</v>
      </c>
      <c r="C2892" t="s">
        <v>924</v>
      </c>
      <c r="D2892" t="s">
        <v>732</v>
      </c>
      <c r="E2892" t="s">
        <v>498</v>
      </c>
      <c r="F2892" t="s">
        <v>497</v>
      </c>
      <c r="G2892" t="s">
        <v>810</v>
      </c>
      <c r="H2892" t="s">
        <v>498</v>
      </c>
      <c r="I2892">
        <v>2118167</v>
      </c>
      <c r="J2892" t="s">
        <v>811</v>
      </c>
      <c r="K2892" t="s">
        <v>498</v>
      </c>
      <c r="L2892" t="s">
        <v>812</v>
      </c>
      <c r="M2892" t="s">
        <v>723</v>
      </c>
      <c r="N2892" t="s">
        <v>813</v>
      </c>
      <c r="O2892" t="s">
        <v>24</v>
      </c>
      <c r="P2892" t="s">
        <v>19</v>
      </c>
      <c r="Q2892">
        <v>310.70999999999998</v>
      </c>
      <c r="R2892">
        <v>310.70999999999998</v>
      </c>
      <c r="S2892" t="str">
        <f t="shared" si="45"/>
        <v>薯一薯二文化传媒（上海）有限公司行吟信息科技(上海)有限公司信息流</v>
      </c>
      <c r="T2892" t="e">
        <f>VLOOKUP(S:S,[1]Sheet1!N:N,1,0)</f>
        <v>#N/A</v>
      </c>
    </row>
    <row r="2893" spans="1:20" x14ac:dyDescent="0.15">
      <c r="A2893">
        <v>20230419</v>
      </c>
      <c r="B2893">
        <v>42513273</v>
      </c>
      <c r="C2893" t="s">
        <v>924</v>
      </c>
      <c r="D2893" t="s">
        <v>732</v>
      </c>
      <c r="E2893" t="s">
        <v>498</v>
      </c>
      <c r="F2893" t="s">
        <v>497</v>
      </c>
      <c r="G2893" t="s">
        <v>810</v>
      </c>
      <c r="H2893" t="s">
        <v>498</v>
      </c>
      <c r="I2893">
        <v>2118167</v>
      </c>
      <c r="J2893" t="s">
        <v>811</v>
      </c>
      <c r="K2893" t="s">
        <v>498</v>
      </c>
      <c r="L2893" t="s">
        <v>812</v>
      </c>
      <c r="M2893" t="s">
        <v>723</v>
      </c>
      <c r="N2893" t="s">
        <v>813</v>
      </c>
      <c r="O2893" t="s">
        <v>24</v>
      </c>
      <c r="P2893" t="s">
        <v>19</v>
      </c>
      <c r="Q2893">
        <v>302.47000000000003</v>
      </c>
      <c r="R2893">
        <v>302.47000000000003</v>
      </c>
      <c r="S2893" t="str">
        <f t="shared" si="45"/>
        <v>薯一薯二文化传媒（上海）有限公司行吟信息科技(上海)有限公司信息流</v>
      </c>
      <c r="T2893" t="e">
        <f>VLOOKUP(S:S,[1]Sheet1!N:N,1,0)</f>
        <v>#N/A</v>
      </c>
    </row>
    <row r="2894" spans="1:20" x14ac:dyDescent="0.15">
      <c r="A2894">
        <v>20230420</v>
      </c>
      <c r="B2894">
        <v>42513273</v>
      </c>
      <c r="C2894" t="s">
        <v>924</v>
      </c>
      <c r="D2894" t="s">
        <v>732</v>
      </c>
      <c r="E2894" t="s">
        <v>498</v>
      </c>
      <c r="F2894" t="s">
        <v>497</v>
      </c>
      <c r="G2894" t="s">
        <v>810</v>
      </c>
      <c r="H2894" t="s">
        <v>498</v>
      </c>
      <c r="I2894">
        <v>2118167</v>
      </c>
      <c r="J2894" t="s">
        <v>811</v>
      </c>
      <c r="K2894" t="s">
        <v>498</v>
      </c>
      <c r="L2894" t="s">
        <v>812</v>
      </c>
      <c r="M2894" t="s">
        <v>723</v>
      </c>
      <c r="N2894" t="s">
        <v>813</v>
      </c>
      <c r="O2894" t="s">
        <v>24</v>
      </c>
      <c r="P2894" t="s">
        <v>19</v>
      </c>
      <c r="Q2894">
        <v>143.05000000000001</v>
      </c>
      <c r="R2894">
        <v>143.05000000000001</v>
      </c>
      <c r="S2894" t="str">
        <f t="shared" si="45"/>
        <v>薯一薯二文化传媒（上海）有限公司行吟信息科技(上海)有限公司信息流</v>
      </c>
      <c r="T2894" t="e">
        <f>VLOOKUP(S:S,[1]Sheet1!N:N,1,0)</f>
        <v>#N/A</v>
      </c>
    </row>
    <row r="2895" spans="1:20" x14ac:dyDescent="0.15">
      <c r="A2895">
        <v>20230401</v>
      </c>
      <c r="B2895">
        <v>42513314</v>
      </c>
      <c r="C2895" t="s">
        <v>925</v>
      </c>
      <c r="D2895" t="s">
        <v>732</v>
      </c>
      <c r="E2895" t="s">
        <v>498</v>
      </c>
      <c r="F2895" t="s">
        <v>497</v>
      </c>
      <c r="G2895" t="s">
        <v>810</v>
      </c>
      <c r="H2895" t="s">
        <v>498</v>
      </c>
      <c r="I2895">
        <v>2118167</v>
      </c>
      <c r="J2895" t="s">
        <v>811</v>
      </c>
      <c r="K2895" t="s">
        <v>498</v>
      </c>
      <c r="L2895" t="s">
        <v>812</v>
      </c>
      <c r="M2895" t="s">
        <v>723</v>
      </c>
      <c r="N2895" t="s">
        <v>813</v>
      </c>
      <c r="O2895" t="s">
        <v>24</v>
      </c>
      <c r="P2895" t="s">
        <v>19</v>
      </c>
      <c r="Q2895">
        <v>4667.2299999999996</v>
      </c>
      <c r="R2895">
        <v>4667.2299999999996</v>
      </c>
      <c r="S2895" t="str">
        <f t="shared" si="45"/>
        <v>薯一薯二文化传媒（上海）有限公司行吟信息科技(上海)有限公司信息流</v>
      </c>
      <c r="T2895" t="e">
        <f>VLOOKUP(S:S,[1]Sheet1!N:N,1,0)</f>
        <v>#N/A</v>
      </c>
    </row>
    <row r="2896" spans="1:20" x14ac:dyDescent="0.15">
      <c r="A2896">
        <v>20230402</v>
      </c>
      <c r="B2896">
        <v>42513314</v>
      </c>
      <c r="C2896" t="s">
        <v>925</v>
      </c>
      <c r="D2896" t="s">
        <v>732</v>
      </c>
      <c r="E2896" t="s">
        <v>498</v>
      </c>
      <c r="F2896" t="s">
        <v>497</v>
      </c>
      <c r="G2896" t="s">
        <v>810</v>
      </c>
      <c r="H2896" t="s">
        <v>498</v>
      </c>
      <c r="I2896">
        <v>2118167</v>
      </c>
      <c r="J2896" t="s">
        <v>811</v>
      </c>
      <c r="K2896" t="s">
        <v>498</v>
      </c>
      <c r="L2896" t="s">
        <v>812</v>
      </c>
      <c r="M2896" t="s">
        <v>723</v>
      </c>
      <c r="N2896" t="s">
        <v>813</v>
      </c>
      <c r="O2896" t="s">
        <v>24</v>
      </c>
      <c r="P2896" t="s">
        <v>19</v>
      </c>
      <c r="Q2896">
        <v>3373.15</v>
      </c>
      <c r="R2896">
        <v>3373.15</v>
      </c>
      <c r="S2896" t="str">
        <f t="shared" si="45"/>
        <v>薯一薯二文化传媒（上海）有限公司行吟信息科技(上海)有限公司信息流</v>
      </c>
      <c r="T2896" t="e">
        <f>VLOOKUP(S:S,[1]Sheet1!N:N,1,0)</f>
        <v>#N/A</v>
      </c>
    </row>
    <row r="2897" spans="1:20" x14ac:dyDescent="0.15">
      <c r="A2897">
        <v>20230403</v>
      </c>
      <c r="B2897">
        <v>42513314</v>
      </c>
      <c r="C2897" t="s">
        <v>925</v>
      </c>
      <c r="D2897" t="s">
        <v>732</v>
      </c>
      <c r="E2897" t="s">
        <v>498</v>
      </c>
      <c r="F2897" t="s">
        <v>497</v>
      </c>
      <c r="G2897" t="s">
        <v>810</v>
      </c>
      <c r="H2897" t="s">
        <v>498</v>
      </c>
      <c r="I2897">
        <v>2118167</v>
      </c>
      <c r="J2897" t="s">
        <v>811</v>
      </c>
      <c r="K2897" t="s">
        <v>498</v>
      </c>
      <c r="L2897" t="s">
        <v>812</v>
      </c>
      <c r="M2897" t="s">
        <v>723</v>
      </c>
      <c r="N2897" t="s">
        <v>813</v>
      </c>
      <c r="O2897" t="s">
        <v>24</v>
      </c>
      <c r="P2897" t="s">
        <v>19</v>
      </c>
      <c r="Q2897">
        <v>2566.58</v>
      </c>
      <c r="R2897">
        <v>2566.58</v>
      </c>
      <c r="S2897" t="str">
        <f t="shared" si="45"/>
        <v>薯一薯二文化传媒（上海）有限公司行吟信息科技(上海)有限公司信息流</v>
      </c>
      <c r="T2897" t="e">
        <f>VLOOKUP(S:S,[1]Sheet1!N:N,1,0)</f>
        <v>#N/A</v>
      </c>
    </row>
    <row r="2898" spans="1:20" x14ac:dyDescent="0.15">
      <c r="A2898">
        <v>20230404</v>
      </c>
      <c r="B2898">
        <v>42513314</v>
      </c>
      <c r="C2898" t="s">
        <v>925</v>
      </c>
      <c r="D2898" t="s">
        <v>732</v>
      </c>
      <c r="E2898" t="s">
        <v>498</v>
      </c>
      <c r="F2898" t="s">
        <v>497</v>
      </c>
      <c r="G2898" t="s">
        <v>810</v>
      </c>
      <c r="H2898" t="s">
        <v>498</v>
      </c>
      <c r="I2898">
        <v>2118167</v>
      </c>
      <c r="J2898" t="s">
        <v>811</v>
      </c>
      <c r="K2898" t="s">
        <v>498</v>
      </c>
      <c r="L2898" t="s">
        <v>812</v>
      </c>
      <c r="M2898" t="s">
        <v>723</v>
      </c>
      <c r="N2898" t="s">
        <v>813</v>
      </c>
      <c r="O2898" t="s">
        <v>24</v>
      </c>
      <c r="P2898" t="s">
        <v>19</v>
      </c>
      <c r="Q2898">
        <v>1916.48</v>
      </c>
      <c r="R2898">
        <v>1916.48</v>
      </c>
      <c r="S2898" t="str">
        <f t="shared" si="45"/>
        <v>薯一薯二文化传媒（上海）有限公司行吟信息科技(上海)有限公司信息流</v>
      </c>
      <c r="T2898" t="e">
        <f>VLOOKUP(S:S,[1]Sheet1!N:N,1,0)</f>
        <v>#N/A</v>
      </c>
    </row>
    <row r="2899" spans="1:20" x14ac:dyDescent="0.15">
      <c r="A2899">
        <v>20230405</v>
      </c>
      <c r="B2899">
        <v>42513314</v>
      </c>
      <c r="C2899" t="s">
        <v>925</v>
      </c>
      <c r="D2899" t="s">
        <v>732</v>
      </c>
      <c r="E2899" t="s">
        <v>498</v>
      </c>
      <c r="F2899" t="s">
        <v>497</v>
      </c>
      <c r="G2899" t="s">
        <v>810</v>
      </c>
      <c r="H2899" t="s">
        <v>498</v>
      </c>
      <c r="I2899">
        <v>2118167</v>
      </c>
      <c r="J2899" t="s">
        <v>811</v>
      </c>
      <c r="K2899" t="s">
        <v>498</v>
      </c>
      <c r="L2899" t="s">
        <v>812</v>
      </c>
      <c r="M2899" t="s">
        <v>723</v>
      </c>
      <c r="N2899" t="s">
        <v>813</v>
      </c>
      <c r="O2899" t="s">
        <v>24</v>
      </c>
      <c r="P2899" t="s">
        <v>19</v>
      </c>
      <c r="Q2899">
        <v>2060.46</v>
      </c>
      <c r="R2899">
        <v>2060.46</v>
      </c>
      <c r="S2899" t="str">
        <f t="shared" si="45"/>
        <v>薯一薯二文化传媒（上海）有限公司行吟信息科技(上海)有限公司信息流</v>
      </c>
      <c r="T2899" t="e">
        <f>VLOOKUP(S:S,[1]Sheet1!N:N,1,0)</f>
        <v>#N/A</v>
      </c>
    </row>
    <row r="2900" spans="1:20" x14ac:dyDescent="0.15">
      <c r="A2900">
        <v>20230406</v>
      </c>
      <c r="B2900">
        <v>42513314</v>
      </c>
      <c r="C2900" t="s">
        <v>925</v>
      </c>
      <c r="D2900" t="s">
        <v>732</v>
      </c>
      <c r="E2900" t="s">
        <v>498</v>
      </c>
      <c r="F2900" t="s">
        <v>497</v>
      </c>
      <c r="G2900" t="s">
        <v>810</v>
      </c>
      <c r="H2900" t="s">
        <v>498</v>
      </c>
      <c r="I2900">
        <v>2118167</v>
      </c>
      <c r="J2900" t="s">
        <v>811</v>
      </c>
      <c r="K2900" t="s">
        <v>498</v>
      </c>
      <c r="L2900" t="s">
        <v>812</v>
      </c>
      <c r="M2900" t="s">
        <v>723</v>
      </c>
      <c r="N2900" t="s">
        <v>813</v>
      </c>
      <c r="O2900" t="s">
        <v>24</v>
      </c>
      <c r="P2900" t="s">
        <v>19</v>
      </c>
      <c r="Q2900">
        <v>1354.19</v>
      </c>
      <c r="R2900">
        <v>1354.19</v>
      </c>
      <c r="S2900" t="str">
        <f t="shared" si="45"/>
        <v>薯一薯二文化传媒（上海）有限公司行吟信息科技(上海)有限公司信息流</v>
      </c>
      <c r="T2900" t="e">
        <f>VLOOKUP(S:S,[1]Sheet1!N:N,1,0)</f>
        <v>#N/A</v>
      </c>
    </row>
    <row r="2901" spans="1:20" x14ac:dyDescent="0.15">
      <c r="A2901">
        <v>20230407</v>
      </c>
      <c r="B2901">
        <v>42513314</v>
      </c>
      <c r="C2901" t="s">
        <v>925</v>
      </c>
      <c r="D2901" t="s">
        <v>732</v>
      </c>
      <c r="E2901" t="s">
        <v>498</v>
      </c>
      <c r="F2901" t="s">
        <v>497</v>
      </c>
      <c r="G2901" t="s">
        <v>810</v>
      </c>
      <c r="H2901" t="s">
        <v>498</v>
      </c>
      <c r="I2901">
        <v>2118167</v>
      </c>
      <c r="J2901" t="s">
        <v>811</v>
      </c>
      <c r="K2901" t="s">
        <v>498</v>
      </c>
      <c r="L2901" t="s">
        <v>812</v>
      </c>
      <c r="M2901" t="s">
        <v>723</v>
      </c>
      <c r="N2901" t="s">
        <v>813</v>
      </c>
      <c r="O2901" t="s">
        <v>24</v>
      </c>
      <c r="P2901" t="s">
        <v>19</v>
      </c>
      <c r="Q2901">
        <v>1409.09</v>
      </c>
      <c r="R2901">
        <v>1409.09</v>
      </c>
      <c r="S2901" t="str">
        <f t="shared" si="45"/>
        <v>薯一薯二文化传媒（上海）有限公司行吟信息科技(上海)有限公司信息流</v>
      </c>
      <c r="T2901" t="e">
        <f>VLOOKUP(S:S,[1]Sheet1!N:N,1,0)</f>
        <v>#N/A</v>
      </c>
    </row>
    <row r="2902" spans="1:20" x14ac:dyDescent="0.15">
      <c r="A2902">
        <v>20230408</v>
      </c>
      <c r="B2902">
        <v>42513314</v>
      </c>
      <c r="C2902" t="s">
        <v>925</v>
      </c>
      <c r="D2902" t="s">
        <v>732</v>
      </c>
      <c r="E2902" t="s">
        <v>498</v>
      </c>
      <c r="F2902" t="s">
        <v>497</v>
      </c>
      <c r="G2902" t="s">
        <v>810</v>
      </c>
      <c r="H2902" t="s">
        <v>498</v>
      </c>
      <c r="I2902">
        <v>2118167</v>
      </c>
      <c r="J2902" t="s">
        <v>811</v>
      </c>
      <c r="K2902" t="s">
        <v>498</v>
      </c>
      <c r="L2902" t="s">
        <v>812</v>
      </c>
      <c r="M2902" t="s">
        <v>723</v>
      </c>
      <c r="N2902" t="s">
        <v>813</v>
      </c>
      <c r="O2902" t="s">
        <v>24</v>
      </c>
      <c r="P2902" t="s">
        <v>19</v>
      </c>
      <c r="Q2902">
        <v>1717.35</v>
      </c>
      <c r="R2902">
        <v>1717.35</v>
      </c>
      <c r="S2902" t="str">
        <f t="shared" si="45"/>
        <v>薯一薯二文化传媒（上海）有限公司行吟信息科技(上海)有限公司信息流</v>
      </c>
      <c r="T2902" t="e">
        <f>VLOOKUP(S:S,[1]Sheet1!N:N,1,0)</f>
        <v>#N/A</v>
      </c>
    </row>
    <row r="2903" spans="1:20" x14ac:dyDescent="0.15">
      <c r="A2903">
        <v>20230409</v>
      </c>
      <c r="B2903">
        <v>42513314</v>
      </c>
      <c r="C2903" t="s">
        <v>925</v>
      </c>
      <c r="D2903" t="s">
        <v>732</v>
      </c>
      <c r="E2903" t="s">
        <v>498</v>
      </c>
      <c r="F2903" t="s">
        <v>497</v>
      </c>
      <c r="G2903" t="s">
        <v>810</v>
      </c>
      <c r="H2903" t="s">
        <v>498</v>
      </c>
      <c r="I2903">
        <v>2118167</v>
      </c>
      <c r="J2903" t="s">
        <v>811</v>
      </c>
      <c r="K2903" t="s">
        <v>498</v>
      </c>
      <c r="L2903" t="s">
        <v>812</v>
      </c>
      <c r="M2903" t="s">
        <v>723</v>
      </c>
      <c r="N2903" t="s">
        <v>813</v>
      </c>
      <c r="O2903" t="s">
        <v>24</v>
      </c>
      <c r="P2903" t="s">
        <v>19</v>
      </c>
      <c r="Q2903">
        <v>1644.41</v>
      </c>
      <c r="R2903">
        <v>1644.41</v>
      </c>
      <c r="S2903" t="str">
        <f t="shared" si="45"/>
        <v>薯一薯二文化传媒（上海）有限公司行吟信息科技(上海)有限公司信息流</v>
      </c>
      <c r="T2903" t="e">
        <f>VLOOKUP(S:S,[1]Sheet1!N:N,1,0)</f>
        <v>#N/A</v>
      </c>
    </row>
    <row r="2904" spans="1:20" x14ac:dyDescent="0.15">
      <c r="A2904">
        <v>20230410</v>
      </c>
      <c r="B2904">
        <v>42513314</v>
      </c>
      <c r="C2904" t="s">
        <v>925</v>
      </c>
      <c r="D2904" t="s">
        <v>732</v>
      </c>
      <c r="E2904" t="s">
        <v>498</v>
      </c>
      <c r="F2904" t="s">
        <v>497</v>
      </c>
      <c r="G2904" t="s">
        <v>810</v>
      </c>
      <c r="H2904" t="s">
        <v>498</v>
      </c>
      <c r="I2904">
        <v>2118167</v>
      </c>
      <c r="J2904" t="s">
        <v>811</v>
      </c>
      <c r="K2904" t="s">
        <v>498</v>
      </c>
      <c r="L2904" t="s">
        <v>812</v>
      </c>
      <c r="M2904" t="s">
        <v>723</v>
      </c>
      <c r="N2904" t="s">
        <v>813</v>
      </c>
      <c r="O2904" t="s">
        <v>24</v>
      </c>
      <c r="P2904" t="s">
        <v>19</v>
      </c>
      <c r="Q2904">
        <v>1177.69</v>
      </c>
      <c r="R2904">
        <v>1177.69</v>
      </c>
      <c r="S2904" t="str">
        <f t="shared" si="45"/>
        <v>薯一薯二文化传媒（上海）有限公司行吟信息科技(上海)有限公司信息流</v>
      </c>
      <c r="T2904" t="e">
        <f>VLOOKUP(S:S,[1]Sheet1!N:N,1,0)</f>
        <v>#N/A</v>
      </c>
    </row>
    <row r="2905" spans="1:20" x14ac:dyDescent="0.15">
      <c r="A2905">
        <v>20230411</v>
      </c>
      <c r="B2905">
        <v>42513314</v>
      </c>
      <c r="C2905" t="s">
        <v>925</v>
      </c>
      <c r="D2905" t="s">
        <v>732</v>
      </c>
      <c r="E2905" t="s">
        <v>498</v>
      </c>
      <c r="F2905" t="s">
        <v>497</v>
      </c>
      <c r="G2905" t="s">
        <v>810</v>
      </c>
      <c r="H2905" t="s">
        <v>498</v>
      </c>
      <c r="I2905">
        <v>2118167</v>
      </c>
      <c r="J2905" t="s">
        <v>811</v>
      </c>
      <c r="K2905" t="s">
        <v>498</v>
      </c>
      <c r="L2905" t="s">
        <v>812</v>
      </c>
      <c r="M2905" t="s">
        <v>723</v>
      </c>
      <c r="N2905" t="s">
        <v>813</v>
      </c>
      <c r="O2905" t="s">
        <v>24</v>
      </c>
      <c r="P2905" t="s">
        <v>19</v>
      </c>
      <c r="Q2905">
        <v>1238.8</v>
      </c>
      <c r="R2905">
        <v>1238.8</v>
      </c>
      <c r="S2905" t="str">
        <f t="shared" si="45"/>
        <v>薯一薯二文化传媒（上海）有限公司行吟信息科技(上海)有限公司信息流</v>
      </c>
      <c r="T2905" t="e">
        <f>VLOOKUP(S:S,[1]Sheet1!N:N,1,0)</f>
        <v>#N/A</v>
      </c>
    </row>
    <row r="2906" spans="1:20" x14ac:dyDescent="0.15">
      <c r="A2906">
        <v>20230412</v>
      </c>
      <c r="B2906">
        <v>42513314</v>
      </c>
      <c r="C2906" t="s">
        <v>925</v>
      </c>
      <c r="D2906" t="s">
        <v>732</v>
      </c>
      <c r="E2906" t="s">
        <v>498</v>
      </c>
      <c r="F2906" t="s">
        <v>497</v>
      </c>
      <c r="G2906" t="s">
        <v>810</v>
      </c>
      <c r="H2906" t="s">
        <v>498</v>
      </c>
      <c r="I2906">
        <v>2118167</v>
      </c>
      <c r="J2906" t="s">
        <v>811</v>
      </c>
      <c r="K2906" t="s">
        <v>498</v>
      </c>
      <c r="L2906" t="s">
        <v>812</v>
      </c>
      <c r="M2906" t="s">
        <v>723</v>
      </c>
      <c r="N2906" t="s">
        <v>813</v>
      </c>
      <c r="O2906" t="s">
        <v>24</v>
      </c>
      <c r="P2906" t="s">
        <v>19</v>
      </c>
      <c r="Q2906">
        <v>1255.3800000000001</v>
      </c>
      <c r="R2906">
        <v>1255.3800000000001</v>
      </c>
      <c r="S2906" t="str">
        <f t="shared" si="45"/>
        <v>薯一薯二文化传媒（上海）有限公司行吟信息科技(上海)有限公司信息流</v>
      </c>
      <c r="T2906" t="e">
        <f>VLOOKUP(S:S,[1]Sheet1!N:N,1,0)</f>
        <v>#N/A</v>
      </c>
    </row>
    <row r="2907" spans="1:20" x14ac:dyDescent="0.15">
      <c r="A2907">
        <v>20230413</v>
      </c>
      <c r="B2907">
        <v>42513314</v>
      </c>
      <c r="C2907" t="s">
        <v>925</v>
      </c>
      <c r="D2907" t="s">
        <v>732</v>
      </c>
      <c r="E2907" t="s">
        <v>498</v>
      </c>
      <c r="F2907" t="s">
        <v>497</v>
      </c>
      <c r="G2907" t="s">
        <v>810</v>
      </c>
      <c r="H2907" t="s">
        <v>498</v>
      </c>
      <c r="I2907">
        <v>2118167</v>
      </c>
      <c r="J2907" t="s">
        <v>811</v>
      </c>
      <c r="K2907" t="s">
        <v>498</v>
      </c>
      <c r="L2907" t="s">
        <v>812</v>
      </c>
      <c r="M2907" t="s">
        <v>723</v>
      </c>
      <c r="N2907" t="s">
        <v>813</v>
      </c>
      <c r="O2907" t="s">
        <v>24</v>
      </c>
      <c r="P2907" t="s">
        <v>19</v>
      </c>
      <c r="Q2907">
        <v>1578.19</v>
      </c>
      <c r="R2907">
        <v>1578.19</v>
      </c>
      <c r="S2907" t="str">
        <f t="shared" si="45"/>
        <v>薯一薯二文化传媒（上海）有限公司行吟信息科技(上海)有限公司信息流</v>
      </c>
      <c r="T2907" t="e">
        <f>VLOOKUP(S:S,[1]Sheet1!N:N,1,0)</f>
        <v>#N/A</v>
      </c>
    </row>
    <row r="2908" spans="1:20" x14ac:dyDescent="0.15">
      <c r="A2908">
        <v>20230414</v>
      </c>
      <c r="B2908">
        <v>42513314</v>
      </c>
      <c r="C2908" t="s">
        <v>925</v>
      </c>
      <c r="D2908" t="s">
        <v>732</v>
      </c>
      <c r="E2908" t="s">
        <v>498</v>
      </c>
      <c r="F2908" t="s">
        <v>497</v>
      </c>
      <c r="G2908" t="s">
        <v>810</v>
      </c>
      <c r="H2908" t="s">
        <v>498</v>
      </c>
      <c r="I2908">
        <v>2118167</v>
      </c>
      <c r="J2908" t="s">
        <v>811</v>
      </c>
      <c r="K2908" t="s">
        <v>498</v>
      </c>
      <c r="L2908" t="s">
        <v>812</v>
      </c>
      <c r="M2908" t="s">
        <v>723</v>
      </c>
      <c r="N2908" t="s">
        <v>813</v>
      </c>
      <c r="O2908" t="s">
        <v>24</v>
      </c>
      <c r="P2908" t="s">
        <v>19</v>
      </c>
      <c r="Q2908">
        <v>1760.77</v>
      </c>
      <c r="R2908">
        <v>1760.77</v>
      </c>
      <c r="S2908" t="str">
        <f t="shared" si="45"/>
        <v>薯一薯二文化传媒（上海）有限公司行吟信息科技(上海)有限公司信息流</v>
      </c>
      <c r="T2908" t="e">
        <f>VLOOKUP(S:S,[1]Sheet1!N:N,1,0)</f>
        <v>#N/A</v>
      </c>
    </row>
    <row r="2909" spans="1:20" x14ac:dyDescent="0.15">
      <c r="A2909">
        <v>20230415</v>
      </c>
      <c r="B2909">
        <v>42513314</v>
      </c>
      <c r="C2909" t="s">
        <v>925</v>
      </c>
      <c r="D2909" t="s">
        <v>732</v>
      </c>
      <c r="E2909" t="s">
        <v>498</v>
      </c>
      <c r="F2909" t="s">
        <v>497</v>
      </c>
      <c r="G2909" t="s">
        <v>810</v>
      </c>
      <c r="H2909" t="s">
        <v>498</v>
      </c>
      <c r="I2909">
        <v>2118167</v>
      </c>
      <c r="J2909" t="s">
        <v>811</v>
      </c>
      <c r="K2909" t="s">
        <v>498</v>
      </c>
      <c r="L2909" t="s">
        <v>812</v>
      </c>
      <c r="M2909" t="s">
        <v>723</v>
      </c>
      <c r="N2909" t="s">
        <v>813</v>
      </c>
      <c r="O2909" t="s">
        <v>24</v>
      </c>
      <c r="P2909" t="s">
        <v>19</v>
      </c>
      <c r="Q2909">
        <v>1595.31</v>
      </c>
      <c r="R2909">
        <v>1595.31</v>
      </c>
      <c r="S2909" t="str">
        <f t="shared" si="45"/>
        <v>薯一薯二文化传媒（上海）有限公司行吟信息科技(上海)有限公司信息流</v>
      </c>
      <c r="T2909" t="e">
        <f>VLOOKUP(S:S,[1]Sheet1!N:N,1,0)</f>
        <v>#N/A</v>
      </c>
    </row>
    <row r="2910" spans="1:20" x14ac:dyDescent="0.15">
      <c r="A2910">
        <v>20230416</v>
      </c>
      <c r="B2910">
        <v>42513314</v>
      </c>
      <c r="C2910" t="s">
        <v>925</v>
      </c>
      <c r="D2910" t="s">
        <v>732</v>
      </c>
      <c r="E2910" t="s">
        <v>498</v>
      </c>
      <c r="F2910" t="s">
        <v>497</v>
      </c>
      <c r="G2910" t="s">
        <v>810</v>
      </c>
      <c r="H2910" t="s">
        <v>498</v>
      </c>
      <c r="I2910">
        <v>2118167</v>
      </c>
      <c r="J2910" t="s">
        <v>811</v>
      </c>
      <c r="K2910" t="s">
        <v>498</v>
      </c>
      <c r="L2910" t="s">
        <v>812</v>
      </c>
      <c r="M2910" t="s">
        <v>723</v>
      </c>
      <c r="N2910" t="s">
        <v>813</v>
      </c>
      <c r="O2910" t="s">
        <v>24</v>
      </c>
      <c r="P2910" t="s">
        <v>19</v>
      </c>
      <c r="Q2910">
        <v>1314.93</v>
      </c>
      <c r="R2910">
        <v>1314.93</v>
      </c>
      <c r="S2910" t="str">
        <f t="shared" si="45"/>
        <v>薯一薯二文化传媒（上海）有限公司行吟信息科技(上海)有限公司信息流</v>
      </c>
      <c r="T2910" t="e">
        <f>VLOOKUP(S:S,[1]Sheet1!N:N,1,0)</f>
        <v>#N/A</v>
      </c>
    </row>
    <row r="2911" spans="1:20" x14ac:dyDescent="0.15">
      <c r="A2911">
        <v>20230417</v>
      </c>
      <c r="B2911">
        <v>42513314</v>
      </c>
      <c r="C2911" t="s">
        <v>925</v>
      </c>
      <c r="D2911" t="s">
        <v>732</v>
      </c>
      <c r="E2911" t="s">
        <v>498</v>
      </c>
      <c r="F2911" t="s">
        <v>497</v>
      </c>
      <c r="G2911" t="s">
        <v>810</v>
      </c>
      <c r="H2911" t="s">
        <v>498</v>
      </c>
      <c r="I2911">
        <v>2118167</v>
      </c>
      <c r="J2911" t="s">
        <v>811</v>
      </c>
      <c r="K2911" t="s">
        <v>498</v>
      </c>
      <c r="L2911" t="s">
        <v>812</v>
      </c>
      <c r="M2911" t="s">
        <v>723</v>
      </c>
      <c r="N2911" t="s">
        <v>813</v>
      </c>
      <c r="O2911" t="s">
        <v>24</v>
      </c>
      <c r="P2911" t="s">
        <v>19</v>
      </c>
      <c r="Q2911">
        <v>1356.04</v>
      </c>
      <c r="R2911">
        <v>1356.04</v>
      </c>
      <c r="S2911" t="str">
        <f t="shared" si="45"/>
        <v>薯一薯二文化传媒（上海）有限公司行吟信息科技(上海)有限公司信息流</v>
      </c>
      <c r="T2911" t="e">
        <f>VLOOKUP(S:S,[1]Sheet1!N:N,1,0)</f>
        <v>#N/A</v>
      </c>
    </row>
    <row r="2912" spans="1:20" x14ac:dyDescent="0.15">
      <c r="A2912">
        <v>20230418</v>
      </c>
      <c r="B2912">
        <v>42513314</v>
      </c>
      <c r="C2912" t="s">
        <v>925</v>
      </c>
      <c r="D2912" t="s">
        <v>732</v>
      </c>
      <c r="E2912" t="s">
        <v>498</v>
      </c>
      <c r="F2912" t="s">
        <v>497</v>
      </c>
      <c r="G2912" t="s">
        <v>810</v>
      </c>
      <c r="H2912" t="s">
        <v>498</v>
      </c>
      <c r="I2912">
        <v>2118167</v>
      </c>
      <c r="J2912" t="s">
        <v>811</v>
      </c>
      <c r="K2912" t="s">
        <v>498</v>
      </c>
      <c r="L2912" t="s">
        <v>812</v>
      </c>
      <c r="M2912" t="s">
        <v>723</v>
      </c>
      <c r="N2912" t="s">
        <v>813</v>
      </c>
      <c r="O2912" t="s">
        <v>24</v>
      </c>
      <c r="P2912" t="s">
        <v>19</v>
      </c>
      <c r="Q2912">
        <v>1318.22</v>
      </c>
      <c r="R2912">
        <v>1318.22</v>
      </c>
      <c r="S2912" t="str">
        <f t="shared" si="45"/>
        <v>薯一薯二文化传媒（上海）有限公司行吟信息科技(上海)有限公司信息流</v>
      </c>
      <c r="T2912" t="e">
        <f>VLOOKUP(S:S,[1]Sheet1!N:N,1,0)</f>
        <v>#N/A</v>
      </c>
    </row>
    <row r="2913" spans="1:20" x14ac:dyDescent="0.15">
      <c r="A2913">
        <v>20230419</v>
      </c>
      <c r="B2913">
        <v>42513314</v>
      </c>
      <c r="C2913" t="s">
        <v>925</v>
      </c>
      <c r="D2913" t="s">
        <v>732</v>
      </c>
      <c r="E2913" t="s">
        <v>498</v>
      </c>
      <c r="F2913" t="s">
        <v>497</v>
      </c>
      <c r="G2913" t="s">
        <v>810</v>
      </c>
      <c r="H2913" t="s">
        <v>498</v>
      </c>
      <c r="I2913">
        <v>2118167</v>
      </c>
      <c r="J2913" t="s">
        <v>811</v>
      </c>
      <c r="K2913" t="s">
        <v>498</v>
      </c>
      <c r="L2913" t="s">
        <v>812</v>
      </c>
      <c r="M2913" t="s">
        <v>723</v>
      </c>
      <c r="N2913" t="s">
        <v>813</v>
      </c>
      <c r="O2913" t="s">
        <v>24</v>
      </c>
      <c r="P2913" t="s">
        <v>19</v>
      </c>
      <c r="Q2913">
        <v>1442.95</v>
      </c>
      <c r="R2913">
        <v>1442.95</v>
      </c>
      <c r="S2913" t="str">
        <f t="shared" si="45"/>
        <v>薯一薯二文化传媒（上海）有限公司行吟信息科技(上海)有限公司信息流</v>
      </c>
      <c r="T2913" t="e">
        <f>VLOOKUP(S:S,[1]Sheet1!N:N,1,0)</f>
        <v>#N/A</v>
      </c>
    </row>
    <row r="2914" spans="1:20" x14ac:dyDescent="0.15">
      <c r="A2914">
        <v>20230420</v>
      </c>
      <c r="B2914">
        <v>42513314</v>
      </c>
      <c r="C2914" t="s">
        <v>925</v>
      </c>
      <c r="D2914" t="s">
        <v>732</v>
      </c>
      <c r="E2914" t="s">
        <v>498</v>
      </c>
      <c r="F2914" t="s">
        <v>497</v>
      </c>
      <c r="G2914" t="s">
        <v>810</v>
      </c>
      <c r="H2914" t="s">
        <v>498</v>
      </c>
      <c r="I2914">
        <v>2118167</v>
      </c>
      <c r="J2914" t="s">
        <v>811</v>
      </c>
      <c r="K2914" t="s">
        <v>498</v>
      </c>
      <c r="L2914" t="s">
        <v>812</v>
      </c>
      <c r="M2914" t="s">
        <v>723</v>
      </c>
      <c r="N2914" t="s">
        <v>813</v>
      </c>
      <c r="O2914" t="s">
        <v>24</v>
      </c>
      <c r="P2914" t="s">
        <v>19</v>
      </c>
      <c r="Q2914">
        <v>603.9</v>
      </c>
      <c r="R2914">
        <v>567.9</v>
      </c>
      <c r="S2914" t="str">
        <f t="shared" si="45"/>
        <v>薯一薯二文化传媒（上海）有限公司行吟信息科技(上海)有限公司信息流</v>
      </c>
      <c r="T2914" t="e">
        <f>VLOOKUP(S:S,[1]Sheet1!N:N,1,0)</f>
        <v>#N/A</v>
      </c>
    </row>
    <row r="2915" spans="1:20" x14ac:dyDescent="0.15">
      <c r="A2915">
        <v>20230401</v>
      </c>
      <c r="B2915">
        <v>42515956</v>
      </c>
      <c r="C2915" t="s">
        <v>926</v>
      </c>
      <c r="D2915" t="s">
        <v>753</v>
      </c>
      <c r="E2915" t="s">
        <v>532</v>
      </c>
      <c r="F2915" t="s">
        <v>531</v>
      </c>
      <c r="G2915" t="s">
        <v>782</v>
      </c>
      <c r="H2915" t="s">
        <v>532</v>
      </c>
      <c r="I2915">
        <v>2094707</v>
      </c>
      <c r="J2915" t="s">
        <v>927</v>
      </c>
      <c r="K2915" t="s">
        <v>532</v>
      </c>
      <c r="L2915" t="s">
        <v>928</v>
      </c>
      <c r="M2915" t="s">
        <v>723</v>
      </c>
      <c r="N2915" t="s">
        <v>813</v>
      </c>
      <c r="O2915" t="s">
        <v>24</v>
      </c>
      <c r="P2915" t="s">
        <v>19</v>
      </c>
      <c r="Q2915">
        <v>4775.8500000000004</v>
      </c>
      <c r="R2915">
        <v>3731.13</v>
      </c>
      <c r="S2915" t="str">
        <f t="shared" si="45"/>
        <v>深圳无域科技技术有限公司湖南汇鑫融资担保有限公司信息流</v>
      </c>
      <c r="T2915" t="e">
        <f>VLOOKUP(S:S,[1]Sheet1!N:N,1,0)</f>
        <v>#N/A</v>
      </c>
    </row>
    <row r="2916" spans="1:20" x14ac:dyDescent="0.15">
      <c r="A2916">
        <v>20230402</v>
      </c>
      <c r="B2916">
        <v>42515956</v>
      </c>
      <c r="C2916" t="s">
        <v>926</v>
      </c>
      <c r="D2916" t="s">
        <v>753</v>
      </c>
      <c r="E2916" t="s">
        <v>532</v>
      </c>
      <c r="F2916" t="s">
        <v>531</v>
      </c>
      <c r="G2916" t="s">
        <v>782</v>
      </c>
      <c r="H2916" t="s">
        <v>532</v>
      </c>
      <c r="I2916">
        <v>2094707</v>
      </c>
      <c r="J2916" t="s">
        <v>927</v>
      </c>
      <c r="K2916" t="s">
        <v>532</v>
      </c>
      <c r="L2916" t="s">
        <v>928</v>
      </c>
      <c r="M2916" t="s">
        <v>723</v>
      </c>
      <c r="N2916" t="s">
        <v>813</v>
      </c>
      <c r="O2916" t="s">
        <v>24</v>
      </c>
      <c r="P2916" t="s">
        <v>19</v>
      </c>
      <c r="Q2916">
        <v>5126.72</v>
      </c>
      <c r="R2916">
        <v>4005.25</v>
      </c>
      <c r="S2916" t="str">
        <f t="shared" si="45"/>
        <v>深圳无域科技技术有限公司湖南汇鑫融资担保有限公司信息流</v>
      </c>
      <c r="T2916" t="e">
        <f>VLOOKUP(S:S,[1]Sheet1!N:N,1,0)</f>
        <v>#N/A</v>
      </c>
    </row>
    <row r="2917" spans="1:20" x14ac:dyDescent="0.15">
      <c r="A2917">
        <v>20230403</v>
      </c>
      <c r="B2917">
        <v>42515956</v>
      </c>
      <c r="C2917" t="s">
        <v>926</v>
      </c>
      <c r="D2917" t="s">
        <v>753</v>
      </c>
      <c r="E2917" t="s">
        <v>532</v>
      </c>
      <c r="F2917" t="s">
        <v>531</v>
      </c>
      <c r="G2917" t="s">
        <v>782</v>
      </c>
      <c r="H2917" t="s">
        <v>532</v>
      </c>
      <c r="I2917">
        <v>2094707</v>
      </c>
      <c r="J2917" t="s">
        <v>927</v>
      </c>
      <c r="K2917" t="s">
        <v>532</v>
      </c>
      <c r="L2917" t="s">
        <v>928</v>
      </c>
      <c r="M2917" t="s">
        <v>723</v>
      </c>
      <c r="N2917" t="s">
        <v>813</v>
      </c>
      <c r="O2917" t="s">
        <v>24</v>
      </c>
      <c r="P2917" t="s">
        <v>19</v>
      </c>
      <c r="Q2917">
        <v>3828.79</v>
      </c>
      <c r="R2917">
        <v>2991.24</v>
      </c>
      <c r="S2917" t="str">
        <f t="shared" si="45"/>
        <v>深圳无域科技技术有限公司湖南汇鑫融资担保有限公司信息流</v>
      </c>
      <c r="T2917" t="e">
        <f>VLOOKUP(S:S,[1]Sheet1!N:N,1,0)</f>
        <v>#N/A</v>
      </c>
    </row>
    <row r="2918" spans="1:20" x14ac:dyDescent="0.15">
      <c r="A2918">
        <v>20230404</v>
      </c>
      <c r="B2918">
        <v>42515956</v>
      </c>
      <c r="C2918" t="s">
        <v>926</v>
      </c>
      <c r="D2918" t="s">
        <v>753</v>
      </c>
      <c r="E2918" t="s">
        <v>532</v>
      </c>
      <c r="F2918" t="s">
        <v>531</v>
      </c>
      <c r="G2918" t="s">
        <v>782</v>
      </c>
      <c r="H2918" t="s">
        <v>532</v>
      </c>
      <c r="I2918">
        <v>2094707</v>
      </c>
      <c r="J2918" t="s">
        <v>927</v>
      </c>
      <c r="K2918" t="s">
        <v>532</v>
      </c>
      <c r="L2918" t="s">
        <v>928</v>
      </c>
      <c r="M2918" t="s">
        <v>723</v>
      </c>
      <c r="N2918" t="s">
        <v>813</v>
      </c>
      <c r="O2918" t="s">
        <v>24</v>
      </c>
      <c r="P2918" t="s">
        <v>19</v>
      </c>
      <c r="Q2918">
        <v>1907.81</v>
      </c>
      <c r="R2918">
        <v>1490.48</v>
      </c>
      <c r="S2918" t="str">
        <f t="shared" si="45"/>
        <v>深圳无域科技技术有限公司湖南汇鑫融资担保有限公司信息流</v>
      </c>
      <c r="T2918" t="e">
        <f>VLOOKUP(S:S,[1]Sheet1!N:N,1,0)</f>
        <v>#N/A</v>
      </c>
    </row>
    <row r="2919" spans="1:20" x14ac:dyDescent="0.15">
      <c r="A2919">
        <v>20230405</v>
      </c>
      <c r="B2919">
        <v>42515956</v>
      </c>
      <c r="C2919" t="s">
        <v>926</v>
      </c>
      <c r="D2919" t="s">
        <v>753</v>
      </c>
      <c r="E2919" t="s">
        <v>532</v>
      </c>
      <c r="F2919" t="s">
        <v>531</v>
      </c>
      <c r="G2919" t="s">
        <v>782</v>
      </c>
      <c r="H2919" t="s">
        <v>532</v>
      </c>
      <c r="I2919">
        <v>2094707</v>
      </c>
      <c r="J2919" t="s">
        <v>927</v>
      </c>
      <c r="K2919" t="s">
        <v>532</v>
      </c>
      <c r="L2919" t="s">
        <v>928</v>
      </c>
      <c r="M2919" t="s">
        <v>723</v>
      </c>
      <c r="N2919" t="s">
        <v>813</v>
      </c>
      <c r="O2919" t="s">
        <v>24</v>
      </c>
      <c r="P2919" t="s">
        <v>19</v>
      </c>
      <c r="Q2919">
        <v>3701.33</v>
      </c>
      <c r="R2919">
        <v>2891.66</v>
      </c>
      <c r="S2919" t="str">
        <f t="shared" si="45"/>
        <v>深圳无域科技技术有限公司湖南汇鑫融资担保有限公司信息流</v>
      </c>
      <c r="T2919" t="e">
        <f>VLOOKUP(S:S,[1]Sheet1!N:N,1,0)</f>
        <v>#N/A</v>
      </c>
    </row>
    <row r="2920" spans="1:20" x14ac:dyDescent="0.15">
      <c r="A2920">
        <v>20230406</v>
      </c>
      <c r="B2920">
        <v>42515956</v>
      </c>
      <c r="C2920" t="s">
        <v>926</v>
      </c>
      <c r="D2920" t="s">
        <v>753</v>
      </c>
      <c r="E2920" t="s">
        <v>532</v>
      </c>
      <c r="F2920" t="s">
        <v>531</v>
      </c>
      <c r="G2920" t="s">
        <v>782</v>
      </c>
      <c r="H2920" t="s">
        <v>532</v>
      </c>
      <c r="I2920">
        <v>2094707</v>
      </c>
      <c r="J2920" t="s">
        <v>927</v>
      </c>
      <c r="K2920" t="s">
        <v>532</v>
      </c>
      <c r="L2920" t="s">
        <v>928</v>
      </c>
      <c r="M2920" t="s">
        <v>723</v>
      </c>
      <c r="N2920" t="s">
        <v>813</v>
      </c>
      <c r="O2920" t="s">
        <v>24</v>
      </c>
      <c r="P2920" t="s">
        <v>19</v>
      </c>
      <c r="Q2920">
        <v>504.8</v>
      </c>
      <c r="R2920">
        <v>394.38</v>
      </c>
      <c r="S2920" t="str">
        <f t="shared" si="45"/>
        <v>深圳无域科技技术有限公司湖南汇鑫融资担保有限公司信息流</v>
      </c>
      <c r="T2920" t="e">
        <f>VLOOKUP(S:S,[1]Sheet1!N:N,1,0)</f>
        <v>#N/A</v>
      </c>
    </row>
    <row r="2921" spans="1:20" x14ac:dyDescent="0.15">
      <c r="A2921">
        <v>20230401</v>
      </c>
      <c r="B2921">
        <v>42515964</v>
      </c>
      <c r="C2921" t="s">
        <v>929</v>
      </c>
      <c r="D2921" t="s">
        <v>753</v>
      </c>
      <c r="E2921" t="s">
        <v>532</v>
      </c>
      <c r="F2921" t="s">
        <v>531</v>
      </c>
      <c r="G2921" t="s">
        <v>782</v>
      </c>
      <c r="H2921" t="s">
        <v>532</v>
      </c>
      <c r="I2921">
        <v>2094707</v>
      </c>
      <c r="J2921" t="s">
        <v>927</v>
      </c>
      <c r="K2921" t="s">
        <v>532</v>
      </c>
      <c r="L2921" t="s">
        <v>928</v>
      </c>
      <c r="M2921" t="s">
        <v>723</v>
      </c>
      <c r="N2921" t="s">
        <v>813</v>
      </c>
      <c r="O2921" t="s">
        <v>24</v>
      </c>
      <c r="P2921" t="s">
        <v>19</v>
      </c>
      <c r="Q2921">
        <v>812.67</v>
      </c>
      <c r="R2921">
        <v>634.9</v>
      </c>
      <c r="S2921" t="str">
        <f t="shared" si="45"/>
        <v>深圳无域科技技术有限公司湖南汇鑫融资担保有限公司信息流</v>
      </c>
      <c r="T2921" t="e">
        <f>VLOOKUP(S:S,[1]Sheet1!N:N,1,0)</f>
        <v>#N/A</v>
      </c>
    </row>
    <row r="2922" spans="1:20" x14ac:dyDescent="0.15">
      <c r="A2922">
        <v>20230402</v>
      </c>
      <c r="B2922">
        <v>42515964</v>
      </c>
      <c r="C2922" t="s">
        <v>929</v>
      </c>
      <c r="D2922" t="s">
        <v>753</v>
      </c>
      <c r="E2922" t="s">
        <v>532</v>
      </c>
      <c r="F2922" t="s">
        <v>531</v>
      </c>
      <c r="G2922" t="s">
        <v>782</v>
      </c>
      <c r="H2922" t="s">
        <v>532</v>
      </c>
      <c r="I2922">
        <v>2094707</v>
      </c>
      <c r="J2922" t="s">
        <v>927</v>
      </c>
      <c r="K2922" t="s">
        <v>532</v>
      </c>
      <c r="L2922" t="s">
        <v>928</v>
      </c>
      <c r="M2922" t="s">
        <v>723</v>
      </c>
      <c r="N2922" t="s">
        <v>813</v>
      </c>
      <c r="O2922" t="s">
        <v>24</v>
      </c>
      <c r="P2922" t="s">
        <v>19</v>
      </c>
      <c r="Q2922">
        <v>423.27</v>
      </c>
      <c r="R2922">
        <v>330.68</v>
      </c>
      <c r="S2922" t="str">
        <f t="shared" si="45"/>
        <v>深圳无域科技技术有限公司湖南汇鑫融资担保有限公司信息流</v>
      </c>
      <c r="T2922" t="e">
        <f>VLOOKUP(S:S,[1]Sheet1!N:N,1,0)</f>
        <v>#N/A</v>
      </c>
    </row>
    <row r="2923" spans="1:20" x14ac:dyDescent="0.15">
      <c r="A2923">
        <v>20230403</v>
      </c>
      <c r="B2923">
        <v>42515964</v>
      </c>
      <c r="C2923" t="s">
        <v>929</v>
      </c>
      <c r="D2923" t="s">
        <v>753</v>
      </c>
      <c r="E2923" t="s">
        <v>532</v>
      </c>
      <c r="F2923" t="s">
        <v>531</v>
      </c>
      <c r="G2923" t="s">
        <v>782</v>
      </c>
      <c r="H2923" t="s">
        <v>532</v>
      </c>
      <c r="I2923">
        <v>2094707</v>
      </c>
      <c r="J2923" t="s">
        <v>927</v>
      </c>
      <c r="K2923" t="s">
        <v>532</v>
      </c>
      <c r="L2923" t="s">
        <v>928</v>
      </c>
      <c r="M2923" t="s">
        <v>723</v>
      </c>
      <c r="N2923" t="s">
        <v>813</v>
      </c>
      <c r="O2923" t="s">
        <v>24</v>
      </c>
      <c r="P2923" t="s">
        <v>19</v>
      </c>
      <c r="Q2923">
        <v>536.15</v>
      </c>
      <c r="R2923">
        <v>418.87</v>
      </c>
      <c r="S2923" t="str">
        <f t="shared" si="45"/>
        <v>深圳无域科技技术有限公司湖南汇鑫融资担保有限公司信息流</v>
      </c>
      <c r="T2923" t="e">
        <f>VLOOKUP(S:S,[1]Sheet1!N:N,1,0)</f>
        <v>#N/A</v>
      </c>
    </row>
    <row r="2924" spans="1:20" x14ac:dyDescent="0.15">
      <c r="A2924">
        <v>20230404</v>
      </c>
      <c r="B2924">
        <v>42515964</v>
      </c>
      <c r="C2924" t="s">
        <v>929</v>
      </c>
      <c r="D2924" t="s">
        <v>753</v>
      </c>
      <c r="E2924" t="s">
        <v>532</v>
      </c>
      <c r="F2924" t="s">
        <v>531</v>
      </c>
      <c r="G2924" t="s">
        <v>782</v>
      </c>
      <c r="H2924" t="s">
        <v>532</v>
      </c>
      <c r="I2924">
        <v>2094707</v>
      </c>
      <c r="J2924" t="s">
        <v>927</v>
      </c>
      <c r="K2924" t="s">
        <v>532</v>
      </c>
      <c r="L2924" t="s">
        <v>928</v>
      </c>
      <c r="M2924" t="s">
        <v>723</v>
      </c>
      <c r="N2924" t="s">
        <v>813</v>
      </c>
      <c r="O2924" t="s">
        <v>24</v>
      </c>
      <c r="P2924" t="s">
        <v>19</v>
      </c>
      <c r="Q2924">
        <v>335.88</v>
      </c>
      <c r="R2924">
        <v>262.41000000000003</v>
      </c>
      <c r="S2924" t="str">
        <f t="shared" si="45"/>
        <v>深圳无域科技技术有限公司湖南汇鑫融资担保有限公司信息流</v>
      </c>
      <c r="T2924" t="e">
        <f>VLOOKUP(S:S,[1]Sheet1!N:N,1,0)</f>
        <v>#N/A</v>
      </c>
    </row>
    <row r="2925" spans="1:20" x14ac:dyDescent="0.15">
      <c r="A2925">
        <v>20230405</v>
      </c>
      <c r="B2925">
        <v>42515964</v>
      </c>
      <c r="C2925" t="s">
        <v>929</v>
      </c>
      <c r="D2925" t="s">
        <v>753</v>
      </c>
      <c r="E2925" t="s">
        <v>532</v>
      </c>
      <c r="F2925" t="s">
        <v>531</v>
      </c>
      <c r="G2925" t="s">
        <v>782</v>
      </c>
      <c r="H2925" t="s">
        <v>532</v>
      </c>
      <c r="I2925">
        <v>2094707</v>
      </c>
      <c r="J2925" t="s">
        <v>927</v>
      </c>
      <c r="K2925" t="s">
        <v>532</v>
      </c>
      <c r="L2925" t="s">
        <v>928</v>
      </c>
      <c r="M2925" t="s">
        <v>723</v>
      </c>
      <c r="N2925" t="s">
        <v>813</v>
      </c>
      <c r="O2925" t="s">
        <v>24</v>
      </c>
      <c r="P2925" t="s">
        <v>19</v>
      </c>
      <c r="Q2925">
        <v>467.85</v>
      </c>
      <c r="R2925">
        <v>365.51</v>
      </c>
      <c r="S2925" t="str">
        <f t="shared" si="45"/>
        <v>深圳无域科技技术有限公司湖南汇鑫融资担保有限公司信息流</v>
      </c>
      <c r="T2925" t="e">
        <f>VLOOKUP(S:S,[1]Sheet1!N:N,1,0)</f>
        <v>#N/A</v>
      </c>
    </row>
    <row r="2926" spans="1:20" x14ac:dyDescent="0.15">
      <c r="A2926">
        <v>20230406</v>
      </c>
      <c r="B2926">
        <v>42515964</v>
      </c>
      <c r="C2926" t="s">
        <v>929</v>
      </c>
      <c r="D2926" t="s">
        <v>753</v>
      </c>
      <c r="E2926" t="s">
        <v>532</v>
      </c>
      <c r="F2926" t="s">
        <v>531</v>
      </c>
      <c r="G2926" t="s">
        <v>782</v>
      </c>
      <c r="H2926" t="s">
        <v>532</v>
      </c>
      <c r="I2926">
        <v>2094707</v>
      </c>
      <c r="J2926" t="s">
        <v>927</v>
      </c>
      <c r="K2926" t="s">
        <v>532</v>
      </c>
      <c r="L2926" t="s">
        <v>928</v>
      </c>
      <c r="M2926" t="s">
        <v>723</v>
      </c>
      <c r="N2926" t="s">
        <v>813</v>
      </c>
      <c r="O2926" t="s">
        <v>24</v>
      </c>
      <c r="P2926" t="s">
        <v>19</v>
      </c>
      <c r="Q2926">
        <v>175.54</v>
      </c>
      <c r="R2926">
        <v>137.13999999999999</v>
      </c>
      <c r="S2926" t="str">
        <f t="shared" si="45"/>
        <v>深圳无域科技技术有限公司湖南汇鑫融资担保有限公司信息流</v>
      </c>
      <c r="T2926" t="e">
        <f>VLOOKUP(S:S,[1]Sheet1!N:N,1,0)</f>
        <v>#N/A</v>
      </c>
    </row>
    <row r="2927" spans="1:20" x14ac:dyDescent="0.15">
      <c r="A2927">
        <v>20230401</v>
      </c>
      <c r="B2927">
        <v>42515973</v>
      </c>
      <c r="C2927" t="s">
        <v>930</v>
      </c>
      <c r="D2927" t="s">
        <v>753</v>
      </c>
      <c r="E2927" t="s">
        <v>532</v>
      </c>
      <c r="F2927" t="s">
        <v>531</v>
      </c>
      <c r="G2927" t="s">
        <v>782</v>
      </c>
      <c r="H2927" t="s">
        <v>532</v>
      </c>
      <c r="I2927">
        <v>2094707</v>
      </c>
      <c r="J2927" t="s">
        <v>927</v>
      </c>
      <c r="K2927" t="s">
        <v>532</v>
      </c>
      <c r="L2927" t="s">
        <v>928</v>
      </c>
      <c r="M2927" t="s">
        <v>723</v>
      </c>
      <c r="N2927" t="s">
        <v>813</v>
      </c>
      <c r="O2927" t="s">
        <v>24</v>
      </c>
      <c r="P2927" t="s">
        <v>19</v>
      </c>
      <c r="Q2927">
        <v>1480.49</v>
      </c>
      <c r="R2927">
        <v>1156.6300000000001</v>
      </c>
      <c r="S2927" t="str">
        <f t="shared" si="45"/>
        <v>深圳无域科技技术有限公司湖南汇鑫融资担保有限公司信息流</v>
      </c>
      <c r="T2927" t="e">
        <f>VLOOKUP(S:S,[1]Sheet1!N:N,1,0)</f>
        <v>#N/A</v>
      </c>
    </row>
    <row r="2928" spans="1:20" x14ac:dyDescent="0.15">
      <c r="A2928">
        <v>20230402</v>
      </c>
      <c r="B2928">
        <v>42515973</v>
      </c>
      <c r="C2928" t="s">
        <v>930</v>
      </c>
      <c r="D2928" t="s">
        <v>753</v>
      </c>
      <c r="E2928" t="s">
        <v>532</v>
      </c>
      <c r="F2928" t="s">
        <v>531</v>
      </c>
      <c r="G2928" t="s">
        <v>782</v>
      </c>
      <c r="H2928" t="s">
        <v>532</v>
      </c>
      <c r="I2928">
        <v>2094707</v>
      </c>
      <c r="J2928" t="s">
        <v>927</v>
      </c>
      <c r="K2928" t="s">
        <v>532</v>
      </c>
      <c r="L2928" t="s">
        <v>928</v>
      </c>
      <c r="M2928" t="s">
        <v>723</v>
      </c>
      <c r="N2928" t="s">
        <v>813</v>
      </c>
      <c r="O2928" t="s">
        <v>24</v>
      </c>
      <c r="P2928" t="s">
        <v>19</v>
      </c>
      <c r="Q2928">
        <v>1141.1500000000001</v>
      </c>
      <c r="R2928">
        <v>891.52</v>
      </c>
      <c r="S2928" t="str">
        <f t="shared" si="45"/>
        <v>深圳无域科技技术有限公司湖南汇鑫融资担保有限公司信息流</v>
      </c>
      <c r="T2928" t="e">
        <f>VLOOKUP(S:S,[1]Sheet1!N:N,1,0)</f>
        <v>#N/A</v>
      </c>
    </row>
    <row r="2929" spans="1:20" x14ac:dyDescent="0.15">
      <c r="A2929">
        <v>20230403</v>
      </c>
      <c r="B2929">
        <v>42515973</v>
      </c>
      <c r="C2929" t="s">
        <v>930</v>
      </c>
      <c r="D2929" t="s">
        <v>753</v>
      </c>
      <c r="E2929" t="s">
        <v>532</v>
      </c>
      <c r="F2929" t="s">
        <v>531</v>
      </c>
      <c r="G2929" t="s">
        <v>782</v>
      </c>
      <c r="H2929" t="s">
        <v>532</v>
      </c>
      <c r="I2929">
        <v>2094707</v>
      </c>
      <c r="J2929" t="s">
        <v>927</v>
      </c>
      <c r="K2929" t="s">
        <v>532</v>
      </c>
      <c r="L2929" t="s">
        <v>928</v>
      </c>
      <c r="M2929" t="s">
        <v>723</v>
      </c>
      <c r="N2929" t="s">
        <v>813</v>
      </c>
      <c r="O2929" t="s">
        <v>24</v>
      </c>
      <c r="P2929" t="s">
        <v>19</v>
      </c>
      <c r="Q2929">
        <v>1100.1300000000001</v>
      </c>
      <c r="R2929">
        <v>859.48</v>
      </c>
      <c r="S2929" t="str">
        <f t="shared" si="45"/>
        <v>深圳无域科技技术有限公司湖南汇鑫融资担保有限公司信息流</v>
      </c>
      <c r="T2929" t="e">
        <f>VLOOKUP(S:S,[1]Sheet1!N:N,1,0)</f>
        <v>#N/A</v>
      </c>
    </row>
    <row r="2930" spans="1:20" x14ac:dyDescent="0.15">
      <c r="A2930">
        <v>20230404</v>
      </c>
      <c r="B2930">
        <v>42515973</v>
      </c>
      <c r="C2930" t="s">
        <v>930</v>
      </c>
      <c r="D2930" t="s">
        <v>753</v>
      </c>
      <c r="E2930" t="s">
        <v>532</v>
      </c>
      <c r="F2930" t="s">
        <v>531</v>
      </c>
      <c r="G2930" t="s">
        <v>782</v>
      </c>
      <c r="H2930" t="s">
        <v>532</v>
      </c>
      <c r="I2930">
        <v>2094707</v>
      </c>
      <c r="J2930" t="s">
        <v>927</v>
      </c>
      <c r="K2930" t="s">
        <v>532</v>
      </c>
      <c r="L2930" t="s">
        <v>928</v>
      </c>
      <c r="M2930" t="s">
        <v>723</v>
      </c>
      <c r="N2930" t="s">
        <v>813</v>
      </c>
      <c r="O2930" t="s">
        <v>24</v>
      </c>
      <c r="P2930" t="s">
        <v>19</v>
      </c>
      <c r="Q2930">
        <v>489.63</v>
      </c>
      <c r="R2930">
        <v>382.52</v>
      </c>
      <c r="S2930" t="str">
        <f t="shared" si="45"/>
        <v>深圳无域科技技术有限公司湖南汇鑫融资担保有限公司信息流</v>
      </c>
      <c r="T2930" t="e">
        <f>VLOOKUP(S:S,[1]Sheet1!N:N,1,0)</f>
        <v>#N/A</v>
      </c>
    </row>
    <row r="2931" spans="1:20" x14ac:dyDescent="0.15">
      <c r="A2931">
        <v>20230405</v>
      </c>
      <c r="B2931">
        <v>42515973</v>
      </c>
      <c r="C2931" t="s">
        <v>930</v>
      </c>
      <c r="D2931" t="s">
        <v>753</v>
      </c>
      <c r="E2931" t="s">
        <v>532</v>
      </c>
      <c r="F2931" t="s">
        <v>531</v>
      </c>
      <c r="G2931" t="s">
        <v>782</v>
      </c>
      <c r="H2931" t="s">
        <v>532</v>
      </c>
      <c r="I2931">
        <v>2094707</v>
      </c>
      <c r="J2931" t="s">
        <v>927</v>
      </c>
      <c r="K2931" t="s">
        <v>532</v>
      </c>
      <c r="L2931" t="s">
        <v>928</v>
      </c>
      <c r="M2931" t="s">
        <v>723</v>
      </c>
      <c r="N2931" t="s">
        <v>813</v>
      </c>
      <c r="O2931" t="s">
        <v>24</v>
      </c>
      <c r="P2931" t="s">
        <v>19</v>
      </c>
      <c r="Q2931">
        <v>596.26</v>
      </c>
      <c r="R2931">
        <v>465.83</v>
      </c>
      <c r="S2931" t="str">
        <f t="shared" si="45"/>
        <v>深圳无域科技技术有限公司湖南汇鑫融资担保有限公司信息流</v>
      </c>
      <c r="T2931" t="e">
        <f>VLOOKUP(S:S,[1]Sheet1!N:N,1,0)</f>
        <v>#N/A</v>
      </c>
    </row>
    <row r="2932" spans="1:20" x14ac:dyDescent="0.15">
      <c r="A2932">
        <v>20230406</v>
      </c>
      <c r="B2932">
        <v>42515973</v>
      </c>
      <c r="C2932" t="s">
        <v>930</v>
      </c>
      <c r="D2932" t="s">
        <v>753</v>
      </c>
      <c r="E2932" t="s">
        <v>532</v>
      </c>
      <c r="F2932" t="s">
        <v>531</v>
      </c>
      <c r="G2932" t="s">
        <v>782</v>
      </c>
      <c r="H2932" t="s">
        <v>532</v>
      </c>
      <c r="I2932">
        <v>2094707</v>
      </c>
      <c r="J2932" t="s">
        <v>927</v>
      </c>
      <c r="K2932" t="s">
        <v>532</v>
      </c>
      <c r="L2932" t="s">
        <v>928</v>
      </c>
      <c r="M2932" t="s">
        <v>723</v>
      </c>
      <c r="N2932" t="s">
        <v>813</v>
      </c>
      <c r="O2932" t="s">
        <v>24</v>
      </c>
      <c r="P2932" t="s">
        <v>19</v>
      </c>
      <c r="Q2932">
        <v>95.52</v>
      </c>
      <c r="R2932">
        <v>74.63</v>
      </c>
      <c r="S2932" t="str">
        <f t="shared" si="45"/>
        <v>深圳无域科技技术有限公司湖南汇鑫融资担保有限公司信息流</v>
      </c>
      <c r="T2932" t="e">
        <f>VLOOKUP(S:S,[1]Sheet1!N:N,1,0)</f>
        <v>#N/A</v>
      </c>
    </row>
    <row r="2933" spans="1:20" x14ac:dyDescent="0.15">
      <c r="A2933">
        <v>20230401</v>
      </c>
      <c r="B2933">
        <v>42515983</v>
      </c>
      <c r="C2933" t="s">
        <v>931</v>
      </c>
      <c r="D2933" t="s">
        <v>753</v>
      </c>
      <c r="E2933" t="s">
        <v>532</v>
      </c>
      <c r="F2933" t="s">
        <v>531</v>
      </c>
      <c r="G2933" t="s">
        <v>782</v>
      </c>
      <c r="H2933" t="s">
        <v>532</v>
      </c>
      <c r="I2933">
        <v>2094707</v>
      </c>
      <c r="J2933" t="s">
        <v>927</v>
      </c>
      <c r="K2933" t="s">
        <v>532</v>
      </c>
      <c r="L2933" t="s">
        <v>928</v>
      </c>
      <c r="M2933" t="s">
        <v>723</v>
      </c>
      <c r="N2933" t="s">
        <v>813</v>
      </c>
      <c r="O2933" t="s">
        <v>24</v>
      </c>
      <c r="P2933" t="s">
        <v>19</v>
      </c>
      <c r="Q2933">
        <v>1273.67</v>
      </c>
      <c r="R2933">
        <v>995.06</v>
      </c>
      <c r="S2933" t="str">
        <f t="shared" si="45"/>
        <v>深圳无域科技技术有限公司湖南汇鑫融资担保有限公司信息流</v>
      </c>
      <c r="T2933" t="e">
        <f>VLOOKUP(S:S,[1]Sheet1!N:N,1,0)</f>
        <v>#N/A</v>
      </c>
    </row>
    <row r="2934" spans="1:20" x14ac:dyDescent="0.15">
      <c r="A2934">
        <v>20230402</v>
      </c>
      <c r="B2934">
        <v>42515983</v>
      </c>
      <c r="C2934" t="s">
        <v>931</v>
      </c>
      <c r="D2934" t="s">
        <v>753</v>
      </c>
      <c r="E2934" t="s">
        <v>532</v>
      </c>
      <c r="F2934" t="s">
        <v>531</v>
      </c>
      <c r="G2934" t="s">
        <v>782</v>
      </c>
      <c r="H2934" t="s">
        <v>532</v>
      </c>
      <c r="I2934">
        <v>2094707</v>
      </c>
      <c r="J2934" t="s">
        <v>927</v>
      </c>
      <c r="K2934" t="s">
        <v>532</v>
      </c>
      <c r="L2934" t="s">
        <v>928</v>
      </c>
      <c r="M2934" t="s">
        <v>723</v>
      </c>
      <c r="N2934" t="s">
        <v>813</v>
      </c>
      <c r="O2934" t="s">
        <v>24</v>
      </c>
      <c r="P2934" t="s">
        <v>19</v>
      </c>
      <c r="Q2934">
        <v>879.06</v>
      </c>
      <c r="R2934">
        <v>686.77</v>
      </c>
      <c r="S2934" t="str">
        <f t="shared" si="45"/>
        <v>深圳无域科技技术有限公司湖南汇鑫融资担保有限公司信息流</v>
      </c>
      <c r="T2934" t="e">
        <f>VLOOKUP(S:S,[1]Sheet1!N:N,1,0)</f>
        <v>#N/A</v>
      </c>
    </row>
    <row r="2935" spans="1:20" x14ac:dyDescent="0.15">
      <c r="A2935">
        <v>20230403</v>
      </c>
      <c r="B2935">
        <v>42515983</v>
      </c>
      <c r="C2935" t="s">
        <v>931</v>
      </c>
      <c r="D2935" t="s">
        <v>753</v>
      </c>
      <c r="E2935" t="s">
        <v>532</v>
      </c>
      <c r="F2935" t="s">
        <v>531</v>
      </c>
      <c r="G2935" t="s">
        <v>782</v>
      </c>
      <c r="H2935" t="s">
        <v>532</v>
      </c>
      <c r="I2935">
        <v>2094707</v>
      </c>
      <c r="J2935" t="s">
        <v>927</v>
      </c>
      <c r="K2935" t="s">
        <v>532</v>
      </c>
      <c r="L2935" t="s">
        <v>928</v>
      </c>
      <c r="M2935" t="s">
        <v>723</v>
      </c>
      <c r="N2935" t="s">
        <v>813</v>
      </c>
      <c r="O2935" t="s">
        <v>24</v>
      </c>
      <c r="P2935" t="s">
        <v>19</v>
      </c>
      <c r="Q2935">
        <v>826.91</v>
      </c>
      <c r="R2935">
        <v>646.02</v>
      </c>
      <c r="S2935" t="str">
        <f t="shared" si="45"/>
        <v>深圳无域科技技术有限公司湖南汇鑫融资担保有限公司信息流</v>
      </c>
      <c r="T2935" t="e">
        <f>VLOOKUP(S:S,[1]Sheet1!N:N,1,0)</f>
        <v>#N/A</v>
      </c>
    </row>
    <row r="2936" spans="1:20" x14ac:dyDescent="0.15">
      <c r="A2936">
        <v>20230404</v>
      </c>
      <c r="B2936">
        <v>42515983</v>
      </c>
      <c r="C2936" t="s">
        <v>931</v>
      </c>
      <c r="D2936" t="s">
        <v>753</v>
      </c>
      <c r="E2936" t="s">
        <v>532</v>
      </c>
      <c r="F2936" t="s">
        <v>531</v>
      </c>
      <c r="G2936" t="s">
        <v>782</v>
      </c>
      <c r="H2936" t="s">
        <v>532</v>
      </c>
      <c r="I2936">
        <v>2094707</v>
      </c>
      <c r="J2936" t="s">
        <v>927</v>
      </c>
      <c r="K2936" t="s">
        <v>532</v>
      </c>
      <c r="L2936" t="s">
        <v>928</v>
      </c>
      <c r="M2936" t="s">
        <v>723</v>
      </c>
      <c r="N2936" t="s">
        <v>813</v>
      </c>
      <c r="O2936" t="s">
        <v>24</v>
      </c>
      <c r="P2936" t="s">
        <v>19</v>
      </c>
      <c r="Q2936">
        <v>375.82</v>
      </c>
      <c r="R2936">
        <v>293.61</v>
      </c>
      <c r="S2936" t="str">
        <f t="shared" si="45"/>
        <v>深圳无域科技技术有限公司湖南汇鑫融资担保有限公司信息流</v>
      </c>
      <c r="T2936" t="e">
        <f>VLOOKUP(S:S,[1]Sheet1!N:N,1,0)</f>
        <v>#N/A</v>
      </c>
    </row>
    <row r="2937" spans="1:20" x14ac:dyDescent="0.15">
      <c r="A2937">
        <v>20230405</v>
      </c>
      <c r="B2937">
        <v>42515983</v>
      </c>
      <c r="C2937" t="s">
        <v>931</v>
      </c>
      <c r="D2937" t="s">
        <v>753</v>
      </c>
      <c r="E2937" t="s">
        <v>532</v>
      </c>
      <c r="F2937" t="s">
        <v>531</v>
      </c>
      <c r="G2937" t="s">
        <v>782</v>
      </c>
      <c r="H2937" t="s">
        <v>532</v>
      </c>
      <c r="I2937">
        <v>2094707</v>
      </c>
      <c r="J2937" t="s">
        <v>927</v>
      </c>
      <c r="K2937" t="s">
        <v>532</v>
      </c>
      <c r="L2937" t="s">
        <v>928</v>
      </c>
      <c r="M2937" t="s">
        <v>723</v>
      </c>
      <c r="N2937" t="s">
        <v>813</v>
      </c>
      <c r="O2937" t="s">
        <v>24</v>
      </c>
      <c r="P2937" t="s">
        <v>19</v>
      </c>
      <c r="Q2937">
        <v>632.05999999999995</v>
      </c>
      <c r="R2937">
        <v>493.8</v>
      </c>
      <c r="S2937" t="str">
        <f t="shared" si="45"/>
        <v>深圳无域科技技术有限公司湖南汇鑫融资担保有限公司信息流</v>
      </c>
      <c r="T2937" t="e">
        <f>VLOOKUP(S:S,[1]Sheet1!N:N,1,0)</f>
        <v>#N/A</v>
      </c>
    </row>
    <row r="2938" spans="1:20" x14ac:dyDescent="0.15">
      <c r="A2938">
        <v>20230406</v>
      </c>
      <c r="B2938">
        <v>42515983</v>
      </c>
      <c r="C2938" t="s">
        <v>931</v>
      </c>
      <c r="D2938" t="s">
        <v>753</v>
      </c>
      <c r="E2938" t="s">
        <v>532</v>
      </c>
      <c r="F2938" t="s">
        <v>531</v>
      </c>
      <c r="G2938" t="s">
        <v>782</v>
      </c>
      <c r="H2938" t="s">
        <v>532</v>
      </c>
      <c r="I2938">
        <v>2094707</v>
      </c>
      <c r="J2938" t="s">
        <v>927</v>
      </c>
      <c r="K2938" t="s">
        <v>532</v>
      </c>
      <c r="L2938" t="s">
        <v>928</v>
      </c>
      <c r="M2938" t="s">
        <v>723</v>
      </c>
      <c r="N2938" t="s">
        <v>813</v>
      </c>
      <c r="O2938" t="s">
        <v>24</v>
      </c>
      <c r="P2938" t="s">
        <v>19</v>
      </c>
      <c r="Q2938">
        <v>194.13</v>
      </c>
      <c r="R2938">
        <v>151.66</v>
      </c>
      <c r="S2938" t="str">
        <f t="shared" si="45"/>
        <v>深圳无域科技技术有限公司湖南汇鑫融资担保有限公司信息流</v>
      </c>
      <c r="T2938" t="e">
        <f>VLOOKUP(S:S,[1]Sheet1!N:N,1,0)</f>
        <v>#N/A</v>
      </c>
    </row>
    <row r="2939" spans="1:20" x14ac:dyDescent="0.15">
      <c r="A2939">
        <v>20230401</v>
      </c>
      <c r="B2939">
        <v>42594484</v>
      </c>
      <c r="C2939" t="s">
        <v>932</v>
      </c>
      <c r="D2939" t="s">
        <v>727</v>
      </c>
      <c r="E2939" t="s">
        <v>525</v>
      </c>
      <c r="F2939" t="s">
        <v>525</v>
      </c>
      <c r="G2939" t="s">
        <v>728</v>
      </c>
      <c r="H2939" t="s">
        <v>525</v>
      </c>
      <c r="I2939">
        <v>2130054</v>
      </c>
      <c r="J2939" t="s">
        <v>729</v>
      </c>
      <c r="K2939" t="s">
        <v>525</v>
      </c>
      <c r="L2939" t="s">
        <v>730</v>
      </c>
      <c r="M2939" t="s">
        <v>723</v>
      </c>
      <c r="N2939" t="s">
        <v>724</v>
      </c>
      <c r="O2939" t="s">
        <v>56</v>
      </c>
      <c r="P2939" t="s">
        <v>725</v>
      </c>
      <c r="Q2939">
        <v>919.2</v>
      </c>
      <c r="R2939">
        <v>744.27</v>
      </c>
      <c r="S2939" t="str">
        <f t="shared" si="45"/>
        <v>深圳尚米网络技术有限公司深圳尚米网络技术有限公司CPC</v>
      </c>
      <c r="T2939" t="e">
        <f>VLOOKUP(S:S,[1]Sheet1!N:N,1,0)</f>
        <v>#N/A</v>
      </c>
    </row>
    <row r="2940" spans="1:20" x14ac:dyDescent="0.15">
      <c r="A2940">
        <v>20230402</v>
      </c>
      <c r="B2940">
        <v>42594484</v>
      </c>
      <c r="C2940" t="s">
        <v>932</v>
      </c>
      <c r="D2940" t="s">
        <v>727</v>
      </c>
      <c r="E2940" t="s">
        <v>525</v>
      </c>
      <c r="F2940" t="s">
        <v>525</v>
      </c>
      <c r="G2940" t="s">
        <v>728</v>
      </c>
      <c r="H2940" t="s">
        <v>525</v>
      </c>
      <c r="I2940">
        <v>2130054</v>
      </c>
      <c r="J2940" t="s">
        <v>729</v>
      </c>
      <c r="K2940" t="s">
        <v>525</v>
      </c>
      <c r="L2940" t="s">
        <v>730</v>
      </c>
      <c r="M2940" t="s">
        <v>723</v>
      </c>
      <c r="N2940" t="s">
        <v>724</v>
      </c>
      <c r="O2940" t="s">
        <v>56</v>
      </c>
      <c r="P2940" t="s">
        <v>725</v>
      </c>
      <c r="Q2940">
        <v>858.9</v>
      </c>
      <c r="R2940">
        <v>695.44</v>
      </c>
      <c r="S2940" t="str">
        <f t="shared" si="45"/>
        <v>深圳尚米网络技术有限公司深圳尚米网络技术有限公司CPC</v>
      </c>
      <c r="T2940" t="e">
        <f>VLOOKUP(S:S,[1]Sheet1!N:N,1,0)</f>
        <v>#N/A</v>
      </c>
    </row>
    <row r="2941" spans="1:20" x14ac:dyDescent="0.15">
      <c r="A2941">
        <v>20230403</v>
      </c>
      <c r="B2941">
        <v>42594484</v>
      </c>
      <c r="C2941" t="s">
        <v>932</v>
      </c>
      <c r="D2941" t="s">
        <v>727</v>
      </c>
      <c r="E2941" t="s">
        <v>525</v>
      </c>
      <c r="F2941" t="s">
        <v>525</v>
      </c>
      <c r="G2941" t="s">
        <v>728</v>
      </c>
      <c r="H2941" t="s">
        <v>525</v>
      </c>
      <c r="I2941">
        <v>2130054</v>
      </c>
      <c r="J2941" t="s">
        <v>729</v>
      </c>
      <c r="K2941" t="s">
        <v>525</v>
      </c>
      <c r="L2941" t="s">
        <v>730</v>
      </c>
      <c r="M2941" t="s">
        <v>723</v>
      </c>
      <c r="N2941" t="s">
        <v>724</v>
      </c>
      <c r="O2941" t="s">
        <v>56</v>
      </c>
      <c r="P2941" t="s">
        <v>725</v>
      </c>
      <c r="Q2941">
        <v>859.55</v>
      </c>
      <c r="R2941">
        <v>695.97</v>
      </c>
      <c r="S2941" t="str">
        <f t="shared" si="45"/>
        <v>深圳尚米网络技术有限公司深圳尚米网络技术有限公司CPC</v>
      </c>
      <c r="T2941" t="e">
        <f>VLOOKUP(S:S,[1]Sheet1!N:N,1,0)</f>
        <v>#N/A</v>
      </c>
    </row>
    <row r="2942" spans="1:20" x14ac:dyDescent="0.15">
      <c r="A2942">
        <v>20230404</v>
      </c>
      <c r="B2942">
        <v>42594484</v>
      </c>
      <c r="C2942" t="s">
        <v>932</v>
      </c>
      <c r="D2942" t="s">
        <v>727</v>
      </c>
      <c r="E2942" t="s">
        <v>525</v>
      </c>
      <c r="F2942" t="s">
        <v>525</v>
      </c>
      <c r="G2942" t="s">
        <v>728</v>
      </c>
      <c r="H2942" t="s">
        <v>525</v>
      </c>
      <c r="I2942">
        <v>2130054</v>
      </c>
      <c r="J2942" t="s">
        <v>729</v>
      </c>
      <c r="K2942" t="s">
        <v>525</v>
      </c>
      <c r="L2942" t="s">
        <v>730</v>
      </c>
      <c r="M2942" t="s">
        <v>723</v>
      </c>
      <c r="N2942" t="s">
        <v>724</v>
      </c>
      <c r="O2942" t="s">
        <v>56</v>
      </c>
      <c r="P2942" t="s">
        <v>725</v>
      </c>
      <c r="Q2942">
        <v>771.09</v>
      </c>
      <c r="R2942">
        <v>624.34</v>
      </c>
      <c r="S2942" t="str">
        <f t="shared" si="45"/>
        <v>深圳尚米网络技术有限公司深圳尚米网络技术有限公司CPC</v>
      </c>
      <c r="T2942" t="e">
        <f>VLOOKUP(S:S,[1]Sheet1!N:N,1,0)</f>
        <v>#N/A</v>
      </c>
    </row>
    <row r="2943" spans="1:20" x14ac:dyDescent="0.15">
      <c r="A2943">
        <v>20230405</v>
      </c>
      <c r="B2943">
        <v>42594484</v>
      </c>
      <c r="C2943" t="s">
        <v>932</v>
      </c>
      <c r="D2943" t="s">
        <v>727</v>
      </c>
      <c r="E2943" t="s">
        <v>525</v>
      </c>
      <c r="F2943" t="s">
        <v>525</v>
      </c>
      <c r="G2943" t="s">
        <v>728</v>
      </c>
      <c r="H2943" t="s">
        <v>525</v>
      </c>
      <c r="I2943">
        <v>2130054</v>
      </c>
      <c r="J2943" t="s">
        <v>729</v>
      </c>
      <c r="K2943" t="s">
        <v>525</v>
      </c>
      <c r="L2943" t="s">
        <v>730</v>
      </c>
      <c r="M2943" t="s">
        <v>723</v>
      </c>
      <c r="N2943" t="s">
        <v>724</v>
      </c>
      <c r="O2943" t="s">
        <v>56</v>
      </c>
      <c r="P2943" t="s">
        <v>725</v>
      </c>
      <c r="Q2943">
        <v>858.62</v>
      </c>
      <c r="R2943">
        <v>695.21</v>
      </c>
      <c r="S2943" t="str">
        <f t="shared" si="45"/>
        <v>深圳尚米网络技术有限公司深圳尚米网络技术有限公司CPC</v>
      </c>
      <c r="T2943" t="e">
        <f>VLOOKUP(S:S,[1]Sheet1!N:N,1,0)</f>
        <v>#N/A</v>
      </c>
    </row>
    <row r="2944" spans="1:20" x14ac:dyDescent="0.15">
      <c r="A2944">
        <v>20230406</v>
      </c>
      <c r="B2944">
        <v>42594484</v>
      </c>
      <c r="C2944" t="s">
        <v>932</v>
      </c>
      <c r="D2944" t="s">
        <v>727</v>
      </c>
      <c r="E2944" t="s">
        <v>525</v>
      </c>
      <c r="F2944" t="s">
        <v>525</v>
      </c>
      <c r="G2944" t="s">
        <v>728</v>
      </c>
      <c r="H2944" t="s">
        <v>525</v>
      </c>
      <c r="I2944">
        <v>2130054</v>
      </c>
      <c r="J2944" t="s">
        <v>729</v>
      </c>
      <c r="K2944" t="s">
        <v>525</v>
      </c>
      <c r="L2944" t="s">
        <v>730</v>
      </c>
      <c r="M2944" t="s">
        <v>723</v>
      </c>
      <c r="N2944" t="s">
        <v>724</v>
      </c>
      <c r="O2944" t="s">
        <v>56</v>
      </c>
      <c r="P2944" t="s">
        <v>725</v>
      </c>
      <c r="Q2944">
        <v>590.36</v>
      </c>
      <c r="R2944">
        <v>478</v>
      </c>
      <c r="S2944" t="str">
        <f t="shared" si="45"/>
        <v>深圳尚米网络技术有限公司深圳尚米网络技术有限公司CPC</v>
      </c>
      <c r="T2944" t="e">
        <f>VLOOKUP(S:S,[1]Sheet1!N:N,1,0)</f>
        <v>#N/A</v>
      </c>
    </row>
    <row r="2945" spans="1:20" x14ac:dyDescent="0.15">
      <c r="A2945">
        <v>20230407</v>
      </c>
      <c r="B2945">
        <v>42594484</v>
      </c>
      <c r="C2945" t="s">
        <v>932</v>
      </c>
      <c r="D2945" t="s">
        <v>727</v>
      </c>
      <c r="E2945" t="s">
        <v>525</v>
      </c>
      <c r="F2945" t="s">
        <v>525</v>
      </c>
      <c r="G2945" t="s">
        <v>728</v>
      </c>
      <c r="H2945" t="s">
        <v>525</v>
      </c>
      <c r="I2945">
        <v>2130054</v>
      </c>
      <c r="J2945" t="s">
        <v>729</v>
      </c>
      <c r="K2945" t="s">
        <v>525</v>
      </c>
      <c r="L2945" t="s">
        <v>730</v>
      </c>
      <c r="M2945" t="s">
        <v>723</v>
      </c>
      <c r="N2945" t="s">
        <v>724</v>
      </c>
      <c r="O2945" t="s">
        <v>56</v>
      </c>
      <c r="P2945" t="s">
        <v>725</v>
      </c>
      <c r="Q2945">
        <v>693.26</v>
      </c>
      <c r="R2945">
        <v>561.33000000000004</v>
      </c>
      <c r="S2945" t="str">
        <f t="shared" si="45"/>
        <v>深圳尚米网络技术有限公司深圳尚米网络技术有限公司CPC</v>
      </c>
      <c r="T2945" t="e">
        <f>VLOOKUP(S:S,[1]Sheet1!N:N,1,0)</f>
        <v>#N/A</v>
      </c>
    </row>
    <row r="2946" spans="1:20" x14ac:dyDescent="0.15">
      <c r="A2946">
        <v>20230408</v>
      </c>
      <c r="B2946">
        <v>42594484</v>
      </c>
      <c r="C2946" t="s">
        <v>932</v>
      </c>
      <c r="D2946" t="s">
        <v>727</v>
      </c>
      <c r="E2946" t="s">
        <v>525</v>
      </c>
      <c r="F2946" t="s">
        <v>525</v>
      </c>
      <c r="G2946" t="s">
        <v>728</v>
      </c>
      <c r="H2946" t="s">
        <v>525</v>
      </c>
      <c r="I2946">
        <v>2130054</v>
      </c>
      <c r="J2946" t="s">
        <v>729</v>
      </c>
      <c r="K2946" t="s">
        <v>525</v>
      </c>
      <c r="L2946" t="s">
        <v>730</v>
      </c>
      <c r="M2946" t="s">
        <v>723</v>
      </c>
      <c r="N2946" t="s">
        <v>724</v>
      </c>
      <c r="O2946" t="s">
        <v>56</v>
      </c>
      <c r="P2946" t="s">
        <v>725</v>
      </c>
      <c r="Q2946">
        <v>713.38</v>
      </c>
      <c r="R2946">
        <v>577.61</v>
      </c>
      <c r="S2946" t="str">
        <f t="shared" si="45"/>
        <v>深圳尚米网络技术有限公司深圳尚米网络技术有限公司CPC</v>
      </c>
      <c r="T2946" t="e">
        <f>VLOOKUP(S:S,[1]Sheet1!N:N,1,0)</f>
        <v>#N/A</v>
      </c>
    </row>
    <row r="2947" spans="1:20" x14ac:dyDescent="0.15">
      <c r="A2947">
        <v>20230409</v>
      </c>
      <c r="B2947">
        <v>42594484</v>
      </c>
      <c r="C2947" t="s">
        <v>932</v>
      </c>
      <c r="D2947" t="s">
        <v>727</v>
      </c>
      <c r="E2947" t="s">
        <v>525</v>
      </c>
      <c r="F2947" t="s">
        <v>525</v>
      </c>
      <c r="G2947" t="s">
        <v>728</v>
      </c>
      <c r="H2947" t="s">
        <v>525</v>
      </c>
      <c r="I2947">
        <v>2130054</v>
      </c>
      <c r="J2947" t="s">
        <v>729</v>
      </c>
      <c r="K2947" t="s">
        <v>525</v>
      </c>
      <c r="L2947" t="s">
        <v>730</v>
      </c>
      <c r="M2947" t="s">
        <v>723</v>
      </c>
      <c r="N2947" t="s">
        <v>724</v>
      </c>
      <c r="O2947" t="s">
        <v>56</v>
      </c>
      <c r="P2947" t="s">
        <v>725</v>
      </c>
      <c r="Q2947">
        <v>813.28</v>
      </c>
      <c r="R2947">
        <v>658.5</v>
      </c>
      <c r="S2947" t="str">
        <f t="shared" ref="S2947:S3010" si="46">F2947&amp;K2947&amp;O2947</f>
        <v>深圳尚米网络技术有限公司深圳尚米网络技术有限公司CPC</v>
      </c>
      <c r="T2947" t="e">
        <f>VLOOKUP(S:S,[1]Sheet1!N:N,1,0)</f>
        <v>#N/A</v>
      </c>
    </row>
    <row r="2948" spans="1:20" x14ac:dyDescent="0.15">
      <c r="A2948">
        <v>20230410</v>
      </c>
      <c r="B2948">
        <v>42594484</v>
      </c>
      <c r="C2948" t="s">
        <v>932</v>
      </c>
      <c r="D2948" t="s">
        <v>727</v>
      </c>
      <c r="E2948" t="s">
        <v>525</v>
      </c>
      <c r="F2948" t="s">
        <v>525</v>
      </c>
      <c r="G2948" t="s">
        <v>728</v>
      </c>
      <c r="H2948" t="s">
        <v>525</v>
      </c>
      <c r="I2948">
        <v>2130054</v>
      </c>
      <c r="J2948" t="s">
        <v>729</v>
      </c>
      <c r="K2948" t="s">
        <v>525</v>
      </c>
      <c r="L2948" t="s">
        <v>730</v>
      </c>
      <c r="M2948" t="s">
        <v>723</v>
      </c>
      <c r="N2948" t="s">
        <v>724</v>
      </c>
      <c r="O2948" t="s">
        <v>56</v>
      </c>
      <c r="P2948" t="s">
        <v>725</v>
      </c>
      <c r="Q2948">
        <v>654.48</v>
      </c>
      <c r="R2948">
        <v>529.91999999999996</v>
      </c>
      <c r="S2948" t="str">
        <f t="shared" si="46"/>
        <v>深圳尚米网络技术有限公司深圳尚米网络技术有限公司CPC</v>
      </c>
      <c r="T2948" t="e">
        <f>VLOOKUP(S:S,[1]Sheet1!N:N,1,0)</f>
        <v>#N/A</v>
      </c>
    </row>
    <row r="2949" spans="1:20" x14ac:dyDescent="0.15">
      <c r="A2949">
        <v>20230411</v>
      </c>
      <c r="B2949">
        <v>42594484</v>
      </c>
      <c r="C2949" t="s">
        <v>932</v>
      </c>
      <c r="D2949" t="s">
        <v>727</v>
      </c>
      <c r="E2949" t="s">
        <v>525</v>
      </c>
      <c r="F2949" t="s">
        <v>525</v>
      </c>
      <c r="G2949" t="s">
        <v>728</v>
      </c>
      <c r="H2949" t="s">
        <v>525</v>
      </c>
      <c r="I2949">
        <v>2130054</v>
      </c>
      <c r="J2949" t="s">
        <v>729</v>
      </c>
      <c r="K2949" t="s">
        <v>525</v>
      </c>
      <c r="L2949" t="s">
        <v>730</v>
      </c>
      <c r="M2949" t="s">
        <v>723</v>
      </c>
      <c r="N2949" t="s">
        <v>724</v>
      </c>
      <c r="O2949" t="s">
        <v>56</v>
      </c>
      <c r="P2949" t="s">
        <v>725</v>
      </c>
      <c r="Q2949">
        <v>621.73</v>
      </c>
      <c r="R2949">
        <v>503.4</v>
      </c>
      <c r="S2949" t="str">
        <f t="shared" si="46"/>
        <v>深圳尚米网络技术有限公司深圳尚米网络技术有限公司CPC</v>
      </c>
      <c r="T2949" t="e">
        <f>VLOOKUP(S:S,[1]Sheet1!N:N,1,0)</f>
        <v>#N/A</v>
      </c>
    </row>
    <row r="2950" spans="1:20" x14ac:dyDescent="0.15">
      <c r="A2950">
        <v>20230412</v>
      </c>
      <c r="B2950">
        <v>42594484</v>
      </c>
      <c r="C2950" t="s">
        <v>932</v>
      </c>
      <c r="D2950" t="s">
        <v>727</v>
      </c>
      <c r="E2950" t="s">
        <v>525</v>
      </c>
      <c r="F2950" t="s">
        <v>525</v>
      </c>
      <c r="G2950" t="s">
        <v>728</v>
      </c>
      <c r="H2950" t="s">
        <v>525</v>
      </c>
      <c r="I2950">
        <v>2130054</v>
      </c>
      <c r="J2950" t="s">
        <v>729</v>
      </c>
      <c r="K2950" t="s">
        <v>525</v>
      </c>
      <c r="L2950" t="s">
        <v>730</v>
      </c>
      <c r="M2950" t="s">
        <v>723</v>
      </c>
      <c r="N2950" t="s">
        <v>724</v>
      </c>
      <c r="O2950" t="s">
        <v>56</v>
      </c>
      <c r="P2950" t="s">
        <v>725</v>
      </c>
      <c r="Q2950">
        <v>413.06</v>
      </c>
      <c r="R2950">
        <v>334.44</v>
      </c>
      <c r="S2950" t="str">
        <f t="shared" si="46"/>
        <v>深圳尚米网络技术有限公司深圳尚米网络技术有限公司CPC</v>
      </c>
      <c r="T2950" t="e">
        <f>VLOOKUP(S:S,[1]Sheet1!N:N,1,0)</f>
        <v>#N/A</v>
      </c>
    </row>
    <row r="2951" spans="1:20" x14ac:dyDescent="0.15">
      <c r="A2951">
        <v>20230413</v>
      </c>
      <c r="B2951">
        <v>42594484</v>
      </c>
      <c r="C2951" t="s">
        <v>932</v>
      </c>
      <c r="D2951" t="s">
        <v>727</v>
      </c>
      <c r="E2951" t="s">
        <v>525</v>
      </c>
      <c r="F2951" t="s">
        <v>525</v>
      </c>
      <c r="G2951" t="s">
        <v>728</v>
      </c>
      <c r="H2951" t="s">
        <v>525</v>
      </c>
      <c r="I2951">
        <v>2130054</v>
      </c>
      <c r="J2951" t="s">
        <v>729</v>
      </c>
      <c r="K2951" t="s">
        <v>525</v>
      </c>
      <c r="L2951" t="s">
        <v>730</v>
      </c>
      <c r="M2951" t="s">
        <v>723</v>
      </c>
      <c r="N2951" t="s">
        <v>724</v>
      </c>
      <c r="O2951" t="s">
        <v>56</v>
      </c>
      <c r="P2951" t="s">
        <v>725</v>
      </c>
      <c r="Q2951">
        <v>854.75</v>
      </c>
      <c r="R2951">
        <v>692.07</v>
      </c>
      <c r="S2951" t="str">
        <f t="shared" si="46"/>
        <v>深圳尚米网络技术有限公司深圳尚米网络技术有限公司CPC</v>
      </c>
      <c r="T2951" t="e">
        <f>VLOOKUP(S:S,[1]Sheet1!N:N,1,0)</f>
        <v>#N/A</v>
      </c>
    </row>
    <row r="2952" spans="1:20" x14ac:dyDescent="0.15">
      <c r="A2952">
        <v>20230414</v>
      </c>
      <c r="B2952">
        <v>42594484</v>
      </c>
      <c r="C2952" t="s">
        <v>932</v>
      </c>
      <c r="D2952" t="s">
        <v>727</v>
      </c>
      <c r="E2952" t="s">
        <v>525</v>
      </c>
      <c r="F2952" t="s">
        <v>525</v>
      </c>
      <c r="G2952" t="s">
        <v>728</v>
      </c>
      <c r="H2952" t="s">
        <v>525</v>
      </c>
      <c r="I2952">
        <v>2130054</v>
      </c>
      <c r="J2952" t="s">
        <v>729</v>
      </c>
      <c r="K2952" t="s">
        <v>525</v>
      </c>
      <c r="L2952" t="s">
        <v>730</v>
      </c>
      <c r="M2952" t="s">
        <v>723</v>
      </c>
      <c r="N2952" t="s">
        <v>724</v>
      </c>
      <c r="O2952" t="s">
        <v>56</v>
      </c>
      <c r="P2952" t="s">
        <v>725</v>
      </c>
      <c r="Q2952">
        <v>1050.42</v>
      </c>
      <c r="R2952">
        <v>850.52</v>
      </c>
      <c r="S2952" t="str">
        <f t="shared" si="46"/>
        <v>深圳尚米网络技术有限公司深圳尚米网络技术有限公司CPC</v>
      </c>
      <c r="T2952" t="e">
        <f>VLOOKUP(S:S,[1]Sheet1!N:N,1,0)</f>
        <v>#N/A</v>
      </c>
    </row>
    <row r="2953" spans="1:20" x14ac:dyDescent="0.15">
      <c r="A2953">
        <v>20230415</v>
      </c>
      <c r="B2953">
        <v>42594484</v>
      </c>
      <c r="C2953" t="s">
        <v>932</v>
      </c>
      <c r="D2953" t="s">
        <v>727</v>
      </c>
      <c r="E2953" t="s">
        <v>525</v>
      </c>
      <c r="F2953" t="s">
        <v>525</v>
      </c>
      <c r="G2953" t="s">
        <v>728</v>
      </c>
      <c r="H2953" t="s">
        <v>525</v>
      </c>
      <c r="I2953">
        <v>2130054</v>
      </c>
      <c r="J2953" t="s">
        <v>729</v>
      </c>
      <c r="K2953" t="s">
        <v>525</v>
      </c>
      <c r="L2953" t="s">
        <v>730</v>
      </c>
      <c r="M2953" t="s">
        <v>723</v>
      </c>
      <c r="N2953" t="s">
        <v>724</v>
      </c>
      <c r="O2953" t="s">
        <v>56</v>
      </c>
      <c r="P2953" t="s">
        <v>725</v>
      </c>
      <c r="Q2953">
        <v>1052.6400000000001</v>
      </c>
      <c r="R2953">
        <v>852.3</v>
      </c>
      <c r="S2953" t="str">
        <f t="shared" si="46"/>
        <v>深圳尚米网络技术有限公司深圳尚米网络技术有限公司CPC</v>
      </c>
      <c r="T2953" t="e">
        <f>VLOOKUP(S:S,[1]Sheet1!N:N,1,0)</f>
        <v>#N/A</v>
      </c>
    </row>
    <row r="2954" spans="1:20" x14ac:dyDescent="0.15">
      <c r="A2954">
        <v>20230416</v>
      </c>
      <c r="B2954">
        <v>42594484</v>
      </c>
      <c r="C2954" t="s">
        <v>932</v>
      </c>
      <c r="D2954" t="s">
        <v>727</v>
      </c>
      <c r="E2954" t="s">
        <v>525</v>
      </c>
      <c r="F2954" t="s">
        <v>525</v>
      </c>
      <c r="G2954" t="s">
        <v>728</v>
      </c>
      <c r="H2954" t="s">
        <v>525</v>
      </c>
      <c r="I2954">
        <v>2130054</v>
      </c>
      <c r="J2954" t="s">
        <v>729</v>
      </c>
      <c r="K2954" t="s">
        <v>525</v>
      </c>
      <c r="L2954" t="s">
        <v>730</v>
      </c>
      <c r="M2954" t="s">
        <v>723</v>
      </c>
      <c r="N2954" t="s">
        <v>724</v>
      </c>
      <c r="O2954" t="s">
        <v>56</v>
      </c>
      <c r="P2954" t="s">
        <v>725</v>
      </c>
      <c r="Q2954">
        <v>1051.29</v>
      </c>
      <c r="R2954">
        <v>851.22</v>
      </c>
      <c r="S2954" t="str">
        <f t="shared" si="46"/>
        <v>深圳尚米网络技术有限公司深圳尚米网络技术有限公司CPC</v>
      </c>
      <c r="T2954" t="e">
        <f>VLOOKUP(S:S,[1]Sheet1!N:N,1,0)</f>
        <v>#N/A</v>
      </c>
    </row>
    <row r="2955" spans="1:20" x14ac:dyDescent="0.15">
      <c r="A2955">
        <v>20230417</v>
      </c>
      <c r="B2955">
        <v>42594484</v>
      </c>
      <c r="C2955" t="s">
        <v>932</v>
      </c>
      <c r="D2955" t="s">
        <v>727</v>
      </c>
      <c r="E2955" t="s">
        <v>525</v>
      </c>
      <c r="F2955" t="s">
        <v>525</v>
      </c>
      <c r="G2955" t="s">
        <v>728</v>
      </c>
      <c r="H2955" t="s">
        <v>525</v>
      </c>
      <c r="I2955">
        <v>2130054</v>
      </c>
      <c r="J2955" t="s">
        <v>729</v>
      </c>
      <c r="K2955" t="s">
        <v>525</v>
      </c>
      <c r="L2955" t="s">
        <v>730</v>
      </c>
      <c r="M2955" t="s">
        <v>723</v>
      </c>
      <c r="N2955" t="s">
        <v>724</v>
      </c>
      <c r="O2955" t="s">
        <v>56</v>
      </c>
      <c r="P2955" t="s">
        <v>725</v>
      </c>
      <c r="Q2955">
        <v>1217.6600000000001</v>
      </c>
      <c r="R2955">
        <v>985.92</v>
      </c>
      <c r="S2955" t="str">
        <f t="shared" si="46"/>
        <v>深圳尚米网络技术有限公司深圳尚米网络技术有限公司CPC</v>
      </c>
      <c r="T2955" t="e">
        <f>VLOOKUP(S:S,[1]Sheet1!N:N,1,0)</f>
        <v>#N/A</v>
      </c>
    </row>
    <row r="2956" spans="1:20" x14ac:dyDescent="0.15">
      <c r="A2956">
        <v>20230418</v>
      </c>
      <c r="B2956">
        <v>42594484</v>
      </c>
      <c r="C2956" t="s">
        <v>932</v>
      </c>
      <c r="D2956" t="s">
        <v>727</v>
      </c>
      <c r="E2956" t="s">
        <v>525</v>
      </c>
      <c r="F2956" t="s">
        <v>525</v>
      </c>
      <c r="G2956" t="s">
        <v>728</v>
      </c>
      <c r="H2956" t="s">
        <v>525</v>
      </c>
      <c r="I2956">
        <v>2130054</v>
      </c>
      <c r="J2956" t="s">
        <v>729</v>
      </c>
      <c r="K2956" t="s">
        <v>525</v>
      </c>
      <c r="L2956" t="s">
        <v>730</v>
      </c>
      <c r="M2956" t="s">
        <v>723</v>
      </c>
      <c r="N2956" t="s">
        <v>724</v>
      </c>
      <c r="O2956" t="s">
        <v>56</v>
      </c>
      <c r="P2956" t="s">
        <v>725</v>
      </c>
      <c r="Q2956">
        <v>1136.6199999999999</v>
      </c>
      <c r="R2956">
        <v>920.31</v>
      </c>
      <c r="S2956" t="str">
        <f t="shared" si="46"/>
        <v>深圳尚米网络技术有限公司深圳尚米网络技术有限公司CPC</v>
      </c>
      <c r="T2956" t="e">
        <f>VLOOKUP(S:S,[1]Sheet1!N:N,1,0)</f>
        <v>#N/A</v>
      </c>
    </row>
    <row r="2957" spans="1:20" x14ac:dyDescent="0.15">
      <c r="A2957">
        <v>20230419</v>
      </c>
      <c r="B2957">
        <v>42594484</v>
      </c>
      <c r="C2957" t="s">
        <v>932</v>
      </c>
      <c r="D2957" t="s">
        <v>727</v>
      </c>
      <c r="E2957" t="s">
        <v>525</v>
      </c>
      <c r="F2957" t="s">
        <v>525</v>
      </c>
      <c r="G2957" t="s">
        <v>728</v>
      </c>
      <c r="H2957" t="s">
        <v>525</v>
      </c>
      <c r="I2957">
        <v>2130054</v>
      </c>
      <c r="J2957" t="s">
        <v>729</v>
      </c>
      <c r="K2957" t="s">
        <v>525</v>
      </c>
      <c r="L2957" t="s">
        <v>730</v>
      </c>
      <c r="M2957" t="s">
        <v>723</v>
      </c>
      <c r="N2957" t="s">
        <v>724</v>
      </c>
      <c r="O2957" t="s">
        <v>56</v>
      </c>
      <c r="P2957" t="s">
        <v>725</v>
      </c>
      <c r="Q2957">
        <v>1166.3599999999999</v>
      </c>
      <c r="R2957">
        <v>944.39</v>
      </c>
      <c r="S2957" t="str">
        <f t="shared" si="46"/>
        <v>深圳尚米网络技术有限公司深圳尚米网络技术有限公司CPC</v>
      </c>
      <c r="T2957" t="e">
        <f>VLOOKUP(S:S,[1]Sheet1!N:N,1,0)</f>
        <v>#N/A</v>
      </c>
    </row>
    <row r="2958" spans="1:20" x14ac:dyDescent="0.15">
      <c r="A2958">
        <v>20230420</v>
      </c>
      <c r="B2958">
        <v>42594484</v>
      </c>
      <c r="C2958" t="s">
        <v>932</v>
      </c>
      <c r="D2958" t="s">
        <v>727</v>
      </c>
      <c r="E2958" t="s">
        <v>525</v>
      </c>
      <c r="F2958" t="s">
        <v>525</v>
      </c>
      <c r="G2958" t="s">
        <v>728</v>
      </c>
      <c r="H2958" t="s">
        <v>525</v>
      </c>
      <c r="I2958">
        <v>2130054</v>
      </c>
      <c r="J2958" t="s">
        <v>729</v>
      </c>
      <c r="K2958" t="s">
        <v>525</v>
      </c>
      <c r="L2958" t="s">
        <v>730</v>
      </c>
      <c r="M2958" t="s">
        <v>723</v>
      </c>
      <c r="N2958" t="s">
        <v>724</v>
      </c>
      <c r="O2958" t="s">
        <v>56</v>
      </c>
      <c r="P2958" t="s">
        <v>725</v>
      </c>
      <c r="Q2958">
        <v>1077.7</v>
      </c>
      <c r="R2958">
        <v>872.6</v>
      </c>
      <c r="S2958" t="str">
        <f t="shared" si="46"/>
        <v>深圳尚米网络技术有限公司深圳尚米网络技术有限公司CPC</v>
      </c>
      <c r="T2958" t="e">
        <f>VLOOKUP(S:S,[1]Sheet1!N:N,1,0)</f>
        <v>#N/A</v>
      </c>
    </row>
    <row r="2959" spans="1:20" x14ac:dyDescent="0.15">
      <c r="A2959">
        <v>20230421</v>
      </c>
      <c r="B2959">
        <v>42594484</v>
      </c>
      <c r="C2959" t="s">
        <v>932</v>
      </c>
      <c r="D2959" t="s">
        <v>727</v>
      </c>
      <c r="E2959" t="s">
        <v>525</v>
      </c>
      <c r="F2959" t="s">
        <v>525</v>
      </c>
      <c r="G2959" t="s">
        <v>728</v>
      </c>
      <c r="H2959" t="s">
        <v>525</v>
      </c>
      <c r="I2959">
        <v>2130054</v>
      </c>
      <c r="J2959" t="s">
        <v>729</v>
      </c>
      <c r="K2959" t="s">
        <v>525</v>
      </c>
      <c r="L2959" t="s">
        <v>730</v>
      </c>
      <c r="M2959" t="s">
        <v>723</v>
      </c>
      <c r="N2959" t="s">
        <v>724</v>
      </c>
      <c r="O2959" t="s">
        <v>56</v>
      </c>
      <c r="P2959" t="s">
        <v>725</v>
      </c>
      <c r="Q2959">
        <v>1323.49</v>
      </c>
      <c r="R2959">
        <v>1071.6199999999999</v>
      </c>
      <c r="S2959" t="str">
        <f t="shared" si="46"/>
        <v>深圳尚米网络技术有限公司深圳尚米网络技术有限公司CPC</v>
      </c>
      <c r="T2959" t="e">
        <f>VLOOKUP(S:S,[1]Sheet1!N:N,1,0)</f>
        <v>#N/A</v>
      </c>
    </row>
    <row r="2960" spans="1:20" x14ac:dyDescent="0.15">
      <c r="A2960">
        <v>20230422</v>
      </c>
      <c r="B2960">
        <v>42594484</v>
      </c>
      <c r="C2960" t="s">
        <v>932</v>
      </c>
      <c r="D2960" t="s">
        <v>727</v>
      </c>
      <c r="E2960" t="s">
        <v>525</v>
      </c>
      <c r="F2960" t="s">
        <v>525</v>
      </c>
      <c r="G2960" t="s">
        <v>728</v>
      </c>
      <c r="H2960" t="s">
        <v>525</v>
      </c>
      <c r="I2960">
        <v>2130054</v>
      </c>
      <c r="J2960" t="s">
        <v>729</v>
      </c>
      <c r="K2960" t="s">
        <v>525</v>
      </c>
      <c r="L2960" t="s">
        <v>730</v>
      </c>
      <c r="M2960" t="s">
        <v>723</v>
      </c>
      <c r="N2960" t="s">
        <v>724</v>
      </c>
      <c r="O2960" t="s">
        <v>56</v>
      </c>
      <c r="P2960" t="s">
        <v>725</v>
      </c>
      <c r="Q2960">
        <v>1311.25</v>
      </c>
      <c r="R2960">
        <v>1061.7</v>
      </c>
      <c r="S2960" t="str">
        <f t="shared" si="46"/>
        <v>深圳尚米网络技术有限公司深圳尚米网络技术有限公司CPC</v>
      </c>
      <c r="T2960" t="e">
        <f>VLOOKUP(S:S,[1]Sheet1!N:N,1,0)</f>
        <v>#N/A</v>
      </c>
    </row>
    <row r="2961" spans="1:20" x14ac:dyDescent="0.15">
      <c r="A2961">
        <v>20230423</v>
      </c>
      <c r="B2961">
        <v>42594484</v>
      </c>
      <c r="C2961" t="s">
        <v>932</v>
      </c>
      <c r="D2961" t="s">
        <v>727</v>
      </c>
      <c r="E2961" t="s">
        <v>525</v>
      </c>
      <c r="F2961" t="s">
        <v>525</v>
      </c>
      <c r="G2961" t="s">
        <v>728</v>
      </c>
      <c r="H2961" t="s">
        <v>525</v>
      </c>
      <c r="I2961">
        <v>2130054</v>
      </c>
      <c r="J2961" t="s">
        <v>729</v>
      </c>
      <c r="K2961" t="s">
        <v>525</v>
      </c>
      <c r="L2961" t="s">
        <v>730</v>
      </c>
      <c r="M2961" t="s">
        <v>723</v>
      </c>
      <c r="N2961" t="s">
        <v>724</v>
      </c>
      <c r="O2961" t="s">
        <v>56</v>
      </c>
      <c r="P2961" t="s">
        <v>725</v>
      </c>
      <c r="Q2961">
        <v>1068.4000000000001</v>
      </c>
      <c r="R2961">
        <v>865.08</v>
      </c>
      <c r="S2961" t="str">
        <f t="shared" si="46"/>
        <v>深圳尚米网络技术有限公司深圳尚米网络技术有限公司CPC</v>
      </c>
      <c r="T2961" t="e">
        <f>VLOOKUP(S:S,[1]Sheet1!N:N,1,0)</f>
        <v>#N/A</v>
      </c>
    </row>
    <row r="2962" spans="1:20" x14ac:dyDescent="0.15">
      <c r="A2962">
        <v>20230424</v>
      </c>
      <c r="B2962">
        <v>42594484</v>
      </c>
      <c r="C2962" t="s">
        <v>932</v>
      </c>
      <c r="D2962" t="s">
        <v>727</v>
      </c>
      <c r="E2962" t="s">
        <v>525</v>
      </c>
      <c r="F2962" t="s">
        <v>525</v>
      </c>
      <c r="G2962" t="s">
        <v>728</v>
      </c>
      <c r="H2962" t="s">
        <v>525</v>
      </c>
      <c r="I2962">
        <v>2130054</v>
      </c>
      <c r="J2962" t="s">
        <v>729</v>
      </c>
      <c r="K2962" t="s">
        <v>525</v>
      </c>
      <c r="L2962" t="s">
        <v>730</v>
      </c>
      <c r="M2962" t="s">
        <v>723</v>
      </c>
      <c r="N2962" t="s">
        <v>724</v>
      </c>
      <c r="O2962" t="s">
        <v>56</v>
      </c>
      <c r="P2962" t="s">
        <v>725</v>
      </c>
      <c r="Q2962">
        <v>1009.93</v>
      </c>
      <c r="R2962">
        <v>817.73</v>
      </c>
      <c r="S2962" t="str">
        <f t="shared" si="46"/>
        <v>深圳尚米网络技术有限公司深圳尚米网络技术有限公司CPC</v>
      </c>
      <c r="T2962" t="e">
        <f>VLOOKUP(S:S,[1]Sheet1!N:N,1,0)</f>
        <v>#N/A</v>
      </c>
    </row>
    <row r="2963" spans="1:20" x14ac:dyDescent="0.15">
      <c r="A2963">
        <v>20230425</v>
      </c>
      <c r="B2963">
        <v>42594484</v>
      </c>
      <c r="C2963" t="s">
        <v>932</v>
      </c>
      <c r="D2963" t="s">
        <v>727</v>
      </c>
      <c r="E2963" t="s">
        <v>525</v>
      </c>
      <c r="F2963" t="s">
        <v>525</v>
      </c>
      <c r="G2963" t="s">
        <v>728</v>
      </c>
      <c r="H2963" t="s">
        <v>525</v>
      </c>
      <c r="I2963">
        <v>2130054</v>
      </c>
      <c r="J2963" t="s">
        <v>729</v>
      </c>
      <c r="K2963" t="s">
        <v>525</v>
      </c>
      <c r="L2963" t="s">
        <v>730</v>
      </c>
      <c r="M2963" t="s">
        <v>723</v>
      </c>
      <c r="N2963" t="s">
        <v>724</v>
      </c>
      <c r="O2963" t="s">
        <v>56</v>
      </c>
      <c r="P2963" t="s">
        <v>725</v>
      </c>
      <c r="Q2963">
        <v>1125.94</v>
      </c>
      <c r="R2963">
        <v>911.66</v>
      </c>
      <c r="S2963" t="str">
        <f t="shared" si="46"/>
        <v>深圳尚米网络技术有限公司深圳尚米网络技术有限公司CPC</v>
      </c>
      <c r="T2963" t="e">
        <f>VLOOKUP(S:S,[1]Sheet1!N:N,1,0)</f>
        <v>#N/A</v>
      </c>
    </row>
    <row r="2964" spans="1:20" x14ac:dyDescent="0.15">
      <c r="A2964">
        <v>20230426</v>
      </c>
      <c r="B2964">
        <v>42594484</v>
      </c>
      <c r="C2964" t="s">
        <v>932</v>
      </c>
      <c r="D2964" t="s">
        <v>727</v>
      </c>
      <c r="E2964" t="s">
        <v>525</v>
      </c>
      <c r="F2964" t="s">
        <v>525</v>
      </c>
      <c r="G2964" t="s">
        <v>728</v>
      </c>
      <c r="H2964" t="s">
        <v>525</v>
      </c>
      <c r="I2964">
        <v>2130054</v>
      </c>
      <c r="J2964" t="s">
        <v>729</v>
      </c>
      <c r="K2964" t="s">
        <v>525</v>
      </c>
      <c r="L2964" t="s">
        <v>730</v>
      </c>
      <c r="M2964" t="s">
        <v>723</v>
      </c>
      <c r="N2964" t="s">
        <v>724</v>
      </c>
      <c r="O2964" t="s">
        <v>56</v>
      </c>
      <c r="P2964" t="s">
        <v>725</v>
      </c>
      <c r="Q2964">
        <v>1019.73</v>
      </c>
      <c r="R2964">
        <v>825.67</v>
      </c>
      <c r="S2964" t="str">
        <f t="shared" si="46"/>
        <v>深圳尚米网络技术有限公司深圳尚米网络技术有限公司CPC</v>
      </c>
      <c r="T2964" t="e">
        <f>VLOOKUP(S:S,[1]Sheet1!N:N,1,0)</f>
        <v>#N/A</v>
      </c>
    </row>
    <row r="2965" spans="1:20" x14ac:dyDescent="0.15">
      <c r="A2965">
        <v>20230427</v>
      </c>
      <c r="B2965">
        <v>42594484</v>
      </c>
      <c r="C2965" t="s">
        <v>932</v>
      </c>
      <c r="D2965" t="s">
        <v>727</v>
      </c>
      <c r="E2965" t="s">
        <v>525</v>
      </c>
      <c r="F2965" t="s">
        <v>525</v>
      </c>
      <c r="G2965" t="s">
        <v>728</v>
      </c>
      <c r="H2965" t="s">
        <v>525</v>
      </c>
      <c r="I2965">
        <v>2130054</v>
      </c>
      <c r="J2965" t="s">
        <v>729</v>
      </c>
      <c r="K2965" t="s">
        <v>525</v>
      </c>
      <c r="L2965" t="s">
        <v>730</v>
      </c>
      <c r="M2965" t="s">
        <v>723</v>
      </c>
      <c r="N2965" t="s">
        <v>724</v>
      </c>
      <c r="O2965" t="s">
        <v>56</v>
      </c>
      <c r="P2965" t="s">
        <v>725</v>
      </c>
      <c r="Q2965">
        <v>1033.1300000000001</v>
      </c>
      <c r="R2965">
        <v>836.45</v>
      </c>
      <c r="S2965" t="str">
        <f t="shared" si="46"/>
        <v>深圳尚米网络技术有限公司深圳尚米网络技术有限公司CPC</v>
      </c>
      <c r="T2965" t="e">
        <f>VLOOKUP(S:S,[1]Sheet1!N:N,1,0)</f>
        <v>#N/A</v>
      </c>
    </row>
    <row r="2966" spans="1:20" x14ac:dyDescent="0.15">
      <c r="A2966">
        <v>20230428</v>
      </c>
      <c r="B2966">
        <v>42594484</v>
      </c>
      <c r="C2966" t="s">
        <v>932</v>
      </c>
      <c r="D2966" t="s">
        <v>727</v>
      </c>
      <c r="E2966" t="s">
        <v>525</v>
      </c>
      <c r="F2966" t="s">
        <v>525</v>
      </c>
      <c r="G2966" t="s">
        <v>728</v>
      </c>
      <c r="H2966" t="s">
        <v>525</v>
      </c>
      <c r="I2966">
        <v>2130054</v>
      </c>
      <c r="J2966" t="s">
        <v>729</v>
      </c>
      <c r="K2966" t="s">
        <v>525</v>
      </c>
      <c r="L2966" t="s">
        <v>730</v>
      </c>
      <c r="M2966" t="s">
        <v>723</v>
      </c>
      <c r="N2966" t="s">
        <v>724</v>
      </c>
      <c r="O2966" t="s">
        <v>56</v>
      </c>
      <c r="P2966" t="s">
        <v>725</v>
      </c>
      <c r="Q2966">
        <v>1108.8499999999999</v>
      </c>
      <c r="R2966">
        <v>897.81</v>
      </c>
      <c r="S2966" t="str">
        <f t="shared" si="46"/>
        <v>深圳尚米网络技术有限公司深圳尚米网络技术有限公司CPC</v>
      </c>
      <c r="T2966" t="e">
        <f>VLOOKUP(S:S,[1]Sheet1!N:N,1,0)</f>
        <v>#N/A</v>
      </c>
    </row>
    <row r="2967" spans="1:20" x14ac:dyDescent="0.15">
      <c r="A2967">
        <v>20230429</v>
      </c>
      <c r="B2967">
        <v>42594484</v>
      </c>
      <c r="C2967" t="s">
        <v>932</v>
      </c>
      <c r="D2967" t="s">
        <v>727</v>
      </c>
      <c r="E2967" t="s">
        <v>525</v>
      </c>
      <c r="F2967" t="s">
        <v>525</v>
      </c>
      <c r="G2967" t="s">
        <v>728</v>
      </c>
      <c r="H2967" t="s">
        <v>525</v>
      </c>
      <c r="I2967">
        <v>2130054</v>
      </c>
      <c r="J2967" t="s">
        <v>729</v>
      </c>
      <c r="K2967" t="s">
        <v>525</v>
      </c>
      <c r="L2967" t="s">
        <v>730</v>
      </c>
      <c r="M2967" t="s">
        <v>723</v>
      </c>
      <c r="N2967" t="s">
        <v>724</v>
      </c>
      <c r="O2967" t="s">
        <v>56</v>
      </c>
      <c r="P2967" t="s">
        <v>725</v>
      </c>
      <c r="Q2967">
        <v>1081.76</v>
      </c>
      <c r="R2967">
        <v>875.86</v>
      </c>
      <c r="S2967" t="str">
        <f t="shared" si="46"/>
        <v>深圳尚米网络技术有限公司深圳尚米网络技术有限公司CPC</v>
      </c>
      <c r="T2967" t="e">
        <f>VLOOKUP(S:S,[1]Sheet1!N:N,1,0)</f>
        <v>#N/A</v>
      </c>
    </row>
    <row r="2968" spans="1:20" x14ac:dyDescent="0.15">
      <c r="A2968">
        <v>20230430</v>
      </c>
      <c r="B2968">
        <v>42594484</v>
      </c>
      <c r="C2968" t="s">
        <v>932</v>
      </c>
      <c r="D2968" t="s">
        <v>727</v>
      </c>
      <c r="E2968" t="s">
        <v>525</v>
      </c>
      <c r="F2968" t="s">
        <v>525</v>
      </c>
      <c r="G2968" t="s">
        <v>728</v>
      </c>
      <c r="H2968" t="s">
        <v>525</v>
      </c>
      <c r="I2968">
        <v>2130054</v>
      </c>
      <c r="J2968" t="s">
        <v>729</v>
      </c>
      <c r="K2968" t="s">
        <v>525</v>
      </c>
      <c r="L2968" t="s">
        <v>730</v>
      </c>
      <c r="M2968" t="s">
        <v>723</v>
      </c>
      <c r="N2968" t="s">
        <v>724</v>
      </c>
      <c r="O2968" t="s">
        <v>56</v>
      </c>
      <c r="P2968" t="s">
        <v>725</v>
      </c>
      <c r="Q2968">
        <v>1058.74</v>
      </c>
      <c r="R2968">
        <v>857.23</v>
      </c>
      <c r="S2968" t="str">
        <f t="shared" si="46"/>
        <v>深圳尚米网络技术有限公司深圳尚米网络技术有限公司CPC</v>
      </c>
      <c r="T2968" t="e">
        <f>VLOOKUP(S:S,[1]Sheet1!N:N,1,0)</f>
        <v>#N/A</v>
      </c>
    </row>
    <row r="2969" spans="1:20" x14ac:dyDescent="0.15">
      <c r="A2969">
        <v>20230401</v>
      </c>
      <c r="B2969">
        <v>42594504</v>
      </c>
      <c r="C2969" t="s">
        <v>933</v>
      </c>
      <c r="D2969" t="s">
        <v>727</v>
      </c>
      <c r="E2969" t="s">
        <v>525</v>
      </c>
      <c r="F2969" t="s">
        <v>525</v>
      </c>
      <c r="G2969" t="s">
        <v>728</v>
      </c>
      <c r="H2969" t="s">
        <v>525</v>
      </c>
      <c r="I2969">
        <v>2130054</v>
      </c>
      <c r="J2969" t="s">
        <v>729</v>
      </c>
      <c r="K2969" t="s">
        <v>525</v>
      </c>
      <c r="L2969" t="s">
        <v>730</v>
      </c>
      <c r="M2969" t="s">
        <v>723</v>
      </c>
      <c r="N2969" t="s">
        <v>724</v>
      </c>
      <c r="O2969" t="s">
        <v>56</v>
      </c>
      <c r="P2969" t="s">
        <v>725</v>
      </c>
      <c r="Q2969">
        <v>2173.89</v>
      </c>
      <c r="R2969">
        <v>1760.08</v>
      </c>
      <c r="S2969" t="str">
        <f t="shared" si="46"/>
        <v>深圳尚米网络技术有限公司深圳尚米网络技术有限公司CPC</v>
      </c>
      <c r="T2969" t="e">
        <f>VLOOKUP(S:S,[1]Sheet1!N:N,1,0)</f>
        <v>#N/A</v>
      </c>
    </row>
    <row r="2970" spans="1:20" x14ac:dyDescent="0.15">
      <c r="A2970">
        <v>20230402</v>
      </c>
      <c r="B2970">
        <v>42594504</v>
      </c>
      <c r="C2970" t="s">
        <v>933</v>
      </c>
      <c r="D2970" t="s">
        <v>727</v>
      </c>
      <c r="E2970" t="s">
        <v>525</v>
      </c>
      <c r="F2970" t="s">
        <v>525</v>
      </c>
      <c r="G2970" t="s">
        <v>728</v>
      </c>
      <c r="H2970" t="s">
        <v>525</v>
      </c>
      <c r="I2970">
        <v>2130054</v>
      </c>
      <c r="J2970" t="s">
        <v>729</v>
      </c>
      <c r="K2970" t="s">
        <v>525</v>
      </c>
      <c r="L2970" t="s">
        <v>730</v>
      </c>
      <c r="M2970" t="s">
        <v>723</v>
      </c>
      <c r="N2970" t="s">
        <v>724</v>
      </c>
      <c r="O2970" t="s">
        <v>56</v>
      </c>
      <c r="P2970" t="s">
        <v>725</v>
      </c>
      <c r="Q2970">
        <v>2251.08</v>
      </c>
      <c r="R2970">
        <v>1822.62</v>
      </c>
      <c r="S2970" t="str">
        <f t="shared" si="46"/>
        <v>深圳尚米网络技术有限公司深圳尚米网络技术有限公司CPC</v>
      </c>
      <c r="T2970" t="e">
        <f>VLOOKUP(S:S,[1]Sheet1!N:N,1,0)</f>
        <v>#N/A</v>
      </c>
    </row>
    <row r="2971" spans="1:20" x14ac:dyDescent="0.15">
      <c r="A2971">
        <v>20230403</v>
      </c>
      <c r="B2971">
        <v>42594504</v>
      </c>
      <c r="C2971" t="s">
        <v>933</v>
      </c>
      <c r="D2971" t="s">
        <v>727</v>
      </c>
      <c r="E2971" t="s">
        <v>525</v>
      </c>
      <c r="F2971" t="s">
        <v>525</v>
      </c>
      <c r="G2971" t="s">
        <v>728</v>
      </c>
      <c r="H2971" t="s">
        <v>525</v>
      </c>
      <c r="I2971">
        <v>2130054</v>
      </c>
      <c r="J2971" t="s">
        <v>729</v>
      </c>
      <c r="K2971" t="s">
        <v>525</v>
      </c>
      <c r="L2971" t="s">
        <v>730</v>
      </c>
      <c r="M2971" t="s">
        <v>723</v>
      </c>
      <c r="N2971" t="s">
        <v>724</v>
      </c>
      <c r="O2971" t="s">
        <v>56</v>
      </c>
      <c r="P2971" t="s">
        <v>725</v>
      </c>
      <c r="Q2971">
        <v>1942.52</v>
      </c>
      <c r="R2971">
        <v>1572.75</v>
      </c>
      <c r="S2971" t="str">
        <f t="shared" si="46"/>
        <v>深圳尚米网络技术有限公司深圳尚米网络技术有限公司CPC</v>
      </c>
      <c r="T2971" t="e">
        <f>VLOOKUP(S:S,[1]Sheet1!N:N,1,0)</f>
        <v>#N/A</v>
      </c>
    </row>
    <row r="2972" spans="1:20" x14ac:dyDescent="0.15">
      <c r="A2972">
        <v>20230404</v>
      </c>
      <c r="B2972">
        <v>42594504</v>
      </c>
      <c r="C2972" t="s">
        <v>933</v>
      </c>
      <c r="D2972" t="s">
        <v>727</v>
      </c>
      <c r="E2972" t="s">
        <v>525</v>
      </c>
      <c r="F2972" t="s">
        <v>525</v>
      </c>
      <c r="G2972" t="s">
        <v>728</v>
      </c>
      <c r="H2972" t="s">
        <v>525</v>
      </c>
      <c r="I2972">
        <v>2130054</v>
      </c>
      <c r="J2972" t="s">
        <v>729</v>
      </c>
      <c r="K2972" t="s">
        <v>525</v>
      </c>
      <c r="L2972" t="s">
        <v>730</v>
      </c>
      <c r="M2972" t="s">
        <v>723</v>
      </c>
      <c r="N2972" t="s">
        <v>724</v>
      </c>
      <c r="O2972" t="s">
        <v>56</v>
      </c>
      <c r="P2972" t="s">
        <v>725</v>
      </c>
      <c r="Q2972">
        <v>1795.63</v>
      </c>
      <c r="R2972">
        <v>1453.85</v>
      </c>
      <c r="S2972" t="str">
        <f t="shared" si="46"/>
        <v>深圳尚米网络技术有限公司深圳尚米网络技术有限公司CPC</v>
      </c>
      <c r="T2972" t="e">
        <f>VLOOKUP(S:S,[1]Sheet1!N:N,1,0)</f>
        <v>#N/A</v>
      </c>
    </row>
    <row r="2973" spans="1:20" x14ac:dyDescent="0.15">
      <c r="A2973">
        <v>20230405</v>
      </c>
      <c r="B2973">
        <v>42594504</v>
      </c>
      <c r="C2973" t="s">
        <v>933</v>
      </c>
      <c r="D2973" t="s">
        <v>727</v>
      </c>
      <c r="E2973" t="s">
        <v>525</v>
      </c>
      <c r="F2973" t="s">
        <v>525</v>
      </c>
      <c r="G2973" t="s">
        <v>728</v>
      </c>
      <c r="H2973" t="s">
        <v>525</v>
      </c>
      <c r="I2973">
        <v>2130054</v>
      </c>
      <c r="J2973" t="s">
        <v>729</v>
      </c>
      <c r="K2973" t="s">
        <v>525</v>
      </c>
      <c r="L2973" t="s">
        <v>730</v>
      </c>
      <c r="M2973" t="s">
        <v>723</v>
      </c>
      <c r="N2973" t="s">
        <v>724</v>
      </c>
      <c r="O2973" t="s">
        <v>56</v>
      </c>
      <c r="P2973" t="s">
        <v>725</v>
      </c>
      <c r="Q2973">
        <v>1720.32</v>
      </c>
      <c r="R2973">
        <v>1392.85</v>
      </c>
      <c r="S2973" t="str">
        <f t="shared" si="46"/>
        <v>深圳尚米网络技术有限公司深圳尚米网络技术有限公司CPC</v>
      </c>
      <c r="T2973" t="e">
        <f>VLOOKUP(S:S,[1]Sheet1!N:N,1,0)</f>
        <v>#N/A</v>
      </c>
    </row>
    <row r="2974" spans="1:20" x14ac:dyDescent="0.15">
      <c r="A2974">
        <v>20230406</v>
      </c>
      <c r="B2974">
        <v>42594504</v>
      </c>
      <c r="C2974" t="s">
        <v>933</v>
      </c>
      <c r="D2974" t="s">
        <v>727</v>
      </c>
      <c r="E2974" t="s">
        <v>525</v>
      </c>
      <c r="F2974" t="s">
        <v>525</v>
      </c>
      <c r="G2974" t="s">
        <v>728</v>
      </c>
      <c r="H2974" t="s">
        <v>525</v>
      </c>
      <c r="I2974">
        <v>2130054</v>
      </c>
      <c r="J2974" t="s">
        <v>729</v>
      </c>
      <c r="K2974" t="s">
        <v>525</v>
      </c>
      <c r="L2974" t="s">
        <v>730</v>
      </c>
      <c r="M2974" t="s">
        <v>723</v>
      </c>
      <c r="N2974" t="s">
        <v>724</v>
      </c>
      <c r="O2974" t="s">
        <v>56</v>
      </c>
      <c r="P2974" t="s">
        <v>725</v>
      </c>
      <c r="Q2974">
        <v>1873.94</v>
      </c>
      <c r="R2974">
        <v>1517.26</v>
      </c>
      <c r="S2974" t="str">
        <f t="shared" si="46"/>
        <v>深圳尚米网络技术有限公司深圳尚米网络技术有限公司CPC</v>
      </c>
      <c r="T2974" t="e">
        <f>VLOOKUP(S:S,[1]Sheet1!N:N,1,0)</f>
        <v>#N/A</v>
      </c>
    </row>
    <row r="2975" spans="1:20" x14ac:dyDescent="0.15">
      <c r="A2975">
        <v>20230407</v>
      </c>
      <c r="B2975">
        <v>42594504</v>
      </c>
      <c r="C2975" t="s">
        <v>933</v>
      </c>
      <c r="D2975" t="s">
        <v>727</v>
      </c>
      <c r="E2975" t="s">
        <v>525</v>
      </c>
      <c r="F2975" t="s">
        <v>525</v>
      </c>
      <c r="G2975" t="s">
        <v>728</v>
      </c>
      <c r="H2975" t="s">
        <v>525</v>
      </c>
      <c r="I2975">
        <v>2130054</v>
      </c>
      <c r="J2975" t="s">
        <v>729</v>
      </c>
      <c r="K2975" t="s">
        <v>525</v>
      </c>
      <c r="L2975" t="s">
        <v>730</v>
      </c>
      <c r="M2975" t="s">
        <v>723</v>
      </c>
      <c r="N2975" t="s">
        <v>724</v>
      </c>
      <c r="O2975" t="s">
        <v>56</v>
      </c>
      <c r="P2975" t="s">
        <v>725</v>
      </c>
      <c r="Q2975">
        <v>1767.05</v>
      </c>
      <c r="R2975">
        <v>1430.7</v>
      </c>
      <c r="S2975" t="str">
        <f t="shared" si="46"/>
        <v>深圳尚米网络技术有限公司深圳尚米网络技术有限公司CPC</v>
      </c>
      <c r="T2975" t="e">
        <f>VLOOKUP(S:S,[1]Sheet1!N:N,1,0)</f>
        <v>#N/A</v>
      </c>
    </row>
    <row r="2976" spans="1:20" x14ac:dyDescent="0.15">
      <c r="A2976">
        <v>20230408</v>
      </c>
      <c r="B2976">
        <v>42594504</v>
      </c>
      <c r="C2976" t="s">
        <v>933</v>
      </c>
      <c r="D2976" t="s">
        <v>727</v>
      </c>
      <c r="E2976" t="s">
        <v>525</v>
      </c>
      <c r="F2976" t="s">
        <v>525</v>
      </c>
      <c r="G2976" t="s">
        <v>728</v>
      </c>
      <c r="H2976" t="s">
        <v>525</v>
      </c>
      <c r="I2976">
        <v>2130054</v>
      </c>
      <c r="J2976" t="s">
        <v>729</v>
      </c>
      <c r="K2976" t="s">
        <v>525</v>
      </c>
      <c r="L2976" t="s">
        <v>730</v>
      </c>
      <c r="M2976" t="s">
        <v>723</v>
      </c>
      <c r="N2976" t="s">
        <v>724</v>
      </c>
      <c r="O2976" t="s">
        <v>56</v>
      </c>
      <c r="P2976" t="s">
        <v>725</v>
      </c>
      <c r="Q2976">
        <v>1726.75</v>
      </c>
      <c r="R2976">
        <v>1398.06</v>
      </c>
      <c r="S2976" t="str">
        <f t="shared" si="46"/>
        <v>深圳尚米网络技术有限公司深圳尚米网络技术有限公司CPC</v>
      </c>
      <c r="T2976" t="e">
        <f>VLOOKUP(S:S,[1]Sheet1!N:N,1,0)</f>
        <v>#N/A</v>
      </c>
    </row>
    <row r="2977" spans="1:20" x14ac:dyDescent="0.15">
      <c r="A2977">
        <v>20230409</v>
      </c>
      <c r="B2977">
        <v>42594504</v>
      </c>
      <c r="C2977" t="s">
        <v>933</v>
      </c>
      <c r="D2977" t="s">
        <v>727</v>
      </c>
      <c r="E2977" t="s">
        <v>525</v>
      </c>
      <c r="F2977" t="s">
        <v>525</v>
      </c>
      <c r="G2977" t="s">
        <v>728</v>
      </c>
      <c r="H2977" t="s">
        <v>525</v>
      </c>
      <c r="I2977">
        <v>2130054</v>
      </c>
      <c r="J2977" t="s">
        <v>729</v>
      </c>
      <c r="K2977" t="s">
        <v>525</v>
      </c>
      <c r="L2977" t="s">
        <v>730</v>
      </c>
      <c r="M2977" t="s">
        <v>723</v>
      </c>
      <c r="N2977" t="s">
        <v>724</v>
      </c>
      <c r="O2977" t="s">
        <v>56</v>
      </c>
      <c r="P2977" t="s">
        <v>725</v>
      </c>
      <c r="Q2977">
        <v>1864.12</v>
      </c>
      <c r="R2977">
        <v>1509.3</v>
      </c>
      <c r="S2977" t="str">
        <f t="shared" si="46"/>
        <v>深圳尚米网络技术有限公司深圳尚米网络技术有限公司CPC</v>
      </c>
      <c r="T2977" t="e">
        <f>VLOOKUP(S:S,[1]Sheet1!N:N,1,0)</f>
        <v>#N/A</v>
      </c>
    </row>
    <row r="2978" spans="1:20" x14ac:dyDescent="0.15">
      <c r="A2978">
        <v>20230410</v>
      </c>
      <c r="B2978">
        <v>42594504</v>
      </c>
      <c r="C2978" t="s">
        <v>933</v>
      </c>
      <c r="D2978" t="s">
        <v>727</v>
      </c>
      <c r="E2978" t="s">
        <v>525</v>
      </c>
      <c r="F2978" t="s">
        <v>525</v>
      </c>
      <c r="G2978" t="s">
        <v>728</v>
      </c>
      <c r="H2978" t="s">
        <v>525</v>
      </c>
      <c r="I2978">
        <v>2130054</v>
      </c>
      <c r="J2978" t="s">
        <v>729</v>
      </c>
      <c r="K2978" t="s">
        <v>525</v>
      </c>
      <c r="L2978" t="s">
        <v>730</v>
      </c>
      <c r="M2978" t="s">
        <v>723</v>
      </c>
      <c r="N2978" t="s">
        <v>724</v>
      </c>
      <c r="O2978" t="s">
        <v>56</v>
      </c>
      <c r="P2978" t="s">
        <v>725</v>
      </c>
      <c r="Q2978">
        <v>1716.09</v>
      </c>
      <c r="R2978">
        <v>1389.43</v>
      </c>
      <c r="S2978" t="str">
        <f t="shared" si="46"/>
        <v>深圳尚米网络技术有限公司深圳尚米网络技术有限公司CPC</v>
      </c>
      <c r="T2978" t="e">
        <f>VLOOKUP(S:S,[1]Sheet1!N:N,1,0)</f>
        <v>#N/A</v>
      </c>
    </row>
    <row r="2979" spans="1:20" x14ac:dyDescent="0.15">
      <c r="A2979">
        <v>20230411</v>
      </c>
      <c r="B2979">
        <v>42594504</v>
      </c>
      <c r="C2979" t="s">
        <v>933</v>
      </c>
      <c r="D2979" t="s">
        <v>727</v>
      </c>
      <c r="E2979" t="s">
        <v>525</v>
      </c>
      <c r="F2979" t="s">
        <v>525</v>
      </c>
      <c r="G2979" t="s">
        <v>728</v>
      </c>
      <c r="H2979" t="s">
        <v>525</v>
      </c>
      <c r="I2979">
        <v>2130054</v>
      </c>
      <c r="J2979" t="s">
        <v>729</v>
      </c>
      <c r="K2979" t="s">
        <v>525</v>
      </c>
      <c r="L2979" t="s">
        <v>730</v>
      </c>
      <c r="M2979" t="s">
        <v>723</v>
      </c>
      <c r="N2979" t="s">
        <v>724</v>
      </c>
      <c r="O2979" t="s">
        <v>56</v>
      </c>
      <c r="P2979" t="s">
        <v>725</v>
      </c>
      <c r="Q2979">
        <v>2070.79</v>
      </c>
      <c r="R2979">
        <v>1676.64</v>
      </c>
      <c r="S2979" t="str">
        <f t="shared" si="46"/>
        <v>深圳尚米网络技术有限公司深圳尚米网络技术有限公司CPC</v>
      </c>
      <c r="T2979" t="e">
        <f>VLOOKUP(S:S,[1]Sheet1!N:N,1,0)</f>
        <v>#N/A</v>
      </c>
    </row>
    <row r="2980" spans="1:20" x14ac:dyDescent="0.15">
      <c r="A2980">
        <v>20230412</v>
      </c>
      <c r="B2980">
        <v>42594504</v>
      </c>
      <c r="C2980" t="s">
        <v>933</v>
      </c>
      <c r="D2980" t="s">
        <v>727</v>
      </c>
      <c r="E2980" t="s">
        <v>525</v>
      </c>
      <c r="F2980" t="s">
        <v>525</v>
      </c>
      <c r="G2980" t="s">
        <v>728</v>
      </c>
      <c r="H2980" t="s">
        <v>525</v>
      </c>
      <c r="I2980">
        <v>2130054</v>
      </c>
      <c r="J2980" t="s">
        <v>729</v>
      </c>
      <c r="K2980" t="s">
        <v>525</v>
      </c>
      <c r="L2980" t="s">
        <v>730</v>
      </c>
      <c r="M2980" t="s">
        <v>723</v>
      </c>
      <c r="N2980" t="s">
        <v>724</v>
      </c>
      <c r="O2980" t="s">
        <v>56</v>
      </c>
      <c r="P2980" t="s">
        <v>725</v>
      </c>
      <c r="Q2980">
        <v>2332.4</v>
      </c>
      <c r="R2980">
        <v>1888.45</v>
      </c>
      <c r="S2980" t="str">
        <f t="shared" si="46"/>
        <v>深圳尚米网络技术有限公司深圳尚米网络技术有限公司CPC</v>
      </c>
      <c r="T2980" t="e">
        <f>VLOOKUP(S:S,[1]Sheet1!N:N,1,0)</f>
        <v>#N/A</v>
      </c>
    </row>
    <row r="2981" spans="1:20" x14ac:dyDescent="0.15">
      <c r="A2981">
        <v>20230413</v>
      </c>
      <c r="B2981">
        <v>42594504</v>
      </c>
      <c r="C2981" t="s">
        <v>933</v>
      </c>
      <c r="D2981" t="s">
        <v>727</v>
      </c>
      <c r="E2981" t="s">
        <v>525</v>
      </c>
      <c r="F2981" t="s">
        <v>525</v>
      </c>
      <c r="G2981" t="s">
        <v>728</v>
      </c>
      <c r="H2981" t="s">
        <v>525</v>
      </c>
      <c r="I2981">
        <v>2130054</v>
      </c>
      <c r="J2981" t="s">
        <v>729</v>
      </c>
      <c r="K2981" t="s">
        <v>525</v>
      </c>
      <c r="L2981" t="s">
        <v>730</v>
      </c>
      <c r="M2981" t="s">
        <v>723</v>
      </c>
      <c r="N2981" t="s">
        <v>724</v>
      </c>
      <c r="O2981" t="s">
        <v>56</v>
      </c>
      <c r="P2981" t="s">
        <v>725</v>
      </c>
      <c r="Q2981">
        <v>2809.62</v>
      </c>
      <c r="R2981">
        <v>2274.83</v>
      </c>
      <c r="S2981" t="str">
        <f t="shared" si="46"/>
        <v>深圳尚米网络技术有限公司深圳尚米网络技术有限公司CPC</v>
      </c>
      <c r="T2981" t="e">
        <f>VLOOKUP(S:S,[1]Sheet1!N:N,1,0)</f>
        <v>#N/A</v>
      </c>
    </row>
    <row r="2982" spans="1:20" x14ac:dyDescent="0.15">
      <c r="A2982">
        <v>20230414</v>
      </c>
      <c r="B2982">
        <v>42594504</v>
      </c>
      <c r="C2982" t="s">
        <v>933</v>
      </c>
      <c r="D2982" t="s">
        <v>727</v>
      </c>
      <c r="E2982" t="s">
        <v>525</v>
      </c>
      <c r="F2982" t="s">
        <v>525</v>
      </c>
      <c r="G2982" t="s">
        <v>728</v>
      </c>
      <c r="H2982" t="s">
        <v>525</v>
      </c>
      <c r="I2982">
        <v>2130054</v>
      </c>
      <c r="J2982" t="s">
        <v>729</v>
      </c>
      <c r="K2982" t="s">
        <v>525</v>
      </c>
      <c r="L2982" t="s">
        <v>730</v>
      </c>
      <c r="M2982" t="s">
        <v>723</v>
      </c>
      <c r="N2982" t="s">
        <v>724</v>
      </c>
      <c r="O2982" t="s">
        <v>56</v>
      </c>
      <c r="P2982" t="s">
        <v>725</v>
      </c>
      <c r="Q2982">
        <v>2880.4</v>
      </c>
      <c r="R2982">
        <v>2332.1799999999998</v>
      </c>
      <c r="S2982" t="str">
        <f t="shared" si="46"/>
        <v>深圳尚米网络技术有限公司深圳尚米网络技术有限公司CPC</v>
      </c>
      <c r="T2982" t="e">
        <f>VLOOKUP(S:S,[1]Sheet1!N:N,1,0)</f>
        <v>#N/A</v>
      </c>
    </row>
    <row r="2983" spans="1:20" x14ac:dyDescent="0.15">
      <c r="A2983">
        <v>20230415</v>
      </c>
      <c r="B2983">
        <v>42594504</v>
      </c>
      <c r="C2983" t="s">
        <v>933</v>
      </c>
      <c r="D2983" t="s">
        <v>727</v>
      </c>
      <c r="E2983" t="s">
        <v>525</v>
      </c>
      <c r="F2983" t="s">
        <v>525</v>
      </c>
      <c r="G2983" t="s">
        <v>728</v>
      </c>
      <c r="H2983" t="s">
        <v>525</v>
      </c>
      <c r="I2983">
        <v>2130054</v>
      </c>
      <c r="J2983" t="s">
        <v>729</v>
      </c>
      <c r="K2983" t="s">
        <v>525</v>
      </c>
      <c r="L2983" t="s">
        <v>730</v>
      </c>
      <c r="M2983" t="s">
        <v>723</v>
      </c>
      <c r="N2983" t="s">
        <v>724</v>
      </c>
      <c r="O2983" t="s">
        <v>56</v>
      </c>
      <c r="P2983" t="s">
        <v>725</v>
      </c>
      <c r="Q2983">
        <v>2789.9</v>
      </c>
      <c r="R2983">
        <v>2258.87</v>
      </c>
      <c r="S2983" t="str">
        <f t="shared" si="46"/>
        <v>深圳尚米网络技术有限公司深圳尚米网络技术有限公司CPC</v>
      </c>
      <c r="T2983" t="e">
        <f>VLOOKUP(S:S,[1]Sheet1!N:N,1,0)</f>
        <v>#N/A</v>
      </c>
    </row>
    <row r="2984" spans="1:20" x14ac:dyDescent="0.15">
      <c r="A2984">
        <v>20230416</v>
      </c>
      <c r="B2984">
        <v>42594504</v>
      </c>
      <c r="C2984" t="s">
        <v>933</v>
      </c>
      <c r="D2984" t="s">
        <v>727</v>
      </c>
      <c r="E2984" t="s">
        <v>525</v>
      </c>
      <c r="F2984" t="s">
        <v>525</v>
      </c>
      <c r="G2984" t="s">
        <v>728</v>
      </c>
      <c r="H2984" t="s">
        <v>525</v>
      </c>
      <c r="I2984">
        <v>2130054</v>
      </c>
      <c r="J2984" t="s">
        <v>729</v>
      </c>
      <c r="K2984" t="s">
        <v>525</v>
      </c>
      <c r="L2984" t="s">
        <v>730</v>
      </c>
      <c r="M2984" t="s">
        <v>723</v>
      </c>
      <c r="N2984" t="s">
        <v>724</v>
      </c>
      <c r="O2984" t="s">
        <v>56</v>
      </c>
      <c r="P2984" t="s">
        <v>725</v>
      </c>
      <c r="Q2984">
        <v>2726.88</v>
      </c>
      <c r="R2984">
        <v>2207.88</v>
      </c>
      <c r="S2984" t="str">
        <f t="shared" si="46"/>
        <v>深圳尚米网络技术有限公司深圳尚米网络技术有限公司CPC</v>
      </c>
      <c r="T2984" t="e">
        <f>VLOOKUP(S:S,[1]Sheet1!N:N,1,0)</f>
        <v>#N/A</v>
      </c>
    </row>
    <row r="2985" spans="1:20" x14ac:dyDescent="0.15">
      <c r="A2985">
        <v>20230417</v>
      </c>
      <c r="B2985">
        <v>42594504</v>
      </c>
      <c r="C2985" t="s">
        <v>933</v>
      </c>
      <c r="D2985" t="s">
        <v>727</v>
      </c>
      <c r="E2985" t="s">
        <v>525</v>
      </c>
      <c r="F2985" t="s">
        <v>525</v>
      </c>
      <c r="G2985" t="s">
        <v>728</v>
      </c>
      <c r="H2985" t="s">
        <v>525</v>
      </c>
      <c r="I2985">
        <v>2130054</v>
      </c>
      <c r="J2985" t="s">
        <v>729</v>
      </c>
      <c r="K2985" t="s">
        <v>525</v>
      </c>
      <c r="L2985" t="s">
        <v>730</v>
      </c>
      <c r="M2985" t="s">
        <v>723</v>
      </c>
      <c r="N2985" t="s">
        <v>724</v>
      </c>
      <c r="O2985" t="s">
        <v>56</v>
      </c>
      <c r="P2985" t="s">
        <v>725</v>
      </c>
      <c r="Q2985">
        <v>2199.3200000000002</v>
      </c>
      <c r="R2985">
        <v>1780.71</v>
      </c>
      <c r="S2985" t="str">
        <f t="shared" si="46"/>
        <v>深圳尚米网络技术有限公司深圳尚米网络技术有限公司CPC</v>
      </c>
      <c r="T2985" t="e">
        <f>VLOOKUP(S:S,[1]Sheet1!N:N,1,0)</f>
        <v>#N/A</v>
      </c>
    </row>
    <row r="2986" spans="1:20" x14ac:dyDescent="0.15">
      <c r="A2986">
        <v>20230418</v>
      </c>
      <c r="B2986">
        <v>42594504</v>
      </c>
      <c r="C2986" t="s">
        <v>933</v>
      </c>
      <c r="D2986" t="s">
        <v>727</v>
      </c>
      <c r="E2986" t="s">
        <v>525</v>
      </c>
      <c r="F2986" t="s">
        <v>525</v>
      </c>
      <c r="G2986" t="s">
        <v>728</v>
      </c>
      <c r="H2986" t="s">
        <v>525</v>
      </c>
      <c r="I2986">
        <v>2130054</v>
      </c>
      <c r="J2986" t="s">
        <v>729</v>
      </c>
      <c r="K2986" t="s">
        <v>525</v>
      </c>
      <c r="L2986" t="s">
        <v>730</v>
      </c>
      <c r="M2986" t="s">
        <v>723</v>
      </c>
      <c r="N2986" t="s">
        <v>724</v>
      </c>
      <c r="O2986" t="s">
        <v>56</v>
      </c>
      <c r="P2986" t="s">
        <v>725</v>
      </c>
      <c r="Q2986">
        <v>2437.81</v>
      </c>
      <c r="R2986">
        <v>1973.84</v>
      </c>
      <c r="S2986" t="str">
        <f t="shared" si="46"/>
        <v>深圳尚米网络技术有限公司深圳尚米网络技术有限公司CPC</v>
      </c>
      <c r="T2986" t="e">
        <f>VLOOKUP(S:S,[1]Sheet1!N:N,1,0)</f>
        <v>#N/A</v>
      </c>
    </row>
    <row r="2987" spans="1:20" x14ac:dyDescent="0.15">
      <c r="A2987">
        <v>20230419</v>
      </c>
      <c r="B2987">
        <v>42594504</v>
      </c>
      <c r="C2987" t="s">
        <v>933</v>
      </c>
      <c r="D2987" t="s">
        <v>727</v>
      </c>
      <c r="E2987" t="s">
        <v>525</v>
      </c>
      <c r="F2987" t="s">
        <v>525</v>
      </c>
      <c r="G2987" t="s">
        <v>728</v>
      </c>
      <c r="H2987" t="s">
        <v>525</v>
      </c>
      <c r="I2987">
        <v>2130054</v>
      </c>
      <c r="J2987" t="s">
        <v>729</v>
      </c>
      <c r="K2987" t="s">
        <v>525</v>
      </c>
      <c r="L2987" t="s">
        <v>730</v>
      </c>
      <c r="M2987" t="s">
        <v>723</v>
      </c>
      <c r="N2987" t="s">
        <v>724</v>
      </c>
      <c r="O2987" t="s">
        <v>56</v>
      </c>
      <c r="P2987" t="s">
        <v>725</v>
      </c>
      <c r="Q2987">
        <v>2172.02</v>
      </c>
      <c r="R2987">
        <v>1758.66</v>
      </c>
      <c r="S2987" t="str">
        <f t="shared" si="46"/>
        <v>深圳尚米网络技术有限公司深圳尚米网络技术有限公司CPC</v>
      </c>
      <c r="T2987" t="e">
        <f>VLOOKUP(S:S,[1]Sheet1!N:N,1,0)</f>
        <v>#N/A</v>
      </c>
    </row>
    <row r="2988" spans="1:20" x14ac:dyDescent="0.15">
      <c r="A2988">
        <v>20230420</v>
      </c>
      <c r="B2988">
        <v>42594504</v>
      </c>
      <c r="C2988" t="s">
        <v>933</v>
      </c>
      <c r="D2988" t="s">
        <v>727</v>
      </c>
      <c r="E2988" t="s">
        <v>525</v>
      </c>
      <c r="F2988" t="s">
        <v>525</v>
      </c>
      <c r="G2988" t="s">
        <v>728</v>
      </c>
      <c r="H2988" t="s">
        <v>525</v>
      </c>
      <c r="I2988">
        <v>2130054</v>
      </c>
      <c r="J2988" t="s">
        <v>729</v>
      </c>
      <c r="K2988" t="s">
        <v>525</v>
      </c>
      <c r="L2988" t="s">
        <v>730</v>
      </c>
      <c r="M2988" t="s">
        <v>723</v>
      </c>
      <c r="N2988" t="s">
        <v>724</v>
      </c>
      <c r="O2988" t="s">
        <v>56</v>
      </c>
      <c r="P2988" t="s">
        <v>725</v>
      </c>
      <c r="Q2988">
        <v>2055.6</v>
      </c>
      <c r="R2988">
        <v>1664.38</v>
      </c>
      <c r="S2988" t="str">
        <f t="shared" si="46"/>
        <v>深圳尚米网络技术有限公司深圳尚米网络技术有限公司CPC</v>
      </c>
      <c r="T2988" t="e">
        <f>VLOOKUP(S:S,[1]Sheet1!N:N,1,0)</f>
        <v>#N/A</v>
      </c>
    </row>
    <row r="2989" spans="1:20" x14ac:dyDescent="0.15">
      <c r="A2989">
        <v>20230421</v>
      </c>
      <c r="B2989">
        <v>42594504</v>
      </c>
      <c r="C2989" t="s">
        <v>933</v>
      </c>
      <c r="D2989" t="s">
        <v>727</v>
      </c>
      <c r="E2989" t="s">
        <v>525</v>
      </c>
      <c r="F2989" t="s">
        <v>525</v>
      </c>
      <c r="G2989" t="s">
        <v>728</v>
      </c>
      <c r="H2989" t="s">
        <v>525</v>
      </c>
      <c r="I2989">
        <v>2130054</v>
      </c>
      <c r="J2989" t="s">
        <v>729</v>
      </c>
      <c r="K2989" t="s">
        <v>525</v>
      </c>
      <c r="L2989" t="s">
        <v>730</v>
      </c>
      <c r="M2989" t="s">
        <v>723</v>
      </c>
      <c r="N2989" t="s">
        <v>724</v>
      </c>
      <c r="O2989" t="s">
        <v>56</v>
      </c>
      <c r="P2989" t="s">
        <v>725</v>
      </c>
      <c r="Q2989">
        <v>1769.27</v>
      </c>
      <c r="R2989">
        <v>1432.5</v>
      </c>
      <c r="S2989" t="str">
        <f t="shared" si="46"/>
        <v>深圳尚米网络技术有限公司深圳尚米网络技术有限公司CPC</v>
      </c>
      <c r="T2989" t="e">
        <f>VLOOKUP(S:S,[1]Sheet1!N:N,1,0)</f>
        <v>#N/A</v>
      </c>
    </row>
    <row r="2990" spans="1:20" x14ac:dyDescent="0.15">
      <c r="A2990">
        <v>20230422</v>
      </c>
      <c r="B2990">
        <v>42594504</v>
      </c>
      <c r="C2990" t="s">
        <v>933</v>
      </c>
      <c r="D2990" t="s">
        <v>727</v>
      </c>
      <c r="E2990" t="s">
        <v>525</v>
      </c>
      <c r="F2990" t="s">
        <v>525</v>
      </c>
      <c r="G2990" t="s">
        <v>728</v>
      </c>
      <c r="H2990" t="s">
        <v>525</v>
      </c>
      <c r="I2990">
        <v>2130054</v>
      </c>
      <c r="J2990" t="s">
        <v>729</v>
      </c>
      <c r="K2990" t="s">
        <v>525</v>
      </c>
      <c r="L2990" t="s">
        <v>730</v>
      </c>
      <c r="M2990" t="s">
        <v>723</v>
      </c>
      <c r="N2990" t="s">
        <v>724</v>
      </c>
      <c r="O2990" t="s">
        <v>56</v>
      </c>
      <c r="P2990" t="s">
        <v>725</v>
      </c>
      <c r="Q2990">
        <v>2061.87</v>
      </c>
      <c r="R2990">
        <v>1669.39</v>
      </c>
      <c r="S2990" t="str">
        <f t="shared" si="46"/>
        <v>深圳尚米网络技术有限公司深圳尚米网络技术有限公司CPC</v>
      </c>
      <c r="T2990" t="e">
        <f>VLOOKUP(S:S,[1]Sheet1!N:N,1,0)</f>
        <v>#N/A</v>
      </c>
    </row>
    <row r="2991" spans="1:20" x14ac:dyDescent="0.15">
      <c r="A2991">
        <v>20230423</v>
      </c>
      <c r="B2991">
        <v>42594504</v>
      </c>
      <c r="C2991" t="s">
        <v>933</v>
      </c>
      <c r="D2991" t="s">
        <v>727</v>
      </c>
      <c r="E2991" t="s">
        <v>525</v>
      </c>
      <c r="F2991" t="s">
        <v>525</v>
      </c>
      <c r="G2991" t="s">
        <v>728</v>
      </c>
      <c r="H2991" t="s">
        <v>525</v>
      </c>
      <c r="I2991">
        <v>2130054</v>
      </c>
      <c r="J2991" t="s">
        <v>729</v>
      </c>
      <c r="K2991" t="s">
        <v>525</v>
      </c>
      <c r="L2991" t="s">
        <v>730</v>
      </c>
      <c r="M2991" t="s">
        <v>723</v>
      </c>
      <c r="N2991" t="s">
        <v>724</v>
      </c>
      <c r="O2991" t="s">
        <v>56</v>
      </c>
      <c r="P2991" t="s">
        <v>725</v>
      </c>
      <c r="Q2991">
        <v>1490.27</v>
      </c>
      <c r="R2991">
        <v>1206.5999999999999</v>
      </c>
      <c r="S2991" t="str">
        <f t="shared" si="46"/>
        <v>深圳尚米网络技术有限公司深圳尚米网络技术有限公司CPC</v>
      </c>
      <c r="T2991" t="e">
        <f>VLOOKUP(S:S,[1]Sheet1!N:N,1,0)</f>
        <v>#N/A</v>
      </c>
    </row>
    <row r="2992" spans="1:20" x14ac:dyDescent="0.15">
      <c r="A2992">
        <v>20230424</v>
      </c>
      <c r="B2992">
        <v>42594504</v>
      </c>
      <c r="C2992" t="s">
        <v>933</v>
      </c>
      <c r="D2992" t="s">
        <v>727</v>
      </c>
      <c r="E2992" t="s">
        <v>525</v>
      </c>
      <c r="F2992" t="s">
        <v>525</v>
      </c>
      <c r="G2992" t="s">
        <v>728</v>
      </c>
      <c r="H2992" t="s">
        <v>525</v>
      </c>
      <c r="I2992">
        <v>2130054</v>
      </c>
      <c r="J2992" t="s">
        <v>729</v>
      </c>
      <c r="K2992" t="s">
        <v>525</v>
      </c>
      <c r="L2992" t="s">
        <v>730</v>
      </c>
      <c r="M2992" t="s">
        <v>723</v>
      </c>
      <c r="N2992" t="s">
        <v>724</v>
      </c>
      <c r="O2992" t="s">
        <v>56</v>
      </c>
      <c r="P2992" t="s">
        <v>725</v>
      </c>
      <c r="Q2992">
        <v>1262.22</v>
      </c>
      <c r="R2992">
        <v>1021.96</v>
      </c>
      <c r="S2992" t="str">
        <f t="shared" si="46"/>
        <v>深圳尚米网络技术有限公司深圳尚米网络技术有限公司CPC</v>
      </c>
      <c r="T2992" t="e">
        <f>VLOOKUP(S:S,[1]Sheet1!N:N,1,0)</f>
        <v>#N/A</v>
      </c>
    </row>
    <row r="2993" spans="1:20" x14ac:dyDescent="0.15">
      <c r="A2993">
        <v>20230425</v>
      </c>
      <c r="B2993">
        <v>42594504</v>
      </c>
      <c r="C2993" t="s">
        <v>933</v>
      </c>
      <c r="D2993" t="s">
        <v>727</v>
      </c>
      <c r="E2993" t="s">
        <v>525</v>
      </c>
      <c r="F2993" t="s">
        <v>525</v>
      </c>
      <c r="G2993" t="s">
        <v>728</v>
      </c>
      <c r="H2993" t="s">
        <v>525</v>
      </c>
      <c r="I2993">
        <v>2130054</v>
      </c>
      <c r="J2993" t="s">
        <v>729</v>
      </c>
      <c r="K2993" t="s">
        <v>525</v>
      </c>
      <c r="L2993" t="s">
        <v>730</v>
      </c>
      <c r="M2993" t="s">
        <v>723</v>
      </c>
      <c r="N2993" t="s">
        <v>724</v>
      </c>
      <c r="O2993" t="s">
        <v>56</v>
      </c>
      <c r="P2993" t="s">
        <v>725</v>
      </c>
      <c r="Q2993">
        <v>1268.3900000000001</v>
      </c>
      <c r="R2993">
        <v>1026.96</v>
      </c>
      <c r="S2993" t="str">
        <f t="shared" si="46"/>
        <v>深圳尚米网络技术有限公司深圳尚米网络技术有限公司CPC</v>
      </c>
      <c r="T2993" t="e">
        <f>VLOOKUP(S:S,[1]Sheet1!N:N,1,0)</f>
        <v>#N/A</v>
      </c>
    </row>
    <row r="2994" spans="1:20" x14ac:dyDescent="0.15">
      <c r="A2994">
        <v>20230426</v>
      </c>
      <c r="B2994">
        <v>42594504</v>
      </c>
      <c r="C2994" t="s">
        <v>933</v>
      </c>
      <c r="D2994" t="s">
        <v>727</v>
      </c>
      <c r="E2994" t="s">
        <v>525</v>
      </c>
      <c r="F2994" t="s">
        <v>525</v>
      </c>
      <c r="G2994" t="s">
        <v>728</v>
      </c>
      <c r="H2994" t="s">
        <v>525</v>
      </c>
      <c r="I2994">
        <v>2130054</v>
      </c>
      <c r="J2994" t="s">
        <v>729</v>
      </c>
      <c r="K2994" t="s">
        <v>525</v>
      </c>
      <c r="L2994" t="s">
        <v>730</v>
      </c>
      <c r="M2994" t="s">
        <v>723</v>
      </c>
      <c r="N2994" t="s">
        <v>724</v>
      </c>
      <c r="O2994" t="s">
        <v>56</v>
      </c>
      <c r="P2994" t="s">
        <v>725</v>
      </c>
      <c r="Q2994">
        <v>1689.33</v>
      </c>
      <c r="R2994">
        <v>1367.83</v>
      </c>
      <c r="S2994" t="str">
        <f t="shared" si="46"/>
        <v>深圳尚米网络技术有限公司深圳尚米网络技术有限公司CPC</v>
      </c>
      <c r="T2994" t="e">
        <f>VLOOKUP(S:S,[1]Sheet1!N:N,1,0)</f>
        <v>#N/A</v>
      </c>
    </row>
    <row r="2995" spans="1:20" x14ac:dyDescent="0.15">
      <c r="A2995">
        <v>20230427</v>
      </c>
      <c r="B2995">
        <v>42594504</v>
      </c>
      <c r="C2995" t="s">
        <v>933</v>
      </c>
      <c r="D2995" t="s">
        <v>727</v>
      </c>
      <c r="E2995" t="s">
        <v>525</v>
      </c>
      <c r="F2995" t="s">
        <v>525</v>
      </c>
      <c r="G2995" t="s">
        <v>728</v>
      </c>
      <c r="H2995" t="s">
        <v>525</v>
      </c>
      <c r="I2995">
        <v>2130054</v>
      </c>
      <c r="J2995" t="s">
        <v>729</v>
      </c>
      <c r="K2995" t="s">
        <v>525</v>
      </c>
      <c r="L2995" t="s">
        <v>730</v>
      </c>
      <c r="M2995" t="s">
        <v>723</v>
      </c>
      <c r="N2995" t="s">
        <v>724</v>
      </c>
      <c r="O2995" t="s">
        <v>56</v>
      </c>
      <c r="P2995" t="s">
        <v>725</v>
      </c>
      <c r="Q2995">
        <v>1946.18</v>
      </c>
      <c r="R2995">
        <v>1575.82</v>
      </c>
      <c r="S2995" t="str">
        <f t="shared" si="46"/>
        <v>深圳尚米网络技术有限公司深圳尚米网络技术有限公司CPC</v>
      </c>
      <c r="T2995" t="e">
        <f>VLOOKUP(S:S,[1]Sheet1!N:N,1,0)</f>
        <v>#N/A</v>
      </c>
    </row>
    <row r="2996" spans="1:20" x14ac:dyDescent="0.15">
      <c r="A2996">
        <v>20230428</v>
      </c>
      <c r="B2996">
        <v>42594504</v>
      </c>
      <c r="C2996" t="s">
        <v>933</v>
      </c>
      <c r="D2996" t="s">
        <v>727</v>
      </c>
      <c r="E2996" t="s">
        <v>525</v>
      </c>
      <c r="F2996" t="s">
        <v>525</v>
      </c>
      <c r="G2996" t="s">
        <v>728</v>
      </c>
      <c r="H2996" t="s">
        <v>525</v>
      </c>
      <c r="I2996">
        <v>2130054</v>
      </c>
      <c r="J2996" t="s">
        <v>729</v>
      </c>
      <c r="K2996" t="s">
        <v>525</v>
      </c>
      <c r="L2996" t="s">
        <v>730</v>
      </c>
      <c r="M2996" t="s">
        <v>723</v>
      </c>
      <c r="N2996" t="s">
        <v>724</v>
      </c>
      <c r="O2996" t="s">
        <v>56</v>
      </c>
      <c r="P2996" t="s">
        <v>725</v>
      </c>
      <c r="Q2996">
        <v>1611.78</v>
      </c>
      <c r="R2996">
        <v>1305.05</v>
      </c>
      <c r="S2996" t="str">
        <f t="shared" si="46"/>
        <v>深圳尚米网络技术有限公司深圳尚米网络技术有限公司CPC</v>
      </c>
      <c r="T2996" t="e">
        <f>VLOOKUP(S:S,[1]Sheet1!N:N,1,0)</f>
        <v>#N/A</v>
      </c>
    </row>
    <row r="2997" spans="1:20" x14ac:dyDescent="0.15">
      <c r="A2997">
        <v>20230429</v>
      </c>
      <c r="B2997">
        <v>42594504</v>
      </c>
      <c r="C2997" t="s">
        <v>933</v>
      </c>
      <c r="D2997" t="s">
        <v>727</v>
      </c>
      <c r="E2997" t="s">
        <v>525</v>
      </c>
      <c r="F2997" t="s">
        <v>525</v>
      </c>
      <c r="G2997" t="s">
        <v>728</v>
      </c>
      <c r="H2997" t="s">
        <v>525</v>
      </c>
      <c r="I2997">
        <v>2130054</v>
      </c>
      <c r="J2997" t="s">
        <v>729</v>
      </c>
      <c r="K2997" t="s">
        <v>525</v>
      </c>
      <c r="L2997" t="s">
        <v>730</v>
      </c>
      <c r="M2997" t="s">
        <v>723</v>
      </c>
      <c r="N2997" t="s">
        <v>724</v>
      </c>
      <c r="O2997" t="s">
        <v>56</v>
      </c>
      <c r="P2997" t="s">
        <v>725</v>
      </c>
      <c r="Q2997">
        <v>2220.38</v>
      </c>
      <c r="R2997">
        <v>1797.81</v>
      </c>
      <c r="S2997" t="str">
        <f t="shared" si="46"/>
        <v>深圳尚米网络技术有限公司深圳尚米网络技术有限公司CPC</v>
      </c>
      <c r="T2997" t="e">
        <f>VLOOKUP(S:S,[1]Sheet1!N:N,1,0)</f>
        <v>#N/A</v>
      </c>
    </row>
    <row r="2998" spans="1:20" x14ac:dyDescent="0.15">
      <c r="A2998">
        <v>20230430</v>
      </c>
      <c r="B2998">
        <v>42594504</v>
      </c>
      <c r="C2998" t="s">
        <v>933</v>
      </c>
      <c r="D2998" t="s">
        <v>727</v>
      </c>
      <c r="E2998" t="s">
        <v>525</v>
      </c>
      <c r="F2998" t="s">
        <v>525</v>
      </c>
      <c r="G2998" t="s">
        <v>728</v>
      </c>
      <c r="H2998" t="s">
        <v>525</v>
      </c>
      <c r="I2998">
        <v>2130054</v>
      </c>
      <c r="J2998" t="s">
        <v>729</v>
      </c>
      <c r="K2998" t="s">
        <v>525</v>
      </c>
      <c r="L2998" t="s">
        <v>730</v>
      </c>
      <c r="M2998" t="s">
        <v>723</v>
      </c>
      <c r="N2998" t="s">
        <v>724</v>
      </c>
      <c r="O2998" t="s">
        <v>56</v>
      </c>
      <c r="P2998" t="s">
        <v>725</v>
      </c>
      <c r="Q2998">
        <v>2005.26</v>
      </c>
      <c r="R2998">
        <v>1623.62</v>
      </c>
      <c r="S2998" t="str">
        <f t="shared" si="46"/>
        <v>深圳尚米网络技术有限公司深圳尚米网络技术有限公司CPC</v>
      </c>
      <c r="T2998" t="e">
        <f>VLOOKUP(S:S,[1]Sheet1!N:N,1,0)</f>
        <v>#N/A</v>
      </c>
    </row>
    <row r="2999" spans="1:20" x14ac:dyDescent="0.15">
      <c r="A2999">
        <v>20230401</v>
      </c>
      <c r="B2999">
        <v>42840845</v>
      </c>
      <c r="C2999" t="s">
        <v>934</v>
      </c>
      <c r="D2999" t="s">
        <v>727</v>
      </c>
      <c r="E2999" t="s">
        <v>529</v>
      </c>
      <c r="F2999" t="s">
        <v>528</v>
      </c>
      <c r="G2999" t="s">
        <v>728</v>
      </c>
      <c r="H2999" t="s">
        <v>529</v>
      </c>
      <c r="I2999">
        <v>2117410</v>
      </c>
      <c r="J2999" t="s">
        <v>855</v>
      </c>
      <c r="K2999" t="s">
        <v>529</v>
      </c>
      <c r="L2999" t="s">
        <v>856</v>
      </c>
      <c r="M2999" t="s">
        <v>723</v>
      </c>
      <c r="N2999" t="s">
        <v>813</v>
      </c>
      <c r="O2999" t="s">
        <v>24</v>
      </c>
      <c r="P2999" t="s">
        <v>19</v>
      </c>
      <c r="Q2999">
        <v>30.26</v>
      </c>
      <c r="R2999">
        <v>30.26</v>
      </c>
      <c r="S2999" t="str">
        <f t="shared" si="46"/>
        <v>网易有道信息技术（北京）有限公司网易(杭州)网络有限公司信息流</v>
      </c>
      <c r="T2999" t="e">
        <f>VLOOKUP(S:S,[1]Sheet1!N:N,1,0)</f>
        <v>#N/A</v>
      </c>
    </row>
    <row r="3000" spans="1:20" x14ac:dyDescent="0.15">
      <c r="A3000">
        <v>20230402</v>
      </c>
      <c r="B3000">
        <v>42840845</v>
      </c>
      <c r="C3000" t="s">
        <v>934</v>
      </c>
      <c r="D3000" t="s">
        <v>727</v>
      </c>
      <c r="E3000" t="s">
        <v>529</v>
      </c>
      <c r="F3000" t="s">
        <v>528</v>
      </c>
      <c r="G3000" t="s">
        <v>728</v>
      </c>
      <c r="H3000" t="s">
        <v>529</v>
      </c>
      <c r="I3000">
        <v>2117410</v>
      </c>
      <c r="J3000" t="s">
        <v>855</v>
      </c>
      <c r="K3000" t="s">
        <v>529</v>
      </c>
      <c r="L3000" t="s">
        <v>856</v>
      </c>
      <c r="M3000" t="s">
        <v>723</v>
      </c>
      <c r="N3000" t="s">
        <v>813</v>
      </c>
      <c r="O3000" t="s">
        <v>24</v>
      </c>
      <c r="P3000" t="s">
        <v>19</v>
      </c>
      <c r="Q3000">
        <v>1619.27</v>
      </c>
      <c r="R3000">
        <v>1619.27</v>
      </c>
      <c r="S3000" t="str">
        <f t="shared" si="46"/>
        <v>网易有道信息技术（北京）有限公司网易(杭州)网络有限公司信息流</v>
      </c>
      <c r="T3000" t="e">
        <f>VLOOKUP(S:S,[1]Sheet1!N:N,1,0)</f>
        <v>#N/A</v>
      </c>
    </row>
    <row r="3001" spans="1:20" x14ac:dyDescent="0.15">
      <c r="A3001">
        <v>20230403</v>
      </c>
      <c r="B3001">
        <v>42840845</v>
      </c>
      <c r="C3001" t="s">
        <v>934</v>
      </c>
      <c r="D3001" t="s">
        <v>727</v>
      </c>
      <c r="E3001" t="s">
        <v>529</v>
      </c>
      <c r="F3001" t="s">
        <v>528</v>
      </c>
      <c r="G3001" t="s">
        <v>728</v>
      </c>
      <c r="H3001" t="s">
        <v>529</v>
      </c>
      <c r="I3001">
        <v>2117410</v>
      </c>
      <c r="J3001" t="s">
        <v>855</v>
      </c>
      <c r="K3001" t="s">
        <v>529</v>
      </c>
      <c r="L3001" t="s">
        <v>856</v>
      </c>
      <c r="M3001" t="s">
        <v>723</v>
      </c>
      <c r="N3001" t="s">
        <v>813</v>
      </c>
      <c r="O3001" t="s">
        <v>24</v>
      </c>
      <c r="P3001" t="s">
        <v>19</v>
      </c>
      <c r="Q3001">
        <v>5287.64</v>
      </c>
      <c r="R3001">
        <v>5287.64</v>
      </c>
      <c r="S3001" t="str">
        <f t="shared" si="46"/>
        <v>网易有道信息技术（北京）有限公司网易(杭州)网络有限公司信息流</v>
      </c>
      <c r="T3001" t="e">
        <f>VLOOKUP(S:S,[1]Sheet1!N:N,1,0)</f>
        <v>#N/A</v>
      </c>
    </row>
    <row r="3002" spans="1:20" x14ac:dyDescent="0.15">
      <c r="A3002">
        <v>20230404</v>
      </c>
      <c r="B3002">
        <v>42840845</v>
      </c>
      <c r="C3002" t="s">
        <v>934</v>
      </c>
      <c r="D3002" t="s">
        <v>727</v>
      </c>
      <c r="E3002" t="s">
        <v>529</v>
      </c>
      <c r="F3002" t="s">
        <v>528</v>
      </c>
      <c r="G3002" t="s">
        <v>728</v>
      </c>
      <c r="H3002" t="s">
        <v>529</v>
      </c>
      <c r="I3002">
        <v>2117410</v>
      </c>
      <c r="J3002" t="s">
        <v>855</v>
      </c>
      <c r="K3002" t="s">
        <v>529</v>
      </c>
      <c r="L3002" t="s">
        <v>856</v>
      </c>
      <c r="M3002" t="s">
        <v>723</v>
      </c>
      <c r="N3002" t="s">
        <v>813</v>
      </c>
      <c r="O3002" t="s">
        <v>24</v>
      </c>
      <c r="P3002" t="s">
        <v>19</v>
      </c>
      <c r="Q3002">
        <v>5491.12</v>
      </c>
      <c r="R3002">
        <v>5491.12</v>
      </c>
      <c r="S3002" t="str">
        <f t="shared" si="46"/>
        <v>网易有道信息技术（北京）有限公司网易(杭州)网络有限公司信息流</v>
      </c>
      <c r="T3002" t="e">
        <f>VLOOKUP(S:S,[1]Sheet1!N:N,1,0)</f>
        <v>#N/A</v>
      </c>
    </row>
    <row r="3003" spans="1:20" x14ac:dyDescent="0.15">
      <c r="A3003">
        <v>20230405</v>
      </c>
      <c r="B3003">
        <v>42840845</v>
      </c>
      <c r="C3003" t="s">
        <v>934</v>
      </c>
      <c r="D3003" t="s">
        <v>727</v>
      </c>
      <c r="E3003" t="s">
        <v>529</v>
      </c>
      <c r="F3003" t="s">
        <v>528</v>
      </c>
      <c r="G3003" t="s">
        <v>728</v>
      </c>
      <c r="H3003" t="s">
        <v>529</v>
      </c>
      <c r="I3003">
        <v>2117410</v>
      </c>
      <c r="J3003" t="s">
        <v>855</v>
      </c>
      <c r="K3003" t="s">
        <v>529</v>
      </c>
      <c r="L3003" t="s">
        <v>856</v>
      </c>
      <c r="M3003" t="s">
        <v>723</v>
      </c>
      <c r="N3003" t="s">
        <v>813</v>
      </c>
      <c r="O3003" t="s">
        <v>24</v>
      </c>
      <c r="P3003" t="s">
        <v>19</v>
      </c>
      <c r="Q3003">
        <v>3024.47</v>
      </c>
      <c r="R3003">
        <v>3024.47</v>
      </c>
      <c r="S3003" t="str">
        <f t="shared" si="46"/>
        <v>网易有道信息技术（北京）有限公司网易(杭州)网络有限公司信息流</v>
      </c>
      <c r="T3003" t="e">
        <f>VLOOKUP(S:S,[1]Sheet1!N:N,1,0)</f>
        <v>#N/A</v>
      </c>
    </row>
    <row r="3004" spans="1:20" x14ac:dyDescent="0.15">
      <c r="A3004">
        <v>20230406</v>
      </c>
      <c r="B3004">
        <v>42840845</v>
      </c>
      <c r="C3004" t="s">
        <v>934</v>
      </c>
      <c r="D3004" t="s">
        <v>727</v>
      </c>
      <c r="E3004" t="s">
        <v>529</v>
      </c>
      <c r="F3004" t="s">
        <v>528</v>
      </c>
      <c r="G3004" t="s">
        <v>728</v>
      </c>
      <c r="H3004" t="s">
        <v>529</v>
      </c>
      <c r="I3004">
        <v>2117410</v>
      </c>
      <c r="J3004" t="s">
        <v>855</v>
      </c>
      <c r="K3004" t="s">
        <v>529</v>
      </c>
      <c r="L3004" t="s">
        <v>856</v>
      </c>
      <c r="M3004" t="s">
        <v>723</v>
      </c>
      <c r="N3004" t="s">
        <v>813</v>
      </c>
      <c r="O3004" t="s">
        <v>24</v>
      </c>
      <c r="P3004" t="s">
        <v>19</v>
      </c>
      <c r="Q3004">
        <v>3721.74</v>
      </c>
      <c r="R3004">
        <v>3721.74</v>
      </c>
      <c r="S3004" t="str">
        <f t="shared" si="46"/>
        <v>网易有道信息技术（北京）有限公司网易(杭州)网络有限公司信息流</v>
      </c>
      <c r="T3004" t="e">
        <f>VLOOKUP(S:S,[1]Sheet1!N:N,1,0)</f>
        <v>#N/A</v>
      </c>
    </row>
    <row r="3005" spans="1:20" x14ac:dyDescent="0.15">
      <c r="A3005">
        <v>20230407</v>
      </c>
      <c r="B3005">
        <v>42840845</v>
      </c>
      <c r="C3005" t="s">
        <v>934</v>
      </c>
      <c r="D3005" t="s">
        <v>727</v>
      </c>
      <c r="E3005" t="s">
        <v>529</v>
      </c>
      <c r="F3005" t="s">
        <v>528</v>
      </c>
      <c r="G3005" t="s">
        <v>728</v>
      </c>
      <c r="H3005" t="s">
        <v>529</v>
      </c>
      <c r="I3005">
        <v>2117410</v>
      </c>
      <c r="J3005" t="s">
        <v>855</v>
      </c>
      <c r="K3005" t="s">
        <v>529</v>
      </c>
      <c r="L3005" t="s">
        <v>856</v>
      </c>
      <c r="M3005" t="s">
        <v>723</v>
      </c>
      <c r="N3005" t="s">
        <v>813</v>
      </c>
      <c r="O3005" t="s">
        <v>24</v>
      </c>
      <c r="P3005" t="s">
        <v>19</v>
      </c>
      <c r="Q3005">
        <v>4198.1499999999996</v>
      </c>
      <c r="R3005">
        <v>4198.1499999999996</v>
      </c>
      <c r="S3005" t="str">
        <f t="shared" si="46"/>
        <v>网易有道信息技术（北京）有限公司网易(杭州)网络有限公司信息流</v>
      </c>
      <c r="T3005" t="e">
        <f>VLOOKUP(S:S,[1]Sheet1!N:N,1,0)</f>
        <v>#N/A</v>
      </c>
    </row>
    <row r="3006" spans="1:20" x14ac:dyDescent="0.15">
      <c r="A3006">
        <v>20230408</v>
      </c>
      <c r="B3006">
        <v>42840845</v>
      </c>
      <c r="C3006" t="s">
        <v>934</v>
      </c>
      <c r="D3006" t="s">
        <v>727</v>
      </c>
      <c r="E3006" t="s">
        <v>529</v>
      </c>
      <c r="F3006" t="s">
        <v>528</v>
      </c>
      <c r="G3006" t="s">
        <v>728</v>
      </c>
      <c r="H3006" t="s">
        <v>529</v>
      </c>
      <c r="I3006">
        <v>2117410</v>
      </c>
      <c r="J3006" t="s">
        <v>855</v>
      </c>
      <c r="K3006" t="s">
        <v>529</v>
      </c>
      <c r="L3006" t="s">
        <v>856</v>
      </c>
      <c r="M3006" t="s">
        <v>723</v>
      </c>
      <c r="N3006" t="s">
        <v>813</v>
      </c>
      <c r="O3006" t="s">
        <v>24</v>
      </c>
      <c r="P3006" t="s">
        <v>19</v>
      </c>
      <c r="Q3006">
        <v>8863.9699999999993</v>
      </c>
      <c r="R3006">
        <v>8863.9699999999993</v>
      </c>
      <c r="S3006" t="str">
        <f t="shared" si="46"/>
        <v>网易有道信息技术（北京）有限公司网易(杭州)网络有限公司信息流</v>
      </c>
      <c r="T3006" t="e">
        <f>VLOOKUP(S:S,[1]Sheet1!N:N,1,0)</f>
        <v>#N/A</v>
      </c>
    </row>
    <row r="3007" spans="1:20" x14ac:dyDescent="0.15">
      <c r="A3007">
        <v>20230409</v>
      </c>
      <c r="B3007">
        <v>42840845</v>
      </c>
      <c r="C3007" t="s">
        <v>934</v>
      </c>
      <c r="D3007" t="s">
        <v>727</v>
      </c>
      <c r="E3007" t="s">
        <v>529</v>
      </c>
      <c r="F3007" t="s">
        <v>528</v>
      </c>
      <c r="G3007" t="s">
        <v>728</v>
      </c>
      <c r="H3007" t="s">
        <v>529</v>
      </c>
      <c r="I3007">
        <v>2117410</v>
      </c>
      <c r="J3007" t="s">
        <v>855</v>
      </c>
      <c r="K3007" t="s">
        <v>529</v>
      </c>
      <c r="L3007" t="s">
        <v>856</v>
      </c>
      <c r="M3007" t="s">
        <v>723</v>
      </c>
      <c r="N3007" t="s">
        <v>813</v>
      </c>
      <c r="O3007" t="s">
        <v>24</v>
      </c>
      <c r="P3007" t="s">
        <v>19</v>
      </c>
      <c r="Q3007">
        <v>8048</v>
      </c>
      <c r="R3007">
        <v>8048</v>
      </c>
      <c r="S3007" t="str">
        <f t="shared" si="46"/>
        <v>网易有道信息技术（北京）有限公司网易(杭州)网络有限公司信息流</v>
      </c>
      <c r="T3007" t="e">
        <f>VLOOKUP(S:S,[1]Sheet1!N:N,1,0)</f>
        <v>#N/A</v>
      </c>
    </row>
    <row r="3008" spans="1:20" x14ac:dyDescent="0.15">
      <c r="A3008">
        <v>20230410</v>
      </c>
      <c r="B3008">
        <v>42840845</v>
      </c>
      <c r="C3008" t="s">
        <v>934</v>
      </c>
      <c r="D3008" t="s">
        <v>727</v>
      </c>
      <c r="E3008" t="s">
        <v>529</v>
      </c>
      <c r="F3008" t="s">
        <v>528</v>
      </c>
      <c r="G3008" t="s">
        <v>728</v>
      </c>
      <c r="H3008" t="s">
        <v>529</v>
      </c>
      <c r="I3008">
        <v>2117410</v>
      </c>
      <c r="J3008" t="s">
        <v>855</v>
      </c>
      <c r="K3008" t="s">
        <v>529</v>
      </c>
      <c r="L3008" t="s">
        <v>856</v>
      </c>
      <c r="M3008" t="s">
        <v>723</v>
      </c>
      <c r="N3008" t="s">
        <v>813</v>
      </c>
      <c r="O3008" t="s">
        <v>24</v>
      </c>
      <c r="P3008" t="s">
        <v>19</v>
      </c>
      <c r="Q3008">
        <v>3811.37</v>
      </c>
      <c r="R3008">
        <v>3811.37</v>
      </c>
      <c r="S3008" t="str">
        <f t="shared" si="46"/>
        <v>网易有道信息技术（北京）有限公司网易(杭州)网络有限公司信息流</v>
      </c>
      <c r="T3008" t="e">
        <f>VLOOKUP(S:S,[1]Sheet1!N:N,1,0)</f>
        <v>#N/A</v>
      </c>
    </row>
    <row r="3009" spans="1:20" x14ac:dyDescent="0.15">
      <c r="A3009">
        <v>20230411</v>
      </c>
      <c r="B3009">
        <v>42840845</v>
      </c>
      <c r="C3009" t="s">
        <v>934</v>
      </c>
      <c r="D3009" t="s">
        <v>727</v>
      </c>
      <c r="E3009" t="s">
        <v>529</v>
      </c>
      <c r="F3009" t="s">
        <v>528</v>
      </c>
      <c r="G3009" t="s">
        <v>728</v>
      </c>
      <c r="H3009" t="s">
        <v>529</v>
      </c>
      <c r="I3009">
        <v>2117410</v>
      </c>
      <c r="J3009" t="s">
        <v>855</v>
      </c>
      <c r="K3009" t="s">
        <v>529</v>
      </c>
      <c r="L3009" t="s">
        <v>856</v>
      </c>
      <c r="M3009" t="s">
        <v>723</v>
      </c>
      <c r="N3009" t="s">
        <v>813</v>
      </c>
      <c r="O3009" t="s">
        <v>24</v>
      </c>
      <c r="P3009" t="s">
        <v>19</v>
      </c>
      <c r="Q3009">
        <v>4599.1899999999996</v>
      </c>
      <c r="R3009">
        <v>4599.1899999999996</v>
      </c>
      <c r="S3009" t="str">
        <f t="shared" si="46"/>
        <v>网易有道信息技术（北京）有限公司网易(杭州)网络有限公司信息流</v>
      </c>
      <c r="T3009" t="e">
        <f>VLOOKUP(S:S,[1]Sheet1!N:N,1,0)</f>
        <v>#N/A</v>
      </c>
    </row>
    <row r="3010" spans="1:20" x14ac:dyDescent="0.15">
      <c r="A3010">
        <v>20230412</v>
      </c>
      <c r="B3010">
        <v>42840845</v>
      </c>
      <c r="C3010" t="s">
        <v>934</v>
      </c>
      <c r="D3010" t="s">
        <v>727</v>
      </c>
      <c r="E3010" t="s">
        <v>529</v>
      </c>
      <c r="F3010" t="s">
        <v>528</v>
      </c>
      <c r="G3010" t="s">
        <v>728</v>
      </c>
      <c r="H3010" t="s">
        <v>529</v>
      </c>
      <c r="I3010">
        <v>2117410</v>
      </c>
      <c r="J3010" t="s">
        <v>855</v>
      </c>
      <c r="K3010" t="s">
        <v>529</v>
      </c>
      <c r="L3010" t="s">
        <v>856</v>
      </c>
      <c r="M3010" t="s">
        <v>723</v>
      </c>
      <c r="N3010" t="s">
        <v>813</v>
      </c>
      <c r="O3010" t="s">
        <v>24</v>
      </c>
      <c r="P3010" t="s">
        <v>19</v>
      </c>
      <c r="Q3010">
        <v>4894.18</v>
      </c>
      <c r="R3010">
        <v>4894.18</v>
      </c>
      <c r="S3010" t="str">
        <f t="shared" si="46"/>
        <v>网易有道信息技术（北京）有限公司网易(杭州)网络有限公司信息流</v>
      </c>
      <c r="T3010" t="e">
        <f>VLOOKUP(S:S,[1]Sheet1!N:N,1,0)</f>
        <v>#N/A</v>
      </c>
    </row>
    <row r="3011" spans="1:20" x14ac:dyDescent="0.15">
      <c r="A3011">
        <v>20230413</v>
      </c>
      <c r="B3011">
        <v>42840845</v>
      </c>
      <c r="C3011" t="s">
        <v>934</v>
      </c>
      <c r="D3011" t="s">
        <v>727</v>
      </c>
      <c r="E3011" t="s">
        <v>529</v>
      </c>
      <c r="F3011" t="s">
        <v>528</v>
      </c>
      <c r="G3011" t="s">
        <v>728</v>
      </c>
      <c r="H3011" t="s">
        <v>529</v>
      </c>
      <c r="I3011">
        <v>2117410</v>
      </c>
      <c r="J3011" t="s">
        <v>855</v>
      </c>
      <c r="K3011" t="s">
        <v>529</v>
      </c>
      <c r="L3011" t="s">
        <v>856</v>
      </c>
      <c r="M3011" t="s">
        <v>723</v>
      </c>
      <c r="N3011" t="s">
        <v>813</v>
      </c>
      <c r="O3011" t="s">
        <v>24</v>
      </c>
      <c r="P3011" t="s">
        <v>19</v>
      </c>
      <c r="Q3011">
        <v>5673</v>
      </c>
      <c r="R3011">
        <v>5673</v>
      </c>
      <c r="S3011" t="str">
        <f t="shared" ref="S3011:S3074" si="47">F3011&amp;K3011&amp;O3011</f>
        <v>网易有道信息技术（北京）有限公司网易(杭州)网络有限公司信息流</v>
      </c>
      <c r="T3011" t="e">
        <f>VLOOKUP(S:S,[1]Sheet1!N:N,1,0)</f>
        <v>#N/A</v>
      </c>
    </row>
    <row r="3012" spans="1:20" x14ac:dyDescent="0.15">
      <c r="A3012">
        <v>20230414</v>
      </c>
      <c r="B3012">
        <v>42840845</v>
      </c>
      <c r="C3012" t="s">
        <v>934</v>
      </c>
      <c r="D3012" t="s">
        <v>727</v>
      </c>
      <c r="E3012" t="s">
        <v>529</v>
      </c>
      <c r="F3012" t="s">
        <v>528</v>
      </c>
      <c r="G3012" t="s">
        <v>728</v>
      </c>
      <c r="H3012" t="s">
        <v>529</v>
      </c>
      <c r="I3012">
        <v>2117410</v>
      </c>
      <c r="J3012" t="s">
        <v>855</v>
      </c>
      <c r="K3012" t="s">
        <v>529</v>
      </c>
      <c r="L3012" t="s">
        <v>856</v>
      </c>
      <c r="M3012" t="s">
        <v>723</v>
      </c>
      <c r="N3012" t="s">
        <v>813</v>
      </c>
      <c r="O3012" t="s">
        <v>24</v>
      </c>
      <c r="P3012" t="s">
        <v>19</v>
      </c>
      <c r="Q3012">
        <v>5309.82</v>
      </c>
      <c r="R3012">
        <v>5309.82</v>
      </c>
      <c r="S3012" t="str">
        <f t="shared" si="47"/>
        <v>网易有道信息技术（北京）有限公司网易(杭州)网络有限公司信息流</v>
      </c>
      <c r="T3012" t="e">
        <f>VLOOKUP(S:S,[1]Sheet1!N:N,1,0)</f>
        <v>#N/A</v>
      </c>
    </row>
    <row r="3013" spans="1:20" x14ac:dyDescent="0.15">
      <c r="A3013">
        <v>20230415</v>
      </c>
      <c r="B3013">
        <v>42840845</v>
      </c>
      <c r="C3013" t="s">
        <v>934</v>
      </c>
      <c r="D3013" t="s">
        <v>727</v>
      </c>
      <c r="E3013" t="s">
        <v>529</v>
      </c>
      <c r="F3013" t="s">
        <v>528</v>
      </c>
      <c r="G3013" t="s">
        <v>728</v>
      </c>
      <c r="H3013" t="s">
        <v>529</v>
      </c>
      <c r="I3013">
        <v>2117410</v>
      </c>
      <c r="J3013" t="s">
        <v>855</v>
      </c>
      <c r="K3013" t="s">
        <v>529</v>
      </c>
      <c r="L3013" t="s">
        <v>856</v>
      </c>
      <c r="M3013" t="s">
        <v>723</v>
      </c>
      <c r="N3013" t="s">
        <v>813</v>
      </c>
      <c r="O3013" t="s">
        <v>24</v>
      </c>
      <c r="P3013" t="s">
        <v>19</v>
      </c>
      <c r="Q3013">
        <v>6491.97</v>
      </c>
      <c r="R3013">
        <v>6491.97</v>
      </c>
      <c r="S3013" t="str">
        <f t="shared" si="47"/>
        <v>网易有道信息技术（北京）有限公司网易(杭州)网络有限公司信息流</v>
      </c>
      <c r="T3013" t="e">
        <f>VLOOKUP(S:S,[1]Sheet1!N:N,1,0)</f>
        <v>#N/A</v>
      </c>
    </row>
    <row r="3014" spans="1:20" x14ac:dyDescent="0.15">
      <c r="A3014">
        <v>20230416</v>
      </c>
      <c r="B3014">
        <v>42840845</v>
      </c>
      <c r="C3014" t="s">
        <v>934</v>
      </c>
      <c r="D3014" t="s">
        <v>727</v>
      </c>
      <c r="E3014" t="s">
        <v>529</v>
      </c>
      <c r="F3014" t="s">
        <v>528</v>
      </c>
      <c r="G3014" t="s">
        <v>728</v>
      </c>
      <c r="H3014" t="s">
        <v>529</v>
      </c>
      <c r="I3014">
        <v>2117410</v>
      </c>
      <c r="J3014" t="s">
        <v>855</v>
      </c>
      <c r="K3014" t="s">
        <v>529</v>
      </c>
      <c r="L3014" t="s">
        <v>856</v>
      </c>
      <c r="M3014" t="s">
        <v>723</v>
      </c>
      <c r="N3014" t="s">
        <v>813</v>
      </c>
      <c r="O3014" t="s">
        <v>24</v>
      </c>
      <c r="P3014" t="s">
        <v>19</v>
      </c>
      <c r="Q3014">
        <v>8240.64</v>
      </c>
      <c r="R3014">
        <v>8240.64</v>
      </c>
      <c r="S3014" t="str">
        <f t="shared" si="47"/>
        <v>网易有道信息技术（北京）有限公司网易(杭州)网络有限公司信息流</v>
      </c>
      <c r="T3014" t="e">
        <f>VLOOKUP(S:S,[1]Sheet1!N:N,1,0)</f>
        <v>#N/A</v>
      </c>
    </row>
    <row r="3015" spans="1:20" x14ac:dyDescent="0.15">
      <c r="A3015">
        <v>20230417</v>
      </c>
      <c r="B3015">
        <v>42840845</v>
      </c>
      <c r="C3015" t="s">
        <v>934</v>
      </c>
      <c r="D3015" t="s">
        <v>727</v>
      </c>
      <c r="E3015" t="s">
        <v>529</v>
      </c>
      <c r="F3015" t="s">
        <v>528</v>
      </c>
      <c r="G3015" t="s">
        <v>728</v>
      </c>
      <c r="H3015" t="s">
        <v>529</v>
      </c>
      <c r="I3015">
        <v>2117410</v>
      </c>
      <c r="J3015" t="s">
        <v>855</v>
      </c>
      <c r="K3015" t="s">
        <v>529</v>
      </c>
      <c r="L3015" t="s">
        <v>856</v>
      </c>
      <c r="M3015" t="s">
        <v>723</v>
      </c>
      <c r="N3015" t="s">
        <v>813</v>
      </c>
      <c r="O3015" t="s">
        <v>24</v>
      </c>
      <c r="P3015" t="s">
        <v>19</v>
      </c>
      <c r="Q3015">
        <v>4130.51</v>
      </c>
      <c r="R3015">
        <v>4130.51</v>
      </c>
      <c r="S3015" t="str">
        <f t="shared" si="47"/>
        <v>网易有道信息技术（北京）有限公司网易(杭州)网络有限公司信息流</v>
      </c>
      <c r="T3015" t="e">
        <f>VLOOKUP(S:S,[1]Sheet1!N:N,1,0)</f>
        <v>#N/A</v>
      </c>
    </row>
    <row r="3016" spans="1:20" x14ac:dyDescent="0.15">
      <c r="A3016">
        <v>20230418</v>
      </c>
      <c r="B3016">
        <v>42840845</v>
      </c>
      <c r="C3016" t="s">
        <v>934</v>
      </c>
      <c r="D3016" t="s">
        <v>727</v>
      </c>
      <c r="E3016" t="s">
        <v>529</v>
      </c>
      <c r="F3016" t="s">
        <v>528</v>
      </c>
      <c r="G3016" t="s">
        <v>728</v>
      </c>
      <c r="H3016" t="s">
        <v>529</v>
      </c>
      <c r="I3016">
        <v>2117410</v>
      </c>
      <c r="J3016" t="s">
        <v>855</v>
      </c>
      <c r="K3016" t="s">
        <v>529</v>
      </c>
      <c r="L3016" t="s">
        <v>856</v>
      </c>
      <c r="M3016" t="s">
        <v>723</v>
      </c>
      <c r="N3016" t="s">
        <v>813</v>
      </c>
      <c r="O3016" t="s">
        <v>24</v>
      </c>
      <c r="P3016" t="s">
        <v>19</v>
      </c>
      <c r="Q3016">
        <v>4126.16</v>
      </c>
      <c r="R3016">
        <v>4126.16</v>
      </c>
      <c r="S3016" t="str">
        <f t="shared" si="47"/>
        <v>网易有道信息技术（北京）有限公司网易(杭州)网络有限公司信息流</v>
      </c>
      <c r="T3016" t="e">
        <f>VLOOKUP(S:S,[1]Sheet1!N:N,1,0)</f>
        <v>#N/A</v>
      </c>
    </row>
    <row r="3017" spans="1:20" x14ac:dyDescent="0.15">
      <c r="A3017">
        <v>20230419</v>
      </c>
      <c r="B3017">
        <v>42840845</v>
      </c>
      <c r="C3017" t="s">
        <v>934</v>
      </c>
      <c r="D3017" t="s">
        <v>727</v>
      </c>
      <c r="E3017" t="s">
        <v>529</v>
      </c>
      <c r="F3017" t="s">
        <v>528</v>
      </c>
      <c r="G3017" t="s">
        <v>728</v>
      </c>
      <c r="H3017" t="s">
        <v>529</v>
      </c>
      <c r="I3017">
        <v>2117410</v>
      </c>
      <c r="J3017" t="s">
        <v>855</v>
      </c>
      <c r="K3017" t="s">
        <v>529</v>
      </c>
      <c r="L3017" t="s">
        <v>856</v>
      </c>
      <c r="M3017" t="s">
        <v>723</v>
      </c>
      <c r="N3017" t="s">
        <v>813</v>
      </c>
      <c r="O3017" t="s">
        <v>24</v>
      </c>
      <c r="P3017" t="s">
        <v>19</v>
      </c>
      <c r="Q3017">
        <v>4214.3599999999997</v>
      </c>
      <c r="R3017">
        <v>4214.3599999999997</v>
      </c>
      <c r="S3017" t="str">
        <f t="shared" si="47"/>
        <v>网易有道信息技术（北京）有限公司网易(杭州)网络有限公司信息流</v>
      </c>
      <c r="T3017" t="e">
        <f>VLOOKUP(S:S,[1]Sheet1!N:N,1,0)</f>
        <v>#N/A</v>
      </c>
    </row>
    <row r="3018" spans="1:20" x14ac:dyDescent="0.15">
      <c r="A3018">
        <v>20230420</v>
      </c>
      <c r="B3018">
        <v>42840845</v>
      </c>
      <c r="C3018" t="s">
        <v>934</v>
      </c>
      <c r="D3018" t="s">
        <v>727</v>
      </c>
      <c r="E3018" t="s">
        <v>529</v>
      </c>
      <c r="F3018" t="s">
        <v>528</v>
      </c>
      <c r="G3018" t="s">
        <v>728</v>
      </c>
      <c r="H3018" t="s">
        <v>529</v>
      </c>
      <c r="I3018">
        <v>2117410</v>
      </c>
      <c r="J3018" t="s">
        <v>855</v>
      </c>
      <c r="K3018" t="s">
        <v>529</v>
      </c>
      <c r="L3018" t="s">
        <v>856</v>
      </c>
      <c r="M3018" t="s">
        <v>723</v>
      </c>
      <c r="N3018" t="s">
        <v>813</v>
      </c>
      <c r="O3018" t="s">
        <v>24</v>
      </c>
      <c r="P3018" t="s">
        <v>19</v>
      </c>
      <c r="Q3018">
        <v>3587.69</v>
      </c>
      <c r="R3018">
        <v>3587.69</v>
      </c>
      <c r="S3018" t="str">
        <f t="shared" si="47"/>
        <v>网易有道信息技术（北京）有限公司网易(杭州)网络有限公司信息流</v>
      </c>
      <c r="T3018" t="e">
        <f>VLOOKUP(S:S,[1]Sheet1!N:N,1,0)</f>
        <v>#N/A</v>
      </c>
    </row>
    <row r="3019" spans="1:20" x14ac:dyDescent="0.15">
      <c r="A3019">
        <v>20230421</v>
      </c>
      <c r="B3019">
        <v>42840845</v>
      </c>
      <c r="C3019" t="s">
        <v>934</v>
      </c>
      <c r="D3019" t="s">
        <v>727</v>
      </c>
      <c r="E3019" t="s">
        <v>529</v>
      </c>
      <c r="F3019" t="s">
        <v>528</v>
      </c>
      <c r="G3019" t="s">
        <v>728</v>
      </c>
      <c r="H3019" t="s">
        <v>529</v>
      </c>
      <c r="I3019">
        <v>2117410</v>
      </c>
      <c r="J3019" t="s">
        <v>855</v>
      </c>
      <c r="K3019" t="s">
        <v>529</v>
      </c>
      <c r="L3019" t="s">
        <v>856</v>
      </c>
      <c r="M3019" t="s">
        <v>723</v>
      </c>
      <c r="N3019" t="s">
        <v>813</v>
      </c>
      <c r="O3019" t="s">
        <v>24</v>
      </c>
      <c r="P3019" t="s">
        <v>19</v>
      </c>
      <c r="Q3019">
        <v>5236.5</v>
      </c>
      <c r="R3019">
        <v>5236.5</v>
      </c>
      <c r="S3019" t="str">
        <f t="shared" si="47"/>
        <v>网易有道信息技术（北京）有限公司网易(杭州)网络有限公司信息流</v>
      </c>
      <c r="T3019" t="e">
        <f>VLOOKUP(S:S,[1]Sheet1!N:N,1,0)</f>
        <v>#N/A</v>
      </c>
    </row>
    <row r="3020" spans="1:20" x14ac:dyDescent="0.15">
      <c r="A3020">
        <v>20230422</v>
      </c>
      <c r="B3020">
        <v>42840845</v>
      </c>
      <c r="C3020" t="s">
        <v>934</v>
      </c>
      <c r="D3020" t="s">
        <v>727</v>
      </c>
      <c r="E3020" t="s">
        <v>529</v>
      </c>
      <c r="F3020" t="s">
        <v>528</v>
      </c>
      <c r="G3020" t="s">
        <v>728</v>
      </c>
      <c r="H3020" t="s">
        <v>529</v>
      </c>
      <c r="I3020">
        <v>2117410</v>
      </c>
      <c r="J3020" t="s">
        <v>855</v>
      </c>
      <c r="K3020" t="s">
        <v>529</v>
      </c>
      <c r="L3020" t="s">
        <v>856</v>
      </c>
      <c r="M3020" t="s">
        <v>723</v>
      </c>
      <c r="N3020" t="s">
        <v>813</v>
      </c>
      <c r="O3020" t="s">
        <v>24</v>
      </c>
      <c r="P3020" t="s">
        <v>19</v>
      </c>
      <c r="Q3020">
        <v>5765.36</v>
      </c>
      <c r="R3020">
        <v>5765.36</v>
      </c>
      <c r="S3020" t="str">
        <f t="shared" si="47"/>
        <v>网易有道信息技术（北京）有限公司网易(杭州)网络有限公司信息流</v>
      </c>
      <c r="T3020" t="e">
        <f>VLOOKUP(S:S,[1]Sheet1!N:N,1,0)</f>
        <v>#N/A</v>
      </c>
    </row>
    <row r="3021" spans="1:20" x14ac:dyDescent="0.15">
      <c r="A3021">
        <v>20230423</v>
      </c>
      <c r="B3021">
        <v>42840845</v>
      </c>
      <c r="C3021" t="s">
        <v>934</v>
      </c>
      <c r="D3021" t="s">
        <v>727</v>
      </c>
      <c r="E3021" t="s">
        <v>529</v>
      </c>
      <c r="F3021" t="s">
        <v>528</v>
      </c>
      <c r="G3021" t="s">
        <v>728</v>
      </c>
      <c r="H3021" t="s">
        <v>529</v>
      </c>
      <c r="I3021">
        <v>2117410</v>
      </c>
      <c r="J3021" t="s">
        <v>855</v>
      </c>
      <c r="K3021" t="s">
        <v>529</v>
      </c>
      <c r="L3021" t="s">
        <v>856</v>
      </c>
      <c r="M3021" t="s">
        <v>723</v>
      </c>
      <c r="N3021" t="s">
        <v>813</v>
      </c>
      <c r="O3021" t="s">
        <v>24</v>
      </c>
      <c r="P3021" t="s">
        <v>19</v>
      </c>
      <c r="Q3021">
        <v>5756.59</v>
      </c>
      <c r="R3021">
        <v>5756.59</v>
      </c>
      <c r="S3021" t="str">
        <f t="shared" si="47"/>
        <v>网易有道信息技术（北京）有限公司网易(杭州)网络有限公司信息流</v>
      </c>
      <c r="T3021" t="e">
        <f>VLOOKUP(S:S,[1]Sheet1!N:N,1,0)</f>
        <v>#N/A</v>
      </c>
    </row>
    <row r="3022" spans="1:20" x14ac:dyDescent="0.15">
      <c r="A3022">
        <v>20230424</v>
      </c>
      <c r="B3022">
        <v>42840845</v>
      </c>
      <c r="C3022" t="s">
        <v>934</v>
      </c>
      <c r="D3022" t="s">
        <v>727</v>
      </c>
      <c r="E3022" t="s">
        <v>529</v>
      </c>
      <c r="F3022" t="s">
        <v>528</v>
      </c>
      <c r="G3022" t="s">
        <v>728</v>
      </c>
      <c r="H3022" t="s">
        <v>529</v>
      </c>
      <c r="I3022">
        <v>2117410</v>
      </c>
      <c r="J3022" t="s">
        <v>855</v>
      </c>
      <c r="K3022" t="s">
        <v>529</v>
      </c>
      <c r="L3022" t="s">
        <v>856</v>
      </c>
      <c r="M3022" t="s">
        <v>723</v>
      </c>
      <c r="N3022" t="s">
        <v>813</v>
      </c>
      <c r="O3022" t="s">
        <v>24</v>
      </c>
      <c r="P3022" t="s">
        <v>19</v>
      </c>
      <c r="Q3022">
        <v>5102.8</v>
      </c>
      <c r="R3022">
        <v>5102.8</v>
      </c>
      <c r="S3022" t="str">
        <f t="shared" si="47"/>
        <v>网易有道信息技术（北京）有限公司网易(杭州)网络有限公司信息流</v>
      </c>
      <c r="T3022" t="e">
        <f>VLOOKUP(S:S,[1]Sheet1!N:N,1,0)</f>
        <v>#N/A</v>
      </c>
    </row>
    <row r="3023" spans="1:20" x14ac:dyDescent="0.15">
      <c r="A3023">
        <v>20230425</v>
      </c>
      <c r="B3023">
        <v>42840845</v>
      </c>
      <c r="C3023" t="s">
        <v>934</v>
      </c>
      <c r="D3023" t="s">
        <v>727</v>
      </c>
      <c r="E3023" t="s">
        <v>529</v>
      </c>
      <c r="F3023" t="s">
        <v>528</v>
      </c>
      <c r="G3023" t="s">
        <v>728</v>
      </c>
      <c r="H3023" t="s">
        <v>529</v>
      </c>
      <c r="I3023">
        <v>2117410</v>
      </c>
      <c r="J3023" t="s">
        <v>855</v>
      </c>
      <c r="K3023" t="s">
        <v>529</v>
      </c>
      <c r="L3023" t="s">
        <v>856</v>
      </c>
      <c r="M3023" t="s">
        <v>723</v>
      </c>
      <c r="N3023" t="s">
        <v>813</v>
      </c>
      <c r="O3023" t="s">
        <v>24</v>
      </c>
      <c r="P3023" t="s">
        <v>19</v>
      </c>
      <c r="Q3023">
        <v>5529.76</v>
      </c>
      <c r="R3023">
        <v>5529.76</v>
      </c>
      <c r="S3023" t="str">
        <f t="shared" si="47"/>
        <v>网易有道信息技术（北京）有限公司网易(杭州)网络有限公司信息流</v>
      </c>
      <c r="T3023" t="e">
        <f>VLOOKUP(S:S,[1]Sheet1!N:N,1,0)</f>
        <v>#N/A</v>
      </c>
    </row>
    <row r="3024" spans="1:20" x14ac:dyDescent="0.15">
      <c r="A3024">
        <v>20230426</v>
      </c>
      <c r="B3024">
        <v>42840845</v>
      </c>
      <c r="C3024" t="s">
        <v>934</v>
      </c>
      <c r="D3024" t="s">
        <v>727</v>
      </c>
      <c r="E3024" t="s">
        <v>529</v>
      </c>
      <c r="F3024" t="s">
        <v>528</v>
      </c>
      <c r="G3024" t="s">
        <v>728</v>
      </c>
      <c r="H3024" t="s">
        <v>529</v>
      </c>
      <c r="I3024">
        <v>2117410</v>
      </c>
      <c r="J3024" t="s">
        <v>855</v>
      </c>
      <c r="K3024" t="s">
        <v>529</v>
      </c>
      <c r="L3024" t="s">
        <v>856</v>
      </c>
      <c r="M3024" t="s">
        <v>723</v>
      </c>
      <c r="N3024" t="s">
        <v>813</v>
      </c>
      <c r="O3024" t="s">
        <v>24</v>
      </c>
      <c r="P3024" t="s">
        <v>19</v>
      </c>
      <c r="Q3024">
        <v>3661.96</v>
      </c>
      <c r="R3024">
        <v>3661.96</v>
      </c>
      <c r="S3024" t="str">
        <f t="shared" si="47"/>
        <v>网易有道信息技术（北京）有限公司网易(杭州)网络有限公司信息流</v>
      </c>
      <c r="T3024" t="e">
        <f>VLOOKUP(S:S,[1]Sheet1!N:N,1,0)</f>
        <v>#N/A</v>
      </c>
    </row>
    <row r="3025" spans="1:20" x14ac:dyDescent="0.15">
      <c r="A3025">
        <v>20230427</v>
      </c>
      <c r="B3025">
        <v>42840845</v>
      </c>
      <c r="C3025" t="s">
        <v>934</v>
      </c>
      <c r="D3025" t="s">
        <v>727</v>
      </c>
      <c r="E3025" t="s">
        <v>529</v>
      </c>
      <c r="F3025" t="s">
        <v>528</v>
      </c>
      <c r="G3025" t="s">
        <v>728</v>
      </c>
      <c r="H3025" t="s">
        <v>529</v>
      </c>
      <c r="I3025">
        <v>2117410</v>
      </c>
      <c r="J3025" t="s">
        <v>855</v>
      </c>
      <c r="K3025" t="s">
        <v>529</v>
      </c>
      <c r="L3025" t="s">
        <v>856</v>
      </c>
      <c r="M3025" t="s">
        <v>723</v>
      </c>
      <c r="N3025" t="s">
        <v>813</v>
      </c>
      <c r="O3025" t="s">
        <v>24</v>
      </c>
      <c r="P3025" t="s">
        <v>19</v>
      </c>
      <c r="Q3025">
        <v>3700.11</v>
      </c>
      <c r="R3025">
        <v>3700.11</v>
      </c>
      <c r="S3025" t="str">
        <f t="shared" si="47"/>
        <v>网易有道信息技术（北京）有限公司网易(杭州)网络有限公司信息流</v>
      </c>
      <c r="T3025" t="e">
        <f>VLOOKUP(S:S,[1]Sheet1!N:N,1,0)</f>
        <v>#N/A</v>
      </c>
    </row>
    <row r="3026" spans="1:20" x14ac:dyDescent="0.15">
      <c r="A3026">
        <v>20230428</v>
      </c>
      <c r="B3026">
        <v>42840845</v>
      </c>
      <c r="C3026" t="s">
        <v>934</v>
      </c>
      <c r="D3026" t="s">
        <v>727</v>
      </c>
      <c r="E3026" t="s">
        <v>529</v>
      </c>
      <c r="F3026" t="s">
        <v>528</v>
      </c>
      <c r="G3026" t="s">
        <v>728</v>
      </c>
      <c r="H3026" t="s">
        <v>529</v>
      </c>
      <c r="I3026">
        <v>2117410</v>
      </c>
      <c r="J3026" t="s">
        <v>855</v>
      </c>
      <c r="K3026" t="s">
        <v>529</v>
      </c>
      <c r="L3026" t="s">
        <v>856</v>
      </c>
      <c r="M3026" t="s">
        <v>723</v>
      </c>
      <c r="N3026" t="s">
        <v>813</v>
      </c>
      <c r="O3026" t="s">
        <v>24</v>
      </c>
      <c r="P3026" t="s">
        <v>19</v>
      </c>
      <c r="Q3026">
        <v>3775.01</v>
      </c>
      <c r="R3026">
        <v>3775.01</v>
      </c>
      <c r="S3026" t="str">
        <f t="shared" si="47"/>
        <v>网易有道信息技术（北京）有限公司网易(杭州)网络有限公司信息流</v>
      </c>
      <c r="T3026" t="e">
        <f>VLOOKUP(S:S,[1]Sheet1!N:N,1,0)</f>
        <v>#N/A</v>
      </c>
    </row>
    <row r="3027" spans="1:20" x14ac:dyDescent="0.15">
      <c r="A3027">
        <v>20230429</v>
      </c>
      <c r="B3027">
        <v>42840845</v>
      </c>
      <c r="C3027" t="s">
        <v>934</v>
      </c>
      <c r="D3027" t="s">
        <v>727</v>
      </c>
      <c r="E3027" t="s">
        <v>529</v>
      </c>
      <c r="F3027" t="s">
        <v>528</v>
      </c>
      <c r="G3027" t="s">
        <v>728</v>
      </c>
      <c r="H3027" t="s">
        <v>529</v>
      </c>
      <c r="I3027">
        <v>2117410</v>
      </c>
      <c r="J3027" t="s">
        <v>855</v>
      </c>
      <c r="K3027" t="s">
        <v>529</v>
      </c>
      <c r="L3027" t="s">
        <v>856</v>
      </c>
      <c r="M3027" t="s">
        <v>723</v>
      </c>
      <c r="N3027" t="s">
        <v>813</v>
      </c>
      <c r="O3027" t="s">
        <v>24</v>
      </c>
      <c r="P3027" t="s">
        <v>19</v>
      </c>
      <c r="Q3027">
        <v>4400.16</v>
      </c>
      <c r="R3027">
        <v>4400.16</v>
      </c>
      <c r="S3027" t="str">
        <f t="shared" si="47"/>
        <v>网易有道信息技术（北京）有限公司网易(杭州)网络有限公司信息流</v>
      </c>
      <c r="T3027" t="e">
        <f>VLOOKUP(S:S,[1]Sheet1!N:N,1,0)</f>
        <v>#N/A</v>
      </c>
    </row>
    <row r="3028" spans="1:20" x14ac:dyDescent="0.15">
      <c r="A3028">
        <v>20230430</v>
      </c>
      <c r="B3028">
        <v>42840845</v>
      </c>
      <c r="C3028" t="s">
        <v>934</v>
      </c>
      <c r="D3028" t="s">
        <v>727</v>
      </c>
      <c r="E3028" t="s">
        <v>529</v>
      </c>
      <c r="F3028" t="s">
        <v>528</v>
      </c>
      <c r="G3028" t="s">
        <v>728</v>
      </c>
      <c r="H3028" t="s">
        <v>529</v>
      </c>
      <c r="I3028">
        <v>2117410</v>
      </c>
      <c r="J3028" t="s">
        <v>855</v>
      </c>
      <c r="K3028" t="s">
        <v>529</v>
      </c>
      <c r="L3028" t="s">
        <v>856</v>
      </c>
      <c r="M3028" t="s">
        <v>723</v>
      </c>
      <c r="N3028" t="s">
        <v>813</v>
      </c>
      <c r="O3028" t="s">
        <v>24</v>
      </c>
      <c r="P3028" t="s">
        <v>19</v>
      </c>
      <c r="Q3028">
        <v>9390.5</v>
      </c>
      <c r="R3028">
        <v>9390.5</v>
      </c>
      <c r="S3028" t="str">
        <f t="shared" si="47"/>
        <v>网易有道信息技术（北京）有限公司网易(杭州)网络有限公司信息流</v>
      </c>
      <c r="T3028" t="e">
        <f>VLOOKUP(S:S,[1]Sheet1!N:N,1,0)</f>
        <v>#N/A</v>
      </c>
    </row>
    <row r="3029" spans="1:20" x14ac:dyDescent="0.15">
      <c r="A3029">
        <v>20230404</v>
      </c>
      <c r="B3029">
        <v>42840928</v>
      </c>
      <c r="C3029" t="s">
        <v>935</v>
      </c>
      <c r="D3029" t="s">
        <v>727</v>
      </c>
      <c r="E3029" t="s">
        <v>529</v>
      </c>
      <c r="F3029" t="s">
        <v>528</v>
      </c>
      <c r="G3029" t="s">
        <v>728</v>
      </c>
      <c r="H3029" t="s">
        <v>529</v>
      </c>
      <c r="I3029">
        <v>2117410</v>
      </c>
      <c r="J3029" t="s">
        <v>855</v>
      </c>
      <c r="K3029" t="s">
        <v>529</v>
      </c>
      <c r="L3029" t="s">
        <v>856</v>
      </c>
      <c r="M3029" t="s">
        <v>723</v>
      </c>
      <c r="N3029" t="s">
        <v>813</v>
      </c>
      <c r="O3029" t="s">
        <v>24</v>
      </c>
      <c r="P3029" t="s">
        <v>19</v>
      </c>
      <c r="Q3029">
        <v>0.05</v>
      </c>
      <c r="R3029">
        <v>0.05</v>
      </c>
      <c r="S3029" t="str">
        <f t="shared" si="47"/>
        <v>网易有道信息技术（北京）有限公司网易(杭州)网络有限公司信息流</v>
      </c>
      <c r="T3029" t="e">
        <f>VLOOKUP(S:S,[1]Sheet1!N:N,1,0)</f>
        <v>#N/A</v>
      </c>
    </row>
    <row r="3030" spans="1:20" x14ac:dyDescent="0.15">
      <c r="A3030">
        <v>20230405</v>
      </c>
      <c r="B3030">
        <v>42840928</v>
      </c>
      <c r="C3030" t="s">
        <v>935</v>
      </c>
      <c r="D3030" t="s">
        <v>727</v>
      </c>
      <c r="E3030" t="s">
        <v>529</v>
      </c>
      <c r="F3030" t="s">
        <v>528</v>
      </c>
      <c r="G3030" t="s">
        <v>728</v>
      </c>
      <c r="H3030" t="s">
        <v>529</v>
      </c>
      <c r="I3030">
        <v>2117410</v>
      </c>
      <c r="J3030" t="s">
        <v>855</v>
      </c>
      <c r="K3030" t="s">
        <v>529</v>
      </c>
      <c r="L3030" t="s">
        <v>856</v>
      </c>
      <c r="M3030" t="s">
        <v>723</v>
      </c>
      <c r="N3030" t="s">
        <v>813</v>
      </c>
      <c r="O3030" t="s">
        <v>24</v>
      </c>
      <c r="P3030" t="s">
        <v>19</v>
      </c>
      <c r="Q3030">
        <v>1774.61</v>
      </c>
      <c r="R3030">
        <v>1774.61</v>
      </c>
      <c r="S3030" t="str">
        <f t="shared" si="47"/>
        <v>网易有道信息技术（北京）有限公司网易(杭州)网络有限公司信息流</v>
      </c>
      <c r="T3030" t="e">
        <f>VLOOKUP(S:S,[1]Sheet1!N:N,1,0)</f>
        <v>#N/A</v>
      </c>
    </row>
    <row r="3031" spans="1:20" x14ac:dyDescent="0.15">
      <c r="A3031">
        <v>20230406</v>
      </c>
      <c r="B3031">
        <v>42840928</v>
      </c>
      <c r="C3031" t="s">
        <v>935</v>
      </c>
      <c r="D3031" t="s">
        <v>727</v>
      </c>
      <c r="E3031" t="s">
        <v>529</v>
      </c>
      <c r="F3031" t="s">
        <v>528</v>
      </c>
      <c r="G3031" t="s">
        <v>728</v>
      </c>
      <c r="H3031" t="s">
        <v>529</v>
      </c>
      <c r="I3031">
        <v>2117410</v>
      </c>
      <c r="J3031" t="s">
        <v>855</v>
      </c>
      <c r="K3031" t="s">
        <v>529</v>
      </c>
      <c r="L3031" t="s">
        <v>856</v>
      </c>
      <c r="M3031" t="s">
        <v>723</v>
      </c>
      <c r="N3031" t="s">
        <v>813</v>
      </c>
      <c r="O3031" t="s">
        <v>24</v>
      </c>
      <c r="P3031" t="s">
        <v>19</v>
      </c>
      <c r="Q3031">
        <v>646.57000000000005</v>
      </c>
      <c r="R3031">
        <v>646.57000000000005</v>
      </c>
      <c r="S3031" t="str">
        <f t="shared" si="47"/>
        <v>网易有道信息技术（北京）有限公司网易(杭州)网络有限公司信息流</v>
      </c>
      <c r="T3031" t="e">
        <f>VLOOKUP(S:S,[1]Sheet1!N:N,1,0)</f>
        <v>#N/A</v>
      </c>
    </row>
    <row r="3032" spans="1:20" x14ac:dyDescent="0.15">
      <c r="A3032">
        <v>20230407</v>
      </c>
      <c r="B3032">
        <v>42840928</v>
      </c>
      <c r="C3032" t="s">
        <v>935</v>
      </c>
      <c r="D3032" t="s">
        <v>727</v>
      </c>
      <c r="E3032" t="s">
        <v>529</v>
      </c>
      <c r="F3032" t="s">
        <v>528</v>
      </c>
      <c r="G3032" t="s">
        <v>728</v>
      </c>
      <c r="H3032" t="s">
        <v>529</v>
      </c>
      <c r="I3032">
        <v>2117410</v>
      </c>
      <c r="J3032" t="s">
        <v>855</v>
      </c>
      <c r="K3032" t="s">
        <v>529</v>
      </c>
      <c r="L3032" t="s">
        <v>856</v>
      </c>
      <c r="M3032" t="s">
        <v>723</v>
      </c>
      <c r="N3032" t="s">
        <v>813</v>
      </c>
      <c r="O3032" t="s">
        <v>24</v>
      </c>
      <c r="P3032" t="s">
        <v>19</v>
      </c>
      <c r="Q3032">
        <v>1247.29</v>
      </c>
      <c r="R3032">
        <v>1247.29</v>
      </c>
      <c r="S3032" t="str">
        <f t="shared" si="47"/>
        <v>网易有道信息技术（北京）有限公司网易(杭州)网络有限公司信息流</v>
      </c>
      <c r="T3032" t="e">
        <f>VLOOKUP(S:S,[1]Sheet1!N:N,1,0)</f>
        <v>#N/A</v>
      </c>
    </row>
    <row r="3033" spans="1:20" x14ac:dyDescent="0.15">
      <c r="A3033">
        <v>20230408</v>
      </c>
      <c r="B3033">
        <v>42840928</v>
      </c>
      <c r="C3033" t="s">
        <v>935</v>
      </c>
      <c r="D3033" t="s">
        <v>727</v>
      </c>
      <c r="E3033" t="s">
        <v>529</v>
      </c>
      <c r="F3033" t="s">
        <v>528</v>
      </c>
      <c r="G3033" t="s">
        <v>728</v>
      </c>
      <c r="H3033" t="s">
        <v>529</v>
      </c>
      <c r="I3033">
        <v>2117410</v>
      </c>
      <c r="J3033" t="s">
        <v>855</v>
      </c>
      <c r="K3033" t="s">
        <v>529</v>
      </c>
      <c r="L3033" t="s">
        <v>856</v>
      </c>
      <c r="M3033" t="s">
        <v>723</v>
      </c>
      <c r="N3033" t="s">
        <v>813</v>
      </c>
      <c r="O3033" t="s">
        <v>24</v>
      </c>
      <c r="P3033" t="s">
        <v>19</v>
      </c>
      <c r="Q3033">
        <v>2458.6999999999998</v>
      </c>
      <c r="R3033">
        <v>2458.6999999999998</v>
      </c>
      <c r="S3033" t="str">
        <f t="shared" si="47"/>
        <v>网易有道信息技术（北京）有限公司网易(杭州)网络有限公司信息流</v>
      </c>
      <c r="T3033" t="e">
        <f>VLOOKUP(S:S,[1]Sheet1!N:N,1,0)</f>
        <v>#N/A</v>
      </c>
    </row>
    <row r="3034" spans="1:20" x14ac:dyDescent="0.15">
      <c r="A3034">
        <v>20230409</v>
      </c>
      <c r="B3034">
        <v>42840928</v>
      </c>
      <c r="C3034" t="s">
        <v>935</v>
      </c>
      <c r="D3034" t="s">
        <v>727</v>
      </c>
      <c r="E3034" t="s">
        <v>529</v>
      </c>
      <c r="F3034" t="s">
        <v>528</v>
      </c>
      <c r="G3034" t="s">
        <v>728</v>
      </c>
      <c r="H3034" t="s">
        <v>529</v>
      </c>
      <c r="I3034">
        <v>2117410</v>
      </c>
      <c r="J3034" t="s">
        <v>855</v>
      </c>
      <c r="K3034" t="s">
        <v>529</v>
      </c>
      <c r="L3034" t="s">
        <v>856</v>
      </c>
      <c r="M3034" t="s">
        <v>723</v>
      </c>
      <c r="N3034" t="s">
        <v>813</v>
      </c>
      <c r="O3034" t="s">
        <v>24</v>
      </c>
      <c r="P3034" t="s">
        <v>19</v>
      </c>
      <c r="Q3034">
        <v>2131.9499999999998</v>
      </c>
      <c r="R3034">
        <v>2131.9499999999998</v>
      </c>
      <c r="S3034" t="str">
        <f t="shared" si="47"/>
        <v>网易有道信息技术（北京）有限公司网易(杭州)网络有限公司信息流</v>
      </c>
      <c r="T3034" t="e">
        <f>VLOOKUP(S:S,[1]Sheet1!N:N,1,0)</f>
        <v>#N/A</v>
      </c>
    </row>
    <row r="3035" spans="1:20" x14ac:dyDescent="0.15">
      <c r="A3035">
        <v>20230410</v>
      </c>
      <c r="B3035">
        <v>42840928</v>
      </c>
      <c r="C3035" t="s">
        <v>935</v>
      </c>
      <c r="D3035" t="s">
        <v>727</v>
      </c>
      <c r="E3035" t="s">
        <v>529</v>
      </c>
      <c r="F3035" t="s">
        <v>528</v>
      </c>
      <c r="G3035" t="s">
        <v>728</v>
      </c>
      <c r="H3035" t="s">
        <v>529</v>
      </c>
      <c r="I3035">
        <v>2117410</v>
      </c>
      <c r="J3035" t="s">
        <v>855</v>
      </c>
      <c r="K3035" t="s">
        <v>529</v>
      </c>
      <c r="L3035" t="s">
        <v>856</v>
      </c>
      <c r="M3035" t="s">
        <v>723</v>
      </c>
      <c r="N3035" t="s">
        <v>813</v>
      </c>
      <c r="O3035" t="s">
        <v>24</v>
      </c>
      <c r="P3035" t="s">
        <v>19</v>
      </c>
      <c r="Q3035">
        <v>2087.6</v>
      </c>
      <c r="R3035">
        <v>2087.6</v>
      </c>
      <c r="S3035" t="str">
        <f t="shared" si="47"/>
        <v>网易有道信息技术（北京）有限公司网易(杭州)网络有限公司信息流</v>
      </c>
      <c r="T3035" t="e">
        <f>VLOOKUP(S:S,[1]Sheet1!N:N,1,0)</f>
        <v>#N/A</v>
      </c>
    </row>
    <row r="3036" spans="1:20" x14ac:dyDescent="0.15">
      <c r="A3036">
        <v>20230411</v>
      </c>
      <c r="B3036">
        <v>42840928</v>
      </c>
      <c r="C3036" t="s">
        <v>935</v>
      </c>
      <c r="D3036" t="s">
        <v>727</v>
      </c>
      <c r="E3036" t="s">
        <v>529</v>
      </c>
      <c r="F3036" t="s">
        <v>528</v>
      </c>
      <c r="G3036" t="s">
        <v>728</v>
      </c>
      <c r="H3036" t="s">
        <v>529</v>
      </c>
      <c r="I3036">
        <v>2117410</v>
      </c>
      <c r="J3036" t="s">
        <v>855</v>
      </c>
      <c r="K3036" t="s">
        <v>529</v>
      </c>
      <c r="L3036" t="s">
        <v>856</v>
      </c>
      <c r="M3036" t="s">
        <v>723</v>
      </c>
      <c r="N3036" t="s">
        <v>813</v>
      </c>
      <c r="O3036" t="s">
        <v>24</v>
      </c>
      <c r="P3036" t="s">
        <v>19</v>
      </c>
      <c r="Q3036">
        <v>2008.93</v>
      </c>
      <c r="R3036">
        <v>2008.93</v>
      </c>
      <c r="S3036" t="str">
        <f t="shared" si="47"/>
        <v>网易有道信息技术（北京）有限公司网易(杭州)网络有限公司信息流</v>
      </c>
      <c r="T3036" t="e">
        <f>VLOOKUP(S:S,[1]Sheet1!N:N,1,0)</f>
        <v>#N/A</v>
      </c>
    </row>
    <row r="3037" spans="1:20" x14ac:dyDescent="0.15">
      <c r="A3037">
        <v>20230412</v>
      </c>
      <c r="B3037">
        <v>42840928</v>
      </c>
      <c r="C3037" t="s">
        <v>935</v>
      </c>
      <c r="D3037" t="s">
        <v>727</v>
      </c>
      <c r="E3037" t="s">
        <v>529</v>
      </c>
      <c r="F3037" t="s">
        <v>528</v>
      </c>
      <c r="G3037" t="s">
        <v>728</v>
      </c>
      <c r="H3037" t="s">
        <v>529</v>
      </c>
      <c r="I3037">
        <v>2117410</v>
      </c>
      <c r="J3037" t="s">
        <v>855</v>
      </c>
      <c r="K3037" t="s">
        <v>529</v>
      </c>
      <c r="L3037" t="s">
        <v>856</v>
      </c>
      <c r="M3037" t="s">
        <v>723</v>
      </c>
      <c r="N3037" t="s">
        <v>813</v>
      </c>
      <c r="O3037" t="s">
        <v>24</v>
      </c>
      <c r="P3037" t="s">
        <v>19</v>
      </c>
      <c r="Q3037">
        <v>1023.01</v>
      </c>
      <c r="R3037">
        <v>1023.01</v>
      </c>
      <c r="S3037" t="str">
        <f t="shared" si="47"/>
        <v>网易有道信息技术（北京）有限公司网易(杭州)网络有限公司信息流</v>
      </c>
      <c r="T3037" t="e">
        <f>VLOOKUP(S:S,[1]Sheet1!N:N,1,0)</f>
        <v>#N/A</v>
      </c>
    </row>
    <row r="3038" spans="1:20" x14ac:dyDescent="0.15">
      <c r="A3038">
        <v>20230413</v>
      </c>
      <c r="B3038">
        <v>42840928</v>
      </c>
      <c r="C3038" t="s">
        <v>935</v>
      </c>
      <c r="D3038" t="s">
        <v>727</v>
      </c>
      <c r="E3038" t="s">
        <v>529</v>
      </c>
      <c r="F3038" t="s">
        <v>528</v>
      </c>
      <c r="G3038" t="s">
        <v>728</v>
      </c>
      <c r="H3038" t="s">
        <v>529</v>
      </c>
      <c r="I3038">
        <v>2117410</v>
      </c>
      <c r="J3038" t="s">
        <v>855</v>
      </c>
      <c r="K3038" t="s">
        <v>529</v>
      </c>
      <c r="L3038" t="s">
        <v>856</v>
      </c>
      <c r="M3038" t="s">
        <v>723</v>
      </c>
      <c r="N3038" t="s">
        <v>813</v>
      </c>
      <c r="O3038" t="s">
        <v>24</v>
      </c>
      <c r="P3038" t="s">
        <v>19</v>
      </c>
      <c r="Q3038">
        <v>779.96</v>
      </c>
      <c r="R3038">
        <v>779.96</v>
      </c>
      <c r="S3038" t="str">
        <f t="shared" si="47"/>
        <v>网易有道信息技术（北京）有限公司网易(杭州)网络有限公司信息流</v>
      </c>
      <c r="T3038" t="e">
        <f>VLOOKUP(S:S,[1]Sheet1!N:N,1,0)</f>
        <v>#N/A</v>
      </c>
    </row>
    <row r="3039" spans="1:20" x14ac:dyDescent="0.15">
      <c r="A3039">
        <v>20230414</v>
      </c>
      <c r="B3039">
        <v>42840928</v>
      </c>
      <c r="C3039" t="s">
        <v>935</v>
      </c>
      <c r="D3039" t="s">
        <v>727</v>
      </c>
      <c r="E3039" t="s">
        <v>529</v>
      </c>
      <c r="F3039" t="s">
        <v>528</v>
      </c>
      <c r="G3039" t="s">
        <v>728</v>
      </c>
      <c r="H3039" t="s">
        <v>529</v>
      </c>
      <c r="I3039">
        <v>2117410</v>
      </c>
      <c r="J3039" t="s">
        <v>855</v>
      </c>
      <c r="K3039" t="s">
        <v>529</v>
      </c>
      <c r="L3039" t="s">
        <v>856</v>
      </c>
      <c r="M3039" t="s">
        <v>723</v>
      </c>
      <c r="N3039" t="s">
        <v>813</v>
      </c>
      <c r="O3039" t="s">
        <v>24</v>
      </c>
      <c r="P3039" t="s">
        <v>19</v>
      </c>
      <c r="Q3039">
        <v>1734.88</v>
      </c>
      <c r="R3039">
        <v>1734.88</v>
      </c>
      <c r="S3039" t="str">
        <f t="shared" si="47"/>
        <v>网易有道信息技术（北京）有限公司网易(杭州)网络有限公司信息流</v>
      </c>
      <c r="T3039" t="e">
        <f>VLOOKUP(S:S,[1]Sheet1!N:N,1,0)</f>
        <v>#N/A</v>
      </c>
    </row>
    <row r="3040" spans="1:20" x14ac:dyDescent="0.15">
      <c r="A3040">
        <v>20230415</v>
      </c>
      <c r="B3040">
        <v>42840928</v>
      </c>
      <c r="C3040" t="s">
        <v>935</v>
      </c>
      <c r="D3040" t="s">
        <v>727</v>
      </c>
      <c r="E3040" t="s">
        <v>529</v>
      </c>
      <c r="F3040" t="s">
        <v>528</v>
      </c>
      <c r="G3040" t="s">
        <v>728</v>
      </c>
      <c r="H3040" t="s">
        <v>529</v>
      </c>
      <c r="I3040">
        <v>2117410</v>
      </c>
      <c r="J3040" t="s">
        <v>855</v>
      </c>
      <c r="K3040" t="s">
        <v>529</v>
      </c>
      <c r="L3040" t="s">
        <v>856</v>
      </c>
      <c r="M3040" t="s">
        <v>723</v>
      </c>
      <c r="N3040" t="s">
        <v>813</v>
      </c>
      <c r="O3040" t="s">
        <v>24</v>
      </c>
      <c r="P3040" t="s">
        <v>19</v>
      </c>
      <c r="Q3040">
        <v>1373.32</v>
      </c>
      <c r="R3040">
        <v>1373.32</v>
      </c>
      <c r="S3040" t="str">
        <f t="shared" si="47"/>
        <v>网易有道信息技术（北京）有限公司网易(杭州)网络有限公司信息流</v>
      </c>
      <c r="T3040" t="e">
        <f>VLOOKUP(S:S,[1]Sheet1!N:N,1,0)</f>
        <v>#N/A</v>
      </c>
    </row>
    <row r="3041" spans="1:20" x14ac:dyDescent="0.15">
      <c r="A3041">
        <v>20230416</v>
      </c>
      <c r="B3041">
        <v>42840928</v>
      </c>
      <c r="C3041" t="s">
        <v>935</v>
      </c>
      <c r="D3041" t="s">
        <v>727</v>
      </c>
      <c r="E3041" t="s">
        <v>529</v>
      </c>
      <c r="F3041" t="s">
        <v>528</v>
      </c>
      <c r="G3041" t="s">
        <v>728</v>
      </c>
      <c r="H3041" t="s">
        <v>529</v>
      </c>
      <c r="I3041">
        <v>2117410</v>
      </c>
      <c r="J3041" t="s">
        <v>855</v>
      </c>
      <c r="K3041" t="s">
        <v>529</v>
      </c>
      <c r="L3041" t="s">
        <v>856</v>
      </c>
      <c r="M3041" t="s">
        <v>723</v>
      </c>
      <c r="N3041" t="s">
        <v>813</v>
      </c>
      <c r="O3041" t="s">
        <v>24</v>
      </c>
      <c r="P3041" t="s">
        <v>19</v>
      </c>
      <c r="Q3041">
        <v>1009.29</v>
      </c>
      <c r="R3041">
        <v>1009.29</v>
      </c>
      <c r="S3041" t="str">
        <f t="shared" si="47"/>
        <v>网易有道信息技术（北京）有限公司网易(杭州)网络有限公司信息流</v>
      </c>
      <c r="T3041" t="e">
        <f>VLOOKUP(S:S,[1]Sheet1!N:N,1,0)</f>
        <v>#N/A</v>
      </c>
    </row>
    <row r="3042" spans="1:20" x14ac:dyDescent="0.15">
      <c r="A3042">
        <v>20230417</v>
      </c>
      <c r="B3042">
        <v>42840928</v>
      </c>
      <c r="C3042" t="s">
        <v>935</v>
      </c>
      <c r="D3042" t="s">
        <v>727</v>
      </c>
      <c r="E3042" t="s">
        <v>529</v>
      </c>
      <c r="F3042" t="s">
        <v>528</v>
      </c>
      <c r="G3042" t="s">
        <v>728</v>
      </c>
      <c r="H3042" t="s">
        <v>529</v>
      </c>
      <c r="I3042">
        <v>2117410</v>
      </c>
      <c r="J3042" t="s">
        <v>855</v>
      </c>
      <c r="K3042" t="s">
        <v>529</v>
      </c>
      <c r="L3042" t="s">
        <v>856</v>
      </c>
      <c r="M3042" t="s">
        <v>723</v>
      </c>
      <c r="N3042" t="s">
        <v>813</v>
      </c>
      <c r="O3042" t="s">
        <v>24</v>
      </c>
      <c r="P3042" t="s">
        <v>19</v>
      </c>
      <c r="Q3042">
        <v>1154.45</v>
      </c>
      <c r="R3042">
        <v>1154.45</v>
      </c>
      <c r="S3042" t="str">
        <f t="shared" si="47"/>
        <v>网易有道信息技术（北京）有限公司网易(杭州)网络有限公司信息流</v>
      </c>
      <c r="T3042" t="e">
        <f>VLOOKUP(S:S,[1]Sheet1!N:N,1,0)</f>
        <v>#N/A</v>
      </c>
    </row>
    <row r="3043" spans="1:20" x14ac:dyDescent="0.15">
      <c r="A3043">
        <v>20230418</v>
      </c>
      <c r="B3043">
        <v>42840928</v>
      </c>
      <c r="C3043" t="s">
        <v>935</v>
      </c>
      <c r="D3043" t="s">
        <v>727</v>
      </c>
      <c r="E3043" t="s">
        <v>529</v>
      </c>
      <c r="F3043" t="s">
        <v>528</v>
      </c>
      <c r="G3043" t="s">
        <v>728</v>
      </c>
      <c r="H3043" t="s">
        <v>529</v>
      </c>
      <c r="I3043">
        <v>2117410</v>
      </c>
      <c r="J3043" t="s">
        <v>855</v>
      </c>
      <c r="K3043" t="s">
        <v>529</v>
      </c>
      <c r="L3043" t="s">
        <v>856</v>
      </c>
      <c r="M3043" t="s">
        <v>723</v>
      </c>
      <c r="N3043" t="s">
        <v>813</v>
      </c>
      <c r="O3043" t="s">
        <v>24</v>
      </c>
      <c r="P3043" t="s">
        <v>19</v>
      </c>
      <c r="Q3043">
        <v>1534.98</v>
      </c>
      <c r="R3043">
        <v>1534.98</v>
      </c>
      <c r="S3043" t="str">
        <f t="shared" si="47"/>
        <v>网易有道信息技术（北京）有限公司网易(杭州)网络有限公司信息流</v>
      </c>
      <c r="T3043" t="e">
        <f>VLOOKUP(S:S,[1]Sheet1!N:N,1,0)</f>
        <v>#N/A</v>
      </c>
    </row>
    <row r="3044" spans="1:20" x14ac:dyDescent="0.15">
      <c r="A3044">
        <v>20230419</v>
      </c>
      <c r="B3044">
        <v>42840928</v>
      </c>
      <c r="C3044" t="s">
        <v>935</v>
      </c>
      <c r="D3044" t="s">
        <v>727</v>
      </c>
      <c r="E3044" t="s">
        <v>529</v>
      </c>
      <c r="F3044" t="s">
        <v>528</v>
      </c>
      <c r="G3044" t="s">
        <v>728</v>
      </c>
      <c r="H3044" t="s">
        <v>529</v>
      </c>
      <c r="I3044">
        <v>2117410</v>
      </c>
      <c r="J3044" t="s">
        <v>855</v>
      </c>
      <c r="K3044" t="s">
        <v>529</v>
      </c>
      <c r="L3044" t="s">
        <v>856</v>
      </c>
      <c r="M3044" t="s">
        <v>723</v>
      </c>
      <c r="N3044" t="s">
        <v>813</v>
      </c>
      <c r="O3044" t="s">
        <v>24</v>
      </c>
      <c r="P3044" t="s">
        <v>19</v>
      </c>
      <c r="Q3044">
        <v>2452.96</v>
      </c>
      <c r="R3044">
        <v>2452.96</v>
      </c>
      <c r="S3044" t="str">
        <f t="shared" si="47"/>
        <v>网易有道信息技术（北京）有限公司网易(杭州)网络有限公司信息流</v>
      </c>
      <c r="T3044" t="e">
        <f>VLOOKUP(S:S,[1]Sheet1!N:N,1,0)</f>
        <v>#N/A</v>
      </c>
    </row>
    <row r="3045" spans="1:20" x14ac:dyDescent="0.15">
      <c r="A3045">
        <v>20230420</v>
      </c>
      <c r="B3045">
        <v>42840928</v>
      </c>
      <c r="C3045" t="s">
        <v>935</v>
      </c>
      <c r="D3045" t="s">
        <v>727</v>
      </c>
      <c r="E3045" t="s">
        <v>529</v>
      </c>
      <c r="F3045" t="s">
        <v>528</v>
      </c>
      <c r="G3045" t="s">
        <v>728</v>
      </c>
      <c r="H3045" t="s">
        <v>529</v>
      </c>
      <c r="I3045">
        <v>2117410</v>
      </c>
      <c r="J3045" t="s">
        <v>855</v>
      </c>
      <c r="K3045" t="s">
        <v>529</v>
      </c>
      <c r="L3045" t="s">
        <v>856</v>
      </c>
      <c r="M3045" t="s">
        <v>723</v>
      </c>
      <c r="N3045" t="s">
        <v>813</v>
      </c>
      <c r="O3045" t="s">
        <v>24</v>
      </c>
      <c r="P3045" t="s">
        <v>19</v>
      </c>
      <c r="Q3045">
        <v>3730.94</v>
      </c>
      <c r="R3045">
        <v>3730.94</v>
      </c>
      <c r="S3045" t="str">
        <f t="shared" si="47"/>
        <v>网易有道信息技术（北京）有限公司网易(杭州)网络有限公司信息流</v>
      </c>
      <c r="T3045" t="e">
        <f>VLOOKUP(S:S,[1]Sheet1!N:N,1,0)</f>
        <v>#N/A</v>
      </c>
    </row>
    <row r="3046" spans="1:20" x14ac:dyDescent="0.15">
      <c r="A3046">
        <v>20230421</v>
      </c>
      <c r="B3046">
        <v>42840928</v>
      </c>
      <c r="C3046" t="s">
        <v>935</v>
      </c>
      <c r="D3046" t="s">
        <v>727</v>
      </c>
      <c r="E3046" t="s">
        <v>529</v>
      </c>
      <c r="F3046" t="s">
        <v>528</v>
      </c>
      <c r="G3046" t="s">
        <v>728</v>
      </c>
      <c r="H3046" t="s">
        <v>529</v>
      </c>
      <c r="I3046">
        <v>2117410</v>
      </c>
      <c r="J3046" t="s">
        <v>855</v>
      </c>
      <c r="K3046" t="s">
        <v>529</v>
      </c>
      <c r="L3046" t="s">
        <v>856</v>
      </c>
      <c r="M3046" t="s">
        <v>723</v>
      </c>
      <c r="N3046" t="s">
        <v>813</v>
      </c>
      <c r="O3046" t="s">
        <v>24</v>
      </c>
      <c r="P3046" t="s">
        <v>19</v>
      </c>
      <c r="Q3046">
        <v>2270.29</v>
      </c>
      <c r="R3046">
        <v>2270.29</v>
      </c>
      <c r="S3046" t="str">
        <f t="shared" si="47"/>
        <v>网易有道信息技术（北京）有限公司网易(杭州)网络有限公司信息流</v>
      </c>
      <c r="T3046" t="e">
        <f>VLOOKUP(S:S,[1]Sheet1!N:N,1,0)</f>
        <v>#N/A</v>
      </c>
    </row>
    <row r="3047" spans="1:20" x14ac:dyDescent="0.15">
      <c r="A3047">
        <v>20230422</v>
      </c>
      <c r="B3047">
        <v>42840928</v>
      </c>
      <c r="C3047" t="s">
        <v>935</v>
      </c>
      <c r="D3047" t="s">
        <v>727</v>
      </c>
      <c r="E3047" t="s">
        <v>529</v>
      </c>
      <c r="F3047" t="s">
        <v>528</v>
      </c>
      <c r="G3047" t="s">
        <v>728</v>
      </c>
      <c r="H3047" t="s">
        <v>529</v>
      </c>
      <c r="I3047">
        <v>2117410</v>
      </c>
      <c r="J3047" t="s">
        <v>855</v>
      </c>
      <c r="K3047" t="s">
        <v>529</v>
      </c>
      <c r="L3047" t="s">
        <v>856</v>
      </c>
      <c r="M3047" t="s">
        <v>723</v>
      </c>
      <c r="N3047" t="s">
        <v>813</v>
      </c>
      <c r="O3047" t="s">
        <v>24</v>
      </c>
      <c r="P3047" t="s">
        <v>19</v>
      </c>
      <c r="Q3047">
        <v>1513.24</v>
      </c>
      <c r="R3047">
        <v>1513.24</v>
      </c>
      <c r="S3047" t="str">
        <f t="shared" si="47"/>
        <v>网易有道信息技术（北京）有限公司网易(杭州)网络有限公司信息流</v>
      </c>
      <c r="T3047" t="e">
        <f>VLOOKUP(S:S,[1]Sheet1!N:N,1,0)</f>
        <v>#N/A</v>
      </c>
    </row>
    <row r="3048" spans="1:20" x14ac:dyDescent="0.15">
      <c r="A3048">
        <v>20230423</v>
      </c>
      <c r="B3048">
        <v>42840928</v>
      </c>
      <c r="C3048" t="s">
        <v>935</v>
      </c>
      <c r="D3048" t="s">
        <v>727</v>
      </c>
      <c r="E3048" t="s">
        <v>529</v>
      </c>
      <c r="F3048" t="s">
        <v>528</v>
      </c>
      <c r="G3048" t="s">
        <v>728</v>
      </c>
      <c r="H3048" t="s">
        <v>529</v>
      </c>
      <c r="I3048">
        <v>2117410</v>
      </c>
      <c r="J3048" t="s">
        <v>855</v>
      </c>
      <c r="K3048" t="s">
        <v>529</v>
      </c>
      <c r="L3048" t="s">
        <v>856</v>
      </c>
      <c r="M3048" t="s">
        <v>723</v>
      </c>
      <c r="N3048" t="s">
        <v>813</v>
      </c>
      <c r="O3048" t="s">
        <v>24</v>
      </c>
      <c r="P3048" t="s">
        <v>19</v>
      </c>
      <c r="Q3048">
        <v>957.86</v>
      </c>
      <c r="R3048">
        <v>957.86</v>
      </c>
      <c r="S3048" t="str">
        <f t="shared" si="47"/>
        <v>网易有道信息技术（北京）有限公司网易(杭州)网络有限公司信息流</v>
      </c>
      <c r="T3048" t="e">
        <f>VLOOKUP(S:S,[1]Sheet1!N:N,1,0)</f>
        <v>#N/A</v>
      </c>
    </row>
    <row r="3049" spans="1:20" x14ac:dyDescent="0.15">
      <c r="A3049">
        <v>20230424</v>
      </c>
      <c r="B3049">
        <v>42840928</v>
      </c>
      <c r="C3049" t="s">
        <v>935</v>
      </c>
      <c r="D3049" t="s">
        <v>727</v>
      </c>
      <c r="E3049" t="s">
        <v>529</v>
      </c>
      <c r="F3049" t="s">
        <v>528</v>
      </c>
      <c r="G3049" t="s">
        <v>728</v>
      </c>
      <c r="H3049" t="s">
        <v>529</v>
      </c>
      <c r="I3049">
        <v>2117410</v>
      </c>
      <c r="J3049" t="s">
        <v>855</v>
      </c>
      <c r="K3049" t="s">
        <v>529</v>
      </c>
      <c r="L3049" t="s">
        <v>856</v>
      </c>
      <c r="M3049" t="s">
        <v>723</v>
      </c>
      <c r="N3049" t="s">
        <v>813</v>
      </c>
      <c r="O3049" t="s">
        <v>24</v>
      </c>
      <c r="P3049" t="s">
        <v>19</v>
      </c>
      <c r="Q3049">
        <v>388.41</v>
      </c>
      <c r="R3049">
        <v>388.41</v>
      </c>
      <c r="S3049" t="str">
        <f t="shared" si="47"/>
        <v>网易有道信息技术（北京）有限公司网易(杭州)网络有限公司信息流</v>
      </c>
      <c r="T3049" t="e">
        <f>VLOOKUP(S:S,[1]Sheet1!N:N,1,0)</f>
        <v>#N/A</v>
      </c>
    </row>
    <row r="3050" spans="1:20" x14ac:dyDescent="0.15">
      <c r="A3050">
        <v>20230425</v>
      </c>
      <c r="B3050">
        <v>42840928</v>
      </c>
      <c r="C3050" t="s">
        <v>935</v>
      </c>
      <c r="D3050" t="s">
        <v>727</v>
      </c>
      <c r="E3050" t="s">
        <v>529</v>
      </c>
      <c r="F3050" t="s">
        <v>528</v>
      </c>
      <c r="G3050" t="s">
        <v>728</v>
      </c>
      <c r="H3050" t="s">
        <v>529</v>
      </c>
      <c r="I3050">
        <v>2117410</v>
      </c>
      <c r="J3050" t="s">
        <v>855</v>
      </c>
      <c r="K3050" t="s">
        <v>529</v>
      </c>
      <c r="L3050" t="s">
        <v>856</v>
      </c>
      <c r="M3050" t="s">
        <v>723</v>
      </c>
      <c r="N3050" t="s">
        <v>813</v>
      </c>
      <c r="O3050" t="s">
        <v>24</v>
      </c>
      <c r="P3050" t="s">
        <v>19</v>
      </c>
      <c r="Q3050">
        <v>846.84</v>
      </c>
      <c r="R3050">
        <v>846.84</v>
      </c>
      <c r="S3050" t="str">
        <f t="shared" si="47"/>
        <v>网易有道信息技术（北京）有限公司网易(杭州)网络有限公司信息流</v>
      </c>
      <c r="T3050" t="e">
        <f>VLOOKUP(S:S,[1]Sheet1!N:N,1,0)</f>
        <v>#N/A</v>
      </c>
    </row>
    <row r="3051" spans="1:20" x14ac:dyDescent="0.15">
      <c r="A3051">
        <v>20230426</v>
      </c>
      <c r="B3051">
        <v>42840928</v>
      </c>
      <c r="C3051" t="s">
        <v>935</v>
      </c>
      <c r="D3051" t="s">
        <v>727</v>
      </c>
      <c r="E3051" t="s">
        <v>529</v>
      </c>
      <c r="F3051" t="s">
        <v>528</v>
      </c>
      <c r="G3051" t="s">
        <v>728</v>
      </c>
      <c r="H3051" t="s">
        <v>529</v>
      </c>
      <c r="I3051">
        <v>2117410</v>
      </c>
      <c r="J3051" t="s">
        <v>855</v>
      </c>
      <c r="K3051" t="s">
        <v>529</v>
      </c>
      <c r="L3051" t="s">
        <v>856</v>
      </c>
      <c r="M3051" t="s">
        <v>723</v>
      </c>
      <c r="N3051" t="s">
        <v>813</v>
      </c>
      <c r="O3051" t="s">
        <v>24</v>
      </c>
      <c r="P3051" t="s">
        <v>19</v>
      </c>
      <c r="Q3051">
        <v>1310.1199999999999</v>
      </c>
      <c r="R3051">
        <v>1310.1199999999999</v>
      </c>
      <c r="S3051" t="str">
        <f t="shared" si="47"/>
        <v>网易有道信息技术（北京）有限公司网易(杭州)网络有限公司信息流</v>
      </c>
      <c r="T3051" t="e">
        <f>VLOOKUP(S:S,[1]Sheet1!N:N,1,0)</f>
        <v>#N/A</v>
      </c>
    </row>
    <row r="3052" spans="1:20" x14ac:dyDescent="0.15">
      <c r="A3052">
        <v>20230427</v>
      </c>
      <c r="B3052">
        <v>42840928</v>
      </c>
      <c r="C3052" t="s">
        <v>935</v>
      </c>
      <c r="D3052" t="s">
        <v>727</v>
      </c>
      <c r="E3052" t="s">
        <v>529</v>
      </c>
      <c r="F3052" t="s">
        <v>528</v>
      </c>
      <c r="G3052" t="s">
        <v>728</v>
      </c>
      <c r="H3052" t="s">
        <v>529</v>
      </c>
      <c r="I3052">
        <v>2117410</v>
      </c>
      <c r="J3052" t="s">
        <v>855</v>
      </c>
      <c r="K3052" t="s">
        <v>529</v>
      </c>
      <c r="L3052" t="s">
        <v>856</v>
      </c>
      <c r="M3052" t="s">
        <v>723</v>
      </c>
      <c r="N3052" t="s">
        <v>813</v>
      </c>
      <c r="O3052" t="s">
        <v>24</v>
      </c>
      <c r="P3052" t="s">
        <v>19</v>
      </c>
      <c r="Q3052">
        <v>3065.98</v>
      </c>
      <c r="R3052">
        <v>3065.98</v>
      </c>
      <c r="S3052" t="str">
        <f t="shared" si="47"/>
        <v>网易有道信息技术（北京）有限公司网易(杭州)网络有限公司信息流</v>
      </c>
      <c r="T3052" t="e">
        <f>VLOOKUP(S:S,[1]Sheet1!N:N,1,0)</f>
        <v>#N/A</v>
      </c>
    </row>
    <row r="3053" spans="1:20" x14ac:dyDescent="0.15">
      <c r="A3053">
        <v>20230428</v>
      </c>
      <c r="B3053">
        <v>42840928</v>
      </c>
      <c r="C3053" t="s">
        <v>935</v>
      </c>
      <c r="D3053" t="s">
        <v>727</v>
      </c>
      <c r="E3053" t="s">
        <v>529</v>
      </c>
      <c r="F3053" t="s">
        <v>528</v>
      </c>
      <c r="G3053" t="s">
        <v>728</v>
      </c>
      <c r="H3053" t="s">
        <v>529</v>
      </c>
      <c r="I3053">
        <v>2117410</v>
      </c>
      <c r="J3053" t="s">
        <v>855</v>
      </c>
      <c r="K3053" t="s">
        <v>529</v>
      </c>
      <c r="L3053" t="s">
        <v>856</v>
      </c>
      <c r="M3053" t="s">
        <v>723</v>
      </c>
      <c r="N3053" t="s">
        <v>813</v>
      </c>
      <c r="O3053" t="s">
        <v>24</v>
      </c>
      <c r="P3053" t="s">
        <v>19</v>
      </c>
      <c r="Q3053">
        <v>3569.4</v>
      </c>
      <c r="R3053">
        <v>3569.4</v>
      </c>
      <c r="S3053" t="str">
        <f t="shared" si="47"/>
        <v>网易有道信息技术（北京）有限公司网易(杭州)网络有限公司信息流</v>
      </c>
      <c r="T3053" t="e">
        <f>VLOOKUP(S:S,[1]Sheet1!N:N,1,0)</f>
        <v>#N/A</v>
      </c>
    </row>
    <row r="3054" spans="1:20" x14ac:dyDescent="0.15">
      <c r="A3054">
        <v>20230429</v>
      </c>
      <c r="B3054">
        <v>42840928</v>
      </c>
      <c r="C3054" t="s">
        <v>935</v>
      </c>
      <c r="D3054" t="s">
        <v>727</v>
      </c>
      <c r="E3054" t="s">
        <v>529</v>
      </c>
      <c r="F3054" t="s">
        <v>528</v>
      </c>
      <c r="G3054" t="s">
        <v>728</v>
      </c>
      <c r="H3054" t="s">
        <v>529</v>
      </c>
      <c r="I3054">
        <v>2117410</v>
      </c>
      <c r="J3054" t="s">
        <v>855</v>
      </c>
      <c r="K3054" t="s">
        <v>529</v>
      </c>
      <c r="L3054" t="s">
        <v>856</v>
      </c>
      <c r="M3054" t="s">
        <v>723</v>
      </c>
      <c r="N3054" t="s">
        <v>813</v>
      </c>
      <c r="O3054" t="s">
        <v>24</v>
      </c>
      <c r="P3054" t="s">
        <v>19</v>
      </c>
      <c r="Q3054">
        <v>3276.85</v>
      </c>
      <c r="R3054">
        <v>3276.85</v>
      </c>
      <c r="S3054" t="str">
        <f t="shared" si="47"/>
        <v>网易有道信息技术（北京）有限公司网易(杭州)网络有限公司信息流</v>
      </c>
      <c r="T3054" t="e">
        <f>VLOOKUP(S:S,[1]Sheet1!N:N,1,0)</f>
        <v>#N/A</v>
      </c>
    </row>
    <row r="3055" spans="1:20" x14ac:dyDescent="0.15">
      <c r="A3055">
        <v>20230430</v>
      </c>
      <c r="B3055">
        <v>42840928</v>
      </c>
      <c r="C3055" t="s">
        <v>935</v>
      </c>
      <c r="D3055" t="s">
        <v>727</v>
      </c>
      <c r="E3055" t="s">
        <v>529</v>
      </c>
      <c r="F3055" t="s">
        <v>528</v>
      </c>
      <c r="G3055" t="s">
        <v>728</v>
      </c>
      <c r="H3055" t="s">
        <v>529</v>
      </c>
      <c r="I3055">
        <v>2117410</v>
      </c>
      <c r="J3055" t="s">
        <v>855</v>
      </c>
      <c r="K3055" t="s">
        <v>529</v>
      </c>
      <c r="L3055" t="s">
        <v>856</v>
      </c>
      <c r="M3055" t="s">
        <v>723</v>
      </c>
      <c r="N3055" t="s">
        <v>813</v>
      </c>
      <c r="O3055" t="s">
        <v>24</v>
      </c>
      <c r="P3055" t="s">
        <v>19</v>
      </c>
      <c r="Q3055">
        <v>1764.07</v>
      </c>
      <c r="R3055">
        <v>1764.07</v>
      </c>
      <c r="S3055" t="str">
        <f t="shared" si="47"/>
        <v>网易有道信息技术（北京）有限公司网易(杭州)网络有限公司信息流</v>
      </c>
      <c r="T3055" t="e">
        <f>VLOOKUP(S:S,[1]Sheet1!N:N,1,0)</f>
        <v>#N/A</v>
      </c>
    </row>
    <row r="3056" spans="1:20" x14ac:dyDescent="0.15">
      <c r="A3056">
        <v>20230415</v>
      </c>
      <c r="B3056">
        <v>42961761</v>
      </c>
      <c r="C3056" t="s">
        <v>936</v>
      </c>
      <c r="D3056" t="s">
        <v>802</v>
      </c>
      <c r="E3056" t="s">
        <v>511</v>
      </c>
      <c r="F3056" t="s">
        <v>510</v>
      </c>
      <c r="G3056" t="s">
        <v>832</v>
      </c>
      <c r="H3056" t="s">
        <v>511</v>
      </c>
      <c r="I3056">
        <v>2162133</v>
      </c>
      <c r="J3056" t="s">
        <v>833</v>
      </c>
      <c r="K3056" t="s">
        <v>511</v>
      </c>
      <c r="L3056" t="s">
        <v>834</v>
      </c>
      <c r="M3056" t="s">
        <v>723</v>
      </c>
      <c r="N3056" t="s">
        <v>813</v>
      </c>
      <c r="O3056" t="s">
        <v>24</v>
      </c>
      <c r="P3056" t="s">
        <v>19</v>
      </c>
      <c r="Q3056">
        <v>42971.57</v>
      </c>
      <c r="R3056">
        <v>42971.57</v>
      </c>
      <c r="S3056" t="str">
        <f t="shared" si="47"/>
        <v>北京三快在线科技有限公司及其关联公司北京三快科技有限公司信息流</v>
      </c>
      <c r="T3056" t="e">
        <f>VLOOKUP(S:S,[1]Sheet1!N:N,1,0)</f>
        <v>#N/A</v>
      </c>
    </row>
    <row r="3057" spans="1:20" x14ac:dyDescent="0.15">
      <c r="A3057">
        <v>20230416</v>
      </c>
      <c r="B3057">
        <v>42961761</v>
      </c>
      <c r="C3057" t="s">
        <v>936</v>
      </c>
      <c r="D3057" t="s">
        <v>802</v>
      </c>
      <c r="E3057" t="s">
        <v>511</v>
      </c>
      <c r="F3057" t="s">
        <v>510</v>
      </c>
      <c r="G3057" t="s">
        <v>832</v>
      </c>
      <c r="H3057" t="s">
        <v>511</v>
      </c>
      <c r="I3057">
        <v>2162133</v>
      </c>
      <c r="J3057" t="s">
        <v>833</v>
      </c>
      <c r="K3057" t="s">
        <v>511</v>
      </c>
      <c r="L3057" t="s">
        <v>834</v>
      </c>
      <c r="M3057" t="s">
        <v>723</v>
      </c>
      <c r="N3057" t="s">
        <v>813</v>
      </c>
      <c r="O3057" t="s">
        <v>24</v>
      </c>
      <c r="P3057" t="s">
        <v>19</v>
      </c>
      <c r="Q3057">
        <v>64376.73</v>
      </c>
      <c r="R3057">
        <v>64376.73</v>
      </c>
      <c r="S3057" t="str">
        <f t="shared" si="47"/>
        <v>北京三快在线科技有限公司及其关联公司北京三快科技有限公司信息流</v>
      </c>
      <c r="T3057" t="e">
        <f>VLOOKUP(S:S,[1]Sheet1!N:N,1,0)</f>
        <v>#N/A</v>
      </c>
    </row>
    <row r="3058" spans="1:20" x14ac:dyDescent="0.15">
      <c r="A3058">
        <v>20230417</v>
      </c>
      <c r="B3058">
        <v>42961761</v>
      </c>
      <c r="C3058" t="s">
        <v>936</v>
      </c>
      <c r="D3058" t="s">
        <v>802</v>
      </c>
      <c r="E3058" t="s">
        <v>511</v>
      </c>
      <c r="F3058" t="s">
        <v>510</v>
      </c>
      <c r="G3058" t="s">
        <v>832</v>
      </c>
      <c r="H3058" t="s">
        <v>511</v>
      </c>
      <c r="I3058">
        <v>2162133</v>
      </c>
      <c r="J3058" t="s">
        <v>833</v>
      </c>
      <c r="K3058" t="s">
        <v>511</v>
      </c>
      <c r="L3058" t="s">
        <v>834</v>
      </c>
      <c r="M3058" t="s">
        <v>723</v>
      </c>
      <c r="N3058" t="s">
        <v>813</v>
      </c>
      <c r="O3058" t="s">
        <v>24</v>
      </c>
      <c r="P3058" t="s">
        <v>19</v>
      </c>
      <c r="Q3058">
        <v>6688.48</v>
      </c>
      <c r="R3058">
        <v>6688.48</v>
      </c>
      <c r="S3058" t="str">
        <f t="shared" si="47"/>
        <v>北京三快在线科技有限公司及其关联公司北京三快科技有限公司信息流</v>
      </c>
      <c r="T3058" t="e">
        <f>VLOOKUP(S:S,[1]Sheet1!N:N,1,0)</f>
        <v>#N/A</v>
      </c>
    </row>
    <row r="3059" spans="1:20" x14ac:dyDescent="0.15">
      <c r="A3059">
        <v>20230415</v>
      </c>
      <c r="B3059">
        <v>42961761</v>
      </c>
      <c r="C3059" t="s">
        <v>936</v>
      </c>
      <c r="D3059" t="s">
        <v>802</v>
      </c>
      <c r="E3059" t="s">
        <v>511</v>
      </c>
      <c r="F3059" t="s">
        <v>510</v>
      </c>
      <c r="G3059" t="s">
        <v>832</v>
      </c>
      <c r="H3059" t="s">
        <v>511</v>
      </c>
      <c r="I3059">
        <v>2166625</v>
      </c>
      <c r="J3059" t="s">
        <v>835</v>
      </c>
      <c r="K3059" t="s">
        <v>511</v>
      </c>
      <c r="L3059" t="s">
        <v>834</v>
      </c>
      <c r="M3059" t="s">
        <v>723</v>
      </c>
      <c r="N3059" t="s">
        <v>813</v>
      </c>
      <c r="O3059" t="s">
        <v>24</v>
      </c>
      <c r="P3059" t="s">
        <v>19</v>
      </c>
      <c r="Q3059">
        <v>5973.56</v>
      </c>
      <c r="R3059">
        <v>0</v>
      </c>
      <c r="S3059" t="str">
        <f t="shared" si="47"/>
        <v>北京三快在线科技有限公司及其关联公司北京三快科技有限公司信息流</v>
      </c>
      <c r="T3059" t="e">
        <f>VLOOKUP(S:S,[1]Sheet1!N:N,1,0)</f>
        <v>#N/A</v>
      </c>
    </row>
    <row r="3060" spans="1:20" x14ac:dyDescent="0.15">
      <c r="A3060">
        <v>20230415</v>
      </c>
      <c r="B3060">
        <v>42961761</v>
      </c>
      <c r="C3060" t="s">
        <v>936</v>
      </c>
      <c r="D3060" t="s">
        <v>802</v>
      </c>
      <c r="E3060" t="s">
        <v>511</v>
      </c>
      <c r="F3060" t="s">
        <v>510</v>
      </c>
      <c r="G3060" t="s">
        <v>832</v>
      </c>
      <c r="H3060" t="s">
        <v>511</v>
      </c>
      <c r="I3060">
        <v>2166626</v>
      </c>
      <c r="J3060" t="s">
        <v>836</v>
      </c>
      <c r="K3060" t="s">
        <v>511</v>
      </c>
      <c r="L3060" t="s">
        <v>834</v>
      </c>
      <c r="M3060" t="s">
        <v>723</v>
      </c>
      <c r="N3060" t="s">
        <v>813</v>
      </c>
      <c r="O3060" t="s">
        <v>24</v>
      </c>
      <c r="P3060" t="s">
        <v>19</v>
      </c>
      <c r="Q3060">
        <v>2916.03</v>
      </c>
      <c r="R3060">
        <v>0</v>
      </c>
      <c r="S3060" t="str">
        <f t="shared" si="47"/>
        <v>北京三快在线科技有限公司及其关联公司北京三快科技有限公司信息流</v>
      </c>
      <c r="T3060" t="e">
        <f>VLOOKUP(S:S,[1]Sheet1!N:N,1,0)</f>
        <v>#N/A</v>
      </c>
    </row>
    <row r="3061" spans="1:20" x14ac:dyDescent="0.15">
      <c r="A3061">
        <v>20230418</v>
      </c>
      <c r="B3061">
        <v>42961766</v>
      </c>
      <c r="C3061" t="s">
        <v>937</v>
      </c>
      <c r="D3061" t="s">
        <v>802</v>
      </c>
      <c r="E3061" t="s">
        <v>511</v>
      </c>
      <c r="F3061" t="s">
        <v>510</v>
      </c>
      <c r="G3061" t="s">
        <v>832</v>
      </c>
      <c r="H3061" t="s">
        <v>511</v>
      </c>
      <c r="I3061">
        <v>2162133</v>
      </c>
      <c r="J3061" t="s">
        <v>833</v>
      </c>
      <c r="K3061" t="s">
        <v>511</v>
      </c>
      <c r="L3061" t="s">
        <v>834</v>
      </c>
      <c r="M3061" t="s">
        <v>723</v>
      </c>
      <c r="N3061" t="s">
        <v>813</v>
      </c>
      <c r="O3061" t="s">
        <v>24</v>
      </c>
      <c r="P3061" t="s">
        <v>19</v>
      </c>
      <c r="Q3061">
        <v>24371.73</v>
      </c>
      <c r="R3061">
        <v>24371.73</v>
      </c>
      <c r="S3061" t="str">
        <f t="shared" si="47"/>
        <v>北京三快在线科技有限公司及其关联公司北京三快科技有限公司信息流</v>
      </c>
      <c r="T3061" t="e">
        <f>VLOOKUP(S:S,[1]Sheet1!N:N,1,0)</f>
        <v>#N/A</v>
      </c>
    </row>
    <row r="3062" spans="1:20" x14ac:dyDescent="0.15">
      <c r="A3062">
        <v>20230418</v>
      </c>
      <c r="B3062">
        <v>42961766</v>
      </c>
      <c r="C3062" t="s">
        <v>937</v>
      </c>
      <c r="D3062" t="s">
        <v>802</v>
      </c>
      <c r="E3062" t="s">
        <v>511</v>
      </c>
      <c r="F3062" t="s">
        <v>510</v>
      </c>
      <c r="G3062" t="s">
        <v>832</v>
      </c>
      <c r="H3062" t="s">
        <v>511</v>
      </c>
      <c r="I3062">
        <v>2166626</v>
      </c>
      <c r="J3062" t="s">
        <v>836</v>
      </c>
      <c r="K3062" t="s">
        <v>511</v>
      </c>
      <c r="L3062" t="s">
        <v>834</v>
      </c>
      <c r="M3062" t="s">
        <v>723</v>
      </c>
      <c r="N3062" t="s">
        <v>813</v>
      </c>
      <c r="O3062" t="s">
        <v>24</v>
      </c>
      <c r="P3062" t="s">
        <v>19</v>
      </c>
      <c r="Q3062">
        <v>3570.23</v>
      </c>
      <c r="R3062">
        <v>0</v>
      </c>
      <c r="S3062" t="str">
        <f t="shared" si="47"/>
        <v>北京三快在线科技有限公司及其关联公司北京三快科技有限公司信息流</v>
      </c>
      <c r="T3062" t="e">
        <f>VLOOKUP(S:S,[1]Sheet1!N:N,1,0)</f>
        <v>#N/A</v>
      </c>
    </row>
    <row r="3063" spans="1:20" x14ac:dyDescent="0.15">
      <c r="A3063">
        <v>20230418</v>
      </c>
      <c r="B3063">
        <v>42961786</v>
      </c>
      <c r="C3063" t="s">
        <v>938</v>
      </c>
      <c r="D3063" t="s">
        <v>802</v>
      </c>
      <c r="E3063" t="s">
        <v>511</v>
      </c>
      <c r="F3063" t="s">
        <v>510</v>
      </c>
      <c r="G3063" t="s">
        <v>832</v>
      </c>
      <c r="H3063" t="s">
        <v>511</v>
      </c>
      <c r="I3063">
        <v>2162133</v>
      </c>
      <c r="J3063" t="s">
        <v>833</v>
      </c>
      <c r="K3063" t="s">
        <v>511</v>
      </c>
      <c r="L3063" t="s">
        <v>834</v>
      </c>
      <c r="M3063" t="s">
        <v>723</v>
      </c>
      <c r="N3063" t="s">
        <v>813</v>
      </c>
      <c r="O3063" t="s">
        <v>24</v>
      </c>
      <c r="P3063" t="s">
        <v>19</v>
      </c>
      <c r="Q3063">
        <v>159510.29</v>
      </c>
      <c r="R3063">
        <v>159510.29</v>
      </c>
      <c r="S3063" t="str">
        <f t="shared" si="47"/>
        <v>北京三快在线科技有限公司及其关联公司北京三快科技有限公司信息流</v>
      </c>
      <c r="T3063" t="e">
        <f>VLOOKUP(S:S,[1]Sheet1!N:N,1,0)</f>
        <v>#N/A</v>
      </c>
    </row>
    <row r="3064" spans="1:20" x14ac:dyDescent="0.15">
      <c r="A3064">
        <v>20230418</v>
      </c>
      <c r="B3064">
        <v>42961786</v>
      </c>
      <c r="C3064" t="s">
        <v>938</v>
      </c>
      <c r="D3064" t="s">
        <v>802</v>
      </c>
      <c r="E3064" t="s">
        <v>511</v>
      </c>
      <c r="F3064" t="s">
        <v>510</v>
      </c>
      <c r="G3064" t="s">
        <v>832</v>
      </c>
      <c r="H3064" t="s">
        <v>511</v>
      </c>
      <c r="I3064">
        <v>2166626</v>
      </c>
      <c r="J3064" t="s">
        <v>836</v>
      </c>
      <c r="K3064" t="s">
        <v>511</v>
      </c>
      <c r="L3064" t="s">
        <v>834</v>
      </c>
      <c r="M3064" t="s">
        <v>723</v>
      </c>
      <c r="N3064" t="s">
        <v>813</v>
      </c>
      <c r="O3064" t="s">
        <v>24</v>
      </c>
      <c r="P3064" t="s">
        <v>19</v>
      </c>
      <c r="Q3064">
        <v>20388.27</v>
      </c>
      <c r="R3064">
        <v>0</v>
      </c>
      <c r="S3064" t="str">
        <f t="shared" si="47"/>
        <v>北京三快在线科技有限公司及其关联公司北京三快科技有限公司信息流</v>
      </c>
      <c r="T3064" t="e">
        <f>VLOOKUP(S:S,[1]Sheet1!N:N,1,0)</f>
        <v>#N/A</v>
      </c>
    </row>
    <row r="3065" spans="1:20" x14ac:dyDescent="0.15">
      <c r="A3065">
        <v>20230418</v>
      </c>
      <c r="B3065">
        <v>42961790</v>
      </c>
      <c r="C3065" t="s">
        <v>939</v>
      </c>
      <c r="D3065" t="s">
        <v>802</v>
      </c>
      <c r="E3065" t="s">
        <v>511</v>
      </c>
      <c r="F3065" t="s">
        <v>510</v>
      </c>
      <c r="G3065" t="s">
        <v>832</v>
      </c>
      <c r="H3065" t="s">
        <v>511</v>
      </c>
      <c r="I3065">
        <v>2162133</v>
      </c>
      <c r="J3065" t="s">
        <v>833</v>
      </c>
      <c r="K3065" t="s">
        <v>511</v>
      </c>
      <c r="L3065" t="s">
        <v>834</v>
      </c>
      <c r="M3065" t="s">
        <v>723</v>
      </c>
      <c r="N3065" t="s">
        <v>813</v>
      </c>
      <c r="O3065" t="s">
        <v>24</v>
      </c>
      <c r="P3065" t="s">
        <v>19</v>
      </c>
      <c r="Q3065">
        <v>28101.95</v>
      </c>
      <c r="R3065">
        <v>28101.95</v>
      </c>
      <c r="S3065" t="str">
        <f t="shared" si="47"/>
        <v>北京三快在线科技有限公司及其关联公司北京三快科技有限公司信息流</v>
      </c>
      <c r="T3065" t="e">
        <f>VLOOKUP(S:S,[1]Sheet1!N:N,1,0)</f>
        <v>#N/A</v>
      </c>
    </row>
    <row r="3066" spans="1:20" x14ac:dyDescent="0.15">
      <c r="A3066">
        <v>20230418</v>
      </c>
      <c r="B3066">
        <v>42961790</v>
      </c>
      <c r="C3066" t="s">
        <v>939</v>
      </c>
      <c r="D3066" t="s">
        <v>802</v>
      </c>
      <c r="E3066" t="s">
        <v>511</v>
      </c>
      <c r="F3066" t="s">
        <v>510</v>
      </c>
      <c r="G3066" t="s">
        <v>832</v>
      </c>
      <c r="H3066" t="s">
        <v>511</v>
      </c>
      <c r="I3066">
        <v>2166626</v>
      </c>
      <c r="J3066" t="s">
        <v>836</v>
      </c>
      <c r="K3066" t="s">
        <v>511</v>
      </c>
      <c r="L3066" t="s">
        <v>834</v>
      </c>
      <c r="M3066" t="s">
        <v>723</v>
      </c>
      <c r="N3066" t="s">
        <v>813</v>
      </c>
      <c r="O3066" t="s">
        <v>24</v>
      </c>
      <c r="P3066" t="s">
        <v>19</v>
      </c>
      <c r="Q3066">
        <v>1560.66</v>
      </c>
      <c r="R3066">
        <v>0</v>
      </c>
      <c r="S3066" t="str">
        <f t="shared" si="47"/>
        <v>北京三快在线科技有限公司及其关联公司北京三快科技有限公司信息流</v>
      </c>
      <c r="T3066" t="e">
        <f>VLOOKUP(S:S,[1]Sheet1!N:N,1,0)</f>
        <v>#N/A</v>
      </c>
    </row>
    <row r="3067" spans="1:20" x14ac:dyDescent="0.15">
      <c r="A3067">
        <v>20230401</v>
      </c>
      <c r="B3067">
        <v>42965681</v>
      </c>
      <c r="C3067" t="s">
        <v>940</v>
      </c>
      <c r="D3067" t="s">
        <v>753</v>
      </c>
      <c r="E3067" t="s">
        <v>472</v>
      </c>
      <c r="F3067" t="s">
        <v>470</v>
      </c>
      <c r="G3067" t="s">
        <v>782</v>
      </c>
      <c r="H3067" t="s">
        <v>472</v>
      </c>
      <c r="I3067">
        <v>2014699</v>
      </c>
      <c r="J3067" t="s">
        <v>842</v>
      </c>
      <c r="K3067" t="s">
        <v>472</v>
      </c>
      <c r="L3067" t="s">
        <v>843</v>
      </c>
      <c r="M3067" t="s">
        <v>723</v>
      </c>
      <c r="N3067" t="s">
        <v>813</v>
      </c>
      <c r="O3067" t="s">
        <v>24</v>
      </c>
      <c r="P3067" t="s">
        <v>19</v>
      </c>
      <c r="Q3067">
        <v>3465.41</v>
      </c>
      <c r="R3067">
        <v>0</v>
      </c>
      <c r="S3067" t="str">
        <f t="shared" si="47"/>
        <v>上海耳序信息技术有限公司-四部上海拍拍贷金融信息服务有限公司信息流</v>
      </c>
      <c r="T3067" t="e">
        <f>VLOOKUP(S:S,[1]Sheet1!N:N,1,0)</f>
        <v>#N/A</v>
      </c>
    </row>
    <row r="3068" spans="1:20" x14ac:dyDescent="0.15">
      <c r="A3068">
        <v>20230402</v>
      </c>
      <c r="B3068">
        <v>42965681</v>
      </c>
      <c r="C3068" t="s">
        <v>940</v>
      </c>
      <c r="D3068" t="s">
        <v>753</v>
      </c>
      <c r="E3068" t="s">
        <v>472</v>
      </c>
      <c r="F3068" t="s">
        <v>470</v>
      </c>
      <c r="G3068" t="s">
        <v>782</v>
      </c>
      <c r="H3068" t="s">
        <v>472</v>
      </c>
      <c r="I3068">
        <v>2014699</v>
      </c>
      <c r="J3068" t="s">
        <v>842</v>
      </c>
      <c r="K3068" t="s">
        <v>472</v>
      </c>
      <c r="L3068" t="s">
        <v>843</v>
      </c>
      <c r="M3068" t="s">
        <v>723</v>
      </c>
      <c r="N3068" t="s">
        <v>813</v>
      </c>
      <c r="O3068" t="s">
        <v>24</v>
      </c>
      <c r="P3068" t="s">
        <v>19</v>
      </c>
      <c r="Q3068">
        <v>1694.25</v>
      </c>
      <c r="R3068">
        <v>0</v>
      </c>
      <c r="S3068" t="str">
        <f t="shared" si="47"/>
        <v>上海耳序信息技术有限公司-四部上海拍拍贷金融信息服务有限公司信息流</v>
      </c>
      <c r="T3068" t="e">
        <f>VLOOKUP(S:S,[1]Sheet1!N:N,1,0)</f>
        <v>#N/A</v>
      </c>
    </row>
    <row r="3069" spans="1:20" x14ac:dyDescent="0.15">
      <c r="A3069">
        <v>20230403</v>
      </c>
      <c r="B3069">
        <v>42965681</v>
      </c>
      <c r="C3069" t="s">
        <v>940</v>
      </c>
      <c r="D3069" t="s">
        <v>753</v>
      </c>
      <c r="E3069" t="s">
        <v>472</v>
      </c>
      <c r="F3069" t="s">
        <v>470</v>
      </c>
      <c r="G3069" t="s">
        <v>782</v>
      </c>
      <c r="H3069" t="s">
        <v>472</v>
      </c>
      <c r="I3069">
        <v>2014699</v>
      </c>
      <c r="J3069" t="s">
        <v>842</v>
      </c>
      <c r="K3069" t="s">
        <v>472</v>
      </c>
      <c r="L3069" t="s">
        <v>843</v>
      </c>
      <c r="M3069" t="s">
        <v>723</v>
      </c>
      <c r="N3069" t="s">
        <v>813</v>
      </c>
      <c r="O3069" t="s">
        <v>24</v>
      </c>
      <c r="P3069" t="s">
        <v>19</v>
      </c>
      <c r="Q3069">
        <v>2206.94</v>
      </c>
      <c r="R3069">
        <v>0</v>
      </c>
      <c r="S3069" t="str">
        <f t="shared" si="47"/>
        <v>上海耳序信息技术有限公司-四部上海拍拍贷金融信息服务有限公司信息流</v>
      </c>
      <c r="T3069" t="e">
        <f>VLOOKUP(S:S,[1]Sheet1!N:N,1,0)</f>
        <v>#N/A</v>
      </c>
    </row>
    <row r="3070" spans="1:20" x14ac:dyDescent="0.15">
      <c r="A3070">
        <v>20230403</v>
      </c>
      <c r="B3070">
        <v>42965681</v>
      </c>
      <c r="C3070" t="s">
        <v>940</v>
      </c>
      <c r="D3070" t="s">
        <v>753</v>
      </c>
      <c r="E3070" t="s">
        <v>472</v>
      </c>
      <c r="F3070" t="s">
        <v>470</v>
      </c>
      <c r="G3070" t="s">
        <v>782</v>
      </c>
      <c r="H3070" t="s">
        <v>472</v>
      </c>
      <c r="I3070">
        <v>2158784</v>
      </c>
      <c r="J3070" t="s">
        <v>844</v>
      </c>
      <c r="K3070" t="s">
        <v>472</v>
      </c>
      <c r="L3070" t="s">
        <v>843</v>
      </c>
      <c r="M3070" t="s">
        <v>723</v>
      </c>
      <c r="N3070" t="s">
        <v>813</v>
      </c>
      <c r="O3070" t="s">
        <v>24</v>
      </c>
      <c r="P3070" t="s">
        <v>19</v>
      </c>
      <c r="Q3070">
        <v>528.59</v>
      </c>
      <c r="R3070">
        <v>528.59</v>
      </c>
      <c r="S3070" t="str">
        <f t="shared" si="47"/>
        <v>上海耳序信息技术有限公司-四部上海拍拍贷金融信息服务有限公司信息流</v>
      </c>
      <c r="T3070" t="e">
        <f>VLOOKUP(S:S,[1]Sheet1!N:N,1,0)</f>
        <v>#N/A</v>
      </c>
    </row>
    <row r="3071" spans="1:20" x14ac:dyDescent="0.15">
      <c r="A3071">
        <v>20230404</v>
      </c>
      <c r="B3071">
        <v>42965681</v>
      </c>
      <c r="C3071" t="s">
        <v>940</v>
      </c>
      <c r="D3071" t="s">
        <v>753</v>
      </c>
      <c r="E3071" t="s">
        <v>472</v>
      </c>
      <c r="F3071" t="s">
        <v>470</v>
      </c>
      <c r="G3071" t="s">
        <v>782</v>
      </c>
      <c r="H3071" t="s">
        <v>472</v>
      </c>
      <c r="I3071">
        <v>2158784</v>
      </c>
      <c r="J3071" t="s">
        <v>844</v>
      </c>
      <c r="K3071" t="s">
        <v>472</v>
      </c>
      <c r="L3071" t="s">
        <v>843</v>
      </c>
      <c r="M3071" t="s">
        <v>723</v>
      </c>
      <c r="N3071" t="s">
        <v>813</v>
      </c>
      <c r="O3071" t="s">
        <v>24</v>
      </c>
      <c r="P3071" t="s">
        <v>19</v>
      </c>
      <c r="Q3071">
        <v>3978.35</v>
      </c>
      <c r="R3071">
        <v>3978.35</v>
      </c>
      <c r="S3071" t="str">
        <f t="shared" si="47"/>
        <v>上海耳序信息技术有限公司-四部上海拍拍贷金融信息服务有限公司信息流</v>
      </c>
      <c r="T3071" t="e">
        <f>VLOOKUP(S:S,[1]Sheet1!N:N,1,0)</f>
        <v>#N/A</v>
      </c>
    </row>
    <row r="3072" spans="1:20" x14ac:dyDescent="0.15">
      <c r="A3072">
        <v>20230405</v>
      </c>
      <c r="B3072">
        <v>42965681</v>
      </c>
      <c r="C3072" t="s">
        <v>940</v>
      </c>
      <c r="D3072" t="s">
        <v>753</v>
      </c>
      <c r="E3072" t="s">
        <v>472</v>
      </c>
      <c r="F3072" t="s">
        <v>470</v>
      </c>
      <c r="G3072" t="s">
        <v>782</v>
      </c>
      <c r="H3072" t="s">
        <v>472</v>
      </c>
      <c r="I3072">
        <v>2158784</v>
      </c>
      <c r="J3072" t="s">
        <v>844</v>
      </c>
      <c r="K3072" t="s">
        <v>472</v>
      </c>
      <c r="L3072" t="s">
        <v>843</v>
      </c>
      <c r="M3072" t="s">
        <v>723</v>
      </c>
      <c r="N3072" t="s">
        <v>813</v>
      </c>
      <c r="O3072" t="s">
        <v>24</v>
      </c>
      <c r="P3072" t="s">
        <v>19</v>
      </c>
      <c r="Q3072">
        <v>3066.31</v>
      </c>
      <c r="R3072">
        <v>3066.31</v>
      </c>
      <c r="S3072" t="str">
        <f t="shared" si="47"/>
        <v>上海耳序信息技术有限公司-四部上海拍拍贷金融信息服务有限公司信息流</v>
      </c>
      <c r="T3072" t="e">
        <f>VLOOKUP(S:S,[1]Sheet1!N:N,1,0)</f>
        <v>#N/A</v>
      </c>
    </row>
    <row r="3073" spans="1:20" x14ac:dyDescent="0.15">
      <c r="A3073">
        <v>20230406</v>
      </c>
      <c r="B3073">
        <v>42965681</v>
      </c>
      <c r="C3073" t="s">
        <v>940</v>
      </c>
      <c r="D3073" t="s">
        <v>753</v>
      </c>
      <c r="E3073" t="s">
        <v>472</v>
      </c>
      <c r="F3073" t="s">
        <v>470</v>
      </c>
      <c r="G3073" t="s">
        <v>782</v>
      </c>
      <c r="H3073" t="s">
        <v>472</v>
      </c>
      <c r="I3073">
        <v>2158784</v>
      </c>
      <c r="J3073" t="s">
        <v>844</v>
      </c>
      <c r="K3073" t="s">
        <v>472</v>
      </c>
      <c r="L3073" t="s">
        <v>843</v>
      </c>
      <c r="M3073" t="s">
        <v>723</v>
      </c>
      <c r="N3073" t="s">
        <v>813</v>
      </c>
      <c r="O3073" t="s">
        <v>24</v>
      </c>
      <c r="P3073" t="s">
        <v>19</v>
      </c>
      <c r="Q3073">
        <v>3027.78</v>
      </c>
      <c r="R3073">
        <v>3027.78</v>
      </c>
      <c r="S3073" t="str">
        <f t="shared" si="47"/>
        <v>上海耳序信息技术有限公司-四部上海拍拍贷金融信息服务有限公司信息流</v>
      </c>
      <c r="T3073" t="e">
        <f>VLOOKUP(S:S,[1]Sheet1!N:N,1,0)</f>
        <v>#N/A</v>
      </c>
    </row>
    <row r="3074" spans="1:20" x14ac:dyDescent="0.15">
      <c r="A3074">
        <v>20230407</v>
      </c>
      <c r="B3074">
        <v>42965681</v>
      </c>
      <c r="C3074" t="s">
        <v>940</v>
      </c>
      <c r="D3074" t="s">
        <v>753</v>
      </c>
      <c r="E3074" t="s">
        <v>472</v>
      </c>
      <c r="F3074" t="s">
        <v>470</v>
      </c>
      <c r="G3074" t="s">
        <v>782</v>
      </c>
      <c r="H3074" t="s">
        <v>472</v>
      </c>
      <c r="I3074">
        <v>2158784</v>
      </c>
      <c r="J3074" t="s">
        <v>844</v>
      </c>
      <c r="K3074" t="s">
        <v>472</v>
      </c>
      <c r="L3074" t="s">
        <v>843</v>
      </c>
      <c r="M3074" t="s">
        <v>723</v>
      </c>
      <c r="N3074" t="s">
        <v>813</v>
      </c>
      <c r="O3074" t="s">
        <v>24</v>
      </c>
      <c r="P3074" t="s">
        <v>19</v>
      </c>
      <c r="Q3074">
        <v>3792.84</v>
      </c>
      <c r="R3074">
        <v>528.97</v>
      </c>
      <c r="S3074" t="str">
        <f t="shared" si="47"/>
        <v>上海耳序信息技术有限公司-四部上海拍拍贷金融信息服务有限公司信息流</v>
      </c>
      <c r="T3074" t="e">
        <f>VLOOKUP(S:S,[1]Sheet1!N:N,1,0)</f>
        <v>#N/A</v>
      </c>
    </row>
    <row r="3075" spans="1:20" x14ac:dyDescent="0.15">
      <c r="A3075">
        <v>20230408</v>
      </c>
      <c r="B3075">
        <v>42965681</v>
      </c>
      <c r="C3075" t="s">
        <v>940</v>
      </c>
      <c r="D3075" t="s">
        <v>753</v>
      </c>
      <c r="E3075" t="s">
        <v>472</v>
      </c>
      <c r="F3075" t="s">
        <v>470</v>
      </c>
      <c r="G3075" t="s">
        <v>782</v>
      </c>
      <c r="H3075" t="s">
        <v>472</v>
      </c>
      <c r="I3075">
        <v>2158784</v>
      </c>
      <c r="J3075" t="s">
        <v>844</v>
      </c>
      <c r="K3075" t="s">
        <v>472</v>
      </c>
      <c r="L3075" t="s">
        <v>843</v>
      </c>
      <c r="M3075" t="s">
        <v>723</v>
      </c>
      <c r="N3075" t="s">
        <v>813</v>
      </c>
      <c r="O3075" t="s">
        <v>24</v>
      </c>
      <c r="P3075" t="s">
        <v>19</v>
      </c>
      <c r="Q3075">
        <v>1940.2</v>
      </c>
      <c r="R3075">
        <v>0</v>
      </c>
      <c r="S3075" t="str">
        <f t="shared" ref="S3075:S3138" si="48">F3075&amp;K3075&amp;O3075</f>
        <v>上海耳序信息技术有限公司-四部上海拍拍贷金融信息服务有限公司信息流</v>
      </c>
      <c r="T3075" t="e">
        <f>VLOOKUP(S:S,[1]Sheet1!N:N,1,0)</f>
        <v>#N/A</v>
      </c>
    </row>
    <row r="3076" spans="1:20" x14ac:dyDescent="0.15">
      <c r="A3076">
        <v>20230409</v>
      </c>
      <c r="B3076">
        <v>42965681</v>
      </c>
      <c r="C3076" t="s">
        <v>940</v>
      </c>
      <c r="D3076" t="s">
        <v>753</v>
      </c>
      <c r="E3076" t="s">
        <v>472</v>
      </c>
      <c r="F3076" t="s">
        <v>470</v>
      </c>
      <c r="G3076" t="s">
        <v>782</v>
      </c>
      <c r="H3076" t="s">
        <v>472</v>
      </c>
      <c r="I3076">
        <v>2158784</v>
      </c>
      <c r="J3076" t="s">
        <v>844</v>
      </c>
      <c r="K3076" t="s">
        <v>472</v>
      </c>
      <c r="L3076" t="s">
        <v>843</v>
      </c>
      <c r="M3076" t="s">
        <v>723</v>
      </c>
      <c r="N3076" t="s">
        <v>813</v>
      </c>
      <c r="O3076" t="s">
        <v>24</v>
      </c>
      <c r="P3076" t="s">
        <v>19</v>
      </c>
      <c r="Q3076">
        <v>1246.42</v>
      </c>
      <c r="R3076">
        <v>0</v>
      </c>
      <c r="S3076" t="str">
        <f t="shared" si="48"/>
        <v>上海耳序信息技术有限公司-四部上海拍拍贷金融信息服务有限公司信息流</v>
      </c>
      <c r="T3076" t="e">
        <f>VLOOKUP(S:S,[1]Sheet1!N:N,1,0)</f>
        <v>#N/A</v>
      </c>
    </row>
    <row r="3077" spans="1:20" x14ac:dyDescent="0.15">
      <c r="A3077">
        <v>20230410</v>
      </c>
      <c r="B3077">
        <v>42965681</v>
      </c>
      <c r="C3077" t="s">
        <v>940</v>
      </c>
      <c r="D3077" t="s">
        <v>753</v>
      </c>
      <c r="E3077" t="s">
        <v>472</v>
      </c>
      <c r="F3077" t="s">
        <v>470</v>
      </c>
      <c r="G3077" t="s">
        <v>782</v>
      </c>
      <c r="H3077" t="s">
        <v>472</v>
      </c>
      <c r="I3077">
        <v>2158784</v>
      </c>
      <c r="J3077" t="s">
        <v>844</v>
      </c>
      <c r="K3077" t="s">
        <v>472</v>
      </c>
      <c r="L3077" t="s">
        <v>843</v>
      </c>
      <c r="M3077" t="s">
        <v>723</v>
      </c>
      <c r="N3077" t="s">
        <v>813</v>
      </c>
      <c r="O3077" t="s">
        <v>24</v>
      </c>
      <c r="P3077" t="s">
        <v>19</v>
      </c>
      <c r="Q3077">
        <v>2739.37</v>
      </c>
      <c r="R3077">
        <v>0</v>
      </c>
      <c r="S3077" t="str">
        <f t="shared" si="48"/>
        <v>上海耳序信息技术有限公司-四部上海拍拍贷金融信息服务有限公司信息流</v>
      </c>
      <c r="T3077" t="e">
        <f>VLOOKUP(S:S,[1]Sheet1!N:N,1,0)</f>
        <v>#N/A</v>
      </c>
    </row>
    <row r="3078" spans="1:20" x14ac:dyDescent="0.15">
      <c r="A3078">
        <v>20230411</v>
      </c>
      <c r="B3078">
        <v>42965681</v>
      </c>
      <c r="C3078" t="s">
        <v>940</v>
      </c>
      <c r="D3078" t="s">
        <v>753</v>
      </c>
      <c r="E3078" t="s">
        <v>472</v>
      </c>
      <c r="F3078" t="s">
        <v>470</v>
      </c>
      <c r="G3078" t="s">
        <v>782</v>
      </c>
      <c r="H3078" t="s">
        <v>472</v>
      </c>
      <c r="I3078">
        <v>2158784</v>
      </c>
      <c r="J3078" t="s">
        <v>844</v>
      </c>
      <c r="K3078" t="s">
        <v>472</v>
      </c>
      <c r="L3078" t="s">
        <v>843</v>
      </c>
      <c r="M3078" t="s">
        <v>723</v>
      </c>
      <c r="N3078" t="s">
        <v>813</v>
      </c>
      <c r="O3078" t="s">
        <v>24</v>
      </c>
      <c r="P3078" t="s">
        <v>19</v>
      </c>
      <c r="Q3078">
        <v>1919.2</v>
      </c>
      <c r="R3078">
        <v>0</v>
      </c>
      <c r="S3078" t="str">
        <f t="shared" si="48"/>
        <v>上海耳序信息技术有限公司-四部上海拍拍贷金融信息服务有限公司信息流</v>
      </c>
      <c r="T3078" t="e">
        <f>VLOOKUP(S:S,[1]Sheet1!N:N,1,0)</f>
        <v>#N/A</v>
      </c>
    </row>
    <row r="3079" spans="1:20" x14ac:dyDescent="0.15">
      <c r="A3079">
        <v>20230412</v>
      </c>
      <c r="B3079">
        <v>42965681</v>
      </c>
      <c r="C3079" t="s">
        <v>940</v>
      </c>
      <c r="D3079" t="s">
        <v>753</v>
      </c>
      <c r="E3079" t="s">
        <v>472</v>
      </c>
      <c r="F3079" t="s">
        <v>470</v>
      </c>
      <c r="G3079" t="s">
        <v>782</v>
      </c>
      <c r="H3079" t="s">
        <v>472</v>
      </c>
      <c r="I3079">
        <v>2158784</v>
      </c>
      <c r="J3079" t="s">
        <v>844</v>
      </c>
      <c r="K3079" t="s">
        <v>472</v>
      </c>
      <c r="L3079" t="s">
        <v>843</v>
      </c>
      <c r="M3079" t="s">
        <v>723</v>
      </c>
      <c r="N3079" t="s">
        <v>813</v>
      </c>
      <c r="O3079" t="s">
        <v>24</v>
      </c>
      <c r="P3079" t="s">
        <v>19</v>
      </c>
      <c r="Q3079">
        <v>1769.83</v>
      </c>
      <c r="R3079">
        <v>0</v>
      </c>
      <c r="S3079" t="str">
        <f t="shared" si="48"/>
        <v>上海耳序信息技术有限公司-四部上海拍拍贷金融信息服务有限公司信息流</v>
      </c>
      <c r="T3079" t="e">
        <f>VLOOKUP(S:S,[1]Sheet1!N:N,1,0)</f>
        <v>#N/A</v>
      </c>
    </row>
    <row r="3080" spans="1:20" x14ac:dyDescent="0.15">
      <c r="A3080">
        <v>20230413</v>
      </c>
      <c r="B3080">
        <v>42965681</v>
      </c>
      <c r="C3080" t="s">
        <v>940</v>
      </c>
      <c r="D3080" t="s">
        <v>753</v>
      </c>
      <c r="E3080" t="s">
        <v>472</v>
      </c>
      <c r="F3080" t="s">
        <v>470</v>
      </c>
      <c r="G3080" t="s">
        <v>782</v>
      </c>
      <c r="H3080" t="s">
        <v>472</v>
      </c>
      <c r="I3080">
        <v>2158784</v>
      </c>
      <c r="J3080" t="s">
        <v>844</v>
      </c>
      <c r="K3080" t="s">
        <v>472</v>
      </c>
      <c r="L3080" t="s">
        <v>843</v>
      </c>
      <c r="M3080" t="s">
        <v>723</v>
      </c>
      <c r="N3080" t="s">
        <v>813</v>
      </c>
      <c r="O3080" t="s">
        <v>24</v>
      </c>
      <c r="P3080" t="s">
        <v>19</v>
      </c>
      <c r="Q3080">
        <v>3722.89</v>
      </c>
      <c r="R3080">
        <v>0</v>
      </c>
      <c r="S3080" t="str">
        <f t="shared" si="48"/>
        <v>上海耳序信息技术有限公司-四部上海拍拍贷金融信息服务有限公司信息流</v>
      </c>
      <c r="T3080" t="e">
        <f>VLOOKUP(S:S,[1]Sheet1!N:N,1,0)</f>
        <v>#N/A</v>
      </c>
    </row>
    <row r="3081" spans="1:20" x14ac:dyDescent="0.15">
      <c r="A3081">
        <v>20230414</v>
      </c>
      <c r="B3081">
        <v>42965681</v>
      </c>
      <c r="C3081" t="s">
        <v>940</v>
      </c>
      <c r="D3081" t="s">
        <v>753</v>
      </c>
      <c r="E3081" t="s">
        <v>472</v>
      </c>
      <c r="F3081" t="s">
        <v>470</v>
      </c>
      <c r="G3081" t="s">
        <v>782</v>
      </c>
      <c r="H3081" t="s">
        <v>472</v>
      </c>
      <c r="I3081">
        <v>2158784</v>
      </c>
      <c r="J3081" t="s">
        <v>844</v>
      </c>
      <c r="K3081" t="s">
        <v>472</v>
      </c>
      <c r="L3081" t="s">
        <v>843</v>
      </c>
      <c r="M3081" t="s">
        <v>723</v>
      </c>
      <c r="N3081" t="s">
        <v>813</v>
      </c>
      <c r="O3081" t="s">
        <v>24</v>
      </c>
      <c r="P3081" t="s">
        <v>19</v>
      </c>
      <c r="Q3081">
        <v>5981.23</v>
      </c>
      <c r="R3081">
        <v>0</v>
      </c>
      <c r="S3081" t="str">
        <f t="shared" si="48"/>
        <v>上海耳序信息技术有限公司-四部上海拍拍贷金融信息服务有限公司信息流</v>
      </c>
      <c r="T3081" t="e">
        <f>VLOOKUP(S:S,[1]Sheet1!N:N,1,0)</f>
        <v>#N/A</v>
      </c>
    </row>
    <row r="3082" spans="1:20" x14ac:dyDescent="0.15">
      <c r="A3082">
        <v>20230415</v>
      </c>
      <c r="B3082">
        <v>42965681</v>
      </c>
      <c r="C3082" t="s">
        <v>940</v>
      </c>
      <c r="D3082" t="s">
        <v>753</v>
      </c>
      <c r="E3082" t="s">
        <v>472</v>
      </c>
      <c r="F3082" t="s">
        <v>470</v>
      </c>
      <c r="G3082" t="s">
        <v>782</v>
      </c>
      <c r="H3082" t="s">
        <v>472</v>
      </c>
      <c r="I3082">
        <v>2158784</v>
      </c>
      <c r="J3082" t="s">
        <v>844</v>
      </c>
      <c r="K3082" t="s">
        <v>472</v>
      </c>
      <c r="L3082" t="s">
        <v>843</v>
      </c>
      <c r="M3082" t="s">
        <v>723</v>
      </c>
      <c r="N3082" t="s">
        <v>813</v>
      </c>
      <c r="O3082" t="s">
        <v>24</v>
      </c>
      <c r="P3082" t="s">
        <v>19</v>
      </c>
      <c r="Q3082">
        <v>2543.5</v>
      </c>
      <c r="R3082">
        <v>0</v>
      </c>
      <c r="S3082" t="str">
        <f t="shared" si="48"/>
        <v>上海耳序信息技术有限公司-四部上海拍拍贷金融信息服务有限公司信息流</v>
      </c>
      <c r="T3082" t="e">
        <f>VLOOKUP(S:S,[1]Sheet1!N:N,1,0)</f>
        <v>#N/A</v>
      </c>
    </row>
    <row r="3083" spans="1:20" x14ac:dyDescent="0.15">
      <c r="A3083">
        <v>20230416</v>
      </c>
      <c r="B3083">
        <v>42965681</v>
      </c>
      <c r="C3083" t="s">
        <v>940</v>
      </c>
      <c r="D3083" t="s">
        <v>753</v>
      </c>
      <c r="E3083" t="s">
        <v>472</v>
      </c>
      <c r="F3083" t="s">
        <v>470</v>
      </c>
      <c r="G3083" t="s">
        <v>782</v>
      </c>
      <c r="H3083" t="s">
        <v>472</v>
      </c>
      <c r="I3083">
        <v>2158784</v>
      </c>
      <c r="J3083" t="s">
        <v>844</v>
      </c>
      <c r="K3083" t="s">
        <v>472</v>
      </c>
      <c r="L3083" t="s">
        <v>843</v>
      </c>
      <c r="M3083" t="s">
        <v>723</v>
      </c>
      <c r="N3083" t="s">
        <v>813</v>
      </c>
      <c r="O3083" t="s">
        <v>24</v>
      </c>
      <c r="P3083" t="s">
        <v>19</v>
      </c>
      <c r="Q3083">
        <v>1433.36</v>
      </c>
      <c r="R3083">
        <v>0</v>
      </c>
      <c r="S3083" t="str">
        <f t="shared" si="48"/>
        <v>上海耳序信息技术有限公司-四部上海拍拍贷金融信息服务有限公司信息流</v>
      </c>
      <c r="T3083" t="e">
        <f>VLOOKUP(S:S,[1]Sheet1!N:N,1,0)</f>
        <v>#N/A</v>
      </c>
    </row>
    <row r="3084" spans="1:20" x14ac:dyDescent="0.15">
      <c r="A3084">
        <v>20230417</v>
      </c>
      <c r="B3084">
        <v>42965681</v>
      </c>
      <c r="C3084" t="s">
        <v>940</v>
      </c>
      <c r="D3084" t="s">
        <v>753</v>
      </c>
      <c r="E3084" t="s">
        <v>472</v>
      </c>
      <c r="F3084" t="s">
        <v>470</v>
      </c>
      <c r="G3084" t="s">
        <v>782</v>
      </c>
      <c r="H3084" t="s">
        <v>472</v>
      </c>
      <c r="I3084">
        <v>2158784</v>
      </c>
      <c r="J3084" t="s">
        <v>844</v>
      </c>
      <c r="K3084" t="s">
        <v>472</v>
      </c>
      <c r="L3084" t="s">
        <v>843</v>
      </c>
      <c r="M3084" t="s">
        <v>723</v>
      </c>
      <c r="N3084" t="s">
        <v>813</v>
      </c>
      <c r="O3084" t="s">
        <v>24</v>
      </c>
      <c r="P3084" t="s">
        <v>19</v>
      </c>
      <c r="Q3084">
        <v>2373.2800000000002</v>
      </c>
      <c r="R3084">
        <v>0</v>
      </c>
      <c r="S3084" t="str">
        <f t="shared" si="48"/>
        <v>上海耳序信息技术有限公司-四部上海拍拍贷金融信息服务有限公司信息流</v>
      </c>
      <c r="T3084" t="e">
        <f>VLOOKUP(S:S,[1]Sheet1!N:N,1,0)</f>
        <v>#N/A</v>
      </c>
    </row>
    <row r="3085" spans="1:20" x14ac:dyDescent="0.15">
      <c r="A3085">
        <v>20230418</v>
      </c>
      <c r="B3085">
        <v>42965681</v>
      </c>
      <c r="C3085" t="s">
        <v>940</v>
      </c>
      <c r="D3085" t="s">
        <v>753</v>
      </c>
      <c r="E3085" t="s">
        <v>472</v>
      </c>
      <c r="F3085" t="s">
        <v>470</v>
      </c>
      <c r="G3085" t="s">
        <v>782</v>
      </c>
      <c r="H3085" t="s">
        <v>472</v>
      </c>
      <c r="I3085">
        <v>2158784</v>
      </c>
      <c r="J3085" t="s">
        <v>844</v>
      </c>
      <c r="K3085" t="s">
        <v>472</v>
      </c>
      <c r="L3085" t="s">
        <v>843</v>
      </c>
      <c r="M3085" t="s">
        <v>723</v>
      </c>
      <c r="N3085" t="s">
        <v>813</v>
      </c>
      <c r="O3085" t="s">
        <v>24</v>
      </c>
      <c r="P3085" t="s">
        <v>19</v>
      </c>
      <c r="Q3085">
        <v>2931.87</v>
      </c>
      <c r="R3085">
        <v>1865.02</v>
      </c>
      <c r="S3085" t="str">
        <f t="shared" si="48"/>
        <v>上海耳序信息技术有限公司-四部上海拍拍贷金融信息服务有限公司信息流</v>
      </c>
      <c r="T3085" t="e">
        <f>VLOOKUP(S:S,[1]Sheet1!N:N,1,0)</f>
        <v>#N/A</v>
      </c>
    </row>
    <row r="3086" spans="1:20" x14ac:dyDescent="0.15">
      <c r="A3086">
        <v>20230419</v>
      </c>
      <c r="B3086">
        <v>42965681</v>
      </c>
      <c r="C3086" t="s">
        <v>940</v>
      </c>
      <c r="D3086" t="s">
        <v>753</v>
      </c>
      <c r="E3086" t="s">
        <v>472</v>
      </c>
      <c r="F3086" t="s">
        <v>470</v>
      </c>
      <c r="G3086" t="s">
        <v>782</v>
      </c>
      <c r="H3086" t="s">
        <v>472</v>
      </c>
      <c r="I3086">
        <v>2158784</v>
      </c>
      <c r="J3086" t="s">
        <v>844</v>
      </c>
      <c r="K3086" t="s">
        <v>472</v>
      </c>
      <c r="L3086" t="s">
        <v>843</v>
      </c>
      <c r="M3086" t="s">
        <v>723</v>
      </c>
      <c r="N3086" t="s">
        <v>813</v>
      </c>
      <c r="O3086" t="s">
        <v>24</v>
      </c>
      <c r="P3086" t="s">
        <v>19</v>
      </c>
      <c r="Q3086">
        <v>1417.1</v>
      </c>
      <c r="R3086">
        <v>1417.1</v>
      </c>
      <c r="S3086" t="str">
        <f t="shared" si="48"/>
        <v>上海耳序信息技术有限公司-四部上海拍拍贷金融信息服务有限公司信息流</v>
      </c>
      <c r="T3086" t="e">
        <f>VLOOKUP(S:S,[1]Sheet1!N:N,1,0)</f>
        <v>#N/A</v>
      </c>
    </row>
    <row r="3087" spans="1:20" x14ac:dyDescent="0.15">
      <c r="A3087">
        <v>20230420</v>
      </c>
      <c r="B3087">
        <v>42965681</v>
      </c>
      <c r="C3087" t="s">
        <v>940</v>
      </c>
      <c r="D3087" t="s">
        <v>753</v>
      </c>
      <c r="E3087" t="s">
        <v>472</v>
      </c>
      <c r="F3087" t="s">
        <v>470</v>
      </c>
      <c r="G3087" t="s">
        <v>782</v>
      </c>
      <c r="H3087" t="s">
        <v>472</v>
      </c>
      <c r="I3087">
        <v>2158784</v>
      </c>
      <c r="J3087" t="s">
        <v>844</v>
      </c>
      <c r="K3087" t="s">
        <v>472</v>
      </c>
      <c r="L3087" t="s">
        <v>843</v>
      </c>
      <c r="M3087" t="s">
        <v>723</v>
      </c>
      <c r="N3087" t="s">
        <v>813</v>
      </c>
      <c r="O3087" t="s">
        <v>24</v>
      </c>
      <c r="P3087" t="s">
        <v>19</v>
      </c>
      <c r="Q3087">
        <v>844.48</v>
      </c>
      <c r="R3087">
        <v>844.48</v>
      </c>
      <c r="S3087" t="str">
        <f t="shared" si="48"/>
        <v>上海耳序信息技术有限公司-四部上海拍拍贷金融信息服务有限公司信息流</v>
      </c>
      <c r="T3087" t="e">
        <f>VLOOKUP(S:S,[1]Sheet1!N:N,1,0)</f>
        <v>#N/A</v>
      </c>
    </row>
    <row r="3088" spans="1:20" x14ac:dyDescent="0.15">
      <c r="A3088">
        <v>20230421</v>
      </c>
      <c r="B3088">
        <v>42965681</v>
      </c>
      <c r="C3088" t="s">
        <v>940</v>
      </c>
      <c r="D3088" t="s">
        <v>753</v>
      </c>
      <c r="E3088" t="s">
        <v>472</v>
      </c>
      <c r="F3088" t="s">
        <v>470</v>
      </c>
      <c r="G3088" t="s">
        <v>782</v>
      </c>
      <c r="H3088" t="s">
        <v>472</v>
      </c>
      <c r="I3088">
        <v>2158784</v>
      </c>
      <c r="J3088" t="s">
        <v>844</v>
      </c>
      <c r="K3088" t="s">
        <v>472</v>
      </c>
      <c r="L3088" t="s">
        <v>843</v>
      </c>
      <c r="M3088" t="s">
        <v>723</v>
      </c>
      <c r="N3088" t="s">
        <v>813</v>
      </c>
      <c r="O3088" t="s">
        <v>24</v>
      </c>
      <c r="P3088" t="s">
        <v>19</v>
      </c>
      <c r="Q3088">
        <v>949.59</v>
      </c>
      <c r="R3088">
        <v>949.59</v>
      </c>
      <c r="S3088" t="str">
        <f t="shared" si="48"/>
        <v>上海耳序信息技术有限公司-四部上海拍拍贷金融信息服务有限公司信息流</v>
      </c>
      <c r="T3088" t="e">
        <f>VLOOKUP(S:S,[1]Sheet1!N:N,1,0)</f>
        <v>#N/A</v>
      </c>
    </row>
    <row r="3089" spans="1:20" x14ac:dyDescent="0.15">
      <c r="A3089">
        <v>20230422</v>
      </c>
      <c r="B3089">
        <v>42965681</v>
      </c>
      <c r="C3089" t="s">
        <v>940</v>
      </c>
      <c r="D3089" t="s">
        <v>753</v>
      </c>
      <c r="E3089" t="s">
        <v>472</v>
      </c>
      <c r="F3089" t="s">
        <v>470</v>
      </c>
      <c r="G3089" t="s">
        <v>782</v>
      </c>
      <c r="H3089" t="s">
        <v>472</v>
      </c>
      <c r="I3089">
        <v>2158784</v>
      </c>
      <c r="J3089" t="s">
        <v>844</v>
      </c>
      <c r="K3089" t="s">
        <v>472</v>
      </c>
      <c r="L3089" t="s">
        <v>843</v>
      </c>
      <c r="M3089" t="s">
        <v>723</v>
      </c>
      <c r="N3089" t="s">
        <v>813</v>
      </c>
      <c r="O3089" t="s">
        <v>24</v>
      </c>
      <c r="P3089" t="s">
        <v>19</v>
      </c>
      <c r="Q3089">
        <v>1074.92</v>
      </c>
      <c r="R3089">
        <v>1074.92</v>
      </c>
      <c r="S3089" t="str">
        <f t="shared" si="48"/>
        <v>上海耳序信息技术有限公司-四部上海拍拍贷金融信息服务有限公司信息流</v>
      </c>
      <c r="T3089" t="e">
        <f>VLOOKUP(S:S,[1]Sheet1!N:N,1,0)</f>
        <v>#N/A</v>
      </c>
    </row>
    <row r="3090" spans="1:20" x14ac:dyDescent="0.15">
      <c r="A3090">
        <v>20230423</v>
      </c>
      <c r="B3090">
        <v>42965681</v>
      </c>
      <c r="C3090" t="s">
        <v>940</v>
      </c>
      <c r="D3090" t="s">
        <v>753</v>
      </c>
      <c r="E3090" t="s">
        <v>472</v>
      </c>
      <c r="F3090" t="s">
        <v>470</v>
      </c>
      <c r="G3090" t="s">
        <v>782</v>
      </c>
      <c r="H3090" t="s">
        <v>472</v>
      </c>
      <c r="I3090">
        <v>2158784</v>
      </c>
      <c r="J3090" t="s">
        <v>844</v>
      </c>
      <c r="K3090" t="s">
        <v>472</v>
      </c>
      <c r="L3090" t="s">
        <v>843</v>
      </c>
      <c r="M3090" t="s">
        <v>723</v>
      </c>
      <c r="N3090" t="s">
        <v>813</v>
      </c>
      <c r="O3090" t="s">
        <v>24</v>
      </c>
      <c r="P3090" t="s">
        <v>19</v>
      </c>
      <c r="Q3090">
        <v>623.14</v>
      </c>
      <c r="R3090">
        <v>623.14</v>
      </c>
      <c r="S3090" t="str">
        <f t="shared" si="48"/>
        <v>上海耳序信息技术有限公司-四部上海拍拍贷金融信息服务有限公司信息流</v>
      </c>
      <c r="T3090" t="e">
        <f>VLOOKUP(S:S,[1]Sheet1!N:N,1,0)</f>
        <v>#N/A</v>
      </c>
    </row>
    <row r="3091" spans="1:20" x14ac:dyDescent="0.15">
      <c r="A3091">
        <v>20230424</v>
      </c>
      <c r="B3091">
        <v>42965681</v>
      </c>
      <c r="C3091" t="s">
        <v>940</v>
      </c>
      <c r="D3091" t="s">
        <v>753</v>
      </c>
      <c r="E3091" t="s">
        <v>472</v>
      </c>
      <c r="F3091" t="s">
        <v>470</v>
      </c>
      <c r="G3091" t="s">
        <v>782</v>
      </c>
      <c r="H3091" t="s">
        <v>472</v>
      </c>
      <c r="I3091">
        <v>2158784</v>
      </c>
      <c r="J3091" t="s">
        <v>844</v>
      </c>
      <c r="K3091" t="s">
        <v>472</v>
      </c>
      <c r="L3091" t="s">
        <v>843</v>
      </c>
      <c r="M3091" t="s">
        <v>723</v>
      </c>
      <c r="N3091" t="s">
        <v>813</v>
      </c>
      <c r="O3091" t="s">
        <v>24</v>
      </c>
      <c r="P3091" t="s">
        <v>19</v>
      </c>
      <c r="Q3091">
        <v>2069</v>
      </c>
      <c r="R3091">
        <v>2069</v>
      </c>
      <c r="S3091" t="str">
        <f t="shared" si="48"/>
        <v>上海耳序信息技术有限公司-四部上海拍拍贷金融信息服务有限公司信息流</v>
      </c>
      <c r="T3091" t="e">
        <f>VLOOKUP(S:S,[1]Sheet1!N:N,1,0)</f>
        <v>#N/A</v>
      </c>
    </row>
    <row r="3092" spans="1:20" x14ac:dyDescent="0.15">
      <c r="A3092">
        <v>20230425</v>
      </c>
      <c r="B3092">
        <v>42965681</v>
      </c>
      <c r="C3092" t="s">
        <v>940</v>
      </c>
      <c r="D3092" t="s">
        <v>753</v>
      </c>
      <c r="E3092" t="s">
        <v>472</v>
      </c>
      <c r="F3092" t="s">
        <v>470</v>
      </c>
      <c r="G3092" t="s">
        <v>782</v>
      </c>
      <c r="H3092" t="s">
        <v>472</v>
      </c>
      <c r="I3092">
        <v>2158784</v>
      </c>
      <c r="J3092" t="s">
        <v>844</v>
      </c>
      <c r="K3092" t="s">
        <v>472</v>
      </c>
      <c r="L3092" t="s">
        <v>843</v>
      </c>
      <c r="M3092" t="s">
        <v>723</v>
      </c>
      <c r="N3092" t="s">
        <v>813</v>
      </c>
      <c r="O3092" t="s">
        <v>24</v>
      </c>
      <c r="P3092" t="s">
        <v>19</v>
      </c>
      <c r="Q3092">
        <v>2739.27</v>
      </c>
      <c r="R3092">
        <v>2739.27</v>
      </c>
      <c r="S3092" t="str">
        <f t="shared" si="48"/>
        <v>上海耳序信息技术有限公司-四部上海拍拍贷金融信息服务有限公司信息流</v>
      </c>
      <c r="T3092" t="e">
        <f>VLOOKUP(S:S,[1]Sheet1!N:N,1,0)</f>
        <v>#N/A</v>
      </c>
    </row>
    <row r="3093" spans="1:20" x14ac:dyDescent="0.15">
      <c r="A3093">
        <v>20230426</v>
      </c>
      <c r="B3093">
        <v>42965681</v>
      </c>
      <c r="C3093" t="s">
        <v>940</v>
      </c>
      <c r="D3093" t="s">
        <v>753</v>
      </c>
      <c r="E3093" t="s">
        <v>472</v>
      </c>
      <c r="F3093" t="s">
        <v>470</v>
      </c>
      <c r="G3093" t="s">
        <v>782</v>
      </c>
      <c r="H3093" t="s">
        <v>472</v>
      </c>
      <c r="I3093">
        <v>2158784</v>
      </c>
      <c r="J3093" t="s">
        <v>844</v>
      </c>
      <c r="K3093" t="s">
        <v>472</v>
      </c>
      <c r="L3093" t="s">
        <v>843</v>
      </c>
      <c r="M3093" t="s">
        <v>723</v>
      </c>
      <c r="N3093" t="s">
        <v>813</v>
      </c>
      <c r="O3093" t="s">
        <v>24</v>
      </c>
      <c r="P3093" t="s">
        <v>19</v>
      </c>
      <c r="Q3093">
        <v>3110.25</v>
      </c>
      <c r="R3093">
        <v>3110.25</v>
      </c>
      <c r="S3093" t="str">
        <f t="shared" si="48"/>
        <v>上海耳序信息技术有限公司-四部上海拍拍贷金融信息服务有限公司信息流</v>
      </c>
      <c r="T3093" t="e">
        <f>VLOOKUP(S:S,[1]Sheet1!N:N,1,0)</f>
        <v>#N/A</v>
      </c>
    </row>
    <row r="3094" spans="1:20" x14ac:dyDescent="0.15">
      <c r="A3094">
        <v>20230427</v>
      </c>
      <c r="B3094">
        <v>42965681</v>
      </c>
      <c r="C3094" t="s">
        <v>940</v>
      </c>
      <c r="D3094" t="s">
        <v>753</v>
      </c>
      <c r="E3094" t="s">
        <v>472</v>
      </c>
      <c r="F3094" t="s">
        <v>470</v>
      </c>
      <c r="G3094" t="s">
        <v>782</v>
      </c>
      <c r="H3094" t="s">
        <v>472</v>
      </c>
      <c r="I3094">
        <v>2158784</v>
      </c>
      <c r="J3094" t="s">
        <v>844</v>
      </c>
      <c r="K3094" t="s">
        <v>472</v>
      </c>
      <c r="L3094" t="s">
        <v>843</v>
      </c>
      <c r="M3094" t="s">
        <v>723</v>
      </c>
      <c r="N3094" t="s">
        <v>813</v>
      </c>
      <c r="O3094" t="s">
        <v>24</v>
      </c>
      <c r="P3094" t="s">
        <v>19</v>
      </c>
      <c r="Q3094">
        <v>4486.53</v>
      </c>
      <c r="R3094">
        <v>4486.53</v>
      </c>
      <c r="S3094" t="str">
        <f t="shared" si="48"/>
        <v>上海耳序信息技术有限公司-四部上海拍拍贷金融信息服务有限公司信息流</v>
      </c>
      <c r="T3094" t="e">
        <f>VLOOKUP(S:S,[1]Sheet1!N:N,1,0)</f>
        <v>#N/A</v>
      </c>
    </row>
    <row r="3095" spans="1:20" x14ac:dyDescent="0.15">
      <c r="A3095">
        <v>20230428</v>
      </c>
      <c r="B3095">
        <v>42965681</v>
      </c>
      <c r="C3095" t="s">
        <v>940</v>
      </c>
      <c r="D3095" t="s">
        <v>753</v>
      </c>
      <c r="E3095" t="s">
        <v>472</v>
      </c>
      <c r="F3095" t="s">
        <v>470</v>
      </c>
      <c r="G3095" t="s">
        <v>782</v>
      </c>
      <c r="H3095" t="s">
        <v>472</v>
      </c>
      <c r="I3095">
        <v>2158784</v>
      </c>
      <c r="J3095" t="s">
        <v>844</v>
      </c>
      <c r="K3095" t="s">
        <v>472</v>
      </c>
      <c r="L3095" t="s">
        <v>843</v>
      </c>
      <c r="M3095" t="s">
        <v>723</v>
      </c>
      <c r="N3095" t="s">
        <v>813</v>
      </c>
      <c r="O3095" t="s">
        <v>24</v>
      </c>
      <c r="P3095" t="s">
        <v>19</v>
      </c>
      <c r="Q3095">
        <v>5143.59</v>
      </c>
      <c r="R3095">
        <v>5143.59</v>
      </c>
      <c r="S3095" t="str">
        <f t="shared" si="48"/>
        <v>上海耳序信息技术有限公司-四部上海拍拍贷金融信息服务有限公司信息流</v>
      </c>
      <c r="T3095" t="e">
        <f>VLOOKUP(S:S,[1]Sheet1!N:N,1,0)</f>
        <v>#N/A</v>
      </c>
    </row>
    <row r="3096" spans="1:20" x14ac:dyDescent="0.15">
      <c r="A3096">
        <v>20230429</v>
      </c>
      <c r="B3096">
        <v>42965681</v>
      </c>
      <c r="C3096" t="s">
        <v>940</v>
      </c>
      <c r="D3096" t="s">
        <v>753</v>
      </c>
      <c r="E3096" t="s">
        <v>472</v>
      </c>
      <c r="F3096" t="s">
        <v>470</v>
      </c>
      <c r="G3096" t="s">
        <v>782</v>
      </c>
      <c r="H3096" t="s">
        <v>472</v>
      </c>
      <c r="I3096">
        <v>2158784</v>
      </c>
      <c r="J3096" t="s">
        <v>844</v>
      </c>
      <c r="K3096" t="s">
        <v>472</v>
      </c>
      <c r="L3096" t="s">
        <v>843</v>
      </c>
      <c r="M3096" t="s">
        <v>723</v>
      </c>
      <c r="N3096" t="s">
        <v>813</v>
      </c>
      <c r="O3096" t="s">
        <v>24</v>
      </c>
      <c r="P3096" t="s">
        <v>19</v>
      </c>
      <c r="Q3096">
        <v>5097.43</v>
      </c>
      <c r="R3096">
        <v>5097.43</v>
      </c>
      <c r="S3096" t="str">
        <f t="shared" si="48"/>
        <v>上海耳序信息技术有限公司-四部上海拍拍贷金融信息服务有限公司信息流</v>
      </c>
      <c r="T3096" t="e">
        <f>VLOOKUP(S:S,[1]Sheet1!N:N,1,0)</f>
        <v>#N/A</v>
      </c>
    </row>
    <row r="3097" spans="1:20" x14ac:dyDescent="0.15">
      <c r="A3097">
        <v>20230430</v>
      </c>
      <c r="B3097">
        <v>42965681</v>
      </c>
      <c r="C3097" t="s">
        <v>940</v>
      </c>
      <c r="D3097" t="s">
        <v>753</v>
      </c>
      <c r="E3097" t="s">
        <v>472</v>
      </c>
      <c r="F3097" t="s">
        <v>470</v>
      </c>
      <c r="G3097" t="s">
        <v>782</v>
      </c>
      <c r="H3097" t="s">
        <v>472</v>
      </c>
      <c r="I3097">
        <v>2158784</v>
      </c>
      <c r="J3097" t="s">
        <v>844</v>
      </c>
      <c r="K3097" t="s">
        <v>472</v>
      </c>
      <c r="L3097" t="s">
        <v>843</v>
      </c>
      <c r="M3097" t="s">
        <v>723</v>
      </c>
      <c r="N3097" t="s">
        <v>813</v>
      </c>
      <c r="O3097" t="s">
        <v>24</v>
      </c>
      <c r="P3097" t="s">
        <v>19</v>
      </c>
      <c r="Q3097">
        <v>579.67999999999995</v>
      </c>
      <c r="R3097">
        <v>579.67999999999995</v>
      </c>
      <c r="S3097" t="str">
        <f t="shared" si="48"/>
        <v>上海耳序信息技术有限公司-四部上海拍拍贷金融信息服务有限公司信息流</v>
      </c>
      <c r="T3097" t="e">
        <f>VLOOKUP(S:S,[1]Sheet1!N:N,1,0)</f>
        <v>#N/A</v>
      </c>
    </row>
    <row r="3098" spans="1:20" x14ac:dyDescent="0.15">
      <c r="A3098">
        <v>20230430</v>
      </c>
      <c r="B3098">
        <v>42965681</v>
      </c>
      <c r="C3098" t="s">
        <v>940</v>
      </c>
      <c r="D3098" t="s">
        <v>753</v>
      </c>
      <c r="E3098" t="s">
        <v>472</v>
      </c>
      <c r="F3098" t="s">
        <v>470</v>
      </c>
      <c r="G3098" t="s">
        <v>782</v>
      </c>
      <c r="H3098" t="s">
        <v>472</v>
      </c>
      <c r="I3098">
        <v>2165227</v>
      </c>
      <c r="J3098" t="s">
        <v>846</v>
      </c>
      <c r="K3098" t="s">
        <v>472</v>
      </c>
      <c r="L3098" t="s">
        <v>843</v>
      </c>
      <c r="M3098" t="s">
        <v>723</v>
      </c>
      <c r="N3098" t="s">
        <v>813</v>
      </c>
      <c r="O3098" t="s">
        <v>24</v>
      </c>
      <c r="P3098" t="s">
        <v>19</v>
      </c>
      <c r="Q3098">
        <v>4175.07</v>
      </c>
      <c r="R3098">
        <v>3092.65</v>
      </c>
      <c r="S3098" t="str">
        <f t="shared" si="48"/>
        <v>上海耳序信息技术有限公司-四部上海拍拍贷金融信息服务有限公司信息流</v>
      </c>
      <c r="T3098" t="e">
        <f>VLOOKUP(S:S,[1]Sheet1!N:N,1,0)</f>
        <v>#N/A</v>
      </c>
    </row>
    <row r="3099" spans="1:20" x14ac:dyDescent="0.15">
      <c r="A3099">
        <v>20230401</v>
      </c>
      <c r="B3099">
        <v>42965703</v>
      </c>
      <c r="C3099" t="s">
        <v>941</v>
      </c>
      <c r="D3099" t="s">
        <v>753</v>
      </c>
      <c r="E3099" t="s">
        <v>472</v>
      </c>
      <c r="F3099" t="s">
        <v>470</v>
      </c>
      <c r="G3099" t="s">
        <v>782</v>
      </c>
      <c r="H3099" t="s">
        <v>472</v>
      </c>
      <c r="I3099">
        <v>2014699</v>
      </c>
      <c r="J3099" t="s">
        <v>842</v>
      </c>
      <c r="K3099" t="s">
        <v>472</v>
      </c>
      <c r="L3099" t="s">
        <v>843</v>
      </c>
      <c r="M3099" t="s">
        <v>723</v>
      </c>
      <c r="N3099" t="s">
        <v>813</v>
      </c>
      <c r="O3099" t="s">
        <v>24</v>
      </c>
      <c r="P3099" t="s">
        <v>19</v>
      </c>
      <c r="Q3099">
        <v>3076.47</v>
      </c>
      <c r="R3099">
        <v>0</v>
      </c>
      <c r="S3099" t="str">
        <f t="shared" si="48"/>
        <v>上海耳序信息技术有限公司-四部上海拍拍贷金融信息服务有限公司信息流</v>
      </c>
      <c r="T3099" t="e">
        <f>VLOOKUP(S:S,[1]Sheet1!N:N,1,0)</f>
        <v>#N/A</v>
      </c>
    </row>
    <row r="3100" spans="1:20" x14ac:dyDescent="0.15">
      <c r="A3100">
        <v>20230402</v>
      </c>
      <c r="B3100">
        <v>42965703</v>
      </c>
      <c r="C3100" t="s">
        <v>941</v>
      </c>
      <c r="D3100" t="s">
        <v>753</v>
      </c>
      <c r="E3100" t="s">
        <v>472</v>
      </c>
      <c r="F3100" t="s">
        <v>470</v>
      </c>
      <c r="G3100" t="s">
        <v>782</v>
      </c>
      <c r="H3100" t="s">
        <v>472</v>
      </c>
      <c r="I3100">
        <v>2014699</v>
      </c>
      <c r="J3100" t="s">
        <v>842</v>
      </c>
      <c r="K3100" t="s">
        <v>472</v>
      </c>
      <c r="L3100" t="s">
        <v>843</v>
      </c>
      <c r="M3100" t="s">
        <v>723</v>
      </c>
      <c r="N3100" t="s">
        <v>813</v>
      </c>
      <c r="O3100" t="s">
        <v>24</v>
      </c>
      <c r="P3100" t="s">
        <v>19</v>
      </c>
      <c r="Q3100">
        <v>3169.18</v>
      </c>
      <c r="R3100">
        <v>0</v>
      </c>
      <c r="S3100" t="str">
        <f t="shared" si="48"/>
        <v>上海耳序信息技术有限公司-四部上海拍拍贷金融信息服务有限公司信息流</v>
      </c>
      <c r="T3100" t="e">
        <f>VLOOKUP(S:S,[1]Sheet1!N:N,1,0)</f>
        <v>#N/A</v>
      </c>
    </row>
    <row r="3101" spans="1:20" x14ac:dyDescent="0.15">
      <c r="A3101">
        <v>20230403</v>
      </c>
      <c r="B3101">
        <v>42965703</v>
      </c>
      <c r="C3101" t="s">
        <v>941</v>
      </c>
      <c r="D3101" t="s">
        <v>753</v>
      </c>
      <c r="E3101" t="s">
        <v>472</v>
      </c>
      <c r="F3101" t="s">
        <v>470</v>
      </c>
      <c r="G3101" t="s">
        <v>782</v>
      </c>
      <c r="H3101" t="s">
        <v>472</v>
      </c>
      <c r="I3101">
        <v>2014699</v>
      </c>
      <c r="J3101" t="s">
        <v>842</v>
      </c>
      <c r="K3101" t="s">
        <v>472</v>
      </c>
      <c r="L3101" t="s">
        <v>843</v>
      </c>
      <c r="M3101" t="s">
        <v>723</v>
      </c>
      <c r="N3101" t="s">
        <v>813</v>
      </c>
      <c r="O3101" t="s">
        <v>24</v>
      </c>
      <c r="P3101" t="s">
        <v>19</v>
      </c>
      <c r="Q3101">
        <v>1148.48</v>
      </c>
      <c r="R3101">
        <v>0</v>
      </c>
      <c r="S3101" t="str">
        <f t="shared" si="48"/>
        <v>上海耳序信息技术有限公司-四部上海拍拍贷金融信息服务有限公司信息流</v>
      </c>
      <c r="T3101" t="e">
        <f>VLOOKUP(S:S,[1]Sheet1!N:N,1,0)</f>
        <v>#N/A</v>
      </c>
    </row>
    <row r="3102" spans="1:20" x14ac:dyDescent="0.15">
      <c r="A3102">
        <v>20230403</v>
      </c>
      <c r="B3102">
        <v>42965703</v>
      </c>
      <c r="C3102" t="s">
        <v>941</v>
      </c>
      <c r="D3102" t="s">
        <v>753</v>
      </c>
      <c r="E3102" t="s">
        <v>472</v>
      </c>
      <c r="F3102" t="s">
        <v>470</v>
      </c>
      <c r="G3102" t="s">
        <v>782</v>
      </c>
      <c r="H3102" t="s">
        <v>472</v>
      </c>
      <c r="I3102">
        <v>2158784</v>
      </c>
      <c r="J3102" t="s">
        <v>844</v>
      </c>
      <c r="K3102" t="s">
        <v>472</v>
      </c>
      <c r="L3102" t="s">
        <v>843</v>
      </c>
      <c r="M3102" t="s">
        <v>723</v>
      </c>
      <c r="N3102" t="s">
        <v>813</v>
      </c>
      <c r="O3102" t="s">
        <v>24</v>
      </c>
      <c r="P3102" t="s">
        <v>19</v>
      </c>
      <c r="Q3102">
        <v>3508.12</v>
      </c>
      <c r="R3102">
        <v>3508.12</v>
      </c>
      <c r="S3102" t="str">
        <f t="shared" si="48"/>
        <v>上海耳序信息技术有限公司-四部上海拍拍贷金融信息服务有限公司信息流</v>
      </c>
      <c r="T3102" t="e">
        <f>VLOOKUP(S:S,[1]Sheet1!N:N,1,0)</f>
        <v>#N/A</v>
      </c>
    </row>
    <row r="3103" spans="1:20" x14ac:dyDescent="0.15">
      <c r="A3103">
        <v>20230404</v>
      </c>
      <c r="B3103">
        <v>42965703</v>
      </c>
      <c r="C3103" t="s">
        <v>941</v>
      </c>
      <c r="D3103" t="s">
        <v>753</v>
      </c>
      <c r="E3103" t="s">
        <v>472</v>
      </c>
      <c r="F3103" t="s">
        <v>470</v>
      </c>
      <c r="G3103" t="s">
        <v>782</v>
      </c>
      <c r="H3103" t="s">
        <v>472</v>
      </c>
      <c r="I3103">
        <v>2158784</v>
      </c>
      <c r="J3103" t="s">
        <v>844</v>
      </c>
      <c r="K3103" t="s">
        <v>472</v>
      </c>
      <c r="L3103" t="s">
        <v>843</v>
      </c>
      <c r="M3103" t="s">
        <v>723</v>
      </c>
      <c r="N3103" t="s">
        <v>813</v>
      </c>
      <c r="O3103" t="s">
        <v>24</v>
      </c>
      <c r="P3103" t="s">
        <v>19</v>
      </c>
      <c r="Q3103">
        <v>2476.4299999999998</v>
      </c>
      <c r="R3103">
        <v>2476.4299999999998</v>
      </c>
      <c r="S3103" t="str">
        <f t="shared" si="48"/>
        <v>上海耳序信息技术有限公司-四部上海拍拍贷金融信息服务有限公司信息流</v>
      </c>
      <c r="T3103" t="e">
        <f>VLOOKUP(S:S,[1]Sheet1!N:N,1,0)</f>
        <v>#N/A</v>
      </c>
    </row>
    <row r="3104" spans="1:20" x14ac:dyDescent="0.15">
      <c r="A3104">
        <v>20230405</v>
      </c>
      <c r="B3104">
        <v>42965703</v>
      </c>
      <c r="C3104" t="s">
        <v>941</v>
      </c>
      <c r="D3104" t="s">
        <v>753</v>
      </c>
      <c r="E3104" t="s">
        <v>472</v>
      </c>
      <c r="F3104" t="s">
        <v>470</v>
      </c>
      <c r="G3104" t="s">
        <v>782</v>
      </c>
      <c r="H3104" t="s">
        <v>472</v>
      </c>
      <c r="I3104">
        <v>2158784</v>
      </c>
      <c r="J3104" t="s">
        <v>844</v>
      </c>
      <c r="K3104" t="s">
        <v>472</v>
      </c>
      <c r="L3104" t="s">
        <v>843</v>
      </c>
      <c r="M3104" t="s">
        <v>723</v>
      </c>
      <c r="N3104" t="s">
        <v>813</v>
      </c>
      <c r="O3104" t="s">
        <v>24</v>
      </c>
      <c r="P3104" t="s">
        <v>19</v>
      </c>
      <c r="Q3104">
        <v>3815.63</v>
      </c>
      <c r="R3104">
        <v>3815.63</v>
      </c>
      <c r="S3104" t="str">
        <f t="shared" si="48"/>
        <v>上海耳序信息技术有限公司-四部上海拍拍贷金融信息服务有限公司信息流</v>
      </c>
      <c r="T3104" t="e">
        <f>VLOOKUP(S:S,[1]Sheet1!N:N,1,0)</f>
        <v>#N/A</v>
      </c>
    </row>
    <row r="3105" spans="1:20" x14ac:dyDescent="0.15">
      <c r="A3105">
        <v>20230406</v>
      </c>
      <c r="B3105">
        <v>42965703</v>
      </c>
      <c r="C3105" t="s">
        <v>941</v>
      </c>
      <c r="D3105" t="s">
        <v>753</v>
      </c>
      <c r="E3105" t="s">
        <v>472</v>
      </c>
      <c r="F3105" t="s">
        <v>470</v>
      </c>
      <c r="G3105" t="s">
        <v>782</v>
      </c>
      <c r="H3105" t="s">
        <v>472</v>
      </c>
      <c r="I3105">
        <v>2158784</v>
      </c>
      <c r="J3105" t="s">
        <v>844</v>
      </c>
      <c r="K3105" t="s">
        <v>472</v>
      </c>
      <c r="L3105" t="s">
        <v>843</v>
      </c>
      <c r="M3105" t="s">
        <v>723</v>
      </c>
      <c r="N3105" t="s">
        <v>813</v>
      </c>
      <c r="O3105" t="s">
        <v>24</v>
      </c>
      <c r="P3105" t="s">
        <v>19</v>
      </c>
      <c r="Q3105">
        <v>5977.36</v>
      </c>
      <c r="R3105">
        <v>5977.36</v>
      </c>
      <c r="S3105" t="str">
        <f t="shared" si="48"/>
        <v>上海耳序信息技术有限公司-四部上海拍拍贷金融信息服务有限公司信息流</v>
      </c>
      <c r="T3105" t="e">
        <f>VLOOKUP(S:S,[1]Sheet1!N:N,1,0)</f>
        <v>#N/A</v>
      </c>
    </row>
    <row r="3106" spans="1:20" x14ac:dyDescent="0.15">
      <c r="A3106">
        <v>20230407</v>
      </c>
      <c r="B3106">
        <v>42965703</v>
      </c>
      <c r="C3106" t="s">
        <v>941</v>
      </c>
      <c r="D3106" t="s">
        <v>753</v>
      </c>
      <c r="E3106" t="s">
        <v>472</v>
      </c>
      <c r="F3106" t="s">
        <v>470</v>
      </c>
      <c r="G3106" t="s">
        <v>782</v>
      </c>
      <c r="H3106" t="s">
        <v>472</v>
      </c>
      <c r="I3106">
        <v>2158784</v>
      </c>
      <c r="J3106" t="s">
        <v>844</v>
      </c>
      <c r="K3106" t="s">
        <v>472</v>
      </c>
      <c r="L3106" t="s">
        <v>843</v>
      </c>
      <c r="M3106" t="s">
        <v>723</v>
      </c>
      <c r="N3106" t="s">
        <v>813</v>
      </c>
      <c r="O3106" t="s">
        <v>24</v>
      </c>
      <c r="P3106" t="s">
        <v>19</v>
      </c>
      <c r="Q3106">
        <v>1443.41</v>
      </c>
      <c r="R3106">
        <v>442.46</v>
      </c>
      <c r="S3106" t="str">
        <f t="shared" si="48"/>
        <v>上海耳序信息技术有限公司-四部上海拍拍贷金融信息服务有限公司信息流</v>
      </c>
      <c r="T3106" t="e">
        <f>VLOOKUP(S:S,[1]Sheet1!N:N,1,0)</f>
        <v>#N/A</v>
      </c>
    </row>
    <row r="3107" spans="1:20" x14ac:dyDescent="0.15">
      <c r="A3107">
        <v>20230408</v>
      </c>
      <c r="B3107">
        <v>42965703</v>
      </c>
      <c r="C3107" t="s">
        <v>941</v>
      </c>
      <c r="D3107" t="s">
        <v>753</v>
      </c>
      <c r="E3107" t="s">
        <v>472</v>
      </c>
      <c r="F3107" t="s">
        <v>470</v>
      </c>
      <c r="G3107" t="s">
        <v>782</v>
      </c>
      <c r="H3107" t="s">
        <v>472</v>
      </c>
      <c r="I3107">
        <v>2158784</v>
      </c>
      <c r="J3107" t="s">
        <v>844</v>
      </c>
      <c r="K3107" t="s">
        <v>472</v>
      </c>
      <c r="L3107" t="s">
        <v>843</v>
      </c>
      <c r="M3107" t="s">
        <v>723</v>
      </c>
      <c r="N3107" t="s">
        <v>813</v>
      </c>
      <c r="O3107" t="s">
        <v>24</v>
      </c>
      <c r="P3107" t="s">
        <v>19</v>
      </c>
      <c r="Q3107">
        <v>2455.4699999999998</v>
      </c>
      <c r="R3107">
        <v>0</v>
      </c>
      <c r="S3107" t="str">
        <f t="shared" si="48"/>
        <v>上海耳序信息技术有限公司-四部上海拍拍贷金融信息服务有限公司信息流</v>
      </c>
      <c r="T3107" t="e">
        <f>VLOOKUP(S:S,[1]Sheet1!N:N,1,0)</f>
        <v>#N/A</v>
      </c>
    </row>
    <row r="3108" spans="1:20" x14ac:dyDescent="0.15">
      <c r="A3108">
        <v>20230409</v>
      </c>
      <c r="B3108">
        <v>42965703</v>
      </c>
      <c r="C3108" t="s">
        <v>941</v>
      </c>
      <c r="D3108" t="s">
        <v>753</v>
      </c>
      <c r="E3108" t="s">
        <v>472</v>
      </c>
      <c r="F3108" t="s">
        <v>470</v>
      </c>
      <c r="G3108" t="s">
        <v>782</v>
      </c>
      <c r="H3108" t="s">
        <v>472</v>
      </c>
      <c r="I3108">
        <v>2158784</v>
      </c>
      <c r="J3108" t="s">
        <v>844</v>
      </c>
      <c r="K3108" t="s">
        <v>472</v>
      </c>
      <c r="L3108" t="s">
        <v>843</v>
      </c>
      <c r="M3108" t="s">
        <v>723</v>
      </c>
      <c r="N3108" t="s">
        <v>813</v>
      </c>
      <c r="O3108" t="s">
        <v>24</v>
      </c>
      <c r="P3108" t="s">
        <v>19</v>
      </c>
      <c r="Q3108">
        <v>2739.78</v>
      </c>
      <c r="R3108">
        <v>0</v>
      </c>
      <c r="S3108" t="str">
        <f t="shared" si="48"/>
        <v>上海耳序信息技术有限公司-四部上海拍拍贷金融信息服务有限公司信息流</v>
      </c>
      <c r="T3108" t="e">
        <f>VLOOKUP(S:S,[1]Sheet1!N:N,1,0)</f>
        <v>#N/A</v>
      </c>
    </row>
    <row r="3109" spans="1:20" x14ac:dyDescent="0.15">
      <c r="A3109">
        <v>20230410</v>
      </c>
      <c r="B3109">
        <v>42965703</v>
      </c>
      <c r="C3109" t="s">
        <v>941</v>
      </c>
      <c r="D3109" t="s">
        <v>753</v>
      </c>
      <c r="E3109" t="s">
        <v>472</v>
      </c>
      <c r="F3109" t="s">
        <v>470</v>
      </c>
      <c r="G3109" t="s">
        <v>782</v>
      </c>
      <c r="H3109" t="s">
        <v>472</v>
      </c>
      <c r="I3109">
        <v>2158784</v>
      </c>
      <c r="J3109" t="s">
        <v>844</v>
      </c>
      <c r="K3109" t="s">
        <v>472</v>
      </c>
      <c r="L3109" t="s">
        <v>843</v>
      </c>
      <c r="M3109" t="s">
        <v>723</v>
      </c>
      <c r="N3109" t="s">
        <v>813</v>
      </c>
      <c r="O3109" t="s">
        <v>24</v>
      </c>
      <c r="P3109" t="s">
        <v>19</v>
      </c>
      <c r="Q3109">
        <v>2507.11</v>
      </c>
      <c r="R3109">
        <v>0</v>
      </c>
      <c r="S3109" t="str">
        <f t="shared" si="48"/>
        <v>上海耳序信息技术有限公司-四部上海拍拍贷金融信息服务有限公司信息流</v>
      </c>
      <c r="T3109" t="e">
        <f>VLOOKUP(S:S,[1]Sheet1!N:N,1,0)</f>
        <v>#N/A</v>
      </c>
    </row>
    <row r="3110" spans="1:20" x14ac:dyDescent="0.15">
      <c r="A3110">
        <v>20230411</v>
      </c>
      <c r="B3110">
        <v>42965703</v>
      </c>
      <c r="C3110" t="s">
        <v>941</v>
      </c>
      <c r="D3110" t="s">
        <v>753</v>
      </c>
      <c r="E3110" t="s">
        <v>472</v>
      </c>
      <c r="F3110" t="s">
        <v>470</v>
      </c>
      <c r="G3110" t="s">
        <v>782</v>
      </c>
      <c r="H3110" t="s">
        <v>472</v>
      </c>
      <c r="I3110">
        <v>2158784</v>
      </c>
      <c r="J3110" t="s">
        <v>844</v>
      </c>
      <c r="K3110" t="s">
        <v>472</v>
      </c>
      <c r="L3110" t="s">
        <v>843</v>
      </c>
      <c r="M3110" t="s">
        <v>723</v>
      </c>
      <c r="N3110" t="s">
        <v>813</v>
      </c>
      <c r="O3110" t="s">
        <v>24</v>
      </c>
      <c r="P3110" t="s">
        <v>19</v>
      </c>
      <c r="Q3110">
        <v>1204.6300000000001</v>
      </c>
      <c r="R3110">
        <v>648.67999999999995</v>
      </c>
      <c r="S3110" t="str">
        <f t="shared" si="48"/>
        <v>上海耳序信息技术有限公司-四部上海拍拍贷金融信息服务有限公司信息流</v>
      </c>
      <c r="T3110" t="e">
        <f>VLOOKUP(S:S,[1]Sheet1!N:N,1,0)</f>
        <v>#N/A</v>
      </c>
    </row>
    <row r="3111" spans="1:20" x14ac:dyDescent="0.15">
      <c r="A3111">
        <v>20230412</v>
      </c>
      <c r="B3111">
        <v>42965703</v>
      </c>
      <c r="C3111" t="s">
        <v>941</v>
      </c>
      <c r="D3111" t="s">
        <v>753</v>
      </c>
      <c r="E3111" t="s">
        <v>472</v>
      </c>
      <c r="F3111" t="s">
        <v>470</v>
      </c>
      <c r="G3111" t="s">
        <v>782</v>
      </c>
      <c r="H3111" t="s">
        <v>472</v>
      </c>
      <c r="I3111">
        <v>2158784</v>
      </c>
      <c r="J3111" t="s">
        <v>844</v>
      </c>
      <c r="K3111" t="s">
        <v>472</v>
      </c>
      <c r="L3111" t="s">
        <v>843</v>
      </c>
      <c r="M3111" t="s">
        <v>723</v>
      </c>
      <c r="N3111" t="s">
        <v>813</v>
      </c>
      <c r="O3111" t="s">
        <v>24</v>
      </c>
      <c r="P3111" t="s">
        <v>19</v>
      </c>
      <c r="Q3111">
        <v>1313.28</v>
      </c>
      <c r="R3111">
        <v>1313.28</v>
      </c>
      <c r="S3111" t="str">
        <f t="shared" si="48"/>
        <v>上海耳序信息技术有限公司-四部上海拍拍贷金融信息服务有限公司信息流</v>
      </c>
      <c r="T3111" t="e">
        <f>VLOOKUP(S:S,[1]Sheet1!N:N,1,0)</f>
        <v>#N/A</v>
      </c>
    </row>
    <row r="3112" spans="1:20" x14ac:dyDescent="0.15">
      <c r="A3112">
        <v>20230413</v>
      </c>
      <c r="B3112">
        <v>42965703</v>
      </c>
      <c r="C3112" t="s">
        <v>941</v>
      </c>
      <c r="D3112" t="s">
        <v>753</v>
      </c>
      <c r="E3112" t="s">
        <v>472</v>
      </c>
      <c r="F3112" t="s">
        <v>470</v>
      </c>
      <c r="G3112" t="s">
        <v>782</v>
      </c>
      <c r="H3112" t="s">
        <v>472</v>
      </c>
      <c r="I3112">
        <v>2158784</v>
      </c>
      <c r="J3112" t="s">
        <v>844</v>
      </c>
      <c r="K3112" t="s">
        <v>472</v>
      </c>
      <c r="L3112" t="s">
        <v>843</v>
      </c>
      <c r="M3112" t="s">
        <v>723</v>
      </c>
      <c r="N3112" t="s">
        <v>813</v>
      </c>
      <c r="O3112" t="s">
        <v>24</v>
      </c>
      <c r="P3112" t="s">
        <v>19</v>
      </c>
      <c r="Q3112">
        <v>868.41</v>
      </c>
      <c r="R3112">
        <v>868.41</v>
      </c>
      <c r="S3112" t="str">
        <f t="shared" si="48"/>
        <v>上海耳序信息技术有限公司-四部上海拍拍贷金融信息服务有限公司信息流</v>
      </c>
      <c r="T3112" t="e">
        <f>VLOOKUP(S:S,[1]Sheet1!N:N,1,0)</f>
        <v>#N/A</v>
      </c>
    </row>
    <row r="3113" spans="1:20" x14ac:dyDescent="0.15">
      <c r="A3113">
        <v>20230414</v>
      </c>
      <c r="B3113">
        <v>42965703</v>
      </c>
      <c r="C3113" t="s">
        <v>941</v>
      </c>
      <c r="D3113" t="s">
        <v>753</v>
      </c>
      <c r="E3113" t="s">
        <v>472</v>
      </c>
      <c r="F3113" t="s">
        <v>470</v>
      </c>
      <c r="G3113" t="s">
        <v>782</v>
      </c>
      <c r="H3113" t="s">
        <v>472</v>
      </c>
      <c r="I3113">
        <v>2158784</v>
      </c>
      <c r="J3113" t="s">
        <v>844</v>
      </c>
      <c r="K3113" t="s">
        <v>472</v>
      </c>
      <c r="L3113" t="s">
        <v>843</v>
      </c>
      <c r="M3113" t="s">
        <v>723</v>
      </c>
      <c r="N3113" t="s">
        <v>813</v>
      </c>
      <c r="O3113" t="s">
        <v>24</v>
      </c>
      <c r="P3113" t="s">
        <v>19</v>
      </c>
      <c r="Q3113">
        <v>1107.3800000000001</v>
      </c>
      <c r="R3113">
        <v>1107.3800000000001</v>
      </c>
      <c r="S3113" t="str">
        <f t="shared" si="48"/>
        <v>上海耳序信息技术有限公司-四部上海拍拍贷金融信息服务有限公司信息流</v>
      </c>
      <c r="T3113" t="e">
        <f>VLOOKUP(S:S,[1]Sheet1!N:N,1,0)</f>
        <v>#N/A</v>
      </c>
    </row>
    <row r="3114" spans="1:20" x14ac:dyDescent="0.15">
      <c r="A3114">
        <v>20230415</v>
      </c>
      <c r="B3114">
        <v>42965703</v>
      </c>
      <c r="C3114" t="s">
        <v>941</v>
      </c>
      <c r="D3114" t="s">
        <v>753</v>
      </c>
      <c r="E3114" t="s">
        <v>472</v>
      </c>
      <c r="F3114" t="s">
        <v>470</v>
      </c>
      <c r="G3114" t="s">
        <v>782</v>
      </c>
      <c r="H3114" t="s">
        <v>472</v>
      </c>
      <c r="I3114">
        <v>2158784</v>
      </c>
      <c r="J3114" t="s">
        <v>844</v>
      </c>
      <c r="K3114" t="s">
        <v>472</v>
      </c>
      <c r="L3114" t="s">
        <v>843</v>
      </c>
      <c r="M3114" t="s">
        <v>723</v>
      </c>
      <c r="N3114" t="s">
        <v>813</v>
      </c>
      <c r="O3114" t="s">
        <v>24</v>
      </c>
      <c r="P3114" t="s">
        <v>19</v>
      </c>
      <c r="Q3114">
        <v>1358.74</v>
      </c>
      <c r="R3114">
        <v>1358.74</v>
      </c>
      <c r="S3114" t="str">
        <f t="shared" si="48"/>
        <v>上海耳序信息技术有限公司-四部上海拍拍贷金融信息服务有限公司信息流</v>
      </c>
      <c r="T3114" t="e">
        <f>VLOOKUP(S:S,[1]Sheet1!N:N,1,0)</f>
        <v>#N/A</v>
      </c>
    </row>
    <row r="3115" spans="1:20" x14ac:dyDescent="0.15">
      <c r="A3115">
        <v>20230416</v>
      </c>
      <c r="B3115">
        <v>42965703</v>
      </c>
      <c r="C3115" t="s">
        <v>941</v>
      </c>
      <c r="D3115" t="s">
        <v>753</v>
      </c>
      <c r="E3115" t="s">
        <v>472</v>
      </c>
      <c r="F3115" t="s">
        <v>470</v>
      </c>
      <c r="G3115" t="s">
        <v>782</v>
      </c>
      <c r="H3115" t="s">
        <v>472</v>
      </c>
      <c r="I3115">
        <v>2158784</v>
      </c>
      <c r="J3115" t="s">
        <v>844</v>
      </c>
      <c r="K3115" t="s">
        <v>472</v>
      </c>
      <c r="L3115" t="s">
        <v>843</v>
      </c>
      <c r="M3115" t="s">
        <v>723</v>
      </c>
      <c r="N3115" t="s">
        <v>813</v>
      </c>
      <c r="O3115" t="s">
        <v>24</v>
      </c>
      <c r="P3115" t="s">
        <v>19</v>
      </c>
      <c r="Q3115">
        <v>2086.2199999999998</v>
      </c>
      <c r="R3115">
        <v>2086.2199999999998</v>
      </c>
      <c r="S3115" t="str">
        <f t="shared" si="48"/>
        <v>上海耳序信息技术有限公司-四部上海拍拍贷金融信息服务有限公司信息流</v>
      </c>
      <c r="T3115" t="e">
        <f>VLOOKUP(S:S,[1]Sheet1!N:N,1,0)</f>
        <v>#N/A</v>
      </c>
    </row>
    <row r="3116" spans="1:20" x14ac:dyDescent="0.15">
      <c r="A3116">
        <v>20230417</v>
      </c>
      <c r="B3116">
        <v>42965703</v>
      </c>
      <c r="C3116" t="s">
        <v>941</v>
      </c>
      <c r="D3116" t="s">
        <v>753</v>
      </c>
      <c r="E3116" t="s">
        <v>472</v>
      </c>
      <c r="F3116" t="s">
        <v>470</v>
      </c>
      <c r="G3116" t="s">
        <v>782</v>
      </c>
      <c r="H3116" t="s">
        <v>472</v>
      </c>
      <c r="I3116">
        <v>2158784</v>
      </c>
      <c r="J3116" t="s">
        <v>844</v>
      </c>
      <c r="K3116" t="s">
        <v>472</v>
      </c>
      <c r="L3116" t="s">
        <v>843</v>
      </c>
      <c r="M3116" t="s">
        <v>723</v>
      </c>
      <c r="N3116" t="s">
        <v>813</v>
      </c>
      <c r="O3116" t="s">
        <v>24</v>
      </c>
      <c r="P3116" t="s">
        <v>19</v>
      </c>
      <c r="Q3116">
        <v>1810.4</v>
      </c>
      <c r="R3116">
        <v>1810.4</v>
      </c>
      <c r="S3116" t="str">
        <f t="shared" si="48"/>
        <v>上海耳序信息技术有限公司-四部上海拍拍贷金融信息服务有限公司信息流</v>
      </c>
      <c r="T3116" t="e">
        <f>VLOOKUP(S:S,[1]Sheet1!N:N,1,0)</f>
        <v>#N/A</v>
      </c>
    </row>
    <row r="3117" spans="1:20" x14ac:dyDescent="0.15">
      <c r="A3117">
        <v>20230418</v>
      </c>
      <c r="B3117">
        <v>42965703</v>
      </c>
      <c r="C3117" t="s">
        <v>941</v>
      </c>
      <c r="D3117" t="s">
        <v>753</v>
      </c>
      <c r="E3117" t="s">
        <v>472</v>
      </c>
      <c r="F3117" t="s">
        <v>470</v>
      </c>
      <c r="G3117" t="s">
        <v>782</v>
      </c>
      <c r="H3117" t="s">
        <v>472</v>
      </c>
      <c r="I3117">
        <v>2158784</v>
      </c>
      <c r="J3117" t="s">
        <v>844</v>
      </c>
      <c r="K3117" t="s">
        <v>472</v>
      </c>
      <c r="L3117" t="s">
        <v>843</v>
      </c>
      <c r="M3117" t="s">
        <v>723</v>
      </c>
      <c r="N3117" t="s">
        <v>813</v>
      </c>
      <c r="O3117" t="s">
        <v>24</v>
      </c>
      <c r="P3117" t="s">
        <v>19</v>
      </c>
      <c r="Q3117">
        <v>1097.8699999999999</v>
      </c>
      <c r="R3117">
        <v>1097.8699999999999</v>
      </c>
      <c r="S3117" t="str">
        <f t="shared" si="48"/>
        <v>上海耳序信息技术有限公司-四部上海拍拍贷金融信息服务有限公司信息流</v>
      </c>
      <c r="T3117" t="e">
        <f>VLOOKUP(S:S,[1]Sheet1!N:N,1,0)</f>
        <v>#N/A</v>
      </c>
    </row>
    <row r="3118" spans="1:20" x14ac:dyDescent="0.15">
      <c r="A3118">
        <v>20230419</v>
      </c>
      <c r="B3118">
        <v>42965703</v>
      </c>
      <c r="C3118" t="s">
        <v>941</v>
      </c>
      <c r="D3118" t="s">
        <v>753</v>
      </c>
      <c r="E3118" t="s">
        <v>472</v>
      </c>
      <c r="F3118" t="s">
        <v>470</v>
      </c>
      <c r="G3118" t="s">
        <v>782</v>
      </c>
      <c r="H3118" t="s">
        <v>472</v>
      </c>
      <c r="I3118">
        <v>2158784</v>
      </c>
      <c r="J3118" t="s">
        <v>844</v>
      </c>
      <c r="K3118" t="s">
        <v>472</v>
      </c>
      <c r="L3118" t="s">
        <v>843</v>
      </c>
      <c r="M3118" t="s">
        <v>723</v>
      </c>
      <c r="N3118" t="s">
        <v>813</v>
      </c>
      <c r="O3118" t="s">
        <v>24</v>
      </c>
      <c r="P3118" t="s">
        <v>19</v>
      </c>
      <c r="Q3118">
        <v>1533.49</v>
      </c>
      <c r="R3118">
        <v>1533.49</v>
      </c>
      <c r="S3118" t="str">
        <f t="shared" si="48"/>
        <v>上海耳序信息技术有限公司-四部上海拍拍贷金融信息服务有限公司信息流</v>
      </c>
      <c r="T3118" t="e">
        <f>VLOOKUP(S:S,[1]Sheet1!N:N,1,0)</f>
        <v>#N/A</v>
      </c>
    </row>
    <row r="3119" spans="1:20" x14ac:dyDescent="0.15">
      <c r="A3119">
        <v>20230420</v>
      </c>
      <c r="B3119">
        <v>42965703</v>
      </c>
      <c r="C3119" t="s">
        <v>941</v>
      </c>
      <c r="D3119" t="s">
        <v>753</v>
      </c>
      <c r="E3119" t="s">
        <v>472</v>
      </c>
      <c r="F3119" t="s">
        <v>470</v>
      </c>
      <c r="G3119" t="s">
        <v>782</v>
      </c>
      <c r="H3119" t="s">
        <v>472</v>
      </c>
      <c r="I3119">
        <v>2158784</v>
      </c>
      <c r="J3119" t="s">
        <v>844</v>
      </c>
      <c r="K3119" t="s">
        <v>472</v>
      </c>
      <c r="L3119" t="s">
        <v>843</v>
      </c>
      <c r="M3119" t="s">
        <v>723</v>
      </c>
      <c r="N3119" t="s">
        <v>813</v>
      </c>
      <c r="O3119" t="s">
        <v>24</v>
      </c>
      <c r="P3119" t="s">
        <v>19</v>
      </c>
      <c r="Q3119">
        <v>1046.92</v>
      </c>
      <c r="R3119">
        <v>1046.92</v>
      </c>
      <c r="S3119" t="str">
        <f t="shared" si="48"/>
        <v>上海耳序信息技术有限公司-四部上海拍拍贷金融信息服务有限公司信息流</v>
      </c>
      <c r="T3119" t="e">
        <f>VLOOKUP(S:S,[1]Sheet1!N:N,1,0)</f>
        <v>#N/A</v>
      </c>
    </row>
    <row r="3120" spans="1:20" x14ac:dyDescent="0.15">
      <c r="A3120">
        <v>20230421</v>
      </c>
      <c r="B3120">
        <v>42965703</v>
      </c>
      <c r="C3120" t="s">
        <v>941</v>
      </c>
      <c r="D3120" t="s">
        <v>753</v>
      </c>
      <c r="E3120" t="s">
        <v>472</v>
      </c>
      <c r="F3120" t="s">
        <v>470</v>
      </c>
      <c r="G3120" t="s">
        <v>782</v>
      </c>
      <c r="H3120" t="s">
        <v>472</v>
      </c>
      <c r="I3120">
        <v>2158784</v>
      </c>
      <c r="J3120" t="s">
        <v>844</v>
      </c>
      <c r="K3120" t="s">
        <v>472</v>
      </c>
      <c r="L3120" t="s">
        <v>843</v>
      </c>
      <c r="M3120" t="s">
        <v>723</v>
      </c>
      <c r="N3120" t="s">
        <v>813</v>
      </c>
      <c r="O3120" t="s">
        <v>24</v>
      </c>
      <c r="P3120" t="s">
        <v>19</v>
      </c>
      <c r="Q3120">
        <v>872.31</v>
      </c>
      <c r="R3120">
        <v>872.31</v>
      </c>
      <c r="S3120" t="str">
        <f t="shared" si="48"/>
        <v>上海耳序信息技术有限公司-四部上海拍拍贷金融信息服务有限公司信息流</v>
      </c>
      <c r="T3120" t="e">
        <f>VLOOKUP(S:S,[1]Sheet1!N:N,1,0)</f>
        <v>#N/A</v>
      </c>
    </row>
    <row r="3121" spans="1:20" x14ac:dyDescent="0.15">
      <c r="A3121">
        <v>20230422</v>
      </c>
      <c r="B3121">
        <v>42965703</v>
      </c>
      <c r="C3121" t="s">
        <v>941</v>
      </c>
      <c r="D3121" t="s">
        <v>753</v>
      </c>
      <c r="E3121" t="s">
        <v>472</v>
      </c>
      <c r="F3121" t="s">
        <v>470</v>
      </c>
      <c r="G3121" t="s">
        <v>782</v>
      </c>
      <c r="H3121" t="s">
        <v>472</v>
      </c>
      <c r="I3121">
        <v>2158784</v>
      </c>
      <c r="J3121" t="s">
        <v>844</v>
      </c>
      <c r="K3121" t="s">
        <v>472</v>
      </c>
      <c r="L3121" t="s">
        <v>843</v>
      </c>
      <c r="M3121" t="s">
        <v>723</v>
      </c>
      <c r="N3121" t="s">
        <v>813</v>
      </c>
      <c r="O3121" t="s">
        <v>24</v>
      </c>
      <c r="P3121" t="s">
        <v>19</v>
      </c>
      <c r="Q3121">
        <v>1181.96</v>
      </c>
      <c r="R3121">
        <v>1181.96</v>
      </c>
      <c r="S3121" t="str">
        <f t="shared" si="48"/>
        <v>上海耳序信息技术有限公司-四部上海拍拍贷金融信息服务有限公司信息流</v>
      </c>
      <c r="T3121" t="e">
        <f>VLOOKUP(S:S,[1]Sheet1!N:N,1,0)</f>
        <v>#N/A</v>
      </c>
    </row>
    <row r="3122" spans="1:20" x14ac:dyDescent="0.15">
      <c r="A3122">
        <v>20230423</v>
      </c>
      <c r="B3122">
        <v>42965703</v>
      </c>
      <c r="C3122" t="s">
        <v>941</v>
      </c>
      <c r="D3122" t="s">
        <v>753</v>
      </c>
      <c r="E3122" t="s">
        <v>472</v>
      </c>
      <c r="F3122" t="s">
        <v>470</v>
      </c>
      <c r="G3122" t="s">
        <v>782</v>
      </c>
      <c r="H3122" t="s">
        <v>472</v>
      </c>
      <c r="I3122">
        <v>2158784</v>
      </c>
      <c r="J3122" t="s">
        <v>844</v>
      </c>
      <c r="K3122" t="s">
        <v>472</v>
      </c>
      <c r="L3122" t="s">
        <v>843</v>
      </c>
      <c r="M3122" t="s">
        <v>723</v>
      </c>
      <c r="N3122" t="s">
        <v>813</v>
      </c>
      <c r="O3122" t="s">
        <v>24</v>
      </c>
      <c r="P3122" t="s">
        <v>19</v>
      </c>
      <c r="Q3122">
        <v>750.7</v>
      </c>
      <c r="R3122">
        <v>750.7</v>
      </c>
      <c r="S3122" t="str">
        <f t="shared" si="48"/>
        <v>上海耳序信息技术有限公司-四部上海拍拍贷金融信息服务有限公司信息流</v>
      </c>
      <c r="T3122" t="e">
        <f>VLOOKUP(S:S,[1]Sheet1!N:N,1,0)</f>
        <v>#N/A</v>
      </c>
    </row>
    <row r="3123" spans="1:20" x14ac:dyDescent="0.15">
      <c r="A3123">
        <v>20230424</v>
      </c>
      <c r="B3123">
        <v>42965703</v>
      </c>
      <c r="C3123" t="s">
        <v>941</v>
      </c>
      <c r="D3123" t="s">
        <v>753</v>
      </c>
      <c r="E3123" t="s">
        <v>472</v>
      </c>
      <c r="F3123" t="s">
        <v>470</v>
      </c>
      <c r="G3123" t="s">
        <v>782</v>
      </c>
      <c r="H3123" t="s">
        <v>472</v>
      </c>
      <c r="I3123">
        <v>2158784</v>
      </c>
      <c r="J3123" t="s">
        <v>844</v>
      </c>
      <c r="K3123" t="s">
        <v>472</v>
      </c>
      <c r="L3123" t="s">
        <v>843</v>
      </c>
      <c r="M3123" t="s">
        <v>723</v>
      </c>
      <c r="N3123" t="s">
        <v>813</v>
      </c>
      <c r="O3123" t="s">
        <v>24</v>
      </c>
      <c r="P3123" t="s">
        <v>19</v>
      </c>
      <c r="Q3123">
        <v>706.1</v>
      </c>
      <c r="R3123">
        <v>706.1</v>
      </c>
      <c r="S3123" t="str">
        <f t="shared" si="48"/>
        <v>上海耳序信息技术有限公司-四部上海拍拍贷金融信息服务有限公司信息流</v>
      </c>
      <c r="T3123" t="e">
        <f>VLOOKUP(S:S,[1]Sheet1!N:N,1,0)</f>
        <v>#N/A</v>
      </c>
    </row>
    <row r="3124" spans="1:20" x14ac:dyDescent="0.15">
      <c r="A3124">
        <v>20230425</v>
      </c>
      <c r="B3124">
        <v>42965703</v>
      </c>
      <c r="C3124" t="s">
        <v>941</v>
      </c>
      <c r="D3124" t="s">
        <v>753</v>
      </c>
      <c r="E3124" t="s">
        <v>472</v>
      </c>
      <c r="F3124" t="s">
        <v>470</v>
      </c>
      <c r="G3124" t="s">
        <v>782</v>
      </c>
      <c r="H3124" t="s">
        <v>472</v>
      </c>
      <c r="I3124">
        <v>2158784</v>
      </c>
      <c r="J3124" t="s">
        <v>844</v>
      </c>
      <c r="K3124" t="s">
        <v>472</v>
      </c>
      <c r="L3124" t="s">
        <v>843</v>
      </c>
      <c r="M3124" t="s">
        <v>723</v>
      </c>
      <c r="N3124" t="s">
        <v>813</v>
      </c>
      <c r="O3124" t="s">
        <v>24</v>
      </c>
      <c r="P3124" t="s">
        <v>19</v>
      </c>
      <c r="Q3124">
        <v>642.89</v>
      </c>
      <c r="R3124">
        <v>642.89</v>
      </c>
      <c r="S3124" t="str">
        <f t="shared" si="48"/>
        <v>上海耳序信息技术有限公司-四部上海拍拍贷金融信息服务有限公司信息流</v>
      </c>
      <c r="T3124" t="e">
        <f>VLOOKUP(S:S,[1]Sheet1!N:N,1,0)</f>
        <v>#N/A</v>
      </c>
    </row>
    <row r="3125" spans="1:20" x14ac:dyDescent="0.15">
      <c r="A3125">
        <v>20230426</v>
      </c>
      <c r="B3125">
        <v>42965703</v>
      </c>
      <c r="C3125" t="s">
        <v>941</v>
      </c>
      <c r="D3125" t="s">
        <v>753</v>
      </c>
      <c r="E3125" t="s">
        <v>472</v>
      </c>
      <c r="F3125" t="s">
        <v>470</v>
      </c>
      <c r="G3125" t="s">
        <v>782</v>
      </c>
      <c r="H3125" t="s">
        <v>472</v>
      </c>
      <c r="I3125">
        <v>2158784</v>
      </c>
      <c r="J3125" t="s">
        <v>844</v>
      </c>
      <c r="K3125" t="s">
        <v>472</v>
      </c>
      <c r="L3125" t="s">
        <v>843</v>
      </c>
      <c r="M3125" t="s">
        <v>723</v>
      </c>
      <c r="N3125" t="s">
        <v>813</v>
      </c>
      <c r="O3125" t="s">
        <v>24</v>
      </c>
      <c r="P3125" t="s">
        <v>19</v>
      </c>
      <c r="Q3125">
        <v>531.84</v>
      </c>
      <c r="R3125">
        <v>531.84</v>
      </c>
      <c r="S3125" t="str">
        <f t="shared" si="48"/>
        <v>上海耳序信息技术有限公司-四部上海拍拍贷金融信息服务有限公司信息流</v>
      </c>
      <c r="T3125" t="e">
        <f>VLOOKUP(S:S,[1]Sheet1!N:N,1,0)</f>
        <v>#N/A</v>
      </c>
    </row>
    <row r="3126" spans="1:20" x14ac:dyDescent="0.15">
      <c r="A3126">
        <v>20230427</v>
      </c>
      <c r="B3126">
        <v>42965703</v>
      </c>
      <c r="C3126" t="s">
        <v>941</v>
      </c>
      <c r="D3126" t="s">
        <v>753</v>
      </c>
      <c r="E3126" t="s">
        <v>472</v>
      </c>
      <c r="F3126" t="s">
        <v>470</v>
      </c>
      <c r="G3126" t="s">
        <v>782</v>
      </c>
      <c r="H3126" t="s">
        <v>472</v>
      </c>
      <c r="I3126">
        <v>2158784</v>
      </c>
      <c r="J3126" t="s">
        <v>844</v>
      </c>
      <c r="K3126" t="s">
        <v>472</v>
      </c>
      <c r="L3126" t="s">
        <v>843</v>
      </c>
      <c r="M3126" t="s">
        <v>723</v>
      </c>
      <c r="N3126" t="s">
        <v>813</v>
      </c>
      <c r="O3126" t="s">
        <v>24</v>
      </c>
      <c r="P3126" t="s">
        <v>19</v>
      </c>
      <c r="Q3126">
        <v>484.52</v>
      </c>
      <c r="R3126">
        <v>484.52</v>
      </c>
      <c r="S3126" t="str">
        <f t="shared" si="48"/>
        <v>上海耳序信息技术有限公司-四部上海拍拍贷金融信息服务有限公司信息流</v>
      </c>
      <c r="T3126" t="e">
        <f>VLOOKUP(S:S,[1]Sheet1!N:N,1,0)</f>
        <v>#N/A</v>
      </c>
    </row>
    <row r="3127" spans="1:20" x14ac:dyDescent="0.15">
      <c r="A3127">
        <v>20230428</v>
      </c>
      <c r="B3127">
        <v>42965703</v>
      </c>
      <c r="C3127" t="s">
        <v>941</v>
      </c>
      <c r="D3127" t="s">
        <v>753</v>
      </c>
      <c r="E3127" t="s">
        <v>472</v>
      </c>
      <c r="F3127" t="s">
        <v>470</v>
      </c>
      <c r="G3127" t="s">
        <v>782</v>
      </c>
      <c r="H3127" t="s">
        <v>472</v>
      </c>
      <c r="I3127">
        <v>2158784</v>
      </c>
      <c r="J3127" t="s">
        <v>844</v>
      </c>
      <c r="K3127" t="s">
        <v>472</v>
      </c>
      <c r="L3127" t="s">
        <v>843</v>
      </c>
      <c r="M3127" t="s">
        <v>723</v>
      </c>
      <c r="N3127" t="s">
        <v>813</v>
      </c>
      <c r="O3127" t="s">
        <v>24</v>
      </c>
      <c r="P3127" t="s">
        <v>19</v>
      </c>
      <c r="Q3127">
        <v>471.2</v>
      </c>
      <c r="R3127">
        <v>471.2</v>
      </c>
      <c r="S3127" t="str">
        <f t="shared" si="48"/>
        <v>上海耳序信息技术有限公司-四部上海拍拍贷金融信息服务有限公司信息流</v>
      </c>
      <c r="T3127" t="e">
        <f>VLOOKUP(S:S,[1]Sheet1!N:N,1,0)</f>
        <v>#N/A</v>
      </c>
    </row>
    <row r="3128" spans="1:20" x14ac:dyDescent="0.15">
      <c r="A3128">
        <v>20230429</v>
      </c>
      <c r="B3128">
        <v>42965703</v>
      </c>
      <c r="C3128" t="s">
        <v>941</v>
      </c>
      <c r="D3128" t="s">
        <v>753</v>
      </c>
      <c r="E3128" t="s">
        <v>472</v>
      </c>
      <c r="F3128" t="s">
        <v>470</v>
      </c>
      <c r="G3128" t="s">
        <v>782</v>
      </c>
      <c r="H3128" t="s">
        <v>472</v>
      </c>
      <c r="I3128">
        <v>2158784</v>
      </c>
      <c r="J3128" t="s">
        <v>844</v>
      </c>
      <c r="K3128" t="s">
        <v>472</v>
      </c>
      <c r="L3128" t="s">
        <v>843</v>
      </c>
      <c r="M3128" t="s">
        <v>723</v>
      </c>
      <c r="N3128" t="s">
        <v>813</v>
      </c>
      <c r="O3128" t="s">
        <v>24</v>
      </c>
      <c r="P3128" t="s">
        <v>19</v>
      </c>
      <c r="Q3128">
        <v>627.82000000000005</v>
      </c>
      <c r="R3128">
        <v>627.82000000000005</v>
      </c>
      <c r="S3128" t="str">
        <f t="shared" si="48"/>
        <v>上海耳序信息技术有限公司-四部上海拍拍贷金融信息服务有限公司信息流</v>
      </c>
      <c r="T3128" t="e">
        <f>VLOOKUP(S:S,[1]Sheet1!N:N,1,0)</f>
        <v>#N/A</v>
      </c>
    </row>
    <row r="3129" spans="1:20" x14ac:dyDescent="0.15">
      <c r="A3129">
        <v>20230430</v>
      </c>
      <c r="B3129">
        <v>42965703</v>
      </c>
      <c r="C3129" t="s">
        <v>941</v>
      </c>
      <c r="D3129" t="s">
        <v>753</v>
      </c>
      <c r="E3129" t="s">
        <v>472</v>
      </c>
      <c r="F3129" t="s">
        <v>470</v>
      </c>
      <c r="G3129" t="s">
        <v>782</v>
      </c>
      <c r="H3129" t="s">
        <v>472</v>
      </c>
      <c r="I3129">
        <v>2158784</v>
      </c>
      <c r="J3129" t="s">
        <v>844</v>
      </c>
      <c r="K3129" t="s">
        <v>472</v>
      </c>
      <c r="L3129" t="s">
        <v>843</v>
      </c>
      <c r="M3129" t="s">
        <v>723</v>
      </c>
      <c r="N3129" t="s">
        <v>813</v>
      </c>
      <c r="O3129" t="s">
        <v>24</v>
      </c>
      <c r="P3129" t="s">
        <v>19</v>
      </c>
      <c r="Q3129">
        <v>557.95000000000005</v>
      </c>
      <c r="R3129">
        <v>557.95000000000005</v>
      </c>
      <c r="S3129" t="str">
        <f t="shared" si="48"/>
        <v>上海耳序信息技术有限公司-四部上海拍拍贷金融信息服务有限公司信息流</v>
      </c>
      <c r="T3129" t="e">
        <f>VLOOKUP(S:S,[1]Sheet1!N:N,1,0)</f>
        <v>#N/A</v>
      </c>
    </row>
    <row r="3130" spans="1:20" x14ac:dyDescent="0.15">
      <c r="A3130">
        <v>20230401</v>
      </c>
      <c r="B3130">
        <v>42965709</v>
      </c>
      <c r="C3130" t="s">
        <v>942</v>
      </c>
      <c r="D3130" t="s">
        <v>753</v>
      </c>
      <c r="E3130" t="s">
        <v>472</v>
      </c>
      <c r="F3130" t="s">
        <v>470</v>
      </c>
      <c r="G3130" t="s">
        <v>782</v>
      </c>
      <c r="H3130" t="s">
        <v>472</v>
      </c>
      <c r="I3130">
        <v>2014699</v>
      </c>
      <c r="J3130" t="s">
        <v>842</v>
      </c>
      <c r="K3130" t="s">
        <v>472</v>
      </c>
      <c r="L3130" t="s">
        <v>843</v>
      </c>
      <c r="M3130" t="s">
        <v>723</v>
      </c>
      <c r="N3130" t="s">
        <v>813</v>
      </c>
      <c r="O3130" t="s">
        <v>24</v>
      </c>
      <c r="P3130" t="s">
        <v>19</v>
      </c>
      <c r="Q3130">
        <v>4304.66</v>
      </c>
      <c r="R3130">
        <v>0</v>
      </c>
      <c r="S3130" t="str">
        <f t="shared" si="48"/>
        <v>上海耳序信息技术有限公司-四部上海拍拍贷金融信息服务有限公司信息流</v>
      </c>
      <c r="T3130" t="e">
        <f>VLOOKUP(S:S,[1]Sheet1!N:N,1,0)</f>
        <v>#N/A</v>
      </c>
    </row>
    <row r="3131" spans="1:20" x14ac:dyDescent="0.15">
      <c r="A3131">
        <v>20230402</v>
      </c>
      <c r="B3131">
        <v>42965709</v>
      </c>
      <c r="C3131" t="s">
        <v>942</v>
      </c>
      <c r="D3131" t="s">
        <v>753</v>
      </c>
      <c r="E3131" t="s">
        <v>472</v>
      </c>
      <c r="F3131" t="s">
        <v>470</v>
      </c>
      <c r="G3131" t="s">
        <v>782</v>
      </c>
      <c r="H3131" t="s">
        <v>472</v>
      </c>
      <c r="I3131">
        <v>2014699</v>
      </c>
      <c r="J3131" t="s">
        <v>842</v>
      </c>
      <c r="K3131" t="s">
        <v>472</v>
      </c>
      <c r="L3131" t="s">
        <v>843</v>
      </c>
      <c r="M3131" t="s">
        <v>723</v>
      </c>
      <c r="N3131" t="s">
        <v>813</v>
      </c>
      <c r="O3131" t="s">
        <v>24</v>
      </c>
      <c r="P3131" t="s">
        <v>19</v>
      </c>
      <c r="Q3131">
        <v>2474.04</v>
      </c>
      <c r="R3131">
        <v>0</v>
      </c>
      <c r="S3131" t="str">
        <f t="shared" si="48"/>
        <v>上海耳序信息技术有限公司-四部上海拍拍贷金融信息服务有限公司信息流</v>
      </c>
      <c r="T3131" t="e">
        <f>VLOOKUP(S:S,[1]Sheet1!N:N,1,0)</f>
        <v>#N/A</v>
      </c>
    </row>
    <row r="3132" spans="1:20" x14ac:dyDescent="0.15">
      <c r="A3132">
        <v>20230403</v>
      </c>
      <c r="B3132">
        <v>42965709</v>
      </c>
      <c r="C3132" t="s">
        <v>942</v>
      </c>
      <c r="D3132" t="s">
        <v>753</v>
      </c>
      <c r="E3132" t="s">
        <v>472</v>
      </c>
      <c r="F3132" t="s">
        <v>470</v>
      </c>
      <c r="G3132" t="s">
        <v>782</v>
      </c>
      <c r="H3132" t="s">
        <v>472</v>
      </c>
      <c r="I3132">
        <v>2014699</v>
      </c>
      <c r="J3132" t="s">
        <v>842</v>
      </c>
      <c r="K3132" t="s">
        <v>472</v>
      </c>
      <c r="L3132" t="s">
        <v>843</v>
      </c>
      <c r="M3132" t="s">
        <v>723</v>
      </c>
      <c r="N3132" t="s">
        <v>813</v>
      </c>
      <c r="O3132" t="s">
        <v>24</v>
      </c>
      <c r="P3132" t="s">
        <v>19</v>
      </c>
      <c r="Q3132">
        <v>853.65</v>
      </c>
      <c r="R3132">
        <v>0</v>
      </c>
      <c r="S3132" t="str">
        <f t="shared" si="48"/>
        <v>上海耳序信息技术有限公司-四部上海拍拍贷金融信息服务有限公司信息流</v>
      </c>
      <c r="T3132" t="e">
        <f>VLOOKUP(S:S,[1]Sheet1!N:N,1,0)</f>
        <v>#N/A</v>
      </c>
    </row>
    <row r="3133" spans="1:20" x14ac:dyDescent="0.15">
      <c r="A3133">
        <v>20230403</v>
      </c>
      <c r="B3133">
        <v>42965709</v>
      </c>
      <c r="C3133" t="s">
        <v>942</v>
      </c>
      <c r="D3133" t="s">
        <v>753</v>
      </c>
      <c r="E3133" t="s">
        <v>472</v>
      </c>
      <c r="F3133" t="s">
        <v>470</v>
      </c>
      <c r="G3133" t="s">
        <v>782</v>
      </c>
      <c r="H3133" t="s">
        <v>472</v>
      </c>
      <c r="I3133">
        <v>2158784</v>
      </c>
      <c r="J3133" t="s">
        <v>844</v>
      </c>
      <c r="K3133" t="s">
        <v>472</v>
      </c>
      <c r="L3133" t="s">
        <v>843</v>
      </c>
      <c r="M3133" t="s">
        <v>723</v>
      </c>
      <c r="N3133" t="s">
        <v>813</v>
      </c>
      <c r="O3133" t="s">
        <v>24</v>
      </c>
      <c r="P3133" t="s">
        <v>19</v>
      </c>
      <c r="Q3133">
        <v>527.16</v>
      </c>
      <c r="R3133">
        <v>527.16</v>
      </c>
      <c r="S3133" t="str">
        <f t="shared" si="48"/>
        <v>上海耳序信息技术有限公司-四部上海拍拍贷金融信息服务有限公司信息流</v>
      </c>
      <c r="T3133" t="e">
        <f>VLOOKUP(S:S,[1]Sheet1!N:N,1,0)</f>
        <v>#N/A</v>
      </c>
    </row>
    <row r="3134" spans="1:20" x14ac:dyDescent="0.15">
      <c r="A3134">
        <v>20230404</v>
      </c>
      <c r="B3134">
        <v>42965709</v>
      </c>
      <c r="C3134" t="s">
        <v>942</v>
      </c>
      <c r="D3134" t="s">
        <v>753</v>
      </c>
      <c r="E3134" t="s">
        <v>472</v>
      </c>
      <c r="F3134" t="s">
        <v>470</v>
      </c>
      <c r="G3134" t="s">
        <v>782</v>
      </c>
      <c r="H3134" t="s">
        <v>472</v>
      </c>
      <c r="I3134">
        <v>2158784</v>
      </c>
      <c r="J3134" t="s">
        <v>844</v>
      </c>
      <c r="K3134" t="s">
        <v>472</v>
      </c>
      <c r="L3134" t="s">
        <v>843</v>
      </c>
      <c r="M3134" t="s">
        <v>723</v>
      </c>
      <c r="N3134" t="s">
        <v>813</v>
      </c>
      <c r="O3134" t="s">
        <v>24</v>
      </c>
      <c r="P3134" t="s">
        <v>19</v>
      </c>
      <c r="Q3134">
        <v>456.88</v>
      </c>
      <c r="R3134">
        <v>456.88</v>
      </c>
      <c r="S3134" t="str">
        <f t="shared" si="48"/>
        <v>上海耳序信息技术有限公司-四部上海拍拍贷金融信息服务有限公司信息流</v>
      </c>
      <c r="T3134" t="e">
        <f>VLOOKUP(S:S,[1]Sheet1!N:N,1,0)</f>
        <v>#N/A</v>
      </c>
    </row>
    <row r="3135" spans="1:20" x14ac:dyDescent="0.15">
      <c r="A3135">
        <v>20230405</v>
      </c>
      <c r="B3135">
        <v>42965709</v>
      </c>
      <c r="C3135" t="s">
        <v>942</v>
      </c>
      <c r="D3135" t="s">
        <v>753</v>
      </c>
      <c r="E3135" t="s">
        <v>472</v>
      </c>
      <c r="F3135" t="s">
        <v>470</v>
      </c>
      <c r="G3135" t="s">
        <v>782</v>
      </c>
      <c r="H3135" t="s">
        <v>472</v>
      </c>
      <c r="I3135">
        <v>2158784</v>
      </c>
      <c r="J3135" t="s">
        <v>844</v>
      </c>
      <c r="K3135" t="s">
        <v>472</v>
      </c>
      <c r="L3135" t="s">
        <v>843</v>
      </c>
      <c r="M3135" t="s">
        <v>723</v>
      </c>
      <c r="N3135" t="s">
        <v>813</v>
      </c>
      <c r="O3135" t="s">
        <v>24</v>
      </c>
      <c r="P3135" t="s">
        <v>19</v>
      </c>
      <c r="Q3135">
        <v>614.15</v>
      </c>
      <c r="R3135">
        <v>614.15</v>
      </c>
      <c r="S3135" t="str">
        <f t="shared" si="48"/>
        <v>上海耳序信息技术有限公司-四部上海拍拍贷金融信息服务有限公司信息流</v>
      </c>
      <c r="T3135" t="e">
        <f>VLOOKUP(S:S,[1]Sheet1!N:N,1,0)</f>
        <v>#N/A</v>
      </c>
    </row>
    <row r="3136" spans="1:20" x14ac:dyDescent="0.15">
      <c r="A3136">
        <v>20230406</v>
      </c>
      <c r="B3136">
        <v>42965709</v>
      </c>
      <c r="C3136" t="s">
        <v>942</v>
      </c>
      <c r="D3136" t="s">
        <v>753</v>
      </c>
      <c r="E3136" t="s">
        <v>472</v>
      </c>
      <c r="F3136" t="s">
        <v>470</v>
      </c>
      <c r="G3136" t="s">
        <v>782</v>
      </c>
      <c r="H3136" t="s">
        <v>472</v>
      </c>
      <c r="I3136">
        <v>2158784</v>
      </c>
      <c r="J3136" t="s">
        <v>844</v>
      </c>
      <c r="K3136" t="s">
        <v>472</v>
      </c>
      <c r="L3136" t="s">
        <v>843</v>
      </c>
      <c r="M3136" t="s">
        <v>723</v>
      </c>
      <c r="N3136" t="s">
        <v>813</v>
      </c>
      <c r="O3136" t="s">
        <v>24</v>
      </c>
      <c r="P3136" t="s">
        <v>19</v>
      </c>
      <c r="Q3136">
        <v>289.58999999999997</v>
      </c>
      <c r="R3136">
        <v>289.58999999999997</v>
      </c>
      <c r="S3136" t="str">
        <f t="shared" si="48"/>
        <v>上海耳序信息技术有限公司-四部上海拍拍贷金融信息服务有限公司信息流</v>
      </c>
      <c r="T3136" t="e">
        <f>VLOOKUP(S:S,[1]Sheet1!N:N,1,0)</f>
        <v>#N/A</v>
      </c>
    </row>
    <row r="3137" spans="1:20" x14ac:dyDescent="0.15">
      <c r="A3137">
        <v>20230407</v>
      </c>
      <c r="B3137">
        <v>42965709</v>
      </c>
      <c r="C3137" t="s">
        <v>942</v>
      </c>
      <c r="D3137" t="s">
        <v>753</v>
      </c>
      <c r="E3137" t="s">
        <v>472</v>
      </c>
      <c r="F3137" t="s">
        <v>470</v>
      </c>
      <c r="G3137" t="s">
        <v>782</v>
      </c>
      <c r="H3137" t="s">
        <v>472</v>
      </c>
      <c r="I3137">
        <v>2158784</v>
      </c>
      <c r="J3137" t="s">
        <v>844</v>
      </c>
      <c r="K3137" t="s">
        <v>472</v>
      </c>
      <c r="L3137" t="s">
        <v>843</v>
      </c>
      <c r="M3137" t="s">
        <v>723</v>
      </c>
      <c r="N3137" t="s">
        <v>813</v>
      </c>
      <c r="O3137" t="s">
        <v>24</v>
      </c>
      <c r="P3137" t="s">
        <v>19</v>
      </c>
      <c r="Q3137">
        <v>217.93</v>
      </c>
      <c r="R3137">
        <v>217.93</v>
      </c>
      <c r="S3137" t="str">
        <f t="shared" si="48"/>
        <v>上海耳序信息技术有限公司-四部上海拍拍贷金融信息服务有限公司信息流</v>
      </c>
      <c r="T3137" t="e">
        <f>VLOOKUP(S:S,[1]Sheet1!N:N,1,0)</f>
        <v>#N/A</v>
      </c>
    </row>
    <row r="3138" spans="1:20" x14ac:dyDescent="0.15">
      <c r="A3138">
        <v>20230408</v>
      </c>
      <c r="B3138">
        <v>42965709</v>
      </c>
      <c r="C3138" t="s">
        <v>942</v>
      </c>
      <c r="D3138" t="s">
        <v>753</v>
      </c>
      <c r="E3138" t="s">
        <v>472</v>
      </c>
      <c r="F3138" t="s">
        <v>470</v>
      </c>
      <c r="G3138" t="s">
        <v>782</v>
      </c>
      <c r="H3138" t="s">
        <v>472</v>
      </c>
      <c r="I3138">
        <v>2158784</v>
      </c>
      <c r="J3138" t="s">
        <v>844</v>
      </c>
      <c r="K3138" t="s">
        <v>472</v>
      </c>
      <c r="L3138" t="s">
        <v>843</v>
      </c>
      <c r="M3138" t="s">
        <v>723</v>
      </c>
      <c r="N3138" t="s">
        <v>813</v>
      </c>
      <c r="O3138" t="s">
        <v>24</v>
      </c>
      <c r="P3138" t="s">
        <v>19</v>
      </c>
      <c r="Q3138">
        <v>240.89</v>
      </c>
      <c r="R3138">
        <v>240.89</v>
      </c>
      <c r="S3138" t="str">
        <f t="shared" si="48"/>
        <v>上海耳序信息技术有限公司-四部上海拍拍贷金融信息服务有限公司信息流</v>
      </c>
      <c r="T3138" t="e">
        <f>VLOOKUP(S:S,[1]Sheet1!N:N,1,0)</f>
        <v>#N/A</v>
      </c>
    </row>
    <row r="3139" spans="1:20" x14ac:dyDescent="0.15">
      <c r="A3139">
        <v>20230409</v>
      </c>
      <c r="B3139">
        <v>42965709</v>
      </c>
      <c r="C3139" t="s">
        <v>942</v>
      </c>
      <c r="D3139" t="s">
        <v>753</v>
      </c>
      <c r="E3139" t="s">
        <v>472</v>
      </c>
      <c r="F3139" t="s">
        <v>470</v>
      </c>
      <c r="G3139" t="s">
        <v>782</v>
      </c>
      <c r="H3139" t="s">
        <v>472</v>
      </c>
      <c r="I3139">
        <v>2158784</v>
      </c>
      <c r="J3139" t="s">
        <v>844</v>
      </c>
      <c r="K3139" t="s">
        <v>472</v>
      </c>
      <c r="L3139" t="s">
        <v>843</v>
      </c>
      <c r="M3139" t="s">
        <v>723</v>
      </c>
      <c r="N3139" t="s">
        <v>813</v>
      </c>
      <c r="O3139" t="s">
        <v>24</v>
      </c>
      <c r="P3139" t="s">
        <v>19</v>
      </c>
      <c r="Q3139">
        <v>223.95</v>
      </c>
      <c r="R3139">
        <v>223.95</v>
      </c>
      <c r="S3139" t="str">
        <f t="shared" ref="S3139:S3202" si="49">F3139&amp;K3139&amp;O3139</f>
        <v>上海耳序信息技术有限公司-四部上海拍拍贷金融信息服务有限公司信息流</v>
      </c>
      <c r="T3139" t="e">
        <f>VLOOKUP(S:S,[1]Sheet1!N:N,1,0)</f>
        <v>#N/A</v>
      </c>
    </row>
    <row r="3140" spans="1:20" x14ac:dyDescent="0.15">
      <c r="A3140">
        <v>20230410</v>
      </c>
      <c r="B3140">
        <v>42965709</v>
      </c>
      <c r="C3140" t="s">
        <v>942</v>
      </c>
      <c r="D3140" t="s">
        <v>753</v>
      </c>
      <c r="E3140" t="s">
        <v>472</v>
      </c>
      <c r="F3140" t="s">
        <v>470</v>
      </c>
      <c r="G3140" t="s">
        <v>782</v>
      </c>
      <c r="H3140" t="s">
        <v>472</v>
      </c>
      <c r="I3140">
        <v>2158784</v>
      </c>
      <c r="J3140" t="s">
        <v>844</v>
      </c>
      <c r="K3140" t="s">
        <v>472</v>
      </c>
      <c r="L3140" t="s">
        <v>843</v>
      </c>
      <c r="M3140" t="s">
        <v>723</v>
      </c>
      <c r="N3140" t="s">
        <v>813</v>
      </c>
      <c r="O3140" t="s">
        <v>24</v>
      </c>
      <c r="P3140" t="s">
        <v>19</v>
      </c>
      <c r="Q3140">
        <v>169.52</v>
      </c>
      <c r="R3140">
        <v>169.52</v>
      </c>
      <c r="S3140" t="str">
        <f t="shared" si="49"/>
        <v>上海耳序信息技术有限公司-四部上海拍拍贷金融信息服务有限公司信息流</v>
      </c>
      <c r="T3140" t="e">
        <f>VLOOKUP(S:S,[1]Sheet1!N:N,1,0)</f>
        <v>#N/A</v>
      </c>
    </row>
    <row r="3141" spans="1:20" x14ac:dyDescent="0.15">
      <c r="A3141">
        <v>20230411</v>
      </c>
      <c r="B3141">
        <v>42965709</v>
      </c>
      <c r="C3141" t="s">
        <v>942</v>
      </c>
      <c r="D3141" t="s">
        <v>753</v>
      </c>
      <c r="E3141" t="s">
        <v>472</v>
      </c>
      <c r="F3141" t="s">
        <v>470</v>
      </c>
      <c r="G3141" t="s">
        <v>782</v>
      </c>
      <c r="H3141" t="s">
        <v>472</v>
      </c>
      <c r="I3141">
        <v>2158784</v>
      </c>
      <c r="J3141" t="s">
        <v>844</v>
      </c>
      <c r="K3141" t="s">
        <v>472</v>
      </c>
      <c r="L3141" t="s">
        <v>843</v>
      </c>
      <c r="M3141" t="s">
        <v>723</v>
      </c>
      <c r="N3141" t="s">
        <v>813</v>
      </c>
      <c r="O3141" t="s">
        <v>24</v>
      </c>
      <c r="P3141" t="s">
        <v>19</v>
      </c>
      <c r="Q3141">
        <v>52.51</v>
      </c>
      <c r="R3141">
        <v>52.51</v>
      </c>
      <c r="S3141" t="str">
        <f t="shared" si="49"/>
        <v>上海耳序信息技术有限公司-四部上海拍拍贷金融信息服务有限公司信息流</v>
      </c>
      <c r="T3141" t="e">
        <f>VLOOKUP(S:S,[1]Sheet1!N:N,1,0)</f>
        <v>#N/A</v>
      </c>
    </row>
    <row r="3142" spans="1:20" x14ac:dyDescent="0.15">
      <c r="A3142">
        <v>20230412</v>
      </c>
      <c r="B3142">
        <v>42965709</v>
      </c>
      <c r="C3142" t="s">
        <v>942</v>
      </c>
      <c r="D3142" t="s">
        <v>753</v>
      </c>
      <c r="E3142" t="s">
        <v>472</v>
      </c>
      <c r="F3142" t="s">
        <v>470</v>
      </c>
      <c r="G3142" t="s">
        <v>782</v>
      </c>
      <c r="H3142" t="s">
        <v>472</v>
      </c>
      <c r="I3142">
        <v>2158784</v>
      </c>
      <c r="J3142" t="s">
        <v>844</v>
      </c>
      <c r="K3142" t="s">
        <v>472</v>
      </c>
      <c r="L3142" t="s">
        <v>843</v>
      </c>
      <c r="M3142" t="s">
        <v>723</v>
      </c>
      <c r="N3142" t="s">
        <v>813</v>
      </c>
      <c r="O3142" t="s">
        <v>24</v>
      </c>
      <c r="P3142" t="s">
        <v>19</v>
      </c>
      <c r="Q3142">
        <v>28.73</v>
      </c>
      <c r="R3142">
        <v>28.73</v>
      </c>
      <c r="S3142" t="str">
        <f t="shared" si="49"/>
        <v>上海耳序信息技术有限公司-四部上海拍拍贷金融信息服务有限公司信息流</v>
      </c>
      <c r="T3142" t="e">
        <f>VLOOKUP(S:S,[1]Sheet1!N:N,1,0)</f>
        <v>#N/A</v>
      </c>
    </row>
    <row r="3143" spans="1:20" x14ac:dyDescent="0.15">
      <c r="A3143">
        <v>20230413</v>
      </c>
      <c r="B3143">
        <v>42965709</v>
      </c>
      <c r="C3143" t="s">
        <v>942</v>
      </c>
      <c r="D3143" t="s">
        <v>753</v>
      </c>
      <c r="E3143" t="s">
        <v>472</v>
      </c>
      <c r="F3143" t="s">
        <v>470</v>
      </c>
      <c r="G3143" t="s">
        <v>782</v>
      </c>
      <c r="H3143" t="s">
        <v>472</v>
      </c>
      <c r="I3143">
        <v>2158784</v>
      </c>
      <c r="J3143" t="s">
        <v>844</v>
      </c>
      <c r="K3143" t="s">
        <v>472</v>
      </c>
      <c r="L3143" t="s">
        <v>843</v>
      </c>
      <c r="M3143" t="s">
        <v>723</v>
      </c>
      <c r="N3143" t="s">
        <v>813</v>
      </c>
      <c r="O3143" t="s">
        <v>24</v>
      </c>
      <c r="P3143" t="s">
        <v>19</v>
      </c>
      <c r="Q3143">
        <v>38.450000000000003</v>
      </c>
      <c r="R3143">
        <v>38.450000000000003</v>
      </c>
      <c r="S3143" t="str">
        <f t="shared" si="49"/>
        <v>上海耳序信息技术有限公司-四部上海拍拍贷金融信息服务有限公司信息流</v>
      </c>
      <c r="T3143" t="e">
        <f>VLOOKUP(S:S,[1]Sheet1!N:N,1,0)</f>
        <v>#N/A</v>
      </c>
    </row>
    <row r="3144" spans="1:20" x14ac:dyDescent="0.15">
      <c r="A3144">
        <v>20230414</v>
      </c>
      <c r="B3144">
        <v>42965709</v>
      </c>
      <c r="C3144" t="s">
        <v>942</v>
      </c>
      <c r="D3144" t="s">
        <v>753</v>
      </c>
      <c r="E3144" t="s">
        <v>472</v>
      </c>
      <c r="F3144" t="s">
        <v>470</v>
      </c>
      <c r="G3144" t="s">
        <v>782</v>
      </c>
      <c r="H3144" t="s">
        <v>472</v>
      </c>
      <c r="I3144">
        <v>2158784</v>
      </c>
      <c r="J3144" t="s">
        <v>844</v>
      </c>
      <c r="K3144" t="s">
        <v>472</v>
      </c>
      <c r="L3144" t="s">
        <v>843</v>
      </c>
      <c r="M3144" t="s">
        <v>723</v>
      </c>
      <c r="N3144" t="s">
        <v>813</v>
      </c>
      <c r="O3144" t="s">
        <v>24</v>
      </c>
      <c r="P3144" t="s">
        <v>19</v>
      </c>
      <c r="Q3144">
        <v>38.21</v>
      </c>
      <c r="R3144">
        <v>38.21</v>
      </c>
      <c r="S3144" t="str">
        <f t="shared" si="49"/>
        <v>上海耳序信息技术有限公司-四部上海拍拍贷金融信息服务有限公司信息流</v>
      </c>
      <c r="T3144" t="e">
        <f>VLOOKUP(S:S,[1]Sheet1!N:N,1,0)</f>
        <v>#N/A</v>
      </c>
    </row>
    <row r="3145" spans="1:20" x14ac:dyDescent="0.15">
      <c r="A3145">
        <v>20230415</v>
      </c>
      <c r="B3145">
        <v>42965709</v>
      </c>
      <c r="C3145" t="s">
        <v>942</v>
      </c>
      <c r="D3145" t="s">
        <v>753</v>
      </c>
      <c r="E3145" t="s">
        <v>472</v>
      </c>
      <c r="F3145" t="s">
        <v>470</v>
      </c>
      <c r="G3145" t="s">
        <v>782</v>
      </c>
      <c r="H3145" t="s">
        <v>472</v>
      </c>
      <c r="I3145">
        <v>2158784</v>
      </c>
      <c r="J3145" t="s">
        <v>844</v>
      </c>
      <c r="K3145" t="s">
        <v>472</v>
      </c>
      <c r="L3145" t="s">
        <v>843</v>
      </c>
      <c r="M3145" t="s">
        <v>723</v>
      </c>
      <c r="N3145" t="s">
        <v>813</v>
      </c>
      <c r="O3145" t="s">
        <v>24</v>
      </c>
      <c r="P3145" t="s">
        <v>19</v>
      </c>
      <c r="Q3145">
        <v>43.4</v>
      </c>
      <c r="R3145">
        <v>43.4</v>
      </c>
      <c r="S3145" t="str">
        <f t="shared" si="49"/>
        <v>上海耳序信息技术有限公司-四部上海拍拍贷金融信息服务有限公司信息流</v>
      </c>
      <c r="T3145" t="e">
        <f>VLOOKUP(S:S,[1]Sheet1!N:N,1,0)</f>
        <v>#N/A</v>
      </c>
    </row>
    <row r="3146" spans="1:20" x14ac:dyDescent="0.15">
      <c r="A3146">
        <v>20230416</v>
      </c>
      <c r="B3146">
        <v>42965709</v>
      </c>
      <c r="C3146" t="s">
        <v>942</v>
      </c>
      <c r="D3146" t="s">
        <v>753</v>
      </c>
      <c r="E3146" t="s">
        <v>472</v>
      </c>
      <c r="F3146" t="s">
        <v>470</v>
      </c>
      <c r="G3146" t="s">
        <v>782</v>
      </c>
      <c r="H3146" t="s">
        <v>472</v>
      </c>
      <c r="I3146">
        <v>2158784</v>
      </c>
      <c r="J3146" t="s">
        <v>844</v>
      </c>
      <c r="K3146" t="s">
        <v>472</v>
      </c>
      <c r="L3146" t="s">
        <v>843</v>
      </c>
      <c r="M3146" t="s">
        <v>723</v>
      </c>
      <c r="N3146" t="s">
        <v>813</v>
      </c>
      <c r="O3146" t="s">
        <v>24</v>
      </c>
      <c r="P3146" t="s">
        <v>19</v>
      </c>
      <c r="Q3146">
        <v>32.94</v>
      </c>
      <c r="R3146">
        <v>32.94</v>
      </c>
      <c r="S3146" t="str">
        <f t="shared" si="49"/>
        <v>上海耳序信息技术有限公司-四部上海拍拍贷金融信息服务有限公司信息流</v>
      </c>
      <c r="T3146" t="e">
        <f>VLOOKUP(S:S,[1]Sheet1!N:N,1,0)</f>
        <v>#N/A</v>
      </c>
    </row>
    <row r="3147" spans="1:20" x14ac:dyDescent="0.15">
      <c r="A3147">
        <v>20230417</v>
      </c>
      <c r="B3147">
        <v>42965709</v>
      </c>
      <c r="C3147" t="s">
        <v>942</v>
      </c>
      <c r="D3147" t="s">
        <v>753</v>
      </c>
      <c r="E3147" t="s">
        <v>472</v>
      </c>
      <c r="F3147" t="s">
        <v>470</v>
      </c>
      <c r="G3147" t="s">
        <v>782</v>
      </c>
      <c r="H3147" t="s">
        <v>472</v>
      </c>
      <c r="I3147">
        <v>2158784</v>
      </c>
      <c r="J3147" t="s">
        <v>844</v>
      </c>
      <c r="K3147" t="s">
        <v>472</v>
      </c>
      <c r="L3147" t="s">
        <v>843</v>
      </c>
      <c r="M3147" t="s">
        <v>723</v>
      </c>
      <c r="N3147" t="s">
        <v>813</v>
      </c>
      <c r="O3147" t="s">
        <v>24</v>
      </c>
      <c r="P3147" t="s">
        <v>19</v>
      </c>
      <c r="Q3147">
        <v>18.86</v>
      </c>
      <c r="R3147">
        <v>18.86</v>
      </c>
      <c r="S3147" t="str">
        <f t="shared" si="49"/>
        <v>上海耳序信息技术有限公司-四部上海拍拍贷金融信息服务有限公司信息流</v>
      </c>
      <c r="T3147" t="e">
        <f>VLOOKUP(S:S,[1]Sheet1!N:N,1,0)</f>
        <v>#N/A</v>
      </c>
    </row>
    <row r="3148" spans="1:20" x14ac:dyDescent="0.15">
      <c r="A3148">
        <v>20230418</v>
      </c>
      <c r="B3148">
        <v>42965709</v>
      </c>
      <c r="C3148" t="s">
        <v>942</v>
      </c>
      <c r="D3148" t="s">
        <v>753</v>
      </c>
      <c r="E3148" t="s">
        <v>472</v>
      </c>
      <c r="F3148" t="s">
        <v>470</v>
      </c>
      <c r="G3148" t="s">
        <v>782</v>
      </c>
      <c r="H3148" t="s">
        <v>472</v>
      </c>
      <c r="I3148">
        <v>2158784</v>
      </c>
      <c r="J3148" t="s">
        <v>844</v>
      </c>
      <c r="K3148" t="s">
        <v>472</v>
      </c>
      <c r="L3148" t="s">
        <v>843</v>
      </c>
      <c r="M3148" t="s">
        <v>723</v>
      </c>
      <c r="N3148" t="s">
        <v>813</v>
      </c>
      <c r="O3148" t="s">
        <v>24</v>
      </c>
      <c r="P3148" t="s">
        <v>19</v>
      </c>
      <c r="Q3148">
        <v>13.43</v>
      </c>
      <c r="R3148">
        <v>13.43</v>
      </c>
      <c r="S3148" t="str">
        <f t="shared" si="49"/>
        <v>上海耳序信息技术有限公司-四部上海拍拍贷金融信息服务有限公司信息流</v>
      </c>
      <c r="T3148" t="e">
        <f>VLOOKUP(S:S,[1]Sheet1!N:N,1,0)</f>
        <v>#N/A</v>
      </c>
    </row>
    <row r="3149" spans="1:20" x14ac:dyDescent="0.15">
      <c r="A3149">
        <v>20230419</v>
      </c>
      <c r="B3149">
        <v>42965709</v>
      </c>
      <c r="C3149" t="s">
        <v>942</v>
      </c>
      <c r="D3149" t="s">
        <v>753</v>
      </c>
      <c r="E3149" t="s">
        <v>472</v>
      </c>
      <c r="F3149" t="s">
        <v>470</v>
      </c>
      <c r="G3149" t="s">
        <v>782</v>
      </c>
      <c r="H3149" t="s">
        <v>472</v>
      </c>
      <c r="I3149">
        <v>2158784</v>
      </c>
      <c r="J3149" t="s">
        <v>844</v>
      </c>
      <c r="K3149" t="s">
        <v>472</v>
      </c>
      <c r="L3149" t="s">
        <v>843</v>
      </c>
      <c r="M3149" t="s">
        <v>723</v>
      </c>
      <c r="N3149" t="s">
        <v>813</v>
      </c>
      <c r="O3149" t="s">
        <v>24</v>
      </c>
      <c r="P3149" t="s">
        <v>19</v>
      </c>
      <c r="Q3149">
        <v>8.33</v>
      </c>
      <c r="R3149">
        <v>8.33</v>
      </c>
      <c r="S3149" t="str">
        <f t="shared" si="49"/>
        <v>上海耳序信息技术有限公司-四部上海拍拍贷金融信息服务有限公司信息流</v>
      </c>
      <c r="T3149" t="e">
        <f>VLOOKUP(S:S,[1]Sheet1!N:N,1,0)</f>
        <v>#N/A</v>
      </c>
    </row>
    <row r="3150" spans="1:20" x14ac:dyDescent="0.15">
      <c r="A3150">
        <v>20230401</v>
      </c>
      <c r="B3150">
        <v>42965723</v>
      </c>
      <c r="C3150" t="s">
        <v>943</v>
      </c>
      <c r="D3150" t="s">
        <v>753</v>
      </c>
      <c r="E3150" t="s">
        <v>472</v>
      </c>
      <c r="F3150" t="s">
        <v>470</v>
      </c>
      <c r="G3150" t="s">
        <v>782</v>
      </c>
      <c r="H3150" t="s">
        <v>472</v>
      </c>
      <c r="I3150">
        <v>2014699</v>
      </c>
      <c r="J3150" t="s">
        <v>842</v>
      </c>
      <c r="K3150" t="s">
        <v>472</v>
      </c>
      <c r="L3150" t="s">
        <v>843</v>
      </c>
      <c r="M3150" t="s">
        <v>723</v>
      </c>
      <c r="N3150" t="s">
        <v>813</v>
      </c>
      <c r="O3150" t="s">
        <v>24</v>
      </c>
      <c r="P3150" t="s">
        <v>19</v>
      </c>
      <c r="Q3150">
        <v>840.8</v>
      </c>
      <c r="R3150">
        <v>0</v>
      </c>
      <c r="S3150" t="str">
        <f t="shared" si="49"/>
        <v>上海耳序信息技术有限公司-四部上海拍拍贷金融信息服务有限公司信息流</v>
      </c>
      <c r="T3150" t="e">
        <f>VLOOKUP(S:S,[1]Sheet1!N:N,1,0)</f>
        <v>#N/A</v>
      </c>
    </row>
    <row r="3151" spans="1:20" x14ac:dyDescent="0.15">
      <c r="A3151">
        <v>20230402</v>
      </c>
      <c r="B3151">
        <v>42965723</v>
      </c>
      <c r="C3151" t="s">
        <v>943</v>
      </c>
      <c r="D3151" t="s">
        <v>753</v>
      </c>
      <c r="E3151" t="s">
        <v>472</v>
      </c>
      <c r="F3151" t="s">
        <v>470</v>
      </c>
      <c r="G3151" t="s">
        <v>782</v>
      </c>
      <c r="H3151" t="s">
        <v>472</v>
      </c>
      <c r="I3151">
        <v>2014699</v>
      </c>
      <c r="J3151" t="s">
        <v>842</v>
      </c>
      <c r="K3151" t="s">
        <v>472</v>
      </c>
      <c r="L3151" t="s">
        <v>843</v>
      </c>
      <c r="M3151" t="s">
        <v>723</v>
      </c>
      <c r="N3151" t="s">
        <v>813</v>
      </c>
      <c r="O3151" t="s">
        <v>24</v>
      </c>
      <c r="P3151" t="s">
        <v>19</v>
      </c>
      <c r="Q3151">
        <v>582.79</v>
      </c>
      <c r="R3151">
        <v>0</v>
      </c>
      <c r="S3151" t="str">
        <f t="shared" si="49"/>
        <v>上海耳序信息技术有限公司-四部上海拍拍贷金融信息服务有限公司信息流</v>
      </c>
      <c r="T3151" t="e">
        <f>VLOOKUP(S:S,[1]Sheet1!N:N,1,0)</f>
        <v>#N/A</v>
      </c>
    </row>
    <row r="3152" spans="1:20" x14ac:dyDescent="0.15">
      <c r="A3152">
        <v>20230403</v>
      </c>
      <c r="B3152">
        <v>42965723</v>
      </c>
      <c r="C3152" t="s">
        <v>943</v>
      </c>
      <c r="D3152" t="s">
        <v>753</v>
      </c>
      <c r="E3152" t="s">
        <v>472</v>
      </c>
      <c r="F3152" t="s">
        <v>470</v>
      </c>
      <c r="G3152" t="s">
        <v>782</v>
      </c>
      <c r="H3152" t="s">
        <v>472</v>
      </c>
      <c r="I3152">
        <v>2014699</v>
      </c>
      <c r="J3152" t="s">
        <v>842</v>
      </c>
      <c r="K3152" t="s">
        <v>472</v>
      </c>
      <c r="L3152" t="s">
        <v>843</v>
      </c>
      <c r="M3152" t="s">
        <v>723</v>
      </c>
      <c r="N3152" t="s">
        <v>813</v>
      </c>
      <c r="O3152" t="s">
        <v>24</v>
      </c>
      <c r="P3152" t="s">
        <v>19</v>
      </c>
      <c r="Q3152">
        <v>624.29</v>
      </c>
      <c r="R3152">
        <v>0</v>
      </c>
      <c r="S3152" t="str">
        <f t="shared" si="49"/>
        <v>上海耳序信息技术有限公司-四部上海拍拍贷金融信息服务有限公司信息流</v>
      </c>
      <c r="T3152" t="e">
        <f>VLOOKUP(S:S,[1]Sheet1!N:N,1,0)</f>
        <v>#N/A</v>
      </c>
    </row>
    <row r="3153" spans="1:20" x14ac:dyDescent="0.15">
      <c r="A3153">
        <v>20230404</v>
      </c>
      <c r="B3153">
        <v>42965723</v>
      </c>
      <c r="C3153" t="s">
        <v>943</v>
      </c>
      <c r="D3153" t="s">
        <v>753</v>
      </c>
      <c r="E3153" t="s">
        <v>472</v>
      </c>
      <c r="F3153" t="s">
        <v>470</v>
      </c>
      <c r="G3153" t="s">
        <v>782</v>
      </c>
      <c r="H3153" t="s">
        <v>472</v>
      </c>
      <c r="I3153">
        <v>2014699</v>
      </c>
      <c r="J3153" t="s">
        <v>842</v>
      </c>
      <c r="K3153" t="s">
        <v>472</v>
      </c>
      <c r="L3153" t="s">
        <v>843</v>
      </c>
      <c r="M3153" t="s">
        <v>723</v>
      </c>
      <c r="N3153" t="s">
        <v>813</v>
      </c>
      <c r="O3153" t="s">
        <v>24</v>
      </c>
      <c r="P3153" t="s">
        <v>19</v>
      </c>
      <c r="Q3153">
        <v>608.66</v>
      </c>
      <c r="R3153">
        <v>0</v>
      </c>
      <c r="S3153" t="str">
        <f t="shared" si="49"/>
        <v>上海耳序信息技术有限公司-四部上海拍拍贷金融信息服务有限公司信息流</v>
      </c>
      <c r="T3153" t="e">
        <f>VLOOKUP(S:S,[1]Sheet1!N:N,1,0)</f>
        <v>#N/A</v>
      </c>
    </row>
    <row r="3154" spans="1:20" x14ac:dyDescent="0.15">
      <c r="A3154">
        <v>20230405</v>
      </c>
      <c r="B3154">
        <v>42965723</v>
      </c>
      <c r="C3154" t="s">
        <v>943</v>
      </c>
      <c r="D3154" t="s">
        <v>753</v>
      </c>
      <c r="E3154" t="s">
        <v>472</v>
      </c>
      <c r="F3154" t="s">
        <v>470</v>
      </c>
      <c r="G3154" t="s">
        <v>782</v>
      </c>
      <c r="H3154" t="s">
        <v>472</v>
      </c>
      <c r="I3154">
        <v>2014699</v>
      </c>
      <c r="J3154" t="s">
        <v>842</v>
      </c>
      <c r="K3154" t="s">
        <v>472</v>
      </c>
      <c r="L3154" t="s">
        <v>843</v>
      </c>
      <c r="M3154" t="s">
        <v>723</v>
      </c>
      <c r="N3154" t="s">
        <v>813</v>
      </c>
      <c r="O3154" t="s">
        <v>24</v>
      </c>
      <c r="P3154" t="s">
        <v>19</v>
      </c>
      <c r="Q3154">
        <v>1001.89</v>
      </c>
      <c r="R3154">
        <v>0</v>
      </c>
      <c r="S3154" t="str">
        <f t="shared" si="49"/>
        <v>上海耳序信息技术有限公司-四部上海拍拍贷金融信息服务有限公司信息流</v>
      </c>
      <c r="T3154" t="e">
        <f>VLOOKUP(S:S,[1]Sheet1!N:N,1,0)</f>
        <v>#N/A</v>
      </c>
    </row>
    <row r="3155" spans="1:20" x14ac:dyDescent="0.15">
      <c r="A3155">
        <v>20230406</v>
      </c>
      <c r="B3155">
        <v>42965723</v>
      </c>
      <c r="C3155" t="s">
        <v>943</v>
      </c>
      <c r="D3155" t="s">
        <v>753</v>
      </c>
      <c r="E3155" t="s">
        <v>472</v>
      </c>
      <c r="F3155" t="s">
        <v>470</v>
      </c>
      <c r="G3155" t="s">
        <v>782</v>
      </c>
      <c r="H3155" t="s">
        <v>472</v>
      </c>
      <c r="I3155">
        <v>2014699</v>
      </c>
      <c r="J3155" t="s">
        <v>842</v>
      </c>
      <c r="K3155" t="s">
        <v>472</v>
      </c>
      <c r="L3155" t="s">
        <v>843</v>
      </c>
      <c r="M3155" t="s">
        <v>723</v>
      </c>
      <c r="N3155" t="s">
        <v>813</v>
      </c>
      <c r="O3155" t="s">
        <v>24</v>
      </c>
      <c r="P3155" t="s">
        <v>19</v>
      </c>
      <c r="Q3155">
        <v>611.38</v>
      </c>
      <c r="R3155">
        <v>0</v>
      </c>
      <c r="S3155" t="str">
        <f t="shared" si="49"/>
        <v>上海耳序信息技术有限公司-四部上海拍拍贷金融信息服务有限公司信息流</v>
      </c>
      <c r="T3155" t="e">
        <f>VLOOKUP(S:S,[1]Sheet1!N:N,1,0)</f>
        <v>#N/A</v>
      </c>
    </row>
    <row r="3156" spans="1:20" x14ac:dyDescent="0.15">
      <c r="A3156">
        <v>20230407</v>
      </c>
      <c r="B3156">
        <v>42965723</v>
      </c>
      <c r="C3156" t="s">
        <v>943</v>
      </c>
      <c r="D3156" t="s">
        <v>753</v>
      </c>
      <c r="E3156" t="s">
        <v>472</v>
      </c>
      <c r="F3156" t="s">
        <v>470</v>
      </c>
      <c r="G3156" t="s">
        <v>782</v>
      </c>
      <c r="H3156" t="s">
        <v>472</v>
      </c>
      <c r="I3156">
        <v>2014699</v>
      </c>
      <c r="J3156" t="s">
        <v>842</v>
      </c>
      <c r="K3156" t="s">
        <v>472</v>
      </c>
      <c r="L3156" t="s">
        <v>843</v>
      </c>
      <c r="M3156" t="s">
        <v>723</v>
      </c>
      <c r="N3156" t="s">
        <v>813</v>
      </c>
      <c r="O3156" t="s">
        <v>24</v>
      </c>
      <c r="P3156" t="s">
        <v>19</v>
      </c>
      <c r="Q3156">
        <v>354.36</v>
      </c>
      <c r="R3156">
        <v>0</v>
      </c>
      <c r="S3156" t="str">
        <f t="shared" si="49"/>
        <v>上海耳序信息技术有限公司-四部上海拍拍贷金融信息服务有限公司信息流</v>
      </c>
      <c r="T3156" t="e">
        <f>VLOOKUP(S:S,[1]Sheet1!N:N,1,0)</f>
        <v>#N/A</v>
      </c>
    </row>
    <row r="3157" spans="1:20" x14ac:dyDescent="0.15">
      <c r="A3157">
        <v>20230408</v>
      </c>
      <c r="B3157">
        <v>42965723</v>
      </c>
      <c r="C3157" t="s">
        <v>943</v>
      </c>
      <c r="D3157" t="s">
        <v>753</v>
      </c>
      <c r="E3157" t="s">
        <v>472</v>
      </c>
      <c r="F3157" t="s">
        <v>470</v>
      </c>
      <c r="G3157" t="s">
        <v>782</v>
      </c>
      <c r="H3157" t="s">
        <v>472</v>
      </c>
      <c r="I3157">
        <v>2014699</v>
      </c>
      <c r="J3157" t="s">
        <v>842</v>
      </c>
      <c r="K3157" t="s">
        <v>472</v>
      </c>
      <c r="L3157" t="s">
        <v>843</v>
      </c>
      <c r="M3157" t="s">
        <v>723</v>
      </c>
      <c r="N3157" t="s">
        <v>813</v>
      </c>
      <c r="O3157" t="s">
        <v>24</v>
      </c>
      <c r="P3157" t="s">
        <v>19</v>
      </c>
      <c r="Q3157">
        <v>434.79</v>
      </c>
      <c r="R3157">
        <v>0</v>
      </c>
      <c r="S3157" t="str">
        <f t="shared" si="49"/>
        <v>上海耳序信息技术有限公司-四部上海拍拍贷金融信息服务有限公司信息流</v>
      </c>
      <c r="T3157" t="e">
        <f>VLOOKUP(S:S,[1]Sheet1!N:N,1,0)</f>
        <v>#N/A</v>
      </c>
    </row>
    <row r="3158" spans="1:20" x14ac:dyDescent="0.15">
      <c r="A3158">
        <v>20230409</v>
      </c>
      <c r="B3158">
        <v>42965723</v>
      </c>
      <c r="C3158" t="s">
        <v>943</v>
      </c>
      <c r="D3158" t="s">
        <v>753</v>
      </c>
      <c r="E3158" t="s">
        <v>472</v>
      </c>
      <c r="F3158" t="s">
        <v>470</v>
      </c>
      <c r="G3158" t="s">
        <v>782</v>
      </c>
      <c r="H3158" t="s">
        <v>472</v>
      </c>
      <c r="I3158">
        <v>2014699</v>
      </c>
      <c r="J3158" t="s">
        <v>842</v>
      </c>
      <c r="K3158" t="s">
        <v>472</v>
      </c>
      <c r="L3158" t="s">
        <v>843</v>
      </c>
      <c r="M3158" t="s">
        <v>723</v>
      </c>
      <c r="N3158" t="s">
        <v>813</v>
      </c>
      <c r="O3158" t="s">
        <v>24</v>
      </c>
      <c r="P3158" t="s">
        <v>19</v>
      </c>
      <c r="Q3158">
        <v>417.1</v>
      </c>
      <c r="R3158">
        <v>0</v>
      </c>
      <c r="S3158" t="str">
        <f t="shared" si="49"/>
        <v>上海耳序信息技术有限公司-四部上海拍拍贷金融信息服务有限公司信息流</v>
      </c>
      <c r="T3158" t="e">
        <f>VLOOKUP(S:S,[1]Sheet1!N:N,1,0)</f>
        <v>#N/A</v>
      </c>
    </row>
    <row r="3159" spans="1:20" x14ac:dyDescent="0.15">
      <c r="A3159">
        <v>20230410</v>
      </c>
      <c r="B3159">
        <v>42965723</v>
      </c>
      <c r="C3159" t="s">
        <v>943</v>
      </c>
      <c r="D3159" t="s">
        <v>753</v>
      </c>
      <c r="E3159" t="s">
        <v>472</v>
      </c>
      <c r="F3159" t="s">
        <v>470</v>
      </c>
      <c r="G3159" t="s">
        <v>782</v>
      </c>
      <c r="H3159" t="s">
        <v>472</v>
      </c>
      <c r="I3159">
        <v>2014699</v>
      </c>
      <c r="J3159" t="s">
        <v>842</v>
      </c>
      <c r="K3159" t="s">
        <v>472</v>
      </c>
      <c r="L3159" t="s">
        <v>843</v>
      </c>
      <c r="M3159" t="s">
        <v>723</v>
      </c>
      <c r="N3159" t="s">
        <v>813</v>
      </c>
      <c r="O3159" t="s">
        <v>24</v>
      </c>
      <c r="P3159" t="s">
        <v>19</v>
      </c>
      <c r="Q3159">
        <v>279.94</v>
      </c>
      <c r="R3159">
        <v>0</v>
      </c>
      <c r="S3159" t="str">
        <f t="shared" si="49"/>
        <v>上海耳序信息技术有限公司-四部上海拍拍贷金融信息服务有限公司信息流</v>
      </c>
      <c r="T3159" t="e">
        <f>VLOOKUP(S:S,[1]Sheet1!N:N,1,0)</f>
        <v>#N/A</v>
      </c>
    </row>
    <row r="3160" spans="1:20" x14ac:dyDescent="0.15">
      <c r="A3160">
        <v>20230411</v>
      </c>
      <c r="B3160">
        <v>42965723</v>
      </c>
      <c r="C3160" t="s">
        <v>943</v>
      </c>
      <c r="D3160" t="s">
        <v>753</v>
      </c>
      <c r="E3160" t="s">
        <v>472</v>
      </c>
      <c r="F3160" t="s">
        <v>470</v>
      </c>
      <c r="G3160" t="s">
        <v>782</v>
      </c>
      <c r="H3160" t="s">
        <v>472</v>
      </c>
      <c r="I3160">
        <v>2014699</v>
      </c>
      <c r="J3160" t="s">
        <v>842</v>
      </c>
      <c r="K3160" t="s">
        <v>472</v>
      </c>
      <c r="L3160" t="s">
        <v>843</v>
      </c>
      <c r="M3160" t="s">
        <v>723</v>
      </c>
      <c r="N3160" t="s">
        <v>813</v>
      </c>
      <c r="O3160" t="s">
        <v>24</v>
      </c>
      <c r="P3160" t="s">
        <v>19</v>
      </c>
      <c r="Q3160">
        <v>230.55</v>
      </c>
      <c r="R3160">
        <v>0</v>
      </c>
      <c r="S3160" t="str">
        <f t="shared" si="49"/>
        <v>上海耳序信息技术有限公司-四部上海拍拍贷金融信息服务有限公司信息流</v>
      </c>
      <c r="T3160" t="e">
        <f>VLOOKUP(S:S,[1]Sheet1!N:N,1,0)</f>
        <v>#N/A</v>
      </c>
    </row>
    <row r="3161" spans="1:20" x14ac:dyDescent="0.15">
      <c r="A3161">
        <v>20230412</v>
      </c>
      <c r="B3161">
        <v>42965723</v>
      </c>
      <c r="C3161" t="s">
        <v>943</v>
      </c>
      <c r="D3161" t="s">
        <v>753</v>
      </c>
      <c r="E3161" t="s">
        <v>472</v>
      </c>
      <c r="F3161" t="s">
        <v>470</v>
      </c>
      <c r="G3161" t="s">
        <v>782</v>
      </c>
      <c r="H3161" t="s">
        <v>472</v>
      </c>
      <c r="I3161">
        <v>2014699</v>
      </c>
      <c r="J3161" t="s">
        <v>842</v>
      </c>
      <c r="K3161" t="s">
        <v>472</v>
      </c>
      <c r="L3161" t="s">
        <v>843</v>
      </c>
      <c r="M3161" t="s">
        <v>723</v>
      </c>
      <c r="N3161" t="s">
        <v>813</v>
      </c>
      <c r="O3161" t="s">
        <v>24</v>
      </c>
      <c r="P3161" t="s">
        <v>19</v>
      </c>
      <c r="Q3161">
        <v>104.99</v>
      </c>
      <c r="R3161">
        <v>0</v>
      </c>
      <c r="S3161" t="str">
        <f t="shared" si="49"/>
        <v>上海耳序信息技术有限公司-四部上海拍拍贷金融信息服务有限公司信息流</v>
      </c>
      <c r="T3161" t="e">
        <f>VLOOKUP(S:S,[1]Sheet1!N:N,1,0)</f>
        <v>#N/A</v>
      </c>
    </row>
    <row r="3162" spans="1:20" x14ac:dyDescent="0.15">
      <c r="A3162">
        <v>20230413</v>
      </c>
      <c r="B3162">
        <v>42965723</v>
      </c>
      <c r="C3162" t="s">
        <v>943</v>
      </c>
      <c r="D3162" t="s">
        <v>753</v>
      </c>
      <c r="E3162" t="s">
        <v>472</v>
      </c>
      <c r="F3162" t="s">
        <v>470</v>
      </c>
      <c r="G3162" t="s">
        <v>782</v>
      </c>
      <c r="H3162" t="s">
        <v>472</v>
      </c>
      <c r="I3162">
        <v>2014699</v>
      </c>
      <c r="J3162" t="s">
        <v>842</v>
      </c>
      <c r="K3162" t="s">
        <v>472</v>
      </c>
      <c r="L3162" t="s">
        <v>843</v>
      </c>
      <c r="M3162" t="s">
        <v>723</v>
      </c>
      <c r="N3162" t="s">
        <v>813</v>
      </c>
      <c r="O3162" t="s">
        <v>24</v>
      </c>
      <c r="P3162" t="s">
        <v>19</v>
      </c>
      <c r="Q3162">
        <v>62.42</v>
      </c>
      <c r="R3162">
        <v>0</v>
      </c>
      <c r="S3162" t="str">
        <f t="shared" si="49"/>
        <v>上海耳序信息技术有限公司-四部上海拍拍贷金融信息服务有限公司信息流</v>
      </c>
      <c r="T3162" t="e">
        <f>VLOOKUP(S:S,[1]Sheet1!N:N,1,0)</f>
        <v>#N/A</v>
      </c>
    </row>
    <row r="3163" spans="1:20" x14ac:dyDescent="0.15">
      <c r="A3163">
        <v>20230414</v>
      </c>
      <c r="B3163">
        <v>42965723</v>
      </c>
      <c r="C3163" t="s">
        <v>943</v>
      </c>
      <c r="D3163" t="s">
        <v>753</v>
      </c>
      <c r="E3163" t="s">
        <v>472</v>
      </c>
      <c r="F3163" t="s">
        <v>470</v>
      </c>
      <c r="G3163" t="s">
        <v>782</v>
      </c>
      <c r="H3163" t="s">
        <v>472</v>
      </c>
      <c r="I3163">
        <v>2014699</v>
      </c>
      <c r="J3163" t="s">
        <v>842</v>
      </c>
      <c r="K3163" t="s">
        <v>472</v>
      </c>
      <c r="L3163" t="s">
        <v>843</v>
      </c>
      <c r="M3163" t="s">
        <v>723</v>
      </c>
      <c r="N3163" t="s">
        <v>813</v>
      </c>
      <c r="O3163" t="s">
        <v>24</v>
      </c>
      <c r="P3163" t="s">
        <v>19</v>
      </c>
      <c r="Q3163">
        <v>132.88</v>
      </c>
      <c r="R3163">
        <v>0</v>
      </c>
      <c r="S3163" t="str">
        <f t="shared" si="49"/>
        <v>上海耳序信息技术有限公司-四部上海拍拍贷金融信息服务有限公司信息流</v>
      </c>
      <c r="T3163" t="e">
        <f>VLOOKUP(S:S,[1]Sheet1!N:N,1,0)</f>
        <v>#N/A</v>
      </c>
    </row>
    <row r="3164" spans="1:20" x14ac:dyDescent="0.15">
      <c r="A3164">
        <v>20230415</v>
      </c>
      <c r="B3164">
        <v>42965723</v>
      </c>
      <c r="C3164" t="s">
        <v>943</v>
      </c>
      <c r="D3164" t="s">
        <v>753</v>
      </c>
      <c r="E3164" t="s">
        <v>472</v>
      </c>
      <c r="F3164" t="s">
        <v>470</v>
      </c>
      <c r="G3164" t="s">
        <v>782</v>
      </c>
      <c r="H3164" t="s">
        <v>472</v>
      </c>
      <c r="I3164">
        <v>2014699</v>
      </c>
      <c r="J3164" t="s">
        <v>842</v>
      </c>
      <c r="K3164" t="s">
        <v>472</v>
      </c>
      <c r="L3164" t="s">
        <v>843</v>
      </c>
      <c r="M3164" t="s">
        <v>723</v>
      </c>
      <c r="N3164" t="s">
        <v>813</v>
      </c>
      <c r="O3164" t="s">
        <v>24</v>
      </c>
      <c r="P3164" t="s">
        <v>19</v>
      </c>
      <c r="Q3164">
        <v>182.35</v>
      </c>
      <c r="R3164">
        <v>0</v>
      </c>
      <c r="S3164" t="str">
        <f t="shared" si="49"/>
        <v>上海耳序信息技术有限公司-四部上海拍拍贷金融信息服务有限公司信息流</v>
      </c>
      <c r="T3164" t="e">
        <f>VLOOKUP(S:S,[1]Sheet1!N:N,1,0)</f>
        <v>#N/A</v>
      </c>
    </row>
    <row r="3165" spans="1:20" x14ac:dyDescent="0.15">
      <c r="A3165">
        <v>20230416</v>
      </c>
      <c r="B3165">
        <v>42965723</v>
      </c>
      <c r="C3165" t="s">
        <v>943</v>
      </c>
      <c r="D3165" t="s">
        <v>753</v>
      </c>
      <c r="E3165" t="s">
        <v>472</v>
      </c>
      <c r="F3165" t="s">
        <v>470</v>
      </c>
      <c r="G3165" t="s">
        <v>782</v>
      </c>
      <c r="H3165" t="s">
        <v>472</v>
      </c>
      <c r="I3165">
        <v>2014699</v>
      </c>
      <c r="J3165" t="s">
        <v>842</v>
      </c>
      <c r="K3165" t="s">
        <v>472</v>
      </c>
      <c r="L3165" t="s">
        <v>843</v>
      </c>
      <c r="M3165" t="s">
        <v>723</v>
      </c>
      <c r="N3165" t="s">
        <v>813</v>
      </c>
      <c r="O3165" t="s">
        <v>24</v>
      </c>
      <c r="P3165" t="s">
        <v>19</v>
      </c>
      <c r="Q3165">
        <v>178.83</v>
      </c>
      <c r="R3165">
        <v>0</v>
      </c>
      <c r="S3165" t="str">
        <f t="shared" si="49"/>
        <v>上海耳序信息技术有限公司-四部上海拍拍贷金融信息服务有限公司信息流</v>
      </c>
      <c r="T3165" t="e">
        <f>VLOOKUP(S:S,[1]Sheet1!N:N,1,0)</f>
        <v>#N/A</v>
      </c>
    </row>
    <row r="3166" spans="1:20" x14ac:dyDescent="0.15">
      <c r="A3166">
        <v>20230417</v>
      </c>
      <c r="B3166">
        <v>42965723</v>
      </c>
      <c r="C3166" t="s">
        <v>943</v>
      </c>
      <c r="D3166" t="s">
        <v>753</v>
      </c>
      <c r="E3166" t="s">
        <v>472</v>
      </c>
      <c r="F3166" t="s">
        <v>470</v>
      </c>
      <c r="G3166" t="s">
        <v>782</v>
      </c>
      <c r="H3166" t="s">
        <v>472</v>
      </c>
      <c r="I3166">
        <v>2014699</v>
      </c>
      <c r="J3166" t="s">
        <v>842</v>
      </c>
      <c r="K3166" t="s">
        <v>472</v>
      </c>
      <c r="L3166" t="s">
        <v>843</v>
      </c>
      <c r="M3166" t="s">
        <v>723</v>
      </c>
      <c r="N3166" t="s">
        <v>813</v>
      </c>
      <c r="O3166" t="s">
        <v>24</v>
      </c>
      <c r="P3166" t="s">
        <v>19</v>
      </c>
      <c r="Q3166">
        <v>184.84</v>
      </c>
      <c r="R3166">
        <v>0</v>
      </c>
      <c r="S3166" t="str">
        <f t="shared" si="49"/>
        <v>上海耳序信息技术有限公司-四部上海拍拍贷金融信息服务有限公司信息流</v>
      </c>
      <c r="T3166" t="e">
        <f>VLOOKUP(S:S,[1]Sheet1!N:N,1,0)</f>
        <v>#N/A</v>
      </c>
    </row>
    <row r="3167" spans="1:20" x14ac:dyDescent="0.15">
      <c r="A3167">
        <v>20230418</v>
      </c>
      <c r="B3167">
        <v>42965723</v>
      </c>
      <c r="C3167" t="s">
        <v>943</v>
      </c>
      <c r="D3167" t="s">
        <v>753</v>
      </c>
      <c r="E3167" t="s">
        <v>472</v>
      </c>
      <c r="F3167" t="s">
        <v>470</v>
      </c>
      <c r="G3167" t="s">
        <v>782</v>
      </c>
      <c r="H3167" t="s">
        <v>472</v>
      </c>
      <c r="I3167">
        <v>2014699</v>
      </c>
      <c r="J3167" t="s">
        <v>842</v>
      </c>
      <c r="K3167" t="s">
        <v>472</v>
      </c>
      <c r="L3167" t="s">
        <v>843</v>
      </c>
      <c r="M3167" t="s">
        <v>723</v>
      </c>
      <c r="N3167" t="s">
        <v>813</v>
      </c>
      <c r="O3167" t="s">
        <v>24</v>
      </c>
      <c r="P3167" t="s">
        <v>19</v>
      </c>
      <c r="Q3167">
        <v>570.46</v>
      </c>
      <c r="R3167">
        <v>0</v>
      </c>
      <c r="S3167" t="str">
        <f t="shared" si="49"/>
        <v>上海耳序信息技术有限公司-四部上海拍拍贷金融信息服务有限公司信息流</v>
      </c>
      <c r="T3167" t="e">
        <f>VLOOKUP(S:S,[1]Sheet1!N:N,1,0)</f>
        <v>#N/A</v>
      </c>
    </row>
    <row r="3168" spans="1:20" x14ac:dyDescent="0.15">
      <c r="A3168">
        <v>20230419</v>
      </c>
      <c r="B3168">
        <v>42965723</v>
      </c>
      <c r="C3168" t="s">
        <v>943</v>
      </c>
      <c r="D3168" t="s">
        <v>753</v>
      </c>
      <c r="E3168" t="s">
        <v>472</v>
      </c>
      <c r="F3168" t="s">
        <v>470</v>
      </c>
      <c r="G3168" t="s">
        <v>782</v>
      </c>
      <c r="H3168" t="s">
        <v>472</v>
      </c>
      <c r="I3168">
        <v>2014699</v>
      </c>
      <c r="J3168" t="s">
        <v>842</v>
      </c>
      <c r="K3168" t="s">
        <v>472</v>
      </c>
      <c r="L3168" t="s">
        <v>843</v>
      </c>
      <c r="M3168" t="s">
        <v>723</v>
      </c>
      <c r="N3168" t="s">
        <v>813</v>
      </c>
      <c r="O3168" t="s">
        <v>24</v>
      </c>
      <c r="P3168" t="s">
        <v>19</v>
      </c>
      <c r="Q3168">
        <v>220.27</v>
      </c>
      <c r="R3168">
        <v>0</v>
      </c>
      <c r="S3168" t="str">
        <f t="shared" si="49"/>
        <v>上海耳序信息技术有限公司-四部上海拍拍贷金融信息服务有限公司信息流</v>
      </c>
      <c r="T3168" t="e">
        <f>VLOOKUP(S:S,[1]Sheet1!N:N,1,0)</f>
        <v>#N/A</v>
      </c>
    </row>
    <row r="3169" spans="1:20" x14ac:dyDescent="0.15">
      <c r="A3169">
        <v>20230420</v>
      </c>
      <c r="B3169">
        <v>42965723</v>
      </c>
      <c r="C3169" t="s">
        <v>943</v>
      </c>
      <c r="D3169" t="s">
        <v>753</v>
      </c>
      <c r="E3169" t="s">
        <v>472</v>
      </c>
      <c r="F3169" t="s">
        <v>470</v>
      </c>
      <c r="G3169" t="s">
        <v>782</v>
      </c>
      <c r="H3169" t="s">
        <v>472</v>
      </c>
      <c r="I3169">
        <v>2014699</v>
      </c>
      <c r="J3169" t="s">
        <v>842</v>
      </c>
      <c r="K3169" t="s">
        <v>472</v>
      </c>
      <c r="L3169" t="s">
        <v>843</v>
      </c>
      <c r="M3169" t="s">
        <v>723</v>
      </c>
      <c r="N3169" t="s">
        <v>813</v>
      </c>
      <c r="O3169" t="s">
        <v>24</v>
      </c>
      <c r="P3169" t="s">
        <v>19</v>
      </c>
      <c r="Q3169">
        <v>139.82</v>
      </c>
      <c r="R3169">
        <v>0</v>
      </c>
      <c r="S3169" t="str">
        <f t="shared" si="49"/>
        <v>上海耳序信息技术有限公司-四部上海拍拍贷金融信息服务有限公司信息流</v>
      </c>
      <c r="T3169" t="e">
        <f>VLOOKUP(S:S,[1]Sheet1!N:N,1,0)</f>
        <v>#N/A</v>
      </c>
    </row>
    <row r="3170" spans="1:20" x14ac:dyDescent="0.15">
      <c r="A3170">
        <v>20230421</v>
      </c>
      <c r="B3170">
        <v>42965723</v>
      </c>
      <c r="C3170" t="s">
        <v>943</v>
      </c>
      <c r="D3170" t="s">
        <v>753</v>
      </c>
      <c r="E3170" t="s">
        <v>472</v>
      </c>
      <c r="F3170" t="s">
        <v>470</v>
      </c>
      <c r="G3170" t="s">
        <v>782</v>
      </c>
      <c r="H3170" t="s">
        <v>472</v>
      </c>
      <c r="I3170">
        <v>2014699</v>
      </c>
      <c r="J3170" t="s">
        <v>842</v>
      </c>
      <c r="K3170" t="s">
        <v>472</v>
      </c>
      <c r="L3170" t="s">
        <v>843</v>
      </c>
      <c r="M3170" t="s">
        <v>723</v>
      </c>
      <c r="N3170" t="s">
        <v>813</v>
      </c>
      <c r="O3170" t="s">
        <v>24</v>
      </c>
      <c r="P3170" t="s">
        <v>19</v>
      </c>
      <c r="Q3170">
        <v>119.83</v>
      </c>
      <c r="R3170">
        <v>0</v>
      </c>
      <c r="S3170" t="str">
        <f t="shared" si="49"/>
        <v>上海耳序信息技术有限公司-四部上海拍拍贷金融信息服务有限公司信息流</v>
      </c>
      <c r="T3170" t="e">
        <f>VLOOKUP(S:S,[1]Sheet1!N:N,1,0)</f>
        <v>#N/A</v>
      </c>
    </row>
    <row r="3171" spans="1:20" x14ac:dyDescent="0.15">
      <c r="A3171">
        <v>20230421</v>
      </c>
      <c r="B3171">
        <v>42965723</v>
      </c>
      <c r="C3171" t="s">
        <v>943</v>
      </c>
      <c r="D3171" t="s">
        <v>753</v>
      </c>
      <c r="E3171" t="s">
        <v>472</v>
      </c>
      <c r="F3171" t="s">
        <v>470</v>
      </c>
      <c r="G3171" t="s">
        <v>782</v>
      </c>
      <c r="H3171" t="s">
        <v>472</v>
      </c>
      <c r="I3171">
        <v>2158784</v>
      </c>
      <c r="J3171" t="s">
        <v>844</v>
      </c>
      <c r="K3171" t="s">
        <v>472</v>
      </c>
      <c r="L3171" t="s">
        <v>843</v>
      </c>
      <c r="M3171" t="s">
        <v>723</v>
      </c>
      <c r="N3171" t="s">
        <v>813</v>
      </c>
      <c r="O3171" t="s">
        <v>24</v>
      </c>
      <c r="P3171" t="s">
        <v>19</v>
      </c>
      <c r="Q3171">
        <v>36.28</v>
      </c>
      <c r="R3171">
        <v>36.28</v>
      </c>
      <c r="S3171" t="str">
        <f t="shared" si="49"/>
        <v>上海耳序信息技术有限公司-四部上海拍拍贷金融信息服务有限公司信息流</v>
      </c>
      <c r="T3171" t="e">
        <f>VLOOKUP(S:S,[1]Sheet1!N:N,1,0)</f>
        <v>#N/A</v>
      </c>
    </row>
    <row r="3172" spans="1:20" x14ac:dyDescent="0.15">
      <c r="A3172">
        <v>20230422</v>
      </c>
      <c r="B3172">
        <v>42965723</v>
      </c>
      <c r="C3172" t="s">
        <v>943</v>
      </c>
      <c r="D3172" t="s">
        <v>753</v>
      </c>
      <c r="E3172" t="s">
        <v>472</v>
      </c>
      <c r="F3172" t="s">
        <v>470</v>
      </c>
      <c r="G3172" t="s">
        <v>782</v>
      </c>
      <c r="H3172" t="s">
        <v>472</v>
      </c>
      <c r="I3172">
        <v>2158784</v>
      </c>
      <c r="J3172" t="s">
        <v>844</v>
      </c>
      <c r="K3172" t="s">
        <v>472</v>
      </c>
      <c r="L3172" t="s">
        <v>843</v>
      </c>
      <c r="M3172" t="s">
        <v>723</v>
      </c>
      <c r="N3172" t="s">
        <v>813</v>
      </c>
      <c r="O3172" t="s">
        <v>24</v>
      </c>
      <c r="P3172" t="s">
        <v>19</v>
      </c>
      <c r="Q3172">
        <v>168.72</v>
      </c>
      <c r="R3172">
        <v>168.72</v>
      </c>
      <c r="S3172" t="str">
        <f t="shared" si="49"/>
        <v>上海耳序信息技术有限公司-四部上海拍拍贷金融信息服务有限公司信息流</v>
      </c>
      <c r="T3172" t="e">
        <f>VLOOKUP(S:S,[1]Sheet1!N:N,1,0)</f>
        <v>#N/A</v>
      </c>
    </row>
    <row r="3173" spans="1:20" x14ac:dyDescent="0.15">
      <c r="A3173">
        <v>20230423</v>
      </c>
      <c r="B3173">
        <v>42965723</v>
      </c>
      <c r="C3173" t="s">
        <v>943</v>
      </c>
      <c r="D3173" t="s">
        <v>753</v>
      </c>
      <c r="E3173" t="s">
        <v>472</v>
      </c>
      <c r="F3173" t="s">
        <v>470</v>
      </c>
      <c r="G3173" t="s">
        <v>782</v>
      </c>
      <c r="H3173" t="s">
        <v>472</v>
      </c>
      <c r="I3173">
        <v>2158784</v>
      </c>
      <c r="J3173" t="s">
        <v>844</v>
      </c>
      <c r="K3173" t="s">
        <v>472</v>
      </c>
      <c r="L3173" t="s">
        <v>843</v>
      </c>
      <c r="M3173" t="s">
        <v>723</v>
      </c>
      <c r="N3173" t="s">
        <v>813</v>
      </c>
      <c r="O3173" t="s">
        <v>24</v>
      </c>
      <c r="P3173" t="s">
        <v>19</v>
      </c>
      <c r="Q3173">
        <v>100.77</v>
      </c>
      <c r="R3173">
        <v>100.77</v>
      </c>
      <c r="S3173" t="str">
        <f t="shared" si="49"/>
        <v>上海耳序信息技术有限公司-四部上海拍拍贷金融信息服务有限公司信息流</v>
      </c>
      <c r="T3173" t="e">
        <f>VLOOKUP(S:S,[1]Sheet1!N:N,1,0)</f>
        <v>#N/A</v>
      </c>
    </row>
    <row r="3174" spans="1:20" x14ac:dyDescent="0.15">
      <c r="A3174">
        <v>20230424</v>
      </c>
      <c r="B3174">
        <v>42965723</v>
      </c>
      <c r="C3174" t="s">
        <v>943</v>
      </c>
      <c r="D3174" t="s">
        <v>753</v>
      </c>
      <c r="E3174" t="s">
        <v>472</v>
      </c>
      <c r="F3174" t="s">
        <v>470</v>
      </c>
      <c r="G3174" t="s">
        <v>782</v>
      </c>
      <c r="H3174" t="s">
        <v>472</v>
      </c>
      <c r="I3174">
        <v>2158784</v>
      </c>
      <c r="J3174" t="s">
        <v>844</v>
      </c>
      <c r="K3174" t="s">
        <v>472</v>
      </c>
      <c r="L3174" t="s">
        <v>843</v>
      </c>
      <c r="M3174" t="s">
        <v>723</v>
      </c>
      <c r="N3174" t="s">
        <v>813</v>
      </c>
      <c r="O3174" t="s">
        <v>24</v>
      </c>
      <c r="P3174" t="s">
        <v>19</v>
      </c>
      <c r="Q3174">
        <v>99.97</v>
      </c>
      <c r="R3174">
        <v>99.97</v>
      </c>
      <c r="S3174" t="str">
        <f t="shared" si="49"/>
        <v>上海耳序信息技术有限公司-四部上海拍拍贷金融信息服务有限公司信息流</v>
      </c>
      <c r="T3174" t="e">
        <f>VLOOKUP(S:S,[1]Sheet1!N:N,1,0)</f>
        <v>#N/A</v>
      </c>
    </row>
    <row r="3175" spans="1:20" x14ac:dyDescent="0.15">
      <c r="A3175">
        <v>20230425</v>
      </c>
      <c r="B3175">
        <v>42965723</v>
      </c>
      <c r="C3175" t="s">
        <v>943</v>
      </c>
      <c r="D3175" t="s">
        <v>753</v>
      </c>
      <c r="E3175" t="s">
        <v>472</v>
      </c>
      <c r="F3175" t="s">
        <v>470</v>
      </c>
      <c r="G3175" t="s">
        <v>782</v>
      </c>
      <c r="H3175" t="s">
        <v>472</v>
      </c>
      <c r="I3175">
        <v>2158784</v>
      </c>
      <c r="J3175" t="s">
        <v>844</v>
      </c>
      <c r="K3175" t="s">
        <v>472</v>
      </c>
      <c r="L3175" t="s">
        <v>843</v>
      </c>
      <c r="M3175" t="s">
        <v>723</v>
      </c>
      <c r="N3175" t="s">
        <v>813</v>
      </c>
      <c r="O3175" t="s">
        <v>24</v>
      </c>
      <c r="P3175" t="s">
        <v>19</v>
      </c>
      <c r="Q3175">
        <v>116.92</v>
      </c>
      <c r="R3175">
        <v>116.92</v>
      </c>
      <c r="S3175" t="str">
        <f t="shared" si="49"/>
        <v>上海耳序信息技术有限公司-四部上海拍拍贷金融信息服务有限公司信息流</v>
      </c>
      <c r="T3175" t="e">
        <f>VLOOKUP(S:S,[1]Sheet1!N:N,1,0)</f>
        <v>#N/A</v>
      </c>
    </row>
    <row r="3176" spans="1:20" x14ac:dyDescent="0.15">
      <c r="A3176">
        <v>20230426</v>
      </c>
      <c r="B3176">
        <v>42965723</v>
      </c>
      <c r="C3176" t="s">
        <v>943</v>
      </c>
      <c r="D3176" t="s">
        <v>753</v>
      </c>
      <c r="E3176" t="s">
        <v>472</v>
      </c>
      <c r="F3176" t="s">
        <v>470</v>
      </c>
      <c r="G3176" t="s">
        <v>782</v>
      </c>
      <c r="H3176" t="s">
        <v>472</v>
      </c>
      <c r="I3176">
        <v>2158784</v>
      </c>
      <c r="J3176" t="s">
        <v>844</v>
      </c>
      <c r="K3176" t="s">
        <v>472</v>
      </c>
      <c r="L3176" t="s">
        <v>843</v>
      </c>
      <c r="M3176" t="s">
        <v>723</v>
      </c>
      <c r="N3176" t="s">
        <v>813</v>
      </c>
      <c r="O3176" t="s">
        <v>24</v>
      </c>
      <c r="P3176" t="s">
        <v>19</v>
      </c>
      <c r="Q3176">
        <v>72.77</v>
      </c>
      <c r="R3176">
        <v>72.77</v>
      </c>
      <c r="S3176" t="str">
        <f t="shared" si="49"/>
        <v>上海耳序信息技术有限公司-四部上海拍拍贷金融信息服务有限公司信息流</v>
      </c>
      <c r="T3176" t="e">
        <f>VLOOKUP(S:S,[1]Sheet1!N:N,1,0)</f>
        <v>#N/A</v>
      </c>
    </row>
    <row r="3177" spans="1:20" x14ac:dyDescent="0.15">
      <c r="A3177">
        <v>20230427</v>
      </c>
      <c r="B3177">
        <v>42965723</v>
      </c>
      <c r="C3177" t="s">
        <v>943</v>
      </c>
      <c r="D3177" t="s">
        <v>753</v>
      </c>
      <c r="E3177" t="s">
        <v>472</v>
      </c>
      <c r="F3177" t="s">
        <v>470</v>
      </c>
      <c r="G3177" t="s">
        <v>782</v>
      </c>
      <c r="H3177" t="s">
        <v>472</v>
      </c>
      <c r="I3177">
        <v>2158784</v>
      </c>
      <c r="J3177" t="s">
        <v>844</v>
      </c>
      <c r="K3177" t="s">
        <v>472</v>
      </c>
      <c r="L3177" t="s">
        <v>843</v>
      </c>
      <c r="M3177" t="s">
        <v>723</v>
      </c>
      <c r="N3177" t="s">
        <v>813</v>
      </c>
      <c r="O3177" t="s">
        <v>24</v>
      </c>
      <c r="P3177" t="s">
        <v>19</v>
      </c>
      <c r="Q3177">
        <v>65</v>
      </c>
      <c r="R3177">
        <v>65</v>
      </c>
      <c r="S3177" t="str">
        <f t="shared" si="49"/>
        <v>上海耳序信息技术有限公司-四部上海拍拍贷金融信息服务有限公司信息流</v>
      </c>
      <c r="T3177" t="e">
        <f>VLOOKUP(S:S,[1]Sheet1!N:N,1,0)</f>
        <v>#N/A</v>
      </c>
    </row>
    <row r="3178" spans="1:20" x14ac:dyDescent="0.15">
      <c r="A3178">
        <v>20230428</v>
      </c>
      <c r="B3178">
        <v>42965723</v>
      </c>
      <c r="C3178" t="s">
        <v>943</v>
      </c>
      <c r="D3178" t="s">
        <v>753</v>
      </c>
      <c r="E3178" t="s">
        <v>472</v>
      </c>
      <c r="F3178" t="s">
        <v>470</v>
      </c>
      <c r="G3178" t="s">
        <v>782</v>
      </c>
      <c r="H3178" t="s">
        <v>472</v>
      </c>
      <c r="I3178">
        <v>2158784</v>
      </c>
      <c r="J3178" t="s">
        <v>844</v>
      </c>
      <c r="K3178" t="s">
        <v>472</v>
      </c>
      <c r="L3178" t="s">
        <v>843</v>
      </c>
      <c r="M3178" t="s">
        <v>723</v>
      </c>
      <c r="N3178" t="s">
        <v>813</v>
      </c>
      <c r="O3178" t="s">
        <v>24</v>
      </c>
      <c r="P3178" t="s">
        <v>19</v>
      </c>
      <c r="Q3178">
        <v>76.97</v>
      </c>
      <c r="R3178">
        <v>76.97</v>
      </c>
      <c r="S3178" t="str">
        <f t="shared" si="49"/>
        <v>上海耳序信息技术有限公司-四部上海拍拍贷金融信息服务有限公司信息流</v>
      </c>
      <c r="T3178" t="e">
        <f>VLOOKUP(S:S,[1]Sheet1!N:N,1,0)</f>
        <v>#N/A</v>
      </c>
    </row>
    <row r="3179" spans="1:20" x14ac:dyDescent="0.15">
      <c r="A3179">
        <v>20230429</v>
      </c>
      <c r="B3179">
        <v>42965723</v>
      </c>
      <c r="C3179" t="s">
        <v>943</v>
      </c>
      <c r="D3179" t="s">
        <v>753</v>
      </c>
      <c r="E3179" t="s">
        <v>472</v>
      </c>
      <c r="F3179" t="s">
        <v>470</v>
      </c>
      <c r="G3179" t="s">
        <v>782</v>
      </c>
      <c r="H3179" t="s">
        <v>472</v>
      </c>
      <c r="I3179">
        <v>2158784</v>
      </c>
      <c r="J3179" t="s">
        <v>844</v>
      </c>
      <c r="K3179" t="s">
        <v>472</v>
      </c>
      <c r="L3179" t="s">
        <v>843</v>
      </c>
      <c r="M3179" t="s">
        <v>723</v>
      </c>
      <c r="N3179" t="s">
        <v>813</v>
      </c>
      <c r="O3179" t="s">
        <v>24</v>
      </c>
      <c r="P3179" t="s">
        <v>19</v>
      </c>
      <c r="Q3179">
        <v>64.89</v>
      </c>
      <c r="R3179">
        <v>64.89</v>
      </c>
      <c r="S3179" t="str">
        <f t="shared" si="49"/>
        <v>上海耳序信息技术有限公司-四部上海拍拍贷金融信息服务有限公司信息流</v>
      </c>
      <c r="T3179" t="e">
        <f>VLOOKUP(S:S,[1]Sheet1!N:N,1,0)</f>
        <v>#N/A</v>
      </c>
    </row>
    <row r="3180" spans="1:20" x14ac:dyDescent="0.15">
      <c r="A3180">
        <v>20230430</v>
      </c>
      <c r="B3180">
        <v>42965723</v>
      </c>
      <c r="C3180" t="s">
        <v>943</v>
      </c>
      <c r="D3180" t="s">
        <v>753</v>
      </c>
      <c r="E3180" t="s">
        <v>472</v>
      </c>
      <c r="F3180" t="s">
        <v>470</v>
      </c>
      <c r="G3180" t="s">
        <v>782</v>
      </c>
      <c r="H3180" t="s">
        <v>472</v>
      </c>
      <c r="I3180">
        <v>2158784</v>
      </c>
      <c r="J3180" t="s">
        <v>844</v>
      </c>
      <c r="K3180" t="s">
        <v>472</v>
      </c>
      <c r="L3180" t="s">
        <v>843</v>
      </c>
      <c r="M3180" t="s">
        <v>723</v>
      </c>
      <c r="N3180" t="s">
        <v>813</v>
      </c>
      <c r="O3180" t="s">
        <v>24</v>
      </c>
      <c r="P3180" t="s">
        <v>19</v>
      </c>
      <c r="Q3180">
        <v>70.849999999999994</v>
      </c>
      <c r="R3180">
        <v>70.849999999999994</v>
      </c>
      <c r="S3180" t="str">
        <f t="shared" si="49"/>
        <v>上海耳序信息技术有限公司-四部上海拍拍贷金融信息服务有限公司信息流</v>
      </c>
      <c r="T3180" t="e">
        <f>VLOOKUP(S:S,[1]Sheet1!N:N,1,0)</f>
        <v>#N/A</v>
      </c>
    </row>
    <row r="3181" spans="1:20" x14ac:dyDescent="0.15">
      <c r="A3181">
        <v>20230410</v>
      </c>
      <c r="B3181">
        <v>42965732</v>
      </c>
      <c r="C3181" t="s">
        <v>944</v>
      </c>
      <c r="D3181" t="s">
        <v>753</v>
      </c>
      <c r="E3181" t="s">
        <v>472</v>
      </c>
      <c r="F3181" t="s">
        <v>470</v>
      </c>
      <c r="G3181" t="s">
        <v>782</v>
      </c>
      <c r="H3181" t="s">
        <v>472</v>
      </c>
      <c r="I3181">
        <v>2158784</v>
      </c>
      <c r="J3181" t="s">
        <v>844</v>
      </c>
      <c r="K3181" t="s">
        <v>472</v>
      </c>
      <c r="L3181" t="s">
        <v>843</v>
      </c>
      <c r="M3181" t="s">
        <v>723</v>
      </c>
      <c r="N3181" t="s">
        <v>813</v>
      </c>
      <c r="O3181" t="s">
        <v>24</v>
      </c>
      <c r="P3181" t="s">
        <v>19</v>
      </c>
      <c r="Q3181">
        <v>4072.7</v>
      </c>
      <c r="R3181">
        <v>4072.7</v>
      </c>
      <c r="S3181" t="str">
        <f t="shared" si="49"/>
        <v>上海耳序信息技术有限公司-四部上海拍拍贷金融信息服务有限公司信息流</v>
      </c>
      <c r="T3181" t="e">
        <f>VLOOKUP(S:S,[1]Sheet1!N:N,1,0)</f>
        <v>#N/A</v>
      </c>
    </row>
    <row r="3182" spans="1:20" x14ac:dyDescent="0.15">
      <c r="A3182">
        <v>20230411</v>
      </c>
      <c r="B3182">
        <v>42965732</v>
      </c>
      <c r="C3182" t="s">
        <v>944</v>
      </c>
      <c r="D3182" t="s">
        <v>753</v>
      </c>
      <c r="E3182" t="s">
        <v>472</v>
      </c>
      <c r="F3182" t="s">
        <v>470</v>
      </c>
      <c r="G3182" t="s">
        <v>782</v>
      </c>
      <c r="H3182" t="s">
        <v>472</v>
      </c>
      <c r="I3182">
        <v>2158784</v>
      </c>
      <c r="J3182" t="s">
        <v>844</v>
      </c>
      <c r="K3182" t="s">
        <v>472</v>
      </c>
      <c r="L3182" t="s">
        <v>843</v>
      </c>
      <c r="M3182" t="s">
        <v>723</v>
      </c>
      <c r="N3182" t="s">
        <v>813</v>
      </c>
      <c r="O3182" t="s">
        <v>24</v>
      </c>
      <c r="P3182" t="s">
        <v>19</v>
      </c>
      <c r="Q3182">
        <v>11102.19</v>
      </c>
      <c r="R3182">
        <v>11102.19</v>
      </c>
      <c r="S3182" t="str">
        <f t="shared" si="49"/>
        <v>上海耳序信息技术有限公司-四部上海拍拍贷金融信息服务有限公司信息流</v>
      </c>
      <c r="T3182" t="e">
        <f>VLOOKUP(S:S,[1]Sheet1!N:N,1,0)</f>
        <v>#N/A</v>
      </c>
    </row>
    <row r="3183" spans="1:20" x14ac:dyDescent="0.15">
      <c r="A3183">
        <v>20230412</v>
      </c>
      <c r="B3183">
        <v>42965732</v>
      </c>
      <c r="C3183" t="s">
        <v>944</v>
      </c>
      <c r="D3183" t="s">
        <v>753</v>
      </c>
      <c r="E3183" t="s">
        <v>472</v>
      </c>
      <c r="F3183" t="s">
        <v>470</v>
      </c>
      <c r="G3183" t="s">
        <v>782</v>
      </c>
      <c r="H3183" t="s">
        <v>472</v>
      </c>
      <c r="I3183">
        <v>2158784</v>
      </c>
      <c r="J3183" t="s">
        <v>844</v>
      </c>
      <c r="K3183" t="s">
        <v>472</v>
      </c>
      <c r="L3183" t="s">
        <v>843</v>
      </c>
      <c r="M3183" t="s">
        <v>723</v>
      </c>
      <c r="N3183" t="s">
        <v>813</v>
      </c>
      <c r="O3183" t="s">
        <v>24</v>
      </c>
      <c r="P3183" t="s">
        <v>19</v>
      </c>
      <c r="Q3183">
        <v>5088.42</v>
      </c>
      <c r="R3183">
        <v>5088.42</v>
      </c>
      <c r="S3183" t="str">
        <f t="shared" si="49"/>
        <v>上海耳序信息技术有限公司-四部上海拍拍贷金融信息服务有限公司信息流</v>
      </c>
      <c r="T3183" t="e">
        <f>VLOOKUP(S:S,[1]Sheet1!N:N,1,0)</f>
        <v>#N/A</v>
      </c>
    </row>
    <row r="3184" spans="1:20" x14ac:dyDescent="0.15">
      <c r="A3184">
        <v>20230413</v>
      </c>
      <c r="B3184">
        <v>42965732</v>
      </c>
      <c r="C3184" t="s">
        <v>944</v>
      </c>
      <c r="D3184" t="s">
        <v>753</v>
      </c>
      <c r="E3184" t="s">
        <v>472</v>
      </c>
      <c r="F3184" t="s">
        <v>470</v>
      </c>
      <c r="G3184" t="s">
        <v>782</v>
      </c>
      <c r="H3184" t="s">
        <v>472</v>
      </c>
      <c r="I3184">
        <v>2158784</v>
      </c>
      <c r="J3184" t="s">
        <v>844</v>
      </c>
      <c r="K3184" t="s">
        <v>472</v>
      </c>
      <c r="L3184" t="s">
        <v>843</v>
      </c>
      <c r="M3184" t="s">
        <v>723</v>
      </c>
      <c r="N3184" t="s">
        <v>813</v>
      </c>
      <c r="O3184" t="s">
        <v>24</v>
      </c>
      <c r="P3184" t="s">
        <v>19</v>
      </c>
      <c r="Q3184">
        <v>2460.5</v>
      </c>
      <c r="R3184">
        <v>2460.5</v>
      </c>
      <c r="S3184" t="str">
        <f t="shared" si="49"/>
        <v>上海耳序信息技术有限公司-四部上海拍拍贷金融信息服务有限公司信息流</v>
      </c>
      <c r="T3184" t="e">
        <f>VLOOKUP(S:S,[1]Sheet1!N:N,1,0)</f>
        <v>#N/A</v>
      </c>
    </row>
    <row r="3185" spans="1:20" x14ac:dyDescent="0.15">
      <c r="A3185">
        <v>20230414</v>
      </c>
      <c r="B3185">
        <v>42965732</v>
      </c>
      <c r="C3185" t="s">
        <v>944</v>
      </c>
      <c r="D3185" t="s">
        <v>753</v>
      </c>
      <c r="E3185" t="s">
        <v>472</v>
      </c>
      <c r="F3185" t="s">
        <v>470</v>
      </c>
      <c r="G3185" t="s">
        <v>782</v>
      </c>
      <c r="H3185" t="s">
        <v>472</v>
      </c>
      <c r="I3185">
        <v>2158784</v>
      </c>
      <c r="J3185" t="s">
        <v>844</v>
      </c>
      <c r="K3185" t="s">
        <v>472</v>
      </c>
      <c r="L3185" t="s">
        <v>843</v>
      </c>
      <c r="M3185" t="s">
        <v>723</v>
      </c>
      <c r="N3185" t="s">
        <v>813</v>
      </c>
      <c r="O3185" t="s">
        <v>24</v>
      </c>
      <c r="P3185" t="s">
        <v>19</v>
      </c>
      <c r="Q3185">
        <v>4027.68</v>
      </c>
      <c r="R3185">
        <v>4027.68</v>
      </c>
      <c r="S3185" t="str">
        <f t="shared" si="49"/>
        <v>上海耳序信息技术有限公司-四部上海拍拍贷金融信息服务有限公司信息流</v>
      </c>
      <c r="T3185" t="e">
        <f>VLOOKUP(S:S,[1]Sheet1!N:N,1,0)</f>
        <v>#N/A</v>
      </c>
    </row>
    <row r="3186" spans="1:20" x14ac:dyDescent="0.15">
      <c r="A3186">
        <v>20230415</v>
      </c>
      <c r="B3186">
        <v>42965732</v>
      </c>
      <c r="C3186" t="s">
        <v>944</v>
      </c>
      <c r="D3186" t="s">
        <v>753</v>
      </c>
      <c r="E3186" t="s">
        <v>472</v>
      </c>
      <c r="F3186" t="s">
        <v>470</v>
      </c>
      <c r="G3186" t="s">
        <v>782</v>
      </c>
      <c r="H3186" t="s">
        <v>472</v>
      </c>
      <c r="I3186">
        <v>2158784</v>
      </c>
      <c r="J3186" t="s">
        <v>844</v>
      </c>
      <c r="K3186" t="s">
        <v>472</v>
      </c>
      <c r="L3186" t="s">
        <v>843</v>
      </c>
      <c r="M3186" t="s">
        <v>723</v>
      </c>
      <c r="N3186" t="s">
        <v>813</v>
      </c>
      <c r="O3186" t="s">
        <v>24</v>
      </c>
      <c r="P3186" t="s">
        <v>19</v>
      </c>
      <c r="Q3186">
        <v>1475.41</v>
      </c>
      <c r="R3186">
        <v>1475.41</v>
      </c>
      <c r="S3186" t="str">
        <f t="shared" si="49"/>
        <v>上海耳序信息技术有限公司-四部上海拍拍贷金融信息服务有限公司信息流</v>
      </c>
      <c r="T3186" t="e">
        <f>VLOOKUP(S:S,[1]Sheet1!N:N,1,0)</f>
        <v>#N/A</v>
      </c>
    </row>
    <row r="3187" spans="1:20" x14ac:dyDescent="0.15">
      <c r="A3187">
        <v>20230416</v>
      </c>
      <c r="B3187">
        <v>42965732</v>
      </c>
      <c r="C3187" t="s">
        <v>944</v>
      </c>
      <c r="D3187" t="s">
        <v>753</v>
      </c>
      <c r="E3187" t="s">
        <v>472</v>
      </c>
      <c r="F3187" t="s">
        <v>470</v>
      </c>
      <c r="G3187" t="s">
        <v>782</v>
      </c>
      <c r="H3187" t="s">
        <v>472</v>
      </c>
      <c r="I3187">
        <v>2158784</v>
      </c>
      <c r="J3187" t="s">
        <v>844</v>
      </c>
      <c r="K3187" t="s">
        <v>472</v>
      </c>
      <c r="L3187" t="s">
        <v>843</v>
      </c>
      <c r="M3187" t="s">
        <v>723</v>
      </c>
      <c r="N3187" t="s">
        <v>813</v>
      </c>
      <c r="O3187" t="s">
        <v>24</v>
      </c>
      <c r="P3187" t="s">
        <v>19</v>
      </c>
      <c r="Q3187">
        <v>3265.02</v>
      </c>
      <c r="R3187">
        <v>3265.02</v>
      </c>
      <c r="S3187" t="str">
        <f t="shared" si="49"/>
        <v>上海耳序信息技术有限公司-四部上海拍拍贷金融信息服务有限公司信息流</v>
      </c>
      <c r="T3187" t="e">
        <f>VLOOKUP(S:S,[1]Sheet1!N:N,1,0)</f>
        <v>#N/A</v>
      </c>
    </row>
    <row r="3188" spans="1:20" x14ac:dyDescent="0.15">
      <c r="A3188">
        <v>20230417</v>
      </c>
      <c r="B3188">
        <v>42965732</v>
      </c>
      <c r="C3188" t="s">
        <v>944</v>
      </c>
      <c r="D3188" t="s">
        <v>753</v>
      </c>
      <c r="E3188" t="s">
        <v>472</v>
      </c>
      <c r="F3188" t="s">
        <v>470</v>
      </c>
      <c r="G3188" t="s">
        <v>782</v>
      </c>
      <c r="H3188" t="s">
        <v>472</v>
      </c>
      <c r="I3188">
        <v>2158784</v>
      </c>
      <c r="J3188" t="s">
        <v>844</v>
      </c>
      <c r="K3188" t="s">
        <v>472</v>
      </c>
      <c r="L3188" t="s">
        <v>843</v>
      </c>
      <c r="M3188" t="s">
        <v>723</v>
      </c>
      <c r="N3188" t="s">
        <v>813</v>
      </c>
      <c r="O3188" t="s">
        <v>24</v>
      </c>
      <c r="P3188" t="s">
        <v>19</v>
      </c>
      <c r="Q3188">
        <v>3508.08</v>
      </c>
      <c r="R3188">
        <v>3508.08</v>
      </c>
      <c r="S3188" t="str">
        <f t="shared" si="49"/>
        <v>上海耳序信息技术有限公司-四部上海拍拍贷金融信息服务有限公司信息流</v>
      </c>
      <c r="T3188" t="e">
        <f>VLOOKUP(S:S,[1]Sheet1!N:N,1,0)</f>
        <v>#N/A</v>
      </c>
    </row>
    <row r="3189" spans="1:20" x14ac:dyDescent="0.15">
      <c r="A3189">
        <v>20230417</v>
      </c>
      <c r="B3189">
        <v>42965732</v>
      </c>
      <c r="C3189" t="s">
        <v>944</v>
      </c>
      <c r="D3189" t="s">
        <v>753</v>
      </c>
      <c r="E3189" t="s">
        <v>472</v>
      </c>
      <c r="F3189" t="s">
        <v>470</v>
      </c>
      <c r="G3189" t="s">
        <v>782</v>
      </c>
      <c r="H3189" t="s">
        <v>472</v>
      </c>
      <c r="I3189">
        <v>2165227</v>
      </c>
      <c r="J3189" t="s">
        <v>846</v>
      </c>
      <c r="K3189" t="s">
        <v>472</v>
      </c>
      <c r="L3189" t="s">
        <v>843</v>
      </c>
      <c r="M3189" t="s">
        <v>723</v>
      </c>
      <c r="N3189" t="s">
        <v>813</v>
      </c>
      <c r="O3189" t="s">
        <v>24</v>
      </c>
      <c r="P3189" t="s">
        <v>19</v>
      </c>
      <c r="Q3189">
        <v>418.13</v>
      </c>
      <c r="R3189">
        <v>309.73</v>
      </c>
      <c r="S3189" t="str">
        <f t="shared" si="49"/>
        <v>上海耳序信息技术有限公司-四部上海拍拍贷金融信息服务有限公司信息流</v>
      </c>
      <c r="T3189" t="e">
        <f>VLOOKUP(S:S,[1]Sheet1!N:N,1,0)</f>
        <v>#N/A</v>
      </c>
    </row>
    <row r="3190" spans="1:20" x14ac:dyDescent="0.15">
      <c r="A3190">
        <v>20230418</v>
      </c>
      <c r="B3190">
        <v>42965732</v>
      </c>
      <c r="C3190" t="s">
        <v>944</v>
      </c>
      <c r="D3190" t="s">
        <v>753</v>
      </c>
      <c r="E3190" t="s">
        <v>472</v>
      </c>
      <c r="F3190" t="s">
        <v>470</v>
      </c>
      <c r="G3190" t="s">
        <v>782</v>
      </c>
      <c r="H3190" t="s">
        <v>472</v>
      </c>
      <c r="I3190">
        <v>2165227</v>
      </c>
      <c r="J3190" t="s">
        <v>846</v>
      </c>
      <c r="K3190" t="s">
        <v>472</v>
      </c>
      <c r="L3190" t="s">
        <v>843</v>
      </c>
      <c r="M3190" t="s">
        <v>723</v>
      </c>
      <c r="N3190" t="s">
        <v>813</v>
      </c>
      <c r="O3190" t="s">
        <v>24</v>
      </c>
      <c r="P3190" t="s">
        <v>19</v>
      </c>
      <c r="Q3190">
        <v>3506.01</v>
      </c>
      <c r="R3190">
        <v>2597.04</v>
      </c>
      <c r="S3190" t="str">
        <f t="shared" si="49"/>
        <v>上海耳序信息技术有限公司-四部上海拍拍贷金融信息服务有限公司信息流</v>
      </c>
      <c r="T3190" t="e">
        <f>VLOOKUP(S:S,[1]Sheet1!N:N,1,0)</f>
        <v>#N/A</v>
      </c>
    </row>
    <row r="3191" spans="1:20" x14ac:dyDescent="0.15">
      <c r="A3191">
        <v>20230419</v>
      </c>
      <c r="B3191">
        <v>42965732</v>
      </c>
      <c r="C3191" t="s">
        <v>944</v>
      </c>
      <c r="D3191" t="s">
        <v>753</v>
      </c>
      <c r="E3191" t="s">
        <v>472</v>
      </c>
      <c r="F3191" t="s">
        <v>470</v>
      </c>
      <c r="G3191" t="s">
        <v>782</v>
      </c>
      <c r="H3191" t="s">
        <v>472</v>
      </c>
      <c r="I3191">
        <v>2165227</v>
      </c>
      <c r="J3191" t="s">
        <v>846</v>
      </c>
      <c r="K3191" t="s">
        <v>472</v>
      </c>
      <c r="L3191" t="s">
        <v>843</v>
      </c>
      <c r="M3191" t="s">
        <v>723</v>
      </c>
      <c r="N3191" t="s">
        <v>813</v>
      </c>
      <c r="O3191" t="s">
        <v>24</v>
      </c>
      <c r="P3191" t="s">
        <v>19</v>
      </c>
      <c r="Q3191">
        <v>6479.74</v>
      </c>
      <c r="R3191">
        <v>4799.8100000000004</v>
      </c>
      <c r="S3191" t="str">
        <f t="shared" si="49"/>
        <v>上海耳序信息技术有限公司-四部上海拍拍贷金融信息服务有限公司信息流</v>
      </c>
      <c r="T3191" t="e">
        <f>VLOOKUP(S:S,[1]Sheet1!N:N,1,0)</f>
        <v>#N/A</v>
      </c>
    </row>
    <row r="3192" spans="1:20" x14ac:dyDescent="0.15">
      <c r="A3192">
        <v>20230420</v>
      </c>
      <c r="B3192">
        <v>42965732</v>
      </c>
      <c r="C3192" t="s">
        <v>944</v>
      </c>
      <c r="D3192" t="s">
        <v>753</v>
      </c>
      <c r="E3192" t="s">
        <v>472</v>
      </c>
      <c r="F3192" t="s">
        <v>470</v>
      </c>
      <c r="G3192" t="s">
        <v>782</v>
      </c>
      <c r="H3192" t="s">
        <v>472</v>
      </c>
      <c r="I3192">
        <v>2165227</v>
      </c>
      <c r="J3192" t="s">
        <v>846</v>
      </c>
      <c r="K3192" t="s">
        <v>472</v>
      </c>
      <c r="L3192" t="s">
        <v>843</v>
      </c>
      <c r="M3192" t="s">
        <v>723</v>
      </c>
      <c r="N3192" t="s">
        <v>813</v>
      </c>
      <c r="O3192" t="s">
        <v>24</v>
      </c>
      <c r="P3192" t="s">
        <v>19</v>
      </c>
      <c r="Q3192">
        <v>3455.75</v>
      </c>
      <c r="R3192">
        <v>2559.81</v>
      </c>
      <c r="S3192" t="str">
        <f t="shared" si="49"/>
        <v>上海耳序信息技术有限公司-四部上海拍拍贷金融信息服务有限公司信息流</v>
      </c>
      <c r="T3192" t="e">
        <f>VLOOKUP(S:S,[1]Sheet1!N:N,1,0)</f>
        <v>#N/A</v>
      </c>
    </row>
    <row r="3193" spans="1:20" x14ac:dyDescent="0.15">
      <c r="A3193">
        <v>20230421</v>
      </c>
      <c r="B3193">
        <v>42965732</v>
      </c>
      <c r="C3193" t="s">
        <v>944</v>
      </c>
      <c r="D3193" t="s">
        <v>753</v>
      </c>
      <c r="E3193" t="s">
        <v>472</v>
      </c>
      <c r="F3193" t="s">
        <v>470</v>
      </c>
      <c r="G3193" t="s">
        <v>782</v>
      </c>
      <c r="H3193" t="s">
        <v>472</v>
      </c>
      <c r="I3193">
        <v>2165227</v>
      </c>
      <c r="J3193" t="s">
        <v>846</v>
      </c>
      <c r="K3193" t="s">
        <v>472</v>
      </c>
      <c r="L3193" t="s">
        <v>843</v>
      </c>
      <c r="M3193" t="s">
        <v>723</v>
      </c>
      <c r="N3193" t="s">
        <v>813</v>
      </c>
      <c r="O3193" t="s">
        <v>24</v>
      </c>
      <c r="P3193" t="s">
        <v>19</v>
      </c>
      <c r="Q3193">
        <v>1204.8699999999999</v>
      </c>
      <c r="R3193">
        <v>892.5</v>
      </c>
      <c r="S3193" t="str">
        <f t="shared" si="49"/>
        <v>上海耳序信息技术有限公司-四部上海拍拍贷金融信息服务有限公司信息流</v>
      </c>
      <c r="T3193" t="e">
        <f>VLOOKUP(S:S,[1]Sheet1!N:N,1,0)</f>
        <v>#N/A</v>
      </c>
    </row>
    <row r="3194" spans="1:20" x14ac:dyDescent="0.15">
      <c r="A3194">
        <v>20230422</v>
      </c>
      <c r="B3194">
        <v>42965732</v>
      </c>
      <c r="C3194" t="s">
        <v>944</v>
      </c>
      <c r="D3194" t="s">
        <v>753</v>
      </c>
      <c r="E3194" t="s">
        <v>472</v>
      </c>
      <c r="F3194" t="s">
        <v>470</v>
      </c>
      <c r="G3194" t="s">
        <v>782</v>
      </c>
      <c r="H3194" t="s">
        <v>472</v>
      </c>
      <c r="I3194">
        <v>2165227</v>
      </c>
      <c r="J3194" t="s">
        <v>846</v>
      </c>
      <c r="K3194" t="s">
        <v>472</v>
      </c>
      <c r="L3194" t="s">
        <v>843</v>
      </c>
      <c r="M3194" t="s">
        <v>723</v>
      </c>
      <c r="N3194" t="s">
        <v>813</v>
      </c>
      <c r="O3194" t="s">
        <v>24</v>
      </c>
      <c r="P3194" t="s">
        <v>19</v>
      </c>
      <c r="Q3194">
        <v>1035.08</v>
      </c>
      <c r="R3194">
        <v>766.73</v>
      </c>
      <c r="S3194" t="str">
        <f t="shared" si="49"/>
        <v>上海耳序信息技术有限公司-四部上海拍拍贷金融信息服务有限公司信息流</v>
      </c>
      <c r="T3194" t="e">
        <f>VLOOKUP(S:S,[1]Sheet1!N:N,1,0)</f>
        <v>#N/A</v>
      </c>
    </row>
    <row r="3195" spans="1:20" x14ac:dyDescent="0.15">
      <c r="A3195">
        <v>20230423</v>
      </c>
      <c r="B3195">
        <v>42965732</v>
      </c>
      <c r="C3195" t="s">
        <v>944</v>
      </c>
      <c r="D3195" t="s">
        <v>753</v>
      </c>
      <c r="E3195" t="s">
        <v>472</v>
      </c>
      <c r="F3195" t="s">
        <v>470</v>
      </c>
      <c r="G3195" t="s">
        <v>782</v>
      </c>
      <c r="H3195" t="s">
        <v>472</v>
      </c>
      <c r="I3195">
        <v>2165227</v>
      </c>
      <c r="J3195" t="s">
        <v>846</v>
      </c>
      <c r="K3195" t="s">
        <v>472</v>
      </c>
      <c r="L3195" t="s">
        <v>843</v>
      </c>
      <c r="M3195" t="s">
        <v>723</v>
      </c>
      <c r="N3195" t="s">
        <v>813</v>
      </c>
      <c r="O3195" t="s">
        <v>24</v>
      </c>
      <c r="P3195" t="s">
        <v>19</v>
      </c>
      <c r="Q3195">
        <v>1822.21</v>
      </c>
      <c r="R3195">
        <v>1349.79</v>
      </c>
      <c r="S3195" t="str">
        <f t="shared" si="49"/>
        <v>上海耳序信息技术有限公司-四部上海拍拍贷金融信息服务有限公司信息流</v>
      </c>
      <c r="T3195" t="e">
        <f>VLOOKUP(S:S,[1]Sheet1!N:N,1,0)</f>
        <v>#N/A</v>
      </c>
    </row>
    <row r="3196" spans="1:20" x14ac:dyDescent="0.15">
      <c r="A3196">
        <v>20230424</v>
      </c>
      <c r="B3196">
        <v>42965732</v>
      </c>
      <c r="C3196" t="s">
        <v>944</v>
      </c>
      <c r="D3196" t="s">
        <v>753</v>
      </c>
      <c r="E3196" t="s">
        <v>472</v>
      </c>
      <c r="F3196" t="s">
        <v>470</v>
      </c>
      <c r="G3196" t="s">
        <v>782</v>
      </c>
      <c r="H3196" t="s">
        <v>472</v>
      </c>
      <c r="I3196">
        <v>2165227</v>
      </c>
      <c r="J3196" t="s">
        <v>846</v>
      </c>
      <c r="K3196" t="s">
        <v>472</v>
      </c>
      <c r="L3196" t="s">
        <v>843</v>
      </c>
      <c r="M3196" t="s">
        <v>723</v>
      </c>
      <c r="N3196" t="s">
        <v>813</v>
      </c>
      <c r="O3196" t="s">
        <v>24</v>
      </c>
      <c r="P3196" t="s">
        <v>19</v>
      </c>
      <c r="Q3196">
        <v>1931.86</v>
      </c>
      <c r="R3196">
        <v>1431.01</v>
      </c>
      <c r="S3196" t="str">
        <f t="shared" si="49"/>
        <v>上海耳序信息技术有限公司-四部上海拍拍贷金融信息服务有限公司信息流</v>
      </c>
      <c r="T3196" t="e">
        <f>VLOOKUP(S:S,[1]Sheet1!N:N,1,0)</f>
        <v>#N/A</v>
      </c>
    </row>
    <row r="3197" spans="1:20" x14ac:dyDescent="0.15">
      <c r="A3197">
        <v>20230425</v>
      </c>
      <c r="B3197">
        <v>42965732</v>
      </c>
      <c r="C3197" t="s">
        <v>944</v>
      </c>
      <c r="D3197" t="s">
        <v>753</v>
      </c>
      <c r="E3197" t="s">
        <v>472</v>
      </c>
      <c r="F3197" t="s">
        <v>470</v>
      </c>
      <c r="G3197" t="s">
        <v>782</v>
      </c>
      <c r="H3197" t="s">
        <v>472</v>
      </c>
      <c r="I3197">
        <v>2165227</v>
      </c>
      <c r="J3197" t="s">
        <v>846</v>
      </c>
      <c r="K3197" t="s">
        <v>472</v>
      </c>
      <c r="L3197" t="s">
        <v>843</v>
      </c>
      <c r="M3197" t="s">
        <v>723</v>
      </c>
      <c r="N3197" t="s">
        <v>813</v>
      </c>
      <c r="O3197" t="s">
        <v>24</v>
      </c>
      <c r="P3197" t="s">
        <v>19</v>
      </c>
      <c r="Q3197">
        <v>1987.67</v>
      </c>
      <c r="R3197">
        <v>1472.35</v>
      </c>
      <c r="S3197" t="str">
        <f t="shared" si="49"/>
        <v>上海耳序信息技术有限公司-四部上海拍拍贷金融信息服务有限公司信息流</v>
      </c>
      <c r="T3197" t="e">
        <f>VLOOKUP(S:S,[1]Sheet1!N:N,1,0)</f>
        <v>#N/A</v>
      </c>
    </row>
    <row r="3198" spans="1:20" x14ac:dyDescent="0.15">
      <c r="A3198">
        <v>20230426</v>
      </c>
      <c r="B3198">
        <v>42965732</v>
      </c>
      <c r="C3198" t="s">
        <v>944</v>
      </c>
      <c r="D3198" t="s">
        <v>753</v>
      </c>
      <c r="E3198" t="s">
        <v>472</v>
      </c>
      <c r="F3198" t="s">
        <v>470</v>
      </c>
      <c r="G3198" t="s">
        <v>782</v>
      </c>
      <c r="H3198" t="s">
        <v>472</v>
      </c>
      <c r="I3198">
        <v>2165227</v>
      </c>
      <c r="J3198" t="s">
        <v>846</v>
      </c>
      <c r="K3198" t="s">
        <v>472</v>
      </c>
      <c r="L3198" t="s">
        <v>843</v>
      </c>
      <c r="M3198" t="s">
        <v>723</v>
      </c>
      <c r="N3198" t="s">
        <v>813</v>
      </c>
      <c r="O3198" t="s">
        <v>24</v>
      </c>
      <c r="P3198" t="s">
        <v>19</v>
      </c>
      <c r="Q3198">
        <v>2079.69</v>
      </c>
      <c r="R3198">
        <v>1540.51</v>
      </c>
      <c r="S3198" t="str">
        <f t="shared" si="49"/>
        <v>上海耳序信息技术有限公司-四部上海拍拍贷金融信息服务有限公司信息流</v>
      </c>
      <c r="T3198" t="e">
        <f>VLOOKUP(S:S,[1]Sheet1!N:N,1,0)</f>
        <v>#N/A</v>
      </c>
    </row>
    <row r="3199" spans="1:20" x14ac:dyDescent="0.15">
      <c r="A3199">
        <v>20230427</v>
      </c>
      <c r="B3199">
        <v>42965732</v>
      </c>
      <c r="C3199" t="s">
        <v>944</v>
      </c>
      <c r="D3199" t="s">
        <v>753</v>
      </c>
      <c r="E3199" t="s">
        <v>472</v>
      </c>
      <c r="F3199" t="s">
        <v>470</v>
      </c>
      <c r="G3199" t="s">
        <v>782</v>
      </c>
      <c r="H3199" t="s">
        <v>472</v>
      </c>
      <c r="I3199">
        <v>2165227</v>
      </c>
      <c r="J3199" t="s">
        <v>846</v>
      </c>
      <c r="K3199" t="s">
        <v>472</v>
      </c>
      <c r="L3199" t="s">
        <v>843</v>
      </c>
      <c r="M3199" t="s">
        <v>723</v>
      </c>
      <c r="N3199" t="s">
        <v>813</v>
      </c>
      <c r="O3199" t="s">
        <v>24</v>
      </c>
      <c r="P3199" t="s">
        <v>19</v>
      </c>
      <c r="Q3199">
        <v>1810.22</v>
      </c>
      <c r="R3199">
        <v>1340.9</v>
      </c>
      <c r="S3199" t="str">
        <f t="shared" si="49"/>
        <v>上海耳序信息技术有限公司-四部上海拍拍贷金融信息服务有限公司信息流</v>
      </c>
      <c r="T3199" t="e">
        <f>VLOOKUP(S:S,[1]Sheet1!N:N,1,0)</f>
        <v>#N/A</v>
      </c>
    </row>
    <row r="3200" spans="1:20" x14ac:dyDescent="0.15">
      <c r="A3200">
        <v>20230428</v>
      </c>
      <c r="B3200">
        <v>42965732</v>
      </c>
      <c r="C3200" t="s">
        <v>944</v>
      </c>
      <c r="D3200" t="s">
        <v>753</v>
      </c>
      <c r="E3200" t="s">
        <v>472</v>
      </c>
      <c r="F3200" t="s">
        <v>470</v>
      </c>
      <c r="G3200" t="s">
        <v>782</v>
      </c>
      <c r="H3200" t="s">
        <v>472</v>
      </c>
      <c r="I3200">
        <v>2165227</v>
      </c>
      <c r="J3200" t="s">
        <v>846</v>
      </c>
      <c r="K3200" t="s">
        <v>472</v>
      </c>
      <c r="L3200" t="s">
        <v>843</v>
      </c>
      <c r="M3200" t="s">
        <v>723</v>
      </c>
      <c r="N3200" t="s">
        <v>813</v>
      </c>
      <c r="O3200" t="s">
        <v>24</v>
      </c>
      <c r="P3200" t="s">
        <v>19</v>
      </c>
      <c r="Q3200">
        <v>5008.47</v>
      </c>
      <c r="R3200">
        <v>3709.98</v>
      </c>
      <c r="S3200" t="str">
        <f t="shared" si="49"/>
        <v>上海耳序信息技术有限公司-四部上海拍拍贷金融信息服务有限公司信息流</v>
      </c>
      <c r="T3200" t="e">
        <f>VLOOKUP(S:S,[1]Sheet1!N:N,1,0)</f>
        <v>#N/A</v>
      </c>
    </row>
    <row r="3201" spans="1:20" x14ac:dyDescent="0.15">
      <c r="A3201">
        <v>20230429</v>
      </c>
      <c r="B3201">
        <v>42965732</v>
      </c>
      <c r="C3201" t="s">
        <v>944</v>
      </c>
      <c r="D3201" t="s">
        <v>753</v>
      </c>
      <c r="E3201" t="s">
        <v>472</v>
      </c>
      <c r="F3201" t="s">
        <v>470</v>
      </c>
      <c r="G3201" t="s">
        <v>782</v>
      </c>
      <c r="H3201" t="s">
        <v>472</v>
      </c>
      <c r="I3201">
        <v>2165227</v>
      </c>
      <c r="J3201" t="s">
        <v>846</v>
      </c>
      <c r="K3201" t="s">
        <v>472</v>
      </c>
      <c r="L3201" t="s">
        <v>843</v>
      </c>
      <c r="M3201" t="s">
        <v>723</v>
      </c>
      <c r="N3201" t="s">
        <v>813</v>
      </c>
      <c r="O3201" t="s">
        <v>24</v>
      </c>
      <c r="P3201" t="s">
        <v>19</v>
      </c>
      <c r="Q3201">
        <v>3720.53</v>
      </c>
      <c r="R3201">
        <v>2755.95</v>
      </c>
      <c r="S3201" t="str">
        <f t="shared" si="49"/>
        <v>上海耳序信息技术有限公司-四部上海拍拍贷金融信息服务有限公司信息流</v>
      </c>
      <c r="T3201" t="e">
        <f>VLOOKUP(S:S,[1]Sheet1!N:N,1,0)</f>
        <v>#N/A</v>
      </c>
    </row>
    <row r="3202" spans="1:20" x14ac:dyDescent="0.15">
      <c r="A3202">
        <v>20230430</v>
      </c>
      <c r="B3202">
        <v>42965732</v>
      </c>
      <c r="C3202" t="s">
        <v>944</v>
      </c>
      <c r="D3202" t="s">
        <v>753</v>
      </c>
      <c r="E3202" t="s">
        <v>472</v>
      </c>
      <c r="F3202" t="s">
        <v>470</v>
      </c>
      <c r="G3202" t="s">
        <v>782</v>
      </c>
      <c r="H3202" t="s">
        <v>472</v>
      </c>
      <c r="I3202">
        <v>2165227</v>
      </c>
      <c r="J3202" t="s">
        <v>846</v>
      </c>
      <c r="K3202" t="s">
        <v>472</v>
      </c>
      <c r="L3202" t="s">
        <v>843</v>
      </c>
      <c r="M3202" t="s">
        <v>723</v>
      </c>
      <c r="N3202" t="s">
        <v>813</v>
      </c>
      <c r="O3202" t="s">
        <v>24</v>
      </c>
      <c r="P3202" t="s">
        <v>19</v>
      </c>
      <c r="Q3202">
        <v>2572.79</v>
      </c>
      <c r="R3202">
        <v>1905.77</v>
      </c>
      <c r="S3202" t="str">
        <f t="shared" si="49"/>
        <v>上海耳序信息技术有限公司-四部上海拍拍贷金融信息服务有限公司信息流</v>
      </c>
      <c r="T3202" t="e">
        <f>VLOOKUP(S:S,[1]Sheet1!N:N,1,0)</f>
        <v>#N/A</v>
      </c>
    </row>
    <row r="3203" spans="1:20" x14ac:dyDescent="0.15">
      <c r="A3203">
        <v>20230410</v>
      </c>
      <c r="B3203">
        <v>42965750</v>
      </c>
      <c r="C3203" t="s">
        <v>945</v>
      </c>
      <c r="D3203" t="s">
        <v>753</v>
      </c>
      <c r="E3203" t="s">
        <v>472</v>
      </c>
      <c r="F3203" t="s">
        <v>470</v>
      </c>
      <c r="G3203" t="s">
        <v>782</v>
      </c>
      <c r="H3203" t="s">
        <v>472</v>
      </c>
      <c r="I3203">
        <v>2158784</v>
      </c>
      <c r="J3203" t="s">
        <v>844</v>
      </c>
      <c r="K3203" t="s">
        <v>472</v>
      </c>
      <c r="L3203" t="s">
        <v>843</v>
      </c>
      <c r="M3203" t="s">
        <v>723</v>
      </c>
      <c r="N3203" t="s">
        <v>813</v>
      </c>
      <c r="O3203" t="s">
        <v>24</v>
      </c>
      <c r="P3203" t="s">
        <v>19</v>
      </c>
      <c r="Q3203">
        <v>113.47</v>
      </c>
      <c r="R3203">
        <v>113.47</v>
      </c>
      <c r="S3203" t="str">
        <f t="shared" ref="S3203:S3266" si="50">F3203&amp;K3203&amp;O3203</f>
        <v>上海耳序信息技术有限公司-四部上海拍拍贷金融信息服务有限公司信息流</v>
      </c>
      <c r="T3203" t="e">
        <f>VLOOKUP(S:S,[1]Sheet1!N:N,1,0)</f>
        <v>#N/A</v>
      </c>
    </row>
    <row r="3204" spans="1:20" x14ac:dyDescent="0.15">
      <c r="A3204">
        <v>20230411</v>
      </c>
      <c r="B3204">
        <v>42965750</v>
      </c>
      <c r="C3204" t="s">
        <v>945</v>
      </c>
      <c r="D3204" t="s">
        <v>753</v>
      </c>
      <c r="E3204" t="s">
        <v>472</v>
      </c>
      <c r="F3204" t="s">
        <v>470</v>
      </c>
      <c r="G3204" t="s">
        <v>782</v>
      </c>
      <c r="H3204" t="s">
        <v>472</v>
      </c>
      <c r="I3204">
        <v>2158784</v>
      </c>
      <c r="J3204" t="s">
        <v>844</v>
      </c>
      <c r="K3204" t="s">
        <v>472</v>
      </c>
      <c r="L3204" t="s">
        <v>843</v>
      </c>
      <c r="M3204" t="s">
        <v>723</v>
      </c>
      <c r="N3204" t="s">
        <v>813</v>
      </c>
      <c r="O3204" t="s">
        <v>24</v>
      </c>
      <c r="P3204" t="s">
        <v>19</v>
      </c>
      <c r="Q3204">
        <v>743.15</v>
      </c>
      <c r="R3204">
        <v>743.15</v>
      </c>
      <c r="S3204" t="str">
        <f t="shared" si="50"/>
        <v>上海耳序信息技术有限公司-四部上海拍拍贷金融信息服务有限公司信息流</v>
      </c>
      <c r="T3204" t="e">
        <f>VLOOKUP(S:S,[1]Sheet1!N:N,1,0)</f>
        <v>#N/A</v>
      </c>
    </row>
    <row r="3205" spans="1:20" x14ac:dyDescent="0.15">
      <c r="A3205">
        <v>20230412</v>
      </c>
      <c r="B3205">
        <v>42965750</v>
      </c>
      <c r="C3205" t="s">
        <v>945</v>
      </c>
      <c r="D3205" t="s">
        <v>753</v>
      </c>
      <c r="E3205" t="s">
        <v>472</v>
      </c>
      <c r="F3205" t="s">
        <v>470</v>
      </c>
      <c r="G3205" t="s">
        <v>782</v>
      </c>
      <c r="H3205" t="s">
        <v>472</v>
      </c>
      <c r="I3205">
        <v>2158784</v>
      </c>
      <c r="J3205" t="s">
        <v>844</v>
      </c>
      <c r="K3205" t="s">
        <v>472</v>
      </c>
      <c r="L3205" t="s">
        <v>843</v>
      </c>
      <c r="M3205" t="s">
        <v>723</v>
      </c>
      <c r="N3205" t="s">
        <v>813</v>
      </c>
      <c r="O3205" t="s">
        <v>24</v>
      </c>
      <c r="P3205" t="s">
        <v>19</v>
      </c>
      <c r="Q3205">
        <v>71.8</v>
      </c>
      <c r="R3205">
        <v>71.8</v>
      </c>
      <c r="S3205" t="str">
        <f t="shared" si="50"/>
        <v>上海耳序信息技术有限公司-四部上海拍拍贷金融信息服务有限公司信息流</v>
      </c>
      <c r="T3205" t="e">
        <f>VLOOKUP(S:S,[1]Sheet1!N:N,1,0)</f>
        <v>#N/A</v>
      </c>
    </row>
    <row r="3206" spans="1:20" x14ac:dyDescent="0.15">
      <c r="A3206">
        <v>20230413</v>
      </c>
      <c r="B3206">
        <v>42965750</v>
      </c>
      <c r="C3206" t="s">
        <v>945</v>
      </c>
      <c r="D3206" t="s">
        <v>753</v>
      </c>
      <c r="E3206" t="s">
        <v>472</v>
      </c>
      <c r="F3206" t="s">
        <v>470</v>
      </c>
      <c r="G3206" t="s">
        <v>782</v>
      </c>
      <c r="H3206" t="s">
        <v>472</v>
      </c>
      <c r="I3206">
        <v>2158784</v>
      </c>
      <c r="J3206" t="s">
        <v>844</v>
      </c>
      <c r="K3206" t="s">
        <v>472</v>
      </c>
      <c r="L3206" t="s">
        <v>843</v>
      </c>
      <c r="M3206" t="s">
        <v>723</v>
      </c>
      <c r="N3206" t="s">
        <v>813</v>
      </c>
      <c r="O3206" t="s">
        <v>24</v>
      </c>
      <c r="P3206" t="s">
        <v>19</v>
      </c>
      <c r="Q3206">
        <v>2254.2399999999998</v>
      </c>
      <c r="R3206">
        <v>2254.2399999999998</v>
      </c>
      <c r="S3206" t="str">
        <f t="shared" si="50"/>
        <v>上海耳序信息技术有限公司-四部上海拍拍贷金融信息服务有限公司信息流</v>
      </c>
      <c r="T3206" t="e">
        <f>VLOOKUP(S:S,[1]Sheet1!N:N,1,0)</f>
        <v>#N/A</v>
      </c>
    </row>
    <row r="3207" spans="1:20" x14ac:dyDescent="0.15">
      <c r="A3207">
        <v>20230414</v>
      </c>
      <c r="B3207">
        <v>42965750</v>
      </c>
      <c r="C3207" t="s">
        <v>945</v>
      </c>
      <c r="D3207" t="s">
        <v>753</v>
      </c>
      <c r="E3207" t="s">
        <v>472</v>
      </c>
      <c r="F3207" t="s">
        <v>470</v>
      </c>
      <c r="G3207" t="s">
        <v>782</v>
      </c>
      <c r="H3207" t="s">
        <v>472</v>
      </c>
      <c r="I3207">
        <v>2158784</v>
      </c>
      <c r="J3207" t="s">
        <v>844</v>
      </c>
      <c r="K3207" t="s">
        <v>472</v>
      </c>
      <c r="L3207" t="s">
        <v>843</v>
      </c>
      <c r="M3207" t="s">
        <v>723</v>
      </c>
      <c r="N3207" t="s">
        <v>813</v>
      </c>
      <c r="O3207" t="s">
        <v>24</v>
      </c>
      <c r="P3207" t="s">
        <v>19</v>
      </c>
      <c r="Q3207">
        <v>1056.03</v>
      </c>
      <c r="R3207">
        <v>1056.03</v>
      </c>
      <c r="S3207" t="str">
        <f t="shared" si="50"/>
        <v>上海耳序信息技术有限公司-四部上海拍拍贷金融信息服务有限公司信息流</v>
      </c>
      <c r="T3207" t="e">
        <f>VLOOKUP(S:S,[1]Sheet1!N:N,1,0)</f>
        <v>#N/A</v>
      </c>
    </row>
    <row r="3208" spans="1:20" x14ac:dyDescent="0.15">
      <c r="A3208">
        <v>20230415</v>
      </c>
      <c r="B3208">
        <v>42965750</v>
      </c>
      <c r="C3208" t="s">
        <v>945</v>
      </c>
      <c r="D3208" t="s">
        <v>753</v>
      </c>
      <c r="E3208" t="s">
        <v>472</v>
      </c>
      <c r="F3208" t="s">
        <v>470</v>
      </c>
      <c r="G3208" t="s">
        <v>782</v>
      </c>
      <c r="H3208" t="s">
        <v>472</v>
      </c>
      <c r="I3208">
        <v>2158784</v>
      </c>
      <c r="J3208" t="s">
        <v>844</v>
      </c>
      <c r="K3208" t="s">
        <v>472</v>
      </c>
      <c r="L3208" t="s">
        <v>843</v>
      </c>
      <c r="M3208" t="s">
        <v>723</v>
      </c>
      <c r="N3208" t="s">
        <v>813</v>
      </c>
      <c r="O3208" t="s">
        <v>24</v>
      </c>
      <c r="P3208" t="s">
        <v>19</v>
      </c>
      <c r="Q3208">
        <v>4942.58</v>
      </c>
      <c r="R3208">
        <v>4942.58</v>
      </c>
      <c r="S3208" t="str">
        <f t="shared" si="50"/>
        <v>上海耳序信息技术有限公司-四部上海拍拍贷金融信息服务有限公司信息流</v>
      </c>
      <c r="T3208" t="e">
        <f>VLOOKUP(S:S,[1]Sheet1!N:N,1,0)</f>
        <v>#N/A</v>
      </c>
    </row>
    <row r="3209" spans="1:20" x14ac:dyDescent="0.15">
      <c r="A3209">
        <v>20230416</v>
      </c>
      <c r="B3209">
        <v>42965750</v>
      </c>
      <c r="C3209" t="s">
        <v>945</v>
      </c>
      <c r="D3209" t="s">
        <v>753</v>
      </c>
      <c r="E3209" t="s">
        <v>472</v>
      </c>
      <c r="F3209" t="s">
        <v>470</v>
      </c>
      <c r="G3209" t="s">
        <v>782</v>
      </c>
      <c r="H3209" t="s">
        <v>472</v>
      </c>
      <c r="I3209">
        <v>2158784</v>
      </c>
      <c r="J3209" t="s">
        <v>844</v>
      </c>
      <c r="K3209" t="s">
        <v>472</v>
      </c>
      <c r="L3209" t="s">
        <v>843</v>
      </c>
      <c r="M3209" t="s">
        <v>723</v>
      </c>
      <c r="N3209" t="s">
        <v>813</v>
      </c>
      <c r="O3209" t="s">
        <v>24</v>
      </c>
      <c r="P3209" t="s">
        <v>19</v>
      </c>
      <c r="Q3209">
        <v>1806.48</v>
      </c>
      <c r="R3209">
        <v>1806.48</v>
      </c>
      <c r="S3209" t="str">
        <f t="shared" si="50"/>
        <v>上海耳序信息技术有限公司-四部上海拍拍贷金融信息服务有限公司信息流</v>
      </c>
      <c r="T3209" t="e">
        <f>VLOOKUP(S:S,[1]Sheet1!N:N,1,0)</f>
        <v>#N/A</v>
      </c>
    </row>
    <row r="3210" spans="1:20" x14ac:dyDescent="0.15">
      <c r="A3210">
        <v>20230417</v>
      </c>
      <c r="B3210">
        <v>42965750</v>
      </c>
      <c r="C3210" t="s">
        <v>945</v>
      </c>
      <c r="D3210" t="s">
        <v>753</v>
      </c>
      <c r="E3210" t="s">
        <v>472</v>
      </c>
      <c r="F3210" t="s">
        <v>470</v>
      </c>
      <c r="G3210" t="s">
        <v>782</v>
      </c>
      <c r="H3210" t="s">
        <v>472</v>
      </c>
      <c r="I3210">
        <v>2158784</v>
      </c>
      <c r="J3210" t="s">
        <v>844</v>
      </c>
      <c r="K3210" t="s">
        <v>472</v>
      </c>
      <c r="L3210" t="s">
        <v>843</v>
      </c>
      <c r="M3210" t="s">
        <v>723</v>
      </c>
      <c r="N3210" t="s">
        <v>813</v>
      </c>
      <c r="O3210" t="s">
        <v>24</v>
      </c>
      <c r="P3210" t="s">
        <v>19</v>
      </c>
      <c r="Q3210">
        <v>1884.98</v>
      </c>
      <c r="R3210">
        <v>1884.98</v>
      </c>
      <c r="S3210" t="str">
        <f t="shared" si="50"/>
        <v>上海耳序信息技术有限公司-四部上海拍拍贷金融信息服务有限公司信息流</v>
      </c>
      <c r="T3210" t="e">
        <f>VLOOKUP(S:S,[1]Sheet1!N:N,1,0)</f>
        <v>#N/A</v>
      </c>
    </row>
    <row r="3211" spans="1:20" x14ac:dyDescent="0.15">
      <c r="A3211">
        <v>20230418</v>
      </c>
      <c r="B3211">
        <v>42965750</v>
      </c>
      <c r="C3211" t="s">
        <v>945</v>
      </c>
      <c r="D3211" t="s">
        <v>753</v>
      </c>
      <c r="E3211" t="s">
        <v>472</v>
      </c>
      <c r="F3211" t="s">
        <v>470</v>
      </c>
      <c r="G3211" t="s">
        <v>782</v>
      </c>
      <c r="H3211" t="s">
        <v>472</v>
      </c>
      <c r="I3211">
        <v>2158784</v>
      </c>
      <c r="J3211" t="s">
        <v>844</v>
      </c>
      <c r="K3211" t="s">
        <v>472</v>
      </c>
      <c r="L3211" t="s">
        <v>843</v>
      </c>
      <c r="M3211" t="s">
        <v>723</v>
      </c>
      <c r="N3211" t="s">
        <v>813</v>
      </c>
      <c r="O3211" t="s">
        <v>24</v>
      </c>
      <c r="P3211" t="s">
        <v>19</v>
      </c>
      <c r="Q3211">
        <v>1725.33</v>
      </c>
      <c r="R3211">
        <v>1725.33</v>
      </c>
      <c r="S3211" t="str">
        <f t="shared" si="50"/>
        <v>上海耳序信息技术有限公司-四部上海拍拍贷金融信息服务有限公司信息流</v>
      </c>
      <c r="T3211" t="e">
        <f>VLOOKUP(S:S,[1]Sheet1!N:N,1,0)</f>
        <v>#N/A</v>
      </c>
    </row>
    <row r="3212" spans="1:20" x14ac:dyDescent="0.15">
      <c r="A3212">
        <v>20230419</v>
      </c>
      <c r="B3212">
        <v>42965750</v>
      </c>
      <c r="C3212" t="s">
        <v>945</v>
      </c>
      <c r="D3212" t="s">
        <v>753</v>
      </c>
      <c r="E3212" t="s">
        <v>472</v>
      </c>
      <c r="F3212" t="s">
        <v>470</v>
      </c>
      <c r="G3212" t="s">
        <v>782</v>
      </c>
      <c r="H3212" t="s">
        <v>472</v>
      </c>
      <c r="I3212">
        <v>2158784</v>
      </c>
      <c r="J3212" t="s">
        <v>844</v>
      </c>
      <c r="K3212" t="s">
        <v>472</v>
      </c>
      <c r="L3212" t="s">
        <v>843</v>
      </c>
      <c r="M3212" t="s">
        <v>723</v>
      </c>
      <c r="N3212" t="s">
        <v>813</v>
      </c>
      <c r="O3212" t="s">
        <v>24</v>
      </c>
      <c r="P3212" t="s">
        <v>19</v>
      </c>
      <c r="Q3212">
        <v>2572.61</v>
      </c>
      <c r="R3212">
        <v>2572.61</v>
      </c>
      <c r="S3212" t="str">
        <f t="shared" si="50"/>
        <v>上海耳序信息技术有限公司-四部上海拍拍贷金融信息服务有限公司信息流</v>
      </c>
      <c r="T3212" t="e">
        <f>VLOOKUP(S:S,[1]Sheet1!N:N,1,0)</f>
        <v>#N/A</v>
      </c>
    </row>
    <row r="3213" spans="1:20" x14ac:dyDescent="0.15">
      <c r="A3213">
        <v>20230420</v>
      </c>
      <c r="B3213">
        <v>42965750</v>
      </c>
      <c r="C3213" t="s">
        <v>945</v>
      </c>
      <c r="D3213" t="s">
        <v>753</v>
      </c>
      <c r="E3213" t="s">
        <v>472</v>
      </c>
      <c r="F3213" t="s">
        <v>470</v>
      </c>
      <c r="G3213" t="s">
        <v>782</v>
      </c>
      <c r="H3213" t="s">
        <v>472</v>
      </c>
      <c r="I3213">
        <v>2158784</v>
      </c>
      <c r="J3213" t="s">
        <v>844</v>
      </c>
      <c r="K3213" t="s">
        <v>472</v>
      </c>
      <c r="L3213" t="s">
        <v>843</v>
      </c>
      <c r="M3213" t="s">
        <v>723</v>
      </c>
      <c r="N3213" t="s">
        <v>813</v>
      </c>
      <c r="O3213" t="s">
        <v>24</v>
      </c>
      <c r="P3213" t="s">
        <v>19</v>
      </c>
      <c r="Q3213">
        <v>1137.5</v>
      </c>
      <c r="R3213">
        <v>1137.5</v>
      </c>
      <c r="S3213" t="str">
        <f t="shared" si="50"/>
        <v>上海耳序信息技术有限公司-四部上海拍拍贷金融信息服务有限公司信息流</v>
      </c>
      <c r="T3213" t="e">
        <f>VLOOKUP(S:S,[1]Sheet1!N:N,1,0)</f>
        <v>#N/A</v>
      </c>
    </row>
    <row r="3214" spans="1:20" x14ac:dyDescent="0.15">
      <c r="A3214">
        <v>20230421</v>
      </c>
      <c r="B3214">
        <v>42965750</v>
      </c>
      <c r="C3214" t="s">
        <v>945</v>
      </c>
      <c r="D3214" t="s">
        <v>753</v>
      </c>
      <c r="E3214" t="s">
        <v>472</v>
      </c>
      <c r="F3214" t="s">
        <v>470</v>
      </c>
      <c r="G3214" t="s">
        <v>782</v>
      </c>
      <c r="H3214" t="s">
        <v>472</v>
      </c>
      <c r="I3214">
        <v>2158784</v>
      </c>
      <c r="J3214" t="s">
        <v>844</v>
      </c>
      <c r="K3214" t="s">
        <v>472</v>
      </c>
      <c r="L3214" t="s">
        <v>843</v>
      </c>
      <c r="M3214" t="s">
        <v>723</v>
      </c>
      <c r="N3214" t="s">
        <v>813</v>
      </c>
      <c r="O3214" t="s">
        <v>24</v>
      </c>
      <c r="P3214" t="s">
        <v>19</v>
      </c>
      <c r="Q3214">
        <v>843.78</v>
      </c>
      <c r="R3214">
        <v>843.78</v>
      </c>
      <c r="S3214" t="str">
        <f t="shared" si="50"/>
        <v>上海耳序信息技术有限公司-四部上海拍拍贷金融信息服务有限公司信息流</v>
      </c>
      <c r="T3214" t="e">
        <f>VLOOKUP(S:S,[1]Sheet1!N:N,1,0)</f>
        <v>#N/A</v>
      </c>
    </row>
    <row r="3215" spans="1:20" x14ac:dyDescent="0.15">
      <c r="A3215">
        <v>20230422</v>
      </c>
      <c r="B3215">
        <v>42965750</v>
      </c>
      <c r="C3215" t="s">
        <v>945</v>
      </c>
      <c r="D3215" t="s">
        <v>753</v>
      </c>
      <c r="E3215" t="s">
        <v>472</v>
      </c>
      <c r="F3215" t="s">
        <v>470</v>
      </c>
      <c r="G3215" t="s">
        <v>782</v>
      </c>
      <c r="H3215" t="s">
        <v>472</v>
      </c>
      <c r="I3215">
        <v>2158784</v>
      </c>
      <c r="J3215" t="s">
        <v>844</v>
      </c>
      <c r="K3215" t="s">
        <v>472</v>
      </c>
      <c r="L3215" t="s">
        <v>843</v>
      </c>
      <c r="M3215" t="s">
        <v>723</v>
      </c>
      <c r="N3215" t="s">
        <v>813</v>
      </c>
      <c r="O3215" t="s">
        <v>24</v>
      </c>
      <c r="P3215" t="s">
        <v>19</v>
      </c>
      <c r="Q3215">
        <v>919.3</v>
      </c>
      <c r="R3215">
        <v>919.3</v>
      </c>
      <c r="S3215" t="str">
        <f t="shared" si="50"/>
        <v>上海耳序信息技术有限公司-四部上海拍拍贷金融信息服务有限公司信息流</v>
      </c>
      <c r="T3215" t="e">
        <f>VLOOKUP(S:S,[1]Sheet1!N:N,1,0)</f>
        <v>#N/A</v>
      </c>
    </row>
    <row r="3216" spans="1:20" x14ac:dyDescent="0.15">
      <c r="A3216">
        <v>20230423</v>
      </c>
      <c r="B3216">
        <v>42965750</v>
      </c>
      <c r="C3216" t="s">
        <v>945</v>
      </c>
      <c r="D3216" t="s">
        <v>753</v>
      </c>
      <c r="E3216" t="s">
        <v>472</v>
      </c>
      <c r="F3216" t="s">
        <v>470</v>
      </c>
      <c r="G3216" t="s">
        <v>782</v>
      </c>
      <c r="H3216" t="s">
        <v>472</v>
      </c>
      <c r="I3216">
        <v>2158784</v>
      </c>
      <c r="J3216" t="s">
        <v>844</v>
      </c>
      <c r="K3216" t="s">
        <v>472</v>
      </c>
      <c r="L3216" t="s">
        <v>843</v>
      </c>
      <c r="M3216" t="s">
        <v>723</v>
      </c>
      <c r="N3216" t="s">
        <v>813</v>
      </c>
      <c r="O3216" t="s">
        <v>24</v>
      </c>
      <c r="P3216" t="s">
        <v>19</v>
      </c>
      <c r="Q3216">
        <v>2563.83</v>
      </c>
      <c r="R3216">
        <v>2563.83</v>
      </c>
      <c r="S3216" t="str">
        <f t="shared" si="50"/>
        <v>上海耳序信息技术有限公司-四部上海拍拍贷金融信息服务有限公司信息流</v>
      </c>
      <c r="T3216" t="e">
        <f>VLOOKUP(S:S,[1]Sheet1!N:N,1,0)</f>
        <v>#N/A</v>
      </c>
    </row>
    <row r="3217" spans="1:20" x14ac:dyDescent="0.15">
      <c r="A3217">
        <v>20230424</v>
      </c>
      <c r="B3217">
        <v>42965750</v>
      </c>
      <c r="C3217" t="s">
        <v>945</v>
      </c>
      <c r="D3217" t="s">
        <v>753</v>
      </c>
      <c r="E3217" t="s">
        <v>472</v>
      </c>
      <c r="F3217" t="s">
        <v>470</v>
      </c>
      <c r="G3217" t="s">
        <v>782</v>
      </c>
      <c r="H3217" t="s">
        <v>472</v>
      </c>
      <c r="I3217">
        <v>2158784</v>
      </c>
      <c r="J3217" t="s">
        <v>844</v>
      </c>
      <c r="K3217" t="s">
        <v>472</v>
      </c>
      <c r="L3217" t="s">
        <v>843</v>
      </c>
      <c r="M3217" t="s">
        <v>723</v>
      </c>
      <c r="N3217" t="s">
        <v>813</v>
      </c>
      <c r="O3217" t="s">
        <v>24</v>
      </c>
      <c r="P3217" t="s">
        <v>19</v>
      </c>
      <c r="Q3217">
        <v>1716.09</v>
      </c>
      <c r="R3217">
        <v>1716.09</v>
      </c>
      <c r="S3217" t="str">
        <f t="shared" si="50"/>
        <v>上海耳序信息技术有限公司-四部上海拍拍贷金融信息服务有限公司信息流</v>
      </c>
      <c r="T3217" t="e">
        <f>VLOOKUP(S:S,[1]Sheet1!N:N,1,0)</f>
        <v>#N/A</v>
      </c>
    </row>
    <row r="3218" spans="1:20" x14ac:dyDescent="0.15">
      <c r="A3218">
        <v>20230425</v>
      </c>
      <c r="B3218">
        <v>42965750</v>
      </c>
      <c r="C3218" t="s">
        <v>945</v>
      </c>
      <c r="D3218" t="s">
        <v>753</v>
      </c>
      <c r="E3218" t="s">
        <v>472</v>
      </c>
      <c r="F3218" t="s">
        <v>470</v>
      </c>
      <c r="G3218" t="s">
        <v>782</v>
      </c>
      <c r="H3218" t="s">
        <v>472</v>
      </c>
      <c r="I3218">
        <v>2158784</v>
      </c>
      <c r="J3218" t="s">
        <v>844</v>
      </c>
      <c r="K3218" t="s">
        <v>472</v>
      </c>
      <c r="L3218" t="s">
        <v>843</v>
      </c>
      <c r="M3218" t="s">
        <v>723</v>
      </c>
      <c r="N3218" t="s">
        <v>813</v>
      </c>
      <c r="O3218" t="s">
        <v>24</v>
      </c>
      <c r="P3218" t="s">
        <v>19</v>
      </c>
      <c r="Q3218">
        <v>659.4</v>
      </c>
      <c r="R3218">
        <v>659.4</v>
      </c>
      <c r="S3218" t="str">
        <f t="shared" si="50"/>
        <v>上海耳序信息技术有限公司-四部上海拍拍贷金融信息服务有限公司信息流</v>
      </c>
      <c r="T3218" t="e">
        <f>VLOOKUP(S:S,[1]Sheet1!N:N,1,0)</f>
        <v>#N/A</v>
      </c>
    </row>
    <row r="3219" spans="1:20" x14ac:dyDescent="0.15">
      <c r="A3219">
        <v>20230426</v>
      </c>
      <c r="B3219">
        <v>42965750</v>
      </c>
      <c r="C3219" t="s">
        <v>945</v>
      </c>
      <c r="D3219" t="s">
        <v>753</v>
      </c>
      <c r="E3219" t="s">
        <v>472</v>
      </c>
      <c r="F3219" t="s">
        <v>470</v>
      </c>
      <c r="G3219" t="s">
        <v>782</v>
      </c>
      <c r="H3219" t="s">
        <v>472</v>
      </c>
      <c r="I3219">
        <v>2158784</v>
      </c>
      <c r="J3219" t="s">
        <v>844</v>
      </c>
      <c r="K3219" t="s">
        <v>472</v>
      </c>
      <c r="L3219" t="s">
        <v>843</v>
      </c>
      <c r="M3219" t="s">
        <v>723</v>
      </c>
      <c r="N3219" t="s">
        <v>813</v>
      </c>
      <c r="O3219" t="s">
        <v>24</v>
      </c>
      <c r="P3219" t="s">
        <v>19</v>
      </c>
      <c r="Q3219">
        <v>602.55999999999995</v>
      </c>
      <c r="R3219">
        <v>602.55999999999995</v>
      </c>
      <c r="S3219" t="str">
        <f t="shared" si="50"/>
        <v>上海耳序信息技术有限公司-四部上海拍拍贷金融信息服务有限公司信息流</v>
      </c>
      <c r="T3219" t="e">
        <f>VLOOKUP(S:S,[1]Sheet1!N:N,1,0)</f>
        <v>#N/A</v>
      </c>
    </row>
    <row r="3220" spans="1:20" x14ac:dyDescent="0.15">
      <c r="A3220">
        <v>20230427</v>
      </c>
      <c r="B3220">
        <v>42965750</v>
      </c>
      <c r="C3220" t="s">
        <v>945</v>
      </c>
      <c r="D3220" t="s">
        <v>753</v>
      </c>
      <c r="E3220" t="s">
        <v>472</v>
      </c>
      <c r="F3220" t="s">
        <v>470</v>
      </c>
      <c r="G3220" t="s">
        <v>782</v>
      </c>
      <c r="H3220" t="s">
        <v>472</v>
      </c>
      <c r="I3220">
        <v>2158784</v>
      </c>
      <c r="J3220" t="s">
        <v>844</v>
      </c>
      <c r="K3220" t="s">
        <v>472</v>
      </c>
      <c r="L3220" t="s">
        <v>843</v>
      </c>
      <c r="M3220" t="s">
        <v>723</v>
      </c>
      <c r="N3220" t="s">
        <v>813</v>
      </c>
      <c r="O3220" t="s">
        <v>24</v>
      </c>
      <c r="P3220" t="s">
        <v>19</v>
      </c>
      <c r="Q3220">
        <v>793.25</v>
      </c>
      <c r="R3220">
        <v>793.25</v>
      </c>
      <c r="S3220" t="str">
        <f t="shared" si="50"/>
        <v>上海耳序信息技术有限公司-四部上海拍拍贷金融信息服务有限公司信息流</v>
      </c>
      <c r="T3220" t="e">
        <f>VLOOKUP(S:S,[1]Sheet1!N:N,1,0)</f>
        <v>#N/A</v>
      </c>
    </row>
    <row r="3221" spans="1:20" x14ac:dyDescent="0.15">
      <c r="A3221">
        <v>20230428</v>
      </c>
      <c r="B3221">
        <v>42965750</v>
      </c>
      <c r="C3221" t="s">
        <v>945</v>
      </c>
      <c r="D3221" t="s">
        <v>753</v>
      </c>
      <c r="E3221" t="s">
        <v>472</v>
      </c>
      <c r="F3221" t="s">
        <v>470</v>
      </c>
      <c r="G3221" t="s">
        <v>782</v>
      </c>
      <c r="H3221" t="s">
        <v>472</v>
      </c>
      <c r="I3221">
        <v>2158784</v>
      </c>
      <c r="J3221" t="s">
        <v>844</v>
      </c>
      <c r="K3221" t="s">
        <v>472</v>
      </c>
      <c r="L3221" t="s">
        <v>843</v>
      </c>
      <c r="M3221" t="s">
        <v>723</v>
      </c>
      <c r="N3221" t="s">
        <v>813</v>
      </c>
      <c r="O3221" t="s">
        <v>24</v>
      </c>
      <c r="P3221" t="s">
        <v>19</v>
      </c>
      <c r="Q3221">
        <v>1757.64</v>
      </c>
      <c r="R3221">
        <v>1757.64</v>
      </c>
      <c r="S3221" t="str">
        <f t="shared" si="50"/>
        <v>上海耳序信息技术有限公司-四部上海拍拍贷金融信息服务有限公司信息流</v>
      </c>
      <c r="T3221" t="e">
        <f>VLOOKUP(S:S,[1]Sheet1!N:N,1,0)</f>
        <v>#N/A</v>
      </c>
    </row>
    <row r="3222" spans="1:20" x14ac:dyDescent="0.15">
      <c r="A3222">
        <v>20230429</v>
      </c>
      <c r="B3222">
        <v>42965750</v>
      </c>
      <c r="C3222" t="s">
        <v>945</v>
      </c>
      <c r="D3222" t="s">
        <v>753</v>
      </c>
      <c r="E3222" t="s">
        <v>472</v>
      </c>
      <c r="F3222" t="s">
        <v>470</v>
      </c>
      <c r="G3222" t="s">
        <v>782</v>
      </c>
      <c r="H3222" t="s">
        <v>472</v>
      </c>
      <c r="I3222">
        <v>2158784</v>
      </c>
      <c r="J3222" t="s">
        <v>844</v>
      </c>
      <c r="K3222" t="s">
        <v>472</v>
      </c>
      <c r="L3222" t="s">
        <v>843</v>
      </c>
      <c r="M3222" t="s">
        <v>723</v>
      </c>
      <c r="N3222" t="s">
        <v>813</v>
      </c>
      <c r="O3222" t="s">
        <v>24</v>
      </c>
      <c r="P3222" t="s">
        <v>19</v>
      </c>
      <c r="Q3222">
        <v>830.81</v>
      </c>
      <c r="R3222">
        <v>830.81</v>
      </c>
      <c r="S3222" t="str">
        <f t="shared" si="50"/>
        <v>上海耳序信息技术有限公司-四部上海拍拍贷金融信息服务有限公司信息流</v>
      </c>
      <c r="T3222" t="e">
        <f>VLOOKUP(S:S,[1]Sheet1!N:N,1,0)</f>
        <v>#N/A</v>
      </c>
    </row>
    <row r="3223" spans="1:20" x14ac:dyDescent="0.15">
      <c r="A3223">
        <v>20230430</v>
      </c>
      <c r="B3223">
        <v>42965750</v>
      </c>
      <c r="C3223" t="s">
        <v>945</v>
      </c>
      <c r="D3223" t="s">
        <v>753</v>
      </c>
      <c r="E3223" t="s">
        <v>472</v>
      </c>
      <c r="F3223" t="s">
        <v>470</v>
      </c>
      <c r="G3223" t="s">
        <v>782</v>
      </c>
      <c r="H3223" t="s">
        <v>472</v>
      </c>
      <c r="I3223">
        <v>2158784</v>
      </c>
      <c r="J3223" t="s">
        <v>844</v>
      </c>
      <c r="K3223" t="s">
        <v>472</v>
      </c>
      <c r="L3223" t="s">
        <v>843</v>
      </c>
      <c r="M3223" t="s">
        <v>723</v>
      </c>
      <c r="N3223" t="s">
        <v>813</v>
      </c>
      <c r="O3223" t="s">
        <v>24</v>
      </c>
      <c r="P3223" t="s">
        <v>19</v>
      </c>
      <c r="Q3223">
        <v>749.46</v>
      </c>
      <c r="R3223">
        <v>749.46</v>
      </c>
      <c r="S3223" t="str">
        <f t="shared" si="50"/>
        <v>上海耳序信息技术有限公司-四部上海拍拍贷金融信息服务有限公司信息流</v>
      </c>
      <c r="T3223" t="e">
        <f>VLOOKUP(S:S,[1]Sheet1!N:N,1,0)</f>
        <v>#N/A</v>
      </c>
    </row>
    <row r="3224" spans="1:20" x14ac:dyDescent="0.15">
      <c r="A3224">
        <v>20230401</v>
      </c>
      <c r="B3224">
        <v>43094782</v>
      </c>
      <c r="C3224" t="s">
        <v>946</v>
      </c>
      <c r="D3224" t="s">
        <v>753</v>
      </c>
      <c r="E3224" t="s">
        <v>527</v>
      </c>
      <c r="F3224" t="s">
        <v>526</v>
      </c>
      <c r="G3224" t="s">
        <v>782</v>
      </c>
      <c r="H3224" t="s">
        <v>527</v>
      </c>
      <c r="I3224">
        <v>2054669</v>
      </c>
      <c r="J3224" t="s">
        <v>874</v>
      </c>
      <c r="K3224" t="s">
        <v>527</v>
      </c>
      <c r="L3224" t="s">
        <v>808</v>
      </c>
      <c r="M3224" t="s">
        <v>723</v>
      </c>
      <c r="N3224" t="s">
        <v>813</v>
      </c>
      <c r="O3224" t="s">
        <v>24</v>
      </c>
      <c r="P3224" t="s">
        <v>19</v>
      </c>
      <c r="Q3224">
        <v>3021.61</v>
      </c>
      <c r="R3224">
        <v>2238.23</v>
      </c>
      <c r="S3224" t="str">
        <f t="shared" si="50"/>
        <v>深圳市小赢普惠科技有限责任公司深圳市赢众通金融信息服务有限责任公司信息流</v>
      </c>
      <c r="T3224" t="e">
        <f>VLOOKUP(S:S,[1]Sheet1!N:N,1,0)</f>
        <v>#N/A</v>
      </c>
    </row>
    <row r="3225" spans="1:20" x14ac:dyDescent="0.15">
      <c r="A3225">
        <v>20230402</v>
      </c>
      <c r="B3225">
        <v>43094782</v>
      </c>
      <c r="C3225" t="s">
        <v>946</v>
      </c>
      <c r="D3225" t="s">
        <v>753</v>
      </c>
      <c r="E3225" t="s">
        <v>527</v>
      </c>
      <c r="F3225" t="s">
        <v>526</v>
      </c>
      <c r="G3225" t="s">
        <v>782</v>
      </c>
      <c r="H3225" t="s">
        <v>527</v>
      </c>
      <c r="I3225">
        <v>2054669</v>
      </c>
      <c r="J3225" t="s">
        <v>874</v>
      </c>
      <c r="K3225" t="s">
        <v>527</v>
      </c>
      <c r="L3225" t="s">
        <v>808</v>
      </c>
      <c r="M3225" t="s">
        <v>723</v>
      </c>
      <c r="N3225" t="s">
        <v>813</v>
      </c>
      <c r="O3225" t="s">
        <v>24</v>
      </c>
      <c r="P3225" t="s">
        <v>19</v>
      </c>
      <c r="Q3225">
        <v>2798.85</v>
      </c>
      <c r="R3225">
        <v>2073.2199999999998</v>
      </c>
      <c r="S3225" t="str">
        <f t="shared" si="50"/>
        <v>深圳市小赢普惠科技有限责任公司深圳市赢众通金融信息服务有限责任公司信息流</v>
      </c>
      <c r="T3225" t="e">
        <f>VLOOKUP(S:S,[1]Sheet1!N:N,1,0)</f>
        <v>#N/A</v>
      </c>
    </row>
    <row r="3226" spans="1:20" x14ac:dyDescent="0.15">
      <c r="A3226">
        <v>20230403</v>
      </c>
      <c r="B3226">
        <v>43094782</v>
      </c>
      <c r="C3226" t="s">
        <v>946</v>
      </c>
      <c r="D3226" t="s">
        <v>753</v>
      </c>
      <c r="E3226" t="s">
        <v>527</v>
      </c>
      <c r="F3226" t="s">
        <v>526</v>
      </c>
      <c r="G3226" t="s">
        <v>782</v>
      </c>
      <c r="H3226" t="s">
        <v>527</v>
      </c>
      <c r="I3226">
        <v>2054669</v>
      </c>
      <c r="J3226" t="s">
        <v>874</v>
      </c>
      <c r="K3226" t="s">
        <v>527</v>
      </c>
      <c r="L3226" t="s">
        <v>808</v>
      </c>
      <c r="M3226" t="s">
        <v>723</v>
      </c>
      <c r="N3226" t="s">
        <v>813</v>
      </c>
      <c r="O3226" t="s">
        <v>24</v>
      </c>
      <c r="P3226" t="s">
        <v>19</v>
      </c>
      <c r="Q3226">
        <v>3012.14</v>
      </c>
      <c r="R3226">
        <v>2231.2199999999998</v>
      </c>
      <c r="S3226" t="str">
        <f t="shared" si="50"/>
        <v>深圳市小赢普惠科技有限责任公司深圳市赢众通金融信息服务有限责任公司信息流</v>
      </c>
      <c r="T3226" t="e">
        <f>VLOOKUP(S:S,[1]Sheet1!N:N,1,0)</f>
        <v>#N/A</v>
      </c>
    </row>
    <row r="3227" spans="1:20" x14ac:dyDescent="0.15">
      <c r="A3227">
        <v>20230404</v>
      </c>
      <c r="B3227">
        <v>43094782</v>
      </c>
      <c r="C3227" t="s">
        <v>946</v>
      </c>
      <c r="D3227" t="s">
        <v>753</v>
      </c>
      <c r="E3227" t="s">
        <v>527</v>
      </c>
      <c r="F3227" t="s">
        <v>526</v>
      </c>
      <c r="G3227" t="s">
        <v>782</v>
      </c>
      <c r="H3227" t="s">
        <v>527</v>
      </c>
      <c r="I3227">
        <v>2054669</v>
      </c>
      <c r="J3227" t="s">
        <v>874</v>
      </c>
      <c r="K3227" t="s">
        <v>527</v>
      </c>
      <c r="L3227" t="s">
        <v>808</v>
      </c>
      <c r="M3227" t="s">
        <v>723</v>
      </c>
      <c r="N3227" t="s">
        <v>813</v>
      </c>
      <c r="O3227" t="s">
        <v>24</v>
      </c>
      <c r="P3227" t="s">
        <v>19</v>
      </c>
      <c r="Q3227">
        <v>1976.89</v>
      </c>
      <c r="R3227">
        <v>1464.36</v>
      </c>
      <c r="S3227" t="str">
        <f t="shared" si="50"/>
        <v>深圳市小赢普惠科技有限责任公司深圳市赢众通金融信息服务有限责任公司信息流</v>
      </c>
      <c r="T3227" t="e">
        <f>VLOOKUP(S:S,[1]Sheet1!N:N,1,0)</f>
        <v>#N/A</v>
      </c>
    </row>
    <row r="3228" spans="1:20" x14ac:dyDescent="0.15">
      <c r="A3228">
        <v>20230405</v>
      </c>
      <c r="B3228">
        <v>43094782</v>
      </c>
      <c r="C3228" t="s">
        <v>946</v>
      </c>
      <c r="D3228" t="s">
        <v>753</v>
      </c>
      <c r="E3228" t="s">
        <v>527</v>
      </c>
      <c r="F3228" t="s">
        <v>526</v>
      </c>
      <c r="G3228" t="s">
        <v>782</v>
      </c>
      <c r="H3228" t="s">
        <v>527</v>
      </c>
      <c r="I3228">
        <v>2054669</v>
      </c>
      <c r="J3228" t="s">
        <v>874</v>
      </c>
      <c r="K3228" t="s">
        <v>527</v>
      </c>
      <c r="L3228" t="s">
        <v>808</v>
      </c>
      <c r="M3228" t="s">
        <v>723</v>
      </c>
      <c r="N3228" t="s">
        <v>813</v>
      </c>
      <c r="O3228" t="s">
        <v>24</v>
      </c>
      <c r="P3228" t="s">
        <v>19</v>
      </c>
      <c r="Q3228">
        <v>2255.19</v>
      </c>
      <c r="R3228">
        <v>1670.51</v>
      </c>
      <c r="S3228" t="str">
        <f t="shared" si="50"/>
        <v>深圳市小赢普惠科技有限责任公司深圳市赢众通金融信息服务有限责任公司信息流</v>
      </c>
      <c r="T3228" t="e">
        <f>VLOOKUP(S:S,[1]Sheet1!N:N,1,0)</f>
        <v>#N/A</v>
      </c>
    </row>
    <row r="3229" spans="1:20" x14ac:dyDescent="0.15">
      <c r="A3229">
        <v>20230406</v>
      </c>
      <c r="B3229">
        <v>43094782</v>
      </c>
      <c r="C3229" t="s">
        <v>946</v>
      </c>
      <c r="D3229" t="s">
        <v>753</v>
      </c>
      <c r="E3229" t="s">
        <v>527</v>
      </c>
      <c r="F3229" t="s">
        <v>526</v>
      </c>
      <c r="G3229" t="s">
        <v>782</v>
      </c>
      <c r="H3229" t="s">
        <v>527</v>
      </c>
      <c r="I3229">
        <v>2054669</v>
      </c>
      <c r="J3229" t="s">
        <v>874</v>
      </c>
      <c r="K3229" t="s">
        <v>527</v>
      </c>
      <c r="L3229" t="s">
        <v>808</v>
      </c>
      <c r="M3229" t="s">
        <v>723</v>
      </c>
      <c r="N3229" t="s">
        <v>813</v>
      </c>
      <c r="O3229" t="s">
        <v>24</v>
      </c>
      <c r="P3229" t="s">
        <v>19</v>
      </c>
      <c r="Q3229">
        <v>3004.96</v>
      </c>
      <c r="R3229">
        <v>2225.9</v>
      </c>
      <c r="S3229" t="str">
        <f t="shared" si="50"/>
        <v>深圳市小赢普惠科技有限责任公司深圳市赢众通金融信息服务有限责任公司信息流</v>
      </c>
      <c r="T3229" t="e">
        <f>VLOOKUP(S:S,[1]Sheet1!N:N,1,0)</f>
        <v>#N/A</v>
      </c>
    </row>
    <row r="3230" spans="1:20" x14ac:dyDescent="0.15">
      <c r="A3230">
        <v>20230407</v>
      </c>
      <c r="B3230">
        <v>43094782</v>
      </c>
      <c r="C3230" t="s">
        <v>946</v>
      </c>
      <c r="D3230" t="s">
        <v>753</v>
      </c>
      <c r="E3230" t="s">
        <v>527</v>
      </c>
      <c r="F3230" t="s">
        <v>526</v>
      </c>
      <c r="G3230" t="s">
        <v>782</v>
      </c>
      <c r="H3230" t="s">
        <v>527</v>
      </c>
      <c r="I3230">
        <v>2054669</v>
      </c>
      <c r="J3230" t="s">
        <v>874</v>
      </c>
      <c r="K3230" t="s">
        <v>527</v>
      </c>
      <c r="L3230" t="s">
        <v>808</v>
      </c>
      <c r="M3230" t="s">
        <v>723</v>
      </c>
      <c r="N3230" t="s">
        <v>813</v>
      </c>
      <c r="O3230" t="s">
        <v>24</v>
      </c>
      <c r="P3230" t="s">
        <v>19</v>
      </c>
      <c r="Q3230">
        <v>3060.01</v>
      </c>
      <c r="R3230">
        <v>2266.67</v>
      </c>
      <c r="S3230" t="str">
        <f t="shared" si="50"/>
        <v>深圳市小赢普惠科技有限责任公司深圳市赢众通金融信息服务有限责任公司信息流</v>
      </c>
      <c r="T3230" t="e">
        <f>VLOOKUP(S:S,[1]Sheet1!N:N,1,0)</f>
        <v>#N/A</v>
      </c>
    </row>
    <row r="3231" spans="1:20" x14ac:dyDescent="0.15">
      <c r="A3231">
        <v>20230408</v>
      </c>
      <c r="B3231">
        <v>43094782</v>
      </c>
      <c r="C3231" t="s">
        <v>946</v>
      </c>
      <c r="D3231" t="s">
        <v>753</v>
      </c>
      <c r="E3231" t="s">
        <v>527</v>
      </c>
      <c r="F3231" t="s">
        <v>526</v>
      </c>
      <c r="G3231" t="s">
        <v>782</v>
      </c>
      <c r="H3231" t="s">
        <v>527</v>
      </c>
      <c r="I3231">
        <v>2054669</v>
      </c>
      <c r="J3231" t="s">
        <v>874</v>
      </c>
      <c r="K3231" t="s">
        <v>527</v>
      </c>
      <c r="L3231" t="s">
        <v>808</v>
      </c>
      <c r="M3231" t="s">
        <v>723</v>
      </c>
      <c r="N3231" t="s">
        <v>813</v>
      </c>
      <c r="O3231" t="s">
        <v>24</v>
      </c>
      <c r="P3231" t="s">
        <v>19</v>
      </c>
      <c r="Q3231">
        <v>3067.09</v>
      </c>
      <c r="R3231">
        <v>2271.92</v>
      </c>
      <c r="S3231" t="str">
        <f t="shared" si="50"/>
        <v>深圳市小赢普惠科技有限责任公司深圳市赢众通金融信息服务有限责任公司信息流</v>
      </c>
      <c r="T3231" t="e">
        <f>VLOOKUP(S:S,[1]Sheet1!N:N,1,0)</f>
        <v>#N/A</v>
      </c>
    </row>
    <row r="3232" spans="1:20" x14ac:dyDescent="0.15">
      <c r="A3232">
        <v>20230409</v>
      </c>
      <c r="B3232">
        <v>43094782</v>
      </c>
      <c r="C3232" t="s">
        <v>946</v>
      </c>
      <c r="D3232" t="s">
        <v>753</v>
      </c>
      <c r="E3232" t="s">
        <v>527</v>
      </c>
      <c r="F3232" t="s">
        <v>526</v>
      </c>
      <c r="G3232" t="s">
        <v>782</v>
      </c>
      <c r="H3232" t="s">
        <v>527</v>
      </c>
      <c r="I3232">
        <v>2054669</v>
      </c>
      <c r="J3232" t="s">
        <v>874</v>
      </c>
      <c r="K3232" t="s">
        <v>527</v>
      </c>
      <c r="L3232" t="s">
        <v>808</v>
      </c>
      <c r="M3232" t="s">
        <v>723</v>
      </c>
      <c r="N3232" t="s">
        <v>813</v>
      </c>
      <c r="O3232" t="s">
        <v>24</v>
      </c>
      <c r="P3232" t="s">
        <v>19</v>
      </c>
      <c r="Q3232">
        <v>3090.2</v>
      </c>
      <c r="R3232">
        <v>2289.04</v>
      </c>
      <c r="S3232" t="str">
        <f t="shared" si="50"/>
        <v>深圳市小赢普惠科技有限责任公司深圳市赢众通金融信息服务有限责任公司信息流</v>
      </c>
      <c r="T3232" t="e">
        <f>VLOOKUP(S:S,[1]Sheet1!N:N,1,0)</f>
        <v>#N/A</v>
      </c>
    </row>
    <row r="3233" spans="1:20" x14ac:dyDescent="0.15">
      <c r="A3233">
        <v>20230410</v>
      </c>
      <c r="B3233">
        <v>43094782</v>
      </c>
      <c r="C3233" t="s">
        <v>946</v>
      </c>
      <c r="D3233" t="s">
        <v>753</v>
      </c>
      <c r="E3233" t="s">
        <v>527</v>
      </c>
      <c r="F3233" t="s">
        <v>526</v>
      </c>
      <c r="G3233" t="s">
        <v>782</v>
      </c>
      <c r="H3233" t="s">
        <v>527</v>
      </c>
      <c r="I3233">
        <v>2054669</v>
      </c>
      <c r="J3233" t="s">
        <v>874</v>
      </c>
      <c r="K3233" t="s">
        <v>527</v>
      </c>
      <c r="L3233" t="s">
        <v>808</v>
      </c>
      <c r="M3233" t="s">
        <v>723</v>
      </c>
      <c r="N3233" t="s">
        <v>813</v>
      </c>
      <c r="O3233" t="s">
        <v>24</v>
      </c>
      <c r="P3233" t="s">
        <v>19</v>
      </c>
      <c r="Q3233">
        <v>3046.07</v>
      </c>
      <c r="R3233">
        <v>2256.35</v>
      </c>
      <c r="S3233" t="str">
        <f t="shared" si="50"/>
        <v>深圳市小赢普惠科技有限责任公司深圳市赢众通金融信息服务有限责任公司信息流</v>
      </c>
      <c r="T3233" t="e">
        <f>VLOOKUP(S:S,[1]Sheet1!N:N,1,0)</f>
        <v>#N/A</v>
      </c>
    </row>
    <row r="3234" spans="1:20" x14ac:dyDescent="0.15">
      <c r="A3234">
        <v>20230411</v>
      </c>
      <c r="B3234">
        <v>43094782</v>
      </c>
      <c r="C3234" t="s">
        <v>946</v>
      </c>
      <c r="D3234" t="s">
        <v>753</v>
      </c>
      <c r="E3234" t="s">
        <v>527</v>
      </c>
      <c r="F3234" t="s">
        <v>526</v>
      </c>
      <c r="G3234" t="s">
        <v>782</v>
      </c>
      <c r="H3234" t="s">
        <v>527</v>
      </c>
      <c r="I3234">
        <v>2054669</v>
      </c>
      <c r="J3234" t="s">
        <v>874</v>
      </c>
      <c r="K3234" t="s">
        <v>527</v>
      </c>
      <c r="L3234" t="s">
        <v>808</v>
      </c>
      <c r="M3234" t="s">
        <v>723</v>
      </c>
      <c r="N3234" t="s">
        <v>813</v>
      </c>
      <c r="O3234" t="s">
        <v>24</v>
      </c>
      <c r="P3234" t="s">
        <v>19</v>
      </c>
      <c r="Q3234">
        <v>8523.7900000000009</v>
      </c>
      <c r="R3234">
        <v>6313.92</v>
      </c>
      <c r="S3234" t="str">
        <f t="shared" si="50"/>
        <v>深圳市小赢普惠科技有限责任公司深圳市赢众通金融信息服务有限责任公司信息流</v>
      </c>
      <c r="T3234" t="e">
        <f>VLOOKUP(S:S,[1]Sheet1!N:N,1,0)</f>
        <v>#N/A</v>
      </c>
    </row>
    <row r="3235" spans="1:20" x14ac:dyDescent="0.15">
      <c r="A3235">
        <v>20230412</v>
      </c>
      <c r="B3235">
        <v>43094782</v>
      </c>
      <c r="C3235" t="s">
        <v>946</v>
      </c>
      <c r="D3235" t="s">
        <v>753</v>
      </c>
      <c r="E3235" t="s">
        <v>527</v>
      </c>
      <c r="F3235" t="s">
        <v>526</v>
      </c>
      <c r="G3235" t="s">
        <v>782</v>
      </c>
      <c r="H3235" t="s">
        <v>527</v>
      </c>
      <c r="I3235">
        <v>2054669</v>
      </c>
      <c r="J3235" t="s">
        <v>874</v>
      </c>
      <c r="K3235" t="s">
        <v>527</v>
      </c>
      <c r="L3235" t="s">
        <v>808</v>
      </c>
      <c r="M3235" t="s">
        <v>723</v>
      </c>
      <c r="N3235" t="s">
        <v>813</v>
      </c>
      <c r="O3235" t="s">
        <v>24</v>
      </c>
      <c r="P3235" t="s">
        <v>19</v>
      </c>
      <c r="Q3235">
        <v>4353.5200000000004</v>
      </c>
      <c r="R3235">
        <v>3224.83</v>
      </c>
      <c r="S3235" t="str">
        <f t="shared" si="50"/>
        <v>深圳市小赢普惠科技有限责任公司深圳市赢众通金融信息服务有限责任公司信息流</v>
      </c>
      <c r="T3235" t="e">
        <f>VLOOKUP(S:S,[1]Sheet1!N:N,1,0)</f>
        <v>#N/A</v>
      </c>
    </row>
    <row r="3236" spans="1:20" x14ac:dyDescent="0.15">
      <c r="A3236">
        <v>20230413</v>
      </c>
      <c r="B3236">
        <v>43094782</v>
      </c>
      <c r="C3236" t="s">
        <v>946</v>
      </c>
      <c r="D3236" t="s">
        <v>753</v>
      </c>
      <c r="E3236" t="s">
        <v>527</v>
      </c>
      <c r="F3236" t="s">
        <v>526</v>
      </c>
      <c r="G3236" t="s">
        <v>782</v>
      </c>
      <c r="H3236" t="s">
        <v>527</v>
      </c>
      <c r="I3236">
        <v>2054669</v>
      </c>
      <c r="J3236" t="s">
        <v>874</v>
      </c>
      <c r="K3236" t="s">
        <v>527</v>
      </c>
      <c r="L3236" t="s">
        <v>808</v>
      </c>
      <c r="M3236" t="s">
        <v>723</v>
      </c>
      <c r="N3236" t="s">
        <v>813</v>
      </c>
      <c r="O3236" t="s">
        <v>24</v>
      </c>
      <c r="P3236" t="s">
        <v>19</v>
      </c>
      <c r="Q3236">
        <v>3902.3</v>
      </c>
      <c r="R3236">
        <v>2890.59</v>
      </c>
      <c r="S3236" t="str">
        <f t="shared" si="50"/>
        <v>深圳市小赢普惠科技有限责任公司深圳市赢众通金融信息服务有限责任公司信息流</v>
      </c>
      <c r="T3236" t="e">
        <f>VLOOKUP(S:S,[1]Sheet1!N:N,1,0)</f>
        <v>#N/A</v>
      </c>
    </row>
    <row r="3237" spans="1:20" x14ac:dyDescent="0.15">
      <c r="A3237">
        <v>20230414</v>
      </c>
      <c r="B3237">
        <v>43094782</v>
      </c>
      <c r="C3237" t="s">
        <v>946</v>
      </c>
      <c r="D3237" t="s">
        <v>753</v>
      </c>
      <c r="E3237" t="s">
        <v>527</v>
      </c>
      <c r="F3237" t="s">
        <v>526</v>
      </c>
      <c r="G3237" t="s">
        <v>782</v>
      </c>
      <c r="H3237" t="s">
        <v>527</v>
      </c>
      <c r="I3237">
        <v>2054669</v>
      </c>
      <c r="J3237" t="s">
        <v>874</v>
      </c>
      <c r="K3237" t="s">
        <v>527</v>
      </c>
      <c r="L3237" t="s">
        <v>808</v>
      </c>
      <c r="M3237" t="s">
        <v>723</v>
      </c>
      <c r="N3237" t="s">
        <v>813</v>
      </c>
      <c r="O3237" t="s">
        <v>24</v>
      </c>
      <c r="P3237" t="s">
        <v>19</v>
      </c>
      <c r="Q3237">
        <v>1328.79</v>
      </c>
      <c r="R3237">
        <v>984.29</v>
      </c>
      <c r="S3237" t="str">
        <f t="shared" si="50"/>
        <v>深圳市小赢普惠科技有限责任公司深圳市赢众通金融信息服务有限责任公司信息流</v>
      </c>
      <c r="T3237" t="e">
        <f>VLOOKUP(S:S,[1]Sheet1!N:N,1,0)</f>
        <v>#N/A</v>
      </c>
    </row>
    <row r="3238" spans="1:20" x14ac:dyDescent="0.15">
      <c r="A3238">
        <v>20230415</v>
      </c>
      <c r="B3238">
        <v>43094782</v>
      </c>
      <c r="C3238" t="s">
        <v>946</v>
      </c>
      <c r="D3238" t="s">
        <v>753</v>
      </c>
      <c r="E3238" t="s">
        <v>527</v>
      </c>
      <c r="F3238" t="s">
        <v>526</v>
      </c>
      <c r="G3238" t="s">
        <v>782</v>
      </c>
      <c r="H3238" t="s">
        <v>527</v>
      </c>
      <c r="I3238">
        <v>2054669</v>
      </c>
      <c r="J3238" t="s">
        <v>874</v>
      </c>
      <c r="K3238" t="s">
        <v>527</v>
      </c>
      <c r="L3238" t="s">
        <v>808</v>
      </c>
      <c r="M3238" t="s">
        <v>723</v>
      </c>
      <c r="N3238" t="s">
        <v>813</v>
      </c>
      <c r="O3238" t="s">
        <v>24</v>
      </c>
      <c r="P3238" t="s">
        <v>19</v>
      </c>
      <c r="Q3238">
        <v>10006.58</v>
      </c>
      <c r="R3238">
        <v>7412.28</v>
      </c>
      <c r="S3238" t="str">
        <f t="shared" si="50"/>
        <v>深圳市小赢普惠科技有限责任公司深圳市赢众通金融信息服务有限责任公司信息流</v>
      </c>
      <c r="T3238" t="e">
        <f>VLOOKUP(S:S,[1]Sheet1!N:N,1,0)</f>
        <v>#N/A</v>
      </c>
    </row>
    <row r="3239" spans="1:20" x14ac:dyDescent="0.15">
      <c r="A3239">
        <v>20230416</v>
      </c>
      <c r="B3239">
        <v>43094782</v>
      </c>
      <c r="C3239" t="s">
        <v>946</v>
      </c>
      <c r="D3239" t="s">
        <v>753</v>
      </c>
      <c r="E3239" t="s">
        <v>527</v>
      </c>
      <c r="F3239" t="s">
        <v>526</v>
      </c>
      <c r="G3239" t="s">
        <v>782</v>
      </c>
      <c r="H3239" t="s">
        <v>527</v>
      </c>
      <c r="I3239">
        <v>2054669</v>
      </c>
      <c r="J3239" t="s">
        <v>874</v>
      </c>
      <c r="K3239" t="s">
        <v>527</v>
      </c>
      <c r="L3239" t="s">
        <v>808</v>
      </c>
      <c r="M3239" t="s">
        <v>723</v>
      </c>
      <c r="N3239" t="s">
        <v>813</v>
      </c>
      <c r="O3239" t="s">
        <v>24</v>
      </c>
      <c r="P3239" t="s">
        <v>19</v>
      </c>
      <c r="Q3239">
        <v>6088.57</v>
      </c>
      <c r="R3239">
        <v>4510.05</v>
      </c>
      <c r="S3239" t="str">
        <f t="shared" si="50"/>
        <v>深圳市小赢普惠科技有限责任公司深圳市赢众通金融信息服务有限责任公司信息流</v>
      </c>
      <c r="T3239" t="e">
        <f>VLOOKUP(S:S,[1]Sheet1!N:N,1,0)</f>
        <v>#N/A</v>
      </c>
    </row>
    <row r="3240" spans="1:20" x14ac:dyDescent="0.15">
      <c r="A3240">
        <v>20230417</v>
      </c>
      <c r="B3240">
        <v>43094782</v>
      </c>
      <c r="C3240" t="s">
        <v>946</v>
      </c>
      <c r="D3240" t="s">
        <v>753</v>
      </c>
      <c r="E3240" t="s">
        <v>527</v>
      </c>
      <c r="F3240" t="s">
        <v>526</v>
      </c>
      <c r="G3240" t="s">
        <v>782</v>
      </c>
      <c r="H3240" t="s">
        <v>527</v>
      </c>
      <c r="I3240">
        <v>2054669</v>
      </c>
      <c r="J3240" t="s">
        <v>874</v>
      </c>
      <c r="K3240" t="s">
        <v>527</v>
      </c>
      <c r="L3240" t="s">
        <v>808</v>
      </c>
      <c r="M3240" t="s">
        <v>723</v>
      </c>
      <c r="N3240" t="s">
        <v>813</v>
      </c>
      <c r="O3240" t="s">
        <v>24</v>
      </c>
      <c r="P3240" t="s">
        <v>19</v>
      </c>
      <c r="Q3240">
        <v>11180.81</v>
      </c>
      <c r="R3240">
        <v>8282.08</v>
      </c>
      <c r="S3240" t="str">
        <f t="shared" si="50"/>
        <v>深圳市小赢普惠科技有限责任公司深圳市赢众通金融信息服务有限责任公司信息流</v>
      </c>
      <c r="T3240" t="e">
        <f>VLOOKUP(S:S,[1]Sheet1!N:N,1,0)</f>
        <v>#N/A</v>
      </c>
    </row>
    <row r="3241" spans="1:20" x14ac:dyDescent="0.15">
      <c r="A3241">
        <v>20230418</v>
      </c>
      <c r="B3241">
        <v>43094782</v>
      </c>
      <c r="C3241" t="s">
        <v>946</v>
      </c>
      <c r="D3241" t="s">
        <v>753</v>
      </c>
      <c r="E3241" t="s">
        <v>527</v>
      </c>
      <c r="F3241" t="s">
        <v>526</v>
      </c>
      <c r="G3241" t="s">
        <v>782</v>
      </c>
      <c r="H3241" t="s">
        <v>527</v>
      </c>
      <c r="I3241">
        <v>2054669</v>
      </c>
      <c r="J3241" t="s">
        <v>874</v>
      </c>
      <c r="K3241" t="s">
        <v>527</v>
      </c>
      <c r="L3241" t="s">
        <v>808</v>
      </c>
      <c r="M3241" t="s">
        <v>723</v>
      </c>
      <c r="N3241" t="s">
        <v>813</v>
      </c>
      <c r="O3241" t="s">
        <v>24</v>
      </c>
      <c r="P3241" t="s">
        <v>19</v>
      </c>
      <c r="Q3241">
        <v>1258.3699999999999</v>
      </c>
      <c r="R3241">
        <v>932.13</v>
      </c>
      <c r="S3241" t="str">
        <f t="shared" si="50"/>
        <v>深圳市小赢普惠科技有限责任公司深圳市赢众通金融信息服务有限责任公司信息流</v>
      </c>
      <c r="T3241" t="e">
        <f>VLOOKUP(S:S,[1]Sheet1!N:N,1,0)</f>
        <v>#N/A</v>
      </c>
    </row>
    <row r="3242" spans="1:20" x14ac:dyDescent="0.15">
      <c r="A3242">
        <v>20230419</v>
      </c>
      <c r="B3242">
        <v>43094782</v>
      </c>
      <c r="C3242" t="s">
        <v>946</v>
      </c>
      <c r="D3242" t="s">
        <v>753</v>
      </c>
      <c r="E3242" t="s">
        <v>527</v>
      </c>
      <c r="F3242" t="s">
        <v>526</v>
      </c>
      <c r="G3242" t="s">
        <v>782</v>
      </c>
      <c r="H3242" t="s">
        <v>527</v>
      </c>
      <c r="I3242">
        <v>2054669</v>
      </c>
      <c r="J3242" t="s">
        <v>874</v>
      </c>
      <c r="K3242" t="s">
        <v>527</v>
      </c>
      <c r="L3242" t="s">
        <v>808</v>
      </c>
      <c r="M3242" t="s">
        <v>723</v>
      </c>
      <c r="N3242" t="s">
        <v>813</v>
      </c>
      <c r="O3242" t="s">
        <v>24</v>
      </c>
      <c r="P3242" t="s">
        <v>19</v>
      </c>
      <c r="Q3242">
        <v>2531.15</v>
      </c>
      <c r="R3242">
        <v>1874.93</v>
      </c>
      <c r="S3242" t="str">
        <f t="shared" si="50"/>
        <v>深圳市小赢普惠科技有限责任公司深圳市赢众通金融信息服务有限责任公司信息流</v>
      </c>
      <c r="T3242" t="e">
        <f>VLOOKUP(S:S,[1]Sheet1!N:N,1,0)</f>
        <v>#N/A</v>
      </c>
    </row>
    <row r="3243" spans="1:20" x14ac:dyDescent="0.15">
      <c r="A3243">
        <v>20230420</v>
      </c>
      <c r="B3243">
        <v>43094782</v>
      </c>
      <c r="C3243" t="s">
        <v>946</v>
      </c>
      <c r="D3243" t="s">
        <v>753</v>
      </c>
      <c r="E3243" t="s">
        <v>527</v>
      </c>
      <c r="F3243" t="s">
        <v>526</v>
      </c>
      <c r="G3243" t="s">
        <v>782</v>
      </c>
      <c r="H3243" t="s">
        <v>527</v>
      </c>
      <c r="I3243">
        <v>2054669</v>
      </c>
      <c r="J3243" t="s">
        <v>874</v>
      </c>
      <c r="K3243" t="s">
        <v>527</v>
      </c>
      <c r="L3243" t="s">
        <v>808</v>
      </c>
      <c r="M3243" t="s">
        <v>723</v>
      </c>
      <c r="N3243" t="s">
        <v>813</v>
      </c>
      <c r="O3243" t="s">
        <v>24</v>
      </c>
      <c r="P3243" t="s">
        <v>19</v>
      </c>
      <c r="Q3243">
        <v>4713.04</v>
      </c>
      <c r="R3243">
        <v>3491.14</v>
      </c>
      <c r="S3243" t="str">
        <f t="shared" si="50"/>
        <v>深圳市小赢普惠科技有限责任公司深圳市赢众通金融信息服务有限责任公司信息流</v>
      </c>
      <c r="T3243" t="e">
        <f>VLOOKUP(S:S,[1]Sheet1!N:N,1,0)</f>
        <v>#N/A</v>
      </c>
    </row>
    <row r="3244" spans="1:20" x14ac:dyDescent="0.15">
      <c r="A3244">
        <v>20230421</v>
      </c>
      <c r="B3244">
        <v>43094782</v>
      </c>
      <c r="C3244" t="s">
        <v>946</v>
      </c>
      <c r="D3244" t="s">
        <v>753</v>
      </c>
      <c r="E3244" t="s">
        <v>527</v>
      </c>
      <c r="F3244" t="s">
        <v>526</v>
      </c>
      <c r="G3244" t="s">
        <v>782</v>
      </c>
      <c r="H3244" t="s">
        <v>527</v>
      </c>
      <c r="I3244">
        <v>2054669</v>
      </c>
      <c r="J3244" t="s">
        <v>874</v>
      </c>
      <c r="K3244" t="s">
        <v>527</v>
      </c>
      <c r="L3244" t="s">
        <v>808</v>
      </c>
      <c r="M3244" t="s">
        <v>723</v>
      </c>
      <c r="N3244" t="s">
        <v>813</v>
      </c>
      <c r="O3244" t="s">
        <v>24</v>
      </c>
      <c r="P3244" t="s">
        <v>19</v>
      </c>
      <c r="Q3244">
        <v>933.36</v>
      </c>
      <c r="R3244">
        <v>691.38</v>
      </c>
      <c r="S3244" t="str">
        <f t="shared" si="50"/>
        <v>深圳市小赢普惠科技有限责任公司深圳市赢众通金融信息服务有限责任公司信息流</v>
      </c>
      <c r="T3244" t="e">
        <f>VLOOKUP(S:S,[1]Sheet1!N:N,1,0)</f>
        <v>#N/A</v>
      </c>
    </row>
    <row r="3245" spans="1:20" x14ac:dyDescent="0.15">
      <c r="A3245">
        <v>20230422</v>
      </c>
      <c r="B3245">
        <v>43094782</v>
      </c>
      <c r="C3245" t="s">
        <v>946</v>
      </c>
      <c r="D3245" t="s">
        <v>753</v>
      </c>
      <c r="E3245" t="s">
        <v>527</v>
      </c>
      <c r="F3245" t="s">
        <v>526</v>
      </c>
      <c r="G3245" t="s">
        <v>782</v>
      </c>
      <c r="H3245" t="s">
        <v>527</v>
      </c>
      <c r="I3245">
        <v>2054669</v>
      </c>
      <c r="J3245" t="s">
        <v>874</v>
      </c>
      <c r="K3245" t="s">
        <v>527</v>
      </c>
      <c r="L3245" t="s">
        <v>808</v>
      </c>
      <c r="M3245" t="s">
        <v>723</v>
      </c>
      <c r="N3245" t="s">
        <v>813</v>
      </c>
      <c r="O3245" t="s">
        <v>24</v>
      </c>
      <c r="P3245" t="s">
        <v>19</v>
      </c>
      <c r="Q3245">
        <v>1206.1500000000001</v>
      </c>
      <c r="R3245">
        <v>893.44</v>
      </c>
      <c r="S3245" t="str">
        <f t="shared" si="50"/>
        <v>深圳市小赢普惠科技有限责任公司深圳市赢众通金融信息服务有限责任公司信息流</v>
      </c>
      <c r="T3245" t="e">
        <f>VLOOKUP(S:S,[1]Sheet1!N:N,1,0)</f>
        <v>#N/A</v>
      </c>
    </row>
    <row r="3246" spans="1:20" x14ac:dyDescent="0.15">
      <c r="A3246">
        <v>20230423</v>
      </c>
      <c r="B3246">
        <v>43094782</v>
      </c>
      <c r="C3246" t="s">
        <v>946</v>
      </c>
      <c r="D3246" t="s">
        <v>753</v>
      </c>
      <c r="E3246" t="s">
        <v>527</v>
      </c>
      <c r="F3246" t="s">
        <v>526</v>
      </c>
      <c r="G3246" t="s">
        <v>782</v>
      </c>
      <c r="H3246" t="s">
        <v>527</v>
      </c>
      <c r="I3246">
        <v>2054669</v>
      </c>
      <c r="J3246" t="s">
        <v>874</v>
      </c>
      <c r="K3246" t="s">
        <v>527</v>
      </c>
      <c r="L3246" t="s">
        <v>808</v>
      </c>
      <c r="M3246" t="s">
        <v>723</v>
      </c>
      <c r="N3246" t="s">
        <v>813</v>
      </c>
      <c r="O3246" t="s">
        <v>24</v>
      </c>
      <c r="P3246" t="s">
        <v>19</v>
      </c>
      <c r="Q3246">
        <v>1561.61</v>
      </c>
      <c r="R3246">
        <v>1156.75</v>
      </c>
      <c r="S3246" t="str">
        <f t="shared" si="50"/>
        <v>深圳市小赢普惠科技有限责任公司深圳市赢众通金融信息服务有限责任公司信息流</v>
      </c>
      <c r="T3246" t="e">
        <f>VLOOKUP(S:S,[1]Sheet1!N:N,1,0)</f>
        <v>#N/A</v>
      </c>
    </row>
    <row r="3247" spans="1:20" x14ac:dyDescent="0.15">
      <c r="A3247">
        <v>20230424</v>
      </c>
      <c r="B3247">
        <v>43094782</v>
      </c>
      <c r="C3247" t="s">
        <v>946</v>
      </c>
      <c r="D3247" t="s">
        <v>753</v>
      </c>
      <c r="E3247" t="s">
        <v>527</v>
      </c>
      <c r="F3247" t="s">
        <v>526</v>
      </c>
      <c r="G3247" t="s">
        <v>782</v>
      </c>
      <c r="H3247" t="s">
        <v>527</v>
      </c>
      <c r="I3247">
        <v>2054669</v>
      </c>
      <c r="J3247" t="s">
        <v>874</v>
      </c>
      <c r="K3247" t="s">
        <v>527</v>
      </c>
      <c r="L3247" t="s">
        <v>808</v>
      </c>
      <c r="M3247" t="s">
        <v>723</v>
      </c>
      <c r="N3247" t="s">
        <v>813</v>
      </c>
      <c r="O3247" t="s">
        <v>24</v>
      </c>
      <c r="P3247" t="s">
        <v>19</v>
      </c>
      <c r="Q3247">
        <v>1714.03</v>
      </c>
      <c r="R3247">
        <v>1269.6500000000001</v>
      </c>
      <c r="S3247" t="str">
        <f t="shared" si="50"/>
        <v>深圳市小赢普惠科技有限责任公司深圳市赢众通金融信息服务有限责任公司信息流</v>
      </c>
      <c r="T3247" t="e">
        <f>VLOOKUP(S:S,[1]Sheet1!N:N,1,0)</f>
        <v>#N/A</v>
      </c>
    </row>
    <row r="3248" spans="1:20" x14ac:dyDescent="0.15">
      <c r="A3248">
        <v>20230425</v>
      </c>
      <c r="B3248">
        <v>43094782</v>
      </c>
      <c r="C3248" t="s">
        <v>946</v>
      </c>
      <c r="D3248" t="s">
        <v>753</v>
      </c>
      <c r="E3248" t="s">
        <v>527</v>
      </c>
      <c r="F3248" t="s">
        <v>526</v>
      </c>
      <c r="G3248" t="s">
        <v>782</v>
      </c>
      <c r="H3248" t="s">
        <v>527</v>
      </c>
      <c r="I3248">
        <v>2054669</v>
      </c>
      <c r="J3248" t="s">
        <v>874</v>
      </c>
      <c r="K3248" t="s">
        <v>527</v>
      </c>
      <c r="L3248" t="s">
        <v>808</v>
      </c>
      <c r="M3248" t="s">
        <v>723</v>
      </c>
      <c r="N3248" t="s">
        <v>813</v>
      </c>
      <c r="O3248" t="s">
        <v>24</v>
      </c>
      <c r="P3248" t="s">
        <v>19</v>
      </c>
      <c r="Q3248">
        <v>1624.78</v>
      </c>
      <c r="R3248">
        <v>1203.54</v>
      </c>
      <c r="S3248" t="str">
        <f t="shared" si="50"/>
        <v>深圳市小赢普惠科技有限责任公司深圳市赢众通金融信息服务有限责任公司信息流</v>
      </c>
      <c r="T3248" t="e">
        <f>VLOOKUP(S:S,[1]Sheet1!N:N,1,0)</f>
        <v>#N/A</v>
      </c>
    </row>
    <row r="3249" spans="1:20" x14ac:dyDescent="0.15">
      <c r="A3249">
        <v>20230426</v>
      </c>
      <c r="B3249">
        <v>43094782</v>
      </c>
      <c r="C3249" t="s">
        <v>946</v>
      </c>
      <c r="D3249" t="s">
        <v>753</v>
      </c>
      <c r="E3249" t="s">
        <v>527</v>
      </c>
      <c r="F3249" t="s">
        <v>526</v>
      </c>
      <c r="G3249" t="s">
        <v>782</v>
      </c>
      <c r="H3249" t="s">
        <v>527</v>
      </c>
      <c r="I3249">
        <v>2054669</v>
      </c>
      <c r="J3249" t="s">
        <v>874</v>
      </c>
      <c r="K3249" t="s">
        <v>527</v>
      </c>
      <c r="L3249" t="s">
        <v>808</v>
      </c>
      <c r="M3249" t="s">
        <v>723</v>
      </c>
      <c r="N3249" t="s">
        <v>813</v>
      </c>
      <c r="O3249" t="s">
        <v>24</v>
      </c>
      <c r="P3249" t="s">
        <v>19</v>
      </c>
      <c r="Q3249">
        <v>1674.02</v>
      </c>
      <c r="R3249">
        <v>1240.02</v>
      </c>
      <c r="S3249" t="str">
        <f t="shared" si="50"/>
        <v>深圳市小赢普惠科技有限责任公司深圳市赢众通金融信息服务有限责任公司信息流</v>
      </c>
      <c r="T3249" t="e">
        <f>VLOOKUP(S:S,[1]Sheet1!N:N,1,0)</f>
        <v>#N/A</v>
      </c>
    </row>
    <row r="3250" spans="1:20" x14ac:dyDescent="0.15">
      <c r="A3250">
        <v>20230427</v>
      </c>
      <c r="B3250">
        <v>43094782</v>
      </c>
      <c r="C3250" t="s">
        <v>946</v>
      </c>
      <c r="D3250" t="s">
        <v>753</v>
      </c>
      <c r="E3250" t="s">
        <v>527</v>
      </c>
      <c r="F3250" t="s">
        <v>526</v>
      </c>
      <c r="G3250" t="s">
        <v>782</v>
      </c>
      <c r="H3250" t="s">
        <v>527</v>
      </c>
      <c r="I3250">
        <v>2054669</v>
      </c>
      <c r="J3250" t="s">
        <v>874</v>
      </c>
      <c r="K3250" t="s">
        <v>527</v>
      </c>
      <c r="L3250" t="s">
        <v>808</v>
      </c>
      <c r="M3250" t="s">
        <v>723</v>
      </c>
      <c r="N3250" t="s">
        <v>813</v>
      </c>
      <c r="O3250" t="s">
        <v>24</v>
      </c>
      <c r="P3250" t="s">
        <v>19</v>
      </c>
      <c r="Q3250">
        <v>2955.7</v>
      </c>
      <c r="R3250">
        <v>2189.41</v>
      </c>
      <c r="S3250" t="str">
        <f t="shared" si="50"/>
        <v>深圳市小赢普惠科技有限责任公司深圳市赢众通金融信息服务有限责任公司信息流</v>
      </c>
      <c r="T3250" t="e">
        <f>VLOOKUP(S:S,[1]Sheet1!N:N,1,0)</f>
        <v>#N/A</v>
      </c>
    </row>
    <row r="3251" spans="1:20" x14ac:dyDescent="0.15">
      <c r="A3251">
        <v>20230428</v>
      </c>
      <c r="B3251">
        <v>43094782</v>
      </c>
      <c r="C3251" t="s">
        <v>946</v>
      </c>
      <c r="D3251" t="s">
        <v>753</v>
      </c>
      <c r="E3251" t="s">
        <v>527</v>
      </c>
      <c r="F3251" t="s">
        <v>526</v>
      </c>
      <c r="G3251" t="s">
        <v>782</v>
      </c>
      <c r="H3251" t="s">
        <v>527</v>
      </c>
      <c r="I3251">
        <v>2054669</v>
      </c>
      <c r="J3251" t="s">
        <v>874</v>
      </c>
      <c r="K3251" t="s">
        <v>527</v>
      </c>
      <c r="L3251" t="s">
        <v>808</v>
      </c>
      <c r="M3251" t="s">
        <v>723</v>
      </c>
      <c r="N3251" t="s">
        <v>813</v>
      </c>
      <c r="O3251" t="s">
        <v>24</v>
      </c>
      <c r="P3251" t="s">
        <v>19</v>
      </c>
      <c r="Q3251">
        <v>5202.18</v>
      </c>
      <c r="R3251">
        <v>3853.47</v>
      </c>
      <c r="S3251" t="str">
        <f t="shared" si="50"/>
        <v>深圳市小赢普惠科技有限责任公司深圳市赢众通金融信息服务有限责任公司信息流</v>
      </c>
      <c r="T3251" t="e">
        <f>VLOOKUP(S:S,[1]Sheet1!N:N,1,0)</f>
        <v>#N/A</v>
      </c>
    </row>
    <row r="3252" spans="1:20" x14ac:dyDescent="0.15">
      <c r="A3252">
        <v>20230429</v>
      </c>
      <c r="B3252">
        <v>43094782</v>
      </c>
      <c r="C3252" t="s">
        <v>946</v>
      </c>
      <c r="D3252" t="s">
        <v>753</v>
      </c>
      <c r="E3252" t="s">
        <v>527</v>
      </c>
      <c r="F3252" t="s">
        <v>526</v>
      </c>
      <c r="G3252" t="s">
        <v>782</v>
      </c>
      <c r="H3252" t="s">
        <v>527</v>
      </c>
      <c r="I3252">
        <v>2054669</v>
      </c>
      <c r="J3252" t="s">
        <v>874</v>
      </c>
      <c r="K3252" t="s">
        <v>527</v>
      </c>
      <c r="L3252" t="s">
        <v>808</v>
      </c>
      <c r="M3252" t="s">
        <v>723</v>
      </c>
      <c r="N3252" t="s">
        <v>813</v>
      </c>
      <c r="O3252" t="s">
        <v>24</v>
      </c>
      <c r="P3252" t="s">
        <v>19</v>
      </c>
      <c r="Q3252">
        <v>1822.62</v>
      </c>
      <c r="R3252">
        <v>1350.09</v>
      </c>
      <c r="S3252" t="str">
        <f t="shared" si="50"/>
        <v>深圳市小赢普惠科技有限责任公司深圳市赢众通金融信息服务有限责任公司信息流</v>
      </c>
      <c r="T3252" t="e">
        <f>VLOOKUP(S:S,[1]Sheet1!N:N,1,0)</f>
        <v>#N/A</v>
      </c>
    </row>
    <row r="3253" spans="1:20" x14ac:dyDescent="0.15">
      <c r="A3253">
        <v>20230430</v>
      </c>
      <c r="B3253">
        <v>43094782</v>
      </c>
      <c r="C3253" t="s">
        <v>946</v>
      </c>
      <c r="D3253" t="s">
        <v>753</v>
      </c>
      <c r="E3253" t="s">
        <v>527</v>
      </c>
      <c r="F3253" t="s">
        <v>526</v>
      </c>
      <c r="G3253" t="s">
        <v>782</v>
      </c>
      <c r="H3253" t="s">
        <v>527</v>
      </c>
      <c r="I3253">
        <v>2054669</v>
      </c>
      <c r="J3253" t="s">
        <v>874</v>
      </c>
      <c r="K3253" t="s">
        <v>527</v>
      </c>
      <c r="L3253" t="s">
        <v>808</v>
      </c>
      <c r="M3253" t="s">
        <v>723</v>
      </c>
      <c r="N3253" t="s">
        <v>813</v>
      </c>
      <c r="O3253" t="s">
        <v>24</v>
      </c>
      <c r="P3253" t="s">
        <v>19</v>
      </c>
      <c r="Q3253">
        <v>1412.35</v>
      </c>
      <c r="R3253">
        <v>1046.18</v>
      </c>
      <c r="S3253" t="str">
        <f t="shared" si="50"/>
        <v>深圳市小赢普惠科技有限责任公司深圳市赢众通金融信息服务有限责任公司信息流</v>
      </c>
      <c r="T3253" t="e">
        <f>VLOOKUP(S:S,[1]Sheet1!N:N,1,0)</f>
        <v>#N/A</v>
      </c>
    </row>
    <row r="3254" spans="1:20" x14ac:dyDescent="0.15">
      <c r="A3254">
        <v>20230401</v>
      </c>
      <c r="B3254">
        <v>43094804</v>
      </c>
      <c r="C3254" t="s">
        <v>947</v>
      </c>
      <c r="D3254" t="s">
        <v>753</v>
      </c>
      <c r="E3254" t="s">
        <v>527</v>
      </c>
      <c r="F3254" t="s">
        <v>526</v>
      </c>
      <c r="G3254" t="s">
        <v>782</v>
      </c>
      <c r="H3254" t="s">
        <v>527</v>
      </c>
      <c r="I3254">
        <v>2054669</v>
      </c>
      <c r="J3254" t="s">
        <v>874</v>
      </c>
      <c r="K3254" t="s">
        <v>527</v>
      </c>
      <c r="L3254" t="s">
        <v>808</v>
      </c>
      <c r="M3254" t="s">
        <v>723</v>
      </c>
      <c r="N3254" t="s">
        <v>813</v>
      </c>
      <c r="O3254" t="s">
        <v>24</v>
      </c>
      <c r="P3254" t="s">
        <v>19</v>
      </c>
      <c r="Q3254">
        <v>6122.8</v>
      </c>
      <c r="R3254">
        <v>4535.41</v>
      </c>
      <c r="S3254" t="str">
        <f t="shared" si="50"/>
        <v>深圳市小赢普惠科技有限责任公司深圳市赢众通金融信息服务有限责任公司信息流</v>
      </c>
      <c r="T3254" t="e">
        <f>VLOOKUP(S:S,[1]Sheet1!N:N,1,0)</f>
        <v>#N/A</v>
      </c>
    </row>
    <row r="3255" spans="1:20" x14ac:dyDescent="0.15">
      <c r="A3255">
        <v>20230402</v>
      </c>
      <c r="B3255">
        <v>43094804</v>
      </c>
      <c r="C3255" t="s">
        <v>947</v>
      </c>
      <c r="D3255" t="s">
        <v>753</v>
      </c>
      <c r="E3255" t="s">
        <v>527</v>
      </c>
      <c r="F3255" t="s">
        <v>526</v>
      </c>
      <c r="G3255" t="s">
        <v>782</v>
      </c>
      <c r="H3255" t="s">
        <v>527</v>
      </c>
      <c r="I3255">
        <v>2054669</v>
      </c>
      <c r="J3255" t="s">
        <v>874</v>
      </c>
      <c r="K3255" t="s">
        <v>527</v>
      </c>
      <c r="L3255" t="s">
        <v>808</v>
      </c>
      <c r="M3255" t="s">
        <v>723</v>
      </c>
      <c r="N3255" t="s">
        <v>813</v>
      </c>
      <c r="O3255" t="s">
        <v>24</v>
      </c>
      <c r="P3255" t="s">
        <v>19</v>
      </c>
      <c r="Q3255">
        <v>6095.43</v>
      </c>
      <c r="R3255">
        <v>4515.13</v>
      </c>
      <c r="S3255" t="str">
        <f t="shared" si="50"/>
        <v>深圳市小赢普惠科技有限责任公司深圳市赢众通金融信息服务有限责任公司信息流</v>
      </c>
      <c r="T3255" t="e">
        <f>VLOOKUP(S:S,[1]Sheet1!N:N,1,0)</f>
        <v>#N/A</v>
      </c>
    </row>
    <row r="3256" spans="1:20" x14ac:dyDescent="0.15">
      <c r="A3256">
        <v>20230403</v>
      </c>
      <c r="B3256">
        <v>43094804</v>
      </c>
      <c r="C3256" t="s">
        <v>947</v>
      </c>
      <c r="D3256" t="s">
        <v>753</v>
      </c>
      <c r="E3256" t="s">
        <v>527</v>
      </c>
      <c r="F3256" t="s">
        <v>526</v>
      </c>
      <c r="G3256" t="s">
        <v>782</v>
      </c>
      <c r="H3256" t="s">
        <v>527</v>
      </c>
      <c r="I3256">
        <v>2054669</v>
      </c>
      <c r="J3256" t="s">
        <v>874</v>
      </c>
      <c r="K3256" t="s">
        <v>527</v>
      </c>
      <c r="L3256" t="s">
        <v>808</v>
      </c>
      <c r="M3256" t="s">
        <v>723</v>
      </c>
      <c r="N3256" t="s">
        <v>813</v>
      </c>
      <c r="O3256" t="s">
        <v>24</v>
      </c>
      <c r="P3256" t="s">
        <v>19</v>
      </c>
      <c r="Q3256">
        <v>5830.07</v>
      </c>
      <c r="R3256">
        <v>4318.57</v>
      </c>
      <c r="S3256" t="str">
        <f t="shared" si="50"/>
        <v>深圳市小赢普惠科技有限责任公司深圳市赢众通金融信息服务有限责任公司信息流</v>
      </c>
      <c r="T3256" t="e">
        <f>VLOOKUP(S:S,[1]Sheet1!N:N,1,0)</f>
        <v>#N/A</v>
      </c>
    </row>
    <row r="3257" spans="1:20" x14ac:dyDescent="0.15">
      <c r="A3257">
        <v>20230404</v>
      </c>
      <c r="B3257">
        <v>43094804</v>
      </c>
      <c r="C3257" t="s">
        <v>947</v>
      </c>
      <c r="D3257" t="s">
        <v>753</v>
      </c>
      <c r="E3257" t="s">
        <v>527</v>
      </c>
      <c r="F3257" t="s">
        <v>526</v>
      </c>
      <c r="G3257" t="s">
        <v>782</v>
      </c>
      <c r="H3257" t="s">
        <v>527</v>
      </c>
      <c r="I3257">
        <v>2054669</v>
      </c>
      <c r="J3257" t="s">
        <v>874</v>
      </c>
      <c r="K3257" t="s">
        <v>527</v>
      </c>
      <c r="L3257" t="s">
        <v>808</v>
      </c>
      <c r="M3257" t="s">
        <v>723</v>
      </c>
      <c r="N3257" t="s">
        <v>813</v>
      </c>
      <c r="O3257" t="s">
        <v>24</v>
      </c>
      <c r="P3257" t="s">
        <v>19</v>
      </c>
      <c r="Q3257">
        <v>3945.09</v>
      </c>
      <c r="R3257">
        <v>2922.29</v>
      </c>
      <c r="S3257" t="str">
        <f t="shared" si="50"/>
        <v>深圳市小赢普惠科技有限责任公司深圳市赢众通金融信息服务有限责任公司信息流</v>
      </c>
      <c r="T3257" t="e">
        <f>VLOOKUP(S:S,[1]Sheet1!N:N,1,0)</f>
        <v>#N/A</v>
      </c>
    </row>
    <row r="3258" spans="1:20" x14ac:dyDescent="0.15">
      <c r="A3258">
        <v>20230405</v>
      </c>
      <c r="B3258">
        <v>43094804</v>
      </c>
      <c r="C3258" t="s">
        <v>947</v>
      </c>
      <c r="D3258" t="s">
        <v>753</v>
      </c>
      <c r="E3258" t="s">
        <v>527</v>
      </c>
      <c r="F3258" t="s">
        <v>526</v>
      </c>
      <c r="G3258" t="s">
        <v>782</v>
      </c>
      <c r="H3258" t="s">
        <v>527</v>
      </c>
      <c r="I3258">
        <v>2054669</v>
      </c>
      <c r="J3258" t="s">
        <v>874</v>
      </c>
      <c r="K3258" t="s">
        <v>527</v>
      </c>
      <c r="L3258" t="s">
        <v>808</v>
      </c>
      <c r="M3258" t="s">
        <v>723</v>
      </c>
      <c r="N3258" t="s">
        <v>813</v>
      </c>
      <c r="O3258" t="s">
        <v>24</v>
      </c>
      <c r="P3258" t="s">
        <v>19</v>
      </c>
      <c r="Q3258">
        <v>3615.64</v>
      </c>
      <c r="R3258">
        <v>2678.25</v>
      </c>
      <c r="S3258" t="str">
        <f t="shared" si="50"/>
        <v>深圳市小赢普惠科技有限责任公司深圳市赢众通金融信息服务有限责任公司信息流</v>
      </c>
      <c r="T3258" t="e">
        <f>VLOOKUP(S:S,[1]Sheet1!N:N,1,0)</f>
        <v>#N/A</v>
      </c>
    </row>
    <row r="3259" spans="1:20" x14ac:dyDescent="0.15">
      <c r="A3259">
        <v>20230406</v>
      </c>
      <c r="B3259">
        <v>43094804</v>
      </c>
      <c r="C3259" t="s">
        <v>947</v>
      </c>
      <c r="D3259" t="s">
        <v>753</v>
      </c>
      <c r="E3259" t="s">
        <v>527</v>
      </c>
      <c r="F3259" t="s">
        <v>526</v>
      </c>
      <c r="G3259" t="s">
        <v>782</v>
      </c>
      <c r="H3259" t="s">
        <v>527</v>
      </c>
      <c r="I3259">
        <v>2054669</v>
      </c>
      <c r="J3259" t="s">
        <v>874</v>
      </c>
      <c r="K3259" t="s">
        <v>527</v>
      </c>
      <c r="L3259" t="s">
        <v>808</v>
      </c>
      <c r="M3259" t="s">
        <v>723</v>
      </c>
      <c r="N3259" t="s">
        <v>813</v>
      </c>
      <c r="O3259" t="s">
        <v>24</v>
      </c>
      <c r="P3259" t="s">
        <v>19</v>
      </c>
      <c r="Q3259">
        <v>3938.58</v>
      </c>
      <c r="R3259">
        <v>2917.47</v>
      </c>
      <c r="S3259" t="str">
        <f t="shared" si="50"/>
        <v>深圳市小赢普惠科技有限责任公司深圳市赢众通金融信息服务有限责任公司信息流</v>
      </c>
      <c r="T3259" t="e">
        <f>VLOOKUP(S:S,[1]Sheet1!N:N,1,0)</f>
        <v>#N/A</v>
      </c>
    </row>
    <row r="3260" spans="1:20" x14ac:dyDescent="0.15">
      <c r="A3260">
        <v>20230407</v>
      </c>
      <c r="B3260">
        <v>43094804</v>
      </c>
      <c r="C3260" t="s">
        <v>947</v>
      </c>
      <c r="D3260" t="s">
        <v>753</v>
      </c>
      <c r="E3260" t="s">
        <v>527</v>
      </c>
      <c r="F3260" t="s">
        <v>526</v>
      </c>
      <c r="G3260" t="s">
        <v>782</v>
      </c>
      <c r="H3260" t="s">
        <v>527</v>
      </c>
      <c r="I3260">
        <v>2054669</v>
      </c>
      <c r="J3260" t="s">
        <v>874</v>
      </c>
      <c r="K3260" t="s">
        <v>527</v>
      </c>
      <c r="L3260" t="s">
        <v>808</v>
      </c>
      <c r="M3260" t="s">
        <v>723</v>
      </c>
      <c r="N3260" t="s">
        <v>813</v>
      </c>
      <c r="O3260" t="s">
        <v>24</v>
      </c>
      <c r="P3260" t="s">
        <v>19</v>
      </c>
      <c r="Q3260">
        <v>2968.32</v>
      </c>
      <c r="R3260">
        <v>2198.7600000000002</v>
      </c>
      <c r="S3260" t="str">
        <f t="shared" si="50"/>
        <v>深圳市小赢普惠科技有限责任公司深圳市赢众通金融信息服务有限责任公司信息流</v>
      </c>
      <c r="T3260" t="e">
        <f>VLOOKUP(S:S,[1]Sheet1!N:N,1,0)</f>
        <v>#N/A</v>
      </c>
    </row>
    <row r="3261" spans="1:20" x14ac:dyDescent="0.15">
      <c r="A3261">
        <v>20230408</v>
      </c>
      <c r="B3261">
        <v>43094804</v>
      </c>
      <c r="C3261" t="s">
        <v>947</v>
      </c>
      <c r="D3261" t="s">
        <v>753</v>
      </c>
      <c r="E3261" t="s">
        <v>527</v>
      </c>
      <c r="F3261" t="s">
        <v>526</v>
      </c>
      <c r="G3261" t="s">
        <v>782</v>
      </c>
      <c r="H3261" t="s">
        <v>527</v>
      </c>
      <c r="I3261">
        <v>2054669</v>
      </c>
      <c r="J3261" t="s">
        <v>874</v>
      </c>
      <c r="K3261" t="s">
        <v>527</v>
      </c>
      <c r="L3261" t="s">
        <v>808</v>
      </c>
      <c r="M3261" t="s">
        <v>723</v>
      </c>
      <c r="N3261" t="s">
        <v>813</v>
      </c>
      <c r="O3261" t="s">
        <v>24</v>
      </c>
      <c r="P3261" t="s">
        <v>19</v>
      </c>
      <c r="Q3261">
        <v>301.31</v>
      </c>
      <c r="R3261">
        <v>223.19</v>
      </c>
      <c r="S3261" t="str">
        <f t="shared" si="50"/>
        <v>深圳市小赢普惠科技有限责任公司深圳市赢众通金融信息服务有限责任公司信息流</v>
      </c>
      <c r="T3261" t="e">
        <f>VLOOKUP(S:S,[1]Sheet1!N:N,1,0)</f>
        <v>#N/A</v>
      </c>
    </row>
    <row r="3262" spans="1:20" x14ac:dyDescent="0.15">
      <c r="A3262">
        <v>20230409</v>
      </c>
      <c r="B3262">
        <v>43094804</v>
      </c>
      <c r="C3262" t="s">
        <v>947</v>
      </c>
      <c r="D3262" t="s">
        <v>753</v>
      </c>
      <c r="E3262" t="s">
        <v>527</v>
      </c>
      <c r="F3262" t="s">
        <v>526</v>
      </c>
      <c r="G3262" t="s">
        <v>782</v>
      </c>
      <c r="H3262" t="s">
        <v>527</v>
      </c>
      <c r="I3262">
        <v>2054669</v>
      </c>
      <c r="J3262" t="s">
        <v>874</v>
      </c>
      <c r="K3262" t="s">
        <v>527</v>
      </c>
      <c r="L3262" t="s">
        <v>808</v>
      </c>
      <c r="M3262" t="s">
        <v>723</v>
      </c>
      <c r="N3262" t="s">
        <v>813</v>
      </c>
      <c r="O3262" t="s">
        <v>24</v>
      </c>
      <c r="P3262" t="s">
        <v>19</v>
      </c>
      <c r="Q3262">
        <v>1372.83</v>
      </c>
      <c r="R3262">
        <v>1016.91</v>
      </c>
      <c r="S3262" t="str">
        <f t="shared" si="50"/>
        <v>深圳市小赢普惠科技有限责任公司深圳市赢众通金融信息服务有限责任公司信息流</v>
      </c>
      <c r="T3262" t="e">
        <f>VLOOKUP(S:S,[1]Sheet1!N:N,1,0)</f>
        <v>#N/A</v>
      </c>
    </row>
    <row r="3263" spans="1:20" x14ac:dyDescent="0.15">
      <c r="A3263">
        <v>20230410</v>
      </c>
      <c r="B3263">
        <v>43094804</v>
      </c>
      <c r="C3263" t="s">
        <v>947</v>
      </c>
      <c r="D3263" t="s">
        <v>753</v>
      </c>
      <c r="E3263" t="s">
        <v>527</v>
      </c>
      <c r="F3263" t="s">
        <v>526</v>
      </c>
      <c r="G3263" t="s">
        <v>782</v>
      </c>
      <c r="H3263" t="s">
        <v>527</v>
      </c>
      <c r="I3263">
        <v>2054669</v>
      </c>
      <c r="J3263" t="s">
        <v>874</v>
      </c>
      <c r="K3263" t="s">
        <v>527</v>
      </c>
      <c r="L3263" t="s">
        <v>808</v>
      </c>
      <c r="M3263" t="s">
        <v>723</v>
      </c>
      <c r="N3263" t="s">
        <v>813</v>
      </c>
      <c r="O3263" t="s">
        <v>24</v>
      </c>
      <c r="P3263" t="s">
        <v>19</v>
      </c>
      <c r="Q3263">
        <v>3843.72</v>
      </c>
      <c r="R3263">
        <v>2847.2</v>
      </c>
      <c r="S3263" t="str">
        <f t="shared" si="50"/>
        <v>深圳市小赢普惠科技有限责任公司深圳市赢众通金融信息服务有限责任公司信息流</v>
      </c>
      <c r="T3263" t="e">
        <f>VLOOKUP(S:S,[1]Sheet1!N:N,1,0)</f>
        <v>#N/A</v>
      </c>
    </row>
    <row r="3264" spans="1:20" x14ac:dyDescent="0.15">
      <c r="A3264">
        <v>20230411</v>
      </c>
      <c r="B3264">
        <v>43094804</v>
      </c>
      <c r="C3264" t="s">
        <v>947</v>
      </c>
      <c r="D3264" t="s">
        <v>753</v>
      </c>
      <c r="E3264" t="s">
        <v>527</v>
      </c>
      <c r="F3264" t="s">
        <v>526</v>
      </c>
      <c r="G3264" t="s">
        <v>782</v>
      </c>
      <c r="H3264" t="s">
        <v>527</v>
      </c>
      <c r="I3264">
        <v>2054669</v>
      </c>
      <c r="J3264" t="s">
        <v>874</v>
      </c>
      <c r="K3264" t="s">
        <v>527</v>
      </c>
      <c r="L3264" t="s">
        <v>808</v>
      </c>
      <c r="M3264" t="s">
        <v>723</v>
      </c>
      <c r="N3264" t="s">
        <v>813</v>
      </c>
      <c r="O3264" t="s">
        <v>24</v>
      </c>
      <c r="P3264" t="s">
        <v>19</v>
      </c>
      <c r="Q3264">
        <v>6806.77</v>
      </c>
      <c r="R3264">
        <v>5042.05</v>
      </c>
      <c r="S3264" t="str">
        <f t="shared" si="50"/>
        <v>深圳市小赢普惠科技有限责任公司深圳市赢众通金融信息服务有限责任公司信息流</v>
      </c>
      <c r="T3264" t="e">
        <f>VLOOKUP(S:S,[1]Sheet1!N:N,1,0)</f>
        <v>#N/A</v>
      </c>
    </row>
    <row r="3265" spans="1:20" x14ac:dyDescent="0.15">
      <c r="A3265">
        <v>20230412</v>
      </c>
      <c r="B3265">
        <v>43094804</v>
      </c>
      <c r="C3265" t="s">
        <v>947</v>
      </c>
      <c r="D3265" t="s">
        <v>753</v>
      </c>
      <c r="E3265" t="s">
        <v>527</v>
      </c>
      <c r="F3265" t="s">
        <v>526</v>
      </c>
      <c r="G3265" t="s">
        <v>782</v>
      </c>
      <c r="H3265" t="s">
        <v>527</v>
      </c>
      <c r="I3265">
        <v>2054669</v>
      </c>
      <c r="J3265" t="s">
        <v>874</v>
      </c>
      <c r="K3265" t="s">
        <v>527</v>
      </c>
      <c r="L3265" t="s">
        <v>808</v>
      </c>
      <c r="M3265" t="s">
        <v>723</v>
      </c>
      <c r="N3265" t="s">
        <v>813</v>
      </c>
      <c r="O3265" t="s">
        <v>24</v>
      </c>
      <c r="P3265" t="s">
        <v>19</v>
      </c>
      <c r="Q3265">
        <v>1501.77</v>
      </c>
      <c r="R3265">
        <v>1112.42</v>
      </c>
      <c r="S3265" t="str">
        <f t="shared" si="50"/>
        <v>深圳市小赢普惠科技有限责任公司深圳市赢众通金融信息服务有限责任公司信息流</v>
      </c>
      <c r="T3265" t="e">
        <f>VLOOKUP(S:S,[1]Sheet1!N:N,1,0)</f>
        <v>#N/A</v>
      </c>
    </row>
    <row r="3266" spans="1:20" x14ac:dyDescent="0.15">
      <c r="A3266">
        <v>20230413</v>
      </c>
      <c r="B3266">
        <v>43094804</v>
      </c>
      <c r="C3266" t="s">
        <v>947</v>
      </c>
      <c r="D3266" t="s">
        <v>753</v>
      </c>
      <c r="E3266" t="s">
        <v>527</v>
      </c>
      <c r="F3266" t="s">
        <v>526</v>
      </c>
      <c r="G3266" t="s">
        <v>782</v>
      </c>
      <c r="H3266" t="s">
        <v>527</v>
      </c>
      <c r="I3266">
        <v>2054669</v>
      </c>
      <c r="J3266" t="s">
        <v>874</v>
      </c>
      <c r="K3266" t="s">
        <v>527</v>
      </c>
      <c r="L3266" t="s">
        <v>808</v>
      </c>
      <c r="M3266" t="s">
        <v>723</v>
      </c>
      <c r="N3266" t="s">
        <v>813</v>
      </c>
      <c r="O3266" t="s">
        <v>24</v>
      </c>
      <c r="P3266" t="s">
        <v>19</v>
      </c>
      <c r="Q3266">
        <v>1885.46</v>
      </c>
      <c r="R3266">
        <v>1396.64</v>
      </c>
      <c r="S3266" t="str">
        <f t="shared" si="50"/>
        <v>深圳市小赢普惠科技有限责任公司深圳市赢众通金融信息服务有限责任公司信息流</v>
      </c>
      <c r="T3266" t="e">
        <f>VLOOKUP(S:S,[1]Sheet1!N:N,1,0)</f>
        <v>#N/A</v>
      </c>
    </row>
    <row r="3267" spans="1:20" x14ac:dyDescent="0.15">
      <c r="A3267">
        <v>20230414</v>
      </c>
      <c r="B3267">
        <v>43094804</v>
      </c>
      <c r="C3267" t="s">
        <v>947</v>
      </c>
      <c r="D3267" t="s">
        <v>753</v>
      </c>
      <c r="E3267" t="s">
        <v>527</v>
      </c>
      <c r="F3267" t="s">
        <v>526</v>
      </c>
      <c r="G3267" t="s">
        <v>782</v>
      </c>
      <c r="H3267" t="s">
        <v>527</v>
      </c>
      <c r="I3267">
        <v>2054669</v>
      </c>
      <c r="J3267" t="s">
        <v>874</v>
      </c>
      <c r="K3267" t="s">
        <v>527</v>
      </c>
      <c r="L3267" t="s">
        <v>808</v>
      </c>
      <c r="M3267" t="s">
        <v>723</v>
      </c>
      <c r="N3267" t="s">
        <v>813</v>
      </c>
      <c r="O3267" t="s">
        <v>24</v>
      </c>
      <c r="P3267" t="s">
        <v>19</v>
      </c>
      <c r="Q3267">
        <v>1424.95</v>
      </c>
      <c r="R3267">
        <v>1055.52</v>
      </c>
      <c r="S3267" t="str">
        <f t="shared" ref="S3267:S3330" si="51">F3267&amp;K3267&amp;O3267</f>
        <v>深圳市小赢普惠科技有限责任公司深圳市赢众通金融信息服务有限责任公司信息流</v>
      </c>
      <c r="T3267" t="e">
        <f>VLOOKUP(S:S,[1]Sheet1!N:N,1,0)</f>
        <v>#N/A</v>
      </c>
    </row>
    <row r="3268" spans="1:20" x14ac:dyDescent="0.15">
      <c r="A3268">
        <v>20230415</v>
      </c>
      <c r="B3268">
        <v>43094804</v>
      </c>
      <c r="C3268" t="s">
        <v>947</v>
      </c>
      <c r="D3268" t="s">
        <v>753</v>
      </c>
      <c r="E3268" t="s">
        <v>527</v>
      </c>
      <c r="F3268" t="s">
        <v>526</v>
      </c>
      <c r="G3268" t="s">
        <v>782</v>
      </c>
      <c r="H3268" t="s">
        <v>527</v>
      </c>
      <c r="I3268">
        <v>2054669</v>
      </c>
      <c r="J3268" t="s">
        <v>874</v>
      </c>
      <c r="K3268" t="s">
        <v>527</v>
      </c>
      <c r="L3268" t="s">
        <v>808</v>
      </c>
      <c r="M3268" t="s">
        <v>723</v>
      </c>
      <c r="N3268" t="s">
        <v>813</v>
      </c>
      <c r="O3268" t="s">
        <v>24</v>
      </c>
      <c r="P3268" t="s">
        <v>19</v>
      </c>
      <c r="Q3268">
        <v>4434.1899999999996</v>
      </c>
      <c r="R3268">
        <v>3284.59</v>
      </c>
      <c r="S3268" t="str">
        <f t="shared" si="51"/>
        <v>深圳市小赢普惠科技有限责任公司深圳市赢众通金融信息服务有限责任公司信息流</v>
      </c>
      <c r="T3268" t="e">
        <f>VLOOKUP(S:S,[1]Sheet1!N:N,1,0)</f>
        <v>#N/A</v>
      </c>
    </row>
    <row r="3269" spans="1:20" x14ac:dyDescent="0.15">
      <c r="A3269">
        <v>20230416</v>
      </c>
      <c r="B3269">
        <v>43094804</v>
      </c>
      <c r="C3269" t="s">
        <v>947</v>
      </c>
      <c r="D3269" t="s">
        <v>753</v>
      </c>
      <c r="E3269" t="s">
        <v>527</v>
      </c>
      <c r="F3269" t="s">
        <v>526</v>
      </c>
      <c r="G3269" t="s">
        <v>782</v>
      </c>
      <c r="H3269" t="s">
        <v>527</v>
      </c>
      <c r="I3269">
        <v>2054669</v>
      </c>
      <c r="J3269" t="s">
        <v>874</v>
      </c>
      <c r="K3269" t="s">
        <v>527</v>
      </c>
      <c r="L3269" t="s">
        <v>808</v>
      </c>
      <c r="M3269" t="s">
        <v>723</v>
      </c>
      <c r="N3269" t="s">
        <v>813</v>
      </c>
      <c r="O3269" t="s">
        <v>24</v>
      </c>
      <c r="P3269" t="s">
        <v>19</v>
      </c>
      <c r="Q3269">
        <v>12698.77</v>
      </c>
      <c r="R3269">
        <v>9406.5</v>
      </c>
      <c r="S3269" t="str">
        <f t="shared" si="51"/>
        <v>深圳市小赢普惠科技有限责任公司深圳市赢众通金融信息服务有限责任公司信息流</v>
      </c>
      <c r="T3269" t="e">
        <f>VLOOKUP(S:S,[1]Sheet1!N:N,1,0)</f>
        <v>#N/A</v>
      </c>
    </row>
    <row r="3270" spans="1:20" x14ac:dyDescent="0.15">
      <c r="A3270">
        <v>20230417</v>
      </c>
      <c r="B3270">
        <v>43094804</v>
      </c>
      <c r="C3270" t="s">
        <v>947</v>
      </c>
      <c r="D3270" t="s">
        <v>753</v>
      </c>
      <c r="E3270" t="s">
        <v>527</v>
      </c>
      <c r="F3270" t="s">
        <v>526</v>
      </c>
      <c r="G3270" t="s">
        <v>782</v>
      </c>
      <c r="H3270" t="s">
        <v>527</v>
      </c>
      <c r="I3270">
        <v>2054669</v>
      </c>
      <c r="J3270" t="s">
        <v>874</v>
      </c>
      <c r="K3270" t="s">
        <v>527</v>
      </c>
      <c r="L3270" t="s">
        <v>808</v>
      </c>
      <c r="M3270" t="s">
        <v>723</v>
      </c>
      <c r="N3270" t="s">
        <v>813</v>
      </c>
      <c r="O3270" t="s">
        <v>24</v>
      </c>
      <c r="P3270" t="s">
        <v>19</v>
      </c>
      <c r="Q3270">
        <v>1727.41</v>
      </c>
      <c r="R3270">
        <v>1279.56</v>
      </c>
      <c r="S3270" t="str">
        <f t="shared" si="51"/>
        <v>深圳市小赢普惠科技有限责任公司深圳市赢众通金融信息服务有限责任公司信息流</v>
      </c>
      <c r="T3270" t="e">
        <f>VLOOKUP(S:S,[1]Sheet1!N:N,1,0)</f>
        <v>#N/A</v>
      </c>
    </row>
    <row r="3271" spans="1:20" x14ac:dyDescent="0.15">
      <c r="A3271">
        <v>20230418</v>
      </c>
      <c r="B3271">
        <v>43094804</v>
      </c>
      <c r="C3271" t="s">
        <v>947</v>
      </c>
      <c r="D3271" t="s">
        <v>753</v>
      </c>
      <c r="E3271" t="s">
        <v>527</v>
      </c>
      <c r="F3271" t="s">
        <v>526</v>
      </c>
      <c r="G3271" t="s">
        <v>782</v>
      </c>
      <c r="H3271" t="s">
        <v>527</v>
      </c>
      <c r="I3271">
        <v>2054669</v>
      </c>
      <c r="J3271" t="s">
        <v>874</v>
      </c>
      <c r="K3271" t="s">
        <v>527</v>
      </c>
      <c r="L3271" t="s">
        <v>808</v>
      </c>
      <c r="M3271" t="s">
        <v>723</v>
      </c>
      <c r="N3271" t="s">
        <v>813</v>
      </c>
      <c r="O3271" t="s">
        <v>24</v>
      </c>
      <c r="P3271" t="s">
        <v>19</v>
      </c>
      <c r="Q3271">
        <v>2638.12</v>
      </c>
      <c r="R3271">
        <v>1954.16</v>
      </c>
      <c r="S3271" t="str">
        <f t="shared" si="51"/>
        <v>深圳市小赢普惠科技有限责任公司深圳市赢众通金融信息服务有限责任公司信息流</v>
      </c>
      <c r="T3271" t="e">
        <f>VLOOKUP(S:S,[1]Sheet1!N:N,1,0)</f>
        <v>#N/A</v>
      </c>
    </row>
    <row r="3272" spans="1:20" x14ac:dyDescent="0.15">
      <c r="A3272">
        <v>20230419</v>
      </c>
      <c r="B3272">
        <v>43094804</v>
      </c>
      <c r="C3272" t="s">
        <v>947</v>
      </c>
      <c r="D3272" t="s">
        <v>753</v>
      </c>
      <c r="E3272" t="s">
        <v>527</v>
      </c>
      <c r="F3272" t="s">
        <v>526</v>
      </c>
      <c r="G3272" t="s">
        <v>782</v>
      </c>
      <c r="H3272" t="s">
        <v>527</v>
      </c>
      <c r="I3272">
        <v>2054669</v>
      </c>
      <c r="J3272" t="s">
        <v>874</v>
      </c>
      <c r="K3272" t="s">
        <v>527</v>
      </c>
      <c r="L3272" t="s">
        <v>808</v>
      </c>
      <c r="M3272" t="s">
        <v>723</v>
      </c>
      <c r="N3272" t="s">
        <v>813</v>
      </c>
      <c r="O3272" t="s">
        <v>24</v>
      </c>
      <c r="P3272" t="s">
        <v>19</v>
      </c>
      <c r="Q3272">
        <v>1571.43</v>
      </c>
      <c r="R3272">
        <v>1164.02</v>
      </c>
      <c r="S3272" t="str">
        <f t="shared" si="51"/>
        <v>深圳市小赢普惠科技有限责任公司深圳市赢众通金融信息服务有限责任公司信息流</v>
      </c>
      <c r="T3272" t="e">
        <f>VLOOKUP(S:S,[1]Sheet1!N:N,1,0)</f>
        <v>#N/A</v>
      </c>
    </row>
    <row r="3273" spans="1:20" x14ac:dyDescent="0.15">
      <c r="A3273">
        <v>20230420</v>
      </c>
      <c r="B3273">
        <v>43094804</v>
      </c>
      <c r="C3273" t="s">
        <v>947</v>
      </c>
      <c r="D3273" t="s">
        <v>753</v>
      </c>
      <c r="E3273" t="s">
        <v>527</v>
      </c>
      <c r="F3273" t="s">
        <v>526</v>
      </c>
      <c r="G3273" t="s">
        <v>782</v>
      </c>
      <c r="H3273" t="s">
        <v>527</v>
      </c>
      <c r="I3273">
        <v>2054669</v>
      </c>
      <c r="J3273" t="s">
        <v>874</v>
      </c>
      <c r="K3273" t="s">
        <v>527</v>
      </c>
      <c r="L3273" t="s">
        <v>808</v>
      </c>
      <c r="M3273" t="s">
        <v>723</v>
      </c>
      <c r="N3273" t="s">
        <v>813</v>
      </c>
      <c r="O3273" t="s">
        <v>24</v>
      </c>
      <c r="P3273" t="s">
        <v>19</v>
      </c>
      <c r="Q3273">
        <v>3392.36</v>
      </c>
      <c r="R3273">
        <v>2512.86</v>
      </c>
      <c r="S3273" t="str">
        <f t="shared" si="51"/>
        <v>深圳市小赢普惠科技有限责任公司深圳市赢众通金融信息服务有限责任公司信息流</v>
      </c>
      <c r="T3273" t="e">
        <f>VLOOKUP(S:S,[1]Sheet1!N:N,1,0)</f>
        <v>#N/A</v>
      </c>
    </row>
    <row r="3274" spans="1:20" x14ac:dyDescent="0.15">
      <c r="A3274">
        <v>20230421</v>
      </c>
      <c r="B3274">
        <v>43094804</v>
      </c>
      <c r="C3274" t="s">
        <v>947</v>
      </c>
      <c r="D3274" t="s">
        <v>753</v>
      </c>
      <c r="E3274" t="s">
        <v>527</v>
      </c>
      <c r="F3274" t="s">
        <v>526</v>
      </c>
      <c r="G3274" t="s">
        <v>782</v>
      </c>
      <c r="H3274" t="s">
        <v>527</v>
      </c>
      <c r="I3274">
        <v>2054669</v>
      </c>
      <c r="J3274" t="s">
        <v>874</v>
      </c>
      <c r="K3274" t="s">
        <v>527</v>
      </c>
      <c r="L3274" t="s">
        <v>808</v>
      </c>
      <c r="M3274" t="s">
        <v>723</v>
      </c>
      <c r="N3274" t="s">
        <v>813</v>
      </c>
      <c r="O3274" t="s">
        <v>24</v>
      </c>
      <c r="P3274" t="s">
        <v>19</v>
      </c>
      <c r="Q3274">
        <v>6174.22</v>
      </c>
      <c r="R3274">
        <v>4573.5</v>
      </c>
      <c r="S3274" t="str">
        <f t="shared" si="51"/>
        <v>深圳市小赢普惠科技有限责任公司深圳市赢众通金融信息服务有限责任公司信息流</v>
      </c>
      <c r="T3274" t="e">
        <f>VLOOKUP(S:S,[1]Sheet1!N:N,1,0)</f>
        <v>#N/A</v>
      </c>
    </row>
    <row r="3275" spans="1:20" x14ac:dyDescent="0.15">
      <c r="A3275">
        <v>20230422</v>
      </c>
      <c r="B3275">
        <v>43094804</v>
      </c>
      <c r="C3275" t="s">
        <v>947</v>
      </c>
      <c r="D3275" t="s">
        <v>753</v>
      </c>
      <c r="E3275" t="s">
        <v>527</v>
      </c>
      <c r="F3275" t="s">
        <v>526</v>
      </c>
      <c r="G3275" t="s">
        <v>782</v>
      </c>
      <c r="H3275" t="s">
        <v>527</v>
      </c>
      <c r="I3275">
        <v>2054669</v>
      </c>
      <c r="J3275" t="s">
        <v>874</v>
      </c>
      <c r="K3275" t="s">
        <v>527</v>
      </c>
      <c r="L3275" t="s">
        <v>808</v>
      </c>
      <c r="M3275" t="s">
        <v>723</v>
      </c>
      <c r="N3275" t="s">
        <v>813</v>
      </c>
      <c r="O3275" t="s">
        <v>24</v>
      </c>
      <c r="P3275" t="s">
        <v>19</v>
      </c>
      <c r="Q3275">
        <v>3096.19</v>
      </c>
      <c r="R3275">
        <v>2293.48</v>
      </c>
      <c r="S3275" t="str">
        <f t="shared" si="51"/>
        <v>深圳市小赢普惠科技有限责任公司深圳市赢众通金融信息服务有限责任公司信息流</v>
      </c>
      <c r="T3275" t="e">
        <f>VLOOKUP(S:S,[1]Sheet1!N:N,1,0)</f>
        <v>#N/A</v>
      </c>
    </row>
    <row r="3276" spans="1:20" x14ac:dyDescent="0.15">
      <c r="A3276">
        <v>20230423</v>
      </c>
      <c r="B3276">
        <v>43094804</v>
      </c>
      <c r="C3276" t="s">
        <v>947</v>
      </c>
      <c r="D3276" t="s">
        <v>753</v>
      </c>
      <c r="E3276" t="s">
        <v>527</v>
      </c>
      <c r="F3276" t="s">
        <v>526</v>
      </c>
      <c r="G3276" t="s">
        <v>782</v>
      </c>
      <c r="H3276" t="s">
        <v>527</v>
      </c>
      <c r="I3276">
        <v>2054669</v>
      </c>
      <c r="J3276" t="s">
        <v>874</v>
      </c>
      <c r="K3276" t="s">
        <v>527</v>
      </c>
      <c r="L3276" t="s">
        <v>808</v>
      </c>
      <c r="M3276" t="s">
        <v>723</v>
      </c>
      <c r="N3276" t="s">
        <v>813</v>
      </c>
      <c r="O3276" t="s">
        <v>24</v>
      </c>
      <c r="P3276" t="s">
        <v>19</v>
      </c>
      <c r="Q3276">
        <v>3299.28</v>
      </c>
      <c r="R3276">
        <v>2443.91</v>
      </c>
      <c r="S3276" t="str">
        <f t="shared" si="51"/>
        <v>深圳市小赢普惠科技有限责任公司深圳市赢众通金融信息服务有限责任公司信息流</v>
      </c>
      <c r="T3276" t="e">
        <f>VLOOKUP(S:S,[1]Sheet1!N:N,1,0)</f>
        <v>#N/A</v>
      </c>
    </row>
    <row r="3277" spans="1:20" x14ac:dyDescent="0.15">
      <c r="A3277">
        <v>20230424</v>
      </c>
      <c r="B3277">
        <v>43094804</v>
      </c>
      <c r="C3277" t="s">
        <v>947</v>
      </c>
      <c r="D3277" t="s">
        <v>753</v>
      </c>
      <c r="E3277" t="s">
        <v>527</v>
      </c>
      <c r="F3277" t="s">
        <v>526</v>
      </c>
      <c r="G3277" t="s">
        <v>782</v>
      </c>
      <c r="H3277" t="s">
        <v>527</v>
      </c>
      <c r="I3277">
        <v>2054669</v>
      </c>
      <c r="J3277" t="s">
        <v>874</v>
      </c>
      <c r="K3277" t="s">
        <v>527</v>
      </c>
      <c r="L3277" t="s">
        <v>808</v>
      </c>
      <c r="M3277" t="s">
        <v>723</v>
      </c>
      <c r="N3277" t="s">
        <v>813</v>
      </c>
      <c r="O3277" t="s">
        <v>24</v>
      </c>
      <c r="P3277" t="s">
        <v>19</v>
      </c>
      <c r="Q3277">
        <v>4503</v>
      </c>
      <c r="R3277">
        <v>3335.56</v>
      </c>
      <c r="S3277" t="str">
        <f t="shared" si="51"/>
        <v>深圳市小赢普惠科技有限责任公司深圳市赢众通金融信息服务有限责任公司信息流</v>
      </c>
      <c r="T3277" t="e">
        <f>VLOOKUP(S:S,[1]Sheet1!N:N,1,0)</f>
        <v>#N/A</v>
      </c>
    </row>
    <row r="3278" spans="1:20" x14ac:dyDescent="0.15">
      <c r="A3278">
        <v>20230425</v>
      </c>
      <c r="B3278">
        <v>43094804</v>
      </c>
      <c r="C3278" t="s">
        <v>947</v>
      </c>
      <c r="D3278" t="s">
        <v>753</v>
      </c>
      <c r="E3278" t="s">
        <v>527</v>
      </c>
      <c r="F3278" t="s">
        <v>526</v>
      </c>
      <c r="G3278" t="s">
        <v>782</v>
      </c>
      <c r="H3278" t="s">
        <v>527</v>
      </c>
      <c r="I3278">
        <v>2054669</v>
      </c>
      <c r="J3278" t="s">
        <v>874</v>
      </c>
      <c r="K3278" t="s">
        <v>527</v>
      </c>
      <c r="L3278" t="s">
        <v>808</v>
      </c>
      <c r="M3278" t="s">
        <v>723</v>
      </c>
      <c r="N3278" t="s">
        <v>813</v>
      </c>
      <c r="O3278" t="s">
        <v>24</v>
      </c>
      <c r="P3278" t="s">
        <v>19</v>
      </c>
      <c r="Q3278">
        <v>2552.48</v>
      </c>
      <c r="R3278">
        <v>1890.73</v>
      </c>
      <c r="S3278" t="str">
        <f t="shared" si="51"/>
        <v>深圳市小赢普惠科技有限责任公司深圳市赢众通金融信息服务有限责任公司信息流</v>
      </c>
      <c r="T3278" t="e">
        <f>VLOOKUP(S:S,[1]Sheet1!N:N,1,0)</f>
        <v>#N/A</v>
      </c>
    </row>
    <row r="3279" spans="1:20" x14ac:dyDescent="0.15">
      <c r="A3279">
        <v>20230426</v>
      </c>
      <c r="B3279">
        <v>43094804</v>
      </c>
      <c r="C3279" t="s">
        <v>947</v>
      </c>
      <c r="D3279" t="s">
        <v>753</v>
      </c>
      <c r="E3279" t="s">
        <v>527</v>
      </c>
      <c r="F3279" t="s">
        <v>526</v>
      </c>
      <c r="G3279" t="s">
        <v>782</v>
      </c>
      <c r="H3279" t="s">
        <v>527</v>
      </c>
      <c r="I3279">
        <v>2054669</v>
      </c>
      <c r="J3279" t="s">
        <v>874</v>
      </c>
      <c r="K3279" t="s">
        <v>527</v>
      </c>
      <c r="L3279" t="s">
        <v>808</v>
      </c>
      <c r="M3279" t="s">
        <v>723</v>
      </c>
      <c r="N3279" t="s">
        <v>813</v>
      </c>
      <c r="O3279" t="s">
        <v>24</v>
      </c>
      <c r="P3279" t="s">
        <v>19</v>
      </c>
      <c r="Q3279">
        <v>2571.58</v>
      </c>
      <c r="R3279">
        <v>1904.87</v>
      </c>
      <c r="S3279" t="str">
        <f t="shared" si="51"/>
        <v>深圳市小赢普惠科技有限责任公司深圳市赢众通金融信息服务有限责任公司信息流</v>
      </c>
      <c r="T3279" t="e">
        <f>VLOOKUP(S:S,[1]Sheet1!N:N,1,0)</f>
        <v>#N/A</v>
      </c>
    </row>
    <row r="3280" spans="1:20" x14ac:dyDescent="0.15">
      <c r="A3280">
        <v>20230427</v>
      </c>
      <c r="B3280">
        <v>43094804</v>
      </c>
      <c r="C3280" t="s">
        <v>947</v>
      </c>
      <c r="D3280" t="s">
        <v>753</v>
      </c>
      <c r="E3280" t="s">
        <v>527</v>
      </c>
      <c r="F3280" t="s">
        <v>526</v>
      </c>
      <c r="G3280" t="s">
        <v>782</v>
      </c>
      <c r="H3280" t="s">
        <v>527</v>
      </c>
      <c r="I3280">
        <v>2054669</v>
      </c>
      <c r="J3280" t="s">
        <v>874</v>
      </c>
      <c r="K3280" t="s">
        <v>527</v>
      </c>
      <c r="L3280" t="s">
        <v>808</v>
      </c>
      <c r="M3280" t="s">
        <v>723</v>
      </c>
      <c r="N3280" t="s">
        <v>813</v>
      </c>
      <c r="O3280" t="s">
        <v>24</v>
      </c>
      <c r="P3280" t="s">
        <v>19</v>
      </c>
      <c r="Q3280">
        <v>2224.85</v>
      </c>
      <c r="R3280">
        <v>1648.04</v>
      </c>
      <c r="S3280" t="str">
        <f t="shared" si="51"/>
        <v>深圳市小赢普惠科技有限责任公司深圳市赢众通金融信息服务有限责任公司信息流</v>
      </c>
      <c r="T3280" t="e">
        <f>VLOOKUP(S:S,[1]Sheet1!N:N,1,0)</f>
        <v>#N/A</v>
      </c>
    </row>
    <row r="3281" spans="1:20" x14ac:dyDescent="0.15">
      <c r="A3281">
        <v>20230428</v>
      </c>
      <c r="B3281">
        <v>43094804</v>
      </c>
      <c r="C3281" t="s">
        <v>947</v>
      </c>
      <c r="D3281" t="s">
        <v>753</v>
      </c>
      <c r="E3281" t="s">
        <v>527</v>
      </c>
      <c r="F3281" t="s">
        <v>526</v>
      </c>
      <c r="G3281" t="s">
        <v>782</v>
      </c>
      <c r="H3281" t="s">
        <v>527</v>
      </c>
      <c r="I3281">
        <v>2054669</v>
      </c>
      <c r="J3281" t="s">
        <v>874</v>
      </c>
      <c r="K3281" t="s">
        <v>527</v>
      </c>
      <c r="L3281" t="s">
        <v>808</v>
      </c>
      <c r="M3281" t="s">
        <v>723</v>
      </c>
      <c r="N3281" t="s">
        <v>813</v>
      </c>
      <c r="O3281" t="s">
        <v>24</v>
      </c>
      <c r="P3281" t="s">
        <v>19</v>
      </c>
      <c r="Q3281">
        <v>5332.15</v>
      </c>
      <c r="R3281">
        <v>3949.74</v>
      </c>
      <c r="S3281" t="str">
        <f t="shared" si="51"/>
        <v>深圳市小赢普惠科技有限责任公司深圳市赢众通金融信息服务有限责任公司信息流</v>
      </c>
      <c r="T3281" t="e">
        <f>VLOOKUP(S:S,[1]Sheet1!N:N,1,0)</f>
        <v>#N/A</v>
      </c>
    </row>
    <row r="3282" spans="1:20" x14ac:dyDescent="0.15">
      <c r="A3282">
        <v>20230429</v>
      </c>
      <c r="B3282">
        <v>43094804</v>
      </c>
      <c r="C3282" t="s">
        <v>947</v>
      </c>
      <c r="D3282" t="s">
        <v>753</v>
      </c>
      <c r="E3282" t="s">
        <v>527</v>
      </c>
      <c r="F3282" t="s">
        <v>526</v>
      </c>
      <c r="G3282" t="s">
        <v>782</v>
      </c>
      <c r="H3282" t="s">
        <v>527</v>
      </c>
      <c r="I3282">
        <v>2054669</v>
      </c>
      <c r="J3282" t="s">
        <v>874</v>
      </c>
      <c r="K3282" t="s">
        <v>527</v>
      </c>
      <c r="L3282" t="s">
        <v>808</v>
      </c>
      <c r="M3282" t="s">
        <v>723</v>
      </c>
      <c r="N3282" t="s">
        <v>813</v>
      </c>
      <c r="O3282" t="s">
        <v>24</v>
      </c>
      <c r="P3282" t="s">
        <v>19</v>
      </c>
      <c r="Q3282">
        <v>3272.97</v>
      </c>
      <c r="R3282">
        <v>2424.42</v>
      </c>
      <c r="S3282" t="str">
        <f t="shared" si="51"/>
        <v>深圳市小赢普惠科技有限责任公司深圳市赢众通金融信息服务有限责任公司信息流</v>
      </c>
      <c r="T3282" t="e">
        <f>VLOOKUP(S:S,[1]Sheet1!N:N,1,0)</f>
        <v>#N/A</v>
      </c>
    </row>
    <row r="3283" spans="1:20" x14ac:dyDescent="0.15">
      <c r="A3283">
        <v>20230430</v>
      </c>
      <c r="B3283">
        <v>43094804</v>
      </c>
      <c r="C3283" t="s">
        <v>947</v>
      </c>
      <c r="D3283" t="s">
        <v>753</v>
      </c>
      <c r="E3283" t="s">
        <v>527</v>
      </c>
      <c r="F3283" t="s">
        <v>526</v>
      </c>
      <c r="G3283" t="s">
        <v>782</v>
      </c>
      <c r="H3283" t="s">
        <v>527</v>
      </c>
      <c r="I3283">
        <v>2054669</v>
      </c>
      <c r="J3283" t="s">
        <v>874</v>
      </c>
      <c r="K3283" t="s">
        <v>527</v>
      </c>
      <c r="L3283" t="s">
        <v>808</v>
      </c>
      <c r="M3283" t="s">
        <v>723</v>
      </c>
      <c r="N3283" t="s">
        <v>813</v>
      </c>
      <c r="O3283" t="s">
        <v>24</v>
      </c>
      <c r="P3283" t="s">
        <v>19</v>
      </c>
      <c r="Q3283">
        <v>1770.8</v>
      </c>
      <c r="R3283">
        <v>1311.71</v>
      </c>
      <c r="S3283" t="str">
        <f t="shared" si="51"/>
        <v>深圳市小赢普惠科技有限责任公司深圳市赢众通金融信息服务有限责任公司信息流</v>
      </c>
      <c r="T3283" t="e">
        <f>VLOOKUP(S:S,[1]Sheet1!N:N,1,0)</f>
        <v>#N/A</v>
      </c>
    </row>
    <row r="3284" spans="1:20" x14ac:dyDescent="0.15">
      <c r="A3284">
        <v>20230401</v>
      </c>
      <c r="B3284">
        <v>43094813</v>
      </c>
      <c r="C3284" t="s">
        <v>948</v>
      </c>
      <c r="D3284" t="s">
        <v>753</v>
      </c>
      <c r="E3284" t="s">
        <v>527</v>
      </c>
      <c r="F3284" t="s">
        <v>526</v>
      </c>
      <c r="G3284" t="s">
        <v>782</v>
      </c>
      <c r="H3284" t="s">
        <v>527</v>
      </c>
      <c r="I3284">
        <v>2054669</v>
      </c>
      <c r="J3284" t="s">
        <v>874</v>
      </c>
      <c r="K3284" t="s">
        <v>527</v>
      </c>
      <c r="L3284" t="s">
        <v>808</v>
      </c>
      <c r="M3284" t="s">
        <v>723</v>
      </c>
      <c r="N3284" t="s">
        <v>813</v>
      </c>
      <c r="O3284" t="s">
        <v>24</v>
      </c>
      <c r="P3284" t="s">
        <v>19</v>
      </c>
      <c r="Q3284">
        <v>6061.68</v>
      </c>
      <c r="R3284">
        <v>4490.13</v>
      </c>
      <c r="S3284" t="str">
        <f t="shared" si="51"/>
        <v>深圳市小赢普惠科技有限责任公司深圳市赢众通金融信息服务有限责任公司信息流</v>
      </c>
      <c r="T3284" t="e">
        <f>VLOOKUP(S:S,[1]Sheet1!N:N,1,0)</f>
        <v>#N/A</v>
      </c>
    </row>
    <row r="3285" spans="1:20" x14ac:dyDescent="0.15">
      <c r="A3285">
        <v>20230402</v>
      </c>
      <c r="B3285">
        <v>43094813</v>
      </c>
      <c r="C3285" t="s">
        <v>948</v>
      </c>
      <c r="D3285" t="s">
        <v>753</v>
      </c>
      <c r="E3285" t="s">
        <v>527</v>
      </c>
      <c r="F3285" t="s">
        <v>526</v>
      </c>
      <c r="G3285" t="s">
        <v>782</v>
      </c>
      <c r="H3285" t="s">
        <v>527</v>
      </c>
      <c r="I3285">
        <v>2054669</v>
      </c>
      <c r="J3285" t="s">
        <v>874</v>
      </c>
      <c r="K3285" t="s">
        <v>527</v>
      </c>
      <c r="L3285" t="s">
        <v>808</v>
      </c>
      <c r="M3285" t="s">
        <v>723</v>
      </c>
      <c r="N3285" t="s">
        <v>813</v>
      </c>
      <c r="O3285" t="s">
        <v>24</v>
      </c>
      <c r="P3285" t="s">
        <v>19</v>
      </c>
      <c r="Q3285">
        <v>6070.57</v>
      </c>
      <c r="R3285">
        <v>4496.72</v>
      </c>
      <c r="S3285" t="str">
        <f t="shared" si="51"/>
        <v>深圳市小赢普惠科技有限责任公司深圳市赢众通金融信息服务有限责任公司信息流</v>
      </c>
      <c r="T3285" t="e">
        <f>VLOOKUP(S:S,[1]Sheet1!N:N,1,0)</f>
        <v>#N/A</v>
      </c>
    </row>
    <row r="3286" spans="1:20" x14ac:dyDescent="0.15">
      <c r="A3286">
        <v>20230403</v>
      </c>
      <c r="B3286">
        <v>43094813</v>
      </c>
      <c r="C3286" t="s">
        <v>948</v>
      </c>
      <c r="D3286" t="s">
        <v>753</v>
      </c>
      <c r="E3286" t="s">
        <v>527</v>
      </c>
      <c r="F3286" t="s">
        <v>526</v>
      </c>
      <c r="G3286" t="s">
        <v>782</v>
      </c>
      <c r="H3286" t="s">
        <v>527</v>
      </c>
      <c r="I3286">
        <v>2054669</v>
      </c>
      <c r="J3286" t="s">
        <v>874</v>
      </c>
      <c r="K3286" t="s">
        <v>527</v>
      </c>
      <c r="L3286" t="s">
        <v>808</v>
      </c>
      <c r="M3286" t="s">
        <v>723</v>
      </c>
      <c r="N3286" t="s">
        <v>813</v>
      </c>
      <c r="O3286" t="s">
        <v>24</v>
      </c>
      <c r="P3286" t="s">
        <v>19</v>
      </c>
      <c r="Q3286">
        <v>3249.94</v>
      </c>
      <c r="R3286">
        <v>2407.36</v>
      </c>
      <c r="S3286" t="str">
        <f t="shared" si="51"/>
        <v>深圳市小赢普惠科技有限责任公司深圳市赢众通金融信息服务有限责任公司信息流</v>
      </c>
      <c r="T3286" t="e">
        <f>VLOOKUP(S:S,[1]Sheet1!N:N,1,0)</f>
        <v>#N/A</v>
      </c>
    </row>
    <row r="3287" spans="1:20" x14ac:dyDescent="0.15">
      <c r="A3287">
        <v>20230404</v>
      </c>
      <c r="B3287">
        <v>43094813</v>
      </c>
      <c r="C3287" t="s">
        <v>948</v>
      </c>
      <c r="D3287" t="s">
        <v>753</v>
      </c>
      <c r="E3287" t="s">
        <v>527</v>
      </c>
      <c r="F3287" t="s">
        <v>526</v>
      </c>
      <c r="G3287" t="s">
        <v>782</v>
      </c>
      <c r="H3287" t="s">
        <v>527</v>
      </c>
      <c r="I3287">
        <v>2054669</v>
      </c>
      <c r="J3287" t="s">
        <v>874</v>
      </c>
      <c r="K3287" t="s">
        <v>527</v>
      </c>
      <c r="L3287" t="s">
        <v>808</v>
      </c>
      <c r="M3287" t="s">
        <v>723</v>
      </c>
      <c r="N3287" t="s">
        <v>813</v>
      </c>
      <c r="O3287" t="s">
        <v>24</v>
      </c>
      <c r="P3287" t="s">
        <v>19</v>
      </c>
      <c r="Q3287">
        <v>5293.19</v>
      </c>
      <c r="R3287">
        <v>3920.88</v>
      </c>
      <c r="S3287" t="str">
        <f t="shared" si="51"/>
        <v>深圳市小赢普惠科技有限责任公司深圳市赢众通金融信息服务有限责任公司信息流</v>
      </c>
      <c r="T3287" t="e">
        <f>VLOOKUP(S:S,[1]Sheet1!N:N,1,0)</f>
        <v>#N/A</v>
      </c>
    </row>
    <row r="3288" spans="1:20" x14ac:dyDescent="0.15">
      <c r="A3288">
        <v>20230405</v>
      </c>
      <c r="B3288">
        <v>43094813</v>
      </c>
      <c r="C3288" t="s">
        <v>948</v>
      </c>
      <c r="D3288" t="s">
        <v>753</v>
      </c>
      <c r="E3288" t="s">
        <v>527</v>
      </c>
      <c r="F3288" t="s">
        <v>526</v>
      </c>
      <c r="G3288" t="s">
        <v>782</v>
      </c>
      <c r="H3288" t="s">
        <v>527</v>
      </c>
      <c r="I3288">
        <v>2054669</v>
      </c>
      <c r="J3288" t="s">
        <v>874</v>
      </c>
      <c r="K3288" t="s">
        <v>527</v>
      </c>
      <c r="L3288" t="s">
        <v>808</v>
      </c>
      <c r="M3288" t="s">
        <v>723</v>
      </c>
      <c r="N3288" t="s">
        <v>813</v>
      </c>
      <c r="O3288" t="s">
        <v>24</v>
      </c>
      <c r="P3288" t="s">
        <v>19</v>
      </c>
      <c r="Q3288">
        <v>5483.71</v>
      </c>
      <c r="R3288">
        <v>4062.01</v>
      </c>
      <c r="S3288" t="str">
        <f t="shared" si="51"/>
        <v>深圳市小赢普惠科技有限责任公司深圳市赢众通金融信息服务有限责任公司信息流</v>
      </c>
      <c r="T3288" t="e">
        <f>VLOOKUP(S:S,[1]Sheet1!N:N,1,0)</f>
        <v>#N/A</v>
      </c>
    </row>
    <row r="3289" spans="1:20" x14ac:dyDescent="0.15">
      <c r="A3289">
        <v>20230406</v>
      </c>
      <c r="B3289">
        <v>43094813</v>
      </c>
      <c r="C3289" t="s">
        <v>948</v>
      </c>
      <c r="D3289" t="s">
        <v>753</v>
      </c>
      <c r="E3289" t="s">
        <v>527</v>
      </c>
      <c r="F3289" t="s">
        <v>526</v>
      </c>
      <c r="G3289" t="s">
        <v>782</v>
      </c>
      <c r="H3289" t="s">
        <v>527</v>
      </c>
      <c r="I3289">
        <v>2054669</v>
      </c>
      <c r="J3289" t="s">
        <v>874</v>
      </c>
      <c r="K3289" t="s">
        <v>527</v>
      </c>
      <c r="L3289" t="s">
        <v>808</v>
      </c>
      <c r="M3289" t="s">
        <v>723</v>
      </c>
      <c r="N3289" t="s">
        <v>813</v>
      </c>
      <c r="O3289" t="s">
        <v>24</v>
      </c>
      <c r="P3289" t="s">
        <v>19</v>
      </c>
      <c r="Q3289">
        <v>4884.21</v>
      </c>
      <c r="R3289">
        <v>3617.93</v>
      </c>
      <c r="S3289" t="str">
        <f t="shared" si="51"/>
        <v>深圳市小赢普惠科技有限责任公司深圳市赢众通金融信息服务有限责任公司信息流</v>
      </c>
      <c r="T3289" t="e">
        <f>VLOOKUP(S:S,[1]Sheet1!N:N,1,0)</f>
        <v>#N/A</v>
      </c>
    </row>
    <row r="3290" spans="1:20" x14ac:dyDescent="0.15">
      <c r="A3290">
        <v>20230407</v>
      </c>
      <c r="B3290">
        <v>43094813</v>
      </c>
      <c r="C3290" t="s">
        <v>948</v>
      </c>
      <c r="D3290" t="s">
        <v>753</v>
      </c>
      <c r="E3290" t="s">
        <v>527</v>
      </c>
      <c r="F3290" t="s">
        <v>526</v>
      </c>
      <c r="G3290" t="s">
        <v>782</v>
      </c>
      <c r="H3290" t="s">
        <v>527</v>
      </c>
      <c r="I3290">
        <v>2054669</v>
      </c>
      <c r="J3290" t="s">
        <v>874</v>
      </c>
      <c r="K3290" t="s">
        <v>527</v>
      </c>
      <c r="L3290" t="s">
        <v>808</v>
      </c>
      <c r="M3290" t="s">
        <v>723</v>
      </c>
      <c r="N3290" t="s">
        <v>813</v>
      </c>
      <c r="O3290" t="s">
        <v>24</v>
      </c>
      <c r="P3290" t="s">
        <v>19</v>
      </c>
      <c r="Q3290">
        <v>3166.5</v>
      </c>
      <c r="R3290">
        <v>2345.5500000000002</v>
      </c>
      <c r="S3290" t="str">
        <f t="shared" si="51"/>
        <v>深圳市小赢普惠科技有限责任公司深圳市赢众通金融信息服务有限责任公司信息流</v>
      </c>
      <c r="T3290" t="e">
        <f>VLOOKUP(S:S,[1]Sheet1!N:N,1,0)</f>
        <v>#N/A</v>
      </c>
    </row>
    <row r="3291" spans="1:20" x14ac:dyDescent="0.15">
      <c r="A3291">
        <v>20230408</v>
      </c>
      <c r="B3291">
        <v>43094813</v>
      </c>
      <c r="C3291" t="s">
        <v>948</v>
      </c>
      <c r="D3291" t="s">
        <v>753</v>
      </c>
      <c r="E3291" t="s">
        <v>527</v>
      </c>
      <c r="F3291" t="s">
        <v>526</v>
      </c>
      <c r="G3291" t="s">
        <v>782</v>
      </c>
      <c r="H3291" t="s">
        <v>527</v>
      </c>
      <c r="I3291">
        <v>2054669</v>
      </c>
      <c r="J3291" t="s">
        <v>874</v>
      </c>
      <c r="K3291" t="s">
        <v>527</v>
      </c>
      <c r="L3291" t="s">
        <v>808</v>
      </c>
      <c r="M3291" t="s">
        <v>723</v>
      </c>
      <c r="N3291" t="s">
        <v>813</v>
      </c>
      <c r="O3291" t="s">
        <v>24</v>
      </c>
      <c r="P3291" t="s">
        <v>19</v>
      </c>
      <c r="Q3291">
        <v>3079.86</v>
      </c>
      <c r="R3291">
        <v>2281.38</v>
      </c>
      <c r="S3291" t="str">
        <f t="shared" si="51"/>
        <v>深圳市小赢普惠科技有限责任公司深圳市赢众通金融信息服务有限责任公司信息流</v>
      </c>
      <c r="T3291" t="e">
        <f>VLOOKUP(S:S,[1]Sheet1!N:N,1,0)</f>
        <v>#N/A</v>
      </c>
    </row>
    <row r="3292" spans="1:20" x14ac:dyDescent="0.15">
      <c r="A3292">
        <v>20230409</v>
      </c>
      <c r="B3292">
        <v>43094813</v>
      </c>
      <c r="C3292" t="s">
        <v>948</v>
      </c>
      <c r="D3292" t="s">
        <v>753</v>
      </c>
      <c r="E3292" t="s">
        <v>527</v>
      </c>
      <c r="F3292" t="s">
        <v>526</v>
      </c>
      <c r="G3292" t="s">
        <v>782</v>
      </c>
      <c r="H3292" t="s">
        <v>527</v>
      </c>
      <c r="I3292">
        <v>2054669</v>
      </c>
      <c r="J3292" t="s">
        <v>874</v>
      </c>
      <c r="K3292" t="s">
        <v>527</v>
      </c>
      <c r="L3292" t="s">
        <v>808</v>
      </c>
      <c r="M3292" t="s">
        <v>723</v>
      </c>
      <c r="N3292" t="s">
        <v>813</v>
      </c>
      <c r="O3292" t="s">
        <v>24</v>
      </c>
      <c r="P3292" t="s">
        <v>19</v>
      </c>
      <c r="Q3292">
        <v>5985.88</v>
      </c>
      <c r="R3292">
        <v>4433.9799999999996</v>
      </c>
      <c r="S3292" t="str">
        <f t="shared" si="51"/>
        <v>深圳市小赢普惠科技有限责任公司深圳市赢众通金融信息服务有限责任公司信息流</v>
      </c>
      <c r="T3292" t="e">
        <f>VLOOKUP(S:S,[1]Sheet1!N:N,1,0)</f>
        <v>#N/A</v>
      </c>
    </row>
    <row r="3293" spans="1:20" x14ac:dyDescent="0.15">
      <c r="A3293">
        <v>20230410</v>
      </c>
      <c r="B3293">
        <v>43094813</v>
      </c>
      <c r="C3293" t="s">
        <v>948</v>
      </c>
      <c r="D3293" t="s">
        <v>753</v>
      </c>
      <c r="E3293" t="s">
        <v>527</v>
      </c>
      <c r="F3293" t="s">
        <v>526</v>
      </c>
      <c r="G3293" t="s">
        <v>782</v>
      </c>
      <c r="H3293" t="s">
        <v>527</v>
      </c>
      <c r="I3293">
        <v>2054669</v>
      </c>
      <c r="J3293" t="s">
        <v>874</v>
      </c>
      <c r="K3293" t="s">
        <v>527</v>
      </c>
      <c r="L3293" t="s">
        <v>808</v>
      </c>
      <c r="M3293" t="s">
        <v>723</v>
      </c>
      <c r="N3293" t="s">
        <v>813</v>
      </c>
      <c r="O3293" t="s">
        <v>24</v>
      </c>
      <c r="P3293" t="s">
        <v>19</v>
      </c>
      <c r="Q3293">
        <v>6070.69</v>
      </c>
      <c r="R3293">
        <v>4496.8100000000004</v>
      </c>
      <c r="S3293" t="str">
        <f t="shared" si="51"/>
        <v>深圳市小赢普惠科技有限责任公司深圳市赢众通金融信息服务有限责任公司信息流</v>
      </c>
      <c r="T3293" t="e">
        <f>VLOOKUP(S:S,[1]Sheet1!N:N,1,0)</f>
        <v>#N/A</v>
      </c>
    </row>
    <row r="3294" spans="1:20" x14ac:dyDescent="0.15">
      <c r="A3294">
        <v>20230411</v>
      </c>
      <c r="B3294">
        <v>43094813</v>
      </c>
      <c r="C3294" t="s">
        <v>948</v>
      </c>
      <c r="D3294" t="s">
        <v>753</v>
      </c>
      <c r="E3294" t="s">
        <v>527</v>
      </c>
      <c r="F3294" t="s">
        <v>526</v>
      </c>
      <c r="G3294" t="s">
        <v>782</v>
      </c>
      <c r="H3294" t="s">
        <v>527</v>
      </c>
      <c r="I3294">
        <v>2054669</v>
      </c>
      <c r="J3294" t="s">
        <v>874</v>
      </c>
      <c r="K3294" t="s">
        <v>527</v>
      </c>
      <c r="L3294" t="s">
        <v>808</v>
      </c>
      <c r="M3294" t="s">
        <v>723</v>
      </c>
      <c r="N3294" t="s">
        <v>813</v>
      </c>
      <c r="O3294" t="s">
        <v>24</v>
      </c>
      <c r="P3294" t="s">
        <v>19</v>
      </c>
      <c r="Q3294">
        <v>4681.7700000000004</v>
      </c>
      <c r="R3294">
        <v>3467.98</v>
      </c>
      <c r="S3294" t="str">
        <f t="shared" si="51"/>
        <v>深圳市小赢普惠科技有限责任公司深圳市赢众通金融信息服务有限责任公司信息流</v>
      </c>
      <c r="T3294" t="e">
        <f>VLOOKUP(S:S,[1]Sheet1!N:N,1,0)</f>
        <v>#N/A</v>
      </c>
    </row>
    <row r="3295" spans="1:20" x14ac:dyDescent="0.15">
      <c r="A3295">
        <v>20230412</v>
      </c>
      <c r="B3295">
        <v>43094813</v>
      </c>
      <c r="C3295" t="s">
        <v>948</v>
      </c>
      <c r="D3295" t="s">
        <v>753</v>
      </c>
      <c r="E3295" t="s">
        <v>527</v>
      </c>
      <c r="F3295" t="s">
        <v>526</v>
      </c>
      <c r="G3295" t="s">
        <v>782</v>
      </c>
      <c r="H3295" t="s">
        <v>527</v>
      </c>
      <c r="I3295">
        <v>2054669</v>
      </c>
      <c r="J3295" t="s">
        <v>874</v>
      </c>
      <c r="K3295" t="s">
        <v>527</v>
      </c>
      <c r="L3295" t="s">
        <v>808</v>
      </c>
      <c r="M3295" t="s">
        <v>723</v>
      </c>
      <c r="N3295" t="s">
        <v>813</v>
      </c>
      <c r="O3295" t="s">
        <v>24</v>
      </c>
      <c r="P3295" t="s">
        <v>19</v>
      </c>
      <c r="Q3295">
        <v>4799.74</v>
      </c>
      <c r="R3295">
        <v>3555.36</v>
      </c>
      <c r="S3295" t="str">
        <f t="shared" si="51"/>
        <v>深圳市小赢普惠科技有限责任公司深圳市赢众通金融信息服务有限责任公司信息流</v>
      </c>
      <c r="T3295" t="e">
        <f>VLOOKUP(S:S,[1]Sheet1!N:N,1,0)</f>
        <v>#N/A</v>
      </c>
    </row>
    <row r="3296" spans="1:20" x14ac:dyDescent="0.15">
      <c r="A3296">
        <v>20230413</v>
      </c>
      <c r="B3296">
        <v>43094813</v>
      </c>
      <c r="C3296" t="s">
        <v>948</v>
      </c>
      <c r="D3296" t="s">
        <v>753</v>
      </c>
      <c r="E3296" t="s">
        <v>527</v>
      </c>
      <c r="F3296" t="s">
        <v>526</v>
      </c>
      <c r="G3296" t="s">
        <v>782</v>
      </c>
      <c r="H3296" t="s">
        <v>527</v>
      </c>
      <c r="I3296">
        <v>2054669</v>
      </c>
      <c r="J3296" t="s">
        <v>874</v>
      </c>
      <c r="K3296" t="s">
        <v>527</v>
      </c>
      <c r="L3296" t="s">
        <v>808</v>
      </c>
      <c r="M3296" t="s">
        <v>723</v>
      </c>
      <c r="N3296" t="s">
        <v>813</v>
      </c>
      <c r="O3296" t="s">
        <v>24</v>
      </c>
      <c r="P3296" t="s">
        <v>19</v>
      </c>
      <c r="Q3296">
        <v>3237.78</v>
      </c>
      <c r="R3296">
        <v>2398.36</v>
      </c>
      <c r="S3296" t="str">
        <f t="shared" si="51"/>
        <v>深圳市小赢普惠科技有限责任公司深圳市赢众通金融信息服务有限责任公司信息流</v>
      </c>
      <c r="T3296" t="e">
        <f>VLOOKUP(S:S,[1]Sheet1!N:N,1,0)</f>
        <v>#N/A</v>
      </c>
    </row>
    <row r="3297" spans="1:20" x14ac:dyDescent="0.15">
      <c r="A3297">
        <v>20230414</v>
      </c>
      <c r="B3297">
        <v>43094813</v>
      </c>
      <c r="C3297" t="s">
        <v>948</v>
      </c>
      <c r="D3297" t="s">
        <v>753</v>
      </c>
      <c r="E3297" t="s">
        <v>527</v>
      </c>
      <c r="F3297" t="s">
        <v>526</v>
      </c>
      <c r="G3297" t="s">
        <v>782</v>
      </c>
      <c r="H3297" t="s">
        <v>527</v>
      </c>
      <c r="I3297">
        <v>2054669</v>
      </c>
      <c r="J3297" t="s">
        <v>874</v>
      </c>
      <c r="K3297" t="s">
        <v>527</v>
      </c>
      <c r="L3297" t="s">
        <v>808</v>
      </c>
      <c r="M3297" t="s">
        <v>723</v>
      </c>
      <c r="N3297" t="s">
        <v>813</v>
      </c>
      <c r="O3297" t="s">
        <v>24</v>
      </c>
      <c r="P3297" t="s">
        <v>19</v>
      </c>
      <c r="Q3297">
        <v>1650.87</v>
      </c>
      <c r="R3297">
        <v>1222.8699999999999</v>
      </c>
      <c r="S3297" t="str">
        <f t="shared" si="51"/>
        <v>深圳市小赢普惠科技有限责任公司深圳市赢众通金融信息服务有限责任公司信息流</v>
      </c>
      <c r="T3297" t="e">
        <f>VLOOKUP(S:S,[1]Sheet1!N:N,1,0)</f>
        <v>#N/A</v>
      </c>
    </row>
    <row r="3298" spans="1:20" x14ac:dyDescent="0.15">
      <c r="A3298">
        <v>20230415</v>
      </c>
      <c r="B3298">
        <v>43094813</v>
      </c>
      <c r="C3298" t="s">
        <v>948</v>
      </c>
      <c r="D3298" t="s">
        <v>753</v>
      </c>
      <c r="E3298" t="s">
        <v>527</v>
      </c>
      <c r="F3298" t="s">
        <v>526</v>
      </c>
      <c r="G3298" t="s">
        <v>782</v>
      </c>
      <c r="H3298" t="s">
        <v>527</v>
      </c>
      <c r="I3298">
        <v>2054669</v>
      </c>
      <c r="J3298" t="s">
        <v>874</v>
      </c>
      <c r="K3298" t="s">
        <v>527</v>
      </c>
      <c r="L3298" t="s">
        <v>808</v>
      </c>
      <c r="M3298" t="s">
        <v>723</v>
      </c>
      <c r="N3298" t="s">
        <v>813</v>
      </c>
      <c r="O3298" t="s">
        <v>24</v>
      </c>
      <c r="P3298" t="s">
        <v>19</v>
      </c>
      <c r="Q3298">
        <v>3098.21</v>
      </c>
      <c r="R3298">
        <v>2294.9699999999998</v>
      </c>
      <c r="S3298" t="str">
        <f t="shared" si="51"/>
        <v>深圳市小赢普惠科技有限责任公司深圳市赢众通金融信息服务有限责任公司信息流</v>
      </c>
      <c r="T3298" t="e">
        <f>VLOOKUP(S:S,[1]Sheet1!N:N,1,0)</f>
        <v>#N/A</v>
      </c>
    </row>
    <row r="3299" spans="1:20" x14ac:dyDescent="0.15">
      <c r="A3299">
        <v>20230416</v>
      </c>
      <c r="B3299">
        <v>43094813</v>
      </c>
      <c r="C3299" t="s">
        <v>948</v>
      </c>
      <c r="D3299" t="s">
        <v>753</v>
      </c>
      <c r="E3299" t="s">
        <v>527</v>
      </c>
      <c r="F3299" t="s">
        <v>526</v>
      </c>
      <c r="G3299" t="s">
        <v>782</v>
      </c>
      <c r="H3299" t="s">
        <v>527</v>
      </c>
      <c r="I3299">
        <v>2054669</v>
      </c>
      <c r="J3299" t="s">
        <v>874</v>
      </c>
      <c r="K3299" t="s">
        <v>527</v>
      </c>
      <c r="L3299" t="s">
        <v>808</v>
      </c>
      <c r="M3299" t="s">
        <v>723</v>
      </c>
      <c r="N3299" t="s">
        <v>813</v>
      </c>
      <c r="O3299" t="s">
        <v>24</v>
      </c>
      <c r="P3299" t="s">
        <v>19</v>
      </c>
      <c r="Q3299">
        <v>13509.99</v>
      </c>
      <c r="R3299">
        <v>10007.4</v>
      </c>
      <c r="S3299" t="str">
        <f t="shared" si="51"/>
        <v>深圳市小赢普惠科技有限责任公司深圳市赢众通金融信息服务有限责任公司信息流</v>
      </c>
      <c r="T3299" t="e">
        <f>VLOOKUP(S:S,[1]Sheet1!N:N,1,0)</f>
        <v>#N/A</v>
      </c>
    </row>
    <row r="3300" spans="1:20" x14ac:dyDescent="0.15">
      <c r="A3300">
        <v>20230417</v>
      </c>
      <c r="B3300">
        <v>43094813</v>
      </c>
      <c r="C3300" t="s">
        <v>948</v>
      </c>
      <c r="D3300" t="s">
        <v>753</v>
      </c>
      <c r="E3300" t="s">
        <v>527</v>
      </c>
      <c r="F3300" t="s">
        <v>526</v>
      </c>
      <c r="G3300" t="s">
        <v>782</v>
      </c>
      <c r="H3300" t="s">
        <v>527</v>
      </c>
      <c r="I3300">
        <v>2054669</v>
      </c>
      <c r="J3300" t="s">
        <v>874</v>
      </c>
      <c r="K3300" t="s">
        <v>527</v>
      </c>
      <c r="L3300" t="s">
        <v>808</v>
      </c>
      <c r="M3300" t="s">
        <v>723</v>
      </c>
      <c r="N3300" t="s">
        <v>813</v>
      </c>
      <c r="O3300" t="s">
        <v>24</v>
      </c>
      <c r="P3300" t="s">
        <v>19</v>
      </c>
      <c r="Q3300">
        <v>9587</v>
      </c>
      <c r="R3300">
        <v>7101.48</v>
      </c>
      <c r="S3300" t="str">
        <f t="shared" si="51"/>
        <v>深圳市小赢普惠科技有限责任公司深圳市赢众通金融信息服务有限责任公司信息流</v>
      </c>
      <c r="T3300" t="e">
        <f>VLOOKUP(S:S,[1]Sheet1!N:N,1,0)</f>
        <v>#N/A</v>
      </c>
    </row>
    <row r="3301" spans="1:20" x14ac:dyDescent="0.15">
      <c r="A3301">
        <v>20230418</v>
      </c>
      <c r="B3301">
        <v>43094813</v>
      </c>
      <c r="C3301" t="s">
        <v>948</v>
      </c>
      <c r="D3301" t="s">
        <v>753</v>
      </c>
      <c r="E3301" t="s">
        <v>527</v>
      </c>
      <c r="F3301" t="s">
        <v>526</v>
      </c>
      <c r="G3301" t="s">
        <v>782</v>
      </c>
      <c r="H3301" t="s">
        <v>527</v>
      </c>
      <c r="I3301">
        <v>2054669</v>
      </c>
      <c r="J3301" t="s">
        <v>874</v>
      </c>
      <c r="K3301" t="s">
        <v>527</v>
      </c>
      <c r="L3301" t="s">
        <v>808</v>
      </c>
      <c r="M3301" t="s">
        <v>723</v>
      </c>
      <c r="N3301" t="s">
        <v>813</v>
      </c>
      <c r="O3301" t="s">
        <v>24</v>
      </c>
      <c r="P3301" t="s">
        <v>19</v>
      </c>
      <c r="Q3301">
        <v>14615.59</v>
      </c>
      <c r="R3301">
        <v>10826.36</v>
      </c>
      <c r="S3301" t="str">
        <f t="shared" si="51"/>
        <v>深圳市小赢普惠科技有限责任公司深圳市赢众通金融信息服务有限责任公司信息流</v>
      </c>
      <c r="T3301" t="e">
        <f>VLOOKUP(S:S,[1]Sheet1!N:N,1,0)</f>
        <v>#N/A</v>
      </c>
    </row>
    <row r="3302" spans="1:20" x14ac:dyDescent="0.15">
      <c r="A3302">
        <v>20230419</v>
      </c>
      <c r="B3302">
        <v>43094813</v>
      </c>
      <c r="C3302" t="s">
        <v>948</v>
      </c>
      <c r="D3302" t="s">
        <v>753</v>
      </c>
      <c r="E3302" t="s">
        <v>527</v>
      </c>
      <c r="F3302" t="s">
        <v>526</v>
      </c>
      <c r="G3302" t="s">
        <v>782</v>
      </c>
      <c r="H3302" t="s">
        <v>527</v>
      </c>
      <c r="I3302">
        <v>2054669</v>
      </c>
      <c r="J3302" t="s">
        <v>874</v>
      </c>
      <c r="K3302" t="s">
        <v>527</v>
      </c>
      <c r="L3302" t="s">
        <v>808</v>
      </c>
      <c r="M3302" t="s">
        <v>723</v>
      </c>
      <c r="N3302" t="s">
        <v>813</v>
      </c>
      <c r="O3302" t="s">
        <v>24</v>
      </c>
      <c r="P3302" t="s">
        <v>19</v>
      </c>
      <c r="Q3302">
        <v>3918.83</v>
      </c>
      <c r="R3302">
        <v>2902.84</v>
      </c>
      <c r="S3302" t="str">
        <f t="shared" si="51"/>
        <v>深圳市小赢普惠科技有限责任公司深圳市赢众通金融信息服务有限责任公司信息流</v>
      </c>
      <c r="T3302" t="e">
        <f>VLOOKUP(S:S,[1]Sheet1!N:N,1,0)</f>
        <v>#N/A</v>
      </c>
    </row>
    <row r="3303" spans="1:20" x14ac:dyDescent="0.15">
      <c r="A3303">
        <v>20230420</v>
      </c>
      <c r="B3303">
        <v>43094813</v>
      </c>
      <c r="C3303" t="s">
        <v>948</v>
      </c>
      <c r="D3303" t="s">
        <v>753</v>
      </c>
      <c r="E3303" t="s">
        <v>527</v>
      </c>
      <c r="F3303" t="s">
        <v>526</v>
      </c>
      <c r="G3303" t="s">
        <v>782</v>
      </c>
      <c r="H3303" t="s">
        <v>527</v>
      </c>
      <c r="I3303">
        <v>2054669</v>
      </c>
      <c r="J3303" t="s">
        <v>874</v>
      </c>
      <c r="K3303" t="s">
        <v>527</v>
      </c>
      <c r="L3303" t="s">
        <v>808</v>
      </c>
      <c r="M3303" t="s">
        <v>723</v>
      </c>
      <c r="N3303" t="s">
        <v>813</v>
      </c>
      <c r="O3303" t="s">
        <v>24</v>
      </c>
      <c r="P3303" t="s">
        <v>19</v>
      </c>
      <c r="Q3303">
        <v>4193.16</v>
      </c>
      <c r="R3303">
        <v>3106.05</v>
      </c>
      <c r="S3303" t="str">
        <f t="shared" si="51"/>
        <v>深圳市小赢普惠科技有限责任公司深圳市赢众通金融信息服务有限责任公司信息流</v>
      </c>
      <c r="T3303" t="e">
        <f>VLOOKUP(S:S,[1]Sheet1!N:N,1,0)</f>
        <v>#N/A</v>
      </c>
    </row>
    <row r="3304" spans="1:20" x14ac:dyDescent="0.15">
      <c r="A3304">
        <v>20230421</v>
      </c>
      <c r="B3304">
        <v>43094813</v>
      </c>
      <c r="C3304" t="s">
        <v>948</v>
      </c>
      <c r="D3304" t="s">
        <v>753</v>
      </c>
      <c r="E3304" t="s">
        <v>527</v>
      </c>
      <c r="F3304" t="s">
        <v>526</v>
      </c>
      <c r="G3304" t="s">
        <v>782</v>
      </c>
      <c r="H3304" t="s">
        <v>527</v>
      </c>
      <c r="I3304">
        <v>2054669</v>
      </c>
      <c r="J3304" t="s">
        <v>874</v>
      </c>
      <c r="K3304" t="s">
        <v>527</v>
      </c>
      <c r="L3304" t="s">
        <v>808</v>
      </c>
      <c r="M3304" t="s">
        <v>723</v>
      </c>
      <c r="N3304" t="s">
        <v>813</v>
      </c>
      <c r="O3304" t="s">
        <v>24</v>
      </c>
      <c r="P3304" t="s">
        <v>19</v>
      </c>
      <c r="Q3304">
        <v>5416.7</v>
      </c>
      <c r="R3304">
        <v>4012.37</v>
      </c>
      <c r="S3304" t="str">
        <f t="shared" si="51"/>
        <v>深圳市小赢普惠科技有限责任公司深圳市赢众通金融信息服务有限责任公司信息流</v>
      </c>
      <c r="T3304" t="e">
        <f>VLOOKUP(S:S,[1]Sheet1!N:N,1,0)</f>
        <v>#N/A</v>
      </c>
    </row>
    <row r="3305" spans="1:20" x14ac:dyDescent="0.15">
      <c r="A3305">
        <v>20230422</v>
      </c>
      <c r="B3305">
        <v>43094813</v>
      </c>
      <c r="C3305" t="s">
        <v>948</v>
      </c>
      <c r="D3305" t="s">
        <v>753</v>
      </c>
      <c r="E3305" t="s">
        <v>527</v>
      </c>
      <c r="F3305" t="s">
        <v>526</v>
      </c>
      <c r="G3305" t="s">
        <v>782</v>
      </c>
      <c r="H3305" t="s">
        <v>527</v>
      </c>
      <c r="I3305">
        <v>2054669</v>
      </c>
      <c r="J3305" t="s">
        <v>874</v>
      </c>
      <c r="K3305" t="s">
        <v>527</v>
      </c>
      <c r="L3305" t="s">
        <v>808</v>
      </c>
      <c r="M3305" t="s">
        <v>723</v>
      </c>
      <c r="N3305" t="s">
        <v>813</v>
      </c>
      <c r="O3305" t="s">
        <v>24</v>
      </c>
      <c r="P3305" t="s">
        <v>19</v>
      </c>
      <c r="Q3305">
        <v>4243.63</v>
      </c>
      <c r="R3305">
        <v>3143.43</v>
      </c>
      <c r="S3305" t="str">
        <f t="shared" si="51"/>
        <v>深圳市小赢普惠科技有限责任公司深圳市赢众通金融信息服务有限责任公司信息流</v>
      </c>
      <c r="T3305" t="e">
        <f>VLOOKUP(S:S,[1]Sheet1!N:N,1,0)</f>
        <v>#N/A</v>
      </c>
    </row>
    <row r="3306" spans="1:20" x14ac:dyDescent="0.15">
      <c r="A3306">
        <v>20230423</v>
      </c>
      <c r="B3306">
        <v>43094813</v>
      </c>
      <c r="C3306" t="s">
        <v>948</v>
      </c>
      <c r="D3306" t="s">
        <v>753</v>
      </c>
      <c r="E3306" t="s">
        <v>527</v>
      </c>
      <c r="F3306" t="s">
        <v>526</v>
      </c>
      <c r="G3306" t="s">
        <v>782</v>
      </c>
      <c r="H3306" t="s">
        <v>527</v>
      </c>
      <c r="I3306">
        <v>2054669</v>
      </c>
      <c r="J3306" t="s">
        <v>874</v>
      </c>
      <c r="K3306" t="s">
        <v>527</v>
      </c>
      <c r="L3306" t="s">
        <v>808</v>
      </c>
      <c r="M3306" t="s">
        <v>723</v>
      </c>
      <c r="N3306" t="s">
        <v>813</v>
      </c>
      <c r="O3306" t="s">
        <v>24</v>
      </c>
      <c r="P3306" t="s">
        <v>19</v>
      </c>
      <c r="Q3306">
        <v>4682.53</v>
      </c>
      <c r="R3306">
        <v>3468.54</v>
      </c>
      <c r="S3306" t="str">
        <f t="shared" si="51"/>
        <v>深圳市小赢普惠科技有限责任公司深圳市赢众通金融信息服务有限责任公司信息流</v>
      </c>
      <c r="T3306" t="e">
        <f>VLOOKUP(S:S,[1]Sheet1!N:N,1,0)</f>
        <v>#N/A</v>
      </c>
    </row>
    <row r="3307" spans="1:20" x14ac:dyDescent="0.15">
      <c r="A3307">
        <v>20230424</v>
      </c>
      <c r="B3307">
        <v>43094813</v>
      </c>
      <c r="C3307" t="s">
        <v>948</v>
      </c>
      <c r="D3307" t="s">
        <v>753</v>
      </c>
      <c r="E3307" t="s">
        <v>527</v>
      </c>
      <c r="F3307" t="s">
        <v>526</v>
      </c>
      <c r="G3307" t="s">
        <v>782</v>
      </c>
      <c r="H3307" t="s">
        <v>527</v>
      </c>
      <c r="I3307">
        <v>2054669</v>
      </c>
      <c r="J3307" t="s">
        <v>874</v>
      </c>
      <c r="K3307" t="s">
        <v>527</v>
      </c>
      <c r="L3307" t="s">
        <v>808</v>
      </c>
      <c r="M3307" t="s">
        <v>723</v>
      </c>
      <c r="N3307" t="s">
        <v>813</v>
      </c>
      <c r="O3307" t="s">
        <v>24</v>
      </c>
      <c r="P3307" t="s">
        <v>19</v>
      </c>
      <c r="Q3307">
        <v>3357.9</v>
      </c>
      <c r="R3307">
        <v>2487.33</v>
      </c>
      <c r="S3307" t="str">
        <f t="shared" si="51"/>
        <v>深圳市小赢普惠科技有限责任公司深圳市赢众通金融信息服务有限责任公司信息流</v>
      </c>
      <c r="T3307" t="e">
        <f>VLOOKUP(S:S,[1]Sheet1!N:N,1,0)</f>
        <v>#N/A</v>
      </c>
    </row>
    <row r="3308" spans="1:20" x14ac:dyDescent="0.15">
      <c r="A3308">
        <v>20230425</v>
      </c>
      <c r="B3308">
        <v>43094813</v>
      </c>
      <c r="C3308" t="s">
        <v>948</v>
      </c>
      <c r="D3308" t="s">
        <v>753</v>
      </c>
      <c r="E3308" t="s">
        <v>527</v>
      </c>
      <c r="F3308" t="s">
        <v>526</v>
      </c>
      <c r="G3308" t="s">
        <v>782</v>
      </c>
      <c r="H3308" t="s">
        <v>527</v>
      </c>
      <c r="I3308">
        <v>2054669</v>
      </c>
      <c r="J3308" t="s">
        <v>874</v>
      </c>
      <c r="K3308" t="s">
        <v>527</v>
      </c>
      <c r="L3308" t="s">
        <v>808</v>
      </c>
      <c r="M3308" t="s">
        <v>723</v>
      </c>
      <c r="N3308" t="s">
        <v>813</v>
      </c>
      <c r="O3308" t="s">
        <v>24</v>
      </c>
      <c r="P3308" t="s">
        <v>19</v>
      </c>
      <c r="Q3308">
        <v>3027.4</v>
      </c>
      <c r="R3308">
        <v>2242.52</v>
      </c>
      <c r="S3308" t="str">
        <f t="shared" si="51"/>
        <v>深圳市小赢普惠科技有限责任公司深圳市赢众通金融信息服务有限责任公司信息流</v>
      </c>
      <c r="T3308" t="e">
        <f>VLOOKUP(S:S,[1]Sheet1!N:N,1,0)</f>
        <v>#N/A</v>
      </c>
    </row>
    <row r="3309" spans="1:20" x14ac:dyDescent="0.15">
      <c r="A3309">
        <v>20230426</v>
      </c>
      <c r="B3309">
        <v>43094813</v>
      </c>
      <c r="C3309" t="s">
        <v>948</v>
      </c>
      <c r="D3309" t="s">
        <v>753</v>
      </c>
      <c r="E3309" t="s">
        <v>527</v>
      </c>
      <c r="F3309" t="s">
        <v>526</v>
      </c>
      <c r="G3309" t="s">
        <v>782</v>
      </c>
      <c r="H3309" t="s">
        <v>527</v>
      </c>
      <c r="I3309">
        <v>2054669</v>
      </c>
      <c r="J3309" t="s">
        <v>874</v>
      </c>
      <c r="K3309" t="s">
        <v>527</v>
      </c>
      <c r="L3309" t="s">
        <v>808</v>
      </c>
      <c r="M3309" t="s">
        <v>723</v>
      </c>
      <c r="N3309" t="s">
        <v>813</v>
      </c>
      <c r="O3309" t="s">
        <v>24</v>
      </c>
      <c r="P3309" t="s">
        <v>19</v>
      </c>
      <c r="Q3309">
        <v>7118.5</v>
      </c>
      <c r="R3309">
        <v>5272.96</v>
      </c>
      <c r="S3309" t="str">
        <f t="shared" si="51"/>
        <v>深圳市小赢普惠科技有限责任公司深圳市赢众通金融信息服务有限责任公司信息流</v>
      </c>
      <c r="T3309" t="e">
        <f>VLOOKUP(S:S,[1]Sheet1!N:N,1,0)</f>
        <v>#N/A</v>
      </c>
    </row>
    <row r="3310" spans="1:20" x14ac:dyDescent="0.15">
      <c r="A3310">
        <v>20230427</v>
      </c>
      <c r="B3310">
        <v>43094813</v>
      </c>
      <c r="C3310" t="s">
        <v>948</v>
      </c>
      <c r="D3310" t="s">
        <v>753</v>
      </c>
      <c r="E3310" t="s">
        <v>527</v>
      </c>
      <c r="F3310" t="s">
        <v>526</v>
      </c>
      <c r="G3310" t="s">
        <v>782</v>
      </c>
      <c r="H3310" t="s">
        <v>527</v>
      </c>
      <c r="I3310">
        <v>2054669</v>
      </c>
      <c r="J3310" t="s">
        <v>874</v>
      </c>
      <c r="K3310" t="s">
        <v>527</v>
      </c>
      <c r="L3310" t="s">
        <v>808</v>
      </c>
      <c r="M3310" t="s">
        <v>723</v>
      </c>
      <c r="N3310" t="s">
        <v>813</v>
      </c>
      <c r="O3310" t="s">
        <v>24</v>
      </c>
      <c r="P3310" t="s">
        <v>19</v>
      </c>
      <c r="Q3310">
        <v>3882.24</v>
      </c>
      <c r="R3310">
        <v>2875.73</v>
      </c>
      <c r="S3310" t="str">
        <f t="shared" si="51"/>
        <v>深圳市小赢普惠科技有限责任公司深圳市赢众通金融信息服务有限责任公司信息流</v>
      </c>
      <c r="T3310" t="e">
        <f>VLOOKUP(S:S,[1]Sheet1!N:N,1,0)</f>
        <v>#N/A</v>
      </c>
    </row>
    <row r="3311" spans="1:20" x14ac:dyDescent="0.15">
      <c r="A3311">
        <v>20230428</v>
      </c>
      <c r="B3311">
        <v>43094813</v>
      </c>
      <c r="C3311" t="s">
        <v>948</v>
      </c>
      <c r="D3311" t="s">
        <v>753</v>
      </c>
      <c r="E3311" t="s">
        <v>527</v>
      </c>
      <c r="F3311" t="s">
        <v>526</v>
      </c>
      <c r="G3311" t="s">
        <v>782</v>
      </c>
      <c r="H3311" t="s">
        <v>527</v>
      </c>
      <c r="I3311">
        <v>2054669</v>
      </c>
      <c r="J3311" t="s">
        <v>874</v>
      </c>
      <c r="K3311" t="s">
        <v>527</v>
      </c>
      <c r="L3311" t="s">
        <v>808</v>
      </c>
      <c r="M3311" t="s">
        <v>723</v>
      </c>
      <c r="N3311" t="s">
        <v>813</v>
      </c>
      <c r="O3311" t="s">
        <v>24</v>
      </c>
      <c r="P3311" t="s">
        <v>19</v>
      </c>
      <c r="Q3311">
        <v>15318.62</v>
      </c>
      <c r="R3311">
        <v>11347.13</v>
      </c>
      <c r="S3311" t="str">
        <f t="shared" si="51"/>
        <v>深圳市小赢普惠科技有限责任公司深圳市赢众通金融信息服务有限责任公司信息流</v>
      </c>
      <c r="T3311" t="e">
        <f>VLOOKUP(S:S,[1]Sheet1!N:N,1,0)</f>
        <v>#N/A</v>
      </c>
    </row>
    <row r="3312" spans="1:20" x14ac:dyDescent="0.15">
      <c r="A3312">
        <v>20230429</v>
      </c>
      <c r="B3312">
        <v>43094813</v>
      </c>
      <c r="C3312" t="s">
        <v>948</v>
      </c>
      <c r="D3312" t="s">
        <v>753</v>
      </c>
      <c r="E3312" t="s">
        <v>527</v>
      </c>
      <c r="F3312" t="s">
        <v>526</v>
      </c>
      <c r="G3312" t="s">
        <v>782</v>
      </c>
      <c r="H3312" t="s">
        <v>527</v>
      </c>
      <c r="I3312">
        <v>2054669</v>
      </c>
      <c r="J3312" t="s">
        <v>874</v>
      </c>
      <c r="K3312" t="s">
        <v>527</v>
      </c>
      <c r="L3312" t="s">
        <v>808</v>
      </c>
      <c r="M3312" t="s">
        <v>723</v>
      </c>
      <c r="N3312" t="s">
        <v>813</v>
      </c>
      <c r="O3312" t="s">
        <v>24</v>
      </c>
      <c r="P3312" t="s">
        <v>19</v>
      </c>
      <c r="Q3312">
        <v>23052.11</v>
      </c>
      <c r="R3312">
        <v>17075.64</v>
      </c>
      <c r="S3312" t="str">
        <f t="shared" si="51"/>
        <v>深圳市小赢普惠科技有限责任公司深圳市赢众通金融信息服务有限责任公司信息流</v>
      </c>
      <c r="T3312" t="e">
        <f>VLOOKUP(S:S,[1]Sheet1!N:N,1,0)</f>
        <v>#N/A</v>
      </c>
    </row>
    <row r="3313" spans="1:20" x14ac:dyDescent="0.15">
      <c r="A3313">
        <v>20230430</v>
      </c>
      <c r="B3313">
        <v>43094813</v>
      </c>
      <c r="C3313" t="s">
        <v>948</v>
      </c>
      <c r="D3313" t="s">
        <v>753</v>
      </c>
      <c r="E3313" t="s">
        <v>527</v>
      </c>
      <c r="F3313" t="s">
        <v>526</v>
      </c>
      <c r="G3313" t="s">
        <v>782</v>
      </c>
      <c r="H3313" t="s">
        <v>527</v>
      </c>
      <c r="I3313">
        <v>2054669</v>
      </c>
      <c r="J3313" t="s">
        <v>874</v>
      </c>
      <c r="K3313" t="s">
        <v>527</v>
      </c>
      <c r="L3313" t="s">
        <v>808</v>
      </c>
      <c r="M3313" t="s">
        <v>723</v>
      </c>
      <c r="N3313" t="s">
        <v>813</v>
      </c>
      <c r="O3313" t="s">
        <v>24</v>
      </c>
      <c r="P3313" t="s">
        <v>19</v>
      </c>
      <c r="Q3313">
        <v>18527.88</v>
      </c>
      <c r="R3313">
        <v>13724.36</v>
      </c>
      <c r="S3313" t="str">
        <f t="shared" si="51"/>
        <v>深圳市小赢普惠科技有限责任公司深圳市赢众通金融信息服务有限责任公司信息流</v>
      </c>
      <c r="T3313" t="e">
        <f>VLOOKUP(S:S,[1]Sheet1!N:N,1,0)</f>
        <v>#N/A</v>
      </c>
    </row>
    <row r="3314" spans="1:20" x14ac:dyDescent="0.15">
      <c r="A3314">
        <v>20230414</v>
      </c>
      <c r="B3314">
        <v>43606100</v>
      </c>
      <c r="C3314" t="s">
        <v>949</v>
      </c>
      <c r="D3314" t="s">
        <v>802</v>
      </c>
      <c r="E3314" t="s">
        <v>511</v>
      </c>
      <c r="F3314" t="s">
        <v>510</v>
      </c>
      <c r="G3314" t="s">
        <v>832</v>
      </c>
      <c r="H3314" t="s">
        <v>511</v>
      </c>
      <c r="I3314">
        <v>2162133</v>
      </c>
      <c r="J3314" t="s">
        <v>833</v>
      </c>
      <c r="K3314" t="s">
        <v>511</v>
      </c>
      <c r="L3314" t="s">
        <v>834</v>
      </c>
      <c r="M3314" t="s">
        <v>723</v>
      </c>
      <c r="N3314" t="s">
        <v>813</v>
      </c>
      <c r="O3314" t="s">
        <v>24</v>
      </c>
      <c r="P3314" t="s">
        <v>19</v>
      </c>
      <c r="Q3314">
        <v>311.70999999999998</v>
      </c>
      <c r="R3314">
        <v>311.70999999999998</v>
      </c>
      <c r="S3314" t="str">
        <f t="shared" si="51"/>
        <v>北京三快在线科技有限公司及其关联公司北京三快科技有限公司信息流</v>
      </c>
      <c r="T3314" t="e">
        <f>VLOOKUP(S:S,[1]Sheet1!N:N,1,0)</f>
        <v>#N/A</v>
      </c>
    </row>
    <row r="3315" spans="1:20" x14ac:dyDescent="0.15">
      <c r="A3315">
        <v>20230415</v>
      </c>
      <c r="B3315">
        <v>43606100</v>
      </c>
      <c r="C3315" t="s">
        <v>949</v>
      </c>
      <c r="D3315" t="s">
        <v>802</v>
      </c>
      <c r="E3315" t="s">
        <v>511</v>
      </c>
      <c r="F3315" t="s">
        <v>510</v>
      </c>
      <c r="G3315" t="s">
        <v>832</v>
      </c>
      <c r="H3315" t="s">
        <v>511</v>
      </c>
      <c r="I3315">
        <v>2162133</v>
      </c>
      <c r="J3315" t="s">
        <v>833</v>
      </c>
      <c r="K3315" t="s">
        <v>511</v>
      </c>
      <c r="L3315" t="s">
        <v>834</v>
      </c>
      <c r="M3315" t="s">
        <v>723</v>
      </c>
      <c r="N3315" t="s">
        <v>813</v>
      </c>
      <c r="O3315" t="s">
        <v>24</v>
      </c>
      <c r="P3315" t="s">
        <v>19</v>
      </c>
      <c r="Q3315">
        <v>30917.97</v>
      </c>
      <c r="R3315">
        <v>30917.97</v>
      </c>
      <c r="S3315" t="str">
        <f t="shared" si="51"/>
        <v>北京三快在线科技有限公司及其关联公司北京三快科技有限公司信息流</v>
      </c>
      <c r="T3315" t="e">
        <f>VLOOKUP(S:S,[1]Sheet1!N:N,1,0)</f>
        <v>#N/A</v>
      </c>
    </row>
    <row r="3316" spans="1:20" x14ac:dyDescent="0.15">
      <c r="A3316">
        <v>20230416</v>
      </c>
      <c r="B3316">
        <v>43606100</v>
      </c>
      <c r="C3316" t="s">
        <v>949</v>
      </c>
      <c r="D3316" t="s">
        <v>802</v>
      </c>
      <c r="E3316" t="s">
        <v>511</v>
      </c>
      <c r="F3316" t="s">
        <v>510</v>
      </c>
      <c r="G3316" t="s">
        <v>832</v>
      </c>
      <c r="H3316" t="s">
        <v>511</v>
      </c>
      <c r="I3316">
        <v>2162133</v>
      </c>
      <c r="J3316" t="s">
        <v>833</v>
      </c>
      <c r="K3316" t="s">
        <v>511</v>
      </c>
      <c r="L3316" t="s">
        <v>834</v>
      </c>
      <c r="M3316" t="s">
        <v>723</v>
      </c>
      <c r="N3316" t="s">
        <v>813</v>
      </c>
      <c r="O3316" t="s">
        <v>24</v>
      </c>
      <c r="P3316" t="s">
        <v>19</v>
      </c>
      <c r="Q3316">
        <v>27119.72</v>
      </c>
      <c r="R3316">
        <v>27119.72</v>
      </c>
      <c r="S3316" t="str">
        <f t="shared" si="51"/>
        <v>北京三快在线科技有限公司及其关联公司北京三快科技有限公司信息流</v>
      </c>
      <c r="T3316" t="e">
        <f>VLOOKUP(S:S,[1]Sheet1!N:N,1,0)</f>
        <v>#N/A</v>
      </c>
    </row>
    <row r="3317" spans="1:20" x14ac:dyDescent="0.15">
      <c r="A3317">
        <v>20230417</v>
      </c>
      <c r="B3317">
        <v>43606100</v>
      </c>
      <c r="C3317" t="s">
        <v>949</v>
      </c>
      <c r="D3317" t="s">
        <v>802</v>
      </c>
      <c r="E3317" t="s">
        <v>511</v>
      </c>
      <c r="F3317" t="s">
        <v>510</v>
      </c>
      <c r="G3317" t="s">
        <v>832</v>
      </c>
      <c r="H3317" t="s">
        <v>511</v>
      </c>
      <c r="I3317">
        <v>2162133</v>
      </c>
      <c r="J3317" t="s">
        <v>833</v>
      </c>
      <c r="K3317" t="s">
        <v>511</v>
      </c>
      <c r="L3317" t="s">
        <v>834</v>
      </c>
      <c r="M3317" t="s">
        <v>723</v>
      </c>
      <c r="N3317" t="s">
        <v>813</v>
      </c>
      <c r="O3317" t="s">
        <v>24</v>
      </c>
      <c r="P3317" t="s">
        <v>19</v>
      </c>
      <c r="Q3317">
        <v>2982.12</v>
      </c>
      <c r="R3317">
        <v>2982.12</v>
      </c>
      <c r="S3317" t="str">
        <f t="shared" si="51"/>
        <v>北京三快在线科技有限公司及其关联公司北京三快科技有限公司信息流</v>
      </c>
      <c r="T3317" t="e">
        <f>VLOOKUP(S:S,[1]Sheet1!N:N,1,0)</f>
        <v>#N/A</v>
      </c>
    </row>
    <row r="3318" spans="1:20" x14ac:dyDescent="0.15">
      <c r="A3318">
        <v>20230415</v>
      </c>
      <c r="B3318">
        <v>43606100</v>
      </c>
      <c r="C3318" t="s">
        <v>949</v>
      </c>
      <c r="D3318" t="s">
        <v>802</v>
      </c>
      <c r="E3318" t="s">
        <v>511</v>
      </c>
      <c r="F3318" t="s">
        <v>510</v>
      </c>
      <c r="G3318" t="s">
        <v>832</v>
      </c>
      <c r="H3318" t="s">
        <v>511</v>
      </c>
      <c r="I3318">
        <v>2166625</v>
      </c>
      <c r="J3318" t="s">
        <v>835</v>
      </c>
      <c r="K3318" t="s">
        <v>511</v>
      </c>
      <c r="L3318" t="s">
        <v>834</v>
      </c>
      <c r="M3318" t="s">
        <v>723</v>
      </c>
      <c r="N3318" t="s">
        <v>813</v>
      </c>
      <c r="O3318" t="s">
        <v>24</v>
      </c>
      <c r="P3318" t="s">
        <v>19</v>
      </c>
      <c r="Q3318">
        <v>5276.47</v>
      </c>
      <c r="R3318">
        <v>0</v>
      </c>
      <c r="S3318" t="str">
        <f t="shared" si="51"/>
        <v>北京三快在线科技有限公司及其关联公司北京三快科技有限公司信息流</v>
      </c>
      <c r="T3318" t="e">
        <f>VLOOKUP(S:S,[1]Sheet1!N:N,1,0)</f>
        <v>#N/A</v>
      </c>
    </row>
    <row r="3319" spans="1:20" x14ac:dyDescent="0.15">
      <c r="A3319">
        <v>20230415</v>
      </c>
      <c r="B3319">
        <v>43606100</v>
      </c>
      <c r="C3319" t="s">
        <v>949</v>
      </c>
      <c r="D3319" t="s">
        <v>802</v>
      </c>
      <c r="E3319" t="s">
        <v>511</v>
      </c>
      <c r="F3319" t="s">
        <v>510</v>
      </c>
      <c r="G3319" t="s">
        <v>832</v>
      </c>
      <c r="H3319" t="s">
        <v>511</v>
      </c>
      <c r="I3319">
        <v>2166626</v>
      </c>
      <c r="J3319" t="s">
        <v>836</v>
      </c>
      <c r="K3319" t="s">
        <v>511</v>
      </c>
      <c r="L3319" t="s">
        <v>834</v>
      </c>
      <c r="M3319" t="s">
        <v>723</v>
      </c>
      <c r="N3319" t="s">
        <v>813</v>
      </c>
      <c r="O3319" t="s">
        <v>24</v>
      </c>
      <c r="P3319" t="s">
        <v>19</v>
      </c>
      <c r="Q3319">
        <v>615.54999999999995</v>
      </c>
      <c r="R3319">
        <v>0</v>
      </c>
      <c r="S3319" t="str">
        <f t="shared" si="51"/>
        <v>北京三快在线科技有限公司及其关联公司北京三快科技有限公司信息流</v>
      </c>
      <c r="T3319" t="e">
        <f>VLOOKUP(S:S,[1]Sheet1!N:N,1,0)</f>
        <v>#N/A</v>
      </c>
    </row>
    <row r="3320" spans="1:20" x14ac:dyDescent="0.15">
      <c r="A3320">
        <v>20230414</v>
      </c>
      <c r="B3320">
        <v>43606121</v>
      </c>
      <c r="C3320" t="s">
        <v>950</v>
      </c>
      <c r="D3320" t="s">
        <v>802</v>
      </c>
      <c r="E3320" t="s">
        <v>511</v>
      </c>
      <c r="F3320" t="s">
        <v>510</v>
      </c>
      <c r="G3320" t="s">
        <v>832</v>
      </c>
      <c r="H3320" t="s">
        <v>511</v>
      </c>
      <c r="I3320">
        <v>2162133</v>
      </c>
      <c r="J3320" t="s">
        <v>833</v>
      </c>
      <c r="K3320" t="s">
        <v>511</v>
      </c>
      <c r="L3320" t="s">
        <v>834</v>
      </c>
      <c r="M3320" t="s">
        <v>723</v>
      </c>
      <c r="N3320" t="s">
        <v>813</v>
      </c>
      <c r="O3320" t="s">
        <v>24</v>
      </c>
      <c r="P3320" t="s">
        <v>19</v>
      </c>
      <c r="Q3320">
        <v>310.01</v>
      </c>
      <c r="R3320">
        <v>310.01</v>
      </c>
      <c r="S3320" t="str">
        <f t="shared" si="51"/>
        <v>北京三快在线科技有限公司及其关联公司北京三快科技有限公司信息流</v>
      </c>
      <c r="T3320" t="e">
        <f>VLOOKUP(S:S,[1]Sheet1!N:N,1,0)</f>
        <v>#N/A</v>
      </c>
    </row>
    <row r="3321" spans="1:20" x14ac:dyDescent="0.15">
      <c r="A3321">
        <v>20230415</v>
      </c>
      <c r="B3321">
        <v>43606121</v>
      </c>
      <c r="C3321" t="s">
        <v>950</v>
      </c>
      <c r="D3321" t="s">
        <v>802</v>
      </c>
      <c r="E3321" t="s">
        <v>511</v>
      </c>
      <c r="F3321" t="s">
        <v>510</v>
      </c>
      <c r="G3321" t="s">
        <v>832</v>
      </c>
      <c r="H3321" t="s">
        <v>511</v>
      </c>
      <c r="I3321">
        <v>2162133</v>
      </c>
      <c r="J3321" t="s">
        <v>833</v>
      </c>
      <c r="K3321" t="s">
        <v>511</v>
      </c>
      <c r="L3321" t="s">
        <v>834</v>
      </c>
      <c r="M3321" t="s">
        <v>723</v>
      </c>
      <c r="N3321" t="s">
        <v>813</v>
      </c>
      <c r="O3321" t="s">
        <v>24</v>
      </c>
      <c r="P3321" t="s">
        <v>19</v>
      </c>
      <c r="Q3321">
        <v>132537.59</v>
      </c>
      <c r="R3321">
        <v>132537.59</v>
      </c>
      <c r="S3321" t="str">
        <f t="shared" si="51"/>
        <v>北京三快在线科技有限公司及其关联公司北京三快科技有限公司信息流</v>
      </c>
      <c r="T3321" t="e">
        <f>VLOOKUP(S:S,[1]Sheet1!N:N,1,0)</f>
        <v>#N/A</v>
      </c>
    </row>
    <row r="3322" spans="1:20" x14ac:dyDescent="0.15">
      <c r="A3322">
        <v>20230416</v>
      </c>
      <c r="B3322">
        <v>43606121</v>
      </c>
      <c r="C3322" t="s">
        <v>950</v>
      </c>
      <c r="D3322" t="s">
        <v>802</v>
      </c>
      <c r="E3322" t="s">
        <v>511</v>
      </c>
      <c r="F3322" t="s">
        <v>510</v>
      </c>
      <c r="G3322" t="s">
        <v>832</v>
      </c>
      <c r="H3322" t="s">
        <v>511</v>
      </c>
      <c r="I3322">
        <v>2162133</v>
      </c>
      <c r="J3322" t="s">
        <v>833</v>
      </c>
      <c r="K3322" t="s">
        <v>511</v>
      </c>
      <c r="L3322" t="s">
        <v>834</v>
      </c>
      <c r="M3322" t="s">
        <v>723</v>
      </c>
      <c r="N3322" t="s">
        <v>813</v>
      </c>
      <c r="O3322" t="s">
        <v>24</v>
      </c>
      <c r="P3322" t="s">
        <v>19</v>
      </c>
      <c r="Q3322">
        <v>0.36</v>
      </c>
      <c r="R3322">
        <v>0.36</v>
      </c>
      <c r="S3322" t="str">
        <f t="shared" si="51"/>
        <v>北京三快在线科技有限公司及其关联公司北京三快科技有限公司信息流</v>
      </c>
      <c r="T3322" t="e">
        <f>VLOOKUP(S:S,[1]Sheet1!N:N,1,0)</f>
        <v>#N/A</v>
      </c>
    </row>
    <row r="3323" spans="1:20" x14ac:dyDescent="0.15">
      <c r="A3323">
        <v>20230415</v>
      </c>
      <c r="B3323">
        <v>43606121</v>
      </c>
      <c r="C3323" t="s">
        <v>950</v>
      </c>
      <c r="D3323" t="s">
        <v>802</v>
      </c>
      <c r="E3323" t="s">
        <v>511</v>
      </c>
      <c r="F3323" t="s">
        <v>510</v>
      </c>
      <c r="G3323" t="s">
        <v>832</v>
      </c>
      <c r="H3323" t="s">
        <v>511</v>
      </c>
      <c r="I3323">
        <v>2166625</v>
      </c>
      <c r="J3323" t="s">
        <v>835</v>
      </c>
      <c r="K3323" t="s">
        <v>511</v>
      </c>
      <c r="L3323" t="s">
        <v>834</v>
      </c>
      <c r="M3323" t="s">
        <v>723</v>
      </c>
      <c r="N3323" t="s">
        <v>813</v>
      </c>
      <c r="O3323" t="s">
        <v>24</v>
      </c>
      <c r="P3323" t="s">
        <v>19</v>
      </c>
      <c r="Q3323">
        <v>11361.9</v>
      </c>
      <c r="R3323">
        <v>0</v>
      </c>
      <c r="S3323" t="str">
        <f t="shared" si="51"/>
        <v>北京三快在线科技有限公司及其关联公司北京三快科技有限公司信息流</v>
      </c>
      <c r="T3323" t="e">
        <f>VLOOKUP(S:S,[1]Sheet1!N:N,1,0)</f>
        <v>#N/A</v>
      </c>
    </row>
    <row r="3324" spans="1:20" x14ac:dyDescent="0.15">
      <c r="A3324">
        <v>20230415</v>
      </c>
      <c r="B3324">
        <v>43606121</v>
      </c>
      <c r="C3324" t="s">
        <v>950</v>
      </c>
      <c r="D3324" t="s">
        <v>802</v>
      </c>
      <c r="E3324" t="s">
        <v>511</v>
      </c>
      <c r="F3324" t="s">
        <v>510</v>
      </c>
      <c r="G3324" t="s">
        <v>832</v>
      </c>
      <c r="H3324" t="s">
        <v>511</v>
      </c>
      <c r="I3324">
        <v>2166626</v>
      </c>
      <c r="J3324" t="s">
        <v>836</v>
      </c>
      <c r="K3324" t="s">
        <v>511</v>
      </c>
      <c r="L3324" t="s">
        <v>834</v>
      </c>
      <c r="M3324" t="s">
        <v>723</v>
      </c>
      <c r="N3324" t="s">
        <v>813</v>
      </c>
      <c r="O3324" t="s">
        <v>24</v>
      </c>
      <c r="P3324" t="s">
        <v>19</v>
      </c>
      <c r="Q3324">
        <v>3619.89</v>
      </c>
      <c r="R3324">
        <v>0</v>
      </c>
      <c r="S3324" t="str">
        <f t="shared" si="51"/>
        <v>北京三快在线科技有限公司及其关联公司北京三快科技有限公司信息流</v>
      </c>
      <c r="T3324" t="e">
        <f>VLOOKUP(S:S,[1]Sheet1!N:N,1,0)</f>
        <v>#N/A</v>
      </c>
    </row>
    <row r="3325" spans="1:20" x14ac:dyDescent="0.15">
      <c r="A3325">
        <v>20230418</v>
      </c>
      <c r="B3325">
        <v>43606142</v>
      </c>
      <c r="C3325" t="s">
        <v>951</v>
      </c>
      <c r="D3325" t="s">
        <v>802</v>
      </c>
      <c r="E3325" t="s">
        <v>511</v>
      </c>
      <c r="F3325" t="s">
        <v>510</v>
      </c>
      <c r="G3325" t="s">
        <v>832</v>
      </c>
      <c r="H3325" t="s">
        <v>511</v>
      </c>
      <c r="I3325">
        <v>2162133</v>
      </c>
      <c r="J3325" t="s">
        <v>833</v>
      </c>
      <c r="K3325" t="s">
        <v>511</v>
      </c>
      <c r="L3325" t="s">
        <v>834</v>
      </c>
      <c r="M3325" t="s">
        <v>723</v>
      </c>
      <c r="N3325" t="s">
        <v>813</v>
      </c>
      <c r="O3325" t="s">
        <v>24</v>
      </c>
      <c r="P3325" t="s">
        <v>19</v>
      </c>
      <c r="Q3325">
        <v>347705.13</v>
      </c>
      <c r="R3325">
        <v>347705.13</v>
      </c>
      <c r="S3325" t="str">
        <f t="shared" si="51"/>
        <v>北京三快在线科技有限公司及其关联公司北京三快科技有限公司信息流</v>
      </c>
      <c r="T3325" t="e">
        <f>VLOOKUP(S:S,[1]Sheet1!N:N,1,0)</f>
        <v>#N/A</v>
      </c>
    </row>
    <row r="3326" spans="1:20" x14ac:dyDescent="0.15">
      <c r="A3326">
        <v>20230418</v>
      </c>
      <c r="B3326">
        <v>43606142</v>
      </c>
      <c r="C3326" t="s">
        <v>951</v>
      </c>
      <c r="D3326" t="s">
        <v>802</v>
      </c>
      <c r="E3326" t="s">
        <v>511</v>
      </c>
      <c r="F3326" t="s">
        <v>510</v>
      </c>
      <c r="G3326" t="s">
        <v>832</v>
      </c>
      <c r="H3326" t="s">
        <v>511</v>
      </c>
      <c r="I3326">
        <v>2166626</v>
      </c>
      <c r="J3326" t="s">
        <v>836</v>
      </c>
      <c r="K3326" t="s">
        <v>511</v>
      </c>
      <c r="L3326" t="s">
        <v>834</v>
      </c>
      <c r="M3326" t="s">
        <v>723</v>
      </c>
      <c r="N3326" t="s">
        <v>813</v>
      </c>
      <c r="O3326" t="s">
        <v>24</v>
      </c>
      <c r="P3326" t="s">
        <v>19</v>
      </c>
      <c r="Q3326">
        <v>35165.300000000003</v>
      </c>
      <c r="R3326">
        <v>0</v>
      </c>
      <c r="S3326" t="str">
        <f t="shared" si="51"/>
        <v>北京三快在线科技有限公司及其关联公司北京三快科技有限公司信息流</v>
      </c>
      <c r="T3326" t="e">
        <f>VLOOKUP(S:S,[1]Sheet1!N:N,1,0)</f>
        <v>#N/A</v>
      </c>
    </row>
    <row r="3327" spans="1:20" x14ac:dyDescent="0.15">
      <c r="A3327">
        <v>20230414</v>
      </c>
      <c r="B3327">
        <v>43606168</v>
      </c>
      <c r="C3327" t="s">
        <v>952</v>
      </c>
      <c r="D3327" t="s">
        <v>802</v>
      </c>
      <c r="E3327" t="s">
        <v>511</v>
      </c>
      <c r="F3327" t="s">
        <v>510</v>
      </c>
      <c r="G3327" t="s">
        <v>832</v>
      </c>
      <c r="H3327" t="s">
        <v>511</v>
      </c>
      <c r="I3327">
        <v>2162133</v>
      </c>
      <c r="J3327" t="s">
        <v>833</v>
      </c>
      <c r="K3327" t="s">
        <v>511</v>
      </c>
      <c r="L3327" t="s">
        <v>834</v>
      </c>
      <c r="M3327" t="s">
        <v>723</v>
      </c>
      <c r="N3327" t="s">
        <v>813</v>
      </c>
      <c r="O3327" t="s">
        <v>24</v>
      </c>
      <c r="P3327" t="s">
        <v>19</v>
      </c>
      <c r="Q3327">
        <v>447.64</v>
      </c>
      <c r="R3327">
        <v>447.64</v>
      </c>
      <c r="S3327" t="str">
        <f t="shared" si="51"/>
        <v>北京三快在线科技有限公司及其关联公司北京三快科技有限公司信息流</v>
      </c>
      <c r="T3327" t="e">
        <f>VLOOKUP(S:S,[1]Sheet1!N:N,1,0)</f>
        <v>#N/A</v>
      </c>
    </row>
    <row r="3328" spans="1:20" x14ac:dyDescent="0.15">
      <c r="A3328">
        <v>20230415</v>
      </c>
      <c r="B3328">
        <v>43606168</v>
      </c>
      <c r="C3328" t="s">
        <v>952</v>
      </c>
      <c r="D3328" t="s">
        <v>802</v>
      </c>
      <c r="E3328" t="s">
        <v>511</v>
      </c>
      <c r="F3328" t="s">
        <v>510</v>
      </c>
      <c r="G3328" t="s">
        <v>832</v>
      </c>
      <c r="H3328" t="s">
        <v>511</v>
      </c>
      <c r="I3328">
        <v>2162133</v>
      </c>
      <c r="J3328" t="s">
        <v>833</v>
      </c>
      <c r="K3328" t="s">
        <v>511</v>
      </c>
      <c r="L3328" t="s">
        <v>834</v>
      </c>
      <c r="M3328" t="s">
        <v>723</v>
      </c>
      <c r="N3328" t="s">
        <v>813</v>
      </c>
      <c r="O3328" t="s">
        <v>24</v>
      </c>
      <c r="P3328" t="s">
        <v>19</v>
      </c>
      <c r="Q3328">
        <v>37063.14</v>
      </c>
      <c r="R3328">
        <v>37063.14</v>
      </c>
      <c r="S3328" t="str">
        <f t="shared" si="51"/>
        <v>北京三快在线科技有限公司及其关联公司北京三快科技有限公司信息流</v>
      </c>
      <c r="T3328" t="e">
        <f>VLOOKUP(S:S,[1]Sheet1!N:N,1,0)</f>
        <v>#N/A</v>
      </c>
    </row>
    <row r="3329" spans="1:20" x14ac:dyDescent="0.15">
      <c r="A3329">
        <v>20230416</v>
      </c>
      <c r="B3329">
        <v>43606168</v>
      </c>
      <c r="C3329" t="s">
        <v>952</v>
      </c>
      <c r="D3329" t="s">
        <v>802</v>
      </c>
      <c r="E3329" t="s">
        <v>511</v>
      </c>
      <c r="F3329" t="s">
        <v>510</v>
      </c>
      <c r="G3329" t="s">
        <v>832</v>
      </c>
      <c r="H3329" t="s">
        <v>511</v>
      </c>
      <c r="I3329">
        <v>2162133</v>
      </c>
      <c r="J3329" t="s">
        <v>833</v>
      </c>
      <c r="K3329" t="s">
        <v>511</v>
      </c>
      <c r="L3329" t="s">
        <v>834</v>
      </c>
      <c r="M3329" t="s">
        <v>723</v>
      </c>
      <c r="N3329" t="s">
        <v>813</v>
      </c>
      <c r="O3329" t="s">
        <v>24</v>
      </c>
      <c r="P3329" t="s">
        <v>19</v>
      </c>
      <c r="Q3329">
        <v>35174.44</v>
      </c>
      <c r="R3329">
        <v>35174.44</v>
      </c>
      <c r="S3329" t="str">
        <f t="shared" si="51"/>
        <v>北京三快在线科技有限公司及其关联公司北京三快科技有限公司信息流</v>
      </c>
      <c r="T3329" t="e">
        <f>VLOOKUP(S:S,[1]Sheet1!N:N,1,0)</f>
        <v>#N/A</v>
      </c>
    </row>
    <row r="3330" spans="1:20" x14ac:dyDescent="0.15">
      <c r="A3330">
        <v>20230417</v>
      </c>
      <c r="B3330">
        <v>43606168</v>
      </c>
      <c r="C3330" t="s">
        <v>952</v>
      </c>
      <c r="D3330" t="s">
        <v>802</v>
      </c>
      <c r="E3330" t="s">
        <v>511</v>
      </c>
      <c r="F3330" t="s">
        <v>510</v>
      </c>
      <c r="G3330" t="s">
        <v>832</v>
      </c>
      <c r="H3330" t="s">
        <v>511</v>
      </c>
      <c r="I3330">
        <v>2162133</v>
      </c>
      <c r="J3330" t="s">
        <v>833</v>
      </c>
      <c r="K3330" t="s">
        <v>511</v>
      </c>
      <c r="L3330" t="s">
        <v>834</v>
      </c>
      <c r="M3330" t="s">
        <v>723</v>
      </c>
      <c r="N3330" t="s">
        <v>813</v>
      </c>
      <c r="O3330" t="s">
        <v>24</v>
      </c>
      <c r="P3330" t="s">
        <v>19</v>
      </c>
      <c r="Q3330">
        <v>6045.03</v>
      </c>
      <c r="R3330">
        <v>6045.03</v>
      </c>
      <c r="S3330" t="str">
        <f t="shared" si="51"/>
        <v>北京三快在线科技有限公司及其关联公司北京三快科技有限公司信息流</v>
      </c>
      <c r="T3330" t="e">
        <f>VLOOKUP(S:S,[1]Sheet1!N:N,1,0)</f>
        <v>#N/A</v>
      </c>
    </row>
    <row r="3331" spans="1:20" x14ac:dyDescent="0.15">
      <c r="A3331">
        <v>20230415</v>
      </c>
      <c r="B3331">
        <v>43606168</v>
      </c>
      <c r="C3331" t="s">
        <v>952</v>
      </c>
      <c r="D3331" t="s">
        <v>802</v>
      </c>
      <c r="E3331" t="s">
        <v>511</v>
      </c>
      <c r="F3331" t="s">
        <v>510</v>
      </c>
      <c r="G3331" t="s">
        <v>832</v>
      </c>
      <c r="H3331" t="s">
        <v>511</v>
      </c>
      <c r="I3331">
        <v>2166625</v>
      </c>
      <c r="J3331" t="s">
        <v>835</v>
      </c>
      <c r="K3331" t="s">
        <v>511</v>
      </c>
      <c r="L3331" t="s">
        <v>834</v>
      </c>
      <c r="M3331" t="s">
        <v>723</v>
      </c>
      <c r="N3331" t="s">
        <v>813</v>
      </c>
      <c r="O3331" t="s">
        <v>24</v>
      </c>
      <c r="P3331" t="s">
        <v>19</v>
      </c>
      <c r="Q3331">
        <v>4544.59</v>
      </c>
      <c r="R3331">
        <v>0</v>
      </c>
      <c r="S3331" t="str">
        <f t="shared" ref="S3331:S3394" si="52">F3331&amp;K3331&amp;O3331</f>
        <v>北京三快在线科技有限公司及其关联公司北京三快科技有限公司信息流</v>
      </c>
      <c r="T3331" t="e">
        <f>VLOOKUP(S:S,[1]Sheet1!N:N,1,0)</f>
        <v>#N/A</v>
      </c>
    </row>
    <row r="3332" spans="1:20" x14ac:dyDescent="0.15">
      <c r="A3332">
        <v>20230415</v>
      </c>
      <c r="B3332">
        <v>43606168</v>
      </c>
      <c r="C3332" t="s">
        <v>952</v>
      </c>
      <c r="D3332" t="s">
        <v>802</v>
      </c>
      <c r="E3332" t="s">
        <v>511</v>
      </c>
      <c r="F3332" t="s">
        <v>510</v>
      </c>
      <c r="G3332" t="s">
        <v>832</v>
      </c>
      <c r="H3332" t="s">
        <v>511</v>
      </c>
      <c r="I3332">
        <v>2166626</v>
      </c>
      <c r="J3332" t="s">
        <v>836</v>
      </c>
      <c r="K3332" t="s">
        <v>511</v>
      </c>
      <c r="L3332" t="s">
        <v>834</v>
      </c>
      <c r="M3332" t="s">
        <v>723</v>
      </c>
      <c r="N3332" t="s">
        <v>813</v>
      </c>
      <c r="O3332" t="s">
        <v>24</v>
      </c>
      <c r="P3332" t="s">
        <v>19</v>
      </c>
      <c r="Q3332">
        <v>1043.1600000000001</v>
      </c>
      <c r="R3332">
        <v>0</v>
      </c>
      <c r="S3332" t="str">
        <f t="shared" si="52"/>
        <v>北京三快在线科技有限公司及其关联公司北京三快科技有限公司信息流</v>
      </c>
      <c r="T3332" t="e">
        <f>VLOOKUP(S:S,[1]Sheet1!N:N,1,0)</f>
        <v>#N/A</v>
      </c>
    </row>
    <row r="3333" spans="1:20" x14ac:dyDescent="0.15">
      <c r="A3333">
        <v>20230415</v>
      </c>
      <c r="B3333">
        <v>43606234</v>
      </c>
      <c r="C3333" t="s">
        <v>953</v>
      </c>
      <c r="D3333" t="s">
        <v>802</v>
      </c>
      <c r="E3333" t="s">
        <v>511</v>
      </c>
      <c r="F3333" t="s">
        <v>510</v>
      </c>
      <c r="G3333" t="s">
        <v>832</v>
      </c>
      <c r="H3333" t="s">
        <v>511</v>
      </c>
      <c r="I3333">
        <v>2162133</v>
      </c>
      <c r="J3333" t="s">
        <v>833</v>
      </c>
      <c r="K3333" t="s">
        <v>511</v>
      </c>
      <c r="L3333" t="s">
        <v>834</v>
      </c>
      <c r="M3333" t="s">
        <v>723</v>
      </c>
      <c r="N3333" t="s">
        <v>813</v>
      </c>
      <c r="O3333" t="s">
        <v>24</v>
      </c>
      <c r="P3333" t="s">
        <v>19</v>
      </c>
      <c r="Q3333">
        <v>123301.05</v>
      </c>
      <c r="R3333">
        <v>123301.05</v>
      </c>
      <c r="S3333" t="str">
        <f t="shared" si="52"/>
        <v>北京三快在线科技有限公司及其关联公司北京三快科技有限公司信息流</v>
      </c>
      <c r="T3333" t="e">
        <f>VLOOKUP(S:S,[1]Sheet1!N:N,1,0)</f>
        <v>#N/A</v>
      </c>
    </row>
    <row r="3334" spans="1:20" x14ac:dyDescent="0.15">
      <c r="A3334">
        <v>20230415</v>
      </c>
      <c r="B3334">
        <v>43606234</v>
      </c>
      <c r="C3334" t="s">
        <v>953</v>
      </c>
      <c r="D3334" t="s">
        <v>802</v>
      </c>
      <c r="E3334" t="s">
        <v>511</v>
      </c>
      <c r="F3334" t="s">
        <v>510</v>
      </c>
      <c r="G3334" t="s">
        <v>832</v>
      </c>
      <c r="H3334" t="s">
        <v>511</v>
      </c>
      <c r="I3334">
        <v>2166625</v>
      </c>
      <c r="J3334" t="s">
        <v>835</v>
      </c>
      <c r="K3334" t="s">
        <v>511</v>
      </c>
      <c r="L3334" t="s">
        <v>834</v>
      </c>
      <c r="M3334" t="s">
        <v>723</v>
      </c>
      <c r="N3334" t="s">
        <v>813</v>
      </c>
      <c r="O3334" t="s">
        <v>24</v>
      </c>
      <c r="P3334" t="s">
        <v>19</v>
      </c>
      <c r="Q3334">
        <v>17820.16</v>
      </c>
      <c r="R3334">
        <v>0</v>
      </c>
      <c r="S3334" t="str">
        <f t="shared" si="52"/>
        <v>北京三快在线科技有限公司及其关联公司北京三快科技有限公司信息流</v>
      </c>
      <c r="T3334" t="e">
        <f>VLOOKUP(S:S,[1]Sheet1!N:N,1,0)</f>
        <v>#N/A</v>
      </c>
    </row>
    <row r="3335" spans="1:20" x14ac:dyDescent="0.15">
      <c r="A3335">
        <v>20230415</v>
      </c>
      <c r="B3335">
        <v>43606234</v>
      </c>
      <c r="C3335" t="s">
        <v>953</v>
      </c>
      <c r="D3335" t="s">
        <v>802</v>
      </c>
      <c r="E3335" t="s">
        <v>511</v>
      </c>
      <c r="F3335" t="s">
        <v>510</v>
      </c>
      <c r="G3335" t="s">
        <v>832</v>
      </c>
      <c r="H3335" t="s">
        <v>511</v>
      </c>
      <c r="I3335">
        <v>2166626</v>
      </c>
      <c r="J3335" t="s">
        <v>836</v>
      </c>
      <c r="K3335" t="s">
        <v>511</v>
      </c>
      <c r="L3335" t="s">
        <v>834</v>
      </c>
      <c r="M3335" t="s">
        <v>723</v>
      </c>
      <c r="N3335" t="s">
        <v>813</v>
      </c>
      <c r="O3335" t="s">
        <v>24</v>
      </c>
      <c r="P3335" t="s">
        <v>19</v>
      </c>
      <c r="Q3335">
        <v>3208.82</v>
      </c>
      <c r="R3335">
        <v>0</v>
      </c>
      <c r="S3335" t="str">
        <f t="shared" si="52"/>
        <v>北京三快在线科技有限公司及其关联公司北京三快科技有限公司信息流</v>
      </c>
      <c r="T3335" t="e">
        <f>VLOOKUP(S:S,[1]Sheet1!N:N,1,0)</f>
        <v>#N/A</v>
      </c>
    </row>
    <row r="3336" spans="1:20" x14ac:dyDescent="0.15">
      <c r="A3336">
        <v>20230407</v>
      </c>
      <c r="B3336">
        <v>43606270</v>
      </c>
      <c r="C3336" t="s">
        <v>954</v>
      </c>
      <c r="D3336" t="s">
        <v>802</v>
      </c>
      <c r="E3336" t="s">
        <v>511</v>
      </c>
      <c r="F3336" t="s">
        <v>510</v>
      </c>
      <c r="G3336" t="s">
        <v>832</v>
      </c>
      <c r="H3336" t="s">
        <v>511</v>
      </c>
      <c r="I3336">
        <v>2162133</v>
      </c>
      <c r="J3336" t="s">
        <v>833</v>
      </c>
      <c r="K3336" t="s">
        <v>511</v>
      </c>
      <c r="L3336" t="s">
        <v>834</v>
      </c>
      <c r="M3336" t="s">
        <v>723</v>
      </c>
      <c r="N3336" t="s">
        <v>813</v>
      </c>
      <c r="O3336" t="s">
        <v>24</v>
      </c>
      <c r="P3336" t="s">
        <v>19</v>
      </c>
      <c r="Q3336">
        <v>9.15</v>
      </c>
      <c r="R3336">
        <v>9.15</v>
      </c>
      <c r="S3336" t="str">
        <f t="shared" si="52"/>
        <v>北京三快在线科技有限公司及其关联公司北京三快科技有限公司信息流</v>
      </c>
      <c r="T3336" t="e">
        <f>VLOOKUP(S:S,[1]Sheet1!N:N,1,0)</f>
        <v>#N/A</v>
      </c>
    </row>
    <row r="3337" spans="1:20" x14ac:dyDescent="0.15">
      <c r="A3337">
        <v>20230418</v>
      </c>
      <c r="B3337">
        <v>43606270</v>
      </c>
      <c r="C3337" t="s">
        <v>954</v>
      </c>
      <c r="D3337" t="s">
        <v>802</v>
      </c>
      <c r="E3337" t="s">
        <v>511</v>
      </c>
      <c r="F3337" t="s">
        <v>510</v>
      </c>
      <c r="G3337" t="s">
        <v>832</v>
      </c>
      <c r="H3337" t="s">
        <v>511</v>
      </c>
      <c r="I3337">
        <v>2162133</v>
      </c>
      <c r="J3337" t="s">
        <v>833</v>
      </c>
      <c r="K3337" t="s">
        <v>511</v>
      </c>
      <c r="L3337" t="s">
        <v>834</v>
      </c>
      <c r="M3337" t="s">
        <v>723</v>
      </c>
      <c r="N3337" t="s">
        <v>813</v>
      </c>
      <c r="O3337" t="s">
        <v>24</v>
      </c>
      <c r="P3337" t="s">
        <v>19</v>
      </c>
      <c r="Q3337">
        <v>51102.77</v>
      </c>
      <c r="R3337">
        <v>51102.77</v>
      </c>
      <c r="S3337" t="str">
        <f t="shared" si="52"/>
        <v>北京三快在线科技有限公司及其关联公司北京三快科技有限公司信息流</v>
      </c>
      <c r="T3337" t="e">
        <f>VLOOKUP(S:S,[1]Sheet1!N:N,1,0)</f>
        <v>#N/A</v>
      </c>
    </row>
    <row r="3338" spans="1:20" x14ac:dyDescent="0.15">
      <c r="A3338">
        <v>20230418</v>
      </c>
      <c r="B3338">
        <v>43606270</v>
      </c>
      <c r="C3338" t="s">
        <v>954</v>
      </c>
      <c r="D3338" t="s">
        <v>802</v>
      </c>
      <c r="E3338" t="s">
        <v>511</v>
      </c>
      <c r="F3338" t="s">
        <v>510</v>
      </c>
      <c r="G3338" t="s">
        <v>832</v>
      </c>
      <c r="H3338" t="s">
        <v>511</v>
      </c>
      <c r="I3338">
        <v>2166626</v>
      </c>
      <c r="J3338" t="s">
        <v>836</v>
      </c>
      <c r="K3338" t="s">
        <v>511</v>
      </c>
      <c r="L3338" t="s">
        <v>834</v>
      </c>
      <c r="M3338" t="s">
        <v>723</v>
      </c>
      <c r="N3338" t="s">
        <v>813</v>
      </c>
      <c r="O3338" t="s">
        <v>24</v>
      </c>
      <c r="P3338" t="s">
        <v>19</v>
      </c>
      <c r="Q3338">
        <v>920.76</v>
      </c>
      <c r="R3338">
        <v>0</v>
      </c>
      <c r="S3338" t="str">
        <f t="shared" si="52"/>
        <v>北京三快在线科技有限公司及其关联公司北京三快科技有限公司信息流</v>
      </c>
      <c r="T3338" t="e">
        <f>VLOOKUP(S:S,[1]Sheet1!N:N,1,0)</f>
        <v>#N/A</v>
      </c>
    </row>
    <row r="3339" spans="1:20" x14ac:dyDescent="0.15">
      <c r="A3339">
        <v>20230415</v>
      </c>
      <c r="B3339">
        <v>43606337</v>
      </c>
      <c r="C3339" t="s">
        <v>955</v>
      </c>
      <c r="D3339" t="s">
        <v>802</v>
      </c>
      <c r="E3339" t="s">
        <v>511</v>
      </c>
      <c r="F3339" t="s">
        <v>510</v>
      </c>
      <c r="G3339" t="s">
        <v>832</v>
      </c>
      <c r="H3339" t="s">
        <v>511</v>
      </c>
      <c r="I3339">
        <v>2162133</v>
      </c>
      <c r="J3339" t="s">
        <v>833</v>
      </c>
      <c r="K3339" t="s">
        <v>511</v>
      </c>
      <c r="L3339" t="s">
        <v>834</v>
      </c>
      <c r="M3339" t="s">
        <v>723</v>
      </c>
      <c r="N3339" t="s">
        <v>813</v>
      </c>
      <c r="O3339" t="s">
        <v>24</v>
      </c>
      <c r="P3339" t="s">
        <v>19</v>
      </c>
      <c r="Q3339">
        <v>38020.33</v>
      </c>
      <c r="R3339">
        <v>38020.33</v>
      </c>
      <c r="S3339" t="str">
        <f t="shared" si="52"/>
        <v>北京三快在线科技有限公司及其关联公司北京三快科技有限公司信息流</v>
      </c>
      <c r="T3339" t="e">
        <f>VLOOKUP(S:S,[1]Sheet1!N:N,1,0)</f>
        <v>#N/A</v>
      </c>
    </row>
    <row r="3340" spans="1:20" x14ac:dyDescent="0.15">
      <c r="A3340">
        <v>20230416</v>
      </c>
      <c r="B3340">
        <v>43606337</v>
      </c>
      <c r="C3340" t="s">
        <v>955</v>
      </c>
      <c r="D3340" t="s">
        <v>802</v>
      </c>
      <c r="E3340" t="s">
        <v>511</v>
      </c>
      <c r="F3340" t="s">
        <v>510</v>
      </c>
      <c r="G3340" t="s">
        <v>832</v>
      </c>
      <c r="H3340" t="s">
        <v>511</v>
      </c>
      <c r="I3340">
        <v>2162133</v>
      </c>
      <c r="J3340" t="s">
        <v>833</v>
      </c>
      <c r="K3340" t="s">
        <v>511</v>
      </c>
      <c r="L3340" t="s">
        <v>834</v>
      </c>
      <c r="M3340" t="s">
        <v>723</v>
      </c>
      <c r="N3340" t="s">
        <v>813</v>
      </c>
      <c r="O3340" t="s">
        <v>24</v>
      </c>
      <c r="P3340" t="s">
        <v>19</v>
      </c>
      <c r="Q3340">
        <v>28282.73</v>
      </c>
      <c r="R3340">
        <v>28282.73</v>
      </c>
      <c r="S3340" t="str">
        <f t="shared" si="52"/>
        <v>北京三快在线科技有限公司及其关联公司北京三快科技有限公司信息流</v>
      </c>
      <c r="T3340" t="e">
        <f>VLOOKUP(S:S,[1]Sheet1!N:N,1,0)</f>
        <v>#N/A</v>
      </c>
    </row>
    <row r="3341" spans="1:20" x14ac:dyDescent="0.15">
      <c r="A3341">
        <v>20230417</v>
      </c>
      <c r="B3341">
        <v>43606337</v>
      </c>
      <c r="C3341" t="s">
        <v>955</v>
      </c>
      <c r="D3341" t="s">
        <v>802</v>
      </c>
      <c r="E3341" t="s">
        <v>511</v>
      </c>
      <c r="F3341" t="s">
        <v>510</v>
      </c>
      <c r="G3341" t="s">
        <v>832</v>
      </c>
      <c r="H3341" t="s">
        <v>511</v>
      </c>
      <c r="I3341">
        <v>2162133</v>
      </c>
      <c r="J3341" t="s">
        <v>833</v>
      </c>
      <c r="K3341" t="s">
        <v>511</v>
      </c>
      <c r="L3341" t="s">
        <v>834</v>
      </c>
      <c r="M3341" t="s">
        <v>723</v>
      </c>
      <c r="N3341" t="s">
        <v>813</v>
      </c>
      <c r="O3341" t="s">
        <v>24</v>
      </c>
      <c r="P3341" t="s">
        <v>19</v>
      </c>
      <c r="Q3341">
        <v>3655.25</v>
      </c>
      <c r="R3341">
        <v>3655.25</v>
      </c>
      <c r="S3341" t="str">
        <f t="shared" si="52"/>
        <v>北京三快在线科技有限公司及其关联公司北京三快科技有限公司信息流</v>
      </c>
      <c r="T3341" t="e">
        <f>VLOOKUP(S:S,[1]Sheet1!N:N,1,0)</f>
        <v>#N/A</v>
      </c>
    </row>
    <row r="3342" spans="1:20" x14ac:dyDescent="0.15">
      <c r="A3342">
        <v>20230415</v>
      </c>
      <c r="B3342">
        <v>43606337</v>
      </c>
      <c r="C3342" t="s">
        <v>955</v>
      </c>
      <c r="D3342" t="s">
        <v>802</v>
      </c>
      <c r="E3342" t="s">
        <v>511</v>
      </c>
      <c r="F3342" t="s">
        <v>510</v>
      </c>
      <c r="G3342" t="s">
        <v>832</v>
      </c>
      <c r="H3342" t="s">
        <v>511</v>
      </c>
      <c r="I3342">
        <v>2166625</v>
      </c>
      <c r="J3342" t="s">
        <v>835</v>
      </c>
      <c r="K3342" t="s">
        <v>511</v>
      </c>
      <c r="L3342" t="s">
        <v>834</v>
      </c>
      <c r="M3342" t="s">
        <v>723</v>
      </c>
      <c r="N3342" t="s">
        <v>813</v>
      </c>
      <c r="O3342" t="s">
        <v>24</v>
      </c>
      <c r="P3342" t="s">
        <v>19</v>
      </c>
      <c r="Q3342">
        <v>1591.12</v>
      </c>
      <c r="R3342">
        <v>0</v>
      </c>
      <c r="S3342" t="str">
        <f t="shared" si="52"/>
        <v>北京三快在线科技有限公司及其关联公司北京三快科技有限公司信息流</v>
      </c>
      <c r="T3342" t="e">
        <f>VLOOKUP(S:S,[1]Sheet1!N:N,1,0)</f>
        <v>#N/A</v>
      </c>
    </row>
    <row r="3343" spans="1:20" x14ac:dyDescent="0.15">
      <c r="A3343">
        <v>20230415</v>
      </c>
      <c r="B3343">
        <v>43606337</v>
      </c>
      <c r="C3343" t="s">
        <v>955</v>
      </c>
      <c r="D3343" t="s">
        <v>802</v>
      </c>
      <c r="E3343" t="s">
        <v>511</v>
      </c>
      <c r="F3343" t="s">
        <v>510</v>
      </c>
      <c r="G3343" t="s">
        <v>832</v>
      </c>
      <c r="H3343" t="s">
        <v>511</v>
      </c>
      <c r="I3343">
        <v>2166626</v>
      </c>
      <c r="J3343" t="s">
        <v>836</v>
      </c>
      <c r="K3343" t="s">
        <v>511</v>
      </c>
      <c r="L3343" t="s">
        <v>834</v>
      </c>
      <c r="M3343" t="s">
        <v>723</v>
      </c>
      <c r="N3343" t="s">
        <v>813</v>
      </c>
      <c r="O3343" t="s">
        <v>24</v>
      </c>
      <c r="P3343" t="s">
        <v>19</v>
      </c>
      <c r="Q3343">
        <v>2097.86</v>
      </c>
      <c r="R3343">
        <v>0</v>
      </c>
      <c r="S3343" t="str">
        <f t="shared" si="52"/>
        <v>北京三快在线科技有限公司及其关联公司北京三快科技有限公司信息流</v>
      </c>
      <c r="T3343" t="e">
        <f>VLOOKUP(S:S,[1]Sheet1!N:N,1,0)</f>
        <v>#N/A</v>
      </c>
    </row>
    <row r="3344" spans="1:20" x14ac:dyDescent="0.15">
      <c r="A3344">
        <v>20230415</v>
      </c>
      <c r="B3344">
        <v>43606406</v>
      </c>
      <c r="C3344" t="s">
        <v>956</v>
      </c>
      <c r="D3344" t="s">
        <v>802</v>
      </c>
      <c r="E3344" t="s">
        <v>511</v>
      </c>
      <c r="F3344" t="s">
        <v>510</v>
      </c>
      <c r="G3344" t="s">
        <v>832</v>
      </c>
      <c r="H3344" t="s">
        <v>511</v>
      </c>
      <c r="I3344">
        <v>2166625</v>
      </c>
      <c r="J3344" t="s">
        <v>835</v>
      </c>
      <c r="K3344" t="s">
        <v>511</v>
      </c>
      <c r="L3344" t="s">
        <v>834</v>
      </c>
      <c r="M3344" t="s">
        <v>723</v>
      </c>
      <c r="N3344" t="s">
        <v>813</v>
      </c>
      <c r="O3344" t="s">
        <v>24</v>
      </c>
      <c r="P3344" t="s">
        <v>19</v>
      </c>
      <c r="Q3344">
        <v>6.07</v>
      </c>
      <c r="R3344">
        <v>0</v>
      </c>
      <c r="S3344" t="str">
        <f t="shared" si="52"/>
        <v>北京三快在线科技有限公司及其关联公司北京三快科技有限公司信息流</v>
      </c>
      <c r="T3344" t="e">
        <f>VLOOKUP(S:S,[1]Sheet1!N:N,1,0)</f>
        <v>#N/A</v>
      </c>
    </row>
    <row r="3345" spans="1:20" x14ac:dyDescent="0.15">
      <c r="A3345">
        <v>20230415</v>
      </c>
      <c r="B3345">
        <v>43606430</v>
      </c>
      <c r="C3345" t="s">
        <v>957</v>
      </c>
      <c r="D3345" t="s">
        <v>802</v>
      </c>
      <c r="E3345" t="s">
        <v>511</v>
      </c>
      <c r="F3345" t="s">
        <v>510</v>
      </c>
      <c r="G3345" t="s">
        <v>832</v>
      </c>
      <c r="H3345" t="s">
        <v>511</v>
      </c>
      <c r="I3345">
        <v>2162133</v>
      </c>
      <c r="J3345" t="s">
        <v>833</v>
      </c>
      <c r="K3345" t="s">
        <v>511</v>
      </c>
      <c r="L3345" t="s">
        <v>834</v>
      </c>
      <c r="M3345" t="s">
        <v>723</v>
      </c>
      <c r="N3345" t="s">
        <v>813</v>
      </c>
      <c r="O3345" t="s">
        <v>24</v>
      </c>
      <c r="P3345" t="s">
        <v>19</v>
      </c>
      <c r="Q3345">
        <v>186621.5</v>
      </c>
      <c r="R3345">
        <v>186621.5</v>
      </c>
      <c r="S3345" t="str">
        <f t="shared" si="52"/>
        <v>北京三快在线科技有限公司及其关联公司北京三快科技有限公司信息流</v>
      </c>
      <c r="T3345" t="e">
        <f>VLOOKUP(S:S,[1]Sheet1!N:N,1,0)</f>
        <v>#N/A</v>
      </c>
    </row>
    <row r="3346" spans="1:20" x14ac:dyDescent="0.15">
      <c r="A3346">
        <v>20230416</v>
      </c>
      <c r="B3346">
        <v>43606430</v>
      </c>
      <c r="C3346" t="s">
        <v>957</v>
      </c>
      <c r="D3346" t="s">
        <v>802</v>
      </c>
      <c r="E3346" t="s">
        <v>511</v>
      </c>
      <c r="F3346" t="s">
        <v>510</v>
      </c>
      <c r="G3346" t="s">
        <v>832</v>
      </c>
      <c r="H3346" t="s">
        <v>511</v>
      </c>
      <c r="I3346">
        <v>2162133</v>
      </c>
      <c r="J3346" t="s">
        <v>833</v>
      </c>
      <c r="K3346" t="s">
        <v>511</v>
      </c>
      <c r="L3346" t="s">
        <v>834</v>
      </c>
      <c r="M3346" t="s">
        <v>723</v>
      </c>
      <c r="N3346" t="s">
        <v>813</v>
      </c>
      <c r="O3346" t="s">
        <v>24</v>
      </c>
      <c r="P3346" t="s">
        <v>19</v>
      </c>
      <c r="Q3346">
        <v>2.52</v>
      </c>
      <c r="R3346">
        <v>2.52</v>
      </c>
      <c r="S3346" t="str">
        <f t="shared" si="52"/>
        <v>北京三快在线科技有限公司及其关联公司北京三快科技有限公司信息流</v>
      </c>
      <c r="T3346" t="e">
        <f>VLOOKUP(S:S,[1]Sheet1!N:N,1,0)</f>
        <v>#N/A</v>
      </c>
    </row>
    <row r="3347" spans="1:20" x14ac:dyDescent="0.15">
      <c r="A3347">
        <v>20230415</v>
      </c>
      <c r="B3347">
        <v>43606430</v>
      </c>
      <c r="C3347" t="s">
        <v>957</v>
      </c>
      <c r="D3347" t="s">
        <v>802</v>
      </c>
      <c r="E3347" t="s">
        <v>511</v>
      </c>
      <c r="F3347" t="s">
        <v>510</v>
      </c>
      <c r="G3347" t="s">
        <v>832</v>
      </c>
      <c r="H3347" t="s">
        <v>511</v>
      </c>
      <c r="I3347">
        <v>2166625</v>
      </c>
      <c r="J3347" t="s">
        <v>835</v>
      </c>
      <c r="K3347" t="s">
        <v>511</v>
      </c>
      <c r="L3347" t="s">
        <v>834</v>
      </c>
      <c r="M3347" t="s">
        <v>723</v>
      </c>
      <c r="N3347" t="s">
        <v>813</v>
      </c>
      <c r="O3347" t="s">
        <v>24</v>
      </c>
      <c r="P3347" t="s">
        <v>19</v>
      </c>
      <c r="Q3347">
        <v>11061.2</v>
      </c>
      <c r="R3347">
        <v>0</v>
      </c>
      <c r="S3347" t="str">
        <f t="shared" si="52"/>
        <v>北京三快在线科技有限公司及其关联公司北京三快科技有限公司信息流</v>
      </c>
      <c r="T3347" t="e">
        <f>VLOOKUP(S:S,[1]Sheet1!N:N,1,0)</f>
        <v>#N/A</v>
      </c>
    </row>
    <row r="3348" spans="1:20" x14ac:dyDescent="0.15">
      <c r="A3348">
        <v>20230415</v>
      </c>
      <c r="B3348">
        <v>43606430</v>
      </c>
      <c r="C3348" t="s">
        <v>957</v>
      </c>
      <c r="D3348" t="s">
        <v>802</v>
      </c>
      <c r="E3348" t="s">
        <v>511</v>
      </c>
      <c r="F3348" t="s">
        <v>510</v>
      </c>
      <c r="G3348" t="s">
        <v>832</v>
      </c>
      <c r="H3348" t="s">
        <v>511</v>
      </c>
      <c r="I3348">
        <v>2166626</v>
      </c>
      <c r="J3348" t="s">
        <v>836</v>
      </c>
      <c r="K3348" t="s">
        <v>511</v>
      </c>
      <c r="L3348" t="s">
        <v>834</v>
      </c>
      <c r="M3348" t="s">
        <v>723</v>
      </c>
      <c r="N3348" t="s">
        <v>813</v>
      </c>
      <c r="O3348" t="s">
        <v>24</v>
      </c>
      <c r="P3348" t="s">
        <v>19</v>
      </c>
      <c r="Q3348">
        <v>23527.88</v>
      </c>
      <c r="R3348">
        <v>0</v>
      </c>
      <c r="S3348" t="str">
        <f t="shared" si="52"/>
        <v>北京三快在线科技有限公司及其关联公司北京三快科技有限公司信息流</v>
      </c>
      <c r="T3348" t="e">
        <f>VLOOKUP(S:S,[1]Sheet1!N:N,1,0)</f>
        <v>#N/A</v>
      </c>
    </row>
    <row r="3349" spans="1:20" x14ac:dyDescent="0.15">
      <c r="A3349">
        <v>20230414</v>
      </c>
      <c r="B3349">
        <v>43606458</v>
      </c>
      <c r="C3349" t="s">
        <v>958</v>
      </c>
      <c r="D3349" t="s">
        <v>802</v>
      </c>
      <c r="E3349" t="s">
        <v>511</v>
      </c>
      <c r="F3349" t="s">
        <v>510</v>
      </c>
      <c r="G3349" t="s">
        <v>832</v>
      </c>
      <c r="H3349" t="s">
        <v>511</v>
      </c>
      <c r="I3349">
        <v>2162133</v>
      </c>
      <c r="J3349" t="s">
        <v>833</v>
      </c>
      <c r="K3349" t="s">
        <v>511</v>
      </c>
      <c r="L3349" t="s">
        <v>834</v>
      </c>
      <c r="M3349" t="s">
        <v>723</v>
      </c>
      <c r="N3349" t="s">
        <v>813</v>
      </c>
      <c r="O3349" t="s">
        <v>24</v>
      </c>
      <c r="P3349" t="s">
        <v>19</v>
      </c>
      <c r="Q3349">
        <v>0.28000000000000003</v>
      </c>
      <c r="R3349">
        <v>0.28000000000000003</v>
      </c>
      <c r="S3349" t="str">
        <f t="shared" si="52"/>
        <v>北京三快在线科技有限公司及其关联公司北京三快科技有限公司信息流</v>
      </c>
      <c r="T3349" t="e">
        <f>VLOOKUP(S:S,[1]Sheet1!N:N,1,0)</f>
        <v>#N/A</v>
      </c>
    </row>
    <row r="3350" spans="1:20" x14ac:dyDescent="0.15">
      <c r="A3350">
        <v>20230415</v>
      </c>
      <c r="B3350">
        <v>43606458</v>
      </c>
      <c r="C3350" t="s">
        <v>958</v>
      </c>
      <c r="D3350" t="s">
        <v>802</v>
      </c>
      <c r="E3350" t="s">
        <v>511</v>
      </c>
      <c r="F3350" t="s">
        <v>510</v>
      </c>
      <c r="G3350" t="s">
        <v>832</v>
      </c>
      <c r="H3350" t="s">
        <v>511</v>
      </c>
      <c r="I3350">
        <v>2162133</v>
      </c>
      <c r="J3350" t="s">
        <v>833</v>
      </c>
      <c r="K3350" t="s">
        <v>511</v>
      </c>
      <c r="L3350" t="s">
        <v>834</v>
      </c>
      <c r="M3350" t="s">
        <v>723</v>
      </c>
      <c r="N3350" t="s">
        <v>813</v>
      </c>
      <c r="O3350" t="s">
        <v>24</v>
      </c>
      <c r="P3350" t="s">
        <v>19</v>
      </c>
      <c r="Q3350">
        <v>25284.22</v>
      </c>
      <c r="R3350">
        <v>25284.22</v>
      </c>
      <c r="S3350" t="str">
        <f t="shared" si="52"/>
        <v>北京三快在线科技有限公司及其关联公司北京三快科技有限公司信息流</v>
      </c>
      <c r="T3350" t="e">
        <f>VLOOKUP(S:S,[1]Sheet1!N:N,1,0)</f>
        <v>#N/A</v>
      </c>
    </row>
    <row r="3351" spans="1:20" x14ac:dyDescent="0.15">
      <c r="A3351">
        <v>20230416</v>
      </c>
      <c r="B3351">
        <v>43606458</v>
      </c>
      <c r="C3351" t="s">
        <v>958</v>
      </c>
      <c r="D3351" t="s">
        <v>802</v>
      </c>
      <c r="E3351" t="s">
        <v>511</v>
      </c>
      <c r="F3351" t="s">
        <v>510</v>
      </c>
      <c r="G3351" t="s">
        <v>832</v>
      </c>
      <c r="H3351" t="s">
        <v>511</v>
      </c>
      <c r="I3351">
        <v>2162133</v>
      </c>
      <c r="J3351" t="s">
        <v>833</v>
      </c>
      <c r="K3351" t="s">
        <v>511</v>
      </c>
      <c r="L3351" t="s">
        <v>834</v>
      </c>
      <c r="M3351" t="s">
        <v>723</v>
      </c>
      <c r="N3351" t="s">
        <v>813</v>
      </c>
      <c r="O3351" t="s">
        <v>24</v>
      </c>
      <c r="P3351" t="s">
        <v>19</v>
      </c>
      <c r="Q3351">
        <v>1.8</v>
      </c>
      <c r="R3351">
        <v>1.8</v>
      </c>
      <c r="S3351" t="str">
        <f t="shared" si="52"/>
        <v>北京三快在线科技有限公司及其关联公司北京三快科技有限公司信息流</v>
      </c>
      <c r="T3351" t="e">
        <f>VLOOKUP(S:S,[1]Sheet1!N:N,1,0)</f>
        <v>#N/A</v>
      </c>
    </row>
    <row r="3352" spans="1:20" x14ac:dyDescent="0.15">
      <c r="A3352">
        <v>20230415</v>
      </c>
      <c r="B3352">
        <v>43606458</v>
      </c>
      <c r="C3352" t="s">
        <v>958</v>
      </c>
      <c r="D3352" t="s">
        <v>802</v>
      </c>
      <c r="E3352" t="s">
        <v>511</v>
      </c>
      <c r="F3352" t="s">
        <v>510</v>
      </c>
      <c r="G3352" t="s">
        <v>832</v>
      </c>
      <c r="H3352" t="s">
        <v>511</v>
      </c>
      <c r="I3352">
        <v>2166625</v>
      </c>
      <c r="J3352" t="s">
        <v>835</v>
      </c>
      <c r="K3352" t="s">
        <v>511</v>
      </c>
      <c r="L3352" t="s">
        <v>834</v>
      </c>
      <c r="M3352" t="s">
        <v>723</v>
      </c>
      <c r="N3352" t="s">
        <v>813</v>
      </c>
      <c r="O3352" t="s">
        <v>24</v>
      </c>
      <c r="P3352" t="s">
        <v>19</v>
      </c>
      <c r="Q3352">
        <v>517.69000000000005</v>
      </c>
      <c r="R3352">
        <v>0</v>
      </c>
      <c r="S3352" t="str">
        <f t="shared" si="52"/>
        <v>北京三快在线科技有限公司及其关联公司北京三快科技有限公司信息流</v>
      </c>
      <c r="T3352" t="e">
        <f>VLOOKUP(S:S,[1]Sheet1!N:N,1,0)</f>
        <v>#N/A</v>
      </c>
    </row>
    <row r="3353" spans="1:20" x14ac:dyDescent="0.15">
      <c r="A3353">
        <v>20230415</v>
      </c>
      <c r="B3353">
        <v>43606458</v>
      </c>
      <c r="C3353" t="s">
        <v>958</v>
      </c>
      <c r="D3353" t="s">
        <v>802</v>
      </c>
      <c r="E3353" t="s">
        <v>511</v>
      </c>
      <c r="F3353" t="s">
        <v>510</v>
      </c>
      <c r="G3353" t="s">
        <v>832</v>
      </c>
      <c r="H3353" t="s">
        <v>511</v>
      </c>
      <c r="I3353">
        <v>2166626</v>
      </c>
      <c r="J3353" t="s">
        <v>836</v>
      </c>
      <c r="K3353" t="s">
        <v>511</v>
      </c>
      <c r="L3353" t="s">
        <v>834</v>
      </c>
      <c r="M3353" t="s">
        <v>723</v>
      </c>
      <c r="N3353" t="s">
        <v>813</v>
      </c>
      <c r="O3353" t="s">
        <v>24</v>
      </c>
      <c r="P3353" t="s">
        <v>19</v>
      </c>
      <c r="Q3353">
        <v>1837.14</v>
      </c>
      <c r="R3353">
        <v>0</v>
      </c>
      <c r="S3353" t="str">
        <f t="shared" si="52"/>
        <v>北京三快在线科技有限公司及其关联公司北京三快科技有限公司信息流</v>
      </c>
      <c r="T3353" t="e">
        <f>VLOOKUP(S:S,[1]Sheet1!N:N,1,0)</f>
        <v>#N/A</v>
      </c>
    </row>
    <row r="3354" spans="1:20" x14ac:dyDescent="0.15">
      <c r="A3354">
        <v>20230415</v>
      </c>
      <c r="B3354">
        <v>43606565</v>
      </c>
      <c r="C3354" t="s">
        <v>959</v>
      </c>
      <c r="D3354" t="s">
        <v>802</v>
      </c>
      <c r="E3354" t="s">
        <v>511</v>
      </c>
      <c r="F3354" t="s">
        <v>510</v>
      </c>
      <c r="G3354" t="s">
        <v>832</v>
      </c>
      <c r="H3354" t="s">
        <v>511</v>
      </c>
      <c r="I3354">
        <v>2162133</v>
      </c>
      <c r="J3354" t="s">
        <v>833</v>
      </c>
      <c r="K3354" t="s">
        <v>511</v>
      </c>
      <c r="L3354" t="s">
        <v>834</v>
      </c>
      <c r="M3354" t="s">
        <v>723</v>
      </c>
      <c r="N3354" t="s">
        <v>813</v>
      </c>
      <c r="O3354" t="s">
        <v>24</v>
      </c>
      <c r="P3354" t="s">
        <v>19</v>
      </c>
      <c r="Q3354">
        <v>100</v>
      </c>
      <c r="R3354">
        <v>100</v>
      </c>
      <c r="S3354" t="str">
        <f t="shared" si="52"/>
        <v>北京三快在线科技有限公司及其关联公司北京三快科技有限公司信息流</v>
      </c>
      <c r="T3354" t="e">
        <f>VLOOKUP(S:S,[1]Sheet1!N:N,1,0)</f>
        <v>#N/A</v>
      </c>
    </row>
    <row r="3355" spans="1:20" x14ac:dyDescent="0.15">
      <c r="A3355">
        <v>20230417</v>
      </c>
      <c r="B3355">
        <v>43606565</v>
      </c>
      <c r="C3355" t="s">
        <v>959</v>
      </c>
      <c r="D3355" t="s">
        <v>802</v>
      </c>
      <c r="E3355" t="s">
        <v>511</v>
      </c>
      <c r="F3355" t="s">
        <v>510</v>
      </c>
      <c r="G3355" t="s">
        <v>832</v>
      </c>
      <c r="H3355" t="s">
        <v>511</v>
      </c>
      <c r="I3355">
        <v>2162133</v>
      </c>
      <c r="J3355" t="s">
        <v>833</v>
      </c>
      <c r="K3355" t="s">
        <v>511</v>
      </c>
      <c r="L3355" t="s">
        <v>834</v>
      </c>
      <c r="M3355" t="s">
        <v>723</v>
      </c>
      <c r="N3355" t="s">
        <v>813</v>
      </c>
      <c r="O3355" t="s">
        <v>24</v>
      </c>
      <c r="P3355" t="s">
        <v>19</v>
      </c>
      <c r="Q3355">
        <v>0.38</v>
      </c>
      <c r="R3355">
        <v>0.38</v>
      </c>
      <c r="S3355" t="str">
        <f t="shared" si="52"/>
        <v>北京三快在线科技有限公司及其关联公司北京三快科技有限公司信息流</v>
      </c>
      <c r="T3355" t="e">
        <f>VLOOKUP(S:S,[1]Sheet1!N:N,1,0)</f>
        <v>#N/A</v>
      </c>
    </row>
    <row r="3356" spans="1:20" x14ac:dyDescent="0.15">
      <c r="A3356">
        <v>20230414</v>
      </c>
      <c r="B3356">
        <v>43606643</v>
      </c>
      <c r="C3356" t="s">
        <v>960</v>
      </c>
      <c r="D3356" t="s">
        <v>802</v>
      </c>
      <c r="E3356" t="s">
        <v>511</v>
      </c>
      <c r="F3356" t="s">
        <v>510</v>
      </c>
      <c r="G3356" t="s">
        <v>832</v>
      </c>
      <c r="H3356" t="s">
        <v>511</v>
      </c>
      <c r="I3356">
        <v>2162133</v>
      </c>
      <c r="J3356" t="s">
        <v>833</v>
      </c>
      <c r="K3356" t="s">
        <v>511</v>
      </c>
      <c r="L3356" t="s">
        <v>834</v>
      </c>
      <c r="M3356" t="s">
        <v>723</v>
      </c>
      <c r="N3356" t="s">
        <v>813</v>
      </c>
      <c r="O3356" t="s">
        <v>24</v>
      </c>
      <c r="P3356" t="s">
        <v>19</v>
      </c>
      <c r="Q3356">
        <v>984.59</v>
      </c>
      <c r="R3356">
        <v>984.59</v>
      </c>
      <c r="S3356" t="str">
        <f t="shared" si="52"/>
        <v>北京三快在线科技有限公司及其关联公司北京三快科技有限公司信息流</v>
      </c>
      <c r="T3356" t="e">
        <f>VLOOKUP(S:S,[1]Sheet1!N:N,1,0)</f>
        <v>#N/A</v>
      </c>
    </row>
    <row r="3357" spans="1:20" x14ac:dyDescent="0.15">
      <c r="A3357">
        <v>20230415</v>
      </c>
      <c r="B3357">
        <v>43606643</v>
      </c>
      <c r="C3357" t="s">
        <v>960</v>
      </c>
      <c r="D3357" t="s">
        <v>802</v>
      </c>
      <c r="E3357" t="s">
        <v>511</v>
      </c>
      <c r="F3357" t="s">
        <v>510</v>
      </c>
      <c r="G3357" t="s">
        <v>832</v>
      </c>
      <c r="H3357" t="s">
        <v>511</v>
      </c>
      <c r="I3357">
        <v>2162133</v>
      </c>
      <c r="J3357" t="s">
        <v>833</v>
      </c>
      <c r="K3357" t="s">
        <v>511</v>
      </c>
      <c r="L3357" t="s">
        <v>834</v>
      </c>
      <c r="M3357" t="s">
        <v>723</v>
      </c>
      <c r="N3357" t="s">
        <v>813</v>
      </c>
      <c r="O3357" t="s">
        <v>24</v>
      </c>
      <c r="P3357" t="s">
        <v>19</v>
      </c>
      <c r="Q3357">
        <v>117775.44</v>
      </c>
      <c r="R3357">
        <v>117775.44</v>
      </c>
      <c r="S3357" t="str">
        <f t="shared" si="52"/>
        <v>北京三快在线科技有限公司及其关联公司北京三快科技有限公司信息流</v>
      </c>
      <c r="T3357" t="e">
        <f>VLOOKUP(S:S,[1]Sheet1!N:N,1,0)</f>
        <v>#N/A</v>
      </c>
    </row>
    <row r="3358" spans="1:20" x14ac:dyDescent="0.15">
      <c r="A3358">
        <v>20230416</v>
      </c>
      <c r="B3358">
        <v>43606643</v>
      </c>
      <c r="C3358" t="s">
        <v>960</v>
      </c>
      <c r="D3358" t="s">
        <v>802</v>
      </c>
      <c r="E3358" t="s">
        <v>511</v>
      </c>
      <c r="F3358" t="s">
        <v>510</v>
      </c>
      <c r="G3358" t="s">
        <v>832</v>
      </c>
      <c r="H3358" t="s">
        <v>511</v>
      </c>
      <c r="I3358">
        <v>2162133</v>
      </c>
      <c r="J3358" t="s">
        <v>833</v>
      </c>
      <c r="K3358" t="s">
        <v>511</v>
      </c>
      <c r="L3358" t="s">
        <v>834</v>
      </c>
      <c r="M3358" t="s">
        <v>723</v>
      </c>
      <c r="N3358" t="s">
        <v>813</v>
      </c>
      <c r="O3358" t="s">
        <v>24</v>
      </c>
      <c r="P3358" t="s">
        <v>19</v>
      </c>
      <c r="Q3358">
        <v>0.92</v>
      </c>
      <c r="R3358">
        <v>0.92</v>
      </c>
      <c r="S3358" t="str">
        <f t="shared" si="52"/>
        <v>北京三快在线科技有限公司及其关联公司北京三快科技有限公司信息流</v>
      </c>
      <c r="T3358" t="e">
        <f>VLOOKUP(S:S,[1]Sheet1!N:N,1,0)</f>
        <v>#N/A</v>
      </c>
    </row>
    <row r="3359" spans="1:20" x14ac:dyDescent="0.15">
      <c r="A3359">
        <v>20230415</v>
      </c>
      <c r="B3359">
        <v>43606643</v>
      </c>
      <c r="C3359" t="s">
        <v>960</v>
      </c>
      <c r="D3359" t="s">
        <v>802</v>
      </c>
      <c r="E3359" t="s">
        <v>511</v>
      </c>
      <c r="F3359" t="s">
        <v>510</v>
      </c>
      <c r="G3359" t="s">
        <v>832</v>
      </c>
      <c r="H3359" t="s">
        <v>511</v>
      </c>
      <c r="I3359">
        <v>2166625</v>
      </c>
      <c r="J3359" t="s">
        <v>835</v>
      </c>
      <c r="K3359" t="s">
        <v>511</v>
      </c>
      <c r="L3359" t="s">
        <v>834</v>
      </c>
      <c r="M3359" t="s">
        <v>723</v>
      </c>
      <c r="N3359" t="s">
        <v>813</v>
      </c>
      <c r="O3359" t="s">
        <v>24</v>
      </c>
      <c r="P3359" t="s">
        <v>19</v>
      </c>
      <c r="Q3359">
        <v>2682.62</v>
      </c>
      <c r="R3359">
        <v>0</v>
      </c>
      <c r="S3359" t="str">
        <f t="shared" si="52"/>
        <v>北京三快在线科技有限公司及其关联公司北京三快科技有限公司信息流</v>
      </c>
      <c r="T3359" t="e">
        <f>VLOOKUP(S:S,[1]Sheet1!N:N,1,0)</f>
        <v>#N/A</v>
      </c>
    </row>
    <row r="3360" spans="1:20" x14ac:dyDescent="0.15">
      <c r="A3360">
        <v>20230415</v>
      </c>
      <c r="B3360">
        <v>43606643</v>
      </c>
      <c r="C3360" t="s">
        <v>960</v>
      </c>
      <c r="D3360" t="s">
        <v>802</v>
      </c>
      <c r="E3360" t="s">
        <v>511</v>
      </c>
      <c r="F3360" t="s">
        <v>510</v>
      </c>
      <c r="G3360" t="s">
        <v>832</v>
      </c>
      <c r="H3360" t="s">
        <v>511</v>
      </c>
      <c r="I3360">
        <v>2166626</v>
      </c>
      <c r="J3360" t="s">
        <v>836</v>
      </c>
      <c r="K3360" t="s">
        <v>511</v>
      </c>
      <c r="L3360" t="s">
        <v>834</v>
      </c>
      <c r="M3360" t="s">
        <v>723</v>
      </c>
      <c r="N3360" t="s">
        <v>813</v>
      </c>
      <c r="O3360" t="s">
        <v>24</v>
      </c>
      <c r="P3360" t="s">
        <v>19</v>
      </c>
      <c r="Q3360">
        <v>14143.08</v>
      </c>
      <c r="R3360">
        <v>0</v>
      </c>
      <c r="S3360" t="str">
        <f t="shared" si="52"/>
        <v>北京三快在线科技有限公司及其关联公司北京三快科技有限公司信息流</v>
      </c>
      <c r="T3360" t="e">
        <f>VLOOKUP(S:S,[1]Sheet1!N:N,1,0)</f>
        <v>#N/A</v>
      </c>
    </row>
    <row r="3361" spans="1:20" x14ac:dyDescent="0.15">
      <c r="A3361">
        <v>20230415</v>
      </c>
      <c r="B3361">
        <v>43704220</v>
      </c>
      <c r="C3361" t="s">
        <v>961</v>
      </c>
      <c r="D3361" t="s">
        <v>802</v>
      </c>
      <c r="E3361" t="s">
        <v>511</v>
      </c>
      <c r="F3361" t="s">
        <v>510</v>
      </c>
      <c r="G3361" t="s">
        <v>832</v>
      </c>
      <c r="H3361" t="s">
        <v>511</v>
      </c>
      <c r="I3361">
        <v>2162133</v>
      </c>
      <c r="J3361" t="s">
        <v>833</v>
      </c>
      <c r="K3361" t="s">
        <v>511</v>
      </c>
      <c r="L3361" t="s">
        <v>834</v>
      </c>
      <c r="M3361" t="s">
        <v>723</v>
      </c>
      <c r="N3361" t="s">
        <v>813</v>
      </c>
      <c r="O3361" t="s">
        <v>24</v>
      </c>
      <c r="P3361" t="s">
        <v>19</v>
      </c>
      <c r="Q3361">
        <v>4092.35</v>
      </c>
      <c r="R3361">
        <v>4092.35</v>
      </c>
      <c r="S3361" t="str">
        <f t="shared" si="52"/>
        <v>北京三快在线科技有限公司及其关联公司北京三快科技有限公司信息流</v>
      </c>
      <c r="T3361" t="e">
        <f>VLOOKUP(S:S,[1]Sheet1!N:N,1,0)</f>
        <v>#N/A</v>
      </c>
    </row>
    <row r="3362" spans="1:20" x14ac:dyDescent="0.15">
      <c r="A3362">
        <v>20230416</v>
      </c>
      <c r="B3362">
        <v>43704220</v>
      </c>
      <c r="C3362" t="s">
        <v>961</v>
      </c>
      <c r="D3362" t="s">
        <v>802</v>
      </c>
      <c r="E3362" t="s">
        <v>511</v>
      </c>
      <c r="F3362" t="s">
        <v>510</v>
      </c>
      <c r="G3362" t="s">
        <v>832</v>
      </c>
      <c r="H3362" t="s">
        <v>511</v>
      </c>
      <c r="I3362">
        <v>2162133</v>
      </c>
      <c r="J3362" t="s">
        <v>833</v>
      </c>
      <c r="K3362" t="s">
        <v>511</v>
      </c>
      <c r="L3362" t="s">
        <v>834</v>
      </c>
      <c r="M3362" t="s">
        <v>723</v>
      </c>
      <c r="N3362" t="s">
        <v>813</v>
      </c>
      <c r="O3362" t="s">
        <v>24</v>
      </c>
      <c r="P3362" t="s">
        <v>19</v>
      </c>
      <c r="Q3362">
        <v>5038.3999999999996</v>
      </c>
      <c r="R3362">
        <v>5038.3999999999996</v>
      </c>
      <c r="S3362" t="str">
        <f t="shared" si="52"/>
        <v>北京三快在线科技有限公司及其关联公司北京三快科技有限公司信息流</v>
      </c>
      <c r="T3362" t="e">
        <f>VLOOKUP(S:S,[1]Sheet1!N:N,1,0)</f>
        <v>#N/A</v>
      </c>
    </row>
    <row r="3363" spans="1:20" x14ac:dyDescent="0.15">
      <c r="A3363">
        <v>20230417</v>
      </c>
      <c r="B3363">
        <v>43704220</v>
      </c>
      <c r="C3363" t="s">
        <v>961</v>
      </c>
      <c r="D3363" t="s">
        <v>802</v>
      </c>
      <c r="E3363" t="s">
        <v>511</v>
      </c>
      <c r="F3363" t="s">
        <v>510</v>
      </c>
      <c r="G3363" t="s">
        <v>832</v>
      </c>
      <c r="H3363" t="s">
        <v>511</v>
      </c>
      <c r="I3363">
        <v>2162133</v>
      </c>
      <c r="J3363" t="s">
        <v>833</v>
      </c>
      <c r="K3363" t="s">
        <v>511</v>
      </c>
      <c r="L3363" t="s">
        <v>834</v>
      </c>
      <c r="M3363" t="s">
        <v>723</v>
      </c>
      <c r="N3363" t="s">
        <v>813</v>
      </c>
      <c r="O3363" t="s">
        <v>24</v>
      </c>
      <c r="P3363" t="s">
        <v>19</v>
      </c>
      <c r="Q3363">
        <v>2303.54</v>
      </c>
      <c r="R3363">
        <v>2303.54</v>
      </c>
      <c r="S3363" t="str">
        <f t="shared" si="52"/>
        <v>北京三快在线科技有限公司及其关联公司北京三快科技有限公司信息流</v>
      </c>
      <c r="T3363" t="e">
        <f>VLOOKUP(S:S,[1]Sheet1!N:N,1,0)</f>
        <v>#N/A</v>
      </c>
    </row>
    <row r="3364" spans="1:20" x14ac:dyDescent="0.15">
      <c r="A3364">
        <v>20230415</v>
      </c>
      <c r="B3364">
        <v>43704220</v>
      </c>
      <c r="C3364" t="s">
        <v>961</v>
      </c>
      <c r="D3364" t="s">
        <v>802</v>
      </c>
      <c r="E3364" t="s">
        <v>511</v>
      </c>
      <c r="F3364" t="s">
        <v>510</v>
      </c>
      <c r="G3364" t="s">
        <v>832</v>
      </c>
      <c r="H3364" t="s">
        <v>511</v>
      </c>
      <c r="I3364">
        <v>2166625</v>
      </c>
      <c r="J3364" t="s">
        <v>835</v>
      </c>
      <c r="K3364" t="s">
        <v>511</v>
      </c>
      <c r="L3364" t="s">
        <v>834</v>
      </c>
      <c r="M3364" t="s">
        <v>723</v>
      </c>
      <c r="N3364" t="s">
        <v>813</v>
      </c>
      <c r="O3364" t="s">
        <v>24</v>
      </c>
      <c r="P3364" t="s">
        <v>19</v>
      </c>
      <c r="Q3364">
        <v>150.49</v>
      </c>
      <c r="R3364">
        <v>0</v>
      </c>
      <c r="S3364" t="str">
        <f t="shared" si="52"/>
        <v>北京三快在线科技有限公司及其关联公司北京三快科技有限公司信息流</v>
      </c>
      <c r="T3364" t="e">
        <f>VLOOKUP(S:S,[1]Sheet1!N:N,1,0)</f>
        <v>#N/A</v>
      </c>
    </row>
    <row r="3365" spans="1:20" x14ac:dyDescent="0.15">
      <c r="A3365">
        <v>20230415</v>
      </c>
      <c r="B3365">
        <v>43704220</v>
      </c>
      <c r="C3365" t="s">
        <v>961</v>
      </c>
      <c r="D3365" t="s">
        <v>802</v>
      </c>
      <c r="E3365" t="s">
        <v>511</v>
      </c>
      <c r="F3365" t="s">
        <v>510</v>
      </c>
      <c r="G3365" t="s">
        <v>832</v>
      </c>
      <c r="H3365" t="s">
        <v>511</v>
      </c>
      <c r="I3365">
        <v>2166626</v>
      </c>
      <c r="J3365" t="s">
        <v>836</v>
      </c>
      <c r="K3365" t="s">
        <v>511</v>
      </c>
      <c r="L3365" t="s">
        <v>834</v>
      </c>
      <c r="M3365" t="s">
        <v>723</v>
      </c>
      <c r="N3365" t="s">
        <v>813</v>
      </c>
      <c r="O3365" t="s">
        <v>24</v>
      </c>
      <c r="P3365" t="s">
        <v>19</v>
      </c>
      <c r="Q3365">
        <v>201.86</v>
      </c>
      <c r="R3365">
        <v>0</v>
      </c>
      <c r="S3365" t="str">
        <f t="shared" si="52"/>
        <v>北京三快在线科技有限公司及其关联公司北京三快科技有限公司信息流</v>
      </c>
      <c r="T3365" t="e">
        <f>VLOOKUP(S:S,[1]Sheet1!N:N,1,0)</f>
        <v>#N/A</v>
      </c>
    </row>
    <row r="3366" spans="1:20" x14ac:dyDescent="0.15">
      <c r="A3366">
        <v>20230414</v>
      </c>
      <c r="B3366">
        <v>43704248</v>
      </c>
      <c r="C3366" t="s">
        <v>962</v>
      </c>
      <c r="D3366" t="s">
        <v>802</v>
      </c>
      <c r="E3366" t="s">
        <v>511</v>
      </c>
      <c r="F3366" t="s">
        <v>510</v>
      </c>
      <c r="G3366" t="s">
        <v>832</v>
      </c>
      <c r="H3366" t="s">
        <v>511</v>
      </c>
      <c r="I3366">
        <v>2162133</v>
      </c>
      <c r="J3366" t="s">
        <v>833</v>
      </c>
      <c r="K3366" t="s">
        <v>511</v>
      </c>
      <c r="L3366" t="s">
        <v>834</v>
      </c>
      <c r="M3366" t="s">
        <v>723</v>
      </c>
      <c r="N3366" t="s">
        <v>813</v>
      </c>
      <c r="O3366" t="s">
        <v>24</v>
      </c>
      <c r="P3366" t="s">
        <v>19</v>
      </c>
      <c r="Q3366">
        <v>308.14999999999998</v>
      </c>
      <c r="R3366">
        <v>308.14999999999998</v>
      </c>
      <c r="S3366" t="str">
        <f t="shared" si="52"/>
        <v>北京三快在线科技有限公司及其关联公司北京三快科技有限公司信息流</v>
      </c>
      <c r="T3366" t="e">
        <f>VLOOKUP(S:S,[1]Sheet1!N:N,1,0)</f>
        <v>#N/A</v>
      </c>
    </row>
    <row r="3367" spans="1:20" x14ac:dyDescent="0.15">
      <c r="A3367">
        <v>20230415</v>
      </c>
      <c r="B3367">
        <v>43704248</v>
      </c>
      <c r="C3367" t="s">
        <v>962</v>
      </c>
      <c r="D3367" t="s">
        <v>802</v>
      </c>
      <c r="E3367" t="s">
        <v>511</v>
      </c>
      <c r="F3367" t="s">
        <v>510</v>
      </c>
      <c r="G3367" t="s">
        <v>832</v>
      </c>
      <c r="H3367" t="s">
        <v>511</v>
      </c>
      <c r="I3367">
        <v>2162133</v>
      </c>
      <c r="J3367" t="s">
        <v>833</v>
      </c>
      <c r="K3367" t="s">
        <v>511</v>
      </c>
      <c r="L3367" t="s">
        <v>834</v>
      </c>
      <c r="M3367" t="s">
        <v>723</v>
      </c>
      <c r="N3367" t="s">
        <v>813</v>
      </c>
      <c r="O3367" t="s">
        <v>24</v>
      </c>
      <c r="P3367" t="s">
        <v>19</v>
      </c>
      <c r="Q3367">
        <v>150098.16</v>
      </c>
      <c r="R3367">
        <v>150098.16</v>
      </c>
      <c r="S3367" t="str">
        <f t="shared" si="52"/>
        <v>北京三快在线科技有限公司及其关联公司北京三快科技有限公司信息流</v>
      </c>
      <c r="T3367" t="e">
        <f>VLOOKUP(S:S,[1]Sheet1!N:N,1,0)</f>
        <v>#N/A</v>
      </c>
    </row>
    <row r="3368" spans="1:20" x14ac:dyDescent="0.15">
      <c r="A3368">
        <v>20230416</v>
      </c>
      <c r="B3368">
        <v>43704248</v>
      </c>
      <c r="C3368" t="s">
        <v>962</v>
      </c>
      <c r="D3368" t="s">
        <v>802</v>
      </c>
      <c r="E3368" t="s">
        <v>511</v>
      </c>
      <c r="F3368" t="s">
        <v>510</v>
      </c>
      <c r="G3368" t="s">
        <v>832</v>
      </c>
      <c r="H3368" t="s">
        <v>511</v>
      </c>
      <c r="I3368">
        <v>2162133</v>
      </c>
      <c r="J3368" t="s">
        <v>833</v>
      </c>
      <c r="K3368" t="s">
        <v>511</v>
      </c>
      <c r="L3368" t="s">
        <v>834</v>
      </c>
      <c r="M3368" t="s">
        <v>723</v>
      </c>
      <c r="N3368" t="s">
        <v>813</v>
      </c>
      <c r="O3368" t="s">
        <v>24</v>
      </c>
      <c r="P3368" t="s">
        <v>19</v>
      </c>
      <c r="Q3368">
        <v>3.42</v>
      </c>
      <c r="R3368">
        <v>3.42</v>
      </c>
      <c r="S3368" t="str">
        <f t="shared" si="52"/>
        <v>北京三快在线科技有限公司及其关联公司北京三快科技有限公司信息流</v>
      </c>
      <c r="T3368" t="e">
        <f>VLOOKUP(S:S,[1]Sheet1!N:N,1,0)</f>
        <v>#N/A</v>
      </c>
    </row>
    <row r="3369" spans="1:20" x14ac:dyDescent="0.15">
      <c r="A3369">
        <v>20230415</v>
      </c>
      <c r="B3369">
        <v>43704248</v>
      </c>
      <c r="C3369" t="s">
        <v>962</v>
      </c>
      <c r="D3369" t="s">
        <v>802</v>
      </c>
      <c r="E3369" t="s">
        <v>511</v>
      </c>
      <c r="F3369" t="s">
        <v>510</v>
      </c>
      <c r="G3369" t="s">
        <v>832</v>
      </c>
      <c r="H3369" t="s">
        <v>511</v>
      </c>
      <c r="I3369">
        <v>2166625</v>
      </c>
      <c r="J3369" t="s">
        <v>835</v>
      </c>
      <c r="K3369" t="s">
        <v>511</v>
      </c>
      <c r="L3369" t="s">
        <v>834</v>
      </c>
      <c r="M3369" t="s">
        <v>723</v>
      </c>
      <c r="N3369" t="s">
        <v>813</v>
      </c>
      <c r="O3369" t="s">
        <v>24</v>
      </c>
      <c r="P3369" t="s">
        <v>19</v>
      </c>
      <c r="Q3369">
        <v>7851.47</v>
      </c>
      <c r="R3369">
        <v>0</v>
      </c>
      <c r="S3369" t="str">
        <f t="shared" si="52"/>
        <v>北京三快在线科技有限公司及其关联公司北京三快科技有限公司信息流</v>
      </c>
      <c r="T3369" t="e">
        <f>VLOOKUP(S:S,[1]Sheet1!N:N,1,0)</f>
        <v>#N/A</v>
      </c>
    </row>
    <row r="3370" spans="1:20" x14ac:dyDescent="0.15">
      <c r="A3370">
        <v>20230415</v>
      </c>
      <c r="B3370">
        <v>43704248</v>
      </c>
      <c r="C3370" t="s">
        <v>962</v>
      </c>
      <c r="D3370" t="s">
        <v>802</v>
      </c>
      <c r="E3370" t="s">
        <v>511</v>
      </c>
      <c r="F3370" t="s">
        <v>510</v>
      </c>
      <c r="G3370" t="s">
        <v>832</v>
      </c>
      <c r="H3370" t="s">
        <v>511</v>
      </c>
      <c r="I3370">
        <v>2166626</v>
      </c>
      <c r="J3370" t="s">
        <v>836</v>
      </c>
      <c r="K3370" t="s">
        <v>511</v>
      </c>
      <c r="L3370" t="s">
        <v>834</v>
      </c>
      <c r="M3370" t="s">
        <v>723</v>
      </c>
      <c r="N3370" t="s">
        <v>813</v>
      </c>
      <c r="O3370" t="s">
        <v>24</v>
      </c>
      <c r="P3370" t="s">
        <v>19</v>
      </c>
      <c r="Q3370">
        <v>12814.88</v>
      </c>
      <c r="R3370">
        <v>0</v>
      </c>
      <c r="S3370" t="str">
        <f t="shared" si="52"/>
        <v>北京三快在线科技有限公司及其关联公司北京三快科技有限公司信息流</v>
      </c>
      <c r="T3370" t="e">
        <f>VLOOKUP(S:S,[1]Sheet1!N:N,1,0)</f>
        <v>#N/A</v>
      </c>
    </row>
    <row r="3371" spans="1:20" x14ac:dyDescent="0.15">
      <c r="A3371">
        <v>20230414</v>
      </c>
      <c r="B3371">
        <v>43704266</v>
      </c>
      <c r="C3371" t="s">
        <v>963</v>
      </c>
      <c r="D3371" t="s">
        <v>802</v>
      </c>
      <c r="E3371" t="s">
        <v>511</v>
      </c>
      <c r="F3371" t="s">
        <v>510</v>
      </c>
      <c r="G3371" t="s">
        <v>832</v>
      </c>
      <c r="H3371" t="s">
        <v>511</v>
      </c>
      <c r="I3371">
        <v>2162133</v>
      </c>
      <c r="J3371" t="s">
        <v>833</v>
      </c>
      <c r="K3371" t="s">
        <v>511</v>
      </c>
      <c r="L3371" t="s">
        <v>834</v>
      </c>
      <c r="M3371" t="s">
        <v>723</v>
      </c>
      <c r="N3371" t="s">
        <v>813</v>
      </c>
      <c r="O3371" t="s">
        <v>24</v>
      </c>
      <c r="P3371" t="s">
        <v>19</v>
      </c>
      <c r="Q3371">
        <v>190.76</v>
      </c>
      <c r="R3371">
        <v>190.76</v>
      </c>
      <c r="S3371" t="str">
        <f t="shared" si="52"/>
        <v>北京三快在线科技有限公司及其关联公司北京三快科技有限公司信息流</v>
      </c>
      <c r="T3371" t="e">
        <f>VLOOKUP(S:S,[1]Sheet1!N:N,1,0)</f>
        <v>#N/A</v>
      </c>
    </row>
    <row r="3372" spans="1:20" x14ac:dyDescent="0.15">
      <c r="A3372">
        <v>20230415</v>
      </c>
      <c r="B3372">
        <v>43704266</v>
      </c>
      <c r="C3372" t="s">
        <v>963</v>
      </c>
      <c r="D3372" t="s">
        <v>802</v>
      </c>
      <c r="E3372" t="s">
        <v>511</v>
      </c>
      <c r="F3372" t="s">
        <v>510</v>
      </c>
      <c r="G3372" t="s">
        <v>832</v>
      </c>
      <c r="H3372" t="s">
        <v>511</v>
      </c>
      <c r="I3372">
        <v>2162133</v>
      </c>
      <c r="J3372" t="s">
        <v>833</v>
      </c>
      <c r="K3372" t="s">
        <v>511</v>
      </c>
      <c r="L3372" t="s">
        <v>834</v>
      </c>
      <c r="M3372" t="s">
        <v>723</v>
      </c>
      <c r="N3372" t="s">
        <v>813</v>
      </c>
      <c r="O3372" t="s">
        <v>24</v>
      </c>
      <c r="P3372" t="s">
        <v>19</v>
      </c>
      <c r="Q3372">
        <v>31652.41</v>
      </c>
      <c r="R3372">
        <v>31652.41</v>
      </c>
      <c r="S3372" t="str">
        <f t="shared" si="52"/>
        <v>北京三快在线科技有限公司及其关联公司北京三快科技有限公司信息流</v>
      </c>
      <c r="T3372" t="e">
        <f>VLOOKUP(S:S,[1]Sheet1!N:N,1,0)</f>
        <v>#N/A</v>
      </c>
    </row>
    <row r="3373" spans="1:20" x14ac:dyDescent="0.15">
      <c r="A3373">
        <v>20230416</v>
      </c>
      <c r="B3373">
        <v>43704266</v>
      </c>
      <c r="C3373" t="s">
        <v>963</v>
      </c>
      <c r="D3373" t="s">
        <v>802</v>
      </c>
      <c r="E3373" t="s">
        <v>511</v>
      </c>
      <c r="F3373" t="s">
        <v>510</v>
      </c>
      <c r="G3373" t="s">
        <v>832</v>
      </c>
      <c r="H3373" t="s">
        <v>511</v>
      </c>
      <c r="I3373">
        <v>2162133</v>
      </c>
      <c r="J3373" t="s">
        <v>833</v>
      </c>
      <c r="K3373" t="s">
        <v>511</v>
      </c>
      <c r="L3373" t="s">
        <v>834</v>
      </c>
      <c r="M3373" t="s">
        <v>723</v>
      </c>
      <c r="N3373" t="s">
        <v>813</v>
      </c>
      <c r="O3373" t="s">
        <v>24</v>
      </c>
      <c r="P3373" t="s">
        <v>19</v>
      </c>
      <c r="Q3373">
        <v>36024.03</v>
      </c>
      <c r="R3373">
        <v>36024.03</v>
      </c>
      <c r="S3373" t="str">
        <f t="shared" si="52"/>
        <v>北京三快在线科技有限公司及其关联公司北京三快科技有限公司信息流</v>
      </c>
      <c r="T3373" t="e">
        <f>VLOOKUP(S:S,[1]Sheet1!N:N,1,0)</f>
        <v>#N/A</v>
      </c>
    </row>
    <row r="3374" spans="1:20" x14ac:dyDescent="0.15">
      <c r="A3374">
        <v>20230417</v>
      </c>
      <c r="B3374">
        <v>43704266</v>
      </c>
      <c r="C3374" t="s">
        <v>963</v>
      </c>
      <c r="D3374" t="s">
        <v>802</v>
      </c>
      <c r="E3374" t="s">
        <v>511</v>
      </c>
      <c r="F3374" t="s">
        <v>510</v>
      </c>
      <c r="G3374" t="s">
        <v>832</v>
      </c>
      <c r="H3374" t="s">
        <v>511</v>
      </c>
      <c r="I3374">
        <v>2162133</v>
      </c>
      <c r="J3374" t="s">
        <v>833</v>
      </c>
      <c r="K3374" t="s">
        <v>511</v>
      </c>
      <c r="L3374" t="s">
        <v>834</v>
      </c>
      <c r="M3374" t="s">
        <v>723</v>
      </c>
      <c r="N3374" t="s">
        <v>813</v>
      </c>
      <c r="O3374" t="s">
        <v>24</v>
      </c>
      <c r="P3374" t="s">
        <v>19</v>
      </c>
      <c r="Q3374">
        <v>2571.6999999999998</v>
      </c>
      <c r="R3374">
        <v>2571.6999999999998</v>
      </c>
      <c r="S3374" t="str">
        <f t="shared" si="52"/>
        <v>北京三快在线科技有限公司及其关联公司北京三快科技有限公司信息流</v>
      </c>
      <c r="T3374" t="e">
        <f>VLOOKUP(S:S,[1]Sheet1!N:N,1,0)</f>
        <v>#N/A</v>
      </c>
    </row>
    <row r="3375" spans="1:20" x14ac:dyDescent="0.15">
      <c r="A3375">
        <v>20230415</v>
      </c>
      <c r="B3375">
        <v>43704266</v>
      </c>
      <c r="C3375" t="s">
        <v>963</v>
      </c>
      <c r="D3375" t="s">
        <v>802</v>
      </c>
      <c r="E3375" t="s">
        <v>511</v>
      </c>
      <c r="F3375" t="s">
        <v>510</v>
      </c>
      <c r="G3375" t="s">
        <v>832</v>
      </c>
      <c r="H3375" t="s">
        <v>511</v>
      </c>
      <c r="I3375">
        <v>2166625</v>
      </c>
      <c r="J3375" t="s">
        <v>835</v>
      </c>
      <c r="K3375" t="s">
        <v>511</v>
      </c>
      <c r="L3375" t="s">
        <v>834</v>
      </c>
      <c r="M3375" t="s">
        <v>723</v>
      </c>
      <c r="N3375" t="s">
        <v>813</v>
      </c>
      <c r="O3375" t="s">
        <v>24</v>
      </c>
      <c r="P3375" t="s">
        <v>19</v>
      </c>
      <c r="Q3375">
        <v>3123.29</v>
      </c>
      <c r="R3375">
        <v>0</v>
      </c>
      <c r="S3375" t="str">
        <f t="shared" si="52"/>
        <v>北京三快在线科技有限公司及其关联公司北京三快科技有限公司信息流</v>
      </c>
      <c r="T3375" t="e">
        <f>VLOOKUP(S:S,[1]Sheet1!N:N,1,0)</f>
        <v>#N/A</v>
      </c>
    </row>
    <row r="3376" spans="1:20" x14ac:dyDescent="0.15">
      <c r="A3376">
        <v>20230415</v>
      </c>
      <c r="B3376">
        <v>43704266</v>
      </c>
      <c r="C3376" t="s">
        <v>963</v>
      </c>
      <c r="D3376" t="s">
        <v>802</v>
      </c>
      <c r="E3376" t="s">
        <v>511</v>
      </c>
      <c r="F3376" t="s">
        <v>510</v>
      </c>
      <c r="G3376" t="s">
        <v>832</v>
      </c>
      <c r="H3376" t="s">
        <v>511</v>
      </c>
      <c r="I3376">
        <v>2166626</v>
      </c>
      <c r="J3376" t="s">
        <v>836</v>
      </c>
      <c r="K3376" t="s">
        <v>511</v>
      </c>
      <c r="L3376" t="s">
        <v>834</v>
      </c>
      <c r="M3376" t="s">
        <v>723</v>
      </c>
      <c r="N3376" t="s">
        <v>813</v>
      </c>
      <c r="O3376" t="s">
        <v>24</v>
      </c>
      <c r="P3376" t="s">
        <v>19</v>
      </c>
      <c r="Q3376">
        <v>475.35</v>
      </c>
      <c r="R3376">
        <v>0</v>
      </c>
      <c r="S3376" t="str">
        <f t="shared" si="52"/>
        <v>北京三快在线科技有限公司及其关联公司北京三快科技有限公司信息流</v>
      </c>
      <c r="T3376" t="e">
        <f>VLOOKUP(S:S,[1]Sheet1!N:N,1,0)</f>
        <v>#N/A</v>
      </c>
    </row>
    <row r="3377" spans="1:20" x14ac:dyDescent="0.15">
      <c r="A3377">
        <v>20230414</v>
      </c>
      <c r="B3377">
        <v>43704289</v>
      </c>
      <c r="C3377" t="s">
        <v>964</v>
      </c>
      <c r="D3377" t="s">
        <v>802</v>
      </c>
      <c r="E3377" t="s">
        <v>511</v>
      </c>
      <c r="F3377" t="s">
        <v>510</v>
      </c>
      <c r="G3377" t="s">
        <v>832</v>
      </c>
      <c r="H3377" t="s">
        <v>511</v>
      </c>
      <c r="I3377">
        <v>2162133</v>
      </c>
      <c r="J3377" t="s">
        <v>833</v>
      </c>
      <c r="K3377" t="s">
        <v>511</v>
      </c>
      <c r="L3377" t="s">
        <v>834</v>
      </c>
      <c r="M3377" t="s">
        <v>723</v>
      </c>
      <c r="N3377" t="s">
        <v>813</v>
      </c>
      <c r="O3377" t="s">
        <v>24</v>
      </c>
      <c r="P3377" t="s">
        <v>19</v>
      </c>
      <c r="Q3377">
        <v>357.92</v>
      </c>
      <c r="R3377">
        <v>357.92</v>
      </c>
      <c r="S3377" t="str">
        <f t="shared" si="52"/>
        <v>北京三快在线科技有限公司及其关联公司北京三快科技有限公司信息流</v>
      </c>
      <c r="T3377" t="e">
        <f>VLOOKUP(S:S,[1]Sheet1!N:N,1,0)</f>
        <v>#N/A</v>
      </c>
    </row>
    <row r="3378" spans="1:20" x14ac:dyDescent="0.15">
      <c r="A3378">
        <v>20230415</v>
      </c>
      <c r="B3378">
        <v>43704289</v>
      </c>
      <c r="C3378" t="s">
        <v>964</v>
      </c>
      <c r="D3378" t="s">
        <v>802</v>
      </c>
      <c r="E3378" t="s">
        <v>511</v>
      </c>
      <c r="F3378" t="s">
        <v>510</v>
      </c>
      <c r="G3378" t="s">
        <v>832</v>
      </c>
      <c r="H3378" t="s">
        <v>511</v>
      </c>
      <c r="I3378">
        <v>2162133</v>
      </c>
      <c r="J3378" t="s">
        <v>833</v>
      </c>
      <c r="K3378" t="s">
        <v>511</v>
      </c>
      <c r="L3378" t="s">
        <v>834</v>
      </c>
      <c r="M3378" t="s">
        <v>723</v>
      </c>
      <c r="N3378" t="s">
        <v>813</v>
      </c>
      <c r="O3378" t="s">
        <v>24</v>
      </c>
      <c r="P3378" t="s">
        <v>19</v>
      </c>
      <c r="Q3378">
        <v>101626.11</v>
      </c>
      <c r="R3378">
        <v>101626.11</v>
      </c>
      <c r="S3378" t="str">
        <f t="shared" si="52"/>
        <v>北京三快在线科技有限公司及其关联公司北京三快科技有限公司信息流</v>
      </c>
      <c r="T3378" t="e">
        <f>VLOOKUP(S:S,[1]Sheet1!N:N,1,0)</f>
        <v>#N/A</v>
      </c>
    </row>
    <row r="3379" spans="1:20" x14ac:dyDescent="0.15">
      <c r="A3379">
        <v>20230416</v>
      </c>
      <c r="B3379">
        <v>43704289</v>
      </c>
      <c r="C3379" t="s">
        <v>964</v>
      </c>
      <c r="D3379" t="s">
        <v>802</v>
      </c>
      <c r="E3379" t="s">
        <v>511</v>
      </c>
      <c r="F3379" t="s">
        <v>510</v>
      </c>
      <c r="G3379" t="s">
        <v>832</v>
      </c>
      <c r="H3379" t="s">
        <v>511</v>
      </c>
      <c r="I3379">
        <v>2162133</v>
      </c>
      <c r="J3379" t="s">
        <v>833</v>
      </c>
      <c r="K3379" t="s">
        <v>511</v>
      </c>
      <c r="L3379" t="s">
        <v>834</v>
      </c>
      <c r="M3379" t="s">
        <v>723</v>
      </c>
      <c r="N3379" t="s">
        <v>813</v>
      </c>
      <c r="O3379" t="s">
        <v>24</v>
      </c>
      <c r="P3379" t="s">
        <v>19</v>
      </c>
      <c r="Q3379">
        <v>42075.66</v>
      </c>
      <c r="R3379">
        <v>42075.66</v>
      </c>
      <c r="S3379" t="str">
        <f t="shared" si="52"/>
        <v>北京三快在线科技有限公司及其关联公司北京三快科技有限公司信息流</v>
      </c>
      <c r="T3379" t="e">
        <f>VLOOKUP(S:S,[1]Sheet1!N:N,1,0)</f>
        <v>#N/A</v>
      </c>
    </row>
    <row r="3380" spans="1:20" x14ac:dyDescent="0.15">
      <c r="A3380">
        <v>20230417</v>
      </c>
      <c r="B3380">
        <v>43704289</v>
      </c>
      <c r="C3380" t="s">
        <v>964</v>
      </c>
      <c r="D3380" t="s">
        <v>802</v>
      </c>
      <c r="E3380" t="s">
        <v>511</v>
      </c>
      <c r="F3380" t="s">
        <v>510</v>
      </c>
      <c r="G3380" t="s">
        <v>832</v>
      </c>
      <c r="H3380" t="s">
        <v>511</v>
      </c>
      <c r="I3380">
        <v>2162133</v>
      </c>
      <c r="J3380" t="s">
        <v>833</v>
      </c>
      <c r="K3380" t="s">
        <v>511</v>
      </c>
      <c r="L3380" t="s">
        <v>834</v>
      </c>
      <c r="M3380" t="s">
        <v>723</v>
      </c>
      <c r="N3380" t="s">
        <v>813</v>
      </c>
      <c r="O3380" t="s">
        <v>24</v>
      </c>
      <c r="P3380" t="s">
        <v>19</v>
      </c>
      <c r="Q3380">
        <v>5160.53</v>
      </c>
      <c r="R3380">
        <v>5160.53</v>
      </c>
      <c r="S3380" t="str">
        <f t="shared" si="52"/>
        <v>北京三快在线科技有限公司及其关联公司北京三快科技有限公司信息流</v>
      </c>
      <c r="T3380" t="e">
        <f>VLOOKUP(S:S,[1]Sheet1!N:N,1,0)</f>
        <v>#N/A</v>
      </c>
    </row>
    <row r="3381" spans="1:20" x14ac:dyDescent="0.15">
      <c r="A3381">
        <v>20230415</v>
      </c>
      <c r="B3381">
        <v>43704289</v>
      </c>
      <c r="C3381" t="s">
        <v>964</v>
      </c>
      <c r="D3381" t="s">
        <v>802</v>
      </c>
      <c r="E3381" t="s">
        <v>511</v>
      </c>
      <c r="F3381" t="s">
        <v>510</v>
      </c>
      <c r="G3381" t="s">
        <v>832</v>
      </c>
      <c r="H3381" t="s">
        <v>511</v>
      </c>
      <c r="I3381">
        <v>2166625</v>
      </c>
      <c r="J3381" t="s">
        <v>835</v>
      </c>
      <c r="K3381" t="s">
        <v>511</v>
      </c>
      <c r="L3381" t="s">
        <v>834</v>
      </c>
      <c r="M3381" t="s">
        <v>723</v>
      </c>
      <c r="N3381" t="s">
        <v>813</v>
      </c>
      <c r="O3381" t="s">
        <v>24</v>
      </c>
      <c r="P3381" t="s">
        <v>19</v>
      </c>
      <c r="Q3381">
        <v>10629.6</v>
      </c>
      <c r="R3381">
        <v>0</v>
      </c>
      <c r="S3381" t="str">
        <f t="shared" si="52"/>
        <v>北京三快在线科技有限公司及其关联公司北京三快科技有限公司信息流</v>
      </c>
      <c r="T3381" t="e">
        <f>VLOOKUP(S:S,[1]Sheet1!N:N,1,0)</f>
        <v>#N/A</v>
      </c>
    </row>
    <row r="3382" spans="1:20" x14ac:dyDescent="0.15">
      <c r="A3382">
        <v>20230415</v>
      </c>
      <c r="B3382">
        <v>43704289</v>
      </c>
      <c r="C3382" t="s">
        <v>964</v>
      </c>
      <c r="D3382" t="s">
        <v>802</v>
      </c>
      <c r="E3382" t="s">
        <v>511</v>
      </c>
      <c r="F3382" t="s">
        <v>510</v>
      </c>
      <c r="G3382" t="s">
        <v>832</v>
      </c>
      <c r="H3382" t="s">
        <v>511</v>
      </c>
      <c r="I3382">
        <v>2166626</v>
      </c>
      <c r="J3382" t="s">
        <v>836</v>
      </c>
      <c r="K3382" t="s">
        <v>511</v>
      </c>
      <c r="L3382" t="s">
        <v>834</v>
      </c>
      <c r="M3382" t="s">
        <v>723</v>
      </c>
      <c r="N3382" t="s">
        <v>813</v>
      </c>
      <c r="O3382" t="s">
        <v>24</v>
      </c>
      <c r="P3382" t="s">
        <v>19</v>
      </c>
      <c r="Q3382">
        <v>5021.79</v>
      </c>
      <c r="R3382">
        <v>0</v>
      </c>
      <c r="S3382" t="str">
        <f t="shared" si="52"/>
        <v>北京三快在线科技有限公司及其关联公司北京三快科技有限公司信息流</v>
      </c>
      <c r="T3382" t="e">
        <f>VLOOKUP(S:S,[1]Sheet1!N:N,1,0)</f>
        <v>#N/A</v>
      </c>
    </row>
    <row r="3383" spans="1:20" x14ac:dyDescent="0.15">
      <c r="A3383">
        <v>20230418</v>
      </c>
      <c r="B3383">
        <v>43704368</v>
      </c>
      <c r="C3383" t="s">
        <v>965</v>
      </c>
      <c r="D3383" t="s">
        <v>802</v>
      </c>
      <c r="E3383" t="s">
        <v>511</v>
      </c>
      <c r="F3383" t="s">
        <v>510</v>
      </c>
      <c r="G3383" t="s">
        <v>832</v>
      </c>
      <c r="H3383" t="s">
        <v>511</v>
      </c>
      <c r="I3383">
        <v>2162133</v>
      </c>
      <c r="J3383" t="s">
        <v>833</v>
      </c>
      <c r="K3383" t="s">
        <v>511</v>
      </c>
      <c r="L3383" t="s">
        <v>834</v>
      </c>
      <c r="M3383" t="s">
        <v>723</v>
      </c>
      <c r="N3383" t="s">
        <v>813</v>
      </c>
      <c r="O3383" t="s">
        <v>24</v>
      </c>
      <c r="P3383" t="s">
        <v>19</v>
      </c>
      <c r="Q3383">
        <v>73962.44</v>
      </c>
      <c r="R3383">
        <v>73962.44</v>
      </c>
      <c r="S3383" t="str">
        <f t="shared" si="52"/>
        <v>北京三快在线科技有限公司及其关联公司北京三快科技有限公司信息流</v>
      </c>
      <c r="T3383" t="e">
        <f>VLOOKUP(S:S,[1]Sheet1!N:N,1,0)</f>
        <v>#N/A</v>
      </c>
    </row>
    <row r="3384" spans="1:20" x14ac:dyDescent="0.15">
      <c r="A3384">
        <v>20230418</v>
      </c>
      <c r="B3384">
        <v>43704368</v>
      </c>
      <c r="C3384" t="s">
        <v>965</v>
      </c>
      <c r="D3384" t="s">
        <v>802</v>
      </c>
      <c r="E3384" t="s">
        <v>511</v>
      </c>
      <c r="F3384" t="s">
        <v>510</v>
      </c>
      <c r="G3384" t="s">
        <v>832</v>
      </c>
      <c r="H3384" t="s">
        <v>511</v>
      </c>
      <c r="I3384">
        <v>2166626</v>
      </c>
      <c r="J3384" t="s">
        <v>836</v>
      </c>
      <c r="K3384" t="s">
        <v>511</v>
      </c>
      <c r="L3384" t="s">
        <v>834</v>
      </c>
      <c r="M3384" t="s">
        <v>723</v>
      </c>
      <c r="N3384" t="s">
        <v>813</v>
      </c>
      <c r="O3384" t="s">
        <v>24</v>
      </c>
      <c r="P3384" t="s">
        <v>19</v>
      </c>
      <c r="Q3384">
        <v>4046.32</v>
      </c>
      <c r="R3384">
        <v>0</v>
      </c>
      <c r="S3384" t="str">
        <f t="shared" si="52"/>
        <v>北京三快在线科技有限公司及其关联公司北京三快科技有限公司信息流</v>
      </c>
      <c r="T3384" t="e">
        <f>VLOOKUP(S:S,[1]Sheet1!N:N,1,0)</f>
        <v>#N/A</v>
      </c>
    </row>
    <row r="3385" spans="1:20" x14ac:dyDescent="0.15">
      <c r="A3385">
        <v>20230401</v>
      </c>
      <c r="B3385">
        <v>43807902</v>
      </c>
      <c r="C3385" t="s">
        <v>966</v>
      </c>
      <c r="D3385" t="s">
        <v>737</v>
      </c>
      <c r="E3385" t="s">
        <v>502</v>
      </c>
      <c r="F3385" t="s">
        <v>503</v>
      </c>
      <c r="G3385" t="s">
        <v>738</v>
      </c>
      <c r="H3385" t="s">
        <v>502</v>
      </c>
      <c r="I3385">
        <v>2060661</v>
      </c>
      <c r="J3385" t="s">
        <v>739</v>
      </c>
      <c r="K3385" t="s">
        <v>502</v>
      </c>
      <c r="L3385" t="s">
        <v>740</v>
      </c>
      <c r="M3385" t="s">
        <v>723</v>
      </c>
      <c r="N3385" t="s">
        <v>724</v>
      </c>
      <c r="O3385" t="s">
        <v>56</v>
      </c>
      <c r="P3385" t="s">
        <v>725</v>
      </c>
      <c r="Q3385">
        <v>10844.64</v>
      </c>
      <c r="R3385">
        <v>8962.39</v>
      </c>
      <c r="S3385" t="str">
        <f t="shared" si="52"/>
        <v>北京华品博睿网络技术有限公司-数字媒体北京华品博睿网络技术有限公司CPC</v>
      </c>
      <c r="T3385" t="e">
        <f>VLOOKUP(S:S,[1]Sheet1!N:N,1,0)</f>
        <v>#N/A</v>
      </c>
    </row>
    <row r="3386" spans="1:20" x14ac:dyDescent="0.15">
      <c r="A3386">
        <v>20230402</v>
      </c>
      <c r="B3386">
        <v>43807902</v>
      </c>
      <c r="C3386" t="s">
        <v>966</v>
      </c>
      <c r="D3386" t="s">
        <v>737</v>
      </c>
      <c r="E3386" t="s">
        <v>502</v>
      </c>
      <c r="F3386" t="s">
        <v>503</v>
      </c>
      <c r="G3386" t="s">
        <v>738</v>
      </c>
      <c r="H3386" t="s">
        <v>502</v>
      </c>
      <c r="I3386">
        <v>2060661</v>
      </c>
      <c r="J3386" t="s">
        <v>739</v>
      </c>
      <c r="K3386" t="s">
        <v>502</v>
      </c>
      <c r="L3386" t="s">
        <v>740</v>
      </c>
      <c r="M3386" t="s">
        <v>723</v>
      </c>
      <c r="N3386" t="s">
        <v>724</v>
      </c>
      <c r="O3386" t="s">
        <v>56</v>
      </c>
      <c r="P3386" t="s">
        <v>725</v>
      </c>
      <c r="Q3386">
        <v>1286.32</v>
      </c>
      <c r="R3386">
        <v>1063.03</v>
      </c>
      <c r="S3386" t="str">
        <f t="shared" si="52"/>
        <v>北京华品博睿网络技术有限公司-数字媒体北京华品博睿网络技术有限公司CPC</v>
      </c>
      <c r="T3386" t="e">
        <f>VLOOKUP(S:S,[1]Sheet1!N:N,1,0)</f>
        <v>#N/A</v>
      </c>
    </row>
    <row r="3387" spans="1:20" x14ac:dyDescent="0.15">
      <c r="A3387">
        <v>20230417</v>
      </c>
      <c r="B3387">
        <v>43873405</v>
      </c>
      <c r="C3387" t="s">
        <v>967</v>
      </c>
      <c r="D3387" t="s">
        <v>727</v>
      </c>
      <c r="E3387" t="s">
        <v>525</v>
      </c>
      <c r="F3387" t="s">
        <v>525</v>
      </c>
      <c r="G3387" t="s">
        <v>728</v>
      </c>
      <c r="H3387" t="s">
        <v>525</v>
      </c>
      <c r="I3387">
        <v>2057097</v>
      </c>
      <c r="J3387" t="s">
        <v>968</v>
      </c>
      <c r="K3387" t="s">
        <v>525</v>
      </c>
      <c r="L3387" t="s">
        <v>730</v>
      </c>
      <c r="M3387" t="s">
        <v>723</v>
      </c>
      <c r="N3387" t="s">
        <v>813</v>
      </c>
      <c r="O3387" t="s">
        <v>24</v>
      </c>
      <c r="P3387" t="s">
        <v>19</v>
      </c>
      <c r="Q3387">
        <v>371.72</v>
      </c>
      <c r="R3387">
        <v>302.20999999999998</v>
      </c>
      <c r="S3387" t="str">
        <f t="shared" si="52"/>
        <v>深圳尚米网络技术有限公司深圳尚米网络技术有限公司信息流</v>
      </c>
      <c r="T3387" t="e">
        <f>VLOOKUP(S:S,[1]Sheet1!N:N,1,0)</f>
        <v>#N/A</v>
      </c>
    </row>
    <row r="3388" spans="1:20" x14ac:dyDescent="0.15">
      <c r="A3388">
        <v>20230418</v>
      </c>
      <c r="B3388">
        <v>43873405</v>
      </c>
      <c r="C3388" t="s">
        <v>967</v>
      </c>
      <c r="D3388" t="s">
        <v>727</v>
      </c>
      <c r="E3388" t="s">
        <v>525</v>
      </c>
      <c r="F3388" t="s">
        <v>525</v>
      </c>
      <c r="G3388" t="s">
        <v>728</v>
      </c>
      <c r="H3388" t="s">
        <v>525</v>
      </c>
      <c r="I3388">
        <v>2057097</v>
      </c>
      <c r="J3388" t="s">
        <v>968</v>
      </c>
      <c r="K3388" t="s">
        <v>525</v>
      </c>
      <c r="L3388" t="s">
        <v>730</v>
      </c>
      <c r="M3388" t="s">
        <v>723</v>
      </c>
      <c r="N3388" t="s">
        <v>813</v>
      </c>
      <c r="O3388" t="s">
        <v>24</v>
      </c>
      <c r="P3388" t="s">
        <v>19</v>
      </c>
      <c r="Q3388">
        <v>5.54</v>
      </c>
      <c r="R3388">
        <v>4.5</v>
      </c>
      <c r="S3388" t="str">
        <f t="shared" si="52"/>
        <v>深圳尚米网络技术有限公司深圳尚米网络技术有限公司信息流</v>
      </c>
      <c r="T3388" t="e">
        <f>VLOOKUP(S:S,[1]Sheet1!N:N,1,0)</f>
        <v>#N/A</v>
      </c>
    </row>
    <row r="3389" spans="1:20" x14ac:dyDescent="0.15">
      <c r="A3389">
        <v>20230419</v>
      </c>
      <c r="B3389">
        <v>43873405</v>
      </c>
      <c r="C3389" t="s">
        <v>967</v>
      </c>
      <c r="D3389" t="s">
        <v>727</v>
      </c>
      <c r="E3389" t="s">
        <v>525</v>
      </c>
      <c r="F3389" t="s">
        <v>525</v>
      </c>
      <c r="G3389" t="s">
        <v>728</v>
      </c>
      <c r="H3389" t="s">
        <v>525</v>
      </c>
      <c r="I3389">
        <v>2057097</v>
      </c>
      <c r="J3389" t="s">
        <v>968</v>
      </c>
      <c r="K3389" t="s">
        <v>525</v>
      </c>
      <c r="L3389" t="s">
        <v>730</v>
      </c>
      <c r="M3389" t="s">
        <v>723</v>
      </c>
      <c r="N3389" t="s">
        <v>813</v>
      </c>
      <c r="O3389" t="s">
        <v>24</v>
      </c>
      <c r="P3389" t="s">
        <v>19</v>
      </c>
      <c r="Q3389">
        <v>1861.7</v>
      </c>
      <c r="R3389">
        <v>1513.58</v>
      </c>
      <c r="S3389" t="str">
        <f t="shared" si="52"/>
        <v>深圳尚米网络技术有限公司深圳尚米网络技术有限公司信息流</v>
      </c>
      <c r="T3389" t="e">
        <f>VLOOKUP(S:S,[1]Sheet1!N:N,1,0)</f>
        <v>#N/A</v>
      </c>
    </row>
    <row r="3390" spans="1:20" x14ac:dyDescent="0.15">
      <c r="A3390">
        <v>20230420</v>
      </c>
      <c r="B3390">
        <v>43873405</v>
      </c>
      <c r="C3390" t="s">
        <v>967</v>
      </c>
      <c r="D3390" t="s">
        <v>727</v>
      </c>
      <c r="E3390" t="s">
        <v>525</v>
      </c>
      <c r="F3390" t="s">
        <v>525</v>
      </c>
      <c r="G3390" t="s">
        <v>728</v>
      </c>
      <c r="H3390" t="s">
        <v>525</v>
      </c>
      <c r="I3390">
        <v>2057097</v>
      </c>
      <c r="J3390" t="s">
        <v>968</v>
      </c>
      <c r="K3390" t="s">
        <v>525</v>
      </c>
      <c r="L3390" t="s">
        <v>730</v>
      </c>
      <c r="M3390" t="s">
        <v>723</v>
      </c>
      <c r="N3390" t="s">
        <v>813</v>
      </c>
      <c r="O3390" t="s">
        <v>24</v>
      </c>
      <c r="P3390" t="s">
        <v>19</v>
      </c>
      <c r="Q3390">
        <v>1965.32</v>
      </c>
      <c r="R3390">
        <v>1597.82</v>
      </c>
      <c r="S3390" t="str">
        <f t="shared" si="52"/>
        <v>深圳尚米网络技术有限公司深圳尚米网络技术有限公司信息流</v>
      </c>
      <c r="T3390" t="e">
        <f>VLOOKUP(S:S,[1]Sheet1!N:N,1,0)</f>
        <v>#N/A</v>
      </c>
    </row>
    <row r="3391" spans="1:20" x14ac:dyDescent="0.15">
      <c r="A3391">
        <v>20230421</v>
      </c>
      <c r="B3391">
        <v>43873405</v>
      </c>
      <c r="C3391" t="s">
        <v>967</v>
      </c>
      <c r="D3391" t="s">
        <v>727</v>
      </c>
      <c r="E3391" t="s">
        <v>525</v>
      </c>
      <c r="F3391" t="s">
        <v>525</v>
      </c>
      <c r="G3391" t="s">
        <v>728</v>
      </c>
      <c r="H3391" t="s">
        <v>525</v>
      </c>
      <c r="I3391">
        <v>2057097</v>
      </c>
      <c r="J3391" t="s">
        <v>968</v>
      </c>
      <c r="K3391" t="s">
        <v>525</v>
      </c>
      <c r="L3391" t="s">
        <v>730</v>
      </c>
      <c r="M3391" t="s">
        <v>723</v>
      </c>
      <c r="N3391" t="s">
        <v>813</v>
      </c>
      <c r="O3391" t="s">
        <v>24</v>
      </c>
      <c r="P3391" t="s">
        <v>19</v>
      </c>
      <c r="Q3391">
        <v>1988.69</v>
      </c>
      <c r="R3391">
        <v>1616.82</v>
      </c>
      <c r="S3391" t="str">
        <f t="shared" si="52"/>
        <v>深圳尚米网络技术有限公司深圳尚米网络技术有限公司信息流</v>
      </c>
      <c r="T3391" t="e">
        <f>VLOOKUP(S:S,[1]Sheet1!N:N,1,0)</f>
        <v>#N/A</v>
      </c>
    </row>
    <row r="3392" spans="1:20" x14ac:dyDescent="0.15">
      <c r="A3392">
        <v>20230422</v>
      </c>
      <c r="B3392">
        <v>43873405</v>
      </c>
      <c r="C3392" t="s">
        <v>967</v>
      </c>
      <c r="D3392" t="s">
        <v>727</v>
      </c>
      <c r="E3392" t="s">
        <v>525</v>
      </c>
      <c r="F3392" t="s">
        <v>525</v>
      </c>
      <c r="G3392" t="s">
        <v>728</v>
      </c>
      <c r="H3392" t="s">
        <v>525</v>
      </c>
      <c r="I3392">
        <v>2057097</v>
      </c>
      <c r="J3392" t="s">
        <v>968</v>
      </c>
      <c r="K3392" t="s">
        <v>525</v>
      </c>
      <c r="L3392" t="s">
        <v>730</v>
      </c>
      <c r="M3392" t="s">
        <v>723</v>
      </c>
      <c r="N3392" t="s">
        <v>813</v>
      </c>
      <c r="O3392" t="s">
        <v>24</v>
      </c>
      <c r="P3392" t="s">
        <v>19</v>
      </c>
      <c r="Q3392">
        <v>2973.96</v>
      </c>
      <c r="R3392">
        <v>2417.85</v>
      </c>
      <c r="S3392" t="str">
        <f t="shared" si="52"/>
        <v>深圳尚米网络技术有限公司深圳尚米网络技术有限公司信息流</v>
      </c>
      <c r="T3392" t="e">
        <f>VLOOKUP(S:S,[1]Sheet1!N:N,1,0)</f>
        <v>#N/A</v>
      </c>
    </row>
    <row r="3393" spans="1:20" x14ac:dyDescent="0.15">
      <c r="A3393">
        <v>20230423</v>
      </c>
      <c r="B3393">
        <v>43873405</v>
      </c>
      <c r="C3393" t="s">
        <v>967</v>
      </c>
      <c r="D3393" t="s">
        <v>727</v>
      </c>
      <c r="E3393" t="s">
        <v>525</v>
      </c>
      <c r="F3393" t="s">
        <v>525</v>
      </c>
      <c r="G3393" t="s">
        <v>728</v>
      </c>
      <c r="H3393" t="s">
        <v>525</v>
      </c>
      <c r="I3393">
        <v>2057097</v>
      </c>
      <c r="J3393" t="s">
        <v>968</v>
      </c>
      <c r="K3393" t="s">
        <v>525</v>
      </c>
      <c r="L3393" t="s">
        <v>730</v>
      </c>
      <c r="M3393" t="s">
        <v>723</v>
      </c>
      <c r="N3393" t="s">
        <v>813</v>
      </c>
      <c r="O3393" t="s">
        <v>24</v>
      </c>
      <c r="P3393" t="s">
        <v>19</v>
      </c>
      <c r="Q3393">
        <v>30.14</v>
      </c>
      <c r="R3393">
        <v>24.5</v>
      </c>
      <c r="S3393" t="str">
        <f t="shared" si="52"/>
        <v>深圳尚米网络技术有限公司深圳尚米网络技术有限公司信息流</v>
      </c>
      <c r="T3393" t="e">
        <f>VLOOKUP(S:S,[1]Sheet1!N:N,1,0)</f>
        <v>#N/A</v>
      </c>
    </row>
    <row r="3394" spans="1:20" x14ac:dyDescent="0.15">
      <c r="A3394">
        <v>20230424</v>
      </c>
      <c r="B3394">
        <v>43873405</v>
      </c>
      <c r="C3394" t="s">
        <v>967</v>
      </c>
      <c r="D3394" t="s">
        <v>727</v>
      </c>
      <c r="E3394" t="s">
        <v>525</v>
      </c>
      <c r="F3394" t="s">
        <v>525</v>
      </c>
      <c r="G3394" t="s">
        <v>728</v>
      </c>
      <c r="H3394" t="s">
        <v>525</v>
      </c>
      <c r="I3394">
        <v>2057097</v>
      </c>
      <c r="J3394" t="s">
        <v>968</v>
      </c>
      <c r="K3394" t="s">
        <v>525</v>
      </c>
      <c r="L3394" t="s">
        <v>730</v>
      </c>
      <c r="M3394" t="s">
        <v>723</v>
      </c>
      <c r="N3394" t="s">
        <v>813</v>
      </c>
      <c r="O3394" t="s">
        <v>24</v>
      </c>
      <c r="P3394" t="s">
        <v>19</v>
      </c>
      <c r="Q3394">
        <v>564.54</v>
      </c>
      <c r="R3394">
        <v>458.98</v>
      </c>
      <c r="S3394" t="str">
        <f t="shared" si="52"/>
        <v>深圳尚米网络技术有限公司深圳尚米网络技术有限公司信息流</v>
      </c>
      <c r="T3394" t="e">
        <f>VLOOKUP(S:S,[1]Sheet1!N:N,1,0)</f>
        <v>#N/A</v>
      </c>
    </row>
    <row r="3395" spans="1:20" x14ac:dyDescent="0.15">
      <c r="A3395">
        <v>20230425</v>
      </c>
      <c r="B3395">
        <v>43873405</v>
      </c>
      <c r="C3395" t="s">
        <v>967</v>
      </c>
      <c r="D3395" t="s">
        <v>727</v>
      </c>
      <c r="E3395" t="s">
        <v>525</v>
      </c>
      <c r="F3395" t="s">
        <v>525</v>
      </c>
      <c r="G3395" t="s">
        <v>728</v>
      </c>
      <c r="H3395" t="s">
        <v>525</v>
      </c>
      <c r="I3395">
        <v>2057097</v>
      </c>
      <c r="J3395" t="s">
        <v>968</v>
      </c>
      <c r="K3395" t="s">
        <v>525</v>
      </c>
      <c r="L3395" t="s">
        <v>730</v>
      </c>
      <c r="M3395" t="s">
        <v>723</v>
      </c>
      <c r="N3395" t="s">
        <v>813</v>
      </c>
      <c r="O3395" t="s">
        <v>24</v>
      </c>
      <c r="P3395" t="s">
        <v>19</v>
      </c>
      <c r="Q3395">
        <v>381.74</v>
      </c>
      <c r="R3395">
        <v>310.36</v>
      </c>
      <c r="S3395" t="str">
        <f t="shared" ref="S3395:S3458" si="53">F3395&amp;K3395&amp;O3395</f>
        <v>深圳尚米网络技术有限公司深圳尚米网络技术有限公司信息流</v>
      </c>
      <c r="T3395" t="e">
        <f>VLOOKUP(S:S,[1]Sheet1!N:N,1,0)</f>
        <v>#N/A</v>
      </c>
    </row>
    <row r="3396" spans="1:20" x14ac:dyDescent="0.15">
      <c r="A3396">
        <v>20230426</v>
      </c>
      <c r="B3396">
        <v>43873405</v>
      </c>
      <c r="C3396" t="s">
        <v>967</v>
      </c>
      <c r="D3396" t="s">
        <v>727</v>
      </c>
      <c r="E3396" t="s">
        <v>525</v>
      </c>
      <c r="F3396" t="s">
        <v>525</v>
      </c>
      <c r="G3396" t="s">
        <v>728</v>
      </c>
      <c r="H3396" t="s">
        <v>525</v>
      </c>
      <c r="I3396">
        <v>2057097</v>
      </c>
      <c r="J3396" t="s">
        <v>968</v>
      </c>
      <c r="K3396" t="s">
        <v>525</v>
      </c>
      <c r="L3396" t="s">
        <v>730</v>
      </c>
      <c r="M3396" t="s">
        <v>723</v>
      </c>
      <c r="N3396" t="s">
        <v>813</v>
      </c>
      <c r="O3396" t="s">
        <v>24</v>
      </c>
      <c r="P3396" t="s">
        <v>19</v>
      </c>
      <c r="Q3396">
        <v>450.72</v>
      </c>
      <c r="R3396">
        <v>366.44</v>
      </c>
      <c r="S3396" t="str">
        <f t="shared" si="53"/>
        <v>深圳尚米网络技术有限公司深圳尚米网络技术有限公司信息流</v>
      </c>
      <c r="T3396" t="e">
        <f>VLOOKUP(S:S,[1]Sheet1!N:N,1,0)</f>
        <v>#N/A</v>
      </c>
    </row>
    <row r="3397" spans="1:20" x14ac:dyDescent="0.15">
      <c r="A3397">
        <v>20230427</v>
      </c>
      <c r="B3397">
        <v>43873405</v>
      </c>
      <c r="C3397" t="s">
        <v>967</v>
      </c>
      <c r="D3397" t="s">
        <v>727</v>
      </c>
      <c r="E3397" t="s">
        <v>525</v>
      </c>
      <c r="F3397" t="s">
        <v>525</v>
      </c>
      <c r="G3397" t="s">
        <v>728</v>
      </c>
      <c r="H3397" t="s">
        <v>525</v>
      </c>
      <c r="I3397">
        <v>2057097</v>
      </c>
      <c r="J3397" t="s">
        <v>968</v>
      </c>
      <c r="K3397" t="s">
        <v>525</v>
      </c>
      <c r="L3397" t="s">
        <v>730</v>
      </c>
      <c r="M3397" t="s">
        <v>723</v>
      </c>
      <c r="N3397" t="s">
        <v>813</v>
      </c>
      <c r="O3397" t="s">
        <v>24</v>
      </c>
      <c r="P3397" t="s">
        <v>19</v>
      </c>
      <c r="Q3397">
        <v>388.4</v>
      </c>
      <c r="R3397">
        <v>315.77</v>
      </c>
      <c r="S3397" t="str">
        <f t="shared" si="53"/>
        <v>深圳尚米网络技术有限公司深圳尚米网络技术有限公司信息流</v>
      </c>
      <c r="T3397" t="e">
        <f>VLOOKUP(S:S,[1]Sheet1!N:N,1,0)</f>
        <v>#N/A</v>
      </c>
    </row>
    <row r="3398" spans="1:20" x14ac:dyDescent="0.15">
      <c r="A3398">
        <v>20230428</v>
      </c>
      <c r="B3398">
        <v>43873405</v>
      </c>
      <c r="C3398" t="s">
        <v>967</v>
      </c>
      <c r="D3398" t="s">
        <v>727</v>
      </c>
      <c r="E3398" t="s">
        <v>525</v>
      </c>
      <c r="F3398" t="s">
        <v>525</v>
      </c>
      <c r="G3398" t="s">
        <v>728</v>
      </c>
      <c r="H3398" t="s">
        <v>525</v>
      </c>
      <c r="I3398">
        <v>2057097</v>
      </c>
      <c r="J3398" t="s">
        <v>968</v>
      </c>
      <c r="K3398" t="s">
        <v>525</v>
      </c>
      <c r="L3398" t="s">
        <v>730</v>
      </c>
      <c r="M3398" t="s">
        <v>723</v>
      </c>
      <c r="N3398" t="s">
        <v>813</v>
      </c>
      <c r="O3398" t="s">
        <v>24</v>
      </c>
      <c r="P3398" t="s">
        <v>19</v>
      </c>
      <c r="Q3398">
        <v>613.41999999999996</v>
      </c>
      <c r="R3398">
        <v>498.72</v>
      </c>
      <c r="S3398" t="str">
        <f t="shared" si="53"/>
        <v>深圳尚米网络技术有限公司深圳尚米网络技术有限公司信息流</v>
      </c>
      <c r="T3398" t="e">
        <f>VLOOKUP(S:S,[1]Sheet1!N:N,1,0)</f>
        <v>#N/A</v>
      </c>
    </row>
    <row r="3399" spans="1:20" x14ac:dyDescent="0.15">
      <c r="A3399">
        <v>20230429</v>
      </c>
      <c r="B3399">
        <v>43873405</v>
      </c>
      <c r="C3399" t="s">
        <v>967</v>
      </c>
      <c r="D3399" t="s">
        <v>727</v>
      </c>
      <c r="E3399" t="s">
        <v>525</v>
      </c>
      <c r="F3399" t="s">
        <v>525</v>
      </c>
      <c r="G3399" t="s">
        <v>728</v>
      </c>
      <c r="H3399" t="s">
        <v>525</v>
      </c>
      <c r="I3399">
        <v>2057097</v>
      </c>
      <c r="J3399" t="s">
        <v>968</v>
      </c>
      <c r="K3399" t="s">
        <v>525</v>
      </c>
      <c r="L3399" t="s">
        <v>730</v>
      </c>
      <c r="M3399" t="s">
        <v>723</v>
      </c>
      <c r="N3399" t="s">
        <v>813</v>
      </c>
      <c r="O3399" t="s">
        <v>24</v>
      </c>
      <c r="P3399" t="s">
        <v>19</v>
      </c>
      <c r="Q3399">
        <v>1870.7</v>
      </c>
      <c r="R3399">
        <v>1520.9</v>
      </c>
      <c r="S3399" t="str">
        <f t="shared" si="53"/>
        <v>深圳尚米网络技术有限公司深圳尚米网络技术有限公司信息流</v>
      </c>
      <c r="T3399" t="e">
        <f>VLOOKUP(S:S,[1]Sheet1!N:N,1,0)</f>
        <v>#N/A</v>
      </c>
    </row>
    <row r="3400" spans="1:20" x14ac:dyDescent="0.15">
      <c r="A3400">
        <v>20230430</v>
      </c>
      <c r="B3400">
        <v>43873405</v>
      </c>
      <c r="C3400" t="s">
        <v>967</v>
      </c>
      <c r="D3400" t="s">
        <v>727</v>
      </c>
      <c r="E3400" t="s">
        <v>525</v>
      </c>
      <c r="F3400" t="s">
        <v>525</v>
      </c>
      <c r="G3400" t="s">
        <v>728</v>
      </c>
      <c r="H3400" t="s">
        <v>525</v>
      </c>
      <c r="I3400">
        <v>2057097</v>
      </c>
      <c r="J3400" t="s">
        <v>968</v>
      </c>
      <c r="K3400" t="s">
        <v>525</v>
      </c>
      <c r="L3400" t="s">
        <v>730</v>
      </c>
      <c r="M3400" t="s">
        <v>723</v>
      </c>
      <c r="N3400" t="s">
        <v>813</v>
      </c>
      <c r="O3400" t="s">
        <v>24</v>
      </c>
      <c r="P3400" t="s">
        <v>19</v>
      </c>
      <c r="Q3400">
        <v>2058.7399999999998</v>
      </c>
      <c r="R3400">
        <v>1673.77</v>
      </c>
      <c r="S3400" t="str">
        <f t="shared" si="53"/>
        <v>深圳尚米网络技术有限公司深圳尚米网络技术有限公司信息流</v>
      </c>
      <c r="T3400" t="e">
        <f>VLOOKUP(S:S,[1]Sheet1!N:N,1,0)</f>
        <v>#N/A</v>
      </c>
    </row>
    <row r="3401" spans="1:20" x14ac:dyDescent="0.15">
      <c r="A3401">
        <v>20230414</v>
      </c>
      <c r="B3401">
        <v>44487017</v>
      </c>
      <c r="C3401" t="s">
        <v>969</v>
      </c>
      <c r="D3401" t="s">
        <v>802</v>
      </c>
      <c r="E3401" t="s">
        <v>511</v>
      </c>
      <c r="F3401" t="s">
        <v>510</v>
      </c>
      <c r="G3401" t="s">
        <v>832</v>
      </c>
      <c r="H3401" t="s">
        <v>511</v>
      </c>
      <c r="I3401">
        <v>2162133</v>
      </c>
      <c r="J3401" t="s">
        <v>833</v>
      </c>
      <c r="K3401" t="s">
        <v>511</v>
      </c>
      <c r="L3401" t="s">
        <v>834</v>
      </c>
      <c r="M3401" t="s">
        <v>723</v>
      </c>
      <c r="N3401" t="s">
        <v>813</v>
      </c>
      <c r="O3401" t="s">
        <v>24</v>
      </c>
      <c r="P3401" t="s">
        <v>19</v>
      </c>
      <c r="Q3401">
        <v>485.48</v>
      </c>
      <c r="R3401">
        <v>485.48</v>
      </c>
      <c r="S3401" t="str">
        <f t="shared" si="53"/>
        <v>北京三快在线科技有限公司及其关联公司北京三快科技有限公司信息流</v>
      </c>
      <c r="T3401" t="e">
        <f>VLOOKUP(S:S,[1]Sheet1!N:N,1,0)</f>
        <v>#N/A</v>
      </c>
    </row>
    <row r="3402" spans="1:20" x14ac:dyDescent="0.15">
      <c r="A3402">
        <v>20230415</v>
      </c>
      <c r="B3402">
        <v>44487017</v>
      </c>
      <c r="C3402" t="s">
        <v>969</v>
      </c>
      <c r="D3402" t="s">
        <v>802</v>
      </c>
      <c r="E3402" t="s">
        <v>511</v>
      </c>
      <c r="F3402" t="s">
        <v>510</v>
      </c>
      <c r="G3402" t="s">
        <v>832</v>
      </c>
      <c r="H3402" t="s">
        <v>511</v>
      </c>
      <c r="I3402">
        <v>2162133</v>
      </c>
      <c r="J3402" t="s">
        <v>833</v>
      </c>
      <c r="K3402" t="s">
        <v>511</v>
      </c>
      <c r="L3402" t="s">
        <v>834</v>
      </c>
      <c r="M3402" t="s">
        <v>723</v>
      </c>
      <c r="N3402" t="s">
        <v>813</v>
      </c>
      <c r="O3402" t="s">
        <v>24</v>
      </c>
      <c r="P3402" t="s">
        <v>19</v>
      </c>
      <c r="Q3402">
        <v>91812.14</v>
      </c>
      <c r="R3402">
        <v>91812.14</v>
      </c>
      <c r="S3402" t="str">
        <f t="shared" si="53"/>
        <v>北京三快在线科技有限公司及其关联公司北京三快科技有限公司信息流</v>
      </c>
      <c r="T3402" t="e">
        <f>VLOOKUP(S:S,[1]Sheet1!N:N,1,0)</f>
        <v>#N/A</v>
      </c>
    </row>
    <row r="3403" spans="1:20" x14ac:dyDescent="0.15">
      <c r="A3403">
        <v>20230416</v>
      </c>
      <c r="B3403">
        <v>44487017</v>
      </c>
      <c r="C3403" t="s">
        <v>969</v>
      </c>
      <c r="D3403" t="s">
        <v>802</v>
      </c>
      <c r="E3403" t="s">
        <v>511</v>
      </c>
      <c r="F3403" t="s">
        <v>510</v>
      </c>
      <c r="G3403" t="s">
        <v>832</v>
      </c>
      <c r="H3403" t="s">
        <v>511</v>
      </c>
      <c r="I3403">
        <v>2162133</v>
      </c>
      <c r="J3403" t="s">
        <v>833</v>
      </c>
      <c r="K3403" t="s">
        <v>511</v>
      </c>
      <c r="L3403" t="s">
        <v>834</v>
      </c>
      <c r="M3403" t="s">
        <v>723</v>
      </c>
      <c r="N3403" t="s">
        <v>813</v>
      </c>
      <c r="O3403" t="s">
        <v>24</v>
      </c>
      <c r="P3403" t="s">
        <v>19</v>
      </c>
      <c r="Q3403">
        <v>1.34</v>
      </c>
      <c r="R3403">
        <v>1.34</v>
      </c>
      <c r="S3403" t="str">
        <f t="shared" si="53"/>
        <v>北京三快在线科技有限公司及其关联公司北京三快科技有限公司信息流</v>
      </c>
      <c r="T3403" t="e">
        <f>VLOOKUP(S:S,[1]Sheet1!N:N,1,0)</f>
        <v>#N/A</v>
      </c>
    </row>
    <row r="3404" spans="1:20" x14ac:dyDescent="0.15">
      <c r="A3404">
        <v>20230415</v>
      </c>
      <c r="B3404">
        <v>44487017</v>
      </c>
      <c r="C3404" t="s">
        <v>969</v>
      </c>
      <c r="D3404" t="s">
        <v>802</v>
      </c>
      <c r="E3404" t="s">
        <v>511</v>
      </c>
      <c r="F3404" t="s">
        <v>510</v>
      </c>
      <c r="G3404" t="s">
        <v>832</v>
      </c>
      <c r="H3404" t="s">
        <v>511</v>
      </c>
      <c r="I3404">
        <v>2166625</v>
      </c>
      <c r="J3404" t="s">
        <v>835</v>
      </c>
      <c r="K3404" t="s">
        <v>511</v>
      </c>
      <c r="L3404" t="s">
        <v>834</v>
      </c>
      <c r="M3404" t="s">
        <v>723</v>
      </c>
      <c r="N3404" t="s">
        <v>813</v>
      </c>
      <c r="O3404" t="s">
        <v>24</v>
      </c>
      <c r="P3404" t="s">
        <v>19</v>
      </c>
      <c r="Q3404">
        <v>4583.3599999999997</v>
      </c>
      <c r="R3404">
        <v>0</v>
      </c>
      <c r="S3404" t="str">
        <f t="shared" si="53"/>
        <v>北京三快在线科技有限公司及其关联公司北京三快科技有限公司信息流</v>
      </c>
      <c r="T3404" t="e">
        <f>VLOOKUP(S:S,[1]Sheet1!N:N,1,0)</f>
        <v>#N/A</v>
      </c>
    </row>
    <row r="3405" spans="1:20" x14ac:dyDescent="0.15">
      <c r="A3405">
        <v>20230415</v>
      </c>
      <c r="B3405">
        <v>44487017</v>
      </c>
      <c r="C3405" t="s">
        <v>969</v>
      </c>
      <c r="D3405" t="s">
        <v>802</v>
      </c>
      <c r="E3405" t="s">
        <v>511</v>
      </c>
      <c r="F3405" t="s">
        <v>510</v>
      </c>
      <c r="G3405" t="s">
        <v>832</v>
      </c>
      <c r="H3405" t="s">
        <v>511</v>
      </c>
      <c r="I3405">
        <v>2166626</v>
      </c>
      <c r="J3405" t="s">
        <v>836</v>
      </c>
      <c r="K3405" t="s">
        <v>511</v>
      </c>
      <c r="L3405" t="s">
        <v>834</v>
      </c>
      <c r="M3405" t="s">
        <v>723</v>
      </c>
      <c r="N3405" t="s">
        <v>813</v>
      </c>
      <c r="O3405" t="s">
        <v>24</v>
      </c>
      <c r="P3405" t="s">
        <v>19</v>
      </c>
      <c r="Q3405">
        <v>3283.55</v>
      </c>
      <c r="R3405">
        <v>0</v>
      </c>
      <c r="S3405" t="str">
        <f t="shared" si="53"/>
        <v>北京三快在线科技有限公司及其关联公司北京三快科技有限公司信息流</v>
      </c>
      <c r="T3405" t="e">
        <f>VLOOKUP(S:S,[1]Sheet1!N:N,1,0)</f>
        <v>#N/A</v>
      </c>
    </row>
    <row r="3406" spans="1:20" x14ac:dyDescent="0.15">
      <c r="A3406">
        <v>20230418</v>
      </c>
      <c r="B3406">
        <v>44487034</v>
      </c>
      <c r="C3406" t="s">
        <v>970</v>
      </c>
      <c r="D3406" t="s">
        <v>802</v>
      </c>
      <c r="E3406" t="s">
        <v>511</v>
      </c>
      <c r="F3406" t="s">
        <v>510</v>
      </c>
      <c r="G3406" t="s">
        <v>832</v>
      </c>
      <c r="H3406" t="s">
        <v>511</v>
      </c>
      <c r="I3406">
        <v>2162133</v>
      </c>
      <c r="J3406" t="s">
        <v>833</v>
      </c>
      <c r="K3406" t="s">
        <v>511</v>
      </c>
      <c r="L3406" t="s">
        <v>834</v>
      </c>
      <c r="M3406" t="s">
        <v>723</v>
      </c>
      <c r="N3406" t="s">
        <v>813</v>
      </c>
      <c r="O3406" t="s">
        <v>24</v>
      </c>
      <c r="P3406" t="s">
        <v>19</v>
      </c>
      <c r="Q3406">
        <v>225098.79</v>
      </c>
      <c r="R3406">
        <v>225098.79</v>
      </c>
      <c r="S3406" t="str">
        <f t="shared" si="53"/>
        <v>北京三快在线科技有限公司及其关联公司北京三快科技有限公司信息流</v>
      </c>
      <c r="T3406" t="e">
        <f>VLOOKUP(S:S,[1]Sheet1!N:N,1,0)</f>
        <v>#N/A</v>
      </c>
    </row>
    <row r="3407" spans="1:20" x14ac:dyDescent="0.15">
      <c r="A3407">
        <v>20230418</v>
      </c>
      <c r="B3407">
        <v>44487034</v>
      </c>
      <c r="C3407" t="s">
        <v>970</v>
      </c>
      <c r="D3407" t="s">
        <v>802</v>
      </c>
      <c r="E3407" t="s">
        <v>511</v>
      </c>
      <c r="F3407" t="s">
        <v>510</v>
      </c>
      <c r="G3407" t="s">
        <v>832</v>
      </c>
      <c r="H3407" t="s">
        <v>511</v>
      </c>
      <c r="I3407">
        <v>2166626</v>
      </c>
      <c r="J3407" t="s">
        <v>836</v>
      </c>
      <c r="K3407" t="s">
        <v>511</v>
      </c>
      <c r="L3407" t="s">
        <v>834</v>
      </c>
      <c r="M3407" t="s">
        <v>723</v>
      </c>
      <c r="N3407" t="s">
        <v>813</v>
      </c>
      <c r="O3407" t="s">
        <v>24</v>
      </c>
      <c r="P3407" t="s">
        <v>19</v>
      </c>
      <c r="Q3407">
        <v>21048.29</v>
      </c>
      <c r="R3407">
        <v>0</v>
      </c>
      <c r="S3407" t="str">
        <f t="shared" si="53"/>
        <v>北京三快在线科技有限公司及其关联公司北京三快科技有限公司信息流</v>
      </c>
      <c r="T3407" t="e">
        <f>VLOOKUP(S:S,[1]Sheet1!N:N,1,0)</f>
        <v>#N/A</v>
      </c>
    </row>
    <row r="3408" spans="1:20" x14ac:dyDescent="0.15">
      <c r="A3408">
        <v>20230415</v>
      </c>
      <c r="B3408">
        <v>44487152</v>
      </c>
      <c r="C3408" t="s">
        <v>971</v>
      </c>
      <c r="D3408" t="s">
        <v>802</v>
      </c>
      <c r="E3408" t="s">
        <v>511</v>
      </c>
      <c r="F3408" t="s">
        <v>510</v>
      </c>
      <c r="G3408" t="s">
        <v>832</v>
      </c>
      <c r="H3408" t="s">
        <v>511</v>
      </c>
      <c r="I3408">
        <v>2162133</v>
      </c>
      <c r="J3408" t="s">
        <v>833</v>
      </c>
      <c r="K3408" t="s">
        <v>511</v>
      </c>
      <c r="L3408" t="s">
        <v>834</v>
      </c>
      <c r="M3408" t="s">
        <v>723</v>
      </c>
      <c r="N3408" t="s">
        <v>813</v>
      </c>
      <c r="O3408" t="s">
        <v>24</v>
      </c>
      <c r="P3408" t="s">
        <v>19</v>
      </c>
      <c r="Q3408">
        <v>45.39</v>
      </c>
      <c r="R3408">
        <v>45.39</v>
      </c>
      <c r="S3408" t="str">
        <f t="shared" si="53"/>
        <v>北京三快在线科技有限公司及其关联公司北京三快科技有限公司信息流</v>
      </c>
      <c r="T3408" t="e">
        <f>VLOOKUP(S:S,[1]Sheet1!N:N,1,0)</f>
        <v>#N/A</v>
      </c>
    </row>
    <row r="3409" spans="1:20" x14ac:dyDescent="0.15">
      <c r="A3409">
        <v>20230417</v>
      </c>
      <c r="B3409">
        <v>44487152</v>
      </c>
      <c r="C3409" t="s">
        <v>971</v>
      </c>
      <c r="D3409" t="s">
        <v>802</v>
      </c>
      <c r="E3409" t="s">
        <v>511</v>
      </c>
      <c r="F3409" t="s">
        <v>510</v>
      </c>
      <c r="G3409" t="s">
        <v>832</v>
      </c>
      <c r="H3409" t="s">
        <v>511</v>
      </c>
      <c r="I3409">
        <v>2162133</v>
      </c>
      <c r="J3409" t="s">
        <v>833</v>
      </c>
      <c r="K3409" t="s">
        <v>511</v>
      </c>
      <c r="L3409" t="s">
        <v>834</v>
      </c>
      <c r="M3409" t="s">
        <v>723</v>
      </c>
      <c r="N3409" t="s">
        <v>813</v>
      </c>
      <c r="O3409" t="s">
        <v>24</v>
      </c>
      <c r="P3409" t="s">
        <v>19</v>
      </c>
      <c r="Q3409">
        <v>92.09</v>
      </c>
      <c r="R3409">
        <v>92.09</v>
      </c>
      <c r="S3409" t="str">
        <f t="shared" si="53"/>
        <v>北京三快在线科技有限公司及其关联公司北京三快科技有限公司信息流</v>
      </c>
      <c r="T3409" t="e">
        <f>VLOOKUP(S:S,[1]Sheet1!N:N,1,0)</f>
        <v>#N/A</v>
      </c>
    </row>
    <row r="3410" spans="1:20" x14ac:dyDescent="0.15">
      <c r="A3410">
        <v>20230414</v>
      </c>
      <c r="B3410">
        <v>44487168</v>
      </c>
      <c r="C3410" t="s">
        <v>972</v>
      </c>
      <c r="D3410" t="s">
        <v>802</v>
      </c>
      <c r="E3410" t="s">
        <v>511</v>
      </c>
      <c r="F3410" t="s">
        <v>510</v>
      </c>
      <c r="G3410" t="s">
        <v>832</v>
      </c>
      <c r="H3410" t="s">
        <v>511</v>
      </c>
      <c r="I3410">
        <v>2162133</v>
      </c>
      <c r="J3410" t="s">
        <v>833</v>
      </c>
      <c r="K3410" t="s">
        <v>511</v>
      </c>
      <c r="L3410" t="s">
        <v>834</v>
      </c>
      <c r="M3410" t="s">
        <v>723</v>
      </c>
      <c r="N3410" t="s">
        <v>813</v>
      </c>
      <c r="O3410" t="s">
        <v>24</v>
      </c>
      <c r="P3410" t="s">
        <v>19</v>
      </c>
      <c r="Q3410">
        <v>9.32</v>
      </c>
      <c r="R3410">
        <v>9.32</v>
      </c>
      <c r="S3410" t="str">
        <f t="shared" si="53"/>
        <v>北京三快在线科技有限公司及其关联公司北京三快科技有限公司信息流</v>
      </c>
      <c r="T3410" t="e">
        <f>VLOOKUP(S:S,[1]Sheet1!N:N,1,0)</f>
        <v>#N/A</v>
      </c>
    </row>
    <row r="3411" spans="1:20" x14ac:dyDescent="0.15">
      <c r="A3411">
        <v>20230415</v>
      </c>
      <c r="B3411">
        <v>44487168</v>
      </c>
      <c r="C3411" t="s">
        <v>972</v>
      </c>
      <c r="D3411" t="s">
        <v>802</v>
      </c>
      <c r="E3411" t="s">
        <v>511</v>
      </c>
      <c r="F3411" t="s">
        <v>510</v>
      </c>
      <c r="G3411" t="s">
        <v>832</v>
      </c>
      <c r="H3411" t="s">
        <v>511</v>
      </c>
      <c r="I3411">
        <v>2162133</v>
      </c>
      <c r="J3411" t="s">
        <v>833</v>
      </c>
      <c r="K3411" t="s">
        <v>511</v>
      </c>
      <c r="L3411" t="s">
        <v>834</v>
      </c>
      <c r="M3411" t="s">
        <v>723</v>
      </c>
      <c r="N3411" t="s">
        <v>813</v>
      </c>
      <c r="O3411" t="s">
        <v>24</v>
      </c>
      <c r="P3411" t="s">
        <v>19</v>
      </c>
      <c r="Q3411">
        <v>8003.27</v>
      </c>
      <c r="R3411">
        <v>8003.27</v>
      </c>
      <c r="S3411" t="str">
        <f t="shared" si="53"/>
        <v>北京三快在线科技有限公司及其关联公司北京三快科技有限公司信息流</v>
      </c>
      <c r="T3411" t="e">
        <f>VLOOKUP(S:S,[1]Sheet1!N:N,1,0)</f>
        <v>#N/A</v>
      </c>
    </row>
    <row r="3412" spans="1:20" x14ac:dyDescent="0.15">
      <c r="A3412">
        <v>20230416</v>
      </c>
      <c r="B3412">
        <v>44487168</v>
      </c>
      <c r="C3412" t="s">
        <v>972</v>
      </c>
      <c r="D3412" t="s">
        <v>802</v>
      </c>
      <c r="E3412" t="s">
        <v>511</v>
      </c>
      <c r="F3412" t="s">
        <v>510</v>
      </c>
      <c r="G3412" t="s">
        <v>832</v>
      </c>
      <c r="H3412" t="s">
        <v>511</v>
      </c>
      <c r="I3412">
        <v>2162133</v>
      </c>
      <c r="J3412" t="s">
        <v>833</v>
      </c>
      <c r="K3412" t="s">
        <v>511</v>
      </c>
      <c r="L3412" t="s">
        <v>834</v>
      </c>
      <c r="M3412" t="s">
        <v>723</v>
      </c>
      <c r="N3412" t="s">
        <v>813</v>
      </c>
      <c r="O3412" t="s">
        <v>24</v>
      </c>
      <c r="P3412" t="s">
        <v>19</v>
      </c>
      <c r="Q3412">
        <v>3727.87</v>
      </c>
      <c r="R3412">
        <v>3727.87</v>
      </c>
      <c r="S3412" t="str">
        <f t="shared" si="53"/>
        <v>北京三快在线科技有限公司及其关联公司北京三快科技有限公司信息流</v>
      </c>
      <c r="T3412" t="e">
        <f>VLOOKUP(S:S,[1]Sheet1!N:N,1,0)</f>
        <v>#N/A</v>
      </c>
    </row>
    <row r="3413" spans="1:20" x14ac:dyDescent="0.15">
      <c r="A3413">
        <v>20230417</v>
      </c>
      <c r="B3413">
        <v>44487168</v>
      </c>
      <c r="C3413" t="s">
        <v>972</v>
      </c>
      <c r="D3413" t="s">
        <v>802</v>
      </c>
      <c r="E3413" t="s">
        <v>511</v>
      </c>
      <c r="F3413" t="s">
        <v>510</v>
      </c>
      <c r="G3413" t="s">
        <v>832</v>
      </c>
      <c r="H3413" t="s">
        <v>511</v>
      </c>
      <c r="I3413">
        <v>2162133</v>
      </c>
      <c r="J3413" t="s">
        <v>833</v>
      </c>
      <c r="K3413" t="s">
        <v>511</v>
      </c>
      <c r="L3413" t="s">
        <v>834</v>
      </c>
      <c r="M3413" t="s">
        <v>723</v>
      </c>
      <c r="N3413" t="s">
        <v>813</v>
      </c>
      <c r="O3413" t="s">
        <v>24</v>
      </c>
      <c r="P3413" t="s">
        <v>19</v>
      </c>
      <c r="Q3413">
        <v>1059.69</v>
      </c>
      <c r="R3413">
        <v>1059.69</v>
      </c>
      <c r="S3413" t="str">
        <f t="shared" si="53"/>
        <v>北京三快在线科技有限公司及其关联公司北京三快科技有限公司信息流</v>
      </c>
      <c r="T3413" t="e">
        <f>VLOOKUP(S:S,[1]Sheet1!N:N,1,0)</f>
        <v>#N/A</v>
      </c>
    </row>
    <row r="3414" spans="1:20" x14ac:dyDescent="0.15">
      <c r="A3414">
        <v>20230415</v>
      </c>
      <c r="B3414">
        <v>44487168</v>
      </c>
      <c r="C3414" t="s">
        <v>972</v>
      </c>
      <c r="D3414" t="s">
        <v>802</v>
      </c>
      <c r="E3414" t="s">
        <v>511</v>
      </c>
      <c r="F3414" t="s">
        <v>510</v>
      </c>
      <c r="G3414" t="s">
        <v>832</v>
      </c>
      <c r="H3414" t="s">
        <v>511</v>
      </c>
      <c r="I3414">
        <v>2166625</v>
      </c>
      <c r="J3414" t="s">
        <v>835</v>
      </c>
      <c r="K3414" t="s">
        <v>511</v>
      </c>
      <c r="L3414" t="s">
        <v>834</v>
      </c>
      <c r="M3414" t="s">
        <v>723</v>
      </c>
      <c r="N3414" t="s">
        <v>813</v>
      </c>
      <c r="O3414" t="s">
        <v>24</v>
      </c>
      <c r="P3414" t="s">
        <v>19</v>
      </c>
      <c r="Q3414">
        <v>187.39</v>
      </c>
      <c r="R3414">
        <v>0</v>
      </c>
      <c r="S3414" t="str">
        <f t="shared" si="53"/>
        <v>北京三快在线科技有限公司及其关联公司北京三快科技有限公司信息流</v>
      </c>
      <c r="T3414" t="e">
        <f>VLOOKUP(S:S,[1]Sheet1!N:N,1,0)</f>
        <v>#N/A</v>
      </c>
    </row>
    <row r="3415" spans="1:20" x14ac:dyDescent="0.15">
      <c r="A3415">
        <v>20230415</v>
      </c>
      <c r="B3415">
        <v>44487168</v>
      </c>
      <c r="C3415" t="s">
        <v>972</v>
      </c>
      <c r="D3415" t="s">
        <v>802</v>
      </c>
      <c r="E3415" t="s">
        <v>511</v>
      </c>
      <c r="F3415" t="s">
        <v>510</v>
      </c>
      <c r="G3415" t="s">
        <v>832</v>
      </c>
      <c r="H3415" t="s">
        <v>511</v>
      </c>
      <c r="I3415">
        <v>2166626</v>
      </c>
      <c r="J3415" t="s">
        <v>836</v>
      </c>
      <c r="K3415" t="s">
        <v>511</v>
      </c>
      <c r="L3415" t="s">
        <v>834</v>
      </c>
      <c r="M3415" t="s">
        <v>723</v>
      </c>
      <c r="N3415" t="s">
        <v>813</v>
      </c>
      <c r="O3415" t="s">
        <v>24</v>
      </c>
      <c r="P3415" t="s">
        <v>19</v>
      </c>
      <c r="Q3415">
        <v>495.95</v>
      </c>
      <c r="R3415">
        <v>0</v>
      </c>
      <c r="S3415" t="str">
        <f t="shared" si="53"/>
        <v>北京三快在线科技有限公司及其关联公司北京三快科技有限公司信息流</v>
      </c>
      <c r="T3415" t="e">
        <f>VLOOKUP(S:S,[1]Sheet1!N:N,1,0)</f>
        <v>#N/A</v>
      </c>
    </row>
    <row r="3416" spans="1:20" x14ac:dyDescent="0.15">
      <c r="A3416">
        <v>20230415</v>
      </c>
      <c r="B3416">
        <v>44487284</v>
      </c>
      <c r="C3416" t="s">
        <v>973</v>
      </c>
      <c r="D3416" t="s">
        <v>802</v>
      </c>
      <c r="E3416" t="s">
        <v>511</v>
      </c>
      <c r="F3416" t="s">
        <v>510</v>
      </c>
      <c r="G3416" t="s">
        <v>832</v>
      </c>
      <c r="H3416" t="s">
        <v>511</v>
      </c>
      <c r="I3416">
        <v>2162133</v>
      </c>
      <c r="J3416" t="s">
        <v>833</v>
      </c>
      <c r="K3416" t="s">
        <v>511</v>
      </c>
      <c r="L3416" t="s">
        <v>834</v>
      </c>
      <c r="M3416" t="s">
        <v>723</v>
      </c>
      <c r="N3416" t="s">
        <v>813</v>
      </c>
      <c r="O3416" t="s">
        <v>24</v>
      </c>
      <c r="P3416" t="s">
        <v>19</v>
      </c>
      <c r="Q3416">
        <v>5291.36</v>
      </c>
      <c r="R3416">
        <v>5291.36</v>
      </c>
      <c r="S3416" t="str">
        <f t="shared" si="53"/>
        <v>北京三快在线科技有限公司及其关联公司北京三快科技有限公司信息流</v>
      </c>
      <c r="T3416" t="e">
        <f>VLOOKUP(S:S,[1]Sheet1!N:N,1,0)</f>
        <v>#N/A</v>
      </c>
    </row>
    <row r="3417" spans="1:20" x14ac:dyDescent="0.15">
      <c r="A3417">
        <v>20230416</v>
      </c>
      <c r="B3417">
        <v>44487284</v>
      </c>
      <c r="C3417" t="s">
        <v>973</v>
      </c>
      <c r="D3417" t="s">
        <v>802</v>
      </c>
      <c r="E3417" t="s">
        <v>511</v>
      </c>
      <c r="F3417" t="s">
        <v>510</v>
      </c>
      <c r="G3417" t="s">
        <v>832</v>
      </c>
      <c r="H3417" t="s">
        <v>511</v>
      </c>
      <c r="I3417">
        <v>2162133</v>
      </c>
      <c r="J3417" t="s">
        <v>833</v>
      </c>
      <c r="K3417" t="s">
        <v>511</v>
      </c>
      <c r="L3417" t="s">
        <v>834</v>
      </c>
      <c r="M3417" t="s">
        <v>723</v>
      </c>
      <c r="N3417" t="s">
        <v>813</v>
      </c>
      <c r="O3417" t="s">
        <v>24</v>
      </c>
      <c r="P3417" t="s">
        <v>19</v>
      </c>
      <c r="Q3417">
        <v>5444.51</v>
      </c>
      <c r="R3417">
        <v>5444.51</v>
      </c>
      <c r="S3417" t="str">
        <f t="shared" si="53"/>
        <v>北京三快在线科技有限公司及其关联公司北京三快科技有限公司信息流</v>
      </c>
      <c r="T3417" t="e">
        <f>VLOOKUP(S:S,[1]Sheet1!N:N,1,0)</f>
        <v>#N/A</v>
      </c>
    </row>
    <row r="3418" spans="1:20" x14ac:dyDescent="0.15">
      <c r="A3418">
        <v>20230417</v>
      </c>
      <c r="B3418">
        <v>44487284</v>
      </c>
      <c r="C3418" t="s">
        <v>973</v>
      </c>
      <c r="D3418" t="s">
        <v>802</v>
      </c>
      <c r="E3418" t="s">
        <v>511</v>
      </c>
      <c r="F3418" t="s">
        <v>510</v>
      </c>
      <c r="G3418" t="s">
        <v>832</v>
      </c>
      <c r="H3418" t="s">
        <v>511</v>
      </c>
      <c r="I3418">
        <v>2162133</v>
      </c>
      <c r="J3418" t="s">
        <v>833</v>
      </c>
      <c r="K3418" t="s">
        <v>511</v>
      </c>
      <c r="L3418" t="s">
        <v>834</v>
      </c>
      <c r="M3418" t="s">
        <v>723</v>
      </c>
      <c r="N3418" t="s">
        <v>813</v>
      </c>
      <c r="O3418" t="s">
        <v>24</v>
      </c>
      <c r="P3418" t="s">
        <v>19</v>
      </c>
      <c r="Q3418">
        <v>935.56</v>
      </c>
      <c r="R3418">
        <v>935.56</v>
      </c>
      <c r="S3418" t="str">
        <f t="shared" si="53"/>
        <v>北京三快在线科技有限公司及其关联公司北京三快科技有限公司信息流</v>
      </c>
      <c r="T3418" t="e">
        <f>VLOOKUP(S:S,[1]Sheet1!N:N,1,0)</f>
        <v>#N/A</v>
      </c>
    </row>
    <row r="3419" spans="1:20" x14ac:dyDescent="0.15">
      <c r="A3419">
        <v>20230415</v>
      </c>
      <c r="B3419">
        <v>44487284</v>
      </c>
      <c r="C3419" t="s">
        <v>973</v>
      </c>
      <c r="D3419" t="s">
        <v>802</v>
      </c>
      <c r="E3419" t="s">
        <v>511</v>
      </c>
      <c r="F3419" t="s">
        <v>510</v>
      </c>
      <c r="G3419" t="s">
        <v>832</v>
      </c>
      <c r="H3419" t="s">
        <v>511</v>
      </c>
      <c r="I3419">
        <v>2166625</v>
      </c>
      <c r="J3419" t="s">
        <v>835</v>
      </c>
      <c r="K3419" t="s">
        <v>511</v>
      </c>
      <c r="L3419" t="s">
        <v>834</v>
      </c>
      <c r="M3419" t="s">
        <v>723</v>
      </c>
      <c r="N3419" t="s">
        <v>813</v>
      </c>
      <c r="O3419" t="s">
        <v>24</v>
      </c>
      <c r="P3419" t="s">
        <v>19</v>
      </c>
      <c r="Q3419">
        <v>284.63</v>
      </c>
      <c r="R3419">
        <v>0</v>
      </c>
      <c r="S3419" t="str">
        <f t="shared" si="53"/>
        <v>北京三快在线科技有限公司及其关联公司北京三快科技有限公司信息流</v>
      </c>
      <c r="T3419" t="e">
        <f>VLOOKUP(S:S,[1]Sheet1!N:N,1,0)</f>
        <v>#N/A</v>
      </c>
    </row>
    <row r="3420" spans="1:20" x14ac:dyDescent="0.15">
      <c r="A3420">
        <v>20230415</v>
      </c>
      <c r="B3420">
        <v>44487284</v>
      </c>
      <c r="C3420" t="s">
        <v>973</v>
      </c>
      <c r="D3420" t="s">
        <v>802</v>
      </c>
      <c r="E3420" t="s">
        <v>511</v>
      </c>
      <c r="F3420" t="s">
        <v>510</v>
      </c>
      <c r="G3420" t="s">
        <v>832</v>
      </c>
      <c r="H3420" t="s">
        <v>511</v>
      </c>
      <c r="I3420">
        <v>2166626</v>
      </c>
      <c r="J3420" t="s">
        <v>836</v>
      </c>
      <c r="K3420" t="s">
        <v>511</v>
      </c>
      <c r="L3420" t="s">
        <v>834</v>
      </c>
      <c r="M3420" t="s">
        <v>723</v>
      </c>
      <c r="N3420" t="s">
        <v>813</v>
      </c>
      <c r="O3420" t="s">
        <v>24</v>
      </c>
      <c r="P3420" t="s">
        <v>19</v>
      </c>
      <c r="Q3420">
        <v>91.47</v>
      </c>
      <c r="R3420">
        <v>0</v>
      </c>
      <c r="S3420" t="str">
        <f t="shared" si="53"/>
        <v>北京三快在线科技有限公司及其关联公司北京三快科技有限公司信息流</v>
      </c>
      <c r="T3420" t="e">
        <f>VLOOKUP(S:S,[1]Sheet1!N:N,1,0)</f>
        <v>#N/A</v>
      </c>
    </row>
    <row r="3421" spans="1:20" x14ac:dyDescent="0.15">
      <c r="A3421">
        <v>20230415</v>
      </c>
      <c r="B3421">
        <v>44487297</v>
      </c>
      <c r="C3421" t="s">
        <v>974</v>
      </c>
      <c r="D3421" t="s">
        <v>802</v>
      </c>
      <c r="E3421" t="s">
        <v>511</v>
      </c>
      <c r="F3421" t="s">
        <v>510</v>
      </c>
      <c r="G3421" t="s">
        <v>832</v>
      </c>
      <c r="H3421" t="s">
        <v>511</v>
      </c>
      <c r="I3421">
        <v>2162133</v>
      </c>
      <c r="J3421" t="s">
        <v>833</v>
      </c>
      <c r="K3421" t="s">
        <v>511</v>
      </c>
      <c r="L3421" t="s">
        <v>834</v>
      </c>
      <c r="M3421" t="s">
        <v>723</v>
      </c>
      <c r="N3421" t="s">
        <v>813</v>
      </c>
      <c r="O3421" t="s">
        <v>24</v>
      </c>
      <c r="P3421" t="s">
        <v>19</v>
      </c>
      <c r="Q3421">
        <v>27896.42</v>
      </c>
      <c r="R3421">
        <v>27896.42</v>
      </c>
      <c r="S3421" t="str">
        <f t="shared" si="53"/>
        <v>北京三快在线科技有限公司及其关联公司北京三快科技有限公司信息流</v>
      </c>
      <c r="T3421" t="e">
        <f>VLOOKUP(S:S,[1]Sheet1!N:N,1,0)</f>
        <v>#N/A</v>
      </c>
    </row>
    <row r="3422" spans="1:20" x14ac:dyDescent="0.15">
      <c r="A3422">
        <v>20230416</v>
      </c>
      <c r="B3422">
        <v>44487297</v>
      </c>
      <c r="C3422" t="s">
        <v>974</v>
      </c>
      <c r="D3422" t="s">
        <v>802</v>
      </c>
      <c r="E3422" t="s">
        <v>511</v>
      </c>
      <c r="F3422" t="s">
        <v>510</v>
      </c>
      <c r="G3422" t="s">
        <v>832</v>
      </c>
      <c r="H3422" t="s">
        <v>511</v>
      </c>
      <c r="I3422">
        <v>2162133</v>
      </c>
      <c r="J3422" t="s">
        <v>833</v>
      </c>
      <c r="K3422" t="s">
        <v>511</v>
      </c>
      <c r="L3422" t="s">
        <v>834</v>
      </c>
      <c r="M3422" t="s">
        <v>723</v>
      </c>
      <c r="N3422" t="s">
        <v>813</v>
      </c>
      <c r="O3422" t="s">
        <v>24</v>
      </c>
      <c r="P3422" t="s">
        <v>19</v>
      </c>
      <c r="Q3422">
        <v>15313.18</v>
      </c>
      <c r="R3422">
        <v>15313.18</v>
      </c>
      <c r="S3422" t="str">
        <f t="shared" si="53"/>
        <v>北京三快在线科技有限公司及其关联公司北京三快科技有限公司信息流</v>
      </c>
      <c r="T3422" t="e">
        <f>VLOOKUP(S:S,[1]Sheet1!N:N,1,0)</f>
        <v>#N/A</v>
      </c>
    </row>
    <row r="3423" spans="1:20" x14ac:dyDescent="0.15">
      <c r="A3423">
        <v>20230417</v>
      </c>
      <c r="B3423">
        <v>44487297</v>
      </c>
      <c r="C3423" t="s">
        <v>974</v>
      </c>
      <c r="D3423" t="s">
        <v>802</v>
      </c>
      <c r="E3423" t="s">
        <v>511</v>
      </c>
      <c r="F3423" t="s">
        <v>510</v>
      </c>
      <c r="G3423" t="s">
        <v>832</v>
      </c>
      <c r="H3423" t="s">
        <v>511</v>
      </c>
      <c r="I3423">
        <v>2162133</v>
      </c>
      <c r="J3423" t="s">
        <v>833</v>
      </c>
      <c r="K3423" t="s">
        <v>511</v>
      </c>
      <c r="L3423" t="s">
        <v>834</v>
      </c>
      <c r="M3423" t="s">
        <v>723</v>
      </c>
      <c r="N3423" t="s">
        <v>813</v>
      </c>
      <c r="O3423" t="s">
        <v>24</v>
      </c>
      <c r="P3423" t="s">
        <v>19</v>
      </c>
      <c r="Q3423">
        <v>1248.6500000000001</v>
      </c>
      <c r="R3423">
        <v>1248.6500000000001</v>
      </c>
      <c r="S3423" t="str">
        <f t="shared" si="53"/>
        <v>北京三快在线科技有限公司及其关联公司北京三快科技有限公司信息流</v>
      </c>
      <c r="T3423" t="e">
        <f>VLOOKUP(S:S,[1]Sheet1!N:N,1,0)</f>
        <v>#N/A</v>
      </c>
    </row>
    <row r="3424" spans="1:20" x14ac:dyDescent="0.15">
      <c r="A3424">
        <v>20230415</v>
      </c>
      <c r="B3424">
        <v>44487297</v>
      </c>
      <c r="C3424" t="s">
        <v>974</v>
      </c>
      <c r="D3424" t="s">
        <v>802</v>
      </c>
      <c r="E3424" t="s">
        <v>511</v>
      </c>
      <c r="F3424" t="s">
        <v>510</v>
      </c>
      <c r="G3424" t="s">
        <v>832</v>
      </c>
      <c r="H3424" t="s">
        <v>511</v>
      </c>
      <c r="I3424">
        <v>2166626</v>
      </c>
      <c r="J3424" t="s">
        <v>836</v>
      </c>
      <c r="K3424" t="s">
        <v>511</v>
      </c>
      <c r="L3424" t="s">
        <v>834</v>
      </c>
      <c r="M3424" t="s">
        <v>723</v>
      </c>
      <c r="N3424" t="s">
        <v>813</v>
      </c>
      <c r="O3424" t="s">
        <v>24</v>
      </c>
      <c r="P3424" t="s">
        <v>19</v>
      </c>
      <c r="Q3424">
        <v>1128.45</v>
      </c>
      <c r="R3424">
        <v>0</v>
      </c>
      <c r="S3424" t="str">
        <f t="shared" si="53"/>
        <v>北京三快在线科技有限公司及其关联公司北京三快科技有限公司信息流</v>
      </c>
      <c r="T3424" t="e">
        <f>VLOOKUP(S:S,[1]Sheet1!N:N,1,0)</f>
        <v>#N/A</v>
      </c>
    </row>
    <row r="3425" spans="1:20" x14ac:dyDescent="0.15">
      <c r="A3425">
        <v>20230415</v>
      </c>
      <c r="B3425">
        <v>44487312</v>
      </c>
      <c r="C3425" t="s">
        <v>975</v>
      </c>
      <c r="D3425" t="s">
        <v>802</v>
      </c>
      <c r="E3425" t="s">
        <v>511</v>
      </c>
      <c r="F3425" t="s">
        <v>510</v>
      </c>
      <c r="G3425" t="s">
        <v>832</v>
      </c>
      <c r="H3425" t="s">
        <v>511</v>
      </c>
      <c r="I3425">
        <v>2162133</v>
      </c>
      <c r="J3425" t="s">
        <v>833</v>
      </c>
      <c r="K3425" t="s">
        <v>511</v>
      </c>
      <c r="L3425" t="s">
        <v>834</v>
      </c>
      <c r="M3425" t="s">
        <v>723</v>
      </c>
      <c r="N3425" t="s">
        <v>813</v>
      </c>
      <c r="O3425" t="s">
        <v>24</v>
      </c>
      <c r="P3425" t="s">
        <v>19</v>
      </c>
      <c r="Q3425">
        <v>16497.689999999999</v>
      </c>
      <c r="R3425">
        <v>16497.689999999999</v>
      </c>
      <c r="S3425" t="str">
        <f t="shared" si="53"/>
        <v>北京三快在线科技有限公司及其关联公司北京三快科技有限公司信息流</v>
      </c>
      <c r="T3425" t="e">
        <f>VLOOKUP(S:S,[1]Sheet1!N:N,1,0)</f>
        <v>#N/A</v>
      </c>
    </row>
    <row r="3426" spans="1:20" x14ac:dyDescent="0.15">
      <c r="A3426">
        <v>20230416</v>
      </c>
      <c r="B3426">
        <v>44487312</v>
      </c>
      <c r="C3426" t="s">
        <v>975</v>
      </c>
      <c r="D3426" t="s">
        <v>802</v>
      </c>
      <c r="E3426" t="s">
        <v>511</v>
      </c>
      <c r="F3426" t="s">
        <v>510</v>
      </c>
      <c r="G3426" t="s">
        <v>832</v>
      </c>
      <c r="H3426" t="s">
        <v>511</v>
      </c>
      <c r="I3426">
        <v>2162133</v>
      </c>
      <c r="J3426" t="s">
        <v>833</v>
      </c>
      <c r="K3426" t="s">
        <v>511</v>
      </c>
      <c r="L3426" t="s">
        <v>834</v>
      </c>
      <c r="M3426" t="s">
        <v>723</v>
      </c>
      <c r="N3426" t="s">
        <v>813</v>
      </c>
      <c r="O3426" t="s">
        <v>24</v>
      </c>
      <c r="P3426" t="s">
        <v>19</v>
      </c>
      <c r="Q3426">
        <v>27579.03</v>
      </c>
      <c r="R3426">
        <v>27579.03</v>
      </c>
      <c r="S3426" t="str">
        <f t="shared" si="53"/>
        <v>北京三快在线科技有限公司及其关联公司北京三快科技有限公司信息流</v>
      </c>
      <c r="T3426" t="e">
        <f>VLOOKUP(S:S,[1]Sheet1!N:N,1,0)</f>
        <v>#N/A</v>
      </c>
    </row>
    <row r="3427" spans="1:20" x14ac:dyDescent="0.15">
      <c r="A3427">
        <v>20230417</v>
      </c>
      <c r="B3427">
        <v>44487312</v>
      </c>
      <c r="C3427" t="s">
        <v>975</v>
      </c>
      <c r="D3427" t="s">
        <v>802</v>
      </c>
      <c r="E3427" t="s">
        <v>511</v>
      </c>
      <c r="F3427" t="s">
        <v>510</v>
      </c>
      <c r="G3427" t="s">
        <v>832</v>
      </c>
      <c r="H3427" t="s">
        <v>511</v>
      </c>
      <c r="I3427">
        <v>2162133</v>
      </c>
      <c r="J3427" t="s">
        <v>833</v>
      </c>
      <c r="K3427" t="s">
        <v>511</v>
      </c>
      <c r="L3427" t="s">
        <v>834</v>
      </c>
      <c r="M3427" t="s">
        <v>723</v>
      </c>
      <c r="N3427" t="s">
        <v>813</v>
      </c>
      <c r="O3427" t="s">
        <v>24</v>
      </c>
      <c r="P3427" t="s">
        <v>19</v>
      </c>
      <c r="Q3427">
        <v>3501.17</v>
      </c>
      <c r="R3427">
        <v>3501.17</v>
      </c>
      <c r="S3427" t="str">
        <f t="shared" si="53"/>
        <v>北京三快在线科技有限公司及其关联公司北京三快科技有限公司信息流</v>
      </c>
      <c r="T3427" t="e">
        <f>VLOOKUP(S:S,[1]Sheet1!N:N,1,0)</f>
        <v>#N/A</v>
      </c>
    </row>
    <row r="3428" spans="1:20" x14ac:dyDescent="0.15">
      <c r="A3428">
        <v>20230415</v>
      </c>
      <c r="B3428">
        <v>44487312</v>
      </c>
      <c r="C3428" t="s">
        <v>975</v>
      </c>
      <c r="D3428" t="s">
        <v>802</v>
      </c>
      <c r="E3428" t="s">
        <v>511</v>
      </c>
      <c r="F3428" t="s">
        <v>510</v>
      </c>
      <c r="G3428" t="s">
        <v>832</v>
      </c>
      <c r="H3428" t="s">
        <v>511</v>
      </c>
      <c r="I3428">
        <v>2166625</v>
      </c>
      <c r="J3428" t="s">
        <v>835</v>
      </c>
      <c r="K3428" t="s">
        <v>511</v>
      </c>
      <c r="L3428" t="s">
        <v>834</v>
      </c>
      <c r="M3428" t="s">
        <v>723</v>
      </c>
      <c r="N3428" t="s">
        <v>813</v>
      </c>
      <c r="O3428" t="s">
        <v>24</v>
      </c>
      <c r="P3428" t="s">
        <v>19</v>
      </c>
      <c r="Q3428">
        <v>1920.07</v>
      </c>
      <c r="R3428">
        <v>0</v>
      </c>
      <c r="S3428" t="str">
        <f t="shared" si="53"/>
        <v>北京三快在线科技有限公司及其关联公司北京三快科技有限公司信息流</v>
      </c>
      <c r="T3428" t="e">
        <f>VLOOKUP(S:S,[1]Sheet1!N:N,1,0)</f>
        <v>#N/A</v>
      </c>
    </row>
    <row r="3429" spans="1:20" x14ac:dyDescent="0.15">
      <c r="A3429">
        <v>20230415</v>
      </c>
      <c r="B3429">
        <v>44487312</v>
      </c>
      <c r="C3429" t="s">
        <v>975</v>
      </c>
      <c r="D3429" t="s">
        <v>802</v>
      </c>
      <c r="E3429" t="s">
        <v>511</v>
      </c>
      <c r="F3429" t="s">
        <v>510</v>
      </c>
      <c r="G3429" t="s">
        <v>832</v>
      </c>
      <c r="H3429" t="s">
        <v>511</v>
      </c>
      <c r="I3429">
        <v>2166626</v>
      </c>
      <c r="J3429" t="s">
        <v>836</v>
      </c>
      <c r="K3429" t="s">
        <v>511</v>
      </c>
      <c r="L3429" t="s">
        <v>834</v>
      </c>
      <c r="M3429" t="s">
        <v>723</v>
      </c>
      <c r="N3429" t="s">
        <v>813</v>
      </c>
      <c r="O3429" t="s">
        <v>24</v>
      </c>
      <c r="P3429" t="s">
        <v>19</v>
      </c>
      <c r="Q3429">
        <v>287.95999999999998</v>
      </c>
      <c r="R3429">
        <v>0</v>
      </c>
      <c r="S3429" t="str">
        <f t="shared" si="53"/>
        <v>北京三快在线科技有限公司及其关联公司北京三快科技有限公司信息流</v>
      </c>
      <c r="T3429" t="e">
        <f>VLOOKUP(S:S,[1]Sheet1!N:N,1,0)</f>
        <v>#N/A</v>
      </c>
    </row>
    <row r="3430" spans="1:20" x14ac:dyDescent="0.15">
      <c r="A3430">
        <v>20230414</v>
      </c>
      <c r="B3430">
        <v>44487327</v>
      </c>
      <c r="C3430" t="s">
        <v>976</v>
      </c>
      <c r="D3430" t="s">
        <v>802</v>
      </c>
      <c r="E3430" t="s">
        <v>511</v>
      </c>
      <c r="F3430" t="s">
        <v>510</v>
      </c>
      <c r="G3430" t="s">
        <v>832</v>
      </c>
      <c r="H3430" t="s">
        <v>511</v>
      </c>
      <c r="I3430">
        <v>2162133</v>
      </c>
      <c r="J3430" t="s">
        <v>833</v>
      </c>
      <c r="K3430" t="s">
        <v>511</v>
      </c>
      <c r="L3430" t="s">
        <v>834</v>
      </c>
      <c r="M3430" t="s">
        <v>723</v>
      </c>
      <c r="N3430" t="s">
        <v>813</v>
      </c>
      <c r="O3430" t="s">
        <v>24</v>
      </c>
      <c r="P3430" t="s">
        <v>19</v>
      </c>
      <c r="Q3430">
        <v>86.34</v>
      </c>
      <c r="R3430">
        <v>86.34</v>
      </c>
      <c r="S3430" t="str">
        <f t="shared" si="53"/>
        <v>北京三快在线科技有限公司及其关联公司北京三快科技有限公司信息流</v>
      </c>
      <c r="T3430" t="e">
        <f>VLOOKUP(S:S,[1]Sheet1!N:N,1,0)</f>
        <v>#N/A</v>
      </c>
    </row>
    <row r="3431" spans="1:20" x14ac:dyDescent="0.15">
      <c r="A3431">
        <v>20230415</v>
      </c>
      <c r="B3431">
        <v>44487327</v>
      </c>
      <c r="C3431" t="s">
        <v>976</v>
      </c>
      <c r="D3431" t="s">
        <v>802</v>
      </c>
      <c r="E3431" t="s">
        <v>511</v>
      </c>
      <c r="F3431" t="s">
        <v>510</v>
      </c>
      <c r="G3431" t="s">
        <v>832</v>
      </c>
      <c r="H3431" t="s">
        <v>511</v>
      </c>
      <c r="I3431">
        <v>2162133</v>
      </c>
      <c r="J3431" t="s">
        <v>833</v>
      </c>
      <c r="K3431" t="s">
        <v>511</v>
      </c>
      <c r="L3431" t="s">
        <v>834</v>
      </c>
      <c r="M3431" t="s">
        <v>723</v>
      </c>
      <c r="N3431" t="s">
        <v>813</v>
      </c>
      <c r="O3431" t="s">
        <v>24</v>
      </c>
      <c r="P3431" t="s">
        <v>19</v>
      </c>
      <c r="Q3431">
        <v>36285.589999999997</v>
      </c>
      <c r="R3431">
        <v>36285.589999999997</v>
      </c>
      <c r="S3431" t="str">
        <f t="shared" si="53"/>
        <v>北京三快在线科技有限公司及其关联公司北京三快科技有限公司信息流</v>
      </c>
      <c r="T3431" t="e">
        <f>VLOOKUP(S:S,[1]Sheet1!N:N,1,0)</f>
        <v>#N/A</v>
      </c>
    </row>
    <row r="3432" spans="1:20" x14ac:dyDescent="0.15">
      <c r="A3432">
        <v>20230416</v>
      </c>
      <c r="B3432">
        <v>44487327</v>
      </c>
      <c r="C3432" t="s">
        <v>976</v>
      </c>
      <c r="D3432" t="s">
        <v>802</v>
      </c>
      <c r="E3432" t="s">
        <v>511</v>
      </c>
      <c r="F3432" t="s">
        <v>510</v>
      </c>
      <c r="G3432" t="s">
        <v>832</v>
      </c>
      <c r="H3432" t="s">
        <v>511</v>
      </c>
      <c r="I3432">
        <v>2162133</v>
      </c>
      <c r="J3432" t="s">
        <v>833</v>
      </c>
      <c r="K3432" t="s">
        <v>511</v>
      </c>
      <c r="L3432" t="s">
        <v>834</v>
      </c>
      <c r="M3432" t="s">
        <v>723</v>
      </c>
      <c r="N3432" t="s">
        <v>813</v>
      </c>
      <c r="O3432" t="s">
        <v>24</v>
      </c>
      <c r="P3432" t="s">
        <v>19</v>
      </c>
      <c r="Q3432">
        <v>60984.92</v>
      </c>
      <c r="R3432">
        <v>60984.92</v>
      </c>
      <c r="S3432" t="str">
        <f t="shared" si="53"/>
        <v>北京三快在线科技有限公司及其关联公司北京三快科技有限公司信息流</v>
      </c>
      <c r="T3432" t="e">
        <f>VLOOKUP(S:S,[1]Sheet1!N:N,1,0)</f>
        <v>#N/A</v>
      </c>
    </row>
    <row r="3433" spans="1:20" x14ac:dyDescent="0.15">
      <c r="A3433">
        <v>20230417</v>
      </c>
      <c r="B3433">
        <v>44487327</v>
      </c>
      <c r="C3433" t="s">
        <v>976</v>
      </c>
      <c r="D3433" t="s">
        <v>802</v>
      </c>
      <c r="E3433" t="s">
        <v>511</v>
      </c>
      <c r="F3433" t="s">
        <v>510</v>
      </c>
      <c r="G3433" t="s">
        <v>832</v>
      </c>
      <c r="H3433" t="s">
        <v>511</v>
      </c>
      <c r="I3433">
        <v>2162133</v>
      </c>
      <c r="J3433" t="s">
        <v>833</v>
      </c>
      <c r="K3433" t="s">
        <v>511</v>
      </c>
      <c r="L3433" t="s">
        <v>834</v>
      </c>
      <c r="M3433" t="s">
        <v>723</v>
      </c>
      <c r="N3433" t="s">
        <v>813</v>
      </c>
      <c r="O3433" t="s">
        <v>24</v>
      </c>
      <c r="P3433" t="s">
        <v>19</v>
      </c>
      <c r="Q3433">
        <v>41543.910000000003</v>
      </c>
      <c r="R3433">
        <v>41543.910000000003</v>
      </c>
      <c r="S3433" t="str">
        <f t="shared" si="53"/>
        <v>北京三快在线科技有限公司及其关联公司北京三快科技有限公司信息流</v>
      </c>
      <c r="T3433" t="e">
        <f>VLOOKUP(S:S,[1]Sheet1!N:N,1,0)</f>
        <v>#N/A</v>
      </c>
    </row>
    <row r="3434" spans="1:20" x14ac:dyDescent="0.15">
      <c r="A3434">
        <v>20230415</v>
      </c>
      <c r="B3434">
        <v>44487327</v>
      </c>
      <c r="C3434" t="s">
        <v>976</v>
      </c>
      <c r="D3434" t="s">
        <v>802</v>
      </c>
      <c r="E3434" t="s">
        <v>511</v>
      </c>
      <c r="F3434" t="s">
        <v>510</v>
      </c>
      <c r="G3434" t="s">
        <v>832</v>
      </c>
      <c r="H3434" t="s">
        <v>511</v>
      </c>
      <c r="I3434">
        <v>2166625</v>
      </c>
      <c r="J3434" t="s">
        <v>835</v>
      </c>
      <c r="K3434" t="s">
        <v>511</v>
      </c>
      <c r="L3434" t="s">
        <v>834</v>
      </c>
      <c r="M3434" t="s">
        <v>723</v>
      </c>
      <c r="N3434" t="s">
        <v>813</v>
      </c>
      <c r="O3434" t="s">
        <v>24</v>
      </c>
      <c r="P3434" t="s">
        <v>19</v>
      </c>
      <c r="Q3434">
        <v>2272.62</v>
      </c>
      <c r="R3434">
        <v>0</v>
      </c>
      <c r="S3434" t="str">
        <f t="shared" si="53"/>
        <v>北京三快在线科技有限公司及其关联公司北京三快科技有限公司信息流</v>
      </c>
      <c r="T3434" t="e">
        <f>VLOOKUP(S:S,[1]Sheet1!N:N,1,0)</f>
        <v>#N/A</v>
      </c>
    </row>
    <row r="3435" spans="1:20" x14ac:dyDescent="0.15">
      <c r="A3435">
        <v>20230415</v>
      </c>
      <c r="B3435">
        <v>44487327</v>
      </c>
      <c r="C3435" t="s">
        <v>976</v>
      </c>
      <c r="D3435" t="s">
        <v>802</v>
      </c>
      <c r="E3435" t="s">
        <v>511</v>
      </c>
      <c r="F3435" t="s">
        <v>510</v>
      </c>
      <c r="G3435" t="s">
        <v>832</v>
      </c>
      <c r="H3435" t="s">
        <v>511</v>
      </c>
      <c r="I3435">
        <v>2166626</v>
      </c>
      <c r="J3435" t="s">
        <v>836</v>
      </c>
      <c r="K3435" t="s">
        <v>511</v>
      </c>
      <c r="L3435" t="s">
        <v>834</v>
      </c>
      <c r="M3435" t="s">
        <v>723</v>
      </c>
      <c r="N3435" t="s">
        <v>813</v>
      </c>
      <c r="O3435" t="s">
        <v>24</v>
      </c>
      <c r="P3435" t="s">
        <v>19</v>
      </c>
      <c r="Q3435">
        <v>1218.6099999999999</v>
      </c>
      <c r="R3435">
        <v>0</v>
      </c>
      <c r="S3435" t="str">
        <f t="shared" si="53"/>
        <v>北京三快在线科技有限公司及其关联公司北京三快科技有限公司信息流</v>
      </c>
      <c r="T3435" t="e">
        <f>VLOOKUP(S:S,[1]Sheet1!N:N,1,0)</f>
        <v>#N/A</v>
      </c>
    </row>
    <row r="3436" spans="1:20" x14ac:dyDescent="0.15">
      <c r="A3436">
        <v>20230418</v>
      </c>
      <c r="B3436">
        <v>44487339</v>
      </c>
      <c r="C3436" t="s">
        <v>977</v>
      </c>
      <c r="D3436" t="s">
        <v>802</v>
      </c>
      <c r="E3436" t="s">
        <v>511</v>
      </c>
      <c r="F3436" t="s">
        <v>510</v>
      </c>
      <c r="G3436" t="s">
        <v>832</v>
      </c>
      <c r="H3436" t="s">
        <v>511</v>
      </c>
      <c r="I3436">
        <v>2162133</v>
      </c>
      <c r="J3436" t="s">
        <v>833</v>
      </c>
      <c r="K3436" t="s">
        <v>511</v>
      </c>
      <c r="L3436" t="s">
        <v>834</v>
      </c>
      <c r="M3436" t="s">
        <v>723</v>
      </c>
      <c r="N3436" t="s">
        <v>813</v>
      </c>
      <c r="O3436" t="s">
        <v>24</v>
      </c>
      <c r="P3436" t="s">
        <v>19</v>
      </c>
      <c r="Q3436">
        <v>86165.07</v>
      </c>
      <c r="R3436">
        <v>86165.07</v>
      </c>
      <c r="S3436" t="str">
        <f t="shared" si="53"/>
        <v>北京三快在线科技有限公司及其关联公司北京三快科技有限公司信息流</v>
      </c>
      <c r="T3436" t="e">
        <f>VLOOKUP(S:S,[1]Sheet1!N:N,1,0)</f>
        <v>#N/A</v>
      </c>
    </row>
    <row r="3437" spans="1:20" x14ac:dyDescent="0.15">
      <c r="A3437">
        <v>20230418</v>
      </c>
      <c r="B3437">
        <v>44487339</v>
      </c>
      <c r="C3437" t="s">
        <v>977</v>
      </c>
      <c r="D3437" t="s">
        <v>802</v>
      </c>
      <c r="E3437" t="s">
        <v>511</v>
      </c>
      <c r="F3437" t="s">
        <v>510</v>
      </c>
      <c r="G3437" t="s">
        <v>832</v>
      </c>
      <c r="H3437" t="s">
        <v>511</v>
      </c>
      <c r="I3437">
        <v>2166626</v>
      </c>
      <c r="J3437" t="s">
        <v>836</v>
      </c>
      <c r="K3437" t="s">
        <v>511</v>
      </c>
      <c r="L3437" t="s">
        <v>834</v>
      </c>
      <c r="M3437" t="s">
        <v>723</v>
      </c>
      <c r="N3437" t="s">
        <v>813</v>
      </c>
      <c r="O3437" t="s">
        <v>24</v>
      </c>
      <c r="P3437" t="s">
        <v>19</v>
      </c>
      <c r="Q3437">
        <v>4964.74</v>
      </c>
      <c r="R3437">
        <v>0</v>
      </c>
      <c r="S3437" t="str">
        <f t="shared" si="53"/>
        <v>北京三快在线科技有限公司及其关联公司北京三快科技有限公司信息流</v>
      </c>
      <c r="T3437" t="e">
        <f>VLOOKUP(S:S,[1]Sheet1!N:N,1,0)</f>
        <v>#N/A</v>
      </c>
    </row>
    <row r="3438" spans="1:20" x14ac:dyDescent="0.15">
      <c r="A3438">
        <v>20230418</v>
      </c>
      <c r="B3438">
        <v>44487368</v>
      </c>
      <c r="C3438" t="s">
        <v>978</v>
      </c>
      <c r="D3438" t="s">
        <v>802</v>
      </c>
      <c r="E3438" t="s">
        <v>511</v>
      </c>
      <c r="F3438" t="s">
        <v>510</v>
      </c>
      <c r="G3438" t="s">
        <v>832</v>
      </c>
      <c r="H3438" t="s">
        <v>511</v>
      </c>
      <c r="I3438">
        <v>2162133</v>
      </c>
      <c r="J3438" t="s">
        <v>833</v>
      </c>
      <c r="K3438" t="s">
        <v>511</v>
      </c>
      <c r="L3438" t="s">
        <v>834</v>
      </c>
      <c r="M3438" t="s">
        <v>723</v>
      </c>
      <c r="N3438" t="s">
        <v>813</v>
      </c>
      <c r="O3438" t="s">
        <v>24</v>
      </c>
      <c r="P3438" t="s">
        <v>19</v>
      </c>
      <c r="Q3438">
        <v>366453.44</v>
      </c>
      <c r="R3438">
        <v>366453.44</v>
      </c>
      <c r="S3438" t="str">
        <f t="shared" si="53"/>
        <v>北京三快在线科技有限公司及其关联公司北京三快科技有限公司信息流</v>
      </c>
      <c r="T3438" t="e">
        <f>VLOOKUP(S:S,[1]Sheet1!N:N,1,0)</f>
        <v>#N/A</v>
      </c>
    </row>
    <row r="3439" spans="1:20" x14ac:dyDescent="0.15">
      <c r="A3439">
        <v>20230418</v>
      </c>
      <c r="B3439">
        <v>44487368</v>
      </c>
      <c r="C3439" t="s">
        <v>978</v>
      </c>
      <c r="D3439" t="s">
        <v>802</v>
      </c>
      <c r="E3439" t="s">
        <v>511</v>
      </c>
      <c r="F3439" t="s">
        <v>510</v>
      </c>
      <c r="G3439" t="s">
        <v>832</v>
      </c>
      <c r="H3439" t="s">
        <v>511</v>
      </c>
      <c r="I3439">
        <v>2166626</v>
      </c>
      <c r="J3439" t="s">
        <v>836</v>
      </c>
      <c r="K3439" t="s">
        <v>511</v>
      </c>
      <c r="L3439" t="s">
        <v>834</v>
      </c>
      <c r="M3439" t="s">
        <v>723</v>
      </c>
      <c r="N3439" t="s">
        <v>813</v>
      </c>
      <c r="O3439" t="s">
        <v>24</v>
      </c>
      <c r="P3439" t="s">
        <v>19</v>
      </c>
      <c r="Q3439">
        <v>41295.31</v>
      </c>
      <c r="R3439">
        <v>0</v>
      </c>
      <c r="S3439" t="str">
        <f t="shared" si="53"/>
        <v>北京三快在线科技有限公司及其关联公司北京三快科技有限公司信息流</v>
      </c>
      <c r="T3439" t="e">
        <f>VLOOKUP(S:S,[1]Sheet1!N:N,1,0)</f>
        <v>#N/A</v>
      </c>
    </row>
    <row r="3440" spans="1:20" x14ac:dyDescent="0.15">
      <c r="A3440">
        <v>20230414</v>
      </c>
      <c r="B3440">
        <v>44487390</v>
      </c>
      <c r="C3440" t="s">
        <v>979</v>
      </c>
      <c r="D3440" t="s">
        <v>802</v>
      </c>
      <c r="E3440" t="s">
        <v>511</v>
      </c>
      <c r="F3440" t="s">
        <v>510</v>
      </c>
      <c r="G3440" t="s">
        <v>832</v>
      </c>
      <c r="H3440" t="s">
        <v>511</v>
      </c>
      <c r="I3440">
        <v>2162133</v>
      </c>
      <c r="J3440" t="s">
        <v>833</v>
      </c>
      <c r="K3440" t="s">
        <v>511</v>
      </c>
      <c r="L3440" t="s">
        <v>834</v>
      </c>
      <c r="M3440" t="s">
        <v>723</v>
      </c>
      <c r="N3440" t="s">
        <v>813</v>
      </c>
      <c r="O3440" t="s">
        <v>24</v>
      </c>
      <c r="P3440" t="s">
        <v>19</v>
      </c>
      <c r="Q3440">
        <v>356.93</v>
      </c>
      <c r="R3440">
        <v>356.93</v>
      </c>
      <c r="S3440" t="str">
        <f t="shared" si="53"/>
        <v>北京三快在线科技有限公司及其关联公司北京三快科技有限公司信息流</v>
      </c>
      <c r="T3440" t="e">
        <f>VLOOKUP(S:S,[1]Sheet1!N:N,1,0)</f>
        <v>#N/A</v>
      </c>
    </row>
    <row r="3441" spans="1:20" x14ac:dyDescent="0.15">
      <c r="A3441">
        <v>20230415</v>
      </c>
      <c r="B3441">
        <v>44487390</v>
      </c>
      <c r="C3441" t="s">
        <v>979</v>
      </c>
      <c r="D3441" t="s">
        <v>802</v>
      </c>
      <c r="E3441" t="s">
        <v>511</v>
      </c>
      <c r="F3441" t="s">
        <v>510</v>
      </c>
      <c r="G3441" t="s">
        <v>832</v>
      </c>
      <c r="H3441" t="s">
        <v>511</v>
      </c>
      <c r="I3441">
        <v>2162133</v>
      </c>
      <c r="J3441" t="s">
        <v>833</v>
      </c>
      <c r="K3441" t="s">
        <v>511</v>
      </c>
      <c r="L3441" t="s">
        <v>834</v>
      </c>
      <c r="M3441" t="s">
        <v>723</v>
      </c>
      <c r="N3441" t="s">
        <v>813</v>
      </c>
      <c r="O3441" t="s">
        <v>24</v>
      </c>
      <c r="P3441" t="s">
        <v>19</v>
      </c>
      <c r="Q3441">
        <v>44145.99</v>
      </c>
      <c r="R3441">
        <v>44145.99</v>
      </c>
      <c r="S3441" t="str">
        <f t="shared" si="53"/>
        <v>北京三快在线科技有限公司及其关联公司北京三快科技有限公司信息流</v>
      </c>
      <c r="T3441" t="e">
        <f>VLOOKUP(S:S,[1]Sheet1!N:N,1,0)</f>
        <v>#N/A</v>
      </c>
    </row>
    <row r="3442" spans="1:20" x14ac:dyDescent="0.15">
      <c r="A3442">
        <v>20230416</v>
      </c>
      <c r="B3442">
        <v>44487390</v>
      </c>
      <c r="C3442" t="s">
        <v>979</v>
      </c>
      <c r="D3442" t="s">
        <v>802</v>
      </c>
      <c r="E3442" t="s">
        <v>511</v>
      </c>
      <c r="F3442" t="s">
        <v>510</v>
      </c>
      <c r="G3442" t="s">
        <v>832</v>
      </c>
      <c r="H3442" t="s">
        <v>511</v>
      </c>
      <c r="I3442">
        <v>2162133</v>
      </c>
      <c r="J3442" t="s">
        <v>833</v>
      </c>
      <c r="K3442" t="s">
        <v>511</v>
      </c>
      <c r="L3442" t="s">
        <v>834</v>
      </c>
      <c r="M3442" t="s">
        <v>723</v>
      </c>
      <c r="N3442" t="s">
        <v>813</v>
      </c>
      <c r="O3442" t="s">
        <v>24</v>
      </c>
      <c r="P3442" t="s">
        <v>19</v>
      </c>
      <c r="Q3442">
        <v>0.92</v>
      </c>
      <c r="R3442">
        <v>0.92</v>
      </c>
      <c r="S3442" t="str">
        <f t="shared" si="53"/>
        <v>北京三快在线科技有限公司及其关联公司北京三快科技有限公司信息流</v>
      </c>
      <c r="T3442" t="e">
        <f>VLOOKUP(S:S,[1]Sheet1!N:N,1,0)</f>
        <v>#N/A</v>
      </c>
    </row>
    <row r="3443" spans="1:20" x14ac:dyDescent="0.15">
      <c r="A3443">
        <v>20230415</v>
      </c>
      <c r="B3443">
        <v>44487390</v>
      </c>
      <c r="C3443" t="s">
        <v>979</v>
      </c>
      <c r="D3443" t="s">
        <v>802</v>
      </c>
      <c r="E3443" t="s">
        <v>511</v>
      </c>
      <c r="F3443" t="s">
        <v>510</v>
      </c>
      <c r="G3443" t="s">
        <v>832</v>
      </c>
      <c r="H3443" t="s">
        <v>511</v>
      </c>
      <c r="I3443">
        <v>2166625</v>
      </c>
      <c r="J3443" t="s">
        <v>835</v>
      </c>
      <c r="K3443" t="s">
        <v>511</v>
      </c>
      <c r="L3443" t="s">
        <v>834</v>
      </c>
      <c r="M3443" t="s">
        <v>723</v>
      </c>
      <c r="N3443" t="s">
        <v>813</v>
      </c>
      <c r="O3443" t="s">
        <v>24</v>
      </c>
      <c r="P3443" t="s">
        <v>19</v>
      </c>
      <c r="Q3443">
        <v>4982.6899999999996</v>
      </c>
      <c r="R3443">
        <v>0</v>
      </c>
      <c r="S3443" t="str">
        <f t="shared" si="53"/>
        <v>北京三快在线科技有限公司及其关联公司北京三快科技有限公司信息流</v>
      </c>
      <c r="T3443" t="e">
        <f>VLOOKUP(S:S,[1]Sheet1!N:N,1,0)</f>
        <v>#N/A</v>
      </c>
    </row>
    <row r="3444" spans="1:20" x14ac:dyDescent="0.15">
      <c r="A3444">
        <v>20230415</v>
      </c>
      <c r="B3444">
        <v>44487390</v>
      </c>
      <c r="C3444" t="s">
        <v>979</v>
      </c>
      <c r="D3444" t="s">
        <v>802</v>
      </c>
      <c r="E3444" t="s">
        <v>511</v>
      </c>
      <c r="F3444" t="s">
        <v>510</v>
      </c>
      <c r="G3444" t="s">
        <v>832</v>
      </c>
      <c r="H3444" t="s">
        <v>511</v>
      </c>
      <c r="I3444">
        <v>2166626</v>
      </c>
      <c r="J3444" t="s">
        <v>836</v>
      </c>
      <c r="K3444" t="s">
        <v>511</v>
      </c>
      <c r="L3444" t="s">
        <v>834</v>
      </c>
      <c r="M3444" t="s">
        <v>723</v>
      </c>
      <c r="N3444" t="s">
        <v>813</v>
      </c>
      <c r="O3444" t="s">
        <v>24</v>
      </c>
      <c r="P3444" t="s">
        <v>19</v>
      </c>
      <c r="Q3444">
        <v>1509.57</v>
      </c>
      <c r="R3444">
        <v>0</v>
      </c>
      <c r="S3444" t="str">
        <f t="shared" si="53"/>
        <v>北京三快在线科技有限公司及其关联公司北京三快科技有限公司信息流</v>
      </c>
      <c r="T3444" t="e">
        <f>VLOOKUP(S:S,[1]Sheet1!N:N,1,0)</f>
        <v>#N/A</v>
      </c>
    </row>
    <row r="3445" spans="1:20" x14ac:dyDescent="0.15">
      <c r="A3445">
        <v>20230418</v>
      </c>
      <c r="B3445">
        <v>44487410</v>
      </c>
      <c r="C3445" t="s">
        <v>980</v>
      </c>
      <c r="D3445" t="s">
        <v>802</v>
      </c>
      <c r="E3445" t="s">
        <v>511</v>
      </c>
      <c r="F3445" t="s">
        <v>510</v>
      </c>
      <c r="G3445" t="s">
        <v>832</v>
      </c>
      <c r="H3445" t="s">
        <v>511</v>
      </c>
      <c r="I3445">
        <v>2162133</v>
      </c>
      <c r="J3445" t="s">
        <v>833</v>
      </c>
      <c r="K3445" t="s">
        <v>511</v>
      </c>
      <c r="L3445" t="s">
        <v>834</v>
      </c>
      <c r="M3445" t="s">
        <v>723</v>
      </c>
      <c r="N3445" t="s">
        <v>813</v>
      </c>
      <c r="O3445" t="s">
        <v>24</v>
      </c>
      <c r="P3445" t="s">
        <v>19</v>
      </c>
      <c r="Q3445">
        <v>66100.91</v>
      </c>
      <c r="R3445">
        <v>66100.91</v>
      </c>
      <c r="S3445" t="str">
        <f t="shared" si="53"/>
        <v>北京三快在线科技有限公司及其关联公司北京三快科技有限公司信息流</v>
      </c>
      <c r="T3445" t="e">
        <f>VLOOKUP(S:S,[1]Sheet1!N:N,1,0)</f>
        <v>#N/A</v>
      </c>
    </row>
    <row r="3446" spans="1:20" x14ac:dyDescent="0.15">
      <c r="A3446">
        <v>20230418</v>
      </c>
      <c r="B3446">
        <v>44487410</v>
      </c>
      <c r="C3446" t="s">
        <v>980</v>
      </c>
      <c r="D3446" t="s">
        <v>802</v>
      </c>
      <c r="E3446" t="s">
        <v>511</v>
      </c>
      <c r="F3446" t="s">
        <v>510</v>
      </c>
      <c r="G3446" t="s">
        <v>832</v>
      </c>
      <c r="H3446" t="s">
        <v>511</v>
      </c>
      <c r="I3446">
        <v>2166626</v>
      </c>
      <c r="J3446" t="s">
        <v>836</v>
      </c>
      <c r="K3446" t="s">
        <v>511</v>
      </c>
      <c r="L3446" t="s">
        <v>834</v>
      </c>
      <c r="M3446" t="s">
        <v>723</v>
      </c>
      <c r="N3446" t="s">
        <v>813</v>
      </c>
      <c r="O3446" t="s">
        <v>24</v>
      </c>
      <c r="P3446" t="s">
        <v>19</v>
      </c>
      <c r="Q3446">
        <v>5968.69</v>
      </c>
      <c r="R3446">
        <v>0</v>
      </c>
      <c r="S3446" t="str">
        <f t="shared" si="53"/>
        <v>北京三快在线科技有限公司及其关联公司北京三快科技有限公司信息流</v>
      </c>
      <c r="T3446" t="e">
        <f>VLOOKUP(S:S,[1]Sheet1!N:N,1,0)</f>
        <v>#N/A</v>
      </c>
    </row>
    <row r="3447" spans="1:20" x14ac:dyDescent="0.15">
      <c r="A3447">
        <v>20230414</v>
      </c>
      <c r="B3447">
        <v>44487427</v>
      </c>
      <c r="C3447" t="s">
        <v>981</v>
      </c>
      <c r="D3447" t="s">
        <v>802</v>
      </c>
      <c r="E3447" t="s">
        <v>511</v>
      </c>
      <c r="F3447" t="s">
        <v>510</v>
      </c>
      <c r="G3447" t="s">
        <v>832</v>
      </c>
      <c r="H3447" t="s">
        <v>511</v>
      </c>
      <c r="I3447">
        <v>2162133</v>
      </c>
      <c r="J3447" t="s">
        <v>833</v>
      </c>
      <c r="K3447" t="s">
        <v>511</v>
      </c>
      <c r="L3447" t="s">
        <v>834</v>
      </c>
      <c r="M3447" t="s">
        <v>723</v>
      </c>
      <c r="N3447" t="s">
        <v>813</v>
      </c>
      <c r="O3447" t="s">
        <v>24</v>
      </c>
      <c r="P3447" t="s">
        <v>19</v>
      </c>
      <c r="Q3447">
        <v>28.64</v>
      </c>
      <c r="R3447">
        <v>28.64</v>
      </c>
      <c r="S3447" t="str">
        <f t="shared" si="53"/>
        <v>北京三快在线科技有限公司及其关联公司北京三快科技有限公司信息流</v>
      </c>
      <c r="T3447" t="e">
        <f>VLOOKUP(S:S,[1]Sheet1!N:N,1,0)</f>
        <v>#N/A</v>
      </c>
    </row>
    <row r="3448" spans="1:20" x14ac:dyDescent="0.15">
      <c r="A3448">
        <v>20230415</v>
      </c>
      <c r="B3448">
        <v>44487427</v>
      </c>
      <c r="C3448" t="s">
        <v>981</v>
      </c>
      <c r="D3448" t="s">
        <v>802</v>
      </c>
      <c r="E3448" t="s">
        <v>511</v>
      </c>
      <c r="F3448" t="s">
        <v>510</v>
      </c>
      <c r="G3448" t="s">
        <v>832</v>
      </c>
      <c r="H3448" t="s">
        <v>511</v>
      </c>
      <c r="I3448">
        <v>2162133</v>
      </c>
      <c r="J3448" t="s">
        <v>833</v>
      </c>
      <c r="K3448" t="s">
        <v>511</v>
      </c>
      <c r="L3448" t="s">
        <v>834</v>
      </c>
      <c r="M3448" t="s">
        <v>723</v>
      </c>
      <c r="N3448" t="s">
        <v>813</v>
      </c>
      <c r="O3448" t="s">
        <v>24</v>
      </c>
      <c r="P3448" t="s">
        <v>19</v>
      </c>
      <c r="Q3448">
        <v>13564.13</v>
      </c>
      <c r="R3448">
        <v>13564.13</v>
      </c>
      <c r="S3448" t="str">
        <f t="shared" si="53"/>
        <v>北京三快在线科技有限公司及其关联公司北京三快科技有限公司信息流</v>
      </c>
      <c r="T3448" t="e">
        <f>VLOOKUP(S:S,[1]Sheet1!N:N,1,0)</f>
        <v>#N/A</v>
      </c>
    </row>
    <row r="3449" spans="1:20" x14ac:dyDescent="0.15">
      <c r="A3449">
        <v>20230416</v>
      </c>
      <c r="B3449">
        <v>44487427</v>
      </c>
      <c r="C3449" t="s">
        <v>981</v>
      </c>
      <c r="D3449" t="s">
        <v>802</v>
      </c>
      <c r="E3449" t="s">
        <v>511</v>
      </c>
      <c r="F3449" t="s">
        <v>510</v>
      </c>
      <c r="G3449" t="s">
        <v>832</v>
      </c>
      <c r="H3449" t="s">
        <v>511</v>
      </c>
      <c r="I3449">
        <v>2162133</v>
      </c>
      <c r="J3449" t="s">
        <v>833</v>
      </c>
      <c r="K3449" t="s">
        <v>511</v>
      </c>
      <c r="L3449" t="s">
        <v>834</v>
      </c>
      <c r="M3449" t="s">
        <v>723</v>
      </c>
      <c r="N3449" t="s">
        <v>813</v>
      </c>
      <c r="O3449" t="s">
        <v>24</v>
      </c>
      <c r="P3449" t="s">
        <v>19</v>
      </c>
      <c r="Q3449">
        <v>57083.07</v>
      </c>
      <c r="R3449">
        <v>57083.07</v>
      </c>
      <c r="S3449" t="str">
        <f t="shared" si="53"/>
        <v>北京三快在线科技有限公司及其关联公司北京三快科技有限公司信息流</v>
      </c>
      <c r="T3449" t="e">
        <f>VLOOKUP(S:S,[1]Sheet1!N:N,1,0)</f>
        <v>#N/A</v>
      </c>
    </row>
    <row r="3450" spans="1:20" x14ac:dyDescent="0.15">
      <c r="A3450">
        <v>20230417</v>
      </c>
      <c r="B3450">
        <v>44487427</v>
      </c>
      <c r="C3450" t="s">
        <v>981</v>
      </c>
      <c r="D3450" t="s">
        <v>802</v>
      </c>
      <c r="E3450" t="s">
        <v>511</v>
      </c>
      <c r="F3450" t="s">
        <v>510</v>
      </c>
      <c r="G3450" t="s">
        <v>832</v>
      </c>
      <c r="H3450" t="s">
        <v>511</v>
      </c>
      <c r="I3450">
        <v>2162133</v>
      </c>
      <c r="J3450" t="s">
        <v>833</v>
      </c>
      <c r="K3450" t="s">
        <v>511</v>
      </c>
      <c r="L3450" t="s">
        <v>834</v>
      </c>
      <c r="M3450" t="s">
        <v>723</v>
      </c>
      <c r="N3450" t="s">
        <v>813</v>
      </c>
      <c r="O3450" t="s">
        <v>24</v>
      </c>
      <c r="P3450" t="s">
        <v>19</v>
      </c>
      <c r="Q3450">
        <v>25874.16</v>
      </c>
      <c r="R3450">
        <v>25874.16</v>
      </c>
      <c r="S3450" t="str">
        <f t="shared" si="53"/>
        <v>北京三快在线科技有限公司及其关联公司北京三快科技有限公司信息流</v>
      </c>
      <c r="T3450" t="e">
        <f>VLOOKUP(S:S,[1]Sheet1!N:N,1,0)</f>
        <v>#N/A</v>
      </c>
    </row>
    <row r="3451" spans="1:20" x14ac:dyDescent="0.15">
      <c r="A3451">
        <v>20230415</v>
      </c>
      <c r="B3451">
        <v>44487427</v>
      </c>
      <c r="C3451" t="s">
        <v>981</v>
      </c>
      <c r="D3451" t="s">
        <v>802</v>
      </c>
      <c r="E3451" t="s">
        <v>511</v>
      </c>
      <c r="F3451" t="s">
        <v>510</v>
      </c>
      <c r="G3451" t="s">
        <v>832</v>
      </c>
      <c r="H3451" t="s">
        <v>511</v>
      </c>
      <c r="I3451">
        <v>2166625</v>
      </c>
      <c r="J3451" t="s">
        <v>835</v>
      </c>
      <c r="K3451" t="s">
        <v>511</v>
      </c>
      <c r="L3451" t="s">
        <v>834</v>
      </c>
      <c r="M3451" t="s">
        <v>723</v>
      </c>
      <c r="N3451" t="s">
        <v>813</v>
      </c>
      <c r="O3451" t="s">
        <v>24</v>
      </c>
      <c r="P3451" t="s">
        <v>19</v>
      </c>
      <c r="Q3451">
        <v>613.95000000000005</v>
      </c>
      <c r="R3451">
        <v>0</v>
      </c>
      <c r="S3451" t="str">
        <f t="shared" si="53"/>
        <v>北京三快在线科技有限公司及其关联公司北京三快科技有限公司信息流</v>
      </c>
      <c r="T3451" t="e">
        <f>VLOOKUP(S:S,[1]Sheet1!N:N,1,0)</f>
        <v>#N/A</v>
      </c>
    </row>
    <row r="3452" spans="1:20" x14ac:dyDescent="0.15">
      <c r="A3452">
        <v>20230415</v>
      </c>
      <c r="B3452">
        <v>44487427</v>
      </c>
      <c r="C3452" t="s">
        <v>981</v>
      </c>
      <c r="D3452" t="s">
        <v>802</v>
      </c>
      <c r="E3452" t="s">
        <v>511</v>
      </c>
      <c r="F3452" t="s">
        <v>510</v>
      </c>
      <c r="G3452" t="s">
        <v>832</v>
      </c>
      <c r="H3452" t="s">
        <v>511</v>
      </c>
      <c r="I3452">
        <v>2166626</v>
      </c>
      <c r="J3452" t="s">
        <v>836</v>
      </c>
      <c r="K3452" t="s">
        <v>511</v>
      </c>
      <c r="L3452" t="s">
        <v>834</v>
      </c>
      <c r="M3452" t="s">
        <v>723</v>
      </c>
      <c r="N3452" t="s">
        <v>813</v>
      </c>
      <c r="O3452" t="s">
        <v>24</v>
      </c>
      <c r="P3452" t="s">
        <v>19</v>
      </c>
      <c r="Q3452">
        <v>1099.8699999999999</v>
      </c>
      <c r="R3452">
        <v>0</v>
      </c>
      <c r="S3452" t="str">
        <f t="shared" si="53"/>
        <v>北京三快在线科技有限公司及其关联公司北京三快科技有限公司信息流</v>
      </c>
      <c r="T3452" t="e">
        <f>VLOOKUP(S:S,[1]Sheet1!N:N,1,0)</f>
        <v>#N/A</v>
      </c>
    </row>
    <row r="3453" spans="1:20" x14ac:dyDescent="0.15">
      <c r="A3453">
        <v>20230418</v>
      </c>
      <c r="B3453">
        <v>44487452</v>
      </c>
      <c r="C3453" t="s">
        <v>982</v>
      </c>
      <c r="D3453" t="s">
        <v>802</v>
      </c>
      <c r="E3453" t="s">
        <v>511</v>
      </c>
      <c r="F3453" t="s">
        <v>510</v>
      </c>
      <c r="G3453" t="s">
        <v>832</v>
      </c>
      <c r="H3453" t="s">
        <v>511</v>
      </c>
      <c r="I3453">
        <v>2162133</v>
      </c>
      <c r="J3453" t="s">
        <v>833</v>
      </c>
      <c r="K3453" t="s">
        <v>511</v>
      </c>
      <c r="L3453" t="s">
        <v>834</v>
      </c>
      <c r="M3453" t="s">
        <v>723</v>
      </c>
      <c r="N3453" t="s">
        <v>813</v>
      </c>
      <c r="O3453" t="s">
        <v>24</v>
      </c>
      <c r="P3453" t="s">
        <v>19</v>
      </c>
      <c r="Q3453">
        <v>11198.14</v>
      </c>
      <c r="R3453">
        <v>11198.14</v>
      </c>
      <c r="S3453" t="str">
        <f t="shared" si="53"/>
        <v>北京三快在线科技有限公司及其关联公司北京三快科技有限公司信息流</v>
      </c>
      <c r="T3453" t="e">
        <f>VLOOKUP(S:S,[1]Sheet1!N:N,1,0)</f>
        <v>#N/A</v>
      </c>
    </row>
    <row r="3454" spans="1:20" x14ac:dyDescent="0.15">
      <c r="A3454">
        <v>20230418</v>
      </c>
      <c r="B3454">
        <v>44487452</v>
      </c>
      <c r="C3454" t="s">
        <v>982</v>
      </c>
      <c r="D3454" t="s">
        <v>802</v>
      </c>
      <c r="E3454" t="s">
        <v>511</v>
      </c>
      <c r="F3454" t="s">
        <v>510</v>
      </c>
      <c r="G3454" t="s">
        <v>832</v>
      </c>
      <c r="H3454" t="s">
        <v>511</v>
      </c>
      <c r="I3454">
        <v>2166626</v>
      </c>
      <c r="J3454" t="s">
        <v>836</v>
      </c>
      <c r="K3454" t="s">
        <v>511</v>
      </c>
      <c r="L3454" t="s">
        <v>834</v>
      </c>
      <c r="M3454" t="s">
        <v>723</v>
      </c>
      <c r="N3454" t="s">
        <v>813</v>
      </c>
      <c r="O3454" t="s">
        <v>24</v>
      </c>
      <c r="P3454" t="s">
        <v>19</v>
      </c>
      <c r="Q3454">
        <v>4821.05</v>
      </c>
      <c r="R3454">
        <v>0</v>
      </c>
      <c r="S3454" t="str">
        <f t="shared" si="53"/>
        <v>北京三快在线科技有限公司及其关联公司北京三快科技有限公司信息流</v>
      </c>
      <c r="T3454" t="e">
        <f>VLOOKUP(S:S,[1]Sheet1!N:N,1,0)</f>
        <v>#N/A</v>
      </c>
    </row>
    <row r="3455" spans="1:20" x14ac:dyDescent="0.15">
      <c r="A3455">
        <v>20230406</v>
      </c>
      <c r="B3455">
        <v>44809002</v>
      </c>
      <c r="C3455" t="s">
        <v>983</v>
      </c>
      <c r="D3455" t="s">
        <v>727</v>
      </c>
      <c r="E3455" t="s">
        <v>529</v>
      </c>
      <c r="F3455" t="s">
        <v>528</v>
      </c>
      <c r="G3455" t="s">
        <v>728</v>
      </c>
      <c r="H3455" t="s">
        <v>529</v>
      </c>
      <c r="I3455">
        <v>2117410</v>
      </c>
      <c r="J3455" t="s">
        <v>855</v>
      </c>
      <c r="K3455" t="s">
        <v>529</v>
      </c>
      <c r="L3455" t="s">
        <v>856</v>
      </c>
      <c r="M3455" t="s">
        <v>723</v>
      </c>
      <c r="N3455" t="s">
        <v>813</v>
      </c>
      <c r="O3455" t="s">
        <v>24</v>
      </c>
      <c r="P3455" t="s">
        <v>19</v>
      </c>
      <c r="Q3455">
        <v>43.18</v>
      </c>
      <c r="R3455">
        <v>43.18</v>
      </c>
      <c r="S3455" t="str">
        <f t="shared" si="53"/>
        <v>网易有道信息技术（北京）有限公司网易(杭州)网络有限公司信息流</v>
      </c>
      <c r="T3455" t="e">
        <f>VLOOKUP(S:S,[1]Sheet1!N:N,1,0)</f>
        <v>#N/A</v>
      </c>
    </row>
    <row r="3456" spans="1:20" x14ac:dyDescent="0.15">
      <c r="A3456">
        <v>20230407</v>
      </c>
      <c r="B3456">
        <v>44809002</v>
      </c>
      <c r="C3456" t="s">
        <v>983</v>
      </c>
      <c r="D3456" t="s">
        <v>727</v>
      </c>
      <c r="E3456" t="s">
        <v>529</v>
      </c>
      <c r="F3456" t="s">
        <v>528</v>
      </c>
      <c r="G3456" t="s">
        <v>728</v>
      </c>
      <c r="H3456" t="s">
        <v>529</v>
      </c>
      <c r="I3456">
        <v>2117410</v>
      </c>
      <c r="J3456" t="s">
        <v>855</v>
      </c>
      <c r="K3456" t="s">
        <v>529</v>
      </c>
      <c r="L3456" t="s">
        <v>856</v>
      </c>
      <c r="M3456" t="s">
        <v>723</v>
      </c>
      <c r="N3456" t="s">
        <v>813</v>
      </c>
      <c r="O3456" t="s">
        <v>24</v>
      </c>
      <c r="P3456" t="s">
        <v>19</v>
      </c>
      <c r="Q3456">
        <v>288.57</v>
      </c>
      <c r="R3456">
        <v>288.57</v>
      </c>
      <c r="S3456" t="str">
        <f t="shared" si="53"/>
        <v>网易有道信息技术（北京）有限公司网易(杭州)网络有限公司信息流</v>
      </c>
      <c r="T3456" t="e">
        <f>VLOOKUP(S:S,[1]Sheet1!N:N,1,0)</f>
        <v>#N/A</v>
      </c>
    </row>
    <row r="3457" spans="1:20" x14ac:dyDescent="0.15">
      <c r="A3457">
        <v>20230408</v>
      </c>
      <c r="B3457">
        <v>44809002</v>
      </c>
      <c r="C3457" t="s">
        <v>983</v>
      </c>
      <c r="D3457" t="s">
        <v>727</v>
      </c>
      <c r="E3457" t="s">
        <v>529</v>
      </c>
      <c r="F3457" t="s">
        <v>528</v>
      </c>
      <c r="G3457" t="s">
        <v>728</v>
      </c>
      <c r="H3457" t="s">
        <v>529</v>
      </c>
      <c r="I3457">
        <v>2117410</v>
      </c>
      <c r="J3457" t="s">
        <v>855</v>
      </c>
      <c r="K3457" t="s">
        <v>529</v>
      </c>
      <c r="L3457" t="s">
        <v>856</v>
      </c>
      <c r="M3457" t="s">
        <v>723</v>
      </c>
      <c r="N3457" t="s">
        <v>813</v>
      </c>
      <c r="O3457" t="s">
        <v>24</v>
      </c>
      <c r="P3457" t="s">
        <v>19</v>
      </c>
      <c r="Q3457">
        <v>614.49</v>
      </c>
      <c r="R3457">
        <v>614.49</v>
      </c>
      <c r="S3457" t="str">
        <f t="shared" si="53"/>
        <v>网易有道信息技术（北京）有限公司网易(杭州)网络有限公司信息流</v>
      </c>
      <c r="T3457" t="e">
        <f>VLOOKUP(S:S,[1]Sheet1!N:N,1,0)</f>
        <v>#N/A</v>
      </c>
    </row>
    <row r="3458" spans="1:20" x14ac:dyDescent="0.15">
      <c r="A3458">
        <v>20230409</v>
      </c>
      <c r="B3458">
        <v>44809002</v>
      </c>
      <c r="C3458" t="s">
        <v>983</v>
      </c>
      <c r="D3458" t="s">
        <v>727</v>
      </c>
      <c r="E3458" t="s">
        <v>529</v>
      </c>
      <c r="F3458" t="s">
        <v>528</v>
      </c>
      <c r="G3458" t="s">
        <v>728</v>
      </c>
      <c r="H3458" t="s">
        <v>529</v>
      </c>
      <c r="I3458">
        <v>2117410</v>
      </c>
      <c r="J3458" t="s">
        <v>855</v>
      </c>
      <c r="K3458" t="s">
        <v>529</v>
      </c>
      <c r="L3458" t="s">
        <v>856</v>
      </c>
      <c r="M3458" t="s">
        <v>723</v>
      </c>
      <c r="N3458" t="s">
        <v>813</v>
      </c>
      <c r="O3458" t="s">
        <v>24</v>
      </c>
      <c r="P3458" t="s">
        <v>19</v>
      </c>
      <c r="Q3458">
        <v>634.83000000000004</v>
      </c>
      <c r="R3458">
        <v>634.83000000000004</v>
      </c>
      <c r="S3458" t="str">
        <f t="shared" si="53"/>
        <v>网易有道信息技术（北京）有限公司网易(杭州)网络有限公司信息流</v>
      </c>
      <c r="T3458" t="e">
        <f>VLOOKUP(S:S,[1]Sheet1!N:N,1,0)</f>
        <v>#N/A</v>
      </c>
    </row>
    <row r="3459" spans="1:20" x14ac:dyDescent="0.15">
      <c r="A3459">
        <v>20230410</v>
      </c>
      <c r="B3459">
        <v>44809002</v>
      </c>
      <c r="C3459" t="s">
        <v>983</v>
      </c>
      <c r="D3459" t="s">
        <v>727</v>
      </c>
      <c r="E3459" t="s">
        <v>529</v>
      </c>
      <c r="F3459" t="s">
        <v>528</v>
      </c>
      <c r="G3459" t="s">
        <v>728</v>
      </c>
      <c r="H3459" t="s">
        <v>529</v>
      </c>
      <c r="I3459">
        <v>2117410</v>
      </c>
      <c r="J3459" t="s">
        <v>855</v>
      </c>
      <c r="K3459" t="s">
        <v>529</v>
      </c>
      <c r="L3459" t="s">
        <v>856</v>
      </c>
      <c r="M3459" t="s">
        <v>723</v>
      </c>
      <c r="N3459" t="s">
        <v>813</v>
      </c>
      <c r="O3459" t="s">
        <v>24</v>
      </c>
      <c r="P3459" t="s">
        <v>19</v>
      </c>
      <c r="Q3459">
        <v>406.12</v>
      </c>
      <c r="R3459">
        <v>406.12</v>
      </c>
      <c r="S3459" t="str">
        <f t="shared" ref="S3459:S3522" si="54">F3459&amp;K3459&amp;O3459</f>
        <v>网易有道信息技术（北京）有限公司网易(杭州)网络有限公司信息流</v>
      </c>
      <c r="T3459" t="e">
        <f>VLOOKUP(S:S,[1]Sheet1!N:N,1,0)</f>
        <v>#N/A</v>
      </c>
    </row>
    <row r="3460" spans="1:20" x14ac:dyDescent="0.15">
      <c r="A3460">
        <v>20230411</v>
      </c>
      <c r="B3460">
        <v>44809002</v>
      </c>
      <c r="C3460" t="s">
        <v>983</v>
      </c>
      <c r="D3460" t="s">
        <v>727</v>
      </c>
      <c r="E3460" t="s">
        <v>529</v>
      </c>
      <c r="F3460" t="s">
        <v>528</v>
      </c>
      <c r="G3460" t="s">
        <v>728</v>
      </c>
      <c r="H3460" t="s">
        <v>529</v>
      </c>
      <c r="I3460">
        <v>2117410</v>
      </c>
      <c r="J3460" t="s">
        <v>855</v>
      </c>
      <c r="K3460" t="s">
        <v>529</v>
      </c>
      <c r="L3460" t="s">
        <v>856</v>
      </c>
      <c r="M3460" t="s">
        <v>723</v>
      </c>
      <c r="N3460" t="s">
        <v>813</v>
      </c>
      <c r="O3460" t="s">
        <v>24</v>
      </c>
      <c r="P3460" t="s">
        <v>19</v>
      </c>
      <c r="Q3460">
        <v>351.76</v>
      </c>
      <c r="R3460">
        <v>351.76</v>
      </c>
      <c r="S3460" t="str">
        <f t="shared" si="54"/>
        <v>网易有道信息技术（北京）有限公司网易(杭州)网络有限公司信息流</v>
      </c>
      <c r="T3460" t="e">
        <f>VLOOKUP(S:S,[1]Sheet1!N:N,1,0)</f>
        <v>#N/A</v>
      </c>
    </row>
    <row r="3461" spans="1:20" x14ac:dyDescent="0.15">
      <c r="A3461">
        <v>20230412</v>
      </c>
      <c r="B3461">
        <v>44809002</v>
      </c>
      <c r="C3461" t="s">
        <v>983</v>
      </c>
      <c r="D3461" t="s">
        <v>727</v>
      </c>
      <c r="E3461" t="s">
        <v>529</v>
      </c>
      <c r="F3461" t="s">
        <v>528</v>
      </c>
      <c r="G3461" t="s">
        <v>728</v>
      </c>
      <c r="H3461" t="s">
        <v>529</v>
      </c>
      <c r="I3461">
        <v>2117410</v>
      </c>
      <c r="J3461" t="s">
        <v>855</v>
      </c>
      <c r="K3461" t="s">
        <v>529</v>
      </c>
      <c r="L3461" t="s">
        <v>856</v>
      </c>
      <c r="M3461" t="s">
        <v>723</v>
      </c>
      <c r="N3461" t="s">
        <v>813</v>
      </c>
      <c r="O3461" t="s">
        <v>24</v>
      </c>
      <c r="P3461" t="s">
        <v>19</v>
      </c>
      <c r="Q3461">
        <v>196.16</v>
      </c>
      <c r="R3461">
        <v>196.16</v>
      </c>
      <c r="S3461" t="str">
        <f t="shared" si="54"/>
        <v>网易有道信息技术（北京）有限公司网易(杭州)网络有限公司信息流</v>
      </c>
      <c r="T3461" t="e">
        <f>VLOOKUP(S:S,[1]Sheet1!N:N,1,0)</f>
        <v>#N/A</v>
      </c>
    </row>
    <row r="3462" spans="1:20" x14ac:dyDescent="0.15">
      <c r="A3462">
        <v>20230413</v>
      </c>
      <c r="B3462">
        <v>44809002</v>
      </c>
      <c r="C3462" t="s">
        <v>983</v>
      </c>
      <c r="D3462" t="s">
        <v>727</v>
      </c>
      <c r="E3462" t="s">
        <v>529</v>
      </c>
      <c r="F3462" t="s">
        <v>528</v>
      </c>
      <c r="G3462" t="s">
        <v>728</v>
      </c>
      <c r="H3462" t="s">
        <v>529</v>
      </c>
      <c r="I3462">
        <v>2117410</v>
      </c>
      <c r="J3462" t="s">
        <v>855</v>
      </c>
      <c r="K3462" t="s">
        <v>529</v>
      </c>
      <c r="L3462" t="s">
        <v>856</v>
      </c>
      <c r="M3462" t="s">
        <v>723</v>
      </c>
      <c r="N3462" t="s">
        <v>813</v>
      </c>
      <c r="O3462" t="s">
        <v>24</v>
      </c>
      <c r="P3462" t="s">
        <v>19</v>
      </c>
      <c r="Q3462">
        <v>51.05</v>
      </c>
      <c r="R3462">
        <v>51.05</v>
      </c>
      <c r="S3462" t="str">
        <f t="shared" si="54"/>
        <v>网易有道信息技术（北京）有限公司网易(杭州)网络有限公司信息流</v>
      </c>
      <c r="T3462" t="e">
        <f>VLOOKUP(S:S,[1]Sheet1!N:N,1,0)</f>
        <v>#N/A</v>
      </c>
    </row>
    <row r="3463" spans="1:20" x14ac:dyDescent="0.15">
      <c r="A3463">
        <v>20230414</v>
      </c>
      <c r="B3463">
        <v>44809002</v>
      </c>
      <c r="C3463" t="s">
        <v>983</v>
      </c>
      <c r="D3463" t="s">
        <v>727</v>
      </c>
      <c r="E3463" t="s">
        <v>529</v>
      </c>
      <c r="F3463" t="s">
        <v>528</v>
      </c>
      <c r="G3463" t="s">
        <v>728</v>
      </c>
      <c r="H3463" t="s">
        <v>529</v>
      </c>
      <c r="I3463">
        <v>2117410</v>
      </c>
      <c r="J3463" t="s">
        <v>855</v>
      </c>
      <c r="K3463" t="s">
        <v>529</v>
      </c>
      <c r="L3463" t="s">
        <v>856</v>
      </c>
      <c r="M3463" t="s">
        <v>723</v>
      </c>
      <c r="N3463" t="s">
        <v>813</v>
      </c>
      <c r="O3463" t="s">
        <v>24</v>
      </c>
      <c r="P3463" t="s">
        <v>19</v>
      </c>
      <c r="Q3463">
        <v>256.82</v>
      </c>
      <c r="R3463">
        <v>256.82</v>
      </c>
      <c r="S3463" t="str">
        <f t="shared" si="54"/>
        <v>网易有道信息技术（北京）有限公司网易(杭州)网络有限公司信息流</v>
      </c>
      <c r="T3463" t="e">
        <f>VLOOKUP(S:S,[1]Sheet1!N:N,1,0)</f>
        <v>#N/A</v>
      </c>
    </row>
    <row r="3464" spans="1:20" x14ac:dyDescent="0.15">
      <c r="A3464">
        <v>20230415</v>
      </c>
      <c r="B3464">
        <v>44809002</v>
      </c>
      <c r="C3464" t="s">
        <v>983</v>
      </c>
      <c r="D3464" t="s">
        <v>727</v>
      </c>
      <c r="E3464" t="s">
        <v>529</v>
      </c>
      <c r="F3464" t="s">
        <v>528</v>
      </c>
      <c r="G3464" t="s">
        <v>728</v>
      </c>
      <c r="H3464" t="s">
        <v>529</v>
      </c>
      <c r="I3464">
        <v>2117410</v>
      </c>
      <c r="J3464" t="s">
        <v>855</v>
      </c>
      <c r="K3464" t="s">
        <v>529</v>
      </c>
      <c r="L3464" t="s">
        <v>856</v>
      </c>
      <c r="M3464" t="s">
        <v>723</v>
      </c>
      <c r="N3464" t="s">
        <v>813</v>
      </c>
      <c r="O3464" t="s">
        <v>24</v>
      </c>
      <c r="P3464" t="s">
        <v>19</v>
      </c>
      <c r="Q3464">
        <v>575.46</v>
      </c>
      <c r="R3464">
        <v>575.46</v>
      </c>
      <c r="S3464" t="str">
        <f t="shared" si="54"/>
        <v>网易有道信息技术（北京）有限公司网易(杭州)网络有限公司信息流</v>
      </c>
      <c r="T3464" t="e">
        <f>VLOOKUP(S:S,[1]Sheet1!N:N,1,0)</f>
        <v>#N/A</v>
      </c>
    </row>
    <row r="3465" spans="1:20" x14ac:dyDescent="0.15">
      <c r="A3465">
        <v>20230416</v>
      </c>
      <c r="B3465">
        <v>44809002</v>
      </c>
      <c r="C3465" t="s">
        <v>983</v>
      </c>
      <c r="D3465" t="s">
        <v>727</v>
      </c>
      <c r="E3465" t="s">
        <v>529</v>
      </c>
      <c r="F3465" t="s">
        <v>528</v>
      </c>
      <c r="G3465" t="s">
        <v>728</v>
      </c>
      <c r="H3465" t="s">
        <v>529</v>
      </c>
      <c r="I3465">
        <v>2117410</v>
      </c>
      <c r="J3465" t="s">
        <v>855</v>
      </c>
      <c r="K3465" t="s">
        <v>529</v>
      </c>
      <c r="L3465" t="s">
        <v>856</v>
      </c>
      <c r="M3465" t="s">
        <v>723</v>
      </c>
      <c r="N3465" t="s">
        <v>813</v>
      </c>
      <c r="O3465" t="s">
        <v>24</v>
      </c>
      <c r="P3465" t="s">
        <v>19</v>
      </c>
      <c r="Q3465">
        <v>945.19</v>
      </c>
      <c r="R3465">
        <v>945.19</v>
      </c>
      <c r="S3465" t="str">
        <f t="shared" si="54"/>
        <v>网易有道信息技术（北京）有限公司网易(杭州)网络有限公司信息流</v>
      </c>
      <c r="T3465" t="e">
        <f>VLOOKUP(S:S,[1]Sheet1!N:N,1,0)</f>
        <v>#N/A</v>
      </c>
    </row>
    <row r="3466" spans="1:20" x14ac:dyDescent="0.15">
      <c r="A3466">
        <v>20230417</v>
      </c>
      <c r="B3466">
        <v>44809002</v>
      </c>
      <c r="C3466" t="s">
        <v>983</v>
      </c>
      <c r="D3466" t="s">
        <v>727</v>
      </c>
      <c r="E3466" t="s">
        <v>529</v>
      </c>
      <c r="F3466" t="s">
        <v>528</v>
      </c>
      <c r="G3466" t="s">
        <v>728</v>
      </c>
      <c r="H3466" t="s">
        <v>529</v>
      </c>
      <c r="I3466">
        <v>2117410</v>
      </c>
      <c r="J3466" t="s">
        <v>855</v>
      </c>
      <c r="K3466" t="s">
        <v>529</v>
      </c>
      <c r="L3466" t="s">
        <v>856</v>
      </c>
      <c r="M3466" t="s">
        <v>723</v>
      </c>
      <c r="N3466" t="s">
        <v>813</v>
      </c>
      <c r="O3466" t="s">
        <v>24</v>
      </c>
      <c r="P3466" t="s">
        <v>19</v>
      </c>
      <c r="Q3466">
        <v>186.28</v>
      </c>
      <c r="R3466">
        <v>186.28</v>
      </c>
      <c r="S3466" t="str">
        <f t="shared" si="54"/>
        <v>网易有道信息技术（北京）有限公司网易(杭州)网络有限公司信息流</v>
      </c>
      <c r="T3466" t="e">
        <f>VLOOKUP(S:S,[1]Sheet1!N:N,1,0)</f>
        <v>#N/A</v>
      </c>
    </row>
    <row r="3467" spans="1:20" x14ac:dyDescent="0.15">
      <c r="A3467">
        <v>20230406</v>
      </c>
      <c r="B3467">
        <v>44809013</v>
      </c>
      <c r="C3467" t="s">
        <v>984</v>
      </c>
      <c r="D3467" t="s">
        <v>727</v>
      </c>
      <c r="E3467" t="s">
        <v>529</v>
      </c>
      <c r="F3467" t="s">
        <v>528</v>
      </c>
      <c r="G3467" t="s">
        <v>728</v>
      </c>
      <c r="H3467" t="s">
        <v>529</v>
      </c>
      <c r="I3467">
        <v>2117410</v>
      </c>
      <c r="J3467" t="s">
        <v>855</v>
      </c>
      <c r="K3467" t="s">
        <v>529</v>
      </c>
      <c r="L3467" t="s">
        <v>856</v>
      </c>
      <c r="M3467" t="s">
        <v>723</v>
      </c>
      <c r="N3467" t="s">
        <v>813</v>
      </c>
      <c r="O3467" t="s">
        <v>24</v>
      </c>
      <c r="P3467" t="s">
        <v>19</v>
      </c>
      <c r="Q3467">
        <v>28.93</v>
      </c>
      <c r="R3467">
        <v>28.93</v>
      </c>
      <c r="S3467" t="str">
        <f t="shared" si="54"/>
        <v>网易有道信息技术（北京）有限公司网易(杭州)网络有限公司信息流</v>
      </c>
      <c r="T3467" t="e">
        <f>VLOOKUP(S:S,[1]Sheet1!N:N,1,0)</f>
        <v>#N/A</v>
      </c>
    </row>
    <row r="3468" spans="1:20" x14ac:dyDescent="0.15">
      <c r="A3468">
        <v>20230407</v>
      </c>
      <c r="B3468">
        <v>44809013</v>
      </c>
      <c r="C3468" t="s">
        <v>984</v>
      </c>
      <c r="D3468" t="s">
        <v>727</v>
      </c>
      <c r="E3468" t="s">
        <v>529</v>
      </c>
      <c r="F3468" t="s">
        <v>528</v>
      </c>
      <c r="G3468" t="s">
        <v>728</v>
      </c>
      <c r="H3468" t="s">
        <v>529</v>
      </c>
      <c r="I3468">
        <v>2117410</v>
      </c>
      <c r="J3468" t="s">
        <v>855</v>
      </c>
      <c r="K3468" t="s">
        <v>529</v>
      </c>
      <c r="L3468" t="s">
        <v>856</v>
      </c>
      <c r="M3468" t="s">
        <v>723</v>
      </c>
      <c r="N3468" t="s">
        <v>813</v>
      </c>
      <c r="O3468" t="s">
        <v>24</v>
      </c>
      <c r="P3468" t="s">
        <v>19</v>
      </c>
      <c r="Q3468">
        <v>344.9</v>
      </c>
      <c r="R3468">
        <v>344.9</v>
      </c>
      <c r="S3468" t="str">
        <f t="shared" si="54"/>
        <v>网易有道信息技术（北京）有限公司网易(杭州)网络有限公司信息流</v>
      </c>
      <c r="T3468" t="e">
        <f>VLOOKUP(S:S,[1]Sheet1!N:N,1,0)</f>
        <v>#N/A</v>
      </c>
    </row>
    <row r="3469" spans="1:20" x14ac:dyDescent="0.15">
      <c r="A3469">
        <v>20230408</v>
      </c>
      <c r="B3469">
        <v>44809013</v>
      </c>
      <c r="C3469" t="s">
        <v>984</v>
      </c>
      <c r="D3469" t="s">
        <v>727</v>
      </c>
      <c r="E3469" t="s">
        <v>529</v>
      </c>
      <c r="F3469" t="s">
        <v>528</v>
      </c>
      <c r="G3469" t="s">
        <v>728</v>
      </c>
      <c r="H3469" t="s">
        <v>529</v>
      </c>
      <c r="I3469">
        <v>2117410</v>
      </c>
      <c r="J3469" t="s">
        <v>855</v>
      </c>
      <c r="K3469" t="s">
        <v>529</v>
      </c>
      <c r="L3469" t="s">
        <v>856</v>
      </c>
      <c r="M3469" t="s">
        <v>723</v>
      </c>
      <c r="N3469" t="s">
        <v>813</v>
      </c>
      <c r="O3469" t="s">
        <v>24</v>
      </c>
      <c r="P3469" t="s">
        <v>19</v>
      </c>
      <c r="Q3469">
        <v>458.9</v>
      </c>
      <c r="R3469">
        <v>458.9</v>
      </c>
      <c r="S3469" t="str">
        <f t="shared" si="54"/>
        <v>网易有道信息技术（北京）有限公司网易(杭州)网络有限公司信息流</v>
      </c>
      <c r="T3469" t="e">
        <f>VLOOKUP(S:S,[1]Sheet1!N:N,1,0)</f>
        <v>#N/A</v>
      </c>
    </row>
    <row r="3470" spans="1:20" x14ac:dyDescent="0.15">
      <c r="A3470">
        <v>20230409</v>
      </c>
      <c r="B3470">
        <v>44809013</v>
      </c>
      <c r="C3470" t="s">
        <v>984</v>
      </c>
      <c r="D3470" t="s">
        <v>727</v>
      </c>
      <c r="E3470" t="s">
        <v>529</v>
      </c>
      <c r="F3470" t="s">
        <v>528</v>
      </c>
      <c r="G3470" t="s">
        <v>728</v>
      </c>
      <c r="H3470" t="s">
        <v>529</v>
      </c>
      <c r="I3470">
        <v>2117410</v>
      </c>
      <c r="J3470" t="s">
        <v>855</v>
      </c>
      <c r="K3470" t="s">
        <v>529</v>
      </c>
      <c r="L3470" t="s">
        <v>856</v>
      </c>
      <c r="M3470" t="s">
        <v>723</v>
      </c>
      <c r="N3470" t="s">
        <v>813</v>
      </c>
      <c r="O3470" t="s">
        <v>24</v>
      </c>
      <c r="P3470" t="s">
        <v>19</v>
      </c>
      <c r="Q3470">
        <v>154.11000000000001</v>
      </c>
      <c r="R3470">
        <v>154.11000000000001</v>
      </c>
      <c r="S3470" t="str">
        <f t="shared" si="54"/>
        <v>网易有道信息技术（北京）有限公司网易(杭州)网络有限公司信息流</v>
      </c>
      <c r="T3470" t="e">
        <f>VLOOKUP(S:S,[1]Sheet1!N:N,1,0)</f>
        <v>#N/A</v>
      </c>
    </row>
    <row r="3471" spans="1:20" x14ac:dyDescent="0.15">
      <c r="A3471">
        <v>20230410</v>
      </c>
      <c r="B3471">
        <v>44809013</v>
      </c>
      <c r="C3471" t="s">
        <v>984</v>
      </c>
      <c r="D3471" t="s">
        <v>727</v>
      </c>
      <c r="E3471" t="s">
        <v>529</v>
      </c>
      <c r="F3471" t="s">
        <v>528</v>
      </c>
      <c r="G3471" t="s">
        <v>728</v>
      </c>
      <c r="H3471" t="s">
        <v>529</v>
      </c>
      <c r="I3471">
        <v>2117410</v>
      </c>
      <c r="J3471" t="s">
        <v>855</v>
      </c>
      <c r="K3471" t="s">
        <v>529</v>
      </c>
      <c r="L3471" t="s">
        <v>856</v>
      </c>
      <c r="M3471" t="s">
        <v>723</v>
      </c>
      <c r="N3471" t="s">
        <v>813</v>
      </c>
      <c r="O3471" t="s">
        <v>24</v>
      </c>
      <c r="P3471" t="s">
        <v>19</v>
      </c>
      <c r="Q3471">
        <v>89.35</v>
      </c>
      <c r="R3471">
        <v>89.35</v>
      </c>
      <c r="S3471" t="str">
        <f t="shared" si="54"/>
        <v>网易有道信息技术（北京）有限公司网易(杭州)网络有限公司信息流</v>
      </c>
      <c r="T3471" t="e">
        <f>VLOOKUP(S:S,[1]Sheet1!N:N,1,0)</f>
        <v>#N/A</v>
      </c>
    </row>
    <row r="3472" spans="1:20" x14ac:dyDescent="0.15">
      <c r="A3472">
        <v>20230411</v>
      </c>
      <c r="B3472">
        <v>44809013</v>
      </c>
      <c r="C3472" t="s">
        <v>984</v>
      </c>
      <c r="D3472" t="s">
        <v>727</v>
      </c>
      <c r="E3472" t="s">
        <v>529</v>
      </c>
      <c r="F3472" t="s">
        <v>528</v>
      </c>
      <c r="G3472" t="s">
        <v>728</v>
      </c>
      <c r="H3472" t="s">
        <v>529</v>
      </c>
      <c r="I3472">
        <v>2117410</v>
      </c>
      <c r="J3472" t="s">
        <v>855</v>
      </c>
      <c r="K3472" t="s">
        <v>529</v>
      </c>
      <c r="L3472" t="s">
        <v>856</v>
      </c>
      <c r="M3472" t="s">
        <v>723</v>
      </c>
      <c r="N3472" t="s">
        <v>813</v>
      </c>
      <c r="O3472" t="s">
        <v>24</v>
      </c>
      <c r="P3472" t="s">
        <v>19</v>
      </c>
      <c r="Q3472">
        <v>424.92</v>
      </c>
      <c r="R3472">
        <v>424.92</v>
      </c>
      <c r="S3472" t="str">
        <f t="shared" si="54"/>
        <v>网易有道信息技术（北京）有限公司网易(杭州)网络有限公司信息流</v>
      </c>
      <c r="T3472" t="e">
        <f>VLOOKUP(S:S,[1]Sheet1!N:N,1,0)</f>
        <v>#N/A</v>
      </c>
    </row>
    <row r="3473" spans="1:20" x14ac:dyDescent="0.15">
      <c r="A3473">
        <v>20230412</v>
      </c>
      <c r="B3473">
        <v>44809013</v>
      </c>
      <c r="C3473" t="s">
        <v>984</v>
      </c>
      <c r="D3473" t="s">
        <v>727</v>
      </c>
      <c r="E3473" t="s">
        <v>529</v>
      </c>
      <c r="F3473" t="s">
        <v>528</v>
      </c>
      <c r="G3473" t="s">
        <v>728</v>
      </c>
      <c r="H3473" t="s">
        <v>529</v>
      </c>
      <c r="I3473">
        <v>2117410</v>
      </c>
      <c r="J3473" t="s">
        <v>855</v>
      </c>
      <c r="K3473" t="s">
        <v>529</v>
      </c>
      <c r="L3473" t="s">
        <v>856</v>
      </c>
      <c r="M3473" t="s">
        <v>723</v>
      </c>
      <c r="N3473" t="s">
        <v>813</v>
      </c>
      <c r="O3473" t="s">
        <v>24</v>
      </c>
      <c r="P3473" t="s">
        <v>19</v>
      </c>
      <c r="Q3473">
        <v>180.83</v>
      </c>
      <c r="R3473">
        <v>180.83</v>
      </c>
      <c r="S3473" t="str">
        <f t="shared" si="54"/>
        <v>网易有道信息技术（北京）有限公司网易(杭州)网络有限公司信息流</v>
      </c>
      <c r="T3473" t="e">
        <f>VLOOKUP(S:S,[1]Sheet1!N:N,1,0)</f>
        <v>#N/A</v>
      </c>
    </row>
    <row r="3474" spans="1:20" x14ac:dyDescent="0.15">
      <c r="A3474">
        <v>20230413</v>
      </c>
      <c r="B3474">
        <v>44809013</v>
      </c>
      <c r="C3474" t="s">
        <v>984</v>
      </c>
      <c r="D3474" t="s">
        <v>727</v>
      </c>
      <c r="E3474" t="s">
        <v>529</v>
      </c>
      <c r="F3474" t="s">
        <v>528</v>
      </c>
      <c r="G3474" t="s">
        <v>728</v>
      </c>
      <c r="H3474" t="s">
        <v>529</v>
      </c>
      <c r="I3474">
        <v>2117410</v>
      </c>
      <c r="J3474" t="s">
        <v>855</v>
      </c>
      <c r="K3474" t="s">
        <v>529</v>
      </c>
      <c r="L3474" t="s">
        <v>856</v>
      </c>
      <c r="M3474" t="s">
        <v>723</v>
      </c>
      <c r="N3474" t="s">
        <v>813</v>
      </c>
      <c r="O3474" t="s">
        <v>24</v>
      </c>
      <c r="P3474" t="s">
        <v>19</v>
      </c>
      <c r="Q3474">
        <v>409.68</v>
      </c>
      <c r="R3474">
        <v>409.68</v>
      </c>
      <c r="S3474" t="str">
        <f t="shared" si="54"/>
        <v>网易有道信息技术（北京）有限公司网易(杭州)网络有限公司信息流</v>
      </c>
      <c r="T3474" t="e">
        <f>VLOOKUP(S:S,[1]Sheet1!N:N,1,0)</f>
        <v>#N/A</v>
      </c>
    </row>
    <row r="3475" spans="1:20" x14ac:dyDescent="0.15">
      <c r="A3475">
        <v>20230414</v>
      </c>
      <c r="B3475">
        <v>44809013</v>
      </c>
      <c r="C3475" t="s">
        <v>984</v>
      </c>
      <c r="D3475" t="s">
        <v>727</v>
      </c>
      <c r="E3475" t="s">
        <v>529</v>
      </c>
      <c r="F3475" t="s">
        <v>528</v>
      </c>
      <c r="G3475" t="s">
        <v>728</v>
      </c>
      <c r="H3475" t="s">
        <v>529</v>
      </c>
      <c r="I3475">
        <v>2117410</v>
      </c>
      <c r="J3475" t="s">
        <v>855</v>
      </c>
      <c r="K3475" t="s">
        <v>529</v>
      </c>
      <c r="L3475" t="s">
        <v>856</v>
      </c>
      <c r="M3475" t="s">
        <v>723</v>
      </c>
      <c r="N3475" t="s">
        <v>813</v>
      </c>
      <c r="O3475" t="s">
        <v>24</v>
      </c>
      <c r="P3475" t="s">
        <v>19</v>
      </c>
      <c r="Q3475">
        <v>117.56</v>
      </c>
      <c r="R3475">
        <v>117.56</v>
      </c>
      <c r="S3475" t="str">
        <f t="shared" si="54"/>
        <v>网易有道信息技术（北京）有限公司网易(杭州)网络有限公司信息流</v>
      </c>
      <c r="T3475" t="e">
        <f>VLOOKUP(S:S,[1]Sheet1!N:N,1,0)</f>
        <v>#N/A</v>
      </c>
    </row>
    <row r="3476" spans="1:20" x14ac:dyDescent="0.15">
      <c r="A3476">
        <v>20230415</v>
      </c>
      <c r="B3476">
        <v>44809013</v>
      </c>
      <c r="C3476" t="s">
        <v>984</v>
      </c>
      <c r="D3476" t="s">
        <v>727</v>
      </c>
      <c r="E3476" t="s">
        <v>529</v>
      </c>
      <c r="F3476" t="s">
        <v>528</v>
      </c>
      <c r="G3476" t="s">
        <v>728</v>
      </c>
      <c r="H3476" t="s">
        <v>529</v>
      </c>
      <c r="I3476">
        <v>2117410</v>
      </c>
      <c r="J3476" t="s">
        <v>855</v>
      </c>
      <c r="K3476" t="s">
        <v>529</v>
      </c>
      <c r="L3476" t="s">
        <v>856</v>
      </c>
      <c r="M3476" t="s">
        <v>723</v>
      </c>
      <c r="N3476" t="s">
        <v>813</v>
      </c>
      <c r="O3476" t="s">
        <v>24</v>
      </c>
      <c r="P3476" t="s">
        <v>19</v>
      </c>
      <c r="Q3476">
        <v>143.51</v>
      </c>
      <c r="R3476">
        <v>143.51</v>
      </c>
      <c r="S3476" t="str">
        <f t="shared" si="54"/>
        <v>网易有道信息技术（北京）有限公司网易(杭州)网络有限公司信息流</v>
      </c>
      <c r="T3476" t="e">
        <f>VLOOKUP(S:S,[1]Sheet1!N:N,1,0)</f>
        <v>#N/A</v>
      </c>
    </row>
    <row r="3477" spans="1:20" x14ac:dyDescent="0.15">
      <c r="A3477">
        <v>20230416</v>
      </c>
      <c r="B3477">
        <v>44809013</v>
      </c>
      <c r="C3477" t="s">
        <v>984</v>
      </c>
      <c r="D3477" t="s">
        <v>727</v>
      </c>
      <c r="E3477" t="s">
        <v>529</v>
      </c>
      <c r="F3477" t="s">
        <v>528</v>
      </c>
      <c r="G3477" t="s">
        <v>728</v>
      </c>
      <c r="H3477" t="s">
        <v>529</v>
      </c>
      <c r="I3477">
        <v>2117410</v>
      </c>
      <c r="J3477" t="s">
        <v>855</v>
      </c>
      <c r="K3477" t="s">
        <v>529</v>
      </c>
      <c r="L3477" t="s">
        <v>856</v>
      </c>
      <c r="M3477" t="s">
        <v>723</v>
      </c>
      <c r="N3477" t="s">
        <v>813</v>
      </c>
      <c r="O3477" t="s">
        <v>24</v>
      </c>
      <c r="P3477" t="s">
        <v>19</v>
      </c>
      <c r="Q3477">
        <v>149.72</v>
      </c>
      <c r="R3477">
        <v>149.72</v>
      </c>
      <c r="S3477" t="str">
        <f t="shared" si="54"/>
        <v>网易有道信息技术（北京）有限公司网易(杭州)网络有限公司信息流</v>
      </c>
      <c r="T3477" t="e">
        <f>VLOOKUP(S:S,[1]Sheet1!N:N,1,0)</f>
        <v>#N/A</v>
      </c>
    </row>
    <row r="3478" spans="1:20" x14ac:dyDescent="0.15">
      <c r="A3478">
        <v>20230417</v>
      </c>
      <c r="B3478">
        <v>44809013</v>
      </c>
      <c r="C3478" t="s">
        <v>984</v>
      </c>
      <c r="D3478" t="s">
        <v>727</v>
      </c>
      <c r="E3478" t="s">
        <v>529</v>
      </c>
      <c r="F3478" t="s">
        <v>528</v>
      </c>
      <c r="G3478" t="s">
        <v>728</v>
      </c>
      <c r="H3478" t="s">
        <v>529</v>
      </c>
      <c r="I3478">
        <v>2117410</v>
      </c>
      <c r="J3478" t="s">
        <v>855</v>
      </c>
      <c r="K3478" t="s">
        <v>529</v>
      </c>
      <c r="L3478" t="s">
        <v>856</v>
      </c>
      <c r="M3478" t="s">
        <v>723</v>
      </c>
      <c r="N3478" t="s">
        <v>813</v>
      </c>
      <c r="O3478" t="s">
        <v>24</v>
      </c>
      <c r="P3478" t="s">
        <v>19</v>
      </c>
      <c r="Q3478">
        <v>79.14</v>
      </c>
      <c r="R3478">
        <v>79.14</v>
      </c>
      <c r="S3478" t="str">
        <f t="shared" si="54"/>
        <v>网易有道信息技术（北京）有限公司网易(杭州)网络有限公司信息流</v>
      </c>
      <c r="T3478" t="e">
        <f>VLOOKUP(S:S,[1]Sheet1!N:N,1,0)</f>
        <v>#N/A</v>
      </c>
    </row>
    <row r="3479" spans="1:20" x14ac:dyDescent="0.15">
      <c r="A3479">
        <v>20230418</v>
      </c>
      <c r="B3479">
        <v>45026638</v>
      </c>
      <c r="C3479" t="s">
        <v>985</v>
      </c>
      <c r="D3479" t="s">
        <v>802</v>
      </c>
      <c r="E3479" t="s">
        <v>511</v>
      </c>
      <c r="F3479" t="s">
        <v>510</v>
      </c>
      <c r="G3479" t="s">
        <v>832</v>
      </c>
      <c r="H3479" t="s">
        <v>511</v>
      </c>
      <c r="I3479">
        <v>2162133</v>
      </c>
      <c r="J3479" t="s">
        <v>833</v>
      </c>
      <c r="K3479" t="s">
        <v>511</v>
      </c>
      <c r="L3479" t="s">
        <v>834</v>
      </c>
      <c r="M3479" t="s">
        <v>723</v>
      </c>
      <c r="N3479" t="s">
        <v>813</v>
      </c>
      <c r="O3479" t="s">
        <v>24</v>
      </c>
      <c r="P3479" t="s">
        <v>19</v>
      </c>
      <c r="Q3479">
        <v>22843.97</v>
      </c>
      <c r="R3479">
        <v>22843.97</v>
      </c>
      <c r="S3479" t="str">
        <f t="shared" si="54"/>
        <v>北京三快在线科技有限公司及其关联公司北京三快科技有限公司信息流</v>
      </c>
      <c r="T3479" t="e">
        <f>VLOOKUP(S:S,[1]Sheet1!N:N,1,0)</f>
        <v>#N/A</v>
      </c>
    </row>
    <row r="3480" spans="1:20" x14ac:dyDescent="0.15">
      <c r="A3480">
        <v>20230418</v>
      </c>
      <c r="B3480">
        <v>45026638</v>
      </c>
      <c r="C3480" t="s">
        <v>985</v>
      </c>
      <c r="D3480" t="s">
        <v>802</v>
      </c>
      <c r="E3480" t="s">
        <v>511</v>
      </c>
      <c r="F3480" t="s">
        <v>510</v>
      </c>
      <c r="G3480" t="s">
        <v>832</v>
      </c>
      <c r="H3480" t="s">
        <v>511</v>
      </c>
      <c r="I3480">
        <v>2166626</v>
      </c>
      <c r="J3480" t="s">
        <v>836</v>
      </c>
      <c r="K3480" t="s">
        <v>511</v>
      </c>
      <c r="L3480" t="s">
        <v>834</v>
      </c>
      <c r="M3480" t="s">
        <v>723</v>
      </c>
      <c r="N3480" t="s">
        <v>813</v>
      </c>
      <c r="O3480" t="s">
        <v>24</v>
      </c>
      <c r="P3480" t="s">
        <v>19</v>
      </c>
      <c r="Q3480">
        <v>3423.96</v>
      </c>
      <c r="R3480">
        <v>0</v>
      </c>
      <c r="S3480" t="str">
        <f t="shared" si="54"/>
        <v>北京三快在线科技有限公司及其关联公司北京三快科技有限公司信息流</v>
      </c>
      <c r="T3480" t="e">
        <f>VLOOKUP(S:S,[1]Sheet1!N:N,1,0)</f>
        <v>#N/A</v>
      </c>
    </row>
    <row r="3481" spans="1:20" x14ac:dyDescent="0.15">
      <c r="A3481">
        <v>20230418</v>
      </c>
      <c r="B3481">
        <v>45026695</v>
      </c>
      <c r="C3481" t="s">
        <v>986</v>
      </c>
      <c r="D3481" t="s">
        <v>802</v>
      </c>
      <c r="E3481" t="s">
        <v>511</v>
      </c>
      <c r="F3481" t="s">
        <v>510</v>
      </c>
      <c r="G3481" t="s">
        <v>832</v>
      </c>
      <c r="H3481" t="s">
        <v>511</v>
      </c>
      <c r="I3481">
        <v>2162133</v>
      </c>
      <c r="J3481" t="s">
        <v>833</v>
      </c>
      <c r="K3481" t="s">
        <v>511</v>
      </c>
      <c r="L3481" t="s">
        <v>834</v>
      </c>
      <c r="M3481" t="s">
        <v>723</v>
      </c>
      <c r="N3481" t="s">
        <v>813</v>
      </c>
      <c r="O3481" t="s">
        <v>24</v>
      </c>
      <c r="P3481" t="s">
        <v>19</v>
      </c>
      <c r="Q3481">
        <v>2278.08</v>
      </c>
      <c r="R3481">
        <v>2278.08</v>
      </c>
      <c r="S3481" t="str">
        <f t="shared" si="54"/>
        <v>北京三快在线科技有限公司及其关联公司北京三快科技有限公司信息流</v>
      </c>
      <c r="T3481" t="e">
        <f>VLOOKUP(S:S,[1]Sheet1!N:N,1,0)</f>
        <v>#N/A</v>
      </c>
    </row>
    <row r="3482" spans="1:20" x14ac:dyDescent="0.15">
      <c r="A3482">
        <v>20230418</v>
      </c>
      <c r="B3482">
        <v>45026695</v>
      </c>
      <c r="C3482" t="s">
        <v>986</v>
      </c>
      <c r="D3482" t="s">
        <v>802</v>
      </c>
      <c r="E3482" t="s">
        <v>511</v>
      </c>
      <c r="F3482" t="s">
        <v>510</v>
      </c>
      <c r="G3482" t="s">
        <v>832</v>
      </c>
      <c r="H3482" t="s">
        <v>511</v>
      </c>
      <c r="I3482">
        <v>2166626</v>
      </c>
      <c r="J3482" t="s">
        <v>836</v>
      </c>
      <c r="K3482" t="s">
        <v>511</v>
      </c>
      <c r="L3482" t="s">
        <v>834</v>
      </c>
      <c r="M3482" t="s">
        <v>723</v>
      </c>
      <c r="N3482" t="s">
        <v>813</v>
      </c>
      <c r="O3482" t="s">
        <v>24</v>
      </c>
      <c r="P3482" t="s">
        <v>19</v>
      </c>
      <c r="Q3482">
        <v>538.29999999999995</v>
      </c>
      <c r="R3482">
        <v>0</v>
      </c>
      <c r="S3482" t="str">
        <f t="shared" si="54"/>
        <v>北京三快在线科技有限公司及其关联公司北京三快科技有限公司信息流</v>
      </c>
      <c r="T3482" t="e">
        <f>VLOOKUP(S:S,[1]Sheet1!N:N,1,0)</f>
        <v>#N/A</v>
      </c>
    </row>
    <row r="3483" spans="1:20" x14ac:dyDescent="0.15">
      <c r="A3483">
        <v>20230414</v>
      </c>
      <c r="B3483">
        <v>45026718</v>
      </c>
      <c r="C3483" t="s">
        <v>987</v>
      </c>
      <c r="D3483" t="s">
        <v>802</v>
      </c>
      <c r="E3483" t="s">
        <v>511</v>
      </c>
      <c r="F3483" t="s">
        <v>510</v>
      </c>
      <c r="G3483" t="s">
        <v>832</v>
      </c>
      <c r="H3483" t="s">
        <v>511</v>
      </c>
      <c r="I3483">
        <v>2162133</v>
      </c>
      <c r="J3483" t="s">
        <v>833</v>
      </c>
      <c r="K3483" t="s">
        <v>511</v>
      </c>
      <c r="L3483" t="s">
        <v>834</v>
      </c>
      <c r="M3483" t="s">
        <v>723</v>
      </c>
      <c r="N3483" t="s">
        <v>813</v>
      </c>
      <c r="O3483" t="s">
        <v>24</v>
      </c>
      <c r="P3483" t="s">
        <v>19</v>
      </c>
      <c r="Q3483">
        <v>1.61</v>
      </c>
      <c r="R3483">
        <v>1.61</v>
      </c>
      <c r="S3483" t="str">
        <f t="shared" si="54"/>
        <v>北京三快在线科技有限公司及其关联公司北京三快科技有限公司信息流</v>
      </c>
      <c r="T3483" t="e">
        <f>VLOOKUP(S:S,[1]Sheet1!N:N,1,0)</f>
        <v>#N/A</v>
      </c>
    </row>
    <row r="3484" spans="1:20" x14ac:dyDescent="0.15">
      <c r="A3484">
        <v>20230415</v>
      </c>
      <c r="B3484">
        <v>45026718</v>
      </c>
      <c r="C3484" t="s">
        <v>987</v>
      </c>
      <c r="D3484" t="s">
        <v>802</v>
      </c>
      <c r="E3484" t="s">
        <v>511</v>
      </c>
      <c r="F3484" t="s">
        <v>510</v>
      </c>
      <c r="G3484" t="s">
        <v>832</v>
      </c>
      <c r="H3484" t="s">
        <v>511</v>
      </c>
      <c r="I3484">
        <v>2162133</v>
      </c>
      <c r="J3484" t="s">
        <v>833</v>
      </c>
      <c r="K3484" t="s">
        <v>511</v>
      </c>
      <c r="L3484" t="s">
        <v>834</v>
      </c>
      <c r="M3484" t="s">
        <v>723</v>
      </c>
      <c r="N3484" t="s">
        <v>813</v>
      </c>
      <c r="O3484" t="s">
        <v>24</v>
      </c>
      <c r="P3484" t="s">
        <v>19</v>
      </c>
      <c r="Q3484">
        <v>7706.08</v>
      </c>
      <c r="R3484">
        <v>7706.08</v>
      </c>
      <c r="S3484" t="str">
        <f t="shared" si="54"/>
        <v>北京三快在线科技有限公司及其关联公司北京三快科技有限公司信息流</v>
      </c>
      <c r="T3484" t="e">
        <f>VLOOKUP(S:S,[1]Sheet1!N:N,1,0)</f>
        <v>#N/A</v>
      </c>
    </row>
    <row r="3485" spans="1:20" x14ac:dyDescent="0.15">
      <c r="A3485">
        <v>20230416</v>
      </c>
      <c r="B3485">
        <v>45026718</v>
      </c>
      <c r="C3485" t="s">
        <v>987</v>
      </c>
      <c r="D3485" t="s">
        <v>802</v>
      </c>
      <c r="E3485" t="s">
        <v>511</v>
      </c>
      <c r="F3485" t="s">
        <v>510</v>
      </c>
      <c r="G3485" t="s">
        <v>832</v>
      </c>
      <c r="H3485" t="s">
        <v>511</v>
      </c>
      <c r="I3485">
        <v>2162133</v>
      </c>
      <c r="J3485" t="s">
        <v>833</v>
      </c>
      <c r="K3485" t="s">
        <v>511</v>
      </c>
      <c r="L3485" t="s">
        <v>834</v>
      </c>
      <c r="M3485" t="s">
        <v>723</v>
      </c>
      <c r="N3485" t="s">
        <v>813</v>
      </c>
      <c r="O3485" t="s">
        <v>24</v>
      </c>
      <c r="P3485" t="s">
        <v>19</v>
      </c>
      <c r="Q3485">
        <v>22527.43</v>
      </c>
      <c r="R3485">
        <v>22527.43</v>
      </c>
      <c r="S3485" t="str">
        <f t="shared" si="54"/>
        <v>北京三快在线科技有限公司及其关联公司北京三快科技有限公司信息流</v>
      </c>
      <c r="T3485" t="e">
        <f>VLOOKUP(S:S,[1]Sheet1!N:N,1,0)</f>
        <v>#N/A</v>
      </c>
    </row>
    <row r="3486" spans="1:20" x14ac:dyDescent="0.15">
      <c r="A3486">
        <v>20230417</v>
      </c>
      <c r="B3486">
        <v>45026718</v>
      </c>
      <c r="C3486" t="s">
        <v>987</v>
      </c>
      <c r="D3486" t="s">
        <v>802</v>
      </c>
      <c r="E3486" t="s">
        <v>511</v>
      </c>
      <c r="F3486" t="s">
        <v>510</v>
      </c>
      <c r="G3486" t="s">
        <v>832</v>
      </c>
      <c r="H3486" t="s">
        <v>511</v>
      </c>
      <c r="I3486">
        <v>2162133</v>
      </c>
      <c r="J3486" t="s">
        <v>833</v>
      </c>
      <c r="K3486" t="s">
        <v>511</v>
      </c>
      <c r="L3486" t="s">
        <v>834</v>
      </c>
      <c r="M3486" t="s">
        <v>723</v>
      </c>
      <c r="N3486" t="s">
        <v>813</v>
      </c>
      <c r="O3486" t="s">
        <v>24</v>
      </c>
      <c r="P3486" t="s">
        <v>19</v>
      </c>
      <c r="Q3486">
        <v>6996.25</v>
      </c>
      <c r="R3486">
        <v>6996.25</v>
      </c>
      <c r="S3486" t="str">
        <f t="shared" si="54"/>
        <v>北京三快在线科技有限公司及其关联公司北京三快科技有限公司信息流</v>
      </c>
      <c r="T3486" t="e">
        <f>VLOOKUP(S:S,[1]Sheet1!N:N,1,0)</f>
        <v>#N/A</v>
      </c>
    </row>
    <row r="3487" spans="1:20" x14ac:dyDescent="0.15">
      <c r="A3487">
        <v>20230415</v>
      </c>
      <c r="B3487">
        <v>45026718</v>
      </c>
      <c r="C3487" t="s">
        <v>987</v>
      </c>
      <c r="D3487" t="s">
        <v>802</v>
      </c>
      <c r="E3487" t="s">
        <v>511</v>
      </c>
      <c r="F3487" t="s">
        <v>510</v>
      </c>
      <c r="G3487" t="s">
        <v>832</v>
      </c>
      <c r="H3487" t="s">
        <v>511</v>
      </c>
      <c r="I3487">
        <v>2166625</v>
      </c>
      <c r="J3487" t="s">
        <v>835</v>
      </c>
      <c r="K3487" t="s">
        <v>511</v>
      </c>
      <c r="L3487" t="s">
        <v>834</v>
      </c>
      <c r="M3487" t="s">
        <v>723</v>
      </c>
      <c r="N3487" t="s">
        <v>813</v>
      </c>
      <c r="O3487" t="s">
        <v>24</v>
      </c>
      <c r="P3487" t="s">
        <v>19</v>
      </c>
      <c r="Q3487">
        <v>138.72999999999999</v>
      </c>
      <c r="R3487">
        <v>0</v>
      </c>
      <c r="S3487" t="str">
        <f t="shared" si="54"/>
        <v>北京三快在线科技有限公司及其关联公司北京三快科技有限公司信息流</v>
      </c>
      <c r="T3487" t="e">
        <f>VLOOKUP(S:S,[1]Sheet1!N:N,1,0)</f>
        <v>#N/A</v>
      </c>
    </row>
    <row r="3488" spans="1:20" x14ac:dyDescent="0.15">
      <c r="A3488">
        <v>20230415</v>
      </c>
      <c r="B3488">
        <v>45026718</v>
      </c>
      <c r="C3488" t="s">
        <v>987</v>
      </c>
      <c r="D3488" t="s">
        <v>802</v>
      </c>
      <c r="E3488" t="s">
        <v>511</v>
      </c>
      <c r="F3488" t="s">
        <v>510</v>
      </c>
      <c r="G3488" t="s">
        <v>832</v>
      </c>
      <c r="H3488" t="s">
        <v>511</v>
      </c>
      <c r="I3488">
        <v>2166626</v>
      </c>
      <c r="J3488" t="s">
        <v>836</v>
      </c>
      <c r="K3488" t="s">
        <v>511</v>
      </c>
      <c r="L3488" t="s">
        <v>834</v>
      </c>
      <c r="M3488" t="s">
        <v>723</v>
      </c>
      <c r="N3488" t="s">
        <v>813</v>
      </c>
      <c r="O3488" t="s">
        <v>24</v>
      </c>
      <c r="P3488" t="s">
        <v>19</v>
      </c>
      <c r="Q3488">
        <v>524.37</v>
      </c>
      <c r="R3488">
        <v>0</v>
      </c>
      <c r="S3488" t="str">
        <f t="shared" si="54"/>
        <v>北京三快在线科技有限公司及其关联公司北京三快科技有限公司信息流</v>
      </c>
      <c r="T3488" t="e">
        <f>VLOOKUP(S:S,[1]Sheet1!N:N,1,0)</f>
        <v>#N/A</v>
      </c>
    </row>
    <row r="3489" spans="1:20" x14ac:dyDescent="0.15">
      <c r="A3489">
        <v>20230418</v>
      </c>
      <c r="B3489">
        <v>45026723</v>
      </c>
      <c r="C3489" t="s">
        <v>988</v>
      </c>
      <c r="D3489" t="s">
        <v>802</v>
      </c>
      <c r="E3489" t="s">
        <v>511</v>
      </c>
      <c r="F3489" t="s">
        <v>510</v>
      </c>
      <c r="G3489" t="s">
        <v>832</v>
      </c>
      <c r="H3489" t="s">
        <v>511</v>
      </c>
      <c r="I3489">
        <v>2162133</v>
      </c>
      <c r="J3489" t="s">
        <v>833</v>
      </c>
      <c r="K3489" t="s">
        <v>511</v>
      </c>
      <c r="L3489" t="s">
        <v>834</v>
      </c>
      <c r="M3489" t="s">
        <v>723</v>
      </c>
      <c r="N3489" t="s">
        <v>813</v>
      </c>
      <c r="O3489" t="s">
        <v>24</v>
      </c>
      <c r="P3489" t="s">
        <v>19</v>
      </c>
      <c r="Q3489">
        <v>4958.1899999999996</v>
      </c>
      <c r="R3489">
        <v>4958.1899999999996</v>
      </c>
      <c r="S3489" t="str">
        <f t="shared" si="54"/>
        <v>北京三快在线科技有限公司及其关联公司北京三快科技有限公司信息流</v>
      </c>
      <c r="T3489" t="e">
        <f>VLOOKUP(S:S,[1]Sheet1!N:N,1,0)</f>
        <v>#N/A</v>
      </c>
    </row>
    <row r="3490" spans="1:20" x14ac:dyDescent="0.15">
      <c r="A3490">
        <v>20230418</v>
      </c>
      <c r="B3490">
        <v>45026723</v>
      </c>
      <c r="C3490" t="s">
        <v>988</v>
      </c>
      <c r="D3490" t="s">
        <v>802</v>
      </c>
      <c r="E3490" t="s">
        <v>511</v>
      </c>
      <c r="F3490" t="s">
        <v>510</v>
      </c>
      <c r="G3490" t="s">
        <v>832</v>
      </c>
      <c r="H3490" t="s">
        <v>511</v>
      </c>
      <c r="I3490">
        <v>2166626</v>
      </c>
      <c r="J3490" t="s">
        <v>836</v>
      </c>
      <c r="K3490" t="s">
        <v>511</v>
      </c>
      <c r="L3490" t="s">
        <v>834</v>
      </c>
      <c r="M3490" t="s">
        <v>723</v>
      </c>
      <c r="N3490" t="s">
        <v>813</v>
      </c>
      <c r="O3490" t="s">
        <v>24</v>
      </c>
      <c r="P3490" t="s">
        <v>19</v>
      </c>
      <c r="Q3490">
        <v>319.81</v>
      </c>
      <c r="R3490">
        <v>0</v>
      </c>
      <c r="S3490" t="str">
        <f t="shared" si="54"/>
        <v>北京三快在线科技有限公司及其关联公司北京三快科技有限公司信息流</v>
      </c>
      <c r="T3490" t="e">
        <f>VLOOKUP(S:S,[1]Sheet1!N:N,1,0)</f>
        <v>#N/A</v>
      </c>
    </row>
    <row r="3491" spans="1:20" x14ac:dyDescent="0.15">
      <c r="A3491">
        <v>20230401</v>
      </c>
      <c r="B3491">
        <v>45258632</v>
      </c>
      <c r="C3491" t="s">
        <v>989</v>
      </c>
      <c r="D3491" t="s">
        <v>732</v>
      </c>
      <c r="E3491" t="s">
        <v>498</v>
      </c>
      <c r="F3491" t="s">
        <v>497</v>
      </c>
      <c r="G3491" t="s">
        <v>810</v>
      </c>
      <c r="H3491" t="s">
        <v>498</v>
      </c>
      <c r="I3491">
        <v>2118167</v>
      </c>
      <c r="J3491" t="s">
        <v>811</v>
      </c>
      <c r="K3491" t="s">
        <v>498</v>
      </c>
      <c r="L3491" t="s">
        <v>812</v>
      </c>
      <c r="M3491" t="s">
        <v>723</v>
      </c>
      <c r="N3491" t="s">
        <v>813</v>
      </c>
      <c r="O3491" t="s">
        <v>24</v>
      </c>
      <c r="P3491" t="s">
        <v>19</v>
      </c>
      <c r="Q3491">
        <v>2661.82</v>
      </c>
      <c r="R3491">
        <v>2661.82</v>
      </c>
      <c r="S3491" t="str">
        <f t="shared" si="54"/>
        <v>薯一薯二文化传媒（上海）有限公司行吟信息科技(上海)有限公司信息流</v>
      </c>
      <c r="T3491" t="e">
        <f>VLOOKUP(S:S,[1]Sheet1!N:N,1,0)</f>
        <v>#N/A</v>
      </c>
    </row>
    <row r="3492" spans="1:20" x14ac:dyDescent="0.15">
      <c r="A3492">
        <v>20230402</v>
      </c>
      <c r="B3492">
        <v>45258632</v>
      </c>
      <c r="C3492" t="s">
        <v>989</v>
      </c>
      <c r="D3492" t="s">
        <v>732</v>
      </c>
      <c r="E3492" t="s">
        <v>498</v>
      </c>
      <c r="F3492" t="s">
        <v>497</v>
      </c>
      <c r="G3492" t="s">
        <v>810</v>
      </c>
      <c r="H3492" t="s">
        <v>498</v>
      </c>
      <c r="I3492">
        <v>2118167</v>
      </c>
      <c r="J3492" t="s">
        <v>811</v>
      </c>
      <c r="K3492" t="s">
        <v>498</v>
      </c>
      <c r="L3492" t="s">
        <v>812</v>
      </c>
      <c r="M3492" t="s">
        <v>723</v>
      </c>
      <c r="N3492" t="s">
        <v>813</v>
      </c>
      <c r="O3492" t="s">
        <v>24</v>
      </c>
      <c r="P3492" t="s">
        <v>19</v>
      </c>
      <c r="Q3492">
        <v>1933.62</v>
      </c>
      <c r="R3492">
        <v>1933.62</v>
      </c>
      <c r="S3492" t="str">
        <f t="shared" si="54"/>
        <v>薯一薯二文化传媒（上海）有限公司行吟信息科技(上海)有限公司信息流</v>
      </c>
      <c r="T3492" t="e">
        <f>VLOOKUP(S:S,[1]Sheet1!N:N,1,0)</f>
        <v>#N/A</v>
      </c>
    </row>
    <row r="3493" spans="1:20" x14ac:dyDescent="0.15">
      <c r="A3493">
        <v>20230403</v>
      </c>
      <c r="B3493">
        <v>45258632</v>
      </c>
      <c r="C3493" t="s">
        <v>989</v>
      </c>
      <c r="D3493" t="s">
        <v>732</v>
      </c>
      <c r="E3493" t="s">
        <v>498</v>
      </c>
      <c r="F3493" t="s">
        <v>497</v>
      </c>
      <c r="G3493" t="s">
        <v>810</v>
      </c>
      <c r="H3493" t="s">
        <v>498</v>
      </c>
      <c r="I3493">
        <v>2118167</v>
      </c>
      <c r="J3493" t="s">
        <v>811</v>
      </c>
      <c r="K3493" t="s">
        <v>498</v>
      </c>
      <c r="L3493" t="s">
        <v>812</v>
      </c>
      <c r="M3493" t="s">
        <v>723</v>
      </c>
      <c r="N3493" t="s">
        <v>813</v>
      </c>
      <c r="O3493" t="s">
        <v>24</v>
      </c>
      <c r="P3493" t="s">
        <v>19</v>
      </c>
      <c r="Q3493">
        <v>1121.47</v>
      </c>
      <c r="R3493">
        <v>1121.47</v>
      </c>
      <c r="S3493" t="str">
        <f t="shared" si="54"/>
        <v>薯一薯二文化传媒（上海）有限公司行吟信息科技(上海)有限公司信息流</v>
      </c>
      <c r="T3493" t="e">
        <f>VLOOKUP(S:S,[1]Sheet1!N:N,1,0)</f>
        <v>#N/A</v>
      </c>
    </row>
    <row r="3494" spans="1:20" x14ac:dyDescent="0.15">
      <c r="A3494">
        <v>20230404</v>
      </c>
      <c r="B3494">
        <v>45258632</v>
      </c>
      <c r="C3494" t="s">
        <v>989</v>
      </c>
      <c r="D3494" t="s">
        <v>732</v>
      </c>
      <c r="E3494" t="s">
        <v>498</v>
      </c>
      <c r="F3494" t="s">
        <v>497</v>
      </c>
      <c r="G3494" t="s">
        <v>810</v>
      </c>
      <c r="H3494" t="s">
        <v>498</v>
      </c>
      <c r="I3494">
        <v>2118167</v>
      </c>
      <c r="J3494" t="s">
        <v>811</v>
      </c>
      <c r="K3494" t="s">
        <v>498</v>
      </c>
      <c r="L3494" t="s">
        <v>812</v>
      </c>
      <c r="M3494" t="s">
        <v>723</v>
      </c>
      <c r="N3494" t="s">
        <v>813</v>
      </c>
      <c r="O3494" t="s">
        <v>24</v>
      </c>
      <c r="P3494" t="s">
        <v>19</v>
      </c>
      <c r="Q3494">
        <v>1016.6</v>
      </c>
      <c r="R3494">
        <v>1016.6</v>
      </c>
      <c r="S3494" t="str">
        <f t="shared" si="54"/>
        <v>薯一薯二文化传媒（上海）有限公司行吟信息科技(上海)有限公司信息流</v>
      </c>
      <c r="T3494" t="e">
        <f>VLOOKUP(S:S,[1]Sheet1!N:N,1,0)</f>
        <v>#N/A</v>
      </c>
    </row>
    <row r="3495" spans="1:20" x14ac:dyDescent="0.15">
      <c r="A3495">
        <v>20230405</v>
      </c>
      <c r="B3495">
        <v>45258632</v>
      </c>
      <c r="C3495" t="s">
        <v>989</v>
      </c>
      <c r="D3495" t="s">
        <v>732</v>
      </c>
      <c r="E3495" t="s">
        <v>498</v>
      </c>
      <c r="F3495" t="s">
        <v>497</v>
      </c>
      <c r="G3495" t="s">
        <v>810</v>
      </c>
      <c r="H3495" t="s">
        <v>498</v>
      </c>
      <c r="I3495">
        <v>2118167</v>
      </c>
      <c r="J3495" t="s">
        <v>811</v>
      </c>
      <c r="K3495" t="s">
        <v>498</v>
      </c>
      <c r="L3495" t="s">
        <v>812</v>
      </c>
      <c r="M3495" t="s">
        <v>723</v>
      </c>
      <c r="N3495" t="s">
        <v>813</v>
      </c>
      <c r="O3495" t="s">
        <v>24</v>
      </c>
      <c r="P3495" t="s">
        <v>19</v>
      </c>
      <c r="Q3495">
        <v>1866.11</v>
      </c>
      <c r="R3495">
        <v>1866.11</v>
      </c>
      <c r="S3495" t="str">
        <f t="shared" si="54"/>
        <v>薯一薯二文化传媒（上海）有限公司行吟信息科技(上海)有限公司信息流</v>
      </c>
      <c r="T3495" t="e">
        <f>VLOOKUP(S:S,[1]Sheet1!N:N,1,0)</f>
        <v>#N/A</v>
      </c>
    </row>
    <row r="3496" spans="1:20" x14ac:dyDescent="0.15">
      <c r="A3496">
        <v>20230406</v>
      </c>
      <c r="B3496">
        <v>45258632</v>
      </c>
      <c r="C3496" t="s">
        <v>989</v>
      </c>
      <c r="D3496" t="s">
        <v>732</v>
      </c>
      <c r="E3496" t="s">
        <v>498</v>
      </c>
      <c r="F3496" t="s">
        <v>497</v>
      </c>
      <c r="G3496" t="s">
        <v>810</v>
      </c>
      <c r="H3496" t="s">
        <v>498</v>
      </c>
      <c r="I3496">
        <v>2118167</v>
      </c>
      <c r="J3496" t="s">
        <v>811</v>
      </c>
      <c r="K3496" t="s">
        <v>498</v>
      </c>
      <c r="L3496" t="s">
        <v>812</v>
      </c>
      <c r="M3496" t="s">
        <v>723</v>
      </c>
      <c r="N3496" t="s">
        <v>813</v>
      </c>
      <c r="O3496" t="s">
        <v>24</v>
      </c>
      <c r="P3496" t="s">
        <v>19</v>
      </c>
      <c r="Q3496">
        <v>1030</v>
      </c>
      <c r="R3496">
        <v>1030</v>
      </c>
      <c r="S3496" t="str">
        <f t="shared" si="54"/>
        <v>薯一薯二文化传媒（上海）有限公司行吟信息科技(上海)有限公司信息流</v>
      </c>
      <c r="T3496" t="e">
        <f>VLOOKUP(S:S,[1]Sheet1!N:N,1,0)</f>
        <v>#N/A</v>
      </c>
    </row>
    <row r="3497" spans="1:20" x14ac:dyDescent="0.15">
      <c r="A3497">
        <v>20230407</v>
      </c>
      <c r="B3497">
        <v>45258632</v>
      </c>
      <c r="C3497" t="s">
        <v>989</v>
      </c>
      <c r="D3497" t="s">
        <v>732</v>
      </c>
      <c r="E3497" t="s">
        <v>498</v>
      </c>
      <c r="F3497" t="s">
        <v>497</v>
      </c>
      <c r="G3497" t="s">
        <v>810</v>
      </c>
      <c r="H3497" t="s">
        <v>498</v>
      </c>
      <c r="I3497">
        <v>2118167</v>
      </c>
      <c r="J3497" t="s">
        <v>811</v>
      </c>
      <c r="K3497" t="s">
        <v>498</v>
      </c>
      <c r="L3497" t="s">
        <v>812</v>
      </c>
      <c r="M3497" t="s">
        <v>723</v>
      </c>
      <c r="N3497" t="s">
        <v>813</v>
      </c>
      <c r="O3497" t="s">
        <v>24</v>
      </c>
      <c r="P3497" t="s">
        <v>19</v>
      </c>
      <c r="Q3497">
        <v>1277</v>
      </c>
      <c r="R3497">
        <v>1277</v>
      </c>
      <c r="S3497" t="str">
        <f t="shared" si="54"/>
        <v>薯一薯二文化传媒（上海）有限公司行吟信息科技(上海)有限公司信息流</v>
      </c>
      <c r="T3497" t="e">
        <f>VLOOKUP(S:S,[1]Sheet1!N:N,1,0)</f>
        <v>#N/A</v>
      </c>
    </row>
    <row r="3498" spans="1:20" x14ac:dyDescent="0.15">
      <c r="A3498">
        <v>20230408</v>
      </c>
      <c r="B3498">
        <v>45258632</v>
      </c>
      <c r="C3498" t="s">
        <v>989</v>
      </c>
      <c r="D3498" t="s">
        <v>732</v>
      </c>
      <c r="E3498" t="s">
        <v>498</v>
      </c>
      <c r="F3498" t="s">
        <v>497</v>
      </c>
      <c r="G3498" t="s">
        <v>810</v>
      </c>
      <c r="H3498" t="s">
        <v>498</v>
      </c>
      <c r="I3498">
        <v>2118167</v>
      </c>
      <c r="J3498" t="s">
        <v>811</v>
      </c>
      <c r="K3498" t="s">
        <v>498</v>
      </c>
      <c r="L3498" t="s">
        <v>812</v>
      </c>
      <c r="M3498" t="s">
        <v>723</v>
      </c>
      <c r="N3498" t="s">
        <v>813</v>
      </c>
      <c r="O3498" t="s">
        <v>24</v>
      </c>
      <c r="P3498" t="s">
        <v>19</v>
      </c>
      <c r="Q3498">
        <v>1680.95</v>
      </c>
      <c r="R3498">
        <v>1680.95</v>
      </c>
      <c r="S3498" t="str">
        <f t="shared" si="54"/>
        <v>薯一薯二文化传媒（上海）有限公司行吟信息科技(上海)有限公司信息流</v>
      </c>
      <c r="T3498" t="e">
        <f>VLOOKUP(S:S,[1]Sheet1!N:N,1,0)</f>
        <v>#N/A</v>
      </c>
    </row>
    <row r="3499" spans="1:20" x14ac:dyDescent="0.15">
      <c r="A3499">
        <v>20230409</v>
      </c>
      <c r="B3499">
        <v>45258632</v>
      </c>
      <c r="C3499" t="s">
        <v>989</v>
      </c>
      <c r="D3499" t="s">
        <v>732</v>
      </c>
      <c r="E3499" t="s">
        <v>498</v>
      </c>
      <c r="F3499" t="s">
        <v>497</v>
      </c>
      <c r="G3499" t="s">
        <v>810</v>
      </c>
      <c r="H3499" t="s">
        <v>498</v>
      </c>
      <c r="I3499">
        <v>2118167</v>
      </c>
      <c r="J3499" t="s">
        <v>811</v>
      </c>
      <c r="K3499" t="s">
        <v>498</v>
      </c>
      <c r="L3499" t="s">
        <v>812</v>
      </c>
      <c r="M3499" t="s">
        <v>723</v>
      </c>
      <c r="N3499" t="s">
        <v>813</v>
      </c>
      <c r="O3499" t="s">
        <v>24</v>
      </c>
      <c r="P3499" t="s">
        <v>19</v>
      </c>
      <c r="Q3499">
        <v>1527.43</v>
      </c>
      <c r="R3499">
        <v>1527.43</v>
      </c>
      <c r="S3499" t="str">
        <f t="shared" si="54"/>
        <v>薯一薯二文化传媒（上海）有限公司行吟信息科技(上海)有限公司信息流</v>
      </c>
      <c r="T3499" t="e">
        <f>VLOOKUP(S:S,[1]Sheet1!N:N,1,0)</f>
        <v>#N/A</v>
      </c>
    </row>
    <row r="3500" spans="1:20" x14ac:dyDescent="0.15">
      <c r="A3500">
        <v>20230410</v>
      </c>
      <c r="B3500">
        <v>45258632</v>
      </c>
      <c r="C3500" t="s">
        <v>989</v>
      </c>
      <c r="D3500" t="s">
        <v>732</v>
      </c>
      <c r="E3500" t="s">
        <v>498</v>
      </c>
      <c r="F3500" t="s">
        <v>497</v>
      </c>
      <c r="G3500" t="s">
        <v>810</v>
      </c>
      <c r="H3500" t="s">
        <v>498</v>
      </c>
      <c r="I3500">
        <v>2118167</v>
      </c>
      <c r="J3500" t="s">
        <v>811</v>
      </c>
      <c r="K3500" t="s">
        <v>498</v>
      </c>
      <c r="L3500" t="s">
        <v>812</v>
      </c>
      <c r="M3500" t="s">
        <v>723</v>
      </c>
      <c r="N3500" t="s">
        <v>813</v>
      </c>
      <c r="O3500" t="s">
        <v>24</v>
      </c>
      <c r="P3500" t="s">
        <v>19</v>
      </c>
      <c r="Q3500">
        <v>771.06</v>
      </c>
      <c r="R3500">
        <v>771.06</v>
      </c>
      <c r="S3500" t="str">
        <f t="shared" si="54"/>
        <v>薯一薯二文化传媒（上海）有限公司行吟信息科技(上海)有限公司信息流</v>
      </c>
      <c r="T3500" t="e">
        <f>VLOOKUP(S:S,[1]Sheet1!N:N,1,0)</f>
        <v>#N/A</v>
      </c>
    </row>
    <row r="3501" spans="1:20" x14ac:dyDescent="0.15">
      <c r="A3501">
        <v>20230411</v>
      </c>
      <c r="B3501">
        <v>45258632</v>
      </c>
      <c r="C3501" t="s">
        <v>989</v>
      </c>
      <c r="D3501" t="s">
        <v>732</v>
      </c>
      <c r="E3501" t="s">
        <v>498</v>
      </c>
      <c r="F3501" t="s">
        <v>497</v>
      </c>
      <c r="G3501" t="s">
        <v>810</v>
      </c>
      <c r="H3501" t="s">
        <v>498</v>
      </c>
      <c r="I3501">
        <v>2118167</v>
      </c>
      <c r="J3501" t="s">
        <v>811</v>
      </c>
      <c r="K3501" t="s">
        <v>498</v>
      </c>
      <c r="L3501" t="s">
        <v>812</v>
      </c>
      <c r="M3501" t="s">
        <v>723</v>
      </c>
      <c r="N3501" t="s">
        <v>813</v>
      </c>
      <c r="O3501" t="s">
        <v>24</v>
      </c>
      <c r="P3501" t="s">
        <v>19</v>
      </c>
      <c r="Q3501">
        <v>961.89</v>
      </c>
      <c r="R3501">
        <v>961.89</v>
      </c>
      <c r="S3501" t="str">
        <f t="shared" si="54"/>
        <v>薯一薯二文化传媒（上海）有限公司行吟信息科技(上海)有限公司信息流</v>
      </c>
      <c r="T3501" t="e">
        <f>VLOOKUP(S:S,[1]Sheet1!N:N,1,0)</f>
        <v>#N/A</v>
      </c>
    </row>
    <row r="3502" spans="1:20" x14ac:dyDescent="0.15">
      <c r="A3502">
        <v>20230412</v>
      </c>
      <c r="B3502">
        <v>45258632</v>
      </c>
      <c r="C3502" t="s">
        <v>989</v>
      </c>
      <c r="D3502" t="s">
        <v>732</v>
      </c>
      <c r="E3502" t="s">
        <v>498</v>
      </c>
      <c r="F3502" t="s">
        <v>497</v>
      </c>
      <c r="G3502" t="s">
        <v>810</v>
      </c>
      <c r="H3502" t="s">
        <v>498</v>
      </c>
      <c r="I3502">
        <v>2118167</v>
      </c>
      <c r="J3502" t="s">
        <v>811</v>
      </c>
      <c r="K3502" t="s">
        <v>498</v>
      </c>
      <c r="L3502" t="s">
        <v>812</v>
      </c>
      <c r="M3502" t="s">
        <v>723</v>
      </c>
      <c r="N3502" t="s">
        <v>813</v>
      </c>
      <c r="O3502" t="s">
        <v>24</v>
      </c>
      <c r="P3502" t="s">
        <v>19</v>
      </c>
      <c r="Q3502">
        <v>623.85</v>
      </c>
      <c r="R3502">
        <v>623.85</v>
      </c>
      <c r="S3502" t="str">
        <f t="shared" si="54"/>
        <v>薯一薯二文化传媒（上海）有限公司行吟信息科技(上海)有限公司信息流</v>
      </c>
      <c r="T3502" t="e">
        <f>VLOOKUP(S:S,[1]Sheet1!N:N,1,0)</f>
        <v>#N/A</v>
      </c>
    </row>
    <row r="3503" spans="1:20" x14ac:dyDescent="0.15">
      <c r="A3503">
        <v>20230413</v>
      </c>
      <c r="B3503">
        <v>45258632</v>
      </c>
      <c r="C3503" t="s">
        <v>989</v>
      </c>
      <c r="D3503" t="s">
        <v>732</v>
      </c>
      <c r="E3503" t="s">
        <v>498</v>
      </c>
      <c r="F3503" t="s">
        <v>497</v>
      </c>
      <c r="G3503" t="s">
        <v>810</v>
      </c>
      <c r="H3503" t="s">
        <v>498</v>
      </c>
      <c r="I3503">
        <v>2118167</v>
      </c>
      <c r="J3503" t="s">
        <v>811</v>
      </c>
      <c r="K3503" t="s">
        <v>498</v>
      </c>
      <c r="L3503" t="s">
        <v>812</v>
      </c>
      <c r="M3503" t="s">
        <v>723</v>
      </c>
      <c r="N3503" t="s">
        <v>813</v>
      </c>
      <c r="O3503" t="s">
        <v>24</v>
      </c>
      <c r="P3503" t="s">
        <v>19</v>
      </c>
      <c r="Q3503">
        <v>502.68</v>
      </c>
      <c r="R3503">
        <v>502.68</v>
      </c>
      <c r="S3503" t="str">
        <f t="shared" si="54"/>
        <v>薯一薯二文化传媒（上海）有限公司行吟信息科技(上海)有限公司信息流</v>
      </c>
      <c r="T3503" t="e">
        <f>VLOOKUP(S:S,[1]Sheet1!N:N,1,0)</f>
        <v>#N/A</v>
      </c>
    </row>
    <row r="3504" spans="1:20" x14ac:dyDescent="0.15">
      <c r="A3504">
        <v>20230414</v>
      </c>
      <c r="B3504">
        <v>45258632</v>
      </c>
      <c r="C3504" t="s">
        <v>989</v>
      </c>
      <c r="D3504" t="s">
        <v>732</v>
      </c>
      <c r="E3504" t="s">
        <v>498</v>
      </c>
      <c r="F3504" t="s">
        <v>497</v>
      </c>
      <c r="G3504" t="s">
        <v>810</v>
      </c>
      <c r="H3504" t="s">
        <v>498</v>
      </c>
      <c r="I3504">
        <v>2118167</v>
      </c>
      <c r="J3504" t="s">
        <v>811</v>
      </c>
      <c r="K3504" t="s">
        <v>498</v>
      </c>
      <c r="L3504" t="s">
        <v>812</v>
      </c>
      <c r="M3504" t="s">
        <v>723</v>
      </c>
      <c r="N3504" t="s">
        <v>813</v>
      </c>
      <c r="O3504" t="s">
        <v>24</v>
      </c>
      <c r="P3504" t="s">
        <v>19</v>
      </c>
      <c r="Q3504">
        <v>430.04</v>
      </c>
      <c r="R3504">
        <v>430.04</v>
      </c>
      <c r="S3504" t="str">
        <f t="shared" si="54"/>
        <v>薯一薯二文化传媒（上海）有限公司行吟信息科技(上海)有限公司信息流</v>
      </c>
      <c r="T3504" t="e">
        <f>VLOOKUP(S:S,[1]Sheet1!N:N,1,0)</f>
        <v>#N/A</v>
      </c>
    </row>
    <row r="3505" spans="1:20" x14ac:dyDescent="0.15">
      <c r="A3505">
        <v>20230415</v>
      </c>
      <c r="B3505">
        <v>45258632</v>
      </c>
      <c r="C3505" t="s">
        <v>989</v>
      </c>
      <c r="D3505" t="s">
        <v>732</v>
      </c>
      <c r="E3505" t="s">
        <v>498</v>
      </c>
      <c r="F3505" t="s">
        <v>497</v>
      </c>
      <c r="G3505" t="s">
        <v>810</v>
      </c>
      <c r="H3505" t="s">
        <v>498</v>
      </c>
      <c r="I3505">
        <v>2118167</v>
      </c>
      <c r="J3505" t="s">
        <v>811</v>
      </c>
      <c r="K3505" t="s">
        <v>498</v>
      </c>
      <c r="L3505" t="s">
        <v>812</v>
      </c>
      <c r="M3505" t="s">
        <v>723</v>
      </c>
      <c r="N3505" t="s">
        <v>813</v>
      </c>
      <c r="O3505" t="s">
        <v>24</v>
      </c>
      <c r="P3505" t="s">
        <v>19</v>
      </c>
      <c r="Q3505">
        <v>830.33</v>
      </c>
      <c r="R3505">
        <v>830.33</v>
      </c>
      <c r="S3505" t="str">
        <f t="shared" si="54"/>
        <v>薯一薯二文化传媒（上海）有限公司行吟信息科技(上海)有限公司信息流</v>
      </c>
      <c r="T3505" t="e">
        <f>VLOOKUP(S:S,[1]Sheet1!N:N,1,0)</f>
        <v>#N/A</v>
      </c>
    </row>
    <row r="3506" spans="1:20" x14ac:dyDescent="0.15">
      <c r="A3506">
        <v>20230416</v>
      </c>
      <c r="B3506">
        <v>45258632</v>
      </c>
      <c r="C3506" t="s">
        <v>989</v>
      </c>
      <c r="D3506" t="s">
        <v>732</v>
      </c>
      <c r="E3506" t="s">
        <v>498</v>
      </c>
      <c r="F3506" t="s">
        <v>497</v>
      </c>
      <c r="G3506" t="s">
        <v>810</v>
      </c>
      <c r="H3506" t="s">
        <v>498</v>
      </c>
      <c r="I3506">
        <v>2118167</v>
      </c>
      <c r="J3506" t="s">
        <v>811</v>
      </c>
      <c r="K3506" t="s">
        <v>498</v>
      </c>
      <c r="L3506" t="s">
        <v>812</v>
      </c>
      <c r="M3506" t="s">
        <v>723</v>
      </c>
      <c r="N3506" t="s">
        <v>813</v>
      </c>
      <c r="O3506" t="s">
        <v>24</v>
      </c>
      <c r="P3506" t="s">
        <v>19</v>
      </c>
      <c r="Q3506">
        <v>821.35</v>
      </c>
      <c r="R3506">
        <v>821.35</v>
      </c>
      <c r="S3506" t="str">
        <f t="shared" si="54"/>
        <v>薯一薯二文化传媒（上海）有限公司行吟信息科技(上海)有限公司信息流</v>
      </c>
      <c r="T3506" t="e">
        <f>VLOOKUP(S:S,[1]Sheet1!N:N,1,0)</f>
        <v>#N/A</v>
      </c>
    </row>
    <row r="3507" spans="1:20" x14ac:dyDescent="0.15">
      <c r="A3507">
        <v>20230417</v>
      </c>
      <c r="B3507">
        <v>45258632</v>
      </c>
      <c r="C3507" t="s">
        <v>989</v>
      </c>
      <c r="D3507" t="s">
        <v>732</v>
      </c>
      <c r="E3507" t="s">
        <v>498</v>
      </c>
      <c r="F3507" t="s">
        <v>497</v>
      </c>
      <c r="G3507" t="s">
        <v>810</v>
      </c>
      <c r="H3507" t="s">
        <v>498</v>
      </c>
      <c r="I3507">
        <v>2118167</v>
      </c>
      <c r="J3507" t="s">
        <v>811</v>
      </c>
      <c r="K3507" t="s">
        <v>498</v>
      </c>
      <c r="L3507" t="s">
        <v>812</v>
      </c>
      <c r="M3507" t="s">
        <v>723</v>
      </c>
      <c r="N3507" t="s">
        <v>813</v>
      </c>
      <c r="O3507" t="s">
        <v>24</v>
      </c>
      <c r="P3507" t="s">
        <v>19</v>
      </c>
      <c r="Q3507">
        <v>482.16</v>
      </c>
      <c r="R3507">
        <v>482.16</v>
      </c>
      <c r="S3507" t="str">
        <f t="shared" si="54"/>
        <v>薯一薯二文化传媒（上海）有限公司行吟信息科技(上海)有限公司信息流</v>
      </c>
      <c r="T3507" t="e">
        <f>VLOOKUP(S:S,[1]Sheet1!N:N,1,0)</f>
        <v>#N/A</v>
      </c>
    </row>
    <row r="3508" spans="1:20" x14ac:dyDescent="0.15">
      <c r="A3508">
        <v>20230418</v>
      </c>
      <c r="B3508">
        <v>45258632</v>
      </c>
      <c r="C3508" t="s">
        <v>989</v>
      </c>
      <c r="D3508" t="s">
        <v>732</v>
      </c>
      <c r="E3508" t="s">
        <v>498</v>
      </c>
      <c r="F3508" t="s">
        <v>497</v>
      </c>
      <c r="G3508" t="s">
        <v>810</v>
      </c>
      <c r="H3508" t="s">
        <v>498</v>
      </c>
      <c r="I3508">
        <v>2118167</v>
      </c>
      <c r="J3508" t="s">
        <v>811</v>
      </c>
      <c r="K3508" t="s">
        <v>498</v>
      </c>
      <c r="L3508" t="s">
        <v>812</v>
      </c>
      <c r="M3508" t="s">
        <v>723</v>
      </c>
      <c r="N3508" t="s">
        <v>813</v>
      </c>
      <c r="O3508" t="s">
        <v>24</v>
      </c>
      <c r="P3508" t="s">
        <v>19</v>
      </c>
      <c r="Q3508">
        <v>580.66999999999996</v>
      </c>
      <c r="R3508">
        <v>580.66999999999996</v>
      </c>
      <c r="S3508" t="str">
        <f t="shared" si="54"/>
        <v>薯一薯二文化传媒（上海）有限公司行吟信息科技(上海)有限公司信息流</v>
      </c>
      <c r="T3508" t="e">
        <f>VLOOKUP(S:S,[1]Sheet1!N:N,1,0)</f>
        <v>#N/A</v>
      </c>
    </row>
    <row r="3509" spans="1:20" x14ac:dyDescent="0.15">
      <c r="A3509">
        <v>20230419</v>
      </c>
      <c r="B3509">
        <v>45258632</v>
      </c>
      <c r="C3509" t="s">
        <v>989</v>
      </c>
      <c r="D3509" t="s">
        <v>732</v>
      </c>
      <c r="E3509" t="s">
        <v>498</v>
      </c>
      <c r="F3509" t="s">
        <v>497</v>
      </c>
      <c r="G3509" t="s">
        <v>810</v>
      </c>
      <c r="H3509" t="s">
        <v>498</v>
      </c>
      <c r="I3509">
        <v>2118167</v>
      </c>
      <c r="J3509" t="s">
        <v>811</v>
      </c>
      <c r="K3509" t="s">
        <v>498</v>
      </c>
      <c r="L3509" t="s">
        <v>812</v>
      </c>
      <c r="M3509" t="s">
        <v>723</v>
      </c>
      <c r="N3509" t="s">
        <v>813</v>
      </c>
      <c r="O3509" t="s">
        <v>24</v>
      </c>
      <c r="P3509" t="s">
        <v>19</v>
      </c>
      <c r="Q3509">
        <v>799.68</v>
      </c>
      <c r="R3509">
        <v>799.68</v>
      </c>
      <c r="S3509" t="str">
        <f t="shared" si="54"/>
        <v>薯一薯二文化传媒（上海）有限公司行吟信息科技(上海)有限公司信息流</v>
      </c>
      <c r="T3509" t="e">
        <f>VLOOKUP(S:S,[1]Sheet1!N:N,1,0)</f>
        <v>#N/A</v>
      </c>
    </row>
    <row r="3510" spans="1:20" x14ac:dyDescent="0.15">
      <c r="A3510">
        <v>20230420</v>
      </c>
      <c r="B3510">
        <v>45258632</v>
      </c>
      <c r="C3510" t="s">
        <v>989</v>
      </c>
      <c r="D3510" t="s">
        <v>732</v>
      </c>
      <c r="E3510" t="s">
        <v>498</v>
      </c>
      <c r="F3510" t="s">
        <v>497</v>
      </c>
      <c r="G3510" t="s">
        <v>810</v>
      </c>
      <c r="H3510" t="s">
        <v>498</v>
      </c>
      <c r="I3510">
        <v>2118167</v>
      </c>
      <c r="J3510" t="s">
        <v>811</v>
      </c>
      <c r="K3510" t="s">
        <v>498</v>
      </c>
      <c r="L3510" t="s">
        <v>812</v>
      </c>
      <c r="M3510" t="s">
        <v>723</v>
      </c>
      <c r="N3510" t="s">
        <v>813</v>
      </c>
      <c r="O3510" t="s">
        <v>24</v>
      </c>
      <c r="P3510" t="s">
        <v>19</v>
      </c>
      <c r="Q3510">
        <v>390.03</v>
      </c>
      <c r="R3510">
        <v>385.03</v>
      </c>
      <c r="S3510" t="str">
        <f t="shared" si="54"/>
        <v>薯一薯二文化传媒（上海）有限公司行吟信息科技(上海)有限公司信息流</v>
      </c>
      <c r="T3510" t="e">
        <f>VLOOKUP(S:S,[1]Sheet1!N:N,1,0)</f>
        <v>#N/A</v>
      </c>
    </row>
    <row r="3511" spans="1:20" x14ac:dyDescent="0.15">
      <c r="A3511">
        <v>20230401</v>
      </c>
      <c r="B3511">
        <v>45258646</v>
      </c>
      <c r="C3511" t="s">
        <v>990</v>
      </c>
      <c r="D3511" t="s">
        <v>732</v>
      </c>
      <c r="E3511" t="s">
        <v>498</v>
      </c>
      <c r="F3511" t="s">
        <v>497</v>
      </c>
      <c r="G3511" t="s">
        <v>810</v>
      </c>
      <c r="H3511" t="s">
        <v>498</v>
      </c>
      <c r="I3511">
        <v>2118167</v>
      </c>
      <c r="J3511" t="s">
        <v>811</v>
      </c>
      <c r="K3511" t="s">
        <v>498</v>
      </c>
      <c r="L3511" t="s">
        <v>812</v>
      </c>
      <c r="M3511" t="s">
        <v>723</v>
      </c>
      <c r="N3511" t="s">
        <v>813</v>
      </c>
      <c r="O3511" t="s">
        <v>24</v>
      </c>
      <c r="P3511" t="s">
        <v>19</v>
      </c>
      <c r="Q3511">
        <v>2774.94</v>
      </c>
      <c r="R3511">
        <v>2774.94</v>
      </c>
      <c r="S3511" t="str">
        <f t="shared" si="54"/>
        <v>薯一薯二文化传媒（上海）有限公司行吟信息科技(上海)有限公司信息流</v>
      </c>
      <c r="T3511" t="e">
        <f>VLOOKUP(S:S,[1]Sheet1!N:N,1,0)</f>
        <v>#N/A</v>
      </c>
    </row>
    <row r="3512" spans="1:20" x14ac:dyDescent="0.15">
      <c r="A3512">
        <v>20230402</v>
      </c>
      <c r="B3512">
        <v>45258646</v>
      </c>
      <c r="C3512" t="s">
        <v>990</v>
      </c>
      <c r="D3512" t="s">
        <v>732</v>
      </c>
      <c r="E3512" t="s">
        <v>498</v>
      </c>
      <c r="F3512" t="s">
        <v>497</v>
      </c>
      <c r="G3512" t="s">
        <v>810</v>
      </c>
      <c r="H3512" t="s">
        <v>498</v>
      </c>
      <c r="I3512">
        <v>2118167</v>
      </c>
      <c r="J3512" t="s">
        <v>811</v>
      </c>
      <c r="K3512" t="s">
        <v>498</v>
      </c>
      <c r="L3512" t="s">
        <v>812</v>
      </c>
      <c r="M3512" t="s">
        <v>723</v>
      </c>
      <c r="N3512" t="s">
        <v>813</v>
      </c>
      <c r="O3512" t="s">
        <v>24</v>
      </c>
      <c r="P3512" t="s">
        <v>19</v>
      </c>
      <c r="Q3512">
        <v>1725.08</v>
      </c>
      <c r="R3512">
        <v>1725.08</v>
      </c>
      <c r="S3512" t="str">
        <f t="shared" si="54"/>
        <v>薯一薯二文化传媒（上海）有限公司行吟信息科技(上海)有限公司信息流</v>
      </c>
      <c r="T3512" t="e">
        <f>VLOOKUP(S:S,[1]Sheet1!N:N,1,0)</f>
        <v>#N/A</v>
      </c>
    </row>
    <row r="3513" spans="1:20" x14ac:dyDescent="0.15">
      <c r="A3513">
        <v>20230403</v>
      </c>
      <c r="B3513">
        <v>45258646</v>
      </c>
      <c r="C3513" t="s">
        <v>990</v>
      </c>
      <c r="D3513" t="s">
        <v>732</v>
      </c>
      <c r="E3513" t="s">
        <v>498</v>
      </c>
      <c r="F3513" t="s">
        <v>497</v>
      </c>
      <c r="G3513" t="s">
        <v>810</v>
      </c>
      <c r="H3513" t="s">
        <v>498</v>
      </c>
      <c r="I3513">
        <v>2118167</v>
      </c>
      <c r="J3513" t="s">
        <v>811</v>
      </c>
      <c r="K3513" t="s">
        <v>498</v>
      </c>
      <c r="L3513" t="s">
        <v>812</v>
      </c>
      <c r="M3513" t="s">
        <v>723</v>
      </c>
      <c r="N3513" t="s">
        <v>813</v>
      </c>
      <c r="O3513" t="s">
        <v>24</v>
      </c>
      <c r="P3513" t="s">
        <v>19</v>
      </c>
      <c r="Q3513">
        <v>708.09</v>
      </c>
      <c r="R3513">
        <v>708.09</v>
      </c>
      <c r="S3513" t="str">
        <f t="shared" si="54"/>
        <v>薯一薯二文化传媒（上海）有限公司行吟信息科技(上海)有限公司信息流</v>
      </c>
      <c r="T3513" t="e">
        <f>VLOOKUP(S:S,[1]Sheet1!N:N,1,0)</f>
        <v>#N/A</v>
      </c>
    </row>
    <row r="3514" spans="1:20" x14ac:dyDescent="0.15">
      <c r="A3514">
        <v>20230404</v>
      </c>
      <c r="B3514">
        <v>45258646</v>
      </c>
      <c r="C3514" t="s">
        <v>990</v>
      </c>
      <c r="D3514" t="s">
        <v>732</v>
      </c>
      <c r="E3514" t="s">
        <v>498</v>
      </c>
      <c r="F3514" t="s">
        <v>497</v>
      </c>
      <c r="G3514" t="s">
        <v>810</v>
      </c>
      <c r="H3514" t="s">
        <v>498</v>
      </c>
      <c r="I3514">
        <v>2118167</v>
      </c>
      <c r="J3514" t="s">
        <v>811</v>
      </c>
      <c r="K3514" t="s">
        <v>498</v>
      </c>
      <c r="L3514" t="s">
        <v>812</v>
      </c>
      <c r="M3514" t="s">
        <v>723</v>
      </c>
      <c r="N3514" t="s">
        <v>813</v>
      </c>
      <c r="O3514" t="s">
        <v>24</v>
      </c>
      <c r="P3514" t="s">
        <v>19</v>
      </c>
      <c r="Q3514">
        <v>823.47</v>
      </c>
      <c r="R3514">
        <v>823.47</v>
      </c>
      <c r="S3514" t="str">
        <f t="shared" si="54"/>
        <v>薯一薯二文化传媒（上海）有限公司行吟信息科技(上海)有限公司信息流</v>
      </c>
      <c r="T3514" t="e">
        <f>VLOOKUP(S:S,[1]Sheet1!N:N,1,0)</f>
        <v>#N/A</v>
      </c>
    </row>
    <row r="3515" spans="1:20" x14ac:dyDescent="0.15">
      <c r="A3515">
        <v>20230405</v>
      </c>
      <c r="B3515">
        <v>45258646</v>
      </c>
      <c r="C3515" t="s">
        <v>990</v>
      </c>
      <c r="D3515" t="s">
        <v>732</v>
      </c>
      <c r="E3515" t="s">
        <v>498</v>
      </c>
      <c r="F3515" t="s">
        <v>497</v>
      </c>
      <c r="G3515" t="s">
        <v>810</v>
      </c>
      <c r="H3515" t="s">
        <v>498</v>
      </c>
      <c r="I3515">
        <v>2118167</v>
      </c>
      <c r="J3515" t="s">
        <v>811</v>
      </c>
      <c r="K3515" t="s">
        <v>498</v>
      </c>
      <c r="L3515" t="s">
        <v>812</v>
      </c>
      <c r="M3515" t="s">
        <v>723</v>
      </c>
      <c r="N3515" t="s">
        <v>813</v>
      </c>
      <c r="O3515" t="s">
        <v>24</v>
      </c>
      <c r="P3515" t="s">
        <v>19</v>
      </c>
      <c r="Q3515">
        <v>1358.03</v>
      </c>
      <c r="R3515">
        <v>1358.03</v>
      </c>
      <c r="S3515" t="str">
        <f t="shared" si="54"/>
        <v>薯一薯二文化传媒（上海）有限公司行吟信息科技(上海)有限公司信息流</v>
      </c>
      <c r="T3515" t="e">
        <f>VLOOKUP(S:S,[1]Sheet1!N:N,1,0)</f>
        <v>#N/A</v>
      </c>
    </row>
    <row r="3516" spans="1:20" x14ac:dyDescent="0.15">
      <c r="A3516">
        <v>20230406</v>
      </c>
      <c r="B3516">
        <v>45258646</v>
      </c>
      <c r="C3516" t="s">
        <v>990</v>
      </c>
      <c r="D3516" t="s">
        <v>732</v>
      </c>
      <c r="E3516" t="s">
        <v>498</v>
      </c>
      <c r="F3516" t="s">
        <v>497</v>
      </c>
      <c r="G3516" t="s">
        <v>810</v>
      </c>
      <c r="H3516" t="s">
        <v>498</v>
      </c>
      <c r="I3516">
        <v>2118167</v>
      </c>
      <c r="J3516" t="s">
        <v>811</v>
      </c>
      <c r="K3516" t="s">
        <v>498</v>
      </c>
      <c r="L3516" t="s">
        <v>812</v>
      </c>
      <c r="M3516" t="s">
        <v>723</v>
      </c>
      <c r="N3516" t="s">
        <v>813</v>
      </c>
      <c r="O3516" t="s">
        <v>24</v>
      </c>
      <c r="P3516" t="s">
        <v>19</v>
      </c>
      <c r="Q3516">
        <v>721.4</v>
      </c>
      <c r="R3516">
        <v>721.4</v>
      </c>
      <c r="S3516" t="str">
        <f t="shared" si="54"/>
        <v>薯一薯二文化传媒（上海）有限公司行吟信息科技(上海)有限公司信息流</v>
      </c>
      <c r="T3516" t="e">
        <f>VLOOKUP(S:S,[1]Sheet1!N:N,1,0)</f>
        <v>#N/A</v>
      </c>
    </row>
    <row r="3517" spans="1:20" x14ac:dyDescent="0.15">
      <c r="A3517">
        <v>20230407</v>
      </c>
      <c r="B3517">
        <v>45258646</v>
      </c>
      <c r="C3517" t="s">
        <v>990</v>
      </c>
      <c r="D3517" t="s">
        <v>732</v>
      </c>
      <c r="E3517" t="s">
        <v>498</v>
      </c>
      <c r="F3517" t="s">
        <v>497</v>
      </c>
      <c r="G3517" t="s">
        <v>810</v>
      </c>
      <c r="H3517" t="s">
        <v>498</v>
      </c>
      <c r="I3517">
        <v>2118167</v>
      </c>
      <c r="J3517" t="s">
        <v>811</v>
      </c>
      <c r="K3517" t="s">
        <v>498</v>
      </c>
      <c r="L3517" t="s">
        <v>812</v>
      </c>
      <c r="M3517" t="s">
        <v>723</v>
      </c>
      <c r="N3517" t="s">
        <v>813</v>
      </c>
      <c r="O3517" t="s">
        <v>24</v>
      </c>
      <c r="P3517" t="s">
        <v>19</v>
      </c>
      <c r="Q3517">
        <v>860.03</v>
      </c>
      <c r="R3517">
        <v>860.03</v>
      </c>
      <c r="S3517" t="str">
        <f t="shared" si="54"/>
        <v>薯一薯二文化传媒（上海）有限公司行吟信息科技(上海)有限公司信息流</v>
      </c>
      <c r="T3517" t="e">
        <f>VLOOKUP(S:S,[1]Sheet1!N:N,1,0)</f>
        <v>#N/A</v>
      </c>
    </row>
    <row r="3518" spans="1:20" x14ac:dyDescent="0.15">
      <c r="A3518">
        <v>20230408</v>
      </c>
      <c r="B3518">
        <v>45258646</v>
      </c>
      <c r="C3518" t="s">
        <v>990</v>
      </c>
      <c r="D3518" t="s">
        <v>732</v>
      </c>
      <c r="E3518" t="s">
        <v>498</v>
      </c>
      <c r="F3518" t="s">
        <v>497</v>
      </c>
      <c r="G3518" t="s">
        <v>810</v>
      </c>
      <c r="H3518" t="s">
        <v>498</v>
      </c>
      <c r="I3518">
        <v>2118167</v>
      </c>
      <c r="J3518" t="s">
        <v>811</v>
      </c>
      <c r="K3518" t="s">
        <v>498</v>
      </c>
      <c r="L3518" t="s">
        <v>812</v>
      </c>
      <c r="M3518" t="s">
        <v>723</v>
      </c>
      <c r="N3518" t="s">
        <v>813</v>
      </c>
      <c r="O3518" t="s">
        <v>24</v>
      </c>
      <c r="P3518" t="s">
        <v>19</v>
      </c>
      <c r="Q3518">
        <v>1352.25</v>
      </c>
      <c r="R3518">
        <v>1352.25</v>
      </c>
      <c r="S3518" t="str">
        <f t="shared" si="54"/>
        <v>薯一薯二文化传媒（上海）有限公司行吟信息科技(上海)有限公司信息流</v>
      </c>
      <c r="T3518" t="e">
        <f>VLOOKUP(S:S,[1]Sheet1!N:N,1,0)</f>
        <v>#N/A</v>
      </c>
    </row>
    <row r="3519" spans="1:20" x14ac:dyDescent="0.15">
      <c r="A3519">
        <v>20230409</v>
      </c>
      <c r="B3519">
        <v>45258646</v>
      </c>
      <c r="C3519" t="s">
        <v>990</v>
      </c>
      <c r="D3519" t="s">
        <v>732</v>
      </c>
      <c r="E3519" t="s">
        <v>498</v>
      </c>
      <c r="F3519" t="s">
        <v>497</v>
      </c>
      <c r="G3519" t="s">
        <v>810</v>
      </c>
      <c r="H3519" t="s">
        <v>498</v>
      </c>
      <c r="I3519">
        <v>2118167</v>
      </c>
      <c r="J3519" t="s">
        <v>811</v>
      </c>
      <c r="K3519" t="s">
        <v>498</v>
      </c>
      <c r="L3519" t="s">
        <v>812</v>
      </c>
      <c r="M3519" t="s">
        <v>723</v>
      </c>
      <c r="N3519" t="s">
        <v>813</v>
      </c>
      <c r="O3519" t="s">
        <v>24</v>
      </c>
      <c r="P3519" t="s">
        <v>19</v>
      </c>
      <c r="Q3519">
        <v>1335.6</v>
      </c>
      <c r="R3519">
        <v>1335.6</v>
      </c>
      <c r="S3519" t="str">
        <f t="shared" si="54"/>
        <v>薯一薯二文化传媒（上海）有限公司行吟信息科技(上海)有限公司信息流</v>
      </c>
      <c r="T3519" t="e">
        <f>VLOOKUP(S:S,[1]Sheet1!N:N,1,0)</f>
        <v>#N/A</v>
      </c>
    </row>
    <row r="3520" spans="1:20" x14ac:dyDescent="0.15">
      <c r="A3520">
        <v>20230410</v>
      </c>
      <c r="B3520">
        <v>45258646</v>
      </c>
      <c r="C3520" t="s">
        <v>990</v>
      </c>
      <c r="D3520" t="s">
        <v>732</v>
      </c>
      <c r="E3520" t="s">
        <v>498</v>
      </c>
      <c r="F3520" t="s">
        <v>497</v>
      </c>
      <c r="G3520" t="s">
        <v>810</v>
      </c>
      <c r="H3520" t="s">
        <v>498</v>
      </c>
      <c r="I3520">
        <v>2118167</v>
      </c>
      <c r="J3520" t="s">
        <v>811</v>
      </c>
      <c r="K3520" t="s">
        <v>498</v>
      </c>
      <c r="L3520" t="s">
        <v>812</v>
      </c>
      <c r="M3520" t="s">
        <v>723</v>
      </c>
      <c r="N3520" t="s">
        <v>813</v>
      </c>
      <c r="O3520" t="s">
        <v>24</v>
      </c>
      <c r="P3520" t="s">
        <v>19</v>
      </c>
      <c r="Q3520">
        <v>745.37</v>
      </c>
      <c r="R3520">
        <v>745.37</v>
      </c>
      <c r="S3520" t="str">
        <f t="shared" si="54"/>
        <v>薯一薯二文化传媒（上海）有限公司行吟信息科技(上海)有限公司信息流</v>
      </c>
      <c r="T3520" t="e">
        <f>VLOOKUP(S:S,[1]Sheet1!N:N,1,0)</f>
        <v>#N/A</v>
      </c>
    </row>
    <row r="3521" spans="1:20" x14ac:dyDescent="0.15">
      <c r="A3521">
        <v>20230411</v>
      </c>
      <c r="B3521">
        <v>45258646</v>
      </c>
      <c r="C3521" t="s">
        <v>990</v>
      </c>
      <c r="D3521" t="s">
        <v>732</v>
      </c>
      <c r="E3521" t="s">
        <v>498</v>
      </c>
      <c r="F3521" t="s">
        <v>497</v>
      </c>
      <c r="G3521" t="s">
        <v>810</v>
      </c>
      <c r="H3521" t="s">
        <v>498</v>
      </c>
      <c r="I3521">
        <v>2118167</v>
      </c>
      <c r="J3521" t="s">
        <v>811</v>
      </c>
      <c r="K3521" t="s">
        <v>498</v>
      </c>
      <c r="L3521" t="s">
        <v>812</v>
      </c>
      <c r="M3521" t="s">
        <v>723</v>
      </c>
      <c r="N3521" t="s">
        <v>813</v>
      </c>
      <c r="O3521" t="s">
        <v>24</v>
      </c>
      <c r="P3521" t="s">
        <v>19</v>
      </c>
      <c r="Q3521">
        <v>719.82</v>
      </c>
      <c r="R3521">
        <v>719.82</v>
      </c>
      <c r="S3521" t="str">
        <f t="shared" si="54"/>
        <v>薯一薯二文化传媒（上海）有限公司行吟信息科技(上海)有限公司信息流</v>
      </c>
      <c r="T3521" t="e">
        <f>VLOOKUP(S:S,[1]Sheet1!N:N,1,0)</f>
        <v>#N/A</v>
      </c>
    </row>
    <row r="3522" spans="1:20" x14ac:dyDescent="0.15">
      <c r="A3522">
        <v>20230412</v>
      </c>
      <c r="B3522">
        <v>45258646</v>
      </c>
      <c r="C3522" t="s">
        <v>990</v>
      </c>
      <c r="D3522" t="s">
        <v>732</v>
      </c>
      <c r="E3522" t="s">
        <v>498</v>
      </c>
      <c r="F3522" t="s">
        <v>497</v>
      </c>
      <c r="G3522" t="s">
        <v>810</v>
      </c>
      <c r="H3522" t="s">
        <v>498</v>
      </c>
      <c r="I3522">
        <v>2118167</v>
      </c>
      <c r="J3522" t="s">
        <v>811</v>
      </c>
      <c r="K3522" t="s">
        <v>498</v>
      </c>
      <c r="L3522" t="s">
        <v>812</v>
      </c>
      <c r="M3522" t="s">
        <v>723</v>
      </c>
      <c r="N3522" t="s">
        <v>813</v>
      </c>
      <c r="O3522" t="s">
        <v>24</v>
      </c>
      <c r="P3522" t="s">
        <v>19</v>
      </c>
      <c r="Q3522">
        <v>458.74</v>
      </c>
      <c r="R3522">
        <v>458.74</v>
      </c>
      <c r="S3522" t="str">
        <f t="shared" si="54"/>
        <v>薯一薯二文化传媒（上海）有限公司行吟信息科技(上海)有限公司信息流</v>
      </c>
      <c r="T3522" t="e">
        <f>VLOOKUP(S:S,[1]Sheet1!N:N,1,0)</f>
        <v>#N/A</v>
      </c>
    </row>
    <row r="3523" spans="1:20" x14ac:dyDescent="0.15">
      <c r="A3523">
        <v>20230413</v>
      </c>
      <c r="B3523">
        <v>45258646</v>
      </c>
      <c r="C3523" t="s">
        <v>990</v>
      </c>
      <c r="D3523" t="s">
        <v>732</v>
      </c>
      <c r="E3523" t="s">
        <v>498</v>
      </c>
      <c r="F3523" t="s">
        <v>497</v>
      </c>
      <c r="G3523" t="s">
        <v>810</v>
      </c>
      <c r="H3523" t="s">
        <v>498</v>
      </c>
      <c r="I3523">
        <v>2118167</v>
      </c>
      <c r="J3523" t="s">
        <v>811</v>
      </c>
      <c r="K3523" t="s">
        <v>498</v>
      </c>
      <c r="L3523" t="s">
        <v>812</v>
      </c>
      <c r="M3523" t="s">
        <v>723</v>
      </c>
      <c r="N3523" t="s">
        <v>813</v>
      </c>
      <c r="O3523" t="s">
        <v>24</v>
      </c>
      <c r="P3523" t="s">
        <v>19</v>
      </c>
      <c r="Q3523">
        <v>503.69</v>
      </c>
      <c r="R3523">
        <v>503.69</v>
      </c>
      <c r="S3523" t="str">
        <f t="shared" ref="S3523:S3586" si="55">F3523&amp;K3523&amp;O3523</f>
        <v>薯一薯二文化传媒（上海）有限公司行吟信息科技(上海)有限公司信息流</v>
      </c>
      <c r="T3523" t="e">
        <f>VLOOKUP(S:S,[1]Sheet1!N:N,1,0)</f>
        <v>#N/A</v>
      </c>
    </row>
    <row r="3524" spans="1:20" x14ac:dyDescent="0.15">
      <c r="A3524">
        <v>20230414</v>
      </c>
      <c r="B3524">
        <v>45258646</v>
      </c>
      <c r="C3524" t="s">
        <v>990</v>
      </c>
      <c r="D3524" t="s">
        <v>732</v>
      </c>
      <c r="E3524" t="s">
        <v>498</v>
      </c>
      <c r="F3524" t="s">
        <v>497</v>
      </c>
      <c r="G3524" t="s">
        <v>810</v>
      </c>
      <c r="H3524" t="s">
        <v>498</v>
      </c>
      <c r="I3524">
        <v>2118167</v>
      </c>
      <c r="J3524" t="s">
        <v>811</v>
      </c>
      <c r="K3524" t="s">
        <v>498</v>
      </c>
      <c r="L3524" t="s">
        <v>812</v>
      </c>
      <c r="M3524" t="s">
        <v>723</v>
      </c>
      <c r="N3524" t="s">
        <v>813</v>
      </c>
      <c r="O3524" t="s">
        <v>24</v>
      </c>
      <c r="P3524" t="s">
        <v>19</v>
      </c>
      <c r="Q3524">
        <v>431.8</v>
      </c>
      <c r="R3524">
        <v>431.8</v>
      </c>
      <c r="S3524" t="str">
        <f t="shared" si="55"/>
        <v>薯一薯二文化传媒（上海）有限公司行吟信息科技(上海)有限公司信息流</v>
      </c>
      <c r="T3524" t="e">
        <f>VLOOKUP(S:S,[1]Sheet1!N:N,1,0)</f>
        <v>#N/A</v>
      </c>
    </row>
    <row r="3525" spans="1:20" x14ac:dyDescent="0.15">
      <c r="A3525">
        <v>20230415</v>
      </c>
      <c r="B3525">
        <v>45258646</v>
      </c>
      <c r="C3525" t="s">
        <v>990</v>
      </c>
      <c r="D3525" t="s">
        <v>732</v>
      </c>
      <c r="E3525" t="s">
        <v>498</v>
      </c>
      <c r="F3525" t="s">
        <v>497</v>
      </c>
      <c r="G3525" t="s">
        <v>810</v>
      </c>
      <c r="H3525" t="s">
        <v>498</v>
      </c>
      <c r="I3525">
        <v>2118167</v>
      </c>
      <c r="J3525" t="s">
        <v>811</v>
      </c>
      <c r="K3525" t="s">
        <v>498</v>
      </c>
      <c r="L3525" t="s">
        <v>812</v>
      </c>
      <c r="M3525" t="s">
        <v>723</v>
      </c>
      <c r="N3525" t="s">
        <v>813</v>
      </c>
      <c r="O3525" t="s">
        <v>24</v>
      </c>
      <c r="P3525" t="s">
        <v>19</v>
      </c>
      <c r="Q3525">
        <v>901.62</v>
      </c>
      <c r="R3525">
        <v>901.62</v>
      </c>
      <c r="S3525" t="str">
        <f t="shared" si="55"/>
        <v>薯一薯二文化传媒（上海）有限公司行吟信息科技(上海)有限公司信息流</v>
      </c>
      <c r="T3525" t="e">
        <f>VLOOKUP(S:S,[1]Sheet1!N:N,1,0)</f>
        <v>#N/A</v>
      </c>
    </row>
    <row r="3526" spans="1:20" x14ac:dyDescent="0.15">
      <c r="A3526">
        <v>20230416</v>
      </c>
      <c r="B3526">
        <v>45258646</v>
      </c>
      <c r="C3526" t="s">
        <v>990</v>
      </c>
      <c r="D3526" t="s">
        <v>732</v>
      </c>
      <c r="E3526" t="s">
        <v>498</v>
      </c>
      <c r="F3526" t="s">
        <v>497</v>
      </c>
      <c r="G3526" t="s">
        <v>810</v>
      </c>
      <c r="H3526" t="s">
        <v>498</v>
      </c>
      <c r="I3526">
        <v>2118167</v>
      </c>
      <c r="J3526" t="s">
        <v>811</v>
      </c>
      <c r="K3526" t="s">
        <v>498</v>
      </c>
      <c r="L3526" t="s">
        <v>812</v>
      </c>
      <c r="M3526" t="s">
        <v>723</v>
      </c>
      <c r="N3526" t="s">
        <v>813</v>
      </c>
      <c r="O3526" t="s">
        <v>24</v>
      </c>
      <c r="P3526" t="s">
        <v>19</v>
      </c>
      <c r="Q3526">
        <v>961.95</v>
      </c>
      <c r="R3526">
        <v>961.95</v>
      </c>
      <c r="S3526" t="str">
        <f t="shared" si="55"/>
        <v>薯一薯二文化传媒（上海）有限公司行吟信息科技(上海)有限公司信息流</v>
      </c>
      <c r="T3526" t="e">
        <f>VLOOKUP(S:S,[1]Sheet1!N:N,1,0)</f>
        <v>#N/A</v>
      </c>
    </row>
    <row r="3527" spans="1:20" x14ac:dyDescent="0.15">
      <c r="A3527">
        <v>20230417</v>
      </c>
      <c r="B3527">
        <v>45258646</v>
      </c>
      <c r="C3527" t="s">
        <v>990</v>
      </c>
      <c r="D3527" t="s">
        <v>732</v>
      </c>
      <c r="E3527" t="s">
        <v>498</v>
      </c>
      <c r="F3527" t="s">
        <v>497</v>
      </c>
      <c r="G3527" t="s">
        <v>810</v>
      </c>
      <c r="H3527" t="s">
        <v>498</v>
      </c>
      <c r="I3527">
        <v>2118167</v>
      </c>
      <c r="J3527" t="s">
        <v>811</v>
      </c>
      <c r="K3527" t="s">
        <v>498</v>
      </c>
      <c r="L3527" t="s">
        <v>812</v>
      </c>
      <c r="M3527" t="s">
        <v>723</v>
      </c>
      <c r="N3527" t="s">
        <v>813</v>
      </c>
      <c r="O3527" t="s">
        <v>24</v>
      </c>
      <c r="P3527" t="s">
        <v>19</v>
      </c>
      <c r="Q3527">
        <v>635.74</v>
      </c>
      <c r="R3527">
        <v>635.74</v>
      </c>
      <c r="S3527" t="str">
        <f t="shared" si="55"/>
        <v>薯一薯二文化传媒（上海）有限公司行吟信息科技(上海)有限公司信息流</v>
      </c>
      <c r="T3527" t="e">
        <f>VLOOKUP(S:S,[1]Sheet1!N:N,1,0)</f>
        <v>#N/A</v>
      </c>
    </row>
    <row r="3528" spans="1:20" x14ac:dyDescent="0.15">
      <c r="A3528">
        <v>20230418</v>
      </c>
      <c r="B3528">
        <v>45258646</v>
      </c>
      <c r="C3528" t="s">
        <v>990</v>
      </c>
      <c r="D3528" t="s">
        <v>732</v>
      </c>
      <c r="E3528" t="s">
        <v>498</v>
      </c>
      <c r="F3528" t="s">
        <v>497</v>
      </c>
      <c r="G3528" t="s">
        <v>810</v>
      </c>
      <c r="H3528" t="s">
        <v>498</v>
      </c>
      <c r="I3528">
        <v>2118167</v>
      </c>
      <c r="J3528" t="s">
        <v>811</v>
      </c>
      <c r="K3528" t="s">
        <v>498</v>
      </c>
      <c r="L3528" t="s">
        <v>812</v>
      </c>
      <c r="M3528" t="s">
        <v>723</v>
      </c>
      <c r="N3528" t="s">
        <v>813</v>
      </c>
      <c r="O3528" t="s">
        <v>24</v>
      </c>
      <c r="P3528" t="s">
        <v>19</v>
      </c>
      <c r="Q3528">
        <v>672.54</v>
      </c>
      <c r="R3528">
        <v>672.54</v>
      </c>
      <c r="S3528" t="str">
        <f t="shared" si="55"/>
        <v>薯一薯二文化传媒（上海）有限公司行吟信息科技(上海)有限公司信息流</v>
      </c>
      <c r="T3528" t="e">
        <f>VLOOKUP(S:S,[1]Sheet1!N:N,1,0)</f>
        <v>#N/A</v>
      </c>
    </row>
    <row r="3529" spans="1:20" x14ac:dyDescent="0.15">
      <c r="A3529">
        <v>20230419</v>
      </c>
      <c r="B3529">
        <v>45258646</v>
      </c>
      <c r="C3529" t="s">
        <v>990</v>
      </c>
      <c r="D3529" t="s">
        <v>732</v>
      </c>
      <c r="E3529" t="s">
        <v>498</v>
      </c>
      <c r="F3529" t="s">
        <v>497</v>
      </c>
      <c r="G3529" t="s">
        <v>810</v>
      </c>
      <c r="H3529" t="s">
        <v>498</v>
      </c>
      <c r="I3529">
        <v>2118167</v>
      </c>
      <c r="J3529" t="s">
        <v>811</v>
      </c>
      <c r="K3529" t="s">
        <v>498</v>
      </c>
      <c r="L3529" t="s">
        <v>812</v>
      </c>
      <c r="M3529" t="s">
        <v>723</v>
      </c>
      <c r="N3529" t="s">
        <v>813</v>
      </c>
      <c r="O3529" t="s">
        <v>24</v>
      </c>
      <c r="P3529" t="s">
        <v>19</v>
      </c>
      <c r="Q3529">
        <v>791.09</v>
      </c>
      <c r="R3529">
        <v>791.09</v>
      </c>
      <c r="S3529" t="str">
        <f t="shared" si="55"/>
        <v>薯一薯二文化传媒（上海）有限公司行吟信息科技(上海)有限公司信息流</v>
      </c>
      <c r="T3529" t="e">
        <f>VLOOKUP(S:S,[1]Sheet1!N:N,1,0)</f>
        <v>#N/A</v>
      </c>
    </row>
    <row r="3530" spans="1:20" x14ac:dyDescent="0.15">
      <c r="A3530">
        <v>20230420</v>
      </c>
      <c r="B3530">
        <v>45258646</v>
      </c>
      <c r="C3530" t="s">
        <v>990</v>
      </c>
      <c r="D3530" t="s">
        <v>732</v>
      </c>
      <c r="E3530" t="s">
        <v>498</v>
      </c>
      <c r="F3530" t="s">
        <v>497</v>
      </c>
      <c r="G3530" t="s">
        <v>810</v>
      </c>
      <c r="H3530" t="s">
        <v>498</v>
      </c>
      <c r="I3530">
        <v>2118167</v>
      </c>
      <c r="J3530" t="s">
        <v>811</v>
      </c>
      <c r="K3530" t="s">
        <v>498</v>
      </c>
      <c r="L3530" t="s">
        <v>812</v>
      </c>
      <c r="M3530" t="s">
        <v>723</v>
      </c>
      <c r="N3530" t="s">
        <v>813</v>
      </c>
      <c r="O3530" t="s">
        <v>24</v>
      </c>
      <c r="P3530" t="s">
        <v>19</v>
      </c>
      <c r="Q3530">
        <v>127.75</v>
      </c>
      <c r="R3530">
        <v>115.75</v>
      </c>
      <c r="S3530" t="str">
        <f t="shared" si="55"/>
        <v>薯一薯二文化传媒（上海）有限公司行吟信息科技(上海)有限公司信息流</v>
      </c>
      <c r="T3530" t="e">
        <f>VLOOKUP(S:S,[1]Sheet1!N:N,1,0)</f>
        <v>#N/A</v>
      </c>
    </row>
    <row r="3531" spans="1:20" x14ac:dyDescent="0.15">
      <c r="A3531">
        <v>20230401</v>
      </c>
      <c r="B3531">
        <v>45258649</v>
      </c>
      <c r="C3531" t="s">
        <v>991</v>
      </c>
      <c r="D3531" t="s">
        <v>732</v>
      </c>
      <c r="E3531" t="s">
        <v>498</v>
      </c>
      <c r="F3531" t="s">
        <v>497</v>
      </c>
      <c r="G3531" t="s">
        <v>810</v>
      </c>
      <c r="H3531" t="s">
        <v>498</v>
      </c>
      <c r="I3531">
        <v>2118167</v>
      </c>
      <c r="J3531" t="s">
        <v>811</v>
      </c>
      <c r="K3531" t="s">
        <v>498</v>
      </c>
      <c r="L3531" t="s">
        <v>812</v>
      </c>
      <c r="M3531" t="s">
        <v>723</v>
      </c>
      <c r="N3531" t="s">
        <v>813</v>
      </c>
      <c r="O3531" t="s">
        <v>24</v>
      </c>
      <c r="P3531" t="s">
        <v>19</v>
      </c>
      <c r="Q3531">
        <v>2313.89</v>
      </c>
      <c r="R3531">
        <v>2313.89</v>
      </c>
      <c r="S3531" t="str">
        <f t="shared" si="55"/>
        <v>薯一薯二文化传媒（上海）有限公司行吟信息科技(上海)有限公司信息流</v>
      </c>
      <c r="T3531" t="e">
        <f>VLOOKUP(S:S,[1]Sheet1!N:N,1,0)</f>
        <v>#N/A</v>
      </c>
    </row>
    <row r="3532" spans="1:20" x14ac:dyDescent="0.15">
      <c r="A3532">
        <v>20230402</v>
      </c>
      <c r="B3532">
        <v>45258649</v>
      </c>
      <c r="C3532" t="s">
        <v>991</v>
      </c>
      <c r="D3532" t="s">
        <v>732</v>
      </c>
      <c r="E3532" t="s">
        <v>498</v>
      </c>
      <c r="F3532" t="s">
        <v>497</v>
      </c>
      <c r="G3532" t="s">
        <v>810</v>
      </c>
      <c r="H3532" t="s">
        <v>498</v>
      </c>
      <c r="I3532">
        <v>2118167</v>
      </c>
      <c r="J3532" t="s">
        <v>811</v>
      </c>
      <c r="K3532" t="s">
        <v>498</v>
      </c>
      <c r="L3532" t="s">
        <v>812</v>
      </c>
      <c r="M3532" t="s">
        <v>723</v>
      </c>
      <c r="N3532" t="s">
        <v>813</v>
      </c>
      <c r="O3532" t="s">
        <v>24</v>
      </c>
      <c r="P3532" t="s">
        <v>19</v>
      </c>
      <c r="Q3532">
        <v>1959.01</v>
      </c>
      <c r="R3532">
        <v>1959.01</v>
      </c>
      <c r="S3532" t="str">
        <f t="shared" si="55"/>
        <v>薯一薯二文化传媒（上海）有限公司行吟信息科技(上海)有限公司信息流</v>
      </c>
      <c r="T3532" t="e">
        <f>VLOOKUP(S:S,[1]Sheet1!N:N,1,0)</f>
        <v>#N/A</v>
      </c>
    </row>
    <row r="3533" spans="1:20" x14ac:dyDescent="0.15">
      <c r="A3533">
        <v>20230403</v>
      </c>
      <c r="B3533">
        <v>45258649</v>
      </c>
      <c r="C3533" t="s">
        <v>991</v>
      </c>
      <c r="D3533" t="s">
        <v>732</v>
      </c>
      <c r="E3533" t="s">
        <v>498</v>
      </c>
      <c r="F3533" t="s">
        <v>497</v>
      </c>
      <c r="G3533" t="s">
        <v>810</v>
      </c>
      <c r="H3533" t="s">
        <v>498</v>
      </c>
      <c r="I3533">
        <v>2118167</v>
      </c>
      <c r="J3533" t="s">
        <v>811</v>
      </c>
      <c r="K3533" t="s">
        <v>498</v>
      </c>
      <c r="L3533" t="s">
        <v>812</v>
      </c>
      <c r="M3533" t="s">
        <v>723</v>
      </c>
      <c r="N3533" t="s">
        <v>813</v>
      </c>
      <c r="O3533" t="s">
        <v>24</v>
      </c>
      <c r="P3533" t="s">
        <v>19</v>
      </c>
      <c r="Q3533">
        <v>2237.35</v>
      </c>
      <c r="R3533">
        <v>2237.35</v>
      </c>
      <c r="S3533" t="str">
        <f t="shared" si="55"/>
        <v>薯一薯二文化传媒（上海）有限公司行吟信息科技(上海)有限公司信息流</v>
      </c>
      <c r="T3533" t="e">
        <f>VLOOKUP(S:S,[1]Sheet1!N:N,1,0)</f>
        <v>#N/A</v>
      </c>
    </row>
    <row r="3534" spans="1:20" x14ac:dyDescent="0.15">
      <c r="A3534">
        <v>20230404</v>
      </c>
      <c r="B3534">
        <v>45258649</v>
      </c>
      <c r="C3534" t="s">
        <v>991</v>
      </c>
      <c r="D3534" t="s">
        <v>732</v>
      </c>
      <c r="E3534" t="s">
        <v>498</v>
      </c>
      <c r="F3534" t="s">
        <v>497</v>
      </c>
      <c r="G3534" t="s">
        <v>810</v>
      </c>
      <c r="H3534" t="s">
        <v>498</v>
      </c>
      <c r="I3534">
        <v>2118167</v>
      </c>
      <c r="J3534" t="s">
        <v>811</v>
      </c>
      <c r="K3534" t="s">
        <v>498</v>
      </c>
      <c r="L3534" t="s">
        <v>812</v>
      </c>
      <c r="M3534" t="s">
        <v>723</v>
      </c>
      <c r="N3534" t="s">
        <v>813</v>
      </c>
      <c r="O3534" t="s">
        <v>24</v>
      </c>
      <c r="P3534" t="s">
        <v>19</v>
      </c>
      <c r="Q3534">
        <v>2716.68</v>
      </c>
      <c r="R3534">
        <v>2716.68</v>
      </c>
      <c r="S3534" t="str">
        <f t="shared" si="55"/>
        <v>薯一薯二文化传媒（上海）有限公司行吟信息科技(上海)有限公司信息流</v>
      </c>
      <c r="T3534" t="e">
        <f>VLOOKUP(S:S,[1]Sheet1!N:N,1,0)</f>
        <v>#N/A</v>
      </c>
    </row>
    <row r="3535" spans="1:20" x14ac:dyDescent="0.15">
      <c r="A3535">
        <v>20230405</v>
      </c>
      <c r="B3535">
        <v>45258649</v>
      </c>
      <c r="C3535" t="s">
        <v>991</v>
      </c>
      <c r="D3535" t="s">
        <v>732</v>
      </c>
      <c r="E3535" t="s">
        <v>498</v>
      </c>
      <c r="F3535" t="s">
        <v>497</v>
      </c>
      <c r="G3535" t="s">
        <v>810</v>
      </c>
      <c r="H3535" t="s">
        <v>498</v>
      </c>
      <c r="I3535">
        <v>2118167</v>
      </c>
      <c r="J3535" t="s">
        <v>811</v>
      </c>
      <c r="K3535" t="s">
        <v>498</v>
      </c>
      <c r="L3535" t="s">
        <v>812</v>
      </c>
      <c r="M3535" t="s">
        <v>723</v>
      </c>
      <c r="N3535" t="s">
        <v>813</v>
      </c>
      <c r="O3535" t="s">
        <v>24</v>
      </c>
      <c r="P3535" t="s">
        <v>19</v>
      </c>
      <c r="Q3535">
        <v>3950.05</v>
      </c>
      <c r="R3535">
        <v>3950.05</v>
      </c>
      <c r="S3535" t="str">
        <f t="shared" si="55"/>
        <v>薯一薯二文化传媒（上海）有限公司行吟信息科技(上海)有限公司信息流</v>
      </c>
      <c r="T3535" t="e">
        <f>VLOOKUP(S:S,[1]Sheet1!N:N,1,0)</f>
        <v>#N/A</v>
      </c>
    </row>
    <row r="3536" spans="1:20" x14ac:dyDescent="0.15">
      <c r="A3536">
        <v>20230406</v>
      </c>
      <c r="B3536">
        <v>45258649</v>
      </c>
      <c r="C3536" t="s">
        <v>991</v>
      </c>
      <c r="D3536" t="s">
        <v>732</v>
      </c>
      <c r="E3536" t="s">
        <v>498</v>
      </c>
      <c r="F3536" t="s">
        <v>497</v>
      </c>
      <c r="G3536" t="s">
        <v>810</v>
      </c>
      <c r="H3536" t="s">
        <v>498</v>
      </c>
      <c r="I3536">
        <v>2118167</v>
      </c>
      <c r="J3536" t="s">
        <v>811</v>
      </c>
      <c r="K3536" t="s">
        <v>498</v>
      </c>
      <c r="L3536" t="s">
        <v>812</v>
      </c>
      <c r="M3536" t="s">
        <v>723</v>
      </c>
      <c r="N3536" t="s">
        <v>813</v>
      </c>
      <c r="O3536" t="s">
        <v>24</v>
      </c>
      <c r="P3536" t="s">
        <v>19</v>
      </c>
      <c r="Q3536">
        <v>3122.85</v>
      </c>
      <c r="R3536">
        <v>3122.85</v>
      </c>
      <c r="S3536" t="str">
        <f t="shared" si="55"/>
        <v>薯一薯二文化传媒（上海）有限公司行吟信息科技(上海)有限公司信息流</v>
      </c>
      <c r="T3536" t="e">
        <f>VLOOKUP(S:S,[1]Sheet1!N:N,1,0)</f>
        <v>#N/A</v>
      </c>
    </row>
    <row r="3537" spans="1:20" x14ac:dyDescent="0.15">
      <c r="A3537">
        <v>20230407</v>
      </c>
      <c r="B3537">
        <v>45258649</v>
      </c>
      <c r="C3537" t="s">
        <v>991</v>
      </c>
      <c r="D3537" t="s">
        <v>732</v>
      </c>
      <c r="E3537" t="s">
        <v>498</v>
      </c>
      <c r="F3537" t="s">
        <v>497</v>
      </c>
      <c r="G3537" t="s">
        <v>810</v>
      </c>
      <c r="H3537" t="s">
        <v>498</v>
      </c>
      <c r="I3537">
        <v>2118167</v>
      </c>
      <c r="J3537" t="s">
        <v>811</v>
      </c>
      <c r="K3537" t="s">
        <v>498</v>
      </c>
      <c r="L3537" t="s">
        <v>812</v>
      </c>
      <c r="M3537" t="s">
        <v>723</v>
      </c>
      <c r="N3537" t="s">
        <v>813</v>
      </c>
      <c r="O3537" t="s">
        <v>24</v>
      </c>
      <c r="P3537" t="s">
        <v>19</v>
      </c>
      <c r="Q3537">
        <v>2010.54</v>
      </c>
      <c r="R3537">
        <v>2010.54</v>
      </c>
      <c r="S3537" t="str">
        <f t="shared" si="55"/>
        <v>薯一薯二文化传媒（上海）有限公司行吟信息科技(上海)有限公司信息流</v>
      </c>
      <c r="T3537" t="e">
        <f>VLOOKUP(S:S,[1]Sheet1!N:N,1,0)</f>
        <v>#N/A</v>
      </c>
    </row>
    <row r="3538" spans="1:20" x14ac:dyDescent="0.15">
      <c r="A3538">
        <v>20230408</v>
      </c>
      <c r="B3538">
        <v>45258649</v>
      </c>
      <c r="C3538" t="s">
        <v>991</v>
      </c>
      <c r="D3538" t="s">
        <v>732</v>
      </c>
      <c r="E3538" t="s">
        <v>498</v>
      </c>
      <c r="F3538" t="s">
        <v>497</v>
      </c>
      <c r="G3538" t="s">
        <v>810</v>
      </c>
      <c r="H3538" t="s">
        <v>498</v>
      </c>
      <c r="I3538">
        <v>2118167</v>
      </c>
      <c r="J3538" t="s">
        <v>811</v>
      </c>
      <c r="K3538" t="s">
        <v>498</v>
      </c>
      <c r="L3538" t="s">
        <v>812</v>
      </c>
      <c r="M3538" t="s">
        <v>723</v>
      </c>
      <c r="N3538" t="s">
        <v>813</v>
      </c>
      <c r="O3538" t="s">
        <v>24</v>
      </c>
      <c r="P3538" t="s">
        <v>19</v>
      </c>
      <c r="Q3538">
        <v>3279.32</v>
      </c>
      <c r="R3538">
        <v>3279.32</v>
      </c>
      <c r="S3538" t="str">
        <f t="shared" si="55"/>
        <v>薯一薯二文化传媒（上海）有限公司行吟信息科技(上海)有限公司信息流</v>
      </c>
      <c r="T3538" t="e">
        <f>VLOOKUP(S:S,[1]Sheet1!N:N,1,0)</f>
        <v>#N/A</v>
      </c>
    </row>
    <row r="3539" spans="1:20" x14ac:dyDescent="0.15">
      <c r="A3539">
        <v>20230409</v>
      </c>
      <c r="B3539">
        <v>45258649</v>
      </c>
      <c r="C3539" t="s">
        <v>991</v>
      </c>
      <c r="D3539" t="s">
        <v>732</v>
      </c>
      <c r="E3539" t="s">
        <v>498</v>
      </c>
      <c r="F3539" t="s">
        <v>497</v>
      </c>
      <c r="G3539" t="s">
        <v>810</v>
      </c>
      <c r="H3539" t="s">
        <v>498</v>
      </c>
      <c r="I3539">
        <v>2118167</v>
      </c>
      <c r="J3539" t="s">
        <v>811</v>
      </c>
      <c r="K3539" t="s">
        <v>498</v>
      </c>
      <c r="L3539" t="s">
        <v>812</v>
      </c>
      <c r="M3539" t="s">
        <v>723</v>
      </c>
      <c r="N3539" t="s">
        <v>813</v>
      </c>
      <c r="O3539" t="s">
        <v>24</v>
      </c>
      <c r="P3539" t="s">
        <v>19</v>
      </c>
      <c r="Q3539">
        <v>3954.62</v>
      </c>
      <c r="R3539">
        <v>3954.62</v>
      </c>
      <c r="S3539" t="str">
        <f t="shared" si="55"/>
        <v>薯一薯二文化传媒（上海）有限公司行吟信息科技(上海)有限公司信息流</v>
      </c>
      <c r="T3539" t="e">
        <f>VLOOKUP(S:S,[1]Sheet1!N:N,1,0)</f>
        <v>#N/A</v>
      </c>
    </row>
    <row r="3540" spans="1:20" x14ac:dyDescent="0.15">
      <c r="A3540">
        <v>20230410</v>
      </c>
      <c r="B3540">
        <v>45258649</v>
      </c>
      <c r="C3540" t="s">
        <v>991</v>
      </c>
      <c r="D3540" t="s">
        <v>732</v>
      </c>
      <c r="E3540" t="s">
        <v>498</v>
      </c>
      <c r="F3540" t="s">
        <v>497</v>
      </c>
      <c r="G3540" t="s">
        <v>810</v>
      </c>
      <c r="H3540" t="s">
        <v>498</v>
      </c>
      <c r="I3540">
        <v>2118167</v>
      </c>
      <c r="J3540" t="s">
        <v>811</v>
      </c>
      <c r="K3540" t="s">
        <v>498</v>
      </c>
      <c r="L3540" t="s">
        <v>812</v>
      </c>
      <c r="M3540" t="s">
        <v>723</v>
      </c>
      <c r="N3540" t="s">
        <v>813</v>
      </c>
      <c r="O3540" t="s">
        <v>24</v>
      </c>
      <c r="P3540" t="s">
        <v>19</v>
      </c>
      <c r="Q3540">
        <v>2330.36</v>
      </c>
      <c r="R3540">
        <v>2330.36</v>
      </c>
      <c r="S3540" t="str">
        <f t="shared" si="55"/>
        <v>薯一薯二文化传媒（上海）有限公司行吟信息科技(上海)有限公司信息流</v>
      </c>
      <c r="T3540" t="e">
        <f>VLOOKUP(S:S,[1]Sheet1!N:N,1,0)</f>
        <v>#N/A</v>
      </c>
    </row>
    <row r="3541" spans="1:20" x14ac:dyDescent="0.15">
      <c r="A3541">
        <v>20230411</v>
      </c>
      <c r="B3541">
        <v>45258649</v>
      </c>
      <c r="C3541" t="s">
        <v>991</v>
      </c>
      <c r="D3541" t="s">
        <v>732</v>
      </c>
      <c r="E3541" t="s">
        <v>498</v>
      </c>
      <c r="F3541" t="s">
        <v>497</v>
      </c>
      <c r="G3541" t="s">
        <v>810</v>
      </c>
      <c r="H3541" t="s">
        <v>498</v>
      </c>
      <c r="I3541">
        <v>2118167</v>
      </c>
      <c r="J3541" t="s">
        <v>811</v>
      </c>
      <c r="K3541" t="s">
        <v>498</v>
      </c>
      <c r="L3541" t="s">
        <v>812</v>
      </c>
      <c r="M3541" t="s">
        <v>723</v>
      </c>
      <c r="N3541" t="s">
        <v>813</v>
      </c>
      <c r="O3541" t="s">
        <v>24</v>
      </c>
      <c r="P3541" t="s">
        <v>19</v>
      </c>
      <c r="Q3541">
        <v>2738.66</v>
      </c>
      <c r="R3541">
        <v>2738.66</v>
      </c>
      <c r="S3541" t="str">
        <f t="shared" si="55"/>
        <v>薯一薯二文化传媒（上海）有限公司行吟信息科技(上海)有限公司信息流</v>
      </c>
      <c r="T3541" t="e">
        <f>VLOOKUP(S:S,[1]Sheet1!N:N,1,0)</f>
        <v>#N/A</v>
      </c>
    </row>
    <row r="3542" spans="1:20" x14ac:dyDescent="0.15">
      <c r="A3542">
        <v>20230412</v>
      </c>
      <c r="B3542">
        <v>45258649</v>
      </c>
      <c r="C3542" t="s">
        <v>991</v>
      </c>
      <c r="D3542" t="s">
        <v>732</v>
      </c>
      <c r="E3542" t="s">
        <v>498</v>
      </c>
      <c r="F3542" t="s">
        <v>497</v>
      </c>
      <c r="G3542" t="s">
        <v>810</v>
      </c>
      <c r="H3542" t="s">
        <v>498</v>
      </c>
      <c r="I3542">
        <v>2118167</v>
      </c>
      <c r="J3542" t="s">
        <v>811</v>
      </c>
      <c r="K3542" t="s">
        <v>498</v>
      </c>
      <c r="L3542" t="s">
        <v>812</v>
      </c>
      <c r="M3542" t="s">
        <v>723</v>
      </c>
      <c r="N3542" t="s">
        <v>813</v>
      </c>
      <c r="O3542" t="s">
        <v>24</v>
      </c>
      <c r="P3542" t="s">
        <v>19</v>
      </c>
      <c r="Q3542">
        <v>3189.9</v>
      </c>
      <c r="R3542">
        <v>3189.9</v>
      </c>
      <c r="S3542" t="str">
        <f t="shared" si="55"/>
        <v>薯一薯二文化传媒（上海）有限公司行吟信息科技(上海)有限公司信息流</v>
      </c>
      <c r="T3542" t="e">
        <f>VLOOKUP(S:S,[1]Sheet1!N:N,1,0)</f>
        <v>#N/A</v>
      </c>
    </row>
    <row r="3543" spans="1:20" x14ac:dyDescent="0.15">
      <c r="A3543">
        <v>20230413</v>
      </c>
      <c r="B3543">
        <v>45258649</v>
      </c>
      <c r="C3543" t="s">
        <v>991</v>
      </c>
      <c r="D3543" t="s">
        <v>732</v>
      </c>
      <c r="E3543" t="s">
        <v>498</v>
      </c>
      <c r="F3543" t="s">
        <v>497</v>
      </c>
      <c r="G3543" t="s">
        <v>810</v>
      </c>
      <c r="H3543" t="s">
        <v>498</v>
      </c>
      <c r="I3543">
        <v>2118167</v>
      </c>
      <c r="J3543" t="s">
        <v>811</v>
      </c>
      <c r="K3543" t="s">
        <v>498</v>
      </c>
      <c r="L3543" t="s">
        <v>812</v>
      </c>
      <c r="M3543" t="s">
        <v>723</v>
      </c>
      <c r="N3543" t="s">
        <v>813</v>
      </c>
      <c r="O3543" t="s">
        <v>24</v>
      </c>
      <c r="P3543" t="s">
        <v>19</v>
      </c>
      <c r="Q3543">
        <v>3460.74</v>
      </c>
      <c r="R3543">
        <v>3460.74</v>
      </c>
      <c r="S3543" t="str">
        <f t="shared" si="55"/>
        <v>薯一薯二文化传媒（上海）有限公司行吟信息科技(上海)有限公司信息流</v>
      </c>
      <c r="T3543" t="e">
        <f>VLOOKUP(S:S,[1]Sheet1!N:N,1,0)</f>
        <v>#N/A</v>
      </c>
    </row>
    <row r="3544" spans="1:20" x14ac:dyDescent="0.15">
      <c r="A3544">
        <v>20230414</v>
      </c>
      <c r="B3544">
        <v>45258649</v>
      </c>
      <c r="C3544" t="s">
        <v>991</v>
      </c>
      <c r="D3544" t="s">
        <v>732</v>
      </c>
      <c r="E3544" t="s">
        <v>498</v>
      </c>
      <c r="F3544" t="s">
        <v>497</v>
      </c>
      <c r="G3544" t="s">
        <v>810</v>
      </c>
      <c r="H3544" t="s">
        <v>498</v>
      </c>
      <c r="I3544">
        <v>2118167</v>
      </c>
      <c r="J3544" t="s">
        <v>811</v>
      </c>
      <c r="K3544" t="s">
        <v>498</v>
      </c>
      <c r="L3544" t="s">
        <v>812</v>
      </c>
      <c r="M3544" t="s">
        <v>723</v>
      </c>
      <c r="N3544" t="s">
        <v>813</v>
      </c>
      <c r="O3544" t="s">
        <v>24</v>
      </c>
      <c r="P3544" t="s">
        <v>19</v>
      </c>
      <c r="Q3544">
        <v>2706.52</v>
      </c>
      <c r="R3544">
        <v>2706.52</v>
      </c>
      <c r="S3544" t="str">
        <f t="shared" si="55"/>
        <v>薯一薯二文化传媒（上海）有限公司行吟信息科技(上海)有限公司信息流</v>
      </c>
      <c r="T3544" t="e">
        <f>VLOOKUP(S:S,[1]Sheet1!N:N,1,0)</f>
        <v>#N/A</v>
      </c>
    </row>
    <row r="3545" spans="1:20" x14ac:dyDescent="0.15">
      <c r="A3545">
        <v>20230415</v>
      </c>
      <c r="B3545">
        <v>45258649</v>
      </c>
      <c r="C3545" t="s">
        <v>991</v>
      </c>
      <c r="D3545" t="s">
        <v>732</v>
      </c>
      <c r="E3545" t="s">
        <v>498</v>
      </c>
      <c r="F3545" t="s">
        <v>497</v>
      </c>
      <c r="G3545" t="s">
        <v>810</v>
      </c>
      <c r="H3545" t="s">
        <v>498</v>
      </c>
      <c r="I3545">
        <v>2118167</v>
      </c>
      <c r="J3545" t="s">
        <v>811</v>
      </c>
      <c r="K3545" t="s">
        <v>498</v>
      </c>
      <c r="L3545" t="s">
        <v>812</v>
      </c>
      <c r="M3545" t="s">
        <v>723</v>
      </c>
      <c r="N3545" t="s">
        <v>813</v>
      </c>
      <c r="O3545" t="s">
        <v>24</v>
      </c>
      <c r="P3545" t="s">
        <v>19</v>
      </c>
      <c r="Q3545">
        <v>2889.98</v>
      </c>
      <c r="R3545">
        <v>2889.98</v>
      </c>
      <c r="S3545" t="str">
        <f t="shared" si="55"/>
        <v>薯一薯二文化传媒（上海）有限公司行吟信息科技(上海)有限公司信息流</v>
      </c>
      <c r="T3545" t="e">
        <f>VLOOKUP(S:S,[1]Sheet1!N:N,1,0)</f>
        <v>#N/A</v>
      </c>
    </row>
    <row r="3546" spans="1:20" x14ac:dyDescent="0.15">
      <c r="A3546">
        <v>20230416</v>
      </c>
      <c r="B3546">
        <v>45258649</v>
      </c>
      <c r="C3546" t="s">
        <v>991</v>
      </c>
      <c r="D3546" t="s">
        <v>732</v>
      </c>
      <c r="E3546" t="s">
        <v>498</v>
      </c>
      <c r="F3546" t="s">
        <v>497</v>
      </c>
      <c r="G3546" t="s">
        <v>810</v>
      </c>
      <c r="H3546" t="s">
        <v>498</v>
      </c>
      <c r="I3546">
        <v>2118167</v>
      </c>
      <c r="J3546" t="s">
        <v>811</v>
      </c>
      <c r="K3546" t="s">
        <v>498</v>
      </c>
      <c r="L3546" t="s">
        <v>812</v>
      </c>
      <c r="M3546" t="s">
        <v>723</v>
      </c>
      <c r="N3546" t="s">
        <v>813</v>
      </c>
      <c r="O3546" t="s">
        <v>24</v>
      </c>
      <c r="P3546" t="s">
        <v>19</v>
      </c>
      <c r="Q3546">
        <v>1441.44</v>
      </c>
      <c r="R3546">
        <v>1441.44</v>
      </c>
      <c r="S3546" t="str">
        <f t="shared" si="55"/>
        <v>薯一薯二文化传媒（上海）有限公司行吟信息科技(上海)有限公司信息流</v>
      </c>
      <c r="T3546" t="e">
        <f>VLOOKUP(S:S,[1]Sheet1!N:N,1,0)</f>
        <v>#N/A</v>
      </c>
    </row>
    <row r="3547" spans="1:20" x14ac:dyDescent="0.15">
      <c r="A3547">
        <v>20230417</v>
      </c>
      <c r="B3547">
        <v>45258649</v>
      </c>
      <c r="C3547" t="s">
        <v>991</v>
      </c>
      <c r="D3547" t="s">
        <v>732</v>
      </c>
      <c r="E3547" t="s">
        <v>498</v>
      </c>
      <c r="F3547" t="s">
        <v>497</v>
      </c>
      <c r="G3547" t="s">
        <v>810</v>
      </c>
      <c r="H3547" t="s">
        <v>498</v>
      </c>
      <c r="I3547">
        <v>2118167</v>
      </c>
      <c r="J3547" t="s">
        <v>811</v>
      </c>
      <c r="K3547" t="s">
        <v>498</v>
      </c>
      <c r="L3547" t="s">
        <v>812</v>
      </c>
      <c r="M3547" t="s">
        <v>723</v>
      </c>
      <c r="N3547" t="s">
        <v>813</v>
      </c>
      <c r="O3547" t="s">
        <v>24</v>
      </c>
      <c r="P3547" t="s">
        <v>19</v>
      </c>
      <c r="Q3547">
        <v>2643.56</v>
      </c>
      <c r="R3547">
        <v>2643.56</v>
      </c>
      <c r="S3547" t="str">
        <f t="shared" si="55"/>
        <v>薯一薯二文化传媒（上海）有限公司行吟信息科技(上海)有限公司信息流</v>
      </c>
      <c r="T3547" t="e">
        <f>VLOOKUP(S:S,[1]Sheet1!N:N,1,0)</f>
        <v>#N/A</v>
      </c>
    </row>
    <row r="3548" spans="1:20" x14ac:dyDescent="0.15">
      <c r="A3548">
        <v>20230418</v>
      </c>
      <c r="B3548">
        <v>45258649</v>
      </c>
      <c r="C3548" t="s">
        <v>991</v>
      </c>
      <c r="D3548" t="s">
        <v>732</v>
      </c>
      <c r="E3548" t="s">
        <v>498</v>
      </c>
      <c r="F3548" t="s">
        <v>497</v>
      </c>
      <c r="G3548" t="s">
        <v>810</v>
      </c>
      <c r="H3548" t="s">
        <v>498</v>
      </c>
      <c r="I3548">
        <v>2118167</v>
      </c>
      <c r="J3548" t="s">
        <v>811</v>
      </c>
      <c r="K3548" t="s">
        <v>498</v>
      </c>
      <c r="L3548" t="s">
        <v>812</v>
      </c>
      <c r="M3548" t="s">
        <v>723</v>
      </c>
      <c r="N3548" t="s">
        <v>813</v>
      </c>
      <c r="O3548" t="s">
        <v>24</v>
      </c>
      <c r="P3548" t="s">
        <v>19</v>
      </c>
      <c r="Q3548">
        <v>2784.73</v>
      </c>
      <c r="R3548">
        <v>2784.73</v>
      </c>
      <c r="S3548" t="str">
        <f t="shared" si="55"/>
        <v>薯一薯二文化传媒（上海）有限公司行吟信息科技(上海)有限公司信息流</v>
      </c>
      <c r="T3548" t="e">
        <f>VLOOKUP(S:S,[1]Sheet1!N:N,1,0)</f>
        <v>#N/A</v>
      </c>
    </row>
    <row r="3549" spans="1:20" x14ac:dyDescent="0.15">
      <c r="A3549">
        <v>20230419</v>
      </c>
      <c r="B3549">
        <v>45258649</v>
      </c>
      <c r="C3549" t="s">
        <v>991</v>
      </c>
      <c r="D3549" t="s">
        <v>732</v>
      </c>
      <c r="E3549" t="s">
        <v>498</v>
      </c>
      <c r="F3549" t="s">
        <v>497</v>
      </c>
      <c r="G3549" t="s">
        <v>810</v>
      </c>
      <c r="H3549" t="s">
        <v>498</v>
      </c>
      <c r="I3549">
        <v>2118167</v>
      </c>
      <c r="J3549" t="s">
        <v>811</v>
      </c>
      <c r="K3549" t="s">
        <v>498</v>
      </c>
      <c r="L3549" t="s">
        <v>812</v>
      </c>
      <c r="M3549" t="s">
        <v>723</v>
      </c>
      <c r="N3549" t="s">
        <v>813</v>
      </c>
      <c r="O3549" t="s">
        <v>24</v>
      </c>
      <c r="P3549" t="s">
        <v>19</v>
      </c>
      <c r="Q3549">
        <v>2655.69</v>
      </c>
      <c r="R3549">
        <v>2655.69</v>
      </c>
      <c r="S3549" t="str">
        <f t="shared" si="55"/>
        <v>薯一薯二文化传媒（上海）有限公司行吟信息科技(上海)有限公司信息流</v>
      </c>
      <c r="T3549" t="e">
        <f>VLOOKUP(S:S,[1]Sheet1!N:N,1,0)</f>
        <v>#N/A</v>
      </c>
    </row>
    <row r="3550" spans="1:20" x14ac:dyDescent="0.15">
      <c r="A3550">
        <v>20230420</v>
      </c>
      <c r="B3550">
        <v>45258649</v>
      </c>
      <c r="C3550" t="s">
        <v>991</v>
      </c>
      <c r="D3550" t="s">
        <v>732</v>
      </c>
      <c r="E3550" t="s">
        <v>498</v>
      </c>
      <c r="F3550" t="s">
        <v>497</v>
      </c>
      <c r="G3550" t="s">
        <v>810</v>
      </c>
      <c r="H3550" t="s">
        <v>498</v>
      </c>
      <c r="I3550">
        <v>2118167</v>
      </c>
      <c r="J3550" t="s">
        <v>811</v>
      </c>
      <c r="K3550" t="s">
        <v>498</v>
      </c>
      <c r="L3550" t="s">
        <v>812</v>
      </c>
      <c r="M3550" t="s">
        <v>723</v>
      </c>
      <c r="N3550" t="s">
        <v>813</v>
      </c>
      <c r="O3550" t="s">
        <v>24</v>
      </c>
      <c r="P3550" t="s">
        <v>19</v>
      </c>
      <c r="Q3550">
        <v>1708.04</v>
      </c>
      <c r="R3550">
        <v>1588.04</v>
      </c>
      <c r="S3550" t="str">
        <f t="shared" si="55"/>
        <v>薯一薯二文化传媒（上海）有限公司行吟信息科技(上海)有限公司信息流</v>
      </c>
      <c r="T3550" t="e">
        <f>VLOOKUP(S:S,[1]Sheet1!N:N,1,0)</f>
        <v>#N/A</v>
      </c>
    </row>
    <row r="3551" spans="1:20" x14ac:dyDescent="0.15">
      <c r="A3551">
        <v>20230401</v>
      </c>
      <c r="B3551">
        <v>45258654</v>
      </c>
      <c r="C3551" t="s">
        <v>992</v>
      </c>
      <c r="D3551" t="s">
        <v>732</v>
      </c>
      <c r="E3551" t="s">
        <v>498</v>
      </c>
      <c r="F3551" t="s">
        <v>497</v>
      </c>
      <c r="G3551" t="s">
        <v>810</v>
      </c>
      <c r="H3551" t="s">
        <v>498</v>
      </c>
      <c r="I3551">
        <v>2118167</v>
      </c>
      <c r="J3551" t="s">
        <v>811</v>
      </c>
      <c r="K3551" t="s">
        <v>498</v>
      </c>
      <c r="L3551" t="s">
        <v>812</v>
      </c>
      <c r="M3551" t="s">
        <v>723</v>
      </c>
      <c r="N3551" t="s">
        <v>813</v>
      </c>
      <c r="O3551" t="s">
        <v>24</v>
      </c>
      <c r="P3551" t="s">
        <v>19</v>
      </c>
      <c r="Q3551">
        <v>2476.66</v>
      </c>
      <c r="R3551">
        <v>2476.66</v>
      </c>
      <c r="S3551" t="str">
        <f t="shared" si="55"/>
        <v>薯一薯二文化传媒（上海）有限公司行吟信息科技(上海)有限公司信息流</v>
      </c>
      <c r="T3551" t="e">
        <f>VLOOKUP(S:S,[1]Sheet1!N:N,1,0)</f>
        <v>#N/A</v>
      </c>
    </row>
    <row r="3552" spans="1:20" x14ac:dyDescent="0.15">
      <c r="A3552">
        <v>20230402</v>
      </c>
      <c r="B3552">
        <v>45258654</v>
      </c>
      <c r="C3552" t="s">
        <v>992</v>
      </c>
      <c r="D3552" t="s">
        <v>732</v>
      </c>
      <c r="E3552" t="s">
        <v>498</v>
      </c>
      <c r="F3552" t="s">
        <v>497</v>
      </c>
      <c r="G3552" t="s">
        <v>810</v>
      </c>
      <c r="H3552" t="s">
        <v>498</v>
      </c>
      <c r="I3552">
        <v>2118167</v>
      </c>
      <c r="J3552" t="s">
        <v>811</v>
      </c>
      <c r="K3552" t="s">
        <v>498</v>
      </c>
      <c r="L3552" t="s">
        <v>812</v>
      </c>
      <c r="M3552" t="s">
        <v>723</v>
      </c>
      <c r="N3552" t="s">
        <v>813</v>
      </c>
      <c r="O3552" t="s">
        <v>24</v>
      </c>
      <c r="P3552" t="s">
        <v>19</v>
      </c>
      <c r="Q3552">
        <v>2368.34</v>
      </c>
      <c r="R3552">
        <v>2368.34</v>
      </c>
      <c r="S3552" t="str">
        <f t="shared" si="55"/>
        <v>薯一薯二文化传媒（上海）有限公司行吟信息科技(上海)有限公司信息流</v>
      </c>
      <c r="T3552" t="e">
        <f>VLOOKUP(S:S,[1]Sheet1!N:N,1,0)</f>
        <v>#N/A</v>
      </c>
    </row>
    <row r="3553" spans="1:20" x14ac:dyDescent="0.15">
      <c r="A3553">
        <v>20230403</v>
      </c>
      <c r="B3553">
        <v>45258654</v>
      </c>
      <c r="C3553" t="s">
        <v>992</v>
      </c>
      <c r="D3553" t="s">
        <v>732</v>
      </c>
      <c r="E3553" t="s">
        <v>498</v>
      </c>
      <c r="F3553" t="s">
        <v>497</v>
      </c>
      <c r="G3553" t="s">
        <v>810</v>
      </c>
      <c r="H3553" t="s">
        <v>498</v>
      </c>
      <c r="I3553">
        <v>2118167</v>
      </c>
      <c r="J3553" t="s">
        <v>811</v>
      </c>
      <c r="K3553" t="s">
        <v>498</v>
      </c>
      <c r="L3553" t="s">
        <v>812</v>
      </c>
      <c r="M3553" t="s">
        <v>723</v>
      </c>
      <c r="N3553" t="s">
        <v>813</v>
      </c>
      <c r="O3553" t="s">
        <v>24</v>
      </c>
      <c r="P3553" t="s">
        <v>19</v>
      </c>
      <c r="Q3553">
        <v>2517.87</v>
      </c>
      <c r="R3553">
        <v>2517.87</v>
      </c>
      <c r="S3553" t="str">
        <f t="shared" si="55"/>
        <v>薯一薯二文化传媒（上海）有限公司行吟信息科技(上海)有限公司信息流</v>
      </c>
      <c r="T3553" t="e">
        <f>VLOOKUP(S:S,[1]Sheet1!N:N,1,0)</f>
        <v>#N/A</v>
      </c>
    </row>
    <row r="3554" spans="1:20" x14ac:dyDescent="0.15">
      <c r="A3554">
        <v>20230404</v>
      </c>
      <c r="B3554">
        <v>45258654</v>
      </c>
      <c r="C3554" t="s">
        <v>992</v>
      </c>
      <c r="D3554" t="s">
        <v>732</v>
      </c>
      <c r="E3554" t="s">
        <v>498</v>
      </c>
      <c r="F3554" t="s">
        <v>497</v>
      </c>
      <c r="G3554" t="s">
        <v>810</v>
      </c>
      <c r="H3554" t="s">
        <v>498</v>
      </c>
      <c r="I3554">
        <v>2118167</v>
      </c>
      <c r="J3554" t="s">
        <v>811</v>
      </c>
      <c r="K3554" t="s">
        <v>498</v>
      </c>
      <c r="L3554" t="s">
        <v>812</v>
      </c>
      <c r="M3554" t="s">
        <v>723</v>
      </c>
      <c r="N3554" t="s">
        <v>813</v>
      </c>
      <c r="O3554" t="s">
        <v>24</v>
      </c>
      <c r="P3554" t="s">
        <v>19</v>
      </c>
      <c r="Q3554">
        <v>3217.53</v>
      </c>
      <c r="R3554">
        <v>3217.53</v>
      </c>
      <c r="S3554" t="str">
        <f t="shared" si="55"/>
        <v>薯一薯二文化传媒（上海）有限公司行吟信息科技(上海)有限公司信息流</v>
      </c>
      <c r="T3554" t="e">
        <f>VLOOKUP(S:S,[1]Sheet1!N:N,1,0)</f>
        <v>#N/A</v>
      </c>
    </row>
    <row r="3555" spans="1:20" x14ac:dyDescent="0.15">
      <c r="A3555">
        <v>20230405</v>
      </c>
      <c r="B3555">
        <v>45258654</v>
      </c>
      <c r="C3555" t="s">
        <v>992</v>
      </c>
      <c r="D3555" t="s">
        <v>732</v>
      </c>
      <c r="E3555" t="s">
        <v>498</v>
      </c>
      <c r="F3555" t="s">
        <v>497</v>
      </c>
      <c r="G3555" t="s">
        <v>810</v>
      </c>
      <c r="H3555" t="s">
        <v>498</v>
      </c>
      <c r="I3555">
        <v>2118167</v>
      </c>
      <c r="J3555" t="s">
        <v>811</v>
      </c>
      <c r="K3555" t="s">
        <v>498</v>
      </c>
      <c r="L3555" t="s">
        <v>812</v>
      </c>
      <c r="M3555" t="s">
        <v>723</v>
      </c>
      <c r="N3555" t="s">
        <v>813</v>
      </c>
      <c r="O3555" t="s">
        <v>24</v>
      </c>
      <c r="P3555" t="s">
        <v>19</v>
      </c>
      <c r="Q3555">
        <v>2595.54</v>
      </c>
      <c r="R3555">
        <v>2595.54</v>
      </c>
      <c r="S3555" t="str">
        <f t="shared" si="55"/>
        <v>薯一薯二文化传媒（上海）有限公司行吟信息科技(上海)有限公司信息流</v>
      </c>
      <c r="T3555" t="e">
        <f>VLOOKUP(S:S,[1]Sheet1!N:N,1,0)</f>
        <v>#N/A</v>
      </c>
    </row>
    <row r="3556" spans="1:20" x14ac:dyDescent="0.15">
      <c r="A3556">
        <v>20230406</v>
      </c>
      <c r="B3556">
        <v>45258654</v>
      </c>
      <c r="C3556" t="s">
        <v>992</v>
      </c>
      <c r="D3556" t="s">
        <v>732</v>
      </c>
      <c r="E3556" t="s">
        <v>498</v>
      </c>
      <c r="F3556" t="s">
        <v>497</v>
      </c>
      <c r="G3556" t="s">
        <v>810</v>
      </c>
      <c r="H3556" t="s">
        <v>498</v>
      </c>
      <c r="I3556">
        <v>2118167</v>
      </c>
      <c r="J3556" t="s">
        <v>811</v>
      </c>
      <c r="K3556" t="s">
        <v>498</v>
      </c>
      <c r="L3556" t="s">
        <v>812</v>
      </c>
      <c r="M3556" t="s">
        <v>723</v>
      </c>
      <c r="N3556" t="s">
        <v>813</v>
      </c>
      <c r="O3556" t="s">
        <v>24</v>
      </c>
      <c r="P3556" t="s">
        <v>19</v>
      </c>
      <c r="Q3556">
        <v>2312.36</v>
      </c>
      <c r="R3556">
        <v>2312.36</v>
      </c>
      <c r="S3556" t="str">
        <f t="shared" si="55"/>
        <v>薯一薯二文化传媒（上海）有限公司行吟信息科技(上海)有限公司信息流</v>
      </c>
      <c r="T3556" t="e">
        <f>VLOOKUP(S:S,[1]Sheet1!N:N,1,0)</f>
        <v>#N/A</v>
      </c>
    </row>
    <row r="3557" spans="1:20" x14ac:dyDescent="0.15">
      <c r="A3557">
        <v>20230407</v>
      </c>
      <c r="B3557">
        <v>45258654</v>
      </c>
      <c r="C3557" t="s">
        <v>992</v>
      </c>
      <c r="D3557" t="s">
        <v>732</v>
      </c>
      <c r="E3557" t="s">
        <v>498</v>
      </c>
      <c r="F3557" t="s">
        <v>497</v>
      </c>
      <c r="G3557" t="s">
        <v>810</v>
      </c>
      <c r="H3557" t="s">
        <v>498</v>
      </c>
      <c r="I3557">
        <v>2118167</v>
      </c>
      <c r="J3557" t="s">
        <v>811</v>
      </c>
      <c r="K3557" t="s">
        <v>498</v>
      </c>
      <c r="L3557" t="s">
        <v>812</v>
      </c>
      <c r="M3557" t="s">
        <v>723</v>
      </c>
      <c r="N3557" t="s">
        <v>813</v>
      </c>
      <c r="O3557" t="s">
        <v>24</v>
      </c>
      <c r="P3557" t="s">
        <v>19</v>
      </c>
      <c r="Q3557">
        <v>2660.19</v>
      </c>
      <c r="R3557">
        <v>2660.19</v>
      </c>
      <c r="S3557" t="str">
        <f t="shared" si="55"/>
        <v>薯一薯二文化传媒（上海）有限公司行吟信息科技(上海)有限公司信息流</v>
      </c>
      <c r="T3557" t="e">
        <f>VLOOKUP(S:S,[1]Sheet1!N:N,1,0)</f>
        <v>#N/A</v>
      </c>
    </row>
    <row r="3558" spans="1:20" x14ac:dyDescent="0.15">
      <c r="A3558">
        <v>20230408</v>
      </c>
      <c r="B3558">
        <v>45258654</v>
      </c>
      <c r="C3558" t="s">
        <v>992</v>
      </c>
      <c r="D3558" t="s">
        <v>732</v>
      </c>
      <c r="E3558" t="s">
        <v>498</v>
      </c>
      <c r="F3558" t="s">
        <v>497</v>
      </c>
      <c r="G3558" t="s">
        <v>810</v>
      </c>
      <c r="H3558" t="s">
        <v>498</v>
      </c>
      <c r="I3558">
        <v>2118167</v>
      </c>
      <c r="J3558" t="s">
        <v>811</v>
      </c>
      <c r="K3558" t="s">
        <v>498</v>
      </c>
      <c r="L3558" t="s">
        <v>812</v>
      </c>
      <c r="M3558" t="s">
        <v>723</v>
      </c>
      <c r="N3558" t="s">
        <v>813</v>
      </c>
      <c r="O3558" t="s">
        <v>24</v>
      </c>
      <c r="P3558" t="s">
        <v>19</v>
      </c>
      <c r="Q3558">
        <v>2594.71</v>
      </c>
      <c r="R3558">
        <v>2594.71</v>
      </c>
      <c r="S3558" t="str">
        <f t="shared" si="55"/>
        <v>薯一薯二文化传媒（上海）有限公司行吟信息科技(上海)有限公司信息流</v>
      </c>
      <c r="T3558" t="e">
        <f>VLOOKUP(S:S,[1]Sheet1!N:N,1,0)</f>
        <v>#N/A</v>
      </c>
    </row>
    <row r="3559" spans="1:20" x14ac:dyDescent="0.15">
      <c r="A3559">
        <v>20230409</v>
      </c>
      <c r="B3559">
        <v>45258654</v>
      </c>
      <c r="C3559" t="s">
        <v>992</v>
      </c>
      <c r="D3559" t="s">
        <v>732</v>
      </c>
      <c r="E3559" t="s">
        <v>498</v>
      </c>
      <c r="F3559" t="s">
        <v>497</v>
      </c>
      <c r="G3559" t="s">
        <v>810</v>
      </c>
      <c r="H3559" t="s">
        <v>498</v>
      </c>
      <c r="I3559">
        <v>2118167</v>
      </c>
      <c r="J3559" t="s">
        <v>811</v>
      </c>
      <c r="K3559" t="s">
        <v>498</v>
      </c>
      <c r="L3559" t="s">
        <v>812</v>
      </c>
      <c r="M3559" t="s">
        <v>723</v>
      </c>
      <c r="N3559" t="s">
        <v>813</v>
      </c>
      <c r="O3559" t="s">
        <v>24</v>
      </c>
      <c r="P3559" t="s">
        <v>19</v>
      </c>
      <c r="Q3559">
        <v>2722.18</v>
      </c>
      <c r="R3559">
        <v>2722.18</v>
      </c>
      <c r="S3559" t="str">
        <f t="shared" si="55"/>
        <v>薯一薯二文化传媒（上海）有限公司行吟信息科技(上海)有限公司信息流</v>
      </c>
      <c r="T3559" t="e">
        <f>VLOOKUP(S:S,[1]Sheet1!N:N,1,0)</f>
        <v>#N/A</v>
      </c>
    </row>
    <row r="3560" spans="1:20" x14ac:dyDescent="0.15">
      <c r="A3560">
        <v>20230410</v>
      </c>
      <c r="B3560">
        <v>45258654</v>
      </c>
      <c r="C3560" t="s">
        <v>992</v>
      </c>
      <c r="D3560" t="s">
        <v>732</v>
      </c>
      <c r="E3560" t="s">
        <v>498</v>
      </c>
      <c r="F3560" t="s">
        <v>497</v>
      </c>
      <c r="G3560" t="s">
        <v>810</v>
      </c>
      <c r="H3560" t="s">
        <v>498</v>
      </c>
      <c r="I3560">
        <v>2118167</v>
      </c>
      <c r="J3560" t="s">
        <v>811</v>
      </c>
      <c r="K3560" t="s">
        <v>498</v>
      </c>
      <c r="L3560" t="s">
        <v>812</v>
      </c>
      <c r="M3560" t="s">
        <v>723</v>
      </c>
      <c r="N3560" t="s">
        <v>813</v>
      </c>
      <c r="O3560" t="s">
        <v>24</v>
      </c>
      <c r="P3560" t="s">
        <v>19</v>
      </c>
      <c r="Q3560">
        <v>1933.24</v>
      </c>
      <c r="R3560">
        <v>1933.24</v>
      </c>
      <c r="S3560" t="str">
        <f t="shared" si="55"/>
        <v>薯一薯二文化传媒（上海）有限公司行吟信息科技(上海)有限公司信息流</v>
      </c>
      <c r="T3560" t="e">
        <f>VLOOKUP(S:S,[1]Sheet1!N:N,1,0)</f>
        <v>#N/A</v>
      </c>
    </row>
    <row r="3561" spans="1:20" x14ac:dyDescent="0.15">
      <c r="A3561">
        <v>20230411</v>
      </c>
      <c r="B3561">
        <v>45258654</v>
      </c>
      <c r="C3561" t="s">
        <v>992</v>
      </c>
      <c r="D3561" t="s">
        <v>732</v>
      </c>
      <c r="E3561" t="s">
        <v>498</v>
      </c>
      <c r="F3561" t="s">
        <v>497</v>
      </c>
      <c r="G3561" t="s">
        <v>810</v>
      </c>
      <c r="H3561" t="s">
        <v>498</v>
      </c>
      <c r="I3561">
        <v>2118167</v>
      </c>
      <c r="J3561" t="s">
        <v>811</v>
      </c>
      <c r="K3561" t="s">
        <v>498</v>
      </c>
      <c r="L3561" t="s">
        <v>812</v>
      </c>
      <c r="M3561" t="s">
        <v>723</v>
      </c>
      <c r="N3561" t="s">
        <v>813</v>
      </c>
      <c r="O3561" t="s">
        <v>24</v>
      </c>
      <c r="P3561" t="s">
        <v>19</v>
      </c>
      <c r="Q3561">
        <v>1886.81</v>
      </c>
      <c r="R3561">
        <v>1886.81</v>
      </c>
      <c r="S3561" t="str">
        <f t="shared" si="55"/>
        <v>薯一薯二文化传媒（上海）有限公司行吟信息科技(上海)有限公司信息流</v>
      </c>
      <c r="T3561" t="e">
        <f>VLOOKUP(S:S,[1]Sheet1!N:N,1,0)</f>
        <v>#N/A</v>
      </c>
    </row>
    <row r="3562" spans="1:20" x14ac:dyDescent="0.15">
      <c r="A3562">
        <v>20230412</v>
      </c>
      <c r="B3562">
        <v>45258654</v>
      </c>
      <c r="C3562" t="s">
        <v>992</v>
      </c>
      <c r="D3562" t="s">
        <v>732</v>
      </c>
      <c r="E3562" t="s">
        <v>498</v>
      </c>
      <c r="F3562" t="s">
        <v>497</v>
      </c>
      <c r="G3562" t="s">
        <v>810</v>
      </c>
      <c r="H3562" t="s">
        <v>498</v>
      </c>
      <c r="I3562">
        <v>2118167</v>
      </c>
      <c r="J3562" t="s">
        <v>811</v>
      </c>
      <c r="K3562" t="s">
        <v>498</v>
      </c>
      <c r="L3562" t="s">
        <v>812</v>
      </c>
      <c r="M3562" t="s">
        <v>723</v>
      </c>
      <c r="N3562" t="s">
        <v>813</v>
      </c>
      <c r="O3562" t="s">
        <v>24</v>
      </c>
      <c r="P3562" t="s">
        <v>19</v>
      </c>
      <c r="Q3562">
        <v>833.7</v>
      </c>
      <c r="R3562">
        <v>833.7</v>
      </c>
      <c r="S3562" t="str">
        <f t="shared" si="55"/>
        <v>薯一薯二文化传媒（上海）有限公司行吟信息科技(上海)有限公司信息流</v>
      </c>
      <c r="T3562" t="e">
        <f>VLOOKUP(S:S,[1]Sheet1!N:N,1,0)</f>
        <v>#N/A</v>
      </c>
    </row>
    <row r="3563" spans="1:20" x14ac:dyDescent="0.15">
      <c r="A3563">
        <v>20230413</v>
      </c>
      <c r="B3563">
        <v>45258654</v>
      </c>
      <c r="C3563" t="s">
        <v>992</v>
      </c>
      <c r="D3563" t="s">
        <v>732</v>
      </c>
      <c r="E3563" t="s">
        <v>498</v>
      </c>
      <c r="F3563" t="s">
        <v>497</v>
      </c>
      <c r="G3563" t="s">
        <v>810</v>
      </c>
      <c r="H3563" t="s">
        <v>498</v>
      </c>
      <c r="I3563">
        <v>2118167</v>
      </c>
      <c r="J3563" t="s">
        <v>811</v>
      </c>
      <c r="K3563" t="s">
        <v>498</v>
      </c>
      <c r="L3563" t="s">
        <v>812</v>
      </c>
      <c r="M3563" t="s">
        <v>723</v>
      </c>
      <c r="N3563" t="s">
        <v>813</v>
      </c>
      <c r="O3563" t="s">
        <v>24</v>
      </c>
      <c r="P3563" t="s">
        <v>19</v>
      </c>
      <c r="Q3563">
        <v>1436.56</v>
      </c>
      <c r="R3563">
        <v>1436.56</v>
      </c>
      <c r="S3563" t="str">
        <f t="shared" si="55"/>
        <v>薯一薯二文化传媒（上海）有限公司行吟信息科技(上海)有限公司信息流</v>
      </c>
      <c r="T3563" t="e">
        <f>VLOOKUP(S:S,[1]Sheet1!N:N,1,0)</f>
        <v>#N/A</v>
      </c>
    </row>
    <row r="3564" spans="1:20" x14ac:dyDescent="0.15">
      <c r="A3564">
        <v>20230414</v>
      </c>
      <c r="B3564">
        <v>45258654</v>
      </c>
      <c r="C3564" t="s">
        <v>992</v>
      </c>
      <c r="D3564" t="s">
        <v>732</v>
      </c>
      <c r="E3564" t="s">
        <v>498</v>
      </c>
      <c r="F3564" t="s">
        <v>497</v>
      </c>
      <c r="G3564" t="s">
        <v>810</v>
      </c>
      <c r="H3564" t="s">
        <v>498</v>
      </c>
      <c r="I3564">
        <v>2118167</v>
      </c>
      <c r="J3564" t="s">
        <v>811</v>
      </c>
      <c r="K3564" t="s">
        <v>498</v>
      </c>
      <c r="L3564" t="s">
        <v>812</v>
      </c>
      <c r="M3564" t="s">
        <v>723</v>
      </c>
      <c r="N3564" t="s">
        <v>813</v>
      </c>
      <c r="O3564" t="s">
        <v>24</v>
      </c>
      <c r="P3564" t="s">
        <v>19</v>
      </c>
      <c r="Q3564">
        <v>1297.74</v>
      </c>
      <c r="R3564">
        <v>1297.74</v>
      </c>
      <c r="S3564" t="str">
        <f t="shared" si="55"/>
        <v>薯一薯二文化传媒（上海）有限公司行吟信息科技(上海)有限公司信息流</v>
      </c>
      <c r="T3564" t="e">
        <f>VLOOKUP(S:S,[1]Sheet1!N:N,1,0)</f>
        <v>#N/A</v>
      </c>
    </row>
    <row r="3565" spans="1:20" x14ac:dyDescent="0.15">
      <c r="A3565">
        <v>20230415</v>
      </c>
      <c r="B3565">
        <v>45258654</v>
      </c>
      <c r="C3565" t="s">
        <v>992</v>
      </c>
      <c r="D3565" t="s">
        <v>732</v>
      </c>
      <c r="E3565" t="s">
        <v>498</v>
      </c>
      <c r="F3565" t="s">
        <v>497</v>
      </c>
      <c r="G3565" t="s">
        <v>810</v>
      </c>
      <c r="H3565" t="s">
        <v>498</v>
      </c>
      <c r="I3565">
        <v>2118167</v>
      </c>
      <c r="J3565" t="s">
        <v>811</v>
      </c>
      <c r="K3565" t="s">
        <v>498</v>
      </c>
      <c r="L3565" t="s">
        <v>812</v>
      </c>
      <c r="M3565" t="s">
        <v>723</v>
      </c>
      <c r="N3565" t="s">
        <v>813</v>
      </c>
      <c r="O3565" t="s">
        <v>24</v>
      </c>
      <c r="P3565" t="s">
        <v>19</v>
      </c>
      <c r="Q3565">
        <v>1302.78</v>
      </c>
      <c r="R3565">
        <v>1302.78</v>
      </c>
      <c r="S3565" t="str">
        <f t="shared" si="55"/>
        <v>薯一薯二文化传媒（上海）有限公司行吟信息科技(上海)有限公司信息流</v>
      </c>
      <c r="T3565" t="e">
        <f>VLOOKUP(S:S,[1]Sheet1!N:N,1,0)</f>
        <v>#N/A</v>
      </c>
    </row>
    <row r="3566" spans="1:20" x14ac:dyDescent="0.15">
      <c r="A3566">
        <v>20230416</v>
      </c>
      <c r="B3566">
        <v>45258654</v>
      </c>
      <c r="C3566" t="s">
        <v>992</v>
      </c>
      <c r="D3566" t="s">
        <v>732</v>
      </c>
      <c r="E3566" t="s">
        <v>498</v>
      </c>
      <c r="F3566" t="s">
        <v>497</v>
      </c>
      <c r="G3566" t="s">
        <v>810</v>
      </c>
      <c r="H3566" t="s">
        <v>498</v>
      </c>
      <c r="I3566">
        <v>2118167</v>
      </c>
      <c r="J3566" t="s">
        <v>811</v>
      </c>
      <c r="K3566" t="s">
        <v>498</v>
      </c>
      <c r="L3566" t="s">
        <v>812</v>
      </c>
      <c r="M3566" t="s">
        <v>723</v>
      </c>
      <c r="N3566" t="s">
        <v>813</v>
      </c>
      <c r="O3566" t="s">
        <v>24</v>
      </c>
      <c r="P3566" t="s">
        <v>19</v>
      </c>
      <c r="Q3566">
        <v>721.02</v>
      </c>
      <c r="R3566">
        <v>721.02</v>
      </c>
      <c r="S3566" t="str">
        <f t="shared" si="55"/>
        <v>薯一薯二文化传媒（上海）有限公司行吟信息科技(上海)有限公司信息流</v>
      </c>
      <c r="T3566" t="e">
        <f>VLOOKUP(S:S,[1]Sheet1!N:N,1,0)</f>
        <v>#N/A</v>
      </c>
    </row>
    <row r="3567" spans="1:20" x14ac:dyDescent="0.15">
      <c r="A3567">
        <v>20230417</v>
      </c>
      <c r="B3567">
        <v>45258654</v>
      </c>
      <c r="C3567" t="s">
        <v>992</v>
      </c>
      <c r="D3567" t="s">
        <v>732</v>
      </c>
      <c r="E3567" t="s">
        <v>498</v>
      </c>
      <c r="F3567" t="s">
        <v>497</v>
      </c>
      <c r="G3567" t="s">
        <v>810</v>
      </c>
      <c r="H3567" t="s">
        <v>498</v>
      </c>
      <c r="I3567">
        <v>2118167</v>
      </c>
      <c r="J3567" t="s">
        <v>811</v>
      </c>
      <c r="K3567" t="s">
        <v>498</v>
      </c>
      <c r="L3567" t="s">
        <v>812</v>
      </c>
      <c r="M3567" t="s">
        <v>723</v>
      </c>
      <c r="N3567" t="s">
        <v>813</v>
      </c>
      <c r="O3567" t="s">
        <v>24</v>
      </c>
      <c r="P3567" t="s">
        <v>19</v>
      </c>
      <c r="Q3567">
        <v>961.13</v>
      </c>
      <c r="R3567">
        <v>961.13</v>
      </c>
      <c r="S3567" t="str">
        <f t="shared" si="55"/>
        <v>薯一薯二文化传媒（上海）有限公司行吟信息科技(上海)有限公司信息流</v>
      </c>
      <c r="T3567" t="e">
        <f>VLOOKUP(S:S,[1]Sheet1!N:N,1,0)</f>
        <v>#N/A</v>
      </c>
    </row>
    <row r="3568" spans="1:20" x14ac:dyDescent="0.15">
      <c r="A3568">
        <v>20230418</v>
      </c>
      <c r="B3568">
        <v>45258654</v>
      </c>
      <c r="C3568" t="s">
        <v>992</v>
      </c>
      <c r="D3568" t="s">
        <v>732</v>
      </c>
      <c r="E3568" t="s">
        <v>498</v>
      </c>
      <c r="F3568" t="s">
        <v>497</v>
      </c>
      <c r="G3568" t="s">
        <v>810</v>
      </c>
      <c r="H3568" t="s">
        <v>498</v>
      </c>
      <c r="I3568">
        <v>2118167</v>
      </c>
      <c r="J3568" t="s">
        <v>811</v>
      </c>
      <c r="K3568" t="s">
        <v>498</v>
      </c>
      <c r="L3568" t="s">
        <v>812</v>
      </c>
      <c r="M3568" t="s">
        <v>723</v>
      </c>
      <c r="N3568" t="s">
        <v>813</v>
      </c>
      <c r="O3568" t="s">
        <v>24</v>
      </c>
      <c r="P3568" t="s">
        <v>19</v>
      </c>
      <c r="Q3568">
        <v>1178.72</v>
      </c>
      <c r="R3568">
        <v>1178.72</v>
      </c>
      <c r="S3568" t="str">
        <f t="shared" si="55"/>
        <v>薯一薯二文化传媒（上海）有限公司行吟信息科技(上海)有限公司信息流</v>
      </c>
      <c r="T3568" t="e">
        <f>VLOOKUP(S:S,[1]Sheet1!N:N,1,0)</f>
        <v>#N/A</v>
      </c>
    </row>
    <row r="3569" spans="1:20" x14ac:dyDescent="0.15">
      <c r="A3569">
        <v>20230419</v>
      </c>
      <c r="B3569">
        <v>45258654</v>
      </c>
      <c r="C3569" t="s">
        <v>992</v>
      </c>
      <c r="D3569" t="s">
        <v>732</v>
      </c>
      <c r="E3569" t="s">
        <v>498</v>
      </c>
      <c r="F3569" t="s">
        <v>497</v>
      </c>
      <c r="G3569" t="s">
        <v>810</v>
      </c>
      <c r="H3569" t="s">
        <v>498</v>
      </c>
      <c r="I3569">
        <v>2118167</v>
      </c>
      <c r="J3569" t="s">
        <v>811</v>
      </c>
      <c r="K3569" t="s">
        <v>498</v>
      </c>
      <c r="L3569" t="s">
        <v>812</v>
      </c>
      <c r="M3569" t="s">
        <v>723</v>
      </c>
      <c r="N3569" t="s">
        <v>813</v>
      </c>
      <c r="O3569" t="s">
        <v>24</v>
      </c>
      <c r="P3569" t="s">
        <v>19</v>
      </c>
      <c r="Q3569">
        <v>1321.69</v>
      </c>
      <c r="R3569">
        <v>1321.69</v>
      </c>
      <c r="S3569" t="str">
        <f t="shared" si="55"/>
        <v>薯一薯二文化传媒（上海）有限公司行吟信息科技(上海)有限公司信息流</v>
      </c>
      <c r="T3569" t="e">
        <f>VLOOKUP(S:S,[1]Sheet1!N:N,1,0)</f>
        <v>#N/A</v>
      </c>
    </row>
    <row r="3570" spans="1:20" x14ac:dyDescent="0.15">
      <c r="A3570">
        <v>20230420</v>
      </c>
      <c r="B3570">
        <v>45258654</v>
      </c>
      <c r="C3570" t="s">
        <v>992</v>
      </c>
      <c r="D3570" t="s">
        <v>732</v>
      </c>
      <c r="E3570" t="s">
        <v>498</v>
      </c>
      <c r="F3570" t="s">
        <v>497</v>
      </c>
      <c r="G3570" t="s">
        <v>810</v>
      </c>
      <c r="H3570" t="s">
        <v>498</v>
      </c>
      <c r="I3570">
        <v>2118167</v>
      </c>
      <c r="J3570" t="s">
        <v>811</v>
      </c>
      <c r="K3570" t="s">
        <v>498</v>
      </c>
      <c r="L3570" t="s">
        <v>812</v>
      </c>
      <c r="M3570" t="s">
        <v>723</v>
      </c>
      <c r="N3570" t="s">
        <v>813</v>
      </c>
      <c r="O3570" t="s">
        <v>24</v>
      </c>
      <c r="P3570" t="s">
        <v>19</v>
      </c>
      <c r="Q3570">
        <v>672.13</v>
      </c>
      <c r="R3570">
        <v>592.13</v>
      </c>
      <c r="S3570" t="str">
        <f t="shared" si="55"/>
        <v>薯一薯二文化传媒（上海）有限公司行吟信息科技(上海)有限公司信息流</v>
      </c>
      <c r="T3570" t="e">
        <f>VLOOKUP(S:S,[1]Sheet1!N:N,1,0)</f>
        <v>#N/A</v>
      </c>
    </row>
    <row r="3571" spans="1:20" x14ac:dyDescent="0.15">
      <c r="A3571">
        <v>20230401</v>
      </c>
      <c r="B3571">
        <v>45283124</v>
      </c>
      <c r="C3571" t="s">
        <v>993</v>
      </c>
      <c r="D3571" t="s">
        <v>788</v>
      </c>
      <c r="E3571" t="s">
        <v>496</v>
      </c>
      <c r="F3571" t="s">
        <v>495</v>
      </c>
      <c r="G3571" t="s">
        <v>789</v>
      </c>
      <c r="H3571" t="s">
        <v>496</v>
      </c>
      <c r="I3571">
        <v>2148721</v>
      </c>
      <c r="J3571" t="s">
        <v>792</v>
      </c>
      <c r="K3571" t="s">
        <v>496</v>
      </c>
      <c r="L3571" t="s">
        <v>791</v>
      </c>
      <c r="M3571" t="s">
        <v>723</v>
      </c>
      <c r="N3571" t="s">
        <v>724</v>
      </c>
      <c r="O3571" t="s">
        <v>56</v>
      </c>
      <c r="P3571" t="s">
        <v>725</v>
      </c>
      <c r="Q3571">
        <v>2910.06</v>
      </c>
      <c r="R3571">
        <v>2910.06</v>
      </c>
      <c r="S3571" t="str">
        <f t="shared" si="55"/>
        <v>成都哈拜网络科技有限公司-数字媒体事业部上海哈啰普惠科技有限公司CPC</v>
      </c>
      <c r="T3571" t="e">
        <f>VLOOKUP(S:S,[1]Sheet1!N:N,1,0)</f>
        <v>#N/A</v>
      </c>
    </row>
    <row r="3572" spans="1:20" x14ac:dyDescent="0.15">
      <c r="A3572">
        <v>20230402</v>
      </c>
      <c r="B3572">
        <v>45283124</v>
      </c>
      <c r="C3572" t="s">
        <v>993</v>
      </c>
      <c r="D3572" t="s">
        <v>788</v>
      </c>
      <c r="E3572" t="s">
        <v>496</v>
      </c>
      <c r="F3572" t="s">
        <v>495</v>
      </c>
      <c r="G3572" t="s">
        <v>789</v>
      </c>
      <c r="H3572" t="s">
        <v>496</v>
      </c>
      <c r="I3572">
        <v>2148721</v>
      </c>
      <c r="J3572" t="s">
        <v>792</v>
      </c>
      <c r="K3572" t="s">
        <v>496</v>
      </c>
      <c r="L3572" t="s">
        <v>791</v>
      </c>
      <c r="M3572" t="s">
        <v>723</v>
      </c>
      <c r="N3572" t="s">
        <v>724</v>
      </c>
      <c r="O3572" t="s">
        <v>56</v>
      </c>
      <c r="P3572" t="s">
        <v>725</v>
      </c>
      <c r="Q3572">
        <v>2954.96</v>
      </c>
      <c r="R3572">
        <v>2954.96</v>
      </c>
      <c r="S3572" t="str">
        <f t="shared" si="55"/>
        <v>成都哈拜网络科技有限公司-数字媒体事业部上海哈啰普惠科技有限公司CPC</v>
      </c>
      <c r="T3572" t="e">
        <f>VLOOKUP(S:S,[1]Sheet1!N:N,1,0)</f>
        <v>#N/A</v>
      </c>
    </row>
    <row r="3573" spans="1:20" x14ac:dyDescent="0.15">
      <c r="A3573">
        <v>20230403</v>
      </c>
      <c r="B3573">
        <v>45283124</v>
      </c>
      <c r="C3573" t="s">
        <v>993</v>
      </c>
      <c r="D3573" t="s">
        <v>788</v>
      </c>
      <c r="E3573" t="s">
        <v>496</v>
      </c>
      <c r="F3573" t="s">
        <v>495</v>
      </c>
      <c r="G3573" t="s">
        <v>789</v>
      </c>
      <c r="H3573" t="s">
        <v>496</v>
      </c>
      <c r="I3573">
        <v>2148721</v>
      </c>
      <c r="J3573" t="s">
        <v>792</v>
      </c>
      <c r="K3573" t="s">
        <v>496</v>
      </c>
      <c r="L3573" t="s">
        <v>791</v>
      </c>
      <c r="M3573" t="s">
        <v>723</v>
      </c>
      <c r="N3573" t="s">
        <v>724</v>
      </c>
      <c r="O3573" t="s">
        <v>56</v>
      </c>
      <c r="P3573" t="s">
        <v>725</v>
      </c>
      <c r="Q3573">
        <v>2496.62</v>
      </c>
      <c r="R3573">
        <v>2496.62</v>
      </c>
      <c r="S3573" t="str">
        <f t="shared" si="55"/>
        <v>成都哈拜网络科技有限公司-数字媒体事业部上海哈啰普惠科技有限公司CPC</v>
      </c>
      <c r="T3573" t="e">
        <f>VLOOKUP(S:S,[1]Sheet1!N:N,1,0)</f>
        <v>#N/A</v>
      </c>
    </row>
    <row r="3574" spans="1:20" x14ac:dyDescent="0.15">
      <c r="A3574">
        <v>20230404</v>
      </c>
      <c r="B3574">
        <v>45283124</v>
      </c>
      <c r="C3574" t="s">
        <v>993</v>
      </c>
      <c r="D3574" t="s">
        <v>788</v>
      </c>
      <c r="E3574" t="s">
        <v>496</v>
      </c>
      <c r="F3574" t="s">
        <v>495</v>
      </c>
      <c r="G3574" t="s">
        <v>789</v>
      </c>
      <c r="H3574" t="s">
        <v>496</v>
      </c>
      <c r="I3574">
        <v>2148721</v>
      </c>
      <c r="J3574" t="s">
        <v>792</v>
      </c>
      <c r="K3574" t="s">
        <v>496</v>
      </c>
      <c r="L3574" t="s">
        <v>791</v>
      </c>
      <c r="M3574" t="s">
        <v>723</v>
      </c>
      <c r="N3574" t="s">
        <v>724</v>
      </c>
      <c r="O3574" t="s">
        <v>56</v>
      </c>
      <c r="P3574" t="s">
        <v>725</v>
      </c>
      <c r="Q3574">
        <v>2946.03</v>
      </c>
      <c r="R3574">
        <v>2946.03</v>
      </c>
      <c r="S3574" t="str">
        <f t="shared" si="55"/>
        <v>成都哈拜网络科技有限公司-数字媒体事业部上海哈啰普惠科技有限公司CPC</v>
      </c>
      <c r="T3574" t="e">
        <f>VLOOKUP(S:S,[1]Sheet1!N:N,1,0)</f>
        <v>#N/A</v>
      </c>
    </row>
    <row r="3575" spans="1:20" x14ac:dyDescent="0.15">
      <c r="A3575">
        <v>20230405</v>
      </c>
      <c r="B3575">
        <v>45283124</v>
      </c>
      <c r="C3575" t="s">
        <v>993</v>
      </c>
      <c r="D3575" t="s">
        <v>788</v>
      </c>
      <c r="E3575" t="s">
        <v>496</v>
      </c>
      <c r="F3575" t="s">
        <v>495</v>
      </c>
      <c r="G3575" t="s">
        <v>789</v>
      </c>
      <c r="H3575" t="s">
        <v>496</v>
      </c>
      <c r="I3575">
        <v>2148721</v>
      </c>
      <c r="J3575" t="s">
        <v>792</v>
      </c>
      <c r="K3575" t="s">
        <v>496</v>
      </c>
      <c r="L3575" t="s">
        <v>791</v>
      </c>
      <c r="M3575" t="s">
        <v>723</v>
      </c>
      <c r="N3575" t="s">
        <v>724</v>
      </c>
      <c r="O3575" t="s">
        <v>56</v>
      </c>
      <c r="P3575" t="s">
        <v>725</v>
      </c>
      <c r="Q3575">
        <v>3160.88</v>
      </c>
      <c r="R3575">
        <v>3160.88</v>
      </c>
      <c r="S3575" t="str">
        <f t="shared" si="55"/>
        <v>成都哈拜网络科技有限公司-数字媒体事业部上海哈啰普惠科技有限公司CPC</v>
      </c>
      <c r="T3575" t="e">
        <f>VLOOKUP(S:S,[1]Sheet1!N:N,1,0)</f>
        <v>#N/A</v>
      </c>
    </row>
    <row r="3576" spans="1:20" x14ac:dyDescent="0.15">
      <c r="A3576">
        <v>20230406</v>
      </c>
      <c r="B3576">
        <v>45283124</v>
      </c>
      <c r="C3576" t="s">
        <v>993</v>
      </c>
      <c r="D3576" t="s">
        <v>788</v>
      </c>
      <c r="E3576" t="s">
        <v>496</v>
      </c>
      <c r="F3576" t="s">
        <v>495</v>
      </c>
      <c r="G3576" t="s">
        <v>789</v>
      </c>
      <c r="H3576" t="s">
        <v>496</v>
      </c>
      <c r="I3576">
        <v>2148721</v>
      </c>
      <c r="J3576" t="s">
        <v>792</v>
      </c>
      <c r="K3576" t="s">
        <v>496</v>
      </c>
      <c r="L3576" t="s">
        <v>791</v>
      </c>
      <c r="M3576" t="s">
        <v>723</v>
      </c>
      <c r="N3576" t="s">
        <v>724</v>
      </c>
      <c r="O3576" t="s">
        <v>56</v>
      </c>
      <c r="P3576" t="s">
        <v>725</v>
      </c>
      <c r="Q3576">
        <v>3232.01</v>
      </c>
      <c r="R3576">
        <v>1872.26</v>
      </c>
      <c r="S3576" t="str">
        <f t="shared" si="55"/>
        <v>成都哈拜网络科技有限公司-数字媒体事业部上海哈啰普惠科技有限公司CPC</v>
      </c>
      <c r="T3576" t="e">
        <f>VLOOKUP(S:S,[1]Sheet1!N:N,1,0)</f>
        <v>#N/A</v>
      </c>
    </row>
    <row r="3577" spans="1:20" x14ac:dyDescent="0.15">
      <c r="A3577">
        <v>20230407</v>
      </c>
      <c r="B3577">
        <v>45283124</v>
      </c>
      <c r="C3577" t="s">
        <v>993</v>
      </c>
      <c r="D3577" t="s">
        <v>788</v>
      </c>
      <c r="E3577" t="s">
        <v>496</v>
      </c>
      <c r="F3577" t="s">
        <v>495</v>
      </c>
      <c r="G3577" t="s">
        <v>789</v>
      </c>
      <c r="H3577" t="s">
        <v>496</v>
      </c>
      <c r="I3577">
        <v>2148721</v>
      </c>
      <c r="J3577" t="s">
        <v>792</v>
      </c>
      <c r="K3577" t="s">
        <v>496</v>
      </c>
      <c r="L3577" t="s">
        <v>791</v>
      </c>
      <c r="M3577" t="s">
        <v>723</v>
      </c>
      <c r="N3577" t="s">
        <v>724</v>
      </c>
      <c r="O3577" t="s">
        <v>56</v>
      </c>
      <c r="P3577" t="s">
        <v>725</v>
      </c>
      <c r="Q3577">
        <v>1077.94</v>
      </c>
      <c r="R3577">
        <v>898.68</v>
      </c>
      <c r="S3577" t="str">
        <f t="shared" si="55"/>
        <v>成都哈拜网络科技有限公司-数字媒体事业部上海哈啰普惠科技有限公司CPC</v>
      </c>
      <c r="T3577" t="e">
        <f>VLOOKUP(S:S,[1]Sheet1!N:N,1,0)</f>
        <v>#N/A</v>
      </c>
    </row>
    <row r="3578" spans="1:20" x14ac:dyDescent="0.15">
      <c r="A3578">
        <v>20230408</v>
      </c>
      <c r="B3578">
        <v>45283124</v>
      </c>
      <c r="C3578" t="s">
        <v>993</v>
      </c>
      <c r="D3578" t="s">
        <v>788</v>
      </c>
      <c r="E3578" t="s">
        <v>496</v>
      </c>
      <c r="F3578" t="s">
        <v>495</v>
      </c>
      <c r="G3578" t="s">
        <v>789</v>
      </c>
      <c r="H3578" t="s">
        <v>496</v>
      </c>
      <c r="I3578">
        <v>2148721</v>
      </c>
      <c r="J3578" t="s">
        <v>792</v>
      </c>
      <c r="K3578" t="s">
        <v>496</v>
      </c>
      <c r="L3578" t="s">
        <v>791</v>
      </c>
      <c r="M3578" t="s">
        <v>723</v>
      </c>
      <c r="N3578" t="s">
        <v>724</v>
      </c>
      <c r="O3578" t="s">
        <v>56</v>
      </c>
      <c r="P3578" t="s">
        <v>725</v>
      </c>
      <c r="Q3578">
        <v>2449.89</v>
      </c>
      <c r="R3578">
        <v>2449.89</v>
      </c>
      <c r="S3578" t="str">
        <f t="shared" si="55"/>
        <v>成都哈拜网络科技有限公司-数字媒体事业部上海哈啰普惠科技有限公司CPC</v>
      </c>
      <c r="T3578" t="e">
        <f>VLOOKUP(S:S,[1]Sheet1!N:N,1,0)</f>
        <v>#N/A</v>
      </c>
    </row>
    <row r="3579" spans="1:20" x14ac:dyDescent="0.15">
      <c r="A3579">
        <v>20230409</v>
      </c>
      <c r="B3579">
        <v>45283124</v>
      </c>
      <c r="C3579" t="s">
        <v>993</v>
      </c>
      <c r="D3579" t="s">
        <v>788</v>
      </c>
      <c r="E3579" t="s">
        <v>496</v>
      </c>
      <c r="F3579" t="s">
        <v>495</v>
      </c>
      <c r="G3579" t="s">
        <v>789</v>
      </c>
      <c r="H3579" t="s">
        <v>496</v>
      </c>
      <c r="I3579">
        <v>2148721</v>
      </c>
      <c r="J3579" t="s">
        <v>792</v>
      </c>
      <c r="K3579" t="s">
        <v>496</v>
      </c>
      <c r="L3579" t="s">
        <v>791</v>
      </c>
      <c r="M3579" t="s">
        <v>723</v>
      </c>
      <c r="N3579" t="s">
        <v>724</v>
      </c>
      <c r="O3579" t="s">
        <v>56</v>
      </c>
      <c r="P3579" t="s">
        <v>725</v>
      </c>
      <c r="Q3579">
        <v>1512.5</v>
      </c>
      <c r="R3579">
        <v>1512.5</v>
      </c>
      <c r="S3579" t="str">
        <f t="shared" si="55"/>
        <v>成都哈拜网络科技有限公司-数字媒体事业部上海哈啰普惠科技有限公司CPC</v>
      </c>
      <c r="T3579" t="e">
        <f>VLOOKUP(S:S,[1]Sheet1!N:N,1,0)</f>
        <v>#N/A</v>
      </c>
    </row>
    <row r="3580" spans="1:20" x14ac:dyDescent="0.15">
      <c r="A3580">
        <v>20230410</v>
      </c>
      <c r="B3580">
        <v>45283124</v>
      </c>
      <c r="C3580" t="s">
        <v>993</v>
      </c>
      <c r="D3580" t="s">
        <v>788</v>
      </c>
      <c r="E3580" t="s">
        <v>496</v>
      </c>
      <c r="F3580" t="s">
        <v>495</v>
      </c>
      <c r="G3580" t="s">
        <v>789</v>
      </c>
      <c r="H3580" t="s">
        <v>496</v>
      </c>
      <c r="I3580">
        <v>2148721</v>
      </c>
      <c r="J3580" t="s">
        <v>792</v>
      </c>
      <c r="K3580" t="s">
        <v>496</v>
      </c>
      <c r="L3580" t="s">
        <v>791</v>
      </c>
      <c r="M3580" t="s">
        <v>723</v>
      </c>
      <c r="N3580" t="s">
        <v>724</v>
      </c>
      <c r="O3580" t="s">
        <v>56</v>
      </c>
      <c r="P3580" t="s">
        <v>725</v>
      </c>
      <c r="Q3580">
        <v>3074.61</v>
      </c>
      <c r="R3580">
        <v>3074.61</v>
      </c>
      <c r="S3580" t="str">
        <f t="shared" si="55"/>
        <v>成都哈拜网络科技有限公司-数字媒体事业部上海哈啰普惠科技有限公司CPC</v>
      </c>
      <c r="T3580" t="e">
        <f>VLOOKUP(S:S,[1]Sheet1!N:N,1,0)</f>
        <v>#N/A</v>
      </c>
    </row>
    <row r="3581" spans="1:20" x14ac:dyDescent="0.15">
      <c r="A3581">
        <v>20230411</v>
      </c>
      <c r="B3581">
        <v>45283124</v>
      </c>
      <c r="C3581" t="s">
        <v>993</v>
      </c>
      <c r="D3581" t="s">
        <v>788</v>
      </c>
      <c r="E3581" t="s">
        <v>496</v>
      </c>
      <c r="F3581" t="s">
        <v>495</v>
      </c>
      <c r="G3581" t="s">
        <v>789</v>
      </c>
      <c r="H3581" t="s">
        <v>496</v>
      </c>
      <c r="I3581">
        <v>2148721</v>
      </c>
      <c r="J3581" t="s">
        <v>792</v>
      </c>
      <c r="K3581" t="s">
        <v>496</v>
      </c>
      <c r="L3581" t="s">
        <v>791</v>
      </c>
      <c r="M3581" t="s">
        <v>723</v>
      </c>
      <c r="N3581" t="s">
        <v>724</v>
      </c>
      <c r="O3581" t="s">
        <v>56</v>
      </c>
      <c r="P3581" t="s">
        <v>725</v>
      </c>
      <c r="Q3581">
        <v>3325.56</v>
      </c>
      <c r="R3581">
        <v>3325.56</v>
      </c>
      <c r="S3581" t="str">
        <f t="shared" si="55"/>
        <v>成都哈拜网络科技有限公司-数字媒体事业部上海哈啰普惠科技有限公司CPC</v>
      </c>
      <c r="T3581" t="e">
        <f>VLOOKUP(S:S,[1]Sheet1!N:N,1,0)</f>
        <v>#N/A</v>
      </c>
    </row>
    <row r="3582" spans="1:20" x14ac:dyDescent="0.15">
      <c r="A3582">
        <v>20230412</v>
      </c>
      <c r="B3582">
        <v>45283124</v>
      </c>
      <c r="C3582" t="s">
        <v>993</v>
      </c>
      <c r="D3582" t="s">
        <v>788</v>
      </c>
      <c r="E3582" t="s">
        <v>496</v>
      </c>
      <c r="F3582" t="s">
        <v>495</v>
      </c>
      <c r="G3582" t="s">
        <v>789</v>
      </c>
      <c r="H3582" t="s">
        <v>496</v>
      </c>
      <c r="I3582">
        <v>2148721</v>
      </c>
      <c r="J3582" t="s">
        <v>792</v>
      </c>
      <c r="K3582" t="s">
        <v>496</v>
      </c>
      <c r="L3582" t="s">
        <v>791</v>
      </c>
      <c r="M3582" t="s">
        <v>723</v>
      </c>
      <c r="N3582" t="s">
        <v>724</v>
      </c>
      <c r="O3582" t="s">
        <v>56</v>
      </c>
      <c r="P3582" t="s">
        <v>725</v>
      </c>
      <c r="Q3582">
        <v>2263.48</v>
      </c>
      <c r="R3582">
        <v>2263.48</v>
      </c>
      <c r="S3582" t="str">
        <f t="shared" si="55"/>
        <v>成都哈拜网络科技有限公司-数字媒体事业部上海哈啰普惠科技有限公司CPC</v>
      </c>
      <c r="T3582" t="e">
        <f>VLOOKUP(S:S,[1]Sheet1!N:N,1,0)</f>
        <v>#N/A</v>
      </c>
    </row>
    <row r="3583" spans="1:20" x14ac:dyDescent="0.15">
      <c r="A3583">
        <v>20230413</v>
      </c>
      <c r="B3583">
        <v>45283124</v>
      </c>
      <c r="C3583" t="s">
        <v>993</v>
      </c>
      <c r="D3583" t="s">
        <v>788</v>
      </c>
      <c r="E3583" t="s">
        <v>496</v>
      </c>
      <c r="F3583" t="s">
        <v>495</v>
      </c>
      <c r="G3583" t="s">
        <v>789</v>
      </c>
      <c r="H3583" t="s">
        <v>496</v>
      </c>
      <c r="I3583">
        <v>2148721</v>
      </c>
      <c r="J3583" t="s">
        <v>792</v>
      </c>
      <c r="K3583" t="s">
        <v>496</v>
      </c>
      <c r="L3583" t="s">
        <v>791</v>
      </c>
      <c r="M3583" t="s">
        <v>723</v>
      </c>
      <c r="N3583" t="s">
        <v>724</v>
      </c>
      <c r="O3583" t="s">
        <v>56</v>
      </c>
      <c r="P3583" t="s">
        <v>725</v>
      </c>
      <c r="Q3583">
        <v>3475.28</v>
      </c>
      <c r="R3583">
        <v>3475.28</v>
      </c>
      <c r="S3583" t="str">
        <f t="shared" si="55"/>
        <v>成都哈拜网络科技有限公司-数字媒体事业部上海哈啰普惠科技有限公司CPC</v>
      </c>
      <c r="T3583" t="e">
        <f>VLOOKUP(S:S,[1]Sheet1!N:N,1,0)</f>
        <v>#N/A</v>
      </c>
    </row>
    <row r="3584" spans="1:20" x14ac:dyDescent="0.15">
      <c r="A3584">
        <v>20230413</v>
      </c>
      <c r="B3584">
        <v>45283124</v>
      </c>
      <c r="C3584" t="s">
        <v>993</v>
      </c>
      <c r="D3584" t="s">
        <v>788</v>
      </c>
      <c r="E3584" t="s">
        <v>496</v>
      </c>
      <c r="F3584" t="s">
        <v>495</v>
      </c>
      <c r="G3584" t="s">
        <v>789</v>
      </c>
      <c r="H3584" t="s">
        <v>496</v>
      </c>
      <c r="I3584">
        <v>2158492</v>
      </c>
      <c r="J3584" t="s">
        <v>793</v>
      </c>
      <c r="K3584" t="s">
        <v>496</v>
      </c>
      <c r="L3584" t="s">
        <v>791</v>
      </c>
      <c r="M3584" t="s">
        <v>723</v>
      </c>
      <c r="N3584" t="s">
        <v>724</v>
      </c>
      <c r="O3584" t="s">
        <v>56</v>
      </c>
      <c r="P3584" t="s">
        <v>725</v>
      </c>
      <c r="Q3584">
        <v>1001.44</v>
      </c>
      <c r="R3584">
        <v>841.47</v>
      </c>
      <c r="S3584" t="str">
        <f t="shared" si="55"/>
        <v>成都哈拜网络科技有限公司-数字媒体事业部上海哈啰普惠科技有限公司CPC</v>
      </c>
      <c r="T3584" t="e">
        <f>VLOOKUP(S:S,[1]Sheet1!N:N,1,0)</f>
        <v>#N/A</v>
      </c>
    </row>
    <row r="3585" spans="1:20" x14ac:dyDescent="0.15">
      <c r="A3585">
        <v>20230414</v>
      </c>
      <c r="B3585">
        <v>45283124</v>
      </c>
      <c r="C3585" t="s">
        <v>993</v>
      </c>
      <c r="D3585" t="s">
        <v>788</v>
      </c>
      <c r="E3585" t="s">
        <v>496</v>
      </c>
      <c r="F3585" t="s">
        <v>495</v>
      </c>
      <c r="G3585" t="s">
        <v>789</v>
      </c>
      <c r="H3585" t="s">
        <v>496</v>
      </c>
      <c r="I3585">
        <v>2158492</v>
      </c>
      <c r="J3585" t="s">
        <v>793</v>
      </c>
      <c r="K3585" t="s">
        <v>496</v>
      </c>
      <c r="L3585" t="s">
        <v>791</v>
      </c>
      <c r="M3585" t="s">
        <v>723</v>
      </c>
      <c r="N3585" t="s">
        <v>724</v>
      </c>
      <c r="O3585" t="s">
        <v>56</v>
      </c>
      <c r="P3585" t="s">
        <v>725</v>
      </c>
      <c r="Q3585">
        <v>2975.91</v>
      </c>
      <c r="R3585">
        <v>2500.59</v>
      </c>
      <c r="S3585" t="str">
        <f t="shared" si="55"/>
        <v>成都哈拜网络科技有限公司-数字媒体事业部上海哈啰普惠科技有限公司CPC</v>
      </c>
      <c r="T3585" t="e">
        <f>VLOOKUP(S:S,[1]Sheet1!N:N,1,0)</f>
        <v>#N/A</v>
      </c>
    </row>
    <row r="3586" spans="1:20" x14ac:dyDescent="0.15">
      <c r="A3586">
        <v>20230415</v>
      </c>
      <c r="B3586">
        <v>45283124</v>
      </c>
      <c r="C3586" t="s">
        <v>993</v>
      </c>
      <c r="D3586" t="s">
        <v>788</v>
      </c>
      <c r="E3586" t="s">
        <v>496</v>
      </c>
      <c r="F3586" t="s">
        <v>495</v>
      </c>
      <c r="G3586" t="s">
        <v>789</v>
      </c>
      <c r="H3586" t="s">
        <v>496</v>
      </c>
      <c r="I3586">
        <v>2158492</v>
      </c>
      <c r="J3586" t="s">
        <v>793</v>
      </c>
      <c r="K3586" t="s">
        <v>496</v>
      </c>
      <c r="L3586" t="s">
        <v>791</v>
      </c>
      <c r="M3586" t="s">
        <v>723</v>
      </c>
      <c r="N3586" t="s">
        <v>724</v>
      </c>
      <c r="O3586" t="s">
        <v>56</v>
      </c>
      <c r="P3586" t="s">
        <v>725</v>
      </c>
      <c r="Q3586">
        <v>3952.72</v>
      </c>
      <c r="R3586">
        <v>3321.45</v>
      </c>
      <c r="S3586" t="str">
        <f t="shared" si="55"/>
        <v>成都哈拜网络科技有限公司-数字媒体事业部上海哈啰普惠科技有限公司CPC</v>
      </c>
      <c r="T3586" t="e">
        <f>VLOOKUP(S:S,[1]Sheet1!N:N,1,0)</f>
        <v>#N/A</v>
      </c>
    </row>
    <row r="3587" spans="1:20" x14ac:dyDescent="0.15">
      <c r="A3587">
        <v>20230416</v>
      </c>
      <c r="B3587">
        <v>45283124</v>
      </c>
      <c r="C3587" t="s">
        <v>993</v>
      </c>
      <c r="D3587" t="s">
        <v>788</v>
      </c>
      <c r="E3587" t="s">
        <v>496</v>
      </c>
      <c r="F3587" t="s">
        <v>495</v>
      </c>
      <c r="G3587" t="s">
        <v>789</v>
      </c>
      <c r="H3587" t="s">
        <v>496</v>
      </c>
      <c r="I3587">
        <v>2158492</v>
      </c>
      <c r="J3587" t="s">
        <v>793</v>
      </c>
      <c r="K3587" t="s">
        <v>496</v>
      </c>
      <c r="L3587" t="s">
        <v>791</v>
      </c>
      <c r="M3587" t="s">
        <v>723</v>
      </c>
      <c r="N3587" t="s">
        <v>724</v>
      </c>
      <c r="O3587" t="s">
        <v>56</v>
      </c>
      <c r="P3587" t="s">
        <v>725</v>
      </c>
      <c r="Q3587">
        <v>1833.35</v>
      </c>
      <c r="R3587">
        <v>1540.53</v>
      </c>
      <c r="S3587" t="str">
        <f t="shared" ref="S3587:S3650" si="56">F3587&amp;K3587&amp;O3587</f>
        <v>成都哈拜网络科技有限公司-数字媒体事业部上海哈啰普惠科技有限公司CPC</v>
      </c>
      <c r="T3587" t="e">
        <f>VLOOKUP(S:S,[1]Sheet1!N:N,1,0)</f>
        <v>#N/A</v>
      </c>
    </row>
    <row r="3588" spans="1:20" x14ac:dyDescent="0.15">
      <c r="A3588">
        <v>20230417</v>
      </c>
      <c r="B3588">
        <v>45283124</v>
      </c>
      <c r="C3588" t="s">
        <v>993</v>
      </c>
      <c r="D3588" t="s">
        <v>788</v>
      </c>
      <c r="E3588" t="s">
        <v>496</v>
      </c>
      <c r="F3588" t="s">
        <v>495</v>
      </c>
      <c r="G3588" t="s">
        <v>789</v>
      </c>
      <c r="H3588" t="s">
        <v>496</v>
      </c>
      <c r="I3588">
        <v>2158492</v>
      </c>
      <c r="J3588" t="s">
        <v>793</v>
      </c>
      <c r="K3588" t="s">
        <v>496</v>
      </c>
      <c r="L3588" t="s">
        <v>791</v>
      </c>
      <c r="M3588" t="s">
        <v>723</v>
      </c>
      <c r="N3588" t="s">
        <v>724</v>
      </c>
      <c r="O3588" t="s">
        <v>56</v>
      </c>
      <c r="P3588" t="s">
        <v>725</v>
      </c>
      <c r="Q3588">
        <v>934.89</v>
      </c>
      <c r="R3588">
        <v>785.5</v>
      </c>
      <c r="S3588" t="str">
        <f t="shared" si="56"/>
        <v>成都哈拜网络科技有限公司-数字媒体事业部上海哈啰普惠科技有限公司CPC</v>
      </c>
      <c r="T3588" t="e">
        <f>VLOOKUP(S:S,[1]Sheet1!N:N,1,0)</f>
        <v>#N/A</v>
      </c>
    </row>
    <row r="3589" spans="1:20" x14ac:dyDescent="0.15">
      <c r="A3589">
        <v>20230418</v>
      </c>
      <c r="B3589">
        <v>45283124</v>
      </c>
      <c r="C3589" t="s">
        <v>993</v>
      </c>
      <c r="D3589" t="s">
        <v>788</v>
      </c>
      <c r="E3589" t="s">
        <v>496</v>
      </c>
      <c r="F3589" t="s">
        <v>495</v>
      </c>
      <c r="G3589" t="s">
        <v>789</v>
      </c>
      <c r="H3589" t="s">
        <v>496</v>
      </c>
      <c r="I3589">
        <v>2158492</v>
      </c>
      <c r="J3589" t="s">
        <v>793</v>
      </c>
      <c r="K3589" t="s">
        <v>496</v>
      </c>
      <c r="L3589" t="s">
        <v>791</v>
      </c>
      <c r="M3589" t="s">
        <v>723</v>
      </c>
      <c r="N3589" t="s">
        <v>724</v>
      </c>
      <c r="O3589" t="s">
        <v>56</v>
      </c>
      <c r="P3589" t="s">
        <v>725</v>
      </c>
      <c r="Q3589">
        <v>778.58</v>
      </c>
      <c r="R3589">
        <v>654.17999999999995</v>
      </c>
      <c r="S3589" t="str">
        <f t="shared" si="56"/>
        <v>成都哈拜网络科技有限公司-数字媒体事业部上海哈啰普惠科技有限公司CPC</v>
      </c>
      <c r="T3589" t="e">
        <f>VLOOKUP(S:S,[1]Sheet1!N:N,1,0)</f>
        <v>#N/A</v>
      </c>
    </row>
    <row r="3590" spans="1:20" x14ac:dyDescent="0.15">
      <c r="A3590">
        <v>20230419</v>
      </c>
      <c r="B3590">
        <v>45283124</v>
      </c>
      <c r="C3590" t="s">
        <v>993</v>
      </c>
      <c r="D3590" t="s">
        <v>788</v>
      </c>
      <c r="E3590" t="s">
        <v>496</v>
      </c>
      <c r="F3590" t="s">
        <v>495</v>
      </c>
      <c r="G3590" t="s">
        <v>789</v>
      </c>
      <c r="H3590" t="s">
        <v>496</v>
      </c>
      <c r="I3590">
        <v>2158492</v>
      </c>
      <c r="J3590" t="s">
        <v>793</v>
      </c>
      <c r="K3590" t="s">
        <v>496</v>
      </c>
      <c r="L3590" t="s">
        <v>791</v>
      </c>
      <c r="M3590" t="s">
        <v>723</v>
      </c>
      <c r="N3590" t="s">
        <v>724</v>
      </c>
      <c r="O3590" t="s">
        <v>56</v>
      </c>
      <c r="P3590" t="s">
        <v>725</v>
      </c>
      <c r="Q3590">
        <v>406.16</v>
      </c>
      <c r="R3590">
        <v>341.22</v>
      </c>
      <c r="S3590" t="str">
        <f t="shared" si="56"/>
        <v>成都哈拜网络科技有限公司-数字媒体事业部上海哈啰普惠科技有限公司CPC</v>
      </c>
      <c r="T3590" t="e">
        <f>VLOOKUP(S:S,[1]Sheet1!N:N,1,0)</f>
        <v>#N/A</v>
      </c>
    </row>
    <row r="3591" spans="1:20" x14ac:dyDescent="0.15">
      <c r="A3591">
        <v>20230420</v>
      </c>
      <c r="B3591">
        <v>45283124</v>
      </c>
      <c r="C3591" t="s">
        <v>993</v>
      </c>
      <c r="D3591" t="s">
        <v>788</v>
      </c>
      <c r="E3591" t="s">
        <v>496</v>
      </c>
      <c r="F3591" t="s">
        <v>495</v>
      </c>
      <c r="G3591" t="s">
        <v>789</v>
      </c>
      <c r="H3591" t="s">
        <v>496</v>
      </c>
      <c r="I3591">
        <v>2158492</v>
      </c>
      <c r="J3591" t="s">
        <v>793</v>
      </c>
      <c r="K3591" t="s">
        <v>496</v>
      </c>
      <c r="L3591" t="s">
        <v>791</v>
      </c>
      <c r="M3591" t="s">
        <v>723</v>
      </c>
      <c r="N3591" t="s">
        <v>724</v>
      </c>
      <c r="O3591" t="s">
        <v>56</v>
      </c>
      <c r="P3591" t="s">
        <v>725</v>
      </c>
      <c r="Q3591">
        <v>1922.67</v>
      </c>
      <c r="R3591">
        <v>1615.57</v>
      </c>
      <c r="S3591" t="str">
        <f t="shared" si="56"/>
        <v>成都哈拜网络科技有限公司-数字媒体事业部上海哈啰普惠科技有限公司CPC</v>
      </c>
      <c r="T3591" t="e">
        <f>VLOOKUP(S:S,[1]Sheet1!N:N,1,0)</f>
        <v>#N/A</v>
      </c>
    </row>
    <row r="3592" spans="1:20" x14ac:dyDescent="0.15">
      <c r="A3592">
        <v>20230421</v>
      </c>
      <c r="B3592">
        <v>45283124</v>
      </c>
      <c r="C3592" t="s">
        <v>993</v>
      </c>
      <c r="D3592" t="s">
        <v>788</v>
      </c>
      <c r="E3592" t="s">
        <v>496</v>
      </c>
      <c r="F3592" t="s">
        <v>495</v>
      </c>
      <c r="G3592" t="s">
        <v>789</v>
      </c>
      <c r="H3592" t="s">
        <v>496</v>
      </c>
      <c r="I3592">
        <v>2158492</v>
      </c>
      <c r="J3592" t="s">
        <v>793</v>
      </c>
      <c r="K3592" t="s">
        <v>496</v>
      </c>
      <c r="L3592" t="s">
        <v>791</v>
      </c>
      <c r="M3592" t="s">
        <v>723</v>
      </c>
      <c r="N3592" t="s">
        <v>724</v>
      </c>
      <c r="O3592" t="s">
        <v>56</v>
      </c>
      <c r="P3592" t="s">
        <v>725</v>
      </c>
      <c r="Q3592">
        <v>1538.32</v>
      </c>
      <c r="R3592">
        <v>1292.57</v>
      </c>
      <c r="S3592" t="str">
        <f t="shared" si="56"/>
        <v>成都哈拜网络科技有限公司-数字媒体事业部上海哈啰普惠科技有限公司CPC</v>
      </c>
      <c r="T3592" t="e">
        <f>VLOOKUP(S:S,[1]Sheet1!N:N,1,0)</f>
        <v>#N/A</v>
      </c>
    </row>
    <row r="3593" spans="1:20" x14ac:dyDescent="0.15">
      <c r="A3593">
        <v>20230422</v>
      </c>
      <c r="B3593">
        <v>45283124</v>
      </c>
      <c r="C3593" t="s">
        <v>993</v>
      </c>
      <c r="D3593" t="s">
        <v>788</v>
      </c>
      <c r="E3593" t="s">
        <v>496</v>
      </c>
      <c r="F3593" t="s">
        <v>495</v>
      </c>
      <c r="G3593" t="s">
        <v>789</v>
      </c>
      <c r="H3593" t="s">
        <v>496</v>
      </c>
      <c r="I3593">
        <v>2158492</v>
      </c>
      <c r="J3593" t="s">
        <v>793</v>
      </c>
      <c r="K3593" t="s">
        <v>496</v>
      </c>
      <c r="L3593" t="s">
        <v>791</v>
      </c>
      <c r="M3593" t="s">
        <v>723</v>
      </c>
      <c r="N3593" t="s">
        <v>724</v>
      </c>
      <c r="O3593" t="s">
        <v>56</v>
      </c>
      <c r="P3593" t="s">
        <v>725</v>
      </c>
      <c r="Q3593">
        <v>2284.89</v>
      </c>
      <c r="R3593">
        <v>1919.95</v>
      </c>
      <c r="S3593" t="str">
        <f t="shared" si="56"/>
        <v>成都哈拜网络科技有限公司-数字媒体事业部上海哈啰普惠科技有限公司CPC</v>
      </c>
      <c r="T3593" t="e">
        <f>VLOOKUP(S:S,[1]Sheet1!N:N,1,0)</f>
        <v>#N/A</v>
      </c>
    </row>
    <row r="3594" spans="1:20" x14ac:dyDescent="0.15">
      <c r="A3594">
        <v>20230423</v>
      </c>
      <c r="B3594">
        <v>45283124</v>
      </c>
      <c r="C3594" t="s">
        <v>993</v>
      </c>
      <c r="D3594" t="s">
        <v>788</v>
      </c>
      <c r="E3594" t="s">
        <v>496</v>
      </c>
      <c r="F3594" t="s">
        <v>495</v>
      </c>
      <c r="G3594" t="s">
        <v>789</v>
      </c>
      <c r="H3594" t="s">
        <v>496</v>
      </c>
      <c r="I3594">
        <v>2158492</v>
      </c>
      <c r="J3594" t="s">
        <v>793</v>
      </c>
      <c r="K3594" t="s">
        <v>496</v>
      </c>
      <c r="L3594" t="s">
        <v>791</v>
      </c>
      <c r="M3594" t="s">
        <v>723</v>
      </c>
      <c r="N3594" t="s">
        <v>724</v>
      </c>
      <c r="O3594" t="s">
        <v>56</v>
      </c>
      <c r="P3594" t="s">
        <v>725</v>
      </c>
      <c r="Q3594">
        <v>2884.99</v>
      </c>
      <c r="R3594">
        <v>2424.23</v>
      </c>
      <c r="S3594" t="str">
        <f t="shared" si="56"/>
        <v>成都哈拜网络科技有限公司-数字媒体事业部上海哈啰普惠科技有限公司CPC</v>
      </c>
      <c r="T3594" t="e">
        <f>VLOOKUP(S:S,[1]Sheet1!N:N,1,0)</f>
        <v>#N/A</v>
      </c>
    </row>
    <row r="3595" spans="1:20" x14ac:dyDescent="0.15">
      <c r="A3595">
        <v>20230424</v>
      </c>
      <c r="B3595">
        <v>45283124</v>
      </c>
      <c r="C3595" t="s">
        <v>993</v>
      </c>
      <c r="D3595" t="s">
        <v>788</v>
      </c>
      <c r="E3595" t="s">
        <v>496</v>
      </c>
      <c r="F3595" t="s">
        <v>495</v>
      </c>
      <c r="G3595" t="s">
        <v>789</v>
      </c>
      <c r="H3595" t="s">
        <v>496</v>
      </c>
      <c r="I3595">
        <v>2158492</v>
      </c>
      <c r="J3595" t="s">
        <v>793</v>
      </c>
      <c r="K3595" t="s">
        <v>496</v>
      </c>
      <c r="L3595" t="s">
        <v>791</v>
      </c>
      <c r="M3595" t="s">
        <v>723</v>
      </c>
      <c r="N3595" t="s">
        <v>724</v>
      </c>
      <c r="O3595" t="s">
        <v>56</v>
      </c>
      <c r="P3595" t="s">
        <v>725</v>
      </c>
      <c r="Q3595">
        <v>1147.93</v>
      </c>
      <c r="R3595">
        <v>964.58</v>
      </c>
      <c r="S3595" t="str">
        <f t="shared" si="56"/>
        <v>成都哈拜网络科技有限公司-数字媒体事业部上海哈啰普惠科技有限公司CPC</v>
      </c>
      <c r="T3595" t="e">
        <f>VLOOKUP(S:S,[1]Sheet1!N:N,1,0)</f>
        <v>#N/A</v>
      </c>
    </row>
    <row r="3596" spans="1:20" x14ac:dyDescent="0.15">
      <c r="A3596">
        <v>20230429</v>
      </c>
      <c r="B3596">
        <v>45283124</v>
      </c>
      <c r="C3596" t="s">
        <v>993</v>
      </c>
      <c r="D3596" t="s">
        <v>788</v>
      </c>
      <c r="E3596" t="s">
        <v>496</v>
      </c>
      <c r="F3596" t="s">
        <v>495</v>
      </c>
      <c r="G3596" t="s">
        <v>789</v>
      </c>
      <c r="H3596" t="s">
        <v>496</v>
      </c>
      <c r="I3596">
        <v>2158492</v>
      </c>
      <c r="J3596" t="s">
        <v>793</v>
      </c>
      <c r="K3596" t="s">
        <v>496</v>
      </c>
      <c r="L3596" t="s">
        <v>791</v>
      </c>
      <c r="M3596" t="s">
        <v>723</v>
      </c>
      <c r="N3596" t="s">
        <v>724</v>
      </c>
      <c r="O3596" t="s">
        <v>56</v>
      </c>
      <c r="P3596" t="s">
        <v>725</v>
      </c>
      <c r="Q3596">
        <v>2054.52</v>
      </c>
      <c r="R3596">
        <v>1726.37</v>
      </c>
      <c r="S3596" t="str">
        <f t="shared" si="56"/>
        <v>成都哈拜网络科技有限公司-数字媒体事业部上海哈啰普惠科技有限公司CPC</v>
      </c>
      <c r="T3596" t="e">
        <f>VLOOKUP(S:S,[1]Sheet1!N:N,1,0)</f>
        <v>#N/A</v>
      </c>
    </row>
    <row r="3597" spans="1:20" x14ac:dyDescent="0.15">
      <c r="A3597">
        <v>20230430</v>
      </c>
      <c r="B3597">
        <v>45283124</v>
      </c>
      <c r="C3597" t="s">
        <v>993</v>
      </c>
      <c r="D3597" t="s">
        <v>788</v>
      </c>
      <c r="E3597" t="s">
        <v>496</v>
      </c>
      <c r="F3597" t="s">
        <v>495</v>
      </c>
      <c r="G3597" t="s">
        <v>789</v>
      </c>
      <c r="H3597" t="s">
        <v>496</v>
      </c>
      <c r="I3597">
        <v>2158492</v>
      </c>
      <c r="J3597" t="s">
        <v>793</v>
      </c>
      <c r="K3597" t="s">
        <v>496</v>
      </c>
      <c r="L3597" t="s">
        <v>791</v>
      </c>
      <c r="M3597" t="s">
        <v>723</v>
      </c>
      <c r="N3597" t="s">
        <v>724</v>
      </c>
      <c r="O3597" t="s">
        <v>56</v>
      </c>
      <c r="P3597" t="s">
        <v>725</v>
      </c>
      <c r="Q3597">
        <v>2530.4</v>
      </c>
      <c r="R3597">
        <v>2126.2800000000002</v>
      </c>
      <c r="S3597" t="str">
        <f t="shared" si="56"/>
        <v>成都哈拜网络科技有限公司-数字媒体事业部上海哈啰普惠科技有限公司CPC</v>
      </c>
      <c r="T3597" t="e">
        <f>VLOOKUP(S:S,[1]Sheet1!N:N,1,0)</f>
        <v>#N/A</v>
      </c>
    </row>
    <row r="3598" spans="1:20" x14ac:dyDescent="0.15">
      <c r="A3598">
        <v>20230401</v>
      </c>
      <c r="B3598">
        <v>45322956</v>
      </c>
      <c r="C3598" t="s">
        <v>994</v>
      </c>
      <c r="D3598" t="s">
        <v>719</v>
      </c>
      <c r="E3598" t="s">
        <v>481</v>
      </c>
      <c r="F3598" t="s">
        <v>480</v>
      </c>
      <c r="G3598" t="s">
        <v>720</v>
      </c>
      <c r="H3598" t="s">
        <v>481</v>
      </c>
      <c r="I3598">
        <v>2158930</v>
      </c>
      <c r="J3598" t="s">
        <v>850</v>
      </c>
      <c r="K3598" t="s">
        <v>481</v>
      </c>
      <c r="L3598" t="s">
        <v>722</v>
      </c>
      <c r="M3598" t="s">
        <v>723</v>
      </c>
      <c r="N3598" t="s">
        <v>813</v>
      </c>
      <c r="O3598" t="s">
        <v>24</v>
      </c>
      <c r="P3598" t="s">
        <v>19</v>
      </c>
      <c r="Q3598">
        <v>431.34</v>
      </c>
      <c r="R3598">
        <v>431.34</v>
      </c>
      <c r="S3598" t="str">
        <f t="shared" si="56"/>
        <v>广州荔湾品唯信息服务有限公司广州唯品会电子商务有限公司信息流</v>
      </c>
      <c r="T3598" t="e">
        <f>VLOOKUP(S:S,[1]Sheet1!N:N,1,0)</f>
        <v>#N/A</v>
      </c>
    </row>
    <row r="3599" spans="1:20" x14ac:dyDescent="0.15">
      <c r="A3599">
        <v>20230402</v>
      </c>
      <c r="B3599">
        <v>45322956</v>
      </c>
      <c r="C3599" t="s">
        <v>994</v>
      </c>
      <c r="D3599" t="s">
        <v>719</v>
      </c>
      <c r="E3599" t="s">
        <v>481</v>
      </c>
      <c r="F3599" t="s">
        <v>480</v>
      </c>
      <c r="G3599" t="s">
        <v>720</v>
      </c>
      <c r="H3599" t="s">
        <v>481</v>
      </c>
      <c r="I3599">
        <v>2158930</v>
      </c>
      <c r="J3599" t="s">
        <v>850</v>
      </c>
      <c r="K3599" t="s">
        <v>481</v>
      </c>
      <c r="L3599" t="s">
        <v>722</v>
      </c>
      <c r="M3599" t="s">
        <v>723</v>
      </c>
      <c r="N3599" t="s">
        <v>813</v>
      </c>
      <c r="O3599" t="s">
        <v>24</v>
      </c>
      <c r="P3599" t="s">
        <v>19</v>
      </c>
      <c r="Q3599">
        <v>361.4</v>
      </c>
      <c r="R3599">
        <v>361.4</v>
      </c>
      <c r="S3599" t="str">
        <f t="shared" si="56"/>
        <v>广州荔湾品唯信息服务有限公司广州唯品会电子商务有限公司信息流</v>
      </c>
      <c r="T3599" t="e">
        <f>VLOOKUP(S:S,[1]Sheet1!N:N,1,0)</f>
        <v>#N/A</v>
      </c>
    </row>
    <row r="3600" spans="1:20" x14ac:dyDescent="0.15">
      <c r="A3600">
        <v>20230403</v>
      </c>
      <c r="B3600">
        <v>45322956</v>
      </c>
      <c r="C3600" t="s">
        <v>994</v>
      </c>
      <c r="D3600" t="s">
        <v>719</v>
      </c>
      <c r="E3600" t="s">
        <v>481</v>
      </c>
      <c r="F3600" t="s">
        <v>480</v>
      </c>
      <c r="G3600" t="s">
        <v>720</v>
      </c>
      <c r="H3600" t="s">
        <v>481</v>
      </c>
      <c r="I3600">
        <v>2158930</v>
      </c>
      <c r="J3600" t="s">
        <v>850</v>
      </c>
      <c r="K3600" t="s">
        <v>481</v>
      </c>
      <c r="L3600" t="s">
        <v>722</v>
      </c>
      <c r="M3600" t="s">
        <v>723</v>
      </c>
      <c r="N3600" t="s">
        <v>813</v>
      </c>
      <c r="O3600" t="s">
        <v>24</v>
      </c>
      <c r="P3600" t="s">
        <v>19</v>
      </c>
      <c r="Q3600">
        <v>502.04</v>
      </c>
      <c r="R3600">
        <v>502.04</v>
      </c>
      <c r="S3600" t="str">
        <f t="shared" si="56"/>
        <v>广州荔湾品唯信息服务有限公司广州唯品会电子商务有限公司信息流</v>
      </c>
      <c r="T3600" t="e">
        <f>VLOOKUP(S:S,[1]Sheet1!N:N,1,0)</f>
        <v>#N/A</v>
      </c>
    </row>
    <row r="3601" spans="1:20" x14ac:dyDescent="0.15">
      <c r="A3601">
        <v>20230404</v>
      </c>
      <c r="B3601">
        <v>45322956</v>
      </c>
      <c r="C3601" t="s">
        <v>994</v>
      </c>
      <c r="D3601" t="s">
        <v>719</v>
      </c>
      <c r="E3601" t="s">
        <v>481</v>
      </c>
      <c r="F3601" t="s">
        <v>480</v>
      </c>
      <c r="G3601" t="s">
        <v>720</v>
      </c>
      <c r="H3601" t="s">
        <v>481</v>
      </c>
      <c r="I3601">
        <v>2158930</v>
      </c>
      <c r="J3601" t="s">
        <v>850</v>
      </c>
      <c r="K3601" t="s">
        <v>481</v>
      </c>
      <c r="L3601" t="s">
        <v>722</v>
      </c>
      <c r="M3601" t="s">
        <v>723</v>
      </c>
      <c r="N3601" t="s">
        <v>813</v>
      </c>
      <c r="O3601" t="s">
        <v>24</v>
      </c>
      <c r="P3601" t="s">
        <v>19</v>
      </c>
      <c r="Q3601">
        <v>562.15</v>
      </c>
      <c r="R3601">
        <v>562.15</v>
      </c>
      <c r="S3601" t="str">
        <f t="shared" si="56"/>
        <v>广州荔湾品唯信息服务有限公司广州唯品会电子商务有限公司信息流</v>
      </c>
      <c r="T3601" t="e">
        <f>VLOOKUP(S:S,[1]Sheet1!N:N,1,0)</f>
        <v>#N/A</v>
      </c>
    </row>
    <row r="3602" spans="1:20" x14ac:dyDescent="0.15">
      <c r="A3602">
        <v>20230405</v>
      </c>
      <c r="B3602">
        <v>45322956</v>
      </c>
      <c r="C3602" t="s">
        <v>994</v>
      </c>
      <c r="D3602" t="s">
        <v>719</v>
      </c>
      <c r="E3602" t="s">
        <v>481</v>
      </c>
      <c r="F3602" t="s">
        <v>480</v>
      </c>
      <c r="G3602" t="s">
        <v>720</v>
      </c>
      <c r="H3602" t="s">
        <v>481</v>
      </c>
      <c r="I3602">
        <v>2158930</v>
      </c>
      <c r="J3602" t="s">
        <v>850</v>
      </c>
      <c r="K3602" t="s">
        <v>481</v>
      </c>
      <c r="L3602" t="s">
        <v>722</v>
      </c>
      <c r="M3602" t="s">
        <v>723</v>
      </c>
      <c r="N3602" t="s">
        <v>813</v>
      </c>
      <c r="O3602" t="s">
        <v>24</v>
      </c>
      <c r="P3602" t="s">
        <v>19</v>
      </c>
      <c r="Q3602">
        <v>297.61</v>
      </c>
      <c r="R3602">
        <v>297.61</v>
      </c>
      <c r="S3602" t="str">
        <f t="shared" si="56"/>
        <v>广州荔湾品唯信息服务有限公司广州唯品会电子商务有限公司信息流</v>
      </c>
      <c r="T3602" t="e">
        <f>VLOOKUP(S:S,[1]Sheet1!N:N,1,0)</f>
        <v>#N/A</v>
      </c>
    </row>
    <row r="3603" spans="1:20" x14ac:dyDescent="0.15">
      <c r="A3603">
        <v>20230406</v>
      </c>
      <c r="B3603">
        <v>45322956</v>
      </c>
      <c r="C3603" t="s">
        <v>994</v>
      </c>
      <c r="D3603" t="s">
        <v>719</v>
      </c>
      <c r="E3603" t="s">
        <v>481</v>
      </c>
      <c r="F3603" t="s">
        <v>480</v>
      </c>
      <c r="G3603" t="s">
        <v>720</v>
      </c>
      <c r="H3603" t="s">
        <v>481</v>
      </c>
      <c r="I3603">
        <v>2158930</v>
      </c>
      <c r="J3603" t="s">
        <v>850</v>
      </c>
      <c r="K3603" t="s">
        <v>481</v>
      </c>
      <c r="L3603" t="s">
        <v>722</v>
      </c>
      <c r="M3603" t="s">
        <v>723</v>
      </c>
      <c r="N3603" t="s">
        <v>813</v>
      </c>
      <c r="O3603" t="s">
        <v>24</v>
      </c>
      <c r="P3603" t="s">
        <v>19</v>
      </c>
      <c r="Q3603">
        <v>539.91999999999996</v>
      </c>
      <c r="R3603">
        <v>539.91999999999996</v>
      </c>
      <c r="S3603" t="str">
        <f t="shared" si="56"/>
        <v>广州荔湾品唯信息服务有限公司广州唯品会电子商务有限公司信息流</v>
      </c>
      <c r="T3603" t="e">
        <f>VLOOKUP(S:S,[1]Sheet1!N:N,1,0)</f>
        <v>#N/A</v>
      </c>
    </row>
    <row r="3604" spans="1:20" x14ac:dyDescent="0.15">
      <c r="A3604">
        <v>20230407</v>
      </c>
      <c r="B3604">
        <v>45322956</v>
      </c>
      <c r="C3604" t="s">
        <v>994</v>
      </c>
      <c r="D3604" t="s">
        <v>719</v>
      </c>
      <c r="E3604" t="s">
        <v>481</v>
      </c>
      <c r="F3604" t="s">
        <v>480</v>
      </c>
      <c r="G3604" t="s">
        <v>720</v>
      </c>
      <c r="H3604" t="s">
        <v>481</v>
      </c>
      <c r="I3604">
        <v>2158930</v>
      </c>
      <c r="J3604" t="s">
        <v>850</v>
      </c>
      <c r="K3604" t="s">
        <v>481</v>
      </c>
      <c r="L3604" t="s">
        <v>722</v>
      </c>
      <c r="M3604" t="s">
        <v>723</v>
      </c>
      <c r="N3604" t="s">
        <v>813</v>
      </c>
      <c r="O3604" t="s">
        <v>24</v>
      </c>
      <c r="P3604" t="s">
        <v>19</v>
      </c>
      <c r="Q3604">
        <v>1016.08</v>
      </c>
      <c r="R3604">
        <v>1016.08</v>
      </c>
      <c r="S3604" t="str">
        <f t="shared" si="56"/>
        <v>广州荔湾品唯信息服务有限公司广州唯品会电子商务有限公司信息流</v>
      </c>
      <c r="T3604" t="e">
        <f>VLOOKUP(S:S,[1]Sheet1!N:N,1,0)</f>
        <v>#N/A</v>
      </c>
    </row>
    <row r="3605" spans="1:20" x14ac:dyDescent="0.15">
      <c r="A3605">
        <v>20230408</v>
      </c>
      <c r="B3605">
        <v>45322956</v>
      </c>
      <c r="C3605" t="s">
        <v>994</v>
      </c>
      <c r="D3605" t="s">
        <v>719</v>
      </c>
      <c r="E3605" t="s">
        <v>481</v>
      </c>
      <c r="F3605" t="s">
        <v>480</v>
      </c>
      <c r="G3605" t="s">
        <v>720</v>
      </c>
      <c r="H3605" t="s">
        <v>481</v>
      </c>
      <c r="I3605">
        <v>2158930</v>
      </c>
      <c r="J3605" t="s">
        <v>850</v>
      </c>
      <c r="K3605" t="s">
        <v>481</v>
      </c>
      <c r="L3605" t="s">
        <v>722</v>
      </c>
      <c r="M3605" t="s">
        <v>723</v>
      </c>
      <c r="N3605" t="s">
        <v>813</v>
      </c>
      <c r="O3605" t="s">
        <v>24</v>
      </c>
      <c r="P3605" t="s">
        <v>19</v>
      </c>
      <c r="Q3605">
        <v>2003.75</v>
      </c>
      <c r="R3605">
        <v>2003.75</v>
      </c>
      <c r="S3605" t="str">
        <f t="shared" si="56"/>
        <v>广州荔湾品唯信息服务有限公司广州唯品会电子商务有限公司信息流</v>
      </c>
      <c r="T3605" t="e">
        <f>VLOOKUP(S:S,[1]Sheet1!N:N,1,0)</f>
        <v>#N/A</v>
      </c>
    </row>
    <row r="3606" spans="1:20" x14ac:dyDescent="0.15">
      <c r="A3606">
        <v>20230409</v>
      </c>
      <c r="B3606">
        <v>45322956</v>
      </c>
      <c r="C3606" t="s">
        <v>994</v>
      </c>
      <c r="D3606" t="s">
        <v>719</v>
      </c>
      <c r="E3606" t="s">
        <v>481</v>
      </c>
      <c r="F3606" t="s">
        <v>480</v>
      </c>
      <c r="G3606" t="s">
        <v>720</v>
      </c>
      <c r="H3606" t="s">
        <v>481</v>
      </c>
      <c r="I3606">
        <v>2158930</v>
      </c>
      <c r="J3606" t="s">
        <v>850</v>
      </c>
      <c r="K3606" t="s">
        <v>481</v>
      </c>
      <c r="L3606" t="s">
        <v>722</v>
      </c>
      <c r="M3606" t="s">
        <v>723</v>
      </c>
      <c r="N3606" t="s">
        <v>813</v>
      </c>
      <c r="O3606" t="s">
        <v>24</v>
      </c>
      <c r="P3606" t="s">
        <v>19</v>
      </c>
      <c r="Q3606">
        <v>1749.58</v>
      </c>
      <c r="R3606">
        <v>1749.58</v>
      </c>
      <c r="S3606" t="str">
        <f t="shared" si="56"/>
        <v>广州荔湾品唯信息服务有限公司广州唯品会电子商务有限公司信息流</v>
      </c>
      <c r="T3606" t="e">
        <f>VLOOKUP(S:S,[1]Sheet1!N:N,1,0)</f>
        <v>#N/A</v>
      </c>
    </row>
    <row r="3607" spans="1:20" x14ac:dyDescent="0.15">
      <c r="A3607">
        <v>20230410</v>
      </c>
      <c r="B3607">
        <v>45322956</v>
      </c>
      <c r="C3607" t="s">
        <v>994</v>
      </c>
      <c r="D3607" t="s">
        <v>719</v>
      </c>
      <c r="E3607" t="s">
        <v>481</v>
      </c>
      <c r="F3607" t="s">
        <v>480</v>
      </c>
      <c r="G3607" t="s">
        <v>720</v>
      </c>
      <c r="H3607" t="s">
        <v>481</v>
      </c>
      <c r="I3607">
        <v>2158930</v>
      </c>
      <c r="J3607" t="s">
        <v>850</v>
      </c>
      <c r="K3607" t="s">
        <v>481</v>
      </c>
      <c r="L3607" t="s">
        <v>722</v>
      </c>
      <c r="M3607" t="s">
        <v>723</v>
      </c>
      <c r="N3607" t="s">
        <v>813</v>
      </c>
      <c r="O3607" t="s">
        <v>24</v>
      </c>
      <c r="P3607" t="s">
        <v>19</v>
      </c>
      <c r="Q3607">
        <v>1330.54</v>
      </c>
      <c r="R3607">
        <v>1330.54</v>
      </c>
      <c r="S3607" t="str">
        <f t="shared" si="56"/>
        <v>广州荔湾品唯信息服务有限公司广州唯品会电子商务有限公司信息流</v>
      </c>
      <c r="T3607" t="e">
        <f>VLOOKUP(S:S,[1]Sheet1!N:N,1,0)</f>
        <v>#N/A</v>
      </c>
    </row>
    <row r="3608" spans="1:20" x14ac:dyDescent="0.15">
      <c r="A3608">
        <v>20230411</v>
      </c>
      <c r="B3608">
        <v>45322956</v>
      </c>
      <c r="C3608" t="s">
        <v>994</v>
      </c>
      <c r="D3608" t="s">
        <v>719</v>
      </c>
      <c r="E3608" t="s">
        <v>481</v>
      </c>
      <c r="F3608" t="s">
        <v>480</v>
      </c>
      <c r="G3608" t="s">
        <v>720</v>
      </c>
      <c r="H3608" t="s">
        <v>481</v>
      </c>
      <c r="I3608">
        <v>2158930</v>
      </c>
      <c r="J3608" t="s">
        <v>850</v>
      </c>
      <c r="K3608" t="s">
        <v>481</v>
      </c>
      <c r="L3608" t="s">
        <v>722</v>
      </c>
      <c r="M3608" t="s">
        <v>723</v>
      </c>
      <c r="N3608" t="s">
        <v>813</v>
      </c>
      <c r="O3608" t="s">
        <v>24</v>
      </c>
      <c r="P3608" t="s">
        <v>19</v>
      </c>
      <c r="Q3608">
        <v>1975.84</v>
      </c>
      <c r="R3608">
        <v>1975.84</v>
      </c>
      <c r="S3608" t="str">
        <f t="shared" si="56"/>
        <v>广州荔湾品唯信息服务有限公司广州唯品会电子商务有限公司信息流</v>
      </c>
      <c r="T3608" t="e">
        <f>VLOOKUP(S:S,[1]Sheet1!N:N,1,0)</f>
        <v>#N/A</v>
      </c>
    </row>
    <row r="3609" spans="1:20" x14ac:dyDescent="0.15">
      <c r="A3609">
        <v>20230412</v>
      </c>
      <c r="B3609">
        <v>45322956</v>
      </c>
      <c r="C3609" t="s">
        <v>994</v>
      </c>
      <c r="D3609" t="s">
        <v>719</v>
      </c>
      <c r="E3609" t="s">
        <v>481</v>
      </c>
      <c r="F3609" t="s">
        <v>480</v>
      </c>
      <c r="G3609" t="s">
        <v>720</v>
      </c>
      <c r="H3609" t="s">
        <v>481</v>
      </c>
      <c r="I3609">
        <v>2158930</v>
      </c>
      <c r="J3609" t="s">
        <v>850</v>
      </c>
      <c r="K3609" t="s">
        <v>481</v>
      </c>
      <c r="L3609" t="s">
        <v>722</v>
      </c>
      <c r="M3609" t="s">
        <v>723</v>
      </c>
      <c r="N3609" t="s">
        <v>813</v>
      </c>
      <c r="O3609" t="s">
        <v>24</v>
      </c>
      <c r="P3609" t="s">
        <v>19</v>
      </c>
      <c r="Q3609">
        <v>1664.96</v>
      </c>
      <c r="R3609">
        <v>1664.96</v>
      </c>
      <c r="S3609" t="str">
        <f t="shared" si="56"/>
        <v>广州荔湾品唯信息服务有限公司广州唯品会电子商务有限公司信息流</v>
      </c>
      <c r="T3609" t="e">
        <f>VLOOKUP(S:S,[1]Sheet1!N:N,1,0)</f>
        <v>#N/A</v>
      </c>
    </row>
    <row r="3610" spans="1:20" x14ac:dyDescent="0.15">
      <c r="A3610">
        <v>20230413</v>
      </c>
      <c r="B3610">
        <v>45322956</v>
      </c>
      <c r="C3610" t="s">
        <v>994</v>
      </c>
      <c r="D3610" t="s">
        <v>719</v>
      </c>
      <c r="E3610" t="s">
        <v>481</v>
      </c>
      <c r="F3610" t="s">
        <v>480</v>
      </c>
      <c r="G3610" t="s">
        <v>720</v>
      </c>
      <c r="H3610" t="s">
        <v>481</v>
      </c>
      <c r="I3610">
        <v>2158930</v>
      </c>
      <c r="J3610" t="s">
        <v>850</v>
      </c>
      <c r="K3610" t="s">
        <v>481</v>
      </c>
      <c r="L3610" t="s">
        <v>722</v>
      </c>
      <c r="M3610" t="s">
        <v>723</v>
      </c>
      <c r="N3610" t="s">
        <v>813</v>
      </c>
      <c r="O3610" t="s">
        <v>24</v>
      </c>
      <c r="P3610" t="s">
        <v>19</v>
      </c>
      <c r="Q3610">
        <v>2328.5300000000002</v>
      </c>
      <c r="R3610">
        <v>2328.5300000000002</v>
      </c>
      <c r="S3610" t="str">
        <f t="shared" si="56"/>
        <v>广州荔湾品唯信息服务有限公司广州唯品会电子商务有限公司信息流</v>
      </c>
      <c r="T3610" t="e">
        <f>VLOOKUP(S:S,[1]Sheet1!N:N,1,0)</f>
        <v>#N/A</v>
      </c>
    </row>
    <row r="3611" spans="1:20" x14ac:dyDescent="0.15">
      <c r="A3611">
        <v>20230414</v>
      </c>
      <c r="B3611">
        <v>45322956</v>
      </c>
      <c r="C3611" t="s">
        <v>994</v>
      </c>
      <c r="D3611" t="s">
        <v>719</v>
      </c>
      <c r="E3611" t="s">
        <v>481</v>
      </c>
      <c r="F3611" t="s">
        <v>480</v>
      </c>
      <c r="G3611" t="s">
        <v>720</v>
      </c>
      <c r="H3611" t="s">
        <v>481</v>
      </c>
      <c r="I3611">
        <v>2158930</v>
      </c>
      <c r="J3611" t="s">
        <v>850</v>
      </c>
      <c r="K3611" t="s">
        <v>481</v>
      </c>
      <c r="L3611" t="s">
        <v>722</v>
      </c>
      <c r="M3611" t="s">
        <v>723</v>
      </c>
      <c r="N3611" t="s">
        <v>813</v>
      </c>
      <c r="O3611" t="s">
        <v>24</v>
      </c>
      <c r="P3611" t="s">
        <v>19</v>
      </c>
      <c r="Q3611">
        <v>1548.38</v>
      </c>
      <c r="R3611">
        <v>1548.38</v>
      </c>
      <c r="S3611" t="str">
        <f t="shared" si="56"/>
        <v>广州荔湾品唯信息服务有限公司广州唯品会电子商务有限公司信息流</v>
      </c>
      <c r="T3611" t="e">
        <f>VLOOKUP(S:S,[1]Sheet1!N:N,1,0)</f>
        <v>#N/A</v>
      </c>
    </row>
    <row r="3612" spans="1:20" x14ac:dyDescent="0.15">
      <c r="A3612">
        <v>20230415</v>
      </c>
      <c r="B3612">
        <v>45322956</v>
      </c>
      <c r="C3612" t="s">
        <v>994</v>
      </c>
      <c r="D3612" t="s">
        <v>719</v>
      </c>
      <c r="E3612" t="s">
        <v>481</v>
      </c>
      <c r="F3612" t="s">
        <v>480</v>
      </c>
      <c r="G3612" t="s">
        <v>720</v>
      </c>
      <c r="H3612" t="s">
        <v>481</v>
      </c>
      <c r="I3612">
        <v>2158930</v>
      </c>
      <c r="J3612" t="s">
        <v>850</v>
      </c>
      <c r="K3612" t="s">
        <v>481</v>
      </c>
      <c r="L3612" t="s">
        <v>722</v>
      </c>
      <c r="M3612" t="s">
        <v>723</v>
      </c>
      <c r="N3612" t="s">
        <v>813</v>
      </c>
      <c r="O3612" t="s">
        <v>24</v>
      </c>
      <c r="P3612" t="s">
        <v>19</v>
      </c>
      <c r="Q3612">
        <v>1356.35</v>
      </c>
      <c r="R3612">
        <v>1356.35</v>
      </c>
      <c r="S3612" t="str">
        <f t="shared" si="56"/>
        <v>广州荔湾品唯信息服务有限公司广州唯品会电子商务有限公司信息流</v>
      </c>
      <c r="T3612" t="e">
        <f>VLOOKUP(S:S,[1]Sheet1!N:N,1,0)</f>
        <v>#N/A</v>
      </c>
    </row>
    <row r="3613" spans="1:20" x14ac:dyDescent="0.15">
      <c r="A3613">
        <v>20230416</v>
      </c>
      <c r="B3613">
        <v>45322956</v>
      </c>
      <c r="C3613" t="s">
        <v>994</v>
      </c>
      <c r="D3613" t="s">
        <v>719</v>
      </c>
      <c r="E3613" t="s">
        <v>481</v>
      </c>
      <c r="F3613" t="s">
        <v>480</v>
      </c>
      <c r="G3613" t="s">
        <v>720</v>
      </c>
      <c r="H3613" t="s">
        <v>481</v>
      </c>
      <c r="I3613">
        <v>2158930</v>
      </c>
      <c r="J3613" t="s">
        <v>850</v>
      </c>
      <c r="K3613" t="s">
        <v>481</v>
      </c>
      <c r="L3613" t="s">
        <v>722</v>
      </c>
      <c r="M3613" t="s">
        <v>723</v>
      </c>
      <c r="N3613" t="s">
        <v>813</v>
      </c>
      <c r="O3613" t="s">
        <v>24</v>
      </c>
      <c r="P3613" t="s">
        <v>19</v>
      </c>
      <c r="Q3613">
        <v>948.73</v>
      </c>
      <c r="R3613">
        <v>948.73</v>
      </c>
      <c r="S3613" t="str">
        <f t="shared" si="56"/>
        <v>广州荔湾品唯信息服务有限公司广州唯品会电子商务有限公司信息流</v>
      </c>
      <c r="T3613" t="e">
        <f>VLOOKUP(S:S,[1]Sheet1!N:N,1,0)</f>
        <v>#N/A</v>
      </c>
    </row>
    <row r="3614" spans="1:20" x14ac:dyDescent="0.15">
      <c r="A3614">
        <v>20230417</v>
      </c>
      <c r="B3614">
        <v>45322956</v>
      </c>
      <c r="C3614" t="s">
        <v>994</v>
      </c>
      <c r="D3614" t="s">
        <v>719</v>
      </c>
      <c r="E3614" t="s">
        <v>481</v>
      </c>
      <c r="F3614" t="s">
        <v>480</v>
      </c>
      <c r="G3614" t="s">
        <v>720</v>
      </c>
      <c r="H3614" t="s">
        <v>481</v>
      </c>
      <c r="I3614">
        <v>2158930</v>
      </c>
      <c r="J3614" t="s">
        <v>850</v>
      </c>
      <c r="K3614" t="s">
        <v>481</v>
      </c>
      <c r="L3614" t="s">
        <v>722</v>
      </c>
      <c r="M3614" t="s">
        <v>723</v>
      </c>
      <c r="N3614" t="s">
        <v>813</v>
      </c>
      <c r="O3614" t="s">
        <v>24</v>
      </c>
      <c r="P3614" t="s">
        <v>19</v>
      </c>
      <c r="Q3614">
        <v>517.30999999999995</v>
      </c>
      <c r="R3614">
        <v>517.30999999999995</v>
      </c>
      <c r="S3614" t="str">
        <f t="shared" si="56"/>
        <v>广州荔湾品唯信息服务有限公司广州唯品会电子商务有限公司信息流</v>
      </c>
      <c r="T3614" t="e">
        <f>VLOOKUP(S:S,[1]Sheet1!N:N,1,0)</f>
        <v>#N/A</v>
      </c>
    </row>
    <row r="3615" spans="1:20" x14ac:dyDescent="0.15">
      <c r="A3615">
        <v>20230418</v>
      </c>
      <c r="B3615">
        <v>45322956</v>
      </c>
      <c r="C3615" t="s">
        <v>994</v>
      </c>
      <c r="D3615" t="s">
        <v>719</v>
      </c>
      <c r="E3615" t="s">
        <v>481</v>
      </c>
      <c r="F3615" t="s">
        <v>480</v>
      </c>
      <c r="G3615" t="s">
        <v>720</v>
      </c>
      <c r="H3615" t="s">
        <v>481</v>
      </c>
      <c r="I3615">
        <v>2158930</v>
      </c>
      <c r="J3615" t="s">
        <v>850</v>
      </c>
      <c r="K3615" t="s">
        <v>481</v>
      </c>
      <c r="L3615" t="s">
        <v>722</v>
      </c>
      <c r="M3615" t="s">
        <v>723</v>
      </c>
      <c r="N3615" t="s">
        <v>813</v>
      </c>
      <c r="O3615" t="s">
        <v>24</v>
      </c>
      <c r="P3615" t="s">
        <v>19</v>
      </c>
      <c r="Q3615">
        <v>897.63</v>
      </c>
      <c r="R3615">
        <v>897.63</v>
      </c>
      <c r="S3615" t="str">
        <f t="shared" si="56"/>
        <v>广州荔湾品唯信息服务有限公司广州唯品会电子商务有限公司信息流</v>
      </c>
      <c r="T3615" t="e">
        <f>VLOOKUP(S:S,[1]Sheet1!N:N,1,0)</f>
        <v>#N/A</v>
      </c>
    </row>
    <row r="3616" spans="1:20" x14ac:dyDescent="0.15">
      <c r="A3616">
        <v>20230419</v>
      </c>
      <c r="B3616">
        <v>45322956</v>
      </c>
      <c r="C3616" t="s">
        <v>994</v>
      </c>
      <c r="D3616" t="s">
        <v>719</v>
      </c>
      <c r="E3616" t="s">
        <v>481</v>
      </c>
      <c r="F3616" t="s">
        <v>480</v>
      </c>
      <c r="G3616" t="s">
        <v>720</v>
      </c>
      <c r="H3616" t="s">
        <v>481</v>
      </c>
      <c r="I3616">
        <v>2158930</v>
      </c>
      <c r="J3616" t="s">
        <v>850</v>
      </c>
      <c r="K3616" t="s">
        <v>481</v>
      </c>
      <c r="L3616" t="s">
        <v>722</v>
      </c>
      <c r="M3616" t="s">
        <v>723</v>
      </c>
      <c r="N3616" t="s">
        <v>813</v>
      </c>
      <c r="O3616" t="s">
        <v>24</v>
      </c>
      <c r="P3616" t="s">
        <v>19</v>
      </c>
      <c r="Q3616">
        <v>1574.66</v>
      </c>
      <c r="R3616">
        <v>1574.66</v>
      </c>
      <c r="S3616" t="str">
        <f t="shared" si="56"/>
        <v>广州荔湾品唯信息服务有限公司广州唯品会电子商务有限公司信息流</v>
      </c>
      <c r="T3616" t="e">
        <f>VLOOKUP(S:S,[1]Sheet1!N:N,1,0)</f>
        <v>#N/A</v>
      </c>
    </row>
    <row r="3617" spans="1:20" x14ac:dyDescent="0.15">
      <c r="A3617">
        <v>20230420</v>
      </c>
      <c r="B3617">
        <v>45322956</v>
      </c>
      <c r="C3617" t="s">
        <v>994</v>
      </c>
      <c r="D3617" t="s">
        <v>719</v>
      </c>
      <c r="E3617" t="s">
        <v>481</v>
      </c>
      <c r="F3617" t="s">
        <v>480</v>
      </c>
      <c r="G3617" t="s">
        <v>720</v>
      </c>
      <c r="H3617" t="s">
        <v>481</v>
      </c>
      <c r="I3617">
        <v>2158930</v>
      </c>
      <c r="J3617" t="s">
        <v>850</v>
      </c>
      <c r="K3617" t="s">
        <v>481</v>
      </c>
      <c r="L3617" t="s">
        <v>722</v>
      </c>
      <c r="M3617" t="s">
        <v>723</v>
      </c>
      <c r="N3617" t="s">
        <v>813</v>
      </c>
      <c r="O3617" t="s">
        <v>24</v>
      </c>
      <c r="P3617" t="s">
        <v>19</v>
      </c>
      <c r="Q3617">
        <v>1921.03</v>
      </c>
      <c r="R3617">
        <v>1921.03</v>
      </c>
      <c r="S3617" t="str">
        <f t="shared" si="56"/>
        <v>广州荔湾品唯信息服务有限公司广州唯品会电子商务有限公司信息流</v>
      </c>
      <c r="T3617" t="e">
        <f>VLOOKUP(S:S,[1]Sheet1!N:N,1,0)</f>
        <v>#N/A</v>
      </c>
    </row>
    <row r="3618" spans="1:20" x14ac:dyDescent="0.15">
      <c r="A3618">
        <v>20230421</v>
      </c>
      <c r="B3618">
        <v>45322956</v>
      </c>
      <c r="C3618" t="s">
        <v>994</v>
      </c>
      <c r="D3618" t="s">
        <v>719</v>
      </c>
      <c r="E3618" t="s">
        <v>481</v>
      </c>
      <c r="F3618" t="s">
        <v>480</v>
      </c>
      <c r="G3618" t="s">
        <v>720</v>
      </c>
      <c r="H3618" t="s">
        <v>481</v>
      </c>
      <c r="I3618">
        <v>2158930</v>
      </c>
      <c r="J3618" t="s">
        <v>850</v>
      </c>
      <c r="K3618" t="s">
        <v>481</v>
      </c>
      <c r="L3618" t="s">
        <v>722</v>
      </c>
      <c r="M3618" t="s">
        <v>723</v>
      </c>
      <c r="N3618" t="s">
        <v>813</v>
      </c>
      <c r="O3618" t="s">
        <v>24</v>
      </c>
      <c r="P3618" t="s">
        <v>19</v>
      </c>
      <c r="Q3618">
        <v>1953.37</v>
      </c>
      <c r="R3618">
        <v>1953.37</v>
      </c>
      <c r="S3618" t="str">
        <f t="shared" si="56"/>
        <v>广州荔湾品唯信息服务有限公司广州唯品会电子商务有限公司信息流</v>
      </c>
      <c r="T3618" t="e">
        <f>VLOOKUP(S:S,[1]Sheet1!N:N,1,0)</f>
        <v>#N/A</v>
      </c>
    </row>
    <row r="3619" spans="1:20" x14ac:dyDescent="0.15">
      <c r="A3619">
        <v>20230422</v>
      </c>
      <c r="B3619">
        <v>45322956</v>
      </c>
      <c r="C3619" t="s">
        <v>994</v>
      </c>
      <c r="D3619" t="s">
        <v>719</v>
      </c>
      <c r="E3619" t="s">
        <v>481</v>
      </c>
      <c r="F3619" t="s">
        <v>480</v>
      </c>
      <c r="G3619" t="s">
        <v>720</v>
      </c>
      <c r="H3619" t="s">
        <v>481</v>
      </c>
      <c r="I3619">
        <v>2158930</v>
      </c>
      <c r="J3619" t="s">
        <v>850</v>
      </c>
      <c r="K3619" t="s">
        <v>481</v>
      </c>
      <c r="L3619" t="s">
        <v>722</v>
      </c>
      <c r="M3619" t="s">
        <v>723</v>
      </c>
      <c r="N3619" t="s">
        <v>813</v>
      </c>
      <c r="O3619" t="s">
        <v>24</v>
      </c>
      <c r="P3619" t="s">
        <v>19</v>
      </c>
      <c r="Q3619">
        <v>1789.2</v>
      </c>
      <c r="R3619">
        <v>1789.2</v>
      </c>
      <c r="S3619" t="str">
        <f t="shared" si="56"/>
        <v>广州荔湾品唯信息服务有限公司广州唯品会电子商务有限公司信息流</v>
      </c>
      <c r="T3619" t="e">
        <f>VLOOKUP(S:S,[1]Sheet1!N:N,1,0)</f>
        <v>#N/A</v>
      </c>
    </row>
    <row r="3620" spans="1:20" x14ac:dyDescent="0.15">
      <c r="A3620">
        <v>20230423</v>
      </c>
      <c r="B3620">
        <v>45322956</v>
      </c>
      <c r="C3620" t="s">
        <v>994</v>
      </c>
      <c r="D3620" t="s">
        <v>719</v>
      </c>
      <c r="E3620" t="s">
        <v>481</v>
      </c>
      <c r="F3620" t="s">
        <v>480</v>
      </c>
      <c r="G3620" t="s">
        <v>720</v>
      </c>
      <c r="H3620" t="s">
        <v>481</v>
      </c>
      <c r="I3620">
        <v>2158930</v>
      </c>
      <c r="J3620" t="s">
        <v>850</v>
      </c>
      <c r="K3620" t="s">
        <v>481</v>
      </c>
      <c r="L3620" t="s">
        <v>722</v>
      </c>
      <c r="M3620" t="s">
        <v>723</v>
      </c>
      <c r="N3620" t="s">
        <v>813</v>
      </c>
      <c r="O3620" t="s">
        <v>24</v>
      </c>
      <c r="P3620" t="s">
        <v>19</v>
      </c>
      <c r="Q3620">
        <v>1546.74</v>
      </c>
      <c r="R3620">
        <v>1546.74</v>
      </c>
      <c r="S3620" t="str">
        <f t="shared" si="56"/>
        <v>广州荔湾品唯信息服务有限公司广州唯品会电子商务有限公司信息流</v>
      </c>
      <c r="T3620" t="e">
        <f>VLOOKUP(S:S,[1]Sheet1!N:N,1,0)</f>
        <v>#N/A</v>
      </c>
    </row>
    <row r="3621" spans="1:20" x14ac:dyDescent="0.15">
      <c r="A3621">
        <v>20230424</v>
      </c>
      <c r="B3621">
        <v>45322956</v>
      </c>
      <c r="C3621" t="s">
        <v>994</v>
      </c>
      <c r="D3621" t="s">
        <v>719</v>
      </c>
      <c r="E3621" t="s">
        <v>481</v>
      </c>
      <c r="F3621" t="s">
        <v>480</v>
      </c>
      <c r="G3621" t="s">
        <v>720</v>
      </c>
      <c r="H3621" t="s">
        <v>481</v>
      </c>
      <c r="I3621">
        <v>2158930</v>
      </c>
      <c r="J3621" t="s">
        <v>850</v>
      </c>
      <c r="K3621" t="s">
        <v>481</v>
      </c>
      <c r="L3621" t="s">
        <v>722</v>
      </c>
      <c r="M3621" t="s">
        <v>723</v>
      </c>
      <c r="N3621" t="s">
        <v>813</v>
      </c>
      <c r="O3621" t="s">
        <v>24</v>
      </c>
      <c r="P3621" t="s">
        <v>19</v>
      </c>
      <c r="Q3621">
        <v>1583.57</v>
      </c>
      <c r="R3621">
        <v>1583.57</v>
      </c>
      <c r="S3621" t="str">
        <f t="shared" si="56"/>
        <v>广州荔湾品唯信息服务有限公司广州唯品会电子商务有限公司信息流</v>
      </c>
      <c r="T3621" t="e">
        <f>VLOOKUP(S:S,[1]Sheet1!N:N,1,0)</f>
        <v>#N/A</v>
      </c>
    </row>
    <row r="3622" spans="1:20" x14ac:dyDescent="0.15">
      <c r="A3622">
        <v>20230425</v>
      </c>
      <c r="B3622">
        <v>45322956</v>
      </c>
      <c r="C3622" t="s">
        <v>994</v>
      </c>
      <c r="D3622" t="s">
        <v>719</v>
      </c>
      <c r="E3622" t="s">
        <v>481</v>
      </c>
      <c r="F3622" t="s">
        <v>480</v>
      </c>
      <c r="G3622" t="s">
        <v>720</v>
      </c>
      <c r="H3622" t="s">
        <v>481</v>
      </c>
      <c r="I3622">
        <v>2158930</v>
      </c>
      <c r="J3622" t="s">
        <v>850</v>
      </c>
      <c r="K3622" t="s">
        <v>481</v>
      </c>
      <c r="L3622" t="s">
        <v>722</v>
      </c>
      <c r="M3622" t="s">
        <v>723</v>
      </c>
      <c r="N3622" t="s">
        <v>813</v>
      </c>
      <c r="O3622" t="s">
        <v>24</v>
      </c>
      <c r="P3622" t="s">
        <v>19</v>
      </c>
      <c r="Q3622">
        <v>1126.5</v>
      </c>
      <c r="R3622">
        <v>1126.5</v>
      </c>
      <c r="S3622" t="str">
        <f t="shared" si="56"/>
        <v>广州荔湾品唯信息服务有限公司广州唯品会电子商务有限公司信息流</v>
      </c>
      <c r="T3622" t="e">
        <f>VLOOKUP(S:S,[1]Sheet1!N:N,1,0)</f>
        <v>#N/A</v>
      </c>
    </row>
    <row r="3623" spans="1:20" x14ac:dyDescent="0.15">
      <c r="A3623">
        <v>20230426</v>
      </c>
      <c r="B3623">
        <v>45322956</v>
      </c>
      <c r="C3623" t="s">
        <v>994</v>
      </c>
      <c r="D3623" t="s">
        <v>719</v>
      </c>
      <c r="E3623" t="s">
        <v>481</v>
      </c>
      <c r="F3623" t="s">
        <v>480</v>
      </c>
      <c r="G3623" t="s">
        <v>720</v>
      </c>
      <c r="H3623" t="s">
        <v>481</v>
      </c>
      <c r="I3623">
        <v>2158930</v>
      </c>
      <c r="J3623" t="s">
        <v>850</v>
      </c>
      <c r="K3623" t="s">
        <v>481</v>
      </c>
      <c r="L3623" t="s">
        <v>722</v>
      </c>
      <c r="M3623" t="s">
        <v>723</v>
      </c>
      <c r="N3623" t="s">
        <v>813</v>
      </c>
      <c r="O3623" t="s">
        <v>24</v>
      </c>
      <c r="P3623" t="s">
        <v>19</v>
      </c>
      <c r="Q3623">
        <v>949.62</v>
      </c>
      <c r="R3623">
        <v>949.62</v>
      </c>
      <c r="S3623" t="str">
        <f t="shared" si="56"/>
        <v>广州荔湾品唯信息服务有限公司广州唯品会电子商务有限公司信息流</v>
      </c>
      <c r="T3623" t="e">
        <f>VLOOKUP(S:S,[1]Sheet1!N:N,1,0)</f>
        <v>#N/A</v>
      </c>
    </row>
    <row r="3624" spans="1:20" x14ac:dyDescent="0.15">
      <c r="A3624">
        <v>20230427</v>
      </c>
      <c r="B3624">
        <v>45322956</v>
      </c>
      <c r="C3624" t="s">
        <v>994</v>
      </c>
      <c r="D3624" t="s">
        <v>719</v>
      </c>
      <c r="E3624" t="s">
        <v>481</v>
      </c>
      <c r="F3624" t="s">
        <v>480</v>
      </c>
      <c r="G3624" t="s">
        <v>720</v>
      </c>
      <c r="H3624" t="s">
        <v>481</v>
      </c>
      <c r="I3624">
        <v>2158930</v>
      </c>
      <c r="J3624" t="s">
        <v>850</v>
      </c>
      <c r="K3624" t="s">
        <v>481</v>
      </c>
      <c r="L3624" t="s">
        <v>722</v>
      </c>
      <c r="M3624" t="s">
        <v>723</v>
      </c>
      <c r="N3624" t="s">
        <v>813</v>
      </c>
      <c r="O3624" t="s">
        <v>24</v>
      </c>
      <c r="P3624" t="s">
        <v>19</v>
      </c>
      <c r="Q3624">
        <v>982.14</v>
      </c>
      <c r="R3624">
        <v>982.14</v>
      </c>
      <c r="S3624" t="str">
        <f t="shared" si="56"/>
        <v>广州荔湾品唯信息服务有限公司广州唯品会电子商务有限公司信息流</v>
      </c>
      <c r="T3624" t="e">
        <f>VLOOKUP(S:S,[1]Sheet1!N:N,1,0)</f>
        <v>#N/A</v>
      </c>
    </row>
    <row r="3625" spans="1:20" x14ac:dyDescent="0.15">
      <c r="A3625">
        <v>20230428</v>
      </c>
      <c r="B3625">
        <v>45322956</v>
      </c>
      <c r="C3625" t="s">
        <v>994</v>
      </c>
      <c r="D3625" t="s">
        <v>719</v>
      </c>
      <c r="E3625" t="s">
        <v>481</v>
      </c>
      <c r="F3625" t="s">
        <v>480</v>
      </c>
      <c r="G3625" t="s">
        <v>720</v>
      </c>
      <c r="H3625" t="s">
        <v>481</v>
      </c>
      <c r="I3625">
        <v>2158930</v>
      </c>
      <c r="J3625" t="s">
        <v>850</v>
      </c>
      <c r="K3625" t="s">
        <v>481</v>
      </c>
      <c r="L3625" t="s">
        <v>722</v>
      </c>
      <c r="M3625" t="s">
        <v>723</v>
      </c>
      <c r="N3625" t="s">
        <v>813</v>
      </c>
      <c r="O3625" t="s">
        <v>24</v>
      </c>
      <c r="P3625" t="s">
        <v>19</v>
      </c>
      <c r="Q3625">
        <v>901.88</v>
      </c>
      <c r="R3625">
        <v>901.88</v>
      </c>
      <c r="S3625" t="str">
        <f t="shared" si="56"/>
        <v>广州荔湾品唯信息服务有限公司广州唯品会电子商务有限公司信息流</v>
      </c>
      <c r="T3625" t="e">
        <f>VLOOKUP(S:S,[1]Sheet1!N:N,1,0)</f>
        <v>#N/A</v>
      </c>
    </row>
    <row r="3626" spans="1:20" x14ac:dyDescent="0.15">
      <c r="A3626">
        <v>20230429</v>
      </c>
      <c r="B3626">
        <v>45322956</v>
      </c>
      <c r="C3626" t="s">
        <v>994</v>
      </c>
      <c r="D3626" t="s">
        <v>719</v>
      </c>
      <c r="E3626" t="s">
        <v>481</v>
      </c>
      <c r="F3626" t="s">
        <v>480</v>
      </c>
      <c r="G3626" t="s">
        <v>720</v>
      </c>
      <c r="H3626" t="s">
        <v>481</v>
      </c>
      <c r="I3626">
        <v>2158930</v>
      </c>
      <c r="J3626" t="s">
        <v>850</v>
      </c>
      <c r="K3626" t="s">
        <v>481</v>
      </c>
      <c r="L3626" t="s">
        <v>722</v>
      </c>
      <c r="M3626" t="s">
        <v>723</v>
      </c>
      <c r="N3626" t="s">
        <v>813</v>
      </c>
      <c r="O3626" t="s">
        <v>24</v>
      </c>
      <c r="P3626" t="s">
        <v>19</v>
      </c>
      <c r="Q3626">
        <v>892.53</v>
      </c>
      <c r="R3626">
        <v>892.53</v>
      </c>
      <c r="S3626" t="str">
        <f t="shared" si="56"/>
        <v>广州荔湾品唯信息服务有限公司广州唯品会电子商务有限公司信息流</v>
      </c>
      <c r="T3626" t="e">
        <f>VLOOKUP(S:S,[1]Sheet1!N:N,1,0)</f>
        <v>#N/A</v>
      </c>
    </row>
    <row r="3627" spans="1:20" x14ac:dyDescent="0.15">
      <c r="A3627">
        <v>20230430</v>
      </c>
      <c r="B3627">
        <v>45322956</v>
      </c>
      <c r="C3627" t="s">
        <v>994</v>
      </c>
      <c r="D3627" t="s">
        <v>719</v>
      </c>
      <c r="E3627" t="s">
        <v>481</v>
      </c>
      <c r="F3627" t="s">
        <v>480</v>
      </c>
      <c r="G3627" t="s">
        <v>720</v>
      </c>
      <c r="H3627" t="s">
        <v>481</v>
      </c>
      <c r="I3627">
        <v>2158930</v>
      </c>
      <c r="J3627" t="s">
        <v>850</v>
      </c>
      <c r="K3627" t="s">
        <v>481</v>
      </c>
      <c r="L3627" t="s">
        <v>722</v>
      </c>
      <c r="M3627" t="s">
        <v>723</v>
      </c>
      <c r="N3627" t="s">
        <v>813</v>
      </c>
      <c r="O3627" t="s">
        <v>24</v>
      </c>
      <c r="P3627" t="s">
        <v>19</v>
      </c>
      <c r="Q3627">
        <v>982.61</v>
      </c>
      <c r="R3627">
        <v>982.61</v>
      </c>
      <c r="S3627" t="str">
        <f t="shared" si="56"/>
        <v>广州荔湾品唯信息服务有限公司广州唯品会电子商务有限公司信息流</v>
      </c>
      <c r="T3627" t="e">
        <f>VLOOKUP(S:S,[1]Sheet1!N:N,1,0)</f>
        <v>#N/A</v>
      </c>
    </row>
    <row r="3628" spans="1:20" x14ac:dyDescent="0.15">
      <c r="A3628">
        <v>20230401</v>
      </c>
      <c r="B3628">
        <v>45323041</v>
      </c>
      <c r="C3628" t="s">
        <v>995</v>
      </c>
      <c r="D3628" t="s">
        <v>719</v>
      </c>
      <c r="E3628" t="s">
        <v>481</v>
      </c>
      <c r="F3628" t="s">
        <v>480</v>
      </c>
      <c r="G3628" t="s">
        <v>720</v>
      </c>
      <c r="H3628" t="s">
        <v>481</v>
      </c>
      <c r="I3628">
        <v>2158930</v>
      </c>
      <c r="J3628" t="s">
        <v>850</v>
      </c>
      <c r="K3628" t="s">
        <v>481</v>
      </c>
      <c r="L3628" t="s">
        <v>722</v>
      </c>
      <c r="M3628" t="s">
        <v>723</v>
      </c>
      <c r="N3628" t="s">
        <v>813</v>
      </c>
      <c r="O3628" t="s">
        <v>24</v>
      </c>
      <c r="P3628" t="s">
        <v>19</v>
      </c>
      <c r="Q3628">
        <v>9097.61</v>
      </c>
      <c r="R3628">
        <v>9097.61</v>
      </c>
      <c r="S3628" t="str">
        <f t="shared" si="56"/>
        <v>广州荔湾品唯信息服务有限公司广州唯品会电子商务有限公司信息流</v>
      </c>
      <c r="T3628" t="e">
        <f>VLOOKUP(S:S,[1]Sheet1!N:N,1,0)</f>
        <v>#N/A</v>
      </c>
    </row>
    <row r="3629" spans="1:20" x14ac:dyDescent="0.15">
      <c r="A3629">
        <v>20230402</v>
      </c>
      <c r="B3629">
        <v>45323041</v>
      </c>
      <c r="C3629" t="s">
        <v>995</v>
      </c>
      <c r="D3629" t="s">
        <v>719</v>
      </c>
      <c r="E3629" t="s">
        <v>481</v>
      </c>
      <c r="F3629" t="s">
        <v>480</v>
      </c>
      <c r="G3629" t="s">
        <v>720</v>
      </c>
      <c r="H3629" t="s">
        <v>481</v>
      </c>
      <c r="I3629">
        <v>2158930</v>
      </c>
      <c r="J3629" t="s">
        <v>850</v>
      </c>
      <c r="K3629" t="s">
        <v>481</v>
      </c>
      <c r="L3629" t="s">
        <v>722</v>
      </c>
      <c r="M3629" t="s">
        <v>723</v>
      </c>
      <c r="N3629" t="s">
        <v>813</v>
      </c>
      <c r="O3629" t="s">
        <v>24</v>
      </c>
      <c r="P3629" t="s">
        <v>19</v>
      </c>
      <c r="Q3629">
        <v>9456.1</v>
      </c>
      <c r="R3629">
        <v>9456.1</v>
      </c>
      <c r="S3629" t="str">
        <f t="shared" si="56"/>
        <v>广州荔湾品唯信息服务有限公司广州唯品会电子商务有限公司信息流</v>
      </c>
      <c r="T3629" t="e">
        <f>VLOOKUP(S:S,[1]Sheet1!N:N,1,0)</f>
        <v>#N/A</v>
      </c>
    </row>
    <row r="3630" spans="1:20" x14ac:dyDescent="0.15">
      <c r="A3630">
        <v>20230403</v>
      </c>
      <c r="B3630">
        <v>45323041</v>
      </c>
      <c r="C3630" t="s">
        <v>995</v>
      </c>
      <c r="D3630" t="s">
        <v>719</v>
      </c>
      <c r="E3630" t="s">
        <v>481</v>
      </c>
      <c r="F3630" t="s">
        <v>480</v>
      </c>
      <c r="G3630" t="s">
        <v>720</v>
      </c>
      <c r="H3630" t="s">
        <v>481</v>
      </c>
      <c r="I3630">
        <v>2158930</v>
      </c>
      <c r="J3630" t="s">
        <v>850</v>
      </c>
      <c r="K3630" t="s">
        <v>481</v>
      </c>
      <c r="L3630" t="s">
        <v>722</v>
      </c>
      <c r="M3630" t="s">
        <v>723</v>
      </c>
      <c r="N3630" t="s">
        <v>813</v>
      </c>
      <c r="O3630" t="s">
        <v>24</v>
      </c>
      <c r="P3630" t="s">
        <v>19</v>
      </c>
      <c r="Q3630">
        <v>9048.8700000000008</v>
      </c>
      <c r="R3630">
        <v>9048.8700000000008</v>
      </c>
      <c r="S3630" t="str">
        <f t="shared" si="56"/>
        <v>广州荔湾品唯信息服务有限公司广州唯品会电子商务有限公司信息流</v>
      </c>
      <c r="T3630" t="e">
        <f>VLOOKUP(S:S,[1]Sheet1!N:N,1,0)</f>
        <v>#N/A</v>
      </c>
    </row>
    <row r="3631" spans="1:20" x14ac:dyDescent="0.15">
      <c r="A3631">
        <v>20230404</v>
      </c>
      <c r="B3631">
        <v>45323041</v>
      </c>
      <c r="C3631" t="s">
        <v>995</v>
      </c>
      <c r="D3631" t="s">
        <v>719</v>
      </c>
      <c r="E3631" t="s">
        <v>481</v>
      </c>
      <c r="F3631" t="s">
        <v>480</v>
      </c>
      <c r="G3631" t="s">
        <v>720</v>
      </c>
      <c r="H3631" t="s">
        <v>481</v>
      </c>
      <c r="I3631">
        <v>2158930</v>
      </c>
      <c r="J3631" t="s">
        <v>850</v>
      </c>
      <c r="K3631" t="s">
        <v>481</v>
      </c>
      <c r="L3631" t="s">
        <v>722</v>
      </c>
      <c r="M3631" t="s">
        <v>723</v>
      </c>
      <c r="N3631" t="s">
        <v>813</v>
      </c>
      <c r="O3631" t="s">
        <v>24</v>
      </c>
      <c r="P3631" t="s">
        <v>19</v>
      </c>
      <c r="Q3631">
        <v>9285.69</v>
      </c>
      <c r="R3631">
        <v>9285.69</v>
      </c>
      <c r="S3631" t="str">
        <f t="shared" si="56"/>
        <v>广州荔湾品唯信息服务有限公司广州唯品会电子商务有限公司信息流</v>
      </c>
      <c r="T3631" t="e">
        <f>VLOOKUP(S:S,[1]Sheet1!N:N,1,0)</f>
        <v>#N/A</v>
      </c>
    </row>
    <row r="3632" spans="1:20" x14ac:dyDescent="0.15">
      <c r="A3632">
        <v>20230405</v>
      </c>
      <c r="B3632">
        <v>45323041</v>
      </c>
      <c r="C3632" t="s">
        <v>995</v>
      </c>
      <c r="D3632" t="s">
        <v>719</v>
      </c>
      <c r="E3632" t="s">
        <v>481</v>
      </c>
      <c r="F3632" t="s">
        <v>480</v>
      </c>
      <c r="G3632" t="s">
        <v>720</v>
      </c>
      <c r="H3632" t="s">
        <v>481</v>
      </c>
      <c r="I3632">
        <v>2158930</v>
      </c>
      <c r="J3632" t="s">
        <v>850</v>
      </c>
      <c r="K3632" t="s">
        <v>481</v>
      </c>
      <c r="L3632" t="s">
        <v>722</v>
      </c>
      <c r="M3632" t="s">
        <v>723</v>
      </c>
      <c r="N3632" t="s">
        <v>813</v>
      </c>
      <c r="O3632" t="s">
        <v>24</v>
      </c>
      <c r="P3632" t="s">
        <v>19</v>
      </c>
      <c r="Q3632">
        <v>3755.63</v>
      </c>
      <c r="R3632">
        <v>3755.63</v>
      </c>
      <c r="S3632" t="str">
        <f t="shared" si="56"/>
        <v>广州荔湾品唯信息服务有限公司广州唯品会电子商务有限公司信息流</v>
      </c>
      <c r="T3632" t="e">
        <f>VLOOKUP(S:S,[1]Sheet1!N:N,1,0)</f>
        <v>#N/A</v>
      </c>
    </row>
    <row r="3633" spans="1:20" x14ac:dyDescent="0.15">
      <c r="A3633">
        <v>20230406</v>
      </c>
      <c r="B3633">
        <v>45323041</v>
      </c>
      <c r="C3633" t="s">
        <v>995</v>
      </c>
      <c r="D3633" t="s">
        <v>719</v>
      </c>
      <c r="E3633" t="s">
        <v>481</v>
      </c>
      <c r="F3633" t="s">
        <v>480</v>
      </c>
      <c r="G3633" t="s">
        <v>720</v>
      </c>
      <c r="H3633" t="s">
        <v>481</v>
      </c>
      <c r="I3633">
        <v>2158930</v>
      </c>
      <c r="J3633" t="s">
        <v>850</v>
      </c>
      <c r="K3633" t="s">
        <v>481</v>
      </c>
      <c r="L3633" t="s">
        <v>722</v>
      </c>
      <c r="M3633" t="s">
        <v>723</v>
      </c>
      <c r="N3633" t="s">
        <v>813</v>
      </c>
      <c r="O3633" t="s">
        <v>24</v>
      </c>
      <c r="P3633" t="s">
        <v>19</v>
      </c>
      <c r="Q3633">
        <v>2786.2</v>
      </c>
      <c r="R3633">
        <v>2786.2</v>
      </c>
      <c r="S3633" t="str">
        <f t="shared" si="56"/>
        <v>广州荔湾品唯信息服务有限公司广州唯品会电子商务有限公司信息流</v>
      </c>
      <c r="T3633" t="e">
        <f>VLOOKUP(S:S,[1]Sheet1!N:N,1,0)</f>
        <v>#N/A</v>
      </c>
    </row>
    <row r="3634" spans="1:20" x14ac:dyDescent="0.15">
      <c r="A3634">
        <v>20230407</v>
      </c>
      <c r="B3634">
        <v>45323041</v>
      </c>
      <c r="C3634" t="s">
        <v>995</v>
      </c>
      <c r="D3634" t="s">
        <v>719</v>
      </c>
      <c r="E3634" t="s">
        <v>481</v>
      </c>
      <c r="F3634" t="s">
        <v>480</v>
      </c>
      <c r="G3634" t="s">
        <v>720</v>
      </c>
      <c r="H3634" t="s">
        <v>481</v>
      </c>
      <c r="I3634">
        <v>2158930</v>
      </c>
      <c r="J3634" t="s">
        <v>850</v>
      </c>
      <c r="K3634" t="s">
        <v>481</v>
      </c>
      <c r="L3634" t="s">
        <v>722</v>
      </c>
      <c r="M3634" t="s">
        <v>723</v>
      </c>
      <c r="N3634" t="s">
        <v>813</v>
      </c>
      <c r="O3634" t="s">
        <v>24</v>
      </c>
      <c r="P3634" t="s">
        <v>19</v>
      </c>
      <c r="Q3634">
        <v>2622.19</v>
      </c>
      <c r="R3634">
        <v>2622.19</v>
      </c>
      <c r="S3634" t="str">
        <f t="shared" si="56"/>
        <v>广州荔湾品唯信息服务有限公司广州唯品会电子商务有限公司信息流</v>
      </c>
      <c r="T3634" t="e">
        <f>VLOOKUP(S:S,[1]Sheet1!N:N,1,0)</f>
        <v>#N/A</v>
      </c>
    </row>
    <row r="3635" spans="1:20" x14ac:dyDescent="0.15">
      <c r="A3635">
        <v>20230408</v>
      </c>
      <c r="B3635">
        <v>45323041</v>
      </c>
      <c r="C3635" t="s">
        <v>995</v>
      </c>
      <c r="D3635" t="s">
        <v>719</v>
      </c>
      <c r="E3635" t="s">
        <v>481</v>
      </c>
      <c r="F3635" t="s">
        <v>480</v>
      </c>
      <c r="G3635" t="s">
        <v>720</v>
      </c>
      <c r="H3635" t="s">
        <v>481</v>
      </c>
      <c r="I3635">
        <v>2158930</v>
      </c>
      <c r="J3635" t="s">
        <v>850</v>
      </c>
      <c r="K3635" t="s">
        <v>481</v>
      </c>
      <c r="L3635" t="s">
        <v>722</v>
      </c>
      <c r="M3635" t="s">
        <v>723</v>
      </c>
      <c r="N3635" t="s">
        <v>813</v>
      </c>
      <c r="O3635" t="s">
        <v>24</v>
      </c>
      <c r="P3635" t="s">
        <v>19</v>
      </c>
      <c r="Q3635">
        <v>9003.16</v>
      </c>
      <c r="R3635">
        <v>9003.16</v>
      </c>
      <c r="S3635" t="str">
        <f t="shared" si="56"/>
        <v>广州荔湾品唯信息服务有限公司广州唯品会电子商务有限公司信息流</v>
      </c>
      <c r="T3635" t="e">
        <f>VLOOKUP(S:S,[1]Sheet1!N:N,1,0)</f>
        <v>#N/A</v>
      </c>
    </row>
    <row r="3636" spans="1:20" x14ac:dyDescent="0.15">
      <c r="A3636">
        <v>20230409</v>
      </c>
      <c r="B3636">
        <v>45323041</v>
      </c>
      <c r="C3636" t="s">
        <v>995</v>
      </c>
      <c r="D3636" t="s">
        <v>719</v>
      </c>
      <c r="E3636" t="s">
        <v>481</v>
      </c>
      <c r="F3636" t="s">
        <v>480</v>
      </c>
      <c r="G3636" t="s">
        <v>720</v>
      </c>
      <c r="H3636" t="s">
        <v>481</v>
      </c>
      <c r="I3636">
        <v>2158930</v>
      </c>
      <c r="J3636" t="s">
        <v>850</v>
      </c>
      <c r="K3636" t="s">
        <v>481</v>
      </c>
      <c r="L3636" t="s">
        <v>722</v>
      </c>
      <c r="M3636" t="s">
        <v>723</v>
      </c>
      <c r="N3636" t="s">
        <v>813</v>
      </c>
      <c r="O3636" t="s">
        <v>24</v>
      </c>
      <c r="P3636" t="s">
        <v>19</v>
      </c>
      <c r="Q3636">
        <v>16465.099999999999</v>
      </c>
      <c r="R3636">
        <v>16465.099999999999</v>
      </c>
      <c r="S3636" t="str">
        <f t="shared" si="56"/>
        <v>广州荔湾品唯信息服务有限公司广州唯品会电子商务有限公司信息流</v>
      </c>
      <c r="T3636" t="e">
        <f>VLOOKUP(S:S,[1]Sheet1!N:N,1,0)</f>
        <v>#N/A</v>
      </c>
    </row>
    <row r="3637" spans="1:20" x14ac:dyDescent="0.15">
      <c r="A3637">
        <v>20230410</v>
      </c>
      <c r="B3637">
        <v>45323041</v>
      </c>
      <c r="C3637" t="s">
        <v>995</v>
      </c>
      <c r="D3637" t="s">
        <v>719</v>
      </c>
      <c r="E3637" t="s">
        <v>481</v>
      </c>
      <c r="F3637" t="s">
        <v>480</v>
      </c>
      <c r="G3637" t="s">
        <v>720</v>
      </c>
      <c r="H3637" t="s">
        <v>481</v>
      </c>
      <c r="I3637">
        <v>2158930</v>
      </c>
      <c r="J3637" t="s">
        <v>850</v>
      </c>
      <c r="K3637" t="s">
        <v>481</v>
      </c>
      <c r="L3637" t="s">
        <v>722</v>
      </c>
      <c r="M3637" t="s">
        <v>723</v>
      </c>
      <c r="N3637" t="s">
        <v>813</v>
      </c>
      <c r="O3637" t="s">
        <v>24</v>
      </c>
      <c r="P3637" t="s">
        <v>19</v>
      </c>
      <c r="Q3637">
        <v>13073.09</v>
      </c>
      <c r="R3637">
        <v>13073.09</v>
      </c>
      <c r="S3637" t="str">
        <f t="shared" si="56"/>
        <v>广州荔湾品唯信息服务有限公司广州唯品会电子商务有限公司信息流</v>
      </c>
      <c r="T3637" t="e">
        <f>VLOOKUP(S:S,[1]Sheet1!N:N,1,0)</f>
        <v>#N/A</v>
      </c>
    </row>
    <row r="3638" spans="1:20" x14ac:dyDescent="0.15">
      <c r="A3638">
        <v>20230411</v>
      </c>
      <c r="B3638">
        <v>45323041</v>
      </c>
      <c r="C3638" t="s">
        <v>995</v>
      </c>
      <c r="D3638" t="s">
        <v>719</v>
      </c>
      <c r="E3638" t="s">
        <v>481</v>
      </c>
      <c r="F3638" t="s">
        <v>480</v>
      </c>
      <c r="G3638" t="s">
        <v>720</v>
      </c>
      <c r="H3638" t="s">
        <v>481</v>
      </c>
      <c r="I3638">
        <v>2158930</v>
      </c>
      <c r="J3638" t="s">
        <v>850</v>
      </c>
      <c r="K3638" t="s">
        <v>481</v>
      </c>
      <c r="L3638" t="s">
        <v>722</v>
      </c>
      <c r="M3638" t="s">
        <v>723</v>
      </c>
      <c r="N3638" t="s">
        <v>813</v>
      </c>
      <c r="O3638" t="s">
        <v>24</v>
      </c>
      <c r="P3638" t="s">
        <v>19</v>
      </c>
      <c r="Q3638">
        <v>9287.4699999999993</v>
      </c>
      <c r="R3638">
        <v>9287.4699999999993</v>
      </c>
      <c r="S3638" t="str">
        <f t="shared" si="56"/>
        <v>广州荔湾品唯信息服务有限公司广州唯品会电子商务有限公司信息流</v>
      </c>
      <c r="T3638" t="e">
        <f>VLOOKUP(S:S,[1]Sheet1!N:N,1,0)</f>
        <v>#N/A</v>
      </c>
    </row>
    <row r="3639" spans="1:20" x14ac:dyDescent="0.15">
      <c r="A3639">
        <v>20230412</v>
      </c>
      <c r="B3639">
        <v>45323041</v>
      </c>
      <c r="C3639" t="s">
        <v>995</v>
      </c>
      <c r="D3639" t="s">
        <v>719</v>
      </c>
      <c r="E3639" t="s">
        <v>481</v>
      </c>
      <c r="F3639" t="s">
        <v>480</v>
      </c>
      <c r="G3639" t="s">
        <v>720</v>
      </c>
      <c r="H3639" t="s">
        <v>481</v>
      </c>
      <c r="I3639">
        <v>2158930</v>
      </c>
      <c r="J3639" t="s">
        <v>850</v>
      </c>
      <c r="K3639" t="s">
        <v>481</v>
      </c>
      <c r="L3639" t="s">
        <v>722</v>
      </c>
      <c r="M3639" t="s">
        <v>723</v>
      </c>
      <c r="N3639" t="s">
        <v>813</v>
      </c>
      <c r="O3639" t="s">
        <v>24</v>
      </c>
      <c r="P3639" t="s">
        <v>19</v>
      </c>
      <c r="Q3639">
        <v>2012.42</v>
      </c>
      <c r="R3639">
        <v>2012.42</v>
      </c>
      <c r="S3639" t="str">
        <f t="shared" si="56"/>
        <v>广州荔湾品唯信息服务有限公司广州唯品会电子商务有限公司信息流</v>
      </c>
      <c r="T3639" t="e">
        <f>VLOOKUP(S:S,[1]Sheet1!N:N,1,0)</f>
        <v>#N/A</v>
      </c>
    </row>
    <row r="3640" spans="1:20" x14ac:dyDescent="0.15">
      <c r="A3640">
        <v>20230413</v>
      </c>
      <c r="B3640">
        <v>45323041</v>
      </c>
      <c r="C3640" t="s">
        <v>995</v>
      </c>
      <c r="D3640" t="s">
        <v>719</v>
      </c>
      <c r="E3640" t="s">
        <v>481</v>
      </c>
      <c r="F3640" t="s">
        <v>480</v>
      </c>
      <c r="G3640" t="s">
        <v>720</v>
      </c>
      <c r="H3640" t="s">
        <v>481</v>
      </c>
      <c r="I3640">
        <v>2158930</v>
      </c>
      <c r="J3640" t="s">
        <v>850</v>
      </c>
      <c r="K3640" t="s">
        <v>481</v>
      </c>
      <c r="L3640" t="s">
        <v>722</v>
      </c>
      <c r="M3640" t="s">
        <v>723</v>
      </c>
      <c r="N3640" t="s">
        <v>813</v>
      </c>
      <c r="O3640" t="s">
        <v>24</v>
      </c>
      <c r="P3640" t="s">
        <v>19</v>
      </c>
      <c r="Q3640">
        <v>7541.48</v>
      </c>
      <c r="R3640">
        <v>7541.48</v>
      </c>
      <c r="S3640" t="str">
        <f t="shared" si="56"/>
        <v>广州荔湾品唯信息服务有限公司广州唯品会电子商务有限公司信息流</v>
      </c>
      <c r="T3640" t="e">
        <f>VLOOKUP(S:S,[1]Sheet1!N:N,1,0)</f>
        <v>#N/A</v>
      </c>
    </row>
    <row r="3641" spans="1:20" x14ac:dyDescent="0.15">
      <c r="A3641">
        <v>20230414</v>
      </c>
      <c r="B3641">
        <v>45323041</v>
      </c>
      <c r="C3641" t="s">
        <v>995</v>
      </c>
      <c r="D3641" t="s">
        <v>719</v>
      </c>
      <c r="E3641" t="s">
        <v>481</v>
      </c>
      <c r="F3641" t="s">
        <v>480</v>
      </c>
      <c r="G3641" t="s">
        <v>720</v>
      </c>
      <c r="H3641" t="s">
        <v>481</v>
      </c>
      <c r="I3641">
        <v>2158930</v>
      </c>
      <c r="J3641" t="s">
        <v>850</v>
      </c>
      <c r="K3641" t="s">
        <v>481</v>
      </c>
      <c r="L3641" t="s">
        <v>722</v>
      </c>
      <c r="M3641" t="s">
        <v>723</v>
      </c>
      <c r="N3641" t="s">
        <v>813</v>
      </c>
      <c r="O3641" t="s">
        <v>24</v>
      </c>
      <c r="P3641" t="s">
        <v>19</v>
      </c>
      <c r="Q3641">
        <v>14344.93</v>
      </c>
      <c r="R3641">
        <v>14344.93</v>
      </c>
      <c r="S3641" t="str">
        <f t="shared" si="56"/>
        <v>广州荔湾品唯信息服务有限公司广州唯品会电子商务有限公司信息流</v>
      </c>
      <c r="T3641" t="e">
        <f>VLOOKUP(S:S,[1]Sheet1!N:N,1,0)</f>
        <v>#N/A</v>
      </c>
    </row>
    <row r="3642" spans="1:20" x14ac:dyDescent="0.15">
      <c r="A3642">
        <v>20230415</v>
      </c>
      <c r="B3642">
        <v>45323041</v>
      </c>
      <c r="C3642" t="s">
        <v>995</v>
      </c>
      <c r="D3642" t="s">
        <v>719</v>
      </c>
      <c r="E3642" t="s">
        <v>481</v>
      </c>
      <c r="F3642" t="s">
        <v>480</v>
      </c>
      <c r="G3642" t="s">
        <v>720</v>
      </c>
      <c r="H3642" t="s">
        <v>481</v>
      </c>
      <c r="I3642">
        <v>2158930</v>
      </c>
      <c r="J3642" t="s">
        <v>850</v>
      </c>
      <c r="K3642" t="s">
        <v>481</v>
      </c>
      <c r="L3642" t="s">
        <v>722</v>
      </c>
      <c r="M3642" t="s">
        <v>723</v>
      </c>
      <c r="N3642" t="s">
        <v>813</v>
      </c>
      <c r="O3642" t="s">
        <v>24</v>
      </c>
      <c r="P3642" t="s">
        <v>19</v>
      </c>
      <c r="Q3642">
        <v>7049.18</v>
      </c>
      <c r="R3642">
        <v>7049.18</v>
      </c>
      <c r="S3642" t="str">
        <f t="shared" si="56"/>
        <v>广州荔湾品唯信息服务有限公司广州唯品会电子商务有限公司信息流</v>
      </c>
      <c r="T3642" t="e">
        <f>VLOOKUP(S:S,[1]Sheet1!N:N,1,0)</f>
        <v>#N/A</v>
      </c>
    </row>
    <row r="3643" spans="1:20" x14ac:dyDescent="0.15">
      <c r="A3643">
        <v>20230416</v>
      </c>
      <c r="B3643">
        <v>45323041</v>
      </c>
      <c r="C3643" t="s">
        <v>995</v>
      </c>
      <c r="D3643" t="s">
        <v>719</v>
      </c>
      <c r="E3643" t="s">
        <v>481</v>
      </c>
      <c r="F3643" t="s">
        <v>480</v>
      </c>
      <c r="G3643" t="s">
        <v>720</v>
      </c>
      <c r="H3643" t="s">
        <v>481</v>
      </c>
      <c r="I3643">
        <v>2158930</v>
      </c>
      <c r="J3643" t="s">
        <v>850</v>
      </c>
      <c r="K3643" t="s">
        <v>481</v>
      </c>
      <c r="L3643" t="s">
        <v>722</v>
      </c>
      <c r="M3643" t="s">
        <v>723</v>
      </c>
      <c r="N3643" t="s">
        <v>813</v>
      </c>
      <c r="O3643" t="s">
        <v>24</v>
      </c>
      <c r="P3643" t="s">
        <v>19</v>
      </c>
      <c r="Q3643">
        <v>11115.4</v>
      </c>
      <c r="R3643">
        <v>11115.4</v>
      </c>
      <c r="S3643" t="str">
        <f t="shared" si="56"/>
        <v>广州荔湾品唯信息服务有限公司广州唯品会电子商务有限公司信息流</v>
      </c>
      <c r="T3643" t="e">
        <f>VLOOKUP(S:S,[1]Sheet1!N:N,1,0)</f>
        <v>#N/A</v>
      </c>
    </row>
    <row r="3644" spans="1:20" x14ac:dyDescent="0.15">
      <c r="A3644">
        <v>20230417</v>
      </c>
      <c r="B3644">
        <v>45323041</v>
      </c>
      <c r="C3644" t="s">
        <v>995</v>
      </c>
      <c r="D3644" t="s">
        <v>719</v>
      </c>
      <c r="E3644" t="s">
        <v>481</v>
      </c>
      <c r="F3644" t="s">
        <v>480</v>
      </c>
      <c r="G3644" t="s">
        <v>720</v>
      </c>
      <c r="H3644" t="s">
        <v>481</v>
      </c>
      <c r="I3644">
        <v>2158930</v>
      </c>
      <c r="J3644" t="s">
        <v>850</v>
      </c>
      <c r="K3644" t="s">
        <v>481</v>
      </c>
      <c r="L3644" t="s">
        <v>722</v>
      </c>
      <c r="M3644" t="s">
        <v>723</v>
      </c>
      <c r="N3644" t="s">
        <v>813</v>
      </c>
      <c r="O3644" t="s">
        <v>24</v>
      </c>
      <c r="P3644" t="s">
        <v>19</v>
      </c>
      <c r="Q3644">
        <v>10103.89</v>
      </c>
      <c r="R3644">
        <v>10103.89</v>
      </c>
      <c r="S3644" t="str">
        <f t="shared" si="56"/>
        <v>广州荔湾品唯信息服务有限公司广州唯品会电子商务有限公司信息流</v>
      </c>
      <c r="T3644" t="e">
        <f>VLOOKUP(S:S,[1]Sheet1!N:N,1,0)</f>
        <v>#N/A</v>
      </c>
    </row>
    <row r="3645" spans="1:20" x14ac:dyDescent="0.15">
      <c r="A3645">
        <v>20230418</v>
      </c>
      <c r="B3645">
        <v>45323041</v>
      </c>
      <c r="C3645" t="s">
        <v>995</v>
      </c>
      <c r="D3645" t="s">
        <v>719</v>
      </c>
      <c r="E3645" t="s">
        <v>481</v>
      </c>
      <c r="F3645" t="s">
        <v>480</v>
      </c>
      <c r="G3645" t="s">
        <v>720</v>
      </c>
      <c r="H3645" t="s">
        <v>481</v>
      </c>
      <c r="I3645">
        <v>2158930</v>
      </c>
      <c r="J3645" t="s">
        <v>850</v>
      </c>
      <c r="K3645" t="s">
        <v>481</v>
      </c>
      <c r="L3645" t="s">
        <v>722</v>
      </c>
      <c r="M3645" t="s">
        <v>723</v>
      </c>
      <c r="N3645" t="s">
        <v>813</v>
      </c>
      <c r="O3645" t="s">
        <v>24</v>
      </c>
      <c r="P3645" t="s">
        <v>19</v>
      </c>
      <c r="Q3645">
        <v>11977.44</v>
      </c>
      <c r="R3645">
        <v>11977.44</v>
      </c>
      <c r="S3645" t="str">
        <f t="shared" si="56"/>
        <v>广州荔湾品唯信息服务有限公司广州唯品会电子商务有限公司信息流</v>
      </c>
      <c r="T3645" t="e">
        <f>VLOOKUP(S:S,[1]Sheet1!N:N,1,0)</f>
        <v>#N/A</v>
      </c>
    </row>
    <row r="3646" spans="1:20" x14ac:dyDescent="0.15">
      <c r="A3646">
        <v>20230419</v>
      </c>
      <c r="B3646">
        <v>45323041</v>
      </c>
      <c r="C3646" t="s">
        <v>995</v>
      </c>
      <c r="D3646" t="s">
        <v>719</v>
      </c>
      <c r="E3646" t="s">
        <v>481</v>
      </c>
      <c r="F3646" t="s">
        <v>480</v>
      </c>
      <c r="G3646" t="s">
        <v>720</v>
      </c>
      <c r="H3646" t="s">
        <v>481</v>
      </c>
      <c r="I3646">
        <v>2158930</v>
      </c>
      <c r="J3646" t="s">
        <v>850</v>
      </c>
      <c r="K3646" t="s">
        <v>481</v>
      </c>
      <c r="L3646" t="s">
        <v>722</v>
      </c>
      <c r="M3646" t="s">
        <v>723</v>
      </c>
      <c r="N3646" t="s">
        <v>813</v>
      </c>
      <c r="O3646" t="s">
        <v>24</v>
      </c>
      <c r="P3646" t="s">
        <v>19</v>
      </c>
      <c r="Q3646">
        <v>12837.94</v>
      </c>
      <c r="R3646">
        <v>12837.94</v>
      </c>
      <c r="S3646" t="str">
        <f t="shared" si="56"/>
        <v>广州荔湾品唯信息服务有限公司广州唯品会电子商务有限公司信息流</v>
      </c>
      <c r="T3646" t="e">
        <f>VLOOKUP(S:S,[1]Sheet1!N:N,1,0)</f>
        <v>#N/A</v>
      </c>
    </row>
    <row r="3647" spans="1:20" x14ac:dyDescent="0.15">
      <c r="A3647">
        <v>20230420</v>
      </c>
      <c r="B3647">
        <v>45323041</v>
      </c>
      <c r="C3647" t="s">
        <v>995</v>
      </c>
      <c r="D3647" t="s">
        <v>719</v>
      </c>
      <c r="E3647" t="s">
        <v>481</v>
      </c>
      <c r="F3647" t="s">
        <v>480</v>
      </c>
      <c r="G3647" t="s">
        <v>720</v>
      </c>
      <c r="H3647" t="s">
        <v>481</v>
      </c>
      <c r="I3647">
        <v>2158930</v>
      </c>
      <c r="J3647" t="s">
        <v>850</v>
      </c>
      <c r="K3647" t="s">
        <v>481</v>
      </c>
      <c r="L3647" t="s">
        <v>722</v>
      </c>
      <c r="M3647" t="s">
        <v>723</v>
      </c>
      <c r="N3647" t="s">
        <v>813</v>
      </c>
      <c r="O3647" t="s">
        <v>24</v>
      </c>
      <c r="P3647" t="s">
        <v>19</v>
      </c>
      <c r="Q3647">
        <v>12512.78</v>
      </c>
      <c r="R3647">
        <v>12512.78</v>
      </c>
      <c r="S3647" t="str">
        <f t="shared" si="56"/>
        <v>广州荔湾品唯信息服务有限公司广州唯品会电子商务有限公司信息流</v>
      </c>
      <c r="T3647" t="e">
        <f>VLOOKUP(S:S,[1]Sheet1!N:N,1,0)</f>
        <v>#N/A</v>
      </c>
    </row>
    <row r="3648" spans="1:20" x14ac:dyDescent="0.15">
      <c r="A3648">
        <v>20230421</v>
      </c>
      <c r="B3648">
        <v>45323041</v>
      </c>
      <c r="C3648" t="s">
        <v>995</v>
      </c>
      <c r="D3648" t="s">
        <v>719</v>
      </c>
      <c r="E3648" t="s">
        <v>481</v>
      </c>
      <c r="F3648" t="s">
        <v>480</v>
      </c>
      <c r="G3648" t="s">
        <v>720</v>
      </c>
      <c r="H3648" t="s">
        <v>481</v>
      </c>
      <c r="I3648">
        <v>2158930</v>
      </c>
      <c r="J3648" t="s">
        <v>850</v>
      </c>
      <c r="K3648" t="s">
        <v>481</v>
      </c>
      <c r="L3648" t="s">
        <v>722</v>
      </c>
      <c r="M3648" t="s">
        <v>723</v>
      </c>
      <c r="N3648" t="s">
        <v>813</v>
      </c>
      <c r="O3648" t="s">
        <v>24</v>
      </c>
      <c r="P3648" t="s">
        <v>19</v>
      </c>
      <c r="Q3648">
        <v>13293.67</v>
      </c>
      <c r="R3648">
        <v>13293.67</v>
      </c>
      <c r="S3648" t="str">
        <f t="shared" si="56"/>
        <v>广州荔湾品唯信息服务有限公司广州唯品会电子商务有限公司信息流</v>
      </c>
      <c r="T3648" t="e">
        <f>VLOOKUP(S:S,[1]Sheet1!N:N,1,0)</f>
        <v>#N/A</v>
      </c>
    </row>
    <row r="3649" spans="1:20" x14ac:dyDescent="0.15">
      <c r="A3649">
        <v>20230422</v>
      </c>
      <c r="B3649">
        <v>45323041</v>
      </c>
      <c r="C3649" t="s">
        <v>995</v>
      </c>
      <c r="D3649" t="s">
        <v>719</v>
      </c>
      <c r="E3649" t="s">
        <v>481</v>
      </c>
      <c r="F3649" t="s">
        <v>480</v>
      </c>
      <c r="G3649" t="s">
        <v>720</v>
      </c>
      <c r="H3649" t="s">
        <v>481</v>
      </c>
      <c r="I3649">
        <v>2158930</v>
      </c>
      <c r="J3649" t="s">
        <v>850</v>
      </c>
      <c r="K3649" t="s">
        <v>481</v>
      </c>
      <c r="L3649" t="s">
        <v>722</v>
      </c>
      <c r="M3649" t="s">
        <v>723</v>
      </c>
      <c r="N3649" t="s">
        <v>813</v>
      </c>
      <c r="O3649" t="s">
        <v>24</v>
      </c>
      <c r="P3649" t="s">
        <v>19</v>
      </c>
      <c r="Q3649">
        <v>8051.28</v>
      </c>
      <c r="R3649">
        <v>8051.28</v>
      </c>
      <c r="S3649" t="str">
        <f t="shared" si="56"/>
        <v>广州荔湾品唯信息服务有限公司广州唯品会电子商务有限公司信息流</v>
      </c>
      <c r="T3649" t="e">
        <f>VLOOKUP(S:S,[1]Sheet1!N:N,1,0)</f>
        <v>#N/A</v>
      </c>
    </row>
    <row r="3650" spans="1:20" x14ac:dyDescent="0.15">
      <c r="A3650">
        <v>20230423</v>
      </c>
      <c r="B3650">
        <v>45323041</v>
      </c>
      <c r="C3650" t="s">
        <v>995</v>
      </c>
      <c r="D3650" t="s">
        <v>719</v>
      </c>
      <c r="E3650" t="s">
        <v>481</v>
      </c>
      <c r="F3650" t="s">
        <v>480</v>
      </c>
      <c r="G3650" t="s">
        <v>720</v>
      </c>
      <c r="H3650" t="s">
        <v>481</v>
      </c>
      <c r="I3650">
        <v>2158930</v>
      </c>
      <c r="J3650" t="s">
        <v>850</v>
      </c>
      <c r="K3650" t="s">
        <v>481</v>
      </c>
      <c r="L3650" t="s">
        <v>722</v>
      </c>
      <c r="M3650" t="s">
        <v>723</v>
      </c>
      <c r="N3650" t="s">
        <v>813</v>
      </c>
      <c r="O3650" t="s">
        <v>24</v>
      </c>
      <c r="P3650" t="s">
        <v>19</v>
      </c>
      <c r="Q3650">
        <v>6968.12</v>
      </c>
      <c r="R3650">
        <v>6968.12</v>
      </c>
      <c r="S3650" t="str">
        <f t="shared" si="56"/>
        <v>广州荔湾品唯信息服务有限公司广州唯品会电子商务有限公司信息流</v>
      </c>
      <c r="T3650" t="e">
        <f>VLOOKUP(S:S,[1]Sheet1!N:N,1,0)</f>
        <v>#N/A</v>
      </c>
    </row>
    <row r="3651" spans="1:20" x14ac:dyDescent="0.15">
      <c r="A3651">
        <v>20230424</v>
      </c>
      <c r="B3651">
        <v>45323041</v>
      </c>
      <c r="C3651" t="s">
        <v>995</v>
      </c>
      <c r="D3651" t="s">
        <v>719</v>
      </c>
      <c r="E3651" t="s">
        <v>481</v>
      </c>
      <c r="F3651" t="s">
        <v>480</v>
      </c>
      <c r="G3651" t="s">
        <v>720</v>
      </c>
      <c r="H3651" t="s">
        <v>481</v>
      </c>
      <c r="I3651">
        <v>2158930</v>
      </c>
      <c r="J3651" t="s">
        <v>850</v>
      </c>
      <c r="K3651" t="s">
        <v>481</v>
      </c>
      <c r="L3651" t="s">
        <v>722</v>
      </c>
      <c r="M3651" t="s">
        <v>723</v>
      </c>
      <c r="N3651" t="s">
        <v>813</v>
      </c>
      <c r="O3651" t="s">
        <v>24</v>
      </c>
      <c r="P3651" t="s">
        <v>19</v>
      </c>
      <c r="Q3651">
        <v>4003.58</v>
      </c>
      <c r="R3651">
        <v>4003.58</v>
      </c>
      <c r="S3651" t="str">
        <f t="shared" ref="S3651:S3714" si="57">F3651&amp;K3651&amp;O3651</f>
        <v>广州荔湾品唯信息服务有限公司广州唯品会电子商务有限公司信息流</v>
      </c>
      <c r="T3651" t="e">
        <f>VLOOKUP(S:S,[1]Sheet1!N:N,1,0)</f>
        <v>#N/A</v>
      </c>
    </row>
    <row r="3652" spans="1:20" x14ac:dyDescent="0.15">
      <c r="A3652">
        <v>20230425</v>
      </c>
      <c r="B3652">
        <v>45323041</v>
      </c>
      <c r="C3652" t="s">
        <v>995</v>
      </c>
      <c r="D3652" t="s">
        <v>719</v>
      </c>
      <c r="E3652" t="s">
        <v>481</v>
      </c>
      <c r="F3652" t="s">
        <v>480</v>
      </c>
      <c r="G3652" t="s">
        <v>720</v>
      </c>
      <c r="H3652" t="s">
        <v>481</v>
      </c>
      <c r="I3652">
        <v>2158930</v>
      </c>
      <c r="J3652" t="s">
        <v>850</v>
      </c>
      <c r="K3652" t="s">
        <v>481</v>
      </c>
      <c r="L3652" t="s">
        <v>722</v>
      </c>
      <c r="M3652" t="s">
        <v>723</v>
      </c>
      <c r="N3652" t="s">
        <v>813</v>
      </c>
      <c r="O3652" t="s">
        <v>24</v>
      </c>
      <c r="P3652" t="s">
        <v>19</v>
      </c>
      <c r="Q3652">
        <v>7043.22</v>
      </c>
      <c r="R3652">
        <v>7043.22</v>
      </c>
      <c r="S3652" t="str">
        <f t="shared" si="57"/>
        <v>广州荔湾品唯信息服务有限公司广州唯品会电子商务有限公司信息流</v>
      </c>
      <c r="T3652" t="e">
        <f>VLOOKUP(S:S,[1]Sheet1!N:N,1,0)</f>
        <v>#N/A</v>
      </c>
    </row>
    <row r="3653" spans="1:20" x14ac:dyDescent="0.15">
      <c r="A3653">
        <v>20230426</v>
      </c>
      <c r="B3653">
        <v>45323041</v>
      </c>
      <c r="C3653" t="s">
        <v>995</v>
      </c>
      <c r="D3653" t="s">
        <v>719</v>
      </c>
      <c r="E3653" t="s">
        <v>481</v>
      </c>
      <c r="F3653" t="s">
        <v>480</v>
      </c>
      <c r="G3653" t="s">
        <v>720</v>
      </c>
      <c r="H3653" t="s">
        <v>481</v>
      </c>
      <c r="I3653">
        <v>2158930</v>
      </c>
      <c r="J3653" t="s">
        <v>850</v>
      </c>
      <c r="K3653" t="s">
        <v>481</v>
      </c>
      <c r="L3653" t="s">
        <v>722</v>
      </c>
      <c r="M3653" t="s">
        <v>723</v>
      </c>
      <c r="N3653" t="s">
        <v>813</v>
      </c>
      <c r="O3653" t="s">
        <v>24</v>
      </c>
      <c r="P3653" t="s">
        <v>19</v>
      </c>
      <c r="Q3653">
        <v>14044.95</v>
      </c>
      <c r="R3653">
        <v>14044.95</v>
      </c>
      <c r="S3653" t="str">
        <f t="shared" si="57"/>
        <v>广州荔湾品唯信息服务有限公司广州唯品会电子商务有限公司信息流</v>
      </c>
      <c r="T3653" t="e">
        <f>VLOOKUP(S:S,[1]Sheet1!N:N,1,0)</f>
        <v>#N/A</v>
      </c>
    </row>
    <row r="3654" spans="1:20" x14ac:dyDescent="0.15">
      <c r="A3654">
        <v>20230427</v>
      </c>
      <c r="B3654">
        <v>45323041</v>
      </c>
      <c r="C3654" t="s">
        <v>995</v>
      </c>
      <c r="D3654" t="s">
        <v>719</v>
      </c>
      <c r="E3654" t="s">
        <v>481</v>
      </c>
      <c r="F3654" t="s">
        <v>480</v>
      </c>
      <c r="G3654" t="s">
        <v>720</v>
      </c>
      <c r="H3654" t="s">
        <v>481</v>
      </c>
      <c r="I3654">
        <v>2158930</v>
      </c>
      <c r="J3654" t="s">
        <v>850</v>
      </c>
      <c r="K3654" t="s">
        <v>481</v>
      </c>
      <c r="L3654" t="s">
        <v>722</v>
      </c>
      <c r="M3654" t="s">
        <v>723</v>
      </c>
      <c r="N3654" t="s">
        <v>813</v>
      </c>
      <c r="O3654" t="s">
        <v>24</v>
      </c>
      <c r="P3654" t="s">
        <v>19</v>
      </c>
      <c r="Q3654">
        <v>14005.9</v>
      </c>
      <c r="R3654">
        <v>8218.61</v>
      </c>
      <c r="S3654" t="str">
        <f t="shared" si="57"/>
        <v>广州荔湾品唯信息服务有限公司广州唯品会电子商务有限公司信息流</v>
      </c>
      <c r="T3654" t="e">
        <f>VLOOKUP(S:S,[1]Sheet1!N:N,1,0)</f>
        <v>#N/A</v>
      </c>
    </row>
    <row r="3655" spans="1:20" x14ac:dyDescent="0.15">
      <c r="A3655">
        <v>20230428</v>
      </c>
      <c r="B3655">
        <v>45323041</v>
      </c>
      <c r="C3655" t="s">
        <v>995</v>
      </c>
      <c r="D3655" t="s">
        <v>719</v>
      </c>
      <c r="E3655" t="s">
        <v>481</v>
      </c>
      <c r="F3655" t="s">
        <v>480</v>
      </c>
      <c r="G3655" t="s">
        <v>720</v>
      </c>
      <c r="H3655" t="s">
        <v>481</v>
      </c>
      <c r="I3655">
        <v>2158930</v>
      </c>
      <c r="J3655" t="s">
        <v>850</v>
      </c>
      <c r="K3655" t="s">
        <v>481</v>
      </c>
      <c r="L3655" t="s">
        <v>722</v>
      </c>
      <c r="M3655" t="s">
        <v>723</v>
      </c>
      <c r="N3655" t="s">
        <v>813</v>
      </c>
      <c r="O3655" t="s">
        <v>24</v>
      </c>
      <c r="P3655" t="s">
        <v>19</v>
      </c>
      <c r="Q3655">
        <v>8002.91</v>
      </c>
      <c r="R3655">
        <v>0</v>
      </c>
      <c r="S3655" t="str">
        <f t="shared" si="57"/>
        <v>广州荔湾品唯信息服务有限公司广州唯品会电子商务有限公司信息流</v>
      </c>
      <c r="T3655" t="e">
        <f>VLOOKUP(S:S,[1]Sheet1!N:N,1,0)</f>
        <v>#N/A</v>
      </c>
    </row>
    <row r="3656" spans="1:20" x14ac:dyDescent="0.15">
      <c r="A3656">
        <v>20230429</v>
      </c>
      <c r="B3656">
        <v>45323041</v>
      </c>
      <c r="C3656" t="s">
        <v>995</v>
      </c>
      <c r="D3656" t="s">
        <v>719</v>
      </c>
      <c r="E3656" t="s">
        <v>481</v>
      </c>
      <c r="F3656" t="s">
        <v>480</v>
      </c>
      <c r="G3656" t="s">
        <v>720</v>
      </c>
      <c r="H3656" t="s">
        <v>481</v>
      </c>
      <c r="I3656">
        <v>2158930</v>
      </c>
      <c r="J3656" t="s">
        <v>850</v>
      </c>
      <c r="K3656" t="s">
        <v>481</v>
      </c>
      <c r="L3656" t="s">
        <v>722</v>
      </c>
      <c r="M3656" t="s">
        <v>723</v>
      </c>
      <c r="N3656" t="s">
        <v>813</v>
      </c>
      <c r="O3656" t="s">
        <v>24</v>
      </c>
      <c r="P3656" t="s">
        <v>19</v>
      </c>
      <c r="Q3656">
        <v>12083.13</v>
      </c>
      <c r="R3656">
        <v>0</v>
      </c>
      <c r="S3656" t="str">
        <f t="shared" si="57"/>
        <v>广州荔湾品唯信息服务有限公司广州唯品会电子商务有限公司信息流</v>
      </c>
      <c r="T3656" t="e">
        <f>VLOOKUP(S:S,[1]Sheet1!N:N,1,0)</f>
        <v>#N/A</v>
      </c>
    </row>
    <row r="3657" spans="1:20" x14ac:dyDescent="0.15">
      <c r="A3657">
        <v>20230430</v>
      </c>
      <c r="B3657">
        <v>45323041</v>
      </c>
      <c r="C3657" t="s">
        <v>995</v>
      </c>
      <c r="D3657" t="s">
        <v>719</v>
      </c>
      <c r="E3657" t="s">
        <v>481</v>
      </c>
      <c r="F3657" t="s">
        <v>480</v>
      </c>
      <c r="G3657" t="s">
        <v>720</v>
      </c>
      <c r="H3657" t="s">
        <v>481</v>
      </c>
      <c r="I3657">
        <v>2158930</v>
      </c>
      <c r="J3657" t="s">
        <v>850</v>
      </c>
      <c r="K3657" t="s">
        <v>481</v>
      </c>
      <c r="L3657" t="s">
        <v>722</v>
      </c>
      <c r="M3657" t="s">
        <v>723</v>
      </c>
      <c r="N3657" t="s">
        <v>813</v>
      </c>
      <c r="O3657" t="s">
        <v>24</v>
      </c>
      <c r="P3657" t="s">
        <v>19</v>
      </c>
      <c r="Q3657">
        <v>12004.35</v>
      </c>
      <c r="R3657">
        <v>0</v>
      </c>
      <c r="S3657" t="str">
        <f t="shared" si="57"/>
        <v>广州荔湾品唯信息服务有限公司广州唯品会电子商务有限公司信息流</v>
      </c>
      <c r="T3657" t="e">
        <f>VLOOKUP(S:S,[1]Sheet1!N:N,1,0)</f>
        <v>#N/A</v>
      </c>
    </row>
    <row r="3658" spans="1:20" x14ac:dyDescent="0.15">
      <c r="A3658">
        <v>20230428</v>
      </c>
      <c r="B3658">
        <v>45323107</v>
      </c>
      <c r="C3658" t="s">
        <v>996</v>
      </c>
      <c r="D3658" t="s">
        <v>719</v>
      </c>
      <c r="E3658" t="s">
        <v>481</v>
      </c>
      <c r="F3658" t="s">
        <v>480</v>
      </c>
      <c r="G3658" t="s">
        <v>720</v>
      </c>
      <c r="H3658" t="s">
        <v>481</v>
      </c>
      <c r="I3658">
        <v>2158930</v>
      </c>
      <c r="J3658" t="s">
        <v>850</v>
      </c>
      <c r="K3658" t="s">
        <v>481</v>
      </c>
      <c r="L3658" t="s">
        <v>722</v>
      </c>
      <c r="M3658" t="s">
        <v>723</v>
      </c>
      <c r="N3658" t="s">
        <v>813</v>
      </c>
      <c r="O3658" t="s">
        <v>24</v>
      </c>
      <c r="P3658" t="s">
        <v>19</v>
      </c>
      <c r="Q3658">
        <v>40.22</v>
      </c>
      <c r="R3658">
        <v>40.22</v>
      </c>
      <c r="S3658" t="str">
        <f t="shared" si="57"/>
        <v>广州荔湾品唯信息服务有限公司广州唯品会电子商务有限公司信息流</v>
      </c>
      <c r="T3658" t="e">
        <f>VLOOKUP(S:S,[1]Sheet1!N:N,1,0)</f>
        <v>#N/A</v>
      </c>
    </row>
    <row r="3659" spans="1:20" x14ac:dyDescent="0.15">
      <c r="A3659">
        <v>20230429</v>
      </c>
      <c r="B3659">
        <v>45323107</v>
      </c>
      <c r="C3659" t="s">
        <v>996</v>
      </c>
      <c r="D3659" t="s">
        <v>719</v>
      </c>
      <c r="E3659" t="s">
        <v>481</v>
      </c>
      <c r="F3659" t="s">
        <v>480</v>
      </c>
      <c r="G3659" t="s">
        <v>720</v>
      </c>
      <c r="H3659" t="s">
        <v>481</v>
      </c>
      <c r="I3659">
        <v>2158930</v>
      </c>
      <c r="J3659" t="s">
        <v>850</v>
      </c>
      <c r="K3659" t="s">
        <v>481</v>
      </c>
      <c r="L3659" t="s">
        <v>722</v>
      </c>
      <c r="M3659" t="s">
        <v>723</v>
      </c>
      <c r="N3659" t="s">
        <v>813</v>
      </c>
      <c r="O3659" t="s">
        <v>24</v>
      </c>
      <c r="P3659" t="s">
        <v>19</v>
      </c>
      <c r="Q3659">
        <v>15.11</v>
      </c>
      <c r="R3659">
        <v>15.11</v>
      </c>
      <c r="S3659" t="str">
        <f t="shared" si="57"/>
        <v>广州荔湾品唯信息服务有限公司广州唯品会电子商务有限公司信息流</v>
      </c>
      <c r="T3659" t="e">
        <f>VLOOKUP(S:S,[1]Sheet1!N:N,1,0)</f>
        <v>#N/A</v>
      </c>
    </row>
    <row r="3660" spans="1:20" x14ac:dyDescent="0.15">
      <c r="A3660">
        <v>20230430</v>
      </c>
      <c r="B3660">
        <v>45323107</v>
      </c>
      <c r="C3660" t="s">
        <v>996</v>
      </c>
      <c r="D3660" t="s">
        <v>719</v>
      </c>
      <c r="E3660" t="s">
        <v>481</v>
      </c>
      <c r="F3660" t="s">
        <v>480</v>
      </c>
      <c r="G3660" t="s">
        <v>720</v>
      </c>
      <c r="H3660" t="s">
        <v>481</v>
      </c>
      <c r="I3660">
        <v>2158930</v>
      </c>
      <c r="J3660" t="s">
        <v>850</v>
      </c>
      <c r="K3660" t="s">
        <v>481</v>
      </c>
      <c r="L3660" t="s">
        <v>722</v>
      </c>
      <c r="M3660" t="s">
        <v>723</v>
      </c>
      <c r="N3660" t="s">
        <v>813</v>
      </c>
      <c r="O3660" t="s">
        <v>24</v>
      </c>
      <c r="P3660" t="s">
        <v>19</v>
      </c>
      <c r="Q3660">
        <v>10.85</v>
      </c>
      <c r="R3660">
        <v>10.85</v>
      </c>
      <c r="S3660" t="str">
        <f t="shared" si="57"/>
        <v>广州荔湾品唯信息服务有限公司广州唯品会电子商务有限公司信息流</v>
      </c>
      <c r="T3660" t="e">
        <f>VLOOKUP(S:S,[1]Sheet1!N:N,1,0)</f>
        <v>#N/A</v>
      </c>
    </row>
    <row r="3661" spans="1:20" x14ac:dyDescent="0.15">
      <c r="A3661">
        <v>20230401</v>
      </c>
      <c r="B3661">
        <v>45336895</v>
      </c>
      <c r="C3661" t="s">
        <v>997</v>
      </c>
      <c r="D3661" t="s">
        <v>753</v>
      </c>
      <c r="E3661" t="s">
        <v>527</v>
      </c>
      <c r="F3661" t="s">
        <v>526</v>
      </c>
      <c r="G3661" t="s">
        <v>782</v>
      </c>
      <c r="H3661" t="s">
        <v>527</v>
      </c>
      <c r="I3661">
        <v>2054669</v>
      </c>
      <c r="J3661" t="s">
        <v>874</v>
      </c>
      <c r="K3661" t="s">
        <v>527</v>
      </c>
      <c r="L3661" t="s">
        <v>808</v>
      </c>
      <c r="M3661" t="s">
        <v>723</v>
      </c>
      <c r="N3661" t="s">
        <v>813</v>
      </c>
      <c r="O3661" t="s">
        <v>24</v>
      </c>
      <c r="P3661" t="s">
        <v>19</v>
      </c>
      <c r="Q3661">
        <v>1160</v>
      </c>
      <c r="R3661">
        <v>859.26</v>
      </c>
      <c r="S3661" t="str">
        <f t="shared" si="57"/>
        <v>深圳市小赢普惠科技有限责任公司深圳市赢众通金融信息服务有限责任公司信息流</v>
      </c>
      <c r="T3661" t="e">
        <f>VLOOKUP(S:S,[1]Sheet1!N:N,1,0)</f>
        <v>#N/A</v>
      </c>
    </row>
    <row r="3662" spans="1:20" x14ac:dyDescent="0.15">
      <c r="A3662">
        <v>20230402</v>
      </c>
      <c r="B3662">
        <v>45336895</v>
      </c>
      <c r="C3662" t="s">
        <v>997</v>
      </c>
      <c r="D3662" t="s">
        <v>753</v>
      </c>
      <c r="E3662" t="s">
        <v>527</v>
      </c>
      <c r="F3662" t="s">
        <v>526</v>
      </c>
      <c r="G3662" t="s">
        <v>782</v>
      </c>
      <c r="H3662" t="s">
        <v>527</v>
      </c>
      <c r="I3662">
        <v>2054669</v>
      </c>
      <c r="J3662" t="s">
        <v>874</v>
      </c>
      <c r="K3662" t="s">
        <v>527</v>
      </c>
      <c r="L3662" t="s">
        <v>808</v>
      </c>
      <c r="M3662" t="s">
        <v>723</v>
      </c>
      <c r="N3662" t="s">
        <v>813</v>
      </c>
      <c r="O3662" t="s">
        <v>24</v>
      </c>
      <c r="P3662" t="s">
        <v>19</v>
      </c>
      <c r="Q3662">
        <v>2004.19</v>
      </c>
      <c r="R3662">
        <v>1484.58</v>
      </c>
      <c r="S3662" t="str">
        <f t="shared" si="57"/>
        <v>深圳市小赢普惠科技有限责任公司深圳市赢众通金融信息服务有限责任公司信息流</v>
      </c>
      <c r="T3662" t="e">
        <f>VLOOKUP(S:S,[1]Sheet1!N:N,1,0)</f>
        <v>#N/A</v>
      </c>
    </row>
    <row r="3663" spans="1:20" x14ac:dyDescent="0.15">
      <c r="A3663">
        <v>20230403</v>
      </c>
      <c r="B3663">
        <v>45336895</v>
      </c>
      <c r="C3663" t="s">
        <v>997</v>
      </c>
      <c r="D3663" t="s">
        <v>753</v>
      </c>
      <c r="E3663" t="s">
        <v>527</v>
      </c>
      <c r="F3663" t="s">
        <v>526</v>
      </c>
      <c r="G3663" t="s">
        <v>782</v>
      </c>
      <c r="H3663" t="s">
        <v>527</v>
      </c>
      <c r="I3663">
        <v>2054669</v>
      </c>
      <c r="J3663" t="s">
        <v>874</v>
      </c>
      <c r="K3663" t="s">
        <v>527</v>
      </c>
      <c r="L3663" t="s">
        <v>808</v>
      </c>
      <c r="M3663" t="s">
        <v>723</v>
      </c>
      <c r="N3663" t="s">
        <v>813</v>
      </c>
      <c r="O3663" t="s">
        <v>24</v>
      </c>
      <c r="P3663" t="s">
        <v>19</v>
      </c>
      <c r="Q3663">
        <v>2016.06</v>
      </c>
      <c r="R3663">
        <v>1493.38</v>
      </c>
      <c r="S3663" t="str">
        <f t="shared" si="57"/>
        <v>深圳市小赢普惠科技有限责任公司深圳市赢众通金融信息服务有限责任公司信息流</v>
      </c>
      <c r="T3663" t="e">
        <f>VLOOKUP(S:S,[1]Sheet1!N:N,1,0)</f>
        <v>#N/A</v>
      </c>
    </row>
    <row r="3664" spans="1:20" x14ac:dyDescent="0.15">
      <c r="A3664">
        <v>20230404</v>
      </c>
      <c r="B3664">
        <v>45336895</v>
      </c>
      <c r="C3664" t="s">
        <v>997</v>
      </c>
      <c r="D3664" t="s">
        <v>753</v>
      </c>
      <c r="E3664" t="s">
        <v>527</v>
      </c>
      <c r="F3664" t="s">
        <v>526</v>
      </c>
      <c r="G3664" t="s">
        <v>782</v>
      </c>
      <c r="H3664" t="s">
        <v>527</v>
      </c>
      <c r="I3664">
        <v>2054669</v>
      </c>
      <c r="J3664" t="s">
        <v>874</v>
      </c>
      <c r="K3664" t="s">
        <v>527</v>
      </c>
      <c r="L3664" t="s">
        <v>808</v>
      </c>
      <c r="M3664" t="s">
        <v>723</v>
      </c>
      <c r="N3664" t="s">
        <v>813</v>
      </c>
      <c r="O3664" t="s">
        <v>24</v>
      </c>
      <c r="P3664" t="s">
        <v>19</v>
      </c>
      <c r="Q3664">
        <v>2029.85</v>
      </c>
      <c r="R3664">
        <v>1503.59</v>
      </c>
      <c r="S3664" t="str">
        <f t="shared" si="57"/>
        <v>深圳市小赢普惠科技有限责任公司深圳市赢众通金融信息服务有限责任公司信息流</v>
      </c>
      <c r="T3664" t="e">
        <f>VLOOKUP(S:S,[1]Sheet1!N:N,1,0)</f>
        <v>#N/A</v>
      </c>
    </row>
    <row r="3665" spans="1:20" x14ac:dyDescent="0.15">
      <c r="A3665">
        <v>20230405</v>
      </c>
      <c r="B3665">
        <v>45336895</v>
      </c>
      <c r="C3665" t="s">
        <v>997</v>
      </c>
      <c r="D3665" t="s">
        <v>753</v>
      </c>
      <c r="E3665" t="s">
        <v>527</v>
      </c>
      <c r="F3665" t="s">
        <v>526</v>
      </c>
      <c r="G3665" t="s">
        <v>782</v>
      </c>
      <c r="H3665" t="s">
        <v>527</v>
      </c>
      <c r="I3665">
        <v>2054669</v>
      </c>
      <c r="J3665" t="s">
        <v>874</v>
      </c>
      <c r="K3665" t="s">
        <v>527</v>
      </c>
      <c r="L3665" t="s">
        <v>808</v>
      </c>
      <c r="M3665" t="s">
        <v>723</v>
      </c>
      <c r="N3665" t="s">
        <v>813</v>
      </c>
      <c r="O3665" t="s">
        <v>24</v>
      </c>
      <c r="P3665" t="s">
        <v>19</v>
      </c>
      <c r="Q3665">
        <v>1401.73</v>
      </c>
      <c r="R3665">
        <v>1038.32</v>
      </c>
      <c r="S3665" t="str">
        <f t="shared" si="57"/>
        <v>深圳市小赢普惠科技有限责任公司深圳市赢众通金融信息服务有限责任公司信息流</v>
      </c>
      <c r="T3665" t="e">
        <f>VLOOKUP(S:S,[1]Sheet1!N:N,1,0)</f>
        <v>#N/A</v>
      </c>
    </row>
    <row r="3666" spans="1:20" x14ac:dyDescent="0.15">
      <c r="A3666">
        <v>20230406</v>
      </c>
      <c r="B3666">
        <v>45336895</v>
      </c>
      <c r="C3666" t="s">
        <v>997</v>
      </c>
      <c r="D3666" t="s">
        <v>753</v>
      </c>
      <c r="E3666" t="s">
        <v>527</v>
      </c>
      <c r="F3666" t="s">
        <v>526</v>
      </c>
      <c r="G3666" t="s">
        <v>782</v>
      </c>
      <c r="H3666" t="s">
        <v>527</v>
      </c>
      <c r="I3666">
        <v>2054669</v>
      </c>
      <c r="J3666" t="s">
        <v>874</v>
      </c>
      <c r="K3666" t="s">
        <v>527</v>
      </c>
      <c r="L3666" t="s">
        <v>808</v>
      </c>
      <c r="M3666" t="s">
        <v>723</v>
      </c>
      <c r="N3666" t="s">
        <v>813</v>
      </c>
      <c r="O3666" t="s">
        <v>24</v>
      </c>
      <c r="P3666" t="s">
        <v>19</v>
      </c>
      <c r="Q3666">
        <v>5782.29</v>
      </c>
      <c r="R3666">
        <v>4283.18</v>
      </c>
      <c r="S3666" t="str">
        <f t="shared" si="57"/>
        <v>深圳市小赢普惠科技有限责任公司深圳市赢众通金融信息服务有限责任公司信息流</v>
      </c>
      <c r="T3666" t="e">
        <f>VLOOKUP(S:S,[1]Sheet1!N:N,1,0)</f>
        <v>#N/A</v>
      </c>
    </row>
    <row r="3667" spans="1:20" x14ac:dyDescent="0.15">
      <c r="A3667">
        <v>20230407</v>
      </c>
      <c r="B3667">
        <v>45336895</v>
      </c>
      <c r="C3667" t="s">
        <v>997</v>
      </c>
      <c r="D3667" t="s">
        <v>753</v>
      </c>
      <c r="E3667" t="s">
        <v>527</v>
      </c>
      <c r="F3667" t="s">
        <v>526</v>
      </c>
      <c r="G3667" t="s">
        <v>782</v>
      </c>
      <c r="H3667" t="s">
        <v>527</v>
      </c>
      <c r="I3667">
        <v>2054669</v>
      </c>
      <c r="J3667" t="s">
        <v>874</v>
      </c>
      <c r="K3667" t="s">
        <v>527</v>
      </c>
      <c r="L3667" t="s">
        <v>808</v>
      </c>
      <c r="M3667" t="s">
        <v>723</v>
      </c>
      <c r="N3667" t="s">
        <v>813</v>
      </c>
      <c r="O3667" t="s">
        <v>24</v>
      </c>
      <c r="P3667" t="s">
        <v>19</v>
      </c>
      <c r="Q3667">
        <v>369.66</v>
      </c>
      <c r="R3667">
        <v>273.82</v>
      </c>
      <c r="S3667" t="str">
        <f t="shared" si="57"/>
        <v>深圳市小赢普惠科技有限责任公司深圳市赢众通金融信息服务有限责任公司信息流</v>
      </c>
      <c r="T3667" t="e">
        <f>VLOOKUP(S:S,[1]Sheet1!N:N,1,0)</f>
        <v>#N/A</v>
      </c>
    </row>
    <row r="3668" spans="1:20" x14ac:dyDescent="0.15">
      <c r="A3668">
        <v>20230408</v>
      </c>
      <c r="B3668">
        <v>45336895</v>
      </c>
      <c r="C3668" t="s">
        <v>997</v>
      </c>
      <c r="D3668" t="s">
        <v>753</v>
      </c>
      <c r="E3668" t="s">
        <v>527</v>
      </c>
      <c r="F3668" t="s">
        <v>526</v>
      </c>
      <c r="G3668" t="s">
        <v>782</v>
      </c>
      <c r="H3668" t="s">
        <v>527</v>
      </c>
      <c r="I3668">
        <v>2054669</v>
      </c>
      <c r="J3668" t="s">
        <v>874</v>
      </c>
      <c r="K3668" t="s">
        <v>527</v>
      </c>
      <c r="L3668" t="s">
        <v>808</v>
      </c>
      <c r="M3668" t="s">
        <v>723</v>
      </c>
      <c r="N3668" t="s">
        <v>813</v>
      </c>
      <c r="O3668" t="s">
        <v>24</v>
      </c>
      <c r="P3668" t="s">
        <v>19</v>
      </c>
      <c r="Q3668">
        <v>242.85</v>
      </c>
      <c r="R3668">
        <v>179.89</v>
      </c>
      <c r="S3668" t="str">
        <f t="shared" si="57"/>
        <v>深圳市小赢普惠科技有限责任公司深圳市赢众通金融信息服务有限责任公司信息流</v>
      </c>
      <c r="T3668" t="e">
        <f>VLOOKUP(S:S,[1]Sheet1!N:N,1,0)</f>
        <v>#N/A</v>
      </c>
    </row>
    <row r="3669" spans="1:20" x14ac:dyDescent="0.15">
      <c r="A3669">
        <v>20230409</v>
      </c>
      <c r="B3669">
        <v>45336895</v>
      </c>
      <c r="C3669" t="s">
        <v>997</v>
      </c>
      <c r="D3669" t="s">
        <v>753</v>
      </c>
      <c r="E3669" t="s">
        <v>527</v>
      </c>
      <c r="F3669" t="s">
        <v>526</v>
      </c>
      <c r="G3669" t="s">
        <v>782</v>
      </c>
      <c r="H3669" t="s">
        <v>527</v>
      </c>
      <c r="I3669">
        <v>2054669</v>
      </c>
      <c r="J3669" t="s">
        <v>874</v>
      </c>
      <c r="K3669" t="s">
        <v>527</v>
      </c>
      <c r="L3669" t="s">
        <v>808</v>
      </c>
      <c r="M3669" t="s">
        <v>723</v>
      </c>
      <c r="N3669" t="s">
        <v>813</v>
      </c>
      <c r="O3669" t="s">
        <v>24</v>
      </c>
      <c r="P3669" t="s">
        <v>19</v>
      </c>
      <c r="Q3669">
        <v>1318.55</v>
      </c>
      <c r="R3669">
        <v>976.7</v>
      </c>
      <c r="S3669" t="str">
        <f t="shared" si="57"/>
        <v>深圳市小赢普惠科技有限责任公司深圳市赢众通金融信息服务有限责任公司信息流</v>
      </c>
      <c r="T3669" t="e">
        <f>VLOOKUP(S:S,[1]Sheet1!N:N,1,0)</f>
        <v>#N/A</v>
      </c>
    </row>
    <row r="3670" spans="1:20" x14ac:dyDescent="0.15">
      <c r="A3670">
        <v>20230410</v>
      </c>
      <c r="B3670">
        <v>45336895</v>
      </c>
      <c r="C3670" t="s">
        <v>997</v>
      </c>
      <c r="D3670" t="s">
        <v>753</v>
      </c>
      <c r="E3670" t="s">
        <v>527</v>
      </c>
      <c r="F3670" t="s">
        <v>526</v>
      </c>
      <c r="G3670" t="s">
        <v>782</v>
      </c>
      <c r="H3670" t="s">
        <v>527</v>
      </c>
      <c r="I3670">
        <v>2054669</v>
      </c>
      <c r="J3670" t="s">
        <v>874</v>
      </c>
      <c r="K3670" t="s">
        <v>527</v>
      </c>
      <c r="L3670" t="s">
        <v>808</v>
      </c>
      <c r="M3670" t="s">
        <v>723</v>
      </c>
      <c r="N3670" t="s">
        <v>813</v>
      </c>
      <c r="O3670" t="s">
        <v>24</v>
      </c>
      <c r="P3670" t="s">
        <v>19</v>
      </c>
      <c r="Q3670">
        <v>590.80999999999995</v>
      </c>
      <c r="R3670">
        <v>437.64</v>
      </c>
      <c r="S3670" t="str">
        <f t="shared" si="57"/>
        <v>深圳市小赢普惠科技有限责任公司深圳市赢众通金融信息服务有限责任公司信息流</v>
      </c>
      <c r="T3670" t="e">
        <f>VLOOKUP(S:S,[1]Sheet1!N:N,1,0)</f>
        <v>#N/A</v>
      </c>
    </row>
    <row r="3671" spans="1:20" x14ac:dyDescent="0.15">
      <c r="A3671">
        <v>20230411</v>
      </c>
      <c r="B3671">
        <v>45336895</v>
      </c>
      <c r="C3671" t="s">
        <v>997</v>
      </c>
      <c r="D3671" t="s">
        <v>753</v>
      </c>
      <c r="E3671" t="s">
        <v>527</v>
      </c>
      <c r="F3671" t="s">
        <v>526</v>
      </c>
      <c r="G3671" t="s">
        <v>782</v>
      </c>
      <c r="H3671" t="s">
        <v>527</v>
      </c>
      <c r="I3671">
        <v>2054669</v>
      </c>
      <c r="J3671" t="s">
        <v>874</v>
      </c>
      <c r="K3671" t="s">
        <v>527</v>
      </c>
      <c r="L3671" t="s">
        <v>808</v>
      </c>
      <c r="M3671" t="s">
        <v>723</v>
      </c>
      <c r="N3671" t="s">
        <v>813</v>
      </c>
      <c r="O3671" t="s">
        <v>24</v>
      </c>
      <c r="P3671" t="s">
        <v>19</v>
      </c>
      <c r="Q3671">
        <v>553.12</v>
      </c>
      <c r="R3671">
        <v>409.72</v>
      </c>
      <c r="S3671" t="str">
        <f t="shared" si="57"/>
        <v>深圳市小赢普惠科技有限责任公司深圳市赢众通金融信息服务有限责任公司信息流</v>
      </c>
      <c r="T3671" t="e">
        <f>VLOOKUP(S:S,[1]Sheet1!N:N,1,0)</f>
        <v>#N/A</v>
      </c>
    </row>
    <row r="3672" spans="1:20" x14ac:dyDescent="0.15">
      <c r="A3672">
        <v>20230412</v>
      </c>
      <c r="B3672">
        <v>45336895</v>
      </c>
      <c r="C3672" t="s">
        <v>997</v>
      </c>
      <c r="D3672" t="s">
        <v>753</v>
      </c>
      <c r="E3672" t="s">
        <v>527</v>
      </c>
      <c r="F3672" t="s">
        <v>526</v>
      </c>
      <c r="G3672" t="s">
        <v>782</v>
      </c>
      <c r="H3672" t="s">
        <v>527</v>
      </c>
      <c r="I3672">
        <v>2054669</v>
      </c>
      <c r="J3672" t="s">
        <v>874</v>
      </c>
      <c r="K3672" t="s">
        <v>527</v>
      </c>
      <c r="L3672" t="s">
        <v>808</v>
      </c>
      <c r="M3672" t="s">
        <v>723</v>
      </c>
      <c r="N3672" t="s">
        <v>813</v>
      </c>
      <c r="O3672" t="s">
        <v>24</v>
      </c>
      <c r="P3672" t="s">
        <v>19</v>
      </c>
      <c r="Q3672">
        <v>545.66</v>
      </c>
      <c r="R3672">
        <v>404.19</v>
      </c>
      <c r="S3672" t="str">
        <f t="shared" si="57"/>
        <v>深圳市小赢普惠科技有限责任公司深圳市赢众通金融信息服务有限责任公司信息流</v>
      </c>
      <c r="T3672" t="e">
        <f>VLOOKUP(S:S,[1]Sheet1!N:N,1,0)</f>
        <v>#N/A</v>
      </c>
    </row>
    <row r="3673" spans="1:20" x14ac:dyDescent="0.15">
      <c r="A3673">
        <v>20230413</v>
      </c>
      <c r="B3673">
        <v>45336895</v>
      </c>
      <c r="C3673" t="s">
        <v>997</v>
      </c>
      <c r="D3673" t="s">
        <v>753</v>
      </c>
      <c r="E3673" t="s">
        <v>527</v>
      </c>
      <c r="F3673" t="s">
        <v>526</v>
      </c>
      <c r="G3673" t="s">
        <v>782</v>
      </c>
      <c r="H3673" t="s">
        <v>527</v>
      </c>
      <c r="I3673">
        <v>2054669</v>
      </c>
      <c r="J3673" t="s">
        <v>874</v>
      </c>
      <c r="K3673" t="s">
        <v>527</v>
      </c>
      <c r="L3673" t="s">
        <v>808</v>
      </c>
      <c r="M3673" t="s">
        <v>723</v>
      </c>
      <c r="N3673" t="s">
        <v>813</v>
      </c>
      <c r="O3673" t="s">
        <v>24</v>
      </c>
      <c r="P3673" t="s">
        <v>19</v>
      </c>
      <c r="Q3673">
        <v>0.05</v>
      </c>
      <c r="R3673">
        <v>0.04</v>
      </c>
      <c r="S3673" t="str">
        <f t="shared" si="57"/>
        <v>深圳市小赢普惠科技有限责任公司深圳市赢众通金融信息服务有限责任公司信息流</v>
      </c>
      <c r="T3673" t="e">
        <f>VLOOKUP(S:S,[1]Sheet1!N:N,1,0)</f>
        <v>#N/A</v>
      </c>
    </row>
    <row r="3674" spans="1:20" x14ac:dyDescent="0.15">
      <c r="A3674">
        <v>20230401</v>
      </c>
      <c r="B3674">
        <v>45336908</v>
      </c>
      <c r="C3674" t="s">
        <v>998</v>
      </c>
      <c r="D3674" t="s">
        <v>753</v>
      </c>
      <c r="E3674" t="s">
        <v>527</v>
      </c>
      <c r="F3674" t="s">
        <v>526</v>
      </c>
      <c r="G3674" t="s">
        <v>782</v>
      </c>
      <c r="H3674" t="s">
        <v>527</v>
      </c>
      <c r="I3674">
        <v>2054669</v>
      </c>
      <c r="J3674" t="s">
        <v>874</v>
      </c>
      <c r="K3674" t="s">
        <v>527</v>
      </c>
      <c r="L3674" t="s">
        <v>808</v>
      </c>
      <c r="M3674" t="s">
        <v>723</v>
      </c>
      <c r="N3674" t="s">
        <v>813</v>
      </c>
      <c r="O3674" t="s">
        <v>24</v>
      </c>
      <c r="P3674" t="s">
        <v>19</v>
      </c>
      <c r="Q3674">
        <v>4781.24</v>
      </c>
      <c r="R3674">
        <v>3541.66</v>
      </c>
      <c r="S3674" t="str">
        <f t="shared" si="57"/>
        <v>深圳市小赢普惠科技有限责任公司深圳市赢众通金融信息服务有限责任公司信息流</v>
      </c>
      <c r="T3674" t="e">
        <f>VLOOKUP(S:S,[1]Sheet1!N:N,1,0)</f>
        <v>#N/A</v>
      </c>
    </row>
    <row r="3675" spans="1:20" x14ac:dyDescent="0.15">
      <c r="A3675">
        <v>20230402</v>
      </c>
      <c r="B3675">
        <v>45336908</v>
      </c>
      <c r="C3675" t="s">
        <v>998</v>
      </c>
      <c r="D3675" t="s">
        <v>753</v>
      </c>
      <c r="E3675" t="s">
        <v>527</v>
      </c>
      <c r="F3675" t="s">
        <v>526</v>
      </c>
      <c r="G3675" t="s">
        <v>782</v>
      </c>
      <c r="H3675" t="s">
        <v>527</v>
      </c>
      <c r="I3675">
        <v>2054669</v>
      </c>
      <c r="J3675" t="s">
        <v>874</v>
      </c>
      <c r="K3675" t="s">
        <v>527</v>
      </c>
      <c r="L3675" t="s">
        <v>808</v>
      </c>
      <c r="M3675" t="s">
        <v>723</v>
      </c>
      <c r="N3675" t="s">
        <v>813</v>
      </c>
      <c r="O3675" t="s">
        <v>24</v>
      </c>
      <c r="P3675" t="s">
        <v>19</v>
      </c>
      <c r="Q3675">
        <v>6036.45</v>
      </c>
      <c r="R3675">
        <v>4471.45</v>
      </c>
      <c r="S3675" t="str">
        <f t="shared" si="57"/>
        <v>深圳市小赢普惠科技有限责任公司深圳市赢众通金融信息服务有限责任公司信息流</v>
      </c>
      <c r="T3675" t="e">
        <f>VLOOKUP(S:S,[1]Sheet1!N:N,1,0)</f>
        <v>#N/A</v>
      </c>
    </row>
    <row r="3676" spans="1:20" x14ac:dyDescent="0.15">
      <c r="A3676">
        <v>20230403</v>
      </c>
      <c r="B3676">
        <v>45336908</v>
      </c>
      <c r="C3676" t="s">
        <v>998</v>
      </c>
      <c r="D3676" t="s">
        <v>753</v>
      </c>
      <c r="E3676" t="s">
        <v>527</v>
      </c>
      <c r="F3676" t="s">
        <v>526</v>
      </c>
      <c r="G3676" t="s">
        <v>782</v>
      </c>
      <c r="H3676" t="s">
        <v>527</v>
      </c>
      <c r="I3676">
        <v>2054669</v>
      </c>
      <c r="J3676" t="s">
        <v>874</v>
      </c>
      <c r="K3676" t="s">
        <v>527</v>
      </c>
      <c r="L3676" t="s">
        <v>808</v>
      </c>
      <c r="M3676" t="s">
        <v>723</v>
      </c>
      <c r="N3676" t="s">
        <v>813</v>
      </c>
      <c r="O3676" t="s">
        <v>24</v>
      </c>
      <c r="P3676" t="s">
        <v>19</v>
      </c>
      <c r="Q3676">
        <v>2370.67</v>
      </c>
      <c r="R3676">
        <v>1756.05</v>
      </c>
      <c r="S3676" t="str">
        <f t="shared" si="57"/>
        <v>深圳市小赢普惠科技有限责任公司深圳市赢众通金融信息服务有限责任公司信息流</v>
      </c>
      <c r="T3676" t="e">
        <f>VLOOKUP(S:S,[1]Sheet1!N:N,1,0)</f>
        <v>#N/A</v>
      </c>
    </row>
    <row r="3677" spans="1:20" x14ac:dyDescent="0.15">
      <c r="A3677">
        <v>20230404</v>
      </c>
      <c r="B3677">
        <v>45336908</v>
      </c>
      <c r="C3677" t="s">
        <v>998</v>
      </c>
      <c r="D3677" t="s">
        <v>753</v>
      </c>
      <c r="E3677" t="s">
        <v>527</v>
      </c>
      <c r="F3677" t="s">
        <v>526</v>
      </c>
      <c r="G3677" t="s">
        <v>782</v>
      </c>
      <c r="H3677" t="s">
        <v>527</v>
      </c>
      <c r="I3677">
        <v>2054669</v>
      </c>
      <c r="J3677" t="s">
        <v>874</v>
      </c>
      <c r="K3677" t="s">
        <v>527</v>
      </c>
      <c r="L3677" t="s">
        <v>808</v>
      </c>
      <c r="M3677" t="s">
        <v>723</v>
      </c>
      <c r="N3677" t="s">
        <v>813</v>
      </c>
      <c r="O3677" t="s">
        <v>24</v>
      </c>
      <c r="P3677" t="s">
        <v>19</v>
      </c>
      <c r="Q3677">
        <v>721.32</v>
      </c>
      <c r="R3677">
        <v>534.30999999999995</v>
      </c>
      <c r="S3677" t="str">
        <f t="shared" si="57"/>
        <v>深圳市小赢普惠科技有限责任公司深圳市赢众通金融信息服务有限责任公司信息流</v>
      </c>
      <c r="T3677" t="e">
        <f>VLOOKUP(S:S,[1]Sheet1!N:N,1,0)</f>
        <v>#N/A</v>
      </c>
    </row>
    <row r="3678" spans="1:20" x14ac:dyDescent="0.15">
      <c r="A3678">
        <v>20230405</v>
      </c>
      <c r="B3678">
        <v>45336908</v>
      </c>
      <c r="C3678" t="s">
        <v>998</v>
      </c>
      <c r="D3678" t="s">
        <v>753</v>
      </c>
      <c r="E3678" t="s">
        <v>527</v>
      </c>
      <c r="F3678" t="s">
        <v>526</v>
      </c>
      <c r="G3678" t="s">
        <v>782</v>
      </c>
      <c r="H3678" t="s">
        <v>527</v>
      </c>
      <c r="I3678">
        <v>2054669</v>
      </c>
      <c r="J3678" t="s">
        <v>874</v>
      </c>
      <c r="K3678" t="s">
        <v>527</v>
      </c>
      <c r="L3678" t="s">
        <v>808</v>
      </c>
      <c r="M3678" t="s">
        <v>723</v>
      </c>
      <c r="N3678" t="s">
        <v>813</v>
      </c>
      <c r="O3678" t="s">
        <v>24</v>
      </c>
      <c r="P3678" t="s">
        <v>19</v>
      </c>
      <c r="Q3678">
        <v>2580.59</v>
      </c>
      <c r="R3678">
        <v>1911.55</v>
      </c>
      <c r="S3678" t="str">
        <f t="shared" si="57"/>
        <v>深圳市小赢普惠科技有限责任公司深圳市赢众通金融信息服务有限责任公司信息流</v>
      </c>
      <c r="T3678" t="e">
        <f>VLOOKUP(S:S,[1]Sheet1!N:N,1,0)</f>
        <v>#N/A</v>
      </c>
    </row>
    <row r="3679" spans="1:20" x14ac:dyDescent="0.15">
      <c r="A3679">
        <v>20230406</v>
      </c>
      <c r="B3679">
        <v>45336908</v>
      </c>
      <c r="C3679" t="s">
        <v>998</v>
      </c>
      <c r="D3679" t="s">
        <v>753</v>
      </c>
      <c r="E3679" t="s">
        <v>527</v>
      </c>
      <c r="F3679" t="s">
        <v>526</v>
      </c>
      <c r="G3679" t="s">
        <v>782</v>
      </c>
      <c r="H3679" t="s">
        <v>527</v>
      </c>
      <c r="I3679">
        <v>2054669</v>
      </c>
      <c r="J3679" t="s">
        <v>874</v>
      </c>
      <c r="K3679" t="s">
        <v>527</v>
      </c>
      <c r="L3679" t="s">
        <v>808</v>
      </c>
      <c r="M3679" t="s">
        <v>723</v>
      </c>
      <c r="N3679" t="s">
        <v>813</v>
      </c>
      <c r="O3679" t="s">
        <v>24</v>
      </c>
      <c r="P3679" t="s">
        <v>19</v>
      </c>
      <c r="Q3679">
        <v>1807.35</v>
      </c>
      <c r="R3679">
        <v>1338.78</v>
      </c>
      <c r="S3679" t="str">
        <f t="shared" si="57"/>
        <v>深圳市小赢普惠科技有限责任公司深圳市赢众通金融信息服务有限责任公司信息流</v>
      </c>
      <c r="T3679" t="e">
        <f>VLOOKUP(S:S,[1]Sheet1!N:N,1,0)</f>
        <v>#N/A</v>
      </c>
    </row>
    <row r="3680" spans="1:20" x14ac:dyDescent="0.15">
      <c r="A3680">
        <v>20230407</v>
      </c>
      <c r="B3680">
        <v>45336908</v>
      </c>
      <c r="C3680" t="s">
        <v>998</v>
      </c>
      <c r="D3680" t="s">
        <v>753</v>
      </c>
      <c r="E3680" t="s">
        <v>527</v>
      </c>
      <c r="F3680" t="s">
        <v>526</v>
      </c>
      <c r="G3680" t="s">
        <v>782</v>
      </c>
      <c r="H3680" t="s">
        <v>527</v>
      </c>
      <c r="I3680">
        <v>2054669</v>
      </c>
      <c r="J3680" t="s">
        <v>874</v>
      </c>
      <c r="K3680" t="s">
        <v>527</v>
      </c>
      <c r="L3680" t="s">
        <v>808</v>
      </c>
      <c r="M3680" t="s">
        <v>723</v>
      </c>
      <c r="N3680" t="s">
        <v>813</v>
      </c>
      <c r="O3680" t="s">
        <v>24</v>
      </c>
      <c r="P3680" t="s">
        <v>19</v>
      </c>
      <c r="Q3680">
        <v>4336.25</v>
      </c>
      <c r="R3680">
        <v>3212.04</v>
      </c>
      <c r="S3680" t="str">
        <f t="shared" si="57"/>
        <v>深圳市小赢普惠科技有限责任公司深圳市赢众通金融信息服务有限责任公司信息流</v>
      </c>
      <c r="T3680" t="e">
        <f>VLOOKUP(S:S,[1]Sheet1!N:N,1,0)</f>
        <v>#N/A</v>
      </c>
    </row>
    <row r="3681" spans="1:20" x14ac:dyDescent="0.15">
      <c r="A3681">
        <v>20230408</v>
      </c>
      <c r="B3681">
        <v>45336908</v>
      </c>
      <c r="C3681" t="s">
        <v>998</v>
      </c>
      <c r="D3681" t="s">
        <v>753</v>
      </c>
      <c r="E3681" t="s">
        <v>527</v>
      </c>
      <c r="F3681" t="s">
        <v>526</v>
      </c>
      <c r="G3681" t="s">
        <v>782</v>
      </c>
      <c r="H3681" t="s">
        <v>527</v>
      </c>
      <c r="I3681">
        <v>2054669</v>
      </c>
      <c r="J3681" t="s">
        <v>874</v>
      </c>
      <c r="K3681" t="s">
        <v>527</v>
      </c>
      <c r="L3681" t="s">
        <v>808</v>
      </c>
      <c r="M3681" t="s">
        <v>723</v>
      </c>
      <c r="N3681" t="s">
        <v>813</v>
      </c>
      <c r="O3681" t="s">
        <v>24</v>
      </c>
      <c r="P3681" t="s">
        <v>19</v>
      </c>
      <c r="Q3681">
        <v>5811.36</v>
      </c>
      <c r="R3681">
        <v>4304.71</v>
      </c>
      <c r="S3681" t="str">
        <f t="shared" si="57"/>
        <v>深圳市小赢普惠科技有限责任公司深圳市赢众通金融信息服务有限责任公司信息流</v>
      </c>
      <c r="T3681" t="e">
        <f>VLOOKUP(S:S,[1]Sheet1!N:N,1,0)</f>
        <v>#N/A</v>
      </c>
    </row>
    <row r="3682" spans="1:20" x14ac:dyDescent="0.15">
      <c r="A3682">
        <v>20230409</v>
      </c>
      <c r="B3682">
        <v>45336908</v>
      </c>
      <c r="C3682" t="s">
        <v>998</v>
      </c>
      <c r="D3682" t="s">
        <v>753</v>
      </c>
      <c r="E3682" t="s">
        <v>527</v>
      </c>
      <c r="F3682" t="s">
        <v>526</v>
      </c>
      <c r="G3682" t="s">
        <v>782</v>
      </c>
      <c r="H3682" t="s">
        <v>527</v>
      </c>
      <c r="I3682">
        <v>2054669</v>
      </c>
      <c r="J3682" t="s">
        <v>874</v>
      </c>
      <c r="K3682" t="s">
        <v>527</v>
      </c>
      <c r="L3682" t="s">
        <v>808</v>
      </c>
      <c r="M3682" t="s">
        <v>723</v>
      </c>
      <c r="N3682" t="s">
        <v>813</v>
      </c>
      <c r="O3682" t="s">
        <v>24</v>
      </c>
      <c r="P3682" t="s">
        <v>19</v>
      </c>
      <c r="Q3682">
        <v>2219.0100000000002</v>
      </c>
      <c r="R3682">
        <v>1643.71</v>
      </c>
      <c r="S3682" t="str">
        <f t="shared" si="57"/>
        <v>深圳市小赢普惠科技有限责任公司深圳市赢众通金融信息服务有限责任公司信息流</v>
      </c>
      <c r="T3682" t="e">
        <f>VLOOKUP(S:S,[1]Sheet1!N:N,1,0)</f>
        <v>#N/A</v>
      </c>
    </row>
    <row r="3683" spans="1:20" x14ac:dyDescent="0.15">
      <c r="A3683">
        <v>20230410</v>
      </c>
      <c r="B3683">
        <v>45336908</v>
      </c>
      <c r="C3683" t="s">
        <v>998</v>
      </c>
      <c r="D3683" t="s">
        <v>753</v>
      </c>
      <c r="E3683" t="s">
        <v>527</v>
      </c>
      <c r="F3683" t="s">
        <v>526</v>
      </c>
      <c r="G3683" t="s">
        <v>782</v>
      </c>
      <c r="H3683" t="s">
        <v>527</v>
      </c>
      <c r="I3683">
        <v>2054669</v>
      </c>
      <c r="J3683" t="s">
        <v>874</v>
      </c>
      <c r="K3683" t="s">
        <v>527</v>
      </c>
      <c r="L3683" t="s">
        <v>808</v>
      </c>
      <c r="M3683" t="s">
        <v>723</v>
      </c>
      <c r="N3683" t="s">
        <v>813</v>
      </c>
      <c r="O3683" t="s">
        <v>24</v>
      </c>
      <c r="P3683" t="s">
        <v>19</v>
      </c>
      <c r="Q3683">
        <v>1289.1300000000001</v>
      </c>
      <c r="R3683">
        <v>954.91</v>
      </c>
      <c r="S3683" t="str">
        <f t="shared" si="57"/>
        <v>深圳市小赢普惠科技有限责任公司深圳市赢众通金融信息服务有限责任公司信息流</v>
      </c>
      <c r="T3683" t="e">
        <f>VLOOKUP(S:S,[1]Sheet1!N:N,1,0)</f>
        <v>#N/A</v>
      </c>
    </row>
    <row r="3684" spans="1:20" x14ac:dyDescent="0.15">
      <c r="A3684">
        <v>20230411</v>
      </c>
      <c r="B3684">
        <v>45336908</v>
      </c>
      <c r="C3684" t="s">
        <v>998</v>
      </c>
      <c r="D3684" t="s">
        <v>753</v>
      </c>
      <c r="E3684" t="s">
        <v>527</v>
      </c>
      <c r="F3684" t="s">
        <v>526</v>
      </c>
      <c r="G3684" t="s">
        <v>782</v>
      </c>
      <c r="H3684" t="s">
        <v>527</v>
      </c>
      <c r="I3684">
        <v>2054669</v>
      </c>
      <c r="J3684" t="s">
        <v>874</v>
      </c>
      <c r="K3684" t="s">
        <v>527</v>
      </c>
      <c r="L3684" t="s">
        <v>808</v>
      </c>
      <c r="M3684" t="s">
        <v>723</v>
      </c>
      <c r="N3684" t="s">
        <v>813</v>
      </c>
      <c r="O3684" t="s">
        <v>24</v>
      </c>
      <c r="P3684" t="s">
        <v>19</v>
      </c>
      <c r="Q3684">
        <v>6034.68</v>
      </c>
      <c r="R3684">
        <v>4470.13</v>
      </c>
      <c r="S3684" t="str">
        <f t="shared" si="57"/>
        <v>深圳市小赢普惠科技有限责任公司深圳市赢众通金融信息服务有限责任公司信息流</v>
      </c>
      <c r="T3684" t="e">
        <f>VLOOKUP(S:S,[1]Sheet1!N:N,1,0)</f>
        <v>#N/A</v>
      </c>
    </row>
    <row r="3685" spans="1:20" x14ac:dyDescent="0.15">
      <c r="A3685">
        <v>20230412</v>
      </c>
      <c r="B3685">
        <v>45336908</v>
      </c>
      <c r="C3685" t="s">
        <v>998</v>
      </c>
      <c r="D3685" t="s">
        <v>753</v>
      </c>
      <c r="E3685" t="s">
        <v>527</v>
      </c>
      <c r="F3685" t="s">
        <v>526</v>
      </c>
      <c r="G3685" t="s">
        <v>782</v>
      </c>
      <c r="H3685" t="s">
        <v>527</v>
      </c>
      <c r="I3685">
        <v>2054669</v>
      </c>
      <c r="J3685" t="s">
        <v>874</v>
      </c>
      <c r="K3685" t="s">
        <v>527</v>
      </c>
      <c r="L3685" t="s">
        <v>808</v>
      </c>
      <c r="M3685" t="s">
        <v>723</v>
      </c>
      <c r="N3685" t="s">
        <v>813</v>
      </c>
      <c r="O3685" t="s">
        <v>24</v>
      </c>
      <c r="P3685" t="s">
        <v>19</v>
      </c>
      <c r="Q3685">
        <v>12820.74</v>
      </c>
      <c r="R3685">
        <v>9496.85</v>
      </c>
      <c r="S3685" t="str">
        <f t="shared" si="57"/>
        <v>深圳市小赢普惠科技有限责任公司深圳市赢众通金融信息服务有限责任公司信息流</v>
      </c>
      <c r="T3685" t="e">
        <f>VLOOKUP(S:S,[1]Sheet1!N:N,1,0)</f>
        <v>#N/A</v>
      </c>
    </row>
    <row r="3686" spans="1:20" x14ac:dyDescent="0.15">
      <c r="A3686">
        <v>20230413</v>
      </c>
      <c r="B3686">
        <v>45336908</v>
      </c>
      <c r="C3686" t="s">
        <v>998</v>
      </c>
      <c r="D3686" t="s">
        <v>753</v>
      </c>
      <c r="E3686" t="s">
        <v>527</v>
      </c>
      <c r="F3686" t="s">
        <v>526</v>
      </c>
      <c r="G3686" t="s">
        <v>782</v>
      </c>
      <c r="H3686" t="s">
        <v>527</v>
      </c>
      <c r="I3686">
        <v>2054669</v>
      </c>
      <c r="J3686" t="s">
        <v>874</v>
      </c>
      <c r="K3686" t="s">
        <v>527</v>
      </c>
      <c r="L3686" t="s">
        <v>808</v>
      </c>
      <c r="M3686" t="s">
        <v>723</v>
      </c>
      <c r="N3686" t="s">
        <v>813</v>
      </c>
      <c r="O3686" t="s">
        <v>24</v>
      </c>
      <c r="P3686" t="s">
        <v>19</v>
      </c>
      <c r="Q3686">
        <v>3203.91</v>
      </c>
      <c r="R3686">
        <v>2373.27</v>
      </c>
      <c r="S3686" t="str">
        <f t="shared" si="57"/>
        <v>深圳市小赢普惠科技有限责任公司深圳市赢众通金融信息服务有限责任公司信息流</v>
      </c>
      <c r="T3686" t="e">
        <f>VLOOKUP(S:S,[1]Sheet1!N:N,1,0)</f>
        <v>#N/A</v>
      </c>
    </row>
    <row r="3687" spans="1:20" x14ac:dyDescent="0.15">
      <c r="A3687">
        <v>20230414</v>
      </c>
      <c r="B3687">
        <v>45336908</v>
      </c>
      <c r="C3687" t="s">
        <v>998</v>
      </c>
      <c r="D3687" t="s">
        <v>753</v>
      </c>
      <c r="E3687" t="s">
        <v>527</v>
      </c>
      <c r="F3687" t="s">
        <v>526</v>
      </c>
      <c r="G3687" t="s">
        <v>782</v>
      </c>
      <c r="H3687" t="s">
        <v>527</v>
      </c>
      <c r="I3687">
        <v>2054669</v>
      </c>
      <c r="J3687" t="s">
        <v>874</v>
      </c>
      <c r="K3687" t="s">
        <v>527</v>
      </c>
      <c r="L3687" t="s">
        <v>808</v>
      </c>
      <c r="M3687" t="s">
        <v>723</v>
      </c>
      <c r="N3687" t="s">
        <v>813</v>
      </c>
      <c r="O3687" t="s">
        <v>24</v>
      </c>
      <c r="P3687" t="s">
        <v>19</v>
      </c>
      <c r="Q3687">
        <v>11838.73</v>
      </c>
      <c r="R3687">
        <v>8769.43</v>
      </c>
      <c r="S3687" t="str">
        <f t="shared" si="57"/>
        <v>深圳市小赢普惠科技有限责任公司深圳市赢众通金融信息服务有限责任公司信息流</v>
      </c>
      <c r="T3687" t="e">
        <f>VLOOKUP(S:S,[1]Sheet1!N:N,1,0)</f>
        <v>#N/A</v>
      </c>
    </row>
    <row r="3688" spans="1:20" x14ac:dyDescent="0.15">
      <c r="A3688">
        <v>20230415</v>
      </c>
      <c r="B3688">
        <v>45336908</v>
      </c>
      <c r="C3688" t="s">
        <v>998</v>
      </c>
      <c r="D3688" t="s">
        <v>753</v>
      </c>
      <c r="E3688" t="s">
        <v>527</v>
      </c>
      <c r="F3688" t="s">
        <v>526</v>
      </c>
      <c r="G3688" t="s">
        <v>782</v>
      </c>
      <c r="H3688" t="s">
        <v>527</v>
      </c>
      <c r="I3688">
        <v>2054669</v>
      </c>
      <c r="J3688" t="s">
        <v>874</v>
      </c>
      <c r="K3688" t="s">
        <v>527</v>
      </c>
      <c r="L3688" t="s">
        <v>808</v>
      </c>
      <c r="M3688" t="s">
        <v>723</v>
      </c>
      <c r="N3688" t="s">
        <v>813</v>
      </c>
      <c r="O3688" t="s">
        <v>24</v>
      </c>
      <c r="P3688" t="s">
        <v>19</v>
      </c>
      <c r="Q3688">
        <v>4213.3100000000004</v>
      </c>
      <c r="R3688">
        <v>3120.97</v>
      </c>
      <c r="S3688" t="str">
        <f t="shared" si="57"/>
        <v>深圳市小赢普惠科技有限责任公司深圳市赢众通金融信息服务有限责任公司信息流</v>
      </c>
      <c r="T3688" t="e">
        <f>VLOOKUP(S:S,[1]Sheet1!N:N,1,0)</f>
        <v>#N/A</v>
      </c>
    </row>
    <row r="3689" spans="1:20" x14ac:dyDescent="0.15">
      <c r="A3689">
        <v>20230416</v>
      </c>
      <c r="B3689">
        <v>45336908</v>
      </c>
      <c r="C3689" t="s">
        <v>998</v>
      </c>
      <c r="D3689" t="s">
        <v>753</v>
      </c>
      <c r="E3689" t="s">
        <v>527</v>
      </c>
      <c r="F3689" t="s">
        <v>526</v>
      </c>
      <c r="G3689" t="s">
        <v>782</v>
      </c>
      <c r="H3689" t="s">
        <v>527</v>
      </c>
      <c r="I3689">
        <v>2054669</v>
      </c>
      <c r="J3689" t="s">
        <v>874</v>
      </c>
      <c r="K3689" t="s">
        <v>527</v>
      </c>
      <c r="L3689" t="s">
        <v>808</v>
      </c>
      <c r="M3689" t="s">
        <v>723</v>
      </c>
      <c r="N3689" t="s">
        <v>813</v>
      </c>
      <c r="O3689" t="s">
        <v>24</v>
      </c>
      <c r="P3689" t="s">
        <v>19</v>
      </c>
      <c r="Q3689">
        <v>2870.26</v>
      </c>
      <c r="R3689">
        <v>2126.12</v>
      </c>
      <c r="S3689" t="str">
        <f t="shared" si="57"/>
        <v>深圳市小赢普惠科技有限责任公司深圳市赢众通金融信息服务有限责任公司信息流</v>
      </c>
      <c r="T3689" t="e">
        <f>VLOOKUP(S:S,[1]Sheet1!N:N,1,0)</f>
        <v>#N/A</v>
      </c>
    </row>
    <row r="3690" spans="1:20" x14ac:dyDescent="0.15">
      <c r="A3690">
        <v>20230417</v>
      </c>
      <c r="B3690">
        <v>45336908</v>
      </c>
      <c r="C3690" t="s">
        <v>998</v>
      </c>
      <c r="D3690" t="s">
        <v>753</v>
      </c>
      <c r="E3690" t="s">
        <v>527</v>
      </c>
      <c r="F3690" t="s">
        <v>526</v>
      </c>
      <c r="G3690" t="s">
        <v>782</v>
      </c>
      <c r="H3690" t="s">
        <v>527</v>
      </c>
      <c r="I3690">
        <v>2054669</v>
      </c>
      <c r="J3690" t="s">
        <v>874</v>
      </c>
      <c r="K3690" t="s">
        <v>527</v>
      </c>
      <c r="L3690" t="s">
        <v>808</v>
      </c>
      <c r="M3690" t="s">
        <v>723</v>
      </c>
      <c r="N3690" t="s">
        <v>813</v>
      </c>
      <c r="O3690" t="s">
        <v>24</v>
      </c>
      <c r="P3690" t="s">
        <v>19</v>
      </c>
      <c r="Q3690">
        <v>2614.85</v>
      </c>
      <c r="R3690">
        <v>1936.93</v>
      </c>
      <c r="S3690" t="str">
        <f t="shared" si="57"/>
        <v>深圳市小赢普惠科技有限责任公司深圳市赢众通金融信息服务有限责任公司信息流</v>
      </c>
      <c r="T3690" t="e">
        <f>VLOOKUP(S:S,[1]Sheet1!N:N,1,0)</f>
        <v>#N/A</v>
      </c>
    </row>
    <row r="3691" spans="1:20" x14ac:dyDescent="0.15">
      <c r="A3691">
        <v>20230418</v>
      </c>
      <c r="B3691">
        <v>45336908</v>
      </c>
      <c r="C3691" t="s">
        <v>998</v>
      </c>
      <c r="D3691" t="s">
        <v>753</v>
      </c>
      <c r="E3691" t="s">
        <v>527</v>
      </c>
      <c r="F3691" t="s">
        <v>526</v>
      </c>
      <c r="G3691" t="s">
        <v>782</v>
      </c>
      <c r="H3691" t="s">
        <v>527</v>
      </c>
      <c r="I3691">
        <v>2054669</v>
      </c>
      <c r="J3691" t="s">
        <v>874</v>
      </c>
      <c r="K3691" t="s">
        <v>527</v>
      </c>
      <c r="L3691" t="s">
        <v>808</v>
      </c>
      <c r="M3691" t="s">
        <v>723</v>
      </c>
      <c r="N3691" t="s">
        <v>813</v>
      </c>
      <c r="O3691" t="s">
        <v>24</v>
      </c>
      <c r="P3691" t="s">
        <v>19</v>
      </c>
      <c r="Q3691">
        <v>14576.56</v>
      </c>
      <c r="R3691">
        <v>10797.45</v>
      </c>
      <c r="S3691" t="str">
        <f t="shared" si="57"/>
        <v>深圳市小赢普惠科技有限责任公司深圳市赢众通金融信息服务有限责任公司信息流</v>
      </c>
      <c r="T3691" t="e">
        <f>VLOOKUP(S:S,[1]Sheet1!N:N,1,0)</f>
        <v>#N/A</v>
      </c>
    </row>
    <row r="3692" spans="1:20" x14ac:dyDescent="0.15">
      <c r="A3692">
        <v>20230419</v>
      </c>
      <c r="B3692">
        <v>45336908</v>
      </c>
      <c r="C3692" t="s">
        <v>998</v>
      </c>
      <c r="D3692" t="s">
        <v>753</v>
      </c>
      <c r="E3692" t="s">
        <v>527</v>
      </c>
      <c r="F3692" t="s">
        <v>526</v>
      </c>
      <c r="G3692" t="s">
        <v>782</v>
      </c>
      <c r="H3692" t="s">
        <v>527</v>
      </c>
      <c r="I3692">
        <v>2054669</v>
      </c>
      <c r="J3692" t="s">
        <v>874</v>
      </c>
      <c r="K3692" t="s">
        <v>527</v>
      </c>
      <c r="L3692" t="s">
        <v>808</v>
      </c>
      <c r="M3692" t="s">
        <v>723</v>
      </c>
      <c r="N3692" t="s">
        <v>813</v>
      </c>
      <c r="O3692" t="s">
        <v>24</v>
      </c>
      <c r="P3692" t="s">
        <v>19</v>
      </c>
      <c r="Q3692">
        <v>1996.87</v>
      </c>
      <c r="R3692">
        <v>1479.17</v>
      </c>
      <c r="S3692" t="str">
        <f t="shared" si="57"/>
        <v>深圳市小赢普惠科技有限责任公司深圳市赢众通金融信息服务有限责任公司信息流</v>
      </c>
      <c r="T3692" t="e">
        <f>VLOOKUP(S:S,[1]Sheet1!N:N,1,0)</f>
        <v>#N/A</v>
      </c>
    </row>
    <row r="3693" spans="1:20" x14ac:dyDescent="0.15">
      <c r="A3693">
        <v>20230420</v>
      </c>
      <c r="B3693">
        <v>45336908</v>
      </c>
      <c r="C3693" t="s">
        <v>998</v>
      </c>
      <c r="D3693" t="s">
        <v>753</v>
      </c>
      <c r="E3693" t="s">
        <v>527</v>
      </c>
      <c r="F3693" t="s">
        <v>526</v>
      </c>
      <c r="G3693" t="s">
        <v>782</v>
      </c>
      <c r="H3693" t="s">
        <v>527</v>
      </c>
      <c r="I3693">
        <v>2054669</v>
      </c>
      <c r="J3693" t="s">
        <v>874</v>
      </c>
      <c r="K3693" t="s">
        <v>527</v>
      </c>
      <c r="L3693" t="s">
        <v>808</v>
      </c>
      <c r="M3693" t="s">
        <v>723</v>
      </c>
      <c r="N3693" t="s">
        <v>813</v>
      </c>
      <c r="O3693" t="s">
        <v>24</v>
      </c>
      <c r="P3693" t="s">
        <v>19</v>
      </c>
      <c r="Q3693">
        <v>2402.38</v>
      </c>
      <c r="R3693">
        <v>1779.54</v>
      </c>
      <c r="S3693" t="str">
        <f t="shared" si="57"/>
        <v>深圳市小赢普惠科技有限责任公司深圳市赢众通金融信息服务有限责任公司信息流</v>
      </c>
      <c r="T3693" t="e">
        <f>VLOOKUP(S:S,[1]Sheet1!N:N,1,0)</f>
        <v>#N/A</v>
      </c>
    </row>
    <row r="3694" spans="1:20" x14ac:dyDescent="0.15">
      <c r="A3694">
        <v>20230421</v>
      </c>
      <c r="B3694">
        <v>45336908</v>
      </c>
      <c r="C3694" t="s">
        <v>998</v>
      </c>
      <c r="D3694" t="s">
        <v>753</v>
      </c>
      <c r="E3694" t="s">
        <v>527</v>
      </c>
      <c r="F3694" t="s">
        <v>526</v>
      </c>
      <c r="G3694" t="s">
        <v>782</v>
      </c>
      <c r="H3694" t="s">
        <v>527</v>
      </c>
      <c r="I3694">
        <v>2054669</v>
      </c>
      <c r="J3694" t="s">
        <v>874</v>
      </c>
      <c r="K3694" t="s">
        <v>527</v>
      </c>
      <c r="L3694" t="s">
        <v>808</v>
      </c>
      <c r="M3694" t="s">
        <v>723</v>
      </c>
      <c r="N3694" t="s">
        <v>813</v>
      </c>
      <c r="O3694" t="s">
        <v>24</v>
      </c>
      <c r="P3694" t="s">
        <v>19</v>
      </c>
      <c r="Q3694">
        <v>1208.74</v>
      </c>
      <c r="R3694">
        <v>895.36</v>
      </c>
      <c r="S3694" t="str">
        <f t="shared" si="57"/>
        <v>深圳市小赢普惠科技有限责任公司深圳市赢众通金融信息服务有限责任公司信息流</v>
      </c>
      <c r="T3694" t="e">
        <f>VLOOKUP(S:S,[1]Sheet1!N:N,1,0)</f>
        <v>#N/A</v>
      </c>
    </row>
    <row r="3695" spans="1:20" x14ac:dyDescent="0.15">
      <c r="A3695">
        <v>20230422</v>
      </c>
      <c r="B3695">
        <v>45336908</v>
      </c>
      <c r="C3695" t="s">
        <v>998</v>
      </c>
      <c r="D3695" t="s">
        <v>753</v>
      </c>
      <c r="E3695" t="s">
        <v>527</v>
      </c>
      <c r="F3695" t="s">
        <v>526</v>
      </c>
      <c r="G3695" t="s">
        <v>782</v>
      </c>
      <c r="H3695" t="s">
        <v>527</v>
      </c>
      <c r="I3695">
        <v>2054669</v>
      </c>
      <c r="J3695" t="s">
        <v>874</v>
      </c>
      <c r="K3695" t="s">
        <v>527</v>
      </c>
      <c r="L3695" t="s">
        <v>808</v>
      </c>
      <c r="M3695" t="s">
        <v>723</v>
      </c>
      <c r="N3695" t="s">
        <v>813</v>
      </c>
      <c r="O3695" t="s">
        <v>24</v>
      </c>
      <c r="P3695" t="s">
        <v>19</v>
      </c>
      <c r="Q3695">
        <v>1140.3499999999999</v>
      </c>
      <c r="R3695">
        <v>844.7</v>
      </c>
      <c r="S3695" t="str">
        <f t="shared" si="57"/>
        <v>深圳市小赢普惠科技有限责任公司深圳市赢众通金融信息服务有限责任公司信息流</v>
      </c>
      <c r="T3695" t="e">
        <f>VLOOKUP(S:S,[1]Sheet1!N:N,1,0)</f>
        <v>#N/A</v>
      </c>
    </row>
    <row r="3696" spans="1:20" x14ac:dyDescent="0.15">
      <c r="A3696">
        <v>20230423</v>
      </c>
      <c r="B3696">
        <v>45336908</v>
      </c>
      <c r="C3696" t="s">
        <v>998</v>
      </c>
      <c r="D3696" t="s">
        <v>753</v>
      </c>
      <c r="E3696" t="s">
        <v>527</v>
      </c>
      <c r="F3696" t="s">
        <v>526</v>
      </c>
      <c r="G3696" t="s">
        <v>782</v>
      </c>
      <c r="H3696" t="s">
        <v>527</v>
      </c>
      <c r="I3696">
        <v>2054669</v>
      </c>
      <c r="J3696" t="s">
        <v>874</v>
      </c>
      <c r="K3696" t="s">
        <v>527</v>
      </c>
      <c r="L3696" t="s">
        <v>808</v>
      </c>
      <c r="M3696" t="s">
        <v>723</v>
      </c>
      <c r="N3696" t="s">
        <v>813</v>
      </c>
      <c r="O3696" t="s">
        <v>24</v>
      </c>
      <c r="P3696" t="s">
        <v>19</v>
      </c>
      <c r="Q3696">
        <v>1011.61</v>
      </c>
      <c r="R3696">
        <v>749.34</v>
      </c>
      <c r="S3696" t="str">
        <f t="shared" si="57"/>
        <v>深圳市小赢普惠科技有限责任公司深圳市赢众通金融信息服务有限责任公司信息流</v>
      </c>
      <c r="T3696" t="e">
        <f>VLOOKUP(S:S,[1]Sheet1!N:N,1,0)</f>
        <v>#N/A</v>
      </c>
    </row>
    <row r="3697" spans="1:20" x14ac:dyDescent="0.15">
      <c r="A3697">
        <v>20230424</v>
      </c>
      <c r="B3697">
        <v>45336908</v>
      </c>
      <c r="C3697" t="s">
        <v>998</v>
      </c>
      <c r="D3697" t="s">
        <v>753</v>
      </c>
      <c r="E3697" t="s">
        <v>527</v>
      </c>
      <c r="F3697" t="s">
        <v>526</v>
      </c>
      <c r="G3697" t="s">
        <v>782</v>
      </c>
      <c r="H3697" t="s">
        <v>527</v>
      </c>
      <c r="I3697">
        <v>2054669</v>
      </c>
      <c r="J3697" t="s">
        <v>874</v>
      </c>
      <c r="K3697" t="s">
        <v>527</v>
      </c>
      <c r="L3697" t="s">
        <v>808</v>
      </c>
      <c r="M3697" t="s">
        <v>723</v>
      </c>
      <c r="N3697" t="s">
        <v>813</v>
      </c>
      <c r="O3697" t="s">
        <v>24</v>
      </c>
      <c r="P3697" t="s">
        <v>19</v>
      </c>
      <c r="Q3697">
        <v>1096.46</v>
      </c>
      <c r="R3697">
        <v>812.19</v>
      </c>
      <c r="S3697" t="str">
        <f t="shared" si="57"/>
        <v>深圳市小赢普惠科技有限责任公司深圳市赢众通金融信息服务有限责任公司信息流</v>
      </c>
      <c r="T3697" t="e">
        <f>VLOOKUP(S:S,[1]Sheet1!N:N,1,0)</f>
        <v>#N/A</v>
      </c>
    </row>
    <row r="3698" spans="1:20" x14ac:dyDescent="0.15">
      <c r="A3698">
        <v>20230425</v>
      </c>
      <c r="B3698">
        <v>45336908</v>
      </c>
      <c r="C3698" t="s">
        <v>998</v>
      </c>
      <c r="D3698" t="s">
        <v>753</v>
      </c>
      <c r="E3698" t="s">
        <v>527</v>
      </c>
      <c r="F3698" t="s">
        <v>526</v>
      </c>
      <c r="G3698" t="s">
        <v>782</v>
      </c>
      <c r="H3698" t="s">
        <v>527</v>
      </c>
      <c r="I3698">
        <v>2054669</v>
      </c>
      <c r="J3698" t="s">
        <v>874</v>
      </c>
      <c r="K3698" t="s">
        <v>527</v>
      </c>
      <c r="L3698" t="s">
        <v>808</v>
      </c>
      <c r="M3698" t="s">
        <v>723</v>
      </c>
      <c r="N3698" t="s">
        <v>813</v>
      </c>
      <c r="O3698" t="s">
        <v>24</v>
      </c>
      <c r="P3698" t="s">
        <v>19</v>
      </c>
      <c r="Q3698">
        <v>3077.96</v>
      </c>
      <c r="R3698">
        <v>2279.9699999999998</v>
      </c>
      <c r="S3698" t="str">
        <f t="shared" si="57"/>
        <v>深圳市小赢普惠科技有限责任公司深圳市赢众通金融信息服务有限责任公司信息流</v>
      </c>
      <c r="T3698" t="e">
        <f>VLOOKUP(S:S,[1]Sheet1!N:N,1,0)</f>
        <v>#N/A</v>
      </c>
    </row>
    <row r="3699" spans="1:20" x14ac:dyDescent="0.15">
      <c r="A3699">
        <v>20230426</v>
      </c>
      <c r="B3699">
        <v>45336908</v>
      </c>
      <c r="C3699" t="s">
        <v>998</v>
      </c>
      <c r="D3699" t="s">
        <v>753</v>
      </c>
      <c r="E3699" t="s">
        <v>527</v>
      </c>
      <c r="F3699" t="s">
        <v>526</v>
      </c>
      <c r="G3699" t="s">
        <v>782</v>
      </c>
      <c r="H3699" t="s">
        <v>527</v>
      </c>
      <c r="I3699">
        <v>2054669</v>
      </c>
      <c r="J3699" t="s">
        <v>874</v>
      </c>
      <c r="K3699" t="s">
        <v>527</v>
      </c>
      <c r="L3699" t="s">
        <v>808</v>
      </c>
      <c r="M3699" t="s">
        <v>723</v>
      </c>
      <c r="N3699" t="s">
        <v>813</v>
      </c>
      <c r="O3699" t="s">
        <v>24</v>
      </c>
      <c r="P3699" t="s">
        <v>19</v>
      </c>
      <c r="Q3699">
        <v>3480.31</v>
      </c>
      <c r="R3699">
        <v>2578.0100000000002</v>
      </c>
      <c r="S3699" t="str">
        <f t="shared" si="57"/>
        <v>深圳市小赢普惠科技有限责任公司深圳市赢众通金融信息服务有限责任公司信息流</v>
      </c>
      <c r="T3699" t="e">
        <f>VLOOKUP(S:S,[1]Sheet1!N:N,1,0)</f>
        <v>#N/A</v>
      </c>
    </row>
    <row r="3700" spans="1:20" x14ac:dyDescent="0.15">
      <c r="A3700">
        <v>20230427</v>
      </c>
      <c r="B3700">
        <v>45336908</v>
      </c>
      <c r="C3700" t="s">
        <v>998</v>
      </c>
      <c r="D3700" t="s">
        <v>753</v>
      </c>
      <c r="E3700" t="s">
        <v>527</v>
      </c>
      <c r="F3700" t="s">
        <v>526</v>
      </c>
      <c r="G3700" t="s">
        <v>782</v>
      </c>
      <c r="H3700" t="s">
        <v>527</v>
      </c>
      <c r="I3700">
        <v>2054669</v>
      </c>
      <c r="J3700" t="s">
        <v>874</v>
      </c>
      <c r="K3700" t="s">
        <v>527</v>
      </c>
      <c r="L3700" t="s">
        <v>808</v>
      </c>
      <c r="M3700" t="s">
        <v>723</v>
      </c>
      <c r="N3700" t="s">
        <v>813</v>
      </c>
      <c r="O3700" t="s">
        <v>24</v>
      </c>
      <c r="P3700" t="s">
        <v>19</v>
      </c>
      <c r="Q3700">
        <v>2691.63</v>
      </c>
      <c r="R3700">
        <v>1993.8</v>
      </c>
      <c r="S3700" t="str">
        <f t="shared" si="57"/>
        <v>深圳市小赢普惠科技有限责任公司深圳市赢众通金融信息服务有限责任公司信息流</v>
      </c>
      <c r="T3700" t="e">
        <f>VLOOKUP(S:S,[1]Sheet1!N:N,1,0)</f>
        <v>#N/A</v>
      </c>
    </row>
    <row r="3701" spans="1:20" x14ac:dyDescent="0.15">
      <c r="A3701">
        <v>20230428</v>
      </c>
      <c r="B3701">
        <v>45336908</v>
      </c>
      <c r="C3701" t="s">
        <v>998</v>
      </c>
      <c r="D3701" t="s">
        <v>753</v>
      </c>
      <c r="E3701" t="s">
        <v>527</v>
      </c>
      <c r="F3701" t="s">
        <v>526</v>
      </c>
      <c r="G3701" t="s">
        <v>782</v>
      </c>
      <c r="H3701" t="s">
        <v>527</v>
      </c>
      <c r="I3701">
        <v>2054669</v>
      </c>
      <c r="J3701" t="s">
        <v>874</v>
      </c>
      <c r="K3701" t="s">
        <v>527</v>
      </c>
      <c r="L3701" t="s">
        <v>808</v>
      </c>
      <c r="M3701" t="s">
        <v>723</v>
      </c>
      <c r="N3701" t="s">
        <v>813</v>
      </c>
      <c r="O3701" t="s">
        <v>24</v>
      </c>
      <c r="P3701" t="s">
        <v>19</v>
      </c>
      <c r="Q3701">
        <v>5241.08</v>
      </c>
      <c r="R3701">
        <v>3882.28</v>
      </c>
      <c r="S3701" t="str">
        <f t="shared" si="57"/>
        <v>深圳市小赢普惠科技有限责任公司深圳市赢众通金融信息服务有限责任公司信息流</v>
      </c>
      <c r="T3701" t="e">
        <f>VLOOKUP(S:S,[1]Sheet1!N:N,1,0)</f>
        <v>#N/A</v>
      </c>
    </row>
    <row r="3702" spans="1:20" x14ac:dyDescent="0.15">
      <c r="A3702">
        <v>20230429</v>
      </c>
      <c r="B3702">
        <v>45336908</v>
      </c>
      <c r="C3702" t="s">
        <v>998</v>
      </c>
      <c r="D3702" t="s">
        <v>753</v>
      </c>
      <c r="E3702" t="s">
        <v>527</v>
      </c>
      <c r="F3702" t="s">
        <v>526</v>
      </c>
      <c r="G3702" t="s">
        <v>782</v>
      </c>
      <c r="H3702" t="s">
        <v>527</v>
      </c>
      <c r="I3702">
        <v>2054669</v>
      </c>
      <c r="J3702" t="s">
        <v>874</v>
      </c>
      <c r="K3702" t="s">
        <v>527</v>
      </c>
      <c r="L3702" t="s">
        <v>808</v>
      </c>
      <c r="M3702" t="s">
        <v>723</v>
      </c>
      <c r="N3702" t="s">
        <v>813</v>
      </c>
      <c r="O3702" t="s">
        <v>24</v>
      </c>
      <c r="P3702" t="s">
        <v>19</v>
      </c>
      <c r="Q3702">
        <v>1918.62</v>
      </c>
      <c r="R3702">
        <v>1421.2</v>
      </c>
      <c r="S3702" t="str">
        <f t="shared" si="57"/>
        <v>深圳市小赢普惠科技有限责任公司深圳市赢众通金融信息服务有限责任公司信息流</v>
      </c>
      <c r="T3702" t="e">
        <f>VLOOKUP(S:S,[1]Sheet1!N:N,1,0)</f>
        <v>#N/A</v>
      </c>
    </row>
    <row r="3703" spans="1:20" x14ac:dyDescent="0.15">
      <c r="A3703">
        <v>20230430</v>
      </c>
      <c r="B3703">
        <v>45336908</v>
      </c>
      <c r="C3703" t="s">
        <v>998</v>
      </c>
      <c r="D3703" t="s">
        <v>753</v>
      </c>
      <c r="E3703" t="s">
        <v>527</v>
      </c>
      <c r="F3703" t="s">
        <v>526</v>
      </c>
      <c r="G3703" t="s">
        <v>782</v>
      </c>
      <c r="H3703" t="s">
        <v>527</v>
      </c>
      <c r="I3703">
        <v>2054669</v>
      </c>
      <c r="J3703" t="s">
        <v>874</v>
      </c>
      <c r="K3703" t="s">
        <v>527</v>
      </c>
      <c r="L3703" t="s">
        <v>808</v>
      </c>
      <c r="M3703" t="s">
        <v>723</v>
      </c>
      <c r="N3703" t="s">
        <v>813</v>
      </c>
      <c r="O3703" t="s">
        <v>24</v>
      </c>
      <c r="P3703" t="s">
        <v>19</v>
      </c>
      <c r="Q3703">
        <v>2785.78</v>
      </c>
      <c r="R3703">
        <v>2063.54</v>
      </c>
      <c r="S3703" t="str">
        <f t="shared" si="57"/>
        <v>深圳市小赢普惠科技有限责任公司深圳市赢众通金融信息服务有限责任公司信息流</v>
      </c>
      <c r="T3703" t="e">
        <f>VLOOKUP(S:S,[1]Sheet1!N:N,1,0)</f>
        <v>#N/A</v>
      </c>
    </row>
    <row r="3704" spans="1:20" x14ac:dyDescent="0.15">
      <c r="A3704">
        <v>20230401</v>
      </c>
      <c r="B3704">
        <v>45336914</v>
      </c>
      <c r="C3704" t="s">
        <v>999</v>
      </c>
      <c r="D3704" t="s">
        <v>753</v>
      </c>
      <c r="E3704" t="s">
        <v>527</v>
      </c>
      <c r="F3704" t="s">
        <v>526</v>
      </c>
      <c r="G3704" t="s">
        <v>782</v>
      </c>
      <c r="H3704" t="s">
        <v>527</v>
      </c>
      <c r="I3704">
        <v>2054669</v>
      </c>
      <c r="J3704" t="s">
        <v>874</v>
      </c>
      <c r="K3704" t="s">
        <v>527</v>
      </c>
      <c r="L3704" t="s">
        <v>808</v>
      </c>
      <c r="M3704" t="s">
        <v>723</v>
      </c>
      <c r="N3704" t="s">
        <v>813</v>
      </c>
      <c r="O3704" t="s">
        <v>24</v>
      </c>
      <c r="P3704" t="s">
        <v>19</v>
      </c>
      <c r="Q3704">
        <v>3993.47</v>
      </c>
      <c r="R3704">
        <v>2958.13</v>
      </c>
      <c r="S3704" t="str">
        <f t="shared" si="57"/>
        <v>深圳市小赢普惠科技有限责任公司深圳市赢众通金融信息服务有限责任公司信息流</v>
      </c>
      <c r="T3704" t="e">
        <f>VLOOKUP(S:S,[1]Sheet1!N:N,1,0)</f>
        <v>#N/A</v>
      </c>
    </row>
    <row r="3705" spans="1:20" x14ac:dyDescent="0.15">
      <c r="A3705">
        <v>20230402</v>
      </c>
      <c r="B3705">
        <v>45336914</v>
      </c>
      <c r="C3705" t="s">
        <v>999</v>
      </c>
      <c r="D3705" t="s">
        <v>753</v>
      </c>
      <c r="E3705" t="s">
        <v>527</v>
      </c>
      <c r="F3705" t="s">
        <v>526</v>
      </c>
      <c r="G3705" t="s">
        <v>782</v>
      </c>
      <c r="H3705" t="s">
        <v>527</v>
      </c>
      <c r="I3705">
        <v>2054669</v>
      </c>
      <c r="J3705" t="s">
        <v>874</v>
      </c>
      <c r="K3705" t="s">
        <v>527</v>
      </c>
      <c r="L3705" t="s">
        <v>808</v>
      </c>
      <c r="M3705" t="s">
        <v>723</v>
      </c>
      <c r="N3705" t="s">
        <v>813</v>
      </c>
      <c r="O3705" t="s">
        <v>24</v>
      </c>
      <c r="P3705" t="s">
        <v>19</v>
      </c>
      <c r="Q3705">
        <v>981.55</v>
      </c>
      <c r="R3705">
        <v>727.07</v>
      </c>
      <c r="S3705" t="str">
        <f t="shared" si="57"/>
        <v>深圳市小赢普惠科技有限责任公司深圳市赢众通金融信息服务有限责任公司信息流</v>
      </c>
      <c r="T3705" t="e">
        <f>VLOOKUP(S:S,[1]Sheet1!N:N,1,0)</f>
        <v>#N/A</v>
      </c>
    </row>
    <row r="3706" spans="1:20" x14ac:dyDescent="0.15">
      <c r="A3706">
        <v>20230403</v>
      </c>
      <c r="B3706">
        <v>45336914</v>
      </c>
      <c r="C3706" t="s">
        <v>999</v>
      </c>
      <c r="D3706" t="s">
        <v>753</v>
      </c>
      <c r="E3706" t="s">
        <v>527</v>
      </c>
      <c r="F3706" t="s">
        <v>526</v>
      </c>
      <c r="G3706" t="s">
        <v>782</v>
      </c>
      <c r="H3706" t="s">
        <v>527</v>
      </c>
      <c r="I3706">
        <v>2054669</v>
      </c>
      <c r="J3706" t="s">
        <v>874</v>
      </c>
      <c r="K3706" t="s">
        <v>527</v>
      </c>
      <c r="L3706" t="s">
        <v>808</v>
      </c>
      <c r="M3706" t="s">
        <v>723</v>
      </c>
      <c r="N3706" t="s">
        <v>813</v>
      </c>
      <c r="O3706" t="s">
        <v>24</v>
      </c>
      <c r="P3706" t="s">
        <v>19</v>
      </c>
      <c r="Q3706">
        <v>1735.48</v>
      </c>
      <c r="R3706">
        <v>1285.54</v>
      </c>
      <c r="S3706" t="str">
        <f t="shared" si="57"/>
        <v>深圳市小赢普惠科技有限责任公司深圳市赢众通金融信息服务有限责任公司信息流</v>
      </c>
      <c r="T3706" t="e">
        <f>VLOOKUP(S:S,[1]Sheet1!N:N,1,0)</f>
        <v>#N/A</v>
      </c>
    </row>
    <row r="3707" spans="1:20" x14ac:dyDescent="0.15">
      <c r="A3707">
        <v>20230404</v>
      </c>
      <c r="B3707">
        <v>45336914</v>
      </c>
      <c r="C3707" t="s">
        <v>999</v>
      </c>
      <c r="D3707" t="s">
        <v>753</v>
      </c>
      <c r="E3707" t="s">
        <v>527</v>
      </c>
      <c r="F3707" t="s">
        <v>526</v>
      </c>
      <c r="G3707" t="s">
        <v>782</v>
      </c>
      <c r="H3707" t="s">
        <v>527</v>
      </c>
      <c r="I3707">
        <v>2054669</v>
      </c>
      <c r="J3707" t="s">
        <v>874</v>
      </c>
      <c r="K3707" t="s">
        <v>527</v>
      </c>
      <c r="L3707" t="s">
        <v>808</v>
      </c>
      <c r="M3707" t="s">
        <v>723</v>
      </c>
      <c r="N3707" t="s">
        <v>813</v>
      </c>
      <c r="O3707" t="s">
        <v>24</v>
      </c>
      <c r="P3707" t="s">
        <v>19</v>
      </c>
      <c r="Q3707">
        <v>3057.56</v>
      </c>
      <c r="R3707">
        <v>2264.86</v>
      </c>
      <c r="S3707" t="str">
        <f t="shared" si="57"/>
        <v>深圳市小赢普惠科技有限责任公司深圳市赢众通金融信息服务有限责任公司信息流</v>
      </c>
      <c r="T3707" t="e">
        <f>VLOOKUP(S:S,[1]Sheet1!N:N,1,0)</f>
        <v>#N/A</v>
      </c>
    </row>
    <row r="3708" spans="1:20" x14ac:dyDescent="0.15">
      <c r="A3708">
        <v>20230405</v>
      </c>
      <c r="B3708">
        <v>45336914</v>
      </c>
      <c r="C3708" t="s">
        <v>999</v>
      </c>
      <c r="D3708" t="s">
        <v>753</v>
      </c>
      <c r="E3708" t="s">
        <v>527</v>
      </c>
      <c r="F3708" t="s">
        <v>526</v>
      </c>
      <c r="G3708" t="s">
        <v>782</v>
      </c>
      <c r="H3708" t="s">
        <v>527</v>
      </c>
      <c r="I3708">
        <v>2054669</v>
      </c>
      <c r="J3708" t="s">
        <v>874</v>
      </c>
      <c r="K3708" t="s">
        <v>527</v>
      </c>
      <c r="L3708" t="s">
        <v>808</v>
      </c>
      <c r="M3708" t="s">
        <v>723</v>
      </c>
      <c r="N3708" t="s">
        <v>813</v>
      </c>
      <c r="O3708" t="s">
        <v>24</v>
      </c>
      <c r="P3708" t="s">
        <v>19</v>
      </c>
      <c r="Q3708">
        <v>2716.28</v>
      </c>
      <c r="R3708">
        <v>2012.06</v>
      </c>
      <c r="S3708" t="str">
        <f t="shared" si="57"/>
        <v>深圳市小赢普惠科技有限责任公司深圳市赢众通金融信息服务有限责任公司信息流</v>
      </c>
      <c r="T3708" t="e">
        <f>VLOOKUP(S:S,[1]Sheet1!N:N,1,0)</f>
        <v>#N/A</v>
      </c>
    </row>
    <row r="3709" spans="1:20" x14ac:dyDescent="0.15">
      <c r="A3709">
        <v>20230406</v>
      </c>
      <c r="B3709">
        <v>45336914</v>
      </c>
      <c r="C3709" t="s">
        <v>999</v>
      </c>
      <c r="D3709" t="s">
        <v>753</v>
      </c>
      <c r="E3709" t="s">
        <v>527</v>
      </c>
      <c r="F3709" t="s">
        <v>526</v>
      </c>
      <c r="G3709" t="s">
        <v>782</v>
      </c>
      <c r="H3709" t="s">
        <v>527</v>
      </c>
      <c r="I3709">
        <v>2054669</v>
      </c>
      <c r="J3709" t="s">
        <v>874</v>
      </c>
      <c r="K3709" t="s">
        <v>527</v>
      </c>
      <c r="L3709" t="s">
        <v>808</v>
      </c>
      <c r="M3709" t="s">
        <v>723</v>
      </c>
      <c r="N3709" t="s">
        <v>813</v>
      </c>
      <c r="O3709" t="s">
        <v>24</v>
      </c>
      <c r="P3709" t="s">
        <v>19</v>
      </c>
      <c r="Q3709">
        <v>2322.1799999999998</v>
      </c>
      <c r="R3709">
        <v>1720.13</v>
      </c>
      <c r="S3709" t="str">
        <f t="shared" si="57"/>
        <v>深圳市小赢普惠科技有限责任公司深圳市赢众通金融信息服务有限责任公司信息流</v>
      </c>
      <c r="T3709" t="e">
        <f>VLOOKUP(S:S,[1]Sheet1!N:N,1,0)</f>
        <v>#N/A</v>
      </c>
    </row>
    <row r="3710" spans="1:20" x14ac:dyDescent="0.15">
      <c r="A3710">
        <v>20230407</v>
      </c>
      <c r="B3710">
        <v>45336914</v>
      </c>
      <c r="C3710" t="s">
        <v>999</v>
      </c>
      <c r="D3710" t="s">
        <v>753</v>
      </c>
      <c r="E3710" t="s">
        <v>527</v>
      </c>
      <c r="F3710" t="s">
        <v>526</v>
      </c>
      <c r="G3710" t="s">
        <v>782</v>
      </c>
      <c r="H3710" t="s">
        <v>527</v>
      </c>
      <c r="I3710">
        <v>2054669</v>
      </c>
      <c r="J3710" t="s">
        <v>874</v>
      </c>
      <c r="K3710" t="s">
        <v>527</v>
      </c>
      <c r="L3710" t="s">
        <v>808</v>
      </c>
      <c r="M3710" t="s">
        <v>723</v>
      </c>
      <c r="N3710" t="s">
        <v>813</v>
      </c>
      <c r="O3710" t="s">
        <v>24</v>
      </c>
      <c r="P3710" t="s">
        <v>19</v>
      </c>
      <c r="Q3710">
        <v>2462.5700000000002</v>
      </c>
      <c r="R3710">
        <v>1824.13</v>
      </c>
      <c r="S3710" t="str">
        <f t="shared" si="57"/>
        <v>深圳市小赢普惠科技有限责任公司深圳市赢众通金融信息服务有限责任公司信息流</v>
      </c>
      <c r="T3710" t="e">
        <f>VLOOKUP(S:S,[1]Sheet1!N:N,1,0)</f>
        <v>#N/A</v>
      </c>
    </row>
    <row r="3711" spans="1:20" x14ac:dyDescent="0.15">
      <c r="A3711">
        <v>20230408</v>
      </c>
      <c r="B3711">
        <v>45336914</v>
      </c>
      <c r="C3711" t="s">
        <v>999</v>
      </c>
      <c r="D3711" t="s">
        <v>753</v>
      </c>
      <c r="E3711" t="s">
        <v>527</v>
      </c>
      <c r="F3711" t="s">
        <v>526</v>
      </c>
      <c r="G3711" t="s">
        <v>782</v>
      </c>
      <c r="H3711" t="s">
        <v>527</v>
      </c>
      <c r="I3711">
        <v>2054669</v>
      </c>
      <c r="J3711" t="s">
        <v>874</v>
      </c>
      <c r="K3711" t="s">
        <v>527</v>
      </c>
      <c r="L3711" t="s">
        <v>808</v>
      </c>
      <c r="M3711" t="s">
        <v>723</v>
      </c>
      <c r="N3711" t="s">
        <v>813</v>
      </c>
      <c r="O3711" t="s">
        <v>24</v>
      </c>
      <c r="P3711" t="s">
        <v>19</v>
      </c>
      <c r="Q3711">
        <v>5059.63</v>
      </c>
      <c r="R3711">
        <v>3747.87</v>
      </c>
      <c r="S3711" t="str">
        <f t="shared" si="57"/>
        <v>深圳市小赢普惠科技有限责任公司深圳市赢众通金融信息服务有限责任公司信息流</v>
      </c>
      <c r="T3711" t="e">
        <f>VLOOKUP(S:S,[1]Sheet1!N:N,1,0)</f>
        <v>#N/A</v>
      </c>
    </row>
    <row r="3712" spans="1:20" x14ac:dyDescent="0.15">
      <c r="A3712">
        <v>20230409</v>
      </c>
      <c r="B3712">
        <v>45336914</v>
      </c>
      <c r="C3712" t="s">
        <v>999</v>
      </c>
      <c r="D3712" t="s">
        <v>753</v>
      </c>
      <c r="E3712" t="s">
        <v>527</v>
      </c>
      <c r="F3712" t="s">
        <v>526</v>
      </c>
      <c r="G3712" t="s">
        <v>782</v>
      </c>
      <c r="H3712" t="s">
        <v>527</v>
      </c>
      <c r="I3712">
        <v>2054669</v>
      </c>
      <c r="J3712" t="s">
        <v>874</v>
      </c>
      <c r="K3712" t="s">
        <v>527</v>
      </c>
      <c r="L3712" t="s">
        <v>808</v>
      </c>
      <c r="M3712" t="s">
        <v>723</v>
      </c>
      <c r="N3712" t="s">
        <v>813</v>
      </c>
      <c r="O3712" t="s">
        <v>24</v>
      </c>
      <c r="P3712" t="s">
        <v>19</v>
      </c>
      <c r="Q3712">
        <v>4540.4399999999996</v>
      </c>
      <c r="R3712">
        <v>3363.29</v>
      </c>
      <c r="S3712" t="str">
        <f t="shared" si="57"/>
        <v>深圳市小赢普惠科技有限责任公司深圳市赢众通金融信息服务有限责任公司信息流</v>
      </c>
      <c r="T3712" t="e">
        <f>VLOOKUP(S:S,[1]Sheet1!N:N,1,0)</f>
        <v>#N/A</v>
      </c>
    </row>
    <row r="3713" spans="1:20" x14ac:dyDescent="0.15">
      <c r="A3713">
        <v>20230410</v>
      </c>
      <c r="B3713">
        <v>45336914</v>
      </c>
      <c r="C3713" t="s">
        <v>999</v>
      </c>
      <c r="D3713" t="s">
        <v>753</v>
      </c>
      <c r="E3713" t="s">
        <v>527</v>
      </c>
      <c r="F3713" t="s">
        <v>526</v>
      </c>
      <c r="G3713" t="s">
        <v>782</v>
      </c>
      <c r="H3713" t="s">
        <v>527</v>
      </c>
      <c r="I3713">
        <v>2054669</v>
      </c>
      <c r="J3713" t="s">
        <v>874</v>
      </c>
      <c r="K3713" t="s">
        <v>527</v>
      </c>
      <c r="L3713" t="s">
        <v>808</v>
      </c>
      <c r="M3713" t="s">
        <v>723</v>
      </c>
      <c r="N3713" t="s">
        <v>813</v>
      </c>
      <c r="O3713" t="s">
        <v>24</v>
      </c>
      <c r="P3713" t="s">
        <v>19</v>
      </c>
      <c r="Q3713">
        <v>1350.73</v>
      </c>
      <c r="R3713">
        <v>1000.54</v>
      </c>
      <c r="S3713" t="str">
        <f t="shared" si="57"/>
        <v>深圳市小赢普惠科技有限责任公司深圳市赢众通金融信息服务有限责任公司信息流</v>
      </c>
      <c r="T3713" t="e">
        <f>VLOOKUP(S:S,[1]Sheet1!N:N,1,0)</f>
        <v>#N/A</v>
      </c>
    </row>
    <row r="3714" spans="1:20" x14ac:dyDescent="0.15">
      <c r="A3714">
        <v>20230411</v>
      </c>
      <c r="B3714">
        <v>45336914</v>
      </c>
      <c r="C3714" t="s">
        <v>999</v>
      </c>
      <c r="D3714" t="s">
        <v>753</v>
      </c>
      <c r="E3714" t="s">
        <v>527</v>
      </c>
      <c r="F3714" t="s">
        <v>526</v>
      </c>
      <c r="G3714" t="s">
        <v>782</v>
      </c>
      <c r="H3714" t="s">
        <v>527</v>
      </c>
      <c r="I3714">
        <v>2054669</v>
      </c>
      <c r="J3714" t="s">
        <v>874</v>
      </c>
      <c r="K3714" t="s">
        <v>527</v>
      </c>
      <c r="L3714" t="s">
        <v>808</v>
      </c>
      <c r="M3714" t="s">
        <v>723</v>
      </c>
      <c r="N3714" t="s">
        <v>813</v>
      </c>
      <c r="O3714" t="s">
        <v>24</v>
      </c>
      <c r="P3714" t="s">
        <v>19</v>
      </c>
      <c r="Q3714">
        <v>3167.41</v>
      </c>
      <c r="R3714">
        <v>2346.23</v>
      </c>
      <c r="S3714" t="str">
        <f t="shared" si="57"/>
        <v>深圳市小赢普惠科技有限责任公司深圳市赢众通金融信息服务有限责任公司信息流</v>
      </c>
      <c r="T3714" t="e">
        <f>VLOOKUP(S:S,[1]Sheet1!N:N,1,0)</f>
        <v>#N/A</v>
      </c>
    </row>
    <row r="3715" spans="1:20" x14ac:dyDescent="0.15">
      <c r="A3715">
        <v>20230412</v>
      </c>
      <c r="B3715">
        <v>45336914</v>
      </c>
      <c r="C3715" t="s">
        <v>999</v>
      </c>
      <c r="D3715" t="s">
        <v>753</v>
      </c>
      <c r="E3715" t="s">
        <v>527</v>
      </c>
      <c r="F3715" t="s">
        <v>526</v>
      </c>
      <c r="G3715" t="s">
        <v>782</v>
      </c>
      <c r="H3715" t="s">
        <v>527</v>
      </c>
      <c r="I3715">
        <v>2054669</v>
      </c>
      <c r="J3715" t="s">
        <v>874</v>
      </c>
      <c r="K3715" t="s">
        <v>527</v>
      </c>
      <c r="L3715" t="s">
        <v>808</v>
      </c>
      <c r="M3715" t="s">
        <v>723</v>
      </c>
      <c r="N3715" t="s">
        <v>813</v>
      </c>
      <c r="O3715" t="s">
        <v>24</v>
      </c>
      <c r="P3715" t="s">
        <v>19</v>
      </c>
      <c r="Q3715">
        <v>3793.76</v>
      </c>
      <c r="R3715">
        <v>2810.19</v>
      </c>
      <c r="S3715" t="str">
        <f t="shared" ref="S3715:S3778" si="58">F3715&amp;K3715&amp;O3715</f>
        <v>深圳市小赢普惠科技有限责任公司深圳市赢众通金融信息服务有限责任公司信息流</v>
      </c>
      <c r="T3715" t="e">
        <f>VLOOKUP(S:S,[1]Sheet1!N:N,1,0)</f>
        <v>#N/A</v>
      </c>
    </row>
    <row r="3716" spans="1:20" x14ac:dyDescent="0.15">
      <c r="A3716">
        <v>20230413</v>
      </c>
      <c r="B3716">
        <v>45336914</v>
      </c>
      <c r="C3716" t="s">
        <v>999</v>
      </c>
      <c r="D3716" t="s">
        <v>753</v>
      </c>
      <c r="E3716" t="s">
        <v>527</v>
      </c>
      <c r="F3716" t="s">
        <v>526</v>
      </c>
      <c r="G3716" t="s">
        <v>782</v>
      </c>
      <c r="H3716" t="s">
        <v>527</v>
      </c>
      <c r="I3716">
        <v>2054669</v>
      </c>
      <c r="J3716" t="s">
        <v>874</v>
      </c>
      <c r="K3716" t="s">
        <v>527</v>
      </c>
      <c r="L3716" t="s">
        <v>808</v>
      </c>
      <c r="M3716" t="s">
        <v>723</v>
      </c>
      <c r="N3716" t="s">
        <v>813</v>
      </c>
      <c r="O3716" t="s">
        <v>24</v>
      </c>
      <c r="P3716" t="s">
        <v>19</v>
      </c>
      <c r="Q3716">
        <v>0.27</v>
      </c>
      <c r="R3716">
        <v>0.2</v>
      </c>
      <c r="S3716" t="str">
        <f t="shared" si="58"/>
        <v>深圳市小赢普惠科技有限责任公司深圳市赢众通金融信息服务有限责任公司信息流</v>
      </c>
      <c r="T3716" t="e">
        <f>VLOOKUP(S:S,[1]Sheet1!N:N,1,0)</f>
        <v>#N/A</v>
      </c>
    </row>
    <row r="3717" spans="1:20" x14ac:dyDescent="0.15">
      <c r="A3717">
        <v>20230401</v>
      </c>
      <c r="B3717">
        <v>45336925</v>
      </c>
      <c r="C3717" t="s">
        <v>1000</v>
      </c>
      <c r="D3717" t="s">
        <v>753</v>
      </c>
      <c r="E3717" t="s">
        <v>527</v>
      </c>
      <c r="F3717" t="s">
        <v>526</v>
      </c>
      <c r="G3717" t="s">
        <v>782</v>
      </c>
      <c r="H3717" t="s">
        <v>527</v>
      </c>
      <c r="I3717">
        <v>2054669</v>
      </c>
      <c r="J3717" t="s">
        <v>874</v>
      </c>
      <c r="K3717" t="s">
        <v>527</v>
      </c>
      <c r="L3717" t="s">
        <v>808</v>
      </c>
      <c r="M3717" t="s">
        <v>723</v>
      </c>
      <c r="N3717" t="s">
        <v>813</v>
      </c>
      <c r="O3717" t="s">
        <v>24</v>
      </c>
      <c r="P3717" t="s">
        <v>19</v>
      </c>
      <c r="Q3717">
        <v>2616.2600000000002</v>
      </c>
      <c r="R3717">
        <v>1937.97</v>
      </c>
      <c r="S3717" t="str">
        <f t="shared" si="58"/>
        <v>深圳市小赢普惠科技有限责任公司深圳市赢众通金融信息服务有限责任公司信息流</v>
      </c>
      <c r="T3717" t="e">
        <f>VLOOKUP(S:S,[1]Sheet1!N:N,1,0)</f>
        <v>#N/A</v>
      </c>
    </row>
    <row r="3718" spans="1:20" x14ac:dyDescent="0.15">
      <c r="A3718">
        <v>20230402</v>
      </c>
      <c r="B3718">
        <v>45336925</v>
      </c>
      <c r="C3718" t="s">
        <v>1000</v>
      </c>
      <c r="D3718" t="s">
        <v>753</v>
      </c>
      <c r="E3718" t="s">
        <v>527</v>
      </c>
      <c r="F3718" t="s">
        <v>526</v>
      </c>
      <c r="G3718" t="s">
        <v>782</v>
      </c>
      <c r="H3718" t="s">
        <v>527</v>
      </c>
      <c r="I3718">
        <v>2054669</v>
      </c>
      <c r="J3718" t="s">
        <v>874</v>
      </c>
      <c r="K3718" t="s">
        <v>527</v>
      </c>
      <c r="L3718" t="s">
        <v>808</v>
      </c>
      <c r="M3718" t="s">
        <v>723</v>
      </c>
      <c r="N3718" t="s">
        <v>813</v>
      </c>
      <c r="O3718" t="s">
        <v>24</v>
      </c>
      <c r="P3718" t="s">
        <v>19</v>
      </c>
      <c r="Q3718">
        <v>3009.28</v>
      </c>
      <c r="R3718">
        <v>2229.1</v>
      </c>
      <c r="S3718" t="str">
        <f t="shared" si="58"/>
        <v>深圳市小赢普惠科技有限责任公司深圳市赢众通金融信息服务有限责任公司信息流</v>
      </c>
      <c r="T3718" t="e">
        <f>VLOOKUP(S:S,[1]Sheet1!N:N,1,0)</f>
        <v>#N/A</v>
      </c>
    </row>
    <row r="3719" spans="1:20" x14ac:dyDescent="0.15">
      <c r="A3719">
        <v>20230403</v>
      </c>
      <c r="B3719">
        <v>45336925</v>
      </c>
      <c r="C3719" t="s">
        <v>1000</v>
      </c>
      <c r="D3719" t="s">
        <v>753</v>
      </c>
      <c r="E3719" t="s">
        <v>527</v>
      </c>
      <c r="F3719" t="s">
        <v>526</v>
      </c>
      <c r="G3719" t="s">
        <v>782</v>
      </c>
      <c r="H3719" t="s">
        <v>527</v>
      </c>
      <c r="I3719">
        <v>2054669</v>
      </c>
      <c r="J3719" t="s">
        <v>874</v>
      </c>
      <c r="K3719" t="s">
        <v>527</v>
      </c>
      <c r="L3719" t="s">
        <v>808</v>
      </c>
      <c r="M3719" t="s">
        <v>723</v>
      </c>
      <c r="N3719" t="s">
        <v>813</v>
      </c>
      <c r="O3719" t="s">
        <v>24</v>
      </c>
      <c r="P3719" t="s">
        <v>19</v>
      </c>
      <c r="Q3719">
        <v>3091.87</v>
      </c>
      <c r="R3719">
        <v>2290.27</v>
      </c>
      <c r="S3719" t="str">
        <f t="shared" si="58"/>
        <v>深圳市小赢普惠科技有限责任公司深圳市赢众通金融信息服务有限责任公司信息流</v>
      </c>
      <c r="T3719" t="e">
        <f>VLOOKUP(S:S,[1]Sheet1!N:N,1,0)</f>
        <v>#N/A</v>
      </c>
    </row>
    <row r="3720" spans="1:20" x14ac:dyDescent="0.15">
      <c r="A3720">
        <v>20230404</v>
      </c>
      <c r="B3720">
        <v>45336925</v>
      </c>
      <c r="C3720" t="s">
        <v>1000</v>
      </c>
      <c r="D3720" t="s">
        <v>753</v>
      </c>
      <c r="E3720" t="s">
        <v>527</v>
      </c>
      <c r="F3720" t="s">
        <v>526</v>
      </c>
      <c r="G3720" t="s">
        <v>782</v>
      </c>
      <c r="H3720" t="s">
        <v>527</v>
      </c>
      <c r="I3720">
        <v>2054669</v>
      </c>
      <c r="J3720" t="s">
        <v>874</v>
      </c>
      <c r="K3720" t="s">
        <v>527</v>
      </c>
      <c r="L3720" t="s">
        <v>808</v>
      </c>
      <c r="M3720" t="s">
        <v>723</v>
      </c>
      <c r="N3720" t="s">
        <v>813</v>
      </c>
      <c r="O3720" t="s">
        <v>24</v>
      </c>
      <c r="P3720" t="s">
        <v>19</v>
      </c>
      <c r="Q3720">
        <v>3138.44</v>
      </c>
      <c r="R3720">
        <v>2324.77</v>
      </c>
      <c r="S3720" t="str">
        <f t="shared" si="58"/>
        <v>深圳市小赢普惠科技有限责任公司深圳市赢众通金融信息服务有限责任公司信息流</v>
      </c>
      <c r="T3720" t="e">
        <f>VLOOKUP(S:S,[1]Sheet1!N:N,1,0)</f>
        <v>#N/A</v>
      </c>
    </row>
    <row r="3721" spans="1:20" x14ac:dyDescent="0.15">
      <c r="A3721">
        <v>20230405</v>
      </c>
      <c r="B3721">
        <v>45336925</v>
      </c>
      <c r="C3721" t="s">
        <v>1000</v>
      </c>
      <c r="D3721" t="s">
        <v>753</v>
      </c>
      <c r="E3721" t="s">
        <v>527</v>
      </c>
      <c r="F3721" t="s">
        <v>526</v>
      </c>
      <c r="G3721" t="s">
        <v>782</v>
      </c>
      <c r="H3721" t="s">
        <v>527</v>
      </c>
      <c r="I3721">
        <v>2054669</v>
      </c>
      <c r="J3721" t="s">
        <v>874</v>
      </c>
      <c r="K3721" t="s">
        <v>527</v>
      </c>
      <c r="L3721" t="s">
        <v>808</v>
      </c>
      <c r="M3721" t="s">
        <v>723</v>
      </c>
      <c r="N3721" t="s">
        <v>813</v>
      </c>
      <c r="O3721" t="s">
        <v>24</v>
      </c>
      <c r="P3721" t="s">
        <v>19</v>
      </c>
      <c r="Q3721">
        <v>3001.56</v>
      </c>
      <c r="R3721">
        <v>2223.38</v>
      </c>
      <c r="S3721" t="str">
        <f t="shared" si="58"/>
        <v>深圳市小赢普惠科技有限责任公司深圳市赢众通金融信息服务有限责任公司信息流</v>
      </c>
      <c r="T3721" t="e">
        <f>VLOOKUP(S:S,[1]Sheet1!N:N,1,0)</f>
        <v>#N/A</v>
      </c>
    </row>
    <row r="3722" spans="1:20" x14ac:dyDescent="0.15">
      <c r="A3722">
        <v>20230406</v>
      </c>
      <c r="B3722">
        <v>45336925</v>
      </c>
      <c r="C3722" t="s">
        <v>1000</v>
      </c>
      <c r="D3722" t="s">
        <v>753</v>
      </c>
      <c r="E3722" t="s">
        <v>527</v>
      </c>
      <c r="F3722" t="s">
        <v>526</v>
      </c>
      <c r="G3722" t="s">
        <v>782</v>
      </c>
      <c r="H3722" t="s">
        <v>527</v>
      </c>
      <c r="I3722">
        <v>2054669</v>
      </c>
      <c r="J3722" t="s">
        <v>874</v>
      </c>
      <c r="K3722" t="s">
        <v>527</v>
      </c>
      <c r="L3722" t="s">
        <v>808</v>
      </c>
      <c r="M3722" t="s">
        <v>723</v>
      </c>
      <c r="N3722" t="s">
        <v>813</v>
      </c>
      <c r="O3722" t="s">
        <v>24</v>
      </c>
      <c r="P3722" t="s">
        <v>19</v>
      </c>
      <c r="Q3722">
        <v>2684.8</v>
      </c>
      <c r="R3722">
        <v>1988.74</v>
      </c>
      <c r="S3722" t="str">
        <f t="shared" si="58"/>
        <v>深圳市小赢普惠科技有限责任公司深圳市赢众通金融信息服务有限责任公司信息流</v>
      </c>
      <c r="T3722" t="e">
        <f>VLOOKUP(S:S,[1]Sheet1!N:N,1,0)</f>
        <v>#N/A</v>
      </c>
    </row>
    <row r="3723" spans="1:20" x14ac:dyDescent="0.15">
      <c r="A3723">
        <v>20230407</v>
      </c>
      <c r="B3723">
        <v>45336925</v>
      </c>
      <c r="C3723" t="s">
        <v>1000</v>
      </c>
      <c r="D3723" t="s">
        <v>753</v>
      </c>
      <c r="E3723" t="s">
        <v>527</v>
      </c>
      <c r="F3723" t="s">
        <v>526</v>
      </c>
      <c r="G3723" t="s">
        <v>782</v>
      </c>
      <c r="H3723" t="s">
        <v>527</v>
      </c>
      <c r="I3723">
        <v>2054669</v>
      </c>
      <c r="J3723" t="s">
        <v>874</v>
      </c>
      <c r="K3723" t="s">
        <v>527</v>
      </c>
      <c r="L3723" t="s">
        <v>808</v>
      </c>
      <c r="M3723" t="s">
        <v>723</v>
      </c>
      <c r="N3723" t="s">
        <v>813</v>
      </c>
      <c r="O3723" t="s">
        <v>24</v>
      </c>
      <c r="P3723" t="s">
        <v>19</v>
      </c>
      <c r="Q3723">
        <v>3028.63</v>
      </c>
      <c r="R3723">
        <v>2243.4299999999998</v>
      </c>
      <c r="S3723" t="str">
        <f t="shared" si="58"/>
        <v>深圳市小赢普惠科技有限责任公司深圳市赢众通金融信息服务有限责任公司信息流</v>
      </c>
      <c r="T3723" t="e">
        <f>VLOOKUP(S:S,[1]Sheet1!N:N,1,0)</f>
        <v>#N/A</v>
      </c>
    </row>
    <row r="3724" spans="1:20" x14ac:dyDescent="0.15">
      <c r="A3724">
        <v>20230408</v>
      </c>
      <c r="B3724">
        <v>45336925</v>
      </c>
      <c r="C3724" t="s">
        <v>1000</v>
      </c>
      <c r="D3724" t="s">
        <v>753</v>
      </c>
      <c r="E3724" t="s">
        <v>527</v>
      </c>
      <c r="F3724" t="s">
        <v>526</v>
      </c>
      <c r="G3724" t="s">
        <v>782</v>
      </c>
      <c r="H3724" t="s">
        <v>527</v>
      </c>
      <c r="I3724">
        <v>2054669</v>
      </c>
      <c r="J3724" t="s">
        <v>874</v>
      </c>
      <c r="K3724" t="s">
        <v>527</v>
      </c>
      <c r="L3724" t="s">
        <v>808</v>
      </c>
      <c r="M3724" t="s">
        <v>723</v>
      </c>
      <c r="N3724" t="s">
        <v>813</v>
      </c>
      <c r="O3724" t="s">
        <v>24</v>
      </c>
      <c r="P3724" t="s">
        <v>19</v>
      </c>
      <c r="Q3724">
        <v>3023.94</v>
      </c>
      <c r="R3724">
        <v>2239.96</v>
      </c>
      <c r="S3724" t="str">
        <f t="shared" si="58"/>
        <v>深圳市小赢普惠科技有限责任公司深圳市赢众通金融信息服务有限责任公司信息流</v>
      </c>
      <c r="T3724" t="e">
        <f>VLOOKUP(S:S,[1]Sheet1!N:N,1,0)</f>
        <v>#N/A</v>
      </c>
    </row>
    <row r="3725" spans="1:20" x14ac:dyDescent="0.15">
      <c r="A3725">
        <v>20230409</v>
      </c>
      <c r="B3725">
        <v>45336925</v>
      </c>
      <c r="C3725" t="s">
        <v>1000</v>
      </c>
      <c r="D3725" t="s">
        <v>753</v>
      </c>
      <c r="E3725" t="s">
        <v>527</v>
      </c>
      <c r="F3725" t="s">
        <v>526</v>
      </c>
      <c r="G3725" t="s">
        <v>782</v>
      </c>
      <c r="H3725" t="s">
        <v>527</v>
      </c>
      <c r="I3725">
        <v>2054669</v>
      </c>
      <c r="J3725" t="s">
        <v>874</v>
      </c>
      <c r="K3725" t="s">
        <v>527</v>
      </c>
      <c r="L3725" t="s">
        <v>808</v>
      </c>
      <c r="M3725" t="s">
        <v>723</v>
      </c>
      <c r="N3725" t="s">
        <v>813</v>
      </c>
      <c r="O3725" t="s">
        <v>24</v>
      </c>
      <c r="P3725" t="s">
        <v>19</v>
      </c>
      <c r="Q3725">
        <v>3027.45</v>
      </c>
      <c r="R3725">
        <v>2242.56</v>
      </c>
      <c r="S3725" t="str">
        <f t="shared" si="58"/>
        <v>深圳市小赢普惠科技有限责任公司深圳市赢众通金融信息服务有限责任公司信息流</v>
      </c>
      <c r="T3725" t="e">
        <f>VLOOKUP(S:S,[1]Sheet1!N:N,1,0)</f>
        <v>#N/A</v>
      </c>
    </row>
    <row r="3726" spans="1:20" x14ac:dyDescent="0.15">
      <c r="A3726">
        <v>20230410</v>
      </c>
      <c r="B3726">
        <v>45336925</v>
      </c>
      <c r="C3726" t="s">
        <v>1000</v>
      </c>
      <c r="D3726" t="s">
        <v>753</v>
      </c>
      <c r="E3726" t="s">
        <v>527</v>
      </c>
      <c r="F3726" t="s">
        <v>526</v>
      </c>
      <c r="G3726" t="s">
        <v>782</v>
      </c>
      <c r="H3726" t="s">
        <v>527</v>
      </c>
      <c r="I3726">
        <v>2054669</v>
      </c>
      <c r="J3726" t="s">
        <v>874</v>
      </c>
      <c r="K3726" t="s">
        <v>527</v>
      </c>
      <c r="L3726" t="s">
        <v>808</v>
      </c>
      <c r="M3726" t="s">
        <v>723</v>
      </c>
      <c r="N3726" t="s">
        <v>813</v>
      </c>
      <c r="O3726" t="s">
        <v>24</v>
      </c>
      <c r="P3726" t="s">
        <v>19</v>
      </c>
      <c r="Q3726">
        <v>3048.14</v>
      </c>
      <c r="R3726">
        <v>2257.88</v>
      </c>
      <c r="S3726" t="str">
        <f t="shared" si="58"/>
        <v>深圳市小赢普惠科技有限责任公司深圳市赢众通金融信息服务有限责任公司信息流</v>
      </c>
      <c r="T3726" t="e">
        <f>VLOOKUP(S:S,[1]Sheet1!N:N,1,0)</f>
        <v>#N/A</v>
      </c>
    </row>
    <row r="3727" spans="1:20" x14ac:dyDescent="0.15">
      <c r="A3727">
        <v>20230411</v>
      </c>
      <c r="B3727">
        <v>45336925</v>
      </c>
      <c r="C3727" t="s">
        <v>1000</v>
      </c>
      <c r="D3727" t="s">
        <v>753</v>
      </c>
      <c r="E3727" t="s">
        <v>527</v>
      </c>
      <c r="F3727" t="s">
        <v>526</v>
      </c>
      <c r="G3727" t="s">
        <v>782</v>
      </c>
      <c r="H3727" t="s">
        <v>527</v>
      </c>
      <c r="I3727">
        <v>2054669</v>
      </c>
      <c r="J3727" t="s">
        <v>874</v>
      </c>
      <c r="K3727" t="s">
        <v>527</v>
      </c>
      <c r="L3727" t="s">
        <v>808</v>
      </c>
      <c r="M3727" t="s">
        <v>723</v>
      </c>
      <c r="N3727" t="s">
        <v>813</v>
      </c>
      <c r="O3727" t="s">
        <v>24</v>
      </c>
      <c r="P3727" t="s">
        <v>19</v>
      </c>
      <c r="Q3727">
        <v>3475.77</v>
      </c>
      <c r="R3727">
        <v>2574.64</v>
      </c>
      <c r="S3727" t="str">
        <f t="shared" si="58"/>
        <v>深圳市小赢普惠科技有限责任公司深圳市赢众通金融信息服务有限责任公司信息流</v>
      </c>
      <c r="T3727" t="e">
        <f>VLOOKUP(S:S,[1]Sheet1!N:N,1,0)</f>
        <v>#N/A</v>
      </c>
    </row>
    <row r="3728" spans="1:20" x14ac:dyDescent="0.15">
      <c r="A3728">
        <v>20230412</v>
      </c>
      <c r="B3728">
        <v>45336925</v>
      </c>
      <c r="C3728" t="s">
        <v>1000</v>
      </c>
      <c r="D3728" t="s">
        <v>753</v>
      </c>
      <c r="E3728" t="s">
        <v>527</v>
      </c>
      <c r="F3728" t="s">
        <v>526</v>
      </c>
      <c r="G3728" t="s">
        <v>782</v>
      </c>
      <c r="H3728" t="s">
        <v>527</v>
      </c>
      <c r="I3728">
        <v>2054669</v>
      </c>
      <c r="J3728" t="s">
        <v>874</v>
      </c>
      <c r="K3728" t="s">
        <v>527</v>
      </c>
      <c r="L3728" t="s">
        <v>808</v>
      </c>
      <c r="M3728" t="s">
        <v>723</v>
      </c>
      <c r="N3728" t="s">
        <v>813</v>
      </c>
      <c r="O3728" t="s">
        <v>24</v>
      </c>
      <c r="P3728" t="s">
        <v>19</v>
      </c>
      <c r="Q3728">
        <v>2722.64</v>
      </c>
      <c r="R3728">
        <v>2016.77</v>
      </c>
      <c r="S3728" t="str">
        <f t="shared" si="58"/>
        <v>深圳市小赢普惠科技有限责任公司深圳市赢众通金融信息服务有限责任公司信息流</v>
      </c>
      <c r="T3728" t="e">
        <f>VLOOKUP(S:S,[1]Sheet1!N:N,1,0)</f>
        <v>#N/A</v>
      </c>
    </row>
    <row r="3729" spans="1:20" x14ac:dyDescent="0.15">
      <c r="A3729">
        <v>20230413</v>
      </c>
      <c r="B3729">
        <v>45336925</v>
      </c>
      <c r="C3729" t="s">
        <v>1000</v>
      </c>
      <c r="D3729" t="s">
        <v>753</v>
      </c>
      <c r="E3729" t="s">
        <v>527</v>
      </c>
      <c r="F3729" t="s">
        <v>526</v>
      </c>
      <c r="G3729" t="s">
        <v>782</v>
      </c>
      <c r="H3729" t="s">
        <v>527</v>
      </c>
      <c r="I3729">
        <v>2054669</v>
      </c>
      <c r="J3729" t="s">
        <v>874</v>
      </c>
      <c r="K3729" t="s">
        <v>527</v>
      </c>
      <c r="L3729" t="s">
        <v>808</v>
      </c>
      <c r="M3729" t="s">
        <v>723</v>
      </c>
      <c r="N3729" t="s">
        <v>813</v>
      </c>
      <c r="O3729" t="s">
        <v>24</v>
      </c>
      <c r="P3729" t="s">
        <v>19</v>
      </c>
      <c r="Q3729">
        <v>8365.17</v>
      </c>
      <c r="R3729">
        <v>6196.42</v>
      </c>
      <c r="S3729" t="str">
        <f t="shared" si="58"/>
        <v>深圳市小赢普惠科技有限责任公司深圳市赢众通金融信息服务有限责任公司信息流</v>
      </c>
      <c r="T3729" t="e">
        <f>VLOOKUP(S:S,[1]Sheet1!N:N,1,0)</f>
        <v>#N/A</v>
      </c>
    </row>
    <row r="3730" spans="1:20" x14ac:dyDescent="0.15">
      <c r="A3730">
        <v>20230414</v>
      </c>
      <c r="B3730">
        <v>45336925</v>
      </c>
      <c r="C3730" t="s">
        <v>1000</v>
      </c>
      <c r="D3730" t="s">
        <v>753</v>
      </c>
      <c r="E3730" t="s">
        <v>527</v>
      </c>
      <c r="F3730" t="s">
        <v>526</v>
      </c>
      <c r="G3730" t="s">
        <v>782</v>
      </c>
      <c r="H3730" t="s">
        <v>527</v>
      </c>
      <c r="I3730">
        <v>2054669</v>
      </c>
      <c r="J3730" t="s">
        <v>874</v>
      </c>
      <c r="K3730" t="s">
        <v>527</v>
      </c>
      <c r="L3730" t="s">
        <v>808</v>
      </c>
      <c r="M3730" t="s">
        <v>723</v>
      </c>
      <c r="N3730" t="s">
        <v>813</v>
      </c>
      <c r="O3730" t="s">
        <v>24</v>
      </c>
      <c r="P3730" t="s">
        <v>19</v>
      </c>
      <c r="Q3730">
        <v>7086.35</v>
      </c>
      <c r="R3730">
        <v>5249.15</v>
      </c>
      <c r="S3730" t="str">
        <f t="shared" si="58"/>
        <v>深圳市小赢普惠科技有限责任公司深圳市赢众通金融信息服务有限责任公司信息流</v>
      </c>
      <c r="T3730" t="e">
        <f>VLOOKUP(S:S,[1]Sheet1!N:N,1,0)</f>
        <v>#N/A</v>
      </c>
    </row>
    <row r="3731" spans="1:20" x14ac:dyDescent="0.15">
      <c r="A3731">
        <v>20230415</v>
      </c>
      <c r="B3731">
        <v>45336925</v>
      </c>
      <c r="C3731" t="s">
        <v>1000</v>
      </c>
      <c r="D3731" t="s">
        <v>753</v>
      </c>
      <c r="E3731" t="s">
        <v>527</v>
      </c>
      <c r="F3731" t="s">
        <v>526</v>
      </c>
      <c r="G3731" t="s">
        <v>782</v>
      </c>
      <c r="H3731" t="s">
        <v>527</v>
      </c>
      <c r="I3731">
        <v>2054669</v>
      </c>
      <c r="J3731" t="s">
        <v>874</v>
      </c>
      <c r="K3731" t="s">
        <v>527</v>
      </c>
      <c r="L3731" t="s">
        <v>808</v>
      </c>
      <c r="M3731" t="s">
        <v>723</v>
      </c>
      <c r="N3731" t="s">
        <v>813</v>
      </c>
      <c r="O3731" t="s">
        <v>24</v>
      </c>
      <c r="P3731" t="s">
        <v>19</v>
      </c>
      <c r="Q3731">
        <v>6659.02</v>
      </c>
      <c r="R3731">
        <v>4932.6099999999997</v>
      </c>
      <c r="S3731" t="str">
        <f t="shared" si="58"/>
        <v>深圳市小赢普惠科技有限责任公司深圳市赢众通金融信息服务有限责任公司信息流</v>
      </c>
      <c r="T3731" t="e">
        <f>VLOOKUP(S:S,[1]Sheet1!N:N,1,0)</f>
        <v>#N/A</v>
      </c>
    </row>
    <row r="3732" spans="1:20" x14ac:dyDescent="0.15">
      <c r="A3732">
        <v>20230416</v>
      </c>
      <c r="B3732">
        <v>45336925</v>
      </c>
      <c r="C3732" t="s">
        <v>1000</v>
      </c>
      <c r="D3732" t="s">
        <v>753</v>
      </c>
      <c r="E3732" t="s">
        <v>527</v>
      </c>
      <c r="F3732" t="s">
        <v>526</v>
      </c>
      <c r="G3732" t="s">
        <v>782</v>
      </c>
      <c r="H3732" t="s">
        <v>527</v>
      </c>
      <c r="I3732">
        <v>2054669</v>
      </c>
      <c r="J3732" t="s">
        <v>874</v>
      </c>
      <c r="K3732" t="s">
        <v>527</v>
      </c>
      <c r="L3732" t="s">
        <v>808</v>
      </c>
      <c r="M3732" t="s">
        <v>723</v>
      </c>
      <c r="N3732" t="s">
        <v>813</v>
      </c>
      <c r="O3732" t="s">
        <v>24</v>
      </c>
      <c r="P3732" t="s">
        <v>19</v>
      </c>
      <c r="Q3732">
        <v>1141.81</v>
      </c>
      <c r="R3732">
        <v>845.78</v>
      </c>
      <c r="S3732" t="str">
        <f t="shared" si="58"/>
        <v>深圳市小赢普惠科技有限责任公司深圳市赢众通金融信息服务有限责任公司信息流</v>
      </c>
      <c r="T3732" t="e">
        <f>VLOOKUP(S:S,[1]Sheet1!N:N,1,0)</f>
        <v>#N/A</v>
      </c>
    </row>
    <row r="3733" spans="1:20" x14ac:dyDescent="0.15">
      <c r="A3733">
        <v>20230417</v>
      </c>
      <c r="B3733">
        <v>45336925</v>
      </c>
      <c r="C3733" t="s">
        <v>1000</v>
      </c>
      <c r="D3733" t="s">
        <v>753</v>
      </c>
      <c r="E3733" t="s">
        <v>527</v>
      </c>
      <c r="F3733" t="s">
        <v>526</v>
      </c>
      <c r="G3733" t="s">
        <v>782</v>
      </c>
      <c r="H3733" t="s">
        <v>527</v>
      </c>
      <c r="I3733">
        <v>2054669</v>
      </c>
      <c r="J3733" t="s">
        <v>874</v>
      </c>
      <c r="K3733" t="s">
        <v>527</v>
      </c>
      <c r="L3733" t="s">
        <v>808</v>
      </c>
      <c r="M3733" t="s">
        <v>723</v>
      </c>
      <c r="N3733" t="s">
        <v>813</v>
      </c>
      <c r="O3733" t="s">
        <v>24</v>
      </c>
      <c r="P3733" t="s">
        <v>19</v>
      </c>
      <c r="Q3733">
        <v>1919.79</v>
      </c>
      <c r="R3733">
        <v>1422.07</v>
      </c>
      <c r="S3733" t="str">
        <f t="shared" si="58"/>
        <v>深圳市小赢普惠科技有限责任公司深圳市赢众通金融信息服务有限责任公司信息流</v>
      </c>
      <c r="T3733" t="e">
        <f>VLOOKUP(S:S,[1]Sheet1!N:N,1,0)</f>
        <v>#N/A</v>
      </c>
    </row>
    <row r="3734" spans="1:20" x14ac:dyDescent="0.15">
      <c r="A3734">
        <v>20230418</v>
      </c>
      <c r="B3734">
        <v>45336925</v>
      </c>
      <c r="C3734" t="s">
        <v>1000</v>
      </c>
      <c r="D3734" t="s">
        <v>753</v>
      </c>
      <c r="E3734" t="s">
        <v>527</v>
      </c>
      <c r="F3734" t="s">
        <v>526</v>
      </c>
      <c r="G3734" t="s">
        <v>782</v>
      </c>
      <c r="H3734" t="s">
        <v>527</v>
      </c>
      <c r="I3734">
        <v>2054669</v>
      </c>
      <c r="J3734" t="s">
        <v>874</v>
      </c>
      <c r="K3734" t="s">
        <v>527</v>
      </c>
      <c r="L3734" t="s">
        <v>808</v>
      </c>
      <c r="M3734" t="s">
        <v>723</v>
      </c>
      <c r="N3734" t="s">
        <v>813</v>
      </c>
      <c r="O3734" t="s">
        <v>24</v>
      </c>
      <c r="P3734" t="s">
        <v>19</v>
      </c>
      <c r="Q3734">
        <v>1436.48</v>
      </c>
      <c r="R3734">
        <v>1064.06</v>
      </c>
      <c r="S3734" t="str">
        <f t="shared" si="58"/>
        <v>深圳市小赢普惠科技有限责任公司深圳市赢众通金融信息服务有限责任公司信息流</v>
      </c>
      <c r="T3734" t="e">
        <f>VLOOKUP(S:S,[1]Sheet1!N:N,1,0)</f>
        <v>#N/A</v>
      </c>
    </row>
    <row r="3735" spans="1:20" x14ac:dyDescent="0.15">
      <c r="A3735">
        <v>20230419</v>
      </c>
      <c r="B3735">
        <v>45336925</v>
      </c>
      <c r="C3735" t="s">
        <v>1000</v>
      </c>
      <c r="D3735" t="s">
        <v>753</v>
      </c>
      <c r="E3735" t="s">
        <v>527</v>
      </c>
      <c r="F3735" t="s">
        <v>526</v>
      </c>
      <c r="G3735" t="s">
        <v>782</v>
      </c>
      <c r="H3735" t="s">
        <v>527</v>
      </c>
      <c r="I3735">
        <v>2054669</v>
      </c>
      <c r="J3735" t="s">
        <v>874</v>
      </c>
      <c r="K3735" t="s">
        <v>527</v>
      </c>
      <c r="L3735" t="s">
        <v>808</v>
      </c>
      <c r="M3735" t="s">
        <v>723</v>
      </c>
      <c r="N3735" t="s">
        <v>813</v>
      </c>
      <c r="O3735" t="s">
        <v>24</v>
      </c>
      <c r="P3735" t="s">
        <v>19</v>
      </c>
      <c r="Q3735">
        <v>6377.08</v>
      </c>
      <c r="R3735">
        <v>4723.76</v>
      </c>
      <c r="S3735" t="str">
        <f t="shared" si="58"/>
        <v>深圳市小赢普惠科技有限责任公司深圳市赢众通金融信息服务有限责任公司信息流</v>
      </c>
      <c r="T3735" t="e">
        <f>VLOOKUP(S:S,[1]Sheet1!N:N,1,0)</f>
        <v>#N/A</v>
      </c>
    </row>
    <row r="3736" spans="1:20" x14ac:dyDescent="0.15">
      <c r="A3736">
        <v>20230420</v>
      </c>
      <c r="B3736">
        <v>45336925</v>
      </c>
      <c r="C3736" t="s">
        <v>1000</v>
      </c>
      <c r="D3736" t="s">
        <v>753</v>
      </c>
      <c r="E3736" t="s">
        <v>527</v>
      </c>
      <c r="F3736" t="s">
        <v>526</v>
      </c>
      <c r="G3736" t="s">
        <v>782</v>
      </c>
      <c r="H3736" t="s">
        <v>527</v>
      </c>
      <c r="I3736">
        <v>2054669</v>
      </c>
      <c r="J3736" t="s">
        <v>874</v>
      </c>
      <c r="K3736" t="s">
        <v>527</v>
      </c>
      <c r="L3736" t="s">
        <v>808</v>
      </c>
      <c r="M3736" t="s">
        <v>723</v>
      </c>
      <c r="N3736" t="s">
        <v>813</v>
      </c>
      <c r="O3736" t="s">
        <v>24</v>
      </c>
      <c r="P3736" t="s">
        <v>19</v>
      </c>
      <c r="Q3736">
        <v>5066.21</v>
      </c>
      <c r="R3736">
        <v>3752.75</v>
      </c>
      <c r="S3736" t="str">
        <f t="shared" si="58"/>
        <v>深圳市小赢普惠科技有限责任公司深圳市赢众通金融信息服务有限责任公司信息流</v>
      </c>
      <c r="T3736" t="e">
        <f>VLOOKUP(S:S,[1]Sheet1!N:N,1,0)</f>
        <v>#N/A</v>
      </c>
    </row>
    <row r="3737" spans="1:20" x14ac:dyDescent="0.15">
      <c r="A3737">
        <v>20230421</v>
      </c>
      <c r="B3737">
        <v>45336925</v>
      </c>
      <c r="C3737" t="s">
        <v>1000</v>
      </c>
      <c r="D3737" t="s">
        <v>753</v>
      </c>
      <c r="E3737" t="s">
        <v>527</v>
      </c>
      <c r="F3737" t="s">
        <v>526</v>
      </c>
      <c r="G3737" t="s">
        <v>782</v>
      </c>
      <c r="H3737" t="s">
        <v>527</v>
      </c>
      <c r="I3737">
        <v>2054669</v>
      </c>
      <c r="J3737" t="s">
        <v>874</v>
      </c>
      <c r="K3737" t="s">
        <v>527</v>
      </c>
      <c r="L3737" t="s">
        <v>808</v>
      </c>
      <c r="M3737" t="s">
        <v>723</v>
      </c>
      <c r="N3737" t="s">
        <v>813</v>
      </c>
      <c r="O3737" t="s">
        <v>24</v>
      </c>
      <c r="P3737" t="s">
        <v>19</v>
      </c>
      <c r="Q3737">
        <v>340.44</v>
      </c>
      <c r="R3737">
        <v>252.18</v>
      </c>
      <c r="S3737" t="str">
        <f t="shared" si="58"/>
        <v>深圳市小赢普惠科技有限责任公司深圳市赢众通金融信息服务有限责任公司信息流</v>
      </c>
      <c r="T3737" t="e">
        <f>VLOOKUP(S:S,[1]Sheet1!N:N,1,0)</f>
        <v>#N/A</v>
      </c>
    </row>
    <row r="3738" spans="1:20" x14ac:dyDescent="0.15">
      <c r="A3738">
        <v>20230422</v>
      </c>
      <c r="B3738">
        <v>45336925</v>
      </c>
      <c r="C3738" t="s">
        <v>1000</v>
      </c>
      <c r="D3738" t="s">
        <v>753</v>
      </c>
      <c r="E3738" t="s">
        <v>527</v>
      </c>
      <c r="F3738" t="s">
        <v>526</v>
      </c>
      <c r="G3738" t="s">
        <v>782</v>
      </c>
      <c r="H3738" t="s">
        <v>527</v>
      </c>
      <c r="I3738">
        <v>2054669</v>
      </c>
      <c r="J3738" t="s">
        <v>874</v>
      </c>
      <c r="K3738" t="s">
        <v>527</v>
      </c>
      <c r="L3738" t="s">
        <v>808</v>
      </c>
      <c r="M3738" t="s">
        <v>723</v>
      </c>
      <c r="N3738" t="s">
        <v>813</v>
      </c>
      <c r="O3738" t="s">
        <v>24</v>
      </c>
      <c r="P3738" t="s">
        <v>19</v>
      </c>
      <c r="Q3738">
        <v>463.02</v>
      </c>
      <c r="R3738">
        <v>342.98</v>
      </c>
      <c r="S3738" t="str">
        <f t="shared" si="58"/>
        <v>深圳市小赢普惠科技有限责任公司深圳市赢众通金融信息服务有限责任公司信息流</v>
      </c>
      <c r="T3738" t="e">
        <f>VLOOKUP(S:S,[1]Sheet1!N:N,1,0)</f>
        <v>#N/A</v>
      </c>
    </row>
    <row r="3739" spans="1:20" x14ac:dyDescent="0.15">
      <c r="A3739">
        <v>20230423</v>
      </c>
      <c r="B3739">
        <v>45336925</v>
      </c>
      <c r="C3739" t="s">
        <v>1000</v>
      </c>
      <c r="D3739" t="s">
        <v>753</v>
      </c>
      <c r="E3739" t="s">
        <v>527</v>
      </c>
      <c r="F3739" t="s">
        <v>526</v>
      </c>
      <c r="G3739" t="s">
        <v>782</v>
      </c>
      <c r="H3739" t="s">
        <v>527</v>
      </c>
      <c r="I3739">
        <v>2054669</v>
      </c>
      <c r="J3739" t="s">
        <v>874</v>
      </c>
      <c r="K3739" t="s">
        <v>527</v>
      </c>
      <c r="L3739" t="s">
        <v>808</v>
      </c>
      <c r="M3739" t="s">
        <v>723</v>
      </c>
      <c r="N3739" t="s">
        <v>813</v>
      </c>
      <c r="O3739" t="s">
        <v>24</v>
      </c>
      <c r="P3739" t="s">
        <v>19</v>
      </c>
      <c r="Q3739">
        <v>331.96</v>
      </c>
      <c r="R3739">
        <v>245.9</v>
      </c>
      <c r="S3739" t="str">
        <f t="shared" si="58"/>
        <v>深圳市小赢普惠科技有限责任公司深圳市赢众通金融信息服务有限责任公司信息流</v>
      </c>
      <c r="T3739" t="e">
        <f>VLOOKUP(S:S,[1]Sheet1!N:N,1,0)</f>
        <v>#N/A</v>
      </c>
    </row>
    <row r="3740" spans="1:20" x14ac:dyDescent="0.15">
      <c r="A3740">
        <v>20230424</v>
      </c>
      <c r="B3740">
        <v>45336925</v>
      </c>
      <c r="C3740" t="s">
        <v>1000</v>
      </c>
      <c r="D3740" t="s">
        <v>753</v>
      </c>
      <c r="E3740" t="s">
        <v>527</v>
      </c>
      <c r="F3740" t="s">
        <v>526</v>
      </c>
      <c r="G3740" t="s">
        <v>782</v>
      </c>
      <c r="H3740" t="s">
        <v>527</v>
      </c>
      <c r="I3740">
        <v>2054669</v>
      </c>
      <c r="J3740" t="s">
        <v>874</v>
      </c>
      <c r="K3740" t="s">
        <v>527</v>
      </c>
      <c r="L3740" t="s">
        <v>808</v>
      </c>
      <c r="M3740" t="s">
        <v>723</v>
      </c>
      <c r="N3740" t="s">
        <v>813</v>
      </c>
      <c r="O3740" t="s">
        <v>24</v>
      </c>
      <c r="P3740" t="s">
        <v>19</v>
      </c>
      <c r="Q3740">
        <v>733.15</v>
      </c>
      <c r="R3740">
        <v>543.07000000000005</v>
      </c>
      <c r="S3740" t="str">
        <f t="shared" si="58"/>
        <v>深圳市小赢普惠科技有限责任公司深圳市赢众通金融信息服务有限责任公司信息流</v>
      </c>
      <c r="T3740" t="e">
        <f>VLOOKUP(S:S,[1]Sheet1!N:N,1,0)</f>
        <v>#N/A</v>
      </c>
    </row>
    <row r="3741" spans="1:20" x14ac:dyDescent="0.15">
      <c r="A3741">
        <v>20230425</v>
      </c>
      <c r="B3741">
        <v>45336925</v>
      </c>
      <c r="C3741" t="s">
        <v>1000</v>
      </c>
      <c r="D3741" t="s">
        <v>753</v>
      </c>
      <c r="E3741" t="s">
        <v>527</v>
      </c>
      <c r="F3741" t="s">
        <v>526</v>
      </c>
      <c r="G3741" t="s">
        <v>782</v>
      </c>
      <c r="H3741" t="s">
        <v>527</v>
      </c>
      <c r="I3741">
        <v>2054669</v>
      </c>
      <c r="J3741" t="s">
        <v>874</v>
      </c>
      <c r="K3741" t="s">
        <v>527</v>
      </c>
      <c r="L3741" t="s">
        <v>808</v>
      </c>
      <c r="M3741" t="s">
        <v>723</v>
      </c>
      <c r="N3741" t="s">
        <v>813</v>
      </c>
      <c r="O3741" t="s">
        <v>24</v>
      </c>
      <c r="P3741" t="s">
        <v>19</v>
      </c>
      <c r="Q3741">
        <v>1702.91</v>
      </c>
      <c r="R3741">
        <v>1261.4100000000001</v>
      </c>
      <c r="S3741" t="str">
        <f t="shared" si="58"/>
        <v>深圳市小赢普惠科技有限责任公司深圳市赢众通金融信息服务有限责任公司信息流</v>
      </c>
      <c r="T3741" t="e">
        <f>VLOOKUP(S:S,[1]Sheet1!N:N,1,0)</f>
        <v>#N/A</v>
      </c>
    </row>
    <row r="3742" spans="1:20" x14ac:dyDescent="0.15">
      <c r="A3742">
        <v>20230426</v>
      </c>
      <c r="B3742">
        <v>45336925</v>
      </c>
      <c r="C3742" t="s">
        <v>1000</v>
      </c>
      <c r="D3742" t="s">
        <v>753</v>
      </c>
      <c r="E3742" t="s">
        <v>527</v>
      </c>
      <c r="F3742" t="s">
        <v>526</v>
      </c>
      <c r="G3742" t="s">
        <v>782</v>
      </c>
      <c r="H3742" t="s">
        <v>527</v>
      </c>
      <c r="I3742">
        <v>2054669</v>
      </c>
      <c r="J3742" t="s">
        <v>874</v>
      </c>
      <c r="K3742" t="s">
        <v>527</v>
      </c>
      <c r="L3742" t="s">
        <v>808</v>
      </c>
      <c r="M3742" t="s">
        <v>723</v>
      </c>
      <c r="N3742" t="s">
        <v>813</v>
      </c>
      <c r="O3742" t="s">
        <v>24</v>
      </c>
      <c r="P3742" t="s">
        <v>19</v>
      </c>
      <c r="Q3742">
        <v>2902.69</v>
      </c>
      <c r="R3742">
        <v>2150.14</v>
      </c>
      <c r="S3742" t="str">
        <f t="shared" si="58"/>
        <v>深圳市小赢普惠科技有限责任公司深圳市赢众通金融信息服务有限责任公司信息流</v>
      </c>
      <c r="T3742" t="e">
        <f>VLOOKUP(S:S,[1]Sheet1!N:N,1,0)</f>
        <v>#N/A</v>
      </c>
    </row>
    <row r="3743" spans="1:20" x14ac:dyDescent="0.15">
      <c r="A3743">
        <v>20230427</v>
      </c>
      <c r="B3743">
        <v>45336925</v>
      </c>
      <c r="C3743" t="s">
        <v>1000</v>
      </c>
      <c r="D3743" t="s">
        <v>753</v>
      </c>
      <c r="E3743" t="s">
        <v>527</v>
      </c>
      <c r="F3743" t="s">
        <v>526</v>
      </c>
      <c r="G3743" t="s">
        <v>782</v>
      </c>
      <c r="H3743" t="s">
        <v>527</v>
      </c>
      <c r="I3743">
        <v>2054669</v>
      </c>
      <c r="J3743" t="s">
        <v>874</v>
      </c>
      <c r="K3743" t="s">
        <v>527</v>
      </c>
      <c r="L3743" t="s">
        <v>808</v>
      </c>
      <c r="M3743" t="s">
        <v>723</v>
      </c>
      <c r="N3743" t="s">
        <v>813</v>
      </c>
      <c r="O3743" t="s">
        <v>24</v>
      </c>
      <c r="P3743" t="s">
        <v>19</v>
      </c>
      <c r="Q3743">
        <v>1710.71</v>
      </c>
      <c r="R3743">
        <v>1267.19</v>
      </c>
      <c r="S3743" t="str">
        <f t="shared" si="58"/>
        <v>深圳市小赢普惠科技有限责任公司深圳市赢众通金融信息服务有限责任公司信息流</v>
      </c>
      <c r="T3743" t="e">
        <f>VLOOKUP(S:S,[1]Sheet1!N:N,1,0)</f>
        <v>#N/A</v>
      </c>
    </row>
    <row r="3744" spans="1:20" x14ac:dyDescent="0.15">
      <c r="A3744">
        <v>20230428</v>
      </c>
      <c r="B3744">
        <v>45336925</v>
      </c>
      <c r="C3744" t="s">
        <v>1000</v>
      </c>
      <c r="D3744" t="s">
        <v>753</v>
      </c>
      <c r="E3744" t="s">
        <v>527</v>
      </c>
      <c r="F3744" t="s">
        <v>526</v>
      </c>
      <c r="G3744" t="s">
        <v>782</v>
      </c>
      <c r="H3744" t="s">
        <v>527</v>
      </c>
      <c r="I3744">
        <v>2054669</v>
      </c>
      <c r="J3744" t="s">
        <v>874</v>
      </c>
      <c r="K3744" t="s">
        <v>527</v>
      </c>
      <c r="L3744" t="s">
        <v>808</v>
      </c>
      <c r="M3744" t="s">
        <v>723</v>
      </c>
      <c r="N3744" t="s">
        <v>813</v>
      </c>
      <c r="O3744" t="s">
        <v>24</v>
      </c>
      <c r="P3744" t="s">
        <v>19</v>
      </c>
      <c r="Q3744">
        <v>4443.18</v>
      </c>
      <c r="R3744">
        <v>3291.25</v>
      </c>
      <c r="S3744" t="str">
        <f t="shared" si="58"/>
        <v>深圳市小赢普惠科技有限责任公司深圳市赢众通金融信息服务有限责任公司信息流</v>
      </c>
      <c r="T3744" t="e">
        <f>VLOOKUP(S:S,[1]Sheet1!N:N,1,0)</f>
        <v>#N/A</v>
      </c>
    </row>
    <row r="3745" spans="1:20" x14ac:dyDescent="0.15">
      <c r="A3745">
        <v>20230429</v>
      </c>
      <c r="B3745">
        <v>45336925</v>
      </c>
      <c r="C3745" t="s">
        <v>1000</v>
      </c>
      <c r="D3745" t="s">
        <v>753</v>
      </c>
      <c r="E3745" t="s">
        <v>527</v>
      </c>
      <c r="F3745" t="s">
        <v>526</v>
      </c>
      <c r="G3745" t="s">
        <v>782</v>
      </c>
      <c r="H3745" t="s">
        <v>527</v>
      </c>
      <c r="I3745">
        <v>2054669</v>
      </c>
      <c r="J3745" t="s">
        <v>874</v>
      </c>
      <c r="K3745" t="s">
        <v>527</v>
      </c>
      <c r="L3745" t="s">
        <v>808</v>
      </c>
      <c r="M3745" t="s">
        <v>723</v>
      </c>
      <c r="N3745" t="s">
        <v>813</v>
      </c>
      <c r="O3745" t="s">
        <v>24</v>
      </c>
      <c r="P3745" t="s">
        <v>19</v>
      </c>
      <c r="Q3745">
        <v>1653.46</v>
      </c>
      <c r="R3745">
        <v>1224.79</v>
      </c>
      <c r="S3745" t="str">
        <f t="shared" si="58"/>
        <v>深圳市小赢普惠科技有限责任公司深圳市赢众通金融信息服务有限责任公司信息流</v>
      </c>
      <c r="T3745" t="e">
        <f>VLOOKUP(S:S,[1]Sheet1!N:N,1,0)</f>
        <v>#N/A</v>
      </c>
    </row>
    <row r="3746" spans="1:20" x14ac:dyDescent="0.15">
      <c r="A3746">
        <v>20230430</v>
      </c>
      <c r="B3746">
        <v>45336925</v>
      </c>
      <c r="C3746" t="s">
        <v>1000</v>
      </c>
      <c r="D3746" t="s">
        <v>753</v>
      </c>
      <c r="E3746" t="s">
        <v>527</v>
      </c>
      <c r="F3746" t="s">
        <v>526</v>
      </c>
      <c r="G3746" t="s">
        <v>782</v>
      </c>
      <c r="H3746" t="s">
        <v>527</v>
      </c>
      <c r="I3746">
        <v>2054669</v>
      </c>
      <c r="J3746" t="s">
        <v>874</v>
      </c>
      <c r="K3746" t="s">
        <v>527</v>
      </c>
      <c r="L3746" t="s">
        <v>808</v>
      </c>
      <c r="M3746" t="s">
        <v>723</v>
      </c>
      <c r="N3746" t="s">
        <v>813</v>
      </c>
      <c r="O3746" t="s">
        <v>24</v>
      </c>
      <c r="P3746" t="s">
        <v>19</v>
      </c>
      <c r="Q3746">
        <v>1073.8</v>
      </c>
      <c r="R3746">
        <v>795.41</v>
      </c>
      <c r="S3746" t="str">
        <f t="shared" si="58"/>
        <v>深圳市小赢普惠科技有限责任公司深圳市赢众通金融信息服务有限责任公司信息流</v>
      </c>
      <c r="T3746" t="e">
        <f>VLOOKUP(S:S,[1]Sheet1!N:N,1,0)</f>
        <v>#N/A</v>
      </c>
    </row>
    <row r="3747" spans="1:20" x14ac:dyDescent="0.15">
      <c r="A3747">
        <v>20230411</v>
      </c>
      <c r="B3747">
        <v>45336929</v>
      </c>
      <c r="C3747" t="s">
        <v>1001</v>
      </c>
      <c r="D3747" t="s">
        <v>753</v>
      </c>
      <c r="E3747" t="s">
        <v>527</v>
      </c>
      <c r="F3747" t="s">
        <v>526</v>
      </c>
      <c r="G3747" t="s">
        <v>782</v>
      </c>
      <c r="H3747" t="s">
        <v>527</v>
      </c>
      <c r="I3747">
        <v>2054669</v>
      </c>
      <c r="J3747" t="s">
        <v>874</v>
      </c>
      <c r="K3747" t="s">
        <v>527</v>
      </c>
      <c r="L3747" t="s">
        <v>808</v>
      </c>
      <c r="M3747" t="s">
        <v>723</v>
      </c>
      <c r="N3747" t="s">
        <v>813</v>
      </c>
      <c r="O3747" t="s">
        <v>24</v>
      </c>
      <c r="P3747" t="s">
        <v>19</v>
      </c>
      <c r="Q3747">
        <v>3487.66</v>
      </c>
      <c r="R3747">
        <v>2583.4499999999998</v>
      </c>
      <c r="S3747" t="str">
        <f t="shared" si="58"/>
        <v>深圳市小赢普惠科技有限责任公司深圳市赢众通金融信息服务有限责任公司信息流</v>
      </c>
      <c r="T3747" t="e">
        <f>VLOOKUP(S:S,[1]Sheet1!N:N,1,0)</f>
        <v>#N/A</v>
      </c>
    </row>
    <row r="3748" spans="1:20" x14ac:dyDescent="0.15">
      <c r="A3748">
        <v>20230412</v>
      </c>
      <c r="B3748">
        <v>45336929</v>
      </c>
      <c r="C3748" t="s">
        <v>1001</v>
      </c>
      <c r="D3748" t="s">
        <v>753</v>
      </c>
      <c r="E3748" t="s">
        <v>527</v>
      </c>
      <c r="F3748" t="s">
        <v>526</v>
      </c>
      <c r="G3748" t="s">
        <v>782</v>
      </c>
      <c r="H3748" t="s">
        <v>527</v>
      </c>
      <c r="I3748">
        <v>2054669</v>
      </c>
      <c r="J3748" t="s">
        <v>874</v>
      </c>
      <c r="K3748" t="s">
        <v>527</v>
      </c>
      <c r="L3748" t="s">
        <v>808</v>
      </c>
      <c r="M3748" t="s">
        <v>723</v>
      </c>
      <c r="N3748" t="s">
        <v>813</v>
      </c>
      <c r="O3748" t="s">
        <v>24</v>
      </c>
      <c r="P3748" t="s">
        <v>19</v>
      </c>
      <c r="Q3748">
        <v>8894.52</v>
      </c>
      <c r="R3748">
        <v>6588.53</v>
      </c>
      <c r="S3748" t="str">
        <f t="shared" si="58"/>
        <v>深圳市小赢普惠科技有限责任公司深圳市赢众通金融信息服务有限责任公司信息流</v>
      </c>
      <c r="T3748" t="e">
        <f>VLOOKUP(S:S,[1]Sheet1!N:N,1,0)</f>
        <v>#N/A</v>
      </c>
    </row>
    <row r="3749" spans="1:20" x14ac:dyDescent="0.15">
      <c r="A3749">
        <v>20230413</v>
      </c>
      <c r="B3749">
        <v>45336929</v>
      </c>
      <c r="C3749" t="s">
        <v>1001</v>
      </c>
      <c r="D3749" t="s">
        <v>753</v>
      </c>
      <c r="E3749" t="s">
        <v>527</v>
      </c>
      <c r="F3749" t="s">
        <v>526</v>
      </c>
      <c r="G3749" t="s">
        <v>782</v>
      </c>
      <c r="H3749" t="s">
        <v>527</v>
      </c>
      <c r="I3749">
        <v>2054669</v>
      </c>
      <c r="J3749" t="s">
        <v>874</v>
      </c>
      <c r="K3749" t="s">
        <v>527</v>
      </c>
      <c r="L3749" t="s">
        <v>808</v>
      </c>
      <c r="M3749" t="s">
        <v>723</v>
      </c>
      <c r="N3749" t="s">
        <v>813</v>
      </c>
      <c r="O3749" t="s">
        <v>24</v>
      </c>
      <c r="P3749" t="s">
        <v>19</v>
      </c>
      <c r="Q3749">
        <v>6459.62</v>
      </c>
      <c r="R3749">
        <v>4784.8999999999996</v>
      </c>
      <c r="S3749" t="str">
        <f t="shared" si="58"/>
        <v>深圳市小赢普惠科技有限责任公司深圳市赢众通金融信息服务有限责任公司信息流</v>
      </c>
      <c r="T3749" t="e">
        <f>VLOOKUP(S:S,[1]Sheet1!N:N,1,0)</f>
        <v>#N/A</v>
      </c>
    </row>
    <row r="3750" spans="1:20" x14ac:dyDescent="0.15">
      <c r="A3750">
        <v>20230414</v>
      </c>
      <c r="B3750">
        <v>45336929</v>
      </c>
      <c r="C3750" t="s">
        <v>1001</v>
      </c>
      <c r="D3750" t="s">
        <v>753</v>
      </c>
      <c r="E3750" t="s">
        <v>527</v>
      </c>
      <c r="F3750" t="s">
        <v>526</v>
      </c>
      <c r="G3750" t="s">
        <v>782</v>
      </c>
      <c r="H3750" t="s">
        <v>527</v>
      </c>
      <c r="I3750">
        <v>2054669</v>
      </c>
      <c r="J3750" t="s">
        <v>874</v>
      </c>
      <c r="K3750" t="s">
        <v>527</v>
      </c>
      <c r="L3750" t="s">
        <v>808</v>
      </c>
      <c r="M3750" t="s">
        <v>723</v>
      </c>
      <c r="N3750" t="s">
        <v>813</v>
      </c>
      <c r="O3750" t="s">
        <v>24</v>
      </c>
      <c r="P3750" t="s">
        <v>19</v>
      </c>
      <c r="Q3750">
        <v>3937.22</v>
      </c>
      <c r="R3750">
        <v>2916.46</v>
      </c>
      <c r="S3750" t="str">
        <f t="shared" si="58"/>
        <v>深圳市小赢普惠科技有限责任公司深圳市赢众通金融信息服务有限责任公司信息流</v>
      </c>
      <c r="T3750" t="e">
        <f>VLOOKUP(S:S,[1]Sheet1!N:N,1,0)</f>
        <v>#N/A</v>
      </c>
    </row>
    <row r="3751" spans="1:20" x14ac:dyDescent="0.15">
      <c r="A3751">
        <v>20230415</v>
      </c>
      <c r="B3751">
        <v>45336929</v>
      </c>
      <c r="C3751" t="s">
        <v>1001</v>
      </c>
      <c r="D3751" t="s">
        <v>753</v>
      </c>
      <c r="E3751" t="s">
        <v>527</v>
      </c>
      <c r="F3751" t="s">
        <v>526</v>
      </c>
      <c r="G3751" t="s">
        <v>782</v>
      </c>
      <c r="H3751" t="s">
        <v>527</v>
      </c>
      <c r="I3751">
        <v>2054669</v>
      </c>
      <c r="J3751" t="s">
        <v>874</v>
      </c>
      <c r="K3751" t="s">
        <v>527</v>
      </c>
      <c r="L3751" t="s">
        <v>808</v>
      </c>
      <c r="M3751" t="s">
        <v>723</v>
      </c>
      <c r="N3751" t="s">
        <v>813</v>
      </c>
      <c r="O3751" t="s">
        <v>24</v>
      </c>
      <c r="P3751" t="s">
        <v>19</v>
      </c>
      <c r="Q3751">
        <v>3444.13</v>
      </c>
      <c r="R3751">
        <v>2551.21</v>
      </c>
      <c r="S3751" t="str">
        <f t="shared" si="58"/>
        <v>深圳市小赢普惠科技有限责任公司深圳市赢众通金融信息服务有限责任公司信息流</v>
      </c>
      <c r="T3751" t="e">
        <f>VLOOKUP(S:S,[1]Sheet1!N:N,1,0)</f>
        <v>#N/A</v>
      </c>
    </row>
    <row r="3752" spans="1:20" x14ac:dyDescent="0.15">
      <c r="A3752">
        <v>20230416</v>
      </c>
      <c r="B3752">
        <v>45336929</v>
      </c>
      <c r="C3752" t="s">
        <v>1001</v>
      </c>
      <c r="D3752" t="s">
        <v>753</v>
      </c>
      <c r="E3752" t="s">
        <v>527</v>
      </c>
      <c r="F3752" t="s">
        <v>526</v>
      </c>
      <c r="G3752" t="s">
        <v>782</v>
      </c>
      <c r="H3752" t="s">
        <v>527</v>
      </c>
      <c r="I3752">
        <v>2054669</v>
      </c>
      <c r="J3752" t="s">
        <v>874</v>
      </c>
      <c r="K3752" t="s">
        <v>527</v>
      </c>
      <c r="L3752" t="s">
        <v>808</v>
      </c>
      <c r="M3752" t="s">
        <v>723</v>
      </c>
      <c r="N3752" t="s">
        <v>813</v>
      </c>
      <c r="O3752" t="s">
        <v>24</v>
      </c>
      <c r="P3752" t="s">
        <v>19</v>
      </c>
      <c r="Q3752">
        <v>529.02</v>
      </c>
      <c r="R3752">
        <v>391.87</v>
      </c>
      <c r="S3752" t="str">
        <f t="shared" si="58"/>
        <v>深圳市小赢普惠科技有限责任公司深圳市赢众通金融信息服务有限责任公司信息流</v>
      </c>
      <c r="T3752" t="e">
        <f>VLOOKUP(S:S,[1]Sheet1!N:N,1,0)</f>
        <v>#N/A</v>
      </c>
    </row>
    <row r="3753" spans="1:20" x14ac:dyDescent="0.15">
      <c r="A3753">
        <v>20230417</v>
      </c>
      <c r="B3753">
        <v>45336929</v>
      </c>
      <c r="C3753" t="s">
        <v>1001</v>
      </c>
      <c r="D3753" t="s">
        <v>753</v>
      </c>
      <c r="E3753" t="s">
        <v>527</v>
      </c>
      <c r="F3753" t="s">
        <v>526</v>
      </c>
      <c r="G3753" t="s">
        <v>782</v>
      </c>
      <c r="H3753" t="s">
        <v>527</v>
      </c>
      <c r="I3753">
        <v>2054669</v>
      </c>
      <c r="J3753" t="s">
        <v>874</v>
      </c>
      <c r="K3753" t="s">
        <v>527</v>
      </c>
      <c r="L3753" t="s">
        <v>808</v>
      </c>
      <c r="M3753" t="s">
        <v>723</v>
      </c>
      <c r="N3753" t="s">
        <v>813</v>
      </c>
      <c r="O3753" t="s">
        <v>24</v>
      </c>
      <c r="P3753" t="s">
        <v>19</v>
      </c>
      <c r="Q3753">
        <v>631.59</v>
      </c>
      <c r="R3753">
        <v>467.84</v>
      </c>
      <c r="S3753" t="str">
        <f t="shared" si="58"/>
        <v>深圳市小赢普惠科技有限责任公司深圳市赢众通金融信息服务有限责任公司信息流</v>
      </c>
      <c r="T3753" t="e">
        <f>VLOOKUP(S:S,[1]Sheet1!N:N,1,0)</f>
        <v>#N/A</v>
      </c>
    </row>
    <row r="3754" spans="1:20" x14ac:dyDescent="0.15">
      <c r="A3754">
        <v>20230418</v>
      </c>
      <c r="B3754">
        <v>45336929</v>
      </c>
      <c r="C3754" t="s">
        <v>1001</v>
      </c>
      <c r="D3754" t="s">
        <v>753</v>
      </c>
      <c r="E3754" t="s">
        <v>527</v>
      </c>
      <c r="F3754" t="s">
        <v>526</v>
      </c>
      <c r="G3754" t="s">
        <v>782</v>
      </c>
      <c r="H3754" t="s">
        <v>527</v>
      </c>
      <c r="I3754">
        <v>2054669</v>
      </c>
      <c r="J3754" t="s">
        <v>874</v>
      </c>
      <c r="K3754" t="s">
        <v>527</v>
      </c>
      <c r="L3754" t="s">
        <v>808</v>
      </c>
      <c r="M3754" t="s">
        <v>723</v>
      </c>
      <c r="N3754" t="s">
        <v>813</v>
      </c>
      <c r="O3754" t="s">
        <v>24</v>
      </c>
      <c r="P3754" t="s">
        <v>19</v>
      </c>
      <c r="Q3754">
        <v>1312.8</v>
      </c>
      <c r="R3754">
        <v>972.45</v>
      </c>
      <c r="S3754" t="str">
        <f t="shared" si="58"/>
        <v>深圳市小赢普惠科技有限责任公司深圳市赢众通金融信息服务有限责任公司信息流</v>
      </c>
      <c r="T3754" t="e">
        <f>VLOOKUP(S:S,[1]Sheet1!N:N,1,0)</f>
        <v>#N/A</v>
      </c>
    </row>
    <row r="3755" spans="1:20" x14ac:dyDescent="0.15">
      <c r="A3755">
        <v>20230419</v>
      </c>
      <c r="B3755">
        <v>45336929</v>
      </c>
      <c r="C3755" t="s">
        <v>1001</v>
      </c>
      <c r="D3755" t="s">
        <v>753</v>
      </c>
      <c r="E3755" t="s">
        <v>527</v>
      </c>
      <c r="F3755" t="s">
        <v>526</v>
      </c>
      <c r="G3755" t="s">
        <v>782</v>
      </c>
      <c r="H3755" t="s">
        <v>527</v>
      </c>
      <c r="I3755">
        <v>2054669</v>
      </c>
      <c r="J3755" t="s">
        <v>874</v>
      </c>
      <c r="K3755" t="s">
        <v>527</v>
      </c>
      <c r="L3755" t="s">
        <v>808</v>
      </c>
      <c r="M3755" t="s">
        <v>723</v>
      </c>
      <c r="N3755" t="s">
        <v>813</v>
      </c>
      <c r="O3755" t="s">
        <v>24</v>
      </c>
      <c r="P3755" t="s">
        <v>19</v>
      </c>
      <c r="Q3755">
        <v>1503.5</v>
      </c>
      <c r="R3755">
        <v>1113.71</v>
      </c>
      <c r="S3755" t="str">
        <f t="shared" si="58"/>
        <v>深圳市小赢普惠科技有限责任公司深圳市赢众通金融信息服务有限责任公司信息流</v>
      </c>
      <c r="T3755" t="e">
        <f>VLOOKUP(S:S,[1]Sheet1!N:N,1,0)</f>
        <v>#N/A</v>
      </c>
    </row>
    <row r="3756" spans="1:20" x14ac:dyDescent="0.15">
      <c r="A3756">
        <v>20230411</v>
      </c>
      <c r="B3756">
        <v>45336938</v>
      </c>
      <c r="C3756" t="s">
        <v>1002</v>
      </c>
      <c r="D3756" t="s">
        <v>753</v>
      </c>
      <c r="E3756" t="s">
        <v>527</v>
      </c>
      <c r="F3756" t="s">
        <v>526</v>
      </c>
      <c r="G3756" t="s">
        <v>782</v>
      </c>
      <c r="H3756" t="s">
        <v>527</v>
      </c>
      <c r="I3756">
        <v>2054669</v>
      </c>
      <c r="J3756" t="s">
        <v>874</v>
      </c>
      <c r="K3756" t="s">
        <v>527</v>
      </c>
      <c r="L3756" t="s">
        <v>808</v>
      </c>
      <c r="M3756" t="s">
        <v>723</v>
      </c>
      <c r="N3756" t="s">
        <v>813</v>
      </c>
      <c r="O3756" t="s">
        <v>24</v>
      </c>
      <c r="P3756" t="s">
        <v>19</v>
      </c>
      <c r="Q3756">
        <v>1519.72</v>
      </c>
      <c r="R3756">
        <v>1125.72</v>
      </c>
      <c r="S3756" t="str">
        <f t="shared" si="58"/>
        <v>深圳市小赢普惠科技有限责任公司深圳市赢众通金融信息服务有限责任公司信息流</v>
      </c>
      <c r="T3756" t="e">
        <f>VLOOKUP(S:S,[1]Sheet1!N:N,1,0)</f>
        <v>#N/A</v>
      </c>
    </row>
    <row r="3757" spans="1:20" x14ac:dyDescent="0.15">
      <c r="A3757">
        <v>20230412</v>
      </c>
      <c r="B3757">
        <v>45336938</v>
      </c>
      <c r="C3757" t="s">
        <v>1002</v>
      </c>
      <c r="D3757" t="s">
        <v>753</v>
      </c>
      <c r="E3757" t="s">
        <v>527</v>
      </c>
      <c r="F3757" t="s">
        <v>526</v>
      </c>
      <c r="G3757" t="s">
        <v>782</v>
      </c>
      <c r="H3757" t="s">
        <v>527</v>
      </c>
      <c r="I3757">
        <v>2054669</v>
      </c>
      <c r="J3757" t="s">
        <v>874</v>
      </c>
      <c r="K3757" t="s">
        <v>527</v>
      </c>
      <c r="L3757" t="s">
        <v>808</v>
      </c>
      <c r="M3757" t="s">
        <v>723</v>
      </c>
      <c r="N3757" t="s">
        <v>813</v>
      </c>
      <c r="O3757" t="s">
        <v>24</v>
      </c>
      <c r="P3757" t="s">
        <v>19</v>
      </c>
      <c r="Q3757">
        <v>3119.71</v>
      </c>
      <c r="R3757">
        <v>2310.9</v>
      </c>
      <c r="S3757" t="str">
        <f t="shared" si="58"/>
        <v>深圳市小赢普惠科技有限责任公司深圳市赢众通金融信息服务有限责任公司信息流</v>
      </c>
      <c r="T3757" t="e">
        <f>VLOOKUP(S:S,[1]Sheet1!N:N,1,0)</f>
        <v>#N/A</v>
      </c>
    </row>
    <row r="3758" spans="1:20" x14ac:dyDescent="0.15">
      <c r="A3758">
        <v>20230413</v>
      </c>
      <c r="B3758">
        <v>45336938</v>
      </c>
      <c r="C3758" t="s">
        <v>1002</v>
      </c>
      <c r="D3758" t="s">
        <v>753</v>
      </c>
      <c r="E3758" t="s">
        <v>527</v>
      </c>
      <c r="F3758" t="s">
        <v>526</v>
      </c>
      <c r="G3758" t="s">
        <v>782</v>
      </c>
      <c r="H3758" t="s">
        <v>527</v>
      </c>
      <c r="I3758">
        <v>2054669</v>
      </c>
      <c r="J3758" t="s">
        <v>874</v>
      </c>
      <c r="K3758" t="s">
        <v>527</v>
      </c>
      <c r="L3758" t="s">
        <v>808</v>
      </c>
      <c r="M3758" t="s">
        <v>723</v>
      </c>
      <c r="N3758" t="s">
        <v>813</v>
      </c>
      <c r="O3758" t="s">
        <v>24</v>
      </c>
      <c r="P3758" t="s">
        <v>19</v>
      </c>
      <c r="Q3758">
        <v>2200.36</v>
      </c>
      <c r="R3758">
        <v>1629.9</v>
      </c>
      <c r="S3758" t="str">
        <f t="shared" si="58"/>
        <v>深圳市小赢普惠科技有限责任公司深圳市赢众通金融信息服务有限责任公司信息流</v>
      </c>
      <c r="T3758" t="e">
        <f>VLOOKUP(S:S,[1]Sheet1!N:N,1,0)</f>
        <v>#N/A</v>
      </c>
    </row>
    <row r="3759" spans="1:20" x14ac:dyDescent="0.15">
      <c r="A3759">
        <v>20230414</v>
      </c>
      <c r="B3759">
        <v>45336938</v>
      </c>
      <c r="C3759" t="s">
        <v>1002</v>
      </c>
      <c r="D3759" t="s">
        <v>753</v>
      </c>
      <c r="E3759" t="s">
        <v>527</v>
      </c>
      <c r="F3759" t="s">
        <v>526</v>
      </c>
      <c r="G3759" t="s">
        <v>782</v>
      </c>
      <c r="H3759" t="s">
        <v>527</v>
      </c>
      <c r="I3759">
        <v>2054669</v>
      </c>
      <c r="J3759" t="s">
        <v>874</v>
      </c>
      <c r="K3759" t="s">
        <v>527</v>
      </c>
      <c r="L3759" t="s">
        <v>808</v>
      </c>
      <c r="M3759" t="s">
        <v>723</v>
      </c>
      <c r="N3759" t="s">
        <v>813</v>
      </c>
      <c r="O3759" t="s">
        <v>24</v>
      </c>
      <c r="P3759" t="s">
        <v>19</v>
      </c>
      <c r="Q3759">
        <v>866.36</v>
      </c>
      <c r="R3759">
        <v>641.75</v>
      </c>
      <c r="S3759" t="str">
        <f t="shared" si="58"/>
        <v>深圳市小赢普惠科技有限责任公司深圳市赢众通金融信息服务有限责任公司信息流</v>
      </c>
      <c r="T3759" t="e">
        <f>VLOOKUP(S:S,[1]Sheet1!N:N,1,0)</f>
        <v>#N/A</v>
      </c>
    </row>
    <row r="3760" spans="1:20" x14ac:dyDescent="0.15">
      <c r="A3760">
        <v>20230415</v>
      </c>
      <c r="B3760">
        <v>45336938</v>
      </c>
      <c r="C3760" t="s">
        <v>1002</v>
      </c>
      <c r="D3760" t="s">
        <v>753</v>
      </c>
      <c r="E3760" t="s">
        <v>527</v>
      </c>
      <c r="F3760" t="s">
        <v>526</v>
      </c>
      <c r="G3760" t="s">
        <v>782</v>
      </c>
      <c r="H3760" t="s">
        <v>527</v>
      </c>
      <c r="I3760">
        <v>2054669</v>
      </c>
      <c r="J3760" t="s">
        <v>874</v>
      </c>
      <c r="K3760" t="s">
        <v>527</v>
      </c>
      <c r="L3760" t="s">
        <v>808</v>
      </c>
      <c r="M3760" t="s">
        <v>723</v>
      </c>
      <c r="N3760" t="s">
        <v>813</v>
      </c>
      <c r="O3760" t="s">
        <v>24</v>
      </c>
      <c r="P3760" t="s">
        <v>19</v>
      </c>
      <c r="Q3760">
        <v>557.96</v>
      </c>
      <c r="R3760">
        <v>413.3</v>
      </c>
      <c r="S3760" t="str">
        <f t="shared" si="58"/>
        <v>深圳市小赢普惠科技有限责任公司深圳市赢众通金融信息服务有限责任公司信息流</v>
      </c>
      <c r="T3760" t="e">
        <f>VLOOKUP(S:S,[1]Sheet1!N:N,1,0)</f>
        <v>#N/A</v>
      </c>
    </row>
    <row r="3761" spans="1:20" x14ac:dyDescent="0.15">
      <c r="A3761">
        <v>20230416</v>
      </c>
      <c r="B3761">
        <v>45336938</v>
      </c>
      <c r="C3761" t="s">
        <v>1002</v>
      </c>
      <c r="D3761" t="s">
        <v>753</v>
      </c>
      <c r="E3761" t="s">
        <v>527</v>
      </c>
      <c r="F3761" t="s">
        <v>526</v>
      </c>
      <c r="G3761" t="s">
        <v>782</v>
      </c>
      <c r="H3761" t="s">
        <v>527</v>
      </c>
      <c r="I3761">
        <v>2054669</v>
      </c>
      <c r="J3761" t="s">
        <v>874</v>
      </c>
      <c r="K3761" t="s">
        <v>527</v>
      </c>
      <c r="L3761" t="s">
        <v>808</v>
      </c>
      <c r="M3761" t="s">
        <v>723</v>
      </c>
      <c r="N3761" t="s">
        <v>813</v>
      </c>
      <c r="O3761" t="s">
        <v>24</v>
      </c>
      <c r="P3761" t="s">
        <v>19</v>
      </c>
      <c r="Q3761">
        <v>1354.96</v>
      </c>
      <c r="R3761">
        <v>1003.68</v>
      </c>
      <c r="S3761" t="str">
        <f t="shared" si="58"/>
        <v>深圳市小赢普惠科技有限责任公司深圳市赢众通金融信息服务有限责任公司信息流</v>
      </c>
      <c r="T3761" t="e">
        <f>VLOOKUP(S:S,[1]Sheet1!N:N,1,0)</f>
        <v>#N/A</v>
      </c>
    </row>
    <row r="3762" spans="1:20" x14ac:dyDescent="0.15">
      <c r="A3762">
        <v>20230417</v>
      </c>
      <c r="B3762">
        <v>45336938</v>
      </c>
      <c r="C3762" t="s">
        <v>1002</v>
      </c>
      <c r="D3762" t="s">
        <v>753</v>
      </c>
      <c r="E3762" t="s">
        <v>527</v>
      </c>
      <c r="F3762" t="s">
        <v>526</v>
      </c>
      <c r="G3762" t="s">
        <v>782</v>
      </c>
      <c r="H3762" t="s">
        <v>527</v>
      </c>
      <c r="I3762">
        <v>2054669</v>
      </c>
      <c r="J3762" t="s">
        <v>874</v>
      </c>
      <c r="K3762" t="s">
        <v>527</v>
      </c>
      <c r="L3762" t="s">
        <v>808</v>
      </c>
      <c r="M3762" t="s">
        <v>723</v>
      </c>
      <c r="N3762" t="s">
        <v>813</v>
      </c>
      <c r="O3762" t="s">
        <v>24</v>
      </c>
      <c r="P3762" t="s">
        <v>19</v>
      </c>
      <c r="Q3762">
        <v>1119.0999999999999</v>
      </c>
      <c r="R3762">
        <v>828.96</v>
      </c>
      <c r="S3762" t="str">
        <f t="shared" si="58"/>
        <v>深圳市小赢普惠科技有限责任公司深圳市赢众通金融信息服务有限责任公司信息流</v>
      </c>
      <c r="T3762" t="e">
        <f>VLOOKUP(S:S,[1]Sheet1!N:N,1,0)</f>
        <v>#N/A</v>
      </c>
    </row>
    <row r="3763" spans="1:20" x14ac:dyDescent="0.15">
      <c r="A3763">
        <v>20230418</v>
      </c>
      <c r="B3763">
        <v>45336938</v>
      </c>
      <c r="C3763" t="s">
        <v>1002</v>
      </c>
      <c r="D3763" t="s">
        <v>753</v>
      </c>
      <c r="E3763" t="s">
        <v>527</v>
      </c>
      <c r="F3763" t="s">
        <v>526</v>
      </c>
      <c r="G3763" t="s">
        <v>782</v>
      </c>
      <c r="H3763" t="s">
        <v>527</v>
      </c>
      <c r="I3763">
        <v>2054669</v>
      </c>
      <c r="J3763" t="s">
        <v>874</v>
      </c>
      <c r="K3763" t="s">
        <v>527</v>
      </c>
      <c r="L3763" t="s">
        <v>808</v>
      </c>
      <c r="M3763" t="s">
        <v>723</v>
      </c>
      <c r="N3763" t="s">
        <v>813</v>
      </c>
      <c r="O3763" t="s">
        <v>24</v>
      </c>
      <c r="P3763" t="s">
        <v>19</v>
      </c>
      <c r="Q3763">
        <v>560.61</v>
      </c>
      <c r="R3763">
        <v>415.27</v>
      </c>
      <c r="S3763" t="str">
        <f t="shared" si="58"/>
        <v>深圳市小赢普惠科技有限责任公司深圳市赢众通金融信息服务有限责任公司信息流</v>
      </c>
      <c r="T3763" t="e">
        <f>VLOOKUP(S:S,[1]Sheet1!N:N,1,0)</f>
        <v>#N/A</v>
      </c>
    </row>
    <row r="3764" spans="1:20" x14ac:dyDescent="0.15">
      <c r="A3764">
        <v>20230419</v>
      </c>
      <c r="B3764">
        <v>45336938</v>
      </c>
      <c r="C3764" t="s">
        <v>1002</v>
      </c>
      <c r="D3764" t="s">
        <v>753</v>
      </c>
      <c r="E3764" t="s">
        <v>527</v>
      </c>
      <c r="F3764" t="s">
        <v>526</v>
      </c>
      <c r="G3764" t="s">
        <v>782</v>
      </c>
      <c r="H3764" t="s">
        <v>527</v>
      </c>
      <c r="I3764">
        <v>2054669</v>
      </c>
      <c r="J3764" t="s">
        <v>874</v>
      </c>
      <c r="K3764" t="s">
        <v>527</v>
      </c>
      <c r="L3764" t="s">
        <v>808</v>
      </c>
      <c r="M3764" t="s">
        <v>723</v>
      </c>
      <c r="N3764" t="s">
        <v>813</v>
      </c>
      <c r="O3764" t="s">
        <v>24</v>
      </c>
      <c r="P3764" t="s">
        <v>19</v>
      </c>
      <c r="Q3764">
        <v>617.01</v>
      </c>
      <c r="R3764">
        <v>457.04</v>
      </c>
      <c r="S3764" t="str">
        <f t="shared" si="58"/>
        <v>深圳市小赢普惠科技有限责任公司深圳市赢众通金融信息服务有限责任公司信息流</v>
      </c>
      <c r="T3764" t="e">
        <f>VLOOKUP(S:S,[1]Sheet1!N:N,1,0)</f>
        <v>#N/A</v>
      </c>
    </row>
    <row r="3765" spans="1:20" x14ac:dyDescent="0.15">
      <c r="A3765">
        <v>20230420</v>
      </c>
      <c r="B3765">
        <v>45336938</v>
      </c>
      <c r="C3765" t="s">
        <v>1002</v>
      </c>
      <c r="D3765" t="s">
        <v>753</v>
      </c>
      <c r="E3765" t="s">
        <v>527</v>
      </c>
      <c r="F3765" t="s">
        <v>526</v>
      </c>
      <c r="G3765" t="s">
        <v>782</v>
      </c>
      <c r="H3765" t="s">
        <v>527</v>
      </c>
      <c r="I3765">
        <v>2054669</v>
      </c>
      <c r="J3765" t="s">
        <v>874</v>
      </c>
      <c r="K3765" t="s">
        <v>527</v>
      </c>
      <c r="L3765" t="s">
        <v>808</v>
      </c>
      <c r="M3765" t="s">
        <v>723</v>
      </c>
      <c r="N3765" t="s">
        <v>813</v>
      </c>
      <c r="O3765" t="s">
        <v>24</v>
      </c>
      <c r="P3765" t="s">
        <v>19</v>
      </c>
      <c r="Q3765">
        <v>2323.1999999999998</v>
      </c>
      <c r="R3765">
        <v>1720.89</v>
      </c>
      <c r="S3765" t="str">
        <f t="shared" si="58"/>
        <v>深圳市小赢普惠科技有限责任公司深圳市赢众通金融信息服务有限责任公司信息流</v>
      </c>
      <c r="T3765" t="e">
        <f>VLOOKUP(S:S,[1]Sheet1!N:N,1,0)</f>
        <v>#N/A</v>
      </c>
    </row>
    <row r="3766" spans="1:20" x14ac:dyDescent="0.15">
      <c r="A3766">
        <v>20230421</v>
      </c>
      <c r="B3766">
        <v>45336938</v>
      </c>
      <c r="C3766" t="s">
        <v>1002</v>
      </c>
      <c r="D3766" t="s">
        <v>753</v>
      </c>
      <c r="E3766" t="s">
        <v>527</v>
      </c>
      <c r="F3766" t="s">
        <v>526</v>
      </c>
      <c r="G3766" t="s">
        <v>782</v>
      </c>
      <c r="H3766" t="s">
        <v>527</v>
      </c>
      <c r="I3766">
        <v>2054669</v>
      </c>
      <c r="J3766" t="s">
        <v>874</v>
      </c>
      <c r="K3766" t="s">
        <v>527</v>
      </c>
      <c r="L3766" t="s">
        <v>808</v>
      </c>
      <c r="M3766" t="s">
        <v>723</v>
      </c>
      <c r="N3766" t="s">
        <v>813</v>
      </c>
      <c r="O3766" t="s">
        <v>24</v>
      </c>
      <c r="P3766" t="s">
        <v>19</v>
      </c>
      <c r="Q3766">
        <v>2590.86</v>
      </c>
      <c r="R3766">
        <v>1919.16</v>
      </c>
      <c r="S3766" t="str">
        <f t="shared" si="58"/>
        <v>深圳市小赢普惠科技有限责任公司深圳市赢众通金融信息服务有限责任公司信息流</v>
      </c>
      <c r="T3766" t="e">
        <f>VLOOKUP(S:S,[1]Sheet1!N:N,1,0)</f>
        <v>#N/A</v>
      </c>
    </row>
    <row r="3767" spans="1:20" x14ac:dyDescent="0.15">
      <c r="A3767">
        <v>20230422</v>
      </c>
      <c r="B3767">
        <v>45336938</v>
      </c>
      <c r="C3767" t="s">
        <v>1002</v>
      </c>
      <c r="D3767" t="s">
        <v>753</v>
      </c>
      <c r="E3767" t="s">
        <v>527</v>
      </c>
      <c r="F3767" t="s">
        <v>526</v>
      </c>
      <c r="G3767" t="s">
        <v>782</v>
      </c>
      <c r="H3767" t="s">
        <v>527</v>
      </c>
      <c r="I3767">
        <v>2054669</v>
      </c>
      <c r="J3767" t="s">
        <v>874</v>
      </c>
      <c r="K3767" t="s">
        <v>527</v>
      </c>
      <c r="L3767" t="s">
        <v>808</v>
      </c>
      <c r="M3767" t="s">
        <v>723</v>
      </c>
      <c r="N3767" t="s">
        <v>813</v>
      </c>
      <c r="O3767" t="s">
        <v>24</v>
      </c>
      <c r="P3767" t="s">
        <v>19</v>
      </c>
      <c r="Q3767">
        <v>4957.37</v>
      </c>
      <c r="R3767">
        <v>3672.13</v>
      </c>
      <c r="S3767" t="str">
        <f t="shared" si="58"/>
        <v>深圳市小赢普惠科技有限责任公司深圳市赢众通金融信息服务有限责任公司信息流</v>
      </c>
      <c r="T3767" t="e">
        <f>VLOOKUP(S:S,[1]Sheet1!N:N,1,0)</f>
        <v>#N/A</v>
      </c>
    </row>
    <row r="3768" spans="1:20" x14ac:dyDescent="0.15">
      <c r="A3768">
        <v>20230423</v>
      </c>
      <c r="B3768">
        <v>45336938</v>
      </c>
      <c r="C3768" t="s">
        <v>1002</v>
      </c>
      <c r="D3768" t="s">
        <v>753</v>
      </c>
      <c r="E3768" t="s">
        <v>527</v>
      </c>
      <c r="F3768" t="s">
        <v>526</v>
      </c>
      <c r="G3768" t="s">
        <v>782</v>
      </c>
      <c r="H3768" t="s">
        <v>527</v>
      </c>
      <c r="I3768">
        <v>2054669</v>
      </c>
      <c r="J3768" t="s">
        <v>874</v>
      </c>
      <c r="K3768" t="s">
        <v>527</v>
      </c>
      <c r="L3768" t="s">
        <v>808</v>
      </c>
      <c r="M3768" t="s">
        <v>723</v>
      </c>
      <c r="N3768" t="s">
        <v>813</v>
      </c>
      <c r="O3768" t="s">
        <v>24</v>
      </c>
      <c r="P3768" t="s">
        <v>19</v>
      </c>
      <c r="Q3768">
        <v>2033.15</v>
      </c>
      <c r="R3768">
        <v>1506.04</v>
      </c>
      <c r="S3768" t="str">
        <f t="shared" si="58"/>
        <v>深圳市小赢普惠科技有限责任公司深圳市赢众通金融信息服务有限责任公司信息流</v>
      </c>
      <c r="T3768" t="e">
        <f>VLOOKUP(S:S,[1]Sheet1!N:N,1,0)</f>
        <v>#N/A</v>
      </c>
    </row>
    <row r="3769" spans="1:20" x14ac:dyDescent="0.15">
      <c r="A3769">
        <v>20230424</v>
      </c>
      <c r="B3769">
        <v>45336938</v>
      </c>
      <c r="C3769" t="s">
        <v>1002</v>
      </c>
      <c r="D3769" t="s">
        <v>753</v>
      </c>
      <c r="E3769" t="s">
        <v>527</v>
      </c>
      <c r="F3769" t="s">
        <v>526</v>
      </c>
      <c r="G3769" t="s">
        <v>782</v>
      </c>
      <c r="H3769" t="s">
        <v>527</v>
      </c>
      <c r="I3769">
        <v>2054669</v>
      </c>
      <c r="J3769" t="s">
        <v>874</v>
      </c>
      <c r="K3769" t="s">
        <v>527</v>
      </c>
      <c r="L3769" t="s">
        <v>808</v>
      </c>
      <c r="M3769" t="s">
        <v>723</v>
      </c>
      <c r="N3769" t="s">
        <v>813</v>
      </c>
      <c r="O3769" t="s">
        <v>24</v>
      </c>
      <c r="P3769" t="s">
        <v>19</v>
      </c>
      <c r="Q3769">
        <v>2966.62</v>
      </c>
      <c r="R3769">
        <v>2197.5</v>
      </c>
      <c r="S3769" t="str">
        <f t="shared" si="58"/>
        <v>深圳市小赢普惠科技有限责任公司深圳市赢众通金融信息服务有限责任公司信息流</v>
      </c>
      <c r="T3769" t="e">
        <f>VLOOKUP(S:S,[1]Sheet1!N:N,1,0)</f>
        <v>#N/A</v>
      </c>
    </row>
    <row r="3770" spans="1:20" x14ac:dyDescent="0.15">
      <c r="A3770">
        <v>20230425</v>
      </c>
      <c r="B3770">
        <v>45336938</v>
      </c>
      <c r="C3770" t="s">
        <v>1002</v>
      </c>
      <c r="D3770" t="s">
        <v>753</v>
      </c>
      <c r="E3770" t="s">
        <v>527</v>
      </c>
      <c r="F3770" t="s">
        <v>526</v>
      </c>
      <c r="G3770" t="s">
        <v>782</v>
      </c>
      <c r="H3770" t="s">
        <v>527</v>
      </c>
      <c r="I3770">
        <v>2054669</v>
      </c>
      <c r="J3770" t="s">
        <v>874</v>
      </c>
      <c r="K3770" t="s">
        <v>527</v>
      </c>
      <c r="L3770" t="s">
        <v>808</v>
      </c>
      <c r="M3770" t="s">
        <v>723</v>
      </c>
      <c r="N3770" t="s">
        <v>813</v>
      </c>
      <c r="O3770" t="s">
        <v>24</v>
      </c>
      <c r="P3770" t="s">
        <v>19</v>
      </c>
      <c r="Q3770">
        <v>5198.1400000000003</v>
      </c>
      <c r="R3770">
        <v>3850.48</v>
      </c>
      <c r="S3770" t="str">
        <f t="shared" si="58"/>
        <v>深圳市小赢普惠科技有限责任公司深圳市赢众通金融信息服务有限责任公司信息流</v>
      </c>
      <c r="T3770" t="e">
        <f>VLOOKUP(S:S,[1]Sheet1!N:N,1,0)</f>
        <v>#N/A</v>
      </c>
    </row>
    <row r="3771" spans="1:20" x14ac:dyDescent="0.15">
      <c r="A3771">
        <v>20230426</v>
      </c>
      <c r="B3771">
        <v>45336938</v>
      </c>
      <c r="C3771" t="s">
        <v>1002</v>
      </c>
      <c r="D3771" t="s">
        <v>753</v>
      </c>
      <c r="E3771" t="s">
        <v>527</v>
      </c>
      <c r="F3771" t="s">
        <v>526</v>
      </c>
      <c r="G3771" t="s">
        <v>782</v>
      </c>
      <c r="H3771" t="s">
        <v>527</v>
      </c>
      <c r="I3771">
        <v>2054669</v>
      </c>
      <c r="J3771" t="s">
        <v>874</v>
      </c>
      <c r="K3771" t="s">
        <v>527</v>
      </c>
      <c r="L3771" t="s">
        <v>808</v>
      </c>
      <c r="M3771" t="s">
        <v>723</v>
      </c>
      <c r="N3771" t="s">
        <v>813</v>
      </c>
      <c r="O3771" t="s">
        <v>24</v>
      </c>
      <c r="P3771" t="s">
        <v>19</v>
      </c>
      <c r="Q3771">
        <v>7390.51</v>
      </c>
      <c r="R3771">
        <v>5474.45</v>
      </c>
      <c r="S3771" t="str">
        <f t="shared" si="58"/>
        <v>深圳市小赢普惠科技有限责任公司深圳市赢众通金融信息服务有限责任公司信息流</v>
      </c>
      <c r="T3771" t="e">
        <f>VLOOKUP(S:S,[1]Sheet1!N:N,1,0)</f>
        <v>#N/A</v>
      </c>
    </row>
    <row r="3772" spans="1:20" x14ac:dyDescent="0.15">
      <c r="A3772">
        <v>20230427</v>
      </c>
      <c r="B3772">
        <v>45336938</v>
      </c>
      <c r="C3772" t="s">
        <v>1002</v>
      </c>
      <c r="D3772" t="s">
        <v>753</v>
      </c>
      <c r="E3772" t="s">
        <v>527</v>
      </c>
      <c r="F3772" t="s">
        <v>526</v>
      </c>
      <c r="G3772" t="s">
        <v>782</v>
      </c>
      <c r="H3772" t="s">
        <v>527</v>
      </c>
      <c r="I3772">
        <v>2054669</v>
      </c>
      <c r="J3772" t="s">
        <v>874</v>
      </c>
      <c r="K3772" t="s">
        <v>527</v>
      </c>
      <c r="L3772" t="s">
        <v>808</v>
      </c>
      <c r="M3772" t="s">
        <v>723</v>
      </c>
      <c r="N3772" t="s">
        <v>813</v>
      </c>
      <c r="O3772" t="s">
        <v>24</v>
      </c>
      <c r="P3772" t="s">
        <v>19</v>
      </c>
      <c r="Q3772">
        <v>2766.59</v>
      </c>
      <c r="R3772">
        <v>2049.33</v>
      </c>
      <c r="S3772" t="str">
        <f t="shared" si="58"/>
        <v>深圳市小赢普惠科技有限责任公司深圳市赢众通金融信息服务有限责任公司信息流</v>
      </c>
      <c r="T3772" t="e">
        <f>VLOOKUP(S:S,[1]Sheet1!N:N,1,0)</f>
        <v>#N/A</v>
      </c>
    </row>
    <row r="3773" spans="1:20" x14ac:dyDescent="0.15">
      <c r="A3773">
        <v>20230428</v>
      </c>
      <c r="B3773">
        <v>45336938</v>
      </c>
      <c r="C3773" t="s">
        <v>1002</v>
      </c>
      <c r="D3773" t="s">
        <v>753</v>
      </c>
      <c r="E3773" t="s">
        <v>527</v>
      </c>
      <c r="F3773" t="s">
        <v>526</v>
      </c>
      <c r="G3773" t="s">
        <v>782</v>
      </c>
      <c r="H3773" t="s">
        <v>527</v>
      </c>
      <c r="I3773">
        <v>2054669</v>
      </c>
      <c r="J3773" t="s">
        <v>874</v>
      </c>
      <c r="K3773" t="s">
        <v>527</v>
      </c>
      <c r="L3773" t="s">
        <v>808</v>
      </c>
      <c r="M3773" t="s">
        <v>723</v>
      </c>
      <c r="N3773" t="s">
        <v>813</v>
      </c>
      <c r="O3773" t="s">
        <v>24</v>
      </c>
      <c r="P3773" t="s">
        <v>19</v>
      </c>
      <c r="Q3773">
        <v>1456.67</v>
      </c>
      <c r="R3773">
        <v>1079.02</v>
      </c>
      <c r="S3773" t="str">
        <f t="shared" si="58"/>
        <v>深圳市小赢普惠科技有限责任公司深圳市赢众通金融信息服务有限责任公司信息流</v>
      </c>
      <c r="T3773" t="e">
        <f>VLOOKUP(S:S,[1]Sheet1!N:N,1,0)</f>
        <v>#N/A</v>
      </c>
    </row>
    <row r="3774" spans="1:20" x14ac:dyDescent="0.15">
      <c r="A3774">
        <v>20230429</v>
      </c>
      <c r="B3774">
        <v>45336938</v>
      </c>
      <c r="C3774" t="s">
        <v>1002</v>
      </c>
      <c r="D3774" t="s">
        <v>753</v>
      </c>
      <c r="E3774" t="s">
        <v>527</v>
      </c>
      <c r="F3774" t="s">
        <v>526</v>
      </c>
      <c r="G3774" t="s">
        <v>782</v>
      </c>
      <c r="H3774" t="s">
        <v>527</v>
      </c>
      <c r="I3774">
        <v>2054669</v>
      </c>
      <c r="J3774" t="s">
        <v>874</v>
      </c>
      <c r="K3774" t="s">
        <v>527</v>
      </c>
      <c r="L3774" t="s">
        <v>808</v>
      </c>
      <c r="M3774" t="s">
        <v>723</v>
      </c>
      <c r="N3774" t="s">
        <v>813</v>
      </c>
      <c r="O3774" t="s">
        <v>24</v>
      </c>
      <c r="P3774" t="s">
        <v>19</v>
      </c>
      <c r="Q3774">
        <v>1050.01</v>
      </c>
      <c r="R3774">
        <v>777.79</v>
      </c>
      <c r="S3774" t="str">
        <f t="shared" si="58"/>
        <v>深圳市小赢普惠科技有限责任公司深圳市赢众通金融信息服务有限责任公司信息流</v>
      </c>
      <c r="T3774" t="e">
        <f>VLOOKUP(S:S,[1]Sheet1!N:N,1,0)</f>
        <v>#N/A</v>
      </c>
    </row>
    <row r="3775" spans="1:20" x14ac:dyDescent="0.15">
      <c r="A3775">
        <v>20230430</v>
      </c>
      <c r="B3775">
        <v>45336938</v>
      </c>
      <c r="C3775" t="s">
        <v>1002</v>
      </c>
      <c r="D3775" t="s">
        <v>753</v>
      </c>
      <c r="E3775" t="s">
        <v>527</v>
      </c>
      <c r="F3775" t="s">
        <v>526</v>
      </c>
      <c r="G3775" t="s">
        <v>782</v>
      </c>
      <c r="H3775" t="s">
        <v>527</v>
      </c>
      <c r="I3775">
        <v>2054669</v>
      </c>
      <c r="J3775" t="s">
        <v>874</v>
      </c>
      <c r="K3775" t="s">
        <v>527</v>
      </c>
      <c r="L3775" t="s">
        <v>808</v>
      </c>
      <c r="M3775" t="s">
        <v>723</v>
      </c>
      <c r="N3775" t="s">
        <v>813</v>
      </c>
      <c r="O3775" t="s">
        <v>24</v>
      </c>
      <c r="P3775" t="s">
        <v>19</v>
      </c>
      <c r="Q3775">
        <v>599.15</v>
      </c>
      <c r="R3775">
        <v>443.81</v>
      </c>
      <c r="S3775" t="str">
        <f t="shared" si="58"/>
        <v>深圳市小赢普惠科技有限责任公司深圳市赢众通金融信息服务有限责任公司信息流</v>
      </c>
      <c r="T3775" t="e">
        <f>VLOOKUP(S:S,[1]Sheet1!N:N,1,0)</f>
        <v>#N/A</v>
      </c>
    </row>
    <row r="3776" spans="1:20" x14ac:dyDescent="0.15">
      <c r="A3776">
        <v>20230401</v>
      </c>
      <c r="B3776">
        <v>45342887</v>
      </c>
      <c r="C3776" t="s">
        <v>1003</v>
      </c>
      <c r="D3776" t="s">
        <v>719</v>
      </c>
      <c r="E3776" t="s">
        <v>481</v>
      </c>
      <c r="F3776" t="s">
        <v>480</v>
      </c>
      <c r="G3776" t="s">
        <v>720</v>
      </c>
      <c r="H3776" t="s">
        <v>481</v>
      </c>
      <c r="I3776">
        <v>2158930</v>
      </c>
      <c r="J3776" t="s">
        <v>850</v>
      </c>
      <c r="K3776" t="s">
        <v>481</v>
      </c>
      <c r="L3776" t="s">
        <v>722</v>
      </c>
      <c r="M3776" t="s">
        <v>723</v>
      </c>
      <c r="N3776" t="s">
        <v>813</v>
      </c>
      <c r="O3776" t="s">
        <v>24</v>
      </c>
      <c r="P3776" t="s">
        <v>19</v>
      </c>
      <c r="Q3776">
        <v>9011.91</v>
      </c>
      <c r="R3776">
        <v>9011.91</v>
      </c>
      <c r="S3776" t="str">
        <f t="shared" si="58"/>
        <v>广州荔湾品唯信息服务有限公司广州唯品会电子商务有限公司信息流</v>
      </c>
      <c r="T3776" t="e">
        <f>VLOOKUP(S:S,[1]Sheet1!N:N,1,0)</f>
        <v>#N/A</v>
      </c>
    </row>
    <row r="3777" spans="1:20" x14ac:dyDescent="0.15">
      <c r="A3777">
        <v>20230402</v>
      </c>
      <c r="B3777">
        <v>45342887</v>
      </c>
      <c r="C3777" t="s">
        <v>1003</v>
      </c>
      <c r="D3777" t="s">
        <v>719</v>
      </c>
      <c r="E3777" t="s">
        <v>481</v>
      </c>
      <c r="F3777" t="s">
        <v>480</v>
      </c>
      <c r="G3777" t="s">
        <v>720</v>
      </c>
      <c r="H3777" t="s">
        <v>481</v>
      </c>
      <c r="I3777">
        <v>2158930</v>
      </c>
      <c r="J3777" t="s">
        <v>850</v>
      </c>
      <c r="K3777" t="s">
        <v>481</v>
      </c>
      <c r="L3777" t="s">
        <v>722</v>
      </c>
      <c r="M3777" t="s">
        <v>723</v>
      </c>
      <c r="N3777" t="s">
        <v>813</v>
      </c>
      <c r="O3777" t="s">
        <v>24</v>
      </c>
      <c r="P3777" t="s">
        <v>19</v>
      </c>
      <c r="Q3777">
        <v>6724.54</v>
      </c>
      <c r="R3777">
        <v>6724.54</v>
      </c>
      <c r="S3777" t="str">
        <f t="shared" si="58"/>
        <v>广州荔湾品唯信息服务有限公司广州唯品会电子商务有限公司信息流</v>
      </c>
      <c r="T3777" t="e">
        <f>VLOOKUP(S:S,[1]Sheet1!N:N,1,0)</f>
        <v>#N/A</v>
      </c>
    </row>
    <row r="3778" spans="1:20" x14ac:dyDescent="0.15">
      <c r="A3778">
        <v>20230403</v>
      </c>
      <c r="B3778">
        <v>45342887</v>
      </c>
      <c r="C3778" t="s">
        <v>1003</v>
      </c>
      <c r="D3778" t="s">
        <v>719</v>
      </c>
      <c r="E3778" t="s">
        <v>481</v>
      </c>
      <c r="F3778" t="s">
        <v>480</v>
      </c>
      <c r="G3778" t="s">
        <v>720</v>
      </c>
      <c r="H3778" t="s">
        <v>481</v>
      </c>
      <c r="I3778">
        <v>2158930</v>
      </c>
      <c r="J3778" t="s">
        <v>850</v>
      </c>
      <c r="K3778" t="s">
        <v>481</v>
      </c>
      <c r="L3778" t="s">
        <v>722</v>
      </c>
      <c r="M3778" t="s">
        <v>723</v>
      </c>
      <c r="N3778" t="s">
        <v>813</v>
      </c>
      <c r="O3778" t="s">
        <v>24</v>
      </c>
      <c r="P3778" t="s">
        <v>19</v>
      </c>
      <c r="Q3778">
        <v>8838.24</v>
      </c>
      <c r="R3778">
        <v>8838.24</v>
      </c>
      <c r="S3778" t="str">
        <f t="shared" si="58"/>
        <v>广州荔湾品唯信息服务有限公司广州唯品会电子商务有限公司信息流</v>
      </c>
      <c r="T3778" t="e">
        <f>VLOOKUP(S:S,[1]Sheet1!N:N,1,0)</f>
        <v>#N/A</v>
      </c>
    </row>
    <row r="3779" spans="1:20" x14ac:dyDescent="0.15">
      <c r="A3779">
        <v>20230404</v>
      </c>
      <c r="B3779">
        <v>45342887</v>
      </c>
      <c r="C3779" t="s">
        <v>1003</v>
      </c>
      <c r="D3779" t="s">
        <v>719</v>
      </c>
      <c r="E3779" t="s">
        <v>481</v>
      </c>
      <c r="F3779" t="s">
        <v>480</v>
      </c>
      <c r="G3779" t="s">
        <v>720</v>
      </c>
      <c r="H3779" t="s">
        <v>481</v>
      </c>
      <c r="I3779">
        <v>2158930</v>
      </c>
      <c r="J3779" t="s">
        <v>850</v>
      </c>
      <c r="K3779" t="s">
        <v>481</v>
      </c>
      <c r="L3779" t="s">
        <v>722</v>
      </c>
      <c r="M3779" t="s">
        <v>723</v>
      </c>
      <c r="N3779" t="s">
        <v>813</v>
      </c>
      <c r="O3779" t="s">
        <v>24</v>
      </c>
      <c r="P3779" t="s">
        <v>19</v>
      </c>
      <c r="Q3779">
        <v>11540.88</v>
      </c>
      <c r="R3779">
        <v>11540.88</v>
      </c>
      <c r="S3779" t="str">
        <f t="shared" ref="S3779:S3842" si="59">F3779&amp;K3779&amp;O3779</f>
        <v>广州荔湾品唯信息服务有限公司广州唯品会电子商务有限公司信息流</v>
      </c>
      <c r="T3779" t="e">
        <f>VLOOKUP(S:S,[1]Sheet1!N:N,1,0)</f>
        <v>#N/A</v>
      </c>
    </row>
    <row r="3780" spans="1:20" x14ac:dyDescent="0.15">
      <c r="A3780">
        <v>20230405</v>
      </c>
      <c r="B3780">
        <v>45342887</v>
      </c>
      <c r="C3780" t="s">
        <v>1003</v>
      </c>
      <c r="D3780" t="s">
        <v>719</v>
      </c>
      <c r="E3780" t="s">
        <v>481</v>
      </c>
      <c r="F3780" t="s">
        <v>480</v>
      </c>
      <c r="G3780" t="s">
        <v>720</v>
      </c>
      <c r="H3780" t="s">
        <v>481</v>
      </c>
      <c r="I3780">
        <v>2158930</v>
      </c>
      <c r="J3780" t="s">
        <v>850</v>
      </c>
      <c r="K3780" t="s">
        <v>481</v>
      </c>
      <c r="L3780" t="s">
        <v>722</v>
      </c>
      <c r="M3780" t="s">
        <v>723</v>
      </c>
      <c r="N3780" t="s">
        <v>813</v>
      </c>
      <c r="O3780" t="s">
        <v>24</v>
      </c>
      <c r="P3780" t="s">
        <v>19</v>
      </c>
      <c r="Q3780">
        <v>10013.19</v>
      </c>
      <c r="R3780">
        <v>10013.19</v>
      </c>
      <c r="S3780" t="str">
        <f t="shared" si="59"/>
        <v>广州荔湾品唯信息服务有限公司广州唯品会电子商务有限公司信息流</v>
      </c>
      <c r="T3780" t="e">
        <f>VLOOKUP(S:S,[1]Sheet1!N:N,1,0)</f>
        <v>#N/A</v>
      </c>
    </row>
    <row r="3781" spans="1:20" x14ac:dyDescent="0.15">
      <c r="A3781">
        <v>20230406</v>
      </c>
      <c r="B3781">
        <v>45342887</v>
      </c>
      <c r="C3781" t="s">
        <v>1003</v>
      </c>
      <c r="D3781" t="s">
        <v>719</v>
      </c>
      <c r="E3781" t="s">
        <v>481</v>
      </c>
      <c r="F3781" t="s">
        <v>480</v>
      </c>
      <c r="G3781" t="s">
        <v>720</v>
      </c>
      <c r="H3781" t="s">
        <v>481</v>
      </c>
      <c r="I3781">
        <v>2158930</v>
      </c>
      <c r="J3781" t="s">
        <v>850</v>
      </c>
      <c r="K3781" t="s">
        <v>481</v>
      </c>
      <c r="L3781" t="s">
        <v>722</v>
      </c>
      <c r="M3781" t="s">
        <v>723</v>
      </c>
      <c r="N3781" t="s">
        <v>813</v>
      </c>
      <c r="O3781" t="s">
        <v>24</v>
      </c>
      <c r="P3781" t="s">
        <v>19</v>
      </c>
      <c r="Q3781">
        <v>10030.42</v>
      </c>
      <c r="R3781">
        <v>10030.42</v>
      </c>
      <c r="S3781" t="str">
        <f t="shared" si="59"/>
        <v>广州荔湾品唯信息服务有限公司广州唯品会电子商务有限公司信息流</v>
      </c>
      <c r="T3781" t="e">
        <f>VLOOKUP(S:S,[1]Sheet1!N:N,1,0)</f>
        <v>#N/A</v>
      </c>
    </row>
    <row r="3782" spans="1:20" x14ac:dyDescent="0.15">
      <c r="A3782">
        <v>20230407</v>
      </c>
      <c r="B3782">
        <v>45342887</v>
      </c>
      <c r="C3782" t="s">
        <v>1003</v>
      </c>
      <c r="D3782" t="s">
        <v>719</v>
      </c>
      <c r="E3782" t="s">
        <v>481</v>
      </c>
      <c r="F3782" t="s">
        <v>480</v>
      </c>
      <c r="G3782" t="s">
        <v>720</v>
      </c>
      <c r="H3782" t="s">
        <v>481</v>
      </c>
      <c r="I3782">
        <v>2158930</v>
      </c>
      <c r="J3782" t="s">
        <v>850</v>
      </c>
      <c r="K3782" t="s">
        <v>481</v>
      </c>
      <c r="L3782" t="s">
        <v>722</v>
      </c>
      <c r="M3782" t="s">
        <v>723</v>
      </c>
      <c r="N3782" t="s">
        <v>813</v>
      </c>
      <c r="O3782" t="s">
        <v>24</v>
      </c>
      <c r="P3782" t="s">
        <v>19</v>
      </c>
      <c r="Q3782">
        <v>4019.74</v>
      </c>
      <c r="R3782">
        <v>4019.74</v>
      </c>
      <c r="S3782" t="str">
        <f t="shared" si="59"/>
        <v>广州荔湾品唯信息服务有限公司广州唯品会电子商务有限公司信息流</v>
      </c>
      <c r="T3782" t="e">
        <f>VLOOKUP(S:S,[1]Sheet1!N:N,1,0)</f>
        <v>#N/A</v>
      </c>
    </row>
    <row r="3783" spans="1:20" x14ac:dyDescent="0.15">
      <c r="A3783">
        <v>20230408</v>
      </c>
      <c r="B3783">
        <v>45342887</v>
      </c>
      <c r="C3783" t="s">
        <v>1003</v>
      </c>
      <c r="D3783" t="s">
        <v>719</v>
      </c>
      <c r="E3783" t="s">
        <v>481</v>
      </c>
      <c r="F3783" t="s">
        <v>480</v>
      </c>
      <c r="G3783" t="s">
        <v>720</v>
      </c>
      <c r="H3783" t="s">
        <v>481</v>
      </c>
      <c r="I3783">
        <v>2158930</v>
      </c>
      <c r="J3783" t="s">
        <v>850</v>
      </c>
      <c r="K3783" t="s">
        <v>481</v>
      </c>
      <c r="L3783" t="s">
        <v>722</v>
      </c>
      <c r="M3783" t="s">
        <v>723</v>
      </c>
      <c r="N3783" t="s">
        <v>813</v>
      </c>
      <c r="O3783" t="s">
        <v>24</v>
      </c>
      <c r="P3783" t="s">
        <v>19</v>
      </c>
      <c r="Q3783">
        <v>7568.14</v>
      </c>
      <c r="R3783">
        <v>7568.14</v>
      </c>
      <c r="S3783" t="str">
        <f t="shared" si="59"/>
        <v>广州荔湾品唯信息服务有限公司广州唯品会电子商务有限公司信息流</v>
      </c>
      <c r="T3783" t="e">
        <f>VLOOKUP(S:S,[1]Sheet1!N:N,1,0)</f>
        <v>#N/A</v>
      </c>
    </row>
    <row r="3784" spans="1:20" x14ac:dyDescent="0.15">
      <c r="A3784">
        <v>20230409</v>
      </c>
      <c r="B3784">
        <v>45342887</v>
      </c>
      <c r="C3784" t="s">
        <v>1003</v>
      </c>
      <c r="D3784" t="s">
        <v>719</v>
      </c>
      <c r="E3784" t="s">
        <v>481</v>
      </c>
      <c r="F3784" t="s">
        <v>480</v>
      </c>
      <c r="G3784" t="s">
        <v>720</v>
      </c>
      <c r="H3784" t="s">
        <v>481</v>
      </c>
      <c r="I3784">
        <v>2158930</v>
      </c>
      <c r="J3784" t="s">
        <v>850</v>
      </c>
      <c r="K3784" t="s">
        <v>481</v>
      </c>
      <c r="L3784" t="s">
        <v>722</v>
      </c>
      <c r="M3784" t="s">
        <v>723</v>
      </c>
      <c r="N3784" t="s">
        <v>813</v>
      </c>
      <c r="O3784" t="s">
        <v>24</v>
      </c>
      <c r="P3784" t="s">
        <v>19</v>
      </c>
      <c r="Q3784">
        <v>8172.56</v>
      </c>
      <c r="R3784">
        <v>8172.56</v>
      </c>
      <c r="S3784" t="str">
        <f t="shared" si="59"/>
        <v>广州荔湾品唯信息服务有限公司广州唯品会电子商务有限公司信息流</v>
      </c>
      <c r="T3784" t="e">
        <f>VLOOKUP(S:S,[1]Sheet1!N:N,1,0)</f>
        <v>#N/A</v>
      </c>
    </row>
    <row r="3785" spans="1:20" x14ac:dyDescent="0.15">
      <c r="A3785">
        <v>20230410</v>
      </c>
      <c r="B3785">
        <v>45342887</v>
      </c>
      <c r="C3785" t="s">
        <v>1003</v>
      </c>
      <c r="D3785" t="s">
        <v>719</v>
      </c>
      <c r="E3785" t="s">
        <v>481</v>
      </c>
      <c r="F3785" t="s">
        <v>480</v>
      </c>
      <c r="G3785" t="s">
        <v>720</v>
      </c>
      <c r="H3785" t="s">
        <v>481</v>
      </c>
      <c r="I3785">
        <v>2158930</v>
      </c>
      <c r="J3785" t="s">
        <v>850</v>
      </c>
      <c r="K3785" t="s">
        <v>481</v>
      </c>
      <c r="L3785" t="s">
        <v>722</v>
      </c>
      <c r="M3785" t="s">
        <v>723</v>
      </c>
      <c r="N3785" t="s">
        <v>813</v>
      </c>
      <c r="O3785" t="s">
        <v>24</v>
      </c>
      <c r="P3785" t="s">
        <v>19</v>
      </c>
      <c r="Q3785">
        <v>9509.77</v>
      </c>
      <c r="R3785">
        <v>9509.77</v>
      </c>
      <c r="S3785" t="str">
        <f t="shared" si="59"/>
        <v>广州荔湾品唯信息服务有限公司广州唯品会电子商务有限公司信息流</v>
      </c>
      <c r="T3785" t="e">
        <f>VLOOKUP(S:S,[1]Sheet1!N:N,1,0)</f>
        <v>#N/A</v>
      </c>
    </row>
    <row r="3786" spans="1:20" x14ac:dyDescent="0.15">
      <c r="A3786">
        <v>20230411</v>
      </c>
      <c r="B3786">
        <v>45342887</v>
      </c>
      <c r="C3786" t="s">
        <v>1003</v>
      </c>
      <c r="D3786" t="s">
        <v>719</v>
      </c>
      <c r="E3786" t="s">
        <v>481</v>
      </c>
      <c r="F3786" t="s">
        <v>480</v>
      </c>
      <c r="G3786" t="s">
        <v>720</v>
      </c>
      <c r="H3786" t="s">
        <v>481</v>
      </c>
      <c r="I3786">
        <v>2158930</v>
      </c>
      <c r="J3786" t="s">
        <v>850</v>
      </c>
      <c r="K3786" t="s">
        <v>481</v>
      </c>
      <c r="L3786" t="s">
        <v>722</v>
      </c>
      <c r="M3786" t="s">
        <v>723</v>
      </c>
      <c r="N3786" t="s">
        <v>813</v>
      </c>
      <c r="O3786" t="s">
        <v>24</v>
      </c>
      <c r="P3786" t="s">
        <v>19</v>
      </c>
      <c r="Q3786">
        <v>14936.28</v>
      </c>
      <c r="R3786">
        <v>14936.28</v>
      </c>
      <c r="S3786" t="str">
        <f t="shared" si="59"/>
        <v>广州荔湾品唯信息服务有限公司广州唯品会电子商务有限公司信息流</v>
      </c>
      <c r="T3786" t="e">
        <f>VLOOKUP(S:S,[1]Sheet1!N:N,1,0)</f>
        <v>#N/A</v>
      </c>
    </row>
    <row r="3787" spans="1:20" x14ac:dyDescent="0.15">
      <c r="A3787">
        <v>20230412</v>
      </c>
      <c r="B3787">
        <v>45342887</v>
      </c>
      <c r="C3787" t="s">
        <v>1003</v>
      </c>
      <c r="D3787" t="s">
        <v>719</v>
      </c>
      <c r="E3787" t="s">
        <v>481</v>
      </c>
      <c r="F3787" t="s">
        <v>480</v>
      </c>
      <c r="G3787" t="s">
        <v>720</v>
      </c>
      <c r="H3787" t="s">
        <v>481</v>
      </c>
      <c r="I3787">
        <v>2158930</v>
      </c>
      <c r="J3787" t="s">
        <v>850</v>
      </c>
      <c r="K3787" t="s">
        <v>481</v>
      </c>
      <c r="L3787" t="s">
        <v>722</v>
      </c>
      <c r="M3787" t="s">
        <v>723</v>
      </c>
      <c r="N3787" t="s">
        <v>813</v>
      </c>
      <c r="O3787" t="s">
        <v>24</v>
      </c>
      <c r="P3787" t="s">
        <v>19</v>
      </c>
      <c r="Q3787">
        <v>11038.94</v>
      </c>
      <c r="R3787">
        <v>11038.94</v>
      </c>
      <c r="S3787" t="str">
        <f t="shared" si="59"/>
        <v>广州荔湾品唯信息服务有限公司广州唯品会电子商务有限公司信息流</v>
      </c>
      <c r="T3787" t="e">
        <f>VLOOKUP(S:S,[1]Sheet1!N:N,1,0)</f>
        <v>#N/A</v>
      </c>
    </row>
    <row r="3788" spans="1:20" x14ac:dyDescent="0.15">
      <c r="A3788">
        <v>20230413</v>
      </c>
      <c r="B3788">
        <v>45342887</v>
      </c>
      <c r="C3788" t="s">
        <v>1003</v>
      </c>
      <c r="D3788" t="s">
        <v>719</v>
      </c>
      <c r="E3788" t="s">
        <v>481</v>
      </c>
      <c r="F3788" t="s">
        <v>480</v>
      </c>
      <c r="G3788" t="s">
        <v>720</v>
      </c>
      <c r="H3788" t="s">
        <v>481</v>
      </c>
      <c r="I3788">
        <v>2158930</v>
      </c>
      <c r="J3788" t="s">
        <v>850</v>
      </c>
      <c r="K3788" t="s">
        <v>481</v>
      </c>
      <c r="L3788" t="s">
        <v>722</v>
      </c>
      <c r="M3788" t="s">
        <v>723</v>
      </c>
      <c r="N3788" t="s">
        <v>813</v>
      </c>
      <c r="O3788" t="s">
        <v>24</v>
      </c>
      <c r="P3788" t="s">
        <v>19</v>
      </c>
      <c r="Q3788">
        <v>10140.35</v>
      </c>
      <c r="R3788">
        <v>10140.35</v>
      </c>
      <c r="S3788" t="str">
        <f t="shared" si="59"/>
        <v>广州荔湾品唯信息服务有限公司广州唯品会电子商务有限公司信息流</v>
      </c>
      <c r="T3788" t="e">
        <f>VLOOKUP(S:S,[1]Sheet1!N:N,1,0)</f>
        <v>#N/A</v>
      </c>
    </row>
    <row r="3789" spans="1:20" x14ac:dyDescent="0.15">
      <c r="A3789">
        <v>20230414</v>
      </c>
      <c r="B3789">
        <v>45342887</v>
      </c>
      <c r="C3789" t="s">
        <v>1003</v>
      </c>
      <c r="D3789" t="s">
        <v>719</v>
      </c>
      <c r="E3789" t="s">
        <v>481</v>
      </c>
      <c r="F3789" t="s">
        <v>480</v>
      </c>
      <c r="G3789" t="s">
        <v>720</v>
      </c>
      <c r="H3789" t="s">
        <v>481</v>
      </c>
      <c r="I3789">
        <v>2158930</v>
      </c>
      <c r="J3789" t="s">
        <v>850</v>
      </c>
      <c r="K3789" t="s">
        <v>481</v>
      </c>
      <c r="L3789" t="s">
        <v>722</v>
      </c>
      <c r="M3789" t="s">
        <v>723</v>
      </c>
      <c r="N3789" t="s">
        <v>813</v>
      </c>
      <c r="O3789" t="s">
        <v>24</v>
      </c>
      <c r="P3789" t="s">
        <v>19</v>
      </c>
      <c r="Q3789">
        <v>12577.64</v>
      </c>
      <c r="R3789">
        <v>12577.64</v>
      </c>
      <c r="S3789" t="str">
        <f t="shared" si="59"/>
        <v>广州荔湾品唯信息服务有限公司广州唯品会电子商务有限公司信息流</v>
      </c>
      <c r="T3789" t="e">
        <f>VLOOKUP(S:S,[1]Sheet1!N:N,1,0)</f>
        <v>#N/A</v>
      </c>
    </row>
    <row r="3790" spans="1:20" x14ac:dyDescent="0.15">
      <c r="A3790">
        <v>20230415</v>
      </c>
      <c r="B3790">
        <v>45342887</v>
      </c>
      <c r="C3790" t="s">
        <v>1003</v>
      </c>
      <c r="D3790" t="s">
        <v>719</v>
      </c>
      <c r="E3790" t="s">
        <v>481</v>
      </c>
      <c r="F3790" t="s">
        <v>480</v>
      </c>
      <c r="G3790" t="s">
        <v>720</v>
      </c>
      <c r="H3790" t="s">
        <v>481</v>
      </c>
      <c r="I3790">
        <v>2158930</v>
      </c>
      <c r="J3790" t="s">
        <v>850</v>
      </c>
      <c r="K3790" t="s">
        <v>481</v>
      </c>
      <c r="L3790" t="s">
        <v>722</v>
      </c>
      <c r="M3790" t="s">
        <v>723</v>
      </c>
      <c r="N3790" t="s">
        <v>813</v>
      </c>
      <c r="O3790" t="s">
        <v>24</v>
      </c>
      <c r="P3790" t="s">
        <v>19</v>
      </c>
      <c r="Q3790">
        <v>9553.39</v>
      </c>
      <c r="R3790">
        <v>9553.39</v>
      </c>
      <c r="S3790" t="str">
        <f t="shared" si="59"/>
        <v>广州荔湾品唯信息服务有限公司广州唯品会电子商务有限公司信息流</v>
      </c>
      <c r="T3790" t="e">
        <f>VLOOKUP(S:S,[1]Sheet1!N:N,1,0)</f>
        <v>#N/A</v>
      </c>
    </row>
    <row r="3791" spans="1:20" x14ac:dyDescent="0.15">
      <c r="A3791">
        <v>20230416</v>
      </c>
      <c r="B3791">
        <v>45342887</v>
      </c>
      <c r="C3791" t="s">
        <v>1003</v>
      </c>
      <c r="D3791" t="s">
        <v>719</v>
      </c>
      <c r="E3791" t="s">
        <v>481</v>
      </c>
      <c r="F3791" t="s">
        <v>480</v>
      </c>
      <c r="G3791" t="s">
        <v>720</v>
      </c>
      <c r="H3791" t="s">
        <v>481</v>
      </c>
      <c r="I3791">
        <v>2158930</v>
      </c>
      <c r="J3791" t="s">
        <v>850</v>
      </c>
      <c r="K3791" t="s">
        <v>481</v>
      </c>
      <c r="L3791" t="s">
        <v>722</v>
      </c>
      <c r="M3791" t="s">
        <v>723</v>
      </c>
      <c r="N3791" t="s">
        <v>813</v>
      </c>
      <c r="O3791" t="s">
        <v>24</v>
      </c>
      <c r="P3791" t="s">
        <v>19</v>
      </c>
      <c r="Q3791">
        <v>11020.6</v>
      </c>
      <c r="R3791">
        <v>11020.6</v>
      </c>
      <c r="S3791" t="str">
        <f t="shared" si="59"/>
        <v>广州荔湾品唯信息服务有限公司广州唯品会电子商务有限公司信息流</v>
      </c>
      <c r="T3791" t="e">
        <f>VLOOKUP(S:S,[1]Sheet1!N:N,1,0)</f>
        <v>#N/A</v>
      </c>
    </row>
    <row r="3792" spans="1:20" x14ac:dyDescent="0.15">
      <c r="A3792">
        <v>20230417</v>
      </c>
      <c r="B3792">
        <v>45342887</v>
      </c>
      <c r="C3792" t="s">
        <v>1003</v>
      </c>
      <c r="D3792" t="s">
        <v>719</v>
      </c>
      <c r="E3792" t="s">
        <v>481</v>
      </c>
      <c r="F3792" t="s">
        <v>480</v>
      </c>
      <c r="G3792" t="s">
        <v>720</v>
      </c>
      <c r="H3792" t="s">
        <v>481</v>
      </c>
      <c r="I3792">
        <v>2158930</v>
      </c>
      <c r="J3792" t="s">
        <v>850</v>
      </c>
      <c r="K3792" t="s">
        <v>481</v>
      </c>
      <c r="L3792" t="s">
        <v>722</v>
      </c>
      <c r="M3792" t="s">
        <v>723</v>
      </c>
      <c r="N3792" t="s">
        <v>813</v>
      </c>
      <c r="O3792" t="s">
        <v>24</v>
      </c>
      <c r="P3792" t="s">
        <v>19</v>
      </c>
      <c r="Q3792">
        <v>18018.580000000002</v>
      </c>
      <c r="R3792">
        <v>18018.580000000002</v>
      </c>
      <c r="S3792" t="str">
        <f t="shared" si="59"/>
        <v>广州荔湾品唯信息服务有限公司广州唯品会电子商务有限公司信息流</v>
      </c>
      <c r="T3792" t="e">
        <f>VLOOKUP(S:S,[1]Sheet1!N:N,1,0)</f>
        <v>#N/A</v>
      </c>
    </row>
    <row r="3793" spans="1:20" x14ac:dyDescent="0.15">
      <c r="A3793">
        <v>20230418</v>
      </c>
      <c r="B3793">
        <v>45342887</v>
      </c>
      <c r="C3793" t="s">
        <v>1003</v>
      </c>
      <c r="D3793" t="s">
        <v>719</v>
      </c>
      <c r="E3793" t="s">
        <v>481</v>
      </c>
      <c r="F3793" t="s">
        <v>480</v>
      </c>
      <c r="G3793" t="s">
        <v>720</v>
      </c>
      <c r="H3793" t="s">
        <v>481</v>
      </c>
      <c r="I3793">
        <v>2158930</v>
      </c>
      <c r="J3793" t="s">
        <v>850</v>
      </c>
      <c r="K3793" t="s">
        <v>481</v>
      </c>
      <c r="L3793" t="s">
        <v>722</v>
      </c>
      <c r="M3793" t="s">
        <v>723</v>
      </c>
      <c r="N3793" t="s">
        <v>813</v>
      </c>
      <c r="O3793" t="s">
        <v>24</v>
      </c>
      <c r="P3793" t="s">
        <v>19</v>
      </c>
      <c r="Q3793">
        <v>17053.95</v>
      </c>
      <c r="R3793">
        <v>17053.95</v>
      </c>
      <c r="S3793" t="str">
        <f t="shared" si="59"/>
        <v>广州荔湾品唯信息服务有限公司广州唯品会电子商务有限公司信息流</v>
      </c>
      <c r="T3793" t="e">
        <f>VLOOKUP(S:S,[1]Sheet1!N:N,1,0)</f>
        <v>#N/A</v>
      </c>
    </row>
    <row r="3794" spans="1:20" x14ac:dyDescent="0.15">
      <c r="A3794">
        <v>20230419</v>
      </c>
      <c r="B3794">
        <v>45342887</v>
      </c>
      <c r="C3794" t="s">
        <v>1003</v>
      </c>
      <c r="D3794" t="s">
        <v>719</v>
      </c>
      <c r="E3794" t="s">
        <v>481</v>
      </c>
      <c r="F3794" t="s">
        <v>480</v>
      </c>
      <c r="G3794" t="s">
        <v>720</v>
      </c>
      <c r="H3794" t="s">
        <v>481</v>
      </c>
      <c r="I3794">
        <v>2158930</v>
      </c>
      <c r="J3794" t="s">
        <v>850</v>
      </c>
      <c r="K3794" t="s">
        <v>481</v>
      </c>
      <c r="L3794" t="s">
        <v>722</v>
      </c>
      <c r="M3794" t="s">
        <v>723</v>
      </c>
      <c r="N3794" t="s">
        <v>813</v>
      </c>
      <c r="O3794" t="s">
        <v>24</v>
      </c>
      <c r="P3794" t="s">
        <v>19</v>
      </c>
      <c r="Q3794">
        <v>13208.63</v>
      </c>
      <c r="R3794">
        <v>13208.63</v>
      </c>
      <c r="S3794" t="str">
        <f t="shared" si="59"/>
        <v>广州荔湾品唯信息服务有限公司广州唯品会电子商务有限公司信息流</v>
      </c>
      <c r="T3794" t="e">
        <f>VLOOKUP(S:S,[1]Sheet1!N:N,1,0)</f>
        <v>#N/A</v>
      </c>
    </row>
    <row r="3795" spans="1:20" x14ac:dyDescent="0.15">
      <c r="A3795">
        <v>20230420</v>
      </c>
      <c r="B3795">
        <v>45342887</v>
      </c>
      <c r="C3795" t="s">
        <v>1003</v>
      </c>
      <c r="D3795" t="s">
        <v>719</v>
      </c>
      <c r="E3795" t="s">
        <v>481</v>
      </c>
      <c r="F3795" t="s">
        <v>480</v>
      </c>
      <c r="G3795" t="s">
        <v>720</v>
      </c>
      <c r="H3795" t="s">
        <v>481</v>
      </c>
      <c r="I3795">
        <v>2158930</v>
      </c>
      <c r="J3795" t="s">
        <v>850</v>
      </c>
      <c r="K3795" t="s">
        <v>481</v>
      </c>
      <c r="L3795" t="s">
        <v>722</v>
      </c>
      <c r="M3795" t="s">
        <v>723</v>
      </c>
      <c r="N3795" t="s">
        <v>813</v>
      </c>
      <c r="O3795" t="s">
        <v>24</v>
      </c>
      <c r="P3795" t="s">
        <v>19</v>
      </c>
      <c r="Q3795">
        <v>9013.48</v>
      </c>
      <c r="R3795">
        <v>9013.48</v>
      </c>
      <c r="S3795" t="str">
        <f t="shared" si="59"/>
        <v>广州荔湾品唯信息服务有限公司广州唯品会电子商务有限公司信息流</v>
      </c>
      <c r="T3795" t="e">
        <f>VLOOKUP(S:S,[1]Sheet1!N:N,1,0)</f>
        <v>#N/A</v>
      </c>
    </row>
    <row r="3796" spans="1:20" x14ac:dyDescent="0.15">
      <c r="A3796">
        <v>20230421</v>
      </c>
      <c r="B3796">
        <v>45342887</v>
      </c>
      <c r="C3796" t="s">
        <v>1003</v>
      </c>
      <c r="D3796" t="s">
        <v>719</v>
      </c>
      <c r="E3796" t="s">
        <v>481</v>
      </c>
      <c r="F3796" t="s">
        <v>480</v>
      </c>
      <c r="G3796" t="s">
        <v>720</v>
      </c>
      <c r="H3796" t="s">
        <v>481</v>
      </c>
      <c r="I3796">
        <v>2158930</v>
      </c>
      <c r="J3796" t="s">
        <v>850</v>
      </c>
      <c r="K3796" t="s">
        <v>481</v>
      </c>
      <c r="L3796" t="s">
        <v>722</v>
      </c>
      <c r="M3796" t="s">
        <v>723</v>
      </c>
      <c r="N3796" t="s">
        <v>813</v>
      </c>
      <c r="O3796" t="s">
        <v>24</v>
      </c>
      <c r="P3796" t="s">
        <v>19</v>
      </c>
      <c r="Q3796">
        <v>13018.5</v>
      </c>
      <c r="R3796">
        <v>13018.5</v>
      </c>
      <c r="S3796" t="str">
        <f t="shared" si="59"/>
        <v>广州荔湾品唯信息服务有限公司广州唯品会电子商务有限公司信息流</v>
      </c>
      <c r="T3796" t="e">
        <f>VLOOKUP(S:S,[1]Sheet1!N:N,1,0)</f>
        <v>#N/A</v>
      </c>
    </row>
    <row r="3797" spans="1:20" x14ac:dyDescent="0.15">
      <c r="A3797">
        <v>20230422</v>
      </c>
      <c r="B3797">
        <v>45342887</v>
      </c>
      <c r="C3797" t="s">
        <v>1003</v>
      </c>
      <c r="D3797" t="s">
        <v>719</v>
      </c>
      <c r="E3797" t="s">
        <v>481</v>
      </c>
      <c r="F3797" t="s">
        <v>480</v>
      </c>
      <c r="G3797" t="s">
        <v>720</v>
      </c>
      <c r="H3797" t="s">
        <v>481</v>
      </c>
      <c r="I3797">
        <v>2158930</v>
      </c>
      <c r="J3797" t="s">
        <v>850</v>
      </c>
      <c r="K3797" t="s">
        <v>481</v>
      </c>
      <c r="L3797" t="s">
        <v>722</v>
      </c>
      <c r="M3797" t="s">
        <v>723</v>
      </c>
      <c r="N3797" t="s">
        <v>813</v>
      </c>
      <c r="O3797" t="s">
        <v>24</v>
      </c>
      <c r="P3797" t="s">
        <v>19</v>
      </c>
      <c r="Q3797">
        <v>11363.49</v>
      </c>
      <c r="R3797">
        <v>11363.49</v>
      </c>
      <c r="S3797" t="str">
        <f t="shared" si="59"/>
        <v>广州荔湾品唯信息服务有限公司广州唯品会电子商务有限公司信息流</v>
      </c>
      <c r="T3797" t="e">
        <f>VLOOKUP(S:S,[1]Sheet1!N:N,1,0)</f>
        <v>#N/A</v>
      </c>
    </row>
    <row r="3798" spans="1:20" x14ac:dyDescent="0.15">
      <c r="A3798">
        <v>20230423</v>
      </c>
      <c r="B3798">
        <v>45342887</v>
      </c>
      <c r="C3798" t="s">
        <v>1003</v>
      </c>
      <c r="D3798" t="s">
        <v>719</v>
      </c>
      <c r="E3798" t="s">
        <v>481</v>
      </c>
      <c r="F3798" t="s">
        <v>480</v>
      </c>
      <c r="G3798" t="s">
        <v>720</v>
      </c>
      <c r="H3798" t="s">
        <v>481</v>
      </c>
      <c r="I3798">
        <v>2158930</v>
      </c>
      <c r="J3798" t="s">
        <v>850</v>
      </c>
      <c r="K3798" t="s">
        <v>481</v>
      </c>
      <c r="L3798" t="s">
        <v>722</v>
      </c>
      <c r="M3798" t="s">
        <v>723</v>
      </c>
      <c r="N3798" t="s">
        <v>813</v>
      </c>
      <c r="O3798" t="s">
        <v>24</v>
      </c>
      <c r="P3798" t="s">
        <v>19</v>
      </c>
      <c r="Q3798">
        <v>10097.299999999999</v>
      </c>
      <c r="R3798">
        <v>10097.299999999999</v>
      </c>
      <c r="S3798" t="str">
        <f t="shared" si="59"/>
        <v>广州荔湾品唯信息服务有限公司广州唯品会电子商务有限公司信息流</v>
      </c>
      <c r="T3798" t="e">
        <f>VLOOKUP(S:S,[1]Sheet1!N:N,1,0)</f>
        <v>#N/A</v>
      </c>
    </row>
    <row r="3799" spans="1:20" x14ac:dyDescent="0.15">
      <c r="A3799">
        <v>20230424</v>
      </c>
      <c r="B3799">
        <v>45342887</v>
      </c>
      <c r="C3799" t="s">
        <v>1003</v>
      </c>
      <c r="D3799" t="s">
        <v>719</v>
      </c>
      <c r="E3799" t="s">
        <v>481</v>
      </c>
      <c r="F3799" t="s">
        <v>480</v>
      </c>
      <c r="G3799" t="s">
        <v>720</v>
      </c>
      <c r="H3799" t="s">
        <v>481</v>
      </c>
      <c r="I3799">
        <v>2158930</v>
      </c>
      <c r="J3799" t="s">
        <v>850</v>
      </c>
      <c r="K3799" t="s">
        <v>481</v>
      </c>
      <c r="L3799" t="s">
        <v>722</v>
      </c>
      <c r="M3799" t="s">
        <v>723</v>
      </c>
      <c r="N3799" t="s">
        <v>813</v>
      </c>
      <c r="O3799" t="s">
        <v>24</v>
      </c>
      <c r="P3799" t="s">
        <v>19</v>
      </c>
      <c r="Q3799">
        <v>11009.07</v>
      </c>
      <c r="R3799">
        <v>11009.07</v>
      </c>
      <c r="S3799" t="str">
        <f t="shared" si="59"/>
        <v>广州荔湾品唯信息服务有限公司广州唯品会电子商务有限公司信息流</v>
      </c>
      <c r="T3799" t="e">
        <f>VLOOKUP(S:S,[1]Sheet1!N:N,1,0)</f>
        <v>#N/A</v>
      </c>
    </row>
    <row r="3800" spans="1:20" x14ac:dyDescent="0.15">
      <c r="A3800">
        <v>20230425</v>
      </c>
      <c r="B3800">
        <v>45342887</v>
      </c>
      <c r="C3800" t="s">
        <v>1003</v>
      </c>
      <c r="D3800" t="s">
        <v>719</v>
      </c>
      <c r="E3800" t="s">
        <v>481</v>
      </c>
      <c r="F3800" t="s">
        <v>480</v>
      </c>
      <c r="G3800" t="s">
        <v>720</v>
      </c>
      <c r="H3800" t="s">
        <v>481</v>
      </c>
      <c r="I3800">
        <v>2158930</v>
      </c>
      <c r="J3800" t="s">
        <v>850</v>
      </c>
      <c r="K3800" t="s">
        <v>481</v>
      </c>
      <c r="L3800" t="s">
        <v>722</v>
      </c>
      <c r="M3800" t="s">
        <v>723</v>
      </c>
      <c r="N3800" t="s">
        <v>813</v>
      </c>
      <c r="O3800" t="s">
        <v>24</v>
      </c>
      <c r="P3800" t="s">
        <v>19</v>
      </c>
      <c r="Q3800">
        <v>11302.98</v>
      </c>
      <c r="R3800">
        <v>11302.98</v>
      </c>
      <c r="S3800" t="str">
        <f t="shared" si="59"/>
        <v>广州荔湾品唯信息服务有限公司广州唯品会电子商务有限公司信息流</v>
      </c>
      <c r="T3800" t="e">
        <f>VLOOKUP(S:S,[1]Sheet1!N:N,1,0)</f>
        <v>#N/A</v>
      </c>
    </row>
    <row r="3801" spans="1:20" x14ac:dyDescent="0.15">
      <c r="A3801">
        <v>20230426</v>
      </c>
      <c r="B3801">
        <v>45342887</v>
      </c>
      <c r="C3801" t="s">
        <v>1003</v>
      </c>
      <c r="D3801" t="s">
        <v>719</v>
      </c>
      <c r="E3801" t="s">
        <v>481</v>
      </c>
      <c r="F3801" t="s">
        <v>480</v>
      </c>
      <c r="G3801" t="s">
        <v>720</v>
      </c>
      <c r="H3801" t="s">
        <v>481</v>
      </c>
      <c r="I3801">
        <v>2158930</v>
      </c>
      <c r="J3801" t="s">
        <v>850</v>
      </c>
      <c r="K3801" t="s">
        <v>481</v>
      </c>
      <c r="L3801" t="s">
        <v>722</v>
      </c>
      <c r="M3801" t="s">
        <v>723</v>
      </c>
      <c r="N3801" t="s">
        <v>813</v>
      </c>
      <c r="O3801" t="s">
        <v>24</v>
      </c>
      <c r="P3801" t="s">
        <v>19</v>
      </c>
      <c r="Q3801">
        <v>6010.98</v>
      </c>
      <c r="R3801">
        <v>6010.98</v>
      </c>
      <c r="S3801" t="str">
        <f t="shared" si="59"/>
        <v>广州荔湾品唯信息服务有限公司广州唯品会电子商务有限公司信息流</v>
      </c>
      <c r="T3801" t="e">
        <f>VLOOKUP(S:S,[1]Sheet1!N:N,1,0)</f>
        <v>#N/A</v>
      </c>
    </row>
    <row r="3802" spans="1:20" x14ac:dyDescent="0.15">
      <c r="A3802">
        <v>20230427</v>
      </c>
      <c r="B3802">
        <v>45342887</v>
      </c>
      <c r="C3802" t="s">
        <v>1003</v>
      </c>
      <c r="D3802" t="s">
        <v>719</v>
      </c>
      <c r="E3802" t="s">
        <v>481</v>
      </c>
      <c r="F3802" t="s">
        <v>480</v>
      </c>
      <c r="G3802" t="s">
        <v>720</v>
      </c>
      <c r="H3802" t="s">
        <v>481</v>
      </c>
      <c r="I3802">
        <v>2158930</v>
      </c>
      <c r="J3802" t="s">
        <v>850</v>
      </c>
      <c r="K3802" t="s">
        <v>481</v>
      </c>
      <c r="L3802" t="s">
        <v>722</v>
      </c>
      <c r="M3802" t="s">
        <v>723</v>
      </c>
      <c r="N3802" t="s">
        <v>813</v>
      </c>
      <c r="O3802" t="s">
        <v>24</v>
      </c>
      <c r="P3802" t="s">
        <v>19</v>
      </c>
      <c r="Q3802">
        <v>4163.1000000000004</v>
      </c>
      <c r="R3802">
        <v>4163.1000000000004</v>
      </c>
      <c r="S3802" t="str">
        <f t="shared" si="59"/>
        <v>广州荔湾品唯信息服务有限公司广州唯品会电子商务有限公司信息流</v>
      </c>
      <c r="T3802" t="e">
        <f>VLOOKUP(S:S,[1]Sheet1!N:N,1,0)</f>
        <v>#N/A</v>
      </c>
    </row>
    <row r="3803" spans="1:20" x14ac:dyDescent="0.15">
      <c r="A3803">
        <v>20230428</v>
      </c>
      <c r="B3803">
        <v>45342887</v>
      </c>
      <c r="C3803" t="s">
        <v>1003</v>
      </c>
      <c r="D3803" t="s">
        <v>719</v>
      </c>
      <c r="E3803" t="s">
        <v>481</v>
      </c>
      <c r="F3803" t="s">
        <v>480</v>
      </c>
      <c r="G3803" t="s">
        <v>720</v>
      </c>
      <c r="H3803" t="s">
        <v>481</v>
      </c>
      <c r="I3803">
        <v>2158930</v>
      </c>
      <c r="J3803" t="s">
        <v>850</v>
      </c>
      <c r="K3803" t="s">
        <v>481</v>
      </c>
      <c r="L3803" t="s">
        <v>722</v>
      </c>
      <c r="M3803" t="s">
        <v>723</v>
      </c>
      <c r="N3803" t="s">
        <v>813</v>
      </c>
      <c r="O3803" t="s">
        <v>24</v>
      </c>
      <c r="P3803" t="s">
        <v>19</v>
      </c>
      <c r="Q3803">
        <v>4436.46</v>
      </c>
      <c r="R3803">
        <v>4436.46</v>
      </c>
      <c r="S3803" t="str">
        <f t="shared" si="59"/>
        <v>广州荔湾品唯信息服务有限公司广州唯品会电子商务有限公司信息流</v>
      </c>
      <c r="T3803" t="e">
        <f>VLOOKUP(S:S,[1]Sheet1!N:N,1,0)</f>
        <v>#N/A</v>
      </c>
    </row>
    <row r="3804" spans="1:20" x14ac:dyDescent="0.15">
      <c r="A3804">
        <v>20230429</v>
      </c>
      <c r="B3804">
        <v>45342887</v>
      </c>
      <c r="C3804" t="s">
        <v>1003</v>
      </c>
      <c r="D3804" t="s">
        <v>719</v>
      </c>
      <c r="E3804" t="s">
        <v>481</v>
      </c>
      <c r="F3804" t="s">
        <v>480</v>
      </c>
      <c r="G3804" t="s">
        <v>720</v>
      </c>
      <c r="H3804" t="s">
        <v>481</v>
      </c>
      <c r="I3804">
        <v>2158930</v>
      </c>
      <c r="J3804" t="s">
        <v>850</v>
      </c>
      <c r="K3804" t="s">
        <v>481</v>
      </c>
      <c r="L3804" t="s">
        <v>722</v>
      </c>
      <c r="M3804" t="s">
        <v>723</v>
      </c>
      <c r="N3804" t="s">
        <v>813</v>
      </c>
      <c r="O3804" t="s">
        <v>24</v>
      </c>
      <c r="P3804" t="s">
        <v>19</v>
      </c>
      <c r="Q3804">
        <v>1430.46</v>
      </c>
      <c r="R3804">
        <v>1430.46</v>
      </c>
      <c r="S3804" t="str">
        <f t="shared" si="59"/>
        <v>广州荔湾品唯信息服务有限公司广州唯品会电子商务有限公司信息流</v>
      </c>
      <c r="T3804" t="e">
        <f>VLOOKUP(S:S,[1]Sheet1!N:N,1,0)</f>
        <v>#N/A</v>
      </c>
    </row>
    <row r="3805" spans="1:20" x14ac:dyDescent="0.15">
      <c r="A3805">
        <v>20230430</v>
      </c>
      <c r="B3805">
        <v>45342887</v>
      </c>
      <c r="C3805" t="s">
        <v>1003</v>
      </c>
      <c r="D3805" t="s">
        <v>719</v>
      </c>
      <c r="E3805" t="s">
        <v>481</v>
      </c>
      <c r="F3805" t="s">
        <v>480</v>
      </c>
      <c r="G3805" t="s">
        <v>720</v>
      </c>
      <c r="H3805" t="s">
        <v>481</v>
      </c>
      <c r="I3805">
        <v>2158930</v>
      </c>
      <c r="J3805" t="s">
        <v>850</v>
      </c>
      <c r="K3805" t="s">
        <v>481</v>
      </c>
      <c r="L3805" t="s">
        <v>722</v>
      </c>
      <c r="M3805" t="s">
        <v>723</v>
      </c>
      <c r="N3805" t="s">
        <v>813</v>
      </c>
      <c r="O3805" t="s">
        <v>24</v>
      </c>
      <c r="P3805" t="s">
        <v>19</v>
      </c>
      <c r="Q3805">
        <v>3145.45</v>
      </c>
      <c r="R3805">
        <v>3145.45</v>
      </c>
      <c r="S3805" t="str">
        <f t="shared" si="59"/>
        <v>广州荔湾品唯信息服务有限公司广州唯品会电子商务有限公司信息流</v>
      </c>
      <c r="T3805" t="e">
        <f>VLOOKUP(S:S,[1]Sheet1!N:N,1,0)</f>
        <v>#N/A</v>
      </c>
    </row>
    <row r="3806" spans="1:20" x14ac:dyDescent="0.15">
      <c r="A3806">
        <v>20230401</v>
      </c>
      <c r="B3806">
        <v>45342901</v>
      </c>
      <c r="C3806" t="s">
        <v>1004</v>
      </c>
      <c r="D3806" t="s">
        <v>719</v>
      </c>
      <c r="E3806" t="s">
        <v>481</v>
      </c>
      <c r="F3806" t="s">
        <v>480</v>
      </c>
      <c r="G3806" t="s">
        <v>720</v>
      </c>
      <c r="H3806" t="s">
        <v>481</v>
      </c>
      <c r="I3806">
        <v>2158930</v>
      </c>
      <c r="J3806" t="s">
        <v>850</v>
      </c>
      <c r="K3806" t="s">
        <v>481</v>
      </c>
      <c r="L3806" t="s">
        <v>722</v>
      </c>
      <c r="M3806" t="s">
        <v>723</v>
      </c>
      <c r="N3806" t="s">
        <v>813</v>
      </c>
      <c r="O3806" t="s">
        <v>24</v>
      </c>
      <c r="P3806" t="s">
        <v>19</v>
      </c>
      <c r="Q3806">
        <v>1262.3399999999999</v>
      </c>
      <c r="R3806">
        <v>1262.3399999999999</v>
      </c>
      <c r="S3806" t="str">
        <f t="shared" si="59"/>
        <v>广州荔湾品唯信息服务有限公司广州唯品会电子商务有限公司信息流</v>
      </c>
      <c r="T3806" t="e">
        <f>VLOOKUP(S:S,[1]Sheet1!N:N,1,0)</f>
        <v>#N/A</v>
      </c>
    </row>
    <row r="3807" spans="1:20" x14ac:dyDescent="0.15">
      <c r="A3807">
        <v>20230402</v>
      </c>
      <c r="B3807">
        <v>45342901</v>
      </c>
      <c r="C3807" t="s">
        <v>1004</v>
      </c>
      <c r="D3807" t="s">
        <v>719</v>
      </c>
      <c r="E3807" t="s">
        <v>481</v>
      </c>
      <c r="F3807" t="s">
        <v>480</v>
      </c>
      <c r="G3807" t="s">
        <v>720</v>
      </c>
      <c r="H3807" t="s">
        <v>481</v>
      </c>
      <c r="I3807">
        <v>2158930</v>
      </c>
      <c r="J3807" t="s">
        <v>850</v>
      </c>
      <c r="K3807" t="s">
        <v>481</v>
      </c>
      <c r="L3807" t="s">
        <v>722</v>
      </c>
      <c r="M3807" t="s">
        <v>723</v>
      </c>
      <c r="N3807" t="s">
        <v>813</v>
      </c>
      <c r="O3807" t="s">
        <v>24</v>
      </c>
      <c r="P3807" t="s">
        <v>19</v>
      </c>
      <c r="Q3807">
        <v>956.24</v>
      </c>
      <c r="R3807">
        <v>956.24</v>
      </c>
      <c r="S3807" t="str">
        <f t="shared" si="59"/>
        <v>广州荔湾品唯信息服务有限公司广州唯品会电子商务有限公司信息流</v>
      </c>
      <c r="T3807" t="e">
        <f>VLOOKUP(S:S,[1]Sheet1!N:N,1,0)</f>
        <v>#N/A</v>
      </c>
    </row>
    <row r="3808" spans="1:20" x14ac:dyDescent="0.15">
      <c r="A3808">
        <v>20230403</v>
      </c>
      <c r="B3808">
        <v>45342901</v>
      </c>
      <c r="C3808" t="s">
        <v>1004</v>
      </c>
      <c r="D3808" t="s">
        <v>719</v>
      </c>
      <c r="E3808" t="s">
        <v>481</v>
      </c>
      <c r="F3808" t="s">
        <v>480</v>
      </c>
      <c r="G3808" t="s">
        <v>720</v>
      </c>
      <c r="H3808" t="s">
        <v>481</v>
      </c>
      <c r="I3808">
        <v>2158930</v>
      </c>
      <c r="J3808" t="s">
        <v>850</v>
      </c>
      <c r="K3808" t="s">
        <v>481</v>
      </c>
      <c r="L3808" t="s">
        <v>722</v>
      </c>
      <c r="M3808" t="s">
        <v>723</v>
      </c>
      <c r="N3808" t="s">
        <v>813</v>
      </c>
      <c r="O3808" t="s">
        <v>24</v>
      </c>
      <c r="P3808" t="s">
        <v>19</v>
      </c>
      <c r="Q3808">
        <v>619.41</v>
      </c>
      <c r="R3808">
        <v>619.41</v>
      </c>
      <c r="S3808" t="str">
        <f t="shared" si="59"/>
        <v>广州荔湾品唯信息服务有限公司广州唯品会电子商务有限公司信息流</v>
      </c>
      <c r="T3808" t="e">
        <f>VLOOKUP(S:S,[1]Sheet1!N:N,1,0)</f>
        <v>#N/A</v>
      </c>
    </row>
    <row r="3809" spans="1:20" x14ac:dyDescent="0.15">
      <c r="A3809">
        <v>20230404</v>
      </c>
      <c r="B3809">
        <v>45342901</v>
      </c>
      <c r="C3809" t="s">
        <v>1004</v>
      </c>
      <c r="D3809" t="s">
        <v>719</v>
      </c>
      <c r="E3809" t="s">
        <v>481</v>
      </c>
      <c r="F3809" t="s">
        <v>480</v>
      </c>
      <c r="G3809" t="s">
        <v>720</v>
      </c>
      <c r="H3809" t="s">
        <v>481</v>
      </c>
      <c r="I3809">
        <v>2158930</v>
      </c>
      <c r="J3809" t="s">
        <v>850</v>
      </c>
      <c r="K3809" t="s">
        <v>481</v>
      </c>
      <c r="L3809" t="s">
        <v>722</v>
      </c>
      <c r="M3809" t="s">
        <v>723</v>
      </c>
      <c r="N3809" t="s">
        <v>813</v>
      </c>
      <c r="O3809" t="s">
        <v>24</v>
      </c>
      <c r="P3809" t="s">
        <v>19</v>
      </c>
      <c r="Q3809">
        <v>210.49</v>
      </c>
      <c r="R3809">
        <v>210.49</v>
      </c>
      <c r="S3809" t="str">
        <f t="shared" si="59"/>
        <v>广州荔湾品唯信息服务有限公司广州唯品会电子商务有限公司信息流</v>
      </c>
      <c r="T3809" t="e">
        <f>VLOOKUP(S:S,[1]Sheet1!N:N,1,0)</f>
        <v>#N/A</v>
      </c>
    </row>
    <row r="3810" spans="1:20" x14ac:dyDescent="0.15">
      <c r="A3810">
        <v>20230405</v>
      </c>
      <c r="B3810">
        <v>45342901</v>
      </c>
      <c r="C3810" t="s">
        <v>1004</v>
      </c>
      <c r="D3810" t="s">
        <v>719</v>
      </c>
      <c r="E3810" t="s">
        <v>481</v>
      </c>
      <c r="F3810" t="s">
        <v>480</v>
      </c>
      <c r="G3810" t="s">
        <v>720</v>
      </c>
      <c r="H3810" t="s">
        <v>481</v>
      </c>
      <c r="I3810">
        <v>2158930</v>
      </c>
      <c r="J3810" t="s">
        <v>850</v>
      </c>
      <c r="K3810" t="s">
        <v>481</v>
      </c>
      <c r="L3810" t="s">
        <v>722</v>
      </c>
      <c r="M3810" t="s">
        <v>723</v>
      </c>
      <c r="N3810" t="s">
        <v>813</v>
      </c>
      <c r="O3810" t="s">
        <v>24</v>
      </c>
      <c r="P3810" t="s">
        <v>19</v>
      </c>
      <c r="Q3810">
        <v>139.80000000000001</v>
      </c>
      <c r="R3810">
        <v>139.80000000000001</v>
      </c>
      <c r="S3810" t="str">
        <f t="shared" si="59"/>
        <v>广州荔湾品唯信息服务有限公司广州唯品会电子商务有限公司信息流</v>
      </c>
      <c r="T3810" t="e">
        <f>VLOOKUP(S:S,[1]Sheet1!N:N,1,0)</f>
        <v>#N/A</v>
      </c>
    </row>
    <row r="3811" spans="1:20" x14ac:dyDescent="0.15">
      <c r="A3811">
        <v>20230406</v>
      </c>
      <c r="B3811">
        <v>45342901</v>
      </c>
      <c r="C3811" t="s">
        <v>1004</v>
      </c>
      <c r="D3811" t="s">
        <v>719</v>
      </c>
      <c r="E3811" t="s">
        <v>481</v>
      </c>
      <c r="F3811" t="s">
        <v>480</v>
      </c>
      <c r="G3811" t="s">
        <v>720</v>
      </c>
      <c r="H3811" t="s">
        <v>481</v>
      </c>
      <c r="I3811">
        <v>2158930</v>
      </c>
      <c r="J3811" t="s">
        <v>850</v>
      </c>
      <c r="K3811" t="s">
        <v>481</v>
      </c>
      <c r="L3811" t="s">
        <v>722</v>
      </c>
      <c r="M3811" t="s">
        <v>723</v>
      </c>
      <c r="N3811" t="s">
        <v>813</v>
      </c>
      <c r="O3811" t="s">
        <v>24</v>
      </c>
      <c r="P3811" t="s">
        <v>19</v>
      </c>
      <c r="Q3811">
        <v>155.44999999999999</v>
      </c>
      <c r="R3811">
        <v>155.44999999999999</v>
      </c>
      <c r="S3811" t="str">
        <f t="shared" si="59"/>
        <v>广州荔湾品唯信息服务有限公司广州唯品会电子商务有限公司信息流</v>
      </c>
      <c r="T3811" t="e">
        <f>VLOOKUP(S:S,[1]Sheet1!N:N,1,0)</f>
        <v>#N/A</v>
      </c>
    </row>
    <row r="3812" spans="1:20" x14ac:dyDescent="0.15">
      <c r="A3812">
        <v>20230407</v>
      </c>
      <c r="B3812">
        <v>45342901</v>
      </c>
      <c r="C3812" t="s">
        <v>1004</v>
      </c>
      <c r="D3812" t="s">
        <v>719</v>
      </c>
      <c r="E3812" t="s">
        <v>481</v>
      </c>
      <c r="F3812" t="s">
        <v>480</v>
      </c>
      <c r="G3812" t="s">
        <v>720</v>
      </c>
      <c r="H3812" t="s">
        <v>481</v>
      </c>
      <c r="I3812">
        <v>2158930</v>
      </c>
      <c r="J3812" t="s">
        <v>850</v>
      </c>
      <c r="K3812" t="s">
        <v>481</v>
      </c>
      <c r="L3812" t="s">
        <v>722</v>
      </c>
      <c r="M3812" t="s">
        <v>723</v>
      </c>
      <c r="N3812" t="s">
        <v>813</v>
      </c>
      <c r="O3812" t="s">
        <v>24</v>
      </c>
      <c r="P3812" t="s">
        <v>19</v>
      </c>
      <c r="Q3812">
        <v>203.35</v>
      </c>
      <c r="R3812">
        <v>203.35</v>
      </c>
      <c r="S3812" t="str">
        <f t="shared" si="59"/>
        <v>广州荔湾品唯信息服务有限公司广州唯品会电子商务有限公司信息流</v>
      </c>
      <c r="T3812" t="e">
        <f>VLOOKUP(S:S,[1]Sheet1!N:N,1,0)</f>
        <v>#N/A</v>
      </c>
    </row>
    <row r="3813" spans="1:20" x14ac:dyDescent="0.15">
      <c r="A3813">
        <v>20230408</v>
      </c>
      <c r="B3813">
        <v>45342901</v>
      </c>
      <c r="C3813" t="s">
        <v>1004</v>
      </c>
      <c r="D3813" t="s">
        <v>719</v>
      </c>
      <c r="E3813" t="s">
        <v>481</v>
      </c>
      <c r="F3813" t="s">
        <v>480</v>
      </c>
      <c r="G3813" t="s">
        <v>720</v>
      </c>
      <c r="H3813" t="s">
        <v>481</v>
      </c>
      <c r="I3813">
        <v>2158930</v>
      </c>
      <c r="J3813" t="s">
        <v>850</v>
      </c>
      <c r="K3813" t="s">
        <v>481</v>
      </c>
      <c r="L3813" t="s">
        <v>722</v>
      </c>
      <c r="M3813" t="s">
        <v>723</v>
      </c>
      <c r="N3813" t="s">
        <v>813</v>
      </c>
      <c r="O3813" t="s">
        <v>24</v>
      </c>
      <c r="P3813" t="s">
        <v>19</v>
      </c>
      <c r="Q3813">
        <v>1360.65</v>
      </c>
      <c r="R3813">
        <v>1360.65</v>
      </c>
      <c r="S3813" t="str">
        <f t="shared" si="59"/>
        <v>广州荔湾品唯信息服务有限公司广州唯品会电子商务有限公司信息流</v>
      </c>
      <c r="T3813" t="e">
        <f>VLOOKUP(S:S,[1]Sheet1!N:N,1,0)</f>
        <v>#N/A</v>
      </c>
    </row>
    <row r="3814" spans="1:20" x14ac:dyDescent="0.15">
      <c r="A3814">
        <v>20230409</v>
      </c>
      <c r="B3814">
        <v>45342901</v>
      </c>
      <c r="C3814" t="s">
        <v>1004</v>
      </c>
      <c r="D3814" t="s">
        <v>719</v>
      </c>
      <c r="E3814" t="s">
        <v>481</v>
      </c>
      <c r="F3814" t="s">
        <v>480</v>
      </c>
      <c r="G3814" t="s">
        <v>720</v>
      </c>
      <c r="H3814" t="s">
        <v>481</v>
      </c>
      <c r="I3814">
        <v>2158930</v>
      </c>
      <c r="J3814" t="s">
        <v>850</v>
      </c>
      <c r="K3814" t="s">
        <v>481</v>
      </c>
      <c r="L3814" t="s">
        <v>722</v>
      </c>
      <c r="M3814" t="s">
        <v>723</v>
      </c>
      <c r="N3814" t="s">
        <v>813</v>
      </c>
      <c r="O3814" t="s">
        <v>24</v>
      </c>
      <c r="P3814" t="s">
        <v>19</v>
      </c>
      <c r="Q3814">
        <v>735.63</v>
      </c>
      <c r="R3814">
        <v>735.63</v>
      </c>
      <c r="S3814" t="str">
        <f t="shared" si="59"/>
        <v>广州荔湾品唯信息服务有限公司广州唯品会电子商务有限公司信息流</v>
      </c>
      <c r="T3814" t="e">
        <f>VLOOKUP(S:S,[1]Sheet1!N:N,1,0)</f>
        <v>#N/A</v>
      </c>
    </row>
    <row r="3815" spans="1:20" x14ac:dyDescent="0.15">
      <c r="A3815">
        <v>20230410</v>
      </c>
      <c r="B3815">
        <v>45342901</v>
      </c>
      <c r="C3815" t="s">
        <v>1004</v>
      </c>
      <c r="D3815" t="s">
        <v>719</v>
      </c>
      <c r="E3815" t="s">
        <v>481</v>
      </c>
      <c r="F3815" t="s">
        <v>480</v>
      </c>
      <c r="G3815" t="s">
        <v>720</v>
      </c>
      <c r="H3815" t="s">
        <v>481</v>
      </c>
      <c r="I3815">
        <v>2158930</v>
      </c>
      <c r="J3815" t="s">
        <v>850</v>
      </c>
      <c r="K3815" t="s">
        <v>481</v>
      </c>
      <c r="L3815" t="s">
        <v>722</v>
      </c>
      <c r="M3815" t="s">
        <v>723</v>
      </c>
      <c r="N3815" t="s">
        <v>813</v>
      </c>
      <c r="O3815" t="s">
        <v>24</v>
      </c>
      <c r="P3815" t="s">
        <v>19</v>
      </c>
      <c r="Q3815">
        <v>321.89999999999998</v>
      </c>
      <c r="R3815">
        <v>321.89999999999998</v>
      </c>
      <c r="S3815" t="str">
        <f t="shared" si="59"/>
        <v>广州荔湾品唯信息服务有限公司广州唯品会电子商务有限公司信息流</v>
      </c>
      <c r="T3815" t="e">
        <f>VLOOKUP(S:S,[1]Sheet1!N:N,1,0)</f>
        <v>#N/A</v>
      </c>
    </row>
    <row r="3816" spans="1:20" x14ac:dyDescent="0.15">
      <c r="A3816">
        <v>20230411</v>
      </c>
      <c r="B3816">
        <v>45342901</v>
      </c>
      <c r="C3816" t="s">
        <v>1004</v>
      </c>
      <c r="D3816" t="s">
        <v>719</v>
      </c>
      <c r="E3816" t="s">
        <v>481</v>
      </c>
      <c r="F3816" t="s">
        <v>480</v>
      </c>
      <c r="G3816" t="s">
        <v>720</v>
      </c>
      <c r="H3816" t="s">
        <v>481</v>
      </c>
      <c r="I3816">
        <v>2158930</v>
      </c>
      <c r="J3816" t="s">
        <v>850</v>
      </c>
      <c r="K3816" t="s">
        <v>481</v>
      </c>
      <c r="L3816" t="s">
        <v>722</v>
      </c>
      <c r="M3816" t="s">
        <v>723</v>
      </c>
      <c r="N3816" t="s">
        <v>813</v>
      </c>
      <c r="O3816" t="s">
        <v>24</v>
      </c>
      <c r="P3816" t="s">
        <v>19</v>
      </c>
      <c r="Q3816">
        <v>984.1</v>
      </c>
      <c r="R3816">
        <v>984.1</v>
      </c>
      <c r="S3816" t="str">
        <f t="shared" si="59"/>
        <v>广州荔湾品唯信息服务有限公司广州唯品会电子商务有限公司信息流</v>
      </c>
      <c r="T3816" t="e">
        <f>VLOOKUP(S:S,[1]Sheet1!N:N,1,0)</f>
        <v>#N/A</v>
      </c>
    </row>
    <row r="3817" spans="1:20" x14ac:dyDescent="0.15">
      <c r="A3817">
        <v>20230412</v>
      </c>
      <c r="B3817">
        <v>45342901</v>
      </c>
      <c r="C3817" t="s">
        <v>1004</v>
      </c>
      <c r="D3817" t="s">
        <v>719</v>
      </c>
      <c r="E3817" t="s">
        <v>481</v>
      </c>
      <c r="F3817" t="s">
        <v>480</v>
      </c>
      <c r="G3817" t="s">
        <v>720</v>
      </c>
      <c r="H3817" t="s">
        <v>481</v>
      </c>
      <c r="I3817">
        <v>2158930</v>
      </c>
      <c r="J3817" t="s">
        <v>850</v>
      </c>
      <c r="K3817" t="s">
        <v>481</v>
      </c>
      <c r="L3817" t="s">
        <v>722</v>
      </c>
      <c r="M3817" t="s">
        <v>723</v>
      </c>
      <c r="N3817" t="s">
        <v>813</v>
      </c>
      <c r="O3817" t="s">
        <v>24</v>
      </c>
      <c r="P3817" t="s">
        <v>19</v>
      </c>
      <c r="Q3817">
        <v>1139.4100000000001</v>
      </c>
      <c r="R3817">
        <v>1139.4100000000001</v>
      </c>
      <c r="S3817" t="str">
        <f t="shared" si="59"/>
        <v>广州荔湾品唯信息服务有限公司广州唯品会电子商务有限公司信息流</v>
      </c>
      <c r="T3817" t="e">
        <f>VLOOKUP(S:S,[1]Sheet1!N:N,1,0)</f>
        <v>#N/A</v>
      </c>
    </row>
    <row r="3818" spans="1:20" x14ac:dyDescent="0.15">
      <c r="A3818">
        <v>20230413</v>
      </c>
      <c r="B3818">
        <v>45342901</v>
      </c>
      <c r="C3818" t="s">
        <v>1004</v>
      </c>
      <c r="D3818" t="s">
        <v>719</v>
      </c>
      <c r="E3818" t="s">
        <v>481</v>
      </c>
      <c r="F3818" t="s">
        <v>480</v>
      </c>
      <c r="G3818" t="s">
        <v>720</v>
      </c>
      <c r="H3818" t="s">
        <v>481</v>
      </c>
      <c r="I3818">
        <v>2158930</v>
      </c>
      <c r="J3818" t="s">
        <v>850</v>
      </c>
      <c r="K3818" t="s">
        <v>481</v>
      </c>
      <c r="L3818" t="s">
        <v>722</v>
      </c>
      <c r="M3818" t="s">
        <v>723</v>
      </c>
      <c r="N3818" t="s">
        <v>813</v>
      </c>
      <c r="O3818" t="s">
        <v>24</v>
      </c>
      <c r="P3818" t="s">
        <v>19</v>
      </c>
      <c r="Q3818">
        <v>764.22</v>
      </c>
      <c r="R3818">
        <v>764.22</v>
      </c>
      <c r="S3818" t="str">
        <f t="shared" si="59"/>
        <v>广州荔湾品唯信息服务有限公司广州唯品会电子商务有限公司信息流</v>
      </c>
      <c r="T3818" t="e">
        <f>VLOOKUP(S:S,[1]Sheet1!N:N,1,0)</f>
        <v>#N/A</v>
      </c>
    </row>
    <row r="3819" spans="1:20" x14ac:dyDescent="0.15">
      <c r="A3819">
        <v>20230414</v>
      </c>
      <c r="B3819">
        <v>45342901</v>
      </c>
      <c r="C3819" t="s">
        <v>1004</v>
      </c>
      <c r="D3819" t="s">
        <v>719</v>
      </c>
      <c r="E3819" t="s">
        <v>481</v>
      </c>
      <c r="F3819" t="s">
        <v>480</v>
      </c>
      <c r="G3819" t="s">
        <v>720</v>
      </c>
      <c r="H3819" t="s">
        <v>481</v>
      </c>
      <c r="I3819">
        <v>2158930</v>
      </c>
      <c r="J3819" t="s">
        <v>850</v>
      </c>
      <c r="K3819" t="s">
        <v>481</v>
      </c>
      <c r="L3819" t="s">
        <v>722</v>
      </c>
      <c r="M3819" t="s">
        <v>723</v>
      </c>
      <c r="N3819" t="s">
        <v>813</v>
      </c>
      <c r="O3819" t="s">
        <v>24</v>
      </c>
      <c r="P3819" t="s">
        <v>19</v>
      </c>
      <c r="Q3819">
        <v>287.76</v>
      </c>
      <c r="R3819">
        <v>287.76</v>
      </c>
      <c r="S3819" t="str">
        <f t="shared" si="59"/>
        <v>广州荔湾品唯信息服务有限公司广州唯品会电子商务有限公司信息流</v>
      </c>
      <c r="T3819" t="e">
        <f>VLOOKUP(S:S,[1]Sheet1!N:N,1,0)</f>
        <v>#N/A</v>
      </c>
    </row>
    <row r="3820" spans="1:20" x14ac:dyDescent="0.15">
      <c r="A3820">
        <v>20230415</v>
      </c>
      <c r="B3820">
        <v>45342901</v>
      </c>
      <c r="C3820" t="s">
        <v>1004</v>
      </c>
      <c r="D3820" t="s">
        <v>719</v>
      </c>
      <c r="E3820" t="s">
        <v>481</v>
      </c>
      <c r="F3820" t="s">
        <v>480</v>
      </c>
      <c r="G3820" t="s">
        <v>720</v>
      </c>
      <c r="H3820" t="s">
        <v>481</v>
      </c>
      <c r="I3820">
        <v>2158930</v>
      </c>
      <c r="J3820" t="s">
        <v>850</v>
      </c>
      <c r="K3820" t="s">
        <v>481</v>
      </c>
      <c r="L3820" t="s">
        <v>722</v>
      </c>
      <c r="M3820" t="s">
        <v>723</v>
      </c>
      <c r="N3820" t="s">
        <v>813</v>
      </c>
      <c r="O3820" t="s">
        <v>24</v>
      </c>
      <c r="P3820" t="s">
        <v>19</v>
      </c>
      <c r="Q3820">
        <v>131.30000000000001</v>
      </c>
      <c r="R3820">
        <v>131.30000000000001</v>
      </c>
      <c r="S3820" t="str">
        <f t="shared" si="59"/>
        <v>广州荔湾品唯信息服务有限公司广州唯品会电子商务有限公司信息流</v>
      </c>
      <c r="T3820" t="e">
        <f>VLOOKUP(S:S,[1]Sheet1!N:N,1,0)</f>
        <v>#N/A</v>
      </c>
    </row>
    <row r="3821" spans="1:20" x14ac:dyDescent="0.15">
      <c r="A3821">
        <v>20230416</v>
      </c>
      <c r="B3821">
        <v>45342901</v>
      </c>
      <c r="C3821" t="s">
        <v>1004</v>
      </c>
      <c r="D3821" t="s">
        <v>719</v>
      </c>
      <c r="E3821" t="s">
        <v>481</v>
      </c>
      <c r="F3821" t="s">
        <v>480</v>
      </c>
      <c r="G3821" t="s">
        <v>720</v>
      </c>
      <c r="H3821" t="s">
        <v>481</v>
      </c>
      <c r="I3821">
        <v>2158930</v>
      </c>
      <c r="J3821" t="s">
        <v>850</v>
      </c>
      <c r="K3821" t="s">
        <v>481</v>
      </c>
      <c r="L3821" t="s">
        <v>722</v>
      </c>
      <c r="M3821" t="s">
        <v>723</v>
      </c>
      <c r="N3821" t="s">
        <v>813</v>
      </c>
      <c r="O3821" t="s">
        <v>24</v>
      </c>
      <c r="P3821" t="s">
        <v>19</v>
      </c>
      <c r="Q3821">
        <v>85.87</v>
      </c>
      <c r="R3821">
        <v>85.87</v>
      </c>
      <c r="S3821" t="str">
        <f t="shared" si="59"/>
        <v>广州荔湾品唯信息服务有限公司广州唯品会电子商务有限公司信息流</v>
      </c>
      <c r="T3821" t="e">
        <f>VLOOKUP(S:S,[1]Sheet1!N:N,1,0)</f>
        <v>#N/A</v>
      </c>
    </row>
    <row r="3822" spans="1:20" x14ac:dyDescent="0.15">
      <c r="A3822">
        <v>20230417</v>
      </c>
      <c r="B3822">
        <v>45342901</v>
      </c>
      <c r="C3822" t="s">
        <v>1004</v>
      </c>
      <c r="D3822" t="s">
        <v>719</v>
      </c>
      <c r="E3822" t="s">
        <v>481</v>
      </c>
      <c r="F3822" t="s">
        <v>480</v>
      </c>
      <c r="G3822" t="s">
        <v>720</v>
      </c>
      <c r="H3822" t="s">
        <v>481</v>
      </c>
      <c r="I3822">
        <v>2158930</v>
      </c>
      <c r="J3822" t="s">
        <v>850</v>
      </c>
      <c r="K3822" t="s">
        <v>481</v>
      </c>
      <c r="L3822" t="s">
        <v>722</v>
      </c>
      <c r="M3822" t="s">
        <v>723</v>
      </c>
      <c r="N3822" t="s">
        <v>813</v>
      </c>
      <c r="O3822" t="s">
        <v>24</v>
      </c>
      <c r="P3822" t="s">
        <v>19</v>
      </c>
      <c r="Q3822">
        <v>66.599999999999994</v>
      </c>
      <c r="R3822">
        <v>66.599999999999994</v>
      </c>
      <c r="S3822" t="str">
        <f t="shared" si="59"/>
        <v>广州荔湾品唯信息服务有限公司广州唯品会电子商务有限公司信息流</v>
      </c>
      <c r="T3822" t="e">
        <f>VLOOKUP(S:S,[1]Sheet1!N:N,1,0)</f>
        <v>#N/A</v>
      </c>
    </row>
    <row r="3823" spans="1:20" x14ac:dyDescent="0.15">
      <c r="A3823">
        <v>20230418</v>
      </c>
      <c r="B3823">
        <v>45342901</v>
      </c>
      <c r="C3823" t="s">
        <v>1004</v>
      </c>
      <c r="D3823" t="s">
        <v>719</v>
      </c>
      <c r="E3823" t="s">
        <v>481</v>
      </c>
      <c r="F3823" t="s">
        <v>480</v>
      </c>
      <c r="G3823" t="s">
        <v>720</v>
      </c>
      <c r="H3823" t="s">
        <v>481</v>
      </c>
      <c r="I3823">
        <v>2158930</v>
      </c>
      <c r="J3823" t="s">
        <v>850</v>
      </c>
      <c r="K3823" t="s">
        <v>481</v>
      </c>
      <c r="L3823" t="s">
        <v>722</v>
      </c>
      <c r="M3823" t="s">
        <v>723</v>
      </c>
      <c r="N3823" t="s">
        <v>813</v>
      </c>
      <c r="O3823" t="s">
        <v>24</v>
      </c>
      <c r="P3823" t="s">
        <v>19</v>
      </c>
      <c r="Q3823">
        <v>57.52</v>
      </c>
      <c r="R3823">
        <v>57.52</v>
      </c>
      <c r="S3823" t="str">
        <f t="shared" si="59"/>
        <v>广州荔湾品唯信息服务有限公司广州唯品会电子商务有限公司信息流</v>
      </c>
      <c r="T3823" t="e">
        <f>VLOOKUP(S:S,[1]Sheet1!N:N,1,0)</f>
        <v>#N/A</v>
      </c>
    </row>
    <row r="3824" spans="1:20" x14ac:dyDescent="0.15">
      <c r="A3824">
        <v>20230419</v>
      </c>
      <c r="B3824">
        <v>45342901</v>
      </c>
      <c r="C3824" t="s">
        <v>1004</v>
      </c>
      <c r="D3824" t="s">
        <v>719</v>
      </c>
      <c r="E3824" t="s">
        <v>481</v>
      </c>
      <c r="F3824" t="s">
        <v>480</v>
      </c>
      <c r="G3824" t="s">
        <v>720</v>
      </c>
      <c r="H3824" t="s">
        <v>481</v>
      </c>
      <c r="I3824">
        <v>2158930</v>
      </c>
      <c r="J3824" t="s">
        <v>850</v>
      </c>
      <c r="K3824" t="s">
        <v>481</v>
      </c>
      <c r="L3824" t="s">
        <v>722</v>
      </c>
      <c r="M3824" t="s">
        <v>723</v>
      </c>
      <c r="N3824" t="s">
        <v>813</v>
      </c>
      <c r="O3824" t="s">
        <v>24</v>
      </c>
      <c r="P3824" t="s">
        <v>19</v>
      </c>
      <c r="Q3824">
        <v>85.79</v>
      </c>
      <c r="R3824">
        <v>85.79</v>
      </c>
      <c r="S3824" t="str">
        <f t="shared" si="59"/>
        <v>广州荔湾品唯信息服务有限公司广州唯品会电子商务有限公司信息流</v>
      </c>
      <c r="T3824" t="e">
        <f>VLOOKUP(S:S,[1]Sheet1!N:N,1,0)</f>
        <v>#N/A</v>
      </c>
    </row>
    <row r="3825" spans="1:20" x14ac:dyDescent="0.15">
      <c r="A3825">
        <v>20230420</v>
      </c>
      <c r="B3825">
        <v>45342901</v>
      </c>
      <c r="C3825" t="s">
        <v>1004</v>
      </c>
      <c r="D3825" t="s">
        <v>719</v>
      </c>
      <c r="E3825" t="s">
        <v>481</v>
      </c>
      <c r="F3825" t="s">
        <v>480</v>
      </c>
      <c r="G3825" t="s">
        <v>720</v>
      </c>
      <c r="H3825" t="s">
        <v>481</v>
      </c>
      <c r="I3825">
        <v>2158930</v>
      </c>
      <c r="J3825" t="s">
        <v>850</v>
      </c>
      <c r="K3825" t="s">
        <v>481</v>
      </c>
      <c r="L3825" t="s">
        <v>722</v>
      </c>
      <c r="M3825" t="s">
        <v>723</v>
      </c>
      <c r="N3825" t="s">
        <v>813</v>
      </c>
      <c r="O3825" t="s">
        <v>24</v>
      </c>
      <c r="P3825" t="s">
        <v>19</v>
      </c>
      <c r="Q3825">
        <v>45.92</v>
      </c>
      <c r="R3825">
        <v>45.92</v>
      </c>
      <c r="S3825" t="str">
        <f t="shared" si="59"/>
        <v>广州荔湾品唯信息服务有限公司广州唯品会电子商务有限公司信息流</v>
      </c>
      <c r="T3825" t="e">
        <f>VLOOKUP(S:S,[1]Sheet1!N:N,1,0)</f>
        <v>#N/A</v>
      </c>
    </row>
    <row r="3826" spans="1:20" x14ac:dyDescent="0.15">
      <c r="A3826">
        <v>20230428</v>
      </c>
      <c r="B3826">
        <v>45342913</v>
      </c>
      <c r="C3826" t="s">
        <v>1005</v>
      </c>
      <c r="D3826" t="s">
        <v>719</v>
      </c>
      <c r="E3826" t="s">
        <v>481</v>
      </c>
      <c r="F3826" t="s">
        <v>480</v>
      </c>
      <c r="G3826" t="s">
        <v>720</v>
      </c>
      <c r="H3826" t="s">
        <v>481</v>
      </c>
      <c r="I3826">
        <v>2172261</v>
      </c>
      <c r="J3826" t="s">
        <v>1006</v>
      </c>
      <c r="K3826" t="s">
        <v>481</v>
      </c>
      <c r="L3826" t="s">
        <v>722</v>
      </c>
      <c r="M3826" t="s">
        <v>723</v>
      </c>
      <c r="N3826" t="s">
        <v>813</v>
      </c>
      <c r="O3826" t="s">
        <v>24</v>
      </c>
      <c r="P3826" t="s">
        <v>19</v>
      </c>
      <c r="Q3826">
        <v>153.68</v>
      </c>
      <c r="R3826">
        <v>117.31</v>
      </c>
      <c r="S3826" t="str">
        <f t="shared" si="59"/>
        <v>广州荔湾品唯信息服务有限公司广州唯品会电子商务有限公司信息流</v>
      </c>
      <c r="T3826" t="e">
        <f>VLOOKUP(S:S,[1]Sheet1!N:N,1,0)</f>
        <v>#N/A</v>
      </c>
    </row>
    <row r="3827" spans="1:20" x14ac:dyDescent="0.15">
      <c r="A3827">
        <v>20230429</v>
      </c>
      <c r="B3827">
        <v>45342913</v>
      </c>
      <c r="C3827" t="s">
        <v>1005</v>
      </c>
      <c r="D3827" t="s">
        <v>719</v>
      </c>
      <c r="E3827" t="s">
        <v>481</v>
      </c>
      <c r="F3827" t="s">
        <v>480</v>
      </c>
      <c r="G3827" t="s">
        <v>720</v>
      </c>
      <c r="H3827" t="s">
        <v>481</v>
      </c>
      <c r="I3827">
        <v>2172261</v>
      </c>
      <c r="J3827" t="s">
        <v>1006</v>
      </c>
      <c r="K3827" t="s">
        <v>481</v>
      </c>
      <c r="L3827" t="s">
        <v>722</v>
      </c>
      <c r="M3827" t="s">
        <v>723</v>
      </c>
      <c r="N3827" t="s">
        <v>813</v>
      </c>
      <c r="O3827" t="s">
        <v>24</v>
      </c>
      <c r="P3827" t="s">
        <v>19</v>
      </c>
      <c r="Q3827">
        <v>86.43</v>
      </c>
      <c r="R3827">
        <v>65.98</v>
      </c>
      <c r="S3827" t="str">
        <f t="shared" si="59"/>
        <v>广州荔湾品唯信息服务有限公司广州唯品会电子商务有限公司信息流</v>
      </c>
      <c r="T3827" t="e">
        <f>VLOOKUP(S:S,[1]Sheet1!N:N,1,0)</f>
        <v>#N/A</v>
      </c>
    </row>
    <row r="3828" spans="1:20" x14ac:dyDescent="0.15">
      <c r="A3828">
        <v>20230430</v>
      </c>
      <c r="B3828">
        <v>45342913</v>
      </c>
      <c r="C3828" t="s">
        <v>1005</v>
      </c>
      <c r="D3828" t="s">
        <v>719</v>
      </c>
      <c r="E3828" t="s">
        <v>481</v>
      </c>
      <c r="F3828" t="s">
        <v>480</v>
      </c>
      <c r="G3828" t="s">
        <v>720</v>
      </c>
      <c r="H3828" t="s">
        <v>481</v>
      </c>
      <c r="I3828">
        <v>2172261</v>
      </c>
      <c r="J3828" t="s">
        <v>1006</v>
      </c>
      <c r="K3828" t="s">
        <v>481</v>
      </c>
      <c r="L3828" t="s">
        <v>722</v>
      </c>
      <c r="M3828" t="s">
        <v>723</v>
      </c>
      <c r="N3828" t="s">
        <v>813</v>
      </c>
      <c r="O3828" t="s">
        <v>24</v>
      </c>
      <c r="P3828" t="s">
        <v>19</v>
      </c>
      <c r="Q3828">
        <v>30.13</v>
      </c>
      <c r="R3828">
        <v>23</v>
      </c>
      <c r="S3828" t="str">
        <f t="shared" si="59"/>
        <v>广州荔湾品唯信息服务有限公司广州唯品会电子商务有限公司信息流</v>
      </c>
      <c r="T3828" t="e">
        <f>VLOOKUP(S:S,[1]Sheet1!N:N,1,0)</f>
        <v>#N/A</v>
      </c>
    </row>
    <row r="3829" spans="1:20" x14ac:dyDescent="0.15">
      <c r="A3829">
        <v>20230406</v>
      </c>
      <c r="B3829">
        <v>45342923</v>
      </c>
      <c r="C3829" t="s">
        <v>1007</v>
      </c>
      <c r="D3829" t="s">
        <v>719</v>
      </c>
      <c r="E3829" t="s">
        <v>481</v>
      </c>
      <c r="F3829" t="s">
        <v>480</v>
      </c>
      <c r="G3829" t="s">
        <v>720</v>
      </c>
      <c r="H3829" t="s">
        <v>481</v>
      </c>
      <c r="I3829">
        <v>2158930</v>
      </c>
      <c r="J3829" t="s">
        <v>850</v>
      </c>
      <c r="K3829" t="s">
        <v>481</v>
      </c>
      <c r="L3829" t="s">
        <v>722</v>
      </c>
      <c r="M3829" t="s">
        <v>723</v>
      </c>
      <c r="N3829" t="s">
        <v>813</v>
      </c>
      <c r="O3829" t="s">
        <v>24</v>
      </c>
      <c r="P3829" t="s">
        <v>19</v>
      </c>
      <c r="Q3829">
        <v>491.67</v>
      </c>
      <c r="R3829">
        <v>491.67</v>
      </c>
      <c r="S3829" t="str">
        <f t="shared" si="59"/>
        <v>广州荔湾品唯信息服务有限公司广州唯品会电子商务有限公司信息流</v>
      </c>
      <c r="T3829" t="e">
        <f>VLOOKUP(S:S,[1]Sheet1!N:N,1,0)</f>
        <v>#N/A</v>
      </c>
    </row>
    <row r="3830" spans="1:20" x14ac:dyDescent="0.15">
      <c r="A3830">
        <v>20230407</v>
      </c>
      <c r="B3830">
        <v>45342923</v>
      </c>
      <c r="C3830" t="s">
        <v>1007</v>
      </c>
      <c r="D3830" t="s">
        <v>719</v>
      </c>
      <c r="E3830" t="s">
        <v>481</v>
      </c>
      <c r="F3830" t="s">
        <v>480</v>
      </c>
      <c r="G3830" t="s">
        <v>720</v>
      </c>
      <c r="H3830" t="s">
        <v>481</v>
      </c>
      <c r="I3830">
        <v>2158930</v>
      </c>
      <c r="J3830" t="s">
        <v>850</v>
      </c>
      <c r="K3830" t="s">
        <v>481</v>
      </c>
      <c r="L3830" t="s">
        <v>722</v>
      </c>
      <c r="M3830" t="s">
        <v>723</v>
      </c>
      <c r="N3830" t="s">
        <v>813</v>
      </c>
      <c r="O3830" t="s">
        <v>24</v>
      </c>
      <c r="P3830" t="s">
        <v>19</v>
      </c>
      <c r="Q3830">
        <v>904.88</v>
      </c>
      <c r="R3830">
        <v>904.88</v>
      </c>
      <c r="S3830" t="str">
        <f t="shared" si="59"/>
        <v>广州荔湾品唯信息服务有限公司广州唯品会电子商务有限公司信息流</v>
      </c>
      <c r="T3830" t="e">
        <f>VLOOKUP(S:S,[1]Sheet1!N:N,1,0)</f>
        <v>#N/A</v>
      </c>
    </row>
    <row r="3831" spans="1:20" x14ac:dyDescent="0.15">
      <c r="A3831">
        <v>20230408</v>
      </c>
      <c r="B3831">
        <v>45342923</v>
      </c>
      <c r="C3831" t="s">
        <v>1007</v>
      </c>
      <c r="D3831" t="s">
        <v>719</v>
      </c>
      <c r="E3831" t="s">
        <v>481</v>
      </c>
      <c r="F3831" t="s">
        <v>480</v>
      </c>
      <c r="G3831" t="s">
        <v>720</v>
      </c>
      <c r="H3831" t="s">
        <v>481</v>
      </c>
      <c r="I3831">
        <v>2158930</v>
      </c>
      <c r="J3831" t="s">
        <v>850</v>
      </c>
      <c r="K3831" t="s">
        <v>481</v>
      </c>
      <c r="L3831" t="s">
        <v>722</v>
      </c>
      <c r="M3831" t="s">
        <v>723</v>
      </c>
      <c r="N3831" t="s">
        <v>813</v>
      </c>
      <c r="O3831" t="s">
        <v>24</v>
      </c>
      <c r="P3831" t="s">
        <v>19</v>
      </c>
      <c r="Q3831">
        <v>2442.09</v>
      </c>
      <c r="R3831">
        <v>2442.09</v>
      </c>
      <c r="S3831" t="str">
        <f t="shared" si="59"/>
        <v>广州荔湾品唯信息服务有限公司广州唯品会电子商务有限公司信息流</v>
      </c>
      <c r="T3831" t="e">
        <f>VLOOKUP(S:S,[1]Sheet1!N:N,1,0)</f>
        <v>#N/A</v>
      </c>
    </row>
    <row r="3832" spans="1:20" x14ac:dyDescent="0.15">
      <c r="A3832">
        <v>20230409</v>
      </c>
      <c r="B3832">
        <v>45342923</v>
      </c>
      <c r="C3832" t="s">
        <v>1007</v>
      </c>
      <c r="D3832" t="s">
        <v>719</v>
      </c>
      <c r="E3832" t="s">
        <v>481</v>
      </c>
      <c r="F3832" t="s">
        <v>480</v>
      </c>
      <c r="G3832" t="s">
        <v>720</v>
      </c>
      <c r="H3832" t="s">
        <v>481</v>
      </c>
      <c r="I3832">
        <v>2158930</v>
      </c>
      <c r="J3832" t="s">
        <v>850</v>
      </c>
      <c r="K3832" t="s">
        <v>481</v>
      </c>
      <c r="L3832" t="s">
        <v>722</v>
      </c>
      <c r="M3832" t="s">
        <v>723</v>
      </c>
      <c r="N3832" t="s">
        <v>813</v>
      </c>
      <c r="O3832" t="s">
        <v>24</v>
      </c>
      <c r="P3832" t="s">
        <v>19</v>
      </c>
      <c r="Q3832">
        <v>3021.22</v>
      </c>
      <c r="R3832">
        <v>3021.22</v>
      </c>
      <c r="S3832" t="str">
        <f t="shared" si="59"/>
        <v>广州荔湾品唯信息服务有限公司广州唯品会电子商务有限公司信息流</v>
      </c>
      <c r="T3832" t="e">
        <f>VLOOKUP(S:S,[1]Sheet1!N:N,1,0)</f>
        <v>#N/A</v>
      </c>
    </row>
    <row r="3833" spans="1:20" x14ac:dyDescent="0.15">
      <c r="A3833">
        <v>20230410</v>
      </c>
      <c r="B3833">
        <v>45342923</v>
      </c>
      <c r="C3833" t="s">
        <v>1007</v>
      </c>
      <c r="D3833" t="s">
        <v>719</v>
      </c>
      <c r="E3833" t="s">
        <v>481</v>
      </c>
      <c r="F3833" t="s">
        <v>480</v>
      </c>
      <c r="G3833" t="s">
        <v>720</v>
      </c>
      <c r="H3833" t="s">
        <v>481</v>
      </c>
      <c r="I3833">
        <v>2158930</v>
      </c>
      <c r="J3833" t="s">
        <v>850</v>
      </c>
      <c r="K3833" t="s">
        <v>481</v>
      </c>
      <c r="L3833" t="s">
        <v>722</v>
      </c>
      <c r="M3833" t="s">
        <v>723</v>
      </c>
      <c r="N3833" t="s">
        <v>813</v>
      </c>
      <c r="O3833" t="s">
        <v>24</v>
      </c>
      <c r="P3833" t="s">
        <v>19</v>
      </c>
      <c r="Q3833">
        <v>1834.27</v>
      </c>
      <c r="R3833">
        <v>1834.27</v>
      </c>
      <c r="S3833" t="str">
        <f t="shared" si="59"/>
        <v>广州荔湾品唯信息服务有限公司广州唯品会电子商务有限公司信息流</v>
      </c>
      <c r="T3833" t="e">
        <f>VLOOKUP(S:S,[1]Sheet1!N:N,1,0)</f>
        <v>#N/A</v>
      </c>
    </row>
    <row r="3834" spans="1:20" x14ac:dyDescent="0.15">
      <c r="A3834">
        <v>20230411</v>
      </c>
      <c r="B3834">
        <v>45342923</v>
      </c>
      <c r="C3834" t="s">
        <v>1007</v>
      </c>
      <c r="D3834" t="s">
        <v>719</v>
      </c>
      <c r="E3834" t="s">
        <v>481</v>
      </c>
      <c r="F3834" t="s">
        <v>480</v>
      </c>
      <c r="G3834" t="s">
        <v>720</v>
      </c>
      <c r="H3834" t="s">
        <v>481</v>
      </c>
      <c r="I3834">
        <v>2158930</v>
      </c>
      <c r="J3834" t="s">
        <v>850</v>
      </c>
      <c r="K3834" t="s">
        <v>481</v>
      </c>
      <c r="L3834" t="s">
        <v>722</v>
      </c>
      <c r="M3834" t="s">
        <v>723</v>
      </c>
      <c r="N3834" t="s">
        <v>813</v>
      </c>
      <c r="O3834" t="s">
        <v>24</v>
      </c>
      <c r="P3834" t="s">
        <v>19</v>
      </c>
      <c r="Q3834">
        <v>2513.1999999999998</v>
      </c>
      <c r="R3834">
        <v>2513.1999999999998</v>
      </c>
      <c r="S3834" t="str">
        <f t="shared" si="59"/>
        <v>广州荔湾品唯信息服务有限公司广州唯品会电子商务有限公司信息流</v>
      </c>
      <c r="T3834" t="e">
        <f>VLOOKUP(S:S,[1]Sheet1!N:N,1,0)</f>
        <v>#N/A</v>
      </c>
    </row>
    <row r="3835" spans="1:20" x14ac:dyDescent="0.15">
      <c r="A3835">
        <v>20230412</v>
      </c>
      <c r="B3835">
        <v>45342923</v>
      </c>
      <c r="C3835" t="s">
        <v>1007</v>
      </c>
      <c r="D3835" t="s">
        <v>719</v>
      </c>
      <c r="E3835" t="s">
        <v>481</v>
      </c>
      <c r="F3835" t="s">
        <v>480</v>
      </c>
      <c r="G3835" t="s">
        <v>720</v>
      </c>
      <c r="H3835" t="s">
        <v>481</v>
      </c>
      <c r="I3835">
        <v>2158930</v>
      </c>
      <c r="J3835" t="s">
        <v>850</v>
      </c>
      <c r="K3835" t="s">
        <v>481</v>
      </c>
      <c r="L3835" t="s">
        <v>722</v>
      </c>
      <c r="M3835" t="s">
        <v>723</v>
      </c>
      <c r="N3835" t="s">
        <v>813</v>
      </c>
      <c r="O3835" t="s">
        <v>24</v>
      </c>
      <c r="P3835" t="s">
        <v>19</v>
      </c>
      <c r="Q3835">
        <v>2022.7</v>
      </c>
      <c r="R3835">
        <v>2022.7</v>
      </c>
      <c r="S3835" t="str">
        <f t="shared" si="59"/>
        <v>广州荔湾品唯信息服务有限公司广州唯品会电子商务有限公司信息流</v>
      </c>
      <c r="T3835" t="e">
        <f>VLOOKUP(S:S,[1]Sheet1!N:N,1,0)</f>
        <v>#N/A</v>
      </c>
    </row>
    <row r="3836" spans="1:20" x14ac:dyDescent="0.15">
      <c r="A3836">
        <v>20230413</v>
      </c>
      <c r="B3836">
        <v>45342923</v>
      </c>
      <c r="C3836" t="s">
        <v>1007</v>
      </c>
      <c r="D3836" t="s">
        <v>719</v>
      </c>
      <c r="E3836" t="s">
        <v>481</v>
      </c>
      <c r="F3836" t="s">
        <v>480</v>
      </c>
      <c r="G3836" t="s">
        <v>720</v>
      </c>
      <c r="H3836" t="s">
        <v>481</v>
      </c>
      <c r="I3836">
        <v>2158930</v>
      </c>
      <c r="J3836" t="s">
        <v>850</v>
      </c>
      <c r="K3836" t="s">
        <v>481</v>
      </c>
      <c r="L3836" t="s">
        <v>722</v>
      </c>
      <c r="M3836" t="s">
        <v>723</v>
      </c>
      <c r="N3836" t="s">
        <v>813</v>
      </c>
      <c r="O3836" t="s">
        <v>24</v>
      </c>
      <c r="P3836" t="s">
        <v>19</v>
      </c>
      <c r="Q3836">
        <v>2016.3</v>
      </c>
      <c r="R3836">
        <v>2016.3</v>
      </c>
      <c r="S3836" t="str">
        <f t="shared" si="59"/>
        <v>广州荔湾品唯信息服务有限公司广州唯品会电子商务有限公司信息流</v>
      </c>
      <c r="T3836" t="e">
        <f>VLOOKUP(S:S,[1]Sheet1!N:N,1,0)</f>
        <v>#N/A</v>
      </c>
    </row>
    <row r="3837" spans="1:20" x14ac:dyDescent="0.15">
      <c r="A3837">
        <v>20230414</v>
      </c>
      <c r="B3837">
        <v>45342923</v>
      </c>
      <c r="C3837" t="s">
        <v>1007</v>
      </c>
      <c r="D3837" t="s">
        <v>719</v>
      </c>
      <c r="E3837" t="s">
        <v>481</v>
      </c>
      <c r="F3837" t="s">
        <v>480</v>
      </c>
      <c r="G3837" t="s">
        <v>720</v>
      </c>
      <c r="H3837" t="s">
        <v>481</v>
      </c>
      <c r="I3837">
        <v>2158930</v>
      </c>
      <c r="J3837" t="s">
        <v>850</v>
      </c>
      <c r="K3837" t="s">
        <v>481</v>
      </c>
      <c r="L3837" t="s">
        <v>722</v>
      </c>
      <c r="M3837" t="s">
        <v>723</v>
      </c>
      <c r="N3837" t="s">
        <v>813</v>
      </c>
      <c r="O3837" t="s">
        <v>24</v>
      </c>
      <c r="P3837" t="s">
        <v>19</v>
      </c>
      <c r="Q3837">
        <v>1458.59</v>
      </c>
      <c r="R3837">
        <v>1458.59</v>
      </c>
      <c r="S3837" t="str">
        <f t="shared" si="59"/>
        <v>广州荔湾品唯信息服务有限公司广州唯品会电子商务有限公司信息流</v>
      </c>
      <c r="T3837" t="e">
        <f>VLOOKUP(S:S,[1]Sheet1!N:N,1,0)</f>
        <v>#N/A</v>
      </c>
    </row>
    <row r="3838" spans="1:20" x14ac:dyDescent="0.15">
      <c r="A3838">
        <v>20230415</v>
      </c>
      <c r="B3838">
        <v>45342923</v>
      </c>
      <c r="C3838" t="s">
        <v>1007</v>
      </c>
      <c r="D3838" t="s">
        <v>719</v>
      </c>
      <c r="E3838" t="s">
        <v>481</v>
      </c>
      <c r="F3838" t="s">
        <v>480</v>
      </c>
      <c r="G3838" t="s">
        <v>720</v>
      </c>
      <c r="H3838" t="s">
        <v>481</v>
      </c>
      <c r="I3838">
        <v>2158930</v>
      </c>
      <c r="J3838" t="s">
        <v>850</v>
      </c>
      <c r="K3838" t="s">
        <v>481</v>
      </c>
      <c r="L3838" t="s">
        <v>722</v>
      </c>
      <c r="M3838" t="s">
        <v>723</v>
      </c>
      <c r="N3838" t="s">
        <v>813</v>
      </c>
      <c r="O3838" t="s">
        <v>24</v>
      </c>
      <c r="P3838" t="s">
        <v>19</v>
      </c>
      <c r="Q3838">
        <v>706.21</v>
      </c>
      <c r="R3838">
        <v>706.21</v>
      </c>
      <c r="S3838" t="str">
        <f t="shared" si="59"/>
        <v>广州荔湾品唯信息服务有限公司广州唯品会电子商务有限公司信息流</v>
      </c>
      <c r="T3838" t="e">
        <f>VLOOKUP(S:S,[1]Sheet1!N:N,1,0)</f>
        <v>#N/A</v>
      </c>
    </row>
    <row r="3839" spans="1:20" x14ac:dyDescent="0.15">
      <c r="A3839">
        <v>20230416</v>
      </c>
      <c r="B3839">
        <v>45342923</v>
      </c>
      <c r="C3839" t="s">
        <v>1007</v>
      </c>
      <c r="D3839" t="s">
        <v>719</v>
      </c>
      <c r="E3839" t="s">
        <v>481</v>
      </c>
      <c r="F3839" t="s">
        <v>480</v>
      </c>
      <c r="G3839" t="s">
        <v>720</v>
      </c>
      <c r="H3839" t="s">
        <v>481</v>
      </c>
      <c r="I3839">
        <v>2158930</v>
      </c>
      <c r="J3839" t="s">
        <v>850</v>
      </c>
      <c r="K3839" t="s">
        <v>481</v>
      </c>
      <c r="L3839" t="s">
        <v>722</v>
      </c>
      <c r="M3839" t="s">
        <v>723</v>
      </c>
      <c r="N3839" t="s">
        <v>813</v>
      </c>
      <c r="O3839" t="s">
        <v>24</v>
      </c>
      <c r="P3839" t="s">
        <v>19</v>
      </c>
      <c r="Q3839">
        <v>962.72</v>
      </c>
      <c r="R3839">
        <v>962.72</v>
      </c>
      <c r="S3839" t="str">
        <f t="shared" si="59"/>
        <v>广州荔湾品唯信息服务有限公司广州唯品会电子商务有限公司信息流</v>
      </c>
      <c r="T3839" t="e">
        <f>VLOOKUP(S:S,[1]Sheet1!N:N,1,0)</f>
        <v>#N/A</v>
      </c>
    </row>
    <row r="3840" spans="1:20" x14ac:dyDescent="0.15">
      <c r="A3840">
        <v>20230417</v>
      </c>
      <c r="B3840">
        <v>45342923</v>
      </c>
      <c r="C3840" t="s">
        <v>1007</v>
      </c>
      <c r="D3840" t="s">
        <v>719</v>
      </c>
      <c r="E3840" t="s">
        <v>481</v>
      </c>
      <c r="F3840" t="s">
        <v>480</v>
      </c>
      <c r="G3840" t="s">
        <v>720</v>
      </c>
      <c r="H3840" t="s">
        <v>481</v>
      </c>
      <c r="I3840">
        <v>2158930</v>
      </c>
      <c r="J3840" t="s">
        <v>850</v>
      </c>
      <c r="K3840" t="s">
        <v>481</v>
      </c>
      <c r="L3840" t="s">
        <v>722</v>
      </c>
      <c r="M3840" t="s">
        <v>723</v>
      </c>
      <c r="N3840" t="s">
        <v>813</v>
      </c>
      <c r="O3840" t="s">
        <v>24</v>
      </c>
      <c r="P3840" t="s">
        <v>19</v>
      </c>
      <c r="Q3840">
        <v>669.63</v>
      </c>
      <c r="R3840">
        <v>669.63</v>
      </c>
      <c r="S3840" t="str">
        <f t="shared" si="59"/>
        <v>广州荔湾品唯信息服务有限公司广州唯品会电子商务有限公司信息流</v>
      </c>
      <c r="T3840" t="e">
        <f>VLOOKUP(S:S,[1]Sheet1!N:N,1,0)</f>
        <v>#N/A</v>
      </c>
    </row>
    <row r="3841" spans="1:20" x14ac:dyDescent="0.15">
      <c r="A3841">
        <v>20230418</v>
      </c>
      <c r="B3841">
        <v>45342923</v>
      </c>
      <c r="C3841" t="s">
        <v>1007</v>
      </c>
      <c r="D3841" t="s">
        <v>719</v>
      </c>
      <c r="E3841" t="s">
        <v>481</v>
      </c>
      <c r="F3841" t="s">
        <v>480</v>
      </c>
      <c r="G3841" t="s">
        <v>720</v>
      </c>
      <c r="H3841" t="s">
        <v>481</v>
      </c>
      <c r="I3841">
        <v>2158930</v>
      </c>
      <c r="J3841" t="s">
        <v>850</v>
      </c>
      <c r="K3841" t="s">
        <v>481</v>
      </c>
      <c r="L3841" t="s">
        <v>722</v>
      </c>
      <c r="M3841" t="s">
        <v>723</v>
      </c>
      <c r="N3841" t="s">
        <v>813</v>
      </c>
      <c r="O3841" t="s">
        <v>24</v>
      </c>
      <c r="P3841" t="s">
        <v>19</v>
      </c>
      <c r="Q3841">
        <v>607.07000000000005</v>
      </c>
      <c r="R3841">
        <v>607.07000000000005</v>
      </c>
      <c r="S3841" t="str">
        <f t="shared" si="59"/>
        <v>广州荔湾品唯信息服务有限公司广州唯品会电子商务有限公司信息流</v>
      </c>
      <c r="T3841" t="e">
        <f>VLOOKUP(S:S,[1]Sheet1!N:N,1,0)</f>
        <v>#N/A</v>
      </c>
    </row>
    <row r="3842" spans="1:20" x14ac:dyDescent="0.15">
      <c r="A3842">
        <v>20230419</v>
      </c>
      <c r="B3842">
        <v>45342923</v>
      </c>
      <c r="C3842" t="s">
        <v>1007</v>
      </c>
      <c r="D3842" t="s">
        <v>719</v>
      </c>
      <c r="E3842" t="s">
        <v>481</v>
      </c>
      <c r="F3842" t="s">
        <v>480</v>
      </c>
      <c r="G3842" t="s">
        <v>720</v>
      </c>
      <c r="H3842" t="s">
        <v>481</v>
      </c>
      <c r="I3842">
        <v>2158930</v>
      </c>
      <c r="J3842" t="s">
        <v>850</v>
      </c>
      <c r="K3842" t="s">
        <v>481</v>
      </c>
      <c r="L3842" t="s">
        <v>722</v>
      </c>
      <c r="M3842" t="s">
        <v>723</v>
      </c>
      <c r="N3842" t="s">
        <v>813</v>
      </c>
      <c r="O3842" t="s">
        <v>24</v>
      </c>
      <c r="P3842" t="s">
        <v>19</v>
      </c>
      <c r="Q3842">
        <v>796.68</v>
      </c>
      <c r="R3842">
        <v>796.68</v>
      </c>
      <c r="S3842" t="str">
        <f t="shared" si="59"/>
        <v>广州荔湾品唯信息服务有限公司广州唯品会电子商务有限公司信息流</v>
      </c>
      <c r="T3842" t="e">
        <f>VLOOKUP(S:S,[1]Sheet1!N:N,1,0)</f>
        <v>#N/A</v>
      </c>
    </row>
    <row r="3843" spans="1:20" x14ac:dyDescent="0.15">
      <c r="A3843">
        <v>20230420</v>
      </c>
      <c r="B3843">
        <v>45342923</v>
      </c>
      <c r="C3843" t="s">
        <v>1007</v>
      </c>
      <c r="D3843" t="s">
        <v>719</v>
      </c>
      <c r="E3843" t="s">
        <v>481</v>
      </c>
      <c r="F3843" t="s">
        <v>480</v>
      </c>
      <c r="G3843" t="s">
        <v>720</v>
      </c>
      <c r="H3843" t="s">
        <v>481</v>
      </c>
      <c r="I3843">
        <v>2158930</v>
      </c>
      <c r="J3843" t="s">
        <v>850</v>
      </c>
      <c r="K3843" t="s">
        <v>481</v>
      </c>
      <c r="L3843" t="s">
        <v>722</v>
      </c>
      <c r="M3843" t="s">
        <v>723</v>
      </c>
      <c r="N3843" t="s">
        <v>813</v>
      </c>
      <c r="O3843" t="s">
        <v>24</v>
      </c>
      <c r="P3843" t="s">
        <v>19</v>
      </c>
      <c r="Q3843">
        <v>571.4</v>
      </c>
      <c r="R3843">
        <v>571.4</v>
      </c>
      <c r="S3843" t="str">
        <f t="shared" ref="S3843:S3906" si="60">F3843&amp;K3843&amp;O3843</f>
        <v>广州荔湾品唯信息服务有限公司广州唯品会电子商务有限公司信息流</v>
      </c>
      <c r="T3843" t="e">
        <f>VLOOKUP(S:S,[1]Sheet1!N:N,1,0)</f>
        <v>#N/A</v>
      </c>
    </row>
    <row r="3844" spans="1:20" x14ac:dyDescent="0.15">
      <c r="A3844">
        <v>20230421</v>
      </c>
      <c r="B3844">
        <v>45342923</v>
      </c>
      <c r="C3844" t="s">
        <v>1007</v>
      </c>
      <c r="D3844" t="s">
        <v>719</v>
      </c>
      <c r="E3844" t="s">
        <v>481</v>
      </c>
      <c r="F3844" t="s">
        <v>480</v>
      </c>
      <c r="G3844" t="s">
        <v>720</v>
      </c>
      <c r="H3844" t="s">
        <v>481</v>
      </c>
      <c r="I3844">
        <v>2158930</v>
      </c>
      <c r="J3844" t="s">
        <v>850</v>
      </c>
      <c r="K3844" t="s">
        <v>481</v>
      </c>
      <c r="L3844" t="s">
        <v>722</v>
      </c>
      <c r="M3844" t="s">
        <v>723</v>
      </c>
      <c r="N3844" t="s">
        <v>813</v>
      </c>
      <c r="O3844" t="s">
        <v>24</v>
      </c>
      <c r="P3844" t="s">
        <v>19</v>
      </c>
      <c r="Q3844">
        <v>1015.99</v>
      </c>
      <c r="R3844">
        <v>1015.99</v>
      </c>
      <c r="S3844" t="str">
        <f t="shared" si="60"/>
        <v>广州荔湾品唯信息服务有限公司广州唯品会电子商务有限公司信息流</v>
      </c>
      <c r="T3844" t="e">
        <f>VLOOKUP(S:S,[1]Sheet1!N:N,1,0)</f>
        <v>#N/A</v>
      </c>
    </row>
    <row r="3845" spans="1:20" x14ac:dyDescent="0.15">
      <c r="A3845">
        <v>20230422</v>
      </c>
      <c r="B3845">
        <v>45342923</v>
      </c>
      <c r="C3845" t="s">
        <v>1007</v>
      </c>
      <c r="D3845" t="s">
        <v>719</v>
      </c>
      <c r="E3845" t="s">
        <v>481</v>
      </c>
      <c r="F3845" t="s">
        <v>480</v>
      </c>
      <c r="G3845" t="s">
        <v>720</v>
      </c>
      <c r="H3845" t="s">
        <v>481</v>
      </c>
      <c r="I3845">
        <v>2158930</v>
      </c>
      <c r="J3845" t="s">
        <v>850</v>
      </c>
      <c r="K3845" t="s">
        <v>481</v>
      </c>
      <c r="L3845" t="s">
        <v>722</v>
      </c>
      <c r="M3845" t="s">
        <v>723</v>
      </c>
      <c r="N3845" t="s">
        <v>813</v>
      </c>
      <c r="O3845" t="s">
        <v>24</v>
      </c>
      <c r="P3845" t="s">
        <v>19</v>
      </c>
      <c r="Q3845">
        <v>982.11</v>
      </c>
      <c r="R3845">
        <v>982.11</v>
      </c>
      <c r="S3845" t="str">
        <f t="shared" si="60"/>
        <v>广州荔湾品唯信息服务有限公司广州唯品会电子商务有限公司信息流</v>
      </c>
      <c r="T3845" t="e">
        <f>VLOOKUP(S:S,[1]Sheet1!N:N,1,0)</f>
        <v>#N/A</v>
      </c>
    </row>
    <row r="3846" spans="1:20" x14ac:dyDescent="0.15">
      <c r="A3846">
        <v>20230423</v>
      </c>
      <c r="B3846">
        <v>45342923</v>
      </c>
      <c r="C3846" t="s">
        <v>1007</v>
      </c>
      <c r="D3846" t="s">
        <v>719</v>
      </c>
      <c r="E3846" t="s">
        <v>481</v>
      </c>
      <c r="F3846" t="s">
        <v>480</v>
      </c>
      <c r="G3846" t="s">
        <v>720</v>
      </c>
      <c r="H3846" t="s">
        <v>481</v>
      </c>
      <c r="I3846">
        <v>2158930</v>
      </c>
      <c r="J3846" t="s">
        <v>850</v>
      </c>
      <c r="K3846" t="s">
        <v>481</v>
      </c>
      <c r="L3846" t="s">
        <v>722</v>
      </c>
      <c r="M3846" t="s">
        <v>723</v>
      </c>
      <c r="N3846" t="s">
        <v>813</v>
      </c>
      <c r="O3846" t="s">
        <v>24</v>
      </c>
      <c r="P3846" t="s">
        <v>19</v>
      </c>
      <c r="Q3846">
        <v>968.09</v>
      </c>
      <c r="R3846">
        <v>968.09</v>
      </c>
      <c r="S3846" t="str">
        <f t="shared" si="60"/>
        <v>广州荔湾品唯信息服务有限公司广州唯品会电子商务有限公司信息流</v>
      </c>
      <c r="T3846" t="e">
        <f>VLOOKUP(S:S,[1]Sheet1!N:N,1,0)</f>
        <v>#N/A</v>
      </c>
    </row>
    <row r="3847" spans="1:20" x14ac:dyDescent="0.15">
      <c r="A3847">
        <v>20230424</v>
      </c>
      <c r="B3847">
        <v>45342923</v>
      </c>
      <c r="C3847" t="s">
        <v>1007</v>
      </c>
      <c r="D3847" t="s">
        <v>719</v>
      </c>
      <c r="E3847" t="s">
        <v>481</v>
      </c>
      <c r="F3847" t="s">
        <v>480</v>
      </c>
      <c r="G3847" t="s">
        <v>720</v>
      </c>
      <c r="H3847" t="s">
        <v>481</v>
      </c>
      <c r="I3847">
        <v>2158930</v>
      </c>
      <c r="J3847" t="s">
        <v>850</v>
      </c>
      <c r="K3847" t="s">
        <v>481</v>
      </c>
      <c r="L3847" t="s">
        <v>722</v>
      </c>
      <c r="M3847" t="s">
        <v>723</v>
      </c>
      <c r="N3847" t="s">
        <v>813</v>
      </c>
      <c r="O3847" t="s">
        <v>24</v>
      </c>
      <c r="P3847" t="s">
        <v>19</v>
      </c>
      <c r="Q3847">
        <v>1566.07</v>
      </c>
      <c r="R3847">
        <v>1566.07</v>
      </c>
      <c r="S3847" t="str">
        <f t="shared" si="60"/>
        <v>广州荔湾品唯信息服务有限公司广州唯品会电子商务有限公司信息流</v>
      </c>
      <c r="T3847" t="e">
        <f>VLOOKUP(S:S,[1]Sheet1!N:N,1,0)</f>
        <v>#N/A</v>
      </c>
    </row>
    <row r="3848" spans="1:20" x14ac:dyDescent="0.15">
      <c r="A3848">
        <v>20230425</v>
      </c>
      <c r="B3848">
        <v>45342923</v>
      </c>
      <c r="C3848" t="s">
        <v>1007</v>
      </c>
      <c r="D3848" t="s">
        <v>719</v>
      </c>
      <c r="E3848" t="s">
        <v>481</v>
      </c>
      <c r="F3848" t="s">
        <v>480</v>
      </c>
      <c r="G3848" t="s">
        <v>720</v>
      </c>
      <c r="H3848" t="s">
        <v>481</v>
      </c>
      <c r="I3848">
        <v>2158930</v>
      </c>
      <c r="J3848" t="s">
        <v>850</v>
      </c>
      <c r="K3848" t="s">
        <v>481</v>
      </c>
      <c r="L3848" t="s">
        <v>722</v>
      </c>
      <c r="M3848" t="s">
        <v>723</v>
      </c>
      <c r="N3848" t="s">
        <v>813</v>
      </c>
      <c r="O3848" t="s">
        <v>24</v>
      </c>
      <c r="P3848" t="s">
        <v>19</v>
      </c>
      <c r="Q3848">
        <v>1817.73</v>
      </c>
      <c r="R3848">
        <v>1817.73</v>
      </c>
      <c r="S3848" t="str">
        <f t="shared" si="60"/>
        <v>广州荔湾品唯信息服务有限公司广州唯品会电子商务有限公司信息流</v>
      </c>
      <c r="T3848" t="e">
        <f>VLOOKUP(S:S,[1]Sheet1!N:N,1,0)</f>
        <v>#N/A</v>
      </c>
    </row>
    <row r="3849" spans="1:20" x14ac:dyDescent="0.15">
      <c r="A3849">
        <v>20230426</v>
      </c>
      <c r="B3849">
        <v>45342923</v>
      </c>
      <c r="C3849" t="s">
        <v>1007</v>
      </c>
      <c r="D3849" t="s">
        <v>719</v>
      </c>
      <c r="E3849" t="s">
        <v>481</v>
      </c>
      <c r="F3849" t="s">
        <v>480</v>
      </c>
      <c r="G3849" t="s">
        <v>720</v>
      </c>
      <c r="H3849" t="s">
        <v>481</v>
      </c>
      <c r="I3849">
        <v>2158930</v>
      </c>
      <c r="J3849" t="s">
        <v>850</v>
      </c>
      <c r="K3849" t="s">
        <v>481</v>
      </c>
      <c r="L3849" t="s">
        <v>722</v>
      </c>
      <c r="M3849" t="s">
        <v>723</v>
      </c>
      <c r="N3849" t="s">
        <v>813</v>
      </c>
      <c r="O3849" t="s">
        <v>24</v>
      </c>
      <c r="P3849" t="s">
        <v>19</v>
      </c>
      <c r="Q3849">
        <v>2018.66</v>
      </c>
      <c r="R3849">
        <v>2018.66</v>
      </c>
      <c r="S3849" t="str">
        <f t="shared" si="60"/>
        <v>广州荔湾品唯信息服务有限公司广州唯品会电子商务有限公司信息流</v>
      </c>
      <c r="T3849" t="e">
        <f>VLOOKUP(S:S,[1]Sheet1!N:N,1,0)</f>
        <v>#N/A</v>
      </c>
    </row>
    <row r="3850" spans="1:20" x14ac:dyDescent="0.15">
      <c r="A3850">
        <v>20230427</v>
      </c>
      <c r="B3850">
        <v>45342923</v>
      </c>
      <c r="C3850" t="s">
        <v>1007</v>
      </c>
      <c r="D3850" t="s">
        <v>719</v>
      </c>
      <c r="E3850" t="s">
        <v>481</v>
      </c>
      <c r="F3850" t="s">
        <v>480</v>
      </c>
      <c r="G3850" t="s">
        <v>720</v>
      </c>
      <c r="H3850" t="s">
        <v>481</v>
      </c>
      <c r="I3850">
        <v>2158930</v>
      </c>
      <c r="J3850" t="s">
        <v>850</v>
      </c>
      <c r="K3850" t="s">
        <v>481</v>
      </c>
      <c r="L3850" t="s">
        <v>722</v>
      </c>
      <c r="M3850" t="s">
        <v>723</v>
      </c>
      <c r="N3850" t="s">
        <v>813</v>
      </c>
      <c r="O3850" t="s">
        <v>24</v>
      </c>
      <c r="P3850" t="s">
        <v>19</v>
      </c>
      <c r="Q3850">
        <v>2049.7199999999998</v>
      </c>
      <c r="R3850">
        <v>2049.7199999999998</v>
      </c>
      <c r="S3850" t="str">
        <f t="shared" si="60"/>
        <v>广州荔湾品唯信息服务有限公司广州唯品会电子商务有限公司信息流</v>
      </c>
      <c r="T3850" t="e">
        <f>VLOOKUP(S:S,[1]Sheet1!N:N,1,0)</f>
        <v>#N/A</v>
      </c>
    </row>
    <row r="3851" spans="1:20" x14ac:dyDescent="0.15">
      <c r="A3851">
        <v>20230428</v>
      </c>
      <c r="B3851">
        <v>45342923</v>
      </c>
      <c r="C3851" t="s">
        <v>1007</v>
      </c>
      <c r="D3851" t="s">
        <v>719</v>
      </c>
      <c r="E3851" t="s">
        <v>481</v>
      </c>
      <c r="F3851" t="s">
        <v>480</v>
      </c>
      <c r="G3851" t="s">
        <v>720</v>
      </c>
      <c r="H3851" t="s">
        <v>481</v>
      </c>
      <c r="I3851">
        <v>2158930</v>
      </c>
      <c r="J3851" t="s">
        <v>850</v>
      </c>
      <c r="K3851" t="s">
        <v>481</v>
      </c>
      <c r="L3851" t="s">
        <v>722</v>
      </c>
      <c r="M3851" t="s">
        <v>723</v>
      </c>
      <c r="N3851" t="s">
        <v>813</v>
      </c>
      <c r="O3851" t="s">
        <v>24</v>
      </c>
      <c r="P3851" t="s">
        <v>19</v>
      </c>
      <c r="Q3851">
        <v>841.28</v>
      </c>
      <c r="R3851">
        <v>841.28</v>
      </c>
      <c r="S3851" t="str">
        <f t="shared" si="60"/>
        <v>广州荔湾品唯信息服务有限公司广州唯品会电子商务有限公司信息流</v>
      </c>
      <c r="T3851" t="e">
        <f>VLOOKUP(S:S,[1]Sheet1!N:N,1,0)</f>
        <v>#N/A</v>
      </c>
    </row>
    <row r="3852" spans="1:20" x14ac:dyDescent="0.15">
      <c r="A3852">
        <v>20230429</v>
      </c>
      <c r="B3852">
        <v>45342923</v>
      </c>
      <c r="C3852" t="s">
        <v>1007</v>
      </c>
      <c r="D3852" t="s">
        <v>719</v>
      </c>
      <c r="E3852" t="s">
        <v>481</v>
      </c>
      <c r="F3852" t="s">
        <v>480</v>
      </c>
      <c r="G3852" t="s">
        <v>720</v>
      </c>
      <c r="H3852" t="s">
        <v>481</v>
      </c>
      <c r="I3852">
        <v>2158930</v>
      </c>
      <c r="J3852" t="s">
        <v>850</v>
      </c>
      <c r="K3852" t="s">
        <v>481</v>
      </c>
      <c r="L3852" t="s">
        <v>722</v>
      </c>
      <c r="M3852" t="s">
        <v>723</v>
      </c>
      <c r="N3852" t="s">
        <v>813</v>
      </c>
      <c r="O3852" t="s">
        <v>24</v>
      </c>
      <c r="P3852" t="s">
        <v>19</v>
      </c>
      <c r="Q3852">
        <v>891.61</v>
      </c>
      <c r="R3852">
        <v>891.61</v>
      </c>
      <c r="S3852" t="str">
        <f t="shared" si="60"/>
        <v>广州荔湾品唯信息服务有限公司广州唯品会电子商务有限公司信息流</v>
      </c>
      <c r="T3852" t="e">
        <f>VLOOKUP(S:S,[1]Sheet1!N:N,1,0)</f>
        <v>#N/A</v>
      </c>
    </row>
    <row r="3853" spans="1:20" x14ac:dyDescent="0.15">
      <c r="A3853">
        <v>20230430</v>
      </c>
      <c r="B3853">
        <v>45342923</v>
      </c>
      <c r="C3853" t="s">
        <v>1007</v>
      </c>
      <c r="D3853" t="s">
        <v>719</v>
      </c>
      <c r="E3853" t="s">
        <v>481</v>
      </c>
      <c r="F3853" t="s">
        <v>480</v>
      </c>
      <c r="G3853" t="s">
        <v>720</v>
      </c>
      <c r="H3853" t="s">
        <v>481</v>
      </c>
      <c r="I3853">
        <v>2158930</v>
      </c>
      <c r="J3853" t="s">
        <v>850</v>
      </c>
      <c r="K3853" t="s">
        <v>481</v>
      </c>
      <c r="L3853" t="s">
        <v>722</v>
      </c>
      <c r="M3853" t="s">
        <v>723</v>
      </c>
      <c r="N3853" t="s">
        <v>813</v>
      </c>
      <c r="O3853" t="s">
        <v>24</v>
      </c>
      <c r="P3853" t="s">
        <v>19</v>
      </c>
      <c r="Q3853">
        <v>1347.01</v>
      </c>
      <c r="R3853">
        <v>1347.01</v>
      </c>
      <c r="S3853" t="str">
        <f t="shared" si="60"/>
        <v>广州荔湾品唯信息服务有限公司广州唯品会电子商务有限公司信息流</v>
      </c>
      <c r="T3853" t="e">
        <f>VLOOKUP(S:S,[1]Sheet1!N:N,1,0)</f>
        <v>#N/A</v>
      </c>
    </row>
    <row r="3854" spans="1:20" x14ac:dyDescent="0.15">
      <c r="A3854">
        <v>20230416</v>
      </c>
      <c r="B3854">
        <v>45342959</v>
      </c>
      <c r="C3854" t="s">
        <v>1008</v>
      </c>
      <c r="D3854" t="s">
        <v>719</v>
      </c>
      <c r="E3854" t="s">
        <v>481</v>
      </c>
      <c r="F3854" t="s">
        <v>480</v>
      </c>
      <c r="G3854" t="s">
        <v>720</v>
      </c>
      <c r="H3854" t="s">
        <v>481</v>
      </c>
      <c r="I3854">
        <v>2158930</v>
      </c>
      <c r="J3854" t="s">
        <v>850</v>
      </c>
      <c r="K3854" t="s">
        <v>481</v>
      </c>
      <c r="L3854" t="s">
        <v>722</v>
      </c>
      <c r="M3854" t="s">
        <v>723</v>
      </c>
      <c r="N3854" t="s">
        <v>813</v>
      </c>
      <c r="O3854" t="s">
        <v>24</v>
      </c>
      <c r="P3854" t="s">
        <v>19</v>
      </c>
      <c r="Q3854">
        <v>2076.16</v>
      </c>
      <c r="R3854">
        <v>2076.16</v>
      </c>
      <c r="S3854" t="str">
        <f t="shared" si="60"/>
        <v>广州荔湾品唯信息服务有限公司广州唯品会电子商务有限公司信息流</v>
      </c>
      <c r="T3854" t="e">
        <f>VLOOKUP(S:S,[1]Sheet1!N:N,1,0)</f>
        <v>#N/A</v>
      </c>
    </row>
    <row r="3855" spans="1:20" x14ac:dyDescent="0.15">
      <c r="A3855">
        <v>20230417</v>
      </c>
      <c r="B3855">
        <v>45342959</v>
      </c>
      <c r="C3855" t="s">
        <v>1008</v>
      </c>
      <c r="D3855" t="s">
        <v>719</v>
      </c>
      <c r="E3855" t="s">
        <v>481</v>
      </c>
      <c r="F3855" t="s">
        <v>480</v>
      </c>
      <c r="G3855" t="s">
        <v>720</v>
      </c>
      <c r="H3855" t="s">
        <v>481</v>
      </c>
      <c r="I3855">
        <v>2158930</v>
      </c>
      <c r="J3855" t="s">
        <v>850</v>
      </c>
      <c r="K3855" t="s">
        <v>481</v>
      </c>
      <c r="L3855" t="s">
        <v>722</v>
      </c>
      <c r="M3855" t="s">
        <v>723</v>
      </c>
      <c r="N3855" t="s">
        <v>813</v>
      </c>
      <c r="O3855" t="s">
        <v>24</v>
      </c>
      <c r="P3855" t="s">
        <v>19</v>
      </c>
      <c r="Q3855">
        <v>1802.72</v>
      </c>
      <c r="R3855">
        <v>1802.72</v>
      </c>
      <c r="S3855" t="str">
        <f t="shared" si="60"/>
        <v>广州荔湾品唯信息服务有限公司广州唯品会电子商务有限公司信息流</v>
      </c>
      <c r="T3855" t="e">
        <f>VLOOKUP(S:S,[1]Sheet1!N:N,1,0)</f>
        <v>#N/A</v>
      </c>
    </row>
    <row r="3856" spans="1:20" x14ac:dyDescent="0.15">
      <c r="A3856">
        <v>20230418</v>
      </c>
      <c r="B3856">
        <v>45342959</v>
      </c>
      <c r="C3856" t="s">
        <v>1008</v>
      </c>
      <c r="D3856" t="s">
        <v>719</v>
      </c>
      <c r="E3856" t="s">
        <v>481</v>
      </c>
      <c r="F3856" t="s">
        <v>480</v>
      </c>
      <c r="G3856" t="s">
        <v>720</v>
      </c>
      <c r="H3856" t="s">
        <v>481</v>
      </c>
      <c r="I3856">
        <v>2158930</v>
      </c>
      <c r="J3856" t="s">
        <v>850</v>
      </c>
      <c r="K3856" t="s">
        <v>481</v>
      </c>
      <c r="L3856" t="s">
        <v>722</v>
      </c>
      <c r="M3856" t="s">
        <v>723</v>
      </c>
      <c r="N3856" t="s">
        <v>813</v>
      </c>
      <c r="O3856" t="s">
        <v>24</v>
      </c>
      <c r="P3856" t="s">
        <v>19</v>
      </c>
      <c r="Q3856">
        <v>1037.53</v>
      </c>
      <c r="R3856">
        <v>1037.53</v>
      </c>
      <c r="S3856" t="str">
        <f t="shared" si="60"/>
        <v>广州荔湾品唯信息服务有限公司广州唯品会电子商务有限公司信息流</v>
      </c>
      <c r="T3856" t="e">
        <f>VLOOKUP(S:S,[1]Sheet1!N:N,1,0)</f>
        <v>#N/A</v>
      </c>
    </row>
    <row r="3857" spans="1:20" x14ac:dyDescent="0.15">
      <c r="A3857">
        <v>20230419</v>
      </c>
      <c r="B3857">
        <v>45342959</v>
      </c>
      <c r="C3857" t="s">
        <v>1008</v>
      </c>
      <c r="D3857" t="s">
        <v>719</v>
      </c>
      <c r="E3857" t="s">
        <v>481</v>
      </c>
      <c r="F3857" t="s">
        <v>480</v>
      </c>
      <c r="G3857" t="s">
        <v>720</v>
      </c>
      <c r="H3857" t="s">
        <v>481</v>
      </c>
      <c r="I3857">
        <v>2158930</v>
      </c>
      <c r="J3857" t="s">
        <v>850</v>
      </c>
      <c r="K3857" t="s">
        <v>481</v>
      </c>
      <c r="L3857" t="s">
        <v>722</v>
      </c>
      <c r="M3857" t="s">
        <v>723</v>
      </c>
      <c r="N3857" t="s">
        <v>813</v>
      </c>
      <c r="O3857" t="s">
        <v>24</v>
      </c>
      <c r="P3857" t="s">
        <v>19</v>
      </c>
      <c r="Q3857">
        <v>2070.4299999999998</v>
      </c>
      <c r="R3857">
        <v>2070.4299999999998</v>
      </c>
      <c r="S3857" t="str">
        <f t="shared" si="60"/>
        <v>广州荔湾品唯信息服务有限公司广州唯品会电子商务有限公司信息流</v>
      </c>
      <c r="T3857" t="e">
        <f>VLOOKUP(S:S,[1]Sheet1!N:N,1,0)</f>
        <v>#N/A</v>
      </c>
    </row>
    <row r="3858" spans="1:20" x14ac:dyDescent="0.15">
      <c r="A3858">
        <v>20230420</v>
      </c>
      <c r="B3858">
        <v>45342959</v>
      </c>
      <c r="C3858" t="s">
        <v>1008</v>
      </c>
      <c r="D3858" t="s">
        <v>719</v>
      </c>
      <c r="E3858" t="s">
        <v>481</v>
      </c>
      <c r="F3858" t="s">
        <v>480</v>
      </c>
      <c r="G3858" t="s">
        <v>720</v>
      </c>
      <c r="H3858" t="s">
        <v>481</v>
      </c>
      <c r="I3858">
        <v>2158930</v>
      </c>
      <c r="J3858" t="s">
        <v>850</v>
      </c>
      <c r="K3858" t="s">
        <v>481</v>
      </c>
      <c r="L3858" t="s">
        <v>722</v>
      </c>
      <c r="M3858" t="s">
        <v>723</v>
      </c>
      <c r="N3858" t="s">
        <v>813</v>
      </c>
      <c r="O3858" t="s">
        <v>24</v>
      </c>
      <c r="P3858" t="s">
        <v>19</v>
      </c>
      <c r="Q3858">
        <v>1532.44</v>
      </c>
      <c r="R3858">
        <v>1532.44</v>
      </c>
      <c r="S3858" t="str">
        <f t="shared" si="60"/>
        <v>广州荔湾品唯信息服务有限公司广州唯品会电子商务有限公司信息流</v>
      </c>
      <c r="T3858" t="e">
        <f>VLOOKUP(S:S,[1]Sheet1!N:N,1,0)</f>
        <v>#N/A</v>
      </c>
    </row>
    <row r="3859" spans="1:20" x14ac:dyDescent="0.15">
      <c r="A3859">
        <v>20230421</v>
      </c>
      <c r="B3859">
        <v>45342959</v>
      </c>
      <c r="C3859" t="s">
        <v>1008</v>
      </c>
      <c r="D3859" t="s">
        <v>719</v>
      </c>
      <c r="E3859" t="s">
        <v>481</v>
      </c>
      <c r="F3859" t="s">
        <v>480</v>
      </c>
      <c r="G3859" t="s">
        <v>720</v>
      </c>
      <c r="H3859" t="s">
        <v>481</v>
      </c>
      <c r="I3859">
        <v>2158930</v>
      </c>
      <c r="J3859" t="s">
        <v>850</v>
      </c>
      <c r="K3859" t="s">
        <v>481</v>
      </c>
      <c r="L3859" t="s">
        <v>722</v>
      </c>
      <c r="M3859" t="s">
        <v>723</v>
      </c>
      <c r="N3859" t="s">
        <v>813</v>
      </c>
      <c r="O3859" t="s">
        <v>24</v>
      </c>
      <c r="P3859" t="s">
        <v>19</v>
      </c>
      <c r="Q3859">
        <v>2053.5100000000002</v>
      </c>
      <c r="R3859">
        <v>2053.5100000000002</v>
      </c>
      <c r="S3859" t="str">
        <f t="shared" si="60"/>
        <v>广州荔湾品唯信息服务有限公司广州唯品会电子商务有限公司信息流</v>
      </c>
      <c r="T3859" t="e">
        <f>VLOOKUP(S:S,[1]Sheet1!N:N,1,0)</f>
        <v>#N/A</v>
      </c>
    </row>
    <row r="3860" spans="1:20" x14ac:dyDescent="0.15">
      <c r="A3860">
        <v>20230422</v>
      </c>
      <c r="B3860">
        <v>45342959</v>
      </c>
      <c r="C3860" t="s">
        <v>1008</v>
      </c>
      <c r="D3860" t="s">
        <v>719</v>
      </c>
      <c r="E3860" t="s">
        <v>481</v>
      </c>
      <c r="F3860" t="s">
        <v>480</v>
      </c>
      <c r="G3860" t="s">
        <v>720</v>
      </c>
      <c r="H3860" t="s">
        <v>481</v>
      </c>
      <c r="I3860">
        <v>2158930</v>
      </c>
      <c r="J3860" t="s">
        <v>850</v>
      </c>
      <c r="K3860" t="s">
        <v>481</v>
      </c>
      <c r="L3860" t="s">
        <v>722</v>
      </c>
      <c r="M3860" t="s">
        <v>723</v>
      </c>
      <c r="N3860" t="s">
        <v>813</v>
      </c>
      <c r="O3860" t="s">
        <v>24</v>
      </c>
      <c r="P3860" t="s">
        <v>19</v>
      </c>
      <c r="Q3860">
        <v>1090.08</v>
      </c>
      <c r="R3860">
        <v>1090.08</v>
      </c>
      <c r="S3860" t="str">
        <f t="shared" si="60"/>
        <v>广州荔湾品唯信息服务有限公司广州唯品会电子商务有限公司信息流</v>
      </c>
      <c r="T3860" t="e">
        <f>VLOOKUP(S:S,[1]Sheet1!N:N,1,0)</f>
        <v>#N/A</v>
      </c>
    </row>
    <row r="3861" spans="1:20" x14ac:dyDescent="0.15">
      <c r="A3861">
        <v>20230423</v>
      </c>
      <c r="B3861">
        <v>45342959</v>
      </c>
      <c r="C3861" t="s">
        <v>1008</v>
      </c>
      <c r="D3861" t="s">
        <v>719</v>
      </c>
      <c r="E3861" t="s">
        <v>481</v>
      </c>
      <c r="F3861" t="s">
        <v>480</v>
      </c>
      <c r="G3861" t="s">
        <v>720</v>
      </c>
      <c r="H3861" t="s">
        <v>481</v>
      </c>
      <c r="I3861">
        <v>2158930</v>
      </c>
      <c r="J3861" t="s">
        <v>850</v>
      </c>
      <c r="K3861" t="s">
        <v>481</v>
      </c>
      <c r="L3861" t="s">
        <v>722</v>
      </c>
      <c r="M3861" t="s">
        <v>723</v>
      </c>
      <c r="N3861" t="s">
        <v>813</v>
      </c>
      <c r="O3861" t="s">
        <v>24</v>
      </c>
      <c r="P3861" t="s">
        <v>19</v>
      </c>
      <c r="Q3861">
        <v>2783.74</v>
      </c>
      <c r="R3861">
        <v>2783.74</v>
      </c>
      <c r="S3861" t="str">
        <f t="shared" si="60"/>
        <v>广州荔湾品唯信息服务有限公司广州唯品会电子商务有限公司信息流</v>
      </c>
      <c r="T3861" t="e">
        <f>VLOOKUP(S:S,[1]Sheet1!N:N,1,0)</f>
        <v>#N/A</v>
      </c>
    </row>
    <row r="3862" spans="1:20" x14ac:dyDescent="0.15">
      <c r="A3862">
        <v>20230424</v>
      </c>
      <c r="B3862">
        <v>45342959</v>
      </c>
      <c r="C3862" t="s">
        <v>1008</v>
      </c>
      <c r="D3862" t="s">
        <v>719</v>
      </c>
      <c r="E3862" t="s">
        <v>481</v>
      </c>
      <c r="F3862" t="s">
        <v>480</v>
      </c>
      <c r="G3862" t="s">
        <v>720</v>
      </c>
      <c r="H3862" t="s">
        <v>481</v>
      </c>
      <c r="I3862">
        <v>2158930</v>
      </c>
      <c r="J3862" t="s">
        <v>850</v>
      </c>
      <c r="K3862" t="s">
        <v>481</v>
      </c>
      <c r="L3862" t="s">
        <v>722</v>
      </c>
      <c r="M3862" t="s">
        <v>723</v>
      </c>
      <c r="N3862" t="s">
        <v>813</v>
      </c>
      <c r="O3862" t="s">
        <v>24</v>
      </c>
      <c r="P3862" t="s">
        <v>19</v>
      </c>
      <c r="Q3862">
        <v>1202.02</v>
      </c>
      <c r="R3862">
        <v>1202.02</v>
      </c>
      <c r="S3862" t="str">
        <f t="shared" si="60"/>
        <v>广州荔湾品唯信息服务有限公司广州唯品会电子商务有限公司信息流</v>
      </c>
      <c r="T3862" t="e">
        <f>VLOOKUP(S:S,[1]Sheet1!N:N,1,0)</f>
        <v>#N/A</v>
      </c>
    </row>
    <row r="3863" spans="1:20" x14ac:dyDescent="0.15">
      <c r="A3863">
        <v>20230425</v>
      </c>
      <c r="B3863">
        <v>45342959</v>
      </c>
      <c r="C3863" t="s">
        <v>1008</v>
      </c>
      <c r="D3863" t="s">
        <v>719</v>
      </c>
      <c r="E3863" t="s">
        <v>481</v>
      </c>
      <c r="F3863" t="s">
        <v>480</v>
      </c>
      <c r="G3863" t="s">
        <v>720</v>
      </c>
      <c r="H3863" t="s">
        <v>481</v>
      </c>
      <c r="I3863">
        <v>2158930</v>
      </c>
      <c r="J3863" t="s">
        <v>850</v>
      </c>
      <c r="K3863" t="s">
        <v>481</v>
      </c>
      <c r="L3863" t="s">
        <v>722</v>
      </c>
      <c r="M3863" t="s">
        <v>723</v>
      </c>
      <c r="N3863" t="s">
        <v>813</v>
      </c>
      <c r="O3863" t="s">
        <v>24</v>
      </c>
      <c r="P3863" t="s">
        <v>19</v>
      </c>
      <c r="Q3863">
        <v>1120.6099999999999</v>
      </c>
      <c r="R3863">
        <v>1120.6099999999999</v>
      </c>
      <c r="S3863" t="str">
        <f t="shared" si="60"/>
        <v>广州荔湾品唯信息服务有限公司广州唯品会电子商务有限公司信息流</v>
      </c>
      <c r="T3863" t="e">
        <f>VLOOKUP(S:S,[1]Sheet1!N:N,1,0)</f>
        <v>#N/A</v>
      </c>
    </row>
    <row r="3864" spans="1:20" x14ac:dyDescent="0.15">
      <c r="A3864">
        <v>20230426</v>
      </c>
      <c r="B3864">
        <v>45342959</v>
      </c>
      <c r="C3864" t="s">
        <v>1008</v>
      </c>
      <c r="D3864" t="s">
        <v>719</v>
      </c>
      <c r="E3864" t="s">
        <v>481</v>
      </c>
      <c r="F3864" t="s">
        <v>480</v>
      </c>
      <c r="G3864" t="s">
        <v>720</v>
      </c>
      <c r="H3864" t="s">
        <v>481</v>
      </c>
      <c r="I3864">
        <v>2158930</v>
      </c>
      <c r="J3864" t="s">
        <v>850</v>
      </c>
      <c r="K3864" t="s">
        <v>481</v>
      </c>
      <c r="L3864" t="s">
        <v>722</v>
      </c>
      <c r="M3864" t="s">
        <v>723</v>
      </c>
      <c r="N3864" t="s">
        <v>813</v>
      </c>
      <c r="O3864" t="s">
        <v>24</v>
      </c>
      <c r="P3864" t="s">
        <v>19</v>
      </c>
      <c r="Q3864">
        <v>1326.52</v>
      </c>
      <c r="R3864">
        <v>1326.52</v>
      </c>
      <c r="S3864" t="str">
        <f t="shared" si="60"/>
        <v>广州荔湾品唯信息服务有限公司广州唯品会电子商务有限公司信息流</v>
      </c>
      <c r="T3864" t="e">
        <f>VLOOKUP(S:S,[1]Sheet1!N:N,1,0)</f>
        <v>#N/A</v>
      </c>
    </row>
    <row r="3865" spans="1:20" x14ac:dyDescent="0.15">
      <c r="A3865">
        <v>20230427</v>
      </c>
      <c r="B3865">
        <v>45342959</v>
      </c>
      <c r="C3865" t="s">
        <v>1008</v>
      </c>
      <c r="D3865" t="s">
        <v>719</v>
      </c>
      <c r="E3865" t="s">
        <v>481</v>
      </c>
      <c r="F3865" t="s">
        <v>480</v>
      </c>
      <c r="G3865" t="s">
        <v>720</v>
      </c>
      <c r="H3865" t="s">
        <v>481</v>
      </c>
      <c r="I3865">
        <v>2158930</v>
      </c>
      <c r="J3865" t="s">
        <v>850</v>
      </c>
      <c r="K3865" t="s">
        <v>481</v>
      </c>
      <c r="L3865" t="s">
        <v>722</v>
      </c>
      <c r="M3865" t="s">
        <v>723</v>
      </c>
      <c r="N3865" t="s">
        <v>813</v>
      </c>
      <c r="O3865" t="s">
        <v>24</v>
      </c>
      <c r="P3865" t="s">
        <v>19</v>
      </c>
      <c r="Q3865">
        <v>498.53</v>
      </c>
      <c r="R3865">
        <v>498.53</v>
      </c>
      <c r="S3865" t="str">
        <f t="shared" si="60"/>
        <v>广州荔湾品唯信息服务有限公司广州唯品会电子商务有限公司信息流</v>
      </c>
      <c r="T3865" t="e">
        <f>VLOOKUP(S:S,[1]Sheet1!N:N,1,0)</f>
        <v>#N/A</v>
      </c>
    </row>
    <row r="3866" spans="1:20" x14ac:dyDescent="0.15">
      <c r="A3866">
        <v>20230428</v>
      </c>
      <c r="B3866">
        <v>45342959</v>
      </c>
      <c r="C3866" t="s">
        <v>1008</v>
      </c>
      <c r="D3866" t="s">
        <v>719</v>
      </c>
      <c r="E3866" t="s">
        <v>481</v>
      </c>
      <c r="F3866" t="s">
        <v>480</v>
      </c>
      <c r="G3866" t="s">
        <v>720</v>
      </c>
      <c r="H3866" t="s">
        <v>481</v>
      </c>
      <c r="I3866">
        <v>2158930</v>
      </c>
      <c r="J3866" t="s">
        <v>850</v>
      </c>
      <c r="K3866" t="s">
        <v>481</v>
      </c>
      <c r="L3866" t="s">
        <v>722</v>
      </c>
      <c r="M3866" t="s">
        <v>723</v>
      </c>
      <c r="N3866" t="s">
        <v>813</v>
      </c>
      <c r="O3866" t="s">
        <v>24</v>
      </c>
      <c r="P3866" t="s">
        <v>19</v>
      </c>
      <c r="Q3866">
        <v>393.26</v>
      </c>
      <c r="R3866">
        <v>393.26</v>
      </c>
      <c r="S3866" t="str">
        <f t="shared" si="60"/>
        <v>广州荔湾品唯信息服务有限公司广州唯品会电子商务有限公司信息流</v>
      </c>
      <c r="T3866" t="e">
        <f>VLOOKUP(S:S,[1]Sheet1!N:N,1,0)</f>
        <v>#N/A</v>
      </c>
    </row>
    <row r="3867" spans="1:20" x14ac:dyDescent="0.15">
      <c r="A3867">
        <v>20230429</v>
      </c>
      <c r="B3867">
        <v>45342959</v>
      </c>
      <c r="C3867" t="s">
        <v>1008</v>
      </c>
      <c r="D3867" t="s">
        <v>719</v>
      </c>
      <c r="E3867" t="s">
        <v>481</v>
      </c>
      <c r="F3867" t="s">
        <v>480</v>
      </c>
      <c r="G3867" t="s">
        <v>720</v>
      </c>
      <c r="H3867" t="s">
        <v>481</v>
      </c>
      <c r="I3867">
        <v>2158930</v>
      </c>
      <c r="J3867" t="s">
        <v>850</v>
      </c>
      <c r="K3867" t="s">
        <v>481</v>
      </c>
      <c r="L3867" t="s">
        <v>722</v>
      </c>
      <c r="M3867" t="s">
        <v>723</v>
      </c>
      <c r="N3867" t="s">
        <v>813</v>
      </c>
      <c r="O3867" t="s">
        <v>24</v>
      </c>
      <c r="P3867" t="s">
        <v>19</v>
      </c>
      <c r="Q3867">
        <v>182.81</v>
      </c>
      <c r="R3867">
        <v>182.81</v>
      </c>
      <c r="S3867" t="str">
        <f t="shared" si="60"/>
        <v>广州荔湾品唯信息服务有限公司广州唯品会电子商务有限公司信息流</v>
      </c>
      <c r="T3867" t="e">
        <f>VLOOKUP(S:S,[1]Sheet1!N:N,1,0)</f>
        <v>#N/A</v>
      </c>
    </row>
    <row r="3868" spans="1:20" x14ac:dyDescent="0.15">
      <c r="A3868">
        <v>20230430</v>
      </c>
      <c r="B3868">
        <v>45342959</v>
      </c>
      <c r="C3868" t="s">
        <v>1008</v>
      </c>
      <c r="D3868" t="s">
        <v>719</v>
      </c>
      <c r="E3868" t="s">
        <v>481</v>
      </c>
      <c r="F3868" t="s">
        <v>480</v>
      </c>
      <c r="G3868" t="s">
        <v>720</v>
      </c>
      <c r="H3868" t="s">
        <v>481</v>
      </c>
      <c r="I3868">
        <v>2158930</v>
      </c>
      <c r="J3868" t="s">
        <v>850</v>
      </c>
      <c r="K3868" t="s">
        <v>481</v>
      </c>
      <c r="L3868" t="s">
        <v>722</v>
      </c>
      <c r="M3868" t="s">
        <v>723</v>
      </c>
      <c r="N3868" t="s">
        <v>813</v>
      </c>
      <c r="O3868" t="s">
        <v>24</v>
      </c>
      <c r="P3868" t="s">
        <v>19</v>
      </c>
      <c r="Q3868">
        <v>287.06</v>
      </c>
      <c r="R3868">
        <v>287.06</v>
      </c>
      <c r="S3868" t="str">
        <f t="shared" si="60"/>
        <v>广州荔湾品唯信息服务有限公司广州唯品会电子商务有限公司信息流</v>
      </c>
      <c r="T3868" t="e">
        <f>VLOOKUP(S:S,[1]Sheet1!N:N,1,0)</f>
        <v>#N/A</v>
      </c>
    </row>
    <row r="3869" spans="1:20" x14ac:dyDescent="0.15">
      <c r="A3869">
        <v>20230428</v>
      </c>
      <c r="B3869">
        <v>45342966</v>
      </c>
      <c r="C3869" t="s">
        <v>1009</v>
      </c>
      <c r="D3869" t="s">
        <v>719</v>
      </c>
      <c r="E3869" t="s">
        <v>481</v>
      </c>
      <c r="F3869" t="s">
        <v>480</v>
      </c>
      <c r="G3869" t="s">
        <v>720</v>
      </c>
      <c r="H3869" t="s">
        <v>481</v>
      </c>
      <c r="I3869">
        <v>2172261</v>
      </c>
      <c r="J3869" t="s">
        <v>1006</v>
      </c>
      <c r="K3869" t="s">
        <v>481</v>
      </c>
      <c r="L3869" t="s">
        <v>722</v>
      </c>
      <c r="M3869" t="s">
        <v>723</v>
      </c>
      <c r="N3869" t="s">
        <v>813</v>
      </c>
      <c r="O3869" t="s">
        <v>24</v>
      </c>
      <c r="P3869" t="s">
        <v>19</v>
      </c>
      <c r="Q3869">
        <v>255.01</v>
      </c>
      <c r="R3869">
        <v>194.66</v>
      </c>
      <c r="S3869" t="str">
        <f t="shared" si="60"/>
        <v>广州荔湾品唯信息服务有限公司广州唯品会电子商务有限公司信息流</v>
      </c>
      <c r="T3869" t="e">
        <f>VLOOKUP(S:S,[1]Sheet1!N:N,1,0)</f>
        <v>#N/A</v>
      </c>
    </row>
    <row r="3870" spans="1:20" x14ac:dyDescent="0.15">
      <c r="A3870">
        <v>20230429</v>
      </c>
      <c r="B3870">
        <v>45342966</v>
      </c>
      <c r="C3870" t="s">
        <v>1009</v>
      </c>
      <c r="D3870" t="s">
        <v>719</v>
      </c>
      <c r="E3870" t="s">
        <v>481</v>
      </c>
      <c r="F3870" t="s">
        <v>480</v>
      </c>
      <c r="G3870" t="s">
        <v>720</v>
      </c>
      <c r="H3870" t="s">
        <v>481</v>
      </c>
      <c r="I3870">
        <v>2172261</v>
      </c>
      <c r="J3870" t="s">
        <v>1006</v>
      </c>
      <c r="K3870" t="s">
        <v>481</v>
      </c>
      <c r="L3870" t="s">
        <v>722</v>
      </c>
      <c r="M3870" t="s">
        <v>723</v>
      </c>
      <c r="N3870" t="s">
        <v>813</v>
      </c>
      <c r="O3870" t="s">
        <v>24</v>
      </c>
      <c r="P3870" t="s">
        <v>19</v>
      </c>
      <c r="Q3870">
        <v>3036.82</v>
      </c>
      <c r="R3870">
        <v>2318.1799999999998</v>
      </c>
      <c r="S3870" t="str">
        <f t="shared" si="60"/>
        <v>广州荔湾品唯信息服务有限公司广州唯品会电子商务有限公司信息流</v>
      </c>
      <c r="T3870" t="e">
        <f>VLOOKUP(S:S,[1]Sheet1!N:N,1,0)</f>
        <v>#N/A</v>
      </c>
    </row>
    <row r="3871" spans="1:20" x14ac:dyDescent="0.15">
      <c r="A3871">
        <v>20230430</v>
      </c>
      <c r="B3871">
        <v>45342966</v>
      </c>
      <c r="C3871" t="s">
        <v>1009</v>
      </c>
      <c r="D3871" t="s">
        <v>719</v>
      </c>
      <c r="E3871" t="s">
        <v>481</v>
      </c>
      <c r="F3871" t="s">
        <v>480</v>
      </c>
      <c r="G3871" t="s">
        <v>720</v>
      </c>
      <c r="H3871" t="s">
        <v>481</v>
      </c>
      <c r="I3871">
        <v>2172261</v>
      </c>
      <c r="J3871" t="s">
        <v>1006</v>
      </c>
      <c r="K3871" t="s">
        <v>481</v>
      </c>
      <c r="L3871" t="s">
        <v>722</v>
      </c>
      <c r="M3871" t="s">
        <v>723</v>
      </c>
      <c r="N3871" t="s">
        <v>813</v>
      </c>
      <c r="O3871" t="s">
        <v>24</v>
      </c>
      <c r="P3871" t="s">
        <v>19</v>
      </c>
      <c r="Q3871">
        <v>2038.97</v>
      </c>
      <c r="R3871">
        <v>1556.46</v>
      </c>
      <c r="S3871" t="str">
        <f t="shared" si="60"/>
        <v>广州荔湾品唯信息服务有限公司广州唯品会电子商务有限公司信息流</v>
      </c>
      <c r="T3871" t="e">
        <f>VLOOKUP(S:S,[1]Sheet1!N:N,1,0)</f>
        <v>#N/A</v>
      </c>
    </row>
    <row r="3872" spans="1:20" x14ac:dyDescent="0.15">
      <c r="A3872">
        <v>20230421</v>
      </c>
      <c r="B3872">
        <v>45347259</v>
      </c>
      <c r="C3872" t="s">
        <v>1010</v>
      </c>
      <c r="D3872" t="s">
        <v>788</v>
      </c>
      <c r="E3872" t="s">
        <v>496</v>
      </c>
      <c r="F3872" t="s">
        <v>495</v>
      </c>
      <c r="G3872" t="s">
        <v>789</v>
      </c>
      <c r="H3872" t="s">
        <v>496</v>
      </c>
      <c r="I3872">
        <v>2129251</v>
      </c>
      <c r="J3872" t="s">
        <v>1011</v>
      </c>
      <c r="K3872" t="s">
        <v>496</v>
      </c>
      <c r="L3872" t="s">
        <v>791</v>
      </c>
      <c r="M3872" t="s">
        <v>723</v>
      </c>
      <c r="N3872" t="s">
        <v>813</v>
      </c>
      <c r="O3872" t="s">
        <v>24</v>
      </c>
      <c r="P3872" t="s">
        <v>19</v>
      </c>
      <c r="Q3872">
        <v>8565.94</v>
      </c>
      <c r="R3872">
        <v>0</v>
      </c>
      <c r="S3872" t="str">
        <f t="shared" si="60"/>
        <v>成都哈拜网络科技有限公司-数字媒体事业部上海哈啰普惠科技有限公司信息流</v>
      </c>
      <c r="T3872" t="e">
        <f>VLOOKUP(S:S,[1]Sheet1!N:N,1,0)</f>
        <v>#N/A</v>
      </c>
    </row>
    <row r="3873" spans="1:20" x14ac:dyDescent="0.15">
      <c r="A3873">
        <v>20230422</v>
      </c>
      <c r="B3873">
        <v>45347259</v>
      </c>
      <c r="C3873" t="s">
        <v>1010</v>
      </c>
      <c r="D3873" t="s">
        <v>788</v>
      </c>
      <c r="E3873" t="s">
        <v>496</v>
      </c>
      <c r="F3873" t="s">
        <v>495</v>
      </c>
      <c r="G3873" t="s">
        <v>789</v>
      </c>
      <c r="H3873" t="s">
        <v>496</v>
      </c>
      <c r="I3873">
        <v>2129251</v>
      </c>
      <c r="J3873" t="s">
        <v>1011</v>
      </c>
      <c r="K3873" t="s">
        <v>496</v>
      </c>
      <c r="L3873" t="s">
        <v>791</v>
      </c>
      <c r="M3873" t="s">
        <v>723</v>
      </c>
      <c r="N3873" t="s">
        <v>813</v>
      </c>
      <c r="O3873" t="s">
        <v>24</v>
      </c>
      <c r="P3873" t="s">
        <v>19</v>
      </c>
      <c r="Q3873">
        <v>15111.24</v>
      </c>
      <c r="R3873">
        <v>0</v>
      </c>
      <c r="S3873" t="str">
        <f t="shared" si="60"/>
        <v>成都哈拜网络科技有限公司-数字媒体事业部上海哈啰普惠科技有限公司信息流</v>
      </c>
      <c r="T3873" t="e">
        <f>VLOOKUP(S:S,[1]Sheet1!N:N,1,0)</f>
        <v>#N/A</v>
      </c>
    </row>
    <row r="3874" spans="1:20" x14ac:dyDescent="0.15">
      <c r="A3874">
        <v>20230423</v>
      </c>
      <c r="B3874">
        <v>45347259</v>
      </c>
      <c r="C3874" t="s">
        <v>1010</v>
      </c>
      <c r="D3874" t="s">
        <v>788</v>
      </c>
      <c r="E3874" t="s">
        <v>496</v>
      </c>
      <c r="F3874" t="s">
        <v>495</v>
      </c>
      <c r="G3874" t="s">
        <v>789</v>
      </c>
      <c r="H3874" t="s">
        <v>496</v>
      </c>
      <c r="I3874">
        <v>2129251</v>
      </c>
      <c r="J3874" t="s">
        <v>1011</v>
      </c>
      <c r="K3874" t="s">
        <v>496</v>
      </c>
      <c r="L3874" t="s">
        <v>791</v>
      </c>
      <c r="M3874" t="s">
        <v>723</v>
      </c>
      <c r="N3874" t="s">
        <v>813</v>
      </c>
      <c r="O3874" t="s">
        <v>24</v>
      </c>
      <c r="P3874" t="s">
        <v>19</v>
      </c>
      <c r="Q3874">
        <v>15956.85</v>
      </c>
      <c r="R3874">
        <v>0</v>
      </c>
      <c r="S3874" t="str">
        <f t="shared" si="60"/>
        <v>成都哈拜网络科技有限公司-数字媒体事业部上海哈啰普惠科技有限公司信息流</v>
      </c>
      <c r="T3874" t="e">
        <f>VLOOKUP(S:S,[1]Sheet1!N:N,1,0)</f>
        <v>#N/A</v>
      </c>
    </row>
    <row r="3875" spans="1:20" x14ac:dyDescent="0.15">
      <c r="A3875">
        <v>20230424</v>
      </c>
      <c r="B3875">
        <v>45347259</v>
      </c>
      <c r="C3875" t="s">
        <v>1010</v>
      </c>
      <c r="D3875" t="s">
        <v>788</v>
      </c>
      <c r="E3875" t="s">
        <v>496</v>
      </c>
      <c r="F3875" t="s">
        <v>495</v>
      </c>
      <c r="G3875" t="s">
        <v>789</v>
      </c>
      <c r="H3875" t="s">
        <v>496</v>
      </c>
      <c r="I3875">
        <v>2129251</v>
      </c>
      <c r="J3875" t="s">
        <v>1011</v>
      </c>
      <c r="K3875" t="s">
        <v>496</v>
      </c>
      <c r="L3875" t="s">
        <v>791</v>
      </c>
      <c r="M3875" t="s">
        <v>723</v>
      </c>
      <c r="N3875" t="s">
        <v>813</v>
      </c>
      <c r="O3875" t="s">
        <v>24</v>
      </c>
      <c r="P3875" t="s">
        <v>19</v>
      </c>
      <c r="Q3875">
        <v>4.1500000000000004</v>
      </c>
      <c r="R3875">
        <v>0</v>
      </c>
      <c r="S3875" t="str">
        <f t="shared" si="60"/>
        <v>成都哈拜网络科技有限公司-数字媒体事业部上海哈啰普惠科技有限公司信息流</v>
      </c>
      <c r="T3875" t="e">
        <f>VLOOKUP(S:S,[1]Sheet1!N:N,1,0)</f>
        <v>#N/A</v>
      </c>
    </row>
    <row r="3876" spans="1:20" x14ac:dyDescent="0.15">
      <c r="A3876">
        <v>20230429</v>
      </c>
      <c r="B3876">
        <v>45347259</v>
      </c>
      <c r="C3876" t="s">
        <v>1010</v>
      </c>
      <c r="D3876" t="s">
        <v>788</v>
      </c>
      <c r="E3876" t="s">
        <v>496</v>
      </c>
      <c r="F3876" t="s">
        <v>495</v>
      </c>
      <c r="G3876" t="s">
        <v>789</v>
      </c>
      <c r="H3876" t="s">
        <v>496</v>
      </c>
      <c r="I3876">
        <v>2129251</v>
      </c>
      <c r="J3876" t="s">
        <v>1011</v>
      </c>
      <c r="K3876" t="s">
        <v>496</v>
      </c>
      <c r="L3876" t="s">
        <v>791</v>
      </c>
      <c r="M3876" t="s">
        <v>723</v>
      </c>
      <c r="N3876" t="s">
        <v>813</v>
      </c>
      <c r="O3876" t="s">
        <v>24</v>
      </c>
      <c r="P3876" t="s">
        <v>19</v>
      </c>
      <c r="Q3876">
        <v>1244.05</v>
      </c>
      <c r="R3876">
        <v>0</v>
      </c>
      <c r="S3876" t="str">
        <f t="shared" si="60"/>
        <v>成都哈拜网络科技有限公司-数字媒体事业部上海哈啰普惠科技有限公司信息流</v>
      </c>
      <c r="T3876" t="e">
        <f>VLOOKUP(S:S,[1]Sheet1!N:N,1,0)</f>
        <v>#N/A</v>
      </c>
    </row>
    <row r="3877" spans="1:20" x14ac:dyDescent="0.15">
      <c r="A3877">
        <v>20230430</v>
      </c>
      <c r="B3877">
        <v>45347259</v>
      </c>
      <c r="C3877" t="s">
        <v>1010</v>
      </c>
      <c r="D3877" t="s">
        <v>788</v>
      </c>
      <c r="E3877" t="s">
        <v>496</v>
      </c>
      <c r="F3877" t="s">
        <v>495</v>
      </c>
      <c r="G3877" t="s">
        <v>789</v>
      </c>
      <c r="H3877" t="s">
        <v>496</v>
      </c>
      <c r="I3877">
        <v>2129251</v>
      </c>
      <c r="J3877" t="s">
        <v>1011</v>
      </c>
      <c r="K3877" t="s">
        <v>496</v>
      </c>
      <c r="L3877" t="s">
        <v>791</v>
      </c>
      <c r="M3877" t="s">
        <v>723</v>
      </c>
      <c r="N3877" t="s">
        <v>813</v>
      </c>
      <c r="O3877" t="s">
        <v>24</v>
      </c>
      <c r="P3877" t="s">
        <v>19</v>
      </c>
      <c r="Q3877">
        <v>804.3</v>
      </c>
      <c r="R3877">
        <v>0</v>
      </c>
      <c r="S3877" t="str">
        <f t="shared" si="60"/>
        <v>成都哈拜网络科技有限公司-数字媒体事业部上海哈啰普惠科技有限公司信息流</v>
      </c>
      <c r="T3877" t="e">
        <f>VLOOKUP(S:S,[1]Sheet1!N:N,1,0)</f>
        <v>#N/A</v>
      </c>
    </row>
    <row r="3878" spans="1:20" x14ac:dyDescent="0.15">
      <c r="A3878">
        <v>20230401</v>
      </c>
      <c r="B3878">
        <v>45347259</v>
      </c>
      <c r="C3878" t="s">
        <v>1010</v>
      </c>
      <c r="D3878" t="s">
        <v>788</v>
      </c>
      <c r="E3878" t="s">
        <v>496</v>
      </c>
      <c r="F3878" t="s">
        <v>495</v>
      </c>
      <c r="G3878" t="s">
        <v>789</v>
      </c>
      <c r="H3878" t="s">
        <v>496</v>
      </c>
      <c r="I3878">
        <v>2154777</v>
      </c>
      <c r="J3878" t="s">
        <v>1012</v>
      </c>
      <c r="K3878" t="s">
        <v>496</v>
      </c>
      <c r="L3878" t="s">
        <v>791</v>
      </c>
      <c r="M3878" t="s">
        <v>723</v>
      </c>
      <c r="N3878" t="s">
        <v>813</v>
      </c>
      <c r="O3878" t="s">
        <v>24</v>
      </c>
      <c r="P3878" t="s">
        <v>19</v>
      </c>
      <c r="Q3878">
        <v>60502.54</v>
      </c>
      <c r="R3878">
        <v>47267.61</v>
      </c>
      <c r="S3878" t="str">
        <f t="shared" si="60"/>
        <v>成都哈拜网络科技有限公司-数字媒体事业部上海哈啰普惠科技有限公司信息流</v>
      </c>
      <c r="T3878" t="e">
        <f>VLOOKUP(S:S,[1]Sheet1!N:N,1,0)</f>
        <v>#N/A</v>
      </c>
    </row>
    <row r="3879" spans="1:20" x14ac:dyDescent="0.15">
      <c r="A3879">
        <v>20230402</v>
      </c>
      <c r="B3879">
        <v>45347259</v>
      </c>
      <c r="C3879" t="s">
        <v>1010</v>
      </c>
      <c r="D3879" t="s">
        <v>788</v>
      </c>
      <c r="E3879" t="s">
        <v>496</v>
      </c>
      <c r="F3879" t="s">
        <v>495</v>
      </c>
      <c r="G3879" t="s">
        <v>789</v>
      </c>
      <c r="H3879" t="s">
        <v>496</v>
      </c>
      <c r="I3879">
        <v>2154777</v>
      </c>
      <c r="J3879" t="s">
        <v>1012</v>
      </c>
      <c r="K3879" t="s">
        <v>496</v>
      </c>
      <c r="L3879" t="s">
        <v>791</v>
      </c>
      <c r="M3879" t="s">
        <v>723</v>
      </c>
      <c r="N3879" t="s">
        <v>813</v>
      </c>
      <c r="O3879" t="s">
        <v>24</v>
      </c>
      <c r="P3879" t="s">
        <v>19</v>
      </c>
      <c r="Q3879">
        <v>53323.64</v>
      </c>
      <c r="R3879">
        <v>41659.089999999997</v>
      </c>
      <c r="S3879" t="str">
        <f t="shared" si="60"/>
        <v>成都哈拜网络科技有限公司-数字媒体事业部上海哈啰普惠科技有限公司信息流</v>
      </c>
      <c r="T3879" t="e">
        <f>VLOOKUP(S:S,[1]Sheet1!N:N,1,0)</f>
        <v>#N/A</v>
      </c>
    </row>
    <row r="3880" spans="1:20" x14ac:dyDescent="0.15">
      <c r="A3880">
        <v>20230403</v>
      </c>
      <c r="B3880">
        <v>45347259</v>
      </c>
      <c r="C3880" t="s">
        <v>1010</v>
      </c>
      <c r="D3880" t="s">
        <v>788</v>
      </c>
      <c r="E3880" t="s">
        <v>496</v>
      </c>
      <c r="F3880" t="s">
        <v>495</v>
      </c>
      <c r="G3880" t="s">
        <v>789</v>
      </c>
      <c r="H3880" t="s">
        <v>496</v>
      </c>
      <c r="I3880">
        <v>2154777</v>
      </c>
      <c r="J3880" t="s">
        <v>1012</v>
      </c>
      <c r="K3880" t="s">
        <v>496</v>
      </c>
      <c r="L3880" t="s">
        <v>791</v>
      </c>
      <c r="M3880" t="s">
        <v>723</v>
      </c>
      <c r="N3880" t="s">
        <v>813</v>
      </c>
      <c r="O3880" t="s">
        <v>24</v>
      </c>
      <c r="P3880" t="s">
        <v>19</v>
      </c>
      <c r="Q3880">
        <v>42629.48</v>
      </c>
      <c r="R3880">
        <v>33304.28</v>
      </c>
      <c r="S3880" t="str">
        <f t="shared" si="60"/>
        <v>成都哈拜网络科技有限公司-数字媒体事业部上海哈啰普惠科技有限公司信息流</v>
      </c>
      <c r="T3880" t="e">
        <f>VLOOKUP(S:S,[1]Sheet1!N:N,1,0)</f>
        <v>#N/A</v>
      </c>
    </row>
    <row r="3881" spans="1:20" x14ac:dyDescent="0.15">
      <c r="A3881">
        <v>20230404</v>
      </c>
      <c r="B3881">
        <v>45347259</v>
      </c>
      <c r="C3881" t="s">
        <v>1010</v>
      </c>
      <c r="D3881" t="s">
        <v>788</v>
      </c>
      <c r="E3881" t="s">
        <v>496</v>
      </c>
      <c r="F3881" t="s">
        <v>495</v>
      </c>
      <c r="G3881" t="s">
        <v>789</v>
      </c>
      <c r="H3881" t="s">
        <v>496</v>
      </c>
      <c r="I3881">
        <v>2154777</v>
      </c>
      <c r="J3881" t="s">
        <v>1012</v>
      </c>
      <c r="K3881" t="s">
        <v>496</v>
      </c>
      <c r="L3881" t="s">
        <v>791</v>
      </c>
      <c r="M3881" t="s">
        <v>723</v>
      </c>
      <c r="N3881" t="s">
        <v>813</v>
      </c>
      <c r="O3881" t="s">
        <v>24</v>
      </c>
      <c r="P3881" t="s">
        <v>19</v>
      </c>
      <c r="Q3881">
        <v>55100.05</v>
      </c>
      <c r="R3881">
        <v>43046.92</v>
      </c>
      <c r="S3881" t="str">
        <f t="shared" si="60"/>
        <v>成都哈拜网络科技有限公司-数字媒体事业部上海哈啰普惠科技有限公司信息流</v>
      </c>
      <c r="T3881" t="e">
        <f>VLOOKUP(S:S,[1]Sheet1!N:N,1,0)</f>
        <v>#N/A</v>
      </c>
    </row>
    <row r="3882" spans="1:20" x14ac:dyDescent="0.15">
      <c r="A3882">
        <v>20230405</v>
      </c>
      <c r="B3882">
        <v>45347259</v>
      </c>
      <c r="C3882" t="s">
        <v>1010</v>
      </c>
      <c r="D3882" t="s">
        <v>788</v>
      </c>
      <c r="E3882" t="s">
        <v>496</v>
      </c>
      <c r="F3882" t="s">
        <v>495</v>
      </c>
      <c r="G3882" t="s">
        <v>789</v>
      </c>
      <c r="H3882" t="s">
        <v>496</v>
      </c>
      <c r="I3882">
        <v>2154777</v>
      </c>
      <c r="J3882" t="s">
        <v>1012</v>
      </c>
      <c r="K3882" t="s">
        <v>496</v>
      </c>
      <c r="L3882" t="s">
        <v>791</v>
      </c>
      <c r="M3882" t="s">
        <v>723</v>
      </c>
      <c r="N3882" t="s">
        <v>813</v>
      </c>
      <c r="O3882" t="s">
        <v>24</v>
      </c>
      <c r="P3882" t="s">
        <v>19</v>
      </c>
      <c r="Q3882">
        <v>32511.8</v>
      </c>
      <c r="R3882">
        <v>25399.85</v>
      </c>
      <c r="S3882" t="str">
        <f t="shared" si="60"/>
        <v>成都哈拜网络科技有限公司-数字媒体事业部上海哈啰普惠科技有限公司信息流</v>
      </c>
      <c r="T3882" t="e">
        <f>VLOOKUP(S:S,[1]Sheet1!N:N,1,0)</f>
        <v>#N/A</v>
      </c>
    </row>
    <row r="3883" spans="1:20" x14ac:dyDescent="0.15">
      <c r="A3883">
        <v>20230406</v>
      </c>
      <c r="B3883">
        <v>45347259</v>
      </c>
      <c r="C3883" t="s">
        <v>1010</v>
      </c>
      <c r="D3883" t="s">
        <v>788</v>
      </c>
      <c r="E3883" t="s">
        <v>496</v>
      </c>
      <c r="F3883" t="s">
        <v>495</v>
      </c>
      <c r="G3883" t="s">
        <v>789</v>
      </c>
      <c r="H3883" t="s">
        <v>496</v>
      </c>
      <c r="I3883">
        <v>2154777</v>
      </c>
      <c r="J3883" t="s">
        <v>1012</v>
      </c>
      <c r="K3883" t="s">
        <v>496</v>
      </c>
      <c r="L3883" t="s">
        <v>791</v>
      </c>
      <c r="M3883" t="s">
        <v>723</v>
      </c>
      <c r="N3883" t="s">
        <v>813</v>
      </c>
      <c r="O3883" t="s">
        <v>24</v>
      </c>
      <c r="P3883" t="s">
        <v>19</v>
      </c>
      <c r="Q3883">
        <v>38018.019999999997</v>
      </c>
      <c r="R3883">
        <v>29701.58</v>
      </c>
      <c r="S3883" t="str">
        <f t="shared" si="60"/>
        <v>成都哈拜网络科技有限公司-数字媒体事业部上海哈啰普惠科技有限公司信息流</v>
      </c>
      <c r="T3883" t="e">
        <f>VLOOKUP(S:S,[1]Sheet1!N:N,1,0)</f>
        <v>#N/A</v>
      </c>
    </row>
    <row r="3884" spans="1:20" x14ac:dyDescent="0.15">
      <c r="A3884">
        <v>20230407</v>
      </c>
      <c r="B3884">
        <v>45347259</v>
      </c>
      <c r="C3884" t="s">
        <v>1010</v>
      </c>
      <c r="D3884" t="s">
        <v>788</v>
      </c>
      <c r="E3884" t="s">
        <v>496</v>
      </c>
      <c r="F3884" t="s">
        <v>495</v>
      </c>
      <c r="G3884" t="s">
        <v>789</v>
      </c>
      <c r="H3884" t="s">
        <v>496</v>
      </c>
      <c r="I3884">
        <v>2154777</v>
      </c>
      <c r="J3884" t="s">
        <v>1012</v>
      </c>
      <c r="K3884" t="s">
        <v>496</v>
      </c>
      <c r="L3884" t="s">
        <v>791</v>
      </c>
      <c r="M3884" t="s">
        <v>723</v>
      </c>
      <c r="N3884" t="s">
        <v>813</v>
      </c>
      <c r="O3884" t="s">
        <v>24</v>
      </c>
      <c r="P3884" t="s">
        <v>19</v>
      </c>
      <c r="Q3884">
        <v>23883.8</v>
      </c>
      <c r="R3884">
        <v>18659.22</v>
      </c>
      <c r="S3884" t="str">
        <f t="shared" si="60"/>
        <v>成都哈拜网络科技有限公司-数字媒体事业部上海哈啰普惠科技有限公司信息流</v>
      </c>
      <c r="T3884" t="e">
        <f>VLOOKUP(S:S,[1]Sheet1!N:N,1,0)</f>
        <v>#N/A</v>
      </c>
    </row>
    <row r="3885" spans="1:20" x14ac:dyDescent="0.15">
      <c r="A3885">
        <v>20230408</v>
      </c>
      <c r="B3885">
        <v>45347259</v>
      </c>
      <c r="C3885" t="s">
        <v>1010</v>
      </c>
      <c r="D3885" t="s">
        <v>788</v>
      </c>
      <c r="E3885" t="s">
        <v>496</v>
      </c>
      <c r="F3885" t="s">
        <v>495</v>
      </c>
      <c r="G3885" t="s">
        <v>789</v>
      </c>
      <c r="H3885" t="s">
        <v>496</v>
      </c>
      <c r="I3885">
        <v>2154777</v>
      </c>
      <c r="J3885" t="s">
        <v>1012</v>
      </c>
      <c r="K3885" t="s">
        <v>496</v>
      </c>
      <c r="L3885" t="s">
        <v>791</v>
      </c>
      <c r="M3885" t="s">
        <v>723</v>
      </c>
      <c r="N3885" t="s">
        <v>813</v>
      </c>
      <c r="O3885" t="s">
        <v>24</v>
      </c>
      <c r="P3885" t="s">
        <v>19</v>
      </c>
      <c r="Q3885">
        <v>45149.91</v>
      </c>
      <c r="R3885">
        <v>35273.370000000003</v>
      </c>
      <c r="S3885" t="str">
        <f t="shared" si="60"/>
        <v>成都哈拜网络科技有限公司-数字媒体事业部上海哈啰普惠科技有限公司信息流</v>
      </c>
      <c r="T3885" t="e">
        <f>VLOOKUP(S:S,[1]Sheet1!N:N,1,0)</f>
        <v>#N/A</v>
      </c>
    </row>
    <row r="3886" spans="1:20" x14ac:dyDescent="0.15">
      <c r="A3886">
        <v>20230409</v>
      </c>
      <c r="B3886">
        <v>45347259</v>
      </c>
      <c r="C3886" t="s">
        <v>1010</v>
      </c>
      <c r="D3886" t="s">
        <v>788</v>
      </c>
      <c r="E3886" t="s">
        <v>496</v>
      </c>
      <c r="F3886" t="s">
        <v>495</v>
      </c>
      <c r="G3886" t="s">
        <v>789</v>
      </c>
      <c r="H3886" t="s">
        <v>496</v>
      </c>
      <c r="I3886">
        <v>2154777</v>
      </c>
      <c r="J3886" t="s">
        <v>1012</v>
      </c>
      <c r="K3886" t="s">
        <v>496</v>
      </c>
      <c r="L3886" t="s">
        <v>791</v>
      </c>
      <c r="M3886" t="s">
        <v>723</v>
      </c>
      <c r="N3886" t="s">
        <v>813</v>
      </c>
      <c r="O3886" t="s">
        <v>24</v>
      </c>
      <c r="P3886" t="s">
        <v>19</v>
      </c>
      <c r="Q3886">
        <v>34441.730000000003</v>
      </c>
      <c r="R3886">
        <v>26907.599999999999</v>
      </c>
      <c r="S3886" t="str">
        <f t="shared" si="60"/>
        <v>成都哈拜网络科技有限公司-数字媒体事业部上海哈啰普惠科技有限公司信息流</v>
      </c>
      <c r="T3886" t="e">
        <f>VLOOKUP(S:S,[1]Sheet1!N:N,1,0)</f>
        <v>#N/A</v>
      </c>
    </row>
    <row r="3887" spans="1:20" x14ac:dyDescent="0.15">
      <c r="A3887">
        <v>20230410</v>
      </c>
      <c r="B3887">
        <v>45347259</v>
      </c>
      <c r="C3887" t="s">
        <v>1010</v>
      </c>
      <c r="D3887" t="s">
        <v>788</v>
      </c>
      <c r="E3887" t="s">
        <v>496</v>
      </c>
      <c r="F3887" t="s">
        <v>495</v>
      </c>
      <c r="G3887" t="s">
        <v>789</v>
      </c>
      <c r="H3887" t="s">
        <v>496</v>
      </c>
      <c r="I3887">
        <v>2154777</v>
      </c>
      <c r="J3887" t="s">
        <v>1012</v>
      </c>
      <c r="K3887" t="s">
        <v>496</v>
      </c>
      <c r="L3887" t="s">
        <v>791</v>
      </c>
      <c r="M3887" t="s">
        <v>723</v>
      </c>
      <c r="N3887" t="s">
        <v>813</v>
      </c>
      <c r="O3887" t="s">
        <v>24</v>
      </c>
      <c r="P3887" t="s">
        <v>19</v>
      </c>
      <c r="Q3887">
        <v>45493.99</v>
      </c>
      <c r="R3887">
        <v>35542.18</v>
      </c>
      <c r="S3887" t="str">
        <f t="shared" si="60"/>
        <v>成都哈拜网络科技有限公司-数字媒体事业部上海哈啰普惠科技有限公司信息流</v>
      </c>
      <c r="T3887" t="e">
        <f>VLOOKUP(S:S,[1]Sheet1!N:N,1,0)</f>
        <v>#N/A</v>
      </c>
    </row>
    <row r="3888" spans="1:20" x14ac:dyDescent="0.15">
      <c r="A3888">
        <v>20230411</v>
      </c>
      <c r="B3888">
        <v>45347259</v>
      </c>
      <c r="C3888" t="s">
        <v>1010</v>
      </c>
      <c r="D3888" t="s">
        <v>788</v>
      </c>
      <c r="E3888" t="s">
        <v>496</v>
      </c>
      <c r="F3888" t="s">
        <v>495</v>
      </c>
      <c r="G3888" t="s">
        <v>789</v>
      </c>
      <c r="H3888" t="s">
        <v>496</v>
      </c>
      <c r="I3888">
        <v>2154777</v>
      </c>
      <c r="J3888" t="s">
        <v>1012</v>
      </c>
      <c r="K3888" t="s">
        <v>496</v>
      </c>
      <c r="L3888" t="s">
        <v>791</v>
      </c>
      <c r="M3888" t="s">
        <v>723</v>
      </c>
      <c r="N3888" t="s">
        <v>813</v>
      </c>
      <c r="O3888" t="s">
        <v>24</v>
      </c>
      <c r="P3888" t="s">
        <v>19</v>
      </c>
      <c r="Q3888">
        <v>48222.81</v>
      </c>
      <c r="R3888">
        <v>37674.07</v>
      </c>
      <c r="S3888" t="str">
        <f t="shared" si="60"/>
        <v>成都哈拜网络科技有限公司-数字媒体事业部上海哈啰普惠科技有限公司信息流</v>
      </c>
      <c r="T3888" t="e">
        <f>VLOOKUP(S:S,[1]Sheet1!N:N,1,0)</f>
        <v>#N/A</v>
      </c>
    </row>
    <row r="3889" spans="1:20" x14ac:dyDescent="0.15">
      <c r="A3889">
        <v>20230412</v>
      </c>
      <c r="B3889">
        <v>45347259</v>
      </c>
      <c r="C3889" t="s">
        <v>1010</v>
      </c>
      <c r="D3889" t="s">
        <v>788</v>
      </c>
      <c r="E3889" t="s">
        <v>496</v>
      </c>
      <c r="F3889" t="s">
        <v>495</v>
      </c>
      <c r="G3889" t="s">
        <v>789</v>
      </c>
      <c r="H3889" t="s">
        <v>496</v>
      </c>
      <c r="I3889">
        <v>2154777</v>
      </c>
      <c r="J3889" t="s">
        <v>1012</v>
      </c>
      <c r="K3889" t="s">
        <v>496</v>
      </c>
      <c r="L3889" t="s">
        <v>791</v>
      </c>
      <c r="M3889" t="s">
        <v>723</v>
      </c>
      <c r="N3889" t="s">
        <v>813</v>
      </c>
      <c r="O3889" t="s">
        <v>24</v>
      </c>
      <c r="P3889" t="s">
        <v>19</v>
      </c>
      <c r="Q3889">
        <v>41064.65</v>
      </c>
      <c r="R3889">
        <v>32081.759999999998</v>
      </c>
      <c r="S3889" t="str">
        <f t="shared" si="60"/>
        <v>成都哈拜网络科技有限公司-数字媒体事业部上海哈啰普惠科技有限公司信息流</v>
      </c>
      <c r="T3889" t="e">
        <f>VLOOKUP(S:S,[1]Sheet1!N:N,1,0)</f>
        <v>#N/A</v>
      </c>
    </row>
    <row r="3890" spans="1:20" x14ac:dyDescent="0.15">
      <c r="A3890">
        <v>20230413</v>
      </c>
      <c r="B3890">
        <v>45347259</v>
      </c>
      <c r="C3890" t="s">
        <v>1010</v>
      </c>
      <c r="D3890" t="s">
        <v>788</v>
      </c>
      <c r="E3890" t="s">
        <v>496</v>
      </c>
      <c r="F3890" t="s">
        <v>495</v>
      </c>
      <c r="G3890" t="s">
        <v>789</v>
      </c>
      <c r="H3890" t="s">
        <v>496</v>
      </c>
      <c r="I3890">
        <v>2154777</v>
      </c>
      <c r="J3890" t="s">
        <v>1012</v>
      </c>
      <c r="K3890" t="s">
        <v>496</v>
      </c>
      <c r="L3890" t="s">
        <v>791</v>
      </c>
      <c r="M3890" t="s">
        <v>723</v>
      </c>
      <c r="N3890" t="s">
        <v>813</v>
      </c>
      <c r="O3890" t="s">
        <v>24</v>
      </c>
      <c r="P3890" t="s">
        <v>19</v>
      </c>
      <c r="Q3890">
        <v>43238.51</v>
      </c>
      <c r="R3890">
        <v>33780.089999999997</v>
      </c>
      <c r="S3890" t="str">
        <f t="shared" si="60"/>
        <v>成都哈拜网络科技有限公司-数字媒体事业部上海哈啰普惠科技有限公司信息流</v>
      </c>
      <c r="T3890" t="e">
        <f>VLOOKUP(S:S,[1]Sheet1!N:N,1,0)</f>
        <v>#N/A</v>
      </c>
    </row>
    <row r="3891" spans="1:20" x14ac:dyDescent="0.15">
      <c r="A3891">
        <v>20230414</v>
      </c>
      <c r="B3891">
        <v>45347259</v>
      </c>
      <c r="C3891" t="s">
        <v>1010</v>
      </c>
      <c r="D3891" t="s">
        <v>788</v>
      </c>
      <c r="E3891" t="s">
        <v>496</v>
      </c>
      <c r="F3891" t="s">
        <v>495</v>
      </c>
      <c r="G3891" t="s">
        <v>789</v>
      </c>
      <c r="H3891" t="s">
        <v>496</v>
      </c>
      <c r="I3891">
        <v>2154777</v>
      </c>
      <c r="J3891" t="s">
        <v>1012</v>
      </c>
      <c r="K3891" t="s">
        <v>496</v>
      </c>
      <c r="L3891" t="s">
        <v>791</v>
      </c>
      <c r="M3891" t="s">
        <v>723</v>
      </c>
      <c r="N3891" t="s">
        <v>813</v>
      </c>
      <c r="O3891" t="s">
        <v>24</v>
      </c>
      <c r="P3891" t="s">
        <v>19</v>
      </c>
      <c r="Q3891">
        <v>32937.410000000003</v>
      </c>
      <c r="R3891">
        <v>25732.35</v>
      </c>
      <c r="S3891" t="str">
        <f t="shared" si="60"/>
        <v>成都哈拜网络科技有限公司-数字媒体事业部上海哈啰普惠科技有限公司信息流</v>
      </c>
      <c r="T3891" t="e">
        <f>VLOOKUP(S:S,[1]Sheet1!N:N,1,0)</f>
        <v>#N/A</v>
      </c>
    </row>
    <row r="3892" spans="1:20" x14ac:dyDescent="0.15">
      <c r="A3892">
        <v>20230415</v>
      </c>
      <c r="B3892">
        <v>45347259</v>
      </c>
      <c r="C3892" t="s">
        <v>1010</v>
      </c>
      <c r="D3892" t="s">
        <v>788</v>
      </c>
      <c r="E3892" t="s">
        <v>496</v>
      </c>
      <c r="F3892" t="s">
        <v>495</v>
      </c>
      <c r="G3892" t="s">
        <v>789</v>
      </c>
      <c r="H3892" t="s">
        <v>496</v>
      </c>
      <c r="I3892">
        <v>2154777</v>
      </c>
      <c r="J3892" t="s">
        <v>1012</v>
      </c>
      <c r="K3892" t="s">
        <v>496</v>
      </c>
      <c r="L3892" t="s">
        <v>791</v>
      </c>
      <c r="M3892" t="s">
        <v>723</v>
      </c>
      <c r="N3892" t="s">
        <v>813</v>
      </c>
      <c r="O3892" t="s">
        <v>24</v>
      </c>
      <c r="P3892" t="s">
        <v>19</v>
      </c>
      <c r="Q3892">
        <v>26591.26</v>
      </c>
      <c r="R3892">
        <v>20774.419999999998</v>
      </c>
      <c r="S3892" t="str">
        <f t="shared" si="60"/>
        <v>成都哈拜网络科技有限公司-数字媒体事业部上海哈啰普惠科技有限公司信息流</v>
      </c>
      <c r="T3892" t="e">
        <f>VLOOKUP(S:S,[1]Sheet1!N:N,1,0)</f>
        <v>#N/A</v>
      </c>
    </row>
    <row r="3893" spans="1:20" x14ac:dyDescent="0.15">
      <c r="A3893">
        <v>20230416</v>
      </c>
      <c r="B3893">
        <v>45347259</v>
      </c>
      <c r="C3893" t="s">
        <v>1010</v>
      </c>
      <c r="D3893" t="s">
        <v>788</v>
      </c>
      <c r="E3893" t="s">
        <v>496</v>
      </c>
      <c r="F3893" t="s">
        <v>495</v>
      </c>
      <c r="G3893" t="s">
        <v>789</v>
      </c>
      <c r="H3893" t="s">
        <v>496</v>
      </c>
      <c r="I3893">
        <v>2154777</v>
      </c>
      <c r="J3893" t="s">
        <v>1012</v>
      </c>
      <c r="K3893" t="s">
        <v>496</v>
      </c>
      <c r="L3893" t="s">
        <v>791</v>
      </c>
      <c r="M3893" t="s">
        <v>723</v>
      </c>
      <c r="N3893" t="s">
        <v>813</v>
      </c>
      <c r="O3893" t="s">
        <v>24</v>
      </c>
      <c r="P3893" t="s">
        <v>19</v>
      </c>
      <c r="Q3893">
        <v>26930.33</v>
      </c>
      <c r="R3893">
        <v>21039.32</v>
      </c>
      <c r="S3893" t="str">
        <f t="shared" si="60"/>
        <v>成都哈拜网络科技有限公司-数字媒体事业部上海哈啰普惠科技有限公司信息流</v>
      </c>
      <c r="T3893" t="e">
        <f>VLOOKUP(S:S,[1]Sheet1!N:N,1,0)</f>
        <v>#N/A</v>
      </c>
    </row>
    <row r="3894" spans="1:20" x14ac:dyDescent="0.15">
      <c r="A3894">
        <v>20230417</v>
      </c>
      <c r="B3894">
        <v>45347259</v>
      </c>
      <c r="C3894" t="s">
        <v>1010</v>
      </c>
      <c r="D3894" t="s">
        <v>788</v>
      </c>
      <c r="E3894" t="s">
        <v>496</v>
      </c>
      <c r="F3894" t="s">
        <v>495</v>
      </c>
      <c r="G3894" t="s">
        <v>789</v>
      </c>
      <c r="H3894" t="s">
        <v>496</v>
      </c>
      <c r="I3894">
        <v>2154777</v>
      </c>
      <c r="J3894" t="s">
        <v>1012</v>
      </c>
      <c r="K3894" t="s">
        <v>496</v>
      </c>
      <c r="L3894" t="s">
        <v>791</v>
      </c>
      <c r="M3894" t="s">
        <v>723</v>
      </c>
      <c r="N3894" t="s">
        <v>813</v>
      </c>
      <c r="O3894" t="s">
        <v>24</v>
      </c>
      <c r="P3894" t="s">
        <v>19</v>
      </c>
      <c r="Q3894">
        <v>37495.599999999999</v>
      </c>
      <c r="R3894">
        <v>29293.439999999999</v>
      </c>
      <c r="S3894" t="str">
        <f t="shared" si="60"/>
        <v>成都哈拜网络科技有限公司-数字媒体事业部上海哈啰普惠科技有限公司信息流</v>
      </c>
      <c r="T3894" t="e">
        <f>VLOOKUP(S:S,[1]Sheet1!N:N,1,0)</f>
        <v>#N/A</v>
      </c>
    </row>
    <row r="3895" spans="1:20" x14ac:dyDescent="0.15">
      <c r="A3895">
        <v>20230418</v>
      </c>
      <c r="B3895">
        <v>45347259</v>
      </c>
      <c r="C3895" t="s">
        <v>1010</v>
      </c>
      <c r="D3895" t="s">
        <v>788</v>
      </c>
      <c r="E3895" t="s">
        <v>496</v>
      </c>
      <c r="F3895" t="s">
        <v>495</v>
      </c>
      <c r="G3895" t="s">
        <v>789</v>
      </c>
      <c r="H3895" t="s">
        <v>496</v>
      </c>
      <c r="I3895">
        <v>2154777</v>
      </c>
      <c r="J3895" t="s">
        <v>1012</v>
      </c>
      <c r="K3895" t="s">
        <v>496</v>
      </c>
      <c r="L3895" t="s">
        <v>791</v>
      </c>
      <c r="M3895" t="s">
        <v>723</v>
      </c>
      <c r="N3895" t="s">
        <v>813</v>
      </c>
      <c r="O3895" t="s">
        <v>24</v>
      </c>
      <c r="P3895" t="s">
        <v>19</v>
      </c>
      <c r="Q3895">
        <v>21718.37</v>
      </c>
      <c r="R3895">
        <v>16967.48</v>
      </c>
      <c r="S3895" t="str">
        <f t="shared" si="60"/>
        <v>成都哈拜网络科技有限公司-数字媒体事业部上海哈啰普惠科技有限公司信息流</v>
      </c>
      <c r="T3895" t="e">
        <f>VLOOKUP(S:S,[1]Sheet1!N:N,1,0)</f>
        <v>#N/A</v>
      </c>
    </row>
    <row r="3896" spans="1:20" x14ac:dyDescent="0.15">
      <c r="A3896">
        <v>20230419</v>
      </c>
      <c r="B3896">
        <v>45347259</v>
      </c>
      <c r="C3896" t="s">
        <v>1010</v>
      </c>
      <c r="D3896" t="s">
        <v>788</v>
      </c>
      <c r="E3896" t="s">
        <v>496</v>
      </c>
      <c r="F3896" t="s">
        <v>495</v>
      </c>
      <c r="G3896" t="s">
        <v>789</v>
      </c>
      <c r="H3896" t="s">
        <v>496</v>
      </c>
      <c r="I3896">
        <v>2154777</v>
      </c>
      <c r="J3896" t="s">
        <v>1012</v>
      </c>
      <c r="K3896" t="s">
        <v>496</v>
      </c>
      <c r="L3896" t="s">
        <v>791</v>
      </c>
      <c r="M3896" t="s">
        <v>723</v>
      </c>
      <c r="N3896" t="s">
        <v>813</v>
      </c>
      <c r="O3896" t="s">
        <v>24</v>
      </c>
      <c r="P3896" t="s">
        <v>19</v>
      </c>
      <c r="Q3896">
        <v>24098.5</v>
      </c>
      <c r="R3896">
        <v>18826.96</v>
      </c>
      <c r="S3896" t="str">
        <f t="shared" si="60"/>
        <v>成都哈拜网络科技有限公司-数字媒体事业部上海哈啰普惠科技有限公司信息流</v>
      </c>
      <c r="T3896" t="e">
        <f>VLOOKUP(S:S,[1]Sheet1!N:N,1,0)</f>
        <v>#N/A</v>
      </c>
    </row>
    <row r="3897" spans="1:20" x14ac:dyDescent="0.15">
      <c r="A3897">
        <v>20230420</v>
      </c>
      <c r="B3897">
        <v>45347259</v>
      </c>
      <c r="C3897" t="s">
        <v>1010</v>
      </c>
      <c r="D3897" t="s">
        <v>788</v>
      </c>
      <c r="E3897" t="s">
        <v>496</v>
      </c>
      <c r="F3897" t="s">
        <v>495</v>
      </c>
      <c r="G3897" t="s">
        <v>789</v>
      </c>
      <c r="H3897" t="s">
        <v>496</v>
      </c>
      <c r="I3897">
        <v>2154777</v>
      </c>
      <c r="J3897" t="s">
        <v>1012</v>
      </c>
      <c r="K3897" t="s">
        <v>496</v>
      </c>
      <c r="L3897" t="s">
        <v>791</v>
      </c>
      <c r="M3897" t="s">
        <v>723</v>
      </c>
      <c r="N3897" t="s">
        <v>813</v>
      </c>
      <c r="O3897" t="s">
        <v>24</v>
      </c>
      <c r="P3897" t="s">
        <v>19</v>
      </c>
      <c r="Q3897">
        <v>35112.22</v>
      </c>
      <c r="R3897">
        <v>27431.42</v>
      </c>
      <c r="S3897" t="str">
        <f t="shared" si="60"/>
        <v>成都哈拜网络科技有限公司-数字媒体事业部上海哈啰普惠科技有限公司信息流</v>
      </c>
      <c r="T3897" t="e">
        <f>VLOOKUP(S:S,[1]Sheet1!N:N,1,0)</f>
        <v>#N/A</v>
      </c>
    </row>
    <row r="3898" spans="1:20" x14ac:dyDescent="0.15">
      <c r="A3898">
        <v>20230421</v>
      </c>
      <c r="B3898">
        <v>45347259</v>
      </c>
      <c r="C3898" t="s">
        <v>1010</v>
      </c>
      <c r="D3898" t="s">
        <v>788</v>
      </c>
      <c r="E3898" t="s">
        <v>496</v>
      </c>
      <c r="F3898" t="s">
        <v>495</v>
      </c>
      <c r="G3898" t="s">
        <v>789</v>
      </c>
      <c r="H3898" t="s">
        <v>496</v>
      </c>
      <c r="I3898">
        <v>2154777</v>
      </c>
      <c r="J3898" t="s">
        <v>1012</v>
      </c>
      <c r="K3898" t="s">
        <v>496</v>
      </c>
      <c r="L3898" t="s">
        <v>791</v>
      </c>
      <c r="M3898" t="s">
        <v>723</v>
      </c>
      <c r="N3898" t="s">
        <v>813</v>
      </c>
      <c r="O3898" t="s">
        <v>24</v>
      </c>
      <c r="P3898" t="s">
        <v>19</v>
      </c>
      <c r="Q3898">
        <v>9105.17</v>
      </c>
      <c r="R3898">
        <v>7113.41</v>
      </c>
      <c r="S3898" t="str">
        <f t="shared" si="60"/>
        <v>成都哈拜网络科技有限公司-数字媒体事业部上海哈啰普惠科技有限公司信息流</v>
      </c>
      <c r="T3898" t="e">
        <f>VLOOKUP(S:S,[1]Sheet1!N:N,1,0)</f>
        <v>#N/A</v>
      </c>
    </row>
    <row r="3899" spans="1:20" x14ac:dyDescent="0.15">
      <c r="A3899">
        <v>20230401</v>
      </c>
      <c r="B3899">
        <v>45347324</v>
      </c>
      <c r="C3899" t="s">
        <v>1013</v>
      </c>
      <c r="D3899" t="s">
        <v>788</v>
      </c>
      <c r="E3899" t="s">
        <v>496</v>
      </c>
      <c r="F3899" t="s">
        <v>495</v>
      </c>
      <c r="G3899" t="s">
        <v>789</v>
      </c>
      <c r="H3899" t="s">
        <v>496</v>
      </c>
      <c r="I3899">
        <v>2129251</v>
      </c>
      <c r="J3899" t="s">
        <v>1011</v>
      </c>
      <c r="K3899" t="s">
        <v>496</v>
      </c>
      <c r="L3899" t="s">
        <v>791</v>
      </c>
      <c r="M3899" t="s">
        <v>723</v>
      </c>
      <c r="N3899" t="s">
        <v>813</v>
      </c>
      <c r="O3899" t="s">
        <v>24</v>
      </c>
      <c r="P3899" t="s">
        <v>19</v>
      </c>
      <c r="Q3899">
        <v>2551.46</v>
      </c>
      <c r="R3899">
        <v>2551.46</v>
      </c>
      <c r="S3899" t="str">
        <f t="shared" si="60"/>
        <v>成都哈拜网络科技有限公司-数字媒体事业部上海哈啰普惠科技有限公司信息流</v>
      </c>
      <c r="T3899" t="e">
        <f>VLOOKUP(S:S,[1]Sheet1!N:N,1,0)</f>
        <v>#N/A</v>
      </c>
    </row>
    <row r="3900" spans="1:20" x14ac:dyDescent="0.15">
      <c r="A3900">
        <v>20230402</v>
      </c>
      <c r="B3900">
        <v>45347324</v>
      </c>
      <c r="C3900" t="s">
        <v>1013</v>
      </c>
      <c r="D3900" t="s">
        <v>788</v>
      </c>
      <c r="E3900" t="s">
        <v>496</v>
      </c>
      <c r="F3900" t="s">
        <v>495</v>
      </c>
      <c r="G3900" t="s">
        <v>789</v>
      </c>
      <c r="H3900" t="s">
        <v>496</v>
      </c>
      <c r="I3900">
        <v>2129251</v>
      </c>
      <c r="J3900" t="s">
        <v>1011</v>
      </c>
      <c r="K3900" t="s">
        <v>496</v>
      </c>
      <c r="L3900" t="s">
        <v>791</v>
      </c>
      <c r="M3900" t="s">
        <v>723</v>
      </c>
      <c r="N3900" t="s">
        <v>813</v>
      </c>
      <c r="O3900" t="s">
        <v>24</v>
      </c>
      <c r="P3900" t="s">
        <v>19</v>
      </c>
      <c r="Q3900">
        <v>2481.37</v>
      </c>
      <c r="R3900">
        <v>2481.37</v>
      </c>
      <c r="S3900" t="str">
        <f t="shared" si="60"/>
        <v>成都哈拜网络科技有限公司-数字媒体事业部上海哈啰普惠科技有限公司信息流</v>
      </c>
      <c r="T3900" t="e">
        <f>VLOOKUP(S:S,[1]Sheet1!N:N,1,0)</f>
        <v>#N/A</v>
      </c>
    </row>
    <row r="3901" spans="1:20" x14ac:dyDescent="0.15">
      <c r="A3901">
        <v>20230403</v>
      </c>
      <c r="B3901">
        <v>45347324</v>
      </c>
      <c r="C3901" t="s">
        <v>1013</v>
      </c>
      <c r="D3901" t="s">
        <v>788</v>
      </c>
      <c r="E3901" t="s">
        <v>496</v>
      </c>
      <c r="F3901" t="s">
        <v>495</v>
      </c>
      <c r="G3901" t="s">
        <v>789</v>
      </c>
      <c r="H3901" t="s">
        <v>496</v>
      </c>
      <c r="I3901">
        <v>2129251</v>
      </c>
      <c r="J3901" t="s">
        <v>1011</v>
      </c>
      <c r="K3901" t="s">
        <v>496</v>
      </c>
      <c r="L3901" t="s">
        <v>791</v>
      </c>
      <c r="M3901" t="s">
        <v>723</v>
      </c>
      <c r="N3901" t="s">
        <v>813</v>
      </c>
      <c r="O3901" t="s">
        <v>24</v>
      </c>
      <c r="P3901" t="s">
        <v>19</v>
      </c>
      <c r="Q3901">
        <v>4987.54</v>
      </c>
      <c r="R3901">
        <v>4987.54</v>
      </c>
      <c r="S3901" t="str">
        <f t="shared" si="60"/>
        <v>成都哈拜网络科技有限公司-数字媒体事业部上海哈啰普惠科技有限公司信息流</v>
      </c>
      <c r="T3901" t="e">
        <f>VLOOKUP(S:S,[1]Sheet1!N:N,1,0)</f>
        <v>#N/A</v>
      </c>
    </row>
    <row r="3902" spans="1:20" x14ac:dyDescent="0.15">
      <c r="A3902">
        <v>20230404</v>
      </c>
      <c r="B3902">
        <v>45347324</v>
      </c>
      <c r="C3902" t="s">
        <v>1013</v>
      </c>
      <c r="D3902" t="s">
        <v>788</v>
      </c>
      <c r="E3902" t="s">
        <v>496</v>
      </c>
      <c r="F3902" t="s">
        <v>495</v>
      </c>
      <c r="G3902" t="s">
        <v>789</v>
      </c>
      <c r="H3902" t="s">
        <v>496</v>
      </c>
      <c r="I3902">
        <v>2129251</v>
      </c>
      <c r="J3902" t="s">
        <v>1011</v>
      </c>
      <c r="K3902" t="s">
        <v>496</v>
      </c>
      <c r="L3902" t="s">
        <v>791</v>
      </c>
      <c r="M3902" t="s">
        <v>723</v>
      </c>
      <c r="N3902" t="s">
        <v>813</v>
      </c>
      <c r="O3902" t="s">
        <v>24</v>
      </c>
      <c r="P3902" t="s">
        <v>19</v>
      </c>
      <c r="Q3902">
        <v>929.09</v>
      </c>
      <c r="R3902">
        <v>929.09</v>
      </c>
      <c r="S3902" t="str">
        <f t="shared" si="60"/>
        <v>成都哈拜网络科技有限公司-数字媒体事业部上海哈啰普惠科技有限公司信息流</v>
      </c>
      <c r="T3902" t="e">
        <f>VLOOKUP(S:S,[1]Sheet1!N:N,1,0)</f>
        <v>#N/A</v>
      </c>
    </row>
    <row r="3903" spans="1:20" x14ac:dyDescent="0.15">
      <c r="A3903">
        <v>20230405</v>
      </c>
      <c r="B3903">
        <v>45347324</v>
      </c>
      <c r="C3903" t="s">
        <v>1013</v>
      </c>
      <c r="D3903" t="s">
        <v>788</v>
      </c>
      <c r="E3903" t="s">
        <v>496</v>
      </c>
      <c r="F3903" t="s">
        <v>495</v>
      </c>
      <c r="G3903" t="s">
        <v>789</v>
      </c>
      <c r="H3903" t="s">
        <v>496</v>
      </c>
      <c r="I3903">
        <v>2129251</v>
      </c>
      <c r="J3903" t="s">
        <v>1011</v>
      </c>
      <c r="K3903" t="s">
        <v>496</v>
      </c>
      <c r="L3903" t="s">
        <v>791</v>
      </c>
      <c r="M3903" t="s">
        <v>723</v>
      </c>
      <c r="N3903" t="s">
        <v>813</v>
      </c>
      <c r="O3903" t="s">
        <v>24</v>
      </c>
      <c r="P3903" t="s">
        <v>19</v>
      </c>
      <c r="Q3903">
        <v>3141.59</v>
      </c>
      <c r="R3903">
        <v>3141.59</v>
      </c>
      <c r="S3903" t="str">
        <f t="shared" si="60"/>
        <v>成都哈拜网络科技有限公司-数字媒体事业部上海哈啰普惠科技有限公司信息流</v>
      </c>
      <c r="T3903" t="e">
        <f>VLOOKUP(S:S,[1]Sheet1!N:N,1,0)</f>
        <v>#N/A</v>
      </c>
    </row>
    <row r="3904" spans="1:20" x14ac:dyDescent="0.15">
      <c r="A3904">
        <v>20230406</v>
      </c>
      <c r="B3904">
        <v>45347324</v>
      </c>
      <c r="C3904" t="s">
        <v>1013</v>
      </c>
      <c r="D3904" t="s">
        <v>788</v>
      </c>
      <c r="E3904" t="s">
        <v>496</v>
      </c>
      <c r="F3904" t="s">
        <v>495</v>
      </c>
      <c r="G3904" t="s">
        <v>789</v>
      </c>
      <c r="H3904" t="s">
        <v>496</v>
      </c>
      <c r="I3904">
        <v>2129251</v>
      </c>
      <c r="J3904" t="s">
        <v>1011</v>
      </c>
      <c r="K3904" t="s">
        <v>496</v>
      </c>
      <c r="L3904" t="s">
        <v>791</v>
      </c>
      <c r="M3904" t="s">
        <v>723</v>
      </c>
      <c r="N3904" t="s">
        <v>813</v>
      </c>
      <c r="O3904" t="s">
        <v>24</v>
      </c>
      <c r="P3904" t="s">
        <v>19</v>
      </c>
      <c r="Q3904">
        <v>871.18</v>
      </c>
      <c r="R3904">
        <v>103.44</v>
      </c>
      <c r="S3904" t="str">
        <f t="shared" si="60"/>
        <v>成都哈拜网络科技有限公司-数字媒体事业部上海哈啰普惠科技有限公司信息流</v>
      </c>
      <c r="T3904" t="e">
        <f>VLOOKUP(S:S,[1]Sheet1!N:N,1,0)</f>
        <v>#N/A</v>
      </c>
    </row>
    <row r="3905" spans="1:20" x14ac:dyDescent="0.15">
      <c r="A3905">
        <v>20230407</v>
      </c>
      <c r="B3905">
        <v>45347324</v>
      </c>
      <c r="C3905" t="s">
        <v>1013</v>
      </c>
      <c r="D3905" t="s">
        <v>788</v>
      </c>
      <c r="E3905" t="s">
        <v>496</v>
      </c>
      <c r="F3905" t="s">
        <v>495</v>
      </c>
      <c r="G3905" t="s">
        <v>789</v>
      </c>
      <c r="H3905" t="s">
        <v>496</v>
      </c>
      <c r="I3905">
        <v>2154777</v>
      </c>
      <c r="J3905" t="s">
        <v>1012</v>
      </c>
      <c r="K3905" t="s">
        <v>496</v>
      </c>
      <c r="L3905" t="s">
        <v>791</v>
      </c>
      <c r="M3905" t="s">
        <v>723</v>
      </c>
      <c r="N3905" t="s">
        <v>813</v>
      </c>
      <c r="O3905" t="s">
        <v>24</v>
      </c>
      <c r="P3905" t="s">
        <v>19</v>
      </c>
      <c r="Q3905">
        <v>3675.2</v>
      </c>
      <c r="R3905">
        <v>2871.25</v>
      </c>
      <c r="S3905" t="str">
        <f t="shared" si="60"/>
        <v>成都哈拜网络科技有限公司-数字媒体事业部上海哈啰普惠科技有限公司信息流</v>
      </c>
      <c r="T3905" t="e">
        <f>VLOOKUP(S:S,[1]Sheet1!N:N,1,0)</f>
        <v>#N/A</v>
      </c>
    </row>
    <row r="3906" spans="1:20" x14ac:dyDescent="0.15">
      <c r="A3906">
        <v>20230408</v>
      </c>
      <c r="B3906">
        <v>45347324</v>
      </c>
      <c r="C3906" t="s">
        <v>1013</v>
      </c>
      <c r="D3906" t="s">
        <v>788</v>
      </c>
      <c r="E3906" t="s">
        <v>496</v>
      </c>
      <c r="F3906" t="s">
        <v>495</v>
      </c>
      <c r="G3906" t="s">
        <v>789</v>
      </c>
      <c r="H3906" t="s">
        <v>496</v>
      </c>
      <c r="I3906">
        <v>2154777</v>
      </c>
      <c r="J3906" t="s">
        <v>1012</v>
      </c>
      <c r="K3906" t="s">
        <v>496</v>
      </c>
      <c r="L3906" t="s">
        <v>791</v>
      </c>
      <c r="M3906" t="s">
        <v>723</v>
      </c>
      <c r="N3906" t="s">
        <v>813</v>
      </c>
      <c r="O3906" t="s">
        <v>24</v>
      </c>
      <c r="P3906" t="s">
        <v>19</v>
      </c>
      <c r="Q3906">
        <v>1680.97</v>
      </c>
      <c r="R3906">
        <v>1313.26</v>
      </c>
      <c r="S3906" t="str">
        <f t="shared" si="60"/>
        <v>成都哈拜网络科技有限公司-数字媒体事业部上海哈啰普惠科技有限公司信息流</v>
      </c>
      <c r="T3906" t="e">
        <f>VLOOKUP(S:S,[1]Sheet1!N:N,1,0)</f>
        <v>#N/A</v>
      </c>
    </row>
    <row r="3907" spans="1:20" x14ac:dyDescent="0.15">
      <c r="A3907">
        <v>20230409</v>
      </c>
      <c r="B3907">
        <v>45347324</v>
      </c>
      <c r="C3907" t="s">
        <v>1013</v>
      </c>
      <c r="D3907" t="s">
        <v>788</v>
      </c>
      <c r="E3907" t="s">
        <v>496</v>
      </c>
      <c r="F3907" t="s">
        <v>495</v>
      </c>
      <c r="G3907" t="s">
        <v>789</v>
      </c>
      <c r="H3907" t="s">
        <v>496</v>
      </c>
      <c r="I3907">
        <v>2154777</v>
      </c>
      <c r="J3907" t="s">
        <v>1012</v>
      </c>
      <c r="K3907" t="s">
        <v>496</v>
      </c>
      <c r="L3907" t="s">
        <v>791</v>
      </c>
      <c r="M3907" t="s">
        <v>723</v>
      </c>
      <c r="N3907" t="s">
        <v>813</v>
      </c>
      <c r="O3907" t="s">
        <v>24</v>
      </c>
      <c r="P3907" t="s">
        <v>19</v>
      </c>
      <c r="Q3907">
        <v>1026.0899999999999</v>
      </c>
      <c r="R3907">
        <v>801.63</v>
      </c>
      <c r="S3907" t="str">
        <f t="shared" ref="S3907:S3970" si="61">F3907&amp;K3907&amp;O3907</f>
        <v>成都哈拜网络科技有限公司-数字媒体事业部上海哈啰普惠科技有限公司信息流</v>
      </c>
      <c r="T3907" t="e">
        <f>VLOOKUP(S:S,[1]Sheet1!N:N,1,0)</f>
        <v>#N/A</v>
      </c>
    </row>
    <row r="3908" spans="1:20" x14ac:dyDescent="0.15">
      <c r="A3908">
        <v>20230410</v>
      </c>
      <c r="B3908">
        <v>45347324</v>
      </c>
      <c r="C3908" t="s">
        <v>1013</v>
      </c>
      <c r="D3908" t="s">
        <v>788</v>
      </c>
      <c r="E3908" t="s">
        <v>496</v>
      </c>
      <c r="F3908" t="s">
        <v>495</v>
      </c>
      <c r="G3908" t="s">
        <v>789</v>
      </c>
      <c r="H3908" t="s">
        <v>496</v>
      </c>
      <c r="I3908">
        <v>2154777</v>
      </c>
      <c r="J3908" t="s">
        <v>1012</v>
      </c>
      <c r="K3908" t="s">
        <v>496</v>
      </c>
      <c r="L3908" t="s">
        <v>791</v>
      </c>
      <c r="M3908" t="s">
        <v>723</v>
      </c>
      <c r="N3908" t="s">
        <v>813</v>
      </c>
      <c r="O3908" t="s">
        <v>24</v>
      </c>
      <c r="P3908" t="s">
        <v>19</v>
      </c>
      <c r="Q3908">
        <v>4919.3999999999996</v>
      </c>
      <c r="R3908">
        <v>3843.28</v>
      </c>
      <c r="S3908" t="str">
        <f t="shared" si="61"/>
        <v>成都哈拜网络科技有限公司-数字媒体事业部上海哈啰普惠科技有限公司信息流</v>
      </c>
      <c r="T3908" t="e">
        <f>VLOOKUP(S:S,[1]Sheet1!N:N,1,0)</f>
        <v>#N/A</v>
      </c>
    </row>
    <row r="3909" spans="1:20" x14ac:dyDescent="0.15">
      <c r="A3909">
        <v>20230411</v>
      </c>
      <c r="B3909">
        <v>45347324</v>
      </c>
      <c r="C3909" t="s">
        <v>1013</v>
      </c>
      <c r="D3909" t="s">
        <v>788</v>
      </c>
      <c r="E3909" t="s">
        <v>496</v>
      </c>
      <c r="F3909" t="s">
        <v>495</v>
      </c>
      <c r="G3909" t="s">
        <v>789</v>
      </c>
      <c r="H3909" t="s">
        <v>496</v>
      </c>
      <c r="I3909">
        <v>2154777</v>
      </c>
      <c r="J3909" t="s">
        <v>1012</v>
      </c>
      <c r="K3909" t="s">
        <v>496</v>
      </c>
      <c r="L3909" t="s">
        <v>791</v>
      </c>
      <c r="M3909" t="s">
        <v>723</v>
      </c>
      <c r="N3909" t="s">
        <v>813</v>
      </c>
      <c r="O3909" t="s">
        <v>24</v>
      </c>
      <c r="P3909" t="s">
        <v>19</v>
      </c>
      <c r="Q3909">
        <v>2479.61</v>
      </c>
      <c r="R3909">
        <v>1937.19</v>
      </c>
      <c r="S3909" t="str">
        <f t="shared" si="61"/>
        <v>成都哈拜网络科技有限公司-数字媒体事业部上海哈啰普惠科技有限公司信息流</v>
      </c>
      <c r="T3909" t="e">
        <f>VLOOKUP(S:S,[1]Sheet1!N:N,1,0)</f>
        <v>#N/A</v>
      </c>
    </row>
    <row r="3910" spans="1:20" x14ac:dyDescent="0.15">
      <c r="A3910">
        <v>20230412</v>
      </c>
      <c r="B3910">
        <v>45347324</v>
      </c>
      <c r="C3910" t="s">
        <v>1013</v>
      </c>
      <c r="D3910" t="s">
        <v>788</v>
      </c>
      <c r="E3910" t="s">
        <v>496</v>
      </c>
      <c r="F3910" t="s">
        <v>495</v>
      </c>
      <c r="G3910" t="s">
        <v>789</v>
      </c>
      <c r="H3910" t="s">
        <v>496</v>
      </c>
      <c r="I3910">
        <v>2154777</v>
      </c>
      <c r="J3910" t="s">
        <v>1012</v>
      </c>
      <c r="K3910" t="s">
        <v>496</v>
      </c>
      <c r="L3910" t="s">
        <v>791</v>
      </c>
      <c r="M3910" t="s">
        <v>723</v>
      </c>
      <c r="N3910" t="s">
        <v>813</v>
      </c>
      <c r="O3910" t="s">
        <v>24</v>
      </c>
      <c r="P3910" t="s">
        <v>19</v>
      </c>
      <c r="Q3910">
        <v>4661.53</v>
      </c>
      <c r="R3910">
        <v>3641.82</v>
      </c>
      <c r="S3910" t="str">
        <f t="shared" si="61"/>
        <v>成都哈拜网络科技有限公司-数字媒体事业部上海哈啰普惠科技有限公司信息流</v>
      </c>
      <c r="T3910" t="e">
        <f>VLOOKUP(S:S,[1]Sheet1!N:N,1,0)</f>
        <v>#N/A</v>
      </c>
    </row>
    <row r="3911" spans="1:20" x14ac:dyDescent="0.15">
      <c r="A3911">
        <v>20230413</v>
      </c>
      <c r="B3911">
        <v>45347324</v>
      </c>
      <c r="C3911" t="s">
        <v>1013</v>
      </c>
      <c r="D3911" t="s">
        <v>788</v>
      </c>
      <c r="E3911" t="s">
        <v>496</v>
      </c>
      <c r="F3911" t="s">
        <v>495</v>
      </c>
      <c r="G3911" t="s">
        <v>789</v>
      </c>
      <c r="H3911" t="s">
        <v>496</v>
      </c>
      <c r="I3911">
        <v>2154777</v>
      </c>
      <c r="J3911" t="s">
        <v>1012</v>
      </c>
      <c r="K3911" t="s">
        <v>496</v>
      </c>
      <c r="L3911" t="s">
        <v>791</v>
      </c>
      <c r="M3911" t="s">
        <v>723</v>
      </c>
      <c r="N3911" t="s">
        <v>813</v>
      </c>
      <c r="O3911" t="s">
        <v>24</v>
      </c>
      <c r="P3911" t="s">
        <v>19</v>
      </c>
      <c r="Q3911">
        <v>1112.47</v>
      </c>
      <c r="R3911">
        <v>869.12</v>
      </c>
      <c r="S3911" t="str">
        <f t="shared" si="61"/>
        <v>成都哈拜网络科技有限公司-数字媒体事业部上海哈啰普惠科技有限公司信息流</v>
      </c>
      <c r="T3911" t="e">
        <f>VLOOKUP(S:S,[1]Sheet1!N:N,1,0)</f>
        <v>#N/A</v>
      </c>
    </row>
    <row r="3912" spans="1:20" x14ac:dyDescent="0.15">
      <c r="A3912">
        <v>20230414</v>
      </c>
      <c r="B3912">
        <v>45347324</v>
      </c>
      <c r="C3912" t="s">
        <v>1013</v>
      </c>
      <c r="D3912" t="s">
        <v>788</v>
      </c>
      <c r="E3912" t="s">
        <v>496</v>
      </c>
      <c r="F3912" t="s">
        <v>495</v>
      </c>
      <c r="G3912" t="s">
        <v>789</v>
      </c>
      <c r="H3912" t="s">
        <v>496</v>
      </c>
      <c r="I3912">
        <v>2154777</v>
      </c>
      <c r="J3912" t="s">
        <v>1012</v>
      </c>
      <c r="K3912" t="s">
        <v>496</v>
      </c>
      <c r="L3912" t="s">
        <v>791</v>
      </c>
      <c r="M3912" t="s">
        <v>723</v>
      </c>
      <c r="N3912" t="s">
        <v>813</v>
      </c>
      <c r="O3912" t="s">
        <v>24</v>
      </c>
      <c r="P3912" t="s">
        <v>19</v>
      </c>
      <c r="Q3912">
        <v>299.57</v>
      </c>
      <c r="R3912">
        <v>234.04</v>
      </c>
      <c r="S3912" t="str">
        <f t="shared" si="61"/>
        <v>成都哈拜网络科技有限公司-数字媒体事业部上海哈啰普惠科技有限公司信息流</v>
      </c>
      <c r="T3912" t="e">
        <f>VLOOKUP(S:S,[1]Sheet1!N:N,1,0)</f>
        <v>#N/A</v>
      </c>
    </row>
    <row r="3913" spans="1:20" x14ac:dyDescent="0.15">
      <c r="A3913">
        <v>20230415</v>
      </c>
      <c r="B3913">
        <v>45347324</v>
      </c>
      <c r="C3913" t="s">
        <v>1013</v>
      </c>
      <c r="D3913" t="s">
        <v>788</v>
      </c>
      <c r="E3913" t="s">
        <v>496</v>
      </c>
      <c r="F3913" t="s">
        <v>495</v>
      </c>
      <c r="G3913" t="s">
        <v>789</v>
      </c>
      <c r="H3913" t="s">
        <v>496</v>
      </c>
      <c r="I3913">
        <v>2154777</v>
      </c>
      <c r="J3913" t="s">
        <v>1012</v>
      </c>
      <c r="K3913" t="s">
        <v>496</v>
      </c>
      <c r="L3913" t="s">
        <v>791</v>
      </c>
      <c r="M3913" t="s">
        <v>723</v>
      </c>
      <c r="N3913" t="s">
        <v>813</v>
      </c>
      <c r="O3913" t="s">
        <v>24</v>
      </c>
      <c r="P3913" t="s">
        <v>19</v>
      </c>
      <c r="Q3913">
        <v>2831.8</v>
      </c>
      <c r="R3913">
        <v>2212.34</v>
      </c>
      <c r="S3913" t="str">
        <f t="shared" si="61"/>
        <v>成都哈拜网络科技有限公司-数字媒体事业部上海哈啰普惠科技有限公司信息流</v>
      </c>
      <c r="T3913" t="e">
        <f>VLOOKUP(S:S,[1]Sheet1!N:N,1,0)</f>
        <v>#N/A</v>
      </c>
    </row>
    <row r="3914" spans="1:20" x14ac:dyDescent="0.15">
      <c r="A3914">
        <v>20230416</v>
      </c>
      <c r="B3914">
        <v>45347324</v>
      </c>
      <c r="C3914" t="s">
        <v>1013</v>
      </c>
      <c r="D3914" t="s">
        <v>788</v>
      </c>
      <c r="E3914" t="s">
        <v>496</v>
      </c>
      <c r="F3914" t="s">
        <v>495</v>
      </c>
      <c r="G3914" t="s">
        <v>789</v>
      </c>
      <c r="H3914" t="s">
        <v>496</v>
      </c>
      <c r="I3914">
        <v>2154777</v>
      </c>
      <c r="J3914" t="s">
        <v>1012</v>
      </c>
      <c r="K3914" t="s">
        <v>496</v>
      </c>
      <c r="L3914" t="s">
        <v>791</v>
      </c>
      <c r="M3914" t="s">
        <v>723</v>
      </c>
      <c r="N3914" t="s">
        <v>813</v>
      </c>
      <c r="O3914" t="s">
        <v>24</v>
      </c>
      <c r="P3914" t="s">
        <v>19</v>
      </c>
      <c r="Q3914">
        <v>2314.94</v>
      </c>
      <c r="R3914">
        <v>1808.55</v>
      </c>
      <c r="S3914" t="str">
        <f t="shared" si="61"/>
        <v>成都哈拜网络科技有限公司-数字媒体事业部上海哈啰普惠科技有限公司信息流</v>
      </c>
      <c r="T3914" t="e">
        <f>VLOOKUP(S:S,[1]Sheet1!N:N,1,0)</f>
        <v>#N/A</v>
      </c>
    </row>
    <row r="3915" spans="1:20" x14ac:dyDescent="0.15">
      <c r="A3915">
        <v>20230417</v>
      </c>
      <c r="B3915">
        <v>45347324</v>
      </c>
      <c r="C3915" t="s">
        <v>1013</v>
      </c>
      <c r="D3915" t="s">
        <v>788</v>
      </c>
      <c r="E3915" t="s">
        <v>496</v>
      </c>
      <c r="F3915" t="s">
        <v>495</v>
      </c>
      <c r="G3915" t="s">
        <v>789</v>
      </c>
      <c r="H3915" t="s">
        <v>496</v>
      </c>
      <c r="I3915">
        <v>2154777</v>
      </c>
      <c r="J3915" t="s">
        <v>1012</v>
      </c>
      <c r="K3915" t="s">
        <v>496</v>
      </c>
      <c r="L3915" t="s">
        <v>791</v>
      </c>
      <c r="M3915" t="s">
        <v>723</v>
      </c>
      <c r="N3915" t="s">
        <v>813</v>
      </c>
      <c r="O3915" t="s">
        <v>24</v>
      </c>
      <c r="P3915" t="s">
        <v>19</v>
      </c>
      <c r="Q3915">
        <v>5660.36</v>
      </c>
      <c r="R3915">
        <v>4422.16</v>
      </c>
      <c r="S3915" t="str">
        <f t="shared" si="61"/>
        <v>成都哈拜网络科技有限公司-数字媒体事业部上海哈啰普惠科技有限公司信息流</v>
      </c>
      <c r="T3915" t="e">
        <f>VLOOKUP(S:S,[1]Sheet1!N:N,1,0)</f>
        <v>#N/A</v>
      </c>
    </row>
    <row r="3916" spans="1:20" x14ac:dyDescent="0.15">
      <c r="A3916">
        <v>20230418</v>
      </c>
      <c r="B3916">
        <v>45347324</v>
      </c>
      <c r="C3916" t="s">
        <v>1013</v>
      </c>
      <c r="D3916" t="s">
        <v>788</v>
      </c>
      <c r="E3916" t="s">
        <v>496</v>
      </c>
      <c r="F3916" t="s">
        <v>495</v>
      </c>
      <c r="G3916" t="s">
        <v>789</v>
      </c>
      <c r="H3916" t="s">
        <v>496</v>
      </c>
      <c r="I3916">
        <v>2154777</v>
      </c>
      <c r="J3916" t="s">
        <v>1012</v>
      </c>
      <c r="K3916" t="s">
        <v>496</v>
      </c>
      <c r="L3916" t="s">
        <v>791</v>
      </c>
      <c r="M3916" t="s">
        <v>723</v>
      </c>
      <c r="N3916" t="s">
        <v>813</v>
      </c>
      <c r="O3916" t="s">
        <v>24</v>
      </c>
      <c r="P3916" t="s">
        <v>19</v>
      </c>
      <c r="Q3916">
        <v>10009.290000000001</v>
      </c>
      <c r="R3916">
        <v>7819.76</v>
      </c>
      <c r="S3916" t="str">
        <f t="shared" si="61"/>
        <v>成都哈拜网络科技有限公司-数字媒体事业部上海哈啰普惠科技有限公司信息流</v>
      </c>
      <c r="T3916" t="e">
        <f>VLOOKUP(S:S,[1]Sheet1!N:N,1,0)</f>
        <v>#N/A</v>
      </c>
    </row>
    <row r="3917" spans="1:20" x14ac:dyDescent="0.15">
      <c r="A3917">
        <v>20230419</v>
      </c>
      <c r="B3917">
        <v>45347324</v>
      </c>
      <c r="C3917" t="s">
        <v>1013</v>
      </c>
      <c r="D3917" t="s">
        <v>788</v>
      </c>
      <c r="E3917" t="s">
        <v>496</v>
      </c>
      <c r="F3917" t="s">
        <v>495</v>
      </c>
      <c r="G3917" t="s">
        <v>789</v>
      </c>
      <c r="H3917" t="s">
        <v>496</v>
      </c>
      <c r="I3917">
        <v>2154777</v>
      </c>
      <c r="J3917" t="s">
        <v>1012</v>
      </c>
      <c r="K3917" t="s">
        <v>496</v>
      </c>
      <c r="L3917" t="s">
        <v>791</v>
      </c>
      <c r="M3917" t="s">
        <v>723</v>
      </c>
      <c r="N3917" t="s">
        <v>813</v>
      </c>
      <c r="O3917" t="s">
        <v>24</v>
      </c>
      <c r="P3917" t="s">
        <v>19</v>
      </c>
      <c r="Q3917">
        <v>1847.23</v>
      </c>
      <c r="R3917">
        <v>1443.15</v>
      </c>
      <c r="S3917" t="str">
        <f t="shared" si="61"/>
        <v>成都哈拜网络科技有限公司-数字媒体事业部上海哈啰普惠科技有限公司信息流</v>
      </c>
      <c r="T3917" t="e">
        <f>VLOOKUP(S:S,[1]Sheet1!N:N,1,0)</f>
        <v>#N/A</v>
      </c>
    </row>
    <row r="3918" spans="1:20" x14ac:dyDescent="0.15">
      <c r="A3918">
        <v>20230420</v>
      </c>
      <c r="B3918">
        <v>45347324</v>
      </c>
      <c r="C3918" t="s">
        <v>1013</v>
      </c>
      <c r="D3918" t="s">
        <v>788</v>
      </c>
      <c r="E3918" t="s">
        <v>496</v>
      </c>
      <c r="F3918" t="s">
        <v>495</v>
      </c>
      <c r="G3918" t="s">
        <v>789</v>
      </c>
      <c r="H3918" t="s">
        <v>496</v>
      </c>
      <c r="I3918">
        <v>2154777</v>
      </c>
      <c r="J3918" t="s">
        <v>1012</v>
      </c>
      <c r="K3918" t="s">
        <v>496</v>
      </c>
      <c r="L3918" t="s">
        <v>791</v>
      </c>
      <c r="M3918" t="s">
        <v>723</v>
      </c>
      <c r="N3918" t="s">
        <v>813</v>
      </c>
      <c r="O3918" t="s">
        <v>24</v>
      </c>
      <c r="P3918" t="s">
        <v>19</v>
      </c>
      <c r="Q3918">
        <v>13028.67</v>
      </c>
      <c r="R3918">
        <v>10178.65</v>
      </c>
      <c r="S3918" t="str">
        <f t="shared" si="61"/>
        <v>成都哈拜网络科技有限公司-数字媒体事业部上海哈啰普惠科技有限公司信息流</v>
      </c>
      <c r="T3918" t="e">
        <f>VLOOKUP(S:S,[1]Sheet1!N:N,1,0)</f>
        <v>#N/A</v>
      </c>
    </row>
    <row r="3919" spans="1:20" x14ac:dyDescent="0.15">
      <c r="A3919">
        <v>20230421</v>
      </c>
      <c r="B3919">
        <v>45347324</v>
      </c>
      <c r="C3919" t="s">
        <v>1013</v>
      </c>
      <c r="D3919" t="s">
        <v>788</v>
      </c>
      <c r="E3919" t="s">
        <v>496</v>
      </c>
      <c r="F3919" t="s">
        <v>495</v>
      </c>
      <c r="G3919" t="s">
        <v>789</v>
      </c>
      <c r="H3919" t="s">
        <v>496</v>
      </c>
      <c r="I3919">
        <v>2154777</v>
      </c>
      <c r="J3919" t="s">
        <v>1012</v>
      </c>
      <c r="K3919" t="s">
        <v>496</v>
      </c>
      <c r="L3919" t="s">
        <v>791</v>
      </c>
      <c r="M3919" t="s">
        <v>723</v>
      </c>
      <c r="N3919" t="s">
        <v>813</v>
      </c>
      <c r="O3919" t="s">
        <v>24</v>
      </c>
      <c r="P3919" t="s">
        <v>19</v>
      </c>
      <c r="Q3919">
        <v>4651.1000000000004</v>
      </c>
      <c r="R3919">
        <v>3633.67</v>
      </c>
      <c r="S3919" t="str">
        <f t="shared" si="61"/>
        <v>成都哈拜网络科技有限公司-数字媒体事业部上海哈啰普惠科技有限公司信息流</v>
      </c>
      <c r="T3919" t="e">
        <f>VLOOKUP(S:S,[1]Sheet1!N:N,1,0)</f>
        <v>#N/A</v>
      </c>
    </row>
    <row r="3920" spans="1:20" x14ac:dyDescent="0.15">
      <c r="A3920">
        <v>20230422</v>
      </c>
      <c r="B3920">
        <v>45347324</v>
      </c>
      <c r="C3920" t="s">
        <v>1013</v>
      </c>
      <c r="D3920" t="s">
        <v>788</v>
      </c>
      <c r="E3920" t="s">
        <v>496</v>
      </c>
      <c r="F3920" t="s">
        <v>495</v>
      </c>
      <c r="G3920" t="s">
        <v>789</v>
      </c>
      <c r="H3920" t="s">
        <v>496</v>
      </c>
      <c r="I3920">
        <v>2154777</v>
      </c>
      <c r="J3920" t="s">
        <v>1012</v>
      </c>
      <c r="K3920" t="s">
        <v>496</v>
      </c>
      <c r="L3920" t="s">
        <v>791</v>
      </c>
      <c r="M3920" t="s">
        <v>723</v>
      </c>
      <c r="N3920" t="s">
        <v>813</v>
      </c>
      <c r="O3920" t="s">
        <v>24</v>
      </c>
      <c r="P3920" t="s">
        <v>19</v>
      </c>
      <c r="Q3920">
        <v>2476.11</v>
      </c>
      <c r="R3920">
        <v>1934.46</v>
      </c>
      <c r="S3920" t="str">
        <f t="shared" si="61"/>
        <v>成都哈拜网络科技有限公司-数字媒体事业部上海哈啰普惠科技有限公司信息流</v>
      </c>
      <c r="T3920" t="e">
        <f>VLOOKUP(S:S,[1]Sheet1!N:N,1,0)</f>
        <v>#N/A</v>
      </c>
    </row>
    <row r="3921" spans="1:20" x14ac:dyDescent="0.15">
      <c r="A3921">
        <v>20230423</v>
      </c>
      <c r="B3921">
        <v>45347324</v>
      </c>
      <c r="C3921" t="s">
        <v>1013</v>
      </c>
      <c r="D3921" t="s">
        <v>788</v>
      </c>
      <c r="E3921" t="s">
        <v>496</v>
      </c>
      <c r="F3921" t="s">
        <v>495</v>
      </c>
      <c r="G3921" t="s">
        <v>789</v>
      </c>
      <c r="H3921" t="s">
        <v>496</v>
      </c>
      <c r="I3921">
        <v>2154777</v>
      </c>
      <c r="J3921" t="s">
        <v>1012</v>
      </c>
      <c r="K3921" t="s">
        <v>496</v>
      </c>
      <c r="L3921" t="s">
        <v>791</v>
      </c>
      <c r="M3921" t="s">
        <v>723</v>
      </c>
      <c r="N3921" t="s">
        <v>813</v>
      </c>
      <c r="O3921" t="s">
        <v>24</v>
      </c>
      <c r="P3921" t="s">
        <v>19</v>
      </c>
      <c r="Q3921">
        <v>4693.99</v>
      </c>
      <c r="R3921">
        <v>3667.18</v>
      </c>
      <c r="S3921" t="str">
        <f t="shared" si="61"/>
        <v>成都哈拜网络科技有限公司-数字媒体事业部上海哈啰普惠科技有限公司信息流</v>
      </c>
      <c r="T3921" t="e">
        <f>VLOOKUP(S:S,[1]Sheet1!N:N,1,0)</f>
        <v>#N/A</v>
      </c>
    </row>
    <row r="3922" spans="1:20" x14ac:dyDescent="0.15">
      <c r="A3922">
        <v>20230424</v>
      </c>
      <c r="B3922">
        <v>45347324</v>
      </c>
      <c r="C3922" t="s">
        <v>1013</v>
      </c>
      <c r="D3922" t="s">
        <v>788</v>
      </c>
      <c r="E3922" t="s">
        <v>496</v>
      </c>
      <c r="F3922" t="s">
        <v>495</v>
      </c>
      <c r="G3922" t="s">
        <v>789</v>
      </c>
      <c r="H3922" t="s">
        <v>496</v>
      </c>
      <c r="I3922">
        <v>2154777</v>
      </c>
      <c r="J3922" t="s">
        <v>1012</v>
      </c>
      <c r="K3922" t="s">
        <v>496</v>
      </c>
      <c r="L3922" t="s">
        <v>791</v>
      </c>
      <c r="M3922" t="s">
        <v>723</v>
      </c>
      <c r="N3922" t="s">
        <v>813</v>
      </c>
      <c r="O3922" t="s">
        <v>24</v>
      </c>
      <c r="P3922" t="s">
        <v>19</v>
      </c>
      <c r="Q3922">
        <v>1.88</v>
      </c>
      <c r="R3922">
        <v>1.47</v>
      </c>
      <c r="S3922" t="str">
        <f t="shared" si="61"/>
        <v>成都哈拜网络科技有限公司-数字媒体事业部上海哈啰普惠科技有限公司信息流</v>
      </c>
      <c r="T3922" t="e">
        <f>VLOOKUP(S:S,[1]Sheet1!N:N,1,0)</f>
        <v>#N/A</v>
      </c>
    </row>
    <row r="3923" spans="1:20" x14ac:dyDescent="0.15">
      <c r="A3923">
        <v>20230429</v>
      </c>
      <c r="B3923">
        <v>45347324</v>
      </c>
      <c r="C3923" t="s">
        <v>1013</v>
      </c>
      <c r="D3923" t="s">
        <v>788</v>
      </c>
      <c r="E3923" t="s">
        <v>496</v>
      </c>
      <c r="F3923" t="s">
        <v>495</v>
      </c>
      <c r="G3923" t="s">
        <v>789</v>
      </c>
      <c r="H3923" t="s">
        <v>496</v>
      </c>
      <c r="I3923">
        <v>2154777</v>
      </c>
      <c r="J3923" t="s">
        <v>1012</v>
      </c>
      <c r="K3923" t="s">
        <v>496</v>
      </c>
      <c r="L3923" t="s">
        <v>791</v>
      </c>
      <c r="M3923" t="s">
        <v>723</v>
      </c>
      <c r="N3923" t="s">
        <v>813</v>
      </c>
      <c r="O3923" t="s">
        <v>24</v>
      </c>
      <c r="P3923" t="s">
        <v>19</v>
      </c>
      <c r="Q3923">
        <v>785.98</v>
      </c>
      <c r="R3923">
        <v>614.04999999999995</v>
      </c>
      <c r="S3923" t="str">
        <f t="shared" si="61"/>
        <v>成都哈拜网络科技有限公司-数字媒体事业部上海哈啰普惠科技有限公司信息流</v>
      </c>
      <c r="T3923" t="e">
        <f>VLOOKUP(S:S,[1]Sheet1!N:N,1,0)</f>
        <v>#N/A</v>
      </c>
    </row>
    <row r="3924" spans="1:20" x14ac:dyDescent="0.15">
      <c r="A3924">
        <v>20230430</v>
      </c>
      <c r="B3924">
        <v>45347324</v>
      </c>
      <c r="C3924" t="s">
        <v>1013</v>
      </c>
      <c r="D3924" t="s">
        <v>788</v>
      </c>
      <c r="E3924" t="s">
        <v>496</v>
      </c>
      <c r="F3924" t="s">
        <v>495</v>
      </c>
      <c r="G3924" t="s">
        <v>789</v>
      </c>
      <c r="H3924" t="s">
        <v>496</v>
      </c>
      <c r="I3924">
        <v>2154777</v>
      </c>
      <c r="J3924" t="s">
        <v>1012</v>
      </c>
      <c r="K3924" t="s">
        <v>496</v>
      </c>
      <c r="L3924" t="s">
        <v>791</v>
      </c>
      <c r="M3924" t="s">
        <v>723</v>
      </c>
      <c r="N3924" t="s">
        <v>813</v>
      </c>
      <c r="O3924" t="s">
        <v>24</v>
      </c>
      <c r="P3924" t="s">
        <v>19</v>
      </c>
      <c r="Q3924">
        <v>573.59</v>
      </c>
      <c r="R3924">
        <v>448.12</v>
      </c>
      <c r="S3924" t="str">
        <f t="shared" si="61"/>
        <v>成都哈拜网络科技有限公司-数字媒体事业部上海哈啰普惠科技有限公司信息流</v>
      </c>
      <c r="T3924" t="e">
        <f>VLOOKUP(S:S,[1]Sheet1!N:N,1,0)</f>
        <v>#N/A</v>
      </c>
    </row>
    <row r="3925" spans="1:20" x14ac:dyDescent="0.15">
      <c r="A3925">
        <v>20230401</v>
      </c>
      <c r="B3925">
        <v>45347334</v>
      </c>
      <c r="C3925" t="s">
        <v>1014</v>
      </c>
      <c r="D3925" t="s">
        <v>788</v>
      </c>
      <c r="E3925" t="s">
        <v>496</v>
      </c>
      <c r="F3925" t="s">
        <v>495</v>
      </c>
      <c r="G3925" t="s">
        <v>789</v>
      </c>
      <c r="H3925" t="s">
        <v>496</v>
      </c>
      <c r="I3925">
        <v>2129251</v>
      </c>
      <c r="J3925" t="s">
        <v>1011</v>
      </c>
      <c r="K3925" t="s">
        <v>496</v>
      </c>
      <c r="L3925" t="s">
        <v>791</v>
      </c>
      <c r="M3925" t="s">
        <v>723</v>
      </c>
      <c r="N3925" t="s">
        <v>813</v>
      </c>
      <c r="O3925" t="s">
        <v>24</v>
      </c>
      <c r="P3925" t="s">
        <v>19</v>
      </c>
      <c r="Q3925">
        <v>1178.98</v>
      </c>
      <c r="R3925">
        <v>1178.98</v>
      </c>
      <c r="S3925" t="str">
        <f t="shared" si="61"/>
        <v>成都哈拜网络科技有限公司-数字媒体事业部上海哈啰普惠科技有限公司信息流</v>
      </c>
      <c r="T3925" t="e">
        <f>VLOOKUP(S:S,[1]Sheet1!N:N,1,0)</f>
        <v>#N/A</v>
      </c>
    </row>
    <row r="3926" spans="1:20" x14ac:dyDescent="0.15">
      <c r="A3926">
        <v>20230402</v>
      </c>
      <c r="B3926">
        <v>45347334</v>
      </c>
      <c r="C3926" t="s">
        <v>1014</v>
      </c>
      <c r="D3926" t="s">
        <v>788</v>
      </c>
      <c r="E3926" t="s">
        <v>496</v>
      </c>
      <c r="F3926" t="s">
        <v>495</v>
      </c>
      <c r="G3926" t="s">
        <v>789</v>
      </c>
      <c r="H3926" t="s">
        <v>496</v>
      </c>
      <c r="I3926">
        <v>2129251</v>
      </c>
      <c r="J3926" t="s">
        <v>1011</v>
      </c>
      <c r="K3926" t="s">
        <v>496</v>
      </c>
      <c r="L3926" t="s">
        <v>791</v>
      </c>
      <c r="M3926" t="s">
        <v>723</v>
      </c>
      <c r="N3926" t="s">
        <v>813</v>
      </c>
      <c r="O3926" t="s">
        <v>24</v>
      </c>
      <c r="P3926" t="s">
        <v>19</v>
      </c>
      <c r="Q3926">
        <v>1695.63</v>
      </c>
      <c r="R3926">
        <v>1695.63</v>
      </c>
      <c r="S3926" t="str">
        <f t="shared" si="61"/>
        <v>成都哈拜网络科技有限公司-数字媒体事业部上海哈啰普惠科技有限公司信息流</v>
      </c>
      <c r="T3926" t="e">
        <f>VLOOKUP(S:S,[1]Sheet1!N:N,1,0)</f>
        <v>#N/A</v>
      </c>
    </row>
    <row r="3927" spans="1:20" x14ac:dyDescent="0.15">
      <c r="A3927">
        <v>20230403</v>
      </c>
      <c r="B3927">
        <v>45347334</v>
      </c>
      <c r="C3927" t="s">
        <v>1014</v>
      </c>
      <c r="D3927" t="s">
        <v>788</v>
      </c>
      <c r="E3927" t="s">
        <v>496</v>
      </c>
      <c r="F3927" t="s">
        <v>495</v>
      </c>
      <c r="G3927" t="s">
        <v>789</v>
      </c>
      <c r="H3927" t="s">
        <v>496</v>
      </c>
      <c r="I3927">
        <v>2129251</v>
      </c>
      <c r="J3927" t="s">
        <v>1011</v>
      </c>
      <c r="K3927" t="s">
        <v>496</v>
      </c>
      <c r="L3927" t="s">
        <v>791</v>
      </c>
      <c r="M3927" t="s">
        <v>723</v>
      </c>
      <c r="N3927" t="s">
        <v>813</v>
      </c>
      <c r="O3927" t="s">
        <v>24</v>
      </c>
      <c r="P3927" t="s">
        <v>19</v>
      </c>
      <c r="Q3927">
        <v>2084.12</v>
      </c>
      <c r="R3927">
        <v>2084.12</v>
      </c>
      <c r="S3927" t="str">
        <f t="shared" si="61"/>
        <v>成都哈拜网络科技有限公司-数字媒体事业部上海哈啰普惠科技有限公司信息流</v>
      </c>
      <c r="T3927" t="e">
        <f>VLOOKUP(S:S,[1]Sheet1!N:N,1,0)</f>
        <v>#N/A</v>
      </c>
    </row>
    <row r="3928" spans="1:20" x14ac:dyDescent="0.15">
      <c r="A3928">
        <v>20230404</v>
      </c>
      <c r="B3928">
        <v>45347334</v>
      </c>
      <c r="C3928" t="s">
        <v>1014</v>
      </c>
      <c r="D3928" t="s">
        <v>788</v>
      </c>
      <c r="E3928" t="s">
        <v>496</v>
      </c>
      <c r="F3928" t="s">
        <v>495</v>
      </c>
      <c r="G3928" t="s">
        <v>789</v>
      </c>
      <c r="H3928" t="s">
        <v>496</v>
      </c>
      <c r="I3928">
        <v>2129251</v>
      </c>
      <c r="J3928" t="s">
        <v>1011</v>
      </c>
      <c r="K3928" t="s">
        <v>496</v>
      </c>
      <c r="L3928" t="s">
        <v>791</v>
      </c>
      <c r="M3928" t="s">
        <v>723</v>
      </c>
      <c r="N3928" t="s">
        <v>813</v>
      </c>
      <c r="O3928" t="s">
        <v>24</v>
      </c>
      <c r="P3928" t="s">
        <v>19</v>
      </c>
      <c r="Q3928">
        <v>1380.6</v>
      </c>
      <c r="R3928">
        <v>1380.6</v>
      </c>
      <c r="S3928" t="str">
        <f t="shared" si="61"/>
        <v>成都哈拜网络科技有限公司-数字媒体事业部上海哈啰普惠科技有限公司信息流</v>
      </c>
      <c r="T3928" t="e">
        <f>VLOOKUP(S:S,[1]Sheet1!N:N,1,0)</f>
        <v>#N/A</v>
      </c>
    </row>
    <row r="3929" spans="1:20" x14ac:dyDescent="0.15">
      <c r="A3929">
        <v>20230405</v>
      </c>
      <c r="B3929">
        <v>45347334</v>
      </c>
      <c r="C3929" t="s">
        <v>1014</v>
      </c>
      <c r="D3929" t="s">
        <v>788</v>
      </c>
      <c r="E3929" t="s">
        <v>496</v>
      </c>
      <c r="F3929" t="s">
        <v>495</v>
      </c>
      <c r="G3929" t="s">
        <v>789</v>
      </c>
      <c r="H3929" t="s">
        <v>496</v>
      </c>
      <c r="I3929">
        <v>2129251</v>
      </c>
      <c r="J3929" t="s">
        <v>1011</v>
      </c>
      <c r="K3929" t="s">
        <v>496</v>
      </c>
      <c r="L3929" t="s">
        <v>791</v>
      </c>
      <c r="M3929" t="s">
        <v>723</v>
      </c>
      <c r="N3929" t="s">
        <v>813</v>
      </c>
      <c r="O3929" t="s">
        <v>24</v>
      </c>
      <c r="P3929" t="s">
        <v>19</v>
      </c>
      <c r="Q3929">
        <v>2927.14</v>
      </c>
      <c r="R3929">
        <v>2927.14</v>
      </c>
      <c r="S3929" t="str">
        <f t="shared" si="61"/>
        <v>成都哈拜网络科技有限公司-数字媒体事业部上海哈啰普惠科技有限公司信息流</v>
      </c>
      <c r="T3929" t="e">
        <f>VLOOKUP(S:S,[1]Sheet1!N:N,1,0)</f>
        <v>#N/A</v>
      </c>
    </row>
    <row r="3930" spans="1:20" x14ac:dyDescent="0.15">
      <c r="A3930">
        <v>20230406</v>
      </c>
      <c r="B3930">
        <v>45347334</v>
      </c>
      <c r="C3930" t="s">
        <v>1014</v>
      </c>
      <c r="D3930" t="s">
        <v>788</v>
      </c>
      <c r="E3930" t="s">
        <v>496</v>
      </c>
      <c r="F3930" t="s">
        <v>495</v>
      </c>
      <c r="G3930" t="s">
        <v>789</v>
      </c>
      <c r="H3930" t="s">
        <v>496</v>
      </c>
      <c r="I3930">
        <v>2129251</v>
      </c>
      <c r="J3930" t="s">
        <v>1011</v>
      </c>
      <c r="K3930" t="s">
        <v>496</v>
      </c>
      <c r="L3930" t="s">
        <v>791</v>
      </c>
      <c r="M3930" t="s">
        <v>723</v>
      </c>
      <c r="N3930" t="s">
        <v>813</v>
      </c>
      <c r="O3930" t="s">
        <v>24</v>
      </c>
      <c r="P3930" t="s">
        <v>19</v>
      </c>
      <c r="Q3930">
        <v>4371.21</v>
      </c>
      <c r="R3930">
        <v>4371.21</v>
      </c>
      <c r="S3930" t="str">
        <f t="shared" si="61"/>
        <v>成都哈拜网络科技有限公司-数字媒体事业部上海哈啰普惠科技有限公司信息流</v>
      </c>
      <c r="T3930" t="e">
        <f>VLOOKUP(S:S,[1]Sheet1!N:N,1,0)</f>
        <v>#N/A</v>
      </c>
    </row>
    <row r="3931" spans="1:20" x14ac:dyDescent="0.15">
      <c r="A3931">
        <v>20230407</v>
      </c>
      <c r="B3931">
        <v>45347334</v>
      </c>
      <c r="C3931" t="s">
        <v>1014</v>
      </c>
      <c r="D3931" t="s">
        <v>788</v>
      </c>
      <c r="E3931" t="s">
        <v>496</v>
      </c>
      <c r="F3931" t="s">
        <v>495</v>
      </c>
      <c r="G3931" t="s">
        <v>789</v>
      </c>
      <c r="H3931" t="s">
        <v>496</v>
      </c>
      <c r="I3931">
        <v>2129251</v>
      </c>
      <c r="J3931" t="s">
        <v>1011</v>
      </c>
      <c r="K3931" t="s">
        <v>496</v>
      </c>
      <c r="L3931" t="s">
        <v>791</v>
      </c>
      <c r="M3931" t="s">
        <v>723</v>
      </c>
      <c r="N3931" t="s">
        <v>813</v>
      </c>
      <c r="O3931" t="s">
        <v>24</v>
      </c>
      <c r="P3931" t="s">
        <v>19</v>
      </c>
      <c r="Q3931">
        <v>888.47</v>
      </c>
      <c r="R3931">
        <v>888.47</v>
      </c>
      <c r="S3931" t="str">
        <f t="shared" si="61"/>
        <v>成都哈拜网络科技有限公司-数字媒体事业部上海哈啰普惠科技有限公司信息流</v>
      </c>
      <c r="T3931" t="e">
        <f>VLOOKUP(S:S,[1]Sheet1!N:N,1,0)</f>
        <v>#N/A</v>
      </c>
    </row>
    <row r="3932" spans="1:20" x14ac:dyDescent="0.15">
      <c r="A3932">
        <v>20230408</v>
      </c>
      <c r="B3932">
        <v>45347334</v>
      </c>
      <c r="C3932" t="s">
        <v>1014</v>
      </c>
      <c r="D3932" t="s">
        <v>788</v>
      </c>
      <c r="E3932" t="s">
        <v>496</v>
      </c>
      <c r="F3932" t="s">
        <v>495</v>
      </c>
      <c r="G3932" t="s">
        <v>789</v>
      </c>
      <c r="H3932" t="s">
        <v>496</v>
      </c>
      <c r="I3932">
        <v>2129251</v>
      </c>
      <c r="J3932" t="s">
        <v>1011</v>
      </c>
      <c r="K3932" t="s">
        <v>496</v>
      </c>
      <c r="L3932" t="s">
        <v>791</v>
      </c>
      <c r="M3932" t="s">
        <v>723</v>
      </c>
      <c r="N3932" t="s">
        <v>813</v>
      </c>
      <c r="O3932" t="s">
        <v>24</v>
      </c>
      <c r="P3932" t="s">
        <v>19</v>
      </c>
      <c r="Q3932">
        <v>1539.81</v>
      </c>
      <c r="R3932">
        <v>1539.81</v>
      </c>
      <c r="S3932" t="str">
        <f t="shared" si="61"/>
        <v>成都哈拜网络科技有限公司-数字媒体事业部上海哈啰普惠科技有限公司信息流</v>
      </c>
      <c r="T3932" t="e">
        <f>VLOOKUP(S:S,[1]Sheet1!N:N,1,0)</f>
        <v>#N/A</v>
      </c>
    </row>
    <row r="3933" spans="1:20" x14ac:dyDescent="0.15">
      <c r="A3933">
        <v>20230409</v>
      </c>
      <c r="B3933">
        <v>45347334</v>
      </c>
      <c r="C3933" t="s">
        <v>1014</v>
      </c>
      <c r="D3933" t="s">
        <v>788</v>
      </c>
      <c r="E3933" t="s">
        <v>496</v>
      </c>
      <c r="F3933" t="s">
        <v>495</v>
      </c>
      <c r="G3933" t="s">
        <v>789</v>
      </c>
      <c r="H3933" t="s">
        <v>496</v>
      </c>
      <c r="I3933">
        <v>2129251</v>
      </c>
      <c r="J3933" t="s">
        <v>1011</v>
      </c>
      <c r="K3933" t="s">
        <v>496</v>
      </c>
      <c r="L3933" t="s">
        <v>791</v>
      </c>
      <c r="M3933" t="s">
        <v>723</v>
      </c>
      <c r="N3933" t="s">
        <v>813</v>
      </c>
      <c r="O3933" t="s">
        <v>24</v>
      </c>
      <c r="P3933" t="s">
        <v>19</v>
      </c>
      <c r="Q3933">
        <v>1278.07</v>
      </c>
      <c r="R3933">
        <v>1278.07</v>
      </c>
      <c r="S3933" t="str">
        <f t="shared" si="61"/>
        <v>成都哈拜网络科技有限公司-数字媒体事业部上海哈啰普惠科技有限公司信息流</v>
      </c>
      <c r="T3933" t="e">
        <f>VLOOKUP(S:S,[1]Sheet1!N:N,1,0)</f>
        <v>#N/A</v>
      </c>
    </row>
    <row r="3934" spans="1:20" x14ac:dyDescent="0.15">
      <c r="A3934">
        <v>20230410</v>
      </c>
      <c r="B3934">
        <v>45347334</v>
      </c>
      <c r="C3934" t="s">
        <v>1014</v>
      </c>
      <c r="D3934" t="s">
        <v>788</v>
      </c>
      <c r="E3934" t="s">
        <v>496</v>
      </c>
      <c r="F3934" t="s">
        <v>495</v>
      </c>
      <c r="G3934" t="s">
        <v>789</v>
      </c>
      <c r="H3934" t="s">
        <v>496</v>
      </c>
      <c r="I3934">
        <v>2129251</v>
      </c>
      <c r="J3934" t="s">
        <v>1011</v>
      </c>
      <c r="K3934" t="s">
        <v>496</v>
      </c>
      <c r="L3934" t="s">
        <v>791</v>
      </c>
      <c r="M3934" t="s">
        <v>723</v>
      </c>
      <c r="N3934" t="s">
        <v>813</v>
      </c>
      <c r="O3934" t="s">
        <v>24</v>
      </c>
      <c r="P3934" t="s">
        <v>19</v>
      </c>
      <c r="Q3934">
        <v>1081.6600000000001</v>
      </c>
      <c r="R3934">
        <v>1081.6600000000001</v>
      </c>
      <c r="S3934" t="str">
        <f t="shared" si="61"/>
        <v>成都哈拜网络科技有限公司-数字媒体事业部上海哈啰普惠科技有限公司信息流</v>
      </c>
      <c r="T3934" t="e">
        <f>VLOOKUP(S:S,[1]Sheet1!N:N,1,0)</f>
        <v>#N/A</v>
      </c>
    </row>
    <row r="3935" spans="1:20" x14ac:dyDescent="0.15">
      <c r="A3935">
        <v>20230411</v>
      </c>
      <c r="B3935">
        <v>45347334</v>
      </c>
      <c r="C3935" t="s">
        <v>1014</v>
      </c>
      <c r="D3935" t="s">
        <v>788</v>
      </c>
      <c r="E3935" t="s">
        <v>496</v>
      </c>
      <c r="F3935" t="s">
        <v>495</v>
      </c>
      <c r="G3935" t="s">
        <v>789</v>
      </c>
      <c r="H3935" t="s">
        <v>496</v>
      </c>
      <c r="I3935">
        <v>2129251</v>
      </c>
      <c r="J3935" t="s">
        <v>1011</v>
      </c>
      <c r="K3935" t="s">
        <v>496</v>
      </c>
      <c r="L3935" t="s">
        <v>791</v>
      </c>
      <c r="M3935" t="s">
        <v>723</v>
      </c>
      <c r="N3935" t="s">
        <v>813</v>
      </c>
      <c r="O3935" t="s">
        <v>24</v>
      </c>
      <c r="P3935" t="s">
        <v>19</v>
      </c>
      <c r="Q3935">
        <v>378.19</v>
      </c>
      <c r="R3935">
        <v>378.19</v>
      </c>
      <c r="S3935" t="str">
        <f t="shared" si="61"/>
        <v>成都哈拜网络科技有限公司-数字媒体事业部上海哈啰普惠科技有限公司信息流</v>
      </c>
      <c r="T3935" t="e">
        <f>VLOOKUP(S:S,[1]Sheet1!N:N,1,0)</f>
        <v>#N/A</v>
      </c>
    </row>
    <row r="3936" spans="1:20" x14ac:dyDescent="0.15">
      <c r="A3936">
        <v>20230412</v>
      </c>
      <c r="B3936">
        <v>45347334</v>
      </c>
      <c r="C3936" t="s">
        <v>1014</v>
      </c>
      <c r="D3936" t="s">
        <v>788</v>
      </c>
      <c r="E3936" t="s">
        <v>496</v>
      </c>
      <c r="F3936" t="s">
        <v>495</v>
      </c>
      <c r="G3936" t="s">
        <v>789</v>
      </c>
      <c r="H3936" t="s">
        <v>496</v>
      </c>
      <c r="I3936">
        <v>2129251</v>
      </c>
      <c r="J3936" t="s">
        <v>1011</v>
      </c>
      <c r="K3936" t="s">
        <v>496</v>
      </c>
      <c r="L3936" t="s">
        <v>791</v>
      </c>
      <c r="M3936" t="s">
        <v>723</v>
      </c>
      <c r="N3936" t="s">
        <v>813</v>
      </c>
      <c r="O3936" t="s">
        <v>24</v>
      </c>
      <c r="P3936" t="s">
        <v>19</v>
      </c>
      <c r="Q3936">
        <v>26.56</v>
      </c>
      <c r="R3936">
        <v>26.56</v>
      </c>
      <c r="S3936" t="str">
        <f t="shared" si="61"/>
        <v>成都哈拜网络科技有限公司-数字媒体事业部上海哈啰普惠科技有限公司信息流</v>
      </c>
      <c r="T3936" t="e">
        <f>VLOOKUP(S:S,[1]Sheet1!N:N,1,0)</f>
        <v>#N/A</v>
      </c>
    </row>
    <row r="3937" spans="1:20" x14ac:dyDescent="0.15">
      <c r="A3937">
        <v>20230413</v>
      </c>
      <c r="B3937">
        <v>45347334</v>
      </c>
      <c r="C3937" t="s">
        <v>1014</v>
      </c>
      <c r="D3937" t="s">
        <v>788</v>
      </c>
      <c r="E3937" t="s">
        <v>496</v>
      </c>
      <c r="F3937" t="s">
        <v>495</v>
      </c>
      <c r="G3937" t="s">
        <v>789</v>
      </c>
      <c r="H3937" t="s">
        <v>496</v>
      </c>
      <c r="I3937">
        <v>2129251</v>
      </c>
      <c r="J3937" t="s">
        <v>1011</v>
      </c>
      <c r="K3937" t="s">
        <v>496</v>
      </c>
      <c r="L3937" t="s">
        <v>791</v>
      </c>
      <c r="M3937" t="s">
        <v>723</v>
      </c>
      <c r="N3937" t="s">
        <v>813</v>
      </c>
      <c r="O3937" t="s">
        <v>24</v>
      </c>
      <c r="P3937" t="s">
        <v>19</v>
      </c>
      <c r="Q3937">
        <v>58.23</v>
      </c>
      <c r="R3937">
        <v>58.23</v>
      </c>
      <c r="S3937" t="str">
        <f t="shared" si="61"/>
        <v>成都哈拜网络科技有限公司-数字媒体事业部上海哈啰普惠科技有限公司信息流</v>
      </c>
      <c r="T3937" t="e">
        <f>VLOOKUP(S:S,[1]Sheet1!N:N,1,0)</f>
        <v>#N/A</v>
      </c>
    </row>
    <row r="3938" spans="1:20" x14ac:dyDescent="0.15">
      <c r="A3938">
        <v>20230414</v>
      </c>
      <c r="B3938">
        <v>45347334</v>
      </c>
      <c r="C3938" t="s">
        <v>1014</v>
      </c>
      <c r="D3938" t="s">
        <v>788</v>
      </c>
      <c r="E3938" t="s">
        <v>496</v>
      </c>
      <c r="F3938" t="s">
        <v>495</v>
      </c>
      <c r="G3938" t="s">
        <v>789</v>
      </c>
      <c r="H3938" t="s">
        <v>496</v>
      </c>
      <c r="I3938">
        <v>2129251</v>
      </c>
      <c r="J3938" t="s">
        <v>1011</v>
      </c>
      <c r="K3938" t="s">
        <v>496</v>
      </c>
      <c r="L3938" t="s">
        <v>791</v>
      </c>
      <c r="M3938" t="s">
        <v>723</v>
      </c>
      <c r="N3938" t="s">
        <v>813</v>
      </c>
      <c r="O3938" t="s">
        <v>24</v>
      </c>
      <c r="P3938" t="s">
        <v>19</v>
      </c>
      <c r="Q3938">
        <v>53.68</v>
      </c>
      <c r="R3938">
        <v>53.68</v>
      </c>
      <c r="S3938" t="str">
        <f t="shared" si="61"/>
        <v>成都哈拜网络科技有限公司-数字媒体事业部上海哈啰普惠科技有限公司信息流</v>
      </c>
      <c r="T3938" t="e">
        <f>VLOOKUP(S:S,[1]Sheet1!N:N,1,0)</f>
        <v>#N/A</v>
      </c>
    </row>
    <row r="3939" spans="1:20" x14ac:dyDescent="0.15">
      <c r="A3939">
        <v>20230415</v>
      </c>
      <c r="B3939">
        <v>45347334</v>
      </c>
      <c r="C3939" t="s">
        <v>1014</v>
      </c>
      <c r="D3939" t="s">
        <v>788</v>
      </c>
      <c r="E3939" t="s">
        <v>496</v>
      </c>
      <c r="F3939" t="s">
        <v>495</v>
      </c>
      <c r="G3939" t="s">
        <v>789</v>
      </c>
      <c r="H3939" t="s">
        <v>496</v>
      </c>
      <c r="I3939">
        <v>2129251</v>
      </c>
      <c r="J3939" t="s">
        <v>1011</v>
      </c>
      <c r="K3939" t="s">
        <v>496</v>
      </c>
      <c r="L3939" t="s">
        <v>791</v>
      </c>
      <c r="M3939" t="s">
        <v>723</v>
      </c>
      <c r="N3939" t="s">
        <v>813</v>
      </c>
      <c r="O3939" t="s">
        <v>24</v>
      </c>
      <c r="P3939" t="s">
        <v>19</v>
      </c>
      <c r="Q3939">
        <v>27.22</v>
      </c>
      <c r="R3939">
        <v>27.22</v>
      </c>
      <c r="S3939" t="str">
        <f t="shared" si="61"/>
        <v>成都哈拜网络科技有限公司-数字媒体事业部上海哈啰普惠科技有限公司信息流</v>
      </c>
      <c r="T3939" t="e">
        <f>VLOOKUP(S:S,[1]Sheet1!N:N,1,0)</f>
        <v>#N/A</v>
      </c>
    </row>
    <row r="3940" spans="1:20" x14ac:dyDescent="0.15">
      <c r="A3940">
        <v>20230416</v>
      </c>
      <c r="B3940">
        <v>45347334</v>
      </c>
      <c r="C3940" t="s">
        <v>1014</v>
      </c>
      <c r="D3940" t="s">
        <v>788</v>
      </c>
      <c r="E3940" t="s">
        <v>496</v>
      </c>
      <c r="F3940" t="s">
        <v>495</v>
      </c>
      <c r="G3940" t="s">
        <v>789</v>
      </c>
      <c r="H3940" t="s">
        <v>496</v>
      </c>
      <c r="I3940">
        <v>2129251</v>
      </c>
      <c r="J3940" t="s">
        <v>1011</v>
      </c>
      <c r="K3940" t="s">
        <v>496</v>
      </c>
      <c r="L3940" t="s">
        <v>791</v>
      </c>
      <c r="M3940" t="s">
        <v>723</v>
      </c>
      <c r="N3940" t="s">
        <v>813</v>
      </c>
      <c r="O3940" t="s">
        <v>24</v>
      </c>
      <c r="P3940" t="s">
        <v>19</v>
      </c>
      <c r="Q3940">
        <v>49.48</v>
      </c>
      <c r="R3940">
        <v>49.48</v>
      </c>
      <c r="S3940" t="str">
        <f t="shared" si="61"/>
        <v>成都哈拜网络科技有限公司-数字媒体事业部上海哈啰普惠科技有限公司信息流</v>
      </c>
      <c r="T3940" t="e">
        <f>VLOOKUP(S:S,[1]Sheet1!N:N,1,0)</f>
        <v>#N/A</v>
      </c>
    </row>
    <row r="3941" spans="1:20" x14ac:dyDescent="0.15">
      <c r="A3941">
        <v>20230417</v>
      </c>
      <c r="B3941">
        <v>45347334</v>
      </c>
      <c r="C3941" t="s">
        <v>1014</v>
      </c>
      <c r="D3941" t="s">
        <v>788</v>
      </c>
      <c r="E3941" t="s">
        <v>496</v>
      </c>
      <c r="F3941" t="s">
        <v>495</v>
      </c>
      <c r="G3941" t="s">
        <v>789</v>
      </c>
      <c r="H3941" t="s">
        <v>496</v>
      </c>
      <c r="I3941">
        <v>2129251</v>
      </c>
      <c r="J3941" t="s">
        <v>1011</v>
      </c>
      <c r="K3941" t="s">
        <v>496</v>
      </c>
      <c r="L3941" t="s">
        <v>791</v>
      </c>
      <c r="M3941" t="s">
        <v>723</v>
      </c>
      <c r="N3941" t="s">
        <v>813</v>
      </c>
      <c r="O3941" t="s">
        <v>24</v>
      </c>
      <c r="P3941" t="s">
        <v>19</v>
      </c>
      <c r="Q3941">
        <v>37.450000000000003</v>
      </c>
      <c r="R3941">
        <v>37.450000000000003</v>
      </c>
      <c r="S3941" t="str">
        <f t="shared" si="61"/>
        <v>成都哈拜网络科技有限公司-数字媒体事业部上海哈啰普惠科技有限公司信息流</v>
      </c>
      <c r="T3941" t="e">
        <f>VLOOKUP(S:S,[1]Sheet1!N:N,1,0)</f>
        <v>#N/A</v>
      </c>
    </row>
    <row r="3942" spans="1:20" x14ac:dyDescent="0.15">
      <c r="A3942">
        <v>20230418</v>
      </c>
      <c r="B3942">
        <v>45347334</v>
      </c>
      <c r="C3942" t="s">
        <v>1014</v>
      </c>
      <c r="D3942" t="s">
        <v>788</v>
      </c>
      <c r="E3942" t="s">
        <v>496</v>
      </c>
      <c r="F3942" t="s">
        <v>495</v>
      </c>
      <c r="G3942" t="s">
        <v>789</v>
      </c>
      <c r="H3942" t="s">
        <v>496</v>
      </c>
      <c r="I3942">
        <v>2129251</v>
      </c>
      <c r="J3942" t="s">
        <v>1011</v>
      </c>
      <c r="K3942" t="s">
        <v>496</v>
      </c>
      <c r="L3942" t="s">
        <v>791</v>
      </c>
      <c r="M3942" t="s">
        <v>723</v>
      </c>
      <c r="N3942" t="s">
        <v>813</v>
      </c>
      <c r="O3942" t="s">
        <v>24</v>
      </c>
      <c r="P3942" t="s">
        <v>19</v>
      </c>
      <c r="Q3942">
        <v>17.14</v>
      </c>
      <c r="R3942">
        <v>17.14</v>
      </c>
      <c r="S3942" t="str">
        <f t="shared" si="61"/>
        <v>成都哈拜网络科技有限公司-数字媒体事业部上海哈啰普惠科技有限公司信息流</v>
      </c>
      <c r="T3942" t="e">
        <f>VLOOKUP(S:S,[1]Sheet1!N:N,1,0)</f>
        <v>#N/A</v>
      </c>
    </row>
    <row r="3943" spans="1:20" x14ac:dyDescent="0.15">
      <c r="A3943">
        <v>20230401</v>
      </c>
      <c r="B3943">
        <v>45347342</v>
      </c>
      <c r="C3943" t="s">
        <v>1015</v>
      </c>
      <c r="D3943" t="s">
        <v>788</v>
      </c>
      <c r="E3943" t="s">
        <v>496</v>
      </c>
      <c r="F3943" t="s">
        <v>495</v>
      </c>
      <c r="G3943" t="s">
        <v>789</v>
      </c>
      <c r="H3943" t="s">
        <v>496</v>
      </c>
      <c r="I3943">
        <v>2129251</v>
      </c>
      <c r="J3943" t="s">
        <v>1011</v>
      </c>
      <c r="K3943" t="s">
        <v>496</v>
      </c>
      <c r="L3943" t="s">
        <v>791</v>
      </c>
      <c r="M3943" t="s">
        <v>723</v>
      </c>
      <c r="N3943" t="s">
        <v>813</v>
      </c>
      <c r="O3943" t="s">
        <v>24</v>
      </c>
      <c r="P3943" t="s">
        <v>19</v>
      </c>
      <c r="Q3943">
        <v>117.63</v>
      </c>
      <c r="R3943">
        <v>117.63</v>
      </c>
      <c r="S3943" t="str">
        <f t="shared" si="61"/>
        <v>成都哈拜网络科技有限公司-数字媒体事业部上海哈啰普惠科技有限公司信息流</v>
      </c>
      <c r="T3943" t="e">
        <f>VLOOKUP(S:S,[1]Sheet1!N:N,1,0)</f>
        <v>#N/A</v>
      </c>
    </row>
    <row r="3944" spans="1:20" x14ac:dyDescent="0.15">
      <c r="A3944">
        <v>20230402</v>
      </c>
      <c r="B3944">
        <v>45347342</v>
      </c>
      <c r="C3944" t="s">
        <v>1015</v>
      </c>
      <c r="D3944" t="s">
        <v>788</v>
      </c>
      <c r="E3944" t="s">
        <v>496</v>
      </c>
      <c r="F3944" t="s">
        <v>495</v>
      </c>
      <c r="G3944" t="s">
        <v>789</v>
      </c>
      <c r="H3944" t="s">
        <v>496</v>
      </c>
      <c r="I3944">
        <v>2129251</v>
      </c>
      <c r="J3944" t="s">
        <v>1011</v>
      </c>
      <c r="K3944" t="s">
        <v>496</v>
      </c>
      <c r="L3944" t="s">
        <v>791</v>
      </c>
      <c r="M3944" t="s">
        <v>723</v>
      </c>
      <c r="N3944" t="s">
        <v>813</v>
      </c>
      <c r="O3944" t="s">
        <v>24</v>
      </c>
      <c r="P3944" t="s">
        <v>19</v>
      </c>
      <c r="Q3944">
        <v>83.91</v>
      </c>
      <c r="R3944">
        <v>83.91</v>
      </c>
      <c r="S3944" t="str">
        <f t="shared" si="61"/>
        <v>成都哈拜网络科技有限公司-数字媒体事业部上海哈啰普惠科技有限公司信息流</v>
      </c>
      <c r="T3944" t="e">
        <f>VLOOKUP(S:S,[1]Sheet1!N:N,1,0)</f>
        <v>#N/A</v>
      </c>
    </row>
    <row r="3945" spans="1:20" x14ac:dyDescent="0.15">
      <c r="A3945">
        <v>20230403</v>
      </c>
      <c r="B3945">
        <v>45347342</v>
      </c>
      <c r="C3945" t="s">
        <v>1015</v>
      </c>
      <c r="D3945" t="s">
        <v>788</v>
      </c>
      <c r="E3945" t="s">
        <v>496</v>
      </c>
      <c r="F3945" t="s">
        <v>495</v>
      </c>
      <c r="G3945" t="s">
        <v>789</v>
      </c>
      <c r="H3945" t="s">
        <v>496</v>
      </c>
      <c r="I3945">
        <v>2129251</v>
      </c>
      <c r="J3945" t="s">
        <v>1011</v>
      </c>
      <c r="K3945" t="s">
        <v>496</v>
      </c>
      <c r="L3945" t="s">
        <v>791</v>
      </c>
      <c r="M3945" t="s">
        <v>723</v>
      </c>
      <c r="N3945" t="s">
        <v>813</v>
      </c>
      <c r="O3945" t="s">
        <v>24</v>
      </c>
      <c r="P3945" t="s">
        <v>19</v>
      </c>
      <c r="Q3945">
        <v>95.53</v>
      </c>
      <c r="R3945">
        <v>95.53</v>
      </c>
      <c r="S3945" t="str">
        <f t="shared" si="61"/>
        <v>成都哈拜网络科技有限公司-数字媒体事业部上海哈啰普惠科技有限公司信息流</v>
      </c>
      <c r="T3945" t="e">
        <f>VLOOKUP(S:S,[1]Sheet1!N:N,1,0)</f>
        <v>#N/A</v>
      </c>
    </row>
    <row r="3946" spans="1:20" x14ac:dyDescent="0.15">
      <c r="A3946">
        <v>20230404</v>
      </c>
      <c r="B3946">
        <v>45347342</v>
      </c>
      <c r="C3946" t="s">
        <v>1015</v>
      </c>
      <c r="D3946" t="s">
        <v>788</v>
      </c>
      <c r="E3946" t="s">
        <v>496</v>
      </c>
      <c r="F3946" t="s">
        <v>495</v>
      </c>
      <c r="G3946" t="s">
        <v>789</v>
      </c>
      <c r="H3946" t="s">
        <v>496</v>
      </c>
      <c r="I3946">
        <v>2129251</v>
      </c>
      <c r="J3946" t="s">
        <v>1011</v>
      </c>
      <c r="K3946" t="s">
        <v>496</v>
      </c>
      <c r="L3946" t="s">
        <v>791</v>
      </c>
      <c r="M3946" t="s">
        <v>723</v>
      </c>
      <c r="N3946" t="s">
        <v>813</v>
      </c>
      <c r="O3946" t="s">
        <v>24</v>
      </c>
      <c r="P3946" t="s">
        <v>19</v>
      </c>
      <c r="Q3946">
        <v>182.89</v>
      </c>
      <c r="R3946">
        <v>182.89</v>
      </c>
      <c r="S3946" t="str">
        <f t="shared" si="61"/>
        <v>成都哈拜网络科技有限公司-数字媒体事业部上海哈啰普惠科技有限公司信息流</v>
      </c>
      <c r="T3946" t="e">
        <f>VLOOKUP(S:S,[1]Sheet1!N:N,1,0)</f>
        <v>#N/A</v>
      </c>
    </row>
    <row r="3947" spans="1:20" x14ac:dyDescent="0.15">
      <c r="A3947">
        <v>20230405</v>
      </c>
      <c r="B3947">
        <v>45347342</v>
      </c>
      <c r="C3947" t="s">
        <v>1015</v>
      </c>
      <c r="D3947" t="s">
        <v>788</v>
      </c>
      <c r="E3947" t="s">
        <v>496</v>
      </c>
      <c r="F3947" t="s">
        <v>495</v>
      </c>
      <c r="G3947" t="s">
        <v>789</v>
      </c>
      <c r="H3947" t="s">
        <v>496</v>
      </c>
      <c r="I3947">
        <v>2129251</v>
      </c>
      <c r="J3947" t="s">
        <v>1011</v>
      </c>
      <c r="K3947" t="s">
        <v>496</v>
      </c>
      <c r="L3947" t="s">
        <v>791</v>
      </c>
      <c r="M3947" t="s">
        <v>723</v>
      </c>
      <c r="N3947" t="s">
        <v>813</v>
      </c>
      <c r="O3947" t="s">
        <v>24</v>
      </c>
      <c r="P3947" t="s">
        <v>19</v>
      </c>
      <c r="Q3947">
        <v>104.98</v>
      </c>
      <c r="R3947">
        <v>104.98</v>
      </c>
      <c r="S3947" t="str">
        <f t="shared" si="61"/>
        <v>成都哈拜网络科技有限公司-数字媒体事业部上海哈啰普惠科技有限公司信息流</v>
      </c>
      <c r="T3947" t="e">
        <f>VLOOKUP(S:S,[1]Sheet1!N:N,1,0)</f>
        <v>#N/A</v>
      </c>
    </row>
    <row r="3948" spans="1:20" x14ac:dyDescent="0.15">
      <c r="A3948">
        <v>20230406</v>
      </c>
      <c r="B3948">
        <v>45347342</v>
      </c>
      <c r="C3948" t="s">
        <v>1015</v>
      </c>
      <c r="D3948" t="s">
        <v>788</v>
      </c>
      <c r="E3948" t="s">
        <v>496</v>
      </c>
      <c r="F3948" t="s">
        <v>495</v>
      </c>
      <c r="G3948" t="s">
        <v>789</v>
      </c>
      <c r="H3948" t="s">
        <v>496</v>
      </c>
      <c r="I3948">
        <v>2129251</v>
      </c>
      <c r="J3948" t="s">
        <v>1011</v>
      </c>
      <c r="K3948" t="s">
        <v>496</v>
      </c>
      <c r="L3948" t="s">
        <v>791</v>
      </c>
      <c r="M3948" t="s">
        <v>723</v>
      </c>
      <c r="N3948" t="s">
        <v>813</v>
      </c>
      <c r="O3948" t="s">
        <v>24</v>
      </c>
      <c r="P3948" t="s">
        <v>19</v>
      </c>
      <c r="Q3948">
        <v>107.33</v>
      </c>
      <c r="R3948">
        <v>107.33</v>
      </c>
      <c r="S3948" t="str">
        <f t="shared" si="61"/>
        <v>成都哈拜网络科技有限公司-数字媒体事业部上海哈啰普惠科技有限公司信息流</v>
      </c>
      <c r="T3948" t="e">
        <f>VLOOKUP(S:S,[1]Sheet1!N:N,1,0)</f>
        <v>#N/A</v>
      </c>
    </row>
    <row r="3949" spans="1:20" x14ac:dyDescent="0.15">
      <c r="A3949">
        <v>20230407</v>
      </c>
      <c r="B3949">
        <v>45347342</v>
      </c>
      <c r="C3949" t="s">
        <v>1015</v>
      </c>
      <c r="D3949" t="s">
        <v>788</v>
      </c>
      <c r="E3949" t="s">
        <v>496</v>
      </c>
      <c r="F3949" t="s">
        <v>495</v>
      </c>
      <c r="G3949" t="s">
        <v>789</v>
      </c>
      <c r="H3949" t="s">
        <v>496</v>
      </c>
      <c r="I3949">
        <v>2129251</v>
      </c>
      <c r="J3949" t="s">
        <v>1011</v>
      </c>
      <c r="K3949" t="s">
        <v>496</v>
      </c>
      <c r="L3949" t="s">
        <v>791</v>
      </c>
      <c r="M3949" t="s">
        <v>723</v>
      </c>
      <c r="N3949" t="s">
        <v>813</v>
      </c>
      <c r="O3949" t="s">
        <v>24</v>
      </c>
      <c r="P3949" t="s">
        <v>19</v>
      </c>
      <c r="Q3949">
        <v>109.44</v>
      </c>
      <c r="R3949">
        <v>109.44</v>
      </c>
      <c r="S3949" t="str">
        <f t="shared" si="61"/>
        <v>成都哈拜网络科技有限公司-数字媒体事业部上海哈啰普惠科技有限公司信息流</v>
      </c>
      <c r="T3949" t="e">
        <f>VLOOKUP(S:S,[1]Sheet1!N:N,1,0)</f>
        <v>#N/A</v>
      </c>
    </row>
    <row r="3950" spans="1:20" x14ac:dyDescent="0.15">
      <c r="A3950">
        <v>20230408</v>
      </c>
      <c r="B3950">
        <v>45347342</v>
      </c>
      <c r="C3950" t="s">
        <v>1015</v>
      </c>
      <c r="D3950" t="s">
        <v>788</v>
      </c>
      <c r="E3950" t="s">
        <v>496</v>
      </c>
      <c r="F3950" t="s">
        <v>495</v>
      </c>
      <c r="G3950" t="s">
        <v>789</v>
      </c>
      <c r="H3950" t="s">
        <v>496</v>
      </c>
      <c r="I3950">
        <v>2129251</v>
      </c>
      <c r="J3950" t="s">
        <v>1011</v>
      </c>
      <c r="K3950" t="s">
        <v>496</v>
      </c>
      <c r="L3950" t="s">
        <v>791</v>
      </c>
      <c r="M3950" t="s">
        <v>723</v>
      </c>
      <c r="N3950" t="s">
        <v>813</v>
      </c>
      <c r="O3950" t="s">
        <v>24</v>
      </c>
      <c r="P3950" t="s">
        <v>19</v>
      </c>
      <c r="Q3950">
        <v>720.7</v>
      </c>
      <c r="R3950">
        <v>720.7</v>
      </c>
      <c r="S3950" t="str">
        <f t="shared" si="61"/>
        <v>成都哈拜网络科技有限公司-数字媒体事业部上海哈啰普惠科技有限公司信息流</v>
      </c>
      <c r="T3950" t="e">
        <f>VLOOKUP(S:S,[1]Sheet1!N:N,1,0)</f>
        <v>#N/A</v>
      </c>
    </row>
    <row r="3951" spans="1:20" x14ac:dyDescent="0.15">
      <c r="A3951">
        <v>20230409</v>
      </c>
      <c r="B3951">
        <v>45347342</v>
      </c>
      <c r="C3951" t="s">
        <v>1015</v>
      </c>
      <c r="D3951" t="s">
        <v>788</v>
      </c>
      <c r="E3951" t="s">
        <v>496</v>
      </c>
      <c r="F3951" t="s">
        <v>495</v>
      </c>
      <c r="G3951" t="s">
        <v>789</v>
      </c>
      <c r="H3951" t="s">
        <v>496</v>
      </c>
      <c r="I3951">
        <v>2129251</v>
      </c>
      <c r="J3951" t="s">
        <v>1011</v>
      </c>
      <c r="K3951" t="s">
        <v>496</v>
      </c>
      <c r="L3951" t="s">
        <v>791</v>
      </c>
      <c r="M3951" t="s">
        <v>723</v>
      </c>
      <c r="N3951" t="s">
        <v>813</v>
      </c>
      <c r="O3951" t="s">
        <v>24</v>
      </c>
      <c r="P3951" t="s">
        <v>19</v>
      </c>
      <c r="Q3951">
        <v>297.63</v>
      </c>
      <c r="R3951">
        <v>297.63</v>
      </c>
      <c r="S3951" t="str">
        <f t="shared" si="61"/>
        <v>成都哈拜网络科技有限公司-数字媒体事业部上海哈啰普惠科技有限公司信息流</v>
      </c>
      <c r="T3951" t="e">
        <f>VLOOKUP(S:S,[1]Sheet1!N:N,1,0)</f>
        <v>#N/A</v>
      </c>
    </row>
    <row r="3952" spans="1:20" x14ac:dyDescent="0.15">
      <c r="A3952">
        <v>20230410</v>
      </c>
      <c r="B3952">
        <v>45347342</v>
      </c>
      <c r="C3952" t="s">
        <v>1015</v>
      </c>
      <c r="D3952" t="s">
        <v>788</v>
      </c>
      <c r="E3952" t="s">
        <v>496</v>
      </c>
      <c r="F3952" t="s">
        <v>495</v>
      </c>
      <c r="G3952" t="s">
        <v>789</v>
      </c>
      <c r="H3952" t="s">
        <v>496</v>
      </c>
      <c r="I3952">
        <v>2129251</v>
      </c>
      <c r="J3952" t="s">
        <v>1011</v>
      </c>
      <c r="K3952" t="s">
        <v>496</v>
      </c>
      <c r="L3952" t="s">
        <v>791</v>
      </c>
      <c r="M3952" t="s">
        <v>723</v>
      </c>
      <c r="N3952" t="s">
        <v>813</v>
      </c>
      <c r="O3952" t="s">
        <v>24</v>
      </c>
      <c r="P3952" t="s">
        <v>19</v>
      </c>
      <c r="Q3952">
        <v>35.229999999999997</v>
      </c>
      <c r="R3952">
        <v>35.229999999999997</v>
      </c>
      <c r="S3952" t="str">
        <f t="shared" si="61"/>
        <v>成都哈拜网络科技有限公司-数字媒体事业部上海哈啰普惠科技有限公司信息流</v>
      </c>
      <c r="T3952" t="e">
        <f>VLOOKUP(S:S,[1]Sheet1!N:N,1,0)</f>
        <v>#N/A</v>
      </c>
    </row>
    <row r="3953" spans="1:20" x14ac:dyDescent="0.15">
      <c r="A3953">
        <v>20230411</v>
      </c>
      <c r="B3953">
        <v>45347342</v>
      </c>
      <c r="C3953" t="s">
        <v>1015</v>
      </c>
      <c r="D3953" t="s">
        <v>788</v>
      </c>
      <c r="E3953" t="s">
        <v>496</v>
      </c>
      <c r="F3953" t="s">
        <v>495</v>
      </c>
      <c r="G3953" t="s">
        <v>789</v>
      </c>
      <c r="H3953" t="s">
        <v>496</v>
      </c>
      <c r="I3953">
        <v>2129251</v>
      </c>
      <c r="J3953" t="s">
        <v>1011</v>
      </c>
      <c r="K3953" t="s">
        <v>496</v>
      </c>
      <c r="L3953" t="s">
        <v>791</v>
      </c>
      <c r="M3953" t="s">
        <v>723</v>
      </c>
      <c r="N3953" t="s">
        <v>813</v>
      </c>
      <c r="O3953" t="s">
        <v>24</v>
      </c>
      <c r="P3953" t="s">
        <v>19</v>
      </c>
      <c r="Q3953">
        <v>106.17</v>
      </c>
      <c r="R3953">
        <v>106.17</v>
      </c>
      <c r="S3953" t="str">
        <f t="shared" si="61"/>
        <v>成都哈拜网络科技有限公司-数字媒体事业部上海哈啰普惠科技有限公司信息流</v>
      </c>
      <c r="T3953" t="e">
        <f>VLOOKUP(S:S,[1]Sheet1!N:N,1,0)</f>
        <v>#N/A</v>
      </c>
    </row>
    <row r="3954" spans="1:20" x14ac:dyDescent="0.15">
      <c r="A3954">
        <v>20230412</v>
      </c>
      <c r="B3954">
        <v>45347342</v>
      </c>
      <c r="C3954" t="s">
        <v>1015</v>
      </c>
      <c r="D3954" t="s">
        <v>788</v>
      </c>
      <c r="E3954" t="s">
        <v>496</v>
      </c>
      <c r="F3954" t="s">
        <v>495</v>
      </c>
      <c r="G3954" t="s">
        <v>789</v>
      </c>
      <c r="H3954" t="s">
        <v>496</v>
      </c>
      <c r="I3954">
        <v>2129251</v>
      </c>
      <c r="J3954" t="s">
        <v>1011</v>
      </c>
      <c r="K3954" t="s">
        <v>496</v>
      </c>
      <c r="L3954" t="s">
        <v>791</v>
      </c>
      <c r="M3954" t="s">
        <v>723</v>
      </c>
      <c r="N3954" t="s">
        <v>813</v>
      </c>
      <c r="O3954" t="s">
        <v>24</v>
      </c>
      <c r="P3954" t="s">
        <v>19</v>
      </c>
      <c r="Q3954">
        <v>80.23</v>
      </c>
      <c r="R3954">
        <v>80.23</v>
      </c>
      <c r="S3954" t="str">
        <f t="shared" si="61"/>
        <v>成都哈拜网络科技有限公司-数字媒体事业部上海哈啰普惠科技有限公司信息流</v>
      </c>
      <c r="T3954" t="e">
        <f>VLOOKUP(S:S,[1]Sheet1!N:N,1,0)</f>
        <v>#N/A</v>
      </c>
    </row>
    <row r="3955" spans="1:20" x14ac:dyDescent="0.15">
      <c r="A3955">
        <v>20230413</v>
      </c>
      <c r="B3955">
        <v>45347342</v>
      </c>
      <c r="C3955" t="s">
        <v>1015</v>
      </c>
      <c r="D3955" t="s">
        <v>788</v>
      </c>
      <c r="E3955" t="s">
        <v>496</v>
      </c>
      <c r="F3955" t="s">
        <v>495</v>
      </c>
      <c r="G3955" t="s">
        <v>789</v>
      </c>
      <c r="H3955" t="s">
        <v>496</v>
      </c>
      <c r="I3955">
        <v>2129251</v>
      </c>
      <c r="J3955" t="s">
        <v>1011</v>
      </c>
      <c r="K3955" t="s">
        <v>496</v>
      </c>
      <c r="L3955" t="s">
        <v>791</v>
      </c>
      <c r="M3955" t="s">
        <v>723</v>
      </c>
      <c r="N3955" t="s">
        <v>813</v>
      </c>
      <c r="O3955" t="s">
        <v>24</v>
      </c>
      <c r="P3955" t="s">
        <v>19</v>
      </c>
      <c r="Q3955">
        <v>78.25</v>
      </c>
      <c r="R3955">
        <v>78.25</v>
      </c>
      <c r="S3955" t="str">
        <f t="shared" si="61"/>
        <v>成都哈拜网络科技有限公司-数字媒体事业部上海哈啰普惠科技有限公司信息流</v>
      </c>
      <c r="T3955" t="e">
        <f>VLOOKUP(S:S,[1]Sheet1!N:N,1,0)</f>
        <v>#N/A</v>
      </c>
    </row>
    <row r="3956" spans="1:20" x14ac:dyDescent="0.15">
      <c r="A3956">
        <v>20230414</v>
      </c>
      <c r="B3956">
        <v>45347342</v>
      </c>
      <c r="C3956" t="s">
        <v>1015</v>
      </c>
      <c r="D3956" t="s">
        <v>788</v>
      </c>
      <c r="E3956" t="s">
        <v>496</v>
      </c>
      <c r="F3956" t="s">
        <v>495</v>
      </c>
      <c r="G3956" t="s">
        <v>789</v>
      </c>
      <c r="H3956" t="s">
        <v>496</v>
      </c>
      <c r="I3956">
        <v>2129251</v>
      </c>
      <c r="J3956" t="s">
        <v>1011</v>
      </c>
      <c r="K3956" t="s">
        <v>496</v>
      </c>
      <c r="L3956" t="s">
        <v>791</v>
      </c>
      <c r="M3956" t="s">
        <v>723</v>
      </c>
      <c r="N3956" t="s">
        <v>813</v>
      </c>
      <c r="O3956" t="s">
        <v>24</v>
      </c>
      <c r="P3956" t="s">
        <v>19</v>
      </c>
      <c r="Q3956">
        <v>50.21</v>
      </c>
      <c r="R3956">
        <v>50.21</v>
      </c>
      <c r="S3956" t="str">
        <f t="shared" si="61"/>
        <v>成都哈拜网络科技有限公司-数字媒体事业部上海哈啰普惠科技有限公司信息流</v>
      </c>
      <c r="T3956" t="e">
        <f>VLOOKUP(S:S,[1]Sheet1!N:N,1,0)</f>
        <v>#N/A</v>
      </c>
    </row>
    <row r="3957" spans="1:20" x14ac:dyDescent="0.15">
      <c r="A3957">
        <v>20230415</v>
      </c>
      <c r="B3957">
        <v>45347342</v>
      </c>
      <c r="C3957" t="s">
        <v>1015</v>
      </c>
      <c r="D3957" t="s">
        <v>788</v>
      </c>
      <c r="E3957" t="s">
        <v>496</v>
      </c>
      <c r="F3957" t="s">
        <v>495</v>
      </c>
      <c r="G3957" t="s">
        <v>789</v>
      </c>
      <c r="H3957" t="s">
        <v>496</v>
      </c>
      <c r="I3957">
        <v>2129251</v>
      </c>
      <c r="J3957" t="s">
        <v>1011</v>
      </c>
      <c r="K3957" t="s">
        <v>496</v>
      </c>
      <c r="L3957" t="s">
        <v>791</v>
      </c>
      <c r="M3957" t="s">
        <v>723</v>
      </c>
      <c r="N3957" t="s">
        <v>813</v>
      </c>
      <c r="O3957" t="s">
        <v>24</v>
      </c>
      <c r="P3957" t="s">
        <v>19</v>
      </c>
      <c r="Q3957">
        <v>88.93</v>
      </c>
      <c r="R3957">
        <v>88.93</v>
      </c>
      <c r="S3957" t="str">
        <f t="shared" si="61"/>
        <v>成都哈拜网络科技有限公司-数字媒体事业部上海哈啰普惠科技有限公司信息流</v>
      </c>
      <c r="T3957" t="e">
        <f>VLOOKUP(S:S,[1]Sheet1!N:N,1,0)</f>
        <v>#N/A</v>
      </c>
    </row>
    <row r="3958" spans="1:20" x14ac:dyDescent="0.15">
      <c r="A3958">
        <v>20230416</v>
      </c>
      <c r="B3958">
        <v>45347342</v>
      </c>
      <c r="C3958" t="s">
        <v>1015</v>
      </c>
      <c r="D3958" t="s">
        <v>788</v>
      </c>
      <c r="E3958" t="s">
        <v>496</v>
      </c>
      <c r="F3958" t="s">
        <v>495</v>
      </c>
      <c r="G3958" t="s">
        <v>789</v>
      </c>
      <c r="H3958" t="s">
        <v>496</v>
      </c>
      <c r="I3958">
        <v>2129251</v>
      </c>
      <c r="J3958" t="s">
        <v>1011</v>
      </c>
      <c r="K3958" t="s">
        <v>496</v>
      </c>
      <c r="L3958" t="s">
        <v>791</v>
      </c>
      <c r="M3958" t="s">
        <v>723</v>
      </c>
      <c r="N3958" t="s">
        <v>813</v>
      </c>
      <c r="O3958" t="s">
        <v>24</v>
      </c>
      <c r="P3958" t="s">
        <v>19</v>
      </c>
      <c r="Q3958">
        <v>52</v>
      </c>
      <c r="R3958">
        <v>52</v>
      </c>
      <c r="S3958" t="str">
        <f t="shared" si="61"/>
        <v>成都哈拜网络科技有限公司-数字媒体事业部上海哈啰普惠科技有限公司信息流</v>
      </c>
      <c r="T3958" t="e">
        <f>VLOOKUP(S:S,[1]Sheet1!N:N,1,0)</f>
        <v>#N/A</v>
      </c>
    </row>
    <row r="3959" spans="1:20" x14ac:dyDescent="0.15">
      <c r="A3959">
        <v>20230417</v>
      </c>
      <c r="B3959">
        <v>45347342</v>
      </c>
      <c r="C3959" t="s">
        <v>1015</v>
      </c>
      <c r="D3959" t="s">
        <v>788</v>
      </c>
      <c r="E3959" t="s">
        <v>496</v>
      </c>
      <c r="F3959" t="s">
        <v>495</v>
      </c>
      <c r="G3959" t="s">
        <v>789</v>
      </c>
      <c r="H3959" t="s">
        <v>496</v>
      </c>
      <c r="I3959">
        <v>2129251</v>
      </c>
      <c r="J3959" t="s">
        <v>1011</v>
      </c>
      <c r="K3959" t="s">
        <v>496</v>
      </c>
      <c r="L3959" t="s">
        <v>791</v>
      </c>
      <c r="M3959" t="s">
        <v>723</v>
      </c>
      <c r="N3959" t="s">
        <v>813</v>
      </c>
      <c r="O3959" t="s">
        <v>24</v>
      </c>
      <c r="P3959" t="s">
        <v>19</v>
      </c>
      <c r="Q3959">
        <v>97.7</v>
      </c>
      <c r="R3959">
        <v>97.7</v>
      </c>
      <c r="S3959" t="str">
        <f t="shared" si="61"/>
        <v>成都哈拜网络科技有限公司-数字媒体事业部上海哈啰普惠科技有限公司信息流</v>
      </c>
      <c r="T3959" t="e">
        <f>VLOOKUP(S:S,[1]Sheet1!N:N,1,0)</f>
        <v>#N/A</v>
      </c>
    </row>
    <row r="3960" spans="1:20" x14ac:dyDescent="0.15">
      <c r="A3960">
        <v>20230418</v>
      </c>
      <c r="B3960">
        <v>45347342</v>
      </c>
      <c r="C3960" t="s">
        <v>1015</v>
      </c>
      <c r="D3960" t="s">
        <v>788</v>
      </c>
      <c r="E3960" t="s">
        <v>496</v>
      </c>
      <c r="F3960" t="s">
        <v>495</v>
      </c>
      <c r="G3960" t="s">
        <v>789</v>
      </c>
      <c r="H3960" t="s">
        <v>496</v>
      </c>
      <c r="I3960">
        <v>2129251</v>
      </c>
      <c r="J3960" t="s">
        <v>1011</v>
      </c>
      <c r="K3960" t="s">
        <v>496</v>
      </c>
      <c r="L3960" t="s">
        <v>791</v>
      </c>
      <c r="M3960" t="s">
        <v>723</v>
      </c>
      <c r="N3960" t="s">
        <v>813</v>
      </c>
      <c r="O3960" t="s">
        <v>24</v>
      </c>
      <c r="P3960" t="s">
        <v>19</v>
      </c>
      <c r="Q3960">
        <v>526.36</v>
      </c>
      <c r="R3960">
        <v>526.36</v>
      </c>
      <c r="S3960" t="str">
        <f t="shared" si="61"/>
        <v>成都哈拜网络科技有限公司-数字媒体事业部上海哈啰普惠科技有限公司信息流</v>
      </c>
      <c r="T3960" t="e">
        <f>VLOOKUP(S:S,[1]Sheet1!N:N,1,0)</f>
        <v>#N/A</v>
      </c>
    </row>
    <row r="3961" spans="1:20" x14ac:dyDescent="0.15">
      <c r="A3961">
        <v>20230419</v>
      </c>
      <c r="B3961">
        <v>45347342</v>
      </c>
      <c r="C3961" t="s">
        <v>1015</v>
      </c>
      <c r="D3961" t="s">
        <v>788</v>
      </c>
      <c r="E3961" t="s">
        <v>496</v>
      </c>
      <c r="F3961" t="s">
        <v>495</v>
      </c>
      <c r="G3961" t="s">
        <v>789</v>
      </c>
      <c r="H3961" t="s">
        <v>496</v>
      </c>
      <c r="I3961">
        <v>2129251</v>
      </c>
      <c r="J3961" t="s">
        <v>1011</v>
      </c>
      <c r="K3961" t="s">
        <v>496</v>
      </c>
      <c r="L3961" t="s">
        <v>791</v>
      </c>
      <c r="M3961" t="s">
        <v>723</v>
      </c>
      <c r="N3961" t="s">
        <v>813</v>
      </c>
      <c r="O3961" t="s">
        <v>24</v>
      </c>
      <c r="P3961" t="s">
        <v>19</v>
      </c>
      <c r="Q3961">
        <v>16.809999999999999</v>
      </c>
      <c r="R3961">
        <v>16.809999999999999</v>
      </c>
      <c r="S3961" t="str">
        <f t="shared" si="61"/>
        <v>成都哈拜网络科技有限公司-数字媒体事业部上海哈啰普惠科技有限公司信息流</v>
      </c>
      <c r="T3961" t="e">
        <f>VLOOKUP(S:S,[1]Sheet1!N:N,1,0)</f>
        <v>#N/A</v>
      </c>
    </row>
    <row r="3962" spans="1:20" x14ac:dyDescent="0.15">
      <c r="A3962">
        <v>20230424</v>
      </c>
      <c r="B3962">
        <v>46048774</v>
      </c>
      <c r="C3962" t="s">
        <v>1016</v>
      </c>
      <c r="D3962" t="s">
        <v>727</v>
      </c>
      <c r="E3962" t="s">
        <v>525</v>
      </c>
      <c r="F3962" t="s">
        <v>525</v>
      </c>
      <c r="G3962" t="s">
        <v>728</v>
      </c>
      <c r="H3962" t="s">
        <v>525</v>
      </c>
      <c r="I3962">
        <v>2137252</v>
      </c>
      <c r="J3962" t="s">
        <v>1017</v>
      </c>
      <c r="K3962" t="s">
        <v>525</v>
      </c>
      <c r="L3962" t="s">
        <v>730</v>
      </c>
      <c r="M3962" t="s">
        <v>723</v>
      </c>
      <c r="N3962" t="s">
        <v>813</v>
      </c>
      <c r="O3962" t="s">
        <v>24</v>
      </c>
      <c r="P3962" t="s">
        <v>19</v>
      </c>
      <c r="Q3962">
        <v>63.91</v>
      </c>
      <c r="R3962">
        <v>51.54</v>
      </c>
      <c r="S3962" t="str">
        <f t="shared" si="61"/>
        <v>深圳尚米网络技术有限公司深圳尚米网络技术有限公司信息流</v>
      </c>
      <c r="T3962" t="e">
        <f>VLOOKUP(S:S,[1]Sheet1!N:N,1,0)</f>
        <v>#N/A</v>
      </c>
    </row>
    <row r="3963" spans="1:20" x14ac:dyDescent="0.15">
      <c r="A3963">
        <v>20230425</v>
      </c>
      <c r="B3963">
        <v>46048774</v>
      </c>
      <c r="C3963" t="s">
        <v>1016</v>
      </c>
      <c r="D3963" t="s">
        <v>727</v>
      </c>
      <c r="E3963" t="s">
        <v>525</v>
      </c>
      <c r="F3963" t="s">
        <v>525</v>
      </c>
      <c r="G3963" t="s">
        <v>728</v>
      </c>
      <c r="H3963" t="s">
        <v>525</v>
      </c>
      <c r="I3963">
        <v>2137252</v>
      </c>
      <c r="J3963" t="s">
        <v>1017</v>
      </c>
      <c r="K3963" t="s">
        <v>525</v>
      </c>
      <c r="L3963" t="s">
        <v>730</v>
      </c>
      <c r="M3963" t="s">
        <v>723</v>
      </c>
      <c r="N3963" t="s">
        <v>813</v>
      </c>
      <c r="O3963" t="s">
        <v>24</v>
      </c>
      <c r="P3963" t="s">
        <v>19</v>
      </c>
      <c r="Q3963">
        <v>1021.78</v>
      </c>
      <c r="R3963">
        <v>824.02</v>
      </c>
      <c r="S3963" t="str">
        <f t="shared" si="61"/>
        <v>深圳尚米网络技术有限公司深圳尚米网络技术有限公司信息流</v>
      </c>
      <c r="T3963" t="e">
        <f>VLOOKUP(S:S,[1]Sheet1!N:N,1,0)</f>
        <v>#N/A</v>
      </c>
    </row>
    <row r="3964" spans="1:20" x14ac:dyDescent="0.15">
      <c r="A3964">
        <v>20230426</v>
      </c>
      <c r="B3964">
        <v>46048774</v>
      </c>
      <c r="C3964" t="s">
        <v>1016</v>
      </c>
      <c r="D3964" t="s">
        <v>727</v>
      </c>
      <c r="E3964" t="s">
        <v>525</v>
      </c>
      <c r="F3964" t="s">
        <v>525</v>
      </c>
      <c r="G3964" t="s">
        <v>728</v>
      </c>
      <c r="H3964" t="s">
        <v>525</v>
      </c>
      <c r="I3964">
        <v>2137252</v>
      </c>
      <c r="J3964" t="s">
        <v>1017</v>
      </c>
      <c r="K3964" t="s">
        <v>525</v>
      </c>
      <c r="L3964" t="s">
        <v>730</v>
      </c>
      <c r="M3964" t="s">
        <v>723</v>
      </c>
      <c r="N3964" t="s">
        <v>813</v>
      </c>
      <c r="O3964" t="s">
        <v>24</v>
      </c>
      <c r="P3964" t="s">
        <v>19</v>
      </c>
      <c r="Q3964">
        <v>1002.58</v>
      </c>
      <c r="R3964">
        <v>808.53</v>
      </c>
      <c r="S3964" t="str">
        <f t="shared" si="61"/>
        <v>深圳尚米网络技术有限公司深圳尚米网络技术有限公司信息流</v>
      </c>
      <c r="T3964" t="e">
        <f>VLOOKUP(S:S,[1]Sheet1!N:N,1,0)</f>
        <v>#N/A</v>
      </c>
    </row>
    <row r="3965" spans="1:20" x14ac:dyDescent="0.15">
      <c r="A3965">
        <v>20230427</v>
      </c>
      <c r="B3965">
        <v>46048774</v>
      </c>
      <c r="C3965" t="s">
        <v>1016</v>
      </c>
      <c r="D3965" t="s">
        <v>727</v>
      </c>
      <c r="E3965" t="s">
        <v>525</v>
      </c>
      <c r="F3965" t="s">
        <v>525</v>
      </c>
      <c r="G3965" t="s">
        <v>728</v>
      </c>
      <c r="H3965" t="s">
        <v>525</v>
      </c>
      <c r="I3965">
        <v>2137252</v>
      </c>
      <c r="J3965" t="s">
        <v>1017</v>
      </c>
      <c r="K3965" t="s">
        <v>525</v>
      </c>
      <c r="L3965" t="s">
        <v>730</v>
      </c>
      <c r="M3965" t="s">
        <v>723</v>
      </c>
      <c r="N3965" t="s">
        <v>813</v>
      </c>
      <c r="O3965" t="s">
        <v>24</v>
      </c>
      <c r="P3965" t="s">
        <v>19</v>
      </c>
      <c r="Q3965">
        <v>1414.35</v>
      </c>
      <c r="R3965">
        <v>1140.5999999999999</v>
      </c>
      <c r="S3965" t="str">
        <f t="shared" si="61"/>
        <v>深圳尚米网络技术有限公司深圳尚米网络技术有限公司信息流</v>
      </c>
      <c r="T3965" t="e">
        <f>VLOOKUP(S:S,[1]Sheet1!N:N,1,0)</f>
        <v>#N/A</v>
      </c>
    </row>
    <row r="3966" spans="1:20" x14ac:dyDescent="0.15">
      <c r="A3966">
        <v>20230428</v>
      </c>
      <c r="B3966">
        <v>46048774</v>
      </c>
      <c r="C3966" t="s">
        <v>1016</v>
      </c>
      <c r="D3966" t="s">
        <v>727</v>
      </c>
      <c r="E3966" t="s">
        <v>525</v>
      </c>
      <c r="F3966" t="s">
        <v>525</v>
      </c>
      <c r="G3966" t="s">
        <v>728</v>
      </c>
      <c r="H3966" t="s">
        <v>525</v>
      </c>
      <c r="I3966">
        <v>2137252</v>
      </c>
      <c r="J3966" t="s">
        <v>1017</v>
      </c>
      <c r="K3966" t="s">
        <v>525</v>
      </c>
      <c r="L3966" t="s">
        <v>730</v>
      </c>
      <c r="M3966" t="s">
        <v>723</v>
      </c>
      <c r="N3966" t="s">
        <v>813</v>
      </c>
      <c r="O3966" t="s">
        <v>24</v>
      </c>
      <c r="P3966" t="s">
        <v>19</v>
      </c>
      <c r="Q3966">
        <v>1100.99</v>
      </c>
      <c r="R3966">
        <v>887.9</v>
      </c>
      <c r="S3966" t="str">
        <f t="shared" si="61"/>
        <v>深圳尚米网络技术有限公司深圳尚米网络技术有限公司信息流</v>
      </c>
      <c r="T3966" t="e">
        <f>VLOOKUP(S:S,[1]Sheet1!N:N,1,0)</f>
        <v>#N/A</v>
      </c>
    </row>
    <row r="3967" spans="1:20" x14ac:dyDescent="0.15">
      <c r="A3967">
        <v>20230429</v>
      </c>
      <c r="B3967">
        <v>46048774</v>
      </c>
      <c r="C3967" t="s">
        <v>1016</v>
      </c>
      <c r="D3967" t="s">
        <v>727</v>
      </c>
      <c r="E3967" t="s">
        <v>525</v>
      </c>
      <c r="F3967" t="s">
        <v>525</v>
      </c>
      <c r="G3967" t="s">
        <v>728</v>
      </c>
      <c r="H3967" t="s">
        <v>525</v>
      </c>
      <c r="I3967">
        <v>2137252</v>
      </c>
      <c r="J3967" t="s">
        <v>1017</v>
      </c>
      <c r="K3967" t="s">
        <v>525</v>
      </c>
      <c r="L3967" t="s">
        <v>730</v>
      </c>
      <c r="M3967" t="s">
        <v>723</v>
      </c>
      <c r="N3967" t="s">
        <v>813</v>
      </c>
      <c r="O3967" t="s">
        <v>24</v>
      </c>
      <c r="P3967" t="s">
        <v>19</v>
      </c>
      <c r="Q3967">
        <v>1411.92</v>
      </c>
      <c r="R3967">
        <v>1138.6500000000001</v>
      </c>
      <c r="S3967" t="str">
        <f t="shared" si="61"/>
        <v>深圳尚米网络技术有限公司深圳尚米网络技术有限公司信息流</v>
      </c>
      <c r="T3967" t="e">
        <f>VLOOKUP(S:S,[1]Sheet1!N:N,1,0)</f>
        <v>#N/A</v>
      </c>
    </row>
    <row r="3968" spans="1:20" x14ac:dyDescent="0.15">
      <c r="A3968">
        <v>20230430</v>
      </c>
      <c r="B3968">
        <v>46048774</v>
      </c>
      <c r="C3968" t="s">
        <v>1016</v>
      </c>
      <c r="D3968" t="s">
        <v>727</v>
      </c>
      <c r="E3968" t="s">
        <v>525</v>
      </c>
      <c r="F3968" t="s">
        <v>525</v>
      </c>
      <c r="G3968" t="s">
        <v>728</v>
      </c>
      <c r="H3968" t="s">
        <v>525</v>
      </c>
      <c r="I3968">
        <v>2137252</v>
      </c>
      <c r="J3968" t="s">
        <v>1017</v>
      </c>
      <c r="K3968" t="s">
        <v>525</v>
      </c>
      <c r="L3968" t="s">
        <v>730</v>
      </c>
      <c r="M3968" t="s">
        <v>723</v>
      </c>
      <c r="N3968" t="s">
        <v>813</v>
      </c>
      <c r="O3968" t="s">
        <v>24</v>
      </c>
      <c r="P3968" t="s">
        <v>19</v>
      </c>
      <c r="Q3968">
        <v>1406.83</v>
      </c>
      <c r="R3968">
        <v>1134.54</v>
      </c>
      <c r="S3968" t="str">
        <f t="shared" si="61"/>
        <v>深圳尚米网络技术有限公司深圳尚米网络技术有限公司信息流</v>
      </c>
      <c r="T3968" t="e">
        <f>VLOOKUP(S:S,[1]Sheet1!N:N,1,0)</f>
        <v>#N/A</v>
      </c>
    </row>
    <row r="3969" spans="1:20" x14ac:dyDescent="0.15">
      <c r="A3969">
        <v>20230415</v>
      </c>
      <c r="B3969">
        <v>46258207</v>
      </c>
      <c r="C3969" t="s">
        <v>1018</v>
      </c>
      <c r="D3969" t="s">
        <v>788</v>
      </c>
      <c r="E3969" t="s">
        <v>496</v>
      </c>
      <c r="F3969" t="s">
        <v>495</v>
      </c>
      <c r="G3969" t="s">
        <v>789</v>
      </c>
      <c r="H3969" t="s">
        <v>496</v>
      </c>
      <c r="I3969">
        <v>2148721</v>
      </c>
      <c r="J3969" t="s">
        <v>792</v>
      </c>
      <c r="K3969" t="s">
        <v>496</v>
      </c>
      <c r="L3969" t="s">
        <v>791</v>
      </c>
      <c r="M3969" t="s">
        <v>723</v>
      </c>
      <c r="N3969" t="s">
        <v>724</v>
      </c>
      <c r="O3969" t="s">
        <v>56</v>
      </c>
      <c r="P3969" t="s">
        <v>725</v>
      </c>
      <c r="Q3969">
        <v>23.12</v>
      </c>
      <c r="R3969">
        <v>23.12</v>
      </c>
      <c r="S3969" t="str">
        <f t="shared" si="61"/>
        <v>成都哈拜网络科技有限公司-数字媒体事业部上海哈啰普惠科技有限公司CPC</v>
      </c>
      <c r="T3969" t="e">
        <f>VLOOKUP(S:S,[1]Sheet1!N:N,1,0)</f>
        <v>#N/A</v>
      </c>
    </row>
    <row r="3970" spans="1:20" x14ac:dyDescent="0.15">
      <c r="A3970">
        <v>20230416</v>
      </c>
      <c r="B3970">
        <v>46258207</v>
      </c>
      <c r="C3970" t="s">
        <v>1018</v>
      </c>
      <c r="D3970" t="s">
        <v>788</v>
      </c>
      <c r="E3970" t="s">
        <v>496</v>
      </c>
      <c r="F3970" t="s">
        <v>495</v>
      </c>
      <c r="G3970" t="s">
        <v>789</v>
      </c>
      <c r="H3970" t="s">
        <v>496</v>
      </c>
      <c r="I3970">
        <v>2148721</v>
      </c>
      <c r="J3970" t="s">
        <v>792</v>
      </c>
      <c r="K3970" t="s">
        <v>496</v>
      </c>
      <c r="L3970" t="s">
        <v>791</v>
      </c>
      <c r="M3970" t="s">
        <v>723</v>
      </c>
      <c r="N3970" t="s">
        <v>724</v>
      </c>
      <c r="O3970" t="s">
        <v>56</v>
      </c>
      <c r="P3970" t="s">
        <v>725</v>
      </c>
      <c r="Q3970">
        <v>69.56</v>
      </c>
      <c r="R3970">
        <v>69.56</v>
      </c>
      <c r="S3970" t="str">
        <f t="shared" si="61"/>
        <v>成都哈拜网络科技有限公司-数字媒体事业部上海哈啰普惠科技有限公司CPC</v>
      </c>
      <c r="T3970" t="e">
        <f>VLOOKUP(S:S,[1]Sheet1!N:N,1,0)</f>
        <v>#N/A</v>
      </c>
    </row>
    <row r="3971" spans="1:20" x14ac:dyDescent="0.15">
      <c r="A3971">
        <v>20230417</v>
      </c>
      <c r="B3971">
        <v>46258207</v>
      </c>
      <c r="C3971" t="s">
        <v>1018</v>
      </c>
      <c r="D3971" t="s">
        <v>788</v>
      </c>
      <c r="E3971" t="s">
        <v>496</v>
      </c>
      <c r="F3971" t="s">
        <v>495</v>
      </c>
      <c r="G3971" t="s">
        <v>789</v>
      </c>
      <c r="H3971" t="s">
        <v>496</v>
      </c>
      <c r="I3971">
        <v>2148721</v>
      </c>
      <c r="J3971" t="s">
        <v>792</v>
      </c>
      <c r="K3971" t="s">
        <v>496</v>
      </c>
      <c r="L3971" t="s">
        <v>791</v>
      </c>
      <c r="M3971" t="s">
        <v>723</v>
      </c>
      <c r="N3971" t="s">
        <v>724</v>
      </c>
      <c r="O3971" t="s">
        <v>56</v>
      </c>
      <c r="P3971" t="s">
        <v>725</v>
      </c>
      <c r="Q3971">
        <v>500.56</v>
      </c>
      <c r="R3971">
        <v>500.56</v>
      </c>
      <c r="S3971" t="str">
        <f t="shared" ref="S3971:S4034" si="62">F3971&amp;K3971&amp;O3971</f>
        <v>成都哈拜网络科技有限公司-数字媒体事业部上海哈啰普惠科技有限公司CPC</v>
      </c>
      <c r="T3971" t="e">
        <f>VLOOKUP(S:S,[1]Sheet1!N:N,1,0)</f>
        <v>#N/A</v>
      </c>
    </row>
    <row r="3972" spans="1:20" x14ac:dyDescent="0.15">
      <c r="A3972">
        <v>20230418</v>
      </c>
      <c r="B3972">
        <v>46258207</v>
      </c>
      <c r="C3972" t="s">
        <v>1018</v>
      </c>
      <c r="D3972" t="s">
        <v>788</v>
      </c>
      <c r="E3972" t="s">
        <v>496</v>
      </c>
      <c r="F3972" t="s">
        <v>495</v>
      </c>
      <c r="G3972" t="s">
        <v>789</v>
      </c>
      <c r="H3972" t="s">
        <v>496</v>
      </c>
      <c r="I3972">
        <v>2148721</v>
      </c>
      <c r="J3972" t="s">
        <v>792</v>
      </c>
      <c r="K3972" t="s">
        <v>496</v>
      </c>
      <c r="L3972" t="s">
        <v>791</v>
      </c>
      <c r="M3972" t="s">
        <v>723</v>
      </c>
      <c r="N3972" t="s">
        <v>724</v>
      </c>
      <c r="O3972" t="s">
        <v>56</v>
      </c>
      <c r="P3972" t="s">
        <v>725</v>
      </c>
      <c r="Q3972">
        <v>511.62</v>
      </c>
      <c r="R3972">
        <v>511.62</v>
      </c>
      <c r="S3972" t="str">
        <f t="shared" si="62"/>
        <v>成都哈拜网络科技有限公司-数字媒体事业部上海哈啰普惠科技有限公司CPC</v>
      </c>
      <c r="T3972" t="e">
        <f>VLOOKUP(S:S,[1]Sheet1!N:N,1,0)</f>
        <v>#N/A</v>
      </c>
    </row>
    <row r="3973" spans="1:20" x14ac:dyDescent="0.15">
      <c r="A3973">
        <v>20230419</v>
      </c>
      <c r="B3973">
        <v>46258207</v>
      </c>
      <c r="C3973" t="s">
        <v>1018</v>
      </c>
      <c r="D3973" t="s">
        <v>788</v>
      </c>
      <c r="E3973" t="s">
        <v>496</v>
      </c>
      <c r="F3973" t="s">
        <v>495</v>
      </c>
      <c r="G3973" t="s">
        <v>789</v>
      </c>
      <c r="H3973" t="s">
        <v>496</v>
      </c>
      <c r="I3973">
        <v>2148721</v>
      </c>
      <c r="J3973" t="s">
        <v>792</v>
      </c>
      <c r="K3973" t="s">
        <v>496</v>
      </c>
      <c r="L3973" t="s">
        <v>791</v>
      </c>
      <c r="M3973" t="s">
        <v>723</v>
      </c>
      <c r="N3973" t="s">
        <v>724</v>
      </c>
      <c r="O3973" t="s">
        <v>56</v>
      </c>
      <c r="P3973" t="s">
        <v>725</v>
      </c>
      <c r="Q3973">
        <v>503.24</v>
      </c>
      <c r="R3973">
        <v>503.24</v>
      </c>
      <c r="S3973" t="str">
        <f t="shared" si="62"/>
        <v>成都哈拜网络科技有限公司-数字媒体事业部上海哈啰普惠科技有限公司CPC</v>
      </c>
      <c r="T3973" t="e">
        <f>VLOOKUP(S:S,[1]Sheet1!N:N,1,0)</f>
        <v>#N/A</v>
      </c>
    </row>
    <row r="3974" spans="1:20" x14ac:dyDescent="0.15">
      <c r="A3974">
        <v>20230420</v>
      </c>
      <c r="B3974">
        <v>46258207</v>
      </c>
      <c r="C3974" t="s">
        <v>1018</v>
      </c>
      <c r="D3974" t="s">
        <v>788</v>
      </c>
      <c r="E3974" t="s">
        <v>496</v>
      </c>
      <c r="F3974" t="s">
        <v>495</v>
      </c>
      <c r="G3974" t="s">
        <v>789</v>
      </c>
      <c r="H3974" t="s">
        <v>496</v>
      </c>
      <c r="I3974">
        <v>2148721</v>
      </c>
      <c r="J3974" t="s">
        <v>792</v>
      </c>
      <c r="K3974" t="s">
        <v>496</v>
      </c>
      <c r="L3974" t="s">
        <v>791</v>
      </c>
      <c r="M3974" t="s">
        <v>723</v>
      </c>
      <c r="N3974" t="s">
        <v>724</v>
      </c>
      <c r="O3974" t="s">
        <v>56</v>
      </c>
      <c r="P3974" t="s">
        <v>725</v>
      </c>
      <c r="Q3974">
        <v>409.16</v>
      </c>
      <c r="R3974">
        <v>409.16</v>
      </c>
      <c r="S3974" t="str">
        <f t="shared" si="62"/>
        <v>成都哈拜网络科技有限公司-数字媒体事业部上海哈啰普惠科技有限公司CPC</v>
      </c>
      <c r="T3974" t="e">
        <f>VLOOKUP(S:S,[1]Sheet1!N:N,1,0)</f>
        <v>#N/A</v>
      </c>
    </row>
    <row r="3975" spans="1:20" x14ac:dyDescent="0.15">
      <c r="A3975">
        <v>20230421</v>
      </c>
      <c r="B3975">
        <v>46258207</v>
      </c>
      <c r="C3975" t="s">
        <v>1018</v>
      </c>
      <c r="D3975" t="s">
        <v>788</v>
      </c>
      <c r="E3975" t="s">
        <v>496</v>
      </c>
      <c r="F3975" t="s">
        <v>495</v>
      </c>
      <c r="G3975" t="s">
        <v>789</v>
      </c>
      <c r="H3975" t="s">
        <v>496</v>
      </c>
      <c r="I3975">
        <v>2148721</v>
      </c>
      <c r="J3975" t="s">
        <v>792</v>
      </c>
      <c r="K3975" t="s">
        <v>496</v>
      </c>
      <c r="L3975" t="s">
        <v>791</v>
      </c>
      <c r="M3975" t="s">
        <v>723</v>
      </c>
      <c r="N3975" t="s">
        <v>724</v>
      </c>
      <c r="O3975" t="s">
        <v>56</v>
      </c>
      <c r="P3975" t="s">
        <v>725</v>
      </c>
      <c r="Q3975">
        <v>504.2</v>
      </c>
      <c r="R3975">
        <v>504.2</v>
      </c>
      <c r="S3975" t="str">
        <f t="shared" si="62"/>
        <v>成都哈拜网络科技有限公司-数字媒体事业部上海哈啰普惠科技有限公司CPC</v>
      </c>
      <c r="T3975" t="e">
        <f>VLOOKUP(S:S,[1]Sheet1!N:N,1,0)</f>
        <v>#N/A</v>
      </c>
    </row>
    <row r="3976" spans="1:20" x14ac:dyDescent="0.15">
      <c r="A3976">
        <v>20230422</v>
      </c>
      <c r="B3976">
        <v>46258207</v>
      </c>
      <c r="C3976" t="s">
        <v>1018</v>
      </c>
      <c r="D3976" t="s">
        <v>788</v>
      </c>
      <c r="E3976" t="s">
        <v>496</v>
      </c>
      <c r="F3976" t="s">
        <v>495</v>
      </c>
      <c r="G3976" t="s">
        <v>789</v>
      </c>
      <c r="H3976" t="s">
        <v>496</v>
      </c>
      <c r="I3976">
        <v>2148721</v>
      </c>
      <c r="J3976" t="s">
        <v>792</v>
      </c>
      <c r="K3976" t="s">
        <v>496</v>
      </c>
      <c r="L3976" t="s">
        <v>791</v>
      </c>
      <c r="M3976" t="s">
        <v>723</v>
      </c>
      <c r="N3976" t="s">
        <v>724</v>
      </c>
      <c r="O3976" t="s">
        <v>56</v>
      </c>
      <c r="P3976" t="s">
        <v>725</v>
      </c>
      <c r="Q3976">
        <v>505.76</v>
      </c>
      <c r="R3976">
        <v>505.76</v>
      </c>
      <c r="S3976" t="str">
        <f t="shared" si="62"/>
        <v>成都哈拜网络科技有限公司-数字媒体事业部上海哈啰普惠科技有限公司CPC</v>
      </c>
      <c r="T3976" t="e">
        <f>VLOOKUP(S:S,[1]Sheet1!N:N,1,0)</f>
        <v>#N/A</v>
      </c>
    </row>
    <row r="3977" spans="1:20" x14ac:dyDescent="0.15">
      <c r="A3977">
        <v>20230423</v>
      </c>
      <c r="B3977">
        <v>46258207</v>
      </c>
      <c r="C3977" t="s">
        <v>1018</v>
      </c>
      <c r="D3977" t="s">
        <v>788</v>
      </c>
      <c r="E3977" t="s">
        <v>496</v>
      </c>
      <c r="F3977" t="s">
        <v>495</v>
      </c>
      <c r="G3977" t="s">
        <v>789</v>
      </c>
      <c r="H3977" t="s">
        <v>496</v>
      </c>
      <c r="I3977">
        <v>2148721</v>
      </c>
      <c r="J3977" t="s">
        <v>792</v>
      </c>
      <c r="K3977" t="s">
        <v>496</v>
      </c>
      <c r="L3977" t="s">
        <v>791</v>
      </c>
      <c r="M3977" t="s">
        <v>723</v>
      </c>
      <c r="N3977" t="s">
        <v>724</v>
      </c>
      <c r="O3977" t="s">
        <v>56</v>
      </c>
      <c r="P3977" t="s">
        <v>725</v>
      </c>
      <c r="Q3977">
        <v>508.8</v>
      </c>
      <c r="R3977">
        <v>508.8</v>
      </c>
      <c r="S3977" t="str">
        <f t="shared" si="62"/>
        <v>成都哈拜网络科技有限公司-数字媒体事业部上海哈啰普惠科技有限公司CPC</v>
      </c>
      <c r="T3977" t="e">
        <f>VLOOKUP(S:S,[1]Sheet1!N:N,1,0)</f>
        <v>#N/A</v>
      </c>
    </row>
    <row r="3978" spans="1:20" x14ac:dyDescent="0.15">
      <c r="A3978">
        <v>20230424</v>
      </c>
      <c r="B3978">
        <v>46258207</v>
      </c>
      <c r="C3978" t="s">
        <v>1018</v>
      </c>
      <c r="D3978" t="s">
        <v>788</v>
      </c>
      <c r="E3978" t="s">
        <v>496</v>
      </c>
      <c r="F3978" t="s">
        <v>495</v>
      </c>
      <c r="G3978" t="s">
        <v>789</v>
      </c>
      <c r="H3978" t="s">
        <v>496</v>
      </c>
      <c r="I3978">
        <v>2148721</v>
      </c>
      <c r="J3978" t="s">
        <v>792</v>
      </c>
      <c r="K3978" t="s">
        <v>496</v>
      </c>
      <c r="L3978" t="s">
        <v>791</v>
      </c>
      <c r="M3978" t="s">
        <v>723</v>
      </c>
      <c r="N3978" t="s">
        <v>724</v>
      </c>
      <c r="O3978" t="s">
        <v>56</v>
      </c>
      <c r="P3978" t="s">
        <v>725</v>
      </c>
      <c r="Q3978">
        <v>501.18</v>
      </c>
      <c r="R3978">
        <v>501.18</v>
      </c>
      <c r="S3978" t="str">
        <f t="shared" si="62"/>
        <v>成都哈拜网络科技有限公司-数字媒体事业部上海哈啰普惠科技有限公司CPC</v>
      </c>
      <c r="T3978" t="e">
        <f>VLOOKUP(S:S,[1]Sheet1!N:N,1,0)</f>
        <v>#N/A</v>
      </c>
    </row>
    <row r="3979" spans="1:20" x14ac:dyDescent="0.15">
      <c r="A3979">
        <v>20230425</v>
      </c>
      <c r="B3979">
        <v>46258207</v>
      </c>
      <c r="C3979" t="s">
        <v>1018</v>
      </c>
      <c r="D3979" t="s">
        <v>788</v>
      </c>
      <c r="E3979" t="s">
        <v>496</v>
      </c>
      <c r="F3979" t="s">
        <v>495</v>
      </c>
      <c r="G3979" t="s">
        <v>789</v>
      </c>
      <c r="H3979" t="s">
        <v>496</v>
      </c>
      <c r="I3979">
        <v>2148721</v>
      </c>
      <c r="J3979" t="s">
        <v>792</v>
      </c>
      <c r="K3979" t="s">
        <v>496</v>
      </c>
      <c r="L3979" t="s">
        <v>791</v>
      </c>
      <c r="M3979" t="s">
        <v>723</v>
      </c>
      <c r="N3979" t="s">
        <v>724</v>
      </c>
      <c r="O3979" t="s">
        <v>56</v>
      </c>
      <c r="P3979" t="s">
        <v>725</v>
      </c>
      <c r="Q3979">
        <v>502.83</v>
      </c>
      <c r="R3979">
        <v>502.83</v>
      </c>
      <c r="S3979" t="str">
        <f t="shared" si="62"/>
        <v>成都哈拜网络科技有限公司-数字媒体事业部上海哈啰普惠科技有限公司CPC</v>
      </c>
      <c r="T3979" t="e">
        <f>VLOOKUP(S:S,[1]Sheet1!N:N,1,0)</f>
        <v>#N/A</v>
      </c>
    </row>
    <row r="3980" spans="1:20" x14ac:dyDescent="0.15">
      <c r="A3980">
        <v>20230403</v>
      </c>
      <c r="B3980">
        <v>46372833</v>
      </c>
      <c r="C3980" t="s">
        <v>1019</v>
      </c>
      <c r="D3980" t="s">
        <v>753</v>
      </c>
      <c r="E3980" t="s">
        <v>506</v>
      </c>
      <c r="F3980" t="s">
        <v>505</v>
      </c>
      <c r="G3980" t="s">
        <v>1020</v>
      </c>
      <c r="H3980" t="s">
        <v>506</v>
      </c>
      <c r="I3980">
        <v>2158898</v>
      </c>
      <c r="J3980" t="s">
        <v>1021</v>
      </c>
      <c r="K3980" t="s">
        <v>506</v>
      </c>
      <c r="L3980" t="s">
        <v>1022</v>
      </c>
      <c r="M3980" t="s">
        <v>723</v>
      </c>
      <c r="N3980" t="s">
        <v>724</v>
      </c>
      <c r="O3980" t="s">
        <v>56</v>
      </c>
      <c r="P3980" t="s">
        <v>725</v>
      </c>
      <c r="Q3980">
        <v>2334.62</v>
      </c>
      <c r="R3980">
        <v>2334.62</v>
      </c>
      <c r="S3980" t="str">
        <f t="shared" si="62"/>
        <v>深圳市因特奈斯信息科技有限公司和合期货有限公司CPC</v>
      </c>
      <c r="T3980" t="e">
        <f>VLOOKUP(S:S,[1]Sheet1!N:N,1,0)</f>
        <v>#N/A</v>
      </c>
    </row>
    <row r="3981" spans="1:20" x14ac:dyDescent="0.15">
      <c r="A3981">
        <v>20230404</v>
      </c>
      <c r="B3981">
        <v>46372833</v>
      </c>
      <c r="C3981" t="s">
        <v>1019</v>
      </c>
      <c r="D3981" t="s">
        <v>753</v>
      </c>
      <c r="E3981" t="s">
        <v>506</v>
      </c>
      <c r="F3981" t="s">
        <v>505</v>
      </c>
      <c r="G3981" t="s">
        <v>1020</v>
      </c>
      <c r="H3981" t="s">
        <v>506</v>
      </c>
      <c r="I3981">
        <v>2158898</v>
      </c>
      <c r="J3981" t="s">
        <v>1021</v>
      </c>
      <c r="K3981" t="s">
        <v>506</v>
      </c>
      <c r="L3981" t="s">
        <v>1022</v>
      </c>
      <c r="M3981" t="s">
        <v>723</v>
      </c>
      <c r="N3981" t="s">
        <v>724</v>
      </c>
      <c r="O3981" t="s">
        <v>56</v>
      </c>
      <c r="P3981" t="s">
        <v>725</v>
      </c>
      <c r="Q3981">
        <v>3018.85</v>
      </c>
      <c r="R3981">
        <v>3018.85</v>
      </c>
      <c r="S3981" t="str">
        <f t="shared" si="62"/>
        <v>深圳市因特奈斯信息科技有限公司和合期货有限公司CPC</v>
      </c>
      <c r="T3981" t="e">
        <f>VLOOKUP(S:S,[1]Sheet1!N:N,1,0)</f>
        <v>#N/A</v>
      </c>
    </row>
    <row r="3982" spans="1:20" x14ac:dyDescent="0.15">
      <c r="A3982">
        <v>20230405</v>
      </c>
      <c r="B3982">
        <v>46372833</v>
      </c>
      <c r="C3982" t="s">
        <v>1019</v>
      </c>
      <c r="D3982" t="s">
        <v>753</v>
      </c>
      <c r="E3982" t="s">
        <v>506</v>
      </c>
      <c r="F3982" t="s">
        <v>505</v>
      </c>
      <c r="G3982" t="s">
        <v>1020</v>
      </c>
      <c r="H3982" t="s">
        <v>506</v>
      </c>
      <c r="I3982">
        <v>2158898</v>
      </c>
      <c r="J3982" t="s">
        <v>1021</v>
      </c>
      <c r="K3982" t="s">
        <v>506</v>
      </c>
      <c r="L3982" t="s">
        <v>1022</v>
      </c>
      <c r="M3982" t="s">
        <v>723</v>
      </c>
      <c r="N3982" t="s">
        <v>724</v>
      </c>
      <c r="O3982" t="s">
        <v>56</v>
      </c>
      <c r="P3982" t="s">
        <v>725</v>
      </c>
      <c r="Q3982">
        <v>3011.77</v>
      </c>
      <c r="R3982">
        <v>3011.77</v>
      </c>
      <c r="S3982" t="str">
        <f t="shared" si="62"/>
        <v>深圳市因特奈斯信息科技有限公司和合期货有限公司CPC</v>
      </c>
      <c r="T3982" t="e">
        <f>VLOOKUP(S:S,[1]Sheet1!N:N,1,0)</f>
        <v>#N/A</v>
      </c>
    </row>
    <row r="3983" spans="1:20" x14ac:dyDescent="0.15">
      <c r="A3983">
        <v>20230406</v>
      </c>
      <c r="B3983">
        <v>46372833</v>
      </c>
      <c r="C3983" t="s">
        <v>1019</v>
      </c>
      <c r="D3983" t="s">
        <v>753</v>
      </c>
      <c r="E3983" t="s">
        <v>506</v>
      </c>
      <c r="F3983" t="s">
        <v>505</v>
      </c>
      <c r="G3983" t="s">
        <v>1020</v>
      </c>
      <c r="H3983" t="s">
        <v>506</v>
      </c>
      <c r="I3983">
        <v>2158898</v>
      </c>
      <c r="J3983" t="s">
        <v>1021</v>
      </c>
      <c r="K3983" t="s">
        <v>506</v>
      </c>
      <c r="L3983" t="s">
        <v>1022</v>
      </c>
      <c r="M3983" t="s">
        <v>723</v>
      </c>
      <c r="N3983" t="s">
        <v>724</v>
      </c>
      <c r="O3983" t="s">
        <v>56</v>
      </c>
      <c r="P3983" t="s">
        <v>725</v>
      </c>
      <c r="Q3983">
        <v>3043.53</v>
      </c>
      <c r="R3983">
        <v>3043.53</v>
      </c>
      <c r="S3983" t="str">
        <f t="shared" si="62"/>
        <v>深圳市因特奈斯信息科技有限公司和合期货有限公司CPC</v>
      </c>
      <c r="T3983" t="e">
        <f>VLOOKUP(S:S,[1]Sheet1!N:N,1,0)</f>
        <v>#N/A</v>
      </c>
    </row>
    <row r="3984" spans="1:20" x14ac:dyDescent="0.15">
      <c r="A3984">
        <v>20230407</v>
      </c>
      <c r="B3984">
        <v>46372833</v>
      </c>
      <c r="C3984" t="s">
        <v>1019</v>
      </c>
      <c r="D3984" t="s">
        <v>753</v>
      </c>
      <c r="E3984" t="s">
        <v>506</v>
      </c>
      <c r="F3984" t="s">
        <v>505</v>
      </c>
      <c r="G3984" t="s">
        <v>1020</v>
      </c>
      <c r="H3984" t="s">
        <v>506</v>
      </c>
      <c r="I3984">
        <v>2158898</v>
      </c>
      <c r="J3984" t="s">
        <v>1021</v>
      </c>
      <c r="K3984" t="s">
        <v>506</v>
      </c>
      <c r="L3984" t="s">
        <v>1022</v>
      </c>
      <c r="M3984" t="s">
        <v>723</v>
      </c>
      <c r="N3984" t="s">
        <v>724</v>
      </c>
      <c r="O3984" t="s">
        <v>56</v>
      </c>
      <c r="P3984" t="s">
        <v>725</v>
      </c>
      <c r="Q3984">
        <v>3001.09</v>
      </c>
      <c r="R3984">
        <v>3001.09</v>
      </c>
      <c r="S3984" t="str">
        <f t="shared" si="62"/>
        <v>深圳市因特奈斯信息科技有限公司和合期货有限公司CPC</v>
      </c>
      <c r="T3984" t="e">
        <f>VLOOKUP(S:S,[1]Sheet1!N:N,1,0)</f>
        <v>#N/A</v>
      </c>
    </row>
    <row r="3985" spans="1:20" x14ac:dyDescent="0.15">
      <c r="A3985">
        <v>20230407</v>
      </c>
      <c r="B3985">
        <v>46610803</v>
      </c>
      <c r="C3985" t="s">
        <v>1023</v>
      </c>
      <c r="D3985" t="s">
        <v>727</v>
      </c>
      <c r="E3985" t="s">
        <v>529</v>
      </c>
      <c r="F3985" t="s">
        <v>528</v>
      </c>
      <c r="G3985" t="s">
        <v>728</v>
      </c>
      <c r="H3985" t="s">
        <v>529</v>
      </c>
      <c r="I3985">
        <v>2117410</v>
      </c>
      <c r="J3985" t="s">
        <v>855</v>
      </c>
      <c r="K3985" t="s">
        <v>529</v>
      </c>
      <c r="L3985" t="s">
        <v>856</v>
      </c>
      <c r="M3985" t="s">
        <v>723</v>
      </c>
      <c r="N3985" t="s">
        <v>813</v>
      </c>
      <c r="O3985" t="s">
        <v>24</v>
      </c>
      <c r="P3985" t="s">
        <v>19</v>
      </c>
      <c r="Q3985">
        <v>22.34</v>
      </c>
      <c r="R3985">
        <v>0</v>
      </c>
      <c r="S3985" t="str">
        <f t="shared" si="62"/>
        <v>网易有道信息技术（北京）有限公司网易(杭州)网络有限公司信息流</v>
      </c>
      <c r="T3985" t="e">
        <f>VLOOKUP(S:S,[1]Sheet1!N:N,1,0)</f>
        <v>#N/A</v>
      </c>
    </row>
    <row r="3986" spans="1:20" x14ac:dyDescent="0.15">
      <c r="A3986">
        <v>20230408</v>
      </c>
      <c r="B3986">
        <v>46610803</v>
      </c>
      <c r="C3986" t="s">
        <v>1023</v>
      </c>
      <c r="D3986" t="s">
        <v>727</v>
      </c>
      <c r="E3986" t="s">
        <v>529</v>
      </c>
      <c r="F3986" t="s">
        <v>528</v>
      </c>
      <c r="G3986" t="s">
        <v>728</v>
      </c>
      <c r="H3986" t="s">
        <v>529</v>
      </c>
      <c r="I3986">
        <v>2117410</v>
      </c>
      <c r="J3986" t="s">
        <v>855</v>
      </c>
      <c r="K3986" t="s">
        <v>529</v>
      </c>
      <c r="L3986" t="s">
        <v>856</v>
      </c>
      <c r="M3986" t="s">
        <v>723</v>
      </c>
      <c r="N3986" t="s">
        <v>813</v>
      </c>
      <c r="O3986" t="s">
        <v>24</v>
      </c>
      <c r="P3986" t="s">
        <v>19</v>
      </c>
      <c r="Q3986">
        <v>1494.36</v>
      </c>
      <c r="R3986">
        <v>0</v>
      </c>
      <c r="S3986" t="str">
        <f t="shared" si="62"/>
        <v>网易有道信息技术（北京）有限公司网易(杭州)网络有限公司信息流</v>
      </c>
      <c r="T3986" t="e">
        <f>VLOOKUP(S:S,[1]Sheet1!N:N,1,0)</f>
        <v>#N/A</v>
      </c>
    </row>
    <row r="3987" spans="1:20" x14ac:dyDescent="0.15">
      <c r="A3987">
        <v>20230409</v>
      </c>
      <c r="B3987">
        <v>46610803</v>
      </c>
      <c r="C3987" t="s">
        <v>1023</v>
      </c>
      <c r="D3987" t="s">
        <v>727</v>
      </c>
      <c r="E3987" t="s">
        <v>529</v>
      </c>
      <c r="F3987" t="s">
        <v>528</v>
      </c>
      <c r="G3987" t="s">
        <v>728</v>
      </c>
      <c r="H3987" t="s">
        <v>529</v>
      </c>
      <c r="I3987">
        <v>2117410</v>
      </c>
      <c r="J3987" t="s">
        <v>855</v>
      </c>
      <c r="K3987" t="s">
        <v>529</v>
      </c>
      <c r="L3987" t="s">
        <v>856</v>
      </c>
      <c r="M3987" t="s">
        <v>723</v>
      </c>
      <c r="N3987" t="s">
        <v>813</v>
      </c>
      <c r="O3987" t="s">
        <v>24</v>
      </c>
      <c r="P3987" t="s">
        <v>19</v>
      </c>
      <c r="Q3987">
        <v>945.27</v>
      </c>
      <c r="R3987">
        <v>0</v>
      </c>
      <c r="S3987" t="str">
        <f t="shared" si="62"/>
        <v>网易有道信息技术（北京）有限公司网易(杭州)网络有限公司信息流</v>
      </c>
      <c r="T3987" t="e">
        <f>VLOOKUP(S:S,[1]Sheet1!N:N,1,0)</f>
        <v>#N/A</v>
      </c>
    </row>
    <row r="3988" spans="1:20" x14ac:dyDescent="0.15">
      <c r="A3988">
        <v>20230410</v>
      </c>
      <c r="B3988">
        <v>46610803</v>
      </c>
      <c r="C3988" t="s">
        <v>1023</v>
      </c>
      <c r="D3988" t="s">
        <v>727</v>
      </c>
      <c r="E3988" t="s">
        <v>529</v>
      </c>
      <c r="F3988" t="s">
        <v>528</v>
      </c>
      <c r="G3988" t="s">
        <v>728</v>
      </c>
      <c r="H3988" t="s">
        <v>529</v>
      </c>
      <c r="I3988">
        <v>2117410</v>
      </c>
      <c r="J3988" t="s">
        <v>855</v>
      </c>
      <c r="K3988" t="s">
        <v>529</v>
      </c>
      <c r="L3988" t="s">
        <v>856</v>
      </c>
      <c r="M3988" t="s">
        <v>723</v>
      </c>
      <c r="N3988" t="s">
        <v>813</v>
      </c>
      <c r="O3988" t="s">
        <v>24</v>
      </c>
      <c r="P3988" t="s">
        <v>19</v>
      </c>
      <c r="Q3988">
        <v>1426.69</v>
      </c>
      <c r="R3988">
        <v>0</v>
      </c>
      <c r="S3988" t="str">
        <f t="shared" si="62"/>
        <v>网易有道信息技术（北京）有限公司网易(杭州)网络有限公司信息流</v>
      </c>
      <c r="T3988" t="e">
        <f>VLOOKUP(S:S,[1]Sheet1!N:N,1,0)</f>
        <v>#N/A</v>
      </c>
    </row>
    <row r="3989" spans="1:20" x14ac:dyDescent="0.15">
      <c r="A3989">
        <v>20230411</v>
      </c>
      <c r="B3989">
        <v>46610803</v>
      </c>
      <c r="C3989" t="s">
        <v>1023</v>
      </c>
      <c r="D3989" t="s">
        <v>727</v>
      </c>
      <c r="E3989" t="s">
        <v>529</v>
      </c>
      <c r="F3989" t="s">
        <v>528</v>
      </c>
      <c r="G3989" t="s">
        <v>728</v>
      </c>
      <c r="H3989" t="s">
        <v>529</v>
      </c>
      <c r="I3989">
        <v>2117410</v>
      </c>
      <c r="J3989" t="s">
        <v>855</v>
      </c>
      <c r="K3989" t="s">
        <v>529</v>
      </c>
      <c r="L3989" t="s">
        <v>856</v>
      </c>
      <c r="M3989" t="s">
        <v>723</v>
      </c>
      <c r="N3989" t="s">
        <v>813</v>
      </c>
      <c r="O3989" t="s">
        <v>24</v>
      </c>
      <c r="P3989" t="s">
        <v>19</v>
      </c>
      <c r="Q3989">
        <v>654.66</v>
      </c>
      <c r="R3989">
        <v>0</v>
      </c>
      <c r="S3989" t="str">
        <f t="shared" si="62"/>
        <v>网易有道信息技术（北京）有限公司网易(杭州)网络有限公司信息流</v>
      </c>
      <c r="T3989" t="e">
        <f>VLOOKUP(S:S,[1]Sheet1!N:N,1,0)</f>
        <v>#N/A</v>
      </c>
    </row>
    <row r="3990" spans="1:20" x14ac:dyDescent="0.15">
      <c r="A3990">
        <v>20230412</v>
      </c>
      <c r="B3990">
        <v>46610803</v>
      </c>
      <c r="C3990" t="s">
        <v>1023</v>
      </c>
      <c r="D3990" t="s">
        <v>727</v>
      </c>
      <c r="E3990" t="s">
        <v>529</v>
      </c>
      <c r="F3990" t="s">
        <v>528</v>
      </c>
      <c r="G3990" t="s">
        <v>728</v>
      </c>
      <c r="H3990" t="s">
        <v>529</v>
      </c>
      <c r="I3990">
        <v>2117410</v>
      </c>
      <c r="J3990" t="s">
        <v>855</v>
      </c>
      <c r="K3990" t="s">
        <v>529</v>
      </c>
      <c r="L3990" t="s">
        <v>856</v>
      </c>
      <c r="M3990" t="s">
        <v>723</v>
      </c>
      <c r="N3990" t="s">
        <v>813</v>
      </c>
      <c r="O3990" t="s">
        <v>24</v>
      </c>
      <c r="P3990" t="s">
        <v>19</v>
      </c>
      <c r="Q3990">
        <v>838.13</v>
      </c>
      <c r="R3990">
        <v>0</v>
      </c>
      <c r="S3990" t="str">
        <f t="shared" si="62"/>
        <v>网易有道信息技术（北京）有限公司网易(杭州)网络有限公司信息流</v>
      </c>
      <c r="T3990" t="e">
        <f>VLOOKUP(S:S,[1]Sheet1!N:N,1,0)</f>
        <v>#N/A</v>
      </c>
    </row>
    <row r="3991" spans="1:20" x14ac:dyDescent="0.15">
      <c r="A3991">
        <v>20230413</v>
      </c>
      <c r="B3991">
        <v>46610803</v>
      </c>
      <c r="C3991" t="s">
        <v>1023</v>
      </c>
      <c r="D3991" t="s">
        <v>727</v>
      </c>
      <c r="E3991" t="s">
        <v>529</v>
      </c>
      <c r="F3991" t="s">
        <v>528</v>
      </c>
      <c r="G3991" t="s">
        <v>728</v>
      </c>
      <c r="H3991" t="s">
        <v>529</v>
      </c>
      <c r="I3991">
        <v>2117410</v>
      </c>
      <c r="J3991" t="s">
        <v>855</v>
      </c>
      <c r="K3991" t="s">
        <v>529</v>
      </c>
      <c r="L3991" t="s">
        <v>856</v>
      </c>
      <c r="M3991" t="s">
        <v>723</v>
      </c>
      <c r="N3991" t="s">
        <v>813</v>
      </c>
      <c r="O3991" t="s">
        <v>24</v>
      </c>
      <c r="P3991" t="s">
        <v>19</v>
      </c>
      <c r="Q3991">
        <v>546.19000000000005</v>
      </c>
      <c r="R3991">
        <v>0</v>
      </c>
      <c r="S3991" t="str">
        <f t="shared" si="62"/>
        <v>网易有道信息技术（北京）有限公司网易(杭州)网络有限公司信息流</v>
      </c>
      <c r="T3991" t="e">
        <f>VLOOKUP(S:S,[1]Sheet1!N:N,1,0)</f>
        <v>#N/A</v>
      </c>
    </row>
    <row r="3992" spans="1:20" x14ac:dyDescent="0.15">
      <c r="A3992">
        <v>20230414</v>
      </c>
      <c r="B3992">
        <v>46610803</v>
      </c>
      <c r="C3992" t="s">
        <v>1023</v>
      </c>
      <c r="D3992" t="s">
        <v>727</v>
      </c>
      <c r="E3992" t="s">
        <v>529</v>
      </c>
      <c r="F3992" t="s">
        <v>528</v>
      </c>
      <c r="G3992" t="s">
        <v>728</v>
      </c>
      <c r="H3992" t="s">
        <v>529</v>
      </c>
      <c r="I3992">
        <v>2117410</v>
      </c>
      <c r="J3992" t="s">
        <v>855</v>
      </c>
      <c r="K3992" t="s">
        <v>529</v>
      </c>
      <c r="L3992" t="s">
        <v>856</v>
      </c>
      <c r="M3992" t="s">
        <v>723</v>
      </c>
      <c r="N3992" t="s">
        <v>813</v>
      </c>
      <c r="O3992" t="s">
        <v>24</v>
      </c>
      <c r="P3992" t="s">
        <v>19</v>
      </c>
      <c r="Q3992">
        <v>853.69</v>
      </c>
      <c r="R3992">
        <v>0</v>
      </c>
      <c r="S3992" t="str">
        <f t="shared" si="62"/>
        <v>网易有道信息技术（北京）有限公司网易(杭州)网络有限公司信息流</v>
      </c>
      <c r="T3992" t="e">
        <f>VLOOKUP(S:S,[1]Sheet1!N:N,1,0)</f>
        <v>#N/A</v>
      </c>
    </row>
    <row r="3993" spans="1:20" x14ac:dyDescent="0.15">
      <c r="A3993">
        <v>20230415</v>
      </c>
      <c r="B3993">
        <v>46610803</v>
      </c>
      <c r="C3993" t="s">
        <v>1023</v>
      </c>
      <c r="D3993" t="s">
        <v>727</v>
      </c>
      <c r="E3993" t="s">
        <v>529</v>
      </c>
      <c r="F3993" t="s">
        <v>528</v>
      </c>
      <c r="G3993" t="s">
        <v>728</v>
      </c>
      <c r="H3993" t="s">
        <v>529</v>
      </c>
      <c r="I3993">
        <v>2117410</v>
      </c>
      <c r="J3993" t="s">
        <v>855</v>
      </c>
      <c r="K3993" t="s">
        <v>529</v>
      </c>
      <c r="L3993" t="s">
        <v>856</v>
      </c>
      <c r="M3993" t="s">
        <v>723</v>
      </c>
      <c r="N3993" t="s">
        <v>813</v>
      </c>
      <c r="O3993" t="s">
        <v>24</v>
      </c>
      <c r="P3993" t="s">
        <v>19</v>
      </c>
      <c r="Q3993">
        <v>1711.74</v>
      </c>
      <c r="R3993">
        <v>47.48</v>
      </c>
      <c r="S3993" t="str">
        <f t="shared" si="62"/>
        <v>网易有道信息技术（北京）有限公司网易(杭州)网络有限公司信息流</v>
      </c>
      <c r="T3993" t="e">
        <f>VLOOKUP(S:S,[1]Sheet1!N:N,1,0)</f>
        <v>#N/A</v>
      </c>
    </row>
    <row r="3994" spans="1:20" x14ac:dyDescent="0.15">
      <c r="A3994">
        <v>20230416</v>
      </c>
      <c r="B3994">
        <v>46610803</v>
      </c>
      <c r="C3994" t="s">
        <v>1023</v>
      </c>
      <c r="D3994" t="s">
        <v>727</v>
      </c>
      <c r="E3994" t="s">
        <v>529</v>
      </c>
      <c r="F3994" t="s">
        <v>528</v>
      </c>
      <c r="G3994" t="s">
        <v>728</v>
      </c>
      <c r="H3994" t="s">
        <v>529</v>
      </c>
      <c r="I3994">
        <v>2117410</v>
      </c>
      <c r="J3994" t="s">
        <v>855</v>
      </c>
      <c r="K3994" t="s">
        <v>529</v>
      </c>
      <c r="L3994" t="s">
        <v>856</v>
      </c>
      <c r="M3994" t="s">
        <v>723</v>
      </c>
      <c r="N3994" t="s">
        <v>813</v>
      </c>
      <c r="O3994" t="s">
        <v>24</v>
      </c>
      <c r="P3994" t="s">
        <v>19</v>
      </c>
      <c r="Q3994">
        <v>1876.76</v>
      </c>
      <c r="R3994">
        <v>1876.76</v>
      </c>
      <c r="S3994" t="str">
        <f t="shared" si="62"/>
        <v>网易有道信息技术（北京）有限公司网易(杭州)网络有限公司信息流</v>
      </c>
      <c r="T3994" t="e">
        <f>VLOOKUP(S:S,[1]Sheet1!N:N,1,0)</f>
        <v>#N/A</v>
      </c>
    </row>
    <row r="3995" spans="1:20" x14ac:dyDescent="0.15">
      <c r="A3995">
        <v>20230417</v>
      </c>
      <c r="B3995">
        <v>46610803</v>
      </c>
      <c r="C3995" t="s">
        <v>1023</v>
      </c>
      <c r="D3995" t="s">
        <v>727</v>
      </c>
      <c r="E3995" t="s">
        <v>529</v>
      </c>
      <c r="F3995" t="s">
        <v>528</v>
      </c>
      <c r="G3995" t="s">
        <v>728</v>
      </c>
      <c r="H3995" t="s">
        <v>529</v>
      </c>
      <c r="I3995">
        <v>2117410</v>
      </c>
      <c r="J3995" t="s">
        <v>855</v>
      </c>
      <c r="K3995" t="s">
        <v>529</v>
      </c>
      <c r="L3995" t="s">
        <v>856</v>
      </c>
      <c r="M3995" t="s">
        <v>723</v>
      </c>
      <c r="N3995" t="s">
        <v>813</v>
      </c>
      <c r="O3995" t="s">
        <v>24</v>
      </c>
      <c r="P3995" t="s">
        <v>19</v>
      </c>
      <c r="Q3995">
        <v>1306.57</v>
      </c>
      <c r="R3995">
        <v>1306.57</v>
      </c>
      <c r="S3995" t="str">
        <f t="shared" si="62"/>
        <v>网易有道信息技术（北京）有限公司网易(杭州)网络有限公司信息流</v>
      </c>
      <c r="T3995" t="e">
        <f>VLOOKUP(S:S,[1]Sheet1!N:N,1,0)</f>
        <v>#N/A</v>
      </c>
    </row>
    <row r="3996" spans="1:20" x14ac:dyDescent="0.15">
      <c r="A3996">
        <v>20230418</v>
      </c>
      <c r="B3996">
        <v>46610803</v>
      </c>
      <c r="C3996" t="s">
        <v>1023</v>
      </c>
      <c r="D3996" t="s">
        <v>727</v>
      </c>
      <c r="E3996" t="s">
        <v>529</v>
      </c>
      <c r="F3996" t="s">
        <v>528</v>
      </c>
      <c r="G3996" t="s">
        <v>728</v>
      </c>
      <c r="H3996" t="s">
        <v>529</v>
      </c>
      <c r="I3996">
        <v>2117410</v>
      </c>
      <c r="J3996" t="s">
        <v>855</v>
      </c>
      <c r="K3996" t="s">
        <v>529</v>
      </c>
      <c r="L3996" t="s">
        <v>856</v>
      </c>
      <c r="M3996" t="s">
        <v>723</v>
      </c>
      <c r="N3996" t="s">
        <v>813</v>
      </c>
      <c r="O3996" t="s">
        <v>24</v>
      </c>
      <c r="P3996" t="s">
        <v>19</v>
      </c>
      <c r="Q3996">
        <v>1306.8900000000001</v>
      </c>
      <c r="R3996">
        <v>1306.8900000000001</v>
      </c>
      <c r="S3996" t="str">
        <f t="shared" si="62"/>
        <v>网易有道信息技术（北京）有限公司网易(杭州)网络有限公司信息流</v>
      </c>
      <c r="T3996" t="e">
        <f>VLOOKUP(S:S,[1]Sheet1!N:N,1,0)</f>
        <v>#N/A</v>
      </c>
    </row>
    <row r="3997" spans="1:20" x14ac:dyDescent="0.15">
      <c r="A3997">
        <v>20230419</v>
      </c>
      <c r="B3997">
        <v>46610803</v>
      </c>
      <c r="C3997" t="s">
        <v>1023</v>
      </c>
      <c r="D3997" t="s">
        <v>727</v>
      </c>
      <c r="E3997" t="s">
        <v>529</v>
      </c>
      <c r="F3997" t="s">
        <v>528</v>
      </c>
      <c r="G3997" t="s">
        <v>728</v>
      </c>
      <c r="H3997" t="s">
        <v>529</v>
      </c>
      <c r="I3997">
        <v>2117410</v>
      </c>
      <c r="J3997" t="s">
        <v>855</v>
      </c>
      <c r="K3997" t="s">
        <v>529</v>
      </c>
      <c r="L3997" t="s">
        <v>856</v>
      </c>
      <c r="M3997" t="s">
        <v>723</v>
      </c>
      <c r="N3997" t="s">
        <v>813</v>
      </c>
      <c r="O3997" t="s">
        <v>24</v>
      </c>
      <c r="P3997" t="s">
        <v>19</v>
      </c>
      <c r="Q3997">
        <v>1264.52</v>
      </c>
      <c r="R3997">
        <v>1264.52</v>
      </c>
      <c r="S3997" t="str">
        <f t="shared" si="62"/>
        <v>网易有道信息技术（北京）有限公司网易(杭州)网络有限公司信息流</v>
      </c>
      <c r="T3997" t="e">
        <f>VLOOKUP(S:S,[1]Sheet1!N:N,1,0)</f>
        <v>#N/A</v>
      </c>
    </row>
    <row r="3998" spans="1:20" x14ac:dyDescent="0.15">
      <c r="A3998">
        <v>20230420</v>
      </c>
      <c r="B3998">
        <v>46610803</v>
      </c>
      <c r="C3998" t="s">
        <v>1023</v>
      </c>
      <c r="D3998" t="s">
        <v>727</v>
      </c>
      <c r="E3998" t="s">
        <v>529</v>
      </c>
      <c r="F3998" t="s">
        <v>528</v>
      </c>
      <c r="G3998" t="s">
        <v>728</v>
      </c>
      <c r="H3998" t="s">
        <v>529</v>
      </c>
      <c r="I3998">
        <v>2117410</v>
      </c>
      <c r="J3998" t="s">
        <v>855</v>
      </c>
      <c r="K3998" t="s">
        <v>529</v>
      </c>
      <c r="L3998" t="s">
        <v>856</v>
      </c>
      <c r="M3998" t="s">
        <v>723</v>
      </c>
      <c r="N3998" t="s">
        <v>813</v>
      </c>
      <c r="O3998" t="s">
        <v>24</v>
      </c>
      <c r="P3998" t="s">
        <v>19</v>
      </c>
      <c r="Q3998">
        <v>1925.81</v>
      </c>
      <c r="R3998">
        <v>1925.81</v>
      </c>
      <c r="S3998" t="str">
        <f t="shared" si="62"/>
        <v>网易有道信息技术（北京）有限公司网易(杭州)网络有限公司信息流</v>
      </c>
      <c r="T3998" t="e">
        <f>VLOOKUP(S:S,[1]Sheet1!N:N,1,0)</f>
        <v>#N/A</v>
      </c>
    </row>
    <row r="3999" spans="1:20" x14ac:dyDescent="0.15">
      <c r="A3999">
        <v>20230421</v>
      </c>
      <c r="B3999">
        <v>46610803</v>
      </c>
      <c r="C3999" t="s">
        <v>1023</v>
      </c>
      <c r="D3999" t="s">
        <v>727</v>
      </c>
      <c r="E3999" t="s">
        <v>529</v>
      </c>
      <c r="F3999" t="s">
        <v>528</v>
      </c>
      <c r="G3999" t="s">
        <v>728</v>
      </c>
      <c r="H3999" t="s">
        <v>529</v>
      </c>
      <c r="I3999">
        <v>2117410</v>
      </c>
      <c r="J3999" t="s">
        <v>855</v>
      </c>
      <c r="K3999" t="s">
        <v>529</v>
      </c>
      <c r="L3999" t="s">
        <v>856</v>
      </c>
      <c r="M3999" t="s">
        <v>723</v>
      </c>
      <c r="N3999" t="s">
        <v>813</v>
      </c>
      <c r="O3999" t="s">
        <v>24</v>
      </c>
      <c r="P3999" t="s">
        <v>19</v>
      </c>
      <c r="Q3999">
        <v>763.69</v>
      </c>
      <c r="R3999">
        <v>763.69</v>
      </c>
      <c r="S3999" t="str">
        <f t="shared" si="62"/>
        <v>网易有道信息技术（北京）有限公司网易(杭州)网络有限公司信息流</v>
      </c>
      <c r="T3999" t="e">
        <f>VLOOKUP(S:S,[1]Sheet1!N:N,1,0)</f>
        <v>#N/A</v>
      </c>
    </row>
    <row r="4000" spans="1:20" x14ac:dyDescent="0.15">
      <c r="A4000">
        <v>20230422</v>
      </c>
      <c r="B4000">
        <v>46610803</v>
      </c>
      <c r="C4000" t="s">
        <v>1023</v>
      </c>
      <c r="D4000" t="s">
        <v>727</v>
      </c>
      <c r="E4000" t="s">
        <v>529</v>
      </c>
      <c r="F4000" t="s">
        <v>528</v>
      </c>
      <c r="G4000" t="s">
        <v>728</v>
      </c>
      <c r="H4000" t="s">
        <v>529</v>
      </c>
      <c r="I4000">
        <v>2117410</v>
      </c>
      <c r="J4000" t="s">
        <v>855</v>
      </c>
      <c r="K4000" t="s">
        <v>529</v>
      </c>
      <c r="L4000" t="s">
        <v>856</v>
      </c>
      <c r="M4000" t="s">
        <v>723</v>
      </c>
      <c r="N4000" t="s">
        <v>813</v>
      </c>
      <c r="O4000" t="s">
        <v>24</v>
      </c>
      <c r="P4000" t="s">
        <v>19</v>
      </c>
      <c r="Q4000">
        <v>619.65</v>
      </c>
      <c r="R4000">
        <v>619.65</v>
      </c>
      <c r="S4000" t="str">
        <f t="shared" si="62"/>
        <v>网易有道信息技术（北京）有限公司网易(杭州)网络有限公司信息流</v>
      </c>
      <c r="T4000" t="e">
        <f>VLOOKUP(S:S,[1]Sheet1!N:N,1,0)</f>
        <v>#N/A</v>
      </c>
    </row>
    <row r="4001" spans="1:20" x14ac:dyDescent="0.15">
      <c r="A4001">
        <v>20230423</v>
      </c>
      <c r="B4001">
        <v>46610803</v>
      </c>
      <c r="C4001" t="s">
        <v>1023</v>
      </c>
      <c r="D4001" t="s">
        <v>727</v>
      </c>
      <c r="E4001" t="s">
        <v>529</v>
      </c>
      <c r="F4001" t="s">
        <v>528</v>
      </c>
      <c r="G4001" t="s">
        <v>728</v>
      </c>
      <c r="H4001" t="s">
        <v>529</v>
      </c>
      <c r="I4001">
        <v>2117410</v>
      </c>
      <c r="J4001" t="s">
        <v>855</v>
      </c>
      <c r="K4001" t="s">
        <v>529</v>
      </c>
      <c r="L4001" t="s">
        <v>856</v>
      </c>
      <c r="M4001" t="s">
        <v>723</v>
      </c>
      <c r="N4001" t="s">
        <v>813</v>
      </c>
      <c r="O4001" t="s">
        <v>24</v>
      </c>
      <c r="P4001" t="s">
        <v>19</v>
      </c>
      <c r="Q4001">
        <v>1068.1199999999999</v>
      </c>
      <c r="R4001">
        <v>1068.1199999999999</v>
      </c>
      <c r="S4001" t="str">
        <f t="shared" si="62"/>
        <v>网易有道信息技术（北京）有限公司网易(杭州)网络有限公司信息流</v>
      </c>
      <c r="T4001" t="e">
        <f>VLOOKUP(S:S,[1]Sheet1!N:N,1,0)</f>
        <v>#N/A</v>
      </c>
    </row>
    <row r="4002" spans="1:20" x14ac:dyDescent="0.15">
      <c r="A4002">
        <v>20230424</v>
      </c>
      <c r="B4002">
        <v>46610803</v>
      </c>
      <c r="C4002" t="s">
        <v>1023</v>
      </c>
      <c r="D4002" t="s">
        <v>727</v>
      </c>
      <c r="E4002" t="s">
        <v>529</v>
      </c>
      <c r="F4002" t="s">
        <v>528</v>
      </c>
      <c r="G4002" t="s">
        <v>728</v>
      </c>
      <c r="H4002" t="s">
        <v>529</v>
      </c>
      <c r="I4002">
        <v>2117410</v>
      </c>
      <c r="J4002" t="s">
        <v>855</v>
      </c>
      <c r="K4002" t="s">
        <v>529</v>
      </c>
      <c r="L4002" t="s">
        <v>856</v>
      </c>
      <c r="M4002" t="s">
        <v>723</v>
      </c>
      <c r="N4002" t="s">
        <v>813</v>
      </c>
      <c r="O4002" t="s">
        <v>24</v>
      </c>
      <c r="P4002" t="s">
        <v>19</v>
      </c>
      <c r="Q4002">
        <v>684.08</v>
      </c>
      <c r="R4002">
        <v>684.08</v>
      </c>
      <c r="S4002" t="str">
        <f t="shared" si="62"/>
        <v>网易有道信息技术（北京）有限公司网易(杭州)网络有限公司信息流</v>
      </c>
      <c r="T4002" t="e">
        <f>VLOOKUP(S:S,[1]Sheet1!N:N,1,0)</f>
        <v>#N/A</v>
      </c>
    </row>
    <row r="4003" spans="1:20" x14ac:dyDescent="0.15">
      <c r="A4003">
        <v>20230425</v>
      </c>
      <c r="B4003">
        <v>46610803</v>
      </c>
      <c r="C4003" t="s">
        <v>1023</v>
      </c>
      <c r="D4003" t="s">
        <v>727</v>
      </c>
      <c r="E4003" t="s">
        <v>529</v>
      </c>
      <c r="F4003" t="s">
        <v>528</v>
      </c>
      <c r="G4003" t="s">
        <v>728</v>
      </c>
      <c r="H4003" t="s">
        <v>529</v>
      </c>
      <c r="I4003">
        <v>2117410</v>
      </c>
      <c r="J4003" t="s">
        <v>855</v>
      </c>
      <c r="K4003" t="s">
        <v>529</v>
      </c>
      <c r="L4003" t="s">
        <v>856</v>
      </c>
      <c r="M4003" t="s">
        <v>723</v>
      </c>
      <c r="N4003" t="s">
        <v>813</v>
      </c>
      <c r="O4003" t="s">
        <v>24</v>
      </c>
      <c r="P4003" t="s">
        <v>19</v>
      </c>
      <c r="Q4003">
        <v>2366.1</v>
      </c>
      <c r="R4003">
        <v>2366.1</v>
      </c>
      <c r="S4003" t="str">
        <f t="shared" si="62"/>
        <v>网易有道信息技术（北京）有限公司网易(杭州)网络有限公司信息流</v>
      </c>
      <c r="T4003" t="e">
        <f>VLOOKUP(S:S,[1]Sheet1!N:N,1,0)</f>
        <v>#N/A</v>
      </c>
    </row>
    <row r="4004" spans="1:20" x14ac:dyDescent="0.15">
      <c r="A4004">
        <v>20230426</v>
      </c>
      <c r="B4004">
        <v>46610803</v>
      </c>
      <c r="C4004" t="s">
        <v>1023</v>
      </c>
      <c r="D4004" t="s">
        <v>727</v>
      </c>
      <c r="E4004" t="s">
        <v>529</v>
      </c>
      <c r="F4004" t="s">
        <v>528</v>
      </c>
      <c r="G4004" t="s">
        <v>728</v>
      </c>
      <c r="H4004" t="s">
        <v>529</v>
      </c>
      <c r="I4004">
        <v>2117410</v>
      </c>
      <c r="J4004" t="s">
        <v>855</v>
      </c>
      <c r="K4004" t="s">
        <v>529</v>
      </c>
      <c r="L4004" t="s">
        <v>856</v>
      </c>
      <c r="M4004" t="s">
        <v>723</v>
      </c>
      <c r="N4004" t="s">
        <v>813</v>
      </c>
      <c r="O4004" t="s">
        <v>24</v>
      </c>
      <c r="P4004" t="s">
        <v>19</v>
      </c>
      <c r="Q4004">
        <v>1432.19</v>
      </c>
      <c r="R4004">
        <v>1432.19</v>
      </c>
      <c r="S4004" t="str">
        <f t="shared" si="62"/>
        <v>网易有道信息技术（北京）有限公司网易(杭州)网络有限公司信息流</v>
      </c>
      <c r="T4004" t="e">
        <f>VLOOKUP(S:S,[1]Sheet1!N:N,1,0)</f>
        <v>#N/A</v>
      </c>
    </row>
    <row r="4005" spans="1:20" x14ac:dyDescent="0.15">
      <c r="A4005">
        <v>20230427</v>
      </c>
      <c r="B4005">
        <v>46610803</v>
      </c>
      <c r="C4005" t="s">
        <v>1023</v>
      </c>
      <c r="D4005" t="s">
        <v>727</v>
      </c>
      <c r="E4005" t="s">
        <v>529</v>
      </c>
      <c r="F4005" t="s">
        <v>528</v>
      </c>
      <c r="G4005" t="s">
        <v>728</v>
      </c>
      <c r="H4005" t="s">
        <v>529</v>
      </c>
      <c r="I4005">
        <v>2117410</v>
      </c>
      <c r="J4005" t="s">
        <v>855</v>
      </c>
      <c r="K4005" t="s">
        <v>529</v>
      </c>
      <c r="L4005" t="s">
        <v>856</v>
      </c>
      <c r="M4005" t="s">
        <v>723</v>
      </c>
      <c r="N4005" t="s">
        <v>813</v>
      </c>
      <c r="O4005" t="s">
        <v>24</v>
      </c>
      <c r="P4005" t="s">
        <v>19</v>
      </c>
      <c r="Q4005">
        <v>1327.95</v>
      </c>
      <c r="R4005">
        <v>1327.95</v>
      </c>
      <c r="S4005" t="str">
        <f t="shared" si="62"/>
        <v>网易有道信息技术（北京）有限公司网易(杭州)网络有限公司信息流</v>
      </c>
      <c r="T4005" t="e">
        <f>VLOOKUP(S:S,[1]Sheet1!N:N,1,0)</f>
        <v>#N/A</v>
      </c>
    </row>
    <row r="4006" spans="1:20" x14ac:dyDescent="0.15">
      <c r="A4006">
        <v>20230428</v>
      </c>
      <c r="B4006">
        <v>46610803</v>
      </c>
      <c r="C4006" t="s">
        <v>1023</v>
      </c>
      <c r="D4006" t="s">
        <v>727</v>
      </c>
      <c r="E4006" t="s">
        <v>529</v>
      </c>
      <c r="F4006" t="s">
        <v>528</v>
      </c>
      <c r="G4006" t="s">
        <v>728</v>
      </c>
      <c r="H4006" t="s">
        <v>529</v>
      </c>
      <c r="I4006">
        <v>2117410</v>
      </c>
      <c r="J4006" t="s">
        <v>855</v>
      </c>
      <c r="K4006" t="s">
        <v>529</v>
      </c>
      <c r="L4006" t="s">
        <v>856</v>
      </c>
      <c r="M4006" t="s">
        <v>723</v>
      </c>
      <c r="N4006" t="s">
        <v>813</v>
      </c>
      <c r="O4006" t="s">
        <v>24</v>
      </c>
      <c r="P4006" t="s">
        <v>19</v>
      </c>
      <c r="Q4006">
        <v>1522.27</v>
      </c>
      <c r="R4006">
        <v>1522.27</v>
      </c>
      <c r="S4006" t="str">
        <f t="shared" si="62"/>
        <v>网易有道信息技术（北京）有限公司网易(杭州)网络有限公司信息流</v>
      </c>
      <c r="T4006" t="e">
        <f>VLOOKUP(S:S,[1]Sheet1!N:N,1,0)</f>
        <v>#N/A</v>
      </c>
    </row>
    <row r="4007" spans="1:20" x14ac:dyDescent="0.15">
      <c r="A4007">
        <v>20230429</v>
      </c>
      <c r="B4007">
        <v>46610803</v>
      </c>
      <c r="C4007" t="s">
        <v>1023</v>
      </c>
      <c r="D4007" t="s">
        <v>727</v>
      </c>
      <c r="E4007" t="s">
        <v>529</v>
      </c>
      <c r="F4007" t="s">
        <v>528</v>
      </c>
      <c r="G4007" t="s">
        <v>728</v>
      </c>
      <c r="H4007" t="s">
        <v>529</v>
      </c>
      <c r="I4007">
        <v>2117410</v>
      </c>
      <c r="J4007" t="s">
        <v>855</v>
      </c>
      <c r="K4007" t="s">
        <v>529</v>
      </c>
      <c r="L4007" t="s">
        <v>856</v>
      </c>
      <c r="M4007" t="s">
        <v>723</v>
      </c>
      <c r="N4007" t="s">
        <v>813</v>
      </c>
      <c r="O4007" t="s">
        <v>24</v>
      </c>
      <c r="P4007" t="s">
        <v>19</v>
      </c>
      <c r="Q4007">
        <v>1946.57</v>
      </c>
      <c r="R4007">
        <v>1946.57</v>
      </c>
      <c r="S4007" t="str">
        <f t="shared" si="62"/>
        <v>网易有道信息技术（北京）有限公司网易(杭州)网络有限公司信息流</v>
      </c>
      <c r="T4007" t="e">
        <f>VLOOKUP(S:S,[1]Sheet1!N:N,1,0)</f>
        <v>#N/A</v>
      </c>
    </row>
    <row r="4008" spans="1:20" x14ac:dyDescent="0.15">
      <c r="A4008">
        <v>20230430</v>
      </c>
      <c r="B4008">
        <v>46610803</v>
      </c>
      <c r="C4008" t="s">
        <v>1023</v>
      </c>
      <c r="D4008" t="s">
        <v>727</v>
      </c>
      <c r="E4008" t="s">
        <v>529</v>
      </c>
      <c r="F4008" t="s">
        <v>528</v>
      </c>
      <c r="G4008" t="s">
        <v>728</v>
      </c>
      <c r="H4008" t="s">
        <v>529</v>
      </c>
      <c r="I4008">
        <v>2117410</v>
      </c>
      <c r="J4008" t="s">
        <v>855</v>
      </c>
      <c r="K4008" t="s">
        <v>529</v>
      </c>
      <c r="L4008" t="s">
        <v>856</v>
      </c>
      <c r="M4008" t="s">
        <v>723</v>
      </c>
      <c r="N4008" t="s">
        <v>813</v>
      </c>
      <c r="O4008" t="s">
        <v>24</v>
      </c>
      <c r="P4008" t="s">
        <v>19</v>
      </c>
      <c r="Q4008">
        <v>2282.21</v>
      </c>
      <c r="R4008">
        <v>2282.21</v>
      </c>
      <c r="S4008" t="str">
        <f t="shared" si="62"/>
        <v>网易有道信息技术（北京）有限公司网易(杭州)网络有限公司信息流</v>
      </c>
      <c r="T4008" t="e">
        <f>VLOOKUP(S:S,[1]Sheet1!N:N,1,0)</f>
        <v>#N/A</v>
      </c>
    </row>
    <row r="4009" spans="1:20" x14ac:dyDescent="0.15">
      <c r="A4009">
        <v>20230426</v>
      </c>
      <c r="B4009">
        <v>46610834</v>
      </c>
      <c r="C4009" t="s">
        <v>1024</v>
      </c>
      <c r="D4009" t="s">
        <v>727</v>
      </c>
      <c r="E4009" t="s">
        <v>529</v>
      </c>
      <c r="F4009" t="s">
        <v>528</v>
      </c>
      <c r="G4009" t="s">
        <v>728</v>
      </c>
      <c r="H4009" t="s">
        <v>529</v>
      </c>
      <c r="I4009">
        <v>2117410</v>
      </c>
      <c r="J4009" t="s">
        <v>855</v>
      </c>
      <c r="K4009" t="s">
        <v>529</v>
      </c>
      <c r="L4009" t="s">
        <v>856</v>
      </c>
      <c r="M4009" t="s">
        <v>723</v>
      </c>
      <c r="N4009" t="s">
        <v>813</v>
      </c>
      <c r="O4009" t="s">
        <v>24</v>
      </c>
      <c r="P4009" t="s">
        <v>19</v>
      </c>
      <c r="Q4009">
        <v>258.63</v>
      </c>
      <c r="R4009">
        <v>258.63</v>
      </c>
      <c r="S4009" t="str">
        <f t="shared" si="62"/>
        <v>网易有道信息技术（北京）有限公司网易(杭州)网络有限公司信息流</v>
      </c>
      <c r="T4009" t="e">
        <f>VLOOKUP(S:S,[1]Sheet1!N:N,1,0)</f>
        <v>#N/A</v>
      </c>
    </row>
    <row r="4010" spans="1:20" x14ac:dyDescent="0.15">
      <c r="A4010">
        <v>20230427</v>
      </c>
      <c r="B4010">
        <v>46610834</v>
      </c>
      <c r="C4010" t="s">
        <v>1024</v>
      </c>
      <c r="D4010" t="s">
        <v>727</v>
      </c>
      <c r="E4010" t="s">
        <v>529</v>
      </c>
      <c r="F4010" t="s">
        <v>528</v>
      </c>
      <c r="G4010" t="s">
        <v>728</v>
      </c>
      <c r="H4010" t="s">
        <v>529</v>
      </c>
      <c r="I4010">
        <v>2117410</v>
      </c>
      <c r="J4010" t="s">
        <v>855</v>
      </c>
      <c r="K4010" t="s">
        <v>529</v>
      </c>
      <c r="L4010" t="s">
        <v>856</v>
      </c>
      <c r="M4010" t="s">
        <v>723</v>
      </c>
      <c r="N4010" t="s">
        <v>813</v>
      </c>
      <c r="O4010" t="s">
        <v>24</v>
      </c>
      <c r="P4010" t="s">
        <v>19</v>
      </c>
      <c r="Q4010">
        <v>1582.22</v>
      </c>
      <c r="R4010">
        <v>1582.22</v>
      </c>
      <c r="S4010" t="str">
        <f t="shared" si="62"/>
        <v>网易有道信息技术（北京）有限公司网易(杭州)网络有限公司信息流</v>
      </c>
      <c r="T4010" t="e">
        <f>VLOOKUP(S:S,[1]Sheet1!N:N,1,0)</f>
        <v>#N/A</v>
      </c>
    </row>
    <row r="4011" spans="1:20" x14ac:dyDescent="0.15">
      <c r="A4011">
        <v>20230428</v>
      </c>
      <c r="B4011">
        <v>46610834</v>
      </c>
      <c r="C4011" t="s">
        <v>1024</v>
      </c>
      <c r="D4011" t="s">
        <v>727</v>
      </c>
      <c r="E4011" t="s">
        <v>529</v>
      </c>
      <c r="F4011" t="s">
        <v>528</v>
      </c>
      <c r="G4011" t="s">
        <v>728</v>
      </c>
      <c r="H4011" t="s">
        <v>529</v>
      </c>
      <c r="I4011">
        <v>2117410</v>
      </c>
      <c r="J4011" t="s">
        <v>855</v>
      </c>
      <c r="K4011" t="s">
        <v>529</v>
      </c>
      <c r="L4011" t="s">
        <v>856</v>
      </c>
      <c r="M4011" t="s">
        <v>723</v>
      </c>
      <c r="N4011" t="s">
        <v>813</v>
      </c>
      <c r="O4011" t="s">
        <v>24</v>
      </c>
      <c r="P4011" t="s">
        <v>19</v>
      </c>
      <c r="Q4011">
        <v>1008.33</v>
      </c>
      <c r="R4011">
        <v>1008.33</v>
      </c>
      <c r="S4011" t="str">
        <f t="shared" si="62"/>
        <v>网易有道信息技术（北京）有限公司网易(杭州)网络有限公司信息流</v>
      </c>
      <c r="T4011" t="e">
        <f>VLOOKUP(S:S,[1]Sheet1!N:N,1,0)</f>
        <v>#N/A</v>
      </c>
    </row>
    <row r="4012" spans="1:20" x14ac:dyDescent="0.15">
      <c r="A4012">
        <v>20230429</v>
      </c>
      <c r="B4012">
        <v>46610834</v>
      </c>
      <c r="C4012" t="s">
        <v>1024</v>
      </c>
      <c r="D4012" t="s">
        <v>727</v>
      </c>
      <c r="E4012" t="s">
        <v>529</v>
      </c>
      <c r="F4012" t="s">
        <v>528</v>
      </c>
      <c r="G4012" t="s">
        <v>728</v>
      </c>
      <c r="H4012" t="s">
        <v>529</v>
      </c>
      <c r="I4012">
        <v>2117410</v>
      </c>
      <c r="J4012" t="s">
        <v>855</v>
      </c>
      <c r="K4012" t="s">
        <v>529</v>
      </c>
      <c r="L4012" t="s">
        <v>856</v>
      </c>
      <c r="M4012" t="s">
        <v>723</v>
      </c>
      <c r="N4012" t="s">
        <v>813</v>
      </c>
      <c r="O4012" t="s">
        <v>24</v>
      </c>
      <c r="P4012" t="s">
        <v>19</v>
      </c>
      <c r="Q4012">
        <v>1148.6400000000001</v>
      </c>
      <c r="R4012">
        <v>1148.6400000000001</v>
      </c>
      <c r="S4012" t="str">
        <f t="shared" si="62"/>
        <v>网易有道信息技术（北京）有限公司网易(杭州)网络有限公司信息流</v>
      </c>
      <c r="T4012" t="e">
        <f>VLOOKUP(S:S,[1]Sheet1!N:N,1,0)</f>
        <v>#N/A</v>
      </c>
    </row>
    <row r="4013" spans="1:20" x14ac:dyDescent="0.15">
      <c r="A4013">
        <v>20230430</v>
      </c>
      <c r="B4013">
        <v>46610834</v>
      </c>
      <c r="C4013" t="s">
        <v>1024</v>
      </c>
      <c r="D4013" t="s">
        <v>727</v>
      </c>
      <c r="E4013" t="s">
        <v>529</v>
      </c>
      <c r="F4013" t="s">
        <v>528</v>
      </c>
      <c r="G4013" t="s">
        <v>728</v>
      </c>
      <c r="H4013" t="s">
        <v>529</v>
      </c>
      <c r="I4013">
        <v>2117410</v>
      </c>
      <c r="J4013" t="s">
        <v>855</v>
      </c>
      <c r="K4013" t="s">
        <v>529</v>
      </c>
      <c r="L4013" t="s">
        <v>856</v>
      </c>
      <c r="M4013" t="s">
        <v>723</v>
      </c>
      <c r="N4013" t="s">
        <v>813</v>
      </c>
      <c r="O4013" t="s">
        <v>24</v>
      </c>
      <c r="P4013" t="s">
        <v>19</v>
      </c>
      <c r="Q4013">
        <v>1011.63</v>
      </c>
      <c r="R4013">
        <v>1011.63</v>
      </c>
      <c r="S4013" t="str">
        <f t="shared" si="62"/>
        <v>网易有道信息技术（北京）有限公司网易(杭州)网络有限公司信息流</v>
      </c>
      <c r="T4013" t="e">
        <f>VLOOKUP(S:S,[1]Sheet1!N:N,1,0)</f>
        <v>#N/A</v>
      </c>
    </row>
    <row r="4014" spans="1:20" x14ac:dyDescent="0.15">
      <c r="A4014">
        <v>20230404</v>
      </c>
      <c r="B4014">
        <v>46808184</v>
      </c>
      <c r="C4014" t="s">
        <v>1025</v>
      </c>
      <c r="D4014" t="s">
        <v>1026</v>
      </c>
      <c r="E4014" t="s">
        <v>524</v>
      </c>
      <c r="F4014" t="s">
        <v>523</v>
      </c>
      <c r="G4014" t="s">
        <v>1027</v>
      </c>
      <c r="H4014" t="s">
        <v>524</v>
      </c>
      <c r="I4014">
        <v>2159765</v>
      </c>
      <c r="J4014" t="s">
        <v>1028</v>
      </c>
      <c r="K4014" t="s">
        <v>524</v>
      </c>
      <c r="L4014" t="s">
        <v>1029</v>
      </c>
      <c r="M4014" t="s">
        <v>723</v>
      </c>
      <c r="N4014" t="s">
        <v>813</v>
      </c>
      <c r="O4014" t="s">
        <v>24</v>
      </c>
      <c r="P4014" t="s">
        <v>19</v>
      </c>
      <c r="Q4014">
        <v>0.52</v>
      </c>
      <c r="R4014">
        <v>0.4</v>
      </c>
      <c r="S4014" t="str">
        <f t="shared" si="62"/>
        <v>酷得少年（天津）文化传播有限公司-1北京酷得少年科技有限公司信息流</v>
      </c>
      <c r="T4014" t="e">
        <f>VLOOKUP(S:S,[1]Sheet1!N:N,1,0)</f>
        <v>#N/A</v>
      </c>
    </row>
    <row r="4015" spans="1:20" x14ac:dyDescent="0.15">
      <c r="A4015">
        <v>20230405</v>
      </c>
      <c r="B4015">
        <v>46808184</v>
      </c>
      <c r="C4015" t="s">
        <v>1025</v>
      </c>
      <c r="D4015" t="s">
        <v>1026</v>
      </c>
      <c r="E4015" t="s">
        <v>524</v>
      </c>
      <c r="F4015" t="s">
        <v>523</v>
      </c>
      <c r="G4015" t="s">
        <v>1027</v>
      </c>
      <c r="H4015" t="s">
        <v>524</v>
      </c>
      <c r="I4015">
        <v>2159765</v>
      </c>
      <c r="J4015" t="s">
        <v>1028</v>
      </c>
      <c r="K4015" t="s">
        <v>524</v>
      </c>
      <c r="L4015" t="s">
        <v>1029</v>
      </c>
      <c r="M4015" t="s">
        <v>723</v>
      </c>
      <c r="N4015" t="s">
        <v>813</v>
      </c>
      <c r="O4015" t="s">
        <v>24</v>
      </c>
      <c r="P4015" t="s">
        <v>19</v>
      </c>
      <c r="Q4015">
        <v>27.44</v>
      </c>
      <c r="R4015">
        <v>20.95</v>
      </c>
      <c r="S4015" t="str">
        <f t="shared" si="62"/>
        <v>酷得少年（天津）文化传播有限公司-1北京酷得少年科技有限公司信息流</v>
      </c>
      <c r="T4015" t="e">
        <f>VLOOKUP(S:S,[1]Sheet1!N:N,1,0)</f>
        <v>#N/A</v>
      </c>
    </row>
    <row r="4016" spans="1:20" x14ac:dyDescent="0.15">
      <c r="A4016">
        <v>20230406</v>
      </c>
      <c r="B4016">
        <v>46808184</v>
      </c>
      <c r="C4016" t="s">
        <v>1025</v>
      </c>
      <c r="D4016" t="s">
        <v>1026</v>
      </c>
      <c r="E4016" t="s">
        <v>524</v>
      </c>
      <c r="F4016" t="s">
        <v>523</v>
      </c>
      <c r="G4016" t="s">
        <v>1027</v>
      </c>
      <c r="H4016" t="s">
        <v>524</v>
      </c>
      <c r="I4016">
        <v>2159765</v>
      </c>
      <c r="J4016" t="s">
        <v>1028</v>
      </c>
      <c r="K4016" t="s">
        <v>524</v>
      </c>
      <c r="L4016" t="s">
        <v>1029</v>
      </c>
      <c r="M4016" t="s">
        <v>723</v>
      </c>
      <c r="N4016" t="s">
        <v>813</v>
      </c>
      <c r="O4016" t="s">
        <v>24</v>
      </c>
      <c r="P4016" t="s">
        <v>19</v>
      </c>
      <c r="Q4016">
        <v>38.130000000000003</v>
      </c>
      <c r="R4016">
        <v>29.11</v>
      </c>
      <c r="S4016" t="str">
        <f t="shared" si="62"/>
        <v>酷得少年（天津）文化传播有限公司-1北京酷得少年科技有限公司信息流</v>
      </c>
      <c r="T4016" t="e">
        <f>VLOOKUP(S:S,[1]Sheet1!N:N,1,0)</f>
        <v>#N/A</v>
      </c>
    </row>
    <row r="4017" spans="1:20" x14ac:dyDescent="0.15">
      <c r="A4017">
        <v>20230407</v>
      </c>
      <c r="B4017">
        <v>46808184</v>
      </c>
      <c r="C4017" t="s">
        <v>1025</v>
      </c>
      <c r="D4017" t="s">
        <v>1026</v>
      </c>
      <c r="E4017" t="s">
        <v>524</v>
      </c>
      <c r="F4017" t="s">
        <v>523</v>
      </c>
      <c r="G4017" t="s">
        <v>1027</v>
      </c>
      <c r="H4017" t="s">
        <v>524</v>
      </c>
      <c r="I4017">
        <v>2159765</v>
      </c>
      <c r="J4017" t="s">
        <v>1028</v>
      </c>
      <c r="K4017" t="s">
        <v>524</v>
      </c>
      <c r="L4017" t="s">
        <v>1029</v>
      </c>
      <c r="M4017" t="s">
        <v>723</v>
      </c>
      <c r="N4017" t="s">
        <v>813</v>
      </c>
      <c r="O4017" t="s">
        <v>24</v>
      </c>
      <c r="P4017" t="s">
        <v>19</v>
      </c>
      <c r="Q4017">
        <v>8.74</v>
      </c>
      <c r="R4017">
        <v>6.67</v>
      </c>
      <c r="S4017" t="str">
        <f t="shared" si="62"/>
        <v>酷得少年（天津）文化传播有限公司-1北京酷得少年科技有限公司信息流</v>
      </c>
      <c r="T4017" t="e">
        <f>VLOOKUP(S:S,[1]Sheet1!N:N,1,0)</f>
        <v>#N/A</v>
      </c>
    </row>
    <row r="4018" spans="1:20" x14ac:dyDescent="0.15">
      <c r="A4018">
        <v>20230408</v>
      </c>
      <c r="B4018">
        <v>46808184</v>
      </c>
      <c r="C4018" t="s">
        <v>1025</v>
      </c>
      <c r="D4018" t="s">
        <v>1026</v>
      </c>
      <c r="E4018" t="s">
        <v>524</v>
      </c>
      <c r="F4018" t="s">
        <v>523</v>
      </c>
      <c r="G4018" t="s">
        <v>1027</v>
      </c>
      <c r="H4018" t="s">
        <v>524</v>
      </c>
      <c r="I4018">
        <v>2159765</v>
      </c>
      <c r="J4018" t="s">
        <v>1028</v>
      </c>
      <c r="K4018" t="s">
        <v>524</v>
      </c>
      <c r="L4018" t="s">
        <v>1029</v>
      </c>
      <c r="M4018" t="s">
        <v>723</v>
      </c>
      <c r="N4018" t="s">
        <v>813</v>
      </c>
      <c r="O4018" t="s">
        <v>24</v>
      </c>
      <c r="P4018" t="s">
        <v>19</v>
      </c>
      <c r="Q4018">
        <v>15.23</v>
      </c>
      <c r="R4018">
        <v>11.63</v>
      </c>
      <c r="S4018" t="str">
        <f t="shared" si="62"/>
        <v>酷得少年（天津）文化传播有限公司-1北京酷得少年科技有限公司信息流</v>
      </c>
      <c r="T4018" t="e">
        <f>VLOOKUP(S:S,[1]Sheet1!N:N,1,0)</f>
        <v>#N/A</v>
      </c>
    </row>
    <row r="4019" spans="1:20" x14ac:dyDescent="0.15">
      <c r="A4019">
        <v>20230409</v>
      </c>
      <c r="B4019">
        <v>46808184</v>
      </c>
      <c r="C4019" t="s">
        <v>1025</v>
      </c>
      <c r="D4019" t="s">
        <v>1026</v>
      </c>
      <c r="E4019" t="s">
        <v>524</v>
      </c>
      <c r="F4019" t="s">
        <v>523</v>
      </c>
      <c r="G4019" t="s">
        <v>1027</v>
      </c>
      <c r="H4019" t="s">
        <v>524</v>
      </c>
      <c r="I4019">
        <v>2159765</v>
      </c>
      <c r="J4019" t="s">
        <v>1028</v>
      </c>
      <c r="K4019" t="s">
        <v>524</v>
      </c>
      <c r="L4019" t="s">
        <v>1029</v>
      </c>
      <c r="M4019" t="s">
        <v>723</v>
      </c>
      <c r="N4019" t="s">
        <v>813</v>
      </c>
      <c r="O4019" t="s">
        <v>24</v>
      </c>
      <c r="P4019" t="s">
        <v>19</v>
      </c>
      <c r="Q4019">
        <v>5.71</v>
      </c>
      <c r="R4019">
        <v>4.3600000000000003</v>
      </c>
      <c r="S4019" t="str">
        <f t="shared" si="62"/>
        <v>酷得少年（天津）文化传播有限公司-1北京酷得少年科技有限公司信息流</v>
      </c>
      <c r="T4019" t="e">
        <f>VLOOKUP(S:S,[1]Sheet1!N:N,1,0)</f>
        <v>#N/A</v>
      </c>
    </row>
    <row r="4020" spans="1:20" x14ac:dyDescent="0.15">
      <c r="A4020">
        <v>20230410</v>
      </c>
      <c r="B4020">
        <v>46808184</v>
      </c>
      <c r="C4020" t="s">
        <v>1025</v>
      </c>
      <c r="D4020" t="s">
        <v>1026</v>
      </c>
      <c r="E4020" t="s">
        <v>524</v>
      </c>
      <c r="F4020" t="s">
        <v>523</v>
      </c>
      <c r="G4020" t="s">
        <v>1027</v>
      </c>
      <c r="H4020" t="s">
        <v>524</v>
      </c>
      <c r="I4020">
        <v>2159765</v>
      </c>
      <c r="J4020" t="s">
        <v>1028</v>
      </c>
      <c r="K4020" t="s">
        <v>524</v>
      </c>
      <c r="L4020" t="s">
        <v>1029</v>
      </c>
      <c r="M4020" t="s">
        <v>723</v>
      </c>
      <c r="N4020" t="s">
        <v>813</v>
      </c>
      <c r="O4020" t="s">
        <v>24</v>
      </c>
      <c r="P4020" t="s">
        <v>19</v>
      </c>
      <c r="Q4020">
        <v>34.090000000000003</v>
      </c>
      <c r="R4020">
        <v>26.02</v>
      </c>
      <c r="S4020" t="str">
        <f t="shared" si="62"/>
        <v>酷得少年（天津）文化传播有限公司-1北京酷得少年科技有限公司信息流</v>
      </c>
      <c r="T4020" t="e">
        <f>VLOOKUP(S:S,[1]Sheet1!N:N,1,0)</f>
        <v>#N/A</v>
      </c>
    </row>
    <row r="4021" spans="1:20" x14ac:dyDescent="0.15">
      <c r="A4021">
        <v>20230411</v>
      </c>
      <c r="B4021">
        <v>46808184</v>
      </c>
      <c r="C4021" t="s">
        <v>1025</v>
      </c>
      <c r="D4021" t="s">
        <v>1026</v>
      </c>
      <c r="E4021" t="s">
        <v>524</v>
      </c>
      <c r="F4021" t="s">
        <v>523</v>
      </c>
      <c r="G4021" t="s">
        <v>1027</v>
      </c>
      <c r="H4021" t="s">
        <v>524</v>
      </c>
      <c r="I4021">
        <v>2159765</v>
      </c>
      <c r="J4021" t="s">
        <v>1028</v>
      </c>
      <c r="K4021" t="s">
        <v>524</v>
      </c>
      <c r="L4021" t="s">
        <v>1029</v>
      </c>
      <c r="M4021" t="s">
        <v>723</v>
      </c>
      <c r="N4021" t="s">
        <v>813</v>
      </c>
      <c r="O4021" t="s">
        <v>24</v>
      </c>
      <c r="P4021" t="s">
        <v>19</v>
      </c>
      <c r="Q4021">
        <v>57.31</v>
      </c>
      <c r="R4021">
        <v>43.75</v>
      </c>
      <c r="S4021" t="str">
        <f t="shared" si="62"/>
        <v>酷得少年（天津）文化传播有限公司-1北京酷得少年科技有限公司信息流</v>
      </c>
      <c r="T4021" t="e">
        <f>VLOOKUP(S:S,[1]Sheet1!N:N,1,0)</f>
        <v>#N/A</v>
      </c>
    </row>
    <row r="4022" spans="1:20" x14ac:dyDescent="0.15">
      <c r="A4022">
        <v>20230412</v>
      </c>
      <c r="B4022">
        <v>46808184</v>
      </c>
      <c r="C4022" t="s">
        <v>1025</v>
      </c>
      <c r="D4022" t="s">
        <v>1026</v>
      </c>
      <c r="E4022" t="s">
        <v>524</v>
      </c>
      <c r="F4022" t="s">
        <v>523</v>
      </c>
      <c r="G4022" t="s">
        <v>1027</v>
      </c>
      <c r="H4022" t="s">
        <v>524</v>
      </c>
      <c r="I4022">
        <v>2159765</v>
      </c>
      <c r="J4022" t="s">
        <v>1028</v>
      </c>
      <c r="K4022" t="s">
        <v>524</v>
      </c>
      <c r="L4022" t="s">
        <v>1029</v>
      </c>
      <c r="M4022" t="s">
        <v>723</v>
      </c>
      <c r="N4022" t="s">
        <v>813</v>
      </c>
      <c r="O4022" t="s">
        <v>24</v>
      </c>
      <c r="P4022" t="s">
        <v>19</v>
      </c>
      <c r="Q4022">
        <v>5.66</v>
      </c>
      <c r="R4022">
        <v>4.32</v>
      </c>
      <c r="S4022" t="str">
        <f t="shared" si="62"/>
        <v>酷得少年（天津）文化传播有限公司-1北京酷得少年科技有限公司信息流</v>
      </c>
      <c r="T4022" t="e">
        <f>VLOOKUP(S:S,[1]Sheet1!N:N,1,0)</f>
        <v>#N/A</v>
      </c>
    </row>
    <row r="4023" spans="1:20" x14ac:dyDescent="0.15">
      <c r="A4023">
        <v>20230413</v>
      </c>
      <c r="B4023">
        <v>46808184</v>
      </c>
      <c r="C4023" t="s">
        <v>1025</v>
      </c>
      <c r="D4023" t="s">
        <v>1026</v>
      </c>
      <c r="E4023" t="s">
        <v>524</v>
      </c>
      <c r="F4023" t="s">
        <v>523</v>
      </c>
      <c r="G4023" t="s">
        <v>1027</v>
      </c>
      <c r="H4023" t="s">
        <v>524</v>
      </c>
      <c r="I4023">
        <v>2159765</v>
      </c>
      <c r="J4023" t="s">
        <v>1028</v>
      </c>
      <c r="K4023" t="s">
        <v>524</v>
      </c>
      <c r="L4023" t="s">
        <v>1029</v>
      </c>
      <c r="M4023" t="s">
        <v>723</v>
      </c>
      <c r="N4023" t="s">
        <v>813</v>
      </c>
      <c r="O4023" t="s">
        <v>24</v>
      </c>
      <c r="P4023" t="s">
        <v>19</v>
      </c>
      <c r="Q4023">
        <v>37.450000000000003</v>
      </c>
      <c r="R4023">
        <v>28.59</v>
      </c>
      <c r="S4023" t="str">
        <f t="shared" si="62"/>
        <v>酷得少年（天津）文化传播有限公司-1北京酷得少年科技有限公司信息流</v>
      </c>
      <c r="T4023" t="e">
        <f>VLOOKUP(S:S,[1]Sheet1!N:N,1,0)</f>
        <v>#N/A</v>
      </c>
    </row>
    <row r="4024" spans="1:20" x14ac:dyDescent="0.15">
      <c r="A4024">
        <v>20230414</v>
      </c>
      <c r="B4024">
        <v>46808184</v>
      </c>
      <c r="C4024" t="s">
        <v>1025</v>
      </c>
      <c r="D4024" t="s">
        <v>1026</v>
      </c>
      <c r="E4024" t="s">
        <v>524</v>
      </c>
      <c r="F4024" t="s">
        <v>523</v>
      </c>
      <c r="G4024" t="s">
        <v>1027</v>
      </c>
      <c r="H4024" t="s">
        <v>524</v>
      </c>
      <c r="I4024">
        <v>2159765</v>
      </c>
      <c r="J4024" t="s">
        <v>1028</v>
      </c>
      <c r="K4024" t="s">
        <v>524</v>
      </c>
      <c r="L4024" t="s">
        <v>1029</v>
      </c>
      <c r="M4024" t="s">
        <v>723</v>
      </c>
      <c r="N4024" t="s">
        <v>813</v>
      </c>
      <c r="O4024" t="s">
        <v>24</v>
      </c>
      <c r="P4024" t="s">
        <v>19</v>
      </c>
      <c r="Q4024">
        <v>133</v>
      </c>
      <c r="R4024">
        <v>101.53</v>
      </c>
      <c r="S4024" t="str">
        <f t="shared" si="62"/>
        <v>酷得少年（天津）文化传播有限公司-1北京酷得少年科技有限公司信息流</v>
      </c>
      <c r="T4024" t="e">
        <f>VLOOKUP(S:S,[1]Sheet1!N:N,1,0)</f>
        <v>#N/A</v>
      </c>
    </row>
    <row r="4025" spans="1:20" x14ac:dyDescent="0.15">
      <c r="A4025">
        <v>20230415</v>
      </c>
      <c r="B4025">
        <v>46808184</v>
      </c>
      <c r="C4025" t="s">
        <v>1025</v>
      </c>
      <c r="D4025" t="s">
        <v>1026</v>
      </c>
      <c r="E4025" t="s">
        <v>524</v>
      </c>
      <c r="F4025" t="s">
        <v>523</v>
      </c>
      <c r="G4025" t="s">
        <v>1027</v>
      </c>
      <c r="H4025" t="s">
        <v>524</v>
      </c>
      <c r="I4025">
        <v>2159765</v>
      </c>
      <c r="J4025" t="s">
        <v>1028</v>
      </c>
      <c r="K4025" t="s">
        <v>524</v>
      </c>
      <c r="L4025" t="s">
        <v>1029</v>
      </c>
      <c r="M4025" t="s">
        <v>723</v>
      </c>
      <c r="N4025" t="s">
        <v>813</v>
      </c>
      <c r="O4025" t="s">
        <v>24</v>
      </c>
      <c r="P4025" t="s">
        <v>19</v>
      </c>
      <c r="Q4025">
        <v>92.28</v>
      </c>
      <c r="R4025">
        <v>70.44</v>
      </c>
      <c r="S4025" t="str">
        <f t="shared" si="62"/>
        <v>酷得少年（天津）文化传播有限公司-1北京酷得少年科技有限公司信息流</v>
      </c>
      <c r="T4025" t="e">
        <f>VLOOKUP(S:S,[1]Sheet1!N:N,1,0)</f>
        <v>#N/A</v>
      </c>
    </row>
    <row r="4026" spans="1:20" x14ac:dyDescent="0.15">
      <c r="A4026">
        <v>20230416</v>
      </c>
      <c r="B4026">
        <v>46808184</v>
      </c>
      <c r="C4026" t="s">
        <v>1025</v>
      </c>
      <c r="D4026" t="s">
        <v>1026</v>
      </c>
      <c r="E4026" t="s">
        <v>524</v>
      </c>
      <c r="F4026" t="s">
        <v>523</v>
      </c>
      <c r="G4026" t="s">
        <v>1027</v>
      </c>
      <c r="H4026" t="s">
        <v>524</v>
      </c>
      <c r="I4026">
        <v>2159765</v>
      </c>
      <c r="J4026" t="s">
        <v>1028</v>
      </c>
      <c r="K4026" t="s">
        <v>524</v>
      </c>
      <c r="L4026" t="s">
        <v>1029</v>
      </c>
      <c r="M4026" t="s">
        <v>723</v>
      </c>
      <c r="N4026" t="s">
        <v>813</v>
      </c>
      <c r="O4026" t="s">
        <v>24</v>
      </c>
      <c r="P4026" t="s">
        <v>19</v>
      </c>
      <c r="Q4026">
        <v>108.17</v>
      </c>
      <c r="R4026">
        <v>82.57</v>
      </c>
      <c r="S4026" t="str">
        <f t="shared" si="62"/>
        <v>酷得少年（天津）文化传播有限公司-1北京酷得少年科技有限公司信息流</v>
      </c>
      <c r="T4026" t="e">
        <f>VLOOKUP(S:S,[1]Sheet1!N:N,1,0)</f>
        <v>#N/A</v>
      </c>
    </row>
    <row r="4027" spans="1:20" x14ac:dyDescent="0.15">
      <c r="A4027">
        <v>20230417</v>
      </c>
      <c r="B4027">
        <v>46808184</v>
      </c>
      <c r="C4027" t="s">
        <v>1025</v>
      </c>
      <c r="D4027" t="s">
        <v>1026</v>
      </c>
      <c r="E4027" t="s">
        <v>524</v>
      </c>
      <c r="F4027" t="s">
        <v>523</v>
      </c>
      <c r="G4027" t="s">
        <v>1027</v>
      </c>
      <c r="H4027" t="s">
        <v>524</v>
      </c>
      <c r="I4027">
        <v>2159765</v>
      </c>
      <c r="J4027" t="s">
        <v>1028</v>
      </c>
      <c r="K4027" t="s">
        <v>524</v>
      </c>
      <c r="L4027" t="s">
        <v>1029</v>
      </c>
      <c r="M4027" t="s">
        <v>723</v>
      </c>
      <c r="N4027" t="s">
        <v>813</v>
      </c>
      <c r="O4027" t="s">
        <v>24</v>
      </c>
      <c r="P4027" t="s">
        <v>19</v>
      </c>
      <c r="Q4027">
        <v>4.09</v>
      </c>
      <c r="R4027">
        <v>3.12</v>
      </c>
      <c r="S4027" t="str">
        <f t="shared" si="62"/>
        <v>酷得少年（天津）文化传播有限公司-1北京酷得少年科技有限公司信息流</v>
      </c>
      <c r="T4027" t="e">
        <f>VLOOKUP(S:S,[1]Sheet1!N:N,1,0)</f>
        <v>#N/A</v>
      </c>
    </row>
    <row r="4028" spans="1:20" x14ac:dyDescent="0.15">
      <c r="A4028">
        <v>20230404</v>
      </c>
      <c r="B4028">
        <v>46808242</v>
      </c>
      <c r="C4028" t="s">
        <v>1030</v>
      </c>
      <c r="D4028" t="s">
        <v>1026</v>
      </c>
      <c r="E4028" t="s">
        <v>524</v>
      </c>
      <c r="F4028" t="s">
        <v>523</v>
      </c>
      <c r="G4028" t="s">
        <v>1027</v>
      </c>
      <c r="H4028" t="s">
        <v>524</v>
      </c>
      <c r="I4028">
        <v>2159765</v>
      </c>
      <c r="J4028" t="s">
        <v>1028</v>
      </c>
      <c r="K4028" t="s">
        <v>524</v>
      </c>
      <c r="L4028" t="s">
        <v>1029</v>
      </c>
      <c r="M4028" t="s">
        <v>723</v>
      </c>
      <c r="N4028" t="s">
        <v>813</v>
      </c>
      <c r="O4028" t="s">
        <v>24</v>
      </c>
      <c r="P4028" t="s">
        <v>19</v>
      </c>
      <c r="Q4028">
        <v>0.2</v>
      </c>
      <c r="R4028">
        <v>0.15</v>
      </c>
      <c r="S4028" t="str">
        <f t="shared" si="62"/>
        <v>酷得少年（天津）文化传播有限公司-1北京酷得少年科技有限公司信息流</v>
      </c>
      <c r="T4028" t="e">
        <f>VLOOKUP(S:S,[1]Sheet1!N:N,1,0)</f>
        <v>#N/A</v>
      </c>
    </row>
    <row r="4029" spans="1:20" x14ac:dyDescent="0.15">
      <c r="A4029">
        <v>20230405</v>
      </c>
      <c r="B4029">
        <v>46808242</v>
      </c>
      <c r="C4029" t="s">
        <v>1030</v>
      </c>
      <c r="D4029" t="s">
        <v>1026</v>
      </c>
      <c r="E4029" t="s">
        <v>524</v>
      </c>
      <c r="F4029" t="s">
        <v>523</v>
      </c>
      <c r="G4029" t="s">
        <v>1027</v>
      </c>
      <c r="H4029" t="s">
        <v>524</v>
      </c>
      <c r="I4029">
        <v>2159765</v>
      </c>
      <c r="J4029" t="s">
        <v>1028</v>
      </c>
      <c r="K4029" t="s">
        <v>524</v>
      </c>
      <c r="L4029" t="s">
        <v>1029</v>
      </c>
      <c r="M4029" t="s">
        <v>723</v>
      </c>
      <c r="N4029" t="s">
        <v>813</v>
      </c>
      <c r="O4029" t="s">
        <v>24</v>
      </c>
      <c r="P4029" t="s">
        <v>19</v>
      </c>
      <c r="Q4029">
        <v>79.989999999999995</v>
      </c>
      <c r="R4029">
        <v>61.06</v>
      </c>
      <c r="S4029" t="str">
        <f t="shared" si="62"/>
        <v>酷得少年（天津）文化传播有限公司-1北京酷得少年科技有限公司信息流</v>
      </c>
      <c r="T4029" t="e">
        <f>VLOOKUP(S:S,[1]Sheet1!N:N,1,0)</f>
        <v>#N/A</v>
      </c>
    </row>
    <row r="4030" spans="1:20" x14ac:dyDescent="0.15">
      <c r="A4030">
        <v>20230406</v>
      </c>
      <c r="B4030">
        <v>46808242</v>
      </c>
      <c r="C4030" t="s">
        <v>1030</v>
      </c>
      <c r="D4030" t="s">
        <v>1026</v>
      </c>
      <c r="E4030" t="s">
        <v>524</v>
      </c>
      <c r="F4030" t="s">
        <v>523</v>
      </c>
      <c r="G4030" t="s">
        <v>1027</v>
      </c>
      <c r="H4030" t="s">
        <v>524</v>
      </c>
      <c r="I4030">
        <v>2159765</v>
      </c>
      <c r="J4030" t="s">
        <v>1028</v>
      </c>
      <c r="K4030" t="s">
        <v>524</v>
      </c>
      <c r="L4030" t="s">
        <v>1029</v>
      </c>
      <c r="M4030" t="s">
        <v>723</v>
      </c>
      <c r="N4030" t="s">
        <v>813</v>
      </c>
      <c r="O4030" t="s">
        <v>24</v>
      </c>
      <c r="P4030" t="s">
        <v>19</v>
      </c>
      <c r="Q4030">
        <v>477.91</v>
      </c>
      <c r="R4030">
        <v>364.82</v>
      </c>
      <c r="S4030" t="str">
        <f t="shared" si="62"/>
        <v>酷得少年（天津）文化传播有限公司-1北京酷得少年科技有限公司信息流</v>
      </c>
      <c r="T4030" t="e">
        <f>VLOOKUP(S:S,[1]Sheet1!N:N,1,0)</f>
        <v>#N/A</v>
      </c>
    </row>
    <row r="4031" spans="1:20" x14ac:dyDescent="0.15">
      <c r="A4031">
        <v>20230407</v>
      </c>
      <c r="B4031">
        <v>46808242</v>
      </c>
      <c r="C4031" t="s">
        <v>1030</v>
      </c>
      <c r="D4031" t="s">
        <v>1026</v>
      </c>
      <c r="E4031" t="s">
        <v>524</v>
      </c>
      <c r="F4031" t="s">
        <v>523</v>
      </c>
      <c r="G4031" t="s">
        <v>1027</v>
      </c>
      <c r="H4031" t="s">
        <v>524</v>
      </c>
      <c r="I4031">
        <v>2159765</v>
      </c>
      <c r="J4031" t="s">
        <v>1028</v>
      </c>
      <c r="K4031" t="s">
        <v>524</v>
      </c>
      <c r="L4031" t="s">
        <v>1029</v>
      </c>
      <c r="M4031" t="s">
        <v>723</v>
      </c>
      <c r="N4031" t="s">
        <v>813</v>
      </c>
      <c r="O4031" t="s">
        <v>24</v>
      </c>
      <c r="P4031" t="s">
        <v>19</v>
      </c>
      <c r="Q4031">
        <v>506.26</v>
      </c>
      <c r="R4031">
        <v>386.46</v>
      </c>
      <c r="S4031" t="str">
        <f t="shared" si="62"/>
        <v>酷得少年（天津）文化传播有限公司-1北京酷得少年科技有限公司信息流</v>
      </c>
      <c r="T4031" t="e">
        <f>VLOOKUP(S:S,[1]Sheet1!N:N,1,0)</f>
        <v>#N/A</v>
      </c>
    </row>
    <row r="4032" spans="1:20" x14ac:dyDescent="0.15">
      <c r="A4032">
        <v>20230408</v>
      </c>
      <c r="B4032">
        <v>46808242</v>
      </c>
      <c r="C4032" t="s">
        <v>1030</v>
      </c>
      <c r="D4032" t="s">
        <v>1026</v>
      </c>
      <c r="E4032" t="s">
        <v>524</v>
      </c>
      <c r="F4032" t="s">
        <v>523</v>
      </c>
      <c r="G4032" t="s">
        <v>1027</v>
      </c>
      <c r="H4032" t="s">
        <v>524</v>
      </c>
      <c r="I4032">
        <v>2159765</v>
      </c>
      <c r="J4032" t="s">
        <v>1028</v>
      </c>
      <c r="K4032" t="s">
        <v>524</v>
      </c>
      <c r="L4032" t="s">
        <v>1029</v>
      </c>
      <c r="M4032" t="s">
        <v>723</v>
      </c>
      <c r="N4032" t="s">
        <v>813</v>
      </c>
      <c r="O4032" t="s">
        <v>24</v>
      </c>
      <c r="P4032" t="s">
        <v>19</v>
      </c>
      <c r="Q4032">
        <v>570.59</v>
      </c>
      <c r="R4032">
        <v>435.57</v>
      </c>
      <c r="S4032" t="str">
        <f t="shared" si="62"/>
        <v>酷得少年（天津）文化传播有限公司-1北京酷得少年科技有限公司信息流</v>
      </c>
      <c r="T4032" t="e">
        <f>VLOOKUP(S:S,[1]Sheet1!N:N,1,0)</f>
        <v>#N/A</v>
      </c>
    </row>
    <row r="4033" spans="1:20" x14ac:dyDescent="0.15">
      <c r="A4033">
        <v>20230409</v>
      </c>
      <c r="B4033">
        <v>46808242</v>
      </c>
      <c r="C4033" t="s">
        <v>1030</v>
      </c>
      <c r="D4033" t="s">
        <v>1026</v>
      </c>
      <c r="E4033" t="s">
        <v>524</v>
      </c>
      <c r="F4033" t="s">
        <v>523</v>
      </c>
      <c r="G4033" t="s">
        <v>1027</v>
      </c>
      <c r="H4033" t="s">
        <v>524</v>
      </c>
      <c r="I4033">
        <v>2159765</v>
      </c>
      <c r="J4033" t="s">
        <v>1028</v>
      </c>
      <c r="K4033" t="s">
        <v>524</v>
      </c>
      <c r="L4033" t="s">
        <v>1029</v>
      </c>
      <c r="M4033" t="s">
        <v>723</v>
      </c>
      <c r="N4033" t="s">
        <v>813</v>
      </c>
      <c r="O4033" t="s">
        <v>24</v>
      </c>
      <c r="P4033" t="s">
        <v>19</v>
      </c>
      <c r="Q4033">
        <v>1183.71</v>
      </c>
      <c r="R4033">
        <v>903.6</v>
      </c>
      <c r="S4033" t="str">
        <f t="shared" si="62"/>
        <v>酷得少年（天津）文化传播有限公司-1北京酷得少年科技有限公司信息流</v>
      </c>
      <c r="T4033" t="e">
        <f>VLOOKUP(S:S,[1]Sheet1!N:N,1,0)</f>
        <v>#N/A</v>
      </c>
    </row>
    <row r="4034" spans="1:20" x14ac:dyDescent="0.15">
      <c r="A4034">
        <v>20230410</v>
      </c>
      <c r="B4034">
        <v>46808242</v>
      </c>
      <c r="C4034" t="s">
        <v>1030</v>
      </c>
      <c r="D4034" t="s">
        <v>1026</v>
      </c>
      <c r="E4034" t="s">
        <v>524</v>
      </c>
      <c r="F4034" t="s">
        <v>523</v>
      </c>
      <c r="G4034" t="s">
        <v>1027</v>
      </c>
      <c r="H4034" t="s">
        <v>524</v>
      </c>
      <c r="I4034">
        <v>2159765</v>
      </c>
      <c r="J4034" t="s">
        <v>1028</v>
      </c>
      <c r="K4034" t="s">
        <v>524</v>
      </c>
      <c r="L4034" t="s">
        <v>1029</v>
      </c>
      <c r="M4034" t="s">
        <v>723</v>
      </c>
      <c r="N4034" t="s">
        <v>813</v>
      </c>
      <c r="O4034" t="s">
        <v>24</v>
      </c>
      <c r="P4034" t="s">
        <v>19</v>
      </c>
      <c r="Q4034">
        <v>1531.81</v>
      </c>
      <c r="R4034">
        <v>1169.32</v>
      </c>
      <c r="S4034" t="str">
        <f t="shared" si="62"/>
        <v>酷得少年（天津）文化传播有限公司-1北京酷得少年科技有限公司信息流</v>
      </c>
      <c r="T4034" t="e">
        <f>VLOOKUP(S:S,[1]Sheet1!N:N,1,0)</f>
        <v>#N/A</v>
      </c>
    </row>
    <row r="4035" spans="1:20" x14ac:dyDescent="0.15">
      <c r="A4035">
        <v>20230411</v>
      </c>
      <c r="B4035">
        <v>46808242</v>
      </c>
      <c r="C4035" t="s">
        <v>1030</v>
      </c>
      <c r="D4035" t="s">
        <v>1026</v>
      </c>
      <c r="E4035" t="s">
        <v>524</v>
      </c>
      <c r="F4035" t="s">
        <v>523</v>
      </c>
      <c r="G4035" t="s">
        <v>1027</v>
      </c>
      <c r="H4035" t="s">
        <v>524</v>
      </c>
      <c r="I4035">
        <v>2159765</v>
      </c>
      <c r="J4035" t="s">
        <v>1028</v>
      </c>
      <c r="K4035" t="s">
        <v>524</v>
      </c>
      <c r="L4035" t="s">
        <v>1029</v>
      </c>
      <c r="M4035" t="s">
        <v>723</v>
      </c>
      <c r="N4035" t="s">
        <v>813</v>
      </c>
      <c r="O4035" t="s">
        <v>24</v>
      </c>
      <c r="P4035" t="s">
        <v>19</v>
      </c>
      <c r="Q4035">
        <v>2622.82</v>
      </c>
      <c r="R4035">
        <v>2002.15</v>
      </c>
      <c r="S4035" t="str">
        <f t="shared" ref="S4035:S4098" si="63">F4035&amp;K4035&amp;O4035</f>
        <v>酷得少年（天津）文化传播有限公司-1北京酷得少年科技有限公司信息流</v>
      </c>
      <c r="T4035" t="e">
        <f>VLOOKUP(S:S,[1]Sheet1!N:N,1,0)</f>
        <v>#N/A</v>
      </c>
    </row>
    <row r="4036" spans="1:20" x14ac:dyDescent="0.15">
      <c r="A4036">
        <v>20230412</v>
      </c>
      <c r="B4036">
        <v>46808242</v>
      </c>
      <c r="C4036" t="s">
        <v>1030</v>
      </c>
      <c r="D4036" t="s">
        <v>1026</v>
      </c>
      <c r="E4036" t="s">
        <v>524</v>
      </c>
      <c r="F4036" t="s">
        <v>523</v>
      </c>
      <c r="G4036" t="s">
        <v>1027</v>
      </c>
      <c r="H4036" t="s">
        <v>524</v>
      </c>
      <c r="I4036">
        <v>2159765</v>
      </c>
      <c r="J4036" t="s">
        <v>1028</v>
      </c>
      <c r="K4036" t="s">
        <v>524</v>
      </c>
      <c r="L4036" t="s">
        <v>1029</v>
      </c>
      <c r="M4036" t="s">
        <v>723</v>
      </c>
      <c r="N4036" t="s">
        <v>813</v>
      </c>
      <c r="O4036" t="s">
        <v>24</v>
      </c>
      <c r="P4036" t="s">
        <v>19</v>
      </c>
      <c r="Q4036">
        <v>1509</v>
      </c>
      <c r="R4036">
        <v>1151.9100000000001</v>
      </c>
      <c r="S4036" t="str">
        <f t="shared" si="63"/>
        <v>酷得少年（天津）文化传播有限公司-1北京酷得少年科技有限公司信息流</v>
      </c>
      <c r="T4036" t="e">
        <f>VLOOKUP(S:S,[1]Sheet1!N:N,1,0)</f>
        <v>#N/A</v>
      </c>
    </row>
    <row r="4037" spans="1:20" x14ac:dyDescent="0.15">
      <c r="A4037">
        <v>20230413</v>
      </c>
      <c r="B4037">
        <v>46808242</v>
      </c>
      <c r="C4037" t="s">
        <v>1030</v>
      </c>
      <c r="D4037" t="s">
        <v>1026</v>
      </c>
      <c r="E4037" t="s">
        <v>524</v>
      </c>
      <c r="F4037" t="s">
        <v>523</v>
      </c>
      <c r="G4037" t="s">
        <v>1027</v>
      </c>
      <c r="H4037" t="s">
        <v>524</v>
      </c>
      <c r="I4037">
        <v>2159765</v>
      </c>
      <c r="J4037" t="s">
        <v>1028</v>
      </c>
      <c r="K4037" t="s">
        <v>524</v>
      </c>
      <c r="L4037" t="s">
        <v>1029</v>
      </c>
      <c r="M4037" t="s">
        <v>723</v>
      </c>
      <c r="N4037" t="s">
        <v>813</v>
      </c>
      <c r="O4037" t="s">
        <v>24</v>
      </c>
      <c r="P4037" t="s">
        <v>19</v>
      </c>
      <c r="Q4037">
        <v>2536</v>
      </c>
      <c r="R4037">
        <v>1935.88</v>
      </c>
      <c r="S4037" t="str">
        <f t="shared" si="63"/>
        <v>酷得少年（天津）文化传播有限公司-1北京酷得少年科技有限公司信息流</v>
      </c>
      <c r="T4037" t="e">
        <f>VLOOKUP(S:S,[1]Sheet1!N:N,1,0)</f>
        <v>#N/A</v>
      </c>
    </row>
    <row r="4038" spans="1:20" x14ac:dyDescent="0.15">
      <c r="A4038">
        <v>20230414</v>
      </c>
      <c r="B4038">
        <v>46808242</v>
      </c>
      <c r="C4038" t="s">
        <v>1030</v>
      </c>
      <c r="D4038" t="s">
        <v>1026</v>
      </c>
      <c r="E4038" t="s">
        <v>524</v>
      </c>
      <c r="F4038" t="s">
        <v>523</v>
      </c>
      <c r="G4038" t="s">
        <v>1027</v>
      </c>
      <c r="H4038" t="s">
        <v>524</v>
      </c>
      <c r="I4038">
        <v>2159765</v>
      </c>
      <c r="J4038" t="s">
        <v>1028</v>
      </c>
      <c r="K4038" t="s">
        <v>524</v>
      </c>
      <c r="L4038" t="s">
        <v>1029</v>
      </c>
      <c r="M4038" t="s">
        <v>723</v>
      </c>
      <c r="N4038" t="s">
        <v>813</v>
      </c>
      <c r="O4038" t="s">
        <v>24</v>
      </c>
      <c r="P4038" t="s">
        <v>19</v>
      </c>
      <c r="Q4038">
        <v>3287.05</v>
      </c>
      <c r="R4038">
        <v>2509.1999999999998</v>
      </c>
      <c r="S4038" t="str">
        <f t="shared" si="63"/>
        <v>酷得少年（天津）文化传播有限公司-1北京酷得少年科技有限公司信息流</v>
      </c>
      <c r="T4038" t="e">
        <f>VLOOKUP(S:S,[1]Sheet1!N:N,1,0)</f>
        <v>#N/A</v>
      </c>
    </row>
    <row r="4039" spans="1:20" x14ac:dyDescent="0.15">
      <c r="A4039">
        <v>20230415</v>
      </c>
      <c r="B4039">
        <v>46808242</v>
      </c>
      <c r="C4039" t="s">
        <v>1030</v>
      </c>
      <c r="D4039" t="s">
        <v>1026</v>
      </c>
      <c r="E4039" t="s">
        <v>524</v>
      </c>
      <c r="F4039" t="s">
        <v>523</v>
      </c>
      <c r="G4039" t="s">
        <v>1027</v>
      </c>
      <c r="H4039" t="s">
        <v>524</v>
      </c>
      <c r="I4039">
        <v>2159765</v>
      </c>
      <c r="J4039" t="s">
        <v>1028</v>
      </c>
      <c r="K4039" t="s">
        <v>524</v>
      </c>
      <c r="L4039" t="s">
        <v>1029</v>
      </c>
      <c r="M4039" t="s">
        <v>723</v>
      </c>
      <c r="N4039" t="s">
        <v>813</v>
      </c>
      <c r="O4039" t="s">
        <v>24</v>
      </c>
      <c r="P4039" t="s">
        <v>19</v>
      </c>
      <c r="Q4039">
        <v>3136.91</v>
      </c>
      <c r="R4039">
        <v>2394.59</v>
      </c>
      <c r="S4039" t="str">
        <f t="shared" si="63"/>
        <v>酷得少年（天津）文化传播有限公司-1北京酷得少年科技有限公司信息流</v>
      </c>
      <c r="T4039" t="e">
        <f>VLOOKUP(S:S,[1]Sheet1!N:N,1,0)</f>
        <v>#N/A</v>
      </c>
    </row>
    <row r="4040" spans="1:20" x14ac:dyDescent="0.15">
      <c r="A4040">
        <v>20230416</v>
      </c>
      <c r="B4040">
        <v>46808242</v>
      </c>
      <c r="C4040" t="s">
        <v>1030</v>
      </c>
      <c r="D4040" t="s">
        <v>1026</v>
      </c>
      <c r="E4040" t="s">
        <v>524</v>
      </c>
      <c r="F4040" t="s">
        <v>523</v>
      </c>
      <c r="G4040" t="s">
        <v>1027</v>
      </c>
      <c r="H4040" t="s">
        <v>524</v>
      </c>
      <c r="I4040">
        <v>2159765</v>
      </c>
      <c r="J4040" t="s">
        <v>1028</v>
      </c>
      <c r="K4040" t="s">
        <v>524</v>
      </c>
      <c r="L4040" t="s">
        <v>1029</v>
      </c>
      <c r="M4040" t="s">
        <v>723</v>
      </c>
      <c r="N4040" t="s">
        <v>813</v>
      </c>
      <c r="O4040" t="s">
        <v>24</v>
      </c>
      <c r="P4040" t="s">
        <v>19</v>
      </c>
      <c r="Q4040">
        <v>2989.58</v>
      </c>
      <c r="R4040">
        <v>2282.12</v>
      </c>
      <c r="S4040" t="str">
        <f t="shared" si="63"/>
        <v>酷得少年（天津）文化传播有限公司-1北京酷得少年科技有限公司信息流</v>
      </c>
      <c r="T4040" t="e">
        <f>VLOOKUP(S:S,[1]Sheet1!N:N,1,0)</f>
        <v>#N/A</v>
      </c>
    </row>
    <row r="4041" spans="1:20" x14ac:dyDescent="0.15">
      <c r="A4041">
        <v>20230417</v>
      </c>
      <c r="B4041">
        <v>46808242</v>
      </c>
      <c r="C4041" t="s">
        <v>1030</v>
      </c>
      <c r="D4041" t="s">
        <v>1026</v>
      </c>
      <c r="E4041" t="s">
        <v>524</v>
      </c>
      <c r="F4041" t="s">
        <v>523</v>
      </c>
      <c r="G4041" t="s">
        <v>1027</v>
      </c>
      <c r="H4041" t="s">
        <v>524</v>
      </c>
      <c r="I4041">
        <v>2159765</v>
      </c>
      <c r="J4041" t="s">
        <v>1028</v>
      </c>
      <c r="K4041" t="s">
        <v>524</v>
      </c>
      <c r="L4041" t="s">
        <v>1029</v>
      </c>
      <c r="M4041" t="s">
        <v>723</v>
      </c>
      <c r="N4041" t="s">
        <v>813</v>
      </c>
      <c r="O4041" t="s">
        <v>24</v>
      </c>
      <c r="P4041" t="s">
        <v>19</v>
      </c>
      <c r="Q4041">
        <v>4564.03</v>
      </c>
      <c r="R4041">
        <v>3483.99</v>
      </c>
      <c r="S4041" t="str">
        <f t="shared" si="63"/>
        <v>酷得少年（天津）文化传播有限公司-1北京酷得少年科技有限公司信息流</v>
      </c>
      <c r="T4041" t="e">
        <f>VLOOKUP(S:S,[1]Sheet1!N:N,1,0)</f>
        <v>#N/A</v>
      </c>
    </row>
    <row r="4042" spans="1:20" x14ac:dyDescent="0.15">
      <c r="A4042">
        <v>20230418</v>
      </c>
      <c r="B4042">
        <v>46808242</v>
      </c>
      <c r="C4042" t="s">
        <v>1030</v>
      </c>
      <c r="D4042" t="s">
        <v>1026</v>
      </c>
      <c r="E4042" t="s">
        <v>524</v>
      </c>
      <c r="F4042" t="s">
        <v>523</v>
      </c>
      <c r="G4042" t="s">
        <v>1027</v>
      </c>
      <c r="H4042" t="s">
        <v>524</v>
      </c>
      <c r="I4042">
        <v>2159765</v>
      </c>
      <c r="J4042" t="s">
        <v>1028</v>
      </c>
      <c r="K4042" t="s">
        <v>524</v>
      </c>
      <c r="L4042" t="s">
        <v>1029</v>
      </c>
      <c r="M4042" t="s">
        <v>723</v>
      </c>
      <c r="N4042" t="s">
        <v>813</v>
      </c>
      <c r="O4042" t="s">
        <v>24</v>
      </c>
      <c r="P4042" t="s">
        <v>19</v>
      </c>
      <c r="Q4042">
        <v>1080.45</v>
      </c>
      <c r="R4042">
        <v>824.77</v>
      </c>
      <c r="S4042" t="str">
        <f t="shared" si="63"/>
        <v>酷得少年（天津）文化传播有限公司-1北京酷得少年科技有限公司信息流</v>
      </c>
      <c r="T4042" t="e">
        <f>VLOOKUP(S:S,[1]Sheet1!N:N,1,0)</f>
        <v>#N/A</v>
      </c>
    </row>
    <row r="4043" spans="1:20" x14ac:dyDescent="0.15">
      <c r="A4043">
        <v>20230419</v>
      </c>
      <c r="B4043">
        <v>46808242</v>
      </c>
      <c r="C4043" t="s">
        <v>1030</v>
      </c>
      <c r="D4043" t="s">
        <v>1026</v>
      </c>
      <c r="E4043" t="s">
        <v>524</v>
      </c>
      <c r="F4043" t="s">
        <v>523</v>
      </c>
      <c r="G4043" t="s">
        <v>1027</v>
      </c>
      <c r="H4043" t="s">
        <v>524</v>
      </c>
      <c r="I4043">
        <v>2159765</v>
      </c>
      <c r="J4043" t="s">
        <v>1028</v>
      </c>
      <c r="K4043" t="s">
        <v>524</v>
      </c>
      <c r="L4043" t="s">
        <v>1029</v>
      </c>
      <c r="M4043" t="s">
        <v>723</v>
      </c>
      <c r="N4043" t="s">
        <v>813</v>
      </c>
      <c r="O4043" t="s">
        <v>24</v>
      </c>
      <c r="P4043" t="s">
        <v>19</v>
      </c>
      <c r="Q4043">
        <v>3228.74</v>
      </c>
      <c r="R4043">
        <v>2464.69</v>
      </c>
      <c r="S4043" t="str">
        <f t="shared" si="63"/>
        <v>酷得少年（天津）文化传播有限公司-1北京酷得少年科技有限公司信息流</v>
      </c>
      <c r="T4043" t="e">
        <f>VLOOKUP(S:S,[1]Sheet1!N:N,1,0)</f>
        <v>#N/A</v>
      </c>
    </row>
    <row r="4044" spans="1:20" x14ac:dyDescent="0.15">
      <c r="A4044">
        <v>20230420</v>
      </c>
      <c r="B4044">
        <v>46808242</v>
      </c>
      <c r="C4044" t="s">
        <v>1030</v>
      </c>
      <c r="D4044" t="s">
        <v>1026</v>
      </c>
      <c r="E4044" t="s">
        <v>524</v>
      </c>
      <c r="F4044" t="s">
        <v>523</v>
      </c>
      <c r="G4044" t="s">
        <v>1027</v>
      </c>
      <c r="H4044" t="s">
        <v>524</v>
      </c>
      <c r="I4044">
        <v>2159765</v>
      </c>
      <c r="J4044" t="s">
        <v>1028</v>
      </c>
      <c r="K4044" t="s">
        <v>524</v>
      </c>
      <c r="L4044" t="s">
        <v>1029</v>
      </c>
      <c r="M4044" t="s">
        <v>723</v>
      </c>
      <c r="N4044" t="s">
        <v>813</v>
      </c>
      <c r="O4044" t="s">
        <v>24</v>
      </c>
      <c r="P4044" t="s">
        <v>19</v>
      </c>
      <c r="Q4044">
        <v>2446.96</v>
      </c>
      <c r="R4044">
        <v>1867.91</v>
      </c>
      <c r="S4044" t="str">
        <f t="shared" si="63"/>
        <v>酷得少年（天津）文化传播有限公司-1北京酷得少年科技有限公司信息流</v>
      </c>
      <c r="T4044" t="e">
        <f>VLOOKUP(S:S,[1]Sheet1!N:N,1,0)</f>
        <v>#N/A</v>
      </c>
    </row>
    <row r="4045" spans="1:20" x14ac:dyDescent="0.15">
      <c r="A4045">
        <v>20230421</v>
      </c>
      <c r="B4045">
        <v>46808242</v>
      </c>
      <c r="C4045" t="s">
        <v>1030</v>
      </c>
      <c r="D4045" t="s">
        <v>1026</v>
      </c>
      <c r="E4045" t="s">
        <v>524</v>
      </c>
      <c r="F4045" t="s">
        <v>523</v>
      </c>
      <c r="G4045" t="s">
        <v>1027</v>
      </c>
      <c r="H4045" t="s">
        <v>524</v>
      </c>
      <c r="I4045">
        <v>2159765</v>
      </c>
      <c r="J4045" t="s">
        <v>1028</v>
      </c>
      <c r="K4045" t="s">
        <v>524</v>
      </c>
      <c r="L4045" t="s">
        <v>1029</v>
      </c>
      <c r="M4045" t="s">
        <v>723</v>
      </c>
      <c r="N4045" t="s">
        <v>813</v>
      </c>
      <c r="O4045" t="s">
        <v>24</v>
      </c>
      <c r="P4045" t="s">
        <v>19</v>
      </c>
      <c r="Q4045">
        <v>2509.39</v>
      </c>
      <c r="R4045">
        <v>1915.56</v>
      </c>
      <c r="S4045" t="str">
        <f t="shared" si="63"/>
        <v>酷得少年（天津）文化传播有限公司-1北京酷得少年科技有限公司信息流</v>
      </c>
      <c r="T4045" t="e">
        <f>VLOOKUP(S:S,[1]Sheet1!N:N,1,0)</f>
        <v>#N/A</v>
      </c>
    </row>
    <row r="4046" spans="1:20" x14ac:dyDescent="0.15">
      <c r="A4046">
        <v>20230422</v>
      </c>
      <c r="B4046">
        <v>46808242</v>
      </c>
      <c r="C4046" t="s">
        <v>1030</v>
      </c>
      <c r="D4046" t="s">
        <v>1026</v>
      </c>
      <c r="E4046" t="s">
        <v>524</v>
      </c>
      <c r="F4046" t="s">
        <v>523</v>
      </c>
      <c r="G4046" t="s">
        <v>1027</v>
      </c>
      <c r="H4046" t="s">
        <v>524</v>
      </c>
      <c r="I4046">
        <v>2159765</v>
      </c>
      <c r="J4046" t="s">
        <v>1028</v>
      </c>
      <c r="K4046" t="s">
        <v>524</v>
      </c>
      <c r="L4046" t="s">
        <v>1029</v>
      </c>
      <c r="M4046" t="s">
        <v>723</v>
      </c>
      <c r="N4046" t="s">
        <v>813</v>
      </c>
      <c r="O4046" t="s">
        <v>24</v>
      </c>
      <c r="P4046" t="s">
        <v>19</v>
      </c>
      <c r="Q4046">
        <v>5917.88</v>
      </c>
      <c r="R4046">
        <v>4517.47</v>
      </c>
      <c r="S4046" t="str">
        <f t="shared" si="63"/>
        <v>酷得少年（天津）文化传播有限公司-1北京酷得少年科技有限公司信息流</v>
      </c>
      <c r="T4046" t="e">
        <f>VLOOKUP(S:S,[1]Sheet1!N:N,1,0)</f>
        <v>#N/A</v>
      </c>
    </row>
    <row r="4047" spans="1:20" x14ac:dyDescent="0.15">
      <c r="A4047">
        <v>20230423</v>
      </c>
      <c r="B4047">
        <v>46808242</v>
      </c>
      <c r="C4047" t="s">
        <v>1030</v>
      </c>
      <c r="D4047" t="s">
        <v>1026</v>
      </c>
      <c r="E4047" t="s">
        <v>524</v>
      </c>
      <c r="F4047" t="s">
        <v>523</v>
      </c>
      <c r="G4047" t="s">
        <v>1027</v>
      </c>
      <c r="H4047" t="s">
        <v>524</v>
      </c>
      <c r="I4047">
        <v>2159765</v>
      </c>
      <c r="J4047" t="s">
        <v>1028</v>
      </c>
      <c r="K4047" t="s">
        <v>524</v>
      </c>
      <c r="L4047" t="s">
        <v>1029</v>
      </c>
      <c r="M4047" t="s">
        <v>723</v>
      </c>
      <c r="N4047" t="s">
        <v>813</v>
      </c>
      <c r="O4047" t="s">
        <v>24</v>
      </c>
      <c r="P4047" t="s">
        <v>19</v>
      </c>
      <c r="Q4047">
        <v>13020.57</v>
      </c>
      <c r="R4047">
        <v>9939.3700000000008</v>
      </c>
      <c r="S4047" t="str">
        <f t="shared" si="63"/>
        <v>酷得少年（天津）文化传播有限公司-1北京酷得少年科技有限公司信息流</v>
      </c>
      <c r="T4047" t="e">
        <f>VLOOKUP(S:S,[1]Sheet1!N:N,1,0)</f>
        <v>#N/A</v>
      </c>
    </row>
    <row r="4048" spans="1:20" x14ac:dyDescent="0.15">
      <c r="A4048">
        <v>20230424</v>
      </c>
      <c r="B4048">
        <v>46808242</v>
      </c>
      <c r="C4048" t="s">
        <v>1030</v>
      </c>
      <c r="D4048" t="s">
        <v>1026</v>
      </c>
      <c r="E4048" t="s">
        <v>524</v>
      </c>
      <c r="F4048" t="s">
        <v>523</v>
      </c>
      <c r="G4048" t="s">
        <v>1027</v>
      </c>
      <c r="H4048" t="s">
        <v>524</v>
      </c>
      <c r="I4048">
        <v>2159765</v>
      </c>
      <c r="J4048" t="s">
        <v>1028</v>
      </c>
      <c r="K4048" t="s">
        <v>524</v>
      </c>
      <c r="L4048" t="s">
        <v>1029</v>
      </c>
      <c r="M4048" t="s">
        <v>723</v>
      </c>
      <c r="N4048" t="s">
        <v>813</v>
      </c>
      <c r="O4048" t="s">
        <v>24</v>
      </c>
      <c r="P4048" t="s">
        <v>19</v>
      </c>
      <c r="Q4048">
        <v>16925.14</v>
      </c>
      <c r="R4048">
        <v>12919.95</v>
      </c>
      <c r="S4048" t="str">
        <f t="shared" si="63"/>
        <v>酷得少年（天津）文化传播有限公司-1北京酷得少年科技有限公司信息流</v>
      </c>
      <c r="T4048" t="e">
        <f>VLOOKUP(S:S,[1]Sheet1!N:N,1,0)</f>
        <v>#N/A</v>
      </c>
    </row>
    <row r="4049" spans="1:20" x14ac:dyDescent="0.15">
      <c r="A4049">
        <v>20230425</v>
      </c>
      <c r="B4049">
        <v>46808242</v>
      </c>
      <c r="C4049" t="s">
        <v>1030</v>
      </c>
      <c r="D4049" t="s">
        <v>1026</v>
      </c>
      <c r="E4049" t="s">
        <v>524</v>
      </c>
      <c r="F4049" t="s">
        <v>523</v>
      </c>
      <c r="G4049" t="s">
        <v>1027</v>
      </c>
      <c r="H4049" t="s">
        <v>524</v>
      </c>
      <c r="I4049">
        <v>2159765</v>
      </c>
      <c r="J4049" t="s">
        <v>1028</v>
      </c>
      <c r="K4049" t="s">
        <v>524</v>
      </c>
      <c r="L4049" t="s">
        <v>1029</v>
      </c>
      <c r="M4049" t="s">
        <v>723</v>
      </c>
      <c r="N4049" t="s">
        <v>813</v>
      </c>
      <c r="O4049" t="s">
        <v>24</v>
      </c>
      <c r="P4049" t="s">
        <v>19</v>
      </c>
      <c r="Q4049">
        <v>16090.72</v>
      </c>
      <c r="R4049">
        <v>12282.99</v>
      </c>
      <c r="S4049" t="str">
        <f t="shared" si="63"/>
        <v>酷得少年（天津）文化传播有限公司-1北京酷得少年科技有限公司信息流</v>
      </c>
      <c r="T4049" t="e">
        <f>VLOOKUP(S:S,[1]Sheet1!N:N,1,0)</f>
        <v>#N/A</v>
      </c>
    </row>
    <row r="4050" spans="1:20" x14ac:dyDescent="0.15">
      <c r="A4050">
        <v>20230426</v>
      </c>
      <c r="B4050">
        <v>46808242</v>
      </c>
      <c r="C4050" t="s">
        <v>1030</v>
      </c>
      <c r="D4050" t="s">
        <v>1026</v>
      </c>
      <c r="E4050" t="s">
        <v>524</v>
      </c>
      <c r="F4050" t="s">
        <v>523</v>
      </c>
      <c r="G4050" t="s">
        <v>1027</v>
      </c>
      <c r="H4050" t="s">
        <v>524</v>
      </c>
      <c r="I4050">
        <v>2159765</v>
      </c>
      <c r="J4050" t="s">
        <v>1028</v>
      </c>
      <c r="K4050" t="s">
        <v>524</v>
      </c>
      <c r="L4050" t="s">
        <v>1029</v>
      </c>
      <c r="M4050" t="s">
        <v>723</v>
      </c>
      <c r="N4050" t="s">
        <v>813</v>
      </c>
      <c r="O4050" t="s">
        <v>24</v>
      </c>
      <c r="P4050" t="s">
        <v>19</v>
      </c>
      <c r="Q4050">
        <v>15226.64</v>
      </c>
      <c r="R4050">
        <v>11623.39</v>
      </c>
      <c r="S4050" t="str">
        <f t="shared" si="63"/>
        <v>酷得少年（天津）文化传播有限公司-1北京酷得少年科技有限公司信息流</v>
      </c>
      <c r="T4050" t="e">
        <f>VLOOKUP(S:S,[1]Sheet1!N:N,1,0)</f>
        <v>#N/A</v>
      </c>
    </row>
    <row r="4051" spans="1:20" x14ac:dyDescent="0.15">
      <c r="A4051">
        <v>20230427</v>
      </c>
      <c r="B4051">
        <v>46808242</v>
      </c>
      <c r="C4051" t="s">
        <v>1030</v>
      </c>
      <c r="D4051" t="s">
        <v>1026</v>
      </c>
      <c r="E4051" t="s">
        <v>524</v>
      </c>
      <c r="F4051" t="s">
        <v>523</v>
      </c>
      <c r="G4051" t="s">
        <v>1027</v>
      </c>
      <c r="H4051" t="s">
        <v>524</v>
      </c>
      <c r="I4051">
        <v>2159765</v>
      </c>
      <c r="J4051" t="s">
        <v>1028</v>
      </c>
      <c r="K4051" t="s">
        <v>524</v>
      </c>
      <c r="L4051" t="s">
        <v>1029</v>
      </c>
      <c r="M4051" t="s">
        <v>723</v>
      </c>
      <c r="N4051" t="s">
        <v>813</v>
      </c>
      <c r="O4051" t="s">
        <v>24</v>
      </c>
      <c r="P4051" t="s">
        <v>19</v>
      </c>
      <c r="Q4051">
        <v>16419.810000000001</v>
      </c>
      <c r="R4051">
        <v>12534.21</v>
      </c>
      <c r="S4051" t="str">
        <f t="shared" si="63"/>
        <v>酷得少年（天津）文化传播有限公司-1北京酷得少年科技有限公司信息流</v>
      </c>
      <c r="T4051" t="e">
        <f>VLOOKUP(S:S,[1]Sheet1!N:N,1,0)</f>
        <v>#N/A</v>
      </c>
    </row>
    <row r="4052" spans="1:20" x14ac:dyDescent="0.15">
      <c r="A4052">
        <v>20230428</v>
      </c>
      <c r="B4052">
        <v>46808242</v>
      </c>
      <c r="C4052" t="s">
        <v>1030</v>
      </c>
      <c r="D4052" t="s">
        <v>1026</v>
      </c>
      <c r="E4052" t="s">
        <v>524</v>
      </c>
      <c r="F4052" t="s">
        <v>523</v>
      </c>
      <c r="G4052" t="s">
        <v>1027</v>
      </c>
      <c r="H4052" t="s">
        <v>524</v>
      </c>
      <c r="I4052">
        <v>2159765</v>
      </c>
      <c r="J4052" t="s">
        <v>1028</v>
      </c>
      <c r="K4052" t="s">
        <v>524</v>
      </c>
      <c r="L4052" t="s">
        <v>1029</v>
      </c>
      <c r="M4052" t="s">
        <v>723</v>
      </c>
      <c r="N4052" t="s">
        <v>813</v>
      </c>
      <c r="O4052" t="s">
        <v>24</v>
      </c>
      <c r="P4052" t="s">
        <v>19</v>
      </c>
      <c r="Q4052">
        <v>13107.64</v>
      </c>
      <c r="R4052">
        <v>10005.84</v>
      </c>
      <c r="S4052" t="str">
        <f t="shared" si="63"/>
        <v>酷得少年（天津）文化传播有限公司-1北京酷得少年科技有限公司信息流</v>
      </c>
      <c r="T4052" t="e">
        <f>VLOOKUP(S:S,[1]Sheet1!N:N,1,0)</f>
        <v>#N/A</v>
      </c>
    </row>
    <row r="4053" spans="1:20" x14ac:dyDescent="0.15">
      <c r="A4053">
        <v>20230429</v>
      </c>
      <c r="B4053">
        <v>46808242</v>
      </c>
      <c r="C4053" t="s">
        <v>1030</v>
      </c>
      <c r="D4053" t="s">
        <v>1026</v>
      </c>
      <c r="E4053" t="s">
        <v>524</v>
      </c>
      <c r="F4053" t="s">
        <v>523</v>
      </c>
      <c r="G4053" t="s">
        <v>1027</v>
      </c>
      <c r="H4053" t="s">
        <v>524</v>
      </c>
      <c r="I4053">
        <v>2159765</v>
      </c>
      <c r="J4053" t="s">
        <v>1028</v>
      </c>
      <c r="K4053" t="s">
        <v>524</v>
      </c>
      <c r="L4053" t="s">
        <v>1029</v>
      </c>
      <c r="M4053" t="s">
        <v>723</v>
      </c>
      <c r="N4053" t="s">
        <v>813</v>
      </c>
      <c r="O4053" t="s">
        <v>24</v>
      </c>
      <c r="P4053" t="s">
        <v>19</v>
      </c>
      <c r="Q4053">
        <v>11245.48</v>
      </c>
      <c r="R4053">
        <v>8584.33</v>
      </c>
      <c r="S4053" t="str">
        <f t="shared" si="63"/>
        <v>酷得少年（天津）文化传播有限公司-1北京酷得少年科技有限公司信息流</v>
      </c>
      <c r="T4053" t="e">
        <f>VLOOKUP(S:S,[1]Sheet1!N:N,1,0)</f>
        <v>#N/A</v>
      </c>
    </row>
    <row r="4054" spans="1:20" x14ac:dyDescent="0.15">
      <c r="A4054">
        <v>20230430</v>
      </c>
      <c r="B4054">
        <v>46808242</v>
      </c>
      <c r="C4054" t="s">
        <v>1030</v>
      </c>
      <c r="D4054" t="s">
        <v>1026</v>
      </c>
      <c r="E4054" t="s">
        <v>524</v>
      </c>
      <c r="F4054" t="s">
        <v>523</v>
      </c>
      <c r="G4054" t="s">
        <v>1027</v>
      </c>
      <c r="H4054" t="s">
        <v>524</v>
      </c>
      <c r="I4054">
        <v>2159765</v>
      </c>
      <c r="J4054" t="s">
        <v>1028</v>
      </c>
      <c r="K4054" t="s">
        <v>524</v>
      </c>
      <c r="L4054" t="s">
        <v>1029</v>
      </c>
      <c r="M4054" t="s">
        <v>723</v>
      </c>
      <c r="N4054" t="s">
        <v>813</v>
      </c>
      <c r="O4054" t="s">
        <v>24</v>
      </c>
      <c r="P4054" t="s">
        <v>19</v>
      </c>
      <c r="Q4054">
        <v>7302.95</v>
      </c>
      <c r="R4054">
        <v>5574.77</v>
      </c>
      <c r="S4054" t="str">
        <f t="shared" si="63"/>
        <v>酷得少年（天津）文化传播有限公司-1北京酷得少年科技有限公司信息流</v>
      </c>
      <c r="T4054" t="e">
        <f>VLOOKUP(S:S,[1]Sheet1!N:N,1,0)</f>
        <v>#N/A</v>
      </c>
    </row>
    <row r="4055" spans="1:20" x14ac:dyDescent="0.15">
      <c r="A4055">
        <v>20230412</v>
      </c>
      <c r="B4055">
        <v>46808271</v>
      </c>
      <c r="C4055" t="s">
        <v>1031</v>
      </c>
      <c r="D4055" t="s">
        <v>1026</v>
      </c>
      <c r="E4055" t="s">
        <v>524</v>
      </c>
      <c r="F4055" t="s">
        <v>523</v>
      </c>
      <c r="G4055" t="s">
        <v>1027</v>
      </c>
      <c r="H4055" t="s">
        <v>524</v>
      </c>
      <c r="I4055">
        <v>2159765</v>
      </c>
      <c r="J4055" t="s">
        <v>1028</v>
      </c>
      <c r="K4055" t="s">
        <v>524</v>
      </c>
      <c r="L4055" t="s">
        <v>1029</v>
      </c>
      <c r="M4055" t="s">
        <v>723</v>
      </c>
      <c r="N4055" t="s">
        <v>813</v>
      </c>
      <c r="O4055" t="s">
        <v>24</v>
      </c>
      <c r="P4055" t="s">
        <v>19</v>
      </c>
      <c r="Q4055">
        <v>0.03</v>
      </c>
      <c r="R4055">
        <v>0.02</v>
      </c>
      <c r="S4055" t="str">
        <f t="shared" si="63"/>
        <v>酷得少年（天津）文化传播有限公司-1北京酷得少年科技有限公司信息流</v>
      </c>
      <c r="T4055" t="e">
        <f>VLOOKUP(S:S,[1]Sheet1!N:N,1,0)</f>
        <v>#N/A</v>
      </c>
    </row>
    <row r="4056" spans="1:20" x14ac:dyDescent="0.15">
      <c r="A4056">
        <v>20230413</v>
      </c>
      <c r="B4056">
        <v>46808271</v>
      </c>
      <c r="C4056" t="s">
        <v>1031</v>
      </c>
      <c r="D4056" t="s">
        <v>1026</v>
      </c>
      <c r="E4056" t="s">
        <v>524</v>
      </c>
      <c r="F4056" t="s">
        <v>523</v>
      </c>
      <c r="G4056" t="s">
        <v>1027</v>
      </c>
      <c r="H4056" t="s">
        <v>524</v>
      </c>
      <c r="I4056">
        <v>2159765</v>
      </c>
      <c r="J4056" t="s">
        <v>1028</v>
      </c>
      <c r="K4056" t="s">
        <v>524</v>
      </c>
      <c r="L4056" t="s">
        <v>1029</v>
      </c>
      <c r="M4056" t="s">
        <v>723</v>
      </c>
      <c r="N4056" t="s">
        <v>813</v>
      </c>
      <c r="O4056" t="s">
        <v>24</v>
      </c>
      <c r="P4056" t="s">
        <v>19</v>
      </c>
      <c r="Q4056">
        <v>67.819999999999993</v>
      </c>
      <c r="R4056">
        <v>51.77</v>
      </c>
      <c r="S4056" t="str">
        <f t="shared" si="63"/>
        <v>酷得少年（天津）文化传播有限公司-1北京酷得少年科技有限公司信息流</v>
      </c>
      <c r="T4056" t="e">
        <f>VLOOKUP(S:S,[1]Sheet1!N:N,1,0)</f>
        <v>#N/A</v>
      </c>
    </row>
    <row r="4057" spans="1:20" x14ac:dyDescent="0.15">
      <c r="A4057">
        <v>20230414</v>
      </c>
      <c r="B4057">
        <v>46808271</v>
      </c>
      <c r="C4057" t="s">
        <v>1031</v>
      </c>
      <c r="D4057" t="s">
        <v>1026</v>
      </c>
      <c r="E4057" t="s">
        <v>524</v>
      </c>
      <c r="F4057" t="s">
        <v>523</v>
      </c>
      <c r="G4057" t="s">
        <v>1027</v>
      </c>
      <c r="H4057" t="s">
        <v>524</v>
      </c>
      <c r="I4057">
        <v>2159765</v>
      </c>
      <c r="J4057" t="s">
        <v>1028</v>
      </c>
      <c r="K4057" t="s">
        <v>524</v>
      </c>
      <c r="L4057" t="s">
        <v>1029</v>
      </c>
      <c r="M4057" t="s">
        <v>723</v>
      </c>
      <c r="N4057" t="s">
        <v>813</v>
      </c>
      <c r="O4057" t="s">
        <v>24</v>
      </c>
      <c r="P4057" t="s">
        <v>19</v>
      </c>
      <c r="Q4057">
        <v>68.75</v>
      </c>
      <c r="R4057">
        <v>52.48</v>
      </c>
      <c r="S4057" t="str">
        <f t="shared" si="63"/>
        <v>酷得少年（天津）文化传播有限公司-1北京酷得少年科技有限公司信息流</v>
      </c>
      <c r="T4057" t="e">
        <f>VLOOKUP(S:S,[1]Sheet1!N:N,1,0)</f>
        <v>#N/A</v>
      </c>
    </row>
    <row r="4058" spans="1:20" x14ac:dyDescent="0.15">
      <c r="A4058">
        <v>20230415</v>
      </c>
      <c r="B4058">
        <v>46808271</v>
      </c>
      <c r="C4058" t="s">
        <v>1031</v>
      </c>
      <c r="D4058" t="s">
        <v>1026</v>
      </c>
      <c r="E4058" t="s">
        <v>524</v>
      </c>
      <c r="F4058" t="s">
        <v>523</v>
      </c>
      <c r="G4058" t="s">
        <v>1027</v>
      </c>
      <c r="H4058" t="s">
        <v>524</v>
      </c>
      <c r="I4058">
        <v>2159765</v>
      </c>
      <c r="J4058" t="s">
        <v>1028</v>
      </c>
      <c r="K4058" t="s">
        <v>524</v>
      </c>
      <c r="L4058" t="s">
        <v>1029</v>
      </c>
      <c r="M4058" t="s">
        <v>723</v>
      </c>
      <c r="N4058" t="s">
        <v>813</v>
      </c>
      <c r="O4058" t="s">
        <v>24</v>
      </c>
      <c r="P4058" t="s">
        <v>19</v>
      </c>
      <c r="Q4058">
        <v>76.28</v>
      </c>
      <c r="R4058">
        <v>58.23</v>
      </c>
      <c r="S4058" t="str">
        <f t="shared" si="63"/>
        <v>酷得少年（天津）文化传播有限公司-1北京酷得少年科技有限公司信息流</v>
      </c>
      <c r="T4058" t="e">
        <f>VLOOKUP(S:S,[1]Sheet1!N:N,1,0)</f>
        <v>#N/A</v>
      </c>
    </row>
    <row r="4059" spans="1:20" x14ac:dyDescent="0.15">
      <c r="A4059">
        <v>20230416</v>
      </c>
      <c r="B4059">
        <v>46808271</v>
      </c>
      <c r="C4059" t="s">
        <v>1031</v>
      </c>
      <c r="D4059" t="s">
        <v>1026</v>
      </c>
      <c r="E4059" t="s">
        <v>524</v>
      </c>
      <c r="F4059" t="s">
        <v>523</v>
      </c>
      <c r="G4059" t="s">
        <v>1027</v>
      </c>
      <c r="H4059" t="s">
        <v>524</v>
      </c>
      <c r="I4059">
        <v>2159765</v>
      </c>
      <c r="J4059" t="s">
        <v>1028</v>
      </c>
      <c r="K4059" t="s">
        <v>524</v>
      </c>
      <c r="L4059" t="s">
        <v>1029</v>
      </c>
      <c r="M4059" t="s">
        <v>723</v>
      </c>
      <c r="N4059" t="s">
        <v>813</v>
      </c>
      <c r="O4059" t="s">
        <v>24</v>
      </c>
      <c r="P4059" t="s">
        <v>19</v>
      </c>
      <c r="Q4059">
        <v>41.63</v>
      </c>
      <c r="R4059">
        <v>31.78</v>
      </c>
      <c r="S4059" t="str">
        <f t="shared" si="63"/>
        <v>酷得少年（天津）文化传播有限公司-1北京酷得少年科技有限公司信息流</v>
      </c>
      <c r="T4059" t="e">
        <f>VLOOKUP(S:S,[1]Sheet1!N:N,1,0)</f>
        <v>#N/A</v>
      </c>
    </row>
    <row r="4060" spans="1:20" x14ac:dyDescent="0.15">
      <c r="A4060">
        <v>20230417</v>
      </c>
      <c r="B4060">
        <v>46808271</v>
      </c>
      <c r="C4060" t="s">
        <v>1031</v>
      </c>
      <c r="D4060" t="s">
        <v>1026</v>
      </c>
      <c r="E4060" t="s">
        <v>524</v>
      </c>
      <c r="F4060" t="s">
        <v>523</v>
      </c>
      <c r="G4060" t="s">
        <v>1027</v>
      </c>
      <c r="H4060" t="s">
        <v>524</v>
      </c>
      <c r="I4060">
        <v>2159765</v>
      </c>
      <c r="J4060" t="s">
        <v>1028</v>
      </c>
      <c r="K4060" t="s">
        <v>524</v>
      </c>
      <c r="L4060" t="s">
        <v>1029</v>
      </c>
      <c r="M4060" t="s">
        <v>723</v>
      </c>
      <c r="N4060" t="s">
        <v>813</v>
      </c>
      <c r="O4060" t="s">
        <v>24</v>
      </c>
      <c r="P4060" t="s">
        <v>19</v>
      </c>
      <c r="Q4060">
        <v>38.729999999999997</v>
      </c>
      <c r="R4060">
        <v>29.57</v>
      </c>
      <c r="S4060" t="str">
        <f t="shared" si="63"/>
        <v>酷得少年（天津）文化传播有限公司-1北京酷得少年科技有限公司信息流</v>
      </c>
      <c r="T4060" t="e">
        <f>VLOOKUP(S:S,[1]Sheet1!N:N,1,0)</f>
        <v>#N/A</v>
      </c>
    </row>
    <row r="4061" spans="1:20" x14ac:dyDescent="0.15">
      <c r="A4061">
        <v>20230418</v>
      </c>
      <c r="B4061">
        <v>46808271</v>
      </c>
      <c r="C4061" t="s">
        <v>1031</v>
      </c>
      <c r="D4061" t="s">
        <v>1026</v>
      </c>
      <c r="E4061" t="s">
        <v>524</v>
      </c>
      <c r="F4061" t="s">
        <v>523</v>
      </c>
      <c r="G4061" t="s">
        <v>1027</v>
      </c>
      <c r="H4061" t="s">
        <v>524</v>
      </c>
      <c r="I4061">
        <v>2159765</v>
      </c>
      <c r="J4061" t="s">
        <v>1028</v>
      </c>
      <c r="K4061" t="s">
        <v>524</v>
      </c>
      <c r="L4061" t="s">
        <v>1029</v>
      </c>
      <c r="M4061" t="s">
        <v>723</v>
      </c>
      <c r="N4061" t="s">
        <v>813</v>
      </c>
      <c r="O4061" t="s">
        <v>24</v>
      </c>
      <c r="P4061" t="s">
        <v>19</v>
      </c>
      <c r="Q4061">
        <v>18.72</v>
      </c>
      <c r="R4061">
        <v>14.29</v>
      </c>
      <c r="S4061" t="str">
        <f t="shared" si="63"/>
        <v>酷得少年（天津）文化传播有限公司-1北京酷得少年科技有限公司信息流</v>
      </c>
      <c r="T4061" t="e">
        <f>VLOOKUP(S:S,[1]Sheet1!N:N,1,0)</f>
        <v>#N/A</v>
      </c>
    </row>
    <row r="4062" spans="1:20" x14ac:dyDescent="0.15">
      <c r="A4062">
        <v>20230419</v>
      </c>
      <c r="B4062">
        <v>46808271</v>
      </c>
      <c r="C4062" t="s">
        <v>1031</v>
      </c>
      <c r="D4062" t="s">
        <v>1026</v>
      </c>
      <c r="E4062" t="s">
        <v>524</v>
      </c>
      <c r="F4062" t="s">
        <v>523</v>
      </c>
      <c r="G4062" t="s">
        <v>1027</v>
      </c>
      <c r="H4062" t="s">
        <v>524</v>
      </c>
      <c r="I4062">
        <v>2159765</v>
      </c>
      <c r="J4062" t="s">
        <v>1028</v>
      </c>
      <c r="K4062" t="s">
        <v>524</v>
      </c>
      <c r="L4062" t="s">
        <v>1029</v>
      </c>
      <c r="M4062" t="s">
        <v>723</v>
      </c>
      <c r="N4062" t="s">
        <v>813</v>
      </c>
      <c r="O4062" t="s">
        <v>24</v>
      </c>
      <c r="P4062" t="s">
        <v>19</v>
      </c>
      <c r="Q4062">
        <v>24.51</v>
      </c>
      <c r="R4062">
        <v>18.71</v>
      </c>
      <c r="S4062" t="str">
        <f t="shared" si="63"/>
        <v>酷得少年（天津）文化传播有限公司-1北京酷得少年科技有限公司信息流</v>
      </c>
      <c r="T4062" t="e">
        <f>VLOOKUP(S:S,[1]Sheet1!N:N,1,0)</f>
        <v>#N/A</v>
      </c>
    </row>
    <row r="4063" spans="1:20" x14ac:dyDescent="0.15">
      <c r="A4063">
        <v>20230420</v>
      </c>
      <c r="B4063">
        <v>46808271</v>
      </c>
      <c r="C4063" t="s">
        <v>1031</v>
      </c>
      <c r="D4063" t="s">
        <v>1026</v>
      </c>
      <c r="E4063" t="s">
        <v>524</v>
      </c>
      <c r="F4063" t="s">
        <v>523</v>
      </c>
      <c r="G4063" t="s">
        <v>1027</v>
      </c>
      <c r="H4063" t="s">
        <v>524</v>
      </c>
      <c r="I4063">
        <v>2159765</v>
      </c>
      <c r="J4063" t="s">
        <v>1028</v>
      </c>
      <c r="K4063" t="s">
        <v>524</v>
      </c>
      <c r="L4063" t="s">
        <v>1029</v>
      </c>
      <c r="M4063" t="s">
        <v>723</v>
      </c>
      <c r="N4063" t="s">
        <v>813</v>
      </c>
      <c r="O4063" t="s">
        <v>24</v>
      </c>
      <c r="P4063" t="s">
        <v>19</v>
      </c>
      <c r="Q4063">
        <v>55.38</v>
      </c>
      <c r="R4063">
        <v>42.28</v>
      </c>
      <c r="S4063" t="str">
        <f t="shared" si="63"/>
        <v>酷得少年（天津）文化传播有限公司-1北京酷得少年科技有限公司信息流</v>
      </c>
      <c r="T4063" t="e">
        <f>VLOOKUP(S:S,[1]Sheet1!N:N,1,0)</f>
        <v>#N/A</v>
      </c>
    </row>
    <row r="4064" spans="1:20" x14ac:dyDescent="0.15">
      <c r="A4064">
        <v>20230421</v>
      </c>
      <c r="B4064">
        <v>46808271</v>
      </c>
      <c r="C4064" t="s">
        <v>1031</v>
      </c>
      <c r="D4064" t="s">
        <v>1026</v>
      </c>
      <c r="E4064" t="s">
        <v>524</v>
      </c>
      <c r="F4064" t="s">
        <v>523</v>
      </c>
      <c r="G4064" t="s">
        <v>1027</v>
      </c>
      <c r="H4064" t="s">
        <v>524</v>
      </c>
      <c r="I4064">
        <v>2159765</v>
      </c>
      <c r="J4064" t="s">
        <v>1028</v>
      </c>
      <c r="K4064" t="s">
        <v>524</v>
      </c>
      <c r="L4064" t="s">
        <v>1029</v>
      </c>
      <c r="M4064" t="s">
        <v>723</v>
      </c>
      <c r="N4064" t="s">
        <v>813</v>
      </c>
      <c r="O4064" t="s">
        <v>24</v>
      </c>
      <c r="P4064" t="s">
        <v>19</v>
      </c>
      <c r="Q4064">
        <v>13.19</v>
      </c>
      <c r="R4064">
        <v>10.07</v>
      </c>
      <c r="S4064" t="str">
        <f t="shared" si="63"/>
        <v>酷得少年（天津）文化传播有限公司-1北京酷得少年科技有限公司信息流</v>
      </c>
      <c r="T4064" t="e">
        <f>VLOOKUP(S:S,[1]Sheet1!N:N,1,0)</f>
        <v>#N/A</v>
      </c>
    </row>
    <row r="4065" spans="1:20" x14ac:dyDescent="0.15">
      <c r="A4065">
        <v>20230422</v>
      </c>
      <c r="B4065">
        <v>46808271</v>
      </c>
      <c r="C4065" t="s">
        <v>1031</v>
      </c>
      <c r="D4065" t="s">
        <v>1026</v>
      </c>
      <c r="E4065" t="s">
        <v>524</v>
      </c>
      <c r="F4065" t="s">
        <v>523</v>
      </c>
      <c r="G4065" t="s">
        <v>1027</v>
      </c>
      <c r="H4065" t="s">
        <v>524</v>
      </c>
      <c r="I4065">
        <v>2159765</v>
      </c>
      <c r="J4065" t="s">
        <v>1028</v>
      </c>
      <c r="K4065" t="s">
        <v>524</v>
      </c>
      <c r="L4065" t="s">
        <v>1029</v>
      </c>
      <c r="M4065" t="s">
        <v>723</v>
      </c>
      <c r="N4065" t="s">
        <v>813</v>
      </c>
      <c r="O4065" t="s">
        <v>24</v>
      </c>
      <c r="P4065" t="s">
        <v>19</v>
      </c>
      <c r="Q4065">
        <v>33.86</v>
      </c>
      <c r="R4065">
        <v>25.85</v>
      </c>
      <c r="S4065" t="str">
        <f t="shared" si="63"/>
        <v>酷得少年（天津）文化传播有限公司-1北京酷得少年科技有限公司信息流</v>
      </c>
      <c r="T4065" t="e">
        <f>VLOOKUP(S:S,[1]Sheet1!N:N,1,0)</f>
        <v>#N/A</v>
      </c>
    </row>
    <row r="4066" spans="1:20" x14ac:dyDescent="0.15">
      <c r="A4066">
        <v>20230423</v>
      </c>
      <c r="B4066">
        <v>46808271</v>
      </c>
      <c r="C4066" t="s">
        <v>1031</v>
      </c>
      <c r="D4066" t="s">
        <v>1026</v>
      </c>
      <c r="E4066" t="s">
        <v>524</v>
      </c>
      <c r="F4066" t="s">
        <v>523</v>
      </c>
      <c r="G4066" t="s">
        <v>1027</v>
      </c>
      <c r="H4066" t="s">
        <v>524</v>
      </c>
      <c r="I4066">
        <v>2159765</v>
      </c>
      <c r="J4066" t="s">
        <v>1028</v>
      </c>
      <c r="K4066" t="s">
        <v>524</v>
      </c>
      <c r="L4066" t="s">
        <v>1029</v>
      </c>
      <c r="M4066" t="s">
        <v>723</v>
      </c>
      <c r="N4066" t="s">
        <v>813</v>
      </c>
      <c r="O4066" t="s">
        <v>24</v>
      </c>
      <c r="P4066" t="s">
        <v>19</v>
      </c>
      <c r="Q4066">
        <v>84.8</v>
      </c>
      <c r="R4066">
        <v>64.73</v>
      </c>
      <c r="S4066" t="str">
        <f t="shared" si="63"/>
        <v>酷得少年（天津）文化传播有限公司-1北京酷得少年科技有限公司信息流</v>
      </c>
      <c r="T4066" t="e">
        <f>VLOOKUP(S:S,[1]Sheet1!N:N,1,0)</f>
        <v>#N/A</v>
      </c>
    </row>
    <row r="4067" spans="1:20" x14ac:dyDescent="0.15">
      <c r="A4067">
        <v>20230424</v>
      </c>
      <c r="B4067">
        <v>46808271</v>
      </c>
      <c r="C4067" t="s">
        <v>1031</v>
      </c>
      <c r="D4067" t="s">
        <v>1026</v>
      </c>
      <c r="E4067" t="s">
        <v>524</v>
      </c>
      <c r="F4067" t="s">
        <v>523</v>
      </c>
      <c r="G4067" t="s">
        <v>1027</v>
      </c>
      <c r="H4067" t="s">
        <v>524</v>
      </c>
      <c r="I4067">
        <v>2159765</v>
      </c>
      <c r="J4067" t="s">
        <v>1028</v>
      </c>
      <c r="K4067" t="s">
        <v>524</v>
      </c>
      <c r="L4067" t="s">
        <v>1029</v>
      </c>
      <c r="M4067" t="s">
        <v>723</v>
      </c>
      <c r="N4067" t="s">
        <v>813</v>
      </c>
      <c r="O4067" t="s">
        <v>24</v>
      </c>
      <c r="P4067" t="s">
        <v>19</v>
      </c>
      <c r="Q4067">
        <v>197.62</v>
      </c>
      <c r="R4067">
        <v>150.86000000000001</v>
      </c>
      <c r="S4067" t="str">
        <f t="shared" si="63"/>
        <v>酷得少年（天津）文化传播有限公司-1北京酷得少年科技有限公司信息流</v>
      </c>
      <c r="T4067" t="e">
        <f>VLOOKUP(S:S,[1]Sheet1!N:N,1,0)</f>
        <v>#N/A</v>
      </c>
    </row>
    <row r="4068" spans="1:20" x14ac:dyDescent="0.15">
      <c r="A4068">
        <v>20230425</v>
      </c>
      <c r="B4068">
        <v>46808271</v>
      </c>
      <c r="C4068" t="s">
        <v>1031</v>
      </c>
      <c r="D4068" t="s">
        <v>1026</v>
      </c>
      <c r="E4068" t="s">
        <v>524</v>
      </c>
      <c r="F4068" t="s">
        <v>523</v>
      </c>
      <c r="G4068" t="s">
        <v>1027</v>
      </c>
      <c r="H4068" t="s">
        <v>524</v>
      </c>
      <c r="I4068">
        <v>2159765</v>
      </c>
      <c r="J4068" t="s">
        <v>1028</v>
      </c>
      <c r="K4068" t="s">
        <v>524</v>
      </c>
      <c r="L4068" t="s">
        <v>1029</v>
      </c>
      <c r="M4068" t="s">
        <v>723</v>
      </c>
      <c r="N4068" t="s">
        <v>813</v>
      </c>
      <c r="O4068" t="s">
        <v>24</v>
      </c>
      <c r="P4068" t="s">
        <v>19</v>
      </c>
      <c r="Q4068">
        <v>24.99</v>
      </c>
      <c r="R4068">
        <v>19.079999999999998</v>
      </c>
      <c r="S4068" t="str">
        <f t="shared" si="63"/>
        <v>酷得少年（天津）文化传播有限公司-1北京酷得少年科技有限公司信息流</v>
      </c>
      <c r="T4068" t="e">
        <f>VLOOKUP(S:S,[1]Sheet1!N:N,1,0)</f>
        <v>#N/A</v>
      </c>
    </row>
    <row r="4069" spans="1:20" x14ac:dyDescent="0.15">
      <c r="A4069">
        <v>20230426</v>
      </c>
      <c r="B4069">
        <v>46808271</v>
      </c>
      <c r="C4069" t="s">
        <v>1031</v>
      </c>
      <c r="D4069" t="s">
        <v>1026</v>
      </c>
      <c r="E4069" t="s">
        <v>524</v>
      </c>
      <c r="F4069" t="s">
        <v>523</v>
      </c>
      <c r="G4069" t="s">
        <v>1027</v>
      </c>
      <c r="H4069" t="s">
        <v>524</v>
      </c>
      <c r="I4069">
        <v>2159765</v>
      </c>
      <c r="J4069" t="s">
        <v>1028</v>
      </c>
      <c r="K4069" t="s">
        <v>524</v>
      </c>
      <c r="L4069" t="s">
        <v>1029</v>
      </c>
      <c r="M4069" t="s">
        <v>723</v>
      </c>
      <c r="N4069" t="s">
        <v>813</v>
      </c>
      <c r="O4069" t="s">
        <v>24</v>
      </c>
      <c r="P4069" t="s">
        <v>19</v>
      </c>
      <c r="Q4069">
        <v>26.83</v>
      </c>
      <c r="R4069">
        <v>20.48</v>
      </c>
      <c r="S4069" t="str">
        <f t="shared" si="63"/>
        <v>酷得少年（天津）文化传播有限公司-1北京酷得少年科技有限公司信息流</v>
      </c>
      <c r="T4069" t="e">
        <f>VLOOKUP(S:S,[1]Sheet1!N:N,1,0)</f>
        <v>#N/A</v>
      </c>
    </row>
    <row r="4070" spans="1:20" x14ac:dyDescent="0.15">
      <c r="A4070">
        <v>20230427</v>
      </c>
      <c r="B4070">
        <v>46808271</v>
      </c>
      <c r="C4070" t="s">
        <v>1031</v>
      </c>
      <c r="D4070" t="s">
        <v>1026</v>
      </c>
      <c r="E4070" t="s">
        <v>524</v>
      </c>
      <c r="F4070" t="s">
        <v>523</v>
      </c>
      <c r="G4070" t="s">
        <v>1027</v>
      </c>
      <c r="H4070" t="s">
        <v>524</v>
      </c>
      <c r="I4070">
        <v>2159765</v>
      </c>
      <c r="J4070" t="s">
        <v>1028</v>
      </c>
      <c r="K4070" t="s">
        <v>524</v>
      </c>
      <c r="L4070" t="s">
        <v>1029</v>
      </c>
      <c r="M4070" t="s">
        <v>723</v>
      </c>
      <c r="N4070" t="s">
        <v>813</v>
      </c>
      <c r="O4070" t="s">
        <v>24</v>
      </c>
      <c r="P4070" t="s">
        <v>19</v>
      </c>
      <c r="Q4070">
        <v>13.96</v>
      </c>
      <c r="R4070">
        <v>10.66</v>
      </c>
      <c r="S4070" t="str">
        <f t="shared" si="63"/>
        <v>酷得少年（天津）文化传播有限公司-1北京酷得少年科技有限公司信息流</v>
      </c>
      <c r="T4070" t="e">
        <f>VLOOKUP(S:S,[1]Sheet1!N:N,1,0)</f>
        <v>#N/A</v>
      </c>
    </row>
    <row r="4071" spans="1:20" x14ac:dyDescent="0.15">
      <c r="A4071">
        <v>20230428</v>
      </c>
      <c r="B4071">
        <v>46808271</v>
      </c>
      <c r="C4071" t="s">
        <v>1031</v>
      </c>
      <c r="D4071" t="s">
        <v>1026</v>
      </c>
      <c r="E4071" t="s">
        <v>524</v>
      </c>
      <c r="F4071" t="s">
        <v>523</v>
      </c>
      <c r="G4071" t="s">
        <v>1027</v>
      </c>
      <c r="H4071" t="s">
        <v>524</v>
      </c>
      <c r="I4071">
        <v>2159765</v>
      </c>
      <c r="J4071" t="s">
        <v>1028</v>
      </c>
      <c r="K4071" t="s">
        <v>524</v>
      </c>
      <c r="L4071" t="s">
        <v>1029</v>
      </c>
      <c r="M4071" t="s">
        <v>723</v>
      </c>
      <c r="N4071" t="s">
        <v>813</v>
      </c>
      <c r="O4071" t="s">
        <v>24</v>
      </c>
      <c r="P4071" t="s">
        <v>19</v>
      </c>
      <c r="Q4071">
        <v>12.16</v>
      </c>
      <c r="R4071">
        <v>9.2799999999999994</v>
      </c>
      <c r="S4071" t="str">
        <f t="shared" si="63"/>
        <v>酷得少年（天津）文化传播有限公司-1北京酷得少年科技有限公司信息流</v>
      </c>
      <c r="T4071" t="e">
        <f>VLOOKUP(S:S,[1]Sheet1!N:N,1,0)</f>
        <v>#N/A</v>
      </c>
    </row>
    <row r="4072" spans="1:20" x14ac:dyDescent="0.15">
      <c r="A4072">
        <v>20230429</v>
      </c>
      <c r="B4072">
        <v>46808271</v>
      </c>
      <c r="C4072" t="s">
        <v>1031</v>
      </c>
      <c r="D4072" t="s">
        <v>1026</v>
      </c>
      <c r="E4072" t="s">
        <v>524</v>
      </c>
      <c r="F4072" t="s">
        <v>523</v>
      </c>
      <c r="G4072" t="s">
        <v>1027</v>
      </c>
      <c r="H4072" t="s">
        <v>524</v>
      </c>
      <c r="I4072">
        <v>2159765</v>
      </c>
      <c r="J4072" t="s">
        <v>1028</v>
      </c>
      <c r="K4072" t="s">
        <v>524</v>
      </c>
      <c r="L4072" t="s">
        <v>1029</v>
      </c>
      <c r="M4072" t="s">
        <v>723</v>
      </c>
      <c r="N4072" t="s">
        <v>813</v>
      </c>
      <c r="O4072" t="s">
        <v>24</v>
      </c>
      <c r="P4072" t="s">
        <v>19</v>
      </c>
      <c r="Q4072">
        <v>47.41</v>
      </c>
      <c r="R4072">
        <v>36.19</v>
      </c>
      <c r="S4072" t="str">
        <f t="shared" si="63"/>
        <v>酷得少年（天津）文化传播有限公司-1北京酷得少年科技有限公司信息流</v>
      </c>
      <c r="T4072" t="e">
        <f>VLOOKUP(S:S,[1]Sheet1!N:N,1,0)</f>
        <v>#N/A</v>
      </c>
    </row>
    <row r="4073" spans="1:20" x14ac:dyDescent="0.15">
      <c r="A4073">
        <v>20230430</v>
      </c>
      <c r="B4073">
        <v>46808271</v>
      </c>
      <c r="C4073" t="s">
        <v>1031</v>
      </c>
      <c r="D4073" t="s">
        <v>1026</v>
      </c>
      <c r="E4073" t="s">
        <v>524</v>
      </c>
      <c r="F4073" t="s">
        <v>523</v>
      </c>
      <c r="G4073" t="s">
        <v>1027</v>
      </c>
      <c r="H4073" t="s">
        <v>524</v>
      </c>
      <c r="I4073">
        <v>2159765</v>
      </c>
      <c r="J4073" t="s">
        <v>1028</v>
      </c>
      <c r="K4073" t="s">
        <v>524</v>
      </c>
      <c r="L4073" t="s">
        <v>1029</v>
      </c>
      <c r="M4073" t="s">
        <v>723</v>
      </c>
      <c r="N4073" t="s">
        <v>813</v>
      </c>
      <c r="O4073" t="s">
        <v>24</v>
      </c>
      <c r="P4073" t="s">
        <v>19</v>
      </c>
      <c r="Q4073">
        <v>21.64</v>
      </c>
      <c r="R4073">
        <v>16.52</v>
      </c>
      <c r="S4073" t="str">
        <f t="shared" si="63"/>
        <v>酷得少年（天津）文化传播有限公司-1北京酷得少年科技有限公司信息流</v>
      </c>
      <c r="T4073" t="e">
        <f>VLOOKUP(S:S,[1]Sheet1!N:N,1,0)</f>
        <v>#N/A</v>
      </c>
    </row>
    <row r="4074" spans="1:20" x14ac:dyDescent="0.15">
      <c r="A4074">
        <v>20230425</v>
      </c>
      <c r="B4074">
        <v>46808299</v>
      </c>
      <c r="C4074" t="s">
        <v>1032</v>
      </c>
      <c r="D4074" t="s">
        <v>1026</v>
      </c>
      <c r="E4074" t="s">
        <v>524</v>
      </c>
      <c r="F4074" t="s">
        <v>523</v>
      </c>
      <c r="G4074" t="s">
        <v>1027</v>
      </c>
      <c r="H4074" t="s">
        <v>524</v>
      </c>
      <c r="I4074">
        <v>2159765</v>
      </c>
      <c r="J4074" t="s">
        <v>1028</v>
      </c>
      <c r="K4074" t="s">
        <v>524</v>
      </c>
      <c r="L4074" t="s">
        <v>1029</v>
      </c>
      <c r="M4074" t="s">
        <v>723</v>
      </c>
      <c r="N4074" t="s">
        <v>813</v>
      </c>
      <c r="O4074" t="s">
        <v>24</v>
      </c>
      <c r="P4074" t="s">
        <v>19</v>
      </c>
      <c r="Q4074">
        <v>0.26</v>
      </c>
      <c r="R4074">
        <v>0.2</v>
      </c>
      <c r="S4074" t="str">
        <f t="shared" si="63"/>
        <v>酷得少年（天津）文化传播有限公司-1北京酷得少年科技有限公司信息流</v>
      </c>
      <c r="T4074" t="e">
        <f>VLOOKUP(S:S,[1]Sheet1!N:N,1,0)</f>
        <v>#N/A</v>
      </c>
    </row>
    <row r="4075" spans="1:20" x14ac:dyDescent="0.15">
      <c r="A4075">
        <v>20230426</v>
      </c>
      <c r="B4075">
        <v>46808299</v>
      </c>
      <c r="C4075" t="s">
        <v>1032</v>
      </c>
      <c r="D4075" t="s">
        <v>1026</v>
      </c>
      <c r="E4075" t="s">
        <v>524</v>
      </c>
      <c r="F4075" t="s">
        <v>523</v>
      </c>
      <c r="G4075" t="s">
        <v>1027</v>
      </c>
      <c r="H4075" t="s">
        <v>524</v>
      </c>
      <c r="I4075">
        <v>2159765</v>
      </c>
      <c r="J4075" t="s">
        <v>1028</v>
      </c>
      <c r="K4075" t="s">
        <v>524</v>
      </c>
      <c r="L4075" t="s">
        <v>1029</v>
      </c>
      <c r="M4075" t="s">
        <v>723</v>
      </c>
      <c r="N4075" t="s">
        <v>813</v>
      </c>
      <c r="O4075" t="s">
        <v>24</v>
      </c>
      <c r="P4075" t="s">
        <v>19</v>
      </c>
      <c r="Q4075">
        <v>8.15</v>
      </c>
      <c r="R4075">
        <v>6.22</v>
      </c>
      <c r="S4075" t="str">
        <f t="shared" si="63"/>
        <v>酷得少年（天津）文化传播有限公司-1北京酷得少年科技有限公司信息流</v>
      </c>
      <c r="T4075" t="e">
        <f>VLOOKUP(S:S,[1]Sheet1!N:N,1,0)</f>
        <v>#N/A</v>
      </c>
    </row>
    <row r="4076" spans="1:20" x14ac:dyDescent="0.15">
      <c r="A4076">
        <v>20230427</v>
      </c>
      <c r="B4076">
        <v>46808299</v>
      </c>
      <c r="C4076" t="s">
        <v>1032</v>
      </c>
      <c r="D4076" t="s">
        <v>1026</v>
      </c>
      <c r="E4076" t="s">
        <v>524</v>
      </c>
      <c r="F4076" t="s">
        <v>523</v>
      </c>
      <c r="G4076" t="s">
        <v>1027</v>
      </c>
      <c r="H4076" t="s">
        <v>524</v>
      </c>
      <c r="I4076">
        <v>2159765</v>
      </c>
      <c r="J4076" t="s">
        <v>1028</v>
      </c>
      <c r="K4076" t="s">
        <v>524</v>
      </c>
      <c r="L4076" t="s">
        <v>1029</v>
      </c>
      <c r="M4076" t="s">
        <v>723</v>
      </c>
      <c r="N4076" t="s">
        <v>813</v>
      </c>
      <c r="O4076" t="s">
        <v>24</v>
      </c>
      <c r="P4076" t="s">
        <v>19</v>
      </c>
      <c r="Q4076">
        <v>149.02000000000001</v>
      </c>
      <c r="R4076">
        <v>113.76</v>
      </c>
      <c r="S4076" t="str">
        <f t="shared" si="63"/>
        <v>酷得少年（天津）文化传播有限公司-1北京酷得少年科技有限公司信息流</v>
      </c>
      <c r="T4076" t="e">
        <f>VLOOKUP(S:S,[1]Sheet1!N:N,1,0)</f>
        <v>#N/A</v>
      </c>
    </row>
    <row r="4077" spans="1:20" x14ac:dyDescent="0.15">
      <c r="A4077">
        <v>20230428</v>
      </c>
      <c r="B4077">
        <v>46808299</v>
      </c>
      <c r="C4077" t="s">
        <v>1032</v>
      </c>
      <c r="D4077" t="s">
        <v>1026</v>
      </c>
      <c r="E4077" t="s">
        <v>524</v>
      </c>
      <c r="F4077" t="s">
        <v>523</v>
      </c>
      <c r="G4077" t="s">
        <v>1027</v>
      </c>
      <c r="H4077" t="s">
        <v>524</v>
      </c>
      <c r="I4077">
        <v>2159765</v>
      </c>
      <c r="J4077" t="s">
        <v>1028</v>
      </c>
      <c r="K4077" t="s">
        <v>524</v>
      </c>
      <c r="L4077" t="s">
        <v>1029</v>
      </c>
      <c r="M4077" t="s">
        <v>723</v>
      </c>
      <c r="N4077" t="s">
        <v>813</v>
      </c>
      <c r="O4077" t="s">
        <v>24</v>
      </c>
      <c r="P4077" t="s">
        <v>19</v>
      </c>
      <c r="Q4077">
        <v>37.65</v>
      </c>
      <c r="R4077">
        <v>28.74</v>
      </c>
      <c r="S4077" t="str">
        <f t="shared" si="63"/>
        <v>酷得少年（天津）文化传播有限公司-1北京酷得少年科技有限公司信息流</v>
      </c>
      <c r="T4077" t="e">
        <f>VLOOKUP(S:S,[1]Sheet1!N:N,1,0)</f>
        <v>#N/A</v>
      </c>
    </row>
    <row r="4078" spans="1:20" x14ac:dyDescent="0.15">
      <c r="A4078">
        <v>20230429</v>
      </c>
      <c r="B4078">
        <v>46808299</v>
      </c>
      <c r="C4078" t="s">
        <v>1032</v>
      </c>
      <c r="D4078" t="s">
        <v>1026</v>
      </c>
      <c r="E4078" t="s">
        <v>524</v>
      </c>
      <c r="F4078" t="s">
        <v>523</v>
      </c>
      <c r="G4078" t="s">
        <v>1027</v>
      </c>
      <c r="H4078" t="s">
        <v>524</v>
      </c>
      <c r="I4078">
        <v>2159765</v>
      </c>
      <c r="J4078" t="s">
        <v>1028</v>
      </c>
      <c r="K4078" t="s">
        <v>524</v>
      </c>
      <c r="L4078" t="s">
        <v>1029</v>
      </c>
      <c r="M4078" t="s">
        <v>723</v>
      </c>
      <c r="N4078" t="s">
        <v>813</v>
      </c>
      <c r="O4078" t="s">
        <v>24</v>
      </c>
      <c r="P4078" t="s">
        <v>19</v>
      </c>
      <c r="Q4078">
        <v>67.209999999999994</v>
      </c>
      <c r="R4078">
        <v>51.3</v>
      </c>
      <c r="S4078" t="str">
        <f t="shared" si="63"/>
        <v>酷得少年（天津）文化传播有限公司-1北京酷得少年科技有限公司信息流</v>
      </c>
      <c r="T4078" t="e">
        <f>VLOOKUP(S:S,[1]Sheet1!N:N,1,0)</f>
        <v>#N/A</v>
      </c>
    </row>
    <row r="4079" spans="1:20" x14ac:dyDescent="0.15">
      <c r="A4079">
        <v>20230430</v>
      </c>
      <c r="B4079">
        <v>46808299</v>
      </c>
      <c r="C4079" t="s">
        <v>1032</v>
      </c>
      <c r="D4079" t="s">
        <v>1026</v>
      </c>
      <c r="E4079" t="s">
        <v>524</v>
      </c>
      <c r="F4079" t="s">
        <v>523</v>
      </c>
      <c r="G4079" t="s">
        <v>1027</v>
      </c>
      <c r="H4079" t="s">
        <v>524</v>
      </c>
      <c r="I4079">
        <v>2159765</v>
      </c>
      <c r="J4079" t="s">
        <v>1028</v>
      </c>
      <c r="K4079" t="s">
        <v>524</v>
      </c>
      <c r="L4079" t="s">
        <v>1029</v>
      </c>
      <c r="M4079" t="s">
        <v>723</v>
      </c>
      <c r="N4079" t="s">
        <v>813</v>
      </c>
      <c r="O4079" t="s">
        <v>24</v>
      </c>
      <c r="P4079" t="s">
        <v>19</v>
      </c>
      <c r="Q4079">
        <v>30.88</v>
      </c>
      <c r="R4079">
        <v>23.57</v>
      </c>
      <c r="S4079" t="str">
        <f t="shared" si="63"/>
        <v>酷得少年（天津）文化传播有限公司-1北京酷得少年科技有限公司信息流</v>
      </c>
      <c r="T4079" t="e">
        <f>VLOOKUP(S:S,[1]Sheet1!N:N,1,0)</f>
        <v>#N/A</v>
      </c>
    </row>
    <row r="4080" spans="1:20" x14ac:dyDescent="0.15">
      <c r="A4080">
        <v>20230406</v>
      </c>
      <c r="B4080">
        <v>46808344</v>
      </c>
      <c r="C4080" t="s">
        <v>1033</v>
      </c>
      <c r="D4080" t="s">
        <v>1026</v>
      </c>
      <c r="E4080" t="s">
        <v>524</v>
      </c>
      <c r="F4080" t="s">
        <v>523</v>
      </c>
      <c r="G4080" t="s">
        <v>1027</v>
      </c>
      <c r="H4080" t="s">
        <v>524</v>
      </c>
      <c r="I4080">
        <v>2159765</v>
      </c>
      <c r="J4080" t="s">
        <v>1028</v>
      </c>
      <c r="K4080" t="s">
        <v>524</v>
      </c>
      <c r="L4080" t="s">
        <v>1029</v>
      </c>
      <c r="M4080" t="s">
        <v>723</v>
      </c>
      <c r="N4080" t="s">
        <v>813</v>
      </c>
      <c r="O4080" t="s">
        <v>24</v>
      </c>
      <c r="P4080" t="s">
        <v>19</v>
      </c>
      <c r="Q4080">
        <v>944.98</v>
      </c>
      <c r="R4080">
        <v>721.36</v>
      </c>
      <c r="S4080" t="str">
        <f t="shared" si="63"/>
        <v>酷得少年（天津）文化传播有限公司-1北京酷得少年科技有限公司信息流</v>
      </c>
      <c r="T4080" t="e">
        <f>VLOOKUP(S:S,[1]Sheet1!N:N,1,0)</f>
        <v>#N/A</v>
      </c>
    </row>
    <row r="4081" spans="1:20" x14ac:dyDescent="0.15">
      <c r="A4081">
        <v>20230407</v>
      </c>
      <c r="B4081">
        <v>46808344</v>
      </c>
      <c r="C4081" t="s">
        <v>1033</v>
      </c>
      <c r="D4081" t="s">
        <v>1026</v>
      </c>
      <c r="E4081" t="s">
        <v>524</v>
      </c>
      <c r="F4081" t="s">
        <v>523</v>
      </c>
      <c r="G4081" t="s">
        <v>1027</v>
      </c>
      <c r="H4081" t="s">
        <v>524</v>
      </c>
      <c r="I4081">
        <v>2159765</v>
      </c>
      <c r="J4081" t="s">
        <v>1028</v>
      </c>
      <c r="K4081" t="s">
        <v>524</v>
      </c>
      <c r="L4081" t="s">
        <v>1029</v>
      </c>
      <c r="M4081" t="s">
        <v>723</v>
      </c>
      <c r="N4081" t="s">
        <v>813</v>
      </c>
      <c r="O4081" t="s">
        <v>24</v>
      </c>
      <c r="P4081" t="s">
        <v>19</v>
      </c>
      <c r="Q4081">
        <v>618.6</v>
      </c>
      <c r="R4081">
        <v>472.22</v>
      </c>
      <c r="S4081" t="str">
        <f t="shared" si="63"/>
        <v>酷得少年（天津）文化传播有限公司-1北京酷得少年科技有限公司信息流</v>
      </c>
      <c r="T4081" t="e">
        <f>VLOOKUP(S:S,[1]Sheet1!N:N,1,0)</f>
        <v>#N/A</v>
      </c>
    </row>
    <row r="4082" spans="1:20" x14ac:dyDescent="0.15">
      <c r="A4082">
        <v>20230408</v>
      </c>
      <c r="B4082">
        <v>46808344</v>
      </c>
      <c r="C4082" t="s">
        <v>1033</v>
      </c>
      <c r="D4082" t="s">
        <v>1026</v>
      </c>
      <c r="E4082" t="s">
        <v>524</v>
      </c>
      <c r="F4082" t="s">
        <v>523</v>
      </c>
      <c r="G4082" t="s">
        <v>1027</v>
      </c>
      <c r="H4082" t="s">
        <v>524</v>
      </c>
      <c r="I4082">
        <v>2159765</v>
      </c>
      <c r="J4082" t="s">
        <v>1028</v>
      </c>
      <c r="K4082" t="s">
        <v>524</v>
      </c>
      <c r="L4082" t="s">
        <v>1029</v>
      </c>
      <c r="M4082" t="s">
        <v>723</v>
      </c>
      <c r="N4082" t="s">
        <v>813</v>
      </c>
      <c r="O4082" t="s">
        <v>24</v>
      </c>
      <c r="P4082" t="s">
        <v>19</v>
      </c>
      <c r="Q4082">
        <v>1525.28</v>
      </c>
      <c r="R4082">
        <v>1164.3399999999999</v>
      </c>
      <c r="S4082" t="str">
        <f t="shared" si="63"/>
        <v>酷得少年（天津）文化传播有限公司-1北京酷得少年科技有限公司信息流</v>
      </c>
      <c r="T4082" t="e">
        <f>VLOOKUP(S:S,[1]Sheet1!N:N,1,0)</f>
        <v>#N/A</v>
      </c>
    </row>
    <row r="4083" spans="1:20" x14ac:dyDescent="0.15">
      <c r="A4083">
        <v>20230409</v>
      </c>
      <c r="B4083">
        <v>46808344</v>
      </c>
      <c r="C4083" t="s">
        <v>1033</v>
      </c>
      <c r="D4083" t="s">
        <v>1026</v>
      </c>
      <c r="E4083" t="s">
        <v>524</v>
      </c>
      <c r="F4083" t="s">
        <v>523</v>
      </c>
      <c r="G4083" t="s">
        <v>1027</v>
      </c>
      <c r="H4083" t="s">
        <v>524</v>
      </c>
      <c r="I4083">
        <v>2159765</v>
      </c>
      <c r="J4083" t="s">
        <v>1028</v>
      </c>
      <c r="K4083" t="s">
        <v>524</v>
      </c>
      <c r="L4083" t="s">
        <v>1029</v>
      </c>
      <c r="M4083" t="s">
        <v>723</v>
      </c>
      <c r="N4083" t="s">
        <v>813</v>
      </c>
      <c r="O4083" t="s">
        <v>24</v>
      </c>
      <c r="P4083" t="s">
        <v>19</v>
      </c>
      <c r="Q4083">
        <v>1245.25</v>
      </c>
      <c r="R4083">
        <v>950.57</v>
      </c>
      <c r="S4083" t="str">
        <f t="shared" si="63"/>
        <v>酷得少年（天津）文化传播有限公司-1北京酷得少年科技有限公司信息流</v>
      </c>
      <c r="T4083" t="e">
        <f>VLOOKUP(S:S,[1]Sheet1!N:N,1,0)</f>
        <v>#N/A</v>
      </c>
    </row>
    <row r="4084" spans="1:20" x14ac:dyDescent="0.15">
      <c r="A4084">
        <v>20230410</v>
      </c>
      <c r="B4084">
        <v>46808344</v>
      </c>
      <c r="C4084" t="s">
        <v>1033</v>
      </c>
      <c r="D4084" t="s">
        <v>1026</v>
      </c>
      <c r="E4084" t="s">
        <v>524</v>
      </c>
      <c r="F4084" t="s">
        <v>523</v>
      </c>
      <c r="G4084" t="s">
        <v>1027</v>
      </c>
      <c r="H4084" t="s">
        <v>524</v>
      </c>
      <c r="I4084">
        <v>2159765</v>
      </c>
      <c r="J4084" t="s">
        <v>1028</v>
      </c>
      <c r="K4084" t="s">
        <v>524</v>
      </c>
      <c r="L4084" t="s">
        <v>1029</v>
      </c>
      <c r="M4084" t="s">
        <v>723</v>
      </c>
      <c r="N4084" t="s">
        <v>813</v>
      </c>
      <c r="O4084" t="s">
        <v>24</v>
      </c>
      <c r="P4084" t="s">
        <v>19</v>
      </c>
      <c r="Q4084">
        <v>942.76</v>
      </c>
      <c r="R4084">
        <v>719.66</v>
      </c>
      <c r="S4084" t="str">
        <f t="shared" si="63"/>
        <v>酷得少年（天津）文化传播有限公司-1北京酷得少年科技有限公司信息流</v>
      </c>
      <c r="T4084" t="e">
        <f>VLOOKUP(S:S,[1]Sheet1!N:N,1,0)</f>
        <v>#N/A</v>
      </c>
    </row>
    <row r="4085" spans="1:20" x14ac:dyDescent="0.15">
      <c r="A4085">
        <v>20230411</v>
      </c>
      <c r="B4085">
        <v>46808344</v>
      </c>
      <c r="C4085" t="s">
        <v>1033</v>
      </c>
      <c r="D4085" t="s">
        <v>1026</v>
      </c>
      <c r="E4085" t="s">
        <v>524</v>
      </c>
      <c r="F4085" t="s">
        <v>523</v>
      </c>
      <c r="G4085" t="s">
        <v>1027</v>
      </c>
      <c r="H4085" t="s">
        <v>524</v>
      </c>
      <c r="I4085">
        <v>2159765</v>
      </c>
      <c r="J4085" t="s">
        <v>1028</v>
      </c>
      <c r="K4085" t="s">
        <v>524</v>
      </c>
      <c r="L4085" t="s">
        <v>1029</v>
      </c>
      <c r="M4085" t="s">
        <v>723</v>
      </c>
      <c r="N4085" t="s">
        <v>813</v>
      </c>
      <c r="O4085" t="s">
        <v>24</v>
      </c>
      <c r="P4085" t="s">
        <v>19</v>
      </c>
      <c r="Q4085">
        <v>2929.04</v>
      </c>
      <c r="R4085">
        <v>2235.91</v>
      </c>
      <c r="S4085" t="str">
        <f t="shared" si="63"/>
        <v>酷得少年（天津）文化传播有限公司-1北京酷得少年科技有限公司信息流</v>
      </c>
      <c r="T4085" t="e">
        <f>VLOOKUP(S:S,[1]Sheet1!N:N,1,0)</f>
        <v>#N/A</v>
      </c>
    </row>
    <row r="4086" spans="1:20" x14ac:dyDescent="0.15">
      <c r="A4086">
        <v>20230412</v>
      </c>
      <c r="B4086">
        <v>46808344</v>
      </c>
      <c r="C4086" t="s">
        <v>1033</v>
      </c>
      <c r="D4086" t="s">
        <v>1026</v>
      </c>
      <c r="E4086" t="s">
        <v>524</v>
      </c>
      <c r="F4086" t="s">
        <v>523</v>
      </c>
      <c r="G4086" t="s">
        <v>1027</v>
      </c>
      <c r="H4086" t="s">
        <v>524</v>
      </c>
      <c r="I4086">
        <v>2159765</v>
      </c>
      <c r="J4086" t="s">
        <v>1028</v>
      </c>
      <c r="K4086" t="s">
        <v>524</v>
      </c>
      <c r="L4086" t="s">
        <v>1029</v>
      </c>
      <c r="M4086" t="s">
        <v>723</v>
      </c>
      <c r="N4086" t="s">
        <v>813</v>
      </c>
      <c r="O4086" t="s">
        <v>24</v>
      </c>
      <c r="P4086" t="s">
        <v>19</v>
      </c>
      <c r="Q4086">
        <v>598.11</v>
      </c>
      <c r="R4086">
        <v>456.57</v>
      </c>
      <c r="S4086" t="str">
        <f t="shared" si="63"/>
        <v>酷得少年（天津）文化传播有限公司-1北京酷得少年科技有限公司信息流</v>
      </c>
      <c r="T4086" t="e">
        <f>VLOOKUP(S:S,[1]Sheet1!N:N,1,0)</f>
        <v>#N/A</v>
      </c>
    </row>
    <row r="4087" spans="1:20" x14ac:dyDescent="0.15">
      <c r="A4087">
        <v>20230413</v>
      </c>
      <c r="B4087">
        <v>46808344</v>
      </c>
      <c r="C4087" t="s">
        <v>1033</v>
      </c>
      <c r="D4087" t="s">
        <v>1026</v>
      </c>
      <c r="E4087" t="s">
        <v>524</v>
      </c>
      <c r="F4087" t="s">
        <v>523</v>
      </c>
      <c r="G4087" t="s">
        <v>1027</v>
      </c>
      <c r="H4087" t="s">
        <v>524</v>
      </c>
      <c r="I4087">
        <v>2159765</v>
      </c>
      <c r="J4087" t="s">
        <v>1028</v>
      </c>
      <c r="K4087" t="s">
        <v>524</v>
      </c>
      <c r="L4087" t="s">
        <v>1029</v>
      </c>
      <c r="M4087" t="s">
        <v>723</v>
      </c>
      <c r="N4087" t="s">
        <v>813</v>
      </c>
      <c r="O4087" t="s">
        <v>24</v>
      </c>
      <c r="P4087" t="s">
        <v>19</v>
      </c>
      <c r="Q4087">
        <v>863.66</v>
      </c>
      <c r="R4087">
        <v>659.28</v>
      </c>
      <c r="S4087" t="str">
        <f t="shared" si="63"/>
        <v>酷得少年（天津）文化传播有限公司-1北京酷得少年科技有限公司信息流</v>
      </c>
      <c r="T4087" t="e">
        <f>VLOOKUP(S:S,[1]Sheet1!N:N,1,0)</f>
        <v>#N/A</v>
      </c>
    </row>
    <row r="4088" spans="1:20" x14ac:dyDescent="0.15">
      <c r="A4088">
        <v>20230414</v>
      </c>
      <c r="B4088">
        <v>46808344</v>
      </c>
      <c r="C4088" t="s">
        <v>1033</v>
      </c>
      <c r="D4088" t="s">
        <v>1026</v>
      </c>
      <c r="E4088" t="s">
        <v>524</v>
      </c>
      <c r="F4088" t="s">
        <v>523</v>
      </c>
      <c r="G4088" t="s">
        <v>1027</v>
      </c>
      <c r="H4088" t="s">
        <v>524</v>
      </c>
      <c r="I4088">
        <v>2159765</v>
      </c>
      <c r="J4088" t="s">
        <v>1028</v>
      </c>
      <c r="K4088" t="s">
        <v>524</v>
      </c>
      <c r="L4088" t="s">
        <v>1029</v>
      </c>
      <c r="M4088" t="s">
        <v>723</v>
      </c>
      <c r="N4088" t="s">
        <v>813</v>
      </c>
      <c r="O4088" t="s">
        <v>24</v>
      </c>
      <c r="P4088" t="s">
        <v>19</v>
      </c>
      <c r="Q4088">
        <v>1336.22</v>
      </c>
      <c r="R4088">
        <v>1020.02</v>
      </c>
      <c r="S4088" t="str">
        <f t="shared" si="63"/>
        <v>酷得少年（天津）文化传播有限公司-1北京酷得少年科技有限公司信息流</v>
      </c>
      <c r="T4088" t="e">
        <f>VLOOKUP(S:S,[1]Sheet1!N:N,1,0)</f>
        <v>#N/A</v>
      </c>
    </row>
    <row r="4089" spans="1:20" x14ac:dyDescent="0.15">
      <c r="A4089">
        <v>20230415</v>
      </c>
      <c r="B4089">
        <v>46808344</v>
      </c>
      <c r="C4089" t="s">
        <v>1033</v>
      </c>
      <c r="D4089" t="s">
        <v>1026</v>
      </c>
      <c r="E4089" t="s">
        <v>524</v>
      </c>
      <c r="F4089" t="s">
        <v>523</v>
      </c>
      <c r="G4089" t="s">
        <v>1027</v>
      </c>
      <c r="H4089" t="s">
        <v>524</v>
      </c>
      <c r="I4089">
        <v>2159765</v>
      </c>
      <c r="J4089" t="s">
        <v>1028</v>
      </c>
      <c r="K4089" t="s">
        <v>524</v>
      </c>
      <c r="L4089" t="s">
        <v>1029</v>
      </c>
      <c r="M4089" t="s">
        <v>723</v>
      </c>
      <c r="N4089" t="s">
        <v>813</v>
      </c>
      <c r="O4089" t="s">
        <v>24</v>
      </c>
      <c r="P4089" t="s">
        <v>19</v>
      </c>
      <c r="Q4089">
        <v>547.13</v>
      </c>
      <c r="R4089">
        <v>417.66</v>
      </c>
      <c r="S4089" t="str">
        <f t="shared" si="63"/>
        <v>酷得少年（天津）文化传播有限公司-1北京酷得少年科技有限公司信息流</v>
      </c>
      <c r="T4089" t="e">
        <f>VLOOKUP(S:S,[1]Sheet1!N:N,1,0)</f>
        <v>#N/A</v>
      </c>
    </row>
    <row r="4090" spans="1:20" x14ac:dyDescent="0.15">
      <c r="A4090">
        <v>20230416</v>
      </c>
      <c r="B4090">
        <v>46808344</v>
      </c>
      <c r="C4090" t="s">
        <v>1033</v>
      </c>
      <c r="D4090" t="s">
        <v>1026</v>
      </c>
      <c r="E4090" t="s">
        <v>524</v>
      </c>
      <c r="F4090" t="s">
        <v>523</v>
      </c>
      <c r="G4090" t="s">
        <v>1027</v>
      </c>
      <c r="H4090" t="s">
        <v>524</v>
      </c>
      <c r="I4090">
        <v>2159765</v>
      </c>
      <c r="J4090" t="s">
        <v>1028</v>
      </c>
      <c r="K4090" t="s">
        <v>524</v>
      </c>
      <c r="L4090" t="s">
        <v>1029</v>
      </c>
      <c r="M4090" t="s">
        <v>723</v>
      </c>
      <c r="N4090" t="s">
        <v>813</v>
      </c>
      <c r="O4090" t="s">
        <v>24</v>
      </c>
      <c r="P4090" t="s">
        <v>19</v>
      </c>
      <c r="Q4090">
        <v>685.27</v>
      </c>
      <c r="R4090">
        <v>523.11</v>
      </c>
      <c r="S4090" t="str">
        <f t="shared" si="63"/>
        <v>酷得少年（天津）文化传播有限公司-1北京酷得少年科技有限公司信息流</v>
      </c>
      <c r="T4090" t="e">
        <f>VLOOKUP(S:S,[1]Sheet1!N:N,1,0)</f>
        <v>#N/A</v>
      </c>
    </row>
    <row r="4091" spans="1:20" x14ac:dyDescent="0.15">
      <c r="A4091">
        <v>20230417</v>
      </c>
      <c r="B4091">
        <v>46808344</v>
      </c>
      <c r="C4091" t="s">
        <v>1033</v>
      </c>
      <c r="D4091" t="s">
        <v>1026</v>
      </c>
      <c r="E4091" t="s">
        <v>524</v>
      </c>
      <c r="F4091" t="s">
        <v>523</v>
      </c>
      <c r="G4091" t="s">
        <v>1027</v>
      </c>
      <c r="H4091" t="s">
        <v>524</v>
      </c>
      <c r="I4091">
        <v>2159765</v>
      </c>
      <c r="J4091" t="s">
        <v>1028</v>
      </c>
      <c r="K4091" t="s">
        <v>524</v>
      </c>
      <c r="L4091" t="s">
        <v>1029</v>
      </c>
      <c r="M4091" t="s">
        <v>723</v>
      </c>
      <c r="N4091" t="s">
        <v>813</v>
      </c>
      <c r="O4091" t="s">
        <v>24</v>
      </c>
      <c r="P4091" t="s">
        <v>19</v>
      </c>
      <c r="Q4091">
        <v>333.59</v>
      </c>
      <c r="R4091">
        <v>254.65</v>
      </c>
      <c r="S4091" t="str">
        <f t="shared" si="63"/>
        <v>酷得少年（天津）文化传播有限公司-1北京酷得少年科技有限公司信息流</v>
      </c>
      <c r="T4091" t="e">
        <f>VLOOKUP(S:S,[1]Sheet1!N:N,1,0)</f>
        <v>#N/A</v>
      </c>
    </row>
    <row r="4092" spans="1:20" x14ac:dyDescent="0.15">
      <c r="A4092">
        <v>20230418</v>
      </c>
      <c r="B4092">
        <v>46808344</v>
      </c>
      <c r="C4092" t="s">
        <v>1033</v>
      </c>
      <c r="D4092" t="s">
        <v>1026</v>
      </c>
      <c r="E4092" t="s">
        <v>524</v>
      </c>
      <c r="F4092" t="s">
        <v>523</v>
      </c>
      <c r="G4092" t="s">
        <v>1027</v>
      </c>
      <c r="H4092" t="s">
        <v>524</v>
      </c>
      <c r="I4092">
        <v>2159765</v>
      </c>
      <c r="J4092" t="s">
        <v>1028</v>
      </c>
      <c r="K4092" t="s">
        <v>524</v>
      </c>
      <c r="L4092" t="s">
        <v>1029</v>
      </c>
      <c r="M4092" t="s">
        <v>723</v>
      </c>
      <c r="N4092" t="s">
        <v>813</v>
      </c>
      <c r="O4092" t="s">
        <v>24</v>
      </c>
      <c r="P4092" t="s">
        <v>19</v>
      </c>
      <c r="Q4092">
        <v>667.88</v>
      </c>
      <c r="R4092">
        <v>509.83</v>
      </c>
      <c r="S4092" t="str">
        <f t="shared" si="63"/>
        <v>酷得少年（天津）文化传播有限公司-1北京酷得少年科技有限公司信息流</v>
      </c>
      <c r="T4092" t="e">
        <f>VLOOKUP(S:S,[1]Sheet1!N:N,1,0)</f>
        <v>#N/A</v>
      </c>
    </row>
    <row r="4093" spans="1:20" x14ac:dyDescent="0.15">
      <c r="A4093">
        <v>20230419</v>
      </c>
      <c r="B4093">
        <v>46808344</v>
      </c>
      <c r="C4093" t="s">
        <v>1033</v>
      </c>
      <c r="D4093" t="s">
        <v>1026</v>
      </c>
      <c r="E4093" t="s">
        <v>524</v>
      </c>
      <c r="F4093" t="s">
        <v>523</v>
      </c>
      <c r="G4093" t="s">
        <v>1027</v>
      </c>
      <c r="H4093" t="s">
        <v>524</v>
      </c>
      <c r="I4093">
        <v>2159765</v>
      </c>
      <c r="J4093" t="s">
        <v>1028</v>
      </c>
      <c r="K4093" t="s">
        <v>524</v>
      </c>
      <c r="L4093" t="s">
        <v>1029</v>
      </c>
      <c r="M4093" t="s">
        <v>723</v>
      </c>
      <c r="N4093" t="s">
        <v>813</v>
      </c>
      <c r="O4093" t="s">
        <v>24</v>
      </c>
      <c r="P4093" t="s">
        <v>19</v>
      </c>
      <c r="Q4093">
        <v>858.1</v>
      </c>
      <c r="R4093">
        <v>655.04</v>
      </c>
      <c r="S4093" t="str">
        <f t="shared" si="63"/>
        <v>酷得少年（天津）文化传播有限公司-1北京酷得少年科技有限公司信息流</v>
      </c>
      <c r="T4093" t="e">
        <f>VLOOKUP(S:S,[1]Sheet1!N:N,1,0)</f>
        <v>#N/A</v>
      </c>
    </row>
    <row r="4094" spans="1:20" x14ac:dyDescent="0.15">
      <c r="A4094">
        <v>20230420</v>
      </c>
      <c r="B4094">
        <v>46808344</v>
      </c>
      <c r="C4094" t="s">
        <v>1033</v>
      </c>
      <c r="D4094" t="s">
        <v>1026</v>
      </c>
      <c r="E4094" t="s">
        <v>524</v>
      </c>
      <c r="F4094" t="s">
        <v>523</v>
      </c>
      <c r="G4094" t="s">
        <v>1027</v>
      </c>
      <c r="H4094" t="s">
        <v>524</v>
      </c>
      <c r="I4094">
        <v>2159765</v>
      </c>
      <c r="J4094" t="s">
        <v>1028</v>
      </c>
      <c r="K4094" t="s">
        <v>524</v>
      </c>
      <c r="L4094" t="s">
        <v>1029</v>
      </c>
      <c r="M4094" t="s">
        <v>723</v>
      </c>
      <c r="N4094" t="s">
        <v>813</v>
      </c>
      <c r="O4094" t="s">
        <v>24</v>
      </c>
      <c r="P4094" t="s">
        <v>19</v>
      </c>
      <c r="Q4094">
        <v>400.93</v>
      </c>
      <c r="R4094">
        <v>306.05</v>
      </c>
      <c r="S4094" t="str">
        <f t="shared" si="63"/>
        <v>酷得少年（天津）文化传播有限公司-1北京酷得少年科技有限公司信息流</v>
      </c>
      <c r="T4094" t="e">
        <f>VLOOKUP(S:S,[1]Sheet1!N:N,1,0)</f>
        <v>#N/A</v>
      </c>
    </row>
    <row r="4095" spans="1:20" x14ac:dyDescent="0.15">
      <c r="A4095">
        <v>20230421</v>
      </c>
      <c r="B4095">
        <v>46808344</v>
      </c>
      <c r="C4095" t="s">
        <v>1033</v>
      </c>
      <c r="D4095" t="s">
        <v>1026</v>
      </c>
      <c r="E4095" t="s">
        <v>524</v>
      </c>
      <c r="F4095" t="s">
        <v>523</v>
      </c>
      <c r="G4095" t="s">
        <v>1027</v>
      </c>
      <c r="H4095" t="s">
        <v>524</v>
      </c>
      <c r="I4095">
        <v>2159765</v>
      </c>
      <c r="J4095" t="s">
        <v>1028</v>
      </c>
      <c r="K4095" t="s">
        <v>524</v>
      </c>
      <c r="L4095" t="s">
        <v>1029</v>
      </c>
      <c r="M4095" t="s">
        <v>723</v>
      </c>
      <c r="N4095" t="s">
        <v>813</v>
      </c>
      <c r="O4095" t="s">
        <v>24</v>
      </c>
      <c r="P4095" t="s">
        <v>19</v>
      </c>
      <c r="Q4095">
        <v>446.05</v>
      </c>
      <c r="R4095">
        <v>340.5</v>
      </c>
      <c r="S4095" t="str">
        <f t="shared" si="63"/>
        <v>酷得少年（天津）文化传播有限公司-1北京酷得少年科技有限公司信息流</v>
      </c>
      <c r="T4095" t="e">
        <f>VLOOKUP(S:S,[1]Sheet1!N:N,1,0)</f>
        <v>#N/A</v>
      </c>
    </row>
    <row r="4096" spans="1:20" x14ac:dyDescent="0.15">
      <c r="A4096">
        <v>20230422</v>
      </c>
      <c r="B4096">
        <v>46808344</v>
      </c>
      <c r="C4096" t="s">
        <v>1033</v>
      </c>
      <c r="D4096" t="s">
        <v>1026</v>
      </c>
      <c r="E4096" t="s">
        <v>524</v>
      </c>
      <c r="F4096" t="s">
        <v>523</v>
      </c>
      <c r="G4096" t="s">
        <v>1027</v>
      </c>
      <c r="H4096" t="s">
        <v>524</v>
      </c>
      <c r="I4096">
        <v>2159765</v>
      </c>
      <c r="J4096" t="s">
        <v>1028</v>
      </c>
      <c r="K4096" t="s">
        <v>524</v>
      </c>
      <c r="L4096" t="s">
        <v>1029</v>
      </c>
      <c r="M4096" t="s">
        <v>723</v>
      </c>
      <c r="N4096" t="s">
        <v>813</v>
      </c>
      <c r="O4096" t="s">
        <v>24</v>
      </c>
      <c r="P4096" t="s">
        <v>19</v>
      </c>
      <c r="Q4096">
        <v>834.03</v>
      </c>
      <c r="R4096">
        <v>636.66999999999996</v>
      </c>
      <c r="S4096" t="str">
        <f t="shared" si="63"/>
        <v>酷得少年（天津）文化传播有限公司-1北京酷得少年科技有限公司信息流</v>
      </c>
      <c r="T4096" t="e">
        <f>VLOOKUP(S:S,[1]Sheet1!N:N,1,0)</f>
        <v>#N/A</v>
      </c>
    </row>
    <row r="4097" spans="1:20" x14ac:dyDescent="0.15">
      <c r="A4097">
        <v>20230423</v>
      </c>
      <c r="B4097">
        <v>46808344</v>
      </c>
      <c r="C4097" t="s">
        <v>1033</v>
      </c>
      <c r="D4097" t="s">
        <v>1026</v>
      </c>
      <c r="E4097" t="s">
        <v>524</v>
      </c>
      <c r="F4097" t="s">
        <v>523</v>
      </c>
      <c r="G4097" t="s">
        <v>1027</v>
      </c>
      <c r="H4097" t="s">
        <v>524</v>
      </c>
      <c r="I4097">
        <v>2159765</v>
      </c>
      <c r="J4097" t="s">
        <v>1028</v>
      </c>
      <c r="K4097" t="s">
        <v>524</v>
      </c>
      <c r="L4097" t="s">
        <v>1029</v>
      </c>
      <c r="M4097" t="s">
        <v>723</v>
      </c>
      <c r="N4097" t="s">
        <v>813</v>
      </c>
      <c r="O4097" t="s">
        <v>24</v>
      </c>
      <c r="P4097" t="s">
        <v>19</v>
      </c>
      <c r="Q4097">
        <v>301.99</v>
      </c>
      <c r="R4097">
        <v>230.53</v>
      </c>
      <c r="S4097" t="str">
        <f t="shared" si="63"/>
        <v>酷得少年（天津）文化传播有限公司-1北京酷得少年科技有限公司信息流</v>
      </c>
      <c r="T4097" t="e">
        <f>VLOOKUP(S:S,[1]Sheet1!N:N,1,0)</f>
        <v>#N/A</v>
      </c>
    </row>
    <row r="4098" spans="1:20" x14ac:dyDescent="0.15">
      <c r="A4098">
        <v>20230424</v>
      </c>
      <c r="B4098">
        <v>46808344</v>
      </c>
      <c r="C4098" t="s">
        <v>1033</v>
      </c>
      <c r="D4098" t="s">
        <v>1026</v>
      </c>
      <c r="E4098" t="s">
        <v>524</v>
      </c>
      <c r="F4098" t="s">
        <v>523</v>
      </c>
      <c r="G4098" t="s">
        <v>1027</v>
      </c>
      <c r="H4098" t="s">
        <v>524</v>
      </c>
      <c r="I4098">
        <v>2159765</v>
      </c>
      <c r="J4098" t="s">
        <v>1028</v>
      </c>
      <c r="K4098" t="s">
        <v>524</v>
      </c>
      <c r="L4098" t="s">
        <v>1029</v>
      </c>
      <c r="M4098" t="s">
        <v>723</v>
      </c>
      <c r="N4098" t="s">
        <v>813</v>
      </c>
      <c r="O4098" t="s">
        <v>24</v>
      </c>
      <c r="P4098" t="s">
        <v>19</v>
      </c>
      <c r="Q4098">
        <v>469.29</v>
      </c>
      <c r="R4098">
        <v>358.24</v>
      </c>
      <c r="S4098" t="str">
        <f t="shared" si="63"/>
        <v>酷得少年（天津）文化传播有限公司-1北京酷得少年科技有限公司信息流</v>
      </c>
      <c r="T4098" t="e">
        <f>VLOOKUP(S:S,[1]Sheet1!N:N,1,0)</f>
        <v>#N/A</v>
      </c>
    </row>
    <row r="4099" spans="1:20" x14ac:dyDescent="0.15">
      <c r="A4099">
        <v>20230425</v>
      </c>
      <c r="B4099">
        <v>46808344</v>
      </c>
      <c r="C4099" t="s">
        <v>1033</v>
      </c>
      <c r="D4099" t="s">
        <v>1026</v>
      </c>
      <c r="E4099" t="s">
        <v>524</v>
      </c>
      <c r="F4099" t="s">
        <v>523</v>
      </c>
      <c r="G4099" t="s">
        <v>1027</v>
      </c>
      <c r="H4099" t="s">
        <v>524</v>
      </c>
      <c r="I4099">
        <v>2159765</v>
      </c>
      <c r="J4099" t="s">
        <v>1028</v>
      </c>
      <c r="K4099" t="s">
        <v>524</v>
      </c>
      <c r="L4099" t="s">
        <v>1029</v>
      </c>
      <c r="M4099" t="s">
        <v>723</v>
      </c>
      <c r="N4099" t="s">
        <v>813</v>
      </c>
      <c r="O4099" t="s">
        <v>24</v>
      </c>
      <c r="P4099" t="s">
        <v>19</v>
      </c>
      <c r="Q4099">
        <v>914.32</v>
      </c>
      <c r="R4099">
        <v>697.95</v>
      </c>
      <c r="S4099" t="str">
        <f t="shared" ref="S4099:S4162" si="64">F4099&amp;K4099&amp;O4099</f>
        <v>酷得少年（天津）文化传播有限公司-1北京酷得少年科技有限公司信息流</v>
      </c>
      <c r="T4099" t="e">
        <f>VLOOKUP(S:S,[1]Sheet1!N:N,1,0)</f>
        <v>#N/A</v>
      </c>
    </row>
    <row r="4100" spans="1:20" x14ac:dyDescent="0.15">
      <c r="A4100">
        <v>20230426</v>
      </c>
      <c r="B4100">
        <v>46808344</v>
      </c>
      <c r="C4100" t="s">
        <v>1033</v>
      </c>
      <c r="D4100" t="s">
        <v>1026</v>
      </c>
      <c r="E4100" t="s">
        <v>524</v>
      </c>
      <c r="F4100" t="s">
        <v>523</v>
      </c>
      <c r="G4100" t="s">
        <v>1027</v>
      </c>
      <c r="H4100" t="s">
        <v>524</v>
      </c>
      <c r="I4100">
        <v>2159765</v>
      </c>
      <c r="J4100" t="s">
        <v>1028</v>
      </c>
      <c r="K4100" t="s">
        <v>524</v>
      </c>
      <c r="L4100" t="s">
        <v>1029</v>
      </c>
      <c r="M4100" t="s">
        <v>723</v>
      </c>
      <c r="N4100" t="s">
        <v>813</v>
      </c>
      <c r="O4100" t="s">
        <v>24</v>
      </c>
      <c r="P4100" t="s">
        <v>19</v>
      </c>
      <c r="Q4100">
        <v>1105.1600000000001</v>
      </c>
      <c r="R4100">
        <v>843.63</v>
      </c>
      <c r="S4100" t="str">
        <f t="shared" si="64"/>
        <v>酷得少年（天津）文化传播有限公司-1北京酷得少年科技有限公司信息流</v>
      </c>
      <c r="T4100" t="e">
        <f>VLOOKUP(S:S,[1]Sheet1!N:N,1,0)</f>
        <v>#N/A</v>
      </c>
    </row>
    <row r="4101" spans="1:20" x14ac:dyDescent="0.15">
      <c r="A4101">
        <v>20230427</v>
      </c>
      <c r="B4101">
        <v>46808344</v>
      </c>
      <c r="C4101" t="s">
        <v>1033</v>
      </c>
      <c r="D4101" t="s">
        <v>1026</v>
      </c>
      <c r="E4101" t="s">
        <v>524</v>
      </c>
      <c r="F4101" t="s">
        <v>523</v>
      </c>
      <c r="G4101" t="s">
        <v>1027</v>
      </c>
      <c r="H4101" t="s">
        <v>524</v>
      </c>
      <c r="I4101">
        <v>2159765</v>
      </c>
      <c r="J4101" t="s">
        <v>1028</v>
      </c>
      <c r="K4101" t="s">
        <v>524</v>
      </c>
      <c r="L4101" t="s">
        <v>1029</v>
      </c>
      <c r="M4101" t="s">
        <v>723</v>
      </c>
      <c r="N4101" t="s">
        <v>813</v>
      </c>
      <c r="O4101" t="s">
        <v>24</v>
      </c>
      <c r="P4101" t="s">
        <v>19</v>
      </c>
      <c r="Q4101">
        <v>283.57</v>
      </c>
      <c r="R4101">
        <v>216.47</v>
      </c>
      <c r="S4101" t="str">
        <f t="shared" si="64"/>
        <v>酷得少年（天津）文化传播有限公司-1北京酷得少年科技有限公司信息流</v>
      </c>
      <c r="T4101" t="e">
        <f>VLOOKUP(S:S,[1]Sheet1!N:N,1,0)</f>
        <v>#N/A</v>
      </c>
    </row>
    <row r="4102" spans="1:20" x14ac:dyDescent="0.15">
      <c r="A4102">
        <v>20230428</v>
      </c>
      <c r="B4102">
        <v>46808344</v>
      </c>
      <c r="C4102" t="s">
        <v>1033</v>
      </c>
      <c r="D4102" t="s">
        <v>1026</v>
      </c>
      <c r="E4102" t="s">
        <v>524</v>
      </c>
      <c r="F4102" t="s">
        <v>523</v>
      </c>
      <c r="G4102" t="s">
        <v>1027</v>
      </c>
      <c r="H4102" t="s">
        <v>524</v>
      </c>
      <c r="I4102">
        <v>2159765</v>
      </c>
      <c r="J4102" t="s">
        <v>1028</v>
      </c>
      <c r="K4102" t="s">
        <v>524</v>
      </c>
      <c r="L4102" t="s">
        <v>1029</v>
      </c>
      <c r="M4102" t="s">
        <v>723</v>
      </c>
      <c r="N4102" t="s">
        <v>813</v>
      </c>
      <c r="O4102" t="s">
        <v>24</v>
      </c>
      <c r="P4102" t="s">
        <v>19</v>
      </c>
      <c r="Q4102">
        <v>183.94</v>
      </c>
      <c r="R4102">
        <v>140.41</v>
      </c>
      <c r="S4102" t="str">
        <f t="shared" si="64"/>
        <v>酷得少年（天津）文化传播有限公司-1北京酷得少年科技有限公司信息流</v>
      </c>
      <c r="T4102" t="e">
        <f>VLOOKUP(S:S,[1]Sheet1!N:N,1,0)</f>
        <v>#N/A</v>
      </c>
    </row>
    <row r="4103" spans="1:20" x14ac:dyDescent="0.15">
      <c r="A4103">
        <v>20230429</v>
      </c>
      <c r="B4103">
        <v>46808344</v>
      </c>
      <c r="C4103" t="s">
        <v>1033</v>
      </c>
      <c r="D4103" t="s">
        <v>1026</v>
      </c>
      <c r="E4103" t="s">
        <v>524</v>
      </c>
      <c r="F4103" t="s">
        <v>523</v>
      </c>
      <c r="G4103" t="s">
        <v>1027</v>
      </c>
      <c r="H4103" t="s">
        <v>524</v>
      </c>
      <c r="I4103">
        <v>2159765</v>
      </c>
      <c r="J4103" t="s">
        <v>1028</v>
      </c>
      <c r="K4103" t="s">
        <v>524</v>
      </c>
      <c r="L4103" t="s">
        <v>1029</v>
      </c>
      <c r="M4103" t="s">
        <v>723</v>
      </c>
      <c r="N4103" t="s">
        <v>813</v>
      </c>
      <c r="O4103" t="s">
        <v>24</v>
      </c>
      <c r="P4103" t="s">
        <v>19</v>
      </c>
      <c r="Q4103">
        <v>817.44</v>
      </c>
      <c r="R4103">
        <v>624</v>
      </c>
      <c r="S4103" t="str">
        <f t="shared" si="64"/>
        <v>酷得少年（天津）文化传播有限公司-1北京酷得少年科技有限公司信息流</v>
      </c>
      <c r="T4103" t="e">
        <f>VLOOKUP(S:S,[1]Sheet1!N:N,1,0)</f>
        <v>#N/A</v>
      </c>
    </row>
    <row r="4104" spans="1:20" x14ac:dyDescent="0.15">
      <c r="A4104">
        <v>20230430</v>
      </c>
      <c r="B4104">
        <v>46808344</v>
      </c>
      <c r="C4104" t="s">
        <v>1033</v>
      </c>
      <c r="D4104" t="s">
        <v>1026</v>
      </c>
      <c r="E4104" t="s">
        <v>524</v>
      </c>
      <c r="F4104" t="s">
        <v>523</v>
      </c>
      <c r="G4104" t="s">
        <v>1027</v>
      </c>
      <c r="H4104" t="s">
        <v>524</v>
      </c>
      <c r="I4104">
        <v>2159765</v>
      </c>
      <c r="J4104" t="s">
        <v>1028</v>
      </c>
      <c r="K4104" t="s">
        <v>524</v>
      </c>
      <c r="L4104" t="s">
        <v>1029</v>
      </c>
      <c r="M4104" t="s">
        <v>723</v>
      </c>
      <c r="N4104" t="s">
        <v>813</v>
      </c>
      <c r="O4104" t="s">
        <v>24</v>
      </c>
      <c r="P4104" t="s">
        <v>19</v>
      </c>
      <c r="Q4104">
        <v>824.11</v>
      </c>
      <c r="R4104">
        <v>629.09</v>
      </c>
      <c r="S4104" t="str">
        <f t="shared" si="64"/>
        <v>酷得少年（天津）文化传播有限公司-1北京酷得少年科技有限公司信息流</v>
      </c>
      <c r="T4104" t="e">
        <f>VLOOKUP(S:S,[1]Sheet1!N:N,1,0)</f>
        <v>#N/A</v>
      </c>
    </row>
    <row r="4105" spans="1:20" x14ac:dyDescent="0.15">
      <c r="A4105">
        <v>20230406</v>
      </c>
      <c r="B4105">
        <v>46808360</v>
      </c>
      <c r="C4105" t="s">
        <v>1034</v>
      </c>
      <c r="D4105" t="s">
        <v>1026</v>
      </c>
      <c r="E4105" t="s">
        <v>524</v>
      </c>
      <c r="F4105" t="s">
        <v>523</v>
      </c>
      <c r="G4105" t="s">
        <v>1027</v>
      </c>
      <c r="H4105" t="s">
        <v>524</v>
      </c>
      <c r="I4105">
        <v>2159765</v>
      </c>
      <c r="J4105" t="s">
        <v>1028</v>
      </c>
      <c r="K4105" t="s">
        <v>524</v>
      </c>
      <c r="L4105" t="s">
        <v>1029</v>
      </c>
      <c r="M4105" t="s">
        <v>723</v>
      </c>
      <c r="N4105" t="s">
        <v>813</v>
      </c>
      <c r="O4105" t="s">
        <v>24</v>
      </c>
      <c r="P4105" t="s">
        <v>19</v>
      </c>
      <c r="Q4105">
        <v>1.05</v>
      </c>
      <c r="R4105">
        <v>0.8</v>
      </c>
      <c r="S4105" t="str">
        <f t="shared" si="64"/>
        <v>酷得少年（天津）文化传播有限公司-1北京酷得少年科技有限公司信息流</v>
      </c>
      <c r="T4105" t="e">
        <f>VLOOKUP(S:S,[1]Sheet1!N:N,1,0)</f>
        <v>#N/A</v>
      </c>
    </row>
    <row r="4106" spans="1:20" x14ac:dyDescent="0.15">
      <c r="A4106">
        <v>20230407</v>
      </c>
      <c r="B4106">
        <v>46808360</v>
      </c>
      <c r="C4106" t="s">
        <v>1034</v>
      </c>
      <c r="D4106" t="s">
        <v>1026</v>
      </c>
      <c r="E4106" t="s">
        <v>524</v>
      </c>
      <c r="F4106" t="s">
        <v>523</v>
      </c>
      <c r="G4106" t="s">
        <v>1027</v>
      </c>
      <c r="H4106" t="s">
        <v>524</v>
      </c>
      <c r="I4106">
        <v>2159765</v>
      </c>
      <c r="J4106" t="s">
        <v>1028</v>
      </c>
      <c r="K4106" t="s">
        <v>524</v>
      </c>
      <c r="L4106" t="s">
        <v>1029</v>
      </c>
      <c r="M4106" t="s">
        <v>723</v>
      </c>
      <c r="N4106" t="s">
        <v>813</v>
      </c>
      <c r="O4106" t="s">
        <v>24</v>
      </c>
      <c r="P4106" t="s">
        <v>19</v>
      </c>
      <c r="Q4106">
        <v>1.61</v>
      </c>
      <c r="R4106">
        <v>1.23</v>
      </c>
      <c r="S4106" t="str">
        <f t="shared" si="64"/>
        <v>酷得少年（天津）文化传播有限公司-1北京酷得少年科技有限公司信息流</v>
      </c>
      <c r="T4106" t="e">
        <f>VLOOKUP(S:S,[1]Sheet1!N:N,1,0)</f>
        <v>#N/A</v>
      </c>
    </row>
    <row r="4107" spans="1:20" x14ac:dyDescent="0.15">
      <c r="A4107">
        <v>20230408</v>
      </c>
      <c r="B4107">
        <v>46808360</v>
      </c>
      <c r="C4107" t="s">
        <v>1034</v>
      </c>
      <c r="D4107" t="s">
        <v>1026</v>
      </c>
      <c r="E4107" t="s">
        <v>524</v>
      </c>
      <c r="F4107" t="s">
        <v>523</v>
      </c>
      <c r="G4107" t="s">
        <v>1027</v>
      </c>
      <c r="H4107" t="s">
        <v>524</v>
      </c>
      <c r="I4107">
        <v>2159765</v>
      </c>
      <c r="J4107" t="s">
        <v>1028</v>
      </c>
      <c r="K4107" t="s">
        <v>524</v>
      </c>
      <c r="L4107" t="s">
        <v>1029</v>
      </c>
      <c r="M4107" t="s">
        <v>723</v>
      </c>
      <c r="N4107" t="s">
        <v>813</v>
      </c>
      <c r="O4107" t="s">
        <v>24</v>
      </c>
      <c r="P4107" t="s">
        <v>19</v>
      </c>
      <c r="Q4107">
        <v>1.52</v>
      </c>
      <c r="R4107">
        <v>1.1599999999999999</v>
      </c>
      <c r="S4107" t="str">
        <f t="shared" si="64"/>
        <v>酷得少年（天津）文化传播有限公司-1北京酷得少年科技有限公司信息流</v>
      </c>
      <c r="T4107" t="e">
        <f>VLOOKUP(S:S,[1]Sheet1!N:N,1,0)</f>
        <v>#N/A</v>
      </c>
    </row>
    <row r="4108" spans="1:20" x14ac:dyDescent="0.15">
      <c r="A4108">
        <v>20230409</v>
      </c>
      <c r="B4108">
        <v>46808360</v>
      </c>
      <c r="C4108" t="s">
        <v>1034</v>
      </c>
      <c r="D4108" t="s">
        <v>1026</v>
      </c>
      <c r="E4108" t="s">
        <v>524</v>
      </c>
      <c r="F4108" t="s">
        <v>523</v>
      </c>
      <c r="G4108" t="s">
        <v>1027</v>
      </c>
      <c r="H4108" t="s">
        <v>524</v>
      </c>
      <c r="I4108">
        <v>2159765</v>
      </c>
      <c r="J4108" t="s">
        <v>1028</v>
      </c>
      <c r="K4108" t="s">
        <v>524</v>
      </c>
      <c r="L4108" t="s">
        <v>1029</v>
      </c>
      <c r="M4108" t="s">
        <v>723</v>
      </c>
      <c r="N4108" t="s">
        <v>813</v>
      </c>
      <c r="O4108" t="s">
        <v>24</v>
      </c>
      <c r="P4108" t="s">
        <v>19</v>
      </c>
      <c r="Q4108">
        <v>0.03</v>
      </c>
      <c r="R4108">
        <v>0.02</v>
      </c>
      <c r="S4108" t="str">
        <f t="shared" si="64"/>
        <v>酷得少年（天津）文化传播有限公司-1北京酷得少年科技有限公司信息流</v>
      </c>
      <c r="T4108" t="e">
        <f>VLOOKUP(S:S,[1]Sheet1!N:N,1,0)</f>
        <v>#N/A</v>
      </c>
    </row>
    <row r="4109" spans="1:20" x14ac:dyDescent="0.15">
      <c r="A4109">
        <v>20230410</v>
      </c>
      <c r="B4109">
        <v>46808360</v>
      </c>
      <c r="C4109" t="s">
        <v>1034</v>
      </c>
      <c r="D4109" t="s">
        <v>1026</v>
      </c>
      <c r="E4109" t="s">
        <v>524</v>
      </c>
      <c r="F4109" t="s">
        <v>523</v>
      </c>
      <c r="G4109" t="s">
        <v>1027</v>
      </c>
      <c r="H4109" t="s">
        <v>524</v>
      </c>
      <c r="I4109">
        <v>2159765</v>
      </c>
      <c r="J4109" t="s">
        <v>1028</v>
      </c>
      <c r="K4109" t="s">
        <v>524</v>
      </c>
      <c r="L4109" t="s">
        <v>1029</v>
      </c>
      <c r="M4109" t="s">
        <v>723</v>
      </c>
      <c r="N4109" t="s">
        <v>813</v>
      </c>
      <c r="O4109" t="s">
        <v>24</v>
      </c>
      <c r="P4109" t="s">
        <v>19</v>
      </c>
      <c r="Q4109">
        <v>0.2</v>
      </c>
      <c r="R4109">
        <v>0.15</v>
      </c>
      <c r="S4109" t="str">
        <f t="shared" si="64"/>
        <v>酷得少年（天津）文化传播有限公司-1北京酷得少年科技有限公司信息流</v>
      </c>
      <c r="T4109" t="e">
        <f>VLOOKUP(S:S,[1]Sheet1!N:N,1,0)</f>
        <v>#N/A</v>
      </c>
    </row>
    <row r="4110" spans="1:20" x14ac:dyDescent="0.15">
      <c r="A4110">
        <v>20230411</v>
      </c>
      <c r="B4110">
        <v>46808360</v>
      </c>
      <c r="C4110" t="s">
        <v>1034</v>
      </c>
      <c r="D4110" t="s">
        <v>1026</v>
      </c>
      <c r="E4110" t="s">
        <v>524</v>
      </c>
      <c r="F4110" t="s">
        <v>523</v>
      </c>
      <c r="G4110" t="s">
        <v>1027</v>
      </c>
      <c r="H4110" t="s">
        <v>524</v>
      </c>
      <c r="I4110">
        <v>2159765</v>
      </c>
      <c r="J4110" t="s">
        <v>1028</v>
      </c>
      <c r="K4110" t="s">
        <v>524</v>
      </c>
      <c r="L4110" t="s">
        <v>1029</v>
      </c>
      <c r="M4110" t="s">
        <v>723</v>
      </c>
      <c r="N4110" t="s">
        <v>813</v>
      </c>
      <c r="O4110" t="s">
        <v>24</v>
      </c>
      <c r="P4110" t="s">
        <v>19</v>
      </c>
      <c r="Q4110">
        <v>0.51</v>
      </c>
      <c r="R4110">
        <v>0.39</v>
      </c>
      <c r="S4110" t="str">
        <f t="shared" si="64"/>
        <v>酷得少年（天津）文化传播有限公司-1北京酷得少年科技有限公司信息流</v>
      </c>
      <c r="T4110" t="e">
        <f>VLOOKUP(S:S,[1]Sheet1!N:N,1,0)</f>
        <v>#N/A</v>
      </c>
    </row>
    <row r="4111" spans="1:20" x14ac:dyDescent="0.15">
      <c r="A4111">
        <v>20230412</v>
      </c>
      <c r="B4111">
        <v>46808360</v>
      </c>
      <c r="C4111" t="s">
        <v>1034</v>
      </c>
      <c r="D4111" t="s">
        <v>1026</v>
      </c>
      <c r="E4111" t="s">
        <v>524</v>
      </c>
      <c r="F4111" t="s">
        <v>523</v>
      </c>
      <c r="G4111" t="s">
        <v>1027</v>
      </c>
      <c r="H4111" t="s">
        <v>524</v>
      </c>
      <c r="I4111">
        <v>2159765</v>
      </c>
      <c r="J4111" t="s">
        <v>1028</v>
      </c>
      <c r="K4111" t="s">
        <v>524</v>
      </c>
      <c r="L4111" t="s">
        <v>1029</v>
      </c>
      <c r="M4111" t="s">
        <v>723</v>
      </c>
      <c r="N4111" t="s">
        <v>813</v>
      </c>
      <c r="O4111" t="s">
        <v>24</v>
      </c>
      <c r="P4111" t="s">
        <v>19</v>
      </c>
      <c r="Q4111">
        <v>0.13</v>
      </c>
      <c r="R4111">
        <v>0.1</v>
      </c>
      <c r="S4111" t="str">
        <f t="shared" si="64"/>
        <v>酷得少年（天津）文化传播有限公司-1北京酷得少年科技有限公司信息流</v>
      </c>
      <c r="T4111" t="e">
        <f>VLOOKUP(S:S,[1]Sheet1!N:N,1,0)</f>
        <v>#N/A</v>
      </c>
    </row>
    <row r="4112" spans="1:20" x14ac:dyDescent="0.15">
      <c r="A4112">
        <v>20230413</v>
      </c>
      <c r="B4112">
        <v>46808360</v>
      </c>
      <c r="C4112" t="s">
        <v>1034</v>
      </c>
      <c r="D4112" t="s">
        <v>1026</v>
      </c>
      <c r="E4112" t="s">
        <v>524</v>
      </c>
      <c r="F4112" t="s">
        <v>523</v>
      </c>
      <c r="G4112" t="s">
        <v>1027</v>
      </c>
      <c r="H4112" t="s">
        <v>524</v>
      </c>
      <c r="I4112">
        <v>2159765</v>
      </c>
      <c r="J4112" t="s">
        <v>1028</v>
      </c>
      <c r="K4112" t="s">
        <v>524</v>
      </c>
      <c r="L4112" t="s">
        <v>1029</v>
      </c>
      <c r="M4112" t="s">
        <v>723</v>
      </c>
      <c r="N4112" t="s">
        <v>813</v>
      </c>
      <c r="O4112" t="s">
        <v>24</v>
      </c>
      <c r="P4112" t="s">
        <v>19</v>
      </c>
      <c r="Q4112">
        <v>0.71</v>
      </c>
      <c r="R4112">
        <v>0.54</v>
      </c>
      <c r="S4112" t="str">
        <f t="shared" si="64"/>
        <v>酷得少年（天津）文化传播有限公司-1北京酷得少年科技有限公司信息流</v>
      </c>
      <c r="T4112" t="e">
        <f>VLOOKUP(S:S,[1]Sheet1!N:N,1,0)</f>
        <v>#N/A</v>
      </c>
    </row>
    <row r="4113" spans="1:20" x14ac:dyDescent="0.15">
      <c r="A4113">
        <v>20230414</v>
      </c>
      <c r="B4113">
        <v>46808360</v>
      </c>
      <c r="C4113" t="s">
        <v>1034</v>
      </c>
      <c r="D4113" t="s">
        <v>1026</v>
      </c>
      <c r="E4113" t="s">
        <v>524</v>
      </c>
      <c r="F4113" t="s">
        <v>523</v>
      </c>
      <c r="G4113" t="s">
        <v>1027</v>
      </c>
      <c r="H4113" t="s">
        <v>524</v>
      </c>
      <c r="I4113">
        <v>2159765</v>
      </c>
      <c r="J4113" t="s">
        <v>1028</v>
      </c>
      <c r="K4113" t="s">
        <v>524</v>
      </c>
      <c r="L4113" t="s">
        <v>1029</v>
      </c>
      <c r="M4113" t="s">
        <v>723</v>
      </c>
      <c r="N4113" t="s">
        <v>813</v>
      </c>
      <c r="O4113" t="s">
        <v>24</v>
      </c>
      <c r="P4113" t="s">
        <v>19</v>
      </c>
      <c r="Q4113">
        <v>2.0099999999999998</v>
      </c>
      <c r="R4113">
        <v>1.53</v>
      </c>
      <c r="S4113" t="str">
        <f t="shared" si="64"/>
        <v>酷得少年（天津）文化传播有限公司-1北京酷得少年科技有限公司信息流</v>
      </c>
      <c r="T4113" t="e">
        <f>VLOOKUP(S:S,[1]Sheet1!N:N,1,0)</f>
        <v>#N/A</v>
      </c>
    </row>
    <row r="4114" spans="1:20" x14ac:dyDescent="0.15">
      <c r="A4114">
        <v>20230415</v>
      </c>
      <c r="B4114">
        <v>46808360</v>
      </c>
      <c r="C4114" t="s">
        <v>1034</v>
      </c>
      <c r="D4114" t="s">
        <v>1026</v>
      </c>
      <c r="E4114" t="s">
        <v>524</v>
      </c>
      <c r="F4114" t="s">
        <v>523</v>
      </c>
      <c r="G4114" t="s">
        <v>1027</v>
      </c>
      <c r="H4114" t="s">
        <v>524</v>
      </c>
      <c r="I4114">
        <v>2159765</v>
      </c>
      <c r="J4114" t="s">
        <v>1028</v>
      </c>
      <c r="K4114" t="s">
        <v>524</v>
      </c>
      <c r="L4114" t="s">
        <v>1029</v>
      </c>
      <c r="M4114" t="s">
        <v>723</v>
      </c>
      <c r="N4114" t="s">
        <v>813</v>
      </c>
      <c r="O4114" t="s">
        <v>24</v>
      </c>
      <c r="P4114" t="s">
        <v>19</v>
      </c>
      <c r="Q4114">
        <v>1.29</v>
      </c>
      <c r="R4114">
        <v>0.99</v>
      </c>
      <c r="S4114" t="str">
        <f t="shared" si="64"/>
        <v>酷得少年（天津）文化传播有限公司-1北京酷得少年科技有限公司信息流</v>
      </c>
      <c r="T4114" t="e">
        <f>VLOOKUP(S:S,[1]Sheet1!N:N,1,0)</f>
        <v>#N/A</v>
      </c>
    </row>
    <row r="4115" spans="1:20" x14ac:dyDescent="0.15">
      <c r="A4115">
        <v>20230416</v>
      </c>
      <c r="B4115">
        <v>46808360</v>
      </c>
      <c r="C4115" t="s">
        <v>1034</v>
      </c>
      <c r="D4115" t="s">
        <v>1026</v>
      </c>
      <c r="E4115" t="s">
        <v>524</v>
      </c>
      <c r="F4115" t="s">
        <v>523</v>
      </c>
      <c r="G4115" t="s">
        <v>1027</v>
      </c>
      <c r="H4115" t="s">
        <v>524</v>
      </c>
      <c r="I4115">
        <v>2159765</v>
      </c>
      <c r="J4115" t="s">
        <v>1028</v>
      </c>
      <c r="K4115" t="s">
        <v>524</v>
      </c>
      <c r="L4115" t="s">
        <v>1029</v>
      </c>
      <c r="M4115" t="s">
        <v>723</v>
      </c>
      <c r="N4115" t="s">
        <v>813</v>
      </c>
      <c r="O4115" t="s">
        <v>24</v>
      </c>
      <c r="P4115" t="s">
        <v>19</v>
      </c>
      <c r="Q4115">
        <v>0.93</v>
      </c>
      <c r="R4115">
        <v>0.71</v>
      </c>
      <c r="S4115" t="str">
        <f t="shared" si="64"/>
        <v>酷得少年（天津）文化传播有限公司-1北京酷得少年科技有限公司信息流</v>
      </c>
      <c r="T4115" t="e">
        <f>VLOOKUP(S:S,[1]Sheet1!N:N,1,0)</f>
        <v>#N/A</v>
      </c>
    </row>
    <row r="4116" spans="1:20" x14ac:dyDescent="0.15">
      <c r="A4116">
        <v>20230417</v>
      </c>
      <c r="B4116">
        <v>46808360</v>
      </c>
      <c r="C4116" t="s">
        <v>1034</v>
      </c>
      <c r="D4116" t="s">
        <v>1026</v>
      </c>
      <c r="E4116" t="s">
        <v>524</v>
      </c>
      <c r="F4116" t="s">
        <v>523</v>
      </c>
      <c r="G4116" t="s">
        <v>1027</v>
      </c>
      <c r="H4116" t="s">
        <v>524</v>
      </c>
      <c r="I4116">
        <v>2159765</v>
      </c>
      <c r="J4116" t="s">
        <v>1028</v>
      </c>
      <c r="K4116" t="s">
        <v>524</v>
      </c>
      <c r="L4116" t="s">
        <v>1029</v>
      </c>
      <c r="M4116" t="s">
        <v>723</v>
      </c>
      <c r="N4116" t="s">
        <v>813</v>
      </c>
      <c r="O4116" t="s">
        <v>24</v>
      </c>
      <c r="P4116" t="s">
        <v>19</v>
      </c>
      <c r="Q4116">
        <v>0.03</v>
      </c>
      <c r="R4116">
        <v>0.02</v>
      </c>
      <c r="S4116" t="str">
        <f t="shared" si="64"/>
        <v>酷得少年（天津）文化传播有限公司-1北京酷得少年科技有限公司信息流</v>
      </c>
      <c r="T4116" t="e">
        <f>VLOOKUP(S:S,[1]Sheet1!N:N,1,0)</f>
        <v>#N/A</v>
      </c>
    </row>
    <row r="4117" spans="1:20" x14ac:dyDescent="0.15">
      <c r="A4117">
        <v>20230418</v>
      </c>
      <c r="B4117">
        <v>46808360</v>
      </c>
      <c r="C4117" t="s">
        <v>1034</v>
      </c>
      <c r="D4117" t="s">
        <v>1026</v>
      </c>
      <c r="E4117" t="s">
        <v>524</v>
      </c>
      <c r="F4117" t="s">
        <v>523</v>
      </c>
      <c r="G4117" t="s">
        <v>1027</v>
      </c>
      <c r="H4117" t="s">
        <v>524</v>
      </c>
      <c r="I4117">
        <v>2159765</v>
      </c>
      <c r="J4117" t="s">
        <v>1028</v>
      </c>
      <c r="K4117" t="s">
        <v>524</v>
      </c>
      <c r="L4117" t="s">
        <v>1029</v>
      </c>
      <c r="M4117" t="s">
        <v>723</v>
      </c>
      <c r="N4117" t="s">
        <v>813</v>
      </c>
      <c r="O4117" t="s">
        <v>24</v>
      </c>
      <c r="P4117" t="s">
        <v>19</v>
      </c>
      <c r="Q4117">
        <v>1.7</v>
      </c>
      <c r="R4117">
        <v>1.3</v>
      </c>
      <c r="S4117" t="str">
        <f t="shared" si="64"/>
        <v>酷得少年（天津）文化传播有限公司-1北京酷得少年科技有限公司信息流</v>
      </c>
      <c r="T4117" t="e">
        <f>VLOOKUP(S:S,[1]Sheet1!N:N,1,0)</f>
        <v>#N/A</v>
      </c>
    </row>
    <row r="4118" spans="1:20" x14ac:dyDescent="0.15">
      <c r="A4118">
        <v>20230419</v>
      </c>
      <c r="B4118">
        <v>46808360</v>
      </c>
      <c r="C4118" t="s">
        <v>1034</v>
      </c>
      <c r="D4118" t="s">
        <v>1026</v>
      </c>
      <c r="E4118" t="s">
        <v>524</v>
      </c>
      <c r="F4118" t="s">
        <v>523</v>
      </c>
      <c r="G4118" t="s">
        <v>1027</v>
      </c>
      <c r="H4118" t="s">
        <v>524</v>
      </c>
      <c r="I4118">
        <v>2159765</v>
      </c>
      <c r="J4118" t="s">
        <v>1028</v>
      </c>
      <c r="K4118" t="s">
        <v>524</v>
      </c>
      <c r="L4118" t="s">
        <v>1029</v>
      </c>
      <c r="M4118" t="s">
        <v>723</v>
      </c>
      <c r="N4118" t="s">
        <v>813</v>
      </c>
      <c r="O4118" t="s">
        <v>24</v>
      </c>
      <c r="P4118" t="s">
        <v>19</v>
      </c>
      <c r="Q4118">
        <v>5.76</v>
      </c>
      <c r="R4118">
        <v>4.4000000000000004</v>
      </c>
      <c r="S4118" t="str">
        <f t="shared" si="64"/>
        <v>酷得少年（天津）文化传播有限公司-1北京酷得少年科技有限公司信息流</v>
      </c>
      <c r="T4118" t="e">
        <f>VLOOKUP(S:S,[1]Sheet1!N:N,1,0)</f>
        <v>#N/A</v>
      </c>
    </row>
    <row r="4119" spans="1:20" x14ac:dyDescent="0.15">
      <c r="A4119">
        <v>20230420</v>
      </c>
      <c r="B4119">
        <v>46808360</v>
      </c>
      <c r="C4119" t="s">
        <v>1034</v>
      </c>
      <c r="D4119" t="s">
        <v>1026</v>
      </c>
      <c r="E4119" t="s">
        <v>524</v>
      </c>
      <c r="F4119" t="s">
        <v>523</v>
      </c>
      <c r="G4119" t="s">
        <v>1027</v>
      </c>
      <c r="H4119" t="s">
        <v>524</v>
      </c>
      <c r="I4119">
        <v>2159765</v>
      </c>
      <c r="J4119" t="s">
        <v>1028</v>
      </c>
      <c r="K4119" t="s">
        <v>524</v>
      </c>
      <c r="L4119" t="s">
        <v>1029</v>
      </c>
      <c r="M4119" t="s">
        <v>723</v>
      </c>
      <c r="N4119" t="s">
        <v>813</v>
      </c>
      <c r="O4119" t="s">
        <v>24</v>
      </c>
      <c r="P4119" t="s">
        <v>19</v>
      </c>
      <c r="Q4119">
        <v>5.73</v>
      </c>
      <c r="R4119">
        <v>4.38</v>
      </c>
      <c r="S4119" t="str">
        <f t="shared" si="64"/>
        <v>酷得少年（天津）文化传播有限公司-1北京酷得少年科技有限公司信息流</v>
      </c>
      <c r="T4119" t="e">
        <f>VLOOKUP(S:S,[1]Sheet1!N:N,1,0)</f>
        <v>#N/A</v>
      </c>
    </row>
    <row r="4120" spans="1:20" x14ac:dyDescent="0.15">
      <c r="A4120">
        <v>20230421</v>
      </c>
      <c r="B4120">
        <v>46808360</v>
      </c>
      <c r="C4120" t="s">
        <v>1034</v>
      </c>
      <c r="D4120" t="s">
        <v>1026</v>
      </c>
      <c r="E4120" t="s">
        <v>524</v>
      </c>
      <c r="F4120" t="s">
        <v>523</v>
      </c>
      <c r="G4120" t="s">
        <v>1027</v>
      </c>
      <c r="H4120" t="s">
        <v>524</v>
      </c>
      <c r="I4120">
        <v>2159765</v>
      </c>
      <c r="J4120" t="s">
        <v>1028</v>
      </c>
      <c r="K4120" t="s">
        <v>524</v>
      </c>
      <c r="L4120" t="s">
        <v>1029</v>
      </c>
      <c r="M4120" t="s">
        <v>723</v>
      </c>
      <c r="N4120" t="s">
        <v>813</v>
      </c>
      <c r="O4120" t="s">
        <v>24</v>
      </c>
      <c r="P4120" t="s">
        <v>19</v>
      </c>
      <c r="Q4120">
        <v>2.37</v>
      </c>
      <c r="R4120">
        <v>1.81</v>
      </c>
      <c r="S4120" t="str">
        <f t="shared" si="64"/>
        <v>酷得少年（天津）文化传播有限公司-1北京酷得少年科技有限公司信息流</v>
      </c>
      <c r="T4120" t="e">
        <f>VLOOKUP(S:S,[1]Sheet1!N:N,1,0)</f>
        <v>#N/A</v>
      </c>
    </row>
    <row r="4121" spans="1:20" x14ac:dyDescent="0.15">
      <c r="A4121">
        <v>20230422</v>
      </c>
      <c r="B4121">
        <v>46808360</v>
      </c>
      <c r="C4121" t="s">
        <v>1034</v>
      </c>
      <c r="D4121" t="s">
        <v>1026</v>
      </c>
      <c r="E4121" t="s">
        <v>524</v>
      </c>
      <c r="F4121" t="s">
        <v>523</v>
      </c>
      <c r="G4121" t="s">
        <v>1027</v>
      </c>
      <c r="H4121" t="s">
        <v>524</v>
      </c>
      <c r="I4121">
        <v>2159765</v>
      </c>
      <c r="J4121" t="s">
        <v>1028</v>
      </c>
      <c r="K4121" t="s">
        <v>524</v>
      </c>
      <c r="L4121" t="s">
        <v>1029</v>
      </c>
      <c r="M4121" t="s">
        <v>723</v>
      </c>
      <c r="N4121" t="s">
        <v>813</v>
      </c>
      <c r="O4121" t="s">
        <v>24</v>
      </c>
      <c r="P4121" t="s">
        <v>19</v>
      </c>
      <c r="Q4121">
        <v>5.2</v>
      </c>
      <c r="R4121">
        <v>3.97</v>
      </c>
      <c r="S4121" t="str">
        <f t="shared" si="64"/>
        <v>酷得少年（天津）文化传播有限公司-1北京酷得少年科技有限公司信息流</v>
      </c>
      <c r="T4121" t="e">
        <f>VLOOKUP(S:S,[1]Sheet1!N:N,1,0)</f>
        <v>#N/A</v>
      </c>
    </row>
    <row r="4122" spans="1:20" x14ac:dyDescent="0.15">
      <c r="A4122">
        <v>20230423</v>
      </c>
      <c r="B4122">
        <v>46808360</v>
      </c>
      <c r="C4122" t="s">
        <v>1034</v>
      </c>
      <c r="D4122" t="s">
        <v>1026</v>
      </c>
      <c r="E4122" t="s">
        <v>524</v>
      </c>
      <c r="F4122" t="s">
        <v>523</v>
      </c>
      <c r="G4122" t="s">
        <v>1027</v>
      </c>
      <c r="H4122" t="s">
        <v>524</v>
      </c>
      <c r="I4122">
        <v>2159765</v>
      </c>
      <c r="J4122" t="s">
        <v>1028</v>
      </c>
      <c r="K4122" t="s">
        <v>524</v>
      </c>
      <c r="L4122" t="s">
        <v>1029</v>
      </c>
      <c r="M4122" t="s">
        <v>723</v>
      </c>
      <c r="N4122" t="s">
        <v>813</v>
      </c>
      <c r="O4122" t="s">
        <v>24</v>
      </c>
      <c r="P4122" t="s">
        <v>19</v>
      </c>
      <c r="Q4122">
        <v>0.78</v>
      </c>
      <c r="R4122">
        <v>0.6</v>
      </c>
      <c r="S4122" t="str">
        <f t="shared" si="64"/>
        <v>酷得少年（天津）文化传播有限公司-1北京酷得少年科技有限公司信息流</v>
      </c>
      <c r="T4122" t="e">
        <f>VLOOKUP(S:S,[1]Sheet1!N:N,1,0)</f>
        <v>#N/A</v>
      </c>
    </row>
    <row r="4123" spans="1:20" x14ac:dyDescent="0.15">
      <c r="A4123">
        <v>20230424</v>
      </c>
      <c r="B4123">
        <v>46808360</v>
      </c>
      <c r="C4123" t="s">
        <v>1034</v>
      </c>
      <c r="D4123" t="s">
        <v>1026</v>
      </c>
      <c r="E4123" t="s">
        <v>524</v>
      </c>
      <c r="F4123" t="s">
        <v>523</v>
      </c>
      <c r="G4123" t="s">
        <v>1027</v>
      </c>
      <c r="H4123" t="s">
        <v>524</v>
      </c>
      <c r="I4123">
        <v>2159765</v>
      </c>
      <c r="J4123" t="s">
        <v>1028</v>
      </c>
      <c r="K4123" t="s">
        <v>524</v>
      </c>
      <c r="L4123" t="s">
        <v>1029</v>
      </c>
      <c r="M4123" t="s">
        <v>723</v>
      </c>
      <c r="N4123" t="s">
        <v>813</v>
      </c>
      <c r="O4123" t="s">
        <v>24</v>
      </c>
      <c r="P4123" t="s">
        <v>19</v>
      </c>
      <c r="Q4123">
        <v>0.63</v>
      </c>
      <c r="R4123">
        <v>0.48</v>
      </c>
      <c r="S4123" t="str">
        <f t="shared" si="64"/>
        <v>酷得少年（天津）文化传播有限公司-1北京酷得少年科技有限公司信息流</v>
      </c>
      <c r="T4123" t="e">
        <f>VLOOKUP(S:S,[1]Sheet1!N:N,1,0)</f>
        <v>#N/A</v>
      </c>
    </row>
    <row r="4124" spans="1:20" x14ac:dyDescent="0.15">
      <c r="A4124">
        <v>20230425</v>
      </c>
      <c r="B4124">
        <v>46808360</v>
      </c>
      <c r="C4124" t="s">
        <v>1034</v>
      </c>
      <c r="D4124" t="s">
        <v>1026</v>
      </c>
      <c r="E4124" t="s">
        <v>524</v>
      </c>
      <c r="F4124" t="s">
        <v>523</v>
      </c>
      <c r="G4124" t="s">
        <v>1027</v>
      </c>
      <c r="H4124" t="s">
        <v>524</v>
      </c>
      <c r="I4124">
        <v>2159765</v>
      </c>
      <c r="J4124" t="s">
        <v>1028</v>
      </c>
      <c r="K4124" t="s">
        <v>524</v>
      </c>
      <c r="L4124" t="s">
        <v>1029</v>
      </c>
      <c r="M4124" t="s">
        <v>723</v>
      </c>
      <c r="N4124" t="s">
        <v>813</v>
      </c>
      <c r="O4124" t="s">
        <v>24</v>
      </c>
      <c r="P4124" t="s">
        <v>19</v>
      </c>
      <c r="Q4124">
        <v>0.35</v>
      </c>
      <c r="R4124">
        <v>0.27</v>
      </c>
      <c r="S4124" t="str">
        <f t="shared" si="64"/>
        <v>酷得少年（天津）文化传播有限公司-1北京酷得少年科技有限公司信息流</v>
      </c>
      <c r="T4124" t="e">
        <f>VLOOKUP(S:S,[1]Sheet1!N:N,1,0)</f>
        <v>#N/A</v>
      </c>
    </row>
    <row r="4125" spans="1:20" x14ac:dyDescent="0.15">
      <c r="A4125">
        <v>20230426</v>
      </c>
      <c r="B4125">
        <v>46808360</v>
      </c>
      <c r="C4125" t="s">
        <v>1034</v>
      </c>
      <c r="D4125" t="s">
        <v>1026</v>
      </c>
      <c r="E4125" t="s">
        <v>524</v>
      </c>
      <c r="F4125" t="s">
        <v>523</v>
      </c>
      <c r="G4125" t="s">
        <v>1027</v>
      </c>
      <c r="H4125" t="s">
        <v>524</v>
      </c>
      <c r="I4125">
        <v>2159765</v>
      </c>
      <c r="J4125" t="s">
        <v>1028</v>
      </c>
      <c r="K4125" t="s">
        <v>524</v>
      </c>
      <c r="L4125" t="s">
        <v>1029</v>
      </c>
      <c r="M4125" t="s">
        <v>723</v>
      </c>
      <c r="N4125" t="s">
        <v>813</v>
      </c>
      <c r="O4125" t="s">
        <v>24</v>
      </c>
      <c r="P4125" t="s">
        <v>19</v>
      </c>
      <c r="Q4125">
        <v>2.0299999999999998</v>
      </c>
      <c r="R4125">
        <v>1.55</v>
      </c>
      <c r="S4125" t="str">
        <f t="shared" si="64"/>
        <v>酷得少年（天津）文化传播有限公司-1北京酷得少年科技有限公司信息流</v>
      </c>
      <c r="T4125" t="e">
        <f>VLOOKUP(S:S,[1]Sheet1!N:N,1,0)</f>
        <v>#N/A</v>
      </c>
    </row>
    <row r="4126" spans="1:20" x14ac:dyDescent="0.15">
      <c r="A4126">
        <v>20230427</v>
      </c>
      <c r="B4126">
        <v>46808360</v>
      </c>
      <c r="C4126" t="s">
        <v>1034</v>
      </c>
      <c r="D4126" t="s">
        <v>1026</v>
      </c>
      <c r="E4126" t="s">
        <v>524</v>
      </c>
      <c r="F4126" t="s">
        <v>523</v>
      </c>
      <c r="G4126" t="s">
        <v>1027</v>
      </c>
      <c r="H4126" t="s">
        <v>524</v>
      </c>
      <c r="I4126">
        <v>2159765</v>
      </c>
      <c r="J4126" t="s">
        <v>1028</v>
      </c>
      <c r="K4126" t="s">
        <v>524</v>
      </c>
      <c r="L4126" t="s">
        <v>1029</v>
      </c>
      <c r="M4126" t="s">
        <v>723</v>
      </c>
      <c r="N4126" t="s">
        <v>813</v>
      </c>
      <c r="O4126" t="s">
        <v>24</v>
      </c>
      <c r="P4126" t="s">
        <v>19</v>
      </c>
      <c r="Q4126">
        <v>3.16</v>
      </c>
      <c r="R4126">
        <v>2.41</v>
      </c>
      <c r="S4126" t="str">
        <f t="shared" si="64"/>
        <v>酷得少年（天津）文化传播有限公司-1北京酷得少年科技有限公司信息流</v>
      </c>
      <c r="T4126" t="e">
        <f>VLOOKUP(S:S,[1]Sheet1!N:N,1,0)</f>
        <v>#N/A</v>
      </c>
    </row>
    <row r="4127" spans="1:20" x14ac:dyDescent="0.15">
      <c r="A4127">
        <v>20230428</v>
      </c>
      <c r="B4127">
        <v>46808360</v>
      </c>
      <c r="C4127" t="s">
        <v>1034</v>
      </c>
      <c r="D4127" t="s">
        <v>1026</v>
      </c>
      <c r="E4127" t="s">
        <v>524</v>
      </c>
      <c r="F4127" t="s">
        <v>523</v>
      </c>
      <c r="G4127" t="s">
        <v>1027</v>
      </c>
      <c r="H4127" t="s">
        <v>524</v>
      </c>
      <c r="I4127">
        <v>2159765</v>
      </c>
      <c r="J4127" t="s">
        <v>1028</v>
      </c>
      <c r="K4127" t="s">
        <v>524</v>
      </c>
      <c r="L4127" t="s">
        <v>1029</v>
      </c>
      <c r="M4127" t="s">
        <v>723</v>
      </c>
      <c r="N4127" t="s">
        <v>813</v>
      </c>
      <c r="O4127" t="s">
        <v>24</v>
      </c>
      <c r="P4127" t="s">
        <v>19</v>
      </c>
      <c r="Q4127">
        <v>3.73</v>
      </c>
      <c r="R4127">
        <v>2.85</v>
      </c>
      <c r="S4127" t="str">
        <f t="shared" si="64"/>
        <v>酷得少年（天津）文化传播有限公司-1北京酷得少年科技有限公司信息流</v>
      </c>
      <c r="T4127" t="e">
        <f>VLOOKUP(S:S,[1]Sheet1!N:N,1,0)</f>
        <v>#N/A</v>
      </c>
    </row>
    <row r="4128" spans="1:20" x14ac:dyDescent="0.15">
      <c r="A4128">
        <v>20230429</v>
      </c>
      <c r="B4128">
        <v>46808360</v>
      </c>
      <c r="C4128" t="s">
        <v>1034</v>
      </c>
      <c r="D4128" t="s">
        <v>1026</v>
      </c>
      <c r="E4128" t="s">
        <v>524</v>
      </c>
      <c r="F4128" t="s">
        <v>523</v>
      </c>
      <c r="G4128" t="s">
        <v>1027</v>
      </c>
      <c r="H4128" t="s">
        <v>524</v>
      </c>
      <c r="I4128">
        <v>2159765</v>
      </c>
      <c r="J4128" t="s">
        <v>1028</v>
      </c>
      <c r="K4128" t="s">
        <v>524</v>
      </c>
      <c r="L4128" t="s">
        <v>1029</v>
      </c>
      <c r="M4128" t="s">
        <v>723</v>
      </c>
      <c r="N4128" t="s">
        <v>813</v>
      </c>
      <c r="O4128" t="s">
        <v>24</v>
      </c>
      <c r="P4128" t="s">
        <v>19</v>
      </c>
      <c r="Q4128">
        <v>2.13</v>
      </c>
      <c r="R4128">
        <v>1.63</v>
      </c>
      <c r="S4128" t="str">
        <f t="shared" si="64"/>
        <v>酷得少年（天津）文化传播有限公司-1北京酷得少年科技有限公司信息流</v>
      </c>
      <c r="T4128" t="e">
        <f>VLOOKUP(S:S,[1]Sheet1!N:N,1,0)</f>
        <v>#N/A</v>
      </c>
    </row>
    <row r="4129" spans="1:20" x14ac:dyDescent="0.15">
      <c r="A4129">
        <v>20230430</v>
      </c>
      <c r="B4129">
        <v>46808360</v>
      </c>
      <c r="C4129" t="s">
        <v>1034</v>
      </c>
      <c r="D4129" t="s">
        <v>1026</v>
      </c>
      <c r="E4129" t="s">
        <v>524</v>
      </c>
      <c r="F4129" t="s">
        <v>523</v>
      </c>
      <c r="G4129" t="s">
        <v>1027</v>
      </c>
      <c r="H4129" t="s">
        <v>524</v>
      </c>
      <c r="I4129">
        <v>2159765</v>
      </c>
      <c r="J4129" t="s">
        <v>1028</v>
      </c>
      <c r="K4129" t="s">
        <v>524</v>
      </c>
      <c r="L4129" t="s">
        <v>1029</v>
      </c>
      <c r="M4129" t="s">
        <v>723</v>
      </c>
      <c r="N4129" t="s">
        <v>813</v>
      </c>
      <c r="O4129" t="s">
        <v>24</v>
      </c>
      <c r="P4129" t="s">
        <v>19</v>
      </c>
      <c r="Q4129">
        <v>5.36</v>
      </c>
      <c r="R4129">
        <v>4.09</v>
      </c>
      <c r="S4129" t="str">
        <f t="shared" si="64"/>
        <v>酷得少年（天津）文化传播有限公司-1北京酷得少年科技有限公司信息流</v>
      </c>
      <c r="T4129" t="e">
        <f>VLOOKUP(S:S,[1]Sheet1!N:N,1,0)</f>
        <v>#N/A</v>
      </c>
    </row>
    <row r="4130" spans="1:20" x14ac:dyDescent="0.15">
      <c r="A4130">
        <v>20230413</v>
      </c>
      <c r="B4130">
        <v>47176853</v>
      </c>
      <c r="C4130" t="s">
        <v>1035</v>
      </c>
      <c r="D4130" t="s">
        <v>746</v>
      </c>
      <c r="E4130" t="s">
        <v>530</v>
      </c>
      <c r="F4130" t="s">
        <v>530</v>
      </c>
      <c r="G4130" t="s">
        <v>795</v>
      </c>
      <c r="H4130" t="s">
        <v>530</v>
      </c>
      <c r="I4130">
        <v>2162055</v>
      </c>
      <c r="J4130" t="s">
        <v>1036</v>
      </c>
      <c r="K4130" t="s">
        <v>530</v>
      </c>
      <c r="L4130" t="s">
        <v>1037</v>
      </c>
      <c r="M4130" t="s">
        <v>723</v>
      </c>
      <c r="N4130" t="s">
        <v>724</v>
      </c>
      <c r="O4130" t="s">
        <v>56</v>
      </c>
      <c r="P4130" t="s">
        <v>725</v>
      </c>
      <c r="Q4130">
        <v>366.96</v>
      </c>
      <c r="R4130">
        <v>366.96</v>
      </c>
      <c r="S4130" t="str">
        <f t="shared" si="64"/>
        <v>北京天下在线科技有限公司北京天下在线科技有限公司CPC</v>
      </c>
      <c r="T4130" t="e">
        <f>VLOOKUP(S:S,[1]Sheet1!N:N,1,0)</f>
        <v>#N/A</v>
      </c>
    </row>
    <row r="4131" spans="1:20" x14ac:dyDescent="0.15">
      <c r="A4131">
        <v>20230414</v>
      </c>
      <c r="B4131">
        <v>47176853</v>
      </c>
      <c r="C4131" t="s">
        <v>1035</v>
      </c>
      <c r="D4131" t="s">
        <v>746</v>
      </c>
      <c r="E4131" t="s">
        <v>530</v>
      </c>
      <c r="F4131" t="s">
        <v>530</v>
      </c>
      <c r="G4131" t="s">
        <v>795</v>
      </c>
      <c r="H4131" t="s">
        <v>530</v>
      </c>
      <c r="I4131">
        <v>2162055</v>
      </c>
      <c r="J4131" t="s">
        <v>1036</v>
      </c>
      <c r="K4131" t="s">
        <v>530</v>
      </c>
      <c r="L4131" t="s">
        <v>1037</v>
      </c>
      <c r="M4131" t="s">
        <v>723</v>
      </c>
      <c r="N4131" t="s">
        <v>724</v>
      </c>
      <c r="O4131" t="s">
        <v>56</v>
      </c>
      <c r="P4131" t="s">
        <v>725</v>
      </c>
      <c r="Q4131">
        <v>805.49</v>
      </c>
      <c r="R4131">
        <v>805.49</v>
      </c>
      <c r="S4131" t="str">
        <f t="shared" si="64"/>
        <v>北京天下在线科技有限公司北京天下在线科技有限公司CPC</v>
      </c>
      <c r="T4131" t="e">
        <f>VLOOKUP(S:S,[1]Sheet1!N:N,1,0)</f>
        <v>#N/A</v>
      </c>
    </row>
    <row r="4132" spans="1:20" x14ac:dyDescent="0.15">
      <c r="A4132">
        <v>20230415</v>
      </c>
      <c r="B4132">
        <v>47176853</v>
      </c>
      <c r="C4132" t="s">
        <v>1035</v>
      </c>
      <c r="D4132" t="s">
        <v>746</v>
      </c>
      <c r="E4132" t="s">
        <v>530</v>
      </c>
      <c r="F4132" t="s">
        <v>530</v>
      </c>
      <c r="G4132" t="s">
        <v>795</v>
      </c>
      <c r="H4132" t="s">
        <v>530</v>
      </c>
      <c r="I4132">
        <v>2162055</v>
      </c>
      <c r="J4132" t="s">
        <v>1036</v>
      </c>
      <c r="K4132" t="s">
        <v>530</v>
      </c>
      <c r="L4132" t="s">
        <v>1037</v>
      </c>
      <c r="M4132" t="s">
        <v>723</v>
      </c>
      <c r="N4132" t="s">
        <v>724</v>
      </c>
      <c r="O4132" t="s">
        <v>56</v>
      </c>
      <c r="P4132" t="s">
        <v>725</v>
      </c>
      <c r="Q4132">
        <v>505.9</v>
      </c>
      <c r="R4132">
        <v>505.9</v>
      </c>
      <c r="S4132" t="str">
        <f t="shared" si="64"/>
        <v>北京天下在线科技有限公司北京天下在线科技有限公司CPC</v>
      </c>
      <c r="T4132" t="e">
        <f>VLOOKUP(S:S,[1]Sheet1!N:N,1,0)</f>
        <v>#N/A</v>
      </c>
    </row>
    <row r="4133" spans="1:20" x14ac:dyDescent="0.15">
      <c r="A4133">
        <v>20230416</v>
      </c>
      <c r="B4133">
        <v>47176853</v>
      </c>
      <c r="C4133" t="s">
        <v>1035</v>
      </c>
      <c r="D4133" t="s">
        <v>746</v>
      </c>
      <c r="E4133" t="s">
        <v>530</v>
      </c>
      <c r="F4133" t="s">
        <v>530</v>
      </c>
      <c r="G4133" t="s">
        <v>795</v>
      </c>
      <c r="H4133" t="s">
        <v>530</v>
      </c>
      <c r="I4133">
        <v>2162055</v>
      </c>
      <c r="J4133" t="s">
        <v>1036</v>
      </c>
      <c r="K4133" t="s">
        <v>530</v>
      </c>
      <c r="L4133" t="s">
        <v>1037</v>
      </c>
      <c r="M4133" t="s">
        <v>723</v>
      </c>
      <c r="N4133" t="s">
        <v>724</v>
      </c>
      <c r="O4133" t="s">
        <v>56</v>
      </c>
      <c r="P4133" t="s">
        <v>725</v>
      </c>
      <c r="Q4133">
        <v>546.6</v>
      </c>
      <c r="R4133">
        <v>546.6</v>
      </c>
      <c r="S4133" t="str">
        <f t="shared" si="64"/>
        <v>北京天下在线科技有限公司北京天下在线科技有限公司CPC</v>
      </c>
      <c r="T4133" t="e">
        <f>VLOOKUP(S:S,[1]Sheet1!N:N,1,0)</f>
        <v>#N/A</v>
      </c>
    </row>
    <row r="4134" spans="1:20" x14ac:dyDescent="0.15">
      <c r="A4134">
        <v>20230417</v>
      </c>
      <c r="B4134">
        <v>47176853</v>
      </c>
      <c r="C4134" t="s">
        <v>1035</v>
      </c>
      <c r="D4134" t="s">
        <v>746</v>
      </c>
      <c r="E4134" t="s">
        <v>530</v>
      </c>
      <c r="F4134" t="s">
        <v>530</v>
      </c>
      <c r="G4134" t="s">
        <v>795</v>
      </c>
      <c r="H4134" t="s">
        <v>530</v>
      </c>
      <c r="I4134">
        <v>2162055</v>
      </c>
      <c r="J4134" t="s">
        <v>1036</v>
      </c>
      <c r="K4134" t="s">
        <v>530</v>
      </c>
      <c r="L4134" t="s">
        <v>1037</v>
      </c>
      <c r="M4134" t="s">
        <v>723</v>
      </c>
      <c r="N4134" t="s">
        <v>724</v>
      </c>
      <c r="O4134" t="s">
        <v>56</v>
      </c>
      <c r="P4134" t="s">
        <v>725</v>
      </c>
      <c r="Q4134">
        <v>800.06</v>
      </c>
      <c r="R4134">
        <v>800.06</v>
      </c>
      <c r="S4134" t="str">
        <f t="shared" si="64"/>
        <v>北京天下在线科技有限公司北京天下在线科技有限公司CPC</v>
      </c>
      <c r="T4134" t="e">
        <f>VLOOKUP(S:S,[1]Sheet1!N:N,1,0)</f>
        <v>#N/A</v>
      </c>
    </row>
    <row r="4135" spans="1:20" x14ac:dyDescent="0.15">
      <c r="A4135">
        <v>20230418</v>
      </c>
      <c r="B4135">
        <v>47176853</v>
      </c>
      <c r="C4135" t="s">
        <v>1035</v>
      </c>
      <c r="D4135" t="s">
        <v>746</v>
      </c>
      <c r="E4135" t="s">
        <v>530</v>
      </c>
      <c r="F4135" t="s">
        <v>530</v>
      </c>
      <c r="G4135" t="s">
        <v>795</v>
      </c>
      <c r="H4135" t="s">
        <v>530</v>
      </c>
      <c r="I4135">
        <v>2162055</v>
      </c>
      <c r="J4135" t="s">
        <v>1036</v>
      </c>
      <c r="K4135" t="s">
        <v>530</v>
      </c>
      <c r="L4135" t="s">
        <v>1037</v>
      </c>
      <c r="M4135" t="s">
        <v>723</v>
      </c>
      <c r="N4135" t="s">
        <v>724</v>
      </c>
      <c r="O4135" t="s">
        <v>56</v>
      </c>
      <c r="P4135" t="s">
        <v>725</v>
      </c>
      <c r="Q4135">
        <v>989.52</v>
      </c>
      <c r="R4135">
        <v>989.52</v>
      </c>
      <c r="S4135" t="str">
        <f t="shared" si="64"/>
        <v>北京天下在线科技有限公司北京天下在线科技有限公司CPC</v>
      </c>
      <c r="T4135" t="e">
        <f>VLOOKUP(S:S,[1]Sheet1!N:N,1,0)</f>
        <v>#N/A</v>
      </c>
    </row>
    <row r="4136" spans="1:20" x14ac:dyDescent="0.15">
      <c r="A4136">
        <v>20230419</v>
      </c>
      <c r="B4136">
        <v>47176853</v>
      </c>
      <c r="C4136" t="s">
        <v>1035</v>
      </c>
      <c r="D4136" t="s">
        <v>746</v>
      </c>
      <c r="E4136" t="s">
        <v>530</v>
      </c>
      <c r="F4136" t="s">
        <v>530</v>
      </c>
      <c r="G4136" t="s">
        <v>795</v>
      </c>
      <c r="H4136" t="s">
        <v>530</v>
      </c>
      <c r="I4136">
        <v>2162055</v>
      </c>
      <c r="J4136" t="s">
        <v>1036</v>
      </c>
      <c r="K4136" t="s">
        <v>530</v>
      </c>
      <c r="L4136" t="s">
        <v>1037</v>
      </c>
      <c r="M4136" t="s">
        <v>723</v>
      </c>
      <c r="N4136" t="s">
        <v>724</v>
      </c>
      <c r="O4136" t="s">
        <v>56</v>
      </c>
      <c r="P4136" t="s">
        <v>725</v>
      </c>
      <c r="Q4136">
        <v>1001.4</v>
      </c>
      <c r="R4136">
        <v>1001.4</v>
      </c>
      <c r="S4136" t="str">
        <f t="shared" si="64"/>
        <v>北京天下在线科技有限公司北京天下在线科技有限公司CPC</v>
      </c>
      <c r="T4136" t="e">
        <f>VLOOKUP(S:S,[1]Sheet1!N:N,1,0)</f>
        <v>#N/A</v>
      </c>
    </row>
    <row r="4137" spans="1:20" x14ac:dyDescent="0.15">
      <c r="A4137">
        <v>20230420</v>
      </c>
      <c r="B4137">
        <v>47176853</v>
      </c>
      <c r="C4137" t="s">
        <v>1035</v>
      </c>
      <c r="D4137" t="s">
        <v>746</v>
      </c>
      <c r="E4137" t="s">
        <v>530</v>
      </c>
      <c r="F4137" t="s">
        <v>530</v>
      </c>
      <c r="G4137" t="s">
        <v>795</v>
      </c>
      <c r="H4137" t="s">
        <v>530</v>
      </c>
      <c r="I4137">
        <v>2162055</v>
      </c>
      <c r="J4137" t="s">
        <v>1036</v>
      </c>
      <c r="K4137" t="s">
        <v>530</v>
      </c>
      <c r="L4137" t="s">
        <v>1037</v>
      </c>
      <c r="M4137" t="s">
        <v>723</v>
      </c>
      <c r="N4137" t="s">
        <v>724</v>
      </c>
      <c r="O4137" t="s">
        <v>56</v>
      </c>
      <c r="P4137" t="s">
        <v>725</v>
      </c>
      <c r="Q4137">
        <v>1146.28</v>
      </c>
      <c r="R4137">
        <v>1146.28</v>
      </c>
      <c r="S4137" t="str">
        <f t="shared" si="64"/>
        <v>北京天下在线科技有限公司北京天下在线科技有限公司CPC</v>
      </c>
      <c r="T4137" t="e">
        <f>VLOOKUP(S:S,[1]Sheet1!N:N,1,0)</f>
        <v>#N/A</v>
      </c>
    </row>
    <row r="4138" spans="1:20" x14ac:dyDescent="0.15">
      <c r="A4138">
        <v>20230421</v>
      </c>
      <c r="B4138">
        <v>47176853</v>
      </c>
      <c r="C4138" t="s">
        <v>1035</v>
      </c>
      <c r="D4138" t="s">
        <v>746</v>
      </c>
      <c r="E4138" t="s">
        <v>530</v>
      </c>
      <c r="F4138" t="s">
        <v>530</v>
      </c>
      <c r="G4138" t="s">
        <v>795</v>
      </c>
      <c r="H4138" t="s">
        <v>530</v>
      </c>
      <c r="I4138">
        <v>2162055</v>
      </c>
      <c r="J4138" t="s">
        <v>1036</v>
      </c>
      <c r="K4138" t="s">
        <v>530</v>
      </c>
      <c r="L4138" t="s">
        <v>1037</v>
      </c>
      <c r="M4138" t="s">
        <v>723</v>
      </c>
      <c r="N4138" t="s">
        <v>724</v>
      </c>
      <c r="O4138" t="s">
        <v>56</v>
      </c>
      <c r="P4138" t="s">
        <v>725</v>
      </c>
      <c r="Q4138">
        <v>1182.6300000000001</v>
      </c>
      <c r="R4138">
        <v>1182.6300000000001</v>
      </c>
      <c r="S4138" t="str">
        <f t="shared" si="64"/>
        <v>北京天下在线科技有限公司北京天下在线科技有限公司CPC</v>
      </c>
      <c r="T4138" t="e">
        <f>VLOOKUP(S:S,[1]Sheet1!N:N,1,0)</f>
        <v>#N/A</v>
      </c>
    </row>
    <row r="4139" spans="1:20" x14ac:dyDescent="0.15">
      <c r="A4139">
        <v>20230422</v>
      </c>
      <c r="B4139">
        <v>47176853</v>
      </c>
      <c r="C4139" t="s">
        <v>1035</v>
      </c>
      <c r="D4139" t="s">
        <v>746</v>
      </c>
      <c r="E4139" t="s">
        <v>530</v>
      </c>
      <c r="F4139" t="s">
        <v>530</v>
      </c>
      <c r="G4139" t="s">
        <v>795</v>
      </c>
      <c r="H4139" t="s">
        <v>530</v>
      </c>
      <c r="I4139">
        <v>2162055</v>
      </c>
      <c r="J4139" t="s">
        <v>1036</v>
      </c>
      <c r="K4139" t="s">
        <v>530</v>
      </c>
      <c r="L4139" t="s">
        <v>1037</v>
      </c>
      <c r="M4139" t="s">
        <v>723</v>
      </c>
      <c r="N4139" t="s">
        <v>724</v>
      </c>
      <c r="O4139" t="s">
        <v>56</v>
      </c>
      <c r="P4139" t="s">
        <v>725</v>
      </c>
      <c r="Q4139">
        <v>0.76</v>
      </c>
      <c r="R4139">
        <v>0.76</v>
      </c>
      <c r="S4139" t="str">
        <f t="shared" si="64"/>
        <v>北京天下在线科技有限公司北京天下在线科技有限公司CPC</v>
      </c>
      <c r="T4139" t="e">
        <f>VLOOKUP(S:S,[1]Sheet1!N:N,1,0)</f>
        <v>#N/A</v>
      </c>
    </row>
    <row r="4140" spans="1:20" x14ac:dyDescent="0.15">
      <c r="A4140">
        <v>20230423</v>
      </c>
      <c r="B4140">
        <v>47176853</v>
      </c>
      <c r="C4140" t="s">
        <v>1035</v>
      </c>
      <c r="D4140" t="s">
        <v>746</v>
      </c>
      <c r="E4140" t="s">
        <v>530</v>
      </c>
      <c r="F4140" t="s">
        <v>530</v>
      </c>
      <c r="G4140" t="s">
        <v>795</v>
      </c>
      <c r="H4140" t="s">
        <v>530</v>
      </c>
      <c r="I4140">
        <v>2162055</v>
      </c>
      <c r="J4140" t="s">
        <v>1036</v>
      </c>
      <c r="K4140" t="s">
        <v>530</v>
      </c>
      <c r="L4140" t="s">
        <v>1037</v>
      </c>
      <c r="M4140" t="s">
        <v>723</v>
      </c>
      <c r="N4140" t="s">
        <v>724</v>
      </c>
      <c r="O4140" t="s">
        <v>56</v>
      </c>
      <c r="P4140" t="s">
        <v>725</v>
      </c>
      <c r="Q4140">
        <v>708.77</v>
      </c>
      <c r="R4140">
        <v>708.77</v>
      </c>
      <c r="S4140" t="str">
        <f t="shared" si="64"/>
        <v>北京天下在线科技有限公司北京天下在线科技有限公司CPC</v>
      </c>
      <c r="T4140" t="e">
        <f>VLOOKUP(S:S,[1]Sheet1!N:N,1,0)</f>
        <v>#N/A</v>
      </c>
    </row>
    <row r="4141" spans="1:20" x14ac:dyDescent="0.15">
      <c r="A4141">
        <v>20230424</v>
      </c>
      <c r="B4141">
        <v>47176853</v>
      </c>
      <c r="C4141" t="s">
        <v>1035</v>
      </c>
      <c r="D4141" t="s">
        <v>746</v>
      </c>
      <c r="E4141" t="s">
        <v>530</v>
      </c>
      <c r="F4141" t="s">
        <v>530</v>
      </c>
      <c r="G4141" t="s">
        <v>795</v>
      </c>
      <c r="H4141" t="s">
        <v>530</v>
      </c>
      <c r="I4141">
        <v>2162055</v>
      </c>
      <c r="J4141" t="s">
        <v>1036</v>
      </c>
      <c r="K4141" t="s">
        <v>530</v>
      </c>
      <c r="L4141" t="s">
        <v>1037</v>
      </c>
      <c r="M4141" t="s">
        <v>723</v>
      </c>
      <c r="N4141" t="s">
        <v>724</v>
      </c>
      <c r="O4141" t="s">
        <v>56</v>
      </c>
      <c r="P4141" t="s">
        <v>725</v>
      </c>
      <c r="Q4141">
        <v>1158</v>
      </c>
      <c r="R4141">
        <v>1158</v>
      </c>
      <c r="S4141" t="str">
        <f t="shared" si="64"/>
        <v>北京天下在线科技有限公司北京天下在线科技有限公司CPC</v>
      </c>
      <c r="T4141" t="e">
        <f>VLOOKUP(S:S,[1]Sheet1!N:N,1,0)</f>
        <v>#N/A</v>
      </c>
    </row>
    <row r="4142" spans="1:20" x14ac:dyDescent="0.15">
      <c r="A4142">
        <v>20230425</v>
      </c>
      <c r="B4142">
        <v>47176853</v>
      </c>
      <c r="C4142" t="s">
        <v>1035</v>
      </c>
      <c r="D4142" t="s">
        <v>746</v>
      </c>
      <c r="E4142" t="s">
        <v>530</v>
      </c>
      <c r="F4142" t="s">
        <v>530</v>
      </c>
      <c r="G4142" t="s">
        <v>795</v>
      </c>
      <c r="H4142" t="s">
        <v>530</v>
      </c>
      <c r="I4142">
        <v>2162055</v>
      </c>
      <c r="J4142" t="s">
        <v>1036</v>
      </c>
      <c r="K4142" t="s">
        <v>530</v>
      </c>
      <c r="L4142" t="s">
        <v>1037</v>
      </c>
      <c r="M4142" t="s">
        <v>723</v>
      </c>
      <c r="N4142" t="s">
        <v>724</v>
      </c>
      <c r="O4142" t="s">
        <v>56</v>
      </c>
      <c r="P4142" t="s">
        <v>725</v>
      </c>
      <c r="Q4142">
        <v>690.59</v>
      </c>
      <c r="R4142">
        <v>690.59</v>
      </c>
      <c r="S4142" t="str">
        <f t="shared" si="64"/>
        <v>北京天下在线科技有限公司北京天下在线科技有限公司CPC</v>
      </c>
      <c r="T4142" t="e">
        <f>VLOOKUP(S:S,[1]Sheet1!N:N,1,0)</f>
        <v>#N/A</v>
      </c>
    </row>
    <row r="4143" spans="1:20" x14ac:dyDescent="0.15">
      <c r="A4143">
        <v>20230426</v>
      </c>
      <c r="B4143">
        <v>47176853</v>
      </c>
      <c r="C4143" t="s">
        <v>1035</v>
      </c>
      <c r="D4143" t="s">
        <v>746</v>
      </c>
      <c r="E4143" t="s">
        <v>530</v>
      </c>
      <c r="F4143" t="s">
        <v>530</v>
      </c>
      <c r="G4143" t="s">
        <v>795</v>
      </c>
      <c r="H4143" t="s">
        <v>530</v>
      </c>
      <c r="I4143">
        <v>2162055</v>
      </c>
      <c r="J4143" t="s">
        <v>1036</v>
      </c>
      <c r="K4143" t="s">
        <v>530</v>
      </c>
      <c r="L4143" t="s">
        <v>1037</v>
      </c>
      <c r="M4143" t="s">
        <v>723</v>
      </c>
      <c r="N4143" t="s">
        <v>724</v>
      </c>
      <c r="O4143" t="s">
        <v>56</v>
      </c>
      <c r="P4143" t="s">
        <v>725</v>
      </c>
      <c r="Q4143">
        <v>397.04</v>
      </c>
      <c r="R4143">
        <v>397.04</v>
      </c>
      <c r="S4143" t="str">
        <f t="shared" si="64"/>
        <v>北京天下在线科技有限公司北京天下在线科技有限公司CPC</v>
      </c>
      <c r="T4143" t="e">
        <f>VLOOKUP(S:S,[1]Sheet1!N:N,1,0)</f>
        <v>#N/A</v>
      </c>
    </row>
    <row r="4144" spans="1:20" x14ac:dyDescent="0.15">
      <c r="A4144">
        <v>20230427</v>
      </c>
      <c r="B4144">
        <v>47176853</v>
      </c>
      <c r="C4144" t="s">
        <v>1035</v>
      </c>
      <c r="D4144" t="s">
        <v>746</v>
      </c>
      <c r="E4144" t="s">
        <v>530</v>
      </c>
      <c r="F4144" t="s">
        <v>530</v>
      </c>
      <c r="G4144" t="s">
        <v>795</v>
      </c>
      <c r="H4144" t="s">
        <v>530</v>
      </c>
      <c r="I4144">
        <v>2162055</v>
      </c>
      <c r="J4144" t="s">
        <v>1036</v>
      </c>
      <c r="K4144" t="s">
        <v>530</v>
      </c>
      <c r="L4144" t="s">
        <v>1037</v>
      </c>
      <c r="M4144" t="s">
        <v>723</v>
      </c>
      <c r="N4144" t="s">
        <v>724</v>
      </c>
      <c r="O4144" t="s">
        <v>56</v>
      </c>
      <c r="P4144" t="s">
        <v>725</v>
      </c>
      <c r="Q4144">
        <v>376.91</v>
      </c>
      <c r="R4144">
        <v>376.91</v>
      </c>
      <c r="S4144" t="str">
        <f t="shared" si="64"/>
        <v>北京天下在线科技有限公司北京天下在线科技有限公司CPC</v>
      </c>
      <c r="T4144" t="e">
        <f>VLOOKUP(S:S,[1]Sheet1!N:N,1,0)</f>
        <v>#N/A</v>
      </c>
    </row>
    <row r="4145" spans="1:20" x14ac:dyDescent="0.15">
      <c r="A4145">
        <v>20230428</v>
      </c>
      <c r="B4145">
        <v>47176853</v>
      </c>
      <c r="C4145" t="s">
        <v>1035</v>
      </c>
      <c r="D4145" t="s">
        <v>746</v>
      </c>
      <c r="E4145" t="s">
        <v>530</v>
      </c>
      <c r="F4145" t="s">
        <v>530</v>
      </c>
      <c r="G4145" t="s">
        <v>795</v>
      </c>
      <c r="H4145" t="s">
        <v>530</v>
      </c>
      <c r="I4145">
        <v>2162055</v>
      </c>
      <c r="J4145" t="s">
        <v>1036</v>
      </c>
      <c r="K4145" t="s">
        <v>530</v>
      </c>
      <c r="L4145" t="s">
        <v>1037</v>
      </c>
      <c r="M4145" t="s">
        <v>723</v>
      </c>
      <c r="N4145" t="s">
        <v>724</v>
      </c>
      <c r="O4145" t="s">
        <v>56</v>
      </c>
      <c r="P4145" t="s">
        <v>725</v>
      </c>
      <c r="Q4145">
        <v>979.25</v>
      </c>
      <c r="R4145">
        <v>979.25</v>
      </c>
      <c r="S4145" t="str">
        <f t="shared" si="64"/>
        <v>北京天下在线科技有限公司北京天下在线科技有限公司CPC</v>
      </c>
      <c r="T4145" t="e">
        <f>VLOOKUP(S:S,[1]Sheet1!N:N,1,0)</f>
        <v>#N/A</v>
      </c>
    </row>
    <row r="4146" spans="1:20" x14ac:dyDescent="0.15">
      <c r="A4146">
        <v>20230429</v>
      </c>
      <c r="B4146">
        <v>47176853</v>
      </c>
      <c r="C4146" t="s">
        <v>1035</v>
      </c>
      <c r="D4146" t="s">
        <v>746</v>
      </c>
      <c r="E4146" t="s">
        <v>530</v>
      </c>
      <c r="F4146" t="s">
        <v>530</v>
      </c>
      <c r="G4146" t="s">
        <v>795</v>
      </c>
      <c r="H4146" t="s">
        <v>530</v>
      </c>
      <c r="I4146">
        <v>2162055</v>
      </c>
      <c r="J4146" t="s">
        <v>1036</v>
      </c>
      <c r="K4146" t="s">
        <v>530</v>
      </c>
      <c r="L4146" t="s">
        <v>1037</v>
      </c>
      <c r="M4146" t="s">
        <v>723</v>
      </c>
      <c r="N4146" t="s">
        <v>724</v>
      </c>
      <c r="O4146" t="s">
        <v>56</v>
      </c>
      <c r="P4146" t="s">
        <v>725</v>
      </c>
      <c r="Q4146">
        <v>0.64</v>
      </c>
      <c r="R4146">
        <v>0.64</v>
      </c>
      <c r="S4146" t="str">
        <f t="shared" si="64"/>
        <v>北京天下在线科技有限公司北京天下在线科技有限公司CPC</v>
      </c>
      <c r="T4146" t="e">
        <f>VLOOKUP(S:S,[1]Sheet1!N:N,1,0)</f>
        <v>#N/A</v>
      </c>
    </row>
    <row r="4147" spans="1:20" x14ac:dyDescent="0.15">
      <c r="A4147">
        <v>20230414</v>
      </c>
      <c r="B4147">
        <v>47184415</v>
      </c>
      <c r="C4147" t="s">
        <v>1038</v>
      </c>
      <c r="D4147" t="s">
        <v>802</v>
      </c>
      <c r="E4147" t="s">
        <v>511</v>
      </c>
      <c r="F4147" t="s">
        <v>510</v>
      </c>
      <c r="G4147" t="s">
        <v>832</v>
      </c>
      <c r="H4147" t="s">
        <v>511</v>
      </c>
      <c r="I4147">
        <v>2162133</v>
      </c>
      <c r="J4147" t="s">
        <v>833</v>
      </c>
      <c r="K4147" t="s">
        <v>511</v>
      </c>
      <c r="L4147" t="s">
        <v>834</v>
      </c>
      <c r="M4147" t="s">
        <v>723</v>
      </c>
      <c r="N4147" t="s">
        <v>813</v>
      </c>
      <c r="O4147" t="s">
        <v>24</v>
      </c>
      <c r="P4147" t="s">
        <v>19</v>
      </c>
      <c r="Q4147">
        <v>504.76</v>
      </c>
      <c r="R4147">
        <v>504.76</v>
      </c>
      <c r="S4147" t="str">
        <f t="shared" si="64"/>
        <v>北京三快在线科技有限公司及其关联公司北京三快科技有限公司信息流</v>
      </c>
      <c r="T4147" t="e">
        <f>VLOOKUP(S:S,[1]Sheet1!N:N,1,0)</f>
        <v>#N/A</v>
      </c>
    </row>
    <row r="4148" spans="1:20" x14ac:dyDescent="0.15">
      <c r="A4148">
        <v>20230415</v>
      </c>
      <c r="B4148">
        <v>47184415</v>
      </c>
      <c r="C4148" t="s">
        <v>1038</v>
      </c>
      <c r="D4148" t="s">
        <v>802</v>
      </c>
      <c r="E4148" t="s">
        <v>511</v>
      </c>
      <c r="F4148" t="s">
        <v>510</v>
      </c>
      <c r="G4148" t="s">
        <v>832</v>
      </c>
      <c r="H4148" t="s">
        <v>511</v>
      </c>
      <c r="I4148">
        <v>2162133</v>
      </c>
      <c r="J4148" t="s">
        <v>833</v>
      </c>
      <c r="K4148" t="s">
        <v>511</v>
      </c>
      <c r="L4148" t="s">
        <v>834</v>
      </c>
      <c r="M4148" t="s">
        <v>723</v>
      </c>
      <c r="N4148" t="s">
        <v>813</v>
      </c>
      <c r="O4148" t="s">
        <v>24</v>
      </c>
      <c r="P4148" t="s">
        <v>19</v>
      </c>
      <c r="Q4148">
        <v>517.28</v>
      </c>
      <c r="R4148">
        <v>517.28</v>
      </c>
      <c r="S4148" t="str">
        <f t="shared" si="64"/>
        <v>北京三快在线科技有限公司及其关联公司北京三快科技有限公司信息流</v>
      </c>
      <c r="T4148" t="e">
        <f>VLOOKUP(S:S,[1]Sheet1!N:N,1,0)</f>
        <v>#N/A</v>
      </c>
    </row>
    <row r="4149" spans="1:20" x14ac:dyDescent="0.15">
      <c r="A4149">
        <v>20230416</v>
      </c>
      <c r="B4149">
        <v>47184415</v>
      </c>
      <c r="C4149" t="s">
        <v>1038</v>
      </c>
      <c r="D4149" t="s">
        <v>802</v>
      </c>
      <c r="E4149" t="s">
        <v>511</v>
      </c>
      <c r="F4149" t="s">
        <v>510</v>
      </c>
      <c r="G4149" t="s">
        <v>832</v>
      </c>
      <c r="H4149" t="s">
        <v>511</v>
      </c>
      <c r="I4149">
        <v>2162133</v>
      </c>
      <c r="J4149" t="s">
        <v>833</v>
      </c>
      <c r="K4149" t="s">
        <v>511</v>
      </c>
      <c r="L4149" t="s">
        <v>834</v>
      </c>
      <c r="M4149" t="s">
        <v>723</v>
      </c>
      <c r="N4149" t="s">
        <v>813</v>
      </c>
      <c r="O4149" t="s">
        <v>24</v>
      </c>
      <c r="P4149" t="s">
        <v>19</v>
      </c>
      <c r="Q4149">
        <v>507.62</v>
      </c>
      <c r="R4149">
        <v>507.62</v>
      </c>
      <c r="S4149" t="str">
        <f t="shared" si="64"/>
        <v>北京三快在线科技有限公司及其关联公司北京三快科技有限公司信息流</v>
      </c>
      <c r="T4149" t="e">
        <f>VLOOKUP(S:S,[1]Sheet1!N:N,1,0)</f>
        <v>#N/A</v>
      </c>
    </row>
    <row r="4150" spans="1:20" x14ac:dyDescent="0.15">
      <c r="A4150">
        <v>20230417</v>
      </c>
      <c r="B4150">
        <v>47184415</v>
      </c>
      <c r="C4150" t="s">
        <v>1038</v>
      </c>
      <c r="D4150" t="s">
        <v>802</v>
      </c>
      <c r="E4150" t="s">
        <v>511</v>
      </c>
      <c r="F4150" t="s">
        <v>510</v>
      </c>
      <c r="G4150" t="s">
        <v>832</v>
      </c>
      <c r="H4150" t="s">
        <v>511</v>
      </c>
      <c r="I4150">
        <v>2162133</v>
      </c>
      <c r="J4150" t="s">
        <v>833</v>
      </c>
      <c r="K4150" t="s">
        <v>511</v>
      </c>
      <c r="L4150" t="s">
        <v>834</v>
      </c>
      <c r="M4150" t="s">
        <v>723</v>
      </c>
      <c r="N4150" t="s">
        <v>813</v>
      </c>
      <c r="O4150" t="s">
        <v>24</v>
      </c>
      <c r="P4150" t="s">
        <v>19</v>
      </c>
      <c r="Q4150">
        <v>5015.01</v>
      </c>
      <c r="R4150">
        <v>5015.01</v>
      </c>
      <c r="S4150" t="str">
        <f t="shared" si="64"/>
        <v>北京三快在线科技有限公司及其关联公司北京三快科技有限公司信息流</v>
      </c>
      <c r="T4150" t="e">
        <f>VLOOKUP(S:S,[1]Sheet1!N:N,1,0)</f>
        <v>#N/A</v>
      </c>
    </row>
    <row r="4151" spans="1:20" x14ac:dyDescent="0.15">
      <c r="A4151">
        <v>20230418</v>
      </c>
      <c r="B4151">
        <v>47184415</v>
      </c>
      <c r="C4151" t="s">
        <v>1038</v>
      </c>
      <c r="D4151" t="s">
        <v>802</v>
      </c>
      <c r="E4151" t="s">
        <v>511</v>
      </c>
      <c r="F4151" t="s">
        <v>510</v>
      </c>
      <c r="G4151" t="s">
        <v>832</v>
      </c>
      <c r="H4151" t="s">
        <v>511</v>
      </c>
      <c r="I4151">
        <v>2162133</v>
      </c>
      <c r="J4151" t="s">
        <v>833</v>
      </c>
      <c r="K4151" t="s">
        <v>511</v>
      </c>
      <c r="L4151" t="s">
        <v>834</v>
      </c>
      <c r="M4151" t="s">
        <v>723</v>
      </c>
      <c r="N4151" t="s">
        <v>813</v>
      </c>
      <c r="O4151" t="s">
        <v>24</v>
      </c>
      <c r="P4151" t="s">
        <v>19</v>
      </c>
      <c r="Q4151">
        <v>10028.19</v>
      </c>
      <c r="R4151">
        <v>10028.19</v>
      </c>
      <c r="S4151" t="str">
        <f t="shared" si="64"/>
        <v>北京三快在线科技有限公司及其关联公司北京三快科技有限公司信息流</v>
      </c>
      <c r="T4151" t="e">
        <f>VLOOKUP(S:S,[1]Sheet1!N:N,1,0)</f>
        <v>#N/A</v>
      </c>
    </row>
    <row r="4152" spans="1:20" x14ac:dyDescent="0.15">
      <c r="A4152">
        <v>20230419</v>
      </c>
      <c r="B4152">
        <v>47184415</v>
      </c>
      <c r="C4152" t="s">
        <v>1038</v>
      </c>
      <c r="D4152" t="s">
        <v>802</v>
      </c>
      <c r="E4152" t="s">
        <v>511</v>
      </c>
      <c r="F4152" t="s">
        <v>510</v>
      </c>
      <c r="G4152" t="s">
        <v>832</v>
      </c>
      <c r="H4152" t="s">
        <v>511</v>
      </c>
      <c r="I4152">
        <v>2162133</v>
      </c>
      <c r="J4152" t="s">
        <v>833</v>
      </c>
      <c r="K4152" t="s">
        <v>511</v>
      </c>
      <c r="L4152" t="s">
        <v>834</v>
      </c>
      <c r="M4152" t="s">
        <v>723</v>
      </c>
      <c r="N4152" t="s">
        <v>813</v>
      </c>
      <c r="O4152" t="s">
        <v>24</v>
      </c>
      <c r="P4152" t="s">
        <v>19</v>
      </c>
      <c r="Q4152">
        <v>10026.58</v>
      </c>
      <c r="R4152">
        <v>10026.58</v>
      </c>
      <c r="S4152" t="str">
        <f t="shared" si="64"/>
        <v>北京三快在线科技有限公司及其关联公司北京三快科技有限公司信息流</v>
      </c>
      <c r="T4152" t="e">
        <f>VLOOKUP(S:S,[1]Sheet1!N:N,1,0)</f>
        <v>#N/A</v>
      </c>
    </row>
    <row r="4153" spans="1:20" x14ac:dyDescent="0.15">
      <c r="A4153">
        <v>20230420</v>
      </c>
      <c r="B4153">
        <v>47184415</v>
      </c>
      <c r="C4153" t="s">
        <v>1038</v>
      </c>
      <c r="D4153" t="s">
        <v>802</v>
      </c>
      <c r="E4153" t="s">
        <v>511</v>
      </c>
      <c r="F4153" t="s">
        <v>510</v>
      </c>
      <c r="G4153" t="s">
        <v>832</v>
      </c>
      <c r="H4153" t="s">
        <v>511</v>
      </c>
      <c r="I4153">
        <v>2162133</v>
      </c>
      <c r="J4153" t="s">
        <v>833</v>
      </c>
      <c r="K4153" t="s">
        <v>511</v>
      </c>
      <c r="L4153" t="s">
        <v>834</v>
      </c>
      <c r="M4153" t="s">
        <v>723</v>
      </c>
      <c r="N4153" t="s">
        <v>813</v>
      </c>
      <c r="O4153" t="s">
        <v>24</v>
      </c>
      <c r="P4153" t="s">
        <v>19</v>
      </c>
      <c r="Q4153">
        <v>10049.85</v>
      </c>
      <c r="R4153">
        <v>10049.85</v>
      </c>
      <c r="S4153" t="str">
        <f t="shared" si="64"/>
        <v>北京三快在线科技有限公司及其关联公司北京三快科技有限公司信息流</v>
      </c>
      <c r="T4153" t="e">
        <f>VLOOKUP(S:S,[1]Sheet1!N:N,1,0)</f>
        <v>#N/A</v>
      </c>
    </row>
    <row r="4154" spans="1:20" x14ac:dyDescent="0.15">
      <c r="A4154">
        <v>20230421</v>
      </c>
      <c r="B4154">
        <v>47184415</v>
      </c>
      <c r="C4154" t="s">
        <v>1038</v>
      </c>
      <c r="D4154" t="s">
        <v>802</v>
      </c>
      <c r="E4154" t="s">
        <v>511</v>
      </c>
      <c r="F4154" t="s">
        <v>510</v>
      </c>
      <c r="G4154" t="s">
        <v>832</v>
      </c>
      <c r="H4154" t="s">
        <v>511</v>
      </c>
      <c r="I4154">
        <v>2162133</v>
      </c>
      <c r="J4154" t="s">
        <v>833</v>
      </c>
      <c r="K4154" t="s">
        <v>511</v>
      </c>
      <c r="L4154" t="s">
        <v>834</v>
      </c>
      <c r="M4154" t="s">
        <v>723</v>
      </c>
      <c r="N4154" t="s">
        <v>813</v>
      </c>
      <c r="O4154" t="s">
        <v>24</v>
      </c>
      <c r="P4154" t="s">
        <v>19</v>
      </c>
      <c r="Q4154">
        <v>10287.81</v>
      </c>
      <c r="R4154">
        <v>10287.81</v>
      </c>
      <c r="S4154" t="str">
        <f t="shared" si="64"/>
        <v>北京三快在线科技有限公司及其关联公司北京三快科技有限公司信息流</v>
      </c>
      <c r="T4154" t="e">
        <f>VLOOKUP(S:S,[1]Sheet1!N:N,1,0)</f>
        <v>#N/A</v>
      </c>
    </row>
    <row r="4155" spans="1:20" x14ac:dyDescent="0.15">
      <c r="A4155">
        <v>20230422</v>
      </c>
      <c r="B4155">
        <v>47184415</v>
      </c>
      <c r="C4155" t="s">
        <v>1038</v>
      </c>
      <c r="D4155" t="s">
        <v>802</v>
      </c>
      <c r="E4155" t="s">
        <v>511</v>
      </c>
      <c r="F4155" t="s">
        <v>510</v>
      </c>
      <c r="G4155" t="s">
        <v>832</v>
      </c>
      <c r="H4155" t="s">
        <v>511</v>
      </c>
      <c r="I4155">
        <v>2162133</v>
      </c>
      <c r="J4155" t="s">
        <v>833</v>
      </c>
      <c r="K4155" t="s">
        <v>511</v>
      </c>
      <c r="L4155" t="s">
        <v>834</v>
      </c>
      <c r="M4155" t="s">
        <v>723</v>
      </c>
      <c r="N4155" t="s">
        <v>813</v>
      </c>
      <c r="O4155" t="s">
        <v>24</v>
      </c>
      <c r="P4155" t="s">
        <v>19</v>
      </c>
      <c r="Q4155">
        <v>10128.870000000001</v>
      </c>
      <c r="R4155">
        <v>10128.870000000001</v>
      </c>
      <c r="S4155" t="str">
        <f t="shared" si="64"/>
        <v>北京三快在线科技有限公司及其关联公司北京三快科技有限公司信息流</v>
      </c>
      <c r="T4155" t="e">
        <f>VLOOKUP(S:S,[1]Sheet1!N:N,1,0)</f>
        <v>#N/A</v>
      </c>
    </row>
    <row r="4156" spans="1:20" x14ac:dyDescent="0.15">
      <c r="A4156">
        <v>20230423</v>
      </c>
      <c r="B4156">
        <v>47184415</v>
      </c>
      <c r="C4156" t="s">
        <v>1038</v>
      </c>
      <c r="D4156" t="s">
        <v>802</v>
      </c>
      <c r="E4156" t="s">
        <v>511</v>
      </c>
      <c r="F4156" t="s">
        <v>510</v>
      </c>
      <c r="G4156" t="s">
        <v>832</v>
      </c>
      <c r="H4156" t="s">
        <v>511</v>
      </c>
      <c r="I4156">
        <v>2162133</v>
      </c>
      <c r="J4156" t="s">
        <v>833</v>
      </c>
      <c r="K4156" t="s">
        <v>511</v>
      </c>
      <c r="L4156" t="s">
        <v>834</v>
      </c>
      <c r="M4156" t="s">
        <v>723</v>
      </c>
      <c r="N4156" t="s">
        <v>813</v>
      </c>
      <c r="O4156" t="s">
        <v>24</v>
      </c>
      <c r="P4156" t="s">
        <v>19</v>
      </c>
      <c r="Q4156">
        <v>10046.629999999999</v>
      </c>
      <c r="R4156">
        <v>10046.629999999999</v>
      </c>
      <c r="S4156" t="str">
        <f t="shared" si="64"/>
        <v>北京三快在线科技有限公司及其关联公司北京三快科技有限公司信息流</v>
      </c>
      <c r="T4156" t="e">
        <f>VLOOKUP(S:S,[1]Sheet1!N:N,1,0)</f>
        <v>#N/A</v>
      </c>
    </row>
    <row r="4157" spans="1:20" x14ac:dyDescent="0.15">
      <c r="A4157">
        <v>20230424</v>
      </c>
      <c r="B4157">
        <v>47184415</v>
      </c>
      <c r="C4157" t="s">
        <v>1038</v>
      </c>
      <c r="D4157" t="s">
        <v>802</v>
      </c>
      <c r="E4157" t="s">
        <v>511</v>
      </c>
      <c r="F4157" t="s">
        <v>510</v>
      </c>
      <c r="G4157" t="s">
        <v>832</v>
      </c>
      <c r="H4157" t="s">
        <v>511</v>
      </c>
      <c r="I4157">
        <v>2162133</v>
      </c>
      <c r="J4157" t="s">
        <v>833</v>
      </c>
      <c r="K4157" t="s">
        <v>511</v>
      </c>
      <c r="L4157" t="s">
        <v>834</v>
      </c>
      <c r="M4157" t="s">
        <v>723</v>
      </c>
      <c r="N4157" t="s">
        <v>813</v>
      </c>
      <c r="O4157" t="s">
        <v>24</v>
      </c>
      <c r="P4157" t="s">
        <v>19</v>
      </c>
      <c r="Q4157">
        <v>10026.82</v>
      </c>
      <c r="R4157">
        <v>10026.82</v>
      </c>
      <c r="S4157" t="str">
        <f t="shared" si="64"/>
        <v>北京三快在线科技有限公司及其关联公司北京三快科技有限公司信息流</v>
      </c>
      <c r="T4157" t="e">
        <f>VLOOKUP(S:S,[1]Sheet1!N:N,1,0)</f>
        <v>#N/A</v>
      </c>
    </row>
    <row r="4158" spans="1:20" x14ac:dyDescent="0.15">
      <c r="A4158">
        <v>20230425</v>
      </c>
      <c r="B4158">
        <v>47184415</v>
      </c>
      <c r="C4158" t="s">
        <v>1038</v>
      </c>
      <c r="D4158" t="s">
        <v>802</v>
      </c>
      <c r="E4158" t="s">
        <v>511</v>
      </c>
      <c r="F4158" t="s">
        <v>510</v>
      </c>
      <c r="G4158" t="s">
        <v>832</v>
      </c>
      <c r="H4158" t="s">
        <v>511</v>
      </c>
      <c r="I4158">
        <v>2162133</v>
      </c>
      <c r="J4158" t="s">
        <v>833</v>
      </c>
      <c r="K4158" t="s">
        <v>511</v>
      </c>
      <c r="L4158" t="s">
        <v>834</v>
      </c>
      <c r="M4158" t="s">
        <v>723</v>
      </c>
      <c r="N4158" t="s">
        <v>813</v>
      </c>
      <c r="O4158" t="s">
        <v>24</v>
      </c>
      <c r="P4158" t="s">
        <v>19</v>
      </c>
      <c r="Q4158">
        <v>19005.45</v>
      </c>
      <c r="R4158">
        <v>19005.45</v>
      </c>
      <c r="S4158" t="str">
        <f t="shared" si="64"/>
        <v>北京三快在线科技有限公司及其关联公司北京三快科技有限公司信息流</v>
      </c>
      <c r="T4158" t="e">
        <f>VLOOKUP(S:S,[1]Sheet1!N:N,1,0)</f>
        <v>#N/A</v>
      </c>
    </row>
    <row r="4159" spans="1:20" x14ac:dyDescent="0.15">
      <c r="A4159">
        <v>20230426</v>
      </c>
      <c r="B4159">
        <v>47184415</v>
      </c>
      <c r="C4159" t="s">
        <v>1038</v>
      </c>
      <c r="D4159" t="s">
        <v>802</v>
      </c>
      <c r="E4159" t="s">
        <v>511</v>
      </c>
      <c r="F4159" t="s">
        <v>510</v>
      </c>
      <c r="G4159" t="s">
        <v>832</v>
      </c>
      <c r="H4159" t="s">
        <v>511</v>
      </c>
      <c r="I4159">
        <v>2162133</v>
      </c>
      <c r="J4159" t="s">
        <v>833</v>
      </c>
      <c r="K4159" t="s">
        <v>511</v>
      </c>
      <c r="L4159" t="s">
        <v>834</v>
      </c>
      <c r="M4159" t="s">
        <v>723</v>
      </c>
      <c r="N4159" t="s">
        <v>813</v>
      </c>
      <c r="O4159" t="s">
        <v>24</v>
      </c>
      <c r="P4159" t="s">
        <v>19</v>
      </c>
      <c r="Q4159">
        <v>3855.13</v>
      </c>
      <c r="R4159">
        <v>3855.13</v>
      </c>
      <c r="S4159" t="str">
        <f t="shared" si="64"/>
        <v>北京三快在线科技有限公司及其关联公司北京三快科技有限公司信息流</v>
      </c>
      <c r="T4159" t="e">
        <f>VLOOKUP(S:S,[1]Sheet1!N:N,1,0)</f>
        <v>#N/A</v>
      </c>
    </row>
    <row r="4160" spans="1:20" x14ac:dyDescent="0.15">
      <c r="A4160">
        <v>20230426</v>
      </c>
      <c r="B4160">
        <v>47184415</v>
      </c>
      <c r="C4160" t="s">
        <v>1038</v>
      </c>
      <c r="D4160" t="s">
        <v>802</v>
      </c>
      <c r="E4160" t="s">
        <v>511</v>
      </c>
      <c r="F4160" t="s">
        <v>510</v>
      </c>
      <c r="G4160" t="s">
        <v>832</v>
      </c>
      <c r="H4160" t="s">
        <v>511</v>
      </c>
      <c r="I4160">
        <v>2171552</v>
      </c>
      <c r="J4160" t="s">
        <v>1039</v>
      </c>
      <c r="K4160" t="s">
        <v>511</v>
      </c>
      <c r="L4160" t="s">
        <v>834</v>
      </c>
      <c r="M4160" t="s">
        <v>723</v>
      </c>
      <c r="N4160" t="s">
        <v>813</v>
      </c>
      <c r="O4160" t="s">
        <v>24</v>
      </c>
      <c r="P4160" t="s">
        <v>19</v>
      </c>
      <c r="Q4160">
        <v>13201.49</v>
      </c>
      <c r="R4160">
        <v>13201.49</v>
      </c>
      <c r="S4160" t="str">
        <f t="shared" si="64"/>
        <v>北京三快在线科技有限公司及其关联公司北京三快科技有限公司信息流</v>
      </c>
      <c r="T4160" t="e">
        <f>VLOOKUP(S:S,[1]Sheet1!N:N,1,0)</f>
        <v>#N/A</v>
      </c>
    </row>
    <row r="4161" spans="1:20" x14ac:dyDescent="0.15">
      <c r="A4161">
        <v>20230427</v>
      </c>
      <c r="B4161">
        <v>47184415</v>
      </c>
      <c r="C4161" t="s">
        <v>1038</v>
      </c>
      <c r="D4161" t="s">
        <v>802</v>
      </c>
      <c r="E4161" t="s">
        <v>511</v>
      </c>
      <c r="F4161" t="s">
        <v>510</v>
      </c>
      <c r="G4161" t="s">
        <v>832</v>
      </c>
      <c r="H4161" t="s">
        <v>511</v>
      </c>
      <c r="I4161">
        <v>2171552</v>
      </c>
      <c r="J4161" t="s">
        <v>1039</v>
      </c>
      <c r="K4161" t="s">
        <v>511</v>
      </c>
      <c r="L4161" t="s">
        <v>834</v>
      </c>
      <c r="M4161" t="s">
        <v>723</v>
      </c>
      <c r="N4161" t="s">
        <v>813</v>
      </c>
      <c r="O4161" t="s">
        <v>24</v>
      </c>
      <c r="P4161" t="s">
        <v>19</v>
      </c>
      <c r="Q4161">
        <v>8043.58</v>
      </c>
      <c r="R4161">
        <v>8043.58</v>
      </c>
      <c r="S4161" t="str">
        <f t="shared" si="64"/>
        <v>北京三快在线科技有限公司及其关联公司北京三快科技有限公司信息流</v>
      </c>
      <c r="T4161" t="e">
        <f>VLOOKUP(S:S,[1]Sheet1!N:N,1,0)</f>
        <v>#N/A</v>
      </c>
    </row>
    <row r="4162" spans="1:20" x14ac:dyDescent="0.15">
      <c r="A4162">
        <v>20230428</v>
      </c>
      <c r="B4162">
        <v>47184415</v>
      </c>
      <c r="C4162" t="s">
        <v>1038</v>
      </c>
      <c r="D4162" t="s">
        <v>802</v>
      </c>
      <c r="E4162" t="s">
        <v>511</v>
      </c>
      <c r="F4162" t="s">
        <v>510</v>
      </c>
      <c r="G4162" t="s">
        <v>832</v>
      </c>
      <c r="H4162" t="s">
        <v>511</v>
      </c>
      <c r="I4162">
        <v>2171552</v>
      </c>
      <c r="J4162" t="s">
        <v>1039</v>
      </c>
      <c r="K4162" t="s">
        <v>511</v>
      </c>
      <c r="L4162" t="s">
        <v>834</v>
      </c>
      <c r="M4162" t="s">
        <v>723</v>
      </c>
      <c r="N4162" t="s">
        <v>813</v>
      </c>
      <c r="O4162" t="s">
        <v>24</v>
      </c>
      <c r="P4162" t="s">
        <v>19</v>
      </c>
      <c r="Q4162">
        <v>16164.34</v>
      </c>
      <c r="R4162">
        <v>16164.34</v>
      </c>
      <c r="S4162" t="str">
        <f t="shared" si="64"/>
        <v>北京三快在线科技有限公司及其关联公司北京三快科技有限公司信息流</v>
      </c>
      <c r="T4162" t="e">
        <f>VLOOKUP(S:S,[1]Sheet1!N:N,1,0)</f>
        <v>#N/A</v>
      </c>
    </row>
    <row r="4163" spans="1:20" x14ac:dyDescent="0.15">
      <c r="A4163">
        <v>20230429</v>
      </c>
      <c r="B4163">
        <v>47184415</v>
      </c>
      <c r="C4163" t="s">
        <v>1038</v>
      </c>
      <c r="D4163" t="s">
        <v>802</v>
      </c>
      <c r="E4163" t="s">
        <v>511</v>
      </c>
      <c r="F4163" t="s">
        <v>510</v>
      </c>
      <c r="G4163" t="s">
        <v>832</v>
      </c>
      <c r="H4163" t="s">
        <v>511</v>
      </c>
      <c r="I4163">
        <v>2171552</v>
      </c>
      <c r="J4163" t="s">
        <v>1039</v>
      </c>
      <c r="K4163" t="s">
        <v>511</v>
      </c>
      <c r="L4163" t="s">
        <v>834</v>
      </c>
      <c r="M4163" t="s">
        <v>723</v>
      </c>
      <c r="N4163" t="s">
        <v>813</v>
      </c>
      <c r="O4163" t="s">
        <v>24</v>
      </c>
      <c r="P4163" t="s">
        <v>19</v>
      </c>
      <c r="Q4163">
        <v>26496.44</v>
      </c>
      <c r="R4163">
        <v>26496.44</v>
      </c>
      <c r="S4163" t="str">
        <f t="shared" ref="S4163:S4226" si="65">F4163&amp;K4163&amp;O4163</f>
        <v>北京三快在线科技有限公司及其关联公司北京三快科技有限公司信息流</v>
      </c>
      <c r="T4163" t="e">
        <f>VLOOKUP(S:S,[1]Sheet1!N:N,1,0)</f>
        <v>#N/A</v>
      </c>
    </row>
    <row r="4164" spans="1:20" x14ac:dyDescent="0.15">
      <c r="A4164">
        <v>20230430</v>
      </c>
      <c r="B4164">
        <v>47184415</v>
      </c>
      <c r="C4164" t="s">
        <v>1038</v>
      </c>
      <c r="D4164" t="s">
        <v>802</v>
      </c>
      <c r="E4164" t="s">
        <v>511</v>
      </c>
      <c r="F4164" t="s">
        <v>510</v>
      </c>
      <c r="G4164" t="s">
        <v>832</v>
      </c>
      <c r="H4164" t="s">
        <v>511</v>
      </c>
      <c r="I4164">
        <v>2171552</v>
      </c>
      <c r="J4164" t="s">
        <v>1039</v>
      </c>
      <c r="K4164" t="s">
        <v>511</v>
      </c>
      <c r="L4164" t="s">
        <v>834</v>
      </c>
      <c r="M4164" t="s">
        <v>723</v>
      </c>
      <c r="N4164" t="s">
        <v>813</v>
      </c>
      <c r="O4164" t="s">
        <v>24</v>
      </c>
      <c r="P4164" t="s">
        <v>19</v>
      </c>
      <c r="Q4164">
        <v>20075.419999999998</v>
      </c>
      <c r="R4164">
        <v>20075.419999999998</v>
      </c>
      <c r="S4164" t="str">
        <f t="shared" si="65"/>
        <v>北京三快在线科技有限公司及其关联公司北京三快科技有限公司信息流</v>
      </c>
      <c r="T4164" t="e">
        <f>VLOOKUP(S:S,[1]Sheet1!N:N,1,0)</f>
        <v>#N/A</v>
      </c>
    </row>
    <row r="4165" spans="1:20" x14ac:dyDescent="0.15">
      <c r="A4165">
        <v>20230414</v>
      </c>
      <c r="B4165">
        <v>47327773</v>
      </c>
      <c r="C4165" t="s">
        <v>1040</v>
      </c>
      <c r="D4165" t="s">
        <v>753</v>
      </c>
      <c r="E4165" t="s">
        <v>1041</v>
      </c>
      <c r="F4165" s="41" t="s">
        <v>1042</v>
      </c>
      <c r="G4165" t="s">
        <v>1043</v>
      </c>
      <c r="H4165" t="s">
        <v>1041</v>
      </c>
      <c r="I4165">
        <v>2165189</v>
      </c>
      <c r="J4165" t="s">
        <v>1044</v>
      </c>
      <c r="K4165" t="s">
        <v>1041</v>
      </c>
      <c r="L4165" t="s">
        <v>1045</v>
      </c>
      <c r="M4165" t="s">
        <v>723</v>
      </c>
      <c r="N4165" t="s">
        <v>813</v>
      </c>
      <c r="O4165" t="s">
        <v>24</v>
      </c>
      <c r="P4165" t="s">
        <v>19</v>
      </c>
      <c r="Q4165">
        <v>527.37</v>
      </c>
      <c r="R4165">
        <v>405.67</v>
      </c>
      <c r="S4165" t="str">
        <f t="shared" si="65"/>
        <v>北京微财科技有限公司-数媒重庆市黑卡小额贷款有限公司信息流</v>
      </c>
      <c r="T4165" t="e">
        <f>VLOOKUP(S:S,[1]Sheet1!N:N,1,0)</f>
        <v>#N/A</v>
      </c>
    </row>
    <row r="4166" spans="1:20" x14ac:dyDescent="0.15">
      <c r="A4166">
        <v>20230415</v>
      </c>
      <c r="B4166">
        <v>47327773</v>
      </c>
      <c r="C4166" t="s">
        <v>1040</v>
      </c>
      <c r="D4166" t="s">
        <v>753</v>
      </c>
      <c r="E4166" t="s">
        <v>1041</v>
      </c>
      <c r="F4166" t="s">
        <v>514</v>
      </c>
      <c r="G4166" t="s">
        <v>1043</v>
      </c>
      <c r="H4166" t="s">
        <v>1041</v>
      </c>
      <c r="I4166">
        <v>2165189</v>
      </c>
      <c r="J4166" t="s">
        <v>1044</v>
      </c>
      <c r="K4166" t="s">
        <v>1041</v>
      </c>
      <c r="L4166" t="s">
        <v>1045</v>
      </c>
      <c r="M4166" t="s">
        <v>723</v>
      </c>
      <c r="N4166" t="s">
        <v>813</v>
      </c>
      <c r="O4166" t="s">
        <v>24</v>
      </c>
      <c r="P4166" t="s">
        <v>19</v>
      </c>
      <c r="Q4166">
        <v>223.8</v>
      </c>
      <c r="R4166">
        <v>172.15</v>
      </c>
      <c r="S4166" t="str">
        <f t="shared" si="65"/>
        <v>北京微财科技有限公司-数媒重庆市黑卡小额贷款有限公司信息流</v>
      </c>
      <c r="T4166" t="e">
        <f>VLOOKUP(S:S,[1]Sheet1!N:N,1,0)</f>
        <v>#N/A</v>
      </c>
    </row>
    <row r="4167" spans="1:20" x14ac:dyDescent="0.15">
      <c r="A4167">
        <v>20230416</v>
      </c>
      <c r="B4167">
        <v>47327773</v>
      </c>
      <c r="C4167" t="s">
        <v>1040</v>
      </c>
      <c r="D4167" t="s">
        <v>753</v>
      </c>
      <c r="E4167" t="s">
        <v>1041</v>
      </c>
      <c r="F4167" t="s">
        <v>514</v>
      </c>
      <c r="G4167" t="s">
        <v>1043</v>
      </c>
      <c r="H4167" t="s">
        <v>1041</v>
      </c>
      <c r="I4167">
        <v>2165189</v>
      </c>
      <c r="J4167" t="s">
        <v>1044</v>
      </c>
      <c r="K4167" t="s">
        <v>1041</v>
      </c>
      <c r="L4167" t="s">
        <v>1045</v>
      </c>
      <c r="M4167" t="s">
        <v>723</v>
      </c>
      <c r="N4167" t="s">
        <v>813</v>
      </c>
      <c r="O4167" t="s">
        <v>24</v>
      </c>
      <c r="P4167" t="s">
        <v>19</v>
      </c>
      <c r="Q4167">
        <v>1192.3499999999999</v>
      </c>
      <c r="R4167">
        <v>917.19</v>
      </c>
      <c r="S4167" t="str">
        <f t="shared" si="65"/>
        <v>北京微财科技有限公司-数媒重庆市黑卡小额贷款有限公司信息流</v>
      </c>
      <c r="T4167" t="e">
        <f>VLOOKUP(S:S,[1]Sheet1!N:N,1,0)</f>
        <v>#N/A</v>
      </c>
    </row>
    <row r="4168" spans="1:20" x14ac:dyDescent="0.15">
      <c r="A4168">
        <v>20230417</v>
      </c>
      <c r="B4168">
        <v>47327773</v>
      </c>
      <c r="C4168" t="s">
        <v>1040</v>
      </c>
      <c r="D4168" t="s">
        <v>753</v>
      </c>
      <c r="E4168" t="s">
        <v>1041</v>
      </c>
      <c r="F4168" t="s">
        <v>514</v>
      </c>
      <c r="G4168" t="s">
        <v>1043</v>
      </c>
      <c r="H4168" t="s">
        <v>1041</v>
      </c>
      <c r="I4168">
        <v>2165189</v>
      </c>
      <c r="J4168" t="s">
        <v>1044</v>
      </c>
      <c r="K4168" t="s">
        <v>1041</v>
      </c>
      <c r="L4168" t="s">
        <v>1045</v>
      </c>
      <c r="M4168" t="s">
        <v>723</v>
      </c>
      <c r="N4168" t="s">
        <v>813</v>
      </c>
      <c r="O4168" t="s">
        <v>24</v>
      </c>
      <c r="P4168" t="s">
        <v>19</v>
      </c>
      <c r="Q4168">
        <v>1293.5999999999999</v>
      </c>
      <c r="R4168">
        <v>995.08</v>
      </c>
      <c r="S4168" t="str">
        <f t="shared" si="65"/>
        <v>北京微财科技有限公司-数媒重庆市黑卡小额贷款有限公司信息流</v>
      </c>
      <c r="T4168" t="e">
        <f>VLOOKUP(S:S,[1]Sheet1!N:N,1,0)</f>
        <v>#N/A</v>
      </c>
    </row>
    <row r="4169" spans="1:20" x14ac:dyDescent="0.15">
      <c r="A4169">
        <v>20230418</v>
      </c>
      <c r="B4169">
        <v>47327773</v>
      </c>
      <c r="C4169" t="s">
        <v>1040</v>
      </c>
      <c r="D4169" t="s">
        <v>753</v>
      </c>
      <c r="E4169" t="s">
        <v>1041</v>
      </c>
      <c r="F4169" t="s">
        <v>514</v>
      </c>
      <c r="G4169" t="s">
        <v>1043</v>
      </c>
      <c r="H4169" t="s">
        <v>1041</v>
      </c>
      <c r="I4169">
        <v>2165189</v>
      </c>
      <c r="J4169" t="s">
        <v>1044</v>
      </c>
      <c r="K4169" t="s">
        <v>1041</v>
      </c>
      <c r="L4169" t="s">
        <v>1045</v>
      </c>
      <c r="M4169" t="s">
        <v>723</v>
      </c>
      <c r="N4169" t="s">
        <v>813</v>
      </c>
      <c r="O4169" t="s">
        <v>24</v>
      </c>
      <c r="P4169" t="s">
        <v>19</v>
      </c>
      <c r="Q4169">
        <v>2515.67</v>
      </c>
      <c r="R4169">
        <v>1935.13</v>
      </c>
      <c r="S4169" t="str">
        <f t="shared" si="65"/>
        <v>北京微财科技有限公司-数媒重庆市黑卡小额贷款有限公司信息流</v>
      </c>
      <c r="T4169" t="e">
        <f>VLOOKUP(S:S,[1]Sheet1!N:N,1,0)</f>
        <v>#N/A</v>
      </c>
    </row>
    <row r="4170" spans="1:20" x14ac:dyDescent="0.15">
      <c r="A4170">
        <v>20230419</v>
      </c>
      <c r="B4170">
        <v>47327773</v>
      </c>
      <c r="C4170" t="s">
        <v>1040</v>
      </c>
      <c r="D4170" t="s">
        <v>753</v>
      </c>
      <c r="E4170" t="s">
        <v>1041</v>
      </c>
      <c r="F4170" t="s">
        <v>514</v>
      </c>
      <c r="G4170" t="s">
        <v>1043</v>
      </c>
      <c r="H4170" t="s">
        <v>1041</v>
      </c>
      <c r="I4170">
        <v>2165189</v>
      </c>
      <c r="J4170" t="s">
        <v>1044</v>
      </c>
      <c r="K4170" t="s">
        <v>1041</v>
      </c>
      <c r="L4170" t="s">
        <v>1045</v>
      </c>
      <c r="M4170" t="s">
        <v>723</v>
      </c>
      <c r="N4170" t="s">
        <v>813</v>
      </c>
      <c r="O4170" t="s">
        <v>24</v>
      </c>
      <c r="P4170" t="s">
        <v>19</v>
      </c>
      <c r="Q4170">
        <v>3726.28</v>
      </c>
      <c r="R4170">
        <v>2866.37</v>
      </c>
      <c r="S4170" t="str">
        <f t="shared" si="65"/>
        <v>北京微财科技有限公司-数媒重庆市黑卡小额贷款有限公司信息流</v>
      </c>
      <c r="T4170" t="e">
        <f>VLOOKUP(S:S,[1]Sheet1!N:N,1,0)</f>
        <v>#N/A</v>
      </c>
    </row>
    <row r="4171" spans="1:20" x14ac:dyDescent="0.15">
      <c r="A4171">
        <v>20230420</v>
      </c>
      <c r="B4171">
        <v>47327773</v>
      </c>
      <c r="C4171" t="s">
        <v>1040</v>
      </c>
      <c r="D4171" t="s">
        <v>753</v>
      </c>
      <c r="E4171" t="s">
        <v>1041</v>
      </c>
      <c r="F4171" t="s">
        <v>514</v>
      </c>
      <c r="G4171" t="s">
        <v>1043</v>
      </c>
      <c r="H4171" t="s">
        <v>1041</v>
      </c>
      <c r="I4171">
        <v>2165189</v>
      </c>
      <c r="J4171" t="s">
        <v>1044</v>
      </c>
      <c r="K4171" t="s">
        <v>1041</v>
      </c>
      <c r="L4171" t="s">
        <v>1045</v>
      </c>
      <c r="M4171" t="s">
        <v>723</v>
      </c>
      <c r="N4171" t="s">
        <v>813</v>
      </c>
      <c r="O4171" t="s">
        <v>24</v>
      </c>
      <c r="P4171" t="s">
        <v>19</v>
      </c>
      <c r="Q4171">
        <v>4501.8100000000004</v>
      </c>
      <c r="R4171">
        <v>3462.93</v>
      </c>
      <c r="S4171" t="str">
        <f t="shared" si="65"/>
        <v>北京微财科技有限公司-数媒重庆市黑卡小额贷款有限公司信息流</v>
      </c>
      <c r="T4171" t="e">
        <f>VLOOKUP(S:S,[1]Sheet1!N:N,1,0)</f>
        <v>#N/A</v>
      </c>
    </row>
    <row r="4172" spans="1:20" x14ac:dyDescent="0.15">
      <c r="A4172">
        <v>20230421</v>
      </c>
      <c r="B4172">
        <v>47327773</v>
      </c>
      <c r="C4172" t="s">
        <v>1040</v>
      </c>
      <c r="D4172" t="s">
        <v>753</v>
      </c>
      <c r="E4172" t="s">
        <v>1041</v>
      </c>
      <c r="F4172" t="s">
        <v>514</v>
      </c>
      <c r="G4172" t="s">
        <v>1043</v>
      </c>
      <c r="H4172" t="s">
        <v>1041</v>
      </c>
      <c r="I4172">
        <v>2165189</v>
      </c>
      <c r="J4172" t="s">
        <v>1044</v>
      </c>
      <c r="K4172" t="s">
        <v>1041</v>
      </c>
      <c r="L4172" t="s">
        <v>1045</v>
      </c>
      <c r="M4172" t="s">
        <v>723</v>
      </c>
      <c r="N4172" t="s">
        <v>813</v>
      </c>
      <c r="O4172" t="s">
        <v>24</v>
      </c>
      <c r="P4172" t="s">
        <v>19</v>
      </c>
      <c r="Q4172">
        <v>5122.96</v>
      </c>
      <c r="R4172">
        <v>3940.74</v>
      </c>
      <c r="S4172" t="str">
        <f t="shared" si="65"/>
        <v>北京微财科技有限公司-数媒重庆市黑卡小额贷款有限公司信息流</v>
      </c>
      <c r="T4172" t="e">
        <f>VLOOKUP(S:S,[1]Sheet1!N:N,1,0)</f>
        <v>#N/A</v>
      </c>
    </row>
    <row r="4173" spans="1:20" x14ac:dyDescent="0.15">
      <c r="A4173">
        <v>20230422</v>
      </c>
      <c r="B4173">
        <v>47327773</v>
      </c>
      <c r="C4173" t="s">
        <v>1040</v>
      </c>
      <c r="D4173" t="s">
        <v>753</v>
      </c>
      <c r="E4173" t="s">
        <v>1041</v>
      </c>
      <c r="F4173" t="s">
        <v>514</v>
      </c>
      <c r="G4173" t="s">
        <v>1043</v>
      </c>
      <c r="H4173" t="s">
        <v>1041</v>
      </c>
      <c r="I4173">
        <v>2165189</v>
      </c>
      <c r="J4173" t="s">
        <v>1044</v>
      </c>
      <c r="K4173" t="s">
        <v>1041</v>
      </c>
      <c r="L4173" t="s">
        <v>1045</v>
      </c>
      <c r="M4173" t="s">
        <v>723</v>
      </c>
      <c r="N4173" t="s">
        <v>813</v>
      </c>
      <c r="O4173" t="s">
        <v>24</v>
      </c>
      <c r="P4173" t="s">
        <v>19</v>
      </c>
      <c r="Q4173">
        <v>2634.28</v>
      </c>
      <c r="R4173">
        <v>2026.37</v>
      </c>
      <c r="S4173" t="str">
        <f t="shared" si="65"/>
        <v>北京微财科技有限公司-数媒重庆市黑卡小额贷款有限公司信息流</v>
      </c>
      <c r="T4173" t="e">
        <f>VLOOKUP(S:S,[1]Sheet1!N:N,1,0)</f>
        <v>#N/A</v>
      </c>
    </row>
    <row r="4174" spans="1:20" x14ac:dyDescent="0.15">
      <c r="A4174">
        <v>20230423</v>
      </c>
      <c r="B4174">
        <v>47327773</v>
      </c>
      <c r="C4174" t="s">
        <v>1040</v>
      </c>
      <c r="D4174" t="s">
        <v>753</v>
      </c>
      <c r="E4174" t="s">
        <v>1041</v>
      </c>
      <c r="F4174" t="s">
        <v>514</v>
      </c>
      <c r="G4174" t="s">
        <v>1043</v>
      </c>
      <c r="H4174" t="s">
        <v>1041</v>
      </c>
      <c r="I4174">
        <v>2165189</v>
      </c>
      <c r="J4174" t="s">
        <v>1044</v>
      </c>
      <c r="K4174" t="s">
        <v>1041</v>
      </c>
      <c r="L4174" t="s">
        <v>1045</v>
      </c>
      <c r="M4174" t="s">
        <v>723</v>
      </c>
      <c r="N4174" t="s">
        <v>813</v>
      </c>
      <c r="O4174" t="s">
        <v>24</v>
      </c>
      <c r="P4174" t="s">
        <v>19</v>
      </c>
      <c r="Q4174">
        <v>2579.84</v>
      </c>
      <c r="R4174">
        <v>1984.49</v>
      </c>
      <c r="S4174" t="str">
        <f t="shared" si="65"/>
        <v>北京微财科技有限公司-数媒重庆市黑卡小额贷款有限公司信息流</v>
      </c>
      <c r="T4174" t="e">
        <f>VLOOKUP(S:S,[1]Sheet1!N:N,1,0)</f>
        <v>#N/A</v>
      </c>
    </row>
    <row r="4175" spans="1:20" x14ac:dyDescent="0.15">
      <c r="A4175">
        <v>20230424</v>
      </c>
      <c r="B4175">
        <v>47327773</v>
      </c>
      <c r="C4175" t="s">
        <v>1040</v>
      </c>
      <c r="D4175" t="s">
        <v>753</v>
      </c>
      <c r="E4175" t="s">
        <v>1041</v>
      </c>
      <c r="F4175" t="s">
        <v>514</v>
      </c>
      <c r="G4175" t="s">
        <v>1043</v>
      </c>
      <c r="H4175" t="s">
        <v>1041</v>
      </c>
      <c r="I4175">
        <v>2165189</v>
      </c>
      <c r="J4175" t="s">
        <v>1044</v>
      </c>
      <c r="K4175" t="s">
        <v>1041</v>
      </c>
      <c r="L4175" t="s">
        <v>1045</v>
      </c>
      <c r="M4175" t="s">
        <v>723</v>
      </c>
      <c r="N4175" t="s">
        <v>813</v>
      </c>
      <c r="O4175" t="s">
        <v>24</v>
      </c>
      <c r="P4175" t="s">
        <v>19</v>
      </c>
      <c r="Q4175">
        <v>2111.4699999999998</v>
      </c>
      <c r="R4175">
        <v>1624.21</v>
      </c>
      <c r="S4175" t="str">
        <f t="shared" si="65"/>
        <v>北京微财科技有限公司-数媒重庆市黑卡小额贷款有限公司信息流</v>
      </c>
      <c r="T4175" t="e">
        <f>VLOOKUP(S:S,[1]Sheet1!N:N,1,0)</f>
        <v>#N/A</v>
      </c>
    </row>
    <row r="4176" spans="1:20" x14ac:dyDescent="0.15">
      <c r="A4176">
        <v>20230425</v>
      </c>
      <c r="B4176">
        <v>47327773</v>
      </c>
      <c r="C4176" t="s">
        <v>1040</v>
      </c>
      <c r="D4176" t="s">
        <v>753</v>
      </c>
      <c r="E4176" t="s">
        <v>1041</v>
      </c>
      <c r="F4176" t="s">
        <v>514</v>
      </c>
      <c r="G4176" t="s">
        <v>1043</v>
      </c>
      <c r="H4176" t="s">
        <v>1041</v>
      </c>
      <c r="I4176">
        <v>2165189</v>
      </c>
      <c r="J4176" t="s">
        <v>1044</v>
      </c>
      <c r="K4176" t="s">
        <v>1041</v>
      </c>
      <c r="L4176" t="s">
        <v>1045</v>
      </c>
      <c r="M4176" t="s">
        <v>723</v>
      </c>
      <c r="N4176" t="s">
        <v>813</v>
      </c>
      <c r="O4176" t="s">
        <v>24</v>
      </c>
      <c r="P4176" t="s">
        <v>19</v>
      </c>
      <c r="Q4176">
        <v>2649.75</v>
      </c>
      <c r="R4176">
        <v>2038.27</v>
      </c>
      <c r="S4176" t="str">
        <f t="shared" si="65"/>
        <v>北京微财科技有限公司-数媒重庆市黑卡小额贷款有限公司信息流</v>
      </c>
      <c r="T4176" t="e">
        <f>VLOOKUP(S:S,[1]Sheet1!N:N,1,0)</f>
        <v>#N/A</v>
      </c>
    </row>
    <row r="4177" spans="1:20" x14ac:dyDescent="0.15">
      <c r="A4177">
        <v>20230426</v>
      </c>
      <c r="B4177">
        <v>47327773</v>
      </c>
      <c r="C4177" t="s">
        <v>1040</v>
      </c>
      <c r="D4177" t="s">
        <v>753</v>
      </c>
      <c r="E4177" t="s">
        <v>1041</v>
      </c>
      <c r="F4177" t="s">
        <v>514</v>
      </c>
      <c r="G4177" t="s">
        <v>1043</v>
      </c>
      <c r="H4177" t="s">
        <v>1041</v>
      </c>
      <c r="I4177">
        <v>2165189</v>
      </c>
      <c r="J4177" t="s">
        <v>1044</v>
      </c>
      <c r="K4177" t="s">
        <v>1041</v>
      </c>
      <c r="L4177" t="s">
        <v>1045</v>
      </c>
      <c r="M4177" t="s">
        <v>723</v>
      </c>
      <c r="N4177" t="s">
        <v>813</v>
      </c>
      <c r="O4177" t="s">
        <v>24</v>
      </c>
      <c r="P4177" t="s">
        <v>19</v>
      </c>
      <c r="Q4177">
        <v>2026.81</v>
      </c>
      <c r="R4177">
        <v>1559.09</v>
      </c>
      <c r="S4177" t="str">
        <f t="shared" si="65"/>
        <v>北京微财科技有限公司-数媒重庆市黑卡小额贷款有限公司信息流</v>
      </c>
      <c r="T4177" t="e">
        <f>VLOOKUP(S:S,[1]Sheet1!N:N,1,0)</f>
        <v>#N/A</v>
      </c>
    </row>
    <row r="4178" spans="1:20" x14ac:dyDescent="0.15">
      <c r="A4178">
        <v>20230427</v>
      </c>
      <c r="B4178">
        <v>47327773</v>
      </c>
      <c r="C4178" t="s">
        <v>1040</v>
      </c>
      <c r="D4178" t="s">
        <v>753</v>
      </c>
      <c r="E4178" t="s">
        <v>1041</v>
      </c>
      <c r="F4178" t="s">
        <v>514</v>
      </c>
      <c r="G4178" t="s">
        <v>1043</v>
      </c>
      <c r="H4178" t="s">
        <v>1041</v>
      </c>
      <c r="I4178">
        <v>2165189</v>
      </c>
      <c r="J4178" t="s">
        <v>1044</v>
      </c>
      <c r="K4178" t="s">
        <v>1041</v>
      </c>
      <c r="L4178" t="s">
        <v>1045</v>
      </c>
      <c r="M4178" t="s">
        <v>723</v>
      </c>
      <c r="N4178" t="s">
        <v>813</v>
      </c>
      <c r="O4178" t="s">
        <v>24</v>
      </c>
      <c r="P4178" t="s">
        <v>19</v>
      </c>
      <c r="Q4178">
        <v>4102.01</v>
      </c>
      <c r="R4178">
        <v>3155.39</v>
      </c>
      <c r="S4178" t="str">
        <f t="shared" si="65"/>
        <v>北京微财科技有限公司-数媒重庆市黑卡小额贷款有限公司信息流</v>
      </c>
      <c r="T4178" t="e">
        <f>VLOOKUP(S:S,[1]Sheet1!N:N,1,0)</f>
        <v>#N/A</v>
      </c>
    </row>
    <row r="4179" spans="1:20" x14ac:dyDescent="0.15">
      <c r="A4179">
        <v>20230428</v>
      </c>
      <c r="B4179">
        <v>47327773</v>
      </c>
      <c r="C4179" t="s">
        <v>1040</v>
      </c>
      <c r="D4179" t="s">
        <v>753</v>
      </c>
      <c r="E4179" t="s">
        <v>1041</v>
      </c>
      <c r="F4179" t="s">
        <v>514</v>
      </c>
      <c r="G4179" t="s">
        <v>1043</v>
      </c>
      <c r="H4179" t="s">
        <v>1041</v>
      </c>
      <c r="I4179">
        <v>2165189</v>
      </c>
      <c r="J4179" t="s">
        <v>1044</v>
      </c>
      <c r="K4179" t="s">
        <v>1041</v>
      </c>
      <c r="L4179" t="s">
        <v>1045</v>
      </c>
      <c r="M4179" t="s">
        <v>723</v>
      </c>
      <c r="N4179" t="s">
        <v>813</v>
      </c>
      <c r="O4179" t="s">
        <v>24</v>
      </c>
      <c r="P4179" t="s">
        <v>19</v>
      </c>
      <c r="Q4179">
        <v>5587.8</v>
      </c>
      <c r="R4179">
        <v>4298.3100000000004</v>
      </c>
      <c r="S4179" t="str">
        <f t="shared" si="65"/>
        <v>北京微财科技有限公司-数媒重庆市黑卡小额贷款有限公司信息流</v>
      </c>
      <c r="T4179" t="e">
        <f>VLOOKUP(S:S,[1]Sheet1!N:N,1,0)</f>
        <v>#N/A</v>
      </c>
    </row>
    <row r="4180" spans="1:20" x14ac:dyDescent="0.15">
      <c r="A4180">
        <v>20230429</v>
      </c>
      <c r="B4180">
        <v>47327773</v>
      </c>
      <c r="C4180" t="s">
        <v>1040</v>
      </c>
      <c r="D4180" t="s">
        <v>753</v>
      </c>
      <c r="E4180" t="s">
        <v>1041</v>
      </c>
      <c r="F4180" t="s">
        <v>514</v>
      </c>
      <c r="G4180" t="s">
        <v>1043</v>
      </c>
      <c r="H4180" t="s">
        <v>1041</v>
      </c>
      <c r="I4180">
        <v>2165189</v>
      </c>
      <c r="J4180" t="s">
        <v>1044</v>
      </c>
      <c r="K4180" t="s">
        <v>1041</v>
      </c>
      <c r="L4180" t="s">
        <v>1045</v>
      </c>
      <c r="M4180" t="s">
        <v>723</v>
      </c>
      <c r="N4180" t="s">
        <v>813</v>
      </c>
      <c r="O4180" t="s">
        <v>24</v>
      </c>
      <c r="P4180" t="s">
        <v>19</v>
      </c>
      <c r="Q4180">
        <v>6961.51</v>
      </c>
      <c r="R4180">
        <v>5355.01</v>
      </c>
      <c r="S4180" t="str">
        <f t="shared" si="65"/>
        <v>北京微财科技有限公司-数媒重庆市黑卡小额贷款有限公司信息流</v>
      </c>
      <c r="T4180" t="e">
        <f>VLOOKUP(S:S,[1]Sheet1!N:N,1,0)</f>
        <v>#N/A</v>
      </c>
    </row>
    <row r="4181" spans="1:20" x14ac:dyDescent="0.15">
      <c r="A4181">
        <v>20230430</v>
      </c>
      <c r="B4181">
        <v>47327773</v>
      </c>
      <c r="C4181" t="s">
        <v>1040</v>
      </c>
      <c r="D4181" t="s">
        <v>753</v>
      </c>
      <c r="E4181" t="s">
        <v>1041</v>
      </c>
      <c r="F4181" t="s">
        <v>514</v>
      </c>
      <c r="G4181" t="s">
        <v>1043</v>
      </c>
      <c r="H4181" t="s">
        <v>1041</v>
      </c>
      <c r="I4181">
        <v>2165189</v>
      </c>
      <c r="J4181" t="s">
        <v>1044</v>
      </c>
      <c r="K4181" t="s">
        <v>1041</v>
      </c>
      <c r="L4181" t="s">
        <v>1045</v>
      </c>
      <c r="M4181" t="s">
        <v>723</v>
      </c>
      <c r="N4181" t="s">
        <v>813</v>
      </c>
      <c r="O4181" t="s">
        <v>24</v>
      </c>
      <c r="P4181" t="s">
        <v>19</v>
      </c>
      <c r="Q4181">
        <v>3257.95</v>
      </c>
      <c r="R4181">
        <v>2506.12</v>
      </c>
      <c r="S4181" t="str">
        <f t="shared" si="65"/>
        <v>北京微财科技有限公司-数媒重庆市黑卡小额贷款有限公司信息流</v>
      </c>
      <c r="T4181" t="e">
        <f>VLOOKUP(S:S,[1]Sheet1!N:N,1,0)</f>
        <v>#N/A</v>
      </c>
    </row>
    <row r="4182" spans="1:20" x14ac:dyDescent="0.15">
      <c r="A4182">
        <v>20230414</v>
      </c>
      <c r="B4182">
        <v>47327817</v>
      </c>
      <c r="C4182" t="s">
        <v>1046</v>
      </c>
      <c r="D4182" t="s">
        <v>753</v>
      </c>
      <c r="E4182" t="s">
        <v>1041</v>
      </c>
      <c r="F4182" t="s">
        <v>514</v>
      </c>
      <c r="G4182" t="s">
        <v>1043</v>
      </c>
      <c r="H4182" t="s">
        <v>1041</v>
      </c>
      <c r="I4182">
        <v>2165189</v>
      </c>
      <c r="J4182" t="s">
        <v>1044</v>
      </c>
      <c r="K4182" t="s">
        <v>1041</v>
      </c>
      <c r="L4182" t="s">
        <v>1045</v>
      </c>
      <c r="M4182" t="s">
        <v>723</v>
      </c>
      <c r="N4182" t="s">
        <v>813</v>
      </c>
      <c r="O4182" t="s">
        <v>24</v>
      </c>
      <c r="P4182" t="s">
        <v>19</v>
      </c>
      <c r="Q4182">
        <v>569.72</v>
      </c>
      <c r="R4182">
        <v>438.25</v>
      </c>
      <c r="S4182" t="str">
        <f t="shared" si="65"/>
        <v>北京微财科技有限公司-数媒重庆市黑卡小额贷款有限公司信息流</v>
      </c>
      <c r="T4182" t="e">
        <f>VLOOKUP(S:S,[1]Sheet1!N:N,1,0)</f>
        <v>#N/A</v>
      </c>
    </row>
    <row r="4183" spans="1:20" x14ac:dyDescent="0.15">
      <c r="A4183">
        <v>20230415</v>
      </c>
      <c r="B4183">
        <v>47327817</v>
      </c>
      <c r="C4183" t="s">
        <v>1046</v>
      </c>
      <c r="D4183" t="s">
        <v>753</v>
      </c>
      <c r="E4183" t="s">
        <v>1041</v>
      </c>
      <c r="F4183" t="s">
        <v>514</v>
      </c>
      <c r="G4183" t="s">
        <v>1043</v>
      </c>
      <c r="H4183" t="s">
        <v>1041</v>
      </c>
      <c r="I4183">
        <v>2165189</v>
      </c>
      <c r="J4183" t="s">
        <v>1044</v>
      </c>
      <c r="K4183" t="s">
        <v>1041</v>
      </c>
      <c r="L4183" t="s">
        <v>1045</v>
      </c>
      <c r="M4183" t="s">
        <v>723</v>
      </c>
      <c r="N4183" t="s">
        <v>813</v>
      </c>
      <c r="O4183" t="s">
        <v>24</v>
      </c>
      <c r="P4183" t="s">
        <v>19</v>
      </c>
      <c r="Q4183">
        <v>1592.86</v>
      </c>
      <c r="R4183">
        <v>1225.28</v>
      </c>
      <c r="S4183" t="str">
        <f t="shared" si="65"/>
        <v>北京微财科技有限公司-数媒重庆市黑卡小额贷款有限公司信息流</v>
      </c>
      <c r="T4183" t="e">
        <f>VLOOKUP(S:S,[1]Sheet1!N:N,1,0)</f>
        <v>#N/A</v>
      </c>
    </row>
    <row r="4184" spans="1:20" x14ac:dyDescent="0.15">
      <c r="A4184">
        <v>20230416</v>
      </c>
      <c r="B4184">
        <v>47327817</v>
      </c>
      <c r="C4184" t="s">
        <v>1046</v>
      </c>
      <c r="D4184" t="s">
        <v>753</v>
      </c>
      <c r="E4184" t="s">
        <v>1041</v>
      </c>
      <c r="F4184" t="s">
        <v>514</v>
      </c>
      <c r="G4184" t="s">
        <v>1043</v>
      </c>
      <c r="H4184" t="s">
        <v>1041</v>
      </c>
      <c r="I4184">
        <v>2165189</v>
      </c>
      <c r="J4184" t="s">
        <v>1044</v>
      </c>
      <c r="K4184" t="s">
        <v>1041</v>
      </c>
      <c r="L4184" t="s">
        <v>1045</v>
      </c>
      <c r="M4184" t="s">
        <v>723</v>
      </c>
      <c r="N4184" t="s">
        <v>813</v>
      </c>
      <c r="O4184" t="s">
        <v>24</v>
      </c>
      <c r="P4184" t="s">
        <v>19</v>
      </c>
      <c r="Q4184">
        <v>1285.1099999999999</v>
      </c>
      <c r="R4184">
        <v>988.55</v>
      </c>
      <c r="S4184" t="str">
        <f t="shared" si="65"/>
        <v>北京微财科技有限公司-数媒重庆市黑卡小额贷款有限公司信息流</v>
      </c>
      <c r="T4184" t="e">
        <f>VLOOKUP(S:S,[1]Sheet1!N:N,1,0)</f>
        <v>#N/A</v>
      </c>
    </row>
    <row r="4185" spans="1:20" x14ac:dyDescent="0.15">
      <c r="A4185">
        <v>20230417</v>
      </c>
      <c r="B4185">
        <v>47327817</v>
      </c>
      <c r="C4185" t="s">
        <v>1046</v>
      </c>
      <c r="D4185" t="s">
        <v>753</v>
      </c>
      <c r="E4185" t="s">
        <v>1041</v>
      </c>
      <c r="F4185" t="s">
        <v>514</v>
      </c>
      <c r="G4185" t="s">
        <v>1043</v>
      </c>
      <c r="H4185" t="s">
        <v>1041</v>
      </c>
      <c r="I4185">
        <v>2165189</v>
      </c>
      <c r="J4185" t="s">
        <v>1044</v>
      </c>
      <c r="K4185" t="s">
        <v>1041</v>
      </c>
      <c r="L4185" t="s">
        <v>1045</v>
      </c>
      <c r="M4185" t="s">
        <v>723</v>
      </c>
      <c r="N4185" t="s">
        <v>813</v>
      </c>
      <c r="O4185" t="s">
        <v>24</v>
      </c>
      <c r="P4185" t="s">
        <v>19</v>
      </c>
      <c r="Q4185">
        <v>2103.9299999999998</v>
      </c>
      <c r="R4185">
        <v>1618.41</v>
      </c>
      <c r="S4185" t="str">
        <f t="shared" si="65"/>
        <v>北京微财科技有限公司-数媒重庆市黑卡小额贷款有限公司信息流</v>
      </c>
      <c r="T4185" t="e">
        <f>VLOOKUP(S:S,[1]Sheet1!N:N,1,0)</f>
        <v>#N/A</v>
      </c>
    </row>
    <row r="4186" spans="1:20" x14ac:dyDescent="0.15">
      <c r="A4186">
        <v>20230418</v>
      </c>
      <c r="B4186">
        <v>47327817</v>
      </c>
      <c r="C4186" t="s">
        <v>1046</v>
      </c>
      <c r="D4186" t="s">
        <v>753</v>
      </c>
      <c r="E4186" t="s">
        <v>1041</v>
      </c>
      <c r="F4186" t="s">
        <v>514</v>
      </c>
      <c r="G4186" t="s">
        <v>1043</v>
      </c>
      <c r="H4186" t="s">
        <v>1041</v>
      </c>
      <c r="I4186">
        <v>2165189</v>
      </c>
      <c r="J4186" t="s">
        <v>1044</v>
      </c>
      <c r="K4186" t="s">
        <v>1041</v>
      </c>
      <c r="L4186" t="s">
        <v>1045</v>
      </c>
      <c r="M4186" t="s">
        <v>723</v>
      </c>
      <c r="N4186" t="s">
        <v>813</v>
      </c>
      <c r="O4186" t="s">
        <v>24</v>
      </c>
      <c r="P4186" t="s">
        <v>19</v>
      </c>
      <c r="Q4186">
        <v>1145.17</v>
      </c>
      <c r="R4186">
        <v>880.9</v>
      </c>
      <c r="S4186" t="str">
        <f t="shared" si="65"/>
        <v>北京微财科技有限公司-数媒重庆市黑卡小额贷款有限公司信息流</v>
      </c>
      <c r="T4186" t="e">
        <f>VLOOKUP(S:S,[1]Sheet1!N:N,1,0)</f>
        <v>#N/A</v>
      </c>
    </row>
    <row r="4187" spans="1:20" x14ac:dyDescent="0.15">
      <c r="A4187">
        <v>20230419</v>
      </c>
      <c r="B4187">
        <v>47327817</v>
      </c>
      <c r="C4187" t="s">
        <v>1046</v>
      </c>
      <c r="D4187" t="s">
        <v>753</v>
      </c>
      <c r="E4187" t="s">
        <v>1041</v>
      </c>
      <c r="F4187" t="s">
        <v>514</v>
      </c>
      <c r="G4187" t="s">
        <v>1043</v>
      </c>
      <c r="H4187" t="s">
        <v>1041</v>
      </c>
      <c r="I4187">
        <v>2165189</v>
      </c>
      <c r="J4187" t="s">
        <v>1044</v>
      </c>
      <c r="K4187" t="s">
        <v>1041</v>
      </c>
      <c r="L4187" t="s">
        <v>1045</v>
      </c>
      <c r="M4187" t="s">
        <v>723</v>
      </c>
      <c r="N4187" t="s">
        <v>813</v>
      </c>
      <c r="O4187" t="s">
        <v>24</v>
      </c>
      <c r="P4187" t="s">
        <v>19</v>
      </c>
      <c r="Q4187">
        <v>995.78</v>
      </c>
      <c r="R4187">
        <v>765.99</v>
      </c>
      <c r="S4187" t="str">
        <f t="shared" si="65"/>
        <v>北京微财科技有限公司-数媒重庆市黑卡小额贷款有限公司信息流</v>
      </c>
      <c r="T4187" t="e">
        <f>VLOOKUP(S:S,[1]Sheet1!N:N,1,0)</f>
        <v>#N/A</v>
      </c>
    </row>
    <row r="4188" spans="1:20" x14ac:dyDescent="0.15">
      <c r="A4188">
        <v>20230420</v>
      </c>
      <c r="B4188">
        <v>47327817</v>
      </c>
      <c r="C4188" t="s">
        <v>1046</v>
      </c>
      <c r="D4188" t="s">
        <v>753</v>
      </c>
      <c r="E4188" t="s">
        <v>1041</v>
      </c>
      <c r="F4188" t="s">
        <v>514</v>
      </c>
      <c r="G4188" t="s">
        <v>1043</v>
      </c>
      <c r="H4188" t="s">
        <v>1041</v>
      </c>
      <c r="I4188">
        <v>2165189</v>
      </c>
      <c r="J4188" t="s">
        <v>1044</v>
      </c>
      <c r="K4188" t="s">
        <v>1041</v>
      </c>
      <c r="L4188" t="s">
        <v>1045</v>
      </c>
      <c r="M4188" t="s">
        <v>723</v>
      </c>
      <c r="N4188" t="s">
        <v>813</v>
      </c>
      <c r="O4188" t="s">
        <v>24</v>
      </c>
      <c r="P4188" t="s">
        <v>19</v>
      </c>
      <c r="Q4188">
        <v>1319.74</v>
      </c>
      <c r="R4188">
        <v>1015.19</v>
      </c>
      <c r="S4188" t="str">
        <f t="shared" si="65"/>
        <v>北京微财科技有限公司-数媒重庆市黑卡小额贷款有限公司信息流</v>
      </c>
      <c r="T4188" t="e">
        <f>VLOOKUP(S:S,[1]Sheet1!N:N,1,0)</f>
        <v>#N/A</v>
      </c>
    </row>
    <row r="4189" spans="1:20" x14ac:dyDescent="0.15">
      <c r="A4189">
        <v>20230421</v>
      </c>
      <c r="B4189">
        <v>47327817</v>
      </c>
      <c r="C4189" t="s">
        <v>1046</v>
      </c>
      <c r="D4189" t="s">
        <v>753</v>
      </c>
      <c r="E4189" t="s">
        <v>1041</v>
      </c>
      <c r="F4189" t="s">
        <v>514</v>
      </c>
      <c r="G4189" t="s">
        <v>1043</v>
      </c>
      <c r="H4189" t="s">
        <v>1041</v>
      </c>
      <c r="I4189">
        <v>2165189</v>
      </c>
      <c r="J4189" t="s">
        <v>1044</v>
      </c>
      <c r="K4189" t="s">
        <v>1041</v>
      </c>
      <c r="L4189" t="s">
        <v>1045</v>
      </c>
      <c r="M4189" t="s">
        <v>723</v>
      </c>
      <c r="N4189" t="s">
        <v>813</v>
      </c>
      <c r="O4189" t="s">
        <v>24</v>
      </c>
      <c r="P4189" t="s">
        <v>19</v>
      </c>
      <c r="Q4189">
        <v>864.57</v>
      </c>
      <c r="R4189">
        <v>665.06</v>
      </c>
      <c r="S4189" t="str">
        <f t="shared" si="65"/>
        <v>北京微财科技有限公司-数媒重庆市黑卡小额贷款有限公司信息流</v>
      </c>
      <c r="T4189" t="e">
        <f>VLOOKUP(S:S,[1]Sheet1!N:N,1,0)</f>
        <v>#N/A</v>
      </c>
    </row>
    <row r="4190" spans="1:20" x14ac:dyDescent="0.15">
      <c r="A4190">
        <v>20230422</v>
      </c>
      <c r="B4190">
        <v>47327817</v>
      </c>
      <c r="C4190" t="s">
        <v>1046</v>
      </c>
      <c r="D4190" t="s">
        <v>753</v>
      </c>
      <c r="E4190" t="s">
        <v>1041</v>
      </c>
      <c r="F4190" t="s">
        <v>514</v>
      </c>
      <c r="G4190" t="s">
        <v>1043</v>
      </c>
      <c r="H4190" t="s">
        <v>1041</v>
      </c>
      <c r="I4190">
        <v>2165189</v>
      </c>
      <c r="J4190" t="s">
        <v>1044</v>
      </c>
      <c r="K4190" t="s">
        <v>1041</v>
      </c>
      <c r="L4190" t="s">
        <v>1045</v>
      </c>
      <c r="M4190" t="s">
        <v>723</v>
      </c>
      <c r="N4190" t="s">
        <v>813</v>
      </c>
      <c r="O4190" t="s">
        <v>24</v>
      </c>
      <c r="P4190" t="s">
        <v>19</v>
      </c>
      <c r="Q4190">
        <v>872.31</v>
      </c>
      <c r="R4190">
        <v>671.01</v>
      </c>
      <c r="S4190" t="str">
        <f t="shared" si="65"/>
        <v>北京微财科技有限公司-数媒重庆市黑卡小额贷款有限公司信息流</v>
      </c>
      <c r="T4190" t="e">
        <f>VLOOKUP(S:S,[1]Sheet1!N:N,1,0)</f>
        <v>#N/A</v>
      </c>
    </row>
    <row r="4191" spans="1:20" x14ac:dyDescent="0.15">
      <c r="A4191">
        <v>20230423</v>
      </c>
      <c r="B4191">
        <v>47327817</v>
      </c>
      <c r="C4191" t="s">
        <v>1046</v>
      </c>
      <c r="D4191" t="s">
        <v>753</v>
      </c>
      <c r="E4191" t="s">
        <v>1041</v>
      </c>
      <c r="F4191" t="s">
        <v>514</v>
      </c>
      <c r="G4191" t="s">
        <v>1043</v>
      </c>
      <c r="H4191" t="s">
        <v>1041</v>
      </c>
      <c r="I4191">
        <v>2165189</v>
      </c>
      <c r="J4191" t="s">
        <v>1044</v>
      </c>
      <c r="K4191" t="s">
        <v>1041</v>
      </c>
      <c r="L4191" t="s">
        <v>1045</v>
      </c>
      <c r="M4191" t="s">
        <v>723</v>
      </c>
      <c r="N4191" t="s">
        <v>813</v>
      </c>
      <c r="O4191" t="s">
        <v>24</v>
      </c>
      <c r="P4191" t="s">
        <v>19</v>
      </c>
      <c r="Q4191">
        <v>1042.46</v>
      </c>
      <c r="R4191">
        <v>801.89</v>
      </c>
      <c r="S4191" t="str">
        <f t="shared" si="65"/>
        <v>北京微财科技有限公司-数媒重庆市黑卡小额贷款有限公司信息流</v>
      </c>
      <c r="T4191" t="e">
        <f>VLOOKUP(S:S,[1]Sheet1!N:N,1,0)</f>
        <v>#N/A</v>
      </c>
    </row>
    <row r="4192" spans="1:20" x14ac:dyDescent="0.15">
      <c r="A4192">
        <v>20230424</v>
      </c>
      <c r="B4192">
        <v>47327817</v>
      </c>
      <c r="C4192" t="s">
        <v>1046</v>
      </c>
      <c r="D4192" t="s">
        <v>753</v>
      </c>
      <c r="E4192" t="s">
        <v>1041</v>
      </c>
      <c r="F4192" t="s">
        <v>514</v>
      </c>
      <c r="G4192" t="s">
        <v>1043</v>
      </c>
      <c r="H4192" t="s">
        <v>1041</v>
      </c>
      <c r="I4192">
        <v>2165189</v>
      </c>
      <c r="J4192" t="s">
        <v>1044</v>
      </c>
      <c r="K4192" t="s">
        <v>1041</v>
      </c>
      <c r="L4192" t="s">
        <v>1045</v>
      </c>
      <c r="M4192" t="s">
        <v>723</v>
      </c>
      <c r="N4192" t="s">
        <v>813</v>
      </c>
      <c r="O4192" t="s">
        <v>24</v>
      </c>
      <c r="P4192" t="s">
        <v>19</v>
      </c>
      <c r="Q4192">
        <v>1003.25</v>
      </c>
      <c r="R4192">
        <v>771.73</v>
      </c>
      <c r="S4192" t="str">
        <f t="shared" si="65"/>
        <v>北京微财科技有限公司-数媒重庆市黑卡小额贷款有限公司信息流</v>
      </c>
      <c r="T4192" t="e">
        <f>VLOOKUP(S:S,[1]Sheet1!N:N,1,0)</f>
        <v>#N/A</v>
      </c>
    </row>
    <row r="4193" spans="1:20" x14ac:dyDescent="0.15">
      <c r="A4193">
        <v>20230425</v>
      </c>
      <c r="B4193">
        <v>47327817</v>
      </c>
      <c r="C4193" t="s">
        <v>1046</v>
      </c>
      <c r="D4193" t="s">
        <v>753</v>
      </c>
      <c r="E4193" t="s">
        <v>1041</v>
      </c>
      <c r="F4193" t="s">
        <v>514</v>
      </c>
      <c r="G4193" t="s">
        <v>1043</v>
      </c>
      <c r="H4193" t="s">
        <v>1041</v>
      </c>
      <c r="I4193">
        <v>2165189</v>
      </c>
      <c r="J4193" t="s">
        <v>1044</v>
      </c>
      <c r="K4193" t="s">
        <v>1041</v>
      </c>
      <c r="L4193" t="s">
        <v>1045</v>
      </c>
      <c r="M4193" t="s">
        <v>723</v>
      </c>
      <c r="N4193" t="s">
        <v>813</v>
      </c>
      <c r="O4193" t="s">
        <v>24</v>
      </c>
      <c r="P4193" t="s">
        <v>19</v>
      </c>
      <c r="Q4193">
        <v>898.16</v>
      </c>
      <c r="R4193">
        <v>690.89</v>
      </c>
      <c r="S4193" t="str">
        <f t="shared" si="65"/>
        <v>北京微财科技有限公司-数媒重庆市黑卡小额贷款有限公司信息流</v>
      </c>
      <c r="T4193" t="e">
        <f>VLOOKUP(S:S,[1]Sheet1!N:N,1,0)</f>
        <v>#N/A</v>
      </c>
    </row>
    <row r="4194" spans="1:20" x14ac:dyDescent="0.15">
      <c r="A4194">
        <v>20230426</v>
      </c>
      <c r="B4194">
        <v>47327817</v>
      </c>
      <c r="C4194" t="s">
        <v>1046</v>
      </c>
      <c r="D4194" t="s">
        <v>753</v>
      </c>
      <c r="E4194" t="s">
        <v>1041</v>
      </c>
      <c r="F4194" t="s">
        <v>514</v>
      </c>
      <c r="G4194" t="s">
        <v>1043</v>
      </c>
      <c r="H4194" t="s">
        <v>1041</v>
      </c>
      <c r="I4194">
        <v>2165189</v>
      </c>
      <c r="J4194" t="s">
        <v>1044</v>
      </c>
      <c r="K4194" t="s">
        <v>1041</v>
      </c>
      <c r="L4194" t="s">
        <v>1045</v>
      </c>
      <c r="M4194" t="s">
        <v>723</v>
      </c>
      <c r="N4194" t="s">
        <v>813</v>
      </c>
      <c r="O4194" t="s">
        <v>24</v>
      </c>
      <c r="P4194" t="s">
        <v>19</v>
      </c>
      <c r="Q4194">
        <v>676.9</v>
      </c>
      <c r="R4194">
        <v>520.69000000000005</v>
      </c>
      <c r="S4194" t="str">
        <f t="shared" si="65"/>
        <v>北京微财科技有限公司-数媒重庆市黑卡小额贷款有限公司信息流</v>
      </c>
      <c r="T4194" t="e">
        <f>VLOOKUP(S:S,[1]Sheet1!N:N,1,0)</f>
        <v>#N/A</v>
      </c>
    </row>
    <row r="4195" spans="1:20" x14ac:dyDescent="0.15">
      <c r="A4195">
        <v>20230427</v>
      </c>
      <c r="B4195">
        <v>47327817</v>
      </c>
      <c r="C4195" t="s">
        <v>1046</v>
      </c>
      <c r="D4195" t="s">
        <v>753</v>
      </c>
      <c r="E4195" t="s">
        <v>1041</v>
      </c>
      <c r="F4195" t="s">
        <v>514</v>
      </c>
      <c r="G4195" t="s">
        <v>1043</v>
      </c>
      <c r="H4195" t="s">
        <v>1041</v>
      </c>
      <c r="I4195">
        <v>2165189</v>
      </c>
      <c r="J4195" t="s">
        <v>1044</v>
      </c>
      <c r="K4195" t="s">
        <v>1041</v>
      </c>
      <c r="L4195" t="s">
        <v>1045</v>
      </c>
      <c r="M4195" t="s">
        <v>723</v>
      </c>
      <c r="N4195" t="s">
        <v>813</v>
      </c>
      <c r="O4195" t="s">
        <v>24</v>
      </c>
      <c r="P4195" t="s">
        <v>19</v>
      </c>
      <c r="Q4195">
        <v>3453.09</v>
      </c>
      <c r="R4195">
        <v>2656.22</v>
      </c>
      <c r="S4195" t="str">
        <f t="shared" si="65"/>
        <v>北京微财科技有限公司-数媒重庆市黑卡小额贷款有限公司信息流</v>
      </c>
      <c r="T4195" t="e">
        <f>VLOOKUP(S:S,[1]Sheet1!N:N,1,0)</f>
        <v>#N/A</v>
      </c>
    </row>
    <row r="4196" spans="1:20" x14ac:dyDescent="0.15">
      <c r="A4196">
        <v>20230428</v>
      </c>
      <c r="B4196">
        <v>47327817</v>
      </c>
      <c r="C4196" t="s">
        <v>1046</v>
      </c>
      <c r="D4196" t="s">
        <v>753</v>
      </c>
      <c r="E4196" t="s">
        <v>1041</v>
      </c>
      <c r="F4196" t="s">
        <v>514</v>
      </c>
      <c r="G4196" t="s">
        <v>1043</v>
      </c>
      <c r="H4196" t="s">
        <v>1041</v>
      </c>
      <c r="I4196">
        <v>2165189</v>
      </c>
      <c r="J4196" t="s">
        <v>1044</v>
      </c>
      <c r="K4196" t="s">
        <v>1041</v>
      </c>
      <c r="L4196" t="s">
        <v>1045</v>
      </c>
      <c r="M4196" t="s">
        <v>723</v>
      </c>
      <c r="N4196" t="s">
        <v>813</v>
      </c>
      <c r="O4196" t="s">
        <v>24</v>
      </c>
      <c r="P4196" t="s">
        <v>19</v>
      </c>
      <c r="Q4196">
        <v>10718.76</v>
      </c>
      <c r="R4196">
        <v>8245.2000000000007</v>
      </c>
      <c r="S4196" t="str">
        <f t="shared" si="65"/>
        <v>北京微财科技有限公司-数媒重庆市黑卡小额贷款有限公司信息流</v>
      </c>
      <c r="T4196" t="e">
        <f>VLOOKUP(S:S,[1]Sheet1!N:N,1,0)</f>
        <v>#N/A</v>
      </c>
    </row>
    <row r="4197" spans="1:20" x14ac:dyDescent="0.15">
      <c r="A4197">
        <v>20230429</v>
      </c>
      <c r="B4197">
        <v>47327817</v>
      </c>
      <c r="C4197" t="s">
        <v>1046</v>
      </c>
      <c r="D4197" t="s">
        <v>753</v>
      </c>
      <c r="E4197" t="s">
        <v>1041</v>
      </c>
      <c r="F4197" t="s">
        <v>514</v>
      </c>
      <c r="G4197" t="s">
        <v>1043</v>
      </c>
      <c r="H4197" t="s">
        <v>1041</v>
      </c>
      <c r="I4197">
        <v>2165189</v>
      </c>
      <c r="J4197" t="s">
        <v>1044</v>
      </c>
      <c r="K4197" t="s">
        <v>1041</v>
      </c>
      <c r="L4197" t="s">
        <v>1045</v>
      </c>
      <c r="M4197" t="s">
        <v>723</v>
      </c>
      <c r="N4197" t="s">
        <v>813</v>
      </c>
      <c r="O4197" t="s">
        <v>24</v>
      </c>
      <c r="P4197" t="s">
        <v>19</v>
      </c>
      <c r="Q4197">
        <v>21380.03</v>
      </c>
      <c r="R4197">
        <v>16446.18</v>
      </c>
      <c r="S4197" t="str">
        <f t="shared" si="65"/>
        <v>北京微财科技有限公司-数媒重庆市黑卡小额贷款有限公司信息流</v>
      </c>
      <c r="T4197" t="e">
        <f>VLOOKUP(S:S,[1]Sheet1!N:N,1,0)</f>
        <v>#N/A</v>
      </c>
    </row>
    <row r="4198" spans="1:20" x14ac:dyDescent="0.15">
      <c r="A4198">
        <v>20230430</v>
      </c>
      <c r="B4198">
        <v>47327817</v>
      </c>
      <c r="C4198" t="s">
        <v>1046</v>
      </c>
      <c r="D4198" t="s">
        <v>753</v>
      </c>
      <c r="E4198" t="s">
        <v>1041</v>
      </c>
      <c r="F4198" t="s">
        <v>514</v>
      </c>
      <c r="G4198" t="s">
        <v>1043</v>
      </c>
      <c r="H4198" t="s">
        <v>1041</v>
      </c>
      <c r="I4198">
        <v>2165189</v>
      </c>
      <c r="J4198" t="s">
        <v>1044</v>
      </c>
      <c r="K4198" t="s">
        <v>1041</v>
      </c>
      <c r="L4198" t="s">
        <v>1045</v>
      </c>
      <c r="M4198" t="s">
        <v>723</v>
      </c>
      <c r="N4198" t="s">
        <v>813</v>
      </c>
      <c r="O4198" t="s">
        <v>24</v>
      </c>
      <c r="P4198" t="s">
        <v>19</v>
      </c>
      <c r="Q4198">
        <v>8270.3799999999992</v>
      </c>
      <c r="R4198">
        <v>6361.83</v>
      </c>
      <c r="S4198" t="str">
        <f t="shared" si="65"/>
        <v>北京微财科技有限公司-数媒重庆市黑卡小额贷款有限公司信息流</v>
      </c>
      <c r="T4198" t="e">
        <f>VLOOKUP(S:S,[1]Sheet1!N:N,1,0)</f>
        <v>#N/A</v>
      </c>
    </row>
    <row r="4199" spans="1:20" x14ac:dyDescent="0.15">
      <c r="A4199">
        <v>20230414</v>
      </c>
      <c r="B4199">
        <v>47327867</v>
      </c>
      <c r="C4199" t="s">
        <v>1047</v>
      </c>
      <c r="D4199" t="s">
        <v>753</v>
      </c>
      <c r="E4199" t="s">
        <v>1041</v>
      </c>
      <c r="F4199" t="s">
        <v>514</v>
      </c>
      <c r="G4199" t="s">
        <v>1043</v>
      </c>
      <c r="H4199" t="s">
        <v>1041</v>
      </c>
      <c r="I4199">
        <v>2165189</v>
      </c>
      <c r="J4199" t="s">
        <v>1044</v>
      </c>
      <c r="K4199" t="s">
        <v>1041</v>
      </c>
      <c r="L4199" t="s">
        <v>1045</v>
      </c>
      <c r="M4199" t="s">
        <v>723</v>
      </c>
      <c r="N4199" t="s">
        <v>813</v>
      </c>
      <c r="O4199" t="s">
        <v>24</v>
      </c>
      <c r="P4199" t="s">
        <v>19</v>
      </c>
      <c r="Q4199">
        <v>201.48</v>
      </c>
      <c r="R4199">
        <v>154.99</v>
      </c>
      <c r="S4199" t="str">
        <f t="shared" si="65"/>
        <v>北京微财科技有限公司-数媒重庆市黑卡小额贷款有限公司信息流</v>
      </c>
      <c r="T4199" t="e">
        <f>VLOOKUP(S:S,[1]Sheet1!N:N,1,0)</f>
        <v>#N/A</v>
      </c>
    </row>
    <row r="4200" spans="1:20" x14ac:dyDescent="0.15">
      <c r="A4200">
        <v>20230415</v>
      </c>
      <c r="B4200">
        <v>47327867</v>
      </c>
      <c r="C4200" t="s">
        <v>1047</v>
      </c>
      <c r="D4200" t="s">
        <v>753</v>
      </c>
      <c r="E4200" t="s">
        <v>1041</v>
      </c>
      <c r="F4200" t="s">
        <v>514</v>
      </c>
      <c r="G4200" t="s">
        <v>1043</v>
      </c>
      <c r="H4200" t="s">
        <v>1041</v>
      </c>
      <c r="I4200">
        <v>2165189</v>
      </c>
      <c r="J4200" t="s">
        <v>1044</v>
      </c>
      <c r="K4200" t="s">
        <v>1041</v>
      </c>
      <c r="L4200" t="s">
        <v>1045</v>
      </c>
      <c r="M4200" t="s">
        <v>723</v>
      </c>
      <c r="N4200" t="s">
        <v>813</v>
      </c>
      <c r="O4200" t="s">
        <v>24</v>
      </c>
      <c r="P4200" t="s">
        <v>19</v>
      </c>
      <c r="Q4200">
        <v>432.35</v>
      </c>
      <c r="R4200">
        <v>332.58</v>
      </c>
      <c r="S4200" t="str">
        <f t="shared" si="65"/>
        <v>北京微财科技有限公司-数媒重庆市黑卡小额贷款有限公司信息流</v>
      </c>
      <c r="T4200" t="e">
        <f>VLOOKUP(S:S,[1]Sheet1!N:N,1,0)</f>
        <v>#N/A</v>
      </c>
    </row>
    <row r="4201" spans="1:20" x14ac:dyDescent="0.15">
      <c r="A4201">
        <v>20230416</v>
      </c>
      <c r="B4201">
        <v>47327867</v>
      </c>
      <c r="C4201" t="s">
        <v>1047</v>
      </c>
      <c r="D4201" t="s">
        <v>753</v>
      </c>
      <c r="E4201" t="s">
        <v>1041</v>
      </c>
      <c r="F4201" t="s">
        <v>514</v>
      </c>
      <c r="G4201" t="s">
        <v>1043</v>
      </c>
      <c r="H4201" t="s">
        <v>1041</v>
      </c>
      <c r="I4201">
        <v>2165189</v>
      </c>
      <c r="J4201" t="s">
        <v>1044</v>
      </c>
      <c r="K4201" t="s">
        <v>1041</v>
      </c>
      <c r="L4201" t="s">
        <v>1045</v>
      </c>
      <c r="M4201" t="s">
        <v>723</v>
      </c>
      <c r="N4201" t="s">
        <v>813</v>
      </c>
      <c r="O4201" t="s">
        <v>24</v>
      </c>
      <c r="P4201" t="s">
        <v>19</v>
      </c>
      <c r="Q4201">
        <v>402.87</v>
      </c>
      <c r="R4201">
        <v>309.89999999999998</v>
      </c>
      <c r="S4201" t="str">
        <f t="shared" si="65"/>
        <v>北京微财科技有限公司-数媒重庆市黑卡小额贷款有限公司信息流</v>
      </c>
      <c r="T4201" t="e">
        <f>VLOOKUP(S:S,[1]Sheet1!N:N,1,0)</f>
        <v>#N/A</v>
      </c>
    </row>
    <row r="4202" spans="1:20" x14ac:dyDescent="0.15">
      <c r="A4202">
        <v>20230417</v>
      </c>
      <c r="B4202">
        <v>47327867</v>
      </c>
      <c r="C4202" t="s">
        <v>1047</v>
      </c>
      <c r="D4202" t="s">
        <v>753</v>
      </c>
      <c r="E4202" t="s">
        <v>1041</v>
      </c>
      <c r="F4202" t="s">
        <v>514</v>
      </c>
      <c r="G4202" t="s">
        <v>1043</v>
      </c>
      <c r="H4202" t="s">
        <v>1041</v>
      </c>
      <c r="I4202">
        <v>2165189</v>
      </c>
      <c r="J4202" t="s">
        <v>1044</v>
      </c>
      <c r="K4202" t="s">
        <v>1041</v>
      </c>
      <c r="L4202" t="s">
        <v>1045</v>
      </c>
      <c r="M4202" t="s">
        <v>723</v>
      </c>
      <c r="N4202" t="s">
        <v>813</v>
      </c>
      <c r="O4202" t="s">
        <v>24</v>
      </c>
      <c r="P4202" t="s">
        <v>19</v>
      </c>
      <c r="Q4202">
        <v>541.29999999999995</v>
      </c>
      <c r="R4202">
        <v>416.38</v>
      </c>
      <c r="S4202" t="str">
        <f t="shared" si="65"/>
        <v>北京微财科技有限公司-数媒重庆市黑卡小额贷款有限公司信息流</v>
      </c>
      <c r="T4202" t="e">
        <f>VLOOKUP(S:S,[1]Sheet1!N:N,1,0)</f>
        <v>#N/A</v>
      </c>
    </row>
    <row r="4203" spans="1:20" x14ac:dyDescent="0.15">
      <c r="A4203">
        <v>20230418</v>
      </c>
      <c r="B4203">
        <v>47327867</v>
      </c>
      <c r="C4203" t="s">
        <v>1047</v>
      </c>
      <c r="D4203" t="s">
        <v>753</v>
      </c>
      <c r="E4203" t="s">
        <v>1041</v>
      </c>
      <c r="F4203" t="s">
        <v>514</v>
      </c>
      <c r="G4203" t="s">
        <v>1043</v>
      </c>
      <c r="H4203" t="s">
        <v>1041</v>
      </c>
      <c r="I4203">
        <v>2165189</v>
      </c>
      <c r="J4203" t="s">
        <v>1044</v>
      </c>
      <c r="K4203" t="s">
        <v>1041</v>
      </c>
      <c r="L4203" t="s">
        <v>1045</v>
      </c>
      <c r="M4203" t="s">
        <v>723</v>
      </c>
      <c r="N4203" t="s">
        <v>813</v>
      </c>
      <c r="O4203" t="s">
        <v>24</v>
      </c>
      <c r="P4203" t="s">
        <v>19</v>
      </c>
      <c r="Q4203">
        <v>718.26</v>
      </c>
      <c r="R4203">
        <v>552.51</v>
      </c>
      <c r="S4203" t="str">
        <f t="shared" si="65"/>
        <v>北京微财科技有限公司-数媒重庆市黑卡小额贷款有限公司信息流</v>
      </c>
      <c r="T4203" t="e">
        <f>VLOOKUP(S:S,[1]Sheet1!N:N,1,0)</f>
        <v>#N/A</v>
      </c>
    </row>
    <row r="4204" spans="1:20" x14ac:dyDescent="0.15">
      <c r="A4204">
        <v>20230419</v>
      </c>
      <c r="B4204">
        <v>47327867</v>
      </c>
      <c r="C4204" t="s">
        <v>1047</v>
      </c>
      <c r="D4204" t="s">
        <v>753</v>
      </c>
      <c r="E4204" t="s">
        <v>1041</v>
      </c>
      <c r="F4204" t="s">
        <v>514</v>
      </c>
      <c r="G4204" t="s">
        <v>1043</v>
      </c>
      <c r="H4204" t="s">
        <v>1041</v>
      </c>
      <c r="I4204">
        <v>2165189</v>
      </c>
      <c r="J4204" t="s">
        <v>1044</v>
      </c>
      <c r="K4204" t="s">
        <v>1041</v>
      </c>
      <c r="L4204" t="s">
        <v>1045</v>
      </c>
      <c r="M4204" t="s">
        <v>723</v>
      </c>
      <c r="N4204" t="s">
        <v>813</v>
      </c>
      <c r="O4204" t="s">
        <v>24</v>
      </c>
      <c r="P4204" t="s">
        <v>19</v>
      </c>
      <c r="Q4204">
        <v>625.94000000000005</v>
      </c>
      <c r="R4204">
        <v>481.49</v>
      </c>
      <c r="S4204" t="str">
        <f t="shared" si="65"/>
        <v>北京微财科技有限公司-数媒重庆市黑卡小额贷款有限公司信息流</v>
      </c>
      <c r="T4204" t="e">
        <f>VLOOKUP(S:S,[1]Sheet1!N:N,1,0)</f>
        <v>#N/A</v>
      </c>
    </row>
    <row r="4205" spans="1:20" x14ac:dyDescent="0.15">
      <c r="A4205">
        <v>20230420</v>
      </c>
      <c r="B4205">
        <v>47327867</v>
      </c>
      <c r="C4205" t="s">
        <v>1047</v>
      </c>
      <c r="D4205" t="s">
        <v>753</v>
      </c>
      <c r="E4205" t="s">
        <v>1041</v>
      </c>
      <c r="F4205" t="s">
        <v>514</v>
      </c>
      <c r="G4205" t="s">
        <v>1043</v>
      </c>
      <c r="H4205" t="s">
        <v>1041</v>
      </c>
      <c r="I4205">
        <v>2165189</v>
      </c>
      <c r="J4205" t="s">
        <v>1044</v>
      </c>
      <c r="K4205" t="s">
        <v>1041</v>
      </c>
      <c r="L4205" t="s">
        <v>1045</v>
      </c>
      <c r="M4205" t="s">
        <v>723</v>
      </c>
      <c r="N4205" t="s">
        <v>813</v>
      </c>
      <c r="O4205" t="s">
        <v>24</v>
      </c>
      <c r="P4205" t="s">
        <v>19</v>
      </c>
      <c r="Q4205">
        <v>2246.29</v>
      </c>
      <c r="R4205">
        <v>1727.92</v>
      </c>
      <c r="S4205" t="str">
        <f t="shared" si="65"/>
        <v>北京微财科技有限公司-数媒重庆市黑卡小额贷款有限公司信息流</v>
      </c>
      <c r="T4205" t="e">
        <f>VLOOKUP(S:S,[1]Sheet1!N:N,1,0)</f>
        <v>#N/A</v>
      </c>
    </row>
    <row r="4206" spans="1:20" x14ac:dyDescent="0.15">
      <c r="A4206">
        <v>20230421</v>
      </c>
      <c r="B4206">
        <v>47327867</v>
      </c>
      <c r="C4206" t="s">
        <v>1047</v>
      </c>
      <c r="D4206" t="s">
        <v>753</v>
      </c>
      <c r="E4206" t="s">
        <v>1041</v>
      </c>
      <c r="F4206" t="s">
        <v>514</v>
      </c>
      <c r="G4206" t="s">
        <v>1043</v>
      </c>
      <c r="H4206" t="s">
        <v>1041</v>
      </c>
      <c r="I4206">
        <v>2165189</v>
      </c>
      <c r="J4206" t="s">
        <v>1044</v>
      </c>
      <c r="K4206" t="s">
        <v>1041</v>
      </c>
      <c r="L4206" t="s">
        <v>1045</v>
      </c>
      <c r="M4206" t="s">
        <v>723</v>
      </c>
      <c r="N4206" t="s">
        <v>813</v>
      </c>
      <c r="O4206" t="s">
        <v>24</v>
      </c>
      <c r="P4206" t="s">
        <v>19</v>
      </c>
      <c r="Q4206">
        <v>2346.9699999999998</v>
      </c>
      <c r="R4206">
        <v>1805.36</v>
      </c>
      <c r="S4206" t="str">
        <f t="shared" si="65"/>
        <v>北京微财科技有限公司-数媒重庆市黑卡小额贷款有限公司信息流</v>
      </c>
      <c r="T4206" t="e">
        <f>VLOOKUP(S:S,[1]Sheet1!N:N,1,0)</f>
        <v>#N/A</v>
      </c>
    </row>
    <row r="4207" spans="1:20" x14ac:dyDescent="0.15">
      <c r="A4207">
        <v>20230422</v>
      </c>
      <c r="B4207">
        <v>47327867</v>
      </c>
      <c r="C4207" t="s">
        <v>1047</v>
      </c>
      <c r="D4207" t="s">
        <v>753</v>
      </c>
      <c r="E4207" t="s">
        <v>1041</v>
      </c>
      <c r="F4207" t="s">
        <v>514</v>
      </c>
      <c r="G4207" t="s">
        <v>1043</v>
      </c>
      <c r="H4207" t="s">
        <v>1041</v>
      </c>
      <c r="I4207">
        <v>2165189</v>
      </c>
      <c r="J4207" t="s">
        <v>1044</v>
      </c>
      <c r="K4207" t="s">
        <v>1041</v>
      </c>
      <c r="L4207" t="s">
        <v>1045</v>
      </c>
      <c r="M4207" t="s">
        <v>723</v>
      </c>
      <c r="N4207" t="s">
        <v>813</v>
      </c>
      <c r="O4207" t="s">
        <v>24</v>
      </c>
      <c r="P4207" t="s">
        <v>19</v>
      </c>
      <c r="Q4207">
        <v>4068.99</v>
      </c>
      <c r="R4207">
        <v>3129.99</v>
      </c>
      <c r="S4207" t="str">
        <f t="shared" si="65"/>
        <v>北京微财科技有限公司-数媒重庆市黑卡小额贷款有限公司信息流</v>
      </c>
      <c r="T4207" t="e">
        <f>VLOOKUP(S:S,[1]Sheet1!N:N,1,0)</f>
        <v>#N/A</v>
      </c>
    </row>
    <row r="4208" spans="1:20" x14ac:dyDescent="0.15">
      <c r="A4208">
        <v>20230423</v>
      </c>
      <c r="B4208">
        <v>47327867</v>
      </c>
      <c r="C4208" t="s">
        <v>1047</v>
      </c>
      <c r="D4208" t="s">
        <v>753</v>
      </c>
      <c r="E4208" t="s">
        <v>1041</v>
      </c>
      <c r="F4208" t="s">
        <v>514</v>
      </c>
      <c r="G4208" t="s">
        <v>1043</v>
      </c>
      <c r="H4208" t="s">
        <v>1041</v>
      </c>
      <c r="I4208">
        <v>2165189</v>
      </c>
      <c r="J4208" t="s">
        <v>1044</v>
      </c>
      <c r="K4208" t="s">
        <v>1041</v>
      </c>
      <c r="L4208" t="s">
        <v>1045</v>
      </c>
      <c r="M4208" t="s">
        <v>723</v>
      </c>
      <c r="N4208" t="s">
        <v>813</v>
      </c>
      <c r="O4208" t="s">
        <v>24</v>
      </c>
      <c r="P4208" t="s">
        <v>19</v>
      </c>
      <c r="Q4208">
        <v>2124.84</v>
      </c>
      <c r="R4208">
        <v>1634.49</v>
      </c>
      <c r="S4208" t="str">
        <f t="shared" si="65"/>
        <v>北京微财科技有限公司-数媒重庆市黑卡小额贷款有限公司信息流</v>
      </c>
      <c r="T4208" t="e">
        <f>VLOOKUP(S:S,[1]Sheet1!N:N,1,0)</f>
        <v>#N/A</v>
      </c>
    </row>
    <row r="4209" spans="1:20" x14ac:dyDescent="0.15">
      <c r="A4209">
        <v>20230424</v>
      </c>
      <c r="B4209">
        <v>47327867</v>
      </c>
      <c r="C4209" t="s">
        <v>1047</v>
      </c>
      <c r="D4209" t="s">
        <v>753</v>
      </c>
      <c r="E4209" t="s">
        <v>1041</v>
      </c>
      <c r="F4209" t="s">
        <v>514</v>
      </c>
      <c r="G4209" t="s">
        <v>1043</v>
      </c>
      <c r="H4209" t="s">
        <v>1041</v>
      </c>
      <c r="I4209">
        <v>2165189</v>
      </c>
      <c r="J4209" t="s">
        <v>1044</v>
      </c>
      <c r="K4209" t="s">
        <v>1041</v>
      </c>
      <c r="L4209" t="s">
        <v>1045</v>
      </c>
      <c r="M4209" t="s">
        <v>723</v>
      </c>
      <c r="N4209" t="s">
        <v>813</v>
      </c>
      <c r="O4209" t="s">
        <v>24</v>
      </c>
      <c r="P4209" t="s">
        <v>19</v>
      </c>
      <c r="Q4209">
        <v>1744.48</v>
      </c>
      <c r="R4209">
        <v>1341.91</v>
      </c>
      <c r="S4209" t="str">
        <f t="shared" si="65"/>
        <v>北京微财科技有限公司-数媒重庆市黑卡小额贷款有限公司信息流</v>
      </c>
      <c r="T4209" t="e">
        <f>VLOOKUP(S:S,[1]Sheet1!N:N,1,0)</f>
        <v>#N/A</v>
      </c>
    </row>
    <row r="4210" spans="1:20" x14ac:dyDescent="0.15">
      <c r="A4210">
        <v>20230425</v>
      </c>
      <c r="B4210">
        <v>47327867</v>
      </c>
      <c r="C4210" t="s">
        <v>1047</v>
      </c>
      <c r="D4210" t="s">
        <v>753</v>
      </c>
      <c r="E4210" t="s">
        <v>1041</v>
      </c>
      <c r="F4210" t="s">
        <v>514</v>
      </c>
      <c r="G4210" t="s">
        <v>1043</v>
      </c>
      <c r="H4210" t="s">
        <v>1041</v>
      </c>
      <c r="I4210">
        <v>2165189</v>
      </c>
      <c r="J4210" t="s">
        <v>1044</v>
      </c>
      <c r="K4210" t="s">
        <v>1041</v>
      </c>
      <c r="L4210" t="s">
        <v>1045</v>
      </c>
      <c r="M4210" t="s">
        <v>723</v>
      </c>
      <c r="N4210" t="s">
        <v>813</v>
      </c>
      <c r="O4210" t="s">
        <v>24</v>
      </c>
      <c r="P4210" t="s">
        <v>19</v>
      </c>
      <c r="Q4210">
        <v>1604.3</v>
      </c>
      <c r="R4210">
        <v>1234.08</v>
      </c>
      <c r="S4210" t="str">
        <f t="shared" si="65"/>
        <v>北京微财科技有限公司-数媒重庆市黑卡小额贷款有限公司信息流</v>
      </c>
      <c r="T4210" t="e">
        <f>VLOOKUP(S:S,[1]Sheet1!N:N,1,0)</f>
        <v>#N/A</v>
      </c>
    </row>
    <row r="4211" spans="1:20" x14ac:dyDescent="0.15">
      <c r="A4211">
        <v>20230426</v>
      </c>
      <c r="B4211">
        <v>47327867</v>
      </c>
      <c r="C4211" t="s">
        <v>1047</v>
      </c>
      <c r="D4211" t="s">
        <v>753</v>
      </c>
      <c r="E4211" t="s">
        <v>1041</v>
      </c>
      <c r="F4211" t="s">
        <v>514</v>
      </c>
      <c r="G4211" t="s">
        <v>1043</v>
      </c>
      <c r="H4211" t="s">
        <v>1041</v>
      </c>
      <c r="I4211">
        <v>2165189</v>
      </c>
      <c r="J4211" t="s">
        <v>1044</v>
      </c>
      <c r="K4211" t="s">
        <v>1041</v>
      </c>
      <c r="L4211" t="s">
        <v>1045</v>
      </c>
      <c r="M4211" t="s">
        <v>723</v>
      </c>
      <c r="N4211" t="s">
        <v>813</v>
      </c>
      <c r="O4211" t="s">
        <v>24</v>
      </c>
      <c r="P4211" t="s">
        <v>19</v>
      </c>
      <c r="Q4211">
        <v>3744.47</v>
      </c>
      <c r="R4211">
        <v>2880.36</v>
      </c>
      <c r="S4211" t="str">
        <f t="shared" si="65"/>
        <v>北京微财科技有限公司-数媒重庆市黑卡小额贷款有限公司信息流</v>
      </c>
      <c r="T4211" t="e">
        <f>VLOOKUP(S:S,[1]Sheet1!N:N,1,0)</f>
        <v>#N/A</v>
      </c>
    </row>
    <row r="4212" spans="1:20" x14ac:dyDescent="0.15">
      <c r="A4212">
        <v>20230427</v>
      </c>
      <c r="B4212">
        <v>47327867</v>
      </c>
      <c r="C4212" t="s">
        <v>1047</v>
      </c>
      <c r="D4212" t="s">
        <v>753</v>
      </c>
      <c r="E4212" t="s">
        <v>1041</v>
      </c>
      <c r="F4212" t="s">
        <v>514</v>
      </c>
      <c r="G4212" t="s">
        <v>1043</v>
      </c>
      <c r="H4212" t="s">
        <v>1041</v>
      </c>
      <c r="I4212">
        <v>2165189</v>
      </c>
      <c r="J4212" t="s">
        <v>1044</v>
      </c>
      <c r="K4212" t="s">
        <v>1041</v>
      </c>
      <c r="L4212" t="s">
        <v>1045</v>
      </c>
      <c r="M4212" t="s">
        <v>723</v>
      </c>
      <c r="N4212" t="s">
        <v>813</v>
      </c>
      <c r="O4212" t="s">
        <v>24</v>
      </c>
      <c r="P4212" t="s">
        <v>19</v>
      </c>
      <c r="Q4212">
        <v>3114.47</v>
      </c>
      <c r="R4212">
        <v>2395.75</v>
      </c>
      <c r="S4212" t="str">
        <f t="shared" si="65"/>
        <v>北京微财科技有限公司-数媒重庆市黑卡小额贷款有限公司信息流</v>
      </c>
      <c r="T4212" t="e">
        <f>VLOOKUP(S:S,[1]Sheet1!N:N,1,0)</f>
        <v>#N/A</v>
      </c>
    </row>
    <row r="4213" spans="1:20" x14ac:dyDescent="0.15">
      <c r="A4213">
        <v>20230428</v>
      </c>
      <c r="B4213">
        <v>47327867</v>
      </c>
      <c r="C4213" t="s">
        <v>1047</v>
      </c>
      <c r="D4213" t="s">
        <v>753</v>
      </c>
      <c r="E4213" t="s">
        <v>1041</v>
      </c>
      <c r="F4213" t="s">
        <v>514</v>
      </c>
      <c r="G4213" t="s">
        <v>1043</v>
      </c>
      <c r="H4213" t="s">
        <v>1041</v>
      </c>
      <c r="I4213">
        <v>2165189</v>
      </c>
      <c r="J4213" t="s">
        <v>1044</v>
      </c>
      <c r="K4213" t="s">
        <v>1041</v>
      </c>
      <c r="L4213" t="s">
        <v>1045</v>
      </c>
      <c r="M4213" t="s">
        <v>723</v>
      </c>
      <c r="N4213" t="s">
        <v>813</v>
      </c>
      <c r="O4213" t="s">
        <v>24</v>
      </c>
      <c r="P4213" t="s">
        <v>19</v>
      </c>
      <c r="Q4213">
        <v>3359.59</v>
      </c>
      <c r="R4213">
        <v>2584.3000000000002</v>
      </c>
      <c r="S4213" t="str">
        <f t="shared" si="65"/>
        <v>北京微财科技有限公司-数媒重庆市黑卡小额贷款有限公司信息流</v>
      </c>
      <c r="T4213" t="e">
        <f>VLOOKUP(S:S,[1]Sheet1!N:N,1,0)</f>
        <v>#N/A</v>
      </c>
    </row>
    <row r="4214" spans="1:20" x14ac:dyDescent="0.15">
      <c r="A4214">
        <v>20230429</v>
      </c>
      <c r="B4214">
        <v>47327867</v>
      </c>
      <c r="C4214" t="s">
        <v>1047</v>
      </c>
      <c r="D4214" t="s">
        <v>753</v>
      </c>
      <c r="E4214" t="s">
        <v>1041</v>
      </c>
      <c r="F4214" t="s">
        <v>514</v>
      </c>
      <c r="G4214" t="s">
        <v>1043</v>
      </c>
      <c r="H4214" t="s">
        <v>1041</v>
      </c>
      <c r="I4214">
        <v>2165189</v>
      </c>
      <c r="J4214" t="s">
        <v>1044</v>
      </c>
      <c r="K4214" t="s">
        <v>1041</v>
      </c>
      <c r="L4214" t="s">
        <v>1045</v>
      </c>
      <c r="M4214" t="s">
        <v>723</v>
      </c>
      <c r="N4214" t="s">
        <v>813</v>
      </c>
      <c r="O4214" t="s">
        <v>24</v>
      </c>
      <c r="P4214" t="s">
        <v>19</v>
      </c>
      <c r="Q4214">
        <v>6306.11</v>
      </c>
      <c r="R4214">
        <v>4850.8500000000004</v>
      </c>
      <c r="S4214" t="str">
        <f t="shared" si="65"/>
        <v>北京微财科技有限公司-数媒重庆市黑卡小额贷款有限公司信息流</v>
      </c>
      <c r="T4214" t="e">
        <f>VLOOKUP(S:S,[1]Sheet1!N:N,1,0)</f>
        <v>#N/A</v>
      </c>
    </row>
    <row r="4215" spans="1:20" x14ac:dyDescent="0.15">
      <c r="A4215">
        <v>20230430</v>
      </c>
      <c r="B4215">
        <v>47327867</v>
      </c>
      <c r="C4215" t="s">
        <v>1047</v>
      </c>
      <c r="D4215" t="s">
        <v>753</v>
      </c>
      <c r="E4215" t="s">
        <v>1041</v>
      </c>
      <c r="F4215" t="s">
        <v>514</v>
      </c>
      <c r="G4215" t="s">
        <v>1043</v>
      </c>
      <c r="H4215" t="s">
        <v>1041</v>
      </c>
      <c r="I4215">
        <v>2165189</v>
      </c>
      <c r="J4215" t="s">
        <v>1044</v>
      </c>
      <c r="K4215" t="s">
        <v>1041</v>
      </c>
      <c r="L4215" t="s">
        <v>1045</v>
      </c>
      <c r="M4215" t="s">
        <v>723</v>
      </c>
      <c r="N4215" t="s">
        <v>813</v>
      </c>
      <c r="O4215" t="s">
        <v>24</v>
      </c>
      <c r="P4215" t="s">
        <v>19</v>
      </c>
      <c r="Q4215">
        <v>10957.41</v>
      </c>
      <c r="R4215">
        <v>8428.7800000000007</v>
      </c>
      <c r="S4215" t="str">
        <f t="shared" si="65"/>
        <v>北京微财科技有限公司-数媒重庆市黑卡小额贷款有限公司信息流</v>
      </c>
      <c r="T4215" t="e">
        <f>VLOOKUP(S:S,[1]Sheet1!N:N,1,0)</f>
        <v>#N/A</v>
      </c>
    </row>
    <row r="4216" spans="1:20" x14ac:dyDescent="0.15">
      <c r="A4216">
        <v>20230414</v>
      </c>
      <c r="B4216">
        <v>47327891</v>
      </c>
      <c r="C4216" t="s">
        <v>1048</v>
      </c>
      <c r="D4216" t="s">
        <v>753</v>
      </c>
      <c r="E4216" t="s">
        <v>1041</v>
      </c>
      <c r="F4216" t="s">
        <v>514</v>
      </c>
      <c r="G4216" t="s">
        <v>1043</v>
      </c>
      <c r="H4216" t="s">
        <v>1041</v>
      </c>
      <c r="I4216">
        <v>2165189</v>
      </c>
      <c r="J4216" t="s">
        <v>1044</v>
      </c>
      <c r="K4216" t="s">
        <v>1041</v>
      </c>
      <c r="L4216" t="s">
        <v>1045</v>
      </c>
      <c r="M4216" t="s">
        <v>723</v>
      </c>
      <c r="N4216" t="s">
        <v>813</v>
      </c>
      <c r="O4216" t="s">
        <v>24</v>
      </c>
      <c r="P4216" t="s">
        <v>19</v>
      </c>
      <c r="Q4216">
        <v>469.41</v>
      </c>
      <c r="R4216">
        <v>361.09</v>
      </c>
      <c r="S4216" t="str">
        <f t="shared" si="65"/>
        <v>北京微财科技有限公司-数媒重庆市黑卡小额贷款有限公司信息流</v>
      </c>
      <c r="T4216" t="e">
        <f>VLOOKUP(S:S,[1]Sheet1!N:N,1,0)</f>
        <v>#N/A</v>
      </c>
    </row>
    <row r="4217" spans="1:20" x14ac:dyDescent="0.15">
      <c r="A4217">
        <v>20230415</v>
      </c>
      <c r="B4217">
        <v>47327891</v>
      </c>
      <c r="C4217" t="s">
        <v>1048</v>
      </c>
      <c r="D4217" t="s">
        <v>753</v>
      </c>
      <c r="E4217" t="s">
        <v>1041</v>
      </c>
      <c r="F4217" t="s">
        <v>514</v>
      </c>
      <c r="G4217" t="s">
        <v>1043</v>
      </c>
      <c r="H4217" t="s">
        <v>1041</v>
      </c>
      <c r="I4217">
        <v>2165189</v>
      </c>
      <c r="J4217" t="s">
        <v>1044</v>
      </c>
      <c r="K4217" t="s">
        <v>1041</v>
      </c>
      <c r="L4217" t="s">
        <v>1045</v>
      </c>
      <c r="M4217" t="s">
        <v>723</v>
      </c>
      <c r="N4217" t="s">
        <v>813</v>
      </c>
      <c r="O4217" t="s">
        <v>24</v>
      </c>
      <c r="P4217" t="s">
        <v>19</v>
      </c>
      <c r="Q4217">
        <v>420.21</v>
      </c>
      <c r="R4217">
        <v>323.24</v>
      </c>
      <c r="S4217" t="str">
        <f t="shared" si="65"/>
        <v>北京微财科技有限公司-数媒重庆市黑卡小额贷款有限公司信息流</v>
      </c>
      <c r="T4217" t="e">
        <f>VLOOKUP(S:S,[1]Sheet1!N:N,1,0)</f>
        <v>#N/A</v>
      </c>
    </row>
    <row r="4218" spans="1:20" x14ac:dyDescent="0.15">
      <c r="A4218">
        <v>20230416</v>
      </c>
      <c r="B4218">
        <v>47327891</v>
      </c>
      <c r="C4218" t="s">
        <v>1048</v>
      </c>
      <c r="D4218" t="s">
        <v>753</v>
      </c>
      <c r="E4218" t="s">
        <v>1041</v>
      </c>
      <c r="F4218" t="s">
        <v>514</v>
      </c>
      <c r="G4218" t="s">
        <v>1043</v>
      </c>
      <c r="H4218" t="s">
        <v>1041</v>
      </c>
      <c r="I4218">
        <v>2165189</v>
      </c>
      <c r="J4218" t="s">
        <v>1044</v>
      </c>
      <c r="K4218" t="s">
        <v>1041</v>
      </c>
      <c r="L4218" t="s">
        <v>1045</v>
      </c>
      <c r="M4218" t="s">
        <v>723</v>
      </c>
      <c r="N4218" t="s">
        <v>813</v>
      </c>
      <c r="O4218" t="s">
        <v>24</v>
      </c>
      <c r="P4218" t="s">
        <v>19</v>
      </c>
      <c r="Q4218">
        <v>685.03</v>
      </c>
      <c r="R4218">
        <v>526.95000000000005</v>
      </c>
      <c r="S4218" t="str">
        <f t="shared" si="65"/>
        <v>北京微财科技有限公司-数媒重庆市黑卡小额贷款有限公司信息流</v>
      </c>
      <c r="T4218" t="e">
        <f>VLOOKUP(S:S,[1]Sheet1!N:N,1,0)</f>
        <v>#N/A</v>
      </c>
    </row>
    <row r="4219" spans="1:20" x14ac:dyDescent="0.15">
      <c r="A4219">
        <v>20230417</v>
      </c>
      <c r="B4219">
        <v>47327891</v>
      </c>
      <c r="C4219" t="s">
        <v>1048</v>
      </c>
      <c r="D4219" t="s">
        <v>753</v>
      </c>
      <c r="E4219" t="s">
        <v>1041</v>
      </c>
      <c r="F4219" t="s">
        <v>514</v>
      </c>
      <c r="G4219" t="s">
        <v>1043</v>
      </c>
      <c r="H4219" t="s">
        <v>1041</v>
      </c>
      <c r="I4219">
        <v>2165189</v>
      </c>
      <c r="J4219" t="s">
        <v>1044</v>
      </c>
      <c r="K4219" t="s">
        <v>1041</v>
      </c>
      <c r="L4219" t="s">
        <v>1045</v>
      </c>
      <c r="M4219" t="s">
        <v>723</v>
      </c>
      <c r="N4219" t="s">
        <v>813</v>
      </c>
      <c r="O4219" t="s">
        <v>24</v>
      </c>
      <c r="P4219" t="s">
        <v>19</v>
      </c>
      <c r="Q4219">
        <v>1013.88</v>
      </c>
      <c r="R4219">
        <v>779.91</v>
      </c>
      <c r="S4219" t="str">
        <f t="shared" si="65"/>
        <v>北京微财科技有限公司-数媒重庆市黑卡小额贷款有限公司信息流</v>
      </c>
      <c r="T4219" t="e">
        <f>VLOOKUP(S:S,[1]Sheet1!N:N,1,0)</f>
        <v>#N/A</v>
      </c>
    </row>
    <row r="4220" spans="1:20" x14ac:dyDescent="0.15">
      <c r="A4220">
        <v>20230418</v>
      </c>
      <c r="B4220">
        <v>47327891</v>
      </c>
      <c r="C4220" t="s">
        <v>1048</v>
      </c>
      <c r="D4220" t="s">
        <v>753</v>
      </c>
      <c r="E4220" t="s">
        <v>1041</v>
      </c>
      <c r="F4220" t="s">
        <v>514</v>
      </c>
      <c r="G4220" t="s">
        <v>1043</v>
      </c>
      <c r="H4220" t="s">
        <v>1041</v>
      </c>
      <c r="I4220">
        <v>2165189</v>
      </c>
      <c r="J4220" t="s">
        <v>1044</v>
      </c>
      <c r="K4220" t="s">
        <v>1041</v>
      </c>
      <c r="L4220" t="s">
        <v>1045</v>
      </c>
      <c r="M4220" t="s">
        <v>723</v>
      </c>
      <c r="N4220" t="s">
        <v>813</v>
      </c>
      <c r="O4220" t="s">
        <v>24</v>
      </c>
      <c r="P4220" t="s">
        <v>19</v>
      </c>
      <c r="Q4220">
        <v>607.76</v>
      </c>
      <c r="R4220">
        <v>467.51</v>
      </c>
      <c r="S4220" t="str">
        <f t="shared" si="65"/>
        <v>北京微财科技有限公司-数媒重庆市黑卡小额贷款有限公司信息流</v>
      </c>
      <c r="T4220" t="e">
        <f>VLOOKUP(S:S,[1]Sheet1!N:N,1,0)</f>
        <v>#N/A</v>
      </c>
    </row>
    <row r="4221" spans="1:20" x14ac:dyDescent="0.15">
      <c r="A4221">
        <v>20230419</v>
      </c>
      <c r="B4221">
        <v>47327891</v>
      </c>
      <c r="C4221" t="s">
        <v>1048</v>
      </c>
      <c r="D4221" t="s">
        <v>753</v>
      </c>
      <c r="E4221" t="s">
        <v>1041</v>
      </c>
      <c r="F4221" t="s">
        <v>514</v>
      </c>
      <c r="G4221" t="s">
        <v>1043</v>
      </c>
      <c r="H4221" t="s">
        <v>1041</v>
      </c>
      <c r="I4221">
        <v>2165189</v>
      </c>
      <c r="J4221" t="s">
        <v>1044</v>
      </c>
      <c r="K4221" t="s">
        <v>1041</v>
      </c>
      <c r="L4221" t="s">
        <v>1045</v>
      </c>
      <c r="M4221" t="s">
        <v>723</v>
      </c>
      <c r="N4221" t="s">
        <v>813</v>
      </c>
      <c r="O4221" t="s">
        <v>24</v>
      </c>
      <c r="P4221" t="s">
        <v>19</v>
      </c>
      <c r="Q4221">
        <v>731.36</v>
      </c>
      <c r="R4221">
        <v>562.58000000000004</v>
      </c>
      <c r="S4221" t="str">
        <f t="shared" si="65"/>
        <v>北京微财科技有限公司-数媒重庆市黑卡小额贷款有限公司信息流</v>
      </c>
      <c r="T4221" t="e">
        <f>VLOOKUP(S:S,[1]Sheet1!N:N,1,0)</f>
        <v>#N/A</v>
      </c>
    </row>
    <row r="4222" spans="1:20" x14ac:dyDescent="0.15">
      <c r="A4222">
        <v>20230420</v>
      </c>
      <c r="B4222">
        <v>47327891</v>
      </c>
      <c r="C4222" t="s">
        <v>1048</v>
      </c>
      <c r="D4222" t="s">
        <v>753</v>
      </c>
      <c r="E4222" t="s">
        <v>1041</v>
      </c>
      <c r="F4222" t="s">
        <v>514</v>
      </c>
      <c r="G4222" t="s">
        <v>1043</v>
      </c>
      <c r="H4222" t="s">
        <v>1041</v>
      </c>
      <c r="I4222">
        <v>2165189</v>
      </c>
      <c r="J4222" t="s">
        <v>1044</v>
      </c>
      <c r="K4222" t="s">
        <v>1041</v>
      </c>
      <c r="L4222" t="s">
        <v>1045</v>
      </c>
      <c r="M4222" t="s">
        <v>723</v>
      </c>
      <c r="N4222" t="s">
        <v>813</v>
      </c>
      <c r="O4222" t="s">
        <v>24</v>
      </c>
      <c r="P4222" t="s">
        <v>19</v>
      </c>
      <c r="Q4222">
        <v>875.57</v>
      </c>
      <c r="R4222">
        <v>673.52</v>
      </c>
      <c r="S4222" t="str">
        <f t="shared" si="65"/>
        <v>北京微财科技有限公司-数媒重庆市黑卡小额贷款有限公司信息流</v>
      </c>
      <c r="T4222" t="e">
        <f>VLOOKUP(S:S,[1]Sheet1!N:N,1,0)</f>
        <v>#N/A</v>
      </c>
    </row>
    <row r="4223" spans="1:20" x14ac:dyDescent="0.15">
      <c r="A4223">
        <v>20230421</v>
      </c>
      <c r="B4223">
        <v>47327891</v>
      </c>
      <c r="C4223" t="s">
        <v>1048</v>
      </c>
      <c r="D4223" t="s">
        <v>753</v>
      </c>
      <c r="E4223" t="s">
        <v>1041</v>
      </c>
      <c r="F4223" t="s">
        <v>514</v>
      </c>
      <c r="G4223" t="s">
        <v>1043</v>
      </c>
      <c r="H4223" t="s">
        <v>1041</v>
      </c>
      <c r="I4223">
        <v>2165189</v>
      </c>
      <c r="J4223" t="s">
        <v>1044</v>
      </c>
      <c r="K4223" t="s">
        <v>1041</v>
      </c>
      <c r="L4223" t="s">
        <v>1045</v>
      </c>
      <c r="M4223" t="s">
        <v>723</v>
      </c>
      <c r="N4223" t="s">
        <v>813</v>
      </c>
      <c r="O4223" t="s">
        <v>24</v>
      </c>
      <c r="P4223" t="s">
        <v>19</v>
      </c>
      <c r="Q4223">
        <v>542.77</v>
      </c>
      <c r="R4223">
        <v>417.52</v>
      </c>
      <c r="S4223" t="str">
        <f t="shared" si="65"/>
        <v>北京微财科技有限公司-数媒重庆市黑卡小额贷款有限公司信息流</v>
      </c>
      <c r="T4223" t="e">
        <f>VLOOKUP(S:S,[1]Sheet1!N:N,1,0)</f>
        <v>#N/A</v>
      </c>
    </row>
    <row r="4224" spans="1:20" x14ac:dyDescent="0.15">
      <c r="A4224">
        <v>20230422</v>
      </c>
      <c r="B4224">
        <v>47327891</v>
      </c>
      <c r="C4224" t="s">
        <v>1048</v>
      </c>
      <c r="D4224" t="s">
        <v>753</v>
      </c>
      <c r="E4224" t="s">
        <v>1041</v>
      </c>
      <c r="F4224" t="s">
        <v>514</v>
      </c>
      <c r="G4224" t="s">
        <v>1043</v>
      </c>
      <c r="H4224" t="s">
        <v>1041</v>
      </c>
      <c r="I4224">
        <v>2165189</v>
      </c>
      <c r="J4224" t="s">
        <v>1044</v>
      </c>
      <c r="K4224" t="s">
        <v>1041</v>
      </c>
      <c r="L4224" t="s">
        <v>1045</v>
      </c>
      <c r="M4224" t="s">
        <v>723</v>
      </c>
      <c r="N4224" t="s">
        <v>813</v>
      </c>
      <c r="O4224" t="s">
        <v>24</v>
      </c>
      <c r="P4224" t="s">
        <v>19</v>
      </c>
      <c r="Q4224">
        <v>3575.31</v>
      </c>
      <c r="R4224">
        <v>2750.24</v>
      </c>
      <c r="S4224" t="str">
        <f t="shared" si="65"/>
        <v>北京微财科技有限公司-数媒重庆市黑卡小额贷款有限公司信息流</v>
      </c>
      <c r="T4224" t="e">
        <f>VLOOKUP(S:S,[1]Sheet1!N:N,1,0)</f>
        <v>#N/A</v>
      </c>
    </row>
    <row r="4225" spans="1:20" x14ac:dyDescent="0.15">
      <c r="A4225">
        <v>20230423</v>
      </c>
      <c r="B4225">
        <v>47327891</v>
      </c>
      <c r="C4225" t="s">
        <v>1048</v>
      </c>
      <c r="D4225" t="s">
        <v>753</v>
      </c>
      <c r="E4225" t="s">
        <v>1041</v>
      </c>
      <c r="F4225" t="s">
        <v>514</v>
      </c>
      <c r="G4225" t="s">
        <v>1043</v>
      </c>
      <c r="H4225" t="s">
        <v>1041</v>
      </c>
      <c r="I4225">
        <v>2165189</v>
      </c>
      <c r="J4225" t="s">
        <v>1044</v>
      </c>
      <c r="K4225" t="s">
        <v>1041</v>
      </c>
      <c r="L4225" t="s">
        <v>1045</v>
      </c>
      <c r="M4225" t="s">
        <v>723</v>
      </c>
      <c r="N4225" t="s">
        <v>813</v>
      </c>
      <c r="O4225" t="s">
        <v>24</v>
      </c>
      <c r="P4225" t="s">
        <v>19</v>
      </c>
      <c r="Q4225">
        <v>1427.4</v>
      </c>
      <c r="R4225">
        <v>1098</v>
      </c>
      <c r="S4225" t="str">
        <f t="shared" si="65"/>
        <v>北京微财科技有限公司-数媒重庆市黑卡小额贷款有限公司信息流</v>
      </c>
      <c r="T4225" t="e">
        <f>VLOOKUP(S:S,[1]Sheet1!N:N,1,0)</f>
        <v>#N/A</v>
      </c>
    </row>
    <row r="4226" spans="1:20" x14ac:dyDescent="0.15">
      <c r="A4226">
        <v>20230424</v>
      </c>
      <c r="B4226">
        <v>47327891</v>
      </c>
      <c r="C4226" t="s">
        <v>1048</v>
      </c>
      <c r="D4226" t="s">
        <v>753</v>
      </c>
      <c r="E4226" t="s">
        <v>1041</v>
      </c>
      <c r="F4226" t="s">
        <v>514</v>
      </c>
      <c r="G4226" t="s">
        <v>1043</v>
      </c>
      <c r="H4226" t="s">
        <v>1041</v>
      </c>
      <c r="I4226">
        <v>2165189</v>
      </c>
      <c r="J4226" t="s">
        <v>1044</v>
      </c>
      <c r="K4226" t="s">
        <v>1041</v>
      </c>
      <c r="L4226" t="s">
        <v>1045</v>
      </c>
      <c r="M4226" t="s">
        <v>723</v>
      </c>
      <c r="N4226" t="s">
        <v>813</v>
      </c>
      <c r="O4226" t="s">
        <v>24</v>
      </c>
      <c r="P4226" t="s">
        <v>19</v>
      </c>
      <c r="Q4226">
        <v>1379.83</v>
      </c>
      <c r="R4226">
        <v>1061.4100000000001</v>
      </c>
      <c r="S4226" t="str">
        <f t="shared" si="65"/>
        <v>北京微财科技有限公司-数媒重庆市黑卡小额贷款有限公司信息流</v>
      </c>
      <c r="T4226" t="e">
        <f>VLOOKUP(S:S,[1]Sheet1!N:N,1,0)</f>
        <v>#N/A</v>
      </c>
    </row>
    <row r="4227" spans="1:20" x14ac:dyDescent="0.15">
      <c r="A4227">
        <v>20230425</v>
      </c>
      <c r="B4227">
        <v>47327891</v>
      </c>
      <c r="C4227" t="s">
        <v>1048</v>
      </c>
      <c r="D4227" t="s">
        <v>753</v>
      </c>
      <c r="E4227" t="s">
        <v>1041</v>
      </c>
      <c r="F4227" t="s">
        <v>514</v>
      </c>
      <c r="G4227" t="s">
        <v>1043</v>
      </c>
      <c r="H4227" t="s">
        <v>1041</v>
      </c>
      <c r="I4227">
        <v>2165189</v>
      </c>
      <c r="J4227" t="s">
        <v>1044</v>
      </c>
      <c r="K4227" t="s">
        <v>1041</v>
      </c>
      <c r="L4227" t="s">
        <v>1045</v>
      </c>
      <c r="M4227" t="s">
        <v>723</v>
      </c>
      <c r="N4227" t="s">
        <v>813</v>
      </c>
      <c r="O4227" t="s">
        <v>24</v>
      </c>
      <c r="P4227" t="s">
        <v>19</v>
      </c>
      <c r="Q4227">
        <v>864.98</v>
      </c>
      <c r="R4227">
        <v>665.37</v>
      </c>
      <c r="S4227" t="str">
        <f t="shared" ref="S4227:S4290" si="66">F4227&amp;K4227&amp;O4227</f>
        <v>北京微财科技有限公司-数媒重庆市黑卡小额贷款有限公司信息流</v>
      </c>
      <c r="T4227" t="e">
        <f>VLOOKUP(S:S,[1]Sheet1!N:N,1,0)</f>
        <v>#N/A</v>
      </c>
    </row>
    <row r="4228" spans="1:20" x14ac:dyDescent="0.15">
      <c r="A4228">
        <v>20230426</v>
      </c>
      <c r="B4228">
        <v>47327891</v>
      </c>
      <c r="C4228" t="s">
        <v>1048</v>
      </c>
      <c r="D4228" t="s">
        <v>753</v>
      </c>
      <c r="E4228" t="s">
        <v>1041</v>
      </c>
      <c r="F4228" t="s">
        <v>514</v>
      </c>
      <c r="G4228" t="s">
        <v>1043</v>
      </c>
      <c r="H4228" t="s">
        <v>1041</v>
      </c>
      <c r="I4228">
        <v>2165189</v>
      </c>
      <c r="J4228" t="s">
        <v>1044</v>
      </c>
      <c r="K4228" t="s">
        <v>1041</v>
      </c>
      <c r="L4228" t="s">
        <v>1045</v>
      </c>
      <c r="M4228" t="s">
        <v>723</v>
      </c>
      <c r="N4228" t="s">
        <v>813</v>
      </c>
      <c r="O4228" t="s">
        <v>24</v>
      </c>
      <c r="P4228" t="s">
        <v>19</v>
      </c>
      <c r="Q4228">
        <v>2542.29</v>
      </c>
      <c r="R4228">
        <v>1955.61</v>
      </c>
      <c r="S4228" t="str">
        <f t="shared" si="66"/>
        <v>北京微财科技有限公司-数媒重庆市黑卡小额贷款有限公司信息流</v>
      </c>
      <c r="T4228" t="e">
        <f>VLOOKUP(S:S,[1]Sheet1!N:N,1,0)</f>
        <v>#N/A</v>
      </c>
    </row>
    <row r="4229" spans="1:20" x14ac:dyDescent="0.15">
      <c r="A4229">
        <v>20230427</v>
      </c>
      <c r="B4229">
        <v>47327891</v>
      </c>
      <c r="C4229" t="s">
        <v>1048</v>
      </c>
      <c r="D4229" t="s">
        <v>753</v>
      </c>
      <c r="E4229" t="s">
        <v>1041</v>
      </c>
      <c r="F4229" t="s">
        <v>514</v>
      </c>
      <c r="G4229" t="s">
        <v>1043</v>
      </c>
      <c r="H4229" t="s">
        <v>1041</v>
      </c>
      <c r="I4229">
        <v>2165189</v>
      </c>
      <c r="J4229" t="s">
        <v>1044</v>
      </c>
      <c r="K4229" t="s">
        <v>1041</v>
      </c>
      <c r="L4229" t="s">
        <v>1045</v>
      </c>
      <c r="M4229" t="s">
        <v>723</v>
      </c>
      <c r="N4229" t="s">
        <v>813</v>
      </c>
      <c r="O4229" t="s">
        <v>24</v>
      </c>
      <c r="P4229" t="s">
        <v>19</v>
      </c>
      <c r="Q4229">
        <v>1299.83</v>
      </c>
      <c r="R4229">
        <v>999.87</v>
      </c>
      <c r="S4229" t="str">
        <f t="shared" si="66"/>
        <v>北京微财科技有限公司-数媒重庆市黑卡小额贷款有限公司信息流</v>
      </c>
      <c r="T4229" t="e">
        <f>VLOOKUP(S:S,[1]Sheet1!N:N,1,0)</f>
        <v>#N/A</v>
      </c>
    </row>
    <row r="4230" spans="1:20" x14ac:dyDescent="0.15">
      <c r="A4230">
        <v>20230428</v>
      </c>
      <c r="B4230">
        <v>47327891</v>
      </c>
      <c r="C4230" t="s">
        <v>1048</v>
      </c>
      <c r="D4230" t="s">
        <v>753</v>
      </c>
      <c r="E4230" t="s">
        <v>1041</v>
      </c>
      <c r="F4230" t="s">
        <v>514</v>
      </c>
      <c r="G4230" t="s">
        <v>1043</v>
      </c>
      <c r="H4230" t="s">
        <v>1041</v>
      </c>
      <c r="I4230">
        <v>2165189</v>
      </c>
      <c r="J4230" t="s">
        <v>1044</v>
      </c>
      <c r="K4230" t="s">
        <v>1041</v>
      </c>
      <c r="L4230" t="s">
        <v>1045</v>
      </c>
      <c r="M4230" t="s">
        <v>723</v>
      </c>
      <c r="N4230" t="s">
        <v>813</v>
      </c>
      <c r="O4230" t="s">
        <v>24</v>
      </c>
      <c r="P4230" t="s">
        <v>19</v>
      </c>
      <c r="Q4230">
        <v>1991.36</v>
      </c>
      <c r="R4230">
        <v>1531.82</v>
      </c>
      <c r="S4230" t="str">
        <f t="shared" si="66"/>
        <v>北京微财科技有限公司-数媒重庆市黑卡小额贷款有限公司信息流</v>
      </c>
      <c r="T4230" t="e">
        <f>VLOOKUP(S:S,[1]Sheet1!N:N,1,0)</f>
        <v>#N/A</v>
      </c>
    </row>
    <row r="4231" spans="1:20" x14ac:dyDescent="0.15">
      <c r="A4231">
        <v>20230429</v>
      </c>
      <c r="B4231">
        <v>47327891</v>
      </c>
      <c r="C4231" t="s">
        <v>1048</v>
      </c>
      <c r="D4231" t="s">
        <v>753</v>
      </c>
      <c r="E4231" t="s">
        <v>1041</v>
      </c>
      <c r="F4231" t="s">
        <v>514</v>
      </c>
      <c r="G4231" t="s">
        <v>1043</v>
      </c>
      <c r="H4231" t="s">
        <v>1041</v>
      </c>
      <c r="I4231">
        <v>2165189</v>
      </c>
      <c r="J4231" t="s">
        <v>1044</v>
      </c>
      <c r="K4231" t="s">
        <v>1041</v>
      </c>
      <c r="L4231" t="s">
        <v>1045</v>
      </c>
      <c r="M4231" t="s">
        <v>723</v>
      </c>
      <c r="N4231" t="s">
        <v>813</v>
      </c>
      <c r="O4231" t="s">
        <v>24</v>
      </c>
      <c r="P4231" t="s">
        <v>19</v>
      </c>
      <c r="Q4231">
        <v>955.1</v>
      </c>
      <c r="R4231">
        <v>734.69</v>
      </c>
      <c r="S4231" t="str">
        <f t="shared" si="66"/>
        <v>北京微财科技有限公司-数媒重庆市黑卡小额贷款有限公司信息流</v>
      </c>
      <c r="T4231" t="e">
        <f>VLOOKUP(S:S,[1]Sheet1!N:N,1,0)</f>
        <v>#N/A</v>
      </c>
    </row>
    <row r="4232" spans="1:20" x14ac:dyDescent="0.15">
      <c r="A4232">
        <v>20230430</v>
      </c>
      <c r="B4232">
        <v>47327891</v>
      </c>
      <c r="C4232" t="s">
        <v>1048</v>
      </c>
      <c r="D4232" t="s">
        <v>753</v>
      </c>
      <c r="E4232" t="s">
        <v>1041</v>
      </c>
      <c r="F4232" t="s">
        <v>514</v>
      </c>
      <c r="G4232" t="s">
        <v>1043</v>
      </c>
      <c r="H4232" t="s">
        <v>1041</v>
      </c>
      <c r="I4232">
        <v>2165189</v>
      </c>
      <c r="J4232" t="s">
        <v>1044</v>
      </c>
      <c r="K4232" t="s">
        <v>1041</v>
      </c>
      <c r="L4232" t="s">
        <v>1045</v>
      </c>
      <c r="M4232" t="s">
        <v>723</v>
      </c>
      <c r="N4232" t="s">
        <v>813</v>
      </c>
      <c r="O4232" t="s">
        <v>24</v>
      </c>
      <c r="P4232" t="s">
        <v>19</v>
      </c>
      <c r="Q4232">
        <v>1399.15</v>
      </c>
      <c r="R4232">
        <v>1076.27</v>
      </c>
      <c r="S4232" t="str">
        <f t="shared" si="66"/>
        <v>北京微财科技有限公司-数媒重庆市黑卡小额贷款有限公司信息流</v>
      </c>
      <c r="T4232" t="e">
        <f>VLOOKUP(S:S,[1]Sheet1!N:N,1,0)</f>
        <v>#N/A</v>
      </c>
    </row>
    <row r="4233" spans="1:20" x14ac:dyDescent="0.15">
      <c r="A4233">
        <v>20230427</v>
      </c>
      <c r="B4233">
        <v>47344663</v>
      </c>
      <c r="C4233" t="s">
        <v>1049</v>
      </c>
      <c r="D4233" t="s">
        <v>732</v>
      </c>
      <c r="E4233" t="s">
        <v>500</v>
      </c>
      <c r="F4233" t="s">
        <v>501</v>
      </c>
      <c r="G4233" t="s">
        <v>733</v>
      </c>
      <c r="H4233" t="s">
        <v>500</v>
      </c>
      <c r="I4233">
        <v>2165628</v>
      </c>
      <c r="J4233" t="s">
        <v>1050</v>
      </c>
      <c r="K4233" t="s">
        <v>500</v>
      </c>
      <c r="L4233" t="s">
        <v>1051</v>
      </c>
      <c r="M4233" t="s">
        <v>723</v>
      </c>
      <c r="N4233" t="s">
        <v>724</v>
      </c>
      <c r="O4233" t="s">
        <v>56</v>
      </c>
      <c r="P4233" t="s">
        <v>725</v>
      </c>
      <c r="Q4233">
        <v>2023.71</v>
      </c>
      <c r="R4233">
        <v>2023.71</v>
      </c>
      <c r="S4233" t="str">
        <f t="shared" si="66"/>
        <v>北京爱奇艺科技有限公司-百度北京爱奇艺科技有限公司CPC</v>
      </c>
      <c r="T4233" t="e">
        <f>VLOOKUP(S:S,[1]Sheet1!N:N,1,0)</f>
        <v>#N/A</v>
      </c>
    </row>
    <row r="4234" spans="1:20" x14ac:dyDescent="0.15">
      <c r="A4234">
        <v>20230428</v>
      </c>
      <c r="B4234">
        <v>47344663</v>
      </c>
      <c r="C4234" t="s">
        <v>1049</v>
      </c>
      <c r="D4234" t="s">
        <v>732</v>
      </c>
      <c r="E4234" t="s">
        <v>500</v>
      </c>
      <c r="F4234" t="s">
        <v>501</v>
      </c>
      <c r="G4234" t="s">
        <v>733</v>
      </c>
      <c r="H4234" t="s">
        <v>500</v>
      </c>
      <c r="I4234">
        <v>2165628</v>
      </c>
      <c r="J4234" t="s">
        <v>1050</v>
      </c>
      <c r="K4234" t="s">
        <v>500</v>
      </c>
      <c r="L4234" t="s">
        <v>1051</v>
      </c>
      <c r="M4234" t="s">
        <v>723</v>
      </c>
      <c r="N4234" t="s">
        <v>724</v>
      </c>
      <c r="O4234" t="s">
        <v>56</v>
      </c>
      <c r="P4234" t="s">
        <v>725</v>
      </c>
      <c r="Q4234">
        <v>2009.3</v>
      </c>
      <c r="R4234">
        <v>2009.3</v>
      </c>
      <c r="S4234" t="str">
        <f t="shared" si="66"/>
        <v>北京爱奇艺科技有限公司-百度北京爱奇艺科技有限公司CPC</v>
      </c>
      <c r="T4234" t="e">
        <f>VLOOKUP(S:S,[1]Sheet1!N:N,1,0)</f>
        <v>#N/A</v>
      </c>
    </row>
    <row r="4235" spans="1:20" x14ac:dyDescent="0.15">
      <c r="A4235">
        <v>20230429</v>
      </c>
      <c r="B4235">
        <v>47344663</v>
      </c>
      <c r="C4235" t="s">
        <v>1049</v>
      </c>
      <c r="D4235" t="s">
        <v>732</v>
      </c>
      <c r="E4235" t="s">
        <v>500</v>
      </c>
      <c r="F4235" t="s">
        <v>501</v>
      </c>
      <c r="G4235" t="s">
        <v>733</v>
      </c>
      <c r="H4235" t="s">
        <v>500</v>
      </c>
      <c r="I4235">
        <v>2165628</v>
      </c>
      <c r="J4235" t="s">
        <v>1050</v>
      </c>
      <c r="K4235" t="s">
        <v>500</v>
      </c>
      <c r="L4235" t="s">
        <v>1051</v>
      </c>
      <c r="M4235" t="s">
        <v>723</v>
      </c>
      <c r="N4235" t="s">
        <v>724</v>
      </c>
      <c r="O4235" t="s">
        <v>56</v>
      </c>
      <c r="P4235" t="s">
        <v>725</v>
      </c>
      <c r="Q4235">
        <v>2007.5</v>
      </c>
      <c r="R4235">
        <v>2007.5</v>
      </c>
      <c r="S4235" t="str">
        <f t="shared" si="66"/>
        <v>北京爱奇艺科技有限公司-百度北京爱奇艺科技有限公司CPC</v>
      </c>
      <c r="T4235" t="e">
        <f>VLOOKUP(S:S,[1]Sheet1!N:N,1,0)</f>
        <v>#N/A</v>
      </c>
    </row>
    <row r="4236" spans="1:20" x14ac:dyDescent="0.15">
      <c r="A4236">
        <v>20230430</v>
      </c>
      <c r="B4236">
        <v>47344663</v>
      </c>
      <c r="C4236" t="s">
        <v>1049</v>
      </c>
      <c r="D4236" t="s">
        <v>732</v>
      </c>
      <c r="E4236" t="s">
        <v>500</v>
      </c>
      <c r="F4236" t="s">
        <v>501</v>
      </c>
      <c r="G4236" t="s">
        <v>733</v>
      </c>
      <c r="H4236" t="s">
        <v>500</v>
      </c>
      <c r="I4236">
        <v>2165628</v>
      </c>
      <c r="J4236" t="s">
        <v>1050</v>
      </c>
      <c r="K4236" t="s">
        <v>500</v>
      </c>
      <c r="L4236" t="s">
        <v>1051</v>
      </c>
      <c r="M4236" t="s">
        <v>723</v>
      </c>
      <c r="N4236" t="s">
        <v>724</v>
      </c>
      <c r="O4236" t="s">
        <v>56</v>
      </c>
      <c r="P4236" t="s">
        <v>725</v>
      </c>
      <c r="Q4236">
        <v>2005.62</v>
      </c>
      <c r="R4236">
        <v>2005.62</v>
      </c>
      <c r="S4236" t="str">
        <f t="shared" si="66"/>
        <v>北京爱奇艺科技有限公司-百度北京爱奇艺科技有限公司CPC</v>
      </c>
      <c r="T4236" t="e">
        <f>VLOOKUP(S:S,[1]Sheet1!N:N,1,0)</f>
        <v>#N/A</v>
      </c>
    </row>
    <row r="4237" spans="1:20" x14ac:dyDescent="0.15">
      <c r="A4237">
        <v>20230422</v>
      </c>
      <c r="B4237">
        <v>47426526</v>
      </c>
      <c r="C4237" t="s">
        <v>1052</v>
      </c>
      <c r="D4237" t="s">
        <v>732</v>
      </c>
      <c r="E4237" t="s">
        <v>500</v>
      </c>
      <c r="F4237" t="s">
        <v>501</v>
      </c>
      <c r="G4237" t="s">
        <v>733</v>
      </c>
      <c r="H4237" t="s">
        <v>500</v>
      </c>
      <c r="I4237">
        <v>2167551</v>
      </c>
      <c r="J4237" t="s">
        <v>1053</v>
      </c>
      <c r="K4237" t="s">
        <v>500</v>
      </c>
      <c r="L4237" t="s">
        <v>1051</v>
      </c>
      <c r="M4237" t="s">
        <v>723</v>
      </c>
      <c r="N4237" t="s">
        <v>813</v>
      </c>
      <c r="O4237" t="s">
        <v>24</v>
      </c>
      <c r="P4237" t="s">
        <v>19</v>
      </c>
      <c r="Q4237">
        <v>125.3</v>
      </c>
      <c r="R4237">
        <v>125.3</v>
      </c>
      <c r="S4237" t="str">
        <f t="shared" si="66"/>
        <v>北京爱奇艺科技有限公司-百度北京爱奇艺科技有限公司信息流</v>
      </c>
      <c r="T4237" t="e">
        <f>VLOOKUP(S:S,[1]Sheet1!N:N,1,0)</f>
        <v>#N/A</v>
      </c>
    </row>
    <row r="4238" spans="1:20" x14ac:dyDescent="0.15">
      <c r="A4238">
        <v>20230423</v>
      </c>
      <c r="B4238">
        <v>47426526</v>
      </c>
      <c r="C4238" t="s">
        <v>1052</v>
      </c>
      <c r="D4238" t="s">
        <v>732</v>
      </c>
      <c r="E4238" t="s">
        <v>500</v>
      </c>
      <c r="F4238" t="s">
        <v>501</v>
      </c>
      <c r="G4238" t="s">
        <v>733</v>
      </c>
      <c r="H4238" t="s">
        <v>500</v>
      </c>
      <c r="I4238">
        <v>2167551</v>
      </c>
      <c r="J4238" t="s">
        <v>1053</v>
      </c>
      <c r="K4238" t="s">
        <v>500</v>
      </c>
      <c r="L4238" t="s">
        <v>1051</v>
      </c>
      <c r="M4238" t="s">
        <v>723</v>
      </c>
      <c r="N4238" t="s">
        <v>813</v>
      </c>
      <c r="O4238" t="s">
        <v>24</v>
      </c>
      <c r="P4238" t="s">
        <v>19</v>
      </c>
      <c r="Q4238">
        <v>97.56</v>
      </c>
      <c r="R4238">
        <v>97.56</v>
      </c>
      <c r="S4238" t="str">
        <f t="shared" si="66"/>
        <v>北京爱奇艺科技有限公司-百度北京爱奇艺科技有限公司信息流</v>
      </c>
      <c r="T4238" t="e">
        <f>VLOOKUP(S:S,[1]Sheet1!N:N,1,0)</f>
        <v>#N/A</v>
      </c>
    </row>
    <row r="4239" spans="1:20" x14ac:dyDescent="0.15">
      <c r="A4239">
        <v>20230424</v>
      </c>
      <c r="B4239">
        <v>47426526</v>
      </c>
      <c r="C4239" t="s">
        <v>1052</v>
      </c>
      <c r="D4239" t="s">
        <v>732</v>
      </c>
      <c r="E4239" t="s">
        <v>500</v>
      </c>
      <c r="F4239" t="s">
        <v>501</v>
      </c>
      <c r="G4239" t="s">
        <v>733</v>
      </c>
      <c r="H4239" t="s">
        <v>500</v>
      </c>
      <c r="I4239">
        <v>2167551</v>
      </c>
      <c r="J4239" t="s">
        <v>1053</v>
      </c>
      <c r="K4239" t="s">
        <v>500</v>
      </c>
      <c r="L4239" t="s">
        <v>1051</v>
      </c>
      <c r="M4239" t="s">
        <v>723</v>
      </c>
      <c r="N4239" t="s">
        <v>813</v>
      </c>
      <c r="O4239" t="s">
        <v>24</v>
      </c>
      <c r="P4239" t="s">
        <v>19</v>
      </c>
      <c r="Q4239">
        <v>62.62</v>
      </c>
      <c r="R4239">
        <v>62.62</v>
      </c>
      <c r="S4239" t="str">
        <f t="shared" si="66"/>
        <v>北京爱奇艺科技有限公司-百度北京爱奇艺科技有限公司信息流</v>
      </c>
      <c r="T4239" t="e">
        <f>VLOOKUP(S:S,[1]Sheet1!N:N,1,0)</f>
        <v>#N/A</v>
      </c>
    </row>
    <row r="4240" spans="1:20" x14ac:dyDescent="0.15">
      <c r="A4240">
        <v>20230425</v>
      </c>
      <c r="B4240">
        <v>47426526</v>
      </c>
      <c r="C4240" t="s">
        <v>1052</v>
      </c>
      <c r="D4240" t="s">
        <v>732</v>
      </c>
      <c r="E4240" t="s">
        <v>500</v>
      </c>
      <c r="F4240" t="s">
        <v>501</v>
      </c>
      <c r="G4240" t="s">
        <v>733</v>
      </c>
      <c r="H4240" t="s">
        <v>500</v>
      </c>
      <c r="I4240">
        <v>2167551</v>
      </c>
      <c r="J4240" t="s">
        <v>1053</v>
      </c>
      <c r="K4240" t="s">
        <v>500</v>
      </c>
      <c r="L4240" t="s">
        <v>1051</v>
      </c>
      <c r="M4240" t="s">
        <v>723</v>
      </c>
      <c r="N4240" t="s">
        <v>813</v>
      </c>
      <c r="O4240" t="s">
        <v>24</v>
      </c>
      <c r="P4240" t="s">
        <v>19</v>
      </c>
      <c r="Q4240">
        <v>549.29</v>
      </c>
      <c r="R4240">
        <v>549.29</v>
      </c>
      <c r="S4240" t="str">
        <f t="shared" si="66"/>
        <v>北京爱奇艺科技有限公司-百度北京爱奇艺科技有限公司信息流</v>
      </c>
      <c r="T4240" t="e">
        <f>VLOOKUP(S:S,[1]Sheet1!N:N,1,0)</f>
        <v>#N/A</v>
      </c>
    </row>
    <row r="4241" spans="1:20" x14ac:dyDescent="0.15">
      <c r="A4241">
        <v>20230426</v>
      </c>
      <c r="B4241">
        <v>47426526</v>
      </c>
      <c r="C4241" t="s">
        <v>1052</v>
      </c>
      <c r="D4241" t="s">
        <v>732</v>
      </c>
      <c r="E4241" t="s">
        <v>500</v>
      </c>
      <c r="F4241" t="s">
        <v>501</v>
      </c>
      <c r="G4241" t="s">
        <v>733</v>
      </c>
      <c r="H4241" t="s">
        <v>500</v>
      </c>
      <c r="I4241">
        <v>2167551</v>
      </c>
      <c r="J4241" t="s">
        <v>1053</v>
      </c>
      <c r="K4241" t="s">
        <v>500</v>
      </c>
      <c r="L4241" t="s">
        <v>1051</v>
      </c>
      <c r="M4241" t="s">
        <v>723</v>
      </c>
      <c r="N4241" t="s">
        <v>813</v>
      </c>
      <c r="O4241" t="s">
        <v>24</v>
      </c>
      <c r="P4241" t="s">
        <v>19</v>
      </c>
      <c r="Q4241">
        <v>145.30000000000001</v>
      </c>
      <c r="R4241">
        <v>145.30000000000001</v>
      </c>
      <c r="S4241" t="str">
        <f t="shared" si="66"/>
        <v>北京爱奇艺科技有限公司-百度北京爱奇艺科技有限公司信息流</v>
      </c>
      <c r="T4241" t="e">
        <f>VLOOKUP(S:S,[1]Sheet1!N:N,1,0)</f>
        <v>#N/A</v>
      </c>
    </row>
    <row r="4242" spans="1:20" x14ac:dyDescent="0.15">
      <c r="A4242">
        <v>20230427</v>
      </c>
      <c r="B4242">
        <v>47426526</v>
      </c>
      <c r="C4242" t="s">
        <v>1052</v>
      </c>
      <c r="D4242" t="s">
        <v>732</v>
      </c>
      <c r="E4242" t="s">
        <v>500</v>
      </c>
      <c r="F4242" t="s">
        <v>501</v>
      </c>
      <c r="G4242" t="s">
        <v>733</v>
      </c>
      <c r="H4242" t="s">
        <v>500</v>
      </c>
      <c r="I4242">
        <v>2167551</v>
      </c>
      <c r="J4242" t="s">
        <v>1053</v>
      </c>
      <c r="K4242" t="s">
        <v>500</v>
      </c>
      <c r="L4242" t="s">
        <v>1051</v>
      </c>
      <c r="M4242" t="s">
        <v>723</v>
      </c>
      <c r="N4242" t="s">
        <v>813</v>
      </c>
      <c r="O4242" t="s">
        <v>24</v>
      </c>
      <c r="P4242" t="s">
        <v>19</v>
      </c>
      <c r="Q4242">
        <v>52.47</v>
      </c>
      <c r="R4242">
        <v>52.47</v>
      </c>
      <c r="S4242" t="str">
        <f t="shared" si="66"/>
        <v>北京爱奇艺科技有限公司-百度北京爱奇艺科技有限公司信息流</v>
      </c>
      <c r="T4242" t="e">
        <f>VLOOKUP(S:S,[1]Sheet1!N:N,1,0)</f>
        <v>#N/A</v>
      </c>
    </row>
    <row r="4243" spans="1:20" x14ac:dyDescent="0.15">
      <c r="A4243">
        <v>20230428</v>
      </c>
      <c r="B4243">
        <v>47426526</v>
      </c>
      <c r="C4243" t="s">
        <v>1052</v>
      </c>
      <c r="D4243" t="s">
        <v>732</v>
      </c>
      <c r="E4243" t="s">
        <v>500</v>
      </c>
      <c r="F4243" t="s">
        <v>501</v>
      </c>
      <c r="G4243" t="s">
        <v>733</v>
      </c>
      <c r="H4243" t="s">
        <v>500</v>
      </c>
      <c r="I4243">
        <v>2167551</v>
      </c>
      <c r="J4243" t="s">
        <v>1053</v>
      </c>
      <c r="K4243" t="s">
        <v>500</v>
      </c>
      <c r="L4243" t="s">
        <v>1051</v>
      </c>
      <c r="M4243" t="s">
        <v>723</v>
      </c>
      <c r="N4243" t="s">
        <v>813</v>
      </c>
      <c r="O4243" t="s">
        <v>24</v>
      </c>
      <c r="P4243" t="s">
        <v>19</v>
      </c>
      <c r="Q4243">
        <v>0.56000000000000005</v>
      </c>
      <c r="R4243">
        <v>0.56000000000000005</v>
      </c>
      <c r="S4243" t="str">
        <f t="shared" si="66"/>
        <v>北京爱奇艺科技有限公司-百度北京爱奇艺科技有限公司信息流</v>
      </c>
      <c r="T4243" t="e">
        <f>VLOOKUP(S:S,[1]Sheet1!N:N,1,0)</f>
        <v>#N/A</v>
      </c>
    </row>
    <row r="4244" spans="1:20" x14ac:dyDescent="0.15">
      <c r="A4244">
        <v>20230429</v>
      </c>
      <c r="B4244">
        <v>47426526</v>
      </c>
      <c r="C4244" t="s">
        <v>1052</v>
      </c>
      <c r="D4244" t="s">
        <v>732</v>
      </c>
      <c r="E4244" t="s">
        <v>500</v>
      </c>
      <c r="F4244" t="s">
        <v>501</v>
      </c>
      <c r="G4244" t="s">
        <v>733</v>
      </c>
      <c r="H4244" t="s">
        <v>500</v>
      </c>
      <c r="I4244">
        <v>2167551</v>
      </c>
      <c r="J4244" t="s">
        <v>1053</v>
      </c>
      <c r="K4244" t="s">
        <v>500</v>
      </c>
      <c r="L4244" t="s">
        <v>1051</v>
      </c>
      <c r="M4244" t="s">
        <v>723</v>
      </c>
      <c r="N4244" t="s">
        <v>813</v>
      </c>
      <c r="O4244" t="s">
        <v>24</v>
      </c>
      <c r="P4244" t="s">
        <v>19</v>
      </c>
      <c r="Q4244">
        <v>1.53</v>
      </c>
      <c r="R4244">
        <v>1.53</v>
      </c>
      <c r="S4244" t="str">
        <f t="shared" si="66"/>
        <v>北京爱奇艺科技有限公司-百度北京爱奇艺科技有限公司信息流</v>
      </c>
      <c r="T4244" t="e">
        <f>VLOOKUP(S:S,[1]Sheet1!N:N,1,0)</f>
        <v>#N/A</v>
      </c>
    </row>
    <row r="4245" spans="1:20" x14ac:dyDescent="0.15">
      <c r="A4245">
        <v>20230430</v>
      </c>
      <c r="B4245">
        <v>47426526</v>
      </c>
      <c r="C4245" t="s">
        <v>1052</v>
      </c>
      <c r="D4245" t="s">
        <v>732</v>
      </c>
      <c r="E4245" t="s">
        <v>500</v>
      </c>
      <c r="F4245" t="s">
        <v>501</v>
      </c>
      <c r="G4245" t="s">
        <v>733</v>
      </c>
      <c r="H4245" t="s">
        <v>500</v>
      </c>
      <c r="I4245">
        <v>2167551</v>
      </c>
      <c r="J4245" t="s">
        <v>1053</v>
      </c>
      <c r="K4245" t="s">
        <v>500</v>
      </c>
      <c r="L4245" t="s">
        <v>1051</v>
      </c>
      <c r="M4245" t="s">
        <v>723</v>
      </c>
      <c r="N4245" t="s">
        <v>813</v>
      </c>
      <c r="O4245" t="s">
        <v>24</v>
      </c>
      <c r="P4245" t="s">
        <v>19</v>
      </c>
      <c r="Q4245">
        <v>8.11</v>
      </c>
      <c r="R4245">
        <v>8.11</v>
      </c>
      <c r="S4245" t="str">
        <f t="shared" si="66"/>
        <v>北京爱奇艺科技有限公司-百度北京爱奇艺科技有限公司信息流</v>
      </c>
      <c r="T4245" t="e">
        <f>VLOOKUP(S:S,[1]Sheet1!N:N,1,0)</f>
        <v>#N/A</v>
      </c>
    </row>
    <row r="4246" spans="1:20" x14ac:dyDescent="0.15">
      <c r="A4246">
        <v>20230426</v>
      </c>
      <c r="B4246">
        <v>47426571</v>
      </c>
      <c r="C4246" t="s">
        <v>1054</v>
      </c>
      <c r="D4246" t="s">
        <v>732</v>
      </c>
      <c r="E4246" t="s">
        <v>500</v>
      </c>
      <c r="F4246" t="s">
        <v>501</v>
      </c>
      <c r="G4246" t="s">
        <v>733</v>
      </c>
      <c r="H4246" t="s">
        <v>500</v>
      </c>
      <c r="I4246">
        <v>2167551</v>
      </c>
      <c r="J4246" t="s">
        <v>1053</v>
      </c>
      <c r="K4246" t="s">
        <v>500</v>
      </c>
      <c r="L4246" t="s">
        <v>1051</v>
      </c>
      <c r="M4246" t="s">
        <v>723</v>
      </c>
      <c r="N4246" t="s">
        <v>813</v>
      </c>
      <c r="O4246" t="s">
        <v>24</v>
      </c>
      <c r="P4246" t="s">
        <v>19</v>
      </c>
      <c r="Q4246">
        <v>4.97</v>
      </c>
      <c r="R4246">
        <v>4.97</v>
      </c>
      <c r="S4246" t="str">
        <f t="shared" si="66"/>
        <v>北京爱奇艺科技有限公司-百度北京爱奇艺科技有限公司信息流</v>
      </c>
      <c r="T4246" t="e">
        <f>VLOOKUP(S:S,[1]Sheet1!N:N,1,0)</f>
        <v>#N/A</v>
      </c>
    </row>
    <row r="4247" spans="1:20" x14ac:dyDescent="0.15">
      <c r="A4247">
        <v>20230427</v>
      </c>
      <c r="B4247">
        <v>47426571</v>
      </c>
      <c r="C4247" t="s">
        <v>1054</v>
      </c>
      <c r="D4247" t="s">
        <v>732</v>
      </c>
      <c r="E4247" t="s">
        <v>500</v>
      </c>
      <c r="F4247" t="s">
        <v>501</v>
      </c>
      <c r="G4247" t="s">
        <v>733</v>
      </c>
      <c r="H4247" t="s">
        <v>500</v>
      </c>
      <c r="I4247">
        <v>2167551</v>
      </c>
      <c r="J4247" t="s">
        <v>1053</v>
      </c>
      <c r="K4247" t="s">
        <v>500</v>
      </c>
      <c r="L4247" t="s">
        <v>1051</v>
      </c>
      <c r="M4247" t="s">
        <v>723</v>
      </c>
      <c r="N4247" t="s">
        <v>813</v>
      </c>
      <c r="O4247" t="s">
        <v>24</v>
      </c>
      <c r="P4247" t="s">
        <v>19</v>
      </c>
      <c r="Q4247">
        <v>6.4</v>
      </c>
      <c r="R4247">
        <v>6.4</v>
      </c>
      <c r="S4247" t="str">
        <f t="shared" si="66"/>
        <v>北京爱奇艺科技有限公司-百度北京爱奇艺科技有限公司信息流</v>
      </c>
      <c r="T4247" t="e">
        <f>VLOOKUP(S:S,[1]Sheet1!N:N,1,0)</f>
        <v>#N/A</v>
      </c>
    </row>
    <row r="4248" spans="1:20" x14ac:dyDescent="0.15">
      <c r="A4248">
        <v>20230428</v>
      </c>
      <c r="B4248">
        <v>47426571</v>
      </c>
      <c r="C4248" t="s">
        <v>1054</v>
      </c>
      <c r="D4248" t="s">
        <v>732</v>
      </c>
      <c r="E4248" t="s">
        <v>500</v>
      </c>
      <c r="F4248" t="s">
        <v>501</v>
      </c>
      <c r="G4248" t="s">
        <v>733</v>
      </c>
      <c r="H4248" t="s">
        <v>500</v>
      </c>
      <c r="I4248">
        <v>2167551</v>
      </c>
      <c r="J4248" t="s">
        <v>1053</v>
      </c>
      <c r="K4248" t="s">
        <v>500</v>
      </c>
      <c r="L4248" t="s">
        <v>1051</v>
      </c>
      <c r="M4248" t="s">
        <v>723</v>
      </c>
      <c r="N4248" t="s">
        <v>813</v>
      </c>
      <c r="O4248" t="s">
        <v>24</v>
      </c>
      <c r="P4248" t="s">
        <v>19</v>
      </c>
      <c r="Q4248">
        <v>3.54</v>
      </c>
      <c r="R4248">
        <v>3.54</v>
      </c>
      <c r="S4248" t="str">
        <f t="shared" si="66"/>
        <v>北京爱奇艺科技有限公司-百度北京爱奇艺科技有限公司信息流</v>
      </c>
      <c r="T4248" t="e">
        <f>VLOOKUP(S:S,[1]Sheet1!N:N,1,0)</f>
        <v>#N/A</v>
      </c>
    </row>
    <row r="4249" spans="1:20" x14ac:dyDescent="0.15">
      <c r="A4249">
        <v>20230429</v>
      </c>
      <c r="B4249">
        <v>47426571</v>
      </c>
      <c r="C4249" t="s">
        <v>1054</v>
      </c>
      <c r="D4249" t="s">
        <v>732</v>
      </c>
      <c r="E4249" t="s">
        <v>500</v>
      </c>
      <c r="F4249" t="s">
        <v>501</v>
      </c>
      <c r="G4249" t="s">
        <v>733</v>
      </c>
      <c r="H4249" t="s">
        <v>500</v>
      </c>
      <c r="I4249">
        <v>2167551</v>
      </c>
      <c r="J4249" t="s">
        <v>1053</v>
      </c>
      <c r="K4249" t="s">
        <v>500</v>
      </c>
      <c r="L4249" t="s">
        <v>1051</v>
      </c>
      <c r="M4249" t="s">
        <v>723</v>
      </c>
      <c r="N4249" t="s">
        <v>813</v>
      </c>
      <c r="O4249" t="s">
        <v>24</v>
      </c>
      <c r="P4249" t="s">
        <v>19</v>
      </c>
      <c r="Q4249">
        <v>32.71</v>
      </c>
      <c r="R4249">
        <v>32.71</v>
      </c>
      <c r="S4249" t="str">
        <f t="shared" si="66"/>
        <v>北京爱奇艺科技有限公司-百度北京爱奇艺科技有限公司信息流</v>
      </c>
      <c r="T4249" t="e">
        <f>VLOOKUP(S:S,[1]Sheet1!N:N,1,0)</f>
        <v>#N/A</v>
      </c>
    </row>
    <row r="4250" spans="1:20" x14ac:dyDescent="0.15">
      <c r="A4250">
        <v>20230430</v>
      </c>
      <c r="B4250">
        <v>47426571</v>
      </c>
      <c r="C4250" t="s">
        <v>1054</v>
      </c>
      <c r="D4250" t="s">
        <v>732</v>
      </c>
      <c r="E4250" t="s">
        <v>500</v>
      </c>
      <c r="F4250" t="s">
        <v>501</v>
      </c>
      <c r="G4250" t="s">
        <v>733</v>
      </c>
      <c r="H4250" t="s">
        <v>500</v>
      </c>
      <c r="I4250">
        <v>2167551</v>
      </c>
      <c r="J4250" t="s">
        <v>1053</v>
      </c>
      <c r="K4250" t="s">
        <v>500</v>
      </c>
      <c r="L4250" t="s">
        <v>1051</v>
      </c>
      <c r="M4250" t="s">
        <v>723</v>
      </c>
      <c r="N4250" t="s">
        <v>813</v>
      </c>
      <c r="O4250" t="s">
        <v>24</v>
      </c>
      <c r="P4250" t="s">
        <v>19</v>
      </c>
      <c r="Q4250">
        <v>72.959999999999994</v>
      </c>
      <c r="R4250">
        <v>72.959999999999994</v>
      </c>
      <c r="S4250" t="str">
        <f t="shared" si="66"/>
        <v>北京爱奇艺科技有限公司-百度北京爱奇艺科技有限公司信息流</v>
      </c>
      <c r="T4250" t="e">
        <f>VLOOKUP(S:S,[1]Sheet1!N:N,1,0)</f>
        <v>#N/A</v>
      </c>
    </row>
    <row r="4251" spans="1:20" x14ac:dyDescent="0.15">
      <c r="A4251">
        <v>20230418</v>
      </c>
      <c r="B4251">
        <v>47439314</v>
      </c>
      <c r="C4251" t="s">
        <v>1055</v>
      </c>
      <c r="D4251" t="s">
        <v>788</v>
      </c>
      <c r="E4251" t="s">
        <v>508</v>
      </c>
      <c r="F4251" t="s">
        <v>507</v>
      </c>
      <c r="G4251" t="s">
        <v>859</v>
      </c>
      <c r="H4251" t="s">
        <v>508</v>
      </c>
      <c r="I4251">
        <v>2161202</v>
      </c>
      <c r="J4251" t="s">
        <v>880</v>
      </c>
      <c r="K4251" t="s">
        <v>508</v>
      </c>
      <c r="L4251" t="s">
        <v>881</v>
      </c>
      <c r="M4251" t="s">
        <v>723</v>
      </c>
      <c r="N4251" t="s">
        <v>813</v>
      </c>
      <c r="O4251" t="s">
        <v>24</v>
      </c>
      <c r="P4251" t="s">
        <v>19</v>
      </c>
      <c r="Q4251">
        <v>5404.84</v>
      </c>
      <c r="R4251">
        <v>5404.84</v>
      </c>
      <c r="S4251" t="str">
        <f t="shared" si="66"/>
        <v>天津车之家软件有限公司北京车之家信息技术有限公司信息流</v>
      </c>
      <c r="T4251" t="e">
        <f>VLOOKUP(S:S,[1]Sheet1!N:N,1,0)</f>
        <v>#N/A</v>
      </c>
    </row>
    <row r="4252" spans="1:20" x14ac:dyDescent="0.15">
      <c r="A4252">
        <v>20230419</v>
      </c>
      <c r="B4252">
        <v>47439314</v>
      </c>
      <c r="C4252" t="s">
        <v>1055</v>
      </c>
      <c r="D4252" t="s">
        <v>788</v>
      </c>
      <c r="E4252" t="s">
        <v>508</v>
      </c>
      <c r="F4252" t="s">
        <v>507</v>
      </c>
      <c r="G4252" t="s">
        <v>859</v>
      </c>
      <c r="H4252" t="s">
        <v>508</v>
      </c>
      <c r="I4252">
        <v>2161202</v>
      </c>
      <c r="J4252" t="s">
        <v>880</v>
      </c>
      <c r="K4252" t="s">
        <v>508</v>
      </c>
      <c r="L4252" t="s">
        <v>881</v>
      </c>
      <c r="M4252" t="s">
        <v>723</v>
      </c>
      <c r="N4252" t="s">
        <v>813</v>
      </c>
      <c r="O4252" t="s">
        <v>24</v>
      </c>
      <c r="P4252" t="s">
        <v>19</v>
      </c>
      <c r="Q4252">
        <v>12980.76</v>
      </c>
      <c r="R4252">
        <v>12980.76</v>
      </c>
      <c r="S4252" t="str">
        <f t="shared" si="66"/>
        <v>天津车之家软件有限公司北京车之家信息技术有限公司信息流</v>
      </c>
      <c r="T4252" t="e">
        <f>VLOOKUP(S:S,[1]Sheet1!N:N,1,0)</f>
        <v>#N/A</v>
      </c>
    </row>
    <row r="4253" spans="1:20" x14ac:dyDescent="0.15">
      <c r="A4253">
        <v>20230420</v>
      </c>
      <c r="B4253">
        <v>47439314</v>
      </c>
      <c r="C4253" t="s">
        <v>1055</v>
      </c>
      <c r="D4253" t="s">
        <v>788</v>
      </c>
      <c r="E4253" t="s">
        <v>508</v>
      </c>
      <c r="F4253" t="s">
        <v>507</v>
      </c>
      <c r="G4253" t="s">
        <v>859</v>
      </c>
      <c r="H4253" t="s">
        <v>508</v>
      </c>
      <c r="I4253">
        <v>2161202</v>
      </c>
      <c r="J4253" t="s">
        <v>880</v>
      </c>
      <c r="K4253" t="s">
        <v>508</v>
      </c>
      <c r="L4253" t="s">
        <v>881</v>
      </c>
      <c r="M4253" t="s">
        <v>723</v>
      </c>
      <c r="N4253" t="s">
        <v>813</v>
      </c>
      <c r="O4253" t="s">
        <v>24</v>
      </c>
      <c r="P4253" t="s">
        <v>19</v>
      </c>
      <c r="Q4253">
        <v>9031.6</v>
      </c>
      <c r="R4253">
        <v>9031.6</v>
      </c>
      <c r="S4253" t="str">
        <f t="shared" si="66"/>
        <v>天津车之家软件有限公司北京车之家信息技术有限公司信息流</v>
      </c>
      <c r="T4253" t="e">
        <f>VLOOKUP(S:S,[1]Sheet1!N:N,1,0)</f>
        <v>#N/A</v>
      </c>
    </row>
    <row r="4254" spans="1:20" x14ac:dyDescent="0.15">
      <c r="A4254">
        <v>20230421</v>
      </c>
      <c r="B4254">
        <v>47439314</v>
      </c>
      <c r="C4254" t="s">
        <v>1055</v>
      </c>
      <c r="D4254" t="s">
        <v>788</v>
      </c>
      <c r="E4254" t="s">
        <v>508</v>
      </c>
      <c r="F4254" t="s">
        <v>507</v>
      </c>
      <c r="G4254" t="s">
        <v>859</v>
      </c>
      <c r="H4254" t="s">
        <v>508</v>
      </c>
      <c r="I4254">
        <v>2161202</v>
      </c>
      <c r="J4254" t="s">
        <v>880</v>
      </c>
      <c r="K4254" t="s">
        <v>508</v>
      </c>
      <c r="L4254" t="s">
        <v>881</v>
      </c>
      <c r="M4254" t="s">
        <v>723</v>
      </c>
      <c r="N4254" t="s">
        <v>813</v>
      </c>
      <c r="O4254" t="s">
        <v>24</v>
      </c>
      <c r="P4254" t="s">
        <v>19</v>
      </c>
      <c r="Q4254">
        <v>20698.439999999999</v>
      </c>
      <c r="R4254">
        <v>2582.8000000000002</v>
      </c>
      <c r="S4254" t="str">
        <f t="shared" si="66"/>
        <v>天津车之家软件有限公司北京车之家信息技术有限公司信息流</v>
      </c>
      <c r="T4254" t="e">
        <f>VLOOKUP(S:S,[1]Sheet1!N:N,1,0)</f>
        <v>#N/A</v>
      </c>
    </row>
    <row r="4255" spans="1:20" x14ac:dyDescent="0.15">
      <c r="A4255">
        <v>20230422</v>
      </c>
      <c r="B4255">
        <v>47439314</v>
      </c>
      <c r="C4255" t="s">
        <v>1055</v>
      </c>
      <c r="D4255" t="s">
        <v>788</v>
      </c>
      <c r="E4255" t="s">
        <v>508</v>
      </c>
      <c r="F4255" t="s">
        <v>507</v>
      </c>
      <c r="G4255" t="s">
        <v>859</v>
      </c>
      <c r="H4255" t="s">
        <v>508</v>
      </c>
      <c r="I4255">
        <v>2161202</v>
      </c>
      <c r="J4255" t="s">
        <v>880</v>
      </c>
      <c r="K4255" t="s">
        <v>508</v>
      </c>
      <c r="L4255" t="s">
        <v>881</v>
      </c>
      <c r="M4255" t="s">
        <v>723</v>
      </c>
      <c r="N4255" t="s">
        <v>813</v>
      </c>
      <c r="O4255" t="s">
        <v>24</v>
      </c>
      <c r="P4255" t="s">
        <v>19</v>
      </c>
      <c r="Q4255">
        <v>16884.36</v>
      </c>
      <c r="R4255">
        <v>0</v>
      </c>
      <c r="S4255" t="str">
        <f t="shared" si="66"/>
        <v>天津车之家软件有限公司北京车之家信息技术有限公司信息流</v>
      </c>
      <c r="T4255" t="e">
        <f>VLOOKUP(S:S,[1]Sheet1!N:N,1,0)</f>
        <v>#N/A</v>
      </c>
    </row>
    <row r="4256" spans="1:20" x14ac:dyDescent="0.15">
      <c r="A4256">
        <v>20230422</v>
      </c>
      <c r="B4256">
        <v>47439314</v>
      </c>
      <c r="C4256" t="s">
        <v>1055</v>
      </c>
      <c r="D4256" t="s">
        <v>788</v>
      </c>
      <c r="E4256" t="s">
        <v>508</v>
      </c>
      <c r="F4256" t="s">
        <v>507</v>
      </c>
      <c r="G4256" t="s">
        <v>859</v>
      </c>
      <c r="H4256" t="s">
        <v>508</v>
      </c>
      <c r="I4256">
        <v>2169384</v>
      </c>
      <c r="J4256" t="s">
        <v>1056</v>
      </c>
      <c r="K4256" t="s">
        <v>508</v>
      </c>
      <c r="L4256" t="s">
        <v>881</v>
      </c>
      <c r="M4256" t="s">
        <v>723</v>
      </c>
      <c r="N4256" t="s">
        <v>813</v>
      </c>
      <c r="O4256" t="s">
        <v>24</v>
      </c>
      <c r="P4256" t="s">
        <v>19</v>
      </c>
      <c r="Q4256">
        <v>17094.57</v>
      </c>
      <c r="R4256">
        <v>12662.65</v>
      </c>
      <c r="S4256" t="str">
        <f t="shared" si="66"/>
        <v>天津车之家软件有限公司北京车之家信息技术有限公司信息流</v>
      </c>
      <c r="T4256" t="e">
        <f>VLOOKUP(S:S,[1]Sheet1!N:N,1,0)</f>
        <v>#N/A</v>
      </c>
    </row>
    <row r="4257" spans="1:20" x14ac:dyDescent="0.15">
      <c r="A4257">
        <v>20230423</v>
      </c>
      <c r="B4257">
        <v>47439314</v>
      </c>
      <c r="C4257" t="s">
        <v>1055</v>
      </c>
      <c r="D4257" t="s">
        <v>788</v>
      </c>
      <c r="E4257" t="s">
        <v>508</v>
      </c>
      <c r="F4257" t="s">
        <v>507</v>
      </c>
      <c r="G4257" t="s">
        <v>859</v>
      </c>
      <c r="H4257" t="s">
        <v>508</v>
      </c>
      <c r="I4257">
        <v>2169384</v>
      </c>
      <c r="J4257" t="s">
        <v>1056</v>
      </c>
      <c r="K4257" t="s">
        <v>508</v>
      </c>
      <c r="L4257" t="s">
        <v>881</v>
      </c>
      <c r="M4257" t="s">
        <v>723</v>
      </c>
      <c r="N4257" t="s">
        <v>813</v>
      </c>
      <c r="O4257" t="s">
        <v>24</v>
      </c>
      <c r="P4257" t="s">
        <v>19</v>
      </c>
      <c r="Q4257">
        <v>21797.26</v>
      </c>
      <c r="R4257">
        <v>16146.12</v>
      </c>
      <c r="S4257" t="str">
        <f t="shared" si="66"/>
        <v>天津车之家软件有限公司北京车之家信息技术有限公司信息流</v>
      </c>
      <c r="T4257" t="e">
        <f>VLOOKUP(S:S,[1]Sheet1!N:N,1,0)</f>
        <v>#N/A</v>
      </c>
    </row>
    <row r="4258" spans="1:20" x14ac:dyDescent="0.15">
      <c r="A4258">
        <v>20230424</v>
      </c>
      <c r="B4258">
        <v>47439314</v>
      </c>
      <c r="C4258" t="s">
        <v>1055</v>
      </c>
      <c r="D4258" t="s">
        <v>788</v>
      </c>
      <c r="E4258" t="s">
        <v>508</v>
      </c>
      <c r="F4258" t="s">
        <v>507</v>
      </c>
      <c r="G4258" t="s">
        <v>859</v>
      </c>
      <c r="H4258" t="s">
        <v>508</v>
      </c>
      <c r="I4258">
        <v>2169384</v>
      </c>
      <c r="J4258" t="s">
        <v>1056</v>
      </c>
      <c r="K4258" t="s">
        <v>508</v>
      </c>
      <c r="L4258" t="s">
        <v>881</v>
      </c>
      <c r="M4258" t="s">
        <v>723</v>
      </c>
      <c r="N4258" t="s">
        <v>813</v>
      </c>
      <c r="O4258" t="s">
        <v>24</v>
      </c>
      <c r="P4258" t="s">
        <v>19</v>
      </c>
      <c r="Q4258">
        <v>22858.81</v>
      </c>
      <c r="R4258">
        <v>16932.45</v>
      </c>
      <c r="S4258" t="str">
        <f t="shared" si="66"/>
        <v>天津车之家软件有限公司北京车之家信息技术有限公司信息流</v>
      </c>
      <c r="T4258" t="e">
        <f>VLOOKUP(S:S,[1]Sheet1!N:N,1,0)</f>
        <v>#N/A</v>
      </c>
    </row>
    <row r="4259" spans="1:20" x14ac:dyDescent="0.15">
      <c r="A4259">
        <v>20230425</v>
      </c>
      <c r="B4259">
        <v>47439314</v>
      </c>
      <c r="C4259" t="s">
        <v>1055</v>
      </c>
      <c r="D4259" t="s">
        <v>788</v>
      </c>
      <c r="E4259" t="s">
        <v>508</v>
      </c>
      <c r="F4259" t="s">
        <v>507</v>
      </c>
      <c r="G4259" t="s">
        <v>859</v>
      </c>
      <c r="H4259" t="s">
        <v>508</v>
      </c>
      <c r="I4259">
        <v>2169384</v>
      </c>
      <c r="J4259" t="s">
        <v>1056</v>
      </c>
      <c r="K4259" t="s">
        <v>508</v>
      </c>
      <c r="L4259" t="s">
        <v>881</v>
      </c>
      <c r="M4259" t="s">
        <v>723</v>
      </c>
      <c r="N4259" t="s">
        <v>813</v>
      </c>
      <c r="O4259" t="s">
        <v>24</v>
      </c>
      <c r="P4259" t="s">
        <v>19</v>
      </c>
      <c r="Q4259">
        <v>11697.8</v>
      </c>
      <c r="R4259">
        <v>8665.0400000000009</v>
      </c>
      <c r="S4259" t="str">
        <f t="shared" si="66"/>
        <v>天津车之家软件有限公司北京车之家信息技术有限公司信息流</v>
      </c>
      <c r="T4259" t="e">
        <f>VLOOKUP(S:S,[1]Sheet1!N:N,1,0)</f>
        <v>#N/A</v>
      </c>
    </row>
    <row r="4260" spans="1:20" x14ac:dyDescent="0.15">
      <c r="A4260">
        <v>20230426</v>
      </c>
      <c r="B4260">
        <v>47439314</v>
      </c>
      <c r="C4260" t="s">
        <v>1055</v>
      </c>
      <c r="D4260" t="s">
        <v>788</v>
      </c>
      <c r="E4260" t="s">
        <v>508</v>
      </c>
      <c r="F4260" t="s">
        <v>507</v>
      </c>
      <c r="G4260" t="s">
        <v>859</v>
      </c>
      <c r="H4260" t="s">
        <v>508</v>
      </c>
      <c r="I4260">
        <v>2169384</v>
      </c>
      <c r="J4260" t="s">
        <v>1056</v>
      </c>
      <c r="K4260" t="s">
        <v>508</v>
      </c>
      <c r="L4260" t="s">
        <v>881</v>
      </c>
      <c r="M4260" t="s">
        <v>723</v>
      </c>
      <c r="N4260" t="s">
        <v>813</v>
      </c>
      <c r="O4260" t="s">
        <v>24</v>
      </c>
      <c r="P4260" t="s">
        <v>19</v>
      </c>
      <c r="Q4260">
        <v>11990.16</v>
      </c>
      <c r="R4260">
        <v>8881.6</v>
      </c>
      <c r="S4260" t="str">
        <f t="shared" si="66"/>
        <v>天津车之家软件有限公司北京车之家信息技术有限公司信息流</v>
      </c>
      <c r="T4260" t="e">
        <f>VLOOKUP(S:S,[1]Sheet1!N:N,1,0)</f>
        <v>#N/A</v>
      </c>
    </row>
    <row r="4261" spans="1:20" x14ac:dyDescent="0.15">
      <c r="A4261">
        <v>20230427</v>
      </c>
      <c r="B4261">
        <v>47439314</v>
      </c>
      <c r="C4261" t="s">
        <v>1055</v>
      </c>
      <c r="D4261" t="s">
        <v>788</v>
      </c>
      <c r="E4261" t="s">
        <v>508</v>
      </c>
      <c r="F4261" t="s">
        <v>507</v>
      </c>
      <c r="G4261" t="s">
        <v>859</v>
      </c>
      <c r="H4261" t="s">
        <v>508</v>
      </c>
      <c r="I4261">
        <v>2169384</v>
      </c>
      <c r="J4261" t="s">
        <v>1056</v>
      </c>
      <c r="K4261" t="s">
        <v>508</v>
      </c>
      <c r="L4261" t="s">
        <v>881</v>
      </c>
      <c r="M4261" t="s">
        <v>723</v>
      </c>
      <c r="N4261" t="s">
        <v>813</v>
      </c>
      <c r="O4261" t="s">
        <v>24</v>
      </c>
      <c r="P4261" t="s">
        <v>19</v>
      </c>
      <c r="Q4261">
        <v>11990.02</v>
      </c>
      <c r="R4261">
        <v>8881.49</v>
      </c>
      <c r="S4261" t="str">
        <f t="shared" si="66"/>
        <v>天津车之家软件有限公司北京车之家信息技术有限公司信息流</v>
      </c>
      <c r="T4261" t="e">
        <f>VLOOKUP(S:S,[1]Sheet1!N:N,1,0)</f>
        <v>#N/A</v>
      </c>
    </row>
    <row r="4262" spans="1:20" x14ac:dyDescent="0.15">
      <c r="A4262">
        <v>20230428</v>
      </c>
      <c r="B4262">
        <v>47439314</v>
      </c>
      <c r="C4262" t="s">
        <v>1055</v>
      </c>
      <c r="D4262" t="s">
        <v>788</v>
      </c>
      <c r="E4262" t="s">
        <v>508</v>
      </c>
      <c r="F4262" t="s">
        <v>507</v>
      </c>
      <c r="G4262" t="s">
        <v>859</v>
      </c>
      <c r="H4262" t="s">
        <v>508</v>
      </c>
      <c r="I4262">
        <v>2169384</v>
      </c>
      <c r="J4262" t="s">
        <v>1056</v>
      </c>
      <c r="K4262" t="s">
        <v>508</v>
      </c>
      <c r="L4262" t="s">
        <v>881</v>
      </c>
      <c r="M4262" t="s">
        <v>723</v>
      </c>
      <c r="N4262" t="s">
        <v>813</v>
      </c>
      <c r="O4262" t="s">
        <v>24</v>
      </c>
      <c r="P4262" t="s">
        <v>19</v>
      </c>
      <c r="Q4262">
        <v>11990.28</v>
      </c>
      <c r="R4262">
        <v>8881.69</v>
      </c>
      <c r="S4262" t="str">
        <f t="shared" si="66"/>
        <v>天津车之家软件有限公司北京车之家信息技术有限公司信息流</v>
      </c>
      <c r="T4262" t="e">
        <f>VLOOKUP(S:S,[1]Sheet1!N:N,1,0)</f>
        <v>#N/A</v>
      </c>
    </row>
    <row r="4263" spans="1:20" x14ac:dyDescent="0.15">
      <c r="A4263">
        <v>20230429</v>
      </c>
      <c r="B4263">
        <v>47439314</v>
      </c>
      <c r="C4263" t="s">
        <v>1055</v>
      </c>
      <c r="D4263" t="s">
        <v>788</v>
      </c>
      <c r="E4263" t="s">
        <v>508</v>
      </c>
      <c r="F4263" t="s">
        <v>507</v>
      </c>
      <c r="G4263" t="s">
        <v>859</v>
      </c>
      <c r="H4263" t="s">
        <v>508</v>
      </c>
      <c r="I4263">
        <v>2169384</v>
      </c>
      <c r="J4263" t="s">
        <v>1056</v>
      </c>
      <c r="K4263" t="s">
        <v>508</v>
      </c>
      <c r="L4263" t="s">
        <v>881</v>
      </c>
      <c r="M4263" t="s">
        <v>723</v>
      </c>
      <c r="N4263" t="s">
        <v>813</v>
      </c>
      <c r="O4263" t="s">
        <v>24</v>
      </c>
      <c r="P4263" t="s">
        <v>19</v>
      </c>
      <c r="Q4263">
        <v>5875.14</v>
      </c>
      <c r="R4263">
        <v>4351.96</v>
      </c>
      <c r="S4263" t="str">
        <f t="shared" si="66"/>
        <v>天津车之家软件有限公司北京车之家信息技术有限公司信息流</v>
      </c>
      <c r="T4263" t="e">
        <f>VLOOKUP(S:S,[1]Sheet1!N:N,1,0)</f>
        <v>#N/A</v>
      </c>
    </row>
    <row r="4264" spans="1:20" x14ac:dyDescent="0.15">
      <c r="A4264">
        <v>20230430</v>
      </c>
      <c r="B4264">
        <v>47439314</v>
      </c>
      <c r="C4264" t="s">
        <v>1055</v>
      </c>
      <c r="D4264" t="s">
        <v>788</v>
      </c>
      <c r="E4264" t="s">
        <v>508</v>
      </c>
      <c r="F4264" t="s">
        <v>507</v>
      </c>
      <c r="G4264" t="s">
        <v>859</v>
      </c>
      <c r="H4264" t="s">
        <v>508</v>
      </c>
      <c r="I4264">
        <v>2169384</v>
      </c>
      <c r="J4264" t="s">
        <v>1056</v>
      </c>
      <c r="K4264" t="s">
        <v>508</v>
      </c>
      <c r="L4264" t="s">
        <v>881</v>
      </c>
      <c r="M4264" t="s">
        <v>723</v>
      </c>
      <c r="N4264" t="s">
        <v>813</v>
      </c>
      <c r="O4264" t="s">
        <v>24</v>
      </c>
      <c r="P4264" t="s">
        <v>19</v>
      </c>
      <c r="Q4264">
        <v>5875.33</v>
      </c>
      <c r="R4264">
        <v>4352.1000000000004</v>
      </c>
      <c r="S4264" t="str">
        <f t="shared" si="66"/>
        <v>天津车之家软件有限公司北京车之家信息技术有限公司信息流</v>
      </c>
      <c r="T4264" t="e">
        <f>VLOOKUP(S:S,[1]Sheet1!N:N,1,0)</f>
        <v>#N/A</v>
      </c>
    </row>
    <row r="4265" spans="1:20" x14ac:dyDescent="0.15">
      <c r="A4265">
        <v>20230424</v>
      </c>
      <c r="B4265">
        <v>47439325</v>
      </c>
      <c r="C4265" t="s">
        <v>1057</v>
      </c>
      <c r="D4265" t="s">
        <v>788</v>
      </c>
      <c r="E4265" t="s">
        <v>508</v>
      </c>
      <c r="F4265" t="s">
        <v>507</v>
      </c>
      <c r="G4265" t="s">
        <v>859</v>
      </c>
      <c r="H4265" t="s">
        <v>508</v>
      </c>
      <c r="I4265">
        <v>2169384</v>
      </c>
      <c r="J4265" t="s">
        <v>1056</v>
      </c>
      <c r="K4265" t="s">
        <v>508</v>
      </c>
      <c r="L4265" t="s">
        <v>881</v>
      </c>
      <c r="M4265" t="s">
        <v>723</v>
      </c>
      <c r="N4265" t="s">
        <v>813</v>
      </c>
      <c r="O4265" t="s">
        <v>24</v>
      </c>
      <c r="P4265" t="s">
        <v>19</v>
      </c>
      <c r="Q4265">
        <v>0.16</v>
      </c>
      <c r="R4265">
        <v>0.12</v>
      </c>
      <c r="S4265" t="str">
        <f t="shared" si="66"/>
        <v>天津车之家软件有限公司北京车之家信息技术有限公司信息流</v>
      </c>
      <c r="T4265" t="e">
        <f>VLOOKUP(S:S,[1]Sheet1!N:N,1,0)</f>
        <v>#N/A</v>
      </c>
    </row>
    <row r="4266" spans="1:20" x14ac:dyDescent="0.15">
      <c r="A4266">
        <v>20230425</v>
      </c>
      <c r="B4266">
        <v>47439325</v>
      </c>
      <c r="C4266" t="s">
        <v>1057</v>
      </c>
      <c r="D4266" t="s">
        <v>788</v>
      </c>
      <c r="E4266" t="s">
        <v>508</v>
      </c>
      <c r="F4266" t="s">
        <v>507</v>
      </c>
      <c r="G4266" t="s">
        <v>859</v>
      </c>
      <c r="H4266" t="s">
        <v>508</v>
      </c>
      <c r="I4266">
        <v>2169384</v>
      </c>
      <c r="J4266" t="s">
        <v>1056</v>
      </c>
      <c r="K4266" t="s">
        <v>508</v>
      </c>
      <c r="L4266" t="s">
        <v>881</v>
      </c>
      <c r="M4266" t="s">
        <v>723</v>
      </c>
      <c r="N4266" t="s">
        <v>813</v>
      </c>
      <c r="O4266" t="s">
        <v>24</v>
      </c>
      <c r="P4266" t="s">
        <v>19</v>
      </c>
      <c r="Q4266">
        <v>447.96</v>
      </c>
      <c r="R4266">
        <v>331.82</v>
      </c>
      <c r="S4266" t="str">
        <f t="shared" si="66"/>
        <v>天津车之家软件有限公司北京车之家信息技术有限公司信息流</v>
      </c>
      <c r="T4266" t="e">
        <f>VLOOKUP(S:S,[1]Sheet1!N:N,1,0)</f>
        <v>#N/A</v>
      </c>
    </row>
    <row r="4267" spans="1:20" x14ac:dyDescent="0.15">
      <c r="A4267">
        <v>20230426</v>
      </c>
      <c r="B4267">
        <v>47439325</v>
      </c>
      <c r="C4267" t="s">
        <v>1057</v>
      </c>
      <c r="D4267" t="s">
        <v>788</v>
      </c>
      <c r="E4267" t="s">
        <v>508</v>
      </c>
      <c r="F4267" t="s">
        <v>507</v>
      </c>
      <c r="G4267" t="s">
        <v>859</v>
      </c>
      <c r="H4267" t="s">
        <v>508</v>
      </c>
      <c r="I4267">
        <v>2169384</v>
      </c>
      <c r="J4267" t="s">
        <v>1056</v>
      </c>
      <c r="K4267" t="s">
        <v>508</v>
      </c>
      <c r="L4267" t="s">
        <v>881</v>
      </c>
      <c r="M4267" t="s">
        <v>723</v>
      </c>
      <c r="N4267" t="s">
        <v>813</v>
      </c>
      <c r="O4267" t="s">
        <v>24</v>
      </c>
      <c r="P4267" t="s">
        <v>19</v>
      </c>
      <c r="Q4267">
        <v>1506.72</v>
      </c>
      <c r="R4267">
        <v>1116.0899999999999</v>
      </c>
      <c r="S4267" t="str">
        <f t="shared" si="66"/>
        <v>天津车之家软件有限公司北京车之家信息技术有限公司信息流</v>
      </c>
      <c r="T4267" t="e">
        <f>VLOOKUP(S:S,[1]Sheet1!N:N,1,0)</f>
        <v>#N/A</v>
      </c>
    </row>
    <row r="4268" spans="1:20" x14ac:dyDescent="0.15">
      <c r="A4268">
        <v>20230427</v>
      </c>
      <c r="B4268">
        <v>47439325</v>
      </c>
      <c r="C4268" t="s">
        <v>1057</v>
      </c>
      <c r="D4268" t="s">
        <v>788</v>
      </c>
      <c r="E4268" t="s">
        <v>508</v>
      </c>
      <c r="F4268" t="s">
        <v>507</v>
      </c>
      <c r="G4268" t="s">
        <v>859</v>
      </c>
      <c r="H4268" t="s">
        <v>508</v>
      </c>
      <c r="I4268">
        <v>2169384</v>
      </c>
      <c r="J4268" t="s">
        <v>1056</v>
      </c>
      <c r="K4268" t="s">
        <v>508</v>
      </c>
      <c r="L4268" t="s">
        <v>881</v>
      </c>
      <c r="M4268" t="s">
        <v>723</v>
      </c>
      <c r="N4268" t="s">
        <v>813</v>
      </c>
      <c r="O4268" t="s">
        <v>24</v>
      </c>
      <c r="P4268" t="s">
        <v>19</v>
      </c>
      <c r="Q4268">
        <v>1279.9000000000001</v>
      </c>
      <c r="R4268">
        <v>948.07</v>
      </c>
      <c r="S4268" t="str">
        <f t="shared" si="66"/>
        <v>天津车之家软件有限公司北京车之家信息技术有限公司信息流</v>
      </c>
      <c r="T4268" t="e">
        <f>VLOOKUP(S:S,[1]Sheet1!N:N,1,0)</f>
        <v>#N/A</v>
      </c>
    </row>
    <row r="4269" spans="1:20" x14ac:dyDescent="0.15">
      <c r="A4269">
        <v>20230428</v>
      </c>
      <c r="B4269">
        <v>47439325</v>
      </c>
      <c r="C4269" t="s">
        <v>1057</v>
      </c>
      <c r="D4269" t="s">
        <v>788</v>
      </c>
      <c r="E4269" t="s">
        <v>508</v>
      </c>
      <c r="F4269" t="s">
        <v>507</v>
      </c>
      <c r="G4269" t="s">
        <v>859</v>
      </c>
      <c r="H4269" t="s">
        <v>508</v>
      </c>
      <c r="I4269">
        <v>2169384</v>
      </c>
      <c r="J4269" t="s">
        <v>1056</v>
      </c>
      <c r="K4269" t="s">
        <v>508</v>
      </c>
      <c r="L4269" t="s">
        <v>881</v>
      </c>
      <c r="M4269" t="s">
        <v>723</v>
      </c>
      <c r="N4269" t="s">
        <v>813</v>
      </c>
      <c r="O4269" t="s">
        <v>24</v>
      </c>
      <c r="P4269" t="s">
        <v>19</v>
      </c>
      <c r="Q4269">
        <v>138.96</v>
      </c>
      <c r="R4269">
        <v>102.93</v>
      </c>
      <c r="S4269" t="str">
        <f t="shared" si="66"/>
        <v>天津车之家软件有限公司北京车之家信息技术有限公司信息流</v>
      </c>
      <c r="T4269" t="e">
        <f>VLOOKUP(S:S,[1]Sheet1!N:N,1,0)</f>
        <v>#N/A</v>
      </c>
    </row>
    <row r="4270" spans="1:20" x14ac:dyDescent="0.15">
      <c r="A4270">
        <v>20230424</v>
      </c>
      <c r="B4270">
        <v>47439334</v>
      </c>
      <c r="C4270" t="s">
        <v>1058</v>
      </c>
      <c r="D4270" t="s">
        <v>788</v>
      </c>
      <c r="E4270" t="s">
        <v>508</v>
      </c>
      <c r="F4270" t="s">
        <v>507</v>
      </c>
      <c r="G4270" t="s">
        <v>859</v>
      </c>
      <c r="H4270" t="s">
        <v>508</v>
      </c>
      <c r="I4270">
        <v>2169384</v>
      </c>
      <c r="J4270" t="s">
        <v>1056</v>
      </c>
      <c r="K4270" t="s">
        <v>508</v>
      </c>
      <c r="L4270" t="s">
        <v>881</v>
      </c>
      <c r="M4270" t="s">
        <v>723</v>
      </c>
      <c r="N4270" t="s">
        <v>813</v>
      </c>
      <c r="O4270" t="s">
        <v>24</v>
      </c>
      <c r="P4270" t="s">
        <v>19</v>
      </c>
      <c r="Q4270">
        <v>23.72</v>
      </c>
      <c r="R4270">
        <v>17.57</v>
      </c>
      <c r="S4270" t="str">
        <f t="shared" si="66"/>
        <v>天津车之家软件有限公司北京车之家信息技术有限公司信息流</v>
      </c>
      <c r="T4270" t="e">
        <f>VLOOKUP(S:S,[1]Sheet1!N:N,1,0)</f>
        <v>#N/A</v>
      </c>
    </row>
    <row r="4271" spans="1:20" x14ac:dyDescent="0.15">
      <c r="A4271">
        <v>20230425</v>
      </c>
      <c r="B4271">
        <v>47439334</v>
      </c>
      <c r="C4271" t="s">
        <v>1058</v>
      </c>
      <c r="D4271" t="s">
        <v>788</v>
      </c>
      <c r="E4271" t="s">
        <v>508</v>
      </c>
      <c r="F4271" t="s">
        <v>507</v>
      </c>
      <c r="G4271" t="s">
        <v>859</v>
      </c>
      <c r="H4271" t="s">
        <v>508</v>
      </c>
      <c r="I4271">
        <v>2169384</v>
      </c>
      <c r="J4271" t="s">
        <v>1056</v>
      </c>
      <c r="K4271" t="s">
        <v>508</v>
      </c>
      <c r="L4271" t="s">
        <v>881</v>
      </c>
      <c r="M4271" t="s">
        <v>723</v>
      </c>
      <c r="N4271" t="s">
        <v>813</v>
      </c>
      <c r="O4271" t="s">
        <v>24</v>
      </c>
      <c r="P4271" t="s">
        <v>19</v>
      </c>
      <c r="Q4271">
        <v>3693.44</v>
      </c>
      <c r="R4271">
        <v>2735.88</v>
      </c>
      <c r="S4271" t="str">
        <f t="shared" si="66"/>
        <v>天津车之家软件有限公司北京车之家信息技术有限公司信息流</v>
      </c>
      <c r="T4271" t="e">
        <f>VLOOKUP(S:S,[1]Sheet1!N:N,1,0)</f>
        <v>#N/A</v>
      </c>
    </row>
    <row r="4272" spans="1:20" x14ac:dyDescent="0.15">
      <c r="A4272">
        <v>20230426</v>
      </c>
      <c r="B4272">
        <v>47439334</v>
      </c>
      <c r="C4272" t="s">
        <v>1058</v>
      </c>
      <c r="D4272" t="s">
        <v>788</v>
      </c>
      <c r="E4272" t="s">
        <v>508</v>
      </c>
      <c r="F4272" t="s">
        <v>507</v>
      </c>
      <c r="G4272" t="s">
        <v>859</v>
      </c>
      <c r="H4272" t="s">
        <v>508</v>
      </c>
      <c r="I4272">
        <v>2169384</v>
      </c>
      <c r="J4272" t="s">
        <v>1056</v>
      </c>
      <c r="K4272" t="s">
        <v>508</v>
      </c>
      <c r="L4272" t="s">
        <v>881</v>
      </c>
      <c r="M4272" t="s">
        <v>723</v>
      </c>
      <c r="N4272" t="s">
        <v>813</v>
      </c>
      <c r="O4272" t="s">
        <v>24</v>
      </c>
      <c r="P4272" t="s">
        <v>19</v>
      </c>
      <c r="Q4272">
        <v>1546.28</v>
      </c>
      <c r="R4272">
        <v>1145.3900000000001</v>
      </c>
      <c r="S4272" t="str">
        <f t="shared" si="66"/>
        <v>天津车之家软件有限公司北京车之家信息技术有限公司信息流</v>
      </c>
      <c r="T4272" t="e">
        <f>VLOOKUP(S:S,[1]Sheet1!N:N,1,0)</f>
        <v>#N/A</v>
      </c>
    </row>
    <row r="4273" spans="1:20" x14ac:dyDescent="0.15">
      <c r="A4273">
        <v>20230427</v>
      </c>
      <c r="B4273">
        <v>47439334</v>
      </c>
      <c r="C4273" t="s">
        <v>1058</v>
      </c>
      <c r="D4273" t="s">
        <v>788</v>
      </c>
      <c r="E4273" t="s">
        <v>508</v>
      </c>
      <c r="F4273" t="s">
        <v>507</v>
      </c>
      <c r="G4273" t="s">
        <v>859</v>
      </c>
      <c r="H4273" t="s">
        <v>508</v>
      </c>
      <c r="I4273">
        <v>2169384</v>
      </c>
      <c r="J4273" t="s">
        <v>1056</v>
      </c>
      <c r="K4273" t="s">
        <v>508</v>
      </c>
      <c r="L4273" t="s">
        <v>881</v>
      </c>
      <c r="M4273" t="s">
        <v>723</v>
      </c>
      <c r="N4273" t="s">
        <v>813</v>
      </c>
      <c r="O4273" t="s">
        <v>24</v>
      </c>
      <c r="P4273" t="s">
        <v>19</v>
      </c>
      <c r="Q4273">
        <v>1545.27</v>
      </c>
      <c r="R4273">
        <v>1144.6400000000001</v>
      </c>
      <c r="S4273" t="str">
        <f t="shared" si="66"/>
        <v>天津车之家软件有限公司北京车之家信息技术有限公司信息流</v>
      </c>
      <c r="T4273" t="e">
        <f>VLOOKUP(S:S,[1]Sheet1!N:N,1,0)</f>
        <v>#N/A</v>
      </c>
    </row>
    <row r="4274" spans="1:20" x14ac:dyDescent="0.15">
      <c r="A4274">
        <v>20230428</v>
      </c>
      <c r="B4274">
        <v>47439334</v>
      </c>
      <c r="C4274" t="s">
        <v>1058</v>
      </c>
      <c r="D4274" t="s">
        <v>788</v>
      </c>
      <c r="E4274" t="s">
        <v>508</v>
      </c>
      <c r="F4274" t="s">
        <v>507</v>
      </c>
      <c r="G4274" t="s">
        <v>859</v>
      </c>
      <c r="H4274" t="s">
        <v>508</v>
      </c>
      <c r="I4274">
        <v>2169384</v>
      </c>
      <c r="J4274" t="s">
        <v>1056</v>
      </c>
      <c r="K4274" t="s">
        <v>508</v>
      </c>
      <c r="L4274" t="s">
        <v>881</v>
      </c>
      <c r="M4274" t="s">
        <v>723</v>
      </c>
      <c r="N4274" t="s">
        <v>813</v>
      </c>
      <c r="O4274" t="s">
        <v>24</v>
      </c>
      <c r="P4274" t="s">
        <v>19</v>
      </c>
      <c r="Q4274">
        <v>1823.36</v>
      </c>
      <c r="R4274">
        <v>1350.64</v>
      </c>
      <c r="S4274" t="str">
        <f t="shared" si="66"/>
        <v>天津车之家软件有限公司北京车之家信息技术有限公司信息流</v>
      </c>
      <c r="T4274" t="e">
        <f>VLOOKUP(S:S,[1]Sheet1!N:N,1,0)</f>
        <v>#N/A</v>
      </c>
    </row>
    <row r="4275" spans="1:20" x14ac:dyDescent="0.15">
      <c r="A4275">
        <v>20230429</v>
      </c>
      <c r="B4275">
        <v>47439334</v>
      </c>
      <c r="C4275" t="s">
        <v>1058</v>
      </c>
      <c r="D4275" t="s">
        <v>788</v>
      </c>
      <c r="E4275" t="s">
        <v>508</v>
      </c>
      <c r="F4275" t="s">
        <v>507</v>
      </c>
      <c r="G4275" t="s">
        <v>859</v>
      </c>
      <c r="H4275" t="s">
        <v>508</v>
      </c>
      <c r="I4275">
        <v>2169384</v>
      </c>
      <c r="J4275" t="s">
        <v>1056</v>
      </c>
      <c r="K4275" t="s">
        <v>508</v>
      </c>
      <c r="L4275" t="s">
        <v>881</v>
      </c>
      <c r="M4275" t="s">
        <v>723</v>
      </c>
      <c r="N4275" t="s">
        <v>813</v>
      </c>
      <c r="O4275" t="s">
        <v>24</v>
      </c>
      <c r="P4275" t="s">
        <v>19</v>
      </c>
      <c r="Q4275">
        <v>1580.29</v>
      </c>
      <c r="R4275">
        <v>1170.5899999999999</v>
      </c>
      <c r="S4275" t="str">
        <f t="shared" si="66"/>
        <v>天津车之家软件有限公司北京车之家信息技术有限公司信息流</v>
      </c>
      <c r="T4275" t="e">
        <f>VLOOKUP(S:S,[1]Sheet1!N:N,1,0)</f>
        <v>#N/A</v>
      </c>
    </row>
    <row r="4276" spans="1:20" x14ac:dyDescent="0.15">
      <c r="A4276">
        <v>20230430</v>
      </c>
      <c r="B4276">
        <v>47439334</v>
      </c>
      <c r="C4276" t="s">
        <v>1058</v>
      </c>
      <c r="D4276" t="s">
        <v>788</v>
      </c>
      <c r="E4276" t="s">
        <v>508</v>
      </c>
      <c r="F4276" t="s">
        <v>507</v>
      </c>
      <c r="G4276" t="s">
        <v>859</v>
      </c>
      <c r="H4276" t="s">
        <v>508</v>
      </c>
      <c r="I4276">
        <v>2169384</v>
      </c>
      <c r="J4276" t="s">
        <v>1056</v>
      </c>
      <c r="K4276" t="s">
        <v>508</v>
      </c>
      <c r="L4276" t="s">
        <v>881</v>
      </c>
      <c r="M4276" t="s">
        <v>723</v>
      </c>
      <c r="N4276" t="s">
        <v>813</v>
      </c>
      <c r="O4276" t="s">
        <v>24</v>
      </c>
      <c r="P4276" t="s">
        <v>19</v>
      </c>
      <c r="Q4276">
        <v>1557.25</v>
      </c>
      <c r="R4276">
        <v>1153.52</v>
      </c>
      <c r="S4276" t="str">
        <f t="shared" si="66"/>
        <v>天津车之家软件有限公司北京车之家信息技术有限公司信息流</v>
      </c>
      <c r="T4276" t="e">
        <f>VLOOKUP(S:S,[1]Sheet1!N:N,1,0)</f>
        <v>#N/A</v>
      </c>
    </row>
    <row r="4277" spans="1:20" x14ac:dyDescent="0.15">
      <c r="A4277">
        <v>20230424</v>
      </c>
      <c r="B4277">
        <v>47439340</v>
      </c>
      <c r="C4277" t="s">
        <v>1059</v>
      </c>
      <c r="D4277" t="s">
        <v>788</v>
      </c>
      <c r="E4277" t="s">
        <v>508</v>
      </c>
      <c r="F4277" t="s">
        <v>507</v>
      </c>
      <c r="G4277" t="s">
        <v>859</v>
      </c>
      <c r="H4277" t="s">
        <v>508</v>
      </c>
      <c r="I4277">
        <v>2169384</v>
      </c>
      <c r="J4277" t="s">
        <v>1056</v>
      </c>
      <c r="K4277" t="s">
        <v>508</v>
      </c>
      <c r="L4277" t="s">
        <v>881</v>
      </c>
      <c r="M4277" t="s">
        <v>723</v>
      </c>
      <c r="N4277" t="s">
        <v>813</v>
      </c>
      <c r="O4277" t="s">
        <v>24</v>
      </c>
      <c r="P4277" t="s">
        <v>19</v>
      </c>
      <c r="Q4277">
        <v>0.61</v>
      </c>
      <c r="R4277">
        <v>0.45</v>
      </c>
      <c r="S4277" t="str">
        <f t="shared" si="66"/>
        <v>天津车之家软件有限公司北京车之家信息技术有限公司信息流</v>
      </c>
      <c r="T4277" t="e">
        <f>VLOOKUP(S:S,[1]Sheet1!N:N,1,0)</f>
        <v>#N/A</v>
      </c>
    </row>
    <row r="4278" spans="1:20" x14ac:dyDescent="0.15">
      <c r="A4278">
        <v>20230425</v>
      </c>
      <c r="B4278">
        <v>47439340</v>
      </c>
      <c r="C4278" t="s">
        <v>1059</v>
      </c>
      <c r="D4278" t="s">
        <v>788</v>
      </c>
      <c r="E4278" t="s">
        <v>508</v>
      </c>
      <c r="F4278" t="s">
        <v>507</v>
      </c>
      <c r="G4278" t="s">
        <v>859</v>
      </c>
      <c r="H4278" t="s">
        <v>508</v>
      </c>
      <c r="I4278">
        <v>2169384</v>
      </c>
      <c r="J4278" t="s">
        <v>1056</v>
      </c>
      <c r="K4278" t="s">
        <v>508</v>
      </c>
      <c r="L4278" t="s">
        <v>881</v>
      </c>
      <c r="M4278" t="s">
        <v>723</v>
      </c>
      <c r="N4278" t="s">
        <v>813</v>
      </c>
      <c r="O4278" t="s">
        <v>24</v>
      </c>
      <c r="P4278" t="s">
        <v>19</v>
      </c>
      <c r="Q4278">
        <v>605.08000000000004</v>
      </c>
      <c r="R4278">
        <v>448.21</v>
      </c>
      <c r="S4278" t="str">
        <f t="shared" si="66"/>
        <v>天津车之家软件有限公司北京车之家信息技术有限公司信息流</v>
      </c>
      <c r="T4278" t="e">
        <f>VLOOKUP(S:S,[1]Sheet1!N:N,1,0)</f>
        <v>#N/A</v>
      </c>
    </row>
    <row r="4279" spans="1:20" x14ac:dyDescent="0.15">
      <c r="A4279">
        <v>20230426</v>
      </c>
      <c r="B4279">
        <v>47439340</v>
      </c>
      <c r="C4279" t="s">
        <v>1059</v>
      </c>
      <c r="D4279" t="s">
        <v>788</v>
      </c>
      <c r="E4279" t="s">
        <v>508</v>
      </c>
      <c r="F4279" t="s">
        <v>507</v>
      </c>
      <c r="G4279" t="s">
        <v>859</v>
      </c>
      <c r="H4279" t="s">
        <v>508</v>
      </c>
      <c r="I4279">
        <v>2169384</v>
      </c>
      <c r="J4279" t="s">
        <v>1056</v>
      </c>
      <c r="K4279" t="s">
        <v>508</v>
      </c>
      <c r="L4279" t="s">
        <v>881</v>
      </c>
      <c r="M4279" t="s">
        <v>723</v>
      </c>
      <c r="N4279" t="s">
        <v>813</v>
      </c>
      <c r="O4279" t="s">
        <v>24</v>
      </c>
      <c r="P4279" t="s">
        <v>19</v>
      </c>
      <c r="Q4279">
        <v>308.19</v>
      </c>
      <c r="R4279">
        <v>228.29</v>
      </c>
      <c r="S4279" t="str">
        <f t="shared" si="66"/>
        <v>天津车之家软件有限公司北京车之家信息技术有限公司信息流</v>
      </c>
      <c r="T4279" t="e">
        <f>VLOOKUP(S:S,[1]Sheet1!N:N,1,0)</f>
        <v>#N/A</v>
      </c>
    </row>
    <row r="4280" spans="1:20" x14ac:dyDescent="0.15">
      <c r="A4280">
        <v>20230427</v>
      </c>
      <c r="B4280">
        <v>47439340</v>
      </c>
      <c r="C4280" t="s">
        <v>1059</v>
      </c>
      <c r="D4280" t="s">
        <v>788</v>
      </c>
      <c r="E4280" t="s">
        <v>508</v>
      </c>
      <c r="F4280" t="s">
        <v>507</v>
      </c>
      <c r="G4280" t="s">
        <v>859</v>
      </c>
      <c r="H4280" t="s">
        <v>508</v>
      </c>
      <c r="I4280">
        <v>2169384</v>
      </c>
      <c r="J4280" t="s">
        <v>1056</v>
      </c>
      <c r="K4280" t="s">
        <v>508</v>
      </c>
      <c r="L4280" t="s">
        <v>881</v>
      </c>
      <c r="M4280" t="s">
        <v>723</v>
      </c>
      <c r="N4280" t="s">
        <v>813</v>
      </c>
      <c r="O4280" t="s">
        <v>24</v>
      </c>
      <c r="P4280" t="s">
        <v>19</v>
      </c>
      <c r="Q4280">
        <v>1037.7</v>
      </c>
      <c r="R4280">
        <v>768.67</v>
      </c>
      <c r="S4280" t="str">
        <f t="shared" si="66"/>
        <v>天津车之家软件有限公司北京车之家信息技术有限公司信息流</v>
      </c>
      <c r="T4280" t="e">
        <f>VLOOKUP(S:S,[1]Sheet1!N:N,1,0)</f>
        <v>#N/A</v>
      </c>
    </row>
    <row r="4281" spans="1:20" x14ac:dyDescent="0.15">
      <c r="A4281">
        <v>20230428</v>
      </c>
      <c r="B4281">
        <v>47439340</v>
      </c>
      <c r="C4281" t="s">
        <v>1059</v>
      </c>
      <c r="D4281" t="s">
        <v>788</v>
      </c>
      <c r="E4281" t="s">
        <v>508</v>
      </c>
      <c r="F4281" t="s">
        <v>507</v>
      </c>
      <c r="G4281" t="s">
        <v>859</v>
      </c>
      <c r="H4281" t="s">
        <v>508</v>
      </c>
      <c r="I4281">
        <v>2169384</v>
      </c>
      <c r="J4281" t="s">
        <v>1056</v>
      </c>
      <c r="K4281" t="s">
        <v>508</v>
      </c>
      <c r="L4281" t="s">
        <v>881</v>
      </c>
      <c r="M4281" t="s">
        <v>723</v>
      </c>
      <c r="N4281" t="s">
        <v>813</v>
      </c>
      <c r="O4281" t="s">
        <v>24</v>
      </c>
      <c r="P4281" t="s">
        <v>19</v>
      </c>
      <c r="Q4281">
        <v>2032.31</v>
      </c>
      <c r="R4281">
        <v>1505.42</v>
      </c>
      <c r="S4281" t="str">
        <f t="shared" si="66"/>
        <v>天津车之家软件有限公司北京车之家信息技术有限公司信息流</v>
      </c>
      <c r="T4281" t="e">
        <f>VLOOKUP(S:S,[1]Sheet1!N:N,1,0)</f>
        <v>#N/A</v>
      </c>
    </row>
    <row r="4282" spans="1:20" x14ac:dyDescent="0.15">
      <c r="A4282">
        <v>20230429</v>
      </c>
      <c r="B4282">
        <v>47439340</v>
      </c>
      <c r="C4282" t="s">
        <v>1059</v>
      </c>
      <c r="D4282" t="s">
        <v>788</v>
      </c>
      <c r="E4282" t="s">
        <v>508</v>
      </c>
      <c r="F4282" t="s">
        <v>507</v>
      </c>
      <c r="G4282" t="s">
        <v>859</v>
      </c>
      <c r="H4282" t="s">
        <v>508</v>
      </c>
      <c r="I4282">
        <v>2169384</v>
      </c>
      <c r="J4282" t="s">
        <v>1056</v>
      </c>
      <c r="K4282" t="s">
        <v>508</v>
      </c>
      <c r="L4282" t="s">
        <v>881</v>
      </c>
      <c r="M4282" t="s">
        <v>723</v>
      </c>
      <c r="N4282" t="s">
        <v>813</v>
      </c>
      <c r="O4282" t="s">
        <v>24</v>
      </c>
      <c r="P4282" t="s">
        <v>19</v>
      </c>
      <c r="Q4282">
        <v>5005.01</v>
      </c>
      <c r="R4282">
        <v>3707.42</v>
      </c>
      <c r="S4282" t="str">
        <f t="shared" si="66"/>
        <v>天津车之家软件有限公司北京车之家信息技术有限公司信息流</v>
      </c>
      <c r="T4282" t="e">
        <f>VLOOKUP(S:S,[1]Sheet1!N:N,1,0)</f>
        <v>#N/A</v>
      </c>
    </row>
    <row r="4283" spans="1:20" x14ac:dyDescent="0.15">
      <c r="A4283">
        <v>20230430</v>
      </c>
      <c r="B4283">
        <v>47439340</v>
      </c>
      <c r="C4283" t="s">
        <v>1059</v>
      </c>
      <c r="D4283" t="s">
        <v>788</v>
      </c>
      <c r="E4283" t="s">
        <v>508</v>
      </c>
      <c r="F4283" t="s">
        <v>507</v>
      </c>
      <c r="G4283" t="s">
        <v>859</v>
      </c>
      <c r="H4283" t="s">
        <v>508</v>
      </c>
      <c r="I4283">
        <v>2169384</v>
      </c>
      <c r="J4283" t="s">
        <v>1056</v>
      </c>
      <c r="K4283" t="s">
        <v>508</v>
      </c>
      <c r="L4283" t="s">
        <v>881</v>
      </c>
      <c r="M4283" t="s">
        <v>723</v>
      </c>
      <c r="N4283" t="s">
        <v>813</v>
      </c>
      <c r="O4283" t="s">
        <v>24</v>
      </c>
      <c r="P4283" t="s">
        <v>19</v>
      </c>
      <c r="Q4283">
        <v>11014.55</v>
      </c>
      <c r="R4283">
        <v>8158.93</v>
      </c>
      <c r="S4283" t="str">
        <f t="shared" si="66"/>
        <v>天津车之家软件有限公司北京车之家信息技术有限公司信息流</v>
      </c>
      <c r="T4283" t="e">
        <f>VLOOKUP(S:S,[1]Sheet1!N:N,1,0)</f>
        <v>#N/A</v>
      </c>
    </row>
    <row r="4284" spans="1:20" x14ac:dyDescent="0.15">
      <c r="A4284">
        <v>20230426</v>
      </c>
      <c r="B4284">
        <v>47502498</v>
      </c>
      <c r="C4284" t="s">
        <v>1060</v>
      </c>
      <c r="D4284" t="s">
        <v>753</v>
      </c>
      <c r="E4284" t="s">
        <v>527</v>
      </c>
      <c r="F4284" t="s">
        <v>526</v>
      </c>
      <c r="G4284" t="s">
        <v>782</v>
      </c>
      <c r="H4284" t="s">
        <v>527</v>
      </c>
      <c r="I4284">
        <v>2054669</v>
      </c>
      <c r="J4284" t="s">
        <v>874</v>
      </c>
      <c r="K4284" t="s">
        <v>527</v>
      </c>
      <c r="L4284" t="s">
        <v>808</v>
      </c>
      <c r="M4284" t="s">
        <v>723</v>
      </c>
      <c r="N4284" t="s">
        <v>813</v>
      </c>
      <c r="O4284" t="s">
        <v>24</v>
      </c>
      <c r="P4284" t="s">
        <v>19</v>
      </c>
      <c r="Q4284">
        <v>0.28999999999999998</v>
      </c>
      <c r="R4284">
        <v>0.22</v>
      </c>
      <c r="S4284" t="str">
        <f t="shared" si="66"/>
        <v>深圳市小赢普惠科技有限责任公司深圳市赢众通金融信息服务有限责任公司信息流</v>
      </c>
      <c r="T4284" t="e">
        <f>VLOOKUP(S:S,[1]Sheet1!N:N,1,0)</f>
        <v>#N/A</v>
      </c>
    </row>
    <row r="4285" spans="1:20" x14ac:dyDescent="0.15">
      <c r="A4285">
        <v>20230427</v>
      </c>
      <c r="B4285">
        <v>47502498</v>
      </c>
      <c r="C4285" t="s">
        <v>1060</v>
      </c>
      <c r="D4285" t="s">
        <v>753</v>
      </c>
      <c r="E4285" t="s">
        <v>527</v>
      </c>
      <c r="F4285" t="s">
        <v>526</v>
      </c>
      <c r="G4285" t="s">
        <v>782</v>
      </c>
      <c r="H4285" t="s">
        <v>527</v>
      </c>
      <c r="I4285">
        <v>2054669</v>
      </c>
      <c r="J4285" t="s">
        <v>874</v>
      </c>
      <c r="K4285" t="s">
        <v>527</v>
      </c>
      <c r="L4285" t="s">
        <v>808</v>
      </c>
      <c r="M4285" t="s">
        <v>723</v>
      </c>
      <c r="N4285" t="s">
        <v>813</v>
      </c>
      <c r="O4285" t="s">
        <v>24</v>
      </c>
      <c r="P4285" t="s">
        <v>19</v>
      </c>
      <c r="Q4285">
        <v>1942.73</v>
      </c>
      <c r="R4285">
        <v>1439.06</v>
      </c>
      <c r="S4285" t="str">
        <f t="shared" si="66"/>
        <v>深圳市小赢普惠科技有限责任公司深圳市赢众通金融信息服务有限责任公司信息流</v>
      </c>
      <c r="T4285" t="e">
        <f>VLOOKUP(S:S,[1]Sheet1!N:N,1,0)</f>
        <v>#N/A</v>
      </c>
    </row>
    <row r="4286" spans="1:20" x14ac:dyDescent="0.15">
      <c r="A4286">
        <v>20230428</v>
      </c>
      <c r="B4286">
        <v>47502498</v>
      </c>
      <c r="C4286" t="s">
        <v>1060</v>
      </c>
      <c r="D4286" t="s">
        <v>753</v>
      </c>
      <c r="E4286" t="s">
        <v>527</v>
      </c>
      <c r="F4286" t="s">
        <v>526</v>
      </c>
      <c r="G4286" t="s">
        <v>782</v>
      </c>
      <c r="H4286" t="s">
        <v>527</v>
      </c>
      <c r="I4286">
        <v>2054669</v>
      </c>
      <c r="J4286" t="s">
        <v>874</v>
      </c>
      <c r="K4286" t="s">
        <v>527</v>
      </c>
      <c r="L4286" t="s">
        <v>808</v>
      </c>
      <c r="M4286" t="s">
        <v>723</v>
      </c>
      <c r="N4286" t="s">
        <v>813</v>
      </c>
      <c r="O4286" t="s">
        <v>24</v>
      </c>
      <c r="P4286" t="s">
        <v>19</v>
      </c>
      <c r="Q4286">
        <v>731.72</v>
      </c>
      <c r="R4286">
        <v>542.02</v>
      </c>
      <c r="S4286" t="str">
        <f t="shared" si="66"/>
        <v>深圳市小赢普惠科技有限责任公司深圳市赢众通金融信息服务有限责任公司信息流</v>
      </c>
      <c r="T4286" t="e">
        <f>VLOOKUP(S:S,[1]Sheet1!N:N,1,0)</f>
        <v>#N/A</v>
      </c>
    </row>
    <row r="4287" spans="1:20" x14ac:dyDescent="0.15">
      <c r="A4287">
        <v>20230429</v>
      </c>
      <c r="B4287">
        <v>47502498</v>
      </c>
      <c r="C4287" t="s">
        <v>1060</v>
      </c>
      <c r="D4287" t="s">
        <v>753</v>
      </c>
      <c r="E4287" t="s">
        <v>527</v>
      </c>
      <c r="F4287" t="s">
        <v>526</v>
      </c>
      <c r="G4287" t="s">
        <v>782</v>
      </c>
      <c r="H4287" t="s">
        <v>527</v>
      </c>
      <c r="I4287">
        <v>2054669</v>
      </c>
      <c r="J4287" t="s">
        <v>874</v>
      </c>
      <c r="K4287" t="s">
        <v>527</v>
      </c>
      <c r="L4287" t="s">
        <v>808</v>
      </c>
      <c r="M4287" t="s">
        <v>723</v>
      </c>
      <c r="N4287" t="s">
        <v>813</v>
      </c>
      <c r="O4287" t="s">
        <v>24</v>
      </c>
      <c r="P4287" t="s">
        <v>19</v>
      </c>
      <c r="Q4287">
        <v>0.01</v>
      </c>
      <c r="R4287">
        <v>0.01</v>
      </c>
      <c r="S4287" t="str">
        <f t="shared" si="66"/>
        <v>深圳市小赢普惠科技有限责任公司深圳市赢众通金融信息服务有限责任公司信息流</v>
      </c>
      <c r="T4287" t="e">
        <f>VLOOKUP(S:S,[1]Sheet1!N:N,1,0)</f>
        <v>#N/A</v>
      </c>
    </row>
    <row r="4288" spans="1:20" x14ac:dyDescent="0.15">
      <c r="A4288">
        <v>20230426</v>
      </c>
      <c r="B4288">
        <v>47502517</v>
      </c>
      <c r="C4288" t="s">
        <v>1061</v>
      </c>
      <c r="D4288" t="s">
        <v>753</v>
      </c>
      <c r="E4288" t="s">
        <v>527</v>
      </c>
      <c r="F4288" t="s">
        <v>526</v>
      </c>
      <c r="G4288" t="s">
        <v>782</v>
      </c>
      <c r="H4288" t="s">
        <v>527</v>
      </c>
      <c r="I4288">
        <v>2054669</v>
      </c>
      <c r="J4288" t="s">
        <v>874</v>
      </c>
      <c r="K4288" t="s">
        <v>527</v>
      </c>
      <c r="L4288" t="s">
        <v>808</v>
      </c>
      <c r="M4288" t="s">
        <v>723</v>
      </c>
      <c r="N4288" t="s">
        <v>813</v>
      </c>
      <c r="O4288" t="s">
        <v>24</v>
      </c>
      <c r="P4288" t="s">
        <v>19</v>
      </c>
      <c r="Q4288">
        <v>0.73</v>
      </c>
      <c r="R4288">
        <v>0.54</v>
      </c>
      <c r="S4288" t="str">
        <f t="shared" si="66"/>
        <v>深圳市小赢普惠科技有限责任公司深圳市赢众通金融信息服务有限责任公司信息流</v>
      </c>
      <c r="T4288" t="e">
        <f>VLOOKUP(S:S,[1]Sheet1!N:N,1,0)</f>
        <v>#N/A</v>
      </c>
    </row>
    <row r="4289" spans="1:20" x14ac:dyDescent="0.15">
      <c r="A4289">
        <v>20230427</v>
      </c>
      <c r="B4289">
        <v>47502517</v>
      </c>
      <c r="C4289" t="s">
        <v>1061</v>
      </c>
      <c r="D4289" t="s">
        <v>753</v>
      </c>
      <c r="E4289" t="s">
        <v>527</v>
      </c>
      <c r="F4289" t="s">
        <v>526</v>
      </c>
      <c r="G4289" t="s">
        <v>782</v>
      </c>
      <c r="H4289" t="s">
        <v>527</v>
      </c>
      <c r="I4289">
        <v>2054669</v>
      </c>
      <c r="J4289" t="s">
        <v>874</v>
      </c>
      <c r="K4289" t="s">
        <v>527</v>
      </c>
      <c r="L4289" t="s">
        <v>808</v>
      </c>
      <c r="M4289" t="s">
        <v>723</v>
      </c>
      <c r="N4289" t="s">
        <v>813</v>
      </c>
      <c r="O4289" t="s">
        <v>24</v>
      </c>
      <c r="P4289" t="s">
        <v>19</v>
      </c>
      <c r="Q4289">
        <v>1814.15</v>
      </c>
      <c r="R4289">
        <v>1343.82</v>
      </c>
      <c r="S4289" t="str">
        <f t="shared" si="66"/>
        <v>深圳市小赢普惠科技有限责任公司深圳市赢众通金融信息服务有限责任公司信息流</v>
      </c>
      <c r="T4289" t="e">
        <f>VLOOKUP(S:S,[1]Sheet1!N:N,1,0)</f>
        <v>#N/A</v>
      </c>
    </row>
    <row r="4290" spans="1:20" x14ac:dyDescent="0.15">
      <c r="A4290">
        <v>20230428</v>
      </c>
      <c r="B4290">
        <v>47502517</v>
      </c>
      <c r="C4290" t="s">
        <v>1061</v>
      </c>
      <c r="D4290" t="s">
        <v>753</v>
      </c>
      <c r="E4290" t="s">
        <v>527</v>
      </c>
      <c r="F4290" t="s">
        <v>526</v>
      </c>
      <c r="G4290" t="s">
        <v>782</v>
      </c>
      <c r="H4290" t="s">
        <v>527</v>
      </c>
      <c r="I4290">
        <v>2054669</v>
      </c>
      <c r="J4290" t="s">
        <v>874</v>
      </c>
      <c r="K4290" t="s">
        <v>527</v>
      </c>
      <c r="L4290" t="s">
        <v>808</v>
      </c>
      <c r="M4290" t="s">
        <v>723</v>
      </c>
      <c r="N4290" t="s">
        <v>813</v>
      </c>
      <c r="O4290" t="s">
        <v>24</v>
      </c>
      <c r="P4290" t="s">
        <v>19</v>
      </c>
      <c r="Q4290">
        <v>589.05999999999995</v>
      </c>
      <c r="R4290">
        <v>436.34</v>
      </c>
      <c r="S4290" t="str">
        <f t="shared" si="66"/>
        <v>深圳市小赢普惠科技有限责任公司深圳市赢众通金融信息服务有限责任公司信息流</v>
      </c>
      <c r="T4290" t="e">
        <f>VLOOKUP(S:S,[1]Sheet1!N:N,1,0)</f>
        <v>#N/A</v>
      </c>
    </row>
    <row r="4291" spans="1:20" x14ac:dyDescent="0.15">
      <c r="A4291">
        <v>20230426</v>
      </c>
      <c r="B4291">
        <v>47502532</v>
      </c>
      <c r="C4291" t="s">
        <v>1062</v>
      </c>
      <c r="D4291" t="s">
        <v>753</v>
      </c>
      <c r="E4291" t="s">
        <v>527</v>
      </c>
      <c r="F4291" t="s">
        <v>526</v>
      </c>
      <c r="G4291" t="s">
        <v>782</v>
      </c>
      <c r="H4291" t="s">
        <v>527</v>
      </c>
      <c r="I4291">
        <v>2054669</v>
      </c>
      <c r="J4291" t="s">
        <v>874</v>
      </c>
      <c r="K4291" t="s">
        <v>527</v>
      </c>
      <c r="L4291" t="s">
        <v>808</v>
      </c>
      <c r="M4291" t="s">
        <v>723</v>
      </c>
      <c r="N4291" t="s">
        <v>813</v>
      </c>
      <c r="O4291" t="s">
        <v>24</v>
      </c>
      <c r="P4291" t="s">
        <v>19</v>
      </c>
      <c r="Q4291">
        <v>0.28999999999999998</v>
      </c>
      <c r="R4291">
        <v>0.22</v>
      </c>
      <c r="S4291" t="str">
        <f t="shared" ref="S4291:S4298" si="67">F4291&amp;K4291&amp;O4291</f>
        <v>深圳市小赢普惠科技有限责任公司深圳市赢众通金融信息服务有限责任公司信息流</v>
      </c>
      <c r="T4291" t="e">
        <f>VLOOKUP(S:S,[1]Sheet1!N:N,1,0)</f>
        <v>#N/A</v>
      </c>
    </row>
    <row r="4292" spans="1:20" x14ac:dyDescent="0.15">
      <c r="A4292">
        <v>20230427</v>
      </c>
      <c r="B4292">
        <v>47502532</v>
      </c>
      <c r="C4292" t="s">
        <v>1062</v>
      </c>
      <c r="D4292" t="s">
        <v>753</v>
      </c>
      <c r="E4292" t="s">
        <v>527</v>
      </c>
      <c r="F4292" t="s">
        <v>526</v>
      </c>
      <c r="G4292" t="s">
        <v>782</v>
      </c>
      <c r="H4292" t="s">
        <v>527</v>
      </c>
      <c r="I4292">
        <v>2054669</v>
      </c>
      <c r="J4292" t="s">
        <v>874</v>
      </c>
      <c r="K4292" t="s">
        <v>527</v>
      </c>
      <c r="L4292" t="s">
        <v>808</v>
      </c>
      <c r="M4292" t="s">
        <v>723</v>
      </c>
      <c r="N4292" t="s">
        <v>813</v>
      </c>
      <c r="O4292" t="s">
        <v>24</v>
      </c>
      <c r="P4292" t="s">
        <v>19</v>
      </c>
      <c r="Q4292">
        <v>2096.09</v>
      </c>
      <c r="R4292">
        <v>1552.66</v>
      </c>
      <c r="S4292" t="str">
        <f t="shared" si="67"/>
        <v>深圳市小赢普惠科技有限责任公司深圳市赢众通金融信息服务有限责任公司信息流</v>
      </c>
      <c r="T4292" t="e">
        <f>VLOOKUP(S:S,[1]Sheet1!N:N,1,0)</f>
        <v>#N/A</v>
      </c>
    </row>
    <row r="4293" spans="1:20" x14ac:dyDescent="0.15">
      <c r="A4293">
        <v>20230428</v>
      </c>
      <c r="B4293">
        <v>47502532</v>
      </c>
      <c r="C4293" t="s">
        <v>1062</v>
      </c>
      <c r="D4293" t="s">
        <v>753</v>
      </c>
      <c r="E4293" t="s">
        <v>527</v>
      </c>
      <c r="F4293" t="s">
        <v>526</v>
      </c>
      <c r="G4293" t="s">
        <v>782</v>
      </c>
      <c r="H4293" t="s">
        <v>527</v>
      </c>
      <c r="I4293">
        <v>2054669</v>
      </c>
      <c r="J4293" t="s">
        <v>874</v>
      </c>
      <c r="K4293" t="s">
        <v>527</v>
      </c>
      <c r="L4293" t="s">
        <v>808</v>
      </c>
      <c r="M4293" t="s">
        <v>723</v>
      </c>
      <c r="N4293" t="s">
        <v>813</v>
      </c>
      <c r="O4293" t="s">
        <v>24</v>
      </c>
      <c r="P4293" t="s">
        <v>19</v>
      </c>
      <c r="Q4293">
        <v>547.33000000000004</v>
      </c>
      <c r="R4293">
        <v>405.43</v>
      </c>
      <c r="S4293" t="str">
        <f t="shared" si="67"/>
        <v>深圳市小赢普惠科技有限责任公司深圳市赢众通金融信息服务有限责任公司信息流</v>
      </c>
      <c r="T4293" t="e">
        <f>VLOOKUP(S:S,[1]Sheet1!N:N,1,0)</f>
        <v>#N/A</v>
      </c>
    </row>
    <row r="4294" spans="1:20" x14ac:dyDescent="0.15">
      <c r="A4294">
        <v>20230426</v>
      </c>
      <c r="B4294">
        <v>47502542</v>
      </c>
      <c r="C4294" t="s">
        <v>1063</v>
      </c>
      <c r="D4294" t="s">
        <v>753</v>
      </c>
      <c r="E4294" t="s">
        <v>527</v>
      </c>
      <c r="F4294" t="s">
        <v>526</v>
      </c>
      <c r="G4294" t="s">
        <v>782</v>
      </c>
      <c r="H4294" t="s">
        <v>527</v>
      </c>
      <c r="I4294">
        <v>2054669</v>
      </c>
      <c r="J4294" t="s">
        <v>874</v>
      </c>
      <c r="K4294" t="s">
        <v>527</v>
      </c>
      <c r="L4294" t="s">
        <v>808</v>
      </c>
      <c r="M4294" t="s">
        <v>723</v>
      </c>
      <c r="N4294" t="s">
        <v>813</v>
      </c>
      <c r="O4294" t="s">
        <v>24</v>
      </c>
      <c r="P4294" t="s">
        <v>19</v>
      </c>
      <c r="Q4294">
        <v>0.74</v>
      </c>
      <c r="R4294">
        <v>0.55000000000000004</v>
      </c>
      <c r="S4294" t="str">
        <f t="shared" si="67"/>
        <v>深圳市小赢普惠科技有限责任公司深圳市赢众通金融信息服务有限责任公司信息流</v>
      </c>
      <c r="T4294" t="e">
        <f>VLOOKUP(S:S,[1]Sheet1!N:N,1,0)</f>
        <v>#N/A</v>
      </c>
    </row>
    <row r="4295" spans="1:20" x14ac:dyDescent="0.15">
      <c r="A4295">
        <v>20230427</v>
      </c>
      <c r="B4295">
        <v>47502542</v>
      </c>
      <c r="C4295" t="s">
        <v>1063</v>
      </c>
      <c r="D4295" t="s">
        <v>753</v>
      </c>
      <c r="E4295" t="s">
        <v>527</v>
      </c>
      <c r="F4295" t="s">
        <v>526</v>
      </c>
      <c r="G4295" t="s">
        <v>782</v>
      </c>
      <c r="H4295" t="s">
        <v>527</v>
      </c>
      <c r="I4295">
        <v>2054669</v>
      </c>
      <c r="J4295" t="s">
        <v>874</v>
      </c>
      <c r="K4295" t="s">
        <v>527</v>
      </c>
      <c r="L4295" t="s">
        <v>808</v>
      </c>
      <c r="M4295" t="s">
        <v>723</v>
      </c>
      <c r="N4295" t="s">
        <v>813</v>
      </c>
      <c r="O4295" t="s">
        <v>24</v>
      </c>
      <c r="P4295" t="s">
        <v>19</v>
      </c>
      <c r="Q4295">
        <v>1635.93</v>
      </c>
      <c r="R4295">
        <v>1211.8</v>
      </c>
      <c r="S4295" t="str">
        <f t="shared" si="67"/>
        <v>深圳市小赢普惠科技有限责任公司深圳市赢众通金融信息服务有限责任公司信息流</v>
      </c>
      <c r="T4295" t="e">
        <f>VLOOKUP(S:S,[1]Sheet1!N:N,1,0)</f>
        <v>#N/A</v>
      </c>
    </row>
    <row r="4296" spans="1:20" x14ac:dyDescent="0.15">
      <c r="A4296">
        <v>20230428</v>
      </c>
      <c r="B4296">
        <v>47502542</v>
      </c>
      <c r="C4296" t="s">
        <v>1063</v>
      </c>
      <c r="D4296" t="s">
        <v>753</v>
      </c>
      <c r="E4296" t="s">
        <v>527</v>
      </c>
      <c r="F4296" t="s">
        <v>526</v>
      </c>
      <c r="G4296" t="s">
        <v>782</v>
      </c>
      <c r="H4296" t="s">
        <v>527</v>
      </c>
      <c r="I4296">
        <v>2054669</v>
      </c>
      <c r="J4296" t="s">
        <v>874</v>
      </c>
      <c r="K4296" t="s">
        <v>527</v>
      </c>
      <c r="L4296" t="s">
        <v>808</v>
      </c>
      <c r="M4296" t="s">
        <v>723</v>
      </c>
      <c r="N4296" t="s">
        <v>813</v>
      </c>
      <c r="O4296" t="s">
        <v>24</v>
      </c>
      <c r="P4296" t="s">
        <v>19</v>
      </c>
      <c r="Q4296">
        <v>481.37</v>
      </c>
      <c r="R4296">
        <v>356.57</v>
      </c>
      <c r="S4296" t="str">
        <f t="shared" si="67"/>
        <v>深圳市小赢普惠科技有限责任公司深圳市赢众通金融信息服务有限责任公司信息流</v>
      </c>
      <c r="T4296" t="e">
        <f>VLOOKUP(S:S,[1]Sheet1!N:N,1,0)</f>
        <v>#N/A</v>
      </c>
    </row>
    <row r="4297" spans="1:20" x14ac:dyDescent="0.15">
      <c r="A4297">
        <v>20230426</v>
      </c>
      <c r="B4297">
        <v>47628310</v>
      </c>
      <c r="C4297" t="s">
        <v>1064</v>
      </c>
      <c r="D4297" t="s">
        <v>746</v>
      </c>
      <c r="E4297" t="s">
        <v>504</v>
      </c>
      <c r="F4297" t="s">
        <v>504</v>
      </c>
      <c r="G4297" t="s">
        <v>747</v>
      </c>
      <c r="H4297" t="s">
        <v>504</v>
      </c>
      <c r="I4297">
        <v>2124749</v>
      </c>
      <c r="J4297" t="s">
        <v>748</v>
      </c>
      <c r="K4297" t="s">
        <v>504</v>
      </c>
      <c r="L4297" t="s">
        <v>749</v>
      </c>
      <c r="M4297" t="s">
        <v>723</v>
      </c>
      <c r="N4297" t="s">
        <v>724</v>
      </c>
      <c r="O4297" t="s">
        <v>56</v>
      </c>
      <c r="P4297" t="s">
        <v>725</v>
      </c>
      <c r="Q4297">
        <v>8.4700000000000006</v>
      </c>
      <c r="R4297">
        <v>0</v>
      </c>
      <c r="S4297" t="str">
        <f t="shared" si="67"/>
        <v>北京陌陌科技有限公司北京陌陌科技有限公司CPC</v>
      </c>
      <c r="T4297" t="e">
        <f>VLOOKUP(S:S,[1]Sheet1!N:N,1,0)</f>
        <v>#N/A</v>
      </c>
    </row>
    <row r="4298" spans="1:20" x14ac:dyDescent="0.15">
      <c r="A4298">
        <v>20230427</v>
      </c>
      <c r="B4298">
        <v>47628310</v>
      </c>
      <c r="C4298" t="s">
        <v>1064</v>
      </c>
      <c r="D4298" t="s">
        <v>746</v>
      </c>
      <c r="E4298" t="s">
        <v>504</v>
      </c>
      <c r="F4298" t="s">
        <v>504</v>
      </c>
      <c r="G4298" t="s">
        <v>747</v>
      </c>
      <c r="H4298" t="s">
        <v>504</v>
      </c>
      <c r="I4298">
        <v>2124749</v>
      </c>
      <c r="J4298" t="s">
        <v>748</v>
      </c>
      <c r="K4298" t="s">
        <v>504</v>
      </c>
      <c r="L4298" t="s">
        <v>749</v>
      </c>
      <c r="M4298" t="s">
        <v>723</v>
      </c>
      <c r="N4298" t="s">
        <v>724</v>
      </c>
      <c r="O4298" t="s">
        <v>56</v>
      </c>
      <c r="P4298" t="s">
        <v>725</v>
      </c>
      <c r="Q4298">
        <v>191.53</v>
      </c>
      <c r="R4298">
        <v>0</v>
      </c>
      <c r="S4298" t="str">
        <f t="shared" si="67"/>
        <v>北京陌陌科技有限公司北京陌陌科技有限公司CPC</v>
      </c>
      <c r="T4298" t="e">
        <f>VLOOKUP(S:S,[1]Sheet1!N:N,1,0)</f>
        <v>#N/A</v>
      </c>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
  <sheetViews>
    <sheetView workbookViewId="0">
      <selection activeCell="D1" sqref="D1:D1048576"/>
    </sheetView>
  </sheetViews>
  <sheetFormatPr defaultColWidth="8.75" defaultRowHeight="13.5" x14ac:dyDescent="0.15"/>
  <cols>
    <col min="1" max="1" width="38.875" customWidth="1"/>
    <col min="2" max="2" width="10.625" customWidth="1"/>
    <col min="3" max="4" width="15.125" customWidth="1"/>
    <col min="5" max="6" width="12.5" customWidth="1"/>
    <col min="7" max="7" width="15.5" customWidth="1"/>
    <col min="8" max="8" width="11.875" customWidth="1"/>
    <col min="9" max="10" width="10.625" customWidth="1"/>
  </cols>
  <sheetData>
    <row r="1" spans="1:10" x14ac:dyDescent="0.15">
      <c r="A1" s="42" t="s">
        <v>1065</v>
      </c>
      <c r="B1" s="42" t="s">
        <v>703</v>
      </c>
      <c r="C1" s="42" t="s">
        <v>1066</v>
      </c>
      <c r="D1" s="42" t="s">
        <v>1067</v>
      </c>
      <c r="E1" s="42" t="s">
        <v>1068</v>
      </c>
      <c r="F1" s="42" t="s">
        <v>1069</v>
      </c>
      <c r="G1" s="42" t="s">
        <v>1070</v>
      </c>
      <c r="H1" s="42" t="s">
        <v>1071</v>
      </c>
      <c r="I1" s="42" t="s">
        <v>1072</v>
      </c>
      <c r="J1" s="43" t="s">
        <v>1073</v>
      </c>
    </row>
    <row r="2" spans="1:10" x14ac:dyDescent="0.15">
      <c r="A2" s="44" t="s">
        <v>1074</v>
      </c>
      <c r="B2" s="45">
        <v>900010975</v>
      </c>
      <c r="C2" s="46">
        <v>99343.35</v>
      </c>
      <c r="D2" s="46">
        <v>99343.35</v>
      </c>
      <c r="E2" s="46">
        <v>0</v>
      </c>
      <c r="F2" s="46">
        <v>0</v>
      </c>
      <c r="G2" s="46">
        <v>0</v>
      </c>
      <c r="H2" s="47">
        <v>100773</v>
      </c>
      <c r="I2" s="47">
        <v>29365</v>
      </c>
      <c r="J2" s="47">
        <f t="shared" ref="J2:J52" si="0">D2</f>
        <v>99343.35</v>
      </c>
    </row>
    <row r="3" spans="1:10" x14ac:dyDescent="0.15">
      <c r="A3" s="44" t="s">
        <v>1075</v>
      </c>
      <c r="B3" s="45">
        <v>900010968</v>
      </c>
      <c r="C3" s="46">
        <v>7409.9</v>
      </c>
      <c r="D3" s="46">
        <v>7409.9</v>
      </c>
      <c r="E3" s="46">
        <v>0</v>
      </c>
      <c r="F3" s="46">
        <v>0</v>
      </c>
      <c r="G3" s="46">
        <v>0</v>
      </c>
      <c r="H3" s="47">
        <v>59501</v>
      </c>
      <c r="I3" s="47">
        <v>2243</v>
      </c>
      <c r="J3" s="47">
        <f t="shared" si="0"/>
        <v>7409.9</v>
      </c>
    </row>
    <row r="4" spans="1:10" x14ac:dyDescent="0.15">
      <c r="A4" s="44" t="s">
        <v>1076</v>
      </c>
      <c r="B4" s="45">
        <v>900010914</v>
      </c>
      <c r="C4" s="46">
        <v>901</v>
      </c>
      <c r="D4" s="46">
        <v>901</v>
      </c>
      <c r="E4" s="46">
        <v>0</v>
      </c>
      <c r="F4" s="46">
        <v>0</v>
      </c>
      <c r="G4" s="46">
        <v>0</v>
      </c>
      <c r="H4" s="47">
        <v>6673</v>
      </c>
      <c r="I4" s="47">
        <v>301</v>
      </c>
      <c r="J4" s="47">
        <f t="shared" si="0"/>
        <v>901</v>
      </c>
    </row>
    <row r="5" spans="1:10" x14ac:dyDescent="0.15">
      <c r="A5" s="44" t="s">
        <v>177</v>
      </c>
      <c r="B5" s="45">
        <v>900010739</v>
      </c>
      <c r="C5" s="46">
        <v>12451</v>
      </c>
      <c r="D5" s="46">
        <v>12451</v>
      </c>
      <c r="E5" s="46">
        <v>0</v>
      </c>
      <c r="F5" s="46">
        <v>0</v>
      </c>
      <c r="G5" s="46">
        <v>0</v>
      </c>
      <c r="H5" s="47">
        <v>29009</v>
      </c>
      <c r="I5" s="47">
        <v>5613</v>
      </c>
      <c r="J5" s="47">
        <f t="shared" si="0"/>
        <v>12451</v>
      </c>
    </row>
    <row r="6" spans="1:10" x14ac:dyDescent="0.15">
      <c r="A6" s="44" t="s">
        <v>196</v>
      </c>
      <c r="B6" s="45">
        <v>900010657</v>
      </c>
      <c r="C6" s="46">
        <v>28983.73</v>
      </c>
      <c r="D6" s="46">
        <v>28983.73</v>
      </c>
      <c r="E6" s="46">
        <v>0</v>
      </c>
      <c r="F6" s="46">
        <v>0</v>
      </c>
      <c r="G6" s="46">
        <v>0</v>
      </c>
      <c r="H6" s="47">
        <v>24415</v>
      </c>
      <c r="I6" s="47">
        <v>4606</v>
      </c>
      <c r="J6" s="47">
        <f t="shared" si="0"/>
        <v>28983.73</v>
      </c>
    </row>
    <row r="7" spans="1:10" x14ac:dyDescent="0.15">
      <c r="A7" s="44" t="s">
        <v>1077</v>
      </c>
      <c r="B7" s="45">
        <v>900010642</v>
      </c>
      <c r="C7" s="46">
        <v>51773.61</v>
      </c>
      <c r="D7" s="46">
        <v>5567.64</v>
      </c>
      <c r="E7" s="46">
        <v>0</v>
      </c>
      <c r="F7" s="46">
        <v>46205.97</v>
      </c>
      <c r="G7" s="46">
        <v>0</v>
      </c>
      <c r="H7" s="47">
        <v>7472</v>
      </c>
      <c r="I7" s="47">
        <v>9307</v>
      </c>
      <c r="J7" s="47">
        <f t="shared" si="0"/>
        <v>5567.64</v>
      </c>
    </row>
    <row r="8" spans="1:10" x14ac:dyDescent="0.15">
      <c r="A8" s="44" t="s">
        <v>1078</v>
      </c>
      <c r="B8" s="45">
        <v>900010630</v>
      </c>
      <c r="C8" s="46">
        <v>23160.28</v>
      </c>
      <c r="D8" s="46">
        <v>21322.87</v>
      </c>
      <c r="E8" s="46">
        <v>0</v>
      </c>
      <c r="F8" s="46">
        <v>1837.41</v>
      </c>
      <c r="G8" s="46">
        <v>0</v>
      </c>
      <c r="H8" s="47">
        <v>276</v>
      </c>
      <c r="I8" s="47">
        <v>9851</v>
      </c>
      <c r="J8" s="47">
        <f t="shared" si="0"/>
        <v>21322.87</v>
      </c>
    </row>
    <row r="9" spans="1:10" x14ac:dyDescent="0.15">
      <c r="A9" s="44" t="s">
        <v>1079</v>
      </c>
      <c r="B9" s="45">
        <v>900010629</v>
      </c>
      <c r="C9" s="46">
        <v>11492.8</v>
      </c>
      <c r="D9" s="46">
        <v>11492.8</v>
      </c>
      <c r="E9" s="46">
        <v>0</v>
      </c>
      <c r="F9" s="46">
        <v>0</v>
      </c>
      <c r="G9" s="46">
        <v>0</v>
      </c>
      <c r="H9" s="47">
        <v>0</v>
      </c>
      <c r="I9" s="47">
        <v>5746</v>
      </c>
      <c r="J9" s="47">
        <f t="shared" si="0"/>
        <v>11492.8</v>
      </c>
    </row>
    <row r="10" spans="1:10" x14ac:dyDescent="0.15">
      <c r="A10" s="44" t="s">
        <v>249</v>
      </c>
      <c r="B10" s="45">
        <v>900010607</v>
      </c>
      <c r="C10" s="46">
        <v>2874.6</v>
      </c>
      <c r="D10" s="46">
        <v>2874.6</v>
      </c>
      <c r="E10" s="46">
        <v>0</v>
      </c>
      <c r="F10" s="46">
        <v>0</v>
      </c>
      <c r="G10" s="46">
        <v>0</v>
      </c>
      <c r="H10" s="47">
        <v>12442</v>
      </c>
      <c r="I10" s="47">
        <v>1393</v>
      </c>
      <c r="J10" s="47">
        <f t="shared" si="0"/>
        <v>2874.6</v>
      </c>
    </row>
    <row r="11" spans="1:10" x14ac:dyDescent="0.15">
      <c r="A11" s="44" t="s">
        <v>1080</v>
      </c>
      <c r="B11" s="45">
        <v>900010577</v>
      </c>
      <c r="C11" s="46">
        <v>5202616.63</v>
      </c>
      <c r="D11" s="46">
        <v>5202616.63</v>
      </c>
      <c r="E11" s="46">
        <v>0</v>
      </c>
      <c r="F11" s="46">
        <v>0</v>
      </c>
      <c r="G11" s="46">
        <v>0</v>
      </c>
      <c r="H11" s="47">
        <v>1454062</v>
      </c>
      <c r="I11" s="47">
        <v>1166164</v>
      </c>
      <c r="J11" s="47">
        <f t="shared" si="0"/>
        <v>5202616.63</v>
      </c>
    </row>
    <row r="12" spans="1:10" x14ac:dyDescent="0.15">
      <c r="A12" s="44" t="s">
        <v>1081</v>
      </c>
      <c r="B12" s="45">
        <v>900010536</v>
      </c>
      <c r="C12" s="46">
        <v>12475.1</v>
      </c>
      <c r="D12" s="46">
        <v>12475.1</v>
      </c>
      <c r="E12" s="46">
        <v>0</v>
      </c>
      <c r="F12" s="46">
        <v>0</v>
      </c>
      <c r="G12" s="46">
        <v>0</v>
      </c>
      <c r="H12" s="47">
        <v>297632</v>
      </c>
      <c r="I12" s="47">
        <v>2124</v>
      </c>
      <c r="J12" s="47">
        <f t="shared" si="0"/>
        <v>12475.1</v>
      </c>
    </row>
    <row r="13" spans="1:10" x14ac:dyDescent="0.15">
      <c r="A13" s="44" t="s">
        <v>1082</v>
      </c>
      <c r="B13" s="45">
        <v>900010504</v>
      </c>
      <c r="C13" s="46">
        <v>70928</v>
      </c>
      <c r="D13" s="46">
        <v>70928</v>
      </c>
      <c r="E13" s="46">
        <v>0</v>
      </c>
      <c r="F13" s="46">
        <v>0</v>
      </c>
      <c r="G13" s="46">
        <v>0</v>
      </c>
      <c r="H13" s="47">
        <v>0</v>
      </c>
      <c r="I13" s="47">
        <v>35464</v>
      </c>
      <c r="J13" s="47">
        <f t="shared" si="0"/>
        <v>70928</v>
      </c>
    </row>
    <row r="14" spans="1:10" x14ac:dyDescent="0.15">
      <c r="A14" s="44" t="s">
        <v>1083</v>
      </c>
      <c r="B14" s="45">
        <v>900010399</v>
      </c>
      <c r="C14" s="46">
        <v>12016.92</v>
      </c>
      <c r="D14" s="46">
        <v>12016.92</v>
      </c>
      <c r="E14" s="46">
        <v>0</v>
      </c>
      <c r="F14" s="46">
        <v>0</v>
      </c>
      <c r="G14" s="46">
        <v>0</v>
      </c>
      <c r="H14" s="47">
        <v>51759</v>
      </c>
      <c r="I14" s="47">
        <v>4931</v>
      </c>
      <c r="J14" s="47">
        <f t="shared" si="0"/>
        <v>12016.92</v>
      </c>
    </row>
    <row r="15" spans="1:10" x14ac:dyDescent="0.15">
      <c r="A15" s="44" t="s">
        <v>1084</v>
      </c>
      <c r="B15" s="45">
        <v>900010306</v>
      </c>
      <c r="C15" s="46">
        <v>120240.6</v>
      </c>
      <c r="D15" s="46">
        <v>120240.6</v>
      </c>
      <c r="E15" s="46">
        <v>0</v>
      </c>
      <c r="F15" s="46">
        <v>0</v>
      </c>
      <c r="G15" s="46">
        <v>0</v>
      </c>
      <c r="H15" s="47">
        <v>555</v>
      </c>
      <c r="I15" s="47">
        <v>44450</v>
      </c>
      <c r="J15" s="47">
        <f t="shared" si="0"/>
        <v>120240.6</v>
      </c>
    </row>
    <row r="16" spans="1:10" x14ac:dyDescent="0.15">
      <c r="A16" s="44" t="s">
        <v>1085</v>
      </c>
      <c r="B16" s="45">
        <v>900010282</v>
      </c>
      <c r="C16" s="46">
        <v>361268.33</v>
      </c>
      <c r="D16" s="46">
        <v>361268.33</v>
      </c>
      <c r="E16" s="46">
        <v>0</v>
      </c>
      <c r="F16" s="46">
        <v>0</v>
      </c>
      <c r="G16" s="46">
        <v>0</v>
      </c>
      <c r="H16" s="47">
        <v>195865</v>
      </c>
      <c r="I16" s="47">
        <v>78961</v>
      </c>
      <c r="J16" s="47">
        <f t="shared" si="0"/>
        <v>361268.33</v>
      </c>
    </row>
    <row r="17" spans="1:10" x14ac:dyDescent="0.15">
      <c r="A17" s="44" t="s">
        <v>1086</v>
      </c>
      <c r="B17" s="45">
        <v>900010229</v>
      </c>
      <c r="C17" s="46">
        <v>28178</v>
      </c>
      <c r="D17" s="46">
        <v>28178</v>
      </c>
      <c r="E17" s="46">
        <v>0</v>
      </c>
      <c r="F17" s="46">
        <v>0</v>
      </c>
      <c r="G17" s="46">
        <v>0</v>
      </c>
      <c r="H17" s="47">
        <v>583374</v>
      </c>
      <c r="I17" s="47">
        <v>10288</v>
      </c>
      <c r="J17" s="47">
        <f t="shared" si="0"/>
        <v>28178</v>
      </c>
    </row>
    <row r="18" spans="1:10" x14ac:dyDescent="0.15">
      <c r="A18" s="44" t="s">
        <v>252</v>
      </c>
      <c r="B18" s="45">
        <v>900010215</v>
      </c>
      <c r="C18" s="46">
        <v>1832</v>
      </c>
      <c r="D18" s="46">
        <v>1642</v>
      </c>
      <c r="E18" s="46">
        <v>0</v>
      </c>
      <c r="F18" s="46">
        <v>190</v>
      </c>
      <c r="G18" s="46">
        <v>0</v>
      </c>
      <c r="H18" s="47">
        <v>0</v>
      </c>
      <c r="I18" s="47">
        <v>916</v>
      </c>
      <c r="J18" s="47">
        <f t="shared" si="0"/>
        <v>1642</v>
      </c>
    </row>
    <row r="19" spans="1:10" x14ac:dyDescent="0.15">
      <c r="A19" s="44" t="s">
        <v>1087</v>
      </c>
      <c r="B19" s="45">
        <v>900010197</v>
      </c>
      <c r="C19" s="46">
        <v>43454.02</v>
      </c>
      <c r="D19" s="46">
        <v>43454.02</v>
      </c>
      <c r="E19" s="46">
        <v>0</v>
      </c>
      <c r="F19" s="46">
        <v>0</v>
      </c>
      <c r="G19" s="46">
        <v>0</v>
      </c>
      <c r="H19" s="47">
        <v>55741</v>
      </c>
      <c r="I19" s="47">
        <v>5264</v>
      </c>
      <c r="J19" s="47">
        <f t="shared" si="0"/>
        <v>43454.02</v>
      </c>
    </row>
    <row r="20" spans="1:10" x14ac:dyDescent="0.15">
      <c r="A20" s="44" t="s">
        <v>1088</v>
      </c>
      <c r="B20" s="45">
        <v>900010077</v>
      </c>
      <c r="C20" s="46">
        <v>67559.34</v>
      </c>
      <c r="D20" s="46">
        <v>67559.34</v>
      </c>
      <c r="E20" s="46">
        <v>0</v>
      </c>
      <c r="F20" s="46">
        <v>0</v>
      </c>
      <c r="G20" s="46">
        <v>0</v>
      </c>
      <c r="H20" s="47">
        <v>279403</v>
      </c>
      <c r="I20" s="47">
        <v>9702</v>
      </c>
      <c r="J20" s="47">
        <f t="shared" si="0"/>
        <v>67559.34</v>
      </c>
    </row>
    <row r="21" spans="1:10" x14ac:dyDescent="0.15">
      <c r="A21" s="44" t="s">
        <v>1089</v>
      </c>
      <c r="B21" s="45">
        <v>900010000</v>
      </c>
      <c r="C21" s="46">
        <v>719547.01</v>
      </c>
      <c r="D21" s="46">
        <v>719547.01</v>
      </c>
      <c r="E21" s="46">
        <v>0</v>
      </c>
      <c r="F21" s="46">
        <v>0</v>
      </c>
      <c r="G21" s="46">
        <v>0</v>
      </c>
      <c r="H21" s="47">
        <v>1141791</v>
      </c>
      <c r="I21" s="47">
        <v>148664</v>
      </c>
      <c r="J21" s="47">
        <f t="shared" si="0"/>
        <v>719547.01</v>
      </c>
    </row>
    <row r="22" spans="1:10" x14ac:dyDescent="0.15">
      <c r="A22" s="44" t="s">
        <v>1090</v>
      </c>
      <c r="B22" s="45">
        <v>900009960</v>
      </c>
      <c r="C22" s="46">
        <v>31779.56</v>
      </c>
      <c r="D22" s="46">
        <v>31779.56</v>
      </c>
      <c r="E22" s="46">
        <v>0</v>
      </c>
      <c r="F22" s="46">
        <v>0</v>
      </c>
      <c r="G22" s="46">
        <v>0</v>
      </c>
      <c r="H22" s="47">
        <v>155928</v>
      </c>
      <c r="I22" s="47">
        <v>7670</v>
      </c>
      <c r="J22" s="47">
        <f t="shared" si="0"/>
        <v>31779.56</v>
      </c>
    </row>
    <row r="23" spans="1:10" x14ac:dyDescent="0.15">
      <c r="A23" s="44" t="s">
        <v>1091</v>
      </c>
      <c r="B23" s="45">
        <v>900009797</v>
      </c>
      <c r="C23" s="46">
        <v>6860.2</v>
      </c>
      <c r="D23" s="46">
        <v>6860.2</v>
      </c>
      <c r="E23" s="46">
        <v>0</v>
      </c>
      <c r="F23" s="46">
        <v>0</v>
      </c>
      <c r="G23" s="46">
        <v>0</v>
      </c>
      <c r="H23" s="47">
        <v>169215</v>
      </c>
      <c r="I23" s="47">
        <v>3204</v>
      </c>
      <c r="J23" s="47">
        <f t="shared" si="0"/>
        <v>6860.2</v>
      </c>
    </row>
    <row r="24" spans="1:10" x14ac:dyDescent="0.15">
      <c r="A24" s="44" t="s">
        <v>1092</v>
      </c>
      <c r="B24" s="45">
        <v>900009777</v>
      </c>
      <c r="C24" s="46">
        <v>8850.2099999999991</v>
      </c>
      <c r="D24" s="46">
        <v>8850.2099999999991</v>
      </c>
      <c r="E24" s="46">
        <v>0</v>
      </c>
      <c r="F24" s="46">
        <v>0</v>
      </c>
      <c r="G24" s="46">
        <v>0</v>
      </c>
      <c r="H24" s="47">
        <v>27122</v>
      </c>
      <c r="I24" s="47">
        <v>2474</v>
      </c>
      <c r="J24" s="47">
        <f t="shared" si="0"/>
        <v>8850.2099999999991</v>
      </c>
    </row>
    <row r="25" spans="1:10" x14ac:dyDescent="0.15">
      <c r="A25" s="44" t="s">
        <v>1093</v>
      </c>
      <c r="B25" s="45">
        <v>900009720</v>
      </c>
      <c r="C25" s="46">
        <v>1352.46</v>
      </c>
      <c r="D25" s="46">
        <v>1352.46</v>
      </c>
      <c r="E25" s="46">
        <v>0</v>
      </c>
      <c r="F25" s="46">
        <v>0</v>
      </c>
      <c r="G25" s="46">
        <v>0</v>
      </c>
      <c r="H25" s="47">
        <v>28714</v>
      </c>
      <c r="I25" s="47">
        <v>137</v>
      </c>
      <c r="J25" s="47">
        <f t="shared" si="0"/>
        <v>1352.46</v>
      </c>
    </row>
    <row r="26" spans="1:10" x14ac:dyDescent="0.15">
      <c r="A26" s="44" t="s">
        <v>1094</v>
      </c>
      <c r="B26" s="45">
        <v>900009518</v>
      </c>
      <c r="C26" s="46">
        <v>64981.26</v>
      </c>
      <c r="D26" s="46">
        <v>64981.26</v>
      </c>
      <c r="E26" s="46">
        <v>0</v>
      </c>
      <c r="F26" s="46">
        <v>0</v>
      </c>
      <c r="G26" s="46">
        <v>0</v>
      </c>
      <c r="H26" s="47">
        <v>9115</v>
      </c>
      <c r="I26" s="47">
        <v>8555</v>
      </c>
      <c r="J26" s="47">
        <f t="shared" si="0"/>
        <v>64981.26</v>
      </c>
    </row>
    <row r="27" spans="1:10" x14ac:dyDescent="0.15">
      <c r="A27" s="44" t="s">
        <v>1095</v>
      </c>
      <c r="B27" s="45">
        <v>900009495</v>
      </c>
      <c r="C27" s="46">
        <v>7594.45</v>
      </c>
      <c r="D27" s="46">
        <v>7594.45</v>
      </c>
      <c r="E27" s="46">
        <v>0</v>
      </c>
      <c r="F27" s="46">
        <v>0</v>
      </c>
      <c r="G27" s="46">
        <v>0</v>
      </c>
      <c r="H27" s="47">
        <v>11885</v>
      </c>
      <c r="I27" s="47">
        <v>1263</v>
      </c>
      <c r="J27" s="47">
        <f t="shared" si="0"/>
        <v>7594.45</v>
      </c>
    </row>
    <row r="28" spans="1:10" x14ac:dyDescent="0.15">
      <c r="A28" s="44" t="s">
        <v>1096</v>
      </c>
      <c r="B28" s="45">
        <v>900009242</v>
      </c>
      <c r="C28" s="46">
        <v>7974.04</v>
      </c>
      <c r="D28" s="46">
        <v>7974.04</v>
      </c>
      <c r="E28" s="46">
        <v>0</v>
      </c>
      <c r="F28" s="46">
        <v>0</v>
      </c>
      <c r="G28" s="46">
        <v>0</v>
      </c>
      <c r="H28" s="47">
        <v>29900</v>
      </c>
      <c r="I28" s="47">
        <v>1372</v>
      </c>
      <c r="J28" s="47">
        <f t="shared" si="0"/>
        <v>7974.04</v>
      </c>
    </row>
    <row r="29" spans="1:10" x14ac:dyDescent="0.15">
      <c r="A29" s="44" t="s">
        <v>1097</v>
      </c>
      <c r="B29" s="45">
        <v>900008654</v>
      </c>
      <c r="C29" s="46">
        <v>18</v>
      </c>
      <c r="D29" s="46">
        <v>18</v>
      </c>
      <c r="E29" s="46">
        <v>0</v>
      </c>
      <c r="F29" s="46">
        <v>0</v>
      </c>
      <c r="G29" s="46">
        <v>0</v>
      </c>
      <c r="H29" s="47">
        <v>20</v>
      </c>
      <c r="I29" s="47">
        <v>1</v>
      </c>
      <c r="J29" s="47">
        <f t="shared" si="0"/>
        <v>18</v>
      </c>
    </row>
    <row r="30" spans="1:10" x14ac:dyDescent="0.15">
      <c r="A30" s="44" t="s">
        <v>1098</v>
      </c>
      <c r="B30" s="45">
        <v>900008437</v>
      </c>
      <c r="C30" s="46">
        <v>271183.28000000003</v>
      </c>
      <c r="D30" s="46">
        <v>271183.28000000003</v>
      </c>
      <c r="E30" s="46">
        <v>0</v>
      </c>
      <c r="F30" s="46">
        <v>0</v>
      </c>
      <c r="G30" s="46">
        <v>0</v>
      </c>
      <c r="H30" s="47">
        <v>269235</v>
      </c>
      <c r="I30" s="47">
        <v>84297</v>
      </c>
      <c r="J30" s="47">
        <f t="shared" si="0"/>
        <v>271183.28000000003</v>
      </c>
    </row>
    <row r="31" spans="1:10" x14ac:dyDescent="0.15">
      <c r="A31" s="44" t="s">
        <v>1099</v>
      </c>
      <c r="B31" s="45">
        <v>900008426</v>
      </c>
      <c r="C31" s="46">
        <v>257</v>
      </c>
      <c r="D31" s="46">
        <v>257</v>
      </c>
      <c r="E31" s="46">
        <v>0</v>
      </c>
      <c r="F31" s="46">
        <v>0</v>
      </c>
      <c r="G31" s="46">
        <v>0</v>
      </c>
      <c r="H31" s="47">
        <v>240</v>
      </c>
      <c r="I31" s="47">
        <v>34</v>
      </c>
      <c r="J31" s="47">
        <f t="shared" si="0"/>
        <v>257</v>
      </c>
    </row>
    <row r="32" spans="1:10" x14ac:dyDescent="0.15">
      <c r="A32" s="44" t="s">
        <v>476</v>
      </c>
      <c r="B32" s="45">
        <v>900008230</v>
      </c>
      <c r="C32" s="46">
        <v>2422462.89</v>
      </c>
      <c r="D32" s="46">
        <v>2373450.27</v>
      </c>
      <c r="E32" s="46">
        <v>0</v>
      </c>
      <c r="F32" s="46">
        <v>49012.62</v>
      </c>
      <c r="G32" s="46">
        <v>0</v>
      </c>
      <c r="H32" s="47">
        <v>6900402</v>
      </c>
      <c r="I32" s="47">
        <v>866907</v>
      </c>
      <c r="J32" s="47">
        <f t="shared" si="0"/>
        <v>2373450.27</v>
      </c>
    </row>
    <row r="33" spans="1:10" x14ac:dyDescent="0.15">
      <c r="A33" s="44" t="s">
        <v>567</v>
      </c>
      <c r="B33" s="45">
        <v>900008222</v>
      </c>
      <c r="C33" s="46">
        <v>330124.12</v>
      </c>
      <c r="D33" s="46">
        <v>330124.12</v>
      </c>
      <c r="E33" s="46">
        <v>0</v>
      </c>
      <c r="F33" s="46">
        <v>0</v>
      </c>
      <c r="G33" s="46">
        <v>0</v>
      </c>
      <c r="H33" s="47">
        <v>138825</v>
      </c>
      <c r="I33" s="47">
        <v>142688</v>
      </c>
      <c r="J33" s="47">
        <f t="shared" si="0"/>
        <v>330124.12</v>
      </c>
    </row>
    <row r="34" spans="1:10" x14ac:dyDescent="0.15">
      <c r="A34" s="44" t="s">
        <v>1100</v>
      </c>
      <c r="B34" s="45">
        <v>900007937</v>
      </c>
      <c r="C34" s="46">
        <v>14.2</v>
      </c>
      <c r="D34" s="46">
        <v>14.2</v>
      </c>
      <c r="E34" s="46">
        <v>0</v>
      </c>
      <c r="F34" s="46">
        <v>0</v>
      </c>
      <c r="G34" s="46">
        <v>0</v>
      </c>
      <c r="H34" s="47">
        <v>12</v>
      </c>
      <c r="I34" s="47">
        <v>4</v>
      </c>
      <c r="J34" s="47">
        <f t="shared" si="0"/>
        <v>14.2</v>
      </c>
    </row>
    <row r="35" spans="1:10" x14ac:dyDescent="0.15">
      <c r="A35" s="44" t="s">
        <v>1101</v>
      </c>
      <c r="B35" s="45">
        <v>900007925</v>
      </c>
      <c r="C35" s="46">
        <v>7629</v>
      </c>
      <c r="D35" s="46">
        <v>7629</v>
      </c>
      <c r="E35" s="46">
        <v>0</v>
      </c>
      <c r="F35" s="46">
        <v>0</v>
      </c>
      <c r="G35" s="46">
        <v>0</v>
      </c>
      <c r="H35" s="47">
        <v>165322</v>
      </c>
      <c r="I35" s="47">
        <v>2543</v>
      </c>
      <c r="J35" s="47">
        <f t="shared" si="0"/>
        <v>7629</v>
      </c>
    </row>
    <row r="36" spans="1:10" x14ac:dyDescent="0.15">
      <c r="A36" s="44" t="s">
        <v>1102</v>
      </c>
      <c r="B36" s="45">
        <v>600007790</v>
      </c>
      <c r="C36" s="46">
        <v>9873.1</v>
      </c>
      <c r="D36" s="46">
        <v>9873.1</v>
      </c>
      <c r="E36" s="46">
        <v>0</v>
      </c>
      <c r="F36" s="46">
        <v>0</v>
      </c>
      <c r="G36" s="46">
        <v>0</v>
      </c>
      <c r="H36" s="47">
        <v>92872</v>
      </c>
      <c r="I36" s="47">
        <v>4642</v>
      </c>
      <c r="J36" s="47">
        <f t="shared" si="0"/>
        <v>9873.1</v>
      </c>
    </row>
    <row r="37" spans="1:10" x14ac:dyDescent="0.15">
      <c r="A37" s="44" t="s">
        <v>1103</v>
      </c>
      <c r="B37" s="45">
        <v>600007500</v>
      </c>
      <c r="C37" s="46">
        <v>184933.97</v>
      </c>
      <c r="D37" s="46">
        <v>184933.97</v>
      </c>
      <c r="E37" s="46">
        <v>0</v>
      </c>
      <c r="F37" s="46">
        <v>0</v>
      </c>
      <c r="G37" s="46">
        <v>0</v>
      </c>
      <c r="H37" s="47">
        <v>947966</v>
      </c>
      <c r="I37" s="47">
        <v>12199</v>
      </c>
      <c r="J37" s="47">
        <f t="shared" si="0"/>
        <v>184933.97</v>
      </c>
    </row>
    <row r="38" spans="1:10" x14ac:dyDescent="0.15">
      <c r="A38" s="44" t="s">
        <v>1104</v>
      </c>
      <c r="B38" s="45">
        <v>600007247</v>
      </c>
      <c r="C38" s="46">
        <v>28461.02</v>
      </c>
      <c r="D38" s="46">
        <v>28461.02</v>
      </c>
      <c r="E38" s="46">
        <v>0</v>
      </c>
      <c r="F38" s="46">
        <v>0</v>
      </c>
      <c r="G38" s="46">
        <v>0</v>
      </c>
      <c r="H38" s="47">
        <v>105263</v>
      </c>
      <c r="I38" s="47">
        <v>2796</v>
      </c>
      <c r="J38" s="47">
        <f t="shared" si="0"/>
        <v>28461.02</v>
      </c>
    </row>
    <row r="39" spans="1:10" x14ac:dyDescent="0.15">
      <c r="A39" s="44" t="s">
        <v>1105</v>
      </c>
      <c r="B39" s="45">
        <v>600007107</v>
      </c>
      <c r="C39" s="46">
        <v>46976.54</v>
      </c>
      <c r="D39" s="46">
        <v>46976.54</v>
      </c>
      <c r="E39" s="46">
        <v>0</v>
      </c>
      <c r="F39" s="46">
        <v>0</v>
      </c>
      <c r="G39" s="46">
        <v>0</v>
      </c>
      <c r="H39" s="47">
        <v>91006</v>
      </c>
      <c r="I39" s="47">
        <v>11800</v>
      </c>
      <c r="J39" s="47">
        <f t="shared" si="0"/>
        <v>46976.54</v>
      </c>
    </row>
    <row r="40" spans="1:10" x14ac:dyDescent="0.15">
      <c r="A40" s="44" t="s">
        <v>399</v>
      </c>
      <c r="B40" s="45">
        <v>600006968</v>
      </c>
      <c r="C40" s="46">
        <v>18</v>
      </c>
      <c r="D40" s="46">
        <v>18</v>
      </c>
      <c r="E40" s="46">
        <v>0</v>
      </c>
      <c r="F40" s="46">
        <v>0</v>
      </c>
      <c r="G40" s="46">
        <v>0</v>
      </c>
      <c r="H40" s="47">
        <v>234</v>
      </c>
      <c r="I40" s="47">
        <v>9</v>
      </c>
      <c r="J40" s="47">
        <f t="shared" si="0"/>
        <v>18</v>
      </c>
    </row>
    <row r="41" spans="1:10" x14ac:dyDescent="0.15">
      <c r="A41" s="44" t="s">
        <v>1106</v>
      </c>
      <c r="B41" s="45">
        <v>600006917</v>
      </c>
      <c r="C41" s="46">
        <v>66031</v>
      </c>
      <c r="D41" s="46">
        <v>30042</v>
      </c>
      <c r="E41" s="46">
        <v>0</v>
      </c>
      <c r="F41" s="46">
        <v>0</v>
      </c>
      <c r="G41" s="46">
        <v>35989</v>
      </c>
      <c r="H41" s="47">
        <v>34382</v>
      </c>
      <c r="I41" s="47">
        <v>17422</v>
      </c>
      <c r="J41" s="47">
        <f t="shared" si="0"/>
        <v>30042</v>
      </c>
    </row>
    <row r="42" spans="1:10" x14ac:dyDescent="0.15">
      <c r="A42" s="44" t="s">
        <v>1107</v>
      </c>
      <c r="B42" s="45">
        <v>600006257</v>
      </c>
      <c r="C42" s="46">
        <v>246783.23</v>
      </c>
      <c r="D42" s="46">
        <v>246783.23</v>
      </c>
      <c r="E42" s="46">
        <v>0</v>
      </c>
      <c r="F42" s="46">
        <v>0</v>
      </c>
      <c r="G42" s="46">
        <v>0</v>
      </c>
      <c r="H42" s="47">
        <v>208255</v>
      </c>
      <c r="I42" s="47">
        <v>111709</v>
      </c>
      <c r="J42" s="47">
        <f t="shared" si="0"/>
        <v>246783.23</v>
      </c>
    </row>
    <row r="43" spans="1:10" x14ac:dyDescent="0.15">
      <c r="A43" s="44" t="s">
        <v>1108</v>
      </c>
      <c r="B43" s="45">
        <v>600006139</v>
      </c>
      <c r="C43" s="46">
        <v>2799.89</v>
      </c>
      <c r="D43" s="46">
        <v>2799.89</v>
      </c>
      <c r="E43" s="46">
        <v>0</v>
      </c>
      <c r="F43" s="46">
        <v>0</v>
      </c>
      <c r="G43" s="46">
        <v>0</v>
      </c>
      <c r="H43" s="47">
        <v>270179</v>
      </c>
      <c r="I43" s="47">
        <v>739</v>
      </c>
      <c r="J43" s="47">
        <f t="shared" si="0"/>
        <v>2799.89</v>
      </c>
    </row>
    <row r="44" spans="1:10" x14ac:dyDescent="0.15">
      <c r="A44" s="44" t="s">
        <v>1109</v>
      </c>
      <c r="B44" s="45">
        <v>600005841</v>
      </c>
      <c r="C44" s="46">
        <v>51441.81</v>
      </c>
      <c r="D44" s="46">
        <v>51441.81</v>
      </c>
      <c r="E44" s="46">
        <v>0</v>
      </c>
      <c r="F44" s="46">
        <v>0</v>
      </c>
      <c r="G44" s="46">
        <v>0</v>
      </c>
      <c r="H44" s="47">
        <v>1263315</v>
      </c>
      <c r="I44" s="47">
        <v>14064</v>
      </c>
      <c r="J44" s="47">
        <f t="shared" si="0"/>
        <v>51441.81</v>
      </c>
    </row>
    <row r="45" spans="1:10" x14ac:dyDescent="0.15">
      <c r="A45" s="44" t="s">
        <v>1110</v>
      </c>
      <c r="B45" s="45">
        <v>600005195</v>
      </c>
      <c r="C45" s="46">
        <v>79172.02</v>
      </c>
      <c r="D45" s="46">
        <v>79172.02</v>
      </c>
      <c r="E45" s="46">
        <v>0</v>
      </c>
      <c r="F45" s="46">
        <v>0</v>
      </c>
      <c r="G45" s="46">
        <v>0</v>
      </c>
      <c r="H45" s="47">
        <v>760519</v>
      </c>
      <c r="I45" s="47">
        <v>35696</v>
      </c>
      <c r="J45" s="47">
        <f t="shared" si="0"/>
        <v>79172.02</v>
      </c>
    </row>
    <row r="46" spans="1:10" x14ac:dyDescent="0.15">
      <c r="A46" s="44" t="s">
        <v>1111</v>
      </c>
      <c r="B46" s="45">
        <v>600001337</v>
      </c>
      <c r="C46" s="46">
        <v>138261.84</v>
      </c>
      <c r="D46" s="46">
        <v>138261.84</v>
      </c>
      <c r="E46" s="46">
        <v>0</v>
      </c>
      <c r="F46" s="46">
        <v>0</v>
      </c>
      <c r="G46" s="46">
        <v>0</v>
      </c>
      <c r="H46" s="47">
        <v>7885961</v>
      </c>
      <c r="I46" s="47">
        <v>15143</v>
      </c>
      <c r="J46" s="47">
        <f t="shared" si="0"/>
        <v>138261.84</v>
      </c>
    </row>
    <row r="47" spans="1:10" x14ac:dyDescent="0.15">
      <c r="A47" s="44" t="s">
        <v>1112</v>
      </c>
      <c r="B47" s="45">
        <v>400002162</v>
      </c>
      <c r="C47" s="46">
        <v>33302.31</v>
      </c>
      <c r="D47" s="46">
        <v>33302.31</v>
      </c>
      <c r="E47" s="46">
        <v>0</v>
      </c>
      <c r="F47" s="46">
        <v>0</v>
      </c>
      <c r="G47" s="46">
        <v>0</v>
      </c>
      <c r="H47" s="47">
        <v>445173</v>
      </c>
      <c r="I47" s="47">
        <v>10167</v>
      </c>
      <c r="J47" s="47">
        <f t="shared" si="0"/>
        <v>33302.31</v>
      </c>
    </row>
    <row r="48" spans="1:10" x14ac:dyDescent="0.15">
      <c r="A48" s="44" t="s">
        <v>1113</v>
      </c>
      <c r="B48" s="45">
        <v>400001033</v>
      </c>
      <c r="C48" s="46">
        <v>1702.86</v>
      </c>
      <c r="D48" s="46">
        <v>0</v>
      </c>
      <c r="E48" s="46">
        <v>0</v>
      </c>
      <c r="F48" s="46">
        <v>1702.86</v>
      </c>
      <c r="G48" s="46">
        <v>0</v>
      </c>
      <c r="H48" s="47">
        <v>0</v>
      </c>
      <c r="I48" s="47">
        <v>88</v>
      </c>
      <c r="J48" s="47">
        <f t="shared" si="0"/>
        <v>0</v>
      </c>
    </row>
    <row r="49" spans="1:10" x14ac:dyDescent="0.15">
      <c r="A49" s="44" t="s">
        <v>1114</v>
      </c>
      <c r="B49" s="45">
        <v>100000504</v>
      </c>
      <c r="C49" s="46">
        <v>117204.37</v>
      </c>
      <c r="D49" s="46">
        <v>117204.37</v>
      </c>
      <c r="E49" s="46">
        <v>0</v>
      </c>
      <c r="F49" s="46">
        <v>0</v>
      </c>
      <c r="G49" s="46">
        <v>0</v>
      </c>
      <c r="H49" s="47">
        <v>2313000</v>
      </c>
      <c r="I49" s="47">
        <v>9035</v>
      </c>
      <c r="J49" s="47">
        <f t="shared" si="0"/>
        <v>117204.37</v>
      </c>
    </row>
    <row r="50" spans="1:10" x14ac:dyDescent="0.15">
      <c r="A50" s="44" t="s">
        <v>1115</v>
      </c>
      <c r="B50" s="45">
        <v>100000139</v>
      </c>
      <c r="C50" s="46">
        <v>28249.54</v>
      </c>
      <c r="D50" s="46">
        <v>28249.54</v>
      </c>
      <c r="E50" s="46">
        <v>0</v>
      </c>
      <c r="F50" s="46">
        <v>0</v>
      </c>
      <c r="G50" s="46">
        <v>0</v>
      </c>
      <c r="H50" s="47">
        <v>113804</v>
      </c>
      <c r="I50" s="47">
        <v>3707</v>
      </c>
      <c r="J50" s="47">
        <f t="shared" si="0"/>
        <v>28249.54</v>
      </c>
    </row>
    <row r="51" spans="1:10" x14ac:dyDescent="0.15">
      <c r="A51" s="48" t="s">
        <v>1116</v>
      </c>
      <c r="B51" s="49">
        <v>600000916</v>
      </c>
      <c r="C51" s="50">
        <v>163551.04999999999</v>
      </c>
      <c r="D51" s="50">
        <v>163551.04999999999</v>
      </c>
      <c r="E51" s="50">
        <v>0</v>
      </c>
      <c r="F51" s="50">
        <v>0</v>
      </c>
      <c r="G51" s="50">
        <v>0</v>
      </c>
      <c r="H51" s="51">
        <v>47075</v>
      </c>
      <c r="I51" s="51">
        <v>12055</v>
      </c>
      <c r="J51" s="51">
        <f t="shared" si="0"/>
        <v>163551.04999999999</v>
      </c>
    </row>
    <row r="52" spans="1:10" x14ac:dyDescent="0.15">
      <c r="A52" s="48" t="s">
        <v>1080</v>
      </c>
      <c r="B52" s="49">
        <v>900010578</v>
      </c>
      <c r="C52" s="50">
        <v>91867.59</v>
      </c>
      <c r="D52" s="50">
        <v>91867.59</v>
      </c>
      <c r="E52" s="50">
        <v>0</v>
      </c>
      <c r="F52" s="50">
        <v>0</v>
      </c>
      <c r="G52" s="50">
        <v>0</v>
      </c>
      <c r="H52" s="51">
        <v>338524</v>
      </c>
      <c r="I52" s="51">
        <v>20483</v>
      </c>
      <c r="J52" s="51">
        <f t="shared" si="0"/>
        <v>91867.59</v>
      </c>
    </row>
    <row r="53" spans="1:10" x14ac:dyDescent="0.15">
      <c r="A53" s="52" t="s">
        <v>1117</v>
      </c>
      <c r="B53" s="53">
        <v>900010139</v>
      </c>
      <c r="C53" s="54">
        <v>214766.5</v>
      </c>
      <c r="D53" s="54">
        <v>213766.5</v>
      </c>
      <c r="E53" s="54">
        <v>0</v>
      </c>
      <c r="F53" s="54">
        <v>1000</v>
      </c>
      <c r="G53" s="54">
        <v>0</v>
      </c>
      <c r="H53" s="55">
        <v>500873</v>
      </c>
      <c r="I53" s="55">
        <v>36704</v>
      </c>
      <c r="J53" s="55">
        <f t="shared" ref="J53:J60" si="1">D53+F53</f>
        <v>214766.5</v>
      </c>
    </row>
    <row r="54" spans="1:10" x14ac:dyDescent="0.15">
      <c r="A54" s="52" t="s">
        <v>1118</v>
      </c>
      <c r="B54" s="53">
        <v>900009725</v>
      </c>
      <c r="C54" s="54">
        <v>11939.29</v>
      </c>
      <c r="D54" s="54">
        <v>9978.5499999999993</v>
      </c>
      <c r="E54" s="54">
        <v>0</v>
      </c>
      <c r="F54" s="54">
        <v>1960.74</v>
      </c>
      <c r="G54" s="54">
        <v>0</v>
      </c>
      <c r="H54" s="55">
        <v>267409</v>
      </c>
      <c r="I54" s="55">
        <v>3739</v>
      </c>
      <c r="J54" s="55">
        <f t="shared" si="1"/>
        <v>11939.289999999999</v>
      </c>
    </row>
    <row r="55" spans="1:10" x14ac:dyDescent="0.15">
      <c r="A55" s="52" t="s">
        <v>1119</v>
      </c>
      <c r="B55" s="53">
        <v>600006787</v>
      </c>
      <c r="C55" s="54">
        <v>19183.5</v>
      </c>
      <c r="D55" s="54">
        <v>16888</v>
      </c>
      <c r="E55" s="54">
        <v>0</v>
      </c>
      <c r="F55" s="54">
        <v>2295.5</v>
      </c>
      <c r="G55" s="54">
        <v>0</v>
      </c>
      <c r="H55" s="55">
        <v>609840</v>
      </c>
      <c r="I55" s="55">
        <v>3735</v>
      </c>
      <c r="J55" s="55">
        <f t="shared" si="1"/>
        <v>19183.5</v>
      </c>
    </row>
    <row r="56" spans="1:10" x14ac:dyDescent="0.15">
      <c r="A56" s="52" t="s">
        <v>1120</v>
      </c>
      <c r="B56" s="53">
        <v>600006304</v>
      </c>
      <c r="C56" s="54">
        <v>34810</v>
      </c>
      <c r="D56" s="54">
        <v>22312.799999999999</v>
      </c>
      <c r="E56" s="54">
        <v>0</v>
      </c>
      <c r="F56" s="54">
        <v>12497.2</v>
      </c>
      <c r="G56" s="54">
        <v>0</v>
      </c>
      <c r="H56" s="55">
        <v>98540</v>
      </c>
      <c r="I56" s="55">
        <v>4943</v>
      </c>
      <c r="J56" s="55">
        <f t="shared" si="1"/>
        <v>34810</v>
      </c>
    </row>
    <row r="57" spans="1:10" x14ac:dyDescent="0.15">
      <c r="A57" s="52" t="s">
        <v>1121</v>
      </c>
      <c r="B57" s="53">
        <v>600006058</v>
      </c>
      <c r="C57" s="54">
        <v>5401.4</v>
      </c>
      <c r="D57" s="54">
        <v>4401.3999999999996</v>
      </c>
      <c r="E57" s="54">
        <v>0</v>
      </c>
      <c r="F57" s="54">
        <v>1000</v>
      </c>
      <c r="G57" s="54">
        <v>0</v>
      </c>
      <c r="H57" s="55">
        <v>51283</v>
      </c>
      <c r="I57" s="55">
        <v>2266</v>
      </c>
      <c r="J57" s="55">
        <f t="shared" si="1"/>
        <v>5401.4</v>
      </c>
    </row>
    <row r="58" spans="1:10" x14ac:dyDescent="0.15">
      <c r="A58" s="52" t="s">
        <v>1122</v>
      </c>
      <c r="B58" s="53">
        <v>400003931</v>
      </c>
      <c r="C58" s="54">
        <v>43295.85</v>
      </c>
      <c r="D58" s="54">
        <v>0</v>
      </c>
      <c r="E58" s="54">
        <v>0</v>
      </c>
      <c r="F58" s="54">
        <v>43295.85</v>
      </c>
      <c r="G58" s="54">
        <v>0</v>
      </c>
      <c r="H58" s="55">
        <v>1276375</v>
      </c>
      <c r="I58" s="55">
        <v>26266</v>
      </c>
      <c r="J58" s="55">
        <f t="shared" si="1"/>
        <v>43295.85</v>
      </c>
    </row>
    <row r="59" spans="1:10" s="48" customFormat="1" x14ac:dyDescent="0.15">
      <c r="A59" s="52" t="s">
        <v>1123</v>
      </c>
      <c r="B59" s="53">
        <v>400002786</v>
      </c>
      <c r="C59" s="54">
        <v>23691.29</v>
      </c>
      <c r="D59" s="54">
        <v>4111.8500000000004</v>
      </c>
      <c r="E59" s="54">
        <v>0</v>
      </c>
      <c r="F59" s="54">
        <v>19579.439999999999</v>
      </c>
      <c r="G59" s="54">
        <v>0</v>
      </c>
      <c r="H59" s="55">
        <v>90675</v>
      </c>
      <c r="I59" s="55">
        <v>805</v>
      </c>
      <c r="J59" s="55">
        <f t="shared" si="1"/>
        <v>23691.29</v>
      </c>
    </row>
    <row r="60" spans="1:10" s="48" customFormat="1" x14ac:dyDescent="0.15">
      <c r="A60" s="52" t="s">
        <v>1124</v>
      </c>
      <c r="B60" s="53">
        <v>300000554</v>
      </c>
      <c r="C60" s="54">
        <v>33924.31</v>
      </c>
      <c r="D60" s="54">
        <v>14909.61</v>
      </c>
      <c r="E60" s="54">
        <v>0</v>
      </c>
      <c r="F60" s="54">
        <v>19014.7</v>
      </c>
      <c r="G60" s="54">
        <v>0</v>
      </c>
      <c r="H60" s="55">
        <v>325238</v>
      </c>
      <c r="I60" s="55">
        <v>14832</v>
      </c>
      <c r="J60" s="55">
        <f t="shared" si="1"/>
        <v>33924.31</v>
      </c>
    </row>
  </sheetData>
  <phoneticPr fontId="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
  <sheetViews>
    <sheetView workbookViewId="0">
      <selection sqref="A1:XFD1048576"/>
    </sheetView>
  </sheetViews>
  <sheetFormatPr defaultColWidth="9" defaultRowHeight="13.5" x14ac:dyDescent="0.15"/>
  <cols>
    <col min="1" max="16384" width="9" style="59"/>
  </cols>
  <sheetData>
    <row r="1" spans="1:23" x14ac:dyDescent="0.15">
      <c r="A1" s="59" t="s">
        <v>704</v>
      </c>
      <c r="B1" s="59" t="s">
        <v>703</v>
      </c>
      <c r="C1" s="59" t="s">
        <v>6</v>
      </c>
      <c r="D1" s="59" t="s">
        <v>1386</v>
      </c>
      <c r="E1" s="59" t="s">
        <v>1387</v>
      </c>
      <c r="F1" s="59" t="s">
        <v>1388</v>
      </c>
      <c r="G1" s="59" t="s">
        <v>1389</v>
      </c>
      <c r="H1" s="59" t="s">
        <v>1390</v>
      </c>
      <c r="I1" s="59" t="s">
        <v>1391</v>
      </c>
      <c r="J1" s="59" t="s">
        <v>1392</v>
      </c>
      <c r="K1" s="59" t="s">
        <v>1393</v>
      </c>
      <c r="L1" s="59" t="s">
        <v>1394</v>
      </c>
      <c r="M1" s="59" t="s">
        <v>1395</v>
      </c>
      <c r="N1" s="59" t="s">
        <v>1396</v>
      </c>
      <c r="O1" s="59" t="s">
        <v>1397</v>
      </c>
      <c r="P1" s="59" t="s">
        <v>1398</v>
      </c>
      <c r="Q1" s="59" t="s">
        <v>706</v>
      </c>
      <c r="R1" s="59" t="s">
        <v>1399</v>
      </c>
      <c r="S1" s="59" t="s">
        <v>1400</v>
      </c>
      <c r="T1" s="59" t="s">
        <v>1401</v>
      </c>
      <c r="U1" s="59" t="s">
        <v>1402</v>
      </c>
      <c r="V1" s="4" t="s">
        <v>707</v>
      </c>
      <c r="W1" s="4" t="s">
        <v>62</v>
      </c>
    </row>
    <row r="2" spans="1:23" x14ac:dyDescent="0.15">
      <c r="A2" s="59" t="s">
        <v>1403</v>
      </c>
      <c r="B2" s="59" t="s">
        <v>1404</v>
      </c>
      <c r="C2" s="59" t="s">
        <v>1405</v>
      </c>
      <c r="D2" s="59" t="s">
        <v>1406</v>
      </c>
      <c r="E2" s="59" t="s">
        <v>1407</v>
      </c>
      <c r="F2" s="59" t="s">
        <v>1408</v>
      </c>
      <c r="G2" s="59" t="s">
        <v>1406</v>
      </c>
      <c r="H2" s="59" t="s">
        <v>1409</v>
      </c>
      <c r="I2" s="59" t="s">
        <v>1410</v>
      </c>
      <c r="J2" s="59" t="s">
        <v>1411</v>
      </c>
      <c r="K2" s="59" t="s">
        <v>1412</v>
      </c>
      <c r="L2" s="59" t="s">
        <v>1413</v>
      </c>
      <c r="M2" s="59" t="s">
        <v>1414</v>
      </c>
      <c r="N2" s="59">
        <v>93</v>
      </c>
      <c r="O2" s="59" t="s">
        <v>1415</v>
      </c>
      <c r="P2" s="59" t="s">
        <v>1416</v>
      </c>
      <c r="Q2" s="59" t="s">
        <v>1417</v>
      </c>
      <c r="R2" s="59">
        <v>51143.58</v>
      </c>
      <c r="S2" s="59">
        <v>51143.58</v>
      </c>
      <c r="T2" s="59" t="s">
        <v>1418</v>
      </c>
      <c r="U2" s="59" t="s">
        <v>1419</v>
      </c>
      <c r="V2" s="4" t="s">
        <v>528</v>
      </c>
      <c r="W2" s="4" t="s">
        <v>107</v>
      </c>
    </row>
    <row r="3" spans="1:23" x14ac:dyDescent="0.15">
      <c r="A3" s="59" t="s">
        <v>1420</v>
      </c>
      <c r="B3" s="59" t="s">
        <v>1421</v>
      </c>
      <c r="C3" s="59" t="s">
        <v>1405</v>
      </c>
      <c r="D3" s="59" t="s">
        <v>1406</v>
      </c>
      <c r="E3" s="59" t="s">
        <v>1407</v>
      </c>
      <c r="F3" s="59" t="s">
        <v>1408</v>
      </c>
      <c r="G3" s="59" t="s">
        <v>1406</v>
      </c>
      <c r="H3" s="59" t="s">
        <v>1409</v>
      </c>
      <c r="I3" s="59" t="s">
        <v>1410</v>
      </c>
      <c r="J3" s="59" t="s">
        <v>1411</v>
      </c>
      <c r="K3" s="59" t="s">
        <v>1412</v>
      </c>
      <c r="L3" s="59" t="s">
        <v>1413</v>
      </c>
      <c r="M3" s="59" t="s">
        <v>1422</v>
      </c>
      <c r="N3" s="59">
        <v>22</v>
      </c>
      <c r="O3" s="59" t="s">
        <v>1423</v>
      </c>
      <c r="P3" s="59" t="s">
        <v>1406</v>
      </c>
      <c r="Q3" s="59" t="s">
        <v>1417</v>
      </c>
      <c r="R3" s="59">
        <v>25241.1</v>
      </c>
      <c r="S3" s="59">
        <v>25241.1</v>
      </c>
      <c r="T3" s="59" t="s">
        <v>1418</v>
      </c>
      <c r="U3" s="59" t="s">
        <v>1419</v>
      </c>
      <c r="V3" s="4" t="s">
        <v>528</v>
      </c>
      <c r="W3" s="4" t="s">
        <v>107</v>
      </c>
    </row>
    <row r="4" spans="1:23" x14ac:dyDescent="0.15">
      <c r="A4" s="59" t="s">
        <v>1424</v>
      </c>
      <c r="B4" s="59" t="s">
        <v>1425</v>
      </c>
      <c r="C4" s="59" t="s">
        <v>1405</v>
      </c>
      <c r="D4" s="59" t="s">
        <v>1406</v>
      </c>
      <c r="E4" s="59" t="s">
        <v>1426</v>
      </c>
      <c r="F4" s="59" t="s">
        <v>1427</v>
      </c>
      <c r="G4" s="59" t="s">
        <v>1406</v>
      </c>
      <c r="H4" s="59" t="s">
        <v>1409</v>
      </c>
      <c r="I4" s="59" t="s">
        <v>1410</v>
      </c>
      <c r="J4" s="59" t="s">
        <v>1411</v>
      </c>
      <c r="K4" s="59" t="s">
        <v>1412</v>
      </c>
      <c r="L4" s="59" t="s">
        <v>1413</v>
      </c>
      <c r="M4" s="59" t="s">
        <v>1428</v>
      </c>
      <c r="N4" s="59">
        <v>65</v>
      </c>
      <c r="O4" s="59" t="s">
        <v>1429</v>
      </c>
      <c r="P4" s="59" t="s">
        <v>1430</v>
      </c>
      <c r="Q4" s="59" t="s">
        <v>1431</v>
      </c>
      <c r="R4" s="59">
        <v>7233.57</v>
      </c>
      <c r="S4" s="59">
        <v>7233.57</v>
      </c>
      <c r="T4" s="59" t="s">
        <v>1418</v>
      </c>
      <c r="U4" s="59" t="s">
        <v>1419</v>
      </c>
      <c r="V4" s="4" t="s">
        <v>528</v>
      </c>
      <c r="W4" s="4" t="s">
        <v>107</v>
      </c>
    </row>
    <row r="5" spans="1:23" x14ac:dyDescent="0.15">
      <c r="A5" s="59" t="s">
        <v>1432</v>
      </c>
      <c r="B5" s="59" t="s">
        <v>1433</v>
      </c>
      <c r="C5" s="59" t="s">
        <v>1405</v>
      </c>
      <c r="D5" s="59" t="s">
        <v>1406</v>
      </c>
      <c r="E5" s="59" t="s">
        <v>1407</v>
      </c>
      <c r="F5" s="59" t="s">
        <v>1408</v>
      </c>
      <c r="G5" s="59" t="s">
        <v>1406</v>
      </c>
      <c r="H5" s="59" t="s">
        <v>1409</v>
      </c>
      <c r="I5" s="59" t="s">
        <v>1410</v>
      </c>
      <c r="J5" s="59" t="s">
        <v>1411</v>
      </c>
      <c r="K5" s="59" t="s">
        <v>1412</v>
      </c>
      <c r="L5" s="59" t="s">
        <v>1413</v>
      </c>
      <c r="M5" s="59" t="s">
        <v>1434</v>
      </c>
      <c r="N5" s="59">
        <v>30</v>
      </c>
      <c r="O5" s="59" t="s">
        <v>1435</v>
      </c>
      <c r="P5" s="59" t="s">
        <v>1406</v>
      </c>
      <c r="Q5" s="59" t="s">
        <v>1417</v>
      </c>
      <c r="R5" s="59">
        <v>601.48</v>
      </c>
      <c r="S5" s="59">
        <v>601.48</v>
      </c>
      <c r="T5" s="59" t="s">
        <v>1418</v>
      </c>
      <c r="U5" s="59" t="s">
        <v>1419</v>
      </c>
      <c r="V5" s="4" t="s">
        <v>528</v>
      </c>
      <c r="W5" s="4" t="s">
        <v>107</v>
      </c>
    </row>
    <row r="6" spans="1:23" x14ac:dyDescent="0.15">
      <c r="S6" s="59">
        <f>SUM(S2:S5)</f>
        <v>84219.73</v>
      </c>
    </row>
  </sheetData>
  <phoneticPr fontId="3"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523"/>
  <sheetViews>
    <sheetView workbookViewId="0">
      <selection activeCell="AA1" sqref="AA1:AA1048576"/>
    </sheetView>
  </sheetViews>
  <sheetFormatPr defaultColWidth="9" defaultRowHeight="13.5" x14ac:dyDescent="0.15"/>
  <cols>
    <col min="1" max="16384" width="9" style="59"/>
  </cols>
  <sheetData>
    <row r="1" spans="1:41" ht="12" customHeight="1" x14ac:dyDescent="0.15">
      <c r="A1" s="59" t="s">
        <v>0</v>
      </c>
      <c r="B1" s="59" t="s">
        <v>1436</v>
      </c>
      <c r="C1" s="59" t="s">
        <v>1437</v>
      </c>
      <c r="D1" s="59" t="s">
        <v>1</v>
      </c>
      <c r="E1" s="59" t="s">
        <v>2</v>
      </c>
      <c r="F1" s="59" t="s">
        <v>1438</v>
      </c>
      <c r="G1" s="59" t="s">
        <v>1439</v>
      </c>
      <c r="H1" s="59" t="s">
        <v>1440</v>
      </c>
      <c r="I1" s="59" t="s">
        <v>1441</v>
      </c>
      <c r="J1" s="59" t="s">
        <v>1442</v>
      </c>
      <c r="K1" s="59" t="s">
        <v>1443</v>
      </c>
      <c r="L1" s="59" t="s">
        <v>1444</v>
      </c>
      <c r="M1" s="59" t="s">
        <v>1445</v>
      </c>
      <c r="N1" s="59" t="s">
        <v>1446</v>
      </c>
      <c r="O1" s="59" t="s">
        <v>1447</v>
      </c>
      <c r="P1" s="59" t="s">
        <v>1448</v>
      </c>
      <c r="Q1" s="59" t="s">
        <v>1449</v>
      </c>
      <c r="R1" s="59" t="s">
        <v>1450</v>
      </c>
      <c r="S1" s="59" t="s">
        <v>1451</v>
      </c>
      <c r="T1" s="59" t="s">
        <v>1452</v>
      </c>
      <c r="U1" s="59" t="s">
        <v>1453</v>
      </c>
      <c r="V1" s="59" t="s">
        <v>1454</v>
      </c>
      <c r="W1" s="59" t="s">
        <v>1455</v>
      </c>
      <c r="X1" s="59" t="s">
        <v>1456</v>
      </c>
      <c r="Y1" s="59" t="s">
        <v>1457</v>
      </c>
      <c r="Z1" s="59" t="s">
        <v>1399</v>
      </c>
      <c r="AA1" s="59" t="s">
        <v>1458</v>
      </c>
      <c r="AB1" s="59" t="s">
        <v>1459</v>
      </c>
      <c r="AC1" s="59" t="s">
        <v>1460</v>
      </c>
      <c r="AD1" s="59" t="s">
        <v>1461</v>
      </c>
      <c r="AE1" s="59" t="s">
        <v>1462</v>
      </c>
      <c r="AF1" s="59" t="s">
        <v>1463</v>
      </c>
      <c r="AG1" s="59" t="s">
        <v>1464</v>
      </c>
      <c r="AH1" s="59" t="s">
        <v>1465</v>
      </c>
      <c r="AI1" s="59" t="s">
        <v>1466</v>
      </c>
      <c r="AJ1" s="59" t="s">
        <v>1467</v>
      </c>
      <c r="AK1" s="59" t="s">
        <v>1468</v>
      </c>
      <c r="AL1" s="59" t="s">
        <v>1469</v>
      </c>
      <c r="AM1" s="59" t="s">
        <v>1470</v>
      </c>
      <c r="AN1" s="4" t="s">
        <v>707</v>
      </c>
      <c r="AO1" s="4" t="s">
        <v>62</v>
      </c>
    </row>
    <row r="2" spans="1:41" x14ac:dyDescent="0.15">
      <c r="A2" s="59" t="s">
        <v>1419</v>
      </c>
      <c r="B2" s="59" t="s">
        <v>1471</v>
      </c>
      <c r="C2" s="59" t="s">
        <v>1472</v>
      </c>
      <c r="D2" s="59" t="s">
        <v>1473</v>
      </c>
      <c r="E2" s="59" t="s">
        <v>1474</v>
      </c>
      <c r="F2" s="59" t="s">
        <v>1475</v>
      </c>
      <c r="G2" s="59" t="s">
        <v>1406</v>
      </c>
      <c r="H2" s="59" t="s">
        <v>1475</v>
      </c>
      <c r="I2" s="59" t="s">
        <v>1406</v>
      </c>
      <c r="J2" s="59" t="s">
        <v>1476</v>
      </c>
      <c r="K2" s="59" t="s">
        <v>795</v>
      </c>
      <c r="L2" s="59" t="s">
        <v>1477</v>
      </c>
      <c r="M2" s="59" t="s">
        <v>1478</v>
      </c>
      <c r="N2" s="59" t="s">
        <v>1479</v>
      </c>
      <c r="O2" s="59" t="s">
        <v>1480</v>
      </c>
      <c r="P2" s="59" t="s">
        <v>1481</v>
      </c>
      <c r="Q2" s="59" t="s">
        <v>1482</v>
      </c>
      <c r="R2" s="59" t="s">
        <v>1483</v>
      </c>
      <c r="S2" s="59" t="s">
        <v>1484</v>
      </c>
      <c r="T2" s="59" t="s">
        <v>1485</v>
      </c>
      <c r="U2" s="59" t="s">
        <v>1486</v>
      </c>
      <c r="V2" s="59" t="s">
        <v>1487</v>
      </c>
      <c r="W2" s="59" t="s">
        <v>1488</v>
      </c>
      <c r="X2" s="59" t="s">
        <v>1489</v>
      </c>
      <c r="Y2" s="59" t="s">
        <v>1490</v>
      </c>
      <c r="Z2" s="59">
        <v>1527.06</v>
      </c>
      <c r="AA2" s="59">
        <v>1527.06</v>
      </c>
      <c r="AB2" s="59">
        <v>0</v>
      </c>
      <c r="AC2" s="59">
        <v>1527.06</v>
      </c>
      <c r="AD2" s="59">
        <v>0</v>
      </c>
      <c r="AE2" s="59">
        <v>0</v>
      </c>
      <c r="AF2" s="59" t="s">
        <v>1491</v>
      </c>
      <c r="AG2" s="59" t="s">
        <v>1476</v>
      </c>
      <c r="AH2" s="59" t="s">
        <v>795</v>
      </c>
      <c r="AI2" s="59" t="s">
        <v>1492</v>
      </c>
      <c r="AJ2" s="59" t="s">
        <v>1486</v>
      </c>
      <c r="AK2" s="59" t="s">
        <v>278</v>
      </c>
      <c r="AL2" s="59" t="s">
        <v>1493</v>
      </c>
      <c r="AM2" s="59" t="s">
        <v>1494</v>
      </c>
      <c r="AN2" s="59" t="s">
        <v>1385</v>
      </c>
      <c r="AO2" s="59" t="s">
        <v>107</v>
      </c>
    </row>
    <row r="3" spans="1:41" x14ac:dyDescent="0.15">
      <c r="A3" s="59" t="s">
        <v>1419</v>
      </c>
      <c r="B3" s="59" t="s">
        <v>1495</v>
      </c>
      <c r="C3" s="59" t="s">
        <v>1496</v>
      </c>
      <c r="D3" s="59" t="s">
        <v>1473</v>
      </c>
      <c r="E3" s="59" t="s">
        <v>1474</v>
      </c>
      <c r="F3" s="59" t="s">
        <v>1475</v>
      </c>
      <c r="G3" s="59" t="s">
        <v>1406</v>
      </c>
      <c r="H3" s="59" t="s">
        <v>1475</v>
      </c>
      <c r="I3" s="59" t="s">
        <v>1406</v>
      </c>
      <c r="J3" s="59" t="s">
        <v>1476</v>
      </c>
      <c r="K3" s="59" t="s">
        <v>795</v>
      </c>
      <c r="L3" s="59" t="s">
        <v>1497</v>
      </c>
      <c r="M3" s="59" t="s">
        <v>1478</v>
      </c>
      <c r="N3" s="59" t="s">
        <v>1479</v>
      </c>
      <c r="O3" s="59" t="s">
        <v>1480</v>
      </c>
      <c r="P3" s="59" t="s">
        <v>1481</v>
      </c>
      <c r="Q3" s="59" t="s">
        <v>1482</v>
      </c>
      <c r="R3" s="59" t="s">
        <v>1483</v>
      </c>
      <c r="S3" s="59" t="s">
        <v>1498</v>
      </c>
      <c r="T3" s="59" t="s">
        <v>1499</v>
      </c>
      <c r="U3" s="59" t="s">
        <v>1486</v>
      </c>
      <c r="V3" s="59" t="s">
        <v>1487</v>
      </c>
      <c r="W3" s="59" t="s">
        <v>1500</v>
      </c>
      <c r="X3" s="59" t="s">
        <v>1501</v>
      </c>
      <c r="Y3" s="59" t="s">
        <v>1490</v>
      </c>
      <c r="Z3" s="59">
        <v>9448.51</v>
      </c>
      <c r="AA3" s="59">
        <v>9448.51</v>
      </c>
      <c r="AB3" s="59">
        <v>0</v>
      </c>
      <c r="AC3" s="59">
        <v>9448.51</v>
      </c>
      <c r="AD3" s="59">
        <v>0</v>
      </c>
      <c r="AE3" s="59">
        <v>0</v>
      </c>
      <c r="AF3" s="59" t="s">
        <v>1491</v>
      </c>
      <c r="AG3" s="59" t="s">
        <v>1476</v>
      </c>
      <c r="AH3" s="59" t="s">
        <v>795</v>
      </c>
      <c r="AI3" s="59" t="s">
        <v>1492</v>
      </c>
      <c r="AJ3" s="59" t="s">
        <v>1486</v>
      </c>
      <c r="AK3" s="59" t="s">
        <v>278</v>
      </c>
      <c r="AL3" s="59" t="s">
        <v>1493</v>
      </c>
      <c r="AM3" s="59" t="s">
        <v>1494</v>
      </c>
      <c r="AN3" s="59" t="s">
        <v>1385</v>
      </c>
      <c r="AO3" s="59" t="s">
        <v>107</v>
      </c>
    </row>
    <row r="4" spans="1:41" x14ac:dyDescent="0.15">
      <c r="A4" s="59" t="s">
        <v>1419</v>
      </c>
      <c r="B4" s="59" t="s">
        <v>1502</v>
      </c>
      <c r="C4" s="59" t="s">
        <v>1503</v>
      </c>
      <c r="D4" s="59" t="s">
        <v>1504</v>
      </c>
      <c r="E4" s="59" t="s">
        <v>1139</v>
      </c>
      <c r="F4" s="59" t="s">
        <v>1475</v>
      </c>
      <c r="G4" s="59" t="s">
        <v>1406</v>
      </c>
      <c r="H4" s="59" t="s">
        <v>1475</v>
      </c>
      <c r="I4" s="59" t="s">
        <v>1406</v>
      </c>
      <c r="J4" s="59" t="s">
        <v>1476</v>
      </c>
      <c r="K4" s="59" t="s">
        <v>795</v>
      </c>
      <c r="L4" s="59" t="s">
        <v>1505</v>
      </c>
      <c r="M4" s="59" t="s">
        <v>1478</v>
      </c>
      <c r="N4" s="59" t="s">
        <v>1479</v>
      </c>
      <c r="O4" s="59" t="s">
        <v>1480</v>
      </c>
      <c r="P4" s="59" t="s">
        <v>1481</v>
      </c>
      <c r="Q4" s="59" t="s">
        <v>1482</v>
      </c>
      <c r="R4" s="59" t="s">
        <v>1483</v>
      </c>
      <c r="S4" s="59" t="s">
        <v>1506</v>
      </c>
      <c r="T4" s="59" t="s">
        <v>1507</v>
      </c>
      <c r="U4" s="59" t="s">
        <v>1486</v>
      </c>
      <c r="V4" s="59" t="s">
        <v>1487</v>
      </c>
      <c r="W4" s="59" t="s">
        <v>1508</v>
      </c>
      <c r="X4" s="59" t="s">
        <v>1487</v>
      </c>
      <c r="Y4" s="59" t="s">
        <v>1490</v>
      </c>
      <c r="Z4" s="59">
        <v>490.27</v>
      </c>
      <c r="AA4" s="59">
        <v>490.27</v>
      </c>
      <c r="AB4" s="59">
        <v>0</v>
      </c>
      <c r="AC4" s="59">
        <v>490.27</v>
      </c>
      <c r="AD4" s="59">
        <v>0</v>
      </c>
      <c r="AE4" s="59">
        <v>0</v>
      </c>
      <c r="AF4" s="59" t="s">
        <v>1491</v>
      </c>
      <c r="AG4" s="59" t="s">
        <v>1476</v>
      </c>
      <c r="AH4" s="59" t="s">
        <v>795</v>
      </c>
      <c r="AI4" s="59" t="s">
        <v>1492</v>
      </c>
      <c r="AJ4" s="59" t="s">
        <v>1486</v>
      </c>
      <c r="AK4" s="59" t="s">
        <v>278</v>
      </c>
      <c r="AL4" s="59" t="s">
        <v>1493</v>
      </c>
      <c r="AM4" s="59" t="s">
        <v>1494</v>
      </c>
      <c r="AN4" s="59" t="s">
        <v>1385</v>
      </c>
      <c r="AO4" s="59" t="s">
        <v>107</v>
      </c>
    </row>
    <row r="5" spans="1:41" x14ac:dyDescent="0.15">
      <c r="A5" s="59" t="s">
        <v>1419</v>
      </c>
      <c r="B5" s="59" t="s">
        <v>1502</v>
      </c>
      <c r="C5" s="59" t="s">
        <v>1503</v>
      </c>
      <c r="D5" s="59" t="s">
        <v>1504</v>
      </c>
      <c r="E5" s="59" t="s">
        <v>1139</v>
      </c>
      <c r="F5" s="59" t="s">
        <v>1475</v>
      </c>
      <c r="G5" s="59" t="s">
        <v>1406</v>
      </c>
      <c r="H5" s="59" t="s">
        <v>1475</v>
      </c>
      <c r="I5" s="59" t="s">
        <v>1406</v>
      </c>
      <c r="J5" s="59" t="s">
        <v>1476</v>
      </c>
      <c r="K5" s="59" t="s">
        <v>795</v>
      </c>
      <c r="L5" s="59" t="s">
        <v>1505</v>
      </c>
      <c r="M5" s="59" t="s">
        <v>1478</v>
      </c>
      <c r="N5" s="59" t="s">
        <v>1479</v>
      </c>
      <c r="O5" s="59" t="s">
        <v>1480</v>
      </c>
      <c r="P5" s="59" t="s">
        <v>1481</v>
      </c>
      <c r="Q5" s="59" t="s">
        <v>1482</v>
      </c>
      <c r="R5" s="59" t="s">
        <v>1483</v>
      </c>
      <c r="S5" s="59" t="s">
        <v>1506</v>
      </c>
      <c r="T5" s="59" t="s">
        <v>1507</v>
      </c>
      <c r="U5" s="59" t="s">
        <v>1486</v>
      </c>
      <c r="V5" s="59" t="s">
        <v>1487</v>
      </c>
      <c r="W5" s="59" t="s">
        <v>1509</v>
      </c>
      <c r="X5" s="59" t="s">
        <v>1487</v>
      </c>
      <c r="Y5" s="59" t="s">
        <v>1490</v>
      </c>
      <c r="Z5" s="59">
        <v>3546.39</v>
      </c>
      <c r="AA5" s="59">
        <v>3546.39</v>
      </c>
      <c r="AB5" s="59">
        <v>0</v>
      </c>
      <c r="AC5" s="59">
        <v>3546.39</v>
      </c>
      <c r="AD5" s="59">
        <v>0</v>
      </c>
      <c r="AE5" s="59">
        <v>0</v>
      </c>
      <c r="AF5" s="59" t="s">
        <v>1491</v>
      </c>
      <c r="AG5" s="59" t="s">
        <v>1476</v>
      </c>
      <c r="AH5" s="59" t="s">
        <v>795</v>
      </c>
      <c r="AI5" s="59" t="s">
        <v>1492</v>
      </c>
      <c r="AJ5" s="59" t="s">
        <v>1486</v>
      </c>
      <c r="AK5" s="59" t="s">
        <v>278</v>
      </c>
      <c r="AL5" s="59" t="s">
        <v>1493</v>
      </c>
      <c r="AM5" s="59" t="s">
        <v>1494</v>
      </c>
      <c r="AN5" s="59" t="s">
        <v>1385</v>
      </c>
      <c r="AO5" s="59" t="s">
        <v>107</v>
      </c>
    </row>
    <row r="6" spans="1:41" x14ac:dyDescent="0.15">
      <c r="A6" s="59" t="s">
        <v>1419</v>
      </c>
      <c r="B6" s="59" t="s">
        <v>1502</v>
      </c>
      <c r="C6" s="59" t="s">
        <v>1503</v>
      </c>
      <c r="D6" s="59" t="s">
        <v>1504</v>
      </c>
      <c r="E6" s="59" t="s">
        <v>1139</v>
      </c>
      <c r="F6" s="59" t="s">
        <v>1475</v>
      </c>
      <c r="G6" s="59" t="s">
        <v>1406</v>
      </c>
      <c r="H6" s="59" t="s">
        <v>1475</v>
      </c>
      <c r="I6" s="59" t="s">
        <v>1406</v>
      </c>
      <c r="J6" s="59" t="s">
        <v>1476</v>
      </c>
      <c r="K6" s="59" t="s">
        <v>795</v>
      </c>
      <c r="L6" s="59" t="s">
        <v>1505</v>
      </c>
      <c r="M6" s="59" t="s">
        <v>1478</v>
      </c>
      <c r="N6" s="59" t="s">
        <v>1479</v>
      </c>
      <c r="O6" s="59" t="s">
        <v>1480</v>
      </c>
      <c r="P6" s="59" t="s">
        <v>1481</v>
      </c>
      <c r="Q6" s="59" t="s">
        <v>1482</v>
      </c>
      <c r="R6" s="59" t="s">
        <v>1483</v>
      </c>
      <c r="S6" s="59" t="s">
        <v>1506</v>
      </c>
      <c r="T6" s="59" t="s">
        <v>1507</v>
      </c>
      <c r="U6" s="59" t="s">
        <v>1486</v>
      </c>
      <c r="V6" s="59" t="s">
        <v>1487</v>
      </c>
      <c r="W6" s="59" t="s">
        <v>1488</v>
      </c>
      <c r="X6" s="59" t="s">
        <v>1510</v>
      </c>
      <c r="Y6" s="59" t="s">
        <v>1490</v>
      </c>
      <c r="Z6" s="59">
        <v>287.60000000000002</v>
      </c>
      <c r="AA6" s="59">
        <v>287.60000000000002</v>
      </c>
      <c r="AB6" s="59">
        <v>0</v>
      </c>
      <c r="AC6" s="59">
        <v>287.60000000000002</v>
      </c>
      <c r="AD6" s="59">
        <v>0</v>
      </c>
      <c r="AE6" s="59">
        <v>0</v>
      </c>
      <c r="AF6" s="59" t="s">
        <v>1491</v>
      </c>
      <c r="AG6" s="59" t="s">
        <v>1476</v>
      </c>
      <c r="AH6" s="59" t="s">
        <v>795</v>
      </c>
      <c r="AI6" s="59" t="s">
        <v>1492</v>
      </c>
      <c r="AJ6" s="59" t="s">
        <v>1486</v>
      </c>
      <c r="AK6" s="59" t="s">
        <v>278</v>
      </c>
      <c r="AL6" s="59" t="s">
        <v>1493</v>
      </c>
      <c r="AM6" s="59" t="s">
        <v>1494</v>
      </c>
      <c r="AN6" s="59" t="s">
        <v>1385</v>
      </c>
      <c r="AO6" s="59" t="s">
        <v>107</v>
      </c>
    </row>
    <row r="7" spans="1:41" x14ac:dyDescent="0.15">
      <c r="A7" s="59" t="s">
        <v>1419</v>
      </c>
      <c r="B7" s="59" t="s">
        <v>1502</v>
      </c>
      <c r="C7" s="59" t="s">
        <v>1503</v>
      </c>
      <c r="D7" s="59" t="s">
        <v>1504</v>
      </c>
      <c r="E7" s="59" t="s">
        <v>1139</v>
      </c>
      <c r="F7" s="59" t="s">
        <v>1475</v>
      </c>
      <c r="G7" s="59" t="s">
        <v>1406</v>
      </c>
      <c r="H7" s="59" t="s">
        <v>1475</v>
      </c>
      <c r="I7" s="59" t="s">
        <v>1406</v>
      </c>
      <c r="J7" s="59" t="s">
        <v>1476</v>
      </c>
      <c r="K7" s="59" t="s">
        <v>795</v>
      </c>
      <c r="L7" s="59" t="s">
        <v>1505</v>
      </c>
      <c r="M7" s="59" t="s">
        <v>1478</v>
      </c>
      <c r="N7" s="59" t="s">
        <v>1479</v>
      </c>
      <c r="O7" s="59" t="s">
        <v>1480</v>
      </c>
      <c r="P7" s="59" t="s">
        <v>1481</v>
      </c>
      <c r="Q7" s="59" t="s">
        <v>1482</v>
      </c>
      <c r="R7" s="59" t="s">
        <v>1483</v>
      </c>
      <c r="S7" s="59" t="s">
        <v>1506</v>
      </c>
      <c r="T7" s="59" t="s">
        <v>1507</v>
      </c>
      <c r="U7" s="59" t="s">
        <v>1486</v>
      </c>
      <c r="V7" s="59" t="s">
        <v>1487</v>
      </c>
      <c r="W7" s="59" t="s">
        <v>1488</v>
      </c>
      <c r="X7" s="59" t="s">
        <v>1511</v>
      </c>
      <c r="Y7" s="59" t="s">
        <v>1490</v>
      </c>
      <c r="Z7" s="59">
        <v>31.47</v>
      </c>
      <c r="AA7" s="59">
        <v>31.47</v>
      </c>
      <c r="AB7" s="59">
        <v>0</v>
      </c>
      <c r="AC7" s="59">
        <v>31.47</v>
      </c>
      <c r="AD7" s="59">
        <v>0</v>
      </c>
      <c r="AE7" s="59">
        <v>0</v>
      </c>
      <c r="AF7" s="59" t="s">
        <v>1491</v>
      </c>
      <c r="AG7" s="59" t="s">
        <v>1476</v>
      </c>
      <c r="AH7" s="59" t="s">
        <v>795</v>
      </c>
      <c r="AI7" s="59" t="s">
        <v>1492</v>
      </c>
      <c r="AJ7" s="59" t="s">
        <v>1486</v>
      </c>
      <c r="AK7" s="59" t="s">
        <v>278</v>
      </c>
      <c r="AL7" s="59" t="s">
        <v>1493</v>
      </c>
      <c r="AM7" s="59" t="s">
        <v>1494</v>
      </c>
      <c r="AN7" s="59" t="s">
        <v>1385</v>
      </c>
      <c r="AO7" s="59" t="s">
        <v>107</v>
      </c>
    </row>
    <row r="8" spans="1:41" x14ac:dyDescent="0.15">
      <c r="A8" s="59" t="s">
        <v>1419</v>
      </c>
      <c r="B8" s="59" t="s">
        <v>1502</v>
      </c>
      <c r="C8" s="59" t="s">
        <v>1503</v>
      </c>
      <c r="D8" s="59" t="s">
        <v>1504</v>
      </c>
      <c r="E8" s="59" t="s">
        <v>1139</v>
      </c>
      <c r="F8" s="59" t="s">
        <v>1475</v>
      </c>
      <c r="G8" s="59" t="s">
        <v>1406</v>
      </c>
      <c r="H8" s="59" t="s">
        <v>1475</v>
      </c>
      <c r="I8" s="59" t="s">
        <v>1406</v>
      </c>
      <c r="J8" s="59" t="s">
        <v>1476</v>
      </c>
      <c r="K8" s="59" t="s">
        <v>795</v>
      </c>
      <c r="L8" s="59" t="s">
        <v>1505</v>
      </c>
      <c r="M8" s="59" t="s">
        <v>1478</v>
      </c>
      <c r="N8" s="59" t="s">
        <v>1479</v>
      </c>
      <c r="O8" s="59" t="s">
        <v>1480</v>
      </c>
      <c r="P8" s="59" t="s">
        <v>1481</v>
      </c>
      <c r="Q8" s="59" t="s">
        <v>1482</v>
      </c>
      <c r="R8" s="59" t="s">
        <v>1483</v>
      </c>
      <c r="S8" s="59" t="s">
        <v>1506</v>
      </c>
      <c r="T8" s="59" t="s">
        <v>1507</v>
      </c>
      <c r="U8" s="59" t="s">
        <v>1486</v>
      </c>
      <c r="V8" s="59" t="s">
        <v>1487</v>
      </c>
      <c r="W8" s="59" t="s">
        <v>1512</v>
      </c>
      <c r="X8" s="59" t="s">
        <v>1487</v>
      </c>
      <c r="Y8" s="59" t="s">
        <v>1490</v>
      </c>
      <c r="Z8" s="59">
        <v>12.68</v>
      </c>
      <c r="AA8" s="59">
        <v>12.68</v>
      </c>
      <c r="AB8" s="59">
        <v>0</v>
      </c>
      <c r="AC8" s="59">
        <v>12.68</v>
      </c>
      <c r="AD8" s="59">
        <v>0</v>
      </c>
      <c r="AE8" s="59">
        <v>0</v>
      </c>
      <c r="AF8" s="59" t="s">
        <v>1491</v>
      </c>
      <c r="AG8" s="59" t="s">
        <v>1476</v>
      </c>
      <c r="AH8" s="59" t="s">
        <v>795</v>
      </c>
      <c r="AI8" s="59" t="s">
        <v>1492</v>
      </c>
      <c r="AJ8" s="59" t="s">
        <v>1486</v>
      </c>
      <c r="AK8" s="59" t="s">
        <v>278</v>
      </c>
      <c r="AL8" s="59" t="s">
        <v>1493</v>
      </c>
      <c r="AM8" s="59" t="s">
        <v>1494</v>
      </c>
      <c r="AN8" s="59" t="s">
        <v>1385</v>
      </c>
      <c r="AO8" s="59" t="s">
        <v>107</v>
      </c>
    </row>
    <row r="9" spans="1:41" x14ac:dyDescent="0.15">
      <c r="A9" s="59" t="s">
        <v>1419</v>
      </c>
      <c r="B9" s="59" t="s">
        <v>1502</v>
      </c>
      <c r="C9" s="59" t="s">
        <v>1503</v>
      </c>
      <c r="D9" s="59" t="s">
        <v>1504</v>
      </c>
      <c r="E9" s="59" t="s">
        <v>1139</v>
      </c>
      <c r="F9" s="59" t="s">
        <v>1475</v>
      </c>
      <c r="G9" s="59" t="s">
        <v>1406</v>
      </c>
      <c r="H9" s="59" t="s">
        <v>1475</v>
      </c>
      <c r="I9" s="59" t="s">
        <v>1406</v>
      </c>
      <c r="J9" s="59" t="s">
        <v>1476</v>
      </c>
      <c r="K9" s="59" t="s">
        <v>795</v>
      </c>
      <c r="L9" s="59" t="s">
        <v>1505</v>
      </c>
      <c r="M9" s="59" t="s">
        <v>1478</v>
      </c>
      <c r="N9" s="59" t="s">
        <v>1479</v>
      </c>
      <c r="O9" s="59" t="s">
        <v>1480</v>
      </c>
      <c r="P9" s="59" t="s">
        <v>1481</v>
      </c>
      <c r="Q9" s="59" t="s">
        <v>1482</v>
      </c>
      <c r="R9" s="59" t="s">
        <v>1483</v>
      </c>
      <c r="S9" s="59" t="s">
        <v>1506</v>
      </c>
      <c r="T9" s="59" t="s">
        <v>1507</v>
      </c>
      <c r="U9" s="59" t="s">
        <v>1486</v>
      </c>
      <c r="V9" s="59" t="s">
        <v>1487</v>
      </c>
      <c r="W9" s="59" t="s">
        <v>1513</v>
      </c>
      <c r="X9" s="59" t="s">
        <v>1487</v>
      </c>
      <c r="Y9" s="59" t="s">
        <v>1490</v>
      </c>
      <c r="Z9" s="59">
        <v>278.70999999999998</v>
      </c>
      <c r="AA9" s="59">
        <v>278.70999999999998</v>
      </c>
      <c r="AB9" s="59">
        <v>0</v>
      </c>
      <c r="AC9" s="59">
        <v>278.70999999999998</v>
      </c>
      <c r="AD9" s="59">
        <v>0</v>
      </c>
      <c r="AE9" s="59">
        <v>0</v>
      </c>
      <c r="AF9" s="59" t="s">
        <v>1491</v>
      </c>
      <c r="AG9" s="59" t="s">
        <v>1476</v>
      </c>
      <c r="AH9" s="59" t="s">
        <v>795</v>
      </c>
      <c r="AI9" s="59" t="s">
        <v>1492</v>
      </c>
      <c r="AJ9" s="59" t="s">
        <v>1486</v>
      </c>
      <c r="AK9" s="59" t="s">
        <v>278</v>
      </c>
      <c r="AL9" s="59" t="s">
        <v>1493</v>
      </c>
      <c r="AM9" s="59" t="s">
        <v>1494</v>
      </c>
      <c r="AN9" s="59" t="s">
        <v>1385</v>
      </c>
      <c r="AO9" s="59" t="s">
        <v>107</v>
      </c>
    </row>
    <row r="10" spans="1:41" x14ac:dyDescent="0.15">
      <c r="A10" s="59" t="s">
        <v>1419</v>
      </c>
      <c r="B10" s="59" t="s">
        <v>1502</v>
      </c>
      <c r="C10" s="59" t="s">
        <v>1503</v>
      </c>
      <c r="D10" s="59" t="s">
        <v>1504</v>
      </c>
      <c r="E10" s="59" t="s">
        <v>1139</v>
      </c>
      <c r="F10" s="59" t="s">
        <v>1475</v>
      </c>
      <c r="G10" s="59" t="s">
        <v>1406</v>
      </c>
      <c r="H10" s="59" t="s">
        <v>1475</v>
      </c>
      <c r="I10" s="59" t="s">
        <v>1406</v>
      </c>
      <c r="J10" s="59" t="s">
        <v>1476</v>
      </c>
      <c r="K10" s="59" t="s">
        <v>795</v>
      </c>
      <c r="L10" s="59" t="s">
        <v>1505</v>
      </c>
      <c r="M10" s="59" t="s">
        <v>1478</v>
      </c>
      <c r="N10" s="59" t="s">
        <v>1479</v>
      </c>
      <c r="O10" s="59" t="s">
        <v>1480</v>
      </c>
      <c r="P10" s="59" t="s">
        <v>1481</v>
      </c>
      <c r="Q10" s="59" t="s">
        <v>1482</v>
      </c>
      <c r="R10" s="59" t="s">
        <v>1483</v>
      </c>
      <c r="S10" s="59" t="s">
        <v>1506</v>
      </c>
      <c r="T10" s="59" t="s">
        <v>1507</v>
      </c>
      <c r="U10" s="59" t="s">
        <v>1486</v>
      </c>
      <c r="V10" s="59" t="s">
        <v>1487</v>
      </c>
      <c r="W10" s="59" t="s">
        <v>1514</v>
      </c>
      <c r="X10" s="59" t="s">
        <v>1487</v>
      </c>
      <c r="Y10" s="59" t="s">
        <v>1490</v>
      </c>
      <c r="Z10" s="59">
        <v>265.95999999999998</v>
      </c>
      <c r="AA10" s="59">
        <v>265.95999999999998</v>
      </c>
      <c r="AB10" s="59">
        <v>0</v>
      </c>
      <c r="AC10" s="59">
        <v>265.95999999999998</v>
      </c>
      <c r="AD10" s="59">
        <v>0</v>
      </c>
      <c r="AE10" s="59">
        <v>0</v>
      </c>
      <c r="AF10" s="59" t="s">
        <v>1491</v>
      </c>
      <c r="AG10" s="59" t="s">
        <v>1476</v>
      </c>
      <c r="AH10" s="59" t="s">
        <v>795</v>
      </c>
      <c r="AI10" s="59" t="s">
        <v>1492</v>
      </c>
      <c r="AJ10" s="59" t="s">
        <v>1486</v>
      </c>
      <c r="AK10" s="59" t="s">
        <v>278</v>
      </c>
      <c r="AL10" s="59" t="s">
        <v>1493</v>
      </c>
      <c r="AM10" s="59" t="s">
        <v>1494</v>
      </c>
      <c r="AN10" s="59" t="s">
        <v>1385</v>
      </c>
      <c r="AO10" s="59" t="s">
        <v>107</v>
      </c>
    </row>
    <row r="11" spans="1:41" x14ac:dyDescent="0.15">
      <c r="A11" s="59" t="s">
        <v>1419</v>
      </c>
      <c r="B11" s="59" t="s">
        <v>1515</v>
      </c>
      <c r="C11" s="59" t="s">
        <v>1516</v>
      </c>
      <c r="D11" s="59" t="s">
        <v>1517</v>
      </c>
      <c r="E11" s="59" t="s">
        <v>559</v>
      </c>
      <c r="F11" s="59" t="s">
        <v>1475</v>
      </c>
      <c r="G11" s="59" t="s">
        <v>1406</v>
      </c>
      <c r="H11" s="59" t="s">
        <v>1475</v>
      </c>
      <c r="I11" s="59" t="s">
        <v>1406</v>
      </c>
      <c r="J11" s="59" t="s">
        <v>737</v>
      </c>
      <c r="K11" s="59" t="s">
        <v>1518</v>
      </c>
      <c r="L11" s="59" t="s">
        <v>1519</v>
      </c>
      <c r="M11" s="59" t="s">
        <v>1478</v>
      </c>
      <c r="N11" s="59" t="s">
        <v>1479</v>
      </c>
      <c r="O11" s="59" t="s">
        <v>1480</v>
      </c>
      <c r="P11" s="59" t="s">
        <v>1481</v>
      </c>
      <c r="Q11" s="59" t="s">
        <v>1482</v>
      </c>
      <c r="R11" s="59" t="s">
        <v>1483</v>
      </c>
      <c r="S11" s="59" t="s">
        <v>1520</v>
      </c>
      <c r="T11" s="59" t="s">
        <v>1521</v>
      </c>
      <c r="U11" s="59" t="s">
        <v>1486</v>
      </c>
      <c r="V11" s="59" t="s">
        <v>1487</v>
      </c>
      <c r="W11" s="59" t="s">
        <v>1522</v>
      </c>
      <c r="X11" s="59" t="s">
        <v>1487</v>
      </c>
      <c r="Y11" s="59" t="s">
        <v>1490</v>
      </c>
      <c r="Z11" s="59">
        <v>651.09</v>
      </c>
      <c r="AA11" s="59">
        <v>651.09</v>
      </c>
      <c r="AB11" s="59">
        <v>0</v>
      </c>
      <c r="AC11" s="59">
        <v>651.09</v>
      </c>
      <c r="AD11" s="59">
        <v>0</v>
      </c>
      <c r="AE11" s="59">
        <v>0</v>
      </c>
      <c r="AF11" s="59" t="s">
        <v>1491</v>
      </c>
      <c r="AG11" s="59" t="s">
        <v>737</v>
      </c>
      <c r="AH11" s="59" t="s">
        <v>1518</v>
      </c>
      <c r="AI11" s="59" t="s">
        <v>1523</v>
      </c>
      <c r="AJ11" s="59" t="s">
        <v>1486</v>
      </c>
      <c r="AK11" s="59" t="s">
        <v>278</v>
      </c>
      <c r="AL11" s="59" t="s">
        <v>1493</v>
      </c>
      <c r="AM11" s="59" t="s">
        <v>1494</v>
      </c>
      <c r="AN11" s="59" t="s">
        <v>1384</v>
      </c>
      <c r="AO11" s="59" t="s">
        <v>107</v>
      </c>
    </row>
    <row r="12" spans="1:41" x14ac:dyDescent="0.15">
      <c r="A12" s="59" t="s">
        <v>1419</v>
      </c>
      <c r="B12" s="59" t="s">
        <v>1524</v>
      </c>
      <c r="C12" s="59" t="s">
        <v>1525</v>
      </c>
      <c r="D12" s="59" t="s">
        <v>1473</v>
      </c>
      <c r="E12" s="59" t="s">
        <v>1474</v>
      </c>
      <c r="F12" s="59" t="s">
        <v>1475</v>
      </c>
      <c r="G12" s="59" t="s">
        <v>1406</v>
      </c>
      <c r="H12" s="59" t="s">
        <v>1475</v>
      </c>
      <c r="I12" s="59" t="s">
        <v>1406</v>
      </c>
      <c r="J12" s="59" t="s">
        <v>1476</v>
      </c>
      <c r="K12" s="59" t="s">
        <v>795</v>
      </c>
      <c r="L12" s="59" t="s">
        <v>1526</v>
      </c>
      <c r="M12" s="59" t="s">
        <v>1478</v>
      </c>
      <c r="N12" s="59" t="s">
        <v>1479</v>
      </c>
      <c r="O12" s="59" t="s">
        <v>1480</v>
      </c>
      <c r="P12" s="59" t="s">
        <v>1481</v>
      </c>
      <c r="Q12" s="59" t="s">
        <v>1482</v>
      </c>
      <c r="R12" s="59" t="s">
        <v>1483</v>
      </c>
      <c r="S12" s="59" t="s">
        <v>1527</v>
      </c>
      <c r="T12" s="59" t="s">
        <v>1528</v>
      </c>
      <c r="U12" s="59" t="s">
        <v>1486</v>
      </c>
      <c r="V12" s="59" t="s">
        <v>1487</v>
      </c>
      <c r="W12" s="59" t="s">
        <v>1500</v>
      </c>
      <c r="X12" s="59" t="s">
        <v>1501</v>
      </c>
      <c r="Y12" s="59" t="s">
        <v>1490</v>
      </c>
      <c r="Z12" s="59">
        <v>2019.18</v>
      </c>
      <c r="AA12" s="59">
        <v>1738.93</v>
      </c>
      <c r="AB12" s="59">
        <v>280.25</v>
      </c>
      <c r="AC12" s="59">
        <v>1738.93</v>
      </c>
      <c r="AD12" s="59">
        <v>0</v>
      </c>
      <c r="AE12" s="59">
        <v>0</v>
      </c>
      <c r="AF12" s="59" t="s">
        <v>1491</v>
      </c>
      <c r="AG12" s="59" t="s">
        <v>1476</v>
      </c>
      <c r="AH12" s="59" t="s">
        <v>795</v>
      </c>
      <c r="AI12" s="59" t="s">
        <v>1492</v>
      </c>
      <c r="AJ12" s="59" t="s">
        <v>1486</v>
      </c>
      <c r="AK12" s="59" t="s">
        <v>278</v>
      </c>
      <c r="AL12" s="59" t="s">
        <v>1493</v>
      </c>
      <c r="AM12" s="59" t="s">
        <v>1494</v>
      </c>
      <c r="AN12" s="59" t="s">
        <v>1385</v>
      </c>
      <c r="AO12" s="59" t="s">
        <v>107</v>
      </c>
    </row>
    <row r="13" spans="1:41" x14ac:dyDescent="0.15">
      <c r="A13" s="59" t="s">
        <v>1419</v>
      </c>
      <c r="B13" s="59" t="s">
        <v>1529</v>
      </c>
      <c r="C13" s="59" t="s">
        <v>1530</v>
      </c>
      <c r="D13" s="59" t="s">
        <v>1473</v>
      </c>
      <c r="E13" s="59" t="s">
        <v>1474</v>
      </c>
      <c r="F13" s="59" t="s">
        <v>1475</v>
      </c>
      <c r="G13" s="59" t="s">
        <v>1406</v>
      </c>
      <c r="H13" s="59" t="s">
        <v>1475</v>
      </c>
      <c r="I13" s="59" t="s">
        <v>1406</v>
      </c>
      <c r="J13" s="59" t="s">
        <v>1476</v>
      </c>
      <c r="K13" s="59" t="s">
        <v>795</v>
      </c>
      <c r="L13" s="59" t="s">
        <v>1531</v>
      </c>
      <c r="M13" s="59" t="s">
        <v>1478</v>
      </c>
      <c r="N13" s="59" t="s">
        <v>1479</v>
      </c>
      <c r="O13" s="59" t="s">
        <v>1480</v>
      </c>
      <c r="P13" s="59" t="s">
        <v>1481</v>
      </c>
      <c r="Q13" s="59" t="s">
        <v>1482</v>
      </c>
      <c r="R13" s="59" t="s">
        <v>1483</v>
      </c>
      <c r="S13" s="59" t="s">
        <v>1532</v>
      </c>
      <c r="T13" s="59" t="s">
        <v>1533</v>
      </c>
      <c r="U13" s="59" t="s">
        <v>1486</v>
      </c>
      <c r="V13" s="59" t="s">
        <v>1487</v>
      </c>
      <c r="W13" s="59" t="s">
        <v>1500</v>
      </c>
      <c r="X13" s="59" t="s">
        <v>1501</v>
      </c>
      <c r="Y13" s="59" t="s">
        <v>1490</v>
      </c>
      <c r="Z13" s="59">
        <v>334.73</v>
      </c>
      <c r="AA13" s="59">
        <v>334.73</v>
      </c>
      <c r="AB13" s="59">
        <v>0</v>
      </c>
      <c r="AC13" s="59">
        <v>334.73</v>
      </c>
      <c r="AD13" s="59">
        <v>0</v>
      </c>
      <c r="AE13" s="59">
        <v>0</v>
      </c>
      <c r="AF13" s="59" t="s">
        <v>1491</v>
      </c>
      <c r="AG13" s="59" t="s">
        <v>1476</v>
      </c>
      <c r="AH13" s="59" t="s">
        <v>795</v>
      </c>
      <c r="AI13" s="59" t="s">
        <v>1492</v>
      </c>
      <c r="AJ13" s="59" t="s">
        <v>1486</v>
      </c>
      <c r="AK13" s="59" t="s">
        <v>278</v>
      </c>
      <c r="AL13" s="59" t="s">
        <v>1493</v>
      </c>
      <c r="AM13" s="59" t="s">
        <v>1494</v>
      </c>
      <c r="AN13" s="59" t="s">
        <v>1385</v>
      </c>
      <c r="AO13" s="59" t="s">
        <v>107</v>
      </c>
    </row>
    <row r="14" spans="1:41" x14ac:dyDescent="0.15">
      <c r="A14" s="59" t="s">
        <v>1419</v>
      </c>
      <c r="B14" s="59" t="s">
        <v>1534</v>
      </c>
      <c r="C14" s="59" t="s">
        <v>1535</v>
      </c>
      <c r="D14" s="59" t="s">
        <v>1473</v>
      </c>
      <c r="E14" s="59" t="s">
        <v>1474</v>
      </c>
      <c r="F14" s="59" t="s">
        <v>1475</v>
      </c>
      <c r="G14" s="59" t="s">
        <v>1406</v>
      </c>
      <c r="H14" s="59" t="s">
        <v>1475</v>
      </c>
      <c r="I14" s="59" t="s">
        <v>1406</v>
      </c>
      <c r="J14" s="59" t="s">
        <v>1476</v>
      </c>
      <c r="K14" s="59" t="s">
        <v>795</v>
      </c>
      <c r="L14" s="59" t="s">
        <v>1531</v>
      </c>
      <c r="M14" s="59" t="s">
        <v>1478</v>
      </c>
      <c r="N14" s="59" t="s">
        <v>1479</v>
      </c>
      <c r="O14" s="59" t="s">
        <v>1480</v>
      </c>
      <c r="P14" s="59" t="s">
        <v>1481</v>
      </c>
      <c r="Q14" s="59" t="s">
        <v>1482</v>
      </c>
      <c r="R14" s="59" t="s">
        <v>1483</v>
      </c>
      <c r="S14" s="59" t="s">
        <v>1536</v>
      </c>
      <c r="T14" s="59" t="s">
        <v>1537</v>
      </c>
      <c r="U14" s="59" t="s">
        <v>1486</v>
      </c>
      <c r="V14" s="59" t="s">
        <v>1487</v>
      </c>
      <c r="W14" s="59" t="s">
        <v>1500</v>
      </c>
      <c r="X14" s="59" t="s">
        <v>1501</v>
      </c>
      <c r="Y14" s="59" t="s">
        <v>1490</v>
      </c>
      <c r="Z14" s="59">
        <v>167.06</v>
      </c>
      <c r="AA14" s="59">
        <v>167.06</v>
      </c>
      <c r="AB14" s="59">
        <v>0</v>
      </c>
      <c r="AC14" s="59">
        <v>167.06</v>
      </c>
      <c r="AD14" s="59">
        <v>0</v>
      </c>
      <c r="AE14" s="59">
        <v>0</v>
      </c>
      <c r="AF14" s="59" t="s">
        <v>1491</v>
      </c>
      <c r="AG14" s="59" t="s">
        <v>1476</v>
      </c>
      <c r="AH14" s="59" t="s">
        <v>795</v>
      </c>
      <c r="AI14" s="59" t="s">
        <v>1492</v>
      </c>
      <c r="AJ14" s="59" t="s">
        <v>1486</v>
      </c>
      <c r="AK14" s="59" t="s">
        <v>278</v>
      </c>
      <c r="AL14" s="59" t="s">
        <v>1493</v>
      </c>
      <c r="AM14" s="59" t="s">
        <v>1494</v>
      </c>
      <c r="AN14" s="59" t="s">
        <v>1385</v>
      </c>
      <c r="AO14" s="59" t="s">
        <v>107</v>
      </c>
    </row>
    <row r="15" spans="1:41" x14ac:dyDescent="0.15">
      <c r="A15" s="59" t="s">
        <v>1419</v>
      </c>
      <c r="B15" s="59" t="s">
        <v>1538</v>
      </c>
      <c r="C15" s="59" t="s">
        <v>1539</v>
      </c>
      <c r="D15" s="59" t="s">
        <v>1473</v>
      </c>
      <c r="E15" s="59" t="s">
        <v>1474</v>
      </c>
      <c r="F15" s="59" t="s">
        <v>1475</v>
      </c>
      <c r="G15" s="59" t="s">
        <v>1406</v>
      </c>
      <c r="H15" s="59" t="s">
        <v>1475</v>
      </c>
      <c r="I15" s="59" t="s">
        <v>1406</v>
      </c>
      <c r="J15" s="59" t="s">
        <v>1476</v>
      </c>
      <c r="K15" s="59" t="s">
        <v>795</v>
      </c>
      <c r="L15" s="59" t="s">
        <v>1540</v>
      </c>
      <c r="M15" s="59" t="s">
        <v>1478</v>
      </c>
      <c r="N15" s="59" t="s">
        <v>1479</v>
      </c>
      <c r="O15" s="59" t="s">
        <v>1480</v>
      </c>
      <c r="P15" s="59" t="s">
        <v>1481</v>
      </c>
      <c r="Q15" s="59" t="s">
        <v>1482</v>
      </c>
      <c r="R15" s="59" t="s">
        <v>1483</v>
      </c>
      <c r="S15" s="59" t="s">
        <v>1541</v>
      </c>
      <c r="T15" s="59" t="s">
        <v>1542</v>
      </c>
      <c r="U15" s="59" t="s">
        <v>1486</v>
      </c>
      <c r="V15" s="59" t="s">
        <v>1487</v>
      </c>
      <c r="W15" s="59" t="s">
        <v>1500</v>
      </c>
      <c r="X15" s="59" t="s">
        <v>1501</v>
      </c>
      <c r="Y15" s="59" t="s">
        <v>1490</v>
      </c>
      <c r="Z15" s="59">
        <v>1545.21</v>
      </c>
      <c r="AA15" s="59">
        <v>1511.67</v>
      </c>
      <c r="AB15" s="59">
        <v>33.54</v>
      </c>
      <c r="AC15" s="59">
        <v>1511.67</v>
      </c>
      <c r="AD15" s="59">
        <v>0</v>
      </c>
      <c r="AE15" s="59">
        <v>0</v>
      </c>
      <c r="AF15" s="59" t="s">
        <v>1491</v>
      </c>
      <c r="AG15" s="59" t="s">
        <v>1476</v>
      </c>
      <c r="AH15" s="59" t="s">
        <v>795</v>
      </c>
      <c r="AI15" s="59" t="s">
        <v>1492</v>
      </c>
      <c r="AJ15" s="59" t="s">
        <v>1486</v>
      </c>
      <c r="AK15" s="59" t="s">
        <v>278</v>
      </c>
      <c r="AL15" s="59" t="s">
        <v>1493</v>
      </c>
      <c r="AM15" s="59" t="s">
        <v>1494</v>
      </c>
      <c r="AN15" s="59" t="s">
        <v>1385</v>
      </c>
      <c r="AO15" s="59" t="s">
        <v>107</v>
      </c>
    </row>
    <row r="16" spans="1:41" x14ac:dyDescent="0.15">
      <c r="A16" s="59" t="s">
        <v>1419</v>
      </c>
      <c r="B16" s="59" t="s">
        <v>1543</v>
      </c>
      <c r="C16" s="59" t="s">
        <v>1544</v>
      </c>
      <c r="D16" s="59" t="s">
        <v>1473</v>
      </c>
      <c r="E16" s="59" t="s">
        <v>1474</v>
      </c>
      <c r="F16" s="59" t="s">
        <v>1475</v>
      </c>
      <c r="G16" s="59" t="s">
        <v>1406</v>
      </c>
      <c r="H16" s="59" t="s">
        <v>1475</v>
      </c>
      <c r="I16" s="59" t="s">
        <v>1406</v>
      </c>
      <c r="J16" s="59" t="s">
        <v>1476</v>
      </c>
      <c r="K16" s="59" t="s">
        <v>795</v>
      </c>
      <c r="L16" s="59" t="s">
        <v>1545</v>
      </c>
      <c r="M16" s="59" t="s">
        <v>1478</v>
      </c>
      <c r="N16" s="59" t="s">
        <v>1479</v>
      </c>
      <c r="O16" s="59" t="s">
        <v>1480</v>
      </c>
      <c r="P16" s="59" t="s">
        <v>1481</v>
      </c>
      <c r="Q16" s="59" t="s">
        <v>1482</v>
      </c>
      <c r="R16" s="59" t="s">
        <v>1483</v>
      </c>
      <c r="S16" s="59" t="s">
        <v>1546</v>
      </c>
      <c r="T16" s="59" t="s">
        <v>1547</v>
      </c>
      <c r="U16" s="59" t="s">
        <v>1486</v>
      </c>
      <c r="V16" s="59" t="s">
        <v>1487</v>
      </c>
      <c r="W16" s="59" t="s">
        <v>1500</v>
      </c>
      <c r="X16" s="59" t="s">
        <v>1501</v>
      </c>
      <c r="Y16" s="59" t="s">
        <v>1490</v>
      </c>
      <c r="Z16" s="59">
        <v>879.76</v>
      </c>
      <c r="AA16" s="59">
        <v>670.69</v>
      </c>
      <c r="AB16" s="59">
        <v>209.07</v>
      </c>
      <c r="AC16" s="59">
        <v>670.69</v>
      </c>
      <c r="AD16" s="59">
        <v>0</v>
      </c>
      <c r="AE16" s="59">
        <v>0</v>
      </c>
      <c r="AF16" s="59" t="s">
        <v>1491</v>
      </c>
      <c r="AG16" s="59" t="s">
        <v>1476</v>
      </c>
      <c r="AH16" s="59" t="s">
        <v>795</v>
      </c>
      <c r="AI16" s="59" t="s">
        <v>1492</v>
      </c>
      <c r="AJ16" s="59" t="s">
        <v>1486</v>
      </c>
      <c r="AK16" s="59" t="s">
        <v>278</v>
      </c>
      <c r="AL16" s="59" t="s">
        <v>1493</v>
      </c>
      <c r="AM16" s="59" t="s">
        <v>1494</v>
      </c>
      <c r="AN16" s="59" t="s">
        <v>1385</v>
      </c>
      <c r="AO16" s="59" t="s">
        <v>107</v>
      </c>
    </row>
    <row r="17" spans="1:41" x14ac:dyDescent="0.15">
      <c r="A17" s="59" t="s">
        <v>1419</v>
      </c>
      <c r="B17" s="59" t="s">
        <v>1548</v>
      </c>
      <c r="C17" s="59" t="s">
        <v>1549</v>
      </c>
      <c r="D17" s="59" t="s">
        <v>1473</v>
      </c>
      <c r="E17" s="59" t="s">
        <v>1474</v>
      </c>
      <c r="F17" s="59" t="s">
        <v>1475</v>
      </c>
      <c r="G17" s="59" t="s">
        <v>1406</v>
      </c>
      <c r="H17" s="59" t="s">
        <v>1475</v>
      </c>
      <c r="I17" s="59" t="s">
        <v>1406</v>
      </c>
      <c r="J17" s="59" t="s">
        <v>1476</v>
      </c>
      <c r="K17" s="59" t="s">
        <v>795</v>
      </c>
      <c r="L17" s="59" t="s">
        <v>1550</v>
      </c>
      <c r="M17" s="59" t="s">
        <v>1478</v>
      </c>
      <c r="N17" s="59" t="s">
        <v>1479</v>
      </c>
      <c r="O17" s="59" t="s">
        <v>1480</v>
      </c>
      <c r="P17" s="59" t="s">
        <v>1481</v>
      </c>
      <c r="Q17" s="59" t="s">
        <v>1482</v>
      </c>
      <c r="R17" s="59" t="s">
        <v>1483</v>
      </c>
      <c r="S17" s="59" t="s">
        <v>1551</v>
      </c>
      <c r="T17" s="59" t="s">
        <v>1552</v>
      </c>
      <c r="U17" s="59" t="s">
        <v>1486</v>
      </c>
      <c r="V17" s="59" t="s">
        <v>1487</v>
      </c>
      <c r="W17" s="59" t="s">
        <v>1500</v>
      </c>
      <c r="X17" s="59" t="s">
        <v>1501</v>
      </c>
      <c r="Y17" s="59" t="s">
        <v>1490</v>
      </c>
      <c r="Z17" s="59">
        <v>1589.05</v>
      </c>
      <c r="AA17" s="59">
        <v>1502.77</v>
      </c>
      <c r="AB17" s="59">
        <v>86.28</v>
      </c>
      <c r="AC17" s="59">
        <v>1502.77</v>
      </c>
      <c r="AD17" s="59">
        <v>0</v>
      </c>
      <c r="AE17" s="59">
        <v>0</v>
      </c>
      <c r="AF17" s="59" t="s">
        <v>1491</v>
      </c>
      <c r="AG17" s="59" t="s">
        <v>1476</v>
      </c>
      <c r="AH17" s="59" t="s">
        <v>795</v>
      </c>
      <c r="AI17" s="59" t="s">
        <v>1492</v>
      </c>
      <c r="AJ17" s="59" t="s">
        <v>1486</v>
      </c>
      <c r="AK17" s="59" t="s">
        <v>278</v>
      </c>
      <c r="AL17" s="59" t="s">
        <v>1493</v>
      </c>
      <c r="AM17" s="59" t="s">
        <v>1494</v>
      </c>
      <c r="AN17" s="59" t="s">
        <v>1385</v>
      </c>
      <c r="AO17" s="59" t="s">
        <v>107</v>
      </c>
    </row>
    <row r="18" spans="1:41" x14ac:dyDescent="0.15">
      <c r="A18" s="59" t="s">
        <v>1419</v>
      </c>
      <c r="B18" s="59" t="s">
        <v>1553</v>
      </c>
      <c r="C18" s="59" t="s">
        <v>1554</v>
      </c>
      <c r="D18" s="59" t="s">
        <v>1473</v>
      </c>
      <c r="E18" s="59" t="s">
        <v>1474</v>
      </c>
      <c r="F18" s="59" t="s">
        <v>1475</v>
      </c>
      <c r="G18" s="59" t="s">
        <v>1406</v>
      </c>
      <c r="H18" s="59" t="s">
        <v>1475</v>
      </c>
      <c r="I18" s="59" t="s">
        <v>1406</v>
      </c>
      <c r="J18" s="59" t="s">
        <v>1476</v>
      </c>
      <c r="K18" s="59" t="s">
        <v>795</v>
      </c>
      <c r="L18" s="59" t="s">
        <v>1555</v>
      </c>
      <c r="M18" s="59" t="s">
        <v>1478</v>
      </c>
      <c r="N18" s="59" t="s">
        <v>1479</v>
      </c>
      <c r="O18" s="59" t="s">
        <v>1480</v>
      </c>
      <c r="P18" s="59" t="s">
        <v>1481</v>
      </c>
      <c r="Q18" s="59" t="s">
        <v>1482</v>
      </c>
      <c r="R18" s="59" t="s">
        <v>1483</v>
      </c>
      <c r="S18" s="59" t="s">
        <v>1556</v>
      </c>
      <c r="T18" s="59" t="s">
        <v>1557</v>
      </c>
      <c r="U18" s="59" t="s">
        <v>1486</v>
      </c>
      <c r="V18" s="59" t="s">
        <v>1487</v>
      </c>
      <c r="W18" s="59" t="s">
        <v>1500</v>
      </c>
      <c r="X18" s="59" t="s">
        <v>1501</v>
      </c>
      <c r="Y18" s="59" t="s">
        <v>1490</v>
      </c>
      <c r="Z18" s="59">
        <v>1064.48</v>
      </c>
      <c r="AA18" s="59">
        <v>1064.48</v>
      </c>
      <c r="AB18" s="59">
        <v>0</v>
      </c>
      <c r="AC18" s="59">
        <v>1064.48</v>
      </c>
      <c r="AD18" s="59">
        <v>0</v>
      </c>
      <c r="AE18" s="59">
        <v>0</v>
      </c>
      <c r="AF18" s="59" t="s">
        <v>1491</v>
      </c>
      <c r="AG18" s="59" t="s">
        <v>1476</v>
      </c>
      <c r="AH18" s="59" t="s">
        <v>795</v>
      </c>
      <c r="AI18" s="59" t="s">
        <v>1492</v>
      </c>
      <c r="AJ18" s="59" t="s">
        <v>1486</v>
      </c>
      <c r="AK18" s="59" t="s">
        <v>278</v>
      </c>
      <c r="AL18" s="59" t="s">
        <v>1493</v>
      </c>
      <c r="AM18" s="59" t="s">
        <v>1494</v>
      </c>
      <c r="AN18" s="59" t="s">
        <v>1385</v>
      </c>
      <c r="AO18" s="59" t="s">
        <v>107</v>
      </c>
    </row>
    <row r="19" spans="1:41" x14ac:dyDescent="0.15">
      <c r="A19" s="59" t="s">
        <v>1419</v>
      </c>
      <c r="B19" s="59" t="s">
        <v>1558</v>
      </c>
      <c r="C19" s="59" t="s">
        <v>1559</v>
      </c>
      <c r="D19" s="59" t="s">
        <v>1473</v>
      </c>
      <c r="E19" s="59" t="s">
        <v>1474</v>
      </c>
      <c r="F19" s="59" t="s">
        <v>1475</v>
      </c>
      <c r="G19" s="59" t="s">
        <v>1406</v>
      </c>
      <c r="H19" s="59" t="s">
        <v>1475</v>
      </c>
      <c r="I19" s="59" t="s">
        <v>1406</v>
      </c>
      <c r="J19" s="59" t="s">
        <v>1476</v>
      </c>
      <c r="K19" s="59" t="s">
        <v>795</v>
      </c>
      <c r="L19" s="59" t="s">
        <v>1560</v>
      </c>
      <c r="M19" s="59" t="s">
        <v>1478</v>
      </c>
      <c r="N19" s="59" t="s">
        <v>1479</v>
      </c>
      <c r="O19" s="59" t="s">
        <v>1480</v>
      </c>
      <c r="P19" s="59" t="s">
        <v>1481</v>
      </c>
      <c r="Q19" s="59" t="s">
        <v>1482</v>
      </c>
      <c r="R19" s="59" t="s">
        <v>1483</v>
      </c>
      <c r="S19" s="59" t="s">
        <v>1561</v>
      </c>
      <c r="T19" s="59" t="s">
        <v>1562</v>
      </c>
      <c r="U19" s="59" t="s">
        <v>1486</v>
      </c>
      <c r="V19" s="59" t="s">
        <v>1487</v>
      </c>
      <c r="W19" s="59" t="s">
        <v>1500</v>
      </c>
      <c r="X19" s="59" t="s">
        <v>1501</v>
      </c>
      <c r="Y19" s="59" t="s">
        <v>1490</v>
      </c>
      <c r="Z19" s="59">
        <v>4268.37</v>
      </c>
      <c r="AA19" s="59">
        <v>4010.58</v>
      </c>
      <c r="AB19" s="59">
        <v>257.79000000000002</v>
      </c>
      <c r="AC19" s="59">
        <v>4010.58</v>
      </c>
      <c r="AD19" s="59">
        <v>0</v>
      </c>
      <c r="AE19" s="59">
        <v>0</v>
      </c>
      <c r="AF19" s="59" t="s">
        <v>1491</v>
      </c>
      <c r="AG19" s="59" t="s">
        <v>1476</v>
      </c>
      <c r="AH19" s="59" t="s">
        <v>795</v>
      </c>
      <c r="AI19" s="59" t="s">
        <v>1492</v>
      </c>
      <c r="AJ19" s="59" t="s">
        <v>1486</v>
      </c>
      <c r="AK19" s="59" t="s">
        <v>278</v>
      </c>
      <c r="AL19" s="59" t="s">
        <v>1493</v>
      </c>
      <c r="AM19" s="59" t="s">
        <v>1494</v>
      </c>
      <c r="AN19" s="59" t="s">
        <v>1385</v>
      </c>
      <c r="AO19" s="59" t="s">
        <v>107</v>
      </c>
    </row>
    <row r="20" spans="1:41" x14ac:dyDescent="0.15">
      <c r="A20" s="59" t="s">
        <v>1419</v>
      </c>
      <c r="B20" s="59" t="s">
        <v>1563</v>
      </c>
      <c r="C20" s="59" t="s">
        <v>1564</v>
      </c>
      <c r="D20" s="59" t="s">
        <v>1473</v>
      </c>
      <c r="E20" s="59" t="s">
        <v>1474</v>
      </c>
      <c r="F20" s="59" t="s">
        <v>1475</v>
      </c>
      <c r="G20" s="59" t="s">
        <v>1406</v>
      </c>
      <c r="H20" s="59" t="s">
        <v>1475</v>
      </c>
      <c r="I20" s="59" t="s">
        <v>1406</v>
      </c>
      <c r="J20" s="59" t="s">
        <v>1476</v>
      </c>
      <c r="K20" s="59" t="s">
        <v>795</v>
      </c>
      <c r="L20" s="59" t="s">
        <v>1565</v>
      </c>
      <c r="M20" s="59" t="s">
        <v>1478</v>
      </c>
      <c r="N20" s="59" t="s">
        <v>1479</v>
      </c>
      <c r="O20" s="59" t="s">
        <v>1480</v>
      </c>
      <c r="P20" s="59" t="s">
        <v>1481</v>
      </c>
      <c r="Q20" s="59" t="s">
        <v>1482</v>
      </c>
      <c r="R20" s="59" t="s">
        <v>1483</v>
      </c>
      <c r="S20" s="59" t="s">
        <v>1566</v>
      </c>
      <c r="T20" s="59" t="s">
        <v>1567</v>
      </c>
      <c r="U20" s="59" t="s">
        <v>1486</v>
      </c>
      <c r="V20" s="59" t="s">
        <v>1487</v>
      </c>
      <c r="W20" s="59" t="s">
        <v>1500</v>
      </c>
      <c r="X20" s="59" t="s">
        <v>1501</v>
      </c>
      <c r="Y20" s="59" t="s">
        <v>1490</v>
      </c>
      <c r="Z20" s="59">
        <v>1678.37</v>
      </c>
      <c r="AA20" s="59">
        <v>1525.99</v>
      </c>
      <c r="AB20" s="59">
        <v>152.38</v>
      </c>
      <c r="AC20" s="59">
        <v>1525.99</v>
      </c>
      <c r="AD20" s="59">
        <v>0</v>
      </c>
      <c r="AE20" s="59">
        <v>0</v>
      </c>
      <c r="AF20" s="59" t="s">
        <v>1491</v>
      </c>
      <c r="AG20" s="59" t="s">
        <v>1476</v>
      </c>
      <c r="AH20" s="59" t="s">
        <v>795</v>
      </c>
      <c r="AI20" s="59" t="s">
        <v>1492</v>
      </c>
      <c r="AJ20" s="59" t="s">
        <v>1486</v>
      </c>
      <c r="AK20" s="59" t="s">
        <v>278</v>
      </c>
      <c r="AL20" s="59" t="s">
        <v>1493</v>
      </c>
      <c r="AM20" s="59" t="s">
        <v>1494</v>
      </c>
      <c r="AN20" s="59" t="s">
        <v>1385</v>
      </c>
      <c r="AO20" s="59" t="s">
        <v>107</v>
      </c>
    </row>
    <row r="21" spans="1:41" x14ac:dyDescent="0.15">
      <c r="A21" s="59" t="s">
        <v>1419</v>
      </c>
      <c r="B21" s="59" t="s">
        <v>1568</v>
      </c>
      <c r="C21" s="59" t="s">
        <v>1569</v>
      </c>
      <c r="D21" s="59" t="s">
        <v>1473</v>
      </c>
      <c r="E21" s="59" t="s">
        <v>1474</v>
      </c>
      <c r="F21" s="59" t="s">
        <v>1475</v>
      </c>
      <c r="G21" s="59" t="s">
        <v>1406</v>
      </c>
      <c r="H21" s="59" t="s">
        <v>1475</v>
      </c>
      <c r="I21" s="59" t="s">
        <v>1406</v>
      </c>
      <c r="J21" s="59" t="s">
        <v>1476</v>
      </c>
      <c r="K21" s="59" t="s">
        <v>795</v>
      </c>
      <c r="L21" s="59" t="s">
        <v>1570</v>
      </c>
      <c r="M21" s="59" t="s">
        <v>1478</v>
      </c>
      <c r="N21" s="59" t="s">
        <v>1479</v>
      </c>
      <c r="O21" s="59" t="s">
        <v>1480</v>
      </c>
      <c r="P21" s="59" t="s">
        <v>1481</v>
      </c>
      <c r="Q21" s="59" t="s">
        <v>1482</v>
      </c>
      <c r="R21" s="59" t="s">
        <v>1483</v>
      </c>
      <c r="S21" s="59" t="s">
        <v>1571</v>
      </c>
      <c r="T21" s="59" t="s">
        <v>1572</v>
      </c>
      <c r="U21" s="59" t="s">
        <v>1486</v>
      </c>
      <c r="V21" s="59" t="s">
        <v>1487</v>
      </c>
      <c r="W21" s="59" t="s">
        <v>1500</v>
      </c>
      <c r="X21" s="59" t="s">
        <v>1501</v>
      </c>
      <c r="Y21" s="59" t="s">
        <v>1490</v>
      </c>
      <c r="Z21" s="59">
        <v>1369.71</v>
      </c>
      <c r="AA21" s="59">
        <v>1282.28</v>
      </c>
      <c r="AB21" s="59">
        <v>87.43</v>
      </c>
      <c r="AC21" s="59">
        <v>1282.28</v>
      </c>
      <c r="AD21" s="59">
        <v>0</v>
      </c>
      <c r="AE21" s="59">
        <v>0</v>
      </c>
      <c r="AF21" s="59" t="s">
        <v>1491</v>
      </c>
      <c r="AG21" s="59" t="s">
        <v>1476</v>
      </c>
      <c r="AH21" s="59" t="s">
        <v>795</v>
      </c>
      <c r="AI21" s="59" t="s">
        <v>1492</v>
      </c>
      <c r="AJ21" s="59" t="s">
        <v>1486</v>
      </c>
      <c r="AK21" s="59" t="s">
        <v>278</v>
      </c>
      <c r="AL21" s="59" t="s">
        <v>1493</v>
      </c>
      <c r="AM21" s="59" t="s">
        <v>1494</v>
      </c>
      <c r="AN21" s="59" t="s">
        <v>1385</v>
      </c>
      <c r="AO21" s="59" t="s">
        <v>107</v>
      </c>
    </row>
    <row r="22" spans="1:41" x14ac:dyDescent="0.15">
      <c r="A22" s="59" t="s">
        <v>1419</v>
      </c>
      <c r="B22" s="59" t="s">
        <v>1573</v>
      </c>
      <c r="C22" s="59" t="s">
        <v>1574</v>
      </c>
      <c r="D22" s="59" t="s">
        <v>1473</v>
      </c>
      <c r="E22" s="59" t="s">
        <v>1474</v>
      </c>
      <c r="F22" s="59" t="s">
        <v>1475</v>
      </c>
      <c r="G22" s="59" t="s">
        <v>1406</v>
      </c>
      <c r="H22" s="59" t="s">
        <v>1475</v>
      </c>
      <c r="I22" s="59" t="s">
        <v>1406</v>
      </c>
      <c r="J22" s="59" t="s">
        <v>1476</v>
      </c>
      <c r="K22" s="59" t="s">
        <v>795</v>
      </c>
      <c r="L22" s="59" t="s">
        <v>1570</v>
      </c>
      <c r="M22" s="59" t="s">
        <v>1478</v>
      </c>
      <c r="N22" s="59" t="s">
        <v>1479</v>
      </c>
      <c r="O22" s="59" t="s">
        <v>1480</v>
      </c>
      <c r="P22" s="59" t="s">
        <v>1481</v>
      </c>
      <c r="Q22" s="59" t="s">
        <v>1482</v>
      </c>
      <c r="R22" s="59" t="s">
        <v>1483</v>
      </c>
      <c r="S22" s="59" t="s">
        <v>1575</v>
      </c>
      <c r="T22" s="59" t="s">
        <v>1576</v>
      </c>
      <c r="U22" s="59" t="s">
        <v>1486</v>
      </c>
      <c r="V22" s="59" t="s">
        <v>1487</v>
      </c>
      <c r="W22" s="59" t="s">
        <v>1500</v>
      </c>
      <c r="X22" s="59" t="s">
        <v>1501</v>
      </c>
      <c r="Y22" s="59" t="s">
        <v>1490</v>
      </c>
      <c r="Z22" s="59">
        <v>2217.2800000000002</v>
      </c>
      <c r="AA22" s="59">
        <v>2169.4899999999998</v>
      </c>
      <c r="AB22" s="59">
        <v>47.79</v>
      </c>
      <c r="AC22" s="59">
        <v>2169.4899999999998</v>
      </c>
      <c r="AD22" s="59">
        <v>0</v>
      </c>
      <c r="AE22" s="59">
        <v>0</v>
      </c>
      <c r="AF22" s="59" t="s">
        <v>1491</v>
      </c>
      <c r="AG22" s="59" t="s">
        <v>1476</v>
      </c>
      <c r="AH22" s="59" t="s">
        <v>795</v>
      </c>
      <c r="AI22" s="59" t="s">
        <v>1492</v>
      </c>
      <c r="AJ22" s="59" t="s">
        <v>1486</v>
      </c>
      <c r="AK22" s="59" t="s">
        <v>278</v>
      </c>
      <c r="AL22" s="59" t="s">
        <v>1493</v>
      </c>
      <c r="AM22" s="59" t="s">
        <v>1494</v>
      </c>
      <c r="AN22" s="59" t="s">
        <v>1385</v>
      </c>
      <c r="AO22" s="59" t="s">
        <v>107</v>
      </c>
    </row>
    <row r="23" spans="1:41" x14ac:dyDescent="0.15">
      <c r="A23" s="59" t="s">
        <v>1419</v>
      </c>
      <c r="B23" s="59" t="s">
        <v>1577</v>
      </c>
      <c r="C23" s="59" t="s">
        <v>1578</v>
      </c>
      <c r="D23" s="59" t="s">
        <v>1473</v>
      </c>
      <c r="E23" s="59" t="s">
        <v>1474</v>
      </c>
      <c r="F23" s="59" t="s">
        <v>1475</v>
      </c>
      <c r="G23" s="59" t="s">
        <v>1406</v>
      </c>
      <c r="H23" s="59" t="s">
        <v>1475</v>
      </c>
      <c r="I23" s="59" t="s">
        <v>1406</v>
      </c>
      <c r="J23" s="59" t="s">
        <v>1476</v>
      </c>
      <c r="K23" s="59" t="s">
        <v>795</v>
      </c>
      <c r="L23" s="59" t="s">
        <v>1579</v>
      </c>
      <c r="M23" s="59" t="s">
        <v>1478</v>
      </c>
      <c r="N23" s="59" t="s">
        <v>1479</v>
      </c>
      <c r="O23" s="59" t="s">
        <v>1480</v>
      </c>
      <c r="P23" s="59" t="s">
        <v>1481</v>
      </c>
      <c r="Q23" s="59" t="s">
        <v>1482</v>
      </c>
      <c r="R23" s="59" t="s">
        <v>1483</v>
      </c>
      <c r="S23" s="59" t="s">
        <v>1580</v>
      </c>
      <c r="T23" s="59" t="s">
        <v>1581</v>
      </c>
      <c r="U23" s="59" t="s">
        <v>1486</v>
      </c>
      <c r="V23" s="59" t="s">
        <v>1487</v>
      </c>
      <c r="W23" s="59" t="s">
        <v>1500</v>
      </c>
      <c r="X23" s="59" t="s">
        <v>1501</v>
      </c>
      <c r="Y23" s="59" t="s">
        <v>1490</v>
      </c>
      <c r="Z23" s="59">
        <v>6869.56</v>
      </c>
      <c r="AA23" s="59">
        <v>5609.34</v>
      </c>
      <c r="AB23" s="59">
        <v>1260.22</v>
      </c>
      <c r="AC23" s="59">
        <v>5609.34</v>
      </c>
      <c r="AD23" s="59">
        <v>0</v>
      </c>
      <c r="AE23" s="59">
        <v>0</v>
      </c>
      <c r="AF23" s="59" t="s">
        <v>1491</v>
      </c>
      <c r="AG23" s="59" t="s">
        <v>1476</v>
      </c>
      <c r="AH23" s="59" t="s">
        <v>795</v>
      </c>
      <c r="AI23" s="59" t="s">
        <v>1492</v>
      </c>
      <c r="AJ23" s="59" t="s">
        <v>1486</v>
      </c>
      <c r="AK23" s="59" t="s">
        <v>278</v>
      </c>
      <c r="AL23" s="59" t="s">
        <v>1493</v>
      </c>
      <c r="AM23" s="59" t="s">
        <v>1494</v>
      </c>
      <c r="AN23" s="59" t="s">
        <v>1385</v>
      </c>
      <c r="AO23" s="59" t="s">
        <v>107</v>
      </c>
    </row>
    <row r="24" spans="1:41" x14ac:dyDescent="0.15">
      <c r="A24" s="59" t="s">
        <v>1419</v>
      </c>
      <c r="B24" s="59" t="s">
        <v>1582</v>
      </c>
      <c r="C24" s="59" t="s">
        <v>1583</v>
      </c>
      <c r="D24" s="59" t="s">
        <v>1517</v>
      </c>
      <c r="E24" s="59" t="s">
        <v>559</v>
      </c>
      <c r="F24" s="59" t="s">
        <v>1475</v>
      </c>
      <c r="G24" s="59" t="s">
        <v>1406</v>
      </c>
      <c r="H24" s="59" t="s">
        <v>1475</v>
      </c>
      <c r="I24" s="59" t="s">
        <v>1406</v>
      </c>
      <c r="J24" s="59" t="s">
        <v>737</v>
      </c>
      <c r="K24" s="59" t="s">
        <v>1518</v>
      </c>
      <c r="L24" s="59" t="s">
        <v>1584</v>
      </c>
      <c r="M24" s="59" t="s">
        <v>1478</v>
      </c>
      <c r="N24" s="59" t="s">
        <v>1479</v>
      </c>
      <c r="O24" s="59" t="s">
        <v>1480</v>
      </c>
      <c r="P24" s="59" t="s">
        <v>1481</v>
      </c>
      <c r="Q24" s="59" t="s">
        <v>1482</v>
      </c>
      <c r="R24" s="59" t="s">
        <v>1483</v>
      </c>
      <c r="S24" s="59" t="s">
        <v>1585</v>
      </c>
      <c r="T24" s="59" t="s">
        <v>1586</v>
      </c>
      <c r="U24" s="59" t="s">
        <v>1486</v>
      </c>
      <c r="V24" s="59" t="s">
        <v>1487</v>
      </c>
      <c r="W24" s="59" t="s">
        <v>1508</v>
      </c>
      <c r="X24" s="59" t="s">
        <v>1487</v>
      </c>
      <c r="Y24" s="59" t="s">
        <v>1490</v>
      </c>
      <c r="Z24" s="59">
        <v>89.09</v>
      </c>
      <c r="AA24" s="59">
        <v>89.09</v>
      </c>
      <c r="AB24" s="59">
        <v>0</v>
      </c>
      <c r="AC24" s="59">
        <v>89.09</v>
      </c>
      <c r="AD24" s="59">
        <v>0</v>
      </c>
      <c r="AE24" s="59">
        <v>0</v>
      </c>
      <c r="AF24" s="59" t="s">
        <v>1491</v>
      </c>
      <c r="AG24" s="59" t="s">
        <v>737</v>
      </c>
      <c r="AH24" s="59" t="s">
        <v>1518</v>
      </c>
      <c r="AI24" s="59" t="s">
        <v>1523</v>
      </c>
      <c r="AJ24" s="59" t="s">
        <v>1486</v>
      </c>
      <c r="AK24" s="59" t="s">
        <v>278</v>
      </c>
      <c r="AL24" s="59" t="s">
        <v>1493</v>
      </c>
      <c r="AM24" s="59" t="s">
        <v>1494</v>
      </c>
      <c r="AN24" s="59" t="s">
        <v>1384</v>
      </c>
      <c r="AO24" s="59" t="s">
        <v>107</v>
      </c>
    </row>
    <row r="25" spans="1:41" x14ac:dyDescent="0.15">
      <c r="A25" s="59" t="s">
        <v>1419</v>
      </c>
      <c r="B25" s="59" t="s">
        <v>1582</v>
      </c>
      <c r="C25" s="59" t="s">
        <v>1583</v>
      </c>
      <c r="D25" s="59" t="s">
        <v>1517</v>
      </c>
      <c r="E25" s="59" t="s">
        <v>559</v>
      </c>
      <c r="F25" s="59" t="s">
        <v>1475</v>
      </c>
      <c r="G25" s="59" t="s">
        <v>1406</v>
      </c>
      <c r="H25" s="59" t="s">
        <v>1475</v>
      </c>
      <c r="I25" s="59" t="s">
        <v>1406</v>
      </c>
      <c r="J25" s="59" t="s">
        <v>737</v>
      </c>
      <c r="K25" s="59" t="s">
        <v>1518</v>
      </c>
      <c r="L25" s="59" t="s">
        <v>1584</v>
      </c>
      <c r="M25" s="59" t="s">
        <v>1478</v>
      </c>
      <c r="N25" s="59" t="s">
        <v>1479</v>
      </c>
      <c r="O25" s="59" t="s">
        <v>1480</v>
      </c>
      <c r="P25" s="59" t="s">
        <v>1481</v>
      </c>
      <c r="Q25" s="59" t="s">
        <v>1482</v>
      </c>
      <c r="R25" s="59" t="s">
        <v>1483</v>
      </c>
      <c r="S25" s="59" t="s">
        <v>1585</v>
      </c>
      <c r="T25" s="59" t="s">
        <v>1586</v>
      </c>
      <c r="U25" s="59" t="s">
        <v>1486</v>
      </c>
      <c r="V25" s="59" t="s">
        <v>1487</v>
      </c>
      <c r="W25" s="59" t="s">
        <v>1509</v>
      </c>
      <c r="X25" s="59" t="s">
        <v>1487</v>
      </c>
      <c r="Y25" s="59" t="s">
        <v>1490</v>
      </c>
      <c r="Z25" s="59">
        <v>10.81</v>
      </c>
      <c r="AA25" s="59">
        <v>10.81</v>
      </c>
      <c r="AB25" s="59">
        <v>0</v>
      </c>
      <c r="AC25" s="59">
        <v>10.81</v>
      </c>
      <c r="AD25" s="59">
        <v>0</v>
      </c>
      <c r="AE25" s="59">
        <v>0</v>
      </c>
      <c r="AF25" s="59" t="s">
        <v>1491</v>
      </c>
      <c r="AG25" s="59" t="s">
        <v>737</v>
      </c>
      <c r="AH25" s="59" t="s">
        <v>1518</v>
      </c>
      <c r="AI25" s="59" t="s">
        <v>1523</v>
      </c>
      <c r="AJ25" s="59" t="s">
        <v>1486</v>
      </c>
      <c r="AK25" s="59" t="s">
        <v>278</v>
      </c>
      <c r="AL25" s="59" t="s">
        <v>1493</v>
      </c>
      <c r="AM25" s="59" t="s">
        <v>1494</v>
      </c>
      <c r="AN25" s="59" t="s">
        <v>1384</v>
      </c>
      <c r="AO25" s="59" t="s">
        <v>107</v>
      </c>
    </row>
    <row r="26" spans="1:41" x14ac:dyDescent="0.15">
      <c r="A26" s="59" t="s">
        <v>1419</v>
      </c>
      <c r="B26" s="59" t="s">
        <v>1582</v>
      </c>
      <c r="C26" s="59" t="s">
        <v>1583</v>
      </c>
      <c r="D26" s="59" t="s">
        <v>1517</v>
      </c>
      <c r="E26" s="59" t="s">
        <v>559</v>
      </c>
      <c r="F26" s="59" t="s">
        <v>1475</v>
      </c>
      <c r="G26" s="59" t="s">
        <v>1406</v>
      </c>
      <c r="H26" s="59" t="s">
        <v>1475</v>
      </c>
      <c r="I26" s="59" t="s">
        <v>1406</v>
      </c>
      <c r="J26" s="59" t="s">
        <v>737</v>
      </c>
      <c r="K26" s="59" t="s">
        <v>1518</v>
      </c>
      <c r="L26" s="59" t="s">
        <v>1584</v>
      </c>
      <c r="M26" s="59" t="s">
        <v>1478</v>
      </c>
      <c r="N26" s="59" t="s">
        <v>1479</v>
      </c>
      <c r="O26" s="59" t="s">
        <v>1480</v>
      </c>
      <c r="P26" s="59" t="s">
        <v>1481</v>
      </c>
      <c r="Q26" s="59" t="s">
        <v>1482</v>
      </c>
      <c r="R26" s="59" t="s">
        <v>1483</v>
      </c>
      <c r="S26" s="59" t="s">
        <v>1585</v>
      </c>
      <c r="T26" s="59" t="s">
        <v>1586</v>
      </c>
      <c r="U26" s="59" t="s">
        <v>1486</v>
      </c>
      <c r="V26" s="59" t="s">
        <v>1487</v>
      </c>
      <c r="W26" s="59" t="s">
        <v>1513</v>
      </c>
      <c r="X26" s="59" t="s">
        <v>1487</v>
      </c>
      <c r="Y26" s="59" t="s">
        <v>1490</v>
      </c>
      <c r="Z26" s="59">
        <v>16.27</v>
      </c>
      <c r="AA26" s="59">
        <v>16.27</v>
      </c>
      <c r="AB26" s="59">
        <v>0</v>
      </c>
      <c r="AC26" s="59">
        <v>16.27</v>
      </c>
      <c r="AD26" s="59">
        <v>0</v>
      </c>
      <c r="AE26" s="59">
        <v>0</v>
      </c>
      <c r="AF26" s="59" t="s">
        <v>1491</v>
      </c>
      <c r="AG26" s="59" t="s">
        <v>737</v>
      </c>
      <c r="AH26" s="59" t="s">
        <v>1518</v>
      </c>
      <c r="AI26" s="59" t="s">
        <v>1523</v>
      </c>
      <c r="AJ26" s="59" t="s">
        <v>1486</v>
      </c>
      <c r="AK26" s="59" t="s">
        <v>278</v>
      </c>
      <c r="AL26" s="59" t="s">
        <v>1493</v>
      </c>
      <c r="AM26" s="59" t="s">
        <v>1494</v>
      </c>
      <c r="AN26" s="59" t="s">
        <v>1384</v>
      </c>
      <c r="AO26" s="59" t="s">
        <v>107</v>
      </c>
    </row>
    <row r="27" spans="1:41" x14ac:dyDescent="0.15">
      <c r="A27" s="59" t="s">
        <v>1419</v>
      </c>
      <c r="B27" s="59" t="s">
        <v>1582</v>
      </c>
      <c r="C27" s="59" t="s">
        <v>1583</v>
      </c>
      <c r="D27" s="59" t="s">
        <v>1517</v>
      </c>
      <c r="E27" s="59" t="s">
        <v>559</v>
      </c>
      <c r="F27" s="59" t="s">
        <v>1475</v>
      </c>
      <c r="G27" s="59" t="s">
        <v>1406</v>
      </c>
      <c r="H27" s="59" t="s">
        <v>1475</v>
      </c>
      <c r="I27" s="59" t="s">
        <v>1406</v>
      </c>
      <c r="J27" s="59" t="s">
        <v>737</v>
      </c>
      <c r="K27" s="59" t="s">
        <v>1518</v>
      </c>
      <c r="L27" s="59" t="s">
        <v>1584</v>
      </c>
      <c r="M27" s="59" t="s">
        <v>1478</v>
      </c>
      <c r="N27" s="59" t="s">
        <v>1479</v>
      </c>
      <c r="O27" s="59" t="s">
        <v>1480</v>
      </c>
      <c r="P27" s="59" t="s">
        <v>1481</v>
      </c>
      <c r="Q27" s="59" t="s">
        <v>1482</v>
      </c>
      <c r="R27" s="59" t="s">
        <v>1483</v>
      </c>
      <c r="S27" s="59" t="s">
        <v>1585</v>
      </c>
      <c r="T27" s="59" t="s">
        <v>1586</v>
      </c>
      <c r="U27" s="59" t="s">
        <v>1486</v>
      </c>
      <c r="V27" s="59" t="s">
        <v>1487</v>
      </c>
      <c r="W27" s="59" t="s">
        <v>1514</v>
      </c>
      <c r="X27" s="59" t="s">
        <v>1487</v>
      </c>
      <c r="Y27" s="59" t="s">
        <v>1490</v>
      </c>
      <c r="Z27" s="59">
        <v>3.19</v>
      </c>
      <c r="AA27" s="59">
        <v>3.19</v>
      </c>
      <c r="AB27" s="59">
        <v>0</v>
      </c>
      <c r="AC27" s="59">
        <v>3.19</v>
      </c>
      <c r="AD27" s="59">
        <v>0</v>
      </c>
      <c r="AE27" s="59">
        <v>0</v>
      </c>
      <c r="AF27" s="59" t="s">
        <v>1491</v>
      </c>
      <c r="AG27" s="59" t="s">
        <v>737</v>
      </c>
      <c r="AH27" s="59" t="s">
        <v>1518</v>
      </c>
      <c r="AI27" s="59" t="s">
        <v>1523</v>
      </c>
      <c r="AJ27" s="59" t="s">
        <v>1486</v>
      </c>
      <c r="AK27" s="59" t="s">
        <v>278</v>
      </c>
      <c r="AL27" s="59" t="s">
        <v>1493</v>
      </c>
      <c r="AM27" s="59" t="s">
        <v>1494</v>
      </c>
      <c r="AN27" s="59" t="s">
        <v>1384</v>
      </c>
      <c r="AO27" s="59" t="s">
        <v>107</v>
      </c>
    </row>
    <row r="28" spans="1:41" x14ac:dyDescent="0.15">
      <c r="A28" s="59" t="s">
        <v>1419</v>
      </c>
      <c r="B28" s="59" t="s">
        <v>1582</v>
      </c>
      <c r="C28" s="59" t="s">
        <v>1583</v>
      </c>
      <c r="D28" s="59" t="s">
        <v>1517</v>
      </c>
      <c r="E28" s="59" t="s">
        <v>559</v>
      </c>
      <c r="F28" s="59" t="s">
        <v>1475</v>
      </c>
      <c r="G28" s="59" t="s">
        <v>1406</v>
      </c>
      <c r="H28" s="59" t="s">
        <v>1475</v>
      </c>
      <c r="I28" s="59" t="s">
        <v>1406</v>
      </c>
      <c r="J28" s="59" t="s">
        <v>737</v>
      </c>
      <c r="K28" s="59" t="s">
        <v>1518</v>
      </c>
      <c r="L28" s="59" t="s">
        <v>1584</v>
      </c>
      <c r="M28" s="59" t="s">
        <v>1478</v>
      </c>
      <c r="N28" s="59" t="s">
        <v>1479</v>
      </c>
      <c r="O28" s="59" t="s">
        <v>1480</v>
      </c>
      <c r="P28" s="59" t="s">
        <v>1481</v>
      </c>
      <c r="Q28" s="59" t="s">
        <v>1482</v>
      </c>
      <c r="R28" s="59" t="s">
        <v>1483</v>
      </c>
      <c r="S28" s="59" t="s">
        <v>1585</v>
      </c>
      <c r="T28" s="59" t="s">
        <v>1586</v>
      </c>
      <c r="U28" s="59" t="s">
        <v>1486</v>
      </c>
      <c r="V28" s="59" t="s">
        <v>1487</v>
      </c>
      <c r="W28" s="59" t="s">
        <v>1522</v>
      </c>
      <c r="X28" s="59" t="s">
        <v>1487</v>
      </c>
      <c r="Y28" s="59" t="s">
        <v>1490</v>
      </c>
      <c r="Z28" s="59">
        <v>2140.88</v>
      </c>
      <c r="AA28" s="59">
        <v>2140.88</v>
      </c>
      <c r="AB28" s="59">
        <v>0</v>
      </c>
      <c r="AC28" s="59">
        <v>2140.88</v>
      </c>
      <c r="AD28" s="59">
        <v>0</v>
      </c>
      <c r="AE28" s="59">
        <v>0</v>
      </c>
      <c r="AF28" s="59" t="s">
        <v>1491</v>
      </c>
      <c r="AG28" s="59" t="s">
        <v>737</v>
      </c>
      <c r="AH28" s="59" t="s">
        <v>1518</v>
      </c>
      <c r="AI28" s="59" t="s">
        <v>1523</v>
      </c>
      <c r="AJ28" s="59" t="s">
        <v>1486</v>
      </c>
      <c r="AK28" s="59" t="s">
        <v>278</v>
      </c>
      <c r="AL28" s="59" t="s">
        <v>1493</v>
      </c>
      <c r="AM28" s="59" t="s">
        <v>1494</v>
      </c>
      <c r="AN28" s="59" t="s">
        <v>1384</v>
      </c>
      <c r="AO28" s="59" t="s">
        <v>107</v>
      </c>
    </row>
    <row r="29" spans="1:41" x14ac:dyDescent="0.15">
      <c r="A29" s="59" t="s">
        <v>1419</v>
      </c>
      <c r="B29" s="59" t="s">
        <v>1587</v>
      </c>
      <c r="C29" s="59" t="s">
        <v>1588</v>
      </c>
      <c r="D29" s="59" t="s">
        <v>1517</v>
      </c>
      <c r="E29" s="59" t="s">
        <v>559</v>
      </c>
      <c r="F29" s="59" t="s">
        <v>1475</v>
      </c>
      <c r="G29" s="59" t="s">
        <v>1406</v>
      </c>
      <c r="H29" s="59" t="s">
        <v>1475</v>
      </c>
      <c r="I29" s="59" t="s">
        <v>1406</v>
      </c>
      <c r="J29" s="59" t="s">
        <v>737</v>
      </c>
      <c r="K29" s="59" t="s">
        <v>1518</v>
      </c>
      <c r="L29" s="59" t="s">
        <v>1589</v>
      </c>
      <c r="M29" s="59" t="s">
        <v>1478</v>
      </c>
      <c r="N29" s="59" t="s">
        <v>1479</v>
      </c>
      <c r="O29" s="59" t="s">
        <v>1480</v>
      </c>
      <c r="P29" s="59" t="s">
        <v>1481</v>
      </c>
      <c r="Q29" s="59" t="s">
        <v>1482</v>
      </c>
      <c r="R29" s="59" t="s">
        <v>1483</v>
      </c>
      <c r="S29" s="59" t="s">
        <v>1590</v>
      </c>
      <c r="T29" s="59" t="s">
        <v>1591</v>
      </c>
      <c r="U29" s="59" t="s">
        <v>1486</v>
      </c>
      <c r="V29" s="59" t="s">
        <v>1487</v>
      </c>
      <c r="W29" s="59" t="s">
        <v>1508</v>
      </c>
      <c r="X29" s="59" t="s">
        <v>1487</v>
      </c>
      <c r="Y29" s="59" t="s">
        <v>1490</v>
      </c>
      <c r="Z29" s="59">
        <v>19.78</v>
      </c>
      <c r="AA29" s="59">
        <v>19.78</v>
      </c>
      <c r="AB29" s="59">
        <v>0</v>
      </c>
      <c r="AC29" s="59">
        <v>19.78</v>
      </c>
      <c r="AD29" s="59">
        <v>0</v>
      </c>
      <c r="AE29" s="59">
        <v>0</v>
      </c>
      <c r="AF29" s="59" t="s">
        <v>1491</v>
      </c>
      <c r="AG29" s="59" t="s">
        <v>737</v>
      </c>
      <c r="AH29" s="59" t="s">
        <v>1518</v>
      </c>
      <c r="AI29" s="59" t="s">
        <v>1523</v>
      </c>
      <c r="AJ29" s="59" t="s">
        <v>1486</v>
      </c>
      <c r="AK29" s="59" t="s">
        <v>278</v>
      </c>
      <c r="AL29" s="59" t="s">
        <v>1493</v>
      </c>
      <c r="AM29" s="59" t="s">
        <v>1494</v>
      </c>
      <c r="AN29" s="59" t="s">
        <v>1384</v>
      </c>
      <c r="AO29" s="59" t="s">
        <v>107</v>
      </c>
    </row>
    <row r="30" spans="1:41" x14ac:dyDescent="0.15">
      <c r="A30" s="59" t="s">
        <v>1419</v>
      </c>
      <c r="B30" s="59" t="s">
        <v>1587</v>
      </c>
      <c r="C30" s="59" t="s">
        <v>1588</v>
      </c>
      <c r="D30" s="59" t="s">
        <v>1517</v>
      </c>
      <c r="E30" s="59" t="s">
        <v>559</v>
      </c>
      <c r="F30" s="59" t="s">
        <v>1475</v>
      </c>
      <c r="G30" s="59" t="s">
        <v>1406</v>
      </c>
      <c r="H30" s="59" t="s">
        <v>1475</v>
      </c>
      <c r="I30" s="59" t="s">
        <v>1406</v>
      </c>
      <c r="J30" s="59" t="s">
        <v>737</v>
      </c>
      <c r="K30" s="59" t="s">
        <v>1518</v>
      </c>
      <c r="L30" s="59" t="s">
        <v>1589</v>
      </c>
      <c r="M30" s="59" t="s">
        <v>1478</v>
      </c>
      <c r="N30" s="59" t="s">
        <v>1479</v>
      </c>
      <c r="O30" s="59" t="s">
        <v>1480</v>
      </c>
      <c r="P30" s="59" t="s">
        <v>1481</v>
      </c>
      <c r="Q30" s="59" t="s">
        <v>1482</v>
      </c>
      <c r="R30" s="59" t="s">
        <v>1483</v>
      </c>
      <c r="S30" s="59" t="s">
        <v>1590</v>
      </c>
      <c r="T30" s="59" t="s">
        <v>1591</v>
      </c>
      <c r="U30" s="59" t="s">
        <v>1486</v>
      </c>
      <c r="V30" s="59" t="s">
        <v>1487</v>
      </c>
      <c r="W30" s="59" t="s">
        <v>1509</v>
      </c>
      <c r="X30" s="59" t="s">
        <v>1487</v>
      </c>
      <c r="Y30" s="59" t="s">
        <v>1490</v>
      </c>
      <c r="Z30" s="59">
        <v>6.18</v>
      </c>
      <c r="AA30" s="59">
        <v>6.18</v>
      </c>
      <c r="AB30" s="59">
        <v>0</v>
      </c>
      <c r="AC30" s="59">
        <v>6.18</v>
      </c>
      <c r="AD30" s="59">
        <v>0</v>
      </c>
      <c r="AE30" s="59">
        <v>0</v>
      </c>
      <c r="AF30" s="59" t="s">
        <v>1491</v>
      </c>
      <c r="AG30" s="59" t="s">
        <v>737</v>
      </c>
      <c r="AH30" s="59" t="s">
        <v>1518</v>
      </c>
      <c r="AI30" s="59" t="s">
        <v>1523</v>
      </c>
      <c r="AJ30" s="59" t="s">
        <v>1486</v>
      </c>
      <c r="AK30" s="59" t="s">
        <v>278</v>
      </c>
      <c r="AL30" s="59" t="s">
        <v>1493</v>
      </c>
      <c r="AM30" s="59" t="s">
        <v>1494</v>
      </c>
      <c r="AN30" s="59" t="s">
        <v>1384</v>
      </c>
      <c r="AO30" s="59" t="s">
        <v>107</v>
      </c>
    </row>
    <row r="31" spans="1:41" x14ac:dyDescent="0.15">
      <c r="A31" s="59" t="s">
        <v>1419</v>
      </c>
      <c r="B31" s="59" t="s">
        <v>1587</v>
      </c>
      <c r="C31" s="59" t="s">
        <v>1588</v>
      </c>
      <c r="D31" s="59" t="s">
        <v>1517</v>
      </c>
      <c r="E31" s="59" t="s">
        <v>559</v>
      </c>
      <c r="F31" s="59" t="s">
        <v>1475</v>
      </c>
      <c r="G31" s="59" t="s">
        <v>1406</v>
      </c>
      <c r="H31" s="59" t="s">
        <v>1475</v>
      </c>
      <c r="I31" s="59" t="s">
        <v>1406</v>
      </c>
      <c r="J31" s="59" t="s">
        <v>737</v>
      </c>
      <c r="K31" s="59" t="s">
        <v>1518</v>
      </c>
      <c r="L31" s="59" t="s">
        <v>1589</v>
      </c>
      <c r="M31" s="59" t="s">
        <v>1478</v>
      </c>
      <c r="N31" s="59" t="s">
        <v>1479</v>
      </c>
      <c r="O31" s="59" t="s">
        <v>1480</v>
      </c>
      <c r="P31" s="59" t="s">
        <v>1481</v>
      </c>
      <c r="Q31" s="59" t="s">
        <v>1482</v>
      </c>
      <c r="R31" s="59" t="s">
        <v>1483</v>
      </c>
      <c r="S31" s="59" t="s">
        <v>1590</v>
      </c>
      <c r="T31" s="59" t="s">
        <v>1591</v>
      </c>
      <c r="U31" s="59" t="s">
        <v>1486</v>
      </c>
      <c r="V31" s="59" t="s">
        <v>1487</v>
      </c>
      <c r="W31" s="59" t="s">
        <v>1488</v>
      </c>
      <c r="X31" s="59" t="s">
        <v>1510</v>
      </c>
      <c r="Y31" s="59" t="s">
        <v>1490</v>
      </c>
      <c r="Z31" s="59">
        <v>0.03</v>
      </c>
      <c r="AA31" s="59">
        <v>0.03</v>
      </c>
      <c r="AB31" s="59">
        <v>0</v>
      </c>
      <c r="AC31" s="59">
        <v>0.03</v>
      </c>
      <c r="AD31" s="59">
        <v>0</v>
      </c>
      <c r="AE31" s="59">
        <v>0</v>
      </c>
      <c r="AF31" s="59" t="s">
        <v>1491</v>
      </c>
      <c r="AG31" s="59" t="s">
        <v>737</v>
      </c>
      <c r="AH31" s="59" t="s">
        <v>1518</v>
      </c>
      <c r="AI31" s="59" t="s">
        <v>1523</v>
      </c>
      <c r="AJ31" s="59" t="s">
        <v>1486</v>
      </c>
      <c r="AK31" s="59" t="s">
        <v>278</v>
      </c>
      <c r="AL31" s="59" t="s">
        <v>1493</v>
      </c>
      <c r="AM31" s="59" t="s">
        <v>1494</v>
      </c>
      <c r="AN31" s="59" t="s">
        <v>1384</v>
      </c>
      <c r="AO31" s="59" t="s">
        <v>107</v>
      </c>
    </row>
    <row r="32" spans="1:41" x14ac:dyDescent="0.15">
      <c r="A32" s="59" t="s">
        <v>1419</v>
      </c>
      <c r="B32" s="59" t="s">
        <v>1587</v>
      </c>
      <c r="C32" s="59" t="s">
        <v>1588</v>
      </c>
      <c r="D32" s="59" t="s">
        <v>1517</v>
      </c>
      <c r="E32" s="59" t="s">
        <v>559</v>
      </c>
      <c r="F32" s="59" t="s">
        <v>1475</v>
      </c>
      <c r="G32" s="59" t="s">
        <v>1406</v>
      </c>
      <c r="H32" s="59" t="s">
        <v>1475</v>
      </c>
      <c r="I32" s="59" t="s">
        <v>1406</v>
      </c>
      <c r="J32" s="59" t="s">
        <v>737</v>
      </c>
      <c r="K32" s="59" t="s">
        <v>1518</v>
      </c>
      <c r="L32" s="59" t="s">
        <v>1589</v>
      </c>
      <c r="M32" s="59" t="s">
        <v>1478</v>
      </c>
      <c r="N32" s="59" t="s">
        <v>1479</v>
      </c>
      <c r="O32" s="59" t="s">
        <v>1480</v>
      </c>
      <c r="P32" s="59" t="s">
        <v>1481</v>
      </c>
      <c r="Q32" s="59" t="s">
        <v>1482</v>
      </c>
      <c r="R32" s="59" t="s">
        <v>1483</v>
      </c>
      <c r="S32" s="59" t="s">
        <v>1590</v>
      </c>
      <c r="T32" s="59" t="s">
        <v>1591</v>
      </c>
      <c r="U32" s="59" t="s">
        <v>1486</v>
      </c>
      <c r="V32" s="59" t="s">
        <v>1487</v>
      </c>
      <c r="W32" s="59" t="s">
        <v>1513</v>
      </c>
      <c r="X32" s="59" t="s">
        <v>1487</v>
      </c>
      <c r="Y32" s="59" t="s">
        <v>1490</v>
      </c>
      <c r="Z32" s="59">
        <v>18.84</v>
      </c>
      <c r="AA32" s="59">
        <v>18.84</v>
      </c>
      <c r="AB32" s="59">
        <v>0</v>
      </c>
      <c r="AC32" s="59">
        <v>18.84</v>
      </c>
      <c r="AD32" s="59">
        <v>0</v>
      </c>
      <c r="AE32" s="59">
        <v>0</v>
      </c>
      <c r="AF32" s="59" t="s">
        <v>1491</v>
      </c>
      <c r="AG32" s="59" t="s">
        <v>737</v>
      </c>
      <c r="AH32" s="59" t="s">
        <v>1518</v>
      </c>
      <c r="AI32" s="59" t="s">
        <v>1523</v>
      </c>
      <c r="AJ32" s="59" t="s">
        <v>1486</v>
      </c>
      <c r="AK32" s="59" t="s">
        <v>278</v>
      </c>
      <c r="AL32" s="59" t="s">
        <v>1493</v>
      </c>
      <c r="AM32" s="59" t="s">
        <v>1494</v>
      </c>
      <c r="AN32" s="59" t="s">
        <v>1384</v>
      </c>
      <c r="AO32" s="59" t="s">
        <v>107</v>
      </c>
    </row>
    <row r="33" spans="1:41" x14ac:dyDescent="0.15">
      <c r="A33" s="59" t="s">
        <v>1419</v>
      </c>
      <c r="B33" s="59" t="s">
        <v>1587</v>
      </c>
      <c r="C33" s="59" t="s">
        <v>1588</v>
      </c>
      <c r="D33" s="59" t="s">
        <v>1517</v>
      </c>
      <c r="E33" s="59" t="s">
        <v>559</v>
      </c>
      <c r="F33" s="59" t="s">
        <v>1475</v>
      </c>
      <c r="G33" s="59" t="s">
        <v>1406</v>
      </c>
      <c r="H33" s="59" t="s">
        <v>1475</v>
      </c>
      <c r="I33" s="59" t="s">
        <v>1406</v>
      </c>
      <c r="J33" s="59" t="s">
        <v>737</v>
      </c>
      <c r="K33" s="59" t="s">
        <v>1518</v>
      </c>
      <c r="L33" s="59" t="s">
        <v>1589</v>
      </c>
      <c r="M33" s="59" t="s">
        <v>1478</v>
      </c>
      <c r="N33" s="59" t="s">
        <v>1479</v>
      </c>
      <c r="O33" s="59" t="s">
        <v>1480</v>
      </c>
      <c r="P33" s="59" t="s">
        <v>1481</v>
      </c>
      <c r="Q33" s="59" t="s">
        <v>1482</v>
      </c>
      <c r="R33" s="59" t="s">
        <v>1483</v>
      </c>
      <c r="S33" s="59" t="s">
        <v>1590</v>
      </c>
      <c r="T33" s="59" t="s">
        <v>1591</v>
      </c>
      <c r="U33" s="59" t="s">
        <v>1486</v>
      </c>
      <c r="V33" s="59" t="s">
        <v>1487</v>
      </c>
      <c r="W33" s="59" t="s">
        <v>1514</v>
      </c>
      <c r="X33" s="59" t="s">
        <v>1487</v>
      </c>
      <c r="Y33" s="59" t="s">
        <v>1490</v>
      </c>
      <c r="Z33" s="59">
        <v>0.48</v>
      </c>
      <c r="AA33" s="59">
        <v>0.48</v>
      </c>
      <c r="AB33" s="59">
        <v>0</v>
      </c>
      <c r="AC33" s="59">
        <v>0.48</v>
      </c>
      <c r="AD33" s="59">
        <v>0</v>
      </c>
      <c r="AE33" s="59">
        <v>0</v>
      </c>
      <c r="AF33" s="59" t="s">
        <v>1491</v>
      </c>
      <c r="AG33" s="59" t="s">
        <v>737</v>
      </c>
      <c r="AH33" s="59" t="s">
        <v>1518</v>
      </c>
      <c r="AI33" s="59" t="s">
        <v>1523</v>
      </c>
      <c r="AJ33" s="59" t="s">
        <v>1486</v>
      </c>
      <c r="AK33" s="59" t="s">
        <v>278</v>
      </c>
      <c r="AL33" s="59" t="s">
        <v>1493</v>
      </c>
      <c r="AM33" s="59" t="s">
        <v>1494</v>
      </c>
      <c r="AN33" s="59" t="s">
        <v>1384</v>
      </c>
      <c r="AO33" s="59" t="s">
        <v>107</v>
      </c>
    </row>
    <row r="34" spans="1:41" x14ac:dyDescent="0.15">
      <c r="A34" s="59" t="s">
        <v>1419</v>
      </c>
      <c r="B34" s="59" t="s">
        <v>1592</v>
      </c>
      <c r="C34" s="59" t="s">
        <v>1593</v>
      </c>
      <c r="D34" s="59" t="s">
        <v>1517</v>
      </c>
      <c r="E34" s="59" t="s">
        <v>559</v>
      </c>
      <c r="F34" s="59" t="s">
        <v>1475</v>
      </c>
      <c r="G34" s="59" t="s">
        <v>1406</v>
      </c>
      <c r="H34" s="59" t="s">
        <v>1475</v>
      </c>
      <c r="I34" s="59" t="s">
        <v>1406</v>
      </c>
      <c r="J34" s="59" t="s">
        <v>737</v>
      </c>
      <c r="K34" s="59" t="s">
        <v>1518</v>
      </c>
      <c r="L34" s="59" t="s">
        <v>1594</v>
      </c>
      <c r="M34" s="59" t="s">
        <v>1478</v>
      </c>
      <c r="N34" s="59" t="s">
        <v>1479</v>
      </c>
      <c r="O34" s="59" t="s">
        <v>1480</v>
      </c>
      <c r="P34" s="59" t="s">
        <v>1481</v>
      </c>
      <c r="Q34" s="59" t="s">
        <v>1482</v>
      </c>
      <c r="R34" s="59" t="s">
        <v>1483</v>
      </c>
      <c r="S34" s="59" t="s">
        <v>1595</v>
      </c>
      <c r="T34" s="59" t="s">
        <v>1596</v>
      </c>
      <c r="U34" s="59" t="s">
        <v>1486</v>
      </c>
      <c r="V34" s="59" t="s">
        <v>1487</v>
      </c>
      <c r="W34" s="59" t="s">
        <v>1508</v>
      </c>
      <c r="X34" s="59" t="s">
        <v>1487</v>
      </c>
      <c r="Y34" s="59" t="s">
        <v>1490</v>
      </c>
      <c r="Z34" s="59">
        <v>502.29</v>
      </c>
      <c r="AA34" s="59">
        <v>484.3</v>
      </c>
      <c r="AB34" s="59">
        <v>17.989999999999998</v>
      </c>
      <c r="AC34" s="59">
        <v>484.3</v>
      </c>
      <c r="AD34" s="59">
        <v>0</v>
      </c>
      <c r="AE34" s="59">
        <v>0</v>
      </c>
      <c r="AF34" s="59" t="s">
        <v>1491</v>
      </c>
      <c r="AG34" s="59" t="s">
        <v>737</v>
      </c>
      <c r="AH34" s="59" t="s">
        <v>1518</v>
      </c>
      <c r="AI34" s="59" t="s">
        <v>1523</v>
      </c>
      <c r="AJ34" s="59" t="s">
        <v>1486</v>
      </c>
      <c r="AK34" s="59" t="s">
        <v>278</v>
      </c>
      <c r="AL34" s="59" t="s">
        <v>1493</v>
      </c>
      <c r="AM34" s="59" t="s">
        <v>1494</v>
      </c>
      <c r="AN34" s="59" t="s">
        <v>1384</v>
      </c>
      <c r="AO34" s="59" t="s">
        <v>107</v>
      </c>
    </row>
    <row r="35" spans="1:41" x14ac:dyDescent="0.15">
      <c r="A35" s="59" t="s">
        <v>1419</v>
      </c>
      <c r="B35" s="59" t="s">
        <v>1592</v>
      </c>
      <c r="C35" s="59" t="s">
        <v>1593</v>
      </c>
      <c r="D35" s="59" t="s">
        <v>1517</v>
      </c>
      <c r="E35" s="59" t="s">
        <v>559</v>
      </c>
      <c r="F35" s="59" t="s">
        <v>1475</v>
      </c>
      <c r="G35" s="59" t="s">
        <v>1406</v>
      </c>
      <c r="H35" s="59" t="s">
        <v>1475</v>
      </c>
      <c r="I35" s="59" t="s">
        <v>1406</v>
      </c>
      <c r="J35" s="59" t="s">
        <v>737</v>
      </c>
      <c r="K35" s="59" t="s">
        <v>1518</v>
      </c>
      <c r="L35" s="59" t="s">
        <v>1594</v>
      </c>
      <c r="M35" s="59" t="s">
        <v>1478</v>
      </c>
      <c r="N35" s="59" t="s">
        <v>1479</v>
      </c>
      <c r="O35" s="59" t="s">
        <v>1480</v>
      </c>
      <c r="P35" s="59" t="s">
        <v>1481</v>
      </c>
      <c r="Q35" s="59" t="s">
        <v>1482</v>
      </c>
      <c r="R35" s="59" t="s">
        <v>1483</v>
      </c>
      <c r="S35" s="59" t="s">
        <v>1595</v>
      </c>
      <c r="T35" s="59" t="s">
        <v>1596</v>
      </c>
      <c r="U35" s="59" t="s">
        <v>1486</v>
      </c>
      <c r="V35" s="59" t="s">
        <v>1487</v>
      </c>
      <c r="W35" s="59" t="s">
        <v>1509</v>
      </c>
      <c r="X35" s="59" t="s">
        <v>1487</v>
      </c>
      <c r="Y35" s="59" t="s">
        <v>1490</v>
      </c>
      <c r="Z35" s="59">
        <v>203.65</v>
      </c>
      <c r="AA35" s="59">
        <v>200.6</v>
      </c>
      <c r="AB35" s="59">
        <v>3.05</v>
      </c>
      <c r="AC35" s="59">
        <v>200.6</v>
      </c>
      <c r="AD35" s="59">
        <v>0</v>
      </c>
      <c r="AE35" s="59">
        <v>0</v>
      </c>
      <c r="AF35" s="59" t="s">
        <v>1491</v>
      </c>
      <c r="AG35" s="59" t="s">
        <v>737</v>
      </c>
      <c r="AH35" s="59" t="s">
        <v>1518</v>
      </c>
      <c r="AI35" s="59" t="s">
        <v>1523</v>
      </c>
      <c r="AJ35" s="59" t="s">
        <v>1486</v>
      </c>
      <c r="AK35" s="59" t="s">
        <v>278</v>
      </c>
      <c r="AL35" s="59" t="s">
        <v>1493</v>
      </c>
      <c r="AM35" s="59" t="s">
        <v>1494</v>
      </c>
      <c r="AN35" s="59" t="s">
        <v>1384</v>
      </c>
      <c r="AO35" s="59" t="s">
        <v>107</v>
      </c>
    </row>
    <row r="36" spans="1:41" x14ac:dyDescent="0.15">
      <c r="A36" s="59" t="s">
        <v>1419</v>
      </c>
      <c r="B36" s="59" t="s">
        <v>1592</v>
      </c>
      <c r="C36" s="59" t="s">
        <v>1593</v>
      </c>
      <c r="D36" s="59" t="s">
        <v>1517</v>
      </c>
      <c r="E36" s="59" t="s">
        <v>559</v>
      </c>
      <c r="F36" s="59" t="s">
        <v>1475</v>
      </c>
      <c r="G36" s="59" t="s">
        <v>1406</v>
      </c>
      <c r="H36" s="59" t="s">
        <v>1475</v>
      </c>
      <c r="I36" s="59" t="s">
        <v>1406</v>
      </c>
      <c r="J36" s="59" t="s">
        <v>737</v>
      </c>
      <c r="K36" s="59" t="s">
        <v>1518</v>
      </c>
      <c r="L36" s="59" t="s">
        <v>1594</v>
      </c>
      <c r="M36" s="59" t="s">
        <v>1478</v>
      </c>
      <c r="N36" s="59" t="s">
        <v>1479</v>
      </c>
      <c r="O36" s="59" t="s">
        <v>1480</v>
      </c>
      <c r="P36" s="59" t="s">
        <v>1481</v>
      </c>
      <c r="Q36" s="59" t="s">
        <v>1482</v>
      </c>
      <c r="R36" s="59" t="s">
        <v>1483</v>
      </c>
      <c r="S36" s="59" t="s">
        <v>1595</v>
      </c>
      <c r="T36" s="59" t="s">
        <v>1596</v>
      </c>
      <c r="U36" s="59" t="s">
        <v>1486</v>
      </c>
      <c r="V36" s="59" t="s">
        <v>1487</v>
      </c>
      <c r="W36" s="59" t="s">
        <v>1488</v>
      </c>
      <c r="X36" s="59" t="s">
        <v>1511</v>
      </c>
      <c r="Y36" s="59" t="s">
        <v>1490</v>
      </c>
      <c r="Z36" s="59">
        <v>0.06</v>
      </c>
      <c r="AA36" s="59">
        <v>0.06</v>
      </c>
      <c r="AB36" s="59">
        <v>0</v>
      </c>
      <c r="AC36" s="59">
        <v>0.06</v>
      </c>
      <c r="AD36" s="59">
        <v>0</v>
      </c>
      <c r="AE36" s="59">
        <v>0</v>
      </c>
      <c r="AF36" s="59" t="s">
        <v>1491</v>
      </c>
      <c r="AG36" s="59" t="s">
        <v>737</v>
      </c>
      <c r="AH36" s="59" t="s">
        <v>1518</v>
      </c>
      <c r="AI36" s="59" t="s">
        <v>1523</v>
      </c>
      <c r="AJ36" s="59" t="s">
        <v>1486</v>
      </c>
      <c r="AK36" s="59" t="s">
        <v>278</v>
      </c>
      <c r="AL36" s="59" t="s">
        <v>1493</v>
      </c>
      <c r="AM36" s="59" t="s">
        <v>1494</v>
      </c>
      <c r="AN36" s="59" t="s">
        <v>1384</v>
      </c>
      <c r="AO36" s="59" t="s">
        <v>107</v>
      </c>
    </row>
    <row r="37" spans="1:41" x14ac:dyDescent="0.15">
      <c r="A37" s="59" t="s">
        <v>1419</v>
      </c>
      <c r="B37" s="59" t="s">
        <v>1592</v>
      </c>
      <c r="C37" s="59" t="s">
        <v>1593</v>
      </c>
      <c r="D37" s="59" t="s">
        <v>1517</v>
      </c>
      <c r="E37" s="59" t="s">
        <v>559</v>
      </c>
      <c r="F37" s="59" t="s">
        <v>1475</v>
      </c>
      <c r="G37" s="59" t="s">
        <v>1406</v>
      </c>
      <c r="H37" s="59" t="s">
        <v>1475</v>
      </c>
      <c r="I37" s="59" t="s">
        <v>1406</v>
      </c>
      <c r="J37" s="59" t="s">
        <v>737</v>
      </c>
      <c r="K37" s="59" t="s">
        <v>1518</v>
      </c>
      <c r="L37" s="59" t="s">
        <v>1594</v>
      </c>
      <c r="M37" s="59" t="s">
        <v>1478</v>
      </c>
      <c r="N37" s="59" t="s">
        <v>1479</v>
      </c>
      <c r="O37" s="59" t="s">
        <v>1480</v>
      </c>
      <c r="P37" s="59" t="s">
        <v>1481</v>
      </c>
      <c r="Q37" s="59" t="s">
        <v>1482</v>
      </c>
      <c r="R37" s="59" t="s">
        <v>1483</v>
      </c>
      <c r="S37" s="59" t="s">
        <v>1595</v>
      </c>
      <c r="T37" s="59" t="s">
        <v>1596</v>
      </c>
      <c r="U37" s="59" t="s">
        <v>1486</v>
      </c>
      <c r="V37" s="59" t="s">
        <v>1487</v>
      </c>
      <c r="W37" s="59" t="s">
        <v>1513</v>
      </c>
      <c r="X37" s="59" t="s">
        <v>1487</v>
      </c>
      <c r="Y37" s="59" t="s">
        <v>1490</v>
      </c>
      <c r="Z37" s="59">
        <v>209.08</v>
      </c>
      <c r="AA37" s="59">
        <v>202.28</v>
      </c>
      <c r="AB37" s="59">
        <v>6.8</v>
      </c>
      <c r="AC37" s="59">
        <v>202.28</v>
      </c>
      <c r="AD37" s="59">
        <v>0</v>
      </c>
      <c r="AE37" s="59">
        <v>0</v>
      </c>
      <c r="AF37" s="59" t="s">
        <v>1491</v>
      </c>
      <c r="AG37" s="59" t="s">
        <v>737</v>
      </c>
      <c r="AH37" s="59" t="s">
        <v>1518</v>
      </c>
      <c r="AI37" s="59" t="s">
        <v>1523</v>
      </c>
      <c r="AJ37" s="59" t="s">
        <v>1486</v>
      </c>
      <c r="AK37" s="59" t="s">
        <v>278</v>
      </c>
      <c r="AL37" s="59" t="s">
        <v>1493</v>
      </c>
      <c r="AM37" s="59" t="s">
        <v>1494</v>
      </c>
      <c r="AN37" s="59" t="s">
        <v>1384</v>
      </c>
      <c r="AO37" s="59" t="s">
        <v>107</v>
      </c>
    </row>
    <row r="38" spans="1:41" x14ac:dyDescent="0.15">
      <c r="A38" s="59" t="s">
        <v>1419</v>
      </c>
      <c r="B38" s="59" t="s">
        <v>1592</v>
      </c>
      <c r="C38" s="59" t="s">
        <v>1593</v>
      </c>
      <c r="D38" s="59" t="s">
        <v>1517</v>
      </c>
      <c r="E38" s="59" t="s">
        <v>559</v>
      </c>
      <c r="F38" s="59" t="s">
        <v>1475</v>
      </c>
      <c r="G38" s="59" t="s">
        <v>1406</v>
      </c>
      <c r="H38" s="59" t="s">
        <v>1475</v>
      </c>
      <c r="I38" s="59" t="s">
        <v>1406</v>
      </c>
      <c r="J38" s="59" t="s">
        <v>737</v>
      </c>
      <c r="K38" s="59" t="s">
        <v>1518</v>
      </c>
      <c r="L38" s="59" t="s">
        <v>1594</v>
      </c>
      <c r="M38" s="59" t="s">
        <v>1478</v>
      </c>
      <c r="N38" s="59" t="s">
        <v>1479</v>
      </c>
      <c r="O38" s="59" t="s">
        <v>1480</v>
      </c>
      <c r="P38" s="59" t="s">
        <v>1481</v>
      </c>
      <c r="Q38" s="59" t="s">
        <v>1482</v>
      </c>
      <c r="R38" s="59" t="s">
        <v>1483</v>
      </c>
      <c r="S38" s="59" t="s">
        <v>1595</v>
      </c>
      <c r="T38" s="59" t="s">
        <v>1596</v>
      </c>
      <c r="U38" s="59" t="s">
        <v>1486</v>
      </c>
      <c r="V38" s="59" t="s">
        <v>1487</v>
      </c>
      <c r="W38" s="59" t="s">
        <v>1514</v>
      </c>
      <c r="X38" s="59" t="s">
        <v>1487</v>
      </c>
      <c r="Y38" s="59" t="s">
        <v>1490</v>
      </c>
      <c r="Z38" s="59">
        <v>64.5</v>
      </c>
      <c r="AA38" s="59">
        <v>62.82</v>
      </c>
      <c r="AB38" s="59">
        <v>1.68</v>
      </c>
      <c r="AC38" s="59">
        <v>62.82</v>
      </c>
      <c r="AD38" s="59">
        <v>0</v>
      </c>
      <c r="AE38" s="59">
        <v>0</v>
      </c>
      <c r="AF38" s="59" t="s">
        <v>1491</v>
      </c>
      <c r="AG38" s="59" t="s">
        <v>737</v>
      </c>
      <c r="AH38" s="59" t="s">
        <v>1518</v>
      </c>
      <c r="AI38" s="59" t="s">
        <v>1523</v>
      </c>
      <c r="AJ38" s="59" t="s">
        <v>1486</v>
      </c>
      <c r="AK38" s="59" t="s">
        <v>278</v>
      </c>
      <c r="AL38" s="59" t="s">
        <v>1493</v>
      </c>
      <c r="AM38" s="59" t="s">
        <v>1494</v>
      </c>
      <c r="AN38" s="59" t="s">
        <v>1384</v>
      </c>
      <c r="AO38" s="59" t="s">
        <v>107</v>
      </c>
    </row>
    <row r="39" spans="1:41" x14ac:dyDescent="0.15">
      <c r="A39" s="59" t="s">
        <v>1419</v>
      </c>
      <c r="B39" s="59" t="s">
        <v>1597</v>
      </c>
      <c r="C39" s="59" t="s">
        <v>1598</v>
      </c>
      <c r="D39" s="59" t="s">
        <v>1517</v>
      </c>
      <c r="E39" s="59" t="s">
        <v>559</v>
      </c>
      <c r="F39" s="59" t="s">
        <v>1475</v>
      </c>
      <c r="G39" s="59" t="s">
        <v>1406</v>
      </c>
      <c r="H39" s="59" t="s">
        <v>1475</v>
      </c>
      <c r="I39" s="59" t="s">
        <v>1406</v>
      </c>
      <c r="J39" s="59" t="s">
        <v>737</v>
      </c>
      <c r="K39" s="59" t="s">
        <v>1518</v>
      </c>
      <c r="L39" s="59" t="s">
        <v>1599</v>
      </c>
      <c r="M39" s="59" t="s">
        <v>1478</v>
      </c>
      <c r="N39" s="59" t="s">
        <v>1479</v>
      </c>
      <c r="O39" s="59" t="s">
        <v>1480</v>
      </c>
      <c r="P39" s="59" t="s">
        <v>1481</v>
      </c>
      <c r="Q39" s="59" t="s">
        <v>1482</v>
      </c>
      <c r="R39" s="59" t="s">
        <v>1483</v>
      </c>
      <c r="S39" s="59" t="s">
        <v>1600</v>
      </c>
      <c r="T39" s="59" t="s">
        <v>1601</v>
      </c>
      <c r="U39" s="59" t="s">
        <v>1486</v>
      </c>
      <c r="V39" s="59" t="s">
        <v>1487</v>
      </c>
      <c r="W39" s="59" t="s">
        <v>1508</v>
      </c>
      <c r="X39" s="59" t="s">
        <v>1487</v>
      </c>
      <c r="Y39" s="59" t="s">
        <v>1490</v>
      </c>
      <c r="Z39" s="59">
        <v>670.42</v>
      </c>
      <c r="AA39" s="59">
        <v>670.42</v>
      </c>
      <c r="AB39" s="59">
        <v>0</v>
      </c>
      <c r="AC39" s="59">
        <v>670.42</v>
      </c>
      <c r="AD39" s="59">
        <v>0</v>
      </c>
      <c r="AE39" s="59">
        <v>0</v>
      </c>
      <c r="AF39" s="59" t="s">
        <v>1491</v>
      </c>
      <c r="AG39" s="59" t="s">
        <v>737</v>
      </c>
      <c r="AH39" s="59" t="s">
        <v>1518</v>
      </c>
      <c r="AI39" s="59" t="s">
        <v>1523</v>
      </c>
      <c r="AJ39" s="59" t="s">
        <v>1486</v>
      </c>
      <c r="AK39" s="59" t="s">
        <v>278</v>
      </c>
      <c r="AL39" s="59" t="s">
        <v>1493</v>
      </c>
      <c r="AM39" s="59" t="s">
        <v>1494</v>
      </c>
      <c r="AN39" s="59" t="s">
        <v>1384</v>
      </c>
      <c r="AO39" s="59" t="s">
        <v>107</v>
      </c>
    </row>
    <row r="40" spans="1:41" x14ac:dyDescent="0.15">
      <c r="A40" s="59" t="s">
        <v>1419</v>
      </c>
      <c r="B40" s="59" t="s">
        <v>1597</v>
      </c>
      <c r="C40" s="59" t="s">
        <v>1598</v>
      </c>
      <c r="D40" s="59" t="s">
        <v>1517</v>
      </c>
      <c r="E40" s="59" t="s">
        <v>559</v>
      </c>
      <c r="F40" s="59" t="s">
        <v>1475</v>
      </c>
      <c r="G40" s="59" t="s">
        <v>1406</v>
      </c>
      <c r="H40" s="59" t="s">
        <v>1475</v>
      </c>
      <c r="I40" s="59" t="s">
        <v>1406</v>
      </c>
      <c r="J40" s="59" t="s">
        <v>737</v>
      </c>
      <c r="K40" s="59" t="s">
        <v>1518</v>
      </c>
      <c r="L40" s="59" t="s">
        <v>1599</v>
      </c>
      <c r="M40" s="59" t="s">
        <v>1478</v>
      </c>
      <c r="N40" s="59" t="s">
        <v>1479</v>
      </c>
      <c r="O40" s="59" t="s">
        <v>1480</v>
      </c>
      <c r="P40" s="59" t="s">
        <v>1481</v>
      </c>
      <c r="Q40" s="59" t="s">
        <v>1482</v>
      </c>
      <c r="R40" s="59" t="s">
        <v>1483</v>
      </c>
      <c r="S40" s="59" t="s">
        <v>1600</v>
      </c>
      <c r="T40" s="59" t="s">
        <v>1601</v>
      </c>
      <c r="U40" s="59" t="s">
        <v>1486</v>
      </c>
      <c r="V40" s="59" t="s">
        <v>1487</v>
      </c>
      <c r="W40" s="59" t="s">
        <v>1509</v>
      </c>
      <c r="X40" s="59" t="s">
        <v>1487</v>
      </c>
      <c r="Y40" s="59" t="s">
        <v>1490</v>
      </c>
      <c r="Z40" s="59">
        <v>277.14</v>
      </c>
      <c r="AA40" s="59">
        <v>277.14</v>
      </c>
      <c r="AB40" s="59">
        <v>0</v>
      </c>
      <c r="AC40" s="59">
        <v>277.14</v>
      </c>
      <c r="AD40" s="59">
        <v>0</v>
      </c>
      <c r="AE40" s="59">
        <v>0</v>
      </c>
      <c r="AF40" s="59" t="s">
        <v>1491</v>
      </c>
      <c r="AG40" s="59" t="s">
        <v>737</v>
      </c>
      <c r="AH40" s="59" t="s">
        <v>1518</v>
      </c>
      <c r="AI40" s="59" t="s">
        <v>1523</v>
      </c>
      <c r="AJ40" s="59" t="s">
        <v>1486</v>
      </c>
      <c r="AK40" s="59" t="s">
        <v>278</v>
      </c>
      <c r="AL40" s="59" t="s">
        <v>1493</v>
      </c>
      <c r="AM40" s="59" t="s">
        <v>1494</v>
      </c>
      <c r="AN40" s="59" t="s">
        <v>1384</v>
      </c>
      <c r="AO40" s="59" t="s">
        <v>107</v>
      </c>
    </row>
    <row r="41" spans="1:41" x14ac:dyDescent="0.15">
      <c r="A41" s="59" t="s">
        <v>1419</v>
      </c>
      <c r="B41" s="59" t="s">
        <v>1597</v>
      </c>
      <c r="C41" s="59" t="s">
        <v>1598</v>
      </c>
      <c r="D41" s="59" t="s">
        <v>1517</v>
      </c>
      <c r="E41" s="59" t="s">
        <v>559</v>
      </c>
      <c r="F41" s="59" t="s">
        <v>1475</v>
      </c>
      <c r="G41" s="59" t="s">
        <v>1406</v>
      </c>
      <c r="H41" s="59" t="s">
        <v>1475</v>
      </c>
      <c r="I41" s="59" t="s">
        <v>1406</v>
      </c>
      <c r="J41" s="59" t="s">
        <v>737</v>
      </c>
      <c r="K41" s="59" t="s">
        <v>1518</v>
      </c>
      <c r="L41" s="59" t="s">
        <v>1599</v>
      </c>
      <c r="M41" s="59" t="s">
        <v>1478</v>
      </c>
      <c r="N41" s="59" t="s">
        <v>1479</v>
      </c>
      <c r="O41" s="59" t="s">
        <v>1480</v>
      </c>
      <c r="P41" s="59" t="s">
        <v>1481</v>
      </c>
      <c r="Q41" s="59" t="s">
        <v>1482</v>
      </c>
      <c r="R41" s="59" t="s">
        <v>1483</v>
      </c>
      <c r="S41" s="59" t="s">
        <v>1600</v>
      </c>
      <c r="T41" s="59" t="s">
        <v>1601</v>
      </c>
      <c r="U41" s="59" t="s">
        <v>1486</v>
      </c>
      <c r="V41" s="59" t="s">
        <v>1487</v>
      </c>
      <c r="W41" s="59" t="s">
        <v>1513</v>
      </c>
      <c r="X41" s="59" t="s">
        <v>1487</v>
      </c>
      <c r="Y41" s="59" t="s">
        <v>1490</v>
      </c>
      <c r="Z41" s="59">
        <v>162.56</v>
      </c>
      <c r="AA41" s="59">
        <v>162.56</v>
      </c>
      <c r="AB41" s="59">
        <v>0</v>
      </c>
      <c r="AC41" s="59">
        <v>162.56</v>
      </c>
      <c r="AD41" s="59">
        <v>0</v>
      </c>
      <c r="AE41" s="59">
        <v>0</v>
      </c>
      <c r="AF41" s="59" t="s">
        <v>1491</v>
      </c>
      <c r="AG41" s="59" t="s">
        <v>737</v>
      </c>
      <c r="AH41" s="59" t="s">
        <v>1518</v>
      </c>
      <c r="AI41" s="59" t="s">
        <v>1523</v>
      </c>
      <c r="AJ41" s="59" t="s">
        <v>1486</v>
      </c>
      <c r="AK41" s="59" t="s">
        <v>278</v>
      </c>
      <c r="AL41" s="59" t="s">
        <v>1493</v>
      </c>
      <c r="AM41" s="59" t="s">
        <v>1494</v>
      </c>
      <c r="AN41" s="59" t="s">
        <v>1384</v>
      </c>
      <c r="AO41" s="59" t="s">
        <v>107</v>
      </c>
    </row>
    <row r="42" spans="1:41" x14ac:dyDescent="0.15">
      <c r="A42" s="59" t="s">
        <v>1419</v>
      </c>
      <c r="B42" s="59" t="s">
        <v>1597</v>
      </c>
      <c r="C42" s="59" t="s">
        <v>1598</v>
      </c>
      <c r="D42" s="59" t="s">
        <v>1517</v>
      </c>
      <c r="E42" s="59" t="s">
        <v>559</v>
      </c>
      <c r="F42" s="59" t="s">
        <v>1475</v>
      </c>
      <c r="G42" s="59" t="s">
        <v>1406</v>
      </c>
      <c r="H42" s="59" t="s">
        <v>1475</v>
      </c>
      <c r="I42" s="59" t="s">
        <v>1406</v>
      </c>
      <c r="J42" s="59" t="s">
        <v>737</v>
      </c>
      <c r="K42" s="59" t="s">
        <v>1518</v>
      </c>
      <c r="L42" s="59" t="s">
        <v>1599</v>
      </c>
      <c r="M42" s="59" t="s">
        <v>1478</v>
      </c>
      <c r="N42" s="59" t="s">
        <v>1479</v>
      </c>
      <c r="O42" s="59" t="s">
        <v>1480</v>
      </c>
      <c r="P42" s="59" t="s">
        <v>1481</v>
      </c>
      <c r="Q42" s="59" t="s">
        <v>1482</v>
      </c>
      <c r="R42" s="59" t="s">
        <v>1483</v>
      </c>
      <c r="S42" s="59" t="s">
        <v>1600</v>
      </c>
      <c r="T42" s="59" t="s">
        <v>1601</v>
      </c>
      <c r="U42" s="59" t="s">
        <v>1486</v>
      </c>
      <c r="V42" s="59" t="s">
        <v>1487</v>
      </c>
      <c r="W42" s="59" t="s">
        <v>1514</v>
      </c>
      <c r="X42" s="59" t="s">
        <v>1487</v>
      </c>
      <c r="Y42" s="59" t="s">
        <v>1490</v>
      </c>
      <c r="Z42" s="59">
        <v>24.82</v>
      </c>
      <c r="AA42" s="59">
        <v>24.82</v>
      </c>
      <c r="AB42" s="59">
        <v>0</v>
      </c>
      <c r="AC42" s="59">
        <v>24.82</v>
      </c>
      <c r="AD42" s="59">
        <v>0</v>
      </c>
      <c r="AE42" s="59">
        <v>0</v>
      </c>
      <c r="AF42" s="59" t="s">
        <v>1491</v>
      </c>
      <c r="AG42" s="59" t="s">
        <v>737</v>
      </c>
      <c r="AH42" s="59" t="s">
        <v>1518</v>
      </c>
      <c r="AI42" s="59" t="s">
        <v>1523</v>
      </c>
      <c r="AJ42" s="59" t="s">
        <v>1486</v>
      </c>
      <c r="AK42" s="59" t="s">
        <v>278</v>
      </c>
      <c r="AL42" s="59" t="s">
        <v>1493</v>
      </c>
      <c r="AM42" s="59" t="s">
        <v>1494</v>
      </c>
      <c r="AN42" s="59" t="s">
        <v>1384</v>
      </c>
      <c r="AO42" s="59" t="s">
        <v>107</v>
      </c>
    </row>
    <row r="43" spans="1:41" x14ac:dyDescent="0.15">
      <c r="A43" s="59" t="s">
        <v>1419</v>
      </c>
      <c r="B43" s="59" t="s">
        <v>1602</v>
      </c>
      <c r="C43" s="59" t="s">
        <v>1603</v>
      </c>
      <c r="D43" s="59" t="s">
        <v>1504</v>
      </c>
      <c r="E43" s="59" t="s">
        <v>1139</v>
      </c>
      <c r="F43" s="59" t="s">
        <v>1475</v>
      </c>
      <c r="G43" s="59" t="s">
        <v>1406</v>
      </c>
      <c r="H43" s="59" t="s">
        <v>1475</v>
      </c>
      <c r="I43" s="59" t="s">
        <v>1406</v>
      </c>
      <c r="J43" s="59" t="s">
        <v>1476</v>
      </c>
      <c r="K43" s="59" t="s">
        <v>795</v>
      </c>
      <c r="L43" s="59" t="s">
        <v>1604</v>
      </c>
      <c r="M43" s="59" t="s">
        <v>1478</v>
      </c>
      <c r="N43" s="59" t="s">
        <v>1479</v>
      </c>
      <c r="O43" s="59" t="s">
        <v>1480</v>
      </c>
      <c r="P43" s="59" t="s">
        <v>1481</v>
      </c>
      <c r="Q43" s="59" t="s">
        <v>1482</v>
      </c>
      <c r="R43" s="59" t="s">
        <v>1483</v>
      </c>
      <c r="S43" s="59" t="s">
        <v>1605</v>
      </c>
      <c r="T43" s="59" t="s">
        <v>1606</v>
      </c>
      <c r="U43" s="59" t="s">
        <v>1486</v>
      </c>
      <c r="V43" s="59" t="s">
        <v>1487</v>
      </c>
      <c r="W43" s="59" t="s">
        <v>1508</v>
      </c>
      <c r="X43" s="59" t="s">
        <v>1487</v>
      </c>
      <c r="Y43" s="59" t="s">
        <v>1490</v>
      </c>
      <c r="Z43" s="59">
        <v>263.27</v>
      </c>
      <c r="AA43" s="59">
        <v>213.8</v>
      </c>
      <c r="AB43" s="59">
        <v>49.47</v>
      </c>
      <c r="AC43" s="59">
        <v>213.8</v>
      </c>
      <c r="AD43" s="59">
        <v>0</v>
      </c>
      <c r="AE43" s="59">
        <v>0</v>
      </c>
      <c r="AF43" s="59" t="s">
        <v>1491</v>
      </c>
      <c r="AG43" s="59" t="s">
        <v>1476</v>
      </c>
      <c r="AH43" s="59" t="s">
        <v>795</v>
      </c>
      <c r="AI43" s="59" t="s">
        <v>1492</v>
      </c>
      <c r="AJ43" s="59" t="s">
        <v>1486</v>
      </c>
      <c r="AK43" s="59" t="s">
        <v>278</v>
      </c>
      <c r="AL43" s="59" t="s">
        <v>1493</v>
      </c>
      <c r="AM43" s="59" t="s">
        <v>1494</v>
      </c>
      <c r="AN43" s="59" t="s">
        <v>1385</v>
      </c>
      <c r="AO43" s="59" t="s">
        <v>107</v>
      </c>
    </row>
    <row r="44" spans="1:41" x14ac:dyDescent="0.15">
      <c r="A44" s="59" t="s">
        <v>1419</v>
      </c>
      <c r="B44" s="59" t="s">
        <v>1602</v>
      </c>
      <c r="C44" s="59" t="s">
        <v>1603</v>
      </c>
      <c r="D44" s="59" t="s">
        <v>1504</v>
      </c>
      <c r="E44" s="59" t="s">
        <v>1139</v>
      </c>
      <c r="F44" s="59" t="s">
        <v>1475</v>
      </c>
      <c r="G44" s="59" t="s">
        <v>1406</v>
      </c>
      <c r="H44" s="59" t="s">
        <v>1475</v>
      </c>
      <c r="I44" s="59" t="s">
        <v>1406</v>
      </c>
      <c r="J44" s="59" t="s">
        <v>1476</v>
      </c>
      <c r="K44" s="59" t="s">
        <v>795</v>
      </c>
      <c r="L44" s="59" t="s">
        <v>1604</v>
      </c>
      <c r="M44" s="59" t="s">
        <v>1478</v>
      </c>
      <c r="N44" s="59" t="s">
        <v>1479</v>
      </c>
      <c r="O44" s="59" t="s">
        <v>1480</v>
      </c>
      <c r="P44" s="59" t="s">
        <v>1481</v>
      </c>
      <c r="Q44" s="59" t="s">
        <v>1482</v>
      </c>
      <c r="R44" s="59" t="s">
        <v>1483</v>
      </c>
      <c r="S44" s="59" t="s">
        <v>1605</v>
      </c>
      <c r="T44" s="59" t="s">
        <v>1606</v>
      </c>
      <c r="U44" s="59" t="s">
        <v>1486</v>
      </c>
      <c r="V44" s="59" t="s">
        <v>1487</v>
      </c>
      <c r="W44" s="59" t="s">
        <v>1509</v>
      </c>
      <c r="X44" s="59" t="s">
        <v>1487</v>
      </c>
      <c r="Y44" s="59" t="s">
        <v>1490</v>
      </c>
      <c r="Z44" s="59">
        <v>1254.03</v>
      </c>
      <c r="AA44" s="59">
        <v>1013.18</v>
      </c>
      <c r="AB44" s="59">
        <v>240.85</v>
      </c>
      <c r="AC44" s="59">
        <v>1013.18</v>
      </c>
      <c r="AD44" s="59">
        <v>0</v>
      </c>
      <c r="AE44" s="59">
        <v>0</v>
      </c>
      <c r="AF44" s="59" t="s">
        <v>1491</v>
      </c>
      <c r="AG44" s="59" t="s">
        <v>1476</v>
      </c>
      <c r="AH44" s="59" t="s">
        <v>795</v>
      </c>
      <c r="AI44" s="59" t="s">
        <v>1492</v>
      </c>
      <c r="AJ44" s="59" t="s">
        <v>1486</v>
      </c>
      <c r="AK44" s="59" t="s">
        <v>278</v>
      </c>
      <c r="AL44" s="59" t="s">
        <v>1493</v>
      </c>
      <c r="AM44" s="59" t="s">
        <v>1494</v>
      </c>
      <c r="AN44" s="59" t="s">
        <v>1385</v>
      </c>
      <c r="AO44" s="59" t="s">
        <v>107</v>
      </c>
    </row>
    <row r="45" spans="1:41" x14ac:dyDescent="0.15">
      <c r="A45" s="59" t="s">
        <v>1419</v>
      </c>
      <c r="B45" s="59" t="s">
        <v>1602</v>
      </c>
      <c r="C45" s="59" t="s">
        <v>1603</v>
      </c>
      <c r="D45" s="59" t="s">
        <v>1504</v>
      </c>
      <c r="E45" s="59" t="s">
        <v>1139</v>
      </c>
      <c r="F45" s="59" t="s">
        <v>1475</v>
      </c>
      <c r="G45" s="59" t="s">
        <v>1406</v>
      </c>
      <c r="H45" s="59" t="s">
        <v>1475</v>
      </c>
      <c r="I45" s="59" t="s">
        <v>1406</v>
      </c>
      <c r="J45" s="59" t="s">
        <v>1476</v>
      </c>
      <c r="K45" s="59" t="s">
        <v>795</v>
      </c>
      <c r="L45" s="59" t="s">
        <v>1604</v>
      </c>
      <c r="M45" s="59" t="s">
        <v>1478</v>
      </c>
      <c r="N45" s="59" t="s">
        <v>1479</v>
      </c>
      <c r="O45" s="59" t="s">
        <v>1480</v>
      </c>
      <c r="P45" s="59" t="s">
        <v>1481</v>
      </c>
      <c r="Q45" s="59" t="s">
        <v>1482</v>
      </c>
      <c r="R45" s="59" t="s">
        <v>1483</v>
      </c>
      <c r="S45" s="59" t="s">
        <v>1605</v>
      </c>
      <c r="T45" s="59" t="s">
        <v>1606</v>
      </c>
      <c r="U45" s="59" t="s">
        <v>1486</v>
      </c>
      <c r="V45" s="59" t="s">
        <v>1487</v>
      </c>
      <c r="W45" s="59" t="s">
        <v>1488</v>
      </c>
      <c r="X45" s="59" t="s">
        <v>1510</v>
      </c>
      <c r="Y45" s="59" t="s">
        <v>1490</v>
      </c>
      <c r="Z45" s="59">
        <v>407.68</v>
      </c>
      <c r="AA45" s="59">
        <v>355.51</v>
      </c>
      <c r="AB45" s="59">
        <v>52.17</v>
      </c>
      <c r="AC45" s="59">
        <v>355.51</v>
      </c>
      <c r="AD45" s="59">
        <v>0</v>
      </c>
      <c r="AE45" s="59">
        <v>0</v>
      </c>
      <c r="AF45" s="59" t="s">
        <v>1491</v>
      </c>
      <c r="AG45" s="59" t="s">
        <v>1476</v>
      </c>
      <c r="AH45" s="59" t="s">
        <v>795</v>
      </c>
      <c r="AI45" s="59" t="s">
        <v>1492</v>
      </c>
      <c r="AJ45" s="59" t="s">
        <v>1486</v>
      </c>
      <c r="AK45" s="59" t="s">
        <v>278</v>
      </c>
      <c r="AL45" s="59" t="s">
        <v>1493</v>
      </c>
      <c r="AM45" s="59" t="s">
        <v>1494</v>
      </c>
      <c r="AN45" s="59" t="s">
        <v>1385</v>
      </c>
      <c r="AO45" s="59" t="s">
        <v>107</v>
      </c>
    </row>
    <row r="46" spans="1:41" x14ac:dyDescent="0.15">
      <c r="A46" s="59" t="s">
        <v>1419</v>
      </c>
      <c r="B46" s="59" t="s">
        <v>1602</v>
      </c>
      <c r="C46" s="59" t="s">
        <v>1603</v>
      </c>
      <c r="D46" s="59" t="s">
        <v>1504</v>
      </c>
      <c r="E46" s="59" t="s">
        <v>1139</v>
      </c>
      <c r="F46" s="59" t="s">
        <v>1475</v>
      </c>
      <c r="G46" s="59" t="s">
        <v>1406</v>
      </c>
      <c r="H46" s="59" t="s">
        <v>1475</v>
      </c>
      <c r="I46" s="59" t="s">
        <v>1406</v>
      </c>
      <c r="J46" s="59" t="s">
        <v>1476</v>
      </c>
      <c r="K46" s="59" t="s">
        <v>795</v>
      </c>
      <c r="L46" s="59" t="s">
        <v>1604</v>
      </c>
      <c r="M46" s="59" t="s">
        <v>1478</v>
      </c>
      <c r="N46" s="59" t="s">
        <v>1479</v>
      </c>
      <c r="O46" s="59" t="s">
        <v>1480</v>
      </c>
      <c r="P46" s="59" t="s">
        <v>1481</v>
      </c>
      <c r="Q46" s="59" t="s">
        <v>1482</v>
      </c>
      <c r="R46" s="59" t="s">
        <v>1483</v>
      </c>
      <c r="S46" s="59" t="s">
        <v>1605</v>
      </c>
      <c r="T46" s="59" t="s">
        <v>1606</v>
      </c>
      <c r="U46" s="59" t="s">
        <v>1486</v>
      </c>
      <c r="V46" s="59" t="s">
        <v>1487</v>
      </c>
      <c r="W46" s="59" t="s">
        <v>1513</v>
      </c>
      <c r="X46" s="59" t="s">
        <v>1487</v>
      </c>
      <c r="Y46" s="59" t="s">
        <v>1490</v>
      </c>
      <c r="Z46" s="59">
        <v>72.61</v>
      </c>
      <c r="AA46" s="59">
        <v>53.85</v>
      </c>
      <c r="AB46" s="59">
        <v>18.760000000000002</v>
      </c>
      <c r="AC46" s="59">
        <v>53.85</v>
      </c>
      <c r="AD46" s="59">
        <v>0</v>
      </c>
      <c r="AE46" s="59">
        <v>0</v>
      </c>
      <c r="AF46" s="59" t="s">
        <v>1491</v>
      </c>
      <c r="AG46" s="59" t="s">
        <v>1476</v>
      </c>
      <c r="AH46" s="59" t="s">
        <v>795</v>
      </c>
      <c r="AI46" s="59" t="s">
        <v>1492</v>
      </c>
      <c r="AJ46" s="59" t="s">
        <v>1486</v>
      </c>
      <c r="AK46" s="59" t="s">
        <v>278</v>
      </c>
      <c r="AL46" s="59" t="s">
        <v>1493</v>
      </c>
      <c r="AM46" s="59" t="s">
        <v>1494</v>
      </c>
      <c r="AN46" s="59" t="s">
        <v>1385</v>
      </c>
      <c r="AO46" s="59" t="s">
        <v>107</v>
      </c>
    </row>
    <row r="47" spans="1:41" x14ac:dyDescent="0.15">
      <c r="A47" s="59" t="s">
        <v>1419</v>
      </c>
      <c r="B47" s="59" t="s">
        <v>1602</v>
      </c>
      <c r="C47" s="59" t="s">
        <v>1603</v>
      </c>
      <c r="D47" s="59" t="s">
        <v>1504</v>
      </c>
      <c r="E47" s="59" t="s">
        <v>1139</v>
      </c>
      <c r="F47" s="59" t="s">
        <v>1475</v>
      </c>
      <c r="G47" s="59" t="s">
        <v>1406</v>
      </c>
      <c r="H47" s="59" t="s">
        <v>1475</v>
      </c>
      <c r="I47" s="59" t="s">
        <v>1406</v>
      </c>
      <c r="J47" s="59" t="s">
        <v>1476</v>
      </c>
      <c r="K47" s="59" t="s">
        <v>795</v>
      </c>
      <c r="L47" s="59" t="s">
        <v>1604</v>
      </c>
      <c r="M47" s="59" t="s">
        <v>1478</v>
      </c>
      <c r="N47" s="59" t="s">
        <v>1479</v>
      </c>
      <c r="O47" s="59" t="s">
        <v>1480</v>
      </c>
      <c r="P47" s="59" t="s">
        <v>1481</v>
      </c>
      <c r="Q47" s="59" t="s">
        <v>1482</v>
      </c>
      <c r="R47" s="59" t="s">
        <v>1483</v>
      </c>
      <c r="S47" s="59" t="s">
        <v>1605</v>
      </c>
      <c r="T47" s="59" t="s">
        <v>1606</v>
      </c>
      <c r="U47" s="59" t="s">
        <v>1486</v>
      </c>
      <c r="V47" s="59" t="s">
        <v>1487</v>
      </c>
      <c r="W47" s="59" t="s">
        <v>1514</v>
      </c>
      <c r="X47" s="59" t="s">
        <v>1487</v>
      </c>
      <c r="Y47" s="59" t="s">
        <v>1490</v>
      </c>
      <c r="Z47" s="59">
        <v>57.44</v>
      </c>
      <c r="AA47" s="59">
        <v>47.97</v>
      </c>
      <c r="AB47" s="59">
        <v>9.4700000000000006</v>
      </c>
      <c r="AC47" s="59">
        <v>47.97</v>
      </c>
      <c r="AD47" s="59">
        <v>0</v>
      </c>
      <c r="AE47" s="59">
        <v>0</v>
      </c>
      <c r="AF47" s="59" t="s">
        <v>1491</v>
      </c>
      <c r="AG47" s="59" t="s">
        <v>1476</v>
      </c>
      <c r="AH47" s="59" t="s">
        <v>795</v>
      </c>
      <c r="AI47" s="59" t="s">
        <v>1492</v>
      </c>
      <c r="AJ47" s="59" t="s">
        <v>1486</v>
      </c>
      <c r="AK47" s="59" t="s">
        <v>278</v>
      </c>
      <c r="AL47" s="59" t="s">
        <v>1493</v>
      </c>
      <c r="AM47" s="59" t="s">
        <v>1494</v>
      </c>
      <c r="AN47" s="59" t="s">
        <v>1385</v>
      </c>
      <c r="AO47" s="59" t="s">
        <v>107</v>
      </c>
    </row>
    <row r="48" spans="1:41" x14ac:dyDescent="0.15">
      <c r="A48" s="59" t="s">
        <v>1419</v>
      </c>
      <c r="B48" s="59" t="s">
        <v>1607</v>
      </c>
      <c r="C48" s="59" t="s">
        <v>1608</v>
      </c>
      <c r="D48" s="59" t="s">
        <v>1504</v>
      </c>
      <c r="E48" s="59" t="s">
        <v>1139</v>
      </c>
      <c r="F48" s="59" t="s">
        <v>1475</v>
      </c>
      <c r="G48" s="59" t="s">
        <v>1406</v>
      </c>
      <c r="H48" s="59" t="s">
        <v>1475</v>
      </c>
      <c r="I48" s="59" t="s">
        <v>1406</v>
      </c>
      <c r="J48" s="59" t="s">
        <v>1476</v>
      </c>
      <c r="K48" s="59" t="s">
        <v>795</v>
      </c>
      <c r="L48" s="59" t="s">
        <v>1609</v>
      </c>
      <c r="M48" s="59" t="s">
        <v>1478</v>
      </c>
      <c r="N48" s="59" t="s">
        <v>1479</v>
      </c>
      <c r="O48" s="59" t="s">
        <v>1480</v>
      </c>
      <c r="P48" s="59" t="s">
        <v>1481</v>
      </c>
      <c r="Q48" s="59" t="s">
        <v>1482</v>
      </c>
      <c r="R48" s="59" t="s">
        <v>1483</v>
      </c>
      <c r="S48" s="59" t="s">
        <v>1610</v>
      </c>
      <c r="T48" s="59" t="s">
        <v>1611</v>
      </c>
      <c r="U48" s="59" t="s">
        <v>1486</v>
      </c>
      <c r="V48" s="59" t="s">
        <v>1487</v>
      </c>
      <c r="W48" s="59" t="s">
        <v>1509</v>
      </c>
      <c r="X48" s="59" t="s">
        <v>1487</v>
      </c>
      <c r="Y48" s="59" t="s">
        <v>1490</v>
      </c>
      <c r="Z48" s="59">
        <v>1656.51</v>
      </c>
      <c r="AA48" s="59">
        <v>1647.16</v>
      </c>
      <c r="AB48" s="59">
        <v>9.35</v>
      </c>
      <c r="AC48" s="59">
        <v>1647.16</v>
      </c>
      <c r="AD48" s="59">
        <v>0</v>
      </c>
      <c r="AE48" s="59">
        <v>0</v>
      </c>
      <c r="AF48" s="59" t="s">
        <v>1491</v>
      </c>
      <c r="AG48" s="59" t="s">
        <v>1476</v>
      </c>
      <c r="AH48" s="59" t="s">
        <v>795</v>
      </c>
      <c r="AI48" s="59" t="s">
        <v>1492</v>
      </c>
      <c r="AJ48" s="59" t="s">
        <v>1486</v>
      </c>
      <c r="AK48" s="59" t="s">
        <v>278</v>
      </c>
      <c r="AL48" s="59" t="s">
        <v>1493</v>
      </c>
      <c r="AM48" s="59" t="s">
        <v>1494</v>
      </c>
      <c r="AN48" s="59" t="s">
        <v>1385</v>
      </c>
      <c r="AO48" s="59" t="s">
        <v>107</v>
      </c>
    </row>
    <row r="49" spans="1:41" x14ac:dyDescent="0.15">
      <c r="A49" s="59" t="s">
        <v>1419</v>
      </c>
      <c r="B49" s="59" t="s">
        <v>1607</v>
      </c>
      <c r="C49" s="59" t="s">
        <v>1608</v>
      </c>
      <c r="D49" s="59" t="s">
        <v>1504</v>
      </c>
      <c r="E49" s="59" t="s">
        <v>1139</v>
      </c>
      <c r="F49" s="59" t="s">
        <v>1475</v>
      </c>
      <c r="G49" s="59" t="s">
        <v>1406</v>
      </c>
      <c r="H49" s="59" t="s">
        <v>1475</v>
      </c>
      <c r="I49" s="59" t="s">
        <v>1406</v>
      </c>
      <c r="J49" s="59" t="s">
        <v>1476</v>
      </c>
      <c r="K49" s="59" t="s">
        <v>795</v>
      </c>
      <c r="L49" s="59" t="s">
        <v>1609</v>
      </c>
      <c r="M49" s="59" t="s">
        <v>1478</v>
      </c>
      <c r="N49" s="59" t="s">
        <v>1479</v>
      </c>
      <c r="O49" s="59" t="s">
        <v>1480</v>
      </c>
      <c r="P49" s="59" t="s">
        <v>1481</v>
      </c>
      <c r="Q49" s="59" t="s">
        <v>1482</v>
      </c>
      <c r="R49" s="59" t="s">
        <v>1483</v>
      </c>
      <c r="S49" s="59" t="s">
        <v>1610</v>
      </c>
      <c r="T49" s="59" t="s">
        <v>1611</v>
      </c>
      <c r="U49" s="59" t="s">
        <v>1486</v>
      </c>
      <c r="V49" s="59" t="s">
        <v>1487</v>
      </c>
      <c r="W49" s="59" t="s">
        <v>1488</v>
      </c>
      <c r="X49" s="59" t="s">
        <v>1511</v>
      </c>
      <c r="Y49" s="59" t="s">
        <v>1490</v>
      </c>
      <c r="Z49" s="59">
        <v>15.33</v>
      </c>
      <c r="AA49" s="59">
        <v>15.33</v>
      </c>
      <c r="AB49" s="59">
        <v>0</v>
      </c>
      <c r="AC49" s="59">
        <v>15.33</v>
      </c>
      <c r="AD49" s="59">
        <v>0</v>
      </c>
      <c r="AE49" s="59">
        <v>0</v>
      </c>
      <c r="AF49" s="59" t="s">
        <v>1491</v>
      </c>
      <c r="AG49" s="59" t="s">
        <v>1476</v>
      </c>
      <c r="AH49" s="59" t="s">
        <v>795</v>
      </c>
      <c r="AI49" s="59" t="s">
        <v>1492</v>
      </c>
      <c r="AJ49" s="59" t="s">
        <v>1486</v>
      </c>
      <c r="AK49" s="59" t="s">
        <v>278</v>
      </c>
      <c r="AL49" s="59" t="s">
        <v>1493</v>
      </c>
      <c r="AM49" s="59" t="s">
        <v>1494</v>
      </c>
      <c r="AN49" s="59" t="s">
        <v>1385</v>
      </c>
      <c r="AO49" s="59" t="s">
        <v>107</v>
      </c>
    </row>
    <row r="50" spans="1:41" x14ac:dyDescent="0.15">
      <c r="A50" s="59" t="s">
        <v>1419</v>
      </c>
      <c r="B50" s="59" t="s">
        <v>1612</v>
      </c>
      <c r="C50" s="59" t="s">
        <v>1613</v>
      </c>
      <c r="D50" s="59" t="s">
        <v>1614</v>
      </c>
      <c r="E50" s="59" t="s">
        <v>1615</v>
      </c>
      <c r="F50" s="59" t="s">
        <v>1475</v>
      </c>
      <c r="G50" s="59" t="s">
        <v>1406</v>
      </c>
      <c r="H50" s="59" t="s">
        <v>1475</v>
      </c>
      <c r="I50" s="59" t="s">
        <v>1406</v>
      </c>
      <c r="J50" s="59" t="s">
        <v>1426</v>
      </c>
      <c r="K50" s="59" t="s">
        <v>1616</v>
      </c>
      <c r="L50" s="59" t="s">
        <v>1617</v>
      </c>
      <c r="M50" s="59" t="s">
        <v>1618</v>
      </c>
      <c r="N50" s="59" t="s">
        <v>1619</v>
      </c>
      <c r="O50" s="59" t="s">
        <v>1620</v>
      </c>
      <c r="P50" s="59" t="s">
        <v>1621</v>
      </c>
      <c r="Q50" s="59" t="s">
        <v>1622</v>
      </c>
      <c r="R50" s="59" t="s">
        <v>1623</v>
      </c>
      <c r="S50" s="59" t="s">
        <v>1624</v>
      </c>
      <c r="T50" s="59" t="s">
        <v>1625</v>
      </c>
      <c r="U50" s="59" t="s">
        <v>1486</v>
      </c>
      <c r="V50" s="59" t="s">
        <v>1487</v>
      </c>
      <c r="W50" s="59" t="s">
        <v>1508</v>
      </c>
      <c r="X50" s="59" t="s">
        <v>1487</v>
      </c>
      <c r="Y50" s="59" t="s">
        <v>1490</v>
      </c>
      <c r="Z50" s="59">
        <v>33.08</v>
      </c>
      <c r="AA50" s="59">
        <v>33.08</v>
      </c>
      <c r="AB50" s="59">
        <v>0</v>
      </c>
      <c r="AC50" s="59">
        <v>33.08</v>
      </c>
      <c r="AD50" s="59">
        <v>0</v>
      </c>
      <c r="AE50" s="59">
        <v>0</v>
      </c>
      <c r="AF50" s="59" t="s">
        <v>1491</v>
      </c>
      <c r="AG50" s="59" t="s">
        <v>1426</v>
      </c>
      <c r="AH50" s="59" t="s">
        <v>1616</v>
      </c>
      <c r="AI50" s="59" t="s">
        <v>1523</v>
      </c>
      <c r="AJ50" s="59" t="s">
        <v>1486</v>
      </c>
      <c r="AK50" s="59" t="s">
        <v>278</v>
      </c>
      <c r="AL50" s="59" t="s">
        <v>1493</v>
      </c>
      <c r="AM50" s="59" t="s">
        <v>1494</v>
      </c>
      <c r="AN50" s="59" t="s">
        <v>1385</v>
      </c>
      <c r="AO50" s="59" t="s">
        <v>107</v>
      </c>
    </row>
    <row r="51" spans="1:41" x14ac:dyDescent="0.15">
      <c r="A51" s="59" t="s">
        <v>1419</v>
      </c>
      <c r="B51" s="59" t="s">
        <v>1612</v>
      </c>
      <c r="C51" s="59" t="s">
        <v>1613</v>
      </c>
      <c r="D51" s="59" t="s">
        <v>1614</v>
      </c>
      <c r="E51" s="59" t="s">
        <v>1615</v>
      </c>
      <c r="F51" s="59" t="s">
        <v>1475</v>
      </c>
      <c r="G51" s="59" t="s">
        <v>1406</v>
      </c>
      <c r="H51" s="59" t="s">
        <v>1475</v>
      </c>
      <c r="I51" s="59" t="s">
        <v>1406</v>
      </c>
      <c r="J51" s="59" t="s">
        <v>1426</v>
      </c>
      <c r="K51" s="59" t="s">
        <v>1616</v>
      </c>
      <c r="L51" s="59" t="s">
        <v>1617</v>
      </c>
      <c r="M51" s="59" t="s">
        <v>1618</v>
      </c>
      <c r="N51" s="59" t="s">
        <v>1619</v>
      </c>
      <c r="O51" s="59" t="s">
        <v>1620</v>
      </c>
      <c r="P51" s="59" t="s">
        <v>1621</v>
      </c>
      <c r="Q51" s="59" t="s">
        <v>1622</v>
      </c>
      <c r="R51" s="59" t="s">
        <v>1623</v>
      </c>
      <c r="S51" s="59" t="s">
        <v>1624</v>
      </c>
      <c r="T51" s="59" t="s">
        <v>1625</v>
      </c>
      <c r="U51" s="59" t="s">
        <v>1486</v>
      </c>
      <c r="V51" s="59" t="s">
        <v>1487</v>
      </c>
      <c r="W51" s="59" t="s">
        <v>1509</v>
      </c>
      <c r="X51" s="59" t="s">
        <v>1487</v>
      </c>
      <c r="Y51" s="59" t="s">
        <v>1490</v>
      </c>
      <c r="Z51" s="59">
        <v>162.91</v>
      </c>
      <c r="AA51" s="59">
        <v>162.91</v>
      </c>
      <c r="AB51" s="59">
        <v>0</v>
      </c>
      <c r="AC51" s="59">
        <v>162.91</v>
      </c>
      <c r="AD51" s="59">
        <v>0</v>
      </c>
      <c r="AE51" s="59">
        <v>0</v>
      </c>
      <c r="AF51" s="59" t="s">
        <v>1491</v>
      </c>
      <c r="AG51" s="59" t="s">
        <v>1426</v>
      </c>
      <c r="AH51" s="59" t="s">
        <v>1616</v>
      </c>
      <c r="AI51" s="59" t="s">
        <v>1523</v>
      </c>
      <c r="AJ51" s="59" t="s">
        <v>1486</v>
      </c>
      <c r="AK51" s="59" t="s">
        <v>278</v>
      </c>
      <c r="AL51" s="59" t="s">
        <v>1493</v>
      </c>
      <c r="AM51" s="59" t="s">
        <v>1494</v>
      </c>
      <c r="AN51" s="59" t="s">
        <v>1385</v>
      </c>
      <c r="AO51" s="59" t="s">
        <v>107</v>
      </c>
    </row>
    <row r="52" spans="1:41" x14ac:dyDescent="0.15">
      <c r="A52" s="59" t="s">
        <v>1419</v>
      </c>
      <c r="B52" s="59" t="s">
        <v>1612</v>
      </c>
      <c r="C52" s="59" t="s">
        <v>1613</v>
      </c>
      <c r="D52" s="59" t="s">
        <v>1614</v>
      </c>
      <c r="E52" s="59" t="s">
        <v>1615</v>
      </c>
      <c r="F52" s="59" t="s">
        <v>1475</v>
      </c>
      <c r="G52" s="59" t="s">
        <v>1406</v>
      </c>
      <c r="H52" s="59" t="s">
        <v>1475</v>
      </c>
      <c r="I52" s="59" t="s">
        <v>1406</v>
      </c>
      <c r="J52" s="59" t="s">
        <v>1426</v>
      </c>
      <c r="K52" s="59" t="s">
        <v>1616</v>
      </c>
      <c r="L52" s="59" t="s">
        <v>1617</v>
      </c>
      <c r="M52" s="59" t="s">
        <v>1618</v>
      </c>
      <c r="N52" s="59" t="s">
        <v>1619</v>
      </c>
      <c r="O52" s="59" t="s">
        <v>1620</v>
      </c>
      <c r="P52" s="59" t="s">
        <v>1621</v>
      </c>
      <c r="Q52" s="59" t="s">
        <v>1622</v>
      </c>
      <c r="R52" s="59" t="s">
        <v>1623</v>
      </c>
      <c r="S52" s="59" t="s">
        <v>1624</v>
      </c>
      <c r="T52" s="59" t="s">
        <v>1625</v>
      </c>
      <c r="U52" s="59" t="s">
        <v>1486</v>
      </c>
      <c r="V52" s="59" t="s">
        <v>1487</v>
      </c>
      <c r="W52" s="59" t="s">
        <v>1488</v>
      </c>
      <c r="X52" s="59" t="s">
        <v>1510</v>
      </c>
      <c r="Y52" s="59" t="s">
        <v>1490</v>
      </c>
      <c r="Z52" s="59">
        <v>1.08</v>
      </c>
      <c r="AA52" s="59">
        <v>1.08</v>
      </c>
      <c r="AB52" s="59">
        <v>0</v>
      </c>
      <c r="AC52" s="59">
        <v>1.08</v>
      </c>
      <c r="AD52" s="59">
        <v>0</v>
      </c>
      <c r="AE52" s="59">
        <v>0</v>
      </c>
      <c r="AF52" s="59" t="s">
        <v>1491</v>
      </c>
      <c r="AG52" s="59" t="s">
        <v>1426</v>
      </c>
      <c r="AH52" s="59" t="s">
        <v>1616</v>
      </c>
      <c r="AI52" s="59" t="s">
        <v>1523</v>
      </c>
      <c r="AJ52" s="59" t="s">
        <v>1486</v>
      </c>
      <c r="AK52" s="59" t="s">
        <v>278</v>
      </c>
      <c r="AL52" s="59" t="s">
        <v>1493</v>
      </c>
      <c r="AM52" s="59" t="s">
        <v>1494</v>
      </c>
      <c r="AN52" s="59" t="s">
        <v>1385</v>
      </c>
      <c r="AO52" s="59" t="s">
        <v>107</v>
      </c>
    </row>
    <row r="53" spans="1:41" x14ac:dyDescent="0.15">
      <c r="A53" s="59" t="s">
        <v>1419</v>
      </c>
      <c r="B53" s="59" t="s">
        <v>1626</v>
      </c>
      <c r="C53" s="59" t="s">
        <v>1627</v>
      </c>
      <c r="D53" s="59" t="s">
        <v>1614</v>
      </c>
      <c r="E53" s="59" t="s">
        <v>1615</v>
      </c>
      <c r="F53" s="59" t="s">
        <v>1475</v>
      </c>
      <c r="G53" s="59" t="s">
        <v>1406</v>
      </c>
      <c r="H53" s="59" t="s">
        <v>1475</v>
      </c>
      <c r="I53" s="59" t="s">
        <v>1406</v>
      </c>
      <c r="J53" s="59" t="s">
        <v>1426</v>
      </c>
      <c r="K53" s="59" t="s">
        <v>1616</v>
      </c>
      <c r="L53" s="59" t="s">
        <v>1628</v>
      </c>
      <c r="M53" s="59" t="s">
        <v>1618</v>
      </c>
      <c r="N53" s="59" t="s">
        <v>1619</v>
      </c>
      <c r="O53" s="59" t="s">
        <v>1620</v>
      </c>
      <c r="P53" s="59" t="s">
        <v>1621</v>
      </c>
      <c r="Q53" s="59" t="s">
        <v>1622</v>
      </c>
      <c r="R53" s="59" t="s">
        <v>1623</v>
      </c>
      <c r="S53" s="59" t="s">
        <v>1629</v>
      </c>
      <c r="T53" s="59" t="s">
        <v>1630</v>
      </c>
      <c r="U53" s="59" t="s">
        <v>1486</v>
      </c>
      <c r="V53" s="59" t="s">
        <v>1487</v>
      </c>
      <c r="W53" s="59" t="s">
        <v>1508</v>
      </c>
      <c r="X53" s="59" t="s">
        <v>1487</v>
      </c>
      <c r="Y53" s="59" t="s">
        <v>1490</v>
      </c>
      <c r="Z53" s="59">
        <v>57.3</v>
      </c>
      <c r="AA53" s="59">
        <v>57.3</v>
      </c>
      <c r="AB53" s="59">
        <v>0</v>
      </c>
      <c r="AC53" s="59">
        <v>57.3</v>
      </c>
      <c r="AD53" s="59">
        <v>0</v>
      </c>
      <c r="AE53" s="59">
        <v>0</v>
      </c>
      <c r="AF53" s="59" t="s">
        <v>1491</v>
      </c>
      <c r="AG53" s="59" t="s">
        <v>1426</v>
      </c>
      <c r="AH53" s="59" t="s">
        <v>1616</v>
      </c>
      <c r="AI53" s="59" t="s">
        <v>1523</v>
      </c>
      <c r="AJ53" s="59" t="s">
        <v>1486</v>
      </c>
      <c r="AK53" s="59" t="s">
        <v>278</v>
      </c>
      <c r="AL53" s="59" t="s">
        <v>1493</v>
      </c>
      <c r="AM53" s="59" t="s">
        <v>1494</v>
      </c>
      <c r="AN53" s="59" t="s">
        <v>1385</v>
      </c>
      <c r="AO53" s="59" t="s">
        <v>107</v>
      </c>
    </row>
    <row r="54" spans="1:41" x14ac:dyDescent="0.15">
      <c r="A54" s="59" t="s">
        <v>1419</v>
      </c>
      <c r="B54" s="59" t="s">
        <v>1626</v>
      </c>
      <c r="C54" s="59" t="s">
        <v>1627</v>
      </c>
      <c r="D54" s="59" t="s">
        <v>1614</v>
      </c>
      <c r="E54" s="59" t="s">
        <v>1615</v>
      </c>
      <c r="F54" s="59" t="s">
        <v>1475</v>
      </c>
      <c r="G54" s="59" t="s">
        <v>1406</v>
      </c>
      <c r="H54" s="59" t="s">
        <v>1475</v>
      </c>
      <c r="I54" s="59" t="s">
        <v>1406</v>
      </c>
      <c r="J54" s="59" t="s">
        <v>1426</v>
      </c>
      <c r="K54" s="59" t="s">
        <v>1616</v>
      </c>
      <c r="L54" s="59" t="s">
        <v>1628</v>
      </c>
      <c r="M54" s="59" t="s">
        <v>1618</v>
      </c>
      <c r="N54" s="59" t="s">
        <v>1619</v>
      </c>
      <c r="O54" s="59" t="s">
        <v>1620</v>
      </c>
      <c r="P54" s="59" t="s">
        <v>1621</v>
      </c>
      <c r="Q54" s="59" t="s">
        <v>1622</v>
      </c>
      <c r="R54" s="59" t="s">
        <v>1623</v>
      </c>
      <c r="S54" s="59" t="s">
        <v>1629</v>
      </c>
      <c r="T54" s="59" t="s">
        <v>1630</v>
      </c>
      <c r="U54" s="59" t="s">
        <v>1486</v>
      </c>
      <c r="V54" s="59" t="s">
        <v>1487</v>
      </c>
      <c r="W54" s="59" t="s">
        <v>1509</v>
      </c>
      <c r="X54" s="59" t="s">
        <v>1487</v>
      </c>
      <c r="Y54" s="59" t="s">
        <v>1490</v>
      </c>
      <c r="Z54" s="59">
        <v>1521.65</v>
      </c>
      <c r="AA54" s="59">
        <v>1521.65</v>
      </c>
      <c r="AB54" s="59">
        <v>0</v>
      </c>
      <c r="AC54" s="59">
        <v>1521.65</v>
      </c>
      <c r="AD54" s="59">
        <v>0</v>
      </c>
      <c r="AE54" s="59">
        <v>0</v>
      </c>
      <c r="AF54" s="59" t="s">
        <v>1491</v>
      </c>
      <c r="AG54" s="59" t="s">
        <v>1426</v>
      </c>
      <c r="AH54" s="59" t="s">
        <v>1616</v>
      </c>
      <c r="AI54" s="59" t="s">
        <v>1523</v>
      </c>
      <c r="AJ54" s="59" t="s">
        <v>1486</v>
      </c>
      <c r="AK54" s="59" t="s">
        <v>278</v>
      </c>
      <c r="AL54" s="59" t="s">
        <v>1493</v>
      </c>
      <c r="AM54" s="59" t="s">
        <v>1494</v>
      </c>
      <c r="AN54" s="59" t="s">
        <v>1385</v>
      </c>
      <c r="AO54" s="59" t="s">
        <v>107</v>
      </c>
    </row>
    <row r="55" spans="1:41" x14ac:dyDescent="0.15">
      <c r="A55" s="59" t="s">
        <v>1419</v>
      </c>
      <c r="B55" s="59" t="s">
        <v>1626</v>
      </c>
      <c r="C55" s="59" t="s">
        <v>1627</v>
      </c>
      <c r="D55" s="59" t="s">
        <v>1614</v>
      </c>
      <c r="E55" s="59" t="s">
        <v>1615</v>
      </c>
      <c r="F55" s="59" t="s">
        <v>1475</v>
      </c>
      <c r="G55" s="59" t="s">
        <v>1406</v>
      </c>
      <c r="H55" s="59" t="s">
        <v>1475</v>
      </c>
      <c r="I55" s="59" t="s">
        <v>1406</v>
      </c>
      <c r="J55" s="59" t="s">
        <v>1426</v>
      </c>
      <c r="K55" s="59" t="s">
        <v>1616</v>
      </c>
      <c r="L55" s="59" t="s">
        <v>1628</v>
      </c>
      <c r="M55" s="59" t="s">
        <v>1618</v>
      </c>
      <c r="N55" s="59" t="s">
        <v>1619</v>
      </c>
      <c r="O55" s="59" t="s">
        <v>1620</v>
      </c>
      <c r="P55" s="59" t="s">
        <v>1621</v>
      </c>
      <c r="Q55" s="59" t="s">
        <v>1622</v>
      </c>
      <c r="R55" s="59" t="s">
        <v>1623</v>
      </c>
      <c r="S55" s="59" t="s">
        <v>1629</v>
      </c>
      <c r="T55" s="59" t="s">
        <v>1630</v>
      </c>
      <c r="U55" s="59" t="s">
        <v>1486</v>
      </c>
      <c r="V55" s="59" t="s">
        <v>1487</v>
      </c>
      <c r="W55" s="59" t="s">
        <v>1488</v>
      </c>
      <c r="X55" s="59" t="s">
        <v>1511</v>
      </c>
      <c r="Y55" s="59" t="s">
        <v>1490</v>
      </c>
      <c r="Z55" s="59">
        <v>21.44</v>
      </c>
      <c r="AA55" s="59">
        <v>21.44</v>
      </c>
      <c r="AB55" s="59">
        <v>0</v>
      </c>
      <c r="AC55" s="59">
        <v>21.44</v>
      </c>
      <c r="AD55" s="59">
        <v>0</v>
      </c>
      <c r="AE55" s="59">
        <v>0</v>
      </c>
      <c r="AF55" s="59" t="s">
        <v>1491</v>
      </c>
      <c r="AG55" s="59" t="s">
        <v>1426</v>
      </c>
      <c r="AH55" s="59" t="s">
        <v>1616</v>
      </c>
      <c r="AI55" s="59" t="s">
        <v>1523</v>
      </c>
      <c r="AJ55" s="59" t="s">
        <v>1486</v>
      </c>
      <c r="AK55" s="59" t="s">
        <v>278</v>
      </c>
      <c r="AL55" s="59" t="s">
        <v>1493</v>
      </c>
      <c r="AM55" s="59" t="s">
        <v>1494</v>
      </c>
      <c r="AN55" s="59" t="s">
        <v>1385</v>
      </c>
      <c r="AO55" s="59" t="s">
        <v>107</v>
      </c>
    </row>
    <row r="56" spans="1:41" x14ac:dyDescent="0.15">
      <c r="A56" s="59" t="s">
        <v>1419</v>
      </c>
      <c r="B56" s="59" t="s">
        <v>1631</v>
      </c>
      <c r="C56" s="59" t="s">
        <v>1632</v>
      </c>
      <c r="D56" s="59" t="s">
        <v>1614</v>
      </c>
      <c r="E56" s="59" t="s">
        <v>1615</v>
      </c>
      <c r="F56" s="59" t="s">
        <v>1475</v>
      </c>
      <c r="G56" s="59" t="s">
        <v>1406</v>
      </c>
      <c r="H56" s="59" t="s">
        <v>1475</v>
      </c>
      <c r="I56" s="59" t="s">
        <v>1406</v>
      </c>
      <c r="J56" s="59" t="s">
        <v>1426</v>
      </c>
      <c r="K56" s="59" t="s">
        <v>1616</v>
      </c>
      <c r="L56" s="59" t="s">
        <v>1633</v>
      </c>
      <c r="M56" s="59" t="s">
        <v>1618</v>
      </c>
      <c r="N56" s="59" t="s">
        <v>1619</v>
      </c>
      <c r="O56" s="59" t="s">
        <v>1620</v>
      </c>
      <c r="P56" s="59" t="s">
        <v>1621</v>
      </c>
      <c r="Q56" s="59" t="s">
        <v>1622</v>
      </c>
      <c r="R56" s="59" t="s">
        <v>1623</v>
      </c>
      <c r="S56" s="59" t="s">
        <v>1634</v>
      </c>
      <c r="T56" s="59" t="s">
        <v>1635</v>
      </c>
      <c r="U56" s="59" t="s">
        <v>1486</v>
      </c>
      <c r="V56" s="59" t="s">
        <v>1487</v>
      </c>
      <c r="W56" s="59" t="s">
        <v>1508</v>
      </c>
      <c r="X56" s="59" t="s">
        <v>1487</v>
      </c>
      <c r="Y56" s="59" t="s">
        <v>1490</v>
      </c>
      <c r="Z56" s="59">
        <v>24.2</v>
      </c>
      <c r="AA56" s="59">
        <v>24.2</v>
      </c>
      <c r="AB56" s="59">
        <v>0</v>
      </c>
      <c r="AC56" s="59">
        <v>24.2</v>
      </c>
      <c r="AD56" s="59">
        <v>0</v>
      </c>
      <c r="AE56" s="59">
        <v>0</v>
      </c>
      <c r="AF56" s="59" t="s">
        <v>1491</v>
      </c>
      <c r="AG56" s="59" t="s">
        <v>1426</v>
      </c>
      <c r="AH56" s="59" t="s">
        <v>1616</v>
      </c>
      <c r="AI56" s="59" t="s">
        <v>1523</v>
      </c>
      <c r="AJ56" s="59" t="s">
        <v>1486</v>
      </c>
      <c r="AK56" s="59" t="s">
        <v>278</v>
      </c>
      <c r="AL56" s="59" t="s">
        <v>1493</v>
      </c>
      <c r="AM56" s="59" t="s">
        <v>1494</v>
      </c>
      <c r="AN56" s="59" t="s">
        <v>1385</v>
      </c>
      <c r="AO56" s="59" t="s">
        <v>107</v>
      </c>
    </row>
    <row r="57" spans="1:41" x14ac:dyDescent="0.15">
      <c r="A57" s="59" t="s">
        <v>1419</v>
      </c>
      <c r="B57" s="59" t="s">
        <v>1631</v>
      </c>
      <c r="C57" s="59" t="s">
        <v>1632</v>
      </c>
      <c r="D57" s="59" t="s">
        <v>1614</v>
      </c>
      <c r="E57" s="59" t="s">
        <v>1615</v>
      </c>
      <c r="F57" s="59" t="s">
        <v>1475</v>
      </c>
      <c r="G57" s="59" t="s">
        <v>1406</v>
      </c>
      <c r="H57" s="59" t="s">
        <v>1475</v>
      </c>
      <c r="I57" s="59" t="s">
        <v>1406</v>
      </c>
      <c r="J57" s="59" t="s">
        <v>1426</v>
      </c>
      <c r="K57" s="59" t="s">
        <v>1616</v>
      </c>
      <c r="L57" s="59" t="s">
        <v>1633</v>
      </c>
      <c r="M57" s="59" t="s">
        <v>1618</v>
      </c>
      <c r="N57" s="59" t="s">
        <v>1619</v>
      </c>
      <c r="O57" s="59" t="s">
        <v>1620</v>
      </c>
      <c r="P57" s="59" t="s">
        <v>1621</v>
      </c>
      <c r="Q57" s="59" t="s">
        <v>1622</v>
      </c>
      <c r="R57" s="59" t="s">
        <v>1623</v>
      </c>
      <c r="S57" s="59" t="s">
        <v>1634</v>
      </c>
      <c r="T57" s="59" t="s">
        <v>1635</v>
      </c>
      <c r="U57" s="59" t="s">
        <v>1486</v>
      </c>
      <c r="V57" s="59" t="s">
        <v>1487</v>
      </c>
      <c r="W57" s="59" t="s">
        <v>1509</v>
      </c>
      <c r="X57" s="59" t="s">
        <v>1487</v>
      </c>
      <c r="Y57" s="59" t="s">
        <v>1490</v>
      </c>
      <c r="Z57" s="59">
        <v>271.55</v>
      </c>
      <c r="AA57" s="59">
        <v>271.55</v>
      </c>
      <c r="AB57" s="59">
        <v>0</v>
      </c>
      <c r="AC57" s="59">
        <v>271.55</v>
      </c>
      <c r="AD57" s="59">
        <v>0</v>
      </c>
      <c r="AE57" s="59">
        <v>0</v>
      </c>
      <c r="AF57" s="59" t="s">
        <v>1491</v>
      </c>
      <c r="AG57" s="59" t="s">
        <v>1426</v>
      </c>
      <c r="AH57" s="59" t="s">
        <v>1616</v>
      </c>
      <c r="AI57" s="59" t="s">
        <v>1523</v>
      </c>
      <c r="AJ57" s="59" t="s">
        <v>1486</v>
      </c>
      <c r="AK57" s="59" t="s">
        <v>278</v>
      </c>
      <c r="AL57" s="59" t="s">
        <v>1493</v>
      </c>
      <c r="AM57" s="59" t="s">
        <v>1494</v>
      </c>
      <c r="AN57" s="59" t="s">
        <v>1385</v>
      </c>
      <c r="AO57" s="59" t="s">
        <v>107</v>
      </c>
    </row>
    <row r="58" spans="1:41" x14ac:dyDescent="0.15">
      <c r="A58" s="59" t="s">
        <v>1419</v>
      </c>
      <c r="B58" s="59" t="s">
        <v>1631</v>
      </c>
      <c r="C58" s="59" t="s">
        <v>1632</v>
      </c>
      <c r="D58" s="59" t="s">
        <v>1614</v>
      </c>
      <c r="E58" s="59" t="s">
        <v>1615</v>
      </c>
      <c r="F58" s="59" t="s">
        <v>1475</v>
      </c>
      <c r="G58" s="59" t="s">
        <v>1406</v>
      </c>
      <c r="H58" s="59" t="s">
        <v>1475</v>
      </c>
      <c r="I58" s="59" t="s">
        <v>1406</v>
      </c>
      <c r="J58" s="59" t="s">
        <v>1426</v>
      </c>
      <c r="K58" s="59" t="s">
        <v>1616</v>
      </c>
      <c r="L58" s="59" t="s">
        <v>1633</v>
      </c>
      <c r="M58" s="59" t="s">
        <v>1618</v>
      </c>
      <c r="N58" s="59" t="s">
        <v>1619</v>
      </c>
      <c r="O58" s="59" t="s">
        <v>1620</v>
      </c>
      <c r="P58" s="59" t="s">
        <v>1621</v>
      </c>
      <c r="Q58" s="59" t="s">
        <v>1622</v>
      </c>
      <c r="R58" s="59" t="s">
        <v>1623</v>
      </c>
      <c r="S58" s="59" t="s">
        <v>1634</v>
      </c>
      <c r="T58" s="59" t="s">
        <v>1635</v>
      </c>
      <c r="U58" s="59" t="s">
        <v>1486</v>
      </c>
      <c r="V58" s="59" t="s">
        <v>1487</v>
      </c>
      <c r="W58" s="59" t="s">
        <v>1488</v>
      </c>
      <c r="X58" s="59" t="s">
        <v>1510</v>
      </c>
      <c r="Y58" s="59" t="s">
        <v>1490</v>
      </c>
      <c r="Z58" s="59">
        <v>0.23</v>
      </c>
      <c r="AA58" s="59">
        <v>0.23</v>
      </c>
      <c r="AB58" s="59">
        <v>0</v>
      </c>
      <c r="AC58" s="59">
        <v>0.23</v>
      </c>
      <c r="AD58" s="59">
        <v>0</v>
      </c>
      <c r="AE58" s="59">
        <v>0</v>
      </c>
      <c r="AF58" s="59" t="s">
        <v>1491</v>
      </c>
      <c r="AG58" s="59" t="s">
        <v>1426</v>
      </c>
      <c r="AH58" s="59" t="s">
        <v>1616</v>
      </c>
      <c r="AI58" s="59" t="s">
        <v>1523</v>
      </c>
      <c r="AJ58" s="59" t="s">
        <v>1486</v>
      </c>
      <c r="AK58" s="59" t="s">
        <v>278</v>
      </c>
      <c r="AL58" s="59" t="s">
        <v>1493</v>
      </c>
      <c r="AM58" s="59" t="s">
        <v>1494</v>
      </c>
      <c r="AN58" s="59" t="s">
        <v>1385</v>
      </c>
      <c r="AO58" s="59" t="s">
        <v>107</v>
      </c>
    </row>
    <row r="59" spans="1:41" x14ac:dyDescent="0.15">
      <c r="A59" s="59" t="s">
        <v>1419</v>
      </c>
      <c r="B59" s="59" t="s">
        <v>1631</v>
      </c>
      <c r="C59" s="59" t="s">
        <v>1632</v>
      </c>
      <c r="D59" s="59" t="s">
        <v>1614</v>
      </c>
      <c r="E59" s="59" t="s">
        <v>1615</v>
      </c>
      <c r="F59" s="59" t="s">
        <v>1475</v>
      </c>
      <c r="G59" s="59" t="s">
        <v>1406</v>
      </c>
      <c r="H59" s="59" t="s">
        <v>1475</v>
      </c>
      <c r="I59" s="59" t="s">
        <v>1406</v>
      </c>
      <c r="J59" s="59" t="s">
        <v>1426</v>
      </c>
      <c r="K59" s="59" t="s">
        <v>1616</v>
      </c>
      <c r="L59" s="59" t="s">
        <v>1633</v>
      </c>
      <c r="M59" s="59" t="s">
        <v>1618</v>
      </c>
      <c r="N59" s="59" t="s">
        <v>1619</v>
      </c>
      <c r="O59" s="59" t="s">
        <v>1620</v>
      </c>
      <c r="P59" s="59" t="s">
        <v>1621</v>
      </c>
      <c r="Q59" s="59" t="s">
        <v>1622</v>
      </c>
      <c r="R59" s="59" t="s">
        <v>1623</v>
      </c>
      <c r="S59" s="59" t="s">
        <v>1634</v>
      </c>
      <c r="T59" s="59" t="s">
        <v>1635</v>
      </c>
      <c r="U59" s="59" t="s">
        <v>1486</v>
      </c>
      <c r="V59" s="59" t="s">
        <v>1487</v>
      </c>
      <c r="W59" s="59" t="s">
        <v>1488</v>
      </c>
      <c r="X59" s="59" t="s">
        <v>1511</v>
      </c>
      <c r="Y59" s="59" t="s">
        <v>1490</v>
      </c>
      <c r="Z59" s="59">
        <v>24.42</v>
      </c>
      <c r="AA59" s="59">
        <v>24.42</v>
      </c>
      <c r="AB59" s="59">
        <v>0</v>
      </c>
      <c r="AC59" s="59">
        <v>24.42</v>
      </c>
      <c r="AD59" s="59">
        <v>0</v>
      </c>
      <c r="AE59" s="59">
        <v>0</v>
      </c>
      <c r="AF59" s="59" t="s">
        <v>1491</v>
      </c>
      <c r="AG59" s="59" t="s">
        <v>1426</v>
      </c>
      <c r="AH59" s="59" t="s">
        <v>1616</v>
      </c>
      <c r="AI59" s="59" t="s">
        <v>1523</v>
      </c>
      <c r="AJ59" s="59" t="s">
        <v>1486</v>
      </c>
      <c r="AK59" s="59" t="s">
        <v>278</v>
      </c>
      <c r="AL59" s="59" t="s">
        <v>1493</v>
      </c>
      <c r="AM59" s="59" t="s">
        <v>1494</v>
      </c>
      <c r="AN59" s="59" t="s">
        <v>1385</v>
      </c>
      <c r="AO59" s="59" t="s">
        <v>107</v>
      </c>
    </row>
    <row r="60" spans="1:41" x14ac:dyDescent="0.15">
      <c r="A60" s="59" t="s">
        <v>1419</v>
      </c>
      <c r="B60" s="59" t="s">
        <v>1636</v>
      </c>
      <c r="C60" s="59" t="s">
        <v>1637</v>
      </c>
      <c r="D60" s="59" t="s">
        <v>1638</v>
      </c>
      <c r="E60" s="59" t="s">
        <v>1639</v>
      </c>
      <c r="F60" s="59" t="s">
        <v>1475</v>
      </c>
      <c r="G60" s="59" t="s">
        <v>1406</v>
      </c>
      <c r="H60" s="59" t="s">
        <v>1475</v>
      </c>
      <c r="I60" s="59" t="s">
        <v>1406</v>
      </c>
      <c r="J60" s="59" t="s">
        <v>727</v>
      </c>
      <c r="K60" s="59" t="s">
        <v>1640</v>
      </c>
      <c r="L60" s="59" t="s">
        <v>1641</v>
      </c>
      <c r="M60" s="59" t="s">
        <v>1478</v>
      </c>
      <c r="N60" s="59" t="s">
        <v>1479</v>
      </c>
      <c r="O60" s="59" t="s">
        <v>1480</v>
      </c>
      <c r="P60" s="59" t="s">
        <v>1481</v>
      </c>
      <c r="Q60" s="59" t="s">
        <v>1482</v>
      </c>
      <c r="R60" s="59" t="s">
        <v>1483</v>
      </c>
      <c r="S60" s="59" t="s">
        <v>1642</v>
      </c>
      <c r="T60" s="59" t="s">
        <v>1643</v>
      </c>
      <c r="U60" s="59" t="s">
        <v>1486</v>
      </c>
      <c r="V60" s="59" t="s">
        <v>1487</v>
      </c>
      <c r="W60" s="59" t="s">
        <v>1508</v>
      </c>
      <c r="X60" s="59" t="s">
        <v>1487</v>
      </c>
      <c r="Y60" s="59" t="s">
        <v>1490</v>
      </c>
      <c r="Z60" s="59">
        <v>2517.69</v>
      </c>
      <c r="AA60" s="59">
        <v>2517.69</v>
      </c>
      <c r="AB60" s="59">
        <v>0</v>
      </c>
      <c r="AC60" s="59">
        <v>2517.69</v>
      </c>
      <c r="AD60" s="59">
        <v>0</v>
      </c>
      <c r="AE60" s="59">
        <v>0</v>
      </c>
      <c r="AF60" s="59" t="s">
        <v>1491</v>
      </c>
      <c r="AG60" s="59" t="s">
        <v>727</v>
      </c>
      <c r="AH60" s="59" t="s">
        <v>1644</v>
      </c>
      <c r="AI60" s="59" t="s">
        <v>1492</v>
      </c>
      <c r="AJ60" s="59" t="s">
        <v>1486</v>
      </c>
      <c r="AK60" s="59" t="s">
        <v>278</v>
      </c>
      <c r="AL60" s="59" t="s">
        <v>1493</v>
      </c>
      <c r="AM60" s="59" t="s">
        <v>1494</v>
      </c>
      <c r="AN60" s="59" t="s">
        <v>1384</v>
      </c>
      <c r="AO60" s="59" t="s">
        <v>107</v>
      </c>
    </row>
    <row r="61" spans="1:41" x14ac:dyDescent="0.15">
      <c r="A61" s="59" t="s">
        <v>1419</v>
      </c>
      <c r="B61" s="59" t="s">
        <v>1636</v>
      </c>
      <c r="C61" s="59" t="s">
        <v>1637</v>
      </c>
      <c r="D61" s="59" t="s">
        <v>1638</v>
      </c>
      <c r="E61" s="59" t="s">
        <v>1639</v>
      </c>
      <c r="F61" s="59" t="s">
        <v>1475</v>
      </c>
      <c r="G61" s="59" t="s">
        <v>1406</v>
      </c>
      <c r="H61" s="59" t="s">
        <v>1475</v>
      </c>
      <c r="I61" s="59" t="s">
        <v>1406</v>
      </c>
      <c r="J61" s="59" t="s">
        <v>727</v>
      </c>
      <c r="K61" s="59" t="s">
        <v>1640</v>
      </c>
      <c r="L61" s="59" t="s">
        <v>1641</v>
      </c>
      <c r="M61" s="59" t="s">
        <v>1478</v>
      </c>
      <c r="N61" s="59" t="s">
        <v>1479</v>
      </c>
      <c r="O61" s="59" t="s">
        <v>1480</v>
      </c>
      <c r="P61" s="59" t="s">
        <v>1481</v>
      </c>
      <c r="Q61" s="59" t="s">
        <v>1482</v>
      </c>
      <c r="R61" s="59" t="s">
        <v>1483</v>
      </c>
      <c r="S61" s="59" t="s">
        <v>1642</v>
      </c>
      <c r="T61" s="59" t="s">
        <v>1643</v>
      </c>
      <c r="U61" s="59" t="s">
        <v>1486</v>
      </c>
      <c r="V61" s="59" t="s">
        <v>1487</v>
      </c>
      <c r="W61" s="59" t="s">
        <v>1509</v>
      </c>
      <c r="X61" s="59" t="s">
        <v>1487</v>
      </c>
      <c r="Y61" s="59" t="s">
        <v>1490</v>
      </c>
      <c r="Z61" s="59">
        <v>5783.8</v>
      </c>
      <c r="AA61" s="59">
        <v>5783.8</v>
      </c>
      <c r="AB61" s="59">
        <v>0</v>
      </c>
      <c r="AC61" s="59">
        <v>5783.8</v>
      </c>
      <c r="AD61" s="59">
        <v>0</v>
      </c>
      <c r="AE61" s="59">
        <v>0</v>
      </c>
      <c r="AF61" s="59" t="s">
        <v>1491</v>
      </c>
      <c r="AG61" s="59" t="s">
        <v>727</v>
      </c>
      <c r="AH61" s="59" t="s">
        <v>1644</v>
      </c>
      <c r="AI61" s="59" t="s">
        <v>1492</v>
      </c>
      <c r="AJ61" s="59" t="s">
        <v>1486</v>
      </c>
      <c r="AK61" s="59" t="s">
        <v>278</v>
      </c>
      <c r="AL61" s="59" t="s">
        <v>1493</v>
      </c>
      <c r="AM61" s="59" t="s">
        <v>1494</v>
      </c>
      <c r="AN61" s="59" t="s">
        <v>1384</v>
      </c>
      <c r="AO61" s="59" t="s">
        <v>107</v>
      </c>
    </row>
    <row r="62" spans="1:41" x14ac:dyDescent="0.15">
      <c r="A62" s="59" t="s">
        <v>1419</v>
      </c>
      <c r="B62" s="59" t="s">
        <v>1636</v>
      </c>
      <c r="C62" s="59" t="s">
        <v>1637</v>
      </c>
      <c r="D62" s="59" t="s">
        <v>1638</v>
      </c>
      <c r="E62" s="59" t="s">
        <v>1639</v>
      </c>
      <c r="F62" s="59" t="s">
        <v>1475</v>
      </c>
      <c r="G62" s="59" t="s">
        <v>1406</v>
      </c>
      <c r="H62" s="59" t="s">
        <v>1475</v>
      </c>
      <c r="I62" s="59" t="s">
        <v>1406</v>
      </c>
      <c r="J62" s="59" t="s">
        <v>727</v>
      </c>
      <c r="K62" s="59" t="s">
        <v>1640</v>
      </c>
      <c r="L62" s="59" t="s">
        <v>1641</v>
      </c>
      <c r="M62" s="59" t="s">
        <v>1478</v>
      </c>
      <c r="N62" s="59" t="s">
        <v>1479</v>
      </c>
      <c r="O62" s="59" t="s">
        <v>1480</v>
      </c>
      <c r="P62" s="59" t="s">
        <v>1481</v>
      </c>
      <c r="Q62" s="59" t="s">
        <v>1482</v>
      </c>
      <c r="R62" s="59" t="s">
        <v>1483</v>
      </c>
      <c r="S62" s="59" t="s">
        <v>1642</v>
      </c>
      <c r="T62" s="59" t="s">
        <v>1643</v>
      </c>
      <c r="U62" s="59" t="s">
        <v>1486</v>
      </c>
      <c r="V62" s="59" t="s">
        <v>1487</v>
      </c>
      <c r="W62" s="59" t="s">
        <v>1488</v>
      </c>
      <c r="X62" s="59" t="s">
        <v>1511</v>
      </c>
      <c r="Y62" s="59" t="s">
        <v>1490</v>
      </c>
      <c r="Z62" s="59">
        <v>57.23</v>
      </c>
      <c r="AA62" s="59">
        <v>57.23</v>
      </c>
      <c r="AB62" s="59">
        <v>0</v>
      </c>
      <c r="AC62" s="59">
        <v>57.23</v>
      </c>
      <c r="AD62" s="59">
        <v>0</v>
      </c>
      <c r="AE62" s="59">
        <v>0</v>
      </c>
      <c r="AF62" s="59" t="s">
        <v>1491</v>
      </c>
      <c r="AG62" s="59" t="s">
        <v>727</v>
      </c>
      <c r="AH62" s="59" t="s">
        <v>1644</v>
      </c>
      <c r="AI62" s="59" t="s">
        <v>1492</v>
      </c>
      <c r="AJ62" s="59" t="s">
        <v>1486</v>
      </c>
      <c r="AK62" s="59" t="s">
        <v>278</v>
      </c>
      <c r="AL62" s="59" t="s">
        <v>1493</v>
      </c>
      <c r="AM62" s="59" t="s">
        <v>1494</v>
      </c>
      <c r="AN62" s="59" t="s">
        <v>1384</v>
      </c>
      <c r="AO62" s="59" t="s">
        <v>107</v>
      </c>
    </row>
    <row r="63" spans="1:41" x14ac:dyDescent="0.15">
      <c r="A63" s="59" t="s">
        <v>1419</v>
      </c>
      <c r="B63" s="59" t="s">
        <v>1636</v>
      </c>
      <c r="C63" s="59" t="s">
        <v>1637</v>
      </c>
      <c r="D63" s="59" t="s">
        <v>1638</v>
      </c>
      <c r="E63" s="59" t="s">
        <v>1639</v>
      </c>
      <c r="F63" s="59" t="s">
        <v>1475</v>
      </c>
      <c r="G63" s="59" t="s">
        <v>1406</v>
      </c>
      <c r="H63" s="59" t="s">
        <v>1475</v>
      </c>
      <c r="I63" s="59" t="s">
        <v>1406</v>
      </c>
      <c r="J63" s="59" t="s">
        <v>727</v>
      </c>
      <c r="K63" s="59" t="s">
        <v>1640</v>
      </c>
      <c r="L63" s="59" t="s">
        <v>1641</v>
      </c>
      <c r="M63" s="59" t="s">
        <v>1478</v>
      </c>
      <c r="N63" s="59" t="s">
        <v>1479</v>
      </c>
      <c r="O63" s="59" t="s">
        <v>1480</v>
      </c>
      <c r="P63" s="59" t="s">
        <v>1481</v>
      </c>
      <c r="Q63" s="59" t="s">
        <v>1482</v>
      </c>
      <c r="R63" s="59" t="s">
        <v>1483</v>
      </c>
      <c r="S63" s="59" t="s">
        <v>1642</v>
      </c>
      <c r="T63" s="59" t="s">
        <v>1643</v>
      </c>
      <c r="U63" s="59" t="s">
        <v>1486</v>
      </c>
      <c r="V63" s="59" t="s">
        <v>1487</v>
      </c>
      <c r="W63" s="59" t="s">
        <v>1513</v>
      </c>
      <c r="X63" s="59" t="s">
        <v>1487</v>
      </c>
      <c r="Y63" s="59" t="s">
        <v>1490</v>
      </c>
      <c r="Z63" s="59">
        <v>11641.28</v>
      </c>
      <c r="AA63" s="59">
        <v>11641.28</v>
      </c>
      <c r="AB63" s="59">
        <v>0</v>
      </c>
      <c r="AC63" s="59">
        <v>11641.28</v>
      </c>
      <c r="AD63" s="59">
        <v>0</v>
      </c>
      <c r="AE63" s="59">
        <v>0</v>
      </c>
      <c r="AF63" s="59" t="s">
        <v>1491</v>
      </c>
      <c r="AG63" s="59" t="s">
        <v>727</v>
      </c>
      <c r="AH63" s="59" t="s">
        <v>1644</v>
      </c>
      <c r="AI63" s="59" t="s">
        <v>1492</v>
      </c>
      <c r="AJ63" s="59" t="s">
        <v>1486</v>
      </c>
      <c r="AK63" s="59" t="s">
        <v>278</v>
      </c>
      <c r="AL63" s="59" t="s">
        <v>1493</v>
      </c>
      <c r="AM63" s="59" t="s">
        <v>1494</v>
      </c>
      <c r="AN63" s="59" t="s">
        <v>1384</v>
      </c>
      <c r="AO63" s="59" t="s">
        <v>107</v>
      </c>
    </row>
    <row r="64" spans="1:41" x14ac:dyDescent="0.15">
      <c r="A64" s="59" t="s">
        <v>1419</v>
      </c>
      <c r="B64" s="59" t="s">
        <v>1645</v>
      </c>
      <c r="C64" s="59" t="s">
        <v>1646</v>
      </c>
      <c r="D64" s="59" t="s">
        <v>1517</v>
      </c>
      <c r="E64" s="59" t="s">
        <v>559</v>
      </c>
      <c r="F64" s="59" t="s">
        <v>1475</v>
      </c>
      <c r="G64" s="59" t="s">
        <v>1406</v>
      </c>
      <c r="H64" s="59" t="s">
        <v>1475</v>
      </c>
      <c r="I64" s="59" t="s">
        <v>1406</v>
      </c>
      <c r="J64" s="59" t="s">
        <v>737</v>
      </c>
      <c r="K64" s="59" t="s">
        <v>1518</v>
      </c>
      <c r="L64" s="59" t="s">
        <v>1647</v>
      </c>
      <c r="M64" s="59" t="s">
        <v>1478</v>
      </c>
      <c r="N64" s="59" t="s">
        <v>1479</v>
      </c>
      <c r="O64" s="59" t="s">
        <v>1480</v>
      </c>
      <c r="P64" s="59" t="s">
        <v>1481</v>
      </c>
      <c r="Q64" s="59" t="s">
        <v>1482</v>
      </c>
      <c r="R64" s="59" t="s">
        <v>1483</v>
      </c>
      <c r="S64" s="59" t="s">
        <v>1648</v>
      </c>
      <c r="T64" s="59" t="s">
        <v>1649</v>
      </c>
      <c r="U64" s="59" t="s">
        <v>1486</v>
      </c>
      <c r="V64" s="59" t="s">
        <v>1487</v>
      </c>
      <c r="W64" s="59" t="s">
        <v>1488</v>
      </c>
      <c r="X64" s="59" t="s">
        <v>1511</v>
      </c>
      <c r="Y64" s="59" t="s">
        <v>1490</v>
      </c>
      <c r="Z64" s="59">
        <v>8.9499999999999993</v>
      </c>
      <c r="AA64" s="59">
        <v>8.9499999999999993</v>
      </c>
      <c r="AB64" s="59">
        <v>0</v>
      </c>
      <c r="AC64" s="59">
        <v>8.9499999999999993</v>
      </c>
      <c r="AD64" s="59">
        <v>0</v>
      </c>
      <c r="AE64" s="59">
        <v>0</v>
      </c>
      <c r="AF64" s="59" t="s">
        <v>1491</v>
      </c>
      <c r="AG64" s="59" t="s">
        <v>737</v>
      </c>
      <c r="AH64" s="59" t="s">
        <v>1518</v>
      </c>
      <c r="AI64" s="59" t="s">
        <v>1523</v>
      </c>
      <c r="AJ64" s="59" t="s">
        <v>1486</v>
      </c>
      <c r="AK64" s="59" t="s">
        <v>278</v>
      </c>
      <c r="AL64" s="59" t="s">
        <v>1493</v>
      </c>
      <c r="AM64" s="59" t="s">
        <v>1494</v>
      </c>
      <c r="AN64" s="59" t="s">
        <v>1384</v>
      </c>
      <c r="AO64" s="59" t="s">
        <v>107</v>
      </c>
    </row>
    <row r="65" spans="1:41" x14ac:dyDescent="0.15">
      <c r="A65" s="59" t="s">
        <v>1419</v>
      </c>
      <c r="B65" s="59" t="s">
        <v>1645</v>
      </c>
      <c r="C65" s="59" t="s">
        <v>1646</v>
      </c>
      <c r="D65" s="59" t="s">
        <v>1517</v>
      </c>
      <c r="E65" s="59" t="s">
        <v>559</v>
      </c>
      <c r="F65" s="59" t="s">
        <v>1475</v>
      </c>
      <c r="G65" s="59" t="s">
        <v>1406</v>
      </c>
      <c r="H65" s="59" t="s">
        <v>1475</v>
      </c>
      <c r="I65" s="59" t="s">
        <v>1406</v>
      </c>
      <c r="J65" s="59" t="s">
        <v>737</v>
      </c>
      <c r="K65" s="59" t="s">
        <v>1518</v>
      </c>
      <c r="L65" s="59" t="s">
        <v>1647</v>
      </c>
      <c r="M65" s="59" t="s">
        <v>1478</v>
      </c>
      <c r="N65" s="59" t="s">
        <v>1479</v>
      </c>
      <c r="O65" s="59" t="s">
        <v>1480</v>
      </c>
      <c r="P65" s="59" t="s">
        <v>1481</v>
      </c>
      <c r="Q65" s="59" t="s">
        <v>1482</v>
      </c>
      <c r="R65" s="59" t="s">
        <v>1483</v>
      </c>
      <c r="S65" s="59" t="s">
        <v>1648</v>
      </c>
      <c r="T65" s="59" t="s">
        <v>1649</v>
      </c>
      <c r="U65" s="59" t="s">
        <v>1486</v>
      </c>
      <c r="V65" s="59" t="s">
        <v>1487</v>
      </c>
      <c r="W65" s="59" t="s">
        <v>1522</v>
      </c>
      <c r="X65" s="59" t="s">
        <v>1487</v>
      </c>
      <c r="Y65" s="59" t="s">
        <v>1490</v>
      </c>
      <c r="Z65" s="59">
        <v>261.87</v>
      </c>
      <c r="AA65" s="59">
        <v>261.87</v>
      </c>
      <c r="AB65" s="59">
        <v>0</v>
      </c>
      <c r="AC65" s="59">
        <v>261.87</v>
      </c>
      <c r="AD65" s="59">
        <v>0</v>
      </c>
      <c r="AE65" s="59">
        <v>0</v>
      </c>
      <c r="AF65" s="59" t="s">
        <v>1491</v>
      </c>
      <c r="AG65" s="59" t="s">
        <v>737</v>
      </c>
      <c r="AH65" s="59" t="s">
        <v>1518</v>
      </c>
      <c r="AI65" s="59" t="s">
        <v>1523</v>
      </c>
      <c r="AJ65" s="59" t="s">
        <v>1486</v>
      </c>
      <c r="AK65" s="59" t="s">
        <v>278</v>
      </c>
      <c r="AL65" s="59" t="s">
        <v>1493</v>
      </c>
      <c r="AM65" s="59" t="s">
        <v>1494</v>
      </c>
      <c r="AN65" s="59" t="s">
        <v>1384</v>
      </c>
      <c r="AO65" s="59" t="s">
        <v>107</v>
      </c>
    </row>
    <row r="66" spans="1:41" x14ac:dyDescent="0.15">
      <c r="A66" s="59" t="s">
        <v>1419</v>
      </c>
      <c r="B66" s="59" t="s">
        <v>1650</v>
      </c>
      <c r="C66" s="59" t="s">
        <v>1651</v>
      </c>
      <c r="D66" s="59" t="s">
        <v>1517</v>
      </c>
      <c r="E66" s="59" t="s">
        <v>559</v>
      </c>
      <c r="F66" s="59" t="s">
        <v>1475</v>
      </c>
      <c r="G66" s="59" t="s">
        <v>1406</v>
      </c>
      <c r="H66" s="59" t="s">
        <v>1475</v>
      </c>
      <c r="I66" s="59" t="s">
        <v>1406</v>
      </c>
      <c r="J66" s="59" t="s">
        <v>737</v>
      </c>
      <c r="K66" s="59" t="s">
        <v>1518</v>
      </c>
      <c r="L66" s="59" t="s">
        <v>1652</v>
      </c>
      <c r="M66" s="59" t="s">
        <v>1478</v>
      </c>
      <c r="N66" s="59" t="s">
        <v>1479</v>
      </c>
      <c r="O66" s="59" t="s">
        <v>1480</v>
      </c>
      <c r="P66" s="59" t="s">
        <v>1481</v>
      </c>
      <c r="Q66" s="59" t="s">
        <v>1482</v>
      </c>
      <c r="R66" s="59" t="s">
        <v>1483</v>
      </c>
      <c r="S66" s="59" t="s">
        <v>1653</v>
      </c>
      <c r="T66" s="59" t="s">
        <v>1654</v>
      </c>
      <c r="U66" s="59" t="s">
        <v>1486</v>
      </c>
      <c r="V66" s="59" t="s">
        <v>1487</v>
      </c>
      <c r="W66" s="59" t="s">
        <v>1500</v>
      </c>
      <c r="X66" s="59" t="s">
        <v>1501</v>
      </c>
      <c r="Y66" s="59" t="s">
        <v>1490</v>
      </c>
      <c r="Z66" s="59">
        <v>2655.84</v>
      </c>
      <c r="AA66" s="59">
        <v>2566.5100000000002</v>
      </c>
      <c r="AB66" s="59">
        <v>89.33</v>
      </c>
      <c r="AC66" s="59">
        <v>2566.5100000000002</v>
      </c>
      <c r="AD66" s="59">
        <v>0</v>
      </c>
      <c r="AE66" s="59">
        <v>0</v>
      </c>
      <c r="AF66" s="59" t="s">
        <v>1491</v>
      </c>
      <c r="AG66" s="59" t="s">
        <v>737</v>
      </c>
      <c r="AH66" s="59" t="s">
        <v>1518</v>
      </c>
      <c r="AI66" s="59" t="s">
        <v>1523</v>
      </c>
      <c r="AJ66" s="59" t="s">
        <v>1486</v>
      </c>
      <c r="AK66" s="59" t="s">
        <v>278</v>
      </c>
      <c r="AL66" s="59" t="s">
        <v>1493</v>
      </c>
      <c r="AM66" s="59" t="s">
        <v>1494</v>
      </c>
      <c r="AN66" s="59" t="s">
        <v>1384</v>
      </c>
      <c r="AO66" s="59" t="s">
        <v>107</v>
      </c>
    </row>
    <row r="67" spans="1:41" x14ac:dyDescent="0.15">
      <c r="A67" s="59" t="s">
        <v>1419</v>
      </c>
      <c r="B67" s="59" t="s">
        <v>1655</v>
      </c>
      <c r="C67" s="59" t="s">
        <v>1656</v>
      </c>
      <c r="D67" s="59" t="s">
        <v>1517</v>
      </c>
      <c r="E67" s="59" t="s">
        <v>559</v>
      </c>
      <c r="F67" s="59" t="s">
        <v>1475</v>
      </c>
      <c r="G67" s="59" t="s">
        <v>1406</v>
      </c>
      <c r="H67" s="59" t="s">
        <v>1475</v>
      </c>
      <c r="I67" s="59" t="s">
        <v>1406</v>
      </c>
      <c r="J67" s="59" t="s">
        <v>737</v>
      </c>
      <c r="K67" s="59" t="s">
        <v>1518</v>
      </c>
      <c r="L67" s="59" t="s">
        <v>1657</v>
      </c>
      <c r="M67" s="59" t="s">
        <v>1478</v>
      </c>
      <c r="N67" s="59" t="s">
        <v>1479</v>
      </c>
      <c r="O67" s="59" t="s">
        <v>1480</v>
      </c>
      <c r="P67" s="59" t="s">
        <v>1481</v>
      </c>
      <c r="Q67" s="59" t="s">
        <v>1482</v>
      </c>
      <c r="R67" s="59" t="s">
        <v>1483</v>
      </c>
      <c r="S67" s="59" t="s">
        <v>1658</v>
      </c>
      <c r="T67" s="59" t="s">
        <v>1659</v>
      </c>
      <c r="U67" s="59" t="s">
        <v>1486</v>
      </c>
      <c r="V67" s="59" t="s">
        <v>1487</v>
      </c>
      <c r="W67" s="59" t="s">
        <v>1488</v>
      </c>
      <c r="X67" s="59" t="s">
        <v>1510</v>
      </c>
      <c r="Y67" s="59" t="s">
        <v>1490</v>
      </c>
      <c r="Z67" s="59">
        <v>1.91</v>
      </c>
      <c r="AA67" s="59">
        <v>1.91</v>
      </c>
      <c r="AB67" s="59">
        <v>0</v>
      </c>
      <c r="AC67" s="59">
        <v>1.91</v>
      </c>
      <c r="AD67" s="59">
        <v>0</v>
      </c>
      <c r="AE67" s="59">
        <v>0</v>
      </c>
      <c r="AF67" s="59" t="s">
        <v>1491</v>
      </c>
      <c r="AG67" s="59" t="s">
        <v>737</v>
      </c>
      <c r="AH67" s="59" t="s">
        <v>1518</v>
      </c>
      <c r="AI67" s="59" t="s">
        <v>1523</v>
      </c>
      <c r="AJ67" s="59" t="s">
        <v>1486</v>
      </c>
      <c r="AK67" s="59" t="s">
        <v>278</v>
      </c>
      <c r="AL67" s="59" t="s">
        <v>1493</v>
      </c>
      <c r="AM67" s="59" t="s">
        <v>1494</v>
      </c>
      <c r="AN67" s="59" t="s">
        <v>1384</v>
      </c>
      <c r="AO67" s="59" t="s">
        <v>107</v>
      </c>
    </row>
    <row r="68" spans="1:41" x14ac:dyDescent="0.15">
      <c r="A68" s="59" t="s">
        <v>1419</v>
      </c>
      <c r="B68" s="59" t="s">
        <v>1655</v>
      </c>
      <c r="C68" s="59" t="s">
        <v>1656</v>
      </c>
      <c r="D68" s="59" t="s">
        <v>1517</v>
      </c>
      <c r="E68" s="59" t="s">
        <v>559</v>
      </c>
      <c r="F68" s="59" t="s">
        <v>1475</v>
      </c>
      <c r="G68" s="59" t="s">
        <v>1406</v>
      </c>
      <c r="H68" s="59" t="s">
        <v>1475</v>
      </c>
      <c r="I68" s="59" t="s">
        <v>1406</v>
      </c>
      <c r="J68" s="59" t="s">
        <v>737</v>
      </c>
      <c r="K68" s="59" t="s">
        <v>1518</v>
      </c>
      <c r="L68" s="59" t="s">
        <v>1657</v>
      </c>
      <c r="M68" s="59" t="s">
        <v>1478</v>
      </c>
      <c r="N68" s="59" t="s">
        <v>1479</v>
      </c>
      <c r="O68" s="59" t="s">
        <v>1480</v>
      </c>
      <c r="P68" s="59" t="s">
        <v>1481</v>
      </c>
      <c r="Q68" s="59" t="s">
        <v>1482</v>
      </c>
      <c r="R68" s="59" t="s">
        <v>1483</v>
      </c>
      <c r="S68" s="59" t="s">
        <v>1658</v>
      </c>
      <c r="T68" s="59" t="s">
        <v>1659</v>
      </c>
      <c r="U68" s="59" t="s">
        <v>1486</v>
      </c>
      <c r="V68" s="59" t="s">
        <v>1487</v>
      </c>
      <c r="W68" s="59" t="s">
        <v>1522</v>
      </c>
      <c r="X68" s="59" t="s">
        <v>1487</v>
      </c>
      <c r="Y68" s="59" t="s">
        <v>1490</v>
      </c>
      <c r="Z68" s="59">
        <v>1239.67</v>
      </c>
      <c r="AA68" s="59">
        <v>1239.67</v>
      </c>
      <c r="AB68" s="59">
        <v>0</v>
      </c>
      <c r="AC68" s="59">
        <v>1239.67</v>
      </c>
      <c r="AD68" s="59">
        <v>0</v>
      </c>
      <c r="AE68" s="59">
        <v>0</v>
      </c>
      <c r="AF68" s="59" t="s">
        <v>1491</v>
      </c>
      <c r="AG68" s="59" t="s">
        <v>737</v>
      </c>
      <c r="AH68" s="59" t="s">
        <v>1518</v>
      </c>
      <c r="AI68" s="59" t="s">
        <v>1523</v>
      </c>
      <c r="AJ68" s="59" t="s">
        <v>1486</v>
      </c>
      <c r="AK68" s="59" t="s">
        <v>278</v>
      </c>
      <c r="AL68" s="59" t="s">
        <v>1493</v>
      </c>
      <c r="AM68" s="59" t="s">
        <v>1494</v>
      </c>
      <c r="AN68" s="59" t="s">
        <v>1384</v>
      </c>
      <c r="AO68" s="59" t="s">
        <v>107</v>
      </c>
    </row>
    <row r="69" spans="1:41" x14ac:dyDescent="0.15">
      <c r="A69" s="59" t="s">
        <v>1419</v>
      </c>
      <c r="B69" s="59" t="s">
        <v>1660</v>
      </c>
      <c r="C69" s="59" t="s">
        <v>1661</v>
      </c>
      <c r="D69" s="59" t="s">
        <v>1662</v>
      </c>
      <c r="E69" s="59" t="s">
        <v>1080</v>
      </c>
      <c r="F69" s="59" t="s">
        <v>1475</v>
      </c>
      <c r="G69" s="59" t="s">
        <v>1406</v>
      </c>
      <c r="H69" s="59" t="s">
        <v>1475</v>
      </c>
      <c r="I69" s="59" t="s">
        <v>1406</v>
      </c>
      <c r="J69" s="59" t="s">
        <v>1407</v>
      </c>
      <c r="K69" s="59" t="s">
        <v>1663</v>
      </c>
      <c r="L69" s="59" t="s">
        <v>1664</v>
      </c>
      <c r="M69" s="59" t="s">
        <v>1478</v>
      </c>
      <c r="N69" s="59" t="s">
        <v>1479</v>
      </c>
      <c r="O69" s="59" t="s">
        <v>1480</v>
      </c>
      <c r="P69" s="59" t="s">
        <v>1481</v>
      </c>
      <c r="Q69" s="59" t="s">
        <v>1482</v>
      </c>
      <c r="R69" s="59" t="s">
        <v>1483</v>
      </c>
      <c r="S69" s="59" t="s">
        <v>1665</v>
      </c>
      <c r="T69" s="59" t="s">
        <v>1666</v>
      </c>
      <c r="U69" s="59" t="s">
        <v>1486</v>
      </c>
      <c r="V69" s="59" t="s">
        <v>1487</v>
      </c>
      <c r="W69" s="59" t="s">
        <v>1508</v>
      </c>
      <c r="X69" s="59" t="s">
        <v>1487</v>
      </c>
      <c r="Y69" s="59" t="s">
        <v>1490</v>
      </c>
      <c r="Z69" s="59">
        <v>6522.89</v>
      </c>
      <c r="AA69" s="59">
        <v>6522.89</v>
      </c>
      <c r="AB69" s="59">
        <v>0</v>
      </c>
      <c r="AC69" s="59">
        <v>6522.89</v>
      </c>
      <c r="AD69" s="59">
        <v>0</v>
      </c>
      <c r="AE69" s="59">
        <v>0</v>
      </c>
      <c r="AF69" s="59" t="s">
        <v>1491</v>
      </c>
      <c r="AG69" s="59" t="s">
        <v>1407</v>
      </c>
      <c r="AH69" s="59" t="s">
        <v>1663</v>
      </c>
      <c r="AI69" s="59" t="s">
        <v>1492</v>
      </c>
      <c r="AJ69" s="59" t="s">
        <v>1486</v>
      </c>
      <c r="AK69" s="59" t="s">
        <v>278</v>
      </c>
      <c r="AL69" s="59" t="s">
        <v>1493</v>
      </c>
      <c r="AM69" s="59" t="s">
        <v>1494</v>
      </c>
      <c r="AN69" s="59" t="s">
        <v>1382</v>
      </c>
      <c r="AO69" s="59" t="s">
        <v>88</v>
      </c>
    </row>
    <row r="70" spans="1:41" x14ac:dyDescent="0.15">
      <c r="A70" s="59" t="s">
        <v>1419</v>
      </c>
      <c r="B70" s="59" t="s">
        <v>1660</v>
      </c>
      <c r="C70" s="59" t="s">
        <v>1661</v>
      </c>
      <c r="D70" s="59" t="s">
        <v>1662</v>
      </c>
      <c r="E70" s="59" t="s">
        <v>1080</v>
      </c>
      <c r="F70" s="59" t="s">
        <v>1475</v>
      </c>
      <c r="G70" s="59" t="s">
        <v>1406</v>
      </c>
      <c r="H70" s="59" t="s">
        <v>1475</v>
      </c>
      <c r="I70" s="59" t="s">
        <v>1406</v>
      </c>
      <c r="J70" s="59" t="s">
        <v>1407</v>
      </c>
      <c r="K70" s="59" t="s">
        <v>1663</v>
      </c>
      <c r="L70" s="59" t="s">
        <v>1664</v>
      </c>
      <c r="M70" s="59" t="s">
        <v>1478</v>
      </c>
      <c r="N70" s="59" t="s">
        <v>1479</v>
      </c>
      <c r="O70" s="59" t="s">
        <v>1480</v>
      </c>
      <c r="P70" s="59" t="s">
        <v>1481</v>
      </c>
      <c r="Q70" s="59" t="s">
        <v>1482</v>
      </c>
      <c r="R70" s="59" t="s">
        <v>1483</v>
      </c>
      <c r="S70" s="59" t="s">
        <v>1665</v>
      </c>
      <c r="T70" s="59" t="s">
        <v>1666</v>
      </c>
      <c r="U70" s="59" t="s">
        <v>1486</v>
      </c>
      <c r="V70" s="59" t="s">
        <v>1487</v>
      </c>
      <c r="W70" s="59" t="s">
        <v>1509</v>
      </c>
      <c r="X70" s="59" t="s">
        <v>1487</v>
      </c>
      <c r="Y70" s="59" t="s">
        <v>1490</v>
      </c>
      <c r="Z70" s="59">
        <v>18277.28</v>
      </c>
      <c r="AA70" s="59">
        <v>18277.28</v>
      </c>
      <c r="AB70" s="59">
        <v>0</v>
      </c>
      <c r="AC70" s="59">
        <v>18277.28</v>
      </c>
      <c r="AD70" s="59">
        <v>0</v>
      </c>
      <c r="AE70" s="59">
        <v>0</v>
      </c>
      <c r="AF70" s="59" t="s">
        <v>1491</v>
      </c>
      <c r="AG70" s="59" t="s">
        <v>1407</v>
      </c>
      <c r="AH70" s="59" t="s">
        <v>1663</v>
      </c>
      <c r="AI70" s="59" t="s">
        <v>1492</v>
      </c>
      <c r="AJ70" s="59" t="s">
        <v>1486</v>
      </c>
      <c r="AK70" s="59" t="s">
        <v>278</v>
      </c>
      <c r="AL70" s="59" t="s">
        <v>1493</v>
      </c>
      <c r="AM70" s="59" t="s">
        <v>1494</v>
      </c>
      <c r="AN70" s="59" t="s">
        <v>1382</v>
      </c>
      <c r="AO70" s="59" t="s">
        <v>88</v>
      </c>
    </row>
    <row r="71" spans="1:41" x14ac:dyDescent="0.15">
      <c r="A71" s="59" t="s">
        <v>1419</v>
      </c>
      <c r="B71" s="59" t="s">
        <v>1660</v>
      </c>
      <c r="C71" s="59" t="s">
        <v>1661</v>
      </c>
      <c r="D71" s="59" t="s">
        <v>1662</v>
      </c>
      <c r="E71" s="59" t="s">
        <v>1080</v>
      </c>
      <c r="F71" s="59" t="s">
        <v>1475</v>
      </c>
      <c r="G71" s="59" t="s">
        <v>1406</v>
      </c>
      <c r="H71" s="59" t="s">
        <v>1475</v>
      </c>
      <c r="I71" s="59" t="s">
        <v>1406</v>
      </c>
      <c r="J71" s="59" t="s">
        <v>1407</v>
      </c>
      <c r="K71" s="59" t="s">
        <v>1663</v>
      </c>
      <c r="L71" s="59" t="s">
        <v>1664</v>
      </c>
      <c r="M71" s="59" t="s">
        <v>1478</v>
      </c>
      <c r="N71" s="59" t="s">
        <v>1479</v>
      </c>
      <c r="O71" s="59" t="s">
        <v>1480</v>
      </c>
      <c r="P71" s="59" t="s">
        <v>1481</v>
      </c>
      <c r="Q71" s="59" t="s">
        <v>1482</v>
      </c>
      <c r="R71" s="59" t="s">
        <v>1483</v>
      </c>
      <c r="S71" s="59" t="s">
        <v>1665</v>
      </c>
      <c r="T71" s="59" t="s">
        <v>1666</v>
      </c>
      <c r="U71" s="59" t="s">
        <v>1486</v>
      </c>
      <c r="V71" s="59" t="s">
        <v>1487</v>
      </c>
      <c r="W71" s="59" t="s">
        <v>1514</v>
      </c>
      <c r="X71" s="59" t="s">
        <v>1487</v>
      </c>
      <c r="Y71" s="59" t="s">
        <v>1490</v>
      </c>
      <c r="Z71" s="59">
        <v>1880.11</v>
      </c>
      <c r="AA71" s="59">
        <v>1880.11</v>
      </c>
      <c r="AB71" s="59">
        <v>0</v>
      </c>
      <c r="AC71" s="59">
        <v>1880.11</v>
      </c>
      <c r="AD71" s="59">
        <v>0</v>
      </c>
      <c r="AE71" s="59">
        <v>0</v>
      </c>
      <c r="AF71" s="59" t="s">
        <v>1491</v>
      </c>
      <c r="AG71" s="59" t="s">
        <v>1407</v>
      </c>
      <c r="AH71" s="59" t="s">
        <v>1663</v>
      </c>
      <c r="AI71" s="59" t="s">
        <v>1492</v>
      </c>
      <c r="AJ71" s="59" t="s">
        <v>1486</v>
      </c>
      <c r="AK71" s="59" t="s">
        <v>278</v>
      </c>
      <c r="AL71" s="59" t="s">
        <v>1493</v>
      </c>
      <c r="AM71" s="59" t="s">
        <v>1494</v>
      </c>
      <c r="AN71" s="59" t="s">
        <v>1382</v>
      </c>
      <c r="AO71" s="59" t="s">
        <v>88</v>
      </c>
    </row>
    <row r="72" spans="1:41" x14ac:dyDescent="0.15">
      <c r="A72" s="59" t="s">
        <v>1419</v>
      </c>
      <c r="B72" s="59" t="s">
        <v>1667</v>
      </c>
      <c r="C72" s="59" t="s">
        <v>1668</v>
      </c>
      <c r="D72" s="59" t="s">
        <v>1662</v>
      </c>
      <c r="E72" s="59" t="s">
        <v>1080</v>
      </c>
      <c r="F72" s="59" t="s">
        <v>1475</v>
      </c>
      <c r="G72" s="59" t="s">
        <v>1406</v>
      </c>
      <c r="H72" s="59" t="s">
        <v>1475</v>
      </c>
      <c r="I72" s="59" t="s">
        <v>1406</v>
      </c>
      <c r="J72" s="59" t="s">
        <v>1407</v>
      </c>
      <c r="K72" s="59" t="s">
        <v>1663</v>
      </c>
      <c r="L72" s="59" t="s">
        <v>1669</v>
      </c>
      <c r="M72" s="59" t="s">
        <v>1478</v>
      </c>
      <c r="N72" s="59" t="s">
        <v>1479</v>
      </c>
      <c r="O72" s="59" t="s">
        <v>1480</v>
      </c>
      <c r="P72" s="59" t="s">
        <v>1481</v>
      </c>
      <c r="Q72" s="59" t="s">
        <v>1482</v>
      </c>
      <c r="R72" s="59" t="s">
        <v>1483</v>
      </c>
      <c r="S72" s="59" t="s">
        <v>1670</v>
      </c>
      <c r="T72" s="59" t="s">
        <v>1671</v>
      </c>
      <c r="U72" s="59" t="s">
        <v>1486</v>
      </c>
      <c r="V72" s="59" t="s">
        <v>1487</v>
      </c>
      <c r="W72" s="59" t="s">
        <v>1500</v>
      </c>
      <c r="X72" s="59" t="s">
        <v>1501</v>
      </c>
      <c r="Y72" s="59" t="s">
        <v>1490</v>
      </c>
      <c r="Z72" s="59">
        <v>7732.54</v>
      </c>
      <c r="AA72" s="59">
        <v>7732.54</v>
      </c>
      <c r="AB72" s="59">
        <v>0</v>
      </c>
      <c r="AC72" s="59">
        <v>7732.54</v>
      </c>
      <c r="AD72" s="59">
        <v>0</v>
      </c>
      <c r="AE72" s="59">
        <v>0</v>
      </c>
      <c r="AF72" s="59" t="s">
        <v>1491</v>
      </c>
      <c r="AG72" s="59" t="s">
        <v>1407</v>
      </c>
      <c r="AH72" s="59" t="s">
        <v>1663</v>
      </c>
      <c r="AI72" s="59" t="s">
        <v>1492</v>
      </c>
      <c r="AJ72" s="59" t="s">
        <v>1486</v>
      </c>
      <c r="AK72" s="59" t="s">
        <v>278</v>
      </c>
      <c r="AL72" s="59" t="s">
        <v>1493</v>
      </c>
      <c r="AM72" s="59" t="s">
        <v>1494</v>
      </c>
      <c r="AN72" s="59" t="s">
        <v>1382</v>
      </c>
      <c r="AO72" s="59" t="s">
        <v>88</v>
      </c>
    </row>
    <row r="73" spans="1:41" x14ac:dyDescent="0.15">
      <c r="A73" s="59" t="s">
        <v>1419</v>
      </c>
      <c r="B73" s="59" t="s">
        <v>1672</v>
      </c>
      <c r="C73" s="59" t="s">
        <v>1673</v>
      </c>
      <c r="D73" s="59" t="s">
        <v>1674</v>
      </c>
      <c r="E73" s="59" t="s">
        <v>1675</v>
      </c>
      <c r="F73" s="59" t="s">
        <v>1475</v>
      </c>
      <c r="G73" s="59" t="s">
        <v>1406</v>
      </c>
      <c r="H73" s="59" t="s">
        <v>1475</v>
      </c>
      <c r="I73" s="59" t="s">
        <v>1406</v>
      </c>
      <c r="J73" s="59" t="s">
        <v>727</v>
      </c>
      <c r="K73" s="59" t="s">
        <v>1644</v>
      </c>
      <c r="L73" s="59" t="s">
        <v>1676</v>
      </c>
      <c r="M73" s="59" t="s">
        <v>1478</v>
      </c>
      <c r="N73" s="59" t="s">
        <v>1479</v>
      </c>
      <c r="O73" s="59" t="s">
        <v>1480</v>
      </c>
      <c r="P73" s="59" t="s">
        <v>1481</v>
      </c>
      <c r="Q73" s="59" t="s">
        <v>1482</v>
      </c>
      <c r="R73" s="59" t="s">
        <v>1483</v>
      </c>
      <c r="S73" s="59" t="s">
        <v>1677</v>
      </c>
      <c r="T73" s="59" t="s">
        <v>1678</v>
      </c>
      <c r="U73" s="59" t="s">
        <v>1486</v>
      </c>
      <c r="V73" s="59" t="s">
        <v>1487</v>
      </c>
      <c r="W73" s="59" t="s">
        <v>1508</v>
      </c>
      <c r="X73" s="59" t="s">
        <v>1487</v>
      </c>
      <c r="Y73" s="59" t="s">
        <v>1490</v>
      </c>
      <c r="Z73" s="59">
        <v>281.04000000000002</v>
      </c>
      <c r="AA73" s="59">
        <v>281.04000000000002</v>
      </c>
      <c r="AB73" s="59">
        <v>0</v>
      </c>
      <c r="AC73" s="59">
        <v>281.04000000000002</v>
      </c>
      <c r="AD73" s="59">
        <v>0</v>
      </c>
      <c r="AE73" s="59">
        <v>0</v>
      </c>
      <c r="AF73" s="59" t="s">
        <v>1491</v>
      </c>
      <c r="AG73" s="59" t="s">
        <v>727</v>
      </c>
      <c r="AH73" s="59" t="s">
        <v>1644</v>
      </c>
      <c r="AI73" s="59" t="s">
        <v>1492</v>
      </c>
      <c r="AJ73" s="59" t="s">
        <v>1486</v>
      </c>
      <c r="AK73" s="59" t="s">
        <v>278</v>
      </c>
      <c r="AL73" s="59" t="s">
        <v>1493</v>
      </c>
      <c r="AM73" s="59" t="s">
        <v>1494</v>
      </c>
      <c r="AN73" s="59" t="s">
        <v>1384</v>
      </c>
      <c r="AO73" s="59" t="s">
        <v>107</v>
      </c>
    </row>
    <row r="74" spans="1:41" x14ac:dyDescent="0.15">
      <c r="A74" s="59" t="s">
        <v>1419</v>
      </c>
      <c r="B74" s="59" t="s">
        <v>1672</v>
      </c>
      <c r="C74" s="59" t="s">
        <v>1673</v>
      </c>
      <c r="D74" s="59" t="s">
        <v>1674</v>
      </c>
      <c r="E74" s="59" t="s">
        <v>1675</v>
      </c>
      <c r="F74" s="59" t="s">
        <v>1475</v>
      </c>
      <c r="G74" s="59" t="s">
        <v>1406</v>
      </c>
      <c r="H74" s="59" t="s">
        <v>1475</v>
      </c>
      <c r="I74" s="59" t="s">
        <v>1406</v>
      </c>
      <c r="J74" s="59" t="s">
        <v>727</v>
      </c>
      <c r="K74" s="59" t="s">
        <v>1644</v>
      </c>
      <c r="L74" s="59" t="s">
        <v>1676</v>
      </c>
      <c r="M74" s="59" t="s">
        <v>1478</v>
      </c>
      <c r="N74" s="59" t="s">
        <v>1479</v>
      </c>
      <c r="O74" s="59" t="s">
        <v>1480</v>
      </c>
      <c r="P74" s="59" t="s">
        <v>1481</v>
      </c>
      <c r="Q74" s="59" t="s">
        <v>1482</v>
      </c>
      <c r="R74" s="59" t="s">
        <v>1483</v>
      </c>
      <c r="S74" s="59" t="s">
        <v>1677</v>
      </c>
      <c r="T74" s="59" t="s">
        <v>1678</v>
      </c>
      <c r="U74" s="59" t="s">
        <v>1486</v>
      </c>
      <c r="V74" s="59" t="s">
        <v>1487</v>
      </c>
      <c r="W74" s="59" t="s">
        <v>1509</v>
      </c>
      <c r="X74" s="59" t="s">
        <v>1487</v>
      </c>
      <c r="Y74" s="59" t="s">
        <v>1490</v>
      </c>
      <c r="Z74" s="59">
        <v>2578.96</v>
      </c>
      <c r="AA74" s="59">
        <v>2578.96</v>
      </c>
      <c r="AB74" s="59">
        <v>0</v>
      </c>
      <c r="AC74" s="59">
        <v>2578.96</v>
      </c>
      <c r="AD74" s="59">
        <v>0</v>
      </c>
      <c r="AE74" s="59">
        <v>0</v>
      </c>
      <c r="AF74" s="59" t="s">
        <v>1491</v>
      </c>
      <c r="AG74" s="59" t="s">
        <v>727</v>
      </c>
      <c r="AH74" s="59" t="s">
        <v>1644</v>
      </c>
      <c r="AI74" s="59" t="s">
        <v>1492</v>
      </c>
      <c r="AJ74" s="59" t="s">
        <v>1486</v>
      </c>
      <c r="AK74" s="59" t="s">
        <v>278</v>
      </c>
      <c r="AL74" s="59" t="s">
        <v>1493</v>
      </c>
      <c r="AM74" s="59" t="s">
        <v>1494</v>
      </c>
      <c r="AN74" s="59" t="s">
        <v>1384</v>
      </c>
      <c r="AO74" s="59" t="s">
        <v>107</v>
      </c>
    </row>
    <row r="75" spans="1:41" x14ac:dyDescent="0.15">
      <c r="A75" s="59" t="s">
        <v>1419</v>
      </c>
      <c r="B75" s="59" t="s">
        <v>1672</v>
      </c>
      <c r="C75" s="59" t="s">
        <v>1673</v>
      </c>
      <c r="D75" s="59" t="s">
        <v>1674</v>
      </c>
      <c r="E75" s="59" t="s">
        <v>1675</v>
      </c>
      <c r="F75" s="59" t="s">
        <v>1475</v>
      </c>
      <c r="G75" s="59" t="s">
        <v>1406</v>
      </c>
      <c r="H75" s="59" t="s">
        <v>1475</v>
      </c>
      <c r="I75" s="59" t="s">
        <v>1406</v>
      </c>
      <c r="J75" s="59" t="s">
        <v>727</v>
      </c>
      <c r="K75" s="59" t="s">
        <v>1644</v>
      </c>
      <c r="L75" s="59" t="s">
        <v>1676</v>
      </c>
      <c r="M75" s="59" t="s">
        <v>1478</v>
      </c>
      <c r="N75" s="59" t="s">
        <v>1479</v>
      </c>
      <c r="O75" s="59" t="s">
        <v>1480</v>
      </c>
      <c r="P75" s="59" t="s">
        <v>1481</v>
      </c>
      <c r="Q75" s="59" t="s">
        <v>1482</v>
      </c>
      <c r="R75" s="59" t="s">
        <v>1483</v>
      </c>
      <c r="S75" s="59" t="s">
        <v>1677</v>
      </c>
      <c r="T75" s="59" t="s">
        <v>1678</v>
      </c>
      <c r="U75" s="59" t="s">
        <v>1486</v>
      </c>
      <c r="V75" s="59" t="s">
        <v>1487</v>
      </c>
      <c r="W75" s="59" t="s">
        <v>1488</v>
      </c>
      <c r="X75" s="59" t="s">
        <v>1511</v>
      </c>
      <c r="Y75" s="59" t="s">
        <v>1490</v>
      </c>
      <c r="Z75" s="59">
        <v>3.91</v>
      </c>
      <c r="AA75" s="59">
        <v>3.91</v>
      </c>
      <c r="AB75" s="59">
        <v>0</v>
      </c>
      <c r="AC75" s="59">
        <v>3.91</v>
      </c>
      <c r="AD75" s="59">
        <v>0</v>
      </c>
      <c r="AE75" s="59">
        <v>0</v>
      </c>
      <c r="AF75" s="59" t="s">
        <v>1491</v>
      </c>
      <c r="AG75" s="59" t="s">
        <v>727</v>
      </c>
      <c r="AH75" s="59" t="s">
        <v>1644</v>
      </c>
      <c r="AI75" s="59" t="s">
        <v>1492</v>
      </c>
      <c r="AJ75" s="59" t="s">
        <v>1486</v>
      </c>
      <c r="AK75" s="59" t="s">
        <v>278</v>
      </c>
      <c r="AL75" s="59" t="s">
        <v>1493</v>
      </c>
      <c r="AM75" s="59" t="s">
        <v>1494</v>
      </c>
      <c r="AN75" s="59" t="s">
        <v>1384</v>
      </c>
      <c r="AO75" s="59" t="s">
        <v>107</v>
      </c>
    </row>
    <row r="76" spans="1:41" x14ac:dyDescent="0.15">
      <c r="A76" s="59" t="s">
        <v>1419</v>
      </c>
      <c r="B76" s="59" t="s">
        <v>1672</v>
      </c>
      <c r="C76" s="59" t="s">
        <v>1673</v>
      </c>
      <c r="D76" s="59" t="s">
        <v>1674</v>
      </c>
      <c r="E76" s="59" t="s">
        <v>1675</v>
      </c>
      <c r="F76" s="59" t="s">
        <v>1475</v>
      </c>
      <c r="G76" s="59" t="s">
        <v>1406</v>
      </c>
      <c r="H76" s="59" t="s">
        <v>1475</v>
      </c>
      <c r="I76" s="59" t="s">
        <v>1406</v>
      </c>
      <c r="J76" s="59" t="s">
        <v>727</v>
      </c>
      <c r="K76" s="59" t="s">
        <v>1644</v>
      </c>
      <c r="L76" s="59" t="s">
        <v>1676</v>
      </c>
      <c r="M76" s="59" t="s">
        <v>1478</v>
      </c>
      <c r="N76" s="59" t="s">
        <v>1479</v>
      </c>
      <c r="O76" s="59" t="s">
        <v>1480</v>
      </c>
      <c r="P76" s="59" t="s">
        <v>1481</v>
      </c>
      <c r="Q76" s="59" t="s">
        <v>1482</v>
      </c>
      <c r="R76" s="59" t="s">
        <v>1483</v>
      </c>
      <c r="S76" s="59" t="s">
        <v>1677</v>
      </c>
      <c r="T76" s="59" t="s">
        <v>1678</v>
      </c>
      <c r="U76" s="59" t="s">
        <v>1486</v>
      </c>
      <c r="V76" s="59" t="s">
        <v>1487</v>
      </c>
      <c r="W76" s="59" t="s">
        <v>1513</v>
      </c>
      <c r="X76" s="59" t="s">
        <v>1487</v>
      </c>
      <c r="Y76" s="59" t="s">
        <v>1490</v>
      </c>
      <c r="Z76" s="59">
        <v>1136.0899999999999</v>
      </c>
      <c r="AA76" s="59">
        <v>1136.0899999999999</v>
      </c>
      <c r="AB76" s="59">
        <v>0</v>
      </c>
      <c r="AC76" s="59">
        <v>1136.0899999999999</v>
      </c>
      <c r="AD76" s="59">
        <v>0</v>
      </c>
      <c r="AE76" s="59">
        <v>0</v>
      </c>
      <c r="AF76" s="59" t="s">
        <v>1491</v>
      </c>
      <c r="AG76" s="59" t="s">
        <v>727</v>
      </c>
      <c r="AH76" s="59" t="s">
        <v>1644</v>
      </c>
      <c r="AI76" s="59" t="s">
        <v>1492</v>
      </c>
      <c r="AJ76" s="59" t="s">
        <v>1486</v>
      </c>
      <c r="AK76" s="59" t="s">
        <v>278</v>
      </c>
      <c r="AL76" s="59" t="s">
        <v>1493</v>
      </c>
      <c r="AM76" s="59" t="s">
        <v>1494</v>
      </c>
      <c r="AN76" s="59" t="s">
        <v>1384</v>
      </c>
      <c r="AO76" s="59" t="s">
        <v>107</v>
      </c>
    </row>
    <row r="77" spans="1:41" x14ac:dyDescent="0.15">
      <c r="A77" s="59" t="s">
        <v>1419</v>
      </c>
      <c r="B77" s="59" t="s">
        <v>1679</v>
      </c>
      <c r="C77" s="59" t="s">
        <v>1680</v>
      </c>
      <c r="D77" s="59" t="s">
        <v>1638</v>
      </c>
      <c r="E77" s="59" t="s">
        <v>1639</v>
      </c>
      <c r="F77" s="59" t="s">
        <v>1475</v>
      </c>
      <c r="G77" s="59" t="s">
        <v>1406</v>
      </c>
      <c r="H77" s="59" t="s">
        <v>1475</v>
      </c>
      <c r="I77" s="59" t="s">
        <v>1406</v>
      </c>
      <c r="J77" s="59" t="s">
        <v>727</v>
      </c>
      <c r="K77" s="59" t="s">
        <v>1640</v>
      </c>
      <c r="L77" s="59" t="s">
        <v>1681</v>
      </c>
      <c r="M77" s="59" t="s">
        <v>1478</v>
      </c>
      <c r="N77" s="59" t="s">
        <v>1479</v>
      </c>
      <c r="O77" s="59" t="s">
        <v>1480</v>
      </c>
      <c r="P77" s="59" t="s">
        <v>1481</v>
      </c>
      <c r="Q77" s="59" t="s">
        <v>1482</v>
      </c>
      <c r="R77" s="59" t="s">
        <v>1483</v>
      </c>
      <c r="S77" s="59" t="s">
        <v>1682</v>
      </c>
      <c r="T77" s="59" t="s">
        <v>1683</v>
      </c>
      <c r="U77" s="59" t="s">
        <v>1486</v>
      </c>
      <c r="V77" s="59" t="s">
        <v>1487</v>
      </c>
      <c r="W77" s="59" t="s">
        <v>1509</v>
      </c>
      <c r="X77" s="59" t="s">
        <v>1487</v>
      </c>
      <c r="Y77" s="59" t="s">
        <v>1490</v>
      </c>
      <c r="Z77" s="59">
        <v>5843.61</v>
      </c>
      <c r="AA77" s="59">
        <v>5843.61</v>
      </c>
      <c r="AB77" s="59">
        <v>0</v>
      </c>
      <c r="AC77" s="59">
        <v>5843.61</v>
      </c>
      <c r="AD77" s="59">
        <v>0</v>
      </c>
      <c r="AE77" s="59">
        <v>0</v>
      </c>
      <c r="AF77" s="59" t="s">
        <v>1491</v>
      </c>
      <c r="AG77" s="59" t="s">
        <v>727</v>
      </c>
      <c r="AH77" s="59" t="s">
        <v>1644</v>
      </c>
      <c r="AI77" s="59" t="s">
        <v>1492</v>
      </c>
      <c r="AJ77" s="59" t="s">
        <v>1486</v>
      </c>
      <c r="AK77" s="59" t="s">
        <v>278</v>
      </c>
      <c r="AL77" s="59" t="s">
        <v>1493</v>
      </c>
      <c r="AM77" s="59" t="s">
        <v>1494</v>
      </c>
      <c r="AN77" s="59" t="s">
        <v>1384</v>
      </c>
      <c r="AO77" s="59" t="s">
        <v>107</v>
      </c>
    </row>
    <row r="78" spans="1:41" x14ac:dyDescent="0.15">
      <c r="A78" s="59" t="s">
        <v>1419</v>
      </c>
      <c r="B78" s="59" t="s">
        <v>1679</v>
      </c>
      <c r="C78" s="59" t="s">
        <v>1680</v>
      </c>
      <c r="D78" s="59" t="s">
        <v>1638</v>
      </c>
      <c r="E78" s="59" t="s">
        <v>1639</v>
      </c>
      <c r="F78" s="59" t="s">
        <v>1475</v>
      </c>
      <c r="G78" s="59" t="s">
        <v>1406</v>
      </c>
      <c r="H78" s="59" t="s">
        <v>1475</v>
      </c>
      <c r="I78" s="59" t="s">
        <v>1406</v>
      </c>
      <c r="J78" s="59" t="s">
        <v>727</v>
      </c>
      <c r="K78" s="59" t="s">
        <v>1640</v>
      </c>
      <c r="L78" s="59" t="s">
        <v>1681</v>
      </c>
      <c r="M78" s="59" t="s">
        <v>1478</v>
      </c>
      <c r="N78" s="59" t="s">
        <v>1479</v>
      </c>
      <c r="O78" s="59" t="s">
        <v>1480</v>
      </c>
      <c r="P78" s="59" t="s">
        <v>1481</v>
      </c>
      <c r="Q78" s="59" t="s">
        <v>1482</v>
      </c>
      <c r="R78" s="59" t="s">
        <v>1483</v>
      </c>
      <c r="S78" s="59" t="s">
        <v>1682</v>
      </c>
      <c r="T78" s="59" t="s">
        <v>1683</v>
      </c>
      <c r="U78" s="59" t="s">
        <v>1486</v>
      </c>
      <c r="V78" s="59" t="s">
        <v>1487</v>
      </c>
      <c r="W78" s="59" t="s">
        <v>1488</v>
      </c>
      <c r="X78" s="59" t="s">
        <v>1511</v>
      </c>
      <c r="Y78" s="59" t="s">
        <v>1490</v>
      </c>
      <c r="Z78" s="59">
        <v>36.700000000000003</v>
      </c>
      <c r="AA78" s="59">
        <v>36.700000000000003</v>
      </c>
      <c r="AB78" s="59">
        <v>0</v>
      </c>
      <c r="AC78" s="59">
        <v>36.700000000000003</v>
      </c>
      <c r="AD78" s="59">
        <v>0</v>
      </c>
      <c r="AE78" s="59">
        <v>0</v>
      </c>
      <c r="AF78" s="59" t="s">
        <v>1491</v>
      </c>
      <c r="AG78" s="59" t="s">
        <v>727</v>
      </c>
      <c r="AH78" s="59" t="s">
        <v>1644</v>
      </c>
      <c r="AI78" s="59" t="s">
        <v>1492</v>
      </c>
      <c r="AJ78" s="59" t="s">
        <v>1486</v>
      </c>
      <c r="AK78" s="59" t="s">
        <v>278</v>
      </c>
      <c r="AL78" s="59" t="s">
        <v>1493</v>
      </c>
      <c r="AM78" s="59" t="s">
        <v>1494</v>
      </c>
      <c r="AN78" s="59" t="s">
        <v>1384</v>
      </c>
      <c r="AO78" s="59" t="s">
        <v>107</v>
      </c>
    </row>
    <row r="79" spans="1:41" x14ac:dyDescent="0.15">
      <c r="A79" s="59" t="s">
        <v>1419</v>
      </c>
      <c r="B79" s="59" t="s">
        <v>1684</v>
      </c>
      <c r="C79" s="59" t="s">
        <v>1685</v>
      </c>
      <c r="D79" s="59" t="s">
        <v>1674</v>
      </c>
      <c r="E79" s="59" t="s">
        <v>1675</v>
      </c>
      <c r="F79" s="59" t="s">
        <v>1475</v>
      </c>
      <c r="G79" s="59" t="s">
        <v>1406</v>
      </c>
      <c r="H79" s="59" t="s">
        <v>1475</v>
      </c>
      <c r="I79" s="59" t="s">
        <v>1406</v>
      </c>
      <c r="J79" s="59" t="s">
        <v>727</v>
      </c>
      <c r="K79" s="59" t="s">
        <v>1644</v>
      </c>
      <c r="L79" s="59" t="s">
        <v>1686</v>
      </c>
      <c r="M79" s="59" t="s">
        <v>1478</v>
      </c>
      <c r="N79" s="59" t="s">
        <v>1479</v>
      </c>
      <c r="O79" s="59" t="s">
        <v>1480</v>
      </c>
      <c r="P79" s="59" t="s">
        <v>1481</v>
      </c>
      <c r="Q79" s="59" t="s">
        <v>1482</v>
      </c>
      <c r="R79" s="59" t="s">
        <v>1483</v>
      </c>
      <c r="S79" s="59" t="s">
        <v>1687</v>
      </c>
      <c r="T79" s="59" t="s">
        <v>1688</v>
      </c>
      <c r="U79" s="59" t="s">
        <v>1486</v>
      </c>
      <c r="V79" s="59" t="s">
        <v>1487</v>
      </c>
      <c r="W79" s="59" t="s">
        <v>1509</v>
      </c>
      <c r="X79" s="59" t="s">
        <v>1487</v>
      </c>
      <c r="Y79" s="59" t="s">
        <v>1490</v>
      </c>
      <c r="Z79" s="59">
        <v>6303.34</v>
      </c>
      <c r="AA79" s="59">
        <v>6303.34</v>
      </c>
      <c r="AB79" s="59">
        <v>0</v>
      </c>
      <c r="AC79" s="59">
        <v>6303.34</v>
      </c>
      <c r="AD79" s="59">
        <v>0</v>
      </c>
      <c r="AE79" s="59">
        <v>0</v>
      </c>
      <c r="AF79" s="59" t="s">
        <v>1491</v>
      </c>
      <c r="AG79" s="59" t="s">
        <v>727</v>
      </c>
      <c r="AH79" s="59" t="s">
        <v>1644</v>
      </c>
      <c r="AI79" s="59" t="s">
        <v>1492</v>
      </c>
      <c r="AJ79" s="59" t="s">
        <v>1486</v>
      </c>
      <c r="AK79" s="59" t="s">
        <v>278</v>
      </c>
      <c r="AL79" s="59" t="s">
        <v>1493</v>
      </c>
      <c r="AM79" s="59" t="s">
        <v>1494</v>
      </c>
      <c r="AN79" s="59" t="s">
        <v>1384</v>
      </c>
      <c r="AO79" s="59" t="s">
        <v>107</v>
      </c>
    </row>
    <row r="80" spans="1:41" x14ac:dyDescent="0.15">
      <c r="A80" s="59" t="s">
        <v>1419</v>
      </c>
      <c r="B80" s="59" t="s">
        <v>1684</v>
      </c>
      <c r="C80" s="59" t="s">
        <v>1685</v>
      </c>
      <c r="D80" s="59" t="s">
        <v>1674</v>
      </c>
      <c r="E80" s="59" t="s">
        <v>1675</v>
      </c>
      <c r="F80" s="59" t="s">
        <v>1475</v>
      </c>
      <c r="G80" s="59" t="s">
        <v>1406</v>
      </c>
      <c r="H80" s="59" t="s">
        <v>1475</v>
      </c>
      <c r="I80" s="59" t="s">
        <v>1406</v>
      </c>
      <c r="J80" s="59" t="s">
        <v>727</v>
      </c>
      <c r="K80" s="59" t="s">
        <v>1644</v>
      </c>
      <c r="L80" s="59" t="s">
        <v>1686</v>
      </c>
      <c r="M80" s="59" t="s">
        <v>1478</v>
      </c>
      <c r="N80" s="59" t="s">
        <v>1479</v>
      </c>
      <c r="O80" s="59" t="s">
        <v>1480</v>
      </c>
      <c r="P80" s="59" t="s">
        <v>1481</v>
      </c>
      <c r="Q80" s="59" t="s">
        <v>1482</v>
      </c>
      <c r="R80" s="59" t="s">
        <v>1483</v>
      </c>
      <c r="S80" s="59" t="s">
        <v>1687</v>
      </c>
      <c r="T80" s="59" t="s">
        <v>1688</v>
      </c>
      <c r="U80" s="59" t="s">
        <v>1486</v>
      </c>
      <c r="V80" s="59" t="s">
        <v>1487</v>
      </c>
      <c r="W80" s="59" t="s">
        <v>1488</v>
      </c>
      <c r="X80" s="59" t="s">
        <v>1511</v>
      </c>
      <c r="Y80" s="59" t="s">
        <v>1490</v>
      </c>
      <c r="Z80" s="59">
        <v>2.73</v>
      </c>
      <c r="AA80" s="59">
        <v>2.73</v>
      </c>
      <c r="AB80" s="59">
        <v>0</v>
      </c>
      <c r="AC80" s="59">
        <v>2.73</v>
      </c>
      <c r="AD80" s="59">
        <v>0</v>
      </c>
      <c r="AE80" s="59">
        <v>0</v>
      </c>
      <c r="AF80" s="59" t="s">
        <v>1491</v>
      </c>
      <c r="AG80" s="59" t="s">
        <v>727</v>
      </c>
      <c r="AH80" s="59" t="s">
        <v>1644</v>
      </c>
      <c r="AI80" s="59" t="s">
        <v>1492</v>
      </c>
      <c r="AJ80" s="59" t="s">
        <v>1486</v>
      </c>
      <c r="AK80" s="59" t="s">
        <v>278</v>
      </c>
      <c r="AL80" s="59" t="s">
        <v>1493</v>
      </c>
      <c r="AM80" s="59" t="s">
        <v>1494</v>
      </c>
      <c r="AN80" s="59" t="s">
        <v>1384</v>
      </c>
      <c r="AO80" s="59" t="s">
        <v>107</v>
      </c>
    </row>
    <row r="81" spans="1:41" x14ac:dyDescent="0.15">
      <c r="A81" s="59" t="s">
        <v>1419</v>
      </c>
      <c r="B81" s="59" t="s">
        <v>1689</v>
      </c>
      <c r="C81" s="59" t="s">
        <v>1690</v>
      </c>
      <c r="D81" s="59" t="s">
        <v>1674</v>
      </c>
      <c r="E81" s="59" t="s">
        <v>1675</v>
      </c>
      <c r="F81" s="59" t="s">
        <v>1475</v>
      </c>
      <c r="G81" s="59" t="s">
        <v>1406</v>
      </c>
      <c r="H81" s="59" t="s">
        <v>1475</v>
      </c>
      <c r="I81" s="59" t="s">
        <v>1406</v>
      </c>
      <c r="J81" s="59" t="s">
        <v>727</v>
      </c>
      <c r="K81" s="59" t="s">
        <v>1644</v>
      </c>
      <c r="L81" s="59" t="s">
        <v>1691</v>
      </c>
      <c r="M81" s="59" t="s">
        <v>1478</v>
      </c>
      <c r="N81" s="59" t="s">
        <v>1479</v>
      </c>
      <c r="O81" s="59" t="s">
        <v>1480</v>
      </c>
      <c r="P81" s="59" t="s">
        <v>1481</v>
      </c>
      <c r="Q81" s="59" t="s">
        <v>1482</v>
      </c>
      <c r="R81" s="59" t="s">
        <v>1483</v>
      </c>
      <c r="S81" s="59" t="s">
        <v>1692</v>
      </c>
      <c r="T81" s="59" t="s">
        <v>1693</v>
      </c>
      <c r="U81" s="59" t="s">
        <v>1486</v>
      </c>
      <c r="V81" s="59" t="s">
        <v>1487</v>
      </c>
      <c r="W81" s="59" t="s">
        <v>1509</v>
      </c>
      <c r="X81" s="59" t="s">
        <v>1487</v>
      </c>
      <c r="Y81" s="59" t="s">
        <v>1490</v>
      </c>
      <c r="Z81" s="59">
        <v>3672.39</v>
      </c>
      <c r="AA81" s="59">
        <v>3672.39</v>
      </c>
      <c r="AB81" s="59">
        <v>0</v>
      </c>
      <c r="AC81" s="59">
        <v>3672.39</v>
      </c>
      <c r="AD81" s="59">
        <v>0</v>
      </c>
      <c r="AE81" s="59">
        <v>0</v>
      </c>
      <c r="AF81" s="59" t="s">
        <v>1491</v>
      </c>
      <c r="AG81" s="59" t="s">
        <v>727</v>
      </c>
      <c r="AH81" s="59" t="s">
        <v>1644</v>
      </c>
      <c r="AI81" s="59" t="s">
        <v>1492</v>
      </c>
      <c r="AJ81" s="59" t="s">
        <v>1486</v>
      </c>
      <c r="AK81" s="59" t="s">
        <v>278</v>
      </c>
      <c r="AL81" s="59" t="s">
        <v>1493</v>
      </c>
      <c r="AM81" s="59" t="s">
        <v>1494</v>
      </c>
      <c r="AN81" s="59" t="s">
        <v>1384</v>
      </c>
      <c r="AO81" s="59" t="s">
        <v>107</v>
      </c>
    </row>
    <row r="82" spans="1:41" x14ac:dyDescent="0.15">
      <c r="A82" s="59" t="s">
        <v>1419</v>
      </c>
      <c r="B82" s="59" t="s">
        <v>1689</v>
      </c>
      <c r="C82" s="59" t="s">
        <v>1690</v>
      </c>
      <c r="D82" s="59" t="s">
        <v>1674</v>
      </c>
      <c r="E82" s="59" t="s">
        <v>1675</v>
      </c>
      <c r="F82" s="59" t="s">
        <v>1475</v>
      </c>
      <c r="G82" s="59" t="s">
        <v>1406</v>
      </c>
      <c r="H82" s="59" t="s">
        <v>1475</v>
      </c>
      <c r="I82" s="59" t="s">
        <v>1406</v>
      </c>
      <c r="J82" s="59" t="s">
        <v>727</v>
      </c>
      <c r="K82" s="59" t="s">
        <v>1644</v>
      </c>
      <c r="L82" s="59" t="s">
        <v>1691</v>
      </c>
      <c r="M82" s="59" t="s">
        <v>1478</v>
      </c>
      <c r="N82" s="59" t="s">
        <v>1479</v>
      </c>
      <c r="O82" s="59" t="s">
        <v>1480</v>
      </c>
      <c r="P82" s="59" t="s">
        <v>1481</v>
      </c>
      <c r="Q82" s="59" t="s">
        <v>1482</v>
      </c>
      <c r="R82" s="59" t="s">
        <v>1483</v>
      </c>
      <c r="S82" s="59" t="s">
        <v>1692</v>
      </c>
      <c r="T82" s="59" t="s">
        <v>1693</v>
      </c>
      <c r="U82" s="59" t="s">
        <v>1486</v>
      </c>
      <c r="V82" s="59" t="s">
        <v>1487</v>
      </c>
      <c r="W82" s="59" t="s">
        <v>1488</v>
      </c>
      <c r="X82" s="59" t="s">
        <v>1511</v>
      </c>
      <c r="Y82" s="59" t="s">
        <v>1490</v>
      </c>
      <c r="Z82" s="59">
        <v>70.97</v>
      </c>
      <c r="AA82" s="59">
        <v>70.97</v>
      </c>
      <c r="AB82" s="59">
        <v>0</v>
      </c>
      <c r="AC82" s="59">
        <v>70.97</v>
      </c>
      <c r="AD82" s="59">
        <v>0</v>
      </c>
      <c r="AE82" s="59">
        <v>0</v>
      </c>
      <c r="AF82" s="59" t="s">
        <v>1491</v>
      </c>
      <c r="AG82" s="59" t="s">
        <v>727</v>
      </c>
      <c r="AH82" s="59" t="s">
        <v>1644</v>
      </c>
      <c r="AI82" s="59" t="s">
        <v>1492</v>
      </c>
      <c r="AJ82" s="59" t="s">
        <v>1486</v>
      </c>
      <c r="AK82" s="59" t="s">
        <v>278</v>
      </c>
      <c r="AL82" s="59" t="s">
        <v>1493</v>
      </c>
      <c r="AM82" s="59" t="s">
        <v>1494</v>
      </c>
      <c r="AN82" s="59" t="s">
        <v>1384</v>
      </c>
      <c r="AO82" s="59" t="s">
        <v>107</v>
      </c>
    </row>
    <row r="83" spans="1:41" x14ac:dyDescent="0.15">
      <c r="A83" s="59" t="s">
        <v>1419</v>
      </c>
      <c r="B83" s="59" t="s">
        <v>1694</v>
      </c>
      <c r="C83" s="59" t="s">
        <v>1695</v>
      </c>
      <c r="D83" s="59" t="s">
        <v>1674</v>
      </c>
      <c r="E83" s="59" t="s">
        <v>1675</v>
      </c>
      <c r="F83" s="59" t="s">
        <v>1475</v>
      </c>
      <c r="G83" s="59" t="s">
        <v>1406</v>
      </c>
      <c r="H83" s="59" t="s">
        <v>1475</v>
      </c>
      <c r="I83" s="59" t="s">
        <v>1406</v>
      </c>
      <c r="J83" s="59" t="s">
        <v>727</v>
      </c>
      <c r="K83" s="59" t="s">
        <v>1644</v>
      </c>
      <c r="L83" s="59" t="s">
        <v>1696</v>
      </c>
      <c r="M83" s="59" t="s">
        <v>1478</v>
      </c>
      <c r="N83" s="59" t="s">
        <v>1479</v>
      </c>
      <c r="O83" s="59" t="s">
        <v>1480</v>
      </c>
      <c r="P83" s="59" t="s">
        <v>1481</v>
      </c>
      <c r="Q83" s="59" t="s">
        <v>1482</v>
      </c>
      <c r="R83" s="59" t="s">
        <v>1483</v>
      </c>
      <c r="S83" s="59" t="s">
        <v>1697</v>
      </c>
      <c r="T83" s="59" t="s">
        <v>1698</v>
      </c>
      <c r="U83" s="59" t="s">
        <v>1486</v>
      </c>
      <c r="V83" s="59" t="s">
        <v>1487</v>
      </c>
      <c r="W83" s="59" t="s">
        <v>1509</v>
      </c>
      <c r="X83" s="59" t="s">
        <v>1487</v>
      </c>
      <c r="Y83" s="59" t="s">
        <v>1490</v>
      </c>
      <c r="Z83" s="59">
        <v>2000.15</v>
      </c>
      <c r="AA83" s="59">
        <v>2000.15</v>
      </c>
      <c r="AB83" s="59">
        <v>0</v>
      </c>
      <c r="AC83" s="59">
        <v>2000.15</v>
      </c>
      <c r="AD83" s="59">
        <v>0</v>
      </c>
      <c r="AE83" s="59">
        <v>0</v>
      </c>
      <c r="AF83" s="59" t="s">
        <v>1491</v>
      </c>
      <c r="AG83" s="59" t="s">
        <v>727</v>
      </c>
      <c r="AH83" s="59" t="s">
        <v>1644</v>
      </c>
      <c r="AI83" s="59" t="s">
        <v>1492</v>
      </c>
      <c r="AJ83" s="59" t="s">
        <v>1486</v>
      </c>
      <c r="AK83" s="59" t="s">
        <v>278</v>
      </c>
      <c r="AL83" s="59" t="s">
        <v>1493</v>
      </c>
      <c r="AM83" s="59" t="s">
        <v>1494</v>
      </c>
      <c r="AN83" s="59" t="s">
        <v>1384</v>
      </c>
      <c r="AO83" s="59" t="s">
        <v>107</v>
      </c>
    </row>
    <row r="84" spans="1:41" x14ac:dyDescent="0.15">
      <c r="A84" s="59" t="s">
        <v>1419</v>
      </c>
      <c r="B84" s="59" t="s">
        <v>1694</v>
      </c>
      <c r="C84" s="59" t="s">
        <v>1695</v>
      </c>
      <c r="D84" s="59" t="s">
        <v>1674</v>
      </c>
      <c r="E84" s="59" t="s">
        <v>1675</v>
      </c>
      <c r="F84" s="59" t="s">
        <v>1475</v>
      </c>
      <c r="G84" s="59" t="s">
        <v>1406</v>
      </c>
      <c r="H84" s="59" t="s">
        <v>1475</v>
      </c>
      <c r="I84" s="59" t="s">
        <v>1406</v>
      </c>
      <c r="J84" s="59" t="s">
        <v>727</v>
      </c>
      <c r="K84" s="59" t="s">
        <v>1644</v>
      </c>
      <c r="L84" s="59" t="s">
        <v>1696</v>
      </c>
      <c r="M84" s="59" t="s">
        <v>1478</v>
      </c>
      <c r="N84" s="59" t="s">
        <v>1479</v>
      </c>
      <c r="O84" s="59" t="s">
        <v>1480</v>
      </c>
      <c r="P84" s="59" t="s">
        <v>1481</v>
      </c>
      <c r="Q84" s="59" t="s">
        <v>1482</v>
      </c>
      <c r="R84" s="59" t="s">
        <v>1483</v>
      </c>
      <c r="S84" s="59" t="s">
        <v>1697</v>
      </c>
      <c r="T84" s="59" t="s">
        <v>1698</v>
      </c>
      <c r="U84" s="59" t="s">
        <v>1486</v>
      </c>
      <c r="V84" s="59" t="s">
        <v>1487</v>
      </c>
      <c r="W84" s="59" t="s">
        <v>1488</v>
      </c>
      <c r="X84" s="59" t="s">
        <v>1511</v>
      </c>
      <c r="Y84" s="59" t="s">
        <v>1490</v>
      </c>
      <c r="Z84" s="59">
        <v>6.71</v>
      </c>
      <c r="AA84" s="59">
        <v>6.71</v>
      </c>
      <c r="AB84" s="59">
        <v>0</v>
      </c>
      <c r="AC84" s="59">
        <v>6.71</v>
      </c>
      <c r="AD84" s="59">
        <v>0</v>
      </c>
      <c r="AE84" s="59">
        <v>0</v>
      </c>
      <c r="AF84" s="59" t="s">
        <v>1491</v>
      </c>
      <c r="AG84" s="59" t="s">
        <v>727</v>
      </c>
      <c r="AH84" s="59" t="s">
        <v>1644</v>
      </c>
      <c r="AI84" s="59" t="s">
        <v>1492</v>
      </c>
      <c r="AJ84" s="59" t="s">
        <v>1486</v>
      </c>
      <c r="AK84" s="59" t="s">
        <v>278</v>
      </c>
      <c r="AL84" s="59" t="s">
        <v>1493</v>
      </c>
      <c r="AM84" s="59" t="s">
        <v>1494</v>
      </c>
      <c r="AN84" s="59" t="s">
        <v>1384</v>
      </c>
      <c r="AO84" s="59" t="s">
        <v>107</v>
      </c>
    </row>
    <row r="85" spans="1:41" x14ac:dyDescent="0.15">
      <c r="A85" s="59" t="s">
        <v>1419</v>
      </c>
      <c r="B85" s="59" t="s">
        <v>1699</v>
      </c>
      <c r="C85" s="59" t="s">
        <v>1700</v>
      </c>
      <c r="D85" s="59" t="s">
        <v>1701</v>
      </c>
      <c r="E85" s="59" t="s">
        <v>1702</v>
      </c>
      <c r="F85" s="59" t="s">
        <v>1475</v>
      </c>
      <c r="G85" s="59" t="s">
        <v>1406</v>
      </c>
      <c r="H85" s="59" t="s">
        <v>1475</v>
      </c>
      <c r="I85" s="59" t="s">
        <v>1406</v>
      </c>
      <c r="J85" s="59" t="s">
        <v>727</v>
      </c>
      <c r="K85" s="59" t="s">
        <v>1703</v>
      </c>
      <c r="L85" s="59" t="s">
        <v>1704</v>
      </c>
      <c r="M85" s="59" t="s">
        <v>1478</v>
      </c>
      <c r="N85" s="59" t="s">
        <v>1479</v>
      </c>
      <c r="O85" s="59" t="s">
        <v>1480</v>
      </c>
      <c r="P85" s="59" t="s">
        <v>1481</v>
      </c>
      <c r="Q85" s="59" t="s">
        <v>1482</v>
      </c>
      <c r="R85" s="59" t="s">
        <v>1483</v>
      </c>
      <c r="S85" s="59" t="s">
        <v>1705</v>
      </c>
      <c r="T85" s="59" t="s">
        <v>1706</v>
      </c>
      <c r="U85" s="59" t="s">
        <v>1486</v>
      </c>
      <c r="V85" s="59" t="s">
        <v>1487</v>
      </c>
      <c r="W85" s="59" t="s">
        <v>1508</v>
      </c>
      <c r="X85" s="59" t="s">
        <v>1487</v>
      </c>
      <c r="Y85" s="59" t="s">
        <v>1490</v>
      </c>
      <c r="Z85" s="59">
        <v>2.89</v>
      </c>
      <c r="AA85" s="59">
        <v>2.89</v>
      </c>
      <c r="AB85" s="59">
        <v>0</v>
      </c>
      <c r="AC85" s="59">
        <v>2.89</v>
      </c>
      <c r="AD85" s="59">
        <v>0</v>
      </c>
      <c r="AE85" s="59">
        <v>0</v>
      </c>
      <c r="AF85" s="59" t="s">
        <v>1707</v>
      </c>
      <c r="AG85" s="59" t="s">
        <v>1406</v>
      </c>
      <c r="AH85" s="59" t="s">
        <v>1406</v>
      </c>
      <c r="AI85" s="59" t="s">
        <v>1523</v>
      </c>
      <c r="AJ85" s="59" t="s">
        <v>1486</v>
      </c>
      <c r="AK85" s="59" t="s">
        <v>278</v>
      </c>
      <c r="AL85" s="59" t="s">
        <v>1493</v>
      </c>
      <c r="AM85" s="59" t="s">
        <v>1494</v>
      </c>
      <c r="AN85" s="59" t="s">
        <v>1384</v>
      </c>
      <c r="AO85" s="59" t="s">
        <v>107</v>
      </c>
    </row>
    <row r="86" spans="1:41" x14ac:dyDescent="0.15">
      <c r="A86" s="59" t="s">
        <v>1419</v>
      </c>
      <c r="B86" s="59" t="s">
        <v>1699</v>
      </c>
      <c r="C86" s="59" t="s">
        <v>1700</v>
      </c>
      <c r="D86" s="59" t="s">
        <v>1701</v>
      </c>
      <c r="E86" s="59" t="s">
        <v>1702</v>
      </c>
      <c r="F86" s="59" t="s">
        <v>1475</v>
      </c>
      <c r="G86" s="59" t="s">
        <v>1406</v>
      </c>
      <c r="H86" s="59" t="s">
        <v>1475</v>
      </c>
      <c r="I86" s="59" t="s">
        <v>1406</v>
      </c>
      <c r="J86" s="59" t="s">
        <v>727</v>
      </c>
      <c r="K86" s="59" t="s">
        <v>1703</v>
      </c>
      <c r="L86" s="59" t="s">
        <v>1704</v>
      </c>
      <c r="M86" s="59" t="s">
        <v>1478</v>
      </c>
      <c r="N86" s="59" t="s">
        <v>1479</v>
      </c>
      <c r="O86" s="59" t="s">
        <v>1480</v>
      </c>
      <c r="P86" s="59" t="s">
        <v>1481</v>
      </c>
      <c r="Q86" s="59" t="s">
        <v>1482</v>
      </c>
      <c r="R86" s="59" t="s">
        <v>1483</v>
      </c>
      <c r="S86" s="59" t="s">
        <v>1705</v>
      </c>
      <c r="T86" s="59" t="s">
        <v>1706</v>
      </c>
      <c r="U86" s="59" t="s">
        <v>1486</v>
      </c>
      <c r="V86" s="59" t="s">
        <v>1487</v>
      </c>
      <c r="W86" s="59" t="s">
        <v>1509</v>
      </c>
      <c r="X86" s="59" t="s">
        <v>1487</v>
      </c>
      <c r="Y86" s="59" t="s">
        <v>1490</v>
      </c>
      <c r="Z86" s="59">
        <v>2.97</v>
      </c>
      <c r="AA86" s="59">
        <v>2.97</v>
      </c>
      <c r="AB86" s="59">
        <v>0</v>
      </c>
      <c r="AC86" s="59">
        <v>2.97</v>
      </c>
      <c r="AD86" s="59">
        <v>0</v>
      </c>
      <c r="AE86" s="59">
        <v>0</v>
      </c>
      <c r="AF86" s="59" t="s">
        <v>1707</v>
      </c>
      <c r="AG86" s="59" t="s">
        <v>1406</v>
      </c>
      <c r="AH86" s="59" t="s">
        <v>1406</v>
      </c>
      <c r="AI86" s="59" t="s">
        <v>1523</v>
      </c>
      <c r="AJ86" s="59" t="s">
        <v>1486</v>
      </c>
      <c r="AK86" s="59" t="s">
        <v>278</v>
      </c>
      <c r="AL86" s="59" t="s">
        <v>1493</v>
      </c>
      <c r="AM86" s="59" t="s">
        <v>1494</v>
      </c>
      <c r="AN86" s="59" t="s">
        <v>1384</v>
      </c>
      <c r="AO86" s="59" t="s">
        <v>107</v>
      </c>
    </row>
    <row r="87" spans="1:41" x14ac:dyDescent="0.15">
      <c r="A87" s="59" t="s">
        <v>1419</v>
      </c>
      <c r="B87" s="59" t="s">
        <v>1699</v>
      </c>
      <c r="C87" s="59" t="s">
        <v>1700</v>
      </c>
      <c r="D87" s="59" t="s">
        <v>1701</v>
      </c>
      <c r="E87" s="59" t="s">
        <v>1702</v>
      </c>
      <c r="F87" s="59" t="s">
        <v>1475</v>
      </c>
      <c r="G87" s="59" t="s">
        <v>1406</v>
      </c>
      <c r="H87" s="59" t="s">
        <v>1475</v>
      </c>
      <c r="I87" s="59" t="s">
        <v>1406</v>
      </c>
      <c r="J87" s="59" t="s">
        <v>727</v>
      </c>
      <c r="K87" s="59" t="s">
        <v>1703</v>
      </c>
      <c r="L87" s="59" t="s">
        <v>1704</v>
      </c>
      <c r="M87" s="59" t="s">
        <v>1478</v>
      </c>
      <c r="N87" s="59" t="s">
        <v>1479</v>
      </c>
      <c r="O87" s="59" t="s">
        <v>1480</v>
      </c>
      <c r="P87" s="59" t="s">
        <v>1481</v>
      </c>
      <c r="Q87" s="59" t="s">
        <v>1482</v>
      </c>
      <c r="R87" s="59" t="s">
        <v>1483</v>
      </c>
      <c r="S87" s="59" t="s">
        <v>1705</v>
      </c>
      <c r="T87" s="59" t="s">
        <v>1706</v>
      </c>
      <c r="U87" s="59" t="s">
        <v>1486</v>
      </c>
      <c r="V87" s="59" t="s">
        <v>1487</v>
      </c>
      <c r="W87" s="59" t="s">
        <v>1513</v>
      </c>
      <c r="X87" s="59" t="s">
        <v>1487</v>
      </c>
      <c r="Y87" s="59" t="s">
        <v>1490</v>
      </c>
      <c r="Z87" s="59">
        <v>0.88</v>
      </c>
      <c r="AA87" s="59">
        <v>0.88</v>
      </c>
      <c r="AB87" s="59">
        <v>0</v>
      </c>
      <c r="AC87" s="59">
        <v>0.88</v>
      </c>
      <c r="AD87" s="59">
        <v>0</v>
      </c>
      <c r="AE87" s="59">
        <v>0</v>
      </c>
      <c r="AF87" s="59" t="s">
        <v>1707</v>
      </c>
      <c r="AG87" s="59" t="s">
        <v>1406</v>
      </c>
      <c r="AH87" s="59" t="s">
        <v>1406</v>
      </c>
      <c r="AI87" s="59" t="s">
        <v>1523</v>
      </c>
      <c r="AJ87" s="59" t="s">
        <v>1486</v>
      </c>
      <c r="AK87" s="59" t="s">
        <v>278</v>
      </c>
      <c r="AL87" s="59" t="s">
        <v>1493</v>
      </c>
      <c r="AM87" s="59" t="s">
        <v>1494</v>
      </c>
      <c r="AN87" s="59" t="s">
        <v>1384</v>
      </c>
      <c r="AO87" s="59" t="s">
        <v>107</v>
      </c>
    </row>
    <row r="88" spans="1:41" x14ac:dyDescent="0.15">
      <c r="A88" s="59" t="s">
        <v>1419</v>
      </c>
      <c r="B88" s="59" t="s">
        <v>1699</v>
      </c>
      <c r="C88" s="59" t="s">
        <v>1700</v>
      </c>
      <c r="D88" s="59" t="s">
        <v>1701</v>
      </c>
      <c r="E88" s="59" t="s">
        <v>1702</v>
      </c>
      <c r="F88" s="59" t="s">
        <v>1475</v>
      </c>
      <c r="G88" s="59" t="s">
        <v>1406</v>
      </c>
      <c r="H88" s="59" t="s">
        <v>1475</v>
      </c>
      <c r="I88" s="59" t="s">
        <v>1406</v>
      </c>
      <c r="J88" s="59" t="s">
        <v>727</v>
      </c>
      <c r="K88" s="59" t="s">
        <v>1703</v>
      </c>
      <c r="L88" s="59" t="s">
        <v>1704</v>
      </c>
      <c r="M88" s="59" t="s">
        <v>1478</v>
      </c>
      <c r="N88" s="59" t="s">
        <v>1479</v>
      </c>
      <c r="O88" s="59" t="s">
        <v>1480</v>
      </c>
      <c r="P88" s="59" t="s">
        <v>1481</v>
      </c>
      <c r="Q88" s="59" t="s">
        <v>1482</v>
      </c>
      <c r="R88" s="59" t="s">
        <v>1483</v>
      </c>
      <c r="S88" s="59" t="s">
        <v>1705</v>
      </c>
      <c r="T88" s="59" t="s">
        <v>1706</v>
      </c>
      <c r="U88" s="59" t="s">
        <v>1486</v>
      </c>
      <c r="V88" s="59" t="s">
        <v>1487</v>
      </c>
      <c r="W88" s="59" t="s">
        <v>1514</v>
      </c>
      <c r="X88" s="59" t="s">
        <v>1487</v>
      </c>
      <c r="Y88" s="59" t="s">
        <v>1490</v>
      </c>
      <c r="Z88" s="59">
        <v>0.55000000000000004</v>
      </c>
      <c r="AA88" s="59">
        <v>0.55000000000000004</v>
      </c>
      <c r="AB88" s="59">
        <v>0</v>
      </c>
      <c r="AC88" s="59">
        <v>0.55000000000000004</v>
      </c>
      <c r="AD88" s="59">
        <v>0</v>
      </c>
      <c r="AE88" s="59">
        <v>0</v>
      </c>
      <c r="AF88" s="59" t="s">
        <v>1707</v>
      </c>
      <c r="AG88" s="59" t="s">
        <v>1406</v>
      </c>
      <c r="AH88" s="59" t="s">
        <v>1406</v>
      </c>
      <c r="AI88" s="59" t="s">
        <v>1523</v>
      </c>
      <c r="AJ88" s="59" t="s">
        <v>1486</v>
      </c>
      <c r="AK88" s="59" t="s">
        <v>278</v>
      </c>
      <c r="AL88" s="59" t="s">
        <v>1493</v>
      </c>
      <c r="AM88" s="59" t="s">
        <v>1494</v>
      </c>
      <c r="AN88" s="59" t="s">
        <v>1384</v>
      </c>
      <c r="AO88" s="59" t="s">
        <v>107</v>
      </c>
    </row>
    <row r="89" spans="1:41" x14ac:dyDescent="0.15">
      <c r="A89" s="59" t="s">
        <v>1419</v>
      </c>
      <c r="B89" s="59" t="s">
        <v>1708</v>
      </c>
      <c r="C89" s="59" t="s">
        <v>1709</v>
      </c>
      <c r="D89" s="59" t="s">
        <v>1701</v>
      </c>
      <c r="E89" s="59" t="s">
        <v>1702</v>
      </c>
      <c r="F89" s="59" t="s">
        <v>1475</v>
      </c>
      <c r="G89" s="59" t="s">
        <v>1406</v>
      </c>
      <c r="H89" s="59" t="s">
        <v>1475</v>
      </c>
      <c r="I89" s="59" t="s">
        <v>1406</v>
      </c>
      <c r="J89" s="59" t="s">
        <v>727</v>
      </c>
      <c r="K89" s="59" t="s">
        <v>1703</v>
      </c>
      <c r="L89" s="59" t="s">
        <v>1710</v>
      </c>
      <c r="M89" s="59" t="s">
        <v>1478</v>
      </c>
      <c r="N89" s="59" t="s">
        <v>1479</v>
      </c>
      <c r="O89" s="59" t="s">
        <v>1480</v>
      </c>
      <c r="P89" s="59" t="s">
        <v>1481</v>
      </c>
      <c r="Q89" s="59" t="s">
        <v>1482</v>
      </c>
      <c r="R89" s="59" t="s">
        <v>1483</v>
      </c>
      <c r="S89" s="59" t="s">
        <v>1711</v>
      </c>
      <c r="T89" s="59" t="s">
        <v>1712</v>
      </c>
      <c r="U89" s="59" t="s">
        <v>1486</v>
      </c>
      <c r="V89" s="59" t="s">
        <v>1487</v>
      </c>
      <c r="W89" s="59" t="s">
        <v>1508</v>
      </c>
      <c r="X89" s="59" t="s">
        <v>1487</v>
      </c>
      <c r="Y89" s="59" t="s">
        <v>1490</v>
      </c>
      <c r="Z89" s="59">
        <v>18.649999999999999</v>
      </c>
      <c r="AA89" s="59">
        <v>18.649999999999999</v>
      </c>
      <c r="AB89" s="59">
        <v>0</v>
      </c>
      <c r="AC89" s="59">
        <v>18.649999999999999</v>
      </c>
      <c r="AD89" s="59">
        <v>0</v>
      </c>
      <c r="AE89" s="59">
        <v>0</v>
      </c>
      <c r="AF89" s="59" t="s">
        <v>1491</v>
      </c>
      <c r="AG89" s="59" t="s">
        <v>727</v>
      </c>
      <c r="AH89" s="59" t="s">
        <v>1713</v>
      </c>
      <c r="AI89" s="59" t="s">
        <v>1492</v>
      </c>
      <c r="AJ89" s="59" t="s">
        <v>1486</v>
      </c>
      <c r="AK89" s="59" t="s">
        <v>278</v>
      </c>
      <c r="AL89" s="59" t="s">
        <v>1493</v>
      </c>
      <c r="AM89" s="59" t="s">
        <v>1494</v>
      </c>
      <c r="AN89" s="59" t="s">
        <v>1384</v>
      </c>
      <c r="AO89" s="59" t="s">
        <v>107</v>
      </c>
    </row>
    <row r="90" spans="1:41" x14ac:dyDescent="0.15">
      <c r="A90" s="59" t="s">
        <v>1419</v>
      </c>
      <c r="B90" s="59" t="s">
        <v>1708</v>
      </c>
      <c r="C90" s="59" t="s">
        <v>1709</v>
      </c>
      <c r="D90" s="59" t="s">
        <v>1701</v>
      </c>
      <c r="E90" s="59" t="s">
        <v>1702</v>
      </c>
      <c r="F90" s="59" t="s">
        <v>1475</v>
      </c>
      <c r="G90" s="59" t="s">
        <v>1406</v>
      </c>
      <c r="H90" s="59" t="s">
        <v>1475</v>
      </c>
      <c r="I90" s="59" t="s">
        <v>1406</v>
      </c>
      <c r="J90" s="59" t="s">
        <v>727</v>
      </c>
      <c r="K90" s="59" t="s">
        <v>1703</v>
      </c>
      <c r="L90" s="59" t="s">
        <v>1710</v>
      </c>
      <c r="M90" s="59" t="s">
        <v>1478</v>
      </c>
      <c r="N90" s="59" t="s">
        <v>1479</v>
      </c>
      <c r="O90" s="59" t="s">
        <v>1480</v>
      </c>
      <c r="P90" s="59" t="s">
        <v>1481</v>
      </c>
      <c r="Q90" s="59" t="s">
        <v>1482</v>
      </c>
      <c r="R90" s="59" t="s">
        <v>1483</v>
      </c>
      <c r="S90" s="59" t="s">
        <v>1711</v>
      </c>
      <c r="T90" s="59" t="s">
        <v>1712</v>
      </c>
      <c r="U90" s="59" t="s">
        <v>1486</v>
      </c>
      <c r="V90" s="59" t="s">
        <v>1487</v>
      </c>
      <c r="W90" s="59" t="s">
        <v>1509</v>
      </c>
      <c r="X90" s="59" t="s">
        <v>1487</v>
      </c>
      <c r="Y90" s="59" t="s">
        <v>1490</v>
      </c>
      <c r="Z90" s="59">
        <v>1.49</v>
      </c>
      <c r="AA90" s="59">
        <v>1.49</v>
      </c>
      <c r="AB90" s="59">
        <v>0</v>
      </c>
      <c r="AC90" s="59">
        <v>1.49</v>
      </c>
      <c r="AD90" s="59">
        <v>0</v>
      </c>
      <c r="AE90" s="59">
        <v>0</v>
      </c>
      <c r="AF90" s="59" t="s">
        <v>1491</v>
      </c>
      <c r="AG90" s="59" t="s">
        <v>727</v>
      </c>
      <c r="AH90" s="59" t="s">
        <v>1713</v>
      </c>
      <c r="AI90" s="59" t="s">
        <v>1492</v>
      </c>
      <c r="AJ90" s="59" t="s">
        <v>1486</v>
      </c>
      <c r="AK90" s="59" t="s">
        <v>278</v>
      </c>
      <c r="AL90" s="59" t="s">
        <v>1493</v>
      </c>
      <c r="AM90" s="59" t="s">
        <v>1494</v>
      </c>
      <c r="AN90" s="59" t="s">
        <v>1384</v>
      </c>
      <c r="AO90" s="59" t="s">
        <v>107</v>
      </c>
    </row>
    <row r="91" spans="1:41" x14ac:dyDescent="0.15">
      <c r="A91" s="59" t="s">
        <v>1419</v>
      </c>
      <c r="B91" s="59" t="s">
        <v>1708</v>
      </c>
      <c r="C91" s="59" t="s">
        <v>1709</v>
      </c>
      <c r="D91" s="59" t="s">
        <v>1701</v>
      </c>
      <c r="E91" s="59" t="s">
        <v>1702</v>
      </c>
      <c r="F91" s="59" t="s">
        <v>1475</v>
      </c>
      <c r="G91" s="59" t="s">
        <v>1406</v>
      </c>
      <c r="H91" s="59" t="s">
        <v>1475</v>
      </c>
      <c r="I91" s="59" t="s">
        <v>1406</v>
      </c>
      <c r="J91" s="59" t="s">
        <v>727</v>
      </c>
      <c r="K91" s="59" t="s">
        <v>1703</v>
      </c>
      <c r="L91" s="59" t="s">
        <v>1710</v>
      </c>
      <c r="M91" s="59" t="s">
        <v>1478</v>
      </c>
      <c r="N91" s="59" t="s">
        <v>1479</v>
      </c>
      <c r="O91" s="59" t="s">
        <v>1480</v>
      </c>
      <c r="P91" s="59" t="s">
        <v>1481</v>
      </c>
      <c r="Q91" s="59" t="s">
        <v>1482</v>
      </c>
      <c r="R91" s="59" t="s">
        <v>1483</v>
      </c>
      <c r="S91" s="59" t="s">
        <v>1711</v>
      </c>
      <c r="T91" s="59" t="s">
        <v>1712</v>
      </c>
      <c r="U91" s="59" t="s">
        <v>1486</v>
      </c>
      <c r="V91" s="59" t="s">
        <v>1487</v>
      </c>
      <c r="W91" s="59" t="s">
        <v>1488</v>
      </c>
      <c r="X91" s="59" t="s">
        <v>1510</v>
      </c>
      <c r="Y91" s="59" t="s">
        <v>1490</v>
      </c>
      <c r="Z91" s="59">
        <v>3.57</v>
      </c>
      <c r="AA91" s="59">
        <v>3.57</v>
      </c>
      <c r="AB91" s="59">
        <v>0</v>
      </c>
      <c r="AC91" s="59">
        <v>3.57</v>
      </c>
      <c r="AD91" s="59">
        <v>0</v>
      </c>
      <c r="AE91" s="59">
        <v>0</v>
      </c>
      <c r="AF91" s="59" t="s">
        <v>1491</v>
      </c>
      <c r="AG91" s="59" t="s">
        <v>727</v>
      </c>
      <c r="AH91" s="59" t="s">
        <v>1713</v>
      </c>
      <c r="AI91" s="59" t="s">
        <v>1492</v>
      </c>
      <c r="AJ91" s="59" t="s">
        <v>1486</v>
      </c>
      <c r="AK91" s="59" t="s">
        <v>278</v>
      </c>
      <c r="AL91" s="59" t="s">
        <v>1493</v>
      </c>
      <c r="AM91" s="59" t="s">
        <v>1494</v>
      </c>
      <c r="AN91" s="59" t="s">
        <v>1384</v>
      </c>
      <c r="AO91" s="59" t="s">
        <v>107</v>
      </c>
    </row>
    <row r="92" spans="1:41" x14ac:dyDescent="0.15">
      <c r="A92" s="59" t="s">
        <v>1419</v>
      </c>
      <c r="B92" s="59" t="s">
        <v>1708</v>
      </c>
      <c r="C92" s="59" t="s">
        <v>1709</v>
      </c>
      <c r="D92" s="59" t="s">
        <v>1701</v>
      </c>
      <c r="E92" s="59" t="s">
        <v>1702</v>
      </c>
      <c r="F92" s="59" t="s">
        <v>1475</v>
      </c>
      <c r="G92" s="59" t="s">
        <v>1406</v>
      </c>
      <c r="H92" s="59" t="s">
        <v>1475</v>
      </c>
      <c r="I92" s="59" t="s">
        <v>1406</v>
      </c>
      <c r="J92" s="59" t="s">
        <v>727</v>
      </c>
      <c r="K92" s="59" t="s">
        <v>1703</v>
      </c>
      <c r="L92" s="59" t="s">
        <v>1710</v>
      </c>
      <c r="M92" s="59" t="s">
        <v>1478</v>
      </c>
      <c r="N92" s="59" t="s">
        <v>1479</v>
      </c>
      <c r="O92" s="59" t="s">
        <v>1480</v>
      </c>
      <c r="P92" s="59" t="s">
        <v>1481</v>
      </c>
      <c r="Q92" s="59" t="s">
        <v>1482</v>
      </c>
      <c r="R92" s="59" t="s">
        <v>1483</v>
      </c>
      <c r="S92" s="59" t="s">
        <v>1711</v>
      </c>
      <c r="T92" s="59" t="s">
        <v>1712</v>
      </c>
      <c r="U92" s="59" t="s">
        <v>1486</v>
      </c>
      <c r="V92" s="59" t="s">
        <v>1487</v>
      </c>
      <c r="W92" s="59" t="s">
        <v>1488</v>
      </c>
      <c r="X92" s="59" t="s">
        <v>1511</v>
      </c>
      <c r="Y92" s="59" t="s">
        <v>1490</v>
      </c>
      <c r="Z92" s="59">
        <v>0.12</v>
      </c>
      <c r="AA92" s="59">
        <v>0.12</v>
      </c>
      <c r="AB92" s="59">
        <v>0</v>
      </c>
      <c r="AC92" s="59">
        <v>0.12</v>
      </c>
      <c r="AD92" s="59">
        <v>0</v>
      </c>
      <c r="AE92" s="59">
        <v>0</v>
      </c>
      <c r="AF92" s="59" t="s">
        <v>1491</v>
      </c>
      <c r="AG92" s="59" t="s">
        <v>727</v>
      </c>
      <c r="AH92" s="59" t="s">
        <v>1713</v>
      </c>
      <c r="AI92" s="59" t="s">
        <v>1492</v>
      </c>
      <c r="AJ92" s="59" t="s">
        <v>1486</v>
      </c>
      <c r="AK92" s="59" t="s">
        <v>278</v>
      </c>
      <c r="AL92" s="59" t="s">
        <v>1493</v>
      </c>
      <c r="AM92" s="59" t="s">
        <v>1494</v>
      </c>
      <c r="AN92" s="59" t="s">
        <v>1384</v>
      </c>
      <c r="AO92" s="59" t="s">
        <v>107</v>
      </c>
    </row>
    <row r="93" spans="1:41" x14ac:dyDescent="0.15">
      <c r="A93" s="59" t="s">
        <v>1419</v>
      </c>
      <c r="B93" s="59" t="s">
        <v>1708</v>
      </c>
      <c r="C93" s="59" t="s">
        <v>1709</v>
      </c>
      <c r="D93" s="59" t="s">
        <v>1701</v>
      </c>
      <c r="E93" s="59" t="s">
        <v>1702</v>
      </c>
      <c r="F93" s="59" t="s">
        <v>1475</v>
      </c>
      <c r="G93" s="59" t="s">
        <v>1406</v>
      </c>
      <c r="H93" s="59" t="s">
        <v>1475</v>
      </c>
      <c r="I93" s="59" t="s">
        <v>1406</v>
      </c>
      <c r="J93" s="59" t="s">
        <v>727</v>
      </c>
      <c r="K93" s="59" t="s">
        <v>1703</v>
      </c>
      <c r="L93" s="59" t="s">
        <v>1710</v>
      </c>
      <c r="M93" s="59" t="s">
        <v>1478</v>
      </c>
      <c r="N93" s="59" t="s">
        <v>1479</v>
      </c>
      <c r="O93" s="59" t="s">
        <v>1480</v>
      </c>
      <c r="P93" s="59" t="s">
        <v>1481</v>
      </c>
      <c r="Q93" s="59" t="s">
        <v>1482</v>
      </c>
      <c r="R93" s="59" t="s">
        <v>1483</v>
      </c>
      <c r="S93" s="59" t="s">
        <v>1711</v>
      </c>
      <c r="T93" s="59" t="s">
        <v>1712</v>
      </c>
      <c r="U93" s="59" t="s">
        <v>1486</v>
      </c>
      <c r="V93" s="59" t="s">
        <v>1487</v>
      </c>
      <c r="W93" s="59" t="s">
        <v>1513</v>
      </c>
      <c r="X93" s="59" t="s">
        <v>1487</v>
      </c>
      <c r="Y93" s="59" t="s">
        <v>1490</v>
      </c>
      <c r="Z93" s="59">
        <v>23.23</v>
      </c>
      <c r="AA93" s="59">
        <v>23.23</v>
      </c>
      <c r="AB93" s="59">
        <v>0</v>
      </c>
      <c r="AC93" s="59">
        <v>23.23</v>
      </c>
      <c r="AD93" s="59">
        <v>0</v>
      </c>
      <c r="AE93" s="59">
        <v>0</v>
      </c>
      <c r="AF93" s="59" t="s">
        <v>1491</v>
      </c>
      <c r="AG93" s="59" t="s">
        <v>727</v>
      </c>
      <c r="AH93" s="59" t="s">
        <v>1713</v>
      </c>
      <c r="AI93" s="59" t="s">
        <v>1492</v>
      </c>
      <c r="AJ93" s="59" t="s">
        <v>1486</v>
      </c>
      <c r="AK93" s="59" t="s">
        <v>278</v>
      </c>
      <c r="AL93" s="59" t="s">
        <v>1493</v>
      </c>
      <c r="AM93" s="59" t="s">
        <v>1494</v>
      </c>
      <c r="AN93" s="59" t="s">
        <v>1384</v>
      </c>
      <c r="AO93" s="59" t="s">
        <v>107</v>
      </c>
    </row>
    <row r="94" spans="1:41" x14ac:dyDescent="0.15">
      <c r="A94" s="59" t="s">
        <v>1419</v>
      </c>
      <c r="B94" s="59" t="s">
        <v>1708</v>
      </c>
      <c r="C94" s="59" t="s">
        <v>1709</v>
      </c>
      <c r="D94" s="59" t="s">
        <v>1701</v>
      </c>
      <c r="E94" s="59" t="s">
        <v>1702</v>
      </c>
      <c r="F94" s="59" t="s">
        <v>1475</v>
      </c>
      <c r="G94" s="59" t="s">
        <v>1406</v>
      </c>
      <c r="H94" s="59" t="s">
        <v>1475</v>
      </c>
      <c r="I94" s="59" t="s">
        <v>1406</v>
      </c>
      <c r="J94" s="59" t="s">
        <v>727</v>
      </c>
      <c r="K94" s="59" t="s">
        <v>1703</v>
      </c>
      <c r="L94" s="59" t="s">
        <v>1710</v>
      </c>
      <c r="M94" s="59" t="s">
        <v>1478</v>
      </c>
      <c r="N94" s="59" t="s">
        <v>1479</v>
      </c>
      <c r="O94" s="59" t="s">
        <v>1480</v>
      </c>
      <c r="P94" s="59" t="s">
        <v>1481</v>
      </c>
      <c r="Q94" s="59" t="s">
        <v>1482</v>
      </c>
      <c r="R94" s="59" t="s">
        <v>1483</v>
      </c>
      <c r="S94" s="59" t="s">
        <v>1711</v>
      </c>
      <c r="T94" s="59" t="s">
        <v>1712</v>
      </c>
      <c r="U94" s="59" t="s">
        <v>1486</v>
      </c>
      <c r="V94" s="59" t="s">
        <v>1487</v>
      </c>
      <c r="W94" s="59" t="s">
        <v>1514</v>
      </c>
      <c r="X94" s="59" t="s">
        <v>1487</v>
      </c>
      <c r="Y94" s="59" t="s">
        <v>1490</v>
      </c>
      <c r="Z94" s="59">
        <v>6.12</v>
      </c>
      <c r="AA94" s="59">
        <v>6.12</v>
      </c>
      <c r="AB94" s="59">
        <v>0</v>
      </c>
      <c r="AC94" s="59">
        <v>6.12</v>
      </c>
      <c r="AD94" s="59">
        <v>0</v>
      </c>
      <c r="AE94" s="59">
        <v>0</v>
      </c>
      <c r="AF94" s="59" t="s">
        <v>1491</v>
      </c>
      <c r="AG94" s="59" t="s">
        <v>727</v>
      </c>
      <c r="AH94" s="59" t="s">
        <v>1713</v>
      </c>
      <c r="AI94" s="59" t="s">
        <v>1492</v>
      </c>
      <c r="AJ94" s="59" t="s">
        <v>1486</v>
      </c>
      <c r="AK94" s="59" t="s">
        <v>278</v>
      </c>
      <c r="AL94" s="59" t="s">
        <v>1493</v>
      </c>
      <c r="AM94" s="59" t="s">
        <v>1494</v>
      </c>
      <c r="AN94" s="59" t="s">
        <v>1384</v>
      </c>
      <c r="AO94" s="59" t="s">
        <v>107</v>
      </c>
    </row>
    <row r="95" spans="1:41" x14ac:dyDescent="0.15">
      <c r="A95" s="59" t="s">
        <v>1419</v>
      </c>
      <c r="B95" s="59" t="s">
        <v>1714</v>
      </c>
      <c r="C95" s="59" t="s">
        <v>1715</v>
      </c>
      <c r="D95" s="59" t="s">
        <v>1517</v>
      </c>
      <c r="E95" s="59" t="s">
        <v>559</v>
      </c>
      <c r="F95" s="59" t="s">
        <v>1475</v>
      </c>
      <c r="G95" s="59" t="s">
        <v>1406</v>
      </c>
      <c r="H95" s="59" t="s">
        <v>1475</v>
      </c>
      <c r="I95" s="59" t="s">
        <v>1406</v>
      </c>
      <c r="J95" s="59" t="s">
        <v>737</v>
      </c>
      <c r="K95" s="59" t="s">
        <v>1518</v>
      </c>
      <c r="L95" s="59" t="s">
        <v>1716</v>
      </c>
      <c r="M95" s="59" t="s">
        <v>1478</v>
      </c>
      <c r="N95" s="59" t="s">
        <v>1479</v>
      </c>
      <c r="O95" s="59" t="s">
        <v>1480</v>
      </c>
      <c r="P95" s="59" t="s">
        <v>1481</v>
      </c>
      <c r="Q95" s="59" t="s">
        <v>1482</v>
      </c>
      <c r="R95" s="59" t="s">
        <v>1483</v>
      </c>
      <c r="S95" s="59" t="s">
        <v>1717</v>
      </c>
      <c r="T95" s="59" t="s">
        <v>1718</v>
      </c>
      <c r="U95" s="59" t="s">
        <v>1486</v>
      </c>
      <c r="V95" s="59" t="s">
        <v>1487</v>
      </c>
      <c r="W95" s="59" t="s">
        <v>1488</v>
      </c>
      <c r="X95" s="59" t="s">
        <v>1510</v>
      </c>
      <c r="Y95" s="59" t="s">
        <v>1490</v>
      </c>
      <c r="Z95" s="59">
        <v>0.08</v>
      </c>
      <c r="AA95" s="59">
        <v>0.08</v>
      </c>
      <c r="AB95" s="59">
        <v>0</v>
      </c>
      <c r="AC95" s="59">
        <v>0.08</v>
      </c>
      <c r="AD95" s="59">
        <v>0</v>
      </c>
      <c r="AE95" s="59">
        <v>0</v>
      </c>
      <c r="AF95" s="59" t="s">
        <v>1491</v>
      </c>
      <c r="AG95" s="59" t="s">
        <v>737</v>
      </c>
      <c r="AH95" s="59" t="s">
        <v>1518</v>
      </c>
      <c r="AI95" s="59" t="s">
        <v>1523</v>
      </c>
      <c r="AJ95" s="59" t="s">
        <v>1486</v>
      </c>
      <c r="AK95" s="59" t="s">
        <v>278</v>
      </c>
      <c r="AL95" s="59" t="s">
        <v>1493</v>
      </c>
      <c r="AM95" s="59" t="s">
        <v>1494</v>
      </c>
      <c r="AN95" s="59" t="s">
        <v>1384</v>
      </c>
      <c r="AO95" s="59" t="s">
        <v>107</v>
      </c>
    </row>
    <row r="96" spans="1:41" x14ac:dyDescent="0.15">
      <c r="A96" s="59" t="s">
        <v>1419</v>
      </c>
      <c r="B96" s="59" t="s">
        <v>1714</v>
      </c>
      <c r="C96" s="59" t="s">
        <v>1715</v>
      </c>
      <c r="D96" s="59" t="s">
        <v>1517</v>
      </c>
      <c r="E96" s="59" t="s">
        <v>559</v>
      </c>
      <c r="F96" s="59" t="s">
        <v>1475</v>
      </c>
      <c r="G96" s="59" t="s">
        <v>1406</v>
      </c>
      <c r="H96" s="59" t="s">
        <v>1475</v>
      </c>
      <c r="I96" s="59" t="s">
        <v>1406</v>
      </c>
      <c r="J96" s="59" t="s">
        <v>737</v>
      </c>
      <c r="K96" s="59" t="s">
        <v>1518</v>
      </c>
      <c r="L96" s="59" t="s">
        <v>1716</v>
      </c>
      <c r="M96" s="59" t="s">
        <v>1478</v>
      </c>
      <c r="N96" s="59" t="s">
        <v>1479</v>
      </c>
      <c r="O96" s="59" t="s">
        <v>1480</v>
      </c>
      <c r="P96" s="59" t="s">
        <v>1481</v>
      </c>
      <c r="Q96" s="59" t="s">
        <v>1482</v>
      </c>
      <c r="R96" s="59" t="s">
        <v>1483</v>
      </c>
      <c r="S96" s="59" t="s">
        <v>1717</v>
      </c>
      <c r="T96" s="59" t="s">
        <v>1718</v>
      </c>
      <c r="U96" s="59" t="s">
        <v>1486</v>
      </c>
      <c r="V96" s="59" t="s">
        <v>1487</v>
      </c>
      <c r="W96" s="59" t="s">
        <v>1522</v>
      </c>
      <c r="X96" s="59" t="s">
        <v>1487</v>
      </c>
      <c r="Y96" s="59" t="s">
        <v>1490</v>
      </c>
      <c r="Z96" s="59">
        <v>21.88</v>
      </c>
      <c r="AA96" s="59">
        <v>21.88</v>
      </c>
      <c r="AB96" s="59">
        <v>0</v>
      </c>
      <c r="AC96" s="59">
        <v>21.88</v>
      </c>
      <c r="AD96" s="59">
        <v>0</v>
      </c>
      <c r="AE96" s="59">
        <v>0</v>
      </c>
      <c r="AF96" s="59" t="s">
        <v>1491</v>
      </c>
      <c r="AG96" s="59" t="s">
        <v>737</v>
      </c>
      <c r="AH96" s="59" t="s">
        <v>1518</v>
      </c>
      <c r="AI96" s="59" t="s">
        <v>1523</v>
      </c>
      <c r="AJ96" s="59" t="s">
        <v>1486</v>
      </c>
      <c r="AK96" s="59" t="s">
        <v>278</v>
      </c>
      <c r="AL96" s="59" t="s">
        <v>1493</v>
      </c>
      <c r="AM96" s="59" t="s">
        <v>1494</v>
      </c>
      <c r="AN96" s="59" t="s">
        <v>1384</v>
      </c>
      <c r="AO96" s="59" t="s">
        <v>107</v>
      </c>
    </row>
    <row r="97" spans="1:41" x14ac:dyDescent="0.15">
      <c r="A97" s="59" t="s">
        <v>1419</v>
      </c>
      <c r="B97" s="59" t="s">
        <v>1719</v>
      </c>
      <c r="C97" s="59" t="s">
        <v>1720</v>
      </c>
      <c r="D97" s="59" t="s">
        <v>1674</v>
      </c>
      <c r="E97" s="59" t="s">
        <v>1675</v>
      </c>
      <c r="F97" s="59" t="s">
        <v>1475</v>
      </c>
      <c r="G97" s="59" t="s">
        <v>1406</v>
      </c>
      <c r="H97" s="59" t="s">
        <v>1475</v>
      </c>
      <c r="I97" s="59" t="s">
        <v>1406</v>
      </c>
      <c r="J97" s="59" t="s">
        <v>727</v>
      </c>
      <c r="K97" s="59" t="s">
        <v>1644</v>
      </c>
      <c r="L97" s="59" t="s">
        <v>1721</v>
      </c>
      <c r="M97" s="59" t="s">
        <v>1478</v>
      </c>
      <c r="N97" s="59" t="s">
        <v>1479</v>
      </c>
      <c r="O97" s="59" t="s">
        <v>1480</v>
      </c>
      <c r="P97" s="59" t="s">
        <v>1481</v>
      </c>
      <c r="Q97" s="59" t="s">
        <v>1482</v>
      </c>
      <c r="R97" s="59" t="s">
        <v>1483</v>
      </c>
      <c r="S97" s="59" t="s">
        <v>1722</v>
      </c>
      <c r="T97" s="59" t="s">
        <v>1723</v>
      </c>
      <c r="U97" s="59" t="s">
        <v>1486</v>
      </c>
      <c r="V97" s="59" t="s">
        <v>1487</v>
      </c>
      <c r="W97" s="59" t="s">
        <v>1509</v>
      </c>
      <c r="X97" s="59" t="s">
        <v>1487</v>
      </c>
      <c r="Y97" s="59" t="s">
        <v>1490</v>
      </c>
      <c r="Z97" s="59">
        <v>4989.3900000000003</v>
      </c>
      <c r="AA97" s="59">
        <v>4989.3900000000003</v>
      </c>
      <c r="AB97" s="59">
        <v>0</v>
      </c>
      <c r="AC97" s="59">
        <v>4989.3900000000003</v>
      </c>
      <c r="AD97" s="59">
        <v>0</v>
      </c>
      <c r="AE97" s="59">
        <v>0</v>
      </c>
      <c r="AF97" s="59" t="s">
        <v>1491</v>
      </c>
      <c r="AG97" s="59" t="s">
        <v>727</v>
      </c>
      <c r="AH97" s="59" t="s">
        <v>1640</v>
      </c>
      <c r="AI97" s="59" t="s">
        <v>1492</v>
      </c>
      <c r="AJ97" s="59" t="s">
        <v>1486</v>
      </c>
      <c r="AK97" s="59" t="s">
        <v>278</v>
      </c>
      <c r="AL97" s="59" t="s">
        <v>1493</v>
      </c>
      <c r="AM97" s="59" t="s">
        <v>1494</v>
      </c>
      <c r="AN97" s="59" t="s">
        <v>1384</v>
      </c>
      <c r="AO97" s="59" t="s">
        <v>107</v>
      </c>
    </row>
    <row r="98" spans="1:41" x14ac:dyDescent="0.15">
      <c r="A98" s="59" t="s">
        <v>1419</v>
      </c>
      <c r="B98" s="59" t="s">
        <v>1719</v>
      </c>
      <c r="C98" s="59" t="s">
        <v>1720</v>
      </c>
      <c r="D98" s="59" t="s">
        <v>1674</v>
      </c>
      <c r="E98" s="59" t="s">
        <v>1675</v>
      </c>
      <c r="F98" s="59" t="s">
        <v>1475</v>
      </c>
      <c r="G98" s="59" t="s">
        <v>1406</v>
      </c>
      <c r="H98" s="59" t="s">
        <v>1475</v>
      </c>
      <c r="I98" s="59" t="s">
        <v>1406</v>
      </c>
      <c r="J98" s="59" t="s">
        <v>727</v>
      </c>
      <c r="K98" s="59" t="s">
        <v>1644</v>
      </c>
      <c r="L98" s="59" t="s">
        <v>1721</v>
      </c>
      <c r="M98" s="59" t="s">
        <v>1478</v>
      </c>
      <c r="N98" s="59" t="s">
        <v>1479</v>
      </c>
      <c r="O98" s="59" t="s">
        <v>1480</v>
      </c>
      <c r="P98" s="59" t="s">
        <v>1481</v>
      </c>
      <c r="Q98" s="59" t="s">
        <v>1482</v>
      </c>
      <c r="R98" s="59" t="s">
        <v>1483</v>
      </c>
      <c r="S98" s="59" t="s">
        <v>1722</v>
      </c>
      <c r="T98" s="59" t="s">
        <v>1723</v>
      </c>
      <c r="U98" s="59" t="s">
        <v>1486</v>
      </c>
      <c r="V98" s="59" t="s">
        <v>1487</v>
      </c>
      <c r="W98" s="59" t="s">
        <v>1488</v>
      </c>
      <c r="X98" s="59" t="s">
        <v>1511</v>
      </c>
      <c r="Y98" s="59" t="s">
        <v>1490</v>
      </c>
      <c r="Z98" s="59">
        <v>10.61</v>
      </c>
      <c r="AA98" s="59">
        <v>10.61</v>
      </c>
      <c r="AB98" s="59">
        <v>0</v>
      </c>
      <c r="AC98" s="59">
        <v>10.61</v>
      </c>
      <c r="AD98" s="59">
        <v>0</v>
      </c>
      <c r="AE98" s="59">
        <v>0</v>
      </c>
      <c r="AF98" s="59" t="s">
        <v>1491</v>
      </c>
      <c r="AG98" s="59" t="s">
        <v>727</v>
      </c>
      <c r="AH98" s="59" t="s">
        <v>1640</v>
      </c>
      <c r="AI98" s="59" t="s">
        <v>1492</v>
      </c>
      <c r="AJ98" s="59" t="s">
        <v>1486</v>
      </c>
      <c r="AK98" s="59" t="s">
        <v>278</v>
      </c>
      <c r="AL98" s="59" t="s">
        <v>1493</v>
      </c>
      <c r="AM98" s="59" t="s">
        <v>1494</v>
      </c>
      <c r="AN98" s="59" t="s">
        <v>1384</v>
      </c>
      <c r="AO98" s="59" t="s">
        <v>107</v>
      </c>
    </row>
    <row r="99" spans="1:41" x14ac:dyDescent="0.15">
      <c r="A99" s="59" t="s">
        <v>1419</v>
      </c>
      <c r="B99" s="59" t="s">
        <v>1724</v>
      </c>
      <c r="C99" s="59" t="s">
        <v>1725</v>
      </c>
      <c r="D99" s="59" t="s">
        <v>1674</v>
      </c>
      <c r="E99" s="59" t="s">
        <v>1675</v>
      </c>
      <c r="F99" s="59" t="s">
        <v>1475</v>
      </c>
      <c r="G99" s="59" t="s">
        <v>1406</v>
      </c>
      <c r="H99" s="59" t="s">
        <v>1475</v>
      </c>
      <c r="I99" s="59" t="s">
        <v>1406</v>
      </c>
      <c r="J99" s="59" t="s">
        <v>727</v>
      </c>
      <c r="K99" s="59" t="s">
        <v>1644</v>
      </c>
      <c r="L99" s="59" t="s">
        <v>1726</v>
      </c>
      <c r="M99" s="59" t="s">
        <v>1478</v>
      </c>
      <c r="N99" s="59" t="s">
        <v>1479</v>
      </c>
      <c r="O99" s="59" t="s">
        <v>1480</v>
      </c>
      <c r="P99" s="59" t="s">
        <v>1481</v>
      </c>
      <c r="Q99" s="59" t="s">
        <v>1482</v>
      </c>
      <c r="R99" s="59" t="s">
        <v>1483</v>
      </c>
      <c r="S99" s="59" t="s">
        <v>1727</v>
      </c>
      <c r="T99" s="59" t="s">
        <v>1728</v>
      </c>
      <c r="U99" s="59" t="s">
        <v>1486</v>
      </c>
      <c r="V99" s="59" t="s">
        <v>1487</v>
      </c>
      <c r="W99" s="59" t="s">
        <v>1509</v>
      </c>
      <c r="X99" s="59" t="s">
        <v>1487</v>
      </c>
      <c r="Y99" s="59" t="s">
        <v>1490</v>
      </c>
      <c r="Z99" s="59">
        <v>8118.58</v>
      </c>
      <c r="AA99" s="59">
        <v>8118.58</v>
      </c>
      <c r="AB99" s="59">
        <v>0</v>
      </c>
      <c r="AC99" s="59">
        <v>8118.58</v>
      </c>
      <c r="AD99" s="59">
        <v>0</v>
      </c>
      <c r="AE99" s="59">
        <v>0</v>
      </c>
      <c r="AF99" s="59" t="s">
        <v>1491</v>
      </c>
      <c r="AG99" s="59" t="s">
        <v>727</v>
      </c>
      <c r="AH99" s="59" t="s">
        <v>1640</v>
      </c>
      <c r="AI99" s="59" t="s">
        <v>1492</v>
      </c>
      <c r="AJ99" s="59" t="s">
        <v>1486</v>
      </c>
      <c r="AK99" s="59" t="s">
        <v>278</v>
      </c>
      <c r="AL99" s="59" t="s">
        <v>1493</v>
      </c>
      <c r="AM99" s="59" t="s">
        <v>1494</v>
      </c>
      <c r="AN99" s="59" t="s">
        <v>1384</v>
      </c>
      <c r="AO99" s="59" t="s">
        <v>107</v>
      </c>
    </row>
    <row r="100" spans="1:41" x14ac:dyDescent="0.15">
      <c r="A100" s="59" t="s">
        <v>1419</v>
      </c>
      <c r="B100" s="59" t="s">
        <v>1724</v>
      </c>
      <c r="C100" s="59" t="s">
        <v>1725</v>
      </c>
      <c r="D100" s="59" t="s">
        <v>1674</v>
      </c>
      <c r="E100" s="59" t="s">
        <v>1675</v>
      </c>
      <c r="F100" s="59" t="s">
        <v>1475</v>
      </c>
      <c r="G100" s="59" t="s">
        <v>1406</v>
      </c>
      <c r="H100" s="59" t="s">
        <v>1475</v>
      </c>
      <c r="I100" s="59" t="s">
        <v>1406</v>
      </c>
      <c r="J100" s="59" t="s">
        <v>727</v>
      </c>
      <c r="K100" s="59" t="s">
        <v>1644</v>
      </c>
      <c r="L100" s="59" t="s">
        <v>1726</v>
      </c>
      <c r="M100" s="59" t="s">
        <v>1478</v>
      </c>
      <c r="N100" s="59" t="s">
        <v>1479</v>
      </c>
      <c r="O100" s="59" t="s">
        <v>1480</v>
      </c>
      <c r="P100" s="59" t="s">
        <v>1481</v>
      </c>
      <c r="Q100" s="59" t="s">
        <v>1482</v>
      </c>
      <c r="R100" s="59" t="s">
        <v>1483</v>
      </c>
      <c r="S100" s="59" t="s">
        <v>1727</v>
      </c>
      <c r="T100" s="59" t="s">
        <v>1728</v>
      </c>
      <c r="U100" s="59" t="s">
        <v>1486</v>
      </c>
      <c r="V100" s="59" t="s">
        <v>1487</v>
      </c>
      <c r="W100" s="59" t="s">
        <v>1488</v>
      </c>
      <c r="X100" s="59" t="s">
        <v>1511</v>
      </c>
      <c r="Y100" s="59" t="s">
        <v>1490</v>
      </c>
      <c r="Z100" s="59">
        <v>0.84</v>
      </c>
      <c r="AA100" s="59">
        <v>0.84</v>
      </c>
      <c r="AB100" s="59">
        <v>0</v>
      </c>
      <c r="AC100" s="59">
        <v>0.84</v>
      </c>
      <c r="AD100" s="59">
        <v>0</v>
      </c>
      <c r="AE100" s="59">
        <v>0</v>
      </c>
      <c r="AF100" s="59" t="s">
        <v>1491</v>
      </c>
      <c r="AG100" s="59" t="s">
        <v>727</v>
      </c>
      <c r="AH100" s="59" t="s">
        <v>1640</v>
      </c>
      <c r="AI100" s="59" t="s">
        <v>1492</v>
      </c>
      <c r="AJ100" s="59" t="s">
        <v>1486</v>
      </c>
      <c r="AK100" s="59" t="s">
        <v>278</v>
      </c>
      <c r="AL100" s="59" t="s">
        <v>1493</v>
      </c>
      <c r="AM100" s="59" t="s">
        <v>1494</v>
      </c>
      <c r="AN100" s="59" t="s">
        <v>1384</v>
      </c>
      <c r="AO100" s="59" t="s">
        <v>107</v>
      </c>
    </row>
    <row r="101" spans="1:41" x14ac:dyDescent="0.15">
      <c r="A101" s="59" t="s">
        <v>1419</v>
      </c>
      <c r="B101" s="59" t="s">
        <v>1729</v>
      </c>
      <c r="C101" s="59" t="s">
        <v>1730</v>
      </c>
      <c r="D101" s="59" t="s">
        <v>1674</v>
      </c>
      <c r="E101" s="59" t="s">
        <v>1675</v>
      </c>
      <c r="F101" s="59" t="s">
        <v>1475</v>
      </c>
      <c r="G101" s="59" t="s">
        <v>1406</v>
      </c>
      <c r="H101" s="59" t="s">
        <v>1475</v>
      </c>
      <c r="I101" s="59" t="s">
        <v>1406</v>
      </c>
      <c r="J101" s="59" t="s">
        <v>727</v>
      </c>
      <c r="K101" s="59" t="s">
        <v>1644</v>
      </c>
      <c r="L101" s="59" t="s">
        <v>1731</v>
      </c>
      <c r="M101" s="59" t="s">
        <v>1478</v>
      </c>
      <c r="N101" s="59" t="s">
        <v>1479</v>
      </c>
      <c r="O101" s="59" t="s">
        <v>1480</v>
      </c>
      <c r="P101" s="59" t="s">
        <v>1481</v>
      </c>
      <c r="Q101" s="59" t="s">
        <v>1482</v>
      </c>
      <c r="R101" s="59" t="s">
        <v>1483</v>
      </c>
      <c r="S101" s="59" t="s">
        <v>1732</v>
      </c>
      <c r="T101" s="59" t="s">
        <v>1733</v>
      </c>
      <c r="U101" s="59" t="s">
        <v>1486</v>
      </c>
      <c r="V101" s="59" t="s">
        <v>1487</v>
      </c>
      <c r="W101" s="59" t="s">
        <v>1522</v>
      </c>
      <c r="X101" s="59" t="s">
        <v>1487</v>
      </c>
      <c r="Y101" s="59" t="s">
        <v>1490</v>
      </c>
      <c r="Z101" s="59">
        <v>10000</v>
      </c>
      <c r="AA101" s="59">
        <v>10000</v>
      </c>
      <c r="AB101" s="59">
        <v>0</v>
      </c>
      <c r="AC101" s="59">
        <v>10000</v>
      </c>
      <c r="AD101" s="59">
        <v>0</v>
      </c>
      <c r="AE101" s="59">
        <v>0</v>
      </c>
      <c r="AF101" s="59" t="s">
        <v>1491</v>
      </c>
      <c r="AG101" s="59" t="s">
        <v>727</v>
      </c>
      <c r="AH101" s="59" t="s">
        <v>1644</v>
      </c>
      <c r="AI101" s="59" t="s">
        <v>1492</v>
      </c>
      <c r="AJ101" s="59" t="s">
        <v>1486</v>
      </c>
      <c r="AK101" s="59" t="s">
        <v>278</v>
      </c>
      <c r="AL101" s="59" t="s">
        <v>1493</v>
      </c>
      <c r="AM101" s="59" t="s">
        <v>1494</v>
      </c>
      <c r="AN101" s="59" t="s">
        <v>1384</v>
      </c>
      <c r="AO101" s="59" t="s">
        <v>107</v>
      </c>
    </row>
    <row r="102" spans="1:41" x14ac:dyDescent="0.15">
      <c r="A102" s="59" t="s">
        <v>1419</v>
      </c>
      <c r="B102" s="59" t="s">
        <v>1734</v>
      </c>
      <c r="C102" s="59" t="s">
        <v>1735</v>
      </c>
      <c r="D102" s="59" t="s">
        <v>1736</v>
      </c>
      <c r="E102" s="59" t="s">
        <v>1737</v>
      </c>
      <c r="F102" s="59" t="s">
        <v>1475</v>
      </c>
      <c r="G102" s="59" t="s">
        <v>1406</v>
      </c>
      <c r="H102" s="59" t="s">
        <v>1475</v>
      </c>
      <c r="I102" s="59" t="s">
        <v>1406</v>
      </c>
      <c r="J102" s="59" t="s">
        <v>1407</v>
      </c>
      <c r="K102" s="59" t="s">
        <v>1738</v>
      </c>
      <c r="L102" s="59" t="s">
        <v>1739</v>
      </c>
      <c r="M102" s="59" t="s">
        <v>1478</v>
      </c>
      <c r="N102" s="59" t="s">
        <v>1479</v>
      </c>
      <c r="O102" s="59" t="s">
        <v>1480</v>
      </c>
      <c r="P102" s="59" t="s">
        <v>1481</v>
      </c>
      <c r="Q102" s="59" t="s">
        <v>1482</v>
      </c>
      <c r="R102" s="59" t="s">
        <v>1483</v>
      </c>
      <c r="S102" s="59" t="s">
        <v>1740</v>
      </c>
      <c r="T102" s="59" t="s">
        <v>1741</v>
      </c>
      <c r="U102" s="59" t="s">
        <v>1486</v>
      </c>
      <c r="V102" s="59" t="s">
        <v>1487</v>
      </c>
      <c r="W102" s="59" t="s">
        <v>1509</v>
      </c>
      <c r="X102" s="59" t="s">
        <v>1487</v>
      </c>
      <c r="Y102" s="59" t="s">
        <v>1490</v>
      </c>
      <c r="Z102" s="59">
        <v>6.48</v>
      </c>
      <c r="AA102" s="59">
        <v>6.48</v>
      </c>
      <c r="AB102" s="59">
        <v>0</v>
      </c>
      <c r="AC102" s="59">
        <v>6.48</v>
      </c>
      <c r="AD102" s="59">
        <v>0</v>
      </c>
      <c r="AE102" s="59">
        <v>0</v>
      </c>
      <c r="AF102" s="59" t="s">
        <v>1491</v>
      </c>
      <c r="AG102" s="59" t="s">
        <v>1476</v>
      </c>
      <c r="AH102" s="59" t="s">
        <v>795</v>
      </c>
      <c r="AI102" s="59" t="s">
        <v>1492</v>
      </c>
      <c r="AJ102" s="59" t="s">
        <v>1486</v>
      </c>
      <c r="AK102" s="59" t="s">
        <v>278</v>
      </c>
      <c r="AL102" s="59" t="s">
        <v>1493</v>
      </c>
      <c r="AM102" s="59" t="s">
        <v>1494</v>
      </c>
      <c r="AN102" s="59" t="s">
        <v>1384</v>
      </c>
      <c r="AO102" s="59" t="s">
        <v>107</v>
      </c>
    </row>
    <row r="103" spans="1:41" x14ac:dyDescent="0.15">
      <c r="A103" s="59" t="s">
        <v>1742</v>
      </c>
      <c r="B103" s="59" t="s">
        <v>1471</v>
      </c>
      <c r="C103" s="59" t="s">
        <v>1472</v>
      </c>
      <c r="D103" s="59" t="s">
        <v>1473</v>
      </c>
      <c r="E103" s="59" t="s">
        <v>1474</v>
      </c>
      <c r="F103" s="59" t="s">
        <v>1475</v>
      </c>
      <c r="G103" s="59" t="s">
        <v>1406</v>
      </c>
      <c r="H103" s="59" t="s">
        <v>1475</v>
      </c>
      <c r="I103" s="59" t="s">
        <v>1406</v>
      </c>
      <c r="J103" s="59" t="s">
        <v>1476</v>
      </c>
      <c r="K103" s="59" t="s">
        <v>795</v>
      </c>
      <c r="L103" s="59" t="s">
        <v>1477</v>
      </c>
      <c r="M103" s="59" t="s">
        <v>1478</v>
      </c>
      <c r="N103" s="59" t="s">
        <v>1479</v>
      </c>
      <c r="O103" s="59" t="s">
        <v>1480</v>
      </c>
      <c r="P103" s="59" t="s">
        <v>1481</v>
      </c>
      <c r="Q103" s="59" t="s">
        <v>1482</v>
      </c>
      <c r="R103" s="59" t="s">
        <v>1483</v>
      </c>
      <c r="S103" s="59" t="s">
        <v>1484</v>
      </c>
      <c r="T103" s="59" t="s">
        <v>1485</v>
      </c>
      <c r="U103" s="59" t="s">
        <v>1486</v>
      </c>
      <c r="V103" s="59" t="s">
        <v>1487</v>
      </c>
      <c r="W103" s="59" t="s">
        <v>1488</v>
      </c>
      <c r="X103" s="59" t="s">
        <v>1489</v>
      </c>
      <c r="Y103" s="59" t="s">
        <v>1490</v>
      </c>
      <c r="Z103" s="59">
        <v>833.67</v>
      </c>
      <c r="AA103" s="59">
        <v>833.67</v>
      </c>
      <c r="AB103" s="59">
        <v>0</v>
      </c>
      <c r="AC103" s="59">
        <v>833.67</v>
      </c>
      <c r="AD103" s="59">
        <v>0</v>
      </c>
      <c r="AE103" s="59">
        <v>0</v>
      </c>
      <c r="AF103" s="59" t="s">
        <v>1491</v>
      </c>
      <c r="AG103" s="59" t="s">
        <v>1476</v>
      </c>
      <c r="AH103" s="59" t="s">
        <v>795</v>
      </c>
      <c r="AI103" s="59" t="s">
        <v>1492</v>
      </c>
      <c r="AJ103" s="59" t="s">
        <v>1486</v>
      </c>
      <c r="AK103" s="59" t="s">
        <v>278</v>
      </c>
      <c r="AL103" s="59" t="s">
        <v>1493</v>
      </c>
      <c r="AM103" s="59" t="s">
        <v>1494</v>
      </c>
      <c r="AN103" s="59" t="s">
        <v>1385</v>
      </c>
      <c r="AO103" s="59" t="s">
        <v>107</v>
      </c>
    </row>
    <row r="104" spans="1:41" x14ac:dyDescent="0.15">
      <c r="A104" s="59" t="s">
        <v>1742</v>
      </c>
      <c r="B104" s="59" t="s">
        <v>1495</v>
      </c>
      <c r="C104" s="59" t="s">
        <v>1496</v>
      </c>
      <c r="D104" s="59" t="s">
        <v>1473</v>
      </c>
      <c r="E104" s="59" t="s">
        <v>1474</v>
      </c>
      <c r="F104" s="59" t="s">
        <v>1475</v>
      </c>
      <c r="G104" s="59" t="s">
        <v>1406</v>
      </c>
      <c r="H104" s="59" t="s">
        <v>1475</v>
      </c>
      <c r="I104" s="59" t="s">
        <v>1406</v>
      </c>
      <c r="J104" s="59" t="s">
        <v>1476</v>
      </c>
      <c r="K104" s="59" t="s">
        <v>795</v>
      </c>
      <c r="L104" s="59" t="s">
        <v>1497</v>
      </c>
      <c r="M104" s="59" t="s">
        <v>1478</v>
      </c>
      <c r="N104" s="59" t="s">
        <v>1479</v>
      </c>
      <c r="O104" s="59" t="s">
        <v>1480</v>
      </c>
      <c r="P104" s="59" t="s">
        <v>1481</v>
      </c>
      <c r="Q104" s="59" t="s">
        <v>1482</v>
      </c>
      <c r="R104" s="59" t="s">
        <v>1483</v>
      </c>
      <c r="S104" s="59" t="s">
        <v>1498</v>
      </c>
      <c r="T104" s="59" t="s">
        <v>1499</v>
      </c>
      <c r="U104" s="59" t="s">
        <v>1486</v>
      </c>
      <c r="V104" s="59" t="s">
        <v>1487</v>
      </c>
      <c r="W104" s="59" t="s">
        <v>1500</v>
      </c>
      <c r="X104" s="59" t="s">
        <v>1501</v>
      </c>
      <c r="Y104" s="59" t="s">
        <v>1490</v>
      </c>
      <c r="Z104" s="59">
        <v>6533.79</v>
      </c>
      <c r="AA104" s="59">
        <v>6415.11</v>
      </c>
      <c r="AB104" s="59">
        <v>118.68</v>
      </c>
      <c r="AC104" s="59">
        <v>6415.11</v>
      </c>
      <c r="AD104" s="59">
        <v>0</v>
      </c>
      <c r="AE104" s="59">
        <v>0</v>
      </c>
      <c r="AF104" s="59" t="s">
        <v>1491</v>
      </c>
      <c r="AG104" s="59" t="s">
        <v>1476</v>
      </c>
      <c r="AH104" s="59" t="s">
        <v>795</v>
      </c>
      <c r="AI104" s="59" t="s">
        <v>1492</v>
      </c>
      <c r="AJ104" s="59" t="s">
        <v>1486</v>
      </c>
      <c r="AK104" s="59" t="s">
        <v>278</v>
      </c>
      <c r="AL104" s="59" t="s">
        <v>1493</v>
      </c>
      <c r="AM104" s="59" t="s">
        <v>1494</v>
      </c>
      <c r="AN104" s="59" t="s">
        <v>1385</v>
      </c>
      <c r="AO104" s="59" t="s">
        <v>107</v>
      </c>
    </row>
    <row r="105" spans="1:41" x14ac:dyDescent="0.15">
      <c r="A105" s="59" t="s">
        <v>1742</v>
      </c>
      <c r="B105" s="59" t="s">
        <v>1502</v>
      </c>
      <c r="C105" s="59" t="s">
        <v>1503</v>
      </c>
      <c r="D105" s="59" t="s">
        <v>1504</v>
      </c>
      <c r="E105" s="59" t="s">
        <v>1139</v>
      </c>
      <c r="F105" s="59" t="s">
        <v>1475</v>
      </c>
      <c r="G105" s="59" t="s">
        <v>1406</v>
      </c>
      <c r="H105" s="59" t="s">
        <v>1475</v>
      </c>
      <c r="I105" s="59" t="s">
        <v>1406</v>
      </c>
      <c r="J105" s="59" t="s">
        <v>1476</v>
      </c>
      <c r="K105" s="59" t="s">
        <v>795</v>
      </c>
      <c r="L105" s="59" t="s">
        <v>1505</v>
      </c>
      <c r="M105" s="59" t="s">
        <v>1478</v>
      </c>
      <c r="N105" s="59" t="s">
        <v>1479</v>
      </c>
      <c r="O105" s="59" t="s">
        <v>1480</v>
      </c>
      <c r="P105" s="59" t="s">
        <v>1481</v>
      </c>
      <c r="Q105" s="59" t="s">
        <v>1482</v>
      </c>
      <c r="R105" s="59" t="s">
        <v>1483</v>
      </c>
      <c r="S105" s="59" t="s">
        <v>1506</v>
      </c>
      <c r="T105" s="59" t="s">
        <v>1507</v>
      </c>
      <c r="U105" s="59" t="s">
        <v>1486</v>
      </c>
      <c r="V105" s="59" t="s">
        <v>1487</v>
      </c>
      <c r="W105" s="59" t="s">
        <v>1508</v>
      </c>
      <c r="X105" s="59" t="s">
        <v>1487</v>
      </c>
      <c r="Y105" s="59" t="s">
        <v>1490</v>
      </c>
      <c r="Z105" s="59">
        <v>458.97</v>
      </c>
      <c r="AA105" s="59">
        <v>449.55</v>
      </c>
      <c r="AB105" s="59">
        <v>9.42</v>
      </c>
      <c r="AC105" s="59">
        <v>449.55</v>
      </c>
      <c r="AD105" s="59">
        <v>0</v>
      </c>
      <c r="AE105" s="59">
        <v>0</v>
      </c>
      <c r="AF105" s="59" t="s">
        <v>1491</v>
      </c>
      <c r="AG105" s="59" t="s">
        <v>1476</v>
      </c>
      <c r="AH105" s="59" t="s">
        <v>795</v>
      </c>
      <c r="AI105" s="59" t="s">
        <v>1492</v>
      </c>
      <c r="AJ105" s="59" t="s">
        <v>1486</v>
      </c>
      <c r="AK105" s="59" t="s">
        <v>278</v>
      </c>
      <c r="AL105" s="59" t="s">
        <v>1493</v>
      </c>
      <c r="AM105" s="59" t="s">
        <v>1494</v>
      </c>
      <c r="AN105" s="59" t="s">
        <v>1385</v>
      </c>
      <c r="AO105" s="59" t="s">
        <v>107</v>
      </c>
    </row>
    <row r="106" spans="1:41" x14ac:dyDescent="0.15">
      <c r="A106" s="59" t="s">
        <v>1742</v>
      </c>
      <c r="B106" s="59" t="s">
        <v>1502</v>
      </c>
      <c r="C106" s="59" t="s">
        <v>1503</v>
      </c>
      <c r="D106" s="59" t="s">
        <v>1504</v>
      </c>
      <c r="E106" s="59" t="s">
        <v>1139</v>
      </c>
      <c r="F106" s="59" t="s">
        <v>1475</v>
      </c>
      <c r="G106" s="59" t="s">
        <v>1406</v>
      </c>
      <c r="H106" s="59" t="s">
        <v>1475</v>
      </c>
      <c r="I106" s="59" t="s">
        <v>1406</v>
      </c>
      <c r="J106" s="59" t="s">
        <v>1476</v>
      </c>
      <c r="K106" s="59" t="s">
        <v>795</v>
      </c>
      <c r="L106" s="59" t="s">
        <v>1505</v>
      </c>
      <c r="M106" s="59" t="s">
        <v>1478</v>
      </c>
      <c r="N106" s="59" t="s">
        <v>1479</v>
      </c>
      <c r="O106" s="59" t="s">
        <v>1480</v>
      </c>
      <c r="P106" s="59" t="s">
        <v>1481</v>
      </c>
      <c r="Q106" s="59" t="s">
        <v>1482</v>
      </c>
      <c r="R106" s="59" t="s">
        <v>1483</v>
      </c>
      <c r="S106" s="59" t="s">
        <v>1506</v>
      </c>
      <c r="T106" s="59" t="s">
        <v>1507</v>
      </c>
      <c r="U106" s="59" t="s">
        <v>1486</v>
      </c>
      <c r="V106" s="59" t="s">
        <v>1487</v>
      </c>
      <c r="W106" s="59" t="s">
        <v>1509</v>
      </c>
      <c r="X106" s="59" t="s">
        <v>1487</v>
      </c>
      <c r="Y106" s="59" t="s">
        <v>1490</v>
      </c>
      <c r="Z106" s="59">
        <v>5208.55</v>
      </c>
      <c r="AA106" s="59">
        <v>5144.53</v>
      </c>
      <c r="AB106" s="59">
        <v>64.02</v>
      </c>
      <c r="AC106" s="59">
        <v>5144.53</v>
      </c>
      <c r="AD106" s="59">
        <v>0</v>
      </c>
      <c r="AE106" s="59">
        <v>0</v>
      </c>
      <c r="AF106" s="59" t="s">
        <v>1491</v>
      </c>
      <c r="AG106" s="59" t="s">
        <v>1476</v>
      </c>
      <c r="AH106" s="59" t="s">
        <v>795</v>
      </c>
      <c r="AI106" s="59" t="s">
        <v>1492</v>
      </c>
      <c r="AJ106" s="59" t="s">
        <v>1486</v>
      </c>
      <c r="AK106" s="59" t="s">
        <v>278</v>
      </c>
      <c r="AL106" s="59" t="s">
        <v>1493</v>
      </c>
      <c r="AM106" s="59" t="s">
        <v>1494</v>
      </c>
      <c r="AN106" s="59" t="s">
        <v>1385</v>
      </c>
      <c r="AO106" s="59" t="s">
        <v>107</v>
      </c>
    </row>
    <row r="107" spans="1:41" x14ac:dyDescent="0.15">
      <c r="A107" s="59" t="s">
        <v>1742</v>
      </c>
      <c r="B107" s="59" t="s">
        <v>1502</v>
      </c>
      <c r="C107" s="59" t="s">
        <v>1503</v>
      </c>
      <c r="D107" s="59" t="s">
        <v>1504</v>
      </c>
      <c r="E107" s="59" t="s">
        <v>1139</v>
      </c>
      <c r="F107" s="59" t="s">
        <v>1475</v>
      </c>
      <c r="G107" s="59" t="s">
        <v>1406</v>
      </c>
      <c r="H107" s="59" t="s">
        <v>1475</v>
      </c>
      <c r="I107" s="59" t="s">
        <v>1406</v>
      </c>
      <c r="J107" s="59" t="s">
        <v>1476</v>
      </c>
      <c r="K107" s="59" t="s">
        <v>795</v>
      </c>
      <c r="L107" s="59" t="s">
        <v>1505</v>
      </c>
      <c r="M107" s="59" t="s">
        <v>1478</v>
      </c>
      <c r="N107" s="59" t="s">
        <v>1479</v>
      </c>
      <c r="O107" s="59" t="s">
        <v>1480</v>
      </c>
      <c r="P107" s="59" t="s">
        <v>1481</v>
      </c>
      <c r="Q107" s="59" t="s">
        <v>1482</v>
      </c>
      <c r="R107" s="59" t="s">
        <v>1483</v>
      </c>
      <c r="S107" s="59" t="s">
        <v>1506</v>
      </c>
      <c r="T107" s="59" t="s">
        <v>1507</v>
      </c>
      <c r="U107" s="59" t="s">
        <v>1486</v>
      </c>
      <c r="V107" s="59" t="s">
        <v>1487</v>
      </c>
      <c r="W107" s="59" t="s">
        <v>1488</v>
      </c>
      <c r="X107" s="59" t="s">
        <v>1510</v>
      </c>
      <c r="Y107" s="59" t="s">
        <v>1490</v>
      </c>
      <c r="Z107" s="59">
        <v>393.29</v>
      </c>
      <c r="AA107" s="59">
        <v>375.65</v>
      </c>
      <c r="AB107" s="59">
        <v>17.64</v>
      </c>
      <c r="AC107" s="59">
        <v>375.65</v>
      </c>
      <c r="AD107" s="59">
        <v>0</v>
      </c>
      <c r="AE107" s="59">
        <v>0</v>
      </c>
      <c r="AF107" s="59" t="s">
        <v>1491</v>
      </c>
      <c r="AG107" s="59" t="s">
        <v>1476</v>
      </c>
      <c r="AH107" s="59" t="s">
        <v>795</v>
      </c>
      <c r="AI107" s="59" t="s">
        <v>1492</v>
      </c>
      <c r="AJ107" s="59" t="s">
        <v>1486</v>
      </c>
      <c r="AK107" s="59" t="s">
        <v>278</v>
      </c>
      <c r="AL107" s="59" t="s">
        <v>1493</v>
      </c>
      <c r="AM107" s="59" t="s">
        <v>1494</v>
      </c>
      <c r="AN107" s="59" t="s">
        <v>1385</v>
      </c>
      <c r="AO107" s="59" t="s">
        <v>107</v>
      </c>
    </row>
    <row r="108" spans="1:41" x14ac:dyDescent="0.15">
      <c r="A108" s="59" t="s">
        <v>1742</v>
      </c>
      <c r="B108" s="59" t="s">
        <v>1502</v>
      </c>
      <c r="C108" s="59" t="s">
        <v>1503</v>
      </c>
      <c r="D108" s="59" t="s">
        <v>1504</v>
      </c>
      <c r="E108" s="59" t="s">
        <v>1139</v>
      </c>
      <c r="F108" s="59" t="s">
        <v>1475</v>
      </c>
      <c r="G108" s="59" t="s">
        <v>1406</v>
      </c>
      <c r="H108" s="59" t="s">
        <v>1475</v>
      </c>
      <c r="I108" s="59" t="s">
        <v>1406</v>
      </c>
      <c r="J108" s="59" t="s">
        <v>1476</v>
      </c>
      <c r="K108" s="59" t="s">
        <v>795</v>
      </c>
      <c r="L108" s="59" t="s">
        <v>1505</v>
      </c>
      <c r="M108" s="59" t="s">
        <v>1478</v>
      </c>
      <c r="N108" s="59" t="s">
        <v>1479</v>
      </c>
      <c r="O108" s="59" t="s">
        <v>1480</v>
      </c>
      <c r="P108" s="59" t="s">
        <v>1481</v>
      </c>
      <c r="Q108" s="59" t="s">
        <v>1482</v>
      </c>
      <c r="R108" s="59" t="s">
        <v>1483</v>
      </c>
      <c r="S108" s="59" t="s">
        <v>1506</v>
      </c>
      <c r="T108" s="59" t="s">
        <v>1507</v>
      </c>
      <c r="U108" s="59" t="s">
        <v>1486</v>
      </c>
      <c r="V108" s="59" t="s">
        <v>1487</v>
      </c>
      <c r="W108" s="59" t="s">
        <v>1488</v>
      </c>
      <c r="X108" s="59" t="s">
        <v>1511</v>
      </c>
      <c r="Y108" s="59" t="s">
        <v>1490</v>
      </c>
      <c r="Z108" s="59">
        <v>61.06</v>
      </c>
      <c r="AA108" s="59">
        <v>60.85</v>
      </c>
      <c r="AB108" s="59">
        <v>0.21</v>
      </c>
      <c r="AC108" s="59">
        <v>60.85</v>
      </c>
      <c r="AD108" s="59">
        <v>0</v>
      </c>
      <c r="AE108" s="59">
        <v>0</v>
      </c>
      <c r="AF108" s="59" t="s">
        <v>1491</v>
      </c>
      <c r="AG108" s="59" t="s">
        <v>1476</v>
      </c>
      <c r="AH108" s="59" t="s">
        <v>795</v>
      </c>
      <c r="AI108" s="59" t="s">
        <v>1492</v>
      </c>
      <c r="AJ108" s="59" t="s">
        <v>1486</v>
      </c>
      <c r="AK108" s="59" t="s">
        <v>278</v>
      </c>
      <c r="AL108" s="59" t="s">
        <v>1493</v>
      </c>
      <c r="AM108" s="59" t="s">
        <v>1494</v>
      </c>
      <c r="AN108" s="59" t="s">
        <v>1385</v>
      </c>
      <c r="AO108" s="59" t="s">
        <v>107</v>
      </c>
    </row>
    <row r="109" spans="1:41" x14ac:dyDescent="0.15">
      <c r="A109" s="59" t="s">
        <v>1742</v>
      </c>
      <c r="B109" s="59" t="s">
        <v>1502</v>
      </c>
      <c r="C109" s="59" t="s">
        <v>1503</v>
      </c>
      <c r="D109" s="59" t="s">
        <v>1504</v>
      </c>
      <c r="E109" s="59" t="s">
        <v>1139</v>
      </c>
      <c r="F109" s="59" t="s">
        <v>1475</v>
      </c>
      <c r="G109" s="59" t="s">
        <v>1406</v>
      </c>
      <c r="H109" s="59" t="s">
        <v>1475</v>
      </c>
      <c r="I109" s="59" t="s">
        <v>1406</v>
      </c>
      <c r="J109" s="59" t="s">
        <v>1476</v>
      </c>
      <c r="K109" s="59" t="s">
        <v>795</v>
      </c>
      <c r="L109" s="59" t="s">
        <v>1505</v>
      </c>
      <c r="M109" s="59" t="s">
        <v>1478</v>
      </c>
      <c r="N109" s="59" t="s">
        <v>1479</v>
      </c>
      <c r="O109" s="59" t="s">
        <v>1480</v>
      </c>
      <c r="P109" s="59" t="s">
        <v>1481</v>
      </c>
      <c r="Q109" s="59" t="s">
        <v>1482</v>
      </c>
      <c r="R109" s="59" t="s">
        <v>1483</v>
      </c>
      <c r="S109" s="59" t="s">
        <v>1506</v>
      </c>
      <c r="T109" s="59" t="s">
        <v>1507</v>
      </c>
      <c r="U109" s="59" t="s">
        <v>1486</v>
      </c>
      <c r="V109" s="59" t="s">
        <v>1487</v>
      </c>
      <c r="W109" s="59" t="s">
        <v>1512</v>
      </c>
      <c r="X109" s="59" t="s">
        <v>1487</v>
      </c>
      <c r="Y109" s="59" t="s">
        <v>1490</v>
      </c>
      <c r="Z109" s="59">
        <v>9.67</v>
      </c>
      <c r="AA109" s="59">
        <v>9.51</v>
      </c>
      <c r="AB109" s="59">
        <v>0.16</v>
      </c>
      <c r="AC109" s="59">
        <v>9.51</v>
      </c>
      <c r="AD109" s="59">
        <v>0</v>
      </c>
      <c r="AE109" s="59">
        <v>0</v>
      </c>
      <c r="AF109" s="59" t="s">
        <v>1491</v>
      </c>
      <c r="AG109" s="59" t="s">
        <v>1476</v>
      </c>
      <c r="AH109" s="59" t="s">
        <v>795</v>
      </c>
      <c r="AI109" s="59" t="s">
        <v>1492</v>
      </c>
      <c r="AJ109" s="59" t="s">
        <v>1486</v>
      </c>
      <c r="AK109" s="59" t="s">
        <v>278</v>
      </c>
      <c r="AL109" s="59" t="s">
        <v>1493</v>
      </c>
      <c r="AM109" s="59" t="s">
        <v>1494</v>
      </c>
      <c r="AN109" s="59" t="s">
        <v>1385</v>
      </c>
      <c r="AO109" s="59" t="s">
        <v>107</v>
      </c>
    </row>
    <row r="110" spans="1:41" x14ac:dyDescent="0.15">
      <c r="A110" s="59" t="s">
        <v>1742</v>
      </c>
      <c r="B110" s="59" t="s">
        <v>1502</v>
      </c>
      <c r="C110" s="59" t="s">
        <v>1503</v>
      </c>
      <c r="D110" s="59" t="s">
        <v>1504</v>
      </c>
      <c r="E110" s="59" t="s">
        <v>1139</v>
      </c>
      <c r="F110" s="59" t="s">
        <v>1475</v>
      </c>
      <c r="G110" s="59" t="s">
        <v>1406</v>
      </c>
      <c r="H110" s="59" t="s">
        <v>1475</v>
      </c>
      <c r="I110" s="59" t="s">
        <v>1406</v>
      </c>
      <c r="J110" s="59" t="s">
        <v>1476</v>
      </c>
      <c r="K110" s="59" t="s">
        <v>795</v>
      </c>
      <c r="L110" s="59" t="s">
        <v>1505</v>
      </c>
      <c r="M110" s="59" t="s">
        <v>1478</v>
      </c>
      <c r="N110" s="59" t="s">
        <v>1479</v>
      </c>
      <c r="O110" s="59" t="s">
        <v>1480</v>
      </c>
      <c r="P110" s="59" t="s">
        <v>1481</v>
      </c>
      <c r="Q110" s="59" t="s">
        <v>1482</v>
      </c>
      <c r="R110" s="59" t="s">
        <v>1483</v>
      </c>
      <c r="S110" s="59" t="s">
        <v>1506</v>
      </c>
      <c r="T110" s="59" t="s">
        <v>1507</v>
      </c>
      <c r="U110" s="59" t="s">
        <v>1486</v>
      </c>
      <c r="V110" s="59" t="s">
        <v>1487</v>
      </c>
      <c r="W110" s="59" t="s">
        <v>1513</v>
      </c>
      <c r="X110" s="59" t="s">
        <v>1487</v>
      </c>
      <c r="Y110" s="59" t="s">
        <v>1490</v>
      </c>
      <c r="Z110" s="59">
        <v>220.07</v>
      </c>
      <c r="AA110" s="59">
        <v>214.16</v>
      </c>
      <c r="AB110" s="59">
        <v>5.91</v>
      </c>
      <c r="AC110" s="59">
        <v>214.16</v>
      </c>
      <c r="AD110" s="59">
        <v>0</v>
      </c>
      <c r="AE110" s="59">
        <v>0</v>
      </c>
      <c r="AF110" s="59" t="s">
        <v>1491</v>
      </c>
      <c r="AG110" s="59" t="s">
        <v>1476</v>
      </c>
      <c r="AH110" s="59" t="s">
        <v>795</v>
      </c>
      <c r="AI110" s="59" t="s">
        <v>1492</v>
      </c>
      <c r="AJ110" s="59" t="s">
        <v>1486</v>
      </c>
      <c r="AK110" s="59" t="s">
        <v>278</v>
      </c>
      <c r="AL110" s="59" t="s">
        <v>1493</v>
      </c>
      <c r="AM110" s="59" t="s">
        <v>1494</v>
      </c>
      <c r="AN110" s="59" t="s">
        <v>1385</v>
      </c>
      <c r="AO110" s="59" t="s">
        <v>107</v>
      </c>
    </row>
    <row r="111" spans="1:41" x14ac:dyDescent="0.15">
      <c r="A111" s="59" t="s">
        <v>1742</v>
      </c>
      <c r="B111" s="59" t="s">
        <v>1502</v>
      </c>
      <c r="C111" s="59" t="s">
        <v>1503</v>
      </c>
      <c r="D111" s="59" t="s">
        <v>1504</v>
      </c>
      <c r="E111" s="59" t="s">
        <v>1139</v>
      </c>
      <c r="F111" s="59" t="s">
        <v>1475</v>
      </c>
      <c r="G111" s="59" t="s">
        <v>1406</v>
      </c>
      <c r="H111" s="59" t="s">
        <v>1475</v>
      </c>
      <c r="I111" s="59" t="s">
        <v>1406</v>
      </c>
      <c r="J111" s="59" t="s">
        <v>1476</v>
      </c>
      <c r="K111" s="59" t="s">
        <v>795</v>
      </c>
      <c r="L111" s="59" t="s">
        <v>1505</v>
      </c>
      <c r="M111" s="59" t="s">
        <v>1478</v>
      </c>
      <c r="N111" s="59" t="s">
        <v>1479</v>
      </c>
      <c r="O111" s="59" t="s">
        <v>1480</v>
      </c>
      <c r="P111" s="59" t="s">
        <v>1481</v>
      </c>
      <c r="Q111" s="59" t="s">
        <v>1482</v>
      </c>
      <c r="R111" s="59" t="s">
        <v>1483</v>
      </c>
      <c r="S111" s="59" t="s">
        <v>1506</v>
      </c>
      <c r="T111" s="59" t="s">
        <v>1507</v>
      </c>
      <c r="U111" s="59" t="s">
        <v>1486</v>
      </c>
      <c r="V111" s="59" t="s">
        <v>1487</v>
      </c>
      <c r="W111" s="59" t="s">
        <v>1514</v>
      </c>
      <c r="X111" s="59" t="s">
        <v>1487</v>
      </c>
      <c r="Y111" s="59" t="s">
        <v>1490</v>
      </c>
      <c r="Z111" s="59">
        <v>263.27</v>
      </c>
      <c r="AA111" s="59">
        <v>255.86</v>
      </c>
      <c r="AB111" s="59">
        <v>7.41</v>
      </c>
      <c r="AC111" s="59">
        <v>255.86</v>
      </c>
      <c r="AD111" s="59">
        <v>0</v>
      </c>
      <c r="AE111" s="59">
        <v>0</v>
      </c>
      <c r="AF111" s="59" t="s">
        <v>1491</v>
      </c>
      <c r="AG111" s="59" t="s">
        <v>1476</v>
      </c>
      <c r="AH111" s="59" t="s">
        <v>795</v>
      </c>
      <c r="AI111" s="59" t="s">
        <v>1492</v>
      </c>
      <c r="AJ111" s="59" t="s">
        <v>1486</v>
      </c>
      <c r="AK111" s="59" t="s">
        <v>278</v>
      </c>
      <c r="AL111" s="59" t="s">
        <v>1493</v>
      </c>
      <c r="AM111" s="59" t="s">
        <v>1494</v>
      </c>
      <c r="AN111" s="59" t="s">
        <v>1385</v>
      </c>
      <c r="AO111" s="59" t="s">
        <v>107</v>
      </c>
    </row>
    <row r="112" spans="1:41" x14ac:dyDescent="0.15">
      <c r="A112" s="59" t="s">
        <v>1742</v>
      </c>
      <c r="B112" s="59" t="s">
        <v>1515</v>
      </c>
      <c r="C112" s="59" t="s">
        <v>1516</v>
      </c>
      <c r="D112" s="59" t="s">
        <v>1517</v>
      </c>
      <c r="E112" s="59" t="s">
        <v>559</v>
      </c>
      <c r="F112" s="59" t="s">
        <v>1475</v>
      </c>
      <c r="G112" s="59" t="s">
        <v>1406</v>
      </c>
      <c r="H112" s="59" t="s">
        <v>1475</v>
      </c>
      <c r="I112" s="59" t="s">
        <v>1406</v>
      </c>
      <c r="J112" s="59" t="s">
        <v>737</v>
      </c>
      <c r="K112" s="59" t="s">
        <v>1518</v>
      </c>
      <c r="L112" s="59" t="s">
        <v>1519</v>
      </c>
      <c r="M112" s="59" t="s">
        <v>1478</v>
      </c>
      <c r="N112" s="59" t="s">
        <v>1479</v>
      </c>
      <c r="O112" s="59" t="s">
        <v>1480</v>
      </c>
      <c r="P112" s="59" t="s">
        <v>1481</v>
      </c>
      <c r="Q112" s="59" t="s">
        <v>1482</v>
      </c>
      <c r="R112" s="59" t="s">
        <v>1483</v>
      </c>
      <c r="S112" s="59" t="s">
        <v>1520</v>
      </c>
      <c r="T112" s="59" t="s">
        <v>1521</v>
      </c>
      <c r="U112" s="59" t="s">
        <v>1486</v>
      </c>
      <c r="V112" s="59" t="s">
        <v>1487</v>
      </c>
      <c r="W112" s="59" t="s">
        <v>1522</v>
      </c>
      <c r="X112" s="59" t="s">
        <v>1487</v>
      </c>
      <c r="Y112" s="59" t="s">
        <v>1490</v>
      </c>
      <c r="Z112" s="59">
        <v>1039.31</v>
      </c>
      <c r="AA112" s="59">
        <v>1039.31</v>
      </c>
      <c r="AB112" s="59">
        <v>0</v>
      </c>
      <c r="AC112" s="59">
        <v>1039.31</v>
      </c>
      <c r="AD112" s="59">
        <v>0</v>
      </c>
      <c r="AE112" s="59">
        <v>0</v>
      </c>
      <c r="AF112" s="59" t="s">
        <v>1491</v>
      </c>
      <c r="AG112" s="59" t="s">
        <v>737</v>
      </c>
      <c r="AH112" s="59" t="s">
        <v>1518</v>
      </c>
      <c r="AI112" s="59" t="s">
        <v>1523</v>
      </c>
      <c r="AJ112" s="59" t="s">
        <v>1486</v>
      </c>
      <c r="AK112" s="59" t="s">
        <v>278</v>
      </c>
      <c r="AL112" s="59" t="s">
        <v>1493</v>
      </c>
      <c r="AM112" s="59" t="s">
        <v>1494</v>
      </c>
      <c r="AN112" s="59" t="s">
        <v>1384</v>
      </c>
      <c r="AO112" s="59" t="s">
        <v>107</v>
      </c>
    </row>
    <row r="113" spans="1:41" x14ac:dyDescent="0.15">
      <c r="A113" s="59" t="s">
        <v>1742</v>
      </c>
      <c r="B113" s="59" t="s">
        <v>1524</v>
      </c>
      <c r="C113" s="59" t="s">
        <v>1525</v>
      </c>
      <c r="D113" s="59" t="s">
        <v>1473</v>
      </c>
      <c r="E113" s="59" t="s">
        <v>1474</v>
      </c>
      <c r="F113" s="59" t="s">
        <v>1475</v>
      </c>
      <c r="G113" s="59" t="s">
        <v>1406</v>
      </c>
      <c r="H113" s="59" t="s">
        <v>1475</v>
      </c>
      <c r="I113" s="59" t="s">
        <v>1406</v>
      </c>
      <c r="J113" s="59" t="s">
        <v>1476</v>
      </c>
      <c r="K113" s="59" t="s">
        <v>795</v>
      </c>
      <c r="L113" s="59" t="s">
        <v>1526</v>
      </c>
      <c r="M113" s="59" t="s">
        <v>1478</v>
      </c>
      <c r="N113" s="59" t="s">
        <v>1479</v>
      </c>
      <c r="O113" s="59" t="s">
        <v>1480</v>
      </c>
      <c r="P113" s="59" t="s">
        <v>1481</v>
      </c>
      <c r="Q113" s="59" t="s">
        <v>1482</v>
      </c>
      <c r="R113" s="59" t="s">
        <v>1483</v>
      </c>
      <c r="S113" s="59" t="s">
        <v>1527</v>
      </c>
      <c r="T113" s="59" t="s">
        <v>1528</v>
      </c>
      <c r="U113" s="59" t="s">
        <v>1486</v>
      </c>
      <c r="V113" s="59" t="s">
        <v>1487</v>
      </c>
      <c r="W113" s="59" t="s">
        <v>1500</v>
      </c>
      <c r="X113" s="59" t="s">
        <v>1501</v>
      </c>
      <c r="Y113" s="59" t="s">
        <v>1490</v>
      </c>
      <c r="Z113" s="59">
        <v>5529.34</v>
      </c>
      <c r="AA113" s="59">
        <v>5350.89</v>
      </c>
      <c r="AB113" s="59">
        <v>178.45</v>
      </c>
      <c r="AC113" s="59">
        <v>5350.89</v>
      </c>
      <c r="AD113" s="59">
        <v>0</v>
      </c>
      <c r="AE113" s="59">
        <v>0</v>
      </c>
      <c r="AF113" s="59" t="s">
        <v>1491</v>
      </c>
      <c r="AG113" s="59" t="s">
        <v>1476</v>
      </c>
      <c r="AH113" s="59" t="s">
        <v>795</v>
      </c>
      <c r="AI113" s="59" t="s">
        <v>1492</v>
      </c>
      <c r="AJ113" s="59" t="s">
        <v>1486</v>
      </c>
      <c r="AK113" s="59" t="s">
        <v>278</v>
      </c>
      <c r="AL113" s="59" t="s">
        <v>1493</v>
      </c>
      <c r="AM113" s="59" t="s">
        <v>1494</v>
      </c>
      <c r="AN113" s="59" t="s">
        <v>1385</v>
      </c>
      <c r="AO113" s="59" t="s">
        <v>107</v>
      </c>
    </row>
    <row r="114" spans="1:41" x14ac:dyDescent="0.15">
      <c r="A114" s="59" t="s">
        <v>1742</v>
      </c>
      <c r="B114" s="59" t="s">
        <v>1529</v>
      </c>
      <c r="C114" s="59" t="s">
        <v>1530</v>
      </c>
      <c r="D114" s="59" t="s">
        <v>1473</v>
      </c>
      <c r="E114" s="59" t="s">
        <v>1474</v>
      </c>
      <c r="F114" s="59" t="s">
        <v>1475</v>
      </c>
      <c r="G114" s="59" t="s">
        <v>1406</v>
      </c>
      <c r="H114" s="59" t="s">
        <v>1475</v>
      </c>
      <c r="I114" s="59" t="s">
        <v>1406</v>
      </c>
      <c r="J114" s="59" t="s">
        <v>1476</v>
      </c>
      <c r="K114" s="59" t="s">
        <v>795</v>
      </c>
      <c r="L114" s="59" t="s">
        <v>1531</v>
      </c>
      <c r="M114" s="59" t="s">
        <v>1478</v>
      </c>
      <c r="N114" s="59" t="s">
        <v>1479</v>
      </c>
      <c r="O114" s="59" t="s">
        <v>1480</v>
      </c>
      <c r="P114" s="59" t="s">
        <v>1481</v>
      </c>
      <c r="Q114" s="59" t="s">
        <v>1482</v>
      </c>
      <c r="R114" s="59" t="s">
        <v>1483</v>
      </c>
      <c r="S114" s="59" t="s">
        <v>1532</v>
      </c>
      <c r="T114" s="59" t="s">
        <v>1533</v>
      </c>
      <c r="U114" s="59" t="s">
        <v>1486</v>
      </c>
      <c r="V114" s="59" t="s">
        <v>1487</v>
      </c>
      <c r="W114" s="59" t="s">
        <v>1500</v>
      </c>
      <c r="X114" s="59" t="s">
        <v>1501</v>
      </c>
      <c r="Y114" s="59" t="s">
        <v>1490</v>
      </c>
      <c r="Z114" s="59">
        <v>1053.93</v>
      </c>
      <c r="AA114" s="59">
        <v>1053.93</v>
      </c>
      <c r="AB114" s="59">
        <v>0</v>
      </c>
      <c r="AC114" s="59">
        <v>1053.93</v>
      </c>
      <c r="AD114" s="59">
        <v>0</v>
      </c>
      <c r="AE114" s="59">
        <v>0</v>
      </c>
      <c r="AF114" s="59" t="s">
        <v>1491</v>
      </c>
      <c r="AG114" s="59" t="s">
        <v>1476</v>
      </c>
      <c r="AH114" s="59" t="s">
        <v>795</v>
      </c>
      <c r="AI114" s="59" t="s">
        <v>1492</v>
      </c>
      <c r="AJ114" s="59" t="s">
        <v>1486</v>
      </c>
      <c r="AK114" s="59" t="s">
        <v>278</v>
      </c>
      <c r="AL114" s="59" t="s">
        <v>1493</v>
      </c>
      <c r="AM114" s="59" t="s">
        <v>1494</v>
      </c>
      <c r="AN114" s="59" t="s">
        <v>1385</v>
      </c>
      <c r="AO114" s="59" t="s">
        <v>107</v>
      </c>
    </row>
    <row r="115" spans="1:41" x14ac:dyDescent="0.15">
      <c r="A115" s="59" t="s">
        <v>1742</v>
      </c>
      <c r="B115" s="59" t="s">
        <v>1534</v>
      </c>
      <c r="C115" s="59" t="s">
        <v>1535</v>
      </c>
      <c r="D115" s="59" t="s">
        <v>1473</v>
      </c>
      <c r="E115" s="59" t="s">
        <v>1474</v>
      </c>
      <c r="F115" s="59" t="s">
        <v>1475</v>
      </c>
      <c r="G115" s="59" t="s">
        <v>1406</v>
      </c>
      <c r="H115" s="59" t="s">
        <v>1475</v>
      </c>
      <c r="I115" s="59" t="s">
        <v>1406</v>
      </c>
      <c r="J115" s="59" t="s">
        <v>1476</v>
      </c>
      <c r="K115" s="59" t="s">
        <v>795</v>
      </c>
      <c r="L115" s="59" t="s">
        <v>1531</v>
      </c>
      <c r="M115" s="59" t="s">
        <v>1478</v>
      </c>
      <c r="N115" s="59" t="s">
        <v>1479</v>
      </c>
      <c r="O115" s="59" t="s">
        <v>1480</v>
      </c>
      <c r="P115" s="59" t="s">
        <v>1481</v>
      </c>
      <c r="Q115" s="59" t="s">
        <v>1482</v>
      </c>
      <c r="R115" s="59" t="s">
        <v>1483</v>
      </c>
      <c r="S115" s="59" t="s">
        <v>1536</v>
      </c>
      <c r="T115" s="59" t="s">
        <v>1537</v>
      </c>
      <c r="U115" s="59" t="s">
        <v>1486</v>
      </c>
      <c r="V115" s="59" t="s">
        <v>1487</v>
      </c>
      <c r="W115" s="59" t="s">
        <v>1500</v>
      </c>
      <c r="X115" s="59" t="s">
        <v>1501</v>
      </c>
      <c r="Y115" s="59" t="s">
        <v>1490</v>
      </c>
      <c r="Z115" s="59">
        <v>242.01</v>
      </c>
      <c r="AA115" s="59">
        <v>242.01</v>
      </c>
      <c r="AB115" s="59">
        <v>0</v>
      </c>
      <c r="AC115" s="59">
        <v>242.01</v>
      </c>
      <c r="AD115" s="59">
        <v>0</v>
      </c>
      <c r="AE115" s="59">
        <v>0</v>
      </c>
      <c r="AF115" s="59" t="s">
        <v>1491</v>
      </c>
      <c r="AG115" s="59" t="s">
        <v>1476</v>
      </c>
      <c r="AH115" s="59" t="s">
        <v>795</v>
      </c>
      <c r="AI115" s="59" t="s">
        <v>1492</v>
      </c>
      <c r="AJ115" s="59" t="s">
        <v>1486</v>
      </c>
      <c r="AK115" s="59" t="s">
        <v>278</v>
      </c>
      <c r="AL115" s="59" t="s">
        <v>1493</v>
      </c>
      <c r="AM115" s="59" t="s">
        <v>1494</v>
      </c>
      <c r="AN115" s="59" t="s">
        <v>1385</v>
      </c>
      <c r="AO115" s="59" t="s">
        <v>107</v>
      </c>
    </row>
    <row r="116" spans="1:41" x14ac:dyDescent="0.15">
      <c r="A116" s="59" t="s">
        <v>1742</v>
      </c>
      <c r="B116" s="59" t="s">
        <v>1538</v>
      </c>
      <c r="C116" s="59" t="s">
        <v>1539</v>
      </c>
      <c r="D116" s="59" t="s">
        <v>1473</v>
      </c>
      <c r="E116" s="59" t="s">
        <v>1474</v>
      </c>
      <c r="F116" s="59" t="s">
        <v>1475</v>
      </c>
      <c r="G116" s="59" t="s">
        <v>1406</v>
      </c>
      <c r="H116" s="59" t="s">
        <v>1475</v>
      </c>
      <c r="I116" s="59" t="s">
        <v>1406</v>
      </c>
      <c r="J116" s="59" t="s">
        <v>1476</v>
      </c>
      <c r="K116" s="59" t="s">
        <v>795</v>
      </c>
      <c r="L116" s="59" t="s">
        <v>1540</v>
      </c>
      <c r="M116" s="59" t="s">
        <v>1478</v>
      </c>
      <c r="N116" s="59" t="s">
        <v>1479</v>
      </c>
      <c r="O116" s="59" t="s">
        <v>1480</v>
      </c>
      <c r="P116" s="59" t="s">
        <v>1481</v>
      </c>
      <c r="Q116" s="59" t="s">
        <v>1482</v>
      </c>
      <c r="R116" s="59" t="s">
        <v>1483</v>
      </c>
      <c r="S116" s="59" t="s">
        <v>1541</v>
      </c>
      <c r="T116" s="59" t="s">
        <v>1542</v>
      </c>
      <c r="U116" s="59" t="s">
        <v>1486</v>
      </c>
      <c r="V116" s="59" t="s">
        <v>1487</v>
      </c>
      <c r="W116" s="59" t="s">
        <v>1500</v>
      </c>
      <c r="X116" s="59" t="s">
        <v>1501</v>
      </c>
      <c r="Y116" s="59" t="s">
        <v>1490</v>
      </c>
      <c r="Z116" s="59">
        <v>864.54</v>
      </c>
      <c r="AA116" s="59">
        <v>846.08</v>
      </c>
      <c r="AB116" s="59">
        <v>18.46</v>
      </c>
      <c r="AC116" s="59">
        <v>846.08</v>
      </c>
      <c r="AD116" s="59">
        <v>0</v>
      </c>
      <c r="AE116" s="59">
        <v>0</v>
      </c>
      <c r="AF116" s="59" t="s">
        <v>1491</v>
      </c>
      <c r="AG116" s="59" t="s">
        <v>1476</v>
      </c>
      <c r="AH116" s="59" t="s">
        <v>795</v>
      </c>
      <c r="AI116" s="59" t="s">
        <v>1492</v>
      </c>
      <c r="AJ116" s="59" t="s">
        <v>1486</v>
      </c>
      <c r="AK116" s="59" t="s">
        <v>278</v>
      </c>
      <c r="AL116" s="59" t="s">
        <v>1493</v>
      </c>
      <c r="AM116" s="59" t="s">
        <v>1494</v>
      </c>
      <c r="AN116" s="59" t="s">
        <v>1385</v>
      </c>
      <c r="AO116" s="59" t="s">
        <v>107</v>
      </c>
    </row>
    <row r="117" spans="1:41" x14ac:dyDescent="0.15">
      <c r="A117" s="59" t="s">
        <v>1742</v>
      </c>
      <c r="B117" s="59" t="s">
        <v>1543</v>
      </c>
      <c r="C117" s="59" t="s">
        <v>1544</v>
      </c>
      <c r="D117" s="59" t="s">
        <v>1473</v>
      </c>
      <c r="E117" s="59" t="s">
        <v>1474</v>
      </c>
      <c r="F117" s="59" t="s">
        <v>1475</v>
      </c>
      <c r="G117" s="59" t="s">
        <v>1406</v>
      </c>
      <c r="H117" s="59" t="s">
        <v>1475</v>
      </c>
      <c r="I117" s="59" t="s">
        <v>1406</v>
      </c>
      <c r="J117" s="59" t="s">
        <v>1476</v>
      </c>
      <c r="K117" s="59" t="s">
        <v>795</v>
      </c>
      <c r="L117" s="59" t="s">
        <v>1545</v>
      </c>
      <c r="M117" s="59" t="s">
        <v>1478</v>
      </c>
      <c r="N117" s="59" t="s">
        <v>1479</v>
      </c>
      <c r="O117" s="59" t="s">
        <v>1480</v>
      </c>
      <c r="P117" s="59" t="s">
        <v>1481</v>
      </c>
      <c r="Q117" s="59" t="s">
        <v>1482</v>
      </c>
      <c r="R117" s="59" t="s">
        <v>1483</v>
      </c>
      <c r="S117" s="59" t="s">
        <v>1546</v>
      </c>
      <c r="T117" s="59" t="s">
        <v>1547</v>
      </c>
      <c r="U117" s="59" t="s">
        <v>1486</v>
      </c>
      <c r="V117" s="59" t="s">
        <v>1487</v>
      </c>
      <c r="W117" s="59" t="s">
        <v>1500</v>
      </c>
      <c r="X117" s="59" t="s">
        <v>1501</v>
      </c>
      <c r="Y117" s="59" t="s">
        <v>1490</v>
      </c>
      <c r="Z117" s="59">
        <v>114.2</v>
      </c>
      <c r="AA117" s="59">
        <v>100.07</v>
      </c>
      <c r="AB117" s="59">
        <v>14.13</v>
      </c>
      <c r="AC117" s="59">
        <v>100.07</v>
      </c>
      <c r="AD117" s="59">
        <v>0</v>
      </c>
      <c r="AE117" s="59">
        <v>0</v>
      </c>
      <c r="AF117" s="59" t="s">
        <v>1491</v>
      </c>
      <c r="AG117" s="59" t="s">
        <v>1476</v>
      </c>
      <c r="AH117" s="59" t="s">
        <v>795</v>
      </c>
      <c r="AI117" s="59" t="s">
        <v>1492</v>
      </c>
      <c r="AJ117" s="59" t="s">
        <v>1486</v>
      </c>
      <c r="AK117" s="59" t="s">
        <v>278</v>
      </c>
      <c r="AL117" s="59" t="s">
        <v>1493</v>
      </c>
      <c r="AM117" s="59" t="s">
        <v>1494</v>
      </c>
      <c r="AN117" s="59" t="s">
        <v>1385</v>
      </c>
      <c r="AO117" s="59" t="s">
        <v>107</v>
      </c>
    </row>
    <row r="118" spans="1:41" x14ac:dyDescent="0.15">
      <c r="A118" s="59" t="s">
        <v>1742</v>
      </c>
      <c r="B118" s="59" t="s">
        <v>1553</v>
      </c>
      <c r="C118" s="59" t="s">
        <v>1554</v>
      </c>
      <c r="D118" s="59" t="s">
        <v>1473</v>
      </c>
      <c r="E118" s="59" t="s">
        <v>1474</v>
      </c>
      <c r="F118" s="59" t="s">
        <v>1475</v>
      </c>
      <c r="G118" s="59" t="s">
        <v>1406</v>
      </c>
      <c r="H118" s="59" t="s">
        <v>1475</v>
      </c>
      <c r="I118" s="59" t="s">
        <v>1406</v>
      </c>
      <c r="J118" s="59" t="s">
        <v>1476</v>
      </c>
      <c r="K118" s="59" t="s">
        <v>795</v>
      </c>
      <c r="L118" s="59" t="s">
        <v>1555</v>
      </c>
      <c r="M118" s="59" t="s">
        <v>1478</v>
      </c>
      <c r="N118" s="59" t="s">
        <v>1479</v>
      </c>
      <c r="O118" s="59" t="s">
        <v>1480</v>
      </c>
      <c r="P118" s="59" t="s">
        <v>1481</v>
      </c>
      <c r="Q118" s="59" t="s">
        <v>1482</v>
      </c>
      <c r="R118" s="59" t="s">
        <v>1483</v>
      </c>
      <c r="S118" s="59" t="s">
        <v>1556</v>
      </c>
      <c r="T118" s="59" t="s">
        <v>1557</v>
      </c>
      <c r="U118" s="59" t="s">
        <v>1486</v>
      </c>
      <c r="V118" s="59" t="s">
        <v>1487</v>
      </c>
      <c r="W118" s="59" t="s">
        <v>1500</v>
      </c>
      <c r="X118" s="59" t="s">
        <v>1501</v>
      </c>
      <c r="Y118" s="59" t="s">
        <v>1490</v>
      </c>
      <c r="Z118" s="59">
        <v>1423.48</v>
      </c>
      <c r="AA118" s="59">
        <v>1423.48</v>
      </c>
      <c r="AB118" s="59">
        <v>0</v>
      </c>
      <c r="AC118" s="59">
        <v>1423.48</v>
      </c>
      <c r="AD118" s="59">
        <v>0</v>
      </c>
      <c r="AE118" s="59">
        <v>0</v>
      </c>
      <c r="AF118" s="59" t="s">
        <v>1491</v>
      </c>
      <c r="AG118" s="59" t="s">
        <v>1476</v>
      </c>
      <c r="AH118" s="59" t="s">
        <v>795</v>
      </c>
      <c r="AI118" s="59" t="s">
        <v>1492</v>
      </c>
      <c r="AJ118" s="59" t="s">
        <v>1486</v>
      </c>
      <c r="AK118" s="59" t="s">
        <v>278</v>
      </c>
      <c r="AL118" s="59" t="s">
        <v>1493</v>
      </c>
      <c r="AM118" s="59" t="s">
        <v>1494</v>
      </c>
      <c r="AN118" s="59" t="s">
        <v>1385</v>
      </c>
      <c r="AO118" s="59" t="s">
        <v>107</v>
      </c>
    </row>
    <row r="119" spans="1:41" x14ac:dyDescent="0.15">
      <c r="A119" s="59" t="s">
        <v>1742</v>
      </c>
      <c r="B119" s="59" t="s">
        <v>1558</v>
      </c>
      <c r="C119" s="59" t="s">
        <v>1559</v>
      </c>
      <c r="D119" s="59" t="s">
        <v>1473</v>
      </c>
      <c r="E119" s="59" t="s">
        <v>1474</v>
      </c>
      <c r="F119" s="59" t="s">
        <v>1475</v>
      </c>
      <c r="G119" s="59" t="s">
        <v>1406</v>
      </c>
      <c r="H119" s="59" t="s">
        <v>1475</v>
      </c>
      <c r="I119" s="59" t="s">
        <v>1406</v>
      </c>
      <c r="J119" s="59" t="s">
        <v>1476</v>
      </c>
      <c r="K119" s="59" t="s">
        <v>795</v>
      </c>
      <c r="L119" s="59" t="s">
        <v>1560</v>
      </c>
      <c r="M119" s="59" t="s">
        <v>1478</v>
      </c>
      <c r="N119" s="59" t="s">
        <v>1479</v>
      </c>
      <c r="O119" s="59" t="s">
        <v>1480</v>
      </c>
      <c r="P119" s="59" t="s">
        <v>1481</v>
      </c>
      <c r="Q119" s="59" t="s">
        <v>1482</v>
      </c>
      <c r="R119" s="59" t="s">
        <v>1483</v>
      </c>
      <c r="S119" s="59" t="s">
        <v>1561</v>
      </c>
      <c r="T119" s="59" t="s">
        <v>1562</v>
      </c>
      <c r="U119" s="59" t="s">
        <v>1486</v>
      </c>
      <c r="V119" s="59" t="s">
        <v>1487</v>
      </c>
      <c r="W119" s="59" t="s">
        <v>1500</v>
      </c>
      <c r="X119" s="59" t="s">
        <v>1501</v>
      </c>
      <c r="Y119" s="59" t="s">
        <v>1490</v>
      </c>
      <c r="Z119" s="59">
        <v>4419.12</v>
      </c>
      <c r="AA119" s="59">
        <v>4140.43</v>
      </c>
      <c r="AB119" s="59">
        <v>278.69</v>
      </c>
      <c r="AC119" s="59">
        <v>4140.43</v>
      </c>
      <c r="AD119" s="59">
        <v>0</v>
      </c>
      <c r="AE119" s="59">
        <v>0</v>
      </c>
      <c r="AF119" s="59" t="s">
        <v>1491</v>
      </c>
      <c r="AG119" s="59" t="s">
        <v>1476</v>
      </c>
      <c r="AH119" s="59" t="s">
        <v>795</v>
      </c>
      <c r="AI119" s="59" t="s">
        <v>1492</v>
      </c>
      <c r="AJ119" s="59" t="s">
        <v>1486</v>
      </c>
      <c r="AK119" s="59" t="s">
        <v>278</v>
      </c>
      <c r="AL119" s="59" t="s">
        <v>1493</v>
      </c>
      <c r="AM119" s="59" t="s">
        <v>1494</v>
      </c>
      <c r="AN119" s="59" t="s">
        <v>1385</v>
      </c>
      <c r="AO119" s="59" t="s">
        <v>107</v>
      </c>
    </row>
    <row r="120" spans="1:41" x14ac:dyDescent="0.15">
      <c r="A120" s="59" t="s">
        <v>1742</v>
      </c>
      <c r="B120" s="59" t="s">
        <v>1563</v>
      </c>
      <c r="C120" s="59" t="s">
        <v>1564</v>
      </c>
      <c r="D120" s="59" t="s">
        <v>1473</v>
      </c>
      <c r="E120" s="59" t="s">
        <v>1474</v>
      </c>
      <c r="F120" s="59" t="s">
        <v>1475</v>
      </c>
      <c r="G120" s="59" t="s">
        <v>1406</v>
      </c>
      <c r="H120" s="59" t="s">
        <v>1475</v>
      </c>
      <c r="I120" s="59" t="s">
        <v>1406</v>
      </c>
      <c r="J120" s="59" t="s">
        <v>1476</v>
      </c>
      <c r="K120" s="59" t="s">
        <v>795</v>
      </c>
      <c r="L120" s="59" t="s">
        <v>1565</v>
      </c>
      <c r="M120" s="59" t="s">
        <v>1478</v>
      </c>
      <c r="N120" s="59" t="s">
        <v>1479</v>
      </c>
      <c r="O120" s="59" t="s">
        <v>1480</v>
      </c>
      <c r="P120" s="59" t="s">
        <v>1481</v>
      </c>
      <c r="Q120" s="59" t="s">
        <v>1482</v>
      </c>
      <c r="R120" s="59" t="s">
        <v>1483</v>
      </c>
      <c r="S120" s="59" t="s">
        <v>1566</v>
      </c>
      <c r="T120" s="59" t="s">
        <v>1567</v>
      </c>
      <c r="U120" s="59" t="s">
        <v>1486</v>
      </c>
      <c r="V120" s="59" t="s">
        <v>1487</v>
      </c>
      <c r="W120" s="59" t="s">
        <v>1500</v>
      </c>
      <c r="X120" s="59" t="s">
        <v>1501</v>
      </c>
      <c r="Y120" s="59" t="s">
        <v>1490</v>
      </c>
      <c r="Z120" s="59">
        <v>1683.42</v>
      </c>
      <c r="AA120" s="59">
        <v>1493.7</v>
      </c>
      <c r="AB120" s="59">
        <v>189.72</v>
      </c>
      <c r="AC120" s="59">
        <v>1493.7</v>
      </c>
      <c r="AD120" s="59">
        <v>0</v>
      </c>
      <c r="AE120" s="59">
        <v>0</v>
      </c>
      <c r="AF120" s="59" t="s">
        <v>1491</v>
      </c>
      <c r="AG120" s="59" t="s">
        <v>1476</v>
      </c>
      <c r="AH120" s="59" t="s">
        <v>795</v>
      </c>
      <c r="AI120" s="59" t="s">
        <v>1492</v>
      </c>
      <c r="AJ120" s="59" t="s">
        <v>1486</v>
      </c>
      <c r="AK120" s="59" t="s">
        <v>278</v>
      </c>
      <c r="AL120" s="59" t="s">
        <v>1493</v>
      </c>
      <c r="AM120" s="59" t="s">
        <v>1494</v>
      </c>
      <c r="AN120" s="59" t="s">
        <v>1385</v>
      </c>
      <c r="AO120" s="59" t="s">
        <v>107</v>
      </c>
    </row>
    <row r="121" spans="1:41" x14ac:dyDescent="0.15">
      <c r="A121" s="59" t="s">
        <v>1742</v>
      </c>
      <c r="B121" s="59" t="s">
        <v>1568</v>
      </c>
      <c r="C121" s="59" t="s">
        <v>1569</v>
      </c>
      <c r="D121" s="59" t="s">
        <v>1473</v>
      </c>
      <c r="E121" s="59" t="s">
        <v>1474</v>
      </c>
      <c r="F121" s="59" t="s">
        <v>1475</v>
      </c>
      <c r="G121" s="59" t="s">
        <v>1406</v>
      </c>
      <c r="H121" s="59" t="s">
        <v>1475</v>
      </c>
      <c r="I121" s="59" t="s">
        <v>1406</v>
      </c>
      <c r="J121" s="59" t="s">
        <v>1476</v>
      </c>
      <c r="K121" s="59" t="s">
        <v>795</v>
      </c>
      <c r="L121" s="59" t="s">
        <v>1570</v>
      </c>
      <c r="M121" s="59" t="s">
        <v>1478</v>
      </c>
      <c r="N121" s="59" t="s">
        <v>1479</v>
      </c>
      <c r="O121" s="59" t="s">
        <v>1480</v>
      </c>
      <c r="P121" s="59" t="s">
        <v>1481</v>
      </c>
      <c r="Q121" s="59" t="s">
        <v>1482</v>
      </c>
      <c r="R121" s="59" t="s">
        <v>1483</v>
      </c>
      <c r="S121" s="59" t="s">
        <v>1571</v>
      </c>
      <c r="T121" s="59" t="s">
        <v>1572</v>
      </c>
      <c r="U121" s="59" t="s">
        <v>1486</v>
      </c>
      <c r="V121" s="59" t="s">
        <v>1487</v>
      </c>
      <c r="W121" s="59" t="s">
        <v>1500</v>
      </c>
      <c r="X121" s="59" t="s">
        <v>1501</v>
      </c>
      <c r="Y121" s="59" t="s">
        <v>1490</v>
      </c>
      <c r="Z121" s="59">
        <v>3085.36</v>
      </c>
      <c r="AA121" s="59">
        <v>2945.5</v>
      </c>
      <c r="AB121" s="59">
        <v>139.86000000000001</v>
      </c>
      <c r="AC121" s="59">
        <v>2945.5</v>
      </c>
      <c r="AD121" s="59">
        <v>0</v>
      </c>
      <c r="AE121" s="59">
        <v>0</v>
      </c>
      <c r="AF121" s="59" t="s">
        <v>1491</v>
      </c>
      <c r="AG121" s="59" t="s">
        <v>1476</v>
      </c>
      <c r="AH121" s="59" t="s">
        <v>795</v>
      </c>
      <c r="AI121" s="59" t="s">
        <v>1492</v>
      </c>
      <c r="AJ121" s="59" t="s">
        <v>1486</v>
      </c>
      <c r="AK121" s="59" t="s">
        <v>278</v>
      </c>
      <c r="AL121" s="59" t="s">
        <v>1493</v>
      </c>
      <c r="AM121" s="59" t="s">
        <v>1494</v>
      </c>
      <c r="AN121" s="59" t="s">
        <v>1385</v>
      </c>
      <c r="AO121" s="59" t="s">
        <v>107</v>
      </c>
    </row>
    <row r="122" spans="1:41" x14ac:dyDescent="0.15">
      <c r="A122" s="59" t="s">
        <v>1742</v>
      </c>
      <c r="B122" s="59" t="s">
        <v>1573</v>
      </c>
      <c r="C122" s="59" t="s">
        <v>1574</v>
      </c>
      <c r="D122" s="59" t="s">
        <v>1473</v>
      </c>
      <c r="E122" s="59" t="s">
        <v>1474</v>
      </c>
      <c r="F122" s="59" t="s">
        <v>1475</v>
      </c>
      <c r="G122" s="59" t="s">
        <v>1406</v>
      </c>
      <c r="H122" s="59" t="s">
        <v>1475</v>
      </c>
      <c r="I122" s="59" t="s">
        <v>1406</v>
      </c>
      <c r="J122" s="59" t="s">
        <v>1476</v>
      </c>
      <c r="K122" s="59" t="s">
        <v>795</v>
      </c>
      <c r="L122" s="59" t="s">
        <v>1570</v>
      </c>
      <c r="M122" s="59" t="s">
        <v>1478</v>
      </c>
      <c r="N122" s="59" t="s">
        <v>1479</v>
      </c>
      <c r="O122" s="59" t="s">
        <v>1480</v>
      </c>
      <c r="P122" s="59" t="s">
        <v>1481</v>
      </c>
      <c r="Q122" s="59" t="s">
        <v>1482</v>
      </c>
      <c r="R122" s="59" t="s">
        <v>1483</v>
      </c>
      <c r="S122" s="59" t="s">
        <v>1575</v>
      </c>
      <c r="T122" s="59" t="s">
        <v>1576</v>
      </c>
      <c r="U122" s="59" t="s">
        <v>1486</v>
      </c>
      <c r="V122" s="59" t="s">
        <v>1487</v>
      </c>
      <c r="W122" s="59" t="s">
        <v>1500</v>
      </c>
      <c r="X122" s="59" t="s">
        <v>1501</v>
      </c>
      <c r="Y122" s="59" t="s">
        <v>1490</v>
      </c>
      <c r="Z122" s="59">
        <v>1584.88</v>
      </c>
      <c r="AA122" s="59">
        <v>1560.48</v>
      </c>
      <c r="AB122" s="59">
        <v>24.4</v>
      </c>
      <c r="AC122" s="59">
        <v>1560.48</v>
      </c>
      <c r="AD122" s="59">
        <v>0</v>
      </c>
      <c r="AE122" s="59">
        <v>0</v>
      </c>
      <c r="AF122" s="59" t="s">
        <v>1491</v>
      </c>
      <c r="AG122" s="59" t="s">
        <v>1476</v>
      </c>
      <c r="AH122" s="59" t="s">
        <v>795</v>
      </c>
      <c r="AI122" s="59" t="s">
        <v>1492</v>
      </c>
      <c r="AJ122" s="59" t="s">
        <v>1486</v>
      </c>
      <c r="AK122" s="59" t="s">
        <v>278</v>
      </c>
      <c r="AL122" s="59" t="s">
        <v>1493</v>
      </c>
      <c r="AM122" s="59" t="s">
        <v>1494</v>
      </c>
      <c r="AN122" s="59" t="s">
        <v>1385</v>
      </c>
      <c r="AO122" s="59" t="s">
        <v>107</v>
      </c>
    </row>
    <row r="123" spans="1:41" x14ac:dyDescent="0.15">
      <c r="A123" s="59" t="s">
        <v>1742</v>
      </c>
      <c r="B123" s="59" t="s">
        <v>1577</v>
      </c>
      <c r="C123" s="59" t="s">
        <v>1578</v>
      </c>
      <c r="D123" s="59" t="s">
        <v>1473</v>
      </c>
      <c r="E123" s="59" t="s">
        <v>1474</v>
      </c>
      <c r="F123" s="59" t="s">
        <v>1475</v>
      </c>
      <c r="G123" s="59" t="s">
        <v>1406</v>
      </c>
      <c r="H123" s="59" t="s">
        <v>1475</v>
      </c>
      <c r="I123" s="59" t="s">
        <v>1406</v>
      </c>
      <c r="J123" s="59" t="s">
        <v>1476</v>
      </c>
      <c r="K123" s="59" t="s">
        <v>795</v>
      </c>
      <c r="L123" s="59" t="s">
        <v>1579</v>
      </c>
      <c r="M123" s="59" t="s">
        <v>1478</v>
      </c>
      <c r="N123" s="59" t="s">
        <v>1479</v>
      </c>
      <c r="O123" s="59" t="s">
        <v>1480</v>
      </c>
      <c r="P123" s="59" t="s">
        <v>1481</v>
      </c>
      <c r="Q123" s="59" t="s">
        <v>1482</v>
      </c>
      <c r="R123" s="59" t="s">
        <v>1483</v>
      </c>
      <c r="S123" s="59" t="s">
        <v>1580</v>
      </c>
      <c r="T123" s="59" t="s">
        <v>1581</v>
      </c>
      <c r="U123" s="59" t="s">
        <v>1486</v>
      </c>
      <c r="V123" s="59" t="s">
        <v>1487</v>
      </c>
      <c r="W123" s="59" t="s">
        <v>1500</v>
      </c>
      <c r="X123" s="59" t="s">
        <v>1501</v>
      </c>
      <c r="Y123" s="59" t="s">
        <v>1490</v>
      </c>
      <c r="Z123" s="59">
        <v>5205.67</v>
      </c>
      <c r="AA123" s="59">
        <v>5165.93</v>
      </c>
      <c r="AB123" s="59">
        <v>39.74</v>
      </c>
      <c r="AC123" s="59">
        <v>5165.93</v>
      </c>
      <c r="AD123" s="59">
        <v>0</v>
      </c>
      <c r="AE123" s="59">
        <v>0</v>
      </c>
      <c r="AF123" s="59" t="s">
        <v>1491</v>
      </c>
      <c r="AG123" s="59" t="s">
        <v>1476</v>
      </c>
      <c r="AH123" s="59" t="s">
        <v>795</v>
      </c>
      <c r="AI123" s="59" t="s">
        <v>1492</v>
      </c>
      <c r="AJ123" s="59" t="s">
        <v>1486</v>
      </c>
      <c r="AK123" s="59" t="s">
        <v>278</v>
      </c>
      <c r="AL123" s="59" t="s">
        <v>1493</v>
      </c>
      <c r="AM123" s="59" t="s">
        <v>1494</v>
      </c>
      <c r="AN123" s="59" t="s">
        <v>1385</v>
      </c>
      <c r="AO123" s="59" t="s">
        <v>107</v>
      </c>
    </row>
    <row r="124" spans="1:41" x14ac:dyDescent="0.15">
      <c r="A124" s="59" t="s">
        <v>1742</v>
      </c>
      <c r="B124" s="59" t="s">
        <v>1582</v>
      </c>
      <c r="C124" s="59" t="s">
        <v>1583</v>
      </c>
      <c r="D124" s="59" t="s">
        <v>1517</v>
      </c>
      <c r="E124" s="59" t="s">
        <v>559</v>
      </c>
      <c r="F124" s="59" t="s">
        <v>1475</v>
      </c>
      <c r="G124" s="59" t="s">
        <v>1406</v>
      </c>
      <c r="H124" s="59" t="s">
        <v>1475</v>
      </c>
      <c r="I124" s="59" t="s">
        <v>1406</v>
      </c>
      <c r="J124" s="59" t="s">
        <v>737</v>
      </c>
      <c r="K124" s="59" t="s">
        <v>1518</v>
      </c>
      <c r="L124" s="59" t="s">
        <v>1584</v>
      </c>
      <c r="M124" s="59" t="s">
        <v>1478</v>
      </c>
      <c r="N124" s="59" t="s">
        <v>1479</v>
      </c>
      <c r="O124" s="59" t="s">
        <v>1480</v>
      </c>
      <c r="P124" s="59" t="s">
        <v>1481</v>
      </c>
      <c r="Q124" s="59" t="s">
        <v>1482</v>
      </c>
      <c r="R124" s="59" t="s">
        <v>1483</v>
      </c>
      <c r="S124" s="59" t="s">
        <v>1585</v>
      </c>
      <c r="T124" s="59" t="s">
        <v>1586</v>
      </c>
      <c r="U124" s="59" t="s">
        <v>1486</v>
      </c>
      <c r="V124" s="59" t="s">
        <v>1487</v>
      </c>
      <c r="W124" s="59" t="s">
        <v>1508</v>
      </c>
      <c r="X124" s="59" t="s">
        <v>1487</v>
      </c>
      <c r="Y124" s="59" t="s">
        <v>1490</v>
      </c>
      <c r="Z124" s="59">
        <v>62.63</v>
      </c>
      <c r="AA124" s="59">
        <v>60.58</v>
      </c>
      <c r="AB124" s="59">
        <v>2.0499999999999998</v>
      </c>
      <c r="AC124" s="59">
        <v>60.58</v>
      </c>
      <c r="AD124" s="59">
        <v>0</v>
      </c>
      <c r="AE124" s="59">
        <v>0</v>
      </c>
      <c r="AF124" s="59" t="s">
        <v>1491</v>
      </c>
      <c r="AG124" s="59" t="s">
        <v>737</v>
      </c>
      <c r="AH124" s="59" t="s">
        <v>1518</v>
      </c>
      <c r="AI124" s="59" t="s">
        <v>1523</v>
      </c>
      <c r="AJ124" s="59" t="s">
        <v>1486</v>
      </c>
      <c r="AK124" s="59" t="s">
        <v>278</v>
      </c>
      <c r="AL124" s="59" t="s">
        <v>1493</v>
      </c>
      <c r="AM124" s="59" t="s">
        <v>1494</v>
      </c>
      <c r="AN124" s="59" t="s">
        <v>1384</v>
      </c>
      <c r="AO124" s="59" t="s">
        <v>107</v>
      </c>
    </row>
    <row r="125" spans="1:41" x14ac:dyDescent="0.15">
      <c r="A125" s="59" t="s">
        <v>1742</v>
      </c>
      <c r="B125" s="59" t="s">
        <v>1582</v>
      </c>
      <c r="C125" s="59" t="s">
        <v>1583</v>
      </c>
      <c r="D125" s="59" t="s">
        <v>1517</v>
      </c>
      <c r="E125" s="59" t="s">
        <v>559</v>
      </c>
      <c r="F125" s="59" t="s">
        <v>1475</v>
      </c>
      <c r="G125" s="59" t="s">
        <v>1406</v>
      </c>
      <c r="H125" s="59" t="s">
        <v>1475</v>
      </c>
      <c r="I125" s="59" t="s">
        <v>1406</v>
      </c>
      <c r="J125" s="59" t="s">
        <v>737</v>
      </c>
      <c r="K125" s="59" t="s">
        <v>1518</v>
      </c>
      <c r="L125" s="59" t="s">
        <v>1584</v>
      </c>
      <c r="M125" s="59" t="s">
        <v>1478</v>
      </c>
      <c r="N125" s="59" t="s">
        <v>1479</v>
      </c>
      <c r="O125" s="59" t="s">
        <v>1480</v>
      </c>
      <c r="P125" s="59" t="s">
        <v>1481</v>
      </c>
      <c r="Q125" s="59" t="s">
        <v>1482</v>
      </c>
      <c r="R125" s="59" t="s">
        <v>1483</v>
      </c>
      <c r="S125" s="59" t="s">
        <v>1585</v>
      </c>
      <c r="T125" s="59" t="s">
        <v>1586</v>
      </c>
      <c r="U125" s="59" t="s">
        <v>1486</v>
      </c>
      <c r="V125" s="59" t="s">
        <v>1487</v>
      </c>
      <c r="W125" s="59" t="s">
        <v>1509</v>
      </c>
      <c r="X125" s="59" t="s">
        <v>1487</v>
      </c>
      <c r="Y125" s="59" t="s">
        <v>1490</v>
      </c>
      <c r="Z125" s="59">
        <v>4.45</v>
      </c>
      <c r="AA125" s="59">
        <v>4.3099999999999996</v>
      </c>
      <c r="AB125" s="59">
        <v>0.14000000000000001</v>
      </c>
      <c r="AC125" s="59">
        <v>4.3099999999999996</v>
      </c>
      <c r="AD125" s="59">
        <v>0</v>
      </c>
      <c r="AE125" s="59">
        <v>0</v>
      </c>
      <c r="AF125" s="59" t="s">
        <v>1491</v>
      </c>
      <c r="AG125" s="59" t="s">
        <v>737</v>
      </c>
      <c r="AH125" s="59" t="s">
        <v>1518</v>
      </c>
      <c r="AI125" s="59" t="s">
        <v>1523</v>
      </c>
      <c r="AJ125" s="59" t="s">
        <v>1486</v>
      </c>
      <c r="AK125" s="59" t="s">
        <v>278</v>
      </c>
      <c r="AL125" s="59" t="s">
        <v>1493</v>
      </c>
      <c r="AM125" s="59" t="s">
        <v>1494</v>
      </c>
      <c r="AN125" s="59" t="s">
        <v>1384</v>
      </c>
      <c r="AO125" s="59" t="s">
        <v>107</v>
      </c>
    </row>
    <row r="126" spans="1:41" x14ac:dyDescent="0.15">
      <c r="A126" s="59" t="s">
        <v>1742</v>
      </c>
      <c r="B126" s="59" t="s">
        <v>1582</v>
      </c>
      <c r="C126" s="59" t="s">
        <v>1583</v>
      </c>
      <c r="D126" s="59" t="s">
        <v>1517</v>
      </c>
      <c r="E126" s="59" t="s">
        <v>559</v>
      </c>
      <c r="F126" s="59" t="s">
        <v>1475</v>
      </c>
      <c r="G126" s="59" t="s">
        <v>1406</v>
      </c>
      <c r="H126" s="59" t="s">
        <v>1475</v>
      </c>
      <c r="I126" s="59" t="s">
        <v>1406</v>
      </c>
      <c r="J126" s="59" t="s">
        <v>737</v>
      </c>
      <c r="K126" s="59" t="s">
        <v>1518</v>
      </c>
      <c r="L126" s="59" t="s">
        <v>1584</v>
      </c>
      <c r="M126" s="59" t="s">
        <v>1478</v>
      </c>
      <c r="N126" s="59" t="s">
        <v>1479</v>
      </c>
      <c r="O126" s="59" t="s">
        <v>1480</v>
      </c>
      <c r="P126" s="59" t="s">
        <v>1481</v>
      </c>
      <c r="Q126" s="59" t="s">
        <v>1482</v>
      </c>
      <c r="R126" s="59" t="s">
        <v>1483</v>
      </c>
      <c r="S126" s="59" t="s">
        <v>1585</v>
      </c>
      <c r="T126" s="59" t="s">
        <v>1586</v>
      </c>
      <c r="U126" s="59" t="s">
        <v>1486</v>
      </c>
      <c r="V126" s="59" t="s">
        <v>1487</v>
      </c>
      <c r="W126" s="59" t="s">
        <v>1513</v>
      </c>
      <c r="X126" s="59" t="s">
        <v>1487</v>
      </c>
      <c r="Y126" s="59" t="s">
        <v>1490</v>
      </c>
      <c r="Z126" s="59">
        <v>24.42</v>
      </c>
      <c r="AA126" s="59">
        <v>23.94</v>
      </c>
      <c r="AB126" s="59">
        <v>0.48</v>
      </c>
      <c r="AC126" s="59">
        <v>23.94</v>
      </c>
      <c r="AD126" s="59">
        <v>0</v>
      </c>
      <c r="AE126" s="59">
        <v>0</v>
      </c>
      <c r="AF126" s="59" t="s">
        <v>1491</v>
      </c>
      <c r="AG126" s="59" t="s">
        <v>737</v>
      </c>
      <c r="AH126" s="59" t="s">
        <v>1518</v>
      </c>
      <c r="AI126" s="59" t="s">
        <v>1523</v>
      </c>
      <c r="AJ126" s="59" t="s">
        <v>1486</v>
      </c>
      <c r="AK126" s="59" t="s">
        <v>278</v>
      </c>
      <c r="AL126" s="59" t="s">
        <v>1493</v>
      </c>
      <c r="AM126" s="59" t="s">
        <v>1494</v>
      </c>
      <c r="AN126" s="59" t="s">
        <v>1384</v>
      </c>
      <c r="AO126" s="59" t="s">
        <v>107</v>
      </c>
    </row>
    <row r="127" spans="1:41" x14ac:dyDescent="0.15">
      <c r="A127" s="59" t="s">
        <v>1742</v>
      </c>
      <c r="B127" s="59" t="s">
        <v>1582</v>
      </c>
      <c r="C127" s="59" t="s">
        <v>1583</v>
      </c>
      <c r="D127" s="59" t="s">
        <v>1517</v>
      </c>
      <c r="E127" s="59" t="s">
        <v>559</v>
      </c>
      <c r="F127" s="59" t="s">
        <v>1475</v>
      </c>
      <c r="G127" s="59" t="s">
        <v>1406</v>
      </c>
      <c r="H127" s="59" t="s">
        <v>1475</v>
      </c>
      <c r="I127" s="59" t="s">
        <v>1406</v>
      </c>
      <c r="J127" s="59" t="s">
        <v>737</v>
      </c>
      <c r="K127" s="59" t="s">
        <v>1518</v>
      </c>
      <c r="L127" s="59" t="s">
        <v>1584</v>
      </c>
      <c r="M127" s="59" t="s">
        <v>1478</v>
      </c>
      <c r="N127" s="59" t="s">
        <v>1479</v>
      </c>
      <c r="O127" s="59" t="s">
        <v>1480</v>
      </c>
      <c r="P127" s="59" t="s">
        <v>1481</v>
      </c>
      <c r="Q127" s="59" t="s">
        <v>1482</v>
      </c>
      <c r="R127" s="59" t="s">
        <v>1483</v>
      </c>
      <c r="S127" s="59" t="s">
        <v>1585</v>
      </c>
      <c r="T127" s="59" t="s">
        <v>1586</v>
      </c>
      <c r="U127" s="59" t="s">
        <v>1486</v>
      </c>
      <c r="V127" s="59" t="s">
        <v>1487</v>
      </c>
      <c r="W127" s="59" t="s">
        <v>1514</v>
      </c>
      <c r="X127" s="59" t="s">
        <v>1487</v>
      </c>
      <c r="Y127" s="59" t="s">
        <v>1490</v>
      </c>
      <c r="Z127" s="59">
        <v>5.12</v>
      </c>
      <c r="AA127" s="59">
        <v>4.62</v>
      </c>
      <c r="AB127" s="59">
        <v>0.5</v>
      </c>
      <c r="AC127" s="59">
        <v>4.62</v>
      </c>
      <c r="AD127" s="59">
        <v>0</v>
      </c>
      <c r="AE127" s="59">
        <v>0</v>
      </c>
      <c r="AF127" s="59" t="s">
        <v>1491</v>
      </c>
      <c r="AG127" s="59" t="s">
        <v>737</v>
      </c>
      <c r="AH127" s="59" t="s">
        <v>1518</v>
      </c>
      <c r="AI127" s="59" t="s">
        <v>1523</v>
      </c>
      <c r="AJ127" s="59" t="s">
        <v>1486</v>
      </c>
      <c r="AK127" s="59" t="s">
        <v>278</v>
      </c>
      <c r="AL127" s="59" t="s">
        <v>1493</v>
      </c>
      <c r="AM127" s="59" t="s">
        <v>1494</v>
      </c>
      <c r="AN127" s="59" t="s">
        <v>1384</v>
      </c>
      <c r="AO127" s="59" t="s">
        <v>107</v>
      </c>
    </row>
    <row r="128" spans="1:41" x14ac:dyDescent="0.15">
      <c r="A128" s="59" t="s">
        <v>1742</v>
      </c>
      <c r="B128" s="59" t="s">
        <v>1582</v>
      </c>
      <c r="C128" s="59" t="s">
        <v>1583</v>
      </c>
      <c r="D128" s="59" t="s">
        <v>1517</v>
      </c>
      <c r="E128" s="59" t="s">
        <v>559</v>
      </c>
      <c r="F128" s="59" t="s">
        <v>1475</v>
      </c>
      <c r="G128" s="59" t="s">
        <v>1406</v>
      </c>
      <c r="H128" s="59" t="s">
        <v>1475</v>
      </c>
      <c r="I128" s="59" t="s">
        <v>1406</v>
      </c>
      <c r="J128" s="59" t="s">
        <v>737</v>
      </c>
      <c r="K128" s="59" t="s">
        <v>1518</v>
      </c>
      <c r="L128" s="59" t="s">
        <v>1584</v>
      </c>
      <c r="M128" s="59" t="s">
        <v>1478</v>
      </c>
      <c r="N128" s="59" t="s">
        <v>1479</v>
      </c>
      <c r="O128" s="59" t="s">
        <v>1480</v>
      </c>
      <c r="P128" s="59" t="s">
        <v>1481</v>
      </c>
      <c r="Q128" s="59" t="s">
        <v>1482</v>
      </c>
      <c r="R128" s="59" t="s">
        <v>1483</v>
      </c>
      <c r="S128" s="59" t="s">
        <v>1585</v>
      </c>
      <c r="T128" s="59" t="s">
        <v>1586</v>
      </c>
      <c r="U128" s="59" t="s">
        <v>1486</v>
      </c>
      <c r="V128" s="59" t="s">
        <v>1487</v>
      </c>
      <c r="W128" s="59" t="s">
        <v>1522</v>
      </c>
      <c r="X128" s="59" t="s">
        <v>1487</v>
      </c>
      <c r="Y128" s="59" t="s">
        <v>1490</v>
      </c>
      <c r="Z128" s="59">
        <v>1939.92</v>
      </c>
      <c r="AA128" s="59">
        <v>1901.35</v>
      </c>
      <c r="AB128" s="59">
        <v>38.57</v>
      </c>
      <c r="AC128" s="59">
        <v>1901.35</v>
      </c>
      <c r="AD128" s="59">
        <v>0</v>
      </c>
      <c r="AE128" s="59">
        <v>0</v>
      </c>
      <c r="AF128" s="59" t="s">
        <v>1491</v>
      </c>
      <c r="AG128" s="59" t="s">
        <v>737</v>
      </c>
      <c r="AH128" s="59" t="s">
        <v>1518</v>
      </c>
      <c r="AI128" s="59" t="s">
        <v>1523</v>
      </c>
      <c r="AJ128" s="59" t="s">
        <v>1486</v>
      </c>
      <c r="AK128" s="59" t="s">
        <v>278</v>
      </c>
      <c r="AL128" s="59" t="s">
        <v>1493</v>
      </c>
      <c r="AM128" s="59" t="s">
        <v>1494</v>
      </c>
      <c r="AN128" s="59" t="s">
        <v>1384</v>
      </c>
      <c r="AO128" s="59" t="s">
        <v>107</v>
      </c>
    </row>
    <row r="129" spans="1:41" x14ac:dyDescent="0.15">
      <c r="A129" s="59" t="s">
        <v>1742</v>
      </c>
      <c r="B129" s="59" t="s">
        <v>1587</v>
      </c>
      <c r="C129" s="59" t="s">
        <v>1588</v>
      </c>
      <c r="D129" s="59" t="s">
        <v>1517</v>
      </c>
      <c r="E129" s="59" t="s">
        <v>559</v>
      </c>
      <c r="F129" s="59" t="s">
        <v>1475</v>
      </c>
      <c r="G129" s="59" t="s">
        <v>1406</v>
      </c>
      <c r="H129" s="59" t="s">
        <v>1475</v>
      </c>
      <c r="I129" s="59" t="s">
        <v>1406</v>
      </c>
      <c r="J129" s="59" t="s">
        <v>737</v>
      </c>
      <c r="K129" s="59" t="s">
        <v>1518</v>
      </c>
      <c r="L129" s="59" t="s">
        <v>1589</v>
      </c>
      <c r="M129" s="59" t="s">
        <v>1478</v>
      </c>
      <c r="N129" s="59" t="s">
        <v>1479</v>
      </c>
      <c r="O129" s="59" t="s">
        <v>1480</v>
      </c>
      <c r="P129" s="59" t="s">
        <v>1481</v>
      </c>
      <c r="Q129" s="59" t="s">
        <v>1482</v>
      </c>
      <c r="R129" s="59" t="s">
        <v>1483</v>
      </c>
      <c r="S129" s="59" t="s">
        <v>1590</v>
      </c>
      <c r="T129" s="59" t="s">
        <v>1591</v>
      </c>
      <c r="U129" s="59" t="s">
        <v>1486</v>
      </c>
      <c r="V129" s="59" t="s">
        <v>1487</v>
      </c>
      <c r="W129" s="59" t="s">
        <v>1508</v>
      </c>
      <c r="X129" s="59" t="s">
        <v>1487</v>
      </c>
      <c r="Y129" s="59" t="s">
        <v>1490</v>
      </c>
      <c r="Z129" s="59">
        <v>23.48</v>
      </c>
      <c r="AA129" s="59">
        <v>23.48</v>
      </c>
      <c r="AB129" s="59">
        <v>0</v>
      </c>
      <c r="AC129" s="59">
        <v>23.48</v>
      </c>
      <c r="AD129" s="59">
        <v>0</v>
      </c>
      <c r="AE129" s="59">
        <v>0</v>
      </c>
      <c r="AF129" s="59" t="s">
        <v>1491</v>
      </c>
      <c r="AG129" s="59" t="s">
        <v>737</v>
      </c>
      <c r="AH129" s="59" t="s">
        <v>1518</v>
      </c>
      <c r="AI129" s="59" t="s">
        <v>1523</v>
      </c>
      <c r="AJ129" s="59" t="s">
        <v>1486</v>
      </c>
      <c r="AK129" s="59" t="s">
        <v>278</v>
      </c>
      <c r="AL129" s="59" t="s">
        <v>1493</v>
      </c>
      <c r="AM129" s="59" t="s">
        <v>1494</v>
      </c>
      <c r="AN129" s="59" t="s">
        <v>1384</v>
      </c>
      <c r="AO129" s="59" t="s">
        <v>107</v>
      </c>
    </row>
    <row r="130" spans="1:41" x14ac:dyDescent="0.15">
      <c r="A130" s="59" t="s">
        <v>1742</v>
      </c>
      <c r="B130" s="59" t="s">
        <v>1587</v>
      </c>
      <c r="C130" s="59" t="s">
        <v>1588</v>
      </c>
      <c r="D130" s="59" t="s">
        <v>1517</v>
      </c>
      <c r="E130" s="59" t="s">
        <v>559</v>
      </c>
      <c r="F130" s="59" t="s">
        <v>1475</v>
      </c>
      <c r="G130" s="59" t="s">
        <v>1406</v>
      </c>
      <c r="H130" s="59" t="s">
        <v>1475</v>
      </c>
      <c r="I130" s="59" t="s">
        <v>1406</v>
      </c>
      <c r="J130" s="59" t="s">
        <v>737</v>
      </c>
      <c r="K130" s="59" t="s">
        <v>1518</v>
      </c>
      <c r="L130" s="59" t="s">
        <v>1589</v>
      </c>
      <c r="M130" s="59" t="s">
        <v>1478</v>
      </c>
      <c r="N130" s="59" t="s">
        <v>1479</v>
      </c>
      <c r="O130" s="59" t="s">
        <v>1480</v>
      </c>
      <c r="P130" s="59" t="s">
        <v>1481</v>
      </c>
      <c r="Q130" s="59" t="s">
        <v>1482</v>
      </c>
      <c r="R130" s="59" t="s">
        <v>1483</v>
      </c>
      <c r="S130" s="59" t="s">
        <v>1590</v>
      </c>
      <c r="T130" s="59" t="s">
        <v>1591</v>
      </c>
      <c r="U130" s="59" t="s">
        <v>1486</v>
      </c>
      <c r="V130" s="59" t="s">
        <v>1487</v>
      </c>
      <c r="W130" s="59" t="s">
        <v>1509</v>
      </c>
      <c r="X130" s="59" t="s">
        <v>1487</v>
      </c>
      <c r="Y130" s="59" t="s">
        <v>1490</v>
      </c>
      <c r="Z130" s="59">
        <v>5.91</v>
      </c>
      <c r="AA130" s="59">
        <v>5.91</v>
      </c>
      <c r="AB130" s="59">
        <v>0</v>
      </c>
      <c r="AC130" s="59">
        <v>5.91</v>
      </c>
      <c r="AD130" s="59">
        <v>0</v>
      </c>
      <c r="AE130" s="59">
        <v>0</v>
      </c>
      <c r="AF130" s="59" t="s">
        <v>1491</v>
      </c>
      <c r="AG130" s="59" t="s">
        <v>737</v>
      </c>
      <c r="AH130" s="59" t="s">
        <v>1518</v>
      </c>
      <c r="AI130" s="59" t="s">
        <v>1523</v>
      </c>
      <c r="AJ130" s="59" t="s">
        <v>1486</v>
      </c>
      <c r="AK130" s="59" t="s">
        <v>278</v>
      </c>
      <c r="AL130" s="59" t="s">
        <v>1493</v>
      </c>
      <c r="AM130" s="59" t="s">
        <v>1494</v>
      </c>
      <c r="AN130" s="59" t="s">
        <v>1384</v>
      </c>
      <c r="AO130" s="59" t="s">
        <v>107</v>
      </c>
    </row>
    <row r="131" spans="1:41" x14ac:dyDescent="0.15">
      <c r="A131" s="59" t="s">
        <v>1742</v>
      </c>
      <c r="B131" s="59" t="s">
        <v>1587</v>
      </c>
      <c r="C131" s="59" t="s">
        <v>1588</v>
      </c>
      <c r="D131" s="59" t="s">
        <v>1517</v>
      </c>
      <c r="E131" s="59" t="s">
        <v>559</v>
      </c>
      <c r="F131" s="59" t="s">
        <v>1475</v>
      </c>
      <c r="G131" s="59" t="s">
        <v>1406</v>
      </c>
      <c r="H131" s="59" t="s">
        <v>1475</v>
      </c>
      <c r="I131" s="59" t="s">
        <v>1406</v>
      </c>
      <c r="J131" s="59" t="s">
        <v>737</v>
      </c>
      <c r="K131" s="59" t="s">
        <v>1518</v>
      </c>
      <c r="L131" s="59" t="s">
        <v>1589</v>
      </c>
      <c r="M131" s="59" t="s">
        <v>1478</v>
      </c>
      <c r="N131" s="59" t="s">
        <v>1479</v>
      </c>
      <c r="O131" s="59" t="s">
        <v>1480</v>
      </c>
      <c r="P131" s="59" t="s">
        <v>1481</v>
      </c>
      <c r="Q131" s="59" t="s">
        <v>1482</v>
      </c>
      <c r="R131" s="59" t="s">
        <v>1483</v>
      </c>
      <c r="S131" s="59" t="s">
        <v>1590</v>
      </c>
      <c r="T131" s="59" t="s">
        <v>1591</v>
      </c>
      <c r="U131" s="59" t="s">
        <v>1486</v>
      </c>
      <c r="V131" s="59" t="s">
        <v>1487</v>
      </c>
      <c r="W131" s="59" t="s">
        <v>1488</v>
      </c>
      <c r="X131" s="59" t="s">
        <v>1510</v>
      </c>
      <c r="Y131" s="59" t="s">
        <v>1490</v>
      </c>
      <c r="Z131" s="59">
        <v>0.08</v>
      </c>
      <c r="AA131" s="59">
        <v>0.08</v>
      </c>
      <c r="AB131" s="59">
        <v>0</v>
      </c>
      <c r="AC131" s="59">
        <v>0.08</v>
      </c>
      <c r="AD131" s="59">
        <v>0</v>
      </c>
      <c r="AE131" s="59">
        <v>0</v>
      </c>
      <c r="AF131" s="59" t="s">
        <v>1491</v>
      </c>
      <c r="AG131" s="59" t="s">
        <v>737</v>
      </c>
      <c r="AH131" s="59" t="s">
        <v>1518</v>
      </c>
      <c r="AI131" s="59" t="s">
        <v>1523</v>
      </c>
      <c r="AJ131" s="59" t="s">
        <v>1486</v>
      </c>
      <c r="AK131" s="59" t="s">
        <v>278</v>
      </c>
      <c r="AL131" s="59" t="s">
        <v>1493</v>
      </c>
      <c r="AM131" s="59" t="s">
        <v>1494</v>
      </c>
      <c r="AN131" s="59" t="s">
        <v>1384</v>
      </c>
      <c r="AO131" s="59" t="s">
        <v>107</v>
      </c>
    </row>
    <row r="132" spans="1:41" x14ac:dyDescent="0.15">
      <c r="A132" s="59" t="s">
        <v>1742</v>
      </c>
      <c r="B132" s="59" t="s">
        <v>1587</v>
      </c>
      <c r="C132" s="59" t="s">
        <v>1588</v>
      </c>
      <c r="D132" s="59" t="s">
        <v>1517</v>
      </c>
      <c r="E132" s="59" t="s">
        <v>559</v>
      </c>
      <c r="F132" s="59" t="s">
        <v>1475</v>
      </c>
      <c r="G132" s="59" t="s">
        <v>1406</v>
      </c>
      <c r="H132" s="59" t="s">
        <v>1475</v>
      </c>
      <c r="I132" s="59" t="s">
        <v>1406</v>
      </c>
      <c r="J132" s="59" t="s">
        <v>737</v>
      </c>
      <c r="K132" s="59" t="s">
        <v>1518</v>
      </c>
      <c r="L132" s="59" t="s">
        <v>1589</v>
      </c>
      <c r="M132" s="59" t="s">
        <v>1478</v>
      </c>
      <c r="N132" s="59" t="s">
        <v>1479</v>
      </c>
      <c r="O132" s="59" t="s">
        <v>1480</v>
      </c>
      <c r="P132" s="59" t="s">
        <v>1481</v>
      </c>
      <c r="Q132" s="59" t="s">
        <v>1482</v>
      </c>
      <c r="R132" s="59" t="s">
        <v>1483</v>
      </c>
      <c r="S132" s="59" t="s">
        <v>1590</v>
      </c>
      <c r="T132" s="59" t="s">
        <v>1591</v>
      </c>
      <c r="U132" s="59" t="s">
        <v>1486</v>
      </c>
      <c r="V132" s="59" t="s">
        <v>1487</v>
      </c>
      <c r="W132" s="59" t="s">
        <v>1513</v>
      </c>
      <c r="X132" s="59" t="s">
        <v>1487</v>
      </c>
      <c r="Y132" s="59" t="s">
        <v>1490</v>
      </c>
      <c r="Z132" s="59">
        <v>25.6</v>
      </c>
      <c r="AA132" s="59">
        <v>25.6</v>
      </c>
      <c r="AB132" s="59">
        <v>0</v>
      </c>
      <c r="AC132" s="59">
        <v>25.6</v>
      </c>
      <c r="AD132" s="59">
        <v>0</v>
      </c>
      <c r="AE132" s="59">
        <v>0</v>
      </c>
      <c r="AF132" s="59" t="s">
        <v>1491</v>
      </c>
      <c r="AG132" s="59" t="s">
        <v>737</v>
      </c>
      <c r="AH132" s="59" t="s">
        <v>1518</v>
      </c>
      <c r="AI132" s="59" t="s">
        <v>1523</v>
      </c>
      <c r="AJ132" s="59" t="s">
        <v>1486</v>
      </c>
      <c r="AK132" s="59" t="s">
        <v>278</v>
      </c>
      <c r="AL132" s="59" t="s">
        <v>1493</v>
      </c>
      <c r="AM132" s="59" t="s">
        <v>1494</v>
      </c>
      <c r="AN132" s="59" t="s">
        <v>1384</v>
      </c>
      <c r="AO132" s="59" t="s">
        <v>107</v>
      </c>
    </row>
    <row r="133" spans="1:41" x14ac:dyDescent="0.15">
      <c r="A133" s="59" t="s">
        <v>1742</v>
      </c>
      <c r="B133" s="59" t="s">
        <v>1587</v>
      </c>
      <c r="C133" s="59" t="s">
        <v>1588</v>
      </c>
      <c r="D133" s="59" t="s">
        <v>1517</v>
      </c>
      <c r="E133" s="59" t="s">
        <v>559</v>
      </c>
      <c r="F133" s="59" t="s">
        <v>1475</v>
      </c>
      <c r="G133" s="59" t="s">
        <v>1406</v>
      </c>
      <c r="H133" s="59" t="s">
        <v>1475</v>
      </c>
      <c r="I133" s="59" t="s">
        <v>1406</v>
      </c>
      <c r="J133" s="59" t="s">
        <v>737</v>
      </c>
      <c r="K133" s="59" t="s">
        <v>1518</v>
      </c>
      <c r="L133" s="59" t="s">
        <v>1589</v>
      </c>
      <c r="M133" s="59" t="s">
        <v>1478</v>
      </c>
      <c r="N133" s="59" t="s">
        <v>1479</v>
      </c>
      <c r="O133" s="59" t="s">
        <v>1480</v>
      </c>
      <c r="P133" s="59" t="s">
        <v>1481</v>
      </c>
      <c r="Q133" s="59" t="s">
        <v>1482</v>
      </c>
      <c r="R133" s="59" t="s">
        <v>1483</v>
      </c>
      <c r="S133" s="59" t="s">
        <v>1590</v>
      </c>
      <c r="T133" s="59" t="s">
        <v>1591</v>
      </c>
      <c r="U133" s="59" t="s">
        <v>1486</v>
      </c>
      <c r="V133" s="59" t="s">
        <v>1487</v>
      </c>
      <c r="W133" s="59" t="s">
        <v>1514</v>
      </c>
      <c r="X133" s="59" t="s">
        <v>1487</v>
      </c>
      <c r="Y133" s="59" t="s">
        <v>1490</v>
      </c>
      <c r="Z133" s="59">
        <v>0.77</v>
      </c>
      <c r="AA133" s="59">
        <v>0.77</v>
      </c>
      <c r="AB133" s="59">
        <v>0</v>
      </c>
      <c r="AC133" s="59">
        <v>0.77</v>
      </c>
      <c r="AD133" s="59">
        <v>0</v>
      </c>
      <c r="AE133" s="59">
        <v>0</v>
      </c>
      <c r="AF133" s="59" t="s">
        <v>1491</v>
      </c>
      <c r="AG133" s="59" t="s">
        <v>737</v>
      </c>
      <c r="AH133" s="59" t="s">
        <v>1518</v>
      </c>
      <c r="AI133" s="59" t="s">
        <v>1523</v>
      </c>
      <c r="AJ133" s="59" t="s">
        <v>1486</v>
      </c>
      <c r="AK133" s="59" t="s">
        <v>278</v>
      </c>
      <c r="AL133" s="59" t="s">
        <v>1493</v>
      </c>
      <c r="AM133" s="59" t="s">
        <v>1494</v>
      </c>
      <c r="AN133" s="59" t="s">
        <v>1384</v>
      </c>
      <c r="AO133" s="59" t="s">
        <v>107</v>
      </c>
    </row>
    <row r="134" spans="1:41" x14ac:dyDescent="0.15">
      <c r="A134" s="59" t="s">
        <v>1742</v>
      </c>
      <c r="B134" s="59" t="s">
        <v>1592</v>
      </c>
      <c r="C134" s="59" t="s">
        <v>1593</v>
      </c>
      <c r="D134" s="59" t="s">
        <v>1517</v>
      </c>
      <c r="E134" s="59" t="s">
        <v>559</v>
      </c>
      <c r="F134" s="59" t="s">
        <v>1475</v>
      </c>
      <c r="G134" s="59" t="s">
        <v>1406</v>
      </c>
      <c r="H134" s="59" t="s">
        <v>1475</v>
      </c>
      <c r="I134" s="59" t="s">
        <v>1406</v>
      </c>
      <c r="J134" s="59" t="s">
        <v>737</v>
      </c>
      <c r="K134" s="59" t="s">
        <v>1518</v>
      </c>
      <c r="L134" s="59" t="s">
        <v>1594</v>
      </c>
      <c r="M134" s="59" t="s">
        <v>1478</v>
      </c>
      <c r="N134" s="59" t="s">
        <v>1479</v>
      </c>
      <c r="O134" s="59" t="s">
        <v>1480</v>
      </c>
      <c r="P134" s="59" t="s">
        <v>1481</v>
      </c>
      <c r="Q134" s="59" t="s">
        <v>1482</v>
      </c>
      <c r="R134" s="59" t="s">
        <v>1483</v>
      </c>
      <c r="S134" s="59" t="s">
        <v>1595</v>
      </c>
      <c r="T134" s="59" t="s">
        <v>1596</v>
      </c>
      <c r="U134" s="59" t="s">
        <v>1486</v>
      </c>
      <c r="V134" s="59" t="s">
        <v>1487</v>
      </c>
      <c r="W134" s="59" t="s">
        <v>1508</v>
      </c>
      <c r="X134" s="59" t="s">
        <v>1487</v>
      </c>
      <c r="Y134" s="59" t="s">
        <v>1490</v>
      </c>
      <c r="Z134" s="59">
        <v>605.63</v>
      </c>
      <c r="AA134" s="59">
        <v>605.63</v>
      </c>
      <c r="AB134" s="59">
        <v>0</v>
      </c>
      <c r="AC134" s="59">
        <v>605.63</v>
      </c>
      <c r="AD134" s="59">
        <v>0</v>
      </c>
      <c r="AE134" s="59">
        <v>0</v>
      </c>
      <c r="AF134" s="59" t="s">
        <v>1491</v>
      </c>
      <c r="AG134" s="59" t="s">
        <v>737</v>
      </c>
      <c r="AH134" s="59" t="s">
        <v>1518</v>
      </c>
      <c r="AI134" s="59" t="s">
        <v>1523</v>
      </c>
      <c r="AJ134" s="59" t="s">
        <v>1486</v>
      </c>
      <c r="AK134" s="59" t="s">
        <v>278</v>
      </c>
      <c r="AL134" s="59" t="s">
        <v>1493</v>
      </c>
      <c r="AM134" s="59" t="s">
        <v>1494</v>
      </c>
      <c r="AN134" s="59" t="s">
        <v>1384</v>
      </c>
      <c r="AO134" s="59" t="s">
        <v>107</v>
      </c>
    </row>
    <row r="135" spans="1:41" x14ac:dyDescent="0.15">
      <c r="A135" s="59" t="s">
        <v>1742</v>
      </c>
      <c r="B135" s="59" t="s">
        <v>1592</v>
      </c>
      <c r="C135" s="59" t="s">
        <v>1593</v>
      </c>
      <c r="D135" s="59" t="s">
        <v>1517</v>
      </c>
      <c r="E135" s="59" t="s">
        <v>559</v>
      </c>
      <c r="F135" s="59" t="s">
        <v>1475</v>
      </c>
      <c r="G135" s="59" t="s">
        <v>1406</v>
      </c>
      <c r="H135" s="59" t="s">
        <v>1475</v>
      </c>
      <c r="I135" s="59" t="s">
        <v>1406</v>
      </c>
      <c r="J135" s="59" t="s">
        <v>737</v>
      </c>
      <c r="K135" s="59" t="s">
        <v>1518</v>
      </c>
      <c r="L135" s="59" t="s">
        <v>1594</v>
      </c>
      <c r="M135" s="59" t="s">
        <v>1478</v>
      </c>
      <c r="N135" s="59" t="s">
        <v>1479</v>
      </c>
      <c r="O135" s="59" t="s">
        <v>1480</v>
      </c>
      <c r="P135" s="59" t="s">
        <v>1481</v>
      </c>
      <c r="Q135" s="59" t="s">
        <v>1482</v>
      </c>
      <c r="R135" s="59" t="s">
        <v>1483</v>
      </c>
      <c r="S135" s="59" t="s">
        <v>1595</v>
      </c>
      <c r="T135" s="59" t="s">
        <v>1596</v>
      </c>
      <c r="U135" s="59" t="s">
        <v>1486</v>
      </c>
      <c r="V135" s="59" t="s">
        <v>1487</v>
      </c>
      <c r="W135" s="59" t="s">
        <v>1509</v>
      </c>
      <c r="X135" s="59" t="s">
        <v>1487</v>
      </c>
      <c r="Y135" s="59" t="s">
        <v>1490</v>
      </c>
      <c r="Z135" s="59">
        <v>308.04000000000002</v>
      </c>
      <c r="AA135" s="59">
        <v>308.04000000000002</v>
      </c>
      <c r="AB135" s="59">
        <v>0</v>
      </c>
      <c r="AC135" s="59">
        <v>308.04000000000002</v>
      </c>
      <c r="AD135" s="59">
        <v>0</v>
      </c>
      <c r="AE135" s="59">
        <v>0</v>
      </c>
      <c r="AF135" s="59" t="s">
        <v>1491</v>
      </c>
      <c r="AG135" s="59" t="s">
        <v>737</v>
      </c>
      <c r="AH135" s="59" t="s">
        <v>1518</v>
      </c>
      <c r="AI135" s="59" t="s">
        <v>1523</v>
      </c>
      <c r="AJ135" s="59" t="s">
        <v>1486</v>
      </c>
      <c r="AK135" s="59" t="s">
        <v>278</v>
      </c>
      <c r="AL135" s="59" t="s">
        <v>1493</v>
      </c>
      <c r="AM135" s="59" t="s">
        <v>1494</v>
      </c>
      <c r="AN135" s="59" t="s">
        <v>1384</v>
      </c>
      <c r="AO135" s="59" t="s">
        <v>107</v>
      </c>
    </row>
    <row r="136" spans="1:41" x14ac:dyDescent="0.15">
      <c r="A136" s="59" t="s">
        <v>1742</v>
      </c>
      <c r="B136" s="59" t="s">
        <v>1592</v>
      </c>
      <c r="C136" s="59" t="s">
        <v>1593</v>
      </c>
      <c r="D136" s="59" t="s">
        <v>1517</v>
      </c>
      <c r="E136" s="59" t="s">
        <v>559</v>
      </c>
      <c r="F136" s="59" t="s">
        <v>1475</v>
      </c>
      <c r="G136" s="59" t="s">
        <v>1406</v>
      </c>
      <c r="H136" s="59" t="s">
        <v>1475</v>
      </c>
      <c r="I136" s="59" t="s">
        <v>1406</v>
      </c>
      <c r="J136" s="59" t="s">
        <v>737</v>
      </c>
      <c r="K136" s="59" t="s">
        <v>1518</v>
      </c>
      <c r="L136" s="59" t="s">
        <v>1594</v>
      </c>
      <c r="M136" s="59" t="s">
        <v>1478</v>
      </c>
      <c r="N136" s="59" t="s">
        <v>1479</v>
      </c>
      <c r="O136" s="59" t="s">
        <v>1480</v>
      </c>
      <c r="P136" s="59" t="s">
        <v>1481</v>
      </c>
      <c r="Q136" s="59" t="s">
        <v>1482</v>
      </c>
      <c r="R136" s="59" t="s">
        <v>1483</v>
      </c>
      <c r="S136" s="59" t="s">
        <v>1595</v>
      </c>
      <c r="T136" s="59" t="s">
        <v>1596</v>
      </c>
      <c r="U136" s="59" t="s">
        <v>1486</v>
      </c>
      <c r="V136" s="59" t="s">
        <v>1487</v>
      </c>
      <c r="W136" s="59" t="s">
        <v>1488</v>
      </c>
      <c r="X136" s="59" t="s">
        <v>1511</v>
      </c>
      <c r="Y136" s="59" t="s">
        <v>1490</v>
      </c>
      <c r="Z136" s="59">
        <v>0.03</v>
      </c>
      <c r="AA136" s="59">
        <v>0.03</v>
      </c>
      <c r="AB136" s="59">
        <v>0</v>
      </c>
      <c r="AC136" s="59">
        <v>0.03</v>
      </c>
      <c r="AD136" s="59">
        <v>0</v>
      </c>
      <c r="AE136" s="59">
        <v>0</v>
      </c>
      <c r="AF136" s="59" t="s">
        <v>1491</v>
      </c>
      <c r="AG136" s="59" t="s">
        <v>737</v>
      </c>
      <c r="AH136" s="59" t="s">
        <v>1518</v>
      </c>
      <c r="AI136" s="59" t="s">
        <v>1523</v>
      </c>
      <c r="AJ136" s="59" t="s">
        <v>1486</v>
      </c>
      <c r="AK136" s="59" t="s">
        <v>278</v>
      </c>
      <c r="AL136" s="59" t="s">
        <v>1493</v>
      </c>
      <c r="AM136" s="59" t="s">
        <v>1494</v>
      </c>
      <c r="AN136" s="59" t="s">
        <v>1384</v>
      </c>
      <c r="AO136" s="59" t="s">
        <v>107</v>
      </c>
    </row>
    <row r="137" spans="1:41" x14ac:dyDescent="0.15">
      <c r="A137" s="59" t="s">
        <v>1742</v>
      </c>
      <c r="B137" s="59" t="s">
        <v>1592</v>
      </c>
      <c r="C137" s="59" t="s">
        <v>1593</v>
      </c>
      <c r="D137" s="59" t="s">
        <v>1517</v>
      </c>
      <c r="E137" s="59" t="s">
        <v>559</v>
      </c>
      <c r="F137" s="59" t="s">
        <v>1475</v>
      </c>
      <c r="G137" s="59" t="s">
        <v>1406</v>
      </c>
      <c r="H137" s="59" t="s">
        <v>1475</v>
      </c>
      <c r="I137" s="59" t="s">
        <v>1406</v>
      </c>
      <c r="J137" s="59" t="s">
        <v>737</v>
      </c>
      <c r="K137" s="59" t="s">
        <v>1518</v>
      </c>
      <c r="L137" s="59" t="s">
        <v>1594</v>
      </c>
      <c r="M137" s="59" t="s">
        <v>1478</v>
      </c>
      <c r="N137" s="59" t="s">
        <v>1479</v>
      </c>
      <c r="O137" s="59" t="s">
        <v>1480</v>
      </c>
      <c r="P137" s="59" t="s">
        <v>1481</v>
      </c>
      <c r="Q137" s="59" t="s">
        <v>1482</v>
      </c>
      <c r="R137" s="59" t="s">
        <v>1483</v>
      </c>
      <c r="S137" s="59" t="s">
        <v>1595</v>
      </c>
      <c r="T137" s="59" t="s">
        <v>1596</v>
      </c>
      <c r="U137" s="59" t="s">
        <v>1486</v>
      </c>
      <c r="V137" s="59" t="s">
        <v>1487</v>
      </c>
      <c r="W137" s="59" t="s">
        <v>1513</v>
      </c>
      <c r="X137" s="59" t="s">
        <v>1487</v>
      </c>
      <c r="Y137" s="59" t="s">
        <v>1490</v>
      </c>
      <c r="Z137" s="59">
        <v>354.75</v>
      </c>
      <c r="AA137" s="59">
        <v>354.75</v>
      </c>
      <c r="AB137" s="59">
        <v>0</v>
      </c>
      <c r="AC137" s="59">
        <v>354.75</v>
      </c>
      <c r="AD137" s="59">
        <v>0</v>
      </c>
      <c r="AE137" s="59">
        <v>0</v>
      </c>
      <c r="AF137" s="59" t="s">
        <v>1491</v>
      </c>
      <c r="AG137" s="59" t="s">
        <v>737</v>
      </c>
      <c r="AH137" s="59" t="s">
        <v>1518</v>
      </c>
      <c r="AI137" s="59" t="s">
        <v>1523</v>
      </c>
      <c r="AJ137" s="59" t="s">
        <v>1486</v>
      </c>
      <c r="AK137" s="59" t="s">
        <v>278</v>
      </c>
      <c r="AL137" s="59" t="s">
        <v>1493</v>
      </c>
      <c r="AM137" s="59" t="s">
        <v>1494</v>
      </c>
      <c r="AN137" s="59" t="s">
        <v>1384</v>
      </c>
      <c r="AO137" s="59" t="s">
        <v>107</v>
      </c>
    </row>
    <row r="138" spans="1:41" x14ac:dyDescent="0.15">
      <c r="A138" s="59" t="s">
        <v>1742</v>
      </c>
      <c r="B138" s="59" t="s">
        <v>1592</v>
      </c>
      <c r="C138" s="59" t="s">
        <v>1593</v>
      </c>
      <c r="D138" s="59" t="s">
        <v>1517</v>
      </c>
      <c r="E138" s="59" t="s">
        <v>559</v>
      </c>
      <c r="F138" s="59" t="s">
        <v>1475</v>
      </c>
      <c r="G138" s="59" t="s">
        <v>1406</v>
      </c>
      <c r="H138" s="59" t="s">
        <v>1475</v>
      </c>
      <c r="I138" s="59" t="s">
        <v>1406</v>
      </c>
      <c r="J138" s="59" t="s">
        <v>737</v>
      </c>
      <c r="K138" s="59" t="s">
        <v>1518</v>
      </c>
      <c r="L138" s="59" t="s">
        <v>1594</v>
      </c>
      <c r="M138" s="59" t="s">
        <v>1478</v>
      </c>
      <c r="N138" s="59" t="s">
        <v>1479</v>
      </c>
      <c r="O138" s="59" t="s">
        <v>1480</v>
      </c>
      <c r="P138" s="59" t="s">
        <v>1481</v>
      </c>
      <c r="Q138" s="59" t="s">
        <v>1482</v>
      </c>
      <c r="R138" s="59" t="s">
        <v>1483</v>
      </c>
      <c r="S138" s="59" t="s">
        <v>1595</v>
      </c>
      <c r="T138" s="59" t="s">
        <v>1596</v>
      </c>
      <c r="U138" s="59" t="s">
        <v>1486</v>
      </c>
      <c r="V138" s="59" t="s">
        <v>1487</v>
      </c>
      <c r="W138" s="59" t="s">
        <v>1514</v>
      </c>
      <c r="X138" s="59" t="s">
        <v>1487</v>
      </c>
      <c r="Y138" s="59" t="s">
        <v>1490</v>
      </c>
      <c r="Z138" s="59">
        <v>75.7</v>
      </c>
      <c r="AA138" s="59">
        <v>75.7</v>
      </c>
      <c r="AB138" s="59">
        <v>0</v>
      </c>
      <c r="AC138" s="59">
        <v>75.7</v>
      </c>
      <c r="AD138" s="59">
        <v>0</v>
      </c>
      <c r="AE138" s="59">
        <v>0</v>
      </c>
      <c r="AF138" s="59" t="s">
        <v>1491</v>
      </c>
      <c r="AG138" s="59" t="s">
        <v>737</v>
      </c>
      <c r="AH138" s="59" t="s">
        <v>1518</v>
      </c>
      <c r="AI138" s="59" t="s">
        <v>1523</v>
      </c>
      <c r="AJ138" s="59" t="s">
        <v>1486</v>
      </c>
      <c r="AK138" s="59" t="s">
        <v>278</v>
      </c>
      <c r="AL138" s="59" t="s">
        <v>1493</v>
      </c>
      <c r="AM138" s="59" t="s">
        <v>1494</v>
      </c>
      <c r="AN138" s="59" t="s">
        <v>1384</v>
      </c>
      <c r="AO138" s="59" t="s">
        <v>107</v>
      </c>
    </row>
    <row r="139" spans="1:41" x14ac:dyDescent="0.15">
      <c r="A139" s="59" t="s">
        <v>1742</v>
      </c>
      <c r="B139" s="59" t="s">
        <v>1597</v>
      </c>
      <c r="C139" s="59" t="s">
        <v>1598</v>
      </c>
      <c r="D139" s="59" t="s">
        <v>1517</v>
      </c>
      <c r="E139" s="59" t="s">
        <v>559</v>
      </c>
      <c r="F139" s="59" t="s">
        <v>1475</v>
      </c>
      <c r="G139" s="59" t="s">
        <v>1406</v>
      </c>
      <c r="H139" s="59" t="s">
        <v>1475</v>
      </c>
      <c r="I139" s="59" t="s">
        <v>1406</v>
      </c>
      <c r="J139" s="59" t="s">
        <v>737</v>
      </c>
      <c r="K139" s="59" t="s">
        <v>1518</v>
      </c>
      <c r="L139" s="59" t="s">
        <v>1599</v>
      </c>
      <c r="M139" s="59" t="s">
        <v>1478</v>
      </c>
      <c r="N139" s="59" t="s">
        <v>1479</v>
      </c>
      <c r="O139" s="59" t="s">
        <v>1480</v>
      </c>
      <c r="P139" s="59" t="s">
        <v>1481</v>
      </c>
      <c r="Q139" s="59" t="s">
        <v>1482</v>
      </c>
      <c r="R139" s="59" t="s">
        <v>1483</v>
      </c>
      <c r="S139" s="59" t="s">
        <v>1600</v>
      </c>
      <c r="T139" s="59" t="s">
        <v>1601</v>
      </c>
      <c r="U139" s="59" t="s">
        <v>1486</v>
      </c>
      <c r="V139" s="59" t="s">
        <v>1487</v>
      </c>
      <c r="W139" s="59" t="s">
        <v>1508</v>
      </c>
      <c r="X139" s="59" t="s">
        <v>1487</v>
      </c>
      <c r="Y139" s="59" t="s">
        <v>1490</v>
      </c>
      <c r="Z139" s="59">
        <v>326.20999999999998</v>
      </c>
      <c r="AA139" s="59">
        <v>326.20999999999998</v>
      </c>
      <c r="AB139" s="59">
        <v>0</v>
      </c>
      <c r="AC139" s="59">
        <v>326.20999999999998</v>
      </c>
      <c r="AD139" s="59">
        <v>0</v>
      </c>
      <c r="AE139" s="59">
        <v>0</v>
      </c>
      <c r="AF139" s="59" t="s">
        <v>1491</v>
      </c>
      <c r="AG139" s="59" t="s">
        <v>737</v>
      </c>
      <c r="AH139" s="59" t="s">
        <v>1518</v>
      </c>
      <c r="AI139" s="59" t="s">
        <v>1523</v>
      </c>
      <c r="AJ139" s="59" t="s">
        <v>1486</v>
      </c>
      <c r="AK139" s="59" t="s">
        <v>278</v>
      </c>
      <c r="AL139" s="59" t="s">
        <v>1493</v>
      </c>
      <c r="AM139" s="59" t="s">
        <v>1494</v>
      </c>
      <c r="AN139" s="59" t="s">
        <v>1384</v>
      </c>
      <c r="AO139" s="59" t="s">
        <v>107</v>
      </c>
    </row>
    <row r="140" spans="1:41" x14ac:dyDescent="0.15">
      <c r="A140" s="59" t="s">
        <v>1742</v>
      </c>
      <c r="B140" s="59" t="s">
        <v>1597</v>
      </c>
      <c r="C140" s="59" t="s">
        <v>1598</v>
      </c>
      <c r="D140" s="59" t="s">
        <v>1517</v>
      </c>
      <c r="E140" s="59" t="s">
        <v>559</v>
      </c>
      <c r="F140" s="59" t="s">
        <v>1475</v>
      </c>
      <c r="G140" s="59" t="s">
        <v>1406</v>
      </c>
      <c r="H140" s="59" t="s">
        <v>1475</v>
      </c>
      <c r="I140" s="59" t="s">
        <v>1406</v>
      </c>
      <c r="J140" s="59" t="s">
        <v>737</v>
      </c>
      <c r="K140" s="59" t="s">
        <v>1518</v>
      </c>
      <c r="L140" s="59" t="s">
        <v>1599</v>
      </c>
      <c r="M140" s="59" t="s">
        <v>1478</v>
      </c>
      <c r="N140" s="59" t="s">
        <v>1479</v>
      </c>
      <c r="O140" s="59" t="s">
        <v>1480</v>
      </c>
      <c r="P140" s="59" t="s">
        <v>1481</v>
      </c>
      <c r="Q140" s="59" t="s">
        <v>1482</v>
      </c>
      <c r="R140" s="59" t="s">
        <v>1483</v>
      </c>
      <c r="S140" s="59" t="s">
        <v>1600</v>
      </c>
      <c r="T140" s="59" t="s">
        <v>1601</v>
      </c>
      <c r="U140" s="59" t="s">
        <v>1486</v>
      </c>
      <c r="V140" s="59" t="s">
        <v>1487</v>
      </c>
      <c r="W140" s="59" t="s">
        <v>1509</v>
      </c>
      <c r="X140" s="59" t="s">
        <v>1487</v>
      </c>
      <c r="Y140" s="59" t="s">
        <v>1490</v>
      </c>
      <c r="Z140" s="59">
        <v>192.21</v>
      </c>
      <c r="AA140" s="59">
        <v>192.21</v>
      </c>
      <c r="AB140" s="59">
        <v>0</v>
      </c>
      <c r="AC140" s="59">
        <v>192.21</v>
      </c>
      <c r="AD140" s="59">
        <v>0</v>
      </c>
      <c r="AE140" s="59">
        <v>0</v>
      </c>
      <c r="AF140" s="59" t="s">
        <v>1491</v>
      </c>
      <c r="AG140" s="59" t="s">
        <v>737</v>
      </c>
      <c r="AH140" s="59" t="s">
        <v>1518</v>
      </c>
      <c r="AI140" s="59" t="s">
        <v>1523</v>
      </c>
      <c r="AJ140" s="59" t="s">
        <v>1486</v>
      </c>
      <c r="AK140" s="59" t="s">
        <v>278</v>
      </c>
      <c r="AL140" s="59" t="s">
        <v>1493</v>
      </c>
      <c r="AM140" s="59" t="s">
        <v>1494</v>
      </c>
      <c r="AN140" s="59" t="s">
        <v>1384</v>
      </c>
      <c r="AO140" s="59" t="s">
        <v>107</v>
      </c>
    </row>
    <row r="141" spans="1:41" x14ac:dyDescent="0.15">
      <c r="A141" s="59" t="s">
        <v>1742</v>
      </c>
      <c r="B141" s="59" t="s">
        <v>1597</v>
      </c>
      <c r="C141" s="59" t="s">
        <v>1598</v>
      </c>
      <c r="D141" s="59" t="s">
        <v>1517</v>
      </c>
      <c r="E141" s="59" t="s">
        <v>559</v>
      </c>
      <c r="F141" s="59" t="s">
        <v>1475</v>
      </c>
      <c r="G141" s="59" t="s">
        <v>1406</v>
      </c>
      <c r="H141" s="59" t="s">
        <v>1475</v>
      </c>
      <c r="I141" s="59" t="s">
        <v>1406</v>
      </c>
      <c r="J141" s="59" t="s">
        <v>737</v>
      </c>
      <c r="K141" s="59" t="s">
        <v>1518</v>
      </c>
      <c r="L141" s="59" t="s">
        <v>1599</v>
      </c>
      <c r="M141" s="59" t="s">
        <v>1478</v>
      </c>
      <c r="N141" s="59" t="s">
        <v>1479</v>
      </c>
      <c r="O141" s="59" t="s">
        <v>1480</v>
      </c>
      <c r="P141" s="59" t="s">
        <v>1481</v>
      </c>
      <c r="Q141" s="59" t="s">
        <v>1482</v>
      </c>
      <c r="R141" s="59" t="s">
        <v>1483</v>
      </c>
      <c r="S141" s="59" t="s">
        <v>1600</v>
      </c>
      <c r="T141" s="59" t="s">
        <v>1601</v>
      </c>
      <c r="U141" s="59" t="s">
        <v>1486</v>
      </c>
      <c r="V141" s="59" t="s">
        <v>1487</v>
      </c>
      <c r="W141" s="59" t="s">
        <v>1513</v>
      </c>
      <c r="X141" s="59" t="s">
        <v>1487</v>
      </c>
      <c r="Y141" s="59" t="s">
        <v>1490</v>
      </c>
      <c r="Z141" s="59">
        <v>114.9</v>
      </c>
      <c r="AA141" s="59">
        <v>114.9</v>
      </c>
      <c r="AB141" s="59">
        <v>0</v>
      </c>
      <c r="AC141" s="59">
        <v>114.9</v>
      </c>
      <c r="AD141" s="59">
        <v>0</v>
      </c>
      <c r="AE141" s="59">
        <v>0</v>
      </c>
      <c r="AF141" s="59" t="s">
        <v>1491</v>
      </c>
      <c r="AG141" s="59" t="s">
        <v>737</v>
      </c>
      <c r="AH141" s="59" t="s">
        <v>1518</v>
      </c>
      <c r="AI141" s="59" t="s">
        <v>1523</v>
      </c>
      <c r="AJ141" s="59" t="s">
        <v>1486</v>
      </c>
      <c r="AK141" s="59" t="s">
        <v>278</v>
      </c>
      <c r="AL141" s="59" t="s">
        <v>1493</v>
      </c>
      <c r="AM141" s="59" t="s">
        <v>1494</v>
      </c>
      <c r="AN141" s="59" t="s">
        <v>1384</v>
      </c>
      <c r="AO141" s="59" t="s">
        <v>107</v>
      </c>
    </row>
    <row r="142" spans="1:41" x14ac:dyDescent="0.15">
      <c r="A142" s="59" t="s">
        <v>1742</v>
      </c>
      <c r="B142" s="59" t="s">
        <v>1597</v>
      </c>
      <c r="C142" s="59" t="s">
        <v>1598</v>
      </c>
      <c r="D142" s="59" t="s">
        <v>1517</v>
      </c>
      <c r="E142" s="59" t="s">
        <v>559</v>
      </c>
      <c r="F142" s="59" t="s">
        <v>1475</v>
      </c>
      <c r="G142" s="59" t="s">
        <v>1406</v>
      </c>
      <c r="H142" s="59" t="s">
        <v>1475</v>
      </c>
      <c r="I142" s="59" t="s">
        <v>1406</v>
      </c>
      <c r="J142" s="59" t="s">
        <v>737</v>
      </c>
      <c r="K142" s="59" t="s">
        <v>1518</v>
      </c>
      <c r="L142" s="59" t="s">
        <v>1599</v>
      </c>
      <c r="M142" s="59" t="s">
        <v>1478</v>
      </c>
      <c r="N142" s="59" t="s">
        <v>1479</v>
      </c>
      <c r="O142" s="59" t="s">
        <v>1480</v>
      </c>
      <c r="P142" s="59" t="s">
        <v>1481</v>
      </c>
      <c r="Q142" s="59" t="s">
        <v>1482</v>
      </c>
      <c r="R142" s="59" t="s">
        <v>1483</v>
      </c>
      <c r="S142" s="59" t="s">
        <v>1600</v>
      </c>
      <c r="T142" s="59" t="s">
        <v>1601</v>
      </c>
      <c r="U142" s="59" t="s">
        <v>1486</v>
      </c>
      <c r="V142" s="59" t="s">
        <v>1487</v>
      </c>
      <c r="W142" s="59" t="s">
        <v>1514</v>
      </c>
      <c r="X142" s="59" t="s">
        <v>1487</v>
      </c>
      <c r="Y142" s="59" t="s">
        <v>1490</v>
      </c>
      <c r="Z142" s="59">
        <v>15.25</v>
      </c>
      <c r="AA142" s="59">
        <v>15.25</v>
      </c>
      <c r="AB142" s="59">
        <v>0</v>
      </c>
      <c r="AC142" s="59">
        <v>15.25</v>
      </c>
      <c r="AD142" s="59">
        <v>0</v>
      </c>
      <c r="AE142" s="59">
        <v>0</v>
      </c>
      <c r="AF142" s="59" t="s">
        <v>1491</v>
      </c>
      <c r="AG142" s="59" t="s">
        <v>737</v>
      </c>
      <c r="AH142" s="59" t="s">
        <v>1518</v>
      </c>
      <c r="AI142" s="59" t="s">
        <v>1523</v>
      </c>
      <c r="AJ142" s="59" t="s">
        <v>1486</v>
      </c>
      <c r="AK142" s="59" t="s">
        <v>278</v>
      </c>
      <c r="AL142" s="59" t="s">
        <v>1493</v>
      </c>
      <c r="AM142" s="59" t="s">
        <v>1494</v>
      </c>
      <c r="AN142" s="59" t="s">
        <v>1384</v>
      </c>
      <c r="AO142" s="59" t="s">
        <v>107</v>
      </c>
    </row>
    <row r="143" spans="1:41" x14ac:dyDescent="0.15">
      <c r="A143" s="59" t="s">
        <v>1742</v>
      </c>
      <c r="B143" s="59" t="s">
        <v>1602</v>
      </c>
      <c r="C143" s="59" t="s">
        <v>1603</v>
      </c>
      <c r="D143" s="59" t="s">
        <v>1504</v>
      </c>
      <c r="E143" s="59" t="s">
        <v>1139</v>
      </c>
      <c r="F143" s="59" t="s">
        <v>1475</v>
      </c>
      <c r="G143" s="59" t="s">
        <v>1406</v>
      </c>
      <c r="H143" s="59" t="s">
        <v>1475</v>
      </c>
      <c r="I143" s="59" t="s">
        <v>1406</v>
      </c>
      <c r="J143" s="59" t="s">
        <v>1476</v>
      </c>
      <c r="K143" s="59" t="s">
        <v>795</v>
      </c>
      <c r="L143" s="59" t="s">
        <v>1604</v>
      </c>
      <c r="M143" s="59" t="s">
        <v>1478</v>
      </c>
      <c r="N143" s="59" t="s">
        <v>1479</v>
      </c>
      <c r="O143" s="59" t="s">
        <v>1480</v>
      </c>
      <c r="P143" s="59" t="s">
        <v>1481</v>
      </c>
      <c r="Q143" s="59" t="s">
        <v>1482</v>
      </c>
      <c r="R143" s="59" t="s">
        <v>1483</v>
      </c>
      <c r="S143" s="59" t="s">
        <v>1605</v>
      </c>
      <c r="T143" s="59" t="s">
        <v>1606</v>
      </c>
      <c r="U143" s="59" t="s">
        <v>1486</v>
      </c>
      <c r="V143" s="59" t="s">
        <v>1487</v>
      </c>
      <c r="W143" s="59" t="s">
        <v>1508</v>
      </c>
      <c r="X143" s="59" t="s">
        <v>1487</v>
      </c>
      <c r="Y143" s="59" t="s">
        <v>1490</v>
      </c>
      <c r="Z143" s="59">
        <v>176.15</v>
      </c>
      <c r="AA143" s="59">
        <v>176.15</v>
      </c>
      <c r="AB143" s="59">
        <v>0</v>
      </c>
      <c r="AC143" s="59">
        <v>176.15</v>
      </c>
      <c r="AD143" s="59">
        <v>0</v>
      </c>
      <c r="AE143" s="59">
        <v>0</v>
      </c>
      <c r="AF143" s="59" t="s">
        <v>1491</v>
      </c>
      <c r="AG143" s="59" t="s">
        <v>1476</v>
      </c>
      <c r="AH143" s="59" t="s">
        <v>795</v>
      </c>
      <c r="AI143" s="59" t="s">
        <v>1492</v>
      </c>
      <c r="AJ143" s="59" t="s">
        <v>1486</v>
      </c>
      <c r="AK143" s="59" t="s">
        <v>278</v>
      </c>
      <c r="AL143" s="59" t="s">
        <v>1493</v>
      </c>
      <c r="AM143" s="59" t="s">
        <v>1494</v>
      </c>
      <c r="AN143" s="59" t="s">
        <v>1385</v>
      </c>
      <c r="AO143" s="59" t="s">
        <v>107</v>
      </c>
    </row>
    <row r="144" spans="1:41" x14ac:dyDescent="0.15">
      <c r="A144" s="59" t="s">
        <v>1742</v>
      </c>
      <c r="B144" s="59" t="s">
        <v>1602</v>
      </c>
      <c r="C144" s="59" t="s">
        <v>1603</v>
      </c>
      <c r="D144" s="59" t="s">
        <v>1504</v>
      </c>
      <c r="E144" s="59" t="s">
        <v>1139</v>
      </c>
      <c r="F144" s="59" t="s">
        <v>1475</v>
      </c>
      <c r="G144" s="59" t="s">
        <v>1406</v>
      </c>
      <c r="H144" s="59" t="s">
        <v>1475</v>
      </c>
      <c r="I144" s="59" t="s">
        <v>1406</v>
      </c>
      <c r="J144" s="59" t="s">
        <v>1476</v>
      </c>
      <c r="K144" s="59" t="s">
        <v>795</v>
      </c>
      <c r="L144" s="59" t="s">
        <v>1604</v>
      </c>
      <c r="M144" s="59" t="s">
        <v>1478</v>
      </c>
      <c r="N144" s="59" t="s">
        <v>1479</v>
      </c>
      <c r="O144" s="59" t="s">
        <v>1480</v>
      </c>
      <c r="P144" s="59" t="s">
        <v>1481</v>
      </c>
      <c r="Q144" s="59" t="s">
        <v>1482</v>
      </c>
      <c r="R144" s="59" t="s">
        <v>1483</v>
      </c>
      <c r="S144" s="59" t="s">
        <v>1605</v>
      </c>
      <c r="T144" s="59" t="s">
        <v>1606</v>
      </c>
      <c r="U144" s="59" t="s">
        <v>1486</v>
      </c>
      <c r="V144" s="59" t="s">
        <v>1487</v>
      </c>
      <c r="W144" s="59" t="s">
        <v>1509</v>
      </c>
      <c r="X144" s="59" t="s">
        <v>1487</v>
      </c>
      <c r="Y144" s="59" t="s">
        <v>1490</v>
      </c>
      <c r="Z144" s="59">
        <v>1693.59</v>
      </c>
      <c r="AA144" s="59">
        <v>1693.59</v>
      </c>
      <c r="AB144" s="59">
        <v>0</v>
      </c>
      <c r="AC144" s="59">
        <v>1693.59</v>
      </c>
      <c r="AD144" s="59">
        <v>0</v>
      </c>
      <c r="AE144" s="59">
        <v>0</v>
      </c>
      <c r="AF144" s="59" t="s">
        <v>1491</v>
      </c>
      <c r="AG144" s="59" t="s">
        <v>1476</v>
      </c>
      <c r="AH144" s="59" t="s">
        <v>795</v>
      </c>
      <c r="AI144" s="59" t="s">
        <v>1492</v>
      </c>
      <c r="AJ144" s="59" t="s">
        <v>1486</v>
      </c>
      <c r="AK144" s="59" t="s">
        <v>278</v>
      </c>
      <c r="AL144" s="59" t="s">
        <v>1493</v>
      </c>
      <c r="AM144" s="59" t="s">
        <v>1494</v>
      </c>
      <c r="AN144" s="59" t="s">
        <v>1385</v>
      </c>
      <c r="AO144" s="59" t="s">
        <v>107</v>
      </c>
    </row>
    <row r="145" spans="1:41" x14ac:dyDescent="0.15">
      <c r="A145" s="59" t="s">
        <v>1742</v>
      </c>
      <c r="B145" s="59" t="s">
        <v>1602</v>
      </c>
      <c r="C145" s="59" t="s">
        <v>1603</v>
      </c>
      <c r="D145" s="59" t="s">
        <v>1504</v>
      </c>
      <c r="E145" s="59" t="s">
        <v>1139</v>
      </c>
      <c r="F145" s="59" t="s">
        <v>1475</v>
      </c>
      <c r="G145" s="59" t="s">
        <v>1406</v>
      </c>
      <c r="H145" s="59" t="s">
        <v>1475</v>
      </c>
      <c r="I145" s="59" t="s">
        <v>1406</v>
      </c>
      <c r="J145" s="59" t="s">
        <v>1476</v>
      </c>
      <c r="K145" s="59" t="s">
        <v>795</v>
      </c>
      <c r="L145" s="59" t="s">
        <v>1604</v>
      </c>
      <c r="M145" s="59" t="s">
        <v>1478</v>
      </c>
      <c r="N145" s="59" t="s">
        <v>1479</v>
      </c>
      <c r="O145" s="59" t="s">
        <v>1480</v>
      </c>
      <c r="P145" s="59" t="s">
        <v>1481</v>
      </c>
      <c r="Q145" s="59" t="s">
        <v>1482</v>
      </c>
      <c r="R145" s="59" t="s">
        <v>1483</v>
      </c>
      <c r="S145" s="59" t="s">
        <v>1605</v>
      </c>
      <c r="T145" s="59" t="s">
        <v>1606</v>
      </c>
      <c r="U145" s="59" t="s">
        <v>1486</v>
      </c>
      <c r="V145" s="59" t="s">
        <v>1487</v>
      </c>
      <c r="W145" s="59" t="s">
        <v>1488</v>
      </c>
      <c r="X145" s="59" t="s">
        <v>1510</v>
      </c>
      <c r="Y145" s="59" t="s">
        <v>1490</v>
      </c>
      <c r="Z145" s="59">
        <v>688.06</v>
      </c>
      <c r="AA145" s="59">
        <v>688.06</v>
      </c>
      <c r="AB145" s="59">
        <v>0</v>
      </c>
      <c r="AC145" s="59">
        <v>688.06</v>
      </c>
      <c r="AD145" s="59">
        <v>0</v>
      </c>
      <c r="AE145" s="59">
        <v>0</v>
      </c>
      <c r="AF145" s="59" t="s">
        <v>1491</v>
      </c>
      <c r="AG145" s="59" t="s">
        <v>1476</v>
      </c>
      <c r="AH145" s="59" t="s">
        <v>795</v>
      </c>
      <c r="AI145" s="59" t="s">
        <v>1492</v>
      </c>
      <c r="AJ145" s="59" t="s">
        <v>1486</v>
      </c>
      <c r="AK145" s="59" t="s">
        <v>278</v>
      </c>
      <c r="AL145" s="59" t="s">
        <v>1493</v>
      </c>
      <c r="AM145" s="59" t="s">
        <v>1494</v>
      </c>
      <c r="AN145" s="59" t="s">
        <v>1385</v>
      </c>
      <c r="AO145" s="59" t="s">
        <v>107</v>
      </c>
    </row>
    <row r="146" spans="1:41" x14ac:dyDescent="0.15">
      <c r="A146" s="59" t="s">
        <v>1742</v>
      </c>
      <c r="B146" s="59" t="s">
        <v>1602</v>
      </c>
      <c r="C146" s="59" t="s">
        <v>1603</v>
      </c>
      <c r="D146" s="59" t="s">
        <v>1504</v>
      </c>
      <c r="E146" s="59" t="s">
        <v>1139</v>
      </c>
      <c r="F146" s="59" t="s">
        <v>1475</v>
      </c>
      <c r="G146" s="59" t="s">
        <v>1406</v>
      </c>
      <c r="H146" s="59" t="s">
        <v>1475</v>
      </c>
      <c r="I146" s="59" t="s">
        <v>1406</v>
      </c>
      <c r="J146" s="59" t="s">
        <v>1476</v>
      </c>
      <c r="K146" s="59" t="s">
        <v>795</v>
      </c>
      <c r="L146" s="59" t="s">
        <v>1604</v>
      </c>
      <c r="M146" s="59" t="s">
        <v>1478</v>
      </c>
      <c r="N146" s="59" t="s">
        <v>1479</v>
      </c>
      <c r="O146" s="59" t="s">
        <v>1480</v>
      </c>
      <c r="P146" s="59" t="s">
        <v>1481</v>
      </c>
      <c r="Q146" s="59" t="s">
        <v>1482</v>
      </c>
      <c r="R146" s="59" t="s">
        <v>1483</v>
      </c>
      <c r="S146" s="59" t="s">
        <v>1605</v>
      </c>
      <c r="T146" s="59" t="s">
        <v>1606</v>
      </c>
      <c r="U146" s="59" t="s">
        <v>1486</v>
      </c>
      <c r="V146" s="59" t="s">
        <v>1487</v>
      </c>
      <c r="W146" s="59" t="s">
        <v>1513</v>
      </c>
      <c r="X146" s="59" t="s">
        <v>1487</v>
      </c>
      <c r="Y146" s="59" t="s">
        <v>1490</v>
      </c>
      <c r="Z146" s="59">
        <v>127.98</v>
      </c>
      <c r="AA146" s="59">
        <v>127.98</v>
      </c>
      <c r="AB146" s="59">
        <v>0</v>
      </c>
      <c r="AC146" s="59">
        <v>127.98</v>
      </c>
      <c r="AD146" s="59">
        <v>0</v>
      </c>
      <c r="AE146" s="59">
        <v>0</v>
      </c>
      <c r="AF146" s="59" t="s">
        <v>1491</v>
      </c>
      <c r="AG146" s="59" t="s">
        <v>1476</v>
      </c>
      <c r="AH146" s="59" t="s">
        <v>795</v>
      </c>
      <c r="AI146" s="59" t="s">
        <v>1492</v>
      </c>
      <c r="AJ146" s="59" t="s">
        <v>1486</v>
      </c>
      <c r="AK146" s="59" t="s">
        <v>278</v>
      </c>
      <c r="AL146" s="59" t="s">
        <v>1493</v>
      </c>
      <c r="AM146" s="59" t="s">
        <v>1494</v>
      </c>
      <c r="AN146" s="59" t="s">
        <v>1385</v>
      </c>
      <c r="AO146" s="59" t="s">
        <v>107</v>
      </c>
    </row>
    <row r="147" spans="1:41" x14ac:dyDescent="0.15">
      <c r="A147" s="59" t="s">
        <v>1742</v>
      </c>
      <c r="B147" s="59" t="s">
        <v>1602</v>
      </c>
      <c r="C147" s="59" t="s">
        <v>1603</v>
      </c>
      <c r="D147" s="59" t="s">
        <v>1504</v>
      </c>
      <c r="E147" s="59" t="s">
        <v>1139</v>
      </c>
      <c r="F147" s="59" t="s">
        <v>1475</v>
      </c>
      <c r="G147" s="59" t="s">
        <v>1406</v>
      </c>
      <c r="H147" s="59" t="s">
        <v>1475</v>
      </c>
      <c r="I147" s="59" t="s">
        <v>1406</v>
      </c>
      <c r="J147" s="59" t="s">
        <v>1476</v>
      </c>
      <c r="K147" s="59" t="s">
        <v>795</v>
      </c>
      <c r="L147" s="59" t="s">
        <v>1604</v>
      </c>
      <c r="M147" s="59" t="s">
        <v>1478</v>
      </c>
      <c r="N147" s="59" t="s">
        <v>1479</v>
      </c>
      <c r="O147" s="59" t="s">
        <v>1480</v>
      </c>
      <c r="P147" s="59" t="s">
        <v>1481</v>
      </c>
      <c r="Q147" s="59" t="s">
        <v>1482</v>
      </c>
      <c r="R147" s="59" t="s">
        <v>1483</v>
      </c>
      <c r="S147" s="59" t="s">
        <v>1605</v>
      </c>
      <c r="T147" s="59" t="s">
        <v>1606</v>
      </c>
      <c r="U147" s="59" t="s">
        <v>1486</v>
      </c>
      <c r="V147" s="59" t="s">
        <v>1487</v>
      </c>
      <c r="W147" s="59" t="s">
        <v>1514</v>
      </c>
      <c r="X147" s="59" t="s">
        <v>1487</v>
      </c>
      <c r="Y147" s="59" t="s">
        <v>1490</v>
      </c>
      <c r="Z147" s="59">
        <v>122.94</v>
      </c>
      <c r="AA147" s="59">
        <v>122.94</v>
      </c>
      <c r="AB147" s="59">
        <v>0</v>
      </c>
      <c r="AC147" s="59">
        <v>122.94</v>
      </c>
      <c r="AD147" s="59">
        <v>0</v>
      </c>
      <c r="AE147" s="59">
        <v>0</v>
      </c>
      <c r="AF147" s="59" t="s">
        <v>1491</v>
      </c>
      <c r="AG147" s="59" t="s">
        <v>1476</v>
      </c>
      <c r="AH147" s="59" t="s">
        <v>795</v>
      </c>
      <c r="AI147" s="59" t="s">
        <v>1492</v>
      </c>
      <c r="AJ147" s="59" t="s">
        <v>1486</v>
      </c>
      <c r="AK147" s="59" t="s">
        <v>278</v>
      </c>
      <c r="AL147" s="59" t="s">
        <v>1493</v>
      </c>
      <c r="AM147" s="59" t="s">
        <v>1494</v>
      </c>
      <c r="AN147" s="59" t="s">
        <v>1385</v>
      </c>
      <c r="AO147" s="59" t="s">
        <v>107</v>
      </c>
    </row>
    <row r="148" spans="1:41" x14ac:dyDescent="0.15">
      <c r="A148" s="59" t="s">
        <v>1742</v>
      </c>
      <c r="B148" s="59" t="s">
        <v>1607</v>
      </c>
      <c r="C148" s="59" t="s">
        <v>1608</v>
      </c>
      <c r="D148" s="59" t="s">
        <v>1504</v>
      </c>
      <c r="E148" s="59" t="s">
        <v>1139</v>
      </c>
      <c r="F148" s="59" t="s">
        <v>1475</v>
      </c>
      <c r="G148" s="59" t="s">
        <v>1406</v>
      </c>
      <c r="H148" s="59" t="s">
        <v>1475</v>
      </c>
      <c r="I148" s="59" t="s">
        <v>1406</v>
      </c>
      <c r="J148" s="59" t="s">
        <v>1476</v>
      </c>
      <c r="K148" s="59" t="s">
        <v>795</v>
      </c>
      <c r="L148" s="59" t="s">
        <v>1609</v>
      </c>
      <c r="M148" s="59" t="s">
        <v>1478</v>
      </c>
      <c r="N148" s="59" t="s">
        <v>1479</v>
      </c>
      <c r="O148" s="59" t="s">
        <v>1480</v>
      </c>
      <c r="P148" s="59" t="s">
        <v>1481</v>
      </c>
      <c r="Q148" s="59" t="s">
        <v>1482</v>
      </c>
      <c r="R148" s="59" t="s">
        <v>1483</v>
      </c>
      <c r="S148" s="59" t="s">
        <v>1610</v>
      </c>
      <c r="T148" s="59" t="s">
        <v>1611</v>
      </c>
      <c r="U148" s="59" t="s">
        <v>1486</v>
      </c>
      <c r="V148" s="59" t="s">
        <v>1487</v>
      </c>
      <c r="W148" s="59" t="s">
        <v>1509</v>
      </c>
      <c r="X148" s="59" t="s">
        <v>1487</v>
      </c>
      <c r="Y148" s="59" t="s">
        <v>1490</v>
      </c>
      <c r="Z148" s="59">
        <v>1538.28</v>
      </c>
      <c r="AA148" s="59">
        <v>1538.28</v>
      </c>
      <c r="AB148" s="59">
        <v>0</v>
      </c>
      <c r="AC148" s="59">
        <v>1538.28</v>
      </c>
      <c r="AD148" s="59">
        <v>0</v>
      </c>
      <c r="AE148" s="59">
        <v>0</v>
      </c>
      <c r="AF148" s="59" t="s">
        <v>1491</v>
      </c>
      <c r="AG148" s="59" t="s">
        <v>1476</v>
      </c>
      <c r="AH148" s="59" t="s">
        <v>795</v>
      </c>
      <c r="AI148" s="59" t="s">
        <v>1492</v>
      </c>
      <c r="AJ148" s="59" t="s">
        <v>1486</v>
      </c>
      <c r="AK148" s="59" t="s">
        <v>278</v>
      </c>
      <c r="AL148" s="59" t="s">
        <v>1493</v>
      </c>
      <c r="AM148" s="59" t="s">
        <v>1494</v>
      </c>
      <c r="AN148" s="59" t="s">
        <v>1385</v>
      </c>
      <c r="AO148" s="59" t="s">
        <v>107</v>
      </c>
    </row>
    <row r="149" spans="1:41" x14ac:dyDescent="0.15">
      <c r="A149" s="59" t="s">
        <v>1742</v>
      </c>
      <c r="B149" s="59" t="s">
        <v>1607</v>
      </c>
      <c r="C149" s="59" t="s">
        <v>1608</v>
      </c>
      <c r="D149" s="59" t="s">
        <v>1504</v>
      </c>
      <c r="E149" s="59" t="s">
        <v>1139</v>
      </c>
      <c r="F149" s="59" t="s">
        <v>1475</v>
      </c>
      <c r="G149" s="59" t="s">
        <v>1406</v>
      </c>
      <c r="H149" s="59" t="s">
        <v>1475</v>
      </c>
      <c r="I149" s="59" t="s">
        <v>1406</v>
      </c>
      <c r="J149" s="59" t="s">
        <v>1476</v>
      </c>
      <c r="K149" s="59" t="s">
        <v>795</v>
      </c>
      <c r="L149" s="59" t="s">
        <v>1609</v>
      </c>
      <c r="M149" s="59" t="s">
        <v>1478</v>
      </c>
      <c r="N149" s="59" t="s">
        <v>1479</v>
      </c>
      <c r="O149" s="59" t="s">
        <v>1480</v>
      </c>
      <c r="P149" s="59" t="s">
        <v>1481</v>
      </c>
      <c r="Q149" s="59" t="s">
        <v>1482</v>
      </c>
      <c r="R149" s="59" t="s">
        <v>1483</v>
      </c>
      <c r="S149" s="59" t="s">
        <v>1610</v>
      </c>
      <c r="T149" s="59" t="s">
        <v>1611</v>
      </c>
      <c r="U149" s="59" t="s">
        <v>1486</v>
      </c>
      <c r="V149" s="59" t="s">
        <v>1487</v>
      </c>
      <c r="W149" s="59" t="s">
        <v>1488</v>
      </c>
      <c r="X149" s="59" t="s">
        <v>1511</v>
      </c>
      <c r="Y149" s="59" t="s">
        <v>1490</v>
      </c>
      <c r="Z149" s="59">
        <v>19.899999999999999</v>
      </c>
      <c r="AA149" s="59">
        <v>19.899999999999999</v>
      </c>
      <c r="AB149" s="59">
        <v>0</v>
      </c>
      <c r="AC149" s="59">
        <v>19.899999999999999</v>
      </c>
      <c r="AD149" s="59">
        <v>0</v>
      </c>
      <c r="AE149" s="59">
        <v>0</v>
      </c>
      <c r="AF149" s="59" t="s">
        <v>1491</v>
      </c>
      <c r="AG149" s="59" t="s">
        <v>1476</v>
      </c>
      <c r="AH149" s="59" t="s">
        <v>795</v>
      </c>
      <c r="AI149" s="59" t="s">
        <v>1492</v>
      </c>
      <c r="AJ149" s="59" t="s">
        <v>1486</v>
      </c>
      <c r="AK149" s="59" t="s">
        <v>278</v>
      </c>
      <c r="AL149" s="59" t="s">
        <v>1493</v>
      </c>
      <c r="AM149" s="59" t="s">
        <v>1494</v>
      </c>
      <c r="AN149" s="59" t="s">
        <v>1385</v>
      </c>
      <c r="AO149" s="59" t="s">
        <v>107</v>
      </c>
    </row>
    <row r="150" spans="1:41" x14ac:dyDescent="0.15">
      <c r="A150" s="59" t="s">
        <v>1742</v>
      </c>
      <c r="B150" s="59" t="s">
        <v>1612</v>
      </c>
      <c r="C150" s="59" t="s">
        <v>1613</v>
      </c>
      <c r="D150" s="59" t="s">
        <v>1614</v>
      </c>
      <c r="E150" s="59" t="s">
        <v>1615</v>
      </c>
      <c r="F150" s="59" t="s">
        <v>1475</v>
      </c>
      <c r="G150" s="59" t="s">
        <v>1406</v>
      </c>
      <c r="H150" s="59" t="s">
        <v>1475</v>
      </c>
      <c r="I150" s="59" t="s">
        <v>1406</v>
      </c>
      <c r="J150" s="59" t="s">
        <v>1426</v>
      </c>
      <c r="K150" s="59" t="s">
        <v>1616</v>
      </c>
      <c r="L150" s="59" t="s">
        <v>1617</v>
      </c>
      <c r="M150" s="59" t="s">
        <v>1618</v>
      </c>
      <c r="N150" s="59" t="s">
        <v>1619</v>
      </c>
      <c r="O150" s="59" t="s">
        <v>1620</v>
      </c>
      <c r="P150" s="59" t="s">
        <v>1621</v>
      </c>
      <c r="Q150" s="59" t="s">
        <v>1622</v>
      </c>
      <c r="R150" s="59" t="s">
        <v>1623</v>
      </c>
      <c r="S150" s="59" t="s">
        <v>1624</v>
      </c>
      <c r="T150" s="59" t="s">
        <v>1625</v>
      </c>
      <c r="U150" s="59" t="s">
        <v>1486</v>
      </c>
      <c r="V150" s="59" t="s">
        <v>1487</v>
      </c>
      <c r="W150" s="59" t="s">
        <v>1508</v>
      </c>
      <c r="X150" s="59" t="s">
        <v>1487</v>
      </c>
      <c r="Y150" s="59" t="s">
        <v>1490</v>
      </c>
      <c r="Z150" s="59">
        <v>71.91</v>
      </c>
      <c r="AA150" s="59">
        <v>71.91</v>
      </c>
      <c r="AB150" s="59">
        <v>0</v>
      </c>
      <c r="AC150" s="59">
        <v>71.91</v>
      </c>
      <c r="AD150" s="59">
        <v>0</v>
      </c>
      <c r="AE150" s="59">
        <v>0</v>
      </c>
      <c r="AF150" s="59" t="s">
        <v>1491</v>
      </c>
      <c r="AG150" s="59" t="s">
        <v>1426</v>
      </c>
      <c r="AH150" s="59" t="s">
        <v>1616</v>
      </c>
      <c r="AI150" s="59" t="s">
        <v>1523</v>
      </c>
      <c r="AJ150" s="59" t="s">
        <v>1486</v>
      </c>
      <c r="AK150" s="59" t="s">
        <v>278</v>
      </c>
      <c r="AL150" s="59" t="s">
        <v>1493</v>
      </c>
      <c r="AM150" s="59" t="s">
        <v>1494</v>
      </c>
      <c r="AN150" s="59" t="s">
        <v>1385</v>
      </c>
      <c r="AO150" s="59" t="s">
        <v>107</v>
      </c>
    </row>
    <row r="151" spans="1:41" x14ac:dyDescent="0.15">
      <c r="A151" s="59" t="s">
        <v>1742</v>
      </c>
      <c r="B151" s="59" t="s">
        <v>1612</v>
      </c>
      <c r="C151" s="59" t="s">
        <v>1613</v>
      </c>
      <c r="D151" s="59" t="s">
        <v>1614</v>
      </c>
      <c r="E151" s="59" t="s">
        <v>1615</v>
      </c>
      <c r="F151" s="59" t="s">
        <v>1475</v>
      </c>
      <c r="G151" s="59" t="s">
        <v>1406</v>
      </c>
      <c r="H151" s="59" t="s">
        <v>1475</v>
      </c>
      <c r="I151" s="59" t="s">
        <v>1406</v>
      </c>
      <c r="J151" s="59" t="s">
        <v>1426</v>
      </c>
      <c r="K151" s="59" t="s">
        <v>1616</v>
      </c>
      <c r="L151" s="59" t="s">
        <v>1617</v>
      </c>
      <c r="M151" s="59" t="s">
        <v>1618</v>
      </c>
      <c r="N151" s="59" t="s">
        <v>1619</v>
      </c>
      <c r="O151" s="59" t="s">
        <v>1620</v>
      </c>
      <c r="P151" s="59" t="s">
        <v>1621</v>
      </c>
      <c r="Q151" s="59" t="s">
        <v>1622</v>
      </c>
      <c r="R151" s="59" t="s">
        <v>1623</v>
      </c>
      <c r="S151" s="59" t="s">
        <v>1624</v>
      </c>
      <c r="T151" s="59" t="s">
        <v>1625</v>
      </c>
      <c r="U151" s="59" t="s">
        <v>1486</v>
      </c>
      <c r="V151" s="59" t="s">
        <v>1487</v>
      </c>
      <c r="W151" s="59" t="s">
        <v>1509</v>
      </c>
      <c r="X151" s="59" t="s">
        <v>1487</v>
      </c>
      <c r="Y151" s="59" t="s">
        <v>1490</v>
      </c>
      <c r="Z151" s="59">
        <v>210.05</v>
      </c>
      <c r="AA151" s="59">
        <v>210.05</v>
      </c>
      <c r="AB151" s="59">
        <v>0</v>
      </c>
      <c r="AC151" s="59">
        <v>210.05</v>
      </c>
      <c r="AD151" s="59">
        <v>0</v>
      </c>
      <c r="AE151" s="59">
        <v>0</v>
      </c>
      <c r="AF151" s="59" t="s">
        <v>1491</v>
      </c>
      <c r="AG151" s="59" t="s">
        <v>1426</v>
      </c>
      <c r="AH151" s="59" t="s">
        <v>1616</v>
      </c>
      <c r="AI151" s="59" t="s">
        <v>1523</v>
      </c>
      <c r="AJ151" s="59" t="s">
        <v>1486</v>
      </c>
      <c r="AK151" s="59" t="s">
        <v>278</v>
      </c>
      <c r="AL151" s="59" t="s">
        <v>1493</v>
      </c>
      <c r="AM151" s="59" t="s">
        <v>1494</v>
      </c>
      <c r="AN151" s="59" t="s">
        <v>1385</v>
      </c>
      <c r="AO151" s="59" t="s">
        <v>107</v>
      </c>
    </row>
    <row r="152" spans="1:41" x14ac:dyDescent="0.15">
      <c r="A152" s="59" t="s">
        <v>1742</v>
      </c>
      <c r="B152" s="59" t="s">
        <v>1612</v>
      </c>
      <c r="C152" s="59" t="s">
        <v>1613</v>
      </c>
      <c r="D152" s="59" t="s">
        <v>1614</v>
      </c>
      <c r="E152" s="59" t="s">
        <v>1615</v>
      </c>
      <c r="F152" s="59" t="s">
        <v>1475</v>
      </c>
      <c r="G152" s="59" t="s">
        <v>1406</v>
      </c>
      <c r="H152" s="59" t="s">
        <v>1475</v>
      </c>
      <c r="I152" s="59" t="s">
        <v>1406</v>
      </c>
      <c r="J152" s="59" t="s">
        <v>1426</v>
      </c>
      <c r="K152" s="59" t="s">
        <v>1616</v>
      </c>
      <c r="L152" s="59" t="s">
        <v>1617</v>
      </c>
      <c r="M152" s="59" t="s">
        <v>1618</v>
      </c>
      <c r="N152" s="59" t="s">
        <v>1619</v>
      </c>
      <c r="O152" s="59" t="s">
        <v>1620</v>
      </c>
      <c r="P152" s="59" t="s">
        <v>1621</v>
      </c>
      <c r="Q152" s="59" t="s">
        <v>1622</v>
      </c>
      <c r="R152" s="59" t="s">
        <v>1623</v>
      </c>
      <c r="S152" s="59" t="s">
        <v>1624</v>
      </c>
      <c r="T152" s="59" t="s">
        <v>1625</v>
      </c>
      <c r="U152" s="59" t="s">
        <v>1486</v>
      </c>
      <c r="V152" s="59" t="s">
        <v>1487</v>
      </c>
      <c r="W152" s="59" t="s">
        <v>1488</v>
      </c>
      <c r="X152" s="59" t="s">
        <v>1510</v>
      </c>
      <c r="Y152" s="59" t="s">
        <v>1490</v>
      </c>
      <c r="Z152" s="59">
        <v>2.74</v>
      </c>
      <c r="AA152" s="59">
        <v>2.74</v>
      </c>
      <c r="AB152" s="59">
        <v>0</v>
      </c>
      <c r="AC152" s="59">
        <v>2.74</v>
      </c>
      <c r="AD152" s="59">
        <v>0</v>
      </c>
      <c r="AE152" s="59">
        <v>0</v>
      </c>
      <c r="AF152" s="59" t="s">
        <v>1491</v>
      </c>
      <c r="AG152" s="59" t="s">
        <v>1426</v>
      </c>
      <c r="AH152" s="59" t="s">
        <v>1616</v>
      </c>
      <c r="AI152" s="59" t="s">
        <v>1523</v>
      </c>
      <c r="AJ152" s="59" t="s">
        <v>1486</v>
      </c>
      <c r="AK152" s="59" t="s">
        <v>278</v>
      </c>
      <c r="AL152" s="59" t="s">
        <v>1493</v>
      </c>
      <c r="AM152" s="59" t="s">
        <v>1494</v>
      </c>
      <c r="AN152" s="59" t="s">
        <v>1385</v>
      </c>
      <c r="AO152" s="59" t="s">
        <v>107</v>
      </c>
    </row>
    <row r="153" spans="1:41" x14ac:dyDescent="0.15">
      <c r="A153" s="59" t="s">
        <v>1742</v>
      </c>
      <c r="B153" s="59" t="s">
        <v>1626</v>
      </c>
      <c r="C153" s="59" t="s">
        <v>1627</v>
      </c>
      <c r="D153" s="59" t="s">
        <v>1614</v>
      </c>
      <c r="E153" s="59" t="s">
        <v>1615</v>
      </c>
      <c r="F153" s="59" t="s">
        <v>1475</v>
      </c>
      <c r="G153" s="59" t="s">
        <v>1406</v>
      </c>
      <c r="H153" s="59" t="s">
        <v>1475</v>
      </c>
      <c r="I153" s="59" t="s">
        <v>1406</v>
      </c>
      <c r="J153" s="59" t="s">
        <v>1426</v>
      </c>
      <c r="K153" s="59" t="s">
        <v>1616</v>
      </c>
      <c r="L153" s="59" t="s">
        <v>1628</v>
      </c>
      <c r="M153" s="59" t="s">
        <v>1618</v>
      </c>
      <c r="N153" s="59" t="s">
        <v>1619</v>
      </c>
      <c r="O153" s="59" t="s">
        <v>1620</v>
      </c>
      <c r="P153" s="59" t="s">
        <v>1621</v>
      </c>
      <c r="Q153" s="59" t="s">
        <v>1622</v>
      </c>
      <c r="R153" s="59" t="s">
        <v>1623</v>
      </c>
      <c r="S153" s="59" t="s">
        <v>1629</v>
      </c>
      <c r="T153" s="59" t="s">
        <v>1630</v>
      </c>
      <c r="U153" s="59" t="s">
        <v>1486</v>
      </c>
      <c r="V153" s="59" t="s">
        <v>1487</v>
      </c>
      <c r="W153" s="59" t="s">
        <v>1508</v>
      </c>
      <c r="X153" s="59" t="s">
        <v>1487</v>
      </c>
      <c r="Y153" s="59" t="s">
        <v>1490</v>
      </c>
      <c r="Z153" s="59">
        <v>134.81</v>
      </c>
      <c r="AA153" s="59">
        <v>134.81</v>
      </c>
      <c r="AB153" s="59">
        <v>0</v>
      </c>
      <c r="AC153" s="59">
        <v>134.81</v>
      </c>
      <c r="AD153" s="59">
        <v>0</v>
      </c>
      <c r="AE153" s="59">
        <v>0</v>
      </c>
      <c r="AF153" s="59" t="s">
        <v>1491</v>
      </c>
      <c r="AG153" s="59" t="s">
        <v>1426</v>
      </c>
      <c r="AH153" s="59" t="s">
        <v>1616</v>
      </c>
      <c r="AI153" s="59" t="s">
        <v>1523</v>
      </c>
      <c r="AJ153" s="59" t="s">
        <v>1486</v>
      </c>
      <c r="AK153" s="59" t="s">
        <v>278</v>
      </c>
      <c r="AL153" s="59" t="s">
        <v>1493</v>
      </c>
      <c r="AM153" s="59" t="s">
        <v>1494</v>
      </c>
      <c r="AN153" s="59" t="s">
        <v>1385</v>
      </c>
      <c r="AO153" s="59" t="s">
        <v>107</v>
      </c>
    </row>
    <row r="154" spans="1:41" x14ac:dyDescent="0.15">
      <c r="A154" s="59" t="s">
        <v>1742</v>
      </c>
      <c r="B154" s="59" t="s">
        <v>1626</v>
      </c>
      <c r="C154" s="59" t="s">
        <v>1627</v>
      </c>
      <c r="D154" s="59" t="s">
        <v>1614</v>
      </c>
      <c r="E154" s="59" t="s">
        <v>1615</v>
      </c>
      <c r="F154" s="59" t="s">
        <v>1475</v>
      </c>
      <c r="G154" s="59" t="s">
        <v>1406</v>
      </c>
      <c r="H154" s="59" t="s">
        <v>1475</v>
      </c>
      <c r="I154" s="59" t="s">
        <v>1406</v>
      </c>
      <c r="J154" s="59" t="s">
        <v>1426</v>
      </c>
      <c r="K154" s="59" t="s">
        <v>1616</v>
      </c>
      <c r="L154" s="59" t="s">
        <v>1628</v>
      </c>
      <c r="M154" s="59" t="s">
        <v>1618</v>
      </c>
      <c r="N154" s="59" t="s">
        <v>1619</v>
      </c>
      <c r="O154" s="59" t="s">
        <v>1620</v>
      </c>
      <c r="P154" s="59" t="s">
        <v>1621</v>
      </c>
      <c r="Q154" s="59" t="s">
        <v>1622</v>
      </c>
      <c r="R154" s="59" t="s">
        <v>1623</v>
      </c>
      <c r="S154" s="59" t="s">
        <v>1629</v>
      </c>
      <c r="T154" s="59" t="s">
        <v>1630</v>
      </c>
      <c r="U154" s="59" t="s">
        <v>1486</v>
      </c>
      <c r="V154" s="59" t="s">
        <v>1487</v>
      </c>
      <c r="W154" s="59" t="s">
        <v>1509</v>
      </c>
      <c r="X154" s="59" t="s">
        <v>1487</v>
      </c>
      <c r="Y154" s="59" t="s">
        <v>1490</v>
      </c>
      <c r="Z154" s="59">
        <v>4047.16</v>
      </c>
      <c r="AA154" s="59">
        <v>4047.16</v>
      </c>
      <c r="AB154" s="59">
        <v>0</v>
      </c>
      <c r="AC154" s="59">
        <v>4047.16</v>
      </c>
      <c r="AD154" s="59">
        <v>0</v>
      </c>
      <c r="AE154" s="59">
        <v>0</v>
      </c>
      <c r="AF154" s="59" t="s">
        <v>1491</v>
      </c>
      <c r="AG154" s="59" t="s">
        <v>1426</v>
      </c>
      <c r="AH154" s="59" t="s">
        <v>1616</v>
      </c>
      <c r="AI154" s="59" t="s">
        <v>1523</v>
      </c>
      <c r="AJ154" s="59" t="s">
        <v>1486</v>
      </c>
      <c r="AK154" s="59" t="s">
        <v>278</v>
      </c>
      <c r="AL154" s="59" t="s">
        <v>1493</v>
      </c>
      <c r="AM154" s="59" t="s">
        <v>1494</v>
      </c>
      <c r="AN154" s="59" t="s">
        <v>1385</v>
      </c>
      <c r="AO154" s="59" t="s">
        <v>107</v>
      </c>
    </row>
    <row r="155" spans="1:41" x14ac:dyDescent="0.15">
      <c r="A155" s="59" t="s">
        <v>1742</v>
      </c>
      <c r="B155" s="59" t="s">
        <v>1626</v>
      </c>
      <c r="C155" s="59" t="s">
        <v>1627</v>
      </c>
      <c r="D155" s="59" t="s">
        <v>1614</v>
      </c>
      <c r="E155" s="59" t="s">
        <v>1615</v>
      </c>
      <c r="F155" s="59" t="s">
        <v>1475</v>
      </c>
      <c r="G155" s="59" t="s">
        <v>1406</v>
      </c>
      <c r="H155" s="59" t="s">
        <v>1475</v>
      </c>
      <c r="I155" s="59" t="s">
        <v>1406</v>
      </c>
      <c r="J155" s="59" t="s">
        <v>1426</v>
      </c>
      <c r="K155" s="59" t="s">
        <v>1616</v>
      </c>
      <c r="L155" s="59" t="s">
        <v>1628</v>
      </c>
      <c r="M155" s="59" t="s">
        <v>1618</v>
      </c>
      <c r="N155" s="59" t="s">
        <v>1619</v>
      </c>
      <c r="O155" s="59" t="s">
        <v>1620</v>
      </c>
      <c r="P155" s="59" t="s">
        <v>1621</v>
      </c>
      <c r="Q155" s="59" t="s">
        <v>1622</v>
      </c>
      <c r="R155" s="59" t="s">
        <v>1623</v>
      </c>
      <c r="S155" s="59" t="s">
        <v>1629</v>
      </c>
      <c r="T155" s="59" t="s">
        <v>1630</v>
      </c>
      <c r="U155" s="59" t="s">
        <v>1486</v>
      </c>
      <c r="V155" s="59" t="s">
        <v>1487</v>
      </c>
      <c r="W155" s="59" t="s">
        <v>1488</v>
      </c>
      <c r="X155" s="59" t="s">
        <v>1511</v>
      </c>
      <c r="Y155" s="59" t="s">
        <v>1490</v>
      </c>
      <c r="Z155" s="59">
        <v>69.45</v>
      </c>
      <c r="AA155" s="59">
        <v>69.45</v>
      </c>
      <c r="AB155" s="59">
        <v>0</v>
      </c>
      <c r="AC155" s="59">
        <v>69.45</v>
      </c>
      <c r="AD155" s="59">
        <v>0</v>
      </c>
      <c r="AE155" s="59">
        <v>0</v>
      </c>
      <c r="AF155" s="59" t="s">
        <v>1491</v>
      </c>
      <c r="AG155" s="59" t="s">
        <v>1426</v>
      </c>
      <c r="AH155" s="59" t="s">
        <v>1616</v>
      </c>
      <c r="AI155" s="59" t="s">
        <v>1523</v>
      </c>
      <c r="AJ155" s="59" t="s">
        <v>1486</v>
      </c>
      <c r="AK155" s="59" t="s">
        <v>278</v>
      </c>
      <c r="AL155" s="59" t="s">
        <v>1493</v>
      </c>
      <c r="AM155" s="59" t="s">
        <v>1494</v>
      </c>
      <c r="AN155" s="59" t="s">
        <v>1385</v>
      </c>
      <c r="AO155" s="59" t="s">
        <v>107</v>
      </c>
    </row>
    <row r="156" spans="1:41" x14ac:dyDescent="0.15">
      <c r="A156" s="59" t="s">
        <v>1742</v>
      </c>
      <c r="B156" s="59" t="s">
        <v>1631</v>
      </c>
      <c r="C156" s="59" t="s">
        <v>1632</v>
      </c>
      <c r="D156" s="59" t="s">
        <v>1614</v>
      </c>
      <c r="E156" s="59" t="s">
        <v>1615</v>
      </c>
      <c r="F156" s="59" t="s">
        <v>1475</v>
      </c>
      <c r="G156" s="59" t="s">
        <v>1406</v>
      </c>
      <c r="H156" s="59" t="s">
        <v>1475</v>
      </c>
      <c r="I156" s="59" t="s">
        <v>1406</v>
      </c>
      <c r="J156" s="59" t="s">
        <v>1426</v>
      </c>
      <c r="K156" s="59" t="s">
        <v>1616</v>
      </c>
      <c r="L156" s="59" t="s">
        <v>1633</v>
      </c>
      <c r="M156" s="59" t="s">
        <v>1618</v>
      </c>
      <c r="N156" s="59" t="s">
        <v>1619</v>
      </c>
      <c r="O156" s="59" t="s">
        <v>1620</v>
      </c>
      <c r="P156" s="59" t="s">
        <v>1621</v>
      </c>
      <c r="Q156" s="59" t="s">
        <v>1622</v>
      </c>
      <c r="R156" s="59" t="s">
        <v>1623</v>
      </c>
      <c r="S156" s="59" t="s">
        <v>1634</v>
      </c>
      <c r="T156" s="59" t="s">
        <v>1635</v>
      </c>
      <c r="U156" s="59" t="s">
        <v>1486</v>
      </c>
      <c r="V156" s="59" t="s">
        <v>1487</v>
      </c>
      <c r="W156" s="59" t="s">
        <v>1508</v>
      </c>
      <c r="X156" s="59" t="s">
        <v>1487</v>
      </c>
      <c r="Y156" s="59" t="s">
        <v>1490</v>
      </c>
      <c r="Z156" s="59">
        <v>91.15</v>
      </c>
      <c r="AA156" s="59">
        <v>91.15</v>
      </c>
      <c r="AB156" s="59">
        <v>0</v>
      </c>
      <c r="AC156" s="59">
        <v>91.15</v>
      </c>
      <c r="AD156" s="59">
        <v>0</v>
      </c>
      <c r="AE156" s="59">
        <v>0</v>
      </c>
      <c r="AF156" s="59" t="s">
        <v>1491</v>
      </c>
      <c r="AG156" s="59" t="s">
        <v>1426</v>
      </c>
      <c r="AH156" s="59" t="s">
        <v>1616</v>
      </c>
      <c r="AI156" s="59" t="s">
        <v>1523</v>
      </c>
      <c r="AJ156" s="59" t="s">
        <v>1486</v>
      </c>
      <c r="AK156" s="59" t="s">
        <v>278</v>
      </c>
      <c r="AL156" s="59" t="s">
        <v>1493</v>
      </c>
      <c r="AM156" s="59" t="s">
        <v>1494</v>
      </c>
      <c r="AN156" s="59" t="s">
        <v>1385</v>
      </c>
      <c r="AO156" s="59" t="s">
        <v>107</v>
      </c>
    </row>
    <row r="157" spans="1:41" x14ac:dyDescent="0.15">
      <c r="A157" s="59" t="s">
        <v>1742</v>
      </c>
      <c r="B157" s="59" t="s">
        <v>1631</v>
      </c>
      <c r="C157" s="59" t="s">
        <v>1632</v>
      </c>
      <c r="D157" s="59" t="s">
        <v>1614</v>
      </c>
      <c r="E157" s="59" t="s">
        <v>1615</v>
      </c>
      <c r="F157" s="59" t="s">
        <v>1475</v>
      </c>
      <c r="G157" s="59" t="s">
        <v>1406</v>
      </c>
      <c r="H157" s="59" t="s">
        <v>1475</v>
      </c>
      <c r="I157" s="59" t="s">
        <v>1406</v>
      </c>
      <c r="J157" s="59" t="s">
        <v>1426</v>
      </c>
      <c r="K157" s="59" t="s">
        <v>1616</v>
      </c>
      <c r="L157" s="59" t="s">
        <v>1633</v>
      </c>
      <c r="M157" s="59" t="s">
        <v>1618</v>
      </c>
      <c r="N157" s="59" t="s">
        <v>1619</v>
      </c>
      <c r="O157" s="59" t="s">
        <v>1620</v>
      </c>
      <c r="P157" s="59" t="s">
        <v>1621</v>
      </c>
      <c r="Q157" s="59" t="s">
        <v>1622</v>
      </c>
      <c r="R157" s="59" t="s">
        <v>1623</v>
      </c>
      <c r="S157" s="59" t="s">
        <v>1634</v>
      </c>
      <c r="T157" s="59" t="s">
        <v>1635</v>
      </c>
      <c r="U157" s="59" t="s">
        <v>1486</v>
      </c>
      <c r="V157" s="59" t="s">
        <v>1487</v>
      </c>
      <c r="W157" s="59" t="s">
        <v>1509</v>
      </c>
      <c r="X157" s="59" t="s">
        <v>1487</v>
      </c>
      <c r="Y157" s="59" t="s">
        <v>1490</v>
      </c>
      <c r="Z157" s="59">
        <v>716.79</v>
      </c>
      <c r="AA157" s="59">
        <v>716.79</v>
      </c>
      <c r="AB157" s="59">
        <v>0</v>
      </c>
      <c r="AC157" s="59">
        <v>716.79</v>
      </c>
      <c r="AD157" s="59">
        <v>0</v>
      </c>
      <c r="AE157" s="59">
        <v>0</v>
      </c>
      <c r="AF157" s="59" t="s">
        <v>1491</v>
      </c>
      <c r="AG157" s="59" t="s">
        <v>1426</v>
      </c>
      <c r="AH157" s="59" t="s">
        <v>1616</v>
      </c>
      <c r="AI157" s="59" t="s">
        <v>1523</v>
      </c>
      <c r="AJ157" s="59" t="s">
        <v>1486</v>
      </c>
      <c r="AK157" s="59" t="s">
        <v>278</v>
      </c>
      <c r="AL157" s="59" t="s">
        <v>1493</v>
      </c>
      <c r="AM157" s="59" t="s">
        <v>1494</v>
      </c>
      <c r="AN157" s="59" t="s">
        <v>1385</v>
      </c>
      <c r="AO157" s="59" t="s">
        <v>107</v>
      </c>
    </row>
    <row r="158" spans="1:41" x14ac:dyDescent="0.15">
      <c r="A158" s="59" t="s">
        <v>1742</v>
      </c>
      <c r="B158" s="59" t="s">
        <v>1631</v>
      </c>
      <c r="C158" s="59" t="s">
        <v>1632</v>
      </c>
      <c r="D158" s="59" t="s">
        <v>1614</v>
      </c>
      <c r="E158" s="59" t="s">
        <v>1615</v>
      </c>
      <c r="F158" s="59" t="s">
        <v>1475</v>
      </c>
      <c r="G158" s="59" t="s">
        <v>1406</v>
      </c>
      <c r="H158" s="59" t="s">
        <v>1475</v>
      </c>
      <c r="I158" s="59" t="s">
        <v>1406</v>
      </c>
      <c r="J158" s="59" t="s">
        <v>1426</v>
      </c>
      <c r="K158" s="59" t="s">
        <v>1616</v>
      </c>
      <c r="L158" s="59" t="s">
        <v>1633</v>
      </c>
      <c r="M158" s="59" t="s">
        <v>1618</v>
      </c>
      <c r="N158" s="59" t="s">
        <v>1619</v>
      </c>
      <c r="O158" s="59" t="s">
        <v>1620</v>
      </c>
      <c r="P158" s="59" t="s">
        <v>1621</v>
      </c>
      <c r="Q158" s="59" t="s">
        <v>1622</v>
      </c>
      <c r="R158" s="59" t="s">
        <v>1623</v>
      </c>
      <c r="S158" s="59" t="s">
        <v>1634</v>
      </c>
      <c r="T158" s="59" t="s">
        <v>1635</v>
      </c>
      <c r="U158" s="59" t="s">
        <v>1486</v>
      </c>
      <c r="V158" s="59" t="s">
        <v>1487</v>
      </c>
      <c r="W158" s="59" t="s">
        <v>1488</v>
      </c>
      <c r="X158" s="59" t="s">
        <v>1510</v>
      </c>
      <c r="Y158" s="59" t="s">
        <v>1490</v>
      </c>
      <c r="Z158" s="59">
        <v>0.95</v>
      </c>
      <c r="AA158" s="59">
        <v>0.95</v>
      </c>
      <c r="AB158" s="59">
        <v>0</v>
      </c>
      <c r="AC158" s="59">
        <v>0.95</v>
      </c>
      <c r="AD158" s="59">
        <v>0</v>
      </c>
      <c r="AE158" s="59">
        <v>0</v>
      </c>
      <c r="AF158" s="59" t="s">
        <v>1491</v>
      </c>
      <c r="AG158" s="59" t="s">
        <v>1426</v>
      </c>
      <c r="AH158" s="59" t="s">
        <v>1616</v>
      </c>
      <c r="AI158" s="59" t="s">
        <v>1523</v>
      </c>
      <c r="AJ158" s="59" t="s">
        <v>1486</v>
      </c>
      <c r="AK158" s="59" t="s">
        <v>278</v>
      </c>
      <c r="AL158" s="59" t="s">
        <v>1493</v>
      </c>
      <c r="AM158" s="59" t="s">
        <v>1494</v>
      </c>
      <c r="AN158" s="59" t="s">
        <v>1385</v>
      </c>
      <c r="AO158" s="59" t="s">
        <v>107</v>
      </c>
    </row>
    <row r="159" spans="1:41" x14ac:dyDescent="0.15">
      <c r="A159" s="59" t="s">
        <v>1742</v>
      </c>
      <c r="B159" s="59" t="s">
        <v>1631</v>
      </c>
      <c r="C159" s="59" t="s">
        <v>1632</v>
      </c>
      <c r="D159" s="59" t="s">
        <v>1614</v>
      </c>
      <c r="E159" s="59" t="s">
        <v>1615</v>
      </c>
      <c r="F159" s="59" t="s">
        <v>1475</v>
      </c>
      <c r="G159" s="59" t="s">
        <v>1406</v>
      </c>
      <c r="H159" s="59" t="s">
        <v>1475</v>
      </c>
      <c r="I159" s="59" t="s">
        <v>1406</v>
      </c>
      <c r="J159" s="59" t="s">
        <v>1426</v>
      </c>
      <c r="K159" s="59" t="s">
        <v>1616</v>
      </c>
      <c r="L159" s="59" t="s">
        <v>1633</v>
      </c>
      <c r="M159" s="59" t="s">
        <v>1618</v>
      </c>
      <c r="N159" s="59" t="s">
        <v>1619</v>
      </c>
      <c r="O159" s="59" t="s">
        <v>1620</v>
      </c>
      <c r="P159" s="59" t="s">
        <v>1621</v>
      </c>
      <c r="Q159" s="59" t="s">
        <v>1622</v>
      </c>
      <c r="R159" s="59" t="s">
        <v>1623</v>
      </c>
      <c r="S159" s="59" t="s">
        <v>1634</v>
      </c>
      <c r="T159" s="59" t="s">
        <v>1635</v>
      </c>
      <c r="U159" s="59" t="s">
        <v>1486</v>
      </c>
      <c r="V159" s="59" t="s">
        <v>1487</v>
      </c>
      <c r="W159" s="59" t="s">
        <v>1488</v>
      </c>
      <c r="X159" s="59" t="s">
        <v>1511</v>
      </c>
      <c r="Y159" s="59" t="s">
        <v>1490</v>
      </c>
      <c r="Z159" s="59">
        <v>1.85</v>
      </c>
      <c r="AA159" s="59">
        <v>1.85</v>
      </c>
      <c r="AB159" s="59">
        <v>0</v>
      </c>
      <c r="AC159" s="59">
        <v>1.85</v>
      </c>
      <c r="AD159" s="59">
        <v>0</v>
      </c>
      <c r="AE159" s="59">
        <v>0</v>
      </c>
      <c r="AF159" s="59" t="s">
        <v>1491</v>
      </c>
      <c r="AG159" s="59" t="s">
        <v>1426</v>
      </c>
      <c r="AH159" s="59" t="s">
        <v>1616</v>
      </c>
      <c r="AI159" s="59" t="s">
        <v>1523</v>
      </c>
      <c r="AJ159" s="59" t="s">
        <v>1486</v>
      </c>
      <c r="AK159" s="59" t="s">
        <v>278</v>
      </c>
      <c r="AL159" s="59" t="s">
        <v>1493</v>
      </c>
      <c r="AM159" s="59" t="s">
        <v>1494</v>
      </c>
      <c r="AN159" s="59" t="s">
        <v>1385</v>
      </c>
      <c r="AO159" s="59" t="s">
        <v>107</v>
      </c>
    </row>
    <row r="160" spans="1:41" x14ac:dyDescent="0.15">
      <c r="A160" s="59" t="s">
        <v>1742</v>
      </c>
      <c r="B160" s="59" t="s">
        <v>1636</v>
      </c>
      <c r="C160" s="59" t="s">
        <v>1637</v>
      </c>
      <c r="D160" s="59" t="s">
        <v>1638</v>
      </c>
      <c r="E160" s="59" t="s">
        <v>1639</v>
      </c>
      <c r="F160" s="59" t="s">
        <v>1475</v>
      </c>
      <c r="G160" s="59" t="s">
        <v>1406</v>
      </c>
      <c r="H160" s="59" t="s">
        <v>1475</v>
      </c>
      <c r="I160" s="59" t="s">
        <v>1406</v>
      </c>
      <c r="J160" s="59" t="s">
        <v>727</v>
      </c>
      <c r="K160" s="59" t="s">
        <v>1640</v>
      </c>
      <c r="L160" s="59" t="s">
        <v>1641</v>
      </c>
      <c r="M160" s="59" t="s">
        <v>1478</v>
      </c>
      <c r="N160" s="59" t="s">
        <v>1479</v>
      </c>
      <c r="O160" s="59" t="s">
        <v>1480</v>
      </c>
      <c r="P160" s="59" t="s">
        <v>1481</v>
      </c>
      <c r="Q160" s="59" t="s">
        <v>1482</v>
      </c>
      <c r="R160" s="59" t="s">
        <v>1483</v>
      </c>
      <c r="S160" s="59" t="s">
        <v>1642</v>
      </c>
      <c r="T160" s="59" t="s">
        <v>1643</v>
      </c>
      <c r="U160" s="59" t="s">
        <v>1486</v>
      </c>
      <c r="V160" s="59" t="s">
        <v>1487</v>
      </c>
      <c r="W160" s="59" t="s">
        <v>1508</v>
      </c>
      <c r="X160" s="59" t="s">
        <v>1487</v>
      </c>
      <c r="Y160" s="59" t="s">
        <v>1490</v>
      </c>
      <c r="Z160" s="59">
        <v>520.79999999999995</v>
      </c>
      <c r="AA160" s="59">
        <v>520.79999999999995</v>
      </c>
      <c r="AB160" s="59">
        <v>0</v>
      </c>
      <c r="AC160" s="59">
        <v>520.79999999999995</v>
      </c>
      <c r="AD160" s="59">
        <v>0</v>
      </c>
      <c r="AE160" s="59">
        <v>0</v>
      </c>
      <c r="AF160" s="59" t="s">
        <v>1491</v>
      </c>
      <c r="AG160" s="59" t="s">
        <v>727</v>
      </c>
      <c r="AH160" s="59" t="s">
        <v>1644</v>
      </c>
      <c r="AI160" s="59" t="s">
        <v>1492</v>
      </c>
      <c r="AJ160" s="59" t="s">
        <v>1486</v>
      </c>
      <c r="AK160" s="59" t="s">
        <v>278</v>
      </c>
      <c r="AL160" s="59" t="s">
        <v>1493</v>
      </c>
      <c r="AM160" s="59" t="s">
        <v>1494</v>
      </c>
      <c r="AN160" s="59" t="s">
        <v>1384</v>
      </c>
      <c r="AO160" s="59" t="s">
        <v>107</v>
      </c>
    </row>
    <row r="161" spans="1:41" x14ac:dyDescent="0.15">
      <c r="A161" s="59" t="s">
        <v>1742</v>
      </c>
      <c r="B161" s="59" t="s">
        <v>1636</v>
      </c>
      <c r="C161" s="59" t="s">
        <v>1637</v>
      </c>
      <c r="D161" s="59" t="s">
        <v>1638</v>
      </c>
      <c r="E161" s="59" t="s">
        <v>1639</v>
      </c>
      <c r="F161" s="59" t="s">
        <v>1475</v>
      </c>
      <c r="G161" s="59" t="s">
        <v>1406</v>
      </c>
      <c r="H161" s="59" t="s">
        <v>1475</v>
      </c>
      <c r="I161" s="59" t="s">
        <v>1406</v>
      </c>
      <c r="J161" s="59" t="s">
        <v>727</v>
      </c>
      <c r="K161" s="59" t="s">
        <v>1640</v>
      </c>
      <c r="L161" s="59" t="s">
        <v>1641</v>
      </c>
      <c r="M161" s="59" t="s">
        <v>1478</v>
      </c>
      <c r="N161" s="59" t="s">
        <v>1479</v>
      </c>
      <c r="O161" s="59" t="s">
        <v>1480</v>
      </c>
      <c r="P161" s="59" t="s">
        <v>1481</v>
      </c>
      <c r="Q161" s="59" t="s">
        <v>1482</v>
      </c>
      <c r="R161" s="59" t="s">
        <v>1483</v>
      </c>
      <c r="S161" s="59" t="s">
        <v>1642</v>
      </c>
      <c r="T161" s="59" t="s">
        <v>1643</v>
      </c>
      <c r="U161" s="59" t="s">
        <v>1486</v>
      </c>
      <c r="V161" s="59" t="s">
        <v>1487</v>
      </c>
      <c r="W161" s="59" t="s">
        <v>1509</v>
      </c>
      <c r="X161" s="59" t="s">
        <v>1487</v>
      </c>
      <c r="Y161" s="59" t="s">
        <v>1490</v>
      </c>
      <c r="Z161" s="59">
        <v>6632.21</v>
      </c>
      <c r="AA161" s="59">
        <v>6632.21</v>
      </c>
      <c r="AB161" s="59">
        <v>0</v>
      </c>
      <c r="AC161" s="59">
        <v>6632.21</v>
      </c>
      <c r="AD161" s="59">
        <v>0</v>
      </c>
      <c r="AE161" s="59">
        <v>0</v>
      </c>
      <c r="AF161" s="59" t="s">
        <v>1491</v>
      </c>
      <c r="AG161" s="59" t="s">
        <v>727</v>
      </c>
      <c r="AH161" s="59" t="s">
        <v>1644</v>
      </c>
      <c r="AI161" s="59" t="s">
        <v>1492</v>
      </c>
      <c r="AJ161" s="59" t="s">
        <v>1486</v>
      </c>
      <c r="AK161" s="59" t="s">
        <v>278</v>
      </c>
      <c r="AL161" s="59" t="s">
        <v>1493</v>
      </c>
      <c r="AM161" s="59" t="s">
        <v>1494</v>
      </c>
      <c r="AN161" s="59" t="s">
        <v>1384</v>
      </c>
      <c r="AO161" s="59" t="s">
        <v>107</v>
      </c>
    </row>
    <row r="162" spans="1:41" x14ac:dyDescent="0.15">
      <c r="A162" s="59" t="s">
        <v>1742</v>
      </c>
      <c r="B162" s="59" t="s">
        <v>1636</v>
      </c>
      <c r="C162" s="59" t="s">
        <v>1637</v>
      </c>
      <c r="D162" s="59" t="s">
        <v>1638</v>
      </c>
      <c r="E162" s="59" t="s">
        <v>1639</v>
      </c>
      <c r="F162" s="59" t="s">
        <v>1475</v>
      </c>
      <c r="G162" s="59" t="s">
        <v>1406</v>
      </c>
      <c r="H162" s="59" t="s">
        <v>1475</v>
      </c>
      <c r="I162" s="59" t="s">
        <v>1406</v>
      </c>
      <c r="J162" s="59" t="s">
        <v>727</v>
      </c>
      <c r="K162" s="59" t="s">
        <v>1640</v>
      </c>
      <c r="L162" s="59" t="s">
        <v>1641</v>
      </c>
      <c r="M162" s="59" t="s">
        <v>1478</v>
      </c>
      <c r="N162" s="59" t="s">
        <v>1479</v>
      </c>
      <c r="O162" s="59" t="s">
        <v>1480</v>
      </c>
      <c r="P162" s="59" t="s">
        <v>1481</v>
      </c>
      <c r="Q162" s="59" t="s">
        <v>1482</v>
      </c>
      <c r="R162" s="59" t="s">
        <v>1483</v>
      </c>
      <c r="S162" s="59" t="s">
        <v>1642</v>
      </c>
      <c r="T162" s="59" t="s">
        <v>1643</v>
      </c>
      <c r="U162" s="59" t="s">
        <v>1486</v>
      </c>
      <c r="V162" s="59" t="s">
        <v>1487</v>
      </c>
      <c r="W162" s="59" t="s">
        <v>1488</v>
      </c>
      <c r="X162" s="59" t="s">
        <v>1511</v>
      </c>
      <c r="Y162" s="59" t="s">
        <v>1490</v>
      </c>
      <c r="Z162" s="59">
        <v>26.24</v>
      </c>
      <c r="AA162" s="59">
        <v>26.24</v>
      </c>
      <c r="AB162" s="59">
        <v>0</v>
      </c>
      <c r="AC162" s="59">
        <v>26.24</v>
      </c>
      <c r="AD162" s="59">
        <v>0</v>
      </c>
      <c r="AE162" s="59">
        <v>0</v>
      </c>
      <c r="AF162" s="59" t="s">
        <v>1491</v>
      </c>
      <c r="AG162" s="59" t="s">
        <v>727</v>
      </c>
      <c r="AH162" s="59" t="s">
        <v>1644</v>
      </c>
      <c r="AI162" s="59" t="s">
        <v>1492</v>
      </c>
      <c r="AJ162" s="59" t="s">
        <v>1486</v>
      </c>
      <c r="AK162" s="59" t="s">
        <v>278</v>
      </c>
      <c r="AL162" s="59" t="s">
        <v>1493</v>
      </c>
      <c r="AM162" s="59" t="s">
        <v>1494</v>
      </c>
      <c r="AN162" s="59" t="s">
        <v>1384</v>
      </c>
      <c r="AO162" s="59" t="s">
        <v>107</v>
      </c>
    </row>
    <row r="163" spans="1:41" x14ac:dyDescent="0.15">
      <c r="A163" s="59" t="s">
        <v>1742</v>
      </c>
      <c r="B163" s="59" t="s">
        <v>1636</v>
      </c>
      <c r="C163" s="59" t="s">
        <v>1637</v>
      </c>
      <c r="D163" s="59" t="s">
        <v>1638</v>
      </c>
      <c r="E163" s="59" t="s">
        <v>1639</v>
      </c>
      <c r="F163" s="59" t="s">
        <v>1475</v>
      </c>
      <c r="G163" s="59" t="s">
        <v>1406</v>
      </c>
      <c r="H163" s="59" t="s">
        <v>1475</v>
      </c>
      <c r="I163" s="59" t="s">
        <v>1406</v>
      </c>
      <c r="J163" s="59" t="s">
        <v>727</v>
      </c>
      <c r="K163" s="59" t="s">
        <v>1640</v>
      </c>
      <c r="L163" s="59" t="s">
        <v>1641</v>
      </c>
      <c r="M163" s="59" t="s">
        <v>1478</v>
      </c>
      <c r="N163" s="59" t="s">
        <v>1479</v>
      </c>
      <c r="O163" s="59" t="s">
        <v>1480</v>
      </c>
      <c r="P163" s="59" t="s">
        <v>1481</v>
      </c>
      <c r="Q163" s="59" t="s">
        <v>1482</v>
      </c>
      <c r="R163" s="59" t="s">
        <v>1483</v>
      </c>
      <c r="S163" s="59" t="s">
        <v>1642</v>
      </c>
      <c r="T163" s="59" t="s">
        <v>1643</v>
      </c>
      <c r="U163" s="59" t="s">
        <v>1486</v>
      </c>
      <c r="V163" s="59" t="s">
        <v>1487</v>
      </c>
      <c r="W163" s="59" t="s">
        <v>1513</v>
      </c>
      <c r="X163" s="59" t="s">
        <v>1487</v>
      </c>
      <c r="Y163" s="59" t="s">
        <v>1490</v>
      </c>
      <c r="Z163" s="59">
        <v>2820.75</v>
      </c>
      <c r="AA163" s="59">
        <v>2820.75</v>
      </c>
      <c r="AB163" s="59">
        <v>0</v>
      </c>
      <c r="AC163" s="59">
        <v>2820.75</v>
      </c>
      <c r="AD163" s="59">
        <v>0</v>
      </c>
      <c r="AE163" s="59">
        <v>0</v>
      </c>
      <c r="AF163" s="59" t="s">
        <v>1491</v>
      </c>
      <c r="AG163" s="59" t="s">
        <v>727</v>
      </c>
      <c r="AH163" s="59" t="s">
        <v>1644</v>
      </c>
      <c r="AI163" s="59" t="s">
        <v>1492</v>
      </c>
      <c r="AJ163" s="59" t="s">
        <v>1486</v>
      </c>
      <c r="AK163" s="59" t="s">
        <v>278</v>
      </c>
      <c r="AL163" s="59" t="s">
        <v>1493</v>
      </c>
      <c r="AM163" s="59" t="s">
        <v>1494</v>
      </c>
      <c r="AN163" s="59" t="s">
        <v>1384</v>
      </c>
      <c r="AO163" s="59" t="s">
        <v>107</v>
      </c>
    </row>
    <row r="164" spans="1:41" x14ac:dyDescent="0.15">
      <c r="A164" s="59" t="s">
        <v>1742</v>
      </c>
      <c r="B164" s="59" t="s">
        <v>1645</v>
      </c>
      <c r="C164" s="59" t="s">
        <v>1646</v>
      </c>
      <c r="D164" s="59" t="s">
        <v>1517</v>
      </c>
      <c r="E164" s="59" t="s">
        <v>559</v>
      </c>
      <c r="F164" s="59" t="s">
        <v>1475</v>
      </c>
      <c r="G164" s="59" t="s">
        <v>1406</v>
      </c>
      <c r="H164" s="59" t="s">
        <v>1475</v>
      </c>
      <c r="I164" s="59" t="s">
        <v>1406</v>
      </c>
      <c r="J164" s="59" t="s">
        <v>737</v>
      </c>
      <c r="K164" s="59" t="s">
        <v>1518</v>
      </c>
      <c r="L164" s="59" t="s">
        <v>1647</v>
      </c>
      <c r="M164" s="59" t="s">
        <v>1478</v>
      </c>
      <c r="N164" s="59" t="s">
        <v>1479</v>
      </c>
      <c r="O164" s="59" t="s">
        <v>1480</v>
      </c>
      <c r="P164" s="59" t="s">
        <v>1481</v>
      </c>
      <c r="Q164" s="59" t="s">
        <v>1482</v>
      </c>
      <c r="R164" s="59" t="s">
        <v>1483</v>
      </c>
      <c r="S164" s="59" t="s">
        <v>1648</v>
      </c>
      <c r="T164" s="59" t="s">
        <v>1649</v>
      </c>
      <c r="U164" s="59" t="s">
        <v>1486</v>
      </c>
      <c r="V164" s="59" t="s">
        <v>1487</v>
      </c>
      <c r="W164" s="59" t="s">
        <v>1488</v>
      </c>
      <c r="X164" s="59" t="s">
        <v>1511</v>
      </c>
      <c r="Y164" s="59" t="s">
        <v>1490</v>
      </c>
      <c r="Z164" s="59">
        <v>14.87</v>
      </c>
      <c r="AA164" s="59">
        <v>14.87</v>
      </c>
      <c r="AB164" s="59">
        <v>0</v>
      </c>
      <c r="AC164" s="59">
        <v>14.87</v>
      </c>
      <c r="AD164" s="59">
        <v>0</v>
      </c>
      <c r="AE164" s="59">
        <v>0</v>
      </c>
      <c r="AF164" s="59" t="s">
        <v>1491</v>
      </c>
      <c r="AG164" s="59" t="s">
        <v>737</v>
      </c>
      <c r="AH164" s="59" t="s">
        <v>1518</v>
      </c>
      <c r="AI164" s="59" t="s">
        <v>1523</v>
      </c>
      <c r="AJ164" s="59" t="s">
        <v>1486</v>
      </c>
      <c r="AK164" s="59" t="s">
        <v>278</v>
      </c>
      <c r="AL164" s="59" t="s">
        <v>1493</v>
      </c>
      <c r="AM164" s="59" t="s">
        <v>1494</v>
      </c>
      <c r="AN164" s="59" t="s">
        <v>1384</v>
      </c>
      <c r="AO164" s="59" t="s">
        <v>107</v>
      </c>
    </row>
    <row r="165" spans="1:41" x14ac:dyDescent="0.15">
      <c r="A165" s="59" t="s">
        <v>1742</v>
      </c>
      <c r="B165" s="59" t="s">
        <v>1645</v>
      </c>
      <c r="C165" s="59" t="s">
        <v>1646</v>
      </c>
      <c r="D165" s="59" t="s">
        <v>1517</v>
      </c>
      <c r="E165" s="59" t="s">
        <v>559</v>
      </c>
      <c r="F165" s="59" t="s">
        <v>1475</v>
      </c>
      <c r="G165" s="59" t="s">
        <v>1406</v>
      </c>
      <c r="H165" s="59" t="s">
        <v>1475</v>
      </c>
      <c r="I165" s="59" t="s">
        <v>1406</v>
      </c>
      <c r="J165" s="59" t="s">
        <v>737</v>
      </c>
      <c r="K165" s="59" t="s">
        <v>1518</v>
      </c>
      <c r="L165" s="59" t="s">
        <v>1647</v>
      </c>
      <c r="M165" s="59" t="s">
        <v>1478</v>
      </c>
      <c r="N165" s="59" t="s">
        <v>1479</v>
      </c>
      <c r="O165" s="59" t="s">
        <v>1480</v>
      </c>
      <c r="P165" s="59" t="s">
        <v>1481</v>
      </c>
      <c r="Q165" s="59" t="s">
        <v>1482</v>
      </c>
      <c r="R165" s="59" t="s">
        <v>1483</v>
      </c>
      <c r="S165" s="59" t="s">
        <v>1648</v>
      </c>
      <c r="T165" s="59" t="s">
        <v>1649</v>
      </c>
      <c r="U165" s="59" t="s">
        <v>1486</v>
      </c>
      <c r="V165" s="59" t="s">
        <v>1487</v>
      </c>
      <c r="W165" s="59" t="s">
        <v>1522</v>
      </c>
      <c r="X165" s="59" t="s">
        <v>1487</v>
      </c>
      <c r="Y165" s="59" t="s">
        <v>1490</v>
      </c>
      <c r="Z165" s="59">
        <v>765.46</v>
      </c>
      <c r="AA165" s="59">
        <v>765.46</v>
      </c>
      <c r="AB165" s="59">
        <v>0</v>
      </c>
      <c r="AC165" s="59">
        <v>765.46</v>
      </c>
      <c r="AD165" s="59">
        <v>0</v>
      </c>
      <c r="AE165" s="59">
        <v>0</v>
      </c>
      <c r="AF165" s="59" t="s">
        <v>1491</v>
      </c>
      <c r="AG165" s="59" t="s">
        <v>737</v>
      </c>
      <c r="AH165" s="59" t="s">
        <v>1518</v>
      </c>
      <c r="AI165" s="59" t="s">
        <v>1523</v>
      </c>
      <c r="AJ165" s="59" t="s">
        <v>1486</v>
      </c>
      <c r="AK165" s="59" t="s">
        <v>278</v>
      </c>
      <c r="AL165" s="59" t="s">
        <v>1493</v>
      </c>
      <c r="AM165" s="59" t="s">
        <v>1494</v>
      </c>
      <c r="AN165" s="59" t="s">
        <v>1384</v>
      </c>
      <c r="AO165" s="59" t="s">
        <v>107</v>
      </c>
    </row>
    <row r="166" spans="1:41" x14ac:dyDescent="0.15">
      <c r="A166" s="59" t="s">
        <v>1742</v>
      </c>
      <c r="B166" s="59" t="s">
        <v>1650</v>
      </c>
      <c r="C166" s="59" t="s">
        <v>1651</v>
      </c>
      <c r="D166" s="59" t="s">
        <v>1517</v>
      </c>
      <c r="E166" s="59" t="s">
        <v>559</v>
      </c>
      <c r="F166" s="59" t="s">
        <v>1475</v>
      </c>
      <c r="G166" s="59" t="s">
        <v>1406</v>
      </c>
      <c r="H166" s="59" t="s">
        <v>1475</v>
      </c>
      <c r="I166" s="59" t="s">
        <v>1406</v>
      </c>
      <c r="J166" s="59" t="s">
        <v>737</v>
      </c>
      <c r="K166" s="59" t="s">
        <v>1518</v>
      </c>
      <c r="L166" s="59" t="s">
        <v>1652</v>
      </c>
      <c r="M166" s="59" t="s">
        <v>1478</v>
      </c>
      <c r="N166" s="59" t="s">
        <v>1479</v>
      </c>
      <c r="O166" s="59" t="s">
        <v>1480</v>
      </c>
      <c r="P166" s="59" t="s">
        <v>1481</v>
      </c>
      <c r="Q166" s="59" t="s">
        <v>1482</v>
      </c>
      <c r="R166" s="59" t="s">
        <v>1483</v>
      </c>
      <c r="S166" s="59" t="s">
        <v>1653</v>
      </c>
      <c r="T166" s="59" t="s">
        <v>1654</v>
      </c>
      <c r="U166" s="59" t="s">
        <v>1486</v>
      </c>
      <c r="V166" s="59" t="s">
        <v>1487</v>
      </c>
      <c r="W166" s="59" t="s">
        <v>1500</v>
      </c>
      <c r="X166" s="59" t="s">
        <v>1501</v>
      </c>
      <c r="Y166" s="59" t="s">
        <v>1490</v>
      </c>
      <c r="Z166" s="59">
        <v>2617.3000000000002</v>
      </c>
      <c r="AA166" s="59">
        <v>2525.42</v>
      </c>
      <c r="AB166" s="59">
        <v>91.88</v>
      </c>
      <c r="AC166" s="59">
        <v>2525.42</v>
      </c>
      <c r="AD166" s="59">
        <v>0</v>
      </c>
      <c r="AE166" s="59">
        <v>0</v>
      </c>
      <c r="AF166" s="59" t="s">
        <v>1491</v>
      </c>
      <c r="AG166" s="59" t="s">
        <v>737</v>
      </c>
      <c r="AH166" s="59" t="s">
        <v>1518</v>
      </c>
      <c r="AI166" s="59" t="s">
        <v>1523</v>
      </c>
      <c r="AJ166" s="59" t="s">
        <v>1486</v>
      </c>
      <c r="AK166" s="59" t="s">
        <v>278</v>
      </c>
      <c r="AL166" s="59" t="s">
        <v>1493</v>
      </c>
      <c r="AM166" s="59" t="s">
        <v>1494</v>
      </c>
      <c r="AN166" s="59" t="s">
        <v>1384</v>
      </c>
      <c r="AO166" s="59" t="s">
        <v>107</v>
      </c>
    </row>
    <row r="167" spans="1:41" x14ac:dyDescent="0.15">
      <c r="A167" s="59" t="s">
        <v>1742</v>
      </c>
      <c r="B167" s="59" t="s">
        <v>1655</v>
      </c>
      <c r="C167" s="59" t="s">
        <v>1656</v>
      </c>
      <c r="D167" s="59" t="s">
        <v>1517</v>
      </c>
      <c r="E167" s="59" t="s">
        <v>559</v>
      </c>
      <c r="F167" s="59" t="s">
        <v>1475</v>
      </c>
      <c r="G167" s="59" t="s">
        <v>1406</v>
      </c>
      <c r="H167" s="59" t="s">
        <v>1475</v>
      </c>
      <c r="I167" s="59" t="s">
        <v>1406</v>
      </c>
      <c r="J167" s="59" t="s">
        <v>737</v>
      </c>
      <c r="K167" s="59" t="s">
        <v>1518</v>
      </c>
      <c r="L167" s="59" t="s">
        <v>1657</v>
      </c>
      <c r="M167" s="59" t="s">
        <v>1478</v>
      </c>
      <c r="N167" s="59" t="s">
        <v>1479</v>
      </c>
      <c r="O167" s="59" t="s">
        <v>1480</v>
      </c>
      <c r="P167" s="59" t="s">
        <v>1481</v>
      </c>
      <c r="Q167" s="59" t="s">
        <v>1482</v>
      </c>
      <c r="R167" s="59" t="s">
        <v>1483</v>
      </c>
      <c r="S167" s="59" t="s">
        <v>1658</v>
      </c>
      <c r="T167" s="59" t="s">
        <v>1659</v>
      </c>
      <c r="U167" s="59" t="s">
        <v>1486</v>
      </c>
      <c r="V167" s="59" t="s">
        <v>1487</v>
      </c>
      <c r="W167" s="59" t="s">
        <v>1488</v>
      </c>
      <c r="X167" s="59" t="s">
        <v>1510</v>
      </c>
      <c r="Y167" s="59" t="s">
        <v>1490</v>
      </c>
      <c r="Z167" s="59">
        <v>1.9</v>
      </c>
      <c r="AA167" s="59">
        <v>1.9</v>
      </c>
      <c r="AB167" s="59">
        <v>0</v>
      </c>
      <c r="AC167" s="59">
        <v>1.9</v>
      </c>
      <c r="AD167" s="59">
        <v>0</v>
      </c>
      <c r="AE167" s="59">
        <v>0</v>
      </c>
      <c r="AF167" s="59" t="s">
        <v>1491</v>
      </c>
      <c r="AG167" s="59" t="s">
        <v>737</v>
      </c>
      <c r="AH167" s="59" t="s">
        <v>1518</v>
      </c>
      <c r="AI167" s="59" t="s">
        <v>1523</v>
      </c>
      <c r="AJ167" s="59" t="s">
        <v>1486</v>
      </c>
      <c r="AK167" s="59" t="s">
        <v>278</v>
      </c>
      <c r="AL167" s="59" t="s">
        <v>1493</v>
      </c>
      <c r="AM167" s="59" t="s">
        <v>1494</v>
      </c>
      <c r="AN167" s="59" t="s">
        <v>1384</v>
      </c>
      <c r="AO167" s="59" t="s">
        <v>107</v>
      </c>
    </row>
    <row r="168" spans="1:41" x14ac:dyDescent="0.15">
      <c r="A168" s="59" t="s">
        <v>1742</v>
      </c>
      <c r="B168" s="59" t="s">
        <v>1655</v>
      </c>
      <c r="C168" s="59" t="s">
        <v>1656</v>
      </c>
      <c r="D168" s="59" t="s">
        <v>1517</v>
      </c>
      <c r="E168" s="59" t="s">
        <v>559</v>
      </c>
      <c r="F168" s="59" t="s">
        <v>1475</v>
      </c>
      <c r="G168" s="59" t="s">
        <v>1406</v>
      </c>
      <c r="H168" s="59" t="s">
        <v>1475</v>
      </c>
      <c r="I168" s="59" t="s">
        <v>1406</v>
      </c>
      <c r="J168" s="59" t="s">
        <v>737</v>
      </c>
      <c r="K168" s="59" t="s">
        <v>1518</v>
      </c>
      <c r="L168" s="59" t="s">
        <v>1657</v>
      </c>
      <c r="M168" s="59" t="s">
        <v>1478</v>
      </c>
      <c r="N168" s="59" t="s">
        <v>1479</v>
      </c>
      <c r="O168" s="59" t="s">
        <v>1480</v>
      </c>
      <c r="P168" s="59" t="s">
        <v>1481</v>
      </c>
      <c r="Q168" s="59" t="s">
        <v>1482</v>
      </c>
      <c r="R168" s="59" t="s">
        <v>1483</v>
      </c>
      <c r="S168" s="59" t="s">
        <v>1658</v>
      </c>
      <c r="T168" s="59" t="s">
        <v>1659</v>
      </c>
      <c r="U168" s="59" t="s">
        <v>1486</v>
      </c>
      <c r="V168" s="59" t="s">
        <v>1487</v>
      </c>
      <c r="W168" s="59" t="s">
        <v>1522</v>
      </c>
      <c r="X168" s="59" t="s">
        <v>1487</v>
      </c>
      <c r="Y168" s="59" t="s">
        <v>1490</v>
      </c>
      <c r="Z168" s="59">
        <v>1441.61</v>
      </c>
      <c r="AA168" s="59">
        <v>1441.61</v>
      </c>
      <c r="AB168" s="59">
        <v>0</v>
      </c>
      <c r="AC168" s="59">
        <v>1441.61</v>
      </c>
      <c r="AD168" s="59">
        <v>0</v>
      </c>
      <c r="AE168" s="59">
        <v>0</v>
      </c>
      <c r="AF168" s="59" t="s">
        <v>1491</v>
      </c>
      <c r="AG168" s="59" t="s">
        <v>737</v>
      </c>
      <c r="AH168" s="59" t="s">
        <v>1518</v>
      </c>
      <c r="AI168" s="59" t="s">
        <v>1523</v>
      </c>
      <c r="AJ168" s="59" t="s">
        <v>1486</v>
      </c>
      <c r="AK168" s="59" t="s">
        <v>278</v>
      </c>
      <c r="AL168" s="59" t="s">
        <v>1493</v>
      </c>
      <c r="AM168" s="59" t="s">
        <v>1494</v>
      </c>
      <c r="AN168" s="59" t="s">
        <v>1384</v>
      </c>
      <c r="AO168" s="59" t="s">
        <v>107</v>
      </c>
    </row>
    <row r="169" spans="1:41" x14ac:dyDescent="0.15">
      <c r="A169" s="59" t="s">
        <v>1742</v>
      </c>
      <c r="B169" s="59" t="s">
        <v>1660</v>
      </c>
      <c r="C169" s="59" t="s">
        <v>1661</v>
      </c>
      <c r="D169" s="59" t="s">
        <v>1662</v>
      </c>
      <c r="E169" s="59" t="s">
        <v>1080</v>
      </c>
      <c r="F169" s="59" t="s">
        <v>1475</v>
      </c>
      <c r="G169" s="59" t="s">
        <v>1406</v>
      </c>
      <c r="H169" s="59" t="s">
        <v>1475</v>
      </c>
      <c r="I169" s="59" t="s">
        <v>1406</v>
      </c>
      <c r="J169" s="59" t="s">
        <v>1407</v>
      </c>
      <c r="K169" s="59" t="s">
        <v>1663</v>
      </c>
      <c r="L169" s="59" t="s">
        <v>1664</v>
      </c>
      <c r="M169" s="59" t="s">
        <v>1478</v>
      </c>
      <c r="N169" s="59" t="s">
        <v>1479</v>
      </c>
      <c r="O169" s="59" t="s">
        <v>1480</v>
      </c>
      <c r="P169" s="59" t="s">
        <v>1481</v>
      </c>
      <c r="Q169" s="59" t="s">
        <v>1482</v>
      </c>
      <c r="R169" s="59" t="s">
        <v>1483</v>
      </c>
      <c r="S169" s="59" t="s">
        <v>1665</v>
      </c>
      <c r="T169" s="59" t="s">
        <v>1666</v>
      </c>
      <c r="U169" s="59" t="s">
        <v>1486</v>
      </c>
      <c r="V169" s="59" t="s">
        <v>1487</v>
      </c>
      <c r="W169" s="59" t="s">
        <v>1508</v>
      </c>
      <c r="X169" s="59" t="s">
        <v>1487</v>
      </c>
      <c r="Y169" s="59" t="s">
        <v>1490</v>
      </c>
      <c r="Z169" s="59">
        <v>6245.99</v>
      </c>
      <c r="AA169" s="59">
        <v>6240.97</v>
      </c>
      <c r="AB169" s="59">
        <v>5.0199999999999996</v>
      </c>
      <c r="AC169" s="59">
        <v>6240.97</v>
      </c>
      <c r="AD169" s="59">
        <v>0</v>
      </c>
      <c r="AE169" s="59">
        <v>0</v>
      </c>
      <c r="AF169" s="59" t="s">
        <v>1491</v>
      </c>
      <c r="AG169" s="59" t="s">
        <v>1407</v>
      </c>
      <c r="AH169" s="59" t="s">
        <v>1663</v>
      </c>
      <c r="AI169" s="59" t="s">
        <v>1492</v>
      </c>
      <c r="AJ169" s="59" t="s">
        <v>1486</v>
      </c>
      <c r="AK169" s="59" t="s">
        <v>278</v>
      </c>
      <c r="AL169" s="59" t="s">
        <v>1493</v>
      </c>
      <c r="AM169" s="59" t="s">
        <v>1494</v>
      </c>
      <c r="AN169" s="59" t="s">
        <v>1382</v>
      </c>
      <c r="AO169" s="59" t="s">
        <v>88</v>
      </c>
    </row>
    <row r="170" spans="1:41" x14ac:dyDescent="0.15">
      <c r="A170" s="59" t="s">
        <v>1742</v>
      </c>
      <c r="B170" s="59" t="s">
        <v>1660</v>
      </c>
      <c r="C170" s="59" t="s">
        <v>1661</v>
      </c>
      <c r="D170" s="59" t="s">
        <v>1662</v>
      </c>
      <c r="E170" s="59" t="s">
        <v>1080</v>
      </c>
      <c r="F170" s="59" t="s">
        <v>1475</v>
      </c>
      <c r="G170" s="59" t="s">
        <v>1406</v>
      </c>
      <c r="H170" s="59" t="s">
        <v>1475</v>
      </c>
      <c r="I170" s="59" t="s">
        <v>1406</v>
      </c>
      <c r="J170" s="59" t="s">
        <v>1407</v>
      </c>
      <c r="K170" s="59" t="s">
        <v>1663</v>
      </c>
      <c r="L170" s="59" t="s">
        <v>1664</v>
      </c>
      <c r="M170" s="59" t="s">
        <v>1478</v>
      </c>
      <c r="N170" s="59" t="s">
        <v>1479</v>
      </c>
      <c r="O170" s="59" t="s">
        <v>1480</v>
      </c>
      <c r="P170" s="59" t="s">
        <v>1481</v>
      </c>
      <c r="Q170" s="59" t="s">
        <v>1482</v>
      </c>
      <c r="R170" s="59" t="s">
        <v>1483</v>
      </c>
      <c r="S170" s="59" t="s">
        <v>1665</v>
      </c>
      <c r="T170" s="59" t="s">
        <v>1666</v>
      </c>
      <c r="U170" s="59" t="s">
        <v>1486</v>
      </c>
      <c r="V170" s="59" t="s">
        <v>1487</v>
      </c>
      <c r="W170" s="59" t="s">
        <v>1509</v>
      </c>
      <c r="X170" s="59" t="s">
        <v>1487</v>
      </c>
      <c r="Y170" s="59" t="s">
        <v>1490</v>
      </c>
      <c r="Z170" s="59">
        <v>17885.259999999998</v>
      </c>
      <c r="AA170" s="59">
        <v>17866.73</v>
      </c>
      <c r="AB170" s="59">
        <v>18.53</v>
      </c>
      <c r="AC170" s="59">
        <v>17866.73</v>
      </c>
      <c r="AD170" s="59">
        <v>0</v>
      </c>
      <c r="AE170" s="59">
        <v>0</v>
      </c>
      <c r="AF170" s="59" t="s">
        <v>1491</v>
      </c>
      <c r="AG170" s="59" t="s">
        <v>1407</v>
      </c>
      <c r="AH170" s="59" t="s">
        <v>1663</v>
      </c>
      <c r="AI170" s="59" t="s">
        <v>1492</v>
      </c>
      <c r="AJ170" s="59" t="s">
        <v>1486</v>
      </c>
      <c r="AK170" s="59" t="s">
        <v>278</v>
      </c>
      <c r="AL170" s="59" t="s">
        <v>1493</v>
      </c>
      <c r="AM170" s="59" t="s">
        <v>1494</v>
      </c>
      <c r="AN170" s="59" t="s">
        <v>1382</v>
      </c>
      <c r="AO170" s="59" t="s">
        <v>88</v>
      </c>
    </row>
    <row r="171" spans="1:41" x14ac:dyDescent="0.15">
      <c r="A171" s="59" t="s">
        <v>1742</v>
      </c>
      <c r="B171" s="59" t="s">
        <v>1660</v>
      </c>
      <c r="C171" s="59" t="s">
        <v>1661</v>
      </c>
      <c r="D171" s="59" t="s">
        <v>1662</v>
      </c>
      <c r="E171" s="59" t="s">
        <v>1080</v>
      </c>
      <c r="F171" s="59" t="s">
        <v>1475</v>
      </c>
      <c r="G171" s="59" t="s">
        <v>1406</v>
      </c>
      <c r="H171" s="59" t="s">
        <v>1475</v>
      </c>
      <c r="I171" s="59" t="s">
        <v>1406</v>
      </c>
      <c r="J171" s="59" t="s">
        <v>1407</v>
      </c>
      <c r="K171" s="59" t="s">
        <v>1663</v>
      </c>
      <c r="L171" s="59" t="s">
        <v>1664</v>
      </c>
      <c r="M171" s="59" t="s">
        <v>1478</v>
      </c>
      <c r="N171" s="59" t="s">
        <v>1479</v>
      </c>
      <c r="O171" s="59" t="s">
        <v>1480</v>
      </c>
      <c r="P171" s="59" t="s">
        <v>1481</v>
      </c>
      <c r="Q171" s="59" t="s">
        <v>1482</v>
      </c>
      <c r="R171" s="59" t="s">
        <v>1483</v>
      </c>
      <c r="S171" s="59" t="s">
        <v>1665</v>
      </c>
      <c r="T171" s="59" t="s">
        <v>1666</v>
      </c>
      <c r="U171" s="59" t="s">
        <v>1486</v>
      </c>
      <c r="V171" s="59" t="s">
        <v>1487</v>
      </c>
      <c r="W171" s="59" t="s">
        <v>1514</v>
      </c>
      <c r="X171" s="59" t="s">
        <v>1487</v>
      </c>
      <c r="Y171" s="59" t="s">
        <v>1490</v>
      </c>
      <c r="Z171" s="59">
        <v>2091.0300000000002</v>
      </c>
      <c r="AA171" s="59">
        <v>2087.96</v>
      </c>
      <c r="AB171" s="59">
        <v>3.07</v>
      </c>
      <c r="AC171" s="59">
        <v>2087.96</v>
      </c>
      <c r="AD171" s="59">
        <v>0</v>
      </c>
      <c r="AE171" s="59">
        <v>0</v>
      </c>
      <c r="AF171" s="59" t="s">
        <v>1491</v>
      </c>
      <c r="AG171" s="59" t="s">
        <v>1407</v>
      </c>
      <c r="AH171" s="59" t="s">
        <v>1663</v>
      </c>
      <c r="AI171" s="59" t="s">
        <v>1492</v>
      </c>
      <c r="AJ171" s="59" t="s">
        <v>1486</v>
      </c>
      <c r="AK171" s="59" t="s">
        <v>278</v>
      </c>
      <c r="AL171" s="59" t="s">
        <v>1493</v>
      </c>
      <c r="AM171" s="59" t="s">
        <v>1494</v>
      </c>
      <c r="AN171" s="59" t="s">
        <v>1382</v>
      </c>
      <c r="AO171" s="59" t="s">
        <v>88</v>
      </c>
    </row>
    <row r="172" spans="1:41" x14ac:dyDescent="0.15">
      <c r="A172" s="59" t="s">
        <v>1742</v>
      </c>
      <c r="B172" s="59" t="s">
        <v>1667</v>
      </c>
      <c r="C172" s="59" t="s">
        <v>1668</v>
      </c>
      <c r="D172" s="59" t="s">
        <v>1662</v>
      </c>
      <c r="E172" s="59" t="s">
        <v>1080</v>
      </c>
      <c r="F172" s="59" t="s">
        <v>1475</v>
      </c>
      <c r="G172" s="59" t="s">
        <v>1406</v>
      </c>
      <c r="H172" s="59" t="s">
        <v>1475</v>
      </c>
      <c r="I172" s="59" t="s">
        <v>1406</v>
      </c>
      <c r="J172" s="59" t="s">
        <v>1407</v>
      </c>
      <c r="K172" s="59" t="s">
        <v>1663</v>
      </c>
      <c r="L172" s="59" t="s">
        <v>1669</v>
      </c>
      <c r="M172" s="59" t="s">
        <v>1478</v>
      </c>
      <c r="N172" s="59" t="s">
        <v>1479</v>
      </c>
      <c r="O172" s="59" t="s">
        <v>1480</v>
      </c>
      <c r="P172" s="59" t="s">
        <v>1481</v>
      </c>
      <c r="Q172" s="59" t="s">
        <v>1482</v>
      </c>
      <c r="R172" s="59" t="s">
        <v>1483</v>
      </c>
      <c r="S172" s="59" t="s">
        <v>1670</v>
      </c>
      <c r="T172" s="59" t="s">
        <v>1671</v>
      </c>
      <c r="U172" s="59" t="s">
        <v>1486</v>
      </c>
      <c r="V172" s="59" t="s">
        <v>1487</v>
      </c>
      <c r="W172" s="59" t="s">
        <v>1500</v>
      </c>
      <c r="X172" s="59" t="s">
        <v>1501</v>
      </c>
      <c r="Y172" s="59" t="s">
        <v>1490</v>
      </c>
      <c r="Z172" s="59">
        <v>9000</v>
      </c>
      <c r="AA172" s="59">
        <v>9000</v>
      </c>
      <c r="AB172" s="59">
        <v>0</v>
      </c>
      <c r="AC172" s="59">
        <v>9000</v>
      </c>
      <c r="AD172" s="59">
        <v>0</v>
      </c>
      <c r="AE172" s="59">
        <v>0</v>
      </c>
      <c r="AF172" s="59" t="s">
        <v>1491</v>
      </c>
      <c r="AG172" s="59" t="s">
        <v>1407</v>
      </c>
      <c r="AH172" s="59" t="s">
        <v>1663</v>
      </c>
      <c r="AI172" s="59" t="s">
        <v>1492</v>
      </c>
      <c r="AJ172" s="59" t="s">
        <v>1486</v>
      </c>
      <c r="AK172" s="59" t="s">
        <v>278</v>
      </c>
      <c r="AL172" s="59" t="s">
        <v>1493</v>
      </c>
      <c r="AM172" s="59" t="s">
        <v>1494</v>
      </c>
      <c r="AN172" s="59" t="s">
        <v>1382</v>
      </c>
      <c r="AO172" s="59" t="s">
        <v>88</v>
      </c>
    </row>
    <row r="173" spans="1:41" x14ac:dyDescent="0.15">
      <c r="A173" s="59" t="s">
        <v>1742</v>
      </c>
      <c r="B173" s="59" t="s">
        <v>1672</v>
      </c>
      <c r="C173" s="59" t="s">
        <v>1673</v>
      </c>
      <c r="D173" s="59" t="s">
        <v>1674</v>
      </c>
      <c r="E173" s="59" t="s">
        <v>1675</v>
      </c>
      <c r="F173" s="59" t="s">
        <v>1475</v>
      </c>
      <c r="G173" s="59" t="s">
        <v>1406</v>
      </c>
      <c r="H173" s="59" t="s">
        <v>1475</v>
      </c>
      <c r="I173" s="59" t="s">
        <v>1406</v>
      </c>
      <c r="J173" s="59" t="s">
        <v>727</v>
      </c>
      <c r="K173" s="59" t="s">
        <v>1644</v>
      </c>
      <c r="L173" s="59" t="s">
        <v>1676</v>
      </c>
      <c r="M173" s="59" t="s">
        <v>1478</v>
      </c>
      <c r="N173" s="59" t="s">
        <v>1479</v>
      </c>
      <c r="O173" s="59" t="s">
        <v>1480</v>
      </c>
      <c r="P173" s="59" t="s">
        <v>1481</v>
      </c>
      <c r="Q173" s="59" t="s">
        <v>1482</v>
      </c>
      <c r="R173" s="59" t="s">
        <v>1483</v>
      </c>
      <c r="S173" s="59" t="s">
        <v>1677</v>
      </c>
      <c r="T173" s="59" t="s">
        <v>1678</v>
      </c>
      <c r="U173" s="59" t="s">
        <v>1486</v>
      </c>
      <c r="V173" s="59" t="s">
        <v>1487</v>
      </c>
      <c r="W173" s="59" t="s">
        <v>1508</v>
      </c>
      <c r="X173" s="59" t="s">
        <v>1487</v>
      </c>
      <c r="Y173" s="59" t="s">
        <v>1490</v>
      </c>
      <c r="Z173" s="59">
        <v>188.26</v>
      </c>
      <c r="AA173" s="59">
        <v>188.26</v>
      </c>
      <c r="AB173" s="59">
        <v>0</v>
      </c>
      <c r="AC173" s="59">
        <v>188.26</v>
      </c>
      <c r="AD173" s="59">
        <v>0</v>
      </c>
      <c r="AE173" s="59">
        <v>0</v>
      </c>
      <c r="AF173" s="59" t="s">
        <v>1491</v>
      </c>
      <c r="AG173" s="59" t="s">
        <v>727</v>
      </c>
      <c r="AH173" s="59" t="s">
        <v>1644</v>
      </c>
      <c r="AI173" s="59" t="s">
        <v>1492</v>
      </c>
      <c r="AJ173" s="59" t="s">
        <v>1486</v>
      </c>
      <c r="AK173" s="59" t="s">
        <v>278</v>
      </c>
      <c r="AL173" s="59" t="s">
        <v>1493</v>
      </c>
      <c r="AM173" s="59" t="s">
        <v>1494</v>
      </c>
      <c r="AN173" s="59" t="s">
        <v>1384</v>
      </c>
      <c r="AO173" s="59" t="s">
        <v>107</v>
      </c>
    </row>
    <row r="174" spans="1:41" x14ac:dyDescent="0.15">
      <c r="A174" s="59" t="s">
        <v>1742</v>
      </c>
      <c r="B174" s="59" t="s">
        <v>1672</v>
      </c>
      <c r="C174" s="59" t="s">
        <v>1673</v>
      </c>
      <c r="D174" s="59" t="s">
        <v>1674</v>
      </c>
      <c r="E174" s="59" t="s">
        <v>1675</v>
      </c>
      <c r="F174" s="59" t="s">
        <v>1475</v>
      </c>
      <c r="G174" s="59" t="s">
        <v>1406</v>
      </c>
      <c r="H174" s="59" t="s">
        <v>1475</v>
      </c>
      <c r="I174" s="59" t="s">
        <v>1406</v>
      </c>
      <c r="J174" s="59" t="s">
        <v>727</v>
      </c>
      <c r="K174" s="59" t="s">
        <v>1644</v>
      </c>
      <c r="L174" s="59" t="s">
        <v>1676</v>
      </c>
      <c r="M174" s="59" t="s">
        <v>1478</v>
      </c>
      <c r="N174" s="59" t="s">
        <v>1479</v>
      </c>
      <c r="O174" s="59" t="s">
        <v>1480</v>
      </c>
      <c r="P174" s="59" t="s">
        <v>1481</v>
      </c>
      <c r="Q174" s="59" t="s">
        <v>1482</v>
      </c>
      <c r="R174" s="59" t="s">
        <v>1483</v>
      </c>
      <c r="S174" s="59" t="s">
        <v>1677</v>
      </c>
      <c r="T174" s="59" t="s">
        <v>1678</v>
      </c>
      <c r="U174" s="59" t="s">
        <v>1486</v>
      </c>
      <c r="V174" s="59" t="s">
        <v>1487</v>
      </c>
      <c r="W174" s="59" t="s">
        <v>1509</v>
      </c>
      <c r="X174" s="59" t="s">
        <v>1487</v>
      </c>
      <c r="Y174" s="59" t="s">
        <v>1490</v>
      </c>
      <c r="Z174" s="59">
        <v>2760.53</v>
      </c>
      <c r="AA174" s="59">
        <v>2760.53</v>
      </c>
      <c r="AB174" s="59">
        <v>0</v>
      </c>
      <c r="AC174" s="59">
        <v>2760.53</v>
      </c>
      <c r="AD174" s="59">
        <v>0</v>
      </c>
      <c r="AE174" s="59">
        <v>0</v>
      </c>
      <c r="AF174" s="59" t="s">
        <v>1491</v>
      </c>
      <c r="AG174" s="59" t="s">
        <v>727</v>
      </c>
      <c r="AH174" s="59" t="s">
        <v>1644</v>
      </c>
      <c r="AI174" s="59" t="s">
        <v>1492</v>
      </c>
      <c r="AJ174" s="59" t="s">
        <v>1486</v>
      </c>
      <c r="AK174" s="59" t="s">
        <v>278</v>
      </c>
      <c r="AL174" s="59" t="s">
        <v>1493</v>
      </c>
      <c r="AM174" s="59" t="s">
        <v>1494</v>
      </c>
      <c r="AN174" s="59" t="s">
        <v>1384</v>
      </c>
      <c r="AO174" s="59" t="s">
        <v>107</v>
      </c>
    </row>
    <row r="175" spans="1:41" x14ac:dyDescent="0.15">
      <c r="A175" s="59" t="s">
        <v>1742</v>
      </c>
      <c r="B175" s="59" t="s">
        <v>1672</v>
      </c>
      <c r="C175" s="59" t="s">
        <v>1673</v>
      </c>
      <c r="D175" s="59" t="s">
        <v>1674</v>
      </c>
      <c r="E175" s="59" t="s">
        <v>1675</v>
      </c>
      <c r="F175" s="59" t="s">
        <v>1475</v>
      </c>
      <c r="G175" s="59" t="s">
        <v>1406</v>
      </c>
      <c r="H175" s="59" t="s">
        <v>1475</v>
      </c>
      <c r="I175" s="59" t="s">
        <v>1406</v>
      </c>
      <c r="J175" s="59" t="s">
        <v>727</v>
      </c>
      <c r="K175" s="59" t="s">
        <v>1644</v>
      </c>
      <c r="L175" s="59" t="s">
        <v>1676</v>
      </c>
      <c r="M175" s="59" t="s">
        <v>1478</v>
      </c>
      <c r="N175" s="59" t="s">
        <v>1479</v>
      </c>
      <c r="O175" s="59" t="s">
        <v>1480</v>
      </c>
      <c r="P175" s="59" t="s">
        <v>1481</v>
      </c>
      <c r="Q175" s="59" t="s">
        <v>1482</v>
      </c>
      <c r="R175" s="59" t="s">
        <v>1483</v>
      </c>
      <c r="S175" s="59" t="s">
        <v>1677</v>
      </c>
      <c r="T175" s="59" t="s">
        <v>1678</v>
      </c>
      <c r="U175" s="59" t="s">
        <v>1486</v>
      </c>
      <c r="V175" s="59" t="s">
        <v>1487</v>
      </c>
      <c r="W175" s="59" t="s">
        <v>1488</v>
      </c>
      <c r="X175" s="59" t="s">
        <v>1511</v>
      </c>
      <c r="Y175" s="59" t="s">
        <v>1490</v>
      </c>
      <c r="Z175" s="59">
        <v>10.27</v>
      </c>
      <c r="AA175" s="59">
        <v>10.27</v>
      </c>
      <c r="AB175" s="59">
        <v>0</v>
      </c>
      <c r="AC175" s="59">
        <v>10.27</v>
      </c>
      <c r="AD175" s="59">
        <v>0</v>
      </c>
      <c r="AE175" s="59">
        <v>0</v>
      </c>
      <c r="AF175" s="59" t="s">
        <v>1491</v>
      </c>
      <c r="AG175" s="59" t="s">
        <v>727</v>
      </c>
      <c r="AH175" s="59" t="s">
        <v>1644</v>
      </c>
      <c r="AI175" s="59" t="s">
        <v>1492</v>
      </c>
      <c r="AJ175" s="59" t="s">
        <v>1486</v>
      </c>
      <c r="AK175" s="59" t="s">
        <v>278</v>
      </c>
      <c r="AL175" s="59" t="s">
        <v>1493</v>
      </c>
      <c r="AM175" s="59" t="s">
        <v>1494</v>
      </c>
      <c r="AN175" s="59" t="s">
        <v>1384</v>
      </c>
      <c r="AO175" s="59" t="s">
        <v>107</v>
      </c>
    </row>
    <row r="176" spans="1:41" x14ac:dyDescent="0.15">
      <c r="A176" s="59" t="s">
        <v>1742</v>
      </c>
      <c r="B176" s="59" t="s">
        <v>1672</v>
      </c>
      <c r="C176" s="59" t="s">
        <v>1673</v>
      </c>
      <c r="D176" s="59" t="s">
        <v>1674</v>
      </c>
      <c r="E176" s="59" t="s">
        <v>1675</v>
      </c>
      <c r="F176" s="59" t="s">
        <v>1475</v>
      </c>
      <c r="G176" s="59" t="s">
        <v>1406</v>
      </c>
      <c r="H176" s="59" t="s">
        <v>1475</v>
      </c>
      <c r="I176" s="59" t="s">
        <v>1406</v>
      </c>
      <c r="J176" s="59" t="s">
        <v>727</v>
      </c>
      <c r="K176" s="59" t="s">
        <v>1644</v>
      </c>
      <c r="L176" s="59" t="s">
        <v>1676</v>
      </c>
      <c r="M176" s="59" t="s">
        <v>1478</v>
      </c>
      <c r="N176" s="59" t="s">
        <v>1479</v>
      </c>
      <c r="O176" s="59" t="s">
        <v>1480</v>
      </c>
      <c r="P176" s="59" t="s">
        <v>1481</v>
      </c>
      <c r="Q176" s="59" t="s">
        <v>1482</v>
      </c>
      <c r="R176" s="59" t="s">
        <v>1483</v>
      </c>
      <c r="S176" s="59" t="s">
        <v>1677</v>
      </c>
      <c r="T176" s="59" t="s">
        <v>1678</v>
      </c>
      <c r="U176" s="59" t="s">
        <v>1486</v>
      </c>
      <c r="V176" s="59" t="s">
        <v>1487</v>
      </c>
      <c r="W176" s="59" t="s">
        <v>1513</v>
      </c>
      <c r="X176" s="59" t="s">
        <v>1487</v>
      </c>
      <c r="Y176" s="59" t="s">
        <v>1490</v>
      </c>
      <c r="Z176" s="59">
        <v>1040.94</v>
      </c>
      <c r="AA176" s="59">
        <v>1040.94</v>
      </c>
      <c r="AB176" s="59">
        <v>0</v>
      </c>
      <c r="AC176" s="59">
        <v>1040.94</v>
      </c>
      <c r="AD176" s="59">
        <v>0</v>
      </c>
      <c r="AE176" s="59">
        <v>0</v>
      </c>
      <c r="AF176" s="59" t="s">
        <v>1491</v>
      </c>
      <c r="AG176" s="59" t="s">
        <v>727</v>
      </c>
      <c r="AH176" s="59" t="s">
        <v>1644</v>
      </c>
      <c r="AI176" s="59" t="s">
        <v>1492</v>
      </c>
      <c r="AJ176" s="59" t="s">
        <v>1486</v>
      </c>
      <c r="AK176" s="59" t="s">
        <v>278</v>
      </c>
      <c r="AL176" s="59" t="s">
        <v>1493</v>
      </c>
      <c r="AM176" s="59" t="s">
        <v>1494</v>
      </c>
      <c r="AN176" s="59" t="s">
        <v>1384</v>
      </c>
      <c r="AO176" s="59" t="s">
        <v>107</v>
      </c>
    </row>
    <row r="177" spans="1:41" x14ac:dyDescent="0.15">
      <c r="A177" s="59" t="s">
        <v>1742</v>
      </c>
      <c r="B177" s="59" t="s">
        <v>1679</v>
      </c>
      <c r="C177" s="59" t="s">
        <v>1680</v>
      </c>
      <c r="D177" s="59" t="s">
        <v>1638</v>
      </c>
      <c r="E177" s="59" t="s">
        <v>1639</v>
      </c>
      <c r="F177" s="59" t="s">
        <v>1475</v>
      </c>
      <c r="G177" s="59" t="s">
        <v>1406</v>
      </c>
      <c r="H177" s="59" t="s">
        <v>1475</v>
      </c>
      <c r="I177" s="59" t="s">
        <v>1406</v>
      </c>
      <c r="J177" s="59" t="s">
        <v>727</v>
      </c>
      <c r="K177" s="59" t="s">
        <v>1640</v>
      </c>
      <c r="L177" s="59" t="s">
        <v>1681</v>
      </c>
      <c r="M177" s="59" t="s">
        <v>1478</v>
      </c>
      <c r="N177" s="59" t="s">
        <v>1479</v>
      </c>
      <c r="O177" s="59" t="s">
        <v>1480</v>
      </c>
      <c r="P177" s="59" t="s">
        <v>1481</v>
      </c>
      <c r="Q177" s="59" t="s">
        <v>1482</v>
      </c>
      <c r="R177" s="59" t="s">
        <v>1483</v>
      </c>
      <c r="S177" s="59" t="s">
        <v>1682</v>
      </c>
      <c r="T177" s="59" t="s">
        <v>1683</v>
      </c>
      <c r="U177" s="59" t="s">
        <v>1486</v>
      </c>
      <c r="V177" s="59" t="s">
        <v>1487</v>
      </c>
      <c r="W177" s="59" t="s">
        <v>1509</v>
      </c>
      <c r="X177" s="59" t="s">
        <v>1487</v>
      </c>
      <c r="Y177" s="59" t="s">
        <v>1490</v>
      </c>
      <c r="Z177" s="59">
        <v>2539.86</v>
      </c>
      <c r="AA177" s="59">
        <v>2539.86</v>
      </c>
      <c r="AB177" s="59">
        <v>0</v>
      </c>
      <c r="AC177" s="59">
        <v>2539.86</v>
      </c>
      <c r="AD177" s="59">
        <v>0</v>
      </c>
      <c r="AE177" s="59">
        <v>0</v>
      </c>
      <c r="AF177" s="59" t="s">
        <v>1491</v>
      </c>
      <c r="AG177" s="59" t="s">
        <v>727</v>
      </c>
      <c r="AH177" s="59" t="s">
        <v>1644</v>
      </c>
      <c r="AI177" s="59" t="s">
        <v>1492</v>
      </c>
      <c r="AJ177" s="59" t="s">
        <v>1486</v>
      </c>
      <c r="AK177" s="59" t="s">
        <v>278</v>
      </c>
      <c r="AL177" s="59" t="s">
        <v>1493</v>
      </c>
      <c r="AM177" s="59" t="s">
        <v>1494</v>
      </c>
      <c r="AN177" s="59" t="s">
        <v>1384</v>
      </c>
      <c r="AO177" s="59" t="s">
        <v>107</v>
      </c>
    </row>
    <row r="178" spans="1:41" x14ac:dyDescent="0.15">
      <c r="A178" s="59" t="s">
        <v>1742</v>
      </c>
      <c r="B178" s="59" t="s">
        <v>1679</v>
      </c>
      <c r="C178" s="59" t="s">
        <v>1680</v>
      </c>
      <c r="D178" s="59" t="s">
        <v>1638</v>
      </c>
      <c r="E178" s="59" t="s">
        <v>1639</v>
      </c>
      <c r="F178" s="59" t="s">
        <v>1475</v>
      </c>
      <c r="G178" s="59" t="s">
        <v>1406</v>
      </c>
      <c r="H178" s="59" t="s">
        <v>1475</v>
      </c>
      <c r="I178" s="59" t="s">
        <v>1406</v>
      </c>
      <c r="J178" s="59" t="s">
        <v>727</v>
      </c>
      <c r="K178" s="59" t="s">
        <v>1640</v>
      </c>
      <c r="L178" s="59" t="s">
        <v>1681</v>
      </c>
      <c r="M178" s="59" t="s">
        <v>1478</v>
      </c>
      <c r="N178" s="59" t="s">
        <v>1479</v>
      </c>
      <c r="O178" s="59" t="s">
        <v>1480</v>
      </c>
      <c r="P178" s="59" t="s">
        <v>1481</v>
      </c>
      <c r="Q178" s="59" t="s">
        <v>1482</v>
      </c>
      <c r="R178" s="59" t="s">
        <v>1483</v>
      </c>
      <c r="S178" s="59" t="s">
        <v>1682</v>
      </c>
      <c r="T178" s="59" t="s">
        <v>1683</v>
      </c>
      <c r="U178" s="59" t="s">
        <v>1486</v>
      </c>
      <c r="V178" s="59" t="s">
        <v>1487</v>
      </c>
      <c r="W178" s="59" t="s">
        <v>1488</v>
      </c>
      <c r="X178" s="59" t="s">
        <v>1511</v>
      </c>
      <c r="Y178" s="59" t="s">
        <v>1490</v>
      </c>
      <c r="Z178" s="59">
        <v>15.05</v>
      </c>
      <c r="AA178" s="59">
        <v>15.05</v>
      </c>
      <c r="AB178" s="59">
        <v>0</v>
      </c>
      <c r="AC178" s="59">
        <v>15.05</v>
      </c>
      <c r="AD178" s="59">
        <v>0</v>
      </c>
      <c r="AE178" s="59">
        <v>0</v>
      </c>
      <c r="AF178" s="59" t="s">
        <v>1491</v>
      </c>
      <c r="AG178" s="59" t="s">
        <v>727</v>
      </c>
      <c r="AH178" s="59" t="s">
        <v>1644</v>
      </c>
      <c r="AI178" s="59" t="s">
        <v>1492</v>
      </c>
      <c r="AJ178" s="59" t="s">
        <v>1486</v>
      </c>
      <c r="AK178" s="59" t="s">
        <v>278</v>
      </c>
      <c r="AL178" s="59" t="s">
        <v>1493</v>
      </c>
      <c r="AM178" s="59" t="s">
        <v>1494</v>
      </c>
      <c r="AN178" s="59" t="s">
        <v>1384</v>
      </c>
      <c r="AO178" s="59" t="s">
        <v>107</v>
      </c>
    </row>
    <row r="179" spans="1:41" x14ac:dyDescent="0.15">
      <c r="A179" s="59" t="s">
        <v>1742</v>
      </c>
      <c r="B179" s="59" t="s">
        <v>1684</v>
      </c>
      <c r="C179" s="59" t="s">
        <v>1685</v>
      </c>
      <c r="D179" s="59" t="s">
        <v>1674</v>
      </c>
      <c r="E179" s="59" t="s">
        <v>1675</v>
      </c>
      <c r="F179" s="59" t="s">
        <v>1475</v>
      </c>
      <c r="G179" s="59" t="s">
        <v>1406</v>
      </c>
      <c r="H179" s="59" t="s">
        <v>1475</v>
      </c>
      <c r="I179" s="59" t="s">
        <v>1406</v>
      </c>
      <c r="J179" s="59" t="s">
        <v>727</v>
      </c>
      <c r="K179" s="59" t="s">
        <v>1644</v>
      </c>
      <c r="L179" s="59" t="s">
        <v>1686</v>
      </c>
      <c r="M179" s="59" t="s">
        <v>1478</v>
      </c>
      <c r="N179" s="59" t="s">
        <v>1479</v>
      </c>
      <c r="O179" s="59" t="s">
        <v>1480</v>
      </c>
      <c r="P179" s="59" t="s">
        <v>1481</v>
      </c>
      <c r="Q179" s="59" t="s">
        <v>1482</v>
      </c>
      <c r="R179" s="59" t="s">
        <v>1483</v>
      </c>
      <c r="S179" s="59" t="s">
        <v>1687</v>
      </c>
      <c r="T179" s="59" t="s">
        <v>1688</v>
      </c>
      <c r="U179" s="59" t="s">
        <v>1486</v>
      </c>
      <c r="V179" s="59" t="s">
        <v>1487</v>
      </c>
      <c r="W179" s="59" t="s">
        <v>1509</v>
      </c>
      <c r="X179" s="59" t="s">
        <v>1487</v>
      </c>
      <c r="Y179" s="59" t="s">
        <v>1490</v>
      </c>
      <c r="Z179" s="59">
        <v>5771.2</v>
      </c>
      <c r="AA179" s="59">
        <v>5771.2</v>
      </c>
      <c r="AB179" s="59">
        <v>0</v>
      </c>
      <c r="AC179" s="59">
        <v>5771.2</v>
      </c>
      <c r="AD179" s="59">
        <v>0</v>
      </c>
      <c r="AE179" s="59">
        <v>0</v>
      </c>
      <c r="AF179" s="59" t="s">
        <v>1491</v>
      </c>
      <c r="AG179" s="59" t="s">
        <v>727</v>
      </c>
      <c r="AH179" s="59" t="s">
        <v>1644</v>
      </c>
      <c r="AI179" s="59" t="s">
        <v>1492</v>
      </c>
      <c r="AJ179" s="59" t="s">
        <v>1486</v>
      </c>
      <c r="AK179" s="59" t="s">
        <v>278</v>
      </c>
      <c r="AL179" s="59" t="s">
        <v>1493</v>
      </c>
      <c r="AM179" s="59" t="s">
        <v>1494</v>
      </c>
      <c r="AN179" s="59" t="s">
        <v>1384</v>
      </c>
      <c r="AO179" s="59" t="s">
        <v>107</v>
      </c>
    </row>
    <row r="180" spans="1:41" x14ac:dyDescent="0.15">
      <c r="A180" s="59" t="s">
        <v>1742</v>
      </c>
      <c r="B180" s="59" t="s">
        <v>1684</v>
      </c>
      <c r="C180" s="59" t="s">
        <v>1685</v>
      </c>
      <c r="D180" s="59" t="s">
        <v>1674</v>
      </c>
      <c r="E180" s="59" t="s">
        <v>1675</v>
      </c>
      <c r="F180" s="59" t="s">
        <v>1475</v>
      </c>
      <c r="G180" s="59" t="s">
        <v>1406</v>
      </c>
      <c r="H180" s="59" t="s">
        <v>1475</v>
      </c>
      <c r="I180" s="59" t="s">
        <v>1406</v>
      </c>
      <c r="J180" s="59" t="s">
        <v>727</v>
      </c>
      <c r="K180" s="59" t="s">
        <v>1644</v>
      </c>
      <c r="L180" s="59" t="s">
        <v>1686</v>
      </c>
      <c r="M180" s="59" t="s">
        <v>1478</v>
      </c>
      <c r="N180" s="59" t="s">
        <v>1479</v>
      </c>
      <c r="O180" s="59" t="s">
        <v>1480</v>
      </c>
      <c r="P180" s="59" t="s">
        <v>1481</v>
      </c>
      <c r="Q180" s="59" t="s">
        <v>1482</v>
      </c>
      <c r="R180" s="59" t="s">
        <v>1483</v>
      </c>
      <c r="S180" s="59" t="s">
        <v>1687</v>
      </c>
      <c r="T180" s="59" t="s">
        <v>1688</v>
      </c>
      <c r="U180" s="59" t="s">
        <v>1486</v>
      </c>
      <c r="V180" s="59" t="s">
        <v>1487</v>
      </c>
      <c r="W180" s="59" t="s">
        <v>1488</v>
      </c>
      <c r="X180" s="59" t="s">
        <v>1511</v>
      </c>
      <c r="Y180" s="59" t="s">
        <v>1490</v>
      </c>
      <c r="Z180" s="59">
        <v>9.16</v>
      </c>
      <c r="AA180" s="59">
        <v>9.16</v>
      </c>
      <c r="AB180" s="59">
        <v>0</v>
      </c>
      <c r="AC180" s="59">
        <v>9.16</v>
      </c>
      <c r="AD180" s="59">
        <v>0</v>
      </c>
      <c r="AE180" s="59">
        <v>0</v>
      </c>
      <c r="AF180" s="59" t="s">
        <v>1491</v>
      </c>
      <c r="AG180" s="59" t="s">
        <v>727</v>
      </c>
      <c r="AH180" s="59" t="s">
        <v>1644</v>
      </c>
      <c r="AI180" s="59" t="s">
        <v>1492</v>
      </c>
      <c r="AJ180" s="59" t="s">
        <v>1486</v>
      </c>
      <c r="AK180" s="59" t="s">
        <v>278</v>
      </c>
      <c r="AL180" s="59" t="s">
        <v>1493</v>
      </c>
      <c r="AM180" s="59" t="s">
        <v>1494</v>
      </c>
      <c r="AN180" s="59" t="s">
        <v>1384</v>
      </c>
      <c r="AO180" s="59" t="s">
        <v>107</v>
      </c>
    </row>
    <row r="181" spans="1:41" x14ac:dyDescent="0.15">
      <c r="A181" s="59" t="s">
        <v>1742</v>
      </c>
      <c r="B181" s="59" t="s">
        <v>1689</v>
      </c>
      <c r="C181" s="59" t="s">
        <v>1690</v>
      </c>
      <c r="D181" s="59" t="s">
        <v>1674</v>
      </c>
      <c r="E181" s="59" t="s">
        <v>1675</v>
      </c>
      <c r="F181" s="59" t="s">
        <v>1475</v>
      </c>
      <c r="G181" s="59" t="s">
        <v>1406</v>
      </c>
      <c r="H181" s="59" t="s">
        <v>1475</v>
      </c>
      <c r="I181" s="59" t="s">
        <v>1406</v>
      </c>
      <c r="J181" s="59" t="s">
        <v>727</v>
      </c>
      <c r="K181" s="59" t="s">
        <v>1644</v>
      </c>
      <c r="L181" s="59" t="s">
        <v>1691</v>
      </c>
      <c r="M181" s="59" t="s">
        <v>1478</v>
      </c>
      <c r="N181" s="59" t="s">
        <v>1479</v>
      </c>
      <c r="O181" s="59" t="s">
        <v>1480</v>
      </c>
      <c r="P181" s="59" t="s">
        <v>1481</v>
      </c>
      <c r="Q181" s="59" t="s">
        <v>1482</v>
      </c>
      <c r="R181" s="59" t="s">
        <v>1483</v>
      </c>
      <c r="S181" s="59" t="s">
        <v>1692</v>
      </c>
      <c r="T181" s="59" t="s">
        <v>1693</v>
      </c>
      <c r="U181" s="59" t="s">
        <v>1486</v>
      </c>
      <c r="V181" s="59" t="s">
        <v>1487</v>
      </c>
      <c r="W181" s="59" t="s">
        <v>1509</v>
      </c>
      <c r="X181" s="59" t="s">
        <v>1487</v>
      </c>
      <c r="Y181" s="59" t="s">
        <v>1490</v>
      </c>
      <c r="Z181" s="59">
        <v>5117.1400000000003</v>
      </c>
      <c r="AA181" s="59">
        <v>5117.1400000000003</v>
      </c>
      <c r="AB181" s="59">
        <v>0</v>
      </c>
      <c r="AC181" s="59">
        <v>5117.1400000000003</v>
      </c>
      <c r="AD181" s="59">
        <v>0</v>
      </c>
      <c r="AE181" s="59">
        <v>0</v>
      </c>
      <c r="AF181" s="59" t="s">
        <v>1491</v>
      </c>
      <c r="AG181" s="59" t="s">
        <v>727</v>
      </c>
      <c r="AH181" s="59" t="s">
        <v>1644</v>
      </c>
      <c r="AI181" s="59" t="s">
        <v>1492</v>
      </c>
      <c r="AJ181" s="59" t="s">
        <v>1486</v>
      </c>
      <c r="AK181" s="59" t="s">
        <v>278</v>
      </c>
      <c r="AL181" s="59" t="s">
        <v>1493</v>
      </c>
      <c r="AM181" s="59" t="s">
        <v>1494</v>
      </c>
      <c r="AN181" s="59" t="s">
        <v>1384</v>
      </c>
      <c r="AO181" s="59" t="s">
        <v>107</v>
      </c>
    </row>
    <row r="182" spans="1:41" x14ac:dyDescent="0.15">
      <c r="A182" s="59" t="s">
        <v>1742</v>
      </c>
      <c r="B182" s="59" t="s">
        <v>1689</v>
      </c>
      <c r="C182" s="59" t="s">
        <v>1690</v>
      </c>
      <c r="D182" s="59" t="s">
        <v>1674</v>
      </c>
      <c r="E182" s="59" t="s">
        <v>1675</v>
      </c>
      <c r="F182" s="59" t="s">
        <v>1475</v>
      </c>
      <c r="G182" s="59" t="s">
        <v>1406</v>
      </c>
      <c r="H182" s="59" t="s">
        <v>1475</v>
      </c>
      <c r="I182" s="59" t="s">
        <v>1406</v>
      </c>
      <c r="J182" s="59" t="s">
        <v>727</v>
      </c>
      <c r="K182" s="59" t="s">
        <v>1644</v>
      </c>
      <c r="L182" s="59" t="s">
        <v>1691</v>
      </c>
      <c r="M182" s="59" t="s">
        <v>1478</v>
      </c>
      <c r="N182" s="59" t="s">
        <v>1479</v>
      </c>
      <c r="O182" s="59" t="s">
        <v>1480</v>
      </c>
      <c r="P182" s="59" t="s">
        <v>1481</v>
      </c>
      <c r="Q182" s="59" t="s">
        <v>1482</v>
      </c>
      <c r="R182" s="59" t="s">
        <v>1483</v>
      </c>
      <c r="S182" s="59" t="s">
        <v>1692</v>
      </c>
      <c r="T182" s="59" t="s">
        <v>1693</v>
      </c>
      <c r="U182" s="59" t="s">
        <v>1486</v>
      </c>
      <c r="V182" s="59" t="s">
        <v>1487</v>
      </c>
      <c r="W182" s="59" t="s">
        <v>1488</v>
      </c>
      <c r="X182" s="59" t="s">
        <v>1511</v>
      </c>
      <c r="Y182" s="59" t="s">
        <v>1490</v>
      </c>
      <c r="Z182" s="59">
        <v>118.91</v>
      </c>
      <c r="AA182" s="59">
        <v>118.91</v>
      </c>
      <c r="AB182" s="59">
        <v>0</v>
      </c>
      <c r="AC182" s="59">
        <v>118.91</v>
      </c>
      <c r="AD182" s="59">
        <v>0</v>
      </c>
      <c r="AE182" s="59">
        <v>0</v>
      </c>
      <c r="AF182" s="59" t="s">
        <v>1491</v>
      </c>
      <c r="AG182" s="59" t="s">
        <v>727</v>
      </c>
      <c r="AH182" s="59" t="s">
        <v>1644</v>
      </c>
      <c r="AI182" s="59" t="s">
        <v>1492</v>
      </c>
      <c r="AJ182" s="59" t="s">
        <v>1486</v>
      </c>
      <c r="AK182" s="59" t="s">
        <v>278</v>
      </c>
      <c r="AL182" s="59" t="s">
        <v>1493</v>
      </c>
      <c r="AM182" s="59" t="s">
        <v>1494</v>
      </c>
      <c r="AN182" s="59" t="s">
        <v>1384</v>
      </c>
      <c r="AO182" s="59" t="s">
        <v>107</v>
      </c>
    </row>
    <row r="183" spans="1:41" x14ac:dyDescent="0.15">
      <c r="A183" s="59" t="s">
        <v>1742</v>
      </c>
      <c r="B183" s="59" t="s">
        <v>1699</v>
      </c>
      <c r="C183" s="59" t="s">
        <v>1700</v>
      </c>
      <c r="D183" s="59" t="s">
        <v>1701</v>
      </c>
      <c r="E183" s="59" t="s">
        <v>1702</v>
      </c>
      <c r="F183" s="59" t="s">
        <v>1475</v>
      </c>
      <c r="G183" s="59" t="s">
        <v>1406</v>
      </c>
      <c r="H183" s="59" t="s">
        <v>1475</v>
      </c>
      <c r="I183" s="59" t="s">
        <v>1406</v>
      </c>
      <c r="J183" s="59" t="s">
        <v>727</v>
      </c>
      <c r="K183" s="59" t="s">
        <v>1703</v>
      </c>
      <c r="L183" s="59" t="s">
        <v>1704</v>
      </c>
      <c r="M183" s="59" t="s">
        <v>1478</v>
      </c>
      <c r="N183" s="59" t="s">
        <v>1479</v>
      </c>
      <c r="O183" s="59" t="s">
        <v>1480</v>
      </c>
      <c r="P183" s="59" t="s">
        <v>1481</v>
      </c>
      <c r="Q183" s="59" t="s">
        <v>1482</v>
      </c>
      <c r="R183" s="59" t="s">
        <v>1483</v>
      </c>
      <c r="S183" s="59" t="s">
        <v>1743</v>
      </c>
      <c r="T183" s="59" t="s">
        <v>1744</v>
      </c>
      <c r="U183" s="59" t="s">
        <v>1486</v>
      </c>
      <c r="V183" s="59" t="s">
        <v>1487</v>
      </c>
      <c r="W183" s="59" t="s">
        <v>1500</v>
      </c>
      <c r="X183" s="59" t="s">
        <v>1501</v>
      </c>
      <c r="Y183" s="59" t="s">
        <v>1490</v>
      </c>
      <c r="Z183" s="59">
        <v>0.04</v>
      </c>
      <c r="AA183" s="59">
        <v>0.04</v>
      </c>
      <c r="AB183" s="59">
        <v>0</v>
      </c>
      <c r="AC183" s="59">
        <v>0.04</v>
      </c>
      <c r="AD183" s="59">
        <v>0</v>
      </c>
      <c r="AE183" s="59">
        <v>0</v>
      </c>
      <c r="AF183" s="59" t="s">
        <v>1707</v>
      </c>
      <c r="AG183" s="59" t="s">
        <v>1406</v>
      </c>
      <c r="AH183" s="59" t="s">
        <v>1406</v>
      </c>
      <c r="AI183" s="59" t="s">
        <v>1523</v>
      </c>
      <c r="AJ183" s="59" t="s">
        <v>1486</v>
      </c>
      <c r="AK183" s="59" t="s">
        <v>278</v>
      </c>
      <c r="AL183" s="59" t="s">
        <v>1493</v>
      </c>
      <c r="AM183" s="59" t="s">
        <v>1494</v>
      </c>
      <c r="AN183" s="59" t="s">
        <v>1384</v>
      </c>
      <c r="AO183" s="59" t="s">
        <v>107</v>
      </c>
    </row>
    <row r="184" spans="1:41" x14ac:dyDescent="0.15">
      <c r="A184" s="59" t="s">
        <v>1742</v>
      </c>
      <c r="B184" s="59" t="s">
        <v>1699</v>
      </c>
      <c r="C184" s="59" t="s">
        <v>1700</v>
      </c>
      <c r="D184" s="59" t="s">
        <v>1701</v>
      </c>
      <c r="E184" s="59" t="s">
        <v>1702</v>
      </c>
      <c r="F184" s="59" t="s">
        <v>1475</v>
      </c>
      <c r="G184" s="59" t="s">
        <v>1406</v>
      </c>
      <c r="H184" s="59" t="s">
        <v>1475</v>
      </c>
      <c r="I184" s="59" t="s">
        <v>1406</v>
      </c>
      <c r="J184" s="59" t="s">
        <v>727</v>
      </c>
      <c r="K184" s="59" t="s">
        <v>1703</v>
      </c>
      <c r="L184" s="59" t="s">
        <v>1704</v>
      </c>
      <c r="M184" s="59" t="s">
        <v>1478</v>
      </c>
      <c r="N184" s="59" t="s">
        <v>1479</v>
      </c>
      <c r="O184" s="59" t="s">
        <v>1480</v>
      </c>
      <c r="P184" s="59" t="s">
        <v>1481</v>
      </c>
      <c r="Q184" s="59" t="s">
        <v>1482</v>
      </c>
      <c r="R184" s="59" t="s">
        <v>1483</v>
      </c>
      <c r="S184" s="59" t="s">
        <v>1705</v>
      </c>
      <c r="T184" s="59" t="s">
        <v>1706</v>
      </c>
      <c r="U184" s="59" t="s">
        <v>1486</v>
      </c>
      <c r="V184" s="59" t="s">
        <v>1487</v>
      </c>
      <c r="W184" s="59" t="s">
        <v>1508</v>
      </c>
      <c r="X184" s="59" t="s">
        <v>1487</v>
      </c>
      <c r="Y184" s="59" t="s">
        <v>1490</v>
      </c>
      <c r="Z184" s="59">
        <v>5.19</v>
      </c>
      <c r="AA184" s="59">
        <v>5.19</v>
      </c>
      <c r="AB184" s="59">
        <v>0</v>
      </c>
      <c r="AC184" s="59">
        <v>5.19</v>
      </c>
      <c r="AD184" s="59">
        <v>0</v>
      </c>
      <c r="AE184" s="59">
        <v>0</v>
      </c>
      <c r="AF184" s="59" t="s">
        <v>1707</v>
      </c>
      <c r="AG184" s="59" t="s">
        <v>1406</v>
      </c>
      <c r="AH184" s="59" t="s">
        <v>1406</v>
      </c>
      <c r="AI184" s="59" t="s">
        <v>1523</v>
      </c>
      <c r="AJ184" s="59" t="s">
        <v>1486</v>
      </c>
      <c r="AK184" s="59" t="s">
        <v>278</v>
      </c>
      <c r="AL184" s="59" t="s">
        <v>1493</v>
      </c>
      <c r="AM184" s="59" t="s">
        <v>1494</v>
      </c>
      <c r="AN184" s="59" t="s">
        <v>1384</v>
      </c>
      <c r="AO184" s="59" t="s">
        <v>107</v>
      </c>
    </row>
    <row r="185" spans="1:41" x14ac:dyDescent="0.15">
      <c r="A185" s="59" t="s">
        <v>1742</v>
      </c>
      <c r="B185" s="59" t="s">
        <v>1699</v>
      </c>
      <c r="C185" s="59" t="s">
        <v>1700</v>
      </c>
      <c r="D185" s="59" t="s">
        <v>1701</v>
      </c>
      <c r="E185" s="59" t="s">
        <v>1702</v>
      </c>
      <c r="F185" s="59" t="s">
        <v>1475</v>
      </c>
      <c r="G185" s="59" t="s">
        <v>1406</v>
      </c>
      <c r="H185" s="59" t="s">
        <v>1475</v>
      </c>
      <c r="I185" s="59" t="s">
        <v>1406</v>
      </c>
      <c r="J185" s="59" t="s">
        <v>727</v>
      </c>
      <c r="K185" s="59" t="s">
        <v>1703</v>
      </c>
      <c r="L185" s="59" t="s">
        <v>1704</v>
      </c>
      <c r="M185" s="59" t="s">
        <v>1478</v>
      </c>
      <c r="N185" s="59" t="s">
        <v>1479</v>
      </c>
      <c r="O185" s="59" t="s">
        <v>1480</v>
      </c>
      <c r="P185" s="59" t="s">
        <v>1481</v>
      </c>
      <c r="Q185" s="59" t="s">
        <v>1482</v>
      </c>
      <c r="R185" s="59" t="s">
        <v>1483</v>
      </c>
      <c r="S185" s="59" t="s">
        <v>1705</v>
      </c>
      <c r="T185" s="59" t="s">
        <v>1706</v>
      </c>
      <c r="U185" s="59" t="s">
        <v>1486</v>
      </c>
      <c r="V185" s="59" t="s">
        <v>1487</v>
      </c>
      <c r="W185" s="59" t="s">
        <v>1509</v>
      </c>
      <c r="X185" s="59" t="s">
        <v>1487</v>
      </c>
      <c r="Y185" s="59" t="s">
        <v>1490</v>
      </c>
      <c r="Z185" s="59">
        <v>0.09</v>
      </c>
      <c r="AA185" s="59">
        <v>0.09</v>
      </c>
      <c r="AB185" s="59">
        <v>0</v>
      </c>
      <c r="AC185" s="59">
        <v>0.09</v>
      </c>
      <c r="AD185" s="59">
        <v>0</v>
      </c>
      <c r="AE185" s="59">
        <v>0</v>
      </c>
      <c r="AF185" s="59" t="s">
        <v>1707</v>
      </c>
      <c r="AG185" s="59" t="s">
        <v>1406</v>
      </c>
      <c r="AH185" s="59" t="s">
        <v>1406</v>
      </c>
      <c r="AI185" s="59" t="s">
        <v>1523</v>
      </c>
      <c r="AJ185" s="59" t="s">
        <v>1486</v>
      </c>
      <c r="AK185" s="59" t="s">
        <v>278</v>
      </c>
      <c r="AL185" s="59" t="s">
        <v>1493</v>
      </c>
      <c r="AM185" s="59" t="s">
        <v>1494</v>
      </c>
      <c r="AN185" s="59" t="s">
        <v>1384</v>
      </c>
      <c r="AO185" s="59" t="s">
        <v>107</v>
      </c>
    </row>
    <row r="186" spans="1:41" x14ac:dyDescent="0.15">
      <c r="A186" s="59" t="s">
        <v>1742</v>
      </c>
      <c r="B186" s="59" t="s">
        <v>1699</v>
      </c>
      <c r="C186" s="59" t="s">
        <v>1700</v>
      </c>
      <c r="D186" s="59" t="s">
        <v>1701</v>
      </c>
      <c r="E186" s="59" t="s">
        <v>1702</v>
      </c>
      <c r="F186" s="59" t="s">
        <v>1475</v>
      </c>
      <c r="G186" s="59" t="s">
        <v>1406</v>
      </c>
      <c r="H186" s="59" t="s">
        <v>1475</v>
      </c>
      <c r="I186" s="59" t="s">
        <v>1406</v>
      </c>
      <c r="J186" s="59" t="s">
        <v>727</v>
      </c>
      <c r="K186" s="59" t="s">
        <v>1703</v>
      </c>
      <c r="L186" s="59" t="s">
        <v>1704</v>
      </c>
      <c r="M186" s="59" t="s">
        <v>1478</v>
      </c>
      <c r="N186" s="59" t="s">
        <v>1479</v>
      </c>
      <c r="O186" s="59" t="s">
        <v>1480</v>
      </c>
      <c r="P186" s="59" t="s">
        <v>1481</v>
      </c>
      <c r="Q186" s="59" t="s">
        <v>1482</v>
      </c>
      <c r="R186" s="59" t="s">
        <v>1483</v>
      </c>
      <c r="S186" s="59" t="s">
        <v>1705</v>
      </c>
      <c r="T186" s="59" t="s">
        <v>1706</v>
      </c>
      <c r="U186" s="59" t="s">
        <v>1486</v>
      </c>
      <c r="V186" s="59" t="s">
        <v>1487</v>
      </c>
      <c r="W186" s="59" t="s">
        <v>1513</v>
      </c>
      <c r="X186" s="59" t="s">
        <v>1487</v>
      </c>
      <c r="Y186" s="59" t="s">
        <v>1490</v>
      </c>
      <c r="Z186" s="59">
        <v>0.95</v>
      </c>
      <c r="AA186" s="59">
        <v>0.95</v>
      </c>
      <c r="AB186" s="59">
        <v>0</v>
      </c>
      <c r="AC186" s="59">
        <v>0.95</v>
      </c>
      <c r="AD186" s="59">
        <v>0</v>
      </c>
      <c r="AE186" s="59">
        <v>0</v>
      </c>
      <c r="AF186" s="59" t="s">
        <v>1707</v>
      </c>
      <c r="AG186" s="59" t="s">
        <v>1406</v>
      </c>
      <c r="AH186" s="59" t="s">
        <v>1406</v>
      </c>
      <c r="AI186" s="59" t="s">
        <v>1523</v>
      </c>
      <c r="AJ186" s="59" t="s">
        <v>1486</v>
      </c>
      <c r="AK186" s="59" t="s">
        <v>278</v>
      </c>
      <c r="AL186" s="59" t="s">
        <v>1493</v>
      </c>
      <c r="AM186" s="59" t="s">
        <v>1494</v>
      </c>
      <c r="AN186" s="59" t="s">
        <v>1384</v>
      </c>
      <c r="AO186" s="59" t="s">
        <v>107</v>
      </c>
    </row>
    <row r="187" spans="1:41" x14ac:dyDescent="0.15">
      <c r="A187" s="59" t="s">
        <v>1742</v>
      </c>
      <c r="B187" s="59" t="s">
        <v>1699</v>
      </c>
      <c r="C187" s="59" t="s">
        <v>1700</v>
      </c>
      <c r="D187" s="59" t="s">
        <v>1701</v>
      </c>
      <c r="E187" s="59" t="s">
        <v>1702</v>
      </c>
      <c r="F187" s="59" t="s">
        <v>1475</v>
      </c>
      <c r="G187" s="59" t="s">
        <v>1406</v>
      </c>
      <c r="H187" s="59" t="s">
        <v>1475</v>
      </c>
      <c r="I187" s="59" t="s">
        <v>1406</v>
      </c>
      <c r="J187" s="59" t="s">
        <v>727</v>
      </c>
      <c r="K187" s="59" t="s">
        <v>1703</v>
      </c>
      <c r="L187" s="59" t="s">
        <v>1704</v>
      </c>
      <c r="M187" s="59" t="s">
        <v>1478</v>
      </c>
      <c r="N187" s="59" t="s">
        <v>1479</v>
      </c>
      <c r="O187" s="59" t="s">
        <v>1480</v>
      </c>
      <c r="P187" s="59" t="s">
        <v>1481</v>
      </c>
      <c r="Q187" s="59" t="s">
        <v>1482</v>
      </c>
      <c r="R187" s="59" t="s">
        <v>1483</v>
      </c>
      <c r="S187" s="59" t="s">
        <v>1705</v>
      </c>
      <c r="T187" s="59" t="s">
        <v>1706</v>
      </c>
      <c r="U187" s="59" t="s">
        <v>1486</v>
      </c>
      <c r="V187" s="59" t="s">
        <v>1487</v>
      </c>
      <c r="W187" s="59" t="s">
        <v>1514</v>
      </c>
      <c r="X187" s="59" t="s">
        <v>1487</v>
      </c>
      <c r="Y187" s="59" t="s">
        <v>1490</v>
      </c>
      <c r="Z187" s="59">
        <v>0.9</v>
      </c>
      <c r="AA187" s="59">
        <v>0.9</v>
      </c>
      <c r="AB187" s="59">
        <v>0</v>
      </c>
      <c r="AC187" s="59">
        <v>0.9</v>
      </c>
      <c r="AD187" s="59">
        <v>0</v>
      </c>
      <c r="AE187" s="59">
        <v>0</v>
      </c>
      <c r="AF187" s="59" t="s">
        <v>1707</v>
      </c>
      <c r="AG187" s="59" t="s">
        <v>1406</v>
      </c>
      <c r="AH187" s="59" t="s">
        <v>1406</v>
      </c>
      <c r="AI187" s="59" t="s">
        <v>1523</v>
      </c>
      <c r="AJ187" s="59" t="s">
        <v>1486</v>
      </c>
      <c r="AK187" s="59" t="s">
        <v>278</v>
      </c>
      <c r="AL187" s="59" t="s">
        <v>1493</v>
      </c>
      <c r="AM187" s="59" t="s">
        <v>1494</v>
      </c>
      <c r="AN187" s="59" t="s">
        <v>1384</v>
      </c>
      <c r="AO187" s="59" t="s">
        <v>107</v>
      </c>
    </row>
    <row r="188" spans="1:41" x14ac:dyDescent="0.15">
      <c r="A188" s="59" t="s">
        <v>1742</v>
      </c>
      <c r="B188" s="59" t="s">
        <v>1708</v>
      </c>
      <c r="C188" s="59" t="s">
        <v>1709</v>
      </c>
      <c r="D188" s="59" t="s">
        <v>1701</v>
      </c>
      <c r="E188" s="59" t="s">
        <v>1702</v>
      </c>
      <c r="F188" s="59" t="s">
        <v>1475</v>
      </c>
      <c r="G188" s="59" t="s">
        <v>1406</v>
      </c>
      <c r="H188" s="59" t="s">
        <v>1475</v>
      </c>
      <c r="I188" s="59" t="s">
        <v>1406</v>
      </c>
      <c r="J188" s="59" t="s">
        <v>727</v>
      </c>
      <c r="K188" s="59" t="s">
        <v>1703</v>
      </c>
      <c r="L188" s="59" t="s">
        <v>1710</v>
      </c>
      <c r="M188" s="59" t="s">
        <v>1478</v>
      </c>
      <c r="N188" s="59" t="s">
        <v>1479</v>
      </c>
      <c r="O188" s="59" t="s">
        <v>1480</v>
      </c>
      <c r="P188" s="59" t="s">
        <v>1481</v>
      </c>
      <c r="Q188" s="59" t="s">
        <v>1482</v>
      </c>
      <c r="R188" s="59" t="s">
        <v>1483</v>
      </c>
      <c r="S188" s="59" t="s">
        <v>1745</v>
      </c>
      <c r="T188" s="59" t="s">
        <v>1746</v>
      </c>
      <c r="U188" s="59" t="s">
        <v>1486</v>
      </c>
      <c r="V188" s="59" t="s">
        <v>1487</v>
      </c>
      <c r="W188" s="59" t="s">
        <v>1500</v>
      </c>
      <c r="X188" s="59" t="s">
        <v>1501</v>
      </c>
      <c r="Y188" s="59" t="s">
        <v>1490</v>
      </c>
      <c r="Z188" s="59">
        <v>0.01</v>
      </c>
      <c r="AA188" s="59">
        <v>0.01</v>
      </c>
      <c r="AB188" s="59">
        <v>0</v>
      </c>
      <c r="AC188" s="59">
        <v>0.01</v>
      </c>
      <c r="AD188" s="59">
        <v>0</v>
      </c>
      <c r="AE188" s="59">
        <v>0</v>
      </c>
      <c r="AF188" s="59" t="s">
        <v>1491</v>
      </c>
      <c r="AG188" s="59" t="s">
        <v>727</v>
      </c>
      <c r="AH188" s="59" t="s">
        <v>1713</v>
      </c>
      <c r="AI188" s="59" t="s">
        <v>1492</v>
      </c>
      <c r="AJ188" s="59" t="s">
        <v>1486</v>
      </c>
      <c r="AK188" s="59" t="s">
        <v>278</v>
      </c>
      <c r="AL188" s="59" t="s">
        <v>1493</v>
      </c>
      <c r="AM188" s="59" t="s">
        <v>1494</v>
      </c>
      <c r="AN188" s="59" t="s">
        <v>1384</v>
      </c>
      <c r="AO188" s="59" t="s">
        <v>107</v>
      </c>
    </row>
    <row r="189" spans="1:41" x14ac:dyDescent="0.15">
      <c r="A189" s="59" t="s">
        <v>1742</v>
      </c>
      <c r="B189" s="59" t="s">
        <v>1708</v>
      </c>
      <c r="C189" s="59" t="s">
        <v>1709</v>
      </c>
      <c r="D189" s="59" t="s">
        <v>1701</v>
      </c>
      <c r="E189" s="59" t="s">
        <v>1702</v>
      </c>
      <c r="F189" s="59" t="s">
        <v>1475</v>
      </c>
      <c r="G189" s="59" t="s">
        <v>1406</v>
      </c>
      <c r="H189" s="59" t="s">
        <v>1475</v>
      </c>
      <c r="I189" s="59" t="s">
        <v>1406</v>
      </c>
      <c r="J189" s="59" t="s">
        <v>727</v>
      </c>
      <c r="K189" s="59" t="s">
        <v>1703</v>
      </c>
      <c r="L189" s="59" t="s">
        <v>1710</v>
      </c>
      <c r="M189" s="59" t="s">
        <v>1478</v>
      </c>
      <c r="N189" s="59" t="s">
        <v>1479</v>
      </c>
      <c r="O189" s="59" t="s">
        <v>1480</v>
      </c>
      <c r="P189" s="59" t="s">
        <v>1481</v>
      </c>
      <c r="Q189" s="59" t="s">
        <v>1482</v>
      </c>
      <c r="R189" s="59" t="s">
        <v>1483</v>
      </c>
      <c r="S189" s="59" t="s">
        <v>1711</v>
      </c>
      <c r="T189" s="59" t="s">
        <v>1712</v>
      </c>
      <c r="U189" s="59" t="s">
        <v>1486</v>
      </c>
      <c r="V189" s="59" t="s">
        <v>1487</v>
      </c>
      <c r="W189" s="59" t="s">
        <v>1508</v>
      </c>
      <c r="X189" s="59" t="s">
        <v>1487</v>
      </c>
      <c r="Y189" s="59" t="s">
        <v>1490</v>
      </c>
      <c r="Z189" s="59">
        <v>25.21</v>
      </c>
      <c r="AA189" s="59">
        <v>25.21</v>
      </c>
      <c r="AB189" s="59">
        <v>0</v>
      </c>
      <c r="AC189" s="59">
        <v>25.21</v>
      </c>
      <c r="AD189" s="59">
        <v>0</v>
      </c>
      <c r="AE189" s="59">
        <v>0</v>
      </c>
      <c r="AF189" s="59" t="s">
        <v>1491</v>
      </c>
      <c r="AG189" s="59" t="s">
        <v>727</v>
      </c>
      <c r="AH189" s="59" t="s">
        <v>1713</v>
      </c>
      <c r="AI189" s="59" t="s">
        <v>1492</v>
      </c>
      <c r="AJ189" s="59" t="s">
        <v>1486</v>
      </c>
      <c r="AK189" s="59" t="s">
        <v>278</v>
      </c>
      <c r="AL189" s="59" t="s">
        <v>1493</v>
      </c>
      <c r="AM189" s="59" t="s">
        <v>1494</v>
      </c>
      <c r="AN189" s="59" t="s">
        <v>1384</v>
      </c>
      <c r="AO189" s="59" t="s">
        <v>107</v>
      </c>
    </row>
    <row r="190" spans="1:41" x14ac:dyDescent="0.15">
      <c r="A190" s="59" t="s">
        <v>1742</v>
      </c>
      <c r="B190" s="59" t="s">
        <v>1708</v>
      </c>
      <c r="C190" s="59" t="s">
        <v>1709</v>
      </c>
      <c r="D190" s="59" t="s">
        <v>1701</v>
      </c>
      <c r="E190" s="59" t="s">
        <v>1702</v>
      </c>
      <c r="F190" s="59" t="s">
        <v>1475</v>
      </c>
      <c r="G190" s="59" t="s">
        <v>1406</v>
      </c>
      <c r="H190" s="59" t="s">
        <v>1475</v>
      </c>
      <c r="I190" s="59" t="s">
        <v>1406</v>
      </c>
      <c r="J190" s="59" t="s">
        <v>727</v>
      </c>
      <c r="K190" s="59" t="s">
        <v>1703</v>
      </c>
      <c r="L190" s="59" t="s">
        <v>1710</v>
      </c>
      <c r="M190" s="59" t="s">
        <v>1478</v>
      </c>
      <c r="N190" s="59" t="s">
        <v>1479</v>
      </c>
      <c r="O190" s="59" t="s">
        <v>1480</v>
      </c>
      <c r="P190" s="59" t="s">
        <v>1481</v>
      </c>
      <c r="Q190" s="59" t="s">
        <v>1482</v>
      </c>
      <c r="R190" s="59" t="s">
        <v>1483</v>
      </c>
      <c r="S190" s="59" t="s">
        <v>1711</v>
      </c>
      <c r="T190" s="59" t="s">
        <v>1712</v>
      </c>
      <c r="U190" s="59" t="s">
        <v>1486</v>
      </c>
      <c r="V190" s="59" t="s">
        <v>1487</v>
      </c>
      <c r="W190" s="59" t="s">
        <v>1509</v>
      </c>
      <c r="X190" s="59" t="s">
        <v>1487</v>
      </c>
      <c r="Y190" s="59" t="s">
        <v>1490</v>
      </c>
      <c r="Z190" s="59">
        <v>1.42</v>
      </c>
      <c r="AA190" s="59">
        <v>1.42</v>
      </c>
      <c r="AB190" s="59">
        <v>0</v>
      </c>
      <c r="AC190" s="59">
        <v>1.42</v>
      </c>
      <c r="AD190" s="59">
        <v>0</v>
      </c>
      <c r="AE190" s="59">
        <v>0</v>
      </c>
      <c r="AF190" s="59" t="s">
        <v>1491</v>
      </c>
      <c r="AG190" s="59" t="s">
        <v>727</v>
      </c>
      <c r="AH190" s="59" t="s">
        <v>1713</v>
      </c>
      <c r="AI190" s="59" t="s">
        <v>1492</v>
      </c>
      <c r="AJ190" s="59" t="s">
        <v>1486</v>
      </c>
      <c r="AK190" s="59" t="s">
        <v>278</v>
      </c>
      <c r="AL190" s="59" t="s">
        <v>1493</v>
      </c>
      <c r="AM190" s="59" t="s">
        <v>1494</v>
      </c>
      <c r="AN190" s="59" t="s">
        <v>1384</v>
      </c>
      <c r="AO190" s="59" t="s">
        <v>107</v>
      </c>
    </row>
    <row r="191" spans="1:41" x14ac:dyDescent="0.15">
      <c r="A191" s="59" t="s">
        <v>1742</v>
      </c>
      <c r="B191" s="59" t="s">
        <v>1708</v>
      </c>
      <c r="C191" s="59" t="s">
        <v>1709</v>
      </c>
      <c r="D191" s="59" t="s">
        <v>1701</v>
      </c>
      <c r="E191" s="59" t="s">
        <v>1702</v>
      </c>
      <c r="F191" s="59" t="s">
        <v>1475</v>
      </c>
      <c r="G191" s="59" t="s">
        <v>1406</v>
      </c>
      <c r="H191" s="59" t="s">
        <v>1475</v>
      </c>
      <c r="I191" s="59" t="s">
        <v>1406</v>
      </c>
      <c r="J191" s="59" t="s">
        <v>727</v>
      </c>
      <c r="K191" s="59" t="s">
        <v>1703</v>
      </c>
      <c r="L191" s="59" t="s">
        <v>1710</v>
      </c>
      <c r="M191" s="59" t="s">
        <v>1478</v>
      </c>
      <c r="N191" s="59" t="s">
        <v>1479</v>
      </c>
      <c r="O191" s="59" t="s">
        <v>1480</v>
      </c>
      <c r="P191" s="59" t="s">
        <v>1481</v>
      </c>
      <c r="Q191" s="59" t="s">
        <v>1482</v>
      </c>
      <c r="R191" s="59" t="s">
        <v>1483</v>
      </c>
      <c r="S191" s="59" t="s">
        <v>1711</v>
      </c>
      <c r="T191" s="59" t="s">
        <v>1712</v>
      </c>
      <c r="U191" s="59" t="s">
        <v>1486</v>
      </c>
      <c r="V191" s="59" t="s">
        <v>1487</v>
      </c>
      <c r="W191" s="59" t="s">
        <v>1488</v>
      </c>
      <c r="X191" s="59" t="s">
        <v>1510</v>
      </c>
      <c r="Y191" s="59" t="s">
        <v>1490</v>
      </c>
      <c r="Z191" s="59">
        <v>1.54</v>
      </c>
      <c r="AA191" s="59">
        <v>1.54</v>
      </c>
      <c r="AB191" s="59">
        <v>0</v>
      </c>
      <c r="AC191" s="59">
        <v>1.54</v>
      </c>
      <c r="AD191" s="59">
        <v>0</v>
      </c>
      <c r="AE191" s="59">
        <v>0</v>
      </c>
      <c r="AF191" s="59" t="s">
        <v>1491</v>
      </c>
      <c r="AG191" s="59" t="s">
        <v>727</v>
      </c>
      <c r="AH191" s="59" t="s">
        <v>1713</v>
      </c>
      <c r="AI191" s="59" t="s">
        <v>1492</v>
      </c>
      <c r="AJ191" s="59" t="s">
        <v>1486</v>
      </c>
      <c r="AK191" s="59" t="s">
        <v>278</v>
      </c>
      <c r="AL191" s="59" t="s">
        <v>1493</v>
      </c>
      <c r="AM191" s="59" t="s">
        <v>1494</v>
      </c>
      <c r="AN191" s="59" t="s">
        <v>1384</v>
      </c>
      <c r="AO191" s="59" t="s">
        <v>107</v>
      </c>
    </row>
    <row r="192" spans="1:41" x14ac:dyDescent="0.15">
      <c r="A192" s="59" t="s">
        <v>1742</v>
      </c>
      <c r="B192" s="59" t="s">
        <v>1708</v>
      </c>
      <c r="C192" s="59" t="s">
        <v>1709</v>
      </c>
      <c r="D192" s="59" t="s">
        <v>1701</v>
      </c>
      <c r="E192" s="59" t="s">
        <v>1702</v>
      </c>
      <c r="F192" s="59" t="s">
        <v>1475</v>
      </c>
      <c r="G192" s="59" t="s">
        <v>1406</v>
      </c>
      <c r="H192" s="59" t="s">
        <v>1475</v>
      </c>
      <c r="I192" s="59" t="s">
        <v>1406</v>
      </c>
      <c r="J192" s="59" t="s">
        <v>727</v>
      </c>
      <c r="K192" s="59" t="s">
        <v>1703</v>
      </c>
      <c r="L192" s="59" t="s">
        <v>1710</v>
      </c>
      <c r="M192" s="59" t="s">
        <v>1478</v>
      </c>
      <c r="N192" s="59" t="s">
        <v>1479</v>
      </c>
      <c r="O192" s="59" t="s">
        <v>1480</v>
      </c>
      <c r="P192" s="59" t="s">
        <v>1481</v>
      </c>
      <c r="Q192" s="59" t="s">
        <v>1482</v>
      </c>
      <c r="R192" s="59" t="s">
        <v>1483</v>
      </c>
      <c r="S192" s="59" t="s">
        <v>1711</v>
      </c>
      <c r="T192" s="59" t="s">
        <v>1712</v>
      </c>
      <c r="U192" s="59" t="s">
        <v>1486</v>
      </c>
      <c r="V192" s="59" t="s">
        <v>1487</v>
      </c>
      <c r="W192" s="59" t="s">
        <v>1488</v>
      </c>
      <c r="X192" s="59" t="s">
        <v>1511</v>
      </c>
      <c r="Y192" s="59" t="s">
        <v>1490</v>
      </c>
      <c r="Z192" s="59">
        <v>0.13</v>
      </c>
      <c r="AA192" s="59">
        <v>0.13</v>
      </c>
      <c r="AB192" s="59">
        <v>0</v>
      </c>
      <c r="AC192" s="59">
        <v>0.13</v>
      </c>
      <c r="AD192" s="59">
        <v>0</v>
      </c>
      <c r="AE192" s="59">
        <v>0</v>
      </c>
      <c r="AF192" s="59" t="s">
        <v>1491</v>
      </c>
      <c r="AG192" s="59" t="s">
        <v>727</v>
      </c>
      <c r="AH192" s="59" t="s">
        <v>1713</v>
      </c>
      <c r="AI192" s="59" t="s">
        <v>1492</v>
      </c>
      <c r="AJ192" s="59" t="s">
        <v>1486</v>
      </c>
      <c r="AK192" s="59" t="s">
        <v>278</v>
      </c>
      <c r="AL192" s="59" t="s">
        <v>1493</v>
      </c>
      <c r="AM192" s="59" t="s">
        <v>1494</v>
      </c>
      <c r="AN192" s="59" t="s">
        <v>1384</v>
      </c>
      <c r="AO192" s="59" t="s">
        <v>107</v>
      </c>
    </row>
    <row r="193" spans="1:41" x14ac:dyDescent="0.15">
      <c r="A193" s="59" t="s">
        <v>1742</v>
      </c>
      <c r="B193" s="59" t="s">
        <v>1708</v>
      </c>
      <c r="C193" s="59" t="s">
        <v>1709</v>
      </c>
      <c r="D193" s="59" t="s">
        <v>1701</v>
      </c>
      <c r="E193" s="59" t="s">
        <v>1702</v>
      </c>
      <c r="F193" s="59" t="s">
        <v>1475</v>
      </c>
      <c r="G193" s="59" t="s">
        <v>1406</v>
      </c>
      <c r="H193" s="59" t="s">
        <v>1475</v>
      </c>
      <c r="I193" s="59" t="s">
        <v>1406</v>
      </c>
      <c r="J193" s="59" t="s">
        <v>727</v>
      </c>
      <c r="K193" s="59" t="s">
        <v>1703</v>
      </c>
      <c r="L193" s="59" t="s">
        <v>1710</v>
      </c>
      <c r="M193" s="59" t="s">
        <v>1478</v>
      </c>
      <c r="N193" s="59" t="s">
        <v>1479</v>
      </c>
      <c r="O193" s="59" t="s">
        <v>1480</v>
      </c>
      <c r="P193" s="59" t="s">
        <v>1481</v>
      </c>
      <c r="Q193" s="59" t="s">
        <v>1482</v>
      </c>
      <c r="R193" s="59" t="s">
        <v>1483</v>
      </c>
      <c r="S193" s="59" t="s">
        <v>1711</v>
      </c>
      <c r="T193" s="59" t="s">
        <v>1712</v>
      </c>
      <c r="U193" s="59" t="s">
        <v>1486</v>
      </c>
      <c r="V193" s="59" t="s">
        <v>1487</v>
      </c>
      <c r="W193" s="59" t="s">
        <v>1513</v>
      </c>
      <c r="X193" s="59" t="s">
        <v>1487</v>
      </c>
      <c r="Y193" s="59" t="s">
        <v>1490</v>
      </c>
      <c r="Z193" s="59">
        <v>34.520000000000003</v>
      </c>
      <c r="AA193" s="59">
        <v>34.520000000000003</v>
      </c>
      <c r="AB193" s="59">
        <v>0</v>
      </c>
      <c r="AC193" s="59">
        <v>34.520000000000003</v>
      </c>
      <c r="AD193" s="59">
        <v>0</v>
      </c>
      <c r="AE193" s="59">
        <v>0</v>
      </c>
      <c r="AF193" s="59" t="s">
        <v>1491</v>
      </c>
      <c r="AG193" s="59" t="s">
        <v>727</v>
      </c>
      <c r="AH193" s="59" t="s">
        <v>1713</v>
      </c>
      <c r="AI193" s="59" t="s">
        <v>1492</v>
      </c>
      <c r="AJ193" s="59" t="s">
        <v>1486</v>
      </c>
      <c r="AK193" s="59" t="s">
        <v>278</v>
      </c>
      <c r="AL193" s="59" t="s">
        <v>1493</v>
      </c>
      <c r="AM193" s="59" t="s">
        <v>1494</v>
      </c>
      <c r="AN193" s="59" t="s">
        <v>1384</v>
      </c>
      <c r="AO193" s="59" t="s">
        <v>107</v>
      </c>
    </row>
    <row r="194" spans="1:41" x14ac:dyDescent="0.15">
      <c r="A194" s="59" t="s">
        <v>1742</v>
      </c>
      <c r="B194" s="59" t="s">
        <v>1708</v>
      </c>
      <c r="C194" s="59" t="s">
        <v>1709</v>
      </c>
      <c r="D194" s="59" t="s">
        <v>1701</v>
      </c>
      <c r="E194" s="59" t="s">
        <v>1702</v>
      </c>
      <c r="F194" s="59" t="s">
        <v>1475</v>
      </c>
      <c r="G194" s="59" t="s">
        <v>1406</v>
      </c>
      <c r="H194" s="59" t="s">
        <v>1475</v>
      </c>
      <c r="I194" s="59" t="s">
        <v>1406</v>
      </c>
      <c r="J194" s="59" t="s">
        <v>727</v>
      </c>
      <c r="K194" s="59" t="s">
        <v>1703</v>
      </c>
      <c r="L194" s="59" t="s">
        <v>1710</v>
      </c>
      <c r="M194" s="59" t="s">
        <v>1478</v>
      </c>
      <c r="N194" s="59" t="s">
        <v>1479</v>
      </c>
      <c r="O194" s="59" t="s">
        <v>1480</v>
      </c>
      <c r="P194" s="59" t="s">
        <v>1481</v>
      </c>
      <c r="Q194" s="59" t="s">
        <v>1482</v>
      </c>
      <c r="R194" s="59" t="s">
        <v>1483</v>
      </c>
      <c r="S194" s="59" t="s">
        <v>1711</v>
      </c>
      <c r="T194" s="59" t="s">
        <v>1712</v>
      </c>
      <c r="U194" s="59" t="s">
        <v>1486</v>
      </c>
      <c r="V194" s="59" t="s">
        <v>1487</v>
      </c>
      <c r="W194" s="59" t="s">
        <v>1514</v>
      </c>
      <c r="X194" s="59" t="s">
        <v>1487</v>
      </c>
      <c r="Y194" s="59" t="s">
        <v>1490</v>
      </c>
      <c r="Z194" s="59">
        <v>6.85</v>
      </c>
      <c r="AA194" s="59">
        <v>6.85</v>
      </c>
      <c r="AB194" s="59">
        <v>0</v>
      </c>
      <c r="AC194" s="59">
        <v>6.85</v>
      </c>
      <c r="AD194" s="59">
        <v>0</v>
      </c>
      <c r="AE194" s="59">
        <v>0</v>
      </c>
      <c r="AF194" s="59" t="s">
        <v>1491</v>
      </c>
      <c r="AG194" s="59" t="s">
        <v>727</v>
      </c>
      <c r="AH194" s="59" t="s">
        <v>1713</v>
      </c>
      <c r="AI194" s="59" t="s">
        <v>1492</v>
      </c>
      <c r="AJ194" s="59" t="s">
        <v>1486</v>
      </c>
      <c r="AK194" s="59" t="s">
        <v>278</v>
      </c>
      <c r="AL194" s="59" t="s">
        <v>1493</v>
      </c>
      <c r="AM194" s="59" t="s">
        <v>1494</v>
      </c>
      <c r="AN194" s="59" t="s">
        <v>1384</v>
      </c>
      <c r="AO194" s="59" t="s">
        <v>107</v>
      </c>
    </row>
    <row r="195" spans="1:41" x14ac:dyDescent="0.15">
      <c r="A195" s="59" t="s">
        <v>1742</v>
      </c>
      <c r="B195" s="59" t="s">
        <v>1714</v>
      </c>
      <c r="C195" s="59" t="s">
        <v>1715</v>
      </c>
      <c r="D195" s="59" t="s">
        <v>1517</v>
      </c>
      <c r="E195" s="59" t="s">
        <v>559</v>
      </c>
      <c r="F195" s="59" t="s">
        <v>1475</v>
      </c>
      <c r="G195" s="59" t="s">
        <v>1406</v>
      </c>
      <c r="H195" s="59" t="s">
        <v>1475</v>
      </c>
      <c r="I195" s="59" t="s">
        <v>1406</v>
      </c>
      <c r="J195" s="59" t="s">
        <v>737</v>
      </c>
      <c r="K195" s="59" t="s">
        <v>1518</v>
      </c>
      <c r="L195" s="59" t="s">
        <v>1716</v>
      </c>
      <c r="M195" s="59" t="s">
        <v>1478</v>
      </c>
      <c r="N195" s="59" t="s">
        <v>1479</v>
      </c>
      <c r="O195" s="59" t="s">
        <v>1480</v>
      </c>
      <c r="P195" s="59" t="s">
        <v>1481</v>
      </c>
      <c r="Q195" s="59" t="s">
        <v>1482</v>
      </c>
      <c r="R195" s="59" t="s">
        <v>1483</v>
      </c>
      <c r="S195" s="59" t="s">
        <v>1717</v>
      </c>
      <c r="T195" s="59" t="s">
        <v>1718</v>
      </c>
      <c r="U195" s="59" t="s">
        <v>1486</v>
      </c>
      <c r="V195" s="59" t="s">
        <v>1487</v>
      </c>
      <c r="W195" s="59" t="s">
        <v>1488</v>
      </c>
      <c r="X195" s="59" t="s">
        <v>1510</v>
      </c>
      <c r="Y195" s="59" t="s">
        <v>1490</v>
      </c>
      <c r="Z195" s="59">
        <v>0.17</v>
      </c>
      <c r="AA195" s="59">
        <v>0.17</v>
      </c>
      <c r="AB195" s="59">
        <v>0</v>
      </c>
      <c r="AC195" s="59">
        <v>0.17</v>
      </c>
      <c r="AD195" s="59">
        <v>0</v>
      </c>
      <c r="AE195" s="59">
        <v>0</v>
      </c>
      <c r="AF195" s="59" t="s">
        <v>1491</v>
      </c>
      <c r="AG195" s="59" t="s">
        <v>737</v>
      </c>
      <c r="AH195" s="59" t="s">
        <v>1518</v>
      </c>
      <c r="AI195" s="59" t="s">
        <v>1523</v>
      </c>
      <c r="AJ195" s="59" t="s">
        <v>1486</v>
      </c>
      <c r="AK195" s="59" t="s">
        <v>278</v>
      </c>
      <c r="AL195" s="59" t="s">
        <v>1493</v>
      </c>
      <c r="AM195" s="59" t="s">
        <v>1494</v>
      </c>
      <c r="AN195" s="59" t="s">
        <v>1384</v>
      </c>
      <c r="AO195" s="59" t="s">
        <v>107</v>
      </c>
    </row>
    <row r="196" spans="1:41" x14ac:dyDescent="0.15">
      <c r="A196" s="59" t="s">
        <v>1742</v>
      </c>
      <c r="B196" s="59" t="s">
        <v>1714</v>
      </c>
      <c r="C196" s="59" t="s">
        <v>1715</v>
      </c>
      <c r="D196" s="59" t="s">
        <v>1517</v>
      </c>
      <c r="E196" s="59" t="s">
        <v>559</v>
      </c>
      <c r="F196" s="59" t="s">
        <v>1475</v>
      </c>
      <c r="G196" s="59" t="s">
        <v>1406</v>
      </c>
      <c r="H196" s="59" t="s">
        <v>1475</v>
      </c>
      <c r="I196" s="59" t="s">
        <v>1406</v>
      </c>
      <c r="J196" s="59" t="s">
        <v>737</v>
      </c>
      <c r="K196" s="59" t="s">
        <v>1518</v>
      </c>
      <c r="L196" s="59" t="s">
        <v>1716</v>
      </c>
      <c r="M196" s="59" t="s">
        <v>1478</v>
      </c>
      <c r="N196" s="59" t="s">
        <v>1479</v>
      </c>
      <c r="O196" s="59" t="s">
        <v>1480</v>
      </c>
      <c r="P196" s="59" t="s">
        <v>1481</v>
      </c>
      <c r="Q196" s="59" t="s">
        <v>1482</v>
      </c>
      <c r="R196" s="59" t="s">
        <v>1483</v>
      </c>
      <c r="S196" s="59" t="s">
        <v>1717</v>
      </c>
      <c r="T196" s="59" t="s">
        <v>1718</v>
      </c>
      <c r="U196" s="59" t="s">
        <v>1486</v>
      </c>
      <c r="V196" s="59" t="s">
        <v>1487</v>
      </c>
      <c r="W196" s="59" t="s">
        <v>1488</v>
      </c>
      <c r="X196" s="59" t="s">
        <v>1511</v>
      </c>
      <c r="Y196" s="59" t="s">
        <v>1490</v>
      </c>
      <c r="Z196" s="59">
        <v>0.06</v>
      </c>
      <c r="AA196" s="59">
        <v>0.06</v>
      </c>
      <c r="AB196" s="59">
        <v>0</v>
      </c>
      <c r="AC196" s="59">
        <v>0.06</v>
      </c>
      <c r="AD196" s="59">
        <v>0</v>
      </c>
      <c r="AE196" s="59">
        <v>0</v>
      </c>
      <c r="AF196" s="59" t="s">
        <v>1491</v>
      </c>
      <c r="AG196" s="59" t="s">
        <v>737</v>
      </c>
      <c r="AH196" s="59" t="s">
        <v>1518</v>
      </c>
      <c r="AI196" s="59" t="s">
        <v>1523</v>
      </c>
      <c r="AJ196" s="59" t="s">
        <v>1486</v>
      </c>
      <c r="AK196" s="59" t="s">
        <v>278</v>
      </c>
      <c r="AL196" s="59" t="s">
        <v>1493</v>
      </c>
      <c r="AM196" s="59" t="s">
        <v>1494</v>
      </c>
      <c r="AN196" s="59" t="s">
        <v>1384</v>
      </c>
      <c r="AO196" s="59" t="s">
        <v>107</v>
      </c>
    </row>
    <row r="197" spans="1:41" x14ac:dyDescent="0.15">
      <c r="A197" s="59" t="s">
        <v>1742</v>
      </c>
      <c r="B197" s="59" t="s">
        <v>1714</v>
      </c>
      <c r="C197" s="59" t="s">
        <v>1715</v>
      </c>
      <c r="D197" s="59" t="s">
        <v>1517</v>
      </c>
      <c r="E197" s="59" t="s">
        <v>559</v>
      </c>
      <c r="F197" s="59" t="s">
        <v>1475</v>
      </c>
      <c r="G197" s="59" t="s">
        <v>1406</v>
      </c>
      <c r="H197" s="59" t="s">
        <v>1475</v>
      </c>
      <c r="I197" s="59" t="s">
        <v>1406</v>
      </c>
      <c r="J197" s="59" t="s">
        <v>737</v>
      </c>
      <c r="K197" s="59" t="s">
        <v>1518</v>
      </c>
      <c r="L197" s="59" t="s">
        <v>1716</v>
      </c>
      <c r="M197" s="59" t="s">
        <v>1478</v>
      </c>
      <c r="N197" s="59" t="s">
        <v>1479</v>
      </c>
      <c r="O197" s="59" t="s">
        <v>1480</v>
      </c>
      <c r="P197" s="59" t="s">
        <v>1481</v>
      </c>
      <c r="Q197" s="59" t="s">
        <v>1482</v>
      </c>
      <c r="R197" s="59" t="s">
        <v>1483</v>
      </c>
      <c r="S197" s="59" t="s">
        <v>1717</v>
      </c>
      <c r="T197" s="59" t="s">
        <v>1718</v>
      </c>
      <c r="U197" s="59" t="s">
        <v>1486</v>
      </c>
      <c r="V197" s="59" t="s">
        <v>1487</v>
      </c>
      <c r="W197" s="59" t="s">
        <v>1522</v>
      </c>
      <c r="X197" s="59" t="s">
        <v>1487</v>
      </c>
      <c r="Y197" s="59" t="s">
        <v>1490</v>
      </c>
      <c r="Z197" s="59">
        <v>8.1300000000000008</v>
      </c>
      <c r="AA197" s="59">
        <v>8.1300000000000008</v>
      </c>
      <c r="AB197" s="59">
        <v>0</v>
      </c>
      <c r="AC197" s="59">
        <v>8.1300000000000008</v>
      </c>
      <c r="AD197" s="59">
        <v>0</v>
      </c>
      <c r="AE197" s="59">
        <v>0</v>
      </c>
      <c r="AF197" s="59" t="s">
        <v>1491</v>
      </c>
      <c r="AG197" s="59" t="s">
        <v>737</v>
      </c>
      <c r="AH197" s="59" t="s">
        <v>1518</v>
      </c>
      <c r="AI197" s="59" t="s">
        <v>1523</v>
      </c>
      <c r="AJ197" s="59" t="s">
        <v>1486</v>
      </c>
      <c r="AK197" s="59" t="s">
        <v>278</v>
      </c>
      <c r="AL197" s="59" t="s">
        <v>1493</v>
      </c>
      <c r="AM197" s="59" t="s">
        <v>1494</v>
      </c>
      <c r="AN197" s="59" t="s">
        <v>1384</v>
      </c>
      <c r="AO197" s="59" t="s">
        <v>107</v>
      </c>
    </row>
    <row r="198" spans="1:41" x14ac:dyDescent="0.15">
      <c r="A198" s="59" t="s">
        <v>1742</v>
      </c>
      <c r="B198" s="59" t="s">
        <v>1719</v>
      </c>
      <c r="C198" s="59" t="s">
        <v>1720</v>
      </c>
      <c r="D198" s="59" t="s">
        <v>1674</v>
      </c>
      <c r="E198" s="59" t="s">
        <v>1675</v>
      </c>
      <c r="F198" s="59" t="s">
        <v>1475</v>
      </c>
      <c r="G198" s="59" t="s">
        <v>1406</v>
      </c>
      <c r="H198" s="59" t="s">
        <v>1475</v>
      </c>
      <c r="I198" s="59" t="s">
        <v>1406</v>
      </c>
      <c r="J198" s="59" t="s">
        <v>727</v>
      </c>
      <c r="K198" s="59" t="s">
        <v>1644</v>
      </c>
      <c r="L198" s="59" t="s">
        <v>1721</v>
      </c>
      <c r="M198" s="59" t="s">
        <v>1478</v>
      </c>
      <c r="N198" s="59" t="s">
        <v>1479</v>
      </c>
      <c r="O198" s="59" t="s">
        <v>1480</v>
      </c>
      <c r="P198" s="59" t="s">
        <v>1481</v>
      </c>
      <c r="Q198" s="59" t="s">
        <v>1482</v>
      </c>
      <c r="R198" s="59" t="s">
        <v>1483</v>
      </c>
      <c r="S198" s="59" t="s">
        <v>1722</v>
      </c>
      <c r="T198" s="59" t="s">
        <v>1723</v>
      </c>
      <c r="U198" s="59" t="s">
        <v>1486</v>
      </c>
      <c r="V198" s="59" t="s">
        <v>1487</v>
      </c>
      <c r="W198" s="59" t="s">
        <v>1509</v>
      </c>
      <c r="X198" s="59" t="s">
        <v>1487</v>
      </c>
      <c r="Y198" s="59" t="s">
        <v>1490</v>
      </c>
      <c r="Z198" s="59">
        <v>3999.51</v>
      </c>
      <c r="AA198" s="59">
        <v>3999.51</v>
      </c>
      <c r="AB198" s="59">
        <v>0</v>
      </c>
      <c r="AC198" s="59">
        <v>3999.51</v>
      </c>
      <c r="AD198" s="59">
        <v>0</v>
      </c>
      <c r="AE198" s="59">
        <v>0</v>
      </c>
      <c r="AF198" s="59" t="s">
        <v>1491</v>
      </c>
      <c r="AG198" s="59" t="s">
        <v>727</v>
      </c>
      <c r="AH198" s="59" t="s">
        <v>1640</v>
      </c>
      <c r="AI198" s="59" t="s">
        <v>1492</v>
      </c>
      <c r="AJ198" s="59" t="s">
        <v>1486</v>
      </c>
      <c r="AK198" s="59" t="s">
        <v>278</v>
      </c>
      <c r="AL198" s="59" t="s">
        <v>1493</v>
      </c>
      <c r="AM198" s="59" t="s">
        <v>1494</v>
      </c>
      <c r="AN198" s="59" t="s">
        <v>1384</v>
      </c>
      <c r="AO198" s="59" t="s">
        <v>107</v>
      </c>
    </row>
    <row r="199" spans="1:41" x14ac:dyDescent="0.15">
      <c r="A199" s="59" t="s">
        <v>1742</v>
      </c>
      <c r="B199" s="59" t="s">
        <v>1719</v>
      </c>
      <c r="C199" s="59" t="s">
        <v>1720</v>
      </c>
      <c r="D199" s="59" t="s">
        <v>1674</v>
      </c>
      <c r="E199" s="59" t="s">
        <v>1675</v>
      </c>
      <c r="F199" s="59" t="s">
        <v>1475</v>
      </c>
      <c r="G199" s="59" t="s">
        <v>1406</v>
      </c>
      <c r="H199" s="59" t="s">
        <v>1475</v>
      </c>
      <c r="I199" s="59" t="s">
        <v>1406</v>
      </c>
      <c r="J199" s="59" t="s">
        <v>727</v>
      </c>
      <c r="K199" s="59" t="s">
        <v>1644</v>
      </c>
      <c r="L199" s="59" t="s">
        <v>1721</v>
      </c>
      <c r="M199" s="59" t="s">
        <v>1478</v>
      </c>
      <c r="N199" s="59" t="s">
        <v>1479</v>
      </c>
      <c r="O199" s="59" t="s">
        <v>1480</v>
      </c>
      <c r="P199" s="59" t="s">
        <v>1481</v>
      </c>
      <c r="Q199" s="59" t="s">
        <v>1482</v>
      </c>
      <c r="R199" s="59" t="s">
        <v>1483</v>
      </c>
      <c r="S199" s="59" t="s">
        <v>1722</v>
      </c>
      <c r="T199" s="59" t="s">
        <v>1723</v>
      </c>
      <c r="U199" s="59" t="s">
        <v>1486</v>
      </c>
      <c r="V199" s="59" t="s">
        <v>1487</v>
      </c>
      <c r="W199" s="59" t="s">
        <v>1488</v>
      </c>
      <c r="X199" s="59" t="s">
        <v>1511</v>
      </c>
      <c r="Y199" s="59" t="s">
        <v>1490</v>
      </c>
      <c r="Z199" s="59">
        <v>0.49</v>
      </c>
      <c r="AA199" s="59">
        <v>0.49</v>
      </c>
      <c r="AB199" s="59">
        <v>0</v>
      </c>
      <c r="AC199" s="59">
        <v>0.49</v>
      </c>
      <c r="AD199" s="59">
        <v>0</v>
      </c>
      <c r="AE199" s="59">
        <v>0</v>
      </c>
      <c r="AF199" s="59" t="s">
        <v>1491</v>
      </c>
      <c r="AG199" s="59" t="s">
        <v>727</v>
      </c>
      <c r="AH199" s="59" t="s">
        <v>1640</v>
      </c>
      <c r="AI199" s="59" t="s">
        <v>1492</v>
      </c>
      <c r="AJ199" s="59" t="s">
        <v>1486</v>
      </c>
      <c r="AK199" s="59" t="s">
        <v>278</v>
      </c>
      <c r="AL199" s="59" t="s">
        <v>1493</v>
      </c>
      <c r="AM199" s="59" t="s">
        <v>1494</v>
      </c>
      <c r="AN199" s="59" t="s">
        <v>1384</v>
      </c>
      <c r="AO199" s="59" t="s">
        <v>107</v>
      </c>
    </row>
    <row r="200" spans="1:41" x14ac:dyDescent="0.15">
      <c r="A200" s="59" t="s">
        <v>1742</v>
      </c>
      <c r="B200" s="59" t="s">
        <v>1724</v>
      </c>
      <c r="C200" s="59" t="s">
        <v>1725</v>
      </c>
      <c r="D200" s="59" t="s">
        <v>1674</v>
      </c>
      <c r="E200" s="59" t="s">
        <v>1675</v>
      </c>
      <c r="F200" s="59" t="s">
        <v>1475</v>
      </c>
      <c r="G200" s="59" t="s">
        <v>1406</v>
      </c>
      <c r="H200" s="59" t="s">
        <v>1475</v>
      </c>
      <c r="I200" s="59" t="s">
        <v>1406</v>
      </c>
      <c r="J200" s="59" t="s">
        <v>727</v>
      </c>
      <c r="K200" s="59" t="s">
        <v>1644</v>
      </c>
      <c r="L200" s="59" t="s">
        <v>1726</v>
      </c>
      <c r="M200" s="59" t="s">
        <v>1478</v>
      </c>
      <c r="N200" s="59" t="s">
        <v>1479</v>
      </c>
      <c r="O200" s="59" t="s">
        <v>1480</v>
      </c>
      <c r="P200" s="59" t="s">
        <v>1481</v>
      </c>
      <c r="Q200" s="59" t="s">
        <v>1482</v>
      </c>
      <c r="R200" s="59" t="s">
        <v>1483</v>
      </c>
      <c r="S200" s="59" t="s">
        <v>1727</v>
      </c>
      <c r="T200" s="59" t="s">
        <v>1728</v>
      </c>
      <c r="U200" s="59" t="s">
        <v>1486</v>
      </c>
      <c r="V200" s="59" t="s">
        <v>1487</v>
      </c>
      <c r="W200" s="59" t="s">
        <v>1509</v>
      </c>
      <c r="X200" s="59" t="s">
        <v>1487</v>
      </c>
      <c r="Y200" s="59" t="s">
        <v>1490</v>
      </c>
      <c r="Z200" s="59">
        <v>6122.49</v>
      </c>
      <c r="AA200" s="59">
        <v>6122.49</v>
      </c>
      <c r="AB200" s="59">
        <v>0</v>
      </c>
      <c r="AC200" s="59">
        <v>6122.49</v>
      </c>
      <c r="AD200" s="59">
        <v>0</v>
      </c>
      <c r="AE200" s="59">
        <v>0</v>
      </c>
      <c r="AF200" s="59" t="s">
        <v>1491</v>
      </c>
      <c r="AG200" s="59" t="s">
        <v>727</v>
      </c>
      <c r="AH200" s="59" t="s">
        <v>1640</v>
      </c>
      <c r="AI200" s="59" t="s">
        <v>1492</v>
      </c>
      <c r="AJ200" s="59" t="s">
        <v>1486</v>
      </c>
      <c r="AK200" s="59" t="s">
        <v>278</v>
      </c>
      <c r="AL200" s="59" t="s">
        <v>1493</v>
      </c>
      <c r="AM200" s="59" t="s">
        <v>1494</v>
      </c>
      <c r="AN200" s="59" t="s">
        <v>1384</v>
      </c>
      <c r="AO200" s="59" t="s">
        <v>107</v>
      </c>
    </row>
    <row r="201" spans="1:41" x14ac:dyDescent="0.15">
      <c r="A201" s="59" t="s">
        <v>1742</v>
      </c>
      <c r="B201" s="59" t="s">
        <v>1724</v>
      </c>
      <c r="C201" s="59" t="s">
        <v>1725</v>
      </c>
      <c r="D201" s="59" t="s">
        <v>1674</v>
      </c>
      <c r="E201" s="59" t="s">
        <v>1675</v>
      </c>
      <c r="F201" s="59" t="s">
        <v>1475</v>
      </c>
      <c r="G201" s="59" t="s">
        <v>1406</v>
      </c>
      <c r="H201" s="59" t="s">
        <v>1475</v>
      </c>
      <c r="I201" s="59" t="s">
        <v>1406</v>
      </c>
      <c r="J201" s="59" t="s">
        <v>727</v>
      </c>
      <c r="K201" s="59" t="s">
        <v>1644</v>
      </c>
      <c r="L201" s="59" t="s">
        <v>1726</v>
      </c>
      <c r="M201" s="59" t="s">
        <v>1478</v>
      </c>
      <c r="N201" s="59" t="s">
        <v>1479</v>
      </c>
      <c r="O201" s="59" t="s">
        <v>1480</v>
      </c>
      <c r="P201" s="59" t="s">
        <v>1481</v>
      </c>
      <c r="Q201" s="59" t="s">
        <v>1482</v>
      </c>
      <c r="R201" s="59" t="s">
        <v>1483</v>
      </c>
      <c r="S201" s="59" t="s">
        <v>1727</v>
      </c>
      <c r="T201" s="59" t="s">
        <v>1728</v>
      </c>
      <c r="U201" s="59" t="s">
        <v>1486</v>
      </c>
      <c r="V201" s="59" t="s">
        <v>1487</v>
      </c>
      <c r="W201" s="59" t="s">
        <v>1488</v>
      </c>
      <c r="X201" s="59" t="s">
        <v>1511</v>
      </c>
      <c r="Y201" s="59" t="s">
        <v>1490</v>
      </c>
      <c r="Z201" s="59">
        <v>2.76</v>
      </c>
      <c r="AA201" s="59">
        <v>2.76</v>
      </c>
      <c r="AB201" s="59">
        <v>0</v>
      </c>
      <c r="AC201" s="59">
        <v>2.76</v>
      </c>
      <c r="AD201" s="59">
        <v>0</v>
      </c>
      <c r="AE201" s="59">
        <v>0</v>
      </c>
      <c r="AF201" s="59" t="s">
        <v>1491</v>
      </c>
      <c r="AG201" s="59" t="s">
        <v>727</v>
      </c>
      <c r="AH201" s="59" t="s">
        <v>1640</v>
      </c>
      <c r="AI201" s="59" t="s">
        <v>1492</v>
      </c>
      <c r="AJ201" s="59" t="s">
        <v>1486</v>
      </c>
      <c r="AK201" s="59" t="s">
        <v>278</v>
      </c>
      <c r="AL201" s="59" t="s">
        <v>1493</v>
      </c>
      <c r="AM201" s="59" t="s">
        <v>1494</v>
      </c>
      <c r="AN201" s="59" t="s">
        <v>1384</v>
      </c>
      <c r="AO201" s="59" t="s">
        <v>107</v>
      </c>
    </row>
    <row r="202" spans="1:41" x14ac:dyDescent="0.15">
      <c r="A202" s="59" t="s">
        <v>1742</v>
      </c>
      <c r="B202" s="59" t="s">
        <v>1729</v>
      </c>
      <c r="C202" s="59" t="s">
        <v>1730</v>
      </c>
      <c r="D202" s="59" t="s">
        <v>1674</v>
      </c>
      <c r="E202" s="59" t="s">
        <v>1675</v>
      </c>
      <c r="F202" s="59" t="s">
        <v>1475</v>
      </c>
      <c r="G202" s="59" t="s">
        <v>1406</v>
      </c>
      <c r="H202" s="59" t="s">
        <v>1475</v>
      </c>
      <c r="I202" s="59" t="s">
        <v>1406</v>
      </c>
      <c r="J202" s="59" t="s">
        <v>727</v>
      </c>
      <c r="K202" s="59" t="s">
        <v>1644</v>
      </c>
      <c r="L202" s="59" t="s">
        <v>1731</v>
      </c>
      <c r="M202" s="59" t="s">
        <v>1478</v>
      </c>
      <c r="N202" s="59" t="s">
        <v>1479</v>
      </c>
      <c r="O202" s="59" t="s">
        <v>1480</v>
      </c>
      <c r="P202" s="59" t="s">
        <v>1481</v>
      </c>
      <c r="Q202" s="59" t="s">
        <v>1482</v>
      </c>
      <c r="R202" s="59" t="s">
        <v>1483</v>
      </c>
      <c r="S202" s="59" t="s">
        <v>1732</v>
      </c>
      <c r="T202" s="59" t="s">
        <v>1733</v>
      </c>
      <c r="U202" s="59" t="s">
        <v>1486</v>
      </c>
      <c r="V202" s="59" t="s">
        <v>1487</v>
      </c>
      <c r="W202" s="59" t="s">
        <v>1522</v>
      </c>
      <c r="X202" s="59" t="s">
        <v>1487</v>
      </c>
      <c r="Y202" s="59" t="s">
        <v>1490</v>
      </c>
      <c r="Z202" s="59">
        <v>10000</v>
      </c>
      <c r="AA202" s="59">
        <v>10000</v>
      </c>
      <c r="AB202" s="59">
        <v>0</v>
      </c>
      <c r="AC202" s="59">
        <v>10000</v>
      </c>
      <c r="AD202" s="59">
        <v>0</v>
      </c>
      <c r="AE202" s="59">
        <v>0</v>
      </c>
      <c r="AF202" s="59" t="s">
        <v>1491</v>
      </c>
      <c r="AG202" s="59" t="s">
        <v>727</v>
      </c>
      <c r="AH202" s="59" t="s">
        <v>1644</v>
      </c>
      <c r="AI202" s="59" t="s">
        <v>1492</v>
      </c>
      <c r="AJ202" s="59" t="s">
        <v>1486</v>
      </c>
      <c r="AK202" s="59" t="s">
        <v>278</v>
      </c>
      <c r="AL202" s="59" t="s">
        <v>1493</v>
      </c>
      <c r="AM202" s="59" t="s">
        <v>1494</v>
      </c>
      <c r="AN202" s="59" t="s">
        <v>1384</v>
      </c>
      <c r="AO202" s="59" t="s">
        <v>107</v>
      </c>
    </row>
    <row r="203" spans="1:41" x14ac:dyDescent="0.15">
      <c r="A203" s="59" t="s">
        <v>1742</v>
      </c>
      <c r="B203" s="59" t="s">
        <v>1734</v>
      </c>
      <c r="C203" s="59" t="s">
        <v>1735</v>
      </c>
      <c r="D203" s="59" t="s">
        <v>1736</v>
      </c>
      <c r="E203" s="59" t="s">
        <v>1737</v>
      </c>
      <c r="F203" s="59" t="s">
        <v>1475</v>
      </c>
      <c r="G203" s="59" t="s">
        <v>1406</v>
      </c>
      <c r="H203" s="59" t="s">
        <v>1475</v>
      </c>
      <c r="I203" s="59" t="s">
        <v>1406</v>
      </c>
      <c r="J203" s="59" t="s">
        <v>1407</v>
      </c>
      <c r="K203" s="59" t="s">
        <v>1738</v>
      </c>
      <c r="L203" s="59" t="s">
        <v>1739</v>
      </c>
      <c r="M203" s="59" t="s">
        <v>1478</v>
      </c>
      <c r="N203" s="59" t="s">
        <v>1479</v>
      </c>
      <c r="O203" s="59" t="s">
        <v>1480</v>
      </c>
      <c r="P203" s="59" t="s">
        <v>1481</v>
      </c>
      <c r="Q203" s="59" t="s">
        <v>1482</v>
      </c>
      <c r="R203" s="59" t="s">
        <v>1483</v>
      </c>
      <c r="S203" s="59" t="s">
        <v>1740</v>
      </c>
      <c r="T203" s="59" t="s">
        <v>1741</v>
      </c>
      <c r="U203" s="59" t="s">
        <v>1486</v>
      </c>
      <c r="V203" s="59" t="s">
        <v>1487</v>
      </c>
      <c r="W203" s="59" t="s">
        <v>1509</v>
      </c>
      <c r="X203" s="59" t="s">
        <v>1487</v>
      </c>
      <c r="Y203" s="59" t="s">
        <v>1490</v>
      </c>
      <c r="Z203" s="59">
        <v>0.92</v>
      </c>
      <c r="AA203" s="59">
        <v>0.92</v>
      </c>
      <c r="AB203" s="59">
        <v>0</v>
      </c>
      <c r="AC203" s="59">
        <v>0.92</v>
      </c>
      <c r="AD203" s="59">
        <v>0</v>
      </c>
      <c r="AE203" s="59">
        <v>0</v>
      </c>
      <c r="AF203" s="59" t="s">
        <v>1491</v>
      </c>
      <c r="AG203" s="59" t="s">
        <v>1476</v>
      </c>
      <c r="AH203" s="59" t="s">
        <v>795</v>
      </c>
      <c r="AI203" s="59" t="s">
        <v>1492</v>
      </c>
      <c r="AJ203" s="59" t="s">
        <v>1486</v>
      </c>
      <c r="AK203" s="59" t="s">
        <v>278</v>
      </c>
      <c r="AL203" s="59" t="s">
        <v>1493</v>
      </c>
      <c r="AM203" s="59" t="s">
        <v>1494</v>
      </c>
      <c r="AN203" s="59" t="s">
        <v>1384</v>
      </c>
      <c r="AO203" s="59" t="s">
        <v>107</v>
      </c>
    </row>
    <row r="204" spans="1:41" x14ac:dyDescent="0.15">
      <c r="A204" s="59" t="s">
        <v>1742</v>
      </c>
      <c r="B204" s="59" t="s">
        <v>1734</v>
      </c>
      <c r="C204" s="59" t="s">
        <v>1735</v>
      </c>
      <c r="D204" s="59" t="s">
        <v>1736</v>
      </c>
      <c r="E204" s="59" t="s">
        <v>1737</v>
      </c>
      <c r="F204" s="59" t="s">
        <v>1475</v>
      </c>
      <c r="G204" s="59" t="s">
        <v>1406</v>
      </c>
      <c r="H204" s="59" t="s">
        <v>1475</v>
      </c>
      <c r="I204" s="59" t="s">
        <v>1406</v>
      </c>
      <c r="J204" s="59" t="s">
        <v>1407</v>
      </c>
      <c r="K204" s="59" t="s">
        <v>1738</v>
      </c>
      <c r="L204" s="59" t="s">
        <v>1739</v>
      </c>
      <c r="M204" s="59" t="s">
        <v>1478</v>
      </c>
      <c r="N204" s="59" t="s">
        <v>1479</v>
      </c>
      <c r="O204" s="59" t="s">
        <v>1480</v>
      </c>
      <c r="P204" s="59" t="s">
        <v>1481</v>
      </c>
      <c r="Q204" s="59" t="s">
        <v>1482</v>
      </c>
      <c r="R204" s="59" t="s">
        <v>1483</v>
      </c>
      <c r="S204" s="59" t="s">
        <v>1740</v>
      </c>
      <c r="T204" s="59" t="s">
        <v>1741</v>
      </c>
      <c r="U204" s="59" t="s">
        <v>1486</v>
      </c>
      <c r="V204" s="59" t="s">
        <v>1487</v>
      </c>
      <c r="W204" s="59" t="s">
        <v>1488</v>
      </c>
      <c r="X204" s="59" t="s">
        <v>1511</v>
      </c>
      <c r="Y204" s="59" t="s">
        <v>1490</v>
      </c>
      <c r="Z204" s="59">
        <v>0.11</v>
      </c>
      <c r="AA204" s="59">
        <v>0.11</v>
      </c>
      <c r="AB204" s="59">
        <v>0</v>
      </c>
      <c r="AC204" s="59">
        <v>0.11</v>
      </c>
      <c r="AD204" s="59">
        <v>0</v>
      </c>
      <c r="AE204" s="59">
        <v>0</v>
      </c>
      <c r="AF204" s="59" t="s">
        <v>1491</v>
      </c>
      <c r="AG204" s="59" t="s">
        <v>1476</v>
      </c>
      <c r="AH204" s="59" t="s">
        <v>795</v>
      </c>
      <c r="AI204" s="59" t="s">
        <v>1492</v>
      </c>
      <c r="AJ204" s="59" t="s">
        <v>1486</v>
      </c>
      <c r="AK204" s="59" t="s">
        <v>278</v>
      </c>
      <c r="AL204" s="59" t="s">
        <v>1493</v>
      </c>
      <c r="AM204" s="59" t="s">
        <v>1494</v>
      </c>
      <c r="AN204" s="59" t="s">
        <v>1384</v>
      </c>
      <c r="AO204" s="59" t="s">
        <v>107</v>
      </c>
    </row>
    <row r="205" spans="1:41" x14ac:dyDescent="0.15">
      <c r="A205" s="59" t="s">
        <v>1747</v>
      </c>
      <c r="B205" s="59" t="s">
        <v>1471</v>
      </c>
      <c r="C205" s="59" t="s">
        <v>1472</v>
      </c>
      <c r="D205" s="59" t="s">
        <v>1473</v>
      </c>
      <c r="E205" s="59" t="s">
        <v>1474</v>
      </c>
      <c r="F205" s="59" t="s">
        <v>1475</v>
      </c>
      <c r="G205" s="59" t="s">
        <v>1406</v>
      </c>
      <c r="H205" s="59" t="s">
        <v>1475</v>
      </c>
      <c r="I205" s="59" t="s">
        <v>1406</v>
      </c>
      <c r="J205" s="59" t="s">
        <v>1476</v>
      </c>
      <c r="K205" s="59" t="s">
        <v>795</v>
      </c>
      <c r="L205" s="59" t="s">
        <v>1477</v>
      </c>
      <c r="M205" s="59" t="s">
        <v>1478</v>
      </c>
      <c r="N205" s="59" t="s">
        <v>1479</v>
      </c>
      <c r="O205" s="59" t="s">
        <v>1480</v>
      </c>
      <c r="P205" s="59" t="s">
        <v>1481</v>
      </c>
      <c r="Q205" s="59" t="s">
        <v>1482</v>
      </c>
      <c r="R205" s="59" t="s">
        <v>1483</v>
      </c>
      <c r="S205" s="59" t="s">
        <v>1484</v>
      </c>
      <c r="T205" s="59" t="s">
        <v>1485</v>
      </c>
      <c r="U205" s="59" t="s">
        <v>1486</v>
      </c>
      <c r="V205" s="59" t="s">
        <v>1487</v>
      </c>
      <c r="W205" s="59" t="s">
        <v>1488</v>
      </c>
      <c r="X205" s="59" t="s">
        <v>1489</v>
      </c>
      <c r="Y205" s="59" t="s">
        <v>1490</v>
      </c>
      <c r="Z205" s="59">
        <v>1860.09</v>
      </c>
      <c r="AA205" s="59">
        <v>1860.09</v>
      </c>
      <c r="AB205" s="59">
        <v>0</v>
      </c>
      <c r="AC205" s="59">
        <v>1860.09</v>
      </c>
      <c r="AD205" s="59">
        <v>0</v>
      </c>
      <c r="AE205" s="59">
        <v>0</v>
      </c>
      <c r="AF205" s="59" t="s">
        <v>1491</v>
      </c>
      <c r="AG205" s="59" t="s">
        <v>1476</v>
      </c>
      <c r="AH205" s="59" t="s">
        <v>795</v>
      </c>
      <c r="AI205" s="59" t="s">
        <v>1492</v>
      </c>
      <c r="AJ205" s="59" t="s">
        <v>1486</v>
      </c>
      <c r="AK205" s="59" t="s">
        <v>278</v>
      </c>
      <c r="AL205" s="59" t="s">
        <v>1493</v>
      </c>
      <c r="AM205" s="59" t="s">
        <v>1494</v>
      </c>
      <c r="AN205" s="59" t="s">
        <v>1385</v>
      </c>
      <c r="AO205" s="59" t="s">
        <v>107</v>
      </c>
    </row>
    <row r="206" spans="1:41" x14ac:dyDescent="0.15">
      <c r="A206" s="59" t="s">
        <v>1747</v>
      </c>
      <c r="B206" s="59" t="s">
        <v>1495</v>
      </c>
      <c r="C206" s="59" t="s">
        <v>1496</v>
      </c>
      <c r="D206" s="59" t="s">
        <v>1473</v>
      </c>
      <c r="E206" s="59" t="s">
        <v>1474</v>
      </c>
      <c r="F206" s="59" t="s">
        <v>1475</v>
      </c>
      <c r="G206" s="59" t="s">
        <v>1406</v>
      </c>
      <c r="H206" s="59" t="s">
        <v>1475</v>
      </c>
      <c r="I206" s="59" t="s">
        <v>1406</v>
      </c>
      <c r="J206" s="59" t="s">
        <v>1476</v>
      </c>
      <c r="K206" s="59" t="s">
        <v>795</v>
      </c>
      <c r="L206" s="59" t="s">
        <v>1497</v>
      </c>
      <c r="M206" s="59" t="s">
        <v>1478</v>
      </c>
      <c r="N206" s="59" t="s">
        <v>1479</v>
      </c>
      <c r="O206" s="59" t="s">
        <v>1480</v>
      </c>
      <c r="P206" s="59" t="s">
        <v>1481</v>
      </c>
      <c r="Q206" s="59" t="s">
        <v>1482</v>
      </c>
      <c r="R206" s="59" t="s">
        <v>1483</v>
      </c>
      <c r="S206" s="59" t="s">
        <v>1498</v>
      </c>
      <c r="T206" s="59" t="s">
        <v>1499</v>
      </c>
      <c r="U206" s="59" t="s">
        <v>1486</v>
      </c>
      <c r="V206" s="59" t="s">
        <v>1487</v>
      </c>
      <c r="W206" s="59" t="s">
        <v>1500</v>
      </c>
      <c r="X206" s="59" t="s">
        <v>1501</v>
      </c>
      <c r="Y206" s="59" t="s">
        <v>1490</v>
      </c>
      <c r="Z206" s="59">
        <v>1803.18</v>
      </c>
      <c r="AA206" s="59">
        <v>1769.65</v>
      </c>
      <c r="AB206" s="59">
        <v>33.53</v>
      </c>
      <c r="AC206" s="59">
        <v>1769.65</v>
      </c>
      <c r="AD206" s="59">
        <v>0</v>
      </c>
      <c r="AE206" s="59">
        <v>0</v>
      </c>
      <c r="AF206" s="59" t="s">
        <v>1491</v>
      </c>
      <c r="AG206" s="59" t="s">
        <v>1476</v>
      </c>
      <c r="AH206" s="59" t="s">
        <v>795</v>
      </c>
      <c r="AI206" s="59" t="s">
        <v>1492</v>
      </c>
      <c r="AJ206" s="59" t="s">
        <v>1486</v>
      </c>
      <c r="AK206" s="59" t="s">
        <v>278</v>
      </c>
      <c r="AL206" s="59" t="s">
        <v>1493</v>
      </c>
      <c r="AM206" s="59" t="s">
        <v>1494</v>
      </c>
      <c r="AN206" s="59" t="s">
        <v>1385</v>
      </c>
      <c r="AO206" s="59" t="s">
        <v>107</v>
      </c>
    </row>
    <row r="207" spans="1:41" x14ac:dyDescent="0.15">
      <c r="A207" s="59" t="s">
        <v>1747</v>
      </c>
      <c r="B207" s="59" t="s">
        <v>1502</v>
      </c>
      <c r="C207" s="59" t="s">
        <v>1503</v>
      </c>
      <c r="D207" s="59" t="s">
        <v>1504</v>
      </c>
      <c r="E207" s="59" t="s">
        <v>1139</v>
      </c>
      <c r="F207" s="59" t="s">
        <v>1475</v>
      </c>
      <c r="G207" s="59" t="s">
        <v>1406</v>
      </c>
      <c r="H207" s="59" t="s">
        <v>1475</v>
      </c>
      <c r="I207" s="59" t="s">
        <v>1406</v>
      </c>
      <c r="J207" s="59" t="s">
        <v>1476</v>
      </c>
      <c r="K207" s="59" t="s">
        <v>795</v>
      </c>
      <c r="L207" s="59" t="s">
        <v>1505</v>
      </c>
      <c r="M207" s="59" t="s">
        <v>1478</v>
      </c>
      <c r="N207" s="59" t="s">
        <v>1479</v>
      </c>
      <c r="O207" s="59" t="s">
        <v>1480</v>
      </c>
      <c r="P207" s="59" t="s">
        <v>1481</v>
      </c>
      <c r="Q207" s="59" t="s">
        <v>1482</v>
      </c>
      <c r="R207" s="59" t="s">
        <v>1483</v>
      </c>
      <c r="S207" s="59" t="s">
        <v>1506</v>
      </c>
      <c r="T207" s="59" t="s">
        <v>1507</v>
      </c>
      <c r="U207" s="59" t="s">
        <v>1486</v>
      </c>
      <c r="V207" s="59" t="s">
        <v>1487</v>
      </c>
      <c r="W207" s="59" t="s">
        <v>1508</v>
      </c>
      <c r="X207" s="59" t="s">
        <v>1487</v>
      </c>
      <c r="Y207" s="59" t="s">
        <v>1490</v>
      </c>
      <c r="Z207" s="59">
        <v>374.58</v>
      </c>
      <c r="AA207" s="59">
        <v>374.58</v>
      </c>
      <c r="AB207" s="59">
        <v>0</v>
      </c>
      <c r="AC207" s="59">
        <v>374.58</v>
      </c>
      <c r="AD207" s="59">
        <v>0</v>
      </c>
      <c r="AE207" s="59">
        <v>0</v>
      </c>
      <c r="AF207" s="59" t="s">
        <v>1491</v>
      </c>
      <c r="AG207" s="59" t="s">
        <v>1476</v>
      </c>
      <c r="AH207" s="59" t="s">
        <v>795</v>
      </c>
      <c r="AI207" s="59" t="s">
        <v>1492</v>
      </c>
      <c r="AJ207" s="59" t="s">
        <v>1486</v>
      </c>
      <c r="AK207" s="59" t="s">
        <v>278</v>
      </c>
      <c r="AL207" s="59" t="s">
        <v>1493</v>
      </c>
      <c r="AM207" s="59" t="s">
        <v>1494</v>
      </c>
      <c r="AN207" s="59" t="s">
        <v>1385</v>
      </c>
      <c r="AO207" s="59" t="s">
        <v>107</v>
      </c>
    </row>
    <row r="208" spans="1:41" x14ac:dyDescent="0.15">
      <c r="A208" s="59" t="s">
        <v>1747</v>
      </c>
      <c r="B208" s="59" t="s">
        <v>1502</v>
      </c>
      <c r="C208" s="59" t="s">
        <v>1503</v>
      </c>
      <c r="D208" s="59" t="s">
        <v>1504</v>
      </c>
      <c r="E208" s="59" t="s">
        <v>1139</v>
      </c>
      <c r="F208" s="59" t="s">
        <v>1475</v>
      </c>
      <c r="G208" s="59" t="s">
        <v>1406</v>
      </c>
      <c r="H208" s="59" t="s">
        <v>1475</v>
      </c>
      <c r="I208" s="59" t="s">
        <v>1406</v>
      </c>
      <c r="J208" s="59" t="s">
        <v>1476</v>
      </c>
      <c r="K208" s="59" t="s">
        <v>795</v>
      </c>
      <c r="L208" s="59" t="s">
        <v>1505</v>
      </c>
      <c r="M208" s="59" t="s">
        <v>1478</v>
      </c>
      <c r="N208" s="59" t="s">
        <v>1479</v>
      </c>
      <c r="O208" s="59" t="s">
        <v>1480</v>
      </c>
      <c r="P208" s="59" t="s">
        <v>1481</v>
      </c>
      <c r="Q208" s="59" t="s">
        <v>1482</v>
      </c>
      <c r="R208" s="59" t="s">
        <v>1483</v>
      </c>
      <c r="S208" s="59" t="s">
        <v>1506</v>
      </c>
      <c r="T208" s="59" t="s">
        <v>1507</v>
      </c>
      <c r="U208" s="59" t="s">
        <v>1486</v>
      </c>
      <c r="V208" s="59" t="s">
        <v>1487</v>
      </c>
      <c r="W208" s="59" t="s">
        <v>1509</v>
      </c>
      <c r="X208" s="59" t="s">
        <v>1487</v>
      </c>
      <c r="Y208" s="59" t="s">
        <v>1490</v>
      </c>
      <c r="Z208" s="59">
        <v>4376.21</v>
      </c>
      <c r="AA208" s="59">
        <v>4376.21</v>
      </c>
      <c r="AB208" s="59">
        <v>0</v>
      </c>
      <c r="AC208" s="59">
        <v>4376.21</v>
      </c>
      <c r="AD208" s="59">
        <v>0</v>
      </c>
      <c r="AE208" s="59">
        <v>0</v>
      </c>
      <c r="AF208" s="59" t="s">
        <v>1491</v>
      </c>
      <c r="AG208" s="59" t="s">
        <v>1476</v>
      </c>
      <c r="AH208" s="59" t="s">
        <v>795</v>
      </c>
      <c r="AI208" s="59" t="s">
        <v>1492</v>
      </c>
      <c r="AJ208" s="59" t="s">
        <v>1486</v>
      </c>
      <c r="AK208" s="59" t="s">
        <v>278</v>
      </c>
      <c r="AL208" s="59" t="s">
        <v>1493</v>
      </c>
      <c r="AM208" s="59" t="s">
        <v>1494</v>
      </c>
      <c r="AN208" s="59" t="s">
        <v>1385</v>
      </c>
      <c r="AO208" s="59" t="s">
        <v>107</v>
      </c>
    </row>
    <row r="209" spans="1:41" x14ac:dyDescent="0.15">
      <c r="A209" s="59" t="s">
        <v>1747</v>
      </c>
      <c r="B209" s="59" t="s">
        <v>1502</v>
      </c>
      <c r="C209" s="59" t="s">
        <v>1503</v>
      </c>
      <c r="D209" s="59" t="s">
        <v>1504</v>
      </c>
      <c r="E209" s="59" t="s">
        <v>1139</v>
      </c>
      <c r="F209" s="59" t="s">
        <v>1475</v>
      </c>
      <c r="G209" s="59" t="s">
        <v>1406</v>
      </c>
      <c r="H209" s="59" t="s">
        <v>1475</v>
      </c>
      <c r="I209" s="59" t="s">
        <v>1406</v>
      </c>
      <c r="J209" s="59" t="s">
        <v>1476</v>
      </c>
      <c r="K209" s="59" t="s">
        <v>795</v>
      </c>
      <c r="L209" s="59" t="s">
        <v>1505</v>
      </c>
      <c r="M209" s="59" t="s">
        <v>1478</v>
      </c>
      <c r="N209" s="59" t="s">
        <v>1479</v>
      </c>
      <c r="O209" s="59" t="s">
        <v>1480</v>
      </c>
      <c r="P209" s="59" t="s">
        <v>1481</v>
      </c>
      <c r="Q209" s="59" t="s">
        <v>1482</v>
      </c>
      <c r="R209" s="59" t="s">
        <v>1483</v>
      </c>
      <c r="S209" s="59" t="s">
        <v>1506</v>
      </c>
      <c r="T209" s="59" t="s">
        <v>1507</v>
      </c>
      <c r="U209" s="59" t="s">
        <v>1486</v>
      </c>
      <c r="V209" s="59" t="s">
        <v>1487</v>
      </c>
      <c r="W209" s="59" t="s">
        <v>1488</v>
      </c>
      <c r="X209" s="59" t="s">
        <v>1510</v>
      </c>
      <c r="Y209" s="59" t="s">
        <v>1490</v>
      </c>
      <c r="Z209" s="59">
        <v>113.33</v>
      </c>
      <c r="AA209" s="59">
        <v>113.33</v>
      </c>
      <c r="AB209" s="59">
        <v>0</v>
      </c>
      <c r="AC209" s="59">
        <v>113.33</v>
      </c>
      <c r="AD209" s="59">
        <v>0</v>
      </c>
      <c r="AE209" s="59">
        <v>0</v>
      </c>
      <c r="AF209" s="59" t="s">
        <v>1491</v>
      </c>
      <c r="AG209" s="59" t="s">
        <v>1476</v>
      </c>
      <c r="AH209" s="59" t="s">
        <v>795</v>
      </c>
      <c r="AI209" s="59" t="s">
        <v>1492</v>
      </c>
      <c r="AJ209" s="59" t="s">
        <v>1486</v>
      </c>
      <c r="AK209" s="59" t="s">
        <v>278</v>
      </c>
      <c r="AL209" s="59" t="s">
        <v>1493</v>
      </c>
      <c r="AM209" s="59" t="s">
        <v>1494</v>
      </c>
      <c r="AN209" s="59" t="s">
        <v>1385</v>
      </c>
      <c r="AO209" s="59" t="s">
        <v>107</v>
      </c>
    </row>
    <row r="210" spans="1:41" x14ac:dyDescent="0.15">
      <c r="A210" s="59" t="s">
        <v>1747</v>
      </c>
      <c r="B210" s="59" t="s">
        <v>1502</v>
      </c>
      <c r="C210" s="59" t="s">
        <v>1503</v>
      </c>
      <c r="D210" s="59" t="s">
        <v>1504</v>
      </c>
      <c r="E210" s="59" t="s">
        <v>1139</v>
      </c>
      <c r="F210" s="59" t="s">
        <v>1475</v>
      </c>
      <c r="G210" s="59" t="s">
        <v>1406</v>
      </c>
      <c r="H210" s="59" t="s">
        <v>1475</v>
      </c>
      <c r="I210" s="59" t="s">
        <v>1406</v>
      </c>
      <c r="J210" s="59" t="s">
        <v>1476</v>
      </c>
      <c r="K210" s="59" t="s">
        <v>795</v>
      </c>
      <c r="L210" s="59" t="s">
        <v>1505</v>
      </c>
      <c r="M210" s="59" t="s">
        <v>1478</v>
      </c>
      <c r="N210" s="59" t="s">
        <v>1479</v>
      </c>
      <c r="O210" s="59" t="s">
        <v>1480</v>
      </c>
      <c r="P210" s="59" t="s">
        <v>1481</v>
      </c>
      <c r="Q210" s="59" t="s">
        <v>1482</v>
      </c>
      <c r="R210" s="59" t="s">
        <v>1483</v>
      </c>
      <c r="S210" s="59" t="s">
        <v>1506</v>
      </c>
      <c r="T210" s="59" t="s">
        <v>1507</v>
      </c>
      <c r="U210" s="59" t="s">
        <v>1486</v>
      </c>
      <c r="V210" s="59" t="s">
        <v>1487</v>
      </c>
      <c r="W210" s="59" t="s">
        <v>1488</v>
      </c>
      <c r="X210" s="59" t="s">
        <v>1511</v>
      </c>
      <c r="Y210" s="59" t="s">
        <v>1490</v>
      </c>
      <c r="Z210" s="59">
        <v>130.68</v>
      </c>
      <c r="AA210" s="59">
        <v>130.68</v>
      </c>
      <c r="AB210" s="59">
        <v>0</v>
      </c>
      <c r="AC210" s="59">
        <v>130.68</v>
      </c>
      <c r="AD210" s="59">
        <v>0</v>
      </c>
      <c r="AE210" s="59">
        <v>0</v>
      </c>
      <c r="AF210" s="59" t="s">
        <v>1491</v>
      </c>
      <c r="AG210" s="59" t="s">
        <v>1476</v>
      </c>
      <c r="AH210" s="59" t="s">
        <v>795</v>
      </c>
      <c r="AI210" s="59" t="s">
        <v>1492</v>
      </c>
      <c r="AJ210" s="59" t="s">
        <v>1486</v>
      </c>
      <c r="AK210" s="59" t="s">
        <v>278</v>
      </c>
      <c r="AL210" s="59" t="s">
        <v>1493</v>
      </c>
      <c r="AM210" s="59" t="s">
        <v>1494</v>
      </c>
      <c r="AN210" s="59" t="s">
        <v>1385</v>
      </c>
      <c r="AO210" s="59" t="s">
        <v>107</v>
      </c>
    </row>
    <row r="211" spans="1:41" x14ac:dyDescent="0.15">
      <c r="A211" s="59" t="s">
        <v>1747</v>
      </c>
      <c r="B211" s="59" t="s">
        <v>1502</v>
      </c>
      <c r="C211" s="59" t="s">
        <v>1503</v>
      </c>
      <c r="D211" s="59" t="s">
        <v>1504</v>
      </c>
      <c r="E211" s="59" t="s">
        <v>1139</v>
      </c>
      <c r="F211" s="59" t="s">
        <v>1475</v>
      </c>
      <c r="G211" s="59" t="s">
        <v>1406</v>
      </c>
      <c r="H211" s="59" t="s">
        <v>1475</v>
      </c>
      <c r="I211" s="59" t="s">
        <v>1406</v>
      </c>
      <c r="J211" s="59" t="s">
        <v>1476</v>
      </c>
      <c r="K211" s="59" t="s">
        <v>795</v>
      </c>
      <c r="L211" s="59" t="s">
        <v>1505</v>
      </c>
      <c r="M211" s="59" t="s">
        <v>1478</v>
      </c>
      <c r="N211" s="59" t="s">
        <v>1479</v>
      </c>
      <c r="O211" s="59" t="s">
        <v>1480</v>
      </c>
      <c r="P211" s="59" t="s">
        <v>1481</v>
      </c>
      <c r="Q211" s="59" t="s">
        <v>1482</v>
      </c>
      <c r="R211" s="59" t="s">
        <v>1483</v>
      </c>
      <c r="S211" s="59" t="s">
        <v>1506</v>
      </c>
      <c r="T211" s="59" t="s">
        <v>1507</v>
      </c>
      <c r="U211" s="59" t="s">
        <v>1486</v>
      </c>
      <c r="V211" s="59" t="s">
        <v>1487</v>
      </c>
      <c r="W211" s="59" t="s">
        <v>1512</v>
      </c>
      <c r="X211" s="59" t="s">
        <v>1487</v>
      </c>
      <c r="Y211" s="59" t="s">
        <v>1490</v>
      </c>
      <c r="Z211" s="59">
        <v>7.72</v>
      </c>
      <c r="AA211" s="59">
        <v>7.72</v>
      </c>
      <c r="AB211" s="59">
        <v>0</v>
      </c>
      <c r="AC211" s="59">
        <v>7.72</v>
      </c>
      <c r="AD211" s="59">
        <v>0</v>
      </c>
      <c r="AE211" s="59">
        <v>0</v>
      </c>
      <c r="AF211" s="59" t="s">
        <v>1491</v>
      </c>
      <c r="AG211" s="59" t="s">
        <v>1476</v>
      </c>
      <c r="AH211" s="59" t="s">
        <v>795</v>
      </c>
      <c r="AI211" s="59" t="s">
        <v>1492</v>
      </c>
      <c r="AJ211" s="59" t="s">
        <v>1486</v>
      </c>
      <c r="AK211" s="59" t="s">
        <v>278</v>
      </c>
      <c r="AL211" s="59" t="s">
        <v>1493</v>
      </c>
      <c r="AM211" s="59" t="s">
        <v>1494</v>
      </c>
      <c r="AN211" s="59" t="s">
        <v>1385</v>
      </c>
      <c r="AO211" s="59" t="s">
        <v>107</v>
      </c>
    </row>
    <row r="212" spans="1:41" x14ac:dyDescent="0.15">
      <c r="A212" s="59" t="s">
        <v>1747</v>
      </c>
      <c r="B212" s="59" t="s">
        <v>1502</v>
      </c>
      <c r="C212" s="59" t="s">
        <v>1503</v>
      </c>
      <c r="D212" s="59" t="s">
        <v>1504</v>
      </c>
      <c r="E212" s="59" t="s">
        <v>1139</v>
      </c>
      <c r="F212" s="59" t="s">
        <v>1475</v>
      </c>
      <c r="G212" s="59" t="s">
        <v>1406</v>
      </c>
      <c r="H212" s="59" t="s">
        <v>1475</v>
      </c>
      <c r="I212" s="59" t="s">
        <v>1406</v>
      </c>
      <c r="J212" s="59" t="s">
        <v>1476</v>
      </c>
      <c r="K212" s="59" t="s">
        <v>795</v>
      </c>
      <c r="L212" s="59" t="s">
        <v>1505</v>
      </c>
      <c r="M212" s="59" t="s">
        <v>1478</v>
      </c>
      <c r="N212" s="59" t="s">
        <v>1479</v>
      </c>
      <c r="O212" s="59" t="s">
        <v>1480</v>
      </c>
      <c r="P212" s="59" t="s">
        <v>1481</v>
      </c>
      <c r="Q212" s="59" t="s">
        <v>1482</v>
      </c>
      <c r="R212" s="59" t="s">
        <v>1483</v>
      </c>
      <c r="S212" s="59" t="s">
        <v>1506</v>
      </c>
      <c r="T212" s="59" t="s">
        <v>1507</v>
      </c>
      <c r="U212" s="59" t="s">
        <v>1486</v>
      </c>
      <c r="V212" s="59" t="s">
        <v>1487</v>
      </c>
      <c r="W212" s="59" t="s">
        <v>1513</v>
      </c>
      <c r="X212" s="59" t="s">
        <v>1487</v>
      </c>
      <c r="Y212" s="59" t="s">
        <v>1490</v>
      </c>
      <c r="Z212" s="59">
        <v>238.64</v>
      </c>
      <c r="AA212" s="59">
        <v>238.64</v>
      </c>
      <c r="AB212" s="59">
        <v>0</v>
      </c>
      <c r="AC212" s="59">
        <v>238.64</v>
      </c>
      <c r="AD212" s="59">
        <v>0</v>
      </c>
      <c r="AE212" s="59">
        <v>0</v>
      </c>
      <c r="AF212" s="59" t="s">
        <v>1491</v>
      </c>
      <c r="AG212" s="59" t="s">
        <v>1476</v>
      </c>
      <c r="AH212" s="59" t="s">
        <v>795</v>
      </c>
      <c r="AI212" s="59" t="s">
        <v>1492</v>
      </c>
      <c r="AJ212" s="59" t="s">
        <v>1486</v>
      </c>
      <c r="AK212" s="59" t="s">
        <v>278</v>
      </c>
      <c r="AL212" s="59" t="s">
        <v>1493</v>
      </c>
      <c r="AM212" s="59" t="s">
        <v>1494</v>
      </c>
      <c r="AN212" s="59" t="s">
        <v>1385</v>
      </c>
      <c r="AO212" s="59" t="s">
        <v>107</v>
      </c>
    </row>
    <row r="213" spans="1:41" x14ac:dyDescent="0.15">
      <c r="A213" s="59" t="s">
        <v>1747</v>
      </c>
      <c r="B213" s="59" t="s">
        <v>1502</v>
      </c>
      <c r="C213" s="59" t="s">
        <v>1503</v>
      </c>
      <c r="D213" s="59" t="s">
        <v>1504</v>
      </c>
      <c r="E213" s="59" t="s">
        <v>1139</v>
      </c>
      <c r="F213" s="59" t="s">
        <v>1475</v>
      </c>
      <c r="G213" s="59" t="s">
        <v>1406</v>
      </c>
      <c r="H213" s="59" t="s">
        <v>1475</v>
      </c>
      <c r="I213" s="59" t="s">
        <v>1406</v>
      </c>
      <c r="J213" s="59" t="s">
        <v>1476</v>
      </c>
      <c r="K213" s="59" t="s">
        <v>795</v>
      </c>
      <c r="L213" s="59" t="s">
        <v>1505</v>
      </c>
      <c r="M213" s="59" t="s">
        <v>1478</v>
      </c>
      <c r="N213" s="59" t="s">
        <v>1479</v>
      </c>
      <c r="O213" s="59" t="s">
        <v>1480</v>
      </c>
      <c r="P213" s="59" t="s">
        <v>1481</v>
      </c>
      <c r="Q213" s="59" t="s">
        <v>1482</v>
      </c>
      <c r="R213" s="59" t="s">
        <v>1483</v>
      </c>
      <c r="S213" s="59" t="s">
        <v>1506</v>
      </c>
      <c r="T213" s="59" t="s">
        <v>1507</v>
      </c>
      <c r="U213" s="59" t="s">
        <v>1486</v>
      </c>
      <c r="V213" s="59" t="s">
        <v>1487</v>
      </c>
      <c r="W213" s="59" t="s">
        <v>1514</v>
      </c>
      <c r="X213" s="59" t="s">
        <v>1487</v>
      </c>
      <c r="Y213" s="59" t="s">
        <v>1490</v>
      </c>
      <c r="Z213" s="59">
        <v>190.57</v>
      </c>
      <c r="AA213" s="59">
        <v>190.57</v>
      </c>
      <c r="AB213" s="59">
        <v>0</v>
      </c>
      <c r="AC213" s="59">
        <v>190.57</v>
      </c>
      <c r="AD213" s="59">
        <v>0</v>
      </c>
      <c r="AE213" s="59">
        <v>0</v>
      </c>
      <c r="AF213" s="59" t="s">
        <v>1491</v>
      </c>
      <c r="AG213" s="59" t="s">
        <v>1476</v>
      </c>
      <c r="AH213" s="59" t="s">
        <v>795</v>
      </c>
      <c r="AI213" s="59" t="s">
        <v>1492</v>
      </c>
      <c r="AJ213" s="59" t="s">
        <v>1486</v>
      </c>
      <c r="AK213" s="59" t="s">
        <v>278</v>
      </c>
      <c r="AL213" s="59" t="s">
        <v>1493</v>
      </c>
      <c r="AM213" s="59" t="s">
        <v>1494</v>
      </c>
      <c r="AN213" s="59" t="s">
        <v>1385</v>
      </c>
      <c r="AO213" s="59" t="s">
        <v>107</v>
      </c>
    </row>
    <row r="214" spans="1:41" x14ac:dyDescent="0.15">
      <c r="A214" s="59" t="s">
        <v>1747</v>
      </c>
      <c r="B214" s="59" t="s">
        <v>1515</v>
      </c>
      <c r="C214" s="59" t="s">
        <v>1516</v>
      </c>
      <c r="D214" s="59" t="s">
        <v>1517</v>
      </c>
      <c r="E214" s="59" t="s">
        <v>559</v>
      </c>
      <c r="F214" s="59" t="s">
        <v>1475</v>
      </c>
      <c r="G214" s="59" t="s">
        <v>1406</v>
      </c>
      <c r="H214" s="59" t="s">
        <v>1475</v>
      </c>
      <c r="I214" s="59" t="s">
        <v>1406</v>
      </c>
      <c r="J214" s="59" t="s">
        <v>737</v>
      </c>
      <c r="K214" s="59" t="s">
        <v>1518</v>
      </c>
      <c r="L214" s="59" t="s">
        <v>1519</v>
      </c>
      <c r="M214" s="59" t="s">
        <v>1478</v>
      </c>
      <c r="N214" s="59" t="s">
        <v>1479</v>
      </c>
      <c r="O214" s="59" t="s">
        <v>1480</v>
      </c>
      <c r="P214" s="59" t="s">
        <v>1481</v>
      </c>
      <c r="Q214" s="59" t="s">
        <v>1482</v>
      </c>
      <c r="R214" s="59" t="s">
        <v>1483</v>
      </c>
      <c r="S214" s="59" t="s">
        <v>1520</v>
      </c>
      <c r="T214" s="59" t="s">
        <v>1521</v>
      </c>
      <c r="U214" s="59" t="s">
        <v>1486</v>
      </c>
      <c r="V214" s="59" t="s">
        <v>1487</v>
      </c>
      <c r="W214" s="59" t="s">
        <v>1522</v>
      </c>
      <c r="X214" s="59" t="s">
        <v>1487</v>
      </c>
      <c r="Y214" s="59" t="s">
        <v>1490</v>
      </c>
      <c r="Z214" s="59">
        <v>952.93</v>
      </c>
      <c r="AA214" s="59">
        <v>952.93</v>
      </c>
      <c r="AB214" s="59">
        <v>0</v>
      </c>
      <c r="AC214" s="59">
        <v>952.93</v>
      </c>
      <c r="AD214" s="59">
        <v>0</v>
      </c>
      <c r="AE214" s="59">
        <v>0</v>
      </c>
      <c r="AF214" s="59" t="s">
        <v>1491</v>
      </c>
      <c r="AG214" s="59" t="s">
        <v>737</v>
      </c>
      <c r="AH214" s="59" t="s">
        <v>1518</v>
      </c>
      <c r="AI214" s="59" t="s">
        <v>1523</v>
      </c>
      <c r="AJ214" s="59" t="s">
        <v>1486</v>
      </c>
      <c r="AK214" s="59" t="s">
        <v>278</v>
      </c>
      <c r="AL214" s="59" t="s">
        <v>1493</v>
      </c>
      <c r="AM214" s="59" t="s">
        <v>1494</v>
      </c>
      <c r="AN214" s="59" t="s">
        <v>1384</v>
      </c>
      <c r="AO214" s="59" t="s">
        <v>107</v>
      </c>
    </row>
    <row r="215" spans="1:41" x14ac:dyDescent="0.15">
      <c r="A215" s="59" t="s">
        <v>1747</v>
      </c>
      <c r="B215" s="59" t="s">
        <v>1524</v>
      </c>
      <c r="C215" s="59" t="s">
        <v>1525</v>
      </c>
      <c r="D215" s="59" t="s">
        <v>1473</v>
      </c>
      <c r="E215" s="59" t="s">
        <v>1474</v>
      </c>
      <c r="F215" s="59" t="s">
        <v>1475</v>
      </c>
      <c r="G215" s="59" t="s">
        <v>1406</v>
      </c>
      <c r="H215" s="59" t="s">
        <v>1475</v>
      </c>
      <c r="I215" s="59" t="s">
        <v>1406</v>
      </c>
      <c r="J215" s="59" t="s">
        <v>1476</v>
      </c>
      <c r="K215" s="59" t="s">
        <v>795</v>
      </c>
      <c r="L215" s="59" t="s">
        <v>1526</v>
      </c>
      <c r="M215" s="59" t="s">
        <v>1478</v>
      </c>
      <c r="N215" s="59" t="s">
        <v>1479</v>
      </c>
      <c r="O215" s="59" t="s">
        <v>1480</v>
      </c>
      <c r="P215" s="59" t="s">
        <v>1481</v>
      </c>
      <c r="Q215" s="59" t="s">
        <v>1482</v>
      </c>
      <c r="R215" s="59" t="s">
        <v>1483</v>
      </c>
      <c r="S215" s="59" t="s">
        <v>1527</v>
      </c>
      <c r="T215" s="59" t="s">
        <v>1528</v>
      </c>
      <c r="U215" s="59" t="s">
        <v>1486</v>
      </c>
      <c r="V215" s="59" t="s">
        <v>1487</v>
      </c>
      <c r="W215" s="59" t="s">
        <v>1500</v>
      </c>
      <c r="X215" s="59" t="s">
        <v>1501</v>
      </c>
      <c r="Y215" s="59" t="s">
        <v>1490</v>
      </c>
      <c r="Z215" s="59">
        <v>647.78</v>
      </c>
      <c r="AA215" s="59">
        <v>647.78</v>
      </c>
      <c r="AB215" s="59">
        <v>0</v>
      </c>
      <c r="AC215" s="59">
        <v>647.78</v>
      </c>
      <c r="AD215" s="59">
        <v>0</v>
      </c>
      <c r="AE215" s="59">
        <v>0</v>
      </c>
      <c r="AF215" s="59" t="s">
        <v>1491</v>
      </c>
      <c r="AG215" s="59" t="s">
        <v>1476</v>
      </c>
      <c r="AH215" s="59" t="s">
        <v>795</v>
      </c>
      <c r="AI215" s="59" t="s">
        <v>1492</v>
      </c>
      <c r="AJ215" s="59" t="s">
        <v>1486</v>
      </c>
      <c r="AK215" s="59" t="s">
        <v>278</v>
      </c>
      <c r="AL215" s="59" t="s">
        <v>1493</v>
      </c>
      <c r="AM215" s="59" t="s">
        <v>1494</v>
      </c>
      <c r="AN215" s="59" t="s">
        <v>1385</v>
      </c>
      <c r="AO215" s="59" t="s">
        <v>107</v>
      </c>
    </row>
    <row r="216" spans="1:41" x14ac:dyDescent="0.15">
      <c r="A216" s="59" t="s">
        <v>1747</v>
      </c>
      <c r="B216" s="59" t="s">
        <v>1529</v>
      </c>
      <c r="C216" s="59" t="s">
        <v>1530</v>
      </c>
      <c r="D216" s="59" t="s">
        <v>1473</v>
      </c>
      <c r="E216" s="59" t="s">
        <v>1474</v>
      </c>
      <c r="F216" s="59" t="s">
        <v>1475</v>
      </c>
      <c r="G216" s="59" t="s">
        <v>1406</v>
      </c>
      <c r="H216" s="59" t="s">
        <v>1475</v>
      </c>
      <c r="I216" s="59" t="s">
        <v>1406</v>
      </c>
      <c r="J216" s="59" t="s">
        <v>1476</v>
      </c>
      <c r="K216" s="59" t="s">
        <v>795</v>
      </c>
      <c r="L216" s="59" t="s">
        <v>1531</v>
      </c>
      <c r="M216" s="59" t="s">
        <v>1478</v>
      </c>
      <c r="N216" s="59" t="s">
        <v>1479</v>
      </c>
      <c r="O216" s="59" t="s">
        <v>1480</v>
      </c>
      <c r="P216" s="59" t="s">
        <v>1481</v>
      </c>
      <c r="Q216" s="59" t="s">
        <v>1482</v>
      </c>
      <c r="R216" s="59" t="s">
        <v>1483</v>
      </c>
      <c r="S216" s="59" t="s">
        <v>1532</v>
      </c>
      <c r="T216" s="59" t="s">
        <v>1533</v>
      </c>
      <c r="U216" s="59" t="s">
        <v>1486</v>
      </c>
      <c r="V216" s="59" t="s">
        <v>1487</v>
      </c>
      <c r="W216" s="59" t="s">
        <v>1500</v>
      </c>
      <c r="X216" s="59" t="s">
        <v>1501</v>
      </c>
      <c r="Y216" s="59" t="s">
        <v>1490</v>
      </c>
      <c r="Z216" s="59">
        <v>606.82000000000005</v>
      </c>
      <c r="AA216" s="59">
        <v>606.82000000000005</v>
      </c>
      <c r="AB216" s="59">
        <v>0</v>
      </c>
      <c r="AC216" s="59">
        <v>606.82000000000005</v>
      </c>
      <c r="AD216" s="59">
        <v>0</v>
      </c>
      <c r="AE216" s="59">
        <v>0</v>
      </c>
      <c r="AF216" s="59" t="s">
        <v>1491</v>
      </c>
      <c r="AG216" s="59" t="s">
        <v>1476</v>
      </c>
      <c r="AH216" s="59" t="s">
        <v>795</v>
      </c>
      <c r="AI216" s="59" t="s">
        <v>1492</v>
      </c>
      <c r="AJ216" s="59" t="s">
        <v>1486</v>
      </c>
      <c r="AK216" s="59" t="s">
        <v>278</v>
      </c>
      <c r="AL216" s="59" t="s">
        <v>1493</v>
      </c>
      <c r="AM216" s="59" t="s">
        <v>1494</v>
      </c>
      <c r="AN216" s="59" t="s">
        <v>1385</v>
      </c>
      <c r="AO216" s="59" t="s">
        <v>107</v>
      </c>
    </row>
    <row r="217" spans="1:41" x14ac:dyDescent="0.15">
      <c r="A217" s="59" t="s">
        <v>1747</v>
      </c>
      <c r="B217" s="59" t="s">
        <v>1534</v>
      </c>
      <c r="C217" s="59" t="s">
        <v>1535</v>
      </c>
      <c r="D217" s="59" t="s">
        <v>1473</v>
      </c>
      <c r="E217" s="59" t="s">
        <v>1474</v>
      </c>
      <c r="F217" s="59" t="s">
        <v>1475</v>
      </c>
      <c r="G217" s="59" t="s">
        <v>1406</v>
      </c>
      <c r="H217" s="59" t="s">
        <v>1475</v>
      </c>
      <c r="I217" s="59" t="s">
        <v>1406</v>
      </c>
      <c r="J217" s="59" t="s">
        <v>1476</v>
      </c>
      <c r="K217" s="59" t="s">
        <v>795</v>
      </c>
      <c r="L217" s="59" t="s">
        <v>1531</v>
      </c>
      <c r="M217" s="59" t="s">
        <v>1478</v>
      </c>
      <c r="N217" s="59" t="s">
        <v>1479</v>
      </c>
      <c r="O217" s="59" t="s">
        <v>1480</v>
      </c>
      <c r="P217" s="59" t="s">
        <v>1481</v>
      </c>
      <c r="Q217" s="59" t="s">
        <v>1482</v>
      </c>
      <c r="R217" s="59" t="s">
        <v>1483</v>
      </c>
      <c r="S217" s="59" t="s">
        <v>1536</v>
      </c>
      <c r="T217" s="59" t="s">
        <v>1537</v>
      </c>
      <c r="U217" s="59" t="s">
        <v>1486</v>
      </c>
      <c r="V217" s="59" t="s">
        <v>1487</v>
      </c>
      <c r="W217" s="59" t="s">
        <v>1500</v>
      </c>
      <c r="X217" s="59" t="s">
        <v>1501</v>
      </c>
      <c r="Y217" s="59" t="s">
        <v>1490</v>
      </c>
      <c r="Z217" s="59">
        <v>420.96</v>
      </c>
      <c r="AA217" s="59">
        <v>420.96</v>
      </c>
      <c r="AB217" s="59">
        <v>0</v>
      </c>
      <c r="AC217" s="59">
        <v>420.96</v>
      </c>
      <c r="AD217" s="59">
        <v>0</v>
      </c>
      <c r="AE217" s="59">
        <v>0</v>
      </c>
      <c r="AF217" s="59" t="s">
        <v>1491</v>
      </c>
      <c r="AG217" s="59" t="s">
        <v>1476</v>
      </c>
      <c r="AH217" s="59" t="s">
        <v>795</v>
      </c>
      <c r="AI217" s="59" t="s">
        <v>1492</v>
      </c>
      <c r="AJ217" s="59" t="s">
        <v>1486</v>
      </c>
      <c r="AK217" s="59" t="s">
        <v>278</v>
      </c>
      <c r="AL217" s="59" t="s">
        <v>1493</v>
      </c>
      <c r="AM217" s="59" t="s">
        <v>1494</v>
      </c>
      <c r="AN217" s="59" t="s">
        <v>1385</v>
      </c>
      <c r="AO217" s="59" t="s">
        <v>107</v>
      </c>
    </row>
    <row r="218" spans="1:41" x14ac:dyDescent="0.15">
      <c r="A218" s="59" t="s">
        <v>1747</v>
      </c>
      <c r="B218" s="59" t="s">
        <v>1538</v>
      </c>
      <c r="C218" s="59" t="s">
        <v>1539</v>
      </c>
      <c r="D218" s="59" t="s">
        <v>1473</v>
      </c>
      <c r="E218" s="59" t="s">
        <v>1474</v>
      </c>
      <c r="F218" s="59" t="s">
        <v>1475</v>
      </c>
      <c r="G218" s="59" t="s">
        <v>1406</v>
      </c>
      <c r="H218" s="59" t="s">
        <v>1475</v>
      </c>
      <c r="I218" s="59" t="s">
        <v>1406</v>
      </c>
      <c r="J218" s="59" t="s">
        <v>1476</v>
      </c>
      <c r="K218" s="59" t="s">
        <v>795</v>
      </c>
      <c r="L218" s="59" t="s">
        <v>1540</v>
      </c>
      <c r="M218" s="59" t="s">
        <v>1478</v>
      </c>
      <c r="N218" s="59" t="s">
        <v>1479</v>
      </c>
      <c r="O218" s="59" t="s">
        <v>1480</v>
      </c>
      <c r="P218" s="59" t="s">
        <v>1481</v>
      </c>
      <c r="Q218" s="59" t="s">
        <v>1482</v>
      </c>
      <c r="R218" s="59" t="s">
        <v>1483</v>
      </c>
      <c r="S218" s="59" t="s">
        <v>1541</v>
      </c>
      <c r="T218" s="59" t="s">
        <v>1542</v>
      </c>
      <c r="U218" s="59" t="s">
        <v>1486</v>
      </c>
      <c r="V218" s="59" t="s">
        <v>1487</v>
      </c>
      <c r="W218" s="59" t="s">
        <v>1500</v>
      </c>
      <c r="X218" s="59" t="s">
        <v>1501</v>
      </c>
      <c r="Y218" s="59" t="s">
        <v>1490</v>
      </c>
      <c r="Z218" s="59">
        <v>1355.53</v>
      </c>
      <c r="AA218" s="59">
        <v>1249.43</v>
      </c>
      <c r="AB218" s="59">
        <v>106.1</v>
      </c>
      <c r="AC218" s="59">
        <v>1249.43</v>
      </c>
      <c r="AD218" s="59">
        <v>0</v>
      </c>
      <c r="AE218" s="59">
        <v>0</v>
      </c>
      <c r="AF218" s="59" t="s">
        <v>1491</v>
      </c>
      <c r="AG218" s="59" t="s">
        <v>1476</v>
      </c>
      <c r="AH218" s="59" t="s">
        <v>795</v>
      </c>
      <c r="AI218" s="59" t="s">
        <v>1492</v>
      </c>
      <c r="AJ218" s="59" t="s">
        <v>1486</v>
      </c>
      <c r="AK218" s="59" t="s">
        <v>278</v>
      </c>
      <c r="AL218" s="59" t="s">
        <v>1493</v>
      </c>
      <c r="AM218" s="59" t="s">
        <v>1494</v>
      </c>
      <c r="AN218" s="59" t="s">
        <v>1385</v>
      </c>
      <c r="AO218" s="59" t="s">
        <v>107</v>
      </c>
    </row>
    <row r="219" spans="1:41" x14ac:dyDescent="0.15">
      <c r="A219" s="59" t="s">
        <v>1747</v>
      </c>
      <c r="B219" s="59" t="s">
        <v>1543</v>
      </c>
      <c r="C219" s="59" t="s">
        <v>1544</v>
      </c>
      <c r="D219" s="59" t="s">
        <v>1473</v>
      </c>
      <c r="E219" s="59" t="s">
        <v>1474</v>
      </c>
      <c r="F219" s="59" t="s">
        <v>1475</v>
      </c>
      <c r="G219" s="59" t="s">
        <v>1406</v>
      </c>
      <c r="H219" s="59" t="s">
        <v>1475</v>
      </c>
      <c r="I219" s="59" t="s">
        <v>1406</v>
      </c>
      <c r="J219" s="59" t="s">
        <v>1476</v>
      </c>
      <c r="K219" s="59" t="s">
        <v>795</v>
      </c>
      <c r="L219" s="59" t="s">
        <v>1545</v>
      </c>
      <c r="M219" s="59" t="s">
        <v>1478</v>
      </c>
      <c r="N219" s="59" t="s">
        <v>1479</v>
      </c>
      <c r="O219" s="59" t="s">
        <v>1480</v>
      </c>
      <c r="P219" s="59" t="s">
        <v>1481</v>
      </c>
      <c r="Q219" s="59" t="s">
        <v>1482</v>
      </c>
      <c r="R219" s="59" t="s">
        <v>1483</v>
      </c>
      <c r="S219" s="59" t="s">
        <v>1546</v>
      </c>
      <c r="T219" s="59" t="s">
        <v>1547</v>
      </c>
      <c r="U219" s="59" t="s">
        <v>1486</v>
      </c>
      <c r="V219" s="59" t="s">
        <v>1487</v>
      </c>
      <c r="W219" s="59" t="s">
        <v>1500</v>
      </c>
      <c r="X219" s="59" t="s">
        <v>1501</v>
      </c>
      <c r="Y219" s="59" t="s">
        <v>1490</v>
      </c>
      <c r="Z219" s="59">
        <v>357.86</v>
      </c>
      <c r="AA219" s="59">
        <v>347.61</v>
      </c>
      <c r="AB219" s="59">
        <v>10.25</v>
      </c>
      <c r="AC219" s="59">
        <v>347.61</v>
      </c>
      <c r="AD219" s="59">
        <v>0</v>
      </c>
      <c r="AE219" s="59">
        <v>0</v>
      </c>
      <c r="AF219" s="59" t="s">
        <v>1491</v>
      </c>
      <c r="AG219" s="59" t="s">
        <v>1476</v>
      </c>
      <c r="AH219" s="59" t="s">
        <v>795</v>
      </c>
      <c r="AI219" s="59" t="s">
        <v>1492</v>
      </c>
      <c r="AJ219" s="59" t="s">
        <v>1486</v>
      </c>
      <c r="AK219" s="59" t="s">
        <v>278</v>
      </c>
      <c r="AL219" s="59" t="s">
        <v>1493</v>
      </c>
      <c r="AM219" s="59" t="s">
        <v>1494</v>
      </c>
      <c r="AN219" s="59" t="s">
        <v>1385</v>
      </c>
      <c r="AO219" s="59" t="s">
        <v>107</v>
      </c>
    </row>
    <row r="220" spans="1:41" x14ac:dyDescent="0.15">
      <c r="A220" s="59" t="s">
        <v>1747</v>
      </c>
      <c r="B220" s="59" t="s">
        <v>1548</v>
      </c>
      <c r="C220" s="59" t="s">
        <v>1549</v>
      </c>
      <c r="D220" s="59" t="s">
        <v>1473</v>
      </c>
      <c r="E220" s="59" t="s">
        <v>1474</v>
      </c>
      <c r="F220" s="59" t="s">
        <v>1475</v>
      </c>
      <c r="G220" s="59" t="s">
        <v>1406</v>
      </c>
      <c r="H220" s="59" t="s">
        <v>1475</v>
      </c>
      <c r="I220" s="59" t="s">
        <v>1406</v>
      </c>
      <c r="J220" s="59" t="s">
        <v>1476</v>
      </c>
      <c r="K220" s="59" t="s">
        <v>795</v>
      </c>
      <c r="L220" s="59" t="s">
        <v>1550</v>
      </c>
      <c r="M220" s="59" t="s">
        <v>1478</v>
      </c>
      <c r="N220" s="59" t="s">
        <v>1479</v>
      </c>
      <c r="O220" s="59" t="s">
        <v>1480</v>
      </c>
      <c r="P220" s="59" t="s">
        <v>1481</v>
      </c>
      <c r="Q220" s="59" t="s">
        <v>1482</v>
      </c>
      <c r="R220" s="59" t="s">
        <v>1483</v>
      </c>
      <c r="S220" s="59" t="s">
        <v>1551</v>
      </c>
      <c r="T220" s="59" t="s">
        <v>1552</v>
      </c>
      <c r="U220" s="59" t="s">
        <v>1486</v>
      </c>
      <c r="V220" s="59" t="s">
        <v>1487</v>
      </c>
      <c r="W220" s="59" t="s">
        <v>1500</v>
      </c>
      <c r="X220" s="59" t="s">
        <v>1501</v>
      </c>
      <c r="Y220" s="59" t="s">
        <v>1490</v>
      </c>
      <c r="Z220" s="59">
        <v>59.7</v>
      </c>
      <c r="AA220" s="59">
        <v>57.56</v>
      </c>
      <c r="AB220" s="59">
        <v>2.14</v>
      </c>
      <c r="AC220" s="59">
        <v>57.56</v>
      </c>
      <c r="AD220" s="59">
        <v>0</v>
      </c>
      <c r="AE220" s="59">
        <v>0</v>
      </c>
      <c r="AF220" s="59" t="s">
        <v>1491</v>
      </c>
      <c r="AG220" s="59" t="s">
        <v>1476</v>
      </c>
      <c r="AH220" s="59" t="s">
        <v>795</v>
      </c>
      <c r="AI220" s="59" t="s">
        <v>1492</v>
      </c>
      <c r="AJ220" s="59" t="s">
        <v>1486</v>
      </c>
      <c r="AK220" s="59" t="s">
        <v>278</v>
      </c>
      <c r="AL220" s="59" t="s">
        <v>1493</v>
      </c>
      <c r="AM220" s="59" t="s">
        <v>1494</v>
      </c>
      <c r="AN220" s="59" t="s">
        <v>1385</v>
      </c>
      <c r="AO220" s="59" t="s">
        <v>107</v>
      </c>
    </row>
    <row r="221" spans="1:41" x14ac:dyDescent="0.15">
      <c r="A221" s="59" t="s">
        <v>1747</v>
      </c>
      <c r="B221" s="59" t="s">
        <v>1553</v>
      </c>
      <c r="C221" s="59" t="s">
        <v>1554</v>
      </c>
      <c r="D221" s="59" t="s">
        <v>1473</v>
      </c>
      <c r="E221" s="59" t="s">
        <v>1474</v>
      </c>
      <c r="F221" s="59" t="s">
        <v>1475</v>
      </c>
      <c r="G221" s="59" t="s">
        <v>1406</v>
      </c>
      <c r="H221" s="59" t="s">
        <v>1475</v>
      </c>
      <c r="I221" s="59" t="s">
        <v>1406</v>
      </c>
      <c r="J221" s="59" t="s">
        <v>1476</v>
      </c>
      <c r="K221" s="59" t="s">
        <v>795</v>
      </c>
      <c r="L221" s="59" t="s">
        <v>1555</v>
      </c>
      <c r="M221" s="59" t="s">
        <v>1478</v>
      </c>
      <c r="N221" s="59" t="s">
        <v>1479</v>
      </c>
      <c r="O221" s="59" t="s">
        <v>1480</v>
      </c>
      <c r="P221" s="59" t="s">
        <v>1481</v>
      </c>
      <c r="Q221" s="59" t="s">
        <v>1482</v>
      </c>
      <c r="R221" s="59" t="s">
        <v>1483</v>
      </c>
      <c r="S221" s="59" t="s">
        <v>1556</v>
      </c>
      <c r="T221" s="59" t="s">
        <v>1557</v>
      </c>
      <c r="U221" s="59" t="s">
        <v>1486</v>
      </c>
      <c r="V221" s="59" t="s">
        <v>1487</v>
      </c>
      <c r="W221" s="59" t="s">
        <v>1500</v>
      </c>
      <c r="X221" s="59" t="s">
        <v>1501</v>
      </c>
      <c r="Y221" s="59" t="s">
        <v>1490</v>
      </c>
      <c r="Z221" s="59">
        <v>2249.31</v>
      </c>
      <c r="AA221" s="59">
        <v>2249.31</v>
      </c>
      <c r="AB221" s="59">
        <v>0</v>
      </c>
      <c r="AC221" s="59">
        <v>2249.31</v>
      </c>
      <c r="AD221" s="59">
        <v>0</v>
      </c>
      <c r="AE221" s="59">
        <v>0</v>
      </c>
      <c r="AF221" s="59" t="s">
        <v>1491</v>
      </c>
      <c r="AG221" s="59" t="s">
        <v>1476</v>
      </c>
      <c r="AH221" s="59" t="s">
        <v>795</v>
      </c>
      <c r="AI221" s="59" t="s">
        <v>1492</v>
      </c>
      <c r="AJ221" s="59" t="s">
        <v>1486</v>
      </c>
      <c r="AK221" s="59" t="s">
        <v>278</v>
      </c>
      <c r="AL221" s="59" t="s">
        <v>1493</v>
      </c>
      <c r="AM221" s="59" t="s">
        <v>1494</v>
      </c>
      <c r="AN221" s="59" t="s">
        <v>1385</v>
      </c>
      <c r="AO221" s="59" t="s">
        <v>107</v>
      </c>
    </row>
    <row r="222" spans="1:41" x14ac:dyDescent="0.15">
      <c r="A222" s="59" t="s">
        <v>1747</v>
      </c>
      <c r="B222" s="59" t="s">
        <v>1558</v>
      </c>
      <c r="C222" s="59" t="s">
        <v>1559</v>
      </c>
      <c r="D222" s="59" t="s">
        <v>1473</v>
      </c>
      <c r="E222" s="59" t="s">
        <v>1474</v>
      </c>
      <c r="F222" s="59" t="s">
        <v>1475</v>
      </c>
      <c r="G222" s="59" t="s">
        <v>1406</v>
      </c>
      <c r="H222" s="59" t="s">
        <v>1475</v>
      </c>
      <c r="I222" s="59" t="s">
        <v>1406</v>
      </c>
      <c r="J222" s="59" t="s">
        <v>1476</v>
      </c>
      <c r="K222" s="59" t="s">
        <v>795</v>
      </c>
      <c r="L222" s="59" t="s">
        <v>1560</v>
      </c>
      <c r="M222" s="59" t="s">
        <v>1478</v>
      </c>
      <c r="N222" s="59" t="s">
        <v>1479</v>
      </c>
      <c r="O222" s="59" t="s">
        <v>1480</v>
      </c>
      <c r="P222" s="59" t="s">
        <v>1481</v>
      </c>
      <c r="Q222" s="59" t="s">
        <v>1482</v>
      </c>
      <c r="R222" s="59" t="s">
        <v>1483</v>
      </c>
      <c r="S222" s="59" t="s">
        <v>1561</v>
      </c>
      <c r="T222" s="59" t="s">
        <v>1562</v>
      </c>
      <c r="U222" s="59" t="s">
        <v>1486</v>
      </c>
      <c r="V222" s="59" t="s">
        <v>1487</v>
      </c>
      <c r="W222" s="59" t="s">
        <v>1500</v>
      </c>
      <c r="X222" s="59" t="s">
        <v>1501</v>
      </c>
      <c r="Y222" s="59" t="s">
        <v>1490</v>
      </c>
      <c r="Z222" s="59">
        <v>3887.78</v>
      </c>
      <c r="AA222" s="59">
        <v>3018.57</v>
      </c>
      <c r="AB222" s="59">
        <v>869.21</v>
      </c>
      <c r="AC222" s="59">
        <v>3018.57</v>
      </c>
      <c r="AD222" s="59">
        <v>0</v>
      </c>
      <c r="AE222" s="59">
        <v>0</v>
      </c>
      <c r="AF222" s="59" t="s">
        <v>1491</v>
      </c>
      <c r="AG222" s="59" t="s">
        <v>1476</v>
      </c>
      <c r="AH222" s="59" t="s">
        <v>795</v>
      </c>
      <c r="AI222" s="59" t="s">
        <v>1492</v>
      </c>
      <c r="AJ222" s="59" t="s">
        <v>1486</v>
      </c>
      <c r="AK222" s="59" t="s">
        <v>278</v>
      </c>
      <c r="AL222" s="59" t="s">
        <v>1493</v>
      </c>
      <c r="AM222" s="59" t="s">
        <v>1494</v>
      </c>
      <c r="AN222" s="59" t="s">
        <v>1385</v>
      </c>
      <c r="AO222" s="59" t="s">
        <v>107</v>
      </c>
    </row>
    <row r="223" spans="1:41" x14ac:dyDescent="0.15">
      <c r="A223" s="59" t="s">
        <v>1747</v>
      </c>
      <c r="B223" s="59" t="s">
        <v>1563</v>
      </c>
      <c r="C223" s="59" t="s">
        <v>1564</v>
      </c>
      <c r="D223" s="59" t="s">
        <v>1473</v>
      </c>
      <c r="E223" s="59" t="s">
        <v>1474</v>
      </c>
      <c r="F223" s="59" t="s">
        <v>1475</v>
      </c>
      <c r="G223" s="59" t="s">
        <v>1406</v>
      </c>
      <c r="H223" s="59" t="s">
        <v>1475</v>
      </c>
      <c r="I223" s="59" t="s">
        <v>1406</v>
      </c>
      <c r="J223" s="59" t="s">
        <v>1476</v>
      </c>
      <c r="K223" s="59" t="s">
        <v>795</v>
      </c>
      <c r="L223" s="59" t="s">
        <v>1565</v>
      </c>
      <c r="M223" s="59" t="s">
        <v>1478</v>
      </c>
      <c r="N223" s="59" t="s">
        <v>1479</v>
      </c>
      <c r="O223" s="59" t="s">
        <v>1480</v>
      </c>
      <c r="P223" s="59" t="s">
        <v>1481</v>
      </c>
      <c r="Q223" s="59" t="s">
        <v>1482</v>
      </c>
      <c r="R223" s="59" t="s">
        <v>1483</v>
      </c>
      <c r="S223" s="59" t="s">
        <v>1566</v>
      </c>
      <c r="T223" s="59" t="s">
        <v>1567</v>
      </c>
      <c r="U223" s="59" t="s">
        <v>1486</v>
      </c>
      <c r="V223" s="59" t="s">
        <v>1487</v>
      </c>
      <c r="W223" s="59" t="s">
        <v>1500</v>
      </c>
      <c r="X223" s="59" t="s">
        <v>1501</v>
      </c>
      <c r="Y223" s="59" t="s">
        <v>1490</v>
      </c>
      <c r="Z223" s="59">
        <v>1325.48</v>
      </c>
      <c r="AA223" s="59">
        <v>1325.48</v>
      </c>
      <c r="AB223" s="59">
        <v>0</v>
      </c>
      <c r="AC223" s="59">
        <v>1325.48</v>
      </c>
      <c r="AD223" s="59">
        <v>0</v>
      </c>
      <c r="AE223" s="59">
        <v>0</v>
      </c>
      <c r="AF223" s="59" t="s">
        <v>1491</v>
      </c>
      <c r="AG223" s="59" t="s">
        <v>1476</v>
      </c>
      <c r="AH223" s="59" t="s">
        <v>795</v>
      </c>
      <c r="AI223" s="59" t="s">
        <v>1492</v>
      </c>
      <c r="AJ223" s="59" t="s">
        <v>1486</v>
      </c>
      <c r="AK223" s="59" t="s">
        <v>278</v>
      </c>
      <c r="AL223" s="59" t="s">
        <v>1493</v>
      </c>
      <c r="AM223" s="59" t="s">
        <v>1494</v>
      </c>
      <c r="AN223" s="59" t="s">
        <v>1385</v>
      </c>
      <c r="AO223" s="59" t="s">
        <v>107</v>
      </c>
    </row>
    <row r="224" spans="1:41" x14ac:dyDescent="0.15">
      <c r="A224" s="59" t="s">
        <v>1747</v>
      </c>
      <c r="B224" s="59" t="s">
        <v>1568</v>
      </c>
      <c r="C224" s="59" t="s">
        <v>1569</v>
      </c>
      <c r="D224" s="59" t="s">
        <v>1473</v>
      </c>
      <c r="E224" s="59" t="s">
        <v>1474</v>
      </c>
      <c r="F224" s="59" t="s">
        <v>1475</v>
      </c>
      <c r="G224" s="59" t="s">
        <v>1406</v>
      </c>
      <c r="H224" s="59" t="s">
        <v>1475</v>
      </c>
      <c r="I224" s="59" t="s">
        <v>1406</v>
      </c>
      <c r="J224" s="59" t="s">
        <v>1476</v>
      </c>
      <c r="K224" s="59" t="s">
        <v>795</v>
      </c>
      <c r="L224" s="59" t="s">
        <v>1570</v>
      </c>
      <c r="M224" s="59" t="s">
        <v>1478</v>
      </c>
      <c r="N224" s="59" t="s">
        <v>1479</v>
      </c>
      <c r="O224" s="59" t="s">
        <v>1480</v>
      </c>
      <c r="P224" s="59" t="s">
        <v>1481</v>
      </c>
      <c r="Q224" s="59" t="s">
        <v>1482</v>
      </c>
      <c r="R224" s="59" t="s">
        <v>1483</v>
      </c>
      <c r="S224" s="59" t="s">
        <v>1571</v>
      </c>
      <c r="T224" s="59" t="s">
        <v>1572</v>
      </c>
      <c r="U224" s="59" t="s">
        <v>1486</v>
      </c>
      <c r="V224" s="59" t="s">
        <v>1487</v>
      </c>
      <c r="W224" s="59" t="s">
        <v>1500</v>
      </c>
      <c r="X224" s="59" t="s">
        <v>1501</v>
      </c>
      <c r="Y224" s="59" t="s">
        <v>1490</v>
      </c>
      <c r="Z224" s="59">
        <v>2419.4899999999998</v>
      </c>
      <c r="AA224" s="59">
        <v>2376.83</v>
      </c>
      <c r="AB224" s="59">
        <v>42.66</v>
      </c>
      <c r="AC224" s="59">
        <v>2376.83</v>
      </c>
      <c r="AD224" s="59">
        <v>0</v>
      </c>
      <c r="AE224" s="59">
        <v>0</v>
      </c>
      <c r="AF224" s="59" t="s">
        <v>1491</v>
      </c>
      <c r="AG224" s="59" t="s">
        <v>1476</v>
      </c>
      <c r="AH224" s="59" t="s">
        <v>795</v>
      </c>
      <c r="AI224" s="59" t="s">
        <v>1492</v>
      </c>
      <c r="AJ224" s="59" t="s">
        <v>1486</v>
      </c>
      <c r="AK224" s="59" t="s">
        <v>278</v>
      </c>
      <c r="AL224" s="59" t="s">
        <v>1493</v>
      </c>
      <c r="AM224" s="59" t="s">
        <v>1494</v>
      </c>
      <c r="AN224" s="59" t="s">
        <v>1385</v>
      </c>
      <c r="AO224" s="59" t="s">
        <v>107</v>
      </c>
    </row>
    <row r="225" spans="1:41" x14ac:dyDescent="0.15">
      <c r="A225" s="59" t="s">
        <v>1747</v>
      </c>
      <c r="B225" s="59" t="s">
        <v>1573</v>
      </c>
      <c r="C225" s="59" t="s">
        <v>1574</v>
      </c>
      <c r="D225" s="59" t="s">
        <v>1473</v>
      </c>
      <c r="E225" s="59" t="s">
        <v>1474</v>
      </c>
      <c r="F225" s="59" t="s">
        <v>1475</v>
      </c>
      <c r="G225" s="59" t="s">
        <v>1406</v>
      </c>
      <c r="H225" s="59" t="s">
        <v>1475</v>
      </c>
      <c r="I225" s="59" t="s">
        <v>1406</v>
      </c>
      <c r="J225" s="59" t="s">
        <v>1476</v>
      </c>
      <c r="K225" s="59" t="s">
        <v>795</v>
      </c>
      <c r="L225" s="59" t="s">
        <v>1570</v>
      </c>
      <c r="M225" s="59" t="s">
        <v>1478</v>
      </c>
      <c r="N225" s="59" t="s">
        <v>1479</v>
      </c>
      <c r="O225" s="59" t="s">
        <v>1480</v>
      </c>
      <c r="P225" s="59" t="s">
        <v>1481</v>
      </c>
      <c r="Q225" s="59" t="s">
        <v>1482</v>
      </c>
      <c r="R225" s="59" t="s">
        <v>1483</v>
      </c>
      <c r="S225" s="59" t="s">
        <v>1575</v>
      </c>
      <c r="T225" s="59" t="s">
        <v>1576</v>
      </c>
      <c r="U225" s="59" t="s">
        <v>1486</v>
      </c>
      <c r="V225" s="59" t="s">
        <v>1487</v>
      </c>
      <c r="W225" s="59" t="s">
        <v>1500</v>
      </c>
      <c r="X225" s="59" t="s">
        <v>1501</v>
      </c>
      <c r="Y225" s="59" t="s">
        <v>1490</v>
      </c>
      <c r="Z225" s="59">
        <v>2336.17</v>
      </c>
      <c r="AA225" s="59">
        <v>1917.14</v>
      </c>
      <c r="AB225" s="59">
        <v>419.03</v>
      </c>
      <c r="AC225" s="59">
        <v>1917.14</v>
      </c>
      <c r="AD225" s="59">
        <v>0</v>
      </c>
      <c r="AE225" s="59">
        <v>0</v>
      </c>
      <c r="AF225" s="59" t="s">
        <v>1491</v>
      </c>
      <c r="AG225" s="59" t="s">
        <v>1476</v>
      </c>
      <c r="AH225" s="59" t="s">
        <v>795</v>
      </c>
      <c r="AI225" s="59" t="s">
        <v>1492</v>
      </c>
      <c r="AJ225" s="59" t="s">
        <v>1486</v>
      </c>
      <c r="AK225" s="59" t="s">
        <v>278</v>
      </c>
      <c r="AL225" s="59" t="s">
        <v>1493</v>
      </c>
      <c r="AM225" s="59" t="s">
        <v>1494</v>
      </c>
      <c r="AN225" s="59" t="s">
        <v>1385</v>
      </c>
      <c r="AO225" s="59" t="s">
        <v>107</v>
      </c>
    </row>
    <row r="226" spans="1:41" x14ac:dyDescent="0.15">
      <c r="A226" s="59" t="s">
        <v>1747</v>
      </c>
      <c r="B226" s="59" t="s">
        <v>1577</v>
      </c>
      <c r="C226" s="59" t="s">
        <v>1578</v>
      </c>
      <c r="D226" s="59" t="s">
        <v>1473</v>
      </c>
      <c r="E226" s="59" t="s">
        <v>1474</v>
      </c>
      <c r="F226" s="59" t="s">
        <v>1475</v>
      </c>
      <c r="G226" s="59" t="s">
        <v>1406</v>
      </c>
      <c r="H226" s="59" t="s">
        <v>1475</v>
      </c>
      <c r="I226" s="59" t="s">
        <v>1406</v>
      </c>
      <c r="J226" s="59" t="s">
        <v>1476</v>
      </c>
      <c r="K226" s="59" t="s">
        <v>795</v>
      </c>
      <c r="L226" s="59" t="s">
        <v>1579</v>
      </c>
      <c r="M226" s="59" t="s">
        <v>1478</v>
      </c>
      <c r="N226" s="59" t="s">
        <v>1479</v>
      </c>
      <c r="O226" s="59" t="s">
        <v>1480</v>
      </c>
      <c r="P226" s="59" t="s">
        <v>1481</v>
      </c>
      <c r="Q226" s="59" t="s">
        <v>1482</v>
      </c>
      <c r="R226" s="59" t="s">
        <v>1483</v>
      </c>
      <c r="S226" s="59" t="s">
        <v>1580</v>
      </c>
      <c r="T226" s="59" t="s">
        <v>1581</v>
      </c>
      <c r="U226" s="59" t="s">
        <v>1486</v>
      </c>
      <c r="V226" s="59" t="s">
        <v>1487</v>
      </c>
      <c r="W226" s="59" t="s">
        <v>1500</v>
      </c>
      <c r="X226" s="59" t="s">
        <v>1501</v>
      </c>
      <c r="Y226" s="59" t="s">
        <v>1490</v>
      </c>
      <c r="Z226" s="59">
        <v>4883.2</v>
      </c>
      <c r="AA226" s="59">
        <v>4777.09</v>
      </c>
      <c r="AB226" s="59">
        <v>106.11</v>
      </c>
      <c r="AC226" s="59">
        <v>4777.09</v>
      </c>
      <c r="AD226" s="59">
        <v>0</v>
      </c>
      <c r="AE226" s="59">
        <v>0</v>
      </c>
      <c r="AF226" s="59" t="s">
        <v>1491</v>
      </c>
      <c r="AG226" s="59" t="s">
        <v>1476</v>
      </c>
      <c r="AH226" s="59" t="s">
        <v>795</v>
      </c>
      <c r="AI226" s="59" t="s">
        <v>1492</v>
      </c>
      <c r="AJ226" s="59" t="s">
        <v>1486</v>
      </c>
      <c r="AK226" s="59" t="s">
        <v>278</v>
      </c>
      <c r="AL226" s="59" t="s">
        <v>1493</v>
      </c>
      <c r="AM226" s="59" t="s">
        <v>1494</v>
      </c>
      <c r="AN226" s="59" t="s">
        <v>1385</v>
      </c>
      <c r="AO226" s="59" t="s">
        <v>107</v>
      </c>
    </row>
    <row r="227" spans="1:41" x14ac:dyDescent="0.15">
      <c r="A227" s="59" t="s">
        <v>1747</v>
      </c>
      <c r="B227" s="59" t="s">
        <v>1582</v>
      </c>
      <c r="C227" s="59" t="s">
        <v>1583</v>
      </c>
      <c r="D227" s="59" t="s">
        <v>1517</v>
      </c>
      <c r="E227" s="59" t="s">
        <v>559</v>
      </c>
      <c r="F227" s="59" t="s">
        <v>1475</v>
      </c>
      <c r="G227" s="59" t="s">
        <v>1406</v>
      </c>
      <c r="H227" s="59" t="s">
        <v>1475</v>
      </c>
      <c r="I227" s="59" t="s">
        <v>1406</v>
      </c>
      <c r="J227" s="59" t="s">
        <v>737</v>
      </c>
      <c r="K227" s="59" t="s">
        <v>1518</v>
      </c>
      <c r="L227" s="59" t="s">
        <v>1584</v>
      </c>
      <c r="M227" s="59" t="s">
        <v>1478</v>
      </c>
      <c r="N227" s="59" t="s">
        <v>1479</v>
      </c>
      <c r="O227" s="59" t="s">
        <v>1480</v>
      </c>
      <c r="P227" s="59" t="s">
        <v>1481</v>
      </c>
      <c r="Q227" s="59" t="s">
        <v>1482</v>
      </c>
      <c r="R227" s="59" t="s">
        <v>1483</v>
      </c>
      <c r="S227" s="59" t="s">
        <v>1585</v>
      </c>
      <c r="T227" s="59" t="s">
        <v>1586</v>
      </c>
      <c r="U227" s="59" t="s">
        <v>1486</v>
      </c>
      <c r="V227" s="59" t="s">
        <v>1487</v>
      </c>
      <c r="W227" s="59" t="s">
        <v>1508</v>
      </c>
      <c r="X227" s="59" t="s">
        <v>1487</v>
      </c>
      <c r="Y227" s="59" t="s">
        <v>1490</v>
      </c>
      <c r="Z227" s="59">
        <v>156.03</v>
      </c>
      <c r="AA227" s="59">
        <v>156.03</v>
      </c>
      <c r="AB227" s="59">
        <v>0</v>
      </c>
      <c r="AC227" s="59">
        <v>156.03</v>
      </c>
      <c r="AD227" s="59">
        <v>0</v>
      </c>
      <c r="AE227" s="59">
        <v>0</v>
      </c>
      <c r="AF227" s="59" t="s">
        <v>1491</v>
      </c>
      <c r="AG227" s="59" t="s">
        <v>737</v>
      </c>
      <c r="AH227" s="59" t="s">
        <v>1518</v>
      </c>
      <c r="AI227" s="59" t="s">
        <v>1523</v>
      </c>
      <c r="AJ227" s="59" t="s">
        <v>1486</v>
      </c>
      <c r="AK227" s="59" t="s">
        <v>278</v>
      </c>
      <c r="AL227" s="59" t="s">
        <v>1493</v>
      </c>
      <c r="AM227" s="59" t="s">
        <v>1494</v>
      </c>
      <c r="AN227" s="59" t="s">
        <v>1384</v>
      </c>
      <c r="AO227" s="59" t="s">
        <v>107</v>
      </c>
    </row>
    <row r="228" spans="1:41" x14ac:dyDescent="0.15">
      <c r="A228" s="59" t="s">
        <v>1747</v>
      </c>
      <c r="B228" s="59" t="s">
        <v>1582</v>
      </c>
      <c r="C228" s="59" t="s">
        <v>1583</v>
      </c>
      <c r="D228" s="59" t="s">
        <v>1517</v>
      </c>
      <c r="E228" s="59" t="s">
        <v>559</v>
      </c>
      <c r="F228" s="59" t="s">
        <v>1475</v>
      </c>
      <c r="G228" s="59" t="s">
        <v>1406</v>
      </c>
      <c r="H228" s="59" t="s">
        <v>1475</v>
      </c>
      <c r="I228" s="59" t="s">
        <v>1406</v>
      </c>
      <c r="J228" s="59" t="s">
        <v>737</v>
      </c>
      <c r="K228" s="59" t="s">
        <v>1518</v>
      </c>
      <c r="L228" s="59" t="s">
        <v>1584</v>
      </c>
      <c r="M228" s="59" t="s">
        <v>1478</v>
      </c>
      <c r="N228" s="59" t="s">
        <v>1479</v>
      </c>
      <c r="O228" s="59" t="s">
        <v>1480</v>
      </c>
      <c r="P228" s="59" t="s">
        <v>1481</v>
      </c>
      <c r="Q228" s="59" t="s">
        <v>1482</v>
      </c>
      <c r="R228" s="59" t="s">
        <v>1483</v>
      </c>
      <c r="S228" s="59" t="s">
        <v>1585</v>
      </c>
      <c r="T228" s="59" t="s">
        <v>1586</v>
      </c>
      <c r="U228" s="59" t="s">
        <v>1486</v>
      </c>
      <c r="V228" s="59" t="s">
        <v>1487</v>
      </c>
      <c r="W228" s="59" t="s">
        <v>1509</v>
      </c>
      <c r="X228" s="59" t="s">
        <v>1487</v>
      </c>
      <c r="Y228" s="59" t="s">
        <v>1490</v>
      </c>
      <c r="Z228" s="59">
        <v>3.4</v>
      </c>
      <c r="AA228" s="59">
        <v>3.4</v>
      </c>
      <c r="AB228" s="59">
        <v>0</v>
      </c>
      <c r="AC228" s="59">
        <v>3.4</v>
      </c>
      <c r="AD228" s="59">
        <v>0</v>
      </c>
      <c r="AE228" s="59">
        <v>0</v>
      </c>
      <c r="AF228" s="59" t="s">
        <v>1491</v>
      </c>
      <c r="AG228" s="59" t="s">
        <v>737</v>
      </c>
      <c r="AH228" s="59" t="s">
        <v>1518</v>
      </c>
      <c r="AI228" s="59" t="s">
        <v>1523</v>
      </c>
      <c r="AJ228" s="59" t="s">
        <v>1486</v>
      </c>
      <c r="AK228" s="59" t="s">
        <v>278</v>
      </c>
      <c r="AL228" s="59" t="s">
        <v>1493</v>
      </c>
      <c r="AM228" s="59" t="s">
        <v>1494</v>
      </c>
      <c r="AN228" s="59" t="s">
        <v>1384</v>
      </c>
      <c r="AO228" s="59" t="s">
        <v>107</v>
      </c>
    </row>
    <row r="229" spans="1:41" x14ac:dyDescent="0.15">
      <c r="A229" s="59" t="s">
        <v>1747</v>
      </c>
      <c r="B229" s="59" t="s">
        <v>1582</v>
      </c>
      <c r="C229" s="59" t="s">
        <v>1583</v>
      </c>
      <c r="D229" s="59" t="s">
        <v>1517</v>
      </c>
      <c r="E229" s="59" t="s">
        <v>559</v>
      </c>
      <c r="F229" s="59" t="s">
        <v>1475</v>
      </c>
      <c r="G229" s="59" t="s">
        <v>1406</v>
      </c>
      <c r="H229" s="59" t="s">
        <v>1475</v>
      </c>
      <c r="I229" s="59" t="s">
        <v>1406</v>
      </c>
      <c r="J229" s="59" t="s">
        <v>737</v>
      </c>
      <c r="K229" s="59" t="s">
        <v>1518</v>
      </c>
      <c r="L229" s="59" t="s">
        <v>1584</v>
      </c>
      <c r="M229" s="59" t="s">
        <v>1478</v>
      </c>
      <c r="N229" s="59" t="s">
        <v>1479</v>
      </c>
      <c r="O229" s="59" t="s">
        <v>1480</v>
      </c>
      <c r="P229" s="59" t="s">
        <v>1481</v>
      </c>
      <c r="Q229" s="59" t="s">
        <v>1482</v>
      </c>
      <c r="R229" s="59" t="s">
        <v>1483</v>
      </c>
      <c r="S229" s="59" t="s">
        <v>1585</v>
      </c>
      <c r="T229" s="59" t="s">
        <v>1586</v>
      </c>
      <c r="U229" s="59" t="s">
        <v>1486</v>
      </c>
      <c r="V229" s="59" t="s">
        <v>1487</v>
      </c>
      <c r="W229" s="59" t="s">
        <v>1513</v>
      </c>
      <c r="X229" s="59" t="s">
        <v>1487</v>
      </c>
      <c r="Y229" s="59" t="s">
        <v>1490</v>
      </c>
      <c r="Z229" s="59">
        <v>47.81</v>
      </c>
      <c r="AA229" s="59">
        <v>47.81</v>
      </c>
      <c r="AB229" s="59">
        <v>0</v>
      </c>
      <c r="AC229" s="59">
        <v>47.81</v>
      </c>
      <c r="AD229" s="59">
        <v>0</v>
      </c>
      <c r="AE229" s="59">
        <v>0</v>
      </c>
      <c r="AF229" s="59" t="s">
        <v>1491</v>
      </c>
      <c r="AG229" s="59" t="s">
        <v>737</v>
      </c>
      <c r="AH229" s="59" t="s">
        <v>1518</v>
      </c>
      <c r="AI229" s="59" t="s">
        <v>1523</v>
      </c>
      <c r="AJ229" s="59" t="s">
        <v>1486</v>
      </c>
      <c r="AK229" s="59" t="s">
        <v>278</v>
      </c>
      <c r="AL229" s="59" t="s">
        <v>1493</v>
      </c>
      <c r="AM229" s="59" t="s">
        <v>1494</v>
      </c>
      <c r="AN229" s="59" t="s">
        <v>1384</v>
      </c>
      <c r="AO229" s="59" t="s">
        <v>107</v>
      </c>
    </row>
    <row r="230" spans="1:41" x14ac:dyDescent="0.15">
      <c r="A230" s="59" t="s">
        <v>1747</v>
      </c>
      <c r="B230" s="59" t="s">
        <v>1582</v>
      </c>
      <c r="C230" s="59" t="s">
        <v>1583</v>
      </c>
      <c r="D230" s="59" t="s">
        <v>1517</v>
      </c>
      <c r="E230" s="59" t="s">
        <v>559</v>
      </c>
      <c r="F230" s="59" t="s">
        <v>1475</v>
      </c>
      <c r="G230" s="59" t="s">
        <v>1406</v>
      </c>
      <c r="H230" s="59" t="s">
        <v>1475</v>
      </c>
      <c r="I230" s="59" t="s">
        <v>1406</v>
      </c>
      <c r="J230" s="59" t="s">
        <v>737</v>
      </c>
      <c r="K230" s="59" t="s">
        <v>1518</v>
      </c>
      <c r="L230" s="59" t="s">
        <v>1584</v>
      </c>
      <c r="M230" s="59" t="s">
        <v>1478</v>
      </c>
      <c r="N230" s="59" t="s">
        <v>1479</v>
      </c>
      <c r="O230" s="59" t="s">
        <v>1480</v>
      </c>
      <c r="P230" s="59" t="s">
        <v>1481</v>
      </c>
      <c r="Q230" s="59" t="s">
        <v>1482</v>
      </c>
      <c r="R230" s="59" t="s">
        <v>1483</v>
      </c>
      <c r="S230" s="59" t="s">
        <v>1585</v>
      </c>
      <c r="T230" s="59" t="s">
        <v>1586</v>
      </c>
      <c r="U230" s="59" t="s">
        <v>1486</v>
      </c>
      <c r="V230" s="59" t="s">
        <v>1487</v>
      </c>
      <c r="W230" s="59" t="s">
        <v>1514</v>
      </c>
      <c r="X230" s="59" t="s">
        <v>1487</v>
      </c>
      <c r="Y230" s="59" t="s">
        <v>1490</v>
      </c>
      <c r="Z230" s="59">
        <v>4.95</v>
      </c>
      <c r="AA230" s="59">
        <v>4.95</v>
      </c>
      <c r="AB230" s="59">
        <v>0</v>
      </c>
      <c r="AC230" s="59">
        <v>4.95</v>
      </c>
      <c r="AD230" s="59">
        <v>0</v>
      </c>
      <c r="AE230" s="59">
        <v>0</v>
      </c>
      <c r="AF230" s="59" t="s">
        <v>1491</v>
      </c>
      <c r="AG230" s="59" t="s">
        <v>737</v>
      </c>
      <c r="AH230" s="59" t="s">
        <v>1518</v>
      </c>
      <c r="AI230" s="59" t="s">
        <v>1523</v>
      </c>
      <c r="AJ230" s="59" t="s">
        <v>1486</v>
      </c>
      <c r="AK230" s="59" t="s">
        <v>278</v>
      </c>
      <c r="AL230" s="59" t="s">
        <v>1493</v>
      </c>
      <c r="AM230" s="59" t="s">
        <v>1494</v>
      </c>
      <c r="AN230" s="59" t="s">
        <v>1384</v>
      </c>
      <c r="AO230" s="59" t="s">
        <v>107</v>
      </c>
    </row>
    <row r="231" spans="1:41" x14ac:dyDescent="0.15">
      <c r="A231" s="59" t="s">
        <v>1747</v>
      </c>
      <c r="B231" s="59" t="s">
        <v>1582</v>
      </c>
      <c r="C231" s="59" t="s">
        <v>1583</v>
      </c>
      <c r="D231" s="59" t="s">
        <v>1517</v>
      </c>
      <c r="E231" s="59" t="s">
        <v>559</v>
      </c>
      <c r="F231" s="59" t="s">
        <v>1475</v>
      </c>
      <c r="G231" s="59" t="s">
        <v>1406</v>
      </c>
      <c r="H231" s="59" t="s">
        <v>1475</v>
      </c>
      <c r="I231" s="59" t="s">
        <v>1406</v>
      </c>
      <c r="J231" s="59" t="s">
        <v>737</v>
      </c>
      <c r="K231" s="59" t="s">
        <v>1518</v>
      </c>
      <c r="L231" s="59" t="s">
        <v>1584</v>
      </c>
      <c r="M231" s="59" t="s">
        <v>1478</v>
      </c>
      <c r="N231" s="59" t="s">
        <v>1479</v>
      </c>
      <c r="O231" s="59" t="s">
        <v>1480</v>
      </c>
      <c r="P231" s="59" t="s">
        <v>1481</v>
      </c>
      <c r="Q231" s="59" t="s">
        <v>1482</v>
      </c>
      <c r="R231" s="59" t="s">
        <v>1483</v>
      </c>
      <c r="S231" s="59" t="s">
        <v>1585</v>
      </c>
      <c r="T231" s="59" t="s">
        <v>1586</v>
      </c>
      <c r="U231" s="59" t="s">
        <v>1486</v>
      </c>
      <c r="V231" s="59" t="s">
        <v>1487</v>
      </c>
      <c r="W231" s="59" t="s">
        <v>1522</v>
      </c>
      <c r="X231" s="59" t="s">
        <v>1487</v>
      </c>
      <c r="Y231" s="59" t="s">
        <v>1490</v>
      </c>
      <c r="Z231" s="59">
        <v>1852.33</v>
      </c>
      <c r="AA231" s="59">
        <v>1852.33</v>
      </c>
      <c r="AB231" s="59">
        <v>0</v>
      </c>
      <c r="AC231" s="59">
        <v>1852.33</v>
      </c>
      <c r="AD231" s="59">
        <v>0</v>
      </c>
      <c r="AE231" s="59">
        <v>0</v>
      </c>
      <c r="AF231" s="59" t="s">
        <v>1491</v>
      </c>
      <c r="AG231" s="59" t="s">
        <v>737</v>
      </c>
      <c r="AH231" s="59" t="s">
        <v>1518</v>
      </c>
      <c r="AI231" s="59" t="s">
        <v>1523</v>
      </c>
      <c r="AJ231" s="59" t="s">
        <v>1486</v>
      </c>
      <c r="AK231" s="59" t="s">
        <v>278</v>
      </c>
      <c r="AL231" s="59" t="s">
        <v>1493</v>
      </c>
      <c r="AM231" s="59" t="s">
        <v>1494</v>
      </c>
      <c r="AN231" s="59" t="s">
        <v>1384</v>
      </c>
      <c r="AO231" s="59" t="s">
        <v>107</v>
      </c>
    </row>
    <row r="232" spans="1:41" x14ac:dyDescent="0.15">
      <c r="A232" s="59" t="s">
        <v>1747</v>
      </c>
      <c r="B232" s="59" t="s">
        <v>1587</v>
      </c>
      <c r="C232" s="59" t="s">
        <v>1588</v>
      </c>
      <c r="D232" s="59" t="s">
        <v>1517</v>
      </c>
      <c r="E232" s="59" t="s">
        <v>559</v>
      </c>
      <c r="F232" s="59" t="s">
        <v>1475</v>
      </c>
      <c r="G232" s="59" t="s">
        <v>1406</v>
      </c>
      <c r="H232" s="59" t="s">
        <v>1475</v>
      </c>
      <c r="I232" s="59" t="s">
        <v>1406</v>
      </c>
      <c r="J232" s="59" t="s">
        <v>737</v>
      </c>
      <c r="K232" s="59" t="s">
        <v>1518</v>
      </c>
      <c r="L232" s="59" t="s">
        <v>1589</v>
      </c>
      <c r="M232" s="59" t="s">
        <v>1478</v>
      </c>
      <c r="N232" s="59" t="s">
        <v>1479</v>
      </c>
      <c r="O232" s="59" t="s">
        <v>1480</v>
      </c>
      <c r="P232" s="59" t="s">
        <v>1481</v>
      </c>
      <c r="Q232" s="59" t="s">
        <v>1482</v>
      </c>
      <c r="R232" s="59" t="s">
        <v>1483</v>
      </c>
      <c r="S232" s="59" t="s">
        <v>1590</v>
      </c>
      <c r="T232" s="59" t="s">
        <v>1591</v>
      </c>
      <c r="U232" s="59" t="s">
        <v>1486</v>
      </c>
      <c r="V232" s="59" t="s">
        <v>1487</v>
      </c>
      <c r="W232" s="59" t="s">
        <v>1508</v>
      </c>
      <c r="X232" s="59" t="s">
        <v>1487</v>
      </c>
      <c r="Y232" s="59" t="s">
        <v>1490</v>
      </c>
      <c r="Z232" s="59">
        <v>75.5</v>
      </c>
      <c r="AA232" s="59">
        <v>75.5</v>
      </c>
      <c r="AB232" s="59">
        <v>0</v>
      </c>
      <c r="AC232" s="59">
        <v>75.5</v>
      </c>
      <c r="AD232" s="59">
        <v>0</v>
      </c>
      <c r="AE232" s="59">
        <v>0</v>
      </c>
      <c r="AF232" s="59" t="s">
        <v>1491</v>
      </c>
      <c r="AG232" s="59" t="s">
        <v>737</v>
      </c>
      <c r="AH232" s="59" t="s">
        <v>1518</v>
      </c>
      <c r="AI232" s="59" t="s">
        <v>1523</v>
      </c>
      <c r="AJ232" s="59" t="s">
        <v>1486</v>
      </c>
      <c r="AK232" s="59" t="s">
        <v>278</v>
      </c>
      <c r="AL232" s="59" t="s">
        <v>1493</v>
      </c>
      <c r="AM232" s="59" t="s">
        <v>1494</v>
      </c>
      <c r="AN232" s="59" t="s">
        <v>1384</v>
      </c>
      <c r="AO232" s="59" t="s">
        <v>107</v>
      </c>
    </row>
    <row r="233" spans="1:41" x14ac:dyDescent="0.15">
      <c r="A233" s="59" t="s">
        <v>1747</v>
      </c>
      <c r="B233" s="59" t="s">
        <v>1587</v>
      </c>
      <c r="C233" s="59" t="s">
        <v>1588</v>
      </c>
      <c r="D233" s="59" t="s">
        <v>1517</v>
      </c>
      <c r="E233" s="59" t="s">
        <v>559</v>
      </c>
      <c r="F233" s="59" t="s">
        <v>1475</v>
      </c>
      <c r="G233" s="59" t="s">
        <v>1406</v>
      </c>
      <c r="H233" s="59" t="s">
        <v>1475</v>
      </c>
      <c r="I233" s="59" t="s">
        <v>1406</v>
      </c>
      <c r="J233" s="59" t="s">
        <v>737</v>
      </c>
      <c r="K233" s="59" t="s">
        <v>1518</v>
      </c>
      <c r="L233" s="59" t="s">
        <v>1589</v>
      </c>
      <c r="M233" s="59" t="s">
        <v>1478</v>
      </c>
      <c r="N233" s="59" t="s">
        <v>1479</v>
      </c>
      <c r="O233" s="59" t="s">
        <v>1480</v>
      </c>
      <c r="P233" s="59" t="s">
        <v>1481</v>
      </c>
      <c r="Q233" s="59" t="s">
        <v>1482</v>
      </c>
      <c r="R233" s="59" t="s">
        <v>1483</v>
      </c>
      <c r="S233" s="59" t="s">
        <v>1590</v>
      </c>
      <c r="T233" s="59" t="s">
        <v>1591</v>
      </c>
      <c r="U233" s="59" t="s">
        <v>1486</v>
      </c>
      <c r="V233" s="59" t="s">
        <v>1487</v>
      </c>
      <c r="W233" s="59" t="s">
        <v>1509</v>
      </c>
      <c r="X233" s="59" t="s">
        <v>1487</v>
      </c>
      <c r="Y233" s="59" t="s">
        <v>1490</v>
      </c>
      <c r="Z233" s="59">
        <v>22.48</v>
      </c>
      <c r="AA233" s="59">
        <v>22.48</v>
      </c>
      <c r="AB233" s="59">
        <v>0</v>
      </c>
      <c r="AC233" s="59">
        <v>22.48</v>
      </c>
      <c r="AD233" s="59">
        <v>0</v>
      </c>
      <c r="AE233" s="59">
        <v>0</v>
      </c>
      <c r="AF233" s="59" t="s">
        <v>1491</v>
      </c>
      <c r="AG233" s="59" t="s">
        <v>737</v>
      </c>
      <c r="AH233" s="59" t="s">
        <v>1518</v>
      </c>
      <c r="AI233" s="59" t="s">
        <v>1523</v>
      </c>
      <c r="AJ233" s="59" t="s">
        <v>1486</v>
      </c>
      <c r="AK233" s="59" t="s">
        <v>278</v>
      </c>
      <c r="AL233" s="59" t="s">
        <v>1493</v>
      </c>
      <c r="AM233" s="59" t="s">
        <v>1494</v>
      </c>
      <c r="AN233" s="59" t="s">
        <v>1384</v>
      </c>
      <c r="AO233" s="59" t="s">
        <v>107</v>
      </c>
    </row>
    <row r="234" spans="1:41" x14ac:dyDescent="0.15">
      <c r="A234" s="59" t="s">
        <v>1747</v>
      </c>
      <c r="B234" s="59" t="s">
        <v>1587</v>
      </c>
      <c r="C234" s="59" t="s">
        <v>1588</v>
      </c>
      <c r="D234" s="59" t="s">
        <v>1517</v>
      </c>
      <c r="E234" s="59" t="s">
        <v>559</v>
      </c>
      <c r="F234" s="59" t="s">
        <v>1475</v>
      </c>
      <c r="G234" s="59" t="s">
        <v>1406</v>
      </c>
      <c r="H234" s="59" t="s">
        <v>1475</v>
      </c>
      <c r="I234" s="59" t="s">
        <v>1406</v>
      </c>
      <c r="J234" s="59" t="s">
        <v>737</v>
      </c>
      <c r="K234" s="59" t="s">
        <v>1518</v>
      </c>
      <c r="L234" s="59" t="s">
        <v>1589</v>
      </c>
      <c r="M234" s="59" t="s">
        <v>1478</v>
      </c>
      <c r="N234" s="59" t="s">
        <v>1479</v>
      </c>
      <c r="O234" s="59" t="s">
        <v>1480</v>
      </c>
      <c r="P234" s="59" t="s">
        <v>1481</v>
      </c>
      <c r="Q234" s="59" t="s">
        <v>1482</v>
      </c>
      <c r="R234" s="59" t="s">
        <v>1483</v>
      </c>
      <c r="S234" s="59" t="s">
        <v>1590</v>
      </c>
      <c r="T234" s="59" t="s">
        <v>1591</v>
      </c>
      <c r="U234" s="59" t="s">
        <v>1486</v>
      </c>
      <c r="V234" s="59" t="s">
        <v>1487</v>
      </c>
      <c r="W234" s="59" t="s">
        <v>1488</v>
      </c>
      <c r="X234" s="59" t="s">
        <v>1510</v>
      </c>
      <c r="Y234" s="59" t="s">
        <v>1490</v>
      </c>
      <c r="Z234" s="59">
        <v>7.0000000000000007E-2</v>
      </c>
      <c r="AA234" s="59">
        <v>7.0000000000000007E-2</v>
      </c>
      <c r="AB234" s="59">
        <v>0</v>
      </c>
      <c r="AC234" s="59">
        <v>7.0000000000000007E-2</v>
      </c>
      <c r="AD234" s="59">
        <v>0</v>
      </c>
      <c r="AE234" s="59">
        <v>0</v>
      </c>
      <c r="AF234" s="59" t="s">
        <v>1491</v>
      </c>
      <c r="AG234" s="59" t="s">
        <v>737</v>
      </c>
      <c r="AH234" s="59" t="s">
        <v>1518</v>
      </c>
      <c r="AI234" s="59" t="s">
        <v>1523</v>
      </c>
      <c r="AJ234" s="59" t="s">
        <v>1486</v>
      </c>
      <c r="AK234" s="59" t="s">
        <v>278</v>
      </c>
      <c r="AL234" s="59" t="s">
        <v>1493</v>
      </c>
      <c r="AM234" s="59" t="s">
        <v>1494</v>
      </c>
      <c r="AN234" s="59" t="s">
        <v>1384</v>
      </c>
      <c r="AO234" s="59" t="s">
        <v>107</v>
      </c>
    </row>
    <row r="235" spans="1:41" x14ac:dyDescent="0.15">
      <c r="A235" s="59" t="s">
        <v>1747</v>
      </c>
      <c r="B235" s="59" t="s">
        <v>1587</v>
      </c>
      <c r="C235" s="59" t="s">
        <v>1588</v>
      </c>
      <c r="D235" s="59" t="s">
        <v>1517</v>
      </c>
      <c r="E235" s="59" t="s">
        <v>559</v>
      </c>
      <c r="F235" s="59" t="s">
        <v>1475</v>
      </c>
      <c r="G235" s="59" t="s">
        <v>1406</v>
      </c>
      <c r="H235" s="59" t="s">
        <v>1475</v>
      </c>
      <c r="I235" s="59" t="s">
        <v>1406</v>
      </c>
      <c r="J235" s="59" t="s">
        <v>737</v>
      </c>
      <c r="K235" s="59" t="s">
        <v>1518</v>
      </c>
      <c r="L235" s="59" t="s">
        <v>1589</v>
      </c>
      <c r="M235" s="59" t="s">
        <v>1478</v>
      </c>
      <c r="N235" s="59" t="s">
        <v>1479</v>
      </c>
      <c r="O235" s="59" t="s">
        <v>1480</v>
      </c>
      <c r="P235" s="59" t="s">
        <v>1481</v>
      </c>
      <c r="Q235" s="59" t="s">
        <v>1482</v>
      </c>
      <c r="R235" s="59" t="s">
        <v>1483</v>
      </c>
      <c r="S235" s="59" t="s">
        <v>1590</v>
      </c>
      <c r="T235" s="59" t="s">
        <v>1591</v>
      </c>
      <c r="U235" s="59" t="s">
        <v>1486</v>
      </c>
      <c r="V235" s="59" t="s">
        <v>1487</v>
      </c>
      <c r="W235" s="59" t="s">
        <v>1513</v>
      </c>
      <c r="X235" s="59" t="s">
        <v>1487</v>
      </c>
      <c r="Y235" s="59" t="s">
        <v>1490</v>
      </c>
      <c r="Z235" s="59">
        <v>77.87</v>
      </c>
      <c r="AA235" s="59">
        <v>77.87</v>
      </c>
      <c r="AB235" s="59">
        <v>0</v>
      </c>
      <c r="AC235" s="59">
        <v>77.87</v>
      </c>
      <c r="AD235" s="59">
        <v>0</v>
      </c>
      <c r="AE235" s="59">
        <v>0</v>
      </c>
      <c r="AF235" s="59" t="s">
        <v>1491</v>
      </c>
      <c r="AG235" s="59" t="s">
        <v>737</v>
      </c>
      <c r="AH235" s="59" t="s">
        <v>1518</v>
      </c>
      <c r="AI235" s="59" t="s">
        <v>1523</v>
      </c>
      <c r="AJ235" s="59" t="s">
        <v>1486</v>
      </c>
      <c r="AK235" s="59" t="s">
        <v>278</v>
      </c>
      <c r="AL235" s="59" t="s">
        <v>1493</v>
      </c>
      <c r="AM235" s="59" t="s">
        <v>1494</v>
      </c>
      <c r="AN235" s="59" t="s">
        <v>1384</v>
      </c>
      <c r="AO235" s="59" t="s">
        <v>107</v>
      </c>
    </row>
    <row r="236" spans="1:41" x14ac:dyDescent="0.15">
      <c r="A236" s="59" t="s">
        <v>1747</v>
      </c>
      <c r="B236" s="59" t="s">
        <v>1587</v>
      </c>
      <c r="C236" s="59" t="s">
        <v>1588</v>
      </c>
      <c r="D236" s="59" t="s">
        <v>1517</v>
      </c>
      <c r="E236" s="59" t="s">
        <v>559</v>
      </c>
      <c r="F236" s="59" t="s">
        <v>1475</v>
      </c>
      <c r="G236" s="59" t="s">
        <v>1406</v>
      </c>
      <c r="H236" s="59" t="s">
        <v>1475</v>
      </c>
      <c r="I236" s="59" t="s">
        <v>1406</v>
      </c>
      <c r="J236" s="59" t="s">
        <v>737</v>
      </c>
      <c r="K236" s="59" t="s">
        <v>1518</v>
      </c>
      <c r="L236" s="59" t="s">
        <v>1589</v>
      </c>
      <c r="M236" s="59" t="s">
        <v>1478</v>
      </c>
      <c r="N236" s="59" t="s">
        <v>1479</v>
      </c>
      <c r="O236" s="59" t="s">
        <v>1480</v>
      </c>
      <c r="P236" s="59" t="s">
        <v>1481</v>
      </c>
      <c r="Q236" s="59" t="s">
        <v>1482</v>
      </c>
      <c r="R236" s="59" t="s">
        <v>1483</v>
      </c>
      <c r="S236" s="59" t="s">
        <v>1590</v>
      </c>
      <c r="T236" s="59" t="s">
        <v>1591</v>
      </c>
      <c r="U236" s="59" t="s">
        <v>1486</v>
      </c>
      <c r="V236" s="59" t="s">
        <v>1487</v>
      </c>
      <c r="W236" s="59" t="s">
        <v>1514</v>
      </c>
      <c r="X236" s="59" t="s">
        <v>1487</v>
      </c>
      <c r="Y236" s="59" t="s">
        <v>1490</v>
      </c>
      <c r="Z236" s="59">
        <v>2.2200000000000002</v>
      </c>
      <c r="AA236" s="59">
        <v>2.2200000000000002</v>
      </c>
      <c r="AB236" s="59">
        <v>0</v>
      </c>
      <c r="AC236" s="59">
        <v>2.2200000000000002</v>
      </c>
      <c r="AD236" s="59">
        <v>0</v>
      </c>
      <c r="AE236" s="59">
        <v>0</v>
      </c>
      <c r="AF236" s="59" t="s">
        <v>1491</v>
      </c>
      <c r="AG236" s="59" t="s">
        <v>737</v>
      </c>
      <c r="AH236" s="59" t="s">
        <v>1518</v>
      </c>
      <c r="AI236" s="59" t="s">
        <v>1523</v>
      </c>
      <c r="AJ236" s="59" t="s">
        <v>1486</v>
      </c>
      <c r="AK236" s="59" t="s">
        <v>278</v>
      </c>
      <c r="AL236" s="59" t="s">
        <v>1493</v>
      </c>
      <c r="AM236" s="59" t="s">
        <v>1494</v>
      </c>
      <c r="AN236" s="59" t="s">
        <v>1384</v>
      </c>
      <c r="AO236" s="59" t="s">
        <v>107</v>
      </c>
    </row>
    <row r="237" spans="1:41" x14ac:dyDescent="0.15">
      <c r="A237" s="59" t="s">
        <v>1747</v>
      </c>
      <c r="B237" s="59" t="s">
        <v>1592</v>
      </c>
      <c r="C237" s="59" t="s">
        <v>1593</v>
      </c>
      <c r="D237" s="59" t="s">
        <v>1517</v>
      </c>
      <c r="E237" s="59" t="s">
        <v>559</v>
      </c>
      <c r="F237" s="59" t="s">
        <v>1475</v>
      </c>
      <c r="G237" s="59" t="s">
        <v>1406</v>
      </c>
      <c r="H237" s="59" t="s">
        <v>1475</v>
      </c>
      <c r="I237" s="59" t="s">
        <v>1406</v>
      </c>
      <c r="J237" s="59" t="s">
        <v>737</v>
      </c>
      <c r="K237" s="59" t="s">
        <v>1518</v>
      </c>
      <c r="L237" s="59" t="s">
        <v>1594</v>
      </c>
      <c r="M237" s="59" t="s">
        <v>1478</v>
      </c>
      <c r="N237" s="59" t="s">
        <v>1479</v>
      </c>
      <c r="O237" s="59" t="s">
        <v>1480</v>
      </c>
      <c r="P237" s="59" t="s">
        <v>1481</v>
      </c>
      <c r="Q237" s="59" t="s">
        <v>1482</v>
      </c>
      <c r="R237" s="59" t="s">
        <v>1483</v>
      </c>
      <c r="S237" s="59" t="s">
        <v>1595</v>
      </c>
      <c r="T237" s="59" t="s">
        <v>1596</v>
      </c>
      <c r="U237" s="59" t="s">
        <v>1486</v>
      </c>
      <c r="V237" s="59" t="s">
        <v>1487</v>
      </c>
      <c r="W237" s="59" t="s">
        <v>1508</v>
      </c>
      <c r="X237" s="59" t="s">
        <v>1487</v>
      </c>
      <c r="Y237" s="59" t="s">
        <v>1490</v>
      </c>
      <c r="Z237" s="59">
        <v>439.59</v>
      </c>
      <c r="AA237" s="59">
        <v>439.59</v>
      </c>
      <c r="AB237" s="59">
        <v>0</v>
      </c>
      <c r="AC237" s="59">
        <v>439.59</v>
      </c>
      <c r="AD237" s="59">
        <v>0</v>
      </c>
      <c r="AE237" s="59">
        <v>0</v>
      </c>
      <c r="AF237" s="59" t="s">
        <v>1491</v>
      </c>
      <c r="AG237" s="59" t="s">
        <v>737</v>
      </c>
      <c r="AH237" s="59" t="s">
        <v>1518</v>
      </c>
      <c r="AI237" s="59" t="s">
        <v>1523</v>
      </c>
      <c r="AJ237" s="59" t="s">
        <v>1486</v>
      </c>
      <c r="AK237" s="59" t="s">
        <v>278</v>
      </c>
      <c r="AL237" s="59" t="s">
        <v>1493</v>
      </c>
      <c r="AM237" s="59" t="s">
        <v>1494</v>
      </c>
      <c r="AN237" s="59" t="s">
        <v>1384</v>
      </c>
      <c r="AO237" s="59" t="s">
        <v>107</v>
      </c>
    </row>
    <row r="238" spans="1:41" x14ac:dyDescent="0.15">
      <c r="A238" s="59" t="s">
        <v>1747</v>
      </c>
      <c r="B238" s="59" t="s">
        <v>1592</v>
      </c>
      <c r="C238" s="59" t="s">
        <v>1593</v>
      </c>
      <c r="D238" s="59" t="s">
        <v>1517</v>
      </c>
      <c r="E238" s="59" t="s">
        <v>559</v>
      </c>
      <c r="F238" s="59" t="s">
        <v>1475</v>
      </c>
      <c r="G238" s="59" t="s">
        <v>1406</v>
      </c>
      <c r="H238" s="59" t="s">
        <v>1475</v>
      </c>
      <c r="I238" s="59" t="s">
        <v>1406</v>
      </c>
      <c r="J238" s="59" t="s">
        <v>737</v>
      </c>
      <c r="K238" s="59" t="s">
        <v>1518</v>
      </c>
      <c r="L238" s="59" t="s">
        <v>1594</v>
      </c>
      <c r="M238" s="59" t="s">
        <v>1478</v>
      </c>
      <c r="N238" s="59" t="s">
        <v>1479</v>
      </c>
      <c r="O238" s="59" t="s">
        <v>1480</v>
      </c>
      <c r="P238" s="59" t="s">
        <v>1481</v>
      </c>
      <c r="Q238" s="59" t="s">
        <v>1482</v>
      </c>
      <c r="R238" s="59" t="s">
        <v>1483</v>
      </c>
      <c r="S238" s="59" t="s">
        <v>1595</v>
      </c>
      <c r="T238" s="59" t="s">
        <v>1596</v>
      </c>
      <c r="U238" s="59" t="s">
        <v>1486</v>
      </c>
      <c r="V238" s="59" t="s">
        <v>1487</v>
      </c>
      <c r="W238" s="59" t="s">
        <v>1509</v>
      </c>
      <c r="X238" s="59" t="s">
        <v>1487</v>
      </c>
      <c r="Y238" s="59" t="s">
        <v>1490</v>
      </c>
      <c r="Z238" s="59">
        <v>278.74</v>
      </c>
      <c r="AA238" s="59">
        <v>278.74</v>
      </c>
      <c r="AB238" s="59">
        <v>0</v>
      </c>
      <c r="AC238" s="59">
        <v>278.74</v>
      </c>
      <c r="AD238" s="59">
        <v>0</v>
      </c>
      <c r="AE238" s="59">
        <v>0</v>
      </c>
      <c r="AF238" s="59" t="s">
        <v>1491</v>
      </c>
      <c r="AG238" s="59" t="s">
        <v>737</v>
      </c>
      <c r="AH238" s="59" t="s">
        <v>1518</v>
      </c>
      <c r="AI238" s="59" t="s">
        <v>1523</v>
      </c>
      <c r="AJ238" s="59" t="s">
        <v>1486</v>
      </c>
      <c r="AK238" s="59" t="s">
        <v>278</v>
      </c>
      <c r="AL238" s="59" t="s">
        <v>1493</v>
      </c>
      <c r="AM238" s="59" t="s">
        <v>1494</v>
      </c>
      <c r="AN238" s="59" t="s">
        <v>1384</v>
      </c>
      <c r="AO238" s="59" t="s">
        <v>107</v>
      </c>
    </row>
    <row r="239" spans="1:41" x14ac:dyDescent="0.15">
      <c r="A239" s="59" t="s">
        <v>1747</v>
      </c>
      <c r="B239" s="59" t="s">
        <v>1592</v>
      </c>
      <c r="C239" s="59" t="s">
        <v>1593</v>
      </c>
      <c r="D239" s="59" t="s">
        <v>1517</v>
      </c>
      <c r="E239" s="59" t="s">
        <v>559</v>
      </c>
      <c r="F239" s="59" t="s">
        <v>1475</v>
      </c>
      <c r="G239" s="59" t="s">
        <v>1406</v>
      </c>
      <c r="H239" s="59" t="s">
        <v>1475</v>
      </c>
      <c r="I239" s="59" t="s">
        <v>1406</v>
      </c>
      <c r="J239" s="59" t="s">
        <v>737</v>
      </c>
      <c r="K239" s="59" t="s">
        <v>1518</v>
      </c>
      <c r="L239" s="59" t="s">
        <v>1594</v>
      </c>
      <c r="M239" s="59" t="s">
        <v>1478</v>
      </c>
      <c r="N239" s="59" t="s">
        <v>1479</v>
      </c>
      <c r="O239" s="59" t="s">
        <v>1480</v>
      </c>
      <c r="P239" s="59" t="s">
        <v>1481</v>
      </c>
      <c r="Q239" s="59" t="s">
        <v>1482</v>
      </c>
      <c r="R239" s="59" t="s">
        <v>1483</v>
      </c>
      <c r="S239" s="59" t="s">
        <v>1595</v>
      </c>
      <c r="T239" s="59" t="s">
        <v>1596</v>
      </c>
      <c r="U239" s="59" t="s">
        <v>1486</v>
      </c>
      <c r="V239" s="59" t="s">
        <v>1487</v>
      </c>
      <c r="W239" s="59" t="s">
        <v>1488</v>
      </c>
      <c r="X239" s="59" t="s">
        <v>1511</v>
      </c>
      <c r="Y239" s="59" t="s">
        <v>1490</v>
      </c>
      <c r="Z239" s="59">
        <v>0.09</v>
      </c>
      <c r="AA239" s="59">
        <v>0.09</v>
      </c>
      <c r="AB239" s="59">
        <v>0</v>
      </c>
      <c r="AC239" s="59">
        <v>0.09</v>
      </c>
      <c r="AD239" s="59">
        <v>0</v>
      </c>
      <c r="AE239" s="59">
        <v>0</v>
      </c>
      <c r="AF239" s="59" t="s">
        <v>1491</v>
      </c>
      <c r="AG239" s="59" t="s">
        <v>737</v>
      </c>
      <c r="AH239" s="59" t="s">
        <v>1518</v>
      </c>
      <c r="AI239" s="59" t="s">
        <v>1523</v>
      </c>
      <c r="AJ239" s="59" t="s">
        <v>1486</v>
      </c>
      <c r="AK239" s="59" t="s">
        <v>278</v>
      </c>
      <c r="AL239" s="59" t="s">
        <v>1493</v>
      </c>
      <c r="AM239" s="59" t="s">
        <v>1494</v>
      </c>
      <c r="AN239" s="59" t="s">
        <v>1384</v>
      </c>
      <c r="AO239" s="59" t="s">
        <v>107</v>
      </c>
    </row>
    <row r="240" spans="1:41" x14ac:dyDescent="0.15">
      <c r="A240" s="59" t="s">
        <v>1747</v>
      </c>
      <c r="B240" s="59" t="s">
        <v>1592</v>
      </c>
      <c r="C240" s="59" t="s">
        <v>1593</v>
      </c>
      <c r="D240" s="59" t="s">
        <v>1517</v>
      </c>
      <c r="E240" s="59" t="s">
        <v>559</v>
      </c>
      <c r="F240" s="59" t="s">
        <v>1475</v>
      </c>
      <c r="G240" s="59" t="s">
        <v>1406</v>
      </c>
      <c r="H240" s="59" t="s">
        <v>1475</v>
      </c>
      <c r="I240" s="59" t="s">
        <v>1406</v>
      </c>
      <c r="J240" s="59" t="s">
        <v>737</v>
      </c>
      <c r="K240" s="59" t="s">
        <v>1518</v>
      </c>
      <c r="L240" s="59" t="s">
        <v>1594</v>
      </c>
      <c r="M240" s="59" t="s">
        <v>1478</v>
      </c>
      <c r="N240" s="59" t="s">
        <v>1479</v>
      </c>
      <c r="O240" s="59" t="s">
        <v>1480</v>
      </c>
      <c r="P240" s="59" t="s">
        <v>1481</v>
      </c>
      <c r="Q240" s="59" t="s">
        <v>1482</v>
      </c>
      <c r="R240" s="59" t="s">
        <v>1483</v>
      </c>
      <c r="S240" s="59" t="s">
        <v>1595</v>
      </c>
      <c r="T240" s="59" t="s">
        <v>1596</v>
      </c>
      <c r="U240" s="59" t="s">
        <v>1486</v>
      </c>
      <c r="V240" s="59" t="s">
        <v>1487</v>
      </c>
      <c r="W240" s="59" t="s">
        <v>1513</v>
      </c>
      <c r="X240" s="59" t="s">
        <v>1487</v>
      </c>
      <c r="Y240" s="59" t="s">
        <v>1490</v>
      </c>
      <c r="Z240" s="59">
        <v>370.22</v>
      </c>
      <c r="AA240" s="59">
        <v>370.22</v>
      </c>
      <c r="AB240" s="59">
        <v>0</v>
      </c>
      <c r="AC240" s="59">
        <v>370.22</v>
      </c>
      <c r="AD240" s="59">
        <v>0</v>
      </c>
      <c r="AE240" s="59">
        <v>0</v>
      </c>
      <c r="AF240" s="59" t="s">
        <v>1491</v>
      </c>
      <c r="AG240" s="59" t="s">
        <v>737</v>
      </c>
      <c r="AH240" s="59" t="s">
        <v>1518</v>
      </c>
      <c r="AI240" s="59" t="s">
        <v>1523</v>
      </c>
      <c r="AJ240" s="59" t="s">
        <v>1486</v>
      </c>
      <c r="AK240" s="59" t="s">
        <v>278</v>
      </c>
      <c r="AL240" s="59" t="s">
        <v>1493</v>
      </c>
      <c r="AM240" s="59" t="s">
        <v>1494</v>
      </c>
      <c r="AN240" s="59" t="s">
        <v>1384</v>
      </c>
      <c r="AO240" s="59" t="s">
        <v>107</v>
      </c>
    </row>
    <row r="241" spans="1:41" x14ac:dyDescent="0.15">
      <c r="A241" s="59" t="s">
        <v>1747</v>
      </c>
      <c r="B241" s="59" t="s">
        <v>1592</v>
      </c>
      <c r="C241" s="59" t="s">
        <v>1593</v>
      </c>
      <c r="D241" s="59" t="s">
        <v>1517</v>
      </c>
      <c r="E241" s="59" t="s">
        <v>559</v>
      </c>
      <c r="F241" s="59" t="s">
        <v>1475</v>
      </c>
      <c r="G241" s="59" t="s">
        <v>1406</v>
      </c>
      <c r="H241" s="59" t="s">
        <v>1475</v>
      </c>
      <c r="I241" s="59" t="s">
        <v>1406</v>
      </c>
      <c r="J241" s="59" t="s">
        <v>737</v>
      </c>
      <c r="K241" s="59" t="s">
        <v>1518</v>
      </c>
      <c r="L241" s="59" t="s">
        <v>1594</v>
      </c>
      <c r="M241" s="59" t="s">
        <v>1478</v>
      </c>
      <c r="N241" s="59" t="s">
        <v>1479</v>
      </c>
      <c r="O241" s="59" t="s">
        <v>1480</v>
      </c>
      <c r="P241" s="59" t="s">
        <v>1481</v>
      </c>
      <c r="Q241" s="59" t="s">
        <v>1482</v>
      </c>
      <c r="R241" s="59" t="s">
        <v>1483</v>
      </c>
      <c r="S241" s="59" t="s">
        <v>1595</v>
      </c>
      <c r="T241" s="59" t="s">
        <v>1596</v>
      </c>
      <c r="U241" s="59" t="s">
        <v>1486</v>
      </c>
      <c r="V241" s="59" t="s">
        <v>1487</v>
      </c>
      <c r="W241" s="59" t="s">
        <v>1514</v>
      </c>
      <c r="X241" s="59" t="s">
        <v>1487</v>
      </c>
      <c r="Y241" s="59" t="s">
        <v>1490</v>
      </c>
      <c r="Z241" s="59">
        <v>54.84</v>
      </c>
      <c r="AA241" s="59">
        <v>54.84</v>
      </c>
      <c r="AB241" s="59">
        <v>0</v>
      </c>
      <c r="AC241" s="59">
        <v>54.84</v>
      </c>
      <c r="AD241" s="59">
        <v>0</v>
      </c>
      <c r="AE241" s="59">
        <v>0</v>
      </c>
      <c r="AF241" s="59" t="s">
        <v>1491</v>
      </c>
      <c r="AG241" s="59" t="s">
        <v>737</v>
      </c>
      <c r="AH241" s="59" t="s">
        <v>1518</v>
      </c>
      <c r="AI241" s="59" t="s">
        <v>1523</v>
      </c>
      <c r="AJ241" s="59" t="s">
        <v>1486</v>
      </c>
      <c r="AK241" s="59" t="s">
        <v>278</v>
      </c>
      <c r="AL241" s="59" t="s">
        <v>1493</v>
      </c>
      <c r="AM241" s="59" t="s">
        <v>1494</v>
      </c>
      <c r="AN241" s="59" t="s">
        <v>1384</v>
      </c>
      <c r="AO241" s="59" t="s">
        <v>107</v>
      </c>
    </row>
    <row r="242" spans="1:41" x14ac:dyDescent="0.15">
      <c r="A242" s="59" t="s">
        <v>1747</v>
      </c>
      <c r="B242" s="59" t="s">
        <v>1597</v>
      </c>
      <c r="C242" s="59" t="s">
        <v>1598</v>
      </c>
      <c r="D242" s="59" t="s">
        <v>1517</v>
      </c>
      <c r="E242" s="59" t="s">
        <v>559</v>
      </c>
      <c r="F242" s="59" t="s">
        <v>1475</v>
      </c>
      <c r="G242" s="59" t="s">
        <v>1406</v>
      </c>
      <c r="H242" s="59" t="s">
        <v>1475</v>
      </c>
      <c r="I242" s="59" t="s">
        <v>1406</v>
      </c>
      <c r="J242" s="59" t="s">
        <v>737</v>
      </c>
      <c r="K242" s="59" t="s">
        <v>1518</v>
      </c>
      <c r="L242" s="59" t="s">
        <v>1599</v>
      </c>
      <c r="M242" s="59" t="s">
        <v>1478</v>
      </c>
      <c r="N242" s="59" t="s">
        <v>1479</v>
      </c>
      <c r="O242" s="59" t="s">
        <v>1480</v>
      </c>
      <c r="P242" s="59" t="s">
        <v>1481</v>
      </c>
      <c r="Q242" s="59" t="s">
        <v>1482</v>
      </c>
      <c r="R242" s="59" t="s">
        <v>1483</v>
      </c>
      <c r="S242" s="59" t="s">
        <v>1600</v>
      </c>
      <c r="T242" s="59" t="s">
        <v>1601</v>
      </c>
      <c r="U242" s="59" t="s">
        <v>1486</v>
      </c>
      <c r="V242" s="59" t="s">
        <v>1487</v>
      </c>
      <c r="W242" s="59" t="s">
        <v>1508</v>
      </c>
      <c r="X242" s="59" t="s">
        <v>1487</v>
      </c>
      <c r="Y242" s="59" t="s">
        <v>1490</v>
      </c>
      <c r="Z242" s="59">
        <v>507.54</v>
      </c>
      <c r="AA242" s="59">
        <v>507.54</v>
      </c>
      <c r="AB242" s="59">
        <v>0</v>
      </c>
      <c r="AC242" s="59">
        <v>507.54</v>
      </c>
      <c r="AD242" s="59">
        <v>0</v>
      </c>
      <c r="AE242" s="59">
        <v>0</v>
      </c>
      <c r="AF242" s="59" t="s">
        <v>1491</v>
      </c>
      <c r="AG242" s="59" t="s">
        <v>737</v>
      </c>
      <c r="AH242" s="59" t="s">
        <v>1518</v>
      </c>
      <c r="AI242" s="59" t="s">
        <v>1523</v>
      </c>
      <c r="AJ242" s="59" t="s">
        <v>1486</v>
      </c>
      <c r="AK242" s="59" t="s">
        <v>278</v>
      </c>
      <c r="AL242" s="59" t="s">
        <v>1493</v>
      </c>
      <c r="AM242" s="59" t="s">
        <v>1494</v>
      </c>
      <c r="AN242" s="59" t="s">
        <v>1384</v>
      </c>
      <c r="AO242" s="59" t="s">
        <v>107</v>
      </c>
    </row>
    <row r="243" spans="1:41" x14ac:dyDescent="0.15">
      <c r="A243" s="59" t="s">
        <v>1747</v>
      </c>
      <c r="B243" s="59" t="s">
        <v>1597</v>
      </c>
      <c r="C243" s="59" t="s">
        <v>1598</v>
      </c>
      <c r="D243" s="59" t="s">
        <v>1517</v>
      </c>
      <c r="E243" s="59" t="s">
        <v>559</v>
      </c>
      <c r="F243" s="59" t="s">
        <v>1475</v>
      </c>
      <c r="G243" s="59" t="s">
        <v>1406</v>
      </c>
      <c r="H243" s="59" t="s">
        <v>1475</v>
      </c>
      <c r="I243" s="59" t="s">
        <v>1406</v>
      </c>
      <c r="J243" s="59" t="s">
        <v>737</v>
      </c>
      <c r="K243" s="59" t="s">
        <v>1518</v>
      </c>
      <c r="L243" s="59" t="s">
        <v>1599</v>
      </c>
      <c r="M243" s="59" t="s">
        <v>1478</v>
      </c>
      <c r="N243" s="59" t="s">
        <v>1479</v>
      </c>
      <c r="O243" s="59" t="s">
        <v>1480</v>
      </c>
      <c r="P243" s="59" t="s">
        <v>1481</v>
      </c>
      <c r="Q243" s="59" t="s">
        <v>1482</v>
      </c>
      <c r="R243" s="59" t="s">
        <v>1483</v>
      </c>
      <c r="S243" s="59" t="s">
        <v>1600</v>
      </c>
      <c r="T243" s="59" t="s">
        <v>1601</v>
      </c>
      <c r="U243" s="59" t="s">
        <v>1486</v>
      </c>
      <c r="V243" s="59" t="s">
        <v>1487</v>
      </c>
      <c r="W243" s="59" t="s">
        <v>1509</v>
      </c>
      <c r="X243" s="59" t="s">
        <v>1487</v>
      </c>
      <c r="Y243" s="59" t="s">
        <v>1490</v>
      </c>
      <c r="Z243" s="59">
        <v>204</v>
      </c>
      <c r="AA243" s="59">
        <v>204</v>
      </c>
      <c r="AB243" s="59">
        <v>0</v>
      </c>
      <c r="AC243" s="59">
        <v>204</v>
      </c>
      <c r="AD243" s="59">
        <v>0</v>
      </c>
      <c r="AE243" s="59">
        <v>0</v>
      </c>
      <c r="AF243" s="59" t="s">
        <v>1491</v>
      </c>
      <c r="AG243" s="59" t="s">
        <v>737</v>
      </c>
      <c r="AH243" s="59" t="s">
        <v>1518</v>
      </c>
      <c r="AI243" s="59" t="s">
        <v>1523</v>
      </c>
      <c r="AJ243" s="59" t="s">
        <v>1486</v>
      </c>
      <c r="AK243" s="59" t="s">
        <v>278</v>
      </c>
      <c r="AL243" s="59" t="s">
        <v>1493</v>
      </c>
      <c r="AM243" s="59" t="s">
        <v>1494</v>
      </c>
      <c r="AN243" s="59" t="s">
        <v>1384</v>
      </c>
      <c r="AO243" s="59" t="s">
        <v>107</v>
      </c>
    </row>
    <row r="244" spans="1:41" x14ac:dyDescent="0.15">
      <c r="A244" s="59" t="s">
        <v>1747</v>
      </c>
      <c r="B244" s="59" t="s">
        <v>1597</v>
      </c>
      <c r="C244" s="59" t="s">
        <v>1598</v>
      </c>
      <c r="D244" s="59" t="s">
        <v>1517</v>
      </c>
      <c r="E244" s="59" t="s">
        <v>559</v>
      </c>
      <c r="F244" s="59" t="s">
        <v>1475</v>
      </c>
      <c r="G244" s="59" t="s">
        <v>1406</v>
      </c>
      <c r="H244" s="59" t="s">
        <v>1475</v>
      </c>
      <c r="I244" s="59" t="s">
        <v>1406</v>
      </c>
      <c r="J244" s="59" t="s">
        <v>737</v>
      </c>
      <c r="K244" s="59" t="s">
        <v>1518</v>
      </c>
      <c r="L244" s="59" t="s">
        <v>1599</v>
      </c>
      <c r="M244" s="59" t="s">
        <v>1478</v>
      </c>
      <c r="N244" s="59" t="s">
        <v>1479</v>
      </c>
      <c r="O244" s="59" t="s">
        <v>1480</v>
      </c>
      <c r="P244" s="59" t="s">
        <v>1481</v>
      </c>
      <c r="Q244" s="59" t="s">
        <v>1482</v>
      </c>
      <c r="R244" s="59" t="s">
        <v>1483</v>
      </c>
      <c r="S244" s="59" t="s">
        <v>1600</v>
      </c>
      <c r="T244" s="59" t="s">
        <v>1601</v>
      </c>
      <c r="U244" s="59" t="s">
        <v>1486</v>
      </c>
      <c r="V244" s="59" t="s">
        <v>1487</v>
      </c>
      <c r="W244" s="59" t="s">
        <v>1513</v>
      </c>
      <c r="X244" s="59" t="s">
        <v>1487</v>
      </c>
      <c r="Y244" s="59" t="s">
        <v>1490</v>
      </c>
      <c r="Z244" s="59">
        <v>198.83</v>
      </c>
      <c r="AA244" s="59">
        <v>198.83</v>
      </c>
      <c r="AB244" s="59">
        <v>0</v>
      </c>
      <c r="AC244" s="59">
        <v>198.83</v>
      </c>
      <c r="AD244" s="59">
        <v>0</v>
      </c>
      <c r="AE244" s="59">
        <v>0</v>
      </c>
      <c r="AF244" s="59" t="s">
        <v>1491</v>
      </c>
      <c r="AG244" s="59" t="s">
        <v>737</v>
      </c>
      <c r="AH244" s="59" t="s">
        <v>1518</v>
      </c>
      <c r="AI244" s="59" t="s">
        <v>1523</v>
      </c>
      <c r="AJ244" s="59" t="s">
        <v>1486</v>
      </c>
      <c r="AK244" s="59" t="s">
        <v>278</v>
      </c>
      <c r="AL244" s="59" t="s">
        <v>1493</v>
      </c>
      <c r="AM244" s="59" t="s">
        <v>1494</v>
      </c>
      <c r="AN244" s="59" t="s">
        <v>1384</v>
      </c>
      <c r="AO244" s="59" t="s">
        <v>107</v>
      </c>
    </row>
    <row r="245" spans="1:41" x14ac:dyDescent="0.15">
      <c r="A245" s="59" t="s">
        <v>1747</v>
      </c>
      <c r="B245" s="59" t="s">
        <v>1597</v>
      </c>
      <c r="C245" s="59" t="s">
        <v>1598</v>
      </c>
      <c r="D245" s="59" t="s">
        <v>1517</v>
      </c>
      <c r="E245" s="59" t="s">
        <v>559</v>
      </c>
      <c r="F245" s="59" t="s">
        <v>1475</v>
      </c>
      <c r="G245" s="59" t="s">
        <v>1406</v>
      </c>
      <c r="H245" s="59" t="s">
        <v>1475</v>
      </c>
      <c r="I245" s="59" t="s">
        <v>1406</v>
      </c>
      <c r="J245" s="59" t="s">
        <v>737</v>
      </c>
      <c r="K245" s="59" t="s">
        <v>1518</v>
      </c>
      <c r="L245" s="59" t="s">
        <v>1599</v>
      </c>
      <c r="M245" s="59" t="s">
        <v>1478</v>
      </c>
      <c r="N245" s="59" t="s">
        <v>1479</v>
      </c>
      <c r="O245" s="59" t="s">
        <v>1480</v>
      </c>
      <c r="P245" s="59" t="s">
        <v>1481</v>
      </c>
      <c r="Q245" s="59" t="s">
        <v>1482</v>
      </c>
      <c r="R245" s="59" t="s">
        <v>1483</v>
      </c>
      <c r="S245" s="59" t="s">
        <v>1600</v>
      </c>
      <c r="T245" s="59" t="s">
        <v>1601</v>
      </c>
      <c r="U245" s="59" t="s">
        <v>1486</v>
      </c>
      <c r="V245" s="59" t="s">
        <v>1487</v>
      </c>
      <c r="W245" s="59" t="s">
        <v>1514</v>
      </c>
      <c r="X245" s="59" t="s">
        <v>1487</v>
      </c>
      <c r="Y245" s="59" t="s">
        <v>1490</v>
      </c>
      <c r="Z245" s="59">
        <v>17.52</v>
      </c>
      <c r="AA245" s="59">
        <v>17.52</v>
      </c>
      <c r="AB245" s="59">
        <v>0</v>
      </c>
      <c r="AC245" s="59">
        <v>17.52</v>
      </c>
      <c r="AD245" s="59">
        <v>0</v>
      </c>
      <c r="AE245" s="59">
        <v>0</v>
      </c>
      <c r="AF245" s="59" t="s">
        <v>1491</v>
      </c>
      <c r="AG245" s="59" t="s">
        <v>737</v>
      </c>
      <c r="AH245" s="59" t="s">
        <v>1518</v>
      </c>
      <c r="AI245" s="59" t="s">
        <v>1523</v>
      </c>
      <c r="AJ245" s="59" t="s">
        <v>1486</v>
      </c>
      <c r="AK245" s="59" t="s">
        <v>278</v>
      </c>
      <c r="AL245" s="59" t="s">
        <v>1493</v>
      </c>
      <c r="AM245" s="59" t="s">
        <v>1494</v>
      </c>
      <c r="AN245" s="59" t="s">
        <v>1384</v>
      </c>
      <c r="AO245" s="59" t="s">
        <v>107</v>
      </c>
    </row>
    <row r="246" spans="1:41" x14ac:dyDescent="0.15">
      <c r="A246" s="59" t="s">
        <v>1747</v>
      </c>
      <c r="B246" s="59" t="s">
        <v>1602</v>
      </c>
      <c r="C246" s="59" t="s">
        <v>1603</v>
      </c>
      <c r="D246" s="59" t="s">
        <v>1504</v>
      </c>
      <c r="E246" s="59" t="s">
        <v>1139</v>
      </c>
      <c r="F246" s="59" t="s">
        <v>1475</v>
      </c>
      <c r="G246" s="59" t="s">
        <v>1406</v>
      </c>
      <c r="H246" s="59" t="s">
        <v>1475</v>
      </c>
      <c r="I246" s="59" t="s">
        <v>1406</v>
      </c>
      <c r="J246" s="59" t="s">
        <v>1476</v>
      </c>
      <c r="K246" s="59" t="s">
        <v>795</v>
      </c>
      <c r="L246" s="59" t="s">
        <v>1604</v>
      </c>
      <c r="M246" s="59" t="s">
        <v>1478</v>
      </c>
      <c r="N246" s="59" t="s">
        <v>1479</v>
      </c>
      <c r="O246" s="59" t="s">
        <v>1480</v>
      </c>
      <c r="P246" s="59" t="s">
        <v>1481</v>
      </c>
      <c r="Q246" s="59" t="s">
        <v>1482</v>
      </c>
      <c r="R246" s="59" t="s">
        <v>1483</v>
      </c>
      <c r="S246" s="59" t="s">
        <v>1605</v>
      </c>
      <c r="T246" s="59" t="s">
        <v>1606</v>
      </c>
      <c r="U246" s="59" t="s">
        <v>1486</v>
      </c>
      <c r="V246" s="59" t="s">
        <v>1487</v>
      </c>
      <c r="W246" s="59" t="s">
        <v>1508</v>
      </c>
      <c r="X246" s="59" t="s">
        <v>1487</v>
      </c>
      <c r="Y246" s="59" t="s">
        <v>1490</v>
      </c>
      <c r="Z246" s="59">
        <v>89.02</v>
      </c>
      <c r="AA246" s="59">
        <v>85.89</v>
      </c>
      <c r="AB246" s="59">
        <v>3.13</v>
      </c>
      <c r="AC246" s="59">
        <v>85.89</v>
      </c>
      <c r="AD246" s="59">
        <v>0</v>
      </c>
      <c r="AE246" s="59">
        <v>0</v>
      </c>
      <c r="AF246" s="59" t="s">
        <v>1491</v>
      </c>
      <c r="AG246" s="59" t="s">
        <v>1476</v>
      </c>
      <c r="AH246" s="59" t="s">
        <v>795</v>
      </c>
      <c r="AI246" s="59" t="s">
        <v>1492</v>
      </c>
      <c r="AJ246" s="59" t="s">
        <v>1486</v>
      </c>
      <c r="AK246" s="59" t="s">
        <v>278</v>
      </c>
      <c r="AL246" s="59" t="s">
        <v>1493</v>
      </c>
      <c r="AM246" s="59" t="s">
        <v>1494</v>
      </c>
      <c r="AN246" s="59" t="s">
        <v>1385</v>
      </c>
      <c r="AO246" s="59" t="s">
        <v>107</v>
      </c>
    </row>
    <row r="247" spans="1:41" x14ac:dyDescent="0.15">
      <c r="A247" s="59" t="s">
        <v>1747</v>
      </c>
      <c r="B247" s="59" t="s">
        <v>1602</v>
      </c>
      <c r="C247" s="59" t="s">
        <v>1603</v>
      </c>
      <c r="D247" s="59" t="s">
        <v>1504</v>
      </c>
      <c r="E247" s="59" t="s">
        <v>1139</v>
      </c>
      <c r="F247" s="59" t="s">
        <v>1475</v>
      </c>
      <c r="G247" s="59" t="s">
        <v>1406</v>
      </c>
      <c r="H247" s="59" t="s">
        <v>1475</v>
      </c>
      <c r="I247" s="59" t="s">
        <v>1406</v>
      </c>
      <c r="J247" s="59" t="s">
        <v>1476</v>
      </c>
      <c r="K247" s="59" t="s">
        <v>795</v>
      </c>
      <c r="L247" s="59" t="s">
        <v>1604</v>
      </c>
      <c r="M247" s="59" t="s">
        <v>1478</v>
      </c>
      <c r="N247" s="59" t="s">
        <v>1479</v>
      </c>
      <c r="O247" s="59" t="s">
        <v>1480</v>
      </c>
      <c r="P247" s="59" t="s">
        <v>1481</v>
      </c>
      <c r="Q247" s="59" t="s">
        <v>1482</v>
      </c>
      <c r="R247" s="59" t="s">
        <v>1483</v>
      </c>
      <c r="S247" s="59" t="s">
        <v>1605</v>
      </c>
      <c r="T247" s="59" t="s">
        <v>1606</v>
      </c>
      <c r="U247" s="59" t="s">
        <v>1486</v>
      </c>
      <c r="V247" s="59" t="s">
        <v>1487</v>
      </c>
      <c r="W247" s="59" t="s">
        <v>1509</v>
      </c>
      <c r="X247" s="59" t="s">
        <v>1487</v>
      </c>
      <c r="Y247" s="59" t="s">
        <v>1490</v>
      </c>
      <c r="Z247" s="59">
        <v>1945.91</v>
      </c>
      <c r="AA247" s="59">
        <v>1896.74</v>
      </c>
      <c r="AB247" s="59">
        <v>49.17</v>
      </c>
      <c r="AC247" s="59">
        <v>1896.74</v>
      </c>
      <c r="AD247" s="59">
        <v>0</v>
      </c>
      <c r="AE247" s="59">
        <v>0</v>
      </c>
      <c r="AF247" s="59" t="s">
        <v>1491</v>
      </c>
      <c r="AG247" s="59" t="s">
        <v>1476</v>
      </c>
      <c r="AH247" s="59" t="s">
        <v>795</v>
      </c>
      <c r="AI247" s="59" t="s">
        <v>1492</v>
      </c>
      <c r="AJ247" s="59" t="s">
        <v>1486</v>
      </c>
      <c r="AK247" s="59" t="s">
        <v>278</v>
      </c>
      <c r="AL247" s="59" t="s">
        <v>1493</v>
      </c>
      <c r="AM247" s="59" t="s">
        <v>1494</v>
      </c>
      <c r="AN247" s="59" t="s">
        <v>1385</v>
      </c>
      <c r="AO247" s="59" t="s">
        <v>107</v>
      </c>
    </row>
    <row r="248" spans="1:41" x14ac:dyDescent="0.15">
      <c r="A248" s="59" t="s">
        <v>1747</v>
      </c>
      <c r="B248" s="59" t="s">
        <v>1602</v>
      </c>
      <c r="C248" s="59" t="s">
        <v>1603</v>
      </c>
      <c r="D248" s="59" t="s">
        <v>1504</v>
      </c>
      <c r="E248" s="59" t="s">
        <v>1139</v>
      </c>
      <c r="F248" s="59" t="s">
        <v>1475</v>
      </c>
      <c r="G248" s="59" t="s">
        <v>1406</v>
      </c>
      <c r="H248" s="59" t="s">
        <v>1475</v>
      </c>
      <c r="I248" s="59" t="s">
        <v>1406</v>
      </c>
      <c r="J248" s="59" t="s">
        <v>1476</v>
      </c>
      <c r="K248" s="59" t="s">
        <v>795</v>
      </c>
      <c r="L248" s="59" t="s">
        <v>1604</v>
      </c>
      <c r="M248" s="59" t="s">
        <v>1478</v>
      </c>
      <c r="N248" s="59" t="s">
        <v>1479</v>
      </c>
      <c r="O248" s="59" t="s">
        <v>1480</v>
      </c>
      <c r="P248" s="59" t="s">
        <v>1481</v>
      </c>
      <c r="Q248" s="59" t="s">
        <v>1482</v>
      </c>
      <c r="R248" s="59" t="s">
        <v>1483</v>
      </c>
      <c r="S248" s="59" t="s">
        <v>1605</v>
      </c>
      <c r="T248" s="59" t="s">
        <v>1606</v>
      </c>
      <c r="U248" s="59" t="s">
        <v>1486</v>
      </c>
      <c r="V248" s="59" t="s">
        <v>1487</v>
      </c>
      <c r="W248" s="59" t="s">
        <v>1488</v>
      </c>
      <c r="X248" s="59" t="s">
        <v>1510</v>
      </c>
      <c r="Y248" s="59" t="s">
        <v>1490</v>
      </c>
      <c r="Z248" s="59">
        <v>1422.72</v>
      </c>
      <c r="AA248" s="59">
        <v>1364.55</v>
      </c>
      <c r="AB248" s="59">
        <v>58.17</v>
      </c>
      <c r="AC248" s="59">
        <v>1364.55</v>
      </c>
      <c r="AD248" s="59">
        <v>0</v>
      </c>
      <c r="AE248" s="59">
        <v>0</v>
      </c>
      <c r="AF248" s="59" t="s">
        <v>1491</v>
      </c>
      <c r="AG248" s="59" t="s">
        <v>1476</v>
      </c>
      <c r="AH248" s="59" t="s">
        <v>795</v>
      </c>
      <c r="AI248" s="59" t="s">
        <v>1492</v>
      </c>
      <c r="AJ248" s="59" t="s">
        <v>1486</v>
      </c>
      <c r="AK248" s="59" t="s">
        <v>278</v>
      </c>
      <c r="AL248" s="59" t="s">
        <v>1493</v>
      </c>
      <c r="AM248" s="59" t="s">
        <v>1494</v>
      </c>
      <c r="AN248" s="59" t="s">
        <v>1385</v>
      </c>
      <c r="AO248" s="59" t="s">
        <v>107</v>
      </c>
    </row>
    <row r="249" spans="1:41" x14ac:dyDescent="0.15">
      <c r="A249" s="59" t="s">
        <v>1747</v>
      </c>
      <c r="B249" s="59" t="s">
        <v>1602</v>
      </c>
      <c r="C249" s="59" t="s">
        <v>1603</v>
      </c>
      <c r="D249" s="59" t="s">
        <v>1504</v>
      </c>
      <c r="E249" s="59" t="s">
        <v>1139</v>
      </c>
      <c r="F249" s="59" t="s">
        <v>1475</v>
      </c>
      <c r="G249" s="59" t="s">
        <v>1406</v>
      </c>
      <c r="H249" s="59" t="s">
        <v>1475</v>
      </c>
      <c r="I249" s="59" t="s">
        <v>1406</v>
      </c>
      <c r="J249" s="59" t="s">
        <v>1476</v>
      </c>
      <c r="K249" s="59" t="s">
        <v>795</v>
      </c>
      <c r="L249" s="59" t="s">
        <v>1604</v>
      </c>
      <c r="M249" s="59" t="s">
        <v>1478</v>
      </c>
      <c r="N249" s="59" t="s">
        <v>1479</v>
      </c>
      <c r="O249" s="59" t="s">
        <v>1480</v>
      </c>
      <c r="P249" s="59" t="s">
        <v>1481</v>
      </c>
      <c r="Q249" s="59" t="s">
        <v>1482</v>
      </c>
      <c r="R249" s="59" t="s">
        <v>1483</v>
      </c>
      <c r="S249" s="59" t="s">
        <v>1605</v>
      </c>
      <c r="T249" s="59" t="s">
        <v>1606</v>
      </c>
      <c r="U249" s="59" t="s">
        <v>1486</v>
      </c>
      <c r="V249" s="59" t="s">
        <v>1487</v>
      </c>
      <c r="W249" s="59" t="s">
        <v>1513</v>
      </c>
      <c r="X249" s="59" t="s">
        <v>1487</v>
      </c>
      <c r="Y249" s="59" t="s">
        <v>1490</v>
      </c>
      <c r="Z249" s="59">
        <v>29.15</v>
      </c>
      <c r="AA249" s="59">
        <v>27.78</v>
      </c>
      <c r="AB249" s="59">
        <v>1.37</v>
      </c>
      <c r="AC249" s="59">
        <v>27.78</v>
      </c>
      <c r="AD249" s="59">
        <v>0</v>
      </c>
      <c r="AE249" s="59">
        <v>0</v>
      </c>
      <c r="AF249" s="59" t="s">
        <v>1491</v>
      </c>
      <c r="AG249" s="59" t="s">
        <v>1476</v>
      </c>
      <c r="AH249" s="59" t="s">
        <v>795</v>
      </c>
      <c r="AI249" s="59" t="s">
        <v>1492</v>
      </c>
      <c r="AJ249" s="59" t="s">
        <v>1486</v>
      </c>
      <c r="AK249" s="59" t="s">
        <v>278</v>
      </c>
      <c r="AL249" s="59" t="s">
        <v>1493</v>
      </c>
      <c r="AM249" s="59" t="s">
        <v>1494</v>
      </c>
      <c r="AN249" s="59" t="s">
        <v>1385</v>
      </c>
      <c r="AO249" s="59" t="s">
        <v>107</v>
      </c>
    </row>
    <row r="250" spans="1:41" x14ac:dyDescent="0.15">
      <c r="A250" s="59" t="s">
        <v>1747</v>
      </c>
      <c r="B250" s="59" t="s">
        <v>1602</v>
      </c>
      <c r="C250" s="59" t="s">
        <v>1603</v>
      </c>
      <c r="D250" s="59" t="s">
        <v>1504</v>
      </c>
      <c r="E250" s="59" t="s">
        <v>1139</v>
      </c>
      <c r="F250" s="59" t="s">
        <v>1475</v>
      </c>
      <c r="G250" s="59" t="s">
        <v>1406</v>
      </c>
      <c r="H250" s="59" t="s">
        <v>1475</v>
      </c>
      <c r="I250" s="59" t="s">
        <v>1406</v>
      </c>
      <c r="J250" s="59" t="s">
        <v>1476</v>
      </c>
      <c r="K250" s="59" t="s">
        <v>795</v>
      </c>
      <c r="L250" s="59" t="s">
        <v>1604</v>
      </c>
      <c r="M250" s="59" t="s">
        <v>1478</v>
      </c>
      <c r="N250" s="59" t="s">
        <v>1479</v>
      </c>
      <c r="O250" s="59" t="s">
        <v>1480</v>
      </c>
      <c r="P250" s="59" t="s">
        <v>1481</v>
      </c>
      <c r="Q250" s="59" t="s">
        <v>1482</v>
      </c>
      <c r="R250" s="59" t="s">
        <v>1483</v>
      </c>
      <c r="S250" s="59" t="s">
        <v>1605</v>
      </c>
      <c r="T250" s="59" t="s">
        <v>1606</v>
      </c>
      <c r="U250" s="59" t="s">
        <v>1486</v>
      </c>
      <c r="V250" s="59" t="s">
        <v>1487</v>
      </c>
      <c r="W250" s="59" t="s">
        <v>1514</v>
      </c>
      <c r="X250" s="59" t="s">
        <v>1487</v>
      </c>
      <c r="Y250" s="59" t="s">
        <v>1490</v>
      </c>
      <c r="Z250" s="59">
        <v>41.41</v>
      </c>
      <c r="AA250" s="59">
        <v>39.99</v>
      </c>
      <c r="AB250" s="59">
        <v>1.42</v>
      </c>
      <c r="AC250" s="59">
        <v>39.99</v>
      </c>
      <c r="AD250" s="59">
        <v>0</v>
      </c>
      <c r="AE250" s="59">
        <v>0</v>
      </c>
      <c r="AF250" s="59" t="s">
        <v>1491</v>
      </c>
      <c r="AG250" s="59" t="s">
        <v>1476</v>
      </c>
      <c r="AH250" s="59" t="s">
        <v>795</v>
      </c>
      <c r="AI250" s="59" t="s">
        <v>1492</v>
      </c>
      <c r="AJ250" s="59" t="s">
        <v>1486</v>
      </c>
      <c r="AK250" s="59" t="s">
        <v>278</v>
      </c>
      <c r="AL250" s="59" t="s">
        <v>1493</v>
      </c>
      <c r="AM250" s="59" t="s">
        <v>1494</v>
      </c>
      <c r="AN250" s="59" t="s">
        <v>1385</v>
      </c>
      <c r="AO250" s="59" t="s">
        <v>107</v>
      </c>
    </row>
    <row r="251" spans="1:41" x14ac:dyDescent="0.15">
      <c r="A251" s="59" t="s">
        <v>1747</v>
      </c>
      <c r="B251" s="59" t="s">
        <v>1607</v>
      </c>
      <c r="C251" s="59" t="s">
        <v>1608</v>
      </c>
      <c r="D251" s="59" t="s">
        <v>1504</v>
      </c>
      <c r="E251" s="59" t="s">
        <v>1139</v>
      </c>
      <c r="F251" s="59" t="s">
        <v>1475</v>
      </c>
      <c r="G251" s="59" t="s">
        <v>1406</v>
      </c>
      <c r="H251" s="59" t="s">
        <v>1475</v>
      </c>
      <c r="I251" s="59" t="s">
        <v>1406</v>
      </c>
      <c r="J251" s="59" t="s">
        <v>1476</v>
      </c>
      <c r="K251" s="59" t="s">
        <v>795</v>
      </c>
      <c r="L251" s="59" t="s">
        <v>1609</v>
      </c>
      <c r="M251" s="59" t="s">
        <v>1478</v>
      </c>
      <c r="N251" s="59" t="s">
        <v>1479</v>
      </c>
      <c r="O251" s="59" t="s">
        <v>1480</v>
      </c>
      <c r="P251" s="59" t="s">
        <v>1481</v>
      </c>
      <c r="Q251" s="59" t="s">
        <v>1482</v>
      </c>
      <c r="R251" s="59" t="s">
        <v>1483</v>
      </c>
      <c r="S251" s="59" t="s">
        <v>1610</v>
      </c>
      <c r="T251" s="59" t="s">
        <v>1611</v>
      </c>
      <c r="U251" s="59" t="s">
        <v>1486</v>
      </c>
      <c r="V251" s="59" t="s">
        <v>1487</v>
      </c>
      <c r="W251" s="59" t="s">
        <v>1509</v>
      </c>
      <c r="X251" s="59" t="s">
        <v>1487</v>
      </c>
      <c r="Y251" s="59" t="s">
        <v>1490</v>
      </c>
      <c r="Z251" s="59">
        <v>1942.71</v>
      </c>
      <c r="AA251" s="59">
        <v>1942.71</v>
      </c>
      <c r="AB251" s="59">
        <v>0</v>
      </c>
      <c r="AC251" s="59">
        <v>1942.71</v>
      </c>
      <c r="AD251" s="59">
        <v>0</v>
      </c>
      <c r="AE251" s="59">
        <v>0</v>
      </c>
      <c r="AF251" s="59" t="s">
        <v>1491</v>
      </c>
      <c r="AG251" s="59" t="s">
        <v>1476</v>
      </c>
      <c r="AH251" s="59" t="s">
        <v>795</v>
      </c>
      <c r="AI251" s="59" t="s">
        <v>1492</v>
      </c>
      <c r="AJ251" s="59" t="s">
        <v>1486</v>
      </c>
      <c r="AK251" s="59" t="s">
        <v>278</v>
      </c>
      <c r="AL251" s="59" t="s">
        <v>1493</v>
      </c>
      <c r="AM251" s="59" t="s">
        <v>1494</v>
      </c>
      <c r="AN251" s="59" t="s">
        <v>1385</v>
      </c>
      <c r="AO251" s="59" t="s">
        <v>107</v>
      </c>
    </row>
    <row r="252" spans="1:41" x14ac:dyDescent="0.15">
      <c r="A252" s="59" t="s">
        <v>1747</v>
      </c>
      <c r="B252" s="59" t="s">
        <v>1607</v>
      </c>
      <c r="C252" s="59" t="s">
        <v>1608</v>
      </c>
      <c r="D252" s="59" t="s">
        <v>1504</v>
      </c>
      <c r="E252" s="59" t="s">
        <v>1139</v>
      </c>
      <c r="F252" s="59" t="s">
        <v>1475</v>
      </c>
      <c r="G252" s="59" t="s">
        <v>1406</v>
      </c>
      <c r="H252" s="59" t="s">
        <v>1475</v>
      </c>
      <c r="I252" s="59" t="s">
        <v>1406</v>
      </c>
      <c r="J252" s="59" t="s">
        <v>1476</v>
      </c>
      <c r="K252" s="59" t="s">
        <v>795</v>
      </c>
      <c r="L252" s="59" t="s">
        <v>1609</v>
      </c>
      <c r="M252" s="59" t="s">
        <v>1478</v>
      </c>
      <c r="N252" s="59" t="s">
        <v>1479</v>
      </c>
      <c r="O252" s="59" t="s">
        <v>1480</v>
      </c>
      <c r="P252" s="59" t="s">
        <v>1481</v>
      </c>
      <c r="Q252" s="59" t="s">
        <v>1482</v>
      </c>
      <c r="R252" s="59" t="s">
        <v>1483</v>
      </c>
      <c r="S252" s="59" t="s">
        <v>1610</v>
      </c>
      <c r="T252" s="59" t="s">
        <v>1611</v>
      </c>
      <c r="U252" s="59" t="s">
        <v>1486</v>
      </c>
      <c r="V252" s="59" t="s">
        <v>1487</v>
      </c>
      <c r="W252" s="59" t="s">
        <v>1488</v>
      </c>
      <c r="X252" s="59" t="s">
        <v>1511</v>
      </c>
      <c r="Y252" s="59" t="s">
        <v>1490</v>
      </c>
      <c r="Z252" s="59">
        <v>19.52</v>
      </c>
      <c r="AA252" s="59">
        <v>19.52</v>
      </c>
      <c r="AB252" s="59">
        <v>0</v>
      </c>
      <c r="AC252" s="59">
        <v>19.52</v>
      </c>
      <c r="AD252" s="59">
        <v>0</v>
      </c>
      <c r="AE252" s="59">
        <v>0</v>
      </c>
      <c r="AF252" s="59" t="s">
        <v>1491</v>
      </c>
      <c r="AG252" s="59" t="s">
        <v>1476</v>
      </c>
      <c r="AH252" s="59" t="s">
        <v>795</v>
      </c>
      <c r="AI252" s="59" t="s">
        <v>1492</v>
      </c>
      <c r="AJ252" s="59" t="s">
        <v>1486</v>
      </c>
      <c r="AK252" s="59" t="s">
        <v>278</v>
      </c>
      <c r="AL252" s="59" t="s">
        <v>1493</v>
      </c>
      <c r="AM252" s="59" t="s">
        <v>1494</v>
      </c>
      <c r="AN252" s="59" t="s">
        <v>1385</v>
      </c>
      <c r="AO252" s="59" t="s">
        <v>107</v>
      </c>
    </row>
    <row r="253" spans="1:41" x14ac:dyDescent="0.15">
      <c r="A253" s="59" t="s">
        <v>1747</v>
      </c>
      <c r="B253" s="59" t="s">
        <v>1612</v>
      </c>
      <c r="C253" s="59" t="s">
        <v>1613</v>
      </c>
      <c r="D253" s="59" t="s">
        <v>1614</v>
      </c>
      <c r="E253" s="59" t="s">
        <v>1615</v>
      </c>
      <c r="F253" s="59" t="s">
        <v>1475</v>
      </c>
      <c r="G253" s="59" t="s">
        <v>1406</v>
      </c>
      <c r="H253" s="59" t="s">
        <v>1475</v>
      </c>
      <c r="I253" s="59" t="s">
        <v>1406</v>
      </c>
      <c r="J253" s="59" t="s">
        <v>1426</v>
      </c>
      <c r="K253" s="59" t="s">
        <v>1616</v>
      </c>
      <c r="L253" s="59" t="s">
        <v>1617</v>
      </c>
      <c r="M253" s="59" t="s">
        <v>1618</v>
      </c>
      <c r="N253" s="59" t="s">
        <v>1619</v>
      </c>
      <c r="O253" s="59" t="s">
        <v>1620</v>
      </c>
      <c r="P253" s="59" t="s">
        <v>1621</v>
      </c>
      <c r="Q253" s="59" t="s">
        <v>1622</v>
      </c>
      <c r="R253" s="59" t="s">
        <v>1623</v>
      </c>
      <c r="S253" s="59" t="s">
        <v>1624</v>
      </c>
      <c r="T253" s="59" t="s">
        <v>1625</v>
      </c>
      <c r="U253" s="59" t="s">
        <v>1486</v>
      </c>
      <c r="V253" s="59" t="s">
        <v>1487</v>
      </c>
      <c r="W253" s="59" t="s">
        <v>1508</v>
      </c>
      <c r="X253" s="59" t="s">
        <v>1487</v>
      </c>
      <c r="Y253" s="59" t="s">
        <v>1490</v>
      </c>
      <c r="Z253" s="59">
        <v>52.21</v>
      </c>
      <c r="AA253" s="59">
        <v>52.21</v>
      </c>
      <c r="AB253" s="59">
        <v>0</v>
      </c>
      <c r="AC253" s="59">
        <v>52.21</v>
      </c>
      <c r="AD253" s="59">
        <v>0</v>
      </c>
      <c r="AE253" s="59">
        <v>0</v>
      </c>
      <c r="AF253" s="59" t="s">
        <v>1491</v>
      </c>
      <c r="AG253" s="59" t="s">
        <v>1426</v>
      </c>
      <c r="AH253" s="59" t="s">
        <v>1616</v>
      </c>
      <c r="AI253" s="59" t="s">
        <v>1523</v>
      </c>
      <c r="AJ253" s="59" t="s">
        <v>1486</v>
      </c>
      <c r="AK253" s="59" t="s">
        <v>278</v>
      </c>
      <c r="AL253" s="59" t="s">
        <v>1493</v>
      </c>
      <c r="AM253" s="59" t="s">
        <v>1494</v>
      </c>
      <c r="AN253" s="59" t="s">
        <v>1385</v>
      </c>
      <c r="AO253" s="59" t="s">
        <v>107</v>
      </c>
    </row>
    <row r="254" spans="1:41" x14ac:dyDescent="0.15">
      <c r="A254" s="59" t="s">
        <v>1747</v>
      </c>
      <c r="B254" s="59" t="s">
        <v>1612</v>
      </c>
      <c r="C254" s="59" t="s">
        <v>1613</v>
      </c>
      <c r="D254" s="59" t="s">
        <v>1614</v>
      </c>
      <c r="E254" s="59" t="s">
        <v>1615</v>
      </c>
      <c r="F254" s="59" t="s">
        <v>1475</v>
      </c>
      <c r="G254" s="59" t="s">
        <v>1406</v>
      </c>
      <c r="H254" s="59" t="s">
        <v>1475</v>
      </c>
      <c r="I254" s="59" t="s">
        <v>1406</v>
      </c>
      <c r="J254" s="59" t="s">
        <v>1426</v>
      </c>
      <c r="K254" s="59" t="s">
        <v>1616</v>
      </c>
      <c r="L254" s="59" t="s">
        <v>1617</v>
      </c>
      <c r="M254" s="59" t="s">
        <v>1618</v>
      </c>
      <c r="N254" s="59" t="s">
        <v>1619</v>
      </c>
      <c r="O254" s="59" t="s">
        <v>1620</v>
      </c>
      <c r="P254" s="59" t="s">
        <v>1621</v>
      </c>
      <c r="Q254" s="59" t="s">
        <v>1622</v>
      </c>
      <c r="R254" s="59" t="s">
        <v>1623</v>
      </c>
      <c r="S254" s="59" t="s">
        <v>1624</v>
      </c>
      <c r="T254" s="59" t="s">
        <v>1625</v>
      </c>
      <c r="U254" s="59" t="s">
        <v>1486</v>
      </c>
      <c r="V254" s="59" t="s">
        <v>1487</v>
      </c>
      <c r="W254" s="59" t="s">
        <v>1509</v>
      </c>
      <c r="X254" s="59" t="s">
        <v>1487</v>
      </c>
      <c r="Y254" s="59" t="s">
        <v>1490</v>
      </c>
      <c r="Z254" s="59">
        <v>199.42</v>
      </c>
      <c r="AA254" s="59">
        <v>199.42</v>
      </c>
      <c r="AB254" s="59">
        <v>0</v>
      </c>
      <c r="AC254" s="59">
        <v>199.42</v>
      </c>
      <c r="AD254" s="59">
        <v>0</v>
      </c>
      <c r="AE254" s="59">
        <v>0</v>
      </c>
      <c r="AF254" s="59" t="s">
        <v>1491</v>
      </c>
      <c r="AG254" s="59" t="s">
        <v>1426</v>
      </c>
      <c r="AH254" s="59" t="s">
        <v>1616</v>
      </c>
      <c r="AI254" s="59" t="s">
        <v>1523</v>
      </c>
      <c r="AJ254" s="59" t="s">
        <v>1486</v>
      </c>
      <c r="AK254" s="59" t="s">
        <v>278</v>
      </c>
      <c r="AL254" s="59" t="s">
        <v>1493</v>
      </c>
      <c r="AM254" s="59" t="s">
        <v>1494</v>
      </c>
      <c r="AN254" s="59" t="s">
        <v>1385</v>
      </c>
      <c r="AO254" s="59" t="s">
        <v>107</v>
      </c>
    </row>
    <row r="255" spans="1:41" x14ac:dyDescent="0.15">
      <c r="A255" s="59" t="s">
        <v>1747</v>
      </c>
      <c r="B255" s="59" t="s">
        <v>1612</v>
      </c>
      <c r="C255" s="59" t="s">
        <v>1613</v>
      </c>
      <c r="D255" s="59" t="s">
        <v>1614</v>
      </c>
      <c r="E255" s="59" t="s">
        <v>1615</v>
      </c>
      <c r="F255" s="59" t="s">
        <v>1475</v>
      </c>
      <c r="G255" s="59" t="s">
        <v>1406</v>
      </c>
      <c r="H255" s="59" t="s">
        <v>1475</v>
      </c>
      <c r="I255" s="59" t="s">
        <v>1406</v>
      </c>
      <c r="J255" s="59" t="s">
        <v>1426</v>
      </c>
      <c r="K255" s="59" t="s">
        <v>1616</v>
      </c>
      <c r="L255" s="59" t="s">
        <v>1617</v>
      </c>
      <c r="M255" s="59" t="s">
        <v>1618</v>
      </c>
      <c r="N255" s="59" t="s">
        <v>1619</v>
      </c>
      <c r="O255" s="59" t="s">
        <v>1620</v>
      </c>
      <c r="P255" s="59" t="s">
        <v>1621</v>
      </c>
      <c r="Q255" s="59" t="s">
        <v>1622</v>
      </c>
      <c r="R255" s="59" t="s">
        <v>1623</v>
      </c>
      <c r="S255" s="59" t="s">
        <v>1624</v>
      </c>
      <c r="T255" s="59" t="s">
        <v>1625</v>
      </c>
      <c r="U255" s="59" t="s">
        <v>1486</v>
      </c>
      <c r="V255" s="59" t="s">
        <v>1487</v>
      </c>
      <c r="W255" s="59" t="s">
        <v>1488</v>
      </c>
      <c r="X255" s="59" t="s">
        <v>1510</v>
      </c>
      <c r="Y255" s="59" t="s">
        <v>1490</v>
      </c>
      <c r="Z255" s="59">
        <v>8.18</v>
      </c>
      <c r="AA255" s="59">
        <v>8.18</v>
      </c>
      <c r="AB255" s="59">
        <v>0</v>
      </c>
      <c r="AC255" s="59">
        <v>8.18</v>
      </c>
      <c r="AD255" s="59">
        <v>0</v>
      </c>
      <c r="AE255" s="59">
        <v>0</v>
      </c>
      <c r="AF255" s="59" t="s">
        <v>1491</v>
      </c>
      <c r="AG255" s="59" t="s">
        <v>1426</v>
      </c>
      <c r="AH255" s="59" t="s">
        <v>1616</v>
      </c>
      <c r="AI255" s="59" t="s">
        <v>1523</v>
      </c>
      <c r="AJ255" s="59" t="s">
        <v>1486</v>
      </c>
      <c r="AK255" s="59" t="s">
        <v>278</v>
      </c>
      <c r="AL255" s="59" t="s">
        <v>1493</v>
      </c>
      <c r="AM255" s="59" t="s">
        <v>1494</v>
      </c>
      <c r="AN255" s="59" t="s">
        <v>1385</v>
      </c>
      <c r="AO255" s="59" t="s">
        <v>107</v>
      </c>
    </row>
    <row r="256" spans="1:41" x14ac:dyDescent="0.15">
      <c r="A256" s="59" t="s">
        <v>1747</v>
      </c>
      <c r="B256" s="59" t="s">
        <v>1626</v>
      </c>
      <c r="C256" s="59" t="s">
        <v>1627</v>
      </c>
      <c r="D256" s="59" t="s">
        <v>1614</v>
      </c>
      <c r="E256" s="59" t="s">
        <v>1615</v>
      </c>
      <c r="F256" s="59" t="s">
        <v>1475</v>
      </c>
      <c r="G256" s="59" t="s">
        <v>1406</v>
      </c>
      <c r="H256" s="59" t="s">
        <v>1475</v>
      </c>
      <c r="I256" s="59" t="s">
        <v>1406</v>
      </c>
      <c r="J256" s="59" t="s">
        <v>1426</v>
      </c>
      <c r="K256" s="59" t="s">
        <v>1616</v>
      </c>
      <c r="L256" s="59" t="s">
        <v>1628</v>
      </c>
      <c r="M256" s="59" t="s">
        <v>1618</v>
      </c>
      <c r="N256" s="59" t="s">
        <v>1619</v>
      </c>
      <c r="O256" s="59" t="s">
        <v>1620</v>
      </c>
      <c r="P256" s="59" t="s">
        <v>1621</v>
      </c>
      <c r="Q256" s="59" t="s">
        <v>1622</v>
      </c>
      <c r="R256" s="59" t="s">
        <v>1623</v>
      </c>
      <c r="S256" s="59" t="s">
        <v>1629</v>
      </c>
      <c r="T256" s="59" t="s">
        <v>1630</v>
      </c>
      <c r="U256" s="59" t="s">
        <v>1486</v>
      </c>
      <c r="V256" s="59" t="s">
        <v>1487</v>
      </c>
      <c r="W256" s="59" t="s">
        <v>1508</v>
      </c>
      <c r="X256" s="59" t="s">
        <v>1487</v>
      </c>
      <c r="Y256" s="59" t="s">
        <v>1490</v>
      </c>
      <c r="Z256" s="59">
        <v>92.11</v>
      </c>
      <c r="AA256" s="59">
        <v>92.11</v>
      </c>
      <c r="AB256" s="59">
        <v>0</v>
      </c>
      <c r="AC256" s="59">
        <v>92.11</v>
      </c>
      <c r="AD256" s="59">
        <v>0</v>
      </c>
      <c r="AE256" s="59">
        <v>0</v>
      </c>
      <c r="AF256" s="59" t="s">
        <v>1491</v>
      </c>
      <c r="AG256" s="59" t="s">
        <v>1426</v>
      </c>
      <c r="AH256" s="59" t="s">
        <v>1616</v>
      </c>
      <c r="AI256" s="59" t="s">
        <v>1523</v>
      </c>
      <c r="AJ256" s="59" t="s">
        <v>1486</v>
      </c>
      <c r="AK256" s="59" t="s">
        <v>278</v>
      </c>
      <c r="AL256" s="59" t="s">
        <v>1493</v>
      </c>
      <c r="AM256" s="59" t="s">
        <v>1494</v>
      </c>
      <c r="AN256" s="59" t="s">
        <v>1385</v>
      </c>
      <c r="AO256" s="59" t="s">
        <v>107</v>
      </c>
    </row>
    <row r="257" spans="1:41" x14ac:dyDescent="0.15">
      <c r="A257" s="59" t="s">
        <v>1747</v>
      </c>
      <c r="B257" s="59" t="s">
        <v>1626</v>
      </c>
      <c r="C257" s="59" t="s">
        <v>1627</v>
      </c>
      <c r="D257" s="59" t="s">
        <v>1614</v>
      </c>
      <c r="E257" s="59" t="s">
        <v>1615</v>
      </c>
      <c r="F257" s="59" t="s">
        <v>1475</v>
      </c>
      <c r="G257" s="59" t="s">
        <v>1406</v>
      </c>
      <c r="H257" s="59" t="s">
        <v>1475</v>
      </c>
      <c r="I257" s="59" t="s">
        <v>1406</v>
      </c>
      <c r="J257" s="59" t="s">
        <v>1426</v>
      </c>
      <c r="K257" s="59" t="s">
        <v>1616</v>
      </c>
      <c r="L257" s="59" t="s">
        <v>1628</v>
      </c>
      <c r="M257" s="59" t="s">
        <v>1618</v>
      </c>
      <c r="N257" s="59" t="s">
        <v>1619</v>
      </c>
      <c r="O257" s="59" t="s">
        <v>1620</v>
      </c>
      <c r="P257" s="59" t="s">
        <v>1621</v>
      </c>
      <c r="Q257" s="59" t="s">
        <v>1622</v>
      </c>
      <c r="R257" s="59" t="s">
        <v>1623</v>
      </c>
      <c r="S257" s="59" t="s">
        <v>1629</v>
      </c>
      <c r="T257" s="59" t="s">
        <v>1630</v>
      </c>
      <c r="U257" s="59" t="s">
        <v>1486</v>
      </c>
      <c r="V257" s="59" t="s">
        <v>1487</v>
      </c>
      <c r="W257" s="59" t="s">
        <v>1509</v>
      </c>
      <c r="X257" s="59" t="s">
        <v>1487</v>
      </c>
      <c r="Y257" s="59" t="s">
        <v>1490</v>
      </c>
      <c r="Z257" s="59">
        <v>3982.37</v>
      </c>
      <c r="AA257" s="59">
        <v>3982.37</v>
      </c>
      <c r="AB257" s="59">
        <v>0</v>
      </c>
      <c r="AC257" s="59">
        <v>3982.37</v>
      </c>
      <c r="AD257" s="59">
        <v>0</v>
      </c>
      <c r="AE257" s="59">
        <v>0</v>
      </c>
      <c r="AF257" s="59" t="s">
        <v>1491</v>
      </c>
      <c r="AG257" s="59" t="s">
        <v>1426</v>
      </c>
      <c r="AH257" s="59" t="s">
        <v>1616</v>
      </c>
      <c r="AI257" s="59" t="s">
        <v>1523</v>
      </c>
      <c r="AJ257" s="59" t="s">
        <v>1486</v>
      </c>
      <c r="AK257" s="59" t="s">
        <v>278</v>
      </c>
      <c r="AL257" s="59" t="s">
        <v>1493</v>
      </c>
      <c r="AM257" s="59" t="s">
        <v>1494</v>
      </c>
      <c r="AN257" s="59" t="s">
        <v>1385</v>
      </c>
      <c r="AO257" s="59" t="s">
        <v>107</v>
      </c>
    </row>
    <row r="258" spans="1:41" x14ac:dyDescent="0.15">
      <c r="A258" s="59" t="s">
        <v>1747</v>
      </c>
      <c r="B258" s="59" t="s">
        <v>1626</v>
      </c>
      <c r="C258" s="59" t="s">
        <v>1627</v>
      </c>
      <c r="D258" s="59" t="s">
        <v>1614</v>
      </c>
      <c r="E258" s="59" t="s">
        <v>1615</v>
      </c>
      <c r="F258" s="59" t="s">
        <v>1475</v>
      </c>
      <c r="G258" s="59" t="s">
        <v>1406</v>
      </c>
      <c r="H258" s="59" t="s">
        <v>1475</v>
      </c>
      <c r="I258" s="59" t="s">
        <v>1406</v>
      </c>
      <c r="J258" s="59" t="s">
        <v>1426</v>
      </c>
      <c r="K258" s="59" t="s">
        <v>1616</v>
      </c>
      <c r="L258" s="59" t="s">
        <v>1628</v>
      </c>
      <c r="M258" s="59" t="s">
        <v>1618</v>
      </c>
      <c r="N258" s="59" t="s">
        <v>1619</v>
      </c>
      <c r="O258" s="59" t="s">
        <v>1620</v>
      </c>
      <c r="P258" s="59" t="s">
        <v>1621</v>
      </c>
      <c r="Q258" s="59" t="s">
        <v>1622</v>
      </c>
      <c r="R258" s="59" t="s">
        <v>1623</v>
      </c>
      <c r="S258" s="59" t="s">
        <v>1629</v>
      </c>
      <c r="T258" s="59" t="s">
        <v>1630</v>
      </c>
      <c r="U258" s="59" t="s">
        <v>1486</v>
      </c>
      <c r="V258" s="59" t="s">
        <v>1487</v>
      </c>
      <c r="W258" s="59" t="s">
        <v>1488</v>
      </c>
      <c r="X258" s="59" t="s">
        <v>1511</v>
      </c>
      <c r="Y258" s="59" t="s">
        <v>1490</v>
      </c>
      <c r="Z258" s="59">
        <v>39.35</v>
      </c>
      <c r="AA258" s="59">
        <v>39.35</v>
      </c>
      <c r="AB258" s="59">
        <v>0</v>
      </c>
      <c r="AC258" s="59">
        <v>39.35</v>
      </c>
      <c r="AD258" s="59">
        <v>0</v>
      </c>
      <c r="AE258" s="59">
        <v>0</v>
      </c>
      <c r="AF258" s="59" t="s">
        <v>1491</v>
      </c>
      <c r="AG258" s="59" t="s">
        <v>1426</v>
      </c>
      <c r="AH258" s="59" t="s">
        <v>1616</v>
      </c>
      <c r="AI258" s="59" t="s">
        <v>1523</v>
      </c>
      <c r="AJ258" s="59" t="s">
        <v>1486</v>
      </c>
      <c r="AK258" s="59" t="s">
        <v>278</v>
      </c>
      <c r="AL258" s="59" t="s">
        <v>1493</v>
      </c>
      <c r="AM258" s="59" t="s">
        <v>1494</v>
      </c>
      <c r="AN258" s="59" t="s">
        <v>1385</v>
      </c>
      <c r="AO258" s="59" t="s">
        <v>107</v>
      </c>
    </row>
    <row r="259" spans="1:41" x14ac:dyDescent="0.15">
      <c r="A259" s="59" t="s">
        <v>1747</v>
      </c>
      <c r="B259" s="59" t="s">
        <v>1631</v>
      </c>
      <c r="C259" s="59" t="s">
        <v>1632</v>
      </c>
      <c r="D259" s="59" t="s">
        <v>1614</v>
      </c>
      <c r="E259" s="59" t="s">
        <v>1615</v>
      </c>
      <c r="F259" s="59" t="s">
        <v>1475</v>
      </c>
      <c r="G259" s="59" t="s">
        <v>1406</v>
      </c>
      <c r="H259" s="59" t="s">
        <v>1475</v>
      </c>
      <c r="I259" s="59" t="s">
        <v>1406</v>
      </c>
      <c r="J259" s="59" t="s">
        <v>1426</v>
      </c>
      <c r="K259" s="59" t="s">
        <v>1616</v>
      </c>
      <c r="L259" s="59" t="s">
        <v>1633</v>
      </c>
      <c r="M259" s="59" t="s">
        <v>1618</v>
      </c>
      <c r="N259" s="59" t="s">
        <v>1619</v>
      </c>
      <c r="O259" s="59" t="s">
        <v>1620</v>
      </c>
      <c r="P259" s="59" t="s">
        <v>1621</v>
      </c>
      <c r="Q259" s="59" t="s">
        <v>1622</v>
      </c>
      <c r="R259" s="59" t="s">
        <v>1623</v>
      </c>
      <c r="S259" s="59" t="s">
        <v>1634</v>
      </c>
      <c r="T259" s="59" t="s">
        <v>1635</v>
      </c>
      <c r="U259" s="59" t="s">
        <v>1486</v>
      </c>
      <c r="V259" s="59" t="s">
        <v>1487</v>
      </c>
      <c r="W259" s="59" t="s">
        <v>1508</v>
      </c>
      <c r="X259" s="59" t="s">
        <v>1487</v>
      </c>
      <c r="Y259" s="59" t="s">
        <v>1490</v>
      </c>
      <c r="Z259" s="59">
        <v>64.819999999999993</v>
      </c>
      <c r="AA259" s="59">
        <v>64.819999999999993</v>
      </c>
      <c r="AB259" s="59">
        <v>0</v>
      </c>
      <c r="AC259" s="59">
        <v>64.819999999999993</v>
      </c>
      <c r="AD259" s="59">
        <v>0</v>
      </c>
      <c r="AE259" s="59">
        <v>0</v>
      </c>
      <c r="AF259" s="59" t="s">
        <v>1491</v>
      </c>
      <c r="AG259" s="59" t="s">
        <v>1426</v>
      </c>
      <c r="AH259" s="59" t="s">
        <v>1616</v>
      </c>
      <c r="AI259" s="59" t="s">
        <v>1523</v>
      </c>
      <c r="AJ259" s="59" t="s">
        <v>1486</v>
      </c>
      <c r="AK259" s="59" t="s">
        <v>278</v>
      </c>
      <c r="AL259" s="59" t="s">
        <v>1493</v>
      </c>
      <c r="AM259" s="59" t="s">
        <v>1494</v>
      </c>
      <c r="AN259" s="59" t="s">
        <v>1385</v>
      </c>
      <c r="AO259" s="59" t="s">
        <v>107</v>
      </c>
    </row>
    <row r="260" spans="1:41" x14ac:dyDescent="0.15">
      <c r="A260" s="59" t="s">
        <v>1747</v>
      </c>
      <c r="B260" s="59" t="s">
        <v>1631</v>
      </c>
      <c r="C260" s="59" t="s">
        <v>1632</v>
      </c>
      <c r="D260" s="59" t="s">
        <v>1614</v>
      </c>
      <c r="E260" s="59" t="s">
        <v>1615</v>
      </c>
      <c r="F260" s="59" t="s">
        <v>1475</v>
      </c>
      <c r="G260" s="59" t="s">
        <v>1406</v>
      </c>
      <c r="H260" s="59" t="s">
        <v>1475</v>
      </c>
      <c r="I260" s="59" t="s">
        <v>1406</v>
      </c>
      <c r="J260" s="59" t="s">
        <v>1426</v>
      </c>
      <c r="K260" s="59" t="s">
        <v>1616</v>
      </c>
      <c r="L260" s="59" t="s">
        <v>1633</v>
      </c>
      <c r="M260" s="59" t="s">
        <v>1618</v>
      </c>
      <c r="N260" s="59" t="s">
        <v>1619</v>
      </c>
      <c r="O260" s="59" t="s">
        <v>1620</v>
      </c>
      <c r="P260" s="59" t="s">
        <v>1621</v>
      </c>
      <c r="Q260" s="59" t="s">
        <v>1622</v>
      </c>
      <c r="R260" s="59" t="s">
        <v>1623</v>
      </c>
      <c r="S260" s="59" t="s">
        <v>1634</v>
      </c>
      <c r="T260" s="59" t="s">
        <v>1635</v>
      </c>
      <c r="U260" s="59" t="s">
        <v>1486</v>
      </c>
      <c r="V260" s="59" t="s">
        <v>1487</v>
      </c>
      <c r="W260" s="59" t="s">
        <v>1509</v>
      </c>
      <c r="X260" s="59" t="s">
        <v>1487</v>
      </c>
      <c r="Y260" s="59" t="s">
        <v>1490</v>
      </c>
      <c r="Z260" s="59">
        <v>533.71</v>
      </c>
      <c r="AA260" s="59">
        <v>533.71</v>
      </c>
      <c r="AB260" s="59">
        <v>0</v>
      </c>
      <c r="AC260" s="59">
        <v>533.71</v>
      </c>
      <c r="AD260" s="59">
        <v>0</v>
      </c>
      <c r="AE260" s="59">
        <v>0</v>
      </c>
      <c r="AF260" s="59" t="s">
        <v>1491</v>
      </c>
      <c r="AG260" s="59" t="s">
        <v>1426</v>
      </c>
      <c r="AH260" s="59" t="s">
        <v>1616</v>
      </c>
      <c r="AI260" s="59" t="s">
        <v>1523</v>
      </c>
      <c r="AJ260" s="59" t="s">
        <v>1486</v>
      </c>
      <c r="AK260" s="59" t="s">
        <v>278</v>
      </c>
      <c r="AL260" s="59" t="s">
        <v>1493</v>
      </c>
      <c r="AM260" s="59" t="s">
        <v>1494</v>
      </c>
      <c r="AN260" s="59" t="s">
        <v>1385</v>
      </c>
      <c r="AO260" s="59" t="s">
        <v>107</v>
      </c>
    </row>
    <row r="261" spans="1:41" x14ac:dyDescent="0.15">
      <c r="A261" s="59" t="s">
        <v>1747</v>
      </c>
      <c r="B261" s="59" t="s">
        <v>1631</v>
      </c>
      <c r="C261" s="59" t="s">
        <v>1632</v>
      </c>
      <c r="D261" s="59" t="s">
        <v>1614</v>
      </c>
      <c r="E261" s="59" t="s">
        <v>1615</v>
      </c>
      <c r="F261" s="59" t="s">
        <v>1475</v>
      </c>
      <c r="G261" s="59" t="s">
        <v>1406</v>
      </c>
      <c r="H261" s="59" t="s">
        <v>1475</v>
      </c>
      <c r="I261" s="59" t="s">
        <v>1406</v>
      </c>
      <c r="J261" s="59" t="s">
        <v>1426</v>
      </c>
      <c r="K261" s="59" t="s">
        <v>1616</v>
      </c>
      <c r="L261" s="59" t="s">
        <v>1633</v>
      </c>
      <c r="M261" s="59" t="s">
        <v>1618</v>
      </c>
      <c r="N261" s="59" t="s">
        <v>1619</v>
      </c>
      <c r="O261" s="59" t="s">
        <v>1620</v>
      </c>
      <c r="P261" s="59" t="s">
        <v>1621</v>
      </c>
      <c r="Q261" s="59" t="s">
        <v>1622</v>
      </c>
      <c r="R261" s="59" t="s">
        <v>1623</v>
      </c>
      <c r="S261" s="59" t="s">
        <v>1634</v>
      </c>
      <c r="T261" s="59" t="s">
        <v>1635</v>
      </c>
      <c r="U261" s="59" t="s">
        <v>1486</v>
      </c>
      <c r="V261" s="59" t="s">
        <v>1487</v>
      </c>
      <c r="W261" s="59" t="s">
        <v>1488</v>
      </c>
      <c r="X261" s="59" t="s">
        <v>1510</v>
      </c>
      <c r="Y261" s="59" t="s">
        <v>1490</v>
      </c>
      <c r="Z261" s="59">
        <v>3.37</v>
      </c>
      <c r="AA261" s="59">
        <v>3.37</v>
      </c>
      <c r="AB261" s="59">
        <v>0</v>
      </c>
      <c r="AC261" s="59">
        <v>3.37</v>
      </c>
      <c r="AD261" s="59">
        <v>0</v>
      </c>
      <c r="AE261" s="59">
        <v>0</v>
      </c>
      <c r="AF261" s="59" t="s">
        <v>1491</v>
      </c>
      <c r="AG261" s="59" t="s">
        <v>1426</v>
      </c>
      <c r="AH261" s="59" t="s">
        <v>1616</v>
      </c>
      <c r="AI261" s="59" t="s">
        <v>1523</v>
      </c>
      <c r="AJ261" s="59" t="s">
        <v>1486</v>
      </c>
      <c r="AK261" s="59" t="s">
        <v>278</v>
      </c>
      <c r="AL261" s="59" t="s">
        <v>1493</v>
      </c>
      <c r="AM261" s="59" t="s">
        <v>1494</v>
      </c>
      <c r="AN261" s="59" t="s">
        <v>1385</v>
      </c>
      <c r="AO261" s="59" t="s">
        <v>107</v>
      </c>
    </row>
    <row r="262" spans="1:41" x14ac:dyDescent="0.15">
      <c r="A262" s="59" t="s">
        <v>1747</v>
      </c>
      <c r="B262" s="59" t="s">
        <v>1631</v>
      </c>
      <c r="C262" s="59" t="s">
        <v>1632</v>
      </c>
      <c r="D262" s="59" t="s">
        <v>1614</v>
      </c>
      <c r="E262" s="59" t="s">
        <v>1615</v>
      </c>
      <c r="F262" s="59" t="s">
        <v>1475</v>
      </c>
      <c r="G262" s="59" t="s">
        <v>1406</v>
      </c>
      <c r="H262" s="59" t="s">
        <v>1475</v>
      </c>
      <c r="I262" s="59" t="s">
        <v>1406</v>
      </c>
      <c r="J262" s="59" t="s">
        <v>1426</v>
      </c>
      <c r="K262" s="59" t="s">
        <v>1616</v>
      </c>
      <c r="L262" s="59" t="s">
        <v>1633</v>
      </c>
      <c r="M262" s="59" t="s">
        <v>1618</v>
      </c>
      <c r="N262" s="59" t="s">
        <v>1619</v>
      </c>
      <c r="O262" s="59" t="s">
        <v>1620</v>
      </c>
      <c r="P262" s="59" t="s">
        <v>1621</v>
      </c>
      <c r="Q262" s="59" t="s">
        <v>1622</v>
      </c>
      <c r="R262" s="59" t="s">
        <v>1623</v>
      </c>
      <c r="S262" s="59" t="s">
        <v>1634</v>
      </c>
      <c r="T262" s="59" t="s">
        <v>1635</v>
      </c>
      <c r="U262" s="59" t="s">
        <v>1486</v>
      </c>
      <c r="V262" s="59" t="s">
        <v>1487</v>
      </c>
      <c r="W262" s="59" t="s">
        <v>1488</v>
      </c>
      <c r="X262" s="59" t="s">
        <v>1511</v>
      </c>
      <c r="Y262" s="59" t="s">
        <v>1490</v>
      </c>
      <c r="Z262" s="59">
        <v>21.35</v>
      </c>
      <c r="AA262" s="59">
        <v>21.35</v>
      </c>
      <c r="AB262" s="59">
        <v>0</v>
      </c>
      <c r="AC262" s="59">
        <v>21.35</v>
      </c>
      <c r="AD262" s="59">
        <v>0</v>
      </c>
      <c r="AE262" s="59">
        <v>0</v>
      </c>
      <c r="AF262" s="59" t="s">
        <v>1491</v>
      </c>
      <c r="AG262" s="59" t="s">
        <v>1426</v>
      </c>
      <c r="AH262" s="59" t="s">
        <v>1616</v>
      </c>
      <c r="AI262" s="59" t="s">
        <v>1523</v>
      </c>
      <c r="AJ262" s="59" t="s">
        <v>1486</v>
      </c>
      <c r="AK262" s="59" t="s">
        <v>278</v>
      </c>
      <c r="AL262" s="59" t="s">
        <v>1493</v>
      </c>
      <c r="AM262" s="59" t="s">
        <v>1494</v>
      </c>
      <c r="AN262" s="59" t="s">
        <v>1385</v>
      </c>
      <c r="AO262" s="59" t="s">
        <v>107</v>
      </c>
    </row>
    <row r="263" spans="1:41" x14ac:dyDescent="0.15">
      <c r="A263" s="59" t="s">
        <v>1747</v>
      </c>
      <c r="B263" s="59" t="s">
        <v>1636</v>
      </c>
      <c r="C263" s="59" t="s">
        <v>1637</v>
      </c>
      <c r="D263" s="59" t="s">
        <v>1638</v>
      </c>
      <c r="E263" s="59" t="s">
        <v>1639</v>
      </c>
      <c r="F263" s="59" t="s">
        <v>1475</v>
      </c>
      <c r="G263" s="59" t="s">
        <v>1406</v>
      </c>
      <c r="H263" s="59" t="s">
        <v>1475</v>
      </c>
      <c r="I263" s="59" t="s">
        <v>1406</v>
      </c>
      <c r="J263" s="59" t="s">
        <v>727</v>
      </c>
      <c r="K263" s="59" t="s">
        <v>1640</v>
      </c>
      <c r="L263" s="59" t="s">
        <v>1641</v>
      </c>
      <c r="M263" s="59" t="s">
        <v>1478</v>
      </c>
      <c r="N263" s="59" t="s">
        <v>1479</v>
      </c>
      <c r="O263" s="59" t="s">
        <v>1480</v>
      </c>
      <c r="P263" s="59" t="s">
        <v>1481</v>
      </c>
      <c r="Q263" s="59" t="s">
        <v>1482</v>
      </c>
      <c r="R263" s="59" t="s">
        <v>1483</v>
      </c>
      <c r="S263" s="59" t="s">
        <v>1642</v>
      </c>
      <c r="T263" s="59" t="s">
        <v>1643</v>
      </c>
      <c r="U263" s="59" t="s">
        <v>1486</v>
      </c>
      <c r="V263" s="59" t="s">
        <v>1487</v>
      </c>
      <c r="W263" s="59" t="s">
        <v>1508</v>
      </c>
      <c r="X263" s="59" t="s">
        <v>1487</v>
      </c>
      <c r="Y263" s="59" t="s">
        <v>1490</v>
      </c>
      <c r="Z263" s="59">
        <v>116.82</v>
      </c>
      <c r="AA263" s="59">
        <v>116.82</v>
      </c>
      <c r="AB263" s="59">
        <v>0</v>
      </c>
      <c r="AC263" s="59">
        <v>116.82</v>
      </c>
      <c r="AD263" s="59">
        <v>0</v>
      </c>
      <c r="AE263" s="59">
        <v>0</v>
      </c>
      <c r="AF263" s="59" t="s">
        <v>1491</v>
      </c>
      <c r="AG263" s="59" t="s">
        <v>727</v>
      </c>
      <c r="AH263" s="59" t="s">
        <v>1644</v>
      </c>
      <c r="AI263" s="59" t="s">
        <v>1492</v>
      </c>
      <c r="AJ263" s="59" t="s">
        <v>1486</v>
      </c>
      <c r="AK263" s="59" t="s">
        <v>278</v>
      </c>
      <c r="AL263" s="59" t="s">
        <v>1493</v>
      </c>
      <c r="AM263" s="59" t="s">
        <v>1494</v>
      </c>
      <c r="AN263" s="59" t="s">
        <v>1384</v>
      </c>
      <c r="AO263" s="59" t="s">
        <v>107</v>
      </c>
    </row>
    <row r="264" spans="1:41" x14ac:dyDescent="0.15">
      <c r="A264" s="59" t="s">
        <v>1747</v>
      </c>
      <c r="B264" s="59" t="s">
        <v>1636</v>
      </c>
      <c r="C264" s="59" t="s">
        <v>1637</v>
      </c>
      <c r="D264" s="59" t="s">
        <v>1638</v>
      </c>
      <c r="E264" s="59" t="s">
        <v>1639</v>
      </c>
      <c r="F264" s="59" t="s">
        <v>1475</v>
      </c>
      <c r="G264" s="59" t="s">
        <v>1406</v>
      </c>
      <c r="H264" s="59" t="s">
        <v>1475</v>
      </c>
      <c r="I264" s="59" t="s">
        <v>1406</v>
      </c>
      <c r="J264" s="59" t="s">
        <v>727</v>
      </c>
      <c r="K264" s="59" t="s">
        <v>1640</v>
      </c>
      <c r="L264" s="59" t="s">
        <v>1641</v>
      </c>
      <c r="M264" s="59" t="s">
        <v>1478</v>
      </c>
      <c r="N264" s="59" t="s">
        <v>1479</v>
      </c>
      <c r="O264" s="59" t="s">
        <v>1480</v>
      </c>
      <c r="P264" s="59" t="s">
        <v>1481</v>
      </c>
      <c r="Q264" s="59" t="s">
        <v>1482</v>
      </c>
      <c r="R264" s="59" t="s">
        <v>1483</v>
      </c>
      <c r="S264" s="59" t="s">
        <v>1642</v>
      </c>
      <c r="T264" s="59" t="s">
        <v>1643</v>
      </c>
      <c r="U264" s="59" t="s">
        <v>1486</v>
      </c>
      <c r="V264" s="59" t="s">
        <v>1487</v>
      </c>
      <c r="W264" s="59" t="s">
        <v>1509</v>
      </c>
      <c r="X264" s="59" t="s">
        <v>1487</v>
      </c>
      <c r="Y264" s="59" t="s">
        <v>1490</v>
      </c>
      <c r="Z264" s="59">
        <v>3592.84</v>
      </c>
      <c r="AA264" s="59">
        <v>3592.84</v>
      </c>
      <c r="AB264" s="59">
        <v>0</v>
      </c>
      <c r="AC264" s="59">
        <v>3592.84</v>
      </c>
      <c r="AD264" s="59">
        <v>0</v>
      </c>
      <c r="AE264" s="59">
        <v>0</v>
      </c>
      <c r="AF264" s="59" t="s">
        <v>1491</v>
      </c>
      <c r="AG264" s="59" t="s">
        <v>727</v>
      </c>
      <c r="AH264" s="59" t="s">
        <v>1644</v>
      </c>
      <c r="AI264" s="59" t="s">
        <v>1492</v>
      </c>
      <c r="AJ264" s="59" t="s">
        <v>1486</v>
      </c>
      <c r="AK264" s="59" t="s">
        <v>278</v>
      </c>
      <c r="AL264" s="59" t="s">
        <v>1493</v>
      </c>
      <c r="AM264" s="59" t="s">
        <v>1494</v>
      </c>
      <c r="AN264" s="59" t="s">
        <v>1384</v>
      </c>
      <c r="AO264" s="59" t="s">
        <v>107</v>
      </c>
    </row>
    <row r="265" spans="1:41" x14ac:dyDescent="0.15">
      <c r="A265" s="59" t="s">
        <v>1747</v>
      </c>
      <c r="B265" s="59" t="s">
        <v>1636</v>
      </c>
      <c r="C265" s="59" t="s">
        <v>1637</v>
      </c>
      <c r="D265" s="59" t="s">
        <v>1638</v>
      </c>
      <c r="E265" s="59" t="s">
        <v>1639</v>
      </c>
      <c r="F265" s="59" t="s">
        <v>1475</v>
      </c>
      <c r="G265" s="59" t="s">
        <v>1406</v>
      </c>
      <c r="H265" s="59" t="s">
        <v>1475</v>
      </c>
      <c r="I265" s="59" t="s">
        <v>1406</v>
      </c>
      <c r="J265" s="59" t="s">
        <v>727</v>
      </c>
      <c r="K265" s="59" t="s">
        <v>1640</v>
      </c>
      <c r="L265" s="59" t="s">
        <v>1641</v>
      </c>
      <c r="M265" s="59" t="s">
        <v>1478</v>
      </c>
      <c r="N265" s="59" t="s">
        <v>1479</v>
      </c>
      <c r="O265" s="59" t="s">
        <v>1480</v>
      </c>
      <c r="P265" s="59" t="s">
        <v>1481</v>
      </c>
      <c r="Q265" s="59" t="s">
        <v>1482</v>
      </c>
      <c r="R265" s="59" t="s">
        <v>1483</v>
      </c>
      <c r="S265" s="59" t="s">
        <v>1642</v>
      </c>
      <c r="T265" s="59" t="s">
        <v>1643</v>
      </c>
      <c r="U265" s="59" t="s">
        <v>1486</v>
      </c>
      <c r="V265" s="59" t="s">
        <v>1487</v>
      </c>
      <c r="W265" s="59" t="s">
        <v>1488</v>
      </c>
      <c r="X265" s="59" t="s">
        <v>1511</v>
      </c>
      <c r="Y265" s="59" t="s">
        <v>1490</v>
      </c>
      <c r="Z265" s="59">
        <v>65.069999999999993</v>
      </c>
      <c r="AA265" s="59">
        <v>65.069999999999993</v>
      </c>
      <c r="AB265" s="59">
        <v>0</v>
      </c>
      <c r="AC265" s="59">
        <v>65.069999999999993</v>
      </c>
      <c r="AD265" s="59">
        <v>0</v>
      </c>
      <c r="AE265" s="59">
        <v>0</v>
      </c>
      <c r="AF265" s="59" t="s">
        <v>1491</v>
      </c>
      <c r="AG265" s="59" t="s">
        <v>727</v>
      </c>
      <c r="AH265" s="59" t="s">
        <v>1644</v>
      </c>
      <c r="AI265" s="59" t="s">
        <v>1492</v>
      </c>
      <c r="AJ265" s="59" t="s">
        <v>1486</v>
      </c>
      <c r="AK265" s="59" t="s">
        <v>278</v>
      </c>
      <c r="AL265" s="59" t="s">
        <v>1493</v>
      </c>
      <c r="AM265" s="59" t="s">
        <v>1494</v>
      </c>
      <c r="AN265" s="59" t="s">
        <v>1384</v>
      </c>
      <c r="AO265" s="59" t="s">
        <v>107</v>
      </c>
    </row>
    <row r="266" spans="1:41" x14ac:dyDescent="0.15">
      <c r="A266" s="59" t="s">
        <v>1747</v>
      </c>
      <c r="B266" s="59" t="s">
        <v>1636</v>
      </c>
      <c r="C266" s="59" t="s">
        <v>1637</v>
      </c>
      <c r="D266" s="59" t="s">
        <v>1638</v>
      </c>
      <c r="E266" s="59" t="s">
        <v>1639</v>
      </c>
      <c r="F266" s="59" t="s">
        <v>1475</v>
      </c>
      <c r="G266" s="59" t="s">
        <v>1406</v>
      </c>
      <c r="H266" s="59" t="s">
        <v>1475</v>
      </c>
      <c r="I266" s="59" t="s">
        <v>1406</v>
      </c>
      <c r="J266" s="59" t="s">
        <v>727</v>
      </c>
      <c r="K266" s="59" t="s">
        <v>1640</v>
      </c>
      <c r="L266" s="59" t="s">
        <v>1641</v>
      </c>
      <c r="M266" s="59" t="s">
        <v>1478</v>
      </c>
      <c r="N266" s="59" t="s">
        <v>1479</v>
      </c>
      <c r="O266" s="59" t="s">
        <v>1480</v>
      </c>
      <c r="P266" s="59" t="s">
        <v>1481</v>
      </c>
      <c r="Q266" s="59" t="s">
        <v>1482</v>
      </c>
      <c r="R266" s="59" t="s">
        <v>1483</v>
      </c>
      <c r="S266" s="59" t="s">
        <v>1642</v>
      </c>
      <c r="T266" s="59" t="s">
        <v>1643</v>
      </c>
      <c r="U266" s="59" t="s">
        <v>1486</v>
      </c>
      <c r="V266" s="59" t="s">
        <v>1487</v>
      </c>
      <c r="W266" s="59" t="s">
        <v>1513</v>
      </c>
      <c r="X266" s="59" t="s">
        <v>1487</v>
      </c>
      <c r="Y266" s="59" t="s">
        <v>1490</v>
      </c>
      <c r="Z266" s="59">
        <v>1225.27</v>
      </c>
      <c r="AA266" s="59">
        <v>1225.27</v>
      </c>
      <c r="AB266" s="59">
        <v>0</v>
      </c>
      <c r="AC266" s="59">
        <v>1225.27</v>
      </c>
      <c r="AD266" s="59">
        <v>0</v>
      </c>
      <c r="AE266" s="59">
        <v>0</v>
      </c>
      <c r="AF266" s="59" t="s">
        <v>1491</v>
      </c>
      <c r="AG266" s="59" t="s">
        <v>727</v>
      </c>
      <c r="AH266" s="59" t="s">
        <v>1644</v>
      </c>
      <c r="AI266" s="59" t="s">
        <v>1492</v>
      </c>
      <c r="AJ266" s="59" t="s">
        <v>1486</v>
      </c>
      <c r="AK266" s="59" t="s">
        <v>278</v>
      </c>
      <c r="AL266" s="59" t="s">
        <v>1493</v>
      </c>
      <c r="AM266" s="59" t="s">
        <v>1494</v>
      </c>
      <c r="AN266" s="59" t="s">
        <v>1384</v>
      </c>
      <c r="AO266" s="59" t="s">
        <v>107</v>
      </c>
    </row>
    <row r="267" spans="1:41" x14ac:dyDescent="0.15">
      <c r="A267" s="59" t="s">
        <v>1747</v>
      </c>
      <c r="B267" s="59" t="s">
        <v>1645</v>
      </c>
      <c r="C267" s="59" t="s">
        <v>1646</v>
      </c>
      <c r="D267" s="59" t="s">
        <v>1517</v>
      </c>
      <c r="E267" s="59" t="s">
        <v>559</v>
      </c>
      <c r="F267" s="59" t="s">
        <v>1475</v>
      </c>
      <c r="G267" s="59" t="s">
        <v>1406</v>
      </c>
      <c r="H267" s="59" t="s">
        <v>1475</v>
      </c>
      <c r="I267" s="59" t="s">
        <v>1406</v>
      </c>
      <c r="J267" s="59" t="s">
        <v>737</v>
      </c>
      <c r="K267" s="59" t="s">
        <v>1518</v>
      </c>
      <c r="L267" s="59" t="s">
        <v>1647</v>
      </c>
      <c r="M267" s="59" t="s">
        <v>1478</v>
      </c>
      <c r="N267" s="59" t="s">
        <v>1479</v>
      </c>
      <c r="O267" s="59" t="s">
        <v>1480</v>
      </c>
      <c r="P267" s="59" t="s">
        <v>1481</v>
      </c>
      <c r="Q267" s="59" t="s">
        <v>1482</v>
      </c>
      <c r="R267" s="59" t="s">
        <v>1483</v>
      </c>
      <c r="S267" s="59" t="s">
        <v>1648</v>
      </c>
      <c r="T267" s="59" t="s">
        <v>1649</v>
      </c>
      <c r="U267" s="59" t="s">
        <v>1486</v>
      </c>
      <c r="V267" s="59" t="s">
        <v>1487</v>
      </c>
      <c r="W267" s="59" t="s">
        <v>1488</v>
      </c>
      <c r="X267" s="59" t="s">
        <v>1511</v>
      </c>
      <c r="Y267" s="59" t="s">
        <v>1490</v>
      </c>
      <c r="Z267" s="59">
        <v>13.72</v>
      </c>
      <c r="AA267" s="59">
        <v>13.72</v>
      </c>
      <c r="AB267" s="59">
        <v>0</v>
      </c>
      <c r="AC267" s="59">
        <v>13.72</v>
      </c>
      <c r="AD267" s="59">
        <v>0</v>
      </c>
      <c r="AE267" s="59">
        <v>0</v>
      </c>
      <c r="AF267" s="59" t="s">
        <v>1491</v>
      </c>
      <c r="AG267" s="59" t="s">
        <v>737</v>
      </c>
      <c r="AH267" s="59" t="s">
        <v>1518</v>
      </c>
      <c r="AI267" s="59" t="s">
        <v>1523</v>
      </c>
      <c r="AJ267" s="59" t="s">
        <v>1486</v>
      </c>
      <c r="AK267" s="59" t="s">
        <v>278</v>
      </c>
      <c r="AL267" s="59" t="s">
        <v>1493</v>
      </c>
      <c r="AM267" s="59" t="s">
        <v>1494</v>
      </c>
      <c r="AN267" s="59" t="s">
        <v>1384</v>
      </c>
      <c r="AO267" s="59" t="s">
        <v>107</v>
      </c>
    </row>
    <row r="268" spans="1:41" x14ac:dyDescent="0.15">
      <c r="A268" s="59" t="s">
        <v>1747</v>
      </c>
      <c r="B268" s="59" t="s">
        <v>1645</v>
      </c>
      <c r="C268" s="59" t="s">
        <v>1646</v>
      </c>
      <c r="D268" s="59" t="s">
        <v>1517</v>
      </c>
      <c r="E268" s="59" t="s">
        <v>559</v>
      </c>
      <c r="F268" s="59" t="s">
        <v>1475</v>
      </c>
      <c r="G268" s="59" t="s">
        <v>1406</v>
      </c>
      <c r="H268" s="59" t="s">
        <v>1475</v>
      </c>
      <c r="I268" s="59" t="s">
        <v>1406</v>
      </c>
      <c r="J268" s="59" t="s">
        <v>737</v>
      </c>
      <c r="K268" s="59" t="s">
        <v>1518</v>
      </c>
      <c r="L268" s="59" t="s">
        <v>1647</v>
      </c>
      <c r="M268" s="59" t="s">
        <v>1478</v>
      </c>
      <c r="N268" s="59" t="s">
        <v>1479</v>
      </c>
      <c r="O268" s="59" t="s">
        <v>1480</v>
      </c>
      <c r="P268" s="59" t="s">
        <v>1481</v>
      </c>
      <c r="Q268" s="59" t="s">
        <v>1482</v>
      </c>
      <c r="R268" s="59" t="s">
        <v>1483</v>
      </c>
      <c r="S268" s="59" t="s">
        <v>1648</v>
      </c>
      <c r="T268" s="59" t="s">
        <v>1649</v>
      </c>
      <c r="U268" s="59" t="s">
        <v>1486</v>
      </c>
      <c r="V268" s="59" t="s">
        <v>1487</v>
      </c>
      <c r="W268" s="59" t="s">
        <v>1522</v>
      </c>
      <c r="X268" s="59" t="s">
        <v>1487</v>
      </c>
      <c r="Y268" s="59" t="s">
        <v>1490</v>
      </c>
      <c r="Z268" s="59">
        <v>986.28</v>
      </c>
      <c r="AA268" s="59">
        <v>986.28</v>
      </c>
      <c r="AB268" s="59">
        <v>0</v>
      </c>
      <c r="AC268" s="59">
        <v>986.28</v>
      </c>
      <c r="AD268" s="59">
        <v>0</v>
      </c>
      <c r="AE268" s="59">
        <v>0</v>
      </c>
      <c r="AF268" s="59" t="s">
        <v>1491</v>
      </c>
      <c r="AG268" s="59" t="s">
        <v>737</v>
      </c>
      <c r="AH268" s="59" t="s">
        <v>1518</v>
      </c>
      <c r="AI268" s="59" t="s">
        <v>1523</v>
      </c>
      <c r="AJ268" s="59" t="s">
        <v>1486</v>
      </c>
      <c r="AK268" s="59" t="s">
        <v>278</v>
      </c>
      <c r="AL268" s="59" t="s">
        <v>1493</v>
      </c>
      <c r="AM268" s="59" t="s">
        <v>1494</v>
      </c>
      <c r="AN268" s="59" t="s">
        <v>1384</v>
      </c>
      <c r="AO268" s="59" t="s">
        <v>107</v>
      </c>
    </row>
    <row r="269" spans="1:41" x14ac:dyDescent="0.15">
      <c r="A269" s="59" t="s">
        <v>1747</v>
      </c>
      <c r="B269" s="59" t="s">
        <v>1650</v>
      </c>
      <c r="C269" s="59" t="s">
        <v>1651</v>
      </c>
      <c r="D269" s="59" t="s">
        <v>1517</v>
      </c>
      <c r="E269" s="59" t="s">
        <v>559</v>
      </c>
      <c r="F269" s="59" t="s">
        <v>1475</v>
      </c>
      <c r="G269" s="59" t="s">
        <v>1406</v>
      </c>
      <c r="H269" s="59" t="s">
        <v>1475</v>
      </c>
      <c r="I269" s="59" t="s">
        <v>1406</v>
      </c>
      <c r="J269" s="59" t="s">
        <v>737</v>
      </c>
      <c r="K269" s="59" t="s">
        <v>1518</v>
      </c>
      <c r="L269" s="59" t="s">
        <v>1652</v>
      </c>
      <c r="M269" s="59" t="s">
        <v>1478</v>
      </c>
      <c r="N269" s="59" t="s">
        <v>1479</v>
      </c>
      <c r="O269" s="59" t="s">
        <v>1480</v>
      </c>
      <c r="P269" s="59" t="s">
        <v>1481</v>
      </c>
      <c r="Q269" s="59" t="s">
        <v>1482</v>
      </c>
      <c r="R269" s="59" t="s">
        <v>1483</v>
      </c>
      <c r="S269" s="59" t="s">
        <v>1653</v>
      </c>
      <c r="T269" s="59" t="s">
        <v>1654</v>
      </c>
      <c r="U269" s="59" t="s">
        <v>1486</v>
      </c>
      <c r="V269" s="59" t="s">
        <v>1487</v>
      </c>
      <c r="W269" s="59" t="s">
        <v>1500</v>
      </c>
      <c r="X269" s="59" t="s">
        <v>1501</v>
      </c>
      <c r="Y269" s="59" t="s">
        <v>1490</v>
      </c>
      <c r="Z269" s="59">
        <v>2387.12</v>
      </c>
      <c r="AA269" s="59">
        <v>2387.12</v>
      </c>
      <c r="AB269" s="59">
        <v>0</v>
      </c>
      <c r="AC269" s="59">
        <v>2387.12</v>
      </c>
      <c r="AD269" s="59">
        <v>0</v>
      </c>
      <c r="AE269" s="59">
        <v>0</v>
      </c>
      <c r="AF269" s="59" t="s">
        <v>1491</v>
      </c>
      <c r="AG269" s="59" t="s">
        <v>737</v>
      </c>
      <c r="AH269" s="59" t="s">
        <v>1518</v>
      </c>
      <c r="AI269" s="59" t="s">
        <v>1523</v>
      </c>
      <c r="AJ269" s="59" t="s">
        <v>1486</v>
      </c>
      <c r="AK269" s="59" t="s">
        <v>278</v>
      </c>
      <c r="AL269" s="59" t="s">
        <v>1493</v>
      </c>
      <c r="AM269" s="59" t="s">
        <v>1494</v>
      </c>
      <c r="AN269" s="59" t="s">
        <v>1384</v>
      </c>
      <c r="AO269" s="59" t="s">
        <v>107</v>
      </c>
    </row>
    <row r="270" spans="1:41" x14ac:dyDescent="0.15">
      <c r="A270" s="59" t="s">
        <v>1747</v>
      </c>
      <c r="B270" s="59" t="s">
        <v>1655</v>
      </c>
      <c r="C270" s="59" t="s">
        <v>1656</v>
      </c>
      <c r="D270" s="59" t="s">
        <v>1517</v>
      </c>
      <c r="E270" s="59" t="s">
        <v>559</v>
      </c>
      <c r="F270" s="59" t="s">
        <v>1475</v>
      </c>
      <c r="G270" s="59" t="s">
        <v>1406</v>
      </c>
      <c r="H270" s="59" t="s">
        <v>1475</v>
      </c>
      <c r="I270" s="59" t="s">
        <v>1406</v>
      </c>
      <c r="J270" s="59" t="s">
        <v>737</v>
      </c>
      <c r="K270" s="59" t="s">
        <v>1518</v>
      </c>
      <c r="L270" s="59" t="s">
        <v>1657</v>
      </c>
      <c r="M270" s="59" t="s">
        <v>1478</v>
      </c>
      <c r="N270" s="59" t="s">
        <v>1479</v>
      </c>
      <c r="O270" s="59" t="s">
        <v>1480</v>
      </c>
      <c r="P270" s="59" t="s">
        <v>1481</v>
      </c>
      <c r="Q270" s="59" t="s">
        <v>1482</v>
      </c>
      <c r="R270" s="59" t="s">
        <v>1483</v>
      </c>
      <c r="S270" s="59" t="s">
        <v>1658</v>
      </c>
      <c r="T270" s="59" t="s">
        <v>1659</v>
      </c>
      <c r="U270" s="59" t="s">
        <v>1486</v>
      </c>
      <c r="V270" s="59" t="s">
        <v>1487</v>
      </c>
      <c r="W270" s="59" t="s">
        <v>1488</v>
      </c>
      <c r="X270" s="59" t="s">
        <v>1510</v>
      </c>
      <c r="Y270" s="59" t="s">
        <v>1490</v>
      </c>
      <c r="Z270" s="59">
        <v>3.15</v>
      </c>
      <c r="AA270" s="59">
        <v>3.15</v>
      </c>
      <c r="AB270" s="59">
        <v>0</v>
      </c>
      <c r="AC270" s="59">
        <v>3.15</v>
      </c>
      <c r="AD270" s="59">
        <v>0</v>
      </c>
      <c r="AE270" s="59">
        <v>0</v>
      </c>
      <c r="AF270" s="59" t="s">
        <v>1491</v>
      </c>
      <c r="AG270" s="59" t="s">
        <v>737</v>
      </c>
      <c r="AH270" s="59" t="s">
        <v>1518</v>
      </c>
      <c r="AI270" s="59" t="s">
        <v>1523</v>
      </c>
      <c r="AJ270" s="59" t="s">
        <v>1486</v>
      </c>
      <c r="AK270" s="59" t="s">
        <v>278</v>
      </c>
      <c r="AL270" s="59" t="s">
        <v>1493</v>
      </c>
      <c r="AM270" s="59" t="s">
        <v>1494</v>
      </c>
      <c r="AN270" s="59" t="s">
        <v>1384</v>
      </c>
      <c r="AO270" s="59" t="s">
        <v>107</v>
      </c>
    </row>
    <row r="271" spans="1:41" x14ac:dyDescent="0.15">
      <c r="A271" s="59" t="s">
        <v>1747</v>
      </c>
      <c r="B271" s="59" t="s">
        <v>1655</v>
      </c>
      <c r="C271" s="59" t="s">
        <v>1656</v>
      </c>
      <c r="D271" s="59" t="s">
        <v>1517</v>
      </c>
      <c r="E271" s="59" t="s">
        <v>559</v>
      </c>
      <c r="F271" s="59" t="s">
        <v>1475</v>
      </c>
      <c r="G271" s="59" t="s">
        <v>1406</v>
      </c>
      <c r="H271" s="59" t="s">
        <v>1475</v>
      </c>
      <c r="I271" s="59" t="s">
        <v>1406</v>
      </c>
      <c r="J271" s="59" t="s">
        <v>737</v>
      </c>
      <c r="K271" s="59" t="s">
        <v>1518</v>
      </c>
      <c r="L271" s="59" t="s">
        <v>1657</v>
      </c>
      <c r="M271" s="59" t="s">
        <v>1478</v>
      </c>
      <c r="N271" s="59" t="s">
        <v>1479</v>
      </c>
      <c r="O271" s="59" t="s">
        <v>1480</v>
      </c>
      <c r="P271" s="59" t="s">
        <v>1481</v>
      </c>
      <c r="Q271" s="59" t="s">
        <v>1482</v>
      </c>
      <c r="R271" s="59" t="s">
        <v>1483</v>
      </c>
      <c r="S271" s="59" t="s">
        <v>1658</v>
      </c>
      <c r="T271" s="59" t="s">
        <v>1659</v>
      </c>
      <c r="U271" s="59" t="s">
        <v>1486</v>
      </c>
      <c r="V271" s="59" t="s">
        <v>1487</v>
      </c>
      <c r="W271" s="59" t="s">
        <v>1522</v>
      </c>
      <c r="X271" s="59" t="s">
        <v>1487</v>
      </c>
      <c r="Y271" s="59" t="s">
        <v>1490</v>
      </c>
      <c r="Z271" s="59">
        <v>3185.09</v>
      </c>
      <c r="AA271" s="59">
        <v>3185.09</v>
      </c>
      <c r="AB271" s="59">
        <v>0</v>
      </c>
      <c r="AC271" s="59">
        <v>3185.09</v>
      </c>
      <c r="AD271" s="59">
        <v>0</v>
      </c>
      <c r="AE271" s="59">
        <v>0</v>
      </c>
      <c r="AF271" s="59" t="s">
        <v>1491</v>
      </c>
      <c r="AG271" s="59" t="s">
        <v>737</v>
      </c>
      <c r="AH271" s="59" t="s">
        <v>1518</v>
      </c>
      <c r="AI271" s="59" t="s">
        <v>1523</v>
      </c>
      <c r="AJ271" s="59" t="s">
        <v>1486</v>
      </c>
      <c r="AK271" s="59" t="s">
        <v>278</v>
      </c>
      <c r="AL271" s="59" t="s">
        <v>1493</v>
      </c>
      <c r="AM271" s="59" t="s">
        <v>1494</v>
      </c>
      <c r="AN271" s="59" t="s">
        <v>1384</v>
      </c>
      <c r="AO271" s="59" t="s">
        <v>107</v>
      </c>
    </row>
    <row r="272" spans="1:41" x14ac:dyDescent="0.15">
      <c r="A272" s="59" t="s">
        <v>1747</v>
      </c>
      <c r="B272" s="59" t="s">
        <v>1660</v>
      </c>
      <c r="C272" s="59" t="s">
        <v>1661</v>
      </c>
      <c r="D272" s="59" t="s">
        <v>1662</v>
      </c>
      <c r="E272" s="59" t="s">
        <v>1080</v>
      </c>
      <c r="F272" s="59" t="s">
        <v>1475</v>
      </c>
      <c r="G272" s="59" t="s">
        <v>1406</v>
      </c>
      <c r="H272" s="59" t="s">
        <v>1475</v>
      </c>
      <c r="I272" s="59" t="s">
        <v>1406</v>
      </c>
      <c r="J272" s="59" t="s">
        <v>1407</v>
      </c>
      <c r="K272" s="59" t="s">
        <v>1663</v>
      </c>
      <c r="L272" s="59" t="s">
        <v>1664</v>
      </c>
      <c r="M272" s="59" t="s">
        <v>1478</v>
      </c>
      <c r="N272" s="59" t="s">
        <v>1479</v>
      </c>
      <c r="O272" s="59" t="s">
        <v>1480</v>
      </c>
      <c r="P272" s="59" t="s">
        <v>1481</v>
      </c>
      <c r="Q272" s="59" t="s">
        <v>1482</v>
      </c>
      <c r="R272" s="59" t="s">
        <v>1483</v>
      </c>
      <c r="S272" s="59" t="s">
        <v>1665</v>
      </c>
      <c r="T272" s="59" t="s">
        <v>1666</v>
      </c>
      <c r="U272" s="59" t="s">
        <v>1486</v>
      </c>
      <c r="V272" s="59" t="s">
        <v>1487</v>
      </c>
      <c r="W272" s="59" t="s">
        <v>1508</v>
      </c>
      <c r="X272" s="59" t="s">
        <v>1487</v>
      </c>
      <c r="Y272" s="59" t="s">
        <v>1490</v>
      </c>
      <c r="Z272" s="59">
        <v>6413.01</v>
      </c>
      <c r="AA272" s="59">
        <v>6413.01</v>
      </c>
      <c r="AB272" s="59">
        <v>0</v>
      </c>
      <c r="AC272" s="59">
        <v>6413.01</v>
      </c>
      <c r="AD272" s="59">
        <v>0</v>
      </c>
      <c r="AE272" s="59">
        <v>0</v>
      </c>
      <c r="AF272" s="59" t="s">
        <v>1491</v>
      </c>
      <c r="AG272" s="59" t="s">
        <v>1407</v>
      </c>
      <c r="AH272" s="59" t="s">
        <v>1663</v>
      </c>
      <c r="AI272" s="59" t="s">
        <v>1492</v>
      </c>
      <c r="AJ272" s="59" t="s">
        <v>1486</v>
      </c>
      <c r="AK272" s="59" t="s">
        <v>278</v>
      </c>
      <c r="AL272" s="59" t="s">
        <v>1493</v>
      </c>
      <c r="AM272" s="59" t="s">
        <v>1494</v>
      </c>
      <c r="AN272" s="59" t="s">
        <v>1382</v>
      </c>
      <c r="AO272" s="59" t="s">
        <v>88</v>
      </c>
    </row>
    <row r="273" spans="1:41" x14ac:dyDescent="0.15">
      <c r="A273" s="59" t="s">
        <v>1747</v>
      </c>
      <c r="B273" s="59" t="s">
        <v>1660</v>
      </c>
      <c r="C273" s="59" t="s">
        <v>1661</v>
      </c>
      <c r="D273" s="59" t="s">
        <v>1662</v>
      </c>
      <c r="E273" s="59" t="s">
        <v>1080</v>
      </c>
      <c r="F273" s="59" t="s">
        <v>1475</v>
      </c>
      <c r="G273" s="59" t="s">
        <v>1406</v>
      </c>
      <c r="H273" s="59" t="s">
        <v>1475</v>
      </c>
      <c r="I273" s="59" t="s">
        <v>1406</v>
      </c>
      <c r="J273" s="59" t="s">
        <v>1407</v>
      </c>
      <c r="K273" s="59" t="s">
        <v>1663</v>
      </c>
      <c r="L273" s="59" t="s">
        <v>1664</v>
      </c>
      <c r="M273" s="59" t="s">
        <v>1478</v>
      </c>
      <c r="N273" s="59" t="s">
        <v>1479</v>
      </c>
      <c r="O273" s="59" t="s">
        <v>1480</v>
      </c>
      <c r="P273" s="59" t="s">
        <v>1481</v>
      </c>
      <c r="Q273" s="59" t="s">
        <v>1482</v>
      </c>
      <c r="R273" s="59" t="s">
        <v>1483</v>
      </c>
      <c r="S273" s="59" t="s">
        <v>1665</v>
      </c>
      <c r="T273" s="59" t="s">
        <v>1666</v>
      </c>
      <c r="U273" s="59" t="s">
        <v>1486</v>
      </c>
      <c r="V273" s="59" t="s">
        <v>1487</v>
      </c>
      <c r="W273" s="59" t="s">
        <v>1509</v>
      </c>
      <c r="X273" s="59" t="s">
        <v>1487</v>
      </c>
      <c r="Y273" s="59" t="s">
        <v>1490</v>
      </c>
      <c r="Z273" s="59">
        <v>18822.72</v>
      </c>
      <c r="AA273" s="59">
        <v>18822.72</v>
      </c>
      <c r="AB273" s="59">
        <v>0</v>
      </c>
      <c r="AC273" s="59">
        <v>18822.72</v>
      </c>
      <c r="AD273" s="59">
        <v>0</v>
      </c>
      <c r="AE273" s="59">
        <v>0</v>
      </c>
      <c r="AF273" s="59" t="s">
        <v>1491</v>
      </c>
      <c r="AG273" s="59" t="s">
        <v>1407</v>
      </c>
      <c r="AH273" s="59" t="s">
        <v>1663</v>
      </c>
      <c r="AI273" s="59" t="s">
        <v>1492</v>
      </c>
      <c r="AJ273" s="59" t="s">
        <v>1486</v>
      </c>
      <c r="AK273" s="59" t="s">
        <v>278</v>
      </c>
      <c r="AL273" s="59" t="s">
        <v>1493</v>
      </c>
      <c r="AM273" s="59" t="s">
        <v>1494</v>
      </c>
      <c r="AN273" s="59" t="s">
        <v>1382</v>
      </c>
      <c r="AO273" s="59" t="s">
        <v>88</v>
      </c>
    </row>
    <row r="274" spans="1:41" x14ac:dyDescent="0.15">
      <c r="A274" s="59" t="s">
        <v>1747</v>
      </c>
      <c r="B274" s="59" t="s">
        <v>1660</v>
      </c>
      <c r="C274" s="59" t="s">
        <v>1661</v>
      </c>
      <c r="D274" s="59" t="s">
        <v>1662</v>
      </c>
      <c r="E274" s="59" t="s">
        <v>1080</v>
      </c>
      <c r="F274" s="59" t="s">
        <v>1475</v>
      </c>
      <c r="G274" s="59" t="s">
        <v>1406</v>
      </c>
      <c r="H274" s="59" t="s">
        <v>1475</v>
      </c>
      <c r="I274" s="59" t="s">
        <v>1406</v>
      </c>
      <c r="J274" s="59" t="s">
        <v>1407</v>
      </c>
      <c r="K274" s="59" t="s">
        <v>1663</v>
      </c>
      <c r="L274" s="59" t="s">
        <v>1664</v>
      </c>
      <c r="M274" s="59" t="s">
        <v>1478</v>
      </c>
      <c r="N274" s="59" t="s">
        <v>1479</v>
      </c>
      <c r="O274" s="59" t="s">
        <v>1480</v>
      </c>
      <c r="P274" s="59" t="s">
        <v>1481</v>
      </c>
      <c r="Q274" s="59" t="s">
        <v>1482</v>
      </c>
      <c r="R274" s="59" t="s">
        <v>1483</v>
      </c>
      <c r="S274" s="59" t="s">
        <v>1665</v>
      </c>
      <c r="T274" s="59" t="s">
        <v>1666</v>
      </c>
      <c r="U274" s="59" t="s">
        <v>1486</v>
      </c>
      <c r="V274" s="59" t="s">
        <v>1487</v>
      </c>
      <c r="W274" s="59" t="s">
        <v>1488</v>
      </c>
      <c r="X274" s="59" t="s">
        <v>1511</v>
      </c>
      <c r="Y274" s="59" t="s">
        <v>1490</v>
      </c>
      <c r="Z274" s="59">
        <v>0.46</v>
      </c>
      <c r="AA274" s="59">
        <v>0.46</v>
      </c>
      <c r="AB274" s="59">
        <v>0</v>
      </c>
      <c r="AC274" s="59">
        <v>0.46</v>
      </c>
      <c r="AD274" s="59">
        <v>0</v>
      </c>
      <c r="AE274" s="59">
        <v>0</v>
      </c>
      <c r="AF274" s="59" t="s">
        <v>1491</v>
      </c>
      <c r="AG274" s="59" t="s">
        <v>1407</v>
      </c>
      <c r="AH274" s="59" t="s">
        <v>1663</v>
      </c>
      <c r="AI274" s="59" t="s">
        <v>1492</v>
      </c>
      <c r="AJ274" s="59" t="s">
        <v>1486</v>
      </c>
      <c r="AK274" s="59" t="s">
        <v>278</v>
      </c>
      <c r="AL274" s="59" t="s">
        <v>1493</v>
      </c>
      <c r="AM274" s="59" t="s">
        <v>1494</v>
      </c>
      <c r="AN274" s="59" t="s">
        <v>1382</v>
      </c>
      <c r="AO274" s="59" t="s">
        <v>88</v>
      </c>
    </row>
    <row r="275" spans="1:41" x14ac:dyDescent="0.15">
      <c r="A275" s="59" t="s">
        <v>1747</v>
      </c>
      <c r="B275" s="59" t="s">
        <v>1660</v>
      </c>
      <c r="C275" s="59" t="s">
        <v>1661</v>
      </c>
      <c r="D275" s="59" t="s">
        <v>1662</v>
      </c>
      <c r="E275" s="59" t="s">
        <v>1080</v>
      </c>
      <c r="F275" s="59" t="s">
        <v>1475</v>
      </c>
      <c r="G275" s="59" t="s">
        <v>1406</v>
      </c>
      <c r="H275" s="59" t="s">
        <v>1475</v>
      </c>
      <c r="I275" s="59" t="s">
        <v>1406</v>
      </c>
      <c r="J275" s="59" t="s">
        <v>1407</v>
      </c>
      <c r="K275" s="59" t="s">
        <v>1663</v>
      </c>
      <c r="L275" s="59" t="s">
        <v>1664</v>
      </c>
      <c r="M275" s="59" t="s">
        <v>1478</v>
      </c>
      <c r="N275" s="59" t="s">
        <v>1479</v>
      </c>
      <c r="O275" s="59" t="s">
        <v>1480</v>
      </c>
      <c r="P275" s="59" t="s">
        <v>1481</v>
      </c>
      <c r="Q275" s="59" t="s">
        <v>1482</v>
      </c>
      <c r="R275" s="59" t="s">
        <v>1483</v>
      </c>
      <c r="S275" s="59" t="s">
        <v>1665</v>
      </c>
      <c r="T275" s="59" t="s">
        <v>1666</v>
      </c>
      <c r="U275" s="59" t="s">
        <v>1486</v>
      </c>
      <c r="V275" s="59" t="s">
        <v>1487</v>
      </c>
      <c r="W275" s="59" t="s">
        <v>1514</v>
      </c>
      <c r="X275" s="59" t="s">
        <v>1487</v>
      </c>
      <c r="Y275" s="59" t="s">
        <v>1490</v>
      </c>
      <c r="Z275" s="59">
        <v>2152.6</v>
      </c>
      <c r="AA275" s="59">
        <v>2152.6</v>
      </c>
      <c r="AB275" s="59">
        <v>0</v>
      </c>
      <c r="AC275" s="59">
        <v>2152.6</v>
      </c>
      <c r="AD275" s="59">
        <v>0</v>
      </c>
      <c r="AE275" s="59">
        <v>0</v>
      </c>
      <c r="AF275" s="59" t="s">
        <v>1491</v>
      </c>
      <c r="AG275" s="59" t="s">
        <v>1407</v>
      </c>
      <c r="AH275" s="59" t="s">
        <v>1663</v>
      </c>
      <c r="AI275" s="59" t="s">
        <v>1492</v>
      </c>
      <c r="AJ275" s="59" t="s">
        <v>1486</v>
      </c>
      <c r="AK275" s="59" t="s">
        <v>278</v>
      </c>
      <c r="AL275" s="59" t="s">
        <v>1493</v>
      </c>
      <c r="AM275" s="59" t="s">
        <v>1494</v>
      </c>
      <c r="AN275" s="59" t="s">
        <v>1382</v>
      </c>
      <c r="AO275" s="59" t="s">
        <v>88</v>
      </c>
    </row>
    <row r="276" spans="1:41" x14ac:dyDescent="0.15">
      <c r="A276" s="59" t="s">
        <v>1747</v>
      </c>
      <c r="B276" s="59" t="s">
        <v>1667</v>
      </c>
      <c r="C276" s="59" t="s">
        <v>1668</v>
      </c>
      <c r="D276" s="59" t="s">
        <v>1662</v>
      </c>
      <c r="E276" s="59" t="s">
        <v>1080</v>
      </c>
      <c r="F276" s="59" t="s">
        <v>1475</v>
      </c>
      <c r="G276" s="59" t="s">
        <v>1406</v>
      </c>
      <c r="H276" s="59" t="s">
        <v>1475</v>
      </c>
      <c r="I276" s="59" t="s">
        <v>1406</v>
      </c>
      <c r="J276" s="59" t="s">
        <v>1407</v>
      </c>
      <c r="K276" s="59" t="s">
        <v>1663</v>
      </c>
      <c r="L276" s="59" t="s">
        <v>1669</v>
      </c>
      <c r="M276" s="59" t="s">
        <v>1478</v>
      </c>
      <c r="N276" s="59" t="s">
        <v>1479</v>
      </c>
      <c r="O276" s="59" t="s">
        <v>1480</v>
      </c>
      <c r="P276" s="59" t="s">
        <v>1481</v>
      </c>
      <c r="Q276" s="59" t="s">
        <v>1482</v>
      </c>
      <c r="R276" s="59" t="s">
        <v>1483</v>
      </c>
      <c r="S276" s="59" t="s">
        <v>1670</v>
      </c>
      <c r="T276" s="59" t="s">
        <v>1671</v>
      </c>
      <c r="U276" s="59" t="s">
        <v>1486</v>
      </c>
      <c r="V276" s="59" t="s">
        <v>1487</v>
      </c>
      <c r="W276" s="59" t="s">
        <v>1500</v>
      </c>
      <c r="X276" s="59" t="s">
        <v>1501</v>
      </c>
      <c r="Y276" s="59" t="s">
        <v>1490</v>
      </c>
      <c r="Z276" s="59">
        <v>7000</v>
      </c>
      <c r="AA276" s="59">
        <v>7000</v>
      </c>
      <c r="AB276" s="59">
        <v>0</v>
      </c>
      <c r="AC276" s="59">
        <v>7000</v>
      </c>
      <c r="AD276" s="59">
        <v>0</v>
      </c>
      <c r="AE276" s="59">
        <v>0</v>
      </c>
      <c r="AF276" s="59" t="s">
        <v>1491</v>
      </c>
      <c r="AG276" s="59" t="s">
        <v>1407</v>
      </c>
      <c r="AH276" s="59" t="s">
        <v>1663</v>
      </c>
      <c r="AI276" s="59" t="s">
        <v>1492</v>
      </c>
      <c r="AJ276" s="59" t="s">
        <v>1486</v>
      </c>
      <c r="AK276" s="59" t="s">
        <v>278</v>
      </c>
      <c r="AL276" s="59" t="s">
        <v>1493</v>
      </c>
      <c r="AM276" s="59" t="s">
        <v>1494</v>
      </c>
      <c r="AN276" s="59" t="s">
        <v>1382</v>
      </c>
      <c r="AO276" s="59" t="s">
        <v>88</v>
      </c>
    </row>
    <row r="277" spans="1:41" x14ac:dyDescent="0.15">
      <c r="A277" s="59" t="s">
        <v>1747</v>
      </c>
      <c r="B277" s="59" t="s">
        <v>1672</v>
      </c>
      <c r="C277" s="59" t="s">
        <v>1673</v>
      </c>
      <c r="D277" s="59" t="s">
        <v>1674</v>
      </c>
      <c r="E277" s="59" t="s">
        <v>1675</v>
      </c>
      <c r="F277" s="59" t="s">
        <v>1475</v>
      </c>
      <c r="G277" s="59" t="s">
        <v>1406</v>
      </c>
      <c r="H277" s="59" t="s">
        <v>1475</v>
      </c>
      <c r="I277" s="59" t="s">
        <v>1406</v>
      </c>
      <c r="J277" s="59" t="s">
        <v>727</v>
      </c>
      <c r="K277" s="59" t="s">
        <v>1644</v>
      </c>
      <c r="L277" s="59" t="s">
        <v>1676</v>
      </c>
      <c r="M277" s="59" t="s">
        <v>1478</v>
      </c>
      <c r="N277" s="59" t="s">
        <v>1479</v>
      </c>
      <c r="O277" s="59" t="s">
        <v>1480</v>
      </c>
      <c r="P277" s="59" t="s">
        <v>1481</v>
      </c>
      <c r="Q277" s="59" t="s">
        <v>1482</v>
      </c>
      <c r="R277" s="59" t="s">
        <v>1483</v>
      </c>
      <c r="S277" s="59" t="s">
        <v>1677</v>
      </c>
      <c r="T277" s="59" t="s">
        <v>1678</v>
      </c>
      <c r="U277" s="59" t="s">
        <v>1486</v>
      </c>
      <c r="V277" s="59" t="s">
        <v>1487</v>
      </c>
      <c r="W277" s="59" t="s">
        <v>1508</v>
      </c>
      <c r="X277" s="59" t="s">
        <v>1487</v>
      </c>
      <c r="Y277" s="59" t="s">
        <v>1490</v>
      </c>
      <c r="Z277" s="59">
        <v>170.79</v>
      </c>
      <c r="AA277" s="59">
        <v>170.79</v>
      </c>
      <c r="AB277" s="59">
        <v>0</v>
      </c>
      <c r="AC277" s="59">
        <v>170.79</v>
      </c>
      <c r="AD277" s="59">
        <v>0</v>
      </c>
      <c r="AE277" s="59">
        <v>0</v>
      </c>
      <c r="AF277" s="59" t="s">
        <v>1491</v>
      </c>
      <c r="AG277" s="59" t="s">
        <v>727</v>
      </c>
      <c r="AH277" s="59" t="s">
        <v>1644</v>
      </c>
      <c r="AI277" s="59" t="s">
        <v>1492</v>
      </c>
      <c r="AJ277" s="59" t="s">
        <v>1486</v>
      </c>
      <c r="AK277" s="59" t="s">
        <v>278</v>
      </c>
      <c r="AL277" s="59" t="s">
        <v>1493</v>
      </c>
      <c r="AM277" s="59" t="s">
        <v>1494</v>
      </c>
      <c r="AN277" s="59" t="s">
        <v>1384</v>
      </c>
      <c r="AO277" s="59" t="s">
        <v>107</v>
      </c>
    </row>
    <row r="278" spans="1:41" x14ac:dyDescent="0.15">
      <c r="A278" s="59" t="s">
        <v>1747</v>
      </c>
      <c r="B278" s="59" t="s">
        <v>1672</v>
      </c>
      <c r="C278" s="59" t="s">
        <v>1673</v>
      </c>
      <c r="D278" s="59" t="s">
        <v>1674</v>
      </c>
      <c r="E278" s="59" t="s">
        <v>1675</v>
      </c>
      <c r="F278" s="59" t="s">
        <v>1475</v>
      </c>
      <c r="G278" s="59" t="s">
        <v>1406</v>
      </c>
      <c r="H278" s="59" t="s">
        <v>1475</v>
      </c>
      <c r="I278" s="59" t="s">
        <v>1406</v>
      </c>
      <c r="J278" s="59" t="s">
        <v>727</v>
      </c>
      <c r="K278" s="59" t="s">
        <v>1644</v>
      </c>
      <c r="L278" s="59" t="s">
        <v>1676</v>
      </c>
      <c r="M278" s="59" t="s">
        <v>1478</v>
      </c>
      <c r="N278" s="59" t="s">
        <v>1479</v>
      </c>
      <c r="O278" s="59" t="s">
        <v>1480</v>
      </c>
      <c r="P278" s="59" t="s">
        <v>1481</v>
      </c>
      <c r="Q278" s="59" t="s">
        <v>1482</v>
      </c>
      <c r="R278" s="59" t="s">
        <v>1483</v>
      </c>
      <c r="S278" s="59" t="s">
        <v>1677</v>
      </c>
      <c r="T278" s="59" t="s">
        <v>1678</v>
      </c>
      <c r="U278" s="59" t="s">
        <v>1486</v>
      </c>
      <c r="V278" s="59" t="s">
        <v>1487</v>
      </c>
      <c r="W278" s="59" t="s">
        <v>1509</v>
      </c>
      <c r="X278" s="59" t="s">
        <v>1487</v>
      </c>
      <c r="Y278" s="59" t="s">
        <v>1490</v>
      </c>
      <c r="Z278" s="59">
        <v>2550.83</v>
      </c>
      <c r="AA278" s="59">
        <v>2550.83</v>
      </c>
      <c r="AB278" s="59">
        <v>0</v>
      </c>
      <c r="AC278" s="59">
        <v>2550.83</v>
      </c>
      <c r="AD278" s="59">
        <v>0</v>
      </c>
      <c r="AE278" s="59">
        <v>0</v>
      </c>
      <c r="AF278" s="59" t="s">
        <v>1491</v>
      </c>
      <c r="AG278" s="59" t="s">
        <v>727</v>
      </c>
      <c r="AH278" s="59" t="s">
        <v>1644</v>
      </c>
      <c r="AI278" s="59" t="s">
        <v>1492</v>
      </c>
      <c r="AJ278" s="59" t="s">
        <v>1486</v>
      </c>
      <c r="AK278" s="59" t="s">
        <v>278</v>
      </c>
      <c r="AL278" s="59" t="s">
        <v>1493</v>
      </c>
      <c r="AM278" s="59" t="s">
        <v>1494</v>
      </c>
      <c r="AN278" s="59" t="s">
        <v>1384</v>
      </c>
      <c r="AO278" s="59" t="s">
        <v>107</v>
      </c>
    </row>
    <row r="279" spans="1:41" x14ac:dyDescent="0.15">
      <c r="A279" s="59" t="s">
        <v>1747</v>
      </c>
      <c r="B279" s="59" t="s">
        <v>1672</v>
      </c>
      <c r="C279" s="59" t="s">
        <v>1673</v>
      </c>
      <c r="D279" s="59" t="s">
        <v>1674</v>
      </c>
      <c r="E279" s="59" t="s">
        <v>1675</v>
      </c>
      <c r="F279" s="59" t="s">
        <v>1475</v>
      </c>
      <c r="G279" s="59" t="s">
        <v>1406</v>
      </c>
      <c r="H279" s="59" t="s">
        <v>1475</v>
      </c>
      <c r="I279" s="59" t="s">
        <v>1406</v>
      </c>
      <c r="J279" s="59" t="s">
        <v>727</v>
      </c>
      <c r="K279" s="59" t="s">
        <v>1644</v>
      </c>
      <c r="L279" s="59" t="s">
        <v>1676</v>
      </c>
      <c r="M279" s="59" t="s">
        <v>1478</v>
      </c>
      <c r="N279" s="59" t="s">
        <v>1479</v>
      </c>
      <c r="O279" s="59" t="s">
        <v>1480</v>
      </c>
      <c r="P279" s="59" t="s">
        <v>1481</v>
      </c>
      <c r="Q279" s="59" t="s">
        <v>1482</v>
      </c>
      <c r="R279" s="59" t="s">
        <v>1483</v>
      </c>
      <c r="S279" s="59" t="s">
        <v>1677</v>
      </c>
      <c r="T279" s="59" t="s">
        <v>1678</v>
      </c>
      <c r="U279" s="59" t="s">
        <v>1486</v>
      </c>
      <c r="V279" s="59" t="s">
        <v>1487</v>
      </c>
      <c r="W279" s="59" t="s">
        <v>1488</v>
      </c>
      <c r="X279" s="59" t="s">
        <v>1511</v>
      </c>
      <c r="Y279" s="59" t="s">
        <v>1490</v>
      </c>
      <c r="Z279" s="59">
        <v>17.170000000000002</v>
      </c>
      <c r="AA279" s="59">
        <v>17.170000000000002</v>
      </c>
      <c r="AB279" s="59">
        <v>0</v>
      </c>
      <c r="AC279" s="59">
        <v>17.170000000000002</v>
      </c>
      <c r="AD279" s="59">
        <v>0</v>
      </c>
      <c r="AE279" s="59">
        <v>0</v>
      </c>
      <c r="AF279" s="59" t="s">
        <v>1491</v>
      </c>
      <c r="AG279" s="59" t="s">
        <v>727</v>
      </c>
      <c r="AH279" s="59" t="s">
        <v>1644</v>
      </c>
      <c r="AI279" s="59" t="s">
        <v>1492</v>
      </c>
      <c r="AJ279" s="59" t="s">
        <v>1486</v>
      </c>
      <c r="AK279" s="59" t="s">
        <v>278</v>
      </c>
      <c r="AL279" s="59" t="s">
        <v>1493</v>
      </c>
      <c r="AM279" s="59" t="s">
        <v>1494</v>
      </c>
      <c r="AN279" s="59" t="s">
        <v>1384</v>
      </c>
      <c r="AO279" s="59" t="s">
        <v>107</v>
      </c>
    </row>
    <row r="280" spans="1:41" x14ac:dyDescent="0.15">
      <c r="A280" s="59" t="s">
        <v>1747</v>
      </c>
      <c r="B280" s="59" t="s">
        <v>1672</v>
      </c>
      <c r="C280" s="59" t="s">
        <v>1673</v>
      </c>
      <c r="D280" s="59" t="s">
        <v>1674</v>
      </c>
      <c r="E280" s="59" t="s">
        <v>1675</v>
      </c>
      <c r="F280" s="59" t="s">
        <v>1475</v>
      </c>
      <c r="G280" s="59" t="s">
        <v>1406</v>
      </c>
      <c r="H280" s="59" t="s">
        <v>1475</v>
      </c>
      <c r="I280" s="59" t="s">
        <v>1406</v>
      </c>
      <c r="J280" s="59" t="s">
        <v>727</v>
      </c>
      <c r="K280" s="59" t="s">
        <v>1644</v>
      </c>
      <c r="L280" s="59" t="s">
        <v>1676</v>
      </c>
      <c r="M280" s="59" t="s">
        <v>1478</v>
      </c>
      <c r="N280" s="59" t="s">
        <v>1479</v>
      </c>
      <c r="O280" s="59" t="s">
        <v>1480</v>
      </c>
      <c r="P280" s="59" t="s">
        <v>1481</v>
      </c>
      <c r="Q280" s="59" t="s">
        <v>1482</v>
      </c>
      <c r="R280" s="59" t="s">
        <v>1483</v>
      </c>
      <c r="S280" s="59" t="s">
        <v>1677</v>
      </c>
      <c r="T280" s="59" t="s">
        <v>1678</v>
      </c>
      <c r="U280" s="59" t="s">
        <v>1486</v>
      </c>
      <c r="V280" s="59" t="s">
        <v>1487</v>
      </c>
      <c r="W280" s="59" t="s">
        <v>1513</v>
      </c>
      <c r="X280" s="59" t="s">
        <v>1487</v>
      </c>
      <c r="Y280" s="59" t="s">
        <v>1490</v>
      </c>
      <c r="Z280" s="59">
        <v>1261.21</v>
      </c>
      <c r="AA280" s="59">
        <v>1261.21</v>
      </c>
      <c r="AB280" s="59">
        <v>0</v>
      </c>
      <c r="AC280" s="59">
        <v>1261.21</v>
      </c>
      <c r="AD280" s="59">
        <v>0</v>
      </c>
      <c r="AE280" s="59">
        <v>0</v>
      </c>
      <c r="AF280" s="59" t="s">
        <v>1491</v>
      </c>
      <c r="AG280" s="59" t="s">
        <v>727</v>
      </c>
      <c r="AH280" s="59" t="s">
        <v>1644</v>
      </c>
      <c r="AI280" s="59" t="s">
        <v>1492</v>
      </c>
      <c r="AJ280" s="59" t="s">
        <v>1486</v>
      </c>
      <c r="AK280" s="59" t="s">
        <v>278</v>
      </c>
      <c r="AL280" s="59" t="s">
        <v>1493</v>
      </c>
      <c r="AM280" s="59" t="s">
        <v>1494</v>
      </c>
      <c r="AN280" s="59" t="s">
        <v>1384</v>
      </c>
      <c r="AO280" s="59" t="s">
        <v>107</v>
      </c>
    </row>
    <row r="281" spans="1:41" x14ac:dyDescent="0.15">
      <c r="A281" s="59" t="s">
        <v>1747</v>
      </c>
      <c r="B281" s="59" t="s">
        <v>1748</v>
      </c>
      <c r="C281" s="59" t="s">
        <v>1749</v>
      </c>
      <c r="D281" s="59" t="s">
        <v>1674</v>
      </c>
      <c r="E281" s="59" t="s">
        <v>1675</v>
      </c>
      <c r="F281" s="59" t="s">
        <v>1475</v>
      </c>
      <c r="G281" s="59" t="s">
        <v>1406</v>
      </c>
      <c r="H281" s="59" t="s">
        <v>1475</v>
      </c>
      <c r="I281" s="59" t="s">
        <v>1406</v>
      </c>
      <c r="J281" s="59" t="s">
        <v>727</v>
      </c>
      <c r="K281" s="59" t="s">
        <v>1644</v>
      </c>
      <c r="L281" s="59" t="s">
        <v>1750</v>
      </c>
      <c r="M281" s="59" t="s">
        <v>1478</v>
      </c>
      <c r="N281" s="59" t="s">
        <v>1479</v>
      </c>
      <c r="O281" s="59" t="s">
        <v>1480</v>
      </c>
      <c r="P281" s="59" t="s">
        <v>1481</v>
      </c>
      <c r="Q281" s="59" t="s">
        <v>1482</v>
      </c>
      <c r="R281" s="59" t="s">
        <v>1483</v>
      </c>
      <c r="S281" s="59" t="s">
        <v>1751</v>
      </c>
      <c r="T281" s="59" t="s">
        <v>1752</v>
      </c>
      <c r="U281" s="59" t="s">
        <v>1486</v>
      </c>
      <c r="V281" s="59" t="s">
        <v>1487</v>
      </c>
      <c r="W281" s="59" t="s">
        <v>1508</v>
      </c>
      <c r="X281" s="59" t="s">
        <v>1487</v>
      </c>
      <c r="Y281" s="59" t="s">
        <v>1490</v>
      </c>
      <c r="Z281" s="59">
        <v>51.9</v>
      </c>
      <c r="AA281" s="59">
        <v>51.9</v>
      </c>
      <c r="AB281" s="59">
        <v>0</v>
      </c>
      <c r="AC281" s="59">
        <v>51.9</v>
      </c>
      <c r="AD281" s="59">
        <v>0</v>
      </c>
      <c r="AE281" s="59">
        <v>0</v>
      </c>
      <c r="AF281" s="59" t="s">
        <v>1491</v>
      </c>
      <c r="AG281" s="59" t="s">
        <v>727</v>
      </c>
      <c r="AH281" s="59" t="s">
        <v>1644</v>
      </c>
      <c r="AI281" s="59" t="s">
        <v>1492</v>
      </c>
      <c r="AJ281" s="59" t="s">
        <v>1486</v>
      </c>
      <c r="AK281" s="59" t="s">
        <v>278</v>
      </c>
      <c r="AL281" s="59" t="s">
        <v>1493</v>
      </c>
      <c r="AM281" s="59" t="s">
        <v>1494</v>
      </c>
      <c r="AN281" s="59" t="s">
        <v>1384</v>
      </c>
      <c r="AO281" s="59" t="s">
        <v>107</v>
      </c>
    </row>
    <row r="282" spans="1:41" x14ac:dyDescent="0.15">
      <c r="A282" s="59" t="s">
        <v>1747</v>
      </c>
      <c r="B282" s="59" t="s">
        <v>1748</v>
      </c>
      <c r="C282" s="59" t="s">
        <v>1749</v>
      </c>
      <c r="D282" s="59" t="s">
        <v>1674</v>
      </c>
      <c r="E282" s="59" t="s">
        <v>1675</v>
      </c>
      <c r="F282" s="59" t="s">
        <v>1475</v>
      </c>
      <c r="G282" s="59" t="s">
        <v>1406</v>
      </c>
      <c r="H282" s="59" t="s">
        <v>1475</v>
      </c>
      <c r="I282" s="59" t="s">
        <v>1406</v>
      </c>
      <c r="J282" s="59" t="s">
        <v>727</v>
      </c>
      <c r="K282" s="59" t="s">
        <v>1644</v>
      </c>
      <c r="L282" s="59" t="s">
        <v>1750</v>
      </c>
      <c r="M282" s="59" t="s">
        <v>1478</v>
      </c>
      <c r="N282" s="59" t="s">
        <v>1479</v>
      </c>
      <c r="O282" s="59" t="s">
        <v>1480</v>
      </c>
      <c r="P282" s="59" t="s">
        <v>1481</v>
      </c>
      <c r="Q282" s="59" t="s">
        <v>1482</v>
      </c>
      <c r="R282" s="59" t="s">
        <v>1483</v>
      </c>
      <c r="S282" s="59" t="s">
        <v>1751</v>
      </c>
      <c r="T282" s="59" t="s">
        <v>1752</v>
      </c>
      <c r="U282" s="59" t="s">
        <v>1486</v>
      </c>
      <c r="V282" s="59" t="s">
        <v>1487</v>
      </c>
      <c r="W282" s="59" t="s">
        <v>1509</v>
      </c>
      <c r="X282" s="59" t="s">
        <v>1487</v>
      </c>
      <c r="Y282" s="59" t="s">
        <v>1490</v>
      </c>
      <c r="Z282" s="59">
        <v>1498.79</v>
      </c>
      <c r="AA282" s="59">
        <v>1498.79</v>
      </c>
      <c r="AB282" s="59">
        <v>0</v>
      </c>
      <c r="AC282" s="59">
        <v>1498.79</v>
      </c>
      <c r="AD282" s="59">
        <v>0</v>
      </c>
      <c r="AE282" s="59">
        <v>0</v>
      </c>
      <c r="AF282" s="59" t="s">
        <v>1491</v>
      </c>
      <c r="AG282" s="59" t="s">
        <v>727</v>
      </c>
      <c r="AH282" s="59" t="s">
        <v>1644</v>
      </c>
      <c r="AI282" s="59" t="s">
        <v>1492</v>
      </c>
      <c r="AJ282" s="59" t="s">
        <v>1486</v>
      </c>
      <c r="AK282" s="59" t="s">
        <v>278</v>
      </c>
      <c r="AL282" s="59" t="s">
        <v>1493</v>
      </c>
      <c r="AM282" s="59" t="s">
        <v>1494</v>
      </c>
      <c r="AN282" s="59" t="s">
        <v>1384</v>
      </c>
      <c r="AO282" s="59" t="s">
        <v>107</v>
      </c>
    </row>
    <row r="283" spans="1:41" x14ac:dyDescent="0.15">
      <c r="A283" s="59" t="s">
        <v>1747</v>
      </c>
      <c r="B283" s="59" t="s">
        <v>1748</v>
      </c>
      <c r="C283" s="59" t="s">
        <v>1749</v>
      </c>
      <c r="D283" s="59" t="s">
        <v>1674</v>
      </c>
      <c r="E283" s="59" t="s">
        <v>1675</v>
      </c>
      <c r="F283" s="59" t="s">
        <v>1475</v>
      </c>
      <c r="G283" s="59" t="s">
        <v>1406</v>
      </c>
      <c r="H283" s="59" t="s">
        <v>1475</v>
      </c>
      <c r="I283" s="59" t="s">
        <v>1406</v>
      </c>
      <c r="J283" s="59" t="s">
        <v>727</v>
      </c>
      <c r="K283" s="59" t="s">
        <v>1644</v>
      </c>
      <c r="L283" s="59" t="s">
        <v>1750</v>
      </c>
      <c r="M283" s="59" t="s">
        <v>1478</v>
      </c>
      <c r="N283" s="59" t="s">
        <v>1479</v>
      </c>
      <c r="O283" s="59" t="s">
        <v>1480</v>
      </c>
      <c r="P283" s="59" t="s">
        <v>1481</v>
      </c>
      <c r="Q283" s="59" t="s">
        <v>1482</v>
      </c>
      <c r="R283" s="59" t="s">
        <v>1483</v>
      </c>
      <c r="S283" s="59" t="s">
        <v>1751</v>
      </c>
      <c r="T283" s="59" t="s">
        <v>1752</v>
      </c>
      <c r="U283" s="59" t="s">
        <v>1486</v>
      </c>
      <c r="V283" s="59" t="s">
        <v>1487</v>
      </c>
      <c r="W283" s="59" t="s">
        <v>1513</v>
      </c>
      <c r="X283" s="59" t="s">
        <v>1487</v>
      </c>
      <c r="Y283" s="59" t="s">
        <v>1490</v>
      </c>
      <c r="Z283" s="59">
        <v>300.47000000000003</v>
      </c>
      <c r="AA283" s="59">
        <v>300.47000000000003</v>
      </c>
      <c r="AB283" s="59">
        <v>0</v>
      </c>
      <c r="AC283" s="59">
        <v>300.47000000000003</v>
      </c>
      <c r="AD283" s="59">
        <v>0</v>
      </c>
      <c r="AE283" s="59">
        <v>0</v>
      </c>
      <c r="AF283" s="59" t="s">
        <v>1491</v>
      </c>
      <c r="AG283" s="59" t="s">
        <v>727</v>
      </c>
      <c r="AH283" s="59" t="s">
        <v>1644</v>
      </c>
      <c r="AI283" s="59" t="s">
        <v>1492</v>
      </c>
      <c r="AJ283" s="59" t="s">
        <v>1486</v>
      </c>
      <c r="AK283" s="59" t="s">
        <v>278</v>
      </c>
      <c r="AL283" s="59" t="s">
        <v>1493</v>
      </c>
      <c r="AM283" s="59" t="s">
        <v>1494</v>
      </c>
      <c r="AN283" s="59" t="s">
        <v>1384</v>
      </c>
      <c r="AO283" s="59" t="s">
        <v>107</v>
      </c>
    </row>
    <row r="284" spans="1:41" x14ac:dyDescent="0.15">
      <c r="A284" s="59" t="s">
        <v>1747</v>
      </c>
      <c r="B284" s="59" t="s">
        <v>1679</v>
      </c>
      <c r="C284" s="59" t="s">
        <v>1680</v>
      </c>
      <c r="D284" s="59" t="s">
        <v>1638</v>
      </c>
      <c r="E284" s="59" t="s">
        <v>1639</v>
      </c>
      <c r="F284" s="59" t="s">
        <v>1475</v>
      </c>
      <c r="G284" s="59" t="s">
        <v>1406</v>
      </c>
      <c r="H284" s="59" t="s">
        <v>1475</v>
      </c>
      <c r="I284" s="59" t="s">
        <v>1406</v>
      </c>
      <c r="J284" s="59" t="s">
        <v>727</v>
      </c>
      <c r="K284" s="59" t="s">
        <v>1640</v>
      </c>
      <c r="L284" s="59" t="s">
        <v>1681</v>
      </c>
      <c r="M284" s="59" t="s">
        <v>1478</v>
      </c>
      <c r="N284" s="59" t="s">
        <v>1479</v>
      </c>
      <c r="O284" s="59" t="s">
        <v>1480</v>
      </c>
      <c r="P284" s="59" t="s">
        <v>1481</v>
      </c>
      <c r="Q284" s="59" t="s">
        <v>1482</v>
      </c>
      <c r="R284" s="59" t="s">
        <v>1483</v>
      </c>
      <c r="S284" s="59" t="s">
        <v>1682</v>
      </c>
      <c r="T284" s="59" t="s">
        <v>1683</v>
      </c>
      <c r="U284" s="59" t="s">
        <v>1486</v>
      </c>
      <c r="V284" s="59" t="s">
        <v>1487</v>
      </c>
      <c r="W284" s="59" t="s">
        <v>1509</v>
      </c>
      <c r="X284" s="59" t="s">
        <v>1487</v>
      </c>
      <c r="Y284" s="59" t="s">
        <v>1490</v>
      </c>
      <c r="Z284" s="59">
        <v>4622.79</v>
      </c>
      <c r="AA284" s="59">
        <v>4622.79</v>
      </c>
      <c r="AB284" s="59">
        <v>0</v>
      </c>
      <c r="AC284" s="59">
        <v>4622.79</v>
      </c>
      <c r="AD284" s="59">
        <v>0</v>
      </c>
      <c r="AE284" s="59">
        <v>0</v>
      </c>
      <c r="AF284" s="59" t="s">
        <v>1491</v>
      </c>
      <c r="AG284" s="59" t="s">
        <v>727</v>
      </c>
      <c r="AH284" s="59" t="s">
        <v>1644</v>
      </c>
      <c r="AI284" s="59" t="s">
        <v>1492</v>
      </c>
      <c r="AJ284" s="59" t="s">
        <v>1486</v>
      </c>
      <c r="AK284" s="59" t="s">
        <v>278</v>
      </c>
      <c r="AL284" s="59" t="s">
        <v>1493</v>
      </c>
      <c r="AM284" s="59" t="s">
        <v>1494</v>
      </c>
      <c r="AN284" s="59" t="s">
        <v>1384</v>
      </c>
      <c r="AO284" s="59" t="s">
        <v>107</v>
      </c>
    </row>
    <row r="285" spans="1:41" x14ac:dyDescent="0.15">
      <c r="A285" s="59" t="s">
        <v>1747</v>
      </c>
      <c r="B285" s="59" t="s">
        <v>1679</v>
      </c>
      <c r="C285" s="59" t="s">
        <v>1680</v>
      </c>
      <c r="D285" s="59" t="s">
        <v>1638</v>
      </c>
      <c r="E285" s="59" t="s">
        <v>1639</v>
      </c>
      <c r="F285" s="59" t="s">
        <v>1475</v>
      </c>
      <c r="G285" s="59" t="s">
        <v>1406</v>
      </c>
      <c r="H285" s="59" t="s">
        <v>1475</v>
      </c>
      <c r="I285" s="59" t="s">
        <v>1406</v>
      </c>
      <c r="J285" s="59" t="s">
        <v>727</v>
      </c>
      <c r="K285" s="59" t="s">
        <v>1640</v>
      </c>
      <c r="L285" s="59" t="s">
        <v>1681</v>
      </c>
      <c r="M285" s="59" t="s">
        <v>1478</v>
      </c>
      <c r="N285" s="59" t="s">
        <v>1479</v>
      </c>
      <c r="O285" s="59" t="s">
        <v>1480</v>
      </c>
      <c r="P285" s="59" t="s">
        <v>1481</v>
      </c>
      <c r="Q285" s="59" t="s">
        <v>1482</v>
      </c>
      <c r="R285" s="59" t="s">
        <v>1483</v>
      </c>
      <c r="S285" s="59" t="s">
        <v>1682</v>
      </c>
      <c r="T285" s="59" t="s">
        <v>1683</v>
      </c>
      <c r="U285" s="59" t="s">
        <v>1486</v>
      </c>
      <c r="V285" s="59" t="s">
        <v>1487</v>
      </c>
      <c r="W285" s="59" t="s">
        <v>1488</v>
      </c>
      <c r="X285" s="59" t="s">
        <v>1511</v>
      </c>
      <c r="Y285" s="59" t="s">
        <v>1490</v>
      </c>
      <c r="Z285" s="59">
        <v>24.08</v>
      </c>
      <c r="AA285" s="59">
        <v>24.08</v>
      </c>
      <c r="AB285" s="59">
        <v>0</v>
      </c>
      <c r="AC285" s="59">
        <v>24.08</v>
      </c>
      <c r="AD285" s="59">
        <v>0</v>
      </c>
      <c r="AE285" s="59">
        <v>0</v>
      </c>
      <c r="AF285" s="59" t="s">
        <v>1491</v>
      </c>
      <c r="AG285" s="59" t="s">
        <v>727</v>
      </c>
      <c r="AH285" s="59" t="s">
        <v>1644</v>
      </c>
      <c r="AI285" s="59" t="s">
        <v>1492</v>
      </c>
      <c r="AJ285" s="59" t="s">
        <v>1486</v>
      </c>
      <c r="AK285" s="59" t="s">
        <v>278</v>
      </c>
      <c r="AL285" s="59" t="s">
        <v>1493</v>
      </c>
      <c r="AM285" s="59" t="s">
        <v>1494</v>
      </c>
      <c r="AN285" s="59" t="s">
        <v>1384</v>
      </c>
      <c r="AO285" s="59" t="s">
        <v>107</v>
      </c>
    </row>
    <row r="286" spans="1:41" x14ac:dyDescent="0.15">
      <c r="A286" s="59" t="s">
        <v>1747</v>
      </c>
      <c r="B286" s="59" t="s">
        <v>1684</v>
      </c>
      <c r="C286" s="59" t="s">
        <v>1685</v>
      </c>
      <c r="D286" s="59" t="s">
        <v>1674</v>
      </c>
      <c r="E286" s="59" t="s">
        <v>1675</v>
      </c>
      <c r="F286" s="59" t="s">
        <v>1475</v>
      </c>
      <c r="G286" s="59" t="s">
        <v>1406</v>
      </c>
      <c r="H286" s="59" t="s">
        <v>1475</v>
      </c>
      <c r="I286" s="59" t="s">
        <v>1406</v>
      </c>
      <c r="J286" s="59" t="s">
        <v>727</v>
      </c>
      <c r="K286" s="59" t="s">
        <v>1644</v>
      </c>
      <c r="L286" s="59" t="s">
        <v>1686</v>
      </c>
      <c r="M286" s="59" t="s">
        <v>1478</v>
      </c>
      <c r="N286" s="59" t="s">
        <v>1479</v>
      </c>
      <c r="O286" s="59" t="s">
        <v>1480</v>
      </c>
      <c r="P286" s="59" t="s">
        <v>1481</v>
      </c>
      <c r="Q286" s="59" t="s">
        <v>1482</v>
      </c>
      <c r="R286" s="59" t="s">
        <v>1483</v>
      </c>
      <c r="S286" s="59" t="s">
        <v>1687</v>
      </c>
      <c r="T286" s="59" t="s">
        <v>1688</v>
      </c>
      <c r="U286" s="59" t="s">
        <v>1486</v>
      </c>
      <c r="V286" s="59" t="s">
        <v>1487</v>
      </c>
      <c r="W286" s="59" t="s">
        <v>1509</v>
      </c>
      <c r="X286" s="59" t="s">
        <v>1487</v>
      </c>
      <c r="Y286" s="59" t="s">
        <v>1490</v>
      </c>
      <c r="Z286" s="59">
        <v>7746.87</v>
      </c>
      <c r="AA286" s="59">
        <v>7746.87</v>
      </c>
      <c r="AB286" s="59">
        <v>0</v>
      </c>
      <c r="AC286" s="59">
        <v>7746.87</v>
      </c>
      <c r="AD286" s="59">
        <v>0</v>
      </c>
      <c r="AE286" s="59">
        <v>0</v>
      </c>
      <c r="AF286" s="59" t="s">
        <v>1491</v>
      </c>
      <c r="AG286" s="59" t="s">
        <v>727</v>
      </c>
      <c r="AH286" s="59" t="s">
        <v>1644</v>
      </c>
      <c r="AI286" s="59" t="s">
        <v>1492</v>
      </c>
      <c r="AJ286" s="59" t="s">
        <v>1486</v>
      </c>
      <c r="AK286" s="59" t="s">
        <v>278</v>
      </c>
      <c r="AL286" s="59" t="s">
        <v>1493</v>
      </c>
      <c r="AM286" s="59" t="s">
        <v>1494</v>
      </c>
      <c r="AN286" s="59" t="s">
        <v>1384</v>
      </c>
      <c r="AO286" s="59" t="s">
        <v>107</v>
      </c>
    </row>
    <row r="287" spans="1:41" x14ac:dyDescent="0.15">
      <c r="A287" s="59" t="s">
        <v>1747</v>
      </c>
      <c r="B287" s="59" t="s">
        <v>1684</v>
      </c>
      <c r="C287" s="59" t="s">
        <v>1685</v>
      </c>
      <c r="D287" s="59" t="s">
        <v>1674</v>
      </c>
      <c r="E287" s="59" t="s">
        <v>1675</v>
      </c>
      <c r="F287" s="59" t="s">
        <v>1475</v>
      </c>
      <c r="G287" s="59" t="s">
        <v>1406</v>
      </c>
      <c r="H287" s="59" t="s">
        <v>1475</v>
      </c>
      <c r="I287" s="59" t="s">
        <v>1406</v>
      </c>
      <c r="J287" s="59" t="s">
        <v>727</v>
      </c>
      <c r="K287" s="59" t="s">
        <v>1644</v>
      </c>
      <c r="L287" s="59" t="s">
        <v>1686</v>
      </c>
      <c r="M287" s="59" t="s">
        <v>1478</v>
      </c>
      <c r="N287" s="59" t="s">
        <v>1479</v>
      </c>
      <c r="O287" s="59" t="s">
        <v>1480</v>
      </c>
      <c r="P287" s="59" t="s">
        <v>1481</v>
      </c>
      <c r="Q287" s="59" t="s">
        <v>1482</v>
      </c>
      <c r="R287" s="59" t="s">
        <v>1483</v>
      </c>
      <c r="S287" s="59" t="s">
        <v>1687</v>
      </c>
      <c r="T287" s="59" t="s">
        <v>1688</v>
      </c>
      <c r="U287" s="59" t="s">
        <v>1486</v>
      </c>
      <c r="V287" s="59" t="s">
        <v>1487</v>
      </c>
      <c r="W287" s="59" t="s">
        <v>1488</v>
      </c>
      <c r="X287" s="59" t="s">
        <v>1511</v>
      </c>
      <c r="Y287" s="59" t="s">
        <v>1490</v>
      </c>
      <c r="Z287" s="59">
        <v>132.62</v>
      </c>
      <c r="AA287" s="59">
        <v>132.62</v>
      </c>
      <c r="AB287" s="59">
        <v>0</v>
      </c>
      <c r="AC287" s="59">
        <v>132.62</v>
      </c>
      <c r="AD287" s="59">
        <v>0</v>
      </c>
      <c r="AE287" s="59">
        <v>0</v>
      </c>
      <c r="AF287" s="59" t="s">
        <v>1491</v>
      </c>
      <c r="AG287" s="59" t="s">
        <v>727</v>
      </c>
      <c r="AH287" s="59" t="s">
        <v>1644</v>
      </c>
      <c r="AI287" s="59" t="s">
        <v>1492</v>
      </c>
      <c r="AJ287" s="59" t="s">
        <v>1486</v>
      </c>
      <c r="AK287" s="59" t="s">
        <v>278</v>
      </c>
      <c r="AL287" s="59" t="s">
        <v>1493</v>
      </c>
      <c r="AM287" s="59" t="s">
        <v>1494</v>
      </c>
      <c r="AN287" s="59" t="s">
        <v>1384</v>
      </c>
      <c r="AO287" s="59" t="s">
        <v>107</v>
      </c>
    </row>
    <row r="288" spans="1:41" x14ac:dyDescent="0.15">
      <c r="A288" s="59" t="s">
        <v>1747</v>
      </c>
      <c r="B288" s="59" t="s">
        <v>1689</v>
      </c>
      <c r="C288" s="59" t="s">
        <v>1690</v>
      </c>
      <c r="D288" s="59" t="s">
        <v>1674</v>
      </c>
      <c r="E288" s="59" t="s">
        <v>1675</v>
      </c>
      <c r="F288" s="59" t="s">
        <v>1475</v>
      </c>
      <c r="G288" s="59" t="s">
        <v>1406</v>
      </c>
      <c r="H288" s="59" t="s">
        <v>1475</v>
      </c>
      <c r="I288" s="59" t="s">
        <v>1406</v>
      </c>
      <c r="J288" s="59" t="s">
        <v>727</v>
      </c>
      <c r="K288" s="59" t="s">
        <v>1644</v>
      </c>
      <c r="L288" s="59" t="s">
        <v>1691</v>
      </c>
      <c r="M288" s="59" t="s">
        <v>1478</v>
      </c>
      <c r="N288" s="59" t="s">
        <v>1479</v>
      </c>
      <c r="O288" s="59" t="s">
        <v>1480</v>
      </c>
      <c r="P288" s="59" t="s">
        <v>1481</v>
      </c>
      <c r="Q288" s="59" t="s">
        <v>1482</v>
      </c>
      <c r="R288" s="59" t="s">
        <v>1483</v>
      </c>
      <c r="S288" s="59" t="s">
        <v>1692</v>
      </c>
      <c r="T288" s="59" t="s">
        <v>1693</v>
      </c>
      <c r="U288" s="59" t="s">
        <v>1486</v>
      </c>
      <c r="V288" s="59" t="s">
        <v>1487</v>
      </c>
      <c r="W288" s="59" t="s">
        <v>1509</v>
      </c>
      <c r="X288" s="59" t="s">
        <v>1487</v>
      </c>
      <c r="Y288" s="59" t="s">
        <v>1490</v>
      </c>
      <c r="Z288" s="59">
        <v>6145.25</v>
      </c>
      <c r="AA288" s="59">
        <v>6145.25</v>
      </c>
      <c r="AB288" s="59">
        <v>0</v>
      </c>
      <c r="AC288" s="59">
        <v>6145.25</v>
      </c>
      <c r="AD288" s="59">
        <v>0</v>
      </c>
      <c r="AE288" s="59">
        <v>0</v>
      </c>
      <c r="AF288" s="59" t="s">
        <v>1491</v>
      </c>
      <c r="AG288" s="59" t="s">
        <v>727</v>
      </c>
      <c r="AH288" s="59" t="s">
        <v>1644</v>
      </c>
      <c r="AI288" s="59" t="s">
        <v>1492</v>
      </c>
      <c r="AJ288" s="59" t="s">
        <v>1486</v>
      </c>
      <c r="AK288" s="59" t="s">
        <v>278</v>
      </c>
      <c r="AL288" s="59" t="s">
        <v>1493</v>
      </c>
      <c r="AM288" s="59" t="s">
        <v>1494</v>
      </c>
      <c r="AN288" s="59" t="s">
        <v>1384</v>
      </c>
      <c r="AO288" s="59" t="s">
        <v>107</v>
      </c>
    </row>
    <row r="289" spans="1:41" x14ac:dyDescent="0.15">
      <c r="A289" s="59" t="s">
        <v>1747</v>
      </c>
      <c r="B289" s="59" t="s">
        <v>1689</v>
      </c>
      <c r="C289" s="59" t="s">
        <v>1690</v>
      </c>
      <c r="D289" s="59" t="s">
        <v>1674</v>
      </c>
      <c r="E289" s="59" t="s">
        <v>1675</v>
      </c>
      <c r="F289" s="59" t="s">
        <v>1475</v>
      </c>
      <c r="G289" s="59" t="s">
        <v>1406</v>
      </c>
      <c r="H289" s="59" t="s">
        <v>1475</v>
      </c>
      <c r="I289" s="59" t="s">
        <v>1406</v>
      </c>
      <c r="J289" s="59" t="s">
        <v>727</v>
      </c>
      <c r="K289" s="59" t="s">
        <v>1644</v>
      </c>
      <c r="L289" s="59" t="s">
        <v>1691</v>
      </c>
      <c r="M289" s="59" t="s">
        <v>1478</v>
      </c>
      <c r="N289" s="59" t="s">
        <v>1479</v>
      </c>
      <c r="O289" s="59" t="s">
        <v>1480</v>
      </c>
      <c r="P289" s="59" t="s">
        <v>1481</v>
      </c>
      <c r="Q289" s="59" t="s">
        <v>1482</v>
      </c>
      <c r="R289" s="59" t="s">
        <v>1483</v>
      </c>
      <c r="S289" s="59" t="s">
        <v>1692</v>
      </c>
      <c r="T289" s="59" t="s">
        <v>1693</v>
      </c>
      <c r="U289" s="59" t="s">
        <v>1486</v>
      </c>
      <c r="V289" s="59" t="s">
        <v>1487</v>
      </c>
      <c r="W289" s="59" t="s">
        <v>1488</v>
      </c>
      <c r="X289" s="59" t="s">
        <v>1511</v>
      </c>
      <c r="Y289" s="59" t="s">
        <v>1490</v>
      </c>
      <c r="Z289" s="59">
        <v>58.03</v>
      </c>
      <c r="AA289" s="59">
        <v>58.03</v>
      </c>
      <c r="AB289" s="59">
        <v>0</v>
      </c>
      <c r="AC289" s="59">
        <v>58.03</v>
      </c>
      <c r="AD289" s="59">
        <v>0</v>
      </c>
      <c r="AE289" s="59">
        <v>0</v>
      </c>
      <c r="AF289" s="59" t="s">
        <v>1491</v>
      </c>
      <c r="AG289" s="59" t="s">
        <v>727</v>
      </c>
      <c r="AH289" s="59" t="s">
        <v>1644</v>
      </c>
      <c r="AI289" s="59" t="s">
        <v>1492</v>
      </c>
      <c r="AJ289" s="59" t="s">
        <v>1486</v>
      </c>
      <c r="AK289" s="59" t="s">
        <v>278</v>
      </c>
      <c r="AL289" s="59" t="s">
        <v>1493</v>
      </c>
      <c r="AM289" s="59" t="s">
        <v>1494</v>
      </c>
      <c r="AN289" s="59" t="s">
        <v>1384</v>
      </c>
      <c r="AO289" s="59" t="s">
        <v>107</v>
      </c>
    </row>
    <row r="290" spans="1:41" x14ac:dyDescent="0.15">
      <c r="A290" s="59" t="s">
        <v>1747</v>
      </c>
      <c r="B290" s="59" t="s">
        <v>1694</v>
      </c>
      <c r="C290" s="59" t="s">
        <v>1695</v>
      </c>
      <c r="D290" s="59" t="s">
        <v>1674</v>
      </c>
      <c r="E290" s="59" t="s">
        <v>1675</v>
      </c>
      <c r="F290" s="59" t="s">
        <v>1475</v>
      </c>
      <c r="G290" s="59" t="s">
        <v>1406</v>
      </c>
      <c r="H290" s="59" t="s">
        <v>1475</v>
      </c>
      <c r="I290" s="59" t="s">
        <v>1406</v>
      </c>
      <c r="J290" s="59" t="s">
        <v>727</v>
      </c>
      <c r="K290" s="59" t="s">
        <v>1644</v>
      </c>
      <c r="L290" s="59" t="s">
        <v>1696</v>
      </c>
      <c r="M290" s="59" t="s">
        <v>1478</v>
      </c>
      <c r="N290" s="59" t="s">
        <v>1479</v>
      </c>
      <c r="O290" s="59" t="s">
        <v>1480</v>
      </c>
      <c r="P290" s="59" t="s">
        <v>1481</v>
      </c>
      <c r="Q290" s="59" t="s">
        <v>1482</v>
      </c>
      <c r="R290" s="59" t="s">
        <v>1483</v>
      </c>
      <c r="S290" s="59" t="s">
        <v>1697</v>
      </c>
      <c r="T290" s="59" t="s">
        <v>1698</v>
      </c>
      <c r="U290" s="59" t="s">
        <v>1486</v>
      </c>
      <c r="V290" s="59" t="s">
        <v>1487</v>
      </c>
      <c r="W290" s="59" t="s">
        <v>1509</v>
      </c>
      <c r="X290" s="59" t="s">
        <v>1487</v>
      </c>
      <c r="Y290" s="59" t="s">
        <v>1490</v>
      </c>
      <c r="Z290" s="59">
        <v>982.81</v>
      </c>
      <c r="AA290" s="59">
        <v>982.81</v>
      </c>
      <c r="AB290" s="59">
        <v>0</v>
      </c>
      <c r="AC290" s="59">
        <v>982.81</v>
      </c>
      <c r="AD290" s="59">
        <v>0</v>
      </c>
      <c r="AE290" s="59">
        <v>0</v>
      </c>
      <c r="AF290" s="59" t="s">
        <v>1491</v>
      </c>
      <c r="AG290" s="59" t="s">
        <v>727</v>
      </c>
      <c r="AH290" s="59" t="s">
        <v>1644</v>
      </c>
      <c r="AI290" s="59" t="s">
        <v>1492</v>
      </c>
      <c r="AJ290" s="59" t="s">
        <v>1486</v>
      </c>
      <c r="AK290" s="59" t="s">
        <v>278</v>
      </c>
      <c r="AL290" s="59" t="s">
        <v>1493</v>
      </c>
      <c r="AM290" s="59" t="s">
        <v>1494</v>
      </c>
      <c r="AN290" s="59" t="s">
        <v>1384</v>
      </c>
      <c r="AO290" s="59" t="s">
        <v>107</v>
      </c>
    </row>
    <row r="291" spans="1:41" x14ac:dyDescent="0.15">
      <c r="A291" s="59" t="s">
        <v>1747</v>
      </c>
      <c r="B291" s="59" t="s">
        <v>1694</v>
      </c>
      <c r="C291" s="59" t="s">
        <v>1695</v>
      </c>
      <c r="D291" s="59" t="s">
        <v>1674</v>
      </c>
      <c r="E291" s="59" t="s">
        <v>1675</v>
      </c>
      <c r="F291" s="59" t="s">
        <v>1475</v>
      </c>
      <c r="G291" s="59" t="s">
        <v>1406</v>
      </c>
      <c r="H291" s="59" t="s">
        <v>1475</v>
      </c>
      <c r="I291" s="59" t="s">
        <v>1406</v>
      </c>
      <c r="J291" s="59" t="s">
        <v>727</v>
      </c>
      <c r="K291" s="59" t="s">
        <v>1644</v>
      </c>
      <c r="L291" s="59" t="s">
        <v>1696</v>
      </c>
      <c r="M291" s="59" t="s">
        <v>1478</v>
      </c>
      <c r="N291" s="59" t="s">
        <v>1479</v>
      </c>
      <c r="O291" s="59" t="s">
        <v>1480</v>
      </c>
      <c r="P291" s="59" t="s">
        <v>1481</v>
      </c>
      <c r="Q291" s="59" t="s">
        <v>1482</v>
      </c>
      <c r="R291" s="59" t="s">
        <v>1483</v>
      </c>
      <c r="S291" s="59" t="s">
        <v>1697</v>
      </c>
      <c r="T291" s="59" t="s">
        <v>1698</v>
      </c>
      <c r="U291" s="59" t="s">
        <v>1486</v>
      </c>
      <c r="V291" s="59" t="s">
        <v>1487</v>
      </c>
      <c r="W291" s="59" t="s">
        <v>1488</v>
      </c>
      <c r="X291" s="59" t="s">
        <v>1511</v>
      </c>
      <c r="Y291" s="59" t="s">
        <v>1490</v>
      </c>
      <c r="Z291" s="59">
        <v>32.92</v>
      </c>
      <c r="AA291" s="59">
        <v>32.92</v>
      </c>
      <c r="AB291" s="59">
        <v>0</v>
      </c>
      <c r="AC291" s="59">
        <v>32.92</v>
      </c>
      <c r="AD291" s="59">
        <v>0</v>
      </c>
      <c r="AE291" s="59">
        <v>0</v>
      </c>
      <c r="AF291" s="59" t="s">
        <v>1491</v>
      </c>
      <c r="AG291" s="59" t="s">
        <v>727</v>
      </c>
      <c r="AH291" s="59" t="s">
        <v>1644</v>
      </c>
      <c r="AI291" s="59" t="s">
        <v>1492</v>
      </c>
      <c r="AJ291" s="59" t="s">
        <v>1486</v>
      </c>
      <c r="AK291" s="59" t="s">
        <v>278</v>
      </c>
      <c r="AL291" s="59" t="s">
        <v>1493</v>
      </c>
      <c r="AM291" s="59" t="s">
        <v>1494</v>
      </c>
      <c r="AN291" s="59" t="s">
        <v>1384</v>
      </c>
      <c r="AO291" s="59" t="s">
        <v>107</v>
      </c>
    </row>
    <row r="292" spans="1:41" x14ac:dyDescent="0.15">
      <c r="A292" s="59" t="s">
        <v>1747</v>
      </c>
      <c r="B292" s="59" t="s">
        <v>1699</v>
      </c>
      <c r="C292" s="59" t="s">
        <v>1700</v>
      </c>
      <c r="D292" s="59" t="s">
        <v>1701</v>
      </c>
      <c r="E292" s="59" t="s">
        <v>1702</v>
      </c>
      <c r="F292" s="59" t="s">
        <v>1475</v>
      </c>
      <c r="G292" s="59" t="s">
        <v>1406</v>
      </c>
      <c r="H292" s="59" t="s">
        <v>1475</v>
      </c>
      <c r="I292" s="59" t="s">
        <v>1406</v>
      </c>
      <c r="J292" s="59" t="s">
        <v>727</v>
      </c>
      <c r="K292" s="59" t="s">
        <v>1703</v>
      </c>
      <c r="L292" s="59" t="s">
        <v>1704</v>
      </c>
      <c r="M292" s="59" t="s">
        <v>1478</v>
      </c>
      <c r="N292" s="59" t="s">
        <v>1479</v>
      </c>
      <c r="O292" s="59" t="s">
        <v>1480</v>
      </c>
      <c r="P292" s="59" t="s">
        <v>1481</v>
      </c>
      <c r="Q292" s="59" t="s">
        <v>1482</v>
      </c>
      <c r="R292" s="59" t="s">
        <v>1483</v>
      </c>
      <c r="S292" s="59" t="s">
        <v>1705</v>
      </c>
      <c r="T292" s="59" t="s">
        <v>1706</v>
      </c>
      <c r="U292" s="59" t="s">
        <v>1486</v>
      </c>
      <c r="V292" s="59" t="s">
        <v>1487</v>
      </c>
      <c r="W292" s="59" t="s">
        <v>1508</v>
      </c>
      <c r="X292" s="59" t="s">
        <v>1487</v>
      </c>
      <c r="Y292" s="59" t="s">
        <v>1490</v>
      </c>
      <c r="Z292" s="59">
        <v>6.7</v>
      </c>
      <c r="AA292" s="59">
        <v>6.7</v>
      </c>
      <c r="AB292" s="59">
        <v>0</v>
      </c>
      <c r="AC292" s="59">
        <v>6.7</v>
      </c>
      <c r="AD292" s="59">
        <v>0</v>
      </c>
      <c r="AE292" s="59">
        <v>0</v>
      </c>
      <c r="AF292" s="59" t="s">
        <v>1707</v>
      </c>
      <c r="AG292" s="59" t="s">
        <v>1406</v>
      </c>
      <c r="AH292" s="59" t="s">
        <v>1406</v>
      </c>
      <c r="AI292" s="59" t="s">
        <v>1523</v>
      </c>
      <c r="AJ292" s="59" t="s">
        <v>1486</v>
      </c>
      <c r="AK292" s="59" t="s">
        <v>278</v>
      </c>
      <c r="AL292" s="59" t="s">
        <v>1493</v>
      </c>
      <c r="AM292" s="59" t="s">
        <v>1494</v>
      </c>
      <c r="AN292" s="59" t="s">
        <v>1384</v>
      </c>
      <c r="AO292" s="59" t="s">
        <v>107</v>
      </c>
    </row>
    <row r="293" spans="1:41" x14ac:dyDescent="0.15">
      <c r="A293" s="59" t="s">
        <v>1747</v>
      </c>
      <c r="B293" s="59" t="s">
        <v>1699</v>
      </c>
      <c r="C293" s="59" t="s">
        <v>1700</v>
      </c>
      <c r="D293" s="59" t="s">
        <v>1701</v>
      </c>
      <c r="E293" s="59" t="s">
        <v>1702</v>
      </c>
      <c r="F293" s="59" t="s">
        <v>1475</v>
      </c>
      <c r="G293" s="59" t="s">
        <v>1406</v>
      </c>
      <c r="H293" s="59" t="s">
        <v>1475</v>
      </c>
      <c r="I293" s="59" t="s">
        <v>1406</v>
      </c>
      <c r="J293" s="59" t="s">
        <v>727</v>
      </c>
      <c r="K293" s="59" t="s">
        <v>1703</v>
      </c>
      <c r="L293" s="59" t="s">
        <v>1704</v>
      </c>
      <c r="M293" s="59" t="s">
        <v>1478</v>
      </c>
      <c r="N293" s="59" t="s">
        <v>1479</v>
      </c>
      <c r="O293" s="59" t="s">
        <v>1480</v>
      </c>
      <c r="P293" s="59" t="s">
        <v>1481</v>
      </c>
      <c r="Q293" s="59" t="s">
        <v>1482</v>
      </c>
      <c r="R293" s="59" t="s">
        <v>1483</v>
      </c>
      <c r="S293" s="59" t="s">
        <v>1705</v>
      </c>
      <c r="T293" s="59" t="s">
        <v>1706</v>
      </c>
      <c r="U293" s="59" t="s">
        <v>1486</v>
      </c>
      <c r="V293" s="59" t="s">
        <v>1487</v>
      </c>
      <c r="W293" s="59" t="s">
        <v>1509</v>
      </c>
      <c r="X293" s="59" t="s">
        <v>1487</v>
      </c>
      <c r="Y293" s="59" t="s">
        <v>1490</v>
      </c>
      <c r="Z293" s="59">
        <v>0.05</v>
      </c>
      <c r="AA293" s="59">
        <v>0.05</v>
      </c>
      <c r="AB293" s="59">
        <v>0</v>
      </c>
      <c r="AC293" s="59">
        <v>0.05</v>
      </c>
      <c r="AD293" s="59">
        <v>0</v>
      </c>
      <c r="AE293" s="59">
        <v>0</v>
      </c>
      <c r="AF293" s="59" t="s">
        <v>1707</v>
      </c>
      <c r="AG293" s="59" t="s">
        <v>1406</v>
      </c>
      <c r="AH293" s="59" t="s">
        <v>1406</v>
      </c>
      <c r="AI293" s="59" t="s">
        <v>1523</v>
      </c>
      <c r="AJ293" s="59" t="s">
        <v>1486</v>
      </c>
      <c r="AK293" s="59" t="s">
        <v>278</v>
      </c>
      <c r="AL293" s="59" t="s">
        <v>1493</v>
      </c>
      <c r="AM293" s="59" t="s">
        <v>1494</v>
      </c>
      <c r="AN293" s="59" t="s">
        <v>1384</v>
      </c>
      <c r="AO293" s="59" t="s">
        <v>107</v>
      </c>
    </row>
    <row r="294" spans="1:41" x14ac:dyDescent="0.15">
      <c r="A294" s="59" t="s">
        <v>1747</v>
      </c>
      <c r="B294" s="59" t="s">
        <v>1699</v>
      </c>
      <c r="C294" s="59" t="s">
        <v>1700</v>
      </c>
      <c r="D294" s="59" t="s">
        <v>1701</v>
      </c>
      <c r="E294" s="59" t="s">
        <v>1702</v>
      </c>
      <c r="F294" s="59" t="s">
        <v>1475</v>
      </c>
      <c r="G294" s="59" t="s">
        <v>1406</v>
      </c>
      <c r="H294" s="59" t="s">
        <v>1475</v>
      </c>
      <c r="I294" s="59" t="s">
        <v>1406</v>
      </c>
      <c r="J294" s="59" t="s">
        <v>727</v>
      </c>
      <c r="K294" s="59" t="s">
        <v>1703</v>
      </c>
      <c r="L294" s="59" t="s">
        <v>1704</v>
      </c>
      <c r="M294" s="59" t="s">
        <v>1478</v>
      </c>
      <c r="N294" s="59" t="s">
        <v>1479</v>
      </c>
      <c r="O294" s="59" t="s">
        <v>1480</v>
      </c>
      <c r="P294" s="59" t="s">
        <v>1481</v>
      </c>
      <c r="Q294" s="59" t="s">
        <v>1482</v>
      </c>
      <c r="R294" s="59" t="s">
        <v>1483</v>
      </c>
      <c r="S294" s="59" t="s">
        <v>1705</v>
      </c>
      <c r="T294" s="59" t="s">
        <v>1706</v>
      </c>
      <c r="U294" s="59" t="s">
        <v>1486</v>
      </c>
      <c r="V294" s="59" t="s">
        <v>1487</v>
      </c>
      <c r="W294" s="59" t="s">
        <v>1513</v>
      </c>
      <c r="X294" s="59" t="s">
        <v>1487</v>
      </c>
      <c r="Y294" s="59" t="s">
        <v>1490</v>
      </c>
      <c r="Z294" s="59">
        <v>0.95</v>
      </c>
      <c r="AA294" s="59">
        <v>0.95</v>
      </c>
      <c r="AB294" s="59">
        <v>0</v>
      </c>
      <c r="AC294" s="59">
        <v>0.95</v>
      </c>
      <c r="AD294" s="59">
        <v>0</v>
      </c>
      <c r="AE294" s="59">
        <v>0</v>
      </c>
      <c r="AF294" s="59" t="s">
        <v>1707</v>
      </c>
      <c r="AG294" s="59" t="s">
        <v>1406</v>
      </c>
      <c r="AH294" s="59" t="s">
        <v>1406</v>
      </c>
      <c r="AI294" s="59" t="s">
        <v>1523</v>
      </c>
      <c r="AJ294" s="59" t="s">
        <v>1486</v>
      </c>
      <c r="AK294" s="59" t="s">
        <v>278</v>
      </c>
      <c r="AL294" s="59" t="s">
        <v>1493</v>
      </c>
      <c r="AM294" s="59" t="s">
        <v>1494</v>
      </c>
      <c r="AN294" s="59" t="s">
        <v>1384</v>
      </c>
      <c r="AO294" s="59" t="s">
        <v>107</v>
      </c>
    </row>
    <row r="295" spans="1:41" x14ac:dyDescent="0.15">
      <c r="A295" s="59" t="s">
        <v>1747</v>
      </c>
      <c r="B295" s="59" t="s">
        <v>1699</v>
      </c>
      <c r="C295" s="59" t="s">
        <v>1700</v>
      </c>
      <c r="D295" s="59" t="s">
        <v>1701</v>
      </c>
      <c r="E295" s="59" t="s">
        <v>1702</v>
      </c>
      <c r="F295" s="59" t="s">
        <v>1475</v>
      </c>
      <c r="G295" s="59" t="s">
        <v>1406</v>
      </c>
      <c r="H295" s="59" t="s">
        <v>1475</v>
      </c>
      <c r="I295" s="59" t="s">
        <v>1406</v>
      </c>
      <c r="J295" s="59" t="s">
        <v>727</v>
      </c>
      <c r="K295" s="59" t="s">
        <v>1703</v>
      </c>
      <c r="L295" s="59" t="s">
        <v>1704</v>
      </c>
      <c r="M295" s="59" t="s">
        <v>1478</v>
      </c>
      <c r="N295" s="59" t="s">
        <v>1479</v>
      </c>
      <c r="O295" s="59" t="s">
        <v>1480</v>
      </c>
      <c r="P295" s="59" t="s">
        <v>1481</v>
      </c>
      <c r="Q295" s="59" t="s">
        <v>1482</v>
      </c>
      <c r="R295" s="59" t="s">
        <v>1483</v>
      </c>
      <c r="S295" s="59" t="s">
        <v>1705</v>
      </c>
      <c r="T295" s="59" t="s">
        <v>1706</v>
      </c>
      <c r="U295" s="59" t="s">
        <v>1486</v>
      </c>
      <c r="V295" s="59" t="s">
        <v>1487</v>
      </c>
      <c r="W295" s="59" t="s">
        <v>1514</v>
      </c>
      <c r="X295" s="59" t="s">
        <v>1487</v>
      </c>
      <c r="Y295" s="59" t="s">
        <v>1490</v>
      </c>
      <c r="Z295" s="59">
        <v>1.48</v>
      </c>
      <c r="AA295" s="59">
        <v>1.48</v>
      </c>
      <c r="AB295" s="59">
        <v>0</v>
      </c>
      <c r="AC295" s="59">
        <v>1.48</v>
      </c>
      <c r="AD295" s="59">
        <v>0</v>
      </c>
      <c r="AE295" s="59">
        <v>0</v>
      </c>
      <c r="AF295" s="59" t="s">
        <v>1707</v>
      </c>
      <c r="AG295" s="59" t="s">
        <v>1406</v>
      </c>
      <c r="AH295" s="59" t="s">
        <v>1406</v>
      </c>
      <c r="AI295" s="59" t="s">
        <v>1523</v>
      </c>
      <c r="AJ295" s="59" t="s">
        <v>1486</v>
      </c>
      <c r="AK295" s="59" t="s">
        <v>278</v>
      </c>
      <c r="AL295" s="59" t="s">
        <v>1493</v>
      </c>
      <c r="AM295" s="59" t="s">
        <v>1494</v>
      </c>
      <c r="AN295" s="59" t="s">
        <v>1384</v>
      </c>
      <c r="AO295" s="59" t="s">
        <v>107</v>
      </c>
    </row>
    <row r="296" spans="1:41" x14ac:dyDescent="0.15">
      <c r="A296" s="59" t="s">
        <v>1747</v>
      </c>
      <c r="B296" s="59" t="s">
        <v>1708</v>
      </c>
      <c r="C296" s="59" t="s">
        <v>1709</v>
      </c>
      <c r="D296" s="59" t="s">
        <v>1701</v>
      </c>
      <c r="E296" s="59" t="s">
        <v>1702</v>
      </c>
      <c r="F296" s="59" t="s">
        <v>1475</v>
      </c>
      <c r="G296" s="59" t="s">
        <v>1406</v>
      </c>
      <c r="H296" s="59" t="s">
        <v>1475</v>
      </c>
      <c r="I296" s="59" t="s">
        <v>1406</v>
      </c>
      <c r="J296" s="59" t="s">
        <v>727</v>
      </c>
      <c r="K296" s="59" t="s">
        <v>1703</v>
      </c>
      <c r="L296" s="59" t="s">
        <v>1710</v>
      </c>
      <c r="M296" s="59" t="s">
        <v>1478</v>
      </c>
      <c r="N296" s="59" t="s">
        <v>1479</v>
      </c>
      <c r="O296" s="59" t="s">
        <v>1480</v>
      </c>
      <c r="P296" s="59" t="s">
        <v>1481</v>
      </c>
      <c r="Q296" s="59" t="s">
        <v>1482</v>
      </c>
      <c r="R296" s="59" t="s">
        <v>1483</v>
      </c>
      <c r="S296" s="59" t="s">
        <v>1711</v>
      </c>
      <c r="T296" s="59" t="s">
        <v>1712</v>
      </c>
      <c r="U296" s="59" t="s">
        <v>1486</v>
      </c>
      <c r="V296" s="59" t="s">
        <v>1487</v>
      </c>
      <c r="W296" s="59" t="s">
        <v>1508</v>
      </c>
      <c r="X296" s="59" t="s">
        <v>1487</v>
      </c>
      <c r="Y296" s="59" t="s">
        <v>1490</v>
      </c>
      <c r="Z296" s="59">
        <v>18.350000000000001</v>
      </c>
      <c r="AA296" s="59">
        <v>18.350000000000001</v>
      </c>
      <c r="AB296" s="59">
        <v>0</v>
      </c>
      <c r="AC296" s="59">
        <v>18.350000000000001</v>
      </c>
      <c r="AD296" s="59">
        <v>0</v>
      </c>
      <c r="AE296" s="59">
        <v>0</v>
      </c>
      <c r="AF296" s="59" t="s">
        <v>1491</v>
      </c>
      <c r="AG296" s="59" t="s">
        <v>727</v>
      </c>
      <c r="AH296" s="59" t="s">
        <v>1713</v>
      </c>
      <c r="AI296" s="59" t="s">
        <v>1492</v>
      </c>
      <c r="AJ296" s="59" t="s">
        <v>1486</v>
      </c>
      <c r="AK296" s="59" t="s">
        <v>278</v>
      </c>
      <c r="AL296" s="59" t="s">
        <v>1493</v>
      </c>
      <c r="AM296" s="59" t="s">
        <v>1494</v>
      </c>
      <c r="AN296" s="59" t="s">
        <v>1384</v>
      </c>
      <c r="AO296" s="59" t="s">
        <v>107</v>
      </c>
    </row>
    <row r="297" spans="1:41" x14ac:dyDescent="0.15">
      <c r="A297" s="59" t="s">
        <v>1747</v>
      </c>
      <c r="B297" s="59" t="s">
        <v>1708</v>
      </c>
      <c r="C297" s="59" t="s">
        <v>1709</v>
      </c>
      <c r="D297" s="59" t="s">
        <v>1701</v>
      </c>
      <c r="E297" s="59" t="s">
        <v>1702</v>
      </c>
      <c r="F297" s="59" t="s">
        <v>1475</v>
      </c>
      <c r="G297" s="59" t="s">
        <v>1406</v>
      </c>
      <c r="H297" s="59" t="s">
        <v>1475</v>
      </c>
      <c r="I297" s="59" t="s">
        <v>1406</v>
      </c>
      <c r="J297" s="59" t="s">
        <v>727</v>
      </c>
      <c r="K297" s="59" t="s">
        <v>1703</v>
      </c>
      <c r="L297" s="59" t="s">
        <v>1710</v>
      </c>
      <c r="M297" s="59" t="s">
        <v>1478</v>
      </c>
      <c r="N297" s="59" t="s">
        <v>1479</v>
      </c>
      <c r="O297" s="59" t="s">
        <v>1480</v>
      </c>
      <c r="P297" s="59" t="s">
        <v>1481</v>
      </c>
      <c r="Q297" s="59" t="s">
        <v>1482</v>
      </c>
      <c r="R297" s="59" t="s">
        <v>1483</v>
      </c>
      <c r="S297" s="59" t="s">
        <v>1711</v>
      </c>
      <c r="T297" s="59" t="s">
        <v>1712</v>
      </c>
      <c r="U297" s="59" t="s">
        <v>1486</v>
      </c>
      <c r="V297" s="59" t="s">
        <v>1487</v>
      </c>
      <c r="W297" s="59" t="s">
        <v>1509</v>
      </c>
      <c r="X297" s="59" t="s">
        <v>1487</v>
      </c>
      <c r="Y297" s="59" t="s">
        <v>1490</v>
      </c>
      <c r="Z297" s="59">
        <v>0.34</v>
      </c>
      <c r="AA297" s="59">
        <v>0.34</v>
      </c>
      <c r="AB297" s="59">
        <v>0</v>
      </c>
      <c r="AC297" s="59">
        <v>0.34</v>
      </c>
      <c r="AD297" s="59">
        <v>0</v>
      </c>
      <c r="AE297" s="59">
        <v>0</v>
      </c>
      <c r="AF297" s="59" t="s">
        <v>1491</v>
      </c>
      <c r="AG297" s="59" t="s">
        <v>727</v>
      </c>
      <c r="AH297" s="59" t="s">
        <v>1713</v>
      </c>
      <c r="AI297" s="59" t="s">
        <v>1492</v>
      </c>
      <c r="AJ297" s="59" t="s">
        <v>1486</v>
      </c>
      <c r="AK297" s="59" t="s">
        <v>278</v>
      </c>
      <c r="AL297" s="59" t="s">
        <v>1493</v>
      </c>
      <c r="AM297" s="59" t="s">
        <v>1494</v>
      </c>
      <c r="AN297" s="59" t="s">
        <v>1384</v>
      </c>
      <c r="AO297" s="59" t="s">
        <v>107</v>
      </c>
    </row>
    <row r="298" spans="1:41" x14ac:dyDescent="0.15">
      <c r="A298" s="59" t="s">
        <v>1747</v>
      </c>
      <c r="B298" s="59" t="s">
        <v>1708</v>
      </c>
      <c r="C298" s="59" t="s">
        <v>1709</v>
      </c>
      <c r="D298" s="59" t="s">
        <v>1701</v>
      </c>
      <c r="E298" s="59" t="s">
        <v>1702</v>
      </c>
      <c r="F298" s="59" t="s">
        <v>1475</v>
      </c>
      <c r="G298" s="59" t="s">
        <v>1406</v>
      </c>
      <c r="H298" s="59" t="s">
        <v>1475</v>
      </c>
      <c r="I298" s="59" t="s">
        <v>1406</v>
      </c>
      <c r="J298" s="59" t="s">
        <v>727</v>
      </c>
      <c r="K298" s="59" t="s">
        <v>1703</v>
      </c>
      <c r="L298" s="59" t="s">
        <v>1710</v>
      </c>
      <c r="M298" s="59" t="s">
        <v>1478</v>
      </c>
      <c r="N298" s="59" t="s">
        <v>1479</v>
      </c>
      <c r="O298" s="59" t="s">
        <v>1480</v>
      </c>
      <c r="P298" s="59" t="s">
        <v>1481</v>
      </c>
      <c r="Q298" s="59" t="s">
        <v>1482</v>
      </c>
      <c r="R298" s="59" t="s">
        <v>1483</v>
      </c>
      <c r="S298" s="59" t="s">
        <v>1711</v>
      </c>
      <c r="T298" s="59" t="s">
        <v>1712</v>
      </c>
      <c r="U298" s="59" t="s">
        <v>1486</v>
      </c>
      <c r="V298" s="59" t="s">
        <v>1487</v>
      </c>
      <c r="W298" s="59" t="s">
        <v>1488</v>
      </c>
      <c r="X298" s="59" t="s">
        <v>1510</v>
      </c>
      <c r="Y298" s="59" t="s">
        <v>1490</v>
      </c>
      <c r="Z298" s="59">
        <v>0.41</v>
      </c>
      <c r="AA298" s="59">
        <v>0.41</v>
      </c>
      <c r="AB298" s="59">
        <v>0</v>
      </c>
      <c r="AC298" s="59">
        <v>0.41</v>
      </c>
      <c r="AD298" s="59">
        <v>0</v>
      </c>
      <c r="AE298" s="59">
        <v>0</v>
      </c>
      <c r="AF298" s="59" t="s">
        <v>1491</v>
      </c>
      <c r="AG298" s="59" t="s">
        <v>727</v>
      </c>
      <c r="AH298" s="59" t="s">
        <v>1713</v>
      </c>
      <c r="AI298" s="59" t="s">
        <v>1492</v>
      </c>
      <c r="AJ298" s="59" t="s">
        <v>1486</v>
      </c>
      <c r="AK298" s="59" t="s">
        <v>278</v>
      </c>
      <c r="AL298" s="59" t="s">
        <v>1493</v>
      </c>
      <c r="AM298" s="59" t="s">
        <v>1494</v>
      </c>
      <c r="AN298" s="59" t="s">
        <v>1384</v>
      </c>
      <c r="AO298" s="59" t="s">
        <v>107</v>
      </c>
    </row>
    <row r="299" spans="1:41" x14ac:dyDescent="0.15">
      <c r="A299" s="59" t="s">
        <v>1747</v>
      </c>
      <c r="B299" s="59" t="s">
        <v>1708</v>
      </c>
      <c r="C299" s="59" t="s">
        <v>1709</v>
      </c>
      <c r="D299" s="59" t="s">
        <v>1701</v>
      </c>
      <c r="E299" s="59" t="s">
        <v>1702</v>
      </c>
      <c r="F299" s="59" t="s">
        <v>1475</v>
      </c>
      <c r="G299" s="59" t="s">
        <v>1406</v>
      </c>
      <c r="H299" s="59" t="s">
        <v>1475</v>
      </c>
      <c r="I299" s="59" t="s">
        <v>1406</v>
      </c>
      <c r="J299" s="59" t="s">
        <v>727</v>
      </c>
      <c r="K299" s="59" t="s">
        <v>1703</v>
      </c>
      <c r="L299" s="59" t="s">
        <v>1710</v>
      </c>
      <c r="M299" s="59" t="s">
        <v>1478</v>
      </c>
      <c r="N299" s="59" t="s">
        <v>1479</v>
      </c>
      <c r="O299" s="59" t="s">
        <v>1480</v>
      </c>
      <c r="P299" s="59" t="s">
        <v>1481</v>
      </c>
      <c r="Q299" s="59" t="s">
        <v>1482</v>
      </c>
      <c r="R299" s="59" t="s">
        <v>1483</v>
      </c>
      <c r="S299" s="59" t="s">
        <v>1711</v>
      </c>
      <c r="T299" s="59" t="s">
        <v>1712</v>
      </c>
      <c r="U299" s="59" t="s">
        <v>1486</v>
      </c>
      <c r="V299" s="59" t="s">
        <v>1487</v>
      </c>
      <c r="W299" s="59" t="s">
        <v>1488</v>
      </c>
      <c r="X299" s="59" t="s">
        <v>1511</v>
      </c>
      <c r="Y299" s="59" t="s">
        <v>1490</v>
      </c>
      <c r="Z299" s="59">
        <v>0.04</v>
      </c>
      <c r="AA299" s="59">
        <v>0.04</v>
      </c>
      <c r="AB299" s="59">
        <v>0</v>
      </c>
      <c r="AC299" s="59">
        <v>0.04</v>
      </c>
      <c r="AD299" s="59">
        <v>0</v>
      </c>
      <c r="AE299" s="59">
        <v>0</v>
      </c>
      <c r="AF299" s="59" t="s">
        <v>1491</v>
      </c>
      <c r="AG299" s="59" t="s">
        <v>727</v>
      </c>
      <c r="AH299" s="59" t="s">
        <v>1713</v>
      </c>
      <c r="AI299" s="59" t="s">
        <v>1492</v>
      </c>
      <c r="AJ299" s="59" t="s">
        <v>1486</v>
      </c>
      <c r="AK299" s="59" t="s">
        <v>278</v>
      </c>
      <c r="AL299" s="59" t="s">
        <v>1493</v>
      </c>
      <c r="AM299" s="59" t="s">
        <v>1494</v>
      </c>
      <c r="AN299" s="59" t="s">
        <v>1384</v>
      </c>
      <c r="AO299" s="59" t="s">
        <v>107</v>
      </c>
    </row>
    <row r="300" spans="1:41" x14ac:dyDescent="0.15">
      <c r="A300" s="59" t="s">
        <v>1747</v>
      </c>
      <c r="B300" s="59" t="s">
        <v>1708</v>
      </c>
      <c r="C300" s="59" t="s">
        <v>1709</v>
      </c>
      <c r="D300" s="59" t="s">
        <v>1701</v>
      </c>
      <c r="E300" s="59" t="s">
        <v>1702</v>
      </c>
      <c r="F300" s="59" t="s">
        <v>1475</v>
      </c>
      <c r="G300" s="59" t="s">
        <v>1406</v>
      </c>
      <c r="H300" s="59" t="s">
        <v>1475</v>
      </c>
      <c r="I300" s="59" t="s">
        <v>1406</v>
      </c>
      <c r="J300" s="59" t="s">
        <v>727</v>
      </c>
      <c r="K300" s="59" t="s">
        <v>1703</v>
      </c>
      <c r="L300" s="59" t="s">
        <v>1710</v>
      </c>
      <c r="M300" s="59" t="s">
        <v>1478</v>
      </c>
      <c r="N300" s="59" t="s">
        <v>1479</v>
      </c>
      <c r="O300" s="59" t="s">
        <v>1480</v>
      </c>
      <c r="P300" s="59" t="s">
        <v>1481</v>
      </c>
      <c r="Q300" s="59" t="s">
        <v>1482</v>
      </c>
      <c r="R300" s="59" t="s">
        <v>1483</v>
      </c>
      <c r="S300" s="59" t="s">
        <v>1711</v>
      </c>
      <c r="T300" s="59" t="s">
        <v>1712</v>
      </c>
      <c r="U300" s="59" t="s">
        <v>1486</v>
      </c>
      <c r="V300" s="59" t="s">
        <v>1487</v>
      </c>
      <c r="W300" s="59" t="s">
        <v>1513</v>
      </c>
      <c r="X300" s="59" t="s">
        <v>1487</v>
      </c>
      <c r="Y300" s="59" t="s">
        <v>1490</v>
      </c>
      <c r="Z300" s="59">
        <v>23.33</v>
      </c>
      <c r="AA300" s="59">
        <v>23.33</v>
      </c>
      <c r="AB300" s="59">
        <v>0</v>
      </c>
      <c r="AC300" s="59">
        <v>23.33</v>
      </c>
      <c r="AD300" s="59">
        <v>0</v>
      </c>
      <c r="AE300" s="59">
        <v>0</v>
      </c>
      <c r="AF300" s="59" t="s">
        <v>1491</v>
      </c>
      <c r="AG300" s="59" t="s">
        <v>727</v>
      </c>
      <c r="AH300" s="59" t="s">
        <v>1713</v>
      </c>
      <c r="AI300" s="59" t="s">
        <v>1492</v>
      </c>
      <c r="AJ300" s="59" t="s">
        <v>1486</v>
      </c>
      <c r="AK300" s="59" t="s">
        <v>278</v>
      </c>
      <c r="AL300" s="59" t="s">
        <v>1493</v>
      </c>
      <c r="AM300" s="59" t="s">
        <v>1494</v>
      </c>
      <c r="AN300" s="59" t="s">
        <v>1384</v>
      </c>
      <c r="AO300" s="59" t="s">
        <v>107</v>
      </c>
    </row>
    <row r="301" spans="1:41" x14ac:dyDescent="0.15">
      <c r="A301" s="59" t="s">
        <v>1747</v>
      </c>
      <c r="B301" s="59" t="s">
        <v>1708</v>
      </c>
      <c r="C301" s="59" t="s">
        <v>1709</v>
      </c>
      <c r="D301" s="59" t="s">
        <v>1701</v>
      </c>
      <c r="E301" s="59" t="s">
        <v>1702</v>
      </c>
      <c r="F301" s="59" t="s">
        <v>1475</v>
      </c>
      <c r="G301" s="59" t="s">
        <v>1406</v>
      </c>
      <c r="H301" s="59" t="s">
        <v>1475</v>
      </c>
      <c r="I301" s="59" t="s">
        <v>1406</v>
      </c>
      <c r="J301" s="59" t="s">
        <v>727</v>
      </c>
      <c r="K301" s="59" t="s">
        <v>1703</v>
      </c>
      <c r="L301" s="59" t="s">
        <v>1710</v>
      </c>
      <c r="M301" s="59" t="s">
        <v>1478</v>
      </c>
      <c r="N301" s="59" t="s">
        <v>1479</v>
      </c>
      <c r="O301" s="59" t="s">
        <v>1480</v>
      </c>
      <c r="P301" s="59" t="s">
        <v>1481</v>
      </c>
      <c r="Q301" s="59" t="s">
        <v>1482</v>
      </c>
      <c r="R301" s="59" t="s">
        <v>1483</v>
      </c>
      <c r="S301" s="59" t="s">
        <v>1711</v>
      </c>
      <c r="T301" s="59" t="s">
        <v>1712</v>
      </c>
      <c r="U301" s="59" t="s">
        <v>1486</v>
      </c>
      <c r="V301" s="59" t="s">
        <v>1487</v>
      </c>
      <c r="W301" s="59" t="s">
        <v>1514</v>
      </c>
      <c r="X301" s="59" t="s">
        <v>1487</v>
      </c>
      <c r="Y301" s="59" t="s">
        <v>1490</v>
      </c>
      <c r="Z301" s="59">
        <v>6.43</v>
      </c>
      <c r="AA301" s="59">
        <v>6.43</v>
      </c>
      <c r="AB301" s="59">
        <v>0</v>
      </c>
      <c r="AC301" s="59">
        <v>6.43</v>
      </c>
      <c r="AD301" s="59">
        <v>0</v>
      </c>
      <c r="AE301" s="59">
        <v>0</v>
      </c>
      <c r="AF301" s="59" t="s">
        <v>1491</v>
      </c>
      <c r="AG301" s="59" t="s">
        <v>727</v>
      </c>
      <c r="AH301" s="59" t="s">
        <v>1713</v>
      </c>
      <c r="AI301" s="59" t="s">
        <v>1492</v>
      </c>
      <c r="AJ301" s="59" t="s">
        <v>1486</v>
      </c>
      <c r="AK301" s="59" t="s">
        <v>278</v>
      </c>
      <c r="AL301" s="59" t="s">
        <v>1493</v>
      </c>
      <c r="AM301" s="59" t="s">
        <v>1494</v>
      </c>
      <c r="AN301" s="59" t="s">
        <v>1384</v>
      </c>
      <c r="AO301" s="59" t="s">
        <v>107</v>
      </c>
    </row>
    <row r="302" spans="1:41" x14ac:dyDescent="0.15">
      <c r="A302" s="59" t="s">
        <v>1747</v>
      </c>
      <c r="B302" s="59" t="s">
        <v>1714</v>
      </c>
      <c r="C302" s="59" t="s">
        <v>1715</v>
      </c>
      <c r="D302" s="59" t="s">
        <v>1517</v>
      </c>
      <c r="E302" s="59" t="s">
        <v>559</v>
      </c>
      <c r="F302" s="59" t="s">
        <v>1475</v>
      </c>
      <c r="G302" s="59" t="s">
        <v>1406</v>
      </c>
      <c r="H302" s="59" t="s">
        <v>1475</v>
      </c>
      <c r="I302" s="59" t="s">
        <v>1406</v>
      </c>
      <c r="J302" s="59" t="s">
        <v>737</v>
      </c>
      <c r="K302" s="59" t="s">
        <v>1518</v>
      </c>
      <c r="L302" s="59" t="s">
        <v>1716</v>
      </c>
      <c r="M302" s="59" t="s">
        <v>1478</v>
      </c>
      <c r="N302" s="59" t="s">
        <v>1479</v>
      </c>
      <c r="O302" s="59" t="s">
        <v>1480</v>
      </c>
      <c r="P302" s="59" t="s">
        <v>1481</v>
      </c>
      <c r="Q302" s="59" t="s">
        <v>1482</v>
      </c>
      <c r="R302" s="59" t="s">
        <v>1483</v>
      </c>
      <c r="S302" s="59" t="s">
        <v>1717</v>
      </c>
      <c r="T302" s="59" t="s">
        <v>1718</v>
      </c>
      <c r="U302" s="59" t="s">
        <v>1486</v>
      </c>
      <c r="V302" s="59" t="s">
        <v>1487</v>
      </c>
      <c r="W302" s="59" t="s">
        <v>1488</v>
      </c>
      <c r="X302" s="59" t="s">
        <v>1510</v>
      </c>
      <c r="Y302" s="59" t="s">
        <v>1490</v>
      </c>
      <c r="Z302" s="59">
        <v>0.08</v>
      </c>
      <c r="AA302" s="59">
        <v>0.08</v>
      </c>
      <c r="AB302" s="59">
        <v>0</v>
      </c>
      <c r="AC302" s="59">
        <v>0.08</v>
      </c>
      <c r="AD302" s="59">
        <v>0</v>
      </c>
      <c r="AE302" s="59">
        <v>0</v>
      </c>
      <c r="AF302" s="59" t="s">
        <v>1491</v>
      </c>
      <c r="AG302" s="59" t="s">
        <v>737</v>
      </c>
      <c r="AH302" s="59" t="s">
        <v>1518</v>
      </c>
      <c r="AI302" s="59" t="s">
        <v>1523</v>
      </c>
      <c r="AJ302" s="59" t="s">
        <v>1486</v>
      </c>
      <c r="AK302" s="59" t="s">
        <v>278</v>
      </c>
      <c r="AL302" s="59" t="s">
        <v>1493</v>
      </c>
      <c r="AM302" s="59" t="s">
        <v>1494</v>
      </c>
      <c r="AN302" s="59" t="s">
        <v>1384</v>
      </c>
      <c r="AO302" s="59" t="s">
        <v>107</v>
      </c>
    </row>
    <row r="303" spans="1:41" x14ac:dyDescent="0.15">
      <c r="A303" s="59" t="s">
        <v>1747</v>
      </c>
      <c r="B303" s="59" t="s">
        <v>1714</v>
      </c>
      <c r="C303" s="59" t="s">
        <v>1715</v>
      </c>
      <c r="D303" s="59" t="s">
        <v>1517</v>
      </c>
      <c r="E303" s="59" t="s">
        <v>559</v>
      </c>
      <c r="F303" s="59" t="s">
        <v>1475</v>
      </c>
      <c r="G303" s="59" t="s">
        <v>1406</v>
      </c>
      <c r="H303" s="59" t="s">
        <v>1475</v>
      </c>
      <c r="I303" s="59" t="s">
        <v>1406</v>
      </c>
      <c r="J303" s="59" t="s">
        <v>737</v>
      </c>
      <c r="K303" s="59" t="s">
        <v>1518</v>
      </c>
      <c r="L303" s="59" t="s">
        <v>1716</v>
      </c>
      <c r="M303" s="59" t="s">
        <v>1478</v>
      </c>
      <c r="N303" s="59" t="s">
        <v>1479</v>
      </c>
      <c r="O303" s="59" t="s">
        <v>1480</v>
      </c>
      <c r="P303" s="59" t="s">
        <v>1481</v>
      </c>
      <c r="Q303" s="59" t="s">
        <v>1482</v>
      </c>
      <c r="R303" s="59" t="s">
        <v>1483</v>
      </c>
      <c r="S303" s="59" t="s">
        <v>1717</v>
      </c>
      <c r="T303" s="59" t="s">
        <v>1718</v>
      </c>
      <c r="U303" s="59" t="s">
        <v>1486</v>
      </c>
      <c r="V303" s="59" t="s">
        <v>1487</v>
      </c>
      <c r="W303" s="59" t="s">
        <v>1488</v>
      </c>
      <c r="X303" s="59" t="s">
        <v>1511</v>
      </c>
      <c r="Y303" s="59" t="s">
        <v>1490</v>
      </c>
      <c r="Z303" s="59">
        <v>0.13</v>
      </c>
      <c r="AA303" s="59">
        <v>0.13</v>
      </c>
      <c r="AB303" s="59">
        <v>0</v>
      </c>
      <c r="AC303" s="59">
        <v>0.13</v>
      </c>
      <c r="AD303" s="59">
        <v>0</v>
      </c>
      <c r="AE303" s="59">
        <v>0</v>
      </c>
      <c r="AF303" s="59" t="s">
        <v>1491</v>
      </c>
      <c r="AG303" s="59" t="s">
        <v>737</v>
      </c>
      <c r="AH303" s="59" t="s">
        <v>1518</v>
      </c>
      <c r="AI303" s="59" t="s">
        <v>1523</v>
      </c>
      <c r="AJ303" s="59" t="s">
        <v>1486</v>
      </c>
      <c r="AK303" s="59" t="s">
        <v>278</v>
      </c>
      <c r="AL303" s="59" t="s">
        <v>1493</v>
      </c>
      <c r="AM303" s="59" t="s">
        <v>1494</v>
      </c>
      <c r="AN303" s="59" t="s">
        <v>1384</v>
      </c>
      <c r="AO303" s="59" t="s">
        <v>107</v>
      </c>
    </row>
    <row r="304" spans="1:41" x14ac:dyDescent="0.15">
      <c r="A304" s="59" t="s">
        <v>1747</v>
      </c>
      <c r="B304" s="59" t="s">
        <v>1714</v>
      </c>
      <c r="C304" s="59" t="s">
        <v>1715</v>
      </c>
      <c r="D304" s="59" t="s">
        <v>1517</v>
      </c>
      <c r="E304" s="59" t="s">
        <v>559</v>
      </c>
      <c r="F304" s="59" t="s">
        <v>1475</v>
      </c>
      <c r="G304" s="59" t="s">
        <v>1406</v>
      </c>
      <c r="H304" s="59" t="s">
        <v>1475</v>
      </c>
      <c r="I304" s="59" t="s">
        <v>1406</v>
      </c>
      <c r="J304" s="59" t="s">
        <v>737</v>
      </c>
      <c r="K304" s="59" t="s">
        <v>1518</v>
      </c>
      <c r="L304" s="59" t="s">
        <v>1716</v>
      </c>
      <c r="M304" s="59" t="s">
        <v>1478</v>
      </c>
      <c r="N304" s="59" t="s">
        <v>1479</v>
      </c>
      <c r="O304" s="59" t="s">
        <v>1480</v>
      </c>
      <c r="P304" s="59" t="s">
        <v>1481</v>
      </c>
      <c r="Q304" s="59" t="s">
        <v>1482</v>
      </c>
      <c r="R304" s="59" t="s">
        <v>1483</v>
      </c>
      <c r="S304" s="59" t="s">
        <v>1717</v>
      </c>
      <c r="T304" s="59" t="s">
        <v>1718</v>
      </c>
      <c r="U304" s="59" t="s">
        <v>1486</v>
      </c>
      <c r="V304" s="59" t="s">
        <v>1487</v>
      </c>
      <c r="W304" s="59" t="s">
        <v>1522</v>
      </c>
      <c r="X304" s="59" t="s">
        <v>1487</v>
      </c>
      <c r="Y304" s="59" t="s">
        <v>1490</v>
      </c>
      <c r="Z304" s="59">
        <v>12.37</v>
      </c>
      <c r="AA304" s="59">
        <v>12.37</v>
      </c>
      <c r="AB304" s="59">
        <v>0</v>
      </c>
      <c r="AC304" s="59">
        <v>12.37</v>
      </c>
      <c r="AD304" s="59">
        <v>0</v>
      </c>
      <c r="AE304" s="59">
        <v>0</v>
      </c>
      <c r="AF304" s="59" t="s">
        <v>1491</v>
      </c>
      <c r="AG304" s="59" t="s">
        <v>737</v>
      </c>
      <c r="AH304" s="59" t="s">
        <v>1518</v>
      </c>
      <c r="AI304" s="59" t="s">
        <v>1523</v>
      </c>
      <c r="AJ304" s="59" t="s">
        <v>1486</v>
      </c>
      <c r="AK304" s="59" t="s">
        <v>278</v>
      </c>
      <c r="AL304" s="59" t="s">
        <v>1493</v>
      </c>
      <c r="AM304" s="59" t="s">
        <v>1494</v>
      </c>
      <c r="AN304" s="59" t="s">
        <v>1384</v>
      </c>
      <c r="AO304" s="59" t="s">
        <v>107</v>
      </c>
    </row>
    <row r="305" spans="1:41" x14ac:dyDescent="0.15">
      <c r="A305" s="59" t="s">
        <v>1747</v>
      </c>
      <c r="B305" s="59" t="s">
        <v>1719</v>
      </c>
      <c r="C305" s="59" t="s">
        <v>1720</v>
      </c>
      <c r="D305" s="59" t="s">
        <v>1674</v>
      </c>
      <c r="E305" s="59" t="s">
        <v>1675</v>
      </c>
      <c r="F305" s="59" t="s">
        <v>1475</v>
      </c>
      <c r="G305" s="59" t="s">
        <v>1406</v>
      </c>
      <c r="H305" s="59" t="s">
        <v>1475</v>
      </c>
      <c r="I305" s="59" t="s">
        <v>1406</v>
      </c>
      <c r="J305" s="59" t="s">
        <v>727</v>
      </c>
      <c r="K305" s="59" t="s">
        <v>1644</v>
      </c>
      <c r="L305" s="59" t="s">
        <v>1721</v>
      </c>
      <c r="M305" s="59" t="s">
        <v>1478</v>
      </c>
      <c r="N305" s="59" t="s">
        <v>1479</v>
      </c>
      <c r="O305" s="59" t="s">
        <v>1480</v>
      </c>
      <c r="P305" s="59" t="s">
        <v>1481</v>
      </c>
      <c r="Q305" s="59" t="s">
        <v>1482</v>
      </c>
      <c r="R305" s="59" t="s">
        <v>1483</v>
      </c>
      <c r="S305" s="59" t="s">
        <v>1722</v>
      </c>
      <c r="T305" s="59" t="s">
        <v>1723</v>
      </c>
      <c r="U305" s="59" t="s">
        <v>1486</v>
      </c>
      <c r="V305" s="59" t="s">
        <v>1487</v>
      </c>
      <c r="W305" s="59" t="s">
        <v>1509</v>
      </c>
      <c r="X305" s="59" t="s">
        <v>1487</v>
      </c>
      <c r="Y305" s="59" t="s">
        <v>1490</v>
      </c>
      <c r="Z305" s="59">
        <v>3999.89</v>
      </c>
      <c r="AA305" s="59">
        <v>3999.89</v>
      </c>
      <c r="AB305" s="59">
        <v>0</v>
      </c>
      <c r="AC305" s="59">
        <v>3999.89</v>
      </c>
      <c r="AD305" s="59">
        <v>0</v>
      </c>
      <c r="AE305" s="59">
        <v>0</v>
      </c>
      <c r="AF305" s="59" t="s">
        <v>1491</v>
      </c>
      <c r="AG305" s="59" t="s">
        <v>727</v>
      </c>
      <c r="AH305" s="59" t="s">
        <v>1640</v>
      </c>
      <c r="AI305" s="59" t="s">
        <v>1492</v>
      </c>
      <c r="AJ305" s="59" t="s">
        <v>1486</v>
      </c>
      <c r="AK305" s="59" t="s">
        <v>278</v>
      </c>
      <c r="AL305" s="59" t="s">
        <v>1493</v>
      </c>
      <c r="AM305" s="59" t="s">
        <v>1494</v>
      </c>
      <c r="AN305" s="59" t="s">
        <v>1384</v>
      </c>
      <c r="AO305" s="59" t="s">
        <v>107</v>
      </c>
    </row>
    <row r="306" spans="1:41" x14ac:dyDescent="0.15">
      <c r="A306" s="59" t="s">
        <v>1747</v>
      </c>
      <c r="B306" s="59" t="s">
        <v>1719</v>
      </c>
      <c r="C306" s="59" t="s">
        <v>1720</v>
      </c>
      <c r="D306" s="59" t="s">
        <v>1674</v>
      </c>
      <c r="E306" s="59" t="s">
        <v>1675</v>
      </c>
      <c r="F306" s="59" t="s">
        <v>1475</v>
      </c>
      <c r="G306" s="59" t="s">
        <v>1406</v>
      </c>
      <c r="H306" s="59" t="s">
        <v>1475</v>
      </c>
      <c r="I306" s="59" t="s">
        <v>1406</v>
      </c>
      <c r="J306" s="59" t="s">
        <v>727</v>
      </c>
      <c r="K306" s="59" t="s">
        <v>1644</v>
      </c>
      <c r="L306" s="59" t="s">
        <v>1721</v>
      </c>
      <c r="M306" s="59" t="s">
        <v>1478</v>
      </c>
      <c r="N306" s="59" t="s">
        <v>1479</v>
      </c>
      <c r="O306" s="59" t="s">
        <v>1480</v>
      </c>
      <c r="P306" s="59" t="s">
        <v>1481</v>
      </c>
      <c r="Q306" s="59" t="s">
        <v>1482</v>
      </c>
      <c r="R306" s="59" t="s">
        <v>1483</v>
      </c>
      <c r="S306" s="59" t="s">
        <v>1722</v>
      </c>
      <c r="T306" s="59" t="s">
        <v>1723</v>
      </c>
      <c r="U306" s="59" t="s">
        <v>1486</v>
      </c>
      <c r="V306" s="59" t="s">
        <v>1487</v>
      </c>
      <c r="W306" s="59" t="s">
        <v>1488</v>
      </c>
      <c r="X306" s="59" t="s">
        <v>1511</v>
      </c>
      <c r="Y306" s="59" t="s">
        <v>1490</v>
      </c>
      <c r="Z306" s="59">
        <v>0.11</v>
      </c>
      <c r="AA306" s="59">
        <v>0.11</v>
      </c>
      <c r="AB306" s="59">
        <v>0</v>
      </c>
      <c r="AC306" s="59">
        <v>0.11</v>
      </c>
      <c r="AD306" s="59">
        <v>0</v>
      </c>
      <c r="AE306" s="59">
        <v>0</v>
      </c>
      <c r="AF306" s="59" t="s">
        <v>1491</v>
      </c>
      <c r="AG306" s="59" t="s">
        <v>727</v>
      </c>
      <c r="AH306" s="59" t="s">
        <v>1640</v>
      </c>
      <c r="AI306" s="59" t="s">
        <v>1492</v>
      </c>
      <c r="AJ306" s="59" t="s">
        <v>1486</v>
      </c>
      <c r="AK306" s="59" t="s">
        <v>278</v>
      </c>
      <c r="AL306" s="59" t="s">
        <v>1493</v>
      </c>
      <c r="AM306" s="59" t="s">
        <v>1494</v>
      </c>
      <c r="AN306" s="59" t="s">
        <v>1384</v>
      </c>
      <c r="AO306" s="59" t="s">
        <v>107</v>
      </c>
    </row>
    <row r="307" spans="1:41" x14ac:dyDescent="0.15">
      <c r="A307" s="59" t="s">
        <v>1747</v>
      </c>
      <c r="B307" s="59" t="s">
        <v>1724</v>
      </c>
      <c r="C307" s="59" t="s">
        <v>1725</v>
      </c>
      <c r="D307" s="59" t="s">
        <v>1674</v>
      </c>
      <c r="E307" s="59" t="s">
        <v>1675</v>
      </c>
      <c r="F307" s="59" t="s">
        <v>1475</v>
      </c>
      <c r="G307" s="59" t="s">
        <v>1406</v>
      </c>
      <c r="H307" s="59" t="s">
        <v>1475</v>
      </c>
      <c r="I307" s="59" t="s">
        <v>1406</v>
      </c>
      <c r="J307" s="59" t="s">
        <v>727</v>
      </c>
      <c r="K307" s="59" t="s">
        <v>1644</v>
      </c>
      <c r="L307" s="59" t="s">
        <v>1726</v>
      </c>
      <c r="M307" s="59" t="s">
        <v>1478</v>
      </c>
      <c r="N307" s="59" t="s">
        <v>1479</v>
      </c>
      <c r="O307" s="59" t="s">
        <v>1480</v>
      </c>
      <c r="P307" s="59" t="s">
        <v>1481</v>
      </c>
      <c r="Q307" s="59" t="s">
        <v>1482</v>
      </c>
      <c r="R307" s="59" t="s">
        <v>1483</v>
      </c>
      <c r="S307" s="59" t="s">
        <v>1727</v>
      </c>
      <c r="T307" s="59" t="s">
        <v>1728</v>
      </c>
      <c r="U307" s="59" t="s">
        <v>1486</v>
      </c>
      <c r="V307" s="59" t="s">
        <v>1487</v>
      </c>
      <c r="W307" s="59" t="s">
        <v>1509</v>
      </c>
      <c r="X307" s="59" t="s">
        <v>1487</v>
      </c>
      <c r="Y307" s="59" t="s">
        <v>1490</v>
      </c>
      <c r="Z307" s="59">
        <v>5919.24</v>
      </c>
      <c r="AA307" s="59">
        <v>5919.24</v>
      </c>
      <c r="AB307" s="59">
        <v>0</v>
      </c>
      <c r="AC307" s="59">
        <v>5919.24</v>
      </c>
      <c r="AD307" s="59">
        <v>0</v>
      </c>
      <c r="AE307" s="59">
        <v>0</v>
      </c>
      <c r="AF307" s="59" t="s">
        <v>1491</v>
      </c>
      <c r="AG307" s="59" t="s">
        <v>727</v>
      </c>
      <c r="AH307" s="59" t="s">
        <v>1640</v>
      </c>
      <c r="AI307" s="59" t="s">
        <v>1492</v>
      </c>
      <c r="AJ307" s="59" t="s">
        <v>1486</v>
      </c>
      <c r="AK307" s="59" t="s">
        <v>278</v>
      </c>
      <c r="AL307" s="59" t="s">
        <v>1493</v>
      </c>
      <c r="AM307" s="59" t="s">
        <v>1494</v>
      </c>
      <c r="AN307" s="59" t="s">
        <v>1384</v>
      </c>
      <c r="AO307" s="59" t="s">
        <v>107</v>
      </c>
    </row>
    <row r="308" spans="1:41" x14ac:dyDescent="0.15">
      <c r="A308" s="59" t="s">
        <v>1747</v>
      </c>
      <c r="B308" s="59" t="s">
        <v>1729</v>
      </c>
      <c r="C308" s="59" t="s">
        <v>1730</v>
      </c>
      <c r="D308" s="59" t="s">
        <v>1674</v>
      </c>
      <c r="E308" s="59" t="s">
        <v>1675</v>
      </c>
      <c r="F308" s="59" t="s">
        <v>1475</v>
      </c>
      <c r="G308" s="59" t="s">
        <v>1406</v>
      </c>
      <c r="H308" s="59" t="s">
        <v>1475</v>
      </c>
      <c r="I308" s="59" t="s">
        <v>1406</v>
      </c>
      <c r="J308" s="59" t="s">
        <v>727</v>
      </c>
      <c r="K308" s="59" t="s">
        <v>1644</v>
      </c>
      <c r="L308" s="59" t="s">
        <v>1731</v>
      </c>
      <c r="M308" s="59" t="s">
        <v>1478</v>
      </c>
      <c r="N308" s="59" t="s">
        <v>1479</v>
      </c>
      <c r="O308" s="59" t="s">
        <v>1480</v>
      </c>
      <c r="P308" s="59" t="s">
        <v>1481</v>
      </c>
      <c r="Q308" s="59" t="s">
        <v>1482</v>
      </c>
      <c r="R308" s="59" t="s">
        <v>1483</v>
      </c>
      <c r="S308" s="59" t="s">
        <v>1732</v>
      </c>
      <c r="T308" s="59" t="s">
        <v>1733</v>
      </c>
      <c r="U308" s="59" t="s">
        <v>1486</v>
      </c>
      <c r="V308" s="59" t="s">
        <v>1487</v>
      </c>
      <c r="W308" s="59" t="s">
        <v>1522</v>
      </c>
      <c r="X308" s="59" t="s">
        <v>1487</v>
      </c>
      <c r="Y308" s="59" t="s">
        <v>1490</v>
      </c>
      <c r="Z308" s="59">
        <v>9904.51</v>
      </c>
      <c r="AA308" s="59">
        <v>9904.51</v>
      </c>
      <c r="AB308" s="59">
        <v>0</v>
      </c>
      <c r="AC308" s="59">
        <v>9904.51</v>
      </c>
      <c r="AD308" s="59">
        <v>0</v>
      </c>
      <c r="AE308" s="59">
        <v>0</v>
      </c>
      <c r="AF308" s="59" t="s">
        <v>1491</v>
      </c>
      <c r="AG308" s="59" t="s">
        <v>727</v>
      </c>
      <c r="AH308" s="59" t="s">
        <v>1644</v>
      </c>
      <c r="AI308" s="59" t="s">
        <v>1492</v>
      </c>
      <c r="AJ308" s="59" t="s">
        <v>1486</v>
      </c>
      <c r="AK308" s="59" t="s">
        <v>278</v>
      </c>
      <c r="AL308" s="59" t="s">
        <v>1493</v>
      </c>
      <c r="AM308" s="59" t="s">
        <v>1494</v>
      </c>
      <c r="AN308" s="59" t="s">
        <v>1384</v>
      </c>
      <c r="AO308" s="59" t="s">
        <v>107</v>
      </c>
    </row>
    <row r="309" spans="1:41" x14ac:dyDescent="0.15">
      <c r="A309" s="59" t="s">
        <v>1747</v>
      </c>
      <c r="B309" s="59" t="s">
        <v>1734</v>
      </c>
      <c r="C309" s="59" t="s">
        <v>1735</v>
      </c>
      <c r="D309" s="59" t="s">
        <v>1736</v>
      </c>
      <c r="E309" s="59" t="s">
        <v>1737</v>
      </c>
      <c r="F309" s="59" t="s">
        <v>1475</v>
      </c>
      <c r="G309" s="59" t="s">
        <v>1406</v>
      </c>
      <c r="H309" s="59" t="s">
        <v>1475</v>
      </c>
      <c r="I309" s="59" t="s">
        <v>1406</v>
      </c>
      <c r="J309" s="59" t="s">
        <v>1407</v>
      </c>
      <c r="K309" s="59" t="s">
        <v>1738</v>
      </c>
      <c r="L309" s="59" t="s">
        <v>1739</v>
      </c>
      <c r="M309" s="59" t="s">
        <v>1478</v>
      </c>
      <c r="N309" s="59" t="s">
        <v>1479</v>
      </c>
      <c r="O309" s="59" t="s">
        <v>1480</v>
      </c>
      <c r="P309" s="59" t="s">
        <v>1481</v>
      </c>
      <c r="Q309" s="59" t="s">
        <v>1482</v>
      </c>
      <c r="R309" s="59" t="s">
        <v>1483</v>
      </c>
      <c r="S309" s="59" t="s">
        <v>1740</v>
      </c>
      <c r="T309" s="59" t="s">
        <v>1741</v>
      </c>
      <c r="U309" s="59" t="s">
        <v>1486</v>
      </c>
      <c r="V309" s="59" t="s">
        <v>1487</v>
      </c>
      <c r="W309" s="59" t="s">
        <v>1509</v>
      </c>
      <c r="X309" s="59" t="s">
        <v>1487</v>
      </c>
      <c r="Y309" s="59" t="s">
        <v>1490</v>
      </c>
      <c r="Z309" s="59">
        <v>0.78</v>
      </c>
      <c r="AA309" s="59">
        <v>0.78</v>
      </c>
      <c r="AB309" s="59">
        <v>0</v>
      </c>
      <c r="AC309" s="59">
        <v>0.78</v>
      </c>
      <c r="AD309" s="59">
        <v>0</v>
      </c>
      <c r="AE309" s="59">
        <v>0</v>
      </c>
      <c r="AF309" s="59" t="s">
        <v>1491</v>
      </c>
      <c r="AG309" s="59" t="s">
        <v>1476</v>
      </c>
      <c r="AH309" s="59" t="s">
        <v>795</v>
      </c>
      <c r="AI309" s="59" t="s">
        <v>1492</v>
      </c>
      <c r="AJ309" s="59" t="s">
        <v>1486</v>
      </c>
      <c r="AK309" s="59" t="s">
        <v>278</v>
      </c>
      <c r="AL309" s="59" t="s">
        <v>1493</v>
      </c>
      <c r="AM309" s="59" t="s">
        <v>1494</v>
      </c>
      <c r="AN309" s="59" t="s">
        <v>1384</v>
      </c>
      <c r="AO309" s="59" t="s">
        <v>107</v>
      </c>
    </row>
    <row r="310" spans="1:41" x14ac:dyDescent="0.15">
      <c r="A310" s="59" t="s">
        <v>1747</v>
      </c>
      <c r="B310" s="59" t="s">
        <v>1734</v>
      </c>
      <c r="C310" s="59" t="s">
        <v>1735</v>
      </c>
      <c r="D310" s="59" t="s">
        <v>1736</v>
      </c>
      <c r="E310" s="59" t="s">
        <v>1737</v>
      </c>
      <c r="F310" s="59" t="s">
        <v>1475</v>
      </c>
      <c r="G310" s="59" t="s">
        <v>1406</v>
      </c>
      <c r="H310" s="59" t="s">
        <v>1475</v>
      </c>
      <c r="I310" s="59" t="s">
        <v>1406</v>
      </c>
      <c r="J310" s="59" t="s">
        <v>1407</v>
      </c>
      <c r="K310" s="59" t="s">
        <v>1738</v>
      </c>
      <c r="L310" s="59" t="s">
        <v>1739</v>
      </c>
      <c r="M310" s="59" t="s">
        <v>1478</v>
      </c>
      <c r="N310" s="59" t="s">
        <v>1479</v>
      </c>
      <c r="O310" s="59" t="s">
        <v>1480</v>
      </c>
      <c r="P310" s="59" t="s">
        <v>1481</v>
      </c>
      <c r="Q310" s="59" t="s">
        <v>1482</v>
      </c>
      <c r="R310" s="59" t="s">
        <v>1483</v>
      </c>
      <c r="S310" s="59" t="s">
        <v>1740</v>
      </c>
      <c r="T310" s="59" t="s">
        <v>1741</v>
      </c>
      <c r="U310" s="59" t="s">
        <v>1486</v>
      </c>
      <c r="V310" s="59" t="s">
        <v>1487</v>
      </c>
      <c r="W310" s="59" t="s">
        <v>1488</v>
      </c>
      <c r="X310" s="59" t="s">
        <v>1511</v>
      </c>
      <c r="Y310" s="59" t="s">
        <v>1490</v>
      </c>
      <c r="Z310" s="59">
        <v>1.21</v>
      </c>
      <c r="AA310" s="59">
        <v>1.21</v>
      </c>
      <c r="AB310" s="59">
        <v>0</v>
      </c>
      <c r="AC310" s="59">
        <v>1.21</v>
      </c>
      <c r="AD310" s="59">
        <v>0</v>
      </c>
      <c r="AE310" s="59">
        <v>0</v>
      </c>
      <c r="AF310" s="59" t="s">
        <v>1491</v>
      </c>
      <c r="AG310" s="59" t="s">
        <v>1476</v>
      </c>
      <c r="AH310" s="59" t="s">
        <v>795</v>
      </c>
      <c r="AI310" s="59" t="s">
        <v>1492</v>
      </c>
      <c r="AJ310" s="59" t="s">
        <v>1486</v>
      </c>
      <c r="AK310" s="59" t="s">
        <v>278</v>
      </c>
      <c r="AL310" s="59" t="s">
        <v>1493</v>
      </c>
      <c r="AM310" s="59" t="s">
        <v>1494</v>
      </c>
      <c r="AN310" s="59" t="s">
        <v>1384</v>
      </c>
      <c r="AO310" s="59" t="s">
        <v>107</v>
      </c>
    </row>
    <row r="311" spans="1:41" x14ac:dyDescent="0.15">
      <c r="A311" s="59" t="s">
        <v>1753</v>
      </c>
      <c r="B311" s="59" t="s">
        <v>1471</v>
      </c>
      <c r="C311" s="59" t="s">
        <v>1472</v>
      </c>
      <c r="D311" s="59" t="s">
        <v>1473</v>
      </c>
      <c r="E311" s="59" t="s">
        <v>1474</v>
      </c>
      <c r="F311" s="59" t="s">
        <v>1475</v>
      </c>
      <c r="G311" s="59" t="s">
        <v>1406</v>
      </c>
      <c r="H311" s="59" t="s">
        <v>1475</v>
      </c>
      <c r="I311" s="59" t="s">
        <v>1406</v>
      </c>
      <c r="J311" s="59" t="s">
        <v>1476</v>
      </c>
      <c r="K311" s="59" t="s">
        <v>795</v>
      </c>
      <c r="L311" s="59" t="s">
        <v>1477</v>
      </c>
      <c r="M311" s="59" t="s">
        <v>1478</v>
      </c>
      <c r="N311" s="59" t="s">
        <v>1479</v>
      </c>
      <c r="O311" s="59" t="s">
        <v>1480</v>
      </c>
      <c r="P311" s="59" t="s">
        <v>1481</v>
      </c>
      <c r="Q311" s="59" t="s">
        <v>1482</v>
      </c>
      <c r="R311" s="59" t="s">
        <v>1483</v>
      </c>
      <c r="S311" s="59" t="s">
        <v>1484</v>
      </c>
      <c r="T311" s="59" t="s">
        <v>1485</v>
      </c>
      <c r="U311" s="59" t="s">
        <v>1486</v>
      </c>
      <c r="V311" s="59" t="s">
        <v>1487</v>
      </c>
      <c r="W311" s="59" t="s">
        <v>1488</v>
      </c>
      <c r="X311" s="59" t="s">
        <v>1489</v>
      </c>
      <c r="Y311" s="59" t="s">
        <v>1490</v>
      </c>
      <c r="Z311" s="59">
        <v>2403.88</v>
      </c>
      <c r="AA311" s="59">
        <v>2403.88</v>
      </c>
      <c r="AB311" s="59">
        <v>0</v>
      </c>
      <c r="AC311" s="59">
        <v>2403.88</v>
      </c>
      <c r="AD311" s="59">
        <v>0</v>
      </c>
      <c r="AE311" s="59">
        <v>0</v>
      </c>
      <c r="AF311" s="59" t="s">
        <v>1491</v>
      </c>
      <c r="AG311" s="59" t="s">
        <v>1476</v>
      </c>
      <c r="AH311" s="59" t="s">
        <v>795</v>
      </c>
      <c r="AI311" s="59" t="s">
        <v>1492</v>
      </c>
      <c r="AJ311" s="59" t="s">
        <v>1486</v>
      </c>
      <c r="AK311" s="59" t="s">
        <v>278</v>
      </c>
      <c r="AL311" s="59" t="s">
        <v>1493</v>
      </c>
      <c r="AM311" s="59" t="s">
        <v>1494</v>
      </c>
      <c r="AN311" s="59" t="s">
        <v>1385</v>
      </c>
      <c r="AO311" s="59" t="s">
        <v>107</v>
      </c>
    </row>
    <row r="312" spans="1:41" x14ac:dyDescent="0.15">
      <c r="A312" s="59" t="s">
        <v>1753</v>
      </c>
      <c r="B312" s="59" t="s">
        <v>1495</v>
      </c>
      <c r="C312" s="59" t="s">
        <v>1496</v>
      </c>
      <c r="D312" s="59" t="s">
        <v>1473</v>
      </c>
      <c r="E312" s="59" t="s">
        <v>1474</v>
      </c>
      <c r="F312" s="59" t="s">
        <v>1475</v>
      </c>
      <c r="G312" s="59" t="s">
        <v>1406</v>
      </c>
      <c r="H312" s="59" t="s">
        <v>1475</v>
      </c>
      <c r="I312" s="59" t="s">
        <v>1406</v>
      </c>
      <c r="J312" s="59" t="s">
        <v>1476</v>
      </c>
      <c r="K312" s="59" t="s">
        <v>795</v>
      </c>
      <c r="L312" s="59" t="s">
        <v>1497</v>
      </c>
      <c r="M312" s="59" t="s">
        <v>1478</v>
      </c>
      <c r="N312" s="59" t="s">
        <v>1479</v>
      </c>
      <c r="O312" s="59" t="s">
        <v>1480</v>
      </c>
      <c r="P312" s="59" t="s">
        <v>1481</v>
      </c>
      <c r="Q312" s="59" t="s">
        <v>1482</v>
      </c>
      <c r="R312" s="59" t="s">
        <v>1483</v>
      </c>
      <c r="S312" s="59" t="s">
        <v>1498</v>
      </c>
      <c r="T312" s="59" t="s">
        <v>1499</v>
      </c>
      <c r="U312" s="59" t="s">
        <v>1486</v>
      </c>
      <c r="V312" s="59" t="s">
        <v>1487</v>
      </c>
      <c r="W312" s="59" t="s">
        <v>1500</v>
      </c>
      <c r="X312" s="59" t="s">
        <v>1501</v>
      </c>
      <c r="Y312" s="59" t="s">
        <v>1490</v>
      </c>
      <c r="Z312" s="59">
        <v>704.36</v>
      </c>
      <c r="AA312" s="59">
        <v>572.13</v>
      </c>
      <c r="AB312" s="59">
        <v>132.22999999999999</v>
      </c>
      <c r="AC312" s="59">
        <v>572.13</v>
      </c>
      <c r="AD312" s="59">
        <v>0</v>
      </c>
      <c r="AE312" s="59">
        <v>0</v>
      </c>
      <c r="AF312" s="59" t="s">
        <v>1491</v>
      </c>
      <c r="AG312" s="59" t="s">
        <v>1476</v>
      </c>
      <c r="AH312" s="59" t="s">
        <v>795</v>
      </c>
      <c r="AI312" s="59" t="s">
        <v>1492</v>
      </c>
      <c r="AJ312" s="59" t="s">
        <v>1486</v>
      </c>
      <c r="AK312" s="59" t="s">
        <v>278</v>
      </c>
      <c r="AL312" s="59" t="s">
        <v>1493</v>
      </c>
      <c r="AM312" s="59" t="s">
        <v>1494</v>
      </c>
      <c r="AN312" s="59" t="s">
        <v>1385</v>
      </c>
      <c r="AO312" s="59" t="s">
        <v>107</v>
      </c>
    </row>
    <row r="313" spans="1:41" x14ac:dyDescent="0.15">
      <c r="A313" s="59" t="s">
        <v>1753</v>
      </c>
      <c r="B313" s="59" t="s">
        <v>1502</v>
      </c>
      <c r="C313" s="59" t="s">
        <v>1503</v>
      </c>
      <c r="D313" s="59" t="s">
        <v>1504</v>
      </c>
      <c r="E313" s="59" t="s">
        <v>1139</v>
      </c>
      <c r="F313" s="59" t="s">
        <v>1475</v>
      </c>
      <c r="G313" s="59" t="s">
        <v>1406</v>
      </c>
      <c r="H313" s="59" t="s">
        <v>1475</v>
      </c>
      <c r="I313" s="59" t="s">
        <v>1406</v>
      </c>
      <c r="J313" s="59" t="s">
        <v>1476</v>
      </c>
      <c r="K313" s="59" t="s">
        <v>795</v>
      </c>
      <c r="L313" s="59" t="s">
        <v>1505</v>
      </c>
      <c r="M313" s="59" t="s">
        <v>1478</v>
      </c>
      <c r="N313" s="59" t="s">
        <v>1479</v>
      </c>
      <c r="O313" s="59" t="s">
        <v>1480</v>
      </c>
      <c r="P313" s="59" t="s">
        <v>1481</v>
      </c>
      <c r="Q313" s="59" t="s">
        <v>1482</v>
      </c>
      <c r="R313" s="59" t="s">
        <v>1483</v>
      </c>
      <c r="S313" s="59" t="s">
        <v>1506</v>
      </c>
      <c r="T313" s="59" t="s">
        <v>1507</v>
      </c>
      <c r="U313" s="59" t="s">
        <v>1486</v>
      </c>
      <c r="V313" s="59" t="s">
        <v>1487</v>
      </c>
      <c r="W313" s="59" t="s">
        <v>1508</v>
      </c>
      <c r="X313" s="59" t="s">
        <v>1487</v>
      </c>
      <c r="Y313" s="59" t="s">
        <v>1490</v>
      </c>
      <c r="Z313" s="59">
        <v>349.15</v>
      </c>
      <c r="AA313" s="59">
        <v>349.15</v>
      </c>
      <c r="AB313" s="59">
        <v>0</v>
      </c>
      <c r="AC313" s="59">
        <v>349.15</v>
      </c>
      <c r="AD313" s="59">
        <v>0</v>
      </c>
      <c r="AE313" s="59">
        <v>0</v>
      </c>
      <c r="AF313" s="59" t="s">
        <v>1491</v>
      </c>
      <c r="AG313" s="59" t="s">
        <v>1476</v>
      </c>
      <c r="AH313" s="59" t="s">
        <v>795</v>
      </c>
      <c r="AI313" s="59" t="s">
        <v>1492</v>
      </c>
      <c r="AJ313" s="59" t="s">
        <v>1486</v>
      </c>
      <c r="AK313" s="59" t="s">
        <v>278</v>
      </c>
      <c r="AL313" s="59" t="s">
        <v>1493</v>
      </c>
      <c r="AM313" s="59" t="s">
        <v>1494</v>
      </c>
      <c r="AN313" s="59" t="s">
        <v>1385</v>
      </c>
      <c r="AO313" s="59" t="s">
        <v>107</v>
      </c>
    </row>
    <row r="314" spans="1:41" x14ac:dyDescent="0.15">
      <c r="A314" s="59" t="s">
        <v>1753</v>
      </c>
      <c r="B314" s="59" t="s">
        <v>1502</v>
      </c>
      <c r="C314" s="59" t="s">
        <v>1503</v>
      </c>
      <c r="D314" s="59" t="s">
        <v>1504</v>
      </c>
      <c r="E314" s="59" t="s">
        <v>1139</v>
      </c>
      <c r="F314" s="59" t="s">
        <v>1475</v>
      </c>
      <c r="G314" s="59" t="s">
        <v>1406</v>
      </c>
      <c r="H314" s="59" t="s">
        <v>1475</v>
      </c>
      <c r="I314" s="59" t="s">
        <v>1406</v>
      </c>
      <c r="J314" s="59" t="s">
        <v>1476</v>
      </c>
      <c r="K314" s="59" t="s">
        <v>795</v>
      </c>
      <c r="L314" s="59" t="s">
        <v>1505</v>
      </c>
      <c r="M314" s="59" t="s">
        <v>1478</v>
      </c>
      <c r="N314" s="59" t="s">
        <v>1479</v>
      </c>
      <c r="O314" s="59" t="s">
        <v>1480</v>
      </c>
      <c r="P314" s="59" t="s">
        <v>1481</v>
      </c>
      <c r="Q314" s="59" t="s">
        <v>1482</v>
      </c>
      <c r="R314" s="59" t="s">
        <v>1483</v>
      </c>
      <c r="S314" s="59" t="s">
        <v>1506</v>
      </c>
      <c r="T314" s="59" t="s">
        <v>1507</v>
      </c>
      <c r="U314" s="59" t="s">
        <v>1486</v>
      </c>
      <c r="V314" s="59" t="s">
        <v>1487</v>
      </c>
      <c r="W314" s="59" t="s">
        <v>1509</v>
      </c>
      <c r="X314" s="59" t="s">
        <v>1487</v>
      </c>
      <c r="Y314" s="59" t="s">
        <v>1490</v>
      </c>
      <c r="Z314" s="59">
        <v>5307.48</v>
      </c>
      <c r="AA314" s="59">
        <v>5307.48</v>
      </c>
      <c r="AB314" s="59">
        <v>0</v>
      </c>
      <c r="AC314" s="59">
        <v>5307.48</v>
      </c>
      <c r="AD314" s="59">
        <v>0</v>
      </c>
      <c r="AE314" s="59">
        <v>0</v>
      </c>
      <c r="AF314" s="59" t="s">
        <v>1491</v>
      </c>
      <c r="AG314" s="59" t="s">
        <v>1476</v>
      </c>
      <c r="AH314" s="59" t="s">
        <v>795</v>
      </c>
      <c r="AI314" s="59" t="s">
        <v>1492</v>
      </c>
      <c r="AJ314" s="59" t="s">
        <v>1486</v>
      </c>
      <c r="AK314" s="59" t="s">
        <v>278</v>
      </c>
      <c r="AL314" s="59" t="s">
        <v>1493</v>
      </c>
      <c r="AM314" s="59" t="s">
        <v>1494</v>
      </c>
      <c r="AN314" s="59" t="s">
        <v>1385</v>
      </c>
      <c r="AO314" s="59" t="s">
        <v>107</v>
      </c>
    </row>
    <row r="315" spans="1:41" x14ac:dyDescent="0.15">
      <c r="A315" s="59" t="s">
        <v>1753</v>
      </c>
      <c r="B315" s="59" t="s">
        <v>1502</v>
      </c>
      <c r="C315" s="59" t="s">
        <v>1503</v>
      </c>
      <c r="D315" s="59" t="s">
        <v>1504</v>
      </c>
      <c r="E315" s="59" t="s">
        <v>1139</v>
      </c>
      <c r="F315" s="59" t="s">
        <v>1475</v>
      </c>
      <c r="G315" s="59" t="s">
        <v>1406</v>
      </c>
      <c r="H315" s="59" t="s">
        <v>1475</v>
      </c>
      <c r="I315" s="59" t="s">
        <v>1406</v>
      </c>
      <c r="J315" s="59" t="s">
        <v>1476</v>
      </c>
      <c r="K315" s="59" t="s">
        <v>795</v>
      </c>
      <c r="L315" s="59" t="s">
        <v>1505</v>
      </c>
      <c r="M315" s="59" t="s">
        <v>1478</v>
      </c>
      <c r="N315" s="59" t="s">
        <v>1479</v>
      </c>
      <c r="O315" s="59" t="s">
        <v>1480</v>
      </c>
      <c r="P315" s="59" t="s">
        <v>1481</v>
      </c>
      <c r="Q315" s="59" t="s">
        <v>1482</v>
      </c>
      <c r="R315" s="59" t="s">
        <v>1483</v>
      </c>
      <c r="S315" s="59" t="s">
        <v>1506</v>
      </c>
      <c r="T315" s="59" t="s">
        <v>1507</v>
      </c>
      <c r="U315" s="59" t="s">
        <v>1486</v>
      </c>
      <c r="V315" s="59" t="s">
        <v>1487</v>
      </c>
      <c r="W315" s="59" t="s">
        <v>1488</v>
      </c>
      <c r="X315" s="59" t="s">
        <v>1510</v>
      </c>
      <c r="Y315" s="59" t="s">
        <v>1490</v>
      </c>
      <c r="Z315" s="59">
        <v>412.15</v>
      </c>
      <c r="AA315" s="59">
        <v>412.15</v>
      </c>
      <c r="AB315" s="59">
        <v>0</v>
      </c>
      <c r="AC315" s="59">
        <v>412.15</v>
      </c>
      <c r="AD315" s="59">
        <v>0</v>
      </c>
      <c r="AE315" s="59">
        <v>0</v>
      </c>
      <c r="AF315" s="59" t="s">
        <v>1491</v>
      </c>
      <c r="AG315" s="59" t="s">
        <v>1476</v>
      </c>
      <c r="AH315" s="59" t="s">
        <v>795</v>
      </c>
      <c r="AI315" s="59" t="s">
        <v>1492</v>
      </c>
      <c r="AJ315" s="59" t="s">
        <v>1486</v>
      </c>
      <c r="AK315" s="59" t="s">
        <v>278</v>
      </c>
      <c r="AL315" s="59" t="s">
        <v>1493</v>
      </c>
      <c r="AM315" s="59" t="s">
        <v>1494</v>
      </c>
      <c r="AN315" s="59" t="s">
        <v>1385</v>
      </c>
      <c r="AO315" s="59" t="s">
        <v>107</v>
      </c>
    </row>
    <row r="316" spans="1:41" x14ac:dyDescent="0.15">
      <c r="A316" s="59" t="s">
        <v>1753</v>
      </c>
      <c r="B316" s="59" t="s">
        <v>1502</v>
      </c>
      <c r="C316" s="59" t="s">
        <v>1503</v>
      </c>
      <c r="D316" s="59" t="s">
        <v>1504</v>
      </c>
      <c r="E316" s="59" t="s">
        <v>1139</v>
      </c>
      <c r="F316" s="59" t="s">
        <v>1475</v>
      </c>
      <c r="G316" s="59" t="s">
        <v>1406</v>
      </c>
      <c r="H316" s="59" t="s">
        <v>1475</v>
      </c>
      <c r="I316" s="59" t="s">
        <v>1406</v>
      </c>
      <c r="J316" s="59" t="s">
        <v>1476</v>
      </c>
      <c r="K316" s="59" t="s">
        <v>795</v>
      </c>
      <c r="L316" s="59" t="s">
        <v>1505</v>
      </c>
      <c r="M316" s="59" t="s">
        <v>1478</v>
      </c>
      <c r="N316" s="59" t="s">
        <v>1479</v>
      </c>
      <c r="O316" s="59" t="s">
        <v>1480</v>
      </c>
      <c r="P316" s="59" t="s">
        <v>1481</v>
      </c>
      <c r="Q316" s="59" t="s">
        <v>1482</v>
      </c>
      <c r="R316" s="59" t="s">
        <v>1483</v>
      </c>
      <c r="S316" s="59" t="s">
        <v>1506</v>
      </c>
      <c r="T316" s="59" t="s">
        <v>1507</v>
      </c>
      <c r="U316" s="59" t="s">
        <v>1486</v>
      </c>
      <c r="V316" s="59" t="s">
        <v>1487</v>
      </c>
      <c r="W316" s="59" t="s">
        <v>1488</v>
      </c>
      <c r="X316" s="59" t="s">
        <v>1511</v>
      </c>
      <c r="Y316" s="59" t="s">
        <v>1490</v>
      </c>
      <c r="Z316" s="59">
        <v>151.63999999999999</v>
      </c>
      <c r="AA316" s="59">
        <v>151.63999999999999</v>
      </c>
      <c r="AB316" s="59">
        <v>0</v>
      </c>
      <c r="AC316" s="59">
        <v>151.63999999999999</v>
      </c>
      <c r="AD316" s="59">
        <v>0</v>
      </c>
      <c r="AE316" s="59">
        <v>0</v>
      </c>
      <c r="AF316" s="59" t="s">
        <v>1491</v>
      </c>
      <c r="AG316" s="59" t="s">
        <v>1476</v>
      </c>
      <c r="AH316" s="59" t="s">
        <v>795</v>
      </c>
      <c r="AI316" s="59" t="s">
        <v>1492</v>
      </c>
      <c r="AJ316" s="59" t="s">
        <v>1486</v>
      </c>
      <c r="AK316" s="59" t="s">
        <v>278</v>
      </c>
      <c r="AL316" s="59" t="s">
        <v>1493</v>
      </c>
      <c r="AM316" s="59" t="s">
        <v>1494</v>
      </c>
      <c r="AN316" s="59" t="s">
        <v>1385</v>
      </c>
      <c r="AO316" s="59" t="s">
        <v>107</v>
      </c>
    </row>
    <row r="317" spans="1:41" x14ac:dyDescent="0.15">
      <c r="A317" s="59" t="s">
        <v>1753</v>
      </c>
      <c r="B317" s="59" t="s">
        <v>1502</v>
      </c>
      <c r="C317" s="59" t="s">
        <v>1503</v>
      </c>
      <c r="D317" s="59" t="s">
        <v>1504</v>
      </c>
      <c r="E317" s="59" t="s">
        <v>1139</v>
      </c>
      <c r="F317" s="59" t="s">
        <v>1475</v>
      </c>
      <c r="G317" s="59" t="s">
        <v>1406</v>
      </c>
      <c r="H317" s="59" t="s">
        <v>1475</v>
      </c>
      <c r="I317" s="59" t="s">
        <v>1406</v>
      </c>
      <c r="J317" s="59" t="s">
        <v>1476</v>
      </c>
      <c r="K317" s="59" t="s">
        <v>795</v>
      </c>
      <c r="L317" s="59" t="s">
        <v>1505</v>
      </c>
      <c r="M317" s="59" t="s">
        <v>1478</v>
      </c>
      <c r="N317" s="59" t="s">
        <v>1479</v>
      </c>
      <c r="O317" s="59" t="s">
        <v>1480</v>
      </c>
      <c r="P317" s="59" t="s">
        <v>1481</v>
      </c>
      <c r="Q317" s="59" t="s">
        <v>1482</v>
      </c>
      <c r="R317" s="59" t="s">
        <v>1483</v>
      </c>
      <c r="S317" s="59" t="s">
        <v>1506</v>
      </c>
      <c r="T317" s="59" t="s">
        <v>1507</v>
      </c>
      <c r="U317" s="59" t="s">
        <v>1486</v>
      </c>
      <c r="V317" s="59" t="s">
        <v>1487</v>
      </c>
      <c r="W317" s="59" t="s">
        <v>1512</v>
      </c>
      <c r="X317" s="59" t="s">
        <v>1487</v>
      </c>
      <c r="Y317" s="59" t="s">
        <v>1490</v>
      </c>
      <c r="Z317" s="59">
        <v>7.19</v>
      </c>
      <c r="AA317" s="59">
        <v>7.19</v>
      </c>
      <c r="AB317" s="59">
        <v>0</v>
      </c>
      <c r="AC317" s="59">
        <v>7.19</v>
      </c>
      <c r="AD317" s="59">
        <v>0</v>
      </c>
      <c r="AE317" s="59">
        <v>0</v>
      </c>
      <c r="AF317" s="59" t="s">
        <v>1491</v>
      </c>
      <c r="AG317" s="59" t="s">
        <v>1476</v>
      </c>
      <c r="AH317" s="59" t="s">
        <v>795</v>
      </c>
      <c r="AI317" s="59" t="s">
        <v>1492</v>
      </c>
      <c r="AJ317" s="59" t="s">
        <v>1486</v>
      </c>
      <c r="AK317" s="59" t="s">
        <v>278</v>
      </c>
      <c r="AL317" s="59" t="s">
        <v>1493</v>
      </c>
      <c r="AM317" s="59" t="s">
        <v>1494</v>
      </c>
      <c r="AN317" s="59" t="s">
        <v>1385</v>
      </c>
      <c r="AO317" s="59" t="s">
        <v>107</v>
      </c>
    </row>
    <row r="318" spans="1:41" x14ac:dyDescent="0.15">
      <c r="A318" s="59" t="s">
        <v>1753</v>
      </c>
      <c r="B318" s="59" t="s">
        <v>1502</v>
      </c>
      <c r="C318" s="59" t="s">
        <v>1503</v>
      </c>
      <c r="D318" s="59" t="s">
        <v>1504</v>
      </c>
      <c r="E318" s="59" t="s">
        <v>1139</v>
      </c>
      <c r="F318" s="59" t="s">
        <v>1475</v>
      </c>
      <c r="G318" s="59" t="s">
        <v>1406</v>
      </c>
      <c r="H318" s="59" t="s">
        <v>1475</v>
      </c>
      <c r="I318" s="59" t="s">
        <v>1406</v>
      </c>
      <c r="J318" s="59" t="s">
        <v>1476</v>
      </c>
      <c r="K318" s="59" t="s">
        <v>795</v>
      </c>
      <c r="L318" s="59" t="s">
        <v>1505</v>
      </c>
      <c r="M318" s="59" t="s">
        <v>1478</v>
      </c>
      <c r="N318" s="59" t="s">
        <v>1479</v>
      </c>
      <c r="O318" s="59" t="s">
        <v>1480</v>
      </c>
      <c r="P318" s="59" t="s">
        <v>1481</v>
      </c>
      <c r="Q318" s="59" t="s">
        <v>1482</v>
      </c>
      <c r="R318" s="59" t="s">
        <v>1483</v>
      </c>
      <c r="S318" s="59" t="s">
        <v>1506</v>
      </c>
      <c r="T318" s="59" t="s">
        <v>1507</v>
      </c>
      <c r="U318" s="59" t="s">
        <v>1486</v>
      </c>
      <c r="V318" s="59" t="s">
        <v>1487</v>
      </c>
      <c r="W318" s="59" t="s">
        <v>1513</v>
      </c>
      <c r="X318" s="59" t="s">
        <v>1487</v>
      </c>
      <c r="Y318" s="59" t="s">
        <v>1490</v>
      </c>
      <c r="Z318" s="59">
        <v>203.54</v>
      </c>
      <c r="AA318" s="59">
        <v>203.54</v>
      </c>
      <c r="AB318" s="59">
        <v>0</v>
      </c>
      <c r="AC318" s="59">
        <v>203.54</v>
      </c>
      <c r="AD318" s="59">
        <v>0</v>
      </c>
      <c r="AE318" s="59">
        <v>0</v>
      </c>
      <c r="AF318" s="59" t="s">
        <v>1491</v>
      </c>
      <c r="AG318" s="59" t="s">
        <v>1476</v>
      </c>
      <c r="AH318" s="59" t="s">
        <v>795</v>
      </c>
      <c r="AI318" s="59" t="s">
        <v>1492</v>
      </c>
      <c r="AJ318" s="59" t="s">
        <v>1486</v>
      </c>
      <c r="AK318" s="59" t="s">
        <v>278</v>
      </c>
      <c r="AL318" s="59" t="s">
        <v>1493</v>
      </c>
      <c r="AM318" s="59" t="s">
        <v>1494</v>
      </c>
      <c r="AN318" s="59" t="s">
        <v>1385</v>
      </c>
      <c r="AO318" s="59" t="s">
        <v>107</v>
      </c>
    </row>
    <row r="319" spans="1:41" x14ac:dyDescent="0.15">
      <c r="A319" s="59" t="s">
        <v>1753</v>
      </c>
      <c r="B319" s="59" t="s">
        <v>1502</v>
      </c>
      <c r="C319" s="59" t="s">
        <v>1503</v>
      </c>
      <c r="D319" s="59" t="s">
        <v>1504</v>
      </c>
      <c r="E319" s="59" t="s">
        <v>1139</v>
      </c>
      <c r="F319" s="59" t="s">
        <v>1475</v>
      </c>
      <c r="G319" s="59" t="s">
        <v>1406</v>
      </c>
      <c r="H319" s="59" t="s">
        <v>1475</v>
      </c>
      <c r="I319" s="59" t="s">
        <v>1406</v>
      </c>
      <c r="J319" s="59" t="s">
        <v>1476</v>
      </c>
      <c r="K319" s="59" t="s">
        <v>795</v>
      </c>
      <c r="L319" s="59" t="s">
        <v>1505</v>
      </c>
      <c r="M319" s="59" t="s">
        <v>1478</v>
      </c>
      <c r="N319" s="59" t="s">
        <v>1479</v>
      </c>
      <c r="O319" s="59" t="s">
        <v>1480</v>
      </c>
      <c r="P319" s="59" t="s">
        <v>1481</v>
      </c>
      <c r="Q319" s="59" t="s">
        <v>1482</v>
      </c>
      <c r="R319" s="59" t="s">
        <v>1483</v>
      </c>
      <c r="S319" s="59" t="s">
        <v>1506</v>
      </c>
      <c r="T319" s="59" t="s">
        <v>1507</v>
      </c>
      <c r="U319" s="59" t="s">
        <v>1486</v>
      </c>
      <c r="V319" s="59" t="s">
        <v>1487</v>
      </c>
      <c r="W319" s="59" t="s">
        <v>1514</v>
      </c>
      <c r="X319" s="59" t="s">
        <v>1487</v>
      </c>
      <c r="Y319" s="59" t="s">
        <v>1490</v>
      </c>
      <c r="Z319" s="59">
        <v>262.54000000000002</v>
      </c>
      <c r="AA319" s="59">
        <v>262.54000000000002</v>
      </c>
      <c r="AB319" s="59">
        <v>0</v>
      </c>
      <c r="AC319" s="59">
        <v>262.54000000000002</v>
      </c>
      <c r="AD319" s="59">
        <v>0</v>
      </c>
      <c r="AE319" s="59">
        <v>0</v>
      </c>
      <c r="AF319" s="59" t="s">
        <v>1491</v>
      </c>
      <c r="AG319" s="59" t="s">
        <v>1476</v>
      </c>
      <c r="AH319" s="59" t="s">
        <v>795</v>
      </c>
      <c r="AI319" s="59" t="s">
        <v>1492</v>
      </c>
      <c r="AJ319" s="59" t="s">
        <v>1486</v>
      </c>
      <c r="AK319" s="59" t="s">
        <v>278</v>
      </c>
      <c r="AL319" s="59" t="s">
        <v>1493</v>
      </c>
      <c r="AM319" s="59" t="s">
        <v>1494</v>
      </c>
      <c r="AN319" s="59" t="s">
        <v>1385</v>
      </c>
      <c r="AO319" s="59" t="s">
        <v>107</v>
      </c>
    </row>
    <row r="320" spans="1:41" x14ac:dyDescent="0.15">
      <c r="A320" s="59" t="s">
        <v>1753</v>
      </c>
      <c r="B320" s="59" t="s">
        <v>1515</v>
      </c>
      <c r="C320" s="59" t="s">
        <v>1516</v>
      </c>
      <c r="D320" s="59" t="s">
        <v>1517</v>
      </c>
      <c r="E320" s="59" t="s">
        <v>559</v>
      </c>
      <c r="F320" s="59" t="s">
        <v>1475</v>
      </c>
      <c r="G320" s="59" t="s">
        <v>1406</v>
      </c>
      <c r="H320" s="59" t="s">
        <v>1475</v>
      </c>
      <c r="I320" s="59" t="s">
        <v>1406</v>
      </c>
      <c r="J320" s="59" t="s">
        <v>737</v>
      </c>
      <c r="K320" s="59" t="s">
        <v>1518</v>
      </c>
      <c r="L320" s="59" t="s">
        <v>1519</v>
      </c>
      <c r="M320" s="59" t="s">
        <v>1478</v>
      </c>
      <c r="N320" s="59" t="s">
        <v>1479</v>
      </c>
      <c r="O320" s="59" t="s">
        <v>1480</v>
      </c>
      <c r="P320" s="59" t="s">
        <v>1481</v>
      </c>
      <c r="Q320" s="59" t="s">
        <v>1482</v>
      </c>
      <c r="R320" s="59" t="s">
        <v>1483</v>
      </c>
      <c r="S320" s="59" t="s">
        <v>1520</v>
      </c>
      <c r="T320" s="59" t="s">
        <v>1521</v>
      </c>
      <c r="U320" s="59" t="s">
        <v>1486</v>
      </c>
      <c r="V320" s="59" t="s">
        <v>1487</v>
      </c>
      <c r="W320" s="59" t="s">
        <v>1522</v>
      </c>
      <c r="X320" s="59" t="s">
        <v>1487</v>
      </c>
      <c r="Y320" s="59" t="s">
        <v>1490</v>
      </c>
      <c r="Z320" s="59">
        <v>566.87</v>
      </c>
      <c r="AA320" s="59">
        <v>566.87</v>
      </c>
      <c r="AB320" s="59">
        <v>0</v>
      </c>
      <c r="AC320" s="59">
        <v>566.87</v>
      </c>
      <c r="AD320" s="59">
        <v>0</v>
      </c>
      <c r="AE320" s="59">
        <v>0</v>
      </c>
      <c r="AF320" s="59" t="s">
        <v>1491</v>
      </c>
      <c r="AG320" s="59" t="s">
        <v>737</v>
      </c>
      <c r="AH320" s="59" t="s">
        <v>1518</v>
      </c>
      <c r="AI320" s="59" t="s">
        <v>1523</v>
      </c>
      <c r="AJ320" s="59" t="s">
        <v>1486</v>
      </c>
      <c r="AK320" s="59" t="s">
        <v>278</v>
      </c>
      <c r="AL320" s="59" t="s">
        <v>1493</v>
      </c>
      <c r="AM320" s="59" t="s">
        <v>1494</v>
      </c>
      <c r="AN320" s="59" t="s">
        <v>1384</v>
      </c>
      <c r="AO320" s="59" t="s">
        <v>107</v>
      </c>
    </row>
    <row r="321" spans="1:41" x14ac:dyDescent="0.15">
      <c r="A321" s="59" t="s">
        <v>1753</v>
      </c>
      <c r="B321" s="59" t="s">
        <v>1524</v>
      </c>
      <c r="C321" s="59" t="s">
        <v>1525</v>
      </c>
      <c r="D321" s="59" t="s">
        <v>1473</v>
      </c>
      <c r="E321" s="59" t="s">
        <v>1474</v>
      </c>
      <c r="F321" s="59" t="s">
        <v>1475</v>
      </c>
      <c r="G321" s="59" t="s">
        <v>1406</v>
      </c>
      <c r="H321" s="59" t="s">
        <v>1475</v>
      </c>
      <c r="I321" s="59" t="s">
        <v>1406</v>
      </c>
      <c r="J321" s="59" t="s">
        <v>1476</v>
      </c>
      <c r="K321" s="59" t="s">
        <v>795</v>
      </c>
      <c r="L321" s="59" t="s">
        <v>1526</v>
      </c>
      <c r="M321" s="59" t="s">
        <v>1478</v>
      </c>
      <c r="N321" s="59" t="s">
        <v>1479</v>
      </c>
      <c r="O321" s="59" t="s">
        <v>1480</v>
      </c>
      <c r="P321" s="59" t="s">
        <v>1481</v>
      </c>
      <c r="Q321" s="59" t="s">
        <v>1482</v>
      </c>
      <c r="R321" s="59" t="s">
        <v>1483</v>
      </c>
      <c r="S321" s="59" t="s">
        <v>1527</v>
      </c>
      <c r="T321" s="59" t="s">
        <v>1528</v>
      </c>
      <c r="U321" s="59" t="s">
        <v>1486</v>
      </c>
      <c r="V321" s="59" t="s">
        <v>1487</v>
      </c>
      <c r="W321" s="59" t="s">
        <v>1500</v>
      </c>
      <c r="X321" s="59" t="s">
        <v>1501</v>
      </c>
      <c r="Y321" s="59" t="s">
        <v>1490</v>
      </c>
      <c r="Z321" s="59">
        <v>2140.58</v>
      </c>
      <c r="AA321" s="59">
        <v>2140.58</v>
      </c>
      <c r="AB321" s="59">
        <v>0</v>
      </c>
      <c r="AC321" s="59">
        <v>2140.58</v>
      </c>
      <c r="AD321" s="59">
        <v>0</v>
      </c>
      <c r="AE321" s="59">
        <v>0</v>
      </c>
      <c r="AF321" s="59" t="s">
        <v>1491</v>
      </c>
      <c r="AG321" s="59" t="s">
        <v>1476</v>
      </c>
      <c r="AH321" s="59" t="s">
        <v>795</v>
      </c>
      <c r="AI321" s="59" t="s">
        <v>1492</v>
      </c>
      <c r="AJ321" s="59" t="s">
        <v>1486</v>
      </c>
      <c r="AK321" s="59" t="s">
        <v>278</v>
      </c>
      <c r="AL321" s="59" t="s">
        <v>1493</v>
      </c>
      <c r="AM321" s="59" t="s">
        <v>1494</v>
      </c>
      <c r="AN321" s="59" t="s">
        <v>1385</v>
      </c>
      <c r="AO321" s="59" t="s">
        <v>107</v>
      </c>
    </row>
    <row r="322" spans="1:41" x14ac:dyDescent="0.15">
      <c r="A322" s="59" t="s">
        <v>1753</v>
      </c>
      <c r="B322" s="59" t="s">
        <v>1529</v>
      </c>
      <c r="C322" s="59" t="s">
        <v>1530</v>
      </c>
      <c r="D322" s="59" t="s">
        <v>1473</v>
      </c>
      <c r="E322" s="59" t="s">
        <v>1474</v>
      </c>
      <c r="F322" s="59" t="s">
        <v>1475</v>
      </c>
      <c r="G322" s="59" t="s">
        <v>1406</v>
      </c>
      <c r="H322" s="59" t="s">
        <v>1475</v>
      </c>
      <c r="I322" s="59" t="s">
        <v>1406</v>
      </c>
      <c r="J322" s="59" t="s">
        <v>1476</v>
      </c>
      <c r="K322" s="59" t="s">
        <v>795</v>
      </c>
      <c r="L322" s="59" t="s">
        <v>1531</v>
      </c>
      <c r="M322" s="59" t="s">
        <v>1478</v>
      </c>
      <c r="N322" s="59" t="s">
        <v>1479</v>
      </c>
      <c r="O322" s="59" t="s">
        <v>1480</v>
      </c>
      <c r="P322" s="59" t="s">
        <v>1481</v>
      </c>
      <c r="Q322" s="59" t="s">
        <v>1482</v>
      </c>
      <c r="R322" s="59" t="s">
        <v>1483</v>
      </c>
      <c r="S322" s="59" t="s">
        <v>1532</v>
      </c>
      <c r="T322" s="59" t="s">
        <v>1533</v>
      </c>
      <c r="U322" s="59" t="s">
        <v>1486</v>
      </c>
      <c r="V322" s="59" t="s">
        <v>1487</v>
      </c>
      <c r="W322" s="59" t="s">
        <v>1500</v>
      </c>
      <c r="X322" s="59" t="s">
        <v>1501</v>
      </c>
      <c r="Y322" s="59" t="s">
        <v>1490</v>
      </c>
      <c r="Z322" s="59">
        <v>566.65</v>
      </c>
      <c r="AA322" s="59">
        <v>566.65</v>
      </c>
      <c r="AB322" s="59">
        <v>0</v>
      </c>
      <c r="AC322" s="59">
        <v>566.65</v>
      </c>
      <c r="AD322" s="59">
        <v>0</v>
      </c>
      <c r="AE322" s="59">
        <v>0</v>
      </c>
      <c r="AF322" s="59" t="s">
        <v>1491</v>
      </c>
      <c r="AG322" s="59" t="s">
        <v>1476</v>
      </c>
      <c r="AH322" s="59" t="s">
        <v>795</v>
      </c>
      <c r="AI322" s="59" t="s">
        <v>1492</v>
      </c>
      <c r="AJ322" s="59" t="s">
        <v>1486</v>
      </c>
      <c r="AK322" s="59" t="s">
        <v>278</v>
      </c>
      <c r="AL322" s="59" t="s">
        <v>1493</v>
      </c>
      <c r="AM322" s="59" t="s">
        <v>1494</v>
      </c>
      <c r="AN322" s="59" t="s">
        <v>1385</v>
      </c>
      <c r="AO322" s="59" t="s">
        <v>107</v>
      </c>
    </row>
    <row r="323" spans="1:41" x14ac:dyDescent="0.15">
      <c r="A323" s="59" t="s">
        <v>1753</v>
      </c>
      <c r="B323" s="59" t="s">
        <v>1534</v>
      </c>
      <c r="C323" s="59" t="s">
        <v>1535</v>
      </c>
      <c r="D323" s="59" t="s">
        <v>1473</v>
      </c>
      <c r="E323" s="59" t="s">
        <v>1474</v>
      </c>
      <c r="F323" s="59" t="s">
        <v>1475</v>
      </c>
      <c r="G323" s="59" t="s">
        <v>1406</v>
      </c>
      <c r="H323" s="59" t="s">
        <v>1475</v>
      </c>
      <c r="I323" s="59" t="s">
        <v>1406</v>
      </c>
      <c r="J323" s="59" t="s">
        <v>1476</v>
      </c>
      <c r="K323" s="59" t="s">
        <v>795</v>
      </c>
      <c r="L323" s="59" t="s">
        <v>1531</v>
      </c>
      <c r="M323" s="59" t="s">
        <v>1478</v>
      </c>
      <c r="N323" s="59" t="s">
        <v>1479</v>
      </c>
      <c r="O323" s="59" t="s">
        <v>1480</v>
      </c>
      <c r="P323" s="59" t="s">
        <v>1481</v>
      </c>
      <c r="Q323" s="59" t="s">
        <v>1482</v>
      </c>
      <c r="R323" s="59" t="s">
        <v>1483</v>
      </c>
      <c r="S323" s="59" t="s">
        <v>1536</v>
      </c>
      <c r="T323" s="59" t="s">
        <v>1537</v>
      </c>
      <c r="U323" s="59" t="s">
        <v>1486</v>
      </c>
      <c r="V323" s="59" t="s">
        <v>1487</v>
      </c>
      <c r="W323" s="59" t="s">
        <v>1500</v>
      </c>
      <c r="X323" s="59" t="s">
        <v>1501</v>
      </c>
      <c r="Y323" s="59" t="s">
        <v>1490</v>
      </c>
      <c r="Z323" s="59">
        <v>1235.26</v>
      </c>
      <c r="AA323" s="59">
        <v>1235.26</v>
      </c>
      <c r="AB323" s="59">
        <v>0</v>
      </c>
      <c r="AC323" s="59">
        <v>1235.26</v>
      </c>
      <c r="AD323" s="59">
        <v>0</v>
      </c>
      <c r="AE323" s="59">
        <v>0</v>
      </c>
      <c r="AF323" s="59" t="s">
        <v>1491</v>
      </c>
      <c r="AG323" s="59" t="s">
        <v>1476</v>
      </c>
      <c r="AH323" s="59" t="s">
        <v>795</v>
      </c>
      <c r="AI323" s="59" t="s">
        <v>1492</v>
      </c>
      <c r="AJ323" s="59" t="s">
        <v>1486</v>
      </c>
      <c r="AK323" s="59" t="s">
        <v>278</v>
      </c>
      <c r="AL323" s="59" t="s">
        <v>1493</v>
      </c>
      <c r="AM323" s="59" t="s">
        <v>1494</v>
      </c>
      <c r="AN323" s="59" t="s">
        <v>1385</v>
      </c>
      <c r="AO323" s="59" t="s">
        <v>107</v>
      </c>
    </row>
    <row r="324" spans="1:41" x14ac:dyDescent="0.15">
      <c r="A324" s="59" t="s">
        <v>1753</v>
      </c>
      <c r="B324" s="59" t="s">
        <v>1538</v>
      </c>
      <c r="C324" s="59" t="s">
        <v>1539</v>
      </c>
      <c r="D324" s="59" t="s">
        <v>1473</v>
      </c>
      <c r="E324" s="59" t="s">
        <v>1474</v>
      </c>
      <c r="F324" s="59" t="s">
        <v>1475</v>
      </c>
      <c r="G324" s="59" t="s">
        <v>1406</v>
      </c>
      <c r="H324" s="59" t="s">
        <v>1475</v>
      </c>
      <c r="I324" s="59" t="s">
        <v>1406</v>
      </c>
      <c r="J324" s="59" t="s">
        <v>1476</v>
      </c>
      <c r="K324" s="59" t="s">
        <v>795</v>
      </c>
      <c r="L324" s="59" t="s">
        <v>1540</v>
      </c>
      <c r="M324" s="59" t="s">
        <v>1478</v>
      </c>
      <c r="N324" s="59" t="s">
        <v>1479</v>
      </c>
      <c r="O324" s="59" t="s">
        <v>1480</v>
      </c>
      <c r="P324" s="59" t="s">
        <v>1481</v>
      </c>
      <c r="Q324" s="59" t="s">
        <v>1482</v>
      </c>
      <c r="R324" s="59" t="s">
        <v>1483</v>
      </c>
      <c r="S324" s="59" t="s">
        <v>1541</v>
      </c>
      <c r="T324" s="59" t="s">
        <v>1542</v>
      </c>
      <c r="U324" s="59" t="s">
        <v>1486</v>
      </c>
      <c r="V324" s="59" t="s">
        <v>1487</v>
      </c>
      <c r="W324" s="59" t="s">
        <v>1500</v>
      </c>
      <c r="X324" s="59" t="s">
        <v>1501</v>
      </c>
      <c r="Y324" s="59" t="s">
        <v>1490</v>
      </c>
      <c r="Z324" s="59">
        <v>1310.01</v>
      </c>
      <c r="AA324" s="59">
        <v>1310.01</v>
      </c>
      <c r="AB324" s="59">
        <v>0</v>
      </c>
      <c r="AC324" s="59">
        <v>1310.01</v>
      </c>
      <c r="AD324" s="59">
        <v>0</v>
      </c>
      <c r="AE324" s="59">
        <v>0</v>
      </c>
      <c r="AF324" s="59" t="s">
        <v>1491</v>
      </c>
      <c r="AG324" s="59" t="s">
        <v>1476</v>
      </c>
      <c r="AH324" s="59" t="s">
        <v>795</v>
      </c>
      <c r="AI324" s="59" t="s">
        <v>1492</v>
      </c>
      <c r="AJ324" s="59" t="s">
        <v>1486</v>
      </c>
      <c r="AK324" s="59" t="s">
        <v>278</v>
      </c>
      <c r="AL324" s="59" t="s">
        <v>1493</v>
      </c>
      <c r="AM324" s="59" t="s">
        <v>1494</v>
      </c>
      <c r="AN324" s="59" t="s">
        <v>1385</v>
      </c>
      <c r="AO324" s="59" t="s">
        <v>107</v>
      </c>
    </row>
    <row r="325" spans="1:41" x14ac:dyDescent="0.15">
      <c r="A325" s="59" t="s">
        <v>1753</v>
      </c>
      <c r="B325" s="59" t="s">
        <v>1543</v>
      </c>
      <c r="C325" s="59" t="s">
        <v>1544</v>
      </c>
      <c r="D325" s="59" t="s">
        <v>1473</v>
      </c>
      <c r="E325" s="59" t="s">
        <v>1474</v>
      </c>
      <c r="F325" s="59" t="s">
        <v>1475</v>
      </c>
      <c r="G325" s="59" t="s">
        <v>1406</v>
      </c>
      <c r="H325" s="59" t="s">
        <v>1475</v>
      </c>
      <c r="I325" s="59" t="s">
        <v>1406</v>
      </c>
      <c r="J325" s="59" t="s">
        <v>1476</v>
      </c>
      <c r="K325" s="59" t="s">
        <v>795</v>
      </c>
      <c r="L325" s="59" t="s">
        <v>1545</v>
      </c>
      <c r="M325" s="59" t="s">
        <v>1478</v>
      </c>
      <c r="N325" s="59" t="s">
        <v>1479</v>
      </c>
      <c r="O325" s="59" t="s">
        <v>1480</v>
      </c>
      <c r="P325" s="59" t="s">
        <v>1481</v>
      </c>
      <c r="Q325" s="59" t="s">
        <v>1482</v>
      </c>
      <c r="R325" s="59" t="s">
        <v>1483</v>
      </c>
      <c r="S325" s="59" t="s">
        <v>1546</v>
      </c>
      <c r="T325" s="59" t="s">
        <v>1547</v>
      </c>
      <c r="U325" s="59" t="s">
        <v>1486</v>
      </c>
      <c r="V325" s="59" t="s">
        <v>1487</v>
      </c>
      <c r="W325" s="59" t="s">
        <v>1500</v>
      </c>
      <c r="X325" s="59" t="s">
        <v>1501</v>
      </c>
      <c r="Y325" s="59" t="s">
        <v>1490</v>
      </c>
      <c r="Z325" s="59">
        <v>1749.49</v>
      </c>
      <c r="AA325" s="59">
        <v>1196.47</v>
      </c>
      <c r="AB325" s="59">
        <v>553.02</v>
      </c>
      <c r="AC325" s="59">
        <v>1196.47</v>
      </c>
      <c r="AD325" s="59">
        <v>0</v>
      </c>
      <c r="AE325" s="59">
        <v>0</v>
      </c>
      <c r="AF325" s="59" t="s">
        <v>1491</v>
      </c>
      <c r="AG325" s="59" t="s">
        <v>1476</v>
      </c>
      <c r="AH325" s="59" t="s">
        <v>795</v>
      </c>
      <c r="AI325" s="59" t="s">
        <v>1492</v>
      </c>
      <c r="AJ325" s="59" t="s">
        <v>1486</v>
      </c>
      <c r="AK325" s="59" t="s">
        <v>278</v>
      </c>
      <c r="AL325" s="59" t="s">
        <v>1493</v>
      </c>
      <c r="AM325" s="59" t="s">
        <v>1494</v>
      </c>
      <c r="AN325" s="59" t="s">
        <v>1385</v>
      </c>
      <c r="AO325" s="59" t="s">
        <v>107</v>
      </c>
    </row>
    <row r="326" spans="1:41" x14ac:dyDescent="0.15">
      <c r="A326" s="59" t="s">
        <v>1753</v>
      </c>
      <c r="B326" s="59" t="s">
        <v>1548</v>
      </c>
      <c r="C326" s="59" t="s">
        <v>1549</v>
      </c>
      <c r="D326" s="59" t="s">
        <v>1473</v>
      </c>
      <c r="E326" s="59" t="s">
        <v>1474</v>
      </c>
      <c r="F326" s="59" t="s">
        <v>1475</v>
      </c>
      <c r="G326" s="59" t="s">
        <v>1406</v>
      </c>
      <c r="H326" s="59" t="s">
        <v>1475</v>
      </c>
      <c r="I326" s="59" t="s">
        <v>1406</v>
      </c>
      <c r="J326" s="59" t="s">
        <v>1476</v>
      </c>
      <c r="K326" s="59" t="s">
        <v>795</v>
      </c>
      <c r="L326" s="59" t="s">
        <v>1550</v>
      </c>
      <c r="M326" s="59" t="s">
        <v>1478</v>
      </c>
      <c r="N326" s="59" t="s">
        <v>1479</v>
      </c>
      <c r="O326" s="59" t="s">
        <v>1480</v>
      </c>
      <c r="P326" s="59" t="s">
        <v>1481</v>
      </c>
      <c r="Q326" s="59" t="s">
        <v>1482</v>
      </c>
      <c r="R326" s="59" t="s">
        <v>1483</v>
      </c>
      <c r="S326" s="59" t="s">
        <v>1551</v>
      </c>
      <c r="T326" s="59" t="s">
        <v>1552</v>
      </c>
      <c r="U326" s="59" t="s">
        <v>1486</v>
      </c>
      <c r="V326" s="59" t="s">
        <v>1487</v>
      </c>
      <c r="W326" s="59" t="s">
        <v>1500</v>
      </c>
      <c r="X326" s="59" t="s">
        <v>1501</v>
      </c>
      <c r="Y326" s="59" t="s">
        <v>1490</v>
      </c>
      <c r="Z326" s="59">
        <v>490.66</v>
      </c>
      <c r="AA326" s="59">
        <v>490.66</v>
      </c>
      <c r="AB326" s="59">
        <v>0</v>
      </c>
      <c r="AC326" s="59">
        <v>490.66</v>
      </c>
      <c r="AD326" s="59">
        <v>0</v>
      </c>
      <c r="AE326" s="59">
        <v>0</v>
      </c>
      <c r="AF326" s="59" t="s">
        <v>1491</v>
      </c>
      <c r="AG326" s="59" t="s">
        <v>1476</v>
      </c>
      <c r="AH326" s="59" t="s">
        <v>795</v>
      </c>
      <c r="AI326" s="59" t="s">
        <v>1492</v>
      </c>
      <c r="AJ326" s="59" t="s">
        <v>1486</v>
      </c>
      <c r="AK326" s="59" t="s">
        <v>278</v>
      </c>
      <c r="AL326" s="59" t="s">
        <v>1493</v>
      </c>
      <c r="AM326" s="59" t="s">
        <v>1494</v>
      </c>
      <c r="AN326" s="59" t="s">
        <v>1385</v>
      </c>
      <c r="AO326" s="59" t="s">
        <v>107</v>
      </c>
    </row>
    <row r="327" spans="1:41" x14ac:dyDescent="0.15">
      <c r="A327" s="59" t="s">
        <v>1753</v>
      </c>
      <c r="B327" s="59" t="s">
        <v>1553</v>
      </c>
      <c r="C327" s="59" t="s">
        <v>1554</v>
      </c>
      <c r="D327" s="59" t="s">
        <v>1473</v>
      </c>
      <c r="E327" s="59" t="s">
        <v>1474</v>
      </c>
      <c r="F327" s="59" t="s">
        <v>1475</v>
      </c>
      <c r="G327" s="59" t="s">
        <v>1406</v>
      </c>
      <c r="H327" s="59" t="s">
        <v>1475</v>
      </c>
      <c r="I327" s="59" t="s">
        <v>1406</v>
      </c>
      <c r="J327" s="59" t="s">
        <v>1476</v>
      </c>
      <c r="K327" s="59" t="s">
        <v>795</v>
      </c>
      <c r="L327" s="59" t="s">
        <v>1555</v>
      </c>
      <c r="M327" s="59" t="s">
        <v>1478</v>
      </c>
      <c r="N327" s="59" t="s">
        <v>1479</v>
      </c>
      <c r="O327" s="59" t="s">
        <v>1480</v>
      </c>
      <c r="P327" s="59" t="s">
        <v>1481</v>
      </c>
      <c r="Q327" s="59" t="s">
        <v>1482</v>
      </c>
      <c r="R327" s="59" t="s">
        <v>1483</v>
      </c>
      <c r="S327" s="59" t="s">
        <v>1556</v>
      </c>
      <c r="T327" s="59" t="s">
        <v>1557</v>
      </c>
      <c r="U327" s="59" t="s">
        <v>1486</v>
      </c>
      <c r="V327" s="59" t="s">
        <v>1487</v>
      </c>
      <c r="W327" s="59" t="s">
        <v>1500</v>
      </c>
      <c r="X327" s="59" t="s">
        <v>1501</v>
      </c>
      <c r="Y327" s="59" t="s">
        <v>1490</v>
      </c>
      <c r="Z327" s="59">
        <v>1963.93</v>
      </c>
      <c r="AA327" s="59">
        <v>1963.93</v>
      </c>
      <c r="AB327" s="59">
        <v>0</v>
      </c>
      <c r="AC327" s="59">
        <v>1963.93</v>
      </c>
      <c r="AD327" s="59">
        <v>0</v>
      </c>
      <c r="AE327" s="59">
        <v>0</v>
      </c>
      <c r="AF327" s="59" t="s">
        <v>1491</v>
      </c>
      <c r="AG327" s="59" t="s">
        <v>1476</v>
      </c>
      <c r="AH327" s="59" t="s">
        <v>795</v>
      </c>
      <c r="AI327" s="59" t="s">
        <v>1492</v>
      </c>
      <c r="AJ327" s="59" t="s">
        <v>1486</v>
      </c>
      <c r="AK327" s="59" t="s">
        <v>278</v>
      </c>
      <c r="AL327" s="59" t="s">
        <v>1493</v>
      </c>
      <c r="AM327" s="59" t="s">
        <v>1494</v>
      </c>
      <c r="AN327" s="59" t="s">
        <v>1385</v>
      </c>
      <c r="AO327" s="59" t="s">
        <v>107</v>
      </c>
    </row>
    <row r="328" spans="1:41" x14ac:dyDescent="0.15">
      <c r="A328" s="59" t="s">
        <v>1753</v>
      </c>
      <c r="B328" s="59" t="s">
        <v>1558</v>
      </c>
      <c r="C328" s="59" t="s">
        <v>1559</v>
      </c>
      <c r="D328" s="59" t="s">
        <v>1473</v>
      </c>
      <c r="E328" s="59" t="s">
        <v>1474</v>
      </c>
      <c r="F328" s="59" t="s">
        <v>1475</v>
      </c>
      <c r="G328" s="59" t="s">
        <v>1406</v>
      </c>
      <c r="H328" s="59" t="s">
        <v>1475</v>
      </c>
      <c r="I328" s="59" t="s">
        <v>1406</v>
      </c>
      <c r="J328" s="59" t="s">
        <v>1476</v>
      </c>
      <c r="K328" s="59" t="s">
        <v>795</v>
      </c>
      <c r="L328" s="59" t="s">
        <v>1560</v>
      </c>
      <c r="M328" s="59" t="s">
        <v>1478</v>
      </c>
      <c r="N328" s="59" t="s">
        <v>1479</v>
      </c>
      <c r="O328" s="59" t="s">
        <v>1480</v>
      </c>
      <c r="P328" s="59" t="s">
        <v>1481</v>
      </c>
      <c r="Q328" s="59" t="s">
        <v>1482</v>
      </c>
      <c r="R328" s="59" t="s">
        <v>1483</v>
      </c>
      <c r="S328" s="59" t="s">
        <v>1561</v>
      </c>
      <c r="T328" s="59" t="s">
        <v>1562</v>
      </c>
      <c r="U328" s="59" t="s">
        <v>1486</v>
      </c>
      <c r="V328" s="59" t="s">
        <v>1487</v>
      </c>
      <c r="W328" s="59" t="s">
        <v>1500</v>
      </c>
      <c r="X328" s="59" t="s">
        <v>1501</v>
      </c>
      <c r="Y328" s="59" t="s">
        <v>1490</v>
      </c>
      <c r="Z328" s="59">
        <v>3100.19</v>
      </c>
      <c r="AA328" s="59">
        <v>3100.19</v>
      </c>
      <c r="AB328" s="59">
        <v>0</v>
      </c>
      <c r="AC328" s="59">
        <v>3100.19</v>
      </c>
      <c r="AD328" s="59">
        <v>0</v>
      </c>
      <c r="AE328" s="59">
        <v>0</v>
      </c>
      <c r="AF328" s="59" t="s">
        <v>1491</v>
      </c>
      <c r="AG328" s="59" t="s">
        <v>1476</v>
      </c>
      <c r="AH328" s="59" t="s">
        <v>795</v>
      </c>
      <c r="AI328" s="59" t="s">
        <v>1492</v>
      </c>
      <c r="AJ328" s="59" t="s">
        <v>1486</v>
      </c>
      <c r="AK328" s="59" t="s">
        <v>278</v>
      </c>
      <c r="AL328" s="59" t="s">
        <v>1493</v>
      </c>
      <c r="AM328" s="59" t="s">
        <v>1494</v>
      </c>
      <c r="AN328" s="59" t="s">
        <v>1385</v>
      </c>
      <c r="AO328" s="59" t="s">
        <v>107</v>
      </c>
    </row>
    <row r="329" spans="1:41" x14ac:dyDescent="0.15">
      <c r="A329" s="59" t="s">
        <v>1753</v>
      </c>
      <c r="B329" s="59" t="s">
        <v>1563</v>
      </c>
      <c r="C329" s="59" t="s">
        <v>1564</v>
      </c>
      <c r="D329" s="59" t="s">
        <v>1473</v>
      </c>
      <c r="E329" s="59" t="s">
        <v>1474</v>
      </c>
      <c r="F329" s="59" t="s">
        <v>1475</v>
      </c>
      <c r="G329" s="59" t="s">
        <v>1406</v>
      </c>
      <c r="H329" s="59" t="s">
        <v>1475</v>
      </c>
      <c r="I329" s="59" t="s">
        <v>1406</v>
      </c>
      <c r="J329" s="59" t="s">
        <v>1476</v>
      </c>
      <c r="K329" s="59" t="s">
        <v>795</v>
      </c>
      <c r="L329" s="59" t="s">
        <v>1565</v>
      </c>
      <c r="M329" s="59" t="s">
        <v>1478</v>
      </c>
      <c r="N329" s="59" t="s">
        <v>1479</v>
      </c>
      <c r="O329" s="59" t="s">
        <v>1480</v>
      </c>
      <c r="P329" s="59" t="s">
        <v>1481</v>
      </c>
      <c r="Q329" s="59" t="s">
        <v>1482</v>
      </c>
      <c r="R329" s="59" t="s">
        <v>1483</v>
      </c>
      <c r="S329" s="59" t="s">
        <v>1566</v>
      </c>
      <c r="T329" s="59" t="s">
        <v>1567</v>
      </c>
      <c r="U329" s="59" t="s">
        <v>1486</v>
      </c>
      <c r="V329" s="59" t="s">
        <v>1487</v>
      </c>
      <c r="W329" s="59" t="s">
        <v>1500</v>
      </c>
      <c r="X329" s="59" t="s">
        <v>1501</v>
      </c>
      <c r="Y329" s="59" t="s">
        <v>1490</v>
      </c>
      <c r="Z329" s="59">
        <v>1672.21</v>
      </c>
      <c r="AA329" s="59">
        <v>1672.21</v>
      </c>
      <c r="AB329" s="59">
        <v>0</v>
      </c>
      <c r="AC329" s="59">
        <v>1672.21</v>
      </c>
      <c r="AD329" s="59">
        <v>0</v>
      </c>
      <c r="AE329" s="59">
        <v>0</v>
      </c>
      <c r="AF329" s="59" t="s">
        <v>1491</v>
      </c>
      <c r="AG329" s="59" t="s">
        <v>1476</v>
      </c>
      <c r="AH329" s="59" t="s">
        <v>795</v>
      </c>
      <c r="AI329" s="59" t="s">
        <v>1492</v>
      </c>
      <c r="AJ329" s="59" t="s">
        <v>1486</v>
      </c>
      <c r="AK329" s="59" t="s">
        <v>278</v>
      </c>
      <c r="AL329" s="59" t="s">
        <v>1493</v>
      </c>
      <c r="AM329" s="59" t="s">
        <v>1494</v>
      </c>
      <c r="AN329" s="59" t="s">
        <v>1385</v>
      </c>
      <c r="AO329" s="59" t="s">
        <v>107</v>
      </c>
    </row>
    <row r="330" spans="1:41" x14ac:dyDescent="0.15">
      <c r="A330" s="59" t="s">
        <v>1753</v>
      </c>
      <c r="B330" s="59" t="s">
        <v>1568</v>
      </c>
      <c r="C330" s="59" t="s">
        <v>1569</v>
      </c>
      <c r="D330" s="59" t="s">
        <v>1473</v>
      </c>
      <c r="E330" s="59" t="s">
        <v>1474</v>
      </c>
      <c r="F330" s="59" t="s">
        <v>1475</v>
      </c>
      <c r="G330" s="59" t="s">
        <v>1406</v>
      </c>
      <c r="H330" s="59" t="s">
        <v>1475</v>
      </c>
      <c r="I330" s="59" t="s">
        <v>1406</v>
      </c>
      <c r="J330" s="59" t="s">
        <v>1476</v>
      </c>
      <c r="K330" s="59" t="s">
        <v>795</v>
      </c>
      <c r="L330" s="59" t="s">
        <v>1570</v>
      </c>
      <c r="M330" s="59" t="s">
        <v>1478</v>
      </c>
      <c r="N330" s="59" t="s">
        <v>1479</v>
      </c>
      <c r="O330" s="59" t="s">
        <v>1480</v>
      </c>
      <c r="P330" s="59" t="s">
        <v>1481</v>
      </c>
      <c r="Q330" s="59" t="s">
        <v>1482</v>
      </c>
      <c r="R330" s="59" t="s">
        <v>1483</v>
      </c>
      <c r="S330" s="59" t="s">
        <v>1571</v>
      </c>
      <c r="T330" s="59" t="s">
        <v>1572</v>
      </c>
      <c r="U330" s="59" t="s">
        <v>1486</v>
      </c>
      <c r="V330" s="59" t="s">
        <v>1487</v>
      </c>
      <c r="W330" s="59" t="s">
        <v>1500</v>
      </c>
      <c r="X330" s="59" t="s">
        <v>1501</v>
      </c>
      <c r="Y330" s="59" t="s">
        <v>1490</v>
      </c>
      <c r="Z330" s="59">
        <v>1199.8399999999999</v>
      </c>
      <c r="AA330" s="59">
        <v>1199.8399999999999</v>
      </c>
      <c r="AB330" s="59">
        <v>0</v>
      </c>
      <c r="AC330" s="59">
        <v>1199.8399999999999</v>
      </c>
      <c r="AD330" s="59">
        <v>0</v>
      </c>
      <c r="AE330" s="59">
        <v>0</v>
      </c>
      <c r="AF330" s="59" t="s">
        <v>1491</v>
      </c>
      <c r="AG330" s="59" t="s">
        <v>1476</v>
      </c>
      <c r="AH330" s="59" t="s">
        <v>795</v>
      </c>
      <c r="AI330" s="59" t="s">
        <v>1492</v>
      </c>
      <c r="AJ330" s="59" t="s">
        <v>1486</v>
      </c>
      <c r="AK330" s="59" t="s">
        <v>278</v>
      </c>
      <c r="AL330" s="59" t="s">
        <v>1493</v>
      </c>
      <c r="AM330" s="59" t="s">
        <v>1494</v>
      </c>
      <c r="AN330" s="59" t="s">
        <v>1385</v>
      </c>
      <c r="AO330" s="59" t="s">
        <v>107</v>
      </c>
    </row>
    <row r="331" spans="1:41" x14ac:dyDescent="0.15">
      <c r="A331" s="59" t="s">
        <v>1753</v>
      </c>
      <c r="B331" s="59" t="s">
        <v>1573</v>
      </c>
      <c r="C331" s="59" t="s">
        <v>1574</v>
      </c>
      <c r="D331" s="59" t="s">
        <v>1473</v>
      </c>
      <c r="E331" s="59" t="s">
        <v>1474</v>
      </c>
      <c r="F331" s="59" t="s">
        <v>1475</v>
      </c>
      <c r="G331" s="59" t="s">
        <v>1406</v>
      </c>
      <c r="H331" s="59" t="s">
        <v>1475</v>
      </c>
      <c r="I331" s="59" t="s">
        <v>1406</v>
      </c>
      <c r="J331" s="59" t="s">
        <v>1476</v>
      </c>
      <c r="K331" s="59" t="s">
        <v>795</v>
      </c>
      <c r="L331" s="59" t="s">
        <v>1570</v>
      </c>
      <c r="M331" s="59" t="s">
        <v>1478</v>
      </c>
      <c r="N331" s="59" t="s">
        <v>1479</v>
      </c>
      <c r="O331" s="59" t="s">
        <v>1480</v>
      </c>
      <c r="P331" s="59" t="s">
        <v>1481</v>
      </c>
      <c r="Q331" s="59" t="s">
        <v>1482</v>
      </c>
      <c r="R331" s="59" t="s">
        <v>1483</v>
      </c>
      <c r="S331" s="59" t="s">
        <v>1575</v>
      </c>
      <c r="T331" s="59" t="s">
        <v>1576</v>
      </c>
      <c r="U331" s="59" t="s">
        <v>1486</v>
      </c>
      <c r="V331" s="59" t="s">
        <v>1487</v>
      </c>
      <c r="W331" s="59" t="s">
        <v>1500</v>
      </c>
      <c r="X331" s="59" t="s">
        <v>1501</v>
      </c>
      <c r="Y331" s="59" t="s">
        <v>1490</v>
      </c>
      <c r="Z331" s="59">
        <v>742.36</v>
      </c>
      <c r="AA331" s="59">
        <v>708.96</v>
      </c>
      <c r="AB331" s="59">
        <v>33.4</v>
      </c>
      <c r="AC331" s="59">
        <v>708.96</v>
      </c>
      <c r="AD331" s="59">
        <v>0</v>
      </c>
      <c r="AE331" s="59">
        <v>0</v>
      </c>
      <c r="AF331" s="59" t="s">
        <v>1491</v>
      </c>
      <c r="AG331" s="59" t="s">
        <v>1476</v>
      </c>
      <c r="AH331" s="59" t="s">
        <v>795</v>
      </c>
      <c r="AI331" s="59" t="s">
        <v>1492</v>
      </c>
      <c r="AJ331" s="59" t="s">
        <v>1486</v>
      </c>
      <c r="AK331" s="59" t="s">
        <v>278</v>
      </c>
      <c r="AL331" s="59" t="s">
        <v>1493</v>
      </c>
      <c r="AM331" s="59" t="s">
        <v>1494</v>
      </c>
      <c r="AN331" s="59" t="s">
        <v>1385</v>
      </c>
      <c r="AO331" s="59" t="s">
        <v>107</v>
      </c>
    </row>
    <row r="332" spans="1:41" x14ac:dyDescent="0.15">
      <c r="A332" s="59" t="s">
        <v>1753</v>
      </c>
      <c r="B332" s="59" t="s">
        <v>1577</v>
      </c>
      <c r="C332" s="59" t="s">
        <v>1578</v>
      </c>
      <c r="D332" s="59" t="s">
        <v>1473</v>
      </c>
      <c r="E332" s="59" t="s">
        <v>1474</v>
      </c>
      <c r="F332" s="59" t="s">
        <v>1475</v>
      </c>
      <c r="G332" s="59" t="s">
        <v>1406</v>
      </c>
      <c r="H332" s="59" t="s">
        <v>1475</v>
      </c>
      <c r="I332" s="59" t="s">
        <v>1406</v>
      </c>
      <c r="J332" s="59" t="s">
        <v>1476</v>
      </c>
      <c r="K332" s="59" t="s">
        <v>795</v>
      </c>
      <c r="L332" s="59" t="s">
        <v>1579</v>
      </c>
      <c r="M332" s="59" t="s">
        <v>1478</v>
      </c>
      <c r="N332" s="59" t="s">
        <v>1479</v>
      </c>
      <c r="O332" s="59" t="s">
        <v>1480</v>
      </c>
      <c r="P332" s="59" t="s">
        <v>1481</v>
      </c>
      <c r="Q332" s="59" t="s">
        <v>1482</v>
      </c>
      <c r="R332" s="59" t="s">
        <v>1483</v>
      </c>
      <c r="S332" s="59" t="s">
        <v>1580</v>
      </c>
      <c r="T332" s="59" t="s">
        <v>1581</v>
      </c>
      <c r="U332" s="59" t="s">
        <v>1486</v>
      </c>
      <c r="V332" s="59" t="s">
        <v>1487</v>
      </c>
      <c r="W332" s="59" t="s">
        <v>1500</v>
      </c>
      <c r="X332" s="59" t="s">
        <v>1501</v>
      </c>
      <c r="Y332" s="59" t="s">
        <v>1490</v>
      </c>
      <c r="Z332" s="59">
        <v>2581.09</v>
      </c>
      <c r="AA332" s="59">
        <v>2581.09</v>
      </c>
      <c r="AB332" s="59">
        <v>0</v>
      </c>
      <c r="AC332" s="59">
        <v>2581.09</v>
      </c>
      <c r="AD332" s="59">
        <v>0</v>
      </c>
      <c r="AE332" s="59">
        <v>0</v>
      </c>
      <c r="AF332" s="59" t="s">
        <v>1491</v>
      </c>
      <c r="AG332" s="59" t="s">
        <v>1476</v>
      </c>
      <c r="AH332" s="59" t="s">
        <v>795</v>
      </c>
      <c r="AI332" s="59" t="s">
        <v>1492</v>
      </c>
      <c r="AJ332" s="59" t="s">
        <v>1486</v>
      </c>
      <c r="AK332" s="59" t="s">
        <v>278</v>
      </c>
      <c r="AL332" s="59" t="s">
        <v>1493</v>
      </c>
      <c r="AM332" s="59" t="s">
        <v>1494</v>
      </c>
      <c r="AN332" s="59" t="s">
        <v>1385</v>
      </c>
      <c r="AO332" s="59" t="s">
        <v>107</v>
      </c>
    </row>
    <row r="333" spans="1:41" x14ac:dyDescent="0.15">
      <c r="A333" s="59" t="s">
        <v>1753</v>
      </c>
      <c r="B333" s="59" t="s">
        <v>1582</v>
      </c>
      <c r="C333" s="59" t="s">
        <v>1583</v>
      </c>
      <c r="D333" s="59" t="s">
        <v>1517</v>
      </c>
      <c r="E333" s="59" t="s">
        <v>559</v>
      </c>
      <c r="F333" s="59" t="s">
        <v>1475</v>
      </c>
      <c r="G333" s="59" t="s">
        <v>1406</v>
      </c>
      <c r="H333" s="59" t="s">
        <v>1475</v>
      </c>
      <c r="I333" s="59" t="s">
        <v>1406</v>
      </c>
      <c r="J333" s="59" t="s">
        <v>737</v>
      </c>
      <c r="K333" s="59" t="s">
        <v>1518</v>
      </c>
      <c r="L333" s="59" t="s">
        <v>1584</v>
      </c>
      <c r="M333" s="59" t="s">
        <v>1478</v>
      </c>
      <c r="N333" s="59" t="s">
        <v>1479</v>
      </c>
      <c r="O333" s="59" t="s">
        <v>1480</v>
      </c>
      <c r="P333" s="59" t="s">
        <v>1481</v>
      </c>
      <c r="Q333" s="59" t="s">
        <v>1482</v>
      </c>
      <c r="R333" s="59" t="s">
        <v>1483</v>
      </c>
      <c r="S333" s="59" t="s">
        <v>1585</v>
      </c>
      <c r="T333" s="59" t="s">
        <v>1586</v>
      </c>
      <c r="U333" s="59" t="s">
        <v>1486</v>
      </c>
      <c r="V333" s="59" t="s">
        <v>1487</v>
      </c>
      <c r="W333" s="59" t="s">
        <v>1508</v>
      </c>
      <c r="X333" s="59" t="s">
        <v>1487</v>
      </c>
      <c r="Y333" s="59" t="s">
        <v>1490</v>
      </c>
      <c r="Z333" s="59">
        <v>73.77</v>
      </c>
      <c r="AA333" s="59">
        <v>73.77</v>
      </c>
      <c r="AB333" s="59">
        <v>0</v>
      </c>
      <c r="AC333" s="59">
        <v>73.77</v>
      </c>
      <c r="AD333" s="59">
        <v>0</v>
      </c>
      <c r="AE333" s="59">
        <v>0</v>
      </c>
      <c r="AF333" s="59" t="s">
        <v>1491</v>
      </c>
      <c r="AG333" s="59" t="s">
        <v>737</v>
      </c>
      <c r="AH333" s="59" t="s">
        <v>1518</v>
      </c>
      <c r="AI333" s="59" t="s">
        <v>1523</v>
      </c>
      <c r="AJ333" s="59" t="s">
        <v>1486</v>
      </c>
      <c r="AK333" s="59" t="s">
        <v>278</v>
      </c>
      <c r="AL333" s="59" t="s">
        <v>1493</v>
      </c>
      <c r="AM333" s="59" t="s">
        <v>1494</v>
      </c>
      <c r="AN333" s="59" t="s">
        <v>1384</v>
      </c>
      <c r="AO333" s="59" t="s">
        <v>107</v>
      </c>
    </row>
    <row r="334" spans="1:41" x14ac:dyDescent="0.15">
      <c r="A334" s="59" t="s">
        <v>1753</v>
      </c>
      <c r="B334" s="59" t="s">
        <v>1582</v>
      </c>
      <c r="C334" s="59" t="s">
        <v>1583</v>
      </c>
      <c r="D334" s="59" t="s">
        <v>1517</v>
      </c>
      <c r="E334" s="59" t="s">
        <v>559</v>
      </c>
      <c r="F334" s="59" t="s">
        <v>1475</v>
      </c>
      <c r="G334" s="59" t="s">
        <v>1406</v>
      </c>
      <c r="H334" s="59" t="s">
        <v>1475</v>
      </c>
      <c r="I334" s="59" t="s">
        <v>1406</v>
      </c>
      <c r="J334" s="59" t="s">
        <v>737</v>
      </c>
      <c r="K334" s="59" t="s">
        <v>1518</v>
      </c>
      <c r="L334" s="59" t="s">
        <v>1584</v>
      </c>
      <c r="M334" s="59" t="s">
        <v>1478</v>
      </c>
      <c r="N334" s="59" t="s">
        <v>1479</v>
      </c>
      <c r="O334" s="59" t="s">
        <v>1480</v>
      </c>
      <c r="P334" s="59" t="s">
        <v>1481</v>
      </c>
      <c r="Q334" s="59" t="s">
        <v>1482</v>
      </c>
      <c r="R334" s="59" t="s">
        <v>1483</v>
      </c>
      <c r="S334" s="59" t="s">
        <v>1585</v>
      </c>
      <c r="T334" s="59" t="s">
        <v>1586</v>
      </c>
      <c r="U334" s="59" t="s">
        <v>1486</v>
      </c>
      <c r="V334" s="59" t="s">
        <v>1487</v>
      </c>
      <c r="W334" s="59" t="s">
        <v>1509</v>
      </c>
      <c r="X334" s="59" t="s">
        <v>1487</v>
      </c>
      <c r="Y334" s="59" t="s">
        <v>1490</v>
      </c>
      <c r="Z334" s="59">
        <v>10.35</v>
      </c>
      <c r="AA334" s="59">
        <v>10.35</v>
      </c>
      <c r="AB334" s="59">
        <v>0</v>
      </c>
      <c r="AC334" s="59">
        <v>10.35</v>
      </c>
      <c r="AD334" s="59">
        <v>0</v>
      </c>
      <c r="AE334" s="59">
        <v>0</v>
      </c>
      <c r="AF334" s="59" t="s">
        <v>1491</v>
      </c>
      <c r="AG334" s="59" t="s">
        <v>737</v>
      </c>
      <c r="AH334" s="59" t="s">
        <v>1518</v>
      </c>
      <c r="AI334" s="59" t="s">
        <v>1523</v>
      </c>
      <c r="AJ334" s="59" t="s">
        <v>1486</v>
      </c>
      <c r="AK334" s="59" t="s">
        <v>278</v>
      </c>
      <c r="AL334" s="59" t="s">
        <v>1493</v>
      </c>
      <c r="AM334" s="59" t="s">
        <v>1494</v>
      </c>
      <c r="AN334" s="59" t="s">
        <v>1384</v>
      </c>
      <c r="AO334" s="59" t="s">
        <v>107</v>
      </c>
    </row>
    <row r="335" spans="1:41" x14ac:dyDescent="0.15">
      <c r="A335" s="59" t="s">
        <v>1753</v>
      </c>
      <c r="B335" s="59" t="s">
        <v>1582</v>
      </c>
      <c r="C335" s="59" t="s">
        <v>1583</v>
      </c>
      <c r="D335" s="59" t="s">
        <v>1517</v>
      </c>
      <c r="E335" s="59" t="s">
        <v>559</v>
      </c>
      <c r="F335" s="59" t="s">
        <v>1475</v>
      </c>
      <c r="G335" s="59" t="s">
        <v>1406</v>
      </c>
      <c r="H335" s="59" t="s">
        <v>1475</v>
      </c>
      <c r="I335" s="59" t="s">
        <v>1406</v>
      </c>
      <c r="J335" s="59" t="s">
        <v>737</v>
      </c>
      <c r="K335" s="59" t="s">
        <v>1518</v>
      </c>
      <c r="L335" s="59" t="s">
        <v>1584</v>
      </c>
      <c r="M335" s="59" t="s">
        <v>1478</v>
      </c>
      <c r="N335" s="59" t="s">
        <v>1479</v>
      </c>
      <c r="O335" s="59" t="s">
        <v>1480</v>
      </c>
      <c r="P335" s="59" t="s">
        <v>1481</v>
      </c>
      <c r="Q335" s="59" t="s">
        <v>1482</v>
      </c>
      <c r="R335" s="59" t="s">
        <v>1483</v>
      </c>
      <c r="S335" s="59" t="s">
        <v>1585</v>
      </c>
      <c r="T335" s="59" t="s">
        <v>1586</v>
      </c>
      <c r="U335" s="59" t="s">
        <v>1486</v>
      </c>
      <c r="V335" s="59" t="s">
        <v>1487</v>
      </c>
      <c r="W335" s="59" t="s">
        <v>1513</v>
      </c>
      <c r="X335" s="59" t="s">
        <v>1487</v>
      </c>
      <c r="Y335" s="59" t="s">
        <v>1490</v>
      </c>
      <c r="Z335" s="59">
        <v>13.03</v>
      </c>
      <c r="AA335" s="59">
        <v>13.03</v>
      </c>
      <c r="AB335" s="59">
        <v>0</v>
      </c>
      <c r="AC335" s="59">
        <v>13.03</v>
      </c>
      <c r="AD335" s="59">
        <v>0</v>
      </c>
      <c r="AE335" s="59">
        <v>0</v>
      </c>
      <c r="AF335" s="59" t="s">
        <v>1491</v>
      </c>
      <c r="AG335" s="59" t="s">
        <v>737</v>
      </c>
      <c r="AH335" s="59" t="s">
        <v>1518</v>
      </c>
      <c r="AI335" s="59" t="s">
        <v>1523</v>
      </c>
      <c r="AJ335" s="59" t="s">
        <v>1486</v>
      </c>
      <c r="AK335" s="59" t="s">
        <v>278</v>
      </c>
      <c r="AL335" s="59" t="s">
        <v>1493</v>
      </c>
      <c r="AM335" s="59" t="s">
        <v>1494</v>
      </c>
      <c r="AN335" s="59" t="s">
        <v>1384</v>
      </c>
      <c r="AO335" s="59" t="s">
        <v>107</v>
      </c>
    </row>
    <row r="336" spans="1:41" x14ac:dyDescent="0.15">
      <c r="A336" s="59" t="s">
        <v>1753</v>
      </c>
      <c r="B336" s="59" t="s">
        <v>1582</v>
      </c>
      <c r="C336" s="59" t="s">
        <v>1583</v>
      </c>
      <c r="D336" s="59" t="s">
        <v>1517</v>
      </c>
      <c r="E336" s="59" t="s">
        <v>559</v>
      </c>
      <c r="F336" s="59" t="s">
        <v>1475</v>
      </c>
      <c r="G336" s="59" t="s">
        <v>1406</v>
      </c>
      <c r="H336" s="59" t="s">
        <v>1475</v>
      </c>
      <c r="I336" s="59" t="s">
        <v>1406</v>
      </c>
      <c r="J336" s="59" t="s">
        <v>737</v>
      </c>
      <c r="K336" s="59" t="s">
        <v>1518</v>
      </c>
      <c r="L336" s="59" t="s">
        <v>1584</v>
      </c>
      <c r="M336" s="59" t="s">
        <v>1478</v>
      </c>
      <c r="N336" s="59" t="s">
        <v>1479</v>
      </c>
      <c r="O336" s="59" t="s">
        <v>1480</v>
      </c>
      <c r="P336" s="59" t="s">
        <v>1481</v>
      </c>
      <c r="Q336" s="59" t="s">
        <v>1482</v>
      </c>
      <c r="R336" s="59" t="s">
        <v>1483</v>
      </c>
      <c r="S336" s="59" t="s">
        <v>1585</v>
      </c>
      <c r="T336" s="59" t="s">
        <v>1586</v>
      </c>
      <c r="U336" s="59" t="s">
        <v>1486</v>
      </c>
      <c r="V336" s="59" t="s">
        <v>1487</v>
      </c>
      <c r="W336" s="59" t="s">
        <v>1514</v>
      </c>
      <c r="X336" s="59" t="s">
        <v>1487</v>
      </c>
      <c r="Y336" s="59" t="s">
        <v>1490</v>
      </c>
      <c r="Z336" s="59">
        <v>2.57</v>
      </c>
      <c r="AA336" s="59">
        <v>2.57</v>
      </c>
      <c r="AB336" s="59">
        <v>0</v>
      </c>
      <c r="AC336" s="59">
        <v>2.57</v>
      </c>
      <c r="AD336" s="59">
        <v>0</v>
      </c>
      <c r="AE336" s="59">
        <v>0</v>
      </c>
      <c r="AF336" s="59" t="s">
        <v>1491</v>
      </c>
      <c r="AG336" s="59" t="s">
        <v>737</v>
      </c>
      <c r="AH336" s="59" t="s">
        <v>1518</v>
      </c>
      <c r="AI336" s="59" t="s">
        <v>1523</v>
      </c>
      <c r="AJ336" s="59" t="s">
        <v>1486</v>
      </c>
      <c r="AK336" s="59" t="s">
        <v>278</v>
      </c>
      <c r="AL336" s="59" t="s">
        <v>1493</v>
      </c>
      <c r="AM336" s="59" t="s">
        <v>1494</v>
      </c>
      <c r="AN336" s="59" t="s">
        <v>1384</v>
      </c>
      <c r="AO336" s="59" t="s">
        <v>107</v>
      </c>
    </row>
    <row r="337" spans="1:41" x14ac:dyDescent="0.15">
      <c r="A337" s="59" t="s">
        <v>1753</v>
      </c>
      <c r="B337" s="59" t="s">
        <v>1582</v>
      </c>
      <c r="C337" s="59" t="s">
        <v>1583</v>
      </c>
      <c r="D337" s="59" t="s">
        <v>1517</v>
      </c>
      <c r="E337" s="59" t="s">
        <v>559</v>
      </c>
      <c r="F337" s="59" t="s">
        <v>1475</v>
      </c>
      <c r="G337" s="59" t="s">
        <v>1406</v>
      </c>
      <c r="H337" s="59" t="s">
        <v>1475</v>
      </c>
      <c r="I337" s="59" t="s">
        <v>1406</v>
      </c>
      <c r="J337" s="59" t="s">
        <v>737</v>
      </c>
      <c r="K337" s="59" t="s">
        <v>1518</v>
      </c>
      <c r="L337" s="59" t="s">
        <v>1584</v>
      </c>
      <c r="M337" s="59" t="s">
        <v>1478</v>
      </c>
      <c r="N337" s="59" t="s">
        <v>1479</v>
      </c>
      <c r="O337" s="59" t="s">
        <v>1480</v>
      </c>
      <c r="P337" s="59" t="s">
        <v>1481</v>
      </c>
      <c r="Q337" s="59" t="s">
        <v>1482</v>
      </c>
      <c r="R337" s="59" t="s">
        <v>1483</v>
      </c>
      <c r="S337" s="59" t="s">
        <v>1585</v>
      </c>
      <c r="T337" s="59" t="s">
        <v>1586</v>
      </c>
      <c r="U337" s="59" t="s">
        <v>1486</v>
      </c>
      <c r="V337" s="59" t="s">
        <v>1487</v>
      </c>
      <c r="W337" s="59" t="s">
        <v>1522</v>
      </c>
      <c r="X337" s="59" t="s">
        <v>1487</v>
      </c>
      <c r="Y337" s="59" t="s">
        <v>1490</v>
      </c>
      <c r="Z337" s="59">
        <v>2702.84</v>
      </c>
      <c r="AA337" s="59">
        <v>2702.84</v>
      </c>
      <c r="AB337" s="59">
        <v>0</v>
      </c>
      <c r="AC337" s="59">
        <v>2702.84</v>
      </c>
      <c r="AD337" s="59">
        <v>0</v>
      </c>
      <c r="AE337" s="59">
        <v>0</v>
      </c>
      <c r="AF337" s="59" t="s">
        <v>1491</v>
      </c>
      <c r="AG337" s="59" t="s">
        <v>737</v>
      </c>
      <c r="AH337" s="59" t="s">
        <v>1518</v>
      </c>
      <c r="AI337" s="59" t="s">
        <v>1523</v>
      </c>
      <c r="AJ337" s="59" t="s">
        <v>1486</v>
      </c>
      <c r="AK337" s="59" t="s">
        <v>278</v>
      </c>
      <c r="AL337" s="59" t="s">
        <v>1493</v>
      </c>
      <c r="AM337" s="59" t="s">
        <v>1494</v>
      </c>
      <c r="AN337" s="59" t="s">
        <v>1384</v>
      </c>
      <c r="AO337" s="59" t="s">
        <v>107</v>
      </c>
    </row>
    <row r="338" spans="1:41" x14ac:dyDescent="0.15">
      <c r="A338" s="59" t="s">
        <v>1753</v>
      </c>
      <c r="B338" s="59" t="s">
        <v>1587</v>
      </c>
      <c r="C338" s="59" t="s">
        <v>1588</v>
      </c>
      <c r="D338" s="59" t="s">
        <v>1517</v>
      </c>
      <c r="E338" s="59" t="s">
        <v>559</v>
      </c>
      <c r="F338" s="59" t="s">
        <v>1475</v>
      </c>
      <c r="G338" s="59" t="s">
        <v>1406</v>
      </c>
      <c r="H338" s="59" t="s">
        <v>1475</v>
      </c>
      <c r="I338" s="59" t="s">
        <v>1406</v>
      </c>
      <c r="J338" s="59" t="s">
        <v>737</v>
      </c>
      <c r="K338" s="59" t="s">
        <v>1518</v>
      </c>
      <c r="L338" s="59" t="s">
        <v>1589</v>
      </c>
      <c r="M338" s="59" t="s">
        <v>1478</v>
      </c>
      <c r="N338" s="59" t="s">
        <v>1479</v>
      </c>
      <c r="O338" s="59" t="s">
        <v>1480</v>
      </c>
      <c r="P338" s="59" t="s">
        <v>1481</v>
      </c>
      <c r="Q338" s="59" t="s">
        <v>1482</v>
      </c>
      <c r="R338" s="59" t="s">
        <v>1483</v>
      </c>
      <c r="S338" s="59" t="s">
        <v>1590</v>
      </c>
      <c r="T338" s="59" t="s">
        <v>1591</v>
      </c>
      <c r="U338" s="59" t="s">
        <v>1486</v>
      </c>
      <c r="V338" s="59" t="s">
        <v>1487</v>
      </c>
      <c r="W338" s="59" t="s">
        <v>1508</v>
      </c>
      <c r="X338" s="59" t="s">
        <v>1487</v>
      </c>
      <c r="Y338" s="59" t="s">
        <v>1490</v>
      </c>
      <c r="Z338" s="59">
        <v>136.80000000000001</v>
      </c>
      <c r="AA338" s="59">
        <v>136.80000000000001</v>
      </c>
      <c r="AB338" s="59">
        <v>0</v>
      </c>
      <c r="AC338" s="59">
        <v>136.80000000000001</v>
      </c>
      <c r="AD338" s="59">
        <v>0</v>
      </c>
      <c r="AE338" s="59">
        <v>0</v>
      </c>
      <c r="AF338" s="59" t="s">
        <v>1491</v>
      </c>
      <c r="AG338" s="59" t="s">
        <v>737</v>
      </c>
      <c r="AH338" s="59" t="s">
        <v>1518</v>
      </c>
      <c r="AI338" s="59" t="s">
        <v>1523</v>
      </c>
      <c r="AJ338" s="59" t="s">
        <v>1486</v>
      </c>
      <c r="AK338" s="59" t="s">
        <v>278</v>
      </c>
      <c r="AL338" s="59" t="s">
        <v>1493</v>
      </c>
      <c r="AM338" s="59" t="s">
        <v>1494</v>
      </c>
      <c r="AN338" s="59" t="s">
        <v>1384</v>
      </c>
      <c r="AO338" s="59" t="s">
        <v>107</v>
      </c>
    </row>
    <row r="339" spans="1:41" x14ac:dyDescent="0.15">
      <c r="A339" s="59" t="s">
        <v>1753</v>
      </c>
      <c r="B339" s="59" t="s">
        <v>1587</v>
      </c>
      <c r="C339" s="59" t="s">
        <v>1588</v>
      </c>
      <c r="D339" s="59" t="s">
        <v>1517</v>
      </c>
      <c r="E339" s="59" t="s">
        <v>559</v>
      </c>
      <c r="F339" s="59" t="s">
        <v>1475</v>
      </c>
      <c r="G339" s="59" t="s">
        <v>1406</v>
      </c>
      <c r="H339" s="59" t="s">
        <v>1475</v>
      </c>
      <c r="I339" s="59" t="s">
        <v>1406</v>
      </c>
      <c r="J339" s="59" t="s">
        <v>737</v>
      </c>
      <c r="K339" s="59" t="s">
        <v>1518</v>
      </c>
      <c r="L339" s="59" t="s">
        <v>1589</v>
      </c>
      <c r="M339" s="59" t="s">
        <v>1478</v>
      </c>
      <c r="N339" s="59" t="s">
        <v>1479</v>
      </c>
      <c r="O339" s="59" t="s">
        <v>1480</v>
      </c>
      <c r="P339" s="59" t="s">
        <v>1481</v>
      </c>
      <c r="Q339" s="59" t="s">
        <v>1482</v>
      </c>
      <c r="R339" s="59" t="s">
        <v>1483</v>
      </c>
      <c r="S339" s="59" t="s">
        <v>1590</v>
      </c>
      <c r="T339" s="59" t="s">
        <v>1591</v>
      </c>
      <c r="U339" s="59" t="s">
        <v>1486</v>
      </c>
      <c r="V339" s="59" t="s">
        <v>1487</v>
      </c>
      <c r="W339" s="59" t="s">
        <v>1509</v>
      </c>
      <c r="X339" s="59" t="s">
        <v>1487</v>
      </c>
      <c r="Y339" s="59" t="s">
        <v>1490</v>
      </c>
      <c r="Z339" s="59">
        <v>17.78</v>
      </c>
      <c r="AA339" s="59">
        <v>17.78</v>
      </c>
      <c r="AB339" s="59">
        <v>0</v>
      </c>
      <c r="AC339" s="59">
        <v>17.78</v>
      </c>
      <c r="AD339" s="59">
        <v>0</v>
      </c>
      <c r="AE339" s="59">
        <v>0</v>
      </c>
      <c r="AF339" s="59" t="s">
        <v>1491</v>
      </c>
      <c r="AG339" s="59" t="s">
        <v>737</v>
      </c>
      <c r="AH339" s="59" t="s">
        <v>1518</v>
      </c>
      <c r="AI339" s="59" t="s">
        <v>1523</v>
      </c>
      <c r="AJ339" s="59" t="s">
        <v>1486</v>
      </c>
      <c r="AK339" s="59" t="s">
        <v>278</v>
      </c>
      <c r="AL339" s="59" t="s">
        <v>1493</v>
      </c>
      <c r="AM339" s="59" t="s">
        <v>1494</v>
      </c>
      <c r="AN339" s="59" t="s">
        <v>1384</v>
      </c>
      <c r="AO339" s="59" t="s">
        <v>107</v>
      </c>
    </row>
    <row r="340" spans="1:41" x14ac:dyDescent="0.15">
      <c r="A340" s="59" t="s">
        <v>1753</v>
      </c>
      <c r="B340" s="59" t="s">
        <v>1587</v>
      </c>
      <c r="C340" s="59" t="s">
        <v>1588</v>
      </c>
      <c r="D340" s="59" t="s">
        <v>1517</v>
      </c>
      <c r="E340" s="59" t="s">
        <v>559</v>
      </c>
      <c r="F340" s="59" t="s">
        <v>1475</v>
      </c>
      <c r="G340" s="59" t="s">
        <v>1406</v>
      </c>
      <c r="H340" s="59" t="s">
        <v>1475</v>
      </c>
      <c r="I340" s="59" t="s">
        <v>1406</v>
      </c>
      <c r="J340" s="59" t="s">
        <v>737</v>
      </c>
      <c r="K340" s="59" t="s">
        <v>1518</v>
      </c>
      <c r="L340" s="59" t="s">
        <v>1589</v>
      </c>
      <c r="M340" s="59" t="s">
        <v>1478</v>
      </c>
      <c r="N340" s="59" t="s">
        <v>1479</v>
      </c>
      <c r="O340" s="59" t="s">
        <v>1480</v>
      </c>
      <c r="P340" s="59" t="s">
        <v>1481</v>
      </c>
      <c r="Q340" s="59" t="s">
        <v>1482</v>
      </c>
      <c r="R340" s="59" t="s">
        <v>1483</v>
      </c>
      <c r="S340" s="59" t="s">
        <v>1590</v>
      </c>
      <c r="T340" s="59" t="s">
        <v>1591</v>
      </c>
      <c r="U340" s="59" t="s">
        <v>1486</v>
      </c>
      <c r="V340" s="59" t="s">
        <v>1487</v>
      </c>
      <c r="W340" s="59" t="s">
        <v>1488</v>
      </c>
      <c r="X340" s="59" t="s">
        <v>1510</v>
      </c>
      <c r="Y340" s="59" t="s">
        <v>1490</v>
      </c>
      <c r="Z340" s="59">
        <v>0.32</v>
      </c>
      <c r="AA340" s="59">
        <v>0.32</v>
      </c>
      <c r="AB340" s="59">
        <v>0</v>
      </c>
      <c r="AC340" s="59">
        <v>0.32</v>
      </c>
      <c r="AD340" s="59">
        <v>0</v>
      </c>
      <c r="AE340" s="59">
        <v>0</v>
      </c>
      <c r="AF340" s="59" t="s">
        <v>1491</v>
      </c>
      <c r="AG340" s="59" t="s">
        <v>737</v>
      </c>
      <c r="AH340" s="59" t="s">
        <v>1518</v>
      </c>
      <c r="AI340" s="59" t="s">
        <v>1523</v>
      </c>
      <c r="AJ340" s="59" t="s">
        <v>1486</v>
      </c>
      <c r="AK340" s="59" t="s">
        <v>278</v>
      </c>
      <c r="AL340" s="59" t="s">
        <v>1493</v>
      </c>
      <c r="AM340" s="59" t="s">
        <v>1494</v>
      </c>
      <c r="AN340" s="59" t="s">
        <v>1384</v>
      </c>
      <c r="AO340" s="59" t="s">
        <v>107</v>
      </c>
    </row>
    <row r="341" spans="1:41" x14ac:dyDescent="0.15">
      <c r="A341" s="59" t="s">
        <v>1753</v>
      </c>
      <c r="B341" s="59" t="s">
        <v>1587</v>
      </c>
      <c r="C341" s="59" t="s">
        <v>1588</v>
      </c>
      <c r="D341" s="59" t="s">
        <v>1517</v>
      </c>
      <c r="E341" s="59" t="s">
        <v>559</v>
      </c>
      <c r="F341" s="59" t="s">
        <v>1475</v>
      </c>
      <c r="G341" s="59" t="s">
        <v>1406</v>
      </c>
      <c r="H341" s="59" t="s">
        <v>1475</v>
      </c>
      <c r="I341" s="59" t="s">
        <v>1406</v>
      </c>
      <c r="J341" s="59" t="s">
        <v>737</v>
      </c>
      <c r="K341" s="59" t="s">
        <v>1518</v>
      </c>
      <c r="L341" s="59" t="s">
        <v>1589</v>
      </c>
      <c r="M341" s="59" t="s">
        <v>1478</v>
      </c>
      <c r="N341" s="59" t="s">
        <v>1479</v>
      </c>
      <c r="O341" s="59" t="s">
        <v>1480</v>
      </c>
      <c r="P341" s="59" t="s">
        <v>1481</v>
      </c>
      <c r="Q341" s="59" t="s">
        <v>1482</v>
      </c>
      <c r="R341" s="59" t="s">
        <v>1483</v>
      </c>
      <c r="S341" s="59" t="s">
        <v>1590</v>
      </c>
      <c r="T341" s="59" t="s">
        <v>1591</v>
      </c>
      <c r="U341" s="59" t="s">
        <v>1486</v>
      </c>
      <c r="V341" s="59" t="s">
        <v>1487</v>
      </c>
      <c r="W341" s="59" t="s">
        <v>1513</v>
      </c>
      <c r="X341" s="59" t="s">
        <v>1487</v>
      </c>
      <c r="Y341" s="59" t="s">
        <v>1490</v>
      </c>
      <c r="Z341" s="59">
        <v>144.75</v>
      </c>
      <c r="AA341" s="59">
        <v>144.75</v>
      </c>
      <c r="AB341" s="59">
        <v>0</v>
      </c>
      <c r="AC341" s="59">
        <v>144.75</v>
      </c>
      <c r="AD341" s="59">
        <v>0</v>
      </c>
      <c r="AE341" s="59">
        <v>0</v>
      </c>
      <c r="AF341" s="59" t="s">
        <v>1491</v>
      </c>
      <c r="AG341" s="59" t="s">
        <v>737</v>
      </c>
      <c r="AH341" s="59" t="s">
        <v>1518</v>
      </c>
      <c r="AI341" s="59" t="s">
        <v>1523</v>
      </c>
      <c r="AJ341" s="59" t="s">
        <v>1486</v>
      </c>
      <c r="AK341" s="59" t="s">
        <v>278</v>
      </c>
      <c r="AL341" s="59" t="s">
        <v>1493</v>
      </c>
      <c r="AM341" s="59" t="s">
        <v>1494</v>
      </c>
      <c r="AN341" s="59" t="s">
        <v>1384</v>
      </c>
      <c r="AO341" s="59" t="s">
        <v>107</v>
      </c>
    </row>
    <row r="342" spans="1:41" x14ac:dyDescent="0.15">
      <c r="A342" s="59" t="s">
        <v>1753</v>
      </c>
      <c r="B342" s="59" t="s">
        <v>1587</v>
      </c>
      <c r="C342" s="59" t="s">
        <v>1588</v>
      </c>
      <c r="D342" s="59" t="s">
        <v>1517</v>
      </c>
      <c r="E342" s="59" t="s">
        <v>559</v>
      </c>
      <c r="F342" s="59" t="s">
        <v>1475</v>
      </c>
      <c r="G342" s="59" t="s">
        <v>1406</v>
      </c>
      <c r="H342" s="59" t="s">
        <v>1475</v>
      </c>
      <c r="I342" s="59" t="s">
        <v>1406</v>
      </c>
      <c r="J342" s="59" t="s">
        <v>737</v>
      </c>
      <c r="K342" s="59" t="s">
        <v>1518</v>
      </c>
      <c r="L342" s="59" t="s">
        <v>1589</v>
      </c>
      <c r="M342" s="59" t="s">
        <v>1478</v>
      </c>
      <c r="N342" s="59" t="s">
        <v>1479</v>
      </c>
      <c r="O342" s="59" t="s">
        <v>1480</v>
      </c>
      <c r="P342" s="59" t="s">
        <v>1481</v>
      </c>
      <c r="Q342" s="59" t="s">
        <v>1482</v>
      </c>
      <c r="R342" s="59" t="s">
        <v>1483</v>
      </c>
      <c r="S342" s="59" t="s">
        <v>1590</v>
      </c>
      <c r="T342" s="59" t="s">
        <v>1591</v>
      </c>
      <c r="U342" s="59" t="s">
        <v>1486</v>
      </c>
      <c r="V342" s="59" t="s">
        <v>1487</v>
      </c>
      <c r="W342" s="59" t="s">
        <v>1514</v>
      </c>
      <c r="X342" s="59" t="s">
        <v>1487</v>
      </c>
      <c r="Y342" s="59" t="s">
        <v>1490</v>
      </c>
      <c r="Z342" s="59">
        <v>1.99</v>
      </c>
      <c r="AA342" s="59">
        <v>1.99</v>
      </c>
      <c r="AB342" s="59">
        <v>0</v>
      </c>
      <c r="AC342" s="59">
        <v>1.99</v>
      </c>
      <c r="AD342" s="59">
        <v>0</v>
      </c>
      <c r="AE342" s="59">
        <v>0</v>
      </c>
      <c r="AF342" s="59" t="s">
        <v>1491</v>
      </c>
      <c r="AG342" s="59" t="s">
        <v>737</v>
      </c>
      <c r="AH342" s="59" t="s">
        <v>1518</v>
      </c>
      <c r="AI342" s="59" t="s">
        <v>1523</v>
      </c>
      <c r="AJ342" s="59" t="s">
        <v>1486</v>
      </c>
      <c r="AK342" s="59" t="s">
        <v>278</v>
      </c>
      <c r="AL342" s="59" t="s">
        <v>1493</v>
      </c>
      <c r="AM342" s="59" t="s">
        <v>1494</v>
      </c>
      <c r="AN342" s="59" t="s">
        <v>1384</v>
      </c>
      <c r="AO342" s="59" t="s">
        <v>107</v>
      </c>
    </row>
    <row r="343" spans="1:41" x14ac:dyDescent="0.15">
      <c r="A343" s="59" t="s">
        <v>1753</v>
      </c>
      <c r="B343" s="59" t="s">
        <v>1592</v>
      </c>
      <c r="C343" s="59" t="s">
        <v>1593</v>
      </c>
      <c r="D343" s="59" t="s">
        <v>1517</v>
      </c>
      <c r="E343" s="59" t="s">
        <v>559</v>
      </c>
      <c r="F343" s="59" t="s">
        <v>1475</v>
      </c>
      <c r="G343" s="59" t="s">
        <v>1406</v>
      </c>
      <c r="H343" s="59" t="s">
        <v>1475</v>
      </c>
      <c r="I343" s="59" t="s">
        <v>1406</v>
      </c>
      <c r="J343" s="59" t="s">
        <v>737</v>
      </c>
      <c r="K343" s="59" t="s">
        <v>1518</v>
      </c>
      <c r="L343" s="59" t="s">
        <v>1594</v>
      </c>
      <c r="M343" s="59" t="s">
        <v>1478</v>
      </c>
      <c r="N343" s="59" t="s">
        <v>1479</v>
      </c>
      <c r="O343" s="59" t="s">
        <v>1480</v>
      </c>
      <c r="P343" s="59" t="s">
        <v>1481</v>
      </c>
      <c r="Q343" s="59" t="s">
        <v>1482</v>
      </c>
      <c r="R343" s="59" t="s">
        <v>1483</v>
      </c>
      <c r="S343" s="59" t="s">
        <v>1595</v>
      </c>
      <c r="T343" s="59" t="s">
        <v>1596</v>
      </c>
      <c r="U343" s="59" t="s">
        <v>1486</v>
      </c>
      <c r="V343" s="59" t="s">
        <v>1487</v>
      </c>
      <c r="W343" s="59" t="s">
        <v>1508</v>
      </c>
      <c r="X343" s="59" t="s">
        <v>1487</v>
      </c>
      <c r="Y343" s="59" t="s">
        <v>1490</v>
      </c>
      <c r="Z343" s="59">
        <v>528.27</v>
      </c>
      <c r="AA343" s="59">
        <v>528.27</v>
      </c>
      <c r="AB343" s="59">
        <v>0</v>
      </c>
      <c r="AC343" s="59">
        <v>528.27</v>
      </c>
      <c r="AD343" s="59">
        <v>0</v>
      </c>
      <c r="AE343" s="59">
        <v>0</v>
      </c>
      <c r="AF343" s="59" t="s">
        <v>1491</v>
      </c>
      <c r="AG343" s="59" t="s">
        <v>737</v>
      </c>
      <c r="AH343" s="59" t="s">
        <v>1518</v>
      </c>
      <c r="AI343" s="59" t="s">
        <v>1523</v>
      </c>
      <c r="AJ343" s="59" t="s">
        <v>1486</v>
      </c>
      <c r="AK343" s="59" t="s">
        <v>278</v>
      </c>
      <c r="AL343" s="59" t="s">
        <v>1493</v>
      </c>
      <c r="AM343" s="59" t="s">
        <v>1494</v>
      </c>
      <c r="AN343" s="59" t="s">
        <v>1384</v>
      </c>
      <c r="AO343" s="59" t="s">
        <v>107</v>
      </c>
    </row>
    <row r="344" spans="1:41" x14ac:dyDescent="0.15">
      <c r="A344" s="59" t="s">
        <v>1753</v>
      </c>
      <c r="B344" s="59" t="s">
        <v>1592</v>
      </c>
      <c r="C344" s="59" t="s">
        <v>1593</v>
      </c>
      <c r="D344" s="59" t="s">
        <v>1517</v>
      </c>
      <c r="E344" s="59" t="s">
        <v>559</v>
      </c>
      <c r="F344" s="59" t="s">
        <v>1475</v>
      </c>
      <c r="G344" s="59" t="s">
        <v>1406</v>
      </c>
      <c r="H344" s="59" t="s">
        <v>1475</v>
      </c>
      <c r="I344" s="59" t="s">
        <v>1406</v>
      </c>
      <c r="J344" s="59" t="s">
        <v>737</v>
      </c>
      <c r="K344" s="59" t="s">
        <v>1518</v>
      </c>
      <c r="L344" s="59" t="s">
        <v>1594</v>
      </c>
      <c r="M344" s="59" t="s">
        <v>1478</v>
      </c>
      <c r="N344" s="59" t="s">
        <v>1479</v>
      </c>
      <c r="O344" s="59" t="s">
        <v>1480</v>
      </c>
      <c r="P344" s="59" t="s">
        <v>1481</v>
      </c>
      <c r="Q344" s="59" t="s">
        <v>1482</v>
      </c>
      <c r="R344" s="59" t="s">
        <v>1483</v>
      </c>
      <c r="S344" s="59" t="s">
        <v>1595</v>
      </c>
      <c r="T344" s="59" t="s">
        <v>1596</v>
      </c>
      <c r="U344" s="59" t="s">
        <v>1486</v>
      </c>
      <c r="V344" s="59" t="s">
        <v>1487</v>
      </c>
      <c r="W344" s="59" t="s">
        <v>1509</v>
      </c>
      <c r="X344" s="59" t="s">
        <v>1487</v>
      </c>
      <c r="Y344" s="59" t="s">
        <v>1490</v>
      </c>
      <c r="Z344" s="59">
        <v>272.7</v>
      </c>
      <c r="AA344" s="59">
        <v>272.7</v>
      </c>
      <c r="AB344" s="59">
        <v>0</v>
      </c>
      <c r="AC344" s="59">
        <v>272.7</v>
      </c>
      <c r="AD344" s="59">
        <v>0</v>
      </c>
      <c r="AE344" s="59">
        <v>0</v>
      </c>
      <c r="AF344" s="59" t="s">
        <v>1491</v>
      </c>
      <c r="AG344" s="59" t="s">
        <v>737</v>
      </c>
      <c r="AH344" s="59" t="s">
        <v>1518</v>
      </c>
      <c r="AI344" s="59" t="s">
        <v>1523</v>
      </c>
      <c r="AJ344" s="59" t="s">
        <v>1486</v>
      </c>
      <c r="AK344" s="59" t="s">
        <v>278</v>
      </c>
      <c r="AL344" s="59" t="s">
        <v>1493</v>
      </c>
      <c r="AM344" s="59" t="s">
        <v>1494</v>
      </c>
      <c r="AN344" s="59" t="s">
        <v>1384</v>
      </c>
      <c r="AO344" s="59" t="s">
        <v>107</v>
      </c>
    </row>
    <row r="345" spans="1:41" x14ac:dyDescent="0.15">
      <c r="A345" s="59" t="s">
        <v>1753</v>
      </c>
      <c r="B345" s="59" t="s">
        <v>1592</v>
      </c>
      <c r="C345" s="59" t="s">
        <v>1593</v>
      </c>
      <c r="D345" s="59" t="s">
        <v>1517</v>
      </c>
      <c r="E345" s="59" t="s">
        <v>559</v>
      </c>
      <c r="F345" s="59" t="s">
        <v>1475</v>
      </c>
      <c r="G345" s="59" t="s">
        <v>1406</v>
      </c>
      <c r="H345" s="59" t="s">
        <v>1475</v>
      </c>
      <c r="I345" s="59" t="s">
        <v>1406</v>
      </c>
      <c r="J345" s="59" t="s">
        <v>737</v>
      </c>
      <c r="K345" s="59" t="s">
        <v>1518</v>
      </c>
      <c r="L345" s="59" t="s">
        <v>1594</v>
      </c>
      <c r="M345" s="59" t="s">
        <v>1478</v>
      </c>
      <c r="N345" s="59" t="s">
        <v>1479</v>
      </c>
      <c r="O345" s="59" t="s">
        <v>1480</v>
      </c>
      <c r="P345" s="59" t="s">
        <v>1481</v>
      </c>
      <c r="Q345" s="59" t="s">
        <v>1482</v>
      </c>
      <c r="R345" s="59" t="s">
        <v>1483</v>
      </c>
      <c r="S345" s="59" t="s">
        <v>1595</v>
      </c>
      <c r="T345" s="59" t="s">
        <v>1596</v>
      </c>
      <c r="U345" s="59" t="s">
        <v>1486</v>
      </c>
      <c r="V345" s="59" t="s">
        <v>1487</v>
      </c>
      <c r="W345" s="59" t="s">
        <v>1513</v>
      </c>
      <c r="X345" s="59" t="s">
        <v>1487</v>
      </c>
      <c r="Y345" s="59" t="s">
        <v>1490</v>
      </c>
      <c r="Z345" s="59">
        <v>383.26</v>
      </c>
      <c r="AA345" s="59">
        <v>383.26</v>
      </c>
      <c r="AB345" s="59">
        <v>0</v>
      </c>
      <c r="AC345" s="59">
        <v>383.26</v>
      </c>
      <c r="AD345" s="59">
        <v>0</v>
      </c>
      <c r="AE345" s="59">
        <v>0</v>
      </c>
      <c r="AF345" s="59" t="s">
        <v>1491</v>
      </c>
      <c r="AG345" s="59" t="s">
        <v>737</v>
      </c>
      <c r="AH345" s="59" t="s">
        <v>1518</v>
      </c>
      <c r="AI345" s="59" t="s">
        <v>1523</v>
      </c>
      <c r="AJ345" s="59" t="s">
        <v>1486</v>
      </c>
      <c r="AK345" s="59" t="s">
        <v>278</v>
      </c>
      <c r="AL345" s="59" t="s">
        <v>1493</v>
      </c>
      <c r="AM345" s="59" t="s">
        <v>1494</v>
      </c>
      <c r="AN345" s="59" t="s">
        <v>1384</v>
      </c>
      <c r="AO345" s="59" t="s">
        <v>107</v>
      </c>
    </row>
    <row r="346" spans="1:41" x14ac:dyDescent="0.15">
      <c r="A346" s="59" t="s">
        <v>1753</v>
      </c>
      <c r="B346" s="59" t="s">
        <v>1592</v>
      </c>
      <c r="C346" s="59" t="s">
        <v>1593</v>
      </c>
      <c r="D346" s="59" t="s">
        <v>1517</v>
      </c>
      <c r="E346" s="59" t="s">
        <v>559</v>
      </c>
      <c r="F346" s="59" t="s">
        <v>1475</v>
      </c>
      <c r="G346" s="59" t="s">
        <v>1406</v>
      </c>
      <c r="H346" s="59" t="s">
        <v>1475</v>
      </c>
      <c r="I346" s="59" t="s">
        <v>1406</v>
      </c>
      <c r="J346" s="59" t="s">
        <v>737</v>
      </c>
      <c r="K346" s="59" t="s">
        <v>1518</v>
      </c>
      <c r="L346" s="59" t="s">
        <v>1594</v>
      </c>
      <c r="M346" s="59" t="s">
        <v>1478</v>
      </c>
      <c r="N346" s="59" t="s">
        <v>1479</v>
      </c>
      <c r="O346" s="59" t="s">
        <v>1480</v>
      </c>
      <c r="P346" s="59" t="s">
        <v>1481</v>
      </c>
      <c r="Q346" s="59" t="s">
        <v>1482</v>
      </c>
      <c r="R346" s="59" t="s">
        <v>1483</v>
      </c>
      <c r="S346" s="59" t="s">
        <v>1595</v>
      </c>
      <c r="T346" s="59" t="s">
        <v>1596</v>
      </c>
      <c r="U346" s="59" t="s">
        <v>1486</v>
      </c>
      <c r="V346" s="59" t="s">
        <v>1487</v>
      </c>
      <c r="W346" s="59" t="s">
        <v>1514</v>
      </c>
      <c r="X346" s="59" t="s">
        <v>1487</v>
      </c>
      <c r="Y346" s="59" t="s">
        <v>1490</v>
      </c>
      <c r="Z346" s="59">
        <v>44.18</v>
      </c>
      <c r="AA346" s="59">
        <v>44.18</v>
      </c>
      <c r="AB346" s="59">
        <v>0</v>
      </c>
      <c r="AC346" s="59">
        <v>44.18</v>
      </c>
      <c r="AD346" s="59">
        <v>0</v>
      </c>
      <c r="AE346" s="59">
        <v>0</v>
      </c>
      <c r="AF346" s="59" t="s">
        <v>1491</v>
      </c>
      <c r="AG346" s="59" t="s">
        <v>737</v>
      </c>
      <c r="AH346" s="59" t="s">
        <v>1518</v>
      </c>
      <c r="AI346" s="59" t="s">
        <v>1523</v>
      </c>
      <c r="AJ346" s="59" t="s">
        <v>1486</v>
      </c>
      <c r="AK346" s="59" t="s">
        <v>278</v>
      </c>
      <c r="AL346" s="59" t="s">
        <v>1493</v>
      </c>
      <c r="AM346" s="59" t="s">
        <v>1494</v>
      </c>
      <c r="AN346" s="59" t="s">
        <v>1384</v>
      </c>
      <c r="AO346" s="59" t="s">
        <v>107</v>
      </c>
    </row>
    <row r="347" spans="1:41" x14ac:dyDescent="0.15">
      <c r="A347" s="59" t="s">
        <v>1753</v>
      </c>
      <c r="B347" s="59" t="s">
        <v>1597</v>
      </c>
      <c r="C347" s="59" t="s">
        <v>1598</v>
      </c>
      <c r="D347" s="59" t="s">
        <v>1517</v>
      </c>
      <c r="E347" s="59" t="s">
        <v>559</v>
      </c>
      <c r="F347" s="59" t="s">
        <v>1475</v>
      </c>
      <c r="G347" s="59" t="s">
        <v>1406</v>
      </c>
      <c r="H347" s="59" t="s">
        <v>1475</v>
      </c>
      <c r="I347" s="59" t="s">
        <v>1406</v>
      </c>
      <c r="J347" s="59" t="s">
        <v>737</v>
      </c>
      <c r="K347" s="59" t="s">
        <v>1518</v>
      </c>
      <c r="L347" s="59" t="s">
        <v>1599</v>
      </c>
      <c r="M347" s="59" t="s">
        <v>1478</v>
      </c>
      <c r="N347" s="59" t="s">
        <v>1479</v>
      </c>
      <c r="O347" s="59" t="s">
        <v>1480</v>
      </c>
      <c r="P347" s="59" t="s">
        <v>1481</v>
      </c>
      <c r="Q347" s="59" t="s">
        <v>1482</v>
      </c>
      <c r="R347" s="59" t="s">
        <v>1483</v>
      </c>
      <c r="S347" s="59" t="s">
        <v>1600</v>
      </c>
      <c r="T347" s="59" t="s">
        <v>1601</v>
      </c>
      <c r="U347" s="59" t="s">
        <v>1486</v>
      </c>
      <c r="V347" s="59" t="s">
        <v>1487</v>
      </c>
      <c r="W347" s="59" t="s">
        <v>1508</v>
      </c>
      <c r="X347" s="59" t="s">
        <v>1487</v>
      </c>
      <c r="Y347" s="59" t="s">
        <v>1490</v>
      </c>
      <c r="Z347" s="59">
        <v>704.13</v>
      </c>
      <c r="AA347" s="59">
        <v>704.13</v>
      </c>
      <c r="AB347" s="59">
        <v>0</v>
      </c>
      <c r="AC347" s="59">
        <v>704.13</v>
      </c>
      <c r="AD347" s="59">
        <v>0</v>
      </c>
      <c r="AE347" s="59">
        <v>0</v>
      </c>
      <c r="AF347" s="59" t="s">
        <v>1491</v>
      </c>
      <c r="AG347" s="59" t="s">
        <v>737</v>
      </c>
      <c r="AH347" s="59" t="s">
        <v>1518</v>
      </c>
      <c r="AI347" s="59" t="s">
        <v>1523</v>
      </c>
      <c r="AJ347" s="59" t="s">
        <v>1486</v>
      </c>
      <c r="AK347" s="59" t="s">
        <v>278</v>
      </c>
      <c r="AL347" s="59" t="s">
        <v>1493</v>
      </c>
      <c r="AM347" s="59" t="s">
        <v>1494</v>
      </c>
      <c r="AN347" s="59" t="s">
        <v>1384</v>
      </c>
      <c r="AO347" s="59" t="s">
        <v>107</v>
      </c>
    </row>
    <row r="348" spans="1:41" x14ac:dyDescent="0.15">
      <c r="A348" s="59" t="s">
        <v>1753</v>
      </c>
      <c r="B348" s="59" t="s">
        <v>1597</v>
      </c>
      <c r="C348" s="59" t="s">
        <v>1598</v>
      </c>
      <c r="D348" s="59" t="s">
        <v>1517</v>
      </c>
      <c r="E348" s="59" t="s">
        <v>559</v>
      </c>
      <c r="F348" s="59" t="s">
        <v>1475</v>
      </c>
      <c r="G348" s="59" t="s">
        <v>1406</v>
      </c>
      <c r="H348" s="59" t="s">
        <v>1475</v>
      </c>
      <c r="I348" s="59" t="s">
        <v>1406</v>
      </c>
      <c r="J348" s="59" t="s">
        <v>737</v>
      </c>
      <c r="K348" s="59" t="s">
        <v>1518</v>
      </c>
      <c r="L348" s="59" t="s">
        <v>1599</v>
      </c>
      <c r="M348" s="59" t="s">
        <v>1478</v>
      </c>
      <c r="N348" s="59" t="s">
        <v>1479</v>
      </c>
      <c r="O348" s="59" t="s">
        <v>1480</v>
      </c>
      <c r="P348" s="59" t="s">
        <v>1481</v>
      </c>
      <c r="Q348" s="59" t="s">
        <v>1482</v>
      </c>
      <c r="R348" s="59" t="s">
        <v>1483</v>
      </c>
      <c r="S348" s="59" t="s">
        <v>1600</v>
      </c>
      <c r="T348" s="59" t="s">
        <v>1601</v>
      </c>
      <c r="U348" s="59" t="s">
        <v>1486</v>
      </c>
      <c r="V348" s="59" t="s">
        <v>1487</v>
      </c>
      <c r="W348" s="59" t="s">
        <v>1509</v>
      </c>
      <c r="X348" s="59" t="s">
        <v>1487</v>
      </c>
      <c r="Y348" s="59" t="s">
        <v>1490</v>
      </c>
      <c r="Z348" s="59">
        <v>240.8</v>
      </c>
      <c r="AA348" s="59">
        <v>240.8</v>
      </c>
      <c r="AB348" s="59">
        <v>0</v>
      </c>
      <c r="AC348" s="59">
        <v>240.8</v>
      </c>
      <c r="AD348" s="59">
        <v>0</v>
      </c>
      <c r="AE348" s="59">
        <v>0</v>
      </c>
      <c r="AF348" s="59" t="s">
        <v>1491</v>
      </c>
      <c r="AG348" s="59" t="s">
        <v>737</v>
      </c>
      <c r="AH348" s="59" t="s">
        <v>1518</v>
      </c>
      <c r="AI348" s="59" t="s">
        <v>1523</v>
      </c>
      <c r="AJ348" s="59" t="s">
        <v>1486</v>
      </c>
      <c r="AK348" s="59" t="s">
        <v>278</v>
      </c>
      <c r="AL348" s="59" t="s">
        <v>1493</v>
      </c>
      <c r="AM348" s="59" t="s">
        <v>1494</v>
      </c>
      <c r="AN348" s="59" t="s">
        <v>1384</v>
      </c>
      <c r="AO348" s="59" t="s">
        <v>107</v>
      </c>
    </row>
    <row r="349" spans="1:41" x14ac:dyDescent="0.15">
      <c r="A349" s="59" t="s">
        <v>1753</v>
      </c>
      <c r="B349" s="59" t="s">
        <v>1597</v>
      </c>
      <c r="C349" s="59" t="s">
        <v>1598</v>
      </c>
      <c r="D349" s="59" t="s">
        <v>1517</v>
      </c>
      <c r="E349" s="59" t="s">
        <v>559</v>
      </c>
      <c r="F349" s="59" t="s">
        <v>1475</v>
      </c>
      <c r="G349" s="59" t="s">
        <v>1406</v>
      </c>
      <c r="H349" s="59" t="s">
        <v>1475</v>
      </c>
      <c r="I349" s="59" t="s">
        <v>1406</v>
      </c>
      <c r="J349" s="59" t="s">
        <v>737</v>
      </c>
      <c r="K349" s="59" t="s">
        <v>1518</v>
      </c>
      <c r="L349" s="59" t="s">
        <v>1599</v>
      </c>
      <c r="M349" s="59" t="s">
        <v>1478</v>
      </c>
      <c r="N349" s="59" t="s">
        <v>1479</v>
      </c>
      <c r="O349" s="59" t="s">
        <v>1480</v>
      </c>
      <c r="P349" s="59" t="s">
        <v>1481</v>
      </c>
      <c r="Q349" s="59" t="s">
        <v>1482</v>
      </c>
      <c r="R349" s="59" t="s">
        <v>1483</v>
      </c>
      <c r="S349" s="59" t="s">
        <v>1600</v>
      </c>
      <c r="T349" s="59" t="s">
        <v>1601</v>
      </c>
      <c r="U349" s="59" t="s">
        <v>1486</v>
      </c>
      <c r="V349" s="59" t="s">
        <v>1487</v>
      </c>
      <c r="W349" s="59" t="s">
        <v>1513</v>
      </c>
      <c r="X349" s="59" t="s">
        <v>1487</v>
      </c>
      <c r="Y349" s="59" t="s">
        <v>1490</v>
      </c>
      <c r="Z349" s="59">
        <v>280.41000000000003</v>
      </c>
      <c r="AA349" s="59">
        <v>280.41000000000003</v>
      </c>
      <c r="AB349" s="59">
        <v>0</v>
      </c>
      <c r="AC349" s="59">
        <v>280.41000000000003</v>
      </c>
      <c r="AD349" s="59">
        <v>0</v>
      </c>
      <c r="AE349" s="59">
        <v>0</v>
      </c>
      <c r="AF349" s="59" t="s">
        <v>1491</v>
      </c>
      <c r="AG349" s="59" t="s">
        <v>737</v>
      </c>
      <c r="AH349" s="59" t="s">
        <v>1518</v>
      </c>
      <c r="AI349" s="59" t="s">
        <v>1523</v>
      </c>
      <c r="AJ349" s="59" t="s">
        <v>1486</v>
      </c>
      <c r="AK349" s="59" t="s">
        <v>278</v>
      </c>
      <c r="AL349" s="59" t="s">
        <v>1493</v>
      </c>
      <c r="AM349" s="59" t="s">
        <v>1494</v>
      </c>
      <c r="AN349" s="59" t="s">
        <v>1384</v>
      </c>
      <c r="AO349" s="59" t="s">
        <v>107</v>
      </c>
    </row>
    <row r="350" spans="1:41" x14ac:dyDescent="0.15">
      <c r="A350" s="59" t="s">
        <v>1753</v>
      </c>
      <c r="B350" s="59" t="s">
        <v>1597</v>
      </c>
      <c r="C350" s="59" t="s">
        <v>1598</v>
      </c>
      <c r="D350" s="59" t="s">
        <v>1517</v>
      </c>
      <c r="E350" s="59" t="s">
        <v>559</v>
      </c>
      <c r="F350" s="59" t="s">
        <v>1475</v>
      </c>
      <c r="G350" s="59" t="s">
        <v>1406</v>
      </c>
      <c r="H350" s="59" t="s">
        <v>1475</v>
      </c>
      <c r="I350" s="59" t="s">
        <v>1406</v>
      </c>
      <c r="J350" s="59" t="s">
        <v>737</v>
      </c>
      <c r="K350" s="59" t="s">
        <v>1518</v>
      </c>
      <c r="L350" s="59" t="s">
        <v>1599</v>
      </c>
      <c r="M350" s="59" t="s">
        <v>1478</v>
      </c>
      <c r="N350" s="59" t="s">
        <v>1479</v>
      </c>
      <c r="O350" s="59" t="s">
        <v>1480</v>
      </c>
      <c r="P350" s="59" t="s">
        <v>1481</v>
      </c>
      <c r="Q350" s="59" t="s">
        <v>1482</v>
      </c>
      <c r="R350" s="59" t="s">
        <v>1483</v>
      </c>
      <c r="S350" s="59" t="s">
        <v>1600</v>
      </c>
      <c r="T350" s="59" t="s">
        <v>1601</v>
      </c>
      <c r="U350" s="59" t="s">
        <v>1486</v>
      </c>
      <c r="V350" s="59" t="s">
        <v>1487</v>
      </c>
      <c r="W350" s="59" t="s">
        <v>1514</v>
      </c>
      <c r="X350" s="59" t="s">
        <v>1487</v>
      </c>
      <c r="Y350" s="59" t="s">
        <v>1490</v>
      </c>
      <c r="Z350" s="59">
        <v>27.87</v>
      </c>
      <c r="AA350" s="59">
        <v>27.87</v>
      </c>
      <c r="AB350" s="59">
        <v>0</v>
      </c>
      <c r="AC350" s="59">
        <v>27.87</v>
      </c>
      <c r="AD350" s="59">
        <v>0</v>
      </c>
      <c r="AE350" s="59">
        <v>0</v>
      </c>
      <c r="AF350" s="59" t="s">
        <v>1491</v>
      </c>
      <c r="AG350" s="59" t="s">
        <v>737</v>
      </c>
      <c r="AH350" s="59" t="s">
        <v>1518</v>
      </c>
      <c r="AI350" s="59" t="s">
        <v>1523</v>
      </c>
      <c r="AJ350" s="59" t="s">
        <v>1486</v>
      </c>
      <c r="AK350" s="59" t="s">
        <v>278</v>
      </c>
      <c r="AL350" s="59" t="s">
        <v>1493</v>
      </c>
      <c r="AM350" s="59" t="s">
        <v>1494</v>
      </c>
      <c r="AN350" s="59" t="s">
        <v>1384</v>
      </c>
      <c r="AO350" s="59" t="s">
        <v>107</v>
      </c>
    </row>
    <row r="351" spans="1:41" x14ac:dyDescent="0.15">
      <c r="A351" s="59" t="s">
        <v>1753</v>
      </c>
      <c r="B351" s="59" t="s">
        <v>1602</v>
      </c>
      <c r="C351" s="59" t="s">
        <v>1603</v>
      </c>
      <c r="D351" s="59" t="s">
        <v>1504</v>
      </c>
      <c r="E351" s="59" t="s">
        <v>1139</v>
      </c>
      <c r="F351" s="59" t="s">
        <v>1475</v>
      </c>
      <c r="G351" s="59" t="s">
        <v>1406</v>
      </c>
      <c r="H351" s="59" t="s">
        <v>1475</v>
      </c>
      <c r="I351" s="59" t="s">
        <v>1406</v>
      </c>
      <c r="J351" s="59" t="s">
        <v>1476</v>
      </c>
      <c r="K351" s="59" t="s">
        <v>795</v>
      </c>
      <c r="L351" s="59" t="s">
        <v>1604</v>
      </c>
      <c r="M351" s="59" t="s">
        <v>1478</v>
      </c>
      <c r="N351" s="59" t="s">
        <v>1479</v>
      </c>
      <c r="O351" s="59" t="s">
        <v>1480</v>
      </c>
      <c r="P351" s="59" t="s">
        <v>1481</v>
      </c>
      <c r="Q351" s="59" t="s">
        <v>1482</v>
      </c>
      <c r="R351" s="59" t="s">
        <v>1483</v>
      </c>
      <c r="S351" s="59" t="s">
        <v>1605</v>
      </c>
      <c r="T351" s="59" t="s">
        <v>1606</v>
      </c>
      <c r="U351" s="59" t="s">
        <v>1486</v>
      </c>
      <c r="V351" s="59" t="s">
        <v>1487</v>
      </c>
      <c r="W351" s="59" t="s">
        <v>1508</v>
      </c>
      <c r="X351" s="59" t="s">
        <v>1487</v>
      </c>
      <c r="Y351" s="59" t="s">
        <v>1490</v>
      </c>
      <c r="Z351" s="59">
        <v>3.03</v>
      </c>
      <c r="AA351" s="59">
        <v>3.03</v>
      </c>
      <c r="AB351" s="59">
        <v>0</v>
      </c>
      <c r="AC351" s="59">
        <v>3.03</v>
      </c>
      <c r="AD351" s="59">
        <v>0</v>
      </c>
      <c r="AE351" s="59">
        <v>0</v>
      </c>
      <c r="AF351" s="59" t="s">
        <v>1491</v>
      </c>
      <c r="AG351" s="59" t="s">
        <v>1476</v>
      </c>
      <c r="AH351" s="59" t="s">
        <v>795</v>
      </c>
      <c r="AI351" s="59" t="s">
        <v>1492</v>
      </c>
      <c r="AJ351" s="59" t="s">
        <v>1486</v>
      </c>
      <c r="AK351" s="59" t="s">
        <v>278</v>
      </c>
      <c r="AL351" s="59" t="s">
        <v>1493</v>
      </c>
      <c r="AM351" s="59" t="s">
        <v>1494</v>
      </c>
      <c r="AN351" s="59" t="s">
        <v>1385</v>
      </c>
      <c r="AO351" s="59" t="s">
        <v>107</v>
      </c>
    </row>
    <row r="352" spans="1:41" x14ac:dyDescent="0.15">
      <c r="A352" s="59" t="s">
        <v>1753</v>
      </c>
      <c r="B352" s="59" t="s">
        <v>1602</v>
      </c>
      <c r="C352" s="59" t="s">
        <v>1603</v>
      </c>
      <c r="D352" s="59" t="s">
        <v>1504</v>
      </c>
      <c r="E352" s="59" t="s">
        <v>1139</v>
      </c>
      <c r="F352" s="59" t="s">
        <v>1475</v>
      </c>
      <c r="G352" s="59" t="s">
        <v>1406</v>
      </c>
      <c r="H352" s="59" t="s">
        <v>1475</v>
      </c>
      <c r="I352" s="59" t="s">
        <v>1406</v>
      </c>
      <c r="J352" s="59" t="s">
        <v>1476</v>
      </c>
      <c r="K352" s="59" t="s">
        <v>795</v>
      </c>
      <c r="L352" s="59" t="s">
        <v>1604</v>
      </c>
      <c r="M352" s="59" t="s">
        <v>1478</v>
      </c>
      <c r="N352" s="59" t="s">
        <v>1479</v>
      </c>
      <c r="O352" s="59" t="s">
        <v>1480</v>
      </c>
      <c r="P352" s="59" t="s">
        <v>1481</v>
      </c>
      <c r="Q352" s="59" t="s">
        <v>1482</v>
      </c>
      <c r="R352" s="59" t="s">
        <v>1483</v>
      </c>
      <c r="S352" s="59" t="s">
        <v>1605</v>
      </c>
      <c r="T352" s="59" t="s">
        <v>1606</v>
      </c>
      <c r="U352" s="59" t="s">
        <v>1486</v>
      </c>
      <c r="V352" s="59" t="s">
        <v>1487</v>
      </c>
      <c r="W352" s="59" t="s">
        <v>1509</v>
      </c>
      <c r="X352" s="59" t="s">
        <v>1487</v>
      </c>
      <c r="Y352" s="59" t="s">
        <v>1490</v>
      </c>
      <c r="Z352" s="59">
        <v>1055.96</v>
      </c>
      <c r="AA352" s="59">
        <v>1055.96</v>
      </c>
      <c r="AB352" s="59">
        <v>0</v>
      </c>
      <c r="AC352" s="59">
        <v>1055.96</v>
      </c>
      <c r="AD352" s="59">
        <v>0</v>
      </c>
      <c r="AE352" s="59">
        <v>0</v>
      </c>
      <c r="AF352" s="59" t="s">
        <v>1491</v>
      </c>
      <c r="AG352" s="59" t="s">
        <v>1476</v>
      </c>
      <c r="AH352" s="59" t="s">
        <v>795</v>
      </c>
      <c r="AI352" s="59" t="s">
        <v>1492</v>
      </c>
      <c r="AJ352" s="59" t="s">
        <v>1486</v>
      </c>
      <c r="AK352" s="59" t="s">
        <v>278</v>
      </c>
      <c r="AL352" s="59" t="s">
        <v>1493</v>
      </c>
      <c r="AM352" s="59" t="s">
        <v>1494</v>
      </c>
      <c r="AN352" s="59" t="s">
        <v>1385</v>
      </c>
      <c r="AO352" s="59" t="s">
        <v>107</v>
      </c>
    </row>
    <row r="353" spans="1:41" x14ac:dyDescent="0.15">
      <c r="A353" s="59" t="s">
        <v>1753</v>
      </c>
      <c r="B353" s="59" t="s">
        <v>1602</v>
      </c>
      <c r="C353" s="59" t="s">
        <v>1603</v>
      </c>
      <c r="D353" s="59" t="s">
        <v>1504</v>
      </c>
      <c r="E353" s="59" t="s">
        <v>1139</v>
      </c>
      <c r="F353" s="59" t="s">
        <v>1475</v>
      </c>
      <c r="G353" s="59" t="s">
        <v>1406</v>
      </c>
      <c r="H353" s="59" t="s">
        <v>1475</v>
      </c>
      <c r="I353" s="59" t="s">
        <v>1406</v>
      </c>
      <c r="J353" s="59" t="s">
        <v>1476</v>
      </c>
      <c r="K353" s="59" t="s">
        <v>795</v>
      </c>
      <c r="L353" s="59" t="s">
        <v>1604</v>
      </c>
      <c r="M353" s="59" t="s">
        <v>1478</v>
      </c>
      <c r="N353" s="59" t="s">
        <v>1479</v>
      </c>
      <c r="O353" s="59" t="s">
        <v>1480</v>
      </c>
      <c r="P353" s="59" t="s">
        <v>1481</v>
      </c>
      <c r="Q353" s="59" t="s">
        <v>1482</v>
      </c>
      <c r="R353" s="59" t="s">
        <v>1483</v>
      </c>
      <c r="S353" s="59" t="s">
        <v>1605</v>
      </c>
      <c r="T353" s="59" t="s">
        <v>1606</v>
      </c>
      <c r="U353" s="59" t="s">
        <v>1486</v>
      </c>
      <c r="V353" s="59" t="s">
        <v>1487</v>
      </c>
      <c r="W353" s="59" t="s">
        <v>1488</v>
      </c>
      <c r="X353" s="59" t="s">
        <v>1510</v>
      </c>
      <c r="Y353" s="59" t="s">
        <v>1490</v>
      </c>
      <c r="Z353" s="59">
        <v>629.85</v>
      </c>
      <c r="AA353" s="59">
        <v>629.85</v>
      </c>
      <c r="AB353" s="59">
        <v>0</v>
      </c>
      <c r="AC353" s="59">
        <v>629.85</v>
      </c>
      <c r="AD353" s="59">
        <v>0</v>
      </c>
      <c r="AE353" s="59">
        <v>0</v>
      </c>
      <c r="AF353" s="59" t="s">
        <v>1491</v>
      </c>
      <c r="AG353" s="59" t="s">
        <v>1476</v>
      </c>
      <c r="AH353" s="59" t="s">
        <v>795</v>
      </c>
      <c r="AI353" s="59" t="s">
        <v>1492</v>
      </c>
      <c r="AJ353" s="59" t="s">
        <v>1486</v>
      </c>
      <c r="AK353" s="59" t="s">
        <v>278</v>
      </c>
      <c r="AL353" s="59" t="s">
        <v>1493</v>
      </c>
      <c r="AM353" s="59" t="s">
        <v>1494</v>
      </c>
      <c r="AN353" s="59" t="s">
        <v>1385</v>
      </c>
      <c r="AO353" s="59" t="s">
        <v>107</v>
      </c>
    </row>
    <row r="354" spans="1:41" x14ac:dyDescent="0.15">
      <c r="A354" s="59" t="s">
        <v>1753</v>
      </c>
      <c r="B354" s="59" t="s">
        <v>1602</v>
      </c>
      <c r="C354" s="59" t="s">
        <v>1603</v>
      </c>
      <c r="D354" s="59" t="s">
        <v>1504</v>
      </c>
      <c r="E354" s="59" t="s">
        <v>1139</v>
      </c>
      <c r="F354" s="59" t="s">
        <v>1475</v>
      </c>
      <c r="G354" s="59" t="s">
        <v>1406</v>
      </c>
      <c r="H354" s="59" t="s">
        <v>1475</v>
      </c>
      <c r="I354" s="59" t="s">
        <v>1406</v>
      </c>
      <c r="J354" s="59" t="s">
        <v>1476</v>
      </c>
      <c r="K354" s="59" t="s">
        <v>795</v>
      </c>
      <c r="L354" s="59" t="s">
        <v>1604</v>
      </c>
      <c r="M354" s="59" t="s">
        <v>1478</v>
      </c>
      <c r="N354" s="59" t="s">
        <v>1479</v>
      </c>
      <c r="O354" s="59" t="s">
        <v>1480</v>
      </c>
      <c r="P354" s="59" t="s">
        <v>1481</v>
      </c>
      <c r="Q354" s="59" t="s">
        <v>1482</v>
      </c>
      <c r="R354" s="59" t="s">
        <v>1483</v>
      </c>
      <c r="S354" s="59" t="s">
        <v>1605</v>
      </c>
      <c r="T354" s="59" t="s">
        <v>1606</v>
      </c>
      <c r="U354" s="59" t="s">
        <v>1486</v>
      </c>
      <c r="V354" s="59" t="s">
        <v>1487</v>
      </c>
      <c r="W354" s="59" t="s">
        <v>1513</v>
      </c>
      <c r="X354" s="59" t="s">
        <v>1487</v>
      </c>
      <c r="Y354" s="59" t="s">
        <v>1490</v>
      </c>
      <c r="Z354" s="59">
        <v>3.17</v>
      </c>
      <c r="AA354" s="59">
        <v>3.17</v>
      </c>
      <c r="AB354" s="59">
        <v>0</v>
      </c>
      <c r="AC354" s="59">
        <v>3.17</v>
      </c>
      <c r="AD354" s="59">
        <v>0</v>
      </c>
      <c r="AE354" s="59">
        <v>0</v>
      </c>
      <c r="AF354" s="59" t="s">
        <v>1491</v>
      </c>
      <c r="AG354" s="59" t="s">
        <v>1476</v>
      </c>
      <c r="AH354" s="59" t="s">
        <v>795</v>
      </c>
      <c r="AI354" s="59" t="s">
        <v>1492</v>
      </c>
      <c r="AJ354" s="59" t="s">
        <v>1486</v>
      </c>
      <c r="AK354" s="59" t="s">
        <v>278</v>
      </c>
      <c r="AL354" s="59" t="s">
        <v>1493</v>
      </c>
      <c r="AM354" s="59" t="s">
        <v>1494</v>
      </c>
      <c r="AN354" s="59" t="s">
        <v>1385</v>
      </c>
      <c r="AO354" s="59" t="s">
        <v>107</v>
      </c>
    </row>
    <row r="355" spans="1:41" x14ac:dyDescent="0.15">
      <c r="A355" s="59" t="s">
        <v>1753</v>
      </c>
      <c r="B355" s="59" t="s">
        <v>1602</v>
      </c>
      <c r="C355" s="59" t="s">
        <v>1603</v>
      </c>
      <c r="D355" s="59" t="s">
        <v>1504</v>
      </c>
      <c r="E355" s="59" t="s">
        <v>1139</v>
      </c>
      <c r="F355" s="59" t="s">
        <v>1475</v>
      </c>
      <c r="G355" s="59" t="s">
        <v>1406</v>
      </c>
      <c r="H355" s="59" t="s">
        <v>1475</v>
      </c>
      <c r="I355" s="59" t="s">
        <v>1406</v>
      </c>
      <c r="J355" s="59" t="s">
        <v>1476</v>
      </c>
      <c r="K355" s="59" t="s">
        <v>795</v>
      </c>
      <c r="L355" s="59" t="s">
        <v>1604</v>
      </c>
      <c r="M355" s="59" t="s">
        <v>1478</v>
      </c>
      <c r="N355" s="59" t="s">
        <v>1479</v>
      </c>
      <c r="O355" s="59" t="s">
        <v>1480</v>
      </c>
      <c r="P355" s="59" t="s">
        <v>1481</v>
      </c>
      <c r="Q355" s="59" t="s">
        <v>1482</v>
      </c>
      <c r="R355" s="59" t="s">
        <v>1483</v>
      </c>
      <c r="S355" s="59" t="s">
        <v>1605</v>
      </c>
      <c r="T355" s="59" t="s">
        <v>1606</v>
      </c>
      <c r="U355" s="59" t="s">
        <v>1486</v>
      </c>
      <c r="V355" s="59" t="s">
        <v>1487</v>
      </c>
      <c r="W355" s="59" t="s">
        <v>1514</v>
      </c>
      <c r="X355" s="59" t="s">
        <v>1487</v>
      </c>
      <c r="Y355" s="59" t="s">
        <v>1490</v>
      </c>
      <c r="Z355" s="59">
        <v>1.46</v>
      </c>
      <c r="AA355" s="59">
        <v>1.46</v>
      </c>
      <c r="AB355" s="59">
        <v>0</v>
      </c>
      <c r="AC355" s="59">
        <v>1.46</v>
      </c>
      <c r="AD355" s="59">
        <v>0</v>
      </c>
      <c r="AE355" s="59">
        <v>0</v>
      </c>
      <c r="AF355" s="59" t="s">
        <v>1491</v>
      </c>
      <c r="AG355" s="59" t="s">
        <v>1476</v>
      </c>
      <c r="AH355" s="59" t="s">
        <v>795</v>
      </c>
      <c r="AI355" s="59" t="s">
        <v>1492</v>
      </c>
      <c r="AJ355" s="59" t="s">
        <v>1486</v>
      </c>
      <c r="AK355" s="59" t="s">
        <v>278</v>
      </c>
      <c r="AL355" s="59" t="s">
        <v>1493</v>
      </c>
      <c r="AM355" s="59" t="s">
        <v>1494</v>
      </c>
      <c r="AN355" s="59" t="s">
        <v>1385</v>
      </c>
      <c r="AO355" s="59" t="s">
        <v>107</v>
      </c>
    </row>
    <row r="356" spans="1:41" x14ac:dyDescent="0.15">
      <c r="A356" s="59" t="s">
        <v>1753</v>
      </c>
      <c r="B356" s="59" t="s">
        <v>1607</v>
      </c>
      <c r="C356" s="59" t="s">
        <v>1608</v>
      </c>
      <c r="D356" s="59" t="s">
        <v>1504</v>
      </c>
      <c r="E356" s="59" t="s">
        <v>1139</v>
      </c>
      <c r="F356" s="59" t="s">
        <v>1475</v>
      </c>
      <c r="G356" s="59" t="s">
        <v>1406</v>
      </c>
      <c r="H356" s="59" t="s">
        <v>1475</v>
      </c>
      <c r="I356" s="59" t="s">
        <v>1406</v>
      </c>
      <c r="J356" s="59" t="s">
        <v>1476</v>
      </c>
      <c r="K356" s="59" t="s">
        <v>795</v>
      </c>
      <c r="L356" s="59" t="s">
        <v>1609</v>
      </c>
      <c r="M356" s="59" t="s">
        <v>1478</v>
      </c>
      <c r="N356" s="59" t="s">
        <v>1479</v>
      </c>
      <c r="O356" s="59" t="s">
        <v>1480</v>
      </c>
      <c r="P356" s="59" t="s">
        <v>1481</v>
      </c>
      <c r="Q356" s="59" t="s">
        <v>1482</v>
      </c>
      <c r="R356" s="59" t="s">
        <v>1483</v>
      </c>
      <c r="S356" s="59" t="s">
        <v>1610</v>
      </c>
      <c r="T356" s="59" t="s">
        <v>1611</v>
      </c>
      <c r="U356" s="59" t="s">
        <v>1486</v>
      </c>
      <c r="V356" s="59" t="s">
        <v>1487</v>
      </c>
      <c r="W356" s="59" t="s">
        <v>1509</v>
      </c>
      <c r="X356" s="59" t="s">
        <v>1487</v>
      </c>
      <c r="Y356" s="59" t="s">
        <v>1490</v>
      </c>
      <c r="Z356" s="59">
        <v>1983.66</v>
      </c>
      <c r="AA356" s="59">
        <v>1983.66</v>
      </c>
      <c r="AB356" s="59">
        <v>0</v>
      </c>
      <c r="AC356" s="59">
        <v>1983.66</v>
      </c>
      <c r="AD356" s="59">
        <v>0</v>
      </c>
      <c r="AE356" s="59">
        <v>0</v>
      </c>
      <c r="AF356" s="59" t="s">
        <v>1491</v>
      </c>
      <c r="AG356" s="59" t="s">
        <v>1476</v>
      </c>
      <c r="AH356" s="59" t="s">
        <v>795</v>
      </c>
      <c r="AI356" s="59" t="s">
        <v>1492</v>
      </c>
      <c r="AJ356" s="59" t="s">
        <v>1486</v>
      </c>
      <c r="AK356" s="59" t="s">
        <v>278</v>
      </c>
      <c r="AL356" s="59" t="s">
        <v>1493</v>
      </c>
      <c r="AM356" s="59" t="s">
        <v>1494</v>
      </c>
      <c r="AN356" s="59" t="s">
        <v>1385</v>
      </c>
      <c r="AO356" s="59" t="s">
        <v>107</v>
      </c>
    </row>
    <row r="357" spans="1:41" x14ac:dyDescent="0.15">
      <c r="A357" s="59" t="s">
        <v>1753</v>
      </c>
      <c r="B357" s="59" t="s">
        <v>1607</v>
      </c>
      <c r="C357" s="59" t="s">
        <v>1608</v>
      </c>
      <c r="D357" s="59" t="s">
        <v>1504</v>
      </c>
      <c r="E357" s="59" t="s">
        <v>1139</v>
      </c>
      <c r="F357" s="59" t="s">
        <v>1475</v>
      </c>
      <c r="G357" s="59" t="s">
        <v>1406</v>
      </c>
      <c r="H357" s="59" t="s">
        <v>1475</v>
      </c>
      <c r="I357" s="59" t="s">
        <v>1406</v>
      </c>
      <c r="J357" s="59" t="s">
        <v>1476</v>
      </c>
      <c r="K357" s="59" t="s">
        <v>795</v>
      </c>
      <c r="L357" s="59" t="s">
        <v>1609</v>
      </c>
      <c r="M357" s="59" t="s">
        <v>1478</v>
      </c>
      <c r="N357" s="59" t="s">
        <v>1479</v>
      </c>
      <c r="O357" s="59" t="s">
        <v>1480</v>
      </c>
      <c r="P357" s="59" t="s">
        <v>1481</v>
      </c>
      <c r="Q357" s="59" t="s">
        <v>1482</v>
      </c>
      <c r="R357" s="59" t="s">
        <v>1483</v>
      </c>
      <c r="S357" s="59" t="s">
        <v>1610</v>
      </c>
      <c r="T357" s="59" t="s">
        <v>1611</v>
      </c>
      <c r="U357" s="59" t="s">
        <v>1486</v>
      </c>
      <c r="V357" s="59" t="s">
        <v>1487</v>
      </c>
      <c r="W357" s="59" t="s">
        <v>1488</v>
      </c>
      <c r="X357" s="59" t="s">
        <v>1511</v>
      </c>
      <c r="Y357" s="59" t="s">
        <v>1490</v>
      </c>
      <c r="Z357" s="59">
        <v>10.62</v>
      </c>
      <c r="AA357" s="59">
        <v>10.62</v>
      </c>
      <c r="AB357" s="59">
        <v>0</v>
      </c>
      <c r="AC357" s="59">
        <v>10.62</v>
      </c>
      <c r="AD357" s="59">
        <v>0</v>
      </c>
      <c r="AE357" s="59">
        <v>0</v>
      </c>
      <c r="AF357" s="59" t="s">
        <v>1491</v>
      </c>
      <c r="AG357" s="59" t="s">
        <v>1476</v>
      </c>
      <c r="AH357" s="59" t="s">
        <v>795</v>
      </c>
      <c r="AI357" s="59" t="s">
        <v>1492</v>
      </c>
      <c r="AJ357" s="59" t="s">
        <v>1486</v>
      </c>
      <c r="AK357" s="59" t="s">
        <v>278</v>
      </c>
      <c r="AL357" s="59" t="s">
        <v>1493</v>
      </c>
      <c r="AM357" s="59" t="s">
        <v>1494</v>
      </c>
      <c r="AN357" s="59" t="s">
        <v>1385</v>
      </c>
      <c r="AO357" s="59" t="s">
        <v>107</v>
      </c>
    </row>
    <row r="358" spans="1:41" x14ac:dyDescent="0.15">
      <c r="A358" s="59" t="s">
        <v>1753</v>
      </c>
      <c r="B358" s="59" t="s">
        <v>1612</v>
      </c>
      <c r="C358" s="59" t="s">
        <v>1613</v>
      </c>
      <c r="D358" s="59" t="s">
        <v>1614</v>
      </c>
      <c r="E358" s="59" t="s">
        <v>1615</v>
      </c>
      <c r="F358" s="59" t="s">
        <v>1475</v>
      </c>
      <c r="G358" s="59" t="s">
        <v>1406</v>
      </c>
      <c r="H358" s="59" t="s">
        <v>1475</v>
      </c>
      <c r="I358" s="59" t="s">
        <v>1406</v>
      </c>
      <c r="J358" s="59" t="s">
        <v>1426</v>
      </c>
      <c r="K358" s="59" t="s">
        <v>1616</v>
      </c>
      <c r="L358" s="59" t="s">
        <v>1617</v>
      </c>
      <c r="M358" s="59" t="s">
        <v>1618</v>
      </c>
      <c r="N358" s="59" t="s">
        <v>1619</v>
      </c>
      <c r="O358" s="59" t="s">
        <v>1620</v>
      </c>
      <c r="P358" s="59" t="s">
        <v>1621</v>
      </c>
      <c r="Q358" s="59" t="s">
        <v>1622</v>
      </c>
      <c r="R358" s="59" t="s">
        <v>1623</v>
      </c>
      <c r="S358" s="59" t="s">
        <v>1624</v>
      </c>
      <c r="T358" s="59" t="s">
        <v>1625</v>
      </c>
      <c r="U358" s="59" t="s">
        <v>1486</v>
      </c>
      <c r="V358" s="59" t="s">
        <v>1487</v>
      </c>
      <c r="W358" s="59" t="s">
        <v>1508</v>
      </c>
      <c r="X358" s="59" t="s">
        <v>1487</v>
      </c>
      <c r="Y358" s="59" t="s">
        <v>1490</v>
      </c>
      <c r="Z358" s="59">
        <v>24.13</v>
      </c>
      <c r="AA358" s="59">
        <v>24.13</v>
      </c>
      <c r="AB358" s="59">
        <v>0</v>
      </c>
      <c r="AC358" s="59">
        <v>24.13</v>
      </c>
      <c r="AD358" s="59">
        <v>0</v>
      </c>
      <c r="AE358" s="59">
        <v>0</v>
      </c>
      <c r="AF358" s="59" t="s">
        <v>1491</v>
      </c>
      <c r="AG358" s="59" t="s">
        <v>1426</v>
      </c>
      <c r="AH358" s="59" t="s">
        <v>1616</v>
      </c>
      <c r="AI358" s="59" t="s">
        <v>1523</v>
      </c>
      <c r="AJ358" s="59" t="s">
        <v>1486</v>
      </c>
      <c r="AK358" s="59" t="s">
        <v>278</v>
      </c>
      <c r="AL358" s="59" t="s">
        <v>1493</v>
      </c>
      <c r="AM358" s="59" t="s">
        <v>1494</v>
      </c>
      <c r="AN358" s="59" t="s">
        <v>1385</v>
      </c>
      <c r="AO358" s="59" t="s">
        <v>107</v>
      </c>
    </row>
    <row r="359" spans="1:41" x14ac:dyDescent="0.15">
      <c r="A359" s="59" t="s">
        <v>1753</v>
      </c>
      <c r="B359" s="59" t="s">
        <v>1612</v>
      </c>
      <c r="C359" s="59" t="s">
        <v>1613</v>
      </c>
      <c r="D359" s="59" t="s">
        <v>1614</v>
      </c>
      <c r="E359" s="59" t="s">
        <v>1615</v>
      </c>
      <c r="F359" s="59" t="s">
        <v>1475</v>
      </c>
      <c r="G359" s="59" t="s">
        <v>1406</v>
      </c>
      <c r="H359" s="59" t="s">
        <v>1475</v>
      </c>
      <c r="I359" s="59" t="s">
        <v>1406</v>
      </c>
      <c r="J359" s="59" t="s">
        <v>1426</v>
      </c>
      <c r="K359" s="59" t="s">
        <v>1616</v>
      </c>
      <c r="L359" s="59" t="s">
        <v>1617</v>
      </c>
      <c r="M359" s="59" t="s">
        <v>1618</v>
      </c>
      <c r="N359" s="59" t="s">
        <v>1619</v>
      </c>
      <c r="O359" s="59" t="s">
        <v>1620</v>
      </c>
      <c r="P359" s="59" t="s">
        <v>1621</v>
      </c>
      <c r="Q359" s="59" t="s">
        <v>1622</v>
      </c>
      <c r="R359" s="59" t="s">
        <v>1623</v>
      </c>
      <c r="S359" s="59" t="s">
        <v>1624</v>
      </c>
      <c r="T359" s="59" t="s">
        <v>1625</v>
      </c>
      <c r="U359" s="59" t="s">
        <v>1486</v>
      </c>
      <c r="V359" s="59" t="s">
        <v>1487</v>
      </c>
      <c r="W359" s="59" t="s">
        <v>1509</v>
      </c>
      <c r="X359" s="59" t="s">
        <v>1487</v>
      </c>
      <c r="Y359" s="59" t="s">
        <v>1490</v>
      </c>
      <c r="Z359" s="59">
        <v>116.89</v>
      </c>
      <c r="AA359" s="59">
        <v>116.89</v>
      </c>
      <c r="AB359" s="59">
        <v>0</v>
      </c>
      <c r="AC359" s="59">
        <v>116.89</v>
      </c>
      <c r="AD359" s="59">
        <v>0</v>
      </c>
      <c r="AE359" s="59">
        <v>0</v>
      </c>
      <c r="AF359" s="59" t="s">
        <v>1491</v>
      </c>
      <c r="AG359" s="59" t="s">
        <v>1426</v>
      </c>
      <c r="AH359" s="59" t="s">
        <v>1616</v>
      </c>
      <c r="AI359" s="59" t="s">
        <v>1523</v>
      </c>
      <c r="AJ359" s="59" t="s">
        <v>1486</v>
      </c>
      <c r="AK359" s="59" t="s">
        <v>278</v>
      </c>
      <c r="AL359" s="59" t="s">
        <v>1493</v>
      </c>
      <c r="AM359" s="59" t="s">
        <v>1494</v>
      </c>
      <c r="AN359" s="59" t="s">
        <v>1385</v>
      </c>
      <c r="AO359" s="59" t="s">
        <v>107</v>
      </c>
    </row>
    <row r="360" spans="1:41" x14ac:dyDescent="0.15">
      <c r="A360" s="59" t="s">
        <v>1753</v>
      </c>
      <c r="B360" s="59" t="s">
        <v>1612</v>
      </c>
      <c r="C360" s="59" t="s">
        <v>1613</v>
      </c>
      <c r="D360" s="59" t="s">
        <v>1614</v>
      </c>
      <c r="E360" s="59" t="s">
        <v>1615</v>
      </c>
      <c r="F360" s="59" t="s">
        <v>1475</v>
      </c>
      <c r="G360" s="59" t="s">
        <v>1406</v>
      </c>
      <c r="H360" s="59" t="s">
        <v>1475</v>
      </c>
      <c r="I360" s="59" t="s">
        <v>1406</v>
      </c>
      <c r="J360" s="59" t="s">
        <v>1426</v>
      </c>
      <c r="K360" s="59" t="s">
        <v>1616</v>
      </c>
      <c r="L360" s="59" t="s">
        <v>1617</v>
      </c>
      <c r="M360" s="59" t="s">
        <v>1618</v>
      </c>
      <c r="N360" s="59" t="s">
        <v>1619</v>
      </c>
      <c r="O360" s="59" t="s">
        <v>1620</v>
      </c>
      <c r="P360" s="59" t="s">
        <v>1621</v>
      </c>
      <c r="Q360" s="59" t="s">
        <v>1622</v>
      </c>
      <c r="R360" s="59" t="s">
        <v>1623</v>
      </c>
      <c r="S360" s="59" t="s">
        <v>1624</v>
      </c>
      <c r="T360" s="59" t="s">
        <v>1625</v>
      </c>
      <c r="U360" s="59" t="s">
        <v>1486</v>
      </c>
      <c r="V360" s="59" t="s">
        <v>1487</v>
      </c>
      <c r="W360" s="59" t="s">
        <v>1488</v>
      </c>
      <c r="X360" s="59" t="s">
        <v>1510</v>
      </c>
      <c r="Y360" s="59" t="s">
        <v>1490</v>
      </c>
      <c r="Z360" s="59">
        <v>0.41</v>
      </c>
      <c r="AA360" s="59">
        <v>0.41</v>
      </c>
      <c r="AB360" s="59">
        <v>0</v>
      </c>
      <c r="AC360" s="59">
        <v>0.41</v>
      </c>
      <c r="AD360" s="59">
        <v>0</v>
      </c>
      <c r="AE360" s="59">
        <v>0</v>
      </c>
      <c r="AF360" s="59" t="s">
        <v>1491</v>
      </c>
      <c r="AG360" s="59" t="s">
        <v>1426</v>
      </c>
      <c r="AH360" s="59" t="s">
        <v>1616</v>
      </c>
      <c r="AI360" s="59" t="s">
        <v>1523</v>
      </c>
      <c r="AJ360" s="59" t="s">
        <v>1486</v>
      </c>
      <c r="AK360" s="59" t="s">
        <v>278</v>
      </c>
      <c r="AL360" s="59" t="s">
        <v>1493</v>
      </c>
      <c r="AM360" s="59" t="s">
        <v>1494</v>
      </c>
      <c r="AN360" s="59" t="s">
        <v>1385</v>
      </c>
      <c r="AO360" s="59" t="s">
        <v>107</v>
      </c>
    </row>
    <row r="361" spans="1:41" x14ac:dyDescent="0.15">
      <c r="A361" s="59" t="s">
        <v>1753</v>
      </c>
      <c r="B361" s="59" t="s">
        <v>1626</v>
      </c>
      <c r="C361" s="59" t="s">
        <v>1627</v>
      </c>
      <c r="D361" s="59" t="s">
        <v>1614</v>
      </c>
      <c r="E361" s="59" t="s">
        <v>1615</v>
      </c>
      <c r="F361" s="59" t="s">
        <v>1475</v>
      </c>
      <c r="G361" s="59" t="s">
        <v>1406</v>
      </c>
      <c r="H361" s="59" t="s">
        <v>1475</v>
      </c>
      <c r="I361" s="59" t="s">
        <v>1406</v>
      </c>
      <c r="J361" s="59" t="s">
        <v>1426</v>
      </c>
      <c r="K361" s="59" t="s">
        <v>1616</v>
      </c>
      <c r="L361" s="59" t="s">
        <v>1628</v>
      </c>
      <c r="M361" s="59" t="s">
        <v>1618</v>
      </c>
      <c r="N361" s="59" t="s">
        <v>1619</v>
      </c>
      <c r="O361" s="59" t="s">
        <v>1620</v>
      </c>
      <c r="P361" s="59" t="s">
        <v>1621</v>
      </c>
      <c r="Q361" s="59" t="s">
        <v>1622</v>
      </c>
      <c r="R361" s="59" t="s">
        <v>1623</v>
      </c>
      <c r="S361" s="59" t="s">
        <v>1629</v>
      </c>
      <c r="T361" s="59" t="s">
        <v>1630</v>
      </c>
      <c r="U361" s="59" t="s">
        <v>1486</v>
      </c>
      <c r="V361" s="59" t="s">
        <v>1487</v>
      </c>
      <c r="W361" s="59" t="s">
        <v>1508</v>
      </c>
      <c r="X361" s="59" t="s">
        <v>1487</v>
      </c>
      <c r="Y361" s="59" t="s">
        <v>1490</v>
      </c>
      <c r="Z361" s="59">
        <v>50.33</v>
      </c>
      <c r="AA361" s="59">
        <v>50.33</v>
      </c>
      <c r="AB361" s="59">
        <v>0</v>
      </c>
      <c r="AC361" s="59">
        <v>50.33</v>
      </c>
      <c r="AD361" s="59">
        <v>0</v>
      </c>
      <c r="AE361" s="59">
        <v>0</v>
      </c>
      <c r="AF361" s="59" t="s">
        <v>1491</v>
      </c>
      <c r="AG361" s="59" t="s">
        <v>1426</v>
      </c>
      <c r="AH361" s="59" t="s">
        <v>1616</v>
      </c>
      <c r="AI361" s="59" t="s">
        <v>1523</v>
      </c>
      <c r="AJ361" s="59" t="s">
        <v>1486</v>
      </c>
      <c r="AK361" s="59" t="s">
        <v>278</v>
      </c>
      <c r="AL361" s="59" t="s">
        <v>1493</v>
      </c>
      <c r="AM361" s="59" t="s">
        <v>1494</v>
      </c>
      <c r="AN361" s="59" t="s">
        <v>1385</v>
      </c>
      <c r="AO361" s="59" t="s">
        <v>107</v>
      </c>
    </row>
    <row r="362" spans="1:41" x14ac:dyDescent="0.15">
      <c r="A362" s="59" t="s">
        <v>1753</v>
      </c>
      <c r="B362" s="59" t="s">
        <v>1626</v>
      </c>
      <c r="C362" s="59" t="s">
        <v>1627</v>
      </c>
      <c r="D362" s="59" t="s">
        <v>1614</v>
      </c>
      <c r="E362" s="59" t="s">
        <v>1615</v>
      </c>
      <c r="F362" s="59" t="s">
        <v>1475</v>
      </c>
      <c r="G362" s="59" t="s">
        <v>1406</v>
      </c>
      <c r="H362" s="59" t="s">
        <v>1475</v>
      </c>
      <c r="I362" s="59" t="s">
        <v>1406</v>
      </c>
      <c r="J362" s="59" t="s">
        <v>1426</v>
      </c>
      <c r="K362" s="59" t="s">
        <v>1616</v>
      </c>
      <c r="L362" s="59" t="s">
        <v>1628</v>
      </c>
      <c r="M362" s="59" t="s">
        <v>1618</v>
      </c>
      <c r="N362" s="59" t="s">
        <v>1619</v>
      </c>
      <c r="O362" s="59" t="s">
        <v>1620</v>
      </c>
      <c r="P362" s="59" t="s">
        <v>1621</v>
      </c>
      <c r="Q362" s="59" t="s">
        <v>1622</v>
      </c>
      <c r="R362" s="59" t="s">
        <v>1623</v>
      </c>
      <c r="S362" s="59" t="s">
        <v>1629</v>
      </c>
      <c r="T362" s="59" t="s">
        <v>1630</v>
      </c>
      <c r="U362" s="59" t="s">
        <v>1486</v>
      </c>
      <c r="V362" s="59" t="s">
        <v>1487</v>
      </c>
      <c r="W362" s="59" t="s">
        <v>1509</v>
      </c>
      <c r="X362" s="59" t="s">
        <v>1487</v>
      </c>
      <c r="Y362" s="59" t="s">
        <v>1490</v>
      </c>
      <c r="Z362" s="59">
        <v>2538.62</v>
      </c>
      <c r="AA362" s="59">
        <v>2538.62</v>
      </c>
      <c r="AB362" s="59">
        <v>0</v>
      </c>
      <c r="AC362" s="59">
        <v>2538.62</v>
      </c>
      <c r="AD362" s="59">
        <v>0</v>
      </c>
      <c r="AE362" s="59">
        <v>0</v>
      </c>
      <c r="AF362" s="59" t="s">
        <v>1491</v>
      </c>
      <c r="AG362" s="59" t="s">
        <v>1426</v>
      </c>
      <c r="AH362" s="59" t="s">
        <v>1616</v>
      </c>
      <c r="AI362" s="59" t="s">
        <v>1523</v>
      </c>
      <c r="AJ362" s="59" t="s">
        <v>1486</v>
      </c>
      <c r="AK362" s="59" t="s">
        <v>278</v>
      </c>
      <c r="AL362" s="59" t="s">
        <v>1493</v>
      </c>
      <c r="AM362" s="59" t="s">
        <v>1494</v>
      </c>
      <c r="AN362" s="59" t="s">
        <v>1385</v>
      </c>
      <c r="AO362" s="59" t="s">
        <v>107</v>
      </c>
    </row>
    <row r="363" spans="1:41" x14ac:dyDescent="0.15">
      <c r="A363" s="59" t="s">
        <v>1753</v>
      </c>
      <c r="B363" s="59" t="s">
        <v>1626</v>
      </c>
      <c r="C363" s="59" t="s">
        <v>1627</v>
      </c>
      <c r="D363" s="59" t="s">
        <v>1614</v>
      </c>
      <c r="E363" s="59" t="s">
        <v>1615</v>
      </c>
      <c r="F363" s="59" t="s">
        <v>1475</v>
      </c>
      <c r="G363" s="59" t="s">
        <v>1406</v>
      </c>
      <c r="H363" s="59" t="s">
        <v>1475</v>
      </c>
      <c r="I363" s="59" t="s">
        <v>1406</v>
      </c>
      <c r="J363" s="59" t="s">
        <v>1426</v>
      </c>
      <c r="K363" s="59" t="s">
        <v>1616</v>
      </c>
      <c r="L363" s="59" t="s">
        <v>1628</v>
      </c>
      <c r="M363" s="59" t="s">
        <v>1618</v>
      </c>
      <c r="N363" s="59" t="s">
        <v>1619</v>
      </c>
      <c r="O363" s="59" t="s">
        <v>1620</v>
      </c>
      <c r="P363" s="59" t="s">
        <v>1621</v>
      </c>
      <c r="Q363" s="59" t="s">
        <v>1622</v>
      </c>
      <c r="R363" s="59" t="s">
        <v>1623</v>
      </c>
      <c r="S363" s="59" t="s">
        <v>1629</v>
      </c>
      <c r="T363" s="59" t="s">
        <v>1630</v>
      </c>
      <c r="U363" s="59" t="s">
        <v>1486</v>
      </c>
      <c r="V363" s="59" t="s">
        <v>1487</v>
      </c>
      <c r="W363" s="59" t="s">
        <v>1488</v>
      </c>
      <c r="X363" s="59" t="s">
        <v>1511</v>
      </c>
      <c r="Y363" s="59" t="s">
        <v>1490</v>
      </c>
      <c r="Z363" s="59">
        <v>27.13</v>
      </c>
      <c r="AA363" s="59">
        <v>27.13</v>
      </c>
      <c r="AB363" s="59">
        <v>0</v>
      </c>
      <c r="AC363" s="59">
        <v>27.13</v>
      </c>
      <c r="AD363" s="59">
        <v>0</v>
      </c>
      <c r="AE363" s="59">
        <v>0</v>
      </c>
      <c r="AF363" s="59" t="s">
        <v>1491</v>
      </c>
      <c r="AG363" s="59" t="s">
        <v>1426</v>
      </c>
      <c r="AH363" s="59" t="s">
        <v>1616</v>
      </c>
      <c r="AI363" s="59" t="s">
        <v>1523</v>
      </c>
      <c r="AJ363" s="59" t="s">
        <v>1486</v>
      </c>
      <c r="AK363" s="59" t="s">
        <v>278</v>
      </c>
      <c r="AL363" s="59" t="s">
        <v>1493</v>
      </c>
      <c r="AM363" s="59" t="s">
        <v>1494</v>
      </c>
      <c r="AN363" s="59" t="s">
        <v>1385</v>
      </c>
      <c r="AO363" s="59" t="s">
        <v>107</v>
      </c>
    </row>
    <row r="364" spans="1:41" x14ac:dyDescent="0.15">
      <c r="A364" s="59" t="s">
        <v>1753</v>
      </c>
      <c r="B364" s="59" t="s">
        <v>1631</v>
      </c>
      <c r="C364" s="59" t="s">
        <v>1632</v>
      </c>
      <c r="D364" s="59" t="s">
        <v>1614</v>
      </c>
      <c r="E364" s="59" t="s">
        <v>1615</v>
      </c>
      <c r="F364" s="59" t="s">
        <v>1475</v>
      </c>
      <c r="G364" s="59" t="s">
        <v>1406</v>
      </c>
      <c r="H364" s="59" t="s">
        <v>1475</v>
      </c>
      <c r="I364" s="59" t="s">
        <v>1406</v>
      </c>
      <c r="J364" s="59" t="s">
        <v>1426</v>
      </c>
      <c r="K364" s="59" t="s">
        <v>1616</v>
      </c>
      <c r="L364" s="59" t="s">
        <v>1633</v>
      </c>
      <c r="M364" s="59" t="s">
        <v>1618</v>
      </c>
      <c r="N364" s="59" t="s">
        <v>1619</v>
      </c>
      <c r="O364" s="59" t="s">
        <v>1620</v>
      </c>
      <c r="P364" s="59" t="s">
        <v>1621</v>
      </c>
      <c r="Q364" s="59" t="s">
        <v>1622</v>
      </c>
      <c r="R364" s="59" t="s">
        <v>1623</v>
      </c>
      <c r="S364" s="59" t="s">
        <v>1634</v>
      </c>
      <c r="T364" s="59" t="s">
        <v>1635</v>
      </c>
      <c r="U364" s="59" t="s">
        <v>1486</v>
      </c>
      <c r="V364" s="59" t="s">
        <v>1487</v>
      </c>
      <c r="W364" s="59" t="s">
        <v>1508</v>
      </c>
      <c r="X364" s="59" t="s">
        <v>1487</v>
      </c>
      <c r="Y364" s="59" t="s">
        <v>1490</v>
      </c>
      <c r="Z364" s="59">
        <v>43.59</v>
      </c>
      <c r="AA364" s="59">
        <v>43.59</v>
      </c>
      <c r="AB364" s="59">
        <v>0</v>
      </c>
      <c r="AC364" s="59">
        <v>43.59</v>
      </c>
      <c r="AD364" s="59">
        <v>0</v>
      </c>
      <c r="AE364" s="59">
        <v>0</v>
      </c>
      <c r="AF364" s="59" t="s">
        <v>1491</v>
      </c>
      <c r="AG364" s="59" t="s">
        <v>1426</v>
      </c>
      <c r="AH364" s="59" t="s">
        <v>1616</v>
      </c>
      <c r="AI364" s="59" t="s">
        <v>1523</v>
      </c>
      <c r="AJ364" s="59" t="s">
        <v>1486</v>
      </c>
      <c r="AK364" s="59" t="s">
        <v>278</v>
      </c>
      <c r="AL364" s="59" t="s">
        <v>1493</v>
      </c>
      <c r="AM364" s="59" t="s">
        <v>1494</v>
      </c>
      <c r="AN364" s="59" t="s">
        <v>1385</v>
      </c>
      <c r="AO364" s="59" t="s">
        <v>107</v>
      </c>
    </row>
    <row r="365" spans="1:41" x14ac:dyDescent="0.15">
      <c r="A365" s="59" t="s">
        <v>1753</v>
      </c>
      <c r="B365" s="59" t="s">
        <v>1631</v>
      </c>
      <c r="C365" s="59" t="s">
        <v>1632</v>
      </c>
      <c r="D365" s="59" t="s">
        <v>1614</v>
      </c>
      <c r="E365" s="59" t="s">
        <v>1615</v>
      </c>
      <c r="F365" s="59" t="s">
        <v>1475</v>
      </c>
      <c r="G365" s="59" t="s">
        <v>1406</v>
      </c>
      <c r="H365" s="59" t="s">
        <v>1475</v>
      </c>
      <c r="I365" s="59" t="s">
        <v>1406</v>
      </c>
      <c r="J365" s="59" t="s">
        <v>1426</v>
      </c>
      <c r="K365" s="59" t="s">
        <v>1616</v>
      </c>
      <c r="L365" s="59" t="s">
        <v>1633</v>
      </c>
      <c r="M365" s="59" t="s">
        <v>1618</v>
      </c>
      <c r="N365" s="59" t="s">
        <v>1619</v>
      </c>
      <c r="O365" s="59" t="s">
        <v>1620</v>
      </c>
      <c r="P365" s="59" t="s">
        <v>1621</v>
      </c>
      <c r="Q365" s="59" t="s">
        <v>1622</v>
      </c>
      <c r="R365" s="59" t="s">
        <v>1623</v>
      </c>
      <c r="S365" s="59" t="s">
        <v>1634</v>
      </c>
      <c r="T365" s="59" t="s">
        <v>1635</v>
      </c>
      <c r="U365" s="59" t="s">
        <v>1486</v>
      </c>
      <c r="V365" s="59" t="s">
        <v>1487</v>
      </c>
      <c r="W365" s="59" t="s">
        <v>1509</v>
      </c>
      <c r="X365" s="59" t="s">
        <v>1487</v>
      </c>
      <c r="Y365" s="59" t="s">
        <v>1490</v>
      </c>
      <c r="Z365" s="59">
        <v>406.35</v>
      </c>
      <c r="AA365" s="59">
        <v>406.35</v>
      </c>
      <c r="AB365" s="59">
        <v>0</v>
      </c>
      <c r="AC365" s="59">
        <v>406.35</v>
      </c>
      <c r="AD365" s="59">
        <v>0</v>
      </c>
      <c r="AE365" s="59">
        <v>0</v>
      </c>
      <c r="AF365" s="59" t="s">
        <v>1491</v>
      </c>
      <c r="AG365" s="59" t="s">
        <v>1426</v>
      </c>
      <c r="AH365" s="59" t="s">
        <v>1616</v>
      </c>
      <c r="AI365" s="59" t="s">
        <v>1523</v>
      </c>
      <c r="AJ365" s="59" t="s">
        <v>1486</v>
      </c>
      <c r="AK365" s="59" t="s">
        <v>278</v>
      </c>
      <c r="AL365" s="59" t="s">
        <v>1493</v>
      </c>
      <c r="AM365" s="59" t="s">
        <v>1494</v>
      </c>
      <c r="AN365" s="59" t="s">
        <v>1385</v>
      </c>
      <c r="AO365" s="59" t="s">
        <v>107</v>
      </c>
    </row>
    <row r="366" spans="1:41" x14ac:dyDescent="0.15">
      <c r="A366" s="59" t="s">
        <v>1753</v>
      </c>
      <c r="B366" s="59" t="s">
        <v>1631</v>
      </c>
      <c r="C366" s="59" t="s">
        <v>1632</v>
      </c>
      <c r="D366" s="59" t="s">
        <v>1614</v>
      </c>
      <c r="E366" s="59" t="s">
        <v>1615</v>
      </c>
      <c r="F366" s="59" t="s">
        <v>1475</v>
      </c>
      <c r="G366" s="59" t="s">
        <v>1406</v>
      </c>
      <c r="H366" s="59" t="s">
        <v>1475</v>
      </c>
      <c r="I366" s="59" t="s">
        <v>1406</v>
      </c>
      <c r="J366" s="59" t="s">
        <v>1426</v>
      </c>
      <c r="K366" s="59" t="s">
        <v>1616</v>
      </c>
      <c r="L366" s="59" t="s">
        <v>1633</v>
      </c>
      <c r="M366" s="59" t="s">
        <v>1618</v>
      </c>
      <c r="N366" s="59" t="s">
        <v>1619</v>
      </c>
      <c r="O366" s="59" t="s">
        <v>1620</v>
      </c>
      <c r="P366" s="59" t="s">
        <v>1621</v>
      </c>
      <c r="Q366" s="59" t="s">
        <v>1622</v>
      </c>
      <c r="R366" s="59" t="s">
        <v>1623</v>
      </c>
      <c r="S366" s="59" t="s">
        <v>1634</v>
      </c>
      <c r="T366" s="59" t="s">
        <v>1635</v>
      </c>
      <c r="U366" s="59" t="s">
        <v>1486</v>
      </c>
      <c r="V366" s="59" t="s">
        <v>1487</v>
      </c>
      <c r="W366" s="59" t="s">
        <v>1488</v>
      </c>
      <c r="X366" s="59" t="s">
        <v>1511</v>
      </c>
      <c r="Y366" s="59" t="s">
        <v>1490</v>
      </c>
      <c r="Z366" s="59">
        <v>3.41</v>
      </c>
      <c r="AA366" s="59">
        <v>3.41</v>
      </c>
      <c r="AB366" s="59">
        <v>0</v>
      </c>
      <c r="AC366" s="59">
        <v>3.41</v>
      </c>
      <c r="AD366" s="59">
        <v>0</v>
      </c>
      <c r="AE366" s="59">
        <v>0</v>
      </c>
      <c r="AF366" s="59" t="s">
        <v>1491</v>
      </c>
      <c r="AG366" s="59" t="s">
        <v>1426</v>
      </c>
      <c r="AH366" s="59" t="s">
        <v>1616</v>
      </c>
      <c r="AI366" s="59" t="s">
        <v>1523</v>
      </c>
      <c r="AJ366" s="59" t="s">
        <v>1486</v>
      </c>
      <c r="AK366" s="59" t="s">
        <v>278</v>
      </c>
      <c r="AL366" s="59" t="s">
        <v>1493</v>
      </c>
      <c r="AM366" s="59" t="s">
        <v>1494</v>
      </c>
      <c r="AN366" s="59" t="s">
        <v>1385</v>
      </c>
      <c r="AO366" s="59" t="s">
        <v>107</v>
      </c>
    </row>
    <row r="367" spans="1:41" x14ac:dyDescent="0.15">
      <c r="A367" s="59" t="s">
        <v>1753</v>
      </c>
      <c r="B367" s="59" t="s">
        <v>1636</v>
      </c>
      <c r="C367" s="59" t="s">
        <v>1637</v>
      </c>
      <c r="D367" s="59" t="s">
        <v>1638</v>
      </c>
      <c r="E367" s="59" t="s">
        <v>1639</v>
      </c>
      <c r="F367" s="59" t="s">
        <v>1475</v>
      </c>
      <c r="G367" s="59" t="s">
        <v>1406</v>
      </c>
      <c r="H367" s="59" t="s">
        <v>1475</v>
      </c>
      <c r="I367" s="59" t="s">
        <v>1406</v>
      </c>
      <c r="J367" s="59" t="s">
        <v>727</v>
      </c>
      <c r="K367" s="59" t="s">
        <v>1640</v>
      </c>
      <c r="L367" s="59" t="s">
        <v>1641</v>
      </c>
      <c r="M367" s="59" t="s">
        <v>1478</v>
      </c>
      <c r="N367" s="59" t="s">
        <v>1479</v>
      </c>
      <c r="O367" s="59" t="s">
        <v>1480</v>
      </c>
      <c r="P367" s="59" t="s">
        <v>1481</v>
      </c>
      <c r="Q367" s="59" t="s">
        <v>1482</v>
      </c>
      <c r="R367" s="59" t="s">
        <v>1483</v>
      </c>
      <c r="S367" s="59" t="s">
        <v>1642</v>
      </c>
      <c r="T367" s="59" t="s">
        <v>1643</v>
      </c>
      <c r="U367" s="59" t="s">
        <v>1486</v>
      </c>
      <c r="V367" s="59" t="s">
        <v>1487</v>
      </c>
      <c r="W367" s="59" t="s">
        <v>1508</v>
      </c>
      <c r="X367" s="59" t="s">
        <v>1487</v>
      </c>
      <c r="Y367" s="59" t="s">
        <v>1490</v>
      </c>
      <c r="Z367" s="59">
        <v>419.39</v>
      </c>
      <c r="AA367" s="59">
        <v>419.39</v>
      </c>
      <c r="AB367" s="59">
        <v>0</v>
      </c>
      <c r="AC367" s="59">
        <v>419.39</v>
      </c>
      <c r="AD367" s="59">
        <v>0</v>
      </c>
      <c r="AE367" s="59">
        <v>0</v>
      </c>
      <c r="AF367" s="59" t="s">
        <v>1491</v>
      </c>
      <c r="AG367" s="59" t="s">
        <v>727</v>
      </c>
      <c r="AH367" s="59" t="s">
        <v>1644</v>
      </c>
      <c r="AI367" s="59" t="s">
        <v>1492</v>
      </c>
      <c r="AJ367" s="59" t="s">
        <v>1486</v>
      </c>
      <c r="AK367" s="59" t="s">
        <v>278</v>
      </c>
      <c r="AL367" s="59" t="s">
        <v>1493</v>
      </c>
      <c r="AM367" s="59" t="s">
        <v>1494</v>
      </c>
      <c r="AN367" s="59" t="s">
        <v>1384</v>
      </c>
      <c r="AO367" s="59" t="s">
        <v>107</v>
      </c>
    </row>
    <row r="368" spans="1:41" x14ac:dyDescent="0.15">
      <c r="A368" s="59" t="s">
        <v>1753</v>
      </c>
      <c r="B368" s="59" t="s">
        <v>1636</v>
      </c>
      <c r="C368" s="59" t="s">
        <v>1637</v>
      </c>
      <c r="D368" s="59" t="s">
        <v>1638</v>
      </c>
      <c r="E368" s="59" t="s">
        <v>1639</v>
      </c>
      <c r="F368" s="59" t="s">
        <v>1475</v>
      </c>
      <c r="G368" s="59" t="s">
        <v>1406</v>
      </c>
      <c r="H368" s="59" t="s">
        <v>1475</v>
      </c>
      <c r="I368" s="59" t="s">
        <v>1406</v>
      </c>
      <c r="J368" s="59" t="s">
        <v>727</v>
      </c>
      <c r="K368" s="59" t="s">
        <v>1640</v>
      </c>
      <c r="L368" s="59" t="s">
        <v>1641</v>
      </c>
      <c r="M368" s="59" t="s">
        <v>1478</v>
      </c>
      <c r="N368" s="59" t="s">
        <v>1479</v>
      </c>
      <c r="O368" s="59" t="s">
        <v>1480</v>
      </c>
      <c r="P368" s="59" t="s">
        <v>1481</v>
      </c>
      <c r="Q368" s="59" t="s">
        <v>1482</v>
      </c>
      <c r="R368" s="59" t="s">
        <v>1483</v>
      </c>
      <c r="S368" s="59" t="s">
        <v>1642</v>
      </c>
      <c r="T368" s="59" t="s">
        <v>1643</v>
      </c>
      <c r="U368" s="59" t="s">
        <v>1486</v>
      </c>
      <c r="V368" s="59" t="s">
        <v>1487</v>
      </c>
      <c r="W368" s="59" t="s">
        <v>1509</v>
      </c>
      <c r="X368" s="59" t="s">
        <v>1487</v>
      </c>
      <c r="Y368" s="59" t="s">
        <v>1490</v>
      </c>
      <c r="Z368" s="59">
        <v>2934.89</v>
      </c>
      <c r="AA368" s="59">
        <v>2934.89</v>
      </c>
      <c r="AB368" s="59">
        <v>0</v>
      </c>
      <c r="AC368" s="59">
        <v>2934.89</v>
      </c>
      <c r="AD368" s="59">
        <v>0</v>
      </c>
      <c r="AE368" s="59">
        <v>0</v>
      </c>
      <c r="AF368" s="59" t="s">
        <v>1491</v>
      </c>
      <c r="AG368" s="59" t="s">
        <v>727</v>
      </c>
      <c r="AH368" s="59" t="s">
        <v>1644</v>
      </c>
      <c r="AI368" s="59" t="s">
        <v>1492</v>
      </c>
      <c r="AJ368" s="59" t="s">
        <v>1486</v>
      </c>
      <c r="AK368" s="59" t="s">
        <v>278</v>
      </c>
      <c r="AL368" s="59" t="s">
        <v>1493</v>
      </c>
      <c r="AM368" s="59" t="s">
        <v>1494</v>
      </c>
      <c r="AN368" s="59" t="s">
        <v>1384</v>
      </c>
      <c r="AO368" s="59" t="s">
        <v>107</v>
      </c>
    </row>
    <row r="369" spans="1:41" x14ac:dyDescent="0.15">
      <c r="A369" s="59" t="s">
        <v>1753</v>
      </c>
      <c r="B369" s="59" t="s">
        <v>1636</v>
      </c>
      <c r="C369" s="59" t="s">
        <v>1637</v>
      </c>
      <c r="D369" s="59" t="s">
        <v>1638</v>
      </c>
      <c r="E369" s="59" t="s">
        <v>1639</v>
      </c>
      <c r="F369" s="59" t="s">
        <v>1475</v>
      </c>
      <c r="G369" s="59" t="s">
        <v>1406</v>
      </c>
      <c r="H369" s="59" t="s">
        <v>1475</v>
      </c>
      <c r="I369" s="59" t="s">
        <v>1406</v>
      </c>
      <c r="J369" s="59" t="s">
        <v>727</v>
      </c>
      <c r="K369" s="59" t="s">
        <v>1640</v>
      </c>
      <c r="L369" s="59" t="s">
        <v>1641</v>
      </c>
      <c r="M369" s="59" t="s">
        <v>1478</v>
      </c>
      <c r="N369" s="59" t="s">
        <v>1479</v>
      </c>
      <c r="O369" s="59" t="s">
        <v>1480</v>
      </c>
      <c r="P369" s="59" t="s">
        <v>1481</v>
      </c>
      <c r="Q369" s="59" t="s">
        <v>1482</v>
      </c>
      <c r="R369" s="59" t="s">
        <v>1483</v>
      </c>
      <c r="S369" s="59" t="s">
        <v>1642</v>
      </c>
      <c r="T369" s="59" t="s">
        <v>1643</v>
      </c>
      <c r="U369" s="59" t="s">
        <v>1486</v>
      </c>
      <c r="V369" s="59" t="s">
        <v>1487</v>
      </c>
      <c r="W369" s="59" t="s">
        <v>1488</v>
      </c>
      <c r="X369" s="59" t="s">
        <v>1511</v>
      </c>
      <c r="Y369" s="59" t="s">
        <v>1490</v>
      </c>
      <c r="Z369" s="59">
        <v>18.54</v>
      </c>
      <c r="AA369" s="59">
        <v>18.54</v>
      </c>
      <c r="AB369" s="59">
        <v>0</v>
      </c>
      <c r="AC369" s="59">
        <v>18.54</v>
      </c>
      <c r="AD369" s="59">
        <v>0</v>
      </c>
      <c r="AE369" s="59">
        <v>0</v>
      </c>
      <c r="AF369" s="59" t="s">
        <v>1491</v>
      </c>
      <c r="AG369" s="59" t="s">
        <v>727</v>
      </c>
      <c r="AH369" s="59" t="s">
        <v>1644</v>
      </c>
      <c r="AI369" s="59" t="s">
        <v>1492</v>
      </c>
      <c r="AJ369" s="59" t="s">
        <v>1486</v>
      </c>
      <c r="AK369" s="59" t="s">
        <v>278</v>
      </c>
      <c r="AL369" s="59" t="s">
        <v>1493</v>
      </c>
      <c r="AM369" s="59" t="s">
        <v>1494</v>
      </c>
      <c r="AN369" s="59" t="s">
        <v>1384</v>
      </c>
      <c r="AO369" s="59" t="s">
        <v>107</v>
      </c>
    </row>
    <row r="370" spans="1:41" x14ac:dyDescent="0.15">
      <c r="A370" s="59" t="s">
        <v>1753</v>
      </c>
      <c r="B370" s="59" t="s">
        <v>1636</v>
      </c>
      <c r="C370" s="59" t="s">
        <v>1637</v>
      </c>
      <c r="D370" s="59" t="s">
        <v>1638</v>
      </c>
      <c r="E370" s="59" t="s">
        <v>1639</v>
      </c>
      <c r="F370" s="59" t="s">
        <v>1475</v>
      </c>
      <c r="G370" s="59" t="s">
        <v>1406</v>
      </c>
      <c r="H370" s="59" t="s">
        <v>1475</v>
      </c>
      <c r="I370" s="59" t="s">
        <v>1406</v>
      </c>
      <c r="J370" s="59" t="s">
        <v>727</v>
      </c>
      <c r="K370" s="59" t="s">
        <v>1640</v>
      </c>
      <c r="L370" s="59" t="s">
        <v>1641</v>
      </c>
      <c r="M370" s="59" t="s">
        <v>1478</v>
      </c>
      <c r="N370" s="59" t="s">
        <v>1479</v>
      </c>
      <c r="O370" s="59" t="s">
        <v>1480</v>
      </c>
      <c r="P370" s="59" t="s">
        <v>1481</v>
      </c>
      <c r="Q370" s="59" t="s">
        <v>1482</v>
      </c>
      <c r="R370" s="59" t="s">
        <v>1483</v>
      </c>
      <c r="S370" s="59" t="s">
        <v>1642</v>
      </c>
      <c r="T370" s="59" t="s">
        <v>1643</v>
      </c>
      <c r="U370" s="59" t="s">
        <v>1486</v>
      </c>
      <c r="V370" s="59" t="s">
        <v>1487</v>
      </c>
      <c r="W370" s="59" t="s">
        <v>1513</v>
      </c>
      <c r="X370" s="59" t="s">
        <v>1487</v>
      </c>
      <c r="Y370" s="59" t="s">
        <v>1490</v>
      </c>
      <c r="Z370" s="59">
        <v>1627.18</v>
      </c>
      <c r="AA370" s="59">
        <v>1627.18</v>
      </c>
      <c r="AB370" s="59">
        <v>0</v>
      </c>
      <c r="AC370" s="59">
        <v>1627.18</v>
      </c>
      <c r="AD370" s="59">
        <v>0</v>
      </c>
      <c r="AE370" s="59">
        <v>0</v>
      </c>
      <c r="AF370" s="59" t="s">
        <v>1491</v>
      </c>
      <c r="AG370" s="59" t="s">
        <v>727</v>
      </c>
      <c r="AH370" s="59" t="s">
        <v>1644</v>
      </c>
      <c r="AI370" s="59" t="s">
        <v>1492</v>
      </c>
      <c r="AJ370" s="59" t="s">
        <v>1486</v>
      </c>
      <c r="AK370" s="59" t="s">
        <v>278</v>
      </c>
      <c r="AL370" s="59" t="s">
        <v>1493</v>
      </c>
      <c r="AM370" s="59" t="s">
        <v>1494</v>
      </c>
      <c r="AN370" s="59" t="s">
        <v>1384</v>
      </c>
      <c r="AO370" s="59" t="s">
        <v>107</v>
      </c>
    </row>
    <row r="371" spans="1:41" x14ac:dyDescent="0.15">
      <c r="A371" s="59" t="s">
        <v>1753</v>
      </c>
      <c r="B371" s="59" t="s">
        <v>1645</v>
      </c>
      <c r="C371" s="59" t="s">
        <v>1646</v>
      </c>
      <c r="D371" s="59" t="s">
        <v>1517</v>
      </c>
      <c r="E371" s="59" t="s">
        <v>559</v>
      </c>
      <c r="F371" s="59" t="s">
        <v>1475</v>
      </c>
      <c r="G371" s="59" t="s">
        <v>1406</v>
      </c>
      <c r="H371" s="59" t="s">
        <v>1475</v>
      </c>
      <c r="I371" s="59" t="s">
        <v>1406</v>
      </c>
      <c r="J371" s="59" t="s">
        <v>737</v>
      </c>
      <c r="K371" s="59" t="s">
        <v>1518</v>
      </c>
      <c r="L371" s="59" t="s">
        <v>1647</v>
      </c>
      <c r="M371" s="59" t="s">
        <v>1478</v>
      </c>
      <c r="N371" s="59" t="s">
        <v>1479</v>
      </c>
      <c r="O371" s="59" t="s">
        <v>1480</v>
      </c>
      <c r="P371" s="59" t="s">
        <v>1481</v>
      </c>
      <c r="Q371" s="59" t="s">
        <v>1482</v>
      </c>
      <c r="R371" s="59" t="s">
        <v>1483</v>
      </c>
      <c r="S371" s="59" t="s">
        <v>1648</v>
      </c>
      <c r="T371" s="59" t="s">
        <v>1649</v>
      </c>
      <c r="U371" s="59" t="s">
        <v>1486</v>
      </c>
      <c r="V371" s="59" t="s">
        <v>1487</v>
      </c>
      <c r="W371" s="59" t="s">
        <v>1488</v>
      </c>
      <c r="X371" s="59" t="s">
        <v>1511</v>
      </c>
      <c r="Y371" s="59" t="s">
        <v>1490</v>
      </c>
      <c r="Z371" s="59">
        <v>10.44</v>
      </c>
      <c r="AA371" s="59">
        <v>10.44</v>
      </c>
      <c r="AB371" s="59">
        <v>0</v>
      </c>
      <c r="AC371" s="59">
        <v>10.44</v>
      </c>
      <c r="AD371" s="59">
        <v>0</v>
      </c>
      <c r="AE371" s="59">
        <v>0</v>
      </c>
      <c r="AF371" s="59" t="s">
        <v>1491</v>
      </c>
      <c r="AG371" s="59" t="s">
        <v>737</v>
      </c>
      <c r="AH371" s="59" t="s">
        <v>1518</v>
      </c>
      <c r="AI371" s="59" t="s">
        <v>1523</v>
      </c>
      <c r="AJ371" s="59" t="s">
        <v>1486</v>
      </c>
      <c r="AK371" s="59" t="s">
        <v>278</v>
      </c>
      <c r="AL371" s="59" t="s">
        <v>1493</v>
      </c>
      <c r="AM371" s="59" t="s">
        <v>1494</v>
      </c>
      <c r="AN371" s="59" t="s">
        <v>1384</v>
      </c>
      <c r="AO371" s="59" t="s">
        <v>107</v>
      </c>
    </row>
    <row r="372" spans="1:41" x14ac:dyDescent="0.15">
      <c r="A372" s="59" t="s">
        <v>1753</v>
      </c>
      <c r="B372" s="59" t="s">
        <v>1645</v>
      </c>
      <c r="C372" s="59" t="s">
        <v>1646</v>
      </c>
      <c r="D372" s="59" t="s">
        <v>1517</v>
      </c>
      <c r="E372" s="59" t="s">
        <v>559</v>
      </c>
      <c r="F372" s="59" t="s">
        <v>1475</v>
      </c>
      <c r="G372" s="59" t="s">
        <v>1406</v>
      </c>
      <c r="H372" s="59" t="s">
        <v>1475</v>
      </c>
      <c r="I372" s="59" t="s">
        <v>1406</v>
      </c>
      <c r="J372" s="59" t="s">
        <v>737</v>
      </c>
      <c r="K372" s="59" t="s">
        <v>1518</v>
      </c>
      <c r="L372" s="59" t="s">
        <v>1647</v>
      </c>
      <c r="M372" s="59" t="s">
        <v>1478</v>
      </c>
      <c r="N372" s="59" t="s">
        <v>1479</v>
      </c>
      <c r="O372" s="59" t="s">
        <v>1480</v>
      </c>
      <c r="P372" s="59" t="s">
        <v>1481</v>
      </c>
      <c r="Q372" s="59" t="s">
        <v>1482</v>
      </c>
      <c r="R372" s="59" t="s">
        <v>1483</v>
      </c>
      <c r="S372" s="59" t="s">
        <v>1648</v>
      </c>
      <c r="T372" s="59" t="s">
        <v>1649</v>
      </c>
      <c r="U372" s="59" t="s">
        <v>1486</v>
      </c>
      <c r="V372" s="59" t="s">
        <v>1487</v>
      </c>
      <c r="W372" s="59" t="s">
        <v>1522</v>
      </c>
      <c r="X372" s="59" t="s">
        <v>1487</v>
      </c>
      <c r="Y372" s="59" t="s">
        <v>1490</v>
      </c>
      <c r="Z372" s="59">
        <v>989.56</v>
      </c>
      <c r="AA372" s="59">
        <v>989.56</v>
      </c>
      <c r="AB372" s="59">
        <v>0</v>
      </c>
      <c r="AC372" s="59">
        <v>989.56</v>
      </c>
      <c r="AD372" s="59">
        <v>0</v>
      </c>
      <c r="AE372" s="59">
        <v>0</v>
      </c>
      <c r="AF372" s="59" t="s">
        <v>1491</v>
      </c>
      <c r="AG372" s="59" t="s">
        <v>737</v>
      </c>
      <c r="AH372" s="59" t="s">
        <v>1518</v>
      </c>
      <c r="AI372" s="59" t="s">
        <v>1523</v>
      </c>
      <c r="AJ372" s="59" t="s">
        <v>1486</v>
      </c>
      <c r="AK372" s="59" t="s">
        <v>278</v>
      </c>
      <c r="AL372" s="59" t="s">
        <v>1493</v>
      </c>
      <c r="AM372" s="59" t="s">
        <v>1494</v>
      </c>
      <c r="AN372" s="59" t="s">
        <v>1384</v>
      </c>
      <c r="AO372" s="59" t="s">
        <v>107</v>
      </c>
    </row>
    <row r="373" spans="1:41" x14ac:dyDescent="0.15">
      <c r="A373" s="59" t="s">
        <v>1753</v>
      </c>
      <c r="B373" s="59" t="s">
        <v>1650</v>
      </c>
      <c r="C373" s="59" t="s">
        <v>1651</v>
      </c>
      <c r="D373" s="59" t="s">
        <v>1517</v>
      </c>
      <c r="E373" s="59" t="s">
        <v>559</v>
      </c>
      <c r="F373" s="59" t="s">
        <v>1475</v>
      </c>
      <c r="G373" s="59" t="s">
        <v>1406</v>
      </c>
      <c r="H373" s="59" t="s">
        <v>1475</v>
      </c>
      <c r="I373" s="59" t="s">
        <v>1406</v>
      </c>
      <c r="J373" s="59" t="s">
        <v>737</v>
      </c>
      <c r="K373" s="59" t="s">
        <v>1518</v>
      </c>
      <c r="L373" s="59" t="s">
        <v>1652</v>
      </c>
      <c r="M373" s="59" t="s">
        <v>1478</v>
      </c>
      <c r="N373" s="59" t="s">
        <v>1479</v>
      </c>
      <c r="O373" s="59" t="s">
        <v>1480</v>
      </c>
      <c r="P373" s="59" t="s">
        <v>1481</v>
      </c>
      <c r="Q373" s="59" t="s">
        <v>1482</v>
      </c>
      <c r="R373" s="59" t="s">
        <v>1483</v>
      </c>
      <c r="S373" s="59" t="s">
        <v>1653</v>
      </c>
      <c r="T373" s="59" t="s">
        <v>1654</v>
      </c>
      <c r="U373" s="59" t="s">
        <v>1486</v>
      </c>
      <c r="V373" s="59" t="s">
        <v>1487</v>
      </c>
      <c r="W373" s="59" t="s">
        <v>1500</v>
      </c>
      <c r="X373" s="59" t="s">
        <v>1501</v>
      </c>
      <c r="Y373" s="59" t="s">
        <v>1490</v>
      </c>
      <c r="Z373" s="59">
        <v>2222.1999999999998</v>
      </c>
      <c r="AA373" s="59">
        <v>2222.1999999999998</v>
      </c>
      <c r="AB373" s="59">
        <v>0</v>
      </c>
      <c r="AC373" s="59">
        <v>2222.1999999999998</v>
      </c>
      <c r="AD373" s="59">
        <v>0</v>
      </c>
      <c r="AE373" s="59">
        <v>0</v>
      </c>
      <c r="AF373" s="59" t="s">
        <v>1491</v>
      </c>
      <c r="AG373" s="59" t="s">
        <v>737</v>
      </c>
      <c r="AH373" s="59" t="s">
        <v>1518</v>
      </c>
      <c r="AI373" s="59" t="s">
        <v>1523</v>
      </c>
      <c r="AJ373" s="59" t="s">
        <v>1486</v>
      </c>
      <c r="AK373" s="59" t="s">
        <v>278</v>
      </c>
      <c r="AL373" s="59" t="s">
        <v>1493</v>
      </c>
      <c r="AM373" s="59" t="s">
        <v>1494</v>
      </c>
      <c r="AN373" s="59" t="s">
        <v>1384</v>
      </c>
      <c r="AO373" s="59" t="s">
        <v>107</v>
      </c>
    </row>
    <row r="374" spans="1:41" x14ac:dyDescent="0.15">
      <c r="A374" s="59" t="s">
        <v>1753</v>
      </c>
      <c r="B374" s="59" t="s">
        <v>1655</v>
      </c>
      <c r="C374" s="59" t="s">
        <v>1656</v>
      </c>
      <c r="D374" s="59" t="s">
        <v>1517</v>
      </c>
      <c r="E374" s="59" t="s">
        <v>559</v>
      </c>
      <c r="F374" s="59" t="s">
        <v>1475</v>
      </c>
      <c r="G374" s="59" t="s">
        <v>1406</v>
      </c>
      <c r="H374" s="59" t="s">
        <v>1475</v>
      </c>
      <c r="I374" s="59" t="s">
        <v>1406</v>
      </c>
      <c r="J374" s="59" t="s">
        <v>737</v>
      </c>
      <c r="K374" s="59" t="s">
        <v>1518</v>
      </c>
      <c r="L374" s="59" t="s">
        <v>1657</v>
      </c>
      <c r="M374" s="59" t="s">
        <v>1478</v>
      </c>
      <c r="N374" s="59" t="s">
        <v>1479</v>
      </c>
      <c r="O374" s="59" t="s">
        <v>1480</v>
      </c>
      <c r="P374" s="59" t="s">
        <v>1481</v>
      </c>
      <c r="Q374" s="59" t="s">
        <v>1482</v>
      </c>
      <c r="R374" s="59" t="s">
        <v>1483</v>
      </c>
      <c r="S374" s="59" t="s">
        <v>1658</v>
      </c>
      <c r="T374" s="59" t="s">
        <v>1659</v>
      </c>
      <c r="U374" s="59" t="s">
        <v>1486</v>
      </c>
      <c r="V374" s="59" t="s">
        <v>1487</v>
      </c>
      <c r="W374" s="59" t="s">
        <v>1488</v>
      </c>
      <c r="X374" s="59" t="s">
        <v>1510</v>
      </c>
      <c r="Y374" s="59" t="s">
        <v>1490</v>
      </c>
      <c r="Z374" s="59">
        <v>5.0599999999999996</v>
      </c>
      <c r="AA374" s="59">
        <v>5.0599999999999996</v>
      </c>
      <c r="AB374" s="59">
        <v>0</v>
      </c>
      <c r="AC374" s="59">
        <v>5.0599999999999996</v>
      </c>
      <c r="AD374" s="59">
        <v>0</v>
      </c>
      <c r="AE374" s="59">
        <v>0</v>
      </c>
      <c r="AF374" s="59" t="s">
        <v>1491</v>
      </c>
      <c r="AG374" s="59" t="s">
        <v>737</v>
      </c>
      <c r="AH374" s="59" t="s">
        <v>1518</v>
      </c>
      <c r="AI374" s="59" t="s">
        <v>1523</v>
      </c>
      <c r="AJ374" s="59" t="s">
        <v>1486</v>
      </c>
      <c r="AK374" s="59" t="s">
        <v>278</v>
      </c>
      <c r="AL374" s="59" t="s">
        <v>1493</v>
      </c>
      <c r="AM374" s="59" t="s">
        <v>1494</v>
      </c>
      <c r="AN374" s="59" t="s">
        <v>1384</v>
      </c>
      <c r="AO374" s="59" t="s">
        <v>107</v>
      </c>
    </row>
    <row r="375" spans="1:41" x14ac:dyDescent="0.15">
      <c r="A375" s="59" t="s">
        <v>1753</v>
      </c>
      <c r="B375" s="59" t="s">
        <v>1655</v>
      </c>
      <c r="C375" s="59" t="s">
        <v>1656</v>
      </c>
      <c r="D375" s="59" t="s">
        <v>1517</v>
      </c>
      <c r="E375" s="59" t="s">
        <v>559</v>
      </c>
      <c r="F375" s="59" t="s">
        <v>1475</v>
      </c>
      <c r="G375" s="59" t="s">
        <v>1406</v>
      </c>
      <c r="H375" s="59" t="s">
        <v>1475</v>
      </c>
      <c r="I375" s="59" t="s">
        <v>1406</v>
      </c>
      <c r="J375" s="59" t="s">
        <v>737</v>
      </c>
      <c r="K375" s="59" t="s">
        <v>1518</v>
      </c>
      <c r="L375" s="59" t="s">
        <v>1657</v>
      </c>
      <c r="M375" s="59" t="s">
        <v>1478</v>
      </c>
      <c r="N375" s="59" t="s">
        <v>1479</v>
      </c>
      <c r="O375" s="59" t="s">
        <v>1480</v>
      </c>
      <c r="P375" s="59" t="s">
        <v>1481</v>
      </c>
      <c r="Q375" s="59" t="s">
        <v>1482</v>
      </c>
      <c r="R375" s="59" t="s">
        <v>1483</v>
      </c>
      <c r="S375" s="59" t="s">
        <v>1658</v>
      </c>
      <c r="T375" s="59" t="s">
        <v>1659</v>
      </c>
      <c r="U375" s="59" t="s">
        <v>1486</v>
      </c>
      <c r="V375" s="59" t="s">
        <v>1487</v>
      </c>
      <c r="W375" s="59" t="s">
        <v>1522</v>
      </c>
      <c r="X375" s="59" t="s">
        <v>1487</v>
      </c>
      <c r="Y375" s="59" t="s">
        <v>1490</v>
      </c>
      <c r="Z375" s="59">
        <v>2799.23</v>
      </c>
      <c r="AA375" s="59">
        <v>2799.23</v>
      </c>
      <c r="AB375" s="59">
        <v>0</v>
      </c>
      <c r="AC375" s="59">
        <v>2799.23</v>
      </c>
      <c r="AD375" s="59">
        <v>0</v>
      </c>
      <c r="AE375" s="59">
        <v>0</v>
      </c>
      <c r="AF375" s="59" t="s">
        <v>1491</v>
      </c>
      <c r="AG375" s="59" t="s">
        <v>737</v>
      </c>
      <c r="AH375" s="59" t="s">
        <v>1518</v>
      </c>
      <c r="AI375" s="59" t="s">
        <v>1523</v>
      </c>
      <c r="AJ375" s="59" t="s">
        <v>1486</v>
      </c>
      <c r="AK375" s="59" t="s">
        <v>278</v>
      </c>
      <c r="AL375" s="59" t="s">
        <v>1493</v>
      </c>
      <c r="AM375" s="59" t="s">
        <v>1494</v>
      </c>
      <c r="AN375" s="59" t="s">
        <v>1384</v>
      </c>
      <c r="AO375" s="59" t="s">
        <v>107</v>
      </c>
    </row>
    <row r="376" spans="1:41" x14ac:dyDescent="0.15">
      <c r="A376" s="59" t="s">
        <v>1753</v>
      </c>
      <c r="B376" s="59" t="s">
        <v>1660</v>
      </c>
      <c r="C376" s="59" t="s">
        <v>1661</v>
      </c>
      <c r="D376" s="59" t="s">
        <v>1662</v>
      </c>
      <c r="E376" s="59" t="s">
        <v>1080</v>
      </c>
      <c r="F376" s="59" t="s">
        <v>1475</v>
      </c>
      <c r="G376" s="59" t="s">
        <v>1406</v>
      </c>
      <c r="H376" s="59" t="s">
        <v>1475</v>
      </c>
      <c r="I376" s="59" t="s">
        <v>1406</v>
      </c>
      <c r="J376" s="59" t="s">
        <v>1407</v>
      </c>
      <c r="K376" s="59" t="s">
        <v>1663</v>
      </c>
      <c r="L376" s="59" t="s">
        <v>1664</v>
      </c>
      <c r="M376" s="59" t="s">
        <v>1478</v>
      </c>
      <c r="N376" s="59" t="s">
        <v>1479</v>
      </c>
      <c r="O376" s="59" t="s">
        <v>1480</v>
      </c>
      <c r="P376" s="59" t="s">
        <v>1481</v>
      </c>
      <c r="Q376" s="59" t="s">
        <v>1482</v>
      </c>
      <c r="R376" s="59" t="s">
        <v>1483</v>
      </c>
      <c r="S376" s="59" t="s">
        <v>1665</v>
      </c>
      <c r="T376" s="59" t="s">
        <v>1666</v>
      </c>
      <c r="U376" s="59" t="s">
        <v>1486</v>
      </c>
      <c r="V376" s="59" t="s">
        <v>1487</v>
      </c>
      <c r="W376" s="59" t="s">
        <v>1508</v>
      </c>
      <c r="X376" s="59" t="s">
        <v>1487</v>
      </c>
      <c r="Y376" s="59" t="s">
        <v>1490</v>
      </c>
      <c r="Z376" s="59">
        <v>5926.95</v>
      </c>
      <c r="AA376" s="59">
        <v>5926.95</v>
      </c>
      <c r="AB376" s="59">
        <v>0</v>
      </c>
      <c r="AC376" s="59">
        <v>5926.95</v>
      </c>
      <c r="AD376" s="59">
        <v>0</v>
      </c>
      <c r="AE376" s="59">
        <v>0</v>
      </c>
      <c r="AF376" s="59" t="s">
        <v>1491</v>
      </c>
      <c r="AG376" s="59" t="s">
        <v>1407</v>
      </c>
      <c r="AH376" s="59" t="s">
        <v>1663</v>
      </c>
      <c r="AI376" s="59" t="s">
        <v>1492</v>
      </c>
      <c r="AJ376" s="59" t="s">
        <v>1486</v>
      </c>
      <c r="AK376" s="59" t="s">
        <v>278</v>
      </c>
      <c r="AL376" s="59" t="s">
        <v>1493</v>
      </c>
      <c r="AM376" s="59" t="s">
        <v>1494</v>
      </c>
      <c r="AN376" s="59" t="s">
        <v>1382</v>
      </c>
      <c r="AO376" s="59" t="s">
        <v>88</v>
      </c>
    </row>
    <row r="377" spans="1:41" x14ac:dyDescent="0.15">
      <c r="A377" s="59" t="s">
        <v>1753</v>
      </c>
      <c r="B377" s="59" t="s">
        <v>1660</v>
      </c>
      <c r="C377" s="59" t="s">
        <v>1661</v>
      </c>
      <c r="D377" s="59" t="s">
        <v>1662</v>
      </c>
      <c r="E377" s="59" t="s">
        <v>1080</v>
      </c>
      <c r="F377" s="59" t="s">
        <v>1475</v>
      </c>
      <c r="G377" s="59" t="s">
        <v>1406</v>
      </c>
      <c r="H377" s="59" t="s">
        <v>1475</v>
      </c>
      <c r="I377" s="59" t="s">
        <v>1406</v>
      </c>
      <c r="J377" s="59" t="s">
        <v>1407</v>
      </c>
      <c r="K377" s="59" t="s">
        <v>1663</v>
      </c>
      <c r="L377" s="59" t="s">
        <v>1664</v>
      </c>
      <c r="M377" s="59" t="s">
        <v>1478</v>
      </c>
      <c r="N377" s="59" t="s">
        <v>1479</v>
      </c>
      <c r="O377" s="59" t="s">
        <v>1480</v>
      </c>
      <c r="P377" s="59" t="s">
        <v>1481</v>
      </c>
      <c r="Q377" s="59" t="s">
        <v>1482</v>
      </c>
      <c r="R377" s="59" t="s">
        <v>1483</v>
      </c>
      <c r="S377" s="59" t="s">
        <v>1665</v>
      </c>
      <c r="T377" s="59" t="s">
        <v>1666</v>
      </c>
      <c r="U377" s="59" t="s">
        <v>1486</v>
      </c>
      <c r="V377" s="59" t="s">
        <v>1487</v>
      </c>
      <c r="W377" s="59" t="s">
        <v>1509</v>
      </c>
      <c r="X377" s="59" t="s">
        <v>1487</v>
      </c>
      <c r="Y377" s="59" t="s">
        <v>1490</v>
      </c>
      <c r="Z377" s="59">
        <v>18465.400000000001</v>
      </c>
      <c r="AA377" s="59">
        <v>18465.400000000001</v>
      </c>
      <c r="AB377" s="59">
        <v>0</v>
      </c>
      <c r="AC377" s="59">
        <v>18465.400000000001</v>
      </c>
      <c r="AD377" s="59">
        <v>0</v>
      </c>
      <c r="AE377" s="59">
        <v>0</v>
      </c>
      <c r="AF377" s="59" t="s">
        <v>1491</v>
      </c>
      <c r="AG377" s="59" t="s">
        <v>1407</v>
      </c>
      <c r="AH377" s="59" t="s">
        <v>1663</v>
      </c>
      <c r="AI377" s="59" t="s">
        <v>1492</v>
      </c>
      <c r="AJ377" s="59" t="s">
        <v>1486</v>
      </c>
      <c r="AK377" s="59" t="s">
        <v>278</v>
      </c>
      <c r="AL377" s="59" t="s">
        <v>1493</v>
      </c>
      <c r="AM377" s="59" t="s">
        <v>1494</v>
      </c>
      <c r="AN377" s="59" t="s">
        <v>1382</v>
      </c>
      <c r="AO377" s="59" t="s">
        <v>88</v>
      </c>
    </row>
    <row r="378" spans="1:41" x14ac:dyDescent="0.15">
      <c r="A378" s="59" t="s">
        <v>1753</v>
      </c>
      <c r="B378" s="59" t="s">
        <v>1660</v>
      </c>
      <c r="C378" s="59" t="s">
        <v>1661</v>
      </c>
      <c r="D378" s="59" t="s">
        <v>1662</v>
      </c>
      <c r="E378" s="59" t="s">
        <v>1080</v>
      </c>
      <c r="F378" s="59" t="s">
        <v>1475</v>
      </c>
      <c r="G378" s="59" t="s">
        <v>1406</v>
      </c>
      <c r="H378" s="59" t="s">
        <v>1475</v>
      </c>
      <c r="I378" s="59" t="s">
        <v>1406</v>
      </c>
      <c r="J378" s="59" t="s">
        <v>1407</v>
      </c>
      <c r="K378" s="59" t="s">
        <v>1663</v>
      </c>
      <c r="L378" s="59" t="s">
        <v>1664</v>
      </c>
      <c r="M378" s="59" t="s">
        <v>1478</v>
      </c>
      <c r="N378" s="59" t="s">
        <v>1479</v>
      </c>
      <c r="O378" s="59" t="s">
        <v>1480</v>
      </c>
      <c r="P378" s="59" t="s">
        <v>1481</v>
      </c>
      <c r="Q378" s="59" t="s">
        <v>1482</v>
      </c>
      <c r="R378" s="59" t="s">
        <v>1483</v>
      </c>
      <c r="S378" s="59" t="s">
        <v>1665</v>
      </c>
      <c r="T378" s="59" t="s">
        <v>1666</v>
      </c>
      <c r="U378" s="59" t="s">
        <v>1486</v>
      </c>
      <c r="V378" s="59" t="s">
        <v>1487</v>
      </c>
      <c r="W378" s="59" t="s">
        <v>1488</v>
      </c>
      <c r="X378" s="59" t="s">
        <v>1511</v>
      </c>
      <c r="Y378" s="59" t="s">
        <v>1490</v>
      </c>
      <c r="Z378" s="59">
        <v>1.1399999999999999</v>
      </c>
      <c r="AA378" s="59">
        <v>1.1399999999999999</v>
      </c>
      <c r="AB378" s="59">
        <v>0</v>
      </c>
      <c r="AC378" s="59">
        <v>1.1399999999999999</v>
      </c>
      <c r="AD378" s="59">
        <v>0</v>
      </c>
      <c r="AE378" s="59">
        <v>0</v>
      </c>
      <c r="AF378" s="59" t="s">
        <v>1491</v>
      </c>
      <c r="AG378" s="59" t="s">
        <v>1407</v>
      </c>
      <c r="AH378" s="59" t="s">
        <v>1663</v>
      </c>
      <c r="AI378" s="59" t="s">
        <v>1492</v>
      </c>
      <c r="AJ378" s="59" t="s">
        <v>1486</v>
      </c>
      <c r="AK378" s="59" t="s">
        <v>278</v>
      </c>
      <c r="AL378" s="59" t="s">
        <v>1493</v>
      </c>
      <c r="AM378" s="59" t="s">
        <v>1494</v>
      </c>
      <c r="AN378" s="59" t="s">
        <v>1382</v>
      </c>
      <c r="AO378" s="59" t="s">
        <v>88</v>
      </c>
    </row>
    <row r="379" spans="1:41" x14ac:dyDescent="0.15">
      <c r="A379" s="59" t="s">
        <v>1753</v>
      </c>
      <c r="B379" s="59" t="s">
        <v>1660</v>
      </c>
      <c r="C379" s="59" t="s">
        <v>1661</v>
      </c>
      <c r="D379" s="59" t="s">
        <v>1662</v>
      </c>
      <c r="E379" s="59" t="s">
        <v>1080</v>
      </c>
      <c r="F379" s="59" t="s">
        <v>1475</v>
      </c>
      <c r="G379" s="59" t="s">
        <v>1406</v>
      </c>
      <c r="H379" s="59" t="s">
        <v>1475</v>
      </c>
      <c r="I379" s="59" t="s">
        <v>1406</v>
      </c>
      <c r="J379" s="59" t="s">
        <v>1407</v>
      </c>
      <c r="K379" s="59" t="s">
        <v>1663</v>
      </c>
      <c r="L379" s="59" t="s">
        <v>1664</v>
      </c>
      <c r="M379" s="59" t="s">
        <v>1478</v>
      </c>
      <c r="N379" s="59" t="s">
        <v>1479</v>
      </c>
      <c r="O379" s="59" t="s">
        <v>1480</v>
      </c>
      <c r="P379" s="59" t="s">
        <v>1481</v>
      </c>
      <c r="Q379" s="59" t="s">
        <v>1482</v>
      </c>
      <c r="R379" s="59" t="s">
        <v>1483</v>
      </c>
      <c r="S379" s="59" t="s">
        <v>1665</v>
      </c>
      <c r="T379" s="59" t="s">
        <v>1666</v>
      </c>
      <c r="U379" s="59" t="s">
        <v>1486</v>
      </c>
      <c r="V379" s="59" t="s">
        <v>1487</v>
      </c>
      <c r="W379" s="59" t="s">
        <v>1514</v>
      </c>
      <c r="X379" s="59" t="s">
        <v>1487</v>
      </c>
      <c r="Y379" s="59" t="s">
        <v>1490</v>
      </c>
      <c r="Z379" s="59">
        <v>2271.4699999999998</v>
      </c>
      <c r="AA379" s="59">
        <v>2271.4699999999998</v>
      </c>
      <c r="AB379" s="59">
        <v>0</v>
      </c>
      <c r="AC379" s="59">
        <v>2271.4699999999998</v>
      </c>
      <c r="AD379" s="59">
        <v>0</v>
      </c>
      <c r="AE379" s="59">
        <v>0</v>
      </c>
      <c r="AF379" s="59" t="s">
        <v>1491</v>
      </c>
      <c r="AG379" s="59" t="s">
        <v>1407</v>
      </c>
      <c r="AH379" s="59" t="s">
        <v>1663</v>
      </c>
      <c r="AI379" s="59" t="s">
        <v>1492</v>
      </c>
      <c r="AJ379" s="59" t="s">
        <v>1486</v>
      </c>
      <c r="AK379" s="59" t="s">
        <v>278</v>
      </c>
      <c r="AL379" s="59" t="s">
        <v>1493</v>
      </c>
      <c r="AM379" s="59" t="s">
        <v>1494</v>
      </c>
      <c r="AN379" s="59" t="s">
        <v>1382</v>
      </c>
      <c r="AO379" s="59" t="s">
        <v>88</v>
      </c>
    </row>
    <row r="380" spans="1:41" x14ac:dyDescent="0.15">
      <c r="A380" s="59" t="s">
        <v>1753</v>
      </c>
      <c r="B380" s="59" t="s">
        <v>1667</v>
      </c>
      <c r="C380" s="59" t="s">
        <v>1668</v>
      </c>
      <c r="D380" s="59" t="s">
        <v>1662</v>
      </c>
      <c r="E380" s="59" t="s">
        <v>1080</v>
      </c>
      <c r="F380" s="59" t="s">
        <v>1475</v>
      </c>
      <c r="G380" s="59" t="s">
        <v>1406</v>
      </c>
      <c r="H380" s="59" t="s">
        <v>1475</v>
      </c>
      <c r="I380" s="59" t="s">
        <v>1406</v>
      </c>
      <c r="J380" s="59" t="s">
        <v>1407</v>
      </c>
      <c r="K380" s="59" t="s">
        <v>1663</v>
      </c>
      <c r="L380" s="59" t="s">
        <v>1669</v>
      </c>
      <c r="M380" s="59" t="s">
        <v>1478</v>
      </c>
      <c r="N380" s="59" t="s">
        <v>1479</v>
      </c>
      <c r="O380" s="59" t="s">
        <v>1480</v>
      </c>
      <c r="P380" s="59" t="s">
        <v>1481</v>
      </c>
      <c r="Q380" s="59" t="s">
        <v>1482</v>
      </c>
      <c r="R380" s="59" t="s">
        <v>1483</v>
      </c>
      <c r="S380" s="59" t="s">
        <v>1670</v>
      </c>
      <c r="T380" s="59" t="s">
        <v>1671</v>
      </c>
      <c r="U380" s="59" t="s">
        <v>1486</v>
      </c>
      <c r="V380" s="59" t="s">
        <v>1487</v>
      </c>
      <c r="W380" s="59" t="s">
        <v>1500</v>
      </c>
      <c r="X380" s="59" t="s">
        <v>1501</v>
      </c>
      <c r="Y380" s="59" t="s">
        <v>1490</v>
      </c>
      <c r="Z380" s="59">
        <v>7989.59</v>
      </c>
      <c r="AA380" s="59">
        <v>7989.59</v>
      </c>
      <c r="AB380" s="59">
        <v>0</v>
      </c>
      <c r="AC380" s="59">
        <v>7989.59</v>
      </c>
      <c r="AD380" s="59">
        <v>0</v>
      </c>
      <c r="AE380" s="59">
        <v>0</v>
      </c>
      <c r="AF380" s="59" t="s">
        <v>1491</v>
      </c>
      <c r="AG380" s="59" t="s">
        <v>1407</v>
      </c>
      <c r="AH380" s="59" t="s">
        <v>1663</v>
      </c>
      <c r="AI380" s="59" t="s">
        <v>1492</v>
      </c>
      <c r="AJ380" s="59" t="s">
        <v>1486</v>
      </c>
      <c r="AK380" s="59" t="s">
        <v>278</v>
      </c>
      <c r="AL380" s="59" t="s">
        <v>1493</v>
      </c>
      <c r="AM380" s="59" t="s">
        <v>1494</v>
      </c>
      <c r="AN380" s="59" t="s">
        <v>1382</v>
      </c>
      <c r="AO380" s="59" t="s">
        <v>88</v>
      </c>
    </row>
    <row r="381" spans="1:41" x14ac:dyDescent="0.15">
      <c r="A381" s="59" t="s">
        <v>1753</v>
      </c>
      <c r="B381" s="59" t="s">
        <v>1754</v>
      </c>
      <c r="C381" s="59" t="s">
        <v>1755</v>
      </c>
      <c r="D381" s="59" t="s">
        <v>1674</v>
      </c>
      <c r="E381" s="59" t="s">
        <v>1675</v>
      </c>
      <c r="F381" s="59" t="s">
        <v>1475</v>
      </c>
      <c r="G381" s="59" t="s">
        <v>1406</v>
      </c>
      <c r="H381" s="59" t="s">
        <v>1475</v>
      </c>
      <c r="I381" s="59" t="s">
        <v>1406</v>
      </c>
      <c r="J381" s="59" t="s">
        <v>727</v>
      </c>
      <c r="K381" s="59" t="s">
        <v>1644</v>
      </c>
      <c r="L381" s="59" t="s">
        <v>1756</v>
      </c>
      <c r="M381" s="59" t="s">
        <v>1478</v>
      </c>
      <c r="N381" s="59" t="s">
        <v>1479</v>
      </c>
      <c r="O381" s="59" t="s">
        <v>1480</v>
      </c>
      <c r="P381" s="59" t="s">
        <v>1481</v>
      </c>
      <c r="Q381" s="59" t="s">
        <v>1482</v>
      </c>
      <c r="R381" s="59" t="s">
        <v>1483</v>
      </c>
      <c r="S381" s="59" t="s">
        <v>1757</v>
      </c>
      <c r="T381" s="59" t="s">
        <v>1758</v>
      </c>
      <c r="U381" s="59" t="s">
        <v>1486</v>
      </c>
      <c r="V381" s="59" t="s">
        <v>1487</v>
      </c>
      <c r="W381" s="59" t="s">
        <v>1509</v>
      </c>
      <c r="X381" s="59" t="s">
        <v>1487</v>
      </c>
      <c r="Y381" s="59" t="s">
        <v>1490</v>
      </c>
      <c r="Z381" s="59">
        <v>120.82</v>
      </c>
      <c r="AA381" s="59">
        <v>120.82</v>
      </c>
      <c r="AB381" s="59">
        <v>0</v>
      </c>
      <c r="AC381" s="59">
        <v>120.82</v>
      </c>
      <c r="AD381" s="59">
        <v>0</v>
      </c>
      <c r="AE381" s="59">
        <v>0</v>
      </c>
      <c r="AF381" s="59" t="s">
        <v>1491</v>
      </c>
      <c r="AG381" s="59" t="s">
        <v>727</v>
      </c>
      <c r="AH381" s="59" t="s">
        <v>1644</v>
      </c>
      <c r="AI381" s="59" t="s">
        <v>1492</v>
      </c>
      <c r="AJ381" s="59" t="s">
        <v>1486</v>
      </c>
      <c r="AK381" s="59" t="s">
        <v>278</v>
      </c>
      <c r="AL381" s="59" t="s">
        <v>1493</v>
      </c>
      <c r="AM381" s="59" t="s">
        <v>1494</v>
      </c>
      <c r="AN381" s="59" t="s">
        <v>1384</v>
      </c>
      <c r="AO381" s="59" t="s">
        <v>107</v>
      </c>
    </row>
    <row r="382" spans="1:41" x14ac:dyDescent="0.15">
      <c r="A382" s="59" t="s">
        <v>1753</v>
      </c>
      <c r="B382" s="59" t="s">
        <v>1754</v>
      </c>
      <c r="C382" s="59" t="s">
        <v>1755</v>
      </c>
      <c r="D382" s="59" t="s">
        <v>1674</v>
      </c>
      <c r="E382" s="59" t="s">
        <v>1675</v>
      </c>
      <c r="F382" s="59" t="s">
        <v>1475</v>
      </c>
      <c r="G382" s="59" t="s">
        <v>1406</v>
      </c>
      <c r="H382" s="59" t="s">
        <v>1475</v>
      </c>
      <c r="I382" s="59" t="s">
        <v>1406</v>
      </c>
      <c r="J382" s="59" t="s">
        <v>727</v>
      </c>
      <c r="K382" s="59" t="s">
        <v>1644</v>
      </c>
      <c r="L382" s="59" t="s">
        <v>1756</v>
      </c>
      <c r="M382" s="59" t="s">
        <v>1478</v>
      </c>
      <c r="N382" s="59" t="s">
        <v>1479</v>
      </c>
      <c r="O382" s="59" t="s">
        <v>1480</v>
      </c>
      <c r="P382" s="59" t="s">
        <v>1481</v>
      </c>
      <c r="Q382" s="59" t="s">
        <v>1482</v>
      </c>
      <c r="R382" s="59" t="s">
        <v>1483</v>
      </c>
      <c r="S382" s="59" t="s">
        <v>1757</v>
      </c>
      <c r="T382" s="59" t="s">
        <v>1758</v>
      </c>
      <c r="U382" s="59" t="s">
        <v>1486</v>
      </c>
      <c r="V382" s="59" t="s">
        <v>1487</v>
      </c>
      <c r="W382" s="59" t="s">
        <v>1488</v>
      </c>
      <c r="X382" s="59" t="s">
        <v>1510</v>
      </c>
      <c r="Y382" s="59" t="s">
        <v>1490</v>
      </c>
      <c r="Z382" s="59">
        <v>0.85</v>
      </c>
      <c r="AA382" s="59">
        <v>0.85</v>
      </c>
      <c r="AB382" s="59">
        <v>0</v>
      </c>
      <c r="AC382" s="59">
        <v>0.85</v>
      </c>
      <c r="AD382" s="59">
        <v>0</v>
      </c>
      <c r="AE382" s="59">
        <v>0</v>
      </c>
      <c r="AF382" s="59" t="s">
        <v>1491</v>
      </c>
      <c r="AG382" s="59" t="s">
        <v>727</v>
      </c>
      <c r="AH382" s="59" t="s">
        <v>1644</v>
      </c>
      <c r="AI382" s="59" t="s">
        <v>1492</v>
      </c>
      <c r="AJ382" s="59" t="s">
        <v>1486</v>
      </c>
      <c r="AK382" s="59" t="s">
        <v>278</v>
      </c>
      <c r="AL382" s="59" t="s">
        <v>1493</v>
      </c>
      <c r="AM382" s="59" t="s">
        <v>1494</v>
      </c>
      <c r="AN382" s="59" t="s">
        <v>1384</v>
      </c>
      <c r="AO382" s="59" t="s">
        <v>107</v>
      </c>
    </row>
    <row r="383" spans="1:41" x14ac:dyDescent="0.15">
      <c r="A383" s="59" t="s">
        <v>1753</v>
      </c>
      <c r="B383" s="59" t="s">
        <v>1672</v>
      </c>
      <c r="C383" s="59" t="s">
        <v>1673</v>
      </c>
      <c r="D383" s="59" t="s">
        <v>1674</v>
      </c>
      <c r="E383" s="59" t="s">
        <v>1675</v>
      </c>
      <c r="F383" s="59" t="s">
        <v>1475</v>
      </c>
      <c r="G383" s="59" t="s">
        <v>1406</v>
      </c>
      <c r="H383" s="59" t="s">
        <v>1475</v>
      </c>
      <c r="I383" s="59" t="s">
        <v>1406</v>
      </c>
      <c r="J383" s="59" t="s">
        <v>727</v>
      </c>
      <c r="K383" s="59" t="s">
        <v>1644</v>
      </c>
      <c r="L383" s="59" t="s">
        <v>1676</v>
      </c>
      <c r="M383" s="59" t="s">
        <v>1478</v>
      </c>
      <c r="N383" s="59" t="s">
        <v>1479</v>
      </c>
      <c r="O383" s="59" t="s">
        <v>1480</v>
      </c>
      <c r="P383" s="59" t="s">
        <v>1481</v>
      </c>
      <c r="Q383" s="59" t="s">
        <v>1482</v>
      </c>
      <c r="R383" s="59" t="s">
        <v>1483</v>
      </c>
      <c r="S383" s="59" t="s">
        <v>1677</v>
      </c>
      <c r="T383" s="59" t="s">
        <v>1678</v>
      </c>
      <c r="U383" s="59" t="s">
        <v>1486</v>
      </c>
      <c r="V383" s="59" t="s">
        <v>1487</v>
      </c>
      <c r="W383" s="59" t="s">
        <v>1508</v>
      </c>
      <c r="X383" s="59" t="s">
        <v>1487</v>
      </c>
      <c r="Y383" s="59" t="s">
        <v>1490</v>
      </c>
      <c r="Z383" s="59">
        <v>511.99</v>
      </c>
      <c r="AA383" s="59">
        <v>511.99</v>
      </c>
      <c r="AB383" s="59">
        <v>0</v>
      </c>
      <c r="AC383" s="59">
        <v>511.99</v>
      </c>
      <c r="AD383" s="59">
        <v>0</v>
      </c>
      <c r="AE383" s="59">
        <v>0</v>
      </c>
      <c r="AF383" s="59" t="s">
        <v>1491</v>
      </c>
      <c r="AG383" s="59" t="s">
        <v>727</v>
      </c>
      <c r="AH383" s="59" t="s">
        <v>1644</v>
      </c>
      <c r="AI383" s="59" t="s">
        <v>1492</v>
      </c>
      <c r="AJ383" s="59" t="s">
        <v>1486</v>
      </c>
      <c r="AK383" s="59" t="s">
        <v>278</v>
      </c>
      <c r="AL383" s="59" t="s">
        <v>1493</v>
      </c>
      <c r="AM383" s="59" t="s">
        <v>1494</v>
      </c>
      <c r="AN383" s="59" t="s">
        <v>1384</v>
      </c>
      <c r="AO383" s="59" t="s">
        <v>107</v>
      </c>
    </row>
    <row r="384" spans="1:41" x14ac:dyDescent="0.15">
      <c r="A384" s="59" t="s">
        <v>1753</v>
      </c>
      <c r="B384" s="59" t="s">
        <v>1672</v>
      </c>
      <c r="C384" s="59" t="s">
        <v>1673</v>
      </c>
      <c r="D384" s="59" t="s">
        <v>1674</v>
      </c>
      <c r="E384" s="59" t="s">
        <v>1675</v>
      </c>
      <c r="F384" s="59" t="s">
        <v>1475</v>
      </c>
      <c r="G384" s="59" t="s">
        <v>1406</v>
      </c>
      <c r="H384" s="59" t="s">
        <v>1475</v>
      </c>
      <c r="I384" s="59" t="s">
        <v>1406</v>
      </c>
      <c r="J384" s="59" t="s">
        <v>727</v>
      </c>
      <c r="K384" s="59" t="s">
        <v>1644</v>
      </c>
      <c r="L384" s="59" t="s">
        <v>1676</v>
      </c>
      <c r="M384" s="59" t="s">
        <v>1478</v>
      </c>
      <c r="N384" s="59" t="s">
        <v>1479</v>
      </c>
      <c r="O384" s="59" t="s">
        <v>1480</v>
      </c>
      <c r="P384" s="59" t="s">
        <v>1481</v>
      </c>
      <c r="Q384" s="59" t="s">
        <v>1482</v>
      </c>
      <c r="R384" s="59" t="s">
        <v>1483</v>
      </c>
      <c r="S384" s="59" t="s">
        <v>1677</v>
      </c>
      <c r="T384" s="59" t="s">
        <v>1678</v>
      </c>
      <c r="U384" s="59" t="s">
        <v>1486</v>
      </c>
      <c r="V384" s="59" t="s">
        <v>1487</v>
      </c>
      <c r="W384" s="59" t="s">
        <v>1509</v>
      </c>
      <c r="X384" s="59" t="s">
        <v>1487</v>
      </c>
      <c r="Y384" s="59" t="s">
        <v>1490</v>
      </c>
      <c r="Z384" s="59">
        <v>1348.77</v>
      </c>
      <c r="AA384" s="59">
        <v>1348.77</v>
      </c>
      <c r="AB384" s="59">
        <v>0</v>
      </c>
      <c r="AC384" s="59">
        <v>1348.77</v>
      </c>
      <c r="AD384" s="59">
        <v>0</v>
      </c>
      <c r="AE384" s="59">
        <v>0</v>
      </c>
      <c r="AF384" s="59" t="s">
        <v>1491</v>
      </c>
      <c r="AG384" s="59" t="s">
        <v>727</v>
      </c>
      <c r="AH384" s="59" t="s">
        <v>1644</v>
      </c>
      <c r="AI384" s="59" t="s">
        <v>1492</v>
      </c>
      <c r="AJ384" s="59" t="s">
        <v>1486</v>
      </c>
      <c r="AK384" s="59" t="s">
        <v>278</v>
      </c>
      <c r="AL384" s="59" t="s">
        <v>1493</v>
      </c>
      <c r="AM384" s="59" t="s">
        <v>1494</v>
      </c>
      <c r="AN384" s="59" t="s">
        <v>1384</v>
      </c>
      <c r="AO384" s="59" t="s">
        <v>107</v>
      </c>
    </row>
    <row r="385" spans="1:41" x14ac:dyDescent="0.15">
      <c r="A385" s="59" t="s">
        <v>1753</v>
      </c>
      <c r="B385" s="59" t="s">
        <v>1672</v>
      </c>
      <c r="C385" s="59" t="s">
        <v>1673</v>
      </c>
      <c r="D385" s="59" t="s">
        <v>1674</v>
      </c>
      <c r="E385" s="59" t="s">
        <v>1675</v>
      </c>
      <c r="F385" s="59" t="s">
        <v>1475</v>
      </c>
      <c r="G385" s="59" t="s">
        <v>1406</v>
      </c>
      <c r="H385" s="59" t="s">
        <v>1475</v>
      </c>
      <c r="I385" s="59" t="s">
        <v>1406</v>
      </c>
      <c r="J385" s="59" t="s">
        <v>727</v>
      </c>
      <c r="K385" s="59" t="s">
        <v>1644</v>
      </c>
      <c r="L385" s="59" t="s">
        <v>1676</v>
      </c>
      <c r="M385" s="59" t="s">
        <v>1478</v>
      </c>
      <c r="N385" s="59" t="s">
        <v>1479</v>
      </c>
      <c r="O385" s="59" t="s">
        <v>1480</v>
      </c>
      <c r="P385" s="59" t="s">
        <v>1481</v>
      </c>
      <c r="Q385" s="59" t="s">
        <v>1482</v>
      </c>
      <c r="R385" s="59" t="s">
        <v>1483</v>
      </c>
      <c r="S385" s="59" t="s">
        <v>1677</v>
      </c>
      <c r="T385" s="59" t="s">
        <v>1678</v>
      </c>
      <c r="U385" s="59" t="s">
        <v>1486</v>
      </c>
      <c r="V385" s="59" t="s">
        <v>1487</v>
      </c>
      <c r="W385" s="59" t="s">
        <v>1488</v>
      </c>
      <c r="X385" s="59" t="s">
        <v>1511</v>
      </c>
      <c r="Y385" s="59" t="s">
        <v>1490</v>
      </c>
      <c r="Z385" s="59">
        <v>10.11</v>
      </c>
      <c r="AA385" s="59">
        <v>10.11</v>
      </c>
      <c r="AB385" s="59">
        <v>0</v>
      </c>
      <c r="AC385" s="59">
        <v>10.11</v>
      </c>
      <c r="AD385" s="59">
        <v>0</v>
      </c>
      <c r="AE385" s="59">
        <v>0</v>
      </c>
      <c r="AF385" s="59" t="s">
        <v>1491</v>
      </c>
      <c r="AG385" s="59" t="s">
        <v>727</v>
      </c>
      <c r="AH385" s="59" t="s">
        <v>1644</v>
      </c>
      <c r="AI385" s="59" t="s">
        <v>1492</v>
      </c>
      <c r="AJ385" s="59" t="s">
        <v>1486</v>
      </c>
      <c r="AK385" s="59" t="s">
        <v>278</v>
      </c>
      <c r="AL385" s="59" t="s">
        <v>1493</v>
      </c>
      <c r="AM385" s="59" t="s">
        <v>1494</v>
      </c>
      <c r="AN385" s="59" t="s">
        <v>1384</v>
      </c>
      <c r="AO385" s="59" t="s">
        <v>107</v>
      </c>
    </row>
    <row r="386" spans="1:41" x14ac:dyDescent="0.15">
      <c r="A386" s="59" t="s">
        <v>1753</v>
      </c>
      <c r="B386" s="59" t="s">
        <v>1672</v>
      </c>
      <c r="C386" s="59" t="s">
        <v>1673</v>
      </c>
      <c r="D386" s="59" t="s">
        <v>1674</v>
      </c>
      <c r="E386" s="59" t="s">
        <v>1675</v>
      </c>
      <c r="F386" s="59" t="s">
        <v>1475</v>
      </c>
      <c r="G386" s="59" t="s">
        <v>1406</v>
      </c>
      <c r="H386" s="59" t="s">
        <v>1475</v>
      </c>
      <c r="I386" s="59" t="s">
        <v>1406</v>
      </c>
      <c r="J386" s="59" t="s">
        <v>727</v>
      </c>
      <c r="K386" s="59" t="s">
        <v>1644</v>
      </c>
      <c r="L386" s="59" t="s">
        <v>1676</v>
      </c>
      <c r="M386" s="59" t="s">
        <v>1478</v>
      </c>
      <c r="N386" s="59" t="s">
        <v>1479</v>
      </c>
      <c r="O386" s="59" t="s">
        <v>1480</v>
      </c>
      <c r="P386" s="59" t="s">
        <v>1481</v>
      </c>
      <c r="Q386" s="59" t="s">
        <v>1482</v>
      </c>
      <c r="R386" s="59" t="s">
        <v>1483</v>
      </c>
      <c r="S386" s="59" t="s">
        <v>1677</v>
      </c>
      <c r="T386" s="59" t="s">
        <v>1678</v>
      </c>
      <c r="U386" s="59" t="s">
        <v>1486</v>
      </c>
      <c r="V386" s="59" t="s">
        <v>1487</v>
      </c>
      <c r="W386" s="59" t="s">
        <v>1513</v>
      </c>
      <c r="X386" s="59" t="s">
        <v>1487</v>
      </c>
      <c r="Y386" s="59" t="s">
        <v>1490</v>
      </c>
      <c r="Z386" s="59">
        <v>1947.61</v>
      </c>
      <c r="AA386" s="59">
        <v>1947.61</v>
      </c>
      <c r="AB386" s="59">
        <v>0</v>
      </c>
      <c r="AC386" s="59">
        <v>1947.61</v>
      </c>
      <c r="AD386" s="59">
        <v>0</v>
      </c>
      <c r="AE386" s="59">
        <v>0</v>
      </c>
      <c r="AF386" s="59" t="s">
        <v>1491</v>
      </c>
      <c r="AG386" s="59" t="s">
        <v>727</v>
      </c>
      <c r="AH386" s="59" t="s">
        <v>1644</v>
      </c>
      <c r="AI386" s="59" t="s">
        <v>1492</v>
      </c>
      <c r="AJ386" s="59" t="s">
        <v>1486</v>
      </c>
      <c r="AK386" s="59" t="s">
        <v>278</v>
      </c>
      <c r="AL386" s="59" t="s">
        <v>1493</v>
      </c>
      <c r="AM386" s="59" t="s">
        <v>1494</v>
      </c>
      <c r="AN386" s="59" t="s">
        <v>1384</v>
      </c>
      <c r="AO386" s="59" t="s">
        <v>107</v>
      </c>
    </row>
    <row r="387" spans="1:41" x14ac:dyDescent="0.15">
      <c r="A387" s="59" t="s">
        <v>1753</v>
      </c>
      <c r="B387" s="59" t="s">
        <v>1759</v>
      </c>
      <c r="C387" s="59" t="s">
        <v>1760</v>
      </c>
      <c r="D387" s="59" t="s">
        <v>1674</v>
      </c>
      <c r="E387" s="59" t="s">
        <v>1675</v>
      </c>
      <c r="F387" s="59" t="s">
        <v>1475</v>
      </c>
      <c r="G387" s="59" t="s">
        <v>1406</v>
      </c>
      <c r="H387" s="59" t="s">
        <v>1475</v>
      </c>
      <c r="I387" s="59" t="s">
        <v>1406</v>
      </c>
      <c r="J387" s="59" t="s">
        <v>727</v>
      </c>
      <c r="K387" s="59" t="s">
        <v>1644</v>
      </c>
      <c r="L387" s="59" t="s">
        <v>1761</v>
      </c>
      <c r="M387" s="59" t="s">
        <v>1478</v>
      </c>
      <c r="N387" s="59" t="s">
        <v>1479</v>
      </c>
      <c r="O387" s="59" t="s">
        <v>1480</v>
      </c>
      <c r="P387" s="59" t="s">
        <v>1481</v>
      </c>
      <c r="Q387" s="59" t="s">
        <v>1482</v>
      </c>
      <c r="R387" s="59" t="s">
        <v>1483</v>
      </c>
      <c r="S387" s="59" t="s">
        <v>1762</v>
      </c>
      <c r="T387" s="59" t="s">
        <v>1763</v>
      </c>
      <c r="U387" s="59" t="s">
        <v>1486</v>
      </c>
      <c r="V387" s="59" t="s">
        <v>1487</v>
      </c>
      <c r="W387" s="59" t="s">
        <v>1509</v>
      </c>
      <c r="X387" s="59" t="s">
        <v>1487</v>
      </c>
      <c r="Y387" s="59" t="s">
        <v>1490</v>
      </c>
      <c r="Z387" s="59">
        <v>1704.08</v>
      </c>
      <c r="AA387" s="59">
        <v>1704.08</v>
      </c>
      <c r="AB387" s="59">
        <v>0</v>
      </c>
      <c r="AC387" s="59">
        <v>1704.08</v>
      </c>
      <c r="AD387" s="59">
        <v>0</v>
      </c>
      <c r="AE387" s="59">
        <v>0</v>
      </c>
      <c r="AF387" s="59" t="s">
        <v>1491</v>
      </c>
      <c r="AG387" s="59" t="s">
        <v>727</v>
      </c>
      <c r="AH387" s="59" t="s">
        <v>1644</v>
      </c>
      <c r="AI387" s="59" t="s">
        <v>1492</v>
      </c>
      <c r="AJ387" s="59" t="s">
        <v>1486</v>
      </c>
      <c r="AK387" s="59" t="s">
        <v>278</v>
      </c>
      <c r="AL387" s="59" t="s">
        <v>1493</v>
      </c>
      <c r="AM387" s="59" t="s">
        <v>1494</v>
      </c>
      <c r="AN387" s="59" t="s">
        <v>1384</v>
      </c>
      <c r="AO387" s="59" t="s">
        <v>107</v>
      </c>
    </row>
    <row r="388" spans="1:41" x14ac:dyDescent="0.15">
      <c r="A388" s="59" t="s">
        <v>1753</v>
      </c>
      <c r="B388" s="59" t="s">
        <v>1759</v>
      </c>
      <c r="C388" s="59" t="s">
        <v>1760</v>
      </c>
      <c r="D388" s="59" t="s">
        <v>1674</v>
      </c>
      <c r="E388" s="59" t="s">
        <v>1675</v>
      </c>
      <c r="F388" s="59" t="s">
        <v>1475</v>
      </c>
      <c r="G388" s="59" t="s">
        <v>1406</v>
      </c>
      <c r="H388" s="59" t="s">
        <v>1475</v>
      </c>
      <c r="I388" s="59" t="s">
        <v>1406</v>
      </c>
      <c r="J388" s="59" t="s">
        <v>727</v>
      </c>
      <c r="K388" s="59" t="s">
        <v>1644</v>
      </c>
      <c r="L388" s="59" t="s">
        <v>1761</v>
      </c>
      <c r="M388" s="59" t="s">
        <v>1478</v>
      </c>
      <c r="N388" s="59" t="s">
        <v>1479</v>
      </c>
      <c r="O388" s="59" t="s">
        <v>1480</v>
      </c>
      <c r="P388" s="59" t="s">
        <v>1481</v>
      </c>
      <c r="Q388" s="59" t="s">
        <v>1482</v>
      </c>
      <c r="R388" s="59" t="s">
        <v>1483</v>
      </c>
      <c r="S388" s="59" t="s">
        <v>1762</v>
      </c>
      <c r="T388" s="59" t="s">
        <v>1763</v>
      </c>
      <c r="U388" s="59" t="s">
        <v>1486</v>
      </c>
      <c r="V388" s="59" t="s">
        <v>1487</v>
      </c>
      <c r="W388" s="59" t="s">
        <v>1488</v>
      </c>
      <c r="X388" s="59" t="s">
        <v>1511</v>
      </c>
      <c r="Y388" s="59" t="s">
        <v>1490</v>
      </c>
      <c r="Z388" s="59">
        <v>13.05</v>
      </c>
      <c r="AA388" s="59">
        <v>13.05</v>
      </c>
      <c r="AB388" s="59">
        <v>0</v>
      </c>
      <c r="AC388" s="59">
        <v>13.05</v>
      </c>
      <c r="AD388" s="59">
        <v>0</v>
      </c>
      <c r="AE388" s="59">
        <v>0</v>
      </c>
      <c r="AF388" s="59" t="s">
        <v>1491</v>
      </c>
      <c r="AG388" s="59" t="s">
        <v>727</v>
      </c>
      <c r="AH388" s="59" t="s">
        <v>1644</v>
      </c>
      <c r="AI388" s="59" t="s">
        <v>1492</v>
      </c>
      <c r="AJ388" s="59" t="s">
        <v>1486</v>
      </c>
      <c r="AK388" s="59" t="s">
        <v>278</v>
      </c>
      <c r="AL388" s="59" t="s">
        <v>1493</v>
      </c>
      <c r="AM388" s="59" t="s">
        <v>1494</v>
      </c>
      <c r="AN388" s="59" t="s">
        <v>1384</v>
      </c>
      <c r="AO388" s="59" t="s">
        <v>107</v>
      </c>
    </row>
    <row r="389" spans="1:41" x14ac:dyDescent="0.15">
      <c r="A389" s="59" t="s">
        <v>1753</v>
      </c>
      <c r="B389" s="59" t="s">
        <v>1764</v>
      </c>
      <c r="C389" s="59" t="s">
        <v>1765</v>
      </c>
      <c r="D389" s="59" t="s">
        <v>1638</v>
      </c>
      <c r="E389" s="59" t="s">
        <v>1639</v>
      </c>
      <c r="F389" s="59" t="s">
        <v>1475</v>
      </c>
      <c r="G389" s="59" t="s">
        <v>1406</v>
      </c>
      <c r="H389" s="59" t="s">
        <v>1475</v>
      </c>
      <c r="I389" s="59" t="s">
        <v>1406</v>
      </c>
      <c r="J389" s="59" t="s">
        <v>727</v>
      </c>
      <c r="K389" s="59" t="s">
        <v>1640</v>
      </c>
      <c r="L389" s="59" t="s">
        <v>1766</v>
      </c>
      <c r="M389" s="59" t="s">
        <v>1478</v>
      </c>
      <c r="N389" s="59" t="s">
        <v>1479</v>
      </c>
      <c r="O389" s="59" t="s">
        <v>1480</v>
      </c>
      <c r="P389" s="59" t="s">
        <v>1481</v>
      </c>
      <c r="Q389" s="59" t="s">
        <v>1482</v>
      </c>
      <c r="R389" s="59" t="s">
        <v>1483</v>
      </c>
      <c r="S389" s="59" t="s">
        <v>1767</v>
      </c>
      <c r="T389" s="59" t="s">
        <v>1768</v>
      </c>
      <c r="U389" s="59" t="s">
        <v>1486</v>
      </c>
      <c r="V389" s="59" t="s">
        <v>1487</v>
      </c>
      <c r="W389" s="59" t="s">
        <v>1509</v>
      </c>
      <c r="X389" s="59" t="s">
        <v>1487</v>
      </c>
      <c r="Y389" s="59" t="s">
        <v>1490</v>
      </c>
      <c r="Z389" s="59">
        <v>736.23</v>
      </c>
      <c r="AA389" s="59">
        <v>736.23</v>
      </c>
      <c r="AB389" s="59">
        <v>0</v>
      </c>
      <c r="AC389" s="59">
        <v>736.23</v>
      </c>
      <c r="AD389" s="59">
        <v>0</v>
      </c>
      <c r="AE389" s="59">
        <v>0</v>
      </c>
      <c r="AF389" s="59" t="s">
        <v>1491</v>
      </c>
      <c r="AG389" s="59" t="s">
        <v>727</v>
      </c>
      <c r="AH389" s="59" t="s">
        <v>1644</v>
      </c>
      <c r="AI389" s="59" t="s">
        <v>1492</v>
      </c>
      <c r="AJ389" s="59" t="s">
        <v>1486</v>
      </c>
      <c r="AK389" s="59" t="s">
        <v>278</v>
      </c>
      <c r="AL389" s="59" t="s">
        <v>1493</v>
      </c>
      <c r="AM389" s="59" t="s">
        <v>1494</v>
      </c>
      <c r="AN389" s="59" t="s">
        <v>1384</v>
      </c>
      <c r="AO389" s="59" t="s">
        <v>107</v>
      </c>
    </row>
    <row r="390" spans="1:41" x14ac:dyDescent="0.15">
      <c r="A390" s="59" t="s">
        <v>1753</v>
      </c>
      <c r="B390" s="59" t="s">
        <v>1764</v>
      </c>
      <c r="C390" s="59" t="s">
        <v>1765</v>
      </c>
      <c r="D390" s="59" t="s">
        <v>1638</v>
      </c>
      <c r="E390" s="59" t="s">
        <v>1639</v>
      </c>
      <c r="F390" s="59" t="s">
        <v>1475</v>
      </c>
      <c r="G390" s="59" t="s">
        <v>1406</v>
      </c>
      <c r="H390" s="59" t="s">
        <v>1475</v>
      </c>
      <c r="I390" s="59" t="s">
        <v>1406</v>
      </c>
      <c r="J390" s="59" t="s">
        <v>727</v>
      </c>
      <c r="K390" s="59" t="s">
        <v>1640</v>
      </c>
      <c r="L390" s="59" t="s">
        <v>1766</v>
      </c>
      <c r="M390" s="59" t="s">
        <v>1478</v>
      </c>
      <c r="N390" s="59" t="s">
        <v>1479</v>
      </c>
      <c r="O390" s="59" t="s">
        <v>1480</v>
      </c>
      <c r="P390" s="59" t="s">
        <v>1481</v>
      </c>
      <c r="Q390" s="59" t="s">
        <v>1482</v>
      </c>
      <c r="R390" s="59" t="s">
        <v>1483</v>
      </c>
      <c r="S390" s="59" t="s">
        <v>1767</v>
      </c>
      <c r="T390" s="59" t="s">
        <v>1768</v>
      </c>
      <c r="U390" s="59" t="s">
        <v>1486</v>
      </c>
      <c r="V390" s="59" t="s">
        <v>1487</v>
      </c>
      <c r="W390" s="59" t="s">
        <v>1488</v>
      </c>
      <c r="X390" s="59" t="s">
        <v>1511</v>
      </c>
      <c r="Y390" s="59" t="s">
        <v>1490</v>
      </c>
      <c r="Z390" s="59">
        <v>1.37</v>
      </c>
      <c r="AA390" s="59">
        <v>1.37</v>
      </c>
      <c r="AB390" s="59">
        <v>0</v>
      </c>
      <c r="AC390" s="59">
        <v>1.37</v>
      </c>
      <c r="AD390" s="59">
        <v>0</v>
      </c>
      <c r="AE390" s="59">
        <v>0</v>
      </c>
      <c r="AF390" s="59" t="s">
        <v>1491</v>
      </c>
      <c r="AG390" s="59" t="s">
        <v>727</v>
      </c>
      <c r="AH390" s="59" t="s">
        <v>1644</v>
      </c>
      <c r="AI390" s="59" t="s">
        <v>1492</v>
      </c>
      <c r="AJ390" s="59" t="s">
        <v>1486</v>
      </c>
      <c r="AK390" s="59" t="s">
        <v>278</v>
      </c>
      <c r="AL390" s="59" t="s">
        <v>1493</v>
      </c>
      <c r="AM390" s="59" t="s">
        <v>1494</v>
      </c>
      <c r="AN390" s="59" t="s">
        <v>1384</v>
      </c>
      <c r="AO390" s="59" t="s">
        <v>107</v>
      </c>
    </row>
    <row r="391" spans="1:41" x14ac:dyDescent="0.15">
      <c r="A391" s="59" t="s">
        <v>1753</v>
      </c>
      <c r="B391" s="59" t="s">
        <v>1679</v>
      </c>
      <c r="C391" s="59" t="s">
        <v>1680</v>
      </c>
      <c r="D391" s="59" t="s">
        <v>1638</v>
      </c>
      <c r="E391" s="59" t="s">
        <v>1639</v>
      </c>
      <c r="F391" s="59" t="s">
        <v>1475</v>
      </c>
      <c r="G391" s="59" t="s">
        <v>1406</v>
      </c>
      <c r="H391" s="59" t="s">
        <v>1475</v>
      </c>
      <c r="I391" s="59" t="s">
        <v>1406</v>
      </c>
      <c r="J391" s="59" t="s">
        <v>727</v>
      </c>
      <c r="K391" s="59" t="s">
        <v>1640</v>
      </c>
      <c r="L391" s="59" t="s">
        <v>1681</v>
      </c>
      <c r="M391" s="59" t="s">
        <v>1478</v>
      </c>
      <c r="N391" s="59" t="s">
        <v>1479</v>
      </c>
      <c r="O391" s="59" t="s">
        <v>1480</v>
      </c>
      <c r="P391" s="59" t="s">
        <v>1481</v>
      </c>
      <c r="Q391" s="59" t="s">
        <v>1482</v>
      </c>
      <c r="R391" s="59" t="s">
        <v>1483</v>
      </c>
      <c r="S391" s="59" t="s">
        <v>1682</v>
      </c>
      <c r="T391" s="59" t="s">
        <v>1683</v>
      </c>
      <c r="U391" s="59" t="s">
        <v>1486</v>
      </c>
      <c r="V391" s="59" t="s">
        <v>1487</v>
      </c>
      <c r="W391" s="59" t="s">
        <v>1509</v>
      </c>
      <c r="X391" s="59" t="s">
        <v>1487</v>
      </c>
      <c r="Y391" s="59" t="s">
        <v>1490</v>
      </c>
      <c r="Z391" s="59">
        <v>993.52</v>
      </c>
      <c r="AA391" s="59">
        <v>993.52</v>
      </c>
      <c r="AB391" s="59">
        <v>0</v>
      </c>
      <c r="AC391" s="59">
        <v>993.52</v>
      </c>
      <c r="AD391" s="59">
        <v>0</v>
      </c>
      <c r="AE391" s="59">
        <v>0</v>
      </c>
      <c r="AF391" s="59" t="s">
        <v>1491</v>
      </c>
      <c r="AG391" s="59" t="s">
        <v>727</v>
      </c>
      <c r="AH391" s="59" t="s">
        <v>1644</v>
      </c>
      <c r="AI391" s="59" t="s">
        <v>1492</v>
      </c>
      <c r="AJ391" s="59" t="s">
        <v>1486</v>
      </c>
      <c r="AK391" s="59" t="s">
        <v>278</v>
      </c>
      <c r="AL391" s="59" t="s">
        <v>1493</v>
      </c>
      <c r="AM391" s="59" t="s">
        <v>1494</v>
      </c>
      <c r="AN391" s="59" t="s">
        <v>1384</v>
      </c>
      <c r="AO391" s="59" t="s">
        <v>107</v>
      </c>
    </row>
    <row r="392" spans="1:41" x14ac:dyDescent="0.15">
      <c r="A392" s="59" t="s">
        <v>1753</v>
      </c>
      <c r="B392" s="59" t="s">
        <v>1679</v>
      </c>
      <c r="C392" s="59" t="s">
        <v>1680</v>
      </c>
      <c r="D392" s="59" t="s">
        <v>1638</v>
      </c>
      <c r="E392" s="59" t="s">
        <v>1639</v>
      </c>
      <c r="F392" s="59" t="s">
        <v>1475</v>
      </c>
      <c r="G392" s="59" t="s">
        <v>1406</v>
      </c>
      <c r="H392" s="59" t="s">
        <v>1475</v>
      </c>
      <c r="I392" s="59" t="s">
        <v>1406</v>
      </c>
      <c r="J392" s="59" t="s">
        <v>727</v>
      </c>
      <c r="K392" s="59" t="s">
        <v>1640</v>
      </c>
      <c r="L392" s="59" t="s">
        <v>1681</v>
      </c>
      <c r="M392" s="59" t="s">
        <v>1478</v>
      </c>
      <c r="N392" s="59" t="s">
        <v>1479</v>
      </c>
      <c r="O392" s="59" t="s">
        <v>1480</v>
      </c>
      <c r="P392" s="59" t="s">
        <v>1481</v>
      </c>
      <c r="Q392" s="59" t="s">
        <v>1482</v>
      </c>
      <c r="R392" s="59" t="s">
        <v>1483</v>
      </c>
      <c r="S392" s="59" t="s">
        <v>1682</v>
      </c>
      <c r="T392" s="59" t="s">
        <v>1683</v>
      </c>
      <c r="U392" s="59" t="s">
        <v>1486</v>
      </c>
      <c r="V392" s="59" t="s">
        <v>1487</v>
      </c>
      <c r="W392" s="59" t="s">
        <v>1488</v>
      </c>
      <c r="X392" s="59" t="s">
        <v>1511</v>
      </c>
      <c r="Y392" s="59" t="s">
        <v>1490</v>
      </c>
      <c r="Z392" s="59">
        <v>18.55</v>
      </c>
      <c r="AA392" s="59">
        <v>18.55</v>
      </c>
      <c r="AB392" s="59">
        <v>0</v>
      </c>
      <c r="AC392" s="59">
        <v>18.55</v>
      </c>
      <c r="AD392" s="59">
        <v>0</v>
      </c>
      <c r="AE392" s="59">
        <v>0</v>
      </c>
      <c r="AF392" s="59" t="s">
        <v>1491</v>
      </c>
      <c r="AG392" s="59" t="s">
        <v>727</v>
      </c>
      <c r="AH392" s="59" t="s">
        <v>1644</v>
      </c>
      <c r="AI392" s="59" t="s">
        <v>1492</v>
      </c>
      <c r="AJ392" s="59" t="s">
        <v>1486</v>
      </c>
      <c r="AK392" s="59" t="s">
        <v>278</v>
      </c>
      <c r="AL392" s="59" t="s">
        <v>1493</v>
      </c>
      <c r="AM392" s="59" t="s">
        <v>1494</v>
      </c>
      <c r="AN392" s="59" t="s">
        <v>1384</v>
      </c>
      <c r="AO392" s="59" t="s">
        <v>107</v>
      </c>
    </row>
    <row r="393" spans="1:41" x14ac:dyDescent="0.15">
      <c r="A393" s="59" t="s">
        <v>1753</v>
      </c>
      <c r="B393" s="59" t="s">
        <v>1684</v>
      </c>
      <c r="C393" s="59" t="s">
        <v>1685</v>
      </c>
      <c r="D393" s="59" t="s">
        <v>1674</v>
      </c>
      <c r="E393" s="59" t="s">
        <v>1675</v>
      </c>
      <c r="F393" s="59" t="s">
        <v>1475</v>
      </c>
      <c r="G393" s="59" t="s">
        <v>1406</v>
      </c>
      <c r="H393" s="59" t="s">
        <v>1475</v>
      </c>
      <c r="I393" s="59" t="s">
        <v>1406</v>
      </c>
      <c r="J393" s="59" t="s">
        <v>727</v>
      </c>
      <c r="K393" s="59" t="s">
        <v>1644</v>
      </c>
      <c r="L393" s="59" t="s">
        <v>1686</v>
      </c>
      <c r="M393" s="59" t="s">
        <v>1478</v>
      </c>
      <c r="N393" s="59" t="s">
        <v>1479</v>
      </c>
      <c r="O393" s="59" t="s">
        <v>1480</v>
      </c>
      <c r="P393" s="59" t="s">
        <v>1481</v>
      </c>
      <c r="Q393" s="59" t="s">
        <v>1482</v>
      </c>
      <c r="R393" s="59" t="s">
        <v>1483</v>
      </c>
      <c r="S393" s="59" t="s">
        <v>1687</v>
      </c>
      <c r="T393" s="59" t="s">
        <v>1688</v>
      </c>
      <c r="U393" s="59" t="s">
        <v>1486</v>
      </c>
      <c r="V393" s="59" t="s">
        <v>1487</v>
      </c>
      <c r="W393" s="59" t="s">
        <v>1509</v>
      </c>
      <c r="X393" s="59" t="s">
        <v>1487</v>
      </c>
      <c r="Y393" s="59" t="s">
        <v>1490</v>
      </c>
      <c r="Z393" s="59">
        <v>8167.34</v>
      </c>
      <c r="AA393" s="59">
        <v>8167.34</v>
      </c>
      <c r="AB393" s="59">
        <v>0</v>
      </c>
      <c r="AC393" s="59">
        <v>8167.34</v>
      </c>
      <c r="AD393" s="59">
        <v>0</v>
      </c>
      <c r="AE393" s="59">
        <v>0</v>
      </c>
      <c r="AF393" s="59" t="s">
        <v>1491</v>
      </c>
      <c r="AG393" s="59" t="s">
        <v>727</v>
      </c>
      <c r="AH393" s="59" t="s">
        <v>1644</v>
      </c>
      <c r="AI393" s="59" t="s">
        <v>1492</v>
      </c>
      <c r="AJ393" s="59" t="s">
        <v>1486</v>
      </c>
      <c r="AK393" s="59" t="s">
        <v>278</v>
      </c>
      <c r="AL393" s="59" t="s">
        <v>1493</v>
      </c>
      <c r="AM393" s="59" t="s">
        <v>1494</v>
      </c>
      <c r="AN393" s="59" t="s">
        <v>1384</v>
      </c>
      <c r="AO393" s="59" t="s">
        <v>107</v>
      </c>
    </row>
    <row r="394" spans="1:41" x14ac:dyDescent="0.15">
      <c r="A394" s="59" t="s">
        <v>1753</v>
      </c>
      <c r="B394" s="59" t="s">
        <v>1684</v>
      </c>
      <c r="C394" s="59" t="s">
        <v>1685</v>
      </c>
      <c r="D394" s="59" t="s">
        <v>1674</v>
      </c>
      <c r="E394" s="59" t="s">
        <v>1675</v>
      </c>
      <c r="F394" s="59" t="s">
        <v>1475</v>
      </c>
      <c r="G394" s="59" t="s">
        <v>1406</v>
      </c>
      <c r="H394" s="59" t="s">
        <v>1475</v>
      </c>
      <c r="I394" s="59" t="s">
        <v>1406</v>
      </c>
      <c r="J394" s="59" t="s">
        <v>727</v>
      </c>
      <c r="K394" s="59" t="s">
        <v>1644</v>
      </c>
      <c r="L394" s="59" t="s">
        <v>1686</v>
      </c>
      <c r="M394" s="59" t="s">
        <v>1478</v>
      </c>
      <c r="N394" s="59" t="s">
        <v>1479</v>
      </c>
      <c r="O394" s="59" t="s">
        <v>1480</v>
      </c>
      <c r="P394" s="59" t="s">
        <v>1481</v>
      </c>
      <c r="Q394" s="59" t="s">
        <v>1482</v>
      </c>
      <c r="R394" s="59" t="s">
        <v>1483</v>
      </c>
      <c r="S394" s="59" t="s">
        <v>1687</v>
      </c>
      <c r="T394" s="59" t="s">
        <v>1688</v>
      </c>
      <c r="U394" s="59" t="s">
        <v>1486</v>
      </c>
      <c r="V394" s="59" t="s">
        <v>1487</v>
      </c>
      <c r="W394" s="59" t="s">
        <v>1488</v>
      </c>
      <c r="X394" s="59" t="s">
        <v>1511</v>
      </c>
      <c r="Y394" s="59" t="s">
        <v>1490</v>
      </c>
      <c r="Z394" s="59">
        <v>215.79</v>
      </c>
      <c r="AA394" s="59">
        <v>215.79</v>
      </c>
      <c r="AB394" s="59">
        <v>0</v>
      </c>
      <c r="AC394" s="59">
        <v>215.79</v>
      </c>
      <c r="AD394" s="59">
        <v>0</v>
      </c>
      <c r="AE394" s="59">
        <v>0</v>
      </c>
      <c r="AF394" s="59" t="s">
        <v>1491</v>
      </c>
      <c r="AG394" s="59" t="s">
        <v>727</v>
      </c>
      <c r="AH394" s="59" t="s">
        <v>1644</v>
      </c>
      <c r="AI394" s="59" t="s">
        <v>1492</v>
      </c>
      <c r="AJ394" s="59" t="s">
        <v>1486</v>
      </c>
      <c r="AK394" s="59" t="s">
        <v>278</v>
      </c>
      <c r="AL394" s="59" t="s">
        <v>1493</v>
      </c>
      <c r="AM394" s="59" t="s">
        <v>1494</v>
      </c>
      <c r="AN394" s="59" t="s">
        <v>1384</v>
      </c>
      <c r="AO394" s="59" t="s">
        <v>107</v>
      </c>
    </row>
    <row r="395" spans="1:41" x14ac:dyDescent="0.15">
      <c r="A395" s="59" t="s">
        <v>1753</v>
      </c>
      <c r="B395" s="59" t="s">
        <v>1689</v>
      </c>
      <c r="C395" s="59" t="s">
        <v>1690</v>
      </c>
      <c r="D395" s="59" t="s">
        <v>1674</v>
      </c>
      <c r="E395" s="59" t="s">
        <v>1675</v>
      </c>
      <c r="F395" s="59" t="s">
        <v>1475</v>
      </c>
      <c r="G395" s="59" t="s">
        <v>1406</v>
      </c>
      <c r="H395" s="59" t="s">
        <v>1475</v>
      </c>
      <c r="I395" s="59" t="s">
        <v>1406</v>
      </c>
      <c r="J395" s="59" t="s">
        <v>727</v>
      </c>
      <c r="K395" s="59" t="s">
        <v>1644</v>
      </c>
      <c r="L395" s="59" t="s">
        <v>1691</v>
      </c>
      <c r="M395" s="59" t="s">
        <v>1478</v>
      </c>
      <c r="N395" s="59" t="s">
        <v>1479</v>
      </c>
      <c r="O395" s="59" t="s">
        <v>1480</v>
      </c>
      <c r="P395" s="59" t="s">
        <v>1481</v>
      </c>
      <c r="Q395" s="59" t="s">
        <v>1482</v>
      </c>
      <c r="R395" s="59" t="s">
        <v>1483</v>
      </c>
      <c r="S395" s="59" t="s">
        <v>1692</v>
      </c>
      <c r="T395" s="59" t="s">
        <v>1693</v>
      </c>
      <c r="U395" s="59" t="s">
        <v>1486</v>
      </c>
      <c r="V395" s="59" t="s">
        <v>1487</v>
      </c>
      <c r="W395" s="59" t="s">
        <v>1509</v>
      </c>
      <c r="X395" s="59" t="s">
        <v>1487</v>
      </c>
      <c r="Y395" s="59" t="s">
        <v>1490</v>
      </c>
      <c r="Z395" s="59">
        <v>5516.61</v>
      </c>
      <c r="AA395" s="59">
        <v>5516.61</v>
      </c>
      <c r="AB395" s="59">
        <v>0</v>
      </c>
      <c r="AC395" s="59">
        <v>5516.61</v>
      </c>
      <c r="AD395" s="59">
        <v>0</v>
      </c>
      <c r="AE395" s="59">
        <v>0</v>
      </c>
      <c r="AF395" s="59" t="s">
        <v>1491</v>
      </c>
      <c r="AG395" s="59" t="s">
        <v>727</v>
      </c>
      <c r="AH395" s="59" t="s">
        <v>1644</v>
      </c>
      <c r="AI395" s="59" t="s">
        <v>1492</v>
      </c>
      <c r="AJ395" s="59" t="s">
        <v>1486</v>
      </c>
      <c r="AK395" s="59" t="s">
        <v>278</v>
      </c>
      <c r="AL395" s="59" t="s">
        <v>1493</v>
      </c>
      <c r="AM395" s="59" t="s">
        <v>1494</v>
      </c>
      <c r="AN395" s="59" t="s">
        <v>1384</v>
      </c>
      <c r="AO395" s="59" t="s">
        <v>107</v>
      </c>
    </row>
    <row r="396" spans="1:41" x14ac:dyDescent="0.15">
      <c r="A396" s="59" t="s">
        <v>1753</v>
      </c>
      <c r="B396" s="59" t="s">
        <v>1689</v>
      </c>
      <c r="C396" s="59" t="s">
        <v>1690</v>
      </c>
      <c r="D396" s="59" t="s">
        <v>1674</v>
      </c>
      <c r="E396" s="59" t="s">
        <v>1675</v>
      </c>
      <c r="F396" s="59" t="s">
        <v>1475</v>
      </c>
      <c r="G396" s="59" t="s">
        <v>1406</v>
      </c>
      <c r="H396" s="59" t="s">
        <v>1475</v>
      </c>
      <c r="I396" s="59" t="s">
        <v>1406</v>
      </c>
      <c r="J396" s="59" t="s">
        <v>727</v>
      </c>
      <c r="K396" s="59" t="s">
        <v>1644</v>
      </c>
      <c r="L396" s="59" t="s">
        <v>1691</v>
      </c>
      <c r="M396" s="59" t="s">
        <v>1478</v>
      </c>
      <c r="N396" s="59" t="s">
        <v>1479</v>
      </c>
      <c r="O396" s="59" t="s">
        <v>1480</v>
      </c>
      <c r="P396" s="59" t="s">
        <v>1481</v>
      </c>
      <c r="Q396" s="59" t="s">
        <v>1482</v>
      </c>
      <c r="R396" s="59" t="s">
        <v>1483</v>
      </c>
      <c r="S396" s="59" t="s">
        <v>1692</v>
      </c>
      <c r="T396" s="59" t="s">
        <v>1693</v>
      </c>
      <c r="U396" s="59" t="s">
        <v>1486</v>
      </c>
      <c r="V396" s="59" t="s">
        <v>1487</v>
      </c>
      <c r="W396" s="59" t="s">
        <v>1488</v>
      </c>
      <c r="X396" s="59" t="s">
        <v>1511</v>
      </c>
      <c r="Y396" s="59" t="s">
        <v>1490</v>
      </c>
      <c r="Z396" s="59">
        <v>18.36</v>
      </c>
      <c r="AA396" s="59">
        <v>18.36</v>
      </c>
      <c r="AB396" s="59">
        <v>0</v>
      </c>
      <c r="AC396" s="59">
        <v>18.36</v>
      </c>
      <c r="AD396" s="59">
        <v>0</v>
      </c>
      <c r="AE396" s="59">
        <v>0</v>
      </c>
      <c r="AF396" s="59" t="s">
        <v>1491</v>
      </c>
      <c r="AG396" s="59" t="s">
        <v>727</v>
      </c>
      <c r="AH396" s="59" t="s">
        <v>1644</v>
      </c>
      <c r="AI396" s="59" t="s">
        <v>1492</v>
      </c>
      <c r="AJ396" s="59" t="s">
        <v>1486</v>
      </c>
      <c r="AK396" s="59" t="s">
        <v>278</v>
      </c>
      <c r="AL396" s="59" t="s">
        <v>1493</v>
      </c>
      <c r="AM396" s="59" t="s">
        <v>1494</v>
      </c>
      <c r="AN396" s="59" t="s">
        <v>1384</v>
      </c>
      <c r="AO396" s="59" t="s">
        <v>107</v>
      </c>
    </row>
    <row r="397" spans="1:41" x14ac:dyDescent="0.15">
      <c r="A397" s="59" t="s">
        <v>1753</v>
      </c>
      <c r="B397" s="59" t="s">
        <v>1694</v>
      </c>
      <c r="C397" s="59" t="s">
        <v>1695</v>
      </c>
      <c r="D397" s="59" t="s">
        <v>1674</v>
      </c>
      <c r="E397" s="59" t="s">
        <v>1675</v>
      </c>
      <c r="F397" s="59" t="s">
        <v>1475</v>
      </c>
      <c r="G397" s="59" t="s">
        <v>1406</v>
      </c>
      <c r="H397" s="59" t="s">
        <v>1475</v>
      </c>
      <c r="I397" s="59" t="s">
        <v>1406</v>
      </c>
      <c r="J397" s="59" t="s">
        <v>727</v>
      </c>
      <c r="K397" s="59" t="s">
        <v>1644</v>
      </c>
      <c r="L397" s="59" t="s">
        <v>1696</v>
      </c>
      <c r="M397" s="59" t="s">
        <v>1478</v>
      </c>
      <c r="N397" s="59" t="s">
        <v>1479</v>
      </c>
      <c r="O397" s="59" t="s">
        <v>1480</v>
      </c>
      <c r="P397" s="59" t="s">
        <v>1481</v>
      </c>
      <c r="Q397" s="59" t="s">
        <v>1482</v>
      </c>
      <c r="R397" s="59" t="s">
        <v>1483</v>
      </c>
      <c r="S397" s="59" t="s">
        <v>1697</v>
      </c>
      <c r="T397" s="59" t="s">
        <v>1698</v>
      </c>
      <c r="U397" s="59" t="s">
        <v>1486</v>
      </c>
      <c r="V397" s="59" t="s">
        <v>1487</v>
      </c>
      <c r="W397" s="59" t="s">
        <v>1509</v>
      </c>
      <c r="X397" s="59" t="s">
        <v>1487</v>
      </c>
      <c r="Y397" s="59" t="s">
        <v>1490</v>
      </c>
      <c r="Z397" s="59">
        <v>4547.5200000000004</v>
      </c>
      <c r="AA397" s="59">
        <v>4547.5200000000004</v>
      </c>
      <c r="AB397" s="59">
        <v>0</v>
      </c>
      <c r="AC397" s="59">
        <v>4547.5200000000004</v>
      </c>
      <c r="AD397" s="59">
        <v>0</v>
      </c>
      <c r="AE397" s="59">
        <v>0</v>
      </c>
      <c r="AF397" s="59" t="s">
        <v>1491</v>
      </c>
      <c r="AG397" s="59" t="s">
        <v>727</v>
      </c>
      <c r="AH397" s="59" t="s">
        <v>1644</v>
      </c>
      <c r="AI397" s="59" t="s">
        <v>1492</v>
      </c>
      <c r="AJ397" s="59" t="s">
        <v>1486</v>
      </c>
      <c r="AK397" s="59" t="s">
        <v>278</v>
      </c>
      <c r="AL397" s="59" t="s">
        <v>1493</v>
      </c>
      <c r="AM397" s="59" t="s">
        <v>1494</v>
      </c>
      <c r="AN397" s="59" t="s">
        <v>1384</v>
      </c>
      <c r="AO397" s="59" t="s">
        <v>107</v>
      </c>
    </row>
    <row r="398" spans="1:41" x14ac:dyDescent="0.15">
      <c r="A398" s="59" t="s">
        <v>1753</v>
      </c>
      <c r="B398" s="59" t="s">
        <v>1694</v>
      </c>
      <c r="C398" s="59" t="s">
        <v>1695</v>
      </c>
      <c r="D398" s="59" t="s">
        <v>1674</v>
      </c>
      <c r="E398" s="59" t="s">
        <v>1675</v>
      </c>
      <c r="F398" s="59" t="s">
        <v>1475</v>
      </c>
      <c r="G398" s="59" t="s">
        <v>1406</v>
      </c>
      <c r="H398" s="59" t="s">
        <v>1475</v>
      </c>
      <c r="I398" s="59" t="s">
        <v>1406</v>
      </c>
      <c r="J398" s="59" t="s">
        <v>727</v>
      </c>
      <c r="K398" s="59" t="s">
        <v>1644</v>
      </c>
      <c r="L398" s="59" t="s">
        <v>1696</v>
      </c>
      <c r="M398" s="59" t="s">
        <v>1478</v>
      </c>
      <c r="N398" s="59" t="s">
        <v>1479</v>
      </c>
      <c r="O398" s="59" t="s">
        <v>1480</v>
      </c>
      <c r="P398" s="59" t="s">
        <v>1481</v>
      </c>
      <c r="Q398" s="59" t="s">
        <v>1482</v>
      </c>
      <c r="R398" s="59" t="s">
        <v>1483</v>
      </c>
      <c r="S398" s="59" t="s">
        <v>1697</v>
      </c>
      <c r="T398" s="59" t="s">
        <v>1698</v>
      </c>
      <c r="U398" s="59" t="s">
        <v>1486</v>
      </c>
      <c r="V398" s="59" t="s">
        <v>1487</v>
      </c>
      <c r="W398" s="59" t="s">
        <v>1488</v>
      </c>
      <c r="X398" s="59" t="s">
        <v>1511</v>
      </c>
      <c r="Y398" s="59" t="s">
        <v>1490</v>
      </c>
      <c r="Z398" s="59">
        <v>53.08</v>
      </c>
      <c r="AA398" s="59">
        <v>53.08</v>
      </c>
      <c r="AB398" s="59">
        <v>0</v>
      </c>
      <c r="AC398" s="59">
        <v>53.08</v>
      </c>
      <c r="AD398" s="59">
        <v>0</v>
      </c>
      <c r="AE398" s="59">
        <v>0</v>
      </c>
      <c r="AF398" s="59" t="s">
        <v>1491</v>
      </c>
      <c r="AG398" s="59" t="s">
        <v>727</v>
      </c>
      <c r="AH398" s="59" t="s">
        <v>1644</v>
      </c>
      <c r="AI398" s="59" t="s">
        <v>1492</v>
      </c>
      <c r="AJ398" s="59" t="s">
        <v>1486</v>
      </c>
      <c r="AK398" s="59" t="s">
        <v>278</v>
      </c>
      <c r="AL398" s="59" t="s">
        <v>1493</v>
      </c>
      <c r="AM398" s="59" t="s">
        <v>1494</v>
      </c>
      <c r="AN398" s="59" t="s">
        <v>1384</v>
      </c>
      <c r="AO398" s="59" t="s">
        <v>107</v>
      </c>
    </row>
    <row r="399" spans="1:41" x14ac:dyDescent="0.15">
      <c r="A399" s="59" t="s">
        <v>1753</v>
      </c>
      <c r="B399" s="59" t="s">
        <v>1699</v>
      </c>
      <c r="C399" s="59" t="s">
        <v>1700</v>
      </c>
      <c r="D399" s="59" t="s">
        <v>1701</v>
      </c>
      <c r="E399" s="59" t="s">
        <v>1702</v>
      </c>
      <c r="F399" s="59" t="s">
        <v>1475</v>
      </c>
      <c r="G399" s="59" t="s">
        <v>1406</v>
      </c>
      <c r="H399" s="59" t="s">
        <v>1475</v>
      </c>
      <c r="I399" s="59" t="s">
        <v>1406</v>
      </c>
      <c r="J399" s="59" t="s">
        <v>727</v>
      </c>
      <c r="K399" s="59" t="s">
        <v>1703</v>
      </c>
      <c r="L399" s="59" t="s">
        <v>1704</v>
      </c>
      <c r="M399" s="59" t="s">
        <v>1478</v>
      </c>
      <c r="N399" s="59" t="s">
        <v>1479</v>
      </c>
      <c r="O399" s="59" t="s">
        <v>1480</v>
      </c>
      <c r="P399" s="59" t="s">
        <v>1481</v>
      </c>
      <c r="Q399" s="59" t="s">
        <v>1482</v>
      </c>
      <c r="R399" s="59" t="s">
        <v>1483</v>
      </c>
      <c r="S399" s="59" t="s">
        <v>1705</v>
      </c>
      <c r="T399" s="59" t="s">
        <v>1706</v>
      </c>
      <c r="U399" s="59" t="s">
        <v>1486</v>
      </c>
      <c r="V399" s="59" t="s">
        <v>1487</v>
      </c>
      <c r="W399" s="59" t="s">
        <v>1508</v>
      </c>
      <c r="X399" s="59" t="s">
        <v>1487</v>
      </c>
      <c r="Y399" s="59" t="s">
        <v>1490</v>
      </c>
      <c r="Z399" s="59">
        <v>13.71</v>
      </c>
      <c r="AA399" s="59">
        <v>13.71</v>
      </c>
      <c r="AB399" s="59">
        <v>0</v>
      </c>
      <c r="AC399" s="59">
        <v>13.71</v>
      </c>
      <c r="AD399" s="59">
        <v>0</v>
      </c>
      <c r="AE399" s="59">
        <v>0</v>
      </c>
      <c r="AF399" s="59" t="s">
        <v>1707</v>
      </c>
      <c r="AG399" s="59" t="s">
        <v>1406</v>
      </c>
      <c r="AH399" s="59" t="s">
        <v>1406</v>
      </c>
      <c r="AI399" s="59" t="s">
        <v>1523</v>
      </c>
      <c r="AJ399" s="59" t="s">
        <v>1486</v>
      </c>
      <c r="AK399" s="59" t="s">
        <v>278</v>
      </c>
      <c r="AL399" s="59" t="s">
        <v>1493</v>
      </c>
      <c r="AM399" s="59" t="s">
        <v>1494</v>
      </c>
      <c r="AN399" s="59" t="s">
        <v>1384</v>
      </c>
      <c r="AO399" s="59" t="s">
        <v>107</v>
      </c>
    </row>
    <row r="400" spans="1:41" x14ac:dyDescent="0.15">
      <c r="A400" s="59" t="s">
        <v>1753</v>
      </c>
      <c r="B400" s="59" t="s">
        <v>1699</v>
      </c>
      <c r="C400" s="59" t="s">
        <v>1700</v>
      </c>
      <c r="D400" s="59" t="s">
        <v>1701</v>
      </c>
      <c r="E400" s="59" t="s">
        <v>1702</v>
      </c>
      <c r="F400" s="59" t="s">
        <v>1475</v>
      </c>
      <c r="G400" s="59" t="s">
        <v>1406</v>
      </c>
      <c r="H400" s="59" t="s">
        <v>1475</v>
      </c>
      <c r="I400" s="59" t="s">
        <v>1406</v>
      </c>
      <c r="J400" s="59" t="s">
        <v>727</v>
      </c>
      <c r="K400" s="59" t="s">
        <v>1703</v>
      </c>
      <c r="L400" s="59" t="s">
        <v>1704</v>
      </c>
      <c r="M400" s="59" t="s">
        <v>1478</v>
      </c>
      <c r="N400" s="59" t="s">
        <v>1479</v>
      </c>
      <c r="O400" s="59" t="s">
        <v>1480</v>
      </c>
      <c r="P400" s="59" t="s">
        <v>1481</v>
      </c>
      <c r="Q400" s="59" t="s">
        <v>1482</v>
      </c>
      <c r="R400" s="59" t="s">
        <v>1483</v>
      </c>
      <c r="S400" s="59" t="s">
        <v>1705</v>
      </c>
      <c r="T400" s="59" t="s">
        <v>1706</v>
      </c>
      <c r="U400" s="59" t="s">
        <v>1486</v>
      </c>
      <c r="V400" s="59" t="s">
        <v>1487</v>
      </c>
      <c r="W400" s="59" t="s">
        <v>1509</v>
      </c>
      <c r="X400" s="59" t="s">
        <v>1487</v>
      </c>
      <c r="Y400" s="59" t="s">
        <v>1490</v>
      </c>
      <c r="Z400" s="59">
        <v>0.06</v>
      </c>
      <c r="AA400" s="59">
        <v>0.06</v>
      </c>
      <c r="AB400" s="59">
        <v>0</v>
      </c>
      <c r="AC400" s="59">
        <v>0.06</v>
      </c>
      <c r="AD400" s="59">
        <v>0</v>
      </c>
      <c r="AE400" s="59">
        <v>0</v>
      </c>
      <c r="AF400" s="59" t="s">
        <v>1707</v>
      </c>
      <c r="AG400" s="59" t="s">
        <v>1406</v>
      </c>
      <c r="AH400" s="59" t="s">
        <v>1406</v>
      </c>
      <c r="AI400" s="59" t="s">
        <v>1523</v>
      </c>
      <c r="AJ400" s="59" t="s">
        <v>1486</v>
      </c>
      <c r="AK400" s="59" t="s">
        <v>278</v>
      </c>
      <c r="AL400" s="59" t="s">
        <v>1493</v>
      </c>
      <c r="AM400" s="59" t="s">
        <v>1494</v>
      </c>
      <c r="AN400" s="59" t="s">
        <v>1384</v>
      </c>
      <c r="AO400" s="59" t="s">
        <v>107</v>
      </c>
    </row>
    <row r="401" spans="1:41" x14ac:dyDescent="0.15">
      <c r="A401" s="59" t="s">
        <v>1753</v>
      </c>
      <c r="B401" s="59" t="s">
        <v>1699</v>
      </c>
      <c r="C401" s="59" t="s">
        <v>1700</v>
      </c>
      <c r="D401" s="59" t="s">
        <v>1701</v>
      </c>
      <c r="E401" s="59" t="s">
        <v>1702</v>
      </c>
      <c r="F401" s="59" t="s">
        <v>1475</v>
      </c>
      <c r="G401" s="59" t="s">
        <v>1406</v>
      </c>
      <c r="H401" s="59" t="s">
        <v>1475</v>
      </c>
      <c r="I401" s="59" t="s">
        <v>1406</v>
      </c>
      <c r="J401" s="59" t="s">
        <v>727</v>
      </c>
      <c r="K401" s="59" t="s">
        <v>1703</v>
      </c>
      <c r="L401" s="59" t="s">
        <v>1704</v>
      </c>
      <c r="M401" s="59" t="s">
        <v>1478</v>
      </c>
      <c r="N401" s="59" t="s">
        <v>1479</v>
      </c>
      <c r="O401" s="59" t="s">
        <v>1480</v>
      </c>
      <c r="P401" s="59" t="s">
        <v>1481</v>
      </c>
      <c r="Q401" s="59" t="s">
        <v>1482</v>
      </c>
      <c r="R401" s="59" t="s">
        <v>1483</v>
      </c>
      <c r="S401" s="59" t="s">
        <v>1705</v>
      </c>
      <c r="T401" s="59" t="s">
        <v>1706</v>
      </c>
      <c r="U401" s="59" t="s">
        <v>1486</v>
      </c>
      <c r="V401" s="59" t="s">
        <v>1487</v>
      </c>
      <c r="W401" s="59" t="s">
        <v>1513</v>
      </c>
      <c r="X401" s="59" t="s">
        <v>1487</v>
      </c>
      <c r="Y401" s="59" t="s">
        <v>1490</v>
      </c>
      <c r="Z401" s="59">
        <v>2.0499999999999998</v>
      </c>
      <c r="AA401" s="59">
        <v>2.0499999999999998</v>
      </c>
      <c r="AB401" s="59">
        <v>0</v>
      </c>
      <c r="AC401" s="59">
        <v>2.0499999999999998</v>
      </c>
      <c r="AD401" s="59">
        <v>0</v>
      </c>
      <c r="AE401" s="59">
        <v>0</v>
      </c>
      <c r="AF401" s="59" t="s">
        <v>1707</v>
      </c>
      <c r="AG401" s="59" t="s">
        <v>1406</v>
      </c>
      <c r="AH401" s="59" t="s">
        <v>1406</v>
      </c>
      <c r="AI401" s="59" t="s">
        <v>1523</v>
      </c>
      <c r="AJ401" s="59" t="s">
        <v>1486</v>
      </c>
      <c r="AK401" s="59" t="s">
        <v>278</v>
      </c>
      <c r="AL401" s="59" t="s">
        <v>1493</v>
      </c>
      <c r="AM401" s="59" t="s">
        <v>1494</v>
      </c>
      <c r="AN401" s="59" t="s">
        <v>1384</v>
      </c>
      <c r="AO401" s="59" t="s">
        <v>107</v>
      </c>
    </row>
    <row r="402" spans="1:41" x14ac:dyDescent="0.15">
      <c r="A402" s="59" t="s">
        <v>1753</v>
      </c>
      <c r="B402" s="59" t="s">
        <v>1699</v>
      </c>
      <c r="C402" s="59" t="s">
        <v>1700</v>
      </c>
      <c r="D402" s="59" t="s">
        <v>1701</v>
      </c>
      <c r="E402" s="59" t="s">
        <v>1702</v>
      </c>
      <c r="F402" s="59" t="s">
        <v>1475</v>
      </c>
      <c r="G402" s="59" t="s">
        <v>1406</v>
      </c>
      <c r="H402" s="59" t="s">
        <v>1475</v>
      </c>
      <c r="I402" s="59" t="s">
        <v>1406</v>
      </c>
      <c r="J402" s="59" t="s">
        <v>727</v>
      </c>
      <c r="K402" s="59" t="s">
        <v>1703</v>
      </c>
      <c r="L402" s="59" t="s">
        <v>1704</v>
      </c>
      <c r="M402" s="59" t="s">
        <v>1478</v>
      </c>
      <c r="N402" s="59" t="s">
        <v>1479</v>
      </c>
      <c r="O402" s="59" t="s">
        <v>1480</v>
      </c>
      <c r="P402" s="59" t="s">
        <v>1481</v>
      </c>
      <c r="Q402" s="59" t="s">
        <v>1482</v>
      </c>
      <c r="R402" s="59" t="s">
        <v>1483</v>
      </c>
      <c r="S402" s="59" t="s">
        <v>1705</v>
      </c>
      <c r="T402" s="59" t="s">
        <v>1706</v>
      </c>
      <c r="U402" s="59" t="s">
        <v>1486</v>
      </c>
      <c r="V402" s="59" t="s">
        <v>1487</v>
      </c>
      <c r="W402" s="59" t="s">
        <v>1514</v>
      </c>
      <c r="X402" s="59" t="s">
        <v>1487</v>
      </c>
      <c r="Y402" s="59" t="s">
        <v>1490</v>
      </c>
      <c r="Z402" s="59">
        <v>1.01</v>
      </c>
      <c r="AA402" s="59">
        <v>1.01</v>
      </c>
      <c r="AB402" s="59">
        <v>0</v>
      </c>
      <c r="AC402" s="59">
        <v>1.01</v>
      </c>
      <c r="AD402" s="59">
        <v>0</v>
      </c>
      <c r="AE402" s="59">
        <v>0</v>
      </c>
      <c r="AF402" s="59" t="s">
        <v>1707</v>
      </c>
      <c r="AG402" s="59" t="s">
        <v>1406</v>
      </c>
      <c r="AH402" s="59" t="s">
        <v>1406</v>
      </c>
      <c r="AI402" s="59" t="s">
        <v>1523</v>
      </c>
      <c r="AJ402" s="59" t="s">
        <v>1486</v>
      </c>
      <c r="AK402" s="59" t="s">
        <v>278</v>
      </c>
      <c r="AL402" s="59" t="s">
        <v>1493</v>
      </c>
      <c r="AM402" s="59" t="s">
        <v>1494</v>
      </c>
      <c r="AN402" s="59" t="s">
        <v>1384</v>
      </c>
      <c r="AO402" s="59" t="s">
        <v>107</v>
      </c>
    </row>
    <row r="403" spans="1:41" x14ac:dyDescent="0.15">
      <c r="A403" s="59" t="s">
        <v>1753</v>
      </c>
      <c r="B403" s="59" t="s">
        <v>1708</v>
      </c>
      <c r="C403" s="59" t="s">
        <v>1709</v>
      </c>
      <c r="D403" s="59" t="s">
        <v>1701</v>
      </c>
      <c r="E403" s="59" t="s">
        <v>1702</v>
      </c>
      <c r="F403" s="59" t="s">
        <v>1475</v>
      </c>
      <c r="G403" s="59" t="s">
        <v>1406</v>
      </c>
      <c r="H403" s="59" t="s">
        <v>1475</v>
      </c>
      <c r="I403" s="59" t="s">
        <v>1406</v>
      </c>
      <c r="J403" s="59" t="s">
        <v>727</v>
      </c>
      <c r="K403" s="59" t="s">
        <v>1703</v>
      </c>
      <c r="L403" s="59" t="s">
        <v>1710</v>
      </c>
      <c r="M403" s="59" t="s">
        <v>1478</v>
      </c>
      <c r="N403" s="59" t="s">
        <v>1479</v>
      </c>
      <c r="O403" s="59" t="s">
        <v>1480</v>
      </c>
      <c r="P403" s="59" t="s">
        <v>1481</v>
      </c>
      <c r="Q403" s="59" t="s">
        <v>1482</v>
      </c>
      <c r="R403" s="59" t="s">
        <v>1483</v>
      </c>
      <c r="S403" s="59" t="s">
        <v>1745</v>
      </c>
      <c r="T403" s="59" t="s">
        <v>1746</v>
      </c>
      <c r="U403" s="59" t="s">
        <v>1486</v>
      </c>
      <c r="V403" s="59" t="s">
        <v>1487</v>
      </c>
      <c r="W403" s="59" t="s">
        <v>1500</v>
      </c>
      <c r="X403" s="59" t="s">
        <v>1501</v>
      </c>
      <c r="Y403" s="59" t="s">
        <v>1490</v>
      </c>
      <c r="Z403" s="59">
        <v>0.02</v>
      </c>
      <c r="AA403" s="59">
        <v>0.02</v>
      </c>
      <c r="AB403" s="59">
        <v>0</v>
      </c>
      <c r="AC403" s="59">
        <v>0.02</v>
      </c>
      <c r="AD403" s="59">
        <v>0</v>
      </c>
      <c r="AE403" s="59">
        <v>0</v>
      </c>
      <c r="AF403" s="59" t="s">
        <v>1491</v>
      </c>
      <c r="AG403" s="59" t="s">
        <v>727</v>
      </c>
      <c r="AH403" s="59" t="s">
        <v>1713</v>
      </c>
      <c r="AI403" s="59" t="s">
        <v>1492</v>
      </c>
      <c r="AJ403" s="59" t="s">
        <v>1486</v>
      </c>
      <c r="AK403" s="59" t="s">
        <v>278</v>
      </c>
      <c r="AL403" s="59" t="s">
        <v>1493</v>
      </c>
      <c r="AM403" s="59" t="s">
        <v>1494</v>
      </c>
      <c r="AN403" s="59" t="s">
        <v>1384</v>
      </c>
      <c r="AO403" s="59" t="s">
        <v>107</v>
      </c>
    </row>
    <row r="404" spans="1:41" x14ac:dyDescent="0.15">
      <c r="A404" s="59" t="s">
        <v>1753</v>
      </c>
      <c r="B404" s="59" t="s">
        <v>1708</v>
      </c>
      <c r="C404" s="59" t="s">
        <v>1709</v>
      </c>
      <c r="D404" s="59" t="s">
        <v>1701</v>
      </c>
      <c r="E404" s="59" t="s">
        <v>1702</v>
      </c>
      <c r="F404" s="59" t="s">
        <v>1475</v>
      </c>
      <c r="G404" s="59" t="s">
        <v>1406</v>
      </c>
      <c r="H404" s="59" t="s">
        <v>1475</v>
      </c>
      <c r="I404" s="59" t="s">
        <v>1406</v>
      </c>
      <c r="J404" s="59" t="s">
        <v>727</v>
      </c>
      <c r="K404" s="59" t="s">
        <v>1703</v>
      </c>
      <c r="L404" s="59" t="s">
        <v>1710</v>
      </c>
      <c r="M404" s="59" t="s">
        <v>1478</v>
      </c>
      <c r="N404" s="59" t="s">
        <v>1479</v>
      </c>
      <c r="O404" s="59" t="s">
        <v>1480</v>
      </c>
      <c r="P404" s="59" t="s">
        <v>1481</v>
      </c>
      <c r="Q404" s="59" t="s">
        <v>1482</v>
      </c>
      <c r="R404" s="59" t="s">
        <v>1483</v>
      </c>
      <c r="S404" s="59" t="s">
        <v>1711</v>
      </c>
      <c r="T404" s="59" t="s">
        <v>1712</v>
      </c>
      <c r="U404" s="59" t="s">
        <v>1486</v>
      </c>
      <c r="V404" s="59" t="s">
        <v>1487</v>
      </c>
      <c r="W404" s="59" t="s">
        <v>1508</v>
      </c>
      <c r="X404" s="59" t="s">
        <v>1487</v>
      </c>
      <c r="Y404" s="59" t="s">
        <v>1490</v>
      </c>
      <c r="Z404" s="59">
        <v>48.18</v>
      </c>
      <c r="AA404" s="59">
        <v>48.18</v>
      </c>
      <c r="AB404" s="59">
        <v>0</v>
      </c>
      <c r="AC404" s="59">
        <v>48.18</v>
      </c>
      <c r="AD404" s="59">
        <v>0</v>
      </c>
      <c r="AE404" s="59">
        <v>0</v>
      </c>
      <c r="AF404" s="59" t="s">
        <v>1491</v>
      </c>
      <c r="AG404" s="59" t="s">
        <v>727</v>
      </c>
      <c r="AH404" s="59" t="s">
        <v>1713</v>
      </c>
      <c r="AI404" s="59" t="s">
        <v>1492</v>
      </c>
      <c r="AJ404" s="59" t="s">
        <v>1486</v>
      </c>
      <c r="AK404" s="59" t="s">
        <v>278</v>
      </c>
      <c r="AL404" s="59" t="s">
        <v>1493</v>
      </c>
      <c r="AM404" s="59" t="s">
        <v>1494</v>
      </c>
      <c r="AN404" s="59" t="s">
        <v>1384</v>
      </c>
      <c r="AO404" s="59" t="s">
        <v>107</v>
      </c>
    </row>
    <row r="405" spans="1:41" x14ac:dyDescent="0.15">
      <c r="A405" s="59" t="s">
        <v>1753</v>
      </c>
      <c r="B405" s="59" t="s">
        <v>1708</v>
      </c>
      <c r="C405" s="59" t="s">
        <v>1709</v>
      </c>
      <c r="D405" s="59" t="s">
        <v>1701</v>
      </c>
      <c r="E405" s="59" t="s">
        <v>1702</v>
      </c>
      <c r="F405" s="59" t="s">
        <v>1475</v>
      </c>
      <c r="G405" s="59" t="s">
        <v>1406</v>
      </c>
      <c r="H405" s="59" t="s">
        <v>1475</v>
      </c>
      <c r="I405" s="59" t="s">
        <v>1406</v>
      </c>
      <c r="J405" s="59" t="s">
        <v>727</v>
      </c>
      <c r="K405" s="59" t="s">
        <v>1703</v>
      </c>
      <c r="L405" s="59" t="s">
        <v>1710</v>
      </c>
      <c r="M405" s="59" t="s">
        <v>1478</v>
      </c>
      <c r="N405" s="59" t="s">
        <v>1479</v>
      </c>
      <c r="O405" s="59" t="s">
        <v>1480</v>
      </c>
      <c r="P405" s="59" t="s">
        <v>1481</v>
      </c>
      <c r="Q405" s="59" t="s">
        <v>1482</v>
      </c>
      <c r="R405" s="59" t="s">
        <v>1483</v>
      </c>
      <c r="S405" s="59" t="s">
        <v>1711</v>
      </c>
      <c r="T405" s="59" t="s">
        <v>1712</v>
      </c>
      <c r="U405" s="59" t="s">
        <v>1486</v>
      </c>
      <c r="V405" s="59" t="s">
        <v>1487</v>
      </c>
      <c r="W405" s="59" t="s">
        <v>1509</v>
      </c>
      <c r="X405" s="59" t="s">
        <v>1487</v>
      </c>
      <c r="Y405" s="59" t="s">
        <v>1490</v>
      </c>
      <c r="Z405" s="59">
        <v>0.95</v>
      </c>
      <c r="AA405" s="59">
        <v>0.95</v>
      </c>
      <c r="AB405" s="59">
        <v>0</v>
      </c>
      <c r="AC405" s="59">
        <v>0.95</v>
      </c>
      <c r="AD405" s="59">
        <v>0</v>
      </c>
      <c r="AE405" s="59">
        <v>0</v>
      </c>
      <c r="AF405" s="59" t="s">
        <v>1491</v>
      </c>
      <c r="AG405" s="59" t="s">
        <v>727</v>
      </c>
      <c r="AH405" s="59" t="s">
        <v>1713</v>
      </c>
      <c r="AI405" s="59" t="s">
        <v>1492</v>
      </c>
      <c r="AJ405" s="59" t="s">
        <v>1486</v>
      </c>
      <c r="AK405" s="59" t="s">
        <v>278</v>
      </c>
      <c r="AL405" s="59" t="s">
        <v>1493</v>
      </c>
      <c r="AM405" s="59" t="s">
        <v>1494</v>
      </c>
      <c r="AN405" s="59" t="s">
        <v>1384</v>
      </c>
      <c r="AO405" s="59" t="s">
        <v>107</v>
      </c>
    </row>
    <row r="406" spans="1:41" x14ac:dyDescent="0.15">
      <c r="A406" s="59" t="s">
        <v>1753</v>
      </c>
      <c r="B406" s="59" t="s">
        <v>1708</v>
      </c>
      <c r="C406" s="59" t="s">
        <v>1709</v>
      </c>
      <c r="D406" s="59" t="s">
        <v>1701</v>
      </c>
      <c r="E406" s="59" t="s">
        <v>1702</v>
      </c>
      <c r="F406" s="59" t="s">
        <v>1475</v>
      </c>
      <c r="G406" s="59" t="s">
        <v>1406</v>
      </c>
      <c r="H406" s="59" t="s">
        <v>1475</v>
      </c>
      <c r="I406" s="59" t="s">
        <v>1406</v>
      </c>
      <c r="J406" s="59" t="s">
        <v>727</v>
      </c>
      <c r="K406" s="59" t="s">
        <v>1703</v>
      </c>
      <c r="L406" s="59" t="s">
        <v>1710</v>
      </c>
      <c r="M406" s="59" t="s">
        <v>1478</v>
      </c>
      <c r="N406" s="59" t="s">
        <v>1479</v>
      </c>
      <c r="O406" s="59" t="s">
        <v>1480</v>
      </c>
      <c r="P406" s="59" t="s">
        <v>1481</v>
      </c>
      <c r="Q406" s="59" t="s">
        <v>1482</v>
      </c>
      <c r="R406" s="59" t="s">
        <v>1483</v>
      </c>
      <c r="S406" s="59" t="s">
        <v>1711</v>
      </c>
      <c r="T406" s="59" t="s">
        <v>1712</v>
      </c>
      <c r="U406" s="59" t="s">
        <v>1486</v>
      </c>
      <c r="V406" s="59" t="s">
        <v>1487</v>
      </c>
      <c r="W406" s="59" t="s">
        <v>1488</v>
      </c>
      <c r="X406" s="59" t="s">
        <v>1510</v>
      </c>
      <c r="Y406" s="59" t="s">
        <v>1490</v>
      </c>
      <c r="Z406" s="59">
        <v>0.79</v>
      </c>
      <c r="AA406" s="59">
        <v>0.79</v>
      </c>
      <c r="AB406" s="59">
        <v>0</v>
      </c>
      <c r="AC406" s="59">
        <v>0.79</v>
      </c>
      <c r="AD406" s="59">
        <v>0</v>
      </c>
      <c r="AE406" s="59">
        <v>0</v>
      </c>
      <c r="AF406" s="59" t="s">
        <v>1491</v>
      </c>
      <c r="AG406" s="59" t="s">
        <v>727</v>
      </c>
      <c r="AH406" s="59" t="s">
        <v>1713</v>
      </c>
      <c r="AI406" s="59" t="s">
        <v>1492</v>
      </c>
      <c r="AJ406" s="59" t="s">
        <v>1486</v>
      </c>
      <c r="AK406" s="59" t="s">
        <v>278</v>
      </c>
      <c r="AL406" s="59" t="s">
        <v>1493</v>
      </c>
      <c r="AM406" s="59" t="s">
        <v>1494</v>
      </c>
      <c r="AN406" s="59" t="s">
        <v>1384</v>
      </c>
      <c r="AO406" s="59" t="s">
        <v>107</v>
      </c>
    </row>
    <row r="407" spans="1:41" x14ac:dyDescent="0.15">
      <c r="A407" s="59" t="s">
        <v>1753</v>
      </c>
      <c r="B407" s="59" t="s">
        <v>1708</v>
      </c>
      <c r="C407" s="59" t="s">
        <v>1709</v>
      </c>
      <c r="D407" s="59" t="s">
        <v>1701</v>
      </c>
      <c r="E407" s="59" t="s">
        <v>1702</v>
      </c>
      <c r="F407" s="59" t="s">
        <v>1475</v>
      </c>
      <c r="G407" s="59" t="s">
        <v>1406</v>
      </c>
      <c r="H407" s="59" t="s">
        <v>1475</v>
      </c>
      <c r="I407" s="59" t="s">
        <v>1406</v>
      </c>
      <c r="J407" s="59" t="s">
        <v>727</v>
      </c>
      <c r="K407" s="59" t="s">
        <v>1703</v>
      </c>
      <c r="L407" s="59" t="s">
        <v>1710</v>
      </c>
      <c r="M407" s="59" t="s">
        <v>1478</v>
      </c>
      <c r="N407" s="59" t="s">
        <v>1479</v>
      </c>
      <c r="O407" s="59" t="s">
        <v>1480</v>
      </c>
      <c r="P407" s="59" t="s">
        <v>1481</v>
      </c>
      <c r="Q407" s="59" t="s">
        <v>1482</v>
      </c>
      <c r="R407" s="59" t="s">
        <v>1483</v>
      </c>
      <c r="S407" s="59" t="s">
        <v>1711</v>
      </c>
      <c r="T407" s="59" t="s">
        <v>1712</v>
      </c>
      <c r="U407" s="59" t="s">
        <v>1486</v>
      </c>
      <c r="V407" s="59" t="s">
        <v>1487</v>
      </c>
      <c r="W407" s="59" t="s">
        <v>1488</v>
      </c>
      <c r="X407" s="59" t="s">
        <v>1511</v>
      </c>
      <c r="Y407" s="59" t="s">
        <v>1490</v>
      </c>
      <c r="Z407" s="59">
        <v>0.52</v>
      </c>
      <c r="AA407" s="59">
        <v>0.52</v>
      </c>
      <c r="AB407" s="59">
        <v>0</v>
      </c>
      <c r="AC407" s="59">
        <v>0.52</v>
      </c>
      <c r="AD407" s="59">
        <v>0</v>
      </c>
      <c r="AE407" s="59">
        <v>0</v>
      </c>
      <c r="AF407" s="59" t="s">
        <v>1491</v>
      </c>
      <c r="AG407" s="59" t="s">
        <v>727</v>
      </c>
      <c r="AH407" s="59" t="s">
        <v>1713</v>
      </c>
      <c r="AI407" s="59" t="s">
        <v>1492</v>
      </c>
      <c r="AJ407" s="59" t="s">
        <v>1486</v>
      </c>
      <c r="AK407" s="59" t="s">
        <v>278</v>
      </c>
      <c r="AL407" s="59" t="s">
        <v>1493</v>
      </c>
      <c r="AM407" s="59" t="s">
        <v>1494</v>
      </c>
      <c r="AN407" s="59" t="s">
        <v>1384</v>
      </c>
      <c r="AO407" s="59" t="s">
        <v>107</v>
      </c>
    </row>
    <row r="408" spans="1:41" x14ac:dyDescent="0.15">
      <c r="A408" s="59" t="s">
        <v>1753</v>
      </c>
      <c r="B408" s="59" t="s">
        <v>1708</v>
      </c>
      <c r="C408" s="59" t="s">
        <v>1709</v>
      </c>
      <c r="D408" s="59" t="s">
        <v>1701</v>
      </c>
      <c r="E408" s="59" t="s">
        <v>1702</v>
      </c>
      <c r="F408" s="59" t="s">
        <v>1475</v>
      </c>
      <c r="G408" s="59" t="s">
        <v>1406</v>
      </c>
      <c r="H408" s="59" t="s">
        <v>1475</v>
      </c>
      <c r="I408" s="59" t="s">
        <v>1406</v>
      </c>
      <c r="J408" s="59" t="s">
        <v>727</v>
      </c>
      <c r="K408" s="59" t="s">
        <v>1703</v>
      </c>
      <c r="L408" s="59" t="s">
        <v>1710</v>
      </c>
      <c r="M408" s="59" t="s">
        <v>1478</v>
      </c>
      <c r="N408" s="59" t="s">
        <v>1479</v>
      </c>
      <c r="O408" s="59" t="s">
        <v>1480</v>
      </c>
      <c r="P408" s="59" t="s">
        <v>1481</v>
      </c>
      <c r="Q408" s="59" t="s">
        <v>1482</v>
      </c>
      <c r="R408" s="59" t="s">
        <v>1483</v>
      </c>
      <c r="S408" s="59" t="s">
        <v>1711</v>
      </c>
      <c r="T408" s="59" t="s">
        <v>1712</v>
      </c>
      <c r="U408" s="59" t="s">
        <v>1486</v>
      </c>
      <c r="V408" s="59" t="s">
        <v>1487</v>
      </c>
      <c r="W408" s="59" t="s">
        <v>1513</v>
      </c>
      <c r="X408" s="59" t="s">
        <v>1487</v>
      </c>
      <c r="Y408" s="59" t="s">
        <v>1490</v>
      </c>
      <c r="Z408" s="59">
        <v>33.32</v>
      </c>
      <c r="AA408" s="59">
        <v>33.32</v>
      </c>
      <c r="AB408" s="59">
        <v>0</v>
      </c>
      <c r="AC408" s="59">
        <v>33.32</v>
      </c>
      <c r="AD408" s="59">
        <v>0</v>
      </c>
      <c r="AE408" s="59">
        <v>0</v>
      </c>
      <c r="AF408" s="59" t="s">
        <v>1491</v>
      </c>
      <c r="AG408" s="59" t="s">
        <v>727</v>
      </c>
      <c r="AH408" s="59" t="s">
        <v>1713</v>
      </c>
      <c r="AI408" s="59" t="s">
        <v>1492</v>
      </c>
      <c r="AJ408" s="59" t="s">
        <v>1486</v>
      </c>
      <c r="AK408" s="59" t="s">
        <v>278</v>
      </c>
      <c r="AL408" s="59" t="s">
        <v>1493</v>
      </c>
      <c r="AM408" s="59" t="s">
        <v>1494</v>
      </c>
      <c r="AN408" s="59" t="s">
        <v>1384</v>
      </c>
      <c r="AO408" s="59" t="s">
        <v>107</v>
      </c>
    </row>
    <row r="409" spans="1:41" x14ac:dyDescent="0.15">
      <c r="A409" s="59" t="s">
        <v>1753</v>
      </c>
      <c r="B409" s="59" t="s">
        <v>1708</v>
      </c>
      <c r="C409" s="59" t="s">
        <v>1709</v>
      </c>
      <c r="D409" s="59" t="s">
        <v>1701</v>
      </c>
      <c r="E409" s="59" t="s">
        <v>1702</v>
      </c>
      <c r="F409" s="59" t="s">
        <v>1475</v>
      </c>
      <c r="G409" s="59" t="s">
        <v>1406</v>
      </c>
      <c r="H409" s="59" t="s">
        <v>1475</v>
      </c>
      <c r="I409" s="59" t="s">
        <v>1406</v>
      </c>
      <c r="J409" s="59" t="s">
        <v>727</v>
      </c>
      <c r="K409" s="59" t="s">
        <v>1703</v>
      </c>
      <c r="L409" s="59" t="s">
        <v>1710</v>
      </c>
      <c r="M409" s="59" t="s">
        <v>1478</v>
      </c>
      <c r="N409" s="59" t="s">
        <v>1479</v>
      </c>
      <c r="O409" s="59" t="s">
        <v>1480</v>
      </c>
      <c r="P409" s="59" t="s">
        <v>1481</v>
      </c>
      <c r="Q409" s="59" t="s">
        <v>1482</v>
      </c>
      <c r="R409" s="59" t="s">
        <v>1483</v>
      </c>
      <c r="S409" s="59" t="s">
        <v>1711</v>
      </c>
      <c r="T409" s="59" t="s">
        <v>1712</v>
      </c>
      <c r="U409" s="59" t="s">
        <v>1486</v>
      </c>
      <c r="V409" s="59" t="s">
        <v>1487</v>
      </c>
      <c r="W409" s="59" t="s">
        <v>1514</v>
      </c>
      <c r="X409" s="59" t="s">
        <v>1487</v>
      </c>
      <c r="Y409" s="59" t="s">
        <v>1490</v>
      </c>
      <c r="Z409" s="59">
        <v>8.1300000000000008</v>
      </c>
      <c r="AA409" s="59">
        <v>8.1300000000000008</v>
      </c>
      <c r="AB409" s="59">
        <v>0</v>
      </c>
      <c r="AC409" s="59">
        <v>8.1300000000000008</v>
      </c>
      <c r="AD409" s="59">
        <v>0</v>
      </c>
      <c r="AE409" s="59">
        <v>0</v>
      </c>
      <c r="AF409" s="59" t="s">
        <v>1491</v>
      </c>
      <c r="AG409" s="59" t="s">
        <v>727</v>
      </c>
      <c r="AH409" s="59" t="s">
        <v>1713</v>
      </c>
      <c r="AI409" s="59" t="s">
        <v>1492</v>
      </c>
      <c r="AJ409" s="59" t="s">
        <v>1486</v>
      </c>
      <c r="AK409" s="59" t="s">
        <v>278</v>
      </c>
      <c r="AL409" s="59" t="s">
        <v>1493</v>
      </c>
      <c r="AM409" s="59" t="s">
        <v>1494</v>
      </c>
      <c r="AN409" s="59" t="s">
        <v>1384</v>
      </c>
      <c r="AO409" s="59" t="s">
        <v>107</v>
      </c>
    </row>
    <row r="410" spans="1:41" x14ac:dyDescent="0.15">
      <c r="A410" s="59" t="s">
        <v>1753</v>
      </c>
      <c r="B410" s="59" t="s">
        <v>1714</v>
      </c>
      <c r="C410" s="59" t="s">
        <v>1715</v>
      </c>
      <c r="D410" s="59" t="s">
        <v>1517</v>
      </c>
      <c r="E410" s="59" t="s">
        <v>559</v>
      </c>
      <c r="F410" s="59" t="s">
        <v>1475</v>
      </c>
      <c r="G410" s="59" t="s">
        <v>1406</v>
      </c>
      <c r="H410" s="59" t="s">
        <v>1475</v>
      </c>
      <c r="I410" s="59" t="s">
        <v>1406</v>
      </c>
      <c r="J410" s="59" t="s">
        <v>737</v>
      </c>
      <c r="K410" s="59" t="s">
        <v>1518</v>
      </c>
      <c r="L410" s="59" t="s">
        <v>1716</v>
      </c>
      <c r="M410" s="59" t="s">
        <v>1478</v>
      </c>
      <c r="N410" s="59" t="s">
        <v>1479</v>
      </c>
      <c r="O410" s="59" t="s">
        <v>1480</v>
      </c>
      <c r="P410" s="59" t="s">
        <v>1481</v>
      </c>
      <c r="Q410" s="59" t="s">
        <v>1482</v>
      </c>
      <c r="R410" s="59" t="s">
        <v>1483</v>
      </c>
      <c r="S410" s="59" t="s">
        <v>1717</v>
      </c>
      <c r="T410" s="59" t="s">
        <v>1718</v>
      </c>
      <c r="U410" s="59" t="s">
        <v>1486</v>
      </c>
      <c r="V410" s="59" t="s">
        <v>1487</v>
      </c>
      <c r="W410" s="59" t="s">
        <v>1488</v>
      </c>
      <c r="X410" s="59" t="s">
        <v>1510</v>
      </c>
      <c r="Y410" s="59" t="s">
        <v>1490</v>
      </c>
      <c r="Z410" s="59">
        <v>0.05</v>
      </c>
      <c r="AA410" s="59">
        <v>0.05</v>
      </c>
      <c r="AB410" s="59">
        <v>0</v>
      </c>
      <c r="AC410" s="59">
        <v>0.05</v>
      </c>
      <c r="AD410" s="59">
        <v>0</v>
      </c>
      <c r="AE410" s="59">
        <v>0</v>
      </c>
      <c r="AF410" s="59" t="s">
        <v>1491</v>
      </c>
      <c r="AG410" s="59" t="s">
        <v>737</v>
      </c>
      <c r="AH410" s="59" t="s">
        <v>1518</v>
      </c>
      <c r="AI410" s="59" t="s">
        <v>1523</v>
      </c>
      <c r="AJ410" s="59" t="s">
        <v>1486</v>
      </c>
      <c r="AK410" s="59" t="s">
        <v>278</v>
      </c>
      <c r="AL410" s="59" t="s">
        <v>1493</v>
      </c>
      <c r="AM410" s="59" t="s">
        <v>1494</v>
      </c>
      <c r="AN410" s="59" t="s">
        <v>1384</v>
      </c>
      <c r="AO410" s="59" t="s">
        <v>107</v>
      </c>
    </row>
    <row r="411" spans="1:41" x14ac:dyDescent="0.15">
      <c r="A411" s="59" t="s">
        <v>1753</v>
      </c>
      <c r="B411" s="59" t="s">
        <v>1714</v>
      </c>
      <c r="C411" s="59" t="s">
        <v>1715</v>
      </c>
      <c r="D411" s="59" t="s">
        <v>1517</v>
      </c>
      <c r="E411" s="59" t="s">
        <v>559</v>
      </c>
      <c r="F411" s="59" t="s">
        <v>1475</v>
      </c>
      <c r="G411" s="59" t="s">
        <v>1406</v>
      </c>
      <c r="H411" s="59" t="s">
        <v>1475</v>
      </c>
      <c r="I411" s="59" t="s">
        <v>1406</v>
      </c>
      <c r="J411" s="59" t="s">
        <v>737</v>
      </c>
      <c r="K411" s="59" t="s">
        <v>1518</v>
      </c>
      <c r="L411" s="59" t="s">
        <v>1716</v>
      </c>
      <c r="M411" s="59" t="s">
        <v>1478</v>
      </c>
      <c r="N411" s="59" t="s">
        <v>1479</v>
      </c>
      <c r="O411" s="59" t="s">
        <v>1480</v>
      </c>
      <c r="P411" s="59" t="s">
        <v>1481</v>
      </c>
      <c r="Q411" s="59" t="s">
        <v>1482</v>
      </c>
      <c r="R411" s="59" t="s">
        <v>1483</v>
      </c>
      <c r="S411" s="59" t="s">
        <v>1717</v>
      </c>
      <c r="T411" s="59" t="s">
        <v>1718</v>
      </c>
      <c r="U411" s="59" t="s">
        <v>1486</v>
      </c>
      <c r="V411" s="59" t="s">
        <v>1487</v>
      </c>
      <c r="W411" s="59" t="s">
        <v>1488</v>
      </c>
      <c r="X411" s="59" t="s">
        <v>1511</v>
      </c>
      <c r="Y411" s="59" t="s">
        <v>1490</v>
      </c>
      <c r="Z411" s="59">
        <v>0.26</v>
      </c>
      <c r="AA411" s="59">
        <v>0.26</v>
      </c>
      <c r="AB411" s="59">
        <v>0</v>
      </c>
      <c r="AC411" s="59">
        <v>0.26</v>
      </c>
      <c r="AD411" s="59">
        <v>0</v>
      </c>
      <c r="AE411" s="59">
        <v>0</v>
      </c>
      <c r="AF411" s="59" t="s">
        <v>1491</v>
      </c>
      <c r="AG411" s="59" t="s">
        <v>737</v>
      </c>
      <c r="AH411" s="59" t="s">
        <v>1518</v>
      </c>
      <c r="AI411" s="59" t="s">
        <v>1523</v>
      </c>
      <c r="AJ411" s="59" t="s">
        <v>1486</v>
      </c>
      <c r="AK411" s="59" t="s">
        <v>278</v>
      </c>
      <c r="AL411" s="59" t="s">
        <v>1493</v>
      </c>
      <c r="AM411" s="59" t="s">
        <v>1494</v>
      </c>
      <c r="AN411" s="59" t="s">
        <v>1384</v>
      </c>
      <c r="AO411" s="59" t="s">
        <v>107</v>
      </c>
    </row>
    <row r="412" spans="1:41" x14ac:dyDescent="0.15">
      <c r="A412" s="59" t="s">
        <v>1753</v>
      </c>
      <c r="B412" s="59" t="s">
        <v>1714</v>
      </c>
      <c r="C412" s="59" t="s">
        <v>1715</v>
      </c>
      <c r="D412" s="59" t="s">
        <v>1517</v>
      </c>
      <c r="E412" s="59" t="s">
        <v>559</v>
      </c>
      <c r="F412" s="59" t="s">
        <v>1475</v>
      </c>
      <c r="G412" s="59" t="s">
        <v>1406</v>
      </c>
      <c r="H412" s="59" t="s">
        <v>1475</v>
      </c>
      <c r="I412" s="59" t="s">
        <v>1406</v>
      </c>
      <c r="J412" s="59" t="s">
        <v>737</v>
      </c>
      <c r="K412" s="59" t="s">
        <v>1518</v>
      </c>
      <c r="L412" s="59" t="s">
        <v>1716</v>
      </c>
      <c r="M412" s="59" t="s">
        <v>1478</v>
      </c>
      <c r="N412" s="59" t="s">
        <v>1479</v>
      </c>
      <c r="O412" s="59" t="s">
        <v>1480</v>
      </c>
      <c r="P412" s="59" t="s">
        <v>1481</v>
      </c>
      <c r="Q412" s="59" t="s">
        <v>1482</v>
      </c>
      <c r="R412" s="59" t="s">
        <v>1483</v>
      </c>
      <c r="S412" s="59" t="s">
        <v>1717</v>
      </c>
      <c r="T412" s="59" t="s">
        <v>1718</v>
      </c>
      <c r="U412" s="59" t="s">
        <v>1486</v>
      </c>
      <c r="V412" s="59" t="s">
        <v>1487</v>
      </c>
      <c r="W412" s="59" t="s">
        <v>1522</v>
      </c>
      <c r="X412" s="59" t="s">
        <v>1487</v>
      </c>
      <c r="Y412" s="59" t="s">
        <v>1490</v>
      </c>
      <c r="Z412" s="59">
        <v>21.73</v>
      </c>
      <c r="AA412" s="59">
        <v>21.73</v>
      </c>
      <c r="AB412" s="59">
        <v>0</v>
      </c>
      <c r="AC412" s="59">
        <v>21.73</v>
      </c>
      <c r="AD412" s="59">
        <v>0</v>
      </c>
      <c r="AE412" s="59">
        <v>0</v>
      </c>
      <c r="AF412" s="59" t="s">
        <v>1491</v>
      </c>
      <c r="AG412" s="59" t="s">
        <v>737</v>
      </c>
      <c r="AH412" s="59" t="s">
        <v>1518</v>
      </c>
      <c r="AI412" s="59" t="s">
        <v>1523</v>
      </c>
      <c r="AJ412" s="59" t="s">
        <v>1486</v>
      </c>
      <c r="AK412" s="59" t="s">
        <v>278</v>
      </c>
      <c r="AL412" s="59" t="s">
        <v>1493</v>
      </c>
      <c r="AM412" s="59" t="s">
        <v>1494</v>
      </c>
      <c r="AN412" s="59" t="s">
        <v>1384</v>
      </c>
      <c r="AO412" s="59" t="s">
        <v>107</v>
      </c>
    </row>
    <row r="413" spans="1:41" x14ac:dyDescent="0.15">
      <c r="A413" s="59" t="s">
        <v>1753</v>
      </c>
      <c r="B413" s="59" t="s">
        <v>1719</v>
      </c>
      <c r="C413" s="59" t="s">
        <v>1720</v>
      </c>
      <c r="D413" s="59" t="s">
        <v>1674</v>
      </c>
      <c r="E413" s="59" t="s">
        <v>1675</v>
      </c>
      <c r="F413" s="59" t="s">
        <v>1475</v>
      </c>
      <c r="G413" s="59" t="s">
        <v>1406</v>
      </c>
      <c r="H413" s="59" t="s">
        <v>1475</v>
      </c>
      <c r="I413" s="59" t="s">
        <v>1406</v>
      </c>
      <c r="J413" s="59" t="s">
        <v>727</v>
      </c>
      <c r="K413" s="59" t="s">
        <v>1644</v>
      </c>
      <c r="L413" s="59" t="s">
        <v>1721</v>
      </c>
      <c r="M413" s="59" t="s">
        <v>1478</v>
      </c>
      <c r="N413" s="59" t="s">
        <v>1479</v>
      </c>
      <c r="O413" s="59" t="s">
        <v>1480</v>
      </c>
      <c r="P413" s="59" t="s">
        <v>1481</v>
      </c>
      <c r="Q413" s="59" t="s">
        <v>1482</v>
      </c>
      <c r="R413" s="59" t="s">
        <v>1483</v>
      </c>
      <c r="S413" s="59" t="s">
        <v>1722</v>
      </c>
      <c r="T413" s="59" t="s">
        <v>1723</v>
      </c>
      <c r="U413" s="59" t="s">
        <v>1486</v>
      </c>
      <c r="V413" s="59" t="s">
        <v>1487</v>
      </c>
      <c r="W413" s="59" t="s">
        <v>1509</v>
      </c>
      <c r="X413" s="59" t="s">
        <v>1487</v>
      </c>
      <c r="Y413" s="59" t="s">
        <v>1490</v>
      </c>
      <c r="Z413" s="59">
        <v>3999.85</v>
      </c>
      <c r="AA413" s="59">
        <v>3999.85</v>
      </c>
      <c r="AB413" s="59">
        <v>0</v>
      </c>
      <c r="AC413" s="59">
        <v>3999.85</v>
      </c>
      <c r="AD413" s="59">
        <v>0</v>
      </c>
      <c r="AE413" s="59">
        <v>0</v>
      </c>
      <c r="AF413" s="59" t="s">
        <v>1491</v>
      </c>
      <c r="AG413" s="59" t="s">
        <v>727</v>
      </c>
      <c r="AH413" s="59" t="s">
        <v>1640</v>
      </c>
      <c r="AI413" s="59" t="s">
        <v>1492</v>
      </c>
      <c r="AJ413" s="59" t="s">
        <v>1486</v>
      </c>
      <c r="AK413" s="59" t="s">
        <v>278</v>
      </c>
      <c r="AL413" s="59" t="s">
        <v>1493</v>
      </c>
      <c r="AM413" s="59" t="s">
        <v>1494</v>
      </c>
      <c r="AN413" s="59" t="s">
        <v>1384</v>
      </c>
      <c r="AO413" s="59" t="s">
        <v>107</v>
      </c>
    </row>
    <row r="414" spans="1:41" x14ac:dyDescent="0.15">
      <c r="A414" s="59" t="s">
        <v>1753</v>
      </c>
      <c r="B414" s="59" t="s">
        <v>1719</v>
      </c>
      <c r="C414" s="59" t="s">
        <v>1720</v>
      </c>
      <c r="D414" s="59" t="s">
        <v>1674</v>
      </c>
      <c r="E414" s="59" t="s">
        <v>1675</v>
      </c>
      <c r="F414" s="59" t="s">
        <v>1475</v>
      </c>
      <c r="G414" s="59" t="s">
        <v>1406</v>
      </c>
      <c r="H414" s="59" t="s">
        <v>1475</v>
      </c>
      <c r="I414" s="59" t="s">
        <v>1406</v>
      </c>
      <c r="J414" s="59" t="s">
        <v>727</v>
      </c>
      <c r="K414" s="59" t="s">
        <v>1644</v>
      </c>
      <c r="L414" s="59" t="s">
        <v>1721</v>
      </c>
      <c r="M414" s="59" t="s">
        <v>1478</v>
      </c>
      <c r="N414" s="59" t="s">
        <v>1479</v>
      </c>
      <c r="O414" s="59" t="s">
        <v>1480</v>
      </c>
      <c r="P414" s="59" t="s">
        <v>1481</v>
      </c>
      <c r="Q414" s="59" t="s">
        <v>1482</v>
      </c>
      <c r="R414" s="59" t="s">
        <v>1483</v>
      </c>
      <c r="S414" s="59" t="s">
        <v>1722</v>
      </c>
      <c r="T414" s="59" t="s">
        <v>1723</v>
      </c>
      <c r="U414" s="59" t="s">
        <v>1486</v>
      </c>
      <c r="V414" s="59" t="s">
        <v>1487</v>
      </c>
      <c r="W414" s="59" t="s">
        <v>1488</v>
      </c>
      <c r="X414" s="59" t="s">
        <v>1511</v>
      </c>
      <c r="Y414" s="59" t="s">
        <v>1490</v>
      </c>
      <c r="Z414" s="59">
        <v>0.15</v>
      </c>
      <c r="AA414" s="59">
        <v>0.15</v>
      </c>
      <c r="AB414" s="59">
        <v>0</v>
      </c>
      <c r="AC414" s="59">
        <v>0.15</v>
      </c>
      <c r="AD414" s="59">
        <v>0</v>
      </c>
      <c r="AE414" s="59">
        <v>0</v>
      </c>
      <c r="AF414" s="59" t="s">
        <v>1491</v>
      </c>
      <c r="AG414" s="59" t="s">
        <v>727</v>
      </c>
      <c r="AH414" s="59" t="s">
        <v>1640</v>
      </c>
      <c r="AI414" s="59" t="s">
        <v>1492</v>
      </c>
      <c r="AJ414" s="59" t="s">
        <v>1486</v>
      </c>
      <c r="AK414" s="59" t="s">
        <v>278</v>
      </c>
      <c r="AL414" s="59" t="s">
        <v>1493</v>
      </c>
      <c r="AM414" s="59" t="s">
        <v>1494</v>
      </c>
      <c r="AN414" s="59" t="s">
        <v>1384</v>
      </c>
      <c r="AO414" s="59" t="s">
        <v>107</v>
      </c>
    </row>
    <row r="415" spans="1:41" x14ac:dyDescent="0.15">
      <c r="A415" s="59" t="s">
        <v>1753</v>
      </c>
      <c r="B415" s="59" t="s">
        <v>1724</v>
      </c>
      <c r="C415" s="59" t="s">
        <v>1725</v>
      </c>
      <c r="D415" s="59" t="s">
        <v>1674</v>
      </c>
      <c r="E415" s="59" t="s">
        <v>1675</v>
      </c>
      <c r="F415" s="59" t="s">
        <v>1475</v>
      </c>
      <c r="G415" s="59" t="s">
        <v>1406</v>
      </c>
      <c r="H415" s="59" t="s">
        <v>1475</v>
      </c>
      <c r="I415" s="59" t="s">
        <v>1406</v>
      </c>
      <c r="J415" s="59" t="s">
        <v>727</v>
      </c>
      <c r="K415" s="59" t="s">
        <v>1644</v>
      </c>
      <c r="L415" s="59" t="s">
        <v>1726</v>
      </c>
      <c r="M415" s="59" t="s">
        <v>1478</v>
      </c>
      <c r="N415" s="59" t="s">
        <v>1479</v>
      </c>
      <c r="O415" s="59" t="s">
        <v>1480</v>
      </c>
      <c r="P415" s="59" t="s">
        <v>1481</v>
      </c>
      <c r="Q415" s="59" t="s">
        <v>1482</v>
      </c>
      <c r="R415" s="59" t="s">
        <v>1483</v>
      </c>
      <c r="S415" s="59" t="s">
        <v>1727</v>
      </c>
      <c r="T415" s="59" t="s">
        <v>1728</v>
      </c>
      <c r="U415" s="59" t="s">
        <v>1486</v>
      </c>
      <c r="V415" s="59" t="s">
        <v>1487</v>
      </c>
      <c r="W415" s="59" t="s">
        <v>1509</v>
      </c>
      <c r="X415" s="59" t="s">
        <v>1487</v>
      </c>
      <c r="Y415" s="59" t="s">
        <v>1490</v>
      </c>
      <c r="Z415" s="59">
        <v>6078.23</v>
      </c>
      <c r="AA415" s="59">
        <v>6078.23</v>
      </c>
      <c r="AB415" s="59">
        <v>0</v>
      </c>
      <c r="AC415" s="59">
        <v>6078.23</v>
      </c>
      <c r="AD415" s="59">
        <v>0</v>
      </c>
      <c r="AE415" s="59">
        <v>0</v>
      </c>
      <c r="AF415" s="59" t="s">
        <v>1491</v>
      </c>
      <c r="AG415" s="59" t="s">
        <v>727</v>
      </c>
      <c r="AH415" s="59" t="s">
        <v>1640</v>
      </c>
      <c r="AI415" s="59" t="s">
        <v>1492</v>
      </c>
      <c r="AJ415" s="59" t="s">
        <v>1486</v>
      </c>
      <c r="AK415" s="59" t="s">
        <v>278</v>
      </c>
      <c r="AL415" s="59" t="s">
        <v>1493</v>
      </c>
      <c r="AM415" s="59" t="s">
        <v>1494</v>
      </c>
      <c r="AN415" s="59" t="s">
        <v>1384</v>
      </c>
      <c r="AO415" s="59" t="s">
        <v>107</v>
      </c>
    </row>
    <row r="416" spans="1:41" x14ac:dyDescent="0.15">
      <c r="A416" s="59" t="s">
        <v>1753</v>
      </c>
      <c r="B416" s="59" t="s">
        <v>1724</v>
      </c>
      <c r="C416" s="59" t="s">
        <v>1725</v>
      </c>
      <c r="D416" s="59" t="s">
        <v>1674</v>
      </c>
      <c r="E416" s="59" t="s">
        <v>1675</v>
      </c>
      <c r="F416" s="59" t="s">
        <v>1475</v>
      </c>
      <c r="G416" s="59" t="s">
        <v>1406</v>
      </c>
      <c r="H416" s="59" t="s">
        <v>1475</v>
      </c>
      <c r="I416" s="59" t="s">
        <v>1406</v>
      </c>
      <c r="J416" s="59" t="s">
        <v>727</v>
      </c>
      <c r="K416" s="59" t="s">
        <v>1644</v>
      </c>
      <c r="L416" s="59" t="s">
        <v>1726</v>
      </c>
      <c r="M416" s="59" t="s">
        <v>1478</v>
      </c>
      <c r="N416" s="59" t="s">
        <v>1479</v>
      </c>
      <c r="O416" s="59" t="s">
        <v>1480</v>
      </c>
      <c r="P416" s="59" t="s">
        <v>1481</v>
      </c>
      <c r="Q416" s="59" t="s">
        <v>1482</v>
      </c>
      <c r="R416" s="59" t="s">
        <v>1483</v>
      </c>
      <c r="S416" s="59" t="s">
        <v>1727</v>
      </c>
      <c r="T416" s="59" t="s">
        <v>1728</v>
      </c>
      <c r="U416" s="59" t="s">
        <v>1486</v>
      </c>
      <c r="V416" s="59" t="s">
        <v>1487</v>
      </c>
      <c r="W416" s="59" t="s">
        <v>1488</v>
      </c>
      <c r="X416" s="59" t="s">
        <v>1511</v>
      </c>
      <c r="Y416" s="59" t="s">
        <v>1490</v>
      </c>
      <c r="Z416" s="59">
        <v>0.18</v>
      </c>
      <c r="AA416" s="59">
        <v>0.18</v>
      </c>
      <c r="AB416" s="59">
        <v>0</v>
      </c>
      <c r="AC416" s="59">
        <v>0.18</v>
      </c>
      <c r="AD416" s="59">
        <v>0</v>
      </c>
      <c r="AE416" s="59">
        <v>0</v>
      </c>
      <c r="AF416" s="59" t="s">
        <v>1491</v>
      </c>
      <c r="AG416" s="59" t="s">
        <v>727</v>
      </c>
      <c r="AH416" s="59" t="s">
        <v>1640</v>
      </c>
      <c r="AI416" s="59" t="s">
        <v>1492</v>
      </c>
      <c r="AJ416" s="59" t="s">
        <v>1486</v>
      </c>
      <c r="AK416" s="59" t="s">
        <v>278</v>
      </c>
      <c r="AL416" s="59" t="s">
        <v>1493</v>
      </c>
      <c r="AM416" s="59" t="s">
        <v>1494</v>
      </c>
      <c r="AN416" s="59" t="s">
        <v>1384</v>
      </c>
      <c r="AO416" s="59" t="s">
        <v>107</v>
      </c>
    </row>
    <row r="417" spans="1:41" x14ac:dyDescent="0.15">
      <c r="A417" s="59" t="s">
        <v>1753</v>
      </c>
      <c r="B417" s="59" t="s">
        <v>1729</v>
      </c>
      <c r="C417" s="59" t="s">
        <v>1730</v>
      </c>
      <c r="D417" s="59" t="s">
        <v>1674</v>
      </c>
      <c r="E417" s="59" t="s">
        <v>1675</v>
      </c>
      <c r="F417" s="59" t="s">
        <v>1475</v>
      </c>
      <c r="G417" s="59" t="s">
        <v>1406</v>
      </c>
      <c r="H417" s="59" t="s">
        <v>1475</v>
      </c>
      <c r="I417" s="59" t="s">
        <v>1406</v>
      </c>
      <c r="J417" s="59" t="s">
        <v>727</v>
      </c>
      <c r="K417" s="59" t="s">
        <v>1644</v>
      </c>
      <c r="L417" s="59" t="s">
        <v>1731</v>
      </c>
      <c r="M417" s="59" t="s">
        <v>1478</v>
      </c>
      <c r="N417" s="59" t="s">
        <v>1479</v>
      </c>
      <c r="O417" s="59" t="s">
        <v>1480</v>
      </c>
      <c r="P417" s="59" t="s">
        <v>1481</v>
      </c>
      <c r="Q417" s="59" t="s">
        <v>1482</v>
      </c>
      <c r="R417" s="59" t="s">
        <v>1483</v>
      </c>
      <c r="S417" s="59" t="s">
        <v>1732</v>
      </c>
      <c r="T417" s="59" t="s">
        <v>1733</v>
      </c>
      <c r="U417" s="59" t="s">
        <v>1486</v>
      </c>
      <c r="V417" s="59" t="s">
        <v>1487</v>
      </c>
      <c r="W417" s="59" t="s">
        <v>1522</v>
      </c>
      <c r="X417" s="59" t="s">
        <v>1487</v>
      </c>
      <c r="Y417" s="59" t="s">
        <v>1490</v>
      </c>
      <c r="Z417" s="59">
        <v>4530.16</v>
      </c>
      <c r="AA417" s="59">
        <v>4530.16</v>
      </c>
      <c r="AB417" s="59">
        <v>0</v>
      </c>
      <c r="AC417" s="59">
        <v>4530.16</v>
      </c>
      <c r="AD417" s="59">
        <v>0</v>
      </c>
      <c r="AE417" s="59">
        <v>0</v>
      </c>
      <c r="AF417" s="59" t="s">
        <v>1491</v>
      </c>
      <c r="AG417" s="59" t="s">
        <v>727</v>
      </c>
      <c r="AH417" s="59" t="s">
        <v>1644</v>
      </c>
      <c r="AI417" s="59" t="s">
        <v>1492</v>
      </c>
      <c r="AJ417" s="59" t="s">
        <v>1486</v>
      </c>
      <c r="AK417" s="59" t="s">
        <v>278</v>
      </c>
      <c r="AL417" s="59" t="s">
        <v>1493</v>
      </c>
      <c r="AM417" s="59" t="s">
        <v>1494</v>
      </c>
      <c r="AN417" s="59" t="s">
        <v>1384</v>
      </c>
      <c r="AO417" s="59" t="s">
        <v>107</v>
      </c>
    </row>
    <row r="418" spans="1:41" x14ac:dyDescent="0.15">
      <c r="A418" s="59" t="s">
        <v>1753</v>
      </c>
      <c r="B418" s="59" t="s">
        <v>1734</v>
      </c>
      <c r="C418" s="59" t="s">
        <v>1735</v>
      </c>
      <c r="D418" s="59" t="s">
        <v>1736</v>
      </c>
      <c r="E418" s="59" t="s">
        <v>1737</v>
      </c>
      <c r="F418" s="59" t="s">
        <v>1475</v>
      </c>
      <c r="G418" s="59" t="s">
        <v>1406</v>
      </c>
      <c r="H418" s="59" t="s">
        <v>1475</v>
      </c>
      <c r="I418" s="59" t="s">
        <v>1406</v>
      </c>
      <c r="J418" s="59" t="s">
        <v>1407</v>
      </c>
      <c r="K418" s="59" t="s">
        <v>1738</v>
      </c>
      <c r="L418" s="59" t="s">
        <v>1739</v>
      </c>
      <c r="M418" s="59" t="s">
        <v>1478</v>
      </c>
      <c r="N418" s="59" t="s">
        <v>1479</v>
      </c>
      <c r="O418" s="59" t="s">
        <v>1480</v>
      </c>
      <c r="P418" s="59" t="s">
        <v>1481</v>
      </c>
      <c r="Q418" s="59" t="s">
        <v>1482</v>
      </c>
      <c r="R418" s="59" t="s">
        <v>1483</v>
      </c>
      <c r="S418" s="59" t="s">
        <v>1740</v>
      </c>
      <c r="T418" s="59" t="s">
        <v>1741</v>
      </c>
      <c r="U418" s="59" t="s">
        <v>1486</v>
      </c>
      <c r="V418" s="59" t="s">
        <v>1487</v>
      </c>
      <c r="W418" s="59" t="s">
        <v>1509</v>
      </c>
      <c r="X418" s="59" t="s">
        <v>1487</v>
      </c>
      <c r="Y418" s="59" t="s">
        <v>1490</v>
      </c>
      <c r="Z418" s="59">
        <v>1.33</v>
      </c>
      <c r="AA418" s="59">
        <v>1.33</v>
      </c>
      <c r="AB418" s="59">
        <v>0</v>
      </c>
      <c r="AC418" s="59">
        <v>1.33</v>
      </c>
      <c r="AD418" s="59">
        <v>0</v>
      </c>
      <c r="AE418" s="59">
        <v>0</v>
      </c>
      <c r="AF418" s="59" t="s">
        <v>1491</v>
      </c>
      <c r="AG418" s="59" t="s">
        <v>1476</v>
      </c>
      <c r="AH418" s="59" t="s">
        <v>795</v>
      </c>
      <c r="AI418" s="59" t="s">
        <v>1492</v>
      </c>
      <c r="AJ418" s="59" t="s">
        <v>1486</v>
      </c>
      <c r="AK418" s="59" t="s">
        <v>278</v>
      </c>
      <c r="AL418" s="59" t="s">
        <v>1493</v>
      </c>
      <c r="AM418" s="59" t="s">
        <v>1494</v>
      </c>
      <c r="AN418" s="59" t="s">
        <v>1384</v>
      </c>
      <c r="AO418" s="59" t="s">
        <v>107</v>
      </c>
    </row>
    <row r="419" spans="1:41" x14ac:dyDescent="0.15">
      <c r="A419" s="59" t="s">
        <v>1753</v>
      </c>
      <c r="B419" s="59" t="s">
        <v>1734</v>
      </c>
      <c r="C419" s="59" t="s">
        <v>1735</v>
      </c>
      <c r="D419" s="59" t="s">
        <v>1736</v>
      </c>
      <c r="E419" s="59" t="s">
        <v>1737</v>
      </c>
      <c r="F419" s="59" t="s">
        <v>1475</v>
      </c>
      <c r="G419" s="59" t="s">
        <v>1406</v>
      </c>
      <c r="H419" s="59" t="s">
        <v>1475</v>
      </c>
      <c r="I419" s="59" t="s">
        <v>1406</v>
      </c>
      <c r="J419" s="59" t="s">
        <v>1407</v>
      </c>
      <c r="K419" s="59" t="s">
        <v>1738</v>
      </c>
      <c r="L419" s="59" t="s">
        <v>1739</v>
      </c>
      <c r="M419" s="59" t="s">
        <v>1478</v>
      </c>
      <c r="N419" s="59" t="s">
        <v>1479</v>
      </c>
      <c r="O419" s="59" t="s">
        <v>1480</v>
      </c>
      <c r="P419" s="59" t="s">
        <v>1481</v>
      </c>
      <c r="Q419" s="59" t="s">
        <v>1482</v>
      </c>
      <c r="R419" s="59" t="s">
        <v>1483</v>
      </c>
      <c r="S419" s="59" t="s">
        <v>1740</v>
      </c>
      <c r="T419" s="59" t="s">
        <v>1741</v>
      </c>
      <c r="U419" s="59" t="s">
        <v>1486</v>
      </c>
      <c r="V419" s="59" t="s">
        <v>1487</v>
      </c>
      <c r="W419" s="59" t="s">
        <v>1488</v>
      </c>
      <c r="X419" s="59" t="s">
        <v>1511</v>
      </c>
      <c r="Y419" s="59" t="s">
        <v>1490</v>
      </c>
      <c r="Z419" s="59">
        <v>0.66</v>
      </c>
      <c r="AA419" s="59">
        <v>0.66</v>
      </c>
      <c r="AB419" s="59">
        <v>0</v>
      </c>
      <c r="AC419" s="59">
        <v>0.66</v>
      </c>
      <c r="AD419" s="59">
        <v>0</v>
      </c>
      <c r="AE419" s="59">
        <v>0</v>
      </c>
      <c r="AF419" s="59" t="s">
        <v>1491</v>
      </c>
      <c r="AG419" s="59" t="s">
        <v>1476</v>
      </c>
      <c r="AH419" s="59" t="s">
        <v>795</v>
      </c>
      <c r="AI419" s="59" t="s">
        <v>1492</v>
      </c>
      <c r="AJ419" s="59" t="s">
        <v>1486</v>
      </c>
      <c r="AK419" s="59" t="s">
        <v>278</v>
      </c>
      <c r="AL419" s="59" t="s">
        <v>1493</v>
      </c>
      <c r="AM419" s="59" t="s">
        <v>1494</v>
      </c>
      <c r="AN419" s="59" t="s">
        <v>1384</v>
      </c>
      <c r="AO419" s="59" t="s">
        <v>107</v>
      </c>
    </row>
    <row r="420" spans="1:41" x14ac:dyDescent="0.15">
      <c r="A420" s="59" t="s">
        <v>1769</v>
      </c>
      <c r="B420" s="59" t="s">
        <v>1471</v>
      </c>
      <c r="C420" s="59" t="s">
        <v>1472</v>
      </c>
      <c r="D420" s="59" t="s">
        <v>1473</v>
      </c>
      <c r="E420" s="59" t="s">
        <v>1474</v>
      </c>
      <c r="F420" s="59" t="s">
        <v>1475</v>
      </c>
      <c r="G420" s="59" t="s">
        <v>1406</v>
      </c>
      <c r="H420" s="59" t="s">
        <v>1475</v>
      </c>
      <c r="I420" s="59" t="s">
        <v>1406</v>
      </c>
      <c r="J420" s="59" t="s">
        <v>1476</v>
      </c>
      <c r="K420" s="59" t="s">
        <v>795</v>
      </c>
      <c r="L420" s="59" t="s">
        <v>1477</v>
      </c>
      <c r="M420" s="59" t="s">
        <v>1478</v>
      </c>
      <c r="N420" s="59" t="s">
        <v>1479</v>
      </c>
      <c r="O420" s="59" t="s">
        <v>1480</v>
      </c>
      <c r="P420" s="59" t="s">
        <v>1481</v>
      </c>
      <c r="Q420" s="59" t="s">
        <v>1482</v>
      </c>
      <c r="R420" s="59" t="s">
        <v>1483</v>
      </c>
      <c r="S420" s="59" t="s">
        <v>1484</v>
      </c>
      <c r="T420" s="59" t="s">
        <v>1485</v>
      </c>
      <c r="U420" s="59" t="s">
        <v>1486</v>
      </c>
      <c r="V420" s="59" t="s">
        <v>1487</v>
      </c>
      <c r="W420" s="59" t="s">
        <v>1488</v>
      </c>
      <c r="X420" s="59" t="s">
        <v>1489</v>
      </c>
      <c r="Y420" s="59" t="s">
        <v>1490</v>
      </c>
      <c r="Z420" s="59">
        <v>2565.86</v>
      </c>
      <c r="AA420" s="59">
        <v>2565.86</v>
      </c>
      <c r="AB420" s="59">
        <v>0</v>
      </c>
      <c r="AC420" s="59">
        <v>2565.86</v>
      </c>
      <c r="AD420" s="59">
        <v>0</v>
      </c>
      <c r="AE420" s="59">
        <v>0</v>
      </c>
      <c r="AF420" s="59" t="s">
        <v>1491</v>
      </c>
      <c r="AG420" s="59" t="s">
        <v>1476</v>
      </c>
      <c r="AH420" s="59" t="s">
        <v>795</v>
      </c>
      <c r="AI420" s="59" t="s">
        <v>1492</v>
      </c>
      <c r="AJ420" s="59" t="s">
        <v>1486</v>
      </c>
      <c r="AK420" s="59" t="s">
        <v>278</v>
      </c>
      <c r="AL420" s="59" t="s">
        <v>1493</v>
      </c>
      <c r="AM420" s="59" t="s">
        <v>1494</v>
      </c>
      <c r="AN420" s="59" t="s">
        <v>1385</v>
      </c>
      <c r="AO420" s="59" t="s">
        <v>107</v>
      </c>
    </row>
    <row r="421" spans="1:41" x14ac:dyDescent="0.15">
      <c r="A421" s="59" t="s">
        <v>1769</v>
      </c>
      <c r="B421" s="59" t="s">
        <v>1495</v>
      </c>
      <c r="C421" s="59" t="s">
        <v>1496</v>
      </c>
      <c r="D421" s="59" t="s">
        <v>1473</v>
      </c>
      <c r="E421" s="59" t="s">
        <v>1474</v>
      </c>
      <c r="F421" s="59" t="s">
        <v>1475</v>
      </c>
      <c r="G421" s="59" t="s">
        <v>1406</v>
      </c>
      <c r="H421" s="59" t="s">
        <v>1475</v>
      </c>
      <c r="I421" s="59" t="s">
        <v>1406</v>
      </c>
      <c r="J421" s="59" t="s">
        <v>1476</v>
      </c>
      <c r="K421" s="59" t="s">
        <v>795</v>
      </c>
      <c r="L421" s="59" t="s">
        <v>1497</v>
      </c>
      <c r="M421" s="59" t="s">
        <v>1478</v>
      </c>
      <c r="N421" s="59" t="s">
        <v>1479</v>
      </c>
      <c r="O421" s="59" t="s">
        <v>1480</v>
      </c>
      <c r="P421" s="59" t="s">
        <v>1481</v>
      </c>
      <c r="Q421" s="59" t="s">
        <v>1482</v>
      </c>
      <c r="R421" s="59" t="s">
        <v>1483</v>
      </c>
      <c r="S421" s="59" t="s">
        <v>1498</v>
      </c>
      <c r="T421" s="59" t="s">
        <v>1499</v>
      </c>
      <c r="U421" s="59" t="s">
        <v>1486</v>
      </c>
      <c r="V421" s="59" t="s">
        <v>1487</v>
      </c>
      <c r="W421" s="59" t="s">
        <v>1500</v>
      </c>
      <c r="X421" s="59" t="s">
        <v>1501</v>
      </c>
      <c r="Y421" s="59" t="s">
        <v>1490</v>
      </c>
      <c r="Z421" s="59">
        <v>321.26</v>
      </c>
      <c r="AA421" s="59">
        <v>224.26</v>
      </c>
      <c r="AB421" s="59">
        <v>97</v>
      </c>
      <c r="AC421" s="59">
        <v>224.26</v>
      </c>
      <c r="AD421" s="59">
        <v>0</v>
      </c>
      <c r="AE421" s="59">
        <v>0</v>
      </c>
      <c r="AF421" s="59" t="s">
        <v>1491</v>
      </c>
      <c r="AG421" s="59" t="s">
        <v>1476</v>
      </c>
      <c r="AH421" s="59" t="s">
        <v>795</v>
      </c>
      <c r="AI421" s="59" t="s">
        <v>1492</v>
      </c>
      <c r="AJ421" s="59" t="s">
        <v>1486</v>
      </c>
      <c r="AK421" s="59" t="s">
        <v>278</v>
      </c>
      <c r="AL421" s="59" t="s">
        <v>1493</v>
      </c>
      <c r="AM421" s="59" t="s">
        <v>1494</v>
      </c>
      <c r="AN421" s="59" t="s">
        <v>1385</v>
      </c>
      <c r="AO421" s="59" t="s">
        <v>107</v>
      </c>
    </row>
    <row r="422" spans="1:41" x14ac:dyDescent="0.15">
      <c r="A422" s="59" t="s">
        <v>1769</v>
      </c>
      <c r="B422" s="59" t="s">
        <v>1502</v>
      </c>
      <c r="C422" s="59" t="s">
        <v>1503</v>
      </c>
      <c r="D422" s="59" t="s">
        <v>1504</v>
      </c>
      <c r="E422" s="59" t="s">
        <v>1139</v>
      </c>
      <c r="F422" s="59" t="s">
        <v>1475</v>
      </c>
      <c r="G422" s="59" t="s">
        <v>1406</v>
      </c>
      <c r="H422" s="59" t="s">
        <v>1475</v>
      </c>
      <c r="I422" s="59" t="s">
        <v>1406</v>
      </c>
      <c r="J422" s="59" t="s">
        <v>1476</v>
      </c>
      <c r="K422" s="59" t="s">
        <v>795</v>
      </c>
      <c r="L422" s="59" t="s">
        <v>1505</v>
      </c>
      <c r="M422" s="59" t="s">
        <v>1478</v>
      </c>
      <c r="N422" s="59" t="s">
        <v>1479</v>
      </c>
      <c r="O422" s="59" t="s">
        <v>1480</v>
      </c>
      <c r="P422" s="59" t="s">
        <v>1481</v>
      </c>
      <c r="Q422" s="59" t="s">
        <v>1482</v>
      </c>
      <c r="R422" s="59" t="s">
        <v>1483</v>
      </c>
      <c r="S422" s="59" t="s">
        <v>1506</v>
      </c>
      <c r="T422" s="59" t="s">
        <v>1507</v>
      </c>
      <c r="U422" s="59" t="s">
        <v>1486</v>
      </c>
      <c r="V422" s="59" t="s">
        <v>1487</v>
      </c>
      <c r="W422" s="59" t="s">
        <v>1508</v>
      </c>
      <c r="X422" s="59" t="s">
        <v>1487</v>
      </c>
      <c r="Y422" s="59" t="s">
        <v>1490</v>
      </c>
      <c r="Z422" s="59">
        <v>368.25</v>
      </c>
      <c r="AA422" s="59">
        <v>368.25</v>
      </c>
      <c r="AB422" s="59">
        <v>0</v>
      </c>
      <c r="AC422" s="59">
        <v>368.25</v>
      </c>
      <c r="AD422" s="59">
        <v>0</v>
      </c>
      <c r="AE422" s="59">
        <v>0</v>
      </c>
      <c r="AF422" s="59" t="s">
        <v>1491</v>
      </c>
      <c r="AG422" s="59" t="s">
        <v>1476</v>
      </c>
      <c r="AH422" s="59" t="s">
        <v>795</v>
      </c>
      <c r="AI422" s="59" t="s">
        <v>1492</v>
      </c>
      <c r="AJ422" s="59" t="s">
        <v>1486</v>
      </c>
      <c r="AK422" s="59" t="s">
        <v>278</v>
      </c>
      <c r="AL422" s="59" t="s">
        <v>1493</v>
      </c>
      <c r="AM422" s="59" t="s">
        <v>1494</v>
      </c>
      <c r="AN422" s="59" t="s">
        <v>1385</v>
      </c>
      <c r="AO422" s="59" t="s">
        <v>107</v>
      </c>
    </row>
    <row r="423" spans="1:41" x14ac:dyDescent="0.15">
      <c r="A423" s="59" t="s">
        <v>1769</v>
      </c>
      <c r="B423" s="59" t="s">
        <v>1502</v>
      </c>
      <c r="C423" s="59" t="s">
        <v>1503</v>
      </c>
      <c r="D423" s="59" t="s">
        <v>1504</v>
      </c>
      <c r="E423" s="59" t="s">
        <v>1139</v>
      </c>
      <c r="F423" s="59" t="s">
        <v>1475</v>
      </c>
      <c r="G423" s="59" t="s">
        <v>1406</v>
      </c>
      <c r="H423" s="59" t="s">
        <v>1475</v>
      </c>
      <c r="I423" s="59" t="s">
        <v>1406</v>
      </c>
      <c r="J423" s="59" t="s">
        <v>1476</v>
      </c>
      <c r="K423" s="59" t="s">
        <v>795</v>
      </c>
      <c r="L423" s="59" t="s">
        <v>1505</v>
      </c>
      <c r="M423" s="59" t="s">
        <v>1478</v>
      </c>
      <c r="N423" s="59" t="s">
        <v>1479</v>
      </c>
      <c r="O423" s="59" t="s">
        <v>1480</v>
      </c>
      <c r="P423" s="59" t="s">
        <v>1481</v>
      </c>
      <c r="Q423" s="59" t="s">
        <v>1482</v>
      </c>
      <c r="R423" s="59" t="s">
        <v>1483</v>
      </c>
      <c r="S423" s="59" t="s">
        <v>1506</v>
      </c>
      <c r="T423" s="59" t="s">
        <v>1507</v>
      </c>
      <c r="U423" s="59" t="s">
        <v>1486</v>
      </c>
      <c r="V423" s="59" t="s">
        <v>1487</v>
      </c>
      <c r="W423" s="59" t="s">
        <v>1509</v>
      </c>
      <c r="X423" s="59" t="s">
        <v>1487</v>
      </c>
      <c r="Y423" s="59" t="s">
        <v>1490</v>
      </c>
      <c r="Z423" s="59">
        <v>8290.48</v>
      </c>
      <c r="AA423" s="59">
        <v>8290.48</v>
      </c>
      <c r="AB423" s="59">
        <v>0</v>
      </c>
      <c r="AC423" s="59">
        <v>8290.48</v>
      </c>
      <c r="AD423" s="59">
        <v>0</v>
      </c>
      <c r="AE423" s="59">
        <v>0</v>
      </c>
      <c r="AF423" s="59" t="s">
        <v>1491</v>
      </c>
      <c r="AG423" s="59" t="s">
        <v>1476</v>
      </c>
      <c r="AH423" s="59" t="s">
        <v>795</v>
      </c>
      <c r="AI423" s="59" t="s">
        <v>1492</v>
      </c>
      <c r="AJ423" s="59" t="s">
        <v>1486</v>
      </c>
      <c r="AK423" s="59" t="s">
        <v>278</v>
      </c>
      <c r="AL423" s="59" t="s">
        <v>1493</v>
      </c>
      <c r="AM423" s="59" t="s">
        <v>1494</v>
      </c>
      <c r="AN423" s="59" t="s">
        <v>1385</v>
      </c>
      <c r="AO423" s="59" t="s">
        <v>107</v>
      </c>
    </row>
    <row r="424" spans="1:41" x14ac:dyDescent="0.15">
      <c r="A424" s="59" t="s">
        <v>1769</v>
      </c>
      <c r="B424" s="59" t="s">
        <v>1502</v>
      </c>
      <c r="C424" s="59" t="s">
        <v>1503</v>
      </c>
      <c r="D424" s="59" t="s">
        <v>1504</v>
      </c>
      <c r="E424" s="59" t="s">
        <v>1139</v>
      </c>
      <c r="F424" s="59" t="s">
        <v>1475</v>
      </c>
      <c r="G424" s="59" t="s">
        <v>1406</v>
      </c>
      <c r="H424" s="59" t="s">
        <v>1475</v>
      </c>
      <c r="I424" s="59" t="s">
        <v>1406</v>
      </c>
      <c r="J424" s="59" t="s">
        <v>1476</v>
      </c>
      <c r="K424" s="59" t="s">
        <v>795</v>
      </c>
      <c r="L424" s="59" t="s">
        <v>1505</v>
      </c>
      <c r="M424" s="59" t="s">
        <v>1478</v>
      </c>
      <c r="N424" s="59" t="s">
        <v>1479</v>
      </c>
      <c r="O424" s="59" t="s">
        <v>1480</v>
      </c>
      <c r="P424" s="59" t="s">
        <v>1481</v>
      </c>
      <c r="Q424" s="59" t="s">
        <v>1482</v>
      </c>
      <c r="R424" s="59" t="s">
        <v>1483</v>
      </c>
      <c r="S424" s="59" t="s">
        <v>1506</v>
      </c>
      <c r="T424" s="59" t="s">
        <v>1507</v>
      </c>
      <c r="U424" s="59" t="s">
        <v>1486</v>
      </c>
      <c r="V424" s="59" t="s">
        <v>1487</v>
      </c>
      <c r="W424" s="59" t="s">
        <v>1488</v>
      </c>
      <c r="X424" s="59" t="s">
        <v>1510</v>
      </c>
      <c r="Y424" s="59" t="s">
        <v>1490</v>
      </c>
      <c r="Z424" s="59">
        <v>260.60000000000002</v>
      </c>
      <c r="AA424" s="59">
        <v>260.60000000000002</v>
      </c>
      <c r="AB424" s="59">
        <v>0</v>
      </c>
      <c r="AC424" s="59">
        <v>260.60000000000002</v>
      </c>
      <c r="AD424" s="59">
        <v>0</v>
      </c>
      <c r="AE424" s="59">
        <v>0</v>
      </c>
      <c r="AF424" s="59" t="s">
        <v>1491</v>
      </c>
      <c r="AG424" s="59" t="s">
        <v>1476</v>
      </c>
      <c r="AH424" s="59" t="s">
        <v>795</v>
      </c>
      <c r="AI424" s="59" t="s">
        <v>1492</v>
      </c>
      <c r="AJ424" s="59" t="s">
        <v>1486</v>
      </c>
      <c r="AK424" s="59" t="s">
        <v>278</v>
      </c>
      <c r="AL424" s="59" t="s">
        <v>1493</v>
      </c>
      <c r="AM424" s="59" t="s">
        <v>1494</v>
      </c>
      <c r="AN424" s="59" t="s">
        <v>1385</v>
      </c>
      <c r="AO424" s="59" t="s">
        <v>107</v>
      </c>
    </row>
    <row r="425" spans="1:41" x14ac:dyDescent="0.15">
      <c r="A425" s="59" t="s">
        <v>1769</v>
      </c>
      <c r="B425" s="59" t="s">
        <v>1502</v>
      </c>
      <c r="C425" s="59" t="s">
        <v>1503</v>
      </c>
      <c r="D425" s="59" t="s">
        <v>1504</v>
      </c>
      <c r="E425" s="59" t="s">
        <v>1139</v>
      </c>
      <c r="F425" s="59" t="s">
        <v>1475</v>
      </c>
      <c r="G425" s="59" t="s">
        <v>1406</v>
      </c>
      <c r="H425" s="59" t="s">
        <v>1475</v>
      </c>
      <c r="I425" s="59" t="s">
        <v>1406</v>
      </c>
      <c r="J425" s="59" t="s">
        <v>1476</v>
      </c>
      <c r="K425" s="59" t="s">
        <v>795</v>
      </c>
      <c r="L425" s="59" t="s">
        <v>1505</v>
      </c>
      <c r="M425" s="59" t="s">
        <v>1478</v>
      </c>
      <c r="N425" s="59" t="s">
        <v>1479</v>
      </c>
      <c r="O425" s="59" t="s">
        <v>1480</v>
      </c>
      <c r="P425" s="59" t="s">
        <v>1481</v>
      </c>
      <c r="Q425" s="59" t="s">
        <v>1482</v>
      </c>
      <c r="R425" s="59" t="s">
        <v>1483</v>
      </c>
      <c r="S425" s="59" t="s">
        <v>1506</v>
      </c>
      <c r="T425" s="59" t="s">
        <v>1507</v>
      </c>
      <c r="U425" s="59" t="s">
        <v>1486</v>
      </c>
      <c r="V425" s="59" t="s">
        <v>1487</v>
      </c>
      <c r="W425" s="59" t="s">
        <v>1488</v>
      </c>
      <c r="X425" s="59" t="s">
        <v>1511</v>
      </c>
      <c r="Y425" s="59" t="s">
        <v>1490</v>
      </c>
      <c r="Z425" s="59">
        <v>16.13</v>
      </c>
      <c r="AA425" s="59">
        <v>16.13</v>
      </c>
      <c r="AB425" s="59">
        <v>0</v>
      </c>
      <c r="AC425" s="59">
        <v>16.13</v>
      </c>
      <c r="AD425" s="59">
        <v>0</v>
      </c>
      <c r="AE425" s="59">
        <v>0</v>
      </c>
      <c r="AF425" s="59" t="s">
        <v>1491</v>
      </c>
      <c r="AG425" s="59" t="s">
        <v>1476</v>
      </c>
      <c r="AH425" s="59" t="s">
        <v>795</v>
      </c>
      <c r="AI425" s="59" t="s">
        <v>1492</v>
      </c>
      <c r="AJ425" s="59" t="s">
        <v>1486</v>
      </c>
      <c r="AK425" s="59" t="s">
        <v>278</v>
      </c>
      <c r="AL425" s="59" t="s">
        <v>1493</v>
      </c>
      <c r="AM425" s="59" t="s">
        <v>1494</v>
      </c>
      <c r="AN425" s="59" t="s">
        <v>1385</v>
      </c>
      <c r="AO425" s="59" t="s">
        <v>107</v>
      </c>
    </row>
    <row r="426" spans="1:41" x14ac:dyDescent="0.15">
      <c r="A426" s="59" t="s">
        <v>1769</v>
      </c>
      <c r="B426" s="59" t="s">
        <v>1502</v>
      </c>
      <c r="C426" s="59" t="s">
        <v>1503</v>
      </c>
      <c r="D426" s="59" t="s">
        <v>1504</v>
      </c>
      <c r="E426" s="59" t="s">
        <v>1139</v>
      </c>
      <c r="F426" s="59" t="s">
        <v>1475</v>
      </c>
      <c r="G426" s="59" t="s">
        <v>1406</v>
      </c>
      <c r="H426" s="59" t="s">
        <v>1475</v>
      </c>
      <c r="I426" s="59" t="s">
        <v>1406</v>
      </c>
      <c r="J426" s="59" t="s">
        <v>1476</v>
      </c>
      <c r="K426" s="59" t="s">
        <v>795</v>
      </c>
      <c r="L426" s="59" t="s">
        <v>1505</v>
      </c>
      <c r="M426" s="59" t="s">
        <v>1478</v>
      </c>
      <c r="N426" s="59" t="s">
        <v>1479</v>
      </c>
      <c r="O426" s="59" t="s">
        <v>1480</v>
      </c>
      <c r="P426" s="59" t="s">
        <v>1481</v>
      </c>
      <c r="Q426" s="59" t="s">
        <v>1482</v>
      </c>
      <c r="R426" s="59" t="s">
        <v>1483</v>
      </c>
      <c r="S426" s="59" t="s">
        <v>1506</v>
      </c>
      <c r="T426" s="59" t="s">
        <v>1507</v>
      </c>
      <c r="U426" s="59" t="s">
        <v>1486</v>
      </c>
      <c r="V426" s="59" t="s">
        <v>1487</v>
      </c>
      <c r="W426" s="59" t="s">
        <v>1512</v>
      </c>
      <c r="X426" s="59" t="s">
        <v>1487</v>
      </c>
      <c r="Y426" s="59" t="s">
        <v>1490</v>
      </c>
      <c r="Z426" s="59">
        <v>25.32</v>
      </c>
      <c r="AA426" s="59">
        <v>25.32</v>
      </c>
      <c r="AB426" s="59">
        <v>0</v>
      </c>
      <c r="AC426" s="59">
        <v>25.32</v>
      </c>
      <c r="AD426" s="59">
        <v>0</v>
      </c>
      <c r="AE426" s="59">
        <v>0</v>
      </c>
      <c r="AF426" s="59" t="s">
        <v>1491</v>
      </c>
      <c r="AG426" s="59" t="s">
        <v>1476</v>
      </c>
      <c r="AH426" s="59" t="s">
        <v>795</v>
      </c>
      <c r="AI426" s="59" t="s">
        <v>1492</v>
      </c>
      <c r="AJ426" s="59" t="s">
        <v>1486</v>
      </c>
      <c r="AK426" s="59" t="s">
        <v>278</v>
      </c>
      <c r="AL426" s="59" t="s">
        <v>1493</v>
      </c>
      <c r="AM426" s="59" t="s">
        <v>1494</v>
      </c>
      <c r="AN426" s="59" t="s">
        <v>1385</v>
      </c>
      <c r="AO426" s="59" t="s">
        <v>107</v>
      </c>
    </row>
    <row r="427" spans="1:41" x14ac:dyDescent="0.15">
      <c r="A427" s="59" t="s">
        <v>1769</v>
      </c>
      <c r="B427" s="59" t="s">
        <v>1502</v>
      </c>
      <c r="C427" s="59" t="s">
        <v>1503</v>
      </c>
      <c r="D427" s="59" t="s">
        <v>1504</v>
      </c>
      <c r="E427" s="59" t="s">
        <v>1139</v>
      </c>
      <c r="F427" s="59" t="s">
        <v>1475</v>
      </c>
      <c r="G427" s="59" t="s">
        <v>1406</v>
      </c>
      <c r="H427" s="59" t="s">
        <v>1475</v>
      </c>
      <c r="I427" s="59" t="s">
        <v>1406</v>
      </c>
      <c r="J427" s="59" t="s">
        <v>1476</v>
      </c>
      <c r="K427" s="59" t="s">
        <v>795</v>
      </c>
      <c r="L427" s="59" t="s">
        <v>1505</v>
      </c>
      <c r="M427" s="59" t="s">
        <v>1478</v>
      </c>
      <c r="N427" s="59" t="s">
        <v>1479</v>
      </c>
      <c r="O427" s="59" t="s">
        <v>1480</v>
      </c>
      <c r="P427" s="59" t="s">
        <v>1481</v>
      </c>
      <c r="Q427" s="59" t="s">
        <v>1482</v>
      </c>
      <c r="R427" s="59" t="s">
        <v>1483</v>
      </c>
      <c r="S427" s="59" t="s">
        <v>1506</v>
      </c>
      <c r="T427" s="59" t="s">
        <v>1507</v>
      </c>
      <c r="U427" s="59" t="s">
        <v>1486</v>
      </c>
      <c r="V427" s="59" t="s">
        <v>1487</v>
      </c>
      <c r="W427" s="59" t="s">
        <v>1513</v>
      </c>
      <c r="X427" s="59" t="s">
        <v>1487</v>
      </c>
      <c r="Y427" s="59" t="s">
        <v>1490</v>
      </c>
      <c r="Z427" s="59">
        <v>147.06</v>
      </c>
      <c r="AA427" s="59">
        <v>147.06</v>
      </c>
      <c r="AB427" s="59">
        <v>0</v>
      </c>
      <c r="AC427" s="59">
        <v>147.06</v>
      </c>
      <c r="AD427" s="59">
        <v>0</v>
      </c>
      <c r="AE427" s="59">
        <v>0</v>
      </c>
      <c r="AF427" s="59" t="s">
        <v>1491</v>
      </c>
      <c r="AG427" s="59" t="s">
        <v>1476</v>
      </c>
      <c r="AH427" s="59" t="s">
        <v>795</v>
      </c>
      <c r="AI427" s="59" t="s">
        <v>1492</v>
      </c>
      <c r="AJ427" s="59" t="s">
        <v>1486</v>
      </c>
      <c r="AK427" s="59" t="s">
        <v>278</v>
      </c>
      <c r="AL427" s="59" t="s">
        <v>1493</v>
      </c>
      <c r="AM427" s="59" t="s">
        <v>1494</v>
      </c>
      <c r="AN427" s="59" t="s">
        <v>1385</v>
      </c>
      <c r="AO427" s="59" t="s">
        <v>107</v>
      </c>
    </row>
    <row r="428" spans="1:41" x14ac:dyDescent="0.15">
      <c r="A428" s="59" t="s">
        <v>1769</v>
      </c>
      <c r="B428" s="59" t="s">
        <v>1502</v>
      </c>
      <c r="C428" s="59" t="s">
        <v>1503</v>
      </c>
      <c r="D428" s="59" t="s">
        <v>1504</v>
      </c>
      <c r="E428" s="59" t="s">
        <v>1139</v>
      </c>
      <c r="F428" s="59" t="s">
        <v>1475</v>
      </c>
      <c r="G428" s="59" t="s">
        <v>1406</v>
      </c>
      <c r="H428" s="59" t="s">
        <v>1475</v>
      </c>
      <c r="I428" s="59" t="s">
        <v>1406</v>
      </c>
      <c r="J428" s="59" t="s">
        <v>1476</v>
      </c>
      <c r="K428" s="59" t="s">
        <v>795</v>
      </c>
      <c r="L428" s="59" t="s">
        <v>1505</v>
      </c>
      <c r="M428" s="59" t="s">
        <v>1478</v>
      </c>
      <c r="N428" s="59" t="s">
        <v>1479</v>
      </c>
      <c r="O428" s="59" t="s">
        <v>1480</v>
      </c>
      <c r="P428" s="59" t="s">
        <v>1481</v>
      </c>
      <c r="Q428" s="59" t="s">
        <v>1482</v>
      </c>
      <c r="R428" s="59" t="s">
        <v>1483</v>
      </c>
      <c r="S428" s="59" t="s">
        <v>1506</v>
      </c>
      <c r="T428" s="59" t="s">
        <v>1507</v>
      </c>
      <c r="U428" s="59" t="s">
        <v>1486</v>
      </c>
      <c r="V428" s="59" t="s">
        <v>1487</v>
      </c>
      <c r="W428" s="59" t="s">
        <v>1514</v>
      </c>
      <c r="X428" s="59" t="s">
        <v>1487</v>
      </c>
      <c r="Y428" s="59" t="s">
        <v>1490</v>
      </c>
      <c r="Z428" s="59">
        <v>242.1</v>
      </c>
      <c r="AA428" s="59">
        <v>242.1</v>
      </c>
      <c r="AB428" s="59">
        <v>0</v>
      </c>
      <c r="AC428" s="59">
        <v>242.1</v>
      </c>
      <c r="AD428" s="59">
        <v>0</v>
      </c>
      <c r="AE428" s="59">
        <v>0</v>
      </c>
      <c r="AF428" s="59" t="s">
        <v>1491</v>
      </c>
      <c r="AG428" s="59" t="s">
        <v>1476</v>
      </c>
      <c r="AH428" s="59" t="s">
        <v>795</v>
      </c>
      <c r="AI428" s="59" t="s">
        <v>1492</v>
      </c>
      <c r="AJ428" s="59" t="s">
        <v>1486</v>
      </c>
      <c r="AK428" s="59" t="s">
        <v>278</v>
      </c>
      <c r="AL428" s="59" t="s">
        <v>1493</v>
      </c>
      <c r="AM428" s="59" t="s">
        <v>1494</v>
      </c>
      <c r="AN428" s="59" t="s">
        <v>1385</v>
      </c>
      <c r="AO428" s="59" t="s">
        <v>107</v>
      </c>
    </row>
    <row r="429" spans="1:41" x14ac:dyDescent="0.15">
      <c r="A429" s="59" t="s">
        <v>1769</v>
      </c>
      <c r="B429" s="59" t="s">
        <v>1515</v>
      </c>
      <c r="C429" s="59" t="s">
        <v>1516</v>
      </c>
      <c r="D429" s="59" t="s">
        <v>1517</v>
      </c>
      <c r="E429" s="59" t="s">
        <v>559</v>
      </c>
      <c r="F429" s="59" t="s">
        <v>1475</v>
      </c>
      <c r="G429" s="59" t="s">
        <v>1406</v>
      </c>
      <c r="H429" s="59" t="s">
        <v>1475</v>
      </c>
      <c r="I429" s="59" t="s">
        <v>1406</v>
      </c>
      <c r="J429" s="59" t="s">
        <v>737</v>
      </c>
      <c r="K429" s="59" t="s">
        <v>1518</v>
      </c>
      <c r="L429" s="59" t="s">
        <v>1519</v>
      </c>
      <c r="M429" s="59" t="s">
        <v>1478</v>
      </c>
      <c r="N429" s="59" t="s">
        <v>1479</v>
      </c>
      <c r="O429" s="59" t="s">
        <v>1480</v>
      </c>
      <c r="P429" s="59" t="s">
        <v>1481</v>
      </c>
      <c r="Q429" s="59" t="s">
        <v>1482</v>
      </c>
      <c r="R429" s="59" t="s">
        <v>1483</v>
      </c>
      <c r="S429" s="59" t="s">
        <v>1520</v>
      </c>
      <c r="T429" s="59" t="s">
        <v>1521</v>
      </c>
      <c r="U429" s="59" t="s">
        <v>1486</v>
      </c>
      <c r="V429" s="59" t="s">
        <v>1487</v>
      </c>
      <c r="W429" s="59" t="s">
        <v>1522</v>
      </c>
      <c r="X429" s="59" t="s">
        <v>1487</v>
      </c>
      <c r="Y429" s="59" t="s">
        <v>1490</v>
      </c>
      <c r="Z429" s="59">
        <v>751.8</v>
      </c>
      <c r="AA429" s="59">
        <v>751.8</v>
      </c>
      <c r="AB429" s="59">
        <v>0</v>
      </c>
      <c r="AC429" s="59">
        <v>751.8</v>
      </c>
      <c r="AD429" s="59">
        <v>0</v>
      </c>
      <c r="AE429" s="59">
        <v>0</v>
      </c>
      <c r="AF429" s="59" t="s">
        <v>1491</v>
      </c>
      <c r="AG429" s="59" t="s">
        <v>737</v>
      </c>
      <c r="AH429" s="59" t="s">
        <v>1518</v>
      </c>
      <c r="AI429" s="59" t="s">
        <v>1523</v>
      </c>
      <c r="AJ429" s="59" t="s">
        <v>1486</v>
      </c>
      <c r="AK429" s="59" t="s">
        <v>278</v>
      </c>
      <c r="AL429" s="59" t="s">
        <v>1493</v>
      </c>
      <c r="AM429" s="59" t="s">
        <v>1494</v>
      </c>
      <c r="AN429" s="59" t="s">
        <v>1384</v>
      </c>
      <c r="AO429" s="59" t="s">
        <v>107</v>
      </c>
    </row>
    <row r="430" spans="1:41" x14ac:dyDescent="0.15">
      <c r="A430" s="59" t="s">
        <v>1769</v>
      </c>
      <c r="B430" s="59" t="s">
        <v>1524</v>
      </c>
      <c r="C430" s="59" t="s">
        <v>1525</v>
      </c>
      <c r="D430" s="59" t="s">
        <v>1473</v>
      </c>
      <c r="E430" s="59" t="s">
        <v>1474</v>
      </c>
      <c r="F430" s="59" t="s">
        <v>1475</v>
      </c>
      <c r="G430" s="59" t="s">
        <v>1406</v>
      </c>
      <c r="H430" s="59" t="s">
        <v>1475</v>
      </c>
      <c r="I430" s="59" t="s">
        <v>1406</v>
      </c>
      <c r="J430" s="59" t="s">
        <v>1476</v>
      </c>
      <c r="K430" s="59" t="s">
        <v>795</v>
      </c>
      <c r="L430" s="59" t="s">
        <v>1526</v>
      </c>
      <c r="M430" s="59" t="s">
        <v>1478</v>
      </c>
      <c r="N430" s="59" t="s">
        <v>1479</v>
      </c>
      <c r="O430" s="59" t="s">
        <v>1480</v>
      </c>
      <c r="P430" s="59" t="s">
        <v>1481</v>
      </c>
      <c r="Q430" s="59" t="s">
        <v>1482</v>
      </c>
      <c r="R430" s="59" t="s">
        <v>1483</v>
      </c>
      <c r="S430" s="59" t="s">
        <v>1527</v>
      </c>
      <c r="T430" s="59" t="s">
        <v>1528</v>
      </c>
      <c r="U430" s="59" t="s">
        <v>1486</v>
      </c>
      <c r="V430" s="59" t="s">
        <v>1487</v>
      </c>
      <c r="W430" s="59" t="s">
        <v>1500</v>
      </c>
      <c r="X430" s="59" t="s">
        <v>1501</v>
      </c>
      <c r="Y430" s="59" t="s">
        <v>1490</v>
      </c>
      <c r="Z430" s="59">
        <v>2456.86</v>
      </c>
      <c r="AA430" s="59">
        <v>2436.09</v>
      </c>
      <c r="AB430" s="59">
        <v>20.77</v>
      </c>
      <c r="AC430" s="59">
        <v>2436.09</v>
      </c>
      <c r="AD430" s="59">
        <v>0</v>
      </c>
      <c r="AE430" s="59">
        <v>0</v>
      </c>
      <c r="AF430" s="59" t="s">
        <v>1491</v>
      </c>
      <c r="AG430" s="59" t="s">
        <v>1476</v>
      </c>
      <c r="AH430" s="59" t="s">
        <v>795</v>
      </c>
      <c r="AI430" s="59" t="s">
        <v>1492</v>
      </c>
      <c r="AJ430" s="59" t="s">
        <v>1486</v>
      </c>
      <c r="AK430" s="59" t="s">
        <v>278</v>
      </c>
      <c r="AL430" s="59" t="s">
        <v>1493</v>
      </c>
      <c r="AM430" s="59" t="s">
        <v>1494</v>
      </c>
      <c r="AN430" s="59" t="s">
        <v>1385</v>
      </c>
      <c r="AO430" s="59" t="s">
        <v>107</v>
      </c>
    </row>
    <row r="431" spans="1:41" x14ac:dyDescent="0.15">
      <c r="A431" s="59" t="s">
        <v>1769</v>
      </c>
      <c r="B431" s="59" t="s">
        <v>1534</v>
      </c>
      <c r="C431" s="59" t="s">
        <v>1535</v>
      </c>
      <c r="D431" s="59" t="s">
        <v>1473</v>
      </c>
      <c r="E431" s="59" t="s">
        <v>1474</v>
      </c>
      <c r="F431" s="59" t="s">
        <v>1475</v>
      </c>
      <c r="G431" s="59" t="s">
        <v>1406</v>
      </c>
      <c r="H431" s="59" t="s">
        <v>1475</v>
      </c>
      <c r="I431" s="59" t="s">
        <v>1406</v>
      </c>
      <c r="J431" s="59" t="s">
        <v>1476</v>
      </c>
      <c r="K431" s="59" t="s">
        <v>795</v>
      </c>
      <c r="L431" s="59" t="s">
        <v>1531</v>
      </c>
      <c r="M431" s="59" t="s">
        <v>1478</v>
      </c>
      <c r="N431" s="59" t="s">
        <v>1479</v>
      </c>
      <c r="O431" s="59" t="s">
        <v>1480</v>
      </c>
      <c r="P431" s="59" t="s">
        <v>1481</v>
      </c>
      <c r="Q431" s="59" t="s">
        <v>1482</v>
      </c>
      <c r="R431" s="59" t="s">
        <v>1483</v>
      </c>
      <c r="S431" s="59" t="s">
        <v>1536</v>
      </c>
      <c r="T431" s="59" t="s">
        <v>1537</v>
      </c>
      <c r="U431" s="59" t="s">
        <v>1486</v>
      </c>
      <c r="V431" s="59" t="s">
        <v>1487</v>
      </c>
      <c r="W431" s="59" t="s">
        <v>1500</v>
      </c>
      <c r="X431" s="59" t="s">
        <v>1501</v>
      </c>
      <c r="Y431" s="59" t="s">
        <v>1490</v>
      </c>
      <c r="Z431" s="59">
        <v>651.49</v>
      </c>
      <c r="AA431" s="59">
        <v>651.49</v>
      </c>
      <c r="AB431" s="59">
        <v>0</v>
      </c>
      <c r="AC431" s="59">
        <v>651.49</v>
      </c>
      <c r="AD431" s="59">
        <v>0</v>
      </c>
      <c r="AE431" s="59">
        <v>0</v>
      </c>
      <c r="AF431" s="59" t="s">
        <v>1491</v>
      </c>
      <c r="AG431" s="59" t="s">
        <v>1476</v>
      </c>
      <c r="AH431" s="59" t="s">
        <v>795</v>
      </c>
      <c r="AI431" s="59" t="s">
        <v>1492</v>
      </c>
      <c r="AJ431" s="59" t="s">
        <v>1486</v>
      </c>
      <c r="AK431" s="59" t="s">
        <v>278</v>
      </c>
      <c r="AL431" s="59" t="s">
        <v>1493</v>
      </c>
      <c r="AM431" s="59" t="s">
        <v>1494</v>
      </c>
      <c r="AN431" s="59" t="s">
        <v>1385</v>
      </c>
      <c r="AO431" s="59" t="s">
        <v>107</v>
      </c>
    </row>
    <row r="432" spans="1:41" x14ac:dyDescent="0.15">
      <c r="A432" s="59" t="s">
        <v>1769</v>
      </c>
      <c r="B432" s="59" t="s">
        <v>1770</v>
      </c>
      <c r="C432" s="59" t="s">
        <v>1771</v>
      </c>
      <c r="D432" s="59" t="s">
        <v>1473</v>
      </c>
      <c r="E432" s="59" t="s">
        <v>1474</v>
      </c>
      <c r="F432" s="59" t="s">
        <v>1475</v>
      </c>
      <c r="G432" s="59" t="s">
        <v>1406</v>
      </c>
      <c r="H432" s="59" t="s">
        <v>1475</v>
      </c>
      <c r="I432" s="59" t="s">
        <v>1406</v>
      </c>
      <c r="J432" s="59" t="s">
        <v>1476</v>
      </c>
      <c r="K432" s="59" t="s">
        <v>795</v>
      </c>
      <c r="L432" s="59" t="s">
        <v>1772</v>
      </c>
      <c r="M432" s="59" t="s">
        <v>1478</v>
      </c>
      <c r="N432" s="59" t="s">
        <v>1479</v>
      </c>
      <c r="O432" s="59" t="s">
        <v>1480</v>
      </c>
      <c r="P432" s="59" t="s">
        <v>1481</v>
      </c>
      <c r="Q432" s="59" t="s">
        <v>1482</v>
      </c>
      <c r="R432" s="59" t="s">
        <v>1483</v>
      </c>
      <c r="S432" s="59" t="s">
        <v>1773</v>
      </c>
      <c r="T432" s="59" t="s">
        <v>1774</v>
      </c>
      <c r="U432" s="59" t="s">
        <v>1486</v>
      </c>
      <c r="V432" s="59" t="s">
        <v>1487</v>
      </c>
      <c r="W432" s="59" t="s">
        <v>1500</v>
      </c>
      <c r="X432" s="59" t="s">
        <v>1501</v>
      </c>
      <c r="Y432" s="59" t="s">
        <v>1490</v>
      </c>
      <c r="Z432" s="59">
        <v>94.6</v>
      </c>
      <c r="AA432" s="59">
        <v>94.6</v>
      </c>
      <c r="AB432" s="59">
        <v>0</v>
      </c>
      <c r="AC432" s="59">
        <v>94.6</v>
      </c>
      <c r="AD432" s="59">
        <v>0</v>
      </c>
      <c r="AE432" s="59">
        <v>0</v>
      </c>
      <c r="AF432" s="59" t="s">
        <v>1491</v>
      </c>
      <c r="AG432" s="59" t="s">
        <v>1476</v>
      </c>
      <c r="AH432" s="59" t="s">
        <v>795</v>
      </c>
      <c r="AI432" s="59" t="s">
        <v>1492</v>
      </c>
      <c r="AJ432" s="59" t="s">
        <v>1486</v>
      </c>
      <c r="AK432" s="59" t="s">
        <v>278</v>
      </c>
      <c r="AL432" s="59" t="s">
        <v>1493</v>
      </c>
      <c r="AM432" s="59" t="s">
        <v>1494</v>
      </c>
      <c r="AN432" s="59" t="s">
        <v>1385</v>
      </c>
      <c r="AO432" s="59" t="s">
        <v>107</v>
      </c>
    </row>
    <row r="433" spans="1:41" x14ac:dyDescent="0.15">
      <c r="A433" s="59" t="s">
        <v>1769</v>
      </c>
      <c r="B433" s="59" t="s">
        <v>1538</v>
      </c>
      <c r="C433" s="59" t="s">
        <v>1539</v>
      </c>
      <c r="D433" s="59" t="s">
        <v>1473</v>
      </c>
      <c r="E433" s="59" t="s">
        <v>1474</v>
      </c>
      <c r="F433" s="59" t="s">
        <v>1475</v>
      </c>
      <c r="G433" s="59" t="s">
        <v>1406</v>
      </c>
      <c r="H433" s="59" t="s">
        <v>1475</v>
      </c>
      <c r="I433" s="59" t="s">
        <v>1406</v>
      </c>
      <c r="J433" s="59" t="s">
        <v>1476</v>
      </c>
      <c r="K433" s="59" t="s">
        <v>795</v>
      </c>
      <c r="L433" s="59" t="s">
        <v>1540</v>
      </c>
      <c r="M433" s="59" t="s">
        <v>1478</v>
      </c>
      <c r="N433" s="59" t="s">
        <v>1479</v>
      </c>
      <c r="O433" s="59" t="s">
        <v>1480</v>
      </c>
      <c r="P433" s="59" t="s">
        <v>1481</v>
      </c>
      <c r="Q433" s="59" t="s">
        <v>1482</v>
      </c>
      <c r="R433" s="59" t="s">
        <v>1483</v>
      </c>
      <c r="S433" s="59" t="s">
        <v>1541</v>
      </c>
      <c r="T433" s="59" t="s">
        <v>1542</v>
      </c>
      <c r="U433" s="59" t="s">
        <v>1486</v>
      </c>
      <c r="V433" s="59" t="s">
        <v>1487</v>
      </c>
      <c r="W433" s="59" t="s">
        <v>1500</v>
      </c>
      <c r="X433" s="59" t="s">
        <v>1501</v>
      </c>
      <c r="Y433" s="59" t="s">
        <v>1490</v>
      </c>
      <c r="Z433" s="59">
        <v>1323.26</v>
      </c>
      <c r="AA433" s="59">
        <v>1323.26</v>
      </c>
      <c r="AB433" s="59">
        <v>0</v>
      </c>
      <c r="AC433" s="59">
        <v>1323.26</v>
      </c>
      <c r="AD433" s="59">
        <v>0</v>
      </c>
      <c r="AE433" s="59">
        <v>0</v>
      </c>
      <c r="AF433" s="59" t="s">
        <v>1491</v>
      </c>
      <c r="AG433" s="59" t="s">
        <v>1476</v>
      </c>
      <c r="AH433" s="59" t="s">
        <v>795</v>
      </c>
      <c r="AI433" s="59" t="s">
        <v>1492</v>
      </c>
      <c r="AJ433" s="59" t="s">
        <v>1486</v>
      </c>
      <c r="AK433" s="59" t="s">
        <v>278</v>
      </c>
      <c r="AL433" s="59" t="s">
        <v>1493</v>
      </c>
      <c r="AM433" s="59" t="s">
        <v>1494</v>
      </c>
      <c r="AN433" s="59" t="s">
        <v>1385</v>
      </c>
      <c r="AO433" s="59" t="s">
        <v>107</v>
      </c>
    </row>
    <row r="434" spans="1:41" x14ac:dyDescent="0.15">
      <c r="A434" s="59" t="s">
        <v>1769</v>
      </c>
      <c r="B434" s="59" t="s">
        <v>1775</v>
      </c>
      <c r="C434" s="59" t="s">
        <v>1776</v>
      </c>
      <c r="D434" s="59" t="s">
        <v>1473</v>
      </c>
      <c r="E434" s="59" t="s">
        <v>1474</v>
      </c>
      <c r="F434" s="59" t="s">
        <v>1475</v>
      </c>
      <c r="G434" s="59" t="s">
        <v>1406</v>
      </c>
      <c r="H434" s="59" t="s">
        <v>1475</v>
      </c>
      <c r="I434" s="59" t="s">
        <v>1406</v>
      </c>
      <c r="J434" s="59" t="s">
        <v>1476</v>
      </c>
      <c r="K434" s="59" t="s">
        <v>795</v>
      </c>
      <c r="L434" s="59" t="s">
        <v>1540</v>
      </c>
      <c r="M434" s="59" t="s">
        <v>1478</v>
      </c>
      <c r="N434" s="59" t="s">
        <v>1479</v>
      </c>
      <c r="O434" s="59" t="s">
        <v>1480</v>
      </c>
      <c r="P434" s="59" t="s">
        <v>1481</v>
      </c>
      <c r="Q434" s="59" t="s">
        <v>1482</v>
      </c>
      <c r="R434" s="59" t="s">
        <v>1483</v>
      </c>
      <c r="S434" s="59" t="s">
        <v>1777</v>
      </c>
      <c r="T434" s="59" t="s">
        <v>1778</v>
      </c>
      <c r="U434" s="59" t="s">
        <v>1486</v>
      </c>
      <c r="V434" s="59" t="s">
        <v>1487</v>
      </c>
      <c r="W434" s="59" t="s">
        <v>1500</v>
      </c>
      <c r="X434" s="59" t="s">
        <v>1501</v>
      </c>
      <c r="Y434" s="59" t="s">
        <v>1490</v>
      </c>
      <c r="Z434" s="59">
        <v>44.86</v>
      </c>
      <c r="AA434" s="59">
        <v>44.86</v>
      </c>
      <c r="AB434" s="59">
        <v>0</v>
      </c>
      <c r="AC434" s="59">
        <v>44.86</v>
      </c>
      <c r="AD434" s="59">
        <v>0</v>
      </c>
      <c r="AE434" s="59">
        <v>0</v>
      </c>
      <c r="AF434" s="59" t="s">
        <v>1491</v>
      </c>
      <c r="AG434" s="59" t="s">
        <v>1476</v>
      </c>
      <c r="AH434" s="59" t="s">
        <v>795</v>
      </c>
      <c r="AI434" s="59" t="s">
        <v>1492</v>
      </c>
      <c r="AJ434" s="59" t="s">
        <v>1486</v>
      </c>
      <c r="AK434" s="59" t="s">
        <v>278</v>
      </c>
      <c r="AL434" s="59" t="s">
        <v>1493</v>
      </c>
      <c r="AM434" s="59" t="s">
        <v>1494</v>
      </c>
      <c r="AN434" s="59" t="s">
        <v>1385</v>
      </c>
      <c r="AO434" s="59" t="s">
        <v>107</v>
      </c>
    </row>
    <row r="435" spans="1:41" x14ac:dyDescent="0.15">
      <c r="A435" s="59" t="s">
        <v>1769</v>
      </c>
      <c r="B435" s="59" t="s">
        <v>1543</v>
      </c>
      <c r="C435" s="59" t="s">
        <v>1544</v>
      </c>
      <c r="D435" s="59" t="s">
        <v>1473</v>
      </c>
      <c r="E435" s="59" t="s">
        <v>1474</v>
      </c>
      <c r="F435" s="59" t="s">
        <v>1475</v>
      </c>
      <c r="G435" s="59" t="s">
        <v>1406</v>
      </c>
      <c r="H435" s="59" t="s">
        <v>1475</v>
      </c>
      <c r="I435" s="59" t="s">
        <v>1406</v>
      </c>
      <c r="J435" s="59" t="s">
        <v>1476</v>
      </c>
      <c r="K435" s="59" t="s">
        <v>795</v>
      </c>
      <c r="L435" s="59" t="s">
        <v>1545</v>
      </c>
      <c r="M435" s="59" t="s">
        <v>1478</v>
      </c>
      <c r="N435" s="59" t="s">
        <v>1479</v>
      </c>
      <c r="O435" s="59" t="s">
        <v>1480</v>
      </c>
      <c r="P435" s="59" t="s">
        <v>1481</v>
      </c>
      <c r="Q435" s="59" t="s">
        <v>1482</v>
      </c>
      <c r="R435" s="59" t="s">
        <v>1483</v>
      </c>
      <c r="S435" s="59" t="s">
        <v>1546</v>
      </c>
      <c r="T435" s="59" t="s">
        <v>1547</v>
      </c>
      <c r="U435" s="59" t="s">
        <v>1486</v>
      </c>
      <c r="V435" s="59" t="s">
        <v>1487</v>
      </c>
      <c r="W435" s="59" t="s">
        <v>1500</v>
      </c>
      <c r="X435" s="59" t="s">
        <v>1501</v>
      </c>
      <c r="Y435" s="59" t="s">
        <v>1490</v>
      </c>
      <c r="Z435" s="59">
        <v>2360.17</v>
      </c>
      <c r="AA435" s="59">
        <v>1414.58</v>
      </c>
      <c r="AB435" s="59">
        <v>945.59</v>
      </c>
      <c r="AC435" s="59">
        <v>1414.58</v>
      </c>
      <c r="AD435" s="59">
        <v>0</v>
      </c>
      <c r="AE435" s="59">
        <v>0</v>
      </c>
      <c r="AF435" s="59" t="s">
        <v>1491</v>
      </c>
      <c r="AG435" s="59" t="s">
        <v>1476</v>
      </c>
      <c r="AH435" s="59" t="s">
        <v>795</v>
      </c>
      <c r="AI435" s="59" t="s">
        <v>1492</v>
      </c>
      <c r="AJ435" s="59" t="s">
        <v>1486</v>
      </c>
      <c r="AK435" s="59" t="s">
        <v>278</v>
      </c>
      <c r="AL435" s="59" t="s">
        <v>1493</v>
      </c>
      <c r="AM435" s="59" t="s">
        <v>1494</v>
      </c>
      <c r="AN435" s="59" t="s">
        <v>1385</v>
      </c>
      <c r="AO435" s="59" t="s">
        <v>107</v>
      </c>
    </row>
    <row r="436" spans="1:41" x14ac:dyDescent="0.15">
      <c r="A436" s="59" t="s">
        <v>1769</v>
      </c>
      <c r="B436" s="59" t="s">
        <v>1548</v>
      </c>
      <c r="C436" s="59" t="s">
        <v>1549</v>
      </c>
      <c r="D436" s="59" t="s">
        <v>1473</v>
      </c>
      <c r="E436" s="59" t="s">
        <v>1474</v>
      </c>
      <c r="F436" s="59" t="s">
        <v>1475</v>
      </c>
      <c r="G436" s="59" t="s">
        <v>1406</v>
      </c>
      <c r="H436" s="59" t="s">
        <v>1475</v>
      </c>
      <c r="I436" s="59" t="s">
        <v>1406</v>
      </c>
      <c r="J436" s="59" t="s">
        <v>1476</v>
      </c>
      <c r="K436" s="59" t="s">
        <v>795</v>
      </c>
      <c r="L436" s="59" t="s">
        <v>1550</v>
      </c>
      <c r="M436" s="59" t="s">
        <v>1478</v>
      </c>
      <c r="N436" s="59" t="s">
        <v>1479</v>
      </c>
      <c r="O436" s="59" t="s">
        <v>1480</v>
      </c>
      <c r="P436" s="59" t="s">
        <v>1481</v>
      </c>
      <c r="Q436" s="59" t="s">
        <v>1482</v>
      </c>
      <c r="R436" s="59" t="s">
        <v>1483</v>
      </c>
      <c r="S436" s="59" t="s">
        <v>1551</v>
      </c>
      <c r="T436" s="59" t="s">
        <v>1552</v>
      </c>
      <c r="U436" s="59" t="s">
        <v>1486</v>
      </c>
      <c r="V436" s="59" t="s">
        <v>1487</v>
      </c>
      <c r="W436" s="59" t="s">
        <v>1500</v>
      </c>
      <c r="X436" s="59" t="s">
        <v>1501</v>
      </c>
      <c r="Y436" s="59" t="s">
        <v>1490</v>
      </c>
      <c r="Z436" s="59">
        <v>758.07</v>
      </c>
      <c r="AA436" s="59">
        <v>695.19</v>
      </c>
      <c r="AB436" s="59">
        <v>62.88</v>
      </c>
      <c r="AC436" s="59">
        <v>695.19</v>
      </c>
      <c r="AD436" s="59">
        <v>0</v>
      </c>
      <c r="AE436" s="59">
        <v>0</v>
      </c>
      <c r="AF436" s="59" t="s">
        <v>1491</v>
      </c>
      <c r="AG436" s="59" t="s">
        <v>1476</v>
      </c>
      <c r="AH436" s="59" t="s">
        <v>795</v>
      </c>
      <c r="AI436" s="59" t="s">
        <v>1492</v>
      </c>
      <c r="AJ436" s="59" t="s">
        <v>1486</v>
      </c>
      <c r="AK436" s="59" t="s">
        <v>278</v>
      </c>
      <c r="AL436" s="59" t="s">
        <v>1493</v>
      </c>
      <c r="AM436" s="59" t="s">
        <v>1494</v>
      </c>
      <c r="AN436" s="59" t="s">
        <v>1385</v>
      </c>
      <c r="AO436" s="59" t="s">
        <v>107</v>
      </c>
    </row>
    <row r="437" spans="1:41" x14ac:dyDescent="0.15">
      <c r="A437" s="59" t="s">
        <v>1769</v>
      </c>
      <c r="B437" s="59" t="s">
        <v>1553</v>
      </c>
      <c r="C437" s="59" t="s">
        <v>1554</v>
      </c>
      <c r="D437" s="59" t="s">
        <v>1473</v>
      </c>
      <c r="E437" s="59" t="s">
        <v>1474</v>
      </c>
      <c r="F437" s="59" t="s">
        <v>1475</v>
      </c>
      <c r="G437" s="59" t="s">
        <v>1406</v>
      </c>
      <c r="H437" s="59" t="s">
        <v>1475</v>
      </c>
      <c r="I437" s="59" t="s">
        <v>1406</v>
      </c>
      <c r="J437" s="59" t="s">
        <v>1476</v>
      </c>
      <c r="K437" s="59" t="s">
        <v>795</v>
      </c>
      <c r="L437" s="59" t="s">
        <v>1555</v>
      </c>
      <c r="M437" s="59" t="s">
        <v>1478</v>
      </c>
      <c r="N437" s="59" t="s">
        <v>1479</v>
      </c>
      <c r="O437" s="59" t="s">
        <v>1480</v>
      </c>
      <c r="P437" s="59" t="s">
        <v>1481</v>
      </c>
      <c r="Q437" s="59" t="s">
        <v>1482</v>
      </c>
      <c r="R437" s="59" t="s">
        <v>1483</v>
      </c>
      <c r="S437" s="59" t="s">
        <v>1556</v>
      </c>
      <c r="T437" s="59" t="s">
        <v>1557</v>
      </c>
      <c r="U437" s="59" t="s">
        <v>1486</v>
      </c>
      <c r="V437" s="59" t="s">
        <v>1487</v>
      </c>
      <c r="W437" s="59" t="s">
        <v>1500</v>
      </c>
      <c r="X437" s="59" t="s">
        <v>1501</v>
      </c>
      <c r="Y437" s="59" t="s">
        <v>1490</v>
      </c>
      <c r="Z437" s="59">
        <v>862.3</v>
      </c>
      <c r="AA437" s="59">
        <v>747.56</v>
      </c>
      <c r="AB437" s="59">
        <v>114.74</v>
      </c>
      <c r="AC437" s="59">
        <v>747.56</v>
      </c>
      <c r="AD437" s="59">
        <v>0</v>
      </c>
      <c r="AE437" s="59">
        <v>0</v>
      </c>
      <c r="AF437" s="59" t="s">
        <v>1491</v>
      </c>
      <c r="AG437" s="59" t="s">
        <v>1476</v>
      </c>
      <c r="AH437" s="59" t="s">
        <v>795</v>
      </c>
      <c r="AI437" s="59" t="s">
        <v>1492</v>
      </c>
      <c r="AJ437" s="59" t="s">
        <v>1486</v>
      </c>
      <c r="AK437" s="59" t="s">
        <v>278</v>
      </c>
      <c r="AL437" s="59" t="s">
        <v>1493</v>
      </c>
      <c r="AM437" s="59" t="s">
        <v>1494</v>
      </c>
      <c r="AN437" s="59" t="s">
        <v>1385</v>
      </c>
      <c r="AO437" s="59" t="s">
        <v>107</v>
      </c>
    </row>
    <row r="438" spans="1:41" x14ac:dyDescent="0.15">
      <c r="A438" s="59" t="s">
        <v>1769</v>
      </c>
      <c r="B438" s="59" t="s">
        <v>1558</v>
      </c>
      <c r="C438" s="59" t="s">
        <v>1559</v>
      </c>
      <c r="D438" s="59" t="s">
        <v>1473</v>
      </c>
      <c r="E438" s="59" t="s">
        <v>1474</v>
      </c>
      <c r="F438" s="59" t="s">
        <v>1475</v>
      </c>
      <c r="G438" s="59" t="s">
        <v>1406</v>
      </c>
      <c r="H438" s="59" t="s">
        <v>1475</v>
      </c>
      <c r="I438" s="59" t="s">
        <v>1406</v>
      </c>
      <c r="J438" s="59" t="s">
        <v>1476</v>
      </c>
      <c r="K438" s="59" t="s">
        <v>795</v>
      </c>
      <c r="L438" s="59" t="s">
        <v>1560</v>
      </c>
      <c r="M438" s="59" t="s">
        <v>1478</v>
      </c>
      <c r="N438" s="59" t="s">
        <v>1479</v>
      </c>
      <c r="O438" s="59" t="s">
        <v>1480</v>
      </c>
      <c r="P438" s="59" t="s">
        <v>1481</v>
      </c>
      <c r="Q438" s="59" t="s">
        <v>1482</v>
      </c>
      <c r="R438" s="59" t="s">
        <v>1483</v>
      </c>
      <c r="S438" s="59" t="s">
        <v>1561</v>
      </c>
      <c r="T438" s="59" t="s">
        <v>1562</v>
      </c>
      <c r="U438" s="59" t="s">
        <v>1486</v>
      </c>
      <c r="V438" s="59" t="s">
        <v>1487</v>
      </c>
      <c r="W438" s="59" t="s">
        <v>1500</v>
      </c>
      <c r="X438" s="59" t="s">
        <v>1501</v>
      </c>
      <c r="Y438" s="59" t="s">
        <v>1490</v>
      </c>
      <c r="Z438" s="59">
        <v>2769.17</v>
      </c>
      <c r="AA438" s="59">
        <v>2659.96</v>
      </c>
      <c r="AB438" s="59">
        <v>109.21</v>
      </c>
      <c r="AC438" s="59">
        <v>2659.96</v>
      </c>
      <c r="AD438" s="59">
        <v>0</v>
      </c>
      <c r="AE438" s="59">
        <v>0</v>
      </c>
      <c r="AF438" s="59" t="s">
        <v>1491</v>
      </c>
      <c r="AG438" s="59" t="s">
        <v>1476</v>
      </c>
      <c r="AH438" s="59" t="s">
        <v>795</v>
      </c>
      <c r="AI438" s="59" t="s">
        <v>1492</v>
      </c>
      <c r="AJ438" s="59" t="s">
        <v>1486</v>
      </c>
      <c r="AK438" s="59" t="s">
        <v>278</v>
      </c>
      <c r="AL438" s="59" t="s">
        <v>1493</v>
      </c>
      <c r="AM438" s="59" t="s">
        <v>1494</v>
      </c>
      <c r="AN438" s="59" t="s">
        <v>1385</v>
      </c>
      <c r="AO438" s="59" t="s">
        <v>107</v>
      </c>
    </row>
    <row r="439" spans="1:41" x14ac:dyDescent="0.15">
      <c r="A439" s="59" t="s">
        <v>1769</v>
      </c>
      <c r="B439" s="59" t="s">
        <v>1563</v>
      </c>
      <c r="C439" s="59" t="s">
        <v>1564</v>
      </c>
      <c r="D439" s="59" t="s">
        <v>1473</v>
      </c>
      <c r="E439" s="59" t="s">
        <v>1474</v>
      </c>
      <c r="F439" s="59" t="s">
        <v>1475</v>
      </c>
      <c r="G439" s="59" t="s">
        <v>1406</v>
      </c>
      <c r="H439" s="59" t="s">
        <v>1475</v>
      </c>
      <c r="I439" s="59" t="s">
        <v>1406</v>
      </c>
      <c r="J439" s="59" t="s">
        <v>1476</v>
      </c>
      <c r="K439" s="59" t="s">
        <v>795</v>
      </c>
      <c r="L439" s="59" t="s">
        <v>1565</v>
      </c>
      <c r="M439" s="59" t="s">
        <v>1478</v>
      </c>
      <c r="N439" s="59" t="s">
        <v>1479</v>
      </c>
      <c r="O439" s="59" t="s">
        <v>1480</v>
      </c>
      <c r="P439" s="59" t="s">
        <v>1481</v>
      </c>
      <c r="Q439" s="59" t="s">
        <v>1482</v>
      </c>
      <c r="R439" s="59" t="s">
        <v>1483</v>
      </c>
      <c r="S439" s="59" t="s">
        <v>1566</v>
      </c>
      <c r="T439" s="59" t="s">
        <v>1567</v>
      </c>
      <c r="U439" s="59" t="s">
        <v>1486</v>
      </c>
      <c r="V439" s="59" t="s">
        <v>1487</v>
      </c>
      <c r="W439" s="59" t="s">
        <v>1500</v>
      </c>
      <c r="X439" s="59" t="s">
        <v>1501</v>
      </c>
      <c r="Y439" s="59" t="s">
        <v>1490</v>
      </c>
      <c r="Z439" s="59">
        <v>1059.83</v>
      </c>
      <c r="AA439" s="59">
        <v>1050.8699999999999</v>
      </c>
      <c r="AB439" s="59">
        <v>8.9600000000000009</v>
      </c>
      <c r="AC439" s="59">
        <v>1050.8699999999999</v>
      </c>
      <c r="AD439" s="59">
        <v>0</v>
      </c>
      <c r="AE439" s="59">
        <v>0</v>
      </c>
      <c r="AF439" s="59" t="s">
        <v>1491</v>
      </c>
      <c r="AG439" s="59" t="s">
        <v>1476</v>
      </c>
      <c r="AH439" s="59" t="s">
        <v>795</v>
      </c>
      <c r="AI439" s="59" t="s">
        <v>1492</v>
      </c>
      <c r="AJ439" s="59" t="s">
        <v>1486</v>
      </c>
      <c r="AK439" s="59" t="s">
        <v>278</v>
      </c>
      <c r="AL439" s="59" t="s">
        <v>1493</v>
      </c>
      <c r="AM439" s="59" t="s">
        <v>1494</v>
      </c>
      <c r="AN439" s="59" t="s">
        <v>1385</v>
      </c>
      <c r="AO439" s="59" t="s">
        <v>107</v>
      </c>
    </row>
    <row r="440" spans="1:41" x14ac:dyDescent="0.15">
      <c r="A440" s="59" t="s">
        <v>1769</v>
      </c>
      <c r="B440" s="59" t="s">
        <v>1568</v>
      </c>
      <c r="C440" s="59" t="s">
        <v>1569</v>
      </c>
      <c r="D440" s="59" t="s">
        <v>1473</v>
      </c>
      <c r="E440" s="59" t="s">
        <v>1474</v>
      </c>
      <c r="F440" s="59" t="s">
        <v>1475</v>
      </c>
      <c r="G440" s="59" t="s">
        <v>1406</v>
      </c>
      <c r="H440" s="59" t="s">
        <v>1475</v>
      </c>
      <c r="I440" s="59" t="s">
        <v>1406</v>
      </c>
      <c r="J440" s="59" t="s">
        <v>1476</v>
      </c>
      <c r="K440" s="59" t="s">
        <v>795</v>
      </c>
      <c r="L440" s="59" t="s">
        <v>1570</v>
      </c>
      <c r="M440" s="59" t="s">
        <v>1478</v>
      </c>
      <c r="N440" s="59" t="s">
        <v>1479</v>
      </c>
      <c r="O440" s="59" t="s">
        <v>1480</v>
      </c>
      <c r="P440" s="59" t="s">
        <v>1481</v>
      </c>
      <c r="Q440" s="59" t="s">
        <v>1482</v>
      </c>
      <c r="R440" s="59" t="s">
        <v>1483</v>
      </c>
      <c r="S440" s="59" t="s">
        <v>1571</v>
      </c>
      <c r="T440" s="59" t="s">
        <v>1572</v>
      </c>
      <c r="U440" s="59" t="s">
        <v>1486</v>
      </c>
      <c r="V440" s="59" t="s">
        <v>1487</v>
      </c>
      <c r="W440" s="59" t="s">
        <v>1500</v>
      </c>
      <c r="X440" s="59" t="s">
        <v>1501</v>
      </c>
      <c r="Y440" s="59" t="s">
        <v>1490</v>
      </c>
      <c r="Z440" s="59">
        <v>1058.1199999999999</v>
      </c>
      <c r="AA440" s="59">
        <v>966.83</v>
      </c>
      <c r="AB440" s="59">
        <v>91.29</v>
      </c>
      <c r="AC440" s="59">
        <v>966.83</v>
      </c>
      <c r="AD440" s="59">
        <v>0</v>
      </c>
      <c r="AE440" s="59">
        <v>0</v>
      </c>
      <c r="AF440" s="59" t="s">
        <v>1491</v>
      </c>
      <c r="AG440" s="59" t="s">
        <v>1476</v>
      </c>
      <c r="AH440" s="59" t="s">
        <v>795</v>
      </c>
      <c r="AI440" s="59" t="s">
        <v>1492</v>
      </c>
      <c r="AJ440" s="59" t="s">
        <v>1486</v>
      </c>
      <c r="AK440" s="59" t="s">
        <v>278</v>
      </c>
      <c r="AL440" s="59" t="s">
        <v>1493</v>
      </c>
      <c r="AM440" s="59" t="s">
        <v>1494</v>
      </c>
      <c r="AN440" s="59" t="s">
        <v>1385</v>
      </c>
      <c r="AO440" s="59" t="s">
        <v>107</v>
      </c>
    </row>
    <row r="441" spans="1:41" x14ac:dyDescent="0.15">
      <c r="A441" s="59" t="s">
        <v>1769</v>
      </c>
      <c r="B441" s="59" t="s">
        <v>1573</v>
      </c>
      <c r="C441" s="59" t="s">
        <v>1574</v>
      </c>
      <c r="D441" s="59" t="s">
        <v>1473</v>
      </c>
      <c r="E441" s="59" t="s">
        <v>1474</v>
      </c>
      <c r="F441" s="59" t="s">
        <v>1475</v>
      </c>
      <c r="G441" s="59" t="s">
        <v>1406</v>
      </c>
      <c r="H441" s="59" t="s">
        <v>1475</v>
      </c>
      <c r="I441" s="59" t="s">
        <v>1406</v>
      </c>
      <c r="J441" s="59" t="s">
        <v>1476</v>
      </c>
      <c r="K441" s="59" t="s">
        <v>795</v>
      </c>
      <c r="L441" s="59" t="s">
        <v>1570</v>
      </c>
      <c r="M441" s="59" t="s">
        <v>1478</v>
      </c>
      <c r="N441" s="59" t="s">
        <v>1479</v>
      </c>
      <c r="O441" s="59" t="s">
        <v>1480</v>
      </c>
      <c r="P441" s="59" t="s">
        <v>1481</v>
      </c>
      <c r="Q441" s="59" t="s">
        <v>1482</v>
      </c>
      <c r="R441" s="59" t="s">
        <v>1483</v>
      </c>
      <c r="S441" s="59" t="s">
        <v>1575</v>
      </c>
      <c r="T441" s="59" t="s">
        <v>1576</v>
      </c>
      <c r="U441" s="59" t="s">
        <v>1486</v>
      </c>
      <c r="V441" s="59" t="s">
        <v>1487</v>
      </c>
      <c r="W441" s="59" t="s">
        <v>1500</v>
      </c>
      <c r="X441" s="59" t="s">
        <v>1501</v>
      </c>
      <c r="Y441" s="59" t="s">
        <v>1490</v>
      </c>
      <c r="Z441" s="59">
        <v>1096.33</v>
      </c>
      <c r="AA441" s="59">
        <v>885.37</v>
      </c>
      <c r="AB441" s="59">
        <v>210.96</v>
      </c>
      <c r="AC441" s="59">
        <v>885.37</v>
      </c>
      <c r="AD441" s="59">
        <v>0</v>
      </c>
      <c r="AE441" s="59">
        <v>0</v>
      </c>
      <c r="AF441" s="59" t="s">
        <v>1491</v>
      </c>
      <c r="AG441" s="59" t="s">
        <v>1476</v>
      </c>
      <c r="AH441" s="59" t="s">
        <v>795</v>
      </c>
      <c r="AI441" s="59" t="s">
        <v>1492</v>
      </c>
      <c r="AJ441" s="59" t="s">
        <v>1486</v>
      </c>
      <c r="AK441" s="59" t="s">
        <v>278</v>
      </c>
      <c r="AL441" s="59" t="s">
        <v>1493</v>
      </c>
      <c r="AM441" s="59" t="s">
        <v>1494</v>
      </c>
      <c r="AN441" s="59" t="s">
        <v>1385</v>
      </c>
      <c r="AO441" s="59" t="s">
        <v>107</v>
      </c>
    </row>
    <row r="442" spans="1:41" x14ac:dyDescent="0.15">
      <c r="A442" s="59" t="s">
        <v>1769</v>
      </c>
      <c r="B442" s="59" t="s">
        <v>1577</v>
      </c>
      <c r="C442" s="59" t="s">
        <v>1578</v>
      </c>
      <c r="D442" s="59" t="s">
        <v>1473</v>
      </c>
      <c r="E442" s="59" t="s">
        <v>1474</v>
      </c>
      <c r="F442" s="59" t="s">
        <v>1475</v>
      </c>
      <c r="G442" s="59" t="s">
        <v>1406</v>
      </c>
      <c r="H442" s="59" t="s">
        <v>1475</v>
      </c>
      <c r="I442" s="59" t="s">
        <v>1406</v>
      </c>
      <c r="J442" s="59" t="s">
        <v>1476</v>
      </c>
      <c r="K442" s="59" t="s">
        <v>795</v>
      </c>
      <c r="L442" s="59" t="s">
        <v>1579</v>
      </c>
      <c r="M442" s="59" t="s">
        <v>1478</v>
      </c>
      <c r="N442" s="59" t="s">
        <v>1479</v>
      </c>
      <c r="O442" s="59" t="s">
        <v>1480</v>
      </c>
      <c r="P442" s="59" t="s">
        <v>1481</v>
      </c>
      <c r="Q442" s="59" t="s">
        <v>1482</v>
      </c>
      <c r="R442" s="59" t="s">
        <v>1483</v>
      </c>
      <c r="S442" s="59" t="s">
        <v>1580</v>
      </c>
      <c r="T442" s="59" t="s">
        <v>1581</v>
      </c>
      <c r="U442" s="59" t="s">
        <v>1486</v>
      </c>
      <c r="V442" s="59" t="s">
        <v>1487</v>
      </c>
      <c r="W442" s="59" t="s">
        <v>1500</v>
      </c>
      <c r="X442" s="59" t="s">
        <v>1501</v>
      </c>
      <c r="Y442" s="59" t="s">
        <v>1490</v>
      </c>
      <c r="Z442" s="59">
        <v>4103.9799999999996</v>
      </c>
      <c r="AA442" s="59">
        <v>3940.51</v>
      </c>
      <c r="AB442" s="59">
        <v>163.47</v>
      </c>
      <c r="AC442" s="59">
        <v>3940.51</v>
      </c>
      <c r="AD442" s="59">
        <v>0</v>
      </c>
      <c r="AE442" s="59">
        <v>0</v>
      </c>
      <c r="AF442" s="59" t="s">
        <v>1491</v>
      </c>
      <c r="AG442" s="59" t="s">
        <v>1476</v>
      </c>
      <c r="AH442" s="59" t="s">
        <v>795</v>
      </c>
      <c r="AI442" s="59" t="s">
        <v>1492</v>
      </c>
      <c r="AJ442" s="59" t="s">
        <v>1486</v>
      </c>
      <c r="AK442" s="59" t="s">
        <v>278</v>
      </c>
      <c r="AL442" s="59" t="s">
        <v>1493</v>
      </c>
      <c r="AM442" s="59" t="s">
        <v>1494</v>
      </c>
      <c r="AN442" s="59" t="s">
        <v>1385</v>
      </c>
      <c r="AO442" s="59" t="s">
        <v>107</v>
      </c>
    </row>
    <row r="443" spans="1:41" x14ac:dyDescent="0.15">
      <c r="A443" s="59" t="s">
        <v>1769</v>
      </c>
      <c r="B443" s="59" t="s">
        <v>1582</v>
      </c>
      <c r="C443" s="59" t="s">
        <v>1583</v>
      </c>
      <c r="D443" s="59" t="s">
        <v>1517</v>
      </c>
      <c r="E443" s="59" t="s">
        <v>559</v>
      </c>
      <c r="F443" s="59" t="s">
        <v>1475</v>
      </c>
      <c r="G443" s="59" t="s">
        <v>1406</v>
      </c>
      <c r="H443" s="59" t="s">
        <v>1475</v>
      </c>
      <c r="I443" s="59" t="s">
        <v>1406</v>
      </c>
      <c r="J443" s="59" t="s">
        <v>737</v>
      </c>
      <c r="K443" s="59" t="s">
        <v>1518</v>
      </c>
      <c r="L443" s="59" t="s">
        <v>1584</v>
      </c>
      <c r="M443" s="59" t="s">
        <v>1478</v>
      </c>
      <c r="N443" s="59" t="s">
        <v>1479</v>
      </c>
      <c r="O443" s="59" t="s">
        <v>1480</v>
      </c>
      <c r="P443" s="59" t="s">
        <v>1481</v>
      </c>
      <c r="Q443" s="59" t="s">
        <v>1482</v>
      </c>
      <c r="R443" s="59" t="s">
        <v>1483</v>
      </c>
      <c r="S443" s="59" t="s">
        <v>1585</v>
      </c>
      <c r="T443" s="59" t="s">
        <v>1586</v>
      </c>
      <c r="U443" s="59" t="s">
        <v>1486</v>
      </c>
      <c r="V443" s="59" t="s">
        <v>1487</v>
      </c>
      <c r="W443" s="59" t="s">
        <v>1508</v>
      </c>
      <c r="X443" s="59" t="s">
        <v>1487</v>
      </c>
      <c r="Y443" s="59" t="s">
        <v>1490</v>
      </c>
      <c r="Z443" s="59">
        <v>40.46</v>
      </c>
      <c r="AA443" s="59">
        <v>40.46</v>
      </c>
      <c r="AB443" s="59">
        <v>0</v>
      </c>
      <c r="AC443" s="59">
        <v>40.46</v>
      </c>
      <c r="AD443" s="59">
        <v>0</v>
      </c>
      <c r="AE443" s="59">
        <v>0</v>
      </c>
      <c r="AF443" s="59" t="s">
        <v>1491</v>
      </c>
      <c r="AG443" s="59" t="s">
        <v>737</v>
      </c>
      <c r="AH443" s="59" t="s">
        <v>1518</v>
      </c>
      <c r="AI443" s="59" t="s">
        <v>1523</v>
      </c>
      <c r="AJ443" s="59" t="s">
        <v>1486</v>
      </c>
      <c r="AK443" s="59" t="s">
        <v>278</v>
      </c>
      <c r="AL443" s="59" t="s">
        <v>1493</v>
      </c>
      <c r="AM443" s="59" t="s">
        <v>1494</v>
      </c>
      <c r="AN443" s="59" t="s">
        <v>1384</v>
      </c>
      <c r="AO443" s="59" t="s">
        <v>107</v>
      </c>
    </row>
    <row r="444" spans="1:41" x14ac:dyDescent="0.15">
      <c r="A444" s="59" t="s">
        <v>1769</v>
      </c>
      <c r="B444" s="59" t="s">
        <v>1582</v>
      </c>
      <c r="C444" s="59" t="s">
        <v>1583</v>
      </c>
      <c r="D444" s="59" t="s">
        <v>1517</v>
      </c>
      <c r="E444" s="59" t="s">
        <v>559</v>
      </c>
      <c r="F444" s="59" t="s">
        <v>1475</v>
      </c>
      <c r="G444" s="59" t="s">
        <v>1406</v>
      </c>
      <c r="H444" s="59" t="s">
        <v>1475</v>
      </c>
      <c r="I444" s="59" t="s">
        <v>1406</v>
      </c>
      <c r="J444" s="59" t="s">
        <v>737</v>
      </c>
      <c r="K444" s="59" t="s">
        <v>1518</v>
      </c>
      <c r="L444" s="59" t="s">
        <v>1584</v>
      </c>
      <c r="M444" s="59" t="s">
        <v>1478</v>
      </c>
      <c r="N444" s="59" t="s">
        <v>1479</v>
      </c>
      <c r="O444" s="59" t="s">
        <v>1480</v>
      </c>
      <c r="P444" s="59" t="s">
        <v>1481</v>
      </c>
      <c r="Q444" s="59" t="s">
        <v>1482</v>
      </c>
      <c r="R444" s="59" t="s">
        <v>1483</v>
      </c>
      <c r="S444" s="59" t="s">
        <v>1585</v>
      </c>
      <c r="T444" s="59" t="s">
        <v>1586</v>
      </c>
      <c r="U444" s="59" t="s">
        <v>1486</v>
      </c>
      <c r="V444" s="59" t="s">
        <v>1487</v>
      </c>
      <c r="W444" s="59" t="s">
        <v>1509</v>
      </c>
      <c r="X444" s="59" t="s">
        <v>1487</v>
      </c>
      <c r="Y444" s="59" t="s">
        <v>1490</v>
      </c>
      <c r="Z444" s="59">
        <v>3.78</v>
      </c>
      <c r="AA444" s="59">
        <v>3.78</v>
      </c>
      <c r="AB444" s="59">
        <v>0</v>
      </c>
      <c r="AC444" s="59">
        <v>3.78</v>
      </c>
      <c r="AD444" s="59">
        <v>0</v>
      </c>
      <c r="AE444" s="59">
        <v>0</v>
      </c>
      <c r="AF444" s="59" t="s">
        <v>1491</v>
      </c>
      <c r="AG444" s="59" t="s">
        <v>737</v>
      </c>
      <c r="AH444" s="59" t="s">
        <v>1518</v>
      </c>
      <c r="AI444" s="59" t="s">
        <v>1523</v>
      </c>
      <c r="AJ444" s="59" t="s">
        <v>1486</v>
      </c>
      <c r="AK444" s="59" t="s">
        <v>278</v>
      </c>
      <c r="AL444" s="59" t="s">
        <v>1493</v>
      </c>
      <c r="AM444" s="59" t="s">
        <v>1494</v>
      </c>
      <c r="AN444" s="59" t="s">
        <v>1384</v>
      </c>
      <c r="AO444" s="59" t="s">
        <v>107</v>
      </c>
    </row>
    <row r="445" spans="1:41" x14ac:dyDescent="0.15">
      <c r="A445" s="59" t="s">
        <v>1769</v>
      </c>
      <c r="B445" s="59" t="s">
        <v>1582</v>
      </c>
      <c r="C445" s="59" t="s">
        <v>1583</v>
      </c>
      <c r="D445" s="59" t="s">
        <v>1517</v>
      </c>
      <c r="E445" s="59" t="s">
        <v>559</v>
      </c>
      <c r="F445" s="59" t="s">
        <v>1475</v>
      </c>
      <c r="G445" s="59" t="s">
        <v>1406</v>
      </c>
      <c r="H445" s="59" t="s">
        <v>1475</v>
      </c>
      <c r="I445" s="59" t="s">
        <v>1406</v>
      </c>
      <c r="J445" s="59" t="s">
        <v>737</v>
      </c>
      <c r="K445" s="59" t="s">
        <v>1518</v>
      </c>
      <c r="L445" s="59" t="s">
        <v>1584</v>
      </c>
      <c r="M445" s="59" t="s">
        <v>1478</v>
      </c>
      <c r="N445" s="59" t="s">
        <v>1479</v>
      </c>
      <c r="O445" s="59" t="s">
        <v>1480</v>
      </c>
      <c r="P445" s="59" t="s">
        <v>1481</v>
      </c>
      <c r="Q445" s="59" t="s">
        <v>1482</v>
      </c>
      <c r="R445" s="59" t="s">
        <v>1483</v>
      </c>
      <c r="S445" s="59" t="s">
        <v>1585</v>
      </c>
      <c r="T445" s="59" t="s">
        <v>1586</v>
      </c>
      <c r="U445" s="59" t="s">
        <v>1486</v>
      </c>
      <c r="V445" s="59" t="s">
        <v>1487</v>
      </c>
      <c r="W445" s="59" t="s">
        <v>1513</v>
      </c>
      <c r="X445" s="59" t="s">
        <v>1487</v>
      </c>
      <c r="Y445" s="59" t="s">
        <v>1490</v>
      </c>
      <c r="Z445" s="59">
        <v>17.39</v>
      </c>
      <c r="AA445" s="59">
        <v>17.39</v>
      </c>
      <c r="AB445" s="59">
        <v>0</v>
      </c>
      <c r="AC445" s="59">
        <v>17.39</v>
      </c>
      <c r="AD445" s="59">
        <v>0</v>
      </c>
      <c r="AE445" s="59">
        <v>0</v>
      </c>
      <c r="AF445" s="59" t="s">
        <v>1491</v>
      </c>
      <c r="AG445" s="59" t="s">
        <v>737</v>
      </c>
      <c r="AH445" s="59" t="s">
        <v>1518</v>
      </c>
      <c r="AI445" s="59" t="s">
        <v>1523</v>
      </c>
      <c r="AJ445" s="59" t="s">
        <v>1486</v>
      </c>
      <c r="AK445" s="59" t="s">
        <v>278</v>
      </c>
      <c r="AL445" s="59" t="s">
        <v>1493</v>
      </c>
      <c r="AM445" s="59" t="s">
        <v>1494</v>
      </c>
      <c r="AN445" s="59" t="s">
        <v>1384</v>
      </c>
      <c r="AO445" s="59" t="s">
        <v>107</v>
      </c>
    </row>
    <row r="446" spans="1:41" x14ac:dyDescent="0.15">
      <c r="A446" s="59" t="s">
        <v>1769</v>
      </c>
      <c r="B446" s="59" t="s">
        <v>1582</v>
      </c>
      <c r="C446" s="59" t="s">
        <v>1583</v>
      </c>
      <c r="D446" s="59" t="s">
        <v>1517</v>
      </c>
      <c r="E446" s="59" t="s">
        <v>559</v>
      </c>
      <c r="F446" s="59" t="s">
        <v>1475</v>
      </c>
      <c r="G446" s="59" t="s">
        <v>1406</v>
      </c>
      <c r="H446" s="59" t="s">
        <v>1475</v>
      </c>
      <c r="I446" s="59" t="s">
        <v>1406</v>
      </c>
      <c r="J446" s="59" t="s">
        <v>737</v>
      </c>
      <c r="K446" s="59" t="s">
        <v>1518</v>
      </c>
      <c r="L446" s="59" t="s">
        <v>1584</v>
      </c>
      <c r="M446" s="59" t="s">
        <v>1478</v>
      </c>
      <c r="N446" s="59" t="s">
        <v>1479</v>
      </c>
      <c r="O446" s="59" t="s">
        <v>1480</v>
      </c>
      <c r="P446" s="59" t="s">
        <v>1481</v>
      </c>
      <c r="Q446" s="59" t="s">
        <v>1482</v>
      </c>
      <c r="R446" s="59" t="s">
        <v>1483</v>
      </c>
      <c r="S446" s="59" t="s">
        <v>1585</v>
      </c>
      <c r="T446" s="59" t="s">
        <v>1586</v>
      </c>
      <c r="U446" s="59" t="s">
        <v>1486</v>
      </c>
      <c r="V446" s="59" t="s">
        <v>1487</v>
      </c>
      <c r="W446" s="59" t="s">
        <v>1514</v>
      </c>
      <c r="X446" s="59" t="s">
        <v>1487</v>
      </c>
      <c r="Y446" s="59" t="s">
        <v>1490</v>
      </c>
      <c r="Z446" s="59">
        <v>2.69</v>
      </c>
      <c r="AA446" s="59">
        <v>2.69</v>
      </c>
      <c r="AB446" s="59">
        <v>0</v>
      </c>
      <c r="AC446" s="59">
        <v>2.69</v>
      </c>
      <c r="AD446" s="59">
        <v>0</v>
      </c>
      <c r="AE446" s="59">
        <v>0</v>
      </c>
      <c r="AF446" s="59" t="s">
        <v>1491</v>
      </c>
      <c r="AG446" s="59" t="s">
        <v>737</v>
      </c>
      <c r="AH446" s="59" t="s">
        <v>1518</v>
      </c>
      <c r="AI446" s="59" t="s">
        <v>1523</v>
      </c>
      <c r="AJ446" s="59" t="s">
        <v>1486</v>
      </c>
      <c r="AK446" s="59" t="s">
        <v>278</v>
      </c>
      <c r="AL446" s="59" t="s">
        <v>1493</v>
      </c>
      <c r="AM446" s="59" t="s">
        <v>1494</v>
      </c>
      <c r="AN446" s="59" t="s">
        <v>1384</v>
      </c>
      <c r="AO446" s="59" t="s">
        <v>107</v>
      </c>
    </row>
    <row r="447" spans="1:41" x14ac:dyDescent="0.15">
      <c r="A447" s="59" t="s">
        <v>1769</v>
      </c>
      <c r="B447" s="59" t="s">
        <v>1582</v>
      </c>
      <c r="C447" s="59" t="s">
        <v>1583</v>
      </c>
      <c r="D447" s="59" t="s">
        <v>1517</v>
      </c>
      <c r="E447" s="59" t="s">
        <v>559</v>
      </c>
      <c r="F447" s="59" t="s">
        <v>1475</v>
      </c>
      <c r="G447" s="59" t="s">
        <v>1406</v>
      </c>
      <c r="H447" s="59" t="s">
        <v>1475</v>
      </c>
      <c r="I447" s="59" t="s">
        <v>1406</v>
      </c>
      <c r="J447" s="59" t="s">
        <v>737</v>
      </c>
      <c r="K447" s="59" t="s">
        <v>1518</v>
      </c>
      <c r="L447" s="59" t="s">
        <v>1584</v>
      </c>
      <c r="M447" s="59" t="s">
        <v>1478</v>
      </c>
      <c r="N447" s="59" t="s">
        <v>1479</v>
      </c>
      <c r="O447" s="59" t="s">
        <v>1480</v>
      </c>
      <c r="P447" s="59" t="s">
        <v>1481</v>
      </c>
      <c r="Q447" s="59" t="s">
        <v>1482</v>
      </c>
      <c r="R447" s="59" t="s">
        <v>1483</v>
      </c>
      <c r="S447" s="59" t="s">
        <v>1585</v>
      </c>
      <c r="T447" s="59" t="s">
        <v>1586</v>
      </c>
      <c r="U447" s="59" t="s">
        <v>1486</v>
      </c>
      <c r="V447" s="59" t="s">
        <v>1487</v>
      </c>
      <c r="W447" s="59" t="s">
        <v>1522</v>
      </c>
      <c r="X447" s="59" t="s">
        <v>1487</v>
      </c>
      <c r="Y447" s="59" t="s">
        <v>1490</v>
      </c>
      <c r="Z447" s="59">
        <v>2483.84</v>
      </c>
      <c r="AA447" s="59">
        <v>2483.84</v>
      </c>
      <c r="AB447" s="59">
        <v>0</v>
      </c>
      <c r="AC447" s="59">
        <v>2483.84</v>
      </c>
      <c r="AD447" s="59">
        <v>0</v>
      </c>
      <c r="AE447" s="59">
        <v>0</v>
      </c>
      <c r="AF447" s="59" t="s">
        <v>1491</v>
      </c>
      <c r="AG447" s="59" t="s">
        <v>737</v>
      </c>
      <c r="AH447" s="59" t="s">
        <v>1518</v>
      </c>
      <c r="AI447" s="59" t="s">
        <v>1523</v>
      </c>
      <c r="AJ447" s="59" t="s">
        <v>1486</v>
      </c>
      <c r="AK447" s="59" t="s">
        <v>278</v>
      </c>
      <c r="AL447" s="59" t="s">
        <v>1493</v>
      </c>
      <c r="AM447" s="59" t="s">
        <v>1494</v>
      </c>
      <c r="AN447" s="59" t="s">
        <v>1384</v>
      </c>
      <c r="AO447" s="59" t="s">
        <v>107</v>
      </c>
    </row>
    <row r="448" spans="1:41" x14ac:dyDescent="0.15">
      <c r="A448" s="59" t="s">
        <v>1769</v>
      </c>
      <c r="B448" s="59" t="s">
        <v>1587</v>
      </c>
      <c r="C448" s="59" t="s">
        <v>1588</v>
      </c>
      <c r="D448" s="59" t="s">
        <v>1517</v>
      </c>
      <c r="E448" s="59" t="s">
        <v>559</v>
      </c>
      <c r="F448" s="59" t="s">
        <v>1475</v>
      </c>
      <c r="G448" s="59" t="s">
        <v>1406</v>
      </c>
      <c r="H448" s="59" t="s">
        <v>1475</v>
      </c>
      <c r="I448" s="59" t="s">
        <v>1406</v>
      </c>
      <c r="J448" s="59" t="s">
        <v>737</v>
      </c>
      <c r="K448" s="59" t="s">
        <v>1518</v>
      </c>
      <c r="L448" s="59" t="s">
        <v>1589</v>
      </c>
      <c r="M448" s="59" t="s">
        <v>1478</v>
      </c>
      <c r="N448" s="59" t="s">
        <v>1479</v>
      </c>
      <c r="O448" s="59" t="s">
        <v>1480</v>
      </c>
      <c r="P448" s="59" t="s">
        <v>1481</v>
      </c>
      <c r="Q448" s="59" t="s">
        <v>1482</v>
      </c>
      <c r="R448" s="59" t="s">
        <v>1483</v>
      </c>
      <c r="S448" s="59" t="s">
        <v>1590</v>
      </c>
      <c r="T448" s="59" t="s">
        <v>1591</v>
      </c>
      <c r="U448" s="59" t="s">
        <v>1486</v>
      </c>
      <c r="V448" s="59" t="s">
        <v>1487</v>
      </c>
      <c r="W448" s="59" t="s">
        <v>1508</v>
      </c>
      <c r="X448" s="59" t="s">
        <v>1487</v>
      </c>
      <c r="Y448" s="59" t="s">
        <v>1490</v>
      </c>
      <c r="Z448" s="59">
        <v>95.97</v>
      </c>
      <c r="AA448" s="59">
        <v>95.97</v>
      </c>
      <c r="AB448" s="59">
        <v>0</v>
      </c>
      <c r="AC448" s="59">
        <v>95.97</v>
      </c>
      <c r="AD448" s="59">
        <v>0</v>
      </c>
      <c r="AE448" s="59">
        <v>0</v>
      </c>
      <c r="AF448" s="59" t="s">
        <v>1491</v>
      </c>
      <c r="AG448" s="59" t="s">
        <v>737</v>
      </c>
      <c r="AH448" s="59" t="s">
        <v>1518</v>
      </c>
      <c r="AI448" s="59" t="s">
        <v>1523</v>
      </c>
      <c r="AJ448" s="59" t="s">
        <v>1486</v>
      </c>
      <c r="AK448" s="59" t="s">
        <v>278</v>
      </c>
      <c r="AL448" s="59" t="s">
        <v>1493</v>
      </c>
      <c r="AM448" s="59" t="s">
        <v>1494</v>
      </c>
      <c r="AN448" s="59" t="s">
        <v>1384</v>
      </c>
      <c r="AO448" s="59" t="s">
        <v>107</v>
      </c>
    </row>
    <row r="449" spans="1:41" x14ac:dyDescent="0.15">
      <c r="A449" s="59" t="s">
        <v>1769</v>
      </c>
      <c r="B449" s="59" t="s">
        <v>1587</v>
      </c>
      <c r="C449" s="59" t="s">
        <v>1588</v>
      </c>
      <c r="D449" s="59" t="s">
        <v>1517</v>
      </c>
      <c r="E449" s="59" t="s">
        <v>559</v>
      </c>
      <c r="F449" s="59" t="s">
        <v>1475</v>
      </c>
      <c r="G449" s="59" t="s">
        <v>1406</v>
      </c>
      <c r="H449" s="59" t="s">
        <v>1475</v>
      </c>
      <c r="I449" s="59" t="s">
        <v>1406</v>
      </c>
      <c r="J449" s="59" t="s">
        <v>737</v>
      </c>
      <c r="K449" s="59" t="s">
        <v>1518</v>
      </c>
      <c r="L449" s="59" t="s">
        <v>1589</v>
      </c>
      <c r="M449" s="59" t="s">
        <v>1478</v>
      </c>
      <c r="N449" s="59" t="s">
        <v>1479</v>
      </c>
      <c r="O449" s="59" t="s">
        <v>1480</v>
      </c>
      <c r="P449" s="59" t="s">
        <v>1481</v>
      </c>
      <c r="Q449" s="59" t="s">
        <v>1482</v>
      </c>
      <c r="R449" s="59" t="s">
        <v>1483</v>
      </c>
      <c r="S449" s="59" t="s">
        <v>1590</v>
      </c>
      <c r="T449" s="59" t="s">
        <v>1591</v>
      </c>
      <c r="U449" s="59" t="s">
        <v>1486</v>
      </c>
      <c r="V449" s="59" t="s">
        <v>1487</v>
      </c>
      <c r="W449" s="59" t="s">
        <v>1509</v>
      </c>
      <c r="X449" s="59" t="s">
        <v>1487</v>
      </c>
      <c r="Y449" s="59" t="s">
        <v>1490</v>
      </c>
      <c r="Z449" s="59">
        <v>57.72</v>
      </c>
      <c r="AA449" s="59">
        <v>57.72</v>
      </c>
      <c r="AB449" s="59">
        <v>0</v>
      </c>
      <c r="AC449" s="59">
        <v>57.72</v>
      </c>
      <c r="AD449" s="59">
        <v>0</v>
      </c>
      <c r="AE449" s="59">
        <v>0</v>
      </c>
      <c r="AF449" s="59" t="s">
        <v>1491</v>
      </c>
      <c r="AG449" s="59" t="s">
        <v>737</v>
      </c>
      <c r="AH449" s="59" t="s">
        <v>1518</v>
      </c>
      <c r="AI449" s="59" t="s">
        <v>1523</v>
      </c>
      <c r="AJ449" s="59" t="s">
        <v>1486</v>
      </c>
      <c r="AK449" s="59" t="s">
        <v>278</v>
      </c>
      <c r="AL449" s="59" t="s">
        <v>1493</v>
      </c>
      <c r="AM449" s="59" t="s">
        <v>1494</v>
      </c>
      <c r="AN449" s="59" t="s">
        <v>1384</v>
      </c>
      <c r="AO449" s="59" t="s">
        <v>107</v>
      </c>
    </row>
    <row r="450" spans="1:41" x14ac:dyDescent="0.15">
      <c r="A450" s="59" t="s">
        <v>1769</v>
      </c>
      <c r="B450" s="59" t="s">
        <v>1587</v>
      </c>
      <c r="C450" s="59" t="s">
        <v>1588</v>
      </c>
      <c r="D450" s="59" t="s">
        <v>1517</v>
      </c>
      <c r="E450" s="59" t="s">
        <v>559</v>
      </c>
      <c r="F450" s="59" t="s">
        <v>1475</v>
      </c>
      <c r="G450" s="59" t="s">
        <v>1406</v>
      </c>
      <c r="H450" s="59" t="s">
        <v>1475</v>
      </c>
      <c r="I450" s="59" t="s">
        <v>1406</v>
      </c>
      <c r="J450" s="59" t="s">
        <v>737</v>
      </c>
      <c r="K450" s="59" t="s">
        <v>1518</v>
      </c>
      <c r="L450" s="59" t="s">
        <v>1589</v>
      </c>
      <c r="M450" s="59" t="s">
        <v>1478</v>
      </c>
      <c r="N450" s="59" t="s">
        <v>1479</v>
      </c>
      <c r="O450" s="59" t="s">
        <v>1480</v>
      </c>
      <c r="P450" s="59" t="s">
        <v>1481</v>
      </c>
      <c r="Q450" s="59" t="s">
        <v>1482</v>
      </c>
      <c r="R450" s="59" t="s">
        <v>1483</v>
      </c>
      <c r="S450" s="59" t="s">
        <v>1590</v>
      </c>
      <c r="T450" s="59" t="s">
        <v>1591</v>
      </c>
      <c r="U450" s="59" t="s">
        <v>1486</v>
      </c>
      <c r="V450" s="59" t="s">
        <v>1487</v>
      </c>
      <c r="W450" s="59" t="s">
        <v>1488</v>
      </c>
      <c r="X450" s="59" t="s">
        <v>1510</v>
      </c>
      <c r="Y450" s="59" t="s">
        <v>1490</v>
      </c>
      <c r="Z450" s="59">
        <v>0.96</v>
      </c>
      <c r="AA450" s="59">
        <v>0.96</v>
      </c>
      <c r="AB450" s="59">
        <v>0</v>
      </c>
      <c r="AC450" s="59">
        <v>0.96</v>
      </c>
      <c r="AD450" s="59">
        <v>0</v>
      </c>
      <c r="AE450" s="59">
        <v>0</v>
      </c>
      <c r="AF450" s="59" t="s">
        <v>1491</v>
      </c>
      <c r="AG450" s="59" t="s">
        <v>737</v>
      </c>
      <c r="AH450" s="59" t="s">
        <v>1518</v>
      </c>
      <c r="AI450" s="59" t="s">
        <v>1523</v>
      </c>
      <c r="AJ450" s="59" t="s">
        <v>1486</v>
      </c>
      <c r="AK450" s="59" t="s">
        <v>278</v>
      </c>
      <c r="AL450" s="59" t="s">
        <v>1493</v>
      </c>
      <c r="AM450" s="59" t="s">
        <v>1494</v>
      </c>
      <c r="AN450" s="59" t="s">
        <v>1384</v>
      </c>
      <c r="AO450" s="59" t="s">
        <v>107</v>
      </c>
    </row>
    <row r="451" spans="1:41" x14ac:dyDescent="0.15">
      <c r="A451" s="59" t="s">
        <v>1769</v>
      </c>
      <c r="B451" s="59" t="s">
        <v>1587</v>
      </c>
      <c r="C451" s="59" t="s">
        <v>1588</v>
      </c>
      <c r="D451" s="59" t="s">
        <v>1517</v>
      </c>
      <c r="E451" s="59" t="s">
        <v>559</v>
      </c>
      <c r="F451" s="59" t="s">
        <v>1475</v>
      </c>
      <c r="G451" s="59" t="s">
        <v>1406</v>
      </c>
      <c r="H451" s="59" t="s">
        <v>1475</v>
      </c>
      <c r="I451" s="59" t="s">
        <v>1406</v>
      </c>
      <c r="J451" s="59" t="s">
        <v>737</v>
      </c>
      <c r="K451" s="59" t="s">
        <v>1518</v>
      </c>
      <c r="L451" s="59" t="s">
        <v>1589</v>
      </c>
      <c r="M451" s="59" t="s">
        <v>1478</v>
      </c>
      <c r="N451" s="59" t="s">
        <v>1479</v>
      </c>
      <c r="O451" s="59" t="s">
        <v>1480</v>
      </c>
      <c r="P451" s="59" t="s">
        <v>1481</v>
      </c>
      <c r="Q451" s="59" t="s">
        <v>1482</v>
      </c>
      <c r="R451" s="59" t="s">
        <v>1483</v>
      </c>
      <c r="S451" s="59" t="s">
        <v>1590</v>
      </c>
      <c r="T451" s="59" t="s">
        <v>1591</v>
      </c>
      <c r="U451" s="59" t="s">
        <v>1486</v>
      </c>
      <c r="V451" s="59" t="s">
        <v>1487</v>
      </c>
      <c r="W451" s="59" t="s">
        <v>1513</v>
      </c>
      <c r="X451" s="59" t="s">
        <v>1487</v>
      </c>
      <c r="Y451" s="59" t="s">
        <v>1490</v>
      </c>
      <c r="Z451" s="59">
        <v>88.89</v>
      </c>
      <c r="AA451" s="59">
        <v>88.89</v>
      </c>
      <c r="AB451" s="59">
        <v>0</v>
      </c>
      <c r="AC451" s="59">
        <v>88.89</v>
      </c>
      <c r="AD451" s="59">
        <v>0</v>
      </c>
      <c r="AE451" s="59">
        <v>0</v>
      </c>
      <c r="AF451" s="59" t="s">
        <v>1491</v>
      </c>
      <c r="AG451" s="59" t="s">
        <v>737</v>
      </c>
      <c r="AH451" s="59" t="s">
        <v>1518</v>
      </c>
      <c r="AI451" s="59" t="s">
        <v>1523</v>
      </c>
      <c r="AJ451" s="59" t="s">
        <v>1486</v>
      </c>
      <c r="AK451" s="59" t="s">
        <v>278</v>
      </c>
      <c r="AL451" s="59" t="s">
        <v>1493</v>
      </c>
      <c r="AM451" s="59" t="s">
        <v>1494</v>
      </c>
      <c r="AN451" s="59" t="s">
        <v>1384</v>
      </c>
      <c r="AO451" s="59" t="s">
        <v>107</v>
      </c>
    </row>
    <row r="452" spans="1:41" x14ac:dyDescent="0.15">
      <c r="A452" s="59" t="s">
        <v>1769</v>
      </c>
      <c r="B452" s="59" t="s">
        <v>1587</v>
      </c>
      <c r="C452" s="59" t="s">
        <v>1588</v>
      </c>
      <c r="D452" s="59" t="s">
        <v>1517</v>
      </c>
      <c r="E452" s="59" t="s">
        <v>559</v>
      </c>
      <c r="F452" s="59" t="s">
        <v>1475</v>
      </c>
      <c r="G452" s="59" t="s">
        <v>1406</v>
      </c>
      <c r="H452" s="59" t="s">
        <v>1475</v>
      </c>
      <c r="I452" s="59" t="s">
        <v>1406</v>
      </c>
      <c r="J452" s="59" t="s">
        <v>737</v>
      </c>
      <c r="K452" s="59" t="s">
        <v>1518</v>
      </c>
      <c r="L452" s="59" t="s">
        <v>1589</v>
      </c>
      <c r="M452" s="59" t="s">
        <v>1478</v>
      </c>
      <c r="N452" s="59" t="s">
        <v>1479</v>
      </c>
      <c r="O452" s="59" t="s">
        <v>1480</v>
      </c>
      <c r="P452" s="59" t="s">
        <v>1481</v>
      </c>
      <c r="Q452" s="59" t="s">
        <v>1482</v>
      </c>
      <c r="R452" s="59" t="s">
        <v>1483</v>
      </c>
      <c r="S452" s="59" t="s">
        <v>1590</v>
      </c>
      <c r="T452" s="59" t="s">
        <v>1591</v>
      </c>
      <c r="U452" s="59" t="s">
        <v>1486</v>
      </c>
      <c r="V452" s="59" t="s">
        <v>1487</v>
      </c>
      <c r="W452" s="59" t="s">
        <v>1514</v>
      </c>
      <c r="X452" s="59" t="s">
        <v>1487</v>
      </c>
      <c r="Y452" s="59" t="s">
        <v>1490</v>
      </c>
      <c r="Z452" s="59">
        <v>1.57</v>
      </c>
      <c r="AA452" s="59">
        <v>1.57</v>
      </c>
      <c r="AB452" s="59">
        <v>0</v>
      </c>
      <c r="AC452" s="59">
        <v>1.57</v>
      </c>
      <c r="AD452" s="59">
        <v>0</v>
      </c>
      <c r="AE452" s="59">
        <v>0</v>
      </c>
      <c r="AF452" s="59" t="s">
        <v>1491</v>
      </c>
      <c r="AG452" s="59" t="s">
        <v>737</v>
      </c>
      <c r="AH452" s="59" t="s">
        <v>1518</v>
      </c>
      <c r="AI452" s="59" t="s">
        <v>1523</v>
      </c>
      <c r="AJ452" s="59" t="s">
        <v>1486</v>
      </c>
      <c r="AK452" s="59" t="s">
        <v>278</v>
      </c>
      <c r="AL452" s="59" t="s">
        <v>1493</v>
      </c>
      <c r="AM452" s="59" t="s">
        <v>1494</v>
      </c>
      <c r="AN452" s="59" t="s">
        <v>1384</v>
      </c>
      <c r="AO452" s="59" t="s">
        <v>107</v>
      </c>
    </row>
    <row r="453" spans="1:41" x14ac:dyDescent="0.15">
      <c r="A453" s="59" t="s">
        <v>1769</v>
      </c>
      <c r="B453" s="59" t="s">
        <v>1592</v>
      </c>
      <c r="C453" s="59" t="s">
        <v>1593</v>
      </c>
      <c r="D453" s="59" t="s">
        <v>1517</v>
      </c>
      <c r="E453" s="59" t="s">
        <v>559</v>
      </c>
      <c r="F453" s="59" t="s">
        <v>1475</v>
      </c>
      <c r="G453" s="59" t="s">
        <v>1406</v>
      </c>
      <c r="H453" s="59" t="s">
        <v>1475</v>
      </c>
      <c r="I453" s="59" t="s">
        <v>1406</v>
      </c>
      <c r="J453" s="59" t="s">
        <v>737</v>
      </c>
      <c r="K453" s="59" t="s">
        <v>1518</v>
      </c>
      <c r="L453" s="59" t="s">
        <v>1594</v>
      </c>
      <c r="M453" s="59" t="s">
        <v>1478</v>
      </c>
      <c r="N453" s="59" t="s">
        <v>1479</v>
      </c>
      <c r="O453" s="59" t="s">
        <v>1480</v>
      </c>
      <c r="P453" s="59" t="s">
        <v>1481</v>
      </c>
      <c r="Q453" s="59" t="s">
        <v>1482</v>
      </c>
      <c r="R453" s="59" t="s">
        <v>1483</v>
      </c>
      <c r="S453" s="59" t="s">
        <v>1595</v>
      </c>
      <c r="T453" s="59" t="s">
        <v>1596</v>
      </c>
      <c r="U453" s="59" t="s">
        <v>1486</v>
      </c>
      <c r="V453" s="59" t="s">
        <v>1487</v>
      </c>
      <c r="W453" s="59" t="s">
        <v>1508</v>
      </c>
      <c r="X453" s="59" t="s">
        <v>1487</v>
      </c>
      <c r="Y453" s="59" t="s">
        <v>1490</v>
      </c>
      <c r="Z453" s="59">
        <v>487.09</v>
      </c>
      <c r="AA453" s="59">
        <v>487.09</v>
      </c>
      <c r="AB453" s="59">
        <v>0</v>
      </c>
      <c r="AC453" s="59">
        <v>487.09</v>
      </c>
      <c r="AD453" s="59">
        <v>0</v>
      </c>
      <c r="AE453" s="59">
        <v>0</v>
      </c>
      <c r="AF453" s="59" t="s">
        <v>1491</v>
      </c>
      <c r="AG453" s="59" t="s">
        <v>737</v>
      </c>
      <c r="AH453" s="59" t="s">
        <v>1518</v>
      </c>
      <c r="AI453" s="59" t="s">
        <v>1523</v>
      </c>
      <c r="AJ453" s="59" t="s">
        <v>1486</v>
      </c>
      <c r="AK453" s="59" t="s">
        <v>278</v>
      </c>
      <c r="AL453" s="59" t="s">
        <v>1493</v>
      </c>
      <c r="AM453" s="59" t="s">
        <v>1494</v>
      </c>
      <c r="AN453" s="59" t="s">
        <v>1384</v>
      </c>
      <c r="AO453" s="59" t="s">
        <v>107</v>
      </c>
    </row>
    <row r="454" spans="1:41" x14ac:dyDescent="0.15">
      <c r="A454" s="59" t="s">
        <v>1769</v>
      </c>
      <c r="B454" s="59" t="s">
        <v>1592</v>
      </c>
      <c r="C454" s="59" t="s">
        <v>1593</v>
      </c>
      <c r="D454" s="59" t="s">
        <v>1517</v>
      </c>
      <c r="E454" s="59" t="s">
        <v>559</v>
      </c>
      <c r="F454" s="59" t="s">
        <v>1475</v>
      </c>
      <c r="G454" s="59" t="s">
        <v>1406</v>
      </c>
      <c r="H454" s="59" t="s">
        <v>1475</v>
      </c>
      <c r="I454" s="59" t="s">
        <v>1406</v>
      </c>
      <c r="J454" s="59" t="s">
        <v>737</v>
      </c>
      <c r="K454" s="59" t="s">
        <v>1518</v>
      </c>
      <c r="L454" s="59" t="s">
        <v>1594</v>
      </c>
      <c r="M454" s="59" t="s">
        <v>1478</v>
      </c>
      <c r="N454" s="59" t="s">
        <v>1479</v>
      </c>
      <c r="O454" s="59" t="s">
        <v>1480</v>
      </c>
      <c r="P454" s="59" t="s">
        <v>1481</v>
      </c>
      <c r="Q454" s="59" t="s">
        <v>1482</v>
      </c>
      <c r="R454" s="59" t="s">
        <v>1483</v>
      </c>
      <c r="S454" s="59" t="s">
        <v>1595</v>
      </c>
      <c r="T454" s="59" t="s">
        <v>1596</v>
      </c>
      <c r="U454" s="59" t="s">
        <v>1486</v>
      </c>
      <c r="V454" s="59" t="s">
        <v>1487</v>
      </c>
      <c r="W454" s="59" t="s">
        <v>1509</v>
      </c>
      <c r="X454" s="59" t="s">
        <v>1487</v>
      </c>
      <c r="Y454" s="59" t="s">
        <v>1490</v>
      </c>
      <c r="Z454" s="59">
        <v>506.94</v>
      </c>
      <c r="AA454" s="59">
        <v>506.94</v>
      </c>
      <c r="AB454" s="59">
        <v>0</v>
      </c>
      <c r="AC454" s="59">
        <v>506.94</v>
      </c>
      <c r="AD454" s="59">
        <v>0</v>
      </c>
      <c r="AE454" s="59">
        <v>0</v>
      </c>
      <c r="AF454" s="59" t="s">
        <v>1491</v>
      </c>
      <c r="AG454" s="59" t="s">
        <v>737</v>
      </c>
      <c r="AH454" s="59" t="s">
        <v>1518</v>
      </c>
      <c r="AI454" s="59" t="s">
        <v>1523</v>
      </c>
      <c r="AJ454" s="59" t="s">
        <v>1486</v>
      </c>
      <c r="AK454" s="59" t="s">
        <v>278</v>
      </c>
      <c r="AL454" s="59" t="s">
        <v>1493</v>
      </c>
      <c r="AM454" s="59" t="s">
        <v>1494</v>
      </c>
      <c r="AN454" s="59" t="s">
        <v>1384</v>
      </c>
      <c r="AO454" s="59" t="s">
        <v>107</v>
      </c>
    </row>
    <row r="455" spans="1:41" x14ac:dyDescent="0.15">
      <c r="A455" s="59" t="s">
        <v>1769</v>
      </c>
      <c r="B455" s="59" t="s">
        <v>1592</v>
      </c>
      <c r="C455" s="59" t="s">
        <v>1593</v>
      </c>
      <c r="D455" s="59" t="s">
        <v>1517</v>
      </c>
      <c r="E455" s="59" t="s">
        <v>559</v>
      </c>
      <c r="F455" s="59" t="s">
        <v>1475</v>
      </c>
      <c r="G455" s="59" t="s">
        <v>1406</v>
      </c>
      <c r="H455" s="59" t="s">
        <v>1475</v>
      </c>
      <c r="I455" s="59" t="s">
        <v>1406</v>
      </c>
      <c r="J455" s="59" t="s">
        <v>737</v>
      </c>
      <c r="K455" s="59" t="s">
        <v>1518</v>
      </c>
      <c r="L455" s="59" t="s">
        <v>1594</v>
      </c>
      <c r="M455" s="59" t="s">
        <v>1478</v>
      </c>
      <c r="N455" s="59" t="s">
        <v>1479</v>
      </c>
      <c r="O455" s="59" t="s">
        <v>1480</v>
      </c>
      <c r="P455" s="59" t="s">
        <v>1481</v>
      </c>
      <c r="Q455" s="59" t="s">
        <v>1482</v>
      </c>
      <c r="R455" s="59" t="s">
        <v>1483</v>
      </c>
      <c r="S455" s="59" t="s">
        <v>1595</v>
      </c>
      <c r="T455" s="59" t="s">
        <v>1596</v>
      </c>
      <c r="U455" s="59" t="s">
        <v>1486</v>
      </c>
      <c r="V455" s="59" t="s">
        <v>1487</v>
      </c>
      <c r="W455" s="59" t="s">
        <v>1488</v>
      </c>
      <c r="X455" s="59" t="s">
        <v>1511</v>
      </c>
      <c r="Y455" s="59" t="s">
        <v>1490</v>
      </c>
      <c r="Z455" s="59">
        <v>0.02</v>
      </c>
      <c r="AA455" s="59">
        <v>0.02</v>
      </c>
      <c r="AB455" s="59">
        <v>0</v>
      </c>
      <c r="AC455" s="59">
        <v>0.02</v>
      </c>
      <c r="AD455" s="59">
        <v>0</v>
      </c>
      <c r="AE455" s="59">
        <v>0</v>
      </c>
      <c r="AF455" s="59" t="s">
        <v>1491</v>
      </c>
      <c r="AG455" s="59" t="s">
        <v>737</v>
      </c>
      <c r="AH455" s="59" t="s">
        <v>1518</v>
      </c>
      <c r="AI455" s="59" t="s">
        <v>1523</v>
      </c>
      <c r="AJ455" s="59" t="s">
        <v>1486</v>
      </c>
      <c r="AK455" s="59" t="s">
        <v>278</v>
      </c>
      <c r="AL455" s="59" t="s">
        <v>1493</v>
      </c>
      <c r="AM455" s="59" t="s">
        <v>1494</v>
      </c>
      <c r="AN455" s="59" t="s">
        <v>1384</v>
      </c>
      <c r="AO455" s="59" t="s">
        <v>107</v>
      </c>
    </row>
    <row r="456" spans="1:41" x14ac:dyDescent="0.15">
      <c r="A456" s="59" t="s">
        <v>1769</v>
      </c>
      <c r="B456" s="59" t="s">
        <v>1592</v>
      </c>
      <c r="C456" s="59" t="s">
        <v>1593</v>
      </c>
      <c r="D456" s="59" t="s">
        <v>1517</v>
      </c>
      <c r="E456" s="59" t="s">
        <v>559</v>
      </c>
      <c r="F456" s="59" t="s">
        <v>1475</v>
      </c>
      <c r="G456" s="59" t="s">
        <v>1406</v>
      </c>
      <c r="H456" s="59" t="s">
        <v>1475</v>
      </c>
      <c r="I456" s="59" t="s">
        <v>1406</v>
      </c>
      <c r="J456" s="59" t="s">
        <v>737</v>
      </c>
      <c r="K456" s="59" t="s">
        <v>1518</v>
      </c>
      <c r="L456" s="59" t="s">
        <v>1594</v>
      </c>
      <c r="M456" s="59" t="s">
        <v>1478</v>
      </c>
      <c r="N456" s="59" t="s">
        <v>1479</v>
      </c>
      <c r="O456" s="59" t="s">
        <v>1480</v>
      </c>
      <c r="P456" s="59" t="s">
        <v>1481</v>
      </c>
      <c r="Q456" s="59" t="s">
        <v>1482</v>
      </c>
      <c r="R456" s="59" t="s">
        <v>1483</v>
      </c>
      <c r="S456" s="59" t="s">
        <v>1595</v>
      </c>
      <c r="T456" s="59" t="s">
        <v>1596</v>
      </c>
      <c r="U456" s="59" t="s">
        <v>1486</v>
      </c>
      <c r="V456" s="59" t="s">
        <v>1487</v>
      </c>
      <c r="W456" s="59" t="s">
        <v>1513</v>
      </c>
      <c r="X456" s="59" t="s">
        <v>1487</v>
      </c>
      <c r="Y456" s="59" t="s">
        <v>1490</v>
      </c>
      <c r="Z456" s="59">
        <v>255.49</v>
      </c>
      <c r="AA456" s="59">
        <v>255.49</v>
      </c>
      <c r="AB456" s="59">
        <v>0</v>
      </c>
      <c r="AC456" s="59">
        <v>255.49</v>
      </c>
      <c r="AD456" s="59">
        <v>0</v>
      </c>
      <c r="AE456" s="59">
        <v>0</v>
      </c>
      <c r="AF456" s="59" t="s">
        <v>1491</v>
      </c>
      <c r="AG456" s="59" t="s">
        <v>737</v>
      </c>
      <c r="AH456" s="59" t="s">
        <v>1518</v>
      </c>
      <c r="AI456" s="59" t="s">
        <v>1523</v>
      </c>
      <c r="AJ456" s="59" t="s">
        <v>1486</v>
      </c>
      <c r="AK456" s="59" t="s">
        <v>278</v>
      </c>
      <c r="AL456" s="59" t="s">
        <v>1493</v>
      </c>
      <c r="AM456" s="59" t="s">
        <v>1494</v>
      </c>
      <c r="AN456" s="59" t="s">
        <v>1384</v>
      </c>
      <c r="AO456" s="59" t="s">
        <v>107</v>
      </c>
    </row>
    <row r="457" spans="1:41" x14ac:dyDescent="0.15">
      <c r="A457" s="59" t="s">
        <v>1769</v>
      </c>
      <c r="B457" s="59" t="s">
        <v>1592</v>
      </c>
      <c r="C457" s="59" t="s">
        <v>1593</v>
      </c>
      <c r="D457" s="59" t="s">
        <v>1517</v>
      </c>
      <c r="E457" s="59" t="s">
        <v>559</v>
      </c>
      <c r="F457" s="59" t="s">
        <v>1475</v>
      </c>
      <c r="G457" s="59" t="s">
        <v>1406</v>
      </c>
      <c r="H457" s="59" t="s">
        <v>1475</v>
      </c>
      <c r="I457" s="59" t="s">
        <v>1406</v>
      </c>
      <c r="J457" s="59" t="s">
        <v>737</v>
      </c>
      <c r="K457" s="59" t="s">
        <v>1518</v>
      </c>
      <c r="L457" s="59" t="s">
        <v>1594</v>
      </c>
      <c r="M457" s="59" t="s">
        <v>1478</v>
      </c>
      <c r="N457" s="59" t="s">
        <v>1479</v>
      </c>
      <c r="O457" s="59" t="s">
        <v>1480</v>
      </c>
      <c r="P457" s="59" t="s">
        <v>1481</v>
      </c>
      <c r="Q457" s="59" t="s">
        <v>1482</v>
      </c>
      <c r="R457" s="59" t="s">
        <v>1483</v>
      </c>
      <c r="S457" s="59" t="s">
        <v>1595</v>
      </c>
      <c r="T457" s="59" t="s">
        <v>1596</v>
      </c>
      <c r="U457" s="59" t="s">
        <v>1486</v>
      </c>
      <c r="V457" s="59" t="s">
        <v>1487</v>
      </c>
      <c r="W457" s="59" t="s">
        <v>1514</v>
      </c>
      <c r="X457" s="59" t="s">
        <v>1487</v>
      </c>
      <c r="Y457" s="59" t="s">
        <v>1490</v>
      </c>
      <c r="Z457" s="59">
        <v>54.52</v>
      </c>
      <c r="AA457" s="59">
        <v>54.52</v>
      </c>
      <c r="AB457" s="59">
        <v>0</v>
      </c>
      <c r="AC457" s="59">
        <v>54.52</v>
      </c>
      <c r="AD457" s="59">
        <v>0</v>
      </c>
      <c r="AE457" s="59">
        <v>0</v>
      </c>
      <c r="AF457" s="59" t="s">
        <v>1491</v>
      </c>
      <c r="AG457" s="59" t="s">
        <v>737</v>
      </c>
      <c r="AH457" s="59" t="s">
        <v>1518</v>
      </c>
      <c r="AI457" s="59" t="s">
        <v>1523</v>
      </c>
      <c r="AJ457" s="59" t="s">
        <v>1486</v>
      </c>
      <c r="AK457" s="59" t="s">
        <v>278</v>
      </c>
      <c r="AL457" s="59" t="s">
        <v>1493</v>
      </c>
      <c r="AM457" s="59" t="s">
        <v>1494</v>
      </c>
      <c r="AN457" s="59" t="s">
        <v>1384</v>
      </c>
      <c r="AO457" s="59" t="s">
        <v>107</v>
      </c>
    </row>
    <row r="458" spans="1:41" x14ac:dyDescent="0.15">
      <c r="A458" s="59" t="s">
        <v>1769</v>
      </c>
      <c r="B458" s="59" t="s">
        <v>1597</v>
      </c>
      <c r="C458" s="59" t="s">
        <v>1598</v>
      </c>
      <c r="D458" s="59" t="s">
        <v>1517</v>
      </c>
      <c r="E458" s="59" t="s">
        <v>559</v>
      </c>
      <c r="F458" s="59" t="s">
        <v>1475</v>
      </c>
      <c r="G458" s="59" t="s">
        <v>1406</v>
      </c>
      <c r="H458" s="59" t="s">
        <v>1475</v>
      </c>
      <c r="I458" s="59" t="s">
        <v>1406</v>
      </c>
      <c r="J458" s="59" t="s">
        <v>737</v>
      </c>
      <c r="K458" s="59" t="s">
        <v>1518</v>
      </c>
      <c r="L458" s="59" t="s">
        <v>1599</v>
      </c>
      <c r="M458" s="59" t="s">
        <v>1478</v>
      </c>
      <c r="N458" s="59" t="s">
        <v>1479</v>
      </c>
      <c r="O458" s="59" t="s">
        <v>1480</v>
      </c>
      <c r="P458" s="59" t="s">
        <v>1481</v>
      </c>
      <c r="Q458" s="59" t="s">
        <v>1482</v>
      </c>
      <c r="R458" s="59" t="s">
        <v>1483</v>
      </c>
      <c r="S458" s="59" t="s">
        <v>1600</v>
      </c>
      <c r="T458" s="59" t="s">
        <v>1601</v>
      </c>
      <c r="U458" s="59" t="s">
        <v>1486</v>
      </c>
      <c r="V458" s="59" t="s">
        <v>1487</v>
      </c>
      <c r="W458" s="59" t="s">
        <v>1508</v>
      </c>
      <c r="X458" s="59" t="s">
        <v>1487</v>
      </c>
      <c r="Y458" s="59" t="s">
        <v>1490</v>
      </c>
      <c r="Z458" s="59">
        <v>788.28</v>
      </c>
      <c r="AA458" s="59">
        <v>788.28</v>
      </c>
      <c r="AB458" s="59">
        <v>0</v>
      </c>
      <c r="AC458" s="59">
        <v>788.28</v>
      </c>
      <c r="AD458" s="59">
        <v>0</v>
      </c>
      <c r="AE458" s="59">
        <v>0</v>
      </c>
      <c r="AF458" s="59" t="s">
        <v>1491</v>
      </c>
      <c r="AG458" s="59" t="s">
        <v>737</v>
      </c>
      <c r="AH458" s="59" t="s">
        <v>1518</v>
      </c>
      <c r="AI458" s="59" t="s">
        <v>1523</v>
      </c>
      <c r="AJ458" s="59" t="s">
        <v>1486</v>
      </c>
      <c r="AK458" s="59" t="s">
        <v>278</v>
      </c>
      <c r="AL458" s="59" t="s">
        <v>1493</v>
      </c>
      <c r="AM458" s="59" t="s">
        <v>1494</v>
      </c>
      <c r="AN458" s="59" t="s">
        <v>1384</v>
      </c>
      <c r="AO458" s="59" t="s">
        <v>107</v>
      </c>
    </row>
    <row r="459" spans="1:41" x14ac:dyDescent="0.15">
      <c r="A459" s="59" t="s">
        <v>1769</v>
      </c>
      <c r="B459" s="59" t="s">
        <v>1597</v>
      </c>
      <c r="C459" s="59" t="s">
        <v>1598</v>
      </c>
      <c r="D459" s="59" t="s">
        <v>1517</v>
      </c>
      <c r="E459" s="59" t="s">
        <v>559</v>
      </c>
      <c r="F459" s="59" t="s">
        <v>1475</v>
      </c>
      <c r="G459" s="59" t="s">
        <v>1406</v>
      </c>
      <c r="H459" s="59" t="s">
        <v>1475</v>
      </c>
      <c r="I459" s="59" t="s">
        <v>1406</v>
      </c>
      <c r="J459" s="59" t="s">
        <v>737</v>
      </c>
      <c r="K459" s="59" t="s">
        <v>1518</v>
      </c>
      <c r="L459" s="59" t="s">
        <v>1599</v>
      </c>
      <c r="M459" s="59" t="s">
        <v>1478</v>
      </c>
      <c r="N459" s="59" t="s">
        <v>1479</v>
      </c>
      <c r="O459" s="59" t="s">
        <v>1480</v>
      </c>
      <c r="P459" s="59" t="s">
        <v>1481</v>
      </c>
      <c r="Q459" s="59" t="s">
        <v>1482</v>
      </c>
      <c r="R459" s="59" t="s">
        <v>1483</v>
      </c>
      <c r="S459" s="59" t="s">
        <v>1600</v>
      </c>
      <c r="T459" s="59" t="s">
        <v>1601</v>
      </c>
      <c r="U459" s="59" t="s">
        <v>1486</v>
      </c>
      <c r="V459" s="59" t="s">
        <v>1487</v>
      </c>
      <c r="W459" s="59" t="s">
        <v>1509</v>
      </c>
      <c r="X459" s="59" t="s">
        <v>1487</v>
      </c>
      <c r="Y459" s="59" t="s">
        <v>1490</v>
      </c>
      <c r="Z459" s="59">
        <v>209.4</v>
      </c>
      <c r="AA459" s="59">
        <v>209.4</v>
      </c>
      <c r="AB459" s="59">
        <v>0</v>
      </c>
      <c r="AC459" s="59">
        <v>209.4</v>
      </c>
      <c r="AD459" s="59">
        <v>0</v>
      </c>
      <c r="AE459" s="59">
        <v>0</v>
      </c>
      <c r="AF459" s="59" t="s">
        <v>1491</v>
      </c>
      <c r="AG459" s="59" t="s">
        <v>737</v>
      </c>
      <c r="AH459" s="59" t="s">
        <v>1518</v>
      </c>
      <c r="AI459" s="59" t="s">
        <v>1523</v>
      </c>
      <c r="AJ459" s="59" t="s">
        <v>1486</v>
      </c>
      <c r="AK459" s="59" t="s">
        <v>278</v>
      </c>
      <c r="AL459" s="59" t="s">
        <v>1493</v>
      </c>
      <c r="AM459" s="59" t="s">
        <v>1494</v>
      </c>
      <c r="AN459" s="59" t="s">
        <v>1384</v>
      </c>
      <c r="AO459" s="59" t="s">
        <v>107</v>
      </c>
    </row>
    <row r="460" spans="1:41" x14ac:dyDescent="0.15">
      <c r="A460" s="59" t="s">
        <v>1769</v>
      </c>
      <c r="B460" s="59" t="s">
        <v>1597</v>
      </c>
      <c r="C460" s="59" t="s">
        <v>1598</v>
      </c>
      <c r="D460" s="59" t="s">
        <v>1517</v>
      </c>
      <c r="E460" s="59" t="s">
        <v>559</v>
      </c>
      <c r="F460" s="59" t="s">
        <v>1475</v>
      </c>
      <c r="G460" s="59" t="s">
        <v>1406</v>
      </c>
      <c r="H460" s="59" t="s">
        <v>1475</v>
      </c>
      <c r="I460" s="59" t="s">
        <v>1406</v>
      </c>
      <c r="J460" s="59" t="s">
        <v>737</v>
      </c>
      <c r="K460" s="59" t="s">
        <v>1518</v>
      </c>
      <c r="L460" s="59" t="s">
        <v>1599</v>
      </c>
      <c r="M460" s="59" t="s">
        <v>1478</v>
      </c>
      <c r="N460" s="59" t="s">
        <v>1479</v>
      </c>
      <c r="O460" s="59" t="s">
        <v>1480</v>
      </c>
      <c r="P460" s="59" t="s">
        <v>1481</v>
      </c>
      <c r="Q460" s="59" t="s">
        <v>1482</v>
      </c>
      <c r="R460" s="59" t="s">
        <v>1483</v>
      </c>
      <c r="S460" s="59" t="s">
        <v>1600</v>
      </c>
      <c r="T460" s="59" t="s">
        <v>1601</v>
      </c>
      <c r="U460" s="59" t="s">
        <v>1486</v>
      </c>
      <c r="V460" s="59" t="s">
        <v>1487</v>
      </c>
      <c r="W460" s="59" t="s">
        <v>1488</v>
      </c>
      <c r="X460" s="59" t="s">
        <v>1510</v>
      </c>
      <c r="Y460" s="59" t="s">
        <v>1490</v>
      </c>
      <c r="Z460" s="59">
        <v>4.09</v>
      </c>
      <c r="AA460" s="59">
        <v>4.09</v>
      </c>
      <c r="AB460" s="59">
        <v>0</v>
      </c>
      <c r="AC460" s="59">
        <v>4.09</v>
      </c>
      <c r="AD460" s="59">
        <v>0</v>
      </c>
      <c r="AE460" s="59">
        <v>0</v>
      </c>
      <c r="AF460" s="59" t="s">
        <v>1491</v>
      </c>
      <c r="AG460" s="59" t="s">
        <v>737</v>
      </c>
      <c r="AH460" s="59" t="s">
        <v>1518</v>
      </c>
      <c r="AI460" s="59" t="s">
        <v>1523</v>
      </c>
      <c r="AJ460" s="59" t="s">
        <v>1486</v>
      </c>
      <c r="AK460" s="59" t="s">
        <v>278</v>
      </c>
      <c r="AL460" s="59" t="s">
        <v>1493</v>
      </c>
      <c r="AM460" s="59" t="s">
        <v>1494</v>
      </c>
      <c r="AN460" s="59" t="s">
        <v>1384</v>
      </c>
      <c r="AO460" s="59" t="s">
        <v>107</v>
      </c>
    </row>
    <row r="461" spans="1:41" x14ac:dyDescent="0.15">
      <c r="A461" s="59" t="s">
        <v>1769</v>
      </c>
      <c r="B461" s="59" t="s">
        <v>1597</v>
      </c>
      <c r="C461" s="59" t="s">
        <v>1598</v>
      </c>
      <c r="D461" s="59" t="s">
        <v>1517</v>
      </c>
      <c r="E461" s="59" t="s">
        <v>559</v>
      </c>
      <c r="F461" s="59" t="s">
        <v>1475</v>
      </c>
      <c r="G461" s="59" t="s">
        <v>1406</v>
      </c>
      <c r="H461" s="59" t="s">
        <v>1475</v>
      </c>
      <c r="I461" s="59" t="s">
        <v>1406</v>
      </c>
      <c r="J461" s="59" t="s">
        <v>737</v>
      </c>
      <c r="K461" s="59" t="s">
        <v>1518</v>
      </c>
      <c r="L461" s="59" t="s">
        <v>1599</v>
      </c>
      <c r="M461" s="59" t="s">
        <v>1478</v>
      </c>
      <c r="N461" s="59" t="s">
        <v>1479</v>
      </c>
      <c r="O461" s="59" t="s">
        <v>1480</v>
      </c>
      <c r="P461" s="59" t="s">
        <v>1481</v>
      </c>
      <c r="Q461" s="59" t="s">
        <v>1482</v>
      </c>
      <c r="R461" s="59" t="s">
        <v>1483</v>
      </c>
      <c r="S461" s="59" t="s">
        <v>1600</v>
      </c>
      <c r="T461" s="59" t="s">
        <v>1601</v>
      </c>
      <c r="U461" s="59" t="s">
        <v>1486</v>
      </c>
      <c r="V461" s="59" t="s">
        <v>1487</v>
      </c>
      <c r="W461" s="59" t="s">
        <v>1513</v>
      </c>
      <c r="X461" s="59" t="s">
        <v>1487</v>
      </c>
      <c r="Y461" s="59" t="s">
        <v>1490</v>
      </c>
      <c r="Z461" s="59">
        <v>165.74</v>
      </c>
      <c r="AA461" s="59">
        <v>165.74</v>
      </c>
      <c r="AB461" s="59">
        <v>0</v>
      </c>
      <c r="AC461" s="59">
        <v>165.74</v>
      </c>
      <c r="AD461" s="59">
        <v>0</v>
      </c>
      <c r="AE461" s="59">
        <v>0</v>
      </c>
      <c r="AF461" s="59" t="s">
        <v>1491</v>
      </c>
      <c r="AG461" s="59" t="s">
        <v>737</v>
      </c>
      <c r="AH461" s="59" t="s">
        <v>1518</v>
      </c>
      <c r="AI461" s="59" t="s">
        <v>1523</v>
      </c>
      <c r="AJ461" s="59" t="s">
        <v>1486</v>
      </c>
      <c r="AK461" s="59" t="s">
        <v>278</v>
      </c>
      <c r="AL461" s="59" t="s">
        <v>1493</v>
      </c>
      <c r="AM461" s="59" t="s">
        <v>1494</v>
      </c>
      <c r="AN461" s="59" t="s">
        <v>1384</v>
      </c>
      <c r="AO461" s="59" t="s">
        <v>107</v>
      </c>
    </row>
    <row r="462" spans="1:41" x14ac:dyDescent="0.15">
      <c r="A462" s="59" t="s">
        <v>1769</v>
      </c>
      <c r="B462" s="59" t="s">
        <v>1597</v>
      </c>
      <c r="C462" s="59" t="s">
        <v>1598</v>
      </c>
      <c r="D462" s="59" t="s">
        <v>1517</v>
      </c>
      <c r="E462" s="59" t="s">
        <v>559</v>
      </c>
      <c r="F462" s="59" t="s">
        <v>1475</v>
      </c>
      <c r="G462" s="59" t="s">
        <v>1406</v>
      </c>
      <c r="H462" s="59" t="s">
        <v>1475</v>
      </c>
      <c r="I462" s="59" t="s">
        <v>1406</v>
      </c>
      <c r="J462" s="59" t="s">
        <v>737</v>
      </c>
      <c r="K462" s="59" t="s">
        <v>1518</v>
      </c>
      <c r="L462" s="59" t="s">
        <v>1599</v>
      </c>
      <c r="M462" s="59" t="s">
        <v>1478</v>
      </c>
      <c r="N462" s="59" t="s">
        <v>1479</v>
      </c>
      <c r="O462" s="59" t="s">
        <v>1480</v>
      </c>
      <c r="P462" s="59" t="s">
        <v>1481</v>
      </c>
      <c r="Q462" s="59" t="s">
        <v>1482</v>
      </c>
      <c r="R462" s="59" t="s">
        <v>1483</v>
      </c>
      <c r="S462" s="59" t="s">
        <v>1600</v>
      </c>
      <c r="T462" s="59" t="s">
        <v>1601</v>
      </c>
      <c r="U462" s="59" t="s">
        <v>1486</v>
      </c>
      <c r="V462" s="59" t="s">
        <v>1487</v>
      </c>
      <c r="W462" s="59" t="s">
        <v>1514</v>
      </c>
      <c r="X462" s="59" t="s">
        <v>1487</v>
      </c>
      <c r="Y462" s="59" t="s">
        <v>1490</v>
      </c>
      <c r="Z462" s="59">
        <v>24.86</v>
      </c>
      <c r="AA462" s="59">
        <v>24.86</v>
      </c>
      <c r="AB462" s="59">
        <v>0</v>
      </c>
      <c r="AC462" s="59">
        <v>24.86</v>
      </c>
      <c r="AD462" s="59">
        <v>0</v>
      </c>
      <c r="AE462" s="59">
        <v>0</v>
      </c>
      <c r="AF462" s="59" t="s">
        <v>1491</v>
      </c>
      <c r="AG462" s="59" t="s">
        <v>737</v>
      </c>
      <c r="AH462" s="59" t="s">
        <v>1518</v>
      </c>
      <c r="AI462" s="59" t="s">
        <v>1523</v>
      </c>
      <c r="AJ462" s="59" t="s">
        <v>1486</v>
      </c>
      <c r="AK462" s="59" t="s">
        <v>278</v>
      </c>
      <c r="AL462" s="59" t="s">
        <v>1493</v>
      </c>
      <c r="AM462" s="59" t="s">
        <v>1494</v>
      </c>
      <c r="AN462" s="59" t="s">
        <v>1384</v>
      </c>
      <c r="AO462" s="59" t="s">
        <v>107</v>
      </c>
    </row>
    <row r="463" spans="1:41" x14ac:dyDescent="0.15">
      <c r="A463" s="59" t="s">
        <v>1769</v>
      </c>
      <c r="B463" s="59" t="s">
        <v>1602</v>
      </c>
      <c r="C463" s="59" t="s">
        <v>1603</v>
      </c>
      <c r="D463" s="59" t="s">
        <v>1504</v>
      </c>
      <c r="E463" s="59" t="s">
        <v>1139</v>
      </c>
      <c r="F463" s="59" t="s">
        <v>1475</v>
      </c>
      <c r="G463" s="59" t="s">
        <v>1406</v>
      </c>
      <c r="H463" s="59" t="s">
        <v>1475</v>
      </c>
      <c r="I463" s="59" t="s">
        <v>1406</v>
      </c>
      <c r="J463" s="59" t="s">
        <v>1476</v>
      </c>
      <c r="K463" s="59" t="s">
        <v>795</v>
      </c>
      <c r="L463" s="59" t="s">
        <v>1604</v>
      </c>
      <c r="M463" s="59" t="s">
        <v>1478</v>
      </c>
      <c r="N463" s="59" t="s">
        <v>1479</v>
      </c>
      <c r="O463" s="59" t="s">
        <v>1480</v>
      </c>
      <c r="P463" s="59" t="s">
        <v>1481</v>
      </c>
      <c r="Q463" s="59" t="s">
        <v>1482</v>
      </c>
      <c r="R463" s="59" t="s">
        <v>1483</v>
      </c>
      <c r="S463" s="59" t="s">
        <v>1605</v>
      </c>
      <c r="T463" s="59" t="s">
        <v>1606</v>
      </c>
      <c r="U463" s="59" t="s">
        <v>1486</v>
      </c>
      <c r="V463" s="59" t="s">
        <v>1487</v>
      </c>
      <c r="W463" s="59" t="s">
        <v>1508</v>
      </c>
      <c r="X463" s="59" t="s">
        <v>1487</v>
      </c>
      <c r="Y463" s="59" t="s">
        <v>1490</v>
      </c>
      <c r="Z463" s="59">
        <v>15.86</v>
      </c>
      <c r="AA463" s="59">
        <v>15.86</v>
      </c>
      <c r="AB463" s="59">
        <v>0</v>
      </c>
      <c r="AC463" s="59">
        <v>15.86</v>
      </c>
      <c r="AD463" s="59">
        <v>0</v>
      </c>
      <c r="AE463" s="59">
        <v>0</v>
      </c>
      <c r="AF463" s="59" t="s">
        <v>1491</v>
      </c>
      <c r="AG463" s="59" t="s">
        <v>1476</v>
      </c>
      <c r="AH463" s="59" t="s">
        <v>795</v>
      </c>
      <c r="AI463" s="59" t="s">
        <v>1492</v>
      </c>
      <c r="AJ463" s="59" t="s">
        <v>1486</v>
      </c>
      <c r="AK463" s="59" t="s">
        <v>278</v>
      </c>
      <c r="AL463" s="59" t="s">
        <v>1493</v>
      </c>
      <c r="AM463" s="59" t="s">
        <v>1494</v>
      </c>
      <c r="AN463" s="59" t="s">
        <v>1385</v>
      </c>
      <c r="AO463" s="59" t="s">
        <v>107</v>
      </c>
    </row>
    <row r="464" spans="1:41" x14ac:dyDescent="0.15">
      <c r="A464" s="59" t="s">
        <v>1769</v>
      </c>
      <c r="B464" s="59" t="s">
        <v>1602</v>
      </c>
      <c r="C464" s="59" t="s">
        <v>1603</v>
      </c>
      <c r="D464" s="59" t="s">
        <v>1504</v>
      </c>
      <c r="E464" s="59" t="s">
        <v>1139</v>
      </c>
      <c r="F464" s="59" t="s">
        <v>1475</v>
      </c>
      <c r="G464" s="59" t="s">
        <v>1406</v>
      </c>
      <c r="H464" s="59" t="s">
        <v>1475</v>
      </c>
      <c r="I464" s="59" t="s">
        <v>1406</v>
      </c>
      <c r="J464" s="59" t="s">
        <v>1476</v>
      </c>
      <c r="K464" s="59" t="s">
        <v>795</v>
      </c>
      <c r="L464" s="59" t="s">
        <v>1604</v>
      </c>
      <c r="M464" s="59" t="s">
        <v>1478</v>
      </c>
      <c r="N464" s="59" t="s">
        <v>1479</v>
      </c>
      <c r="O464" s="59" t="s">
        <v>1480</v>
      </c>
      <c r="P464" s="59" t="s">
        <v>1481</v>
      </c>
      <c r="Q464" s="59" t="s">
        <v>1482</v>
      </c>
      <c r="R464" s="59" t="s">
        <v>1483</v>
      </c>
      <c r="S464" s="59" t="s">
        <v>1605</v>
      </c>
      <c r="T464" s="59" t="s">
        <v>1606</v>
      </c>
      <c r="U464" s="59" t="s">
        <v>1486</v>
      </c>
      <c r="V464" s="59" t="s">
        <v>1487</v>
      </c>
      <c r="W464" s="59" t="s">
        <v>1509</v>
      </c>
      <c r="X464" s="59" t="s">
        <v>1487</v>
      </c>
      <c r="Y464" s="59" t="s">
        <v>1490</v>
      </c>
      <c r="Z464" s="59">
        <v>1520.47</v>
      </c>
      <c r="AA464" s="59">
        <v>1520.47</v>
      </c>
      <c r="AB464" s="59">
        <v>0</v>
      </c>
      <c r="AC464" s="59">
        <v>1520.47</v>
      </c>
      <c r="AD464" s="59">
        <v>0</v>
      </c>
      <c r="AE464" s="59">
        <v>0</v>
      </c>
      <c r="AF464" s="59" t="s">
        <v>1491</v>
      </c>
      <c r="AG464" s="59" t="s">
        <v>1476</v>
      </c>
      <c r="AH464" s="59" t="s">
        <v>795</v>
      </c>
      <c r="AI464" s="59" t="s">
        <v>1492</v>
      </c>
      <c r="AJ464" s="59" t="s">
        <v>1486</v>
      </c>
      <c r="AK464" s="59" t="s">
        <v>278</v>
      </c>
      <c r="AL464" s="59" t="s">
        <v>1493</v>
      </c>
      <c r="AM464" s="59" t="s">
        <v>1494</v>
      </c>
      <c r="AN464" s="59" t="s">
        <v>1385</v>
      </c>
      <c r="AO464" s="59" t="s">
        <v>107</v>
      </c>
    </row>
    <row r="465" spans="1:41" x14ac:dyDescent="0.15">
      <c r="A465" s="59" t="s">
        <v>1769</v>
      </c>
      <c r="B465" s="59" t="s">
        <v>1602</v>
      </c>
      <c r="C465" s="59" t="s">
        <v>1603</v>
      </c>
      <c r="D465" s="59" t="s">
        <v>1504</v>
      </c>
      <c r="E465" s="59" t="s">
        <v>1139</v>
      </c>
      <c r="F465" s="59" t="s">
        <v>1475</v>
      </c>
      <c r="G465" s="59" t="s">
        <v>1406</v>
      </c>
      <c r="H465" s="59" t="s">
        <v>1475</v>
      </c>
      <c r="I465" s="59" t="s">
        <v>1406</v>
      </c>
      <c r="J465" s="59" t="s">
        <v>1476</v>
      </c>
      <c r="K465" s="59" t="s">
        <v>795</v>
      </c>
      <c r="L465" s="59" t="s">
        <v>1604</v>
      </c>
      <c r="M465" s="59" t="s">
        <v>1478</v>
      </c>
      <c r="N465" s="59" t="s">
        <v>1479</v>
      </c>
      <c r="O465" s="59" t="s">
        <v>1480</v>
      </c>
      <c r="P465" s="59" t="s">
        <v>1481</v>
      </c>
      <c r="Q465" s="59" t="s">
        <v>1482</v>
      </c>
      <c r="R465" s="59" t="s">
        <v>1483</v>
      </c>
      <c r="S465" s="59" t="s">
        <v>1605</v>
      </c>
      <c r="T465" s="59" t="s">
        <v>1606</v>
      </c>
      <c r="U465" s="59" t="s">
        <v>1486</v>
      </c>
      <c r="V465" s="59" t="s">
        <v>1487</v>
      </c>
      <c r="W465" s="59" t="s">
        <v>1488</v>
      </c>
      <c r="X465" s="59" t="s">
        <v>1510</v>
      </c>
      <c r="Y465" s="59" t="s">
        <v>1490</v>
      </c>
      <c r="Z465" s="59">
        <v>704.42</v>
      </c>
      <c r="AA465" s="59">
        <v>704.42</v>
      </c>
      <c r="AB465" s="59">
        <v>0</v>
      </c>
      <c r="AC465" s="59">
        <v>704.42</v>
      </c>
      <c r="AD465" s="59">
        <v>0</v>
      </c>
      <c r="AE465" s="59">
        <v>0</v>
      </c>
      <c r="AF465" s="59" t="s">
        <v>1491</v>
      </c>
      <c r="AG465" s="59" t="s">
        <v>1476</v>
      </c>
      <c r="AH465" s="59" t="s">
        <v>795</v>
      </c>
      <c r="AI465" s="59" t="s">
        <v>1492</v>
      </c>
      <c r="AJ465" s="59" t="s">
        <v>1486</v>
      </c>
      <c r="AK465" s="59" t="s">
        <v>278</v>
      </c>
      <c r="AL465" s="59" t="s">
        <v>1493</v>
      </c>
      <c r="AM465" s="59" t="s">
        <v>1494</v>
      </c>
      <c r="AN465" s="59" t="s">
        <v>1385</v>
      </c>
      <c r="AO465" s="59" t="s">
        <v>107</v>
      </c>
    </row>
    <row r="466" spans="1:41" x14ac:dyDescent="0.15">
      <c r="A466" s="59" t="s">
        <v>1769</v>
      </c>
      <c r="B466" s="59" t="s">
        <v>1602</v>
      </c>
      <c r="C466" s="59" t="s">
        <v>1603</v>
      </c>
      <c r="D466" s="59" t="s">
        <v>1504</v>
      </c>
      <c r="E466" s="59" t="s">
        <v>1139</v>
      </c>
      <c r="F466" s="59" t="s">
        <v>1475</v>
      </c>
      <c r="G466" s="59" t="s">
        <v>1406</v>
      </c>
      <c r="H466" s="59" t="s">
        <v>1475</v>
      </c>
      <c r="I466" s="59" t="s">
        <v>1406</v>
      </c>
      <c r="J466" s="59" t="s">
        <v>1476</v>
      </c>
      <c r="K466" s="59" t="s">
        <v>795</v>
      </c>
      <c r="L466" s="59" t="s">
        <v>1604</v>
      </c>
      <c r="M466" s="59" t="s">
        <v>1478</v>
      </c>
      <c r="N466" s="59" t="s">
        <v>1479</v>
      </c>
      <c r="O466" s="59" t="s">
        <v>1480</v>
      </c>
      <c r="P466" s="59" t="s">
        <v>1481</v>
      </c>
      <c r="Q466" s="59" t="s">
        <v>1482</v>
      </c>
      <c r="R466" s="59" t="s">
        <v>1483</v>
      </c>
      <c r="S466" s="59" t="s">
        <v>1605</v>
      </c>
      <c r="T466" s="59" t="s">
        <v>1606</v>
      </c>
      <c r="U466" s="59" t="s">
        <v>1486</v>
      </c>
      <c r="V466" s="59" t="s">
        <v>1487</v>
      </c>
      <c r="W466" s="59" t="s">
        <v>1513</v>
      </c>
      <c r="X466" s="59" t="s">
        <v>1487</v>
      </c>
      <c r="Y466" s="59" t="s">
        <v>1490</v>
      </c>
      <c r="Z466" s="59">
        <v>5.6</v>
      </c>
      <c r="AA466" s="59">
        <v>5.6</v>
      </c>
      <c r="AB466" s="59">
        <v>0</v>
      </c>
      <c r="AC466" s="59">
        <v>5.6</v>
      </c>
      <c r="AD466" s="59">
        <v>0</v>
      </c>
      <c r="AE466" s="59">
        <v>0</v>
      </c>
      <c r="AF466" s="59" t="s">
        <v>1491</v>
      </c>
      <c r="AG466" s="59" t="s">
        <v>1476</v>
      </c>
      <c r="AH466" s="59" t="s">
        <v>795</v>
      </c>
      <c r="AI466" s="59" t="s">
        <v>1492</v>
      </c>
      <c r="AJ466" s="59" t="s">
        <v>1486</v>
      </c>
      <c r="AK466" s="59" t="s">
        <v>278</v>
      </c>
      <c r="AL466" s="59" t="s">
        <v>1493</v>
      </c>
      <c r="AM466" s="59" t="s">
        <v>1494</v>
      </c>
      <c r="AN466" s="59" t="s">
        <v>1385</v>
      </c>
      <c r="AO466" s="59" t="s">
        <v>107</v>
      </c>
    </row>
    <row r="467" spans="1:41" x14ac:dyDescent="0.15">
      <c r="A467" s="59" t="s">
        <v>1769</v>
      </c>
      <c r="B467" s="59" t="s">
        <v>1602</v>
      </c>
      <c r="C467" s="59" t="s">
        <v>1603</v>
      </c>
      <c r="D467" s="59" t="s">
        <v>1504</v>
      </c>
      <c r="E467" s="59" t="s">
        <v>1139</v>
      </c>
      <c r="F467" s="59" t="s">
        <v>1475</v>
      </c>
      <c r="G467" s="59" t="s">
        <v>1406</v>
      </c>
      <c r="H467" s="59" t="s">
        <v>1475</v>
      </c>
      <c r="I467" s="59" t="s">
        <v>1406</v>
      </c>
      <c r="J467" s="59" t="s">
        <v>1476</v>
      </c>
      <c r="K467" s="59" t="s">
        <v>795</v>
      </c>
      <c r="L467" s="59" t="s">
        <v>1604</v>
      </c>
      <c r="M467" s="59" t="s">
        <v>1478</v>
      </c>
      <c r="N467" s="59" t="s">
        <v>1479</v>
      </c>
      <c r="O467" s="59" t="s">
        <v>1480</v>
      </c>
      <c r="P467" s="59" t="s">
        <v>1481</v>
      </c>
      <c r="Q467" s="59" t="s">
        <v>1482</v>
      </c>
      <c r="R467" s="59" t="s">
        <v>1483</v>
      </c>
      <c r="S467" s="59" t="s">
        <v>1605</v>
      </c>
      <c r="T467" s="59" t="s">
        <v>1606</v>
      </c>
      <c r="U467" s="59" t="s">
        <v>1486</v>
      </c>
      <c r="V467" s="59" t="s">
        <v>1487</v>
      </c>
      <c r="W467" s="59" t="s">
        <v>1514</v>
      </c>
      <c r="X467" s="59" t="s">
        <v>1487</v>
      </c>
      <c r="Y467" s="59" t="s">
        <v>1490</v>
      </c>
      <c r="Z467" s="59">
        <v>5.49</v>
      </c>
      <c r="AA467" s="59">
        <v>5.49</v>
      </c>
      <c r="AB467" s="59">
        <v>0</v>
      </c>
      <c r="AC467" s="59">
        <v>5.49</v>
      </c>
      <c r="AD467" s="59">
        <v>0</v>
      </c>
      <c r="AE467" s="59">
        <v>0</v>
      </c>
      <c r="AF467" s="59" t="s">
        <v>1491</v>
      </c>
      <c r="AG467" s="59" t="s">
        <v>1476</v>
      </c>
      <c r="AH467" s="59" t="s">
        <v>795</v>
      </c>
      <c r="AI467" s="59" t="s">
        <v>1492</v>
      </c>
      <c r="AJ467" s="59" t="s">
        <v>1486</v>
      </c>
      <c r="AK467" s="59" t="s">
        <v>278</v>
      </c>
      <c r="AL467" s="59" t="s">
        <v>1493</v>
      </c>
      <c r="AM467" s="59" t="s">
        <v>1494</v>
      </c>
      <c r="AN467" s="59" t="s">
        <v>1385</v>
      </c>
      <c r="AO467" s="59" t="s">
        <v>107</v>
      </c>
    </row>
    <row r="468" spans="1:41" x14ac:dyDescent="0.15">
      <c r="A468" s="59" t="s">
        <v>1769</v>
      </c>
      <c r="B468" s="59" t="s">
        <v>1607</v>
      </c>
      <c r="C468" s="59" t="s">
        <v>1608</v>
      </c>
      <c r="D468" s="59" t="s">
        <v>1504</v>
      </c>
      <c r="E468" s="59" t="s">
        <v>1139</v>
      </c>
      <c r="F468" s="59" t="s">
        <v>1475</v>
      </c>
      <c r="G468" s="59" t="s">
        <v>1406</v>
      </c>
      <c r="H468" s="59" t="s">
        <v>1475</v>
      </c>
      <c r="I468" s="59" t="s">
        <v>1406</v>
      </c>
      <c r="J468" s="59" t="s">
        <v>1476</v>
      </c>
      <c r="K468" s="59" t="s">
        <v>795</v>
      </c>
      <c r="L468" s="59" t="s">
        <v>1609</v>
      </c>
      <c r="M468" s="59" t="s">
        <v>1478</v>
      </c>
      <c r="N468" s="59" t="s">
        <v>1479</v>
      </c>
      <c r="O468" s="59" t="s">
        <v>1480</v>
      </c>
      <c r="P468" s="59" t="s">
        <v>1481</v>
      </c>
      <c r="Q468" s="59" t="s">
        <v>1482</v>
      </c>
      <c r="R468" s="59" t="s">
        <v>1483</v>
      </c>
      <c r="S468" s="59" t="s">
        <v>1610</v>
      </c>
      <c r="T468" s="59" t="s">
        <v>1611</v>
      </c>
      <c r="U468" s="59" t="s">
        <v>1486</v>
      </c>
      <c r="V468" s="59" t="s">
        <v>1487</v>
      </c>
      <c r="W468" s="59" t="s">
        <v>1509</v>
      </c>
      <c r="X468" s="59" t="s">
        <v>1487</v>
      </c>
      <c r="Y468" s="59" t="s">
        <v>1490</v>
      </c>
      <c r="Z468" s="59">
        <v>1117.3</v>
      </c>
      <c r="AA468" s="59">
        <v>1117.3</v>
      </c>
      <c r="AB468" s="59">
        <v>0</v>
      </c>
      <c r="AC468" s="59">
        <v>1117.3</v>
      </c>
      <c r="AD468" s="59">
        <v>0</v>
      </c>
      <c r="AE468" s="59">
        <v>0</v>
      </c>
      <c r="AF468" s="59" t="s">
        <v>1491</v>
      </c>
      <c r="AG468" s="59" t="s">
        <v>1476</v>
      </c>
      <c r="AH468" s="59" t="s">
        <v>795</v>
      </c>
      <c r="AI468" s="59" t="s">
        <v>1492</v>
      </c>
      <c r="AJ468" s="59" t="s">
        <v>1486</v>
      </c>
      <c r="AK468" s="59" t="s">
        <v>278</v>
      </c>
      <c r="AL468" s="59" t="s">
        <v>1493</v>
      </c>
      <c r="AM468" s="59" t="s">
        <v>1494</v>
      </c>
      <c r="AN468" s="59" t="s">
        <v>1385</v>
      </c>
      <c r="AO468" s="59" t="s">
        <v>107</v>
      </c>
    </row>
    <row r="469" spans="1:41" x14ac:dyDescent="0.15">
      <c r="A469" s="59" t="s">
        <v>1769</v>
      </c>
      <c r="B469" s="59" t="s">
        <v>1607</v>
      </c>
      <c r="C469" s="59" t="s">
        <v>1608</v>
      </c>
      <c r="D469" s="59" t="s">
        <v>1504</v>
      </c>
      <c r="E469" s="59" t="s">
        <v>1139</v>
      </c>
      <c r="F469" s="59" t="s">
        <v>1475</v>
      </c>
      <c r="G469" s="59" t="s">
        <v>1406</v>
      </c>
      <c r="H469" s="59" t="s">
        <v>1475</v>
      </c>
      <c r="I469" s="59" t="s">
        <v>1406</v>
      </c>
      <c r="J469" s="59" t="s">
        <v>1476</v>
      </c>
      <c r="K469" s="59" t="s">
        <v>795</v>
      </c>
      <c r="L469" s="59" t="s">
        <v>1609</v>
      </c>
      <c r="M469" s="59" t="s">
        <v>1478</v>
      </c>
      <c r="N469" s="59" t="s">
        <v>1479</v>
      </c>
      <c r="O469" s="59" t="s">
        <v>1480</v>
      </c>
      <c r="P469" s="59" t="s">
        <v>1481</v>
      </c>
      <c r="Q469" s="59" t="s">
        <v>1482</v>
      </c>
      <c r="R469" s="59" t="s">
        <v>1483</v>
      </c>
      <c r="S469" s="59" t="s">
        <v>1610</v>
      </c>
      <c r="T469" s="59" t="s">
        <v>1611</v>
      </c>
      <c r="U469" s="59" t="s">
        <v>1486</v>
      </c>
      <c r="V469" s="59" t="s">
        <v>1487</v>
      </c>
      <c r="W469" s="59" t="s">
        <v>1488</v>
      </c>
      <c r="X469" s="59" t="s">
        <v>1511</v>
      </c>
      <c r="Y469" s="59" t="s">
        <v>1490</v>
      </c>
      <c r="Z469" s="59">
        <v>6.74</v>
      </c>
      <c r="AA469" s="59">
        <v>6.74</v>
      </c>
      <c r="AB469" s="59">
        <v>0</v>
      </c>
      <c r="AC469" s="59">
        <v>6.74</v>
      </c>
      <c r="AD469" s="59">
        <v>0</v>
      </c>
      <c r="AE469" s="59">
        <v>0</v>
      </c>
      <c r="AF469" s="59" t="s">
        <v>1491</v>
      </c>
      <c r="AG469" s="59" t="s">
        <v>1476</v>
      </c>
      <c r="AH469" s="59" t="s">
        <v>795</v>
      </c>
      <c r="AI469" s="59" t="s">
        <v>1492</v>
      </c>
      <c r="AJ469" s="59" t="s">
        <v>1486</v>
      </c>
      <c r="AK469" s="59" t="s">
        <v>278</v>
      </c>
      <c r="AL469" s="59" t="s">
        <v>1493</v>
      </c>
      <c r="AM469" s="59" t="s">
        <v>1494</v>
      </c>
      <c r="AN469" s="59" t="s">
        <v>1385</v>
      </c>
      <c r="AO469" s="59" t="s">
        <v>107</v>
      </c>
    </row>
    <row r="470" spans="1:41" x14ac:dyDescent="0.15">
      <c r="A470" s="59" t="s">
        <v>1769</v>
      </c>
      <c r="B470" s="59" t="s">
        <v>1612</v>
      </c>
      <c r="C470" s="59" t="s">
        <v>1613</v>
      </c>
      <c r="D470" s="59" t="s">
        <v>1614</v>
      </c>
      <c r="E470" s="59" t="s">
        <v>1615</v>
      </c>
      <c r="F470" s="59" t="s">
        <v>1475</v>
      </c>
      <c r="G470" s="59" t="s">
        <v>1406</v>
      </c>
      <c r="H470" s="59" t="s">
        <v>1475</v>
      </c>
      <c r="I470" s="59" t="s">
        <v>1406</v>
      </c>
      <c r="J470" s="59" t="s">
        <v>1426</v>
      </c>
      <c r="K470" s="59" t="s">
        <v>1616</v>
      </c>
      <c r="L470" s="59" t="s">
        <v>1617</v>
      </c>
      <c r="M470" s="59" t="s">
        <v>1618</v>
      </c>
      <c r="N470" s="59" t="s">
        <v>1619</v>
      </c>
      <c r="O470" s="59" t="s">
        <v>1620</v>
      </c>
      <c r="P470" s="59" t="s">
        <v>1621</v>
      </c>
      <c r="Q470" s="59" t="s">
        <v>1622</v>
      </c>
      <c r="R470" s="59" t="s">
        <v>1623</v>
      </c>
      <c r="S470" s="59" t="s">
        <v>1624</v>
      </c>
      <c r="T470" s="59" t="s">
        <v>1625</v>
      </c>
      <c r="U470" s="59" t="s">
        <v>1486</v>
      </c>
      <c r="V470" s="59" t="s">
        <v>1487</v>
      </c>
      <c r="W470" s="59" t="s">
        <v>1508</v>
      </c>
      <c r="X470" s="59" t="s">
        <v>1487</v>
      </c>
      <c r="Y470" s="59" t="s">
        <v>1490</v>
      </c>
      <c r="Z470" s="59">
        <v>9.4700000000000006</v>
      </c>
      <c r="AA470" s="59">
        <v>9.4700000000000006</v>
      </c>
      <c r="AB470" s="59">
        <v>0</v>
      </c>
      <c r="AC470" s="59">
        <v>9.4700000000000006</v>
      </c>
      <c r="AD470" s="59">
        <v>0</v>
      </c>
      <c r="AE470" s="59">
        <v>0</v>
      </c>
      <c r="AF470" s="59" t="s">
        <v>1491</v>
      </c>
      <c r="AG470" s="59" t="s">
        <v>1426</v>
      </c>
      <c r="AH470" s="59" t="s">
        <v>1616</v>
      </c>
      <c r="AI470" s="59" t="s">
        <v>1523</v>
      </c>
      <c r="AJ470" s="59" t="s">
        <v>1486</v>
      </c>
      <c r="AK470" s="59" t="s">
        <v>278</v>
      </c>
      <c r="AL470" s="59" t="s">
        <v>1493</v>
      </c>
      <c r="AM470" s="59" t="s">
        <v>1494</v>
      </c>
      <c r="AN470" s="59" t="s">
        <v>1385</v>
      </c>
      <c r="AO470" s="59" t="s">
        <v>107</v>
      </c>
    </row>
    <row r="471" spans="1:41" x14ac:dyDescent="0.15">
      <c r="A471" s="59" t="s">
        <v>1769</v>
      </c>
      <c r="B471" s="59" t="s">
        <v>1612</v>
      </c>
      <c r="C471" s="59" t="s">
        <v>1613</v>
      </c>
      <c r="D471" s="59" t="s">
        <v>1614</v>
      </c>
      <c r="E471" s="59" t="s">
        <v>1615</v>
      </c>
      <c r="F471" s="59" t="s">
        <v>1475</v>
      </c>
      <c r="G471" s="59" t="s">
        <v>1406</v>
      </c>
      <c r="H471" s="59" t="s">
        <v>1475</v>
      </c>
      <c r="I471" s="59" t="s">
        <v>1406</v>
      </c>
      <c r="J471" s="59" t="s">
        <v>1426</v>
      </c>
      <c r="K471" s="59" t="s">
        <v>1616</v>
      </c>
      <c r="L471" s="59" t="s">
        <v>1617</v>
      </c>
      <c r="M471" s="59" t="s">
        <v>1618</v>
      </c>
      <c r="N471" s="59" t="s">
        <v>1619</v>
      </c>
      <c r="O471" s="59" t="s">
        <v>1620</v>
      </c>
      <c r="P471" s="59" t="s">
        <v>1621</v>
      </c>
      <c r="Q471" s="59" t="s">
        <v>1622</v>
      </c>
      <c r="R471" s="59" t="s">
        <v>1623</v>
      </c>
      <c r="S471" s="59" t="s">
        <v>1624</v>
      </c>
      <c r="T471" s="59" t="s">
        <v>1625</v>
      </c>
      <c r="U471" s="59" t="s">
        <v>1486</v>
      </c>
      <c r="V471" s="59" t="s">
        <v>1487</v>
      </c>
      <c r="W471" s="59" t="s">
        <v>1509</v>
      </c>
      <c r="X471" s="59" t="s">
        <v>1487</v>
      </c>
      <c r="Y471" s="59" t="s">
        <v>1490</v>
      </c>
      <c r="Z471" s="59">
        <v>59.69</v>
      </c>
      <c r="AA471" s="59">
        <v>59.69</v>
      </c>
      <c r="AB471" s="59">
        <v>0</v>
      </c>
      <c r="AC471" s="59">
        <v>59.69</v>
      </c>
      <c r="AD471" s="59">
        <v>0</v>
      </c>
      <c r="AE471" s="59">
        <v>0</v>
      </c>
      <c r="AF471" s="59" t="s">
        <v>1491</v>
      </c>
      <c r="AG471" s="59" t="s">
        <v>1426</v>
      </c>
      <c r="AH471" s="59" t="s">
        <v>1616</v>
      </c>
      <c r="AI471" s="59" t="s">
        <v>1523</v>
      </c>
      <c r="AJ471" s="59" t="s">
        <v>1486</v>
      </c>
      <c r="AK471" s="59" t="s">
        <v>278</v>
      </c>
      <c r="AL471" s="59" t="s">
        <v>1493</v>
      </c>
      <c r="AM471" s="59" t="s">
        <v>1494</v>
      </c>
      <c r="AN471" s="59" t="s">
        <v>1385</v>
      </c>
      <c r="AO471" s="59" t="s">
        <v>107</v>
      </c>
    </row>
    <row r="472" spans="1:41" x14ac:dyDescent="0.15">
      <c r="A472" s="59" t="s">
        <v>1769</v>
      </c>
      <c r="B472" s="59" t="s">
        <v>1612</v>
      </c>
      <c r="C472" s="59" t="s">
        <v>1613</v>
      </c>
      <c r="D472" s="59" t="s">
        <v>1614</v>
      </c>
      <c r="E472" s="59" t="s">
        <v>1615</v>
      </c>
      <c r="F472" s="59" t="s">
        <v>1475</v>
      </c>
      <c r="G472" s="59" t="s">
        <v>1406</v>
      </c>
      <c r="H472" s="59" t="s">
        <v>1475</v>
      </c>
      <c r="I472" s="59" t="s">
        <v>1406</v>
      </c>
      <c r="J472" s="59" t="s">
        <v>1426</v>
      </c>
      <c r="K472" s="59" t="s">
        <v>1616</v>
      </c>
      <c r="L472" s="59" t="s">
        <v>1617</v>
      </c>
      <c r="M472" s="59" t="s">
        <v>1618</v>
      </c>
      <c r="N472" s="59" t="s">
        <v>1619</v>
      </c>
      <c r="O472" s="59" t="s">
        <v>1620</v>
      </c>
      <c r="P472" s="59" t="s">
        <v>1621</v>
      </c>
      <c r="Q472" s="59" t="s">
        <v>1622</v>
      </c>
      <c r="R472" s="59" t="s">
        <v>1623</v>
      </c>
      <c r="S472" s="59" t="s">
        <v>1624</v>
      </c>
      <c r="T472" s="59" t="s">
        <v>1625</v>
      </c>
      <c r="U472" s="59" t="s">
        <v>1486</v>
      </c>
      <c r="V472" s="59" t="s">
        <v>1487</v>
      </c>
      <c r="W472" s="59" t="s">
        <v>1488</v>
      </c>
      <c r="X472" s="59" t="s">
        <v>1510</v>
      </c>
      <c r="Y472" s="59" t="s">
        <v>1490</v>
      </c>
      <c r="Z472" s="59">
        <v>1.68</v>
      </c>
      <c r="AA472" s="59">
        <v>1.68</v>
      </c>
      <c r="AB472" s="59">
        <v>0</v>
      </c>
      <c r="AC472" s="59">
        <v>1.68</v>
      </c>
      <c r="AD472" s="59">
        <v>0</v>
      </c>
      <c r="AE472" s="59">
        <v>0</v>
      </c>
      <c r="AF472" s="59" t="s">
        <v>1491</v>
      </c>
      <c r="AG472" s="59" t="s">
        <v>1426</v>
      </c>
      <c r="AH472" s="59" t="s">
        <v>1616</v>
      </c>
      <c r="AI472" s="59" t="s">
        <v>1523</v>
      </c>
      <c r="AJ472" s="59" t="s">
        <v>1486</v>
      </c>
      <c r="AK472" s="59" t="s">
        <v>278</v>
      </c>
      <c r="AL472" s="59" t="s">
        <v>1493</v>
      </c>
      <c r="AM472" s="59" t="s">
        <v>1494</v>
      </c>
      <c r="AN472" s="59" t="s">
        <v>1385</v>
      </c>
      <c r="AO472" s="59" t="s">
        <v>107</v>
      </c>
    </row>
    <row r="473" spans="1:41" x14ac:dyDescent="0.15">
      <c r="A473" s="59" t="s">
        <v>1769</v>
      </c>
      <c r="B473" s="59" t="s">
        <v>1626</v>
      </c>
      <c r="C473" s="59" t="s">
        <v>1627</v>
      </c>
      <c r="D473" s="59" t="s">
        <v>1614</v>
      </c>
      <c r="E473" s="59" t="s">
        <v>1615</v>
      </c>
      <c r="F473" s="59" t="s">
        <v>1475</v>
      </c>
      <c r="G473" s="59" t="s">
        <v>1406</v>
      </c>
      <c r="H473" s="59" t="s">
        <v>1475</v>
      </c>
      <c r="I473" s="59" t="s">
        <v>1406</v>
      </c>
      <c r="J473" s="59" t="s">
        <v>1426</v>
      </c>
      <c r="K473" s="59" t="s">
        <v>1616</v>
      </c>
      <c r="L473" s="59" t="s">
        <v>1628</v>
      </c>
      <c r="M473" s="59" t="s">
        <v>1618</v>
      </c>
      <c r="N473" s="59" t="s">
        <v>1619</v>
      </c>
      <c r="O473" s="59" t="s">
        <v>1620</v>
      </c>
      <c r="P473" s="59" t="s">
        <v>1621</v>
      </c>
      <c r="Q473" s="59" t="s">
        <v>1622</v>
      </c>
      <c r="R473" s="59" t="s">
        <v>1623</v>
      </c>
      <c r="S473" s="59" t="s">
        <v>1629</v>
      </c>
      <c r="T473" s="59" t="s">
        <v>1630</v>
      </c>
      <c r="U473" s="59" t="s">
        <v>1486</v>
      </c>
      <c r="V473" s="59" t="s">
        <v>1487</v>
      </c>
      <c r="W473" s="59" t="s">
        <v>1508</v>
      </c>
      <c r="X473" s="59" t="s">
        <v>1487</v>
      </c>
      <c r="Y473" s="59" t="s">
        <v>1490</v>
      </c>
      <c r="Z473" s="59">
        <v>34.520000000000003</v>
      </c>
      <c r="AA473" s="59">
        <v>34.520000000000003</v>
      </c>
      <c r="AB473" s="59">
        <v>0</v>
      </c>
      <c r="AC473" s="59">
        <v>34.520000000000003</v>
      </c>
      <c r="AD473" s="59">
        <v>0</v>
      </c>
      <c r="AE473" s="59">
        <v>0</v>
      </c>
      <c r="AF473" s="59" t="s">
        <v>1491</v>
      </c>
      <c r="AG473" s="59" t="s">
        <v>1426</v>
      </c>
      <c r="AH473" s="59" t="s">
        <v>1616</v>
      </c>
      <c r="AI473" s="59" t="s">
        <v>1523</v>
      </c>
      <c r="AJ473" s="59" t="s">
        <v>1486</v>
      </c>
      <c r="AK473" s="59" t="s">
        <v>278</v>
      </c>
      <c r="AL473" s="59" t="s">
        <v>1493</v>
      </c>
      <c r="AM473" s="59" t="s">
        <v>1494</v>
      </c>
      <c r="AN473" s="59" t="s">
        <v>1385</v>
      </c>
      <c r="AO473" s="59" t="s">
        <v>107</v>
      </c>
    </row>
    <row r="474" spans="1:41" x14ac:dyDescent="0.15">
      <c r="A474" s="59" t="s">
        <v>1769</v>
      </c>
      <c r="B474" s="59" t="s">
        <v>1626</v>
      </c>
      <c r="C474" s="59" t="s">
        <v>1627</v>
      </c>
      <c r="D474" s="59" t="s">
        <v>1614</v>
      </c>
      <c r="E474" s="59" t="s">
        <v>1615</v>
      </c>
      <c r="F474" s="59" t="s">
        <v>1475</v>
      </c>
      <c r="G474" s="59" t="s">
        <v>1406</v>
      </c>
      <c r="H474" s="59" t="s">
        <v>1475</v>
      </c>
      <c r="I474" s="59" t="s">
        <v>1406</v>
      </c>
      <c r="J474" s="59" t="s">
        <v>1426</v>
      </c>
      <c r="K474" s="59" t="s">
        <v>1616</v>
      </c>
      <c r="L474" s="59" t="s">
        <v>1628</v>
      </c>
      <c r="M474" s="59" t="s">
        <v>1618</v>
      </c>
      <c r="N474" s="59" t="s">
        <v>1619</v>
      </c>
      <c r="O474" s="59" t="s">
        <v>1620</v>
      </c>
      <c r="P474" s="59" t="s">
        <v>1621</v>
      </c>
      <c r="Q474" s="59" t="s">
        <v>1622</v>
      </c>
      <c r="R474" s="59" t="s">
        <v>1623</v>
      </c>
      <c r="S474" s="59" t="s">
        <v>1629</v>
      </c>
      <c r="T474" s="59" t="s">
        <v>1630</v>
      </c>
      <c r="U474" s="59" t="s">
        <v>1486</v>
      </c>
      <c r="V474" s="59" t="s">
        <v>1487</v>
      </c>
      <c r="W474" s="59" t="s">
        <v>1509</v>
      </c>
      <c r="X474" s="59" t="s">
        <v>1487</v>
      </c>
      <c r="Y474" s="59" t="s">
        <v>1490</v>
      </c>
      <c r="Z474" s="59">
        <v>1858.96</v>
      </c>
      <c r="AA474" s="59">
        <v>1858.96</v>
      </c>
      <c r="AB474" s="59">
        <v>0</v>
      </c>
      <c r="AC474" s="59">
        <v>1858.96</v>
      </c>
      <c r="AD474" s="59">
        <v>0</v>
      </c>
      <c r="AE474" s="59">
        <v>0</v>
      </c>
      <c r="AF474" s="59" t="s">
        <v>1491</v>
      </c>
      <c r="AG474" s="59" t="s">
        <v>1426</v>
      </c>
      <c r="AH474" s="59" t="s">
        <v>1616</v>
      </c>
      <c r="AI474" s="59" t="s">
        <v>1523</v>
      </c>
      <c r="AJ474" s="59" t="s">
        <v>1486</v>
      </c>
      <c r="AK474" s="59" t="s">
        <v>278</v>
      </c>
      <c r="AL474" s="59" t="s">
        <v>1493</v>
      </c>
      <c r="AM474" s="59" t="s">
        <v>1494</v>
      </c>
      <c r="AN474" s="59" t="s">
        <v>1385</v>
      </c>
      <c r="AO474" s="59" t="s">
        <v>107</v>
      </c>
    </row>
    <row r="475" spans="1:41" x14ac:dyDescent="0.15">
      <c r="A475" s="59" t="s">
        <v>1769</v>
      </c>
      <c r="B475" s="59" t="s">
        <v>1626</v>
      </c>
      <c r="C475" s="59" t="s">
        <v>1627</v>
      </c>
      <c r="D475" s="59" t="s">
        <v>1614</v>
      </c>
      <c r="E475" s="59" t="s">
        <v>1615</v>
      </c>
      <c r="F475" s="59" t="s">
        <v>1475</v>
      </c>
      <c r="G475" s="59" t="s">
        <v>1406</v>
      </c>
      <c r="H475" s="59" t="s">
        <v>1475</v>
      </c>
      <c r="I475" s="59" t="s">
        <v>1406</v>
      </c>
      <c r="J475" s="59" t="s">
        <v>1426</v>
      </c>
      <c r="K475" s="59" t="s">
        <v>1616</v>
      </c>
      <c r="L475" s="59" t="s">
        <v>1628</v>
      </c>
      <c r="M475" s="59" t="s">
        <v>1618</v>
      </c>
      <c r="N475" s="59" t="s">
        <v>1619</v>
      </c>
      <c r="O475" s="59" t="s">
        <v>1620</v>
      </c>
      <c r="P475" s="59" t="s">
        <v>1621</v>
      </c>
      <c r="Q475" s="59" t="s">
        <v>1622</v>
      </c>
      <c r="R475" s="59" t="s">
        <v>1623</v>
      </c>
      <c r="S475" s="59" t="s">
        <v>1629</v>
      </c>
      <c r="T475" s="59" t="s">
        <v>1630</v>
      </c>
      <c r="U475" s="59" t="s">
        <v>1486</v>
      </c>
      <c r="V475" s="59" t="s">
        <v>1487</v>
      </c>
      <c r="W475" s="59" t="s">
        <v>1488</v>
      </c>
      <c r="X475" s="59" t="s">
        <v>1511</v>
      </c>
      <c r="Y475" s="59" t="s">
        <v>1490</v>
      </c>
      <c r="Z475" s="59">
        <v>40</v>
      </c>
      <c r="AA475" s="59">
        <v>40</v>
      </c>
      <c r="AB475" s="59">
        <v>0</v>
      </c>
      <c r="AC475" s="59">
        <v>40</v>
      </c>
      <c r="AD475" s="59">
        <v>0</v>
      </c>
      <c r="AE475" s="59">
        <v>0</v>
      </c>
      <c r="AF475" s="59" t="s">
        <v>1491</v>
      </c>
      <c r="AG475" s="59" t="s">
        <v>1426</v>
      </c>
      <c r="AH475" s="59" t="s">
        <v>1616</v>
      </c>
      <c r="AI475" s="59" t="s">
        <v>1523</v>
      </c>
      <c r="AJ475" s="59" t="s">
        <v>1486</v>
      </c>
      <c r="AK475" s="59" t="s">
        <v>278</v>
      </c>
      <c r="AL475" s="59" t="s">
        <v>1493</v>
      </c>
      <c r="AM475" s="59" t="s">
        <v>1494</v>
      </c>
      <c r="AN475" s="59" t="s">
        <v>1385</v>
      </c>
      <c r="AO475" s="59" t="s">
        <v>107</v>
      </c>
    </row>
    <row r="476" spans="1:41" x14ac:dyDescent="0.15">
      <c r="A476" s="59" t="s">
        <v>1769</v>
      </c>
      <c r="B476" s="59" t="s">
        <v>1631</v>
      </c>
      <c r="C476" s="59" t="s">
        <v>1632</v>
      </c>
      <c r="D476" s="59" t="s">
        <v>1614</v>
      </c>
      <c r="E476" s="59" t="s">
        <v>1615</v>
      </c>
      <c r="F476" s="59" t="s">
        <v>1475</v>
      </c>
      <c r="G476" s="59" t="s">
        <v>1406</v>
      </c>
      <c r="H476" s="59" t="s">
        <v>1475</v>
      </c>
      <c r="I476" s="59" t="s">
        <v>1406</v>
      </c>
      <c r="J476" s="59" t="s">
        <v>1426</v>
      </c>
      <c r="K476" s="59" t="s">
        <v>1616</v>
      </c>
      <c r="L476" s="59" t="s">
        <v>1633</v>
      </c>
      <c r="M476" s="59" t="s">
        <v>1618</v>
      </c>
      <c r="N476" s="59" t="s">
        <v>1619</v>
      </c>
      <c r="O476" s="59" t="s">
        <v>1620</v>
      </c>
      <c r="P476" s="59" t="s">
        <v>1621</v>
      </c>
      <c r="Q476" s="59" t="s">
        <v>1622</v>
      </c>
      <c r="R476" s="59" t="s">
        <v>1623</v>
      </c>
      <c r="S476" s="59" t="s">
        <v>1634</v>
      </c>
      <c r="T476" s="59" t="s">
        <v>1635</v>
      </c>
      <c r="U476" s="59" t="s">
        <v>1486</v>
      </c>
      <c r="V476" s="59" t="s">
        <v>1487</v>
      </c>
      <c r="W476" s="59" t="s">
        <v>1508</v>
      </c>
      <c r="X476" s="59" t="s">
        <v>1487</v>
      </c>
      <c r="Y476" s="59" t="s">
        <v>1490</v>
      </c>
      <c r="Z476" s="59">
        <v>31.98</v>
      </c>
      <c r="AA476" s="59">
        <v>31.98</v>
      </c>
      <c r="AB476" s="59">
        <v>0</v>
      </c>
      <c r="AC476" s="59">
        <v>31.98</v>
      </c>
      <c r="AD476" s="59">
        <v>0</v>
      </c>
      <c r="AE476" s="59">
        <v>0</v>
      </c>
      <c r="AF476" s="59" t="s">
        <v>1491</v>
      </c>
      <c r="AG476" s="59" t="s">
        <v>1426</v>
      </c>
      <c r="AH476" s="59" t="s">
        <v>1616</v>
      </c>
      <c r="AI476" s="59" t="s">
        <v>1523</v>
      </c>
      <c r="AJ476" s="59" t="s">
        <v>1486</v>
      </c>
      <c r="AK476" s="59" t="s">
        <v>278</v>
      </c>
      <c r="AL476" s="59" t="s">
        <v>1493</v>
      </c>
      <c r="AM476" s="59" t="s">
        <v>1494</v>
      </c>
      <c r="AN476" s="59" t="s">
        <v>1385</v>
      </c>
      <c r="AO476" s="59" t="s">
        <v>107</v>
      </c>
    </row>
    <row r="477" spans="1:41" x14ac:dyDescent="0.15">
      <c r="A477" s="59" t="s">
        <v>1769</v>
      </c>
      <c r="B477" s="59" t="s">
        <v>1631</v>
      </c>
      <c r="C477" s="59" t="s">
        <v>1632</v>
      </c>
      <c r="D477" s="59" t="s">
        <v>1614</v>
      </c>
      <c r="E477" s="59" t="s">
        <v>1615</v>
      </c>
      <c r="F477" s="59" t="s">
        <v>1475</v>
      </c>
      <c r="G477" s="59" t="s">
        <v>1406</v>
      </c>
      <c r="H477" s="59" t="s">
        <v>1475</v>
      </c>
      <c r="I477" s="59" t="s">
        <v>1406</v>
      </c>
      <c r="J477" s="59" t="s">
        <v>1426</v>
      </c>
      <c r="K477" s="59" t="s">
        <v>1616</v>
      </c>
      <c r="L477" s="59" t="s">
        <v>1633</v>
      </c>
      <c r="M477" s="59" t="s">
        <v>1618</v>
      </c>
      <c r="N477" s="59" t="s">
        <v>1619</v>
      </c>
      <c r="O477" s="59" t="s">
        <v>1620</v>
      </c>
      <c r="P477" s="59" t="s">
        <v>1621</v>
      </c>
      <c r="Q477" s="59" t="s">
        <v>1622</v>
      </c>
      <c r="R477" s="59" t="s">
        <v>1623</v>
      </c>
      <c r="S477" s="59" t="s">
        <v>1634</v>
      </c>
      <c r="T477" s="59" t="s">
        <v>1635</v>
      </c>
      <c r="U477" s="59" t="s">
        <v>1486</v>
      </c>
      <c r="V477" s="59" t="s">
        <v>1487</v>
      </c>
      <c r="W477" s="59" t="s">
        <v>1509</v>
      </c>
      <c r="X477" s="59" t="s">
        <v>1487</v>
      </c>
      <c r="Y477" s="59" t="s">
        <v>1490</v>
      </c>
      <c r="Z477" s="59">
        <v>361.49</v>
      </c>
      <c r="AA477" s="59">
        <v>361.49</v>
      </c>
      <c r="AB477" s="59">
        <v>0</v>
      </c>
      <c r="AC477" s="59">
        <v>361.49</v>
      </c>
      <c r="AD477" s="59">
        <v>0</v>
      </c>
      <c r="AE477" s="59">
        <v>0</v>
      </c>
      <c r="AF477" s="59" t="s">
        <v>1491</v>
      </c>
      <c r="AG477" s="59" t="s">
        <v>1426</v>
      </c>
      <c r="AH477" s="59" t="s">
        <v>1616</v>
      </c>
      <c r="AI477" s="59" t="s">
        <v>1523</v>
      </c>
      <c r="AJ477" s="59" t="s">
        <v>1486</v>
      </c>
      <c r="AK477" s="59" t="s">
        <v>278</v>
      </c>
      <c r="AL477" s="59" t="s">
        <v>1493</v>
      </c>
      <c r="AM477" s="59" t="s">
        <v>1494</v>
      </c>
      <c r="AN477" s="59" t="s">
        <v>1385</v>
      </c>
      <c r="AO477" s="59" t="s">
        <v>107</v>
      </c>
    </row>
    <row r="478" spans="1:41" x14ac:dyDescent="0.15">
      <c r="A478" s="59" t="s">
        <v>1769</v>
      </c>
      <c r="B478" s="59" t="s">
        <v>1631</v>
      </c>
      <c r="C478" s="59" t="s">
        <v>1632</v>
      </c>
      <c r="D478" s="59" t="s">
        <v>1614</v>
      </c>
      <c r="E478" s="59" t="s">
        <v>1615</v>
      </c>
      <c r="F478" s="59" t="s">
        <v>1475</v>
      </c>
      <c r="G478" s="59" t="s">
        <v>1406</v>
      </c>
      <c r="H478" s="59" t="s">
        <v>1475</v>
      </c>
      <c r="I478" s="59" t="s">
        <v>1406</v>
      </c>
      <c r="J478" s="59" t="s">
        <v>1426</v>
      </c>
      <c r="K478" s="59" t="s">
        <v>1616</v>
      </c>
      <c r="L478" s="59" t="s">
        <v>1633</v>
      </c>
      <c r="M478" s="59" t="s">
        <v>1618</v>
      </c>
      <c r="N478" s="59" t="s">
        <v>1619</v>
      </c>
      <c r="O478" s="59" t="s">
        <v>1620</v>
      </c>
      <c r="P478" s="59" t="s">
        <v>1621</v>
      </c>
      <c r="Q478" s="59" t="s">
        <v>1622</v>
      </c>
      <c r="R478" s="59" t="s">
        <v>1623</v>
      </c>
      <c r="S478" s="59" t="s">
        <v>1634</v>
      </c>
      <c r="T478" s="59" t="s">
        <v>1635</v>
      </c>
      <c r="U478" s="59" t="s">
        <v>1486</v>
      </c>
      <c r="V478" s="59" t="s">
        <v>1487</v>
      </c>
      <c r="W478" s="59" t="s">
        <v>1488</v>
      </c>
      <c r="X478" s="59" t="s">
        <v>1511</v>
      </c>
      <c r="Y478" s="59" t="s">
        <v>1490</v>
      </c>
      <c r="Z478" s="59">
        <v>26.78</v>
      </c>
      <c r="AA478" s="59">
        <v>26.78</v>
      </c>
      <c r="AB478" s="59">
        <v>0</v>
      </c>
      <c r="AC478" s="59">
        <v>26.78</v>
      </c>
      <c r="AD478" s="59">
        <v>0</v>
      </c>
      <c r="AE478" s="59">
        <v>0</v>
      </c>
      <c r="AF478" s="59" t="s">
        <v>1491</v>
      </c>
      <c r="AG478" s="59" t="s">
        <v>1426</v>
      </c>
      <c r="AH478" s="59" t="s">
        <v>1616</v>
      </c>
      <c r="AI478" s="59" t="s">
        <v>1523</v>
      </c>
      <c r="AJ478" s="59" t="s">
        <v>1486</v>
      </c>
      <c r="AK478" s="59" t="s">
        <v>278</v>
      </c>
      <c r="AL478" s="59" t="s">
        <v>1493</v>
      </c>
      <c r="AM478" s="59" t="s">
        <v>1494</v>
      </c>
      <c r="AN478" s="59" t="s">
        <v>1385</v>
      </c>
      <c r="AO478" s="59" t="s">
        <v>107</v>
      </c>
    </row>
    <row r="479" spans="1:41" x14ac:dyDescent="0.15">
      <c r="A479" s="59" t="s">
        <v>1769</v>
      </c>
      <c r="B479" s="59" t="s">
        <v>1779</v>
      </c>
      <c r="C479" s="59" t="s">
        <v>1780</v>
      </c>
      <c r="D479" s="59" t="s">
        <v>1638</v>
      </c>
      <c r="E479" s="59" t="s">
        <v>1639</v>
      </c>
      <c r="F479" s="59" t="s">
        <v>1475</v>
      </c>
      <c r="G479" s="59" t="s">
        <v>1406</v>
      </c>
      <c r="H479" s="59" t="s">
        <v>1475</v>
      </c>
      <c r="I479" s="59" t="s">
        <v>1406</v>
      </c>
      <c r="J479" s="59" t="s">
        <v>727</v>
      </c>
      <c r="K479" s="59" t="s">
        <v>1640</v>
      </c>
      <c r="L479" s="59" t="s">
        <v>1781</v>
      </c>
      <c r="M479" s="59" t="s">
        <v>1478</v>
      </c>
      <c r="N479" s="59" t="s">
        <v>1479</v>
      </c>
      <c r="O479" s="59" t="s">
        <v>1480</v>
      </c>
      <c r="P479" s="59" t="s">
        <v>1481</v>
      </c>
      <c r="Q479" s="59" t="s">
        <v>1482</v>
      </c>
      <c r="R479" s="59" t="s">
        <v>1483</v>
      </c>
      <c r="S479" s="59" t="s">
        <v>1782</v>
      </c>
      <c r="T479" s="59" t="s">
        <v>1783</v>
      </c>
      <c r="U479" s="59" t="s">
        <v>1486</v>
      </c>
      <c r="V479" s="59" t="s">
        <v>1487</v>
      </c>
      <c r="W479" s="59" t="s">
        <v>1508</v>
      </c>
      <c r="X479" s="59" t="s">
        <v>1487</v>
      </c>
      <c r="Y479" s="59" t="s">
        <v>1490</v>
      </c>
      <c r="Z479" s="59">
        <v>411.41</v>
      </c>
      <c r="AA479" s="59">
        <v>411.41</v>
      </c>
      <c r="AB479" s="59">
        <v>0</v>
      </c>
      <c r="AC479" s="59">
        <v>411.41</v>
      </c>
      <c r="AD479" s="59">
        <v>0</v>
      </c>
      <c r="AE479" s="59">
        <v>0</v>
      </c>
      <c r="AF479" s="59" t="s">
        <v>1491</v>
      </c>
      <c r="AG479" s="59" t="s">
        <v>727</v>
      </c>
      <c r="AH479" s="59" t="s">
        <v>1784</v>
      </c>
      <c r="AI479" s="59" t="s">
        <v>1492</v>
      </c>
      <c r="AJ479" s="59" t="s">
        <v>1486</v>
      </c>
      <c r="AK479" s="59" t="s">
        <v>278</v>
      </c>
      <c r="AL479" s="59" t="s">
        <v>1493</v>
      </c>
      <c r="AM479" s="59" t="s">
        <v>1494</v>
      </c>
      <c r="AN479" s="59" t="s">
        <v>1384</v>
      </c>
      <c r="AO479" s="59" t="s">
        <v>107</v>
      </c>
    </row>
    <row r="480" spans="1:41" x14ac:dyDescent="0.15">
      <c r="A480" s="59" t="s">
        <v>1769</v>
      </c>
      <c r="B480" s="59" t="s">
        <v>1779</v>
      </c>
      <c r="C480" s="59" t="s">
        <v>1780</v>
      </c>
      <c r="D480" s="59" t="s">
        <v>1638</v>
      </c>
      <c r="E480" s="59" t="s">
        <v>1639</v>
      </c>
      <c r="F480" s="59" t="s">
        <v>1475</v>
      </c>
      <c r="G480" s="59" t="s">
        <v>1406</v>
      </c>
      <c r="H480" s="59" t="s">
        <v>1475</v>
      </c>
      <c r="I480" s="59" t="s">
        <v>1406</v>
      </c>
      <c r="J480" s="59" t="s">
        <v>727</v>
      </c>
      <c r="K480" s="59" t="s">
        <v>1640</v>
      </c>
      <c r="L480" s="59" t="s">
        <v>1781</v>
      </c>
      <c r="M480" s="59" t="s">
        <v>1478</v>
      </c>
      <c r="N480" s="59" t="s">
        <v>1479</v>
      </c>
      <c r="O480" s="59" t="s">
        <v>1480</v>
      </c>
      <c r="P480" s="59" t="s">
        <v>1481</v>
      </c>
      <c r="Q480" s="59" t="s">
        <v>1482</v>
      </c>
      <c r="R480" s="59" t="s">
        <v>1483</v>
      </c>
      <c r="S480" s="59" t="s">
        <v>1782</v>
      </c>
      <c r="T480" s="59" t="s">
        <v>1783</v>
      </c>
      <c r="U480" s="59" t="s">
        <v>1486</v>
      </c>
      <c r="V480" s="59" t="s">
        <v>1487</v>
      </c>
      <c r="W480" s="59" t="s">
        <v>1509</v>
      </c>
      <c r="X480" s="59" t="s">
        <v>1487</v>
      </c>
      <c r="Y480" s="59" t="s">
        <v>1490</v>
      </c>
      <c r="Z480" s="59">
        <v>1862.74</v>
      </c>
      <c r="AA480" s="59">
        <v>1862.74</v>
      </c>
      <c r="AB480" s="59">
        <v>0</v>
      </c>
      <c r="AC480" s="59">
        <v>1862.74</v>
      </c>
      <c r="AD480" s="59">
        <v>0</v>
      </c>
      <c r="AE480" s="59">
        <v>0</v>
      </c>
      <c r="AF480" s="59" t="s">
        <v>1491</v>
      </c>
      <c r="AG480" s="59" t="s">
        <v>727</v>
      </c>
      <c r="AH480" s="59" t="s">
        <v>1784</v>
      </c>
      <c r="AI480" s="59" t="s">
        <v>1492</v>
      </c>
      <c r="AJ480" s="59" t="s">
        <v>1486</v>
      </c>
      <c r="AK480" s="59" t="s">
        <v>278</v>
      </c>
      <c r="AL480" s="59" t="s">
        <v>1493</v>
      </c>
      <c r="AM480" s="59" t="s">
        <v>1494</v>
      </c>
      <c r="AN480" s="59" t="s">
        <v>1384</v>
      </c>
      <c r="AO480" s="59" t="s">
        <v>107</v>
      </c>
    </row>
    <row r="481" spans="1:41" x14ac:dyDescent="0.15">
      <c r="A481" s="59" t="s">
        <v>1769</v>
      </c>
      <c r="B481" s="59" t="s">
        <v>1779</v>
      </c>
      <c r="C481" s="59" t="s">
        <v>1780</v>
      </c>
      <c r="D481" s="59" t="s">
        <v>1638</v>
      </c>
      <c r="E481" s="59" t="s">
        <v>1639</v>
      </c>
      <c r="F481" s="59" t="s">
        <v>1475</v>
      </c>
      <c r="G481" s="59" t="s">
        <v>1406</v>
      </c>
      <c r="H481" s="59" t="s">
        <v>1475</v>
      </c>
      <c r="I481" s="59" t="s">
        <v>1406</v>
      </c>
      <c r="J481" s="59" t="s">
        <v>727</v>
      </c>
      <c r="K481" s="59" t="s">
        <v>1640</v>
      </c>
      <c r="L481" s="59" t="s">
        <v>1781</v>
      </c>
      <c r="M481" s="59" t="s">
        <v>1478</v>
      </c>
      <c r="N481" s="59" t="s">
        <v>1479</v>
      </c>
      <c r="O481" s="59" t="s">
        <v>1480</v>
      </c>
      <c r="P481" s="59" t="s">
        <v>1481</v>
      </c>
      <c r="Q481" s="59" t="s">
        <v>1482</v>
      </c>
      <c r="R481" s="59" t="s">
        <v>1483</v>
      </c>
      <c r="S481" s="59" t="s">
        <v>1782</v>
      </c>
      <c r="T481" s="59" t="s">
        <v>1783</v>
      </c>
      <c r="U481" s="59" t="s">
        <v>1486</v>
      </c>
      <c r="V481" s="59" t="s">
        <v>1487</v>
      </c>
      <c r="W481" s="59" t="s">
        <v>1488</v>
      </c>
      <c r="X481" s="59" t="s">
        <v>1511</v>
      </c>
      <c r="Y481" s="59" t="s">
        <v>1490</v>
      </c>
      <c r="Z481" s="59">
        <v>2.2599999999999998</v>
      </c>
      <c r="AA481" s="59">
        <v>2.2599999999999998</v>
      </c>
      <c r="AB481" s="59">
        <v>0</v>
      </c>
      <c r="AC481" s="59">
        <v>2.2599999999999998</v>
      </c>
      <c r="AD481" s="59">
        <v>0</v>
      </c>
      <c r="AE481" s="59">
        <v>0</v>
      </c>
      <c r="AF481" s="59" t="s">
        <v>1491</v>
      </c>
      <c r="AG481" s="59" t="s">
        <v>727</v>
      </c>
      <c r="AH481" s="59" t="s">
        <v>1784</v>
      </c>
      <c r="AI481" s="59" t="s">
        <v>1492</v>
      </c>
      <c r="AJ481" s="59" t="s">
        <v>1486</v>
      </c>
      <c r="AK481" s="59" t="s">
        <v>278</v>
      </c>
      <c r="AL481" s="59" t="s">
        <v>1493</v>
      </c>
      <c r="AM481" s="59" t="s">
        <v>1494</v>
      </c>
      <c r="AN481" s="59" t="s">
        <v>1384</v>
      </c>
      <c r="AO481" s="59" t="s">
        <v>107</v>
      </c>
    </row>
    <row r="482" spans="1:41" x14ac:dyDescent="0.15">
      <c r="A482" s="59" t="s">
        <v>1769</v>
      </c>
      <c r="B482" s="59" t="s">
        <v>1779</v>
      </c>
      <c r="C482" s="59" t="s">
        <v>1780</v>
      </c>
      <c r="D482" s="59" t="s">
        <v>1638</v>
      </c>
      <c r="E482" s="59" t="s">
        <v>1639</v>
      </c>
      <c r="F482" s="59" t="s">
        <v>1475</v>
      </c>
      <c r="G482" s="59" t="s">
        <v>1406</v>
      </c>
      <c r="H482" s="59" t="s">
        <v>1475</v>
      </c>
      <c r="I482" s="59" t="s">
        <v>1406</v>
      </c>
      <c r="J482" s="59" t="s">
        <v>727</v>
      </c>
      <c r="K482" s="59" t="s">
        <v>1640</v>
      </c>
      <c r="L482" s="59" t="s">
        <v>1781</v>
      </c>
      <c r="M482" s="59" t="s">
        <v>1478</v>
      </c>
      <c r="N482" s="59" t="s">
        <v>1479</v>
      </c>
      <c r="O482" s="59" t="s">
        <v>1480</v>
      </c>
      <c r="P482" s="59" t="s">
        <v>1481</v>
      </c>
      <c r="Q482" s="59" t="s">
        <v>1482</v>
      </c>
      <c r="R482" s="59" t="s">
        <v>1483</v>
      </c>
      <c r="S482" s="59" t="s">
        <v>1782</v>
      </c>
      <c r="T482" s="59" t="s">
        <v>1783</v>
      </c>
      <c r="U482" s="59" t="s">
        <v>1486</v>
      </c>
      <c r="V482" s="59" t="s">
        <v>1487</v>
      </c>
      <c r="W482" s="59" t="s">
        <v>1513</v>
      </c>
      <c r="X482" s="59" t="s">
        <v>1487</v>
      </c>
      <c r="Y482" s="59" t="s">
        <v>1490</v>
      </c>
      <c r="Z482" s="59">
        <v>945.59</v>
      </c>
      <c r="AA482" s="59">
        <v>945.59</v>
      </c>
      <c r="AB482" s="59">
        <v>0</v>
      </c>
      <c r="AC482" s="59">
        <v>945.59</v>
      </c>
      <c r="AD482" s="59">
        <v>0</v>
      </c>
      <c r="AE482" s="59">
        <v>0</v>
      </c>
      <c r="AF482" s="59" t="s">
        <v>1491</v>
      </c>
      <c r="AG482" s="59" t="s">
        <v>727</v>
      </c>
      <c r="AH482" s="59" t="s">
        <v>1784</v>
      </c>
      <c r="AI482" s="59" t="s">
        <v>1492</v>
      </c>
      <c r="AJ482" s="59" t="s">
        <v>1486</v>
      </c>
      <c r="AK482" s="59" t="s">
        <v>278</v>
      </c>
      <c r="AL482" s="59" t="s">
        <v>1493</v>
      </c>
      <c r="AM482" s="59" t="s">
        <v>1494</v>
      </c>
      <c r="AN482" s="59" t="s">
        <v>1384</v>
      </c>
      <c r="AO482" s="59" t="s">
        <v>107</v>
      </c>
    </row>
    <row r="483" spans="1:41" x14ac:dyDescent="0.15">
      <c r="A483" s="59" t="s">
        <v>1769</v>
      </c>
      <c r="B483" s="59" t="s">
        <v>1636</v>
      </c>
      <c r="C483" s="59" t="s">
        <v>1637</v>
      </c>
      <c r="D483" s="59" t="s">
        <v>1638</v>
      </c>
      <c r="E483" s="59" t="s">
        <v>1639</v>
      </c>
      <c r="F483" s="59" t="s">
        <v>1475</v>
      </c>
      <c r="G483" s="59" t="s">
        <v>1406</v>
      </c>
      <c r="H483" s="59" t="s">
        <v>1475</v>
      </c>
      <c r="I483" s="59" t="s">
        <v>1406</v>
      </c>
      <c r="J483" s="59" t="s">
        <v>727</v>
      </c>
      <c r="K483" s="59" t="s">
        <v>1640</v>
      </c>
      <c r="L483" s="59" t="s">
        <v>1641</v>
      </c>
      <c r="M483" s="59" t="s">
        <v>1478</v>
      </c>
      <c r="N483" s="59" t="s">
        <v>1479</v>
      </c>
      <c r="O483" s="59" t="s">
        <v>1480</v>
      </c>
      <c r="P483" s="59" t="s">
        <v>1481</v>
      </c>
      <c r="Q483" s="59" t="s">
        <v>1482</v>
      </c>
      <c r="R483" s="59" t="s">
        <v>1483</v>
      </c>
      <c r="S483" s="59" t="s">
        <v>1642</v>
      </c>
      <c r="T483" s="59" t="s">
        <v>1643</v>
      </c>
      <c r="U483" s="59" t="s">
        <v>1486</v>
      </c>
      <c r="V483" s="59" t="s">
        <v>1487</v>
      </c>
      <c r="W483" s="59" t="s">
        <v>1508</v>
      </c>
      <c r="X483" s="59" t="s">
        <v>1487</v>
      </c>
      <c r="Y483" s="59" t="s">
        <v>1490</v>
      </c>
      <c r="Z483" s="59">
        <v>825.43</v>
      </c>
      <c r="AA483" s="59">
        <v>825.43</v>
      </c>
      <c r="AB483" s="59">
        <v>0</v>
      </c>
      <c r="AC483" s="59">
        <v>825.43</v>
      </c>
      <c r="AD483" s="59">
        <v>0</v>
      </c>
      <c r="AE483" s="59">
        <v>0</v>
      </c>
      <c r="AF483" s="59" t="s">
        <v>1491</v>
      </c>
      <c r="AG483" s="59" t="s">
        <v>727</v>
      </c>
      <c r="AH483" s="59" t="s">
        <v>1644</v>
      </c>
      <c r="AI483" s="59" t="s">
        <v>1492</v>
      </c>
      <c r="AJ483" s="59" t="s">
        <v>1486</v>
      </c>
      <c r="AK483" s="59" t="s">
        <v>278</v>
      </c>
      <c r="AL483" s="59" t="s">
        <v>1493</v>
      </c>
      <c r="AM483" s="59" t="s">
        <v>1494</v>
      </c>
      <c r="AN483" s="59" t="s">
        <v>1384</v>
      </c>
      <c r="AO483" s="59" t="s">
        <v>107</v>
      </c>
    </row>
    <row r="484" spans="1:41" x14ac:dyDescent="0.15">
      <c r="A484" s="59" t="s">
        <v>1769</v>
      </c>
      <c r="B484" s="59" t="s">
        <v>1636</v>
      </c>
      <c r="C484" s="59" t="s">
        <v>1637</v>
      </c>
      <c r="D484" s="59" t="s">
        <v>1638</v>
      </c>
      <c r="E484" s="59" t="s">
        <v>1639</v>
      </c>
      <c r="F484" s="59" t="s">
        <v>1475</v>
      </c>
      <c r="G484" s="59" t="s">
        <v>1406</v>
      </c>
      <c r="H484" s="59" t="s">
        <v>1475</v>
      </c>
      <c r="I484" s="59" t="s">
        <v>1406</v>
      </c>
      <c r="J484" s="59" t="s">
        <v>727</v>
      </c>
      <c r="K484" s="59" t="s">
        <v>1640</v>
      </c>
      <c r="L484" s="59" t="s">
        <v>1641</v>
      </c>
      <c r="M484" s="59" t="s">
        <v>1478</v>
      </c>
      <c r="N484" s="59" t="s">
        <v>1479</v>
      </c>
      <c r="O484" s="59" t="s">
        <v>1480</v>
      </c>
      <c r="P484" s="59" t="s">
        <v>1481</v>
      </c>
      <c r="Q484" s="59" t="s">
        <v>1482</v>
      </c>
      <c r="R484" s="59" t="s">
        <v>1483</v>
      </c>
      <c r="S484" s="59" t="s">
        <v>1642</v>
      </c>
      <c r="T484" s="59" t="s">
        <v>1643</v>
      </c>
      <c r="U484" s="59" t="s">
        <v>1486</v>
      </c>
      <c r="V484" s="59" t="s">
        <v>1487</v>
      </c>
      <c r="W484" s="59" t="s">
        <v>1509</v>
      </c>
      <c r="X484" s="59" t="s">
        <v>1487</v>
      </c>
      <c r="Y484" s="59" t="s">
        <v>1490</v>
      </c>
      <c r="Z484" s="59">
        <v>5797.05</v>
      </c>
      <c r="AA484" s="59">
        <v>5797.05</v>
      </c>
      <c r="AB484" s="59">
        <v>0</v>
      </c>
      <c r="AC484" s="59">
        <v>5797.05</v>
      </c>
      <c r="AD484" s="59">
        <v>0</v>
      </c>
      <c r="AE484" s="59">
        <v>0</v>
      </c>
      <c r="AF484" s="59" t="s">
        <v>1491</v>
      </c>
      <c r="AG484" s="59" t="s">
        <v>727</v>
      </c>
      <c r="AH484" s="59" t="s">
        <v>1644</v>
      </c>
      <c r="AI484" s="59" t="s">
        <v>1492</v>
      </c>
      <c r="AJ484" s="59" t="s">
        <v>1486</v>
      </c>
      <c r="AK484" s="59" t="s">
        <v>278</v>
      </c>
      <c r="AL484" s="59" t="s">
        <v>1493</v>
      </c>
      <c r="AM484" s="59" t="s">
        <v>1494</v>
      </c>
      <c r="AN484" s="59" t="s">
        <v>1384</v>
      </c>
      <c r="AO484" s="59" t="s">
        <v>107</v>
      </c>
    </row>
    <row r="485" spans="1:41" x14ac:dyDescent="0.15">
      <c r="A485" s="59" t="s">
        <v>1769</v>
      </c>
      <c r="B485" s="59" t="s">
        <v>1636</v>
      </c>
      <c r="C485" s="59" t="s">
        <v>1637</v>
      </c>
      <c r="D485" s="59" t="s">
        <v>1638</v>
      </c>
      <c r="E485" s="59" t="s">
        <v>1639</v>
      </c>
      <c r="F485" s="59" t="s">
        <v>1475</v>
      </c>
      <c r="G485" s="59" t="s">
        <v>1406</v>
      </c>
      <c r="H485" s="59" t="s">
        <v>1475</v>
      </c>
      <c r="I485" s="59" t="s">
        <v>1406</v>
      </c>
      <c r="J485" s="59" t="s">
        <v>727</v>
      </c>
      <c r="K485" s="59" t="s">
        <v>1640</v>
      </c>
      <c r="L485" s="59" t="s">
        <v>1641</v>
      </c>
      <c r="M485" s="59" t="s">
        <v>1478</v>
      </c>
      <c r="N485" s="59" t="s">
        <v>1479</v>
      </c>
      <c r="O485" s="59" t="s">
        <v>1480</v>
      </c>
      <c r="P485" s="59" t="s">
        <v>1481</v>
      </c>
      <c r="Q485" s="59" t="s">
        <v>1482</v>
      </c>
      <c r="R485" s="59" t="s">
        <v>1483</v>
      </c>
      <c r="S485" s="59" t="s">
        <v>1642</v>
      </c>
      <c r="T485" s="59" t="s">
        <v>1643</v>
      </c>
      <c r="U485" s="59" t="s">
        <v>1486</v>
      </c>
      <c r="V485" s="59" t="s">
        <v>1487</v>
      </c>
      <c r="W485" s="59" t="s">
        <v>1488</v>
      </c>
      <c r="X485" s="59" t="s">
        <v>1511</v>
      </c>
      <c r="Y485" s="59" t="s">
        <v>1490</v>
      </c>
      <c r="Z485" s="59">
        <v>53.6</v>
      </c>
      <c r="AA485" s="59">
        <v>53.6</v>
      </c>
      <c r="AB485" s="59">
        <v>0</v>
      </c>
      <c r="AC485" s="59">
        <v>53.6</v>
      </c>
      <c r="AD485" s="59">
        <v>0</v>
      </c>
      <c r="AE485" s="59">
        <v>0</v>
      </c>
      <c r="AF485" s="59" t="s">
        <v>1491</v>
      </c>
      <c r="AG485" s="59" t="s">
        <v>727</v>
      </c>
      <c r="AH485" s="59" t="s">
        <v>1644</v>
      </c>
      <c r="AI485" s="59" t="s">
        <v>1492</v>
      </c>
      <c r="AJ485" s="59" t="s">
        <v>1486</v>
      </c>
      <c r="AK485" s="59" t="s">
        <v>278</v>
      </c>
      <c r="AL485" s="59" t="s">
        <v>1493</v>
      </c>
      <c r="AM485" s="59" t="s">
        <v>1494</v>
      </c>
      <c r="AN485" s="59" t="s">
        <v>1384</v>
      </c>
      <c r="AO485" s="59" t="s">
        <v>107</v>
      </c>
    </row>
    <row r="486" spans="1:41" x14ac:dyDescent="0.15">
      <c r="A486" s="59" t="s">
        <v>1769</v>
      </c>
      <c r="B486" s="59" t="s">
        <v>1636</v>
      </c>
      <c r="C486" s="59" t="s">
        <v>1637</v>
      </c>
      <c r="D486" s="59" t="s">
        <v>1638</v>
      </c>
      <c r="E486" s="59" t="s">
        <v>1639</v>
      </c>
      <c r="F486" s="59" t="s">
        <v>1475</v>
      </c>
      <c r="G486" s="59" t="s">
        <v>1406</v>
      </c>
      <c r="H486" s="59" t="s">
        <v>1475</v>
      </c>
      <c r="I486" s="59" t="s">
        <v>1406</v>
      </c>
      <c r="J486" s="59" t="s">
        <v>727</v>
      </c>
      <c r="K486" s="59" t="s">
        <v>1640</v>
      </c>
      <c r="L486" s="59" t="s">
        <v>1641</v>
      </c>
      <c r="M486" s="59" t="s">
        <v>1478</v>
      </c>
      <c r="N486" s="59" t="s">
        <v>1479</v>
      </c>
      <c r="O486" s="59" t="s">
        <v>1480</v>
      </c>
      <c r="P486" s="59" t="s">
        <v>1481</v>
      </c>
      <c r="Q486" s="59" t="s">
        <v>1482</v>
      </c>
      <c r="R486" s="59" t="s">
        <v>1483</v>
      </c>
      <c r="S486" s="59" t="s">
        <v>1642</v>
      </c>
      <c r="T486" s="59" t="s">
        <v>1643</v>
      </c>
      <c r="U486" s="59" t="s">
        <v>1486</v>
      </c>
      <c r="V486" s="59" t="s">
        <v>1487</v>
      </c>
      <c r="W486" s="59" t="s">
        <v>1513</v>
      </c>
      <c r="X486" s="59" t="s">
        <v>1487</v>
      </c>
      <c r="Y486" s="59" t="s">
        <v>1490</v>
      </c>
      <c r="Z486" s="59">
        <v>3323.92</v>
      </c>
      <c r="AA486" s="59">
        <v>3323.92</v>
      </c>
      <c r="AB486" s="59">
        <v>0</v>
      </c>
      <c r="AC486" s="59">
        <v>3323.92</v>
      </c>
      <c r="AD486" s="59">
        <v>0</v>
      </c>
      <c r="AE486" s="59">
        <v>0</v>
      </c>
      <c r="AF486" s="59" t="s">
        <v>1491</v>
      </c>
      <c r="AG486" s="59" t="s">
        <v>727</v>
      </c>
      <c r="AH486" s="59" t="s">
        <v>1644</v>
      </c>
      <c r="AI486" s="59" t="s">
        <v>1492</v>
      </c>
      <c r="AJ486" s="59" t="s">
        <v>1486</v>
      </c>
      <c r="AK486" s="59" t="s">
        <v>278</v>
      </c>
      <c r="AL486" s="59" t="s">
        <v>1493</v>
      </c>
      <c r="AM486" s="59" t="s">
        <v>1494</v>
      </c>
      <c r="AN486" s="59" t="s">
        <v>1384</v>
      </c>
      <c r="AO486" s="59" t="s">
        <v>107</v>
      </c>
    </row>
    <row r="487" spans="1:41" x14ac:dyDescent="0.15">
      <c r="A487" s="59" t="s">
        <v>1769</v>
      </c>
      <c r="B487" s="59" t="s">
        <v>1645</v>
      </c>
      <c r="C487" s="59" t="s">
        <v>1646</v>
      </c>
      <c r="D487" s="59" t="s">
        <v>1517</v>
      </c>
      <c r="E487" s="59" t="s">
        <v>559</v>
      </c>
      <c r="F487" s="59" t="s">
        <v>1475</v>
      </c>
      <c r="G487" s="59" t="s">
        <v>1406</v>
      </c>
      <c r="H487" s="59" t="s">
        <v>1475</v>
      </c>
      <c r="I487" s="59" t="s">
        <v>1406</v>
      </c>
      <c r="J487" s="59" t="s">
        <v>737</v>
      </c>
      <c r="K487" s="59" t="s">
        <v>1518</v>
      </c>
      <c r="L487" s="59" t="s">
        <v>1647</v>
      </c>
      <c r="M487" s="59" t="s">
        <v>1478</v>
      </c>
      <c r="N487" s="59" t="s">
        <v>1479</v>
      </c>
      <c r="O487" s="59" t="s">
        <v>1480</v>
      </c>
      <c r="P487" s="59" t="s">
        <v>1481</v>
      </c>
      <c r="Q487" s="59" t="s">
        <v>1482</v>
      </c>
      <c r="R487" s="59" t="s">
        <v>1483</v>
      </c>
      <c r="S487" s="59" t="s">
        <v>1648</v>
      </c>
      <c r="T487" s="59" t="s">
        <v>1649</v>
      </c>
      <c r="U487" s="59" t="s">
        <v>1486</v>
      </c>
      <c r="V487" s="59" t="s">
        <v>1487</v>
      </c>
      <c r="W487" s="59" t="s">
        <v>1488</v>
      </c>
      <c r="X487" s="59" t="s">
        <v>1511</v>
      </c>
      <c r="Y487" s="59" t="s">
        <v>1490</v>
      </c>
      <c r="Z487" s="59">
        <v>11.88</v>
      </c>
      <c r="AA487" s="59">
        <v>11.88</v>
      </c>
      <c r="AB487" s="59">
        <v>0</v>
      </c>
      <c r="AC487" s="59">
        <v>11.88</v>
      </c>
      <c r="AD487" s="59">
        <v>0</v>
      </c>
      <c r="AE487" s="59">
        <v>0</v>
      </c>
      <c r="AF487" s="59" t="s">
        <v>1491</v>
      </c>
      <c r="AG487" s="59" t="s">
        <v>737</v>
      </c>
      <c r="AH487" s="59" t="s">
        <v>1518</v>
      </c>
      <c r="AI487" s="59" t="s">
        <v>1523</v>
      </c>
      <c r="AJ487" s="59" t="s">
        <v>1486</v>
      </c>
      <c r="AK487" s="59" t="s">
        <v>278</v>
      </c>
      <c r="AL487" s="59" t="s">
        <v>1493</v>
      </c>
      <c r="AM487" s="59" t="s">
        <v>1494</v>
      </c>
      <c r="AN487" s="59" t="s">
        <v>1384</v>
      </c>
      <c r="AO487" s="59" t="s">
        <v>107</v>
      </c>
    </row>
    <row r="488" spans="1:41" x14ac:dyDescent="0.15">
      <c r="A488" s="59" t="s">
        <v>1769</v>
      </c>
      <c r="B488" s="59" t="s">
        <v>1645</v>
      </c>
      <c r="C488" s="59" t="s">
        <v>1646</v>
      </c>
      <c r="D488" s="59" t="s">
        <v>1517</v>
      </c>
      <c r="E488" s="59" t="s">
        <v>559</v>
      </c>
      <c r="F488" s="59" t="s">
        <v>1475</v>
      </c>
      <c r="G488" s="59" t="s">
        <v>1406</v>
      </c>
      <c r="H488" s="59" t="s">
        <v>1475</v>
      </c>
      <c r="I488" s="59" t="s">
        <v>1406</v>
      </c>
      <c r="J488" s="59" t="s">
        <v>737</v>
      </c>
      <c r="K488" s="59" t="s">
        <v>1518</v>
      </c>
      <c r="L488" s="59" t="s">
        <v>1647</v>
      </c>
      <c r="M488" s="59" t="s">
        <v>1478</v>
      </c>
      <c r="N488" s="59" t="s">
        <v>1479</v>
      </c>
      <c r="O488" s="59" t="s">
        <v>1480</v>
      </c>
      <c r="P488" s="59" t="s">
        <v>1481</v>
      </c>
      <c r="Q488" s="59" t="s">
        <v>1482</v>
      </c>
      <c r="R488" s="59" t="s">
        <v>1483</v>
      </c>
      <c r="S488" s="59" t="s">
        <v>1648</v>
      </c>
      <c r="T488" s="59" t="s">
        <v>1649</v>
      </c>
      <c r="U488" s="59" t="s">
        <v>1486</v>
      </c>
      <c r="V488" s="59" t="s">
        <v>1487</v>
      </c>
      <c r="W488" s="59" t="s">
        <v>1522</v>
      </c>
      <c r="X488" s="59" t="s">
        <v>1487</v>
      </c>
      <c r="Y488" s="59" t="s">
        <v>1490</v>
      </c>
      <c r="Z488" s="59">
        <v>988.12</v>
      </c>
      <c r="AA488" s="59">
        <v>988.12</v>
      </c>
      <c r="AB488" s="59">
        <v>0</v>
      </c>
      <c r="AC488" s="59">
        <v>988.12</v>
      </c>
      <c r="AD488" s="59">
        <v>0</v>
      </c>
      <c r="AE488" s="59">
        <v>0</v>
      </c>
      <c r="AF488" s="59" t="s">
        <v>1491</v>
      </c>
      <c r="AG488" s="59" t="s">
        <v>737</v>
      </c>
      <c r="AH488" s="59" t="s">
        <v>1518</v>
      </c>
      <c r="AI488" s="59" t="s">
        <v>1523</v>
      </c>
      <c r="AJ488" s="59" t="s">
        <v>1486</v>
      </c>
      <c r="AK488" s="59" t="s">
        <v>278</v>
      </c>
      <c r="AL488" s="59" t="s">
        <v>1493</v>
      </c>
      <c r="AM488" s="59" t="s">
        <v>1494</v>
      </c>
      <c r="AN488" s="59" t="s">
        <v>1384</v>
      </c>
      <c r="AO488" s="59" t="s">
        <v>107</v>
      </c>
    </row>
    <row r="489" spans="1:41" x14ac:dyDescent="0.15">
      <c r="A489" s="59" t="s">
        <v>1769</v>
      </c>
      <c r="B489" s="59" t="s">
        <v>1650</v>
      </c>
      <c r="C489" s="59" t="s">
        <v>1651</v>
      </c>
      <c r="D489" s="59" t="s">
        <v>1517</v>
      </c>
      <c r="E489" s="59" t="s">
        <v>559</v>
      </c>
      <c r="F489" s="59" t="s">
        <v>1475</v>
      </c>
      <c r="G489" s="59" t="s">
        <v>1406</v>
      </c>
      <c r="H489" s="59" t="s">
        <v>1475</v>
      </c>
      <c r="I489" s="59" t="s">
        <v>1406</v>
      </c>
      <c r="J489" s="59" t="s">
        <v>737</v>
      </c>
      <c r="K489" s="59" t="s">
        <v>1518</v>
      </c>
      <c r="L489" s="59" t="s">
        <v>1652</v>
      </c>
      <c r="M489" s="59" t="s">
        <v>1478</v>
      </c>
      <c r="N489" s="59" t="s">
        <v>1479</v>
      </c>
      <c r="O489" s="59" t="s">
        <v>1480</v>
      </c>
      <c r="P489" s="59" t="s">
        <v>1481</v>
      </c>
      <c r="Q489" s="59" t="s">
        <v>1482</v>
      </c>
      <c r="R489" s="59" t="s">
        <v>1483</v>
      </c>
      <c r="S489" s="59" t="s">
        <v>1653</v>
      </c>
      <c r="T489" s="59" t="s">
        <v>1654</v>
      </c>
      <c r="U489" s="59" t="s">
        <v>1486</v>
      </c>
      <c r="V489" s="59" t="s">
        <v>1487</v>
      </c>
      <c r="W489" s="59" t="s">
        <v>1500</v>
      </c>
      <c r="X489" s="59" t="s">
        <v>1501</v>
      </c>
      <c r="Y489" s="59" t="s">
        <v>1490</v>
      </c>
      <c r="Z489" s="59">
        <v>2248.42</v>
      </c>
      <c r="AA489" s="59">
        <v>2248.42</v>
      </c>
      <c r="AB489" s="59">
        <v>0</v>
      </c>
      <c r="AC489" s="59">
        <v>2248.42</v>
      </c>
      <c r="AD489" s="59">
        <v>0</v>
      </c>
      <c r="AE489" s="59">
        <v>0</v>
      </c>
      <c r="AF489" s="59" t="s">
        <v>1491</v>
      </c>
      <c r="AG489" s="59" t="s">
        <v>737</v>
      </c>
      <c r="AH489" s="59" t="s">
        <v>1518</v>
      </c>
      <c r="AI489" s="59" t="s">
        <v>1523</v>
      </c>
      <c r="AJ489" s="59" t="s">
        <v>1486</v>
      </c>
      <c r="AK489" s="59" t="s">
        <v>278</v>
      </c>
      <c r="AL489" s="59" t="s">
        <v>1493</v>
      </c>
      <c r="AM489" s="59" t="s">
        <v>1494</v>
      </c>
      <c r="AN489" s="59" t="s">
        <v>1384</v>
      </c>
      <c r="AO489" s="59" t="s">
        <v>107</v>
      </c>
    </row>
    <row r="490" spans="1:41" x14ac:dyDescent="0.15">
      <c r="A490" s="59" t="s">
        <v>1769</v>
      </c>
      <c r="B490" s="59" t="s">
        <v>1785</v>
      </c>
      <c r="C490" s="59" t="s">
        <v>1786</v>
      </c>
      <c r="D490" s="59" t="s">
        <v>1517</v>
      </c>
      <c r="E490" s="59" t="s">
        <v>559</v>
      </c>
      <c r="F490" s="59" t="s">
        <v>1475</v>
      </c>
      <c r="G490" s="59" t="s">
        <v>1406</v>
      </c>
      <c r="H490" s="59" t="s">
        <v>1475</v>
      </c>
      <c r="I490" s="59" t="s">
        <v>1406</v>
      </c>
      <c r="J490" s="59" t="s">
        <v>737</v>
      </c>
      <c r="K490" s="59" t="s">
        <v>1518</v>
      </c>
      <c r="L490" s="59" t="s">
        <v>1652</v>
      </c>
      <c r="M490" s="59" t="s">
        <v>1478</v>
      </c>
      <c r="N490" s="59" t="s">
        <v>1479</v>
      </c>
      <c r="O490" s="59" t="s">
        <v>1480</v>
      </c>
      <c r="P490" s="59" t="s">
        <v>1481</v>
      </c>
      <c r="Q490" s="59" t="s">
        <v>1482</v>
      </c>
      <c r="R490" s="59" t="s">
        <v>1483</v>
      </c>
      <c r="S490" s="59" t="s">
        <v>1787</v>
      </c>
      <c r="T490" s="59" t="s">
        <v>1788</v>
      </c>
      <c r="U490" s="59" t="s">
        <v>1486</v>
      </c>
      <c r="V490" s="59" t="s">
        <v>1487</v>
      </c>
      <c r="W490" s="59" t="s">
        <v>1500</v>
      </c>
      <c r="X490" s="59" t="s">
        <v>1501</v>
      </c>
      <c r="Y490" s="59" t="s">
        <v>1490</v>
      </c>
      <c r="Z490" s="59">
        <v>0.1</v>
      </c>
      <c r="AA490" s="59">
        <v>0.1</v>
      </c>
      <c r="AB490" s="59">
        <v>0</v>
      </c>
      <c r="AC490" s="59">
        <v>0.1</v>
      </c>
      <c r="AD490" s="59">
        <v>0</v>
      </c>
      <c r="AE490" s="59">
        <v>0</v>
      </c>
      <c r="AF490" s="59" t="s">
        <v>1491</v>
      </c>
      <c r="AG490" s="59" t="s">
        <v>737</v>
      </c>
      <c r="AH490" s="59" t="s">
        <v>1518</v>
      </c>
      <c r="AI490" s="59" t="s">
        <v>1523</v>
      </c>
      <c r="AJ490" s="59" t="s">
        <v>1486</v>
      </c>
      <c r="AK490" s="59" t="s">
        <v>278</v>
      </c>
      <c r="AL490" s="59" t="s">
        <v>1493</v>
      </c>
      <c r="AM490" s="59" t="s">
        <v>1494</v>
      </c>
      <c r="AN490" s="59" t="s">
        <v>1384</v>
      </c>
      <c r="AO490" s="59" t="s">
        <v>107</v>
      </c>
    </row>
    <row r="491" spans="1:41" x14ac:dyDescent="0.15">
      <c r="A491" s="59" t="s">
        <v>1769</v>
      </c>
      <c r="B491" s="59" t="s">
        <v>1655</v>
      </c>
      <c r="C491" s="59" t="s">
        <v>1656</v>
      </c>
      <c r="D491" s="59" t="s">
        <v>1517</v>
      </c>
      <c r="E491" s="59" t="s">
        <v>559</v>
      </c>
      <c r="F491" s="59" t="s">
        <v>1475</v>
      </c>
      <c r="G491" s="59" t="s">
        <v>1406</v>
      </c>
      <c r="H491" s="59" t="s">
        <v>1475</v>
      </c>
      <c r="I491" s="59" t="s">
        <v>1406</v>
      </c>
      <c r="J491" s="59" t="s">
        <v>737</v>
      </c>
      <c r="K491" s="59" t="s">
        <v>1518</v>
      </c>
      <c r="L491" s="59" t="s">
        <v>1657</v>
      </c>
      <c r="M491" s="59" t="s">
        <v>1478</v>
      </c>
      <c r="N491" s="59" t="s">
        <v>1479</v>
      </c>
      <c r="O491" s="59" t="s">
        <v>1480</v>
      </c>
      <c r="P491" s="59" t="s">
        <v>1481</v>
      </c>
      <c r="Q491" s="59" t="s">
        <v>1482</v>
      </c>
      <c r="R491" s="59" t="s">
        <v>1483</v>
      </c>
      <c r="S491" s="59" t="s">
        <v>1658</v>
      </c>
      <c r="T491" s="59" t="s">
        <v>1659</v>
      </c>
      <c r="U491" s="59" t="s">
        <v>1486</v>
      </c>
      <c r="V491" s="59" t="s">
        <v>1487</v>
      </c>
      <c r="W491" s="59" t="s">
        <v>1488</v>
      </c>
      <c r="X491" s="59" t="s">
        <v>1510</v>
      </c>
      <c r="Y491" s="59" t="s">
        <v>1490</v>
      </c>
      <c r="Z491" s="59">
        <v>3.58</v>
      </c>
      <c r="AA491" s="59">
        <v>3.58</v>
      </c>
      <c r="AB491" s="59">
        <v>0</v>
      </c>
      <c r="AC491" s="59">
        <v>3.58</v>
      </c>
      <c r="AD491" s="59">
        <v>0</v>
      </c>
      <c r="AE491" s="59">
        <v>0</v>
      </c>
      <c r="AF491" s="59" t="s">
        <v>1491</v>
      </c>
      <c r="AG491" s="59" t="s">
        <v>737</v>
      </c>
      <c r="AH491" s="59" t="s">
        <v>1518</v>
      </c>
      <c r="AI491" s="59" t="s">
        <v>1523</v>
      </c>
      <c r="AJ491" s="59" t="s">
        <v>1486</v>
      </c>
      <c r="AK491" s="59" t="s">
        <v>278</v>
      </c>
      <c r="AL491" s="59" t="s">
        <v>1493</v>
      </c>
      <c r="AM491" s="59" t="s">
        <v>1494</v>
      </c>
      <c r="AN491" s="59" t="s">
        <v>1384</v>
      </c>
      <c r="AO491" s="59" t="s">
        <v>107</v>
      </c>
    </row>
    <row r="492" spans="1:41" x14ac:dyDescent="0.15">
      <c r="A492" s="59" t="s">
        <v>1769</v>
      </c>
      <c r="B492" s="59" t="s">
        <v>1655</v>
      </c>
      <c r="C492" s="59" t="s">
        <v>1656</v>
      </c>
      <c r="D492" s="59" t="s">
        <v>1517</v>
      </c>
      <c r="E492" s="59" t="s">
        <v>559</v>
      </c>
      <c r="F492" s="59" t="s">
        <v>1475</v>
      </c>
      <c r="G492" s="59" t="s">
        <v>1406</v>
      </c>
      <c r="H492" s="59" t="s">
        <v>1475</v>
      </c>
      <c r="I492" s="59" t="s">
        <v>1406</v>
      </c>
      <c r="J492" s="59" t="s">
        <v>737</v>
      </c>
      <c r="K492" s="59" t="s">
        <v>1518</v>
      </c>
      <c r="L492" s="59" t="s">
        <v>1657</v>
      </c>
      <c r="M492" s="59" t="s">
        <v>1478</v>
      </c>
      <c r="N492" s="59" t="s">
        <v>1479</v>
      </c>
      <c r="O492" s="59" t="s">
        <v>1480</v>
      </c>
      <c r="P492" s="59" t="s">
        <v>1481</v>
      </c>
      <c r="Q492" s="59" t="s">
        <v>1482</v>
      </c>
      <c r="R492" s="59" t="s">
        <v>1483</v>
      </c>
      <c r="S492" s="59" t="s">
        <v>1658</v>
      </c>
      <c r="T492" s="59" t="s">
        <v>1659</v>
      </c>
      <c r="U492" s="59" t="s">
        <v>1486</v>
      </c>
      <c r="V492" s="59" t="s">
        <v>1487</v>
      </c>
      <c r="W492" s="59" t="s">
        <v>1522</v>
      </c>
      <c r="X492" s="59" t="s">
        <v>1487</v>
      </c>
      <c r="Y492" s="59" t="s">
        <v>1490</v>
      </c>
      <c r="Z492" s="59">
        <v>2140.8000000000002</v>
      </c>
      <c r="AA492" s="59">
        <v>2140.8000000000002</v>
      </c>
      <c r="AB492" s="59">
        <v>0</v>
      </c>
      <c r="AC492" s="59">
        <v>2140.8000000000002</v>
      </c>
      <c r="AD492" s="59">
        <v>0</v>
      </c>
      <c r="AE492" s="59">
        <v>0</v>
      </c>
      <c r="AF492" s="59" t="s">
        <v>1491</v>
      </c>
      <c r="AG492" s="59" t="s">
        <v>737</v>
      </c>
      <c r="AH492" s="59" t="s">
        <v>1518</v>
      </c>
      <c r="AI492" s="59" t="s">
        <v>1523</v>
      </c>
      <c r="AJ492" s="59" t="s">
        <v>1486</v>
      </c>
      <c r="AK492" s="59" t="s">
        <v>278</v>
      </c>
      <c r="AL492" s="59" t="s">
        <v>1493</v>
      </c>
      <c r="AM492" s="59" t="s">
        <v>1494</v>
      </c>
      <c r="AN492" s="59" t="s">
        <v>1384</v>
      </c>
      <c r="AO492" s="59" t="s">
        <v>107</v>
      </c>
    </row>
    <row r="493" spans="1:41" x14ac:dyDescent="0.15">
      <c r="A493" s="59" t="s">
        <v>1769</v>
      </c>
      <c r="B493" s="59" t="s">
        <v>1660</v>
      </c>
      <c r="C493" s="59" t="s">
        <v>1661</v>
      </c>
      <c r="D493" s="59" t="s">
        <v>1662</v>
      </c>
      <c r="E493" s="59" t="s">
        <v>1080</v>
      </c>
      <c r="F493" s="59" t="s">
        <v>1475</v>
      </c>
      <c r="G493" s="59" t="s">
        <v>1406</v>
      </c>
      <c r="H493" s="59" t="s">
        <v>1475</v>
      </c>
      <c r="I493" s="59" t="s">
        <v>1406</v>
      </c>
      <c r="J493" s="59" t="s">
        <v>1407</v>
      </c>
      <c r="K493" s="59" t="s">
        <v>1663</v>
      </c>
      <c r="L493" s="59" t="s">
        <v>1664</v>
      </c>
      <c r="M493" s="59" t="s">
        <v>1478</v>
      </c>
      <c r="N493" s="59" t="s">
        <v>1479</v>
      </c>
      <c r="O493" s="59" t="s">
        <v>1480</v>
      </c>
      <c r="P493" s="59" t="s">
        <v>1481</v>
      </c>
      <c r="Q493" s="59" t="s">
        <v>1482</v>
      </c>
      <c r="R493" s="59" t="s">
        <v>1483</v>
      </c>
      <c r="S493" s="59" t="s">
        <v>1665</v>
      </c>
      <c r="T493" s="59" t="s">
        <v>1666</v>
      </c>
      <c r="U493" s="59" t="s">
        <v>1486</v>
      </c>
      <c r="V493" s="59" t="s">
        <v>1487</v>
      </c>
      <c r="W493" s="59" t="s">
        <v>1508</v>
      </c>
      <c r="X493" s="59" t="s">
        <v>1487</v>
      </c>
      <c r="Y493" s="59" t="s">
        <v>1490</v>
      </c>
      <c r="Z493" s="59">
        <v>5811.2</v>
      </c>
      <c r="AA493" s="59">
        <v>5811.2</v>
      </c>
      <c r="AB493" s="59">
        <v>0</v>
      </c>
      <c r="AC493" s="59">
        <v>5811.2</v>
      </c>
      <c r="AD493" s="59">
        <v>0</v>
      </c>
      <c r="AE493" s="59">
        <v>0</v>
      </c>
      <c r="AF493" s="59" t="s">
        <v>1491</v>
      </c>
      <c r="AG493" s="59" t="s">
        <v>1407</v>
      </c>
      <c r="AH493" s="59" t="s">
        <v>1663</v>
      </c>
      <c r="AI493" s="59" t="s">
        <v>1492</v>
      </c>
      <c r="AJ493" s="59" t="s">
        <v>1486</v>
      </c>
      <c r="AK493" s="59" t="s">
        <v>278</v>
      </c>
      <c r="AL493" s="59" t="s">
        <v>1493</v>
      </c>
      <c r="AM493" s="59" t="s">
        <v>1494</v>
      </c>
      <c r="AN493" s="59" t="s">
        <v>1382</v>
      </c>
      <c r="AO493" s="59" t="s">
        <v>88</v>
      </c>
    </row>
    <row r="494" spans="1:41" x14ac:dyDescent="0.15">
      <c r="A494" s="59" t="s">
        <v>1769</v>
      </c>
      <c r="B494" s="59" t="s">
        <v>1660</v>
      </c>
      <c r="C494" s="59" t="s">
        <v>1661</v>
      </c>
      <c r="D494" s="59" t="s">
        <v>1662</v>
      </c>
      <c r="E494" s="59" t="s">
        <v>1080</v>
      </c>
      <c r="F494" s="59" t="s">
        <v>1475</v>
      </c>
      <c r="G494" s="59" t="s">
        <v>1406</v>
      </c>
      <c r="H494" s="59" t="s">
        <v>1475</v>
      </c>
      <c r="I494" s="59" t="s">
        <v>1406</v>
      </c>
      <c r="J494" s="59" t="s">
        <v>1407</v>
      </c>
      <c r="K494" s="59" t="s">
        <v>1663</v>
      </c>
      <c r="L494" s="59" t="s">
        <v>1664</v>
      </c>
      <c r="M494" s="59" t="s">
        <v>1478</v>
      </c>
      <c r="N494" s="59" t="s">
        <v>1479</v>
      </c>
      <c r="O494" s="59" t="s">
        <v>1480</v>
      </c>
      <c r="P494" s="59" t="s">
        <v>1481</v>
      </c>
      <c r="Q494" s="59" t="s">
        <v>1482</v>
      </c>
      <c r="R494" s="59" t="s">
        <v>1483</v>
      </c>
      <c r="S494" s="59" t="s">
        <v>1665</v>
      </c>
      <c r="T494" s="59" t="s">
        <v>1666</v>
      </c>
      <c r="U494" s="59" t="s">
        <v>1486</v>
      </c>
      <c r="V494" s="59" t="s">
        <v>1487</v>
      </c>
      <c r="W494" s="59" t="s">
        <v>1509</v>
      </c>
      <c r="X494" s="59" t="s">
        <v>1487</v>
      </c>
      <c r="Y494" s="59" t="s">
        <v>1490</v>
      </c>
      <c r="Z494" s="59">
        <v>20694.79</v>
      </c>
      <c r="AA494" s="59">
        <v>20694.79</v>
      </c>
      <c r="AB494" s="59">
        <v>0</v>
      </c>
      <c r="AC494" s="59">
        <v>20694.79</v>
      </c>
      <c r="AD494" s="59">
        <v>0</v>
      </c>
      <c r="AE494" s="59">
        <v>0</v>
      </c>
      <c r="AF494" s="59" t="s">
        <v>1491</v>
      </c>
      <c r="AG494" s="59" t="s">
        <v>1407</v>
      </c>
      <c r="AH494" s="59" t="s">
        <v>1663</v>
      </c>
      <c r="AI494" s="59" t="s">
        <v>1492</v>
      </c>
      <c r="AJ494" s="59" t="s">
        <v>1486</v>
      </c>
      <c r="AK494" s="59" t="s">
        <v>278</v>
      </c>
      <c r="AL494" s="59" t="s">
        <v>1493</v>
      </c>
      <c r="AM494" s="59" t="s">
        <v>1494</v>
      </c>
      <c r="AN494" s="59" t="s">
        <v>1382</v>
      </c>
      <c r="AO494" s="59" t="s">
        <v>88</v>
      </c>
    </row>
    <row r="495" spans="1:41" x14ac:dyDescent="0.15">
      <c r="A495" s="59" t="s">
        <v>1769</v>
      </c>
      <c r="B495" s="59" t="s">
        <v>1660</v>
      </c>
      <c r="C495" s="59" t="s">
        <v>1661</v>
      </c>
      <c r="D495" s="59" t="s">
        <v>1662</v>
      </c>
      <c r="E495" s="59" t="s">
        <v>1080</v>
      </c>
      <c r="F495" s="59" t="s">
        <v>1475</v>
      </c>
      <c r="G495" s="59" t="s">
        <v>1406</v>
      </c>
      <c r="H495" s="59" t="s">
        <v>1475</v>
      </c>
      <c r="I495" s="59" t="s">
        <v>1406</v>
      </c>
      <c r="J495" s="59" t="s">
        <v>1407</v>
      </c>
      <c r="K495" s="59" t="s">
        <v>1663</v>
      </c>
      <c r="L495" s="59" t="s">
        <v>1664</v>
      </c>
      <c r="M495" s="59" t="s">
        <v>1478</v>
      </c>
      <c r="N495" s="59" t="s">
        <v>1479</v>
      </c>
      <c r="O495" s="59" t="s">
        <v>1480</v>
      </c>
      <c r="P495" s="59" t="s">
        <v>1481</v>
      </c>
      <c r="Q495" s="59" t="s">
        <v>1482</v>
      </c>
      <c r="R495" s="59" t="s">
        <v>1483</v>
      </c>
      <c r="S495" s="59" t="s">
        <v>1665</v>
      </c>
      <c r="T495" s="59" t="s">
        <v>1666</v>
      </c>
      <c r="U495" s="59" t="s">
        <v>1486</v>
      </c>
      <c r="V495" s="59" t="s">
        <v>1487</v>
      </c>
      <c r="W495" s="59" t="s">
        <v>1488</v>
      </c>
      <c r="X495" s="59" t="s">
        <v>1511</v>
      </c>
      <c r="Y495" s="59" t="s">
        <v>1490</v>
      </c>
      <c r="Z495" s="59">
        <v>0.85</v>
      </c>
      <c r="AA495" s="59">
        <v>0.85</v>
      </c>
      <c r="AB495" s="59">
        <v>0</v>
      </c>
      <c r="AC495" s="59">
        <v>0.85</v>
      </c>
      <c r="AD495" s="59">
        <v>0</v>
      </c>
      <c r="AE495" s="59">
        <v>0</v>
      </c>
      <c r="AF495" s="59" t="s">
        <v>1491</v>
      </c>
      <c r="AG495" s="59" t="s">
        <v>1407</v>
      </c>
      <c r="AH495" s="59" t="s">
        <v>1663</v>
      </c>
      <c r="AI495" s="59" t="s">
        <v>1492</v>
      </c>
      <c r="AJ495" s="59" t="s">
        <v>1486</v>
      </c>
      <c r="AK495" s="59" t="s">
        <v>278</v>
      </c>
      <c r="AL495" s="59" t="s">
        <v>1493</v>
      </c>
      <c r="AM495" s="59" t="s">
        <v>1494</v>
      </c>
      <c r="AN495" s="59" t="s">
        <v>1382</v>
      </c>
      <c r="AO495" s="59" t="s">
        <v>88</v>
      </c>
    </row>
    <row r="496" spans="1:41" x14ac:dyDescent="0.15">
      <c r="A496" s="59" t="s">
        <v>1769</v>
      </c>
      <c r="B496" s="59" t="s">
        <v>1660</v>
      </c>
      <c r="C496" s="59" t="s">
        <v>1661</v>
      </c>
      <c r="D496" s="59" t="s">
        <v>1662</v>
      </c>
      <c r="E496" s="59" t="s">
        <v>1080</v>
      </c>
      <c r="F496" s="59" t="s">
        <v>1475</v>
      </c>
      <c r="G496" s="59" t="s">
        <v>1406</v>
      </c>
      <c r="H496" s="59" t="s">
        <v>1475</v>
      </c>
      <c r="I496" s="59" t="s">
        <v>1406</v>
      </c>
      <c r="J496" s="59" t="s">
        <v>1407</v>
      </c>
      <c r="K496" s="59" t="s">
        <v>1663</v>
      </c>
      <c r="L496" s="59" t="s">
        <v>1664</v>
      </c>
      <c r="M496" s="59" t="s">
        <v>1478</v>
      </c>
      <c r="N496" s="59" t="s">
        <v>1479</v>
      </c>
      <c r="O496" s="59" t="s">
        <v>1480</v>
      </c>
      <c r="P496" s="59" t="s">
        <v>1481</v>
      </c>
      <c r="Q496" s="59" t="s">
        <v>1482</v>
      </c>
      <c r="R496" s="59" t="s">
        <v>1483</v>
      </c>
      <c r="S496" s="59" t="s">
        <v>1665</v>
      </c>
      <c r="T496" s="59" t="s">
        <v>1666</v>
      </c>
      <c r="U496" s="59" t="s">
        <v>1486</v>
      </c>
      <c r="V496" s="59" t="s">
        <v>1487</v>
      </c>
      <c r="W496" s="59" t="s">
        <v>1514</v>
      </c>
      <c r="X496" s="59" t="s">
        <v>1487</v>
      </c>
      <c r="Y496" s="59" t="s">
        <v>1490</v>
      </c>
      <c r="Z496" s="59">
        <v>1818.44</v>
      </c>
      <c r="AA496" s="59">
        <v>1818.44</v>
      </c>
      <c r="AB496" s="59">
        <v>0</v>
      </c>
      <c r="AC496" s="59">
        <v>1818.44</v>
      </c>
      <c r="AD496" s="59">
        <v>0</v>
      </c>
      <c r="AE496" s="59">
        <v>0</v>
      </c>
      <c r="AF496" s="59" t="s">
        <v>1491</v>
      </c>
      <c r="AG496" s="59" t="s">
        <v>1407</v>
      </c>
      <c r="AH496" s="59" t="s">
        <v>1663</v>
      </c>
      <c r="AI496" s="59" t="s">
        <v>1492</v>
      </c>
      <c r="AJ496" s="59" t="s">
        <v>1486</v>
      </c>
      <c r="AK496" s="59" t="s">
        <v>278</v>
      </c>
      <c r="AL496" s="59" t="s">
        <v>1493</v>
      </c>
      <c r="AM496" s="59" t="s">
        <v>1494</v>
      </c>
      <c r="AN496" s="59" t="s">
        <v>1382</v>
      </c>
      <c r="AO496" s="59" t="s">
        <v>88</v>
      </c>
    </row>
    <row r="497" spans="1:41" x14ac:dyDescent="0.15">
      <c r="A497" s="59" t="s">
        <v>1769</v>
      </c>
      <c r="B497" s="59" t="s">
        <v>1667</v>
      </c>
      <c r="C497" s="59" t="s">
        <v>1668</v>
      </c>
      <c r="D497" s="59" t="s">
        <v>1662</v>
      </c>
      <c r="E497" s="59" t="s">
        <v>1080</v>
      </c>
      <c r="F497" s="59" t="s">
        <v>1475</v>
      </c>
      <c r="G497" s="59" t="s">
        <v>1406</v>
      </c>
      <c r="H497" s="59" t="s">
        <v>1475</v>
      </c>
      <c r="I497" s="59" t="s">
        <v>1406</v>
      </c>
      <c r="J497" s="59" t="s">
        <v>1407</v>
      </c>
      <c r="K497" s="59" t="s">
        <v>1663</v>
      </c>
      <c r="L497" s="59" t="s">
        <v>1669</v>
      </c>
      <c r="M497" s="59" t="s">
        <v>1478</v>
      </c>
      <c r="N497" s="59" t="s">
        <v>1479</v>
      </c>
      <c r="O497" s="59" t="s">
        <v>1480</v>
      </c>
      <c r="P497" s="59" t="s">
        <v>1481</v>
      </c>
      <c r="Q497" s="59" t="s">
        <v>1482</v>
      </c>
      <c r="R497" s="59" t="s">
        <v>1483</v>
      </c>
      <c r="S497" s="59" t="s">
        <v>1670</v>
      </c>
      <c r="T497" s="59" t="s">
        <v>1671</v>
      </c>
      <c r="U497" s="59" t="s">
        <v>1486</v>
      </c>
      <c r="V497" s="59" t="s">
        <v>1487</v>
      </c>
      <c r="W497" s="59" t="s">
        <v>1500</v>
      </c>
      <c r="X497" s="59" t="s">
        <v>1501</v>
      </c>
      <c r="Y497" s="59" t="s">
        <v>1490</v>
      </c>
      <c r="Z497" s="59">
        <v>7000</v>
      </c>
      <c r="AA497" s="59">
        <v>7000</v>
      </c>
      <c r="AB497" s="59">
        <v>0</v>
      </c>
      <c r="AC497" s="59">
        <v>7000</v>
      </c>
      <c r="AD497" s="59">
        <v>0</v>
      </c>
      <c r="AE497" s="59">
        <v>0</v>
      </c>
      <c r="AF497" s="59" t="s">
        <v>1491</v>
      </c>
      <c r="AG497" s="59" t="s">
        <v>1407</v>
      </c>
      <c r="AH497" s="59" t="s">
        <v>1663</v>
      </c>
      <c r="AI497" s="59" t="s">
        <v>1492</v>
      </c>
      <c r="AJ497" s="59" t="s">
        <v>1486</v>
      </c>
      <c r="AK497" s="59" t="s">
        <v>278</v>
      </c>
      <c r="AL497" s="59" t="s">
        <v>1493</v>
      </c>
      <c r="AM497" s="59" t="s">
        <v>1494</v>
      </c>
      <c r="AN497" s="59" t="s">
        <v>1382</v>
      </c>
      <c r="AO497" s="59" t="s">
        <v>88</v>
      </c>
    </row>
    <row r="498" spans="1:41" x14ac:dyDescent="0.15">
      <c r="A498" s="59" t="s">
        <v>1769</v>
      </c>
      <c r="B498" s="59" t="s">
        <v>1754</v>
      </c>
      <c r="C498" s="59" t="s">
        <v>1755</v>
      </c>
      <c r="D498" s="59" t="s">
        <v>1674</v>
      </c>
      <c r="E498" s="59" t="s">
        <v>1675</v>
      </c>
      <c r="F498" s="59" t="s">
        <v>1475</v>
      </c>
      <c r="G498" s="59" t="s">
        <v>1406</v>
      </c>
      <c r="H498" s="59" t="s">
        <v>1475</v>
      </c>
      <c r="I498" s="59" t="s">
        <v>1406</v>
      </c>
      <c r="J498" s="59" t="s">
        <v>727</v>
      </c>
      <c r="K498" s="59" t="s">
        <v>1644</v>
      </c>
      <c r="L498" s="59" t="s">
        <v>1756</v>
      </c>
      <c r="M498" s="59" t="s">
        <v>1478</v>
      </c>
      <c r="N498" s="59" t="s">
        <v>1479</v>
      </c>
      <c r="O498" s="59" t="s">
        <v>1480</v>
      </c>
      <c r="P498" s="59" t="s">
        <v>1481</v>
      </c>
      <c r="Q498" s="59" t="s">
        <v>1482</v>
      </c>
      <c r="R498" s="59" t="s">
        <v>1483</v>
      </c>
      <c r="S498" s="59" t="s">
        <v>1757</v>
      </c>
      <c r="T498" s="59" t="s">
        <v>1758</v>
      </c>
      <c r="U498" s="59" t="s">
        <v>1486</v>
      </c>
      <c r="V498" s="59" t="s">
        <v>1487</v>
      </c>
      <c r="W498" s="59" t="s">
        <v>1509</v>
      </c>
      <c r="X498" s="59" t="s">
        <v>1487</v>
      </c>
      <c r="Y498" s="59" t="s">
        <v>1490</v>
      </c>
      <c r="Z498" s="59">
        <v>4985.08</v>
      </c>
      <c r="AA498" s="59">
        <v>4985.08</v>
      </c>
      <c r="AB498" s="59">
        <v>0</v>
      </c>
      <c r="AC498" s="59">
        <v>4985.08</v>
      </c>
      <c r="AD498" s="59">
        <v>0</v>
      </c>
      <c r="AE498" s="59">
        <v>0</v>
      </c>
      <c r="AF498" s="59" t="s">
        <v>1491</v>
      </c>
      <c r="AG498" s="59" t="s">
        <v>727</v>
      </c>
      <c r="AH498" s="59" t="s">
        <v>1644</v>
      </c>
      <c r="AI498" s="59" t="s">
        <v>1492</v>
      </c>
      <c r="AJ498" s="59" t="s">
        <v>1486</v>
      </c>
      <c r="AK498" s="59" t="s">
        <v>278</v>
      </c>
      <c r="AL498" s="59" t="s">
        <v>1493</v>
      </c>
      <c r="AM498" s="59" t="s">
        <v>1494</v>
      </c>
      <c r="AN498" s="59" t="s">
        <v>1384</v>
      </c>
      <c r="AO498" s="59" t="s">
        <v>107</v>
      </c>
    </row>
    <row r="499" spans="1:41" x14ac:dyDescent="0.15">
      <c r="A499" s="59" t="s">
        <v>1769</v>
      </c>
      <c r="B499" s="59" t="s">
        <v>1754</v>
      </c>
      <c r="C499" s="59" t="s">
        <v>1755</v>
      </c>
      <c r="D499" s="59" t="s">
        <v>1674</v>
      </c>
      <c r="E499" s="59" t="s">
        <v>1675</v>
      </c>
      <c r="F499" s="59" t="s">
        <v>1475</v>
      </c>
      <c r="G499" s="59" t="s">
        <v>1406</v>
      </c>
      <c r="H499" s="59" t="s">
        <v>1475</v>
      </c>
      <c r="I499" s="59" t="s">
        <v>1406</v>
      </c>
      <c r="J499" s="59" t="s">
        <v>727</v>
      </c>
      <c r="K499" s="59" t="s">
        <v>1644</v>
      </c>
      <c r="L499" s="59" t="s">
        <v>1756</v>
      </c>
      <c r="M499" s="59" t="s">
        <v>1478</v>
      </c>
      <c r="N499" s="59" t="s">
        <v>1479</v>
      </c>
      <c r="O499" s="59" t="s">
        <v>1480</v>
      </c>
      <c r="P499" s="59" t="s">
        <v>1481</v>
      </c>
      <c r="Q499" s="59" t="s">
        <v>1482</v>
      </c>
      <c r="R499" s="59" t="s">
        <v>1483</v>
      </c>
      <c r="S499" s="59" t="s">
        <v>1757</v>
      </c>
      <c r="T499" s="59" t="s">
        <v>1758</v>
      </c>
      <c r="U499" s="59" t="s">
        <v>1486</v>
      </c>
      <c r="V499" s="59" t="s">
        <v>1487</v>
      </c>
      <c r="W499" s="59" t="s">
        <v>1488</v>
      </c>
      <c r="X499" s="59" t="s">
        <v>1510</v>
      </c>
      <c r="Y499" s="59" t="s">
        <v>1490</v>
      </c>
      <c r="Z499" s="59">
        <v>14.92</v>
      </c>
      <c r="AA499" s="59">
        <v>14.92</v>
      </c>
      <c r="AB499" s="59">
        <v>0</v>
      </c>
      <c r="AC499" s="59">
        <v>14.92</v>
      </c>
      <c r="AD499" s="59">
        <v>0</v>
      </c>
      <c r="AE499" s="59">
        <v>0</v>
      </c>
      <c r="AF499" s="59" t="s">
        <v>1491</v>
      </c>
      <c r="AG499" s="59" t="s">
        <v>727</v>
      </c>
      <c r="AH499" s="59" t="s">
        <v>1644</v>
      </c>
      <c r="AI499" s="59" t="s">
        <v>1492</v>
      </c>
      <c r="AJ499" s="59" t="s">
        <v>1486</v>
      </c>
      <c r="AK499" s="59" t="s">
        <v>278</v>
      </c>
      <c r="AL499" s="59" t="s">
        <v>1493</v>
      </c>
      <c r="AM499" s="59" t="s">
        <v>1494</v>
      </c>
      <c r="AN499" s="59" t="s">
        <v>1384</v>
      </c>
      <c r="AO499" s="59" t="s">
        <v>107</v>
      </c>
    </row>
    <row r="500" spans="1:41" x14ac:dyDescent="0.15">
      <c r="A500" s="59" t="s">
        <v>1769</v>
      </c>
      <c r="B500" s="59" t="s">
        <v>1789</v>
      </c>
      <c r="C500" s="59" t="s">
        <v>1790</v>
      </c>
      <c r="D500" s="59" t="s">
        <v>1674</v>
      </c>
      <c r="E500" s="59" t="s">
        <v>1675</v>
      </c>
      <c r="F500" s="59" t="s">
        <v>1475</v>
      </c>
      <c r="G500" s="59" t="s">
        <v>1406</v>
      </c>
      <c r="H500" s="59" t="s">
        <v>1475</v>
      </c>
      <c r="I500" s="59" t="s">
        <v>1406</v>
      </c>
      <c r="J500" s="59" t="s">
        <v>727</v>
      </c>
      <c r="K500" s="59" t="s">
        <v>1644</v>
      </c>
      <c r="L500" s="59" t="s">
        <v>1791</v>
      </c>
      <c r="M500" s="59" t="s">
        <v>1478</v>
      </c>
      <c r="N500" s="59" t="s">
        <v>1479</v>
      </c>
      <c r="O500" s="59" t="s">
        <v>1480</v>
      </c>
      <c r="P500" s="59" t="s">
        <v>1481</v>
      </c>
      <c r="Q500" s="59" t="s">
        <v>1482</v>
      </c>
      <c r="R500" s="59" t="s">
        <v>1483</v>
      </c>
      <c r="S500" s="59" t="s">
        <v>1792</v>
      </c>
      <c r="T500" s="59" t="s">
        <v>1793</v>
      </c>
      <c r="U500" s="59" t="s">
        <v>1486</v>
      </c>
      <c r="V500" s="59" t="s">
        <v>1487</v>
      </c>
      <c r="W500" s="59" t="s">
        <v>1508</v>
      </c>
      <c r="X500" s="59" t="s">
        <v>1487</v>
      </c>
      <c r="Y500" s="59" t="s">
        <v>1490</v>
      </c>
      <c r="Z500" s="59">
        <v>132.9</v>
      </c>
      <c r="AA500" s="59">
        <v>132.9</v>
      </c>
      <c r="AB500" s="59">
        <v>0</v>
      </c>
      <c r="AC500" s="59">
        <v>132.9</v>
      </c>
      <c r="AD500" s="59">
        <v>0</v>
      </c>
      <c r="AE500" s="59">
        <v>0</v>
      </c>
      <c r="AF500" s="59" t="s">
        <v>1491</v>
      </c>
      <c r="AG500" s="59" t="s">
        <v>727</v>
      </c>
      <c r="AH500" s="59" t="s">
        <v>1640</v>
      </c>
      <c r="AI500" s="59" t="s">
        <v>1492</v>
      </c>
      <c r="AJ500" s="59" t="s">
        <v>1486</v>
      </c>
      <c r="AK500" s="59" t="s">
        <v>278</v>
      </c>
      <c r="AL500" s="59" t="s">
        <v>1493</v>
      </c>
      <c r="AM500" s="59" t="s">
        <v>1494</v>
      </c>
      <c r="AN500" s="59" t="s">
        <v>1384</v>
      </c>
      <c r="AO500" s="59" t="s">
        <v>107</v>
      </c>
    </row>
    <row r="501" spans="1:41" x14ac:dyDescent="0.15">
      <c r="A501" s="59" t="s">
        <v>1769</v>
      </c>
      <c r="B501" s="59" t="s">
        <v>1789</v>
      </c>
      <c r="C501" s="59" t="s">
        <v>1790</v>
      </c>
      <c r="D501" s="59" t="s">
        <v>1674</v>
      </c>
      <c r="E501" s="59" t="s">
        <v>1675</v>
      </c>
      <c r="F501" s="59" t="s">
        <v>1475</v>
      </c>
      <c r="G501" s="59" t="s">
        <v>1406</v>
      </c>
      <c r="H501" s="59" t="s">
        <v>1475</v>
      </c>
      <c r="I501" s="59" t="s">
        <v>1406</v>
      </c>
      <c r="J501" s="59" t="s">
        <v>727</v>
      </c>
      <c r="K501" s="59" t="s">
        <v>1644</v>
      </c>
      <c r="L501" s="59" t="s">
        <v>1791</v>
      </c>
      <c r="M501" s="59" t="s">
        <v>1478</v>
      </c>
      <c r="N501" s="59" t="s">
        <v>1479</v>
      </c>
      <c r="O501" s="59" t="s">
        <v>1480</v>
      </c>
      <c r="P501" s="59" t="s">
        <v>1481</v>
      </c>
      <c r="Q501" s="59" t="s">
        <v>1482</v>
      </c>
      <c r="R501" s="59" t="s">
        <v>1483</v>
      </c>
      <c r="S501" s="59" t="s">
        <v>1792</v>
      </c>
      <c r="T501" s="59" t="s">
        <v>1793</v>
      </c>
      <c r="U501" s="59" t="s">
        <v>1486</v>
      </c>
      <c r="V501" s="59" t="s">
        <v>1487</v>
      </c>
      <c r="W501" s="59" t="s">
        <v>1509</v>
      </c>
      <c r="X501" s="59" t="s">
        <v>1487</v>
      </c>
      <c r="Y501" s="59" t="s">
        <v>1490</v>
      </c>
      <c r="Z501" s="59">
        <v>421.41</v>
      </c>
      <c r="AA501" s="59">
        <v>421.41</v>
      </c>
      <c r="AB501" s="59">
        <v>0</v>
      </c>
      <c r="AC501" s="59">
        <v>421.41</v>
      </c>
      <c r="AD501" s="59">
        <v>0</v>
      </c>
      <c r="AE501" s="59">
        <v>0</v>
      </c>
      <c r="AF501" s="59" t="s">
        <v>1491</v>
      </c>
      <c r="AG501" s="59" t="s">
        <v>727</v>
      </c>
      <c r="AH501" s="59" t="s">
        <v>1640</v>
      </c>
      <c r="AI501" s="59" t="s">
        <v>1492</v>
      </c>
      <c r="AJ501" s="59" t="s">
        <v>1486</v>
      </c>
      <c r="AK501" s="59" t="s">
        <v>278</v>
      </c>
      <c r="AL501" s="59" t="s">
        <v>1493</v>
      </c>
      <c r="AM501" s="59" t="s">
        <v>1494</v>
      </c>
      <c r="AN501" s="59" t="s">
        <v>1384</v>
      </c>
      <c r="AO501" s="59" t="s">
        <v>107</v>
      </c>
    </row>
    <row r="502" spans="1:41" x14ac:dyDescent="0.15">
      <c r="A502" s="59" t="s">
        <v>1769</v>
      </c>
      <c r="B502" s="59" t="s">
        <v>1789</v>
      </c>
      <c r="C502" s="59" t="s">
        <v>1790</v>
      </c>
      <c r="D502" s="59" t="s">
        <v>1674</v>
      </c>
      <c r="E502" s="59" t="s">
        <v>1675</v>
      </c>
      <c r="F502" s="59" t="s">
        <v>1475</v>
      </c>
      <c r="G502" s="59" t="s">
        <v>1406</v>
      </c>
      <c r="H502" s="59" t="s">
        <v>1475</v>
      </c>
      <c r="I502" s="59" t="s">
        <v>1406</v>
      </c>
      <c r="J502" s="59" t="s">
        <v>727</v>
      </c>
      <c r="K502" s="59" t="s">
        <v>1644</v>
      </c>
      <c r="L502" s="59" t="s">
        <v>1791</v>
      </c>
      <c r="M502" s="59" t="s">
        <v>1478</v>
      </c>
      <c r="N502" s="59" t="s">
        <v>1479</v>
      </c>
      <c r="O502" s="59" t="s">
        <v>1480</v>
      </c>
      <c r="P502" s="59" t="s">
        <v>1481</v>
      </c>
      <c r="Q502" s="59" t="s">
        <v>1482</v>
      </c>
      <c r="R502" s="59" t="s">
        <v>1483</v>
      </c>
      <c r="S502" s="59" t="s">
        <v>1792</v>
      </c>
      <c r="T502" s="59" t="s">
        <v>1793</v>
      </c>
      <c r="U502" s="59" t="s">
        <v>1486</v>
      </c>
      <c r="V502" s="59" t="s">
        <v>1487</v>
      </c>
      <c r="W502" s="59" t="s">
        <v>1488</v>
      </c>
      <c r="X502" s="59" t="s">
        <v>1511</v>
      </c>
      <c r="Y502" s="59" t="s">
        <v>1490</v>
      </c>
      <c r="Z502" s="59">
        <v>0.38</v>
      </c>
      <c r="AA502" s="59">
        <v>0.38</v>
      </c>
      <c r="AB502" s="59">
        <v>0</v>
      </c>
      <c r="AC502" s="59">
        <v>0.38</v>
      </c>
      <c r="AD502" s="59">
        <v>0</v>
      </c>
      <c r="AE502" s="59">
        <v>0</v>
      </c>
      <c r="AF502" s="59" t="s">
        <v>1491</v>
      </c>
      <c r="AG502" s="59" t="s">
        <v>727</v>
      </c>
      <c r="AH502" s="59" t="s">
        <v>1640</v>
      </c>
      <c r="AI502" s="59" t="s">
        <v>1492</v>
      </c>
      <c r="AJ502" s="59" t="s">
        <v>1486</v>
      </c>
      <c r="AK502" s="59" t="s">
        <v>278</v>
      </c>
      <c r="AL502" s="59" t="s">
        <v>1493</v>
      </c>
      <c r="AM502" s="59" t="s">
        <v>1494</v>
      </c>
      <c r="AN502" s="59" t="s">
        <v>1384</v>
      </c>
      <c r="AO502" s="59" t="s">
        <v>107</v>
      </c>
    </row>
    <row r="503" spans="1:41" x14ac:dyDescent="0.15">
      <c r="A503" s="59" t="s">
        <v>1769</v>
      </c>
      <c r="B503" s="59" t="s">
        <v>1789</v>
      </c>
      <c r="C503" s="59" t="s">
        <v>1790</v>
      </c>
      <c r="D503" s="59" t="s">
        <v>1674</v>
      </c>
      <c r="E503" s="59" t="s">
        <v>1675</v>
      </c>
      <c r="F503" s="59" t="s">
        <v>1475</v>
      </c>
      <c r="G503" s="59" t="s">
        <v>1406</v>
      </c>
      <c r="H503" s="59" t="s">
        <v>1475</v>
      </c>
      <c r="I503" s="59" t="s">
        <v>1406</v>
      </c>
      <c r="J503" s="59" t="s">
        <v>727</v>
      </c>
      <c r="K503" s="59" t="s">
        <v>1644</v>
      </c>
      <c r="L503" s="59" t="s">
        <v>1791</v>
      </c>
      <c r="M503" s="59" t="s">
        <v>1478</v>
      </c>
      <c r="N503" s="59" t="s">
        <v>1479</v>
      </c>
      <c r="O503" s="59" t="s">
        <v>1480</v>
      </c>
      <c r="P503" s="59" t="s">
        <v>1481</v>
      </c>
      <c r="Q503" s="59" t="s">
        <v>1482</v>
      </c>
      <c r="R503" s="59" t="s">
        <v>1483</v>
      </c>
      <c r="S503" s="59" t="s">
        <v>1792</v>
      </c>
      <c r="T503" s="59" t="s">
        <v>1793</v>
      </c>
      <c r="U503" s="59" t="s">
        <v>1486</v>
      </c>
      <c r="V503" s="59" t="s">
        <v>1487</v>
      </c>
      <c r="W503" s="59" t="s">
        <v>1513</v>
      </c>
      <c r="X503" s="59" t="s">
        <v>1487</v>
      </c>
      <c r="Y503" s="59" t="s">
        <v>1490</v>
      </c>
      <c r="Z503" s="59">
        <v>172.9</v>
      </c>
      <c r="AA503" s="59">
        <v>172.9</v>
      </c>
      <c r="AB503" s="59">
        <v>0</v>
      </c>
      <c r="AC503" s="59">
        <v>172.9</v>
      </c>
      <c r="AD503" s="59">
        <v>0</v>
      </c>
      <c r="AE503" s="59">
        <v>0</v>
      </c>
      <c r="AF503" s="59" t="s">
        <v>1491</v>
      </c>
      <c r="AG503" s="59" t="s">
        <v>727</v>
      </c>
      <c r="AH503" s="59" t="s">
        <v>1640</v>
      </c>
      <c r="AI503" s="59" t="s">
        <v>1492</v>
      </c>
      <c r="AJ503" s="59" t="s">
        <v>1486</v>
      </c>
      <c r="AK503" s="59" t="s">
        <v>278</v>
      </c>
      <c r="AL503" s="59" t="s">
        <v>1493</v>
      </c>
      <c r="AM503" s="59" t="s">
        <v>1494</v>
      </c>
      <c r="AN503" s="59" t="s">
        <v>1384</v>
      </c>
      <c r="AO503" s="59" t="s">
        <v>107</v>
      </c>
    </row>
    <row r="504" spans="1:41" x14ac:dyDescent="0.15">
      <c r="A504" s="59" t="s">
        <v>1769</v>
      </c>
      <c r="B504" s="59" t="s">
        <v>1794</v>
      </c>
      <c r="C504" s="59" t="s">
        <v>1795</v>
      </c>
      <c r="D504" s="59" t="s">
        <v>1674</v>
      </c>
      <c r="E504" s="59" t="s">
        <v>1675</v>
      </c>
      <c r="F504" s="59" t="s">
        <v>1475</v>
      </c>
      <c r="G504" s="59" t="s">
        <v>1406</v>
      </c>
      <c r="H504" s="59" t="s">
        <v>1475</v>
      </c>
      <c r="I504" s="59" t="s">
        <v>1406</v>
      </c>
      <c r="J504" s="59" t="s">
        <v>727</v>
      </c>
      <c r="K504" s="59" t="s">
        <v>1644</v>
      </c>
      <c r="L504" s="59" t="s">
        <v>1796</v>
      </c>
      <c r="M504" s="59" t="s">
        <v>1478</v>
      </c>
      <c r="N504" s="59" t="s">
        <v>1479</v>
      </c>
      <c r="O504" s="59" t="s">
        <v>1480</v>
      </c>
      <c r="P504" s="59" t="s">
        <v>1481</v>
      </c>
      <c r="Q504" s="59" t="s">
        <v>1482</v>
      </c>
      <c r="R504" s="59" t="s">
        <v>1483</v>
      </c>
      <c r="S504" s="59" t="s">
        <v>1797</v>
      </c>
      <c r="T504" s="59" t="s">
        <v>1798</v>
      </c>
      <c r="U504" s="59" t="s">
        <v>1486</v>
      </c>
      <c r="V504" s="59" t="s">
        <v>1487</v>
      </c>
      <c r="W504" s="59" t="s">
        <v>1508</v>
      </c>
      <c r="X504" s="59" t="s">
        <v>1487</v>
      </c>
      <c r="Y504" s="59" t="s">
        <v>1490</v>
      </c>
      <c r="Z504" s="59">
        <v>404.63</v>
      </c>
      <c r="AA504" s="59">
        <v>404.63</v>
      </c>
      <c r="AB504" s="59">
        <v>0</v>
      </c>
      <c r="AC504" s="59">
        <v>404.63</v>
      </c>
      <c r="AD504" s="59">
        <v>0</v>
      </c>
      <c r="AE504" s="59">
        <v>0</v>
      </c>
      <c r="AF504" s="59" t="s">
        <v>1491</v>
      </c>
      <c r="AG504" s="59" t="s">
        <v>727</v>
      </c>
      <c r="AH504" s="59" t="s">
        <v>1644</v>
      </c>
      <c r="AI504" s="59" t="s">
        <v>1492</v>
      </c>
      <c r="AJ504" s="59" t="s">
        <v>1486</v>
      </c>
      <c r="AK504" s="59" t="s">
        <v>278</v>
      </c>
      <c r="AL504" s="59" t="s">
        <v>1493</v>
      </c>
      <c r="AM504" s="59" t="s">
        <v>1494</v>
      </c>
      <c r="AN504" s="59" t="s">
        <v>1384</v>
      </c>
      <c r="AO504" s="59" t="s">
        <v>107</v>
      </c>
    </row>
    <row r="505" spans="1:41" x14ac:dyDescent="0.15">
      <c r="A505" s="59" t="s">
        <v>1769</v>
      </c>
      <c r="B505" s="59" t="s">
        <v>1794</v>
      </c>
      <c r="C505" s="59" t="s">
        <v>1795</v>
      </c>
      <c r="D505" s="59" t="s">
        <v>1674</v>
      </c>
      <c r="E505" s="59" t="s">
        <v>1675</v>
      </c>
      <c r="F505" s="59" t="s">
        <v>1475</v>
      </c>
      <c r="G505" s="59" t="s">
        <v>1406</v>
      </c>
      <c r="H505" s="59" t="s">
        <v>1475</v>
      </c>
      <c r="I505" s="59" t="s">
        <v>1406</v>
      </c>
      <c r="J505" s="59" t="s">
        <v>727</v>
      </c>
      <c r="K505" s="59" t="s">
        <v>1644</v>
      </c>
      <c r="L505" s="59" t="s">
        <v>1796</v>
      </c>
      <c r="M505" s="59" t="s">
        <v>1478</v>
      </c>
      <c r="N505" s="59" t="s">
        <v>1479</v>
      </c>
      <c r="O505" s="59" t="s">
        <v>1480</v>
      </c>
      <c r="P505" s="59" t="s">
        <v>1481</v>
      </c>
      <c r="Q505" s="59" t="s">
        <v>1482</v>
      </c>
      <c r="R505" s="59" t="s">
        <v>1483</v>
      </c>
      <c r="S505" s="59" t="s">
        <v>1797</v>
      </c>
      <c r="T505" s="59" t="s">
        <v>1798</v>
      </c>
      <c r="U505" s="59" t="s">
        <v>1486</v>
      </c>
      <c r="V505" s="59" t="s">
        <v>1487</v>
      </c>
      <c r="W505" s="59" t="s">
        <v>1509</v>
      </c>
      <c r="X505" s="59" t="s">
        <v>1487</v>
      </c>
      <c r="Y505" s="59" t="s">
        <v>1490</v>
      </c>
      <c r="Z505" s="59">
        <v>1413.61</v>
      </c>
      <c r="AA505" s="59">
        <v>1413.61</v>
      </c>
      <c r="AB505" s="59">
        <v>0</v>
      </c>
      <c r="AC505" s="59">
        <v>1413.61</v>
      </c>
      <c r="AD505" s="59">
        <v>0</v>
      </c>
      <c r="AE505" s="59">
        <v>0</v>
      </c>
      <c r="AF505" s="59" t="s">
        <v>1491</v>
      </c>
      <c r="AG505" s="59" t="s">
        <v>727</v>
      </c>
      <c r="AH505" s="59" t="s">
        <v>1644</v>
      </c>
      <c r="AI505" s="59" t="s">
        <v>1492</v>
      </c>
      <c r="AJ505" s="59" t="s">
        <v>1486</v>
      </c>
      <c r="AK505" s="59" t="s">
        <v>278</v>
      </c>
      <c r="AL505" s="59" t="s">
        <v>1493</v>
      </c>
      <c r="AM505" s="59" t="s">
        <v>1494</v>
      </c>
      <c r="AN505" s="59" t="s">
        <v>1384</v>
      </c>
      <c r="AO505" s="59" t="s">
        <v>107</v>
      </c>
    </row>
    <row r="506" spans="1:41" x14ac:dyDescent="0.15">
      <c r="A506" s="59" t="s">
        <v>1769</v>
      </c>
      <c r="B506" s="59" t="s">
        <v>1794</v>
      </c>
      <c r="C506" s="59" t="s">
        <v>1795</v>
      </c>
      <c r="D506" s="59" t="s">
        <v>1674</v>
      </c>
      <c r="E506" s="59" t="s">
        <v>1675</v>
      </c>
      <c r="F506" s="59" t="s">
        <v>1475</v>
      </c>
      <c r="G506" s="59" t="s">
        <v>1406</v>
      </c>
      <c r="H506" s="59" t="s">
        <v>1475</v>
      </c>
      <c r="I506" s="59" t="s">
        <v>1406</v>
      </c>
      <c r="J506" s="59" t="s">
        <v>727</v>
      </c>
      <c r="K506" s="59" t="s">
        <v>1644</v>
      </c>
      <c r="L506" s="59" t="s">
        <v>1796</v>
      </c>
      <c r="M506" s="59" t="s">
        <v>1478</v>
      </c>
      <c r="N506" s="59" t="s">
        <v>1479</v>
      </c>
      <c r="O506" s="59" t="s">
        <v>1480</v>
      </c>
      <c r="P506" s="59" t="s">
        <v>1481</v>
      </c>
      <c r="Q506" s="59" t="s">
        <v>1482</v>
      </c>
      <c r="R506" s="59" t="s">
        <v>1483</v>
      </c>
      <c r="S506" s="59" t="s">
        <v>1797</v>
      </c>
      <c r="T506" s="59" t="s">
        <v>1798</v>
      </c>
      <c r="U506" s="59" t="s">
        <v>1486</v>
      </c>
      <c r="V506" s="59" t="s">
        <v>1487</v>
      </c>
      <c r="W506" s="59" t="s">
        <v>1488</v>
      </c>
      <c r="X506" s="59" t="s">
        <v>1511</v>
      </c>
      <c r="Y506" s="59" t="s">
        <v>1490</v>
      </c>
      <c r="Z506" s="59">
        <v>7.0000000000000007E-2</v>
      </c>
      <c r="AA506" s="59">
        <v>7.0000000000000007E-2</v>
      </c>
      <c r="AB506" s="59">
        <v>0</v>
      </c>
      <c r="AC506" s="59">
        <v>7.0000000000000007E-2</v>
      </c>
      <c r="AD506" s="59">
        <v>0</v>
      </c>
      <c r="AE506" s="59">
        <v>0</v>
      </c>
      <c r="AF506" s="59" t="s">
        <v>1491</v>
      </c>
      <c r="AG506" s="59" t="s">
        <v>727</v>
      </c>
      <c r="AH506" s="59" t="s">
        <v>1644</v>
      </c>
      <c r="AI506" s="59" t="s">
        <v>1492</v>
      </c>
      <c r="AJ506" s="59" t="s">
        <v>1486</v>
      </c>
      <c r="AK506" s="59" t="s">
        <v>278</v>
      </c>
      <c r="AL506" s="59" t="s">
        <v>1493</v>
      </c>
      <c r="AM506" s="59" t="s">
        <v>1494</v>
      </c>
      <c r="AN506" s="59" t="s">
        <v>1384</v>
      </c>
      <c r="AO506" s="59" t="s">
        <v>107</v>
      </c>
    </row>
    <row r="507" spans="1:41" x14ac:dyDescent="0.15">
      <c r="A507" s="59" t="s">
        <v>1769</v>
      </c>
      <c r="B507" s="59" t="s">
        <v>1794</v>
      </c>
      <c r="C507" s="59" t="s">
        <v>1795</v>
      </c>
      <c r="D507" s="59" t="s">
        <v>1674</v>
      </c>
      <c r="E507" s="59" t="s">
        <v>1675</v>
      </c>
      <c r="F507" s="59" t="s">
        <v>1475</v>
      </c>
      <c r="G507" s="59" t="s">
        <v>1406</v>
      </c>
      <c r="H507" s="59" t="s">
        <v>1475</v>
      </c>
      <c r="I507" s="59" t="s">
        <v>1406</v>
      </c>
      <c r="J507" s="59" t="s">
        <v>727</v>
      </c>
      <c r="K507" s="59" t="s">
        <v>1644</v>
      </c>
      <c r="L507" s="59" t="s">
        <v>1796</v>
      </c>
      <c r="M507" s="59" t="s">
        <v>1478</v>
      </c>
      <c r="N507" s="59" t="s">
        <v>1479</v>
      </c>
      <c r="O507" s="59" t="s">
        <v>1480</v>
      </c>
      <c r="P507" s="59" t="s">
        <v>1481</v>
      </c>
      <c r="Q507" s="59" t="s">
        <v>1482</v>
      </c>
      <c r="R507" s="59" t="s">
        <v>1483</v>
      </c>
      <c r="S507" s="59" t="s">
        <v>1797</v>
      </c>
      <c r="T507" s="59" t="s">
        <v>1798</v>
      </c>
      <c r="U507" s="59" t="s">
        <v>1486</v>
      </c>
      <c r="V507" s="59" t="s">
        <v>1487</v>
      </c>
      <c r="W507" s="59" t="s">
        <v>1513</v>
      </c>
      <c r="X507" s="59" t="s">
        <v>1487</v>
      </c>
      <c r="Y507" s="59" t="s">
        <v>1490</v>
      </c>
      <c r="Z507" s="59">
        <v>393.87</v>
      </c>
      <c r="AA507" s="59">
        <v>393.87</v>
      </c>
      <c r="AB507" s="59">
        <v>0</v>
      </c>
      <c r="AC507" s="59">
        <v>393.87</v>
      </c>
      <c r="AD507" s="59">
        <v>0</v>
      </c>
      <c r="AE507" s="59">
        <v>0</v>
      </c>
      <c r="AF507" s="59" t="s">
        <v>1491</v>
      </c>
      <c r="AG507" s="59" t="s">
        <v>727</v>
      </c>
      <c r="AH507" s="59" t="s">
        <v>1644</v>
      </c>
      <c r="AI507" s="59" t="s">
        <v>1492</v>
      </c>
      <c r="AJ507" s="59" t="s">
        <v>1486</v>
      </c>
      <c r="AK507" s="59" t="s">
        <v>278</v>
      </c>
      <c r="AL507" s="59" t="s">
        <v>1493</v>
      </c>
      <c r="AM507" s="59" t="s">
        <v>1494</v>
      </c>
      <c r="AN507" s="59" t="s">
        <v>1384</v>
      </c>
      <c r="AO507" s="59" t="s">
        <v>107</v>
      </c>
    </row>
    <row r="508" spans="1:41" x14ac:dyDescent="0.15">
      <c r="A508" s="59" t="s">
        <v>1769</v>
      </c>
      <c r="B508" s="59" t="s">
        <v>1799</v>
      </c>
      <c r="C508" s="59" t="s">
        <v>1800</v>
      </c>
      <c r="D508" s="59" t="s">
        <v>1674</v>
      </c>
      <c r="E508" s="59" t="s">
        <v>1675</v>
      </c>
      <c r="F508" s="59" t="s">
        <v>1475</v>
      </c>
      <c r="G508" s="59" t="s">
        <v>1406</v>
      </c>
      <c r="H508" s="59" t="s">
        <v>1475</v>
      </c>
      <c r="I508" s="59" t="s">
        <v>1406</v>
      </c>
      <c r="J508" s="59" t="s">
        <v>727</v>
      </c>
      <c r="K508" s="59" t="s">
        <v>1644</v>
      </c>
      <c r="L508" s="59" t="s">
        <v>1801</v>
      </c>
      <c r="M508" s="59" t="s">
        <v>1478</v>
      </c>
      <c r="N508" s="59" t="s">
        <v>1479</v>
      </c>
      <c r="O508" s="59" t="s">
        <v>1480</v>
      </c>
      <c r="P508" s="59" t="s">
        <v>1481</v>
      </c>
      <c r="Q508" s="59" t="s">
        <v>1482</v>
      </c>
      <c r="R508" s="59" t="s">
        <v>1483</v>
      </c>
      <c r="S508" s="59" t="s">
        <v>1802</v>
      </c>
      <c r="T508" s="59" t="s">
        <v>1803</v>
      </c>
      <c r="U508" s="59" t="s">
        <v>1486</v>
      </c>
      <c r="V508" s="59" t="s">
        <v>1487</v>
      </c>
      <c r="W508" s="59" t="s">
        <v>1509</v>
      </c>
      <c r="X508" s="59" t="s">
        <v>1487</v>
      </c>
      <c r="Y508" s="59" t="s">
        <v>1490</v>
      </c>
      <c r="Z508" s="59">
        <v>2334.91</v>
      </c>
      <c r="AA508" s="59">
        <v>2334.91</v>
      </c>
      <c r="AB508" s="59">
        <v>0</v>
      </c>
      <c r="AC508" s="59">
        <v>2334.91</v>
      </c>
      <c r="AD508" s="59">
        <v>0</v>
      </c>
      <c r="AE508" s="59">
        <v>0</v>
      </c>
      <c r="AF508" s="59" t="s">
        <v>1491</v>
      </c>
      <c r="AG508" s="59" t="s">
        <v>727</v>
      </c>
      <c r="AH508" s="59" t="s">
        <v>1640</v>
      </c>
      <c r="AI508" s="59" t="s">
        <v>1492</v>
      </c>
      <c r="AJ508" s="59" t="s">
        <v>1486</v>
      </c>
      <c r="AK508" s="59" t="s">
        <v>278</v>
      </c>
      <c r="AL508" s="59" t="s">
        <v>1493</v>
      </c>
      <c r="AM508" s="59" t="s">
        <v>1494</v>
      </c>
      <c r="AN508" s="59" t="s">
        <v>1384</v>
      </c>
      <c r="AO508" s="59" t="s">
        <v>107</v>
      </c>
    </row>
    <row r="509" spans="1:41" x14ac:dyDescent="0.15">
      <c r="A509" s="59" t="s">
        <v>1769</v>
      </c>
      <c r="B509" s="59" t="s">
        <v>1799</v>
      </c>
      <c r="C509" s="59" t="s">
        <v>1800</v>
      </c>
      <c r="D509" s="59" t="s">
        <v>1674</v>
      </c>
      <c r="E509" s="59" t="s">
        <v>1675</v>
      </c>
      <c r="F509" s="59" t="s">
        <v>1475</v>
      </c>
      <c r="G509" s="59" t="s">
        <v>1406</v>
      </c>
      <c r="H509" s="59" t="s">
        <v>1475</v>
      </c>
      <c r="I509" s="59" t="s">
        <v>1406</v>
      </c>
      <c r="J509" s="59" t="s">
        <v>727</v>
      </c>
      <c r="K509" s="59" t="s">
        <v>1644</v>
      </c>
      <c r="L509" s="59" t="s">
        <v>1801</v>
      </c>
      <c r="M509" s="59" t="s">
        <v>1478</v>
      </c>
      <c r="N509" s="59" t="s">
        <v>1479</v>
      </c>
      <c r="O509" s="59" t="s">
        <v>1480</v>
      </c>
      <c r="P509" s="59" t="s">
        <v>1481</v>
      </c>
      <c r="Q509" s="59" t="s">
        <v>1482</v>
      </c>
      <c r="R509" s="59" t="s">
        <v>1483</v>
      </c>
      <c r="S509" s="59" t="s">
        <v>1802</v>
      </c>
      <c r="T509" s="59" t="s">
        <v>1803</v>
      </c>
      <c r="U509" s="59" t="s">
        <v>1486</v>
      </c>
      <c r="V509" s="59" t="s">
        <v>1487</v>
      </c>
      <c r="W509" s="59" t="s">
        <v>1488</v>
      </c>
      <c r="X509" s="59" t="s">
        <v>1511</v>
      </c>
      <c r="Y509" s="59" t="s">
        <v>1490</v>
      </c>
      <c r="Z509" s="59">
        <v>11.25</v>
      </c>
      <c r="AA509" s="59">
        <v>11.25</v>
      </c>
      <c r="AB509" s="59">
        <v>0</v>
      </c>
      <c r="AC509" s="59">
        <v>11.25</v>
      </c>
      <c r="AD509" s="59">
        <v>0</v>
      </c>
      <c r="AE509" s="59">
        <v>0</v>
      </c>
      <c r="AF509" s="59" t="s">
        <v>1491</v>
      </c>
      <c r="AG509" s="59" t="s">
        <v>727</v>
      </c>
      <c r="AH509" s="59" t="s">
        <v>1640</v>
      </c>
      <c r="AI509" s="59" t="s">
        <v>1492</v>
      </c>
      <c r="AJ509" s="59" t="s">
        <v>1486</v>
      </c>
      <c r="AK509" s="59" t="s">
        <v>278</v>
      </c>
      <c r="AL509" s="59" t="s">
        <v>1493</v>
      </c>
      <c r="AM509" s="59" t="s">
        <v>1494</v>
      </c>
      <c r="AN509" s="59" t="s">
        <v>1384</v>
      </c>
      <c r="AO509" s="59" t="s">
        <v>107</v>
      </c>
    </row>
    <row r="510" spans="1:41" x14ac:dyDescent="0.15">
      <c r="A510" s="59" t="s">
        <v>1769</v>
      </c>
      <c r="B510" s="59" t="s">
        <v>1759</v>
      </c>
      <c r="C510" s="59" t="s">
        <v>1760</v>
      </c>
      <c r="D510" s="59" t="s">
        <v>1674</v>
      </c>
      <c r="E510" s="59" t="s">
        <v>1675</v>
      </c>
      <c r="F510" s="59" t="s">
        <v>1475</v>
      </c>
      <c r="G510" s="59" t="s">
        <v>1406</v>
      </c>
      <c r="H510" s="59" t="s">
        <v>1475</v>
      </c>
      <c r="I510" s="59" t="s">
        <v>1406</v>
      </c>
      <c r="J510" s="59" t="s">
        <v>727</v>
      </c>
      <c r="K510" s="59" t="s">
        <v>1644</v>
      </c>
      <c r="L510" s="59" t="s">
        <v>1761</v>
      </c>
      <c r="M510" s="59" t="s">
        <v>1478</v>
      </c>
      <c r="N510" s="59" t="s">
        <v>1479</v>
      </c>
      <c r="O510" s="59" t="s">
        <v>1480</v>
      </c>
      <c r="P510" s="59" t="s">
        <v>1481</v>
      </c>
      <c r="Q510" s="59" t="s">
        <v>1482</v>
      </c>
      <c r="R510" s="59" t="s">
        <v>1483</v>
      </c>
      <c r="S510" s="59" t="s">
        <v>1762</v>
      </c>
      <c r="T510" s="59" t="s">
        <v>1763</v>
      </c>
      <c r="U510" s="59" t="s">
        <v>1486</v>
      </c>
      <c r="V510" s="59" t="s">
        <v>1487</v>
      </c>
      <c r="W510" s="59" t="s">
        <v>1509</v>
      </c>
      <c r="X510" s="59" t="s">
        <v>1487</v>
      </c>
      <c r="Y510" s="59" t="s">
        <v>1490</v>
      </c>
      <c r="Z510" s="59">
        <v>15.8</v>
      </c>
      <c r="AA510" s="59">
        <v>15.8</v>
      </c>
      <c r="AB510" s="59">
        <v>0</v>
      </c>
      <c r="AC510" s="59">
        <v>15.8</v>
      </c>
      <c r="AD510" s="59">
        <v>0</v>
      </c>
      <c r="AE510" s="59">
        <v>0</v>
      </c>
      <c r="AF510" s="59" t="s">
        <v>1491</v>
      </c>
      <c r="AG510" s="59" t="s">
        <v>727</v>
      </c>
      <c r="AH510" s="59" t="s">
        <v>1644</v>
      </c>
      <c r="AI510" s="59" t="s">
        <v>1492</v>
      </c>
      <c r="AJ510" s="59" t="s">
        <v>1486</v>
      </c>
      <c r="AK510" s="59" t="s">
        <v>278</v>
      </c>
      <c r="AL510" s="59" t="s">
        <v>1493</v>
      </c>
      <c r="AM510" s="59" t="s">
        <v>1494</v>
      </c>
      <c r="AN510" s="59" t="s">
        <v>1384</v>
      </c>
      <c r="AO510" s="59" t="s">
        <v>107</v>
      </c>
    </row>
    <row r="511" spans="1:41" x14ac:dyDescent="0.15">
      <c r="A511" s="59" t="s">
        <v>1769</v>
      </c>
      <c r="B511" s="59" t="s">
        <v>1764</v>
      </c>
      <c r="C511" s="59" t="s">
        <v>1765</v>
      </c>
      <c r="D511" s="59" t="s">
        <v>1638</v>
      </c>
      <c r="E511" s="59" t="s">
        <v>1639</v>
      </c>
      <c r="F511" s="59" t="s">
        <v>1475</v>
      </c>
      <c r="G511" s="59" t="s">
        <v>1406</v>
      </c>
      <c r="H511" s="59" t="s">
        <v>1475</v>
      </c>
      <c r="I511" s="59" t="s">
        <v>1406</v>
      </c>
      <c r="J511" s="59" t="s">
        <v>727</v>
      </c>
      <c r="K511" s="59" t="s">
        <v>1640</v>
      </c>
      <c r="L511" s="59" t="s">
        <v>1766</v>
      </c>
      <c r="M511" s="59" t="s">
        <v>1478</v>
      </c>
      <c r="N511" s="59" t="s">
        <v>1479</v>
      </c>
      <c r="O511" s="59" t="s">
        <v>1480</v>
      </c>
      <c r="P511" s="59" t="s">
        <v>1481</v>
      </c>
      <c r="Q511" s="59" t="s">
        <v>1482</v>
      </c>
      <c r="R511" s="59" t="s">
        <v>1483</v>
      </c>
      <c r="S511" s="59" t="s">
        <v>1767</v>
      </c>
      <c r="T511" s="59" t="s">
        <v>1768</v>
      </c>
      <c r="U511" s="59" t="s">
        <v>1486</v>
      </c>
      <c r="V511" s="59" t="s">
        <v>1487</v>
      </c>
      <c r="W511" s="59" t="s">
        <v>1509</v>
      </c>
      <c r="X511" s="59" t="s">
        <v>1487</v>
      </c>
      <c r="Y511" s="59" t="s">
        <v>1490</v>
      </c>
      <c r="Z511" s="59">
        <v>2800.78</v>
      </c>
      <c r="AA511" s="59">
        <v>2800.78</v>
      </c>
      <c r="AB511" s="59">
        <v>0</v>
      </c>
      <c r="AC511" s="59">
        <v>2800.78</v>
      </c>
      <c r="AD511" s="59">
        <v>0</v>
      </c>
      <c r="AE511" s="59">
        <v>0</v>
      </c>
      <c r="AF511" s="59" t="s">
        <v>1491</v>
      </c>
      <c r="AG511" s="59" t="s">
        <v>727</v>
      </c>
      <c r="AH511" s="59" t="s">
        <v>1644</v>
      </c>
      <c r="AI511" s="59" t="s">
        <v>1492</v>
      </c>
      <c r="AJ511" s="59" t="s">
        <v>1486</v>
      </c>
      <c r="AK511" s="59" t="s">
        <v>278</v>
      </c>
      <c r="AL511" s="59" t="s">
        <v>1493</v>
      </c>
      <c r="AM511" s="59" t="s">
        <v>1494</v>
      </c>
      <c r="AN511" s="59" t="s">
        <v>1384</v>
      </c>
      <c r="AO511" s="59" t="s">
        <v>107</v>
      </c>
    </row>
    <row r="512" spans="1:41" x14ac:dyDescent="0.15">
      <c r="A512" s="59" t="s">
        <v>1769</v>
      </c>
      <c r="B512" s="59" t="s">
        <v>1764</v>
      </c>
      <c r="C512" s="59" t="s">
        <v>1765</v>
      </c>
      <c r="D512" s="59" t="s">
        <v>1638</v>
      </c>
      <c r="E512" s="59" t="s">
        <v>1639</v>
      </c>
      <c r="F512" s="59" t="s">
        <v>1475</v>
      </c>
      <c r="G512" s="59" t="s">
        <v>1406</v>
      </c>
      <c r="H512" s="59" t="s">
        <v>1475</v>
      </c>
      <c r="I512" s="59" t="s">
        <v>1406</v>
      </c>
      <c r="J512" s="59" t="s">
        <v>727</v>
      </c>
      <c r="K512" s="59" t="s">
        <v>1640</v>
      </c>
      <c r="L512" s="59" t="s">
        <v>1766</v>
      </c>
      <c r="M512" s="59" t="s">
        <v>1478</v>
      </c>
      <c r="N512" s="59" t="s">
        <v>1479</v>
      </c>
      <c r="O512" s="59" t="s">
        <v>1480</v>
      </c>
      <c r="P512" s="59" t="s">
        <v>1481</v>
      </c>
      <c r="Q512" s="59" t="s">
        <v>1482</v>
      </c>
      <c r="R512" s="59" t="s">
        <v>1483</v>
      </c>
      <c r="S512" s="59" t="s">
        <v>1767</v>
      </c>
      <c r="T512" s="59" t="s">
        <v>1768</v>
      </c>
      <c r="U512" s="59" t="s">
        <v>1486</v>
      </c>
      <c r="V512" s="59" t="s">
        <v>1487</v>
      </c>
      <c r="W512" s="59" t="s">
        <v>1488</v>
      </c>
      <c r="X512" s="59" t="s">
        <v>1511</v>
      </c>
      <c r="Y512" s="59" t="s">
        <v>1490</v>
      </c>
      <c r="Z512" s="59">
        <v>18.55</v>
      </c>
      <c r="AA512" s="59">
        <v>18.55</v>
      </c>
      <c r="AB512" s="59">
        <v>0</v>
      </c>
      <c r="AC512" s="59">
        <v>18.55</v>
      </c>
      <c r="AD512" s="59">
        <v>0</v>
      </c>
      <c r="AE512" s="59">
        <v>0</v>
      </c>
      <c r="AF512" s="59" t="s">
        <v>1491</v>
      </c>
      <c r="AG512" s="59" t="s">
        <v>727</v>
      </c>
      <c r="AH512" s="59" t="s">
        <v>1644</v>
      </c>
      <c r="AI512" s="59" t="s">
        <v>1492</v>
      </c>
      <c r="AJ512" s="59" t="s">
        <v>1486</v>
      </c>
      <c r="AK512" s="59" t="s">
        <v>278</v>
      </c>
      <c r="AL512" s="59" t="s">
        <v>1493</v>
      </c>
      <c r="AM512" s="59" t="s">
        <v>1494</v>
      </c>
      <c r="AN512" s="59" t="s">
        <v>1384</v>
      </c>
      <c r="AO512" s="59" t="s">
        <v>107</v>
      </c>
    </row>
    <row r="513" spans="1:41" x14ac:dyDescent="0.15">
      <c r="A513" s="59" t="s">
        <v>1769</v>
      </c>
      <c r="B513" s="59" t="s">
        <v>1684</v>
      </c>
      <c r="C513" s="59" t="s">
        <v>1685</v>
      </c>
      <c r="D513" s="59" t="s">
        <v>1674</v>
      </c>
      <c r="E513" s="59" t="s">
        <v>1675</v>
      </c>
      <c r="F513" s="59" t="s">
        <v>1475</v>
      </c>
      <c r="G513" s="59" t="s">
        <v>1406</v>
      </c>
      <c r="H513" s="59" t="s">
        <v>1475</v>
      </c>
      <c r="I513" s="59" t="s">
        <v>1406</v>
      </c>
      <c r="J513" s="59" t="s">
        <v>727</v>
      </c>
      <c r="K513" s="59" t="s">
        <v>1644</v>
      </c>
      <c r="L513" s="59" t="s">
        <v>1686</v>
      </c>
      <c r="M513" s="59" t="s">
        <v>1478</v>
      </c>
      <c r="N513" s="59" t="s">
        <v>1479</v>
      </c>
      <c r="O513" s="59" t="s">
        <v>1480</v>
      </c>
      <c r="P513" s="59" t="s">
        <v>1481</v>
      </c>
      <c r="Q513" s="59" t="s">
        <v>1482</v>
      </c>
      <c r="R513" s="59" t="s">
        <v>1483</v>
      </c>
      <c r="S513" s="59" t="s">
        <v>1687</v>
      </c>
      <c r="T513" s="59" t="s">
        <v>1688</v>
      </c>
      <c r="U513" s="59" t="s">
        <v>1486</v>
      </c>
      <c r="V513" s="59" t="s">
        <v>1487</v>
      </c>
      <c r="W513" s="59" t="s">
        <v>1509</v>
      </c>
      <c r="X513" s="59" t="s">
        <v>1487</v>
      </c>
      <c r="Y513" s="59" t="s">
        <v>1490</v>
      </c>
      <c r="Z513" s="59">
        <v>2400.0700000000002</v>
      </c>
      <c r="AA513" s="59">
        <v>2400.0700000000002</v>
      </c>
      <c r="AB513" s="59">
        <v>0</v>
      </c>
      <c r="AC513" s="59">
        <v>2400.0700000000002</v>
      </c>
      <c r="AD513" s="59">
        <v>0</v>
      </c>
      <c r="AE513" s="59">
        <v>0</v>
      </c>
      <c r="AF513" s="59" t="s">
        <v>1491</v>
      </c>
      <c r="AG513" s="59" t="s">
        <v>727</v>
      </c>
      <c r="AH513" s="59" t="s">
        <v>1644</v>
      </c>
      <c r="AI513" s="59" t="s">
        <v>1492</v>
      </c>
      <c r="AJ513" s="59" t="s">
        <v>1486</v>
      </c>
      <c r="AK513" s="59" t="s">
        <v>278</v>
      </c>
      <c r="AL513" s="59" t="s">
        <v>1493</v>
      </c>
      <c r="AM513" s="59" t="s">
        <v>1494</v>
      </c>
      <c r="AN513" s="59" t="s">
        <v>1384</v>
      </c>
      <c r="AO513" s="59" t="s">
        <v>107</v>
      </c>
    </row>
    <row r="514" spans="1:41" x14ac:dyDescent="0.15">
      <c r="A514" s="59" t="s">
        <v>1769</v>
      </c>
      <c r="B514" s="59" t="s">
        <v>1684</v>
      </c>
      <c r="C514" s="59" t="s">
        <v>1685</v>
      </c>
      <c r="D514" s="59" t="s">
        <v>1674</v>
      </c>
      <c r="E514" s="59" t="s">
        <v>1675</v>
      </c>
      <c r="F514" s="59" t="s">
        <v>1475</v>
      </c>
      <c r="G514" s="59" t="s">
        <v>1406</v>
      </c>
      <c r="H514" s="59" t="s">
        <v>1475</v>
      </c>
      <c r="I514" s="59" t="s">
        <v>1406</v>
      </c>
      <c r="J514" s="59" t="s">
        <v>727</v>
      </c>
      <c r="K514" s="59" t="s">
        <v>1644</v>
      </c>
      <c r="L514" s="59" t="s">
        <v>1686</v>
      </c>
      <c r="M514" s="59" t="s">
        <v>1478</v>
      </c>
      <c r="N514" s="59" t="s">
        <v>1479</v>
      </c>
      <c r="O514" s="59" t="s">
        <v>1480</v>
      </c>
      <c r="P514" s="59" t="s">
        <v>1481</v>
      </c>
      <c r="Q514" s="59" t="s">
        <v>1482</v>
      </c>
      <c r="R514" s="59" t="s">
        <v>1483</v>
      </c>
      <c r="S514" s="59" t="s">
        <v>1687</v>
      </c>
      <c r="T514" s="59" t="s">
        <v>1688</v>
      </c>
      <c r="U514" s="59" t="s">
        <v>1486</v>
      </c>
      <c r="V514" s="59" t="s">
        <v>1487</v>
      </c>
      <c r="W514" s="59" t="s">
        <v>1488</v>
      </c>
      <c r="X514" s="59" t="s">
        <v>1511</v>
      </c>
      <c r="Y514" s="59" t="s">
        <v>1490</v>
      </c>
      <c r="Z514" s="59">
        <v>99.93</v>
      </c>
      <c r="AA514" s="59">
        <v>99.93</v>
      </c>
      <c r="AB514" s="59">
        <v>0</v>
      </c>
      <c r="AC514" s="59">
        <v>99.93</v>
      </c>
      <c r="AD514" s="59">
        <v>0</v>
      </c>
      <c r="AE514" s="59">
        <v>0</v>
      </c>
      <c r="AF514" s="59" t="s">
        <v>1491</v>
      </c>
      <c r="AG514" s="59" t="s">
        <v>727</v>
      </c>
      <c r="AH514" s="59" t="s">
        <v>1644</v>
      </c>
      <c r="AI514" s="59" t="s">
        <v>1492</v>
      </c>
      <c r="AJ514" s="59" t="s">
        <v>1486</v>
      </c>
      <c r="AK514" s="59" t="s">
        <v>278</v>
      </c>
      <c r="AL514" s="59" t="s">
        <v>1493</v>
      </c>
      <c r="AM514" s="59" t="s">
        <v>1494</v>
      </c>
      <c r="AN514" s="59" t="s">
        <v>1384</v>
      </c>
      <c r="AO514" s="59" t="s">
        <v>107</v>
      </c>
    </row>
    <row r="515" spans="1:41" x14ac:dyDescent="0.15">
      <c r="A515" s="59" t="s">
        <v>1769</v>
      </c>
      <c r="B515" s="59" t="s">
        <v>1689</v>
      </c>
      <c r="C515" s="59" t="s">
        <v>1690</v>
      </c>
      <c r="D515" s="59" t="s">
        <v>1674</v>
      </c>
      <c r="E515" s="59" t="s">
        <v>1675</v>
      </c>
      <c r="F515" s="59" t="s">
        <v>1475</v>
      </c>
      <c r="G515" s="59" t="s">
        <v>1406</v>
      </c>
      <c r="H515" s="59" t="s">
        <v>1475</v>
      </c>
      <c r="I515" s="59" t="s">
        <v>1406</v>
      </c>
      <c r="J515" s="59" t="s">
        <v>727</v>
      </c>
      <c r="K515" s="59" t="s">
        <v>1644</v>
      </c>
      <c r="L515" s="59" t="s">
        <v>1691</v>
      </c>
      <c r="M515" s="59" t="s">
        <v>1478</v>
      </c>
      <c r="N515" s="59" t="s">
        <v>1479</v>
      </c>
      <c r="O515" s="59" t="s">
        <v>1480</v>
      </c>
      <c r="P515" s="59" t="s">
        <v>1481</v>
      </c>
      <c r="Q515" s="59" t="s">
        <v>1482</v>
      </c>
      <c r="R515" s="59" t="s">
        <v>1483</v>
      </c>
      <c r="S515" s="59" t="s">
        <v>1692</v>
      </c>
      <c r="T515" s="59" t="s">
        <v>1693</v>
      </c>
      <c r="U515" s="59" t="s">
        <v>1486</v>
      </c>
      <c r="V515" s="59" t="s">
        <v>1487</v>
      </c>
      <c r="W515" s="59" t="s">
        <v>1509</v>
      </c>
      <c r="X515" s="59" t="s">
        <v>1487</v>
      </c>
      <c r="Y515" s="59" t="s">
        <v>1490</v>
      </c>
      <c r="Z515" s="59">
        <v>5946.08</v>
      </c>
      <c r="AA515" s="59">
        <v>5946.08</v>
      </c>
      <c r="AB515" s="59">
        <v>0</v>
      </c>
      <c r="AC515" s="59">
        <v>5946.08</v>
      </c>
      <c r="AD515" s="59">
        <v>0</v>
      </c>
      <c r="AE515" s="59">
        <v>0</v>
      </c>
      <c r="AF515" s="59" t="s">
        <v>1491</v>
      </c>
      <c r="AG515" s="59" t="s">
        <v>727</v>
      </c>
      <c r="AH515" s="59" t="s">
        <v>1644</v>
      </c>
      <c r="AI515" s="59" t="s">
        <v>1492</v>
      </c>
      <c r="AJ515" s="59" t="s">
        <v>1486</v>
      </c>
      <c r="AK515" s="59" t="s">
        <v>278</v>
      </c>
      <c r="AL515" s="59" t="s">
        <v>1493</v>
      </c>
      <c r="AM515" s="59" t="s">
        <v>1494</v>
      </c>
      <c r="AN515" s="59" t="s">
        <v>1384</v>
      </c>
      <c r="AO515" s="59" t="s">
        <v>107</v>
      </c>
    </row>
    <row r="516" spans="1:41" x14ac:dyDescent="0.15">
      <c r="A516" s="59" t="s">
        <v>1769</v>
      </c>
      <c r="B516" s="59" t="s">
        <v>1689</v>
      </c>
      <c r="C516" s="59" t="s">
        <v>1690</v>
      </c>
      <c r="D516" s="59" t="s">
        <v>1674</v>
      </c>
      <c r="E516" s="59" t="s">
        <v>1675</v>
      </c>
      <c r="F516" s="59" t="s">
        <v>1475</v>
      </c>
      <c r="G516" s="59" t="s">
        <v>1406</v>
      </c>
      <c r="H516" s="59" t="s">
        <v>1475</v>
      </c>
      <c r="I516" s="59" t="s">
        <v>1406</v>
      </c>
      <c r="J516" s="59" t="s">
        <v>727</v>
      </c>
      <c r="K516" s="59" t="s">
        <v>1644</v>
      </c>
      <c r="L516" s="59" t="s">
        <v>1691</v>
      </c>
      <c r="M516" s="59" t="s">
        <v>1478</v>
      </c>
      <c r="N516" s="59" t="s">
        <v>1479</v>
      </c>
      <c r="O516" s="59" t="s">
        <v>1480</v>
      </c>
      <c r="P516" s="59" t="s">
        <v>1481</v>
      </c>
      <c r="Q516" s="59" t="s">
        <v>1482</v>
      </c>
      <c r="R516" s="59" t="s">
        <v>1483</v>
      </c>
      <c r="S516" s="59" t="s">
        <v>1692</v>
      </c>
      <c r="T516" s="59" t="s">
        <v>1693</v>
      </c>
      <c r="U516" s="59" t="s">
        <v>1486</v>
      </c>
      <c r="V516" s="59" t="s">
        <v>1487</v>
      </c>
      <c r="W516" s="59" t="s">
        <v>1488</v>
      </c>
      <c r="X516" s="59" t="s">
        <v>1511</v>
      </c>
      <c r="Y516" s="59" t="s">
        <v>1490</v>
      </c>
      <c r="Z516" s="59">
        <v>53.92</v>
      </c>
      <c r="AA516" s="59">
        <v>53.92</v>
      </c>
      <c r="AB516" s="59">
        <v>0</v>
      </c>
      <c r="AC516" s="59">
        <v>53.92</v>
      </c>
      <c r="AD516" s="59">
        <v>0</v>
      </c>
      <c r="AE516" s="59">
        <v>0</v>
      </c>
      <c r="AF516" s="59" t="s">
        <v>1491</v>
      </c>
      <c r="AG516" s="59" t="s">
        <v>727</v>
      </c>
      <c r="AH516" s="59" t="s">
        <v>1644</v>
      </c>
      <c r="AI516" s="59" t="s">
        <v>1492</v>
      </c>
      <c r="AJ516" s="59" t="s">
        <v>1486</v>
      </c>
      <c r="AK516" s="59" t="s">
        <v>278</v>
      </c>
      <c r="AL516" s="59" t="s">
        <v>1493</v>
      </c>
      <c r="AM516" s="59" t="s">
        <v>1494</v>
      </c>
      <c r="AN516" s="59" t="s">
        <v>1384</v>
      </c>
      <c r="AO516" s="59" t="s">
        <v>107</v>
      </c>
    </row>
    <row r="517" spans="1:41" x14ac:dyDescent="0.15">
      <c r="A517" s="59" t="s">
        <v>1769</v>
      </c>
      <c r="B517" s="59" t="s">
        <v>1694</v>
      </c>
      <c r="C517" s="59" t="s">
        <v>1695</v>
      </c>
      <c r="D517" s="59" t="s">
        <v>1674</v>
      </c>
      <c r="E517" s="59" t="s">
        <v>1675</v>
      </c>
      <c r="F517" s="59" t="s">
        <v>1475</v>
      </c>
      <c r="G517" s="59" t="s">
        <v>1406</v>
      </c>
      <c r="H517" s="59" t="s">
        <v>1475</v>
      </c>
      <c r="I517" s="59" t="s">
        <v>1406</v>
      </c>
      <c r="J517" s="59" t="s">
        <v>727</v>
      </c>
      <c r="K517" s="59" t="s">
        <v>1644</v>
      </c>
      <c r="L517" s="59" t="s">
        <v>1696</v>
      </c>
      <c r="M517" s="59" t="s">
        <v>1478</v>
      </c>
      <c r="N517" s="59" t="s">
        <v>1479</v>
      </c>
      <c r="O517" s="59" t="s">
        <v>1480</v>
      </c>
      <c r="P517" s="59" t="s">
        <v>1481</v>
      </c>
      <c r="Q517" s="59" t="s">
        <v>1482</v>
      </c>
      <c r="R517" s="59" t="s">
        <v>1483</v>
      </c>
      <c r="S517" s="59" t="s">
        <v>1697</v>
      </c>
      <c r="T517" s="59" t="s">
        <v>1698</v>
      </c>
      <c r="U517" s="59" t="s">
        <v>1486</v>
      </c>
      <c r="V517" s="59" t="s">
        <v>1487</v>
      </c>
      <c r="W517" s="59" t="s">
        <v>1509</v>
      </c>
      <c r="X517" s="59" t="s">
        <v>1487</v>
      </c>
      <c r="Y517" s="59" t="s">
        <v>1490</v>
      </c>
      <c r="Z517" s="59">
        <v>1980.85</v>
      </c>
      <c r="AA517" s="59">
        <v>1980.85</v>
      </c>
      <c r="AB517" s="59">
        <v>0</v>
      </c>
      <c r="AC517" s="59">
        <v>1980.85</v>
      </c>
      <c r="AD517" s="59">
        <v>0</v>
      </c>
      <c r="AE517" s="59">
        <v>0</v>
      </c>
      <c r="AF517" s="59" t="s">
        <v>1491</v>
      </c>
      <c r="AG517" s="59" t="s">
        <v>727</v>
      </c>
      <c r="AH517" s="59" t="s">
        <v>1644</v>
      </c>
      <c r="AI517" s="59" t="s">
        <v>1492</v>
      </c>
      <c r="AJ517" s="59" t="s">
        <v>1486</v>
      </c>
      <c r="AK517" s="59" t="s">
        <v>278</v>
      </c>
      <c r="AL517" s="59" t="s">
        <v>1493</v>
      </c>
      <c r="AM517" s="59" t="s">
        <v>1494</v>
      </c>
      <c r="AN517" s="59" t="s">
        <v>1384</v>
      </c>
      <c r="AO517" s="59" t="s">
        <v>107</v>
      </c>
    </row>
    <row r="518" spans="1:41" x14ac:dyDescent="0.15">
      <c r="A518" s="59" t="s">
        <v>1769</v>
      </c>
      <c r="B518" s="59" t="s">
        <v>1694</v>
      </c>
      <c r="C518" s="59" t="s">
        <v>1695</v>
      </c>
      <c r="D518" s="59" t="s">
        <v>1674</v>
      </c>
      <c r="E518" s="59" t="s">
        <v>1675</v>
      </c>
      <c r="F518" s="59" t="s">
        <v>1475</v>
      </c>
      <c r="G518" s="59" t="s">
        <v>1406</v>
      </c>
      <c r="H518" s="59" t="s">
        <v>1475</v>
      </c>
      <c r="I518" s="59" t="s">
        <v>1406</v>
      </c>
      <c r="J518" s="59" t="s">
        <v>727</v>
      </c>
      <c r="K518" s="59" t="s">
        <v>1644</v>
      </c>
      <c r="L518" s="59" t="s">
        <v>1696</v>
      </c>
      <c r="M518" s="59" t="s">
        <v>1478</v>
      </c>
      <c r="N518" s="59" t="s">
        <v>1479</v>
      </c>
      <c r="O518" s="59" t="s">
        <v>1480</v>
      </c>
      <c r="P518" s="59" t="s">
        <v>1481</v>
      </c>
      <c r="Q518" s="59" t="s">
        <v>1482</v>
      </c>
      <c r="R518" s="59" t="s">
        <v>1483</v>
      </c>
      <c r="S518" s="59" t="s">
        <v>1697</v>
      </c>
      <c r="T518" s="59" t="s">
        <v>1698</v>
      </c>
      <c r="U518" s="59" t="s">
        <v>1486</v>
      </c>
      <c r="V518" s="59" t="s">
        <v>1487</v>
      </c>
      <c r="W518" s="59" t="s">
        <v>1488</v>
      </c>
      <c r="X518" s="59" t="s">
        <v>1511</v>
      </c>
      <c r="Y518" s="59" t="s">
        <v>1490</v>
      </c>
      <c r="Z518" s="59">
        <v>19.149999999999999</v>
      </c>
      <c r="AA518" s="59">
        <v>19.149999999999999</v>
      </c>
      <c r="AB518" s="59">
        <v>0</v>
      </c>
      <c r="AC518" s="59">
        <v>19.149999999999999</v>
      </c>
      <c r="AD518" s="59">
        <v>0</v>
      </c>
      <c r="AE518" s="59">
        <v>0</v>
      </c>
      <c r="AF518" s="59" t="s">
        <v>1491</v>
      </c>
      <c r="AG518" s="59" t="s">
        <v>727</v>
      </c>
      <c r="AH518" s="59" t="s">
        <v>1644</v>
      </c>
      <c r="AI518" s="59" t="s">
        <v>1492</v>
      </c>
      <c r="AJ518" s="59" t="s">
        <v>1486</v>
      </c>
      <c r="AK518" s="59" t="s">
        <v>278</v>
      </c>
      <c r="AL518" s="59" t="s">
        <v>1493</v>
      </c>
      <c r="AM518" s="59" t="s">
        <v>1494</v>
      </c>
      <c r="AN518" s="59" t="s">
        <v>1384</v>
      </c>
      <c r="AO518" s="59" t="s">
        <v>107</v>
      </c>
    </row>
    <row r="519" spans="1:41" x14ac:dyDescent="0.15">
      <c r="A519" s="59" t="s">
        <v>1769</v>
      </c>
      <c r="B519" s="59" t="s">
        <v>1699</v>
      </c>
      <c r="C519" s="59" t="s">
        <v>1700</v>
      </c>
      <c r="D519" s="59" t="s">
        <v>1701</v>
      </c>
      <c r="E519" s="59" t="s">
        <v>1702</v>
      </c>
      <c r="F519" s="59" t="s">
        <v>1475</v>
      </c>
      <c r="G519" s="59" t="s">
        <v>1406</v>
      </c>
      <c r="H519" s="59" t="s">
        <v>1475</v>
      </c>
      <c r="I519" s="59" t="s">
        <v>1406</v>
      </c>
      <c r="J519" s="59" t="s">
        <v>727</v>
      </c>
      <c r="K519" s="59" t="s">
        <v>1703</v>
      </c>
      <c r="L519" s="59" t="s">
        <v>1704</v>
      </c>
      <c r="M519" s="59" t="s">
        <v>1478</v>
      </c>
      <c r="N519" s="59" t="s">
        <v>1479</v>
      </c>
      <c r="O519" s="59" t="s">
        <v>1480</v>
      </c>
      <c r="P519" s="59" t="s">
        <v>1481</v>
      </c>
      <c r="Q519" s="59" t="s">
        <v>1482</v>
      </c>
      <c r="R519" s="59" t="s">
        <v>1483</v>
      </c>
      <c r="S519" s="59" t="s">
        <v>1743</v>
      </c>
      <c r="T519" s="59" t="s">
        <v>1744</v>
      </c>
      <c r="U519" s="59" t="s">
        <v>1486</v>
      </c>
      <c r="V519" s="59" t="s">
        <v>1487</v>
      </c>
      <c r="W519" s="59" t="s">
        <v>1500</v>
      </c>
      <c r="X519" s="59" t="s">
        <v>1501</v>
      </c>
      <c r="Y519" s="59" t="s">
        <v>1490</v>
      </c>
      <c r="Z519" s="59">
        <v>0.01</v>
      </c>
      <c r="AA519" s="59">
        <v>0.01</v>
      </c>
      <c r="AB519" s="59">
        <v>0</v>
      </c>
      <c r="AC519" s="59">
        <v>0.01</v>
      </c>
      <c r="AD519" s="59">
        <v>0</v>
      </c>
      <c r="AE519" s="59">
        <v>0</v>
      </c>
      <c r="AF519" s="59" t="s">
        <v>1707</v>
      </c>
      <c r="AG519" s="59" t="s">
        <v>1406</v>
      </c>
      <c r="AH519" s="59" t="s">
        <v>1406</v>
      </c>
      <c r="AI519" s="59" t="s">
        <v>1523</v>
      </c>
      <c r="AJ519" s="59" t="s">
        <v>1486</v>
      </c>
      <c r="AK519" s="59" t="s">
        <v>278</v>
      </c>
      <c r="AL519" s="59" t="s">
        <v>1493</v>
      </c>
      <c r="AM519" s="59" t="s">
        <v>1494</v>
      </c>
      <c r="AN519" s="59" t="s">
        <v>1384</v>
      </c>
      <c r="AO519" s="59" t="s">
        <v>107</v>
      </c>
    </row>
    <row r="520" spans="1:41" x14ac:dyDescent="0.15">
      <c r="A520" s="59" t="s">
        <v>1769</v>
      </c>
      <c r="B520" s="59" t="s">
        <v>1699</v>
      </c>
      <c r="C520" s="59" t="s">
        <v>1700</v>
      </c>
      <c r="D520" s="59" t="s">
        <v>1701</v>
      </c>
      <c r="E520" s="59" t="s">
        <v>1702</v>
      </c>
      <c r="F520" s="59" t="s">
        <v>1475</v>
      </c>
      <c r="G520" s="59" t="s">
        <v>1406</v>
      </c>
      <c r="H520" s="59" t="s">
        <v>1475</v>
      </c>
      <c r="I520" s="59" t="s">
        <v>1406</v>
      </c>
      <c r="J520" s="59" t="s">
        <v>727</v>
      </c>
      <c r="K520" s="59" t="s">
        <v>1703</v>
      </c>
      <c r="L520" s="59" t="s">
        <v>1704</v>
      </c>
      <c r="M520" s="59" t="s">
        <v>1478</v>
      </c>
      <c r="N520" s="59" t="s">
        <v>1479</v>
      </c>
      <c r="O520" s="59" t="s">
        <v>1480</v>
      </c>
      <c r="P520" s="59" t="s">
        <v>1481</v>
      </c>
      <c r="Q520" s="59" t="s">
        <v>1482</v>
      </c>
      <c r="R520" s="59" t="s">
        <v>1483</v>
      </c>
      <c r="S520" s="59" t="s">
        <v>1705</v>
      </c>
      <c r="T520" s="59" t="s">
        <v>1706</v>
      </c>
      <c r="U520" s="59" t="s">
        <v>1486</v>
      </c>
      <c r="V520" s="59" t="s">
        <v>1487</v>
      </c>
      <c r="W520" s="59" t="s">
        <v>1508</v>
      </c>
      <c r="X520" s="59" t="s">
        <v>1487</v>
      </c>
      <c r="Y520" s="59" t="s">
        <v>1490</v>
      </c>
      <c r="Z520" s="59">
        <v>6.55</v>
      </c>
      <c r="AA520" s="59">
        <v>6.55</v>
      </c>
      <c r="AB520" s="59">
        <v>0</v>
      </c>
      <c r="AC520" s="59">
        <v>6.55</v>
      </c>
      <c r="AD520" s="59">
        <v>0</v>
      </c>
      <c r="AE520" s="59">
        <v>0</v>
      </c>
      <c r="AF520" s="59" t="s">
        <v>1707</v>
      </c>
      <c r="AG520" s="59" t="s">
        <v>1406</v>
      </c>
      <c r="AH520" s="59" t="s">
        <v>1406</v>
      </c>
      <c r="AI520" s="59" t="s">
        <v>1523</v>
      </c>
      <c r="AJ520" s="59" t="s">
        <v>1486</v>
      </c>
      <c r="AK520" s="59" t="s">
        <v>278</v>
      </c>
      <c r="AL520" s="59" t="s">
        <v>1493</v>
      </c>
      <c r="AM520" s="59" t="s">
        <v>1494</v>
      </c>
      <c r="AN520" s="59" t="s">
        <v>1384</v>
      </c>
      <c r="AO520" s="59" t="s">
        <v>107</v>
      </c>
    </row>
    <row r="521" spans="1:41" x14ac:dyDescent="0.15">
      <c r="A521" s="59" t="s">
        <v>1769</v>
      </c>
      <c r="B521" s="59" t="s">
        <v>1699</v>
      </c>
      <c r="C521" s="59" t="s">
        <v>1700</v>
      </c>
      <c r="D521" s="59" t="s">
        <v>1701</v>
      </c>
      <c r="E521" s="59" t="s">
        <v>1702</v>
      </c>
      <c r="F521" s="59" t="s">
        <v>1475</v>
      </c>
      <c r="G521" s="59" t="s">
        <v>1406</v>
      </c>
      <c r="H521" s="59" t="s">
        <v>1475</v>
      </c>
      <c r="I521" s="59" t="s">
        <v>1406</v>
      </c>
      <c r="J521" s="59" t="s">
        <v>727</v>
      </c>
      <c r="K521" s="59" t="s">
        <v>1703</v>
      </c>
      <c r="L521" s="59" t="s">
        <v>1704</v>
      </c>
      <c r="M521" s="59" t="s">
        <v>1478</v>
      </c>
      <c r="N521" s="59" t="s">
        <v>1479</v>
      </c>
      <c r="O521" s="59" t="s">
        <v>1480</v>
      </c>
      <c r="P521" s="59" t="s">
        <v>1481</v>
      </c>
      <c r="Q521" s="59" t="s">
        <v>1482</v>
      </c>
      <c r="R521" s="59" t="s">
        <v>1483</v>
      </c>
      <c r="S521" s="59" t="s">
        <v>1705</v>
      </c>
      <c r="T521" s="59" t="s">
        <v>1706</v>
      </c>
      <c r="U521" s="59" t="s">
        <v>1486</v>
      </c>
      <c r="V521" s="59" t="s">
        <v>1487</v>
      </c>
      <c r="W521" s="59" t="s">
        <v>1509</v>
      </c>
      <c r="X521" s="59" t="s">
        <v>1487</v>
      </c>
      <c r="Y521" s="59" t="s">
        <v>1490</v>
      </c>
      <c r="Z521" s="59">
        <v>0.2</v>
      </c>
      <c r="AA521" s="59">
        <v>0.2</v>
      </c>
      <c r="AB521" s="59">
        <v>0</v>
      </c>
      <c r="AC521" s="59">
        <v>0.2</v>
      </c>
      <c r="AD521" s="59">
        <v>0</v>
      </c>
      <c r="AE521" s="59">
        <v>0</v>
      </c>
      <c r="AF521" s="59" t="s">
        <v>1707</v>
      </c>
      <c r="AG521" s="59" t="s">
        <v>1406</v>
      </c>
      <c r="AH521" s="59" t="s">
        <v>1406</v>
      </c>
      <c r="AI521" s="59" t="s">
        <v>1523</v>
      </c>
      <c r="AJ521" s="59" t="s">
        <v>1486</v>
      </c>
      <c r="AK521" s="59" t="s">
        <v>278</v>
      </c>
      <c r="AL521" s="59" t="s">
        <v>1493</v>
      </c>
      <c r="AM521" s="59" t="s">
        <v>1494</v>
      </c>
      <c r="AN521" s="59" t="s">
        <v>1384</v>
      </c>
      <c r="AO521" s="59" t="s">
        <v>107</v>
      </c>
    </row>
    <row r="522" spans="1:41" x14ac:dyDescent="0.15">
      <c r="A522" s="59" t="s">
        <v>1769</v>
      </c>
      <c r="B522" s="59" t="s">
        <v>1699</v>
      </c>
      <c r="C522" s="59" t="s">
        <v>1700</v>
      </c>
      <c r="D522" s="59" t="s">
        <v>1701</v>
      </c>
      <c r="E522" s="59" t="s">
        <v>1702</v>
      </c>
      <c r="F522" s="59" t="s">
        <v>1475</v>
      </c>
      <c r="G522" s="59" t="s">
        <v>1406</v>
      </c>
      <c r="H522" s="59" t="s">
        <v>1475</v>
      </c>
      <c r="I522" s="59" t="s">
        <v>1406</v>
      </c>
      <c r="J522" s="59" t="s">
        <v>727</v>
      </c>
      <c r="K522" s="59" t="s">
        <v>1703</v>
      </c>
      <c r="L522" s="59" t="s">
        <v>1704</v>
      </c>
      <c r="M522" s="59" t="s">
        <v>1478</v>
      </c>
      <c r="N522" s="59" t="s">
        <v>1479</v>
      </c>
      <c r="O522" s="59" t="s">
        <v>1480</v>
      </c>
      <c r="P522" s="59" t="s">
        <v>1481</v>
      </c>
      <c r="Q522" s="59" t="s">
        <v>1482</v>
      </c>
      <c r="R522" s="59" t="s">
        <v>1483</v>
      </c>
      <c r="S522" s="59" t="s">
        <v>1705</v>
      </c>
      <c r="T522" s="59" t="s">
        <v>1706</v>
      </c>
      <c r="U522" s="59" t="s">
        <v>1486</v>
      </c>
      <c r="V522" s="59" t="s">
        <v>1487</v>
      </c>
      <c r="W522" s="59" t="s">
        <v>1513</v>
      </c>
      <c r="X522" s="59" t="s">
        <v>1487</v>
      </c>
      <c r="Y522" s="59" t="s">
        <v>1490</v>
      </c>
      <c r="Z522" s="59">
        <v>0.66</v>
      </c>
      <c r="AA522" s="59">
        <v>0.66</v>
      </c>
      <c r="AB522" s="59">
        <v>0</v>
      </c>
      <c r="AC522" s="59">
        <v>0.66</v>
      </c>
      <c r="AD522" s="59">
        <v>0</v>
      </c>
      <c r="AE522" s="59">
        <v>0</v>
      </c>
      <c r="AF522" s="59" t="s">
        <v>1707</v>
      </c>
      <c r="AG522" s="59" t="s">
        <v>1406</v>
      </c>
      <c r="AH522" s="59" t="s">
        <v>1406</v>
      </c>
      <c r="AI522" s="59" t="s">
        <v>1523</v>
      </c>
      <c r="AJ522" s="59" t="s">
        <v>1486</v>
      </c>
      <c r="AK522" s="59" t="s">
        <v>278</v>
      </c>
      <c r="AL522" s="59" t="s">
        <v>1493</v>
      </c>
      <c r="AM522" s="59" t="s">
        <v>1494</v>
      </c>
      <c r="AN522" s="59" t="s">
        <v>1384</v>
      </c>
      <c r="AO522" s="59" t="s">
        <v>107</v>
      </c>
    </row>
    <row r="523" spans="1:41" x14ac:dyDescent="0.15">
      <c r="A523" s="59" t="s">
        <v>1769</v>
      </c>
      <c r="B523" s="59" t="s">
        <v>1699</v>
      </c>
      <c r="C523" s="59" t="s">
        <v>1700</v>
      </c>
      <c r="D523" s="59" t="s">
        <v>1701</v>
      </c>
      <c r="E523" s="59" t="s">
        <v>1702</v>
      </c>
      <c r="F523" s="59" t="s">
        <v>1475</v>
      </c>
      <c r="G523" s="59" t="s">
        <v>1406</v>
      </c>
      <c r="H523" s="59" t="s">
        <v>1475</v>
      </c>
      <c r="I523" s="59" t="s">
        <v>1406</v>
      </c>
      <c r="J523" s="59" t="s">
        <v>727</v>
      </c>
      <c r="K523" s="59" t="s">
        <v>1703</v>
      </c>
      <c r="L523" s="59" t="s">
        <v>1704</v>
      </c>
      <c r="M523" s="59" t="s">
        <v>1478</v>
      </c>
      <c r="N523" s="59" t="s">
        <v>1479</v>
      </c>
      <c r="O523" s="59" t="s">
        <v>1480</v>
      </c>
      <c r="P523" s="59" t="s">
        <v>1481</v>
      </c>
      <c r="Q523" s="59" t="s">
        <v>1482</v>
      </c>
      <c r="R523" s="59" t="s">
        <v>1483</v>
      </c>
      <c r="S523" s="59" t="s">
        <v>1705</v>
      </c>
      <c r="T523" s="59" t="s">
        <v>1706</v>
      </c>
      <c r="U523" s="59" t="s">
        <v>1486</v>
      </c>
      <c r="V523" s="59" t="s">
        <v>1487</v>
      </c>
      <c r="W523" s="59" t="s">
        <v>1514</v>
      </c>
      <c r="X523" s="59" t="s">
        <v>1487</v>
      </c>
      <c r="Y523" s="59" t="s">
        <v>1490</v>
      </c>
      <c r="Z523" s="59">
        <v>0.44</v>
      </c>
      <c r="AA523" s="59">
        <v>0.44</v>
      </c>
      <c r="AB523" s="59">
        <v>0</v>
      </c>
      <c r="AC523" s="59">
        <v>0.44</v>
      </c>
      <c r="AD523" s="59">
        <v>0</v>
      </c>
      <c r="AE523" s="59">
        <v>0</v>
      </c>
      <c r="AF523" s="59" t="s">
        <v>1707</v>
      </c>
      <c r="AG523" s="59" t="s">
        <v>1406</v>
      </c>
      <c r="AH523" s="59" t="s">
        <v>1406</v>
      </c>
      <c r="AI523" s="59" t="s">
        <v>1523</v>
      </c>
      <c r="AJ523" s="59" t="s">
        <v>1486</v>
      </c>
      <c r="AK523" s="59" t="s">
        <v>278</v>
      </c>
      <c r="AL523" s="59" t="s">
        <v>1493</v>
      </c>
      <c r="AM523" s="59" t="s">
        <v>1494</v>
      </c>
      <c r="AN523" s="59" t="s">
        <v>1384</v>
      </c>
      <c r="AO523" s="59" t="s">
        <v>107</v>
      </c>
    </row>
    <row r="524" spans="1:41" x14ac:dyDescent="0.15">
      <c r="A524" s="59" t="s">
        <v>1769</v>
      </c>
      <c r="B524" s="59" t="s">
        <v>1708</v>
      </c>
      <c r="C524" s="59" t="s">
        <v>1709</v>
      </c>
      <c r="D524" s="59" t="s">
        <v>1701</v>
      </c>
      <c r="E524" s="59" t="s">
        <v>1702</v>
      </c>
      <c r="F524" s="59" t="s">
        <v>1475</v>
      </c>
      <c r="G524" s="59" t="s">
        <v>1406</v>
      </c>
      <c r="H524" s="59" t="s">
        <v>1475</v>
      </c>
      <c r="I524" s="59" t="s">
        <v>1406</v>
      </c>
      <c r="J524" s="59" t="s">
        <v>727</v>
      </c>
      <c r="K524" s="59" t="s">
        <v>1703</v>
      </c>
      <c r="L524" s="59" t="s">
        <v>1710</v>
      </c>
      <c r="M524" s="59" t="s">
        <v>1478</v>
      </c>
      <c r="N524" s="59" t="s">
        <v>1479</v>
      </c>
      <c r="O524" s="59" t="s">
        <v>1480</v>
      </c>
      <c r="P524" s="59" t="s">
        <v>1481</v>
      </c>
      <c r="Q524" s="59" t="s">
        <v>1482</v>
      </c>
      <c r="R524" s="59" t="s">
        <v>1483</v>
      </c>
      <c r="S524" s="59" t="s">
        <v>1745</v>
      </c>
      <c r="T524" s="59" t="s">
        <v>1746</v>
      </c>
      <c r="U524" s="59" t="s">
        <v>1486</v>
      </c>
      <c r="V524" s="59" t="s">
        <v>1487</v>
      </c>
      <c r="W524" s="59" t="s">
        <v>1500</v>
      </c>
      <c r="X524" s="59" t="s">
        <v>1501</v>
      </c>
      <c r="Y524" s="59" t="s">
        <v>1490</v>
      </c>
      <c r="Z524" s="59">
        <v>0.02</v>
      </c>
      <c r="AA524" s="59">
        <v>0.02</v>
      </c>
      <c r="AB524" s="59">
        <v>0</v>
      </c>
      <c r="AC524" s="59">
        <v>0.02</v>
      </c>
      <c r="AD524" s="59">
        <v>0</v>
      </c>
      <c r="AE524" s="59">
        <v>0</v>
      </c>
      <c r="AF524" s="59" t="s">
        <v>1491</v>
      </c>
      <c r="AG524" s="59" t="s">
        <v>727</v>
      </c>
      <c r="AH524" s="59" t="s">
        <v>1713</v>
      </c>
      <c r="AI524" s="59" t="s">
        <v>1492</v>
      </c>
      <c r="AJ524" s="59" t="s">
        <v>1486</v>
      </c>
      <c r="AK524" s="59" t="s">
        <v>278</v>
      </c>
      <c r="AL524" s="59" t="s">
        <v>1493</v>
      </c>
      <c r="AM524" s="59" t="s">
        <v>1494</v>
      </c>
      <c r="AN524" s="59" t="s">
        <v>1384</v>
      </c>
      <c r="AO524" s="59" t="s">
        <v>107</v>
      </c>
    </row>
    <row r="525" spans="1:41" x14ac:dyDescent="0.15">
      <c r="A525" s="59" t="s">
        <v>1769</v>
      </c>
      <c r="B525" s="59" t="s">
        <v>1708</v>
      </c>
      <c r="C525" s="59" t="s">
        <v>1709</v>
      </c>
      <c r="D525" s="59" t="s">
        <v>1701</v>
      </c>
      <c r="E525" s="59" t="s">
        <v>1702</v>
      </c>
      <c r="F525" s="59" t="s">
        <v>1475</v>
      </c>
      <c r="G525" s="59" t="s">
        <v>1406</v>
      </c>
      <c r="H525" s="59" t="s">
        <v>1475</v>
      </c>
      <c r="I525" s="59" t="s">
        <v>1406</v>
      </c>
      <c r="J525" s="59" t="s">
        <v>727</v>
      </c>
      <c r="K525" s="59" t="s">
        <v>1703</v>
      </c>
      <c r="L525" s="59" t="s">
        <v>1710</v>
      </c>
      <c r="M525" s="59" t="s">
        <v>1478</v>
      </c>
      <c r="N525" s="59" t="s">
        <v>1479</v>
      </c>
      <c r="O525" s="59" t="s">
        <v>1480</v>
      </c>
      <c r="P525" s="59" t="s">
        <v>1481</v>
      </c>
      <c r="Q525" s="59" t="s">
        <v>1482</v>
      </c>
      <c r="R525" s="59" t="s">
        <v>1483</v>
      </c>
      <c r="S525" s="59" t="s">
        <v>1711</v>
      </c>
      <c r="T525" s="59" t="s">
        <v>1712</v>
      </c>
      <c r="U525" s="59" t="s">
        <v>1486</v>
      </c>
      <c r="V525" s="59" t="s">
        <v>1487</v>
      </c>
      <c r="W525" s="59" t="s">
        <v>1508</v>
      </c>
      <c r="X525" s="59" t="s">
        <v>1487</v>
      </c>
      <c r="Y525" s="59" t="s">
        <v>1490</v>
      </c>
      <c r="Z525" s="59">
        <v>57.15</v>
      </c>
      <c r="AA525" s="59">
        <v>57.15</v>
      </c>
      <c r="AB525" s="59">
        <v>0</v>
      </c>
      <c r="AC525" s="59">
        <v>57.15</v>
      </c>
      <c r="AD525" s="59">
        <v>0</v>
      </c>
      <c r="AE525" s="59">
        <v>0</v>
      </c>
      <c r="AF525" s="59" t="s">
        <v>1491</v>
      </c>
      <c r="AG525" s="59" t="s">
        <v>727</v>
      </c>
      <c r="AH525" s="59" t="s">
        <v>1713</v>
      </c>
      <c r="AI525" s="59" t="s">
        <v>1492</v>
      </c>
      <c r="AJ525" s="59" t="s">
        <v>1486</v>
      </c>
      <c r="AK525" s="59" t="s">
        <v>278</v>
      </c>
      <c r="AL525" s="59" t="s">
        <v>1493</v>
      </c>
      <c r="AM525" s="59" t="s">
        <v>1494</v>
      </c>
      <c r="AN525" s="59" t="s">
        <v>1384</v>
      </c>
      <c r="AO525" s="59" t="s">
        <v>107</v>
      </c>
    </row>
    <row r="526" spans="1:41" x14ac:dyDescent="0.15">
      <c r="A526" s="59" t="s">
        <v>1769</v>
      </c>
      <c r="B526" s="59" t="s">
        <v>1708</v>
      </c>
      <c r="C526" s="59" t="s">
        <v>1709</v>
      </c>
      <c r="D526" s="59" t="s">
        <v>1701</v>
      </c>
      <c r="E526" s="59" t="s">
        <v>1702</v>
      </c>
      <c r="F526" s="59" t="s">
        <v>1475</v>
      </c>
      <c r="G526" s="59" t="s">
        <v>1406</v>
      </c>
      <c r="H526" s="59" t="s">
        <v>1475</v>
      </c>
      <c r="I526" s="59" t="s">
        <v>1406</v>
      </c>
      <c r="J526" s="59" t="s">
        <v>727</v>
      </c>
      <c r="K526" s="59" t="s">
        <v>1703</v>
      </c>
      <c r="L526" s="59" t="s">
        <v>1710</v>
      </c>
      <c r="M526" s="59" t="s">
        <v>1478</v>
      </c>
      <c r="N526" s="59" t="s">
        <v>1479</v>
      </c>
      <c r="O526" s="59" t="s">
        <v>1480</v>
      </c>
      <c r="P526" s="59" t="s">
        <v>1481</v>
      </c>
      <c r="Q526" s="59" t="s">
        <v>1482</v>
      </c>
      <c r="R526" s="59" t="s">
        <v>1483</v>
      </c>
      <c r="S526" s="59" t="s">
        <v>1711</v>
      </c>
      <c r="T526" s="59" t="s">
        <v>1712</v>
      </c>
      <c r="U526" s="59" t="s">
        <v>1486</v>
      </c>
      <c r="V526" s="59" t="s">
        <v>1487</v>
      </c>
      <c r="W526" s="59" t="s">
        <v>1509</v>
      </c>
      <c r="X526" s="59" t="s">
        <v>1487</v>
      </c>
      <c r="Y526" s="59" t="s">
        <v>1490</v>
      </c>
      <c r="Z526" s="59">
        <v>0.86</v>
      </c>
      <c r="AA526" s="59">
        <v>0.86</v>
      </c>
      <c r="AB526" s="59">
        <v>0</v>
      </c>
      <c r="AC526" s="59">
        <v>0.86</v>
      </c>
      <c r="AD526" s="59">
        <v>0</v>
      </c>
      <c r="AE526" s="59">
        <v>0</v>
      </c>
      <c r="AF526" s="59" t="s">
        <v>1491</v>
      </c>
      <c r="AG526" s="59" t="s">
        <v>727</v>
      </c>
      <c r="AH526" s="59" t="s">
        <v>1713</v>
      </c>
      <c r="AI526" s="59" t="s">
        <v>1492</v>
      </c>
      <c r="AJ526" s="59" t="s">
        <v>1486</v>
      </c>
      <c r="AK526" s="59" t="s">
        <v>278</v>
      </c>
      <c r="AL526" s="59" t="s">
        <v>1493</v>
      </c>
      <c r="AM526" s="59" t="s">
        <v>1494</v>
      </c>
      <c r="AN526" s="59" t="s">
        <v>1384</v>
      </c>
      <c r="AO526" s="59" t="s">
        <v>107</v>
      </c>
    </row>
    <row r="527" spans="1:41" x14ac:dyDescent="0.15">
      <c r="A527" s="59" t="s">
        <v>1769</v>
      </c>
      <c r="B527" s="59" t="s">
        <v>1708</v>
      </c>
      <c r="C527" s="59" t="s">
        <v>1709</v>
      </c>
      <c r="D527" s="59" t="s">
        <v>1701</v>
      </c>
      <c r="E527" s="59" t="s">
        <v>1702</v>
      </c>
      <c r="F527" s="59" t="s">
        <v>1475</v>
      </c>
      <c r="G527" s="59" t="s">
        <v>1406</v>
      </c>
      <c r="H527" s="59" t="s">
        <v>1475</v>
      </c>
      <c r="I527" s="59" t="s">
        <v>1406</v>
      </c>
      <c r="J527" s="59" t="s">
        <v>727</v>
      </c>
      <c r="K527" s="59" t="s">
        <v>1703</v>
      </c>
      <c r="L527" s="59" t="s">
        <v>1710</v>
      </c>
      <c r="M527" s="59" t="s">
        <v>1478</v>
      </c>
      <c r="N527" s="59" t="s">
        <v>1479</v>
      </c>
      <c r="O527" s="59" t="s">
        <v>1480</v>
      </c>
      <c r="P527" s="59" t="s">
        <v>1481</v>
      </c>
      <c r="Q527" s="59" t="s">
        <v>1482</v>
      </c>
      <c r="R527" s="59" t="s">
        <v>1483</v>
      </c>
      <c r="S527" s="59" t="s">
        <v>1711</v>
      </c>
      <c r="T527" s="59" t="s">
        <v>1712</v>
      </c>
      <c r="U527" s="59" t="s">
        <v>1486</v>
      </c>
      <c r="V527" s="59" t="s">
        <v>1487</v>
      </c>
      <c r="W527" s="59" t="s">
        <v>1488</v>
      </c>
      <c r="X527" s="59" t="s">
        <v>1510</v>
      </c>
      <c r="Y527" s="59" t="s">
        <v>1490</v>
      </c>
      <c r="Z527" s="59">
        <v>3.62</v>
      </c>
      <c r="AA527" s="59">
        <v>3.62</v>
      </c>
      <c r="AB527" s="59">
        <v>0</v>
      </c>
      <c r="AC527" s="59">
        <v>3.62</v>
      </c>
      <c r="AD527" s="59">
        <v>0</v>
      </c>
      <c r="AE527" s="59">
        <v>0</v>
      </c>
      <c r="AF527" s="59" t="s">
        <v>1491</v>
      </c>
      <c r="AG527" s="59" t="s">
        <v>727</v>
      </c>
      <c r="AH527" s="59" t="s">
        <v>1713</v>
      </c>
      <c r="AI527" s="59" t="s">
        <v>1492</v>
      </c>
      <c r="AJ527" s="59" t="s">
        <v>1486</v>
      </c>
      <c r="AK527" s="59" t="s">
        <v>278</v>
      </c>
      <c r="AL527" s="59" t="s">
        <v>1493</v>
      </c>
      <c r="AM527" s="59" t="s">
        <v>1494</v>
      </c>
      <c r="AN527" s="59" t="s">
        <v>1384</v>
      </c>
      <c r="AO527" s="59" t="s">
        <v>107</v>
      </c>
    </row>
    <row r="528" spans="1:41" x14ac:dyDescent="0.15">
      <c r="A528" s="59" t="s">
        <v>1769</v>
      </c>
      <c r="B528" s="59" t="s">
        <v>1708</v>
      </c>
      <c r="C528" s="59" t="s">
        <v>1709</v>
      </c>
      <c r="D528" s="59" t="s">
        <v>1701</v>
      </c>
      <c r="E528" s="59" t="s">
        <v>1702</v>
      </c>
      <c r="F528" s="59" t="s">
        <v>1475</v>
      </c>
      <c r="G528" s="59" t="s">
        <v>1406</v>
      </c>
      <c r="H528" s="59" t="s">
        <v>1475</v>
      </c>
      <c r="I528" s="59" t="s">
        <v>1406</v>
      </c>
      <c r="J528" s="59" t="s">
        <v>727</v>
      </c>
      <c r="K528" s="59" t="s">
        <v>1703</v>
      </c>
      <c r="L528" s="59" t="s">
        <v>1710</v>
      </c>
      <c r="M528" s="59" t="s">
        <v>1478</v>
      </c>
      <c r="N528" s="59" t="s">
        <v>1479</v>
      </c>
      <c r="O528" s="59" t="s">
        <v>1480</v>
      </c>
      <c r="P528" s="59" t="s">
        <v>1481</v>
      </c>
      <c r="Q528" s="59" t="s">
        <v>1482</v>
      </c>
      <c r="R528" s="59" t="s">
        <v>1483</v>
      </c>
      <c r="S528" s="59" t="s">
        <v>1711</v>
      </c>
      <c r="T528" s="59" t="s">
        <v>1712</v>
      </c>
      <c r="U528" s="59" t="s">
        <v>1486</v>
      </c>
      <c r="V528" s="59" t="s">
        <v>1487</v>
      </c>
      <c r="W528" s="59" t="s">
        <v>1488</v>
      </c>
      <c r="X528" s="59" t="s">
        <v>1511</v>
      </c>
      <c r="Y528" s="59" t="s">
        <v>1490</v>
      </c>
      <c r="Z528" s="59">
        <v>0.05</v>
      </c>
      <c r="AA528" s="59">
        <v>0.05</v>
      </c>
      <c r="AB528" s="59">
        <v>0</v>
      </c>
      <c r="AC528" s="59">
        <v>0.05</v>
      </c>
      <c r="AD528" s="59">
        <v>0</v>
      </c>
      <c r="AE528" s="59">
        <v>0</v>
      </c>
      <c r="AF528" s="59" t="s">
        <v>1491</v>
      </c>
      <c r="AG528" s="59" t="s">
        <v>727</v>
      </c>
      <c r="AH528" s="59" t="s">
        <v>1713</v>
      </c>
      <c r="AI528" s="59" t="s">
        <v>1492</v>
      </c>
      <c r="AJ528" s="59" t="s">
        <v>1486</v>
      </c>
      <c r="AK528" s="59" t="s">
        <v>278</v>
      </c>
      <c r="AL528" s="59" t="s">
        <v>1493</v>
      </c>
      <c r="AM528" s="59" t="s">
        <v>1494</v>
      </c>
      <c r="AN528" s="59" t="s">
        <v>1384</v>
      </c>
      <c r="AO528" s="59" t="s">
        <v>107</v>
      </c>
    </row>
    <row r="529" spans="1:41" x14ac:dyDescent="0.15">
      <c r="A529" s="59" t="s">
        <v>1769</v>
      </c>
      <c r="B529" s="59" t="s">
        <v>1708</v>
      </c>
      <c r="C529" s="59" t="s">
        <v>1709</v>
      </c>
      <c r="D529" s="59" t="s">
        <v>1701</v>
      </c>
      <c r="E529" s="59" t="s">
        <v>1702</v>
      </c>
      <c r="F529" s="59" t="s">
        <v>1475</v>
      </c>
      <c r="G529" s="59" t="s">
        <v>1406</v>
      </c>
      <c r="H529" s="59" t="s">
        <v>1475</v>
      </c>
      <c r="I529" s="59" t="s">
        <v>1406</v>
      </c>
      <c r="J529" s="59" t="s">
        <v>727</v>
      </c>
      <c r="K529" s="59" t="s">
        <v>1703</v>
      </c>
      <c r="L529" s="59" t="s">
        <v>1710</v>
      </c>
      <c r="M529" s="59" t="s">
        <v>1478</v>
      </c>
      <c r="N529" s="59" t="s">
        <v>1479</v>
      </c>
      <c r="O529" s="59" t="s">
        <v>1480</v>
      </c>
      <c r="P529" s="59" t="s">
        <v>1481</v>
      </c>
      <c r="Q529" s="59" t="s">
        <v>1482</v>
      </c>
      <c r="R529" s="59" t="s">
        <v>1483</v>
      </c>
      <c r="S529" s="59" t="s">
        <v>1711</v>
      </c>
      <c r="T529" s="59" t="s">
        <v>1712</v>
      </c>
      <c r="U529" s="59" t="s">
        <v>1486</v>
      </c>
      <c r="V529" s="59" t="s">
        <v>1487</v>
      </c>
      <c r="W529" s="59" t="s">
        <v>1513</v>
      </c>
      <c r="X529" s="59" t="s">
        <v>1487</v>
      </c>
      <c r="Y529" s="59" t="s">
        <v>1490</v>
      </c>
      <c r="Z529" s="59">
        <v>28.37</v>
      </c>
      <c r="AA529" s="59">
        <v>28.37</v>
      </c>
      <c r="AB529" s="59">
        <v>0</v>
      </c>
      <c r="AC529" s="59">
        <v>28.37</v>
      </c>
      <c r="AD529" s="59">
        <v>0</v>
      </c>
      <c r="AE529" s="59">
        <v>0</v>
      </c>
      <c r="AF529" s="59" t="s">
        <v>1491</v>
      </c>
      <c r="AG529" s="59" t="s">
        <v>727</v>
      </c>
      <c r="AH529" s="59" t="s">
        <v>1713</v>
      </c>
      <c r="AI529" s="59" t="s">
        <v>1492</v>
      </c>
      <c r="AJ529" s="59" t="s">
        <v>1486</v>
      </c>
      <c r="AK529" s="59" t="s">
        <v>278</v>
      </c>
      <c r="AL529" s="59" t="s">
        <v>1493</v>
      </c>
      <c r="AM529" s="59" t="s">
        <v>1494</v>
      </c>
      <c r="AN529" s="59" t="s">
        <v>1384</v>
      </c>
      <c r="AO529" s="59" t="s">
        <v>107</v>
      </c>
    </row>
    <row r="530" spans="1:41" x14ac:dyDescent="0.15">
      <c r="A530" s="59" t="s">
        <v>1769</v>
      </c>
      <c r="B530" s="59" t="s">
        <v>1708</v>
      </c>
      <c r="C530" s="59" t="s">
        <v>1709</v>
      </c>
      <c r="D530" s="59" t="s">
        <v>1701</v>
      </c>
      <c r="E530" s="59" t="s">
        <v>1702</v>
      </c>
      <c r="F530" s="59" t="s">
        <v>1475</v>
      </c>
      <c r="G530" s="59" t="s">
        <v>1406</v>
      </c>
      <c r="H530" s="59" t="s">
        <v>1475</v>
      </c>
      <c r="I530" s="59" t="s">
        <v>1406</v>
      </c>
      <c r="J530" s="59" t="s">
        <v>727</v>
      </c>
      <c r="K530" s="59" t="s">
        <v>1703</v>
      </c>
      <c r="L530" s="59" t="s">
        <v>1710</v>
      </c>
      <c r="M530" s="59" t="s">
        <v>1478</v>
      </c>
      <c r="N530" s="59" t="s">
        <v>1479</v>
      </c>
      <c r="O530" s="59" t="s">
        <v>1480</v>
      </c>
      <c r="P530" s="59" t="s">
        <v>1481</v>
      </c>
      <c r="Q530" s="59" t="s">
        <v>1482</v>
      </c>
      <c r="R530" s="59" t="s">
        <v>1483</v>
      </c>
      <c r="S530" s="59" t="s">
        <v>1711</v>
      </c>
      <c r="T530" s="59" t="s">
        <v>1712</v>
      </c>
      <c r="U530" s="59" t="s">
        <v>1486</v>
      </c>
      <c r="V530" s="59" t="s">
        <v>1487</v>
      </c>
      <c r="W530" s="59" t="s">
        <v>1514</v>
      </c>
      <c r="X530" s="59" t="s">
        <v>1487</v>
      </c>
      <c r="Y530" s="59" t="s">
        <v>1490</v>
      </c>
      <c r="Z530" s="59">
        <v>14.15</v>
      </c>
      <c r="AA530" s="59">
        <v>14.15</v>
      </c>
      <c r="AB530" s="59">
        <v>0</v>
      </c>
      <c r="AC530" s="59">
        <v>14.15</v>
      </c>
      <c r="AD530" s="59">
        <v>0</v>
      </c>
      <c r="AE530" s="59">
        <v>0</v>
      </c>
      <c r="AF530" s="59" t="s">
        <v>1491</v>
      </c>
      <c r="AG530" s="59" t="s">
        <v>727</v>
      </c>
      <c r="AH530" s="59" t="s">
        <v>1713</v>
      </c>
      <c r="AI530" s="59" t="s">
        <v>1492</v>
      </c>
      <c r="AJ530" s="59" t="s">
        <v>1486</v>
      </c>
      <c r="AK530" s="59" t="s">
        <v>278</v>
      </c>
      <c r="AL530" s="59" t="s">
        <v>1493</v>
      </c>
      <c r="AM530" s="59" t="s">
        <v>1494</v>
      </c>
      <c r="AN530" s="59" t="s">
        <v>1384</v>
      </c>
      <c r="AO530" s="59" t="s">
        <v>107</v>
      </c>
    </row>
    <row r="531" spans="1:41" x14ac:dyDescent="0.15">
      <c r="A531" s="59" t="s">
        <v>1769</v>
      </c>
      <c r="B531" s="59" t="s">
        <v>1714</v>
      </c>
      <c r="C531" s="59" t="s">
        <v>1715</v>
      </c>
      <c r="D531" s="59" t="s">
        <v>1517</v>
      </c>
      <c r="E531" s="59" t="s">
        <v>559</v>
      </c>
      <c r="F531" s="59" t="s">
        <v>1475</v>
      </c>
      <c r="G531" s="59" t="s">
        <v>1406</v>
      </c>
      <c r="H531" s="59" t="s">
        <v>1475</v>
      </c>
      <c r="I531" s="59" t="s">
        <v>1406</v>
      </c>
      <c r="J531" s="59" t="s">
        <v>737</v>
      </c>
      <c r="K531" s="59" t="s">
        <v>1518</v>
      </c>
      <c r="L531" s="59" t="s">
        <v>1716</v>
      </c>
      <c r="M531" s="59" t="s">
        <v>1478</v>
      </c>
      <c r="N531" s="59" t="s">
        <v>1479</v>
      </c>
      <c r="O531" s="59" t="s">
        <v>1480</v>
      </c>
      <c r="P531" s="59" t="s">
        <v>1481</v>
      </c>
      <c r="Q531" s="59" t="s">
        <v>1482</v>
      </c>
      <c r="R531" s="59" t="s">
        <v>1483</v>
      </c>
      <c r="S531" s="59" t="s">
        <v>1717</v>
      </c>
      <c r="T531" s="59" t="s">
        <v>1718</v>
      </c>
      <c r="U531" s="59" t="s">
        <v>1486</v>
      </c>
      <c r="V531" s="59" t="s">
        <v>1487</v>
      </c>
      <c r="W531" s="59" t="s">
        <v>1488</v>
      </c>
      <c r="X531" s="59" t="s">
        <v>1510</v>
      </c>
      <c r="Y531" s="59" t="s">
        <v>1490</v>
      </c>
      <c r="Z531" s="59">
        <v>0.06</v>
      </c>
      <c r="AA531" s="59">
        <v>0.06</v>
      </c>
      <c r="AB531" s="59">
        <v>0</v>
      </c>
      <c r="AC531" s="59">
        <v>0.06</v>
      </c>
      <c r="AD531" s="59">
        <v>0</v>
      </c>
      <c r="AE531" s="59">
        <v>0</v>
      </c>
      <c r="AF531" s="59" t="s">
        <v>1491</v>
      </c>
      <c r="AG531" s="59" t="s">
        <v>737</v>
      </c>
      <c r="AH531" s="59" t="s">
        <v>1518</v>
      </c>
      <c r="AI531" s="59" t="s">
        <v>1523</v>
      </c>
      <c r="AJ531" s="59" t="s">
        <v>1486</v>
      </c>
      <c r="AK531" s="59" t="s">
        <v>278</v>
      </c>
      <c r="AL531" s="59" t="s">
        <v>1493</v>
      </c>
      <c r="AM531" s="59" t="s">
        <v>1494</v>
      </c>
      <c r="AN531" s="59" t="s">
        <v>1384</v>
      </c>
      <c r="AO531" s="59" t="s">
        <v>107</v>
      </c>
    </row>
    <row r="532" spans="1:41" x14ac:dyDescent="0.15">
      <c r="A532" s="59" t="s">
        <v>1769</v>
      </c>
      <c r="B532" s="59" t="s">
        <v>1714</v>
      </c>
      <c r="C532" s="59" t="s">
        <v>1715</v>
      </c>
      <c r="D532" s="59" t="s">
        <v>1517</v>
      </c>
      <c r="E532" s="59" t="s">
        <v>559</v>
      </c>
      <c r="F532" s="59" t="s">
        <v>1475</v>
      </c>
      <c r="G532" s="59" t="s">
        <v>1406</v>
      </c>
      <c r="H532" s="59" t="s">
        <v>1475</v>
      </c>
      <c r="I532" s="59" t="s">
        <v>1406</v>
      </c>
      <c r="J532" s="59" t="s">
        <v>737</v>
      </c>
      <c r="K532" s="59" t="s">
        <v>1518</v>
      </c>
      <c r="L532" s="59" t="s">
        <v>1716</v>
      </c>
      <c r="M532" s="59" t="s">
        <v>1478</v>
      </c>
      <c r="N532" s="59" t="s">
        <v>1479</v>
      </c>
      <c r="O532" s="59" t="s">
        <v>1480</v>
      </c>
      <c r="P532" s="59" t="s">
        <v>1481</v>
      </c>
      <c r="Q532" s="59" t="s">
        <v>1482</v>
      </c>
      <c r="R532" s="59" t="s">
        <v>1483</v>
      </c>
      <c r="S532" s="59" t="s">
        <v>1717</v>
      </c>
      <c r="T532" s="59" t="s">
        <v>1718</v>
      </c>
      <c r="U532" s="59" t="s">
        <v>1486</v>
      </c>
      <c r="V532" s="59" t="s">
        <v>1487</v>
      </c>
      <c r="W532" s="59" t="s">
        <v>1488</v>
      </c>
      <c r="X532" s="59" t="s">
        <v>1511</v>
      </c>
      <c r="Y532" s="59" t="s">
        <v>1490</v>
      </c>
      <c r="Z532" s="59">
        <v>0.21</v>
      </c>
      <c r="AA532" s="59">
        <v>0.21</v>
      </c>
      <c r="AB532" s="59">
        <v>0</v>
      </c>
      <c r="AC532" s="59">
        <v>0.21</v>
      </c>
      <c r="AD532" s="59">
        <v>0</v>
      </c>
      <c r="AE532" s="59">
        <v>0</v>
      </c>
      <c r="AF532" s="59" t="s">
        <v>1491</v>
      </c>
      <c r="AG532" s="59" t="s">
        <v>737</v>
      </c>
      <c r="AH532" s="59" t="s">
        <v>1518</v>
      </c>
      <c r="AI532" s="59" t="s">
        <v>1523</v>
      </c>
      <c r="AJ532" s="59" t="s">
        <v>1486</v>
      </c>
      <c r="AK532" s="59" t="s">
        <v>278</v>
      </c>
      <c r="AL532" s="59" t="s">
        <v>1493</v>
      </c>
      <c r="AM532" s="59" t="s">
        <v>1494</v>
      </c>
      <c r="AN532" s="59" t="s">
        <v>1384</v>
      </c>
      <c r="AO532" s="59" t="s">
        <v>107</v>
      </c>
    </row>
    <row r="533" spans="1:41" x14ac:dyDescent="0.15">
      <c r="A533" s="59" t="s">
        <v>1769</v>
      </c>
      <c r="B533" s="59" t="s">
        <v>1714</v>
      </c>
      <c r="C533" s="59" t="s">
        <v>1715</v>
      </c>
      <c r="D533" s="59" t="s">
        <v>1517</v>
      </c>
      <c r="E533" s="59" t="s">
        <v>559</v>
      </c>
      <c r="F533" s="59" t="s">
        <v>1475</v>
      </c>
      <c r="G533" s="59" t="s">
        <v>1406</v>
      </c>
      <c r="H533" s="59" t="s">
        <v>1475</v>
      </c>
      <c r="I533" s="59" t="s">
        <v>1406</v>
      </c>
      <c r="J533" s="59" t="s">
        <v>737</v>
      </c>
      <c r="K533" s="59" t="s">
        <v>1518</v>
      </c>
      <c r="L533" s="59" t="s">
        <v>1716</v>
      </c>
      <c r="M533" s="59" t="s">
        <v>1478</v>
      </c>
      <c r="N533" s="59" t="s">
        <v>1479</v>
      </c>
      <c r="O533" s="59" t="s">
        <v>1480</v>
      </c>
      <c r="P533" s="59" t="s">
        <v>1481</v>
      </c>
      <c r="Q533" s="59" t="s">
        <v>1482</v>
      </c>
      <c r="R533" s="59" t="s">
        <v>1483</v>
      </c>
      <c r="S533" s="59" t="s">
        <v>1717</v>
      </c>
      <c r="T533" s="59" t="s">
        <v>1718</v>
      </c>
      <c r="U533" s="59" t="s">
        <v>1486</v>
      </c>
      <c r="V533" s="59" t="s">
        <v>1487</v>
      </c>
      <c r="W533" s="59" t="s">
        <v>1522</v>
      </c>
      <c r="X533" s="59" t="s">
        <v>1487</v>
      </c>
      <c r="Y533" s="59" t="s">
        <v>1490</v>
      </c>
      <c r="Z533" s="59">
        <v>35.520000000000003</v>
      </c>
      <c r="AA533" s="59">
        <v>35.520000000000003</v>
      </c>
      <c r="AB533" s="59">
        <v>0</v>
      </c>
      <c r="AC533" s="59">
        <v>35.520000000000003</v>
      </c>
      <c r="AD533" s="59">
        <v>0</v>
      </c>
      <c r="AE533" s="59">
        <v>0</v>
      </c>
      <c r="AF533" s="59" t="s">
        <v>1491</v>
      </c>
      <c r="AG533" s="59" t="s">
        <v>737</v>
      </c>
      <c r="AH533" s="59" t="s">
        <v>1518</v>
      </c>
      <c r="AI533" s="59" t="s">
        <v>1523</v>
      </c>
      <c r="AJ533" s="59" t="s">
        <v>1486</v>
      </c>
      <c r="AK533" s="59" t="s">
        <v>278</v>
      </c>
      <c r="AL533" s="59" t="s">
        <v>1493</v>
      </c>
      <c r="AM533" s="59" t="s">
        <v>1494</v>
      </c>
      <c r="AN533" s="59" t="s">
        <v>1384</v>
      </c>
      <c r="AO533" s="59" t="s">
        <v>107</v>
      </c>
    </row>
    <row r="534" spans="1:41" x14ac:dyDescent="0.15">
      <c r="A534" s="59" t="s">
        <v>1769</v>
      </c>
      <c r="B534" s="59" t="s">
        <v>1719</v>
      </c>
      <c r="C534" s="59" t="s">
        <v>1720</v>
      </c>
      <c r="D534" s="59" t="s">
        <v>1674</v>
      </c>
      <c r="E534" s="59" t="s">
        <v>1675</v>
      </c>
      <c r="F534" s="59" t="s">
        <v>1475</v>
      </c>
      <c r="G534" s="59" t="s">
        <v>1406</v>
      </c>
      <c r="H534" s="59" t="s">
        <v>1475</v>
      </c>
      <c r="I534" s="59" t="s">
        <v>1406</v>
      </c>
      <c r="J534" s="59" t="s">
        <v>727</v>
      </c>
      <c r="K534" s="59" t="s">
        <v>1644</v>
      </c>
      <c r="L534" s="59" t="s">
        <v>1721</v>
      </c>
      <c r="M534" s="59" t="s">
        <v>1478</v>
      </c>
      <c r="N534" s="59" t="s">
        <v>1479</v>
      </c>
      <c r="O534" s="59" t="s">
        <v>1480</v>
      </c>
      <c r="P534" s="59" t="s">
        <v>1481</v>
      </c>
      <c r="Q534" s="59" t="s">
        <v>1482</v>
      </c>
      <c r="R534" s="59" t="s">
        <v>1483</v>
      </c>
      <c r="S534" s="59" t="s">
        <v>1722</v>
      </c>
      <c r="T534" s="59" t="s">
        <v>1723</v>
      </c>
      <c r="U534" s="59" t="s">
        <v>1486</v>
      </c>
      <c r="V534" s="59" t="s">
        <v>1487</v>
      </c>
      <c r="W534" s="59" t="s">
        <v>1509</v>
      </c>
      <c r="X534" s="59" t="s">
        <v>1487</v>
      </c>
      <c r="Y534" s="59" t="s">
        <v>1490</v>
      </c>
      <c r="Z534" s="59">
        <v>5100</v>
      </c>
      <c r="AA534" s="59">
        <v>5100</v>
      </c>
      <c r="AB534" s="59">
        <v>0</v>
      </c>
      <c r="AC534" s="59">
        <v>5100</v>
      </c>
      <c r="AD534" s="59">
        <v>0</v>
      </c>
      <c r="AE534" s="59">
        <v>0</v>
      </c>
      <c r="AF534" s="59" t="s">
        <v>1491</v>
      </c>
      <c r="AG534" s="59" t="s">
        <v>727</v>
      </c>
      <c r="AH534" s="59" t="s">
        <v>1640</v>
      </c>
      <c r="AI534" s="59" t="s">
        <v>1492</v>
      </c>
      <c r="AJ534" s="59" t="s">
        <v>1486</v>
      </c>
      <c r="AK534" s="59" t="s">
        <v>278</v>
      </c>
      <c r="AL534" s="59" t="s">
        <v>1493</v>
      </c>
      <c r="AM534" s="59" t="s">
        <v>1494</v>
      </c>
      <c r="AN534" s="59" t="s">
        <v>1384</v>
      </c>
      <c r="AO534" s="59" t="s">
        <v>107</v>
      </c>
    </row>
    <row r="535" spans="1:41" x14ac:dyDescent="0.15">
      <c r="A535" s="59" t="s">
        <v>1769</v>
      </c>
      <c r="B535" s="59" t="s">
        <v>1724</v>
      </c>
      <c r="C535" s="59" t="s">
        <v>1725</v>
      </c>
      <c r="D535" s="59" t="s">
        <v>1674</v>
      </c>
      <c r="E535" s="59" t="s">
        <v>1675</v>
      </c>
      <c r="F535" s="59" t="s">
        <v>1475</v>
      </c>
      <c r="G535" s="59" t="s">
        <v>1406</v>
      </c>
      <c r="H535" s="59" t="s">
        <v>1475</v>
      </c>
      <c r="I535" s="59" t="s">
        <v>1406</v>
      </c>
      <c r="J535" s="59" t="s">
        <v>727</v>
      </c>
      <c r="K535" s="59" t="s">
        <v>1644</v>
      </c>
      <c r="L535" s="59" t="s">
        <v>1726</v>
      </c>
      <c r="M535" s="59" t="s">
        <v>1478</v>
      </c>
      <c r="N535" s="59" t="s">
        <v>1479</v>
      </c>
      <c r="O535" s="59" t="s">
        <v>1480</v>
      </c>
      <c r="P535" s="59" t="s">
        <v>1481</v>
      </c>
      <c r="Q535" s="59" t="s">
        <v>1482</v>
      </c>
      <c r="R535" s="59" t="s">
        <v>1483</v>
      </c>
      <c r="S535" s="59" t="s">
        <v>1727</v>
      </c>
      <c r="T535" s="59" t="s">
        <v>1728</v>
      </c>
      <c r="U535" s="59" t="s">
        <v>1486</v>
      </c>
      <c r="V535" s="59" t="s">
        <v>1487</v>
      </c>
      <c r="W535" s="59" t="s">
        <v>1509</v>
      </c>
      <c r="X535" s="59" t="s">
        <v>1487</v>
      </c>
      <c r="Y535" s="59" t="s">
        <v>1490</v>
      </c>
      <c r="Z535" s="59">
        <v>3000</v>
      </c>
      <c r="AA535" s="59">
        <v>3000</v>
      </c>
      <c r="AB535" s="59">
        <v>0</v>
      </c>
      <c r="AC535" s="59">
        <v>3000</v>
      </c>
      <c r="AD535" s="59">
        <v>0</v>
      </c>
      <c r="AE535" s="59">
        <v>0</v>
      </c>
      <c r="AF535" s="59" t="s">
        <v>1491</v>
      </c>
      <c r="AG535" s="59" t="s">
        <v>727</v>
      </c>
      <c r="AH535" s="59" t="s">
        <v>1640</v>
      </c>
      <c r="AI535" s="59" t="s">
        <v>1492</v>
      </c>
      <c r="AJ535" s="59" t="s">
        <v>1486</v>
      </c>
      <c r="AK535" s="59" t="s">
        <v>278</v>
      </c>
      <c r="AL535" s="59" t="s">
        <v>1493</v>
      </c>
      <c r="AM535" s="59" t="s">
        <v>1494</v>
      </c>
      <c r="AN535" s="59" t="s">
        <v>1384</v>
      </c>
      <c r="AO535" s="59" t="s">
        <v>107</v>
      </c>
    </row>
    <row r="536" spans="1:41" x14ac:dyDescent="0.15">
      <c r="A536" s="59" t="s">
        <v>1769</v>
      </c>
      <c r="B536" s="59" t="s">
        <v>1804</v>
      </c>
      <c r="C536" s="59" t="s">
        <v>1805</v>
      </c>
      <c r="D536" s="59" t="s">
        <v>1736</v>
      </c>
      <c r="E536" s="59" t="s">
        <v>1737</v>
      </c>
      <c r="F536" s="59" t="s">
        <v>1475</v>
      </c>
      <c r="G536" s="59" t="s">
        <v>1406</v>
      </c>
      <c r="H536" s="59" t="s">
        <v>1475</v>
      </c>
      <c r="I536" s="59" t="s">
        <v>1406</v>
      </c>
      <c r="J536" s="59" t="s">
        <v>1407</v>
      </c>
      <c r="K536" s="59" t="s">
        <v>1738</v>
      </c>
      <c r="L536" s="59" t="s">
        <v>1806</v>
      </c>
      <c r="M536" s="59" t="s">
        <v>1478</v>
      </c>
      <c r="N536" s="59" t="s">
        <v>1479</v>
      </c>
      <c r="O536" s="59" t="s">
        <v>1480</v>
      </c>
      <c r="P536" s="59" t="s">
        <v>1481</v>
      </c>
      <c r="Q536" s="59" t="s">
        <v>1482</v>
      </c>
      <c r="R536" s="59" t="s">
        <v>1483</v>
      </c>
      <c r="S536" s="59" t="s">
        <v>1807</v>
      </c>
      <c r="T536" s="59" t="s">
        <v>1808</v>
      </c>
      <c r="U536" s="59" t="s">
        <v>1486</v>
      </c>
      <c r="V536" s="59" t="s">
        <v>1487</v>
      </c>
      <c r="W536" s="59" t="s">
        <v>1509</v>
      </c>
      <c r="X536" s="59" t="s">
        <v>1487</v>
      </c>
      <c r="Y536" s="59" t="s">
        <v>1490</v>
      </c>
      <c r="Z536" s="59">
        <v>0.01</v>
      </c>
      <c r="AA536" s="59">
        <v>0.01</v>
      </c>
      <c r="AB536" s="59">
        <v>0</v>
      </c>
      <c r="AC536" s="59">
        <v>0.01</v>
      </c>
      <c r="AD536" s="59">
        <v>0</v>
      </c>
      <c r="AE536" s="59">
        <v>0</v>
      </c>
      <c r="AF536" s="59" t="s">
        <v>1491</v>
      </c>
      <c r="AG536" s="59" t="s">
        <v>1476</v>
      </c>
      <c r="AH536" s="59" t="s">
        <v>795</v>
      </c>
      <c r="AI536" s="59" t="s">
        <v>1492</v>
      </c>
      <c r="AJ536" s="59" t="s">
        <v>1486</v>
      </c>
      <c r="AK536" s="59" t="s">
        <v>278</v>
      </c>
      <c r="AL536" s="59" t="s">
        <v>1493</v>
      </c>
      <c r="AM536" s="59" t="s">
        <v>1494</v>
      </c>
      <c r="AN536" s="59" t="s">
        <v>1384</v>
      </c>
      <c r="AO536" s="59" t="s">
        <v>107</v>
      </c>
    </row>
    <row r="537" spans="1:41" x14ac:dyDescent="0.15">
      <c r="A537" s="59" t="s">
        <v>1769</v>
      </c>
      <c r="B537" s="59" t="s">
        <v>1734</v>
      </c>
      <c r="C537" s="59" t="s">
        <v>1735</v>
      </c>
      <c r="D537" s="59" t="s">
        <v>1736</v>
      </c>
      <c r="E537" s="59" t="s">
        <v>1737</v>
      </c>
      <c r="F537" s="59" t="s">
        <v>1475</v>
      </c>
      <c r="G537" s="59" t="s">
        <v>1406</v>
      </c>
      <c r="H537" s="59" t="s">
        <v>1475</v>
      </c>
      <c r="I537" s="59" t="s">
        <v>1406</v>
      </c>
      <c r="J537" s="59" t="s">
        <v>1407</v>
      </c>
      <c r="K537" s="59" t="s">
        <v>1738</v>
      </c>
      <c r="L537" s="59" t="s">
        <v>1739</v>
      </c>
      <c r="M537" s="59" t="s">
        <v>1478</v>
      </c>
      <c r="N537" s="59" t="s">
        <v>1479</v>
      </c>
      <c r="O537" s="59" t="s">
        <v>1480</v>
      </c>
      <c r="P537" s="59" t="s">
        <v>1481</v>
      </c>
      <c r="Q537" s="59" t="s">
        <v>1482</v>
      </c>
      <c r="R537" s="59" t="s">
        <v>1483</v>
      </c>
      <c r="S537" s="59" t="s">
        <v>1740</v>
      </c>
      <c r="T537" s="59" t="s">
        <v>1741</v>
      </c>
      <c r="U537" s="59" t="s">
        <v>1486</v>
      </c>
      <c r="V537" s="59" t="s">
        <v>1487</v>
      </c>
      <c r="W537" s="59" t="s">
        <v>1509</v>
      </c>
      <c r="X537" s="59" t="s">
        <v>1487</v>
      </c>
      <c r="Y537" s="59" t="s">
        <v>1490</v>
      </c>
      <c r="Z537" s="59">
        <v>5.96</v>
      </c>
      <c r="AA537" s="59">
        <v>5.96</v>
      </c>
      <c r="AB537" s="59">
        <v>0</v>
      </c>
      <c r="AC537" s="59">
        <v>5.96</v>
      </c>
      <c r="AD537" s="59">
        <v>0</v>
      </c>
      <c r="AE537" s="59">
        <v>0</v>
      </c>
      <c r="AF537" s="59" t="s">
        <v>1491</v>
      </c>
      <c r="AG537" s="59" t="s">
        <v>1476</v>
      </c>
      <c r="AH537" s="59" t="s">
        <v>795</v>
      </c>
      <c r="AI537" s="59" t="s">
        <v>1492</v>
      </c>
      <c r="AJ537" s="59" t="s">
        <v>1486</v>
      </c>
      <c r="AK537" s="59" t="s">
        <v>278</v>
      </c>
      <c r="AL537" s="59" t="s">
        <v>1493</v>
      </c>
      <c r="AM537" s="59" t="s">
        <v>1494</v>
      </c>
      <c r="AN537" s="59" t="s">
        <v>1384</v>
      </c>
      <c r="AO537" s="59" t="s">
        <v>107</v>
      </c>
    </row>
    <row r="538" spans="1:41" x14ac:dyDescent="0.15">
      <c r="A538" s="59" t="s">
        <v>1809</v>
      </c>
      <c r="B538" s="59" t="s">
        <v>1471</v>
      </c>
      <c r="C538" s="59" t="s">
        <v>1472</v>
      </c>
      <c r="D538" s="59" t="s">
        <v>1473</v>
      </c>
      <c r="E538" s="59" t="s">
        <v>1474</v>
      </c>
      <c r="F538" s="59" t="s">
        <v>1475</v>
      </c>
      <c r="G538" s="59" t="s">
        <v>1406</v>
      </c>
      <c r="H538" s="59" t="s">
        <v>1475</v>
      </c>
      <c r="I538" s="59" t="s">
        <v>1406</v>
      </c>
      <c r="J538" s="59" t="s">
        <v>1476</v>
      </c>
      <c r="K538" s="59" t="s">
        <v>795</v>
      </c>
      <c r="L538" s="59" t="s">
        <v>1477</v>
      </c>
      <c r="M538" s="59" t="s">
        <v>1478</v>
      </c>
      <c r="N538" s="59" t="s">
        <v>1479</v>
      </c>
      <c r="O538" s="59" t="s">
        <v>1480</v>
      </c>
      <c r="P538" s="59" t="s">
        <v>1481</v>
      </c>
      <c r="Q538" s="59" t="s">
        <v>1482</v>
      </c>
      <c r="R538" s="59" t="s">
        <v>1483</v>
      </c>
      <c r="S538" s="59" t="s">
        <v>1484</v>
      </c>
      <c r="T538" s="59" t="s">
        <v>1485</v>
      </c>
      <c r="U538" s="59" t="s">
        <v>1486</v>
      </c>
      <c r="V538" s="59" t="s">
        <v>1487</v>
      </c>
      <c r="W538" s="59" t="s">
        <v>1488</v>
      </c>
      <c r="X538" s="59" t="s">
        <v>1489</v>
      </c>
      <c r="Y538" s="59" t="s">
        <v>1490</v>
      </c>
      <c r="Z538" s="59">
        <v>3830.46</v>
      </c>
      <c r="AA538" s="59">
        <v>3830.46</v>
      </c>
      <c r="AB538" s="59">
        <v>0</v>
      </c>
      <c r="AC538" s="59">
        <v>3830.46</v>
      </c>
      <c r="AD538" s="59">
        <v>0</v>
      </c>
      <c r="AE538" s="59">
        <v>0</v>
      </c>
      <c r="AF538" s="59" t="s">
        <v>1491</v>
      </c>
      <c r="AG538" s="59" t="s">
        <v>1476</v>
      </c>
      <c r="AH538" s="59" t="s">
        <v>795</v>
      </c>
      <c r="AI538" s="59" t="s">
        <v>1492</v>
      </c>
      <c r="AJ538" s="59" t="s">
        <v>1486</v>
      </c>
      <c r="AK538" s="59" t="s">
        <v>278</v>
      </c>
      <c r="AL538" s="59" t="s">
        <v>1493</v>
      </c>
      <c r="AM538" s="59" t="s">
        <v>1494</v>
      </c>
      <c r="AN538" s="59" t="s">
        <v>1385</v>
      </c>
      <c r="AO538" s="59" t="s">
        <v>107</v>
      </c>
    </row>
    <row r="539" spans="1:41" x14ac:dyDescent="0.15">
      <c r="A539" s="59" t="s">
        <v>1809</v>
      </c>
      <c r="B539" s="59" t="s">
        <v>1495</v>
      </c>
      <c r="C539" s="59" t="s">
        <v>1496</v>
      </c>
      <c r="D539" s="59" t="s">
        <v>1473</v>
      </c>
      <c r="E539" s="59" t="s">
        <v>1474</v>
      </c>
      <c r="F539" s="59" t="s">
        <v>1475</v>
      </c>
      <c r="G539" s="59" t="s">
        <v>1406</v>
      </c>
      <c r="H539" s="59" t="s">
        <v>1475</v>
      </c>
      <c r="I539" s="59" t="s">
        <v>1406</v>
      </c>
      <c r="J539" s="59" t="s">
        <v>1476</v>
      </c>
      <c r="K539" s="59" t="s">
        <v>795</v>
      </c>
      <c r="L539" s="59" t="s">
        <v>1497</v>
      </c>
      <c r="M539" s="59" t="s">
        <v>1478</v>
      </c>
      <c r="N539" s="59" t="s">
        <v>1479</v>
      </c>
      <c r="O539" s="59" t="s">
        <v>1480</v>
      </c>
      <c r="P539" s="59" t="s">
        <v>1481</v>
      </c>
      <c r="Q539" s="59" t="s">
        <v>1482</v>
      </c>
      <c r="R539" s="59" t="s">
        <v>1483</v>
      </c>
      <c r="S539" s="59" t="s">
        <v>1498</v>
      </c>
      <c r="T539" s="59" t="s">
        <v>1499</v>
      </c>
      <c r="U539" s="59" t="s">
        <v>1486</v>
      </c>
      <c r="V539" s="59" t="s">
        <v>1487</v>
      </c>
      <c r="W539" s="59" t="s">
        <v>1500</v>
      </c>
      <c r="X539" s="59" t="s">
        <v>1501</v>
      </c>
      <c r="Y539" s="59" t="s">
        <v>1490</v>
      </c>
      <c r="Z539" s="59">
        <v>1852.21</v>
      </c>
      <c r="AA539" s="59">
        <v>1769.22</v>
      </c>
      <c r="AB539" s="59">
        <v>82.99</v>
      </c>
      <c r="AC539" s="59">
        <v>1769.22</v>
      </c>
      <c r="AD539" s="59">
        <v>0</v>
      </c>
      <c r="AE539" s="59">
        <v>0</v>
      </c>
      <c r="AF539" s="59" t="s">
        <v>1491</v>
      </c>
      <c r="AG539" s="59" t="s">
        <v>1476</v>
      </c>
      <c r="AH539" s="59" t="s">
        <v>795</v>
      </c>
      <c r="AI539" s="59" t="s">
        <v>1492</v>
      </c>
      <c r="AJ539" s="59" t="s">
        <v>1486</v>
      </c>
      <c r="AK539" s="59" t="s">
        <v>278</v>
      </c>
      <c r="AL539" s="59" t="s">
        <v>1493</v>
      </c>
      <c r="AM539" s="59" t="s">
        <v>1494</v>
      </c>
      <c r="AN539" s="59" t="s">
        <v>1385</v>
      </c>
      <c r="AO539" s="59" t="s">
        <v>107</v>
      </c>
    </row>
    <row r="540" spans="1:41" x14ac:dyDescent="0.15">
      <c r="A540" s="59" t="s">
        <v>1809</v>
      </c>
      <c r="B540" s="59" t="s">
        <v>1502</v>
      </c>
      <c r="C540" s="59" t="s">
        <v>1503</v>
      </c>
      <c r="D540" s="59" t="s">
        <v>1504</v>
      </c>
      <c r="E540" s="59" t="s">
        <v>1139</v>
      </c>
      <c r="F540" s="59" t="s">
        <v>1475</v>
      </c>
      <c r="G540" s="59" t="s">
        <v>1406</v>
      </c>
      <c r="H540" s="59" t="s">
        <v>1475</v>
      </c>
      <c r="I540" s="59" t="s">
        <v>1406</v>
      </c>
      <c r="J540" s="59" t="s">
        <v>1476</v>
      </c>
      <c r="K540" s="59" t="s">
        <v>795</v>
      </c>
      <c r="L540" s="59" t="s">
        <v>1505</v>
      </c>
      <c r="M540" s="59" t="s">
        <v>1478</v>
      </c>
      <c r="N540" s="59" t="s">
        <v>1479</v>
      </c>
      <c r="O540" s="59" t="s">
        <v>1480</v>
      </c>
      <c r="P540" s="59" t="s">
        <v>1481</v>
      </c>
      <c r="Q540" s="59" t="s">
        <v>1482</v>
      </c>
      <c r="R540" s="59" t="s">
        <v>1483</v>
      </c>
      <c r="S540" s="59" t="s">
        <v>1506</v>
      </c>
      <c r="T540" s="59" t="s">
        <v>1507</v>
      </c>
      <c r="U540" s="59" t="s">
        <v>1486</v>
      </c>
      <c r="V540" s="59" t="s">
        <v>1487</v>
      </c>
      <c r="W540" s="59" t="s">
        <v>1508</v>
      </c>
      <c r="X540" s="59" t="s">
        <v>1487</v>
      </c>
      <c r="Y540" s="59" t="s">
        <v>1490</v>
      </c>
      <c r="Z540" s="59">
        <v>484.81</v>
      </c>
      <c r="AA540" s="59">
        <v>484.81</v>
      </c>
      <c r="AB540" s="59">
        <v>0</v>
      </c>
      <c r="AC540" s="59">
        <v>484.81</v>
      </c>
      <c r="AD540" s="59">
        <v>0</v>
      </c>
      <c r="AE540" s="59">
        <v>0</v>
      </c>
      <c r="AF540" s="59" t="s">
        <v>1491</v>
      </c>
      <c r="AG540" s="59" t="s">
        <v>1476</v>
      </c>
      <c r="AH540" s="59" t="s">
        <v>795</v>
      </c>
      <c r="AI540" s="59" t="s">
        <v>1492</v>
      </c>
      <c r="AJ540" s="59" t="s">
        <v>1486</v>
      </c>
      <c r="AK540" s="59" t="s">
        <v>278</v>
      </c>
      <c r="AL540" s="59" t="s">
        <v>1493</v>
      </c>
      <c r="AM540" s="59" t="s">
        <v>1494</v>
      </c>
      <c r="AN540" s="59" t="s">
        <v>1385</v>
      </c>
      <c r="AO540" s="59" t="s">
        <v>107</v>
      </c>
    </row>
    <row r="541" spans="1:41" x14ac:dyDescent="0.15">
      <c r="A541" s="59" t="s">
        <v>1809</v>
      </c>
      <c r="B541" s="59" t="s">
        <v>1502</v>
      </c>
      <c r="C541" s="59" t="s">
        <v>1503</v>
      </c>
      <c r="D541" s="59" t="s">
        <v>1504</v>
      </c>
      <c r="E541" s="59" t="s">
        <v>1139</v>
      </c>
      <c r="F541" s="59" t="s">
        <v>1475</v>
      </c>
      <c r="G541" s="59" t="s">
        <v>1406</v>
      </c>
      <c r="H541" s="59" t="s">
        <v>1475</v>
      </c>
      <c r="I541" s="59" t="s">
        <v>1406</v>
      </c>
      <c r="J541" s="59" t="s">
        <v>1476</v>
      </c>
      <c r="K541" s="59" t="s">
        <v>795</v>
      </c>
      <c r="L541" s="59" t="s">
        <v>1505</v>
      </c>
      <c r="M541" s="59" t="s">
        <v>1478</v>
      </c>
      <c r="N541" s="59" t="s">
        <v>1479</v>
      </c>
      <c r="O541" s="59" t="s">
        <v>1480</v>
      </c>
      <c r="P541" s="59" t="s">
        <v>1481</v>
      </c>
      <c r="Q541" s="59" t="s">
        <v>1482</v>
      </c>
      <c r="R541" s="59" t="s">
        <v>1483</v>
      </c>
      <c r="S541" s="59" t="s">
        <v>1506</v>
      </c>
      <c r="T541" s="59" t="s">
        <v>1507</v>
      </c>
      <c r="U541" s="59" t="s">
        <v>1486</v>
      </c>
      <c r="V541" s="59" t="s">
        <v>1487</v>
      </c>
      <c r="W541" s="59" t="s">
        <v>1509</v>
      </c>
      <c r="X541" s="59" t="s">
        <v>1487</v>
      </c>
      <c r="Y541" s="59" t="s">
        <v>1490</v>
      </c>
      <c r="Z541" s="59">
        <v>7148.05</v>
      </c>
      <c r="AA541" s="59">
        <v>7148.05</v>
      </c>
      <c r="AB541" s="59">
        <v>0</v>
      </c>
      <c r="AC541" s="59">
        <v>7148.05</v>
      </c>
      <c r="AD541" s="59">
        <v>0</v>
      </c>
      <c r="AE541" s="59">
        <v>0</v>
      </c>
      <c r="AF541" s="59" t="s">
        <v>1491</v>
      </c>
      <c r="AG541" s="59" t="s">
        <v>1476</v>
      </c>
      <c r="AH541" s="59" t="s">
        <v>795</v>
      </c>
      <c r="AI541" s="59" t="s">
        <v>1492</v>
      </c>
      <c r="AJ541" s="59" t="s">
        <v>1486</v>
      </c>
      <c r="AK541" s="59" t="s">
        <v>278</v>
      </c>
      <c r="AL541" s="59" t="s">
        <v>1493</v>
      </c>
      <c r="AM541" s="59" t="s">
        <v>1494</v>
      </c>
      <c r="AN541" s="59" t="s">
        <v>1385</v>
      </c>
      <c r="AO541" s="59" t="s">
        <v>107</v>
      </c>
    </row>
    <row r="542" spans="1:41" x14ac:dyDescent="0.15">
      <c r="A542" s="59" t="s">
        <v>1809</v>
      </c>
      <c r="B542" s="59" t="s">
        <v>1502</v>
      </c>
      <c r="C542" s="59" t="s">
        <v>1503</v>
      </c>
      <c r="D542" s="59" t="s">
        <v>1504</v>
      </c>
      <c r="E542" s="59" t="s">
        <v>1139</v>
      </c>
      <c r="F542" s="59" t="s">
        <v>1475</v>
      </c>
      <c r="G542" s="59" t="s">
        <v>1406</v>
      </c>
      <c r="H542" s="59" t="s">
        <v>1475</v>
      </c>
      <c r="I542" s="59" t="s">
        <v>1406</v>
      </c>
      <c r="J542" s="59" t="s">
        <v>1476</v>
      </c>
      <c r="K542" s="59" t="s">
        <v>795</v>
      </c>
      <c r="L542" s="59" t="s">
        <v>1505</v>
      </c>
      <c r="M542" s="59" t="s">
        <v>1478</v>
      </c>
      <c r="N542" s="59" t="s">
        <v>1479</v>
      </c>
      <c r="O542" s="59" t="s">
        <v>1480</v>
      </c>
      <c r="P542" s="59" t="s">
        <v>1481</v>
      </c>
      <c r="Q542" s="59" t="s">
        <v>1482</v>
      </c>
      <c r="R542" s="59" t="s">
        <v>1483</v>
      </c>
      <c r="S542" s="59" t="s">
        <v>1506</v>
      </c>
      <c r="T542" s="59" t="s">
        <v>1507</v>
      </c>
      <c r="U542" s="59" t="s">
        <v>1486</v>
      </c>
      <c r="V542" s="59" t="s">
        <v>1487</v>
      </c>
      <c r="W542" s="59" t="s">
        <v>1488</v>
      </c>
      <c r="X542" s="59" t="s">
        <v>1510</v>
      </c>
      <c r="Y542" s="59" t="s">
        <v>1490</v>
      </c>
      <c r="Z542" s="59">
        <v>378.83</v>
      </c>
      <c r="AA542" s="59">
        <v>378.83</v>
      </c>
      <c r="AB542" s="59">
        <v>0</v>
      </c>
      <c r="AC542" s="59">
        <v>378.83</v>
      </c>
      <c r="AD542" s="59">
        <v>0</v>
      </c>
      <c r="AE542" s="59">
        <v>0</v>
      </c>
      <c r="AF542" s="59" t="s">
        <v>1491</v>
      </c>
      <c r="AG542" s="59" t="s">
        <v>1476</v>
      </c>
      <c r="AH542" s="59" t="s">
        <v>795</v>
      </c>
      <c r="AI542" s="59" t="s">
        <v>1492</v>
      </c>
      <c r="AJ542" s="59" t="s">
        <v>1486</v>
      </c>
      <c r="AK542" s="59" t="s">
        <v>278</v>
      </c>
      <c r="AL542" s="59" t="s">
        <v>1493</v>
      </c>
      <c r="AM542" s="59" t="s">
        <v>1494</v>
      </c>
      <c r="AN542" s="59" t="s">
        <v>1385</v>
      </c>
      <c r="AO542" s="59" t="s">
        <v>107</v>
      </c>
    </row>
    <row r="543" spans="1:41" x14ac:dyDescent="0.15">
      <c r="A543" s="59" t="s">
        <v>1809</v>
      </c>
      <c r="B543" s="59" t="s">
        <v>1502</v>
      </c>
      <c r="C543" s="59" t="s">
        <v>1503</v>
      </c>
      <c r="D543" s="59" t="s">
        <v>1504</v>
      </c>
      <c r="E543" s="59" t="s">
        <v>1139</v>
      </c>
      <c r="F543" s="59" t="s">
        <v>1475</v>
      </c>
      <c r="G543" s="59" t="s">
        <v>1406</v>
      </c>
      <c r="H543" s="59" t="s">
        <v>1475</v>
      </c>
      <c r="I543" s="59" t="s">
        <v>1406</v>
      </c>
      <c r="J543" s="59" t="s">
        <v>1476</v>
      </c>
      <c r="K543" s="59" t="s">
        <v>795</v>
      </c>
      <c r="L543" s="59" t="s">
        <v>1505</v>
      </c>
      <c r="M543" s="59" t="s">
        <v>1478</v>
      </c>
      <c r="N543" s="59" t="s">
        <v>1479</v>
      </c>
      <c r="O543" s="59" t="s">
        <v>1480</v>
      </c>
      <c r="P543" s="59" t="s">
        <v>1481</v>
      </c>
      <c r="Q543" s="59" t="s">
        <v>1482</v>
      </c>
      <c r="R543" s="59" t="s">
        <v>1483</v>
      </c>
      <c r="S543" s="59" t="s">
        <v>1506</v>
      </c>
      <c r="T543" s="59" t="s">
        <v>1507</v>
      </c>
      <c r="U543" s="59" t="s">
        <v>1486</v>
      </c>
      <c r="V543" s="59" t="s">
        <v>1487</v>
      </c>
      <c r="W543" s="59" t="s">
        <v>1488</v>
      </c>
      <c r="X543" s="59" t="s">
        <v>1511</v>
      </c>
      <c r="Y543" s="59" t="s">
        <v>1490</v>
      </c>
      <c r="Z543" s="59">
        <v>36.29</v>
      </c>
      <c r="AA543" s="59">
        <v>36.29</v>
      </c>
      <c r="AB543" s="59">
        <v>0</v>
      </c>
      <c r="AC543" s="59">
        <v>36.29</v>
      </c>
      <c r="AD543" s="59">
        <v>0</v>
      </c>
      <c r="AE543" s="59">
        <v>0</v>
      </c>
      <c r="AF543" s="59" t="s">
        <v>1491</v>
      </c>
      <c r="AG543" s="59" t="s">
        <v>1476</v>
      </c>
      <c r="AH543" s="59" t="s">
        <v>795</v>
      </c>
      <c r="AI543" s="59" t="s">
        <v>1492</v>
      </c>
      <c r="AJ543" s="59" t="s">
        <v>1486</v>
      </c>
      <c r="AK543" s="59" t="s">
        <v>278</v>
      </c>
      <c r="AL543" s="59" t="s">
        <v>1493</v>
      </c>
      <c r="AM543" s="59" t="s">
        <v>1494</v>
      </c>
      <c r="AN543" s="59" t="s">
        <v>1385</v>
      </c>
      <c r="AO543" s="59" t="s">
        <v>107</v>
      </c>
    </row>
    <row r="544" spans="1:41" x14ac:dyDescent="0.15">
      <c r="A544" s="59" t="s">
        <v>1809</v>
      </c>
      <c r="B544" s="59" t="s">
        <v>1502</v>
      </c>
      <c r="C544" s="59" t="s">
        <v>1503</v>
      </c>
      <c r="D544" s="59" t="s">
        <v>1504</v>
      </c>
      <c r="E544" s="59" t="s">
        <v>1139</v>
      </c>
      <c r="F544" s="59" t="s">
        <v>1475</v>
      </c>
      <c r="G544" s="59" t="s">
        <v>1406</v>
      </c>
      <c r="H544" s="59" t="s">
        <v>1475</v>
      </c>
      <c r="I544" s="59" t="s">
        <v>1406</v>
      </c>
      <c r="J544" s="59" t="s">
        <v>1476</v>
      </c>
      <c r="K544" s="59" t="s">
        <v>795</v>
      </c>
      <c r="L544" s="59" t="s">
        <v>1505</v>
      </c>
      <c r="M544" s="59" t="s">
        <v>1478</v>
      </c>
      <c r="N544" s="59" t="s">
        <v>1479</v>
      </c>
      <c r="O544" s="59" t="s">
        <v>1480</v>
      </c>
      <c r="P544" s="59" t="s">
        <v>1481</v>
      </c>
      <c r="Q544" s="59" t="s">
        <v>1482</v>
      </c>
      <c r="R544" s="59" t="s">
        <v>1483</v>
      </c>
      <c r="S544" s="59" t="s">
        <v>1506</v>
      </c>
      <c r="T544" s="59" t="s">
        <v>1507</v>
      </c>
      <c r="U544" s="59" t="s">
        <v>1486</v>
      </c>
      <c r="V544" s="59" t="s">
        <v>1487</v>
      </c>
      <c r="W544" s="59" t="s">
        <v>1512</v>
      </c>
      <c r="X544" s="59" t="s">
        <v>1487</v>
      </c>
      <c r="Y544" s="59" t="s">
        <v>1490</v>
      </c>
      <c r="Z544" s="59">
        <v>18.13</v>
      </c>
      <c r="AA544" s="59">
        <v>18.13</v>
      </c>
      <c r="AB544" s="59">
        <v>0</v>
      </c>
      <c r="AC544" s="59">
        <v>18.13</v>
      </c>
      <c r="AD544" s="59">
        <v>0</v>
      </c>
      <c r="AE544" s="59">
        <v>0</v>
      </c>
      <c r="AF544" s="59" t="s">
        <v>1491</v>
      </c>
      <c r="AG544" s="59" t="s">
        <v>1476</v>
      </c>
      <c r="AH544" s="59" t="s">
        <v>795</v>
      </c>
      <c r="AI544" s="59" t="s">
        <v>1492</v>
      </c>
      <c r="AJ544" s="59" t="s">
        <v>1486</v>
      </c>
      <c r="AK544" s="59" t="s">
        <v>278</v>
      </c>
      <c r="AL544" s="59" t="s">
        <v>1493</v>
      </c>
      <c r="AM544" s="59" t="s">
        <v>1494</v>
      </c>
      <c r="AN544" s="59" t="s">
        <v>1385</v>
      </c>
      <c r="AO544" s="59" t="s">
        <v>107</v>
      </c>
    </row>
    <row r="545" spans="1:41" x14ac:dyDescent="0.15">
      <c r="A545" s="59" t="s">
        <v>1809</v>
      </c>
      <c r="B545" s="59" t="s">
        <v>1502</v>
      </c>
      <c r="C545" s="59" t="s">
        <v>1503</v>
      </c>
      <c r="D545" s="59" t="s">
        <v>1504</v>
      </c>
      <c r="E545" s="59" t="s">
        <v>1139</v>
      </c>
      <c r="F545" s="59" t="s">
        <v>1475</v>
      </c>
      <c r="G545" s="59" t="s">
        <v>1406</v>
      </c>
      <c r="H545" s="59" t="s">
        <v>1475</v>
      </c>
      <c r="I545" s="59" t="s">
        <v>1406</v>
      </c>
      <c r="J545" s="59" t="s">
        <v>1476</v>
      </c>
      <c r="K545" s="59" t="s">
        <v>795</v>
      </c>
      <c r="L545" s="59" t="s">
        <v>1505</v>
      </c>
      <c r="M545" s="59" t="s">
        <v>1478</v>
      </c>
      <c r="N545" s="59" t="s">
        <v>1479</v>
      </c>
      <c r="O545" s="59" t="s">
        <v>1480</v>
      </c>
      <c r="P545" s="59" t="s">
        <v>1481</v>
      </c>
      <c r="Q545" s="59" t="s">
        <v>1482</v>
      </c>
      <c r="R545" s="59" t="s">
        <v>1483</v>
      </c>
      <c r="S545" s="59" t="s">
        <v>1506</v>
      </c>
      <c r="T545" s="59" t="s">
        <v>1507</v>
      </c>
      <c r="U545" s="59" t="s">
        <v>1486</v>
      </c>
      <c r="V545" s="59" t="s">
        <v>1487</v>
      </c>
      <c r="W545" s="59" t="s">
        <v>1513</v>
      </c>
      <c r="X545" s="59" t="s">
        <v>1487</v>
      </c>
      <c r="Y545" s="59" t="s">
        <v>1490</v>
      </c>
      <c r="Z545" s="59">
        <v>297.31</v>
      </c>
      <c r="AA545" s="59">
        <v>297.31</v>
      </c>
      <c r="AB545" s="59">
        <v>0</v>
      </c>
      <c r="AC545" s="59">
        <v>297.31</v>
      </c>
      <c r="AD545" s="59">
        <v>0</v>
      </c>
      <c r="AE545" s="59">
        <v>0</v>
      </c>
      <c r="AF545" s="59" t="s">
        <v>1491</v>
      </c>
      <c r="AG545" s="59" t="s">
        <v>1476</v>
      </c>
      <c r="AH545" s="59" t="s">
        <v>795</v>
      </c>
      <c r="AI545" s="59" t="s">
        <v>1492</v>
      </c>
      <c r="AJ545" s="59" t="s">
        <v>1486</v>
      </c>
      <c r="AK545" s="59" t="s">
        <v>278</v>
      </c>
      <c r="AL545" s="59" t="s">
        <v>1493</v>
      </c>
      <c r="AM545" s="59" t="s">
        <v>1494</v>
      </c>
      <c r="AN545" s="59" t="s">
        <v>1385</v>
      </c>
      <c r="AO545" s="59" t="s">
        <v>107</v>
      </c>
    </row>
    <row r="546" spans="1:41" x14ac:dyDescent="0.15">
      <c r="A546" s="59" t="s">
        <v>1809</v>
      </c>
      <c r="B546" s="59" t="s">
        <v>1502</v>
      </c>
      <c r="C546" s="59" t="s">
        <v>1503</v>
      </c>
      <c r="D546" s="59" t="s">
        <v>1504</v>
      </c>
      <c r="E546" s="59" t="s">
        <v>1139</v>
      </c>
      <c r="F546" s="59" t="s">
        <v>1475</v>
      </c>
      <c r="G546" s="59" t="s">
        <v>1406</v>
      </c>
      <c r="H546" s="59" t="s">
        <v>1475</v>
      </c>
      <c r="I546" s="59" t="s">
        <v>1406</v>
      </c>
      <c r="J546" s="59" t="s">
        <v>1476</v>
      </c>
      <c r="K546" s="59" t="s">
        <v>795</v>
      </c>
      <c r="L546" s="59" t="s">
        <v>1505</v>
      </c>
      <c r="M546" s="59" t="s">
        <v>1478</v>
      </c>
      <c r="N546" s="59" t="s">
        <v>1479</v>
      </c>
      <c r="O546" s="59" t="s">
        <v>1480</v>
      </c>
      <c r="P546" s="59" t="s">
        <v>1481</v>
      </c>
      <c r="Q546" s="59" t="s">
        <v>1482</v>
      </c>
      <c r="R546" s="59" t="s">
        <v>1483</v>
      </c>
      <c r="S546" s="59" t="s">
        <v>1506</v>
      </c>
      <c r="T546" s="59" t="s">
        <v>1507</v>
      </c>
      <c r="U546" s="59" t="s">
        <v>1486</v>
      </c>
      <c r="V546" s="59" t="s">
        <v>1487</v>
      </c>
      <c r="W546" s="59" t="s">
        <v>1514</v>
      </c>
      <c r="X546" s="59" t="s">
        <v>1487</v>
      </c>
      <c r="Y546" s="59" t="s">
        <v>1490</v>
      </c>
      <c r="Z546" s="59">
        <v>299.55</v>
      </c>
      <c r="AA546" s="59">
        <v>299.55</v>
      </c>
      <c r="AB546" s="59">
        <v>0</v>
      </c>
      <c r="AC546" s="59">
        <v>299.55</v>
      </c>
      <c r="AD546" s="59">
        <v>0</v>
      </c>
      <c r="AE546" s="59">
        <v>0</v>
      </c>
      <c r="AF546" s="59" t="s">
        <v>1491</v>
      </c>
      <c r="AG546" s="59" t="s">
        <v>1476</v>
      </c>
      <c r="AH546" s="59" t="s">
        <v>795</v>
      </c>
      <c r="AI546" s="59" t="s">
        <v>1492</v>
      </c>
      <c r="AJ546" s="59" t="s">
        <v>1486</v>
      </c>
      <c r="AK546" s="59" t="s">
        <v>278</v>
      </c>
      <c r="AL546" s="59" t="s">
        <v>1493</v>
      </c>
      <c r="AM546" s="59" t="s">
        <v>1494</v>
      </c>
      <c r="AN546" s="59" t="s">
        <v>1385</v>
      </c>
      <c r="AO546" s="59" t="s">
        <v>107</v>
      </c>
    </row>
    <row r="547" spans="1:41" x14ac:dyDescent="0.15">
      <c r="A547" s="59" t="s">
        <v>1809</v>
      </c>
      <c r="B547" s="59" t="s">
        <v>1515</v>
      </c>
      <c r="C547" s="59" t="s">
        <v>1516</v>
      </c>
      <c r="D547" s="59" t="s">
        <v>1517</v>
      </c>
      <c r="E547" s="59" t="s">
        <v>559</v>
      </c>
      <c r="F547" s="59" t="s">
        <v>1475</v>
      </c>
      <c r="G547" s="59" t="s">
        <v>1406</v>
      </c>
      <c r="H547" s="59" t="s">
        <v>1475</v>
      </c>
      <c r="I547" s="59" t="s">
        <v>1406</v>
      </c>
      <c r="J547" s="59" t="s">
        <v>737</v>
      </c>
      <c r="K547" s="59" t="s">
        <v>1518</v>
      </c>
      <c r="L547" s="59" t="s">
        <v>1519</v>
      </c>
      <c r="M547" s="59" t="s">
        <v>1478</v>
      </c>
      <c r="N547" s="59" t="s">
        <v>1479</v>
      </c>
      <c r="O547" s="59" t="s">
        <v>1480</v>
      </c>
      <c r="P547" s="59" t="s">
        <v>1481</v>
      </c>
      <c r="Q547" s="59" t="s">
        <v>1482</v>
      </c>
      <c r="R547" s="59" t="s">
        <v>1483</v>
      </c>
      <c r="S547" s="59" t="s">
        <v>1520</v>
      </c>
      <c r="T547" s="59" t="s">
        <v>1521</v>
      </c>
      <c r="U547" s="59" t="s">
        <v>1486</v>
      </c>
      <c r="V547" s="59" t="s">
        <v>1487</v>
      </c>
      <c r="W547" s="59" t="s">
        <v>1488</v>
      </c>
      <c r="X547" s="59" t="s">
        <v>1510</v>
      </c>
      <c r="Y547" s="59" t="s">
        <v>1490</v>
      </c>
      <c r="Z547" s="59">
        <v>6.94</v>
      </c>
      <c r="AA547" s="59">
        <v>6.94</v>
      </c>
      <c r="AB547" s="59">
        <v>0</v>
      </c>
      <c r="AC547" s="59">
        <v>6.94</v>
      </c>
      <c r="AD547" s="59">
        <v>0</v>
      </c>
      <c r="AE547" s="59">
        <v>0</v>
      </c>
      <c r="AF547" s="59" t="s">
        <v>1491</v>
      </c>
      <c r="AG547" s="59" t="s">
        <v>737</v>
      </c>
      <c r="AH547" s="59" t="s">
        <v>1518</v>
      </c>
      <c r="AI547" s="59" t="s">
        <v>1523</v>
      </c>
      <c r="AJ547" s="59" t="s">
        <v>1486</v>
      </c>
      <c r="AK547" s="59" t="s">
        <v>278</v>
      </c>
      <c r="AL547" s="59" t="s">
        <v>1493</v>
      </c>
      <c r="AM547" s="59" t="s">
        <v>1494</v>
      </c>
      <c r="AN547" s="59" t="s">
        <v>1384</v>
      </c>
      <c r="AO547" s="59" t="s">
        <v>107</v>
      </c>
    </row>
    <row r="548" spans="1:41" x14ac:dyDescent="0.15">
      <c r="A548" s="59" t="s">
        <v>1809</v>
      </c>
      <c r="B548" s="59" t="s">
        <v>1515</v>
      </c>
      <c r="C548" s="59" t="s">
        <v>1516</v>
      </c>
      <c r="D548" s="59" t="s">
        <v>1517</v>
      </c>
      <c r="E548" s="59" t="s">
        <v>559</v>
      </c>
      <c r="F548" s="59" t="s">
        <v>1475</v>
      </c>
      <c r="G548" s="59" t="s">
        <v>1406</v>
      </c>
      <c r="H548" s="59" t="s">
        <v>1475</v>
      </c>
      <c r="I548" s="59" t="s">
        <v>1406</v>
      </c>
      <c r="J548" s="59" t="s">
        <v>737</v>
      </c>
      <c r="K548" s="59" t="s">
        <v>1518</v>
      </c>
      <c r="L548" s="59" t="s">
        <v>1519</v>
      </c>
      <c r="M548" s="59" t="s">
        <v>1478</v>
      </c>
      <c r="N548" s="59" t="s">
        <v>1479</v>
      </c>
      <c r="O548" s="59" t="s">
        <v>1480</v>
      </c>
      <c r="P548" s="59" t="s">
        <v>1481</v>
      </c>
      <c r="Q548" s="59" t="s">
        <v>1482</v>
      </c>
      <c r="R548" s="59" t="s">
        <v>1483</v>
      </c>
      <c r="S548" s="59" t="s">
        <v>1520</v>
      </c>
      <c r="T548" s="59" t="s">
        <v>1521</v>
      </c>
      <c r="U548" s="59" t="s">
        <v>1486</v>
      </c>
      <c r="V548" s="59" t="s">
        <v>1487</v>
      </c>
      <c r="W548" s="59" t="s">
        <v>1522</v>
      </c>
      <c r="X548" s="59" t="s">
        <v>1487</v>
      </c>
      <c r="Y548" s="59" t="s">
        <v>1490</v>
      </c>
      <c r="Z548" s="59">
        <v>1312.74</v>
      </c>
      <c r="AA548" s="59">
        <v>1312.74</v>
      </c>
      <c r="AB548" s="59">
        <v>0</v>
      </c>
      <c r="AC548" s="59">
        <v>1312.74</v>
      </c>
      <c r="AD548" s="59">
        <v>0</v>
      </c>
      <c r="AE548" s="59">
        <v>0</v>
      </c>
      <c r="AF548" s="59" t="s">
        <v>1491</v>
      </c>
      <c r="AG548" s="59" t="s">
        <v>737</v>
      </c>
      <c r="AH548" s="59" t="s">
        <v>1518</v>
      </c>
      <c r="AI548" s="59" t="s">
        <v>1523</v>
      </c>
      <c r="AJ548" s="59" t="s">
        <v>1486</v>
      </c>
      <c r="AK548" s="59" t="s">
        <v>278</v>
      </c>
      <c r="AL548" s="59" t="s">
        <v>1493</v>
      </c>
      <c r="AM548" s="59" t="s">
        <v>1494</v>
      </c>
      <c r="AN548" s="59" t="s">
        <v>1384</v>
      </c>
      <c r="AO548" s="59" t="s">
        <v>107</v>
      </c>
    </row>
    <row r="549" spans="1:41" x14ac:dyDescent="0.15">
      <c r="A549" s="59" t="s">
        <v>1809</v>
      </c>
      <c r="B549" s="59" t="s">
        <v>1524</v>
      </c>
      <c r="C549" s="59" t="s">
        <v>1525</v>
      </c>
      <c r="D549" s="59" t="s">
        <v>1473</v>
      </c>
      <c r="E549" s="59" t="s">
        <v>1474</v>
      </c>
      <c r="F549" s="59" t="s">
        <v>1475</v>
      </c>
      <c r="G549" s="59" t="s">
        <v>1406</v>
      </c>
      <c r="H549" s="59" t="s">
        <v>1475</v>
      </c>
      <c r="I549" s="59" t="s">
        <v>1406</v>
      </c>
      <c r="J549" s="59" t="s">
        <v>1476</v>
      </c>
      <c r="K549" s="59" t="s">
        <v>795</v>
      </c>
      <c r="L549" s="59" t="s">
        <v>1526</v>
      </c>
      <c r="M549" s="59" t="s">
        <v>1478</v>
      </c>
      <c r="N549" s="59" t="s">
        <v>1479</v>
      </c>
      <c r="O549" s="59" t="s">
        <v>1480</v>
      </c>
      <c r="P549" s="59" t="s">
        <v>1481</v>
      </c>
      <c r="Q549" s="59" t="s">
        <v>1482</v>
      </c>
      <c r="R549" s="59" t="s">
        <v>1483</v>
      </c>
      <c r="S549" s="59" t="s">
        <v>1527</v>
      </c>
      <c r="T549" s="59" t="s">
        <v>1528</v>
      </c>
      <c r="U549" s="59" t="s">
        <v>1486</v>
      </c>
      <c r="V549" s="59" t="s">
        <v>1487</v>
      </c>
      <c r="W549" s="59" t="s">
        <v>1500</v>
      </c>
      <c r="X549" s="59" t="s">
        <v>1501</v>
      </c>
      <c r="Y549" s="59" t="s">
        <v>1490</v>
      </c>
      <c r="Z549" s="59">
        <v>2649.95</v>
      </c>
      <c r="AA549" s="59">
        <v>2634.75</v>
      </c>
      <c r="AB549" s="59">
        <v>15.2</v>
      </c>
      <c r="AC549" s="59">
        <v>2634.75</v>
      </c>
      <c r="AD549" s="59">
        <v>0</v>
      </c>
      <c r="AE549" s="59">
        <v>0</v>
      </c>
      <c r="AF549" s="59" t="s">
        <v>1491</v>
      </c>
      <c r="AG549" s="59" t="s">
        <v>1476</v>
      </c>
      <c r="AH549" s="59" t="s">
        <v>795</v>
      </c>
      <c r="AI549" s="59" t="s">
        <v>1492</v>
      </c>
      <c r="AJ549" s="59" t="s">
        <v>1486</v>
      </c>
      <c r="AK549" s="59" t="s">
        <v>278</v>
      </c>
      <c r="AL549" s="59" t="s">
        <v>1493</v>
      </c>
      <c r="AM549" s="59" t="s">
        <v>1494</v>
      </c>
      <c r="AN549" s="59" t="s">
        <v>1385</v>
      </c>
      <c r="AO549" s="59" t="s">
        <v>107</v>
      </c>
    </row>
    <row r="550" spans="1:41" x14ac:dyDescent="0.15">
      <c r="A550" s="59" t="s">
        <v>1809</v>
      </c>
      <c r="B550" s="59" t="s">
        <v>1534</v>
      </c>
      <c r="C550" s="59" t="s">
        <v>1535</v>
      </c>
      <c r="D550" s="59" t="s">
        <v>1473</v>
      </c>
      <c r="E550" s="59" t="s">
        <v>1474</v>
      </c>
      <c r="F550" s="59" t="s">
        <v>1475</v>
      </c>
      <c r="G550" s="59" t="s">
        <v>1406</v>
      </c>
      <c r="H550" s="59" t="s">
        <v>1475</v>
      </c>
      <c r="I550" s="59" t="s">
        <v>1406</v>
      </c>
      <c r="J550" s="59" t="s">
        <v>1476</v>
      </c>
      <c r="K550" s="59" t="s">
        <v>795</v>
      </c>
      <c r="L550" s="59" t="s">
        <v>1531</v>
      </c>
      <c r="M550" s="59" t="s">
        <v>1478</v>
      </c>
      <c r="N550" s="59" t="s">
        <v>1479</v>
      </c>
      <c r="O550" s="59" t="s">
        <v>1480</v>
      </c>
      <c r="P550" s="59" t="s">
        <v>1481</v>
      </c>
      <c r="Q550" s="59" t="s">
        <v>1482</v>
      </c>
      <c r="R550" s="59" t="s">
        <v>1483</v>
      </c>
      <c r="S550" s="59" t="s">
        <v>1536</v>
      </c>
      <c r="T550" s="59" t="s">
        <v>1537</v>
      </c>
      <c r="U550" s="59" t="s">
        <v>1486</v>
      </c>
      <c r="V550" s="59" t="s">
        <v>1487</v>
      </c>
      <c r="W550" s="59" t="s">
        <v>1500</v>
      </c>
      <c r="X550" s="59" t="s">
        <v>1501</v>
      </c>
      <c r="Y550" s="59" t="s">
        <v>1490</v>
      </c>
      <c r="Z550" s="59">
        <v>12</v>
      </c>
      <c r="AA550" s="59">
        <v>12</v>
      </c>
      <c r="AB550" s="59">
        <v>0</v>
      </c>
      <c r="AC550" s="59">
        <v>12</v>
      </c>
      <c r="AD550" s="59">
        <v>0</v>
      </c>
      <c r="AE550" s="59">
        <v>0</v>
      </c>
      <c r="AF550" s="59" t="s">
        <v>1491</v>
      </c>
      <c r="AG550" s="59" t="s">
        <v>1476</v>
      </c>
      <c r="AH550" s="59" t="s">
        <v>795</v>
      </c>
      <c r="AI550" s="59" t="s">
        <v>1492</v>
      </c>
      <c r="AJ550" s="59" t="s">
        <v>1486</v>
      </c>
      <c r="AK550" s="59" t="s">
        <v>278</v>
      </c>
      <c r="AL550" s="59" t="s">
        <v>1493</v>
      </c>
      <c r="AM550" s="59" t="s">
        <v>1494</v>
      </c>
      <c r="AN550" s="59" t="s">
        <v>1385</v>
      </c>
      <c r="AO550" s="59" t="s">
        <v>107</v>
      </c>
    </row>
    <row r="551" spans="1:41" x14ac:dyDescent="0.15">
      <c r="A551" s="59" t="s">
        <v>1809</v>
      </c>
      <c r="B551" s="59" t="s">
        <v>1770</v>
      </c>
      <c r="C551" s="59" t="s">
        <v>1771</v>
      </c>
      <c r="D551" s="59" t="s">
        <v>1473</v>
      </c>
      <c r="E551" s="59" t="s">
        <v>1474</v>
      </c>
      <c r="F551" s="59" t="s">
        <v>1475</v>
      </c>
      <c r="G551" s="59" t="s">
        <v>1406</v>
      </c>
      <c r="H551" s="59" t="s">
        <v>1475</v>
      </c>
      <c r="I551" s="59" t="s">
        <v>1406</v>
      </c>
      <c r="J551" s="59" t="s">
        <v>1476</v>
      </c>
      <c r="K551" s="59" t="s">
        <v>795</v>
      </c>
      <c r="L551" s="59" t="s">
        <v>1772</v>
      </c>
      <c r="M551" s="59" t="s">
        <v>1478</v>
      </c>
      <c r="N551" s="59" t="s">
        <v>1479</v>
      </c>
      <c r="O551" s="59" t="s">
        <v>1480</v>
      </c>
      <c r="P551" s="59" t="s">
        <v>1481</v>
      </c>
      <c r="Q551" s="59" t="s">
        <v>1482</v>
      </c>
      <c r="R551" s="59" t="s">
        <v>1483</v>
      </c>
      <c r="S551" s="59" t="s">
        <v>1773</v>
      </c>
      <c r="T551" s="59" t="s">
        <v>1774</v>
      </c>
      <c r="U551" s="59" t="s">
        <v>1486</v>
      </c>
      <c r="V551" s="59" t="s">
        <v>1487</v>
      </c>
      <c r="W551" s="59" t="s">
        <v>1500</v>
      </c>
      <c r="X551" s="59" t="s">
        <v>1501</v>
      </c>
      <c r="Y551" s="59" t="s">
        <v>1490</v>
      </c>
      <c r="Z551" s="59">
        <v>463.45</v>
      </c>
      <c r="AA551" s="59">
        <v>463.45</v>
      </c>
      <c r="AB551" s="59">
        <v>0</v>
      </c>
      <c r="AC551" s="59">
        <v>463.45</v>
      </c>
      <c r="AD551" s="59">
        <v>0</v>
      </c>
      <c r="AE551" s="59">
        <v>0</v>
      </c>
      <c r="AF551" s="59" t="s">
        <v>1491</v>
      </c>
      <c r="AG551" s="59" t="s">
        <v>1476</v>
      </c>
      <c r="AH551" s="59" t="s">
        <v>795</v>
      </c>
      <c r="AI551" s="59" t="s">
        <v>1492</v>
      </c>
      <c r="AJ551" s="59" t="s">
        <v>1486</v>
      </c>
      <c r="AK551" s="59" t="s">
        <v>278</v>
      </c>
      <c r="AL551" s="59" t="s">
        <v>1493</v>
      </c>
      <c r="AM551" s="59" t="s">
        <v>1494</v>
      </c>
      <c r="AN551" s="59" t="s">
        <v>1385</v>
      </c>
      <c r="AO551" s="59" t="s">
        <v>107</v>
      </c>
    </row>
    <row r="552" spans="1:41" x14ac:dyDescent="0.15">
      <c r="A552" s="59" t="s">
        <v>1809</v>
      </c>
      <c r="B552" s="59" t="s">
        <v>1538</v>
      </c>
      <c r="C552" s="59" t="s">
        <v>1539</v>
      </c>
      <c r="D552" s="59" t="s">
        <v>1473</v>
      </c>
      <c r="E552" s="59" t="s">
        <v>1474</v>
      </c>
      <c r="F552" s="59" t="s">
        <v>1475</v>
      </c>
      <c r="G552" s="59" t="s">
        <v>1406</v>
      </c>
      <c r="H552" s="59" t="s">
        <v>1475</v>
      </c>
      <c r="I552" s="59" t="s">
        <v>1406</v>
      </c>
      <c r="J552" s="59" t="s">
        <v>1476</v>
      </c>
      <c r="K552" s="59" t="s">
        <v>795</v>
      </c>
      <c r="L552" s="59" t="s">
        <v>1540</v>
      </c>
      <c r="M552" s="59" t="s">
        <v>1478</v>
      </c>
      <c r="N552" s="59" t="s">
        <v>1479</v>
      </c>
      <c r="O552" s="59" t="s">
        <v>1480</v>
      </c>
      <c r="P552" s="59" t="s">
        <v>1481</v>
      </c>
      <c r="Q552" s="59" t="s">
        <v>1482</v>
      </c>
      <c r="R552" s="59" t="s">
        <v>1483</v>
      </c>
      <c r="S552" s="59" t="s">
        <v>1541</v>
      </c>
      <c r="T552" s="59" t="s">
        <v>1542</v>
      </c>
      <c r="U552" s="59" t="s">
        <v>1486</v>
      </c>
      <c r="V552" s="59" t="s">
        <v>1487</v>
      </c>
      <c r="W552" s="59" t="s">
        <v>1500</v>
      </c>
      <c r="X552" s="59" t="s">
        <v>1501</v>
      </c>
      <c r="Y552" s="59" t="s">
        <v>1490</v>
      </c>
      <c r="Z552" s="59">
        <v>2010.97</v>
      </c>
      <c r="AA552" s="59">
        <v>2010.97</v>
      </c>
      <c r="AB552" s="59">
        <v>0</v>
      </c>
      <c r="AC552" s="59">
        <v>2010.97</v>
      </c>
      <c r="AD552" s="59">
        <v>0</v>
      </c>
      <c r="AE552" s="59">
        <v>0</v>
      </c>
      <c r="AF552" s="59" t="s">
        <v>1491</v>
      </c>
      <c r="AG552" s="59" t="s">
        <v>1476</v>
      </c>
      <c r="AH552" s="59" t="s">
        <v>795</v>
      </c>
      <c r="AI552" s="59" t="s">
        <v>1492</v>
      </c>
      <c r="AJ552" s="59" t="s">
        <v>1486</v>
      </c>
      <c r="AK552" s="59" t="s">
        <v>278</v>
      </c>
      <c r="AL552" s="59" t="s">
        <v>1493</v>
      </c>
      <c r="AM552" s="59" t="s">
        <v>1494</v>
      </c>
      <c r="AN552" s="59" t="s">
        <v>1385</v>
      </c>
      <c r="AO552" s="59" t="s">
        <v>107</v>
      </c>
    </row>
    <row r="553" spans="1:41" x14ac:dyDescent="0.15">
      <c r="A553" s="59" t="s">
        <v>1809</v>
      </c>
      <c r="B553" s="59" t="s">
        <v>1775</v>
      </c>
      <c r="C553" s="59" t="s">
        <v>1776</v>
      </c>
      <c r="D553" s="59" t="s">
        <v>1473</v>
      </c>
      <c r="E553" s="59" t="s">
        <v>1474</v>
      </c>
      <c r="F553" s="59" t="s">
        <v>1475</v>
      </c>
      <c r="G553" s="59" t="s">
        <v>1406</v>
      </c>
      <c r="H553" s="59" t="s">
        <v>1475</v>
      </c>
      <c r="I553" s="59" t="s">
        <v>1406</v>
      </c>
      <c r="J553" s="59" t="s">
        <v>1476</v>
      </c>
      <c r="K553" s="59" t="s">
        <v>795</v>
      </c>
      <c r="L553" s="59" t="s">
        <v>1540</v>
      </c>
      <c r="M553" s="59" t="s">
        <v>1478</v>
      </c>
      <c r="N553" s="59" t="s">
        <v>1479</v>
      </c>
      <c r="O553" s="59" t="s">
        <v>1480</v>
      </c>
      <c r="P553" s="59" t="s">
        <v>1481</v>
      </c>
      <c r="Q553" s="59" t="s">
        <v>1482</v>
      </c>
      <c r="R553" s="59" t="s">
        <v>1483</v>
      </c>
      <c r="S553" s="59" t="s">
        <v>1777</v>
      </c>
      <c r="T553" s="59" t="s">
        <v>1778</v>
      </c>
      <c r="U553" s="59" t="s">
        <v>1486</v>
      </c>
      <c r="V553" s="59" t="s">
        <v>1487</v>
      </c>
      <c r="W553" s="59" t="s">
        <v>1500</v>
      </c>
      <c r="X553" s="59" t="s">
        <v>1501</v>
      </c>
      <c r="Y553" s="59" t="s">
        <v>1490</v>
      </c>
      <c r="Z553" s="59">
        <v>81.209999999999994</v>
      </c>
      <c r="AA553" s="59">
        <v>81.209999999999994</v>
      </c>
      <c r="AB553" s="59">
        <v>0</v>
      </c>
      <c r="AC553" s="59">
        <v>81.209999999999994</v>
      </c>
      <c r="AD553" s="59">
        <v>0</v>
      </c>
      <c r="AE553" s="59">
        <v>0</v>
      </c>
      <c r="AF553" s="59" t="s">
        <v>1491</v>
      </c>
      <c r="AG553" s="59" t="s">
        <v>1476</v>
      </c>
      <c r="AH553" s="59" t="s">
        <v>795</v>
      </c>
      <c r="AI553" s="59" t="s">
        <v>1492</v>
      </c>
      <c r="AJ553" s="59" t="s">
        <v>1486</v>
      </c>
      <c r="AK553" s="59" t="s">
        <v>278</v>
      </c>
      <c r="AL553" s="59" t="s">
        <v>1493</v>
      </c>
      <c r="AM553" s="59" t="s">
        <v>1494</v>
      </c>
      <c r="AN553" s="59" t="s">
        <v>1385</v>
      </c>
      <c r="AO553" s="59" t="s">
        <v>107</v>
      </c>
    </row>
    <row r="554" spans="1:41" x14ac:dyDescent="0.15">
      <c r="A554" s="59" t="s">
        <v>1809</v>
      </c>
      <c r="B554" s="59" t="s">
        <v>1543</v>
      </c>
      <c r="C554" s="59" t="s">
        <v>1544</v>
      </c>
      <c r="D554" s="59" t="s">
        <v>1473</v>
      </c>
      <c r="E554" s="59" t="s">
        <v>1474</v>
      </c>
      <c r="F554" s="59" t="s">
        <v>1475</v>
      </c>
      <c r="G554" s="59" t="s">
        <v>1406</v>
      </c>
      <c r="H554" s="59" t="s">
        <v>1475</v>
      </c>
      <c r="I554" s="59" t="s">
        <v>1406</v>
      </c>
      <c r="J554" s="59" t="s">
        <v>1476</v>
      </c>
      <c r="K554" s="59" t="s">
        <v>795</v>
      </c>
      <c r="L554" s="59" t="s">
        <v>1545</v>
      </c>
      <c r="M554" s="59" t="s">
        <v>1478</v>
      </c>
      <c r="N554" s="59" t="s">
        <v>1479</v>
      </c>
      <c r="O554" s="59" t="s">
        <v>1480</v>
      </c>
      <c r="P554" s="59" t="s">
        <v>1481</v>
      </c>
      <c r="Q554" s="59" t="s">
        <v>1482</v>
      </c>
      <c r="R554" s="59" t="s">
        <v>1483</v>
      </c>
      <c r="S554" s="59" t="s">
        <v>1546</v>
      </c>
      <c r="T554" s="59" t="s">
        <v>1547</v>
      </c>
      <c r="U554" s="59" t="s">
        <v>1486</v>
      </c>
      <c r="V554" s="59" t="s">
        <v>1487</v>
      </c>
      <c r="W554" s="59" t="s">
        <v>1500</v>
      </c>
      <c r="X554" s="59" t="s">
        <v>1501</v>
      </c>
      <c r="Y554" s="59" t="s">
        <v>1490</v>
      </c>
      <c r="Z554" s="59">
        <v>3393.36</v>
      </c>
      <c r="AA554" s="59">
        <v>3340.5</v>
      </c>
      <c r="AB554" s="59">
        <v>52.86</v>
      </c>
      <c r="AC554" s="59">
        <v>3340.5</v>
      </c>
      <c r="AD554" s="59">
        <v>0</v>
      </c>
      <c r="AE554" s="59">
        <v>0</v>
      </c>
      <c r="AF554" s="59" t="s">
        <v>1491</v>
      </c>
      <c r="AG554" s="59" t="s">
        <v>1476</v>
      </c>
      <c r="AH554" s="59" t="s">
        <v>795</v>
      </c>
      <c r="AI554" s="59" t="s">
        <v>1492</v>
      </c>
      <c r="AJ554" s="59" t="s">
        <v>1486</v>
      </c>
      <c r="AK554" s="59" t="s">
        <v>278</v>
      </c>
      <c r="AL554" s="59" t="s">
        <v>1493</v>
      </c>
      <c r="AM554" s="59" t="s">
        <v>1494</v>
      </c>
      <c r="AN554" s="59" t="s">
        <v>1385</v>
      </c>
      <c r="AO554" s="59" t="s">
        <v>107</v>
      </c>
    </row>
    <row r="555" spans="1:41" x14ac:dyDescent="0.15">
      <c r="A555" s="59" t="s">
        <v>1809</v>
      </c>
      <c r="B555" s="59" t="s">
        <v>1548</v>
      </c>
      <c r="C555" s="59" t="s">
        <v>1549</v>
      </c>
      <c r="D555" s="59" t="s">
        <v>1473</v>
      </c>
      <c r="E555" s="59" t="s">
        <v>1474</v>
      </c>
      <c r="F555" s="59" t="s">
        <v>1475</v>
      </c>
      <c r="G555" s="59" t="s">
        <v>1406</v>
      </c>
      <c r="H555" s="59" t="s">
        <v>1475</v>
      </c>
      <c r="I555" s="59" t="s">
        <v>1406</v>
      </c>
      <c r="J555" s="59" t="s">
        <v>1476</v>
      </c>
      <c r="K555" s="59" t="s">
        <v>795</v>
      </c>
      <c r="L555" s="59" t="s">
        <v>1550</v>
      </c>
      <c r="M555" s="59" t="s">
        <v>1478</v>
      </c>
      <c r="N555" s="59" t="s">
        <v>1479</v>
      </c>
      <c r="O555" s="59" t="s">
        <v>1480</v>
      </c>
      <c r="P555" s="59" t="s">
        <v>1481</v>
      </c>
      <c r="Q555" s="59" t="s">
        <v>1482</v>
      </c>
      <c r="R555" s="59" t="s">
        <v>1483</v>
      </c>
      <c r="S555" s="59" t="s">
        <v>1551</v>
      </c>
      <c r="T555" s="59" t="s">
        <v>1552</v>
      </c>
      <c r="U555" s="59" t="s">
        <v>1486</v>
      </c>
      <c r="V555" s="59" t="s">
        <v>1487</v>
      </c>
      <c r="W555" s="59" t="s">
        <v>1500</v>
      </c>
      <c r="X555" s="59" t="s">
        <v>1501</v>
      </c>
      <c r="Y555" s="59" t="s">
        <v>1490</v>
      </c>
      <c r="Z555" s="59">
        <v>1075.76</v>
      </c>
      <c r="AA555" s="59">
        <v>1075.76</v>
      </c>
      <c r="AB555" s="59">
        <v>0</v>
      </c>
      <c r="AC555" s="59">
        <v>1075.76</v>
      </c>
      <c r="AD555" s="59">
        <v>0</v>
      </c>
      <c r="AE555" s="59">
        <v>0</v>
      </c>
      <c r="AF555" s="59" t="s">
        <v>1491</v>
      </c>
      <c r="AG555" s="59" t="s">
        <v>1476</v>
      </c>
      <c r="AH555" s="59" t="s">
        <v>795</v>
      </c>
      <c r="AI555" s="59" t="s">
        <v>1492</v>
      </c>
      <c r="AJ555" s="59" t="s">
        <v>1486</v>
      </c>
      <c r="AK555" s="59" t="s">
        <v>278</v>
      </c>
      <c r="AL555" s="59" t="s">
        <v>1493</v>
      </c>
      <c r="AM555" s="59" t="s">
        <v>1494</v>
      </c>
      <c r="AN555" s="59" t="s">
        <v>1385</v>
      </c>
      <c r="AO555" s="59" t="s">
        <v>107</v>
      </c>
    </row>
    <row r="556" spans="1:41" x14ac:dyDescent="0.15">
      <c r="A556" s="59" t="s">
        <v>1809</v>
      </c>
      <c r="B556" s="59" t="s">
        <v>1553</v>
      </c>
      <c r="C556" s="59" t="s">
        <v>1554</v>
      </c>
      <c r="D556" s="59" t="s">
        <v>1473</v>
      </c>
      <c r="E556" s="59" t="s">
        <v>1474</v>
      </c>
      <c r="F556" s="59" t="s">
        <v>1475</v>
      </c>
      <c r="G556" s="59" t="s">
        <v>1406</v>
      </c>
      <c r="H556" s="59" t="s">
        <v>1475</v>
      </c>
      <c r="I556" s="59" t="s">
        <v>1406</v>
      </c>
      <c r="J556" s="59" t="s">
        <v>1476</v>
      </c>
      <c r="K556" s="59" t="s">
        <v>795</v>
      </c>
      <c r="L556" s="59" t="s">
        <v>1555</v>
      </c>
      <c r="M556" s="59" t="s">
        <v>1478</v>
      </c>
      <c r="N556" s="59" t="s">
        <v>1479</v>
      </c>
      <c r="O556" s="59" t="s">
        <v>1480</v>
      </c>
      <c r="P556" s="59" t="s">
        <v>1481</v>
      </c>
      <c r="Q556" s="59" t="s">
        <v>1482</v>
      </c>
      <c r="R556" s="59" t="s">
        <v>1483</v>
      </c>
      <c r="S556" s="59" t="s">
        <v>1556</v>
      </c>
      <c r="T556" s="59" t="s">
        <v>1557</v>
      </c>
      <c r="U556" s="59" t="s">
        <v>1486</v>
      </c>
      <c r="V556" s="59" t="s">
        <v>1487</v>
      </c>
      <c r="W556" s="59" t="s">
        <v>1500</v>
      </c>
      <c r="X556" s="59" t="s">
        <v>1501</v>
      </c>
      <c r="Y556" s="59" t="s">
        <v>1490</v>
      </c>
      <c r="Z556" s="59">
        <v>1424.7</v>
      </c>
      <c r="AA556" s="59">
        <v>762.13</v>
      </c>
      <c r="AB556" s="59">
        <v>662.57</v>
      </c>
      <c r="AC556" s="59">
        <v>762.13</v>
      </c>
      <c r="AD556" s="59">
        <v>0</v>
      </c>
      <c r="AE556" s="59">
        <v>0</v>
      </c>
      <c r="AF556" s="59" t="s">
        <v>1491</v>
      </c>
      <c r="AG556" s="59" t="s">
        <v>1476</v>
      </c>
      <c r="AH556" s="59" t="s">
        <v>795</v>
      </c>
      <c r="AI556" s="59" t="s">
        <v>1492</v>
      </c>
      <c r="AJ556" s="59" t="s">
        <v>1486</v>
      </c>
      <c r="AK556" s="59" t="s">
        <v>278</v>
      </c>
      <c r="AL556" s="59" t="s">
        <v>1493</v>
      </c>
      <c r="AM556" s="59" t="s">
        <v>1494</v>
      </c>
      <c r="AN556" s="59" t="s">
        <v>1385</v>
      </c>
      <c r="AO556" s="59" t="s">
        <v>107</v>
      </c>
    </row>
    <row r="557" spans="1:41" x14ac:dyDescent="0.15">
      <c r="A557" s="59" t="s">
        <v>1809</v>
      </c>
      <c r="B557" s="59" t="s">
        <v>1558</v>
      </c>
      <c r="C557" s="59" t="s">
        <v>1559</v>
      </c>
      <c r="D557" s="59" t="s">
        <v>1473</v>
      </c>
      <c r="E557" s="59" t="s">
        <v>1474</v>
      </c>
      <c r="F557" s="59" t="s">
        <v>1475</v>
      </c>
      <c r="G557" s="59" t="s">
        <v>1406</v>
      </c>
      <c r="H557" s="59" t="s">
        <v>1475</v>
      </c>
      <c r="I557" s="59" t="s">
        <v>1406</v>
      </c>
      <c r="J557" s="59" t="s">
        <v>1476</v>
      </c>
      <c r="K557" s="59" t="s">
        <v>795</v>
      </c>
      <c r="L557" s="59" t="s">
        <v>1560</v>
      </c>
      <c r="M557" s="59" t="s">
        <v>1478</v>
      </c>
      <c r="N557" s="59" t="s">
        <v>1479</v>
      </c>
      <c r="O557" s="59" t="s">
        <v>1480</v>
      </c>
      <c r="P557" s="59" t="s">
        <v>1481</v>
      </c>
      <c r="Q557" s="59" t="s">
        <v>1482</v>
      </c>
      <c r="R557" s="59" t="s">
        <v>1483</v>
      </c>
      <c r="S557" s="59" t="s">
        <v>1561</v>
      </c>
      <c r="T557" s="59" t="s">
        <v>1562</v>
      </c>
      <c r="U557" s="59" t="s">
        <v>1486</v>
      </c>
      <c r="V557" s="59" t="s">
        <v>1487</v>
      </c>
      <c r="W557" s="59" t="s">
        <v>1500</v>
      </c>
      <c r="X557" s="59" t="s">
        <v>1501</v>
      </c>
      <c r="Y557" s="59" t="s">
        <v>1490</v>
      </c>
      <c r="Z557" s="59">
        <v>3746.83</v>
      </c>
      <c r="AA557" s="59">
        <v>3745.21</v>
      </c>
      <c r="AB557" s="59">
        <v>1.62</v>
      </c>
      <c r="AC557" s="59">
        <v>3745.21</v>
      </c>
      <c r="AD557" s="59">
        <v>0</v>
      </c>
      <c r="AE557" s="59">
        <v>0</v>
      </c>
      <c r="AF557" s="59" t="s">
        <v>1491</v>
      </c>
      <c r="AG557" s="59" t="s">
        <v>1476</v>
      </c>
      <c r="AH557" s="59" t="s">
        <v>795</v>
      </c>
      <c r="AI557" s="59" t="s">
        <v>1492</v>
      </c>
      <c r="AJ557" s="59" t="s">
        <v>1486</v>
      </c>
      <c r="AK557" s="59" t="s">
        <v>278</v>
      </c>
      <c r="AL557" s="59" t="s">
        <v>1493</v>
      </c>
      <c r="AM557" s="59" t="s">
        <v>1494</v>
      </c>
      <c r="AN557" s="59" t="s">
        <v>1385</v>
      </c>
      <c r="AO557" s="59" t="s">
        <v>107</v>
      </c>
    </row>
    <row r="558" spans="1:41" x14ac:dyDescent="0.15">
      <c r="A558" s="59" t="s">
        <v>1809</v>
      </c>
      <c r="B558" s="59" t="s">
        <v>1563</v>
      </c>
      <c r="C558" s="59" t="s">
        <v>1564</v>
      </c>
      <c r="D558" s="59" t="s">
        <v>1473</v>
      </c>
      <c r="E558" s="59" t="s">
        <v>1474</v>
      </c>
      <c r="F558" s="59" t="s">
        <v>1475</v>
      </c>
      <c r="G558" s="59" t="s">
        <v>1406</v>
      </c>
      <c r="H558" s="59" t="s">
        <v>1475</v>
      </c>
      <c r="I558" s="59" t="s">
        <v>1406</v>
      </c>
      <c r="J558" s="59" t="s">
        <v>1476</v>
      </c>
      <c r="K558" s="59" t="s">
        <v>795</v>
      </c>
      <c r="L558" s="59" t="s">
        <v>1565</v>
      </c>
      <c r="M558" s="59" t="s">
        <v>1478</v>
      </c>
      <c r="N558" s="59" t="s">
        <v>1479</v>
      </c>
      <c r="O558" s="59" t="s">
        <v>1480</v>
      </c>
      <c r="P558" s="59" t="s">
        <v>1481</v>
      </c>
      <c r="Q558" s="59" t="s">
        <v>1482</v>
      </c>
      <c r="R558" s="59" t="s">
        <v>1483</v>
      </c>
      <c r="S558" s="59" t="s">
        <v>1566</v>
      </c>
      <c r="T558" s="59" t="s">
        <v>1567</v>
      </c>
      <c r="U558" s="59" t="s">
        <v>1486</v>
      </c>
      <c r="V558" s="59" t="s">
        <v>1487</v>
      </c>
      <c r="W558" s="59" t="s">
        <v>1500</v>
      </c>
      <c r="X558" s="59" t="s">
        <v>1501</v>
      </c>
      <c r="Y558" s="59" t="s">
        <v>1490</v>
      </c>
      <c r="Z558" s="59">
        <v>1786.44</v>
      </c>
      <c r="AA558" s="59">
        <v>1686.85</v>
      </c>
      <c r="AB558" s="59">
        <v>99.59</v>
      </c>
      <c r="AC558" s="59">
        <v>1686.85</v>
      </c>
      <c r="AD558" s="59">
        <v>0</v>
      </c>
      <c r="AE558" s="59">
        <v>0</v>
      </c>
      <c r="AF558" s="59" t="s">
        <v>1491</v>
      </c>
      <c r="AG558" s="59" t="s">
        <v>1476</v>
      </c>
      <c r="AH558" s="59" t="s">
        <v>795</v>
      </c>
      <c r="AI558" s="59" t="s">
        <v>1492</v>
      </c>
      <c r="AJ558" s="59" t="s">
        <v>1486</v>
      </c>
      <c r="AK558" s="59" t="s">
        <v>278</v>
      </c>
      <c r="AL558" s="59" t="s">
        <v>1493</v>
      </c>
      <c r="AM558" s="59" t="s">
        <v>1494</v>
      </c>
      <c r="AN558" s="59" t="s">
        <v>1385</v>
      </c>
      <c r="AO558" s="59" t="s">
        <v>107</v>
      </c>
    </row>
    <row r="559" spans="1:41" x14ac:dyDescent="0.15">
      <c r="A559" s="59" t="s">
        <v>1809</v>
      </c>
      <c r="B559" s="59" t="s">
        <v>1568</v>
      </c>
      <c r="C559" s="59" t="s">
        <v>1569</v>
      </c>
      <c r="D559" s="59" t="s">
        <v>1473</v>
      </c>
      <c r="E559" s="59" t="s">
        <v>1474</v>
      </c>
      <c r="F559" s="59" t="s">
        <v>1475</v>
      </c>
      <c r="G559" s="59" t="s">
        <v>1406</v>
      </c>
      <c r="H559" s="59" t="s">
        <v>1475</v>
      </c>
      <c r="I559" s="59" t="s">
        <v>1406</v>
      </c>
      <c r="J559" s="59" t="s">
        <v>1476</v>
      </c>
      <c r="K559" s="59" t="s">
        <v>795</v>
      </c>
      <c r="L559" s="59" t="s">
        <v>1570</v>
      </c>
      <c r="M559" s="59" t="s">
        <v>1478</v>
      </c>
      <c r="N559" s="59" t="s">
        <v>1479</v>
      </c>
      <c r="O559" s="59" t="s">
        <v>1480</v>
      </c>
      <c r="P559" s="59" t="s">
        <v>1481</v>
      </c>
      <c r="Q559" s="59" t="s">
        <v>1482</v>
      </c>
      <c r="R559" s="59" t="s">
        <v>1483</v>
      </c>
      <c r="S559" s="59" t="s">
        <v>1571</v>
      </c>
      <c r="T559" s="59" t="s">
        <v>1572</v>
      </c>
      <c r="U559" s="59" t="s">
        <v>1486</v>
      </c>
      <c r="V559" s="59" t="s">
        <v>1487</v>
      </c>
      <c r="W559" s="59" t="s">
        <v>1500</v>
      </c>
      <c r="X559" s="59" t="s">
        <v>1501</v>
      </c>
      <c r="Y559" s="59" t="s">
        <v>1490</v>
      </c>
      <c r="Z559" s="59">
        <v>2119.91</v>
      </c>
      <c r="AA559" s="59">
        <v>2064.9299999999998</v>
      </c>
      <c r="AB559" s="59">
        <v>54.98</v>
      </c>
      <c r="AC559" s="59">
        <v>2064.9299999999998</v>
      </c>
      <c r="AD559" s="59">
        <v>0</v>
      </c>
      <c r="AE559" s="59">
        <v>0</v>
      </c>
      <c r="AF559" s="59" t="s">
        <v>1491</v>
      </c>
      <c r="AG559" s="59" t="s">
        <v>1476</v>
      </c>
      <c r="AH559" s="59" t="s">
        <v>795</v>
      </c>
      <c r="AI559" s="59" t="s">
        <v>1492</v>
      </c>
      <c r="AJ559" s="59" t="s">
        <v>1486</v>
      </c>
      <c r="AK559" s="59" t="s">
        <v>278</v>
      </c>
      <c r="AL559" s="59" t="s">
        <v>1493</v>
      </c>
      <c r="AM559" s="59" t="s">
        <v>1494</v>
      </c>
      <c r="AN559" s="59" t="s">
        <v>1385</v>
      </c>
      <c r="AO559" s="59" t="s">
        <v>107</v>
      </c>
    </row>
    <row r="560" spans="1:41" x14ac:dyDescent="0.15">
      <c r="A560" s="59" t="s">
        <v>1809</v>
      </c>
      <c r="B560" s="59" t="s">
        <v>1573</v>
      </c>
      <c r="C560" s="59" t="s">
        <v>1574</v>
      </c>
      <c r="D560" s="59" t="s">
        <v>1473</v>
      </c>
      <c r="E560" s="59" t="s">
        <v>1474</v>
      </c>
      <c r="F560" s="59" t="s">
        <v>1475</v>
      </c>
      <c r="G560" s="59" t="s">
        <v>1406</v>
      </c>
      <c r="H560" s="59" t="s">
        <v>1475</v>
      </c>
      <c r="I560" s="59" t="s">
        <v>1406</v>
      </c>
      <c r="J560" s="59" t="s">
        <v>1476</v>
      </c>
      <c r="K560" s="59" t="s">
        <v>795</v>
      </c>
      <c r="L560" s="59" t="s">
        <v>1570</v>
      </c>
      <c r="M560" s="59" t="s">
        <v>1478</v>
      </c>
      <c r="N560" s="59" t="s">
        <v>1479</v>
      </c>
      <c r="O560" s="59" t="s">
        <v>1480</v>
      </c>
      <c r="P560" s="59" t="s">
        <v>1481</v>
      </c>
      <c r="Q560" s="59" t="s">
        <v>1482</v>
      </c>
      <c r="R560" s="59" t="s">
        <v>1483</v>
      </c>
      <c r="S560" s="59" t="s">
        <v>1575</v>
      </c>
      <c r="T560" s="59" t="s">
        <v>1576</v>
      </c>
      <c r="U560" s="59" t="s">
        <v>1486</v>
      </c>
      <c r="V560" s="59" t="s">
        <v>1487</v>
      </c>
      <c r="W560" s="59" t="s">
        <v>1500</v>
      </c>
      <c r="X560" s="59" t="s">
        <v>1501</v>
      </c>
      <c r="Y560" s="59" t="s">
        <v>1490</v>
      </c>
      <c r="Z560" s="59">
        <v>2497.21</v>
      </c>
      <c r="AA560" s="59">
        <v>2478.38</v>
      </c>
      <c r="AB560" s="59">
        <v>18.829999999999998</v>
      </c>
      <c r="AC560" s="59">
        <v>2478.38</v>
      </c>
      <c r="AD560" s="59">
        <v>0</v>
      </c>
      <c r="AE560" s="59">
        <v>0</v>
      </c>
      <c r="AF560" s="59" t="s">
        <v>1491</v>
      </c>
      <c r="AG560" s="59" t="s">
        <v>1476</v>
      </c>
      <c r="AH560" s="59" t="s">
        <v>795</v>
      </c>
      <c r="AI560" s="59" t="s">
        <v>1492</v>
      </c>
      <c r="AJ560" s="59" t="s">
        <v>1486</v>
      </c>
      <c r="AK560" s="59" t="s">
        <v>278</v>
      </c>
      <c r="AL560" s="59" t="s">
        <v>1493</v>
      </c>
      <c r="AM560" s="59" t="s">
        <v>1494</v>
      </c>
      <c r="AN560" s="59" t="s">
        <v>1385</v>
      </c>
      <c r="AO560" s="59" t="s">
        <v>107</v>
      </c>
    </row>
    <row r="561" spans="1:41" x14ac:dyDescent="0.15">
      <c r="A561" s="59" t="s">
        <v>1809</v>
      </c>
      <c r="B561" s="59" t="s">
        <v>1577</v>
      </c>
      <c r="C561" s="59" t="s">
        <v>1578</v>
      </c>
      <c r="D561" s="59" t="s">
        <v>1473</v>
      </c>
      <c r="E561" s="59" t="s">
        <v>1474</v>
      </c>
      <c r="F561" s="59" t="s">
        <v>1475</v>
      </c>
      <c r="G561" s="59" t="s">
        <v>1406</v>
      </c>
      <c r="H561" s="59" t="s">
        <v>1475</v>
      </c>
      <c r="I561" s="59" t="s">
        <v>1406</v>
      </c>
      <c r="J561" s="59" t="s">
        <v>1476</v>
      </c>
      <c r="K561" s="59" t="s">
        <v>795</v>
      </c>
      <c r="L561" s="59" t="s">
        <v>1579</v>
      </c>
      <c r="M561" s="59" t="s">
        <v>1478</v>
      </c>
      <c r="N561" s="59" t="s">
        <v>1479</v>
      </c>
      <c r="O561" s="59" t="s">
        <v>1480</v>
      </c>
      <c r="P561" s="59" t="s">
        <v>1481</v>
      </c>
      <c r="Q561" s="59" t="s">
        <v>1482</v>
      </c>
      <c r="R561" s="59" t="s">
        <v>1483</v>
      </c>
      <c r="S561" s="59" t="s">
        <v>1580</v>
      </c>
      <c r="T561" s="59" t="s">
        <v>1581</v>
      </c>
      <c r="U561" s="59" t="s">
        <v>1486</v>
      </c>
      <c r="V561" s="59" t="s">
        <v>1487</v>
      </c>
      <c r="W561" s="59" t="s">
        <v>1500</v>
      </c>
      <c r="X561" s="59" t="s">
        <v>1501</v>
      </c>
      <c r="Y561" s="59" t="s">
        <v>1490</v>
      </c>
      <c r="Z561" s="59">
        <v>3117.52</v>
      </c>
      <c r="AA561" s="59">
        <v>3031.8</v>
      </c>
      <c r="AB561" s="59">
        <v>85.72</v>
      </c>
      <c r="AC561" s="59">
        <v>3031.8</v>
      </c>
      <c r="AD561" s="59">
        <v>0</v>
      </c>
      <c r="AE561" s="59">
        <v>0</v>
      </c>
      <c r="AF561" s="59" t="s">
        <v>1491</v>
      </c>
      <c r="AG561" s="59" t="s">
        <v>1476</v>
      </c>
      <c r="AH561" s="59" t="s">
        <v>795</v>
      </c>
      <c r="AI561" s="59" t="s">
        <v>1492</v>
      </c>
      <c r="AJ561" s="59" t="s">
        <v>1486</v>
      </c>
      <c r="AK561" s="59" t="s">
        <v>278</v>
      </c>
      <c r="AL561" s="59" t="s">
        <v>1493</v>
      </c>
      <c r="AM561" s="59" t="s">
        <v>1494</v>
      </c>
      <c r="AN561" s="59" t="s">
        <v>1385</v>
      </c>
      <c r="AO561" s="59" t="s">
        <v>107</v>
      </c>
    </row>
    <row r="562" spans="1:41" x14ac:dyDescent="0.15">
      <c r="A562" s="59" t="s">
        <v>1809</v>
      </c>
      <c r="B562" s="59" t="s">
        <v>1582</v>
      </c>
      <c r="C562" s="59" t="s">
        <v>1583</v>
      </c>
      <c r="D562" s="59" t="s">
        <v>1517</v>
      </c>
      <c r="E562" s="59" t="s">
        <v>559</v>
      </c>
      <c r="F562" s="59" t="s">
        <v>1475</v>
      </c>
      <c r="G562" s="59" t="s">
        <v>1406</v>
      </c>
      <c r="H562" s="59" t="s">
        <v>1475</v>
      </c>
      <c r="I562" s="59" t="s">
        <v>1406</v>
      </c>
      <c r="J562" s="59" t="s">
        <v>737</v>
      </c>
      <c r="K562" s="59" t="s">
        <v>1518</v>
      </c>
      <c r="L562" s="59" t="s">
        <v>1584</v>
      </c>
      <c r="M562" s="59" t="s">
        <v>1478</v>
      </c>
      <c r="N562" s="59" t="s">
        <v>1479</v>
      </c>
      <c r="O562" s="59" t="s">
        <v>1480</v>
      </c>
      <c r="P562" s="59" t="s">
        <v>1481</v>
      </c>
      <c r="Q562" s="59" t="s">
        <v>1482</v>
      </c>
      <c r="R562" s="59" t="s">
        <v>1483</v>
      </c>
      <c r="S562" s="59" t="s">
        <v>1585</v>
      </c>
      <c r="T562" s="59" t="s">
        <v>1586</v>
      </c>
      <c r="U562" s="59" t="s">
        <v>1486</v>
      </c>
      <c r="V562" s="59" t="s">
        <v>1487</v>
      </c>
      <c r="W562" s="59" t="s">
        <v>1508</v>
      </c>
      <c r="X562" s="59" t="s">
        <v>1487</v>
      </c>
      <c r="Y562" s="59" t="s">
        <v>1490</v>
      </c>
      <c r="Z562" s="59">
        <v>72.349999999999994</v>
      </c>
      <c r="AA562" s="59">
        <v>72.349999999999994</v>
      </c>
      <c r="AB562" s="59">
        <v>0</v>
      </c>
      <c r="AC562" s="59">
        <v>72.349999999999994</v>
      </c>
      <c r="AD562" s="59">
        <v>0</v>
      </c>
      <c r="AE562" s="59">
        <v>0</v>
      </c>
      <c r="AF562" s="59" t="s">
        <v>1491</v>
      </c>
      <c r="AG562" s="59" t="s">
        <v>737</v>
      </c>
      <c r="AH562" s="59" t="s">
        <v>1518</v>
      </c>
      <c r="AI562" s="59" t="s">
        <v>1523</v>
      </c>
      <c r="AJ562" s="59" t="s">
        <v>1486</v>
      </c>
      <c r="AK562" s="59" t="s">
        <v>278</v>
      </c>
      <c r="AL562" s="59" t="s">
        <v>1493</v>
      </c>
      <c r="AM562" s="59" t="s">
        <v>1494</v>
      </c>
      <c r="AN562" s="59" t="s">
        <v>1384</v>
      </c>
      <c r="AO562" s="59" t="s">
        <v>107</v>
      </c>
    </row>
    <row r="563" spans="1:41" x14ac:dyDescent="0.15">
      <c r="A563" s="59" t="s">
        <v>1809</v>
      </c>
      <c r="B563" s="59" t="s">
        <v>1582</v>
      </c>
      <c r="C563" s="59" t="s">
        <v>1583</v>
      </c>
      <c r="D563" s="59" t="s">
        <v>1517</v>
      </c>
      <c r="E563" s="59" t="s">
        <v>559</v>
      </c>
      <c r="F563" s="59" t="s">
        <v>1475</v>
      </c>
      <c r="G563" s="59" t="s">
        <v>1406</v>
      </c>
      <c r="H563" s="59" t="s">
        <v>1475</v>
      </c>
      <c r="I563" s="59" t="s">
        <v>1406</v>
      </c>
      <c r="J563" s="59" t="s">
        <v>737</v>
      </c>
      <c r="K563" s="59" t="s">
        <v>1518</v>
      </c>
      <c r="L563" s="59" t="s">
        <v>1584</v>
      </c>
      <c r="M563" s="59" t="s">
        <v>1478</v>
      </c>
      <c r="N563" s="59" t="s">
        <v>1479</v>
      </c>
      <c r="O563" s="59" t="s">
        <v>1480</v>
      </c>
      <c r="P563" s="59" t="s">
        <v>1481</v>
      </c>
      <c r="Q563" s="59" t="s">
        <v>1482</v>
      </c>
      <c r="R563" s="59" t="s">
        <v>1483</v>
      </c>
      <c r="S563" s="59" t="s">
        <v>1585</v>
      </c>
      <c r="T563" s="59" t="s">
        <v>1586</v>
      </c>
      <c r="U563" s="59" t="s">
        <v>1486</v>
      </c>
      <c r="V563" s="59" t="s">
        <v>1487</v>
      </c>
      <c r="W563" s="59" t="s">
        <v>1509</v>
      </c>
      <c r="X563" s="59" t="s">
        <v>1487</v>
      </c>
      <c r="Y563" s="59" t="s">
        <v>1490</v>
      </c>
      <c r="Z563" s="59">
        <v>12.58</v>
      </c>
      <c r="AA563" s="59">
        <v>12.58</v>
      </c>
      <c r="AB563" s="59">
        <v>0</v>
      </c>
      <c r="AC563" s="59">
        <v>12.58</v>
      </c>
      <c r="AD563" s="59">
        <v>0</v>
      </c>
      <c r="AE563" s="59">
        <v>0</v>
      </c>
      <c r="AF563" s="59" t="s">
        <v>1491</v>
      </c>
      <c r="AG563" s="59" t="s">
        <v>737</v>
      </c>
      <c r="AH563" s="59" t="s">
        <v>1518</v>
      </c>
      <c r="AI563" s="59" t="s">
        <v>1523</v>
      </c>
      <c r="AJ563" s="59" t="s">
        <v>1486</v>
      </c>
      <c r="AK563" s="59" t="s">
        <v>278</v>
      </c>
      <c r="AL563" s="59" t="s">
        <v>1493</v>
      </c>
      <c r="AM563" s="59" t="s">
        <v>1494</v>
      </c>
      <c r="AN563" s="59" t="s">
        <v>1384</v>
      </c>
      <c r="AO563" s="59" t="s">
        <v>107</v>
      </c>
    </row>
    <row r="564" spans="1:41" x14ac:dyDescent="0.15">
      <c r="A564" s="59" t="s">
        <v>1809</v>
      </c>
      <c r="B564" s="59" t="s">
        <v>1582</v>
      </c>
      <c r="C564" s="59" t="s">
        <v>1583</v>
      </c>
      <c r="D564" s="59" t="s">
        <v>1517</v>
      </c>
      <c r="E564" s="59" t="s">
        <v>559</v>
      </c>
      <c r="F564" s="59" t="s">
        <v>1475</v>
      </c>
      <c r="G564" s="59" t="s">
        <v>1406</v>
      </c>
      <c r="H564" s="59" t="s">
        <v>1475</v>
      </c>
      <c r="I564" s="59" t="s">
        <v>1406</v>
      </c>
      <c r="J564" s="59" t="s">
        <v>737</v>
      </c>
      <c r="K564" s="59" t="s">
        <v>1518</v>
      </c>
      <c r="L564" s="59" t="s">
        <v>1584</v>
      </c>
      <c r="M564" s="59" t="s">
        <v>1478</v>
      </c>
      <c r="N564" s="59" t="s">
        <v>1479</v>
      </c>
      <c r="O564" s="59" t="s">
        <v>1480</v>
      </c>
      <c r="P564" s="59" t="s">
        <v>1481</v>
      </c>
      <c r="Q564" s="59" t="s">
        <v>1482</v>
      </c>
      <c r="R564" s="59" t="s">
        <v>1483</v>
      </c>
      <c r="S564" s="59" t="s">
        <v>1585</v>
      </c>
      <c r="T564" s="59" t="s">
        <v>1586</v>
      </c>
      <c r="U564" s="59" t="s">
        <v>1486</v>
      </c>
      <c r="V564" s="59" t="s">
        <v>1487</v>
      </c>
      <c r="W564" s="59" t="s">
        <v>1513</v>
      </c>
      <c r="X564" s="59" t="s">
        <v>1487</v>
      </c>
      <c r="Y564" s="59" t="s">
        <v>1490</v>
      </c>
      <c r="Z564" s="59">
        <v>25.03</v>
      </c>
      <c r="AA564" s="59">
        <v>25.03</v>
      </c>
      <c r="AB564" s="59">
        <v>0</v>
      </c>
      <c r="AC564" s="59">
        <v>25.03</v>
      </c>
      <c r="AD564" s="59">
        <v>0</v>
      </c>
      <c r="AE564" s="59">
        <v>0</v>
      </c>
      <c r="AF564" s="59" t="s">
        <v>1491</v>
      </c>
      <c r="AG564" s="59" t="s">
        <v>737</v>
      </c>
      <c r="AH564" s="59" t="s">
        <v>1518</v>
      </c>
      <c r="AI564" s="59" t="s">
        <v>1523</v>
      </c>
      <c r="AJ564" s="59" t="s">
        <v>1486</v>
      </c>
      <c r="AK564" s="59" t="s">
        <v>278</v>
      </c>
      <c r="AL564" s="59" t="s">
        <v>1493</v>
      </c>
      <c r="AM564" s="59" t="s">
        <v>1494</v>
      </c>
      <c r="AN564" s="59" t="s">
        <v>1384</v>
      </c>
      <c r="AO564" s="59" t="s">
        <v>107</v>
      </c>
    </row>
    <row r="565" spans="1:41" x14ac:dyDescent="0.15">
      <c r="A565" s="59" t="s">
        <v>1809</v>
      </c>
      <c r="B565" s="59" t="s">
        <v>1582</v>
      </c>
      <c r="C565" s="59" t="s">
        <v>1583</v>
      </c>
      <c r="D565" s="59" t="s">
        <v>1517</v>
      </c>
      <c r="E565" s="59" t="s">
        <v>559</v>
      </c>
      <c r="F565" s="59" t="s">
        <v>1475</v>
      </c>
      <c r="G565" s="59" t="s">
        <v>1406</v>
      </c>
      <c r="H565" s="59" t="s">
        <v>1475</v>
      </c>
      <c r="I565" s="59" t="s">
        <v>1406</v>
      </c>
      <c r="J565" s="59" t="s">
        <v>737</v>
      </c>
      <c r="K565" s="59" t="s">
        <v>1518</v>
      </c>
      <c r="L565" s="59" t="s">
        <v>1584</v>
      </c>
      <c r="M565" s="59" t="s">
        <v>1478</v>
      </c>
      <c r="N565" s="59" t="s">
        <v>1479</v>
      </c>
      <c r="O565" s="59" t="s">
        <v>1480</v>
      </c>
      <c r="P565" s="59" t="s">
        <v>1481</v>
      </c>
      <c r="Q565" s="59" t="s">
        <v>1482</v>
      </c>
      <c r="R565" s="59" t="s">
        <v>1483</v>
      </c>
      <c r="S565" s="59" t="s">
        <v>1585</v>
      </c>
      <c r="T565" s="59" t="s">
        <v>1586</v>
      </c>
      <c r="U565" s="59" t="s">
        <v>1486</v>
      </c>
      <c r="V565" s="59" t="s">
        <v>1487</v>
      </c>
      <c r="W565" s="59" t="s">
        <v>1514</v>
      </c>
      <c r="X565" s="59" t="s">
        <v>1487</v>
      </c>
      <c r="Y565" s="59" t="s">
        <v>1490</v>
      </c>
      <c r="Z565" s="59">
        <v>5.01</v>
      </c>
      <c r="AA565" s="59">
        <v>5.01</v>
      </c>
      <c r="AB565" s="59">
        <v>0</v>
      </c>
      <c r="AC565" s="59">
        <v>5.01</v>
      </c>
      <c r="AD565" s="59">
        <v>0</v>
      </c>
      <c r="AE565" s="59">
        <v>0</v>
      </c>
      <c r="AF565" s="59" t="s">
        <v>1491</v>
      </c>
      <c r="AG565" s="59" t="s">
        <v>737</v>
      </c>
      <c r="AH565" s="59" t="s">
        <v>1518</v>
      </c>
      <c r="AI565" s="59" t="s">
        <v>1523</v>
      </c>
      <c r="AJ565" s="59" t="s">
        <v>1486</v>
      </c>
      <c r="AK565" s="59" t="s">
        <v>278</v>
      </c>
      <c r="AL565" s="59" t="s">
        <v>1493</v>
      </c>
      <c r="AM565" s="59" t="s">
        <v>1494</v>
      </c>
      <c r="AN565" s="59" t="s">
        <v>1384</v>
      </c>
      <c r="AO565" s="59" t="s">
        <v>107</v>
      </c>
    </row>
    <row r="566" spans="1:41" x14ac:dyDescent="0.15">
      <c r="A566" s="59" t="s">
        <v>1809</v>
      </c>
      <c r="B566" s="59" t="s">
        <v>1582</v>
      </c>
      <c r="C566" s="59" t="s">
        <v>1583</v>
      </c>
      <c r="D566" s="59" t="s">
        <v>1517</v>
      </c>
      <c r="E566" s="59" t="s">
        <v>559</v>
      </c>
      <c r="F566" s="59" t="s">
        <v>1475</v>
      </c>
      <c r="G566" s="59" t="s">
        <v>1406</v>
      </c>
      <c r="H566" s="59" t="s">
        <v>1475</v>
      </c>
      <c r="I566" s="59" t="s">
        <v>1406</v>
      </c>
      <c r="J566" s="59" t="s">
        <v>737</v>
      </c>
      <c r="K566" s="59" t="s">
        <v>1518</v>
      </c>
      <c r="L566" s="59" t="s">
        <v>1584</v>
      </c>
      <c r="M566" s="59" t="s">
        <v>1478</v>
      </c>
      <c r="N566" s="59" t="s">
        <v>1479</v>
      </c>
      <c r="O566" s="59" t="s">
        <v>1480</v>
      </c>
      <c r="P566" s="59" t="s">
        <v>1481</v>
      </c>
      <c r="Q566" s="59" t="s">
        <v>1482</v>
      </c>
      <c r="R566" s="59" t="s">
        <v>1483</v>
      </c>
      <c r="S566" s="59" t="s">
        <v>1585</v>
      </c>
      <c r="T566" s="59" t="s">
        <v>1586</v>
      </c>
      <c r="U566" s="59" t="s">
        <v>1486</v>
      </c>
      <c r="V566" s="59" t="s">
        <v>1487</v>
      </c>
      <c r="W566" s="59" t="s">
        <v>1522</v>
      </c>
      <c r="X566" s="59" t="s">
        <v>1487</v>
      </c>
      <c r="Y566" s="59" t="s">
        <v>1490</v>
      </c>
      <c r="Z566" s="59">
        <v>2190.09</v>
      </c>
      <c r="AA566" s="59">
        <v>2190.09</v>
      </c>
      <c r="AB566" s="59">
        <v>0</v>
      </c>
      <c r="AC566" s="59">
        <v>2190.09</v>
      </c>
      <c r="AD566" s="59">
        <v>0</v>
      </c>
      <c r="AE566" s="59">
        <v>0</v>
      </c>
      <c r="AF566" s="59" t="s">
        <v>1491</v>
      </c>
      <c r="AG566" s="59" t="s">
        <v>737</v>
      </c>
      <c r="AH566" s="59" t="s">
        <v>1518</v>
      </c>
      <c r="AI566" s="59" t="s">
        <v>1523</v>
      </c>
      <c r="AJ566" s="59" t="s">
        <v>1486</v>
      </c>
      <c r="AK566" s="59" t="s">
        <v>278</v>
      </c>
      <c r="AL566" s="59" t="s">
        <v>1493</v>
      </c>
      <c r="AM566" s="59" t="s">
        <v>1494</v>
      </c>
      <c r="AN566" s="59" t="s">
        <v>1384</v>
      </c>
      <c r="AO566" s="59" t="s">
        <v>107</v>
      </c>
    </row>
    <row r="567" spans="1:41" x14ac:dyDescent="0.15">
      <c r="A567" s="59" t="s">
        <v>1809</v>
      </c>
      <c r="B567" s="59" t="s">
        <v>1587</v>
      </c>
      <c r="C567" s="59" t="s">
        <v>1588</v>
      </c>
      <c r="D567" s="59" t="s">
        <v>1517</v>
      </c>
      <c r="E567" s="59" t="s">
        <v>559</v>
      </c>
      <c r="F567" s="59" t="s">
        <v>1475</v>
      </c>
      <c r="G567" s="59" t="s">
        <v>1406</v>
      </c>
      <c r="H567" s="59" t="s">
        <v>1475</v>
      </c>
      <c r="I567" s="59" t="s">
        <v>1406</v>
      </c>
      <c r="J567" s="59" t="s">
        <v>737</v>
      </c>
      <c r="K567" s="59" t="s">
        <v>1518</v>
      </c>
      <c r="L567" s="59" t="s">
        <v>1589</v>
      </c>
      <c r="M567" s="59" t="s">
        <v>1478</v>
      </c>
      <c r="N567" s="59" t="s">
        <v>1479</v>
      </c>
      <c r="O567" s="59" t="s">
        <v>1480</v>
      </c>
      <c r="P567" s="59" t="s">
        <v>1481</v>
      </c>
      <c r="Q567" s="59" t="s">
        <v>1482</v>
      </c>
      <c r="R567" s="59" t="s">
        <v>1483</v>
      </c>
      <c r="S567" s="59" t="s">
        <v>1590</v>
      </c>
      <c r="T567" s="59" t="s">
        <v>1591</v>
      </c>
      <c r="U567" s="59" t="s">
        <v>1486</v>
      </c>
      <c r="V567" s="59" t="s">
        <v>1487</v>
      </c>
      <c r="W567" s="59" t="s">
        <v>1508</v>
      </c>
      <c r="X567" s="59" t="s">
        <v>1487</v>
      </c>
      <c r="Y567" s="59" t="s">
        <v>1490</v>
      </c>
      <c r="Z567" s="59">
        <v>117.75</v>
      </c>
      <c r="AA567" s="59">
        <v>117.75</v>
      </c>
      <c r="AB567" s="59">
        <v>0</v>
      </c>
      <c r="AC567" s="59">
        <v>117.75</v>
      </c>
      <c r="AD567" s="59">
        <v>0</v>
      </c>
      <c r="AE567" s="59">
        <v>0</v>
      </c>
      <c r="AF567" s="59" t="s">
        <v>1491</v>
      </c>
      <c r="AG567" s="59" t="s">
        <v>737</v>
      </c>
      <c r="AH567" s="59" t="s">
        <v>1518</v>
      </c>
      <c r="AI567" s="59" t="s">
        <v>1523</v>
      </c>
      <c r="AJ567" s="59" t="s">
        <v>1486</v>
      </c>
      <c r="AK567" s="59" t="s">
        <v>278</v>
      </c>
      <c r="AL567" s="59" t="s">
        <v>1493</v>
      </c>
      <c r="AM567" s="59" t="s">
        <v>1494</v>
      </c>
      <c r="AN567" s="59" t="s">
        <v>1384</v>
      </c>
      <c r="AO567" s="59" t="s">
        <v>107</v>
      </c>
    </row>
    <row r="568" spans="1:41" x14ac:dyDescent="0.15">
      <c r="A568" s="59" t="s">
        <v>1809</v>
      </c>
      <c r="B568" s="59" t="s">
        <v>1587</v>
      </c>
      <c r="C568" s="59" t="s">
        <v>1588</v>
      </c>
      <c r="D568" s="59" t="s">
        <v>1517</v>
      </c>
      <c r="E568" s="59" t="s">
        <v>559</v>
      </c>
      <c r="F568" s="59" t="s">
        <v>1475</v>
      </c>
      <c r="G568" s="59" t="s">
        <v>1406</v>
      </c>
      <c r="H568" s="59" t="s">
        <v>1475</v>
      </c>
      <c r="I568" s="59" t="s">
        <v>1406</v>
      </c>
      <c r="J568" s="59" t="s">
        <v>737</v>
      </c>
      <c r="K568" s="59" t="s">
        <v>1518</v>
      </c>
      <c r="L568" s="59" t="s">
        <v>1589</v>
      </c>
      <c r="M568" s="59" t="s">
        <v>1478</v>
      </c>
      <c r="N568" s="59" t="s">
        <v>1479</v>
      </c>
      <c r="O568" s="59" t="s">
        <v>1480</v>
      </c>
      <c r="P568" s="59" t="s">
        <v>1481</v>
      </c>
      <c r="Q568" s="59" t="s">
        <v>1482</v>
      </c>
      <c r="R568" s="59" t="s">
        <v>1483</v>
      </c>
      <c r="S568" s="59" t="s">
        <v>1590</v>
      </c>
      <c r="T568" s="59" t="s">
        <v>1591</v>
      </c>
      <c r="U568" s="59" t="s">
        <v>1486</v>
      </c>
      <c r="V568" s="59" t="s">
        <v>1487</v>
      </c>
      <c r="W568" s="59" t="s">
        <v>1509</v>
      </c>
      <c r="X568" s="59" t="s">
        <v>1487</v>
      </c>
      <c r="Y568" s="59" t="s">
        <v>1490</v>
      </c>
      <c r="Z568" s="59">
        <v>103.68</v>
      </c>
      <c r="AA568" s="59">
        <v>103.68</v>
      </c>
      <c r="AB568" s="59">
        <v>0</v>
      </c>
      <c r="AC568" s="59">
        <v>103.68</v>
      </c>
      <c r="AD568" s="59">
        <v>0</v>
      </c>
      <c r="AE568" s="59">
        <v>0</v>
      </c>
      <c r="AF568" s="59" t="s">
        <v>1491</v>
      </c>
      <c r="AG568" s="59" t="s">
        <v>737</v>
      </c>
      <c r="AH568" s="59" t="s">
        <v>1518</v>
      </c>
      <c r="AI568" s="59" t="s">
        <v>1523</v>
      </c>
      <c r="AJ568" s="59" t="s">
        <v>1486</v>
      </c>
      <c r="AK568" s="59" t="s">
        <v>278</v>
      </c>
      <c r="AL568" s="59" t="s">
        <v>1493</v>
      </c>
      <c r="AM568" s="59" t="s">
        <v>1494</v>
      </c>
      <c r="AN568" s="59" t="s">
        <v>1384</v>
      </c>
      <c r="AO568" s="59" t="s">
        <v>107</v>
      </c>
    </row>
    <row r="569" spans="1:41" x14ac:dyDescent="0.15">
      <c r="A569" s="59" t="s">
        <v>1809</v>
      </c>
      <c r="B569" s="59" t="s">
        <v>1587</v>
      </c>
      <c r="C569" s="59" t="s">
        <v>1588</v>
      </c>
      <c r="D569" s="59" t="s">
        <v>1517</v>
      </c>
      <c r="E569" s="59" t="s">
        <v>559</v>
      </c>
      <c r="F569" s="59" t="s">
        <v>1475</v>
      </c>
      <c r="G569" s="59" t="s">
        <v>1406</v>
      </c>
      <c r="H569" s="59" t="s">
        <v>1475</v>
      </c>
      <c r="I569" s="59" t="s">
        <v>1406</v>
      </c>
      <c r="J569" s="59" t="s">
        <v>737</v>
      </c>
      <c r="K569" s="59" t="s">
        <v>1518</v>
      </c>
      <c r="L569" s="59" t="s">
        <v>1589</v>
      </c>
      <c r="M569" s="59" t="s">
        <v>1478</v>
      </c>
      <c r="N569" s="59" t="s">
        <v>1479</v>
      </c>
      <c r="O569" s="59" t="s">
        <v>1480</v>
      </c>
      <c r="P569" s="59" t="s">
        <v>1481</v>
      </c>
      <c r="Q569" s="59" t="s">
        <v>1482</v>
      </c>
      <c r="R569" s="59" t="s">
        <v>1483</v>
      </c>
      <c r="S569" s="59" t="s">
        <v>1590</v>
      </c>
      <c r="T569" s="59" t="s">
        <v>1591</v>
      </c>
      <c r="U569" s="59" t="s">
        <v>1486</v>
      </c>
      <c r="V569" s="59" t="s">
        <v>1487</v>
      </c>
      <c r="W569" s="59" t="s">
        <v>1488</v>
      </c>
      <c r="X569" s="59" t="s">
        <v>1510</v>
      </c>
      <c r="Y569" s="59" t="s">
        <v>1490</v>
      </c>
      <c r="Z569" s="59">
        <v>0.52</v>
      </c>
      <c r="AA569" s="59">
        <v>0.52</v>
      </c>
      <c r="AB569" s="59">
        <v>0</v>
      </c>
      <c r="AC569" s="59">
        <v>0.52</v>
      </c>
      <c r="AD569" s="59">
        <v>0</v>
      </c>
      <c r="AE569" s="59">
        <v>0</v>
      </c>
      <c r="AF569" s="59" t="s">
        <v>1491</v>
      </c>
      <c r="AG569" s="59" t="s">
        <v>737</v>
      </c>
      <c r="AH569" s="59" t="s">
        <v>1518</v>
      </c>
      <c r="AI569" s="59" t="s">
        <v>1523</v>
      </c>
      <c r="AJ569" s="59" t="s">
        <v>1486</v>
      </c>
      <c r="AK569" s="59" t="s">
        <v>278</v>
      </c>
      <c r="AL569" s="59" t="s">
        <v>1493</v>
      </c>
      <c r="AM569" s="59" t="s">
        <v>1494</v>
      </c>
      <c r="AN569" s="59" t="s">
        <v>1384</v>
      </c>
      <c r="AO569" s="59" t="s">
        <v>107</v>
      </c>
    </row>
    <row r="570" spans="1:41" x14ac:dyDescent="0.15">
      <c r="A570" s="59" t="s">
        <v>1809</v>
      </c>
      <c r="B570" s="59" t="s">
        <v>1587</v>
      </c>
      <c r="C570" s="59" t="s">
        <v>1588</v>
      </c>
      <c r="D570" s="59" t="s">
        <v>1517</v>
      </c>
      <c r="E570" s="59" t="s">
        <v>559</v>
      </c>
      <c r="F570" s="59" t="s">
        <v>1475</v>
      </c>
      <c r="G570" s="59" t="s">
        <v>1406</v>
      </c>
      <c r="H570" s="59" t="s">
        <v>1475</v>
      </c>
      <c r="I570" s="59" t="s">
        <v>1406</v>
      </c>
      <c r="J570" s="59" t="s">
        <v>737</v>
      </c>
      <c r="K570" s="59" t="s">
        <v>1518</v>
      </c>
      <c r="L570" s="59" t="s">
        <v>1589</v>
      </c>
      <c r="M570" s="59" t="s">
        <v>1478</v>
      </c>
      <c r="N570" s="59" t="s">
        <v>1479</v>
      </c>
      <c r="O570" s="59" t="s">
        <v>1480</v>
      </c>
      <c r="P570" s="59" t="s">
        <v>1481</v>
      </c>
      <c r="Q570" s="59" t="s">
        <v>1482</v>
      </c>
      <c r="R570" s="59" t="s">
        <v>1483</v>
      </c>
      <c r="S570" s="59" t="s">
        <v>1590</v>
      </c>
      <c r="T570" s="59" t="s">
        <v>1591</v>
      </c>
      <c r="U570" s="59" t="s">
        <v>1486</v>
      </c>
      <c r="V570" s="59" t="s">
        <v>1487</v>
      </c>
      <c r="W570" s="59" t="s">
        <v>1513</v>
      </c>
      <c r="X570" s="59" t="s">
        <v>1487</v>
      </c>
      <c r="Y570" s="59" t="s">
        <v>1490</v>
      </c>
      <c r="Z570" s="59">
        <v>114.81</v>
      </c>
      <c r="AA570" s="59">
        <v>114.81</v>
      </c>
      <c r="AB570" s="59">
        <v>0</v>
      </c>
      <c r="AC570" s="59">
        <v>114.81</v>
      </c>
      <c r="AD570" s="59">
        <v>0</v>
      </c>
      <c r="AE570" s="59">
        <v>0</v>
      </c>
      <c r="AF570" s="59" t="s">
        <v>1491</v>
      </c>
      <c r="AG570" s="59" t="s">
        <v>737</v>
      </c>
      <c r="AH570" s="59" t="s">
        <v>1518</v>
      </c>
      <c r="AI570" s="59" t="s">
        <v>1523</v>
      </c>
      <c r="AJ570" s="59" t="s">
        <v>1486</v>
      </c>
      <c r="AK570" s="59" t="s">
        <v>278</v>
      </c>
      <c r="AL570" s="59" t="s">
        <v>1493</v>
      </c>
      <c r="AM570" s="59" t="s">
        <v>1494</v>
      </c>
      <c r="AN570" s="59" t="s">
        <v>1384</v>
      </c>
      <c r="AO570" s="59" t="s">
        <v>107</v>
      </c>
    </row>
    <row r="571" spans="1:41" x14ac:dyDescent="0.15">
      <c r="A571" s="59" t="s">
        <v>1809</v>
      </c>
      <c r="B571" s="59" t="s">
        <v>1587</v>
      </c>
      <c r="C571" s="59" t="s">
        <v>1588</v>
      </c>
      <c r="D571" s="59" t="s">
        <v>1517</v>
      </c>
      <c r="E571" s="59" t="s">
        <v>559</v>
      </c>
      <c r="F571" s="59" t="s">
        <v>1475</v>
      </c>
      <c r="G571" s="59" t="s">
        <v>1406</v>
      </c>
      <c r="H571" s="59" t="s">
        <v>1475</v>
      </c>
      <c r="I571" s="59" t="s">
        <v>1406</v>
      </c>
      <c r="J571" s="59" t="s">
        <v>737</v>
      </c>
      <c r="K571" s="59" t="s">
        <v>1518</v>
      </c>
      <c r="L571" s="59" t="s">
        <v>1589</v>
      </c>
      <c r="M571" s="59" t="s">
        <v>1478</v>
      </c>
      <c r="N571" s="59" t="s">
        <v>1479</v>
      </c>
      <c r="O571" s="59" t="s">
        <v>1480</v>
      </c>
      <c r="P571" s="59" t="s">
        <v>1481</v>
      </c>
      <c r="Q571" s="59" t="s">
        <v>1482</v>
      </c>
      <c r="R571" s="59" t="s">
        <v>1483</v>
      </c>
      <c r="S571" s="59" t="s">
        <v>1590</v>
      </c>
      <c r="T571" s="59" t="s">
        <v>1591</v>
      </c>
      <c r="U571" s="59" t="s">
        <v>1486</v>
      </c>
      <c r="V571" s="59" t="s">
        <v>1487</v>
      </c>
      <c r="W571" s="59" t="s">
        <v>1514</v>
      </c>
      <c r="X571" s="59" t="s">
        <v>1487</v>
      </c>
      <c r="Y571" s="59" t="s">
        <v>1490</v>
      </c>
      <c r="Z571" s="59">
        <v>1.92</v>
      </c>
      <c r="AA571" s="59">
        <v>1.92</v>
      </c>
      <c r="AB571" s="59">
        <v>0</v>
      </c>
      <c r="AC571" s="59">
        <v>1.92</v>
      </c>
      <c r="AD571" s="59">
        <v>0</v>
      </c>
      <c r="AE571" s="59">
        <v>0</v>
      </c>
      <c r="AF571" s="59" t="s">
        <v>1491</v>
      </c>
      <c r="AG571" s="59" t="s">
        <v>737</v>
      </c>
      <c r="AH571" s="59" t="s">
        <v>1518</v>
      </c>
      <c r="AI571" s="59" t="s">
        <v>1523</v>
      </c>
      <c r="AJ571" s="59" t="s">
        <v>1486</v>
      </c>
      <c r="AK571" s="59" t="s">
        <v>278</v>
      </c>
      <c r="AL571" s="59" t="s">
        <v>1493</v>
      </c>
      <c r="AM571" s="59" t="s">
        <v>1494</v>
      </c>
      <c r="AN571" s="59" t="s">
        <v>1384</v>
      </c>
      <c r="AO571" s="59" t="s">
        <v>107</v>
      </c>
    </row>
    <row r="572" spans="1:41" x14ac:dyDescent="0.15">
      <c r="A572" s="59" t="s">
        <v>1809</v>
      </c>
      <c r="B572" s="59" t="s">
        <v>1592</v>
      </c>
      <c r="C572" s="59" t="s">
        <v>1593</v>
      </c>
      <c r="D572" s="59" t="s">
        <v>1517</v>
      </c>
      <c r="E572" s="59" t="s">
        <v>559</v>
      </c>
      <c r="F572" s="59" t="s">
        <v>1475</v>
      </c>
      <c r="G572" s="59" t="s">
        <v>1406</v>
      </c>
      <c r="H572" s="59" t="s">
        <v>1475</v>
      </c>
      <c r="I572" s="59" t="s">
        <v>1406</v>
      </c>
      <c r="J572" s="59" t="s">
        <v>737</v>
      </c>
      <c r="K572" s="59" t="s">
        <v>1518</v>
      </c>
      <c r="L572" s="59" t="s">
        <v>1594</v>
      </c>
      <c r="M572" s="59" t="s">
        <v>1478</v>
      </c>
      <c r="N572" s="59" t="s">
        <v>1479</v>
      </c>
      <c r="O572" s="59" t="s">
        <v>1480</v>
      </c>
      <c r="P572" s="59" t="s">
        <v>1481</v>
      </c>
      <c r="Q572" s="59" t="s">
        <v>1482</v>
      </c>
      <c r="R572" s="59" t="s">
        <v>1483</v>
      </c>
      <c r="S572" s="59" t="s">
        <v>1595</v>
      </c>
      <c r="T572" s="59" t="s">
        <v>1596</v>
      </c>
      <c r="U572" s="59" t="s">
        <v>1486</v>
      </c>
      <c r="V572" s="59" t="s">
        <v>1487</v>
      </c>
      <c r="W572" s="59" t="s">
        <v>1508</v>
      </c>
      <c r="X572" s="59" t="s">
        <v>1487</v>
      </c>
      <c r="Y572" s="59" t="s">
        <v>1490</v>
      </c>
      <c r="Z572" s="59">
        <v>358.94</v>
      </c>
      <c r="AA572" s="59">
        <v>358.94</v>
      </c>
      <c r="AB572" s="59">
        <v>0</v>
      </c>
      <c r="AC572" s="59">
        <v>358.94</v>
      </c>
      <c r="AD572" s="59">
        <v>0</v>
      </c>
      <c r="AE572" s="59">
        <v>0</v>
      </c>
      <c r="AF572" s="59" t="s">
        <v>1491</v>
      </c>
      <c r="AG572" s="59" t="s">
        <v>737</v>
      </c>
      <c r="AH572" s="59" t="s">
        <v>1518</v>
      </c>
      <c r="AI572" s="59" t="s">
        <v>1523</v>
      </c>
      <c r="AJ572" s="59" t="s">
        <v>1486</v>
      </c>
      <c r="AK572" s="59" t="s">
        <v>278</v>
      </c>
      <c r="AL572" s="59" t="s">
        <v>1493</v>
      </c>
      <c r="AM572" s="59" t="s">
        <v>1494</v>
      </c>
      <c r="AN572" s="59" t="s">
        <v>1384</v>
      </c>
      <c r="AO572" s="59" t="s">
        <v>107</v>
      </c>
    </row>
    <row r="573" spans="1:41" x14ac:dyDescent="0.15">
      <c r="A573" s="59" t="s">
        <v>1809</v>
      </c>
      <c r="B573" s="59" t="s">
        <v>1592</v>
      </c>
      <c r="C573" s="59" t="s">
        <v>1593</v>
      </c>
      <c r="D573" s="59" t="s">
        <v>1517</v>
      </c>
      <c r="E573" s="59" t="s">
        <v>559</v>
      </c>
      <c r="F573" s="59" t="s">
        <v>1475</v>
      </c>
      <c r="G573" s="59" t="s">
        <v>1406</v>
      </c>
      <c r="H573" s="59" t="s">
        <v>1475</v>
      </c>
      <c r="I573" s="59" t="s">
        <v>1406</v>
      </c>
      <c r="J573" s="59" t="s">
        <v>737</v>
      </c>
      <c r="K573" s="59" t="s">
        <v>1518</v>
      </c>
      <c r="L573" s="59" t="s">
        <v>1594</v>
      </c>
      <c r="M573" s="59" t="s">
        <v>1478</v>
      </c>
      <c r="N573" s="59" t="s">
        <v>1479</v>
      </c>
      <c r="O573" s="59" t="s">
        <v>1480</v>
      </c>
      <c r="P573" s="59" t="s">
        <v>1481</v>
      </c>
      <c r="Q573" s="59" t="s">
        <v>1482</v>
      </c>
      <c r="R573" s="59" t="s">
        <v>1483</v>
      </c>
      <c r="S573" s="59" t="s">
        <v>1595</v>
      </c>
      <c r="T573" s="59" t="s">
        <v>1596</v>
      </c>
      <c r="U573" s="59" t="s">
        <v>1486</v>
      </c>
      <c r="V573" s="59" t="s">
        <v>1487</v>
      </c>
      <c r="W573" s="59" t="s">
        <v>1509</v>
      </c>
      <c r="X573" s="59" t="s">
        <v>1487</v>
      </c>
      <c r="Y573" s="59" t="s">
        <v>1490</v>
      </c>
      <c r="Z573" s="59">
        <v>310.64999999999998</v>
      </c>
      <c r="AA573" s="59">
        <v>310.64999999999998</v>
      </c>
      <c r="AB573" s="59">
        <v>0</v>
      </c>
      <c r="AC573" s="59">
        <v>310.64999999999998</v>
      </c>
      <c r="AD573" s="59">
        <v>0</v>
      </c>
      <c r="AE573" s="59">
        <v>0</v>
      </c>
      <c r="AF573" s="59" t="s">
        <v>1491</v>
      </c>
      <c r="AG573" s="59" t="s">
        <v>737</v>
      </c>
      <c r="AH573" s="59" t="s">
        <v>1518</v>
      </c>
      <c r="AI573" s="59" t="s">
        <v>1523</v>
      </c>
      <c r="AJ573" s="59" t="s">
        <v>1486</v>
      </c>
      <c r="AK573" s="59" t="s">
        <v>278</v>
      </c>
      <c r="AL573" s="59" t="s">
        <v>1493</v>
      </c>
      <c r="AM573" s="59" t="s">
        <v>1494</v>
      </c>
      <c r="AN573" s="59" t="s">
        <v>1384</v>
      </c>
      <c r="AO573" s="59" t="s">
        <v>107</v>
      </c>
    </row>
    <row r="574" spans="1:41" x14ac:dyDescent="0.15">
      <c r="A574" s="59" t="s">
        <v>1809</v>
      </c>
      <c r="B574" s="59" t="s">
        <v>1592</v>
      </c>
      <c r="C574" s="59" t="s">
        <v>1593</v>
      </c>
      <c r="D574" s="59" t="s">
        <v>1517</v>
      </c>
      <c r="E574" s="59" t="s">
        <v>559</v>
      </c>
      <c r="F574" s="59" t="s">
        <v>1475</v>
      </c>
      <c r="G574" s="59" t="s">
        <v>1406</v>
      </c>
      <c r="H574" s="59" t="s">
        <v>1475</v>
      </c>
      <c r="I574" s="59" t="s">
        <v>1406</v>
      </c>
      <c r="J574" s="59" t="s">
        <v>737</v>
      </c>
      <c r="K574" s="59" t="s">
        <v>1518</v>
      </c>
      <c r="L574" s="59" t="s">
        <v>1594</v>
      </c>
      <c r="M574" s="59" t="s">
        <v>1478</v>
      </c>
      <c r="N574" s="59" t="s">
        <v>1479</v>
      </c>
      <c r="O574" s="59" t="s">
        <v>1480</v>
      </c>
      <c r="P574" s="59" t="s">
        <v>1481</v>
      </c>
      <c r="Q574" s="59" t="s">
        <v>1482</v>
      </c>
      <c r="R574" s="59" t="s">
        <v>1483</v>
      </c>
      <c r="S574" s="59" t="s">
        <v>1595</v>
      </c>
      <c r="T574" s="59" t="s">
        <v>1596</v>
      </c>
      <c r="U574" s="59" t="s">
        <v>1486</v>
      </c>
      <c r="V574" s="59" t="s">
        <v>1487</v>
      </c>
      <c r="W574" s="59" t="s">
        <v>1513</v>
      </c>
      <c r="X574" s="59" t="s">
        <v>1487</v>
      </c>
      <c r="Y574" s="59" t="s">
        <v>1490</v>
      </c>
      <c r="Z574" s="59">
        <v>166.54</v>
      </c>
      <c r="AA574" s="59">
        <v>166.54</v>
      </c>
      <c r="AB574" s="59">
        <v>0</v>
      </c>
      <c r="AC574" s="59">
        <v>166.54</v>
      </c>
      <c r="AD574" s="59">
        <v>0</v>
      </c>
      <c r="AE574" s="59">
        <v>0</v>
      </c>
      <c r="AF574" s="59" t="s">
        <v>1491</v>
      </c>
      <c r="AG574" s="59" t="s">
        <v>737</v>
      </c>
      <c r="AH574" s="59" t="s">
        <v>1518</v>
      </c>
      <c r="AI574" s="59" t="s">
        <v>1523</v>
      </c>
      <c r="AJ574" s="59" t="s">
        <v>1486</v>
      </c>
      <c r="AK574" s="59" t="s">
        <v>278</v>
      </c>
      <c r="AL574" s="59" t="s">
        <v>1493</v>
      </c>
      <c r="AM574" s="59" t="s">
        <v>1494</v>
      </c>
      <c r="AN574" s="59" t="s">
        <v>1384</v>
      </c>
      <c r="AO574" s="59" t="s">
        <v>107</v>
      </c>
    </row>
    <row r="575" spans="1:41" x14ac:dyDescent="0.15">
      <c r="A575" s="59" t="s">
        <v>1809</v>
      </c>
      <c r="B575" s="59" t="s">
        <v>1592</v>
      </c>
      <c r="C575" s="59" t="s">
        <v>1593</v>
      </c>
      <c r="D575" s="59" t="s">
        <v>1517</v>
      </c>
      <c r="E575" s="59" t="s">
        <v>559</v>
      </c>
      <c r="F575" s="59" t="s">
        <v>1475</v>
      </c>
      <c r="G575" s="59" t="s">
        <v>1406</v>
      </c>
      <c r="H575" s="59" t="s">
        <v>1475</v>
      </c>
      <c r="I575" s="59" t="s">
        <v>1406</v>
      </c>
      <c r="J575" s="59" t="s">
        <v>737</v>
      </c>
      <c r="K575" s="59" t="s">
        <v>1518</v>
      </c>
      <c r="L575" s="59" t="s">
        <v>1594</v>
      </c>
      <c r="M575" s="59" t="s">
        <v>1478</v>
      </c>
      <c r="N575" s="59" t="s">
        <v>1479</v>
      </c>
      <c r="O575" s="59" t="s">
        <v>1480</v>
      </c>
      <c r="P575" s="59" t="s">
        <v>1481</v>
      </c>
      <c r="Q575" s="59" t="s">
        <v>1482</v>
      </c>
      <c r="R575" s="59" t="s">
        <v>1483</v>
      </c>
      <c r="S575" s="59" t="s">
        <v>1595</v>
      </c>
      <c r="T575" s="59" t="s">
        <v>1596</v>
      </c>
      <c r="U575" s="59" t="s">
        <v>1486</v>
      </c>
      <c r="V575" s="59" t="s">
        <v>1487</v>
      </c>
      <c r="W575" s="59" t="s">
        <v>1514</v>
      </c>
      <c r="X575" s="59" t="s">
        <v>1487</v>
      </c>
      <c r="Y575" s="59" t="s">
        <v>1490</v>
      </c>
      <c r="Z575" s="59">
        <v>33.71</v>
      </c>
      <c r="AA575" s="59">
        <v>33.71</v>
      </c>
      <c r="AB575" s="59">
        <v>0</v>
      </c>
      <c r="AC575" s="59">
        <v>33.71</v>
      </c>
      <c r="AD575" s="59">
        <v>0</v>
      </c>
      <c r="AE575" s="59">
        <v>0</v>
      </c>
      <c r="AF575" s="59" t="s">
        <v>1491</v>
      </c>
      <c r="AG575" s="59" t="s">
        <v>737</v>
      </c>
      <c r="AH575" s="59" t="s">
        <v>1518</v>
      </c>
      <c r="AI575" s="59" t="s">
        <v>1523</v>
      </c>
      <c r="AJ575" s="59" t="s">
        <v>1486</v>
      </c>
      <c r="AK575" s="59" t="s">
        <v>278</v>
      </c>
      <c r="AL575" s="59" t="s">
        <v>1493</v>
      </c>
      <c r="AM575" s="59" t="s">
        <v>1494</v>
      </c>
      <c r="AN575" s="59" t="s">
        <v>1384</v>
      </c>
      <c r="AO575" s="59" t="s">
        <v>107</v>
      </c>
    </row>
    <row r="576" spans="1:41" x14ac:dyDescent="0.15">
      <c r="A576" s="59" t="s">
        <v>1809</v>
      </c>
      <c r="B576" s="59" t="s">
        <v>1597</v>
      </c>
      <c r="C576" s="59" t="s">
        <v>1598</v>
      </c>
      <c r="D576" s="59" t="s">
        <v>1517</v>
      </c>
      <c r="E576" s="59" t="s">
        <v>559</v>
      </c>
      <c r="F576" s="59" t="s">
        <v>1475</v>
      </c>
      <c r="G576" s="59" t="s">
        <v>1406</v>
      </c>
      <c r="H576" s="59" t="s">
        <v>1475</v>
      </c>
      <c r="I576" s="59" t="s">
        <v>1406</v>
      </c>
      <c r="J576" s="59" t="s">
        <v>737</v>
      </c>
      <c r="K576" s="59" t="s">
        <v>1518</v>
      </c>
      <c r="L576" s="59" t="s">
        <v>1599</v>
      </c>
      <c r="M576" s="59" t="s">
        <v>1478</v>
      </c>
      <c r="N576" s="59" t="s">
        <v>1479</v>
      </c>
      <c r="O576" s="59" t="s">
        <v>1480</v>
      </c>
      <c r="P576" s="59" t="s">
        <v>1481</v>
      </c>
      <c r="Q576" s="59" t="s">
        <v>1482</v>
      </c>
      <c r="R576" s="59" t="s">
        <v>1483</v>
      </c>
      <c r="S576" s="59" t="s">
        <v>1600</v>
      </c>
      <c r="T576" s="59" t="s">
        <v>1601</v>
      </c>
      <c r="U576" s="59" t="s">
        <v>1486</v>
      </c>
      <c r="V576" s="59" t="s">
        <v>1487</v>
      </c>
      <c r="W576" s="59" t="s">
        <v>1508</v>
      </c>
      <c r="X576" s="59" t="s">
        <v>1487</v>
      </c>
      <c r="Y576" s="59" t="s">
        <v>1490</v>
      </c>
      <c r="Z576" s="59">
        <v>842.87</v>
      </c>
      <c r="AA576" s="59">
        <v>842.87</v>
      </c>
      <c r="AB576" s="59">
        <v>0</v>
      </c>
      <c r="AC576" s="59">
        <v>842.87</v>
      </c>
      <c r="AD576" s="59">
        <v>0</v>
      </c>
      <c r="AE576" s="59">
        <v>0</v>
      </c>
      <c r="AF576" s="59" t="s">
        <v>1491</v>
      </c>
      <c r="AG576" s="59" t="s">
        <v>737</v>
      </c>
      <c r="AH576" s="59" t="s">
        <v>1518</v>
      </c>
      <c r="AI576" s="59" t="s">
        <v>1523</v>
      </c>
      <c r="AJ576" s="59" t="s">
        <v>1486</v>
      </c>
      <c r="AK576" s="59" t="s">
        <v>278</v>
      </c>
      <c r="AL576" s="59" t="s">
        <v>1493</v>
      </c>
      <c r="AM576" s="59" t="s">
        <v>1494</v>
      </c>
      <c r="AN576" s="59" t="s">
        <v>1384</v>
      </c>
      <c r="AO576" s="59" t="s">
        <v>107</v>
      </c>
    </row>
    <row r="577" spans="1:41" x14ac:dyDescent="0.15">
      <c r="A577" s="59" t="s">
        <v>1809</v>
      </c>
      <c r="B577" s="59" t="s">
        <v>1597</v>
      </c>
      <c r="C577" s="59" t="s">
        <v>1598</v>
      </c>
      <c r="D577" s="59" t="s">
        <v>1517</v>
      </c>
      <c r="E577" s="59" t="s">
        <v>559</v>
      </c>
      <c r="F577" s="59" t="s">
        <v>1475</v>
      </c>
      <c r="G577" s="59" t="s">
        <v>1406</v>
      </c>
      <c r="H577" s="59" t="s">
        <v>1475</v>
      </c>
      <c r="I577" s="59" t="s">
        <v>1406</v>
      </c>
      <c r="J577" s="59" t="s">
        <v>737</v>
      </c>
      <c r="K577" s="59" t="s">
        <v>1518</v>
      </c>
      <c r="L577" s="59" t="s">
        <v>1599</v>
      </c>
      <c r="M577" s="59" t="s">
        <v>1478</v>
      </c>
      <c r="N577" s="59" t="s">
        <v>1479</v>
      </c>
      <c r="O577" s="59" t="s">
        <v>1480</v>
      </c>
      <c r="P577" s="59" t="s">
        <v>1481</v>
      </c>
      <c r="Q577" s="59" t="s">
        <v>1482</v>
      </c>
      <c r="R577" s="59" t="s">
        <v>1483</v>
      </c>
      <c r="S577" s="59" t="s">
        <v>1600</v>
      </c>
      <c r="T577" s="59" t="s">
        <v>1601</v>
      </c>
      <c r="U577" s="59" t="s">
        <v>1486</v>
      </c>
      <c r="V577" s="59" t="s">
        <v>1487</v>
      </c>
      <c r="W577" s="59" t="s">
        <v>1509</v>
      </c>
      <c r="X577" s="59" t="s">
        <v>1487</v>
      </c>
      <c r="Y577" s="59" t="s">
        <v>1490</v>
      </c>
      <c r="Z577" s="59">
        <v>121.27</v>
      </c>
      <c r="AA577" s="59">
        <v>121.27</v>
      </c>
      <c r="AB577" s="59">
        <v>0</v>
      </c>
      <c r="AC577" s="59">
        <v>121.27</v>
      </c>
      <c r="AD577" s="59">
        <v>0</v>
      </c>
      <c r="AE577" s="59">
        <v>0</v>
      </c>
      <c r="AF577" s="59" t="s">
        <v>1491</v>
      </c>
      <c r="AG577" s="59" t="s">
        <v>737</v>
      </c>
      <c r="AH577" s="59" t="s">
        <v>1518</v>
      </c>
      <c r="AI577" s="59" t="s">
        <v>1523</v>
      </c>
      <c r="AJ577" s="59" t="s">
        <v>1486</v>
      </c>
      <c r="AK577" s="59" t="s">
        <v>278</v>
      </c>
      <c r="AL577" s="59" t="s">
        <v>1493</v>
      </c>
      <c r="AM577" s="59" t="s">
        <v>1494</v>
      </c>
      <c r="AN577" s="59" t="s">
        <v>1384</v>
      </c>
      <c r="AO577" s="59" t="s">
        <v>107</v>
      </c>
    </row>
    <row r="578" spans="1:41" x14ac:dyDescent="0.15">
      <c r="A578" s="59" t="s">
        <v>1809</v>
      </c>
      <c r="B578" s="59" t="s">
        <v>1597</v>
      </c>
      <c r="C578" s="59" t="s">
        <v>1598</v>
      </c>
      <c r="D578" s="59" t="s">
        <v>1517</v>
      </c>
      <c r="E578" s="59" t="s">
        <v>559</v>
      </c>
      <c r="F578" s="59" t="s">
        <v>1475</v>
      </c>
      <c r="G578" s="59" t="s">
        <v>1406</v>
      </c>
      <c r="H578" s="59" t="s">
        <v>1475</v>
      </c>
      <c r="I578" s="59" t="s">
        <v>1406</v>
      </c>
      <c r="J578" s="59" t="s">
        <v>737</v>
      </c>
      <c r="K578" s="59" t="s">
        <v>1518</v>
      </c>
      <c r="L578" s="59" t="s">
        <v>1599</v>
      </c>
      <c r="M578" s="59" t="s">
        <v>1478</v>
      </c>
      <c r="N578" s="59" t="s">
        <v>1479</v>
      </c>
      <c r="O578" s="59" t="s">
        <v>1480</v>
      </c>
      <c r="P578" s="59" t="s">
        <v>1481</v>
      </c>
      <c r="Q578" s="59" t="s">
        <v>1482</v>
      </c>
      <c r="R578" s="59" t="s">
        <v>1483</v>
      </c>
      <c r="S578" s="59" t="s">
        <v>1600</v>
      </c>
      <c r="T578" s="59" t="s">
        <v>1601</v>
      </c>
      <c r="U578" s="59" t="s">
        <v>1486</v>
      </c>
      <c r="V578" s="59" t="s">
        <v>1487</v>
      </c>
      <c r="W578" s="59" t="s">
        <v>1488</v>
      </c>
      <c r="X578" s="59" t="s">
        <v>1510</v>
      </c>
      <c r="Y578" s="59" t="s">
        <v>1490</v>
      </c>
      <c r="Z578" s="59">
        <v>2.97</v>
      </c>
      <c r="AA578" s="59">
        <v>2.97</v>
      </c>
      <c r="AB578" s="59">
        <v>0</v>
      </c>
      <c r="AC578" s="59">
        <v>2.97</v>
      </c>
      <c r="AD578" s="59">
        <v>0</v>
      </c>
      <c r="AE578" s="59">
        <v>0</v>
      </c>
      <c r="AF578" s="59" t="s">
        <v>1491</v>
      </c>
      <c r="AG578" s="59" t="s">
        <v>737</v>
      </c>
      <c r="AH578" s="59" t="s">
        <v>1518</v>
      </c>
      <c r="AI578" s="59" t="s">
        <v>1523</v>
      </c>
      <c r="AJ578" s="59" t="s">
        <v>1486</v>
      </c>
      <c r="AK578" s="59" t="s">
        <v>278</v>
      </c>
      <c r="AL578" s="59" t="s">
        <v>1493</v>
      </c>
      <c r="AM578" s="59" t="s">
        <v>1494</v>
      </c>
      <c r="AN578" s="59" t="s">
        <v>1384</v>
      </c>
      <c r="AO578" s="59" t="s">
        <v>107</v>
      </c>
    </row>
    <row r="579" spans="1:41" x14ac:dyDescent="0.15">
      <c r="A579" s="59" t="s">
        <v>1809</v>
      </c>
      <c r="B579" s="59" t="s">
        <v>1597</v>
      </c>
      <c r="C579" s="59" t="s">
        <v>1598</v>
      </c>
      <c r="D579" s="59" t="s">
        <v>1517</v>
      </c>
      <c r="E579" s="59" t="s">
        <v>559</v>
      </c>
      <c r="F579" s="59" t="s">
        <v>1475</v>
      </c>
      <c r="G579" s="59" t="s">
        <v>1406</v>
      </c>
      <c r="H579" s="59" t="s">
        <v>1475</v>
      </c>
      <c r="I579" s="59" t="s">
        <v>1406</v>
      </c>
      <c r="J579" s="59" t="s">
        <v>737</v>
      </c>
      <c r="K579" s="59" t="s">
        <v>1518</v>
      </c>
      <c r="L579" s="59" t="s">
        <v>1599</v>
      </c>
      <c r="M579" s="59" t="s">
        <v>1478</v>
      </c>
      <c r="N579" s="59" t="s">
        <v>1479</v>
      </c>
      <c r="O579" s="59" t="s">
        <v>1480</v>
      </c>
      <c r="P579" s="59" t="s">
        <v>1481</v>
      </c>
      <c r="Q579" s="59" t="s">
        <v>1482</v>
      </c>
      <c r="R579" s="59" t="s">
        <v>1483</v>
      </c>
      <c r="S579" s="59" t="s">
        <v>1600</v>
      </c>
      <c r="T579" s="59" t="s">
        <v>1601</v>
      </c>
      <c r="U579" s="59" t="s">
        <v>1486</v>
      </c>
      <c r="V579" s="59" t="s">
        <v>1487</v>
      </c>
      <c r="W579" s="59" t="s">
        <v>1513</v>
      </c>
      <c r="X579" s="59" t="s">
        <v>1487</v>
      </c>
      <c r="Y579" s="59" t="s">
        <v>1490</v>
      </c>
      <c r="Z579" s="59">
        <v>297.07</v>
      </c>
      <c r="AA579" s="59">
        <v>297.07</v>
      </c>
      <c r="AB579" s="59">
        <v>0</v>
      </c>
      <c r="AC579" s="59">
        <v>297.07</v>
      </c>
      <c r="AD579" s="59">
        <v>0</v>
      </c>
      <c r="AE579" s="59">
        <v>0</v>
      </c>
      <c r="AF579" s="59" t="s">
        <v>1491</v>
      </c>
      <c r="AG579" s="59" t="s">
        <v>737</v>
      </c>
      <c r="AH579" s="59" t="s">
        <v>1518</v>
      </c>
      <c r="AI579" s="59" t="s">
        <v>1523</v>
      </c>
      <c r="AJ579" s="59" t="s">
        <v>1486</v>
      </c>
      <c r="AK579" s="59" t="s">
        <v>278</v>
      </c>
      <c r="AL579" s="59" t="s">
        <v>1493</v>
      </c>
      <c r="AM579" s="59" t="s">
        <v>1494</v>
      </c>
      <c r="AN579" s="59" t="s">
        <v>1384</v>
      </c>
      <c r="AO579" s="59" t="s">
        <v>107</v>
      </c>
    </row>
    <row r="580" spans="1:41" x14ac:dyDescent="0.15">
      <c r="A580" s="59" t="s">
        <v>1809</v>
      </c>
      <c r="B580" s="59" t="s">
        <v>1597</v>
      </c>
      <c r="C580" s="59" t="s">
        <v>1598</v>
      </c>
      <c r="D580" s="59" t="s">
        <v>1517</v>
      </c>
      <c r="E580" s="59" t="s">
        <v>559</v>
      </c>
      <c r="F580" s="59" t="s">
        <v>1475</v>
      </c>
      <c r="G580" s="59" t="s">
        <v>1406</v>
      </c>
      <c r="H580" s="59" t="s">
        <v>1475</v>
      </c>
      <c r="I580" s="59" t="s">
        <v>1406</v>
      </c>
      <c r="J580" s="59" t="s">
        <v>737</v>
      </c>
      <c r="K580" s="59" t="s">
        <v>1518</v>
      </c>
      <c r="L580" s="59" t="s">
        <v>1599</v>
      </c>
      <c r="M580" s="59" t="s">
        <v>1478</v>
      </c>
      <c r="N580" s="59" t="s">
        <v>1479</v>
      </c>
      <c r="O580" s="59" t="s">
        <v>1480</v>
      </c>
      <c r="P580" s="59" t="s">
        <v>1481</v>
      </c>
      <c r="Q580" s="59" t="s">
        <v>1482</v>
      </c>
      <c r="R580" s="59" t="s">
        <v>1483</v>
      </c>
      <c r="S580" s="59" t="s">
        <v>1600</v>
      </c>
      <c r="T580" s="59" t="s">
        <v>1601</v>
      </c>
      <c r="U580" s="59" t="s">
        <v>1486</v>
      </c>
      <c r="V580" s="59" t="s">
        <v>1487</v>
      </c>
      <c r="W580" s="59" t="s">
        <v>1514</v>
      </c>
      <c r="X580" s="59" t="s">
        <v>1487</v>
      </c>
      <c r="Y580" s="59" t="s">
        <v>1490</v>
      </c>
      <c r="Z580" s="59">
        <v>46.12</v>
      </c>
      <c r="AA580" s="59">
        <v>46.12</v>
      </c>
      <c r="AB580" s="59">
        <v>0</v>
      </c>
      <c r="AC580" s="59">
        <v>46.12</v>
      </c>
      <c r="AD580" s="59">
        <v>0</v>
      </c>
      <c r="AE580" s="59">
        <v>0</v>
      </c>
      <c r="AF580" s="59" t="s">
        <v>1491</v>
      </c>
      <c r="AG580" s="59" t="s">
        <v>737</v>
      </c>
      <c r="AH580" s="59" t="s">
        <v>1518</v>
      </c>
      <c r="AI580" s="59" t="s">
        <v>1523</v>
      </c>
      <c r="AJ580" s="59" t="s">
        <v>1486</v>
      </c>
      <c r="AK580" s="59" t="s">
        <v>278</v>
      </c>
      <c r="AL580" s="59" t="s">
        <v>1493</v>
      </c>
      <c r="AM580" s="59" t="s">
        <v>1494</v>
      </c>
      <c r="AN580" s="59" t="s">
        <v>1384</v>
      </c>
      <c r="AO580" s="59" t="s">
        <v>107</v>
      </c>
    </row>
    <row r="581" spans="1:41" x14ac:dyDescent="0.15">
      <c r="A581" s="59" t="s">
        <v>1809</v>
      </c>
      <c r="B581" s="59" t="s">
        <v>1602</v>
      </c>
      <c r="C581" s="59" t="s">
        <v>1603</v>
      </c>
      <c r="D581" s="59" t="s">
        <v>1504</v>
      </c>
      <c r="E581" s="59" t="s">
        <v>1139</v>
      </c>
      <c r="F581" s="59" t="s">
        <v>1475</v>
      </c>
      <c r="G581" s="59" t="s">
        <v>1406</v>
      </c>
      <c r="H581" s="59" t="s">
        <v>1475</v>
      </c>
      <c r="I581" s="59" t="s">
        <v>1406</v>
      </c>
      <c r="J581" s="59" t="s">
        <v>1476</v>
      </c>
      <c r="K581" s="59" t="s">
        <v>795</v>
      </c>
      <c r="L581" s="59" t="s">
        <v>1604</v>
      </c>
      <c r="M581" s="59" t="s">
        <v>1478</v>
      </c>
      <c r="N581" s="59" t="s">
        <v>1479</v>
      </c>
      <c r="O581" s="59" t="s">
        <v>1480</v>
      </c>
      <c r="P581" s="59" t="s">
        <v>1481</v>
      </c>
      <c r="Q581" s="59" t="s">
        <v>1482</v>
      </c>
      <c r="R581" s="59" t="s">
        <v>1483</v>
      </c>
      <c r="S581" s="59" t="s">
        <v>1605</v>
      </c>
      <c r="T581" s="59" t="s">
        <v>1606</v>
      </c>
      <c r="U581" s="59" t="s">
        <v>1486</v>
      </c>
      <c r="V581" s="59" t="s">
        <v>1487</v>
      </c>
      <c r="W581" s="59" t="s">
        <v>1508</v>
      </c>
      <c r="X581" s="59" t="s">
        <v>1487</v>
      </c>
      <c r="Y581" s="59" t="s">
        <v>1490</v>
      </c>
      <c r="Z581" s="59">
        <v>41.64</v>
      </c>
      <c r="AA581" s="59">
        <v>41.64</v>
      </c>
      <c r="AB581" s="59">
        <v>0</v>
      </c>
      <c r="AC581" s="59">
        <v>41.64</v>
      </c>
      <c r="AD581" s="59">
        <v>0</v>
      </c>
      <c r="AE581" s="59">
        <v>0</v>
      </c>
      <c r="AF581" s="59" t="s">
        <v>1491</v>
      </c>
      <c r="AG581" s="59" t="s">
        <v>1476</v>
      </c>
      <c r="AH581" s="59" t="s">
        <v>795</v>
      </c>
      <c r="AI581" s="59" t="s">
        <v>1492</v>
      </c>
      <c r="AJ581" s="59" t="s">
        <v>1486</v>
      </c>
      <c r="AK581" s="59" t="s">
        <v>278</v>
      </c>
      <c r="AL581" s="59" t="s">
        <v>1493</v>
      </c>
      <c r="AM581" s="59" t="s">
        <v>1494</v>
      </c>
      <c r="AN581" s="59" t="s">
        <v>1385</v>
      </c>
      <c r="AO581" s="59" t="s">
        <v>107</v>
      </c>
    </row>
    <row r="582" spans="1:41" x14ac:dyDescent="0.15">
      <c r="A582" s="59" t="s">
        <v>1809</v>
      </c>
      <c r="B582" s="59" t="s">
        <v>1602</v>
      </c>
      <c r="C582" s="59" t="s">
        <v>1603</v>
      </c>
      <c r="D582" s="59" t="s">
        <v>1504</v>
      </c>
      <c r="E582" s="59" t="s">
        <v>1139</v>
      </c>
      <c r="F582" s="59" t="s">
        <v>1475</v>
      </c>
      <c r="G582" s="59" t="s">
        <v>1406</v>
      </c>
      <c r="H582" s="59" t="s">
        <v>1475</v>
      </c>
      <c r="I582" s="59" t="s">
        <v>1406</v>
      </c>
      <c r="J582" s="59" t="s">
        <v>1476</v>
      </c>
      <c r="K582" s="59" t="s">
        <v>795</v>
      </c>
      <c r="L582" s="59" t="s">
        <v>1604</v>
      </c>
      <c r="M582" s="59" t="s">
        <v>1478</v>
      </c>
      <c r="N582" s="59" t="s">
        <v>1479</v>
      </c>
      <c r="O582" s="59" t="s">
        <v>1480</v>
      </c>
      <c r="P582" s="59" t="s">
        <v>1481</v>
      </c>
      <c r="Q582" s="59" t="s">
        <v>1482</v>
      </c>
      <c r="R582" s="59" t="s">
        <v>1483</v>
      </c>
      <c r="S582" s="59" t="s">
        <v>1605</v>
      </c>
      <c r="T582" s="59" t="s">
        <v>1606</v>
      </c>
      <c r="U582" s="59" t="s">
        <v>1486</v>
      </c>
      <c r="V582" s="59" t="s">
        <v>1487</v>
      </c>
      <c r="W582" s="59" t="s">
        <v>1509</v>
      </c>
      <c r="X582" s="59" t="s">
        <v>1487</v>
      </c>
      <c r="Y582" s="59" t="s">
        <v>1490</v>
      </c>
      <c r="Z582" s="59">
        <v>1193.48</v>
      </c>
      <c r="AA582" s="59">
        <v>1193.48</v>
      </c>
      <c r="AB582" s="59">
        <v>0</v>
      </c>
      <c r="AC582" s="59">
        <v>1193.48</v>
      </c>
      <c r="AD582" s="59">
        <v>0</v>
      </c>
      <c r="AE582" s="59">
        <v>0</v>
      </c>
      <c r="AF582" s="59" t="s">
        <v>1491</v>
      </c>
      <c r="AG582" s="59" t="s">
        <v>1476</v>
      </c>
      <c r="AH582" s="59" t="s">
        <v>795</v>
      </c>
      <c r="AI582" s="59" t="s">
        <v>1492</v>
      </c>
      <c r="AJ582" s="59" t="s">
        <v>1486</v>
      </c>
      <c r="AK582" s="59" t="s">
        <v>278</v>
      </c>
      <c r="AL582" s="59" t="s">
        <v>1493</v>
      </c>
      <c r="AM582" s="59" t="s">
        <v>1494</v>
      </c>
      <c r="AN582" s="59" t="s">
        <v>1385</v>
      </c>
      <c r="AO582" s="59" t="s">
        <v>107</v>
      </c>
    </row>
    <row r="583" spans="1:41" x14ac:dyDescent="0.15">
      <c r="A583" s="59" t="s">
        <v>1809</v>
      </c>
      <c r="B583" s="59" t="s">
        <v>1602</v>
      </c>
      <c r="C583" s="59" t="s">
        <v>1603</v>
      </c>
      <c r="D583" s="59" t="s">
        <v>1504</v>
      </c>
      <c r="E583" s="59" t="s">
        <v>1139</v>
      </c>
      <c r="F583" s="59" t="s">
        <v>1475</v>
      </c>
      <c r="G583" s="59" t="s">
        <v>1406</v>
      </c>
      <c r="H583" s="59" t="s">
        <v>1475</v>
      </c>
      <c r="I583" s="59" t="s">
        <v>1406</v>
      </c>
      <c r="J583" s="59" t="s">
        <v>1476</v>
      </c>
      <c r="K583" s="59" t="s">
        <v>795</v>
      </c>
      <c r="L583" s="59" t="s">
        <v>1604</v>
      </c>
      <c r="M583" s="59" t="s">
        <v>1478</v>
      </c>
      <c r="N583" s="59" t="s">
        <v>1479</v>
      </c>
      <c r="O583" s="59" t="s">
        <v>1480</v>
      </c>
      <c r="P583" s="59" t="s">
        <v>1481</v>
      </c>
      <c r="Q583" s="59" t="s">
        <v>1482</v>
      </c>
      <c r="R583" s="59" t="s">
        <v>1483</v>
      </c>
      <c r="S583" s="59" t="s">
        <v>1605</v>
      </c>
      <c r="T583" s="59" t="s">
        <v>1606</v>
      </c>
      <c r="U583" s="59" t="s">
        <v>1486</v>
      </c>
      <c r="V583" s="59" t="s">
        <v>1487</v>
      </c>
      <c r="W583" s="59" t="s">
        <v>1488</v>
      </c>
      <c r="X583" s="59" t="s">
        <v>1510</v>
      </c>
      <c r="Y583" s="59" t="s">
        <v>1490</v>
      </c>
      <c r="Z583" s="59">
        <v>737.24</v>
      </c>
      <c r="AA583" s="59">
        <v>737.24</v>
      </c>
      <c r="AB583" s="59">
        <v>0</v>
      </c>
      <c r="AC583" s="59">
        <v>737.24</v>
      </c>
      <c r="AD583" s="59">
        <v>0</v>
      </c>
      <c r="AE583" s="59">
        <v>0</v>
      </c>
      <c r="AF583" s="59" t="s">
        <v>1491</v>
      </c>
      <c r="AG583" s="59" t="s">
        <v>1476</v>
      </c>
      <c r="AH583" s="59" t="s">
        <v>795</v>
      </c>
      <c r="AI583" s="59" t="s">
        <v>1492</v>
      </c>
      <c r="AJ583" s="59" t="s">
        <v>1486</v>
      </c>
      <c r="AK583" s="59" t="s">
        <v>278</v>
      </c>
      <c r="AL583" s="59" t="s">
        <v>1493</v>
      </c>
      <c r="AM583" s="59" t="s">
        <v>1494</v>
      </c>
      <c r="AN583" s="59" t="s">
        <v>1385</v>
      </c>
      <c r="AO583" s="59" t="s">
        <v>107</v>
      </c>
    </row>
    <row r="584" spans="1:41" x14ac:dyDescent="0.15">
      <c r="A584" s="59" t="s">
        <v>1809</v>
      </c>
      <c r="B584" s="59" t="s">
        <v>1602</v>
      </c>
      <c r="C584" s="59" t="s">
        <v>1603</v>
      </c>
      <c r="D584" s="59" t="s">
        <v>1504</v>
      </c>
      <c r="E584" s="59" t="s">
        <v>1139</v>
      </c>
      <c r="F584" s="59" t="s">
        <v>1475</v>
      </c>
      <c r="G584" s="59" t="s">
        <v>1406</v>
      </c>
      <c r="H584" s="59" t="s">
        <v>1475</v>
      </c>
      <c r="I584" s="59" t="s">
        <v>1406</v>
      </c>
      <c r="J584" s="59" t="s">
        <v>1476</v>
      </c>
      <c r="K584" s="59" t="s">
        <v>795</v>
      </c>
      <c r="L584" s="59" t="s">
        <v>1604</v>
      </c>
      <c r="M584" s="59" t="s">
        <v>1478</v>
      </c>
      <c r="N584" s="59" t="s">
        <v>1479</v>
      </c>
      <c r="O584" s="59" t="s">
        <v>1480</v>
      </c>
      <c r="P584" s="59" t="s">
        <v>1481</v>
      </c>
      <c r="Q584" s="59" t="s">
        <v>1482</v>
      </c>
      <c r="R584" s="59" t="s">
        <v>1483</v>
      </c>
      <c r="S584" s="59" t="s">
        <v>1605</v>
      </c>
      <c r="T584" s="59" t="s">
        <v>1606</v>
      </c>
      <c r="U584" s="59" t="s">
        <v>1486</v>
      </c>
      <c r="V584" s="59" t="s">
        <v>1487</v>
      </c>
      <c r="W584" s="59" t="s">
        <v>1513</v>
      </c>
      <c r="X584" s="59" t="s">
        <v>1487</v>
      </c>
      <c r="Y584" s="59" t="s">
        <v>1490</v>
      </c>
      <c r="Z584" s="59">
        <v>10.97</v>
      </c>
      <c r="AA584" s="59">
        <v>10.97</v>
      </c>
      <c r="AB584" s="59">
        <v>0</v>
      </c>
      <c r="AC584" s="59">
        <v>10.97</v>
      </c>
      <c r="AD584" s="59">
        <v>0</v>
      </c>
      <c r="AE584" s="59">
        <v>0</v>
      </c>
      <c r="AF584" s="59" t="s">
        <v>1491</v>
      </c>
      <c r="AG584" s="59" t="s">
        <v>1476</v>
      </c>
      <c r="AH584" s="59" t="s">
        <v>795</v>
      </c>
      <c r="AI584" s="59" t="s">
        <v>1492</v>
      </c>
      <c r="AJ584" s="59" t="s">
        <v>1486</v>
      </c>
      <c r="AK584" s="59" t="s">
        <v>278</v>
      </c>
      <c r="AL584" s="59" t="s">
        <v>1493</v>
      </c>
      <c r="AM584" s="59" t="s">
        <v>1494</v>
      </c>
      <c r="AN584" s="59" t="s">
        <v>1385</v>
      </c>
      <c r="AO584" s="59" t="s">
        <v>107</v>
      </c>
    </row>
    <row r="585" spans="1:41" x14ac:dyDescent="0.15">
      <c r="A585" s="59" t="s">
        <v>1809</v>
      </c>
      <c r="B585" s="59" t="s">
        <v>1602</v>
      </c>
      <c r="C585" s="59" t="s">
        <v>1603</v>
      </c>
      <c r="D585" s="59" t="s">
        <v>1504</v>
      </c>
      <c r="E585" s="59" t="s">
        <v>1139</v>
      </c>
      <c r="F585" s="59" t="s">
        <v>1475</v>
      </c>
      <c r="G585" s="59" t="s">
        <v>1406</v>
      </c>
      <c r="H585" s="59" t="s">
        <v>1475</v>
      </c>
      <c r="I585" s="59" t="s">
        <v>1406</v>
      </c>
      <c r="J585" s="59" t="s">
        <v>1476</v>
      </c>
      <c r="K585" s="59" t="s">
        <v>795</v>
      </c>
      <c r="L585" s="59" t="s">
        <v>1604</v>
      </c>
      <c r="M585" s="59" t="s">
        <v>1478</v>
      </c>
      <c r="N585" s="59" t="s">
        <v>1479</v>
      </c>
      <c r="O585" s="59" t="s">
        <v>1480</v>
      </c>
      <c r="P585" s="59" t="s">
        <v>1481</v>
      </c>
      <c r="Q585" s="59" t="s">
        <v>1482</v>
      </c>
      <c r="R585" s="59" t="s">
        <v>1483</v>
      </c>
      <c r="S585" s="59" t="s">
        <v>1605</v>
      </c>
      <c r="T585" s="59" t="s">
        <v>1606</v>
      </c>
      <c r="U585" s="59" t="s">
        <v>1486</v>
      </c>
      <c r="V585" s="59" t="s">
        <v>1487</v>
      </c>
      <c r="W585" s="59" t="s">
        <v>1514</v>
      </c>
      <c r="X585" s="59" t="s">
        <v>1487</v>
      </c>
      <c r="Y585" s="59" t="s">
        <v>1490</v>
      </c>
      <c r="Z585" s="59">
        <v>6.26</v>
      </c>
      <c r="AA585" s="59">
        <v>6.26</v>
      </c>
      <c r="AB585" s="59">
        <v>0</v>
      </c>
      <c r="AC585" s="59">
        <v>6.26</v>
      </c>
      <c r="AD585" s="59">
        <v>0</v>
      </c>
      <c r="AE585" s="59">
        <v>0</v>
      </c>
      <c r="AF585" s="59" t="s">
        <v>1491</v>
      </c>
      <c r="AG585" s="59" t="s">
        <v>1476</v>
      </c>
      <c r="AH585" s="59" t="s">
        <v>795</v>
      </c>
      <c r="AI585" s="59" t="s">
        <v>1492</v>
      </c>
      <c r="AJ585" s="59" t="s">
        <v>1486</v>
      </c>
      <c r="AK585" s="59" t="s">
        <v>278</v>
      </c>
      <c r="AL585" s="59" t="s">
        <v>1493</v>
      </c>
      <c r="AM585" s="59" t="s">
        <v>1494</v>
      </c>
      <c r="AN585" s="59" t="s">
        <v>1385</v>
      </c>
      <c r="AO585" s="59" t="s">
        <v>107</v>
      </c>
    </row>
    <row r="586" spans="1:41" x14ac:dyDescent="0.15">
      <c r="A586" s="59" t="s">
        <v>1809</v>
      </c>
      <c r="B586" s="59" t="s">
        <v>1607</v>
      </c>
      <c r="C586" s="59" t="s">
        <v>1608</v>
      </c>
      <c r="D586" s="59" t="s">
        <v>1504</v>
      </c>
      <c r="E586" s="59" t="s">
        <v>1139</v>
      </c>
      <c r="F586" s="59" t="s">
        <v>1475</v>
      </c>
      <c r="G586" s="59" t="s">
        <v>1406</v>
      </c>
      <c r="H586" s="59" t="s">
        <v>1475</v>
      </c>
      <c r="I586" s="59" t="s">
        <v>1406</v>
      </c>
      <c r="J586" s="59" t="s">
        <v>1476</v>
      </c>
      <c r="K586" s="59" t="s">
        <v>795</v>
      </c>
      <c r="L586" s="59" t="s">
        <v>1609</v>
      </c>
      <c r="M586" s="59" t="s">
        <v>1478</v>
      </c>
      <c r="N586" s="59" t="s">
        <v>1479</v>
      </c>
      <c r="O586" s="59" t="s">
        <v>1480</v>
      </c>
      <c r="P586" s="59" t="s">
        <v>1481</v>
      </c>
      <c r="Q586" s="59" t="s">
        <v>1482</v>
      </c>
      <c r="R586" s="59" t="s">
        <v>1483</v>
      </c>
      <c r="S586" s="59" t="s">
        <v>1610</v>
      </c>
      <c r="T586" s="59" t="s">
        <v>1611</v>
      </c>
      <c r="U586" s="59" t="s">
        <v>1486</v>
      </c>
      <c r="V586" s="59" t="s">
        <v>1487</v>
      </c>
      <c r="W586" s="59" t="s">
        <v>1509</v>
      </c>
      <c r="X586" s="59" t="s">
        <v>1487</v>
      </c>
      <c r="Y586" s="59" t="s">
        <v>1490</v>
      </c>
      <c r="Z586" s="59">
        <v>1986.87</v>
      </c>
      <c r="AA586" s="59">
        <v>1986.87</v>
      </c>
      <c r="AB586" s="59">
        <v>0</v>
      </c>
      <c r="AC586" s="59">
        <v>1986.87</v>
      </c>
      <c r="AD586" s="59">
        <v>0</v>
      </c>
      <c r="AE586" s="59">
        <v>0</v>
      </c>
      <c r="AF586" s="59" t="s">
        <v>1491</v>
      </c>
      <c r="AG586" s="59" t="s">
        <v>1476</v>
      </c>
      <c r="AH586" s="59" t="s">
        <v>795</v>
      </c>
      <c r="AI586" s="59" t="s">
        <v>1492</v>
      </c>
      <c r="AJ586" s="59" t="s">
        <v>1486</v>
      </c>
      <c r="AK586" s="59" t="s">
        <v>278</v>
      </c>
      <c r="AL586" s="59" t="s">
        <v>1493</v>
      </c>
      <c r="AM586" s="59" t="s">
        <v>1494</v>
      </c>
      <c r="AN586" s="59" t="s">
        <v>1385</v>
      </c>
      <c r="AO586" s="59" t="s">
        <v>107</v>
      </c>
    </row>
    <row r="587" spans="1:41" x14ac:dyDescent="0.15">
      <c r="A587" s="59" t="s">
        <v>1809</v>
      </c>
      <c r="B587" s="59" t="s">
        <v>1607</v>
      </c>
      <c r="C587" s="59" t="s">
        <v>1608</v>
      </c>
      <c r="D587" s="59" t="s">
        <v>1504</v>
      </c>
      <c r="E587" s="59" t="s">
        <v>1139</v>
      </c>
      <c r="F587" s="59" t="s">
        <v>1475</v>
      </c>
      <c r="G587" s="59" t="s">
        <v>1406</v>
      </c>
      <c r="H587" s="59" t="s">
        <v>1475</v>
      </c>
      <c r="I587" s="59" t="s">
        <v>1406</v>
      </c>
      <c r="J587" s="59" t="s">
        <v>1476</v>
      </c>
      <c r="K587" s="59" t="s">
        <v>795</v>
      </c>
      <c r="L587" s="59" t="s">
        <v>1609</v>
      </c>
      <c r="M587" s="59" t="s">
        <v>1478</v>
      </c>
      <c r="N587" s="59" t="s">
        <v>1479</v>
      </c>
      <c r="O587" s="59" t="s">
        <v>1480</v>
      </c>
      <c r="P587" s="59" t="s">
        <v>1481</v>
      </c>
      <c r="Q587" s="59" t="s">
        <v>1482</v>
      </c>
      <c r="R587" s="59" t="s">
        <v>1483</v>
      </c>
      <c r="S587" s="59" t="s">
        <v>1610</v>
      </c>
      <c r="T587" s="59" t="s">
        <v>1611</v>
      </c>
      <c r="U587" s="59" t="s">
        <v>1486</v>
      </c>
      <c r="V587" s="59" t="s">
        <v>1487</v>
      </c>
      <c r="W587" s="59" t="s">
        <v>1488</v>
      </c>
      <c r="X587" s="59" t="s">
        <v>1511</v>
      </c>
      <c r="Y587" s="59" t="s">
        <v>1490</v>
      </c>
      <c r="Z587" s="59">
        <v>13.13</v>
      </c>
      <c r="AA587" s="59">
        <v>13.13</v>
      </c>
      <c r="AB587" s="59">
        <v>0</v>
      </c>
      <c r="AC587" s="59">
        <v>13.13</v>
      </c>
      <c r="AD587" s="59">
        <v>0</v>
      </c>
      <c r="AE587" s="59">
        <v>0</v>
      </c>
      <c r="AF587" s="59" t="s">
        <v>1491</v>
      </c>
      <c r="AG587" s="59" t="s">
        <v>1476</v>
      </c>
      <c r="AH587" s="59" t="s">
        <v>795</v>
      </c>
      <c r="AI587" s="59" t="s">
        <v>1492</v>
      </c>
      <c r="AJ587" s="59" t="s">
        <v>1486</v>
      </c>
      <c r="AK587" s="59" t="s">
        <v>278</v>
      </c>
      <c r="AL587" s="59" t="s">
        <v>1493</v>
      </c>
      <c r="AM587" s="59" t="s">
        <v>1494</v>
      </c>
      <c r="AN587" s="59" t="s">
        <v>1385</v>
      </c>
      <c r="AO587" s="59" t="s">
        <v>107</v>
      </c>
    </row>
    <row r="588" spans="1:41" x14ac:dyDescent="0.15">
      <c r="A588" s="59" t="s">
        <v>1809</v>
      </c>
      <c r="B588" s="59" t="s">
        <v>1612</v>
      </c>
      <c r="C588" s="59" t="s">
        <v>1613</v>
      </c>
      <c r="D588" s="59" t="s">
        <v>1614</v>
      </c>
      <c r="E588" s="59" t="s">
        <v>1615</v>
      </c>
      <c r="F588" s="59" t="s">
        <v>1475</v>
      </c>
      <c r="G588" s="59" t="s">
        <v>1406</v>
      </c>
      <c r="H588" s="59" t="s">
        <v>1475</v>
      </c>
      <c r="I588" s="59" t="s">
        <v>1406</v>
      </c>
      <c r="J588" s="59" t="s">
        <v>1426</v>
      </c>
      <c r="K588" s="59" t="s">
        <v>1616</v>
      </c>
      <c r="L588" s="59" t="s">
        <v>1617</v>
      </c>
      <c r="M588" s="59" t="s">
        <v>1618</v>
      </c>
      <c r="N588" s="59" t="s">
        <v>1619</v>
      </c>
      <c r="O588" s="59" t="s">
        <v>1620</v>
      </c>
      <c r="P588" s="59" t="s">
        <v>1621</v>
      </c>
      <c r="Q588" s="59" t="s">
        <v>1622</v>
      </c>
      <c r="R588" s="59" t="s">
        <v>1623</v>
      </c>
      <c r="S588" s="59" t="s">
        <v>1624</v>
      </c>
      <c r="T588" s="59" t="s">
        <v>1625</v>
      </c>
      <c r="U588" s="59" t="s">
        <v>1486</v>
      </c>
      <c r="V588" s="59" t="s">
        <v>1487</v>
      </c>
      <c r="W588" s="59" t="s">
        <v>1508</v>
      </c>
      <c r="X588" s="59" t="s">
        <v>1487</v>
      </c>
      <c r="Y588" s="59" t="s">
        <v>1490</v>
      </c>
      <c r="Z588" s="59">
        <v>12.54</v>
      </c>
      <c r="AA588" s="59">
        <v>12.54</v>
      </c>
      <c r="AB588" s="59">
        <v>0</v>
      </c>
      <c r="AC588" s="59">
        <v>12.54</v>
      </c>
      <c r="AD588" s="59">
        <v>0</v>
      </c>
      <c r="AE588" s="59">
        <v>0</v>
      </c>
      <c r="AF588" s="59" t="s">
        <v>1491</v>
      </c>
      <c r="AG588" s="59" t="s">
        <v>1426</v>
      </c>
      <c r="AH588" s="59" t="s">
        <v>1616</v>
      </c>
      <c r="AI588" s="59" t="s">
        <v>1523</v>
      </c>
      <c r="AJ588" s="59" t="s">
        <v>1486</v>
      </c>
      <c r="AK588" s="59" t="s">
        <v>278</v>
      </c>
      <c r="AL588" s="59" t="s">
        <v>1493</v>
      </c>
      <c r="AM588" s="59" t="s">
        <v>1494</v>
      </c>
      <c r="AN588" s="59" t="s">
        <v>1385</v>
      </c>
      <c r="AO588" s="59" t="s">
        <v>107</v>
      </c>
    </row>
    <row r="589" spans="1:41" x14ac:dyDescent="0.15">
      <c r="A589" s="59" t="s">
        <v>1809</v>
      </c>
      <c r="B589" s="59" t="s">
        <v>1612</v>
      </c>
      <c r="C589" s="59" t="s">
        <v>1613</v>
      </c>
      <c r="D589" s="59" t="s">
        <v>1614</v>
      </c>
      <c r="E589" s="59" t="s">
        <v>1615</v>
      </c>
      <c r="F589" s="59" t="s">
        <v>1475</v>
      </c>
      <c r="G589" s="59" t="s">
        <v>1406</v>
      </c>
      <c r="H589" s="59" t="s">
        <v>1475</v>
      </c>
      <c r="I589" s="59" t="s">
        <v>1406</v>
      </c>
      <c r="J589" s="59" t="s">
        <v>1426</v>
      </c>
      <c r="K589" s="59" t="s">
        <v>1616</v>
      </c>
      <c r="L589" s="59" t="s">
        <v>1617</v>
      </c>
      <c r="M589" s="59" t="s">
        <v>1618</v>
      </c>
      <c r="N589" s="59" t="s">
        <v>1619</v>
      </c>
      <c r="O589" s="59" t="s">
        <v>1620</v>
      </c>
      <c r="P589" s="59" t="s">
        <v>1621</v>
      </c>
      <c r="Q589" s="59" t="s">
        <v>1622</v>
      </c>
      <c r="R589" s="59" t="s">
        <v>1623</v>
      </c>
      <c r="S589" s="59" t="s">
        <v>1624</v>
      </c>
      <c r="T589" s="59" t="s">
        <v>1625</v>
      </c>
      <c r="U589" s="59" t="s">
        <v>1486</v>
      </c>
      <c r="V589" s="59" t="s">
        <v>1487</v>
      </c>
      <c r="W589" s="59" t="s">
        <v>1509</v>
      </c>
      <c r="X589" s="59" t="s">
        <v>1487</v>
      </c>
      <c r="Y589" s="59" t="s">
        <v>1490</v>
      </c>
      <c r="Z589" s="59">
        <v>105.57</v>
      </c>
      <c r="AA589" s="59">
        <v>105.57</v>
      </c>
      <c r="AB589" s="59">
        <v>0</v>
      </c>
      <c r="AC589" s="59">
        <v>105.57</v>
      </c>
      <c r="AD589" s="59">
        <v>0</v>
      </c>
      <c r="AE589" s="59">
        <v>0</v>
      </c>
      <c r="AF589" s="59" t="s">
        <v>1491</v>
      </c>
      <c r="AG589" s="59" t="s">
        <v>1426</v>
      </c>
      <c r="AH589" s="59" t="s">
        <v>1616</v>
      </c>
      <c r="AI589" s="59" t="s">
        <v>1523</v>
      </c>
      <c r="AJ589" s="59" t="s">
        <v>1486</v>
      </c>
      <c r="AK589" s="59" t="s">
        <v>278</v>
      </c>
      <c r="AL589" s="59" t="s">
        <v>1493</v>
      </c>
      <c r="AM589" s="59" t="s">
        <v>1494</v>
      </c>
      <c r="AN589" s="59" t="s">
        <v>1385</v>
      </c>
      <c r="AO589" s="59" t="s">
        <v>107</v>
      </c>
    </row>
    <row r="590" spans="1:41" x14ac:dyDescent="0.15">
      <c r="A590" s="59" t="s">
        <v>1809</v>
      </c>
      <c r="B590" s="59" t="s">
        <v>1612</v>
      </c>
      <c r="C590" s="59" t="s">
        <v>1613</v>
      </c>
      <c r="D590" s="59" t="s">
        <v>1614</v>
      </c>
      <c r="E590" s="59" t="s">
        <v>1615</v>
      </c>
      <c r="F590" s="59" t="s">
        <v>1475</v>
      </c>
      <c r="G590" s="59" t="s">
        <v>1406</v>
      </c>
      <c r="H590" s="59" t="s">
        <v>1475</v>
      </c>
      <c r="I590" s="59" t="s">
        <v>1406</v>
      </c>
      <c r="J590" s="59" t="s">
        <v>1426</v>
      </c>
      <c r="K590" s="59" t="s">
        <v>1616</v>
      </c>
      <c r="L590" s="59" t="s">
        <v>1617</v>
      </c>
      <c r="M590" s="59" t="s">
        <v>1618</v>
      </c>
      <c r="N590" s="59" t="s">
        <v>1619</v>
      </c>
      <c r="O590" s="59" t="s">
        <v>1620</v>
      </c>
      <c r="P590" s="59" t="s">
        <v>1621</v>
      </c>
      <c r="Q590" s="59" t="s">
        <v>1622</v>
      </c>
      <c r="R590" s="59" t="s">
        <v>1623</v>
      </c>
      <c r="S590" s="59" t="s">
        <v>1624</v>
      </c>
      <c r="T590" s="59" t="s">
        <v>1625</v>
      </c>
      <c r="U590" s="59" t="s">
        <v>1486</v>
      </c>
      <c r="V590" s="59" t="s">
        <v>1487</v>
      </c>
      <c r="W590" s="59" t="s">
        <v>1488</v>
      </c>
      <c r="X590" s="59" t="s">
        <v>1510</v>
      </c>
      <c r="Y590" s="59" t="s">
        <v>1490</v>
      </c>
      <c r="Z590" s="59">
        <v>3.82</v>
      </c>
      <c r="AA590" s="59">
        <v>3.82</v>
      </c>
      <c r="AB590" s="59">
        <v>0</v>
      </c>
      <c r="AC590" s="59">
        <v>3.82</v>
      </c>
      <c r="AD590" s="59">
        <v>0</v>
      </c>
      <c r="AE590" s="59">
        <v>0</v>
      </c>
      <c r="AF590" s="59" t="s">
        <v>1491</v>
      </c>
      <c r="AG590" s="59" t="s">
        <v>1426</v>
      </c>
      <c r="AH590" s="59" t="s">
        <v>1616</v>
      </c>
      <c r="AI590" s="59" t="s">
        <v>1523</v>
      </c>
      <c r="AJ590" s="59" t="s">
        <v>1486</v>
      </c>
      <c r="AK590" s="59" t="s">
        <v>278</v>
      </c>
      <c r="AL590" s="59" t="s">
        <v>1493</v>
      </c>
      <c r="AM590" s="59" t="s">
        <v>1494</v>
      </c>
      <c r="AN590" s="59" t="s">
        <v>1385</v>
      </c>
      <c r="AO590" s="59" t="s">
        <v>107</v>
      </c>
    </row>
    <row r="591" spans="1:41" x14ac:dyDescent="0.15">
      <c r="A591" s="59" t="s">
        <v>1809</v>
      </c>
      <c r="B591" s="59" t="s">
        <v>1626</v>
      </c>
      <c r="C591" s="59" t="s">
        <v>1627</v>
      </c>
      <c r="D591" s="59" t="s">
        <v>1614</v>
      </c>
      <c r="E591" s="59" t="s">
        <v>1615</v>
      </c>
      <c r="F591" s="59" t="s">
        <v>1475</v>
      </c>
      <c r="G591" s="59" t="s">
        <v>1406</v>
      </c>
      <c r="H591" s="59" t="s">
        <v>1475</v>
      </c>
      <c r="I591" s="59" t="s">
        <v>1406</v>
      </c>
      <c r="J591" s="59" t="s">
        <v>1426</v>
      </c>
      <c r="K591" s="59" t="s">
        <v>1616</v>
      </c>
      <c r="L591" s="59" t="s">
        <v>1628</v>
      </c>
      <c r="M591" s="59" t="s">
        <v>1618</v>
      </c>
      <c r="N591" s="59" t="s">
        <v>1619</v>
      </c>
      <c r="O591" s="59" t="s">
        <v>1620</v>
      </c>
      <c r="P591" s="59" t="s">
        <v>1621</v>
      </c>
      <c r="Q591" s="59" t="s">
        <v>1622</v>
      </c>
      <c r="R591" s="59" t="s">
        <v>1623</v>
      </c>
      <c r="S591" s="59" t="s">
        <v>1629</v>
      </c>
      <c r="T591" s="59" t="s">
        <v>1630</v>
      </c>
      <c r="U591" s="59" t="s">
        <v>1486</v>
      </c>
      <c r="V591" s="59" t="s">
        <v>1487</v>
      </c>
      <c r="W591" s="59" t="s">
        <v>1508</v>
      </c>
      <c r="X591" s="59" t="s">
        <v>1487</v>
      </c>
      <c r="Y591" s="59" t="s">
        <v>1490</v>
      </c>
      <c r="Z591" s="59">
        <v>41.39</v>
      </c>
      <c r="AA591" s="59">
        <v>41.39</v>
      </c>
      <c r="AB591" s="59">
        <v>0</v>
      </c>
      <c r="AC591" s="59">
        <v>41.39</v>
      </c>
      <c r="AD591" s="59">
        <v>0</v>
      </c>
      <c r="AE591" s="59">
        <v>0</v>
      </c>
      <c r="AF591" s="59" t="s">
        <v>1491</v>
      </c>
      <c r="AG591" s="59" t="s">
        <v>1426</v>
      </c>
      <c r="AH591" s="59" t="s">
        <v>1616</v>
      </c>
      <c r="AI591" s="59" t="s">
        <v>1523</v>
      </c>
      <c r="AJ591" s="59" t="s">
        <v>1486</v>
      </c>
      <c r="AK591" s="59" t="s">
        <v>278</v>
      </c>
      <c r="AL591" s="59" t="s">
        <v>1493</v>
      </c>
      <c r="AM591" s="59" t="s">
        <v>1494</v>
      </c>
      <c r="AN591" s="59" t="s">
        <v>1385</v>
      </c>
      <c r="AO591" s="59" t="s">
        <v>107</v>
      </c>
    </row>
    <row r="592" spans="1:41" x14ac:dyDescent="0.15">
      <c r="A592" s="59" t="s">
        <v>1809</v>
      </c>
      <c r="B592" s="59" t="s">
        <v>1626</v>
      </c>
      <c r="C592" s="59" t="s">
        <v>1627</v>
      </c>
      <c r="D592" s="59" t="s">
        <v>1614</v>
      </c>
      <c r="E592" s="59" t="s">
        <v>1615</v>
      </c>
      <c r="F592" s="59" t="s">
        <v>1475</v>
      </c>
      <c r="G592" s="59" t="s">
        <v>1406</v>
      </c>
      <c r="H592" s="59" t="s">
        <v>1475</v>
      </c>
      <c r="I592" s="59" t="s">
        <v>1406</v>
      </c>
      <c r="J592" s="59" t="s">
        <v>1426</v>
      </c>
      <c r="K592" s="59" t="s">
        <v>1616</v>
      </c>
      <c r="L592" s="59" t="s">
        <v>1628</v>
      </c>
      <c r="M592" s="59" t="s">
        <v>1618</v>
      </c>
      <c r="N592" s="59" t="s">
        <v>1619</v>
      </c>
      <c r="O592" s="59" t="s">
        <v>1620</v>
      </c>
      <c r="P592" s="59" t="s">
        <v>1621</v>
      </c>
      <c r="Q592" s="59" t="s">
        <v>1622</v>
      </c>
      <c r="R592" s="59" t="s">
        <v>1623</v>
      </c>
      <c r="S592" s="59" t="s">
        <v>1629</v>
      </c>
      <c r="T592" s="59" t="s">
        <v>1630</v>
      </c>
      <c r="U592" s="59" t="s">
        <v>1486</v>
      </c>
      <c r="V592" s="59" t="s">
        <v>1487</v>
      </c>
      <c r="W592" s="59" t="s">
        <v>1509</v>
      </c>
      <c r="X592" s="59" t="s">
        <v>1487</v>
      </c>
      <c r="Y592" s="59" t="s">
        <v>1490</v>
      </c>
      <c r="Z592" s="59">
        <v>1406.32</v>
      </c>
      <c r="AA592" s="59">
        <v>1406.32</v>
      </c>
      <c r="AB592" s="59">
        <v>0</v>
      </c>
      <c r="AC592" s="59">
        <v>1406.32</v>
      </c>
      <c r="AD592" s="59">
        <v>0</v>
      </c>
      <c r="AE592" s="59">
        <v>0</v>
      </c>
      <c r="AF592" s="59" t="s">
        <v>1491</v>
      </c>
      <c r="AG592" s="59" t="s">
        <v>1426</v>
      </c>
      <c r="AH592" s="59" t="s">
        <v>1616</v>
      </c>
      <c r="AI592" s="59" t="s">
        <v>1523</v>
      </c>
      <c r="AJ592" s="59" t="s">
        <v>1486</v>
      </c>
      <c r="AK592" s="59" t="s">
        <v>278</v>
      </c>
      <c r="AL592" s="59" t="s">
        <v>1493</v>
      </c>
      <c r="AM592" s="59" t="s">
        <v>1494</v>
      </c>
      <c r="AN592" s="59" t="s">
        <v>1385</v>
      </c>
      <c r="AO592" s="59" t="s">
        <v>107</v>
      </c>
    </row>
    <row r="593" spans="1:41" x14ac:dyDescent="0.15">
      <c r="A593" s="59" t="s">
        <v>1809</v>
      </c>
      <c r="B593" s="59" t="s">
        <v>1626</v>
      </c>
      <c r="C593" s="59" t="s">
        <v>1627</v>
      </c>
      <c r="D593" s="59" t="s">
        <v>1614</v>
      </c>
      <c r="E593" s="59" t="s">
        <v>1615</v>
      </c>
      <c r="F593" s="59" t="s">
        <v>1475</v>
      </c>
      <c r="G593" s="59" t="s">
        <v>1406</v>
      </c>
      <c r="H593" s="59" t="s">
        <v>1475</v>
      </c>
      <c r="I593" s="59" t="s">
        <v>1406</v>
      </c>
      <c r="J593" s="59" t="s">
        <v>1426</v>
      </c>
      <c r="K593" s="59" t="s">
        <v>1616</v>
      </c>
      <c r="L593" s="59" t="s">
        <v>1628</v>
      </c>
      <c r="M593" s="59" t="s">
        <v>1618</v>
      </c>
      <c r="N593" s="59" t="s">
        <v>1619</v>
      </c>
      <c r="O593" s="59" t="s">
        <v>1620</v>
      </c>
      <c r="P593" s="59" t="s">
        <v>1621</v>
      </c>
      <c r="Q593" s="59" t="s">
        <v>1622</v>
      </c>
      <c r="R593" s="59" t="s">
        <v>1623</v>
      </c>
      <c r="S593" s="59" t="s">
        <v>1629</v>
      </c>
      <c r="T593" s="59" t="s">
        <v>1630</v>
      </c>
      <c r="U593" s="59" t="s">
        <v>1486</v>
      </c>
      <c r="V593" s="59" t="s">
        <v>1487</v>
      </c>
      <c r="W593" s="59" t="s">
        <v>1488</v>
      </c>
      <c r="X593" s="59" t="s">
        <v>1511</v>
      </c>
      <c r="Y593" s="59" t="s">
        <v>1490</v>
      </c>
      <c r="Z593" s="59">
        <v>29.95</v>
      </c>
      <c r="AA593" s="59">
        <v>29.95</v>
      </c>
      <c r="AB593" s="59">
        <v>0</v>
      </c>
      <c r="AC593" s="59">
        <v>29.95</v>
      </c>
      <c r="AD593" s="59">
        <v>0</v>
      </c>
      <c r="AE593" s="59">
        <v>0</v>
      </c>
      <c r="AF593" s="59" t="s">
        <v>1491</v>
      </c>
      <c r="AG593" s="59" t="s">
        <v>1426</v>
      </c>
      <c r="AH593" s="59" t="s">
        <v>1616</v>
      </c>
      <c r="AI593" s="59" t="s">
        <v>1523</v>
      </c>
      <c r="AJ593" s="59" t="s">
        <v>1486</v>
      </c>
      <c r="AK593" s="59" t="s">
        <v>278</v>
      </c>
      <c r="AL593" s="59" t="s">
        <v>1493</v>
      </c>
      <c r="AM593" s="59" t="s">
        <v>1494</v>
      </c>
      <c r="AN593" s="59" t="s">
        <v>1385</v>
      </c>
      <c r="AO593" s="59" t="s">
        <v>107</v>
      </c>
    </row>
    <row r="594" spans="1:41" x14ac:dyDescent="0.15">
      <c r="A594" s="59" t="s">
        <v>1809</v>
      </c>
      <c r="B594" s="59" t="s">
        <v>1631</v>
      </c>
      <c r="C594" s="59" t="s">
        <v>1632</v>
      </c>
      <c r="D594" s="59" t="s">
        <v>1614</v>
      </c>
      <c r="E594" s="59" t="s">
        <v>1615</v>
      </c>
      <c r="F594" s="59" t="s">
        <v>1475</v>
      </c>
      <c r="G594" s="59" t="s">
        <v>1406</v>
      </c>
      <c r="H594" s="59" t="s">
        <v>1475</v>
      </c>
      <c r="I594" s="59" t="s">
        <v>1406</v>
      </c>
      <c r="J594" s="59" t="s">
        <v>1426</v>
      </c>
      <c r="K594" s="59" t="s">
        <v>1616</v>
      </c>
      <c r="L594" s="59" t="s">
        <v>1633</v>
      </c>
      <c r="M594" s="59" t="s">
        <v>1618</v>
      </c>
      <c r="N594" s="59" t="s">
        <v>1619</v>
      </c>
      <c r="O594" s="59" t="s">
        <v>1620</v>
      </c>
      <c r="P594" s="59" t="s">
        <v>1621</v>
      </c>
      <c r="Q594" s="59" t="s">
        <v>1622</v>
      </c>
      <c r="R594" s="59" t="s">
        <v>1623</v>
      </c>
      <c r="S594" s="59" t="s">
        <v>1634</v>
      </c>
      <c r="T594" s="59" t="s">
        <v>1635</v>
      </c>
      <c r="U594" s="59" t="s">
        <v>1486</v>
      </c>
      <c r="V594" s="59" t="s">
        <v>1487</v>
      </c>
      <c r="W594" s="59" t="s">
        <v>1508</v>
      </c>
      <c r="X594" s="59" t="s">
        <v>1487</v>
      </c>
      <c r="Y594" s="59" t="s">
        <v>1490</v>
      </c>
      <c r="Z594" s="59">
        <v>57.71</v>
      </c>
      <c r="AA594" s="59">
        <v>57.71</v>
      </c>
      <c r="AB594" s="59">
        <v>0</v>
      </c>
      <c r="AC594" s="59">
        <v>57.71</v>
      </c>
      <c r="AD594" s="59">
        <v>0</v>
      </c>
      <c r="AE594" s="59">
        <v>0</v>
      </c>
      <c r="AF594" s="59" t="s">
        <v>1491</v>
      </c>
      <c r="AG594" s="59" t="s">
        <v>1426</v>
      </c>
      <c r="AH594" s="59" t="s">
        <v>1616</v>
      </c>
      <c r="AI594" s="59" t="s">
        <v>1523</v>
      </c>
      <c r="AJ594" s="59" t="s">
        <v>1486</v>
      </c>
      <c r="AK594" s="59" t="s">
        <v>278</v>
      </c>
      <c r="AL594" s="59" t="s">
        <v>1493</v>
      </c>
      <c r="AM594" s="59" t="s">
        <v>1494</v>
      </c>
      <c r="AN594" s="59" t="s">
        <v>1385</v>
      </c>
      <c r="AO594" s="59" t="s">
        <v>107</v>
      </c>
    </row>
    <row r="595" spans="1:41" x14ac:dyDescent="0.15">
      <c r="A595" s="59" t="s">
        <v>1809</v>
      </c>
      <c r="B595" s="59" t="s">
        <v>1631</v>
      </c>
      <c r="C595" s="59" t="s">
        <v>1632</v>
      </c>
      <c r="D595" s="59" t="s">
        <v>1614</v>
      </c>
      <c r="E595" s="59" t="s">
        <v>1615</v>
      </c>
      <c r="F595" s="59" t="s">
        <v>1475</v>
      </c>
      <c r="G595" s="59" t="s">
        <v>1406</v>
      </c>
      <c r="H595" s="59" t="s">
        <v>1475</v>
      </c>
      <c r="I595" s="59" t="s">
        <v>1406</v>
      </c>
      <c r="J595" s="59" t="s">
        <v>1426</v>
      </c>
      <c r="K595" s="59" t="s">
        <v>1616</v>
      </c>
      <c r="L595" s="59" t="s">
        <v>1633</v>
      </c>
      <c r="M595" s="59" t="s">
        <v>1618</v>
      </c>
      <c r="N595" s="59" t="s">
        <v>1619</v>
      </c>
      <c r="O595" s="59" t="s">
        <v>1620</v>
      </c>
      <c r="P595" s="59" t="s">
        <v>1621</v>
      </c>
      <c r="Q595" s="59" t="s">
        <v>1622</v>
      </c>
      <c r="R595" s="59" t="s">
        <v>1623</v>
      </c>
      <c r="S595" s="59" t="s">
        <v>1634</v>
      </c>
      <c r="T595" s="59" t="s">
        <v>1635</v>
      </c>
      <c r="U595" s="59" t="s">
        <v>1486</v>
      </c>
      <c r="V595" s="59" t="s">
        <v>1487</v>
      </c>
      <c r="W595" s="59" t="s">
        <v>1509</v>
      </c>
      <c r="X595" s="59" t="s">
        <v>1487</v>
      </c>
      <c r="Y595" s="59" t="s">
        <v>1490</v>
      </c>
      <c r="Z595" s="59">
        <v>456.25</v>
      </c>
      <c r="AA595" s="59">
        <v>456.25</v>
      </c>
      <c r="AB595" s="59">
        <v>0</v>
      </c>
      <c r="AC595" s="59">
        <v>456.25</v>
      </c>
      <c r="AD595" s="59">
        <v>0</v>
      </c>
      <c r="AE595" s="59">
        <v>0</v>
      </c>
      <c r="AF595" s="59" t="s">
        <v>1491</v>
      </c>
      <c r="AG595" s="59" t="s">
        <v>1426</v>
      </c>
      <c r="AH595" s="59" t="s">
        <v>1616</v>
      </c>
      <c r="AI595" s="59" t="s">
        <v>1523</v>
      </c>
      <c r="AJ595" s="59" t="s">
        <v>1486</v>
      </c>
      <c r="AK595" s="59" t="s">
        <v>278</v>
      </c>
      <c r="AL595" s="59" t="s">
        <v>1493</v>
      </c>
      <c r="AM595" s="59" t="s">
        <v>1494</v>
      </c>
      <c r="AN595" s="59" t="s">
        <v>1385</v>
      </c>
      <c r="AO595" s="59" t="s">
        <v>107</v>
      </c>
    </row>
    <row r="596" spans="1:41" x14ac:dyDescent="0.15">
      <c r="A596" s="59" t="s">
        <v>1809</v>
      </c>
      <c r="B596" s="59" t="s">
        <v>1631</v>
      </c>
      <c r="C596" s="59" t="s">
        <v>1632</v>
      </c>
      <c r="D596" s="59" t="s">
        <v>1614</v>
      </c>
      <c r="E596" s="59" t="s">
        <v>1615</v>
      </c>
      <c r="F596" s="59" t="s">
        <v>1475</v>
      </c>
      <c r="G596" s="59" t="s">
        <v>1406</v>
      </c>
      <c r="H596" s="59" t="s">
        <v>1475</v>
      </c>
      <c r="I596" s="59" t="s">
        <v>1406</v>
      </c>
      <c r="J596" s="59" t="s">
        <v>1426</v>
      </c>
      <c r="K596" s="59" t="s">
        <v>1616</v>
      </c>
      <c r="L596" s="59" t="s">
        <v>1633</v>
      </c>
      <c r="M596" s="59" t="s">
        <v>1618</v>
      </c>
      <c r="N596" s="59" t="s">
        <v>1619</v>
      </c>
      <c r="O596" s="59" t="s">
        <v>1620</v>
      </c>
      <c r="P596" s="59" t="s">
        <v>1621</v>
      </c>
      <c r="Q596" s="59" t="s">
        <v>1622</v>
      </c>
      <c r="R596" s="59" t="s">
        <v>1623</v>
      </c>
      <c r="S596" s="59" t="s">
        <v>1634</v>
      </c>
      <c r="T596" s="59" t="s">
        <v>1635</v>
      </c>
      <c r="U596" s="59" t="s">
        <v>1486</v>
      </c>
      <c r="V596" s="59" t="s">
        <v>1487</v>
      </c>
      <c r="W596" s="59" t="s">
        <v>1488</v>
      </c>
      <c r="X596" s="59" t="s">
        <v>1511</v>
      </c>
      <c r="Y596" s="59" t="s">
        <v>1490</v>
      </c>
      <c r="Z596" s="59">
        <v>34.93</v>
      </c>
      <c r="AA596" s="59">
        <v>34.93</v>
      </c>
      <c r="AB596" s="59">
        <v>0</v>
      </c>
      <c r="AC596" s="59">
        <v>34.93</v>
      </c>
      <c r="AD596" s="59">
        <v>0</v>
      </c>
      <c r="AE596" s="59">
        <v>0</v>
      </c>
      <c r="AF596" s="59" t="s">
        <v>1491</v>
      </c>
      <c r="AG596" s="59" t="s">
        <v>1426</v>
      </c>
      <c r="AH596" s="59" t="s">
        <v>1616</v>
      </c>
      <c r="AI596" s="59" t="s">
        <v>1523</v>
      </c>
      <c r="AJ596" s="59" t="s">
        <v>1486</v>
      </c>
      <c r="AK596" s="59" t="s">
        <v>278</v>
      </c>
      <c r="AL596" s="59" t="s">
        <v>1493</v>
      </c>
      <c r="AM596" s="59" t="s">
        <v>1494</v>
      </c>
      <c r="AN596" s="59" t="s">
        <v>1385</v>
      </c>
      <c r="AO596" s="59" t="s">
        <v>107</v>
      </c>
    </row>
    <row r="597" spans="1:41" x14ac:dyDescent="0.15">
      <c r="A597" s="59" t="s">
        <v>1809</v>
      </c>
      <c r="B597" s="59" t="s">
        <v>1779</v>
      </c>
      <c r="C597" s="59" t="s">
        <v>1780</v>
      </c>
      <c r="D597" s="59" t="s">
        <v>1638</v>
      </c>
      <c r="E597" s="59" t="s">
        <v>1639</v>
      </c>
      <c r="F597" s="59" t="s">
        <v>1475</v>
      </c>
      <c r="G597" s="59" t="s">
        <v>1406</v>
      </c>
      <c r="H597" s="59" t="s">
        <v>1475</v>
      </c>
      <c r="I597" s="59" t="s">
        <v>1406</v>
      </c>
      <c r="J597" s="59" t="s">
        <v>727</v>
      </c>
      <c r="K597" s="59" t="s">
        <v>1640</v>
      </c>
      <c r="L597" s="59" t="s">
        <v>1781</v>
      </c>
      <c r="M597" s="59" t="s">
        <v>1478</v>
      </c>
      <c r="N597" s="59" t="s">
        <v>1479</v>
      </c>
      <c r="O597" s="59" t="s">
        <v>1480</v>
      </c>
      <c r="P597" s="59" t="s">
        <v>1481</v>
      </c>
      <c r="Q597" s="59" t="s">
        <v>1482</v>
      </c>
      <c r="R597" s="59" t="s">
        <v>1483</v>
      </c>
      <c r="S597" s="59" t="s">
        <v>1782</v>
      </c>
      <c r="T597" s="59" t="s">
        <v>1783</v>
      </c>
      <c r="U597" s="59" t="s">
        <v>1486</v>
      </c>
      <c r="V597" s="59" t="s">
        <v>1487</v>
      </c>
      <c r="W597" s="59" t="s">
        <v>1508</v>
      </c>
      <c r="X597" s="59" t="s">
        <v>1487</v>
      </c>
      <c r="Y597" s="59" t="s">
        <v>1490</v>
      </c>
      <c r="Z597" s="59">
        <v>49.14</v>
      </c>
      <c r="AA597" s="59">
        <v>49.14</v>
      </c>
      <c r="AB597" s="59">
        <v>0</v>
      </c>
      <c r="AC597" s="59">
        <v>49.14</v>
      </c>
      <c r="AD597" s="59">
        <v>0</v>
      </c>
      <c r="AE597" s="59">
        <v>0</v>
      </c>
      <c r="AF597" s="59" t="s">
        <v>1491</v>
      </c>
      <c r="AG597" s="59" t="s">
        <v>727</v>
      </c>
      <c r="AH597" s="59" t="s">
        <v>1784</v>
      </c>
      <c r="AI597" s="59" t="s">
        <v>1492</v>
      </c>
      <c r="AJ597" s="59" t="s">
        <v>1486</v>
      </c>
      <c r="AK597" s="59" t="s">
        <v>278</v>
      </c>
      <c r="AL597" s="59" t="s">
        <v>1493</v>
      </c>
      <c r="AM597" s="59" t="s">
        <v>1494</v>
      </c>
      <c r="AN597" s="59" t="s">
        <v>1384</v>
      </c>
      <c r="AO597" s="59" t="s">
        <v>107</v>
      </c>
    </row>
    <row r="598" spans="1:41" x14ac:dyDescent="0.15">
      <c r="A598" s="59" t="s">
        <v>1809</v>
      </c>
      <c r="B598" s="59" t="s">
        <v>1779</v>
      </c>
      <c r="C598" s="59" t="s">
        <v>1780</v>
      </c>
      <c r="D598" s="59" t="s">
        <v>1638</v>
      </c>
      <c r="E598" s="59" t="s">
        <v>1639</v>
      </c>
      <c r="F598" s="59" t="s">
        <v>1475</v>
      </c>
      <c r="G598" s="59" t="s">
        <v>1406</v>
      </c>
      <c r="H598" s="59" t="s">
        <v>1475</v>
      </c>
      <c r="I598" s="59" t="s">
        <v>1406</v>
      </c>
      <c r="J598" s="59" t="s">
        <v>727</v>
      </c>
      <c r="K598" s="59" t="s">
        <v>1640</v>
      </c>
      <c r="L598" s="59" t="s">
        <v>1781</v>
      </c>
      <c r="M598" s="59" t="s">
        <v>1478</v>
      </c>
      <c r="N598" s="59" t="s">
        <v>1479</v>
      </c>
      <c r="O598" s="59" t="s">
        <v>1480</v>
      </c>
      <c r="P598" s="59" t="s">
        <v>1481</v>
      </c>
      <c r="Q598" s="59" t="s">
        <v>1482</v>
      </c>
      <c r="R598" s="59" t="s">
        <v>1483</v>
      </c>
      <c r="S598" s="59" t="s">
        <v>1782</v>
      </c>
      <c r="T598" s="59" t="s">
        <v>1783</v>
      </c>
      <c r="U598" s="59" t="s">
        <v>1486</v>
      </c>
      <c r="V598" s="59" t="s">
        <v>1487</v>
      </c>
      <c r="W598" s="59" t="s">
        <v>1509</v>
      </c>
      <c r="X598" s="59" t="s">
        <v>1487</v>
      </c>
      <c r="Y598" s="59" t="s">
        <v>1490</v>
      </c>
      <c r="Z598" s="59">
        <v>1026.74</v>
      </c>
      <c r="AA598" s="59">
        <v>1026.74</v>
      </c>
      <c r="AB598" s="59">
        <v>0</v>
      </c>
      <c r="AC598" s="59">
        <v>1026.74</v>
      </c>
      <c r="AD598" s="59">
        <v>0</v>
      </c>
      <c r="AE598" s="59">
        <v>0</v>
      </c>
      <c r="AF598" s="59" t="s">
        <v>1491</v>
      </c>
      <c r="AG598" s="59" t="s">
        <v>727</v>
      </c>
      <c r="AH598" s="59" t="s">
        <v>1784</v>
      </c>
      <c r="AI598" s="59" t="s">
        <v>1492</v>
      </c>
      <c r="AJ598" s="59" t="s">
        <v>1486</v>
      </c>
      <c r="AK598" s="59" t="s">
        <v>278</v>
      </c>
      <c r="AL598" s="59" t="s">
        <v>1493</v>
      </c>
      <c r="AM598" s="59" t="s">
        <v>1494</v>
      </c>
      <c r="AN598" s="59" t="s">
        <v>1384</v>
      </c>
      <c r="AO598" s="59" t="s">
        <v>107</v>
      </c>
    </row>
    <row r="599" spans="1:41" x14ac:dyDescent="0.15">
      <c r="A599" s="59" t="s">
        <v>1809</v>
      </c>
      <c r="B599" s="59" t="s">
        <v>1779</v>
      </c>
      <c r="C599" s="59" t="s">
        <v>1780</v>
      </c>
      <c r="D599" s="59" t="s">
        <v>1638</v>
      </c>
      <c r="E599" s="59" t="s">
        <v>1639</v>
      </c>
      <c r="F599" s="59" t="s">
        <v>1475</v>
      </c>
      <c r="G599" s="59" t="s">
        <v>1406</v>
      </c>
      <c r="H599" s="59" t="s">
        <v>1475</v>
      </c>
      <c r="I599" s="59" t="s">
        <v>1406</v>
      </c>
      <c r="J599" s="59" t="s">
        <v>727</v>
      </c>
      <c r="K599" s="59" t="s">
        <v>1640</v>
      </c>
      <c r="L599" s="59" t="s">
        <v>1781</v>
      </c>
      <c r="M599" s="59" t="s">
        <v>1478</v>
      </c>
      <c r="N599" s="59" t="s">
        <v>1479</v>
      </c>
      <c r="O599" s="59" t="s">
        <v>1480</v>
      </c>
      <c r="P599" s="59" t="s">
        <v>1481</v>
      </c>
      <c r="Q599" s="59" t="s">
        <v>1482</v>
      </c>
      <c r="R599" s="59" t="s">
        <v>1483</v>
      </c>
      <c r="S599" s="59" t="s">
        <v>1782</v>
      </c>
      <c r="T599" s="59" t="s">
        <v>1783</v>
      </c>
      <c r="U599" s="59" t="s">
        <v>1486</v>
      </c>
      <c r="V599" s="59" t="s">
        <v>1487</v>
      </c>
      <c r="W599" s="59" t="s">
        <v>1488</v>
      </c>
      <c r="X599" s="59" t="s">
        <v>1511</v>
      </c>
      <c r="Y599" s="59" t="s">
        <v>1490</v>
      </c>
      <c r="Z599" s="59">
        <v>4.54</v>
      </c>
      <c r="AA599" s="59">
        <v>4.54</v>
      </c>
      <c r="AB599" s="59">
        <v>0</v>
      </c>
      <c r="AC599" s="59">
        <v>4.54</v>
      </c>
      <c r="AD599" s="59">
        <v>0</v>
      </c>
      <c r="AE599" s="59">
        <v>0</v>
      </c>
      <c r="AF599" s="59" t="s">
        <v>1491</v>
      </c>
      <c r="AG599" s="59" t="s">
        <v>727</v>
      </c>
      <c r="AH599" s="59" t="s">
        <v>1784</v>
      </c>
      <c r="AI599" s="59" t="s">
        <v>1492</v>
      </c>
      <c r="AJ599" s="59" t="s">
        <v>1486</v>
      </c>
      <c r="AK599" s="59" t="s">
        <v>278</v>
      </c>
      <c r="AL599" s="59" t="s">
        <v>1493</v>
      </c>
      <c r="AM599" s="59" t="s">
        <v>1494</v>
      </c>
      <c r="AN599" s="59" t="s">
        <v>1384</v>
      </c>
      <c r="AO599" s="59" t="s">
        <v>107</v>
      </c>
    </row>
    <row r="600" spans="1:41" x14ac:dyDescent="0.15">
      <c r="A600" s="59" t="s">
        <v>1809</v>
      </c>
      <c r="B600" s="59" t="s">
        <v>1779</v>
      </c>
      <c r="C600" s="59" t="s">
        <v>1780</v>
      </c>
      <c r="D600" s="59" t="s">
        <v>1638</v>
      </c>
      <c r="E600" s="59" t="s">
        <v>1639</v>
      </c>
      <c r="F600" s="59" t="s">
        <v>1475</v>
      </c>
      <c r="G600" s="59" t="s">
        <v>1406</v>
      </c>
      <c r="H600" s="59" t="s">
        <v>1475</v>
      </c>
      <c r="I600" s="59" t="s">
        <v>1406</v>
      </c>
      <c r="J600" s="59" t="s">
        <v>727</v>
      </c>
      <c r="K600" s="59" t="s">
        <v>1640</v>
      </c>
      <c r="L600" s="59" t="s">
        <v>1781</v>
      </c>
      <c r="M600" s="59" t="s">
        <v>1478</v>
      </c>
      <c r="N600" s="59" t="s">
        <v>1479</v>
      </c>
      <c r="O600" s="59" t="s">
        <v>1480</v>
      </c>
      <c r="P600" s="59" t="s">
        <v>1481</v>
      </c>
      <c r="Q600" s="59" t="s">
        <v>1482</v>
      </c>
      <c r="R600" s="59" t="s">
        <v>1483</v>
      </c>
      <c r="S600" s="59" t="s">
        <v>1782</v>
      </c>
      <c r="T600" s="59" t="s">
        <v>1783</v>
      </c>
      <c r="U600" s="59" t="s">
        <v>1486</v>
      </c>
      <c r="V600" s="59" t="s">
        <v>1487</v>
      </c>
      <c r="W600" s="59" t="s">
        <v>1513</v>
      </c>
      <c r="X600" s="59" t="s">
        <v>1487</v>
      </c>
      <c r="Y600" s="59" t="s">
        <v>1490</v>
      </c>
      <c r="Z600" s="59">
        <v>400.07</v>
      </c>
      <c r="AA600" s="59">
        <v>400.07</v>
      </c>
      <c r="AB600" s="59">
        <v>0</v>
      </c>
      <c r="AC600" s="59">
        <v>400.07</v>
      </c>
      <c r="AD600" s="59">
        <v>0</v>
      </c>
      <c r="AE600" s="59">
        <v>0</v>
      </c>
      <c r="AF600" s="59" t="s">
        <v>1491</v>
      </c>
      <c r="AG600" s="59" t="s">
        <v>727</v>
      </c>
      <c r="AH600" s="59" t="s">
        <v>1784</v>
      </c>
      <c r="AI600" s="59" t="s">
        <v>1492</v>
      </c>
      <c r="AJ600" s="59" t="s">
        <v>1486</v>
      </c>
      <c r="AK600" s="59" t="s">
        <v>278</v>
      </c>
      <c r="AL600" s="59" t="s">
        <v>1493</v>
      </c>
      <c r="AM600" s="59" t="s">
        <v>1494</v>
      </c>
      <c r="AN600" s="59" t="s">
        <v>1384</v>
      </c>
      <c r="AO600" s="59" t="s">
        <v>107</v>
      </c>
    </row>
    <row r="601" spans="1:41" x14ac:dyDescent="0.15">
      <c r="A601" s="59" t="s">
        <v>1809</v>
      </c>
      <c r="B601" s="59" t="s">
        <v>1636</v>
      </c>
      <c r="C601" s="59" t="s">
        <v>1637</v>
      </c>
      <c r="D601" s="59" t="s">
        <v>1638</v>
      </c>
      <c r="E601" s="59" t="s">
        <v>1639</v>
      </c>
      <c r="F601" s="59" t="s">
        <v>1475</v>
      </c>
      <c r="G601" s="59" t="s">
        <v>1406</v>
      </c>
      <c r="H601" s="59" t="s">
        <v>1475</v>
      </c>
      <c r="I601" s="59" t="s">
        <v>1406</v>
      </c>
      <c r="J601" s="59" t="s">
        <v>727</v>
      </c>
      <c r="K601" s="59" t="s">
        <v>1640</v>
      </c>
      <c r="L601" s="59" t="s">
        <v>1641</v>
      </c>
      <c r="M601" s="59" t="s">
        <v>1478</v>
      </c>
      <c r="N601" s="59" t="s">
        <v>1479</v>
      </c>
      <c r="O601" s="59" t="s">
        <v>1480</v>
      </c>
      <c r="P601" s="59" t="s">
        <v>1481</v>
      </c>
      <c r="Q601" s="59" t="s">
        <v>1482</v>
      </c>
      <c r="R601" s="59" t="s">
        <v>1483</v>
      </c>
      <c r="S601" s="59" t="s">
        <v>1642</v>
      </c>
      <c r="T601" s="59" t="s">
        <v>1643</v>
      </c>
      <c r="U601" s="59" t="s">
        <v>1486</v>
      </c>
      <c r="V601" s="59" t="s">
        <v>1487</v>
      </c>
      <c r="W601" s="59" t="s">
        <v>1508</v>
      </c>
      <c r="X601" s="59" t="s">
        <v>1487</v>
      </c>
      <c r="Y601" s="59" t="s">
        <v>1490</v>
      </c>
      <c r="Z601" s="59">
        <v>843.9</v>
      </c>
      <c r="AA601" s="59">
        <v>843.9</v>
      </c>
      <c r="AB601" s="59">
        <v>0</v>
      </c>
      <c r="AC601" s="59">
        <v>843.9</v>
      </c>
      <c r="AD601" s="59">
        <v>0</v>
      </c>
      <c r="AE601" s="59">
        <v>0</v>
      </c>
      <c r="AF601" s="59" t="s">
        <v>1491</v>
      </c>
      <c r="AG601" s="59" t="s">
        <v>727</v>
      </c>
      <c r="AH601" s="59" t="s">
        <v>1644</v>
      </c>
      <c r="AI601" s="59" t="s">
        <v>1492</v>
      </c>
      <c r="AJ601" s="59" t="s">
        <v>1486</v>
      </c>
      <c r="AK601" s="59" t="s">
        <v>278</v>
      </c>
      <c r="AL601" s="59" t="s">
        <v>1493</v>
      </c>
      <c r="AM601" s="59" t="s">
        <v>1494</v>
      </c>
      <c r="AN601" s="59" t="s">
        <v>1384</v>
      </c>
      <c r="AO601" s="59" t="s">
        <v>107</v>
      </c>
    </row>
    <row r="602" spans="1:41" x14ac:dyDescent="0.15">
      <c r="A602" s="59" t="s">
        <v>1809</v>
      </c>
      <c r="B602" s="59" t="s">
        <v>1636</v>
      </c>
      <c r="C602" s="59" t="s">
        <v>1637</v>
      </c>
      <c r="D602" s="59" t="s">
        <v>1638</v>
      </c>
      <c r="E602" s="59" t="s">
        <v>1639</v>
      </c>
      <c r="F602" s="59" t="s">
        <v>1475</v>
      </c>
      <c r="G602" s="59" t="s">
        <v>1406</v>
      </c>
      <c r="H602" s="59" t="s">
        <v>1475</v>
      </c>
      <c r="I602" s="59" t="s">
        <v>1406</v>
      </c>
      <c r="J602" s="59" t="s">
        <v>727</v>
      </c>
      <c r="K602" s="59" t="s">
        <v>1640</v>
      </c>
      <c r="L602" s="59" t="s">
        <v>1641</v>
      </c>
      <c r="M602" s="59" t="s">
        <v>1478</v>
      </c>
      <c r="N602" s="59" t="s">
        <v>1479</v>
      </c>
      <c r="O602" s="59" t="s">
        <v>1480</v>
      </c>
      <c r="P602" s="59" t="s">
        <v>1481</v>
      </c>
      <c r="Q602" s="59" t="s">
        <v>1482</v>
      </c>
      <c r="R602" s="59" t="s">
        <v>1483</v>
      </c>
      <c r="S602" s="59" t="s">
        <v>1642</v>
      </c>
      <c r="T602" s="59" t="s">
        <v>1643</v>
      </c>
      <c r="U602" s="59" t="s">
        <v>1486</v>
      </c>
      <c r="V602" s="59" t="s">
        <v>1487</v>
      </c>
      <c r="W602" s="59" t="s">
        <v>1509</v>
      </c>
      <c r="X602" s="59" t="s">
        <v>1487</v>
      </c>
      <c r="Y602" s="59" t="s">
        <v>1490</v>
      </c>
      <c r="Z602" s="59">
        <v>6507.75</v>
      </c>
      <c r="AA602" s="59">
        <v>6507.75</v>
      </c>
      <c r="AB602" s="59">
        <v>0</v>
      </c>
      <c r="AC602" s="59">
        <v>6507.75</v>
      </c>
      <c r="AD602" s="59">
        <v>0</v>
      </c>
      <c r="AE602" s="59">
        <v>0</v>
      </c>
      <c r="AF602" s="59" t="s">
        <v>1491</v>
      </c>
      <c r="AG602" s="59" t="s">
        <v>727</v>
      </c>
      <c r="AH602" s="59" t="s">
        <v>1644</v>
      </c>
      <c r="AI602" s="59" t="s">
        <v>1492</v>
      </c>
      <c r="AJ602" s="59" t="s">
        <v>1486</v>
      </c>
      <c r="AK602" s="59" t="s">
        <v>278</v>
      </c>
      <c r="AL602" s="59" t="s">
        <v>1493</v>
      </c>
      <c r="AM602" s="59" t="s">
        <v>1494</v>
      </c>
      <c r="AN602" s="59" t="s">
        <v>1384</v>
      </c>
      <c r="AO602" s="59" t="s">
        <v>107</v>
      </c>
    </row>
    <row r="603" spans="1:41" x14ac:dyDescent="0.15">
      <c r="A603" s="59" t="s">
        <v>1809</v>
      </c>
      <c r="B603" s="59" t="s">
        <v>1636</v>
      </c>
      <c r="C603" s="59" t="s">
        <v>1637</v>
      </c>
      <c r="D603" s="59" t="s">
        <v>1638</v>
      </c>
      <c r="E603" s="59" t="s">
        <v>1639</v>
      </c>
      <c r="F603" s="59" t="s">
        <v>1475</v>
      </c>
      <c r="G603" s="59" t="s">
        <v>1406</v>
      </c>
      <c r="H603" s="59" t="s">
        <v>1475</v>
      </c>
      <c r="I603" s="59" t="s">
        <v>1406</v>
      </c>
      <c r="J603" s="59" t="s">
        <v>727</v>
      </c>
      <c r="K603" s="59" t="s">
        <v>1640</v>
      </c>
      <c r="L603" s="59" t="s">
        <v>1641</v>
      </c>
      <c r="M603" s="59" t="s">
        <v>1478</v>
      </c>
      <c r="N603" s="59" t="s">
        <v>1479</v>
      </c>
      <c r="O603" s="59" t="s">
        <v>1480</v>
      </c>
      <c r="P603" s="59" t="s">
        <v>1481</v>
      </c>
      <c r="Q603" s="59" t="s">
        <v>1482</v>
      </c>
      <c r="R603" s="59" t="s">
        <v>1483</v>
      </c>
      <c r="S603" s="59" t="s">
        <v>1642</v>
      </c>
      <c r="T603" s="59" t="s">
        <v>1643</v>
      </c>
      <c r="U603" s="59" t="s">
        <v>1486</v>
      </c>
      <c r="V603" s="59" t="s">
        <v>1487</v>
      </c>
      <c r="W603" s="59" t="s">
        <v>1488</v>
      </c>
      <c r="X603" s="59" t="s">
        <v>1511</v>
      </c>
      <c r="Y603" s="59" t="s">
        <v>1490</v>
      </c>
      <c r="Z603" s="59">
        <v>64.27</v>
      </c>
      <c r="AA603" s="59">
        <v>64.27</v>
      </c>
      <c r="AB603" s="59">
        <v>0</v>
      </c>
      <c r="AC603" s="59">
        <v>64.27</v>
      </c>
      <c r="AD603" s="59">
        <v>0</v>
      </c>
      <c r="AE603" s="59">
        <v>0</v>
      </c>
      <c r="AF603" s="59" t="s">
        <v>1491</v>
      </c>
      <c r="AG603" s="59" t="s">
        <v>727</v>
      </c>
      <c r="AH603" s="59" t="s">
        <v>1644</v>
      </c>
      <c r="AI603" s="59" t="s">
        <v>1492</v>
      </c>
      <c r="AJ603" s="59" t="s">
        <v>1486</v>
      </c>
      <c r="AK603" s="59" t="s">
        <v>278</v>
      </c>
      <c r="AL603" s="59" t="s">
        <v>1493</v>
      </c>
      <c r="AM603" s="59" t="s">
        <v>1494</v>
      </c>
      <c r="AN603" s="59" t="s">
        <v>1384</v>
      </c>
      <c r="AO603" s="59" t="s">
        <v>107</v>
      </c>
    </row>
    <row r="604" spans="1:41" x14ac:dyDescent="0.15">
      <c r="A604" s="59" t="s">
        <v>1809</v>
      </c>
      <c r="B604" s="59" t="s">
        <v>1636</v>
      </c>
      <c r="C604" s="59" t="s">
        <v>1637</v>
      </c>
      <c r="D604" s="59" t="s">
        <v>1638</v>
      </c>
      <c r="E604" s="59" t="s">
        <v>1639</v>
      </c>
      <c r="F604" s="59" t="s">
        <v>1475</v>
      </c>
      <c r="G604" s="59" t="s">
        <v>1406</v>
      </c>
      <c r="H604" s="59" t="s">
        <v>1475</v>
      </c>
      <c r="I604" s="59" t="s">
        <v>1406</v>
      </c>
      <c r="J604" s="59" t="s">
        <v>727</v>
      </c>
      <c r="K604" s="59" t="s">
        <v>1640</v>
      </c>
      <c r="L604" s="59" t="s">
        <v>1641</v>
      </c>
      <c r="M604" s="59" t="s">
        <v>1478</v>
      </c>
      <c r="N604" s="59" t="s">
        <v>1479</v>
      </c>
      <c r="O604" s="59" t="s">
        <v>1480</v>
      </c>
      <c r="P604" s="59" t="s">
        <v>1481</v>
      </c>
      <c r="Q604" s="59" t="s">
        <v>1482</v>
      </c>
      <c r="R604" s="59" t="s">
        <v>1483</v>
      </c>
      <c r="S604" s="59" t="s">
        <v>1642</v>
      </c>
      <c r="T604" s="59" t="s">
        <v>1643</v>
      </c>
      <c r="U604" s="59" t="s">
        <v>1486</v>
      </c>
      <c r="V604" s="59" t="s">
        <v>1487</v>
      </c>
      <c r="W604" s="59" t="s">
        <v>1513</v>
      </c>
      <c r="X604" s="59" t="s">
        <v>1487</v>
      </c>
      <c r="Y604" s="59" t="s">
        <v>1490</v>
      </c>
      <c r="Z604" s="59">
        <v>2584.08</v>
      </c>
      <c r="AA604" s="59">
        <v>2584.08</v>
      </c>
      <c r="AB604" s="59">
        <v>0</v>
      </c>
      <c r="AC604" s="59">
        <v>2584.08</v>
      </c>
      <c r="AD604" s="59">
        <v>0</v>
      </c>
      <c r="AE604" s="59">
        <v>0</v>
      </c>
      <c r="AF604" s="59" t="s">
        <v>1491</v>
      </c>
      <c r="AG604" s="59" t="s">
        <v>727</v>
      </c>
      <c r="AH604" s="59" t="s">
        <v>1644</v>
      </c>
      <c r="AI604" s="59" t="s">
        <v>1492</v>
      </c>
      <c r="AJ604" s="59" t="s">
        <v>1486</v>
      </c>
      <c r="AK604" s="59" t="s">
        <v>278</v>
      </c>
      <c r="AL604" s="59" t="s">
        <v>1493</v>
      </c>
      <c r="AM604" s="59" t="s">
        <v>1494</v>
      </c>
      <c r="AN604" s="59" t="s">
        <v>1384</v>
      </c>
      <c r="AO604" s="59" t="s">
        <v>107</v>
      </c>
    </row>
    <row r="605" spans="1:41" x14ac:dyDescent="0.15">
      <c r="A605" s="59" t="s">
        <v>1809</v>
      </c>
      <c r="B605" s="59" t="s">
        <v>1645</v>
      </c>
      <c r="C605" s="59" t="s">
        <v>1646</v>
      </c>
      <c r="D605" s="59" t="s">
        <v>1517</v>
      </c>
      <c r="E605" s="59" t="s">
        <v>559</v>
      </c>
      <c r="F605" s="59" t="s">
        <v>1475</v>
      </c>
      <c r="G605" s="59" t="s">
        <v>1406</v>
      </c>
      <c r="H605" s="59" t="s">
        <v>1475</v>
      </c>
      <c r="I605" s="59" t="s">
        <v>1406</v>
      </c>
      <c r="J605" s="59" t="s">
        <v>737</v>
      </c>
      <c r="K605" s="59" t="s">
        <v>1518</v>
      </c>
      <c r="L605" s="59" t="s">
        <v>1647</v>
      </c>
      <c r="M605" s="59" t="s">
        <v>1478</v>
      </c>
      <c r="N605" s="59" t="s">
        <v>1479</v>
      </c>
      <c r="O605" s="59" t="s">
        <v>1480</v>
      </c>
      <c r="P605" s="59" t="s">
        <v>1481</v>
      </c>
      <c r="Q605" s="59" t="s">
        <v>1482</v>
      </c>
      <c r="R605" s="59" t="s">
        <v>1483</v>
      </c>
      <c r="S605" s="59" t="s">
        <v>1648</v>
      </c>
      <c r="T605" s="59" t="s">
        <v>1649</v>
      </c>
      <c r="U605" s="59" t="s">
        <v>1486</v>
      </c>
      <c r="V605" s="59" t="s">
        <v>1487</v>
      </c>
      <c r="W605" s="59" t="s">
        <v>1488</v>
      </c>
      <c r="X605" s="59" t="s">
        <v>1511</v>
      </c>
      <c r="Y605" s="59" t="s">
        <v>1490</v>
      </c>
      <c r="Z605" s="59">
        <v>16.54</v>
      </c>
      <c r="AA605" s="59">
        <v>16.54</v>
      </c>
      <c r="AB605" s="59">
        <v>0</v>
      </c>
      <c r="AC605" s="59">
        <v>16.54</v>
      </c>
      <c r="AD605" s="59">
        <v>0</v>
      </c>
      <c r="AE605" s="59">
        <v>0</v>
      </c>
      <c r="AF605" s="59" t="s">
        <v>1491</v>
      </c>
      <c r="AG605" s="59" t="s">
        <v>737</v>
      </c>
      <c r="AH605" s="59" t="s">
        <v>1518</v>
      </c>
      <c r="AI605" s="59" t="s">
        <v>1523</v>
      </c>
      <c r="AJ605" s="59" t="s">
        <v>1486</v>
      </c>
      <c r="AK605" s="59" t="s">
        <v>278</v>
      </c>
      <c r="AL605" s="59" t="s">
        <v>1493</v>
      </c>
      <c r="AM605" s="59" t="s">
        <v>1494</v>
      </c>
      <c r="AN605" s="59" t="s">
        <v>1384</v>
      </c>
      <c r="AO605" s="59" t="s">
        <v>107</v>
      </c>
    </row>
    <row r="606" spans="1:41" x14ac:dyDescent="0.15">
      <c r="A606" s="59" t="s">
        <v>1809</v>
      </c>
      <c r="B606" s="59" t="s">
        <v>1645</v>
      </c>
      <c r="C606" s="59" t="s">
        <v>1646</v>
      </c>
      <c r="D606" s="59" t="s">
        <v>1517</v>
      </c>
      <c r="E606" s="59" t="s">
        <v>559</v>
      </c>
      <c r="F606" s="59" t="s">
        <v>1475</v>
      </c>
      <c r="G606" s="59" t="s">
        <v>1406</v>
      </c>
      <c r="H606" s="59" t="s">
        <v>1475</v>
      </c>
      <c r="I606" s="59" t="s">
        <v>1406</v>
      </c>
      <c r="J606" s="59" t="s">
        <v>737</v>
      </c>
      <c r="K606" s="59" t="s">
        <v>1518</v>
      </c>
      <c r="L606" s="59" t="s">
        <v>1647</v>
      </c>
      <c r="M606" s="59" t="s">
        <v>1478</v>
      </c>
      <c r="N606" s="59" t="s">
        <v>1479</v>
      </c>
      <c r="O606" s="59" t="s">
        <v>1480</v>
      </c>
      <c r="P606" s="59" t="s">
        <v>1481</v>
      </c>
      <c r="Q606" s="59" t="s">
        <v>1482</v>
      </c>
      <c r="R606" s="59" t="s">
        <v>1483</v>
      </c>
      <c r="S606" s="59" t="s">
        <v>1648</v>
      </c>
      <c r="T606" s="59" t="s">
        <v>1649</v>
      </c>
      <c r="U606" s="59" t="s">
        <v>1486</v>
      </c>
      <c r="V606" s="59" t="s">
        <v>1487</v>
      </c>
      <c r="W606" s="59" t="s">
        <v>1522</v>
      </c>
      <c r="X606" s="59" t="s">
        <v>1487</v>
      </c>
      <c r="Y606" s="59" t="s">
        <v>1490</v>
      </c>
      <c r="Z606" s="59">
        <v>983.46</v>
      </c>
      <c r="AA606" s="59">
        <v>983.46</v>
      </c>
      <c r="AB606" s="59">
        <v>0</v>
      </c>
      <c r="AC606" s="59">
        <v>983.46</v>
      </c>
      <c r="AD606" s="59">
        <v>0</v>
      </c>
      <c r="AE606" s="59">
        <v>0</v>
      </c>
      <c r="AF606" s="59" t="s">
        <v>1491</v>
      </c>
      <c r="AG606" s="59" t="s">
        <v>737</v>
      </c>
      <c r="AH606" s="59" t="s">
        <v>1518</v>
      </c>
      <c r="AI606" s="59" t="s">
        <v>1523</v>
      </c>
      <c r="AJ606" s="59" t="s">
        <v>1486</v>
      </c>
      <c r="AK606" s="59" t="s">
        <v>278</v>
      </c>
      <c r="AL606" s="59" t="s">
        <v>1493</v>
      </c>
      <c r="AM606" s="59" t="s">
        <v>1494</v>
      </c>
      <c r="AN606" s="59" t="s">
        <v>1384</v>
      </c>
      <c r="AO606" s="59" t="s">
        <v>107</v>
      </c>
    </row>
    <row r="607" spans="1:41" x14ac:dyDescent="0.15">
      <c r="A607" s="59" t="s">
        <v>1809</v>
      </c>
      <c r="B607" s="59" t="s">
        <v>1650</v>
      </c>
      <c r="C607" s="59" t="s">
        <v>1651</v>
      </c>
      <c r="D607" s="59" t="s">
        <v>1517</v>
      </c>
      <c r="E607" s="59" t="s">
        <v>559</v>
      </c>
      <c r="F607" s="59" t="s">
        <v>1475</v>
      </c>
      <c r="G607" s="59" t="s">
        <v>1406</v>
      </c>
      <c r="H607" s="59" t="s">
        <v>1475</v>
      </c>
      <c r="I607" s="59" t="s">
        <v>1406</v>
      </c>
      <c r="J607" s="59" t="s">
        <v>737</v>
      </c>
      <c r="K607" s="59" t="s">
        <v>1518</v>
      </c>
      <c r="L607" s="59" t="s">
        <v>1652</v>
      </c>
      <c r="M607" s="59" t="s">
        <v>1478</v>
      </c>
      <c r="N607" s="59" t="s">
        <v>1479</v>
      </c>
      <c r="O607" s="59" t="s">
        <v>1480</v>
      </c>
      <c r="P607" s="59" t="s">
        <v>1481</v>
      </c>
      <c r="Q607" s="59" t="s">
        <v>1482</v>
      </c>
      <c r="R607" s="59" t="s">
        <v>1483</v>
      </c>
      <c r="S607" s="59" t="s">
        <v>1653</v>
      </c>
      <c r="T607" s="59" t="s">
        <v>1654</v>
      </c>
      <c r="U607" s="59" t="s">
        <v>1486</v>
      </c>
      <c r="V607" s="59" t="s">
        <v>1487</v>
      </c>
      <c r="W607" s="59" t="s">
        <v>1500</v>
      </c>
      <c r="X607" s="59" t="s">
        <v>1501</v>
      </c>
      <c r="Y607" s="59" t="s">
        <v>1490</v>
      </c>
      <c r="Z607" s="59">
        <v>2651.99</v>
      </c>
      <c r="AA607" s="59">
        <v>2636.71</v>
      </c>
      <c r="AB607" s="59">
        <v>15.28</v>
      </c>
      <c r="AC607" s="59">
        <v>2636.71</v>
      </c>
      <c r="AD607" s="59">
        <v>0</v>
      </c>
      <c r="AE607" s="59">
        <v>0</v>
      </c>
      <c r="AF607" s="59" t="s">
        <v>1491</v>
      </c>
      <c r="AG607" s="59" t="s">
        <v>737</v>
      </c>
      <c r="AH607" s="59" t="s">
        <v>1518</v>
      </c>
      <c r="AI607" s="59" t="s">
        <v>1523</v>
      </c>
      <c r="AJ607" s="59" t="s">
        <v>1486</v>
      </c>
      <c r="AK607" s="59" t="s">
        <v>278</v>
      </c>
      <c r="AL607" s="59" t="s">
        <v>1493</v>
      </c>
      <c r="AM607" s="59" t="s">
        <v>1494</v>
      </c>
      <c r="AN607" s="59" t="s">
        <v>1384</v>
      </c>
      <c r="AO607" s="59" t="s">
        <v>107</v>
      </c>
    </row>
    <row r="608" spans="1:41" x14ac:dyDescent="0.15">
      <c r="A608" s="59" t="s">
        <v>1809</v>
      </c>
      <c r="B608" s="59" t="s">
        <v>1785</v>
      </c>
      <c r="C608" s="59" t="s">
        <v>1786</v>
      </c>
      <c r="D608" s="59" t="s">
        <v>1517</v>
      </c>
      <c r="E608" s="59" t="s">
        <v>559</v>
      </c>
      <c r="F608" s="59" t="s">
        <v>1475</v>
      </c>
      <c r="G608" s="59" t="s">
        <v>1406</v>
      </c>
      <c r="H608" s="59" t="s">
        <v>1475</v>
      </c>
      <c r="I608" s="59" t="s">
        <v>1406</v>
      </c>
      <c r="J608" s="59" t="s">
        <v>737</v>
      </c>
      <c r="K608" s="59" t="s">
        <v>1518</v>
      </c>
      <c r="L608" s="59" t="s">
        <v>1652</v>
      </c>
      <c r="M608" s="59" t="s">
        <v>1478</v>
      </c>
      <c r="N608" s="59" t="s">
        <v>1479</v>
      </c>
      <c r="O608" s="59" t="s">
        <v>1480</v>
      </c>
      <c r="P608" s="59" t="s">
        <v>1481</v>
      </c>
      <c r="Q608" s="59" t="s">
        <v>1482</v>
      </c>
      <c r="R608" s="59" t="s">
        <v>1483</v>
      </c>
      <c r="S608" s="59" t="s">
        <v>1787</v>
      </c>
      <c r="T608" s="59" t="s">
        <v>1788</v>
      </c>
      <c r="U608" s="59" t="s">
        <v>1486</v>
      </c>
      <c r="V608" s="59" t="s">
        <v>1487</v>
      </c>
      <c r="W608" s="59" t="s">
        <v>1500</v>
      </c>
      <c r="X608" s="59" t="s">
        <v>1501</v>
      </c>
      <c r="Y608" s="59" t="s">
        <v>1490</v>
      </c>
      <c r="Z608" s="59">
        <v>0.06</v>
      </c>
      <c r="AA608" s="59">
        <v>0.06</v>
      </c>
      <c r="AB608" s="59">
        <v>0</v>
      </c>
      <c r="AC608" s="59">
        <v>0.06</v>
      </c>
      <c r="AD608" s="59">
        <v>0</v>
      </c>
      <c r="AE608" s="59">
        <v>0</v>
      </c>
      <c r="AF608" s="59" t="s">
        <v>1491</v>
      </c>
      <c r="AG608" s="59" t="s">
        <v>737</v>
      </c>
      <c r="AH608" s="59" t="s">
        <v>1518</v>
      </c>
      <c r="AI608" s="59" t="s">
        <v>1523</v>
      </c>
      <c r="AJ608" s="59" t="s">
        <v>1486</v>
      </c>
      <c r="AK608" s="59" t="s">
        <v>278</v>
      </c>
      <c r="AL608" s="59" t="s">
        <v>1493</v>
      </c>
      <c r="AM608" s="59" t="s">
        <v>1494</v>
      </c>
      <c r="AN608" s="59" t="s">
        <v>1384</v>
      </c>
      <c r="AO608" s="59" t="s">
        <v>107</v>
      </c>
    </row>
    <row r="609" spans="1:41" x14ac:dyDescent="0.15">
      <c r="A609" s="59" t="s">
        <v>1809</v>
      </c>
      <c r="B609" s="59" t="s">
        <v>1655</v>
      </c>
      <c r="C609" s="59" t="s">
        <v>1656</v>
      </c>
      <c r="D609" s="59" t="s">
        <v>1517</v>
      </c>
      <c r="E609" s="59" t="s">
        <v>559</v>
      </c>
      <c r="F609" s="59" t="s">
        <v>1475</v>
      </c>
      <c r="G609" s="59" t="s">
        <v>1406</v>
      </c>
      <c r="H609" s="59" t="s">
        <v>1475</v>
      </c>
      <c r="I609" s="59" t="s">
        <v>1406</v>
      </c>
      <c r="J609" s="59" t="s">
        <v>737</v>
      </c>
      <c r="K609" s="59" t="s">
        <v>1518</v>
      </c>
      <c r="L609" s="59" t="s">
        <v>1657</v>
      </c>
      <c r="M609" s="59" t="s">
        <v>1478</v>
      </c>
      <c r="N609" s="59" t="s">
        <v>1479</v>
      </c>
      <c r="O609" s="59" t="s">
        <v>1480</v>
      </c>
      <c r="P609" s="59" t="s">
        <v>1481</v>
      </c>
      <c r="Q609" s="59" t="s">
        <v>1482</v>
      </c>
      <c r="R609" s="59" t="s">
        <v>1483</v>
      </c>
      <c r="S609" s="59" t="s">
        <v>1658</v>
      </c>
      <c r="T609" s="59" t="s">
        <v>1659</v>
      </c>
      <c r="U609" s="59" t="s">
        <v>1486</v>
      </c>
      <c r="V609" s="59" t="s">
        <v>1487</v>
      </c>
      <c r="W609" s="59" t="s">
        <v>1488</v>
      </c>
      <c r="X609" s="59" t="s">
        <v>1510</v>
      </c>
      <c r="Y609" s="59" t="s">
        <v>1490</v>
      </c>
      <c r="Z609" s="59">
        <v>5.72</v>
      </c>
      <c r="AA609" s="59">
        <v>5.72</v>
      </c>
      <c r="AB609" s="59">
        <v>0</v>
      </c>
      <c r="AC609" s="59">
        <v>5.72</v>
      </c>
      <c r="AD609" s="59">
        <v>0</v>
      </c>
      <c r="AE609" s="59">
        <v>0</v>
      </c>
      <c r="AF609" s="59" t="s">
        <v>1491</v>
      </c>
      <c r="AG609" s="59" t="s">
        <v>737</v>
      </c>
      <c r="AH609" s="59" t="s">
        <v>1518</v>
      </c>
      <c r="AI609" s="59" t="s">
        <v>1523</v>
      </c>
      <c r="AJ609" s="59" t="s">
        <v>1486</v>
      </c>
      <c r="AK609" s="59" t="s">
        <v>278</v>
      </c>
      <c r="AL609" s="59" t="s">
        <v>1493</v>
      </c>
      <c r="AM609" s="59" t="s">
        <v>1494</v>
      </c>
      <c r="AN609" s="59" t="s">
        <v>1384</v>
      </c>
      <c r="AO609" s="59" t="s">
        <v>107</v>
      </c>
    </row>
    <row r="610" spans="1:41" x14ac:dyDescent="0.15">
      <c r="A610" s="59" t="s">
        <v>1809</v>
      </c>
      <c r="B610" s="59" t="s">
        <v>1655</v>
      </c>
      <c r="C610" s="59" t="s">
        <v>1656</v>
      </c>
      <c r="D610" s="59" t="s">
        <v>1517</v>
      </c>
      <c r="E610" s="59" t="s">
        <v>559</v>
      </c>
      <c r="F610" s="59" t="s">
        <v>1475</v>
      </c>
      <c r="G610" s="59" t="s">
        <v>1406</v>
      </c>
      <c r="H610" s="59" t="s">
        <v>1475</v>
      </c>
      <c r="I610" s="59" t="s">
        <v>1406</v>
      </c>
      <c r="J610" s="59" t="s">
        <v>737</v>
      </c>
      <c r="K610" s="59" t="s">
        <v>1518</v>
      </c>
      <c r="L610" s="59" t="s">
        <v>1657</v>
      </c>
      <c r="M610" s="59" t="s">
        <v>1478</v>
      </c>
      <c r="N610" s="59" t="s">
        <v>1479</v>
      </c>
      <c r="O610" s="59" t="s">
        <v>1480</v>
      </c>
      <c r="P610" s="59" t="s">
        <v>1481</v>
      </c>
      <c r="Q610" s="59" t="s">
        <v>1482</v>
      </c>
      <c r="R610" s="59" t="s">
        <v>1483</v>
      </c>
      <c r="S610" s="59" t="s">
        <v>1658</v>
      </c>
      <c r="T610" s="59" t="s">
        <v>1659</v>
      </c>
      <c r="U610" s="59" t="s">
        <v>1486</v>
      </c>
      <c r="V610" s="59" t="s">
        <v>1487</v>
      </c>
      <c r="W610" s="59" t="s">
        <v>1488</v>
      </c>
      <c r="X610" s="59" t="s">
        <v>1511</v>
      </c>
      <c r="Y610" s="59" t="s">
        <v>1490</v>
      </c>
      <c r="Z610" s="59">
        <v>0.03</v>
      </c>
      <c r="AA610" s="59">
        <v>0.03</v>
      </c>
      <c r="AB610" s="59">
        <v>0</v>
      </c>
      <c r="AC610" s="59">
        <v>0.03</v>
      </c>
      <c r="AD610" s="59">
        <v>0</v>
      </c>
      <c r="AE610" s="59">
        <v>0</v>
      </c>
      <c r="AF610" s="59" t="s">
        <v>1491</v>
      </c>
      <c r="AG610" s="59" t="s">
        <v>737</v>
      </c>
      <c r="AH610" s="59" t="s">
        <v>1518</v>
      </c>
      <c r="AI610" s="59" t="s">
        <v>1523</v>
      </c>
      <c r="AJ610" s="59" t="s">
        <v>1486</v>
      </c>
      <c r="AK610" s="59" t="s">
        <v>278</v>
      </c>
      <c r="AL610" s="59" t="s">
        <v>1493</v>
      </c>
      <c r="AM610" s="59" t="s">
        <v>1494</v>
      </c>
      <c r="AN610" s="59" t="s">
        <v>1384</v>
      </c>
      <c r="AO610" s="59" t="s">
        <v>107</v>
      </c>
    </row>
    <row r="611" spans="1:41" x14ac:dyDescent="0.15">
      <c r="A611" s="59" t="s">
        <v>1809</v>
      </c>
      <c r="B611" s="59" t="s">
        <v>1655</v>
      </c>
      <c r="C611" s="59" t="s">
        <v>1656</v>
      </c>
      <c r="D611" s="59" t="s">
        <v>1517</v>
      </c>
      <c r="E611" s="59" t="s">
        <v>559</v>
      </c>
      <c r="F611" s="59" t="s">
        <v>1475</v>
      </c>
      <c r="G611" s="59" t="s">
        <v>1406</v>
      </c>
      <c r="H611" s="59" t="s">
        <v>1475</v>
      </c>
      <c r="I611" s="59" t="s">
        <v>1406</v>
      </c>
      <c r="J611" s="59" t="s">
        <v>737</v>
      </c>
      <c r="K611" s="59" t="s">
        <v>1518</v>
      </c>
      <c r="L611" s="59" t="s">
        <v>1657</v>
      </c>
      <c r="M611" s="59" t="s">
        <v>1478</v>
      </c>
      <c r="N611" s="59" t="s">
        <v>1479</v>
      </c>
      <c r="O611" s="59" t="s">
        <v>1480</v>
      </c>
      <c r="P611" s="59" t="s">
        <v>1481</v>
      </c>
      <c r="Q611" s="59" t="s">
        <v>1482</v>
      </c>
      <c r="R611" s="59" t="s">
        <v>1483</v>
      </c>
      <c r="S611" s="59" t="s">
        <v>1658</v>
      </c>
      <c r="T611" s="59" t="s">
        <v>1659</v>
      </c>
      <c r="U611" s="59" t="s">
        <v>1486</v>
      </c>
      <c r="V611" s="59" t="s">
        <v>1487</v>
      </c>
      <c r="W611" s="59" t="s">
        <v>1522</v>
      </c>
      <c r="X611" s="59" t="s">
        <v>1487</v>
      </c>
      <c r="Y611" s="59" t="s">
        <v>1490</v>
      </c>
      <c r="Z611" s="59">
        <v>3483.99</v>
      </c>
      <c r="AA611" s="59">
        <v>3483.99</v>
      </c>
      <c r="AB611" s="59">
        <v>0</v>
      </c>
      <c r="AC611" s="59">
        <v>3483.99</v>
      </c>
      <c r="AD611" s="59">
        <v>0</v>
      </c>
      <c r="AE611" s="59">
        <v>0</v>
      </c>
      <c r="AF611" s="59" t="s">
        <v>1491</v>
      </c>
      <c r="AG611" s="59" t="s">
        <v>737</v>
      </c>
      <c r="AH611" s="59" t="s">
        <v>1518</v>
      </c>
      <c r="AI611" s="59" t="s">
        <v>1523</v>
      </c>
      <c r="AJ611" s="59" t="s">
        <v>1486</v>
      </c>
      <c r="AK611" s="59" t="s">
        <v>278</v>
      </c>
      <c r="AL611" s="59" t="s">
        <v>1493</v>
      </c>
      <c r="AM611" s="59" t="s">
        <v>1494</v>
      </c>
      <c r="AN611" s="59" t="s">
        <v>1384</v>
      </c>
      <c r="AO611" s="59" t="s">
        <v>107</v>
      </c>
    </row>
    <row r="612" spans="1:41" x14ac:dyDescent="0.15">
      <c r="A612" s="59" t="s">
        <v>1809</v>
      </c>
      <c r="B612" s="59" t="s">
        <v>1660</v>
      </c>
      <c r="C612" s="59" t="s">
        <v>1661</v>
      </c>
      <c r="D612" s="59" t="s">
        <v>1662</v>
      </c>
      <c r="E612" s="59" t="s">
        <v>1080</v>
      </c>
      <c r="F612" s="59" t="s">
        <v>1475</v>
      </c>
      <c r="G612" s="59" t="s">
        <v>1406</v>
      </c>
      <c r="H612" s="59" t="s">
        <v>1475</v>
      </c>
      <c r="I612" s="59" t="s">
        <v>1406</v>
      </c>
      <c r="J612" s="59" t="s">
        <v>1407</v>
      </c>
      <c r="K612" s="59" t="s">
        <v>1663</v>
      </c>
      <c r="L612" s="59" t="s">
        <v>1664</v>
      </c>
      <c r="M612" s="59" t="s">
        <v>1478</v>
      </c>
      <c r="N612" s="59" t="s">
        <v>1479</v>
      </c>
      <c r="O612" s="59" t="s">
        <v>1480</v>
      </c>
      <c r="P612" s="59" t="s">
        <v>1481</v>
      </c>
      <c r="Q612" s="59" t="s">
        <v>1482</v>
      </c>
      <c r="R612" s="59" t="s">
        <v>1483</v>
      </c>
      <c r="S612" s="59" t="s">
        <v>1665</v>
      </c>
      <c r="T612" s="59" t="s">
        <v>1666</v>
      </c>
      <c r="U612" s="59" t="s">
        <v>1486</v>
      </c>
      <c r="V612" s="59" t="s">
        <v>1487</v>
      </c>
      <c r="W612" s="59" t="s">
        <v>1508</v>
      </c>
      <c r="X612" s="59" t="s">
        <v>1487</v>
      </c>
      <c r="Y612" s="59" t="s">
        <v>1490</v>
      </c>
      <c r="Z612" s="59">
        <v>5929.9</v>
      </c>
      <c r="AA612" s="59">
        <v>5929.9</v>
      </c>
      <c r="AB612" s="59">
        <v>0</v>
      </c>
      <c r="AC612" s="59">
        <v>5929.9</v>
      </c>
      <c r="AD612" s="59">
        <v>0</v>
      </c>
      <c r="AE612" s="59">
        <v>0</v>
      </c>
      <c r="AF612" s="59" t="s">
        <v>1491</v>
      </c>
      <c r="AG612" s="59" t="s">
        <v>1407</v>
      </c>
      <c r="AH612" s="59" t="s">
        <v>1663</v>
      </c>
      <c r="AI612" s="59" t="s">
        <v>1492</v>
      </c>
      <c r="AJ612" s="59" t="s">
        <v>1486</v>
      </c>
      <c r="AK612" s="59" t="s">
        <v>278</v>
      </c>
      <c r="AL612" s="59" t="s">
        <v>1493</v>
      </c>
      <c r="AM612" s="59" t="s">
        <v>1494</v>
      </c>
      <c r="AN612" s="59" t="s">
        <v>1382</v>
      </c>
      <c r="AO612" s="59" t="s">
        <v>88</v>
      </c>
    </row>
    <row r="613" spans="1:41" x14ac:dyDescent="0.15">
      <c r="A613" s="59" t="s">
        <v>1809</v>
      </c>
      <c r="B613" s="59" t="s">
        <v>1660</v>
      </c>
      <c r="C613" s="59" t="s">
        <v>1661</v>
      </c>
      <c r="D613" s="59" t="s">
        <v>1662</v>
      </c>
      <c r="E613" s="59" t="s">
        <v>1080</v>
      </c>
      <c r="F613" s="59" t="s">
        <v>1475</v>
      </c>
      <c r="G613" s="59" t="s">
        <v>1406</v>
      </c>
      <c r="H613" s="59" t="s">
        <v>1475</v>
      </c>
      <c r="I613" s="59" t="s">
        <v>1406</v>
      </c>
      <c r="J613" s="59" t="s">
        <v>1407</v>
      </c>
      <c r="K613" s="59" t="s">
        <v>1663</v>
      </c>
      <c r="L613" s="59" t="s">
        <v>1664</v>
      </c>
      <c r="M613" s="59" t="s">
        <v>1478</v>
      </c>
      <c r="N613" s="59" t="s">
        <v>1479</v>
      </c>
      <c r="O613" s="59" t="s">
        <v>1480</v>
      </c>
      <c r="P613" s="59" t="s">
        <v>1481</v>
      </c>
      <c r="Q613" s="59" t="s">
        <v>1482</v>
      </c>
      <c r="R613" s="59" t="s">
        <v>1483</v>
      </c>
      <c r="S613" s="59" t="s">
        <v>1665</v>
      </c>
      <c r="T613" s="59" t="s">
        <v>1666</v>
      </c>
      <c r="U613" s="59" t="s">
        <v>1486</v>
      </c>
      <c r="V613" s="59" t="s">
        <v>1487</v>
      </c>
      <c r="W613" s="59" t="s">
        <v>1509</v>
      </c>
      <c r="X613" s="59" t="s">
        <v>1487</v>
      </c>
      <c r="Y613" s="59" t="s">
        <v>1490</v>
      </c>
      <c r="Z613" s="59">
        <v>19936.669999999998</v>
      </c>
      <c r="AA613" s="59">
        <v>19936.669999999998</v>
      </c>
      <c r="AB613" s="59">
        <v>0</v>
      </c>
      <c r="AC613" s="59">
        <v>19936.669999999998</v>
      </c>
      <c r="AD613" s="59">
        <v>0</v>
      </c>
      <c r="AE613" s="59">
        <v>0</v>
      </c>
      <c r="AF613" s="59" t="s">
        <v>1491</v>
      </c>
      <c r="AG613" s="59" t="s">
        <v>1407</v>
      </c>
      <c r="AH613" s="59" t="s">
        <v>1663</v>
      </c>
      <c r="AI613" s="59" t="s">
        <v>1492</v>
      </c>
      <c r="AJ613" s="59" t="s">
        <v>1486</v>
      </c>
      <c r="AK613" s="59" t="s">
        <v>278</v>
      </c>
      <c r="AL613" s="59" t="s">
        <v>1493</v>
      </c>
      <c r="AM613" s="59" t="s">
        <v>1494</v>
      </c>
      <c r="AN613" s="59" t="s">
        <v>1382</v>
      </c>
      <c r="AO613" s="59" t="s">
        <v>88</v>
      </c>
    </row>
    <row r="614" spans="1:41" x14ac:dyDescent="0.15">
      <c r="A614" s="59" t="s">
        <v>1809</v>
      </c>
      <c r="B614" s="59" t="s">
        <v>1660</v>
      </c>
      <c r="C614" s="59" t="s">
        <v>1661</v>
      </c>
      <c r="D614" s="59" t="s">
        <v>1662</v>
      </c>
      <c r="E614" s="59" t="s">
        <v>1080</v>
      </c>
      <c r="F614" s="59" t="s">
        <v>1475</v>
      </c>
      <c r="G614" s="59" t="s">
        <v>1406</v>
      </c>
      <c r="H614" s="59" t="s">
        <v>1475</v>
      </c>
      <c r="I614" s="59" t="s">
        <v>1406</v>
      </c>
      <c r="J614" s="59" t="s">
        <v>1407</v>
      </c>
      <c r="K614" s="59" t="s">
        <v>1663</v>
      </c>
      <c r="L614" s="59" t="s">
        <v>1664</v>
      </c>
      <c r="M614" s="59" t="s">
        <v>1478</v>
      </c>
      <c r="N614" s="59" t="s">
        <v>1479</v>
      </c>
      <c r="O614" s="59" t="s">
        <v>1480</v>
      </c>
      <c r="P614" s="59" t="s">
        <v>1481</v>
      </c>
      <c r="Q614" s="59" t="s">
        <v>1482</v>
      </c>
      <c r="R614" s="59" t="s">
        <v>1483</v>
      </c>
      <c r="S614" s="59" t="s">
        <v>1665</v>
      </c>
      <c r="T614" s="59" t="s">
        <v>1666</v>
      </c>
      <c r="U614" s="59" t="s">
        <v>1486</v>
      </c>
      <c r="V614" s="59" t="s">
        <v>1487</v>
      </c>
      <c r="W614" s="59" t="s">
        <v>1488</v>
      </c>
      <c r="X614" s="59" t="s">
        <v>1511</v>
      </c>
      <c r="Y614" s="59" t="s">
        <v>1490</v>
      </c>
      <c r="Z614" s="59">
        <v>0.44</v>
      </c>
      <c r="AA614" s="59">
        <v>0.44</v>
      </c>
      <c r="AB614" s="59">
        <v>0</v>
      </c>
      <c r="AC614" s="59">
        <v>0.44</v>
      </c>
      <c r="AD614" s="59">
        <v>0</v>
      </c>
      <c r="AE614" s="59">
        <v>0</v>
      </c>
      <c r="AF614" s="59" t="s">
        <v>1491</v>
      </c>
      <c r="AG614" s="59" t="s">
        <v>1407</v>
      </c>
      <c r="AH614" s="59" t="s">
        <v>1663</v>
      </c>
      <c r="AI614" s="59" t="s">
        <v>1492</v>
      </c>
      <c r="AJ614" s="59" t="s">
        <v>1486</v>
      </c>
      <c r="AK614" s="59" t="s">
        <v>278</v>
      </c>
      <c r="AL614" s="59" t="s">
        <v>1493</v>
      </c>
      <c r="AM614" s="59" t="s">
        <v>1494</v>
      </c>
      <c r="AN614" s="59" t="s">
        <v>1382</v>
      </c>
      <c r="AO614" s="59" t="s">
        <v>88</v>
      </c>
    </row>
    <row r="615" spans="1:41" x14ac:dyDescent="0.15">
      <c r="A615" s="59" t="s">
        <v>1809</v>
      </c>
      <c r="B615" s="59" t="s">
        <v>1660</v>
      </c>
      <c r="C615" s="59" t="s">
        <v>1661</v>
      </c>
      <c r="D615" s="59" t="s">
        <v>1662</v>
      </c>
      <c r="E615" s="59" t="s">
        <v>1080</v>
      </c>
      <c r="F615" s="59" t="s">
        <v>1475</v>
      </c>
      <c r="G615" s="59" t="s">
        <v>1406</v>
      </c>
      <c r="H615" s="59" t="s">
        <v>1475</v>
      </c>
      <c r="I615" s="59" t="s">
        <v>1406</v>
      </c>
      <c r="J615" s="59" t="s">
        <v>1407</v>
      </c>
      <c r="K615" s="59" t="s">
        <v>1663</v>
      </c>
      <c r="L615" s="59" t="s">
        <v>1664</v>
      </c>
      <c r="M615" s="59" t="s">
        <v>1478</v>
      </c>
      <c r="N615" s="59" t="s">
        <v>1479</v>
      </c>
      <c r="O615" s="59" t="s">
        <v>1480</v>
      </c>
      <c r="P615" s="59" t="s">
        <v>1481</v>
      </c>
      <c r="Q615" s="59" t="s">
        <v>1482</v>
      </c>
      <c r="R615" s="59" t="s">
        <v>1483</v>
      </c>
      <c r="S615" s="59" t="s">
        <v>1665</v>
      </c>
      <c r="T615" s="59" t="s">
        <v>1666</v>
      </c>
      <c r="U615" s="59" t="s">
        <v>1486</v>
      </c>
      <c r="V615" s="59" t="s">
        <v>1487</v>
      </c>
      <c r="W615" s="59" t="s">
        <v>1514</v>
      </c>
      <c r="X615" s="59" t="s">
        <v>1487</v>
      </c>
      <c r="Y615" s="59" t="s">
        <v>1490</v>
      </c>
      <c r="Z615" s="59">
        <v>2194.3000000000002</v>
      </c>
      <c r="AA615" s="59">
        <v>2194.3000000000002</v>
      </c>
      <c r="AB615" s="59">
        <v>0</v>
      </c>
      <c r="AC615" s="59">
        <v>2194.3000000000002</v>
      </c>
      <c r="AD615" s="59">
        <v>0</v>
      </c>
      <c r="AE615" s="59">
        <v>0</v>
      </c>
      <c r="AF615" s="59" t="s">
        <v>1491</v>
      </c>
      <c r="AG615" s="59" t="s">
        <v>1407</v>
      </c>
      <c r="AH615" s="59" t="s">
        <v>1663</v>
      </c>
      <c r="AI615" s="59" t="s">
        <v>1492</v>
      </c>
      <c r="AJ615" s="59" t="s">
        <v>1486</v>
      </c>
      <c r="AK615" s="59" t="s">
        <v>278</v>
      </c>
      <c r="AL615" s="59" t="s">
        <v>1493</v>
      </c>
      <c r="AM615" s="59" t="s">
        <v>1494</v>
      </c>
      <c r="AN615" s="59" t="s">
        <v>1382</v>
      </c>
      <c r="AO615" s="59" t="s">
        <v>88</v>
      </c>
    </row>
    <row r="616" spans="1:41" x14ac:dyDescent="0.15">
      <c r="A616" s="59" t="s">
        <v>1809</v>
      </c>
      <c r="B616" s="59" t="s">
        <v>1667</v>
      </c>
      <c r="C616" s="59" t="s">
        <v>1668</v>
      </c>
      <c r="D616" s="59" t="s">
        <v>1662</v>
      </c>
      <c r="E616" s="59" t="s">
        <v>1080</v>
      </c>
      <c r="F616" s="59" t="s">
        <v>1475</v>
      </c>
      <c r="G616" s="59" t="s">
        <v>1406</v>
      </c>
      <c r="H616" s="59" t="s">
        <v>1475</v>
      </c>
      <c r="I616" s="59" t="s">
        <v>1406</v>
      </c>
      <c r="J616" s="59" t="s">
        <v>1407</v>
      </c>
      <c r="K616" s="59" t="s">
        <v>1663</v>
      </c>
      <c r="L616" s="59" t="s">
        <v>1669</v>
      </c>
      <c r="M616" s="59" t="s">
        <v>1478</v>
      </c>
      <c r="N616" s="59" t="s">
        <v>1479</v>
      </c>
      <c r="O616" s="59" t="s">
        <v>1480</v>
      </c>
      <c r="P616" s="59" t="s">
        <v>1481</v>
      </c>
      <c r="Q616" s="59" t="s">
        <v>1482</v>
      </c>
      <c r="R616" s="59" t="s">
        <v>1483</v>
      </c>
      <c r="S616" s="59" t="s">
        <v>1670</v>
      </c>
      <c r="T616" s="59" t="s">
        <v>1671</v>
      </c>
      <c r="U616" s="59" t="s">
        <v>1486</v>
      </c>
      <c r="V616" s="59" t="s">
        <v>1487</v>
      </c>
      <c r="W616" s="59" t="s">
        <v>1500</v>
      </c>
      <c r="X616" s="59" t="s">
        <v>1501</v>
      </c>
      <c r="Y616" s="59" t="s">
        <v>1490</v>
      </c>
      <c r="Z616" s="59">
        <v>7000</v>
      </c>
      <c r="AA616" s="59">
        <v>7000</v>
      </c>
      <c r="AB616" s="59">
        <v>0</v>
      </c>
      <c r="AC616" s="59">
        <v>7000</v>
      </c>
      <c r="AD616" s="59">
        <v>0</v>
      </c>
      <c r="AE616" s="59">
        <v>0</v>
      </c>
      <c r="AF616" s="59" t="s">
        <v>1491</v>
      </c>
      <c r="AG616" s="59" t="s">
        <v>1407</v>
      </c>
      <c r="AH616" s="59" t="s">
        <v>1663</v>
      </c>
      <c r="AI616" s="59" t="s">
        <v>1492</v>
      </c>
      <c r="AJ616" s="59" t="s">
        <v>1486</v>
      </c>
      <c r="AK616" s="59" t="s">
        <v>278</v>
      </c>
      <c r="AL616" s="59" t="s">
        <v>1493</v>
      </c>
      <c r="AM616" s="59" t="s">
        <v>1494</v>
      </c>
      <c r="AN616" s="59" t="s">
        <v>1382</v>
      </c>
      <c r="AO616" s="59" t="s">
        <v>88</v>
      </c>
    </row>
    <row r="617" spans="1:41" x14ac:dyDescent="0.15">
      <c r="A617" s="59" t="s">
        <v>1809</v>
      </c>
      <c r="B617" s="59" t="s">
        <v>1754</v>
      </c>
      <c r="C617" s="59" t="s">
        <v>1755</v>
      </c>
      <c r="D617" s="59" t="s">
        <v>1674</v>
      </c>
      <c r="E617" s="59" t="s">
        <v>1675</v>
      </c>
      <c r="F617" s="59" t="s">
        <v>1475</v>
      </c>
      <c r="G617" s="59" t="s">
        <v>1406</v>
      </c>
      <c r="H617" s="59" t="s">
        <v>1475</v>
      </c>
      <c r="I617" s="59" t="s">
        <v>1406</v>
      </c>
      <c r="J617" s="59" t="s">
        <v>727</v>
      </c>
      <c r="K617" s="59" t="s">
        <v>1644</v>
      </c>
      <c r="L617" s="59" t="s">
        <v>1756</v>
      </c>
      <c r="M617" s="59" t="s">
        <v>1478</v>
      </c>
      <c r="N617" s="59" t="s">
        <v>1479</v>
      </c>
      <c r="O617" s="59" t="s">
        <v>1480</v>
      </c>
      <c r="P617" s="59" t="s">
        <v>1481</v>
      </c>
      <c r="Q617" s="59" t="s">
        <v>1482</v>
      </c>
      <c r="R617" s="59" t="s">
        <v>1483</v>
      </c>
      <c r="S617" s="59" t="s">
        <v>1757</v>
      </c>
      <c r="T617" s="59" t="s">
        <v>1758</v>
      </c>
      <c r="U617" s="59" t="s">
        <v>1486</v>
      </c>
      <c r="V617" s="59" t="s">
        <v>1487</v>
      </c>
      <c r="W617" s="59" t="s">
        <v>1509</v>
      </c>
      <c r="X617" s="59" t="s">
        <v>1487</v>
      </c>
      <c r="Y617" s="59" t="s">
        <v>1490</v>
      </c>
      <c r="Z617" s="59">
        <v>9950.81</v>
      </c>
      <c r="AA617" s="59">
        <v>9950.81</v>
      </c>
      <c r="AB617" s="59">
        <v>0</v>
      </c>
      <c r="AC617" s="59">
        <v>9950.81</v>
      </c>
      <c r="AD617" s="59">
        <v>0</v>
      </c>
      <c r="AE617" s="59">
        <v>0</v>
      </c>
      <c r="AF617" s="59" t="s">
        <v>1491</v>
      </c>
      <c r="AG617" s="59" t="s">
        <v>727</v>
      </c>
      <c r="AH617" s="59" t="s">
        <v>1644</v>
      </c>
      <c r="AI617" s="59" t="s">
        <v>1492</v>
      </c>
      <c r="AJ617" s="59" t="s">
        <v>1486</v>
      </c>
      <c r="AK617" s="59" t="s">
        <v>278</v>
      </c>
      <c r="AL617" s="59" t="s">
        <v>1493</v>
      </c>
      <c r="AM617" s="59" t="s">
        <v>1494</v>
      </c>
      <c r="AN617" s="59" t="s">
        <v>1384</v>
      </c>
      <c r="AO617" s="59" t="s">
        <v>107</v>
      </c>
    </row>
    <row r="618" spans="1:41" x14ac:dyDescent="0.15">
      <c r="A618" s="59" t="s">
        <v>1809</v>
      </c>
      <c r="B618" s="59" t="s">
        <v>1754</v>
      </c>
      <c r="C618" s="59" t="s">
        <v>1755</v>
      </c>
      <c r="D618" s="59" t="s">
        <v>1674</v>
      </c>
      <c r="E618" s="59" t="s">
        <v>1675</v>
      </c>
      <c r="F618" s="59" t="s">
        <v>1475</v>
      </c>
      <c r="G618" s="59" t="s">
        <v>1406</v>
      </c>
      <c r="H618" s="59" t="s">
        <v>1475</v>
      </c>
      <c r="I618" s="59" t="s">
        <v>1406</v>
      </c>
      <c r="J618" s="59" t="s">
        <v>727</v>
      </c>
      <c r="K618" s="59" t="s">
        <v>1644</v>
      </c>
      <c r="L618" s="59" t="s">
        <v>1756</v>
      </c>
      <c r="M618" s="59" t="s">
        <v>1478</v>
      </c>
      <c r="N618" s="59" t="s">
        <v>1479</v>
      </c>
      <c r="O618" s="59" t="s">
        <v>1480</v>
      </c>
      <c r="P618" s="59" t="s">
        <v>1481</v>
      </c>
      <c r="Q618" s="59" t="s">
        <v>1482</v>
      </c>
      <c r="R618" s="59" t="s">
        <v>1483</v>
      </c>
      <c r="S618" s="59" t="s">
        <v>1757</v>
      </c>
      <c r="T618" s="59" t="s">
        <v>1758</v>
      </c>
      <c r="U618" s="59" t="s">
        <v>1486</v>
      </c>
      <c r="V618" s="59" t="s">
        <v>1487</v>
      </c>
      <c r="W618" s="59" t="s">
        <v>1488</v>
      </c>
      <c r="X618" s="59" t="s">
        <v>1510</v>
      </c>
      <c r="Y618" s="59" t="s">
        <v>1490</v>
      </c>
      <c r="Z618" s="59">
        <v>49.19</v>
      </c>
      <c r="AA618" s="59">
        <v>49.19</v>
      </c>
      <c r="AB618" s="59">
        <v>0</v>
      </c>
      <c r="AC618" s="59">
        <v>49.19</v>
      </c>
      <c r="AD618" s="59">
        <v>0</v>
      </c>
      <c r="AE618" s="59">
        <v>0</v>
      </c>
      <c r="AF618" s="59" t="s">
        <v>1491</v>
      </c>
      <c r="AG618" s="59" t="s">
        <v>727</v>
      </c>
      <c r="AH618" s="59" t="s">
        <v>1644</v>
      </c>
      <c r="AI618" s="59" t="s">
        <v>1492</v>
      </c>
      <c r="AJ618" s="59" t="s">
        <v>1486</v>
      </c>
      <c r="AK618" s="59" t="s">
        <v>278</v>
      </c>
      <c r="AL618" s="59" t="s">
        <v>1493</v>
      </c>
      <c r="AM618" s="59" t="s">
        <v>1494</v>
      </c>
      <c r="AN618" s="59" t="s">
        <v>1384</v>
      </c>
      <c r="AO618" s="59" t="s">
        <v>107</v>
      </c>
    </row>
    <row r="619" spans="1:41" x14ac:dyDescent="0.15">
      <c r="A619" s="59" t="s">
        <v>1809</v>
      </c>
      <c r="B619" s="59" t="s">
        <v>1789</v>
      </c>
      <c r="C619" s="59" t="s">
        <v>1790</v>
      </c>
      <c r="D619" s="59" t="s">
        <v>1674</v>
      </c>
      <c r="E619" s="59" t="s">
        <v>1675</v>
      </c>
      <c r="F619" s="59" t="s">
        <v>1475</v>
      </c>
      <c r="G619" s="59" t="s">
        <v>1406</v>
      </c>
      <c r="H619" s="59" t="s">
        <v>1475</v>
      </c>
      <c r="I619" s="59" t="s">
        <v>1406</v>
      </c>
      <c r="J619" s="59" t="s">
        <v>727</v>
      </c>
      <c r="K619" s="59" t="s">
        <v>1644</v>
      </c>
      <c r="L619" s="59" t="s">
        <v>1791</v>
      </c>
      <c r="M619" s="59" t="s">
        <v>1478</v>
      </c>
      <c r="N619" s="59" t="s">
        <v>1479</v>
      </c>
      <c r="O619" s="59" t="s">
        <v>1480</v>
      </c>
      <c r="P619" s="59" t="s">
        <v>1481</v>
      </c>
      <c r="Q619" s="59" t="s">
        <v>1482</v>
      </c>
      <c r="R619" s="59" t="s">
        <v>1483</v>
      </c>
      <c r="S619" s="59" t="s">
        <v>1792</v>
      </c>
      <c r="T619" s="59" t="s">
        <v>1793</v>
      </c>
      <c r="U619" s="59" t="s">
        <v>1486</v>
      </c>
      <c r="V619" s="59" t="s">
        <v>1487</v>
      </c>
      <c r="W619" s="59" t="s">
        <v>1508</v>
      </c>
      <c r="X619" s="59" t="s">
        <v>1487</v>
      </c>
      <c r="Y619" s="59" t="s">
        <v>1490</v>
      </c>
      <c r="Z619" s="59">
        <v>232.44</v>
      </c>
      <c r="AA619" s="59">
        <v>232.44</v>
      </c>
      <c r="AB619" s="59">
        <v>0</v>
      </c>
      <c r="AC619" s="59">
        <v>232.44</v>
      </c>
      <c r="AD619" s="59">
        <v>0</v>
      </c>
      <c r="AE619" s="59">
        <v>0</v>
      </c>
      <c r="AF619" s="59" t="s">
        <v>1491</v>
      </c>
      <c r="AG619" s="59" t="s">
        <v>727</v>
      </c>
      <c r="AH619" s="59" t="s">
        <v>1640</v>
      </c>
      <c r="AI619" s="59" t="s">
        <v>1492</v>
      </c>
      <c r="AJ619" s="59" t="s">
        <v>1486</v>
      </c>
      <c r="AK619" s="59" t="s">
        <v>278</v>
      </c>
      <c r="AL619" s="59" t="s">
        <v>1493</v>
      </c>
      <c r="AM619" s="59" t="s">
        <v>1494</v>
      </c>
      <c r="AN619" s="59" t="s">
        <v>1384</v>
      </c>
      <c r="AO619" s="59" t="s">
        <v>107</v>
      </c>
    </row>
    <row r="620" spans="1:41" x14ac:dyDescent="0.15">
      <c r="A620" s="59" t="s">
        <v>1809</v>
      </c>
      <c r="B620" s="59" t="s">
        <v>1789</v>
      </c>
      <c r="C620" s="59" t="s">
        <v>1790</v>
      </c>
      <c r="D620" s="59" t="s">
        <v>1674</v>
      </c>
      <c r="E620" s="59" t="s">
        <v>1675</v>
      </c>
      <c r="F620" s="59" t="s">
        <v>1475</v>
      </c>
      <c r="G620" s="59" t="s">
        <v>1406</v>
      </c>
      <c r="H620" s="59" t="s">
        <v>1475</v>
      </c>
      <c r="I620" s="59" t="s">
        <v>1406</v>
      </c>
      <c r="J620" s="59" t="s">
        <v>727</v>
      </c>
      <c r="K620" s="59" t="s">
        <v>1644</v>
      </c>
      <c r="L620" s="59" t="s">
        <v>1791</v>
      </c>
      <c r="M620" s="59" t="s">
        <v>1478</v>
      </c>
      <c r="N620" s="59" t="s">
        <v>1479</v>
      </c>
      <c r="O620" s="59" t="s">
        <v>1480</v>
      </c>
      <c r="P620" s="59" t="s">
        <v>1481</v>
      </c>
      <c r="Q620" s="59" t="s">
        <v>1482</v>
      </c>
      <c r="R620" s="59" t="s">
        <v>1483</v>
      </c>
      <c r="S620" s="59" t="s">
        <v>1792</v>
      </c>
      <c r="T620" s="59" t="s">
        <v>1793</v>
      </c>
      <c r="U620" s="59" t="s">
        <v>1486</v>
      </c>
      <c r="V620" s="59" t="s">
        <v>1487</v>
      </c>
      <c r="W620" s="59" t="s">
        <v>1509</v>
      </c>
      <c r="X620" s="59" t="s">
        <v>1487</v>
      </c>
      <c r="Y620" s="59" t="s">
        <v>1490</v>
      </c>
      <c r="Z620" s="59">
        <v>3420.23</v>
      </c>
      <c r="AA620" s="59">
        <v>3420.23</v>
      </c>
      <c r="AB620" s="59">
        <v>0</v>
      </c>
      <c r="AC620" s="59">
        <v>3420.23</v>
      </c>
      <c r="AD620" s="59">
        <v>0</v>
      </c>
      <c r="AE620" s="59">
        <v>0</v>
      </c>
      <c r="AF620" s="59" t="s">
        <v>1491</v>
      </c>
      <c r="AG620" s="59" t="s">
        <v>727</v>
      </c>
      <c r="AH620" s="59" t="s">
        <v>1640</v>
      </c>
      <c r="AI620" s="59" t="s">
        <v>1492</v>
      </c>
      <c r="AJ620" s="59" t="s">
        <v>1486</v>
      </c>
      <c r="AK620" s="59" t="s">
        <v>278</v>
      </c>
      <c r="AL620" s="59" t="s">
        <v>1493</v>
      </c>
      <c r="AM620" s="59" t="s">
        <v>1494</v>
      </c>
      <c r="AN620" s="59" t="s">
        <v>1384</v>
      </c>
      <c r="AO620" s="59" t="s">
        <v>107</v>
      </c>
    </row>
    <row r="621" spans="1:41" x14ac:dyDescent="0.15">
      <c r="A621" s="59" t="s">
        <v>1809</v>
      </c>
      <c r="B621" s="59" t="s">
        <v>1789</v>
      </c>
      <c r="C621" s="59" t="s">
        <v>1790</v>
      </c>
      <c r="D621" s="59" t="s">
        <v>1674</v>
      </c>
      <c r="E621" s="59" t="s">
        <v>1675</v>
      </c>
      <c r="F621" s="59" t="s">
        <v>1475</v>
      </c>
      <c r="G621" s="59" t="s">
        <v>1406</v>
      </c>
      <c r="H621" s="59" t="s">
        <v>1475</v>
      </c>
      <c r="I621" s="59" t="s">
        <v>1406</v>
      </c>
      <c r="J621" s="59" t="s">
        <v>727</v>
      </c>
      <c r="K621" s="59" t="s">
        <v>1644</v>
      </c>
      <c r="L621" s="59" t="s">
        <v>1791</v>
      </c>
      <c r="M621" s="59" t="s">
        <v>1478</v>
      </c>
      <c r="N621" s="59" t="s">
        <v>1479</v>
      </c>
      <c r="O621" s="59" t="s">
        <v>1480</v>
      </c>
      <c r="P621" s="59" t="s">
        <v>1481</v>
      </c>
      <c r="Q621" s="59" t="s">
        <v>1482</v>
      </c>
      <c r="R621" s="59" t="s">
        <v>1483</v>
      </c>
      <c r="S621" s="59" t="s">
        <v>1792</v>
      </c>
      <c r="T621" s="59" t="s">
        <v>1793</v>
      </c>
      <c r="U621" s="59" t="s">
        <v>1486</v>
      </c>
      <c r="V621" s="59" t="s">
        <v>1487</v>
      </c>
      <c r="W621" s="59" t="s">
        <v>1513</v>
      </c>
      <c r="X621" s="59" t="s">
        <v>1487</v>
      </c>
      <c r="Y621" s="59" t="s">
        <v>1490</v>
      </c>
      <c r="Z621" s="59">
        <v>548.04999999999995</v>
      </c>
      <c r="AA621" s="59">
        <v>548.04999999999995</v>
      </c>
      <c r="AB621" s="59">
        <v>0</v>
      </c>
      <c r="AC621" s="59">
        <v>548.04999999999995</v>
      </c>
      <c r="AD621" s="59">
        <v>0</v>
      </c>
      <c r="AE621" s="59">
        <v>0</v>
      </c>
      <c r="AF621" s="59" t="s">
        <v>1491</v>
      </c>
      <c r="AG621" s="59" t="s">
        <v>727</v>
      </c>
      <c r="AH621" s="59" t="s">
        <v>1640</v>
      </c>
      <c r="AI621" s="59" t="s">
        <v>1492</v>
      </c>
      <c r="AJ621" s="59" t="s">
        <v>1486</v>
      </c>
      <c r="AK621" s="59" t="s">
        <v>278</v>
      </c>
      <c r="AL621" s="59" t="s">
        <v>1493</v>
      </c>
      <c r="AM621" s="59" t="s">
        <v>1494</v>
      </c>
      <c r="AN621" s="59" t="s">
        <v>1384</v>
      </c>
      <c r="AO621" s="59" t="s">
        <v>107</v>
      </c>
    </row>
    <row r="622" spans="1:41" x14ac:dyDescent="0.15">
      <c r="A622" s="59" t="s">
        <v>1809</v>
      </c>
      <c r="B622" s="59" t="s">
        <v>1799</v>
      </c>
      <c r="C622" s="59" t="s">
        <v>1800</v>
      </c>
      <c r="D622" s="59" t="s">
        <v>1674</v>
      </c>
      <c r="E622" s="59" t="s">
        <v>1675</v>
      </c>
      <c r="F622" s="59" t="s">
        <v>1475</v>
      </c>
      <c r="G622" s="59" t="s">
        <v>1406</v>
      </c>
      <c r="H622" s="59" t="s">
        <v>1475</v>
      </c>
      <c r="I622" s="59" t="s">
        <v>1406</v>
      </c>
      <c r="J622" s="59" t="s">
        <v>727</v>
      </c>
      <c r="K622" s="59" t="s">
        <v>1644</v>
      </c>
      <c r="L622" s="59" t="s">
        <v>1801</v>
      </c>
      <c r="M622" s="59" t="s">
        <v>1478</v>
      </c>
      <c r="N622" s="59" t="s">
        <v>1479</v>
      </c>
      <c r="O622" s="59" t="s">
        <v>1480</v>
      </c>
      <c r="P622" s="59" t="s">
        <v>1481</v>
      </c>
      <c r="Q622" s="59" t="s">
        <v>1482</v>
      </c>
      <c r="R622" s="59" t="s">
        <v>1483</v>
      </c>
      <c r="S622" s="59" t="s">
        <v>1802</v>
      </c>
      <c r="T622" s="59" t="s">
        <v>1803</v>
      </c>
      <c r="U622" s="59" t="s">
        <v>1486</v>
      </c>
      <c r="V622" s="59" t="s">
        <v>1487</v>
      </c>
      <c r="W622" s="59" t="s">
        <v>1509</v>
      </c>
      <c r="X622" s="59" t="s">
        <v>1487</v>
      </c>
      <c r="Y622" s="59" t="s">
        <v>1490</v>
      </c>
      <c r="Z622" s="59">
        <v>4431.12</v>
      </c>
      <c r="AA622" s="59">
        <v>4431.12</v>
      </c>
      <c r="AB622" s="59">
        <v>0</v>
      </c>
      <c r="AC622" s="59">
        <v>4431.12</v>
      </c>
      <c r="AD622" s="59">
        <v>0</v>
      </c>
      <c r="AE622" s="59">
        <v>0</v>
      </c>
      <c r="AF622" s="59" t="s">
        <v>1491</v>
      </c>
      <c r="AG622" s="59" t="s">
        <v>727</v>
      </c>
      <c r="AH622" s="59" t="s">
        <v>1640</v>
      </c>
      <c r="AI622" s="59" t="s">
        <v>1492</v>
      </c>
      <c r="AJ622" s="59" t="s">
        <v>1486</v>
      </c>
      <c r="AK622" s="59" t="s">
        <v>278</v>
      </c>
      <c r="AL622" s="59" t="s">
        <v>1493</v>
      </c>
      <c r="AM622" s="59" t="s">
        <v>1494</v>
      </c>
      <c r="AN622" s="59" t="s">
        <v>1384</v>
      </c>
      <c r="AO622" s="59" t="s">
        <v>107</v>
      </c>
    </row>
    <row r="623" spans="1:41" x14ac:dyDescent="0.15">
      <c r="A623" s="59" t="s">
        <v>1809</v>
      </c>
      <c r="B623" s="59" t="s">
        <v>1799</v>
      </c>
      <c r="C623" s="59" t="s">
        <v>1800</v>
      </c>
      <c r="D623" s="59" t="s">
        <v>1674</v>
      </c>
      <c r="E623" s="59" t="s">
        <v>1675</v>
      </c>
      <c r="F623" s="59" t="s">
        <v>1475</v>
      </c>
      <c r="G623" s="59" t="s">
        <v>1406</v>
      </c>
      <c r="H623" s="59" t="s">
        <v>1475</v>
      </c>
      <c r="I623" s="59" t="s">
        <v>1406</v>
      </c>
      <c r="J623" s="59" t="s">
        <v>727</v>
      </c>
      <c r="K623" s="59" t="s">
        <v>1644</v>
      </c>
      <c r="L623" s="59" t="s">
        <v>1801</v>
      </c>
      <c r="M623" s="59" t="s">
        <v>1478</v>
      </c>
      <c r="N623" s="59" t="s">
        <v>1479</v>
      </c>
      <c r="O623" s="59" t="s">
        <v>1480</v>
      </c>
      <c r="P623" s="59" t="s">
        <v>1481</v>
      </c>
      <c r="Q623" s="59" t="s">
        <v>1482</v>
      </c>
      <c r="R623" s="59" t="s">
        <v>1483</v>
      </c>
      <c r="S623" s="59" t="s">
        <v>1802</v>
      </c>
      <c r="T623" s="59" t="s">
        <v>1803</v>
      </c>
      <c r="U623" s="59" t="s">
        <v>1486</v>
      </c>
      <c r="V623" s="59" t="s">
        <v>1487</v>
      </c>
      <c r="W623" s="59" t="s">
        <v>1488</v>
      </c>
      <c r="X623" s="59" t="s">
        <v>1510</v>
      </c>
      <c r="Y623" s="59" t="s">
        <v>1490</v>
      </c>
      <c r="Z623" s="59">
        <v>0.19</v>
      </c>
      <c r="AA623" s="59">
        <v>0.19</v>
      </c>
      <c r="AB623" s="59">
        <v>0</v>
      </c>
      <c r="AC623" s="59">
        <v>0.19</v>
      </c>
      <c r="AD623" s="59">
        <v>0</v>
      </c>
      <c r="AE623" s="59">
        <v>0</v>
      </c>
      <c r="AF623" s="59" t="s">
        <v>1491</v>
      </c>
      <c r="AG623" s="59" t="s">
        <v>727</v>
      </c>
      <c r="AH623" s="59" t="s">
        <v>1640</v>
      </c>
      <c r="AI623" s="59" t="s">
        <v>1492</v>
      </c>
      <c r="AJ623" s="59" t="s">
        <v>1486</v>
      </c>
      <c r="AK623" s="59" t="s">
        <v>278</v>
      </c>
      <c r="AL623" s="59" t="s">
        <v>1493</v>
      </c>
      <c r="AM623" s="59" t="s">
        <v>1494</v>
      </c>
      <c r="AN623" s="59" t="s">
        <v>1384</v>
      </c>
      <c r="AO623" s="59" t="s">
        <v>107</v>
      </c>
    </row>
    <row r="624" spans="1:41" x14ac:dyDescent="0.15">
      <c r="A624" s="59" t="s">
        <v>1809</v>
      </c>
      <c r="B624" s="59" t="s">
        <v>1764</v>
      </c>
      <c r="C624" s="59" t="s">
        <v>1765</v>
      </c>
      <c r="D624" s="59" t="s">
        <v>1638</v>
      </c>
      <c r="E624" s="59" t="s">
        <v>1639</v>
      </c>
      <c r="F624" s="59" t="s">
        <v>1475</v>
      </c>
      <c r="G624" s="59" t="s">
        <v>1406</v>
      </c>
      <c r="H624" s="59" t="s">
        <v>1475</v>
      </c>
      <c r="I624" s="59" t="s">
        <v>1406</v>
      </c>
      <c r="J624" s="59" t="s">
        <v>727</v>
      </c>
      <c r="K624" s="59" t="s">
        <v>1640</v>
      </c>
      <c r="L624" s="59" t="s">
        <v>1766</v>
      </c>
      <c r="M624" s="59" t="s">
        <v>1478</v>
      </c>
      <c r="N624" s="59" t="s">
        <v>1479</v>
      </c>
      <c r="O624" s="59" t="s">
        <v>1480</v>
      </c>
      <c r="P624" s="59" t="s">
        <v>1481</v>
      </c>
      <c r="Q624" s="59" t="s">
        <v>1482</v>
      </c>
      <c r="R624" s="59" t="s">
        <v>1483</v>
      </c>
      <c r="S624" s="59" t="s">
        <v>1767</v>
      </c>
      <c r="T624" s="59" t="s">
        <v>1768</v>
      </c>
      <c r="U624" s="59" t="s">
        <v>1486</v>
      </c>
      <c r="V624" s="59" t="s">
        <v>1487</v>
      </c>
      <c r="W624" s="59" t="s">
        <v>1509</v>
      </c>
      <c r="X624" s="59" t="s">
        <v>1487</v>
      </c>
      <c r="Y624" s="59" t="s">
        <v>1490</v>
      </c>
      <c r="Z624" s="59">
        <v>3911.84</v>
      </c>
      <c r="AA624" s="59">
        <v>3911.84</v>
      </c>
      <c r="AB624" s="59">
        <v>0</v>
      </c>
      <c r="AC624" s="59">
        <v>3911.84</v>
      </c>
      <c r="AD624" s="59">
        <v>0</v>
      </c>
      <c r="AE624" s="59">
        <v>0</v>
      </c>
      <c r="AF624" s="59" t="s">
        <v>1491</v>
      </c>
      <c r="AG624" s="59" t="s">
        <v>727</v>
      </c>
      <c r="AH624" s="59" t="s">
        <v>1644</v>
      </c>
      <c r="AI624" s="59" t="s">
        <v>1492</v>
      </c>
      <c r="AJ624" s="59" t="s">
        <v>1486</v>
      </c>
      <c r="AK624" s="59" t="s">
        <v>278</v>
      </c>
      <c r="AL624" s="59" t="s">
        <v>1493</v>
      </c>
      <c r="AM624" s="59" t="s">
        <v>1494</v>
      </c>
      <c r="AN624" s="59" t="s">
        <v>1384</v>
      </c>
      <c r="AO624" s="59" t="s">
        <v>107</v>
      </c>
    </row>
    <row r="625" spans="1:41" x14ac:dyDescent="0.15">
      <c r="A625" s="59" t="s">
        <v>1809</v>
      </c>
      <c r="B625" s="59" t="s">
        <v>1764</v>
      </c>
      <c r="C625" s="59" t="s">
        <v>1765</v>
      </c>
      <c r="D625" s="59" t="s">
        <v>1638</v>
      </c>
      <c r="E625" s="59" t="s">
        <v>1639</v>
      </c>
      <c r="F625" s="59" t="s">
        <v>1475</v>
      </c>
      <c r="G625" s="59" t="s">
        <v>1406</v>
      </c>
      <c r="H625" s="59" t="s">
        <v>1475</v>
      </c>
      <c r="I625" s="59" t="s">
        <v>1406</v>
      </c>
      <c r="J625" s="59" t="s">
        <v>727</v>
      </c>
      <c r="K625" s="59" t="s">
        <v>1640</v>
      </c>
      <c r="L625" s="59" t="s">
        <v>1766</v>
      </c>
      <c r="M625" s="59" t="s">
        <v>1478</v>
      </c>
      <c r="N625" s="59" t="s">
        <v>1479</v>
      </c>
      <c r="O625" s="59" t="s">
        <v>1480</v>
      </c>
      <c r="P625" s="59" t="s">
        <v>1481</v>
      </c>
      <c r="Q625" s="59" t="s">
        <v>1482</v>
      </c>
      <c r="R625" s="59" t="s">
        <v>1483</v>
      </c>
      <c r="S625" s="59" t="s">
        <v>1767</v>
      </c>
      <c r="T625" s="59" t="s">
        <v>1768</v>
      </c>
      <c r="U625" s="59" t="s">
        <v>1486</v>
      </c>
      <c r="V625" s="59" t="s">
        <v>1487</v>
      </c>
      <c r="W625" s="59" t="s">
        <v>1488</v>
      </c>
      <c r="X625" s="59" t="s">
        <v>1511</v>
      </c>
      <c r="Y625" s="59" t="s">
        <v>1490</v>
      </c>
      <c r="Z625" s="59">
        <v>35.21</v>
      </c>
      <c r="AA625" s="59">
        <v>35.21</v>
      </c>
      <c r="AB625" s="59">
        <v>0</v>
      </c>
      <c r="AC625" s="59">
        <v>35.21</v>
      </c>
      <c r="AD625" s="59">
        <v>0</v>
      </c>
      <c r="AE625" s="59">
        <v>0</v>
      </c>
      <c r="AF625" s="59" t="s">
        <v>1491</v>
      </c>
      <c r="AG625" s="59" t="s">
        <v>727</v>
      </c>
      <c r="AH625" s="59" t="s">
        <v>1644</v>
      </c>
      <c r="AI625" s="59" t="s">
        <v>1492</v>
      </c>
      <c r="AJ625" s="59" t="s">
        <v>1486</v>
      </c>
      <c r="AK625" s="59" t="s">
        <v>278</v>
      </c>
      <c r="AL625" s="59" t="s">
        <v>1493</v>
      </c>
      <c r="AM625" s="59" t="s">
        <v>1494</v>
      </c>
      <c r="AN625" s="59" t="s">
        <v>1384</v>
      </c>
      <c r="AO625" s="59" t="s">
        <v>107</v>
      </c>
    </row>
    <row r="626" spans="1:41" x14ac:dyDescent="0.15">
      <c r="A626" s="59" t="s">
        <v>1809</v>
      </c>
      <c r="B626" s="59" t="s">
        <v>1684</v>
      </c>
      <c r="C626" s="59" t="s">
        <v>1685</v>
      </c>
      <c r="D626" s="59" t="s">
        <v>1674</v>
      </c>
      <c r="E626" s="59" t="s">
        <v>1675</v>
      </c>
      <c r="F626" s="59" t="s">
        <v>1475</v>
      </c>
      <c r="G626" s="59" t="s">
        <v>1406</v>
      </c>
      <c r="H626" s="59" t="s">
        <v>1475</v>
      </c>
      <c r="I626" s="59" t="s">
        <v>1406</v>
      </c>
      <c r="J626" s="59" t="s">
        <v>727</v>
      </c>
      <c r="K626" s="59" t="s">
        <v>1644</v>
      </c>
      <c r="L626" s="59" t="s">
        <v>1686</v>
      </c>
      <c r="M626" s="59" t="s">
        <v>1478</v>
      </c>
      <c r="N626" s="59" t="s">
        <v>1479</v>
      </c>
      <c r="O626" s="59" t="s">
        <v>1480</v>
      </c>
      <c r="P626" s="59" t="s">
        <v>1481</v>
      </c>
      <c r="Q626" s="59" t="s">
        <v>1482</v>
      </c>
      <c r="R626" s="59" t="s">
        <v>1483</v>
      </c>
      <c r="S626" s="59" t="s">
        <v>1687</v>
      </c>
      <c r="T626" s="59" t="s">
        <v>1688</v>
      </c>
      <c r="U626" s="59" t="s">
        <v>1486</v>
      </c>
      <c r="V626" s="59" t="s">
        <v>1487</v>
      </c>
      <c r="W626" s="59" t="s">
        <v>1509</v>
      </c>
      <c r="X626" s="59" t="s">
        <v>1487</v>
      </c>
      <c r="Y626" s="59" t="s">
        <v>1490</v>
      </c>
      <c r="Z626" s="59">
        <v>5093.1400000000003</v>
      </c>
      <c r="AA626" s="59">
        <v>5093.1400000000003</v>
      </c>
      <c r="AB626" s="59">
        <v>0</v>
      </c>
      <c r="AC626" s="59">
        <v>5093.1400000000003</v>
      </c>
      <c r="AD626" s="59">
        <v>0</v>
      </c>
      <c r="AE626" s="59">
        <v>0</v>
      </c>
      <c r="AF626" s="59" t="s">
        <v>1491</v>
      </c>
      <c r="AG626" s="59" t="s">
        <v>727</v>
      </c>
      <c r="AH626" s="59" t="s">
        <v>1644</v>
      </c>
      <c r="AI626" s="59" t="s">
        <v>1492</v>
      </c>
      <c r="AJ626" s="59" t="s">
        <v>1486</v>
      </c>
      <c r="AK626" s="59" t="s">
        <v>278</v>
      </c>
      <c r="AL626" s="59" t="s">
        <v>1493</v>
      </c>
      <c r="AM626" s="59" t="s">
        <v>1494</v>
      </c>
      <c r="AN626" s="59" t="s">
        <v>1384</v>
      </c>
      <c r="AO626" s="59" t="s">
        <v>107</v>
      </c>
    </row>
    <row r="627" spans="1:41" x14ac:dyDescent="0.15">
      <c r="A627" s="59" t="s">
        <v>1809</v>
      </c>
      <c r="B627" s="59" t="s">
        <v>1684</v>
      </c>
      <c r="C627" s="59" t="s">
        <v>1685</v>
      </c>
      <c r="D627" s="59" t="s">
        <v>1674</v>
      </c>
      <c r="E627" s="59" t="s">
        <v>1675</v>
      </c>
      <c r="F627" s="59" t="s">
        <v>1475</v>
      </c>
      <c r="G627" s="59" t="s">
        <v>1406</v>
      </c>
      <c r="H627" s="59" t="s">
        <v>1475</v>
      </c>
      <c r="I627" s="59" t="s">
        <v>1406</v>
      </c>
      <c r="J627" s="59" t="s">
        <v>727</v>
      </c>
      <c r="K627" s="59" t="s">
        <v>1644</v>
      </c>
      <c r="L627" s="59" t="s">
        <v>1686</v>
      </c>
      <c r="M627" s="59" t="s">
        <v>1478</v>
      </c>
      <c r="N627" s="59" t="s">
        <v>1479</v>
      </c>
      <c r="O627" s="59" t="s">
        <v>1480</v>
      </c>
      <c r="P627" s="59" t="s">
        <v>1481</v>
      </c>
      <c r="Q627" s="59" t="s">
        <v>1482</v>
      </c>
      <c r="R627" s="59" t="s">
        <v>1483</v>
      </c>
      <c r="S627" s="59" t="s">
        <v>1687</v>
      </c>
      <c r="T627" s="59" t="s">
        <v>1688</v>
      </c>
      <c r="U627" s="59" t="s">
        <v>1486</v>
      </c>
      <c r="V627" s="59" t="s">
        <v>1487</v>
      </c>
      <c r="W627" s="59" t="s">
        <v>1488</v>
      </c>
      <c r="X627" s="59" t="s">
        <v>1511</v>
      </c>
      <c r="Y627" s="59" t="s">
        <v>1490</v>
      </c>
      <c r="Z627" s="59">
        <v>76.02</v>
      </c>
      <c r="AA627" s="59">
        <v>76.02</v>
      </c>
      <c r="AB627" s="59">
        <v>0</v>
      </c>
      <c r="AC627" s="59">
        <v>76.02</v>
      </c>
      <c r="AD627" s="59">
        <v>0</v>
      </c>
      <c r="AE627" s="59">
        <v>0</v>
      </c>
      <c r="AF627" s="59" t="s">
        <v>1491</v>
      </c>
      <c r="AG627" s="59" t="s">
        <v>727</v>
      </c>
      <c r="AH627" s="59" t="s">
        <v>1644</v>
      </c>
      <c r="AI627" s="59" t="s">
        <v>1492</v>
      </c>
      <c r="AJ627" s="59" t="s">
        <v>1486</v>
      </c>
      <c r="AK627" s="59" t="s">
        <v>278</v>
      </c>
      <c r="AL627" s="59" t="s">
        <v>1493</v>
      </c>
      <c r="AM627" s="59" t="s">
        <v>1494</v>
      </c>
      <c r="AN627" s="59" t="s">
        <v>1384</v>
      </c>
      <c r="AO627" s="59" t="s">
        <v>107</v>
      </c>
    </row>
    <row r="628" spans="1:41" x14ac:dyDescent="0.15">
      <c r="A628" s="59" t="s">
        <v>1809</v>
      </c>
      <c r="B628" s="59" t="s">
        <v>1689</v>
      </c>
      <c r="C628" s="59" t="s">
        <v>1690</v>
      </c>
      <c r="D628" s="59" t="s">
        <v>1674</v>
      </c>
      <c r="E628" s="59" t="s">
        <v>1675</v>
      </c>
      <c r="F628" s="59" t="s">
        <v>1475</v>
      </c>
      <c r="G628" s="59" t="s">
        <v>1406</v>
      </c>
      <c r="H628" s="59" t="s">
        <v>1475</v>
      </c>
      <c r="I628" s="59" t="s">
        <v>1406</v>
      </c>
      <c r="J628" s="59" t="s">
        <v>727</v>
      </c>
      <c r="K628" s="59" t="s">
        <v>1644</v>
      </c>
      <c r="L628" s="59" t="s">
        <v>1691</v>
      </c>
      <c r="M628" s="59" t="s">
        <v>1478</v>
      </c>
      <c r="N628" s="59" t="s">
        <v>1479</v>
      </c>
      <c r="O628" s="59" t="s">
        <v>1480</v>
      </c>
      <c r="P628" s="59" t="s">
        <v>1481</v>
      </c>
      <c r="Q628" s="59" t="s">
        <v>1482</v>
      </c>
      <c r="R628" s="59" t="s">
        <v>1483</v>
      </c>
      <c r="S628" s="59" t="s">
        <v>1692</v>
      </c>
      <c r="T628" s="59" t="s">
        <v>1693</v>
      </c>
      <c r="U628" s="59" t="s">
        <v>1486</v>
      </c>
      <c r="V628" s="59" t="s">
        <v>1487</v>
      </c>
      <c r="W628" s="59" t="s">
        <v>1509</v>
      </c>
      <c r="X628" s="59" t="s">
        <v>1487</v>
      </c>
      <c r="Y628" s="59" t="s">
        <v>1490</v>
      </c>
      <c r="Z628" s="59">
        <v>11117.15</v>
      </c>
      <c r="AA628" s="59">
        <v>11117.15</v>
      </c>
      <c r="AB628" s="59">
        <v>0</v>
      </c>
      <c r="AC628" s="59">
        <v>11117.15</v>
      </c>
      <c r="AD628" s="59">
        <v>0</v>
      </c>
      <c r="AE628" s="59">
        <v>0</v>
      </c>
      <c r="AF628" s="59" t="s">
        <v>1491</v>
      </c>
      <c r="AG628" s="59" t="s">
        <v>727</v>
      </c>
      <c r="AH628" s="59" t="s">
        <v>1644</v>
      </c>
      <c r="AI628" s="59" t="s">
        <v>1492</v>
      </c>
      <c r="AJ628" s="59" t="s">
        <v>1486</v>
      </c>
      <c r="AK628" s="59" t="s">
        <v>278</v>
      </c>
      <c r="AL628" s="59" t="s">
        <v>1493</v>
      </c>
      <c r="AM628" s="59" t="s">
        <v>1494</v>
      </c>
      <c r="AN628" s="59" t="s">
        <v>1384</v>
      </c>
      <c r="AO628" s="59" t="s">
        <v>107</v>
      </c>
    </row>
    <row r="629" spans="1:41" x14ac:dyDescent="0.15">
      <c r="A629" s="59" t="s">
        <v>1809</v>
      </c>
      <c r="B629" s="59" t="s">
        <v>1689</v>
      </c>
      <c r="C629" s="59" t="s">
        <v>1690</v>
      </c>
      <c r="D629" s="59" t="s">
        <v>1674</v>
      </c>
      <c r="E629" s="59" t="s">
        <v>1675</v>
      </c>
      <c r="F629" s="59" t="s">
        <v>1475</v>
      </c>
      <c r="G629" s="59" t="s">
        <v>1406</v>
      </c>
      <c r="H629" s="59" t="s">
        <v>1475</v>
      </c>
      <c r="I629" s="59" t="s">
        <v>1406</v>
      </c>
      <c r="J629" s="59" t="s">
        <v>727</v>
      </c>
      <c r="K629" s="59" t="s">
        <v>1644</v>
      </c>
      <c r="L629" s="59" t="s">
        <v>1691</v>
      </c>
      <c r="M629" s="59" t="s">
        <v>1478</v>
      </c>
      <c r="N629" s="59" t="s">
        <v>1479</v>
      </c>
      <c r="O629" s="59" t="s">
        <v>1480</v>
      </c>
      <c r="P629" s="59" t="s">
        <v>1481</v>
      </c>
      <c r="Q629" s="59" t="s">
        <v>1482</v>
      </c>
      <c r="R629" s="59" t="s">
        <v>1483</v>
      </c>
      <c r="S629" s="59" t="s">
        <v>1692</v>
      </c>
      <c r="T629" s="59" t="s">
        <v>1693</v>
      </c>
      <c r="U629" s="59" t="s">
        <v>1486</v>
      </c>
      <c r="V629" s="59" t="s">
        <v>1487</v>
      </c>
      <c r="W629" s="59" t="s">
        <v>1488</v>
      </c>
      <c r="X629" s="59" t="s">
        <v>1511</v>
      </c>
      <c r="Y629" s="59" t="s">
        <v>1490</v>
      </c>
      <c r="Z629" s="59">
        <v>27.36</v>
      </c>
      <c r="AA629" s="59">
        <v>27.36</v>
      </c>
      <c r="AB629" s="59">
        <v>0</v>
      </c>
      <c r="AC629" s="59">
        <v>27.36</v>
      </c>
      <c r="AD629" s="59">
        <v>0</v>
      </c>
      <c r="AE629" s="59">
        <v>0</v>
      </c>
      <c r="AF629" s="59" t="s">
        <v>1491</v>
      </c>
      <c r="AG629" s="59" t="s">
        <v>727</v>
      </c>
      <c r="AH629" s="59" t="s">
        <v>1644</v>
      </c>
      <c r="AI629" s="59" t="s">
        <v>1492</v>
      </c>
      <c r="AJ629" s="59" t="s">
        <v>1486</v>
      </c>
      <c r="AK629" s="59" t="s">
        <v>278</v>
      </c>
      <c r="AL629" s="59" t="s">
        <v>1493</v>
      </c>
      <c r="AM629" s="59" t="s">
        <v>1494</v>
      </c>
      <c r="AN629" s="59" t="s">
        <v>1384</v>
      </c>
      <c r="AO629" s="59" t="s">
        <v>107</v>
      </c>
    </row>
    <row r="630" spans="1:41" x14ac:dyDescent="0.15">
      <c r="A630" s="59" t="s">
        <v>1809</v>
      </c>
      <c r="B630" s="59" t="s">
        <v>1694</v>
      </c>
      <c r="C630" s="59" t="s">
        <v>1695</v>
      </c>
      <c r="D630" s="59" t="s">
        <v>1674</v>
      </c>
      <c r="E630" s="59" t="s">
        <v>1675</v>
      </c>
      <c r="F630" s="59" t="s">
        <v>1475</v>
      </c>
      <c r="G630" s="59" t="s">
        <v>1406</v>
      </c>
      <c r="H630" s="59" t="s">
        <v>1475</v>
      </c>
      <c r="I630" s="59" t="s">
        <v>1406</v>
      </c>
      <c r="J630" s="59" t="s">
        <v>727</v>
      </c>
      <c r="K630" s="59" t="s">
        <v>1644</v>
      </c>
      <c r="L630" s="59" t="s">
        <v>1696</v>
      </c>
      <c r="M630" s="59" t="s">
        <v>1478</v>
      </c>
      <c r="N630" s="59" t="s">
        <v>1479</v>
      </c>
      <c r="O630" s="59" t="s">
        <v>1480</v>
      </c>
      <c r="P630" s="59" t="s">
        <v>1481</v>
      </c>
      <c r="Q630" s="59" t="s">
        <v>1482</v>
      </c>
      <c r="R630" s="59" t="s">
        <v>1483</v>
      </c>
      <c r="S630" s="59" t="s">
        <v>1697</v>
      </c>
      <c r="T630" s="59" t="s">
        <v>1698</v>
      </c>
      <c r="U630" s="59" t="s">
        <v>1486</v>
      </c>
      <c r="V630" s="59" t="s">
        <v>1487</v>
      </c>
      <c r="W630" s="59" t="s">
        <v>1509</v>
      </c>
      <c r="X630" s="59" t="s">
        <v>1487</v>
      </c>
      <c r="Y630" s="59" t="s">
        <v>1490</v>
      </c>
      <c r="Z630" s="59">
        <v>2488.48</v>
      </c>
      <c r="AA630" s="59">
        <v>2488.48</v>
      </c>
      <c r="AB630" s="59">
        <v>0</v>
      </c>
      <c r="AC630" s="59">
        <v>2488.48</v>
      </c>
      <c r="AD630" s="59">
        <v>0</v>
      </c>
      <c r="AE630" s="59">
        <v>0</v>
      </c>
      <c r="AF630" s="59" t="s">
        <v>1491</v>
      </c>
      <c r="AG630" s="59" t="s">
        <v>727</v>
      </c>
      <c r="AH630" s="59" t="s">
        <v>1644</v>
      </c>
      <c r="AI630" s="59" t="s">
        <v>1492</v>
      </c>
      <c r="AJ630" s="59" t="s">
        <v>1486</v>
      </c>
      <c r="AK630" s="59" t="s">
        <v>278</v>
      </c>
      <c r="AL630" s="59" t="s">
        <v>1493</v>
      </c>
      <c r="AM630" s="59" t="s">
        <v>1494</v>
      </c>
      <c r="AN630" s="59" t="s">
        <v>1384</v>
      </c>
      <c r="AO630" s="59" t="s">
        <v>107</v>
      </c>
    </row>
    <row r="631" spans="1:41" x14ac:dyDescent="0.15">
      <c r="A631" s="59" t="s">
        <v>1809</v>
      </c>
      <c r="B631" s="59" t="s">
        <v>1694</v>
      </c>
      <c r="C631" s="59" t="s">
        <v>1695</v>
      </c>
      <c r="D631" s="59" t="s">
        <v>1674</v>
      </c>
      <c r="E631" s="59" t="s">
        <v>1675</v>
      </c>
      <c r="F631" s="59" t="s">
        <v>1475</v>
      </c>
      <c r="G631" s="59" t="s">
        <v>1406</v>
      </c>
      <c r="H631" s="59" t="s">
        <v>1475</v>
      </c>
      <c r="I631" s="59" t="s">
        <v>1406</v>
      </c>
      <c r="J631" s="59" t="s">
        <v>727</v>
      </c>
      <c r="K631" s="59" t="s">
        <v>1644</v>
      </c>
      <c r="L631" s="59" t="s">
        <v>1696</v>
      </c>
      <c r="M631" s="59" t="s">
        <v>1478</v>
      </c>
      <c r="N631" s="59" t="s">
        <v>1479</v>
      </c>
      <c r="O631" s="59" t="s">
        <v>1480</v>
      </c>
      <c r="P631" s="59" t="s">
        <v>1481</v>
      </c>
      <c r="Q631" s="59" t="s">
        <v>1482</v>
      </c>
      <c r="R631" s="59" t="s">
        <v>1483</v>
      </c>
      <c r="S631" s="59" t="s">
        <v>1697</v>
      </c>
      <c r="T631" s="59" t="s">
        <v>1698</v>
      </c>
      <c r="U631" s="59" t="s">
        <v>1486</v>
      </c>
      <c r="V631" s="59" t="s">
        <v>1487</v>
      </c>
      <c r="W631" s="59" t="s">
        <v>1488</v>
      </c>
      <c r="X631" s="59" t="s">
        <v>1511</v>
      </c>
      <c r="Y631" s="59" t="s">
        <v>1490</v>
      </c>
      <c r="Z631" s="59">
        <v>1.77</v>
      </c>
      <c r="AA631" s="59">
        <v>1.77</v>
      </c>
      <c r="AB631" s="59">
        <v>0</v>
      </c>
      <c r="AC631" s="59">
        <v>1.77</v>
      </c>
      <c r="AD631" s="59">
        <v>0</v>
      </c>
      <c r="AE631" s="59">
        <v>0</v>
      </c>
      <c r="AF631" s="59" t="s">
        <v>1491</v>
      </c>
      <c r="AG631" s="59" t="s">
        <v>727</v>
      </c>
      <c r="AH631" s="59" t="s">
        <v>1644</v>
      </c>
      <c r="AI631" s="59" t="s">
        <v>1492</v>
      </c>
      <c r="AJ631" s="59" t="s">
        <v>1486</v>
      </c>
      <c r="AK631" s="59" t="s">
        <v>278</v>
      </c>
      <c r="AL631" s="59" t="s">
        <v>1493</v>
      </c>
      <c r="AM631" s="59" t="s">
        <v>1494</v>
      </c>
      <c r="AN631" s="59" t="s">
        <v>1384</v>
      </c>
      <c r="AO631" s="59" t="s">
        <v>107</v>
      </c>
    </row>
    <row r="632" spans="1:41" x14ac:dyDescent="0.15">
      <c r="A632" s="59" t="s">
        <v>1809</v>
      </c>
      <c r="B632" s="59" t="s">
        <v>1699</v>
      </c>
      <c r="C632" s="59" t="s">
        <v>1700</v>
      </c>
      <c r="D632" s="59" t="s">
        <v>1701</v>
      </c>
      <c r="E632" s="59" t="s">
        <v>1702</v>
      </c>
      <c r="F632" s="59" t="s">
        <v>1475</v>
      </c>
      <c r="G632" s="59" t="s">
        <v>1406</v>
      </c>
      <c r="H632" s="59" t="s">
        <v>1475</v>
      </c>
      <c r="I632" s="59" t="s">
        <v>1406</v>
      </c>
      <c r="J632" s="59" t="s">
        <v>727</v>
      </c>
      <c r="K632" s="59" t="s">
        <v>1703</v>
      </c>
      <c r="L632" s="59" t="s">
        <v>1704</v>
      </c>
      <c r="M632" s="59" t="s">
        <v>1478</v>
      </c>
      <c r="N632" s="59" t="s">
        <v>1479</v>
      </c>
      <c r="O632" s="59" t="s">
        <v>1480</v>
      </c>
      <c r="P632" s="59" t="s">
        <v>1481</v>
      </c>
      <c r="Q632" s="59" t="s">
        <v>1482</v>
      </c>
      <c r="R632" s="59" t="s">
        <v>1483</v>
      </c>
      <c r="S632" s="59" t="s">
        <v>1743</v>
      </c>
      <c r="T632" s="59" t="s">
        <v>1744</v>
      </c>
      <c r="U632" s="59" t="s">
        <v>1486</v>
      </c>
      <c r="V632" s="59" t="s">
        <v>1487</v>
      </c>
      <c r="W632" s="59" t="s">
        <v>1500</v>
      </c>
      <c r="X632" s="59" t="s">
        <v>1501</v>
      </c>
      <c r="Y632" s="59" t="s">
        <v>1490</v>
      </c>
      <c r="Z632" s="59">
        <v>0.02</v>
      </c>
      <c r="AA632" s="59">
        <v>0.02</v>
      </c>
      <c r="AB632" s="59">
        <v>0</v>
      </c>
      <c r="AC632" s="59">
        <v>0.02</v>
      </c>
      <c r="AD632" s="59">
        <v>0</v>
      </c>
      <c r="AE632" s="59">
        <v>0</v>
      </c>
      <c r="AF632" s="59" t="s">
        <v>1707</v>
      </c>
      <c r="AG632" s="59" t="s">
        <v>1406</v>
      </c>
      <c r="AH632" s="59" t="s">
        <v>1406</v>
      </c>
      <c r="AI632" s="59" t="s">
        <v>1523</v>
      </c>
      <c r="AJ632" s="59" t="s">
        <v>1486</v>
      </c>
      <c r="AK632" s="59" t="s">
        <v>278</v>
      </c>
      <c r="AL632" s="59" t="s">
        <v>1493</v>
      </c>
      <c r="AM632" s="59" t="s">
        <v>1494</v>
      </c>
      <c r="AN632" s="59" t="s">
        <v>1384</v>
      </c>
      <c r="AO632" s="59" t="s">
        <v>107</v>
      </c>
    </row>
    <row r="633" spans="1:41" x14ac:dyDescent="0.15">
      <c r="A633" s="59" t="s">
        <v>1809</v>
      </c>
      <c r="B633" s="59" t="s">
        <v>1699</v>
      </c>
      <c r="C633" s="59" t="s">
        <v>1700</v>
      </c>
      <c r="D633" s="59" t="s">
        <v>1701</v>
      </c>
      <c r="E633" s="59" t="s">
        <v>1702</v>
      </c>
      <c r="F633" s="59" t="s">
        <v>1475</v>
      </c>
      <c r="G633" s="59" t="s">
        <v>1406</v>
      </c>
      <c r="H633" s="59" t="s">
        <v>1475</v>
      </c>
      <c r="I633" s="59" t="s">
        <v>1406</v>
      </c>
      <c r="J633" s="59" t="s">
        <v>727</v>
      </c>
      <c r="K633" s="59" t="s">
        <v>1703</v>
      </c>
      <c r="L633" s="59" t="s">
        <v>1704</v>
      </c>
      <c r="M633" s="59" t="s">
        <v>1478</v>
      </c>
      <c r="N633" s="59" t="s">
        <v>1479</v>
      </c>
      <c r="O633" s="59" t="s">
        <v>1480</v>
      </c>
      <c r="P633" s="59" t="s">
        <v>1481</v>
      </c>
      <c r="Q633" s="59" t="s">
        <v>1482</v>
      </c>
      <c r="R633" s="59" t="s">
        <v>1483</v>
      </c>
      <c r="S633" s="59" t="s">
        <v>1705</v>
      </c>
      <c r="T633" s="59" t="s">
        <v>1706</v>
      </c>
      <c r="U633" s="59" t="s">
        <v>1486</v>
      </c>
      <c r="V633" s="59" t="s">
        <v>1487</v>
      </c>
      <c r="W633" s="59" t="s">
        <v>1508</v>
      </c>
      <c r="X633" s="59" t="s">
        <v>1487</v>
      </c>
      <c r="Y633" s="59" t="s">
        <v>1490</v>
      </c>
      <c r="Z633" s="59">
        <v>6.16</v>
      </c>
      <c r="AA633" s="59">
        <v>6.16</v>
      </c>
      <c r="AB633" s="59">
        <v>0</v>
      </c>
      <c r="AC633" s="59">
        <v>6.16</v>
      </c>
      <c r="AD633" s="59">
        <v>0</v>
      </c>
      <c r="AE633" s="59">
        <v>0</v>
      </c>
      <c r="AF633" s="59" t="s">
        <v>1707</v>
      </c>
      <c r="AG633" s="59" t="s">
        <v>1406</v>
      </c>
      <c r="AH633" s="59" t="s">
        <v>1406</v>
      </c>
      <c r="AI633" s="59" t="s">
        <v>1523</v>
      </c>
      <c r="AJ633" s="59" t="s">
        <v>1486</v>
      </c>
      <c r="AK633" s="59" t="s">
        <v>278</v>
      </c>
      <c r="AL633" s="59" t="s">
        <v>1493</v>
      </c>
      <c r="AM633" s="59" t="s">
        <v>1494</v>
      </c>
      <c r="AN633" s="59" t="s">
        <v>1384</v>
      </c>
      <c r="AO633" s="59" t="s">
        <v>107</v>
      </c>
    </row>
    <row r="634" spans="1:41" x14ac:dyDescent="0.15">
      <c r="A634" s="59" t="s">
        <v>1809</v>
      </c>
      <c r="B634" s="59" t="s">
        <v>1699</v>
      </c>
      <c r="C634" s="59" t="s">
        <v>1700</v>
      </c>
      <c r="D634" s="59" t="s">
        <v>1701</v>
      </c>
      <c r="E634" s="59" t="s">
        <v>1702</v>
      </c>
      <c r="F634" s="59" t="s">
        <v>1475</v>
      </c>
      <c r="G634" s="59" t="s">
        <v>1406</v>
      </c>
      <c r="H634" s="59" t="s">
        <v>1475</v>
      </c>
      <c r="I634" s="59" t="s">
        <v>1406</v>
      </c>
      <c r="J634" s="59" t="s">
        <v>727</v>
      </c>
      <c r="K634" s="59" t="s">
        <v>1703</v>
      </c>
      <c r="L634" s="59" t="s">
        <v>1704</v>
      </c>
      <c r="M634" s="59" t="s">
        <v>1478</v>
      </c>
      <c r="N634" s="59" t="s">
        <v>1479</v>
      </c>
      <c r="O634" s="59" t="s">
        <v>1480</v>
      </c>
      <c r="P634" s="59" t="s">
        <v>1481</v>
      </c>
      <c r="Q634" s="59" t="s">
        <v>1482</v>
      </c>
      <c r="R634" s="59" t="s">
        <v>1483</v>
      </c>
      <c r="S634" s="59" t="s">
        <v>1705</v>
      </c>
      <c r="T634" s="59" t="s">
        <v>1706</v>
      </c>
      <c r="U634" s="59" t="s">
        <v>1486</v>
      </c>
      <c r="V634" s="59" t="s">
        <v>1487</v>
      </c>
      <c r="W634" s="59" t="s">
        <v>1509</v>
      </c>
      <c r="X634" s="59" t="s">
        <v>1487</v>
      </c>
      <c r="Y634" s="59" t="s">
        <v>1490</v>
      </c>
      <c r="Z634" s="59">
        <v>0.14000000000000001</v>
      </c>
      <c r="AA634" s="59">
        <v>0.14000000000000001</v>
      </c>
      <c r="AB634" s="59">
        <v>0</v>
      </c>
      <c r="AC634" s="59">
        <v>0.14000000000000001</v>
      </c>
      <c r="AD634" s="59">
        <v>0</v>
      </c>
      <c r="AE634" s="59">
        <v>0</v>
      </c>
      <c r="AF634" s="59" t="s">
        <v>1707</v>
      </c>
      <c r="AG634" s="59" t="s">
        <v>1406</v>
      </c>
      <c r="AH634" s="59" t="s">
        <v>1406</v>
      </c>
      <c r="AI634" s="59" t="s">
        <v>1523</v>
      </c>
      <c r="AJ634" s="59" t="s">
        <v>1486</v>
      </c>
      <c r="AK634" s="59" t="s">
        <v>278</v>
      </c>
      <c r="AL634" s="59" t="s">
        <v>1493</v>
      </c>
      <c r="AM634" s="59" t="s">
        <v>1494</v>
      </c>
      <c r="AN634" s="59" t="s">
        <v>1384</v>
      </c>
      <c r="AO634" s="59" t="s">
        <v>107</v>
      </c>
    </row>
    <row r="635" spans="1:41" x14ac:dyDescent="0.15">
      <c r="A635" s="59" t="s">
        <v>1809</v>
      </c>
      <c r="B635" s="59" t="s">
        <v>1699</v>
      </c>
      <c r="C635" s="59" t="s">
        <v>1700</v>
      </c>
      <c r="D635" s="59" t="s">
        <v>1701</v>
      </c>
      <c r="E635" s="59" t="s">
        <v>1702</v>
      </c>
      <c r="F635" s="59" t="s">
        <v>1475</v>
      </c>
      <c r="G635" s="59" t="s">
        <v>1406</v>
      </c>
      <c r="H635" s="59" t="s">
        <v>1475</v>
      </c>
      <c r="I635" s="59" t="s">
        <v>1406</v>
      </c>
      <c r="J635" s="59" t="s">
        <v>727</v>
      </c>
      <c r="K635" s="59" t="s">
        <v>1703</v>
      </c>
      <c r="L635" s="59" t="s">
        <v>1704</v>
      </c>
      <c r="M635" s="59" t="s">
        <v>1478</v>
      </c>
      <c r="N635" s="59" t="s">
        <v>1479</v>
      </c>
      <c r="O635" s="59" t="s">
        <v>1480</v>
      </c>
      <c r="P635" s="59" t="s">
        <v>1481</v>
      </c>
      <c r="Q635" s="59" t="s">
        <v>1482</v>
      </c>
      <c r="R635" s="59" t="s">
        <v>1483</v>
      </c>
      <c r="S635" s="59" t="s">
        <v>1705</v>
      </c>
      <c r="T635" s="59" t="s">
        <v>1706</v>
      </c>
      <c r="U635" s="59" t="s">
        <v>1486</v>
      </c>
      <c r="V635" s="59" t="s">
        <v>1487</v>
      </c>
      <c r="W635" s="59" t="s">
        <v>1513</v>
      </c>
      <c r="X635" s="59" t="s">
        <v>1487</v>
      </c>
      <c r="Y635" s="59" t="s">
        <v>1490</v>
      </c>
      <c r="Z635" s="59">
        <v>0.9</v>
      </c>
      <c r="AA635" s="59">
        <v>0.9</v>
      </c>
      <c r="AB635" s="59">
        <v>0</v>
      </c>
      <c r="AC635" s="59">
        <v>0.9</v>
      </c>
      <c r="AD635" s="59">
        <v>0</v>
      </c>
      <c r="AE635" s="59">
        <v>0</v>
      </c>
      <c r="AF635" s="59" t="s">
        <v>1707</v>
      </c>
      <c r="AG635" s="59" t="s">
        <v>1406</v>
      </c>
      <c r="AH635" s="59" t="s">
        <v>1406</v>
      </c>
      <c r="AI635" s="59" t="s">
        <v>1523</v>
      </c>
      <c r="AJ635" s="59" t="s">
        <v>1486</v>
      </c>
      <c r="AK635" s="59" t="s">
        <v>278</v>
      </c>
      <c r="AL635" s="59" t="s">
        <v>1493</v>
      </c>
      <c r="AM635" s="59" t="s">
        <v>1494</v>
      </c>
      <c r="AN635" s="59" t="s">
        <v>1384</v>
      </c>
      <c r="AO635" s="59" t="s">
        <v>107</v>
      </c>
    </row>
    <row r="636" spans="1:41" x14ac:dyDescent="0.15">
      <c r="A636" s="59" t="s">
        <v>1809</v>
      </c>
      <c r="B636" s="59" t="s">
        <v>1699</v>
      </c>
      <c r="C636" s="59" t="s">
        <v>1700</v>
      </c>
      <c r="D636" s="59" t="s">
        <v>1701</v>
      </c>
      <c r="E636" s="59" t="s">
        <v>1702</v>
      </c>
      <c r="F636" s="59" t="s">
        <v>1475</v>
      </c>
      <c r="G636" s="59" t="s">
        <v>1406</v>
      </c>
      <c r="H636" s="59" t="s">
        <v>1475</v>
      </c>
      <c r="I636" s="59" t="s">
        <v>1406</v>
      </c>
      <c r="J636" s="59" t="s">
        <v>727</v>
      </c>
      <c r="K636" s="59" t="s">
        <v>1703</v>
      </c>
      <c r="L636" s="59" t="s">
        <v>1704</v>
      </c>
      <c r="M636" s="59" t="s">
        <v>1478</v>
      </c>
      <c r="N636" s="59" t="s">
        <v>1479</v>
      </c>
      <c r="O636" s="59" t="s">
        <v>1480</v>
      </c>
      <c r="P636" s="59" t="s">
        <v>1481</v>
      </c>
      <c r="Q636" s="59" t="s">
        <v>1482</v>
      </c>
      <c r="R636" s="59" t="s">
        <v>1483</v>
      </c>
      <c r="S636" s="59" t="s">
        <v>1705</v>
      </c>
      <c r="T636" s="59" t="s">
        <v>1706</v>
      </c>
      <c r="U636" s="59" t="s">
        <v>1486</v>
      </c>
      <c r="V636" s="59" t="s">
        <v>1487</v>
      </c>
      <c r="W636" s="59" t="s">
        <v>1514</v>
      </c>
      <c r="X636" s="59" t="s">
        <v>1487</v>
      </c>
      <c r="Y636" s="59" t="s">
        <v>1490</v>
      </c>
      <c r="Z636" s="59">
        <v>0.41</v>
      </c>
      <c r="AA636" s="59">
        <v>0.41</v>
      </c>
      <c r="AB636" s="59">
        <v>0</v>
      </c>
      <c r="AC636" s="59">
        <v>0.41</v>
      </c>
      <c r="AD636" s="59">
        <v>0</v>
      </c>
      <c r="AE636" s="59">
        <v>0</v>
      </c>
      <c r="AF636" s="59" t="s">
        <v>1707</v>
      </c>
      <c r="AG636" s="59" t="s">
        <v>1406</v>
      </c>
      <c r="AH636" s="59" t="s">
        <v>1406</v>
      </c>
      <c r="AI636" s="59" t="s">
        <v>1523</v>
      </c>
      <c r="AJ636" s="59" t="s">
        <v>1486</v>
      </c>
      <c r="AK636" s="59" t="s">
        <v>278</v>
      </c>
      <c r="AL636" s="59" t="s">
        <v>1493</v>
      </c>
      <c r="AM636" s="59" t="s">
        <v>1494</v>
      </c>
      <c r="AN636" s="59" t="s">
        <v>1384</v>
      </c>
      <c r="AO636" s="59" t="s">
        <v>107</v>
      </c>
    </row>
    <row r="637" spans="1:41" x14ac:dyDescent="0.15">
      <c r="A637" s="59" t="s">
        <v>1809</v>
      </c>
      <c r="B637" s="59" t="s">
        <v>1708</v>
      </c>
      <c r="C637" s="59" t="s">
        <v>1709</v>
      </c>
      <c r="D637" s="59" t="s">
        <v>1701</v>
      </c>
      <c r="E637" s="59" t="s">
        <v>1702</v>
      </c>
      <c r="F637" s="59" t="s">
        <v>1475</v>
      </c>
      <c r="G637" s="59" t="s">
        <v>1406</v>
      </c>
      <c r="H637" s="59" t="s">
        <v>1475</v>
      </c>
      <c r="I637" s="59" t="s">
        <v>1406</v>
      </c>
      <c r="J637" s="59" t="s">
        <v>727</v>
      </c>
      <c r="K637" s="59" t="s">
        <v>1703</v>
      </c>
      <c r="L637" s="59" t="s">
        <v>1710</v>
      </c>
      <c r="M637" s="59" t="s">
        <v>1478</v>
      </c>
      <c r="N637" s="59" t="s">
        <v>1479</v>
      </c>
      <c r="O637" s="59" t="s">
        <v>1480</v>
      </c>
      <c r="P637" s="59" t="s">
        <v>1481</v>
      </c>
      <c r="Q637" s="59" t="s">
        <v>1482</v>
      </c>
      <c r="R637" s="59" t="s">
        <v>1483</v>
      </c>
      <c r="S637" s="59" t="s">
        <v>1711</v>
      </c>
      <c r="T637" s="59" t="s">
        <v>1712</v>
      </c>
      <c r="U637" s="59" t="s">
        <v>1486</v>
      </c>
      <c r="V637" s="59" t="s">
        <v>1487</v>
      </c>
      <c r="W637" s="59" t="s">
        <v>1508</v>
      </c>
      <c r="X637" s="59" t="s">
        <v>1487</v>
      </c>
      <c r="Y637" s="59" t="s">
        <v>1490</v>
      </c>
      <c r="Z637" s="59">
        <v>25.36</v>
      </c>
      <c r="AA637" s="59">
        <v>25.36</v>
      </c>
      <c r="AB637" s="59">
        <v>0</v>
      </c>
      <c r="AC637" s="59">
        <v>25.36</v>
      </c>
      <c r="AD637" s="59">
        <v>0</v>
      </c>
      <c r="AE637" s="59">
        <v>0</v>
      </c>
      <c r="AF637" s="59" t="s">
        <v>1491</v>
      </c>
      <c r="AG637" s="59" t="s">
        <v>727</v>
      </c>
      <c r="AH637" s="59" t="s">
        <v>1713</v>
      </c>
      <c r="AI637" s="59" t="s">
        <v>1492</v>
      </c>
      <c r="AJ637" s="59" t="s">
        <v>1486</v>
      </c>
      <c r="AK637" s="59" t="s">
        <v>278</v>
      </c>
      <c r="AL637" s="59" t="s">
        <v>1493</v>
      </c>
      <c r="AM637" s="59" t="s">
        <v>1494</v>
      </c>
      <c r="AN637" s="59" t="s">
        <v>1384</v>
      </c>
      <c r="AO637" s="59" t="s">
        <v>107</v>
      </c>
    </row>
    <row r="638" spans="1:41" x14ac:dyDescent="0.15">
      <c r="A638" s="59" t="s">
        <v>1809</v>
      </c>
      <c r="B638" s="59" t="s">
        <v>1708</v>
      </c>
      <c r="C638" s="59" t="s">
        <v>1709</v>
      </c>
      <c r="D638" s="59" t="s">
        <v>1701</v>
      </c>
      <c r="E638" s="59" t="s">
        <v>1702</v>
      </c>
      <c r="F638" s="59" t="s">
        <v>1475</v>
      </c>
      <c r="G638" s="59" t="s">
        <v>1406</v>
      </c>
      <c r="H638" s="59" t="s">
        <v>1475</v>
      </c>
      <c r="I638" s="59" t="s">
        <v>1406</v>
      </c>
      <c r="J638" s="59" t="s">
        <v>727</v>
      </c>
      <c r="K638" s="59" t="s">
        <v>1703</v>
      </c>
      <c r="L638" s="59" t="s">
        <v>1710</v>
      </c>
      <c r="M638" s="59" t="s">
        <v>1478</v>
      </c>
      <c r="N638" s="59" t="s">
        <v>1479</v>
      </c>
      <c r="O638" s="59" t="s">
        <v>1480</v>
      </c>
      <c r="P638" s="59" t="s">
        <v>1481</v>
      </c>
      <c r="Q638" s="59" t="s">
        <v>1482</v>
      </c>
      <c r="R638" s="59" t="s">
        <v>1483</v>
      </c>
      <c r="S638" s="59" t="s">
        <v>1711</v>
      </c>
      <c r="T638" s="59" t="s">
        <v>1712</v>
      </c>
      <c r="U638" s="59" t="s">
        <v>1486</v>
      </c>
      <c r="V638" s="59" t="s">
        <v>1487</v>
      </c>
      <c r="W638" s="59" t="s">
        <v>1509</v>
      </c>
      <c r="X638" s="59" t="s">
        <v>1487</v>
      </c>
      <c r="Y638" s="59" t="s">
        <v>1490</v>
      </c>
      <c r="Z638" s="59">
        <v>1.1399999999999999</v>
      </c>
      <c r="AA638" s="59">
        <v>1.1399999999999999</v>
      </c>
      <c r="AB638" s="59">
        <v>0</v>
      </c>
      <c r="AC638" s="59">
        <v>1.1399999999999999</v>
      </c>
      <c r="AD638" s="59">
        <v>0</v>
      </c>
      <c r="AE638" s="59">
        <v>0</v>
      </c>
      <c r="AF638" s="59" t="s">
        <v>1491</v>
      </c>
      <c r="AG638" s="59" t="s">
        <v>727</v>
      </c>
      <c r="AH638" s="59" t="s">
        <v>1713</v>
      </c>
      <c r="AI638" s="59" t="s">
        <v>1492</v>
      </c>
      <c r="AJ638" s="59" t="s">
        <v>1486</v>
      </c>
      <c r="AK638" s="59" t="s">
        <v>278</v>
      </c>
      <c r="AL638" s="59" t="s">
        <v>1493</v>
      </c>
      <c r="AM638" s="59" t="s">
        <v>1494</v>
      </c>
      <c r="AN638" s="59" t="s">
        <v>1384</v>
      </c>
      <c r="AO638" s="59" t="s">
        <v>107</v>
      </c>
    </row>
    <row r="639" spans="1:41" x14ac:dyDescent="0.15">
      <c r="A639" s="59" t="s">
        <v>1809</v>
      </c>
      <c r="B639" s="59" t="s">
        <v>1708</v>
      </c>
      <c r="C639" s="59" t="s">
        <v>1709</v>
      </c>
      <c r="D639" s="59" t="s">
        <v>1701</v>
      </c>
      <c r="E639" s="59" t="s">
        <v>1702</v>
      </c>
      <c r="F639" s="59" t="s">
        <v>1475</v>
      </c>
      <c r="G639" s="59" t="s">
        <v>1406</v>
      </c>
      <c r="H639" s="59" t="s">
        <v>1475</v>
      </c>
      <c r="I639" s="59" t="s">
        <v>1406</v>
      </c>
      <c r="J639" s="59" t="s">
        <v>727</v>
      </c>
      <c r="K639" s="59" t="s">
        <v>1703</v>
      </c>
      <c r="L639" s="59" t="s">
        <v>1710</v>
      </c>
      <c r="M639" s="59" t="s">
        <v>1478</v>
      </c>
      <c r="N639" s="59" t="s">
        <v>1479</v>
      </c>
      <c r="O639" s="59" t="s">
        <v>1480</v>
      </c>
      <c r="P639" s="59" t="s">
        <v>1481</v>
      </c>
      <c r="Q639" s="59" t="s">
        <v>1482</v>
      </c>
      <c r="R639" s="59" t="s">
        <v>1483</v>
      </c>
      <c r="S639" s="59" t="s">
        <v>1711</v>
      </c>
      <c r="T639" s="59" t="s">
        <v>1712</v>
      </c>
      <c r="U639" s="59" t="s">
        <v>1486</v>
      </c>
      <c r="V639" s="59" t="s">
        <v>1487</v>
      </c>
      <c r="W639" s="59" t="s">
        <v>1488</v>
      </c>
      <c r="X639" s="59" t="s">
        <v>1510</v>
      </c>
      <c r="Y639" s="59" t="s">
        <v>1490</v>
      </c>
      <c r="Z639" s="59">
        <v>0.76</v>
      </c>
      <c r="AA639" s="59">
        <v>0.76</v>
      </c>
      <c r="AB639" s="59">
        <v>0</v>
      </c>
      <c r="AC639" s="59">
        <v>0.76</v>
      </c>
      <c r="AD639" s="59">
        <v>0</v>
      </c>
      <c r="AE639" s="59">
        <v>0</v>
      </c>
      <c r="AF639" s="59" t="s">
        <v>1491</v>
      </c>
      <c r="AG639" s="59" t="s">
        <v>727</v>
      </c>
      <c r="AH639" s="59" t="s">
        <v>1713</v>
      </c>
      <c r="AI639" s="59" t="s">
        <v>1492</v>
      </c>
      <c r="AJ639" s="59" t="s">
        <v>1486</v>
      </c>
      <c r="AK639" s="59" t="s">
        <v>278</v>
      </c>
      <c r="AL639" s="59" t="s">
        <v>1493</v>
      </c>
      <c r="AM639" s="59" t="s">
        <v>1494</v>
      </c>
      <c r="AN639" s="59" t="s">
        <v>1384</v>
      </c>
      <c r="AO639" s="59" t="s">
        <v>107</v>
      </c>
    </row>
    <row r="640" spans="1:41" x14ac:dyDescent="0.15">
      <c r="A640" s="59" t="s">
        <v>1809</v>
      </c>
      <c r="B640" s="59" t="s">
        <v>1708</v>
      </c>
      <c r="C640" s="59" t="s">
        <v>1709</v>
      </c>
      <c r="D640" s="59" t="s">
        <v>1701</v>
      </c>
      <c r="E640" s="59" t="s">
        <v>1702</v>
      </c>
      <c r="F640" s="59" t="s">
        <v>1475</v>
      </c>
      <c r="G640" s="59" t="s">
        <v>1406</v>
      </c>
      <c r="H640" s="59" t="s">
        <v>1475</v>
      </c>
      <c r="I640" s="59" t="s">
        <v>1406</v>
      </c>
      <c r="J640" s="59" t="s">
        <v>727</v>
      </c>
      <c r="K640" s="59" t="s">
        <v>1703</v>
      </c>
      <c r="L640" s="59" t="s">
        <v>1710</v>
      </c>
      <c r="M640" s="59" t="s">
        <v>1478</v>
      </c>
      <c r="N640" s="59" t="s">
        <v>1479</v>
      </c>
      <c r="O640" s="59" t="s">
        <v>1480</v>
      </c>
      <c r="P640" s="59" t="s">
        <v>1481</v>
      </c>
      <c r="Q640" s="59" t="s">
        <v>1482</v>
      </c>
      <c r="R640" s="59" t="s">
        <v>1483</v>
      </c>
      <c r="S640" s="59" t="s">
        <v>1711</v>
      </c>
      <c r="T640" s="59" t="s">
        <v>1712</v>
      </c>
      <c r="U640" s="59" t="s">
        <v>1486</v>
      </c>
      <c r="V640" s="59" t="s">
        <v>1487</v>
      </c>
      <c r="W640" s="59" t="s">
        <v>1488</v>
      </c>
      <c r="X640" s="59" t="s">
        <v>1511</v>
      </c>
      <c r="Y640" s="59" t="s">
        <v>1490</v>
      </c>
      <c r="Z640" s="59">
        <v>0.02</v>
      </c>
      <c r="AA640" s="59">
        <v>0.02</v>
      </c>
      <c r="AB640" s="59">
        <v>0</v>
      </c>
      <c r="AC640" s="59">
        <v>0.02</v>
      </c>
      <c r="AD640" s="59">
        <v>0</v>
      </c>
      <c r="AE640" s="59">
        <v>0</v>
      </c>
      <c r="AF640" s="59" t="s">
        <v>1491</v>
      </c>
      <c r="AG640" s="59" t="s">
        <v>727</v>
      </c>
      <c r="AH640" s="59" t="s">
        <v>1713</v>
      </c>
      <c r="AI640" s="59" t="s">
        <v>1492</v>
      </c>
      <c r="AJ640" s="59" t="s">
        <v>1486</v>
      </c>
      <c r="AK640" s="59" t="s">
        <v>278</v>
      </c>
      <c r="AL640" s="59" t="s">
        <v>1493</v>
      </c>
      <c r="AM640" s="59" t="s">
        <v>1494</v>
      </c>
      <c r="AN640" s="59" t="s">
        <v>1384</v>
      </c>
      <c r="AO640" s="59" t="s">
        <v>107</v>
      </c>
    </row>
    <row r="641" spans="1:41" x14ac:dyDescent="0.15">
      <c r="A641" s="59" t="s">
        <v>1809</v>
      </c>
      <c r="B641" s="59" t="s">
        <v>1708</v>
      </c>
      <c r="C641" s="59" t="s">
        <v>1709</v>
      </c>
      <c r="D641" s="59" t="s">
        <v>1701</v>
      </c>
      <c r="E641" s="59" t="s">
        <v>1702</v>
      </c>
      <c r="F641" s="59" t="s">
        <v>1475</v>
      </c>
      <c r="G641" s="59" t="s">
        <v>1406</v>
      </c>
      <c r="H641" s="59" t="s">
        <v>1475</v>
      </c>
      <c r="I641" s="59" t="s">
        <v>1406</v>
      </c>
      <c r="J641" s="59" t="s">
        <v>727</v>
      </c>
      <c r="K641" s="59" t="s">
        <v>1703</v>
      </c>
      <c r="L641" s="59" t="s">
        <v>1710</v>
      </c>
      <c r="M641" s="59" t="s">
        <v>1478</v>
      </c>
      <c r="N641" s="59" t="s">
        <v>1479</v>
      </c>
      <c r="O641" s="59" t="s">
        <v>1480</v>
      </c>
      <c r="P641" s="59" t="s">
        <v>1481</v>
      </c>
      <c r="Q641" s="59" t="s">
        <v>1482</v>
      </c>
      <c r="R641" s="59" t="s">
        <v>1483</v>
      </c>
      <c r="S641" s="59" t="s">
        <v>1711</v>
      </c>
      <c r="T641" s="59" t="s">
        <v>1712</v>
      </c>
      <c r="U641" s="59" t="s">
        <v>1486</v>
      </c>
      <c r="V641" s="59" t="s">
        <v>1487</v>
      </c>
      <c r="W641" s="59" t="s">
        <v>1513</v>
      </c>
      <c r="X641" s="59" t="s">
        <v>1487</v>
      </c>
      <c r="Y641" s="59" t="s">
        <v>1490</v>
      </c>
      <c r="Z641" s="59">
        <v>5.32</v>
      </c>
      <c r="AA641" s="59">
        <v>5.32</v>
      </c>
      <c r="AB641" s="59">
        <v>0</v>
      </c>
      <c r="AC641" s="59">
        <v>5.32</v>
      </c>
      <c r="AD641" s="59">
        <v>0</v>
      </c>
      <c r="AE641" s="59">
        <v>0</v>
      </c>
      <c r="AF641" s="59" t="s">
        <v>1491</v>
      </c>
      <c r="AG641" s="59" t="s">
        <v>727</v>
      </c>
      <c r="AH641" s="59" t="s">
        <v>1713</v>
      </c>
      <c r="AI641" s="59" t="s">
        <v>1492</v>
      </c>
      <c r="AJ641" s="59" t="s">
        <v>1486</v>
      </c>
      <c r="AK641" s="59" t="s">
        <v>278</v>
      </c>
      <c r="AL641" s="59" t="s">
        <v>1493</v>
      </c>
      <c r="AM641" s="59" t="s">
        <v>1494</v>
      </c>
      <c r="AN641" s="59" t="s">
        <v>1384</v>
      </c>
      <c r="AO641" s="59" t="s">
        <v>107</v>
      </c>
    </row>
    <row r="642" spans="1:41" x14ac:dyDescent="0.15">
      <c r="A642" s="59" t="s">
        <v>1809</v>
      </c>
      <c r="B642" s="59" t="s">
        <v>1708</v>
      </c>
      <c r="C642" s="59" t="s">
        <v>1709</v>
      </c>
      <c r="D642" s="59" t="s">
        <v>1701</v>
      </c>
      <c r="E642" s="59" t="s">
        <v>1702</v>
      </c>
      <c r="F642" s="59" t="s">
        <v>1475</v>
      </c>
      <c r="G642" s="59" t="s">
        <v>1406</v>
      </c>
      <c r="H642" s="59" t="s">
        <v>1475</v>
      </c>
      <c r="I642" s="59" t="s">
        <v>1406</v>
      </c>
      <c r="J642" s="59" t="s">
        <v>727</v>
      </c>
      <c r="K642" s="59" t="s">
        <v>1703</v>
      </c>
      <c r="L642" s="59" t="s">
        <v>1710</v>
      </c>
      <c r="M642" s="59" t="s">
        <v>1478</v>
      </c>
      <c r="N642" s="59" t="s">
        <v>1479</v>
      </c>
      <c r="O642" s="59" t="s">
        <v>1480</v>
      </c>
      <c r="P642" s="59" t="s">
        <v>1481</v>
      </c>
      <c r="Q642" s="59" t="s">
        <v>1482</v>
      </c>
      <c r="R642" s="59" t="s">
        <v>1483</v>
      </c>
      <c r="S642" s="59" t="s">
        <v>1711</v>
      </c>
      <c r="T642" s="59" t="s">
        <v>1712</v>
      </c>
      <c r="U642" s="59" t="s">
        <v>1486</v>
      </c>
      <c r="V642" s="59" t="s">
        <v>1487</v>
      </c>
      <c r="W642" s="59" t="s">
        <v>1514</v>
      </c>
      <c r="X642" s="59" t="s">
        <v>1487</v>
      </c>
      <c r="Y642" s="59" t="s">
        <v>1490</v>
      </c>
      <c r="Z642" s="59">
        <v>3.83</v>
      </c>
      <c r="AA642" s="59">
        <v>3.83</v>
      </c>
      <c r="AB642" s="59">
        <v>0</v>
      </c>
      <c r="AC642" s="59">
        <v>3.83</v>
      </c>
      <c r="AD642" s="59">
        <v>0</v>
      </c>
      <c r="AE642" s="59">
        <v>0</v>
      </c>
      <c r="AF642" s="59" t="s">
        <v>1491</v>
      </c>
      <c r="AG642" s="59" t="s">
        <v>727</v>
      </c>
      <c r="AH642" s="59" t="s">
        <v>1713</v>
      </c>
      <c r="AI642" s="59" t="s">
        <v>1492</v>
      </c>
      <c r="AJ642" s="59" t="s">
        <v>1486</v>
      </c>
      <c r="AK642" s="59" t="s">
        <v>278</v>
      </c>
      <c r="AL642" s="59" t="s">
        <v>1493</v>
      </c>
      <c r="AM642" s="59" t="s">
        <v>1494</v>
      </c>
      <c r="AN642" s="59" t="s">
        <v>1384</v>
      </c>
      <c r="AO642" s="59" t="s">
        <v>107</v>
      </c>
    </row>
    <row r="643" spans="1:41" x14ac:dyDescent="0.15">
      <c r="A643" s="59" t="s">
        <v>1809</v>
      </c>
      <c r="B643" s="59" t="s">
        <v>1714</v>
      </c>
      <c r="C643" s="59" t="s">
        <v>1715</v>
      </c>
      <c r="D643" s="59" t="s">
        <v>1517</v>
      </c>
      <c r="E643" s="59" t="s">
        <v>559</v>
      </c>
      <c r="F643" s="59" t="s">
        <v>1475</v>
      </c>
      <c r="G643" s="59" t="s">
        <v>1406</v>
      </c>
      <c r="H643" s="59" t="s">
        <v>1475</v>
      </c>
      <c r="I643" s="59" t="s">
        <v>1406</v>
      </c>
      <c r="J643" s="59" t="s">
        <v>737</v>
      </c>
      <c r="K643" s="59" t="s">
        <v>1518</v>
      </c>
      <c r="L643" s="59" t="s">
        <v>1716</v>
      </c>
      <c r="M643" s="59" t="s">
        <v>1478</v>
      </c>
      <c r="N643" s="59" t="s">
        <v>1479</v>
      </c>
      <c r="O643" s="59" t="s">
        <v>1480</v>
      </c>
      <c r="P643" s="59" t="s">
        <v>1481</v>
      </c>
      <c r="Q643" s="59" t="s">
        <v>1482</v>
      </c>
      <c r="R643" s="59" t="s">
        <v>1483</v>
      </c>
      <c r="S643" s="59" t="s">
        <v>1717</v>
      </c>
      <c r="T643" s="59" t="s">
        <v>1718</v>
      </c>
      <c r="U643" s="59" t="s">
        <v>1486</v>
      </c>
      <c r="V643" s="59" t="s">
        <v>1487</v>
      </c>
      <c r="W643" s="59" t="s">
        <v>1488</v>
      </c>
      <c r="X643" s="59" t="s">
        <v>1510</v>
      </c>
      <c r="Y643" s="59" t="s">
        <v>1490</v>
      </c>
      <c r="Z643" s="59">
        <v>7.0000000000000007E-2</v>
      </c>
      <c r="AA643" s="59">
        <v>7.0000000000000007E-2</v>
      </c>
      <c r="AB643" s="59">
        <v>0</v>
      </c>
      <c r="AC643" s="59">
        <v>7.0000000000000007E-2</v>
      </c>
      <c r="AD643" s="59">
        <v>0</v>
      </c>
      <c r="AE643" s="59">
        <v>0</v>
      </c>
      <c r="AF643" s="59" t="s">
        <v>1491</v>
      </c>
      <c r="AG643" s="59" t="s">
        <v>737</v>
      </c>
      <c r="AH643" s="59" t="s">
        <v>1518</v>
      </c>
      <c r="AI643" s="59" t="s">
        <v>1523</v>
      </c>
      <c r="AJ643" s="59" t="s">
        <v>1486</v>
      </c>
      <c r="AK643" s="59" t="s">
        <v>278</v>
      </c>
      <c r="AL643" s="59" t="s">
        <v>1493</v>
      </c>
      <c r="AM643" s="59" t="s">
        <v>1494</v>
      </c>
      <c r="AN643" s="59" t="s">
        <v>1384</v>
      </c>
      <c r="AO643" s="59" t="s">
        <v>107</v>
      </c>
    </row>
    <row r="644" spans="1:41" x14ac:dyDescent="0.15">
      <c r="A644" s="59" t="s">
        <v>1809</v>
      </c>
      <c r="B644" s="59" t="s">
        <v>1714</v>
      </c>
      <c r="C644" s="59" t="s">
        <v>1715</v>
      </c>
      <c r="D644" s="59" t="s">
        <v>1517</v>
      </c>
      <c r="E644" s="59" t="s">
        <v>559</v>
      </c>
      <c r="F644" s="59" t="s">
        <v>1475</v>
      </c>
      <c r="G644" s="59" t="s">
        <v>1406</v>
      </c>
      <c r="H644" s="59" t="s">
        <v>1475</v>
      </c>
      <c r="I644" s="59" t="s">
        <v>1406</v>
      </c>
      <c r="J644" s="59" t="s">
        <v>737</v>
      </c>
      <c r="K644" s="59" t="s">
        <v>1518</v>
      </c>
      <c r="L644" s="59" t="s">
        <v>1716</v>
      </c>
      <c r="M644" s="59" t="s">
        <v>1478</v>
      </c>
      <c r="N644" s="59" t="s">
        <v>1479</v>
      </c>
      <c r="O644" s="59" t="s">
        <v>1480</v>
      </c>
      <c r="P644" s="59" t="s">
        <v>1481</v>
      </c>
      <c r="Q644" s="59" t="s">
        <v>1482</v>
      </c>
      <c r="R644" s="59" t="s">
        <v>1483</v>
      </c>
      <c r="S644" s="59" t="s">
        <v>1717</v>
      </c>
      <c r="T644" s="59" t="s">
        <v>1718</v>
      </c>
      <c r="U644" s="59" t="s">
        <v>1486</v>
      </c>
      <c r="V644" s="59" t="s">
        <v>1487</v>
      </c>
      <c r="W644" s="59" t="s">
        <v>1488</v>
      </c>
      <c r="X644" s="59" t="s">
        <v>1511</v>
      </c>
      <c r="Y644" s="59" t="s">
        <v>1490</v>
      </c>
      <c r="Z644" s="59">
        <v>0.2</v>
      </c>
      <c r="AA644" s="59">
        <v>0.2</v>
      </c>
      <c r="AB644" s="59">
        <v>0</v>
      </c>
      <c r="AC644" s="59">
        <v>0.2</v>
      </c>
      <c r="AD644" s="59">
        <v>0</v>
      </c>
      <c r="AE644" s="59">
        <v>0</v>
      </c>
      <c r="AF644" s="59" t="s">
        <v>1491</v>
      </c>
      <c r="AG644" s="59" t="s">
        <v>737</v>
      </c>
      <c r="AH644" s="59" t="s">
        <v>1518</v>
      </c>
      <c r="AI644" s="59" t="s">
        <v>1523</v>
      </c>
      <c r="AJ644" s="59" t="s">
        <v>1486</v>
      </c>
      <c r="AK644" s="59" t="s">
        <v>278</v>
      </c>
      <c r="AL644" s="59" t="s">
        <v>1493</v>
      </c>
      <c r="AM644" s="59" t="s">
        <v>1494</v>
      </c>
      <c r="AN644" s="59" t="s">
        <v>1384</v>
      </c>
      <c r="AO644" s="59" t="s">
        <v>107</v>
      </c>
    </row>
    <row r="645" spans="1:41" x14ac:dyDescent="0.15">
      <c r="A645" s="59" t="s">
        <v>1809</v>
      </c>
      <c r="B645" s="59" t="s">
        <v>1714</v>
      </c>
      <c r="C645" s="59" t="s">
        <v>1715</v>
      </c>
      <c r="D645" s="59" t="s">
        <v>1517</v>
      </c>
      <c r="E645" s="59" t="s">
        <v>559</v>
      </c>
      <c r="F645" s="59" t="s">
        <v>1475</v>
      </c>
      <c r="G645" s="59" t="s">
        <v>1406</v>
      </c>
      <c r="H645" s="59" t="s">
        <v>1475</v>
      </c>
      <c r="I645" s="59" t="s">
        <v>1406</v>
      </c>
      <c r="J645" s="59" t="s">
        <v>737</v>
      </c>
      <c r="K645" s="59" t="s">
        <v>1518</v>
      </c>
      <c r="L645" s="59" t="s">
        <v>1716</v>
      </c>
      <c r="M645" s="59" t="s">
        <v>1478</v>
      </c>
      <c r="N645" s="59" t="s">
        <v>1479</v>
      </c>
      <c r="O645" s="59" t="s">
        <v>1480</v>
      </c>
      <c r="P645" s="59" t="s">
        <v>1481</v>
      </c>
      <c r="Q645" s="59" t="s">
        <v>1482</v>
      </c>
      <c r="R645" s="59" t="s">
        <v>1483</v>
      </c>
      <c r="S645" s="59" t="s">
        <v>1717</v>
      </c>
      <c r="T645" s="59" t="s">
        <v>1718</v>
      </c>
      <c r="U645" s="59" t="s">
        <v>1486</v>
      </c>
      <c r="V645" s="59" t="s">
        <v>1487</v>
      </c>
      <c r="W645" s="59" t="s">
        <v>1522</v>
      </c>
      <c r="X645" s="59" t="s">
        <v>1487</v>
      </c>
      <c r="Y645" s="59" t="s">
        <v>1490</v>
      </c>
      <c r="Z645" s="59">
        <v>84.76</v>
      </c>
      <c r="AA645" s="59">
        <v>84.76</v>
      </c>
      <c r="AB645" s="59">
        <v>0</v>
      </c>
      <c r="AC645" s="59">
        <v>84.76</v>
      </c>
      <c r="AD645" s="59">
        <v>0</v>
      </c>
      <c r="AE645" s="59">
        <v>0</v>
      </c>
      <c r="AF645" s="59" t="s">
        <v>1491</v>
      </c>
      <c r="AG645" s="59" t="s">
        <v>737</v>
      </c>
      <c r="AH645" s="59" t="s">
        <v>1518</v>
      </c>
      <c r="AI645" s="59" t="s">
        <v>1523</v>
      </c>
      <c r="AJ645" s="59" t="s">
        <v>1486</v>
      </c>
      <c r="AK645" s="59" t="s">
        <v>278</v>
      </c>
      <c r="AL645" s="59" t="s">
        <v>1493</v>
      </c>
      <c r="AM645" s="59" t="s">
        <v>1494</v>
      </c>
      <c r="AN645" s="59" t="s">
        <v>1384</v>
      </c>
      <c r="AO645" s="59" t="s">
        <v>107</v>
      </c>
    </row>
    <row r="646" spans="1:41" x14ac:dyDescent="0.15">
      <c r="A646" s="59" t="s">
        <v>1809</v>
      </c>
      <c r="B646" s="59" t="s">
        <v>1719</v>
      </c>
      <c r="C646" s="59" t="s">
        <v>1720</v>
      </c>
      <c r="D646" s="59" t="s">
        <v>1674</v>
      </c>
      <c r="E646" s="59" t="s">
        <v>1675</v>
      </c>
      <c r="F646" s="59" t="s">
        <v>1475</v>
      </c>
      <c r="G646" s="59" t="s">
        <v>1406</v>
      </c>
      <c r="H646" s="59" t="s">
        <v>1475</v>
      </c>
      <c r="I646" s="59" t="s">
        <v>1406</v>
      </c>
      <c r="J646" s="59" t="s">
        <v>727</v>
      </c>
      <c r="K646" s="59" t="s">
        <v>1644</v>
      </c>
      <c r="L646" s="59" t="s">
        <v>1721</v>
      </c>
      <c r="M646" s="59" t="s">
        <v>1478</v>
      </c>
      <c r="N646" s="59" t="s">
        <v>1479</v>
      </c>
      <c r="O646" s="59" t="s">
        <v>1480</v>
      </c>
      <c r="P646" s="59" t="s">
        <v>1481</v>
      </c>
      <c r="Q646" s="59" t="s">
        <v>1482</v>
      </c>
      <c r="R646" s="59" t="s">
        <v>1483</v>
      </c>
      <c r="S646" s="59" t="s">
        <v>1722</v>
      </c>
      <c r="T646" s="59" t="s">
        <v>1723</v>
      </c>
      <c r="U646" s="59" t="s">
        <v>1486</v>
      </c>
      <c r="V646" s="59" t="s">
        <v>1487</v>
      </c>
      <c r="W646" s="59" t="s">
        <v>1509</v>
      </c>
      <c r="X646" s="59" t="s">
        <v>1487</v>
      </c>
      <c r="Y646" s="59" t="s">
        <v>1490</v>
      </c>
      <c r="Z646" s="59">
        <v>9352.11</v>
      </c>
      <c r="AA646" s="59">
        <v>9352.11</v>
      </c>
      <c r="AB646" s="59">
        <v>0</v>
      </c>
      <c r="AC646" s="59">
        <v>9352.11</v>
      </c>
      <c r="AD646" s="59">
        <v>0</v>
      </c>
      <c r="AE646" s="59">
        <v>0</v>
      </c>
      <c r="AF646" s="59" t="s">
        <v>1491</v>
      </c>
      <c r="AG646" s="59" t="s">
        <v>727</v>
      </c>
      <c r="AH646" s="59" t="s">
        <v>1640</v>
      </c>
      <c r="AI646" s="59" t="s">
        <v>1492</v>
      </c>
      <c r="AJ646" s="59" t="s">
        <v>1486</v>
      </c>
      <c r="AK646" s="59" t="s">
        <v>278</v>
      </c>
      <c r="AL646" s="59" t="s">
        <v>1493</v>
      </c>
      <c r="AM646" s="59" t="s">
        <v>1494</v>
      </c>
      <c r="AN646" s="59" t="s">
        <v>1384</v>
      </c>
      <c r="AO646" s="59" t="s">
        <v>107</v>
      </c>
    </row>
    <row r="647" spans="1:41" x14ac:dyDescent="0.15">
      <c r="A647" s="59" t="s">
        <v>1809</v>
      </c>
      <c r="B647" s="59" t="s">
        <v>1719</v>
      </c>
      <c r="C647" s="59" t="s">
        <v>1720</v>
      </c>
      <c r="D647" s="59" t="s">
        <v>1674</v>
      </c>
      <c r="E647" s="59" t="s">
        <v>1675</v>
      </c>
      <c r="F647" s="59" t="s">
        <v>1475</v>
      </c>
      <c r="G647" s="59" t="s">
        <v>1406</v>
      </c>
      <c r="H647" s="59" t="s">
        <v>1475</v>
      </c>
      <c r="I647" s="59" t="s">
        <v>1406</v>
      </c>
      <c r="J647" s="59" t="s">
        <v>727</v>
      </c>
      <c r="K647" s="59" t="s">
        <v>1644</v>
      </c>
      <c r="L647" s="59" t="s">
        <v>1721</v>
      </c>
      <c r="M647" s="59" t="s">
        <v>1478</v>
      </c>
      <c r="N647" s="59" t="s">
        <v>1479</v>
      </c>
      <c r="O647" s="59" t="s">
        <v>1480</v>
      </c>
      <c r="P647" s="59" t="s">
        <v>1481</v>
      </c>
      <c r="Q647" s="59" t="s">
        <v>1482</v>
      </c>
      <c r="R647" s="59" t="s">
        <v>1483</v>
      </c>
      <c r="S647" s="59" t="s">
        <v>1722</v>
      </c>
      <c r="T647" s="59" t="s">
        <v>1723</v>
      </c>
      <c r="U647" s="59" t="s">
        <v>1486</v>
      </c>
      <c r="V647" s="59" t="s">
        <v>1487</v>
      </c>
      <c r="W647" s="59" t="s">
        <v>1488</v>
      </c>
      <c r="X647" s="59" t="s">
        <v>1511</v>
      </c>
      <c r="Y647" s="59" t="s">
        <v>1490</v>
      </c>
      <c r="Z647" s="59">
        <v>2.39</v>
      </c>
      <c r="AA647" s="59">
        <v>2.39</v>
      </c>
      <c r="AB647" s="59">
        <v>0</v>
      </c>
      <c r="AC647" s="59">
        <v>2.39</v>
      </c>
      <c r="AD647" s="59">
        <v>0</v>
      </c>
      <c r="AE647" s="59">
        <v>0</v>
      </c>
      <c r="AF647" s="59" t="s">
        <v>1491</v>
      </c>
      <c r="AG647" s="59" t="s">
        <v>727</v>
      </c>
      <c r="AH647" s="59" t="s">
        <v>1640</v>
      </c>
      <c r="AI647" s="59" t="s">
        <v>1492</v>
      </c>
      <c r="AJ647" s="59" t="s">
        <v>1486</v>
      </c>
      <c r="AK647" s="59" t="s">
        <v>278</v>
      </c>
      <c r="AL647" s="59" t="s">
        <v>1493</v>
      </c>
      <c r="AM647" s="59" t="s">
        <v>1494</v>
      </c>
      <c r="AN647" s="59" t="s">
        <v>1384</v>
      </c>
      <c r="AO647" s="59" t="s">
        <v>107</v>
      </c>
    </row>
    <row r="648" spans="1:41" x14ac:dyDescent="0.15">
      <c r="A648" s="59" t="s">
        <v>1809</v>
      </c>
      <c r="B648" s="59" t="s">
        <v>1724</v>
      </c>
      <c r="C648" s="59" t="s">
        <v>1725</v>
      </c>
      <c r="D648" s="59" t="s">
        <v>1674</v>
      </c>
      <c r="E648" s="59" t="s">
        <v>1675</v>
      </c>
      <c r="F648" s="59" t="s">
        <v>1475</v>
      </c>
      <c r="G648" s="59" t="s">
        <v>1406</v>
      </c>
      <c r="H648" s="59" t="s">
        <v>1475</v>
      </c>
      <c r="I648" s="59" t="s">
        <v>1406</v>
      </c>
      <c r="J648" s="59" t="s">
        <v>727</v>
      </c>
      <c r="K648" s="59" t="s">
        <v>1644</v>
      </c>
      <c r="L648" s="59" t="s">
        <v>1726</v>
      </c>
      <c r="M648" s="59" t="s">
        <v>1478</v>
      </c>
      <c r="N648" s="59" t="s">
        <v>1479</v>
      </c>
      <c r="O648" s="59" t="s">
        <v>1480</v>
      </c>
      <c r="P648" s="59" t="s">
        <v>1481</v>
      </c>
      <c r="Q648" s="59" t="s">
        <v>1482</v>
      </c>
      <c r="R648" s="59" t="s">
        <v>1483</v>
      </c>
      <c r="S648" s="59" t="s">
        <v>1727</v>
      </c>
      <c r="T648" s="59" t="s">
        <v>1728</v>
      </c>
      <c r="U648" s="59" t="s">
        <v>1486</v>
      </c>
      <c r="V648" s="59" t="s">
        <v>1487</v>
      </c>
      <c r="W648" s="59" t="s">
        <v>1509</v>
      </c>
      <c r="X648" s="59" t="s">
        <v>1487</v>
      </c>
      <c r="Y648" s="59" t="s">
        <v>1490</v>
      </c>
      <c r="Z648" s="59">
        <v>3977.17</v>
      </c>
      <c r="AA648" s="59">
        <v>3977.17</v>
      </c>
      <c r="AB648" s="59">
        <v>0</v>
      </c>
      <c r="AC648" s="59">
        <v>3977.17</v>
      </c>
      <c r="AD648" s="59">
        <v>0</v>
      </c>
      <c r="AE648" s="59">
        <v>0</v>
      </c>
      <c r="AF648" s="59" t="s">
        <v>1491</v>
      </c>
      <c r="AG648" s="59" t="s">
        <v>727</v>
      </c>
      <c r="AH648" s="59" t="s">
        <v>1640</v>
      </c>
      <c r="AI648" s="59" t="s">
        <v>1492</v>
      </c>
      <c r="AJ648" s="59" t="s">
        <v>1486</v>
      </c>
      <c r="AK648" s="59" t="s">
        <v>278</v>
      </c>
      <c r="AL648" s="59" t="s">
        <v>1493</v>
      </c>
      <c r="AM648" s="59" t="s">
        <v>1494</v>
      </c>
      <c r="AN648" s="59" t="s">
        <v>1384</v>
      </c>
      <c r="AO648" s="59" t="s">
        <v>107</v>
      </c>
    </row>
    <row r="649" spans="1:41" x14ac:dyDescent="0.15">
      <c r="A649" s="59" t="s">
        <v>1809</v>
      </c>
      <c r="B649" s="59" t="s">
        <v>1724</v>
      </c>
      <c r="C649" s="59" t="s">
        <v>1725</v>
      </c>
      <c r="D649" s="59" t="s">
        <v>1674</v>
      </c>
      <c r="E649" s="59" t="s">
        <v>1675</v>
      </c>
      <c r="F649" s="59" t="s">
        <v>1475</v>
      </c>
      <c r="G649" s="59" t="s">
        <v>1406</v>
      </c>
      <c r="H649" s="59" t="s">
        <v>1475</v>
      </c>
      <c r="I649" s="59" t="s">
        <v>1406</v>
      </c>
      <c r="J649" s="59" t="s">
        <v>727</v>
      </c>
      <c r="K649" s="59" t="s">
        <v>1644</v>
      </c>
      <c r="L649" s="59" t="s">
        <v>1726</v>
      </c>
      <c r="M649" s="59" t="s">
        <v>1478</v>
      </c>
      <c r="N649" s="59" t="s">
        <v>1479</v>
      </c>
      <c r="O649" s="59" t="s">
        <v>1480</v>
      </c>
      <c r="P649" s="59" t="s">
        <v>1481</v>
      </c>
      <c r="Q649" s="59" t="s">
        <v>1482</v>
      </c>
      <c r="R649" s="59" t="s">
        <v>1483</v>
      </c>
      <c r="S649" s="59" t="s">
        <v>1727</v>
      </c>
      <c r="T649" s="59" t="s">
        <v>1728</v>
      </c>
      <c r="U649" s="59" t="s">
        <v>1486</v>
      </c>
      <c r="V649" s="59" t="s">
        <v>1487</v>
      </c>
      <c r="W649" s="59" t="s">
        <v>1488</v>
      </c>
      <c r="X649" s="59" t="s">
        <v>1511</v>
      </c>
      <c r="Y649" s="59" t="s">
        <v>1490</v>
      </c>
      <c r="Z649" s="59">
        <v>0.19</v>
      </c>
      <c r="AA649" s="59">
        <v>0.19</v>
      </c>
      <c r="AB649" s="59">
        <v>0</v>
      </c>
      <c r="AC649" s="59">
        <v>0.19</v>
      </c>
      <c r="AD649" s="59">
        <v>0</v>
      </c>
      <c r="AE649" s="59">
        <v>0</v>
      </c>
      <c r="AF649" s="59" t="s">
        <v>1491</v>
      </c>
      <c r="AG649" s="59" t="s">
        <v>727</v>
      </c>
      <c r="AH649" s="59" t="s">
        <v>1640</v>
      </c>
      <c r="AI649" s="59" t="s">
        <v>1492</v>
      </c>
      <c r="AJ649" s="59" t="s">
        <v>1486</v>
      </c>
      <c r="AK649" s="59" t="s">
        <v>278</v>
      </c>
      <c r="AL649" s="59" t="s">
        <v>1493</v>
      </c>
      <c r="AM649" s="59" t="s">
        <v>1494</v>
      </c>
      <c r="AN649" s="59" t="s">
        <v>1384</v>
      </c>
      <c r="AO649" s="59" t="s">
        <v>107</v>
      </c>
    </row>
    <row r="650" spans="1:41" x14ac:dyDescent="0.15">
      <c r="A650" s="59" t="s">
        <v>1809</v>
      </c>
      <c r="B650" s="59" t="s">
        <v>1804</v>
      </c>
      <c r="C650" s="59" t="s">
        <v>1805</v>
      </c>
      <c r="D650" s="59" t="s">
        <v>1736</v>
      </c>
      <c r="E650" s="59" t="s">
        <v>1737</v>
      </c>
      <c r="F650" s="59" t="s">
        <v>1475</v>
      </c>
      <c r="G650" s="59" t="s">
        <v>1406</v>
      </c>
      <c r="H650" s="59" t="s">
        <v>1475</v>
      </c>
      <c r="I650" s="59" t="s">
        <v>1406</v>
      </c>
      <c r="J650" s="59" t="s">
        <v>1407</v>
      </c>
      <c r="K650" s="59" t="s">
        <v>1738</v>
      </c>
      <c r="L650" s="59" t="s">
        <v>1806</v>
      </c>
      <c r="M650" s="59" t="s">
        <v>1478</v>
      </c>
      <c r="N650" s="59" t="s">
        <v>1479</v>
      </c>
      <c r="O650" s="59" t="s">
        <v>1480</v>
      </c>
      <c r="P650" s="59" t="s">
        <v>1481</v>
      </c>
      <c r="Q650" s="59" t="s">
        <v>1482</v>
      </c>
      <c r="R650" s="59" t="s">
        <v>1483</v>
      </c>
      <c r="S650" s="59" t="s">
        <v>1807</v>
      </c>
      <c r="T650" s="59" t="s">
        <v>1808</v>
      </c>
      <c r="U650" s="59" t="s">
        <v>1486</v>
      </c>
      <c r="V650" s="59" t="s">
        <v>1487</v>
      </c>
      <c r="W650" s="59" t="s">
        <v>1509</v>
      </c>
      <c r="X650" s="59" t="s">
        <v>1487</v>
      </c>
      <c r="Y650" s="59" t="s">
        <v>1490</v>
      </c>
      <c r="Z650" s="59">
        <v>0.39</v>
      </c>
      <c r="AA650" s="59">
        <v>0.39</v>
      </c>
      <c r="AB650" s="59">
        <v>0</v>
      </c>
      <c r="AC650" s="59">
        <v>0.39</v>
      </c>
      <c r="AD650" s="59">
        <v>0</v>
      </c>
      <c r="AE650" s="59">
        <v>0</v>
      </c>
      <c r="AF650" s="59" t="s">
        <v>1491</v>
      </c>
      <c r="AG650" s="59" t="s">
        <v>1476</v>
      </c>
      <c r="AH650" s="59" t="s">
        <v>795</v>
      </c>
      <c r="AI650" s="59" t="s">
        <v>1492</v>
      </c>
      <c r="AJ650" s="59" t="s">
        <v>1486</v>
      </c>
      <c r="AK650" s="59" t="s">
        <v>278</v>
      </c>
      <c r="AL650" s="59" t="s">
        <v>1493</v>
      </c>
      <c r="AM650" s="59" t="s">
        <v>1494</v>
      </c>
      <c r="AN650" s="59" t="s">
        <v>1384</v>
      </c>
      <c r="AO650" s="59" t="s">
        <v>107</v>
      </c>
    </row>
    <row r="651" spans="1:41" x14ac:dyDescent="0.15">
      <c r="A651" s="59" t="s">
        <v>1810</v>
      </c>
      <c r="B651" s="59" t="s">
        <v>1471</v>
      </c>
      <c r="C651" s="59" t="s">
        <v>1472</v>
      </c>
      <c r="D651" s="59" t="s">
        <v>1473</v>
      </c>
      <c r="E651" s="59" t="s">
        <v>1474</v>
      </c>
      <c r="F651" s="59" t="s">
        <v>1475</v>
      </c>
      <c r="G651" s="59" t="s">
        <v>1406</v>
      </c>
      <c r="H651" s="59" t="s">
        <v>1475</v>
      </c>
      <c r="I651" s="59" t="s">
        <v>1406</v>
      </c>
      <c r="J651" s="59" t="s">
        <v>1476</v>
      </c>
      <c r="K651" s="59" t="s">
        <v>795</v>
      </c>
      <c r="L651" s="59" t="s">
        <v>1477</v>
      </c>
      <c r="M651" s="59" t="s">
        <v>1478</v>
      </c>
      <c r="N651" s="59" t="s">
        <v>1479</v>
      </c>
      <c r="O651" s="59" t="s">
        <v>1480</v>
      </c>
      <c r="P651" s="59" t="s">
        <v>1481</v>
      </c>
      <c r="Q651" s="59" t="s">
        <v>1482</v>
      </c>
      <c r="R651" s="59" t="s">
        <v>1483</v>
      </c>
      <c r="S651" s="59" t="s">
        <v>1484</v>
      </c>
      <c r="T651" s="59" t="s">
        <v>1485</v>
      </c>
      <c r="U651" s="59" t="s">
        <v>1486</v>
      </c>
      <c r="V651" s="59" t="s">
        <v>1487</v>
      </c>
      <c r="W651" s="59" t="s">
        <v>1488</v>
      </c>
      <c r="X651" s="59" t="s">
        <v>1489</v>
      </c>
      <c r="Y651" s="59" t="s">
        <v>1490</v>
      </c>
      <c r="Z651" s="59">
        <v>2440.9499999999998</v>
      </c>
      <c r="AA651" s="59">
        <v>2440.9499999999998</v>
      </c>
      <c r="AB651" s="59">
        <v>0</v>
      </c>
      <c r="AC651" s="59">
        <v>2440.9499999999998</v>
      </c>
      <c r="AD651" s="59">
        <v>0</v>
      </c>
      <c r="AE651" s="59">
        <v>0</v>
      </c>
      <c r="AF651" s="59" t="s">
        <v>1491</v>
      </c>
      <c r="AG651" s="59" t="s">
        <v>1476</v>
      </c>
      <c r="AH651" s="59" t="s">
        <v>795</v>
      </c>
      <c r="AI651" s="59" t="s">
        <v>1492</v>
      </c>
      <c r="AJ651" s="59" t="s">
        <v>1486</v>
      </c>
      <c r="AK651" s="59" t="s">
        <v>278</v>
      </c>
      <c r="AL651" s="59" t="s">
        <v>1493</v>
      </c>
      <c r="AM651" s="59" t="s">
        <v>1494</v>
      </c>
      <c r="AN651" s="59" t="s">
        <v>1385</v>
      </c>
      <c r="AO651" s="59" t="s">
        <v>107</v>
      </c>
    </row>
    <row r="652" spans="1:41" x14ac:dyDescent="0.15">
      <c r="A652" s="59" t="s">
        <v>1810</v>
      </c>
      <c r="B652" s="59" t="s">
        <v>1495</v>
      </c>
      <c r="C652" s="59" t="s">
        <v>1496</v>
      </c>
      <c r="D652" s="59" t="s">
        <v>1473</v>
      </c>
      <c r="E652" s="59" t="s">
        <v>1474</v>
      </c>
      <c r="F652" s="59" t="s">
        <v>1475</v>
      </c>
      <c r="G652" s="59" t="s">
        <v>1406</v>
      </c>
      <c r="H652" s="59" t="s">
        <v>1475</v>
      </c>
      <c r="I652" s="59" t="s">
        <v>1406</v>
      </c>
      <c r="J652" s="59" t="s">
        <v>1476</v>
      </c>
      <c r="K652" s="59" t="s">
        <v>795</v>
      </c>
      <c r="L652" s="59" t="s">
        <v>1497</v>
      </c>
      <c r="M652" s="59" t="s">
        <v>1478</v>
      </c>
      <c r="N652" s="59" t="s">
        <v>1479</v>
      </c>
      <c r="O652" s="59" t="s">
        <v>1480</v>
      </c>
      <c r="P652" s="59" t="s">
        <v>1481</v>
      </c>
      <c r="Q652" s="59" t="s">
        <v>1482</v>
      </c>
      <c r="R652" s="59" t="s">
        <v>1483</v>
      </c>
      <c r="S652" s="59" t="s">
        <v>1498</v>
      </c>
      <c r="T652" s="59" t="s">
        <v>1499</v>
      </c>
      <c r="U652" s="59" t="s">
        <v>1486</v>
      </c>
      <c r="V652" s="59" t="s">
        <v>1487</v>
      </c>
      <c r="W652" s="59" t="s">
        <v>1500</v>
      </c>
      <c r="X652" s="59" t="s">
        <v>1501</v>
      </c>
      <c r="Y652" s="59" t="s">
        <v>1490</v>
      </c>
      <c r="Z652" s="59">
        <v>867.06</v>
      </c>
      <c r="AA652" s="59">
        <v>836.66</v>
      </c>
      <c r="AB652" s="59">
        <v>30.4</v>
      </c>
      <c r="AC652" s="59">
        <v>836.66</v>
      </c>
      <c r="AD652" s="59">
        <v>0</v>
      </c>
      <c r="AE652" s="59">
        <v>0</v>
      </c>
      <c r="AF652" s="59" t="s">
        <v>1491</v>
      </c>
      <c r="AG652" s="59" t="s">
        <v>1476</v>
      </c>
      <c r="AH652" s="59" t="s">
        <v>795</v>
      </c>
      <c r="AI652" s="59" t="s">
        <v>1492</v>
      </c>
      <c r="AJ652" s="59" t="s">
        <v>1486</v>
      </c>
      <c r="AK652" s="59" t="s">
        <v>278</v>
      </c>
      <c r="AL652" s="59" t="s">
        <v>1493</v>
      </c>
      <c r="AM652" s="59" t="s">
        <v>1494</v>
      </c>
      <c r="AN652" s="59" t="s">
        <v>1385</v>
      </c>
      <c r="AO652" s="59" t="s">
        <v>107</v>
      </c>
    </row>
    <row r="653" spans="1:41" x14ac:dyDescent="0.15">
      <c r="A653" s="59" t="s">
        <v>1810</v>
      </c>
      <c r="B653" s="59" t="s">
        <v>1502</v>
      </c>
      <c r="C653" s="59" t="s">
        <v>1503</v>
      </c>
      <c r="D653" s="59" t="s">
        <v>1504</v>
      </c>
      <c r="E653" s="59" t="s">
        <v>1139</v>
      </c>
      <c r="F653" s="59" t="s">
        <v>1475</v>
      </c>
      <c r="G653" s="59" t="s">
        <v>1406</v>
      </c>
      <c r="H653" s="59" t="s">
        <v>1475</v>
      </c>
      <c r="I653" s="59" t="s">
        <v>1406</v>
      </c>
      <c r="J653" s="59" t="s">
        <v>1476</v>
      </c>
      <c r="K653" s="59" t="s">
        <v>795</v>
      </c>
      <c r="L653" s="59" t="s">
        <v>1505</v>
      </c>
      <c r="M653" s="59" t="s">
        <v>1478</v>
      </c>
      <c r="N653" s="59" t="s">
        <v>1479</v>
      </c>
      <c r="O653" s="59" t="s">
        <v>1480</v>
      </c>
      <c r="P653" s="59" t="s">
        <v>1481</v>
      </c>
      <c r="Q653" s="59" t="s">
        <v>1482</v>
      </c>
      <c r="R653" s="59" t="s">
        <v>1483</v>
      </c>
      <c r="S653" s="59" t="s">
        <v>1506</v>
      </c>
      <c r="T653" s="59" t="s">
        <v>1507</v>
      </c>
      <c r="U653" s="59" t="s">
        <v>1486</v>
      </c>
      <c r="V653" s="59" t="s">
        <v>1487</v>
      </c>
      <c r="W653" s="59" t="s">
        <v>1508</v>
      </c>
      <c r="X653" s="59" t="s">
        <v>1487</v>
      </c>
      <c r="Y653" s="59" t="s">
        <v>1490</v>
      </c>
      <c r="Z653" s="59">
        <v>525.41</v>
      </c>
      <c r="AA653" s="59">
        <v>525.41</v>
      </c>
      <c r="AB653" s="59">
        <v>0</v>
      </c>
      <c r="AC653" s="59">
        <v>525.41</v>
      </c>
      <c r="AD653" s="59">
        <v>0</v>
      </c>
      <c r="AE653" s="59">
        <v>0</v>
      </c>
      <c r="AF653" s="59" t="s">
        <v>1491</v>
      </c>
      <c r="AG653" s="59" t="s">
        <v>1476</v>
      </c>
      <c r="AH653" s="59" t="s">
        <v>795</v>
      </c>
      <c r="AI653" s="59" t="s">
        <v>1492</v>
      </c>
      <c r="AJ653" s="59" t="s">
        <v>1486</v>
      </c>
      <c r="AK653" s="59" t="s">
        <v>278</v>
      </c>
      <c r="AL653" s="59" t="s">
        <v>1493</v>
      </c>
      <c r="AM653" s="59" t="s">
        <v>1494</v>
      </c>
      <c r="AN653" s="59" t="s">
        <v>1385</v>
      </c>
      <c r="AO653" s="59" t="s">
        <v>107</v>
      </c>
    </row>
    <row r="654" spans="1:41" x14ac:dyDescent="0.15">
      <c r="A654" s="59" t="s">
        <v>1810</v>
      </c>
      <c r="B654" s="59" t="s">
        <v>1502</v>
      </c>
      <c r="C654" s="59" t="s">
        <v>1503</v>
      </c>
      <c r="D654" s="59" t="s">
        <v>1504</v>
      </c>
      <c r="E654" s="59" t="s">
        <v>1139</v>
      </c>
      <c r="F654" s="59" t="s">
        <v>1475</v>
      </c>
      <c r="G654" s="59" t="s">
        <v>1406</v>
      </c>
      <c r="H654" s="59" t="s">
        <v>1475</v>
      </c>
      <c r="I654" s="59" t="s">
        <v>1406</v>
      </c>
      <c r="J654" s="59" t="s">
        <v>1476</v>
      </c>
      <c r="K654" s="59" t="s">
        <v>795</v>
      </c>
      <c r="L654" s="59" t="s">
        <v>1505</v>
      </c>
      <c r="M654" s="59" t="s">
        <v>1478</v>
      </c>
      <c r="N654" s="59" t="s">
        <v>1479</v>
      </c>
      <c r="O654" s="59" t="s">
        <v>1480</v>
      </c>
      <c r="P654" s="59" t="s">
        <v>1481</v>
      </c>
      <c r="Q654" s="59" t="s">
        <v>1482</v>
      </c>
      <c r="R654" s="59" t="s">
        <v>1483</v>
      </c>
      <c r="S654" s="59" t="s">
        <v>1506</v>
      </c>
      <c r="T654" s="59" t="s">
        <v>1507</v>
      </c>
      <c r="U654" s="59" t="s">
        <v>1486</v>
      </c>
      <c r="V654" s="59" t="s">
        <v>1487</v>
      </c>
      <c r="W654" s="59" t="s">
        <v>1509</v>
      </c>
      <c r="X654" s="59" t="s">
        <v>1487</v>
      </c>
      <c r="Y654" s="59" t="s">
        <v>1490</v>
      </c>
      <c r="Z654" s="59">
        <v>8394.52</v>
      </c>
      <c r="AA654" s="59">
        <v>8394.52</v>
      </c>
      <c r="AB654" s="59">
        <v>0</v>
      </c>
      <c r="AC654" s="59">
        <v>8394.52</v>
      </c>
      <c r="AD654" s="59">
        <v>0</v>
      </c>
      <c r="AE654" s="59">
        <v>0</v>
      </c>
      <c r="AF654" s="59" t="s">
        <v>1491</v>
      </c>
      <c r="AG654" s="59" t="s">
        <v>1476</v>
      </c>
      <c r="AH654" s="59" t="s">
        <v>795</v>
      </c>
      <c r="AI654" s="59" t="s">
        <v>1492</v>
      </c>
      <c r="AJ654" s="59" t="s">
        <v>1486</v>
      </c>
      <c r="AK654" s="59" t="s">
        <v>278</v>
      </c>
      <c r="AL654" s="59" t="s">
        <v>1493</v>
      </c>
      <c r="AM654" s="59" t="s">
        <v>1494</v>
      </c>
      <c r="AN654" s="59" t="s">
        <v>1385</v>
      </c>
      <c r="AO654" s="59" t="s">
        <v>107</v>
      </c>
    </row>
    <row r="655" spans="1:41" x14ac:dyDescent="0.15">
      <c r="A655" s="59" t="s">
        <v>1810</v>
      </c>
      <c r="B655" s="59" t="s">
        <v>1502</v>
      </c>
      <c r="C655" s="59" t="s">
        <v>1503</v>
      </c>
      <c r="D655" s="59" t="s">
        <v>1504</v>
      </c>
      <c r="E655" s="59" t="s">
        <v>1139</v>
      </c>
      <c r="F655" s="59" t="s">
        <v>1475</v>
      </c>
      <c r="G655" s="59" t="s">
        <v>1406</v>
      </c>
      <c r="H655" s="59" t="s">
        <v>1475</v>
      </c>
      <c r="I655" s="59" t="s">
        <v>1406</v>
      </c>
      <c r="J655" s="59" t="s">
        <v>1476</v>
      </c>
      <c r="K655" s="59" t="s">
        <v>795</v>
      </c>
      <c r="L655" s="59" t="s">
        <v>1505</v>
      </c>
      <c r="M655" s="59" t="s">
        <v>1478</v>
      </c>
      <c r="N655" s="59" t="s">
        <v>1479</v>
      </c>
      <c r="O655" s="59" t="s">
        <v>1480</v>
      </c>
      <c r="P655" s="59" t="s">
        <v>1481</v>
      </c>
      <c r="Q655" s="59" t="s">
        <v>1482</v>
      </c>
      <c r="R655" s="59" t="s">
        <v>1483</v>
      </c>
      <c r="S655" s="59" t="s">
        <v>1506</v>
      </c>
      <c r="T655" s="59" t="s">
        <v>1507</v>
      </c>
      <c r="U655" s="59" t="s">
        <v>1486</v>
      </c>
      <c r="V655" s="59" t="s">
        <v>1487</v>
      </c>
      <c r="W655" s="59" t="s">
        <v>1488</v>
      </c>
      <c r="X655" s="59" t="s">
        <v>1510</v>
      </c>
      <c r="Y655" s="59" t="s">
        <v>1490</v>
      </c>
      <c r="Z655" s="59">
        <v>540.87</v>
      </c>
      <c r="AA655" s="59">
        <v>540.87</v>
      </c>
      <c r="AB655" s="59">
        <v>0</v>
      </c>
      <c r="AC655" s="59">
        <v>540.87</v>
      </c>
      <c r="AD655" s="59">
        <v>0</v>
      </c>
      <c r="AE655" s="59">
        <v>0</v>
      </c>
      <c r="AF655" s="59" t="s">
        <v>1491</v>
      </c>
      <c r="AG655" s="59" t="s">
        <v>1476</v>
      </c>
      <c r="AH655" s="59" t="s">
        <v>795</v>
      </c>
      <c r="AI655" s="59" t="s">
        <v>1492</v>
      </c>
      <c r="AJ655" s="59" t="s">
        <v>1486</v>
      </c>
      <c r="AK655" s="59" t="s">
        <v>278</v>
      </c>
      <c r="AL655" s="59" t="s">
        <v>1493</v>
      </c>
      <c r="AM655" s="59" t="s">
        <v>1494</v>
      </c>
      <c r="AN655" s="59" t="s">
        <v>1385</v>
      </c>
      <c r="AO655" s="59" t="s">
        <v>107</v>
      </c>
    </row>
    <row r="656" spans="1:41" x14ac:dyDescent="0.15">
      <c r="A656" s="59" t="s">
        <v>1810</v>
      </c>
      <c r="B656" s="59" t="s">
        <v>1502</v>
      </c>
      <c r="C656" s="59" t="s">
        <v>1503</v>
      </c>
      <c r="D656" s="59" t="s">
        <v>1504</v>
      </c>
      <c r="E656" s="59" t="s">
        <v>1139</v>
      </c>
      <c r="F656" s="59" t="s">
        <v>1475</v>
      </c>
      <c r="G656" s="59" t="s">
        <v>1406</v>
      </c>
      <c r="H656" s="59" t="s">
        <v>1475</v>
      </c>
      <c r="I656" s="59" t="s">
        <v>1406</v>
      </c>
      <c r="J656" s="59" t="s">
        <v>1476</v>
      </c>
      <c r="K656" s="59" t="s">
        <v>795</v>
      </c>
      <c r="L656" s="59" t="s">
        <v>1505</v>
      </c>
      <c r="M656" s="59" t="s">
        <v>1478</v>
      </c>
      <c r="N656" s="59" t="s">
        <v>1479</v>
      </c>
      <c r="O656" s="59" t="s">
        <v>1480</v>
      </c>
      <c r="P656" s="59" t="s">
        <v>1481</v>
      </c>
      <c r="Q656" s="59" t="s">
        <v>1482</v>
      </c>
      <c r="R656" s="59" t="s">
        <v>1483</v>
      </c>
      <c r="S656" s="59" t="s">
        <v>1506</v>
      </c>
      <c r="T656" s="59" t="s">
        <v>1507</v>
      </c>
      <c r="U656" s="59" t="s">
        <v>1486</v>
      </c>
      <c r="V656" s="59" t="s">
        <v>1487</v>
      </c>
      <c r="W656" s="59" t="s">
        <v>1488</v>
      </c>
      <c r="X656" s="59" t="s">
        <v>1511</v>
      </c>
      <c r="Y656" s="59" t="s">
        <v>1490</v>
      </c>
      <c r="Z656" s="59">
        <v>45.39</v>
      </c>
      <c r="AA656" s="59">
        <v>45.39</v>
      </c>
      <c r="AB656" s="59">
        <v>0</v>
      </c>
      <c r="AC656" s="59">
        <v>45.39</v>
      </c>
      <c r="AD656" s="59">
        <v>0</v>
      </c>
      <c r="AE656" s="59">
        <v>0</v>
      </c>
      <c r="AF656" s="59" t="s">
        <v>1491</v>
      </c>
      <c r="AG656" s="59" t="s">
        <v>1476</v>
      </c>
      <c r="AH656" s="59" t="s">
        <v>795</v>
      </c>
      <c r="AI656" s="59" t="s">
        <v>1492</v>
      </c>
      <c r="AJ656" s="59" t="s">
        <v>1486</v>
      </c>
      <c r="AK656" s="59" t="s">
        <v>278</v>
      </c>
      <c r="AL656" s="59" t="s">
        <v>1493</v>
      </c>
      <c r="AM656" s="59" t="s">
        <v>1494</v>
      </c>
      <c r="AN656" s="59" t="s">
        <v>1385</v>
      </c>
      <c r="AO656" s="59" t="s">
        <v>107</v>
      </c>
    </row>
    <row r="657" spans="1:41" x14ac:dyDescent="0.15">
      <c r="A657" s="59" t="s">
        <v>1810</v>
      </c>
      <c r="B657" s="59" t="s">
        <v>1502</v>
      </c>
      <c r="C657" s="59" t="s">
        <v>1503</v>
      </c>
      <c r="D657" s="59" t="s">
        <v>1504</v>
      </c>
      <c r="E657" s="59" t="s">
        <v>1139</v>
      </c>
      <c r="F657" s="59" t="s">
        <v>1475</v>
      </c>
      <c r="G657" s="59" t="s">
        <v>1406</v>
      </c>
      <c r="H657" s="59" t="s">
        <v>1475</v>
      </c>
      <c r="I657" s="59" t="s">
        <v>1406</v>
      </c>
      <c r="J657" s="59" t="s">
        <v>1476</v>
      </c>
      <c r="K657" s="59" t="s">
        <v>795</v>
      </c>
      <c r="L657" s="59" t="s">
        <v>1505</v>
      </c>
      <c r="M657" s="59" t="s">
        <v>1478</v>
      </c>
      <c r="N657" s="59" t="s">
        <v>1479</v>
      </c>
      <c r="O657" s="59" t="s">
        <v>1480</v>
      </c>
      <c r="P657" s="59" t="s">
        <v>1481</v>
      </c>
      <c r="Q657" s="59" t="s">
        <v>1482</v>
      </c>
      <c r="R657" s="59" t="s">
        <v>1483</v>
      </c>
      <c r="S657" s="59" t="s">
        <v>1506</v>
      </c>
      <c r="T657" s="59" t="s">
        <v>1507</v>
      </c>
      <c r="U657" s="59" t="s">
        <v>1486</v>
      </c>
      <c r="V657" s="59" t="s">
        <v>1487</v>
      </c>
      <c r="W657" s="59" t="s">
        <v>1512</v>
      </c>
      <c r="X657" s="59" t="s">
        <v>1487</v>
      </c>
      <c r="Y657" s="59" t="s">
        <v>1490</v>
      </c>
      <c r="Z657" s="59">
        <v>13.42</v>
      </c>
      <c r="AA657" s="59">
        <v>13.42</v>
      </c>
      <c r="AB657" s="59">
        <v>0</v>
      </c>
      <c r="AC657" s="59">
        <v>13.42</v>
      </c>
      <c r="AD657" s="59">
        <v>0</v>
      </c>
      <c r="AE657" s="59">
        <v>0</v>
      </c>
      <c r="AF657" s="59" t="s">
        <v>1491</v>
      </c>
      <c r="AG657" s="59" t="s">
        <v>1476</v>
      </c>
      <c r="AH657" s="59" t="s">
        <v>795</v>
      </c>
      <c r="AI657" s="59" t="s">
        <v>1492</v>
      </c>
      <c r="AJ657" s="59" t="s">
        <v>1486</v>
      </c>
      <c r="AK657" s="59" t="s">
        <v>278</v>
      </c>
      <c r="AL657" s="59" t="s">
        <v>1493</v>
      </c>
      <c r="AM657" s="59" t="s">
        <v>1494</v>
      </c>
      <c r="AN657" s="59" t="s">
        <v>1385</v>
      </c>
      <c r="AO657" s="59" t="s">
        <v>107</v>
      </c>
    </row>
    <row r="658" spans="1:41" x14ac:dyDescent="0.15">
      <c r="A658" s="59" t="s">
        <v>1810</v>
      </c>
      <c r="B658" s="59" t="s">
        <v>1502</v>
      </c>
      <c r="C658" s="59" t="s">
        <v>1503</v>
      </c>
      <c r="D658" s="59" t="s">
        <v>1504</v>
      </c>
      <c r="E658" s="59" t="s">
        <v>1139</v>
      </c>
      <c r="F658" s="59" t="s">
        <v>1475</v>
      </c>
      <c r="G658" s="59" t="s">
        <v>1406</v>
      </c>
      <c r="H658" s="59" t="s">
        <v>1475</v>
      </c>
      <c r="I658" s="59" t="s">
        <v>1406</v>
      </c>
      <c r="J658" s="59" t="s">
        <v>1476</v>
      </c>
      <c r="K658" s="59" t="s">
        <v>795</v>
      </c>
      <c r="L658" s="59" t="s">
        <v>1505</v>
      </c>
      <c r="M658" s="59" t="s">
        <v>1478</v>
      </c>
      <c r="N658" s="59" t="s">
        <v>1479</v>
      </c>
      <c r="O658" s="59" t="s">
        <v>1480</v>
      </c>
      <c r="P658" s="59" t="s">
        <v>1481</v>
      </c>
      <c r="Q658" s="59" t="s">
        <v>1482</v>
      </c>
      <c r="R658" s="59" t="s">
        <v>1483</v>
      </c>
      <c r="S658" s="59" t="s">
        <v>1506</v>
      </c>
      <c r="T658" s="59" t="s">
        <v>1507</v>
      </c>
      <c r="U658" s="59" t="s">
        <v>1486</v>
      </c>
      <c r="V658" s="59" t="s">
        <v>1487</v>
      </c>
      <c r="W658" s="59" t="s">
        <v>1513</v>
      </c>
      <c r="X658" s="59" t="s">
        <v>1487</v>
      </c>
      <c r="Y658" s="59" t="s">
        <v>1490</v>
      </c>
      <c r="Z658" s="59">
        <v>524.86</v>
      </c>
      <c r="AA658" s="59">
        <v>524.86</v>
      </c>
      <c r="AB658" s="59">
        <v>0</v>
      </c>
      <c r="AC658" s="59">
        <v>524.86</v>
      </c>
      <c r="AD658" s="59">
        <v>0</v>
      </c>
      <c r="AE658" s="59">
        <v>0</v>
      </c>
      <c r="AF658" s="59" t="s">
        <v>1491</v>
      </c>
      <c r="AG658" s="59" t="s">
        <v>1476</v>
      </c>
      <c r="AH658" s="59" t="s">
        <v>795</v>
      </c>
      <c r="AI658" s="59" t="s">
        <v>1492</v>
      </c>
      <c r="AJ658" s="59" t="s">
        <v>1486</v>
      </c>
      <c r="AK658" s="59" t="s">
        <v>278</v>
      </c>
      <c r="AL658" s="59" t="s">
        <v>1493</v>
      </c>
      <c r="AM658" s="59" t="s">
        <v>1494</v>
      </c>
      <c r="AN658" s="59" t="s">
        <v>1385</v>
      </c>
      <c r="AO658" s="59" t="s">
        <v>107</v>
      </c>
    </row>
    <row r="659" spans="1:41" x14ac:dyDescent="0.15">
      <c r="A659" s="59" t="s">
        <v>1810</v>
      </c>
      <c r="B659" s="59" t="s">
        <v>1502</v>
      </c>
      <c r="C659" s="59" t="s">
        <v>1503</v>
      </c>
      <c r="D659" s="59" t="s">
        <v>1504</v>
      </c>
      <c r="E659" s="59" t="s">
        <v>1139</v>
      </c>
      <c r="F659" s="59" t="s">
        <v>1475</v>
      </c>
      <c r="G659" s="59" t="s">
        <v>1406</v>
      </c>
      <c r="H659" s="59" t="s">
        <v>1475</v>
      </c>
      <c r="I659" s="59" t="s">
        <v>1406</v>
      </c>
      <c r="J659" s="59" t="s">
        <v>1476</v>
      </c>
      <c r="K659" s="59" t="s">
        <v>795</v>
      </c>
      <c r="L659" s="59" t="s">
        <v>1505</v>
      </c>
      <c r="M659" s="59" t="s">
        <v>1478</v>
      </c>
      <c r="N659" s="59" t="s">
        <v>1479</v>
      </c>
      <c r="O659" s="59" t="s">
        <v>1480</v>
      </c>
      <c r="P659" s="59" t="s">
        <v>1481</v>
      </c>
      <c r="Q659" s="59" t="s">
        <v>1482</v>
      </c>
      <c r="R659" s="59" t="s">
        <v>1483</v>
      </c>
      <c r="S659" s="59" t="s">
        <v>1506</v>
      </c>
      <c r="T659" s="59" t="s">
        <v>1507</v>
      </c>
      <c r="U659" s="59" t="s">
        <v>1486</v>
      </c>
      <c r="V659" s="59" t="s">
        <v>1487</v>
      </c>
      <c r="W659" s="59" t="s">
        <v>1514</v>
      </c>
      <c r="X659" s="59" t="s">
        <v>1487</v>
      </c>
      <c r="Y659" s="59" t="s">
        <v>1490</v>
      </c>
      <c r="Z659" s="59">
        <v>414.97</v>
      </c>
      <c r="AA659" s="59">
        <v>414.97</v>
      </c>
      <c r="AB659" s="59">
        <v>0</v>
      </c>
      <c r="AC659" s="59">
        <v>414.97</v>
      </c>
      <c r="AD659" s="59">
        <v>0</v>
      </c>
      <c r="AE659" s="59">
        <v>0</v>
      </c>
      <c r="AF659" s="59" t="s">
        <v>1491</v>
      </c>
      <c r="AG659" s="59" t="s">
        <v>1476</v>
      </c>
      <c r="AH659" s="59" t="s">
        <v>795</v>
      </c>
      <c r="AI659" s="59" t="s">
        <v>1492</v>
      </c>
      <c r="AJ659" s="59" t="s">
        <v>1486</v>
      </c>
      <c r="AK659" s="59" t="s">
        <v>278</v>
      </c>
      <c r="AL659" s="59" t="s">
        <v>1493</v>
      </c>
      <c r="AM659" s="59" t="s">
        <v>1494</v>
      </c>
      <c r="AN659" s="59" t="s">
        <v>1385</v>
      </c>
      <c r="AO659" s="59" t="s">
        <v>107</v>
      </c>
    </row>
    <row r="660" spans="1:41" x14ac:dyDescent="0.15">
      <c r="A660" s="59" t="s">
        <v>1810</v>
      </c>
      <c r="B660" s="59" t="s">
        <v>1515</v>
      </c>
      <c r="C660" s="59" t="s">
        <v>1516</v>
      </c>
      <c r="D660" s="59" t="s">
        <v>1517</v>
      </c>
      <c r="E660" s="59" t="s">
        <v>559</v>
      </c>
      <c r="F660" s="59" t="s">
        <v>1475</v>
      </c>
      <c r="G660" s="59" t="s">
        <v>1406</v>
      </c>
      <c r="H660" s="59" t="s">
        <v>1475</v>
      </c>
      <c r="I660" s="59" t="s">
        <v>1406</v>
      </c>
      <c r="J660" s="59" t="s">
        <v>737</v>
      </c>
      <c r="K660" s="59" t="s">
        <v>1518</v>
      </c>
      <c r="L660" s="59" t="s">
        <v>1519</v>
      </c>
      <c r="M660" s="59" t="s">
        <v>1478</v>
      </c>
      <c r="N660" s="59" t="s">
        <v>1479</v>
      </c>
      <c r="O660" s="59" t="s">
        <v>1480</v>
      </c>
      <c r="P660" s="59" t="s">
        <v>1481</v>
      </c>
      <c r="Q660" s="59" t="s">
        <v>1482</v>
      </c>
      <c r="R660" s="59" t="s">
        <v>1483</v>
      </c>
      <c r="S660" s="59" t="s">
        <v>1520</v>
      </c>
      <c r="T660" s="59" t="s">
        <v>1521</v>
      </c>
      <c r="U660" s="59" t="s">
        <v>1486</v>
      </c>
      <c r="V660" s="59" t="s">
        <v>1487</v>
      </c>
      <c r="W660" s="59" t="s">
        <v>1522</v>
      </c>
      <c r="X660" s="59" t="s">
        <v>1487</v>
      </c>
      <c r="Y660" s="59" t="s">
        <v>1490</v>
      </c>
      <c r="Z660" s="59">
        <v>2036.27</v>
      </c>
      <c r="AA660" s="59">
        <v>2036.27</v>
      </c>
      <c r="AB660" s="59">
        <v>0</v>
      </c>
      <c r="AC660" s="59">
        <v>2036.27</v>
      </c>
      <c r="AD660" s="59">
        <v>0</v>
      </c>
      <c r="AE660" s="59">
        <v>0</v>
      </c>
      <c r="AF660" s="59" t="s">
        <v>1491</v>
      </c>
      <c r="AG660" s="59" t="s">
        <v>737</v>
      </c>
      <c r="AH660" s="59" t="s">
        <v>1518</v>
      </c>
      <c r="AI660" s="59" t="s">
        <v>1523</v>
      </c>
      <c r="AJ660" s="59" t="s">
        <v>1486</v>
      </c>
      <c r="AK660" s="59" t="s">
        <v>278</v>
      </c>
      <c r="AL660" s="59" t="s">
        <v>1493</v>
      </c>
      <c r="AM660" s="59" t="s">
        <v>1494</v>
      </c>
      <c r="AN660" s="59" t="s">
        <v>1384</v>
      </c>
      <c r="AO660" s="59" t="s">
        <v>107</v>
      </c>
    </row>
    <row r="661" spans="1:41" x14ac:dyDescent="0.15">
      <c r="A661" s="59" t="s">
        <v>1810</v>
      </c>
      <c r="B661" s="59" t="s">
        <v>1524</v>
      </c>
      <c r="C661" s="59" t="s">
        <v>1525</v>
      </c>
      <c r="D661" s="59" t="s">
        <v>1473</v>
      </c>
      <c r="E661" s="59" t="s">
        <v>1474</v>
      </c>
      <c r="F661" s="59" t="s">
        <v>1475</v>
      </c>
      <c r="G661" s="59" t="s">
        <v>1406</v>
      </c>
      <c r="H661" s="59" t="s">
        <v>1475</v>
      </c>
      <c r="I661" s="59" t="s">
        <v>1406</v>
      </c>
      <c r="J661" s="59" t="s">
        <v>1476</v>
      </c>
      <c r="K661" s="59" t="s">
        <v>795</v>
      </c>
      <c r="L661" s="59" t="s">
        <v>1526</v>
      </c>
      <c r="M661" s="59" t="s">
        <v>1478</v>
      </c>
      <c r="N661" s="59" t="s">
        <v>1479</v>
      </c>
      <c r="O661" s="59" t="s">
        <v>1480</v>
      </c>
      <c r="P661" s="59" t="s">
        <v>1481</v>
      </c>
      <c r="Q661" s="59" t="s">
        <v>1482</v>
      </c>
      <c r="R661" s="59" t="s">
        <v>1483</v>
      </c>
      <c r="S661" s="59" t="s">
        <v>1527</v>
      </c>
      <c r="T661" s="59" t="s">
        <v>1528</v>
      </c>
      <c r="U661" s="59" t="s">
        <v>1486</v>
      </c>
      <c r="V661" s="59" t="s">
        <v>1487</v>
      </c>
      <c r="W661" s="59" t="s">
        <v>1500</v>
      </c>
      <c r="X661" s="59" t="s">
        <v>1501</v>
      </c>
      <c r="Y661" s="59" t="s">
        <v>1490</v>
      </c>
      <c r="Z661" s="59">
        <v>1392.77</v>
      </c>
      <c r="AA661" s="59">
        <v>1301.08</v>
      </c>
      <c r="AB661" s="59">
        <v>91.69</v>
      </c>
      <c r="AC661" s="59">
        <v>1301.08</v>
      </c>
      <c r="AD661" s="59">
        <v>0</v>
      </c>
      <c r="AE661" s="59">
        <v>0</v>
      </c>
      <c r="AF661" s="59" t="s">
        <v>1491</v>
      </c>
      <c r="AG661" s="59" t="s">
        <v>1476</v>
      </c>
      <c r="AH661" s="59" t="s">
        <v>795</v>
      </c>
      <c r="AI661" s="59" t="s">
        <v>1492</v>
      </c>
      <c r="AJ661" s="59" t="s">
        <v>1486</v>
      </c>
      <c r="AK661" s="59" t="s">
        <v>278</v>
      </c>
      <c r="AL661" s="59" t="s">
        <v>1493</v>
      </c>
      <c r="AM661" s="59" t="s">
        <v>1494</v>
      </c>
      <c r="AN661" s="59" t="s">
        <v>1385</v>
      </c>
      <c r="AO661" s="59" t="s">
        <v>107</v>
      </c>
    </row>
    <row r="662" spans="1:41" x14ac:dyDescent="0.15">
      <c r="A662" s="59" t="s">
        <v>1810</v>
      </c>
      <c r="B662" s="59" t="s">
        <v>1770</v>
      </c>
      <c r="C662" s="59" t="s">
        <v>1771</v>
      </c>
      <c r="D662" s="59" t="s">
        <v>1473</v>
      </c>
      <c r="E662" s="59" t="s">
        <v>1474</v>
      </c>
      <c r="F662" s="59" t="s">
        <v>1475</v>
      </c>
      <c r="G662" s="59" t="s">
        <v>1406</v>
      </c>
      <c r="H662" s="59" t="s">
        <v>1475</v>
      </c>
      <c r="I662" s="59" t="s">
        <v>1406</v>
      </c>
      <c r="J662" s="59" t="s">
        <v>1476</v>
      </c>
      <c r="K662" s="59" t="s">
        <v>795</v>
      </c>
      <c r="L662" s="59" t="s">
        <v>1772</v>
      </c>
      <c r="M662" s="59" t="s">
        <v>1478</v>
      </c>
      <c r="N662" s="59" t="s">
        <v>1479</v>
      </c>
      <c r="O662" s="59" t="s">
        <v>1480</v>
      </c>
      <c r="P662" s="59" t="s">
        <v>1481</v>
      </c>
      <c r="Q662" s="59" t="s">
        <v>1482</v>
      </c>
      <c r="R662" s="59" t="s">
        <v>1483</v>
      </c>
      <c r="S662" s="59" t="s">
        <v>1773</v>
      </c>
      <c r="T662" s="59" t="s">
        <v>1774</v>
      </c>
      <c r="U662" s="59" t="s">
        <v>1486</v>
      </c>
      <c r="V662" s="59" t="s">
        <v>1487</v>
      </c>
      <c r="W662" s="59" t="s">
        <v>1500</v>
      </c>
      <c r="X662" s="59" t="s">
        <v>1501</v>
      </c>
      <c r="Y662" s="59" t="s">
        <v>1490</v>
      </c>
      <c r="Z662" s="59">
        <v>816.47</v>
      </c>
      <c r="AA662" s="59">
        <v>816.47</v>
      </c>
      <c r="AB662" s="59">
        <v>0</v>
      </c>
      <c r="AC662" s="59">
        <v>816.47</v>
      </c>
      <c r="AD662" s="59">
        <v>0</v>
      </c>
      <c r="AE662" s="59">
        <v>0</v>
      </c>
      <c r="AF662" s="59" t="s">
        <v>1491</v>
      </c>
      <c r="AG662" s="59" t="s">
        <v>1476</v>
      </c>
      <c r="AH662" s="59" t="s">
        <v>795</v>
      </c>
      <c r="AI662" s="59" t="s">
        <v>1492</v>
      </c>
      <c r="AJ662" s="59" t="s">
        <v>1486</v>
      </c>
      <c r="AK662" s="59" t="s">
        <v>278</v>
      </c>
      <c r="AL662" s="59" t="s">
        <v>1493</v>
      </c>
      <c r="AM662" s="59" t="s">
        <v>1494</v>
      </c>
      <c r="AN662" s="59" t="s">
        <v>1385</v>
      </c>
      <c r="AO662" s="59" t="s">
        <v>107</v>
      </c>
    </row>
    <row r="663" spans="1:41" x14ac:dyDescent="0.15">
      <c r="A663" s="59" t="s">
        <v>1810</v>
      </c>
      <c r="B663" s="59" t="s">
        <v>1538</v>
      </c>
      <c r="C663" s="59" t="s">
        <v>1539</v>
      </c>
      <c r="D663" s="59" t="s">
        <v>1473</v>
      </c>
      <c r="E663" s="59" t="s">
        <v>1474</v>
      </c>
      <c r="F663" s="59" t="s">
        <v>1475</v>
      </c>
      <c r="G663" s="59" t="s">
        <v>1406</v>
      </c>
      <c r="H663" s="59" t="s">
        <v>1475</v>
      </c>
      <c r="I663" s="59" t="s">
        <v>1406</v>
      </c>
      <c r="J663" s="59" t="s">
        <v>1476</v>
      </c>
      <c r="K663" s="59" t="s">
        <v>795</v>
      </c>
      <c r="L663" s="59" t="s">
        <v>1540</v>
      </c>
      <c r="M663" s="59" t="s">
        <v>1478</v>
      </c>
      <c r="N663" s="59" t="s">
        <v>1479</v>
      </c>
      <c r="O663" s="59" t="s">
        <v>1480</v>
      </c>
      <c r="P663" s="59" t="s">
        <v>1481</v>
      </c>
      <c r="Q663" s="59" t="s">
        <v>1482</v>
      </c>
      <c r="R663" s="59" t="s">
        <v>1483</v>
      </c>
      <c r="S663" s="59" t="s">
        <v>1541</v>
      </c>
      <c r="T663" s="59" t="s">
        <v>1542</v>
      </c>
      <c r="U663" s="59" t="s">
        <v>1486</v>
      </c>
      <c r="V663" s="59" t="s">
        <v>1487</v>
      </c>
      <c r="W663" s="59" t="s">
        <v>1500</v>
      </c>
      <c r="X663" s="59" t="s">
        <v>1501</v>
      </c>
      <c r="Y663" s="59" t="s">
        <v>1490</v>
      </c>
      <c r="Z663" s="59">
        <v>3709.45</v>
      </c>
      <c r="AA663" s="59">
        <v>3709.45</v>
      </c>
      <c r="AB663" s="59">
        <v>0</v>
      </c>
      <c r="AC663" s="59">
        <v>3709.45</v>
      </c>
      <c r="AD663" s="59">
        <v>0</v>
      </c>
      <c r="AE663" s="59">
        <v>0</v>
      </c>
      <c r="AF663" s="59" t="s">
        <v>1491</v>
      </c>
      <c r="AG663" s="59" t="s">
        <v>1476</v>
      </c>
      <c r="AH663" s="59" t="s">
        <v>795</v>
      </c>
      <c r="AI663" s="59" t="s">
        <v>1492</v>
      </c>
      <c r="AJ663" s="59" t="s">
        <v>1486</v>
      </c>
      <c r="AK663" s="59" t="s">
        <v>278</v>
      </c>
      <c r="AL663" s="59" t="s">
        <v>1493</v>
      </c>
      <c r="AM663" s="59" t="s">
        <v>1494</v>
      </c>
      <c r="AN663" s="59" t="s">
        <v>1385</v>
      </c>
      <c r="AO663" s="59" t="s">
        <v>107</v>
      </c>
    </row>
    <row r="664" spans="1:41" x14ac:dyDescent="0.15">
      <c r="A664" s="59" t="s">
        <v>1810</v>
      </c>
      <c r="B664" s="59" t="s">
        <v>1775</v>
      </c>
      <c r="C664" s="59" t="s">
        <v>1776</v>
      </c>
      <c r="D664" s="59" t="s">
        <v>1473</v>
      </c>
      <c r="E664" s="59" t="s">
        <v>1474</v>
      </c>
      <c r="F664" s="59" t="s">
        <v>1475</v>
      </c>
      <c r="G664" s="59" t="s">
        <v>1406</v>
      </c>
      <c r="H664" s="59" t="s">
        <v>1475</v>
      </c>
      <c r="I664" s="59" t="s">
        <v>1406</v>
      </c>
      <c r="J664" s="59" t="s">
        <v>1476</v>
      </c>
      <c r="K664" s="59" t="s">
        <v>795</v>
      </c>
      <c r="L664" s="59" t="s">
        <v>1540</v>
      </c>
      <c r="M664" s="59" t="s">
        <v>1478</v>
      </c>
      <c r="N664" s="59" t="s">
        <v>1479</v>
      </c>
      <c r="O664" s="59" t="s">
        <v>1480</v>
      </c>
      <c r="P664" s="59" t="s">
        <v>1481</v>
      </c>
      <c r="Q664" s="59" t="s">
        <v>1482</v>
      </c>
      <c r="R664" s="59" t="s">
        <v>1483</v>
      </c>
      <c r="S664" s="59" t="s">
        <v>1777</v>
      </c>
      <c r="T664" s="59" t="s">
        <v>1778</v>
      </c>
      <c r="U664" s="59" t="s">
        <v>1486</v>
      </c>
      <c r="V664" s="59" t="s">
        <v>1487</v>
      </c>
      <c r="W664" s="59" t="s">
        <v>1500</v>
      </c>
      <c r="X664" s="59" t="s">
        <v>1501</v>
      </c>
      <c r="Y664" s="59" t="s">
        <v>1490</v>
      </c>
      <c r="Z664" s="59">
        <v>150.88999999999999</v>
      </c>
      <c r="AA664" s="59">
        <v>150.88999999999999</v>
      </c>
      <c r="AB664" s="59">
        <v>0</v>
      </c>
      <c r="AC664" s="59">
        <v>150.88999999999999</v>
      </c>
      <c r="AD664" s="59">
        <v>0</v>
      </c>
      <c r="AE664" s="59">
        <v>0</v>
      </c>
      <c r="AF664" s="59" t="s">
        <v>1491</v>
      </c>
      <c r="AG664" s="59" t="s">
        <v>1476</v>
      </c>
      <c r="AH664" s="59" t="s">
        <v>795</v>
      </c>
      <c r="AI664" s="59" t="s">
        <v>1492</v>
      </c>
      <c r="AJ664" s="59" t="s">
        <v>1486</v>
      </c>
      <c r="AK664" s="59" t="s">
        <v>278</v>
      </c>
      <c r="AL664" s="59" t="s">
        <v>1493</v>
      </c>
      <c r="AM664" s="59" t="s">
        <v>1494</v>
      </c>
      <c r="AN664" s="59" t="s">
        <v>1385</v>
      </c>
      <c r="AO664" s="59" t="s">
        <v>107</v>
      </c>
    </row>
    <row r="665" spans="1:41" x14ac:dyDescent="0.15">
      <c r="A665" s="59" t="s">
        <v>1810</v>
      </c>
      <c r="B665" s="59" t="s">
        <v>1543</v>
      </c>
      <c r="C665" s="59" t="s">
        <v>1544</v>
      </c>
      <c r="D665" s="59" t="s">
        <v>1473</v>
      </c>
      <c r="E665" s="59" t="s">
        <v>1474</v>
      </c>
      <c r="F665" s="59" t="s">
        <v>1475</v>
      </c>
      <c r="G665" s="59" t="s">
        <v>1406</v>
      </c>
      <c r="H665" s="59" t="s">
        <v>1475</v>
      </c>
      <c r="I665" s="59" t="s">
        <v>1406</v>
      </c>
      <c r="J665" s="59" t="s">
        <v>1476</v>
      </c>
      <c r="K665" s="59" t="s">
        <v>795</v>
      </c>
      <c r="L665" s="59" t="s">
        <v>1545</v>
      </c>
      <c r="M665" s="59" t="s">
        <v>1478</v>
      </c>
      <c r="N665" s="59" t="s">
        <v>1479</v>
      </c>
      <c r="O665" s="59" t="s">
        <v>1480</v>
      </c>
      <c r="P665" s="59" t="s">
        <v>1481</v>
      </c>
      <c r="Q665" s="59" t="s">
        <v>1482</v>
      </c>
      <c r="R665" s="59" t="s">
        <v>1483</v>
      </c>
      <c r="S665" s="59" t="s">
        <v>1546</v>
      </c>
      <c r="T665" s="59" t="s">
        <v>1547</v>
      </c>
      <c r="U665" s="59" t="s">
        <v>1486</v>
      </c>
      <c r="V665" s="59" t="s">
        <v>1487</v>
      </c>
      <c r="W665" s="59" t="s">
        <v>1500</v>
      </c>
      <c r="X665" s="59" t="s">
        <v>1501</v>
      </c>
      <c r="Y665" s="59" t="s">
        <v>1490</v>
      </c>
      <c r="Z665" s="59">
        <v>3292.33</v>
      </c>
      <c r="AA665" s="59">
        <v>3106.7</v>
      </c>
      <c r="AB665" s="59">
        <v>185.63</v>
      </c>
      <c r="AC665" s="59">
        <v>3106.7</v>
      </c>
      <c r="AD665" s="59">
        <v>0</v>
      </c>
      <c r="AE665" s="59">
        <v>0</v>
      </c>
      <c r="AF665" s="59" t="s">
        <v>1491</v>
      </c>
      <c r="AG665" s="59" t="s">
        <v>1476</v>
      </c>
      <c r="AH665" s="59" t="s">
        <v>795</v>
      </c>
      <c r="AI665" s="59" t="s">
        <v>1492</v>
      </c>
      <c r="AJ665" s="59" t="s">
        <v>1486</v>
      </c>
      <c r="AK665" s="59" t="s">
        <v>278</v>
      </c>
      <c r="AL665" s="59" t="s">
        <v>1493</v>
      </c>
      <c r="AM665" s="59" t="s">
        <v>1494</v>
      </c>
      <c r="AN665" s="59" t="s">
        <v>1385</v>
      </c>
      <c r="AO665" s="59" t="s">
        <v>107</v>
      </c>
    </row>
    <row r="666" spans="1:41" x14ac:dyDescent="0.15">
      <c r="A666" s="59" t="s">
        <v>1810</v>
      </c>
      <c r="B666" s="59" t="s">
        <v>1548</v>
      </c>
      <c r="C666" s="59" t="s">
        <v>1549</v>
      </c>
      <c r="D666" s="59" t="s">
        <v>1473</v>
      </c>
      <c r="E666" s="59" t="s">
        <v>1474</v>
      </c>
      <c r="F666" s="59" t="s">
        <v>1475</v>
      </c>
      <c r="G666" s="59" t="s">
        <v>1406</v>
      </c>
      <c r="H666" s="59" t="s">
        <v>1475</v>
      </c>
      <c r="I666" s="59" t="s">
        <v>1406</v>
      </c>
      <c r="J666" s="59" t="s">
        <v>1476</v>
      </c>
      <c r="K666" s="59" t="s">
        <v>795</v>
      </c>
      <c r="L666" s="59" t="s">
        <v>1550</v>
      </c>
      <c r="M666" s="59" t="s">
        <v>1478</v>
      </c>
      <c r="N666" s="59" t="s">
        <v>1479</v>
      </c>
      <c r="O666" s="59" t="s">
        <v>1480</v>
      </c>
      <c r="P666" s="59" t="s">
        <v>1481</v>
      </c>
      <c r="Q666" s="59" t="s">
        <v>1482</v>
      </c>
      <c r="R666" s="59" t="s">
        <v>1483</v>
      </c>
      <c r="S666" s="59" t="s">
        <v>1551</v>
      </c>
      <c r="T666" s="59" t="s">
        <v>1552</v>
      </c>
      <c r="U666" s="59" t="s">
        <v>1486</v>
      </c>
      <c r="V666" s="59" t="s">
        <v>1487</v>
      </c>
      <c r="W666" s="59" t="s">
        <v>1500</v>
      </c>
      <c r="X666" s="59" t="s">
        <v>1501</v>
      </c>
      <c r="Y666" s="59" t="s">
        <v>1490</v>
      </c>
      <c r="Z666" s="59">
        <v>830.83</v>
      </c>
      <c r="AA666" s="59">
        <v>645.85</v>
      </c>
      <c r="AB666" s="59">
        <v>184.98</v>
      </c>
      <c r="AC666" s="59">
        <v>645.85</v>
      </c>
      <c r="AD666" s="59">
        <v>0</v>
      </c>
      <c r="AE666" s="59">
        <v>0</v>
      </c>
      <c r="AF666" s="59" t="s">
        <v>1491</v>
      </c>
      <c r="AG666" s="59" t="s">
        <v>1476</v>
      </c>
      <c r="AH666" s="59" t="s">
        <v>795</v>
      </c>
      <c r="AI666" s="59" t="s">
        <v>1492</v>
      </c>
      <c r="AJ666" s="59" t="s">
        <v>1486</v>
      </c>
      <c r="AK666" s="59" t="s">
        <v>278</v>
      </c>
      <c r="AL666" s="59" t="s">
        <v>1493</v>
      </c>
      <c r="AM666" s="59" t="s">
        <v>1494</v>
      </c>
      <c r="AN666" s="59" t="s">
        <v>1385</v>
      </c>
      <c r="AO666" s="59" t="s">
        <v>107</v>
      </c>
    </row>
    <row r="667" spans="1:41" x14ac:dyDescent="0.15">
      <c r="A667" s="59" t="s">
        <v>1810</v>
      </c>
      <c r="B667" s="59" t="s">
        <v>1558</v>
      </c>
      <c r="C667" s="59" t="s">
        <v>1559</v>
      </c>
      <c r="D667" s="59" t="s">
        <v>1473</v>
      </c>
      <c r="E667" s="59" t="s">
        <v>1474</v>
      </c>
      <c r="F667" s="59" t="s">
        <v>1475</v>
      </c>
      <c r="G667" s="59" t="s">
        <v>1406</v>
      </c>
      <c r="H667" s="59" t="s">
        <v>1475</v>
      </c>
      <c r="I667" s="59" t="s">
        <v>1406</v>
      </c>
      <c r="J667" s="59" t="s">
        <v>1476</v>
      </c>
      <c r="K667" s="59" t="s">
        <v>795</v>
      </c>
      <c r="L667" s="59" t="s">
        <v>1560</v>
      </c>
      <c r="M667" s="59" t="s">
        <v>1478</v>
      </c>
      <c r="N667" s="59" t="s">
        <v>1479</v>
      </c>
      <c r="O667" s="59" t="s">
        <v>1480</v>
      </c>
      <c r="P667" s="59" t="s">
        <v>1481</v>
      </c>
      <c r="Q667" s="59" t="s">
        <v>1482</v>
      </c>
      <c r="R667" s="59" t="s">
        <v>1483</v>
      </c>
      <c r="S667" s="59" t="s">
        <v>1561</v>
      </c>
      <c r="T667" s="59" t="s">
        <v>1562</v>
      </c>
      <c r="U667" s="59" t="s">
        <v>1486</v>
      </c>
      <c r="V667" s="59" t="s">
        <v>1487</v>
      </c>
      <c r="W667" s="59" t="s">
        <v>1500</v>
      </c>
      <c r="X667" s="59" t="s">
        <v>1501</v>
      </c>
      <c r="Y667" s="59" t="s">
        <v>1490</v>
      </c>
      <c r="Z667" s="59">
        <v>1532.12</v>
      </c>
      <c r="AA667" s="59">
        <v>1510.97</v>
      </c>
      <c r="AB667" s="59">
        <v>21.15</v>
      </c>
      <c r="AC667" s="59">
        <v>1510.97</v>
      </c>
      <c r="AD667" s="59">
        <v>0</v>
      </c>
      <c r="AE667" s="59">
        <v>0</v>
      </c>
      <c r="AF667" s="59" t="s">
        <v>1491</v>
      </c>
      <c r="AG667" s="59" t="s">
        <v>1476</v>
      </c>
      <c r="AH667" s="59" t="s">
        <v>795</v>
      </c>
      <c r="AI667" s="59" t="s">
        <v>1492</v>
      </c>
      <c r="AJ667" s="59" t="s">
        <v>1486</v>
      </c>
      <c r="AK667" s="59" t="s">
        <v>278</v>
      </c>
      <c r="AL667" s="59" t="s">
        <v>1493</v>
      </c>
      <c r="AM667" s="59" t="s">
        <v>1494</v>
      </c>
      <c r="AN667" s="59" t="s">
        <v>1385</v>
      </c>
      <c r="AO667" s="59" t="s">
        <v>107</v>
      </c>
    </row>
    <row r="668" spans="1:41" x14ac:dyDescent="0.15">
      <c r="A668" s="59" t="s">
        <v>1810</v>
      </c>
      <c r="B668" s="59" t="s">
        <v>1563</v>
      </c>
      <c r="C668" s="59" t="s">
        <v>1564</v>
      </c>
      <c r="D668" s="59" t="s">
        <v>1473</v>
      </c>
      <c r="E668" s="59" t="s">
        <v>1474</v>
      </c>
      <c r="F668" s="59" t="s">
        <v>1475</v>
      </c>
      <c r="G668" s="59" t="s">
        <v>1406</v>
      </c>
      <c r="H668" s="59" t="s">
        <v>1475</v>
      </c>
      <c r="I668" s="59" t="s">
        <v>1406</v>
      </c>
      <c r="J668" s="59" t="s">
        <v>1476</v>
      </c>
      <c r="K668" s="59" t="s">
        <v>795</v>
      </c>
      <c r="L668" s="59" t="s">
        <v>1565</v>
      </c>
      <c r="M668" s="59" t="s">
        <v>1478</v>
      </c>
      <c r="N668" s="59" t="s">
        <v>1479</v>
      </c>
      <c r="O668" s="59" t="s">
        <v>1480</v>
      </c>
      <c r="P668" s="59" t="s">
        <v>1481</v>
      </c>
      <c r="Q668" s="59" t="s">
        <v>1482</v>
      </c>
      <c r="R668" s="59" t="s">
        <v>1483</v>
      </c>
      <c r="S668" s="59" t="s">
        <v>1566</v>
      </c>
      <c r="T668" s="59" t="s">
        <v>1567</v>
      </c>
      <c r="U668" s="59" t="s">
        <v>1486</v>
      </c>
      <c r="V668" s="59" t="s">
        <v>1487</v>
      </c>
      <c r="W668" s="59" t="s">
        <v>1500</v>
      </c>
      <c r="X668" s="59" t="s">
        <v>1501</v>
      </c>
      <c r="Y668" s="59" t="s">
        <v>1490</v>
      </c>
      <c r="Z668" s="59">
        <v>1996.99</v>
      </c>
      <c r="AA668" s="59">
        <v>1981.64</v>
      </c>
      <c r="AB668" s="59">
        <v>15.35</v>
      </c>
      <c r="AC668" s="59">
        <v>1981.64</v>
      </c>
      <c r="AD668" s="59">
        <v>0</v>
      </c>
      <c r="AE668" s="59">
        <v>0</v>
      </c>
      <c r="AF668" s="59" t="s">
        <v>1491</v>
      </c>
      <c r="AG668" s="59" t="s">
        <v>1476</v>
      </c>
      <c r="AH668" s="59" t="s">
        <v>795</v>
      </c>
      <c r="AI668" s="59" t="s">
        <v>1492</v>
      </c>
      <c r="AJ668" s="59" t="s">
        <v>1486</v>
      </c>
      <c r="AK668" s="59" t="s">
        <v>278</v>
      </c>
      <c r="AL668" s="59" t="s">
        <v>1493</v>
      </c>
      <c r="AM668" s="59" t="s">
        <v>1494</v>
      </c>
      <c r="AN668" s="59" t="s">
        <v>1385</v>
      </c>
      <c r="AO668" s="59" t="s">
        <v>107</v>
      </c>
    </row>
    <row r="669" spans="1:41" x14ac:dyDescent="0.15">
      <c r="A669" s="59" t="s">
        <v>1810</v>
      </c>
      <c r="B669" s="59" t="s">
        <v>1568</v>
      </c>
      <c r="C669" s="59" t="s">
        <v>1569</v>
      </c>
      <c r="D669" s="59" t="s">
        <v>1473</v>
      </c>
      <c r="E669" s="59" t="s">
        <v>1474</v>
      </c>
      <c r="F669" s="59" t="s">
        <v>1475</v>
      </c>
      <c r="G669" s="59" t="s">
        <v>1406</v>
      </c>
      <c r="H669" s="59" t="s">
        <v>1475</v>
      </c>
      <c r="I669" s="59" t="s">
        <v>1406</v>
      </c>
      <c r="J669" s="59" t="s">
        <v>1476</v>
      </c>
      <c r="K669" s="59" t="s">
        <v>795</v>
      </c>
      <c r="L669" s="59" t="s">
        <v>1570</v>
      </c>
      <c r="M669" s="59" t="s">
        <v>1478</v>
      </c>
      <c r="N669" s="59" t="s">
        <v>1479</v>
      </c>
      <c r="O669" s="59" t="s">
        <v>1480</v>
      </c>
      <c r="P669" s="59" t="s">
        <v>1481</v>
      </c>
      <c r="Q669" s="59" t="s">
        <v>1482</v>
      </c>
      <c r="R669" s="59" t="s">
        <v>1483</v>
      </c>
      <c r="S669" s="59" t="s">
        <v>1571</v>
      </c>
      <c r="T669" s="59" t="s">
        <v>1572</v>
      </c>
      <c r="U669" s="59" t="s">
        <v>1486</v>
      </c>
      <c r="V669" s="59" t="s">
        <v>1487</v>
      </c>
      <c r="W669" s="59" t="s">
        <v>1500</v>
      </c>
      <c r="X669" s="59" t="s">
        <v>1501</v>
      </c>
      <c r="Y669" s="59" t="s">
        <v>1490</v>
      </c>
      <c r="Z669" s="59">
        <v>1794.41</v>
      </c>
      <c r="AA669" s="59">
        <v>1733.47</v>
      </c>
      <c r="AB669" s="59">
        <v>60.94</v>
      </c>
      <c r="AC669" s="59">
        <v>1733.47</v>
      </c>
      <c r="AD669" s="59">
        <v>0</v>
      </c>
      <c r="AE669" s="59">
        <v>0</v>
      </c>
      <c r="AF669" s="59" t="s">
        <v>1491</v>
      </c>
      <c r="AG669" s="59" t="s">
        <v>1476</v>
      </c>
      <c r="AH669" s="59" t="s">
        <v>795</v>
      </c>
      <c r="AI669" s="59" t="s">
        <v>1492</v>
      </c>
      <c r="AJ669" s="59" t="s">
        <v>1486</v>
      </c>
      <c r="AK669" s="59" t="s">
        <v>278</v>
      </c>
      <c r="AL669" s="59" t="s">
        <v>1493</v>
      </c>
      <c r="AM669" s="59" t="s">
        <v>1494</v>
      </c>
      <c r="AN669" s="59" t="s">
        <v>1385</v>
      </c>
      <c r="AO669" s="59" t="s">
        <v>107</v>
      </c>
    </row>
    <row r="670" spans="1:41" x14ac:dyDescent="0.15">
      <c r="A670" s="59" t="s">
        <v>1810</v>
      </c>
      <c r="B670" s="59" t="s">
        <v>1573</v>
      </c>
      <c r="C670" s="59" t="s">
        <v>1574</v>
      </c>
      <c r="D670" s="59" t="s">
        <v>1473</v>
      </c>
      <c r="E670" s="59" t="s">
        <v>1474</v>
      </c>
      <c r="F670" s="59" t="s">
        <v>1475</v>
      </c>
      <c r="G670" s="59" t="s">
        <v>1406</v>
      </c>
      <c r="H670" s="59" t="s">
        <v>1475</v>
      </c>
      <c r="I670" s="59" t="s">
        <v>1406</v>
      </c>
      <c r="J670" s="59" t="s">
        <v>1476</v>
      </c>
      <c r="K670" s="59" t="s">
        <v>795</v>
      </c>
      <c r="L670" s="59" t="s">
        <v>1570</v>
      </c>
      <c r="M670" s="59" t="s">
        <v>1478</v>
      </c>
      <c r="N670" s="59" t="s">
        <v>1479</v>
      </c>
      <c r="O670" s="59" t="s">
        <v>1480</v>
      </c>
      <c r="P670" s="59" t="s">
        <v>1481</v>
      </c>
      <c r="Q670" s="59" t="s">
        <v>1482</v>
      </c>
      <c r="R670" s="59" t="s">
        <v>1483</v>
      </c>
      <c r="S670" s="59" t="s">
        <v>1575</v>
      </c>
      <c r="T670" s="59" t="s">
        <v>1576</v>
      </c>
      <c r="U670" s="59" t="s">
        <v>1486</v>
      </c>
      <c r="V670" s="59" t="s">
        <v>1487</v>
      </c>
      <c r="W670" s="59" t="s">
        <v>1500</v>
      </c>
      <c r="X670" s="59" t="s">
        <v>1501</v>
      </c>
      <c r="Y670" s="59" t="s">
        <v>1490</v>
      </c>
      <c r="Z670" s="59">
        <v>2030.09</v>
      </c>
      <c r="AA670" s="59">
        <v>2030.09</v>
      </c>
      <c r="AB670" s="59">
        <v>0</v>
      </c>
      <c r="AC670" s="59">
        <v>2030.09</v>
      </c>
      <c r="AD670" s="59">
        <v>0</v>
      </c>
      <c r="AE670" s="59">
        <v>0</v>
      </c>
      <c r="AF670" s="59" t="s">
        <v>1491</v>
      </c>
      <c r="AG670" s="59" t="s">
        <v>1476</v>
      </c>
      <c r="AH670" s="59" t="s">
        <v>795</v>
      </c>
      <c r="AI670" s="59" t="s">
        <v>1492</v>
      </c>
      <c r="AJ670" s="59" t="s">
        <v>1486</v>
      </c>
      <c r="AK670" s="59" t="s">
        <v>278</v>
      </c>
      <c r="AL670" s="59" t="s">
        <v>1493</v>
      </c>
      <c r="AM670" s="59" t="s">
        <v>1494</v>
      </c>
      <c r="AN670" s="59" t="s">
        <v>1385</v>
      </c>
      <c r="AO670" s="59" t="s">
        <v>107</v>
      </c>
    </row>
    <row r="671" spans="1:41" x14ac:dyDescent="0.15">
      <c r="A671" s="59" t="s">
        <v>1810</v>
      </c>
      <c r="B671" s="59" t="s">
        <v>1577</v>
      </c>
      <c r="C671" s="59" t="s">
        <v>1578</v>
      </c>
      <c r="D671" s="59" t="s">
        <v>1473</v>
      </c>
      <c r="E671" s="59" t="s">
        <v>1474</v>
      </c>
      <c r="F671" s="59" t="s">
        <v>1475</v>
      </c>
      <c r="G671" s="59" t="s">
        <v>1406</v>
      </c>
      <c r="H671" s="59" t="s">
        <v>1475</v>
      </c>
      <c r="I671" s="59" t="s">
        <v>1406</v>
      </c>
      <c r="J671" s="59" t="s">
        <v>1476</v>
      </c>
      <c r="K671" s="59" t="s">
        <v>795</v>
      </c>
      <c r="L671" s="59" t="s">
        <v>1579</v>
      </c>
      <c r="M671" s="59" t="s">
        <v>1478</v>
      </c>
      <c r="N671" s="59" t="s">
        <v>1479</v>
      </c>
      <c r="O671" s="59" t="s">
        <v>1480</v>
      </c>
      <c r="P671" s="59" t="s">
        <v>1481</v>
      </c>
      <c r="Q671" s="59" t="s">
        <v>1482</v>
      </c>
      <c r="R671" s="59" t="s">
        <v>1483</v>
      </c>
      <c r="S671" s="59" t="s">
        <v>1580</v>
      </c>
      <c r="T671" s="59" t="s">
        <v>1581</v>
      </c>
      <c r="U671" s="59" t="s">
        <v>1486</v>
      </c>
      <c r="V671" s="59" t="s">
        <v>1487</v>
      </c>
      <c r="W671" s="59" t="s">
        <v>1500</v>
      </c>
      <c r="X671" s="59" t="s">
        <v>1501</v>
      </c>
      <c r="Y671" s="59" t="s">
        <v>1490</v>
      </c>
      <c r="Z671" s="59">
        <v>2875.65</v>
      </c>
      <c r="AA671" s="59">
        <v>2391.1799999999998</v>
      </c>
      <c r="AB671" s="59">
        <v>484.47</v>
      </c>
      <c r="AC671" s="59">
        <v>2391.1799999999998</v>
      </c>
      <c r="AD671" s="59">
        <v>0</v>
      </c>
      <c r="AE671" s="59">
        <v>0</v>
      </c>
      <c r="AF671" s="59" t="s">
        <v>1491</v>
      </c>
      <c r="AG671" s="59" t="s">
        <v>1476</v>
      </c>
      <c r="AH671" s="59" t="s">
        <v>795</v>
      </c>
      <c r="AI671" s="59" t="s">
        <v>1492</v>
      </c>
      <c r="AJ671" s="59" t="s">
        <v>1486</v>
      </c>
      <c r="AK671" s="59" t="s">
        <v>278</v>
      </c>
      <c r="AL671" s="59" t="s">
        <v>1493</v>
      </c>
      <c r="AM671" s="59" t="s">
        <v>1494</v>
      </c>
      <c r="AN671" s="59" t="s">
        <v>1385</v>
      </c>
      <c r="AO671" s="59" t="s">
        <v>107</v>
      </c>
    </row>
    <row r="672" spans="1:41" x14ac:dyDescent="0.15">
      <c r="A672" s="59" t="s">
        <v>1810</v>
      </c>
      <c r="B672" s="59" t="s">
        <v>1582</v>
      </c>
      <c r="C672" s="59" t="s">
        <v>1583</v>
      </c>
      <c r="D672" s="59" t="s">
        <v>1517</v>
      </c>
      <c r="E672" s="59" t="s">
        <v>559</v>
      </c>
      <c r="F672" s="59" t="s">
        <v>1475</v>
      </c>
      <c r="G672" s="59" t="s">
        <v>1406</v>
      </c>
      <c r="H672" s="59" t="s">
        <v>1475</v>
      </c>
      <c r="I672" s="59" t="s">
        <v>1406</v>
      </c>
      <c r="J672" s="59" t="s">
        <v>737</v>
      </c>
      <c r="K672" s="59" t="s">
        <v>1518</v>
      </c>
      <c r="L672" s="59" t="s">
        <v>1584</v>
      </c>
      <c r="M672" s="59" t="s">
        <v>1478</v>
      </c>
      <c r="N672" s="59" t="s">
        <v>1479</v>
      </c>
      <c r="O672" s="59" t="s">
        <v>1480</v>
      </c>
      <c r="P672" s="59" t="s">
        <v>1481</v>
      </c>
      <c r="Q672" s="59" t="s">
        <v>1482</v>
      </c>
      <c r="R672" s="59" t="s">
        <v>1483</v>
      </c>
      <c r="S672" s="59" t="s">
        <v>1585</v>
      </c>
      <c r="T672" s="59" t="s">
        <v>1586</v>
      </c>
      <c r="U672" s="59" t="s">
        <v>1486</v>
      </c>
      <c r="V672" s="59" t="s">
        <v>1487</v>
      </c>
      <c r="W672" s="59" t="s">
        <v>1508</v>
      </c>
      <c r="X672" s="59" t="s">
        <v>1487</v>
      </c>
      <c r="Y672" s="59" t="s">
        <v>1490</v>
      </c>
      <c r="Z672" s="59">
        <v>57.2</v>
      </c>
      <c r="AA672" s="59">
        <v>57.2</v>
      </c>
      <c r="AB672" s="59">
        <v>0</v>
      </c>
      <c r="AC672" s="59">
        <v>57.2</v>
      </c>
      <c r="AD672" s="59">
        <v>0</v>
      </c>
      <c r="AE672" s="59">
        <v>0</v>
      </c>
      <c r="AF672" s="59" t="s">
        <v>1491</v>
      </c>
      <c r="AG672" s="59" t="s">
        <v>737</v>
      </c>
      <c r="AH672" s="59" t="s">
        <v>1518</v>
      </c>
      <c r="AI672" s="59" t="s">
        <v>1523</v>
      </c>
      <c r="AJ672" s="59" t="s">
        <v>1486</v>
      </c>
      <c r="AK672" s="59" t="s">
        <v>278</v>
      </c>
      <c r="AL672" s="59" t="s">
        <v>1493</v>
      </c>
      <c r="AM672" s="59" t="s">
        <v>1494</v>
      </c>
      <c r="AN672" s="59" t="s">
        <v>1384</v>
      </c>
      <c r="AO672" s="59" t="s">
        <v>107</v>
      </c>
    </row>
    <row r="673" spans="1:41" x14ac:dyDescent="0.15">
      <c r="A673" s="59" t="s">
        <v>1810</v>
      </c>
      <c r="B673" s="59" t="s">
        <v>1582</v>
      </c>
      <c r="C673" s="59" t="s">
        <v>1583</v>
      </c>
      <c r="D673" s="59" t="s">
        <v>1517</v>
      </c>
      <c r="E673" s="59" t="s">
        <v>559</v>
      </c>
      <c r="F673" s="59" t="s">
        <v>1475</v>
      </c>
      <c r="G673" s="59" t="s">
        <v>1406</v>
      </c>
      <c r="H673" s="59" t="s">
        <v>1475</v>
      </c>
      <c r="I673" s="59" t="s">
        <v>1406</v>
      </c>
      <c r="J673" s="59" t="s">
        <v>737</v>
      </c>
      <c r="K673" s="59" t="s">
        <v>1518</v>
      </c>
      <c r="L673" s="59" t="s">
        <v>1584</v>
      </c>
      <c r="M673" s="59" t="s">
        <v>1478</v>
      </c>
      <c r="N673" s="59" t="s">
        <v>1479</v>
      </c>
      <c r="O673" s="59" t="s">
        <v>1480</v>
      </c>
      <c r="P673" s="59" t="s">
        <v>1481</v>
      </c>
      <c r="Q673" s="59" t="s">
        <v>1482</v>
      </c>
      <c r="R673" s="59" t="s">
        <v>1483</v>
      </c>
      <c r="S673" s="59" t="s">
        <v>1585</v>
      </c>
      <c r="T673" s="59" t="s">
        <v>1586</v>
      </c>
      <c r="U673" s="59" t="s">
        <v>1486</v>
      </c>
      <c r="V673" s="59" t="s">
        <v>1487</v>
      </c>
      <c r="W673" s="59" t="s">
        <v>1509</v>
      </c>
      <c r="X673" s="59" t="s">
        <v>1487</v>
      </c>
      <c r="Y673" s="59" t="s">
        <v>1490</v>
      </c>
      <c r="Z673" s="59">
        <v>3.33</v>
      </c>
      <c r="AA673" s="59">
        <v>3.33</v>
      </c>
      <c r="AB673" s="59">
        <v>0</v>
      </c>
      <c r="AC673" s="59">
        <v>3.33</v>
      </c>
      <c r="AD673" s="59">
        <v>0</v>
      </c>
      <c r="AE673" s="59">
        <v>0</v>
      </c>
      <c r="AF673" s="59" t="s">
        <v>1491</v>
      </c>
      <c r="AG673" s="59" t="s">
        <v>737</v>
      </c>
      <c r="AH673" s="59" t="s">
        <v>1518</v>
      </c>
      <c r="AI673" s="59" t="s">
        <v>1523</v>
      </c>
      <c r="AJ673" s="59" t="s">
        <v>1486</v>
      </c>
      <c r="AK673" s="59" t="s">
        <v>278</v>
      </c>
      <c r="AL673" s="59" t="s">
        <v>1493</v>
      </c>
      <c r="AM673" s="59" t="s">
        <v>1494</v>
      </c>
      <c r="AN673" s="59" t="s">
        <v>1384</v>
      </c>
      <c r="AO673" s="59" t="s">
        <v>107</v>
      </c>
    </row>
    <row r="674" spans="1:41" x14ac:dyDescent="0.15">
      <c r="A674" s="59" t="s">
        <v>1810</v>
      </c>
      <c r="B674" s="59" t="s">
        <v>1582</v>
      </c>
      <c r="C674" s="59" t="s">
        <v>1583</v>
      </c>
      <c r="D674" s="59" t="s">
        <v>1517</v>
      </c>
      <c r="E674" s="59" t="s">
        <v>559</v>
      </c>
      <c r="F674" s="59" t="s">
        <v>1475</v>
      </c>
      <c r="G674" s="59" t="s">
        <v>1406</v>
      </c>
      <c r="H674" s="59" t="s">
        <v>1475</v>
      </c>
      <c r="I674" s="59" t="s">
        <v>1406</v>
      </c>
      <c r="J674" s="59" t="s">
        <v>737</v>
      </c>
      <c r="K674" s="59" t="s">
        <v>1518</v>
      </c>
      <c r="L674" s="59" t="s">
        <v>1584</v>
      </c>
      <c r="M674" s="59" t="s">
        <v>1478</v>
      </c>
      <c r="N674" s="59" t="s">
        <v>1479</v>
      </c>
      <c r="O674" s="59" t="s">
        <v>1480</v>
      </c>
      <c r="P674" s="59" t="s">
        <v>1481</v>
      </c>
      <c r="Q674" s="59" t="s">
        <v>1482</v>
      </c>
      <c r="R674" s="59" t="s">
        <v>1483</v>
      </c>
      <c r="S674" s="59" t="s">
        <v>1585</v>
      </c>
      <c r="T674" s="59" t="s">
        <v>1586</v>
      </c>
      <c r="U674" s="59" t="s">
        <v>1486</v>
      </c>
      <c r="V674" s="59" t="s">
        <v>1487</v>
      </c>
      <c r="W674" s="59" t="s">
        <v>1513</v>
      </c>
      <c r="X674" s="59" t="s">
        <v>1487</v>
      </c>
      <c r="Y674" s="59" t="s">
        <v>1490</v>
      </c>
      <c r="Z674" s="59">
        <v>10.86</v>
      </c>
      <c r="AA674" s="59">
        <v>10.86</v>
      </c>
      <c r="AB674" s="59">
        <v>0</v>
      </c>
      <c r="AC674" s="59">
        <v>10.86</v>
      </c>
      <c r="AD674" s="59">
        <v>0</v>
      </c>
      <c r="AE674" s="59">
        <v>0</v>
      </c>
      <c r="AF674" s="59" t="s">
        <v>1491</v>
      </c>
      <c r="AG674" s="59" t="s">
        <v>737</v>
      </c>
      <c r="AH674" s="59" t="s">
        <v>1518</v>
      </c>
      <c r="AI674" s="59" t="s">
        <v>1523</v>
      </c>
      <c r="AJ674" s="59" t="s">
        <v>1486</v>
      </c>
      <c r="AK674" s="59" t="s">
        <v>278</v>
      </c>
      <c r="AL674" s="59" t="s">
        <v>1493</v>
      </c>
      <c r="AM674" s="59" t="s">
        <v>1494</v>
      </c>
      <c r="AN674" s="59" t="s">
        <v>1384</v>
      </c>
      <c r="AO674" s="59" t="s">
        <v>107</v>
      </c>
    </row>
    <row r="675" spans="1:41" x14ac:dyDescent="0.15">
      <c r="A675" s="59" t="s">
        <v>1810</v>
      </c>
      <c r="B675" s="59" t="s">
        <v>1582</v>
      </c>
      <c r="C675" s="59" t="s">
        <v>1583</v>
      </c>
      <c r="D675" s="59" t="s">
        <v>1517</v>
      </c>
      <c r="E675" s="59" t="s">
        <v>559</v>
      </c>
      <c r="F675" s="59" t="s">
        <v>1475</v>
      </c>
      <c r="G675" s="59" t="s">
        <v>1406</v>
      </c>
      <c r="H675" s="59" t="s">
        <v>1475</v>
      </c>
      <c r="I675" s="59" t="s">
        <v>1406</v>
      </c>
      <c r="J675" s="59" t="s">
        <v>737</v>
      </c>
      <c r="K675" s="59" t="s">
        <v>1518</v>
      </c>
      <c r="L675" s="59" t="s">
        <v>1584</v>
      </c>
      <c r="M675" s="59" t="s">
        <v>1478</v>
      </c>
      <c r="N675" s="59" t="s">
        <v>1479</v>
      </c>
      <c r="O675" s="59" t="s">
        <v>1480</v>
      </c>
      <c r="P675" s="59" t="s">
        <v>1481</v>
      </c>
      <c r="Q675" s="59" t="s">
        <v>1482</v>
      </c>
      <c r="R675" s="59" t="s">
        <v>1483</v>
      </c>
      <c r="S675" s="59" t="s">
        <v>1585</v>
      </c>
      <c r="T675" s="59" t="s">
        <v>1586</v>
      </c>
      <c r="U675" s="59" t="s">
        <v>1486</v>
      </c>
      <c r="V675" s="59" t="s">
        <v>1487</v>
      </c>
      <c r="W675" s="59" t="s">
        <v>1514</v>
      </c>
      <c r="X675" s="59" t="s">
        <v>1487</v>
      </c>
      <c r="Y675" s="59" t="s">
        <v>1490</v>
      </c>
      <c r="Z675" s="59">
        <v>4.2699999999999996</v>
      </c>
      <c r="AA675" s="59">
        <v>4.2699999999999996</v>
      </c>
      <c r="AB675" s="59">
        <v>0</v>
      </c>
      <c r="AC675" s="59">
        <v>4.2699999999999996</v>
      </c>
      <c r="AD675" s="59">
        <v>0</v>
      </c>
      <c r="AE675" s="59">
        <v>0</v>
      </c>
      <c r="AF675" s="59" t="s">
        <v>1491</v>
      </c>
      <c r="AG675" s="59" t="s">
        <v>737</v>
      </c>
      <c r="AH675" s="59" t="s">
        <v>1518</v>
      </c>
      <c r="AI675" s="59" t="s">
        <v>1523</v>
      </c>
      <c r="AJ675" s="59" t="s">
        <v>1486</v>
      </c>
      <c r="AK675" s="59" t="s">
        <v>278</v>
      </c>
      <c r="AL675" s="59" t="s">
        <v>1493</v>
      </c>
      <c r="AM675" s="59" t="s">
        <v>1494</v>
      </c>
      <c r="AN675" s="59" t="s">
        <v>1384</v>
      </c>
      <c r="AO675" s="59" t="s">
        <v>107</v>
      </c>
    </row>
    <row r="676" spans="1:41" x14ac:dyDescent="0.15">
      <c r="A676" s="59" t="s">
        <v>1810</v>
      </c>
      <c r="B676" s="59" t="s">
        <v>1582</v>
      </c>
      <c r="C676" s="59" t="s">
        <v>1583</v>
      </c>
      <c r="D676" s="59" t="s">
        <v>1517</v>
      </c>
      <c r="E676" s="59" t="s">
        <v>559</v>
      </c>
      <c r="F676" s="59" t="s">
        <v>1475</v>
      </c>
      <c r="G676" s="59" t="s">
        <v>1406</v>
      </c>
      <c r="H676" s="59" t="s">
        <v>1475</v>
      </c>
      <c r="I676" s="59" t="s">
        <v>1406</v>
      </c>
      <c r="J676" s="59" t="s">
        <v>737</v>
      </c>
      <c r="K676" s="59" t="s">
        <v>1518</v>
      </c>
      <c r="L676" s="59" t="s">
        <v>1584</v>
      </c>
      <c r="M676" s="59" t="s">
        <v>1478</v>
      </c>
      <c r="N676" s="59" t="s">
        <v>1479</v>
      </c>
      <c r="O676" s="59" t="s">
        <v>1480</v>
      </c>
      <c r="P676" s="59" t="s">
        <v>1481</v>
      </c>
      <c r="Q676" s="59" t="s">
        <v>1482</v>
      </c>
      <c r="R676" s="59" t="s">
        <v>1483</v>
      </c>
      <c r="S676" s="59" t="s">
        <v>1585</v>
      </c>
      <c r="T676" s="59" t="s">
        <v>1586</v>
      </c>
      <c r="U676" s="59" t="s">
        <v>1486</v>
      </c>
      <c r="V676" s="59" t="s">
        <v>1487</v>
      </c>
      <c r="W676" s="59" t="s">
        <v>1522</v>
      </c>
      <c r="X676" s="59" t="s">
        <v>1487</v>
      </c>
      <c r="Y676" s="59" t="s">
        <v>1490</v>
      </c>
      <c r="Z676" s="59">
        <v>2624.78</v>
      </c>
      <c r="AA676" s="59">
        <v>2624.78</v>
      </c>
      <c r="AB676" s="59">
        <v>0</v>
      </c>
      <c r="AC676" s="59">
        <v>2624.78</v>
      </c>
      <c r="AD676" s="59">
        <v>0</v>
      </c>
      <c r="AE676" s="59">
        <v>0</v>
      </c>
      <c r="AF676" s="59" t="s">
        <v>1491</v>
      </c>
      <c r="AG676" s="59" t="s">
        <v>737</v>
      </c>
      <c r="AH676" s="59" t="s">
        <v>1518</v>
      </c>
      <c r="AI676" s="59" t="s">
        <v>1523</v>
      </c>
      <c r="AJ676" s="59" t="s">
        <v>1486</v>
      </c>
      <c r="AK676" s="59" t="s">
        <v>278</v>
      </c>
      <c r="AL676" s="59" t="s">
        <v>1493</v>
      </c>
      <c r="AM676" s="59" t="s">
        <v>1494</v>
      </c>
      <c r="AN676" s="59" t="s">
        <v>1384</v>
      </c>
      <c r="AO676" s="59" t="s">
        <v>107</v>
      </c>
    </row>
    <row r="677" spans="1:41" x14ac:dyDescent="0.15">
      <c r="A677" s="59" t="s">
        <v>1810</v>
      </c>
      <c r="B677" s="59" t="s">
        <v>1587</v>
      </c>
      <c r="C677" s="59" t="s">
        <v>1588</v>
      </c>
      <c r="D677" s="59" t="s">
        <v>1517</v>
      </c>
      <c r="E677" s="59" t="s">
        <v>559</v>
      </c>
      <c r="F677" s="59" t="s">
        <v>1475</v>
      </c>
      <c r="G677" s="59" t="s">
        <v>1406</v>
      </c>
      <c r="H677" s="59" t="s">
        <v>1475</v>
      </c>
      <c r="I677" s="59" t="s">
        <v>1406</v>
      </c>
      <c r="J677" s="59" t="s">
        <v>737</v>
      </c>
      <c r="K677" s="59" t="s">
        <v>1518</v>
      </c>
      <c r="L677" s="59" t="s">
        <v>1589</v>
      </c>
      <c r="M677" s="59" t="s">
        <v>1478</v>
      </c>
      <c r="N677" s="59" t="s">
        <v>1479</v>
      </c>
      <c r="O677" s="59" t="s">
        <v>1480</v>
      </c>
      <c r="P677" s="59" t="s">
        <v>1481</v>
      </c>
      <c r="Q677" s="59" t="s">
        <v>1482</v>
      </c>
      <c r="R677" s="59" t="s">
        <v>1483</v>
      </c>
      <c r="S677" s="59" t="s">
        <v>1590</v>
      </c>
      <c r="T677" s="59" t="s">
        <v>1591</v>
      </c>
      <c r="U677" s="59" t="s">
        <v>1486</v>
      </c>
      <c r="V677" s="59" t="s">
        <v>1487</v>
      </c>
      <c r="W677" s="59" t="s">
        <v>1508</v>
      </c>
      <c r="X677" s="59" t="s">
        <v>1487</v>
      </c>
      <c r="Y677" s="59" t="s">
        <v>1490</v>
      </c>
      <c r="Z677" s="59">
        <v>157.51</v>
      </c>
      <c r="AA677" s="59">
        <v>157.51</v>
      </c>
      <c r="AB677" s="59">
        <v>0</v>
      </c>
      <c r="AC677" s="59">
        <v>157.51</v>
      </c>
      <c r="AD677" s="59">
        <v>0</v>
      </c>
      <c r="AE677" s="59">
        <v>0</v>
      </c>
      <c r="AF677" s="59" t="s">
        <v>1491</v>
      </c>
      <c r="AG677" s="59" t="s">
        <v>737</v>
      </c>
      <c r="AH677" s="59" t="s">
        <v>1518</v>
      </c>
      <c r="AI677" s="59" t="s">
        <v>1523</v>
      </c>
      <c r="AJ677" s="59" t="s">
        <v>1486</v>
      </c>
      <c r="AK677" s="59" t="s">
        <v>278</v>
      </c>
      <c r="AL677" s="59" t="s">
        <v>1493</v>
      </c>
      <c r="AM677" s="59" t="s">
        <v>1494</v>
      </c>
      <c r="AN677" s="59" t="s">
        <v>1384</v>
      </c>
      <c r="AO677" s="59" t="s">
        <v>107</v>
      </c>
    </row>
    <row r="678" spans="1:41" x14ac:dyDescent="0.15">
      <c r="A678" s="59" t="s">
        <v>1810</v>
      </c>
      <c r="B678" s="59" t="s">
        <v>1587</v>
      </c>
      <c r="C678" s="59" t="s">
        <v>1588</v>
      </c>
      <c r="D678" s="59" t="s">
        <v>1517</v>
      </c>
      <c r="E678" s="59" t="s">
        <v>559</v>
      </c>
      <c r="F678" s="59" t="s">
        <v>1475</v>
      </c>
      <c r="G678" s="59" t="s">
        <v>1406</v>
      </c>
      <c r="H678" s="59" t="s">
        <v>1475</v>
      </c>
      <c r="I678" s="59" t="s">
        <v>1406</v>
      </c>
      <c r="J678" s="59" t="s">
        <v>737</v>
      </c>
      <c r="K678" s="59" t="s">
        <v>1518</v>
      </c>
      <c r="L678" s="59" t="s">
        <v>1589</v>
      </c>
      <c r="M678" s="59" t="s">
        <v>1478</v>
      </c>
      <c r="N678" s="59" t="s">
        <v>1479</v>
      </c>
      <c r="O678" s="59" t="s">
        <v>1480</v>
      </c>
      <c r="P678" s="59" t="s">
        <v>1481</v>
      </c>
      <c r="Q678" s="59" t="s">
        <v>1482</v>
      </c>
      <c r="R678" s="59" t="s">
        <v>1483</v>
      </c>
      <c r="S678" s="59" t="s">
        <v>1590</v>
      </c>
      <c r="T678" s="59" t="s">
        <v>1591</v>
      </c>
      <c r="U678" s="59" t="s">
        <v>1486</v>
      </c>
      <c r="V678" s="59" t="s">
        <v>1487</v>
      </c>
      <c r="W678" s="59" t="s">
        <v>1509</v>
      </c>
      <c r="X678" s="59" t="s">
        <v>1487</v>
      </c>
      <c r="Y678" s="59" t="s">
        <v>1490</v>
      </c>
      <c r="Z678" s="59">
        <v>35.380000000000003</v>
      </c>
      <c r="AA678" s="59">
        <v>35.380000000000003</v>
      </c>
      <c r="AB678" s="59">
        <v>0</v>
      </c>
      <c r="AC678" s="59">
        <v>35.380000000000003</v>
      </c>
      <c r="AD678" s="59">
        <v>0</v>
      </c>
      <c r="AE678" s="59">
        <v>0</v>
      </c>
      <c r="AF678" s="59" t="s">
        <v>1491</v>
      </c>
      <c r="AG678" s="59" t="s">
        <v>737</v>
      </c>
      <c r="AH678" s="59" t="s">
        <v>1518</v>
      </c>
      <c r="AI678" s="59" t="s">
        <v>1523</v>
      </c>
      <c r="AJ678" s="59" t="s">
        <v>1486</v>
      </c>
      <c r="AK678" s="59" t="s">
        <v>278</v>
      </c>
      <c r="AL678" s="59" t="s">
        <v>1493</v>
      </c>
      <c r="AM678" s="59" t="s">
        <v>1494</v>
      </c>
      <c r="AN678" s="59" t="s">
        <v>1384</v>
      </c>
      <c r="AO678" s="59" t="s">
        <v>107</v>
      </c>
    </row>
    <row r="679" spans="1:41" x14ac:dyDescent="0.15">
      <c r="A679" s="59" t="s">
        <v>1810</v>
      </c>
      <c r="B679" s="59" t="s">
        <v>1587</v>
      </c>
      <c r="C679" s="59" t="s">
        <v>1588</v>
      </c>
      <c r="D679" s="59" t="s">
        <v>1517</v>
      </c>
      <c r="E679" s="59" t="s">
        <v>559</v>
      </c>
      <c r="F679" s="59" t="s">
        <v>1475</v>
      </c>
      <c r="G679" s="59" t="s">
        <v>1406</v>
      </c>
      <c r="H679" s="59" t="s">
        <v>1475</v>
      </c>
      <c r="I679" s="59" t="s">
        <v>1406</v>
      </c>
      <c r="J679" s="59" t="s">
        <v>737</v>
      </c>
      <c r="K679" s="59" t="s">
        <v>1518</v>
      </c>
      <c r="L679" s="59" t="s">
        <v>1589</v>
      </c>
      <c r="M679" s="59" t="s">
        <v>1478</v>
      </c>
      <c r="N679" s="59" t="s">
        <v>1479</v>
      </c>
      <c r="O679" s="59" t="s">
        <v>1480</v>
      </c>
      <c r="P679" s="59" t="s">
        <v>1481</v>
      </c>
      <c r="Q679" s="59" t="s">
        <v>1482</v>
      </c>
      <c r="R679" s="59" t="s">
        <v>1483</v>
      </c>
      <c r="S679" s="59" t="s">
        <v>1590</v>
      </c>
      <c r="T679" s="59" t="s">
        <v>1591</v>
      </c>
      <c r="U679" s="59" t="s">
        <v>1486</v>
      </c>
      <c r="V679" s="59" t="s">
        <v>1487</v>
      </c>
      <c r="W679" s="59" t="s">
        <v>1488</v>
      </c>
      <c r="X679" s="59" t="s">
        <v>1510</v>
      </c>
      <c r="Y679" s="59" t="s">
        <v>1490</v>
      </c>
      <c r="Z679" s="59">
        <v>0.06</v>
      </c>
      <c r="AA679" s="59">
        <v>0.06</v>
      </c>
      <c r="AB679" s="59">
        <v>0</v>
      </c>
      <c r="AC679" s="59">
        <v>0.06</v>
      </c>
      <c r="AD679" s="59">
        <v>0</v>
      </c>
      <c r="AE679" s="59">
        <v>0</v>
      </c>
      <c r="AF679" s="59" t="s">
        <v>1491</v>
      </c>
      <c r="AG679" s="59" t="s">
        <v>737</v>
      </c>
      <c r="AH679" s="59" t="s">
        <v>1518</v>
      </c>
      <c r="AI679" s="59" t="s">
        <v>1523</v>
      </c>
      <c r="AJ679" s="59" t="s">
        <v>1486</v>
      </c>
      <c r="AK679" s="59" t="s">
        <v>278</v>
      </c>
      <c r="AL679" s="59" t="s">
        <v>1493</v>
      </c>
      <c r="AM679" s="59" t="s">
        <v>1494</v>
      </c>
      <c r="AN679" s="59" t="s">
        <v>1384</v>
      </c>
      <c r="AO679" s="59" t="s">
        <v>107</v>
      </c>
    </row>
    <row r="680" spans="1:41" x14ac:dyDescent="0.15">
      <c r="A680" s="59" t="s">
        <v>1810</v>
      </c>
      <c r="B680" s="59" t="s">
        <v>1587</v>
      </c>
      <c r="C680" s="59" t="s">
        <v>1588</v>
      </c>
      <c r="D680" s="59" t="s">
        <v>1517</v>
      </c>
      <c r="E680" s="59" t="s">
        <v>559</v>
      </c>
      <c r="F680" s="59" t="s">
        <v>1475</v>
      </c>
      <c r="G680" s="59" t="s">
        <v>1406</v>
      </c>
      <c r="H680" s="59" t="s">
        <v>1475</v>
      </c>
      <c r="I680" s="59" t="s">
        <v>1406</v>
      </c>
      <c r="J680" s="59" t="s">
        <v>737</v>
      </c>
      <c r="K680" s="59" t="s">
        <v>1518</v>
      </c>
      <c r="L680" s="59" t="s">
        <v>1589</v>
      </c>
      <c r="M680" s="59" t="s">
        <v>1478</v>
      </c>
      <c r="N680" s="59" t="s">
        <v>1479</v>
      </c>
      <c r="O680" s="59" t="s">
        <v>1480</v>
      </c>
      <c r="P680" s="59" t="s">
        <v>1481</v>
      </c>
      <c r="Q680" s="59" t="s">
        <v>1482</v>
      </c>
      <c r="R680" s="59" t="s">
        <v>1483</v>
      </c>
      <c r="S680" s="59" t="s">
        <v>1590</v>
      </c>
      <c r="T680" s="59" t="s">
        <v>1591</v>
      </c>
      <c r="U680" s="59" t="s">
        <v>1486</v>
      </c>
      <c r="V680" s="59" t="s">
        <v>1487</v>
      </c>
      <c r="W680" s="59" t="s">
        <v>1513</v>
      </c>
      <c r="X680" s="59" t="s">
        <v>1487</v>
      </c>
      <c r="Y680" s="59" t="s">
        <v>1490</v>
      </c>
      <c r="Z680" s="59">
        <v>121.51</v>
      </c>
      <c r="AA680" s="59">
        <v>121.51</v>
      </c>
      <c r="AB680" s="59">
        <v>0</v>
      </c>
      <c r="AC680" s="59">
        <v>121.51</v>
      </c>
      <c r="AD680" s="59">
        <v>0</v>
      </c>
      <c r="AE680" s="59">
        <v>0</v>
      </c>
      <c r="AF680" s="59" t="s">
        <v>1491</v>
      </c>
      <c r="AG680" s="59" t="s">
        <v>737</v>
      </c>
      <c r="AH680" s="59" t="s">
        <v>1518</v>
      </c>
      <c r="AI680" s="59" t="s">
        <v>1523</v>
      </c>
      <c r="AJ680" s="59" t="s">
        <v>1486</v>
      </c>
      <c r="AK680" s="59" t="s">
        <v>278</v>
      </c>
      <c r="AL680" s="59" t="s">
        <v>1493</v>
      </c>
      <c r="AM680" s="59" t="s">
        <v>1494</v>
      </c>
      <c r="AN680" s="59" t="s">
        <v>1384</v>
      </c>
      <c r="AO680" s="59" t="s">
        <v>107</v>
      </c>
    </row>
    <row r="681" spans="1:41" x14ac:dyDescent="0.15">
      <c r="A681" s="59" t="s">
        <v>1810</v>
      </c>
      <c r="B681" s="59" t="s">
        <v>1587</v>
      </c>
      <c r="C681" s="59" t="s">
        <v>1588</v>
      </c>
      <c r="D681" s="59" t="s">
        <v>1517</v>
      </c>
      <c r="E681" s="59" t="s">
        <v>559</v>
      </c>
      <c r="F681" s="59" t="s">
        <v>1475</v>
      </c>
      <c r="G681" s="59" t="s">
        <v>1406</v>
      </c>
      <c r="H681" s="59" t="s">
        <v>1475</v>
      </c>
      <c r="I681" s="59" t="s">
        <v>1406</v>
      </c>
      <c r="J681" s="59" t="s">
        <v>737</v>
      </c>
      <c r="K681" s="59" t="s">
        <v>1518</v>
      </c>
      <c r="L681" s="59" t="s">
        <v>1589</v>
      </c>
      <c r="M681" s="59" t="s">
        <v>1478</v>
      </c>
      <c r="N681" s="59" t="s">
        <v>1479</v>
      </c>
      <c r="O681" s="59" t="s">
        <v>1480</v>
      </c>
      <c r="P681" s="59" t="s">
        <v>1481</v>
      </c>
      <c r="Q681" s="59" t="s">
        <v>1482</v>
      </c>
      <c r="R681" s="59" t="s">
        <v>1483</v>
      </c>
      <c r="S681" s="59" t="s">
        <v>1590</v>
      </c>
      <c r="T681" s="59" t="s">
        <v>1591</v>
      </c>
      <c r="U681" s="59" t="s">
        <v>1486</v>
      </c>
      <c r="V681" s="59" t="s">
        <v>1487</v>
      </c>
      <c r="W681" s="59" t="s">
        <v>1514</v>
      </c>
      <c r="X681" s="59" t="s">
        <v>1487</v>
      </c>
      <c r="Y681" s="59" t="s">
        <v>1490</v>
      </c>
      <c r="Z681" s="59">
        <v>3.55</v>
      </c>
      <c r="AA681" s="59">
        <v>3.55</v>
      </c>
      <c r="AB681" s="59">
        <v>0</v>
      </c>
      <c r="AC681" s="59">
        <v>3.55</v>
      </c>
      <c r="AD681" s="59">
        <v>0</v>
      </c>
      <c r="AE681" s="59">
        <v>0</v>
      </c>
      <c r="AF681" s="59" t="s">
        <v>1491</v>
      </c>
      <c r="AG681" s="59" t="s">
        <v>737</v>
      </c>
      <c r="AH681" s="59" t="s">
        <v>1518</v>
      </c>
      <c r="AI681" s="59" t="s">
        <v>1523</v>
      </c>
      <c r="AJ681" s="59" t="s">
        <v>1486</v>
      </c>
      <c r="AK681" s="59" t="s">
        <v>278</v>
      </c>
      <c r="AL681" s="59" t="s">
        <v>1493</v>
      </c>
      <c r="AM681" s="59" t="s">
        <v>1494</v>
      </c>
      <c r="AN681" s="59" t="s">
        <v>1384</v>
      </c>
      <c r="AO681" s="59" t="s">
        <v>107</v>
      </c>
    </row>
    <row r="682" spans="1:41" x14ac:dyDescent="0.15">
      <c r="A682" s="59" t="s">
        <v>1810</v>
      </c>
      <c r="B682" s="59" t="s">
        <v>1592</v>
      </c>
      <c r="C682" s="59" t="s">
        <v>1593</v>
      </c>
      <c r="D682" s="59" t="s">
        <v>1517</v>
      </c>
      <c r="E682" s="59" t="s">
        <v>559</v>
      </c>
      <c r="F682" s="59" t="s">
        <v>1475</v>
      </c>
      <c r="G682" s="59" t="s">
        <v>1406</v>
      </c>
      <c r="H682" s="59" t="s">
        <v>1475</v>
      </c>
      <c r="I682" s="59" t="s">
        <v>1406</v>
      </c>
      <c r="J682" s="59" t="s">
        <v>737</v>
      </c>
      <c r="K682" s="59" t="s">
        <v>1518</v>
      </c>
      <c r="L682" s="59" t="s">
        <v>1594</v>
      </c>
      <c r="M682" s="59" t="s">
        <v>1478</v>
      </c>
      <c r="N682" s="59" t="s">
        <v>1479</v>
      </c>
      <c r="O682" s="59" t="s">
        <v>1480</v>
      </c>
      <c r="P682" s="59" t="s">
        <v>1481</v>
      </c>
      <c r="Q682" s="59" t="s">
        <v>1482</v>
      </c>
      <c r="R682" s="59" t="s">
        <v>1483</v>
      </c>
      <c r="S682" s="59" t="s">
        <v>1595</v>
      </c>
      <c r="T682" s="59" t="s">
        <v>1596</v>
      </c>
      <c r="U682" s="59" t="s">
        <v>1486</v>
      </c>
      <c r="V682" s="59" t="s">
        <v>1487</v>
      </c>
      <c r="W682" s="59" t="s">
        <v>1508</v>
      </c>
      <c r="X682" s="59" t="s">
        <v>1487</v>
      </c>
      <c r="Y682" s="59" t="s">
        <v>1490</v>
      </c>
      <c r="Z682" s="59">
        <v>468.7</v>
      </c>
      <c r="AA682" s="59">
        <v>468.7</v>
      </c>
      <c r="AB682" s="59">
        <v>0</v>
      </c>
      <c r="AC682" s="59">
        <v>468.7</v>
      </c>
      <c r="AD682" s="59">
        <v>0</v>
      </c>
      <c r="AE682" s="59">
        <v>0</v>
      </c>
      <c r="AF682" s="59" t="s">
        <v>1491</v>
      </c>
      <c r="AG682" s="59" t="s">
        <v>737</v>
      </c>
      <c r="AH682" s="59" t="s">
        <v>1518</v>
      </c>
      <c r="AI682" s="59" t="s">
        <v>1523</v>
      </c>
      <c r="AJ682" s="59" t="s">
        <v>1486</v>
      </c>
      <c r="AK682" s="59" t="s">
        <v>278</v>
      </c>
      <c r="AL682" s="59" t="s">
        <v>1493</v>
      </c>
      <c r="AM682" s="59" t="s">
        <v>1494</v>
      </c>
      <c r="AN682" s="59" t="s">
        <v>1384</v>
      </c>
      <c r="AO682" s="59" t="s">
        <v>107</v>
      </c>
    </row>
    <row r="683" spans="1:41" x14ac:dyDescent="0.15">
      <c r="A683" s="59" t="s">
        <v>1810</v>
      </c>
      <c r="B683" s="59" t="s">
        <v>1592</v>
      </c>
      <c r="C683" s="59" t="s">
        <v>1593</v>
      </c>
      <c r="D683" s="59" t="s">
        <v>1517</v>
      </c>
      <c r="E683" s="59" t="s">
        <v>559</v>
      </c>
      <c r="F683" s="59" t="s">
        <v>1475</v>
      </c>
      <c r="G683" s="59" t="s">
        <v>1406</v>
      </c>
      <c r="H683" s="59" t="s">
        <v>1475</v>
      </c>
      <c r="I683" s="59" t="s">
        <v>1406</v>
      </c>
      <c r="J683" s="59" t="s">
        <v>737</v>
      </c>
      <c r="K683" s="59" t="s">
        <v>1518</v>
      </c>
      <c r="L683" s="59" t="s">
        <v>1594</v>
      </c>
      <c r="M683" s="59" t="s">
        <v>1478</v>
      </c>
      <c r="N683" s="59" t="s">
        <v>1479</v>
      </c>
      <c r="O683" s="59" t="s">
        <v>1480</v>
      </c>
      <c r="P683" s="59" t="s">
        <v>1481</v>
      </c>
      <c r="Q683" s="59" t="s">
        <v>1482</v>
      </c>
      <c r="R683" s="59" t="s">
        <v>1483</v>
      </c>
      <c r="S683" s="59" t="s">
        <v>1595</v>
      </c>
      <c r="T683" s="59" t="s">
        <v>1596</v>
      </c>
      <c r="U683" s="59" t="s">
        <v>1486</v>
      </c>
      <c r="V683" s="59" t="s">
        <v>1487</v>
      </c>
      <c r="W683" s="59" t="s">
        <v>1509</v>
      </c>
      <c r="X683" s="59" t="s">
        <v>1487</v>
      </c>
      <c r="Y683" s="59" t="s">
        <v>1490</v>
      </c>
      <c r="Z683" s="59">
        <v>453.85</v>
      </c>
      <c r="AA683" s="59">
        <v>453.85</v>
      </c>
      <c r="AB683" s="59">
        <v>0</v>
      </c>
      <c r="AC683" s="59">
        <v>453.85</v>
      </c>
      <c r="AD683" s="59">
        <v>0</v>
      </c>
      <c r="AE683" s="59">
        <v>0</v>
      </c>
      <c r="AF683" s="59" t="s">
        <v>1491</v>
      </c>
      <c r="AG683" s="59" t="s">
        <v>737</v>
      </c>
      <c r="AH683" s="59" t="s">
        <v>1518</v>
      </c>
      <c r="AI683" s="59" t="s">
        <v>1523</v>
      </c>
      <c r="AJ683" s="59" t="s">
        <v>1486</v>
      </c>
      <c r="AK683" s="59" t="s">
        <v>278</v>
      </c>
      <c r="AL683" s="59" t="s">
        <v>1493</v>
      </c>
      <c r="AM683" s="59" t="s">
        <v>1494</v>
      </c>
      <c r="AN683" s="59" t="s">
        <v>1384</v>
      </c>
      <c r="AO683" s="59" t="s">
        <v>107</v>
      </c>
    </row>
    <row r="684" spans="1:41" x14ac:dyDescent="0.15">
      <c r="A684" s="59" t="s">
        <v>1810</v>
      </c>
      <c r="B684" s="59" t="s">
        <v>1592</v>
      </c>
      <c r="C684" s="59" t="s">
        <v>1593</v>
      </c>
      <c r="D684" s="59" t="s">
        <v>1517</v>
      </c>
      <c r="E684" s="59" t="s">
        <v>559</v>
      </c>
      <c r="F684" s="59" t="s">
        <v>1475</v>
      </c>
      <c r="G684" s="59" t="s">
        <v>1406</v>
      </c>
      <c r="H684" s="59" t="s">
        <v>1475</v>
      </c>
      <c r="I684" s="59" t="s">
        <v>1406</v>
      </c>
      <c r="J684" s="59" t="s">
        <v>737</v>
      </c>
      <c r="K684" s="59" t="s">
        <v>1518</v>
      </c>
      <c r="L684" s="59" t="s">
        <v>1594</v>
      </c>
      <c r="M684" s="59" t="s">
        <v>1478</v>
      </c>
      <c r="N684" s="59" t="s">
        <v>1479</v>
      </c>
      <c r="O684" s="59" t="s">
        <v>1480</v>
      </c>
      <c r="P684" s="59" t="s">
        <v>1481</v>
      </c>
      <c r="Q684" s="59" t="s">
        <v>1482</v>
      </c>
      <c r="R684" s="59" t="s">
        <v>1483</v>
      </c>
      <c r="S684" s="59" t="s">
        <v>1595</v>
      </c>
      <c r="T684" s="59" t="s">
        <v>1596</v>
      </c>
      <c r="U684" s="59" t="s">
        <v>1486</v>
      </c>
      <c r="V684" s="59" t="s">
        <v>1487</v>
      </c>
      <c r="W684" s="59" t="s">
        <v>1513</v>
      </c>
      <c r="X684" s="59" t="s">
        <v>1487</v>
      </c>
      <c r="Y684" s="59" t="s">
        <v>1490</v>
      </c>
      <c r="Z684" s="59">
        <v>187.25</v>
      </c>
      <c r="AA684" s="59">
        <v>187.25</v>
      </c>
      <c r="AB684" s="59">
        <v>0</v>
      </c>
      <c r="AC684" s="59">
        <v>187.25</v>
      </c>
      <c r="AD684" s="59">
        <v>0</v>
      </c>
      <c r="AE684" s="59">
        <v>0</v>
      </c>
      <c r="AF684" s="59" t="s">
        <v>1491</v>
      </c>
      <c r="AG684" s="59" t="s">
        <v>737</v>
      </c>
      <c r="AH684" s="59" t="s">
        <v>1518</v>
      </c>
      <c r="AI684" s="59" t="s">
        <v>1523</v>
      </c>
      <c r="AJ684" s="59" t="s">
        <v>1486</v>
      </c>
      <c r="AK684" s="59" t="s">
        <v>278</v>
      </c>
      <c r="AL684" s="59" t="s">
        <v>1493</v>
      </c>
      <c r="AM684" s="59" t="s">
        <v>1494</v>
      </c>
      <c r="AN684" s="59" t="s">
        <v>1384</v>
      </c>
      <c r="AO684" s="59" t="s">
        <v>107</v>
      </c>
    </row>
    <row r="685" spans="1:41" x14ac:dyDescent="0.15">
      <c r="A685" s="59" t="s">
        <v>1810</v>
      </c>
      <c r="B685" s="59" t="s">
        <v>1592</v>
      </c>
      <c r="C685" s="59" t="s">
        <v>1593</v>
      </c>
      <c r="D685" s="59" t="s">
        <v>1517</v>
      </c>
      <c r="E685" s="59" t="s">
        <v>559</v>
      </c>
      <c r="F685" s="59" t="s">
        <v>1475</v>
      </c>
      <c r="G685" s="59" t="s">
        <v>1406</v>
      </c>
      <c r="H685" s="59" t="s">
        <v>1475</v>
      </c>
      <c r="I685" s="59" t="s">
        <v>1406</v>
      </c>
      <c r="J685" s="59" t="s">
        <v>737</v>
      </c>
      <c r="K685" s="59" t="s">
        <v>1518</v>
      </c>
      <c r="L685" s="59" t="s">
        <v>1594</v>
      </c>
      <c r="M685" s="59" t="s">
        <v>1478</v>
      </c>
      <c r="N685" s="59" t="s">
        <v>1479</v>
      </c>
      <c r="O685" s="59" t="s">
        <v>1480</v>
      </c>
      <c r="P685" s="59" t="s">
        <v>1481</v>
      </c>
      <c r="Q685" s="59" t="s">
        <v>1482</v>
      </c>
      <c r="R685" s="59" t="s">
        <v>1483</v>
      </c>
      <c r="S685" s="59" t="s">
        <v>1595</v>
      </c>
      <c r="T685" s="59" t="s">
        <v>1596</v>
      </c>
      <c r="U685" s="59" t="s">
        <v>1486</v>
      </c>
      <c r="V685" s="59" t="s">
        <v>1487</v>
      </c>
      <c r="W685" s="59" t="s">
        <v>1514</v>
      </c>
      <c r="X685" s="59" t="s">
        <v>1487</v>
      </c>
      <c r="Y685" s="59" t="s">
        <v>1490</v>
      </c>
      <c r="Z685" s="59">
        <v>40.82</v>
      </c>
      <c r="AA685" s="59">
        <v>40.82</v>
      </c>
      <c r="AB685" s="59">
        <v>0</v>
      </c>
      <c r="AC685" s="59">
        <v>40.82</v>
      </c>
      <c r="AD685" s="59">
        <v>0</v>
      </c>
      <c r="AE685" s="59">
        <v>0</v>
      </c>
      <c r="AF685" s="59" t="s">
        <v>1491</v>
      </c>
      <c r="AG685" s="59" t="s">
        <v>737</v>
      </c>
      <c r="AH685" s="59" t="s">
        <v>1518</v>
      </c>
      <c r="AI685" s="59" t="s">
        <v>1523</v>
      </c>
      <c r="AJ685" s="59" t="s">
        <v>1486</v>
      </c>
      <c r="AK685" s="59" t="s">
        <v>278</v>
      </c>
      <c r="AL685" s="59" t="s">
        <v>1493</v>
      </c>
      <c r="AM685" s="59" t="s">
        <v>1494</v>
      </c>
      <c r="AN685" s="59" t="s">
        <v>1384</v>
      </c>
      <c r="AO685" s="59" t="s">
        <v>107</v>
      </c>
    </row>
    <row r="686" spans="1:41" x14ac:dyDescent="0.15">
      <c r="A686" s="59" t="s">
        <v>1810</v>
      </c>
      <c r="B686" s="59" t="s">
        <v>1597</v>
      </c>
      <c r="C686" s="59" t="s">
        <v>1598</v>
      </c>
      <c r="D686" s="59" t="s">
        <v>1517</v>
      </c>
      <c r="E686" s="59" t="s">
        <v>559</v>
      </c>
      <c r="F686" s="59" t="s">
        <v>1475</v>
      </c>
      <c r="G686" s="59" t="s">
        <v>1406</v>
      </c>
      <c r="H686" s="59" t="s">
        <v>1475</v>
      </c>
      <c r="I686" s="59" t="s">
        <v>1406</v>
      </c>
      <c r="J686" s="59" t="s">
        <v>737</v>
      </c>
      <c r="K686" s="59" t="s">
        <v>1518</v>
      </c>
      <c r="L686" s="59" t="s">
        <v>1599</v>
      </c>
      <c r="M686" s="59" t="s">
        <v>1478</v>
      </c>
      <c r="N686" s="59" t="s">
        <v>1479</v>
      </c>
      <c r="O686" s="59" t="s">
        <v>1480</v>
      </c>
      <c r="P686" s="59" t="s">
        <v>1481</v>
      </c>
      <c r="Q686" s="59" t="s">
        <v>1482</v>
      </c>
      <c r="R686" s="59" t="s">
        <v>1483</v>
      </c>
      <c r="S686" s="59" t="s">
        <v>1600</v>
      </c>
      <c r="T686" s="59" t="s">
        <v>1601</v>
      </c>
      <c r="U686" s="59" t="s">
        <v>1486</v>
      </c>
      <c r="V686" s="59" t="s">
        <v>1487</v>
      </c>
      <c r="W686" s="59" t="s">
        <v>1508</v>
      </c>
      <c r="X686" s="59" t="s">
        <v>1487</v>
      </c>
      <c r="Y686" s="59" t="s">
        <v>1490</v>
      </c>
      <c r="Z686" s="59">
        <v>1003.62</v>
      </c>
      <c r="AA686" s="59">
        <v>1003.62</v>
      </c>
      <c r="AB686" s="59">
        <v>0</v>
      </c>
      <c r="AC686" s="59">
        <v>1003.62</v>
      </c>
      <c r="AD686" s="59">
        <v>0</v>
      </c>
      <c r="AE686" s="59">
        <v>0</v>
      </c>
      <c r="AF686" s="59" t="s">
        <v>1491</v>
      </c>
      <c r="AG686" s="59" t="s">
        <v>737</v>
      </c>
      <c r="AH686" s="59" t="s">
        <v>1518</v>
      </c>
      <c r="AI686" s="59" t="s">
        <v>1523</v>
      </c>
      <c r="AJ686" s="59" t="s">
        <v>1486</v>
      </c>
      <c r="AK686" s="59" t="s">
        <v>278</v>
      </c>
      <c r="AL686" s="59" t="s">
        <v>1493</v>
      </c>
      <c r="AM686" s="59" t="s">
        <v>1494</v>
      </c>
      <c r="AN686" s="59" t="s">
        <v>1384</v>
      </c>
      <c r="AO686" s="59" t="s">
        <v>107</v>
      </c>
    </row>
    <row r="687" spans="1:41" x14ac:dyDescent="0.15">
      <c r="A687" s="59" t="s">
        <v>1810</v>
      </c>
      <c r="B687" s="59" t="s">
        <v>1597</v>
      </c>
      <c r="C687" s="59" t="s">
        <v>1598</v>
      </c>
      <c r="D687" s="59" t="s">
        <v>1517</v>
      </c>
      <c r="E687" s="59" t="s">
        <v>559</v>
      </c>
      <c r="F687" s="59" t="s">
        <v>1475</v>
      </c>
      <c r="G687" s="59" t="s">
        <v>1406</v>
      </c>
      <c r="H687" s="59" t="s">
        <v>1475</v>
      </c>
      <c r="I687" s="59" t="s">
        <v>1406</v>
      </c>
      <c r="J687" s="59" t="s">
        <v>737</v>
      </c>
      <c r="K687" s="59" t="s">
        <v>1518</v>
      </c>
      <c r="L687" s="59" t="s">
        <v>1599</v>
      </c>
      <c r="M687" s="59" t="s">
        <v>1478</v>
      </c>
      <c r="N687" s="59" t="s">
        <v>1479</v>
      </c>
      <c r="O687" s="59" t="s">
        <v>1480</v>
      </c>
      <c r="P687" s="59" t="s">
        <v>1481</v>
      </c>
      <c r="Q687" s="59" t="s">
        <v>1482</v>
      </c>
      <c r="R687" s="59" t="s">
        <v>1483</v>
      </c>
      <c r="S687" s="59" t="s">
        <v>1600</v>
      </c>
      <c r="T687" s="59" t="s">
        <v>1601</v>
      </c>
      <c r="U687" s="59" t="s">
        <v>1486</v>
      </c>
      <c r="V687" s="59" t="s">
        <v>1487</v>
      </c>
      <c r="W687" s="59" t="s">
        <v>1509</v>
      </c>
      <c r="X687" s="59" t="s">
        <v>1487</v>
      </c>
      <c r="Y687" s="59" t="s">
        <v>1490</v>
      </c>
      <c r="Z687" s="59">
        <v>167.22</v>
      </c>
      <c r="AA687" s="59">
        <v>167.22</v>
      </c>
      <c r="AB687" s="59">
        <v>0</v>
      </c>
      <c r="AC687" s="59">
        <v>167.22</v>
      </c>
      <c r="AD687" s="59">
        <v>0</v>
      </c>
      <c r="AE687" s="59">
        <v>0</v>
      </c>
      <c r="AF687" s="59" t="s">
        <v>1491</v>
      </c>
      <c r="AG687" s="59" t="s">
        <v>737</v>
      </c>
      <c r="AH687" s="59" t="s">
        <v>1518</v>
      </c>
      <c r="AI687" s="59" t="s">
        <v>1523</v>
      </c>
      <c r="AJ687" s="59" t="s">
        <v>1486</v>
      </c>
      <c r="AK687" s="59" t="s">
        <v>278</v>
      </c>
      <c r="AL687" s="59" t="s">
        <v>1493</v>
      </c>
      <c r="AM687" s="59" t="s">
        <v>1494</v>
      </c>
      <c r="AN687" s="59" t="s">
        <v>1384</v>
      </c>
      <c r="AO687" s="59" t="s">
        <v>107</v>
      </c>
    </row>
    <row r="688" spans="1:41" x14ac:dyDescent="0.15">
      <c r="A688" s="59" t="s">
        <v>1810</v>
      </c>
      <c r="B688" s="59" t="s">
        <v>1597</v>
      </c>
      <c r="C688" s="59" t="s">
        <v>1598</v>
      </c>
      <c r="D688" s="59" t="s">
        <v>1517</v>
      </c>
      <c r="E688" s="59" t="s">
        <v>559</v>
      </c>
      <c r="F688" s="59" t="s">
        <v>1475</v>
      </c>
      <c r="G688" s="59" t="s">
        <v>1406</v>
      </c>
      <c r="H688" s="59" t="s">
        <v>1475</v>
      </c>
      <c r="I688" s="59" t="s">
        <v>1406</v>
      </c>
      <c r="J688" s="59" t="s">
        <v>737</v>
      </c>
      <c r="K688" s="59" t="s">
        <v>1518</v>
      </c>
      <c r="L688" s="59" t="s">
        <v>1599</v>
      </c>
      <c r="M688" s="59" t="s">
        <v>1478</v>
      </c>
      <c r="N688" s="59" t="s">
        <v>1479</v>
      </c>
      <c r="O688" s="59" t="s">
        <v>1480</v>
      </c>
      <c r="P688" s="59" t="s">
        <v>1481</v>
      </c>
      <c r="Q688" s="59" t="s">
        <v>1482</v>
      </c>
      <c r="R688" s="59" t="s">
        <v>1483</v>
      </c>
      <c r="S688" s="59" t="s">
        <v>1600</v>
      </c>
      <c r="T688" s="59" t="s">
        <v>1601</v>
      </c>
      <c r="U688" s="59" t="s">
        <v>1486</v>
      </c>
      <c r="V688" s="59" t="s">
        <v>1487</v>
      </c>
      <c r="W688" s="59" t="s">
        <v>1513</v>
      </c>
      <c r="X688" s="59" t="s">
        <v>1487</v>
      </c>
      <c r="Y688" s="59" t="s">
        <v>1490</v>
      </c>
      <c r="Z688" s="59">
        <v>343.26</v>
      </c>
      <c r="AA688" s="59">
        <v>343.26</v>
      </c>
      <c r="AB688" s="59">
        <v>0</v>
      </c>
      <c r="AC688" s="59">
        <v>343.26</v>
      </c>
      <c r="AD688" s="59">
        <v>0</v>
      </c>
      <c r="AE688" s="59">
        <v>0</v>
      </c>
      <c r="AF688" s="59" t="s">
        <v>1491</v>
      </c>
      <c r="AG688" s="59" t="s">
        <v>737</v>
      </c>
      <c r="AH688" s="59" t="s">
        <v>1518</v>
      </c>
      <c r="AI688" s="59" t="s">
        <v>1523</v>
      </c>
      <c r="AJ688" s="59" t="s">
        <v>1486</v>
      </c>
      <c r="AK688" s="59" t="s">
        <v>278</v>
      </c>
      <c r="AL688" s="59" t="s">
        <v>1493</v>
      </c>
      <c r="AM688" s="59" t="s">
        <v>1494</v>
      </c>
      <c r="AN688" s="59" t="s">
        <v>1384</v>
      </c>
      <c r="AO688" s="59" t="s">
        <v>107</v>
      </c>
    </row>
    <row r="689" spans="1:41" x14ac:dyDescent="0.15">
      <c r="A689" s="59" t="s">
        <v>1810</v>
      </c>
      <c r="B689" s="59" t="s">
        <v>1597</v>
      </c>
      <c r="C689" s="59" t="s">
        <v>1598</v>
      </c>
      <c r="D689" s="59" t="s">
        <v>1517</v>
      </c>
      <c r="E689" s="59" t="s">
        <v>559</v>
      </c>
      <c r="F689" s="59" t="s">
        <v>1475</v>
      </c>
      <c r="G689" s="59" t="s">
        <v>1406</v>
      </c>
      <c r="H689" s="59" t="s">
        <v>1475</v>
      </c>
      <c r="I689" s="59" t="s">
        <v>1406</v>
      </c>
      <c r="J689" s="59" t="s">
        <v>737</v>
      </c>
      <c r="K689" s="59" t="s">
        <v>1518</v>
      </c>
      <c r="L689" s="59" t="s">
        <v>1599</v>
      </c>
      <c r="M689" s="59" t="s">
        <v>1478</v>
      </c>
      <c r="N689" s="59" t="s">
        <v>1479</v>
      </c>
      <c r="O689" s="59" t="s">
        <v>1480</v>
      </c>
      <c r="P689" s="59" t="s">
        <v>1481</v>
      </c>
      <c r="Q689" s="59" t="s">
        <v>1482</v>
      </c>
      <c r="R689" s="59" t="s">
        <v>1483</v>
      </c>
      <c r="S689" s="59" t="s">
        <v>1600</v>
      </c>
      <c r="T689" s="59" t="s">
        <v>1601</v>
      </c>
      <c r="U689" s="59" t="s">
        <v>1486</v>
      </c>
      <c r="V689" s="59" t="s">
        <v>1487</v>
      </c>
      <c r="W689" s="59" t="s">
        <v>1514</v>
      </c>
      <c r="X689" s="59" t="s">
        <v>1487</v>
      </c>
      <c r="Y689" s="59" t="s">
        <v>1490</v>
      </c>
      <c r="Z689" s="59">
        <v>37.69</v>
      </c>
      <c r="AA689" s="59">
        <v>37.69</v>
      </c>
      <c r="AB689" s="59">
        <v>0</v>
      </c>
      <c r="AC689" s="59">
        <v>37.69</v>
      </c>
      <c r="AD689" s="59">
        <v>0</v>
      </c>
      <c r="AE689" s="59">
        <v>0</v>
      </c>
      <c r="AF689" s="59" t="s">
        <v>1491</v>
      </c>
      <c r="AG689" s="59" t="s">
        <v>737</v>
      </c>
      <c r="AH689" s="59" t="s">
        <v>1518</v>
      </c>
      <c r="AI689" s="59" t="s">
        <v>1523</v>
      </c>
      <c r="AJ689" s="59" t="s">
        <v>1486</v>
      </c>
      <c r="AK689" s="59" t="s">
        <v>278</v>
      </c>
      <c r="AL689" s="59" t="s">
        <v>1493</v>
      </c>
      <c r="AM689" s="59" t="s">
        <v>1494</v>
      </c>
      <c r="AN689" s="59" t="s">
        <v>1384</v>
      </c>
      <c r="AO689" s="59" t="s">
        <v>107</v>
      </c>
    </row>
    <row r="690" spans="1:41" x14ac:dyDescent="0.15">
      <c r="A690" s="59" t="s">
        <v>1810</v>
      </c>
      <c r="B690" s="59" t="s">
        <v>1602</v>
      </c>
      <c r="C690" s="59" t="s">
        <v>1603</v>
      </c>
      <c r="D690" s="59" t="s">
        <v>1504</v>
      </c>
      <c r="E690" s="59" t="s">
        <v>1139</v>
      </c>
      <c r="F690" s="59" t="s">
        <v>1475</v>
      </c>
      <c r="G690" s="59" t="s">
        <v>1406</v>
      </c>
      <c r="H690" s="59" t="s">
        <v>1475</v>
      </c>
      <c r="I690" s="59" t="s">
        <v>1406</v>
      </c>
      <c r="J690" s="59" t="s">
        <v>1476</v>
      </c>
      <c r="K690" s="59" t="s">
        <v>795</v>
      </c>
      <c r="L690" s="59" t="s">
        <v>1604</v>
      </c>
      <c r="M690" s="59" t="s">
        <v>1478</v>
      </c>
      <c r="N690" s="59" t="s">
        <v>1479</v>
      </c>
      <c r="O690" s="59" t="s">
        <v>1480</v>
      </c>
      <c r="P690" s="59" t="s">
        <v>1481</v>
      </c>
      <c r="Q690" s="59" t="s">
        <v>1482</v>
      </c>
      <c r="R690" s="59" t="s">
        <v>1483</v>
      </c>
      <c r="S690" s="59" t="s">
        <v>1605</v>
      </c>
      <c r="T690" s="59" t="s">
        <v>1606</v>
      </c>
      <c r="U690" s="59" t="s">
        <v>1486</v>
      </c>
      <c r="V690" s="59" t="s">
        <v>1487</v>
      </c>
      <c r="W690" s="59" t="s">
        <v>1508</v>
      </c>
      <c r="X690" s="59" t="s">
        <v>1487</v>
      </c>
      <c r="Y690" s="59" t="s">
        <v>1490</v>
      </c>
      <c r="Z690" s="59">
        <v>129.65</v>
      </c>
      <c r="AA690" s="59">
        <v>129.65</v>
      </c>
      <c r="AB690" s="59">
        <v>0</v>
      </c>
      <c r="AC690" s="59">
        <v>129.65</v>
      </c>
      <c r="AD690" s="59">
        <v>0</v>
      </c>
      <c r="AE690" s="59">
        <v>0</v>
      </c>
      <c r="AF690" s="59" t="s">
        <v>1491</v>
      </c>
      <c r="AG690" s="59" t="s">
        <v>1476</v>
      </c>
      <c r="AH690" s="59" t="s">
        <v>795</v>
      </c>
      <c r="AI690" s="59" t="s">
        <v>1492</v>
      </c>
      <c r="AJ690" s="59" t="s">
        <v>1486</v>
      </c>
      <c r="AK690" s="59" t="s">
        <v>278</v>
      </c>
      <c r="AL690" s="59" t="s">
        <v>1493</v>
      </c>
      <c r="AM690" s="59" t="s">
        <v>1494</v>
      </c>
      <c r="AN690" s="59" t="s">
        <v>1385</v>
      </c>
      <c r="AO690" s="59" t="s">
        <v>107</v>
      </c>
    </row>
    <row r="691" spans="1:41" x14ac:dyDescent="0.15">
      <c r="A691" s="59" t="s">
        <v>1810</v>
      </c>
      <c r="B691" s="59" t="s">
        <v>1602</v>
      </c>
      <c r="C691" s="59" t="s">
        <v>1603</v>
      </c>
      <c r="D691" s="59" t="s">
        <v>1504</v>
      </c>
      <c r="E691" s="59" t="s">
        <v>1139</v>
      </c>
      <c r="F691" s="59" t="s">
        <v>1475</v>
      </c>
      <c r="G691" s="59" t="s">
        <v>1406</v>
      </c>
      <c r="H691" s="59" t="s">
        <v>1475</v>
      </c>
      <c r="I691" s="59" t="s">
        <v>1406</v>
      </c>
      <c r="J691" s="59" t="s">
        <v>1476</v>
      </c>
      <c r="K691" s="59" t="s">
        <v>795</v>
      </c>
      <c r="L691" s="59" t="s">
        <v>1604</v>
      </c>
      <c r="M691" s="59" t="s">
        <v>1478</v>
      </c>
      <c r="N691" s="59" t="s">
        <v>1479</v>
      </c>
      <c r="O691" s="59" t="s">
        <v>1480</v>
      </c>
      <c r="P691" s="59" t="s">
        <v>1481</v>
      </c>
      <c r="Q691" s="59" t="s">
        <v>1482</v>
      </c>
      <c r="R691" s="59" t="s">
        <v>1483</v>
      </c>
      <c r="S691" s="59" t="s">
        <v>1605</v>
      </c>
      <c r="T691" s="59" t="s">
        <v>1606</v>
      </c>
      <c r="U691" s="59" t="s">
        <v>1486</v>
      </c>
      <c r="V691" s="59" t="s">
        <v>1487</v>
      </c>
      <c r="W691" s="59" t="s">
        <v>1509</v>
      </c>
      <c r="X691" s="59" t="s">
        <v>1487</v>
      </c>
      <c r="Y691" s="59" t="s">
        <v>1490</v>
      </c>
      <c r="Z691" s="59">
        <v>1165.51</v>
      </c>
      <c r="AA691" s="59">
        <v>1165.51</v>
      </c>
      <c r="AB691" s="59">
        <v>0</v>
      </c>
      <c r="AC691" s="59">
        <v>1165.51</v>
      </c>
      <c r="AD691" s="59">
        <v>0</v>
      </c>
      <c r="AE691" s="59">
        <v>0</v>
      </c>
      <c r="AF691" s="59" t="s">
        <v>1491</v>
      </c>
      <c r="AG691" s="59" t="s">
        <v>1476</v>
      </c>
      <c r="AH691" s="59" t="s">
        <v>795</v>
      </c>
      <c r="AI691" s="59" t="s">
        <v>1492</v>
      </c>
      <c r="AJ691" s="59" t="s">
        <v>1486</v>
      </c>
      <c r="AK691" s="59" t="s">
        <v>278</v>
      </c>
      <c r="AL691" s="59" t="s">
        <v>1493</v>
      </c>
      <c r="AM691" s="59" t="s">
        <v>1494</v>
      </c>
      <c r="AN691" s="59" t="s">
        <v>1385</v>
      </c>
      <c r="AO691" s="59" t="s">
        <v>107</v>
      </c>
    </row>
    <row r="692" spans="1:41" x14ac:dyDescent="0.15">
      <c r="A692" s="59" t="s">
        <v>1810</v>
      </c>
      <c r="B692" s="59" t="s">
        <v>1602</v>
      </c>
      <c r="C692" s="59" t="s">
        <v>1603</v>
      </c>
      <c r="D692" s="59" t="s">
        <v>1504</v>
      </c>
      <c r="E692" s="59" t="s">
        <v>1139</v>
      </c>
      <c r="F692" s="59" t="s">
        <v>1475</v>
      </c>
      <c r="G692" s="59" t="s">
        <v>1406</v>
      </c>
      <c r="H692" s="59" t="s">
        <v>1475</v>
      </c>
      <c r="I692" s="59" t="s">
        <v>1406</v>
      </c>
      <c r="J692" s="59" t="s">
        <v>1476</v>
      </c>
      <c r="K692" s="59" t="s">
        <v>795</v>
      </c>
      <c r="L692" s="59" t="s">
        <v>1604</v>
      </c>
      <c r="M692" s="59" t="s">
        <v>1478</v>
      </c>
      <c r="N692" s="59" t="s">
        <v>1479</v>
      </c>
      <c r="O692" s="59" t="s">
        <v>1480</v>
      </c>
      <c r="P692" s="59" t="s">
        <v>1481</v>
      </c>
      <c r="Q692" s="59" t="s">
        <v>1482</v>
      </c>
      <c r="R692" s="59" t="s">
        <v>1483</v>
      </c>
      <c r="S692" s="59" t="s">
        <v>1605</v>
      </c>
      <c r="T692" s="59" t="s">
        <v>1606</v>
      </c>
      <c r="U692" s="59" t="s">
        <v>1486</v>
      </c>
      <c r="V692" s="59" t="s">
        <v>1487</v>
      </c>
      <c r="W692" s="59" t="s">
        <v>1488</v>
      </c>
      <c r="X692" s="59" t="s">
        <v>1510</v>
      </c>
      <c r="Y692" s="59" t="s">
        <v>1490</v>
      </c>
      <c r="Z692" s="59">
        <v>549.71</v>
      </c>
      <c r="AA692" s="59">
        <v>549.71</v>
      </c>
      <c r="AB692" s="59">
        <v>0</v>
      </c>
      <c r="AC692" s="59">
        <v>549.71</v>
      </c>
      <c r="AD692" s="59">
        <v>0</v>
      </c>
      <c r="AE692" s="59">
        <v>0</v>
      </c>
      <c r="AF692" s="59" t="s">
        <v>1491</v>
      </c>
      <c r="AG692" s="59" t="s">
        <v>1476</v>
      </c>
      <c r="AH692" s="59" t="s">
        <v>795</v>
      </c>
      <c r="AI692" s="59" t="s">
        <v>1492</v>
      </c>
      <c r="AJ692" s="59" t="s">
        <v>1486</v>
      </c>
      <c r="AK692" s="59" t="s">
        <v>278</v>
      </c>
      <c r="AL692" s="59" t="s">
        <v>1493</v>
      </c>
      <c r="AM692" s="59" t="s">
        <v>1494</v>
      </c>
      <c r="AN692" s="59" t="s">
        <v>1385</v>
      </c>
      <c r="AO692" s="59" t="s">
        <v>107</v>
      </c>
    </row>
    <row r="693" spans="1:41" x14ac:dyDescent="0.15">
      <c r="A693" s="59" t="s">
        <v>1810</v>
      </c>
      <c r="B693" s="59" t="s">
        <v>1602</v>
      </c>
      <c r="C693" s="59" t="s">
        <v>1603</v>
      </c>
      <c r="D693" s="59" t="s">
        <v>1504</v>
      </c>
      <c r="E693" s="59" t="s">
        <v>1139</v>
      </c>
      <c r="F693" s="59" t="s">
        <v>1475</v>
      </c>
      <c r="G693" s="59" t="s">
        <v>1406</v>
      </c>
      <c r="H693" s="59" t="s">
        <v>1475</v>
      </c>
      <c r="I693" s="59" t="s">
        <v>1406</v>
      </c>
      <c r="J693" s="59" t="s">
        <v>1476</v>
      </c>
      <c r="K693" s="59" t="s">
        <v>795</v>
      </c>
      <c r="L693" s="59" t="s">
        <v>1604</v>
      </c>
      <c r="M693" s="59" t="s">
        <v>1478</v>
      </c>
      <c r="N693" s="59" t="s">
        <v>1479</v>
      </c>
      <c r="O693" s="59" t="s">
        <v>1480</v>
      </c>
      <c r="P693" s="59" t="s">
        <v>1481</v>
      </c>
      <c r="Q693" s="59" t="s">
        <v>1482</v>
      </c>
      <c r="R693" s="59" t="s">
        <v>1483</v>
      </c>
      <c r="S693" s="59" t="s">
        <v>1605</v>
      </c>
      <c r="T693" s="59" t="s">
        <v>1606</v>
      </c>
      <c r="U693" s="59" t="s">
        <v>1486</v>
      </c>
      <c r="V693" s="59" t="s">
        <v>1487</v>
      </c>
      <c r="W693" s="59" t="s">
        <v>1513</v>
      </c>
      <c r="X693" s="59" t="s">
        <v>1487</v>
      </c>
      <c r="Y693" s="59" t="s">
        <v>1490</v>
      </c>
      <c r="Z693" s="59">
        <v>81.540000000000006</v>
      </c>
      <c r="AA693" s="59">
        <v>81.540000000000006</v>
      </c>
      <c r="AB693" s="59">
        <v>0</v>
      </c>
      <c r="AC693" s="59">
        <v>81.540000000000006</v>
      </c>
      <c r="AD693" s="59">
        <v>0</v>
      </c>
      <c r="AE693" s="59">
        <v>0</v>
      </c>
      <c r="AF693" s="59" t="s">
        <v>1491</v>
      </c>
      <c r="AG693" s="59" t="s">
        <v>1476</v>
      </c>
      <c r="AH693" s="59" t="s">
        <v>795</v>
      </c>
      <c r="AI693" s="59" t="s">
        <v>1492</v>
      </c>
      <c r="AJ693" s="59" t="s">
        <v>1486</v>
      </c>
      <c r="AK693" s="59" t="s">
        <v>278</v>
      </c>
      <c r="AL693" s="59" t="s">
        <v>1493</v>
      </c>
      <c r="AM693" s="59" t="s">
        <v>1494</v>
      </c>
      <c r="AN693" s="59" t="s">
        <v>1385</v>
      </c>
      <c r="AO693" s="59" t="s">
        <v>107</v>
      </c>
    </row>
    <row r="694" spans="1:41" x14ac:dyDescent="0.15">
      <c r="A694" s="59" t="s">
        <v>1810</v>
      </c>
      <c r="B694" s="59" t="s">
        <v>1602</v>
      </c>
      <c r="C694" s="59" t="s">
        <v>1603</v>
      </c>
      <c r="D694" s="59" t="s">
        <v>1504</v>
      </c>
      <c r="E694" s="59" t="s">
        <v>1139</v>
      </c>
      <c r="F694" s="59" t="s">
        <v>1475</v>
      </c>
      <c r="G694" s="59" t="s">
        <v>1406</v>
      </c>
      <c r="H694" s="59" t="s">
        <v>1475</v>
      </c>
      <c r="I694" s="59" t="s">
        <v>1406</v>
      </c>
      <c r="J694" s="59" t="s">
        <v>1476</v>
      </c>
      <c r="K694" s="59" t="s">
        <v>795</v>
      </c>
      <c r="L694" s="59" t="s">
        <v>1604</v>
      </c>
      <c r="M694" s="59" t="s">
        <v>1478</v>
      </c>
      <c r="N694" s="59" t="s">
        <v>1479</v>
      </c>
      <c r="O694" s="59" t="s">
        <v>1480</v>
      </c>
      <c r="P694" s="59" t="s">
        <v>1481</v>
      </c>
      <c r="Q694" s="59" t="s">
        <v>1482</v>
      </c>
      <c r="R694" s="59" t="s">
        <v>1483</v>
      </c>
      <c r="S694" s="59" t="s">
        <v>1605</v>
      </c>
      <c r="T694" s="59" t="s">
        <v>1606</v>
      </c>
      <c r="U694" s="59" t="s">
        <v>1486</v>
      </c>
      <c r="V694" s="59" t="s">
        <v>1487</v>
      </c>
      <c r="W694" s="59" t="s">
        <v>1514</v>
      </c>
      <c r="X694" s="59" t="s">
        <v>1487</v>
      </c>
      <c r="Y694" s="59" t="s">
        <v>1490</v>
      </c>
      <c r="Z694" s="59">
        <v>77.81</v>
      </c>
      <c r="AA694" s="59">
        <v>77.81</v>
      </c>
      <c r="AB694" s="59">
        <v>0</v>
      </c>
      <c r="AC694" s="59">
        <v>77.81</v>
      </c>
      <c r="AD694" s="59">
        <v>0</v>
      </c>
      <c r="AE694" s="59">
        <v>0</v>
      </c>
      <c r="AF694" s="59" t="s">
        <v>1491</v>
      </c>
      <c r="AG694" s="59" t="s">
        <v>1476</v>
      </c>
      <c r="AH694" s="59" t="s">
        <v>795</v>
      </c>
      <c r="AI694" s="59" t="s">
        <v>1492</v>
      </c>
      <c r="AJ694" s="59" t="s">
        <v>1486</v>
      </c>
      <c r="AK694" s="59" t="s">
        <v>278</v>
      </c>
      <c r="AL694" s="59" t="s">
        <v>1493</v>
      </c>
      <c r="AM694" s="59" t="s">
        <v>1494</v>
      </c>
      <c r="AN694" s="59" t="s">
        <v>1385</v>
      </c>
      <c r="AO694" s="59" t="s">
        <v>107</v>
      </c>
    </row>
    <row r="695" spans="1:41" x14ac:dyDescent="0.15">
      <c r="A695" s="59" t="s">
        <v>1810</v>
      </c>
      <c r="B695" s="59" t="s">
        <v>1607</v>
      </c>
      <c r="C695" s="59" t="s">
        <v>1608</v>
      </c>
      <c r="D695" s="59" t="s">
        <v>1504</v>
      </c>
      <c r="E695" s="59" t="s">
        <v>1139</v>
      </c>
      <c r="F695" s="59" t="s">
        <v>1475</v>
      </c>
      <c r="G695" s="59" t="s">
        <v>1406</v>
      </c>
      <c r="H695" s="59" t="s">
        <v>1475</v>
      </c>
      <c r="I695" s="59" t="s">
        <v>1406</v>
      </c>
      <c r="J695" s="59" t="s">
        <v>1476</v>
      </c>
      <c r="K695" s="59" t="s">
        <v>795</v>
      </c>
      <c r="L695" s="59" t="s">
        <v>1609</v>
      </c>
      <c r="M695" s="59" t="s">
        <v>1478</v>
      </c>
      <c r="N695" s="59" t="s">
        <v>1479</v>
      </c>
      <c r="O695" s="59" t="s">
        <v>1480</v>
      </c>
      <c r="P695" s="59" t="s">
        <v>1481</v>
      </c>
      <c r="Q695" s="59" t="s">
        <v>1482</v>
      </c>
      <c r="R695" s="59" t="s">
        <v>1483</v>
      </c>
      <c r="S695" s="59" t="s">
        <v>1610</v>
      </c>
      <c r="T695" s="59" t="s">
        <v>1611</v>
      </c>
      <c r="U695" s="59" t="s">
        <v>1486</v>
      </c>
      <c r="V695" s="59" t="s">
        <v>1487</v>
      </c>
      <c r="W695" s="59" t="s">
        <v>1509</v>
      </c>
      <c r="X695" s="59" t="s">
        <v>1487</v>
      </c>
      <c r="Y695" s="59" t="s">
        <v>1490</v>
      </c>
      <c r="Z695" s="59">
        <v>1709.41</v>
      </c>
      <c r="AA695" s="59">
        <v>1709.41</v>
      </c>
      <c r="AB695" s="59">
        <v>0</v>
      </c>
      <c r="AC695" s="59">
        <v>1709.41</v>
      </c>
      <c r="AD695" s="59">
        <v>0</v>
      </c>
      <c r="AE695" s="59">
        <v>0</v>
      </c>
      <c r="AF695" s="59" t="s">
        <v>1491</v>
      </c>
      <c r="AG695" s="59" t="s">
        <v>1476</v>
      </c>
      <c r="AH695" s="59" t="s">
        <v>795</v>
      </c>
      <c r="AI695" s="59" t="s">
        <v>1492</v>
      </c>
      <c r="AJ695" s="59" t="s">
        <v>1486</v>
      </c>
      <c r="AK695" s="59" t="s">
        <v>278</v>
      </c>
      <c r="AL695" s="59" t="s">
        <v>1493</v>
      </c>
      <c r="AM695" s="59" t="s">
        <v>1494</v>
      </c>
      <c r="AN695" s="59" t="s">
        <v>1385</v>
      </c>
      <c r="AO695" s="59" t="s">
        <v>107</v>
      </c>
    </row>
    <row r="696" spans="1:41" x14ac:dyDescent="0.15">
      <c r="A696" s="59" t="s">
        <v>1810</v>
      </c>
      <c r="B696" s="59" t="s">
        <v>1607</v>
      </c>
      <c r="C696" s="59" t="s">
        <v>1608</v>
      </c>
      <c r="D696" s="59" t="s">
        <v>1504</v>
      </c>
      <c r="E696" s="59" t="s">
        <v>1139</v>
      </c>
      <c r="F696" s="59" t="s">
        <v>1475</v>
      </c>
      <c r="G696" s="59" t="s">
        <v>1406</v>
      </c>
      <c r="H696" s="59" t="s">
        <v>1475</v>
      </c>
      <c r="I696" s="59" t="s">
        <v>1406</v>
      </c>
      <c r="J696" s="59" t="s">
        <v>1476</v>
      </c>
      <c r="K696" s="59" t="s">
        <v>795</v>
      </c>
      <c r="L696" s="59" t="s">
        <v>1609</v>
      </c>
      <c r="M696" s="59" t="s">
        <v>1478</v>
      </c>
      <c r="N696" s="59" t="s">
        <v>1479</v>
      </c>
      <c r="O696" s="59" t="s">
        <v>1480</v>
      </c>
      <c r="P696" s="59" t="s">
        <v>1481</v>
      </c>
      <c r="Q696" s="59" t="s">
        <v>1482</v>
      </c>
      <c r="R696" s="59" t="s">
        <v>1483</v>
      </c>
      <c r="S696" s="59" t="s">
        <v>1610</v>
      </c>
      <c r="T696" s="59" t="s">
        <v>1611</v>
      </c>
      <c r="U696" s="59" t="s">
        <v>1486</v>
      </c>
      <c r="V696" s="59" t="s">
        <v>1487</v>
      </c>
      <c r="W696" s="59" t="s">
        <v>1488</v>
      </c>
      <c r="X696" s="59" t="s">
        <v>1511</v>
      </c>
      <c r="Y696" s="59" t="s">
        <v>1490</v>
      </c>
      <c r="Z696" s="59">
        <v>14.84</v>
      </c>
      <c r="AA696" s="59">
        <v>14.84</v>
      </c>
      <c r="AB696" s="59">
        <v>0</v>
      </c>
      <c r="AC696" s="59">
        <v>14.84</v>
      </c>
      <c r="AD696" s="59">
        <v>0</v>
      </c>
      <c r="AE696" s="59">
        <v>0</v>
      </c>
      <c r="AF696" s="59" t="s">
        <v>1491</v>
      </c>
      <c r="AG696" s="59" t="s">
        <v>1476</v>
      </c>
      <c r="AH696" s="59" t="s">
        <v>795</v>
      </c>
      <c r="AI696" s="59" t="s">
        <v>1492</v>
      </c>
      <c r="AJ696" s="59" t="s">
        <v>1486</v>
      </c>
      <c r="AK696" s="59" t="s">
        <v>278</v>
      </c>
      <c r="AL696" s="59" t="s">
        <v>1493</v>
      </c>
      <c r="AM696" s="59" t="s">
        <v>1494</v>
      </c>
      <c r="AN696" s="59" t="s">
        <v>1385</v>
      </c>
      <c r="AO696" s="59" t="s">
        <v>107</v>
      </c>
    </row>
    <row r="697" spans="1:41" x14ac:dyDescent="0.15">
      <c r="A697" s="59" t="s">
        <v>1810</v>
      </c>
      <c r="B697" s="59" t="s">
        <v>1612</v>
      </c>
      <c r="C697" s="59" t="s">
        <v>1613</v>
      </c>
      <c r="D697" s="59" t="s">
        <v>1614</v>
      </c>
      <c r="E697" s="59" t="s">
        <v>1615</v>
      </c>
      <c r="F697" s="59" t="s">
        <v>1475</v>
      </c>
      <c r="G697" s="59" t="s">
        <v>1406</v>
      </c>
      <c r="H697" s="59" t="s">
        <v>1475</v>
      </c>
      <c r="I697" s="59" t="s">
        <v>1406</v>
      </c>
      <c r="J697" s="59" t="s">
        <v>1426</v>
      </c>
      <c r="K697" s="59" t="s">
        <v>1616</v>
      </c>
      <c r="L697" s="59" t="s">
        <v>1617</v>
      </c>
      <c r="M697" s="59" t="s">
        <v>1618</v>
      </c>
      <c r="N697" s="59" t="s">
        <v>1619</v>
      </c>
      <c r="O697" s="59" t="s">
        <v>1620</v>
      </c>
      <c r="P697" s="59" t="s">
        <v>1621</v>
      </c>
      <c r="Q697" s="59" t="s">
        <v>1622</v>
      </c>
      <c r="R697" s="59" t="s">
        <v>1623</v>
      </c>
      <c r="S697" s="59" t="s">
        <v>1624</v>
      </c>
      <c r="T697" s="59" t="s">
        <v>1625</v>
      </c>
      <c r="U697" s="59" t="s">
        <v>1486</v>
      </c>
      <c r="V697" s="59" t="s">
        <v>1487</v>
      </c>
      <c r="W697" s="59" t="s">
        <v>1508</v>
      </c>
      <c r="X697" s="59" t="s">
        <v>1487</v>
      </c>
      <c r="Y697" s="59" t="s">
        <v>1490</v>
      </c>
      <c r="Z697" s="59">
        <v>14.94</v>
      </c>
      <c r="AA697" s="59">
        <v>14.94</v>
      </c>
      <c r="AB697" s="59">
        <v>0</v>
      </c>
      <c r="AC697" s="59">
        <v>14.94</v>
      </c>
      <c r="AD697" s="59">
        <v>0</v>
      </c>
      <c r="AE697" s="59">
        <v>0</v>
      </c>
      <c r="AF697" s="59" t="s">
        <v>1491</v>
      </c>
      <c r="AG697" s="59" t="s">
        <v>1426</v>
      </c>
      <c r="AH697" s="59" t="s">
        <v>1616</v>
      </c>
      <c r="AI697" s="59" t="s">
        <v>1523</v>
      </c>
      <c r="AJ697" s="59" t="s">
        <v>1486</v>
      </c>
      <c r="AK697" s="59" t="s">
        <v>278</v>
      </c>
      <c r="AL697" s="59" t="s">
        <v>1493</v>
      </c>
      <c r="AM697" s="59" t="s">
        <v>1494</v>
      </c>
      <c r="AN697" s="59" t="s">
        <v>1385</v>
      </c>
      <c r="AO697" s="59" t="s">
        <v>107</v>
      </c>
    </row>
    <row r="698" spans="1:41" x14ac:dyDescent="0.15">
      <c r="A698" s="59" t="s">
        <v>1810</v>
      </c>
      <c r="B698" s="59" t="s">
        <v>1612</v>
      </c>
      <c r="C698" s="59" t="s">
        <v>1613</v>
      </c>
      <c r="D698" s="59" t="s">
        <v>1614</v>
      </c>
      <c r="E698" s="59" t="s">
        <v>1615</v>
      </c>
      <c r="F698" s="59" t="s">
        <v>1475</v>
      </c>
      <c r="G698" s="59" t="s">
        <v>1406</v>
      </c>
      <c r="H698" s="59" t="s">
        <v>1475</v>
      </c>
      <c r="I698" s="59" t="s">
        <v>1406</v>
      </c>
      <c r="J698" s="59" t="s">
        <v>1426</v>
      </c>
      <c r="K698" s="59" t="s">
        <v>1616</v>
      </c>
      <c r="L698" s="59" t="s">
        <v>1617</v>
      </c>
      <c r="M698" s="59" t="s">
        <v>1618</v>
      </c>
      <c r="N698" s="59" t="s">
        <v>1619</v>
      </c>
      <c r="O698" s="59" t="s">
        <v>1620</v>
      </c>
      <c r="P698" s="59" t="s">
        <v>1621</v>
      </c>
      <c r="Q698" s="59" t="s">
        <v>1622</v>
      </c>
      <c r="R698" s="59" t="s">
        <v>1623</v>
      </c>
      <c r="S698" s="59" t="s">
        <v>1624</v>
      </c>
      <c r="T698" s="59" t="s">
        <v>1625</v>
      </c>
      <c r="U698" s="59" t="s">
        <v>1486</v>
      </c>
      <c r="V698" s="59" t="s">
        <v>1487</v>
      </c>
      <c r="W698" s="59" t="s">
        <v>1509</v>
      </c>
      <c r="X698" s="59" t="s">
        <v>1487</v>
      </c>
      <c r="Y698" s="59" t="s">
        <v>1490</v>
      </c>
      <c r="Z698" s="59">
        <v>72.900000000000006</v>
      </c>
      <c r="AA698" s="59">
        <v>72.900000000000006</v>
      </c>
      <c r="AB698" s="59">
        <v>0</v>
      </c>
      <c r="AC698" s="59">
        <v>72.900000000000006</v>
      </c>
      <c r="AD698" s="59">
        <v>0</v>
      </c>
      <c r="AE698" s="59">
        <v>0</v>
      </c>
      <c r="AF698" s="59" t="s">
        <v>1491</v>
      </c>
      <c r="AG698" s="59" t="s">
        <v>1426</v>
      </c>
      <c r="AH698" s="59" t="s">
        <v>1616</v>
      </c>
      <c r="AI698" s="59" t="s">
        <v>1523</v>
      </c>
      <c r="AJ698" s="59" t="s">
        <v>1486</v>
      </c>
      <c r="AK698" s="59" t="s">
        <v>278</v>
      </c>
      <c r="AL698" s="59" t="s">
        <v>1493</v>
      </c>
      <c r="AM698" s="59" t="s">
        <v>1494</v>
      </c>
      <c r="AN698" s="59" t="s">
        <v>1385</v>
      </c>
      <c r="AO698" s="59" t="s">
        <v>107</v>
      </c>
    </row>
    <row r="699" spans="1:41" x14ac:dyDescent="0.15">
      <c r="A699" s="59" t="s">
        <v>1810</v>
      </c>
      <c r="B699" s="59" t="s">
        <v>1612</v>
      </c>
      <c r="C699" s="59" t="s">
        <v>1613</v>
      </c>
      <c r="D699" s="59" t="s">
        <v>1614</v>
      </c>
      <c r="E699" s="59" t="s">
        <v>1615</v>
      </c>
      <c r="F699" s="59" t="s">
        <v>1475</v>
      </c>
      <c r="G699" s="59" t="s">
        <v>1406</v>
      </c>
      <c r="H699" s="59" t="s">
        <v>1475</v>
      </c>
      <c r="I699" s="59" t="s">
        <v>1406</v>
      </c>
      <c r="J699" s="59" t="s">
        <v>1426</v>
      </c>
      <c r="K699" s="59" t="s">
        <v>1616</v>
      </c>
      <c r="L699" s="59" t="s">
        <v>1617</v>
      </c>
      <c r="M699" s="59" t="s">
        <v>1618</v>
      </c>
      <c r="N699" s="59" t="s">
        <v>1619</v>
      </c>
      <c r="O699" s="59" t="s">
        <v>1620</v>
      </c>
      <c r="P699" s="59" t="s">
        <v>1621</v>
      </c>
      <c r="Q699" s="59" t="s">
        <v>1622</v>
      </c>
      <c r="R699" s="59" t="s">
        <v>1623</v>
      </c>
      <c r="S699" s="59" t="s">
        <v>1624</v>
      </c>
      <c r="T699" s="59" t="s">
        <v>1625</v>
      </c>
      <c r="U699" s="59" t="s">
        <v>1486</v>
      </c>
      <c r="V699" s="59" t="s">
        <v>1487</v>
      </c>
      <c r="W699" s="59" t="s">
        <v>1488</v>
      </c>
      <c r="X699" s="59" t="s">
        <v>1510</v>
      </c>
      <c r="Y699" s="59" t="s">
        <v>1490</v>
      </c>
      <c r="Z699" s="59">
        <v>3.83</v>
      </c>
      <c r="AA699" s="59">
        <v>3.83</v>
      </c>
      <c r="AB699" s="59">
        <v>0</v>
      </c>
      <c r="AC699" s="59">
        <v>3.83</v>
      </c>
      <c r="AD699" s="59">
        <v>0</v>
      </c>
      <c r="AE699" s="59">
        <v>0</v>
      </c>
      <c r="AF699" s="59" t="s">
        <v>1491</v>
      </c>
      <c r="AG699" s="59" t="s">
        <v>1426</v>
      </c>
      <c r="AH699" s="59" t="s">
        <v>1616</v>
      </c>
      <c r="AI699" s="59" t="s">
        <v>1523</v>
      </c>
      <c r="AJ699" s="59" t="s">
        <v>1486</v>
      </c>
      <c r="AK699" s="59" t="s">
        <v>278</v>
      </c>
      <c r="AL699" s="59" t="s">
        <v>1493</v>
      </c>
      <c r="AM699" s="59" t="s">
        <v>1494</v>
      </c>
      <c r="AN699" s="59" t="s">
        <v>1385</v>
      </c>
      <c r="AO699" s="59" t="s">
        <v>107</v>
      </c>
    </row>
    <row r="700" spans="1:41" x14ac:dyDescent="0.15">
      <c r="A700" s="59" t="s">
        <v>1810</v>
      </c>
      <c r="B700" s="59" t="s">
        <v>1626</v>
      </c>
      <c r="C700" s="59" t="s">
        <v>1627</v>
      </c>
      <c r="D700" s="59" t="s">
        <v>1614</v>
      </c>
      <c r="E700" s="59" t="s">
        <v>1615</v>
      </c>
      <c r="F700" s="59" t="s">
        <v>1475</v>
      </c>
      <c r="G700" s="59" t="s">
        <v>1406</v>
      </c>
      <c r="H700" s="59" t="s">
        <v>1475</v>
      </c>
      <c r="I700" s="59" t="s">
        <v>1406</v>
      </c>
      <c r="J700" s="59" t="s">
        <v>1426</v>
      </c>
      <c r="K700" s="59" t="s">
        <v>1616</v>
      </c>
      <c r="L700" s="59" t="s">
        <v>1628</v>
      </c>
      <c r="M700" s="59" t="s">
        <v>1618</v>
      </c>
      <c r="N700" s="59" t="s">
        <v>1619</v>
      </c>
      <c r="O700" s="59" t="s">
        <v>1620</v>
      </c>
      <c r="P700" s="59" t="s">
        <v>1621</v>
      </c>
      <c r="Q700" s="59" t="s">
        <v>1622</v>
      </c>
      <c r="R700" s="59" t="s">
        <v>1623</v>
      </c>
      <c r="S700" s="59" t="s">
        <v>1629</v>
      </c>
      <c r="T700" s="59" t="s">
        <v>1630</v>
      </c>
      <c r="U700" s="59" t="s">
        <v>1486</v>
      </c>
      <c r="V700" s="59" t="s">
        <v>1487</v>
      </c>
      <c r="W700" s="59" t="s">
        <v>1508</v>
      </c>
      <c r="X700" s="59" t="s">
        <v>1487</v>
      </c>
      <c r="Y700" s="59" t="s">
        <v>1490</v>
      </c>
      <c r="Z700" s="59">
        <v>49.07</v>
      </c>
      <c r="AA700" s="59">
        <v>49.07</v>
      </c>
      <c r="AB700" s="59">
        <v>0</v>
      </c>
      <c r="AC700" s="59">
        <v>49.07</v>
      </c>
      <c r="AD700" s="59">
        <v>0</v>
      </c>
      <c r="AE700" s="59">
        <v>0</v>
      </c>
      <c r="AF700" s="59" t="s">
        <v>1491</v>
      </c>
      <c r="AG700" s="59" t="s">
        <v>1426</v>
      </c>
      <c r="AH700" s="59" t="s">
        <v>1616</v>
      </c>
      <c r="AI700" s="59" t="s">
        <v>1523</v>
      </c>
      <c r="AJ700" s="59" t="s">
        <v>1486</v>
      </c>
      <c r="AK700" s="59" t="s">
        <v>278</v>
      </c>
      <c r="AL700" s="59" t="s">
        <v>1493</v>
      </c>
      <c r="AM700" s="59" t="s">
        <v>1494</v>
      </c>
      <c r="AN700" s="59" t="s">
        <v>1385</v>
      </c>
      <c r="AO700" s="59" t="s">
        <v>107</v>
      </c>
    </row>
    <row r="701" spans="1:41" x14ac:dyDescent="0.15">
      <c r="A701" s="59" t="s">
        <v>1810</v>
      </c>
      <c r="B701" s="59" t="s">
        <v>1626</v>
      </c>
      <c r="C701" s="59" t="s">
        <v>1627</v>
      </c>
      <c r="D701" s="59" t="s">
        <v>1614</v>
      </c>
      <c r="E701" s="59" t="s">
        <v>1615</v>
      </c>
      <c r="F701" s="59" t="s">
        <v>1475</v>
      </c>
      <c r="G701" s="59" t="s">
        <v>1406</v>
      </c>
      <c r="H701" s="59" t="s">
        <v>1475</v>
      </c>
      <c r="I701" s="59" t="s">
        <v>1406</v>
      </c>
      <c r="J701" s="59" t="s">
        <v>1426</v>
      </c>
      <c r="K701" s="59" t="s">
        <v>1616</v>
      </c>
      <c r="L701" s="59" t="s">
        <v>1628</v>
      </c>
      <c r="M701" s="59" t="s">
        <v>1618</v>
      </c>
      <c r="N701" s="59" t="s">
        <v>1619</v>
      </c>
      <c r="O701" s="59" t="s">
        <v>1620</v>
      </c>
      <c r="P701" s="59" t="s">
        <v>1621</v>
      </c>
      <c r="Q701" s="59" t="s">
        <v>1622</v>
      </c>
      <c r="R701" s="59" t="s">
        <v>1623</v>
      </c>
      <c r="S701" s="59" t="s">
        <v>1629</v>
      </c>
      <c r="T701" s="59" t="s">
        <v>1630</v>
      </c>
      <c r="U701" s="59" t="s">
        <v>1486</v>
      </c>
      <c r="V701" s="59" t="s">
        <v>1487</v>
      </c>
      <c r="W701" s="59" t="s">
        <v>1509</v>
      </c>
      <c r="X701" s="59" t="s">
        <v>1487</v>
      </c>
      <c r="Y701" s="59" t="s">
        <v>1490</v>
      </c>
      <c r="Z701" s="59">
        <v>1812.12</v>
      </c>
      <c r="AA701" s="59">
        <v>1812.12</v>
      </c>
      <c r="AB701" s="59">
        <v>0</v>
      </c>
      <c r="AC701" s="59">
        <v>1812.12</v>
      </c>
      <c r="AD701" s="59">
        <v>0</v>
      </c>
      <c r="AE701" s="59">
        <v>0</v>
      </c>
      <c r="AF701" s="59" t="s">
        <v>1491</v>
      </c>
      <c r="AG701" s="59" t="s">
        <v>1426</v>
      </c>
      <c r="AH701" s="59" t="s">
        <v>1616</v>
      </c>
      <c r="AI701" s="59" t="s">
        <v>1523</v>
      </c>
      <c r="AJ701" s="59" t="s">
        <v>1486</v>
      </c>
      <c r="AK701" s="59" t="s">
        <v>278</v>
      </c>
      <c r="AL701" s="59" t="s">
        <v>1493</v>
      </c>
      <c r="AM701" s="59" t="s">
        <v>1494</v>
      </c>
      <c r="AN701" s="59" t="s">
        <v>1385</v>
      </c>
      <c r="AO701" s="59" t="s">
        <v>107</v>
      </c>
    </row>
    <row r="702" spans="1:41" x14ac:dyDescent="0.15">
      <c r="A702" s="59" t="s">
        <v>1810</v>
      </c>
      <c r="B702" s="59" t="s">
        <v>1626</v>
      </c>
      <c r="C702" s="59" t="s">
        <v>1627</v>
      </c>
      <c r="D702" s="59" t="s">
        <v>1614</v>
      </c>
      <c r="E702" s="59" t="s">
        <v>1615</v>
      </c>
      <c r="F702" s="59" t="s">
        <v>1475</v>
      </c>
      <c r="G702" s="59" t="s">
        <v>1406</v>
      </c>
      <c r="H702" s="59" t="s">
        <v>1475</v>
      </c>
      <c r="I702" s="59" t="s">
        <v>1406</v>
      </c>
      <c r="J702" s="59" t="s">
        <v>1426</v>
      </c>
      <c r="K702" s="59" t="s">
        <v>1616</v>
      </c>
      <c r="L702" s="59" t="s">
        <v>1628</v>
      </c>
      <c r="M702" s="59" t="s">
        <v>1618</v>
      </c>
      <c r="N702" s="59" t="s">
        <v>1619</v>
      </c>
      <c r="O702" s="59" t="s">
        <v>1620</v>
      </c>
      <c r="P702" s="59" t="s">
        <v>1621</v>
      </c>
      <c r="Q702" s="59" t="s">
        <v>1622</v>
      </c>
      <c r="R702" s="59" t="s">
        <v>1623</v>
      </c>
      <c r="S702" s="59" t="s">
        <v>1629</v>
      </c>
      <c r="T702" s="59" t="s">
        <v>1630</v>
      </c>
      <c r="U702" s="59" t="s">
        <v>1486</v>
      </c>
      <c r="V702" s="59" t="s">
        <v>1487</v>
      </c>
      <c r="W702" s="59" t="s">
        <v>1488</v>
      </c>
      <c r="X702" s="59" t="s">
        <v>1511</v>
      </c>
      <c r="Y702" s="59" t="s">
        <v>1490</v>
      </c>
      <c r="Z702" s="59">
        <v>22.8</v>
      </c>
      <c r="AA702" s="59">
        <v>22.8</v>
      </c>
      <c r="AB702" s="59">
        <v>0</v>
      </c>
      <c r="AC702" s="59">
        <v>22.8</v>
      </c>
      <c r="AD702" s="59">
        <v>0</v>
      </c>
      <c r="AE702" s="59">
        <v>0</v>
      </c>
      <c r="AF702" s="59" t="s">
        <v>1491</v>
      </c>
      <c r="AG702" s="59" t="s">
        <v>1426</v>
      </c>
      <c r="AH702" s="59" t="s">
        <v>1616</v>
      </c>
      <c r="AI702" s="59" t="s">
        <v>1523</v>
      </c>
      <c r="AJ702" s="59" t="s">
        <v>1486</v>
      </c>
      <c r="AK702" s="59" t="s">
        <v>278</v>
      </c>
      <c r="AL702" s="59" t="s">
        <v>1493</v>
      </c>
      <c r="AM702" s="59" t="s">
        <v>1494</v>
      </c>
      <c r="AN702" s="59" t="s">
        <v>1385</v>
      </c>
      <c r="AO702" s="59" t="s">
        <v>107</v>
      </c>
    </row>
    <row r="703" spans="1:41" x14ac:dyDescent="0.15">
      <c r="A703" s="59" t="s">
        <v>1810</v>
      </c>
      <c r="B703" s="59" t="s">
        <v>1631</v>
      </c>
      <c r="C703" s="59" t="s">
        <v>1632</v>
      </c>
      <c r="D703" s="59" t="s">
        <v>1614</v>
      </c>
      <c r="E703" s="59" t="s">
        <v>1615</v>
      </c>
      <c r="F703" s="59" t="s">
        <v>1475</v>
      </c>
      <c r="G703" s="59" t="s">
        <v>1406</v>
      </c>
      <c r="H703" s="59" t="s">
        <v>1475</v>
      </c>
      <c r="I703" s="59" t="s">
        <v>1406</v>
      </c>
      <c r="J703" s="59" t="s">
        <v>1426</v>
      </c>
      <c r="K703" s="59" t="s">
        <v>1616</v>
      </c>
      <c r="L703" s="59" t="s">
        <v>1633</v>
      </c>
      <c r="M703" s="59" t="s">
        <v>1618</v>
      </c>
      <c r="N703" s="59" t="s">
        <v>1619</v>
      </c>
      <c r="O703" s="59" t="s">
        <v>1620</v>
      </c>
      <c r="P703" s="59" t="s">
        <v>1621</v>
      </c>
      <c r="Q703" s="59" t="s">
        <v>1622</v>
      </c>
      <c r="R703" s="59" t="s">
        <v>1623</v>
      </c>
      <c r="S703" s="59" t="s">
        <v>1634</v>
      </c>
      <c r="T703" s="59" t="s">
        <v>1635</v>
      </c>
      <c r="U703" s="59" t="s">
        <v>1486</v>
      </c>
      <c r="V703" s="59" t="s">
        <v>1487</v>
      </c>
      <c r="W703" s="59" t="s">
        <v>1508</v>
      </c>
      <c r="X703" s="59" t="s">
        <v>1487</v>
      </c>
      <c r="Y703" s="59" t="s">
        <v>1490</v>
      </c>
      <c r="Z703" s="59">
        <v>49.44</v>
      </c>
      <c r="AA703" s="59">
        <v>49.44</v>
      </c>
      <c r="AB703" s="59">
        <v>0</v>
      </c>
      <c r="AC703" s="59">
        <v>49.44</v>
      </c>
      <c r="AD703" s="59">
        <v>0</v>
      </c>
      <c r="AE703" s="59">
        <v>0</v>
      </c>
      <c r="AF703" s="59" t="s">
        <v>1491</v>
      </c>
      <c r="AG703" s="59" t="s">
        <v>1426</v>
      </c>
      <c r="AH703" s="59" t="s">
        <v>1616</v>
      </c>
      <c r="AI703" s="59" t="s">
        <v>1523</v>
      </c>
      <c r="AJ703" s="59" t="s">
        <v>1486</v>
      </c>
      <c r="AK703" s="59" t="s">
        <v>278</v>
      </c>
      <c r="AL703" s="59" t="s">
        <v>1493</v>
      </c>
      <c r="AM703" s="59" t="s">
        <v>1494</v>
      </c>
      <c r="AN703" s="59" t="s">
        <v>1385</v>
      </c>
      <c r="AO703" s="59" t="s">
        <v>107</v>
      </c>
    </row>
    <row r="704" spans="1:41" x14ac:dyDescent="0.15">
      <c r="A704" s="59" t="s">
        <v>1810</v>
      </c>
      <c r="B704" s="59" t="s">
        <v>1631</v>
      </c>
      <c r="C704" s="59" t="s">
        <v>1632</v>
      </c>
      <c r="D704" s="59" t="s">
        <v>1614</v>
      </c>
      <c r="E704" s="59" t="s">
        <v>1615</v>
      </c>
      <c r="F704" s="59" t="s">
        <v>1475</v>
      </c>
      <c r="G704" s="59" t="s">
        <v>1406</v>
      </c>
      <c r="H704" s="59" t="s">
        <v>1475</v>
      </c>
      <c r="I704" s="59" t="s">
        <v>1406</v>
      </c>
      <c r="J704" s="59" t="s">
        <v>1426</v>
      </c>
      <c r="K704" s="59" t="s">
        <v>1616</v>
      </c>
      <c r="L704" s="59" t="s">
        <v>1633</v>
      </c>
      <c r="M704" s="59" t="s">
        <v>1618</v>
      </c>
      <c r="N704" s="59" t="s">
        <v>1619</v>
      </c>
      <c r="O704" s="59" t="s">
        <v>1620</v>
      </c>
      <c r="P704" s="59" t="s">
        <v>1621</v>
      </c>
      <c r="Q704" s="59" t="s">
        <v>1622</v>
      </c>
      <c r="R704" s="59" t="s">
        <v>1623</v>
      </c>
      <c r="S704" s="59" t="s">
        <v>1634</v>
      </c>
      <c r="T704" s="59" t="s">
        <v>1635</v>
      </c>
      <c r="U704" s="59" t="s">
        <v>1486</v>
      </c>
      <c r="V704" s="59" t="s">
        <v>1487</v>
      </c>
      <c r="W704" s="59" t="s">
        <v>1509</v>
      </c>
      <c r="X704" s="59" t="s">
        <v>1487</v>
      </c>
      <c r="Y704" s="59" t="s">
        <v>1490</v>
      </c>
      <c r="Z704" s="59">
        <v>609.16</v>
      </c>
      <c r="AA704" s="59">
        <v>609.16</v>
      </c>
      <c r="AB704" s="59">
        <v>0</v>
      </c>
      <c r="AC704" s="59">
        <v>609.16</v>
      </c>
      <c r="AD704" s="59">
        <v>0</v>
      </c>
      <c r="AE704" s="59">
        <v>0</v>
      </c>
      <c r="AF704" s="59" t="s">
        <v>1491</v>
      </c>
      <c r="AG704" s="59" t="s">
        <v>1426</v>
      </c>
      <c r="AH704" s="59" t="s">
        <v>1616</v>
      </c>
      <c r="AI704" s="59" t="s">
        <v>1523</v>
      </c>
      <c r="AJ704" s="59" t="s">
        <v>1486</v>
      </c>
      <c r="AK704" s="59" t="s">
        <v>278</v>
      </c>
      <c r="AL704" s="59" t="s">
        <v>1493</v>
      </c>
      <c r="AM704" s="59" t="s">
        <v>1494</v>
      </c>
      <c r="AN704" s="59" t="s">
        <v>1385</v>
      </c>
      <c r="AO704" s="59" t="s">
        <v>107</v>
      </c>
    </row>
    <row r="705" spans="1:41" x14ac:dyDescent="0.15">
      <c r="A705" s="59" t="s">
        <v>1810</v>
      </c>
      <c r="B705" s="59" t="s">
        <v>1631</v>
      </c>
      <c r="C705" s="59" t="s">
        <v>1632</v>
      </c>
      <c r="D705" s="59" t="s">
        <v>1614</v>
      </c>
      <c r="E705" s="59" t="s">
        <v>1615</v>
      </c>
      <c r="F705" s="59" t="s">
        <v>1475</v>
      </c>
      <c r="G705" s="59" t="s">
        <v>1406</v>
      </c>
      <c r="H705" s="59" t="s">
        <v>1475</v>
      </c>
      <c r="I705" s="59" t="s">
        <v>1406</v>
      </c>
      <c r="J705" s="59" t="s">
        <v>1426</v>
      </c>
      <c r="K705" s="59" t="s">
        <v>1616</v>
      </c>
      <c r="L705" s="59" t="s">
        <v>1633</v>
      </c>
      <c r="M705" s="59" t="s">
        <v>1618</v>
      </c>
      <c r="N705" s="59" t="s">
        <v>1619</v>
      </c>
      <c r="O705" s="59" t="s">
        <v>1620</v>
      </c>
      <c r="P705" s="59" t="s">
        <v>1621</v>
      </c>
      <c r="Q705" s="59" t="s">
        <v>1622</v>
      </c>
      <c r="R705" s="59" t="s">
        <v>1623</v>
      </c>
      <c r="S705" s="59" t="s">
        <v>1634</v>
      </c>
      <c r="T705" s="59" t="s">
        <v>1635</v>
      </c>
      <c r="U705" s="59" t="s">
        <v>1486</v>
      </c>
      <c r="V705" s="59" t="s">
        <v>1487</v>
      </c>
      <c r="W705" s="59" t="s">
        <v>1488</v>
      </c>
      <c r="X705" s="59" t="s">
        <v>1511</v>
      </c>
      <c r="Y705" s="59" t="s">
        <v>1490</v>
      </c>
      <c r="Z705" s="59">
        <v>14.56</v>
      </c>
      <c r="AA705" s="59">
        <v>14.56</v>
      </c>
      <c r="AB705" s="59">
        <v>0</v>
      </c>
      <c r="AC705" s="59">
        <v>14.56</v>
      </c>
      <c r="AD705" s="59">
        <v>0</v>
      </c>
      <c r="AE705" s="59">
        <v>0</v>
      </c>
      <c r="AF705" s="59" t="s">
        <v>1491</v>
      </c>
      <c r="AG705" s="59" t="s">
        <v>1426</v>
      </c>
      <c r="AH705" s="59" t="s">
        <v>1616</v>
      </c>
      <c r="AI705" s="59" t="s">
        <v>1523</v>
      </c>
      <c r="AJ705" s="59" t="s">
        <v>1486</v>
      </c>
      <c r="AK705" s="59" t="s">
        <v>278</v>
      </c>
      <c r="AL705" s="59" t="s">
        <v>1493</v>
      </c>
      <c r="AM705" s="59" t="s">
        <v>1494</v>
      </c>
      <c r="AN705" s="59" t="s">
        <v>1385</v>
      </c>
      <c r="AO705" s="59" t="s">
        <v>107</v>
      </c>
    </row>
    <row r="706" spans="1:41" x14ac:dyDescent="0.15">
      <c r="A706" s="59" t="s">
        <v>1810</v>
      </c>
      <c r="B706" s="59" t="s">
        <v>1779</v>
      </c>
      <c r="C706" s="59" t="s">
        <v>1780</v>
      </c>
      <c r="D706" s="59" t="s">
        <v>1638</v>
      </c>
      <c r="E706" s="59" t="s">
        <v>1639</v>
      </c>
      <c r="F706" s="59" t="s">
        <v>1475</v>
      </c>
      <c r="G706" s="59" t="s">
        <v>1406</v>
      </c>
      <c r="H706" s="59" t="s">
        <v>1475</v>
      </c>
      <c r="I706" s="59" t="s">
        <v>1406</v>
      </c>
      <c r="J706" s="59" t="s">
        <v>727</v>
      </c>
      <c r="K706" s="59" t="s">
        <v>1640</v>
      </c>
      <c r="L706" s="59" t="s">
        <v>1781</v>
      </c>
      <c r="M706" s="59" t="s">
        <v>1478</v>
      </c>
      <c r="N706" s="59" t="s">
        <v>1479</v>
      </c>
      <c r="O706" s="59" t="s">
        <v>1480</v>
      </c>
      <c r="P706" s="59" t="s">
        <v>1481</v>
      </c>
      <c r="Q706" s="59" t="s">
        <v>1482</v>
      </c>
      <c r="R706" s="59" t="s">
        <v>1483</v>
      </c>
      <c r="S706" s="59" t="s">
        <v>1782</v>
      </c>
      <c r="T706" s="59" t="s">
        <v>1783</v>
      </c>
      <c r="U706" s="59" t="s">
        <v>1486</v>
      </c>
      <c r="V706" s="59" t="s">
        <v>1487</v>
      </c>
      <c r="W706" s="59" t="s">
        <v>1508</v>
      </c>
      <c r="X706" s="59" t="s">
        <v>1487</v>
      </c>
      <c r="Y706" s="59" t="s">
        <v>1490</v>
      </c>
      <c r="Z706" s="59">
        <v>1179.67</v>
      </c>
      <c r="AA706" s="59">
        <v>1179.67</v>
      </c>
      <c r="AB706" s="59">
        <v>0</v>
      </c>
      <c r="AC706" s="59">
        <v>1179.67</v>
      </c>
      <c r="AD706" s="59">
        <v>0</v>
      </c>
      <c r="AE706" s="59">
        <v>0</v>
      </c>
      <c r="AF706" s="59" t="s">
        <v>1491</v>
      </c>
      <c r="AG706" s="59" t="s">
        <v>727</v>
      </c>
      <c r="AH706" s="59" t="s">
        <v>1784</v>
      </c>
      <c r="AI706" s="59" t="s">
        <v>1492</v>
      </c>
      <c r="AJ706" s="59" t="s">
        <v>1486</v>
      </c>
      <c r="AK706" s="59" t="s">
        <v>278</v>
      </c>
      <c r="AL706" s="59" t="s">
        <v>1493</v>
      </c>
      <c r="AM706" s="59" t="s">
        <v>1494</v>
      </c>
      <c r="AN706" s="59" t="s">
        <v>1384</v>
      </c>
      <c r="AO706" s="59" t="s">
        <v>107</v>
      </c>
    </row>
    <row r="707" spans="1:41" x14ac:dyDescent="0.15">
      <c r="A707" s="59" t="s">
        <v>1810</v>
      </c>
      <c r="B707" s="59" t="s">
        <v>1779</v>
      </c>
      <c r="C707" s="59" t="s">
        <v>1780</v>
      </c>
      <c r="D707" s="59" t="s">
        <v>1638</v>
      </c>
      <c r="E707" s="59" t="s">
        <v>1639</v>
      </c>
      <c r="F707" s="59" t="s">
        <v>1475</v>
      </c>
      <c r="G707" s="59" t="s">
        <v>1406</v>
      </c>
      <c r="H707" s="59" t="s">
        <v>1475</v>
      </c>
      <c r="I707" s="59" t="s">
        <v>1406</v>
      </c>
      <c r="J707" s="59" t="s">
        <v>727</v>
      </c>
      <c r="K707" s="59" t="s">
        <v>1640</v>
      </c>
      <c r="L707" s="59" t="s">
        <v>1781</v>
      </c>
      <c r="M707" s="59" t="s">
        <v>1478</v>
      </c>
      <c r="N707" s="59" t="s">
        <v>1479</v>
      </c>
      <c r="O707" s="59" t="s">
        <v>1480</v>
      </c>
      <c r="P707" s="59" t="s">
        <v>1481</v>
      </c>
      <c r="Q707" s="59" t="s">
        <v>1482</v>
      </c>
      <c r="R707" s="59" t="s">
        <v>1483</v>
      </c>
      <c r="S707" s="59" t="s">
        <v>1782</v>
      </c>
      <c r="T707" s="59" t="s">
        <v>1783</v>
      </c>
      <c r="U707" s="59" t="s">
        <v>1486</v>
      </c>
      <c r="V707" s="59" t="s">
        <v>1487</v>
      </c>
      <c r="W707" s="59" t="s">
        <v>1509</v>
      </c>
      <c r="X707" s="59" t="s">
        <v>1487</v>
      </c>
      <c r="Y707" s="59" t="s">
        <v>1490</v>
      </c>
      <c r="Z707" s="59">
        <v>13119.73</v>
      </c>
      <c r="AA707" s="59">
        <v>13119.73</v>
      </c>
      <c r="AB707" s="59">
        <v>0</v>
      </c>
      <c r="AC707" s="59">
        <v>13119.73</v>
      </c>
      <c r="AD707" s="59">
        <v>0</v>
      </c>
      <c r="AE707" s="59">
        <v>0</v>
      </c>
      <c r="AF707" s="59" t="s">
        <v>1491</v>
      </c>
      <c r="AG707" s="59" t="s">
        <v>727</v>
      </c>
      <c r="AH707" s="59" t="s">
        <v>1784</v>
      </c>
      <c r="AI707" s="59" t="s">
        <v>1492</v>
      </c>
      <c r="AJ707" s="59" t="s">
        <v>1486</v>
      </c>
      <c r="AK707" s="59" t="s">
        <v>278</v>
      </c>
      <c r="AL707" s="59" t="s">
        <v>1493</v>
      </c>
      <c r="AM707" s="59" t="s">
        <v>1494</v>
      </c>
      <c r="AN707" s="59" t="s">
        <v>1384</v>
      </c>
      <c r="AO707" s="59" t="s">
        <v>107</v>
      </c>
    </row>
    <row r="708" spans="1:41" x14ac:dyDescent="0.15">
      <c r="A708" s="59" t="s">
        <v>1810</v>
      </c>
      <c r="B708" s="59" t="s">
        <v>1779</v>
      </c>
      <c r="C708" s="59" t="s">
        <v>1780</v>
      </c>
      <c r="D708" s="59" t="s">
        <v>1638</v>
      </c>
      <c r="E708" s="59" t="s">
        <v>1639</v>
      </c>
      <c r="F708" s="59" t="s">
        <v>1475</v>
      </c>
      <c r="G708" s="59" t="s">
        <v>1406</v>
      </c>
      <c r="H708" s="59" t="s">
        <v>1475</v>
      </c>
      <c r="I708" s="59" t="s">
        <v>1406</v>
      </c>
      <c r="J708" s="59" t="s">
        <v>727</v>
      </c>
      <c r="K708" s="59" t="s">
        <v>1640</v>
      </c>
      <c r="L708" s="59" t="s">
        <v>1781</v>
      </c>
      <c r="M708" s="59" t="s">
        <v>1478</v>
      </c>
      <c r="N708" s="59" t="s">
        <v>1479</v>
      </c>
      <c r="O708" s="59" t="s">
        <v>1480</v>
      </c>
      <c r="P708" s="59" t="s">
        <v>1481</v>
      </c>
      <c r="Q708" s="59" t="s">
        <v>1482</v>
      </c>
      <c r="R708" s="59" t="s">
        <v>1483</v>
      </c>
      <c r="S708" s="59" t="s">
        <v>1782</v>
      </c>
      <c r="T708" s="59" t="s">
        <v>1783</v>
      </c>
      <c r="U708" s="59" t="s">
        <v>1486</v>
      </c>
      <c r="V708" s="59" t="s">
        <v>1487</v>
      </c>
      <c r="W708" s="59" t="s">
        <v>1488</v>
      </c>
      <c r="X708" s="59" t="s">
        <v>1511</v>
      </c>
      <c r="Y708" s="59" t="s">
        <v>1490</v>
      </c>
      <c r="Z708" s="59">
        <v>52.97</v>
      </c>
      <c r="AA708" s="59">
        <v>52.97</v>
      </c>
      <c r="AB708" s="59">
        <v>0</v>
      </c>
      <c r="AC708" s="59">
        <v>52.97</v>
      </c>
      <c r="AD708" s="59">
        <v>0</v>
      </c>
      <c r="AE708" s="59">
        <v>0</v>
      </c>
      <c r="AF708" s="59" t="s">
        <v>1491</v>
      </c>
      <c r="AG708" s="59" t="s">
        <v>727</v>
      </c>
      <c r="AH708" s="59" t="s">
        <v>1784</v>
      </c>
      <c r="AI708" s="59" t="s">
        <v>1492</v>
      </c>
      <c r="AJ708" s="59" t="s">
        <v>1486</v>
      </c>
      <c r="AK708" s="59" t="s">
        <v>278</v>
      </c>
      <c r="AL708" s="59" t="s">
        <v>1493</v>
      </c>
      <c r="AM708" s="59" t="s">
        <v>1494</v>
      </c>
      <c r="AN708" s="59" t="s">
        <v>1384</v>
      </c>
      <c r="AO708" s="59" t="s">
        <v>107</v>
      </c>
    </row>
    <row r="709" spans="1:41" x14ac:dyDescent="0.15">
      <c r="A709" s="59" t="s">
        <v>1810</v>
      </c>
      <c r="B709" s="59" t="s">
        <v>1779</v>
      </c>
      <c r="C709" s="59" t="s">
        <v>1780</v>
      </c>
      <c r="D709" s="59" t="s">
        <v>1638</v>
      </c>
      <c r="E709" s="59" t="s">
        <v>1639</v>
      </c>
      <c r="F709" s="59" t="s">
        <v>1475</v>
      </c>
      <c r="G709" s="59" t="s">
        <v>1406</v>
      </c>
      <c r="H709" s="59" t="s">
        <v>1475</v>
      </c>
      <c r="I709" s="59" t="s">
        <v>1406</v>
      </c>
      <c r="J709" s="59" t="s">
        <v>727</v>
      </c>
      <c r="K709" s="59" t="s">
        <v>1640</v>
      </c>
      <c r="L709" s="59" t="s">
        <v>1781</v>
      </c>
      <c r="M709" s="59" t="s">
        <v>1478</v>
      </c>
      <c r="N709" s="59" t="s">
        <v>1479</v>
      </c>
      <c r="O709" s="59" t="s">
        <v>1480</v>
      </c>
      <c r="P709" s="59" t="s">
        <v>1481</v>
      </c>
      <c r="Q709" s="59" t="s">
        <v>1482</v>
      </c>
      <c r="R709" s="59" t="s">
        <v>1483</v>
      </c>
      <c r="S709" s="59" t="s">
        <v>1782</v>
      </c>
      <c r="T709" s="59" t="s">
        <v>1783</v>
      </c>
      <c r="U709" s="59" t="s">
        <v>1486</v>
      </c>
      <c r="V709" s="59" t="s">
        <v>1487</v>
      </c>
      <c r="W709" s="59" t="s">
        <v>1513</v>
      </c>
      <c r="X709" s="59" t="s">
        <v>1487</v>
      </c>
      <c r="Y709" s="59" t="s">
        <v>1490</v>
      </c>
      <c r="Z709" s="59">
        <v>4509.09</v>
      </c>
      <c r="AA709" s="59">
        <v>4509.09</v>
      </c>
      <c r="AB709" s="59">
        <v>0</v>
      </c>
      <c r="AC709" s="59">
        <v>4509.09</v>
      </c>
      <c r="AD709" s="59">
        <v>0</v>
      </c>
      <c r="AE709" s="59">
        <v>0</v>
      </c>
      <c r="AF709" s="59" t="s">
        <v>1491</v>
      </c>
      <c r="AG709" s="59" t="s">
        <v>727</v>
      </c>
      <c r="AH709" s="59" t="s">
        <v>1784</v>
      </c>
      <c r="AI709" s="59" t="s">
        <v>1492</v>
      </c>
      <c r="AJ709" s="59" t="s">
        <v>1486</v>
      </c>
      <c r="AK709" s="59" t="s">
        <v>278</v>
      </c>
      <c r="AL709" s="59" t="s">
        <v>1493</v>
      </c>
      <c r="AM709" s="59" t="s">
        <v>1494</v>
      </c>
      <c r="AN709" s="59" t="s">
        <v>1384</v>
      </c>
      <c r="AO709" s="59" t="s">
        <v>107</v>
      </c>
    </row>
    <row r="710" spans="1:41" x14ac:dyDescent="0.15">
      <c r="A710" s="59" t="s">
        <v>1810</v>
      </c>
      <c r="B710" s="59" t="s">
        <v>1636</v>
      </c>
      <c r="C710" s="59" t="s">
        <v>1637</v>
      </c>
      <c r="D710" s="59" t="s">
        <v>1638</v>
      </c>
      <c r="E710" s="59" t="s">
        <v>1639</v>
      </c>
      <c r="F710" s="59" t="s">
        <v>1475</v>
      </c>
      <c r="G710" s="59" t="s">
        <v>1406</v>
      </c>
      <c r="H710" s="59" t="s">
        <v>1475</v>
      </c>
      <c r="I710" s="59" t="s">
        <v>1406</v>
      </c>
      <c r="J710" s="59" t="s">
        <v>727</v>
      </c>
      <c r="K710" s="59" t="s">
        <v>1640</v>
      </c>
      <c r="L710" s="59" t="s">
        <v>1641</v>
      </c>
      <c r="M710" s="59" t="s">
        <v>1478</v>
      </c>
      <c r="N710" s="59" t="s">
        <v>1479</v>
      </c>
      <c r="O710" s="59" t="s">
        <v>1480</v>
      </c>
      <c r="P710" s="59" t="s">
        <v>1481</v>
      </c>
      <c r="Q710" s="59" t="s">
        <v>1482</v>
      </c>
      <c r="R710" s="59" t="s">
        <v>1483</v>
      </c>
      <c r="S710" s="59" t="s">
        <v>1642</v>
      </c>
      <c r="T710" s="59" t="s">
        <v>1643</v>
      </c>
      <c r="U710" s="59" t="s">
        <v>1486</v>
      </c>
      <c r="V710" s="59" t="s">
        <v>1487</v>
      </c>
      <c r="W710" s="59" t="s">
        <v>1508</v>
      </c>
      <c r="X710" s="59" t="s">
        <v>1487</v>
      </c>
      <c r="Y710" s="59" t="s">
        <v>1490</v>
      </c>
      <c r="Z710" s="59">
        <v>975.75</v>
      </c>
      <c r="AA710" s="59">
        <v>975.75</v>
      </c>
      <c r="AB710" s="59">
        <v>0</v>
      </c>
      <c r="AC710" s="59">
        <v>975.75</v>
      </c>
      <c r="AD710" s="59">
        <v>0</v>
      </c>
      <c r="AE710" s="59">
        <v>0</v>
      </c>
      <c r="AF710" s="59" t="s">
        <v>1491</v>
      </c>
      <c r="AG710" s="59" t="s">
        <v>727</v>
      </c>
      <c r="AH710" s="59" t="s">
        <v>1644</v>
      </c>
      <c r="AI710" s="59" t="s">
        <v>1492</v>
      </c>
      <c r="AJ710" s="59" t="s">
        <v>1486</v>
      </c>
      <c r="AK710" s="59" t="s">
        <v>278</v>
      </c>
      <c r="AL710" s="59" t="s">
        <v>1493</v>
      </c>
      <c r="AM710" s="59" t="s">
        <v>1494</v>
      </c>
      <c r="AN710" s="59" t="s">
        <v>1384</v>
      </c>
      <c r="AO710" s="59" t="s">
        <v>107</v>
      </c>
    </row>
    <row r="711" spans="1:41" x14ac:dyDescent="0.15">
      <c r="A711" s="59" t="s">
        <v>1810</v>
      </c>
      <c r="B711" s="59" t="s">
        <v>1636</v>
      </c>
      <c r="C711" s="59" t="s">
        <v>1637</v>
      </c>
      <c r="D711" s="59" t="s">
        <v>1638</v>
      </c>
      <c r="E711" s="59" t="s">
        <v>1639</v>
      </c>
      <c r="F711" s="59" t="s">
        <v>1475</v>
      </c>
      <c r="G711" s="59" t="s">
        <v>1406</v>
      </c>
      <c r="H711" s="59" t="s">
        <v>1475</v>
      </c>
      <c r="I711" s="59" t="s">
        <v>1406</v>
      </c>
      <c r="J711" s="59" t="s">
        <v>727</v>
      </c>
      <c r="K711" s="59" t="s">
        <v>1640</v>
      </c>
      <c r="L711" s="59" t="s">
        <v>1641</v>
      </c>
      <c r="M711" s="59" t="s">
        <v>1478</v>
      </c>
      <c r="N711" s="59" t="s">
        <v>1479</v>
      </c>
      <c r="O711" s="59" t="s">
        <v>1480</v>
      </c>
      <c r="P711" s="59" t="s">
        <v>1481</v>
      </c>
      <c r="Q711" s="59" t="s">
        <v>1482</v>
      </c>
      <c r="R711" s="59" t="s">
        <v>1483</v>
      </c>
      <c r="S711" s="59" t="s">
        <v>1642</v>
      </c>
      <c r="T711" s="59" t="s">
        <v>1643</v>
      </c>
      <c r="U711" s="59" t="s">
        <v>1486</v>
      </c>
      <c r="V711" s="59" t="s">
        <v>1487</v>
      </c>
      <c r="W711" s="59" t="s">
        <v>1509</v>
      </c>
      <c r="X711" s="59" t="s">
        <v>1487</v>
      </c>
      <c r="Y711" s="59" t="s">
        <v>1490</v>
      </c>
      <c r="Z711" s="59">
        <v>6047.41</v>
      </c>
      <c r="AA711" s="59">
        <v>6047.41</v>
      </c>
      <c r="AB711" s="59">
        <v>0</v>
      </c>
      <c r="AC711" s="59">
        <v>6047.41</v>
      </c>
      <c r="AD711" s="59">
        <v>0</v>
      </c>
      <c r="AE711" s="59">
        <v>0</v>
      </c>
      <c r="AF711" s="59" t="s">
        <v>1491</v>
      </c>
      <c r="AG711" s="59" t="s">
        <v>727</v>
      </c>
      <c r="AH711" s="59" t="s">
        <v>1644</v>
      </c>
      <c r="AI711" s="59" t="s">
        <v>1492</v>
      </c>
      <c r="AJ711" s="59" t="s">
        <v>1486</v>
      </c>
      <c r="AK711" s="59" t="s">
        <v>278</v>
      </c>
      <c r="AL711" s="59" t="s">
        <v>1493</v>
      </c>
      <c r="AM711" s="59" t="s">
        <v>1494</v>
      </c>
      <c r="AN711" s="59" t="s">
        <v>1384</v>
      </c>
      <c r="AO711" s="59" t="s">
        <v>107</v>
      </c>
    </row>
    <row r="712" spans="1:41" x14ac:dyDescent="0.15">
      <c r="A712" s="59" t="s">
        <v>1810</v>
      </c>
      <c r="B712" s="59" t="s">
        <v>1636</v>
      </c>
      <c r="C712" s="59" t="s">
        <v>1637</v>
      </c>
      <c r="D712" s="59" t="s">
        <v>1638</v>
      </c>
      <c r="E712" s="59" t="s">
        <v>1639</v>
      </c>
      <c r="F712" s="59" t="s">
        <v>1475</v>
      </c>
      <c r="G712" s="59" t="s">
        <v>1406</v>
      </c>
      <c r="H712" s="59" t="s">
        <v>1475</v>
      </c>
      <c r="I712" s="59" t="s">
        <v>1406</v>
      </c>
      <c r="J712" s="59" t="s">
        <v>727</v>
      </c>
      <c r="K712" s="59" t="s">
        <v>1640</v>
      </c>
      <c r="L712" s="59" t="s">
        <v>1641</v>
      </c>
      <c r="M712" s="59" t="s">
        <v>1478</v>
      </c>
      <c r="N712" s="59" t="s">
        <v>1479</v>
      </c>
      <c r="O712" s="59" t="s">
        <v>1480</v>
      </c>
      <c r="P712" s="59" t="s">
        <v>1481</v>
      </c>
      <c r="Q712" s="59" t="s">
        <v>1482</v>
      </c>
      <c r="R712" s="59" t="s">
        <v>1483</v>
      </c>
      <c r="S712" s="59" t="s">
        <v>1642</v>
      </c>
      <c r="T712" s="59" t="s">
        <v>1643</v>
      </c>
      <c r="U712" s="59" t="s">
        <v>1486</v>
      </c>
      <c r="V712" s="59" t="s">
        <v>1487</v>
      </c>
      <c r="W712" s="59" t="s">
        <v>1488</v>
      </c>
      <c r="X712" s="59" t="s">
        <v>1511</v>
      </c>
      <c r="Y712" s="59" t="s">
        <v>1490</v>
      </c>
      <c r="Z712" s="59">
        <v>34.159999999999997</v>
      </c>
      <c r="AA712" s="59">
        <v>34.159999999999997</v>
      </c>
      <c r="AB712" s="59">
        <v>0</v>
      </c>
      <c r="AC712" s="59">
        <v>34.159999999999997</v>
      </c>
      <c r="AD712" s="59">
        <v>0</v>
      </c>
      <c r="AE712" s="59">
        <v>0</v>
      </c>
      <c r="AF712" s="59" t="s">
        <v>1491</v>
      </c>
      <c r="AG712" s="59" t="s">
        <v>727</v>
      </c>
      <c r="AH712" s="59" t="s">
        <v>1644</v>
      </c>
      <c r="AI712" s="59" t="s">
        <v>1492</v>
      </c>
      <c r="AJ712" s="59" t="s">
        <v>1486</v>
      </c>
      <c r="AK712" s="59" t="s">
        <v>278</v>
      </c>
      <c r="AL712" s="59" t="s">
        <v>1493</v>
      </c>
      <c r="AM712" s="59" t="s">
        <v>1494</v>
      </c>
      <c r="AN712" s="59" t="s">
        <v>1384</v>
      </c>
      <c r="AO712" s="59" t="s">
        <v>107</v>
      </c>
    </row>
    <row r="713" spans="1:41" x14ac:dyDescent="0.15">
      <c r="A713" s="59" t="s">
        <v>1810</v>
      </c>
      <c r="B713" s="59" t="s">
        <v>1636</v>
      </c>
      <c r="C713" s="59" t="s">
        <v>1637</v>
      </c>
      <c r="D713" s="59" t="s">
        <v>1638</v>
      </c>
      <c r="E713" s="59" t="s">
        <v>1639</v>
      </c>
      <c r="F713" s="59" t="s">
        <v>1475</v>
      </c>
      <c r="G713" s="59" t="s">
        <v>1406</v>
      </c>
      <c r="H713" s="59" t="s">
        <v>1475</v>
      </c>
      <c r="I713" s="59" t="s">
        <v>1406</v>
      </c>
      <c r="J713" s="59" t="s">
        <v>727</v>
      </c>
      <c r="K713" s="59" t="s">
        <v>1640</v>
      </c>
      <c r="L713" s="59" t="s">
        <v>1641</v>
      </c>
      <c r="M713" s="59" t="s">
        <v>1478</v>
      </c>
      <c r="N713" s="59" t="s">
        <v>1479</v>
      </c>
      <c r="O713" s="59" t="s">
        <v>1480</v>
      </c>
      <c r="P713" s="59" t="s">
        <v>1481</v>
      </c>
      <c r="Q713" s="59" t="s">
        <v>1482</v>
      </c>
      <c r="R713" s="59" t="s">
        <v>1483</v>
      </c>
      <c r="S713" s="59" t="s">
        <v>1642</v>
      </c>
      <c r="T713" s="59" t="s">
        <v>1643</v>
      </c>
      <c r="U713" s="59" t="s">
        <v>1486</v>
      </c>
      <c r="V713" s="59" t="s">
        <v>1487</v>
      </c>
      <c r="W713" s="59" t="s">
        <v>1513</v>
      </c>
      <c r="X713" s="59" t="s">
        <v>1487</v>
      </c>
      <c r="Y713" s="59" t="s">
        <v>1490</v>
      </c>
      <c r="Z713" s="59">
        <v>2942.68</v>
      </c>
      <c r="AA713" s="59">
        <v>2942.68</v>
      </c>
      <c r="AB713" s="59">
        <v>0</v>
      </c>
      <c r="AC713" s="59">
        <v>2942.68</v>
      </c>
      <c r="AD713" s="59">
        <v>0</v>
      </c>
      <c r="AE713" s="59">
        <v>0</v>
      </c>
      <c r="AF713" s="59" t="s">
        <v>1491</v>
      </c>
      <c r="AG713" s="59" t="s">
        <v>727</v>
      </c>
      <c r="AH713" s="59" t="s">
        <v>1644</v>
      </c>
      <c r="AI713" s="59" t="s">
        <v>1492</v>
      </c>
      <c r="AJ713" s="59" t="s">
        <v>1486</v>
      </c>
      <c r="AK713" s="59" t="s">
        <v>278</v>
      </c>
      <c r="AL713" s="59" t="s">
        <v>1493</v>
      </c>
      <c r="AM713" s="59" t="s">
        <v>1494</v>
      </c>
      <c r="AN713" s="59" t="s">
        <v>1384</v>
      </c>
      <c r="AO713" s="59" t="s">
        <v>107</v>
      </c>
    </row>
    <row r="714" spans="1:41" x14ac:dyDescent="0.15">
      <c r="A714" s="59" t="s">
        <v>1810</v>
      </c>
      <c r="B714" s="59" t="s">
        <v>1645</v>
      </c>
      <c r="C714" s="59" t="s">
        <v>1646</v>
      </c>
      <c r="D714" s="59" t="s">
        <v>1517</v>
      </c>
      <c r="E714" s="59" t="s">
        <v>559</v>
      </c>
      <c r="F714" s="59" t="s">
        <v>1475</v>
      </c>
      <c r="G714" s="59" t="s">
        <v>1406</v>
      </c>
      <c r="H714" s="59" t="s">
        <v>1475</v>
      </c>
      <c r="I714" s="59" t="s">
        <v>1406</v>
      </c>
      <c r="J714" s="59" t="s">
        <v>737</v>
      </c>
      <c r="K714" s="59" t="s">
        <v>1518</v>
      </c>
      <c r="L714" s="59" t="s">
        <v>1647</v>
      </c>
      <c r="M714" s="59" t="s">
        <v>1478</v>
      </c>
      <c r="N714" s="59" t="s">
        <v>1479</v>
      </c>
      <c r="O714" s="59" t="s">
        <v>1480</v>
      </c>
      <c r="P714" s="59" t="s">
        <v>1481</v>
      </c>
      <c r="Q714" s="59" t="s">
        <v>1482</v>
      </c>
      <c r="R714" s="59" t="s">
        <v>1483</v>
      </c>
      <c r="S714" s="59" t="s">
        <v>1648</v>
      </c>
      <c r="T714" s="59" t="s">
        <v>1649</v>
      </c>
      <c r="U714" s="59" t="s">
        <v>1486</v>
      </c>
      <c r="V714" s="59" t="s">
        <v>1487</v>
      </c>
      <c r="W714" s="59" t="s">
        <v>1488</v>
      </c>
      <c r="X714" s="59" t="s">
        <v>1511</v>
      </c>
      <c r="Y714" s="59" t="s">
        <v>1490</v>
      </c>
      <c r="Z714" s="59">
        <v>20.420000000000002</v>
      </c>
      <c r="AA714" s="59">
        <v>20.420000000000002</v>
      </c>
      <c r="AB714" s="59">
        <v>0</v>
      </c>
      <c r="AC714" s="59">
        <v>20.420000000000002</v>
      </c>
      <c r="AD714" s="59">
        <v>0</v>
      </c>
      <c r="AE714" s="59">
        <v>0</v>
      </c>
      <c r="AF714" s="59" t="s">
        <v>1491</v>
      </c>
      <c r="AG714" s="59" t="s">
        <v>737</v>
      </c>
      <c r="AH714" s="59" t="s">
        <v>1518</v>
      </c>
      <c r="AI714" s="59" t="s">
        <v>1523</v>
      </c>
      <c r="AJ714" s="59" t="s">
        <v>1486</v>
      </c>
      <c r="AK714" s="59" t="s">
        <v>278</v>
      </c>
      <c r="AL714" s="59" t="s">
        <v>1493</v>
      </c>
      <c r="AM714" s="59" t="s">
        <v>1494</v>
      </c>
      <c r="AN714" s="59" t="s">
        <v>1384</v>
      </c>
      <c r="AO714" s="59" t="s">
        <v>107</v>
      </c>
    </row>
    <row r="715" spans="1:41" x14ac:dyDescent="0.15">
      <c r="A715" s="59" t="s">
        <v>1810</v>
      </c>
      <c r="B715" s="59" t="s">
        <v>1645</v>
      </c>
      <c r="C715" s="59" t="s">
        <v>1646</v>
      </c>
      <c r="D715" s="59" t="s">
        <v>1517</v>
      </c>
      <c r="E715" s="59" t="s">
        <v>559</v>
      </c>
      <c r="F715" s="59" t="s">
        <v>1475</v>
      </c>
      <c r="G715" s="59" t="s">
        <v>1406</v>
      </c>
      <c r="H715" s="59" t="s">
        <v>1475</v>
      </c>
      <c r="I715" s="59" t="s">
        <v>1406</v>
      </c>
      <c r="J715" s="59" t="s">
        <v>737</v>
      </c>
      <c r="K715" s="59" t="s">
        <v>1518</v>
      </c>
      <c r="L715" s="59" t="s">
        <v>1647</v>
      </c>
      <c r="M715" s="59" t="s">
        <v>1478</v>
      </c>
      <c r="N715" s="59" t="s">
        <v>1479</v>
      </c>
      <c r="O715" s="59" t="s">
        <v>1480</v>
      </c>
      <c r="P715" s="59" t="s">
        <v>1481</v>
      </c>
      <c r="Q715" s="59" t="s">
        <v>1482</v>
      </c>
      <c r="R715" s="59" t="s">
        <v>1483</v>
      </c>
      <c r="S715" s="59" t="s">
        <v>1648</v>
      </c>
      <c r="T715" s="59" t="s">
        <v>1649</v>
      </c>
      <c r="U715" s="59" t="s">
        <v>1486</v>
      </c>
      <c r="V715" s="59" t="s">
        <v>1487</v>
      </c>
      <c r="W715" s="59" t="s">
        <v>1522</v>
      </c>
      <c r="X715" s="59" t="s">
        <v>1487</v>
      </c>
      <c r="Y715" s="59" t="s">
        <v>1490</v>
      </c>
      <c r="Z715" s="59">
        <v>979.58</v>
      </c>
      <c r="AA715" s="59">
        <v>979.58</v>
      </c>
      <c r="AB715" s="59">
        <v>0</v>
      </c>
      <c r="AC715" s="59">
        <v>979.58</v>
      </c>
      <c r="AD715" s="59">
        <v>0</v>
      </c>
      <c r="AE715" s="59">
        <v>0</v>
      </c>
      <c r="AF715" s="59" t="s">
        <v>1491</v>
      </c>
      <c r="AG715" s="59" t="s">
        <v>737</v>
      </c>
      <c r="AH715" s="59" t="s">
        <v>1518</v>
      </c>
      <c r="AI715" s="59" t="s">
        <v>1523</v>
      </c>
      <c r="AJ715" s="59" t="s">
        <v>1486</v>
      </c>
      <c r="AK715" s="59" t="s">
        <v>278</v>
      </c>
      <c r="AL715" s="59" t="s">
        <v>1493</v>
      </c>
      <c r="AM715" s="59" t="s">
        <v>1494</v>
      </c>
      <c r="AN715" s="59" t="s">
        <v>1384</v>
      </c>
      <c r="AO715" s="59" t="s">
        <v>107</v>
      </c>
    </row>
    <row r="716" spans="1:41" x14ac:dyDescent="0.15">
      <c r="A716" s="59" t="s">
        <v>1810</v>
      </c>
      <c r="B716" s="59" t="s">
        <v>1650</v>
      </c>
      <c r="C716" s="59" t="s">
        <v>1651</v>
      </c>
      <c r="D716" s="59" t="s">
        <v>1517</v>
      </c>
      <c r="E716" s="59" t="s">
        <v>559</v>
      </c>
      <c r="F716" s="59" t="s">
        <v>1475</v>
      </c>
      <c r="G716" s="59" t="s">
        <v>1406</v>
      </c>
      <c r="H716" s="59" t="s">
        <v>1475</v>
      </c>
      <c r="I716" s="59" t="s">
        <v>1406</v>
      </c>
      <c r="J716" s="59" t="s">
        <v>737</v>
      </c>
      <c r="K716" s="59" t="s">
        <v>1518</v>
      </c>
      <c r="L716" s="59" t="s">
        <v>1652</v>
      </c>
      <c r="M716" s="59" t="s">
        <v>1478</v>
      </c>
      <c r="N716" s="59" t="s">
        <v>1479</v>
      </c>
      <c r="O716" s="59" t="s">
        <v>1480</v>
      </c>
      <c r="P716" s="59" t="s">
        <v>1481</v>
      </c>
      <c r="Q716" s="59" t="s">
        <v>1482</v>
      </c>
      <c r="R716" s="59" t="s">
        <v>1483</v>
      </c>
      <c r="S716" s="59" t="s">
        <v>1653</v>
      </c>
      <c r="T716" s="59" t="s">
        <v>1654</v>
      </c>
      <c r="U716" s="59" t="s">
        <v>1486</v>
      </c>
      <c r="V716" s="59" t="s">
        <v>1487</v>
      </c>
      <c r="W716" s="59" t="s">
        <v>1500</v>
      </c>
      <c r="X716" s="59" t="s">
        <v>1501</v>
      </c>
      <c r="Y716" s="59" t="s">
        <v>1490</v>
      </c>
      <c r="Z716" s="59">
        <v>3083.05</v>
      </c>
      <c r="AA716" s="59">
        <v>3083.05</v>
      </c>
      <c r="AB716" s="59">
        <v>0</v>
      </c>
      <c r="AC716" s="59">
        <v>3083.05</v>
      </c>
      <c r="AD716" s="59">
        <v>0</v>
      </c>
      <c r="AE716" s="59">
        <v>0</v>
      </c>
      <c r="AF716" s="59" t="s">
        <v>1491</v>
      </c>
      <c r="AG716" s="59" t="s">
        <v>737</v>
      </c>
      <c r="AH716" s="59" t="s">
        <v>1518</v>
      </c>
      <c r="AI716" s="59" t="s">
        <v>1523</v>
      </c>
      <c r="AJ716" s="59" t="s">
        <v>1486</v>
      </c>
      <c r="AK716" s="59" t="s">
        <v>278</v>
      </c>
      <c r="AL716" s="59" t="s">
        <v>1493</v>
      </c>
      <c r="AM716" s="59" t="s">
        <v>1494</v>
      </c>
      <c r="AN716" s="59" t="s">
        <v>1384</v>
      </c>
      <c r="AO716" s="59" t="s">
        <v>107</v>
      </c>
    </row>
    <row r="717" spans="1:41" x14ac:dyDescent="0.15">
      <c r="A717" s="59" t="s">
        <v>1810</v>
      </c>
      <c r="B717" s="59" t="s">
        <v>1785</v>
      </c>
      <c r="C717" s="59" t="s">
        <v>1786</v>
      </c>
      <c r="D717" s="59" t="s">
        <v>1517</v>
      </c>
      <c r="E717" s="59" t="s">
        <v>559</v>
      </c>
      <c r="F717" s="59" t="s">
        <v>1475</v>
      </c>
      <c r="G717" s="59" t="s">
        <v>1406</v>
      </c>
      <c r="H717" s="59" t="s">
        <v>1475</v>
      </c>
      <c r="I717" s="59" t="s">
        <v>1406</v>
      </c>
      <c r="J717" s="59" t="s">
        <v>737</v>
      </c>
      <c r="K717" s="59" t="s">
        <v>1518</v>
      </c>
      <c r="L717" s="59" t="s">
        <v>1652</v>
      </c>
      <c r="M717" s="59" t="s">
        <v>1478</v>
      </c>
      <c r="N717" s="59" t="s">
        <v>1479</v>
      </c>
      <c r="O717" s="59" t="s">
        <v>1480</v>
      </c>
      <c r="P717" s="59" t="s">
        <v>1481</v>
      </c>
      <c r="Q717" s="59" t="s">
        <v>1482</v>
      </c>
      <c r="R717" s="59" t="s">
        <v>1483</v>
      </c>
      <c r="S717" s="59" t="s">
        <v>1787</v>
      </c>
      <c r="T717" s="59" t="s">
        <v>1788</v>
      </c>
      <c r="U717" s="59" t="s">
        <v>1486</v>
      </c>
      <c r="V717" s="59" t="s">
        <v>1487</v>
      </c>
      <c r="W717" s="59" t="s">
        <v>1500</v>
      </c>
      <c r="X717" s="59" t="s">
        <v>1501</v>
      </c>
      <c r="Y717" s="59" t="s">
        <v>1490</v>
      </c>
      <c r="Z717" s="59">
        <v>0.08</v>
      </c>
      <c r="AA717" s="59">
        <v>0.08</v>
      </c>
      <c r="AB717" s="59">
        <v>0</v>
      </c>
      <c r="AC717" s="59">
        <v>0.08</v>
      </c>
      <c r="AD717" s="59">
        <v>0</v>
      </c>
      <c r="AE717" s="59">
        <v>0</v>
      </c>
      <c r="AF717" s="59" t="s">
        <v>1491</v>
      </c>
      <c r="AG717" s="59" t="s">
        <v>737</v>
      </c>
      <c r="AH717" s="59" t="s">
        <v>1518</v>
      </c>
      <c r="AI717" s="59" t="s">
        <v>1523</v>
      </c>
      <c r="AJ717" s="59" t="s">
        <v>1486</v>
      </c>
      <c r="AK717" s="59" t="s">
        <v>278</v>
      </c>
      <c r="AL717" s="59" t="s">
        <v>1493</v>
      </c>
      <c r="AM717" s="59" t="s">
        <v>1494</v>
      </c>
      <c r="AN717" s="59" t="s">
        <v>1384</v>
      </c>
      <c r="AO717" s="59" t="s">
        <v>107</v>
      </c>
    </row>
    <row r="718" spans="1:41" x14ac:dyDescent="0.15">
      <c r="A718" s="59" t="s">
        <v>1810</v>
      </c>
      <c r="B718" s="59" t="s">
        <v>1655</v>
      </c>
      <c r="C718" s="59" t="s">
        <v>1656</v>
      </c>
      <c r="D718" s="59" t="s">
        <v>1517</v>
      </c>
      <c r="E718" s="59" t="s">
        <v>559</v>
      </c>
      <c r="F718" s="59" t="s">
        <v>1475</v>
      </c>
      <c r="G718" s="59" t="s">
        <v>1406</v>
      </c>
      <c r="H718" s="59" t="s">
        <v>1475</v>
      </c>
      <c r="I718" s="59" t="s">
        <v>1406</v>
      </c>
      <c r="J718" s="59" t="s">
        <v>737</v>
      </c>
      <c r="K718" s="59" t="s">
        <v>1518</v>
      </c>
      <c r="L718" s="59" t="s">
        <v>1657</v>
      </c>
      <c r="M718" s="59" t="s">
        <v>1478</v>
      </c>
      <c r="N718" s="59" t="s">
        <v>1479</v>
      </c>
      <c r="O718" s="59" t="s">
        <v>1480</v>
      </c>
      <c r="P718" s="59" t="s">
        <v>1481</v>
      </c>
      <c r="Q718" s="59" t="s">
        <v>1482</v>
      </c>
      <c r="R718" s="59" t="s">
        <v>1483</v>
      </c>
      <c r="S718" s="59" t="s">
        <v>1658</v>
      </c>
      <c r="T718" s="59" t="s">
        <v>1659</v>
      </c>
      <c r="U718" s="59" t="s">
        <v>1486</v>
      </c>
      <c r="V718" s="59" t="s">
        <v>1487</v>
      </c>
      <c r="W718" s="59" t="s">
        <v>1488</v>
      </c>
      <c r="X718" s="59" t="s">
        <v>1510</v>
      </c>
      <c r="Y718" s="59" t="s">
        <v>1490</v>
      </c>
      <c r="Z718" s="59">
        <v>5.95</v>
      </c>
      <c r="AA718" s="59">
        <v>5.95</v>
      </c>
      <c r="AB718" s="59">
        <v>0</v>
      </c>
      <c r="AC718" s="59">
        <v>5.95</v>
      </c>
      <c r="AD718" s="59">
        <v>0</v>
      </c>
      <c r="AE718" s="59">
        <v>0</v>
      </c>
      <c r="AF718" s="59" t="s">
        <v>1491</v>
      </c>
      <c r="AG718" s="59" t="s">
        <v>737</v>
      </c>
      <c r="AH718" s="59" t="s">
        <v>1518</v>
      </c>
      <c r="AI718" s="59" t="s">
        <v>1523</v>
      </c>
      <c r="AJ718" s="59" t="s">
        <v>1486</v>
      </c>
      <c r="AK718" s="59" t="s">
        <v>278</v>
      </c>
      <c r="AL718" s="59" t="s">
        <v>1493</v>
      </c>
      <c r="AM718" s="59" t="s">
        <v>1494</v>
      </c>
      <c r="AN718" s="59" t="s">
        <v>1384</v>
      </c>
      <c r="AO718" s="59" t="s">
        <v>107</v>
      </c>
    </row>
    <row r="719" spans="1:41" x14ac:dyDescent="0.15">
      <c r="A719" s="59" t="s">
        <v>1810</v>
      </c>
      <c r="B719" s="59" t="s">
        <v>1655</v>
      </c>
      <c r="C719" s="59" t="s">
        <v>1656</v>
      </c>
      <c r="D719" s="59" t="s">
        <v>1517</v>
      </c>
      <c r="E719" s="59" t="s">
        <v>559</v>
      </c>
      <c r="F719" s="59" t="s">
        <v>1475</v>
      </c>
      <c r="G719" s="59" t="s">
        <v>1406</v>
      </c>
      <c r="H719" s="59" t="s">
        <v>1475</v>
      </c>
      <c r="I719" s="59" t="s">
        <v>1406</v>
      </c>
      <c r="J719" s="59" t="s">
        <v>737</v>
      </c>
      <c r="K719" s="59" t="s">
        <v>1518</v>
      </c>
      <c r="L719" s="59" t="s">
        <v>1657</v>
      </c>
      <c r="M719" s="59" t="s">
        <v>1478</v>
      </c>
      <c r="N719" s="59" t="s">
        <v>1479</v>
      </c>
      <c r="O719" s="59" t="s">
        <v>1480</v>
      </c>
      <c r="P719" s="59" t="s">
        <v>1481</v>
      </c>
      <c r="Q719" s="59" t="s">
        <v>1482</v>
      </c>
      <c r="R719" s="59" t="s">
        <v>1483</v>
      </c>
      <c r="S719" s="59" t="s">
        <v>1658</v>
      </c>
      <c r="T719" s="59" t="s">
        <v>1659</v>
      </c>
      <c r="U719" s="59" t="s">
        <v>1486</v>
      </c>
      <c r="V719" s="59" t="s">
        <v>1487</v>
      </c>
      <c r="W719" s="59" t="s">
        <v>1488</v>
      </c>
      <c r="X719" s="59" t="s">
        <v>1511</v>
      </c>
      <c r="Y719" s="59" t="s">
        <v>1490</v>
      </c>
      <c r="Z719" s="59">
        <v>0.04</v>
      </c>
      <c r="AA719" s="59">
        <v>0.04</v>
      </c>
      <c r="AB719" s="59">
        <v>0</v>
      </c>
      <c r="AC719" s="59">
        <v>0.04</v>
      </c>
      <c r="AD719" s="59">
        <v>0</v>
      </c>
      <c r="AE719" s="59">
        <v>0</v>
      </c>
      <c r="AF719" s="59" t="s">
        <v>1491</v>
      </c>
      <c r="AG719" s="59" t="s">
        <v>737</v>
      </c>
      <c r="AH719" s="59" t="s">
        <v>1518</v>
      </c>
      <c r="AI719" s="59" t="s">
        <v>1523</v>
      </c>
      <c r="AJ719" s="59" t="s">
        <v>1486</v>
      </c>
      <c r="AK719" s="59" t="s">
        <v>278</v>
      </c>
      <c r="AL719" s="59" t="s">
        <v>1493</v>
      </c>
      <c r="AM719" s="59" t="s">
        <v>1494</v>
      </c>
      <c r="AN719" s="59" t="s">
        <v>1384</v>
      </c>
      <c r="AO719" s="59" t="s">
        <v>107</v>
      </c>
    </row>
    <row r="720" spans="1:41" x14ac:dyDescent="0.15">
      <c r="A720" s="59" t="s">
        <v>1810</v>
      </c>
      <c r="B720" s="59" t="s">
        <v>1655</v>
      </c>
      <c r="C720" s="59" t="s">
        <v>1656</v>
      </c>
      <c r="D720" s="59" t="s">
        <v>1517</v>
      </c>
      <c r="E720" s="59" t="s">
        <v>559</v>
      </c>
      <c r="F720" s="59" t="s">
        <v>1475</v>
      </c>
      <c r="G720" s="59" t="s">
        <v>1406</v>
      </c>
      <c r="H720" s="59" t="s">
        <v>1475</v>
      </c>
      <c r="I720" s="59" t="s">
        <v>1406</v>
      </c>
      <c r="J720" s="59" t="s">
        <v>737</v>
      </c>
      <c r="K720" s="59" t="s">
        <v>1518</v>
      </c>
      <c r="L720" s="59" t="s">
        <v>1657</v>
      </c>
      <c r="M720" s="59" t="s">
        <v>1478</v>
      </c>
      <c r="N720" s="59" t="s">
        <v>1479</v>
      </c>
      <c r="O720" s="59" t="s">
        <v>1480</v>
      </c>
      <c r="P720" s="59" t="s">
        <v>1481</v>
      </c>
      <c r="Q720" s="59" t="s">
        <v>1482</v>
      </c>
      <c r="R720" s="59" t="s">
        <v>1483</v>
      </c>
      <c r="S720" s="59" t="s">
        <v>1658</v>
      </c>
      <c r="T720" s="59" t="s">
        <v>1659</v>
      </c>
      <c r="U720" s="59" t="s">
        <v>1486</v>
      </c>
      <c r="V720" s="59" t="s">
        <v>1487</v>
      </c>
      <c r="W720" s="59" t="s">
        <v>1522</v>
      </c>
      <c r="X720" s="59" t="s">
        <v>1487</v>
      </c>
      <c r="Y720" s="59" t="s">
        <v>1490</v>
      </c>
      <c r="Z720" s="59">
        <v>4114.45</v>
      </c>
      <c r="AA720" s="59">
        <v>4114.45</v>
      </c>
      <c r="AB720" s="59">
        <v>0</v>
      </c>
      <c r="AC720" s="59">
        <v>4114.45</v>
      </c>
      <c r="AD720" s="59">
        <v>0</v>
      </c>
      <c r="AE720" s="59">
        <v>0</v>
      </c>
      <c r="AF720" s="59" t="s">
        <v>1491</v>
      </c>
      <c r="AG720" s="59" t="s">
        <v>737</v>
      </c>
      <c r="AH720" s="59" t="s">
        <v>1518</v>
      </c>
      <c r="AI720" s="59" t="s">
        <v>1523</v>
      </c>
      <c r="AJ720" s="59" t="s">
        <v>1486</v>
      </c>
      <c r="AK720" s="59" t="s">
        <v>278</v>
      </c>
      <c r="AL720" s="59" t="s">
        <v>1493</v>
      </c>
      <c r="AM720" s="59" t="s">
        <v>1494</v>
      </c>
      <c r="AN720" s="59" t="s">
        <v>1384</v>
      </c>
      <c r="AO720" s="59" t="s">
        <v>107</v>
      </c>
    </row>
    <row r="721" spans="1:41" x14ac:dyDescent="0.15">
      <c r="A721" s="59" t="s">
        <v>1810</v>
      </c>
      <c r="B721" s="59" t="s">
        <v>1660</v>
      </c>
      <c r="C721" s="59" t="s">
        <v>1661</v>
      </c>
      <c r="D721" s="59" t="s">
        <v>1662</v>
      </c>
      <c r="E721" s="59" t="s">
        <v>1080</v>
      </c>
      <c r="F721" s="59" t="s">
        <v>1475</v>
      </c>
      <c r="G721" s="59" t="s">
        <v>1406</v>
      </c>
      <c r="H721" s="59" t="s">
        <v>1475</v>
      </c>
      <c r="I721" s="59" t="s">
        <v>1406</v>
      </c>
      <c r="J721" s="59" t="s">
        <v>1407</v>
      </c>
      <c r="K721" s="59" t="s">
        <v>1663</v>
      </c>
      <c r="L721" s="59" t="s">
        <v>1664</v>
      </c>
      <c r="M721" s="59" t="s">
        <v>1478</v>
      </c>
      <c r="N721" s="59" t="s">
        <v>1479</v>
      </c>
      <c r="O721" s="59" t="s">
        <v>1480</v>
      </c>
      <c r="P721" s="59" t="s">
        <v>1481</v>
      </c>
      <c r="Q721" s="59" t="s">
        <v>1482</v>
      </c>
      <c r="R721" s="59" t="s">
        <v>1483</v>
      </c>
      <c r="S721" s="59" t="s">
        <v>1665</v>
      </c>
      <c r="T721" s="59" t="s">
        <v>1666</v>
      </c>
      <c r="U721" s="59" t="s">
        <v>1486</v>
      </c>
      <c r="V721" s="59" t="s">
        <v>1487</v>
      </c>
      <c r="W721" s="59" t="s">
        <v>1508</v>
      </c>
      <c r="X721" s="59" t="s">
        <v>1487</v>
      </c>
      <c r="Y721" s="59" t="s">
        <v>1490</v>
      </c>
      <c r="Z721" s="59">
        <v>6589.31</v>
      </c>
      <c r="AA721" s="59">
        <v>6589.31</v>
      </c>
      <c r="AB721" s="59">
        <v>0</v>
      </c>
      <c r="AC721" s="59">
        <v>6589.31</v>
      </c>
      <c r="AD721" s="59">
        <v>0</v>
      </c>
      <c r="AE721" s="59">
        <v>0</v>
      </c>
      <c r="AF721" s="59" t="s">
        <v>1491</v>
      </c>
      <c r="AG721" s="59" t="s">
        <v>1407</v>
      </c>
      <c r="AH721" s="59" t="s">
        <v>1663</v>
      </c>
      <c r="AI721" s="59" t="s">
        <v>1492</v>
      </c>
      <c r="AJ721" s="59" t="s">
        <v>1486</v>
      </c>
      <c r="AK721" s="59" t="s">
        <v>278</v>
      </c>
      <c r="AL721" s="59" t="s">
        <v>1493</v>
      </c>
      <c r="AM721" s="59" t="s">
        <v>1494</v>
      </c>
      <c r="AN721" s="59" t="s">
        <v>1382</v>
      </c>
      <c r="AO721" s="59" t="s">
        <v>88</v>
      </c>
    </row>
    <row r="722" spans="1:41" x14ac:dyDescent="0.15">
      <c r="A722" s="59" t="s">
        <v>1810</v>
      </c>
      <c r="B722" s="59" t="s">
        <v>1660</v>
      </c>
      <c r="C722" s="59" t="s">
        <v>1661</v>
      </c>
      <c r="D722" s="59" t="s">
        <v>1662</v>
      </c>
      <c r="E722" s="59" t="s">
        <v>1080</v>
      </c>
      <c r="F722" s="59" t="s">
        <v>1475</v>
      </c>
      <c r="G722" s="59" t="s">
        <v>1406</v>
      </c>
      <c r="H722" s="59" t="s">
        <v>1475</v>
      </c>
      <c r="I722" s="59" t="s">
        <v>1406</v>
      </c>
      <c r="J722" s="59" t="s">
        <v>1407</v>
      </c>
      <c r="K722" s="59" t="s">
        <v>1663</v>
      </c>
      <c r="L722" s="59" t="s">
        <v>1664</v>
      </c>
      <c r="M722" s="59" t="s">
        <v>1478</v>
      </c>
      <c r="N722" s="59" t="s">
        <v>1479</v>
      </c>
      <c r="O722" s="59" t="s">
        <v>1480</v>
      </c>
      <c r="P722" s="59" t="s">
        <v>1481</v>
      </c>
      <c r="Q722" s="59" t="s">
        <v>1482</v>
      </c>
      <c r="R722" s="59" t="s">
        <v>1483</v>
      </c>
      <c r="S722" s="59" t="s">
        <v>1665</v>
      </c>
      <c r="T722" s="59" t="s">
        <v>1666</v>
      </c>
      <c r="U722" s="59" t="s">
        <v>1486</v>
      </c>
      <c r="V722" s="59" t="s">
        <v>1487</v>
      </c>
      <c r="W722" s="59" t="s">
        <v>1509</v>
      </c>
      <c r="X722" s="59" t="s">
        <v>1487</v>
      </c>
      <c r="Y722" s="59" t="s">
        <v>1490</v>
      </c>
      <c r="Z722" s="59">
        <v>22033.37</v>
      </c>
      <c r="AA722" s="59">
        <v>22033.37</v>
      </c>
      <c r="AB722" s="59">
        <v>0</v>
      </c>
      <c r="AC722" s="59">
        <v>22033.37</v>
      </c>
      <c r="AD722" s="59">
        <v>0</v>
      </c>
      <c r="AE722" s="59">
        <v>0</v>
      </c>
      <c r="AF722" s="59" t="s">
        <v>1491</v>
      </c>
      <c r="AG722" s="59" t="s">
        <v>1407</v>
      </c>
      <c r="AH722" s="59" t="s">
        <v>1663</v>
      </c>
      <c r="AI722" s="59" t="s">
        <v>1492</v>
      </c>
      <c r="AJ722" s="59" t="s">
        <v>1486</v>
      </c>
      <c r="AK722" s="59" t="s">
        <v>278</v>
      </c>
      <c r="AL722" s="59" t="s">
        <v>1493</v>
      </c>
      <c r="AM722" s="59" t="s">
        <v>1494</v>
      </c>
      <c r="AN722" s="59" t="s">
        <v>1382</v>
      </c>
      <c r="AO722" s="59" t="s">
        <v>88</v>
      </c>
    </row>
    <row r="723" spans="1:41" x14ac:dyDescent="0.15">
      <c r="A723" s="59" t="s">
        <v>1810</v>
      </c>
      <c r="B723" s="59" t="s">
        <v>1660</v>
      </c>
      <c r="C723" s="59" t="s">
        <v>1661</v>
      </c>
      <c r="D723" s="59" t="s">
        <v>1662</v>
      </c>
      <c r="E723" s="59" t="s">
        <v>1080</v>
      </c>
      <c r="F723" s="59" t="s">
        <v>1475</v>
      </c>
      <c r="G723" s="59" t="s">
        <v>1406</v>
      </c>
      <c r="H723" s="59" t="s">
        <v>1475</v>
      </c>
      <c r="I723" s="59" t="s">
        <v>1406</v>
      </c>
      <c r="J723" s="59" t="s">
        <v>1407</v>
      </c>
      <c r="K723" s="59" t="s">
        <v>1663</v>
      </c>
      <c r="L723" s="59" t="s">
        <v>1664</v>
      </c>
      <c r="M723" s="59" t="s">
        <v>1478</v>
      </c>
      <c r="N723" s="59" t="s">
        <v>1479</v>
      </c>
      <c r="O723" s="59" t="s">
        <v>1480</v>
      </c>
      <c r="P723" s="59" t="s">
        <v>1481</v>
      </c>
      <c r="Q723" s="59" t="s">
        <v>1482</v>
      </c>
      <c r="R723" s="59" t="s">
        <v>1483</v>
      </c>
      <c r="S723" s="59" t="s">
        <v>1665</v>
      </c>
      <c r="T723" s="59" t="s">
        <v>1666</v>
      </c>
      <c r="U723" s="59" t="s">
        <v>1486</v>
      </c>
      <c r="V723" s="59" t="s">
        <v>1487</v>
      </c>
      <c r="W723" s="59" t="s">
        <v>1488</v>
      </c>
      <c r="X723" s="59" t="s">
        <v>1511</v>
      </c>
      <c r="Y723" s="59" t="s">
        <v>1490</v>
      </c>
      <c r="Z723" s="59">
        <v>0.84</v>
      </c>
      <c r="AA723" s="59">
        <v>0.84</v>
      </c>
      <c r="AB723" s="59">
        <v>0</v>
      </c>
      <c r="AC723" s="59">
        <v>0.84</v>
      </c>
      <c r="AD723" s="59">
        <v>0</v>
      </c>
      <c r="AE723" s="59">
        <v>0</v>
      </c>
      <c r="AF723" s="59" t="s">
        <v>1491</v>
      </c>
      <c r="AG723" s="59" t="s">
        <v>1407</v>
      </c>
      <c r="AH723" s="59" t="s">
        <v>1663</v>
      </c>
      <c r="AI723" s="59" t="s">
        <v>1492</v>
      </c>
      <c r="AJ723" s="59" t="s">
        <v>1486</v>
      </c>
      <c r="AK723" s="59" t="s">
        <v>278</v>
      </c>
      <c r="AL723" s="59" t="s">
        <v>1493</v>
      </c>
      <c r="AM723" s="59" t="s">
        <v>1494</v>
      </c>
      <c r="AN723" s="59" t="s">
        <v>1382</v>
      </c>
      <c r="AO723" s="59" t="s">
        <v>88</v>
      </c>
    </row>
    <row r="724" spans="1:41" x14ac:dyDescent="0.15">
      <c r="A724" s="59" t="s">
        <v>1810</v>
      </c>
      <c r="B724" s="59" t="s">
        <v>1660</v>
      </c>
      <c r="C724" s="59" t="s">
        <v>1661</v>
      </c>
      <c r="D724" s="59" t="s">
        <v>1662</v>
      </c>
      <c r="E724" s="59" t="s">
        <v>1080</v>
      </c>
      <c r="F724" s="59" t="s">
        <v>1475</v>
      </c>
      <c r="G724" s="59" t="s">
        <v>1406</v>
      </c>
      <c r="H724" s="59" t="s">
        <v>1475</v>
      </c>
      <c r="I724" s="59" t="s">
        <v>1406</v>
      </c>
      <c r="J724" s="59" t="s">
        <v>1407</v>
      </c>
      <c r="K724" s="59" t="s">
        <v>1663</v>
      </c>
      <c r="L724" s="59" t="s">
        <v>1664</v>
      </c>
      <c r="M724" s="59" t="s">
        <v>1478</v>
      </c>
      <c r="N724" s="59" t="s">
        <v>1479</v>
      </c>
      <c r="O724" s="59" t="s">
        <v>1480</v>
      </c>
      <c r="P724" s="59" t="s">
        <v>1481</v>
      </c>
      <c r="Q724" s="59" t="s">
        <v>1482</v>
      </c>
      <c r="R724" s="59" t="s">
        <v>1483</v>
      </c>
      <c r="S724" s="59" t="s">
        <v>1665</v>
      </c>
      <c r="T724" s="59" t="s">
        <v>1666</v>
      </c>
      <c r="U724" s="59" t="s">
        <v>1486</v>
      </c>
      <c r="V724" s="59" t="s">
        <v>1487</v>
      </c>
      <c r="W724" s="59" t="s">
        <v>1514</v>
      </c>
      <c r="X724" s="59" t="s">
        <v>1487</v>
      </c>
      <c r="Y724" s="59" t="s">
        <v>1490</v>
      </c>
      <c r="Z724" s="59">
        <v>2075.16</v>
      </c>
      <c r="AA724" s="59">
        <v>2075.16</v>
      </c>
      <c r="AB724" s="59">
        <v>0</v>
      </c>
      <c r="AC724" s="59">
        <v>2075.16</v>
      </c>
      <c r="AD724" s="59">
        <v>0</v>
      </c>
      <c r="AE724" s="59">
        <v>0</v>
      </c>
      <c r="AF724" s="59" t="s">
        <v>1491</v>
      </c>
      <c r="AG724" s="59" t="s">
        <v>1407</v>
      </c>
      <c r="AH724" s="59" t="s">
        <v>1663</v>
      </c>
      <c r="AI724" s="59" t="s">
        <v>1492</v>
      </c>
      <c r="AJ724" s="59" t="s">
        <v>1486</v>
      </c>
      <c r="AK724" s="59" t="s">
        <v>278</v>
      </c>
      <c r="AL724" s="59" t="s">
        <v>1493</v>
      </c>
      <c r="AM724" s="59" t="s">
        <v>1494</v>
      </c>
      <c r="AN724" s="59" t="s">
        <v>1382</v>
      </c>
      <c r="AO724" s="59" t="s">
        <v>88</v>
      </c>
    </row>
    <row r="725" spans="1:41" x14ac:dyDescent="0.15">
      <c r="A725" s="59" t="s">
        <v>1810</v>
      </c>
      <c r="B725" s="59" t="s">
        <v>1667</v>
      </c>
      <c r="C725" s="59" t="s">
        <v>1668</v>
      </c>
      <c r="D725" s="59" t="s">
        <v>1662</v>
      </c>
      <c r="E725" s="59" t="s">
        <v>1080</v>
      </c>
      <c r="F725" s="59" t="s">
        <v>1475</v>
      </c>
      <c r="G725" s="59" t="s">
        <v>1406</v>
      </c>
      <c r="H725" s="59" t="s">
        <v>1475</v>
      </c>
      <c r="I725" s="59" t="s">
        <v>1406</v>
      </c>
      <c r="J725" s="59" t="s">
        <v>1407</v>
      </c>
      <c r="K725" s="59" t="s">
        <v>1663</v>
      </c>
      <c r="L725" s="59" t="s">
        <v>1669</v>
      </c>
      <c r="M725" s="59" t="s">
        <v>1478</v>
      </c>
      <c r="N725" s="59" t="s">
        <v>1479</v>
      </c>
      <c r="O725" s="59" t="s">
        <v>1480</v>
      </c>
      <c r="P725" s="59" t="s">
        <v>1481</v>
      </c>
      <c r="Q725" s="59" t="s">
        <v>1482</v>
      </c>
      <c r="R725" s="59" t="s">
        <v>1483</v>
      </c>
      <c r="S725" s="59" t="s">
        <v>1670</v>
      </c>
      <c r="T725" s="59" t="s">
        <v>1671</v>
      </c>
      <c r="U725" s="59" t="s">
        <v>1486</v>
      </c>
      <c r="V725" s="59" t="s">
        <v>1487</v>
      </c>
      <c r="W725" s="59" t="s">
        <v>1500</v>
      </c>
      <c r="X725" s="59" t="s">
        <v>1501</v>
      </c>
      <c r="Y725" s="59" t="s">
        <v>1490</v>
      </c>
      <c r="Z725" s="59">
        <v>5000</v>
      </c>
      <c r="AA725" s="59">
        <v>5000</v>
      </c>
      <c r="AB725" s="59">
        <v>0</v>
      </c>
      <c r="AC725" s="59">
        <v>5000</v>
      </c>
      <c r="AD725" s="59">
        <v>0</v>
      </c>
      <c r="AE725" s="59">
        <v>0</v>
      </c>
      <c r="AF725" s="59" t="s">
        <v>1491</v>
      </c>
      <c r="AG725" s="59" t="s">
        <v>1407</v>
      </c>
      <c r="AH725" s="59" t="s">
        <v>1663</v>
      </c>
      <c r="AI725" s="59" t="s">
        <v>1492</v>
      </c>
      <c r="AJ725" s="59" t="s">
        <v>1486</v>
      </c>
      <c r="AK725" s="59" t="s">
        <v>278</v>
      </c>
      <c r="AL725" s="59" t="s">
        <v>1493</v>
      </c>
      <c r="AM725" s="59" t="s">
        <v>1494</v>
      </c>
      <c r="AN725" s="59" t="s">
        <v>1382</v>
      </c>
      <c r="AO725" s="59" t="s">
        <v>88</v>
      </c>
    </row>
    <row r="726" spans="1:41" x14ac:dyDescent="0.15">
      <c r="A726" s="59" t="s">
        <v>1810</v>
      </c>
      <c r="B726" s="59" t="s">
        <v>1754</v>
      </c>
      <c r="C726" s="59" t="s">
        <v>1755</v>
      </c>
      <c r="D726" s="59" t="s">
        <v>1674</v>
      </c>
      <c r="E726" s="59" t="s">
        <v>1675</v>
      </c>
      <c r="F726" s="59" t="s">
        <v>1475</v>
      </c>
      <c r="G726" s="59" t="s">
        <v>1406</v>
      </c>
      <c r="H726" s="59" t="s">
        <v>1475</v>
      </c>
      <c r="I726" s="59" t="s">
        <v>1406</v>
      </c>
      <c r="J726" s="59" t="s">
        <v>727</v>
      </c>
      <c r="K726" s="59" t="s">
        <v>1644</v>
      </c>
      <c r="L726" s="59" t="s">
        <v>1756</v>
      </c>
      <c r="M726" s="59" t="s">
        <v>1478</v>
      </c>
      <c r="N726" s="59" t="s">
        <v>1479</v>
      </c>
      <c r="O726" s="59" t="s">
        <v>1480</v>
      </c>
      <c r="P726" s="59" t="s">
        <v>1481</v>
      </c>
      <c r="Q726" s="59" t="s">
        <v>1482</v>
      </c>
      <c r="R726" s="59" t="s">
        <v>1483</v>
      </c>
      <c r="S726" s="59" t="s">
        <v>1757</v>
      </c>
      <c r="T726" s="59" t="s">
        <v>1758</v>
      </c>
      <c r="U726" s="59" t="s">
        <v>1486</v>
      </c>
      <c r="V726" s="59" t="s">
        <v>1487</v>
      </c>
      <c r="W726" s="59" t="s">
        <v>1509</v>
      </c>
      <c r="X726" s="59" t="s">
        <v>1487</v>
      </c>
      <c r="Y726" s="59" t="s">
        <v>1490</v>
      </c>
      <c r="Z726" s="59">
        <v>8082.01</v>
      </c>
      <c r="AA726" s="59">
        <v>8082.01</v>
      </c>
      <c r="AB726" s="59">
        <v>0</v>
      </c>
      <c r="AC726" s="59">
        <v>8082.01</v>
      </c>
      <c r="AD726" s="59">
        <v>0</v>
      </c>
      <c r="AE726" s="59">
        <v>0</v>
      </c>
      <c r="AF726" s="59" t="s">
        <v>1491</v>
      </c>
      <c r="AG726" s="59" t="s">
        <v>727</v>
      </c>
      <c r="AH726" s="59" t="s">
        <v>1644</v>
      </c>
      <c r="AI726" s="59" t="s">
        <v>1492</v>
      </c>
      <c r="AJ726" s="59" t="s">
        <v>1486</v>
      </c>
      <c r="AK726" s="59" t="s">
        <v>278</v>
      </c>
      <c r="AL726" s="59" t="s">
        <v>1493</v>
      </c>
      <c r="AM726" s="59" t="s">
        <v>1494</v>
      </c>
      <c r="AN726" s="59" t="s">
        <v>1384</v>
      </c>
      <c r="AO726" s="59" t="s">
        <v>107</v>
      </c>
    </row>
    <row r="727" spans="1:41" x14ac:dyDescent="0.15">
      <c r="A727" s="59" t="s">
        <v>1810</v>
      </c>
      <c r="B727" s="59" t="s">
        <v>1754</v>
      </c>
      <c r="C727" s="59" t="s">
        <v>1755</v>
      </c>
      <c r="D727" s="59" t="s">
        <v>1674</v>
      </c>
      <c r="E727" s="59" t="s">
        <v>1675</v>
      </c>
      <c r="F727" s="59" t="s">
        <v>1475</v>
      </c>
      <c r="G727" s="59" t="s">
        <v>1406</v>
      </c>
      <c r="H727" s="59" t="s">
        <v>1475</v>
      </c>
      <c r="I727" s="59" t="s">
        <v>1406</v>
      </c>
      <c r="J727" s="59" t="s">
        <v>727</v>
      </c>
      <c r="K727" s="59" t="s">
        <v>1644</v>
      </c>
      <c r="L727" s="59" t="s">
        <v>1756</v>
      </c>
      <c r="M727" s="59" t="s">
        <v>1478</v>
      </c>
      <c r="N727" s="59" t="s">
        <v>1479</v>
      </c>
      <c r="O727" s="59" t="s">
        <v>1480</v>
      </c>
      <c r="P727" s="59" t="s">
        <v>1481</v>
      </c>
      <c r="Q727" s="59" t="s">
        <v>1482</v>
      </c>
      <c r="R727" s="59" t="s">
        <v>1483</v>
      </c>
      <c r="S727" s="59" t="s">
        <v>1757</v>
      </c>
      <c r="T727" s="59" t="s">
        <v>1758</v>
      </c>
      <c r="U727" s="59" t="s">
        <v>1486</v>
      </c>
      <c r="V727" s="59" t="s">
        <v>1487</v>
      </c>
      <c r="W727" s="59" t="s">
        <v>1488</v>
      </c>
      <c r="X727" s="59" t="s">
        <v>1510</v>
      </c>
      <c r="Y727" s="59" t="s">
        <v>1490</v>
      </c>
      <c r="Z727" s="59">
        <v>22.87</v>
      </c>
      <c r="AA727" s="59">
        <v>22.87</v>
      </c>
      <c r="AB727" s="59">
        <v>0</v>
      </c>
      <c r="AC727" s="59">
        <v>22.87</v>
      </c>
      <c r="AD727" s="59">
        <v>0</v>
      </c>
      <c r="AE727" s="59">
        <v>0</v>
      </c>
      <c r="AF727" s="59" t="s">
        <v>1491</v>
      </c>
      <c r="AG727" s="59" t="s">
        <v>727</v>
      </c>
      <c r="AH727" s="59" t="s">
        <v>1644</v>
      </c>
      <c r="AI727" s="59" t="s">
        <v>1492</v>
      </c>
      <c r="AJ727" s="59" t="s">
        <v>1486</v>
      </c>
      <c r="AK727" s="59" t="s">
        <v>278</v>
      </c>
      <c r="AL727" s="59" t="s">
        <v>1493</v>
      </c>
      <c r="AM727" s="59" t="s">
        <v>1494</v>
      </c>
      <c r="AN727" s="59" t="s">
        <v>1384</v>
      </c>
      <c r="AO727" s="59" t="s">
        <v>107</v>
      </c>
    </row>
    <row r="728" spans="1:41" x14ac:dyDescent="0.15">
      <c r="A728" s="59" t="s">
        <v>1810</v>
      </c>
      <c r="B728" s="59" t="s">
        <v>1789</v>
      </c>
      <c r="C728" s="59" t="s">
        <v>1790</v>
      </c>
      <c r="D728" s="59" t="s">
        <v>1674</v>
      </c>
      <c r="E728" s="59" t="s">
        <v>1675</v>
      </c>
      <c r="F728" s="59" t="s">
        <v>1475</v>
      </c>
      <c r="G728" s="59" t="s">
        <v>1406</v>
      </c>
      <c r="H728" s="59" t="s">
        <v>1475</v>
      </c>
      <c r="I728" s="59" t="s">
        <v>1406</v>
      </c>
      <c r="J728" s="59" t="s">
        <v>727</v>
      </c>
      <c r="K728" s="59" t="s">
        <v>1644</v>
      </c>
      <c r="L728" s="59" t="s">
        <v>1791</v>
      </c>
      <c r="M728" s="59" t="s">
        <v>1478</v>
      </c>
      <c r="N728" s="59" t="s">
        <v>1479</v>
      </c>
      <c r="O728" s="59" t="s">
        <v>1480</v>
      </c>
      <c r="P728" s="59" t="s">
        <v>1481</v>
      </c>
      <c r="Q728" s="59" t="s">
        <v>1482</v>
      </c>
      <c r="R728" s="59" t="s">
        <v>1483</v>
      </c>
      <c r="S728" s="59" t="s">
        <v>1792</v>
      </c>
      <c r="T728" s="59" t="s">
        <v>1793</v>
      </c>
      <c r="U728" s="59" t="s">
        <v>1486</v>
      </c>
      <c r="V728" s="59" t="s">
        <v>1487</v>
      </c>
      <c r="W728" s="59" t="s">
        <v>1508</v>
      </c>
      <c r="X728" s="59" t="s">
        <v>1487</v>
      </c>
      <c r="Y728" s="59" t="s">
        <v>1490</v>
      </c>
      <c r="Z728" s="59">
        <v>82.08</v>
      </c>
      <c r="AA728" s="59">
        <v>82.08</v>
      </c>
      <c r="AB728" s="59">
        <v>0</v>
      </c>
      <c r="AC728" s="59">
        <v>82.08</v>
      </c>
      <c r="AD728" s="59">
        <v>0</v>
      </c>
      <c r="AE728" s="59">
        <v>0</v>
      </c>
      <c r="AF728" s="59" t="s">
        <v>1491</v>
      </c>
      <c r="AG728" s="59" t="s">
        <v>727</v>
      </c>
      <c r="AH728" s="59" t="s">
        <v>1640</v>
      </c>
      <c r="AI728" s="59" t="s">
        <v>1492</v>
      </c>
      <c r="AJ728" s="59" t="s">
        <v>1486</v>
      </c>
      <c r="AK728" s="59" t="s">
        <v>278</v>
      </c>
      <c r="AL728" s="59" t="s">
        <v>1493</v>
      </c>
      <c r="AM728" s="59" t="s">
        <v>1494</v>
      </c>
      <c r="AN728" s="59" t="s">
        <v>1384</v>
      </c>
      <c r="AO728" s="59" t="s">
        <v>107</v>
      </c>
    </row>
    <row r="729" spans="1:41" x14ac:dyDescent="0.15">
      <c r="A729" s="59" t="s">
        <v>1810</v>
      </c>
      <c r="B729" s="59" t="s">
        <v>1789</v>
      </c>
      <c r="C729" s="59" t="s">
        <v>1790</v>
      </c>
      <c r="D729" s="59" t="s">
        <v>1674</v>
      </c>
      <c r="E729" s="59" t="s">
        <v>1675</v>
      </c>
      <c r="F729" s="59" t="s">
        <v>1475</v>
      </c>
      <c r="G729" s="59" t="s">
        <v>1406</v>
      </c>
      <c r="H729" s="59" t="s">
        <v>1475</v>
      </c>
      <c r="I729" s="59" t="s">
        <v>1406</v>
      </c>
      <c r="J729" s="59" t="s">
        <v>727</v>
      </c>
      <c r="K729" s="59" t="s">
        <v>1644</v>
      </c>
      <c r="L729" s="59" t="s">
        <v>1791</v>
      </c>
      <c r="M729" s="59" t="s">
        <v>1478</v>
      </c>
      <c r="N729" s="59" t="s">
        <v>1479</v>
      </c>
      <c r="O729" s="59" t="s">
        <v>1480</v>
      </c>
      <c r="P729" s="59" t="s">
        <v>1481</v>
      </c>
      <c r="Q729" s="59" t="s">
        <v>1482</v>
      </c>
      <c r="R729" s="59" t="s">
        <v>1483</v>
      </c>
      <c r="S729" s="59" t="s">
        <v>1792</v>
      </c>
      <c r="T729" s="59" t="s">
        <v>1793</v>
      </c>
      <c r="U729" s="59" t="s">
        <v>1486</v>
      </c>
      <c r="V729" s="59" t="s">
        <v>1487</v>
      </c>
      <c r="W729" s="59" t="s">
        <v>1509</v>
      </c>
      <c r="X729" s="59" t="s">
        <v>1487</v>
      </c>
      <c r="Y729" s="59" t="s">
        <v>1490</v>
      </c>
      <c r="Z729" s="59">
        <v>936.74</v>
      </c>
      <c r="AA729" s="59">
        <v>936.74</v>
      </c>
      <c r="AB729" s="59">
        <v>0</v>
      </c>
      <c r="AC729" s="59">
        <v>936.74</v>
      </c>
      <c r="AD729" s="59">
        <v>0</v>
      </c>
      <c r="AE729" s="59">
        <v>0</v>
      </c>
      <c r="AF729" s="59" t="s">
        <v>1491</v>
      </c>
      <c r="AG729" s="59" t="s">
        <v>727</v>
      </c>
      <c r="AH729" s="59" t="s">
        <v>1640</v>
      </c>
      <c r="AI729" s="59" t="s">
        <v>1492</v>
      </c>
      <c r="AJ729" s="59" t="s">
        <v>1486</v>
      </c>
      <c r="AK729" s="59" t="s">
        <v>278</v>
      </c>
      <c r="AL729" s="59" t="s">
        <v>1493</v>
      </c>
      <c r="AM729" s="59" t="s">
        <v>1494</v>
      </c>
      <c r="AN729" s="59" t="s">
        <v>1384</v>
      </c>
      <c r="AO729" s="59" t="s">
        <v>107</v>
      </c>
    </row>
    <row r="730" spans="1:41" x14ac:dyDescent="0.15">
      <c r="A730" s="59" t="s">
        <v>1810</v>
      </c>
      <c r="B730" s="59" t="s">
        <v>1789</v>
      </c>
      <c r="C730" s="59" t="s">
        <v>1790</v>
      </c>
      <c r="D730" s="59" t="s">
        <v>1674</v>
      </c>
      <c r="E730" s="59" t="s">
        <v>1675</v>
      </c>
      <c r="F730" s="59" t="s">
        <v>1475</v>
      </c>
      <c r="G730" s="59" t="s">
        <v>1406</v>
      </c>
      <c r="H730" s="59" t="s">
        <v>1475</v>
      </c>
      <c r="I730" s="59" t="s">
        <v>1406</v>
      </c>
      <c r="J730" s="59" t="s">
        <v>727</v>
      </c>
      <c r="K730" s="59" t="s">
        <v>1644</v>
      </c>
      <c r="L730" s="59" t="s">
        <v>1791</v>
      </c>
      <c r="M730" s="59" t="s">
        <v>1478</v>
      </c>
      <c r="N730" s="59" t="s">
        <v>1479</v>
      </c>
      <c r="O730" s="59" t="s">
        <v>1480</v>
      </c>
      <c r="P730" s="59" t="s">
        <v>1481</v>
      </c>
      <c r="Q730" s="59" t="s">
        <v>1482</v>
      </c>
      <c r="R730" s="59" t="s">
        <v>1483</v>
      </c>
      <c r="S730" s="59" t="s">
        <v>1792</v>
      </c>
      <c r="T730" s="59" t="s">
        <v>1793</v>
      </c>
      <c r="U730" s="59" t="s">
        <v>1486</v>
      </c>
      <c r="V730" s="59" t="s">
        <v>1487</v>
      </c>
      <c r="W730" s="59" t="s">
        <v>1513</v>
      </c>
      <c r="X730" s="59" t="s">
        <v>1487</v>
      </c>
      <c r="Y730" s="59" t="s">
        <v>1490</v>
      </c>
      <c r="Z730" s="59">
        <v>149.49</v>
      </c>
      <c r="AA730" s="59">
        <v>149.49</v>
      </c>
      <c r="AB730" s="59">
        <v>0</v>
      </c>
      <c r="AC730" s="59">
        <v>149.49</v>
      </c>
      <c r="AD730" s="59">
        <v>0</v>
      </c>
      <c r="AE730" s="59">
        <v>0</v>
      </c>
      <c r="AF730" s="59" t="s">
        <v>1491</v>
      </c>
      <c r="AG730" s="59" t="s">
        <v>727</v>
      </c>
      <c r="AH730" s="59" t="s">
        <v>1640</v>
      </c>
      <c r="AI730" s="59" t="s">
        <v>1492</v>
      </c>
      <c r="AJ730" s="59" t="s">
        <v>1486</v>
      </c>
      <c r="AK730" s="59" t="s">
        <v>278</v>
      </c>
      <c r="AL730" s="59" t="s">
        <v>1493</v>
      </c>
      <c r="AM730" s="59" t="s">
        <v>1494</v>
      </c>
      <c r="AN730" s="59" t="s">
        <v>1384</v>
      </c>
      <c r="AO730" s="59" t="s">
        <v>107</v>
      </c>
    </row>
    <row r="731" spans="1:41" x14ac:dyDescent="0.15">
      <c r="A731" s="59" t="s">
        <v>1810</v>
      </c>
      <c r="B731" s="59" t="s">
        <v>1799</v>
      </c>
      <c r="C731" s="59" t="s">
        <v>1800</v>
      </c>
      <c r="D731" s="59" t="s">
        <v>1674</v>
      </c>
      <c r="E731" s="59" t="s">
        <v>1675</v>
      </c>
      <c r="F731" s="59" t="s">
        <v>1475</v>
      </c>
      <c r="G731" s="59" t="s">
        <v>1406</v>
      </c>
      <c r="H731" s="59" t="s">
        <v>1475</v>
      </c>
      <c r="I731" s="59" t="s">
        <v>1406</v>
      </c>
      <c r="J731" s="59" t="s">
        <v>727</v>
      </c>
      <c r="K731" s="59" t="s">
        <v>1644</v>
      </c>
      <c r="L731" s="59" t="s">
        <v>1801</v>
      </c>
      <c r="M731" s="59" t="s">
        <v>1478</v>
      </c>
      <c r="N731" s="59" t="s">
        <v>1479</v>
      </c>
      <c r="O731" s="59" t="s">
        <v>1480</v>
      </c>
      <c r="P731" s="59" t="s">
        <v>1481</v>
      </c>
      <c r="Q731" s="59" t="s">
        <v>1482</v>
      </c>
      <c r="R731" s="59" t="s">
        <v>1483</v>
      </c>
      <c r="S731" s="59" t="s">
        <v>1802</v>
      </c>
      <c r="T731" s="59" t="s">
        <v>1803</v>
      </c>
      <c r="U731" s="59" t="s">
        <v>1486</v>
      </c>
      <c r="V731" s="59" t="s">
        <v>1487</v>
      </c>
      <c r="W731" s="59" t="s">
        <v>1509</v>
      </c>
      <c r="X731" s="59" t="s">
        <v>1487</v>
      </c>
      <c r="Y731" s="59" t="s">
        <v>1490</v>
      </c>
      <c r="Z731" s="59">
        <v>9987.86</v>
      </c>
      <c r="AA731" s="59">
        <v>9987.86</v>
      </c>
      <c r="AB731" s="59">
        <v>0</v>
      </c>
      <c r="AC731" s="59">
        <v>9987.86</v>
      </c>
      <c r="AD731" s="59">
        <v>0</v>
      </c>
      <c r="AE731" s="59">
        <v>0</v>
      </c>
      <c r="AF731" s="59" t="s">
        <v>1491</v>
      </c>
      <c r="AG731" s="59" t="s">
        <v>727</v>
      </c>
      <c r="AH731" s="59" t="s">
        <v>1640</v>
      </c>
      <c r="AI731" s="59" t="s">
        <v>1492</v>
      </c>
      <c r="AJ731" s="59" t="s">
        <v>1486</v>
      </c>
      <c r="AK731" s="59" t="s">
        <v>278</v>
      </c>
      <c r="AL731" s="59" t="s">
        <v>1493</v>
      </c>
      <c r="AM731" s="59" t="s">
        <v>1494</v>
      </c>
      <c r="AN731" s="59" t="s">
        <v>1384</v>
      </c>
      <c r="AO731" s="59" t="s">
        <v>107</v>
      </c>
    </row>
    <row r="732" spans="1:41" x14ac:dyDescent="0.15">
      <c r="A732" s="59" t="s">
        <v>1810</v>
      </c>
      <c r="B732" s="59" t="s">
        <v>1799</v>
      </c>
      <c r="C732" s="59" t="s">
        <v>1800</v>
      </c>
      <c r="D732" s="59" t="s">
        <v>1674</v>
      </c>
      <c r="E732" s="59" t="s">
        <v>1675</v>
      </c>
      <c r="F732" s="59" t="s">
        <v>1475</v>
      </c>
      <c r="G732" s="59" t="s">
        <v>1406</v>
      </c>
      <c r="H732" s="59" t="s">
        <v>1475</v>
      </c>
      <c r="I732" s="59" t="s">
        <v>1406</v>
      </c>
      <c r="J732" s="59" t="s">
        <v>727</v>
      </c>
      <c r="K732" s="59" t="s">
        <v>1644</v>
      </c>
      <c r="L732" s="59" t="s">
        <v>1801</v>
      </c>
      <c r="M732" s="59" t="s">
        <v>1478</v>
      </c>
      <c r="N732" s="59" t="s">
        <v>1479</v>
      </c>
      <c r="O732" s="59" t="s">
        <v>1480</v>
      </c>
      <c r="P732" s="59" t="s">
        <v>1481</v>
      </c>
      <c r="Q732" s="59" t="s">
        <v>1482</v>
      </c>
      <c r="R732" s="59" t="s">
        <v>1483</v>
      </c>
      <c r="S732" s="59" t="s">
        <v>1802</v>
      </c>
      <c r="T732" s="59" t="s">
        <v>1803</v>
      </c>
      <c r="U732" s="59" t="s">
        <v>1486</v>
      </c>
      <c r="V732" s="59" t="s">
        <v>1487</v>
      </c>
      <c r="W732" s="59" t="s">
        <v>1488</v>
      </c>
      <c r="X732" s="59" t="s">
        <v>1510</v>
      </c>
      <c r="Y732" s="59" t="s">
        <v>1490</v>
      </c>
      <c r="Z732" s="59">
        <v>12.14</v>
      </c>
      <c r="AA732" s="59">
        <v>12.14</v>
      </c>
      <c r="AB732" s="59">
        <v>0</v>
      </c>
      <c r="AC732" s="59">
        <v>12.14</v>
      </c>
      <c r="AD732" s="59">
        <v>0</v>
      </c>
      <c r="AE732" s="59">
        <v>0</v>
      </c>
      <c r="AF732" s="59" t="s">
        <v>1491</v>
      </c>
      <c r="AG732" s="59" t="s">
        <v>727</v>
      </c>
      <c r="AH732" s="59" t="s">
        <v>1640</v>
      </c>
      <c r="AI732" s="59" t="s">
        <v>1492</v>
      </c>
      <c r="AJ732" s="59" t="s">
        <v>1486</v>
      </c>
      <c r="AK732" s="59" t="s">
        <v>278</v>
      </c>
      <c r="AL732" s="59" t="s">
        <v>1493</v>
      </c>
      <c r="AM732" s="59" t="s">
        <v>1494</v>
      </c>
      <c r="AN732" s="59" t="s">
        <v>1384</v>
      </c>
      <c r="AO732" s="59" t="s">
        <v>107</v>
      </c>
    </row>
    <row r="733" spans="1:41" x14ac:dyDescent="0.15">
      <c r="A733" s="59" t="s">
        <v>1810</v>
      </c>
      <c r="B733" s="59" t="s">
        <v>1764</v>
      </c>
      <c r="C733" s="59" t="s">
        <v>1765</v>
      </c>
      <c r="D733" s="59" t="s">
        <v>1638</v>
      </c>
      <c r="E733" s="59" t="s">
        <v>1639</v>
      </c>
      <c r="F733" s="59" t="s">
        <v>1475</v>
      </c>
      <c r="G733" s="59" t="s">
        <v>1406</v>
      </c>
      <c r="H733" s="59" t="s">
        <v>1475</v>
      </c>
      <c r="I733" s="59" t="s">
        <v>1406</v>
      </c>
      <c r="J733" s="59" t="s">
        <v>727</v>
      </c>
      <c r="K733" s="59" t="s">
        <v>1640</v>
      </c>
      <c r="L733" s="59" t="s">
        <v>1766</v>
      </c>
      <c r="M733" s="59" t="s">
        <v>1478</v>
      </c>
      <c r="N733" s="59" t="s">
        <v>1479</v>
      </c>
      <c r="O733" s="59" t="s">
        <v>1480</v>
      </c>
      <c r="P733" s="59" t="s">
        <v>1481</v>
      </c>
      <c r="Q733" s="59" t="s">
        <v>1482</v>
      </c>
      <c r="R733" s="59" t="s">
        <v>1483</v>
      </c>
      <c r="S733" s="59" t="s">
        <v>1767</v>
      </c>
      <c r="T733" s="59" t="s">
        <v>1768</v>
      </c>
      <c r="U733" s="59" t="s">
        <v>1486</v>
      </c>
      <c r="V733" s="59" t="s">
        <v>1487</v>
      </c>
      <c r="W733" s="59" t="s">
        <v>1509</v>
      </c>
      <c r="X733" s="59" t="s">
        <v>1487</v>
      </c>
      <c r="Y733" s="59" t="s">
        <v>1490</v>
      </c>
      <c r="Z733" s="59">
        <v>6173.97</v>
      </c>
      <c r="AA733" s="59">
        <v>6173.97</v>
      </c>
      <c r="AB733" s="59">
        <v>0</v>
      </c>
      <c r="AC733" s="59">
        <v>6173.97</v>
      </c>
      <c r="AD733" s="59">
        <v>0</v>
      </c>
      <c r="AE733" s="59">
        <v>0</v>
      </c>
      <c r="AF733" s="59" t="s">
        <v>1491</v>
      </c>
      <c r="AG733" s="59" t="s">
        <v>727</v>
      </c>
      <c r="AH733" s="59" t="s">
        <v>1644</v>
      </c>
      <c r="AI733" s="59" t="s">
        <v>1492</v>
      </c>
      <c r="AJ733" s="59" t="s">
        <v>1486</v>
      </c>
      <c r="AK733" s="59" t="s">
        <v>278</v>
      </c>
      <c r="AL733" s="59" t="s">
        <v>1493</v>
      </c>
      <c r="AM733" s="59" t="s">
        <v>1494</v>
      </c>
      <c r="AN733" s="59" t="s">
        <v>1384</v>
      </c>
      <c r="AO733" s="59" t="s">
        <v>107</v>
      </c>
    </row>
    <row r="734" spans="1:41" x14ac:dyDescent="0.15">
      <c r="A734" s="59" t="s">
        <v>1810</v>
      </c>
      <c r="B734" s="59" t="s">
        <v>1764</v>
      </c>
      <c r="C734" s="59" t="s">
        <v>1765</v>
      </c>
      <c r="D734" s="59" t="s">
        <v>1638</v>
      </c>
      <c r="E734" s="59" t="s">
        <v>1639</v>
      </c>
      <c r="F734" s="59" t="s">
        <v>1475</v>
      </c>
      <c r="G734" s="59" t="s">
        <v>1406</v>
      </c>
      <c r="H734" s="59" t="s">
        <v>1475</v>
      </c>
      <c r="I734" s="59" t="s">
        <v>1406</v>
      </c>
      <c r="J734" s="59" t="s">
        <v>727</v>
      </c>
      <c r="K734" s="59" t="s">
        <v>1640</v>
      </c>
      <c r="L734" s="59" t="s">
        <v>1766</v>
      </c>
      <c r="M734" s="59" t="s">
        <v>1478</v>
      </c>
      <c r="N734" s="59" t="s">
        <v>1479</v>
      </c>
      <c r="O734" s="59" t="s">
        <v>1480</v>
      </c>
      <c r="P734" s="59" t="s">
        <v>1481</v>
      </c>
      <c r="Q734" s="59" t="s">
        <v>1482</v>
      </c>
      <c r="R734" s="59" t="s">
        <v>1483</v>
      </c>
      <c r="S734" s="59" t="s">
        <v>1767</v>
      </c>
      <c r="T734" s="59" t="s">
        <v>1768</v>
      </c>
      <c r="U734" s="59" t="s">
        <v>1486</v>
      </c>
      <c r="V734" s="59" t="s">
        <v>1487</v>
      </c>
      <c r="W734" s="59" t="s">
        <v>1488</v>
      </c>
      <c r="X734" s="59" t="s">
        <v>1511</v>
      </c>
      <c r="Y734" s="59" t="s">
        <v>1490</v>
      </c>
      <c r="Z734" s="59">
        <v>26.03</v>
      </c>
      <c r="AA734" s="59">
        <v>26.03</v>
      </c>
      <c r="AB734" s="59">
        <v>0</v>
      </c>
      <c r="AC734" s="59">
        <v>26.03</v>
      </c>
      <c r="AD734" s="59">
        <v>0</v>
      </c>
      <c r="AE734" s="59">
        <v>0</v>
      </c>
      <c r="AF734" s="59" t="s">
        <v>1491</v>
      </c>
      <c r="AG734" s="59" t="s">
        <v>727</v>
      </c>
      <c r="AH734" s="59" t="s">
        <v>1644</v>
      </c>
      <c r="AI734" s="59" t="s">
        <v>1492</v>
      </c>
      <c r="AJ734" s="59" t="s">
        <v>1486</v>
      </c>
      <c r="AK734" s="59" t="s">
        <v>278</v>
      </c>
      <c r="AL734" s="59" t="s">
        <v>1493</v>
      </c>
      <c r="AM734" s="59" t="s">
        <v>1494</v>
      </c>
      <c r="AN734" s="59" t="s">
        <v>1384</v>
      </c>
      <c r="AO734" s="59" t="s">
        <v>107</v>
      </c>
    </row>
    <row r="735" spans="1:41" x14ac:dyDescent="0.15">
      <c r="A735" s="59" t="s">
        <v>1810</v>
      </c>
      <c r="B735" s="59" t="s">
        <v>1684</v>
      </c>
      <c r="C735" s="59" t="s">
        <v>1685</v>
      </c>
      <c r="D735" s="59" t="s">
        <v>1674</v>
      </c>
      <c r="E735" s="59" t="s">
        <v>1675</v>
      </c>
      <c r="F735" s="59" t="s">
        <v>1475</v>
      </c>
      <c r="G735" s="59" t="s">
        <v>1406</v>
      </c>
      <c r="H735" s="59" t="s">
        <v>1475</v>
      </c>
      <c r="I735" s="59" t="s">
        <v>1406</v>
      </c>
      <c r="J735" s="59" t="s">
        <v>727</v>
      </c>
      <c r="K735" s="59" t="s">
        <v>1644</v>
      </c>
      <c r="L735" s="59" t="s">
        <v>1686</v>
      </c>
      <c r="M735" s="59" t="s">
        <v>1478</v>
      </c>
      <c r="N735" s="59" t="s">
        <v>1479</v>
      </c>
      <c r="O735" s="59" t="s">
        <v>1480</v>
      </c>
      <c r="P735" s="59" t="s">
        <v>1481</v>
      </c>
      <c r="Q735" s="59" t="s">
        <v>1482</v>
      </c>
      <c r="R735" s="59" t="s">
        <v>1483</v>
      </c>
      <c r="S735" s="59" t="s">
        <v>1687</v>
      </c>
      <c r="T735" s="59" t="s">
        <v>1688</v>
      </c>
      <c r="U735" s="59" t="s">
        <v>1486</v>
      </c>
      <c r="V735" s="59" t="s">
        <v>1487</v>
      </c>
      <c r="W735" s="59" t="s">
        <v>1509</v>
      </c>
      <c r="X735" s="59" t="s">
        <v>1487</v>
      </c>
      <c r="Y735" s="59" t="s">
        <v>1490</v>
      </c>
      <c r="Z735" s="59">
        <v>7495.61</v>
      </c>
      <c r="AA735" s="59">
        <v>7495.61</v>
      </c>
      <c r="AB735" s="59">
        <v>0</v>
      </c>
      <c r="AC735" s="59">
        <v>7495.61</v>
      </c>
      <c r="AD735" s="59">
        <v>0</v>
      </c>
      <c r="AE735" s="59">
        <v>0</v>
      </c>
      <c r="AF735" s="59" t="s">
        <v>1491</v>
      </c>
      <c r="AG735" s="59" t="s">
        <v>727</v>
      </c>
      <c r="AH735" s="59" t="s">
        <v>1644</v>
      </c>
      <c r="AI735" s="59" t="s">
        <v>1492</v>
      </c>
      <c r="AJ735" s="59" t="s">
        <v>1486</v>
      </c>
      <c r="AK735" s="59" t="s">
        <v>278</v>
      </c>
      <c r="AL735" s="59" t="s">
        <v>1493</v>
      </c>
      <c r="AM735" s="59" t="s">
        <v>1494</v>
      </c>
      <c r="AN735" s="59" t="s">
        <v>1384</v>
      </c>
      <c r="AO735" s="59" t="s">
        <v>107</v>
      </c>
    </row>
    <row r="736" spans="1:41" x14ac:dyDescent="0.15">
      <c r="A736" s="59" t="s">
        <v>1810</v>
      </c>
      <c r="B736" s="59" t="s">
        <v>1684</v>
      </c>
      <c r="C736" s="59" t="s">
        <v>1685</v>
      </c>
      <c r="D736" s="59" t="s">
        <v>1674</v>
      </c>
      <c r="E736" s="59" t="s">
        <v>1675</v>
      </c>
      <c r="F736" s="59" t="s">
        <v>1475</v>
      </c>
      <c r="G736" s="59" t="s">
        <v>1406</v>
      </c>
      <c r="H736" s="59" t="s">
        <v>1475</v>
      </c>
      <c r="I736" s="59" t="s">
        <v>1406</v>
      </c>
      <c r="J736" s="59" t="s">
        <v>727</v>
      </c>
      <c r="K736" s="59" t="s">
        <v>1644</v>
      </c>
      <c r="L736" s="59" t="s">
        <v>1686</v>
      </c>
      <c r="M736" s="59" t="s">
        <v>1478</v>
      </c>
      <c r="N736" s="59" t="s">
        <v>1479</v>
      </c>
      <c r="O736" s="59" t="s">
        <v>1480</v>
      </c>
      <c r="P736" s="59" t="s">
        <v>1481</v>
      </c>
      <c r="Q736" s="59" t="s">
        <v>1482</v>
      </c>
      <c r="R736" s="59" t="s">
        <v>1483</v>
      </c>
      <c r="S736" s="59" t="s">
        <v>1687</v>
      </c>
      <c r="T736" s="59" t="s">
        <v>1688</v>
      </c>
      <c r="U736" s="59" t="s">
        <v>1486</v>
      </c>
      <c r="V736" s="59" t="s">
        <v>1487</v>
      </c>
      <c r="W736" s="59" t="s">
        <v>1488</v>
      </c>
      <c r="X736" s="59" t="s">
        <v>1511</v>
      </c>
      <c r="Y736" s="59" t="s">
        <v>1490</v>
      </c>
      <c r="Z736" s="59">
        <v>49.17</v>
      </c>
      <c r="AA736" s="59">
        <v>49.17</v>
      </c>
      <c r="AB736" s="59">
        <v>0</v>
      </c>
      <c r="AC736" s="59">
        <v>49.17</v>
      </c>
      <c r="AD736" s="59">
        <v>0</v>
      </c>
      <c r="AE736" s="59">
        <v>0</v>
      </c>
      <c r="AF736" s="59" t="s">
        <v>1491</v>
      </c>
      <c r="AG736" s="59" t="s">
        <v>727</v>
      </c>
      <c r="AH736" s="59" t="s">
        <v>1644</v>
      </c>
      <c r="AI736" s="59" t="s">
        <v>1492</v>
      </c>
      <c r="AJ736" s="59" t="s">
        <v>1486</v>
      </c>
      <c r="AK736" s="59" t="s">
        <v>278</v>
      </c>
      <c r="AL736" s="59" t="s">
        <v>1493</v>
      </c>
      <c r="AM736" s="59" t="s">
        <v>1494</v>
      </c>
      <c r="AN736" s="59" t="s">
        <v>1384</v>
      </c>
      <c r="AO736" s="59" t="s">
        <v>107</v>
      </c>
    </row>
    <row r="737" spans="1:41" x14ac:dyDescent="0.15">
      <c r="A737" s="59" t="s">
        <v>1810</v>
      </c>
      <c r="B737" s="59" t="s">
        <v>1689</v>
      </c>
      <c r="C737" s="59" t="s">
        <v>1690</v>
      </c>
      <c r="D737" s="59" t="s">
        <v>1674</v>
      </c>
      <c r="E737" s="59" t="s">
        <v>1675</v>
      </c>
      <c r="F737" s="59" t="s">
        <v>1475</v>
      </c>
      <c r="G737" s="59" t="s">
        <v>1406</v>
      </c>
      <c r="H737" s="59" t="s">
        <v>1475</v>
      </c>
      <c r="I737" s="59" t="s">
        <v>1406</v>
      </c>
      <c r="J737" s="59" t="s">
        <v>727</v>
      </c>
      <c r="K737" s="59" t="s">
        <v>1644</v>
      </c>
      <c r="L737" s="59" t="s">
        <v>1691</v>
      </c>
      <c r="M737" s="59" t="s">
        <v>1478</v>
      </c>
      <c r="N737" s="59" t="s">
        <v>1479</v>
      </c>
      <c r="O737" s="59" t="s">
        <v>1480</v>
      </c>
      <c r="P737" s="59" t="s">
        <v>1481</v>
      </c>
      <c r="Q737" s="59" t="s">
        <v>1482</v>
      </c>
      <c r="R737" s="59" t="s">
        <v>1483</v>
      </c>
      <c r="S737" s="59" t="s">
        <v>1692</v>
      </c>
      <c r="T737" s="59" t="s">
        <v>1693</v>
      </c>
      <c r="U737" s="59" t="s">
        <v>1486</v>
      </c>
      <c r="V737" s="59" t="s">
        <v>1487</v>
      </c>
      <c r="W737" s="59" t="s">
        <v>1509</v>
      </c>
      <c r="X737" s="59" t="s">
        <v>1487</v>
      </c>
      <c r="Y737" s="59" t="s">
        <v>1490</v>
      </c>
      <c r="Z737" s="59">
        <v>3155.3</v>
      </c>
      <c r="AA737" s="59">
        <v>3155.3</v>
      </c>
      <c r="AB737" s="59">
        <v>0</v>
      </c>
      <c r="AC737" s="59">
        <v>3155.3</v>
      </c>
      <c r="AD737" s="59">
        <v>0</v>
      </c>
      <c r="AE737" s="59">
        <v>0</v>
      </c>
      <c r="AF737" s="59" t="s">
        <v>1491</v>
      </c>
      <c r="AG737" s="59" t="s">
        <v>727</v>
      </c>
      <c r="AH737" s="59" t="s">
        <v>1644</v>
      </c>
      <c r="AI737" s="59" t="s">
        <v>1492</v>
      </c>
      <c r="AJ737" s="59" t="s">
        <v>1486</v>
      </c>
      <c r="AK737" s="59" t="s">
        <v>278</v>
      </c>
      <c r="AL737" s="59" t="s">
        <v>1493</v>
      </c>
      <c r="AM737" s="59" t="s">
        <v>1494</v>
      </c>
      <c r="AN737" s="59" t="s">
        <v>1384</v>
      </c>
      <c r="AO737" s="59" t="s">
        <v>107</v>
      </c>
    </row>
    <row r="738" spans="1:41" x14ac:dyDescent="0.15">
      <c r="A738" s="59" t="s">
        <v>1810</v>
      </c>
      <c r="B738" s="59" t="s">
        <v>1689</v>
      </c>
      <c r="C738" s="59" t="s">
        <v>1690</v>
      </c>
      <c r="D738" s="59" t="s">
        <v>1674</v>
      </c>
      <c r="E738" s="59" t="s">
        <v>1675</v>
      </c>
      <c r="F738" s="59" t="s">
        <v>1475</v>
      </c>
      <c r="G738" s="59" t="s">
        <v>1406</v>
      </c>
      <c r="H738" s="59" t="s">
        <v>1475</v>
      </c>
      <c r="I738" s="59" t="s">
        <v>1406</v>
      </c>
      <c r="J738" s="59" t="s">
        <v>727</v>
      </c>
      <c r="K738" s="59" t="s">
        <v>1644</v>
      </c>
      <c r="L738" s="59" t="s">
        <v>1691</v>
      </c>
      <c r="M738" s="59" t="s">
        <v>1478</v>
      </c>
      <c r="N738" s="59" t="s">
        <v>1479</v>
      </c>
      <c r="O738" s="59" t="s">
        <v>1480</v>
      </c>
      <c r="P738" s="59" t="s">
        <v>1481</v>
      </c>
      <c r="Q738" s="59" t="s">
        <v>1482</v>
      </c>
      <c r="R738" s="59" t="s">
        <v>1483</v>
      </c>
      <c r="S738" s="59" t="s">
        <v>1692</v>
      </c>
      <c r="T738" s="59" t="s">
        <v>1693</v>
      </c>
      <c r="U738" s="59" t="s">
        <v>1486</v>
      </c>
      <c r="V738" s="59" t="s">
        <v>1487</v>
      </c>
      <c r="W738" s="59" t="s">
        <v>1488</v>
      </c>
      <c r="X738" s="59" t="s">
        <v>1511</v>
      </c>
      <c r="Y738" s="59" t="s">
        <v>1490</v>
      </c>
      <c r="Z738" s="59">
        <v>7.32</v>
      </c>
      <c r="AA738" s="59">
        <v>7.32</v>
      </c>
      <c r="AB738" s="59">
        <v>0</v>
      </c>
      <c r="AC738" s="59">
        <v>7.32</v>
      </c>
      <c r="AD738" s="59">
        <v>0</v>
      </c>
      <c r="AE738" s="59">
        <v>0</v>
      </c>
      <c r="AF738" s="59" t="s">
        <v>1491</v>
      </c>
      <c r="AG738" s="59" t="s">
        <v>727</v>
      </c>
      <c r="AH738" s="59" t="s">
        <v>1644</v>
      </c>
      <c r="AI738" s="59" t="s">
        <v>1492</v>
      </c>
      <c r="AJ738" s="59" t="s">
        <v>1486</v>
      </c>
      <c r="AK738" s="59" t="s">
        <v>278</v>
      </c>
      <c r="AL738" s="59" t="s">
        <v>1493</v>
      </c>
      <c r="AM738" s="59" t="s">
        <v>1494</v>
      </c>
      <c r="AN738" s="59" t="s">
        <v>1384</v>
      </c>
      <c r="AO738" s="59" t="s">
        <v>107</v>
      </c>
    </row>
    <row r="739" spans="1:41" x14ac:dyDescent="0.15">
      <c r="A739" s="59" t="s">
        <v>1810</v>
      </c>
      <c r="B739" s="59" t="s">
        <v>1694</v>
      </c>
      <c r="C739" s="59" t="s">
        <v>1695</v>
      </c>
      <c r="D739" s="59" t="s">
        <v>1674</v>
      </c>
      <c r="E739" s="59" t="s">
        <v>1675</v>
      </c>
      <c r="F739" s="59" t="s">
        <v>1475</v>
      </c>
      <c r="G739" s="59" t="s">
        <v>1406</v>
      </c>
      <c r="H739" s="59" t="s">
        <v>1475</v>
      </c>
      <c r="I739" s="59" t="s">
        <v>1406</v>
      </c>
      <c r="J739" s="59" t="s">
        <v>727</v>
      </c>
      <c r="K739" s="59" t="s">
        <v>1644</v>
      </c>
      <c r="L739" s="59" t="s">
        <v>1696</v>
      </c>
      <c r="M739" s="59" t="s">
        <v>1478</v>
      </c>
      <c r="N739" s="59" t="s">
        <v>1479</v>
      </c>
      <c r="O739" s="59" t="s">
        <v>1480</v>
      </c>
      <c r="P739" s="59" t="s">
        <v>1481</v>
      </c>
      <c r="Q739" s="59" t="s">
        <v>1482</v>
      </c>
      <c r="R739" s="59" t="s">
        <v>1483</v>
      </c>
      <c r="S739" s="59" t="s">
        <v>1697</v>
      </c>
      <c r="T739" s="59" t="s">
        <v>1698</v>
      </c>
      <c r="U739" s="59" t="s">
        <v>1486</v>
      </c>
      <c r="V739" s="59" t="s">
        <v>1487</v>
      </c>
      <c r="W739" s="59" t="s">
        <v>1509</v>
      </c>
      <c r="X739" s="59" t="s">
        <v>1487</v>
      </c>
      <c r="Y739" s="59" t="s">
        <v>1490</v>
      </c>
      <c r="Z739" s="59">
        <v>3538.92</v>
      </c>
      <c r="AA739" s="59">
        <v>3538.92</v>
      </c>
      <c r="AB739" s="59">
        <v>0</v>
      </c>
      <c r="AC739" s="59">
        <v>3538.92</v>
      </c>
      <c r="AD739" s="59">
        <v>0</v>
      </c>
      <c r="AE739" s="59">
        <v>0</v>
      </c>
      <c r="AF739" s="59" t="s">
        <v>1491</v>
      </c>
      <c r="AG739" s="59" t="s">
        <v>727</v>
      </c>
      <c r="AH739" s="59" t="s">
        <v>1644</v>
      </c>
      <c r="AI739" s="59" t="s">
        <v>1492</v>
      </c>
      <c r="AJ739" s="59" t="s">
        <v>1486</v>
      </c>
      <c r="AK739" s="59" t="s">
        <v>278</v>
      </c>
      <c r="AL739" s="59" t="s">
        <v>1493</v>
      </c>
      <c r="AM739" s="59" t="s">
        <v>1494</v>
      </c>
      <c r="AN739" s="59" t="s">
        <v>1384</v>
      </c>
      <c r="AO739" s="59" t="s">
        <v>107</v>
      </c>
    </row>
    <row r="740" spans="1:41" x14ac:dyDescent="0.15">
      <c r="A740" s="59" t="s">
        <v>1810</v>
      </c>
      <c r="B740" s="59" t="s">
        <v>1694</v>
      </c>
      <c r="C740" s="59" t="s">
        <v>1695</v>
      </c>
      <c r="D740" s="59" t="s">
        <v>1674</v>
      </c>
      <c r="E740" s="59" t="s">
        <v>1675</v>
      </c>
      <c r="F740" s="59" t="s">
        <v>1475</v>
      </c>
      <c r="G740" s="59" t="s">
        <v>1406</v>
      </c>
      <c r="H740" s="59" t="s">
        <v>1475</v>
      </c>
      <c r="I740" s="59" t="s">
        <v>1406</v>
      </c>
      <c r="J740" s="59" t="s">
        <v>727</v>
      </c>
      <c r="K740" s="59" t="s">
        <v>1644</v>
      </c>
      <c r="L740" s="59" t="s">
        <v>1696</v>
      </c>
      <c r="M740" s="59" t="s">
        <v>1478</v>
      </c>
      <c r="N740" s="59" t="s">
        <v>1479</v>
      </c>
      <c r="O740" s="59" t="s">
        <v>1480</v>
      </c>
      <c r="P740" s="59" t="s">
        <v>1481</v>
      </c>
      <c r="Q740" s="59" t="s">
        <v>1482</v>
      </c>
      <c r="R740" s="59" t="s">
        <v>1483</v>
      </c>
      <c r="S740" s="59" t="s">
        <v>1697</v>
      </c>
      <c r="T740" s="59" t="s">
        <v>1698</v>
      </c>
      <c r="U740" s="59" t="s">
        <v>1486</v>
      </c>
      <c r="V740" s="59" t="s">
        <v>1487</v>
      </c>
      <c r="W740" s="59" t="s">
        <v>1488</v>
      </c>
      <c r="X740" s="59" t="s">
        <v>1511</v>
      </c>
      <c r="Y740" s="59" t="s">
        <v>1490</v>
      </c>
      <c r="Z740" s="59">
        <v>0.45</v>
      </c>
      <c r="AA740" s="59">
        <v>0.45</v>
      </c>
      <c r="AB740" s="59">
        <v>0</v>
      </c>
      <c r="AC740" s="59">
        <v>0.45</v>
      </c>
      <c r="AD740" s="59">
        <v>0</v>
      </c>
      <c r="AE740" s="59">
        <v>0</v>
      </c>
      <c r="AF740" s="59" t="s">
        <v>1491</v>
      </c>
      <c r="AG740" s="59" t="s">
        <v>727</v>
      </c>
      <c r="AH740" s="59" t="s">
        <v>1644</v>
      </c>
      <c r="AI740" s="59" t="s">
        <v>1492</v>
      </c>
      <c r="AJ740" s="59" t="s">
        <v>1486</v>
      </c>
      <c r="AK740" s="59" t="s">
        <v>278</v>
      </c>
      <c r="AL740" s="59" t="s">
        <v>1493</v>
      </c>
      <c r="AM740" s="59" t="s">
        <v>1494</v>
      </c>
      <c r="AN740" s="59" t="s">
        <v>1384</v>
      </c>
      <c r="AO740" s="59" t="s">
        <v>107</v>
      </c>
    </row>
    <row r="741" spans="1:41" x14ac:dyDescent="0.15">
      <c r="A741" s="59" t="s">
        <v>1810</v>
      </c>
      <c r="B741" s="59" t="s">
        <v>1699</v>
      </c>
      <c r="C741" s="59" t="s">
        <v>1700</v>
      </c>
      <c r="D741" s="59" t="s">
        <v>1701</v>
      </c>
      <c r="E741" s="59" t="s">
        <v>1702</v>
      </c>
      <c r="F741" s="59" t="s">
        <v>1475</v>
      </c>
      <c r="G741" s="59" t="s">
        <v>1406</v>
      </c>
      <c r="H741" s="59" t="s">
        <v>1475</v>
      </c>
      <c r="I741" s="59" t="s">
        <v>1406</v>
      </c>
      <c r="J741" s="59" t="s">
        <v>727</v>
      </c>
      <c r="K741" s="59" t="s">
        <v>1703</v>
      </c>
      <c r="L741" s="59" t="s">
        <v>1704</v>
      </c>
      <c r="M741" s="59" t="s">
        <v>1478</v>
      </c>
      <c r="N741" s="59" t="s">
        <v>1479</v>
      </c>
      <c r="O741" s="59" t="s">
        <v>1480</v>
      </c>
      <c r="P741" s="59" t="s">
        <v>1481</v>
      </c>
      <c r="Q741" s="59" t="s">
        <v>1482</v>
      </c>
      <c r="R741" s="59" t="s">
        <v>1483</v>
      </c>
      <c r="S741" s="59" t="s">
        <v>1743</v>
      </c>
      <c r="T741" s="59" t="s">
        <v>1744</v>
      </c>
      <c r="U741" s="59" t="s">
        <v>1486</v>
      </c>
      <c r="V741" s="59" t="s">
        <v>1487</v>
      </c>
      <c r="W741" s="59" t="s">
        <v>1500</v>
      </c>
      <c r="X741" s="59" t="s">
        <v>1501</v>
      </c>
      <c r="Y741" s="59" t="s">
        <v>1490</v>
      </c>
      <c r="Z741" s="59">
        <v>0.01</v>
      </c>
      <c r="AA741" s="59">
        <v>0.01</v>
      </c>
      <c r="AB741" s="59">
        <v>0</v>
      </c>
      <c r="AC741" s="59">
        <v>0.01</v>
      </c>
      <c r="AD741" s="59">
        <v>0</v>
      </c>
      <c r="AE741" s="59">
        <v>0</v>
      </c>
      <c r="AF741" s="59" t="s">
        <v>1707</v>
      </c>
      <c r="AG741" s="59" t="s">
        <v>1406</v>
      </c>
      <c r="AH741" s="59" t="s">
        <v>1406</v>
      </c>
      <c r="AI741" s="59" t="s">
        <v>1523</v>
      </c>
      <c r="AJ741" s="59" t="s">
        <v>1486</v>
      </c>
      <c r="AK741" s="59" t="s">
        <v>278</v>
      </c>
      <c r="AL741" s="59" t="s">
        <v>1493</v>
      </c>
      <c r="AM741" s="59" t="s">
        <v>1494</v>
      </c>
      <c r="AN741" s="59" t="s">
        <v>1384</v>
      </c>
      <c r="AO741" s="59" t="s">
        <v>107</v>
      </c>
    </row>
    <row r="742" spans="1:41" x14ac:dyDescent="0.15">
      <c r="A742" s="59" t="s">
        <v>1810</v>
      </c>
      <c r="B742" s="59" t="s">
        <v>1699</v>
      </c>
      <c r="C742" s="59" t="s">
        <v>1700</v>
      </c>
      <c r="D742" s="59" t="s">
        <v>1701</v>
      </c>
      <c r="E742" s="59" t="s">
        <v>1702</v>
      </c>
      <c r="F742" s="59" t="s">
        <v>1475</v>
      </c>
      <c r="G742" s="59" t="s">
        <v>1406</v>
      </c>
      <c r="H742" s="59" t="s">
        <v>1475</v>
      </c>
      <c r="I742" s="59" t="s">
        <v>1406</v>
      </c>
      <c r="J742" s="59" t="s">
        <v>727</v>
      </c>
      <c r="K742" s="59" t="s">
        <v>1703</v>
      </c>
      <c r="L742" s="59" t="s">
        <v>1704</v>
      </c>
      <c r="M742" s="59" t="s">
        <v>1478</v>
      </c>
      <c r="N742" s="59" t="s">
        <v>1479</v>
      </c>
      <c r="O742" s="59" t="s">
        <v>1480</v>
      </c>
      <c r="P742" s="59" t="s">
        <v>1481</v>
      </c>
      <c r="Q742" s="59" t="s">
        <v>1482</v>
      </c>
      <c r="R742" s="59" t="s">
        <v>1483</v>
      </c>
      <c r="S742" s="59" t="s">
        <v>1705</v>
      </c>
      <c r="T742" s="59" t="s">
        <v>1706</v>
      </c>
      <c r="U742" s="59" t="s">
        <v>1486</v>
      </c>
      <c r="V742" s="59" t="s">
        <v>1487</v>
      </c>
      <c r="W742" s="59" t="s">
        <v>1508</v>
      </c>
      <c r="X742" s="59" t="s">
        <v>1487</v>
      </c>
      <c r="Y742" s="59" t="s">
        <v>1490</v>
      </c>
      <c r="Z742" s="59">
        <v>4.3099999999999996</v>
      </c>
      <c r="AA742" s="59">
        <v>4.3099999999999996</v>
      </c>
      <c r="AB742" s="59">
        <v>0</v>
      </c>
      <c r="AC742" s="59">
        <v>4.3099999999999996</v>
      </c>
      <c r="AD742" s="59">
        <v>0</v>
      </c>
      <c r="AE742" s="59">
        <v>0</v>
      </c>
      <c r="AF742" s="59" t="s">
        <v>1707</v>
      </c>
      <c r="AG742" s="59" t="s">
        <v>1406</v>
      </c>
      <c r="AH742" s="59" t="s">
        <v>1406</v>
      </c>
      <c r="AI742" s="59" t="s">
        <v>1523</v>
      </c>
      <c r="AJ742" s="59" t="s">
        <v>1486</v>
      </c>
      <c r="AK742" s="59" t="s">
        <v>278</v>
      </c>
      <c r="AL742" s="59" t="s">
        <v>1493</v>
      </c>
      <c r="AM742" s="59" t="s">
        <v>1494</v>
      </c>
      <c r="AN742" s="59" t="s">
        <v>1384</v>
      </c>
      <c r="AO742" s="59" t="s">
        <v>107</v>
      </c>
    </row>
    <row r="743" spans="1:41" x14ac:dyDescent="0.15">
      <c r="A743" s="59" t="s">
        <v>1810</v>
      </c>
      <c r="B743" s="59" t="s">
        <v>1699</v>
      </c>
      <c r="C743" s="59" t="s">
        <v>1700</v>
      </c>
      <c r="D743" s="59" t="s">
        <v>1701</v>
      </c>
      <c r="E743" s="59" t="s">
        <v>1702</v>
      </c>
      <c r="F743" s="59" t="s">
        <v>1475</v>
      </c>
      <c r="G743" s="59" t="s">
        <v>1406</v>
      </c>
      <c r="H743" s="59" t="s">
        <v>1475</v>
      </c>
      <c r="I743" s="59" t="s">
        <v>1406</v>
      </c>
      <c r="J743" s="59" t="s">
        <v>727</v>
      </c>
      <c r="K743" s="59" t="s">
        <v>1703</v>
      </c>
      <c r="L743" s="59" t="s">
        <v>1704</v>
      </c>
      <c r="M743" s="59" t="s">
        <v>1478</v>
      </c>
      <c r="N743" s="59" t="s">
        <v>1479</v>
      </c>
      <c r="O743" s="59" t="s">
        <v>1480</v>
      </c>
      <c r="P743" s="59" t="s">
        <v>1481</v>
      </c>
      <c r="Q743" s="59" t="s">
        <v>1482</v>
      </c>
      <c r="R743" s="59" t="s">
        <v>1483</v>
      </c>
      <c r="S743" s="59" t="s">
        <v>1705</v>
      </c>
      <c r="T743" s="59" t="s">
        <v>1706</v>
      </c>
      <c r="U743" s="59" t="s">
        <v>1486</v>
      </c>
      <c r="V743" s="59" t="s">
        <v>1487</v>
      </c>
      <c r="W743" s="59" t="s">
        <v>1509</v>
      </c>
      <c r="X743" s="59" t="s">
        <v>1487</v>
      </c>
      <c r="Y743" s="59" t="s">
        <v>1490</v>
      </c>
      <c r="Z743" s="59">
        <v>0.21</v>
      </c>
      <c r="AA743" s="59">
        <v>0.21</v>
      </c>
      <c r="AB743" s="59">
        <v>0</v>
      </c>
      <c r="AC743" s="59">
        <v>0.21</v>
      </c>
      <c r="AD743" s="59">
        <v>0</v>
      </c>
      <c r="AE743" s="59">
        <v>0</v>
      </c>
      <c r="AF743" s="59" t="s">
        <v>1707</v>
      </c>
      <c r="AG743" s="59" t="s">
        <v>1406</v>
      </c>
      <c r="AH743" s="59" t="s">
        <v>1406</v>
      </c>
      <c r="AI743" s="59" t="s">
        <v>1523</v>
      </c>
      <c r="AJ743" s="59" t="s">
        <v>1486</v>
      </c>
      <c r="AK743" s="59" t="s">
        <v>278</v>
      </c>
      <c r="AL743" s="59" t="s">
        <v>1493</v>
      </c>
      <c r="AM743" s="59" t="s">
        <v>1494</v>
      </c>
      <c r="AN743" s="59" t="s">
        <v>1384</v>
      </c>
      <c r="AO743" s="59" t="s">
        <v>107</v>
      </c>
    </row>
    <row r="744" spans="1:41" x14ac:dyDescent="0.15">
      <c r="A744" s="59" t="s">
        <v>1810</v>
      </c>
      <c r="B744" s="59" t="s">
        <v>1699</v>
      </c>
      <c r="C744" s="59" t="s">
        <v>1700</v>
      </c>
      <c r="D744" s="59" t="s">
        <v>1701</v>
      </c>
      <c r="E744" s="59" t="s">
        <v>1702</v>
      </c>
      <c r="F744" s="59" t="s">
        <v>1475</v>
      </c>
      <c r="G744" s="59" t="s">
        <v>1406</v>
      </c>
      <c r="H744" s="59" t="s">
        <v>1475</v>
      </c>
      <c r="I744" s="59" t="s">
        <v>1406</v>
      </c>
      <c r="J744" s="59" t="s">
        <v>727</v>
      </c>
      <c r="K744" s="59" t="s">
        <v>1703</v>
      </c>
      <c r="L744" s="59" t="s">
        <v>1704</v>
      </c>
      <c r="M744" s="59" t="s">
        <v>1478</v>
      </c>
      <c r="N744" s="59" t="s">
        <v>1479</v>
      </c>
      <c r="O744" s="59" t="s">
        <v>1480</v>
      </c>
      <c r="P744" s="59" t="s">
        <v>1481</v>
      </c>
      <c r="Q744" s="59" t="s">
        <v>1482</v>
      </c>
      <c r="R744" s="59" t="s">
        <v>1483</v>
      </c>
      <c r="S744" s="59" t="s">
        <v>1705</v>
      </c>
      <c r="T744" s="59" t="s">
        <v>1706</v>
      </c>
      <c r="U744" s="59" t="s">
        <v>1486</v>
      </c>
      <c r="V744" s="59" t="s">
        <v>1487</v>
      </c>
      <c r="W744" s="59" t="s">
        <v>1513</v>
      </c>
      <c r="X744" s="59" t="s">
        <v>1487</v>
      </c>
      <c r="Y744" s="59" t="s">
        <v>1490</v>
      </c>
      <c r="Z744" s="59">
        <v>0.55000000000000004</v>
      </c>
      <c r="AA744" s="59">
        <v>0.55000000000000004</v>
      </c>
      <c r="AB744" s="59">
        <v>0</v>
      </c>
      <c r="AC744" s="59">
        <v>0.55000000000000004</v>
      </c>
      <c r="AD744" s="59">
        <v>0</v>
      </c>
      <c r="AE744" s="59">
        <v>0</v>
      </c>
      <c r="AF744" s="59" t="s">
        <v>1707</v>
      </c>
      <c r="AG744" s="59" t="s">
        <v>1406</v>
      </c>
      <c r="AH744" s="59" t="s">
        <v>1406</v>
      </c>
      <c r="AI744" s="59" t="s">
        <v>1523</v>
      </c>
      <c r="AJ744" s="59" t="s">
        <v>1486</v>
      </c>
      <c r="AK744" s="59" t="s">
        <v>278</v>
      </c>
      <c r="AL744" s="59" t="s">
        <v>1493</v>
      </c>
      <c r="AM744" s="59" t="s">
        <v>1494</v>
      </c>
      <c r="AN744" s="59" t="s">
        <v>1384</v>
      </c>
      <c r="AO744" s="59" t="s">
        <v>107</v>
      </c>
    </row>
    <row r="745" spans="1:41" x14ac:dyDescent="0.15">
      <c r="A745" s="59" t="s">
        <v>1810</v>
      </c>
      <c r="B745" s="59" t="s">
        <v>1699</v>
      </c>
      <c r="C745" s="59" t="s">
        <v>1700</v>
      </c>
      <c r="D745" s="59" t="s">
        <v>1701</v>
      </c>
      <c r="E745" s="59" t="s">
        <v>1702</v>
      </c>
      <c r="F745" s="59" t="s">
        <v>1475</v>
      </c>
      <c r="G745" s="59" t="s">
        <v>1406</v>
      </c>
      <c r="H745" s="59" t="s">
        <v>1475</v>
      </c>
      <c r="I745" s="59" t="s">
        <v>1406</v>
      </c>
      <c r="J745" s="59" t="s">
        <v>727</v>
      </c>
      <c r="K745" s="59" t="s">
        <v>1703</v>
      </c>
      <c r="L745" s="59" t="s">
        <v>1704</v>
      </c>
      <c r="M745" s="59" t="s">
        <v>1478</v>
      </c>
      <c r="N745" s="59" t="s">
        <v>1479</v>
      </c>
      <c r="O745" s="59" t="s">
        <v>1480</v>
      </c>
      <c r="P745" s="59" t="s">
        <v>1481</v>
      </c>
      <c r="Q745" s="59" t="s">
        <v>1482</v>
      </c>
      <c r="R745" s="59" t="s">
        <v>1483</v>
      </c>
      <c r="S745" s="59" t="s">
        <v>1705</v>
      </c>
      <c r="T745" s="59" t="s">
        <v>1706</v>
      </c>
      <c r="U745" s="59" t="s">
        <v>1486</v>
      </c>
      <c r="V745" s="59" t="s">
        <v>1487</v>
      </c>
      <c r="W745" s="59" t="s">
        <v>1514</v>
      </c>
      <c r="X745" s="59" t="s">
        <v>1487</v>
      </c>
      <c r="Y745" s="59" t="s">
        <v>1490</v>
      </c>
      <c r="Z745" s="59">
        <v>0.31</v>
      </c>
      <c r="AA745" s="59">
        <v>0.31</v>
      </c>
      <c r="AB745" s="59">
        <v>0</v>
      </c>
      <c r="AC745" s="59">
        <v>0.31</v>
      </c>
      <c r="AD745" s="59">
        <v>0</v>
      </c>
      <c r="AE745" s="59">
        <v>0</v>
      </c>
      <c r="AF745" s="59" t="s">
        <v>1707</v>
      </c>
      <c r="AG745" s="59" t="s">
        <v>1406</v>
      </c>
      <c r="AH745" s="59" t="s">
        <v>1406</v>
      </c>
      <c r="AI745" s="59" t="s">
        <v>1523</v>
      </c>
      <c r="AJ745" s="59" t="s">
        <v>1486</v>
      </c>
      <c r="AK745" s="59" t="s">
        <v>278</v>
      </c>
      <c r="AL745" s="59" t="s">
        <v>1493</v>
      </c>
      <c r="AM745" s="59" t="s">
        <v>1494</v>
      </c>
      <c r="AN745" s="59" t="s">
        <v>1384</v>
      </c>
      <c r="AO745" s="59" t="s">
        <v>107</v>
      </c>
    </row>
    <row r="746" spans="1:41" x14ac:dyDescent="0.15">
      <c r="A746" s="59" t="s">
        <v>1810</v>
      </c>
      <c r="B746" s="59" t="s">
        <v>1708</v>
      </c>
      <c r="C746" s="59" t="s">
        <v>1709</v>
      </c>
      <c r="D746" s="59" t="s">
        <v>1701</v>
      </c>
      <c r="E746" s="59" t="s">
        <v>1702</v>
      </c>
      <c r="F746" s="59" t="s">
        <v>1475</v>
      </c>
      <c r="G746" s="59" t="s">
        <v>1406</v>
      </c>
      <c r="H746" s="59" t="s">
        <v>1475</v>
      </c>
      <c r="I746" s="59" t="s">
        <v>1406</v>
      </c>
      <c r="J746" s="59" t="s">
        <v>727</v>
      </c>
      <c r="K746" s="59" t="s">
        <v>1703</v>
      </c>
      <c r="L746" s="59" t="s">
        <v>1710</v>
      </c>
      <c r="M746" s="59" t="s">
        <v>1478</v>
      </c>
      <c r="N746" s="59" t="s">
        <v>1479</v>
      </c>
      <c r="O746" s="59" t="s">
        <v>1480</v>
      </c>
      <c r="P746" s="59" t="s">
        <v>1481</v>
      </c>
      <c r="Q746" s="59" t="s">
        <v>1482</v>
      </c>
      <c r="R746" s="59" t="s">
        <v>1483</v>
      </c>
      <c r="S746" s="59" t="s">
        <v>1745</v>
      </c>
      <c r="T746" s="59" t="s">
        <v>1746</v>
      </c>
      <c r="U746" s="59" t="s">
        <v>1486</v>
      </c>
      <c r="V746" s="59" t="s">
        <v>1487</v>
      </c>
      <c r="W746" s="59" t="s">
        <v>1500</v>
      </c>
      <c r="X746" s="59" t="s">
        <v>1501</v>
      </c>
      <c r="Y746" s="59" t="s">
        <v>1490</v>
      </c>
      <c r="Z746" s="59">
        <v>0.02</v>
      </c>
      <c r="AA746" s="59">
        <v>0.02</v>
      </c>
      <c r="AB746" s="59">
        <v>0</v>
      </c>
      <c r="AC746" s="59">
        <v>0.02</v>
      </c>
      <c r="AD746" s="59">
        <v>0</v>
      </c>
      <c r="AE746" s="59">
        <v>0</v>
      </c>
      <c r="AF746" s="59" t="s">
        <v>1491</v>
      </c>
      <c r="AG746" s="59" t="s">
        <v>727</v>
      </c>
      <c r="AH746" s="59" t="s">
        <v>1713</v>
      </c>
      <c r="AI746" s="59" t="s">
        <v>1492</v>
      </c>
      <c r="AJ746" s="59" t="s">
        <v>1486</v>
      </c>
      <c r="AK746" s="59" t="s">
        <v>278</v>
      </c>
      <c r="AL746" s="59" t="s">
        <v>1493</v>
      </c>
      <c r="AM746" s="59" t="s">
        <v>1494</v>
      </c>
      <c r="AN746" s="59" t="s">
        <v>1384</v>
      </c>
      <c r="AO746" s="59" t="s">
        <v>107</v>
      </c>
    </row>
    <row r="747" spans="1:41" x14ac:dyDescent="0.15">
      <c r="A747" s="59" t="s">
        <v>1810</v>
      </c>
      <c r="B747" s="59" t="s">
        <v>1708</v>
      </c>
      <c r="C747" s="59" t="s">
        <v>1709</v>
      </c>
      <c r="D747" s="59" t="s">
        <v>1701</v>
      </c>
      <c r="E747" s="59" t="s">
        <v>1702</v>
      </c>
      <c r="F747" s="59" t="s">
        <v>1475</v>
      </c>
      <c r="G747" s="59" t="s">
        <v>1406</v>
      </c>
      <c r="H747" s="59" t="s">
        <v>1475</v>
      </c>
      <c r="I747" s="59" t="s">
        <v>1406</v>
      </c>
      <c r="J747" s="59" t="s">
        <v>727</v>
      </c>
      <c r="K747" s="59" t="s">
        <v>1703</v>
      </c>
      <c r="L747" s="59" t="s">
        <v>1710</v>
      </c>
      <c r="M747" s="59" t="s">
        <v>1478</v>
      </c>
      <c r="N747" s="59" t="s">
        <v>1479</v>
      </c>
      <c r="O747" s="59" t="s">
        <v>1480</v>
      </c>
      <c r="P747" s="59" t="s">
        <v>1481</v>
      </c>
      <c r="Q747" s="59" t="s">
        <v>1482</v>
      </c>
      <c r="R747" s="59" t="s">
        <v>1483</v>
      </c>
      <c r="S747" s="59" t="s">
        <v>1711</v>
      </c>
      <c r="T747" s="59" t="s">
        <v>1712</v>
      </c>
      <c r="U747" s="59" t="s">
        <v>1486</v>
      </c>
      <c r="V747" s="59" t="s">
        <v>1487</v>
      </c>
      <c r="W747" s="59" t="s">
        <v>1508</v>
      </c>
      <c r="X747" s="59" t="s">
        <v>1487</v>
      </c>
      <c r="Y747" s="59" t="s">
        <v>1490</v>
      </c>
      <c r="Z747" s="59">
        <v>27.47</v>
      </c>
      <c r="AA747" s="59">
        <v>27.47</v>
      </c>
      <c r="AB747" s="59">
        <v>0</v>
      </c>
      <c r="AC747" s="59">
        <v>27.47</v>
      </c>
      <c r="AD747" s="59">
        <v>0</v>
      </c>
      <c r="AE747" s="59">
        <v>0</v>
      </c>
      <c r="AF747" s="59" t="s">
        <v>1491</v>
      </c>
      <c r="AG747" s="59" t="s">
        <v>727</v>
      </c>
      <c r="AH747" s="59" t="s">
        <v>1713</v>
      </c>
      <c r="AI747" s="59" t="s">
        <v>1492</v>
      </c>
      <c r="AJ747" s="59" t="s">
        <v>1486</v>
      </c>
      <c r="AK747" s="59" t="s">
        <v>278</v>
      </c>
      <c r="AL747" s="59" t="s">
        <v>1493</v>
      </c>
      <c r="AM747" s="59" t="s">
        <v>1494</v>
      </c>
      <c r="AN747" s="59" t="s">
        <v>1384</v>
      </c>
      <c r="AO747" s="59" t="s">
        <v>107</v>
      </c>
    </row>
    <row r="748" spans="1:41" x14ac:dyDescent="0.15">
      <c r="A748" s="59" t="s">
        <v>1810</v>
      </c>
      <c r="B748" s="59" t="s">
        <v>1708</v>
      </c>
      <c r="C748" s="59" t="s">
        <v>1709</v>
      </c>
      <c r="D748" s="59" t="s">
        <v>1701</v>
      </c>
      <c r="E748" s="59" t="s">
        <v>1702</v>
      </c>
      <c r="F748" s="59" t="s">
        <v>1475</v>
      </c>
      <c r="G748" s="59" t="s">
        <v>1406</v>
      </c>
      <c r="H748" s="59" t="s">
        <v>1475</v>
      </c>
      <c r="I748" s="59" t="s">
        <v>1406</v>
      </c>
      <c r="J748" s="59" t="s">
        <v>727</v>
      </c>
      <c r="K748" s="59" t="s">
        <v>1703</v>
      </c>
      <c r="L748" s="59" t="s">
        <v>1710</v>
      </c>
      <c r="M748" s="59" t="s">
        <v>1478</v>
      </c>
      <c r="N748" s="59" t="s">
        <v>1479</v>
      </c>
      <c r="O748" s="59" t="s">
        <v>1480</v>
      </c>
      <c r="P748" s="59" t="s">
        <v>1481</v>
      </c>
      <c r="Q748" s="59" t="s">
        <v>1482</v>
      </c>
      <c r="R748" s="59" t="s">
        <v>1483</v>
      </c>
      <c r="S748" s="59" t="s">
        <v>1711</v>
      </c>
      <c r="T748" s="59" t="s">
        <v>1712</v>
      </c>
      <c r="U748" s="59" t="s">
        <v>1486</v>
      </c>
      <c r="V748" s="59" t="s">
        <v>1487</v>
      </c>
      <c r="W748" s="59" t="s">
        <v>1509</v>
      </c>
      <c r="X748" s="59" t="s">
        <v>1487</v>
      </c>
      <c r="Y748" s="59" t="s">
        <v>1490</v>
      </c>
      <c r="Z748" s="59">
        <v>2.0299999999999998</v>
      </c>
      <c r="AA748" s="59">
        <v>2.0299999999999998</v>
      </c>
      <c r="AB748" s="59">
        <v>0</v>
      </c>
      <c r="AC748" s="59">
        <v>2.0299999999999998</v>
      </c>
      <c r="AD748" s="59">
        <v>0</v>
      </c>
      <c r="AE748" s="59">
        <v>0</v>
      </c>
      <c r="AF748" s="59" t="s">
        <v>1491</v>
      </c>
      <c r="AG748" s="59" t="s">
        <v>727</v>
      </c>
      <c r="AH748" s="59" t="s">
        <v>1713</v>
      </c>
      <c r="AI748" s="59" t="s">
        <v>1492</v>
      </c>
      <c r="AJ748" s="59" t="s">
        <v>1486</v>
      </c>
      <c r="AK748" s="59" t="s">
        <v>278</v>
      </c>
      <c r="AL748" s="59" t="s">
        <v>1493</v>
      </c>
      <c r="AM748" s="59" t="s">
        <v>1494</v>
      </c>
      <c r="AN748" s="59" t="s">
        <v>1384</v>
      </c>
      <c r="AO748" s="59" t="s">
        <v>107</v>
      </c>
    </row>
    <row r="749" spans="1:41" x14ac:dyDescent="0.15">
      <c r="A749" s="59" t="s">
        <v>1810</v>
      </c>
      <c r="B749" s="59" t="s">
        <v>1708</v>
      </c>
      <c r="C749" s="59" t="s">
        <v>1709</v>
      </c>
      <c r="D749" s="59" t="s">
        <v>1701</v>
      </c>
      <c r="E749" s="59" t="s">
        <v>1702</v>
      </c>
      <c r="F749" s="59" t="s">
        <v>1475</v>
      </c>
      <c r="G749" s="59" t="s">
        <v>1406</v>
      </c>
      <c r="H749" s="59" t="s">
        <v>1475</v>
      </c>
      <c r="I749" s="59" t="s">
        <v>1406</v>
      </c>
      <c r="J749" s="59" t="s">
        <v>727</v>
      </c>
      <c r="K749" s="59" t="s">
        <v>1703</v>
      </c>
      <c r="L749" s="59" t="s">
        <v>1710</v>
      </c>
      <c r="M749" s="59" t="s">
        <v>1478</v>
      </c>
      <c r="N749" s="59" t="s">
        <v>1479</v>
      </c>
      <c r="O749" s="59" t="s">
        <v>1480</v>
      </c>
      <c r="P749" s="59" t="s">
        <v>1481</v>
      </c>
      <c r="Q749" s="59" t="s">
        <v>1482</v>
      </c>
      <c r="R749" s="59" t="s">
        <v>1483</v>
      </c>
      <c r="S749" s="59" t="s">
        <v>1711</v>
      </c>
      <c r="T749" s="59" t="s">
        <v>1712</v>
      </c>
      <c r="U749" s="59" t="s">
        <v>1486</v>
      </c>
      <c r="V749" s="59" t="s">
        <v>1487</v>
      </c>
      <c r="W749" s="59" t="s">
        <v>1488</v>
      </c>
      <c r="X749" s="59" t="s">
        <v>1510</v>
      </c>
      <c r="Y749" s="59" t="s">
        <v>1490</v>
      </c>
      <c r="Z749" s="59">
        <v>3.77</v>
      </c>
      <c r="AA749" s="59">
        <v>3.77</v>
      </c>
      <c r="AB749" s="59">
        <v>0</v>
      </c>
      <c r="AC749" s="59">
        <v>3.77</v>
      </c>
      <c r="AD749" s="59">
        <v>0</v>
      </c>
      <c r="AE749" s="59">
        <v>0</v>
      </c>
      <c r="AF749" s="59" t="s">
        <v>1491</v>
      </c>
      <c r="AG749" s="59" t="s">
        <v>727</v>
      </c>
      <c r="AH749" s="59" t="s">
        <v>1713</v>
      </c>
      <c r="AI749" s="59" t="s">
        <v>1492</v>
      </c>
      <c r="AJ749" s="59" t="s">
        <v>1486</v>
      </c>
      <c r="AK749" s="59" t="s">
        <v>278</v>
      </c>
      <c r="AL749" s="59" t="s">
        <v>1493</v>
      </c>
      <c r="AM749" s="59" t="s">
        <v>1494</v>
      </c>
      <c r="AN749" s="59" t="s">
        <v>1384</v>
      </c>
      <c r="AO749" s="59" t="s">
        <v>107</v>
      </c>
    </row>
    <row r="750" spans="1:41" x14ac:dyDescent="0.15">
      <c r="A750" s="59" t="s">
        <v>1810</v>
      </c>
      <c r="B750" s="59" t="s">
        <v>1708</v>
      </c>
      <c r="C750" s="59" t="s">
        <v>1709</v>
      </c>
      <c r="D750" s="59" t="s">
        <v>1701</v>
      </c>
      <c r="E750" s="59" t="s">
        <v>1702</v>
      </c>
      <c r="F750" s="59" t="s">
        <v>1475</v>
      </c>
      <c r="G750" s="59" t="s">
        <v>1406</v>
      </c>
      <c r="H750" s="59" t="s">
        <v>1475</v>
      </c>
      <c r="I750" s="59" t="s">
        <v>1406</v>
      </c>
      <c r="J750" s="59" t="s">
        <v>727</v>
      </c>
      <c r="K750" s="59" t="s">
        <v>1703</v>
      </c>
      <c r="L750" s="59" t="s">
        <v>1710</v>
      </c>
      <c r="M750" s="59" t="s">
        <v>1478</v>
      </c>
      <c r="N750" s="59" t="s">
        <v>1479</v>
      </c>
      <c r="O750" s="59" t="s">
        <v>1480</v>
      </c>
      <c r="P750" s="59" t="s">
        <v>1481</v>
      </c>
      <c r="Q750" s="59" t="s">
        <v>1482</v>
      </c>
      <c r="R750" s="59" t="s">
        <v>1483</v>
      </c>
      <c r="S750" s="59" t="s">
        <v>1711</v>
      </c>
      <c r="T750" s="59" t="s">
        <v>1712</v>
      </c>
      <c r="U750" s="59" t="s">
        <v>1486</v>
      </c>
      <c r="V750" s="59" t="s">
        <v>1487</v>
      </c>
      <c r="W750" s="59" t="s">
        <v>1488</v>
      </c>
      <c r="X750" s="59" t="s">
        <v>1511</v>
      </c>
      <c r="Y750" s="59" t="s">
        <v>1490</v>
      </c>
      <c r="Z750" s="59">
        <v>0.19</v>
      </c>
      <c r="AA750" s="59">
        <v>0.19</v>
      </c>
      <c r="AB750" s="59">
        <v>0</v>
      </c>
      <c r="AC750" s="59">
        <v>0.19</v>
      </c>
      <c r="AD750" s="59">
        <v>0</v>
      </c>
      <c r="AE750" s="59">
        <v>0</v>
      </c>
      <c r="AF750" s="59" t="s">
        <v>1491</v>
      </c>
      <c r="AG750" s="59" t="s">
        <v>727</v>
      </c>
      <c r="AH750" s="59" t="s">
        <v>1713</v>
      </c>
      <c r="AI750" s="59" t="s">
        <v>1492</v>
      </c>
      <c r="AJ750" s="59" t="s">
        <v>1486</v>
      </c>
      <c r="AK750" s="59" t="s">
        <v>278</v>
      </c>
      <c r="AL750" s="59" t="s">
        <v>1493</v>
      </c>
      <c r="AM750" s="59" t="s">
        <v>1494</v>
      </c>
      <c r="AN750" s="59" t="s">
        <v>1384</v>
      </c>
      <c r="AO750" s="59" t="s">
        <v>107</v>
      </c>
    </row>
    <row r="751" spans="1:41" x14ac:dyDescent="0.15">
      <c r="A751" s="59" t="s">
        <v>1810</v>
      </c>
      <c r="B751" s="59" t="s">
        <v>1708</v>
      </c>
      <c r="C751" s="59" t="s">
        <v>1709</v>
      </c>
      <c r="D751" s="59" t="s">
        <v>1701</v>
      </c>
      <c r="E751" s="59" t="s">
        <v>1702</v>
      </c>
      <c r="F751" s="59" t="s">
        <v>1475</v>
      </c>
      <c r="G751" s="59" t="s">
        <v>1406</v>
      </c>
      <c r="H751" s="59" t="s">
        <v>1475</v>
      </c>
      <c r="I751" s="59" t="s">
        <v>1406</v>
      </c>
      <c r="J751" s="59" t="s">
        <v>727</v>
      </c>
      <c r="K751" s="59" t="s">
        <v>1703</v>
      </c>
      <c r="L751" s="59" t="s">
        <v>1710</v>
      </c>
      <c r="M751" s="59" t="s">
        <v>1478</v>
      </c>
      <c r="N751" s="59" t="s">
        <v>1479</v>
      </c>
      <c r="O751" s="59" t="s">
        <v>1480</v>
      </c>
      <c r="P751" s="59" t="s">
        <v>1481</v>
      </c>
      <c r="Q751" s="59" t="s">
        <v>1482</v>
      </c>
      <c r="R751" s="59" t="s">
        <v>1483</v>
      </c>
      <c r="S751" s="59" t="s">
        <v>1711</v>
      </c>
      <c r="T751" s="59" t="s">
        <v>1712</v>
      </c>
      <c r="U751" s="59" t="s">
        <v>1486</v>
      </c>
      <c r="V751" s="59" t="s">
        <v>1487</v>
      </c>
      <c r="W751" s="59" t="s">
        <v>1513</v>
      </c>
      <c r="X751" s="59" t="s">
        <v>1487</v>
      </c>
      <c r="Y751" s="59" t="s">
        <v>1490</v>
      </c>
      <c r="Z751" s="59">
        <v>10.11</v>
      </c>
      <c r="AA751" s="59">
        <v>10.11</v>
      </c>
      <c r="AB751" s="59">
        <v>0</v>
      </c>
      <c r="AC751" s="59">
        <v>10.11</v>
      </c>
      <c r="AD751" s="59">
        <v>0</v>
      </c>
      <c r="AE751" s="59">
        <v>0</v>
      </c>
      <c r="AF751" s="59" t="s">
        <v>1491</v>
      </c>
      <c r="AG751" s="59" t="s">
        <v>727</v>
      </c>
      <c r="AH751" s="59" t="s">
        <v>1713</v>
      </c>
      <c r="AI751" s="59" t="s">
        <v>1492</v>
      </c>
      <c r="AJ751" s="59" t="s">
        <v>1486</v>
      </c>
      <c r="AK751" s="59" t="s">
        <v>278</v>
      </c>
      <c r="AL751" s="59" t="s">
        <v>1493</v>
      </c>
      <c r="AM751" s="59" t="s">
        <v>1494</v>
      </c>
      <c r="AN751" s="59" t="s">
        <v>1384</v>
      </c>
      <c r="AO751" s="59" t="s">
        <v>107</v>
      </c>
    </row>
    <row r="752" spans="1:41" x14ac:dyDescent="0.15">
      <c r="A752" s="59" t="s">
        <v>1810</v>
      </c>
      <c r="B752" s="59" t="s">
        <v>1708</v>
      </c>
      <c r="C752" s="59" t="s">
        <v>1709</v>
      </c>
      <c r="D752" s="59" t="s">
        <v>1701</v>
      </c>
      <c r="E752" s="59" t="s">
        <v>1702</v>
      </c>
      <c r="F752" s="59" t="s">
        <v>1475</v>
      </c>
      <c r="G752" s="59" t="s">
        <v>1406</v>
      </c>
      <c r="H752" s="59" t="s">
        <v>1475</v>
      </c>
      <c r="I752" s="59" t="s">
        <v>1406</v>
      </c>
      <c r="J752" s="59" t="s">
        <v>727</v>
      </c>
      <c r="K752" s="59" t="s">
        <v>1703</v>
      </c>
      <c r="L752" s="59" t="s">
        <v>1710</v>
      </c>
      <c r="M752" s="59" t="s">
        <v>1478</v>
      </c>
      <c r="N752" s="59" t="s">
        <v>1479</v>
      </c>
      <c r="O752" s="59" t="s">
        <v>1480</v>
      </c>
      <c r="P752" s="59" t="s">
        <v>1481</v>
      </c>
      <c r="Q752" s="59" t="s">
        <v>1482</v>
      </c>
      <c r="R752" s="59" t="s">
        <v>1483</v>
      </c>
      <c r="S752" s="59" t="s">
        <v>1711</v>
      </c>
      <c r="T752" s="59" t="s">
        <v>1712</v>
      </c>
      <c r="U752" s="59" t="s">
        <v>1486</v>
      </c>
      <c r="V752" s="59" t="s">
        <v>1487</v>
      </c>
      <c r="W752" s="59" t="s">
        <v>1514</v>
      </c>
      <c r="X752" s="59" t="s">
        <v>1487</v>
      </c>
      <c r="Y752" s="59" t="s">
        <v>1490</v>
      </c>
      <c r="Z752" s="59">
        <v>8.68</v>
      </c>
      <c r="AA752" s="59">
        <v>8.68</v>
      </c>
      <c r="AB752" s="59">
        <v>0</v>
      </c>
      <c r="AC752" s="59">
        <v>8.68</v>
      </c>
      <c r="AD752" s="59">
        <v>0</v>
      </c>
      <c r="AE752" s="59">
        <v>0</v>
      </c>
      <c r="AF752" s="59" t="s">
        <v>1491</v>
      </c>
      <c r="AG752" s="59" t="s">
        <v>727</v>
      </c>
      <c r="AH752" s="59" t="s">
        <v>1713</v>
      </c>
      <c r="AI752" s="59" t="s">
        <v>1492</v>
      </c>
      <c r="AJ752" s="59" t="s">
        <v>1486</v>
      </c>
      <c r="AK752" s="59" t="s">
        <v>278</v>
      </c>
      <c r="AL752" s="59" t="s">
        <v>1493</v>
      </c>
      <c r="AM752" s="59" t="s">
        <v>1494</v>
      </c>
      <c r="AN752" s="59" t="s">
        <v>1384</v>
      </c>
      <c r="AO752" s="59" t="s">
        <v>107</v>
      </c>
    </row>
    <row r="753" spans="1:41" x14ac:dyDescent="0.15">
      <c r="A753" s="59" t="s">
        <v>1810</v>
      </c>
      <c r="B753" s="59" t="s">
        <v>1714</v>
      </c>
      <c r="C753" s="59" t="s">
        <v>1715</v>
      </c>
      <c r="D753" s="59" t="s">
        <v>1517</v>
      </c>
      <c r="E753" s="59" t="s">
        <v>559</v>
      </c>
      <c r="F753" s="59" t="s">
        <v>1475</v>
      </c>
      <c r="G753" s="59" t="s">
        <v>1406</v>
      </c>
      <c r="H753" s="59" t="s">
        <v>1475</v>
      </c>
      <c r="I753" s="59" t="s">
        <v>1406</v>
      </c>
      <c r="J753" s="59" t="s">
        <v>737</v>
      </c>
      <c r="K753" s="59" t="s">
        <v>1518</v>
      </c>
      <c r="L753" s="59" t="s">
        <v>1716</v>
      </c>
      <c r="M753" s="59" t="s">
        <v>1478</v>
      </c>
      <c r="N753" s="59" t="s">
        <v>1479</v>
      </c>
      <c r="O753" s="59" t="s">
        <v>1480</v>
      </c>
      <c r="P753" s="59" t="s">
        <v>1481</v>
      </c>
      <c r="Q753" s="59" t="s">
        <v>1482</v>
      </c>
      <c r="R753" s="59" t="s">
        <v>1483</v>
      </c>
      <c r="S753" s="59" t="s">
        <v>1717</v>
      </c>
      <c r="T753" s="59" t="s">
        <v>1718</v>
      </c>
      <c r="U753" s="59" t="s">
        <v>1486</v>
      </c>
      <c r="V753" s="59" t="s">
        <v>1487</v>
      </c>
      <c r="W753" s="59" t="s">
        <v>1488</v>
      </c>
      <c r="X753" s="59" t="s">
        <v>1510</v>
      </c>
      <c r="Y753" s="59" t="s">
        <v>1490</v>
      </c>
      <c r="Z753" s="59">
        <v>0.11</v>
      </c>
      <c r="AA753" s="59">
        <v>0.11</v>
      </c>
      <c r="AB753" s="59">
        <v>0</v>
      </c>
      <c r="AC753" s="59">
        <v>0.11</v>
      </c>
      <c r="AD753" s="59">
        <v>0</v>
      </c>
      <c r="AE753" s="59">
        <v>0</v>
      </c>
      <c r="AF753" s="59" t="s">
        <v>1491</v>
      </c>
      <c r="AG753" s="59" t="s">
        <v>737</v>
      </c>
      <c r="AH753" s="59" t="s">
        <v>1518</v>
      </c>
      <c r="AI753" s="59" t="s">
        <v>1523</v>
      </c>
      <c r="AJ753" s="59" t="s">
        <v>1486</v>
      </c>
      <c r="AK753" s="59" t="s">
        <v>278</v>
      </c>
      <c r="AL753" s="59" t="s">
        <v>1493</v>
      </c>
      <c r="AM753" s="59" t="s">
        <v>1494</v>
      </c>
      <c r="AN753" s="59" t="s">
        <v>1384</v>
      </c>
      <c r="AO753" s="59" t="s">
        <v>107</v>
      </c>
    </row>
    <row r="754" spans="1:41" x14ac:dyDescent="0.15">
      <c r="A754" s="59" t="s">
        <v>1810</v>
      </c>
      <c r="B754" s="59" t="s">
        <v>1714</v>
      </c>
      <c r="C754" s="59" t="s">
        <v>1715</v>
      </c>
      <c r="D754" s="59" t="s">
        <v>1517</v>
      </c>
      <c r="E754" s="59" t="s">
        <v>559</v>
      </c>
      <c r="F754" s="59" t="s">
        <v>1475</v>
      </c>
      <c r="G754" s="59" t="s">
        <v>1406</v>
      </c>
      <c r="H754" s="59" t="s">
        <v>1475</v>
      </c>
      <c r="I754" s="59" t="s">
        <v>1406</v>
      </c>
      <c r="J754" s="59" t="s">
        <v>737</v>
      </c>
      <c r="K754" s="59" t="s">
        <v>1518</v>
      </c>
      <c r="L754" s="59" t="s">
        <v>1716</v>
      </c>
      <c r="M754" s="59" t="s">
        <v>1478</v>
      </c>
      <c r="N754" s="59" t="s">
        <v>1479</v>
      </c>
      <c r="O754" s="59" t="s">
        <v>1480</v>
      </c>
      <c r="P754" s="59" t="s">
        <v>1481</v>
      </c>
      <c r="Q754" s="59" t="s">
        <v>1482</v>
      </c>
      <c r="R754" s="59" t="s">
        <v>1483</v>
      </c>
      <c r="S754" s="59" t="s">
        <v>1717</v>
      </c>
      <c r="T754" s="59" t="s">
        <v>1718</v>
      </c>
      <c r="U754" s="59" t="s">
        <v>1486</v>
      </c>
      <c r="V754" s="59" t="s">
        <v>1487</v>
      </c>
      <c r="W754" s="59" t="s">
        <v>1488</v>
      </c>
      <c r="X754" s="59" t="s">
        <v>1511</v>
      </c>
      <c r="Y754" s="59" t="s">
        <v>1490</v>
      </c>
      <c r="Z754" s="59">
        <v>0.27</v>
      </c>
      <c r="AA754" s="59">
        <v>0.27</v>
      </c>
      <c r="AB754" s="59">
        <v>0</v>
      </c>
      <c r="AC754" s="59">
        <v>0.27</v>
      </c>
      <c r="AD754" s="59">
        <v>0</v>
      </c>
      <c r="AE754" s="59">
        <v>0</v>
      </c>
      <c r="AF754" s="59" t="s">
        <v>1491</v>
      </c>
      <c r="AG754" s="59" t="s">
        <v>737</v>
      </c>
      <c r="AH754" s="59" t="s">
        <v>1518</v>
      </c>
      <c r="AI754" s="59" t="s">
        <v>1523</v>
      </c>
      <c r="AJ754" s="59" t="s">
        <v>1486</v>
      </c>
      <c r="AK754" s="59" t="s">
        <v>278</v>
      </c>
      <c r="AL754" s="59" t="s">
        <v>1493</v>
      </c>
      <c r="AM754" s="59" t="s">
        <v>1494</v>
      </c>
      <c r="AN754" s="59" t="s">
        <v>1384</v>
      </c>
      <c r="AO754" s="59" t="s">
        <v>107</v>
      </c>
    </row>
    <row r="755" spans="1:41" x14ac:dyDescent="0.15">
      <c r="A755" s="59" t="s">
        <v>1810</v>
      </c>
      <c r="B755" s="59" t="s">
        <v>1714</v>
      </c>
      <c r="C755" s="59" t="s">
        <v>1715</v>
      </c>
      <c r="D755" s="59" t="s">
        <v>1517</v>
      </c>
      <c r="E755" s="59" t="s">
        <v>559</v>
      </c>
      <c r="F755" s="59" t="s">
        <v>1475</v>
      </c>
      <c r="G755" s="59" t="s">
        <v>1406</v>
      </c>
      <c r="H755" s="59" t="s">
        <v>1475</v>
      </c>
      <c r="I755" s="59" t="s">
        <v>1406</v>
      </c>
      <c r="J755" s="59" t="s">
        <v>737</v>
      </c>
      <c r="K755" s="59" t="s">
        <v>1518</v>
      </c>
      <c r="L755" s="59" t="s">
        <v>1716</v>
      </c>
      <c r="M755" s="59" t="s">
        <v>1478</v>
      </c>
      <c r="N755" s="59" t="s">
        <v>1479</v>
      </c>
      <c r="O755" s="59" t="s">
        <v>1480</v>
      </c>
      <c r="P755" s="59" t="s">
        <v>1481</v>
      </c>
      <c r="Q755" s="59" t="s">
        <v>1482</v>
      </c>
      <c r="R755" s="59" t="s">
        <v>1483</v>
      </c>
      <c r="S755" s="59" t="s">
        <v>1717</v>
      </c>
      <c r="T755" s="59" t="s">
        <v>1718</v>
      </c>
      <c r="U755" s="59" t="s">
        <v>1486</v>
      </c>
      <c r="V755" s="59" t="s">
        <v>1487</v>
      </c>
      <c r="W755" s="59" t="s">
        <v>1522</v>
      </c>
      <c r="X755" s="59" t="s">
        <v>1487</v>
      </c>
      <c r="Y755" s="59" t="s">
        <v>1490</v>
      </c>
      <c r="Z755" s="59">
        <v>64.11</v>
      </c>
      <c r="AA755" s="59">
        <v>64.11</v>
      </c>
      <c r="AB755" s="59">
        <v>0</v>
      </c>
      <c r="AC755" s="59">
        <v>64.11</v>
      </c>
      <c r="AD755" s="59">
        <v>0</v>
      </c>
      <c r="AE755" s="59">
        <v>0</v>
      </c>
      <c r="AF755" s="59" t="s">
        <v>1491</v>
      </c>
      <c r="AG755" s="59" t="s">
        <v>737</v>
      </c>
      <c r="AH755" s="59" t="s">
        <v>1518</v>
      </c>
      <c r="AI755" s="59" t="s">
        <v>1523</v>
      </c>
      <c r="AJ755" s="59" t="s">
        <v>1486</v>
      </c>
      <c r="AK755" s="59" t="s">
        <v>278</v>
      </c>
      <c r="AL755" s="59" t="s">
        <v>1493</v>
      </c>
      <c r="AM755" s="59" t="s">
        <v>1494</v>
      </c>
      <c r="AN755" s="59" t="s">
        <v>1384</v>
      </c>
      <c r="AO755" s="59" t="s">
        <v>107</v>
      </c>
    </row>
    <row r="756" spans="1:41" x14ac:dyDescent="0.15">
      <c r="A756" s="59" t="s">
        <v>1810</v>
      </c>
      <c r="B756" s="59" t="s">
        <v>1719</v>
      </c>
      <c r="C756" s="59" t="s">
        <v>1720</v>
      </c>
      <c r="D756" s="59" t="s">
        <v>1674</v>
      </c>
      <c r="E756" s="59" t="s">
        <v>1675</v>
      </c>
      <c r="F756" s="59" t="s">
        <v>1475</v>
      </c>
      <c r="G756" s="59" t="s">
        <v>1406</v>
      </c>
      <c r="H756" s="59" t="s">
        <v>1475</v>
      </c>
      <c r="I756" s="59" t="s">
        <v>1406</v>
      </c>
      <c r="J756" s="59" t="s">
        <v>727</v>
      </c>
      <c r="K756" s="59" t="s">
        <v>1644</v>
      </c>
      <c r="L756" s="59" t="s">
        <v>1721</v>
      </c>
      <c r="M756" s="59" t="s">
        <v>1478</v>
      </c>
      <c r="N756" s="59" t="s">
        <v>1479</v>
      </c>
      <c r="O756" s="59" t="s">
        <v>1480</v>
      </c>
      <c r="P756" s="59" t="s">
        <v>1481</v>
      </c>
      <c r="Q756" s="59" t="s">
        <v>1482</v>
      </c>
      <c r="R756" s="59" t="s">
        <v>1483</v>
      </c>
      <c r="S756" s="59" t="s">
        <v>1722</v>
      </c>
      <c r="T756" s="59" t="s">
        <v>1723</v>
      </c>
      <c r="U756" s="59" t="s">
        <v>1486</v>
      </c>
      <c r="V756" s="59" t="s">
        <v>1487</v>
      </c>
      <c r="W756" s="59" t="s">
        <v>1509</v>
      </c>
      <c r="X756" s="59" t="s">
        <v>1487</v>
      </c>
      <c r="Y756" s="59" t="s">
        <v>1490</v>
      </c>
      <c r="Z756" s="59">
        <v>7251.83</v>
      </c>
      <c r="AA756" s="59">
        <v>7251.83</v>
      </c>
      <c r="AB756" s="59">
        <v>0</v>
      </c>
      <c r="AC756" s="59">
        <v>7251.83</v>
      </c>
      <c r="AD756" s="59">
        <v>0</v>
      </c>
      <c r="AE756" s="59">
        <v>0</v>
      </c>
      <c r="AF756" s="59" t="s">
        <v>1491</v>
      </c>
      <c r="AG756" s="59" t="s">
        <v>727</v>
      </c>
      <c r="AH756" s="59" t="s">
        <v>1640</v>
      </c>
      <c r="AI756" s="59" t="s">
        <v>1492</v>
      </c>
      <c r="AJ756" s="59" t="s">
        <v>1486</v>
      </c>
      <c r="AK756" s="59" t="s">
        <v>278</v>
      </c>
      <c r="AL756" s="59" t="s">
        <v>1493</v>
      </c>
      <c r="AM756" s="59" t="s">
        <v>1494</v>
      </c>
      <c r="AN756" s="59" t="s">
        <v>1384</v>
      </c>
      <c r="AO756" s="59" t="s">
        <v>107</v>
      </c>
    </row>
    <row r="757" spans="1:41" x14ac:dyDescent="0.15">
      <c r="A757" s="59" t="s">
        <v>1810</v>
      </c>
      <c r="B757" s="59" t="s">
        <v>1719</v>
      </c>
      <c r="C757" s="59" t="s">
        <v>1720</v>
      </c>
      <c r="D757" s="59" t="s">
        <v>1674</v>
      </c>
      <c r="E757" s="59" t="s">
        <v>1675</v>
      </c>
      <c r="F757" s="59" t="s">
        <v>1475</v>
      </c>
      <c r="G757" s="59" t="s">
        <v>1406</v>
      </c>
      <c r="H757" s="59" t="s">
        <v>1475</v>
      </c>
      <c r="I757" s="59" t="s">
        <v>1406</v>
      </c>
      <c r="J757" s="59" t="s">
        <v>727</v>
      </c>
      <c r="K757" s="59" t="s">
        <v>1644</v>
      </c>
      <c r="L757" s="59" t="s">
        <v>1721</v>
      </c>
      <c r="M757" s="59" t="s">
        <v>1478</v>
      </c>
      <c r="N757" s="59" t="s">
        <v>1479</v>
      </c>
      <c r="O757" s="59" t="s">
        <v>1480</v>
      </c>
      <c r="P757" s="59" t="s">
        <v>1481</v>
      </c>
      <c r="Q757" s="59" t="s">
        <v>1482</v>
      </c>
      <c r="R757" s="59" t="s">
        <v>1483</v>
      </c>
      <c r="S757" s="59" t="s">
        <v>1722</v>
      </c>
      <c r="T757" s="59" t="s">
        <v>1723</v>
      </c>
      <c r="U757" s="59" t="s">
        <v>1486</v>
      </c>
      <c r="V757" s="59" t="s">
        <v>1487</v>
      </c>
      <c r="W757" s="59" t="s">
        <v>1488</v>
      </c>
      <c r="X757" s="59" t="s">
        <v>1511</v>
      </c>
      <c r="Y757" s="59" t="s">
        <v>1490</v>
      </c>
      <c r="Z757" s="59">
        <v>0.56999999999999995</v>
      </c>
      <c r="AA757" s="59">
        <v>0.56999999999999995</v>
      </c>
      <c r="AB757" s="59">
        <v>0</v>
      </c>
      <c r="AC757" s="59">
        <v>0.56999999999999995</v>
      </c>
      <c r="AD757" s="59">
        <v>0</v>
      </c>
      <c r="AE757" s="59">
        <v>0</v>
      </c>
      <c r="AF757" s="59" t="s">
        <v>1491</v>
      </c>
      <c r="AG757" s="59" t="s">
        <v>727</v>
      </c>
      <c r="AH757" s="59" t="s">
        <v>1640</v>
      </c>
      <c r="AI757" s="59" t="s">
        <v>1492</v>
      </c>
      <c r="AJ757" s="59" t="s">
        <v>1486</v>
      </c>
      <c r="AK757" s="59" t="s">
        <v>278</v>
      </c>
      <c r="AL757" s="59" t="s">
        <v>1493</v>
      </c>
      <c r="AM757" s="59" t="s">
        <v>1494</v>
      </c>
      <c r="AN757" s="59" t="s">
        <v>1384</v>
      </c>
      <c r="AO757" s="59" t="s">
        <v>107</v>
      </c>
    </row>
    <row r="758" spans="1:41" x14ac:dyDescent="0.15">
      <c r="A758" s="59" t="s">
        <v>1810</v>
      </c>
      <c r="B758" s="59" t="s">
        <v>1724</v>
      </c>
      <c r="C758" s="59" t="s">
        <v>1725</v>
      </c>
      <c r="D758" s="59" t="s">
        <v>1674</v>
      </c>
      <c r="E758" s="59" t="s">
        <v>1675</v>
      </c>
      <c r="F758" s="59" t="s">
        <v>1475</v>
      </c>
      <c r="G758" s="59" t="s">
        <v>1406</v>
      </c>
      <c r="H758" s="59" t="s">
        <v>1475</v>
      </c>
      <c r="I758" s="59" t="s">
        <v>1406</v>
      </c>
      <c r="J758" s="59" t="s">
        <v>727</v>
      </c>
      <c r="K758" s="59" t="s">
        <v>1644</v>
      </c>
      <c r="L758" s="59" t="s">
        <v>1726</v>
      </c>
      <c r="M758" s="59" t="s">
        <v>1478</v>
      </c>
      <c r="N758" s="59" t="s">
        <v>1479</v>
      </c>
      <c r="O758" s="59" t="s">
        <v>1480</v>
      </c>
      <c r="P758" s="59" t="s">
        <v>1481</v>
      </c>
      <c r="Q758" s="59" t="s">
        <v>1482</v>
      </c>
      <c r="R758" s="59" t="s">
        <v>1483</v>
      </c>
      <c r="S758" s="59" t="s">
        <v>1727</v>
      </c>
      <c r="T758" s="59" t="s">
        <v>1728</v>
      </c>
      <c r="U758" s="59" t="s">
        <v>1486</v>
      </c>
      <c r="V758" s="59" t="s">
        <v>1487</v>
      </c>
      <c r="W758" s="59" t="s">
        <v>1509</v>
      </c>
      <c r="X758" s="59" t="s">
        <v>1487</v>
      </c>
      <c r="Y758" s="59" t="s">
        <v>1490</v>
      </c>
      <c r="Z758" s="59">
        <v>6417.14</v>
      </c>
      <c r="AA758" s="59">
        <v>6417.14</v>
      </c>
      <c r="AB758" s="59">
        <v>0</v>
      </c>
      <c r="AC758" s="59">
        <v>6417.14</v>
      </c>
      <c r="AD758" s="59">
        <v>0</v>
      </c>
      <c r="AE758" s="59">
        <v>0</v>
      </c>
      <c r="AF758" s="59" t="s">
        <v>1491</v>
      </c>
      <c r="AG758" s="59" t="s">
        <v>727</v>
      </c>
      <c r="AH758" s="59" t="s">
        <v>1640</v>
      </c>
      <c r="AI758" s="59" t="s">
        <v>1492</v>
      </c>
      <c r="AJ758" s="59" t="s">
        <v>1486</v>
      </c>
      <c r="AK758" s="59" t="s">
        <v>278</v>
      </c>
      <c r="AL758" s="59" t="s">
        <v>1493</v>
      </c>
      <c r="AM758" s="59" t="s">
        <v>1494</v>
      </c>
      <c r="AN758" s="59" t="s">
        <v>1384</v>
      </c>
      <c r="AO758" s="59" t="s">
        <v>107</v>
      </c>
    </row>
    <row r="759" spans="1:41" x14ac:dyDescent="0.15">
      <c r="A759" s="59" t="s">
        <v>1810</v>
      </c>
      <c r="B759" s="59" t="s">
        <v>1724</v>
      </c>
      <c r="C759" s="59" t="s">
        <v>1725</v>
      </c>
      <c r="D759" s="59" t="s">
        <v>1674</v>
      </c>
      <c r="E759" s="59" t="s">
        <v>1675</v>
      </c>
      <c r="F759" s="59" t="s">
        <v>1475</v>
      </c>
      <c r="G759" s="59" t="s">
        <v>1406</v>
      </c>
      <c r="H759" s="59" t="s">
        <v>1475</v>
      </c>
      <c r="I759" s="59" t="s">
        <v>1406</v>
      </c>
      <c r="J759" s="59" t="s">
        <v>727</v>
      </c>
      <c r="K759" s="59" t="s">
        <v>1644</v>
      </c>
      <c r="L759" s="59" t="s">
        <v>1726</v>
      </c>
      <c r="M759" s="59" t="s">
        <v>1478</v>
      </c>
      <c r="N759" s="59" t="s">
        <v>1479</v>
      </c>
      <c r="O759" s="59" t="s">
        <v>1480</v>
      </c>
      <c r="P759" s="59" t="s">
        <v>1481</v>
      </c>
      <c r="Q759" s="59" t="s">
        <v>1482</v>
      </c>
      <c r="R759" s="59" t="s">
        <v>1483</v>
      </c>
      <c r="S759" s="59" t="s">
        <v>1727</v>
      </c>
      <c r="T759" s="59" t="s">
        <v>1728</v>
      </c>
      <c r="U759" s="59" t="s">
        <v>1486</v>
      </c>
      <c r="V759" s="59" t="s">
        <v>1487</v>
      </c>
      <c r="W759" s="59" t="s">
        <v>1488</v>
      </c>
      <c r="X759" s="59" t="s">
        <v>1511</v>
      </c>
      <c r="Y759" s="59" t="s">
        <v>1490</v>
      </c>
      <c r="Z759" s="59">
        <v>1.1200000000000001</v>
      </c>
      <c r="AA759" s="59">
        <v>1.1200000000000001</v>
      </c>
      <c r="AB759" s="59">
        <v>0</v>
      </c>
      <c r="AC759" s="59">
        <v>1.1200000000000001</v>
      </c>
      <c r="AD759" s="59">
        <v>0</v>
      </c>
      <c r="AE759" s="59">
        <v>0</v>
      </c>
      <c r="AF759" s="59" t="s">
        <v>1491</v>
      </c>
      <c r="AG759" s="59" t="s">
        <v>727</v>
      </c>
      <c r="AH759" s="59" t="s">
        <v>1640</v>
      </c>
      <c r="AI759" s="59" t="s">
        <v>1492</v>
      </c>
      <c r="AJ759" s="59" t="s">
        <v>1486</v>
      </c>
      <c r="AK759" s="59" t="s">
        <v>278</v>
      </c>
      <c r="AL759" s="59" t="s">
        <v>1493</v>
      </c>
      <c r="AM759" s="59" t="s">
        <v>1494</v>
      </c>
      <c r="AN759" s="59" t="s">
        <v>1384</v>
      </c>
      <c r="AO759" s="59" t="s">
        <v>107</v>
      </c>
    </row>
    <row r="760" spans="1:41" x14ac:dyDescent="0.15">
      <c r="A760" s="59" t="s">
        <v>1810</v>
      </c>
      <c r="B760" s="59" t="s">
        <v>1804</v>
      </c>
      <c r="C760" s="59" t="s">
        <v>1805</v>
      </c>
      <c r="D760" s="59" t="s">
        <v>1736</v>
      </c>
      <c r="E760" s="59" t="s">
        <v>1737</v>
      </c>
      <c r="F760" s="59" t="s">
        <v>1475</v>
      </c>
      <c r="G760" s="59" t="s">
        <v>1406</v>
      </c>
      <c r="H760" s="59" t="s">
        <v>1475</v>
      </c>
      <c r="I760" s="59" t="s">
        <v>1406</v>
      </c>
      <c r="J760" s="59" t="s">
        <v>1407</v>
      </c>
      <c r="K760" s="59" t="s">
        <v>1738</v>
      </c>
      <c r="L760" s="59" t="s">
        <v>1806</v>
      </c>
      <c r="M760" s="59" t="s">
        <v>1478</v>
      </c>
      <c r="N760" s="59" t="s">
        <v>1479</v>
      </c>
      <c r="O760" s="59" t="s">
        <v>1480</v>
      </c>
      <c r="P760" s="59" t="s">
        <v>1481</v>
      </c>
      <c r="Q760" s="59" t="s">
        <v>1482</v>
      </c>
      <c r="R760" s="59" t="s">
        <v>1483</v>
      </c>
      <c r="S760" s="59" t="s">
        <v>1807</v>
      </c>
      <c r="T760" s="59" t="s">
        <v>1808</v>
      </c>
      <c r="U760" s="59" t="s">
        <v>1486</v>
      </c>
      <c r="V760" s="59" t="s">
        <v>1487</v>
      </c>
      <c r="W760" s="59" t="s">
        <v>1509</v>
      </c>
      <c r="X760" s="59" t="s">
        <v>1487</v>
      </c>
      <c r="Y760" s="59" t="s">
        <v>1490</v>
      </c>
      <c r="Z760" s="59">
        <v>9.7200000000000006</v>
      </c>
      <c r="AA760" s="59">
        <v>9.7200000000000006</v>
      </c>
      <c r="AB760" s="59">
        <v>0</v>
      </c>
      <c r="AC760" s="59">
        <v>9.7200000000000006</v>
      </c>
      <c r="AD760" s="59">
        <v>0</v>
      </c>
      <c r="AE760" s="59">
        <v>0</v>
      </c>
      <c r="AF760" s="59" t="s">
        <v>1491</v>
      </c>
      <c r="AG760" s="59" t="s">
        <v>1476</v>
      </c>
      <c r="AH760" s="59" t="s">
        <v>795</v>
      </c>
      <c r="AI760" s="59" t="s">
        <v>1492</v>
      </c>
      <c r="AJ760" s="59" t="s">
        <v>1486</v>
      </c>
      <c r="AK760" s="59" t="s">
        <v>278</v>
      </c>
      <c r="AL760" s="59" t="s">
        <v>1493</v>
      </c>
      <c r="AM760" s="59" t="s">
        <v>1494</v>
      </c>
      <c r="AN760" s="59" t="s">
        <v>1384</v>
      </c>
      <c r="AO760" s="59" t="s">
        <v>107</v>
      </c>
    </row>
    <row r="761" spans="1:41" x14ac:dyDescent="0.15">
      <c r="A761" s="59" t="s">
        <v>1811</v>
      </c>
      <c r="B761" s="59" t="s">
        <v>1471</v>
      </c>
      <c r="C761" s="59" t="s">
        <v>1472</v>
      </c>
      <c r="D761" s="59" t="s">
        <v>1473</v>
      </c>
      <c r="E761" s="59" t="s">
        <v>1474</v>
      </c>
      <c r="F761" s="59" t="s">
        <v>1475</v>
      </c>
      <c r="G761" s="59" t="s">
        <v>1406</v>
      </c>
      <c r="H761" s="59" t="s">
        <v>1475</v>
      </c>
      <c r="I761" s="59" t="s">
        <v>1406</v>
      </c>
      <c r="J761" s="59" t="s">
        <v>1476</v>
      </c>
      <c r="K761" s="59" t="s">
        <v>795</v>
      </c>
      <c r="L761" s="59" t="s">
        <v>1477</v>
      </c>
      <c r="M761" s="59" t="s">
        <v>1478</v>
      </c>
      <c r="N761" s="59" t="s">
        <v>1479</v>
      </c>
      <c r="O761" s="59" t="s">
        <v>1480</v>
      </c>
      <c r="P761" s="59" t="s">
        <v>1481</v>
      </c>
      <c r="Q761" s="59" t="s">
        <v>1482</v>
      </c>
      <c r="R761" s="59" t="s">
        <v>1483</v>
      </c>
      <c r="S761" s="59" t="s">
        <v>1484</v>
      </c>
      <c r="T761" s="59" t="s">
        <v>1485</v>
      </c>
      <c r="U761" s="59" t="s">
        <v>1486</v>
      </c>
      <c r="V761" s="59" t="s">
        <v>1487</v>
      </c>
      <c r="W761" s="59" t="s">
        <v>1488</v>
      </c>
      <c r="X761" s="59" t="s">
        <v>1489</v>
      </c>
      <c r="Y761" s="59" t="s">
        <v>1490</v>
      </c>
      <c r="Z761" s="59">
        <v>1553.94</v>
      </c>
      <c r="AA761" s="59">
        <v>1553.94</v>
      </c>
      <c r="AB761" s="59">
        <v>0</v>
      </c>
      <c r="AC761" s="59">
        <v>1553.94</v>
      </c>
      <c r="AD761" s="59">
        <v>0</v>
      </c>
      <c r="AE761" s="59">
        <v>0</v>
      </c>
      <c r="AF761" s="59" t="s">
        <v>1491</v>
      </c>
      <c r="AG761" s="59" t="s">
        <v>1476</v>
      </c>
      <c r="AH761" s="59" t="s">
        <v>795</v>
      </c>
      <c r="AI761" s="59" t="s">
        <v>1492</v>
      </c>
      <c r="AJ761" s="59" t="s">
        <v>1486</v>
      </c>
      <c r="AK761" s="59" t="s">
        <v>278</v>
      </c>
      <c r="AL761" s="59" t="s">
        <v>1493</v>
      </c>
      <c r="AM761" s="59" t="s">
        <v>1494</v>
      </c>
      <c r="AN761" s="59" t="s">
        <v>1385</v>
      </c>
      <c r="AO761" s="59" t="s">
        <v>107</v>
      </c>
    </row>
    <row r="762" spans="1:41" x14ac:dyDescent="0.15">
      <c r="A762" s="59" t="s">
        <v>1811</v>
      </c>
      <c r="B762" s="59" t="s">
        <v>1495</v>
      </c>
      <c r="C762" s="59" t="s">
        <v>1496</v>
      </c>
      <c r="D762" s="59" t="s">
        <v>1473</v>
      </c>
      <c r="E762" s="59" t="s">
        <v>1474</v>
      </c>
      <c r="F762" s="59" t="s">
        <v>1475</v>
      </c>
      <c r="G762" s="59" t="s">
        <v>1406</v>
      </c>
      <c r="H762" s="59" t="s">
        <v>1475</v>
      </c>
      <c r="I762" s="59" t="s">
        <v>1406</v>
      </c>
      <c r="J762" s="59" t="s">
        <v>1476</v>
      </c>
      <c r="K762" s="59" t="s">
        <v>795</v>
      </c>
      <c r="L762" s="59" t="s">
        <v>1497</v>
      </c>
      <c r="M762" s="59" t="s">
        <v>1478</v>
      </c>
      <c r="N762" s="59" t="s">
        <v>1479</v>
      </c>
      <c r="O762" s="59" t="s">
        <v>1480</v>
      </c>
      <c r="P762" s="59" t="s">
        <v>1481</v>
      </c>
      <c r="Q762" s="59" t="s">
        <v>1482</v>
      </c>
      <c r="R762" s="59" t="s">
        <v>1483</v>
      </c>
      <c r="S762" s="59" t="s">
        <v>1498</v>
      </c>
      <c r="T762" s="59" t="s">
        <v>1499</v>
      </c>
      <c r="U762" s="59" t="s">
        <v>1486</v>
      </c>
      <c r="V762" s="59" t="s">
        <v>1487</v>
      </c>
      <c r="W762" s="59" t="s">
        <v>1500</v>
      </c>
      <c r="X762" s="59" t="s">
        <v>1501</v>
      </c>
      <c r="Y762" s="59" t="s">
        <v>1490</v>
      </c>
      <c r="Z762" s="59">
        <v>1513.21</v>
      </c>
      <c r="AA762" s="59">
        <v>1482.69</v>
      </c>
      <c r="AB762" s="59">
        <v>30.52</v>
      </c>
      <c r="AC762" s="59">
        <v>1482.69</v>
      </c>
      <c r="AD762" s="59">
        <v>0</v>
      </c>
      <c r="AE762" s="59">
        <v>0</v>
      </c>
      <c r="AF762" s="59" t="s">
        <v>1491</v>
      </c>
      <c r="AG762" s="59" t="s">
        <v>1476</v>
      </c>
      <c r="AH762" s="59" t="s">
        <v>795</v>
      </c>
      <c r="AI762" s="59" t="s">
        <v>1492</v>
      </c>
      <c r="AJ762" s="59" t="s">
        <v>1486</v>
      </c>
      <c r="AK762" s="59" t="s">
        <v>278</v>
      </c>
      <c r="AL762" s="59" t="s">
        <v>1493</v>
      </c>
      <c r="AM762" s="59" t="s">
        <v>1494</v>
      </c>
      <c r="AN762" s="59" t="s">
        <v>1385</v>
      </c>
      <c r="AO762" s="59" t="s">
        <v>107</v>
      </c>
    </row>
    <row r="763" spans="1:41" x14ac:dyDescent="0.15">
      <c r="A763" s="59" t="s">
        <v>1811</v>
      </c>
      <c r="B763" s="59" t="s">
        <v>1502</v>
      </c>
      <c r="C763" s="59" t="s">
        <v>1503</v>
      </c>
      <c r="D763" s="59" t="s">
        <v>1504</v>
      </c>
      <c r="E763" s="59" t="s">
        <v>1139</v>
      </c>
      <c r="F763" s="59" t="s">
        <v>1475</v>
      </c>
      <c r="G763" s="59" t="s">
        <v>1406</v>
      </c>
      <c r="H763" s="59" t="s">
        <v>1475</v>
      </c>
      <c r="I763" s="59" t="s">
        <v>1406</v>
      </c>
      <c r="J763" s="59" t="s">
        <v>1476</v>
      </c>
      <c r="K763" s="59" t="s">
        <v>795</v>
      </c>
      <c r="L763" s="59" t="s">
        <v>1505</v>
      </c>
      <c r="M763" s="59" t="s">
        <v>1478</v>
      </c>
      <c r="N763" s="59" t="s">
        <v>1479</v>
      </c>
      <c r="O763" s="59" t="s">
        <v>1480</v>
      </c>
      <c r="P763" s="59" t="s">
        <v>1481</v>
      </c>
      <c r="Q763" s="59" t="s">
        <v>1482</v>
      </c>
      <c r="R763" s="59" t="s">
        <v>1483</v>
      </c>
      <c r="S763" s="59" t="s">
        <v>1506</v>
      </c>
      <c r="T763" s="59" t="s">
        <v>1507</v>
      </c>
      <c r="U763" s="59" t="s">
        <v>1486</v>
      </c>
      <c r="V763" s="59" t="s">
        <v>1487</v>
      </c>
      <c r="W763" s="59" t="s">
        <v>1508</v>
      </c>
      <c r="X763" s="59" t="s">
        <v>1487</v>
      </c>
      <c r="Y763" s="59" t="s">
        <v>1490</v>
      </c>
      <c r="Z763" s="59">
        <v>406.5</v>
      </c>
      <c r="AA763" s="59">
        <v>403.71</v>
      </c>
      <c r="AB763" s="59">
        <v>2.79</v>
      </c>
      <c r="AC763" s="59">
        <v>403.71</v>
      </c>
      <c r="AD763" s="59">
        <v>0</v>
      </c>
      <c r="AE763" s="59">
        <v>0</v>
      </c>
      <c r="AF763" s="59" t="s">
        <v>1491</v>
      </c>
      <c r="AG763" s="59" t="s">
        <v>1476</v>
      </c>
      <c r="AH763" s="59" t="s">
        <v>795</v>
      </c>
      <c r="AI763" s="59" t="s">
        <v>1492</v>
      </c>
      <c r="AJ763" s="59" t="s">
        <v>1486</v>
      </c>
      <c r="AK763" s="59" t="s">
        <v>278</v>
      </c>
      <c r="AL763" s="59" t="s">
        <v>1493</v>
      </c>
      <c r="AM763" s="59" t="s">
        <v>1494</v>
      </c>
      <c r="AN763" s="59" t="s">
        <v>1385</v>
      </c>
      <c r="AO763" s="59" t="s">
        <v>107</v>
      </c>
    </row>
    <row r="764" spans="1:41" x14ac:dyDescent="0.15">
      <c r="A764" s="59" t="s">
        <v>1811</v>
      </c>
      <c r="B764" s="59" t="s">
        <v>1502</v>
      </c>
      <c r="C764" s="59" t="s">
        <v>1503</v>
      </c>
      <c r="D764" s="59" t="s">
        <v>1504</v>
      </c>
      <c r="E764" s="59" t="s">
        <v>1139</v>
      </c>
      <c r="F764" s="59" t="s">
        <v>1475</v>
      </c>
      <c r="G764" s="59" t="s">
        <v>1406</v>
      </c>
      <c r="H764" s="59" t="s">
        <v>1475</v>
      </c>
      <c r="I764" s="59" t="s">
        <v>1406</v>
      </c>
      <c r="J764" s="59" t="s">
        <v>1476</v>
      </c>
      <c r="K764" s="59" t="s">
        <v>795</v>
      </c>
      <c r="L764" s="59" t="s">
        <v>1505</v>
      </c>
      <c r="M764" s="59" t="s">
        <v>1478</v>
      </c>
      <c r="N764" s="59" t="s">
        <v>1479</v>
      </c>
      <c r="O764" s="59" t="s">
        <v>1480</v>
      </c>
      <c r="P764" s="59" t="s">
        <v>1481</v>
      </c>
      <c r="Q764" s="59" t="s">
        <v>1482</v>
      </c>
      <c r="R764" s="59" t="s">
        <v>1483</v>
      </c>
      <c r="S764" s="59" t="s">
        <v>1506</v>
      </c>
      <c r="T764" s="59" t="s">
        <v>1507</v>
      </c>
      <c r="U764" s="59" t="s">
        <v>1486</v>
      </c>
      <c r="V764" s="59" t="s">
        <v>1487</v>
      </c>
      <c r="W764" s="59" t="s">
        <v>1509</v>
      </c>
      <c r="X764" s="59" t="s">
        <v>1487</v>
      </c>
      <c r="Y764" s="59" t="s">
        <v>1490</v>
      </c>
      <c r="Z764" s="59">
        <v>8833.2800000000007</v>
      </c>
      <c r="AA764" s="59">
        <v>8775.5</v>
      </c>
      <c r="AB764" s="59">
        <v>57.78</v>
      </c>
      <c r="AC764" s="59">
        <v>8775.5</v>
      </c>
      <c r="AD764" s="59">
        <v>0</v>
      </c>
      <c r="AE764" s="59">
        <v>0</v>
      </c>
      <c r="AF764" s="59" t="s">
        <v>1491</v>
      </c>
      <c r="AG764" s="59" t="s">
        <v>1476</v>
      </c>
      <c r="AH764" s="59" t="s">
        <v>795</v>
      </c>
      <c r="AI764" s="59" t="s">
        <v>1492</v>
      </c>
      <c r="AJ764" s="59" t="s">
        <v>1486</v>
      </c>
      <c r="AK764" s="59" t="s">
        <v>278</v>
      </c>
      <c r="AL764" s="59" t="s">
        <v>1493</v>
      </c>
      <c r="AM764" s="59" t="s">
        <v>1494</v>
      </c>
      <c r="AN764" s="59" t="s">
        <v>1385</v>
      </c>
      <c r="AO764" s="59" t="s">
        <v>107</v>
      </c>
    </row>
    <row r="765" spans="1:41" x14ac:dyDescent="0.15">
      <c r="A765" s="59" t="s">
        <v>1811</v>
      </c>
      <c r="B765" s="59" t="s">
        <v>1502</v>
      </c>
      <c r="C765" s="59" t="s">
        <v>1503</v>
      </c>
      <c r="D765" s="59" t="s">
        <v>1504</v>
      </c>
      <c r="E765" s="59" t="s">
        <v>1139</v>
      </c>
      <c r="F765" s="59" t="s">
        <v>1475</v>
      </c>
      <c r="G765" s="59" t="s">
        <v>1406</v>
      </c>
      <c r="H765" s="59" t="s">
        <v>1475</v>
      </c>
      <c r="I765" s="59" t="s">
        <v>1406</v>
      </c>
      <c r="J765" s="59" t="s">
        <v>1476</v>
      </c>
      <c r="K765" s="59" t="s">
        <v>795</v>
      </c>
      <c r="L765" s="59" t="s">
        <v>1505</v>
      </c>
      <c r="M765" s="59" t="s">
        <v>1478</v>
      </c>
      <c r="N765" s="59" t="s">
        <v>1479</v>
      </c>
      <c r="O765" s="59" t="s">
        <v>1480</v>
      </c>
      <c r="P765" s="59" t="s">
        <v>1481</v>
      </c>
      <c r="Q765" s="59" t="s">
        <v>1482</v>
      </c>
      <c r="R765" s="59" t="s">
        <v>1483</v>
      </c>
      <c r="S765" s="59" t="s">
        <v>1506</v>
      </c>
      <c r="T765" s="59" t="s">
        <v>1507</v>
      </c>
      <c r="U765" s="59" t="s">
        <v>1486</v>
      </c>
      <c r="V765" s="59" t="s">
        <v>1487</v>
      </c>
      <c r="W765" s="59" t="s">
        <v>1488</v>
      </c>
      <c r="X765" s="59" t="s">
        <v>1510</v>
      </c>
      <c r="Y765" s="59" t="s">
        <v>1490</v>
      </c>
      <c r="Z765" s="59">
        <v>189.91</v>
      </c>
      <c r="AA765" s="59">
        <v>188.64</v>
      </c>
      <c r="AB765" s="59">
        <v>1.27</v>
      </c>
      <c r="AC765" s="59">
        <v>188.64</v>
      </c>
      <c r="AD765" s="59">
        <v>0</v>
      </c>
      <c r="AE765" s="59">
        <v>0</v>
      </c>
      <c r="AF765" s="59" t="s">
        <v>1491</v>
      </c>
      <c r="AG765" s="59" t="s">
        <v>1476</v>
      </c>
      <c r="AH765" s="59" t="s">
        <v>795</v>
      </c>
      <c r="AI765" s="59" t="s">
        <v>1492</v>
      </c>
      <c r="AJ765" s="59" t="s">
        <v>1486</v>
      </c>
      <c r="AK765" s="59" t="s">
        <v>278</v>
      </c>
      <c r="AL765" s="59" t="s">
        <v>1493</v>
      </c>
      <c r="AM765" s="59" t="s">
        <v>1494</v>
      </c>
      <c r="AN765" s="59" t="s">
        <v>1385</v>
      </c>
      <c r="AO765" s="59" t="s">
        <v>107</v>
      </c>
    </row>
    <row r="766" spans="1:41" x14ac:dyDescent="0.15">
      <c r="A766" s="59" t="s">
        <v>1811</v>
      </c>
      <c r="B766" s="59" t="s">
        <v>1502</v>
      </c>
      <c r="C766" s="59" t="s">
        <v>1503</v>
      </c>
      <c r="D766" s="59" t="s">
        <v>1504</v>
      </c>
      <c r="E766" s="59" t="s">
        <v>1139</v>
      </c>
      <c r="F766" s="59" t="s">
        <v>1475</v>
      </c>
      <c r="G766" s="59" t="s">
        <v>1406</v>
      </c>
      <c r="H766" s="59" t="s">
        <v>1475</v>
      </c>
      <c r="I766" s="59" t="s">
        <v>1406</v>
      </c>
      <c r="J766" s="59" t="s">
        <v>1476</v>
      </c>
      <c r="K766" s="59" t="s">
        <v>795</v>
      </c>
      <c r="L766" s="59" t="s">
        <v>1505</v>
      </c>
      <c r="M766" s="59" t="s">
        <v>1478</v>
      </c>
      <c r="N766" s="59" t="s">
        <v>1479</v>
      </c>
      <c r="O766" s="59" t="s">
        <v>1480</v>
      </c>
      <c r="P766" s="59" t="s">
        <v>1481</v>
      </c>
      <c r="Q766" s="59" t="s">
        <v>1482</v>
      </c>
      <c r="R766" s="59" t="s">
        <v>1483</v>
      </c>
      <c r="S766" s="59" t="s">
        <v>1506</v>
      </c>
      <c r="T766" s="59" t="s">
        <v>1507</v>
      </c>
      <c r="U766" s="59" t="s">
        <v>1486</v>
      </c>
      <c r="V766" s="59" t="s">
        <v>1487</v>
      </c>
      <c r="W766" s="59" t="s">
        <v>1488</v>
      </c>
      <c r="X766" s="59" t="s">
        <v>1511</v>
      </c>
      <c r="Y766" s="59" t="s">
        <v>1490</v>
      </c>
      <c r="Z766" s="59">
        <v>67.569999999999993</v>
      </c>
      <c r="AA766" s="59">
        <v>67.03</v>
      </c>
      <c r="AB766" s="59">
        <v>0.54</v>
      </c>
      <c r="AC766" s="59">
        <v>67.03</v>
      </c>
      <c r="AD766" s="59">
        <v>0</v>
      </c>
      <c r="AE766" s="59">
        <v>0</v>
      </c>
      <c r="AF766" s="59" t="s">
        <v>1491</v>
      </c>
      <c r="AG766" s="59" t="s">
        <v>1476</v>
      </c>
      <c r="AH766" s="59" t="s">
        <v>795</v>
      </c>
      <c r="AI766" s="59" t="s">
        <v>1492</v>
      </c>
      <c r="AJ766" s="59" t="s">
        <v>1486</v>
      </c>
      <c r="AK766" s="59" t="s">
        <v>278</v>
      </c>
      <c r="AL766" s="59" t="s">
        <v>1493</v>
      </c>
      <c r="AM766" s="59" t="s">
        <v>1494</v>
      </c>
      <c r="AN766" s="59" t="s">
        <v>1385</v>
      </c>
      <c r="AO766" s="59" t="s">
        <v>107</v>
      </c>
    </row>
    <row r="767" spans="1:41" x14ac:dyDescent="0.15">
      <c r="A767" s="59" t="s">
        <v>1811</v>
      </c>
      <c r="B767" s="59" t="s">
        <v>1502</v>
      </c>
      <c r="C767" s="59" t="s">
        <v>1503</v>
      </c>
      <c r="D767" s="59" t="s">
        <v>1504</v>
      </c>
      <c r="E767" s="59" t="s">
        <v>1139</v>
      </c>
      <c r="F767" s="59" t="s">
        <v>1475</v>
      </c>
      <c r="G767" s="59" t="s">
        <v>1406</v>
      </c>
      <c r="H767" s="59" t="s">
        <v>1475</v>
      </c>
      <c r="I767" s="59" t="s">
        <v>1406</v>
      </c>
      <c r="J767" s="59" t="s">
        <v>1476</v>
      </c>
      <c r="K767" s="59" t="s">
        <v>795</v>
      </c>
      <c r="L767" s="59" t="s">
        <v>1505</v>
      </c>
      <c r="M767" s="59" t="s">
        <v>1478</v>
      </c>
      <c r="N767" s="59" t="s">
        <v>1479</v>
      </c>
      <c r="O767" s="59" t="s">
        <v>1480</v>
      </c>
      <c r="P767" s="59" t="s">
        <v>1481</v>
      </c>
      <c r="Q767" s="59" t="s">
        <v>1482</v>
      </c>
      <c r="R767" s="59" t="s">
        <v>1483</v>
      </c>
      <c r="S767" s="59" t="s">
        <v>1506</v>
      </c>
      <c r="T767" s="59" t="s">
        <v>1507</v>
      </c>
      <c r="U767" s="59" t="s">
        <v>1486</v>
      </c>
      <c r="V767" s="59" t="s">
        <v>1487</v>
      </c>
      <c r="W767" s="59" t="s">
        <v>1512</v>
      </c>
      <c r="X767" s="59" t="s">
        <v>1487</v>
      </c>
      <c r="Y767" s="59" t="s">
        <v>1490</v>
      </c>
      <c r="Z767" s="59">
        <v>20.82</v>
      </c>
      <c r="AA767" s="59">
        <v>20.67</v>
      </c>
      <c r="AB767" s="59">
        <v>0.15</v>
      </c>
      <c r="AC767" s="59">
        <v>20.67</v>
      </c>
      <c r="AD767" s="59">
        <v>0</v>
      </c>
      <c r="AE767" s="59">
        <v>0</v>
      </c>
      <c r="AF767" s="59" t="s">
        <v>1491</v>
      </c>
      <c r="AG767" s="59" t="s">
        <v>1476</v>
      </c>
      <c r="AH767" s="59" t="s">
        <v>795</v>
      </c>
      <c r="AI767" s="59" t="s">
        <v>1492</v>
      </c>
      <c r="AJ767" s="59" t="s">
        <v>1486</v>
      </c>
      <c r="AK767" s="59" t="s">
        <v>278</v>
      </c>
      <c r="AL767" s="59" t="s">
        <v>1493</v>
      </c>
      <c r="AM767" s="59" t="s">
        <v>1494</v>
      </c>
      <c r="AN767" s="59" t="s">
        <v>1385</v>
      </c>
      <c r="AO767" s="59" t="s">
        <v>107</v>
      </c>
    </row>
    <row r="768" spans="1:41" x14ac:dyDescent="0.15">
      <c r="A768" s="59" t="s">
        <v>1811</v>
      </c>
      <c r="B768" s="59" t="s">
        <v>1502</v>
      </c>
      <c r="C768" s="59" t="s">
        <v>1503</v>
      </c>
      <c r="D768" s="59" t="s">
        <v>1504</v>
      </c>
      <c r="E768" s="59" t="s">
        <v>1139</v>
      </c>
      <c r="F768" s="59" t="s">
        <v>1475</v>
      </c>
      <c r="G768" s="59" t="s">
        <v>1406</v>
      </c>
      <c r="H768" s="59" t="s">
        <v>1475</v>
      </c>
      <c r="I768" s="59" t="s">
        <v>1406</v>
      </c>
      <c r="J768" s="59" t="s">
        <v>1476</v>
      </c>
      <c r="K768" s="59" t="s">
        <v>795</v>
      </c>
      <c r="L768" s="59" t="s">
        <v>1505</v>
      </c>
      <c r="M768" s="59" t="s">
        <v>1478</v>
      </c>
      <c r="N768" s="59" t="s">
        <v>1479</v>
      </c>
      <c r="O768" s="59" t="s">
        <v>1480</v>
      </c>
      <c r="P768" s="59" t="s">
        <v>1481</v>
      </c>
      <c r="Q768" s="59" t="s">
        <v>1482</v>
      </c>
      <c r="R768" s="59" t="s">
        <v>1483</v>
      </c>
      <c r="S768" s="59" t="s">
        <v>1506</v>
      </c>
      <c r="T768" s="59" t="s">
        <v>1507</v>
      </c>
      <c r="U768" s="59" t="s">
        <v>1486</v>
      </c>
      <c r="V768" s="59" t="s">
        <v>1487</v>
      </c>
      <c r="W768" s="59" t="s">
        <v>1513</v>
      </c>
      <c r="X768" s="59" t="s">
        <v>1487</v>
      </c>
      <c r="Y768" s="59" t="s">
        <v>1490</v>
      </c>
      <c r="Z768" s="59">
        <v>300.39</v>
      </c>
      <c r="AA768" s="59">
        <v>298.8</v>
      </c>
      <c r="AB768" s="59">
        <v>1.59</v>
      </c>
      <c r="AC768" s="59">
        <v>298.8</v>
      </c>
      <c r="AD768" s="59">
        <v>0</v>
      </c>
      <c r="AE768" s="59">
        <v>0</v>
      </c>
      <c r="AF768" s="59" t="s">
        <v>1491</v>
      </c>
      <c r="AG768" s="59" t="s">
        <v>1476</v>
      </c>
      <c r="AH768" s="59" t="s">
        <v>795</v>
      </c>
      <c r="AI768" s="59" t="s">
        <v>1492</v>
      </c>
      <c r="AJ768" s="59" t="s">
        <v>1486</v>
      </c>
      <c r="AK768" s="59" t="s">
        <v>278</v>
      </c>
      <c r="AL768" s="59" t="s">
        <v>1493</v>
      </c>
      <c r="AM768" s="59" t="s">
        <v>1494</v>
      </c>
      <c r="AN768" s="59" t="s">
        <v>1385</v>
      </c>
      <c r="AO768" s="59" t="s">
        <v>107</v>
      </c>
    </row>
    <row r="769" spans="1:41" x14ac:dyDescent="0.15">
      <c r="A769" s="59" t="s">
        <v>1811</v>
      </c>
      <c r="B769" s="59" t="s">
        <v>1502</v>
      </c>
      <c r="C769" s="59" t="s">
        <v>1503</v>
      </c>
      <c r="D769" s="59" t="s">
        <v>1504</v>
      </c>
      <c r="E769" s="59" t="s">
        <v>1139</v>
      </c>
      <c r="F769" s="59" t="s">
        <v>1475</v>
      </c>
      <c r="G769" s="59" t="s">
        <v>1406</v>
      </c>
      <c r="H769" s="59" t="s">
        <v>1475</v>
      </c>
      <c r="I769" s="59" t="s">
        <v>1406</v>
      </c>
      <c r="J769" s="59" t="s">
        <v>1476</v>
      </c>
      <c r="K769" s="59" t="s">
        <v>795</v>
      </c>
      <c r="L769" s="59" t="s">
        <v>1505</v>
      </c>
      <c r="M769" s="59" t="s">
        <v>1478</v>
      </c>
      <c r="N769" s="59" t="s">
        <v>1479</v>
      </c>
      <c r="O769" s="59" t="s">
        <v>1480</v>
      </c>
      <c r="P769" s="59" t="s">
        <v>1481</v>
      </c>
      <c r="Q769" s="59" t="s">
        <v>1482</v>
      </c>
      <c r="R769" s="59" t="s">
        <v>1483</v>
      </c>
      <c r="S769" s="59" t="s">
        <v>1506</v>
      </c>
      <c r="T769" s="59" t="s">
        <v>1507</v>
      </c>
      <c r="U769" s="59" t="s">
        <v>1486</v>
      </c>
      <c r="V769" s="59" t="s">
        <v>1487</v>
      </c>
      <c r="W769" s="59" t="s">
        <v>1514</v>
      </c>
      <c r="X769" s="59" t="s">
        <v>1487</v>
      </c>
      <c r="Y769" s="59" t="s">
        <v>1490</v>
      </c>
      <c r="Z769" s="59">
        <v>252.42</v>
      </c>
      <c r="AA769" s="59">
        <v>250.9</v>
      </c>
      <c r="AB769" s="59">
        <v>1.52</v>
      </c>
      <c r="AC769" s="59">
        <v>250.9</v>
      </c>
      <c r="AD769" s="59">
        <v>0</v>
      </c>
      <c r="AE769" s="59">
        <v>0</v>
      </c>
      <c r="AF769" s="59" t="s">
        <v>1491</v>
      </c>
      <c r="AG769" s="59" t="s">
        <v>1476</v>
      </c>
      <c r="AH769" s="59" t="s">
        <v>795</v>
      </c>
      <c r="AI769" s="59" t="s">
        <v>1492</v>
      </c>
      <c r="AJ769" s="59" t="s">
        <v>1486</v>
      </c>
      <c r="AK769" s="59" t="s">
        <v>278</v>
      </c>
      <c r="AL769" s="59" t="s">
        <v>1493</v>
      </c>
      <c r="AM769" s="59" t="s">
        <v>1494</v>
      </c>
      <c r="AN769" s="59" t="s">
        <v>1385</v>
      </c>
      <c r="AO769" s="59" t="s">
        <v>107</v>
      </c>
    </row>
    <row r="770" spans="1:41" x14ac:dyDescent="0.15">
      <c r="A770" s="59" t="s">
        <v>1811</v>
      </c>
      <c r="B770" s="59" t="s">
        <v>1515</v>
      </c>
      <c r="C770" s="59" t="s">
        <v>1516</v>
      </c>
      <c r="D770" s="59" t="s">
        <v>1517</v>
      </c>
      <c r="E770" s="59" t="s">
        <v>559</v>
      </c>
      <c r="F770" s="59" t="s">
        <v>1475</v>
      </c>
      <c r="G770" s="59" t="s">
        <v>1406</v>
      </c>
      <c r="H770" s="59" t="s">
        <v>1475</v>
      </c>
      <c r="I770" s="59" t="s">
        <v>1406</v>
      </c>
      <c r="J770" s="59" t="s">
        <v>737</v>
      </c>
      <c r="K770" s="59" t="s">
        <v>1518</v>
      </c>
      <c r="L770" s="59" t="s">
        <v>1519</v>
      </c>
      <c r="M770" s="59" t="s">
        <v>1478</v>
      </c>
      <c r="N770" s="59" t="s">
        <v>1479</v>
      </c>
      <c r="O770" s="59" t="s">
        <v>1480</v>
      </c>
      <c r="P770" s="59" t="s">
        <v>1481</v>
      </c>
      <c r="Q770" s="59" t="s">
        <v>1482</v>
      </c>
      <c r="R770" s="59" t="s">
        <v>1483</v>
      </c>
      <c r="S770" s="59" t="s">
        <v>1520</v>
      </c>
      <c r="T770" s="59" t="s">
        <v>1521</v>
      </c>
      <c r="U770" s="59" t="s">
        <v>1486</v>
      </c>
      <c r="V770" s="59" t="s">
        <v>1487</v>
      </c>
      <c r="W770" s="59" t="s">
        <v>1522</v>
      </c>
      <c r="X770" s="59" t="s">
        <v>1487</v>
      </c>
      <c r="Y770" s="59" t="s">
        <v>1490</v>
      </c>
      <c r="Z770" s="59">
        <v>1992.81</v>
      </c>
      <c r="AA770" s="59">
        <v>1992.81</v>
      </c>
      <c r="AB770" s="59">
        <v>0</v>
      </c>
      <c r="AC770" s="59">
        <v>1992.81</v>
      </c>
      <c r="AD770" s="59">
        <v>0</v>
      </c>
      <c r="AE770" s="59">
        <v>0</v>
      </c>
      <c r="AF770" s="59" t="s">
        <v>1491</v>
      </c>
      <c r="AG770" s="59" t="s">
        <v>737</v>
      </c>
      <c r="AH770" s="59" t="s">
        <v>1518</v>
      </c>
      <c r="AI770" s="59" t="s">
        <v>1523</v>
      </c>
      <c r="AJ770" s="59" t="s">
        <v>1486</v>
      </c>
      <c r="AK770" s="59" t="s">
        <v>278</v>
      </c>
      <c r="AL770" s="59" t="s">
        <v>1493</v>
      </c>
      <c r="AM770" s="59" t="s">
        <v>1494</v>
      </c>
      <c r="AN770" s="59" t="s">
        <v>1384</v>
      </c>
      <c r="AO770" s="59" t="s">
        <v>107</v>
      </c>
    </row>
    <row r="771" spans="1:41" x14ac:dyDescent="0.15">
      <c r="A771" s="59" t="s">
        <v>1811</v>
      </c>
      <c r="B771" s="59" t="s">
        <v>1524</v>
      </c>
      <c r="C771" s="59" t="s">
        <v>1525</v>
      </c>
      <c r="D771" s="59" t="s">
        <v>1473</v>
      </c>
      <c r="E771" s="59" t="s">
        <v>1474</v>
      </c>
      <c r="F771" s="59" t="s">
        <v>1475</v>
      </c>
      <c r="G771" s="59" t="s">
        <v>1406</v>
      </c>
      <c r="H771" s="59" t="s">
        <v>1475</v>
      </c>
      <c r="I771" s="59" t="s">
        <v>1406</v>
      </c>
      <c r="J771" s="59" t="s">
        <v>1476</v>
      </c>
      <c r="K771" s="59" t="s">
        <v>795</v>
      </c>
      <c r="L771" s="59" t="s">
        <v>1526</v>
      </c>
      <c r="M771" s="59" t="s">
        <v>1478</v>
      </c>
      <c r="N771" s="59" t="s">
        <v>1479</v>
      </c>
      <c r="O771" s="59" t="s">
        <v>1480</v>
      </c>
      <c r="P771" s="59" t="s">
        <v>1481</v>
      </c>
      <c r="Q771" s="59" t="s">
        <v>1482</v>
      </c>
      <c r="R771" s="59" t="s">
        <v>1483</v>
      </c>
      <c r="S771" s="59" t="s">
        <v>1527</v>
      </c>
      <c r="T771" s="59" t="s">
        <v>1528</v>
      </c>
      <c r="U771" s="59" t="s">
        <v>1486</v>
      </c>
      <c r="V771" s="59" t="s">
        <v>1487</v>
      </c>
      <c r="W771" s="59" t="s">
        <v>1500</v>
      </c>
      <c r="X771" s="59" t="s">
        <v>1501</v>
      </c>
      <c r="Y771" s="59" t="s">
        <v>1490</v>
      </c>
      <c r="Z771" s="59">
        <v>1445.19</v>
      </c>
      <c r="AA771" s="59">
        <v>1385.69</v>
      </c>
      <c r="AB771" s="59">
        <v>59.5</v>
      </c>
      <c r="AC771" s="59">
        <v>1385.69</v>
      </c>
      <c r="AD771" s="59">
        <v>0</v>
      </c>
      <c r="AE771" s="59">
        <v>0</v>
      </c>
      <c r="AF771" s="59" t="s">
        <v>1491</v>
      </c>
      <c r="AG771" s="59" t="s">
        <v>1476</v>
      </c>
      <c r="AH771" s="59" t="s">
        <v>795</v>
      </c>
      <c r="AI771" s="59" t="s">
        <v>1492</v>
      </c>
      <c r="AJ771" s="59" t="s">
        <v>1486</v>
      </c>
      <c r="AK771" s="59" t="s">
        <v>278</v>
      </c>
      <c r="AL771" s="59" t="s">
        <v>1493</v>
      </c>
      <c r="AM771" s="59" t="s">
        <v>1494</v>
      </c>
      <c r="AN771" s="59" t="s">
        <v>1385</v>
      </c>
      <c r="AO771" s="59" t="s">
        <v>107</v>
      </c>
    </row>
    <row r="772" spans="1:41" x14ac:dyDescent="0.15">
      <c r="A772" s="59" t="s">
        <v>1811</v>
      </c>
      <c r="B772" s="59" t="s">
        <v>1770</v>
      </c>
      <c r="C772" s="59" t="s">
        <v>1771</v>
      </c>
      <c r="D772" s="59" t="s">
        <v>1473</v>
      </c>
      <c r="E772" s="59" t="s">
        <v>1474</v>
      </c>
      <c r="F772" s="59" t="s">
        <v>1475</v>
      </c>
      <c r="G772" s="59" t="s">
        <v>1406</v>
      </c>
      <c r="H772" s="59" t="s">
        <v>1475</v>
      </c>
      <c r="I772" s="59" t="s">
        <v>1406</v>
      </c>
      <c r="J772" s="59" t="s">
        <v>1476</v>
      </c>
      <c r="K772" s="59" t="s">
        <v>795</v>
      </c>
      <c r="L772" s="59" t="s">
        <v>1772</v>
      </c>
      <c r="M772" s="59" t="s">
        <v>1478</v>
      </c>
      <c r="N772" s="59" t="s">
        <v>1479</v>
      </c>
      <c r="O772" s="59" t="s">
        <v>1480</v>
      </c>
      <c r="P772" s="59" t="s">
        <v>1481</v>
      </c>
      <c r="Q772" s="59" t="s">
        <v>1482</v>
      </c>
      <c r="R772" s="59" t="s">
        <v>1483</v>
      </c>
      <c r="S772" s="59" t="s">
        <v>1773</v>
      </c>
      <c r="T772" s="59" t="s">
        <v>1774</v>
      </c>
      <c r="U772" s="59" t="s">
        <v>1486</v>
      </c>
      <c r="V772" s="59" t="s">
        <v>1487</v>
      </c>
      <c r="W772" s="59" t="s">
        <v>1500</v>
      </c>
      <c r="X772" s="59" t="s">
        <v>1501</v>
      </c>
      <c r="Y772" s="59" t="s">
        <v>1490</v>
      </c>
      <c r="Z772" s="59">
        <v>311.27</v>
      </c>
      <c r="AA772" s="59">
        <v>311.27</v>
      </c>
      <c r="AB772" s="59">
        <v>0</v>
      </c>
      <c r="AC772" s="59">
        <v>311.27</v>
      </c>
      <c r="AD772" s="59">
        <v>0</v>
      </c>
      <c r="AE772" s="59">
        <v>0</v>
      </c>
      <c r="AF772" s="59" t="s">
        <v>1491</v>
      </c>
      <c r="AG772" s="59" t="s">
        <v>1476</v>
      </c>
      <c r="AH772" s="59" t="s">
        <v>795</v>
      </c>
      <c r="AI772" s="59" t="s">
        <v>1492</v>
      </c>
      <c r="AJ772" s="59" t="s">
        <v>1486</v>
      </c>
      <c r="AK772" s="59" t="s">
        <v>278</v>
      </c>
      <c r="AL772" s="59" t="s">
        <v>1493</v>
      </c>
      <c r="AM772" s="59" t="s">
        <v>1494</v>
      </c>
      <c r="AN772" s="59" t="s">
        <v>1385</v>
      </c>
      <c r="AO772" s="59" t="s">
        <v>107</v>
      </c>
    </row>
    <row r="773" spans="1:41" x14ac:dyDescent="0.15">
      <c r="A773" s="59" t="s">
        <v>1811</v>
      </c>
      <c r="B773" s="59" t="s">
        <v>1538</v>
      </c>
      <c r="C773" s="59" t="s">
        <v>1539</v>
      </c>
      <c r="D773" s="59" t="s">
        <v>1473</v>
      </c>
      <c r="E773" s="59" t="s">
        <v>1474</v>
      </c>
      <c r="F773" s="59" t="s">
        <v>1475</v>
      </c>
      <c r="G773" s="59" t="s">
        <v>1406</v>
      </c>
      <c r="H773" s="59" t="s">
        <v>1475</v>
      </c>
      <c r="I773" s="59" t="s">
        <v>1406</v>
      </c>
      <c r="J773" s="59" t="s">
        <v>1476</v>
      </c>
      <c r="K773" s="59" t="s">
        <v>795</v>
      </c>
      <c r="L773" s="59" t="s">
        <v>1540</v>
      </c>
      <c r="M773" s="59" t="s">
        <v>1478</v>
      </c>
      <c r="N773" s="59" t="s">
        <v>1479</v>
      </c>
      <c r="O773" s="59" t="s">
        <v>1480</v>
      </c>
      <c r="P773" s="59" t="s">
        <v>1481</v>
      </c>
      <c r="Q773" s="59" t="s">
        <v>1482</v>
      </c>
      <c r="R773" s="59" t="s">
        <v>1483</v>
      </c>
      <c r="S773" s="59" t="s">
        <v>1541</v>
      </c>
      <c r="T773" s="59" t="s">
        <v>1542</v>
      </c>
      <c r="U773" s="59" t="s">
        <v>1486</v>
      </c>
      <c r="V773" s="59" t="s">
        <v>1487</v>
      </c>
      <c r="W773" s="59" t="s">
        <v>1500</v>
      </c>
      <c r="X773" s="59" t="s">
        <v>1501</v>
      </c>
      <c r="Y773" s="59" t="s">
        <v>1490</v>
      </c>
      <c r="Z773" s="59">
        <v>4388.7299999999996</v>
      </c>
      <c r="AA773" s="59">
        <v>4388.7299999999996</v>
      </c>
      <c r="AB773" s="59">
        <v>0</v>
      </c>
      <c r="AC773" s="59">
        <v>4388.7299999999996</v>
      </c>
      <c r="AD773" s="59">
        <v>0</v>
      </c>
      <c r="AE773" s="59">
        <v>0</v>
      </c>
      <c r="AF773" s="59" t="s">
        <v>1491</v>
      </c>
      <c r="AG773" s="59" t="s">
        <v>1476</v>
      </c>
      <c r="AH773" s="59" t="s">
        <v>795</v>
      </c>
      <c r="AI773" s="59" t="s">
        <v>1492</v>
      </c>
      <c r="AJ773" s="59" t="s">
        <v>1486</v>
      </c>
      <c r="AK773" s="59" t="s">
        <v>278</v>
      </c>
      <c r="AL773" s="59" t="s">
        <v>1493</v>
      </c>
      <c r="AM773" s="59" t="s">
        <v>1494</v>
      </c>
      <c r="AN773" s="59" t="s">
        <v>1385</v>
      </c>
      <c r="AO773" s="59" t="s">
        <v>107</v>
      </c>
    </row>
    <row r="774" spans="1:41" x14ac:dyDescent="0.15">
      <c r="A774" s="59" t="s">
        <v>1811</v>
      </c>
      <c r="B774" s="59" t="s">
        <v>1775</v>
      </c>
      <c r="C774" s="59" t="s">
        <v>1776</v>
      </c>
      <c r="D774" s="59" t="s">
        <v>1473</v>
      </c>
      <c r="E774" s="59" t="s">
        <v>1474</v>
      </c>
      <c r="F774" s="59" t="s">
        <v>1475</v>
      </c>
      <c r="G774" s="59" t="s">
        <v>1406</v>
      </c>
      <c r="H774" s="59" t="s">
        <v>1475</v>
      </c>
      <c r="I774" s="59" t="s">
        <v>1406</v>
      </c>
      <c r="J774" s="59" t="s">
        <v>1476</v>
      </c>
      <c r="K774" s="59" t="s">
        <v>795</v>
      </c>
      <c r="L774" s="59" t="s">
        <v>1540</v>
      </c>
      <c r="M774" s="59" t="s">
        <v>1478</v>
      </c>
      <c r="N774" s="59" t="s">
        <v>1479</v>
      </c>
      <c r="O774" s="59" t="s">
        <v>1480</v>
      </c>
      <c r="P774" s="59" t="s">
        <v>1481</v>
      </c>
      <c r="Q774" s="59" t="s">
        <v>1482</v>
      </c>
      <c r="R774" s="59" t="s">
        <v>1483</v>
      </c>
      <c r="S774" s="59" t="s">
        <v>1777</v>
      </c>
      <c r="T774" s="59" t="s">
        <v>1778</v>
      </c>
      <c r="U774" s="59" t="s">
        <v>1486</v>
      </c>
      <c r="V774" s="59" t="s">
        <v>1487</v>
      </c>
      <c r="W774" s="59" t="s">
        <v>1500</v>
      </c>
      <c r="X774" s="59" t="s">
        <v>1501</v>
      </c>
      <c r="Y774" s="59" t="s">
        <v>1490</v>
      </c>
      <c r="Z774" s="59">
        <v>1823.56</v>
      </c>
      <c r="AA774" s="59">
        <v>1823.56</v>
      </c>
      <c r="AB774" s="59">
        <v>0</v>
      </c>
      <c r="AC774" s="59">
        <v>1823.56</v>
      </c>
      <c r="AD774" s="59">
        <v>0</v>
      </c>
      <c r="AE774" s="59">
        <v>0</v>
      </c>
      <c r="AF774" s="59" t="s">
        <v>1491</v>
      </c>
      <c r="AG774" s="59" t="s">
        <v>1476</v>
      </c>
      <c r="AH774" s="59" t="s">
        <v>795</v>
      </c>
      <c r="AI774" s="59" t="s">
        <v>1492</v>
      </c>
      <c r="AJ774" s="59" t="s">
        <v>1486</v>
      </c>
      <c r="AK774" s="59" t="s">
        <v>278</v>
      </c>
      <c r="AL774" s="59" t="s">
        <v>1493</v>
      </c>
      <c r="AM774" s="59" t="s">
        <v>1494</v>
      </c>
      <c r="AN774" s="59" t="s">
        <v>1385</v>
      </c>
      <c r="AO774" s="59" t="s">
        <v>107</v>
      </c>
    </row>
    <row r="775" spans="1:41" x14ac:dyDescent="0.15">
      <c r="A775" s="59" t="s">
        <v>1811</v>
      </c>
      <c r="B775" s="59" t="s">
        <v>1543</v>
      </c>
      <c r="C775" s="59" t="s">
        <v>1544</v>
      </c>
      <c r="D775" s="59" t="s">
        <v>1473</v>
      </c>
      <c r="E775" s="59" t="s">
        <v>1474</v>
      </c>
      <c r="F775" s="59" t="s">
        <v>1475</v>
      </c>
      <c r="G775" s="59" t="s">
        <v>1406</v>
      </c>
      <c r="H775" s="59" t="s">
        <v>1475</v>
      </c>
      <c r="I775" s="59" t="s">
        <v>1406</v>
      </c>
      <c r="J775" s="59" t="s">
        <v>1476</v>
      </c>
      <c r="K775" s="59" t="s">
        <v>795</v>
      </c>
      <c r="L775" s="59" t="s">
        <v>1545</v>
      </c>
      <c r="M775" s="59" t="s">
        <v>1478</v>
      </c>
      <c r="N775" s="59" t="s">
        <v>1479</v>
      </c>
      <c r="O775" s="59" t="s">
        <v>1480</v>
      </c>
      <c r="P775" s="59" t="s">
        <v>1481</v>
      </c>
      <c r="Q775" s="59" t="s">
        <v>1482</v>
      </c>
      <c r="R775" s="59" t="s">
        <v>1483</v>
      </c>
      <c r="S775" s="59" t="s">
        <v>1546</v>
      </c>
      <c r="T775" s="59" t="s">
        <v>1547</v>
      </c>
      <c r="U775" s="59" t="s">
        <v>1486</v>
      </c>
      <c r="V775" s="59" t="s">
        <v>1487</v>
      </c>
      <c r="W775" s="59" t="s">
        <v>1500</v>
      </c>
      <c r="X775" s="59" t="s">
        <v>1501</v>
      </c>
      <c r="Y775" s="59" t="s">
        <v>1490</v>
      </c>
      <c r="Z775" s="59">
        <v>3831.19</v>
      </c>
      <c r="AA775" s="59">
        <v>3498.27</v>
      </c>
      <c r="AB775" s="59">
        <v>332.92</v>
      </c>
      <c r="AC775" s="59">
        <v>3498.27</v>
      </c>
      <c r="AD775" s="59">
        <v>0</v>
      </c>
      <c r="AE775" s="59">
        <v>0</v>
      </c>
      <c r="AF775" s="59" t="s">
        <v>1491</v>
      </c>
      <c r="AG775" s="59" t="s">
        <v>1476</v>
      </c>
      <c r="AH775" s="59" t="s">
        <v>795</v>
      </c>
      <c r="AI775" s="59" t="s">
        <v>1492</v>
      </c>
      <c r="AJ775" s="59" t="s">
        <v>1486</v>
      </c>
      <c r="AK775" s="59" t="s">
        <v>278</v>
      </c>
      <c r="AL775" s="59" t="s">
        <v>1493</v>
      </c>
      <c r="AM775" s="59" t="s">
        <v>1494</v>
      </c>
      <c r="AN775" s="59" t="s">
        <v>1385</v>
      </c>
      <c r="AO775" s="59" t="s">
        <v>107</v>
      </c>
    </row>
    <row r="776" spans="1:41" x14ac:dyDescent="0.15">
      <c r="A776" s="59" t="s">
        <v>1811</v>
      </c>
      <c r="B776" s="59" t="s">
        <v>1548</v>
      </c>
      <c r="C776" s="59" t="s">
        <v>1549</v>
      </c>
      <c r="D776" s="59" t="s">
        <v>1473</v>
      </c>
      <c r="E776" s="59" t="s">
        <v>1474</v>
      </c>
      <c r="F776" s="59" t="s">
        <v>1475</v>
      </c>
      <c r="G776" s="59" t="s">
        <v>1406</v>
      </c>
      <c r="H776" s="59" t="s">
        <v>1475</v>
      </c>
      <c r="I776" s="59" t="s">
        <v>1406</v>
      </c>
      <c r="J776" s="59" t="s">
        <v>1476</v>
      </c>
      <c r="K776" s="59" t="s">
        <v>795</v>
      </c>
      <c r="L776" s="59" t="s">
        <v>1550</v>
      </c>
      <c r="M776" s="59" t="s">
        <v>1478</v>
      </c>
      <c r="N776" s="59" t="s">
        <v>1479</v>
      </c>
      <c r="O776" s="59" t="s">
        <v>1480</v>
      </c>
      <c r="P776" s="59" t="s">
        <v>1481</v>
      </c>
      <c r="Q776" s="59" t="s">
        <v>1482</v>
      </c>
      <c r="R776" s="59" t="s">
        <v>1483</v>
      </c>
      <c r="S776" s="59" t="s">
        <v>1551</v>
      </c>
      <c r="T776" s="59" t="s">
        <v>1552</v>
      </c>
      <c r="U776" s="59" t="s">
        <v>1486</v>
      </c>
      <c r="V776" s="59" t="s">
        <v>1487</v>
      </c>
      <c r="W776" s="59" t="s">
        <v>1500</v>
      </c>
      <c r="X776" s="59" t="s">
        <v>1501</v>
      </c>
      <c r="Y776" s="59" t="s">
        <v>1490</v>
      </c>
      <c r="Z776" s="59">
        <v>171.34</v>
      </c>
      <c r="AA776" s="59">
        <v>121.18</v>
      </c>
      <c r="AB776" s="59">
        <v>50.16</v>
      </c>
      <c r="AC776" s="59">
        <v>121.18</v>
      </c>
      <c r="AD776" s="59">
        <v>0</v>
      </c>
      <c r="AE776" s="59">
        <v>0</v>
      </c>
      <c r="AF776" s="59" t="s">
        <v>1491</v>
      </c>
      <c r="AG776" s="59" t="s">
        <v>1476</v>
      </c>
      <c r="AH776" s="59" t="s">
        <v>795</v>
      </c>
      <c r="AI776" s="59" t="s">
        <v>1492</v>
      </c>
      <c r="AJ776" s="59" t="s">
        <v>1486</v>
      </c>
      <c r="AK776" s="59" t="s">
        <v>278</v>
      </c>
      <c r="AL776" s="59" t="s">
        <v>1493</v>
      </c>
      <c r="AM776" s="59" t="s">
        <v>1494</v>
      </c>
      <c r="AN776" s="59" t="s">
        <v>1385</v>
      </c>
      <c r="AO776" s="59" t="s">
        <v>107</v>
      </c>
    </row>
    <row r="777" spans="1:41" x14ac:dyDescent="0.15">
      <c r="A777" s="59" t="s">
        <v>1811</v>
      </c>
      <c r="B777" s="59" t="s">
        <v>1558</v>
      </c>
      <c r="C777" s="59" t="s">
        <v>1559</v>
      </c>
      <c r="D777" s="59" t="s">
        <v>1473</v>
      </c>
      <c r="E777" s="59" t="s">
        <v>1474</v>
      </c>
      <c r="F777" s="59" t="s">
        <v>1475</v>
      </c>
      <c r="G777" s="59" t="s">
        <v>1406</v>
      </c>
      <c r="H777" s="59" t="s">
        <v>1475</v>
      </c>
      <c r="I777" s="59" t="s">
        <v>1406</v>
      </c>
      <c r="J777" s="59" t="s">
        <v>1476</v>
      </c>
      <c r="K777" s="59" t="s">
        <v>795</v>
      </c>
      <c r="L777" s="59" t="s">
        <v>1560</v>
      </c>
      <c r="M777" s="59" t="s">
        <v>1478</v>
      </c>
      <c r="N777" s="59" t="s">
        <v>1479</v>
      </c>
      <c r="O777" s="59" t="s">
        <v>1480</v>
      </c>
      <c r="P777" s="59" t="s">
        <v>1481</v>
      </c>
      <c r="Q777" s="59" t="s">
        <v>1482</v>
      </c>
      <c r="R777" s="59" t="s">
        <v>1483</v>
      </c>
      <c r="S777" s="59" t="s">
        <v>1561</v>
      </c>
      <c r="T777" s="59" t="s">
        <v>1562</v>
      </c>
      <c r="U777" s="59" t="s">
        <v>1486</v>
      </c>
      <c r="V777" s="59" t="s">
        <v>1487</v>
      </c>
      <c r="W777" s="59" t="s">
        <v>1500</v>
      </c>
      <c r="X777" s="59" t="s">
        <v>1501</v>
      </c>
      <c r="Y777" s="59" t="s">
        <v>1490</v>
      </c>
      <c r="Z777" s="59">
        <v>5850.54</v>
      </c>
      <c r="AA777" s="59">
        <v>5531.18</v>
      </c>
      <c r="AB777" s="59">
        <v>319.36</v>
      </c>
      <c r="AC777" s="59">
        <v>5531.18</v>
      </c>
      <c r="AD777" s="59">
        <v>0</v>
      </c>
      <c r="AE777" s="59">
        <v>0</v>
      </c>
      <c r="AF777" s="59" t="s">
        <v>1491</v>
      </c>
      <c r="AG777" s="59" t="s">
        <v>1476</v>
      </c>
      <c r="AH777" s="59" t="s">
        <v>795</v>
      </c>
      <c r="AI777" s="59" t="s">
        <v>1492</v>
      </c>
      <c r="AJ777" s="59" t="s">
        <v>1486</v>
      </c>
      <c r="AK777" s="59" t="s">
        <v>278</v>
      </c>
      <c r="AL777" s="59" t="s">
        <v>1493</v>
      </c>
      <c r="AM777" s="59" t="s">
        <v>1494</v>
      </c>
      <c r="AN777" s="59" t="s">
        <v>1385</v>
      </c>
      <c r="AO777" s="59" t="s">
        <v>107</v>
      </c>
    </row>
    <row r="778" spans="1:41" x14ac:dyDescent="0.15">
      <c r="A778" s="59" t="s">
        <v>1811</v>
      </c>
      <c r="B778" s="59" t="s">
        <v>1563</v>
      </c>
      <c r="C778" s="59" t="s">
        <v>1564</v>
      </c>
      <c r="D778" s="59" t="s">
        <v>1473</v>
      </c>
      <c r="E778" s="59" t="s">
        <v>1474</v>
      </c>
      <c r="F778" s="59" t="s">
        <v>1475</v>
      </c>
      <c r="G778" s="59" t="s">
        <v>1406</v>
      </c>
      <c r="H778" s="59" t="s">
        <v>1475</v>
      </c>
      <c r="I778" s="59" t="s">
        <v>1406</v>
      </c>
      <c r="J778" s="59" t="s">
        <v>1476</v>
      </c>
      <c r="K778" s="59" t="s">
        <v>795</v>
      </c>
      <c r="L778" s="59" t="s">
        <v>1565</v>
      </c>
      <c r="M778" s="59" t="s">
        <v>1478</v>
      </c>
      <c r="N778" s="59" t="s">
        <v>1479</v>
      </c>
      <c r="O778" s="59" t="s">
        <v>1480</v>
      </c>
      <c r="P778" s="59" t="s">
        <v>1481</v>
      </c>
      <c r="Q778" s="59" t="s">
        <v>1482</v>
      </c>
      <c r="R778" s="59" t="s">
        <v>1483</v>
      </c>
      <c r="S778" s="59" t="s">
        <v>1566</v>
      </c>
      <c r="T778" s="59" t="s">
        <v>1567</v>
      </c>
      <c r="U778" s="59" t="s">
        <v>1486</v>
      </c>
      <c r="V778" s="59" t="s">
        <v>1487</v>
      </c>
      <c r="W778" s="59" t="s">
        <v>1500</v>
      </c>
      <c r="X778" s="59" t="s">
        <v>1501</v>
      </c>
      <c r="Y778" s="59" t="s">
        <v>1490</v>
      </c>
      <c r="Z778" s="59">
        <v>2295.9699999999998</v>
      </c>
      <c r="AA778" s="59">
        <v>2259.23</v>
      </c>
      <c r="AB778" s="59">
        <v>36.74</v>
      </c>
      <c r="AC778" s="59">
        <v>2259.23</v>
      </c>
      <c r="AD778" s="59">
        <v>0</v>
      </c>
      <c r="AE778" s="59">
        <v>0</v>
      </c>
      <c r="AF778" s="59" t="s">
        <v>1491</v>
      </c>
      <c r="AG778" s="59" t="s">
        <v>1476</v>
      </c>
      <c r="AH778" s="59" t="s">
        <v>795</v>
      </c>
      <c r="AI778" s="59" t="s">
        <v>1492</v>
      </c>
      <c r="AJ778" s="59" t="s">
        <v>1486</v>
      </c>
      <c r="AK778" s="59" t="s">
        <v>278</v>
      </c>
      <c r="AL778" s="59" t="s">
        <v>1493</v>
      </c>
      <c r="AM778" s="59" t="s">
        <v>1494</v>
      </c>
      <c r="AN778" s="59" t="s">
        <v>1385</v>
      </c>
      <c r="AO778" s="59" t="s">
        <v>107</v>
      </c>
    </row>
    <row r="779" spans="1:41" x14ac:dyDescent="0.15">
      <c r="A779" s="59" t="s">
        <v>1811</v>
      </c>
      <c r="B779" s="59" t="s">
        <v>1563</v>
      </c>
      <c r="C779" s="59" t="s">
        <v>1564</v>
      </c>
      <c r="D779" s="59" t="s">
        <v>1473</v>
      </c>
      <c r="E779" s="59" t="s">
        <v>1474</v>
      </c>
      <c r="F779" s="59" t="s">
        <v>1475</v>
      </c>
      <c r="G779" s="59" t="s">
        <v>1406</v>
      </c>
      <c r="H779" s="59" t="s">
        <v>1475</v>
      </c>
      <c r="I779" s="59" t="s">
        <v>1406</v>
      </c>
      <c r="J779" s="59" t="s">
        <v>1476</v>
      </c>
      <c r="K779" s="59" t="s">
        <v>795</v>
      </c>
      <c r="L779" s="59" t="s">
        <v>1565</v>
      </c>
      <c r="M779" s="59" t="s">
        <v>1478</v>
      </c>
      <c r="N779" s="59" t="s">
        <v>1479</v>
      </c>
      <c r="O779" s="59" t="s">
        <v>1480</v>
      </c>
      <c r="P779" s="59" t="s">
        <v>1481</v>
      </c>
      <c r="Q779" s="59" t="s">
        <v>1482</v>
      </c>
      <c r="R779" s="59" t="s">
        <v>1483</v>
      </c>
      <c r="S779" s="59" t="s">
        <v>1812</v>
      </c>
      <c r="T779" s="59" t="s">
        <v>1813</v>
      </c>
      <c r="U779" s="59" t="s">
        <v>1486</v>
      </c>
      <c r="V779" s="59" t="s">
        <v>1487</v>
      </c>
      <c r="W779" s="59" t="s">
        <v>1509</v>
      </c>
      <c r="X779" s="59" t="s">
        <v>1487</v>
      </c>
      <c r="Y779" s="59" t="s">
        <v>1490</v>
      </c>
      <c r="Z779" s="59">
        <v>525.82000000000005</v>
      </c>
      <c r="AA779" s="59">
        <v>515.38</v>
      </c>
      <c r="AB779" s="59">
        <v>10.44</v>
      </c>
      <c r="AC779" s="59">
        <v>515.38</v>
      </c>
      <c r="AD779" s="59">
        <v>0</v>
      </c>
      <c r="AE779" s="59">
        <v>0</v>
      </c>
      <c r="AF779" s="59" t="s">
        <v>1491</v>
      </c>
      <c r="AG779" s="59" t="s">
        <v>1476</v>
      </c>
      <c r="AH779" s="59" t="s">
        <v>795</v>
      </c>
      <c r="AI779" s="59" t="s">
        <v>1492</v>
      </c>
      <c r="AJ779" s="59" t="s">
        <v>1486</v>
      </c>
      <c r="AK779" s="59" t="s">
        <v>278</v>
      </c>
      <c r="AL779" s="59" t="s">
        <v>1493</v>
      </c>
      <c r="AM779" s="59" t="s">
        <v>1494</v>
      </c>
      <c r="AN779" s="59" t="s">
        <v>1385</v>
      </c>
      <c r="AO779" s="59" t="s">
        <v>107</v>
      </c>
    </row>
    <row r="780" spans="1:41" x14ac:dyDescent="0.15">
      <c r="A780" s="59" t="s">
        <v>1811</v>
      </c>
      <c r="B780" s="59" t="s">
        <v>1563</v>
      </c>
      <c r="C780" s="59" t="s">
        <v>1564</v>
      </c>
      <c r="D780" s="59" t="s">
        <v>1473</v>
      </c>
      <c r="E780" s="59" t="s">
        <v>1474</v>
      </c>
      <c r="F780" s="59" t="s">
        <v>1475</v>
      </c>
      <c r="G780" s="59" t="s">
        <v>1406</v>
      </c>
      <c r="H780" s="59" t="s">
        <v>1475</v>
      </c>
      <c r="I780" s="59" t="s">
        <v>1406</v>
      </c>
      <c r="J780" s="59" t="s">
        <v>1476</v>
      </c>
      <c r="K780" s="59" t="s">
        <v>795</v>
      </c>
      <c r="L780" s="59" t="s">
        <v>1565</v>
      </c>
      <c r="M780" s="59" t="s">
        <v>1478</v>
      </c>
      <c r="N780" s="59" t="s">
        <v>1479</v>
      </c>
      <c r="O780" s="59" t="s">
        <v>1480</v>
      </c>
      <c r="P780" s="59" t="s">
        <v>1481</v>
      </c>
      <c r="Q780" s="59" t="s">
        <v>1482</v>
      </c>
      <c r="R780" s="59" t="s">
        <v>1483</v>
      </c>
      <c r="S780" s="59" t="s">
        <v>1812</v>
      </c>
      <c r="T780" s="59" t="s">
        <v>1813</v>
      </c>
      <c r="U780" s="59" t="s">
        <v>1486</v>
      </c>
      <c r="V780" s="59" t="s">
        <v>1487</v>
      </c>
      <c r="W780" s="59" t="s">
        <v>1488</v>
      </c>
      <c r="X780" s="59" t="s">
        <v>1510</v>
      </c>
      <c r="Y780" s="59" t="s">
        <v>1490</v>
      </c>
      <c r="Z780" s="59">
        <v>8.8000000000000007</v>
      </c>
      <c r="AA780" s="59">
        <v>8.5500000000000007</v>
      </c>
      <c r="AB780" s="59">
        <v>0.25</v>
      </c>
      <c r="AC780" s="59">
        <v>8.5500000000000007</v>
      </c>
      <c r="AD780" s="59">
        <v>0</v>
      </c>
      <c r="AE780" s="59">
        <v>0</v>
      </c>
      <c r="AF780" s="59" t="s">
        <v>1491</v>
      </c>
      <c r="AG780" s="59" t="s">
        <v>1476</v>
      </c>
      <c r="AH780" s="59" t="s">
        <v>795</v>
      </c>
      <c r="AI780" s="59" t="s">
        <v>1492</v>
      </c>
      <c r="AJ780" s="59" t="s">
        <v>1486</v>
      </c>
      <c r="AK780" s="59" t="s">
        <v>278</v>
      </c>
      <c r="AL780" s="59" t="s">
        <v>1493</v>
      </c>
      <c r="AM780" s="59" t="s">
        <v>1494</v>
      </c>
      <c r="AN780" s="59" t="s">
        <v>1385</v>
      </c>
      <c r="AO780" s="59" t="s">
        <v>107</v>
      </c>
    </row>
    <row r="781" spans="1:41" x14ac:dyDescent="0.15">
      <c r="A781" s="59" t="s">
        <v>1811</v>
      </c>
      <c r="B781" s="59" t="s">
        <v>1563</v>
      </c>
      <c r="C781" s="59" t="s">
        <v>1564</v>
      </c>
      <c r="D781" s="59" t="s">
        <v>1473</v>
      </c>
      <c r="E781" s="59" t="s">
        <v>1474</v>
      </c>
      <c r="F781" s="59" t="s">
        <v>1475</v>
      </c>
      <c r="G781" s="59" t="s">
        <v>1406</v>
      </c>
      <c r="H781" s="59" t="s">
        <v>1475</v>
      </c>
      <c r="I781" s="59" t="s">
        <v>1406</v>
      </c>
      <c r="J781" s="59" t="s">
        <v>1476</v>
      </c>
      <c r="K781" s="59" t="s">
        <v>795</v>
      </c>
      <c r="L781" s="59" t="s">
        <v>1565</v>
      </c>
      <c r="M781" s="59" t="s">
        <v>1478</v>
      </c>
      <c r="N781" s="59" t="s">
        <v>1479</v>
      </c>
      <c r="O781" s="59" t="s">
        <v>1480</v>
      </c>
      <c r="P781" s="59" t="s">
        <v>1481</v>
      </c>
      <c r="Q781" s="59" t="s">
        <v>1482</v>
      </c>
      <c r="R781" s="59" t="s">
        <v>1483</v>
      </c>
      <c r="S781" s="59" t="s">
        <v>1812</v>
      </c>
      <c r="T781" s="59" t="s">
        <v>1813</v>
      </c>
      <c r="U781" s="59" t="s">
        <v>1486</v>
      </c>
      <c r="V781" s="59" t="s">
        <v>1487</v>
      </c>
      <c r="W781" s="59" t="s">
        <v>1488</v>
      </c>
      <c r="X781" s="59" t="s">
        <v>1511</v>
      </c>
      <c r="Y781" s="59" t="s">
        <v>1490</v>
      </c>
      <c r="Z781" s="59">
        <v>3.58</v>
      </c>
      <c r="AA781" s="59">
        <v>3.35</v>
      </c>
      <c r="AB781" s="59">
        <v>0.23</v>
      </c>
      <c r="AC781" s="59">
        <v>3.35</v>
      </c>
      <c r="AD781" s="59">
        <v>0</v>
      </c>
      <c r="AE781" s="59">
        <v>0</v>
      </c>
      <c r="AF781" s="59" t="s">
        <v>1491</v>
      </c>
      <c r="AG781" s="59" t="s">
        <v>1476</v>
      </c>
      <c r="AH781" s="59" t="s">
        <v>795</v>
      </c>
      <c r="AI781" s="59" t="s">
        <v>1492</v>
      </c>
      <c r="AJ781" s="59" t="s">
        <v>1486</v>
      </c>
      <c r="AK781" s="59" t="s">
        <v>278</v>
      </c>
      <c r="AL781" s="59" t="s">
        <v>1493</v>
      </c>
      <c r="AM781" s="59" t="s">
        <v>1494</v>
      </c>
      <c r="AN781" s="59" t="s">
        <v>1385</v>
      </c>
      <c r="AO781" s="59" t="s">
        <v>107</v>
      </c>
    </row>
    <row r="782" spans="1:41" x14ac:dyDescent="0.15">
      <c r="A782" s="59" t="s">
        <v>1811</v>
      </c>
      <c r="B782" s="59" t="s">
        <v>1568</v>
      </c>
      <c r="C782" s="59" t="s">
        <v>1569</v>
      </c>
      <c r="D782" s="59" t="s">
        <v>1473</v>
      </c>
      <c r="E782" s="59" t="s">
        <v>1474</v>
      </c>
      <c r="F782" s="59" t="s">
        <v>1475</v>
      </c>
      <c r="G782" s="59" t="s">
        <v>1406</v>
      </c>
      <c r="H782" s="59" t="s">
        <v>1475</v>
      </c>
      <c r="I782" s="59" t="s">
        <v>1406</v>
      </c>
      <c r="J782" s="59" t="s">
        <v>1476</v>
      </c>
      <c r="K782" s="59" t="s">
        <v>795</v>
      </c>
      <c r="L782" s="59" t="s">
        <v>1570</v>
      </c>
      <c r="M782" s="59" t="s">
        <v>1478</v>
      </c>
      <c r="N782" s="59" t="s">
        <v>1479</v>
      </c>
      <c r="O782" s="59" t="s">
        <v>1480</v>
      </c>
      <c r="P782" s="59" t="s">
        <v>1481</v>
      </c>
      <c r="Q782" s="59" t="s">
        <v>1482</v>
      </c>
      <c r="R782" s="59" t="s">
        <v>1483</v>
      </c>
      <c r="S782" s="59" t="s">
        <v>1571</v>
      </c>
      <c r="T782" s="59" t="s">
        <v>1572</v>
      </c>
      <c r="U782" s="59" t="s">
        <v>1486</v>
      </c>
      <c r="V782" s="59" t="s">
        <v>1487</v>
      </c>
      <c r="W782" s="59" t="s">
        <v>1500</v>
      </c>
      <c r="X782" s="59" t="s">
        <v>1501</v>
      </c>
      <c r="Y782" s="59" t="s">
        <v>1490</v>
      </c>
      <c r="Z782" s="59">
        <v>1963.27</v>
      </c>
      <c r="AA782" s="59">
        <v>1887.24</v>
      </c>
      <c r="AB782" s="59">
        <v>76.03</v>
      </c>
      <c r="AC782" s="59">
        <v>1887.24</v>
      </c>
      <c r="AD782" s="59">
        <v>0</v>
      </c>
      <c r="AE782" s="59">
        <v>0</v>
      </c>
      <c r="AF782" s="59" t="s">
        <v>1491</v>
      </c>
      <c r="AG782" s="59" t="s">
        <v>1476</v>
      </c>
      <c r="AH782" s="59" t="s">
        <v>795</v>
      </c>
      <c r="AI782" s="59" t="s">
        <v>1492</v>
      </c>
      <c r="AJ782" s="59" t="s">
        <v>1486</v>
      </c>
      <c r="AK782" s="59" t="s">
        <v>278</v>
      </c>
      <c r="AL782" s="59" t="s">
        <v>1493</v>
      </c>
      <c r="AM782" s="59" t="s">
        <v>1494</v>
      </c>
      <c r="AN782" s="59" t="s">
        <v>1385</v>
      </c>
      <c r="AO782" s="59" t="s">
        <v>107</v>
      </c>
    </row>
    <row r="783" spans="1:41" x14ac:dyDescent="0.15">
      <c r="A783" s="59" t="s">
        <v>1811</v>
      </c>
      <c r="B783" s="59" t="s">
        <v>1573</v>
      </c>
      <c r="C783" s="59" t="s">
        <v>1574</v>
      </c>
      <c r="D783" s="59" t="s">
        <v>1473</v>
      </c>
      <c r="E783" s="59" t="s">
        <v>1474</v>
      </c>
      <c r="F783" s="59" t="s">
        <v>1475</v>
      </c>
      <c r="G783" s="59" t="s">
        <v>1406</v>
      </c>
      <c r="H783" s="59" t="s">
        <v>1475</v>
      </c>
      <c r="I783" s="59" t="s">
        <v>1406</v>
      </c>
      <c r="J783" s="59" t="s">
        <v>1476</v>
      </c>
      <c r="K783" s="59" t="s">
        <v>795</v>
      </c>
      <c r="L783" s="59" t="s">
        <v>1570</v>
      </c>
      <c r="M783" s="59" t="s">
        <v>1478</v>
      </c>
      <c r="N783" s="59" t="s">
        <v>1479</v>
      </c>
      <c r="O783" s="59" t="s">
        <v>1480</v>
      </c>
      <c r="P783" s="59" t="s">
        <v>1481</v>
      </c>
      <c r="Q783" s="59" t="s">
        <v>1482</v>
      </c>
      <c r="R783" s="59" t="s">
        <v>1483</v>
      </c>
      <c r="S783" s="59" t="s">
        <v>1575</v>
      </c>
      <c r="T783" s="59" t="s">
        <v>1576</v>
      </c>
      <c r="U783" s="59" t="s">
        <v>1486</v>
      </c>
      <c r="V783" s="59" t="s">
        <v>1487</v>
      </c>
      <c r="W783" s="59" t="s">
        <v>1500</v>
      </c>
      <c r="X783" s="59" t="s">
        <v>1501</v>
      </c>
      <c r="Y783" s="59" t="s">
        <v>1490</v>
      </c>
      <c r="Z783" s="59">
        <v>2323.5700000000002</v>
      </c>
      <c r="AA783" s="59">
        <v>2256.91</v>
      </c>
      <c r="AB783" s="59">
        <v>66.66</v>
      </c>
      <c r="AC783" s="59">
        <v>2256.91</v>
      </c>
      <c r="AD783" s="59">
        <v>0</v>
      </c>
      <c r="AE783" s="59">
        <v>0</v>
      </c>
      <c r="AF783" s="59" t="s">
        <v>1491</v>
      </c>
      <c r="AG783" s="59" t="s">
        <v>1476</v>
      </c>
      <c r="AH783" s="59" t="s">
        <v>795</v>
      </c>
      <c r="AI783" s="59" t="s">
        <v>1492</v>
      </c>
      <c r="AJ783" s="59" t="s">
        <v>1486</v>
      </c>
      <c r="AK783" s="59" t="s">
        <v>278</v>
      </c>
      <c r="AL783" s="59" t="s">
        <v>1493</v>
      </c>
      <c r="AM783" s="59" t="s">
        <v>1494</v>
      </c>
      <c r="AN783" s="59" t="s">
        <v>1385</v>
      </c>
      <c r="AO783" s="59" t="s">
        <v>107</v>
      </c>
    </row>
    <row r="784" spans="1:41" x14ac:dyDescent="0.15">
      <c r="A784" s="59" t="s">
        <v>1811</v>
      </c>
      <c r="B784" s="59" t="s">
        <v>1577</v>
      </c>
      <c r="C784" s="59" t="s">
        <v>1578</v>
      </c>
      <c r="D784" s="59" t="s">
        <v>1473</v>
      </c>
      <c r="E784" s="59" t="s">
        <v>1474</v>
      </c>
      <c r="F784" s="59" t="s">
        <v>1475</v>
      </c>
      <c r="G784" s="59" t="s">
        <v>1406</v>
      </c>
      <c r="H784" s="59" t="s">
        <v>1475</v>
      </c>
      <c r="I784" s="59" t="s">
        <v>1406</v>
      </c>
      <c r="J784" s="59" t="s">
        <v>1476</v>
      </c>
      <c r="K784" s="59" t="s">
        <v>795</v>
      </c>
      <c r="L784" s="59" t="s">
        <v>1579</v>
      </c>
      <c r="M784" s="59" t="s">
        <v>1478</v>
      </c>
      <c r="N784" s="59" t="s">
        <v>1479</v>
      </c>
      <c r="O784" s="59" t="s">
        <v>1480</v>
      </c>
      <c r="P784" s="59" t="s">
        <v>1481</v>
      </c>
      <c r="Q784" s="59" t="s">
        <v>1482</v>
      </c>
      <c r="R784" s="59" t="s">
        <v>1483</v>
      </c>
      <c r="S784" s="59" t="s">
        <v>1580</v>
      </c>
      <c r="T784" s="59" t="s">
        <v>1581</v>
      </c>
      <c r="U784" s="59" t="s">
        <v>1486</v>
      </c>
      <c r="V784" s="59" t="s">
        <v>1487</v>
      </c>
      <c r="W784" s="59" t="s">
        <v>1500</v>
      </c>
      <c r="X784" s="59" t="s">
        <v>1501</v>
      </c>
      <c r="Y784" s="59" t="s">
        <v>1490</v>
      </c>
      <c r="Z784" s="59">
        <v>3938.35</v>
      </c>
      <c r="AA784" s="59">
        <v>3851.94</v>
      </c>
      <c r="AB784" s="59">
        <v>86.41</v>
      </c>
      <c r="AC784" s="59">
        <v>3851.94</v>
      </c>
      <c r="AD784" s="59">
        <v>0</v>
      </c>
      <c r="AE784" s="59">
        <v>0</v>
      </c>
      <c r="AF784" s="59" t="s">
        <v>1491</v>
      </c>
      <c r="AG784" s="59" t="s">
        <v>1476</v>
      </c>
      <c r="AH784" s="59" t="s">
        <v>795</v>
      </c>
      <c r="AI784" s="59" t="s">
        <v>1492</v>
      </c>
      <c r="AJ784" s="59" t="s">
        <v>1486</v>
      </c>
      <c r="AK784" s="59" t="s">
        <v>278</v>
      </c>
      <c r="AL784" s="59" t="s">
        <v>1493</v>
      </c>
      <c r="AM784" s="59" t="s">
        <v>1494</v>
      </c>
      <c r="AN784" s="59" t="s">
        <v>1385</v>
      </c>
      <c r="AO784" s="59" t="s">
        <v>107</v>
      </c>
    </row>
    <row r="785" spans="1:41" x14ac:dyDescent="0.15">
      <c r="A785" s="59" t="s">
        <v>1811</v>
      </c>
      <c r="B785" s="59" t="s">
        <v>1582</v>
      </c>
      <c r="C785" s="59" t="s">
        <v>1583</v>
      </c>
      <c r="D785" s="59" t="s">
        <v>1517</v>
      </c>
      <c r="E785" s="59" t="s">
        <v>559</v>
      </c>
      <c r="F785" s="59" t="s">
        <v>1475</v>
      </c>
      <c r="G785" s="59" t="s">
        <v>1406</v>
      </c>
      <c r="H785" s="59" t="s">
        <v>1475</v>
      </c>
      <c r="I785" s="59" t="s">
        <v>1406</v>
      </c>
      <c r="J785" s="59" t="s">
        <v>737</v>
      </c>
      <c r="K785" s="59" t="s">
        <v>1518</v>
      </c>
      <c r="L785" s="59" t="s">
        <v>1584</v>
      </c>
      <c r="M785" s="59" t="s">
        <v>1478</v>
      </c>
      <c r="N785" s="59" t="s">
        <v>1479</v>
      </c>
      <c r="O785" s="59" t="s">
        <v>1480</v>
      </c>
      <c r="P785" s="59" t="s">
        <v>1481</v>
      </c>
      <c r="Q785" s="59" t="s">
        <v>1482</v>
      </c>
      <c r="R785" s="59" t="s">
        <v>1483</v>
      </c>
      <c r="S785" s="59" t="s">
        <v>1585</v>
      </c>
      <c r="T785" s="59" t="s">
        <v>1586</v>
      </c>
      <c r="U785" s="59" t="s">
        <v>1486</v>
      </c>
      <c r="V785" s="59" t="s">
        <v>1487</v>
      </c>
      <c r="W785" s="59" t="s">
        <v>1508</v>
      </c>
      <c r="X785" s="59" t="s">
        <v>1487</v>
      </c>
      <c r="Y785" s="59" t="s">
        <v>1490</v>
      </c>
      <c r="Z785" s="59">
        <v>34</v>
      </c>
      <c r="AA785" s="59">
        <v>34</v>
      </c>
      <c r="AB785" s="59">
        <v>0</v>
      </c>
      <c r="AC785" s="59">
        <v>34</v>
      </c>
      <c r="AD785" s="59">
        <v>0</v>
      </c>
      <c r="AE785" s="59">
        <v>0</v>
      </c>
      <c r="AF785" s="59" t="s">
        <v>1491</v>
      </c>
      <c r="AG785" s="59" t="s">
        <v>737</v>
      </c>
      <c r="AH785" s="59" t="s">
        <v>1518</v>
      </c>
      <c r="AI785" s="59" t="s">
        <v>1523</v>
      </c>
      <c r="AJ785" s="59" t="s">
        <v>1486</v>
      </c>
      <c r="AK785" s="59" t="s">
        <v>278</v>
      </c>
      <c r="AL785" s="59" t="s">
        <v>1493</v>
      </c>
      <c r="AM785" s="59" t="s">
        <v>1494</v>
      </c>
      <c r="AN785" s="59" t="s">
        <v>1384</v>
      </c>
      <c r="AO785" s="59" t="s">
        <v>107</v>
      </c>
    </row>
    <row r="786" spans="1:41" x14ac:dyDescent="0.15">
      <c r="A786" s="59" t="s">
        <v>1811</v>
      </c>
      <c r="B786" s="59" t="s">
        <v>1582</v>
      </c>
      <c r="C786" s="59" t="s">
        <v>1583</v>
      </c>
      <c r="D786" s="59" t="s">
        <v>1517</v>
      </c>
      <c r="E786" s="59" t="s">
        <v>559</v>
      </c>
      <c r="F786" s="59" t="s">
        <v>1475</v>
      </c>
      <c r="G786" s="59" t="s">
        <v>1406</v>
      </c>
      <c r="H786" s="59" t="s">
        <v>1475</v>
      </c>
      <c r="I786" s="59" t="s">
        <v>1406</v>
      </c>
      <c r="J786" s="59" t="s">
        <v>737</v>
      </c>
      <c r="K786" s="59" t="s">
        <v>1518</v>
      </c>
      <c r="L786" s="59" t="s">
        <v>1584</v>
      </c>
      <c r="M786" s="59" t="s">
        <v>1478</v>
      </c>
      <c r="N786" s="59" t="s">
        <v>1479</v>
      </c>
      <c r="O786" s="59" t="s">
        <v>1480</v>
      </c>
      <c r="P786" s="59" t="s">
        <v>1481</v>
      </c>
      <c r="Q786" s="59" t="s">
        <v>1482</v>
      </c>
      <c r="R786" s="59" t="s">
        <v>1483</v>
      </c>
      <c r="S786" s="59" t="s">
        <v>1585</v>
      </c>
      <c r="T786" s="59" t="s">
        <v>1586</v>
      </c>
      <c r="U786" s="59" t="s">
        <v>1486</v>
      </c>
      <c r="V786" s="59" t="s">
        <v>1487</v>
      </c>
      <c r="W786" s="59" t="s">
        <v>1509</v>
      </c>
      <c r="X786" s="59" t="s">
        <v>1487</v>
      </c>
      <c r="Y786" s="59" t="s">
        <v>1490</v>
      </c>
      <c r="Z786" s="59">
        <v>3.61</v>
      </c>
      <c r="AA786" s="59">
        <v>3.61</v>
      </c>
      <c r="AB786" s="59">
        <v>0</v>
      </c>
      <c r="AC786" s="59">
        <v>3.61</v>
      </c>
      <c r="AD786" s="59">
        <v>0</v>
      </c>
      <c r="AE786" s="59">
        <v>0</v>
      </c>
      <c r="AF786" s="59" t="s">
        <v>1491</v>
      </c>
      <c r="AG786" s="59" t="s">
        <v>737</v>
      </c>
      <c r="AH786" s="59" t="s">
        <v>1518</v>
      </c>
      <c r="AI786" s="59" t="s">
        <v>1523</v>
      </c>
      <c r="AJ786" s="59" t="s">
        <v>1486</v>
      </c>
      <c r="AK786" s="59" t="s">
        <v>278</v>
      </c>
      <c r="AL786" s="59" t="s">
        <v>1493</v>
      </c>
      <c r="AM786" s="59" t="s">
        <v>1494</v>
      </c>
      <c r="AN786" s="59" t="s">
        <v>1384</v>
      </c>
      <c r="AO786" s="59" t="s">
        <v>107</v>
      </c>
    </row>
    <row r="787" spans="1:41" x14ac:dyDescent="0.15">
      <c r="A787" s="59" t="s">
        <v>1811</v>
      </c>
      <c r="B787" s="59" t="s">
        <v>1582</v>
      </c>
      <c r="C787" s="59" t="s">
        <v>1583</v>
      </c>
      <c r="D787" s="59" t="s">
        <v>1517</v>
      </c>
      <c r="E787" s="59" t="s">
        <v>559</v>
      </c>
      <c r="F787" s="59" t="s">
        <v>1475</v>
      </c>
      <c r="G787" s="59" t="s">
        <v>1406</v>
      </c>
      <c r="H787" s="59" t="s">
        <v>1475</v>
      </c>
      <c r="I787" s="59" t="s">
        <v>1406</v>
      </c>
      <c r="J787" s="59" t="s">
        <v>737</v>
      </c>
      <c r="K787" s="59" t="s">
        <v>1518</v>
      </c>
      <c r="L787" s="59" t="s">
        <v>1584</v>
      </c>
      <c r="M787" s="59" t="s">
        <v>1478</v>
      </c>
      <c r="N787" s="59" t="s">
        <v>1479</v>
      </c>
      <c r="O787" s="59" t="s">
        <v>1480</v>
      </c>
      <c r="P787" s="59" t="s">
        <v>1481</v>
      </c>
      <c r="Q787" s="59" t="s">
        <v>1482</v>
      </c>
      <c r="R787" s="59" t="s">
        <v>1483</v>
      </c>
      <c r="S787" s="59" t="s">
        <v>1585</v>
      </c>
      <c r="T787" s="59" t="s">
        <v>1586</v>
      </c>
      <c r="U787" s="59" t="s">
        <v>1486</v>
      </c>
      <c r="V787" s="59" t="s">
        <v>1487</v>
      </c>
      <c r="W787" s="59" t="s">
        <v>1513</v>
      </c>
      <c r="X787" s="59" t="s">
        <v>1487</v>
      </c>
      <c r="Y787" s="59" t="s">
        <v>1490</v>
      </c>
      <c r="Z787" s="59">
        <v>1.97</v>
      </c>
      <c r="AA787" s="59">
        <v>1.97</v>
      </c>
      <c r="AB787" s="59">
        <v>0</v>
      </c>
      <c r="AC787" s="59">
        <v>1.97</v>
      </c>
      <c r="AD787" s="59">
        <v>0</v>
      </c>
      <c r="AE787" s="59">
        <v>0</v>
      </c>
      <c r="AF787" s="59" t="s">
        <v>1491</v>
      </c>
      <c r="AG787" s="59" t="s">
        <v>737</v>
      </c>
      <c r="AH787" s="59" t="s">
        <v>1518</v>
      </c>
      <c r="AI787" s="59" t="s">
        <v>1523</v>
      </c>
      <c r="AJ787" s="59" t="s">
        <v>1486</v>
      </c>
      <c r="AK787" s="59" t="s">
        <v>278</v>
      </c>
      <c r="AL787" s="59" t="s">
        <v>1493</v>
      </c>
      <c r="AM787" s="59" t="s">
        <v>1494</v>
      </c>
      <c r="AN787" s="59" t="s">
        <v>1384</v>
      </c>
      <c r="AO787" s="59" t="s">
        <v>107</v>
      </c>
    </row>
    <row r="788" spans="1:41" x14ac:dyDescent="0.15">
      <c r="A788" s="59" t="s">
        <v>1811</v>
      </c>
      <c r="B788" s="59" t="s">
        <v>1582</v>
      </c>
      <c r="C788" s="59" t="s">
        <v>1583</v>
      </c>
      <c r="D788" s="59" t="s">
        <v>1517</v>
      </c>
      <c r="E788" s="59" t="s">
        <v>559</v>
      </c>
      <c r="F788" s="59" t="s">
        <v>1475</v>
      </c>
      <c r="G788" s="59" t="s">
        <v>1406</v>
      </c>
      <c r="H788" s="59" t="s">
        <v>1475</v>
      </c>
      <c r="I788" s="59" t="s">
        <v>1406</v>
      </c>
      <c r="J788" s="59" t="s">
        <v>737</v>
      </c>
      <c r="K788" s="59" t="s">
        <v>1518</v>
      </c>
      <c r="L788" s="59" t="s">
        <v>1584</v>
      </c>
      <c r="M788" s="59" t="s">
        <v>1478</v>
      </c>
      <c r="N788" s="59" t="s">
        <v>1479</v>
      </c>
      <c r="O788" s="59" t="s">
        <v>1480</v>
      </c>
      <c r="P788" s="59" t="s">
        <v>1481</v>
      </c>
      <c r="Q788" s="59" t="s">
        <v>1482</v>
      </c>
      <c r="R788" s="59" t="s">
        <v>1483</v>
      </c>
      <c r="S788" s="59" t="s">
        <v>1585</v>
      </c>
      <c r="T788" s="59" t="s">
        <v>1586</v>
      </c>
      <c r="U788" s="59" t="s">
        <v>1486</v>
      </c>
      <c r="V788" s="59" t="s">
        <v>1487</v>
      </c>
      <c r="W788" s="59" t="s">
        <v>1514</v>
      </c>
      <c r="X788" s="59" t="s">
        <v>1487</v>
      </c>
      <c r="Y788" s="59" t="s">
        <v>1490</v>
      </c>
      <c r="Z788" s="59">
        <v>2.52</v>
      </c>
      <c r="AA788" s="59">
        <v>2.52</v>
      </c>
      <c r="AB788" s="59">
        <v>0</v>
      </c>
      <c r="AC788" s="59">
        <v>2.52</v>
      </c>
      <c r="AD788" s="59">
        <v>0</v>
      </c>
      <c r="AE788" s="59">
        <v>0</v>
      </c>
      <c r="AF788" s="59" t="s">
        <v>1491</v>
      </c>
      <c r="AG788" s="59" t="s">
        <v>737</v>
      </c>
      <c r="AH788" s="59" t="s">
        <v>1518</v>
      </c>
      <c r="AI788" s="59" t="s">
        <v>1523</v>
      </c>
      <c r="AJ788" s="59" t="s">
        <v>1486</v>
      </c>
      <c r="AK788" s="59" t="s">
        <v>278</v>
      </c>
      <c r="AL788" s="59" t="s">
        <v>1493</v>
      </c>
      <c r="AM788" s="59" t="s">
        <v>1494</v>
      </c>
      <c r="AN788" s="59" t="s">
        <v>1384</v>
      </c>
      <c r="AO788" s="59" t="s">
        <v>107</v>
      </c>
    </row>
    <row r="789" spans="1:41" x14ac:dyDescent="0.15">
      <c r="A789" s="59" t="s">
        <v>1811</v>
      </c>
      <c r="B789" s="59" t="s">
        <v>1582</v>
      </c>
      <c r="C789" s="59" t="s">
        <v>1583</v>
      </c>
      <c r="D789" s="59" t="s">
        <v>1517</v>
      </c>
      <c r="E789" s="59" t="s">
        <v>559</v>
      </c>
      <c r="F789" s="59" t="s">
        <v>1475</v>
      </c>
      <c r="G789" s="59" t="s">
        <v>1406</v>
      </c>
      <c r="H789" s="59" t="s">
        <v>1475</v>
      </c>
      <c r="I789" s="59" t="s">
        <v>1406</v>
      </c>
      <c r="J789" s="59" t="s">
        <v>737</v>
      </c>
      <c r="K789" s="59" t="s">
        <v>1518</v>
      </c>
      <c r="L789" s="59" t="s">
        <v>1584</v>
      </c>
      <c r="M789" s="59" t="s">
        <v>1478</v>
      </c>
      <c r="N789" s="59" t="s">
        <v>1479</v>
      </c>
      <c r="O789" s="59" t="s">
        <v>1480</v>
      </c>
      <c r="P789" s="59" t="s">
        <v>1481</v>
      </c>
      <c r="Q789" s="59" t="s">
        <v>1482</v>
      </c>
      <c r="R789" s="59" t="s">
        <v>1483</v>
      </c>
      <c r="S789" s="59" t="s">
        <v>1585</v>
      </c>
      <c r="T789" s="59" t="s">
        <v>1586</v>
      </c>
      <c r="U789" s="59" t="s">
        <v>1486</v>
      </c>
      <c r="V789" s="59" t="s">
        <v>1487</v>
      </c>
      <c r="W789" s="59" t="s">
        <v>1522</v>
      </c>
      <c r="X789" s="59" t="s">
        <v>1487</v>
      </c>
      <c r="Y789" s="59" t="s">
        <v>1490</v>
      </c>
      <c r="Z789" s="59">
        <v>2853.09</v>
      </c>
      <c r="AA789" s="59">
        <v>2853.09</v>
      </c>
      <c r="AB789" s="59">
        <v>0</v>
      </c>
      <c r="AC789" s="59">
        <v>2853.09</v>
      </c>
      <c r="AD789" s="59">
        <v>0</v>
      </c>
      <c r="AE789" s="59">
        <v>0</v>
      </c>
      <c r="AF789" s="59" t="s">
        <v>1491</v>
      </c>
      <c r="AG789" s="59" t="s">
        <v>737</v>
      </c>
      <c r="AH789" s="59" t="s">
        <v>1518</v>
      </c>
      <c r="AI789" s="59" t="s">
        <v>1523</v>
      </c>
      <c r="AJ789" s="59" t="s">
        <v>1486</v>
      </c>
      <c r="AK789" s="59" t="s">
        <v>278</v>
      </c>
      <c r="AL789" s="59" t="s">
        <v>1493</v>
      </c>
      <c r="AM789" s="59" t="s">
        <v>1494</v>
      </c>
      <c r="AN789" s="59" t="s">
        <v>1384</v>
      </c>
      <c r="AO789" s="59" t="s">
        <v>107</v>
      </c>
    </row>
    <row r="790" spans="1:41" x14ac:dyDescent="0.15">
      <c r="A790" s="59" t="s">
        <v>1811</v>
      </c>
      <c r="B790" s="59" t="s">
        <v>1587</v>
      </c>
      <c r="C790" s="59" t="s">
        <v>1588</v>
      </c>
      <c r="D790" s="59" t="s">
        <v>1517</v>
      </c>
      <c r="E790" s="59" t="s">
        <v>559</v>
      </c>
      <c r="F790" s="59" t="s">
        <v>1475</v>
      </c>
      <c r="G790" s="59" t="s">
        <v>1406</v>
      </c>
      <c r="H790" s="59" t="s">
        <v>1475</v>
      </c>
      <c r="I790" s="59" t="s">
        <v>1406</v>
      </c>
      <c r="J790" s="59" t="s">
        <v>737</v>
      </c>
      <c r="K790" s="59" t="s">
        <v>1518</v>
      </c>
      <c r="L790" s="59" t="s">
        <v>1589</v>
      </c>
      <c r="M790" s="59" t="s">
        <v>1478</v>
      </c>
      <c r="N790" s="59" t="s">
        <v>1479</v>
      </c>
      <c r="O790" s="59" t="s">
        <v>1480</v>
      </c>
      <c r="P790" s="59" t="s">
        <v>1481</v>
      </c>
      <c r="Q790" s="59" t="s">
        <v>1482</v>
      </c>
      <c r="R790" s="59" t="s">
        <v>1483</v>
      </c>
      <c r="S790" s="59" t="s">
        <v>1590</v>
      </c>
      <c r="T790" s="59" t="s">
        <v>1591</v>
      </c>
      <c r="U790" s="59" t="s">
        <v>1486</v>
      </c>
      <c r="V790" s="59" t="s">
        <v>1487</v>
      </c>
      <c r="W790" s="59" t="s">
        <v>1508</v>
      </c>
      <c r="X790" s="59" t="s">
        <v>1487</v>
      </c>
      <c r="Y790" s="59" t="s">
        <v>1490</v>
      </c>
      <c r="Z790" s="59">
        <v>5.22</v>
      </c>
      <c r="AA790" s="59">
        <v>5.22</v>
      </c>
      <c r="AB790" s="59">
        <v>0</v>
      </c>
      <c r="AC790" s="59">
        <v>5.22</v>
      </c>
      <c r="AD790" s="59">
        <v>0</v>
      </c>
      <c r="AE790" s="59">
        <v>0</v>
      </c>
      <c r="AF790" s="59" t="s">
        <v>1491</v>
      </c>
      <c r="AG790" s="59" t="s">
        <v>737</v>
      </c>
      <c r="AH790" s="59" t="s">
        <v>1518</v>
      </c>
      <c r="AI790" s="59" t="s">
        <v>1523</v>
      </c>
      <c r="AJ790" s="59" t="s">
        <v>1486</v>
      </c>
      <c r="AK790" s="59" t="s">
        <v>278</v>
      </c>
      <c r="AL790" s="59" t="s">
        <v>1493</v>
      </c>
      <c r="AM790" s="59" t="s">
        <v>1494</v>
      </c>
      <c r="AN790" s="59" t="s">
        <v>1384</v>
      </c>
      <c r="AO790" s="59" t="s">
        <v>107</v>
      </c>
    </row>
    <row r="791" spans="1:41" x14ac:dyDescent="0.15">
      <c r="A791" s="59" t="s">
        <v>1811</v>
      </c>
      <c r="B791" s="59" t="s">
        <v>1587</v>
      </c>
      <c r="C791" s="59" t="s">
        <v>1588</v>
      </c>
      <c r="D791" s="59" t="s">
        <v>1517</v>
      </c>
      <c r="E791" s="59" t="s">
        <v>559</v>
      </c>
      <c r="F791" s="59" t="s">
        <v>1475</v>
      </c>
      <c r="G791" s="59" t="s">
        <v>1406</v>
      </c>
      <c r="H791" s="59" t="s">
        <v>1475</v>
      </c>
      <c r="I791" s="59" t="s">
        <v>1406</v>
      </c>
      <c r="J791" s="59" t="s">
        <v>737</v>
      </c>
      <c r="K791" s="59" t="s">
        <v>1518</v>
      </c>
      <c r="L791" s="59" t="s">
        <v>1589</v>
      </c>
      <c r="M791" s="59" t="s">
        <v>1478</v>
      </c>
      <c r="N791" s="59" t="s">
        <v>1479</v>
      </c>
      <c r="O791" s="59" t="s">
        <v>1480</v>
      </c>
      <c r="P791" s="59" t="s">
        <v>1481</v>
      </c>
      <c r="Q791" s="59" t="s">
        <v>1482</v>
      </c>
      <c r="R791" s="59" t="s">
        <v>1483</v>
      </c>
      <c r="S791" s="59" t="s">
        <v>1590</v>
      </c>
      <c r="T791" s="59" t="s">
        <v>1591</v>
      </c>
      <c r="U791" s="59" t="s">
        <v>1486</v>
      </c>
      <c r="V791" s="59" t="s">
        <v>1487</v>
      </c>
      <c r="W791" s="59" t="s">
        <v>1509</v>
      </c>
      <c r="X791" s="59" t="s">
        <v>1487</v>
      </c>
      <c r="Y791" s="59" t="s">
        <v>1490</v>
      </c>
      <c r="Z791" s="59">
        <v>0.57999999999999996</v>
      </c>
      <c r="AA791" s="59">
        <v>0.57999999999999996</v>
      </c>
      <c r="AB791" s="59">
        <v>0</v>
      </c>
      <c r="AC791" s="59">
        <v>0.57999999999999996</v>
      </c>
      <c r="AD791" s="59">
        <v>0</v>
      </c>
      <c r="AE791" s="59">
        <v>0</v>
      </c>
      <c r="AF791" s="59" t="s">
        <v>1491</v>
      </c>
      <c r="AG791" s="59" t="s">
        <v>737</v>
      </c>
      <c r="AH791" s="59" t="s">
        <v>1518</v>
      </c>
      <c r="AI791" s="59" t="s">
        <v>1523</v>
      </c>
      <c r="AJ791" s="59" t="s">
        <v>1486</v>
      </c>
      <c r="AK791" s="59" t="s">
        <v>278</v>
      </c>
      <c r="AL791" s="59" t="s">
        <v>1493</v>
      </c>
      <c r="AM791" s="59" t="s">
        <v>1494</v>
      </c>
      <c r="AN791" s="59" t="s">
        <v>1384</v>
      </c>
      <c r="AO791" s="59" t="s">
        <v>107</v>
      </c>
    </row>
    <row r="792" spans="1:41" x14ac:dyDescent="0.15">
      <c r="A792" s="59" t="s">
        <v>1811</v>
      </c>
      <c r="B792" s="59" t="s">
        <v>1587</v>
      </c>
      <c r="C792" s="59" t="s">
        <v>1588</v>
      </c>
      <c r="D792" s="59" t="s">
        <v>1517</v>
      </c>
      <c r="E792" s="59" t="s">
        <v>559</v>
      </c>
      <c r="F792" s="59" t="s">
        <v>1475</v>
      </c>
      <c r="G792" s="59" t="s">
        <v>1406</v>
      </c>
      <c r="H792" s="59" t="s">
        <v>1475</v>
      </c>
      <c r="I792" s="59" t="s">
        <v>1406</v>
      </c>
      <c r="J792" s="59" t="s">
        <v>737</v>
      </c>
      <c r="K792" s="59" t="s">
        <v>1518</v>
      </c>
      <c r="L792" s="59" t="s">
        <v>1589</v>
      </c>
      <c r="M792" s="59" t="s">
        <v>1478</v>
      </c>
      <c r="N792" s="59" t="s">
        <v>1479</v>
      </c>
      <c r="O792" s="59" t="s">
        <v>1480</v>
      </c>
      <c r="P792" s="59" t="s">
        <v>1481</v>
      </c>
      <c r="Q792" s="59" t="s">
        <v>1482</v>
      </c>
      <c r="R792" s="59" t="s">
        <v>1483</v>
      </c>
      <c r="S792" s="59" t="s">
        <v>1590</v>
      </c>
      <c r="T792" s="59" t="s">
        <v>1591</v>
      </c>
      <c r="U792" s="59" t="s">
        <v>1486</v>
      </c>
      <c r="V792" s="59" t="s">
        <v>1487</v>
      </c>
      <c r="W792" s="59" t="s">
        <v>1488</v>
      </c>
      <c r="X792" s="59" t="s">
        <v>1510</v>
      </c>
      <c r="Y792" s="59" t="s">
        <v>1490</v>
      </c>
      <c r="Z792" s="59">
        <v>0.02</v>
      </c>
      <c r="AA792" s="59">
        <v>0.02</v>
      </c>
      <c r="AB792" s="59">
        <v>0</v>
      </c>
      <c r="AC792" s="59">
        <v>0.02</v>
      </c>
      <c r="AD792" s="59">
        <v>0</v>
      </c>
      <c r="AE792" s="59">
        <v>0</v>
      </c>
      <c r="AF792" s="59" t="s">
        <v>1491</v>
      </c>
      <c r="AG792" s="59" t="s">
        <v>737</v>
      </c>
      <c r="AH792" s="59" t="s">
        <v>1518</v>
      </c>
      <c r="AI792" s="59" t="s">
        <v>1523</v>
      </c>
      <c r="AJ792" s="59" t="s">
        <v>1486</v>
      </c>
      <c r="AK792" s="59" t="s">
        <v>278</v>
      </c>
      <c r="AL792" s="59" t="s">
        <v>1493</v>
      </c>
      <c r="AM792" s="59" t="s">
        <v>1494</v>
      </c>
      <c r="AN792" s="59" t="s">
        <v>1384</v>
      </c>
      <c r="AO792" s="59" t="s">
        <v>107</v>
      </c>
    </row>
    <row r="793" spans="1:41" x14ac:dyDescent="0.15">
      <c r="A793" s="59" t="s">
        <v>1811</v>
      </c>
      <c r="B793" s="59" t="s">
        <v>1587</v>
      </c>
      <c r="C793" s="59" t="s">
        <v>1588</v>
      </c>
      <c r="D793" s="59" t="s">
        <v>1517</v>
      </c>
      <c r="E793" s="59" t="s">
        <v>559</v>
      </c>
      <c r="F793" s="59" t="s">
        <v>1475</v>
      </c>
      <c r="G793" s="59" t="s">
        <v>1406</v>
      </c>
      <c r="H793" s="59" t="s">
        <v>1475</v>
      </c>
      <c r="I793" s="59" t="s">
        <v>1406</v>
      </c>
      <c r="J793" s="59" t="s">
        <v>737</v>
      </c>
      <c r="K793" s="59" t="s">
        <v>1518</v>
      </c>
      <c r="L793" s="59" t="s">
        <v>1589</v>
      </c>
      <c r="M793" s="59" t="s">
        <v>1478</v>
      </c>
      <c r="N793" s="59" t="s">
        <v>1479</v>
      </c>
      <c r="O793" s="59" t="s">
        <v>1480</v>
      </c>
      <c r="P793" s="59" t="s">
        <v>1481</v>
      </c>
      <c r="Q793" s="59" t="s">
        <v>1482</v>
      </c>
      <c r="R793" s="59" t="s">
        <v>1483</v>
      </c>
      <c r="S793" s="59" t="s">
        <v>1590</v>
      </c>
      <c r="T793" s="59" t="s">
        <v>1591</v>
      </c>
      <c r="U793" s="59" t="s">
        <v>1486</v>
      </c>
      <c r="V793" s="59" t="s">
        <v>1487</v>
      </c>
      <c r="W793" s="59" t="s">
        <v>1513</v>
      </c>
      <c r="X793" s="59" t="s">
        <v>1487</v>
      </c>
      <c r="Y793" s="59" t="s">
        <v>1490</v>
      </c>
      <c r="Z793" s="59">
        <v>29.89</v>
      </c>
      <c r="AA793" s="59">
        <v>29.89</v>
      </c>
      <c r="AB793" s="59">
        <v>0</v>
      </c>
      <c r="AC793" s="59">
        <v>29.89</v>
      </c>
      <c r="AD793" s="59">
        <v>0</v>
      </c>
      <c r="AE793" s="59">
        <v>0</v>
      </c>
      <c r="AF793" s="59" t="s">
        <v>1491</v>
      </c>
      <c r="AG793" s="59" t="s">
        <v>737</v>
      </c>
      <c r="AH793" s="59" t="s">
        <v>1518</v>
      </c>
      <c r="AI793" s="59" t="s">
        <v>1523</v>
      </c>
      <c r="AJ793" s="59" t="s">
        <v>1486</v>
      </c>
      <c r="AK793" s="59" t="s">
        <v>278</v>
      </c>
      <c r="AL793" s="59" t="s">
        <v>1493</v>
      </c>
      <c r="AM793" s="59" t="s">
        <v>1494</v>
      </c>
      <c r="AN793" s="59" t="s">
        <v>1384</v>
      </c>
      <c r="AO793" s="59" t="s">
        <v>107</v>
      </c>
    </row>
    <row r="794" spans="1:41" x14ac:dyDescent="0.15">
      <c r="A794" s="59" t="s">
        <v>1811</v>
      </c>
      <c r="B794" s="59" t="s">
        <v>1587</v>
      </c>
      <c r="C794" s="59" t="s">
        <v>1588</v>
      </c>
      <c r="D794" s="59" t="s">
        <v>1517</v>
      </c>
      <c r="E794" s="59" t="s">
        <v>559</v>
      </c>
      <c r="F794" s="59" t="s">
        <v>1475</v>
      </c>
      <c r="G794" s="59" t="s">
        <v>1406</v>
      </c>
      <c r="H794" s="59" t="s">
        <v>1475</v>
      </c>
      <c r="I794" s="59" t="s">
        <v>1406</v>
      </c>
      <c r="J794" s="59" t="s">
        <v>737</v>
      </c>
      <c r="K794" s="59" t="s">
        <v>1518</v>
      </c>
      <c r="L794" s="59" t="s">
        <v>1589</v>
      </c>
      <c r="M794" s="59" t="s">
        <v>1478</v>
      </c>
      <c r="N794" s="59" t="s">
        <v>1479</v>
      </c>
      <c r="O794" s="59" t="s">
        <v>1480</v>
      </c>
      <c r="P794" s="59" t="s">
        <v>1481</v>
      </c>
      <c r="Q794" s="59" t="s">
        <v>1482</v>
      </c>
      <c r="R794" s="59" t="s">
        <v>1483</v>
      </c>
      <c r="S794" s="59" t="s">
        <v>1590</v>
      </c>
      <c r="T794" s="59" t="s">
        <v>1591</v>
      </c>
      <c r="U794" s="59" t="s">
        <v>1486</v>
      </c>
      <c r="V794" s="59" t="s">
        <v>1487</v>
      </c>
      <c r="W794" s="59" t="s">
        <v>1514</v>
      </c>
      <c r="X794" s="59" t="s">
        <v>1487</v>
      </c>
      <c r="Y794" s="59" t="s">
        <v>1490</v>
      </c>
      <c r="Z794" s="59">
        <v>0.13</v>
      </c>
      <c r="AA794" s="59">
        <v>0.13</v>
      </c>
      <c r="AB794" s="59">
        <v>0</v>
      </c>
      <c r="AC794" s="59">
        <v>0.13</v>
      </c>
      <c r="AD794" s="59">
        <v>0</v>
      </c>
      <c r="AE794" s="59">
        <v>0</v>
      </c>
      <c r="AF794" s="59" t="s">
        <v>1491</v>
      </c>
      <c r="AG794" s="59" t="s">
        <v>737</v>
      </c>
      <c r="AH794" s="59" t="s">
        <v>1518</v>
      </c>
      <c r="AI794" s="59" t="s">
        <v>1523</v>
      </c>
      <c r="AJ794" s="59" t="s">
        <v>1486</v>
      </c>
      <c r="AK794" s="59" t="s">
        <v>278</v>
      </c>
      <c r="AL794" s="59" t="s">
        <v>1493</v>
      </c>
      <c r="AM794" s="59" t="s">
        <v>1494</v>
      </c>
      <c r="AN794" s="59" t="s">
        <v>1384</v>
      </c>
      <c r="AO794" s="59" t="s">
        <v>107</v>
      </c>
    </row>
    <row r="795" spans="1:41" x14ac:dyDescent="0.15">
      <c r="A795" s="59" t="s">
        <v>1811</v>
      </c>
      <c r="B795" s="59" t="s">
        <v>1592</v>
      </c>
      <c r="C795" s="59" t="s">
        <v>1593</v>
      </c>
      <c r="D795" s="59" t="s">
        <v>1517</v>
      </c>
      <c r="E795" s="59" t="s">
        <v>559</v>
      </c>
      <c r="F795" s="59" t="s">
        <v>1475</v>
      </c>
      <c r="G795" s="59" t="s">
        <v>1406</v>
      </c>
      <c r="H795" s="59" t="s">
        <v>1475</v>
      </c>
      <c r="I795" s="59" t="s">
        <v>1406</v>
      </c>
      <c r="J795" s="59" t="s">
        <v>737</v>
      </c>
      <c r="K795" s="59" t="s">
        <v>1518</v>
      </c>
      <c r="L795" s="59" t="s">
        <v>1594</v>
      </c>
      <c r="M795" s="59" t="s">
        <v>1478</v>
      </c>
      <c r="N795" s="59" t="s">
        <v>1479</v>
      </c>
      <c r="O795" s="59" t="s">
        <v>1480</v>
      </c>
      <c r="P795" s="59" t="s">
        <v>1481</v>
      </c>
      <c r="Q795" s="59" t="s">
        <v>1482</v>
      </c>
      <c r="R795" s="59" t="s">
        <v>1483</v>
      </c>
      <c r="S795" s="59" t="s">
        <v>1595</v>
      </c>
      <c r="T795" s="59" t="s">
        <v>1596</v>
      </c>
      <c r="U795" s="59" t="s">
        <v>1486</v>
      </c>
      <c r="V795" s="59" t="s">
        <v>1487</v>
      </c>
      <c r="W795" s="59" t="s">
        <v>1508</v>
      </c>
      <c r="X795" s="59" t="s">
        <v>1487</v>
      </c>
      <c r="Y795" s="59" t="s">
        <v>1490</v>
      </c>
      <c r="Z795" s="59">
        <v>448.04</v>
      </c>
      <c r="AA795" s="59">
        <v>448.04</v>
      </c>
      <c r="AB795" s="59">
        <v>0</v>
      </c>
      <c r="AC795" s="59">
        <v>448.04</v>
      </c>
      <c r="AD795" s="59">
        <v>0</v>
      </c>
      <c r="AE795" s="59">
        <v>0</v>
      </c>
      <c r="AF795" s="59" t="s">
        <v>1491</v>
      </c>
      <c r="AG795" s="59" t="s">
        <v>737</v>
      </c>
      <c r="AH795" s="59" t="s">
        <v>1518</v>
      </c>
      <c r="AI795" s="59" t="s">
        <v>1523</v>
      </c>
      <c r="AJ795" s="59" t="s">
        <v>1486</v>
      </c>
      <c r="AK795" s="59" t="s">
        <v>278</v>
      </c>
      <c r="AL795" s="59" t="s">
        <v>1493</v>
      </c>
      <c r="AM795" s="59" t="s">
        <v>1494</v>
      </c>
      <c r="AN795" s="59" t="s">
        <v>1384</v>
      </c>
      <c r="AO795" s="59" t="s">
        <v>107</v>
      </c>
    </row>
    <row r="796" spans="1:41" x14ac:dyDescent="0.15">
      <c r="A796" s="59" t="s">
        <v>1811</v>
      </c>
      <c r="B796" s="59" t="s">
        <v>1592</v>
      </c>
      <c r="C796" s="59" t="s">
        <v>1593</v>
      </c>
      <c r="D796" s="59" t="s">
        <v>1517</v>
      </c>
      <c r="E796" s="59" t="s">
        <v>559</v>
      </c>
      <c r="F796" s="59" t="s">
        <v>1475</v>
      </c>
      <c r="G796" s="59" t="s">
        <v>1406</v>
      </c>
      <c r="H796" s="59" t="s">
        <v>1475</v>
      </c>
      <c r="I796" s="59" t="s">
        <v>1406</v>
      </c>
      <c r="J796" s="59" t="s">
        <v>737</v>
      </c>
      <c r="K796" s="59" t="s">
        <v>1518</v>
      </c>
      <c r="L796" s="59" t="s">
        <v>1594</v>
      </c>
      <c r="M796" s="59" t="s">
        <v>1478</v>
      </c>
      <c r="N796" s="59" t="s">
        <v>1479</v>
      </c>
      <c r="O796" s="59" t="s">
        <v>1480</v>
      </c>
      <c r="P796" s="59" t="s">
        <v>1481</v>
      </c>
      <c r="Q796" s="59" t="s">
        <v>1482</v>
      </c>
      <c r="R796" s="59" t="s">
        <v>1483</v>
      </c>
      <c r="S796" s="59" t="s">
        <v>1595</v>
      </c>
      <c r="T796" s="59" t="s">
        <v>1596</v>
      </c>
      <c r="U796" s="59" t="s">
        <v>1486</v>
      </c>
      <c r="V796" s="59" t="s">
        <v>1487</v>
      </c>
      <c r="W796" s="59" t="s">
        <v>1509</v>
      </c>
      <c r="X796" s="59" t="s">
        <v>1487</v>
      </c>
      <c r="Y796" s="59" t="s">
        <v>1490</v>
      </c>
      <c r="Z796" s="59">
        <v>359</v>
      </c>
      <c r="AA796" s="59">
        <v>359</v>
      </c>
      <c r="AB796" s="59">
        <v>0</v>
      </c>
      <c r="AC796" s="59">
        <v>359</v>
      </c>
      <c r="AD796" s="59">
        <v>0</v>
      </c>
      <c r="AE796" s="59">
        <v>0</v>
      </c>
      <c r="AF796" s="59" t="s">
        <v>1491</v>
      </c>
      <c r="AG796" s="59" t="s">
        <v>737</v>
      </c>
      <c r="AH796" s="59" t="s">
        <v>1518</v>
      </c>
      <c r="AI796" s="59" t="s">
        <v>1523</v>
      </c>
      <c r="AJ796" s="59" t="s">
        <v>1486</v>
      </c>
      <c r="AK796" s="59" t="s">
        <v>278</v>
      </c>
      <c r="AL796" s="59" t="s">
        <v>1493</v>
      </c>
      <c r="AM796" s="59" t="s">
        <v>1494</v>
      </c>
      <c r="AN796" s="59" t="s">
        <v>1384</v>
      </c>
      <c r="AO796" s="59" t="s">
        <v>107</v>
      </c>
    </row>
    <row r="797" spans="1:41" x14ac:dyDescent="0.15">
      <c r="A797" s="59" t="s">
        <v>1811</v>
      </c>
      <c r="B797" s="59" t="s">
        <v>1592</v>
      </c>
      <c r="C797" s="59" t="s">
        <v>1593</v>
      </c>
      <c r="D797" s="59" t="s">
        <v>1517</v>
      </c>
      <c r="E797" s="59" t="s">
        <v>559</v>
      </c>
      <c r="F797" s="59" t="s">
        <v>1475</v>
      </c>
      <c r="G797" s="59" t="s">
        <v>1406</v>
      </c>
      <c r="H797" s="59" t="s">
        <v>1475</v>
      </c>
      <c r="I797" s="59" t="s">
        <v>1406</v>
      </c>
      <c r="J797" s="59" t="s">
        <v>737</v>
      </c>
      <c r="K797" s="59" t="s">
        <v>1518</v>
      </c>
      <c r="L797" s="59" t="s">
        <v>1594</v>
      </c>
      <c r="M797" s="59" t="s">
        <v>1478</v>
      </c>
      <c r="N797" s="59" t="s">
        <v>1479</v>
      </c>
      <c r="O797" s="59" t="s">
        <v>1480</v>
      </c>
      <c r="P797" s="59" t="s">
        <v>1481</v>
      </c>
      <c r="Q797" s="59" t="s">
        <v>1482</v>
      </c>
      <c r="R797" s="59" t="s">
        <v>1483</v>
      </c>
      <c r="S797" s="59" t="s">
        <v>1595</v>
      </c>
      <c r="T797" s="59" t="s">
        <v>1596</v>
      </c>
      <c r="U797" s="59" t="s">
        <v>1486</v>
      </c>
      <c r="V797" s="59" t="s">
        <v>1487</v>
      </c>
      <c r="W797" s="59" t="s">
        <v>1513</v>
      </c>
      <c r="X797" s="59" t="s">
        <v>1487</v>
      </c>
      <c r="Y797" s="59" t="s">
        <v>1490</v>
      </c>
      <c r="Z797" s="59">
        <v>206.13</v>
      </c>
      <c r="AA797" s="59">
        <v>206.13</v>
      </c>
      <c r="AB797" s="59">
        <v>0</v>
      </c>
      <c r="AC797" s="59">
        <v>206.13</v>
      </c>
      <c r="AD797" s="59">
        <v>0</v>
      </c>
      <c r="AE797" s="59">
        <v>0</v>
      </c>
      <c r="AF797" s="59" t="s">
        <v>1491</v>
      </c>
      <c r="AG797" s="59" t="s">
        <v>737</v>
      </c>
      <c r="AH797" s="59" t="s">
        <v>1518</v>
      </c>
      <c r="AI797" s="59" t="s">
        <v>1523</v>
      </c>
      <c r="AJ797" s="59" t="s">
        <v>1486</v>
      </c>
      <c r="AK797" s="59" t="s">
        <v>278</v>
      </c>
      <c r="AL797" s="59" t="s">
        <v>1493</v>
      </c>
      <c r="AM797" s="59" t="s">
        <v>1494</v>
      </c>
      <c r="AN797" s="59" t="s">
        <v>1384</v>
      </c>
      <c r="AO797" s="59" t="s">
        <v>107</v>
      </c>
    </row>
    <row r="798" spans="1:41" x14ac:dyDescent="0.15">
      <c r="A798" s="59" t="s">
        <v>1811</v>
      </c>
      <c r="B798" s="59" t="s">
        <v>1592</v>
      </c>
      <c r="C798" s="59" t="s">
        <v>1593</v>
      </c>
      <c r="D798" s="59" t="s">
        <v>1517</v>
      </c>
      <c r="E798" s="59" t="s">
        <v>559</v>
      </c>
      <c r="F798" s="59" t="s">
        <v>1475</v>
      </c>
      <c r="G798" s="59" t="s">
        <v>1406</v>
      </c>
      <c r="H798" s="59" t="s">
        <v>1475</v>
      </c>
      <c r="I798" s="59" t="s">
        <v>1406</v>
      </c>
      <c r="J798" s="59" t="s">
        <v>737</v>
      </c>
      <c r="K798" s="59" t="s">
        <v>1518</v>
      </c>
      <c r="L798" s="59" t="s">
        <v>1594</v>
      </c>
      <c r="M798" s="59" t="s">
        <v>1478</v>
      </c>
      <c r="N798" s="59" t="s">
        <v>1479</v>
      </c>
      <c r="O798" s="59" t="s">
        <v>1480</v>
      </c>
      <c r="P798" s="59" t="s">
        <v>1481</v>
      </c>
      <c r="Q798" s="59" t="s">
        <v>1482</v>
      </c>
      <c r="R798" s="59" t="s">
        <v>1483</v>
      </c>
      <c r="S798" s="59" t="s">
        <v>1595</v>
      </c>
      <c r="T798" s="59" t="s">
        <v>1596</v>
      </c>
      <c r="U798" s="59" t="s">
        <v>1486</v>
      </c>
      <c r="V798" s="59" t="s">
        <v>1487</v>
      </c>
      <c r="W798" s="59" t="s">
        <v>1514</v>
      </c>
      <c r="X798" s="59" t="s">
        <v>1487</v>
      </c>
      <c r="Y798" s="59" t="s">
        <v>1490</v>
      </c>
      <c r="Z798" s="59">
        <v>33.06</v>
      </c>
      <c r="AA798" s="59">
        <v>33.06</v>
      </c>
      <c r="AB798" s="59">
        <v>0</v>
      </c>
      <c r="AC798" s="59">
        <v>33.06</v>
      </c>
      <c r="AD798" s="59">
        <v>0</v>
      </c>
      <c r="AE798" s="59">
        <v>0</v>
      </c>
      <c r="AF798" s="59" t="s">
        <v>1491</v>
      </c>
      <c r="AG798" s="59" t="s">
        <v>737</v>
      </c>
      <c r="AH798" s="59" t="s">
        <v>1518</v>
      </c>
      <c r="AI798" s="59" t="s">
        <v>1523</v>
      </c>
      <c r="AJ798" s="59" t="s">
        <v>1486</v>
      </c>
      <c r="AK798" s="59" t="s">
        <v>278</v>
      </c>
      <c r="AL798" s="59" t="s">
        <v>1493</v>
      </c>
      <c r="AM798" s="59" t="s">
        <v>1494</v>
      </c>
      <c r="AN798" s="59" t="s">
        <v>1384</v>
      </c>
      <c r="AO798" s="59" t="s">
        <v>107</v>
      </c>
    </row>
    <row r="799" spans="1:41" x14ac:dyDescent="0.15">
      <c r="A799" s="59" t="s">
        <v>1811</v>
      </c>
      <c r="B799" s="59" t="s">
        <v>1597</v>
      </c>
      <c r="C799" s="59" t="s">
        <v>1598</v>
      </c>
      <c r="D799" s="59" t="s">
        <v>1517</v>
      </c>
      <c r="E799" s="59" t="s">
        <v>559</v>
      </c>
      <c r="F799" s="59" t="s">
        <v>1475</v>
      </c>
      <c r="G799" s="59" t="s">
        <v>1406</v>
      </c>
      <c r="H799" s="59" t="s">
        <v>1475</v>
      </c>
      <c r="I799" s="59" t="s">
        <v>1406</v>
      </c>
      <c r="J799" s="59" t="s">
        <v>737</v>
      </c>
      <c r="K799" s="59" t="s">
        <v>1518</v>
      </c>
      <c r="L799" s="59" t="s">
        <v>1599</v>
      </c>
      <c r="M799" s="59" t="s">
        <v>1478</v>
      </c>
      <c r="N799" s="59" t="s">
        <v>1479</v>
      </c>
      <c r="O799" s="59" t="s">
        <v>1480</v>
      </c>
      <c r="P799" s="59" t="s">
        <v>1481</v>
      </c>
      <c r="Q799" s="59" t="s">
        <v>1482</v>
      </c>
      <c r="R799" s="59" t="s">
        <v>1483</v>
      </c>
      <c r="S799" s="59" t="s">
        <v>1600</v>
      </c>
      <c r="T799" s="59" t="s">
        <v>1601</v>
      </c>
      <c r="U799" s="59" t="s">
        <v>1486</v>
      </c>
      <c r="V799" s="59" t="s">
        <v>1487</v>
      </c>
      <c r="W799" s="59" t="s">
        <v>1508</v>
      </c>
      <c r="X799" s="59" t="s">
        <v>1487</v>
      </c>
      <c r="Y799" s="59" t="s">
        <v>1490</v>
      </c>
      <c r="Z799" s="59">
        <v>850.74</v>
      </c>
      <c r="AA799" s="59">
        <v>850.74</v>
      </c>
      <c r="AB799" s="59">
        <v>0</v>
      </c>
      <c r="AC799" s="59">
        <v>850.74</v>
      </c>
      <c r="AD799" s="59">
        <v>0</v>
      </c>
      <c r="AE799" s="59">
        <v>0</v>
      </c>
      <c r="AF799" s="59" t="s">
        <v>1491</v>
      </c>
      <c r="AG799" s="59" t="s">
        <v>737</v>
      </c>
      <c r="AH799" s="59" t="s">
        <v>1518</v>
      </c>
      <c r="AI799" s="59" t="s">
        <v>1523</v>
      </c>
      <c r="AJ799" s="59" t="s">
        <v>1486</v>
      </c>
      <c r="AK799" s="59" t="s">
        <v>278</v>
      </c>
      <c r="AL799" s="59" t="s">
        <v>1493</v>
      </c>
      <c r="AM799" s="59" t="s">
        <v>1494</v>
      </c>
      <c r="AN799" s="59" t="s">
        <v>1384</v>
      </c>
      <c r="AO799" s="59" t="s">
        <v>107</v>
      </c>
    </row>
    <row r="800" spans="1:41" x14ac:dyDescent="0.15">
      <c r="A800" s="59" t="s">
        <v>1811</v>
      </c>
      <c r="B800" s="59" t="s">
        <v>1597</v>
      </c>
      <c r="C800" s="59" t="s">
        <v>1598</v>
      </c>
      <c r="D800" s="59" t="s">
        <v>1517</v>
      </c>
      <c r="E800" s="59" t="s">
        <v>559</v>
      </c>
      <c r="F800" s="59" t="s">
        <v>1475</v>
      </c>
      <c r="G800" s="59" t="s">
        <v>1406</v>
      </c>
      <c r="H800" s="59" t="s">
        <v>1475</v>
      </c>
      <c r="I800" s="59" t="s">
        <v>1406</v>
      </c>
      <c r="J800" s="59" t="s">
        <v>737</v>
      </c>
      <c r="K800" s="59" t="s">
        <v>1518</v>
      </c>
      <c r="L800" s="59" t="s">
        <v>1599</v>
      </c>
      <c r="M800" s="59" t="s">
        <v>1478</v>
      </c>
      <c r="N800" s="59" t="s">
        <v>1479</v>
      </c>
      <c r="O800" s="59" t="s">
        <v>1480</v>
      </c>
      <c r="P800" s="59" t="s">
        <v>1481</v>
      </c>
      <c r="Q800" s="59" t="s">
        <v>1482</v>
      </c>
      <c r="R800" s="59" t="s">
        <v>1483</v>
      </c>
      <c r="S800" s="59" t="s">
        <v>1600</v>
      </c>
      <c r="T800" s="59" t="s">
        <v>1601</v>
      </c>
      <c r="U800" s="59" t="s">
        <v>1486</v>
      </c>
      <c r="V800" s="59" t="s">
        <v>1487</v>
      </c>
      <c r="W800" s="59" t="s">
        <v>1509</v>
      </c>
      <c r="X800" s="59" t="s">
        <v>1487</v>
      </c>
      <c r="Y800" s="59" t="s">
        <v>1490</v>
      </c>
      <c r="Z800" s="59">
        <v>353.68</v>
      </c>
      <c r="AA800" s="59">
        <v>353.68</v>
      </c>
      <c r="AB800" s="59">
        <v>0</v>
      </c>
      <c r="AC800" s="59">
        <v>353.68</v>
      </c>
      <c r="AD800" s="59">
        <v>0</v>
      </c>
      <c r="AE800" s="59">
        <v>0</v>
      </c>
      <c r="AF800" s="59" t="s">
        <v>1491</v>
      </c>
      <c r="AG800" s="59" t="s">
        <v>737</v>
      </c>
      <c r="AH800" s="59" t="s">
        <v>1518</v>
      </c>
      <c r="AI800" s="59" t="s">
        <v>1523</v>
      </c>
      <c r="AJ800" s="59" t="s">
        <v>1486</v>
      </c>
      <c r="AK800" s="59" t="s">
        <v>278</v>
      </c>
      <c r="AL800" s="59" t="s">
        <v>1493</v>
      </c>
      <c r="AM800" s="59" t="s">
        <v>1494</v>
      </c>
      <c r="AN800" s="59" t="s">
        <v>1384</v>
      </c>
      <c r="AO800" s="59" t="s">
        <v>107</v>
      </c>
    </row>
    <row r="801" spans="1:41" x14ac:dyDescent="0.15">
      <c r="A801" s="59" t="s">
        <v>1811</v>
      </c>
      <c r="B801" s="59" t="s">
        <v>1597</v>
      </c>
      <c r="C801" s="59" t="s">
        <v>1598</v>
      </c>
      <c r="D801" s="59" t="s">
        <v>1517</v>
      </c>
      <c r="E801" s="59" t="s">
        <v>559</v>
      </c>
      <c r="F801" s="59" t="s">
        <v>1475</v>
      </c>
      <c r="G801" s="59" t="s">
        <v>1406</v>
      </c>
      <c r="H801" s="59" t="s">
        <v>1475</v>
      </c>
      <c r="I801" s="59" t="s">
        <v>1406</v>
      </c>
      <c r="J801" s="59" t="s">
        <v>737</v>
      </c>
      <c r="K801" s="59" t="s">
        <v>1518</v>
      </c>
      <c r="L801" s="59" t="s">
        <v>1599</v>
      </c>
      <c r="M801" s="59" t="s">
        <v>1478</v>
      </c>
      <c r="N801" s="59" t="s">
        <v>1479</v>
      </c>
      <c r="O801" s="59" t="s">
        <v>1480</v>
      </c>
      <c r="P801" s="59" t="s">
        <v>1481</v>
      </c>
      <c r="Q801" s="59" t="s">
        <v>1482</v>
      </c>
      <c r="R801" s="59" t="s">
        <v>1483</v>
      </c>
      <c r="S801" s="59" t="s">
        <v>1600</v>
      </c>
      <c r="T801" s="59" t="s">
        <v>1601</v>
      </c>
      <c r="U801" s="59" t="s">
        <v>1486</v>
      </c>
      <c r="V801" s="59" t="s">
        <v>1487</v>
      </c>
      <c r="W801" s="59" t="s">
        <v>1488</v>
      </c>
      <c r="X801" s="59" t="s">
        <v>1510</v>
      </c>
      <c r="Y801" s="59" t="s">
        <v>1490</v>
      </c>
      <c r="Z801" s="59">
        <v>9.32</v>
      </c>
      <c r="AA801" s="59">
        <v>9.32</v>
      </c>
      <c r="AB801" s="59">
        <v>0</v>
      </c>
      <c r="AC801" s="59">
        <v>9.32</v>
      </c>
      <c r="AD801" s="59">
        <v>0</v>
      </c>
      <c r="AE801" s="59">
        <v>0</v>
      </c>
      <c r="AF801" s="59" t="s">
        <v>1491</v>
      </c>
      <c r="AG801" s="59" t="s">
        <v>737</v>
      </c>
      <c r="AH801" s="59" t="s">
        <v>1518</v>
      </c>
      <c r="AI801" s="59" t="s">
        <v>1523</v>
      </c>
      <c r="AJ801" s="59" t="s">
        <v>1486</v>
      </c>
      <c r="AK801" s="59" t="s">
        <v>278</v>
      </c>
      <c r="AL801" s="59" t="s">
        <v>1493</v>
      </c>
      <c r="AM801" s="59" t="s">
        <v>1494</v>
      </c>
      <c r="AN801" s="59" t="s">
        <v>1384</v>
      </c>
      <c r="AO801" s="59" t="s">
        <v>107</v>
      </c>
    </row>
    <row r="802" spans="1:41" x14ac:dyDescent="0.15">
      <c r="A802" s="59" t="s">
        <v>1811</v>
      </c>
      <c r="B802" s="59" t="s">
        <v>1597</v>
      </c>
      <c r="C802" s="59" t="s">
        <v>1598</v>
      </c>
      <c r="D802" s="59" t="s">
        <v>1517</v>
      </c>
      <c r="E802" s="59" t="s">
        <v>559</v>
      </c>
      <c r="F802" s="59" t="s">
        <v>1475</v>
      </c>
      <c r="G802" s="59" t="s">
        <v>1406</v>
      </c>
      <c r="H802" s="59" t="s">
        <v>1475</v>
      </c>
      <c r="I802" s="59" t="s">
        <v>1406</v>
      </c>
      <c r="J802" s="59" t="s">
        <v>737</v>
      </c>
      <c r="K802" s="59" t="s">
        <v>1518</v>
      </c>
      <c r="L802" s="59" t="s">
        <v>1599</v>
      </c>
      <c r="M802" s="59" t="s">
        <v>1478</v>
      </c>
      <c r="N802" s="59" t="s">
        <v>1479</v>
      </c>
      <c r="O802" s="59" t="s">
        <v>1480</v>
      </c>
      <c r="P802" s="59" t="s">
        <v>1481</v>
      </c>
      <c r="Q802" s="59" t="s">
        <v>1482</v>
      </c>
      <c r="R802" s="59" t="s">
        <v>1483</v>
      </c>
      <c r="S802" s="59" t="s">
        <v>1600</v>
      </c>
      <c r="T802" s="59" t="s">
        <v>1601</v>
      </c>
      <c r="U802" s="59" t="s">
        <v>1486</v>
      </c>
      <c r="V802" s="59" t="s">
        <v>1487</v>
      </c>
      <c r="W802" s="59" t="s">
        <v>1513</v>
      </c>
      <c r="X802" s="59" t="s">
        <v>1487</v>
      </c>
      <c r="Y802" s="59" t="s">
        <v>1490</v>
      </c>
      <c r="Z802" s="59">
        <v>247.32</v>
      </c>
      <c r="AA802" s="59">
        <v>247.32</v>
      </c>
      <c r="AB802" s="59">
        <v>0</v>
      </c>
      <c r="AC802" s="59">
        <v>247.32</v>
      </c>
      <c r="AD802" s="59">
        <v>0</v>
      </c>
      <c r="AE802" s="59">
        <v>0</v>
      </c>
      <c r="AF802" s="59" t="s">
        <v>1491</v>
      </c>
      <c r="AG802" s="59" t="s">
        <v>737</v>
      </c>
      <c r="AH802" s="59" t="s">
        <v>1518</v>
      </c>
      <c r="AI802" s="59" t="s">
        <v>1523</v>
      </c>
      <c r="AJ802" s="59" t="s">
        <v>1486</v>
      </c>
      <c r="AK802" s="59" t="s">
        <v>278</v>
      </c>
      <c r="AL802" s="59" t="s">
        <v>1493</v>
      </c>
      <c r="AM802" s="59" t="s">
        <v>1494</v>
      </c>
      <c r="AN802" s="59" t="s">
        <v>1384</v>
      </c>
      <c r="AO802" s="59" t="s">
        <v>107</v>
      </c>
    </row>
    <row r="803" spans="1:41" x14ac:dyDescent="0.15">
      <c r="A803" s="59" t="s">
        <v>1811</v>
      </c>
      <c r="B803" s="59" t="s">
        <v>1597</v>
      </c>
      <c r="C803" s="59" t="s">
        <v>1598</v>
      </c>
      <c r="D803" s="59" t="s">
        <v>1517</v>
      </c>
      <c r="E803" s="59" t="s">
        <v>559</v>
      </c>
      <c r="F803" s="59" t="s">
        <v>1475</v>
      </c>
      <c r="G803" s="59" t="s">
        <v>1406</v>
      </c>
      <c r="H803" s="59" t="s">
        <v>1475</v>
      </c>
      <c r="I803" s="59" t="s">
        <v>1406</v>
      </c>
      <c r="J803" s="59" t="s">
        <v>737</v>
      </c>
      <c r="K803" s="59" t="s">
        <v>1518</v>
      </c>
      <c r="L803" s="59" t="s">
        <v>1599</v>
      </c>
      <c r="M803" s="59" t="s">
        <v>1478</v>
      </c>
      <c r="N803" s="59" t="s">
        <v>1479</v>
      </c>
      <c r="O803" s="59" t="s">
        <v>1480</v>
      </c>
      <c r="P803" s="59" t="s">
        <v>1481</v>
      </c>
      <c r="Q803" s="59" t="s">
        <v>1482</v>
      </c>
      <c r="R803" s="59" t="s">
        <v>1483</v>
      </c>
      <c r="S803" s="59" t="s">
        <v>1600</v>
      </c>
      <c r="T803" s="59" t="s">
        <v>1601</v>
      </c>
      <c r="U803" s="59" t="s">
        <v>1486</v>
      </c>
      <c r="V803" s="59" t="s">
        <v>1487</v>
      </c>
      <c r="W803" s="59" t="s">
        <v>1514</v>
      </c>
      <c r="X803" s="59" t="s">
        <v>1487</v>
      </c>
      <c r="Y803" s="59" t="s">
        <v>1490</v>
      </c>
      <c r="Z803" s="59">
        <v>46.36</v>
      </c>
      <c r="AA803" s="59">
        <v>46.36</v>
      </c>
      <c r="AB803" s="59">
        <v>0</v>
      </c>
      <c r="AC803" s="59">
        <v>46.36</v>
      </c>
      <c r="AD803" s="59">
        <v>0</v>
      </c>
      <c r="AE803" s="59">
        <v>0</v>
      </c>
      <c r="AF803" s="59" t="s">
        <v>1491</v>
      </c>
      <c r="AG803" s="59" t="s">
        <v>737</v>
      </c>
      <c r="AH803" s="59" t="s">
        <v>1518</v>
      </c>
      <c r="AI803" s="59" t="s">
        <v>1523</v>
      </c>
      <c r="AJ803" s="59" t="s">
        <v>1486</v>
      </c>
      <c r="AK803" s="59" t="s">
        <v>278</v>
      </c>
      <c r="AL803" s="59" t="s">
        <v>1493</v>
      </c>
      <c r="AM803" s="59" t="s">
        <v>1494</v>
      </c>
      <c r="AN803" s="59" t="s">
        <v>1384</v>
      </c>
      <c r="AO803" s="59" t="s">
        <v>107</v>
      </c>
    </row>
    <row r="804" spans="1:41" x14ac:dyDescent="0.15">
      <c r="A804" s="59" t="s">
        <v>1811</v>
      </c>
      <c r="B804" s="59" t="s">
        <v>1814</v>
      </c>
      <c r="C804" s="59" t="s">
        <v>1815</v>
      </c>
      <c r="D804" s="59" t="s">
        <v>1504</v>
      </c>
      <c r="E804" s="59" t="s">
        <v>1139</v>
      </c>
      <c r="F804" s="59" t="s">
        <v>1475</v>
      </c>
      <c r="G804" s="59" t="s">
        <v>1406</v>
      </c>
      <c r="H804" s="59" t="s">
        <v>1475</v>
      </c>
      <c r="I804" s="59" t="s">
        <v>1406</v>
      </c>
      <c r="J804" s="59" t="s">
        <v>1476</v>
      </c>
      <c r="K804" s="59" t="s">
        <v>795</v>
      </c>
      <c r="L804" s="59" t="s">
        <v>1816</v>
      </c>
      <c r="M804" s="59" t="s">
        <v>1478</v>
      </c>
      <c r="N804" s="59" t="s">
        <v>1479</v>
      </c>
      <c r="O804" s="59" t="s">
        <v>1480</v>
      </c>
      <c r="P804" s="59" t="s">
        <v>1481</v>
      </c>
      <c r="Q804" s="59" t="s">
        <v>1482</v>
      </c>
      <c r="R804" s="59" t="s">
        <v>1483</v>
      </c>
      <c r="S804" s="59" t="s">
        <v>1817</v>
      </c>
      <c r="T804" s="59" t="s">
        <v>1818</v>
      </c>
      <c r="U804" s="59" t="s">
        <v>1486</v>
      </c>
      <c r="V804" s="59" t="s">
        <v>1487</v>
      </c>
      <c r="W804" s="59" t="s">
        <v>1509</v>
      </c>
      <c r="X804" s="59" t="s">
        <v>1487</v>
      </c>
      <c r="Y804" s="59" t="s">
        <v>1490</v>
      </c>
      <c r="Z804" s="59">
        <v>7.79</v>
      </c>
      <c r="AA804" s="59">
        <v>7.79</v>
      </c>
      <c r="AB804" s="59">
        <v>0</v>
      </c>
      <c r="AC804" s="59">
        <v>7.79</v>
      </c>
      <c r="AD804" s="59">
        <v>0</v>
      </c>
      <c r="AE804" s="59">
        <v>0</v>
      </c>
      <c r="AF804" s="59" t="s">
        <v>1491</v>
      </c>
      <c r="AG804" s="59" t="s">
        <v>1476</v>
      </c>
      <c r="AH804" s="59" t="s">
        <v>795</v>
      </c>
      <c r="AI804" s="59" t="s">
        <v>1492</v>
      </c>
      <c r="AJ804" s="59" t="s">
        <v>1486</v>
      </c>
      <c r="AK804" s="59" t="s">
        <v>278</v>
      </c>
      <c r="AL804" s="59" t="s">
        <v>1493</v>
      </c>
      <c r="AM804" s="59" t="s">
        <v>1494</v>
      </c>
      <c r="AN804" s="59" t="s">
        <v>1385</v>
      </c>
      <c r="AO804" s="59" t="s">
        <v>107</v>
      </c>
    </row>
    <row r="805" spans="1:41" x14ac:dyDescent="0.15">
      <c r="A805" s="59" t="s">
        <v>1811</v>
      </c>
      <c r="B805" s="59" t="s">
        <v>1814</v>
      </c>
      <c r="C805" s="59" t="s">
        <v>1815</v>
      </c>
      <c r="D805" s="59" t="s">
        <v>1504</v>
      </c>
      <c r="E805" s="59" t="s">
        <v>1139</v>
      </c>
      <c r="F805" s="59" t="s">
        <v>1475</v>
      </c>
      <c r="G805" s="59" t="s">
        <v>1406</v>
      </c>
      <c r="H805" s="59" t="s">
        <v>1475</v>
      </c>
      <c r="I805" s="59" t="s">
        <v>1406</v>
      </c>
      <c r="J805" s="59" t="s">
        <v>1476</v>
      </c>
      <c r="K805" s="59" t="s">
        <v>795</v>
      </c>
      <c r="L805" s="59" t="s">
        <v>1816</v>
      </c>
      <c r="M805" s="59" t="s">
        <v>1478</v>
      </c>
      <c r="N805" s="59" t="s">
        <v>1479</v>
      </c>
      <c r="O805" s="59" t="s">
        <v>1480</v>
      </c>
      <c r="P805" s="59" t="s">
        <v>1481</v>
      </c>
      <c r="Q805" s="59" t="s">
        <v>1482</v>
      </c>
      <c r="R805" s="59" t="s">
        <v>1483</v>
      </c>
      <c r="S805" s="59" t="s">
        <v>1817</v>
      </c>
      <c r="T805" s="59" t="s">
        <v>1818</v>
      </c>
      <c r="U805" s="59" t="s">
        <v>1486</v>
      </c>
      <c r="V805" s="59" t="s">
        <v>1487</v>
      </c>
      <c r="W805" s="59" t="s">
        <v>1488</v>
      </c>
      <c r="X805" s="59" t="s">
        <v>1511</v>
      </c>
      <c r="Y805" s="59" t="s">
        <v>1490</v>
      </c>
      <c r="Z805" s="59">
        <v>0.02</v>
      </c>
      <c r="AA805" s="59">
        <v>0.02</v>
      </c>
      <c r="AB805" s="59">
        <v>0</v>
      </c>
      <c r="AC805" s="59">
        <v>0.02</v>
      </c>
      <c r="AD805" s="59">
        <v>0</v>
      </c>
      <c r="AE805" s="59">
        <v>0</v>
      </c>
      <c r="AF805" s="59" t="s">
        <v>1491</v>
      </c>
      <c r="AG805" s="59" t="s">
        <v>1476</v>
      </c>
      <c r="AH805" s="59" t="s">
        <v>795</v>
      </c>
      <c r="AI805" s="59" t="s">
        <v>1492</v>
      </c>
      <c r="AJ805" s="59" t="s">
        <v>1486</v>
      </c>
      <c r="AK805" s="59" t="s">
        <v>278</v>
      </c>
      <c r="AL805" s="59" t="s">
        <v>1493</v>
      </c>
      <c r="AM805" s="59" t="s">
        <v>1494</v>
      </c>
      <c r="AN805" s="59" t="s">
        <v>1385</v>
      </c>
      <c r="AO805" s="59" t="s">
        <v>107</v>
      </c>
    </row>
    <row r="806" spans="1:41" x14ac:dyDescent="0.15">
      <c r="A806" s="59" t="s">
        <v>1811</v>
      </c>
      <c r="B806" s="59" t="s">
        <v>1814</v>
      </c>
      <c r="C806" s="59" t="s">
        <v>1815</v>
      </c>
      <c r="D806" s="59" t="s">
        <v>1504</v>
      </c>
      <c r="E806" s="59" t="s">
        <v>1139</v>
      </c>
      <c r="F806" s="59" t="s">
        <v>1475</v>
      </c>
      <c r="G806" s="59" t="s">
        <v>1406</v>
      </c>
      <c r="H806" s="59" t="s">
        <v>1475</v>
      </c>
      <c r="I806" s="59" t="s">
        <v>1406</v>
      </c>
      <c r="J806" s="59" t="s">
        <v>1476</v>
      </c>
      <c r="K806" s="59" t="s">
        <v>795</v>
      </c>
      <c r="L806" s="59" t="s">
        <v>1816</v>
      </c>
      <c r="M806" s="59" t="s">
        <v>1478</v>
      </c>
      <c r="N806" s="59" t="s">
        <v>1479</v>
      </c>
      <c r="O806" s="59" t="s">
        <v>1480</v>
      </c>
      <c r="P806" s="59" t="s">
        <v>1481</v>
      </c>
      <c r="Q806" s="59" t="s">
        <v>1482</v>
      </c>
      <c r="R806" s="59" t="s">
        <v>1483</v>
      </c>
      <c r="S806" s="59" t="s">
        <v>1817</v>
      </c>
      <c r="T806" s="59" t="s">
        <v>1818</v>
      </c>
      <c r="U806" s="59" t="s">
        <v>1486</v>
      </c>
      <c r="V806" s="59" t="s">
        <v>1487</v>
      </c>
      <c r="W806" s="59" t="s">
        <v>1514</v>
      </c>
      <c r="X806" s="59" t="s">
        <v>1487</v>
      </c>
      <c r="Y806" s="59" t="s">
        <v>1490</v>
      </c>
      <c r="Z806" s="59">
        <v>0.62</v>
      </c>
      <c r="AA806" s="59">
        <v>0.62</v>
      </c>
      <c r="AB806" s="59">
        <v>0</v>
      </c>
      <c r="AC806" s="59">
        <v>0.62</v>
      </c>
      <c r="AD806" s="59">
        <v>0</v>
      </c>
      <c r="AE806" s="59">
        <v>0</v>
      </c>
      <c r="AF806" s="59" t="s">
        <v>1491</v>
      </c>
      <c r="AG806" s="59" t="s">
        <v>1476</v>
      </c>
      <c r="AH806" s="59" t="s">
        <v>795</v>
      </c>
      <c r="AI806" s="59" t="s">
        <v>1492</v>
      </c>
      <c r="AJ806" s="59" t="s">
        <v>1486</v>
      </c>
      <c r="AK806" s="59" t="s">
        <v>278</v>
      </c>
      <c r="AL806" s="59" t="s">
        <v>1493</v>
      </c>
      <c r="AM806" s="59" t="s">
        <v>1494</v>
      </c>
      <c r="AN806" s="59" t="s">
        <v>1385</v>
      </c>
      <c r="AO806" s="59" t="s">
        <v>107</v>
      </c>
    </row>
    <row r="807" spans="1:41" x14ac:dyDescent="0.15">
      <c r="A807" s="59" t="s">
        <v>1811</v>
      </c>
      <c r="B807" s="59" t="s">
        <v>1602</v>
      </c>
      <c r="C807" s="59" t="s">
        <v>1603</v>
      </c>
      <c r="D807" s="59" t="s">
        <v>1504</v>
      </c>
      <c r="E807" s="59" t="s">
        <v>1139</v>
      </c>
      <c r="F807" s="59" t="s">
        <v>1475</v>
      </c>
      <c r="G807" s="59" t="s">
        <v>1406</v>
      </c>
      <c r="H807" s="59" t="s">
        <v>1475</v>
      </c>
      <c r="I807" s="59" t="s">
        <v>1406</v>
      </c>
      <c r="J807" s="59" t="s">
        <v>1476</v>
      </c>
      <c r="K807" s="59" t="s">
        <v>795</v>
      </c>
      <c r="L807" s="59" t="s">
        <v>1604</v>
      </c>
      <c r="M807" s="59" t="s">
        <v>1478</v>
      </c>
      <c r="N807" s="59" t="s">
        <v>1479</v>
      </c>
      <c r="O807" s="59" t="s">
        <v>1480</v>
      </c>
      <c r="P807" s="59" t="s">
        <v>1481</v>
      </c>
      <c r="Q807" s="59" t="s">
        <v>1482</v>
      </c>
      <c r="R807" s="59" t="s">
        <v>1483</v>
      </c>
      <c r="S807" s="59" t="s">
        <v>1605</v>
      </c>
      <c r="T807" s="59" t="s">
        <v>1606</v>
      </c>
      <c r="U807" s="59" t="s">
        <v>1486</v>
      </c>
      <c r="V807" s="59" t="s">
        <v>1487</v>
      </c>
      <c r="W807" s="59" t="s">
        <v>1508</v>
      </c>
      <c r="X807" s="59" t="s">
        <v>1487</v>
      </c>
      <c r="Y807" s="59" t="s">
        <v>1490</v>
      </c>
      <c r="Z807" s="59">
        <v>127.37</v>
      </c>
      <c r="AA807" s="59">
        <v>118.63</v>
      </c>
      <c r="AB807" s="59">
        <v>8.74</v>
      </c>
      <c r="AC807" s="59">
        <v>118.63</v>
      </c>
      <c r="AD807" s="59">
        <v>0</v>
      </c>
      <c r="AE807" s="59">
        <v>0</v>
      </c>
      <c r="AF807" s="59" t="s">
        <v>1491</v>
      </c>
      <c r="AG807" s="59" t="s">
        <v>1476</v>
      </c>
      <c r="AH807" s="59" t="s">
        <v>795</v>
      </c>
      <c r="AI807" s="59" t="s">
        <v>1492</v>
      </c>
      <c r="AJ807" s="59" t="s">
        <v>1486</v>
      </c>
      <c r="AK807" s="59" t="s">
        <v>278</v>
      </c>
      <c r="AL807" s="59" t="s">
        <v>1493</v>
      </c>
      <c r="AM807" s="59" t="s">
        <v>1494</v>
      </c>
      <c r="AN807" s="59" t="s">
        <v>1385</v>
      </c>
      <c r="AO807" s="59" t="s">
        <v>107</v>
      </c>
    </row>
    <row r="808" spans="1:41" x14ac:dyDescent="0.15">
      <c r="A808" s="59" t="s">
        <v>1811</v>
      </c>
      <c r="B808" s="59" t="s">
        <v>1602</v>
      </c>
      <c r="C808" s="59" t="s">
        <v>1603</v>
      </c>
      <c r="D808" s="59" t="s">
        <v>1504</v>
      </c>
      <c r="E808" s="59" t="s">
        <v>1139</v>
      </c>
      <c r="F808" s="59" t="s">
        <v>1475</v>
      </c>
      <c r="G808" s="59" t="s">
        <v>1406</v>
      </c>
      <c r="H808" s="59" t="s">
        <v>1475</v>
      </c>
      <c r="I808" s="59" t="s">
        <v>1406</v>
      </c>
      <c r="J808" s="59" t="s">
        <v>1476</v>
      </c>
      <c r="K808" s="59" t="s">
        <v>795</v>
      </c>
      <c r="L808" s="59" t="s">
        <v>1604</v>
      </c>
      <c r="M808" s="59" t="s">
        <v>1478</v>
      </c>
      <c r="N808" s="59" t="s">
        <v>1479</v>
      </c>
      <c r="O808" s="59" t="s">
        <v>1480</v>
      </c>
      <c r="P808" s="59" t="s">
        <v>1481</v>
      </c>
      <c r="Q808" s="59" t="s">
        <v>1482</v>
      </c>
      <c r="R808" s="59" t="s">
        <v>1483</v>
      </c>
      <c r="S808" s="59" t="s">
        <v>1605</v>
      </c>
      <c r="T808" s="59" t="s">
        <v>1606</v>
      </c>
      <c r="U808" s="59" t="s">
        <v>1486</v>
      </c>
      <c r="V808" s="59" t="s">
        <v>1487</v>
      </c>
      <c r="W808" s="59" t="s">
        <v>1509</v>
      </c>
      <c r="X808" s="59" t="s">
        <v>1487</v>
      </c>
      <c r="Y808" s="59" t="s">
        <v>1490</v>
      </c>
      <c r="Z808" s="59">
        <v>1194.68</v>
      </c>
      <c r="AA808" s="59">
        <v>931.92</v>
      </c>
      <c r="AB808" s="59">
        <v>262.76</v>
      </c>
      <c r="AC808" s="59">
        <v>931.92</v>
      </c>
      <c r="AD808" s="59">
        <v>0</v>
      </c>
      <c r="AE808" s="59">
        <v>0</v>
      </c>
      <c r="AF808" s="59" t="s">
        <v>1491</v>
      </c>
      <c r="AG808" s="59" t="s">
        <v>1476</v>
      </c>
      <c r="AH808" s="59" t="s">
        <v>795</v>
      </c>
      <c r="AI808" s="59" t="s">
        <v>1492</v>
      </c>
      <c r="AJ808" s="59" t="s">
        <v>1486</v>
      </c>
      <c r="AK808" s="59" t="s">
        <v>278</v>
      </c>
      <c r="AL808" s="59" t="s">
        <v>1493</v>
      </c>
      <c r="AM808" s="59" t="s">
        <v>1494</v>
      </c>
      <c r="AN808" s="59" t="s">
        <v>1385</v>
      </c>
      <c r="AO808" s="59" t="s">
        <v>107</v>
      </c>
    </row>
    <row r="809" spans="1:41" x14ac:dyDescent="0.15">
      <c r="A809" s="59" t="s">
        <v>1811</v>
      </c>
      <c r="B809" s="59" t="s">
        <v>1602</v>
      </c>
      <c r="C809" s="59" t="s">
        <v>1603</v>
      </c>
      <c r="D809" s="59" t="s">
        <v>1504</v>
      </c>
      <c r="E809" s="59" t="s">
        <v>1139</v>
      </c>
      <c r="F809" s="59" t="s">
        <v>1475</v>
      </c>
      <c r="G809" s="59" t="s">
        <v>1406</v>
      </c>
      <c r="H809" s="59" t="s">
        <v>1475</v>
      </c>
      <c r="I809" s="59" t="s">
        <v>1406</v>
      </c>
      <c r="J809" s="59" t="s">
        <v>1476</v>
      </c>
      <c r="K809" s="59" t="s">
        <v>795</v>
      </c>
      <c r="L809" s="59" t="s">
        <v>1604</v>
      </c>
      <c r="M809" s="59" t="s">
        <v>1478</v>
      </c>
      <c r="N809" s="59" t="s">
        <v>1479</v>
      </c>
      <c r="O809" s="59" t="s">
        <v>1480</v>
      </c>
      <c r="P809" s="59" t="s">
        <v>1481</v>
      </c>
      <c r="Q809" s="59" t="s">
        <v>1482</v>
      </c>
      <c r="R809" s="59" t="s">
        <v>1483</v>
      </c>
      <c r="S809" s="59" t="s">
        <v>1605</v>
      </c>
      <c r="T809" s="59" t="s">
        <v>1606</v>
      </c>
      <c r="U809" s="59" t="s">
        <v>1486</v>
      </c>
      <c r="V809" s="59" t="s">
        <v>1487</v>
      </c>
      <c r="W809" s="59" t="s">
        <v>1488</v>
      </c>
      <c r="X809" s="59" t="s">
        <v>1510</v>
      </c>
      <c r="Y809" s="59" t="s">
        <v>1490</v>
      </c>
      <c r="Z809" s="59">
        <v>1060.33</v>
      </c>
      <c r="AA809" s="59">
        <v>740.82</v>
      </c>
      <c r="AB809" s="59">
        <v>319.51</v>
      </c>
      <c r="AC809" s="59">
        <v>740.82</v>
      </c>
      <c r="AD809" s="59">
        <v>0</v>
      </c>
      <c r="AE809" s="59">
        <v>0</v>
      </c>
      <c r="AF809" s="59" t="s">
        <v>1491</v>
      </c>
      <c r="AG809" s="59" t="s">
        <v>1476</v>
      </c>
      <c r="AH809" s="59" t="s">
        <v>795</v>
      </c>
      <c r="AI809" s="59" t="s">
        <v>1492</v>
      </c>
      <c r="AJ809" s="59" t="s">
        <v>1486</v>
      </c>
      <c r="AK809" s="59" t="s">
        <v>278</v>
      </c>
      <c r="AL809" s="59" t="s">
        <v>1493</v>
      </c>
      <c r="AM809" s="59" t="s">
        <v>1494</v>
      </c>
      <c r="AN809" s="59" t="s">
        <v>1385</v>
      </c>
      <c r="AO809" s="59" t="s">
        <v>107</v>
      </c>
    </row>
    <row r="810" spans="1:41" x14ac:dyDescent="0.15">
      <c r="A810" s="59" t="s">
        <v>1811</v>
      </c>
      <c r="B810" s="59" t="s">
        <v>1602</v>
      </c>
      <c r="C810" s="59" t="s">
        <v>1603</v>
      </c>
      <c r="D810" s="59" t="s">
        <v>1504</v>
      </c>
      <c r="E810" s="59" t="s">
        <v>1139</v>
      </c>
      <c r="F810" s="59" t="s">
        <v>1475</v>
      </c>
      <c r="G810" s="59" t="s">
        <v>1406</v>
      </c>
      <c r="H810" s="59" t="s">
        <v>1475</v>
      </c>
      <c r="I810" s="59" t="s">
        <v>1406</v>
      </c>
      <c r="J810" s="59" t="s">
        <v>1476</v>
      </c>
      <c r="K810" s="59" t="s">
        <v>795</v>
      </c>
      <c r="L810" s="59" t="s">
        <v>1604</v>
      </c>
      <c r="M810" s="59" t="s">
        <v>1478</v>
      </c>
      <c r="N810" s="59" t="s">
        <v>1479</v>
      </c>
      <c r="O810" s="59" t="s">
        <v>1480</v>
      </c>
      <c r="P810" s="59" t="s">
        <v>1481</v>
      </c>
      <c r="Q810" s="59" t="s">
        <v>1482</v>
      </c>
      <c r="R810" s="59" t="s">
        <v>1483</v>
      </c>
      <c r="S810" s="59" t="s">
        <v>1605</v>
      </c>
      <c r="T810" s="59" t="s">
        <v>1606</v>
      </c>
      <c r="U810" s="59" t="s">
        <v>1486</v>
      </c>
      <c r="V810" s="59" t="s">
        <v>1487</v>
      </c>
      <c r="W810" s="59" t="s">
        <v>1513</v>
      </c>
      <c r="X810" s="59" t="s">
        <v>1487</v>
      </c>
      <c r="Y810" s="59" t="s">
        <v>1490</v>
      </c>
      <c r="Z810" s="59">
        <v>93.54</v>
      </c>
      <c r="AA810" s="59">
        <v>76.33</v>
      </c>
      <c r="AB810" s="59">
        <v>17.21</v>
      </c>
      <c r="AC810" s="59">
        <v>76.33</v>
      </c>
      <c r="AD810" s="59">
        <v>0</v>
      </c>
      <c r="AE810" s="59">
        <v>0</v>
      </c>
      <c r="AF810" s="59" t="s">
        <v>1491</v>
      </c>
      <c r="AG810" s="59" t="s">
        <v>1476</v>
      </c>
      <c r="AH810" s="59" t="s">
        <v>795</v>
      </c>
      <c r="AI810" s="59" t="s">
        <v>1492</v>
      </c>
      <c r="AJ810" s="59" t="s">
        <v>1486</v>
      </c>
      <c r="AK810" s="59" t="s">
        <v>278</v>
      </c>
      <c r="AL810" s="59" t="s">
        <v>1493</v>
      </c>
      <c r="AM810" s="59" t="s">
        <v>1494</v>
      </c>
      <c r="AN810" s="59" t="s">
        <v>1385</v>
      </c>
      <c r="AO810" s="59" t="s">
        <v>107</v>
      </c>
    </row>
    <row r="811" spans="1:41" x14ac:dyDescent="0.15">
      <c r="A811" s="59" t="s">
        <v>1811</v>
      </c>
      <c r="B811" s="59" t="s">
        <v>1602</v>
      </c>
      <c r="C811" s="59" t="s">
        <v>1603</v>
      </c>
      <c r="D811" s="59" t="s">
        <v>1504</v>
      </c>
      <c r="E811" s="59" t="s">
        <v>1139</v>
      </c>
      <c r="F811" s="59" t="s">
        <v>1475</v>
      </c>
      <c r="G811" s="59" t="s">
        <v>1406</v>
      </c>
      <c r="H811" s="59" t="s">
        <v>1475</v>
      </c>
      <c r="I811" s="59" t="s">
        <v>1406</v>
      </c>
      <c r="J811" s="59" t="s">
        <v>1476</v>
      </c>
      <c r="K811" s="59" t="s">
        <v>795</v>
      </c>
      <c r="L811" s="59" t="s">
        <v>1604</v>
      </c>
      <c r="M811" s="59" t="s">
        <v>1478</v>
      </c>
      <c r="N811" s="59" t="s">
        <v>1479</v>
      </c>
      <c r="O811" s="59" t="s">
        <v>1480</v>
      </c>
      <c r="P811" s="59" t="s">
        <v>1481</v>
      </c>
      <c r="Q811" s="59" t="s">
        <v>1482</v>
      </c>
      <c r="R811" s="59" t="s">
        <v>1483</v>
      </c>
      <c r="S811" s="59" t="s">
        <v>1605</v>
      </c>
      <c r="T811" s="59" t="s">
        <v>1606</v>
      </c>
      <c r="U811" s="59" t="s">
        <v>1486</v>
      </c>
      <c r="V811" s="59" t="s">
        <v>1487</v>
      </c>
      <c r="W811" s="59" t="s">
        <v>1514</v>
      </c>
      <c r="X811" s="59" t="s">
        <v>1487</v>
      </c>
      <c r="Y811" s="59" t="s">
        <v>1490</v>
      </c>
      <c r="Z811" s="59">
        <v>88.8</v>
      </c>
      <c r="AA811" s="59">
        <v>81.44</v>
      </c>
      <c r="AB811" s="59">
        <v>7.36</v>
      </c>
      <c r="AC811" s="59">
        <v>81.44</v>
      </c>
      <c r="AD811" s="59">
        <v>0</v>
      </c>
      <c r="AE811" s="59">
        <v>0</v>
      </c>
      <c r="AF811" s="59" t="s">
        <v>1491</v>
      </c>
      <c r="AG811" s="59" t="s">
        <v>1476</v>
      </c>
      <c r="AH811" s="59" t="s">
        <v>795</v>
      </c>
      <c r="AI811" s="59" t="s">
        <v>1492</v>
      </c>
      <c r="AJ811" s="59" t="s">
        <v>1486</v>
      </c>
      <c r="AK811" s="59" t="s">
        <v>278</v>
      </c>
      <c r="AL811" s="59" t="s">
        <v>1493</v>
      </c>
      <c r="AM811" s="59" t="s">
        <v>1494</v>
      </c>
      <c r="AN811" s="59" t="s">
        <v>1385</v>
      </c>
      <c r="AO811" s="59" t="s">
        <v>107</v>
      </c>
    </row>
    <row r="812" spans="1:41" x14ac:dyDescent="0.15">
      <c r="A812" s="59" t="s">
        <v>1811</v>
      </c>
      <c r="B812" s="59" t="s">
        <v>1607</v>
      </c>
      <c r="C812" s="59" t="s">
        <v>1608</v>
      </c>
      <c r="D812" s="59" t="s">
        <v>1504</v>
      </c>
      <c r="E812" s="59" t="s">
        <v>1139</v>
      </c>
      <c r="F812" s="59" t="s">
        <v>1475</v>
      </c>
      <c r="G812" s="59" t="s">
        <v>1406</v>
      </c>
      <c r="H812" s="59" t="s">
        <v>1475</v>
      </c>
      <c r="I812" s="59" t="s">
        <v>1406</v>
      </c>
      <c r="J812" s="59" t="s">
        <v>1476</v>
      </c>
      <c r="K812" s="59" t="s">
        <v>795</v>
      </c>
      <c r="L812" s="59" t="s">
        <v>1609</v>
      </c>
      <c r="M812" s="59" t="s">
        <v>1478</v>
      </c>
      <c r="N812" s="59" t="s">
        <v>1479</v>
      </c>
      <c r="O812" s="59" t="s">
        <v>1480</v>
      </c>
      <c r="P812" s="59" t="s">
        <v>1481</v>
      </c>
      <c r="Q812" s="59" t="s">
        <v>1482</v>
      </c>
      <c r="R812" s="59" t="s">
        <v>1483</v>
      </c>
      <c r="S812" s="59" t="s">
        <v>1610</v>
      </c>
      <c r="T812" s="59" t="s">
        <v>1611</v>
      </c>
      <c r="U812" s="59" t="s">
        <v>1486</v>
      </c>
      <c r="V812" s="59" t="s">
        <v>1487</v>
      </c>
      <c r="W812" s="59" t="s">
        <v>1509</v>
      </c>
      <c r="X812" s="59" t="s">
        <v>1487</v>
      </c>
      <c r="Y812" s="59" t="s">
        <v>1490</v>
      </c>
      <c r="Z812" s="59">
        <v>1073.0999999999999</v>
      </c>
      <c r="AA812" s="59">
        <v>1073.0999999999999</v>
      </c>
      <c r="AB812" s="59">
        <v>0</v>
      </c>
      <c r="AC812" s="59">
        <v>1073.0999999999999</v>
      </c>
      <c r="AD812" s="59">
        <v>0</v>
      </c>
      <c r="AE812" s="59">
        <v>0</v>
      </c>
      <c r="AF812" s="59" t="s">
        <v>1491</v>
      </c>
      <c r="AG812" s="59" t="s">
        <v>1476</v>
      </c>
      <c r="AH812" s="59" t="s">
        <v>795</v>
      </c>
      <c r="AI812" s="59" t="s">
        <v>1492</v>
      </c>
      <c r="AJ812" s="59" t="s">
        <v>1486</v>
      </c>
      <c r="AK812" s="59" t="s">
        <v>278</v>
      </c>
      <c r="AL812" s="59" t="s">
        <v>1493</v>
      </c>
      <c r="AM812" s="59" t="s">
        <v>1494</v>
      </c>
      <c r="AN812" s="59" t="s">
        <v>1385</v>
      </c>
      <c r="AO812" s="59" t="s">
        <v>107</v>
      </c>
    </row>
    <row r="813" spans="1:41" x14ac:dyDescent="0.15">
      <c r="A813" s="59" t="s">
        <v>1811</v>
      </c>
      <c r="B813" s="59" t="s">
        <v>1607</v>
      </c>
      <c r="C813" s="59" t="s">
        <v>1608</v>
      </c>
      <c r="D813" s="59" t="s">
        <v>1504</v>
      </c>
      <c r="E813" s="59" t="s">
        <v>1139</v>
      </c>
      <c r="F813" s="59" t="s">
        <v>1475</v>
      </c>
      <c r="G813" s="59" t="s">
        <v>1406</v>
      </c>
      <c r="H813" s="59" t="s">
        <v>1475</v>
      </c>
      <c r="I813" s="59" t="s">
        <v>1406</v>
      </c>
      <c r="J813" s="59" t="s">
        <v>1476</v>
      </c>
      <c r="K813" s="59" t="s">
        <v>795</v>
      </c>
      <c r="L813" s="59" t="s">
        <v>1609</v>
      </c>
      <c r="M813" s="59" t="s">
        <v>1478</v>
      </c>
      <c r="N813" s="59" t="s">
        <v>1479</v>
      </c>
      <c r="O813" s="59" t="s">
        <v>1480</v>
      </c>
      <c r="P813" s="59" t="s">
        <v>1481</v>
      </c>
      <c r="Q813" s="59" t="s">
        <v>1482</v>
      </c>
      <c r="R813" s="59" t="s">
        <v>1483</v>
      </c>
      <c r="S813" s="59" t="s">
        <v>1610</v>
      </c>
      <c r="T813" s="59" t="s">
        <v>1611</v>
      </c>
      <c r="U813" s="59" t="s">
        <v>1486</v>
      </c>
      <c r="V813" s="59" t="s">
        <v>1487</v>
      </c>
      <c r="W813" s="59" t="s">
        <v>1488</v>
      </c>
      <c r="X813" s="59" t="s">
        <v>1511</v>
      </c>
      <c r="Y813" s="59" t="s">
        <v>1490</v>
      </c>
      <c r="Z813" s="59">
        <v>15.08</v>
      </c>
      <c r="AA813" s="59">
        <v>15.08</v>
      </c>
      <c r="AB813" s="59">
        <v>0</v>
      </c>
      <c r="AC813" s="59">
        <v>15.08</v>
      </c>
      <c r="AD813" s="59">
        <v>0</v>
      </c>
      <c r="AE813" s="59">
        <v>0</v>
      </c>
      <c r="AF813" s="59" t="s">
        <v>1491</v>
      </c>
      <c r="AG813" s="59" t="s">
        <v>1476</v>
      </c>
      <c r="AH813" s="59" t="s">
        <v>795</v>
      </c>
      <c r="AI813" s="59" t="s">
        <v>1492</v>
      </c>
      <c r="AJ813" s="59" t="s">
        <v>1486</v>
      </c>
      <c r="AK813" s="59" t="s">
        <v>278</v>
      </c>
      <c r="AL813" s="59" t="s">
        <v>1493</v>
      </c>
      <c r="AM813" s="59" t="s">
        <v>1494</v>
      </c>
      <c r="AN813" s="59" t="s">
        <v>1385</v>
      </c>
      <c r="AO813" s="59" t="s">
        <v>107</v>
      </c>
    </row>
    <row r="814" spans="1:41" x14ac:dyDescent="0.15">
      <c r="A814" s="59" t="s">
        <v>1811</v>
      </c>
      <c r="B814" s="59" t="s">
        <v>1612</v>
      </c>
      <c r="C814" s="59" t="s">
        <v>1613</v>
      </c>
      <c r="D814" s="59" t="s">
        <v>1614</v>
      </c>
      <c r="E814" s="59" t="s">
        <v>1615</v>
      </c>
      <c r="F814" s="59" t="s">
        <v>1475</v>
      </c>
      <c r="G814" s="59" t="s">
        <v>1406</v>
      </c>
      <c r="H814" s="59" t="s">
        <v>1475</v>
      </c>
      <c r="I814" s="59" t="s">
        <v>1406</v>
      </c>
      <c r="J814" s="59" t="s">
        <v>1426</v>
      </c>
      <c r="K814" s="59" t="s">
        <v>1616</v>
      </c>
      <c r="L814" s="59" t="s">
        <v>1617</v>
      </c>
      <c r="M814" s="59" t="s">
        <v>1618</v>
      </c>
      <c r="N814" s="59" t="s">
        <v>1619</v>
      </c>
      <c r="O814" s="59" t="s">
        <v>1620</v>
      </c>
      <c r="P814" s="59" t="s">
        <v>1621</v>
      </c>
      <c r="Q814" s="59" t="s">
        <v>1622</v>
      </c>
      <c r="R814" s="59" t="s">
        <v>1623</v>
      </c>
      <c r="S814" s="59" t="s">
        <v>1624</v>
      </c>
      <c r="T814" s="59" t="s">
        <v>1625</v>
      </c>
      <c r="U814" s="59" t="s">
        <v>1486</v>
      </c>
      <c r="V814" s="59" t="s">
        <v>1487</v>
      </c>
      <c r="W814" s="59" t="s">
        <v>1508</v>
      </c>
      <c r="X814" s="59" t="s">
        <v>1487</v>
      </c>
      <c r="Y814" s="59" t="s">
        <v>1490</v>
      </c>
      <c r="Z814" s="59">
        <v>12.17</v>
      </c>
      <c r="AA814" s="59">
        <v>12.17</v>
      </c>
      <c r="AB814" s="59">
        <v>0</v>
      </c>
      <c r="AC814" s="59">
        <v>12.17</v>
      </c>
      <c r="AD814" s="59">
        <v>0</v>
      </c>
      <c r="AE814" s="59">
        <v>0</v>
      </c>
      <c r="AF814" s="59" t="s">
        <v>1491</v>
      </c>
      <c r="AG814" s="59" t="s">
        <v>1426</v>
      </c>
      <c r="AH814" s="59" t="s">
        <v>1616</v>
      </c>
      <c r="AI814" s="59" t="s">
        <v>1523</v>
      </c>
      <c r="AJ814" s="59" t="s">
        <v>1486</v>
      </c>
      <c r="AK814" s="59" t="s">
        <v>278</v>
      </c>
      <c r="AL814" s="59" t="s">
        <v>1493</v>
      </c>
      <c r="AM814" s="59" t="s">
        <v>1494</v>
      </c>
      <c r="AN814" s="59" t="s">
        <v>1385</v>
      </c>
      <c r="AO814" s="59" t="s">
        <v>107</v>
      </c>
    </row>
    <row r="815" spans="1:41" x14ac:dyDescent="0.15">
      <c r="A815" s="59" t="s">
        <v>1811</v>
      </c>
      <c r="B815" s="59" t="s">
        <v>1612</v>
      </c>
      <c r="C815" s="59" t="s">
        <v>1613</v>
      </c>
      <c r="D815" s="59" t="s">
        <v>1614</v>
      </c>
      <c r="E815" s="59" t="s">
        <v>1615</v>
      </c>
      <c r="F815" s="59" t="s">
        <v>1475</v>
      </c>
      <c r="G815" s="59" t="s">
        <v>1406</v>
      </c>
      <c r="H815" s="59" t="s">
        <v>1475</v>
      </c>
      <c r="I815" s="59" t="s">
        <v>1406</v>
      </c>
      <c r="J815" s="59" t="s">
        <v>1426</v>
      </c>
      <c r="K815" s="59" t="s">
        <v>1616</v>
      </c>
      <c r="L815" s="59" t="s">
        <v>1617</v>
      </c>
      <c r="M815" s="59" t="s">
        <v>1618</v>
      </c>
      <c r="N815" s="59" t="s">
        <v>1619</v>
      </c>
      <c r="O815" s="59" t="s">
        <v>1620</v>
      </c>
      <c r="P815" s="59" t="s">
        <v>1621</v>
      </c>
      <c r="Q815" s="59" t="s">
        <v>1622</v>
      </c>
      <c r="R815" s="59" t="s">
        <v>1623</v>
      </c>
      <c r="S815" s="59" t="s">
        <v>1624</v>
      </c>
      <c r="T815" s="59" t="s">
        <v>1625</v>
      </c>
      <c r="U815" s="59" t="s">
        <v>1486</v>
      </c>
      <c r="V815" s="59" t="s">
        <v>1487</v>
      </c>
      <c r="W815" s="59" t="s">
        <v>1509</v>
      </c>
      <c r="X815" s="59" t="s">
        <v>1487</v>
      </c>
      <c r="Y815" s="59" t="s">
        <v>1490</v>
      </c>
      <c r="Z815" s="59">
        <v>78.819999999999993</v>
      </c>
      <c r="AA815" s="59">
        <v>78.819999999999993</v>
      </c>
      <c r="AB815" s="59">
        <v>0</v>
      </c>
      <c r="AC815" s="59">
        <v>78.819999999999993</v>
      </c>
      <c r="AD815" s="59">
        <v>0</v>
      </c>
      <c r="AE815" s="59">
        <v>0</v>
      </c>
      <c r="AF815" s="59" t="s">
        <v>1491</v>
      </c>
      <c r="AG815" s="59" t="s">
        <v>1426</v>
      </c>
      <c r="AH815" s="59" t="s">
        <v>1616</v>
      </c>
      <c r="AI815" s="59" t="s">
        <v>1523</v>
      </c>
      <c r="AJ815" s="59" t="s">
        <v>1486</v>
      </c>
      <c r="AK815" s="59" t="s">
        <v>278</v>
      </c>
      <c r="AL815" s="59" t="s">
        <v>1493</v>
      </c>
      <c r="AM815" s="59" t="s">
        <v>1494</v>
      </c>
      <c r="AN815" s="59" t="s">
        <v>1385</v>
      </c>
      <c r="AO815" s="59" t="s">
        <v>107</v>
      </c>
    </row>
    <row r="816" spans="1:41" x14ac:dyDescent="0.15">
      <c r="A816" s="59" t="s">
        <v>1811</v>
      </c>
      <c r="B816" s="59" t="s">
        <v>1612</v>
      </c>
      <c r="C816" s="59" t="s">
        <v>1613</v>
      </c>
      <c r="D816" s="59" t="s">
        <v>1614</v>
      </c>
      <c r="E816" s="59" t="s">
        <v>1615</v>
      </c>
      <c r="F816" s="59" t="s">
        <v>1475</v>
      </c>
      <c r="G816" s="59" t="s">
        <v>1406</v>
      </c>
      <c r="H816" s="59" t="s">
        <v>1475</v>
      </c>
      <c r="I816" s="59" t="s">
        <v>1406</v>
      </c>
      <c r="J816" s="59" t="s">
        <v>1426</v>
      </c>
      <c r="K816" s="59" t="s">
        <v>1616</v>
      </c>
      <c r="L816" s="59" t="s">
        <v>1617</v>
      </c>
      <c r="M816" s="59" t="s">
        <v>1618</v>
      </c>
      <c r="N816" s="59" t="s">
        <v>1619</v>
      </c>
      <c r="O816" s="59" t="s">
        <v>1620</v>
      </c>
      <c r="P816" s="59" t="s">
        <v>1621</v>
      </c>
      <c r="Q816" s="59" t="s">
        <v>1622</v>
      </c>
      <c r="R816" s="59" t="s">
        <v>1623</v>
      </c>
      <c r="S816" s="59" t="s">
        <v>1624</v>
      </c>
      <c r="T816" s="59" t="s">
        <v>1625</v>
      </c>
      <c r="U816" s="59" t="s">
        <v>1486</v>
      </c>
      <c r="V816" s="59" t="s">
        <v>1487</v>
      </c>
      <c r="W816" s="59" t="s">
        <v>1488</v>
      </c>
      <c r="X816" s="59" t="s">
        <v>1510</v>
      </c>
      <c r="Y816" s="59" t="s">
        <v>1490</v>
      </c>
      <c r="Z816" s="59">
        <v>6.15</v>
      </c>
      <c r="AA816" s="59">
        <v>6.15</v>
      </c>
      <c r="AB816" s="59">
        <v>0</v>
      </c>
      <c r="AC816" s="59">
        <v>6.15</v>
      </c>
      <c r="AD816" s="59">
        <v>0</v>
      </c>
      <c r="AE816" s="59">
        <v>0</v>
      </c>
      <c r="AF816" s="59" t="s">
        <v>1491</v>
      </c>
      <c r="AG816" s="59" t="s">
        <v>1426</v>
      </c>
      <c r="AH816" s="59" t="s">
        <v>1616</v>
      </c>
      <c r="AI816" s="59" t="s">
        <v>1523</v>
      </c>
      <c r="AJ816" s="59" t="s">
        <v>1486</v>
      </c>
      <c r="AK816" s="59" t="s">
        <v>278</v>
      </c>
      <c r="AL816" s="59" t="s">
        <v>1493</v>
      </c>
      <c r="AM816" s="59" t="s">
        <v>1494</v>
      </c>
      <c r="AN816" s="59" t="s">
        <v>1385</v>
      </c>
      <c r="AO816" s="59" t="s">
        <v>107</v>
      </c>
    </row>
    <row r="817" spans="1:41" x14ac:dyDescent="0.15">
      <c r="A817" s="59" t="s">
        <v>1811</v>
      </c>
      <c r="B817" s="59" t="s">
        <v>1626</v>
      </c>
      <c r="C817" s="59" t="s">
        <v>1627</v>
      </c>
      <c r="D817" s="59" t="s">
        <v>1614</v>
      </c>
      <c r="E817" s="59" t="s">
        <v>1615</v>
      </c>
      <c r="F817" s="59" t="s">
        <v>1475</v>
      </c>
      <c r="G817" s="59" t="s">
        <v>1406</v>
      </c>
      <c r="H817" s="59" t="s">
        <v>1475</v>
      </c>
      <c r="I817" s="59" t="s">
        <v>1406</v>
      </c>
      <c r="J817" s="59" t="s">
        <v>1426</v>
      </c>
      <c r="K817" s="59" t="s">
        <v>1616</v>
      </c>
      <c r="L817" s="59" t="s">
        <v>1628</v>
      </c>
      <c r="M817" s="59" t="s">
        <v>1618</v>
      </c>
      <c r="N817" s="59" t="s">
        <v>1619</v>
      </c>
      <c r="O817" s="59" t="s">
        <v>1620</v>
      </c>
      <c r="P817" s="59" t="s">
        <v>1621</v>
      </c>
      <c r="Q817" s="59" t="s">
        <v>1622</v>
      </c>
      <c r="R817" s="59" t="s">
        <v>1623</v>
      </c>
      <c r="S817" s="59" t="s">
        <v>1629</v>
      </c>
      <c r="T817" s="59" t="s">
        <v>1630</v>
      </c>
      <c r="U817" s="59" t="s">
        <v>1486</v>
      </c>
      <c r="V817" s="59" t="s">
        <v>1487</v>
      </c>
      <c r="W817" s="59" t="s">
        <v>1508</v>
      </c>
      <c r="X817" s="59" t="s">
        <v>1487</v>
      </c>
      <c r="Y817" s="59" t="s">
        <v>1490</v>
      </c>
      <c r="Z817" s="59">
        <v>59.3</v>
      </c>
      <c r="AA817" s="59">
        <v>59.3</v>
      </c>
      <c r="AB817" s="59">
        <v>0</v>
      </c>
      <c r="AC817" s="59">
        <v>59.3</v>
      </c>
      <c r="AD817" s="59">
        <v>0</v>
      </c>
      <c r="AE817" s="59">
        <v>0</v>
      </c>
      <c r="AF817" s="59" t="s">
        <v>1491</v>
      </c>
      <c r="AG817" s="59" t="s">
        <v>1426</v>
      </c>
      <c r="AH817" s="59" t="s">
        <v>1616</v>
      </c>
      <c r="AI817" s="59" t="s">
        <v>1523</v>
      </c>
      <c r="AJ817" s="59" t="s">
        <v>1486</v>
      </c>
      <c r="AK817" s="59" t="s">
        <v>278</v>
      </c>
      <c r="AL817" s="59" t="s">
        <v>1493</v>
      </c>
      <c r="AM817" s="59" t="s">
        <v>1494</v>
      </c>
      <c r="AN817" s="59" t="s">
        <v>1385</v>
      </c>
      <c r="AO817" s="59" t="s">
        <v>107</v>
      </c>
    </row>
    <row r="818" spans="1:41" x14ac:dyDescent="0.15">
      <c r="A818" s="59" t="s">
        <v>1811</v>
      </c>
      <c r="B818" s="59" t="s">
        <v>1626</v>
      </c>
      <c r="C818" s="59" t="s">
        <v>1627</v>
      </c>
      <c r="D818" s="59" t="s">
        <v>1614</v>
      </c>
      <c r="E818" s="59" t="s">
        <v>1615</v>
      </c>
      <c r="F818" s="59" t="s">
        <v>1475</v>
      </c>
      <c r="G818" s="59" t="s">
        <v>1406</v>
      </c>
      <c r="H818" s="59" t="s">
        <v>1475</v>
      </c>
      <c r="I818" s="59" t="s">
        <v>1406</v>
      </c>
      <c r="J818" s="59" t="s">
        <v>1426</v>
      </c>
      <c r="K818" s="59" t="s">
        <v>1616</v>
      </c>
      <c r="L818" s="59" t="s">
        <v>1628</v>
      </c>
      <c r="M818" s="59" t="s">
        <v>1618</v>
      </c>
      <c r="N818" s="59" t="s">
        <v>1619</v>
      </c>
      <c r="O818" s="59" t="s">
        <v>1620</v>
      </c>
      <c r="P818" s="59" t="s">
        <v>1621</v>
      </c>
      <c r="Q818" s="59" t="s">
        <v>1622</v>
      </c>
      <c r="R818" s="59" t="s">
        <v>1623</v>
      </c>
      <c r="S818" s="59" t="s">
        <v>1629</v>
      </c>
      <c r="T818" s="59" t="s">
        <v>1630</v>
      </c>
      <c r="U818" s="59" t="s">
        <v>1486</v>
      </c>
      <c r="V818" s="59" t="s">
        <v>1487</v>
      </c>
      <c r="W818" s="59" t="s">
        <v>1509</v>
      </c>
      <c r="X818" s="59" t="s">
        <v>1487</v>
      </c>
      <c r="Y818" s="59" t="s">
        <v>1490</v>
      </c>
      <c r="Z818" s="59">
        <v>2294.79</v>
      </c>
      <c r="AA818" s="59">
        <v>2294.79</v>
      </c>
      <c r="AB818" s="59">
        <v>0</v>
      </c>
      <c r="AC818" s="59">
        <v>2294.79</v>
      </c>
      <c r="AD818" s="59">
        <v>0</v>
      </c>
      <c r="AE818" s="59">
        <v>0</v>
      </c>
      <c r="AF818" s="59" t="s">
        <v>1491</v>
      </c>
      <c r="AG818" s="59" t="s">
        <v>1426</v>
      </c>
      <c r="AH818" s="59" t="s">
        <v>1616</v>
      </c>
      <c r="AI818" s="59" t="s">
        <v>1523</v>
      </c>
      <c r="AJ818" s="59" t="s">
        <v>1486</v>
      </c>
      <c r="AK818" s="59" t="s">
        <v>278</v>
      </c>
      <c r="AL818" s="59" t="s">
        <v>1493</v>
      </c>
      <c r="AM818" s="59" t="s">
        <v>1494</v>
      </c>
      <c r="AN818" s="59" t="s">
        <v>1385</v>
      </c>
      <c r="AO818" s="59" t="s">
        <v>107</v>
      </c>
    </row>
    <row r="819" spans="1:41" x14ac:dyDescent="0.15">
      <c r="A819" s="59" t="s">
        <v>1811</v>
      </c>
      <c r="B819" s="59" t="s">
        <v>1626</v>
      </c>
      <c r="C819" s="59" t="s">
        <v>1627</v>
      </c>
      <c r="D819" s="59" t="s">
        <v>1614</v>
      </c>
      <c r="E819" s="59" t="s">
        <v>1615</v>
      </c>
      <c r="F819" s="59" t="s">
        <v>1475</v>
      </c>
      <c r="G819" s="59" t="s">
        <v>1406</v>
      </c>
      <c r="H819" s="59" t="s">
        <v>1475</v>
      </c>
      <c r="I819" s="59" t="s">
        <v>1406</v>
      </c>
      <c r="J819" s="59" t="s">
        <v>1426</v>
      </c>
      <c r="K819" s="59" t="s">
        <v>1616</v>
      </c>
      <c r="L819" s="59" t="s">
        <v>1628</v>
      </c>
      <c r="M819" s="59" t="s">
        <v>1618</v>
      </c>
      <c r="N819" s="59" t="s">
        <v>1619</v>
      </c>
      <c r="O819" s="59" t="s">
        <v>1620</v>
      </c>
      <c r="P819" s="59" t="s">
        <v>1621</v>
      </c>
      <c r="Q819" s="59" t="s">
        <v>1622</v>
      </c>
      <c r="R819" s="59" t="s">
        <v>1623</v>
      </c>
      <c r="S819" s="59" t="s">
        <v>1629</v>
      </c>
      <c r="T819" s="59" t="s">
        <v>1630</v>
      </c>
      <c r="U819" s="59" t="s">
        <v>1486</v>
      </c>
      <c r="V819" s="59" t="s">
        <v>1487</v>
      </c>
      <c r="W819" s="59" t="s">
        <v>1488</v>
      </c>
      <c r="X819" s="59" t="s">
        <v>1511</v>
      </c>
      <c r="Y819" s="59" t="s">
        <v>1490</v>
      </c>
      <c r="Z819" s="59">
        <v>37.64</v>
      </c>
      <c r="AA819" s="59">
        <v>37.64</v>
      </c>
      <c r="AB819" s="59">
        <v>0</v>
      </c>
      <c r="AC819" s="59">
        <v>37.64</v>
      </c>
      <c r="AD819" s="59">
        <v>0</v>
      </c>
      <c r="AE819" s="59">
        <v>0</v>
      </c>
      <c r="AF819" s="59" t="s">
        <v>1491</v>
      </c>
      <c r="AG819" s="59" t="s">
        <v>1426</v>
      </c>
      <c r="AH819" s="59" t="s">
        <v>1616</v>
      </c>
      <c r="AI819" s="59" t="s">
        <v>1523</v>
      </c>
      <c r="AJ819" s="59" t="s">
        <v>1486</v>
      </c>
      <c r="AK819" s="59" t="s">
        <v>278</v>
      </c>
      <c r="AL819" s="59" t="s">
        <v>1493</v>
      </c>
      <c r="AM819" s="59" t="s">
        <v>1494</v>
      </c>
      <c r="AN819" s="59" t="s">
        <v>1385</v>
      </c>
      <c r="AO819" s="59" t="s">
        <v>107</v>
      </c>
    </row>
    <row r="820" spans="1:41" x14ac:dyDescent="0.15">
      <c r="A820" s="59" t="s">
        <v>1811</v>
      </c>
      <c r="B820" s="59" t="s">
        <v>1819</v>
      </c>
      <c r="C820" s="59" t="s">
        <v>1820</v>
      </c>
      <c r="D820" s="59" t="s">
        <v>1614</v>
      </c>
      <c r="E820" s="59" t="s">
        <v>1615</v>
      </c>
      <c r="F820" s="59" t="s">
        <v>1475</v>
      </c>
      <c r="G820" s="59" t="s">
        <v>1406</v>
      </c>
      <c r="H820" s="59" t="s">
        <v>1475</v>
      </c>
      <c r="I820" s="59" t="s">
        <v>1406</v>
      </c>
      <c r="J820" s="59" t="s">
        <v>1426</v>
      </c>
      <c r="K820" s="59" t="s">
        <v>1616</v>
      </c>
      <c r="L820" s="59" t="s">
        <v>1821</v>
      </c>
      <c r="M820" s="59" t="s">
        <v>1618</v>
      </c>
      <c r="N820" s="59" t="s">
        <v>1619</v>
      </c>
      <c r="O820" s="59" t="s">
        <v>1620</v>
      </c>
      <c r="P820" s="59" t="s">
        <v>1621</v>
      </c>
      <c r="Q820" s="59" t="s">
        <v>1622</v>
      </c>
      <c r="R820" s="59" t="s">
        <v>1623</v>
      </c>
      <c r="S820" s="59" t="s">
        <v>1822</v>
      </c>
      <c r="T820" s="59" t="s">
        <v>1823</v>
      </c>
      <c r="U820" s="59" t="s">
        <v>1486</v>
      </c>
      <c r="V820" s="59" t="s">
        <v>1487</v>
      </c>
      <c r="W820" s="59" t="s">
        <v>1509</v>
      </c>
      <c r="X820" s="59" t="s">
        <v>1487</v>
      </c>
      <c r="Y820" s="59" t="s">
        <v>1490</v>
      </c>
      <c r="Z820" s="59">
        <v>362.5</v>
      </c>
      <c r="AA820" s="59">
        <v>362.5</v>
      </c>
      <c r="AB820" s="59">
        <v>0</v>
      </c>
      <c r="AC820" s="59">
        <v>362.5</v>
      </c>
      <c r="AD820" s="59">
        <v>0</v>
      </c>
      <c r="AE820" s="59">
        <v>0</v>
      </c>
      <c r="AF820" s="59" t="s">
        <v>1491</v>
      </c>
      <c r="AG820" s="59" t="s">
        <v>1426</v>
      </c>
      <c r="AH820" s="59" t="s">
        <v>1616</v>
      </c>
      <c r="AI820" s="59" t="s">
        <v>1523</v>
      </c>
      <c r="AJ820" s="59" t="s">
        <v>1486</v>
      </c>
      <c r="AK820" s="59" t="s">
        <v>278</v>
      </c>
      <c r="AL820" s="59" t="s">
        <v>1493</v>
      </c>
      <c r="AM820" s="59" t="s">
        <v>1494</v>
      </c>
      <c r="AN820" s="59" t="s">
        <v>1385</v>
      </c>
      <c r="AO820" s="59" t="s">
        <v>107</v>
      </c>
    </row>
    <row r="821" spans="1:41" x14ac:dyDescent="0.15">
      <c r="A821" s="59" t="s">
        <v>1811</v>
      </c>
      <c r="B821" s="59" t="s">
        <v>1819</v>
      </c>
      <c r="C821" s="59" t="s">
        <v>1820</v>
      </c>
      <c r="D821" s="59" t="s">
        <v>1614</v>
      </c>
      <c r="E821" s="59" t="s">
        <v>1615</v>
      </c>
      <c r="F821" s="59" t="s">
        <v>1475</v>
      </c>
      <c r="G821" s="59" t="s">
        <v>1406</v>
      </c>
      <c r="H821" s="59" t="s">
        <v>1475</v>
      </c>
      <c r="I821" s="59" t="s">
        <v>1406</v>
      </c>
      <c r="J821" s="59" t="s">
        <v>1426</v>
      </c>
      <c r="K821" s="59" t="s">
        <v>1616</v>
      </c>
      <c r="L821" s="59" t="s">
        <v>1821</v>
      </c>
      <c r="M821" s="59" t="s">
        <v>1618</v>
      </c>
      <c r="N821" s="59" t="s">
        <v>1619</v>
      </c>
      <c r="O821" s="59" t="s">
        <v>1620</v>
      </c>
      <c r="P821" s="59" t="s">
        <v>1621</v>
      </c>
      <c r="Q821" s="59" t="s">
        <v>1622</v>
      </c>
      <c r="R821" s="59" t="s">
        <v>1623</v>
      </c>
      <c r="S821" s="59" t="s">
        <v>1822</v>
      </c>
      <c r="T821" s="59" t="s">
        <v>1823</v>
      </c>
      <c r="U821" s="59" t="s">
        <v>1486</v>
      </c>
      <c r="V821" s="59" t="s">
        <v>1487</v>
      </c>
      <c r="W821" s="59" t="s">
        <v>1488</v>
      </c>
      <c r="X821" s="59" t="s">
        <v>1511</v>
      </c>
      <c r="Y821" s="59" t="s">
        <v>1490</v>
      </c>
      <c r="Z821" s="59">
        <v>6.96</v>
      </c>
      <c r="AA821" s="59">
        <v>6.96</v>
      </c>
      <c r="AB821" s="59">
        <v>0</v>
      </c>
      <c r="AC821" s="59">
        <v>6.96</v>
      </c>
      <c r="AD821" s="59">
        <v>0</v>
      </c>
      <c r="AE821" s="59">
        <v>0</v>
      </c>
      <c r="AF821" s="59" t="s">
        <v>1491</v>
      </c>
      <c r="AG821" s="59" t="s">
        <v>1426</v>
      </c>
      <c r="AH821" s="59" t="s">
        <v>1616</v>
      </c>
      <c r="AI821" s="59" t="s">
        <v>1523</v>
      </c>
      <c r="AJ821" s="59" t="s">
        <v>1486</v>
      </c>
      <c r="AK821" s="59" t="s">
        <v>278</v>
      </c>
      <c r="AL821" s="59" t="s">
        <v>1493</v>
      </c>
      <c r="AM821" s="59" t="s">
        <v>1494</v>
      </c>
      <c r="AN821" s="59" t="s">
        <v>1385</v>
      </c>
      <c r="AO821" s="59" t="s">
        <v>107</v>
      </c>
    </row>
    <row r="822" spans="1:41" x14ac:dyDescent="0.15">
      <c r="A822" s="59" t="s">
        <v>1811</v>
      </c>
      <c r="B822" s="59" t="s">
        <v>1824</v>
      </c>
      <c r="C822" s="59" t="s">
        <v>1825</v>
      </c>
      <c r="D822" s="59" t="s">
        <v>1614</v>
      </c>
      <c r="E822" s="59" t="s">
        <v>1615</v>
      </c>
      <c r="F822" s="59" t="s">
        <v>1475</v>
      </c>
      <c r="G822" s="59" t="s">
        <v>1406</v>
      </c>
      <c r="H822" s="59" t="s">
        <v>1475</v>
      </c>
      <c r="I822" s="59" t="s">
        <v>1406</v>
      </c>
      <c r="J822" s="59" t="s">
        <v>1426</v>
      </c>
      <c r="K822" s="59" t="s">
        <v>1616</v>
      </c>
      <c r="L822" s="59" t="s">
        <v>1826</v>
      </c>
      <c r="M822" s="59" t="s">
        <v>1618</v>
      </c>
      <c r="N822" s="59" t="s">
        <v>1619</v>
      </c>
      <c r="O822" s="59" t="s">
        <v>1620</v>
      </c>
      <c r="P822" s="59" t="s">
        <v>1621</v>
      </c>
      <c r="Q822" s="59" t="s">
        <v>1622</v>
      </c>
      <c r="R822" s="59" t="s">
        <v>1623</v>
      </c>
      <c r="S822" s="59" t="s">
        <v>1827</v>
      </c>
      <c r="T822" s="59" t="s">
        <v>1828</v>
      </c>
      <c r="U822" s="59" t="s">
        <v>1486</v>
      </c>
      <c r="V822" s="59" t="s">
        <v>1487</v>
      </c>
      <c r="W822" s="59" t="s">
        <v>1509</v>
      </c>
      <c r="X822" s="59" t="s">
        <v>1487</v>
      </c>
      <c r="Y822" s="59" t="s">
        <v>1490</v>
      </c>
      <c r="Z822" s="59">
        <v>10.039999999999999</v>
      </c>
      <c r="AA822" s="59">
        <v>10.039999999999999</v>
      </c>
      <c r="AB822" s="59">
        <v>0</v>
      </c>
      <c r="AC822" s="59">
        <v>10.039999999999999</v>
      </c>
      <c r="AD822" s="59">
        <v>0</v>
      </c>
      <c r="AE822" s="59">
        <v>0</v>
      </c>
      <c r="AF822" s="59" t="s">
        <v>1491</v>
      </c>
      <c r="AG822" s="59" t="s">
        <v>1426</v>
      </c>
      <c r="AH822" s="59" t="s">
        <v>1616</v>
      </c>
      <c r="AI822" s="59" t="s">
        <v>1523</v>
      </c>
      <c r="AJ822" s="59" t="s">
        <v>1486</v>
      </c>
      <c r="AK822" s="59" t="s">
        <v>278</v>
      </c>
      <c r="AL822" s="59" t="s">
        <v>1493</v>
      </c>
      <c r="AM822" s="59" t="s">
        <v>1494</v>
      </c>
      <c r="AN822" s="59" t="s">
        <v>1385</v>
      </c>
      <c r="AO822" s="59" t="s">
        <v>107</v>
      </c>
    </row>
    <row r="823" spans="1:41" x14ac:dyDescent="0.15">
      <c r="A823" s="59" t="s">
        <v>1811</v>
      </c>
      <c r="B823" s="59" t="s">
        <v>1824</v>
      </c>
      <c r="C823" s="59" t="s">
        <v>1825</v>
      </c>
      <c r="D823" s="59" t="s">
        <v>1614</v>
      </c>
      <c r="E823" s="59" t="s">
        <v>1615</v>
      </c>
      <c r="F823" s="59" t="s">
        <v>1475</v>
      </c>
      <c r="G823" s="59" t="s">
        <v>1406</v>
      </c>
      <c r="H823" s="59" t="s">
        <v>1475</v>
      </c>
      <c r="I823" s="59" t="s">
        <v>1406</v>
      </c>
      <c r="J823" s="59" t="s">
        <v>1426</v>
      </c>
      <c r="K823" s="59" t="s">
        <v>1616</v>
      </c>
      <c r="L823" s="59" t="s">
        <v>1826</v>
      </c>
      <c r="M823" s="59" t="s">
        <v>1618</v>
      </c>
      <c r="N823" s="59" t="s">
        <v>1619</v>
      </c>
      <c r="O823" s="59" t="s">
        <v>1620</v>
      </c>
      <c r="P823" s="59" t="s">
        <v>1621</v>
      </c>
      <c r="Q823" s="59" t="s">
        <v>1622</v>
      </c>
      <c r="R823" s="59" t="s">
        <v>1623</v>
      </c>
      <c r="S823" s="59" t="s">
        <v>1827</v>
      </c>
      <c r="T823" s="59" t="s">
        <v>1828</v>
      </c>
      <c r="U823" s="59" t="s">
        <v>1486</v>
      </c>
      <c r="V823" s="59" t="s">
        <v>1487</v>
      </c>
      <c r="W823" s="59" t="s">
        <v>1488</v>
      </c>
      <c r="X823" s="59" t="s">
        <v>1511</v>
      </c>
      <c r="Y823" s="59" t="s">
        <v>1490</v>
      </c>
      <c r="Z823" s="59">
        <v>4.33</v>
      </c>
      <c r="AA823" s="59">
        <v>4.33</v>
      </c>
      <c r="AB823" s="59">
        <v>0</v>
      </c>
      <c r="AC823" s="59">
        <v>4.33</v>
      </c>
      <c r="AD823" s="59">
        <v>0</v>
      </c>
      <c r="AE823" s="59">
        <v>0</v>
      </c>
      <c r="AF823" s="59" t="s">
        <v>1491</v>
      </c>
      <c r="AG823" s="59" t="s">
        <v>1426</v>
      </c>
      <c r="AH823" s="59" t="s">
        <v>1616</v>
      </c>
      <c r="AI823" s="59" t="s">
        <v>1523</v>
      </c>
      <c r="AJ823" s="59" t="s">
        <v>1486</v>
      </c>
      <c r="AK823" s="59" t="s">
        <v>278</v>
      </c>
      <c r="AL823" s="59" t="s">
        <v>1493</v>
      </c>
      <c r="AM823" s="59" t="s">
        <v>1494</v>
      </c>
      <c r="AN823" s="59" t="s">
        <v>1385</v>
      </c>
      <c r="AO823" s="59" t="s">
        <v>107</v>
      </c>
    </row>
    <row r="824" spans="1:41" x14ac:dyDescent="0.15">
      <c r="A824" s="59" t="s">
        <v>1811</v>
      </c>
      <c r="B824" s="59" t="s">
        <v>1631</v>
      </c>
      <c r="C824" s="59" t="s">
        <v>1632</v>
      </c>
      <c r="D824" s="59" t="s">
        <v>1614</v>
      </c>
      <c r="E824" s="59" t="s">
        <v>1615</v>
      </c>
      <c r="F824" s="59" t="s">
        <v>1475</v>
      </c>
      <c r="G824" s="59" t="s">
        <v>1406</v>
      </c>
      <c r="H824" s="59" t="s">
        <v>1475</v>
      </c>
      <c r="I824" s="59" t="s">
        <v>1406</v>
      </c>
      <c r="J824" s="59" t="s">
        <v>1426</v>
      </c>
      <c r="K824" s="59" t="s">
        <v>1616</v>
      </c>
      <c r="L824" s="59" t="s">
        <v>1633</v>
      </c>
      <c r="M824" s="59" t="s">
        <v>1618</v>
      </c>
      <c r="N824" s="59" t="s">
        <v>1619</v>
      </c>
      <c r="O824" s="59" t="s">
        <v>1620</v>
      </c>
      <c r="P824" s="59" t="s">
        <v>1621</v>
      </c>
      <c r="Q824" s="59" t="s">
        <v>1622</v>
      </c>
      <c r="R824" s="59" t="s">
        <v>1623</v>
      </c>
      <c r="S824" s="59" t="s">
        <v>1634</v>
      </c>
      <c r="T824" s="59" t="s">
        <v>1635</v>
      </c>
      <c r="U824" s="59" t="s">
        <v>1486</v>
      </c>
      <c r="V824" s="59" t="s">
        <v>1487</v>
      </c>
      <c r="W824" s="59" t="s">
        <v>1508</v>
      </c>
      <c r="X824" s="59" t="s">
        <v>1487</v>
      </c>
      <c r="Y824" s="59" t="s">
        <v>1490</v>
      </c>
      <c r="Z824" s="59">
        <v>42.93</v>
      </c>
      <c r="AA824" s="59">
        <v>42.93</v>
      </c>
      <c r="AB824" s="59">
        <v>0</v>
      </c>
      <c r="AC824" s="59">
        <v>42.93</v>
      </c>
      <c r="AD824" s="59">
        <v>0</v>
      </c>
      <c r="AE824" s="59">
        <v>0</v>
      </c>
      <c r="AF824" s="59" t="s">
        <v>1491</v>
      </c>
      <c r="AG824" s="59" t="s">
        <v>1426</v>
      </c>
      <c r="AH824" s="59" t="s">
        <v>1616</v>
      </c>
      <c r="AI824" s="59" t="s">
        <v>1523</v>
      </c>
      <c r="AJ824" s="59" t="s">
        <v>1486</v>
      </c>
      <c r="AK824" s="59" t="s">
        <v>278</v>
      </c>
      <c r="AL824" s="59" t="s">
        <v>1493</v>
      </c>
      <c r="AM824" s="59" t="s">
        <v>1494</v>
      </c>
      <c r="AN824" s="59" t="s">
        <v>1385</v>
      </c>
      <c r="AO824" s="59" t="s">
        <v>107</v>
      </c>
    </row>
    <row r="825" spans="1:41" x14ac:dyDescent="0.15">
      <c r="A825" s="59" t="s">
        <v>1811</v>
      </c>
      <c r="B825" s="59" t="s">
        <v>1631</v>
      </c>
      <c r="C825" s="59" t="s">
        <v>1632</v>
      </c>
      <c r="D825" s="59" t="s">
        <v>1614</v>
      </c>
      <c r="E825" s="59" t="s">
        <v>1615</v>
      </c>
      <c r="F825" s="59" t="s">
        <v>1475</v>
      </c>
      <c r="G825" s="59" t="s">
        <v>1406</v>
      </c>
      <c r="H825" s="59" t="s">
        <v>1475</v>
      </c>
      <c r="I825" s="59" t="s">
        <v>1406</v>
      </c>
      <c r="J825" s="59" t="s">
        <v>1426</v>
      </c>
      <c r="K825" s="59" t="s">
        <v>1616</v>
      </c>
      <c r="L825" s="59" t="s">
        <v>1633</v>
      </c>
      <c r="M825" s="59" t="s">
        <v>1618</v>
      </c>
      <c r="N825" s="59" t="s">
        <v>1619</v>
      </c>
      <c r="O825" s="59" t="s">
        <v>1620</v>
      </c>
      <c r="P825" s="59" t="s">
        <v>1621</v>
      </c>
      <c r="Q825" s="59" t="s">
        <v>1622</v>
      </c>
      <c r="R825" s="59" t="s">
        <v>1623</v>
      </c>
      <c r="S825" s="59" t="s">
        <v>1634</v>
      </c>
      <c r="T825" s="59" t="s">
        <v>1635</v>
      </c>
      <c r="U825" s="59" t="s">
        <v>1486</v>
      </c>
      <c r="V825" s="59" t="s">
        <v>1487</v>
      </c>
      <c r="W825" s="59" t="s">
        <v>1509</v>
      </c>
      <c r="X825" s="59" t="s">
        <v>1487</v>
      </c>
      <c r="Y825" s="59" t="s">
        <v>1490</v>
      </c>
      <c r="Z825" s="59">
        <v>403.2</v>
      </c>
      <c r="AA825" s="59">
        <v>403.2</v>
      </c>
      <c r="AB825" s="59">
        <v>0</v>
      </c>
      <c r="AC825" s="59">
        <v>403.2</v>
      </c>
      <c r="AD825" s="59">
        <v>0</v>
      </c>
      <c r="AE825" s="59">
        <v>0</v>
      </c>
      <c r="AF825" s="59" t="s">
        <v>1491</v>
      </c>
      <c r="AG825" s="59" t="s">
        <v>1426</v>
      </c>
      <c r="AH825" s="59" t="s">
        <v>1616</v>
      </c>
      <c r="AI825" s="59" t="s">
        <v>1523</v>
      </c>
      <c r="AJ825" s="59" t="s">
        <v>1486</v>
      </c>
      <c r="AK825" s="59" t="s">
        <v>278</v>
      </c>
      <c r="AL825" s="59" t="s">
        <v>1493</v>
      </c>
      <c r="AM825" s="59" t="s">
        <v>1494</v>
      </c>
      <c r="AN825" s="59" t="s">
        <v>1385</v>
      </c>
      <c r="AO825" s="59" t="s">
        <v>107</v>
      </c>
    </row>
    <row r="826" spans="1:41" x14ac:dyDescent="0.15">
      <c r="A826" s="59" t="s">
        <v>1811</v>
      </c>
      <c r="B826" s="59" t="s">
        <v>1631</v>
      </c>
      <c r="C826" s="59" t="s">
        <v>1632</v>
      </c>
      <c r="D826" s="59" t="s">
        <v>1614</v>
      </c>
      <c r="E826" s="59" t="s">
        <v>1615</v>
      </c>
      <c r="F826" s="59" t="s">
        <v>1475</v>
      </c>
      <c r="G826" s="59" t="s">
        <v>1406</v>
      </c>
      <c r="H826" s="59" t="s">
        <v>1475</v>
      </c>
      <c r="I826" s="59" t="s">
        <v>1406</v>
      </c>
      <c r="J826" s="59" t="s">
        <v>1426</v>
      </c>
      <c r="K826" s="59" t="s">
        <v>1616</v>
      </c>
      <c r="L826" s="59" t="s">
        <v>1633</v>
      </c>
      <c r="M826" s="59" t="s">
        <v>1618</v>
      </c>
      <c r="N826" s="59" t="s">
        <v>1619</v>
      </c>
      <c r="O826" s="59" t="s">
        <v>1620</v>
      </c>
      <c r="P826" s="59" t="s">
        <v>1621</v>
      </c>
      <c r="Q826" s="59" t="s">
        <v>1622</v>
      </c>
      <c r="R826" s="59" t="s">
        <v>1623</v>
      </c>
      <c r="S826" s="59" t="s">
        <v>1634</v>
      </c>
      <c r="T826" s="59" t="s">
        <v>1635</v>
      </c>
      <c r="U826" s="59" t="s">
        <v>1486</v>
      </c>
      <c r="V826" s="59" t="s">
        <v>1487</v>
      </c>
      <c r="W826" s="59" t="s">
        <v>1488</v>
      </c>
      <c r="X826" s="59" t="s">
        <v>1511</v>
      </c>
      <c r="Y826" s="59" t="s">
        <v>1490</v>
      </c>
      <c r="Z826" s="59">
        <v>18.850000000000001</v>
      </c>
      <c r="AA826" s="59">
        <v>18.850000000000001</v>
      </c>
      <c r="AB826" s="59">
        <v>0</v>
      </c>
      <c r="AC826" s="59">
        <v>18.850000000000001</v>
      </c>
      <c r="AD826" s="59">
        <v>0</v>
      </c>
      <c r="AE826" s="59">
        <v>0</v>
      </c>
      <c r="AF826" s="59" t="s">
        <v>1491</v>
      </c>
      <c r="AG826" s="59" t="s">
        <v>1426</v>
      </c>
      <c r="AH826" s="59" t="s">
        <v>1616</v>
      </c>
      <c r="AI826" s="59" t="s">
        <v>1523</v>
      </c>
      <c r="AJ826" s="59" t="s">
        <v>1486</v>
      </c>
      <c r="AK826" s="59" t="s">
        <v>278</v>
      </c>
      <c r="AL826" s="59" t="s">
        <v>1493</v>
      </c>
      <c r="AM826" s="59" t="s">
        <v>1494</v>
      </c>
      <c r="AN826" s="59" t="s">
        <v>1385</v>
      </c>
      <c r="AO826" s="59" t="s">
        <v>107</v>
      </c>
    </row>
    <row r="827" spans="1:41" x14ac:dyDescent="0.15">
      <c r="A827" s="59" t="s">
        <v>1811</v>
      </c>
      <c r="B827" s="59" t="s">
        <v>1779</v>
      </c>
      <c r="C827" s="59" t="s">
        <v>1780</v>
      </c>
      <c r="D827" s="59" t="s">
        <v>1638</v>
      </c>
      <c r="E827" s="59" t="s">
        <v>1639</v>
      </c>
      <c r="F827" s="59" t="s">
        <v>1475</v>
      </c>
      <c r="G827" s="59" t="s">
        <v>1406</v>
      </c>
      <c r="H827" s="59" t="s">
        <v>1475</v>
      </c>
      <c r="I827" s="59" t="s">
        <v>1406</v>
      </c>
      <c r="J827" s="59" t="s">
        <v>727</v>
      </c>
      <c r="K827" s="59" t="s">
        <v>1640</v>
      </c>
      <c r="L827" s="59" t="s">
        <v>1781</v>
      </c>
      <c r="M827" s="59" t="s">
        <v>1478</v>
      </c>
      <c r="N827" s="59" t="s">
        <v>1479</v>
      </c>
      <c r="O827" s="59" t="s">
        <v>1480</v>
      </c>
      <c r="P827" s="59" t="s">
        <v>1481</v>
      </c>
      <c r="Q827" s="59" t="s">
        <v>1482</v>
      </c>
      <c r="R827" s="59" t="s">
        <v>1483</v>
      </c>
      <c r="S827" s="59" t="s">
        <v>1782</v>
      </c>
      <c r="T827" s="59" t="s">
        <v>1783</v>
      </c>
      <c r="U827" s="59" t="s">
        <v>1486</v>
      </c>
      <c r="V827" s="59" t="s">
        <v>1487</v>
      </c>
      <c r="W827" s="59" t="s">
        <v>1508</v>
      </c>
      <c r="X827" s="59" t="s">
        <v>1487</v>
      </c>
      <c r="Y827" s="59" t="s">
        <v>1490</v>
      </c>
      <c r="Z827" s="59">
        <v>1538.77</v>
      </c>
      <c r="AA827" s="59">
        <v>1538.77</v>
      </c>
      <c r="AB827" s="59">
        <v>0</v>
      </c>
      <c r="AC827" s="59">
        <v>1538.77</v>
      </c>
      <c r="AD827" s="59">
        <v>0</v>
      </c>
      <c r="AE827" s="59">
        <v>0</v>
      </c>
      <c r="AF827" s="59" t="s">
        <v>1491</v>
      </c>
      <c r="AG827" s="59" t="s">
        <v>727</v>
      </c>
      <c r="AH827" s="59" t="s">
        <v>1784</v>
      </c>
      <c r="AI827" s="59" t="s">
        <v>1492</v>
      </c>
      <c r="AJ827" s="59" t="s">
        <v>1486</v>
      </c>
      <c r="AK827" s="59" t="s">
        <v>278</v>
      </c>
      <c r="AL827" s="59" t="s">
        <v>1493</v>
      </c>
      <c r="AM827" s="59" t="s">
        <v>1494</v>
      </c>
      <c r="AN827" s="59" t="s">
        <v>1384</v>
      </c>
      <c r="AO827" s="59" t="s">
        <v>107</v>
      </c>
    </row>
    <row r="828" spans="1:41" x14ac:dyDescent="0.15">
      <c r="A828" s="59" t="s">
        <v>1811</v>
      </c>
      <c r="B828" s="59" t="s">
        <v>1779</v>
      </c>
      <c r="C828" s="59" t="s">
        <v>1780</v>
      </c>
      <c r="D828" s="59" t="s">
        <v>1638</v>
      </c>
      <c r="E828" s="59" t="s">
        <v>1639</v>
      </c>
      <c r="F828" s="59" t="s">
        <v>1475</v>
      </c>
      <c r="G828" s="59" t="s">
        <v>1406</v>
      </c>
      <c r="H828" s="59" t="s">
        <v>1475</v>
      </c>
      <c r="I828" s="59" t="s">
        <v>1406</v>
      </c>
      <c r="J828" s="59" t="s">
        <v>727</v>
      </c>
      <c r="K828" s="59" t="s">
        <v>1640</v>
      </c>
      <c r="L828" s="59" t="s">
        <v>1781</v>
      </c>
      <c r="M828" s="59" t="s">
        <v>1478</v>
      </c>
      <c r="N828" s="59" t="s">
        <v>1479</v>
      </c>
      <c r="O828" s="59" t="s">
        <v>1480</v>
      </c>
      <c r="P828" s="59" t="s">
        <v>1481</v>
      </c>
      <c r="Q828" s="59" t="s">
        <v>1482</v>
      </c>
      <c r="R828" s="59" t="s">
        <v>1483</v>
      </c>
      <c r="S828" s="59" t="s">
        <v>1782</v>
      </c>
      <c r="T828" s="59" t="s">
        <v>1783</v>
      </c>
      <c r="U828" s="59" t="s">
        <v>1486</v>
      </c>
      <c r="V828" s="59" t="s">
        <v>1487</v>
      </c>
      <c r="W828" s="59" t="s">
        <v>1509</v>
      </c>
      <c r="X828" s="59" t="s">
        <v>1487</v>
      </c>
      <c r="Y828" s="59" t="s">
        <v>1490</v>
      </c>
      <c r="Z828" s="59">
        <v>11765.16</v>
      </c>
      <c r="AA828" s="59">
        <v>11765.16</v>
      </c>
      <c r="AB828" s="59">
        <v>0</v>
      </c>
      <c r="AC828" s="59">
        <v>11765.16</v>
      </c>
      <c r="AD828" s="59">
        <v>0</v>
      </c>
      <c r="AE828" s="59">
        <v>0</v>
      </c>
      <c r="AF828" s="59" t="s">
        <v>1491</v>
      </c>
      <c r="AG828" s="59" t="s">
        <v>727</v>
      </c>
      <c r="AH828" s="59" t="s">
        <v>1784</v>
      </c>
      <c r="AI828" s="59" t="s">
        <v>1492</v>
      </c>
      <c r="AJ828" s="59" t="s">
        <v>1486</v>
      </c>
      <c r="AK828" s="59" t="s">
        <v>278</v>
      </c>
      <c r="AL828" s="59" t="s">
        <v>1493</v>
      </c>
      <c r="AM828" s="59" t="s">
        <v>1494</v>
      </c>
      <c r="AN828" s="59" t="s">
        <v>1384</v>
      </c>
      <c r="AO828" s="59" t="s">
        <v>107</v>
      </c>
    </row>
    <row r="829" spans="1:41" x14ac:dyDescent="0.15">
      <c r="A829" s="59" t="s">
        <v>1811</v>
      </c>
      <c r="B829" s="59" t="s">
        <v>1779</v>
      </c>
      <c r="C829" s="59" t="s">
        <v>1780</v>
      </c>
      <c r="D829" s="59" t="s">
        <v>1638</v>
      </c>
      <c r="E829" s="59" t="s">
        <v>1639</v>
      </c>
      <c r="F829" s="59" t="s">
        <v>1475</v>
      </c>
      <c r="G829" s="59" t="s">
        <v>1406</v>
      </c>
      <c r="H829" s="59" t="s">
        <v>1475</v>
      </c>
      <c r="I829" s="59" t="s">
        <v>1406</v>
      </c>
      <c r="J829" s="59" t="s">
        <v>727</v>
      </c>
      <c r="K829" s="59" t="s">
        <v>1640</v>
      </c>
      <c r="L829" s="59" t="s">
        <v>1781</v>
      </c>
      <c r="M829" s="59" t="s">
        <v>1478</v>
      </c>
      <c r="N829" s="59" t="s">
        <v>1479</v>
      </c>
      <c r="O829" s="59" t="s">
        <v>1480</v>
      </c>
      <c r="P829" s="59" t="s">
        <v>1481</v>
      </c>
      <c r="Q829" s="59" t="s">
        <v>1482</v>
      </c>
      <c r="R829" s="59" t="s">
        <v>1483</v>
      </c>
      <c r="S829" s="59" t="s">
        <v>1782</v>
      </c>
      <c r="T829" s="59" t="s">
        <v>1783</v>
      </c>
      <c r="U829" s="59" t="s">
        <v>1486</v>
      </c>
      <c r="V829" s="59" t="s">
        <v>1487</v>
      </c>
      <c r="W829" s="59" t="s">
        <v>1488</v>
      </c>
      <c r="X829" s="59" t="s">
        <v>1511</v>
      </c>
      <c r="Y829" s="59" t="s">
        <v>1490</v>
      </c>
      <c r="Z829" s="59">
        <v>320.81</v>
      </c>
      <c r="AA829" s="59">
        <v>320.81</v>
      </c>
      <c r="AB829" s="59">
        <v>0</v>
      </c>
      <c r="AC829" s="59">
        <v>320.81</v>
      </c>
      <c r="AD829" s="59">
        <v>0</v>
      </c>
      <c r="AE829" s="59">
        <v>0</v>
      </c>
      <c r="AF829" s="59" t="s">
        <v>1491</v>
      </c>
      <c r="AG829" s="59" t="s">
        <v>727</v>
      </c>
      <c r="AH829" s="59" t="s">
        <v>1784</v>
      </c>
      <c r="AI829" s="59" t="s">
        <v>1492</v>
      </c>
      <c r="AJ829" s="59" t="s">
        <v>1486</v>
      </c>
      <c r="AK829" s="59" t="s">
        <v>278</v>
      </c>
      <c r="AL829" s="59" t="s">
        <v>1493</v>
      </c>
      <c r="AM829" s="59" t="s">
        <v>1494</v>
      </c>
      <c r="AN829" s="59" t="s">
        <v>1384</v>
      </c>
      <c r="AO829" s="59" t="s">
        <v>107</v>
      </c>
    </row>
    <row r="830" spans="1:41" x14ac:dyDescent="0.15">
      <c r="A830" s="59" t="s">
        <v>1811</v>
      </c>
      <c r="B830" s="59" t="s">
        <v>1779</v>
      </c>
      <c r="C830" s="59" t="s">
        <v>1780</v>
      </c>
      <c r="D830" s="59" t="s">
        <v>1638</v>
      </c>
      <c r="E830" s="59" t="s">
        <v>1639</v>
      </c>
      <c r="F830" s="59" t="s">
        <v>1475</v>
      </c>
      <c r="G830" s="59" t="s">
        <v>1406</v>
      </c>
      <c r="H830" s="59" t="s">
        <v>1475</v>
      </c>
      <c r="I830" s="59" t="s">
        <v>1406</v>
      </c>
      <c r="J830" s="59" t="s">
        <v>727</v>
      </c>
      <c r="K830" s="59" t="s">
        <v>1640</v>
      </c>
      <c r="L830" s="59" t="s">
        <v>1781</v>
      </c>
      <c r="M830" s="59" t="s">
        <v>1478</v>
      </c>
      <c r="N830" s="59" t="s">
        <v>1479</v>
      </c>
      <c r="O830" s="59" t="s">
        <v>1480</v>
      </c>
      <c r="P830" s="59" t="s">
        <v>1481</v>
      </c>
      <c r="Q830" s="59" t="s">
        <v>1482</v>
      </c>
      <c r="R830" s="59" t="s">
        <v>1483</v>
      </c>
      <c r="S830" s="59" t="s">
        <v>1782</v>
      </c>
      <c r="T830" s="59" t="s">
        <v>1783</v>
      </c>
      <c r="U830" s="59" t="s">
        <v>1486</v>
      </c>
      <c r="V830" s="59" t="s">
        <v>1487</v>
      </c>
      <c r="W830" s="59" t="s">
        <v>1513</v>
      </c>
      <c r="X830" s="59" t="s">
        <v>1487</v>
      </c>
      <c r="Y830" s="59" t="s">
        <v>1490</v>
      </c>
      <c r="Z830" s="59">
        <v>6375.26</v>
      </c>
      <c r="AA830" s="59">
        <v>6375.26</v>
      </c>
      <c r="AB830" s="59">
        <v>0</v>
      </c>
      <c r="AC830" s="59">
        <v>6375.26</v>
      </c>
      <c r="AD830" s="59">
        <v>0</v>
      </c>
      <c r="AE830" s="59">
        <v>0</v>
      </c>
      <c r="AF830" s="59" t="s">
        <v>1491</v>
      </c>
      <c r="AG830" s="59" t="s">
        <v>727</v>
      </c>
      <c r="AH830" s="59" t="s">
        <v>1784</v>
      </c>
      <c r="AI830" s="59" t="s">
        <v>1492</v>
      </c>
      <c r="AJ830" s="59" t="s">
        <v>1486</v>
      </c>
      <c r="AK830" s="59" t="s">
        <v>278</v>
      </c>
      <c r="AL830" s="59" t="s">
        <v>1493</v>
      </c>
      <c r="AM830" s="59" t="s">
        <v>1494</v>
      </c>
      <c r="AN830" s="59" t="s">
        <v>1384</v>
      </c>
      <c r="AO830" s="59" t="s">
        <v>107</v>
      </c>
    </row>
    <row r="831" spans="1:41" x14ac:dyDescent="0.15">
      <c r="A831" s="59" t="s">
        <v>1811</v>
      </c>
      <c r="B831" s="59" t="s">
        <v>1636</v>
      </c>
      <c r="C831" s="59" t="s">
        <v>1637</v>
      </c>
      <c r="D831" s="59" t="s">
        <v>1638</v>
      </c>
      <c r="E831" s="59" t="s">
        <v>1639</v>
      </c>
      <c r="F831" s="59" t="s">
        <v>1475</v>
      </c>
      <c r="G831" s="59" t="s">
        <v>1406</v>
      </c>
      <c r="H831" s="59" t="s">
        <v>1475</v>
      </c>
      <c r="I831" s="59" t="s">
        <v>1406</v>
      </c>
      <c r="J831" s="59" t="s">
        <v>727</v>
      </c>
      <c r="K831" s="59" t="s">
        <v>1640</v>
      </c>
      <c r="L831" s="59" t="s">
        <v>1641</v>
      </c>
      <c r="M831" s="59" t="s">
        <v>1478</v>
      </c>
      <c r="N831" s="59" t="s">
        <v>1479</v>
      </c>
      <c r="O831" s="59" t="s">
        <v>1480</v>
      </c>
      <c r="P831" s="59" t="s">
        <v>1481</v>
      </c>
      <c r="Q831" s="59" t="s">
        <v>1482</v>
      </c>
      <c r="R831" s="59" t="s">
        <v>1483</v>
      </c>
      <c r="S831" s="59" t="s">
        <v>1642</v>
      </c>
      <c r="T831" s="59" t="s">
        <v>1643</v>
      </c>
      <c r="U831" s="59" t="s">
        <v>1486</v>
      </c>
      <c r="V831" s="59" t="s">
        <v>1487</v>
      </c>
      <c r="W831" s="59" t="s">
        <v>1508</v>
      </c>
      <c r="X831" s="59" t="s">
        <v>1487</v>
      </c>
      <c r="Y831" s="59" t="s">
        <v>1490</v>
      </c>
      <c r="Z831" s="59">
        <v>1216.47</v>
      </c>
      <c r="AA831" s="59">
        <v>1216.47</v>
      </c>
      <c r="AB831" s="59">
        <v>0</v>
      </c>
      <c r="AC831" s="59">
        <v>1216.47</v>
      </c>
      <c r="AD831" s="59">
        <v>0</v>
      </c>
      <c r="AE831" s="59">
        <v>0</v>
      </c>
      <c r="AF831" s="59" t="s">
        <v>1491</v>
      </c>
      <c r="AG831" s="59" t="s">
        <v>727</v>
      </c>
      <c r="AH831" s="59" t="s">
        <v>1644</v>
      </c>
      <c r="AI831" s="59" t="s">
        <v>1492</v>
      </c>
      <c r="AJ831" s="59" t="s">
        <v>1486</v>
      </c>
      <c r="AK831" s="59" t="s">
        <v>278</v>
      </c>
      <c r="AL831" s="59" t="s">
        <v>1493</v>
      </c>
      <c r="AM831" s="59" t="s">
        <v>1494</v>
      </c>
      <c r="AN831" s="59" t="s">
        <v>1384</v>
      </c>
      <c r="AO831" s="59" t="s">
        <v>107</v>
      </c>
    </row>
    <row r="832" spans="1:41" x14ac:dyDescent="0.15">
      <c r="A832" s="59" t="s">
        <v>1811</v>
      </c>
      <c r="B832" s="59" t="s">
        <v>1636</v>
      </c>
      <c r="C832" s="59" t="s">
        <v>1637</v>
      </c>
      <c r="D832" s="59" t="s">
        <v>1638</v>
      </c>
      <c r="E832" s="59" t="s">
        <v>1639</v>
      </c>
      <c r="F832" s="59" t="s">
        <v>1475</v>
      </c>
      <c r="G832" s="59" t="s">
        <v>1406</v>
      </c>
      <c r="H832" s="59" t="s">
        <v>1475</v>
      </c>
      <c r="I832" s="59" t="s">
        <v>1406</v>
      </c>
      <c r="J832" s="59" t="s">
        <v>727</v>
      </c>
      <c r="K832" s="59" t="s">
        <v>1640</v>
      </c>
      <c r="L832" s="59" t="s">
        <v>1641</v>
      </c>
      <c r="M832" s="59" t="s">
        <v>1478</v>
      </c>
      <c r="N832" s="59" t="s">
        <v>1479</v>
      </c>
      <c r="O832" s="59" t="s">
        <v>1480</v>
      </c>
      <c r="P832" s="59" t="s">
        <v>1481</v>
      </c>
      <c r="Q832" s="59" t="s">
        <v>1482</v>
      </c>
      <c r="R832" s="59" t="s">
        <v>1483</v>
      </c>
      <c r="S832" s="59" t="s">
        <v>1642</v>
      </c>
      <c r="T832" s="59" t="s">
        <v>1643</v>
      </c>
      <c r="U832" s="59" t="s">
        <v>1486</v>
      </c>
      <c r="V832" s="59" t="s">
        <v>1487</v>
      </c>
      <c r="W832" s="59" t="s">
        <v>1509</v>
      </c>
      <c r="X832" s="59" t="s">
        <v>1487</v>
      </c>
      <c r="Y832" s="59" t="s">
        <v>1490</v>
      </c>
      <c r="Z832" s="59">
        <v>4834.76</v>
      </c>
      <c r="AA832" s="59">
        <v>4834.76</v>
      </c>
      <c r="AB832" s="59">
        <v>0</v>
      </c>
      <c r="AC832" s="59">
        <v>4834.76</v>
      </c>
      <c r="AD832" s="59">
        <v>0</v>
      </c>
      <c r="AE832" s="59">
        <v>0</v>
      </c>
      <c r="AF832" s="59" t="s">
        <v>1491</v>
      </c>
      <c r="AG832" s="59" t="s">
        <v>727</v>
      </c>
      <c r="AH832" s="59" t="s">
        <v>1644</v>
      </c>
      <c r="AI832" s="59" t="s">
        <v>1492</v>
      </c>
      <c r="AJ832" s="59" t="s">
        <v>1486</v>
      </c>
      <c r="AK832" s="59" t="s">
        <v>278</v>
      </c>
      <c r="AL832" s="59" t="s">
        <v>1493</v>
      </c>
      <c r="AM832" s="59" t="s">
        <v>1494</v>
      </c>
      <c r="AN832" s="59" t="s">
        <v>1384</v>
      </c>
      <c r="AO832" s="59" t="s">
        <v>107</v>
      </c>
    </row>
    <row r="833" spans="1:41" x14ac:dyDescent="0.15">
      <c r="A833" s="59" t="s">
        <v>1811</v>
      </c>
      <c r="B833" s="59" t="s">
        <v>1636</v>
      </c>
      <c r="C833" s="59" t="s">
        <v>1637</v>
      </c>
      <c r="D833" s="59" t="s">
        <v>1638</v>
      </c>
      <c r="E833" s="59" t="s">
        <v>1639</v>
      </c>
      <c r="F833" s="59" t="s">
        <v>1475</v>
      </c>
      <c r="G833" s="59" t="s">
        <v>1406</v>
      </c>
      <c r="H833" s="59" t="s">
        <v>1475</v>
      </c>
      <c r="I833" s="59" t="s">
        <v>1406</v>
      </c>
      <c r="J833" s="59" t="s">
        <v>727</v>
      </c>
      <c r="K833" s="59" t="s">
        <v>1640</v>
      </c>
      <c r="L833" s="59" t="s">
        <v>1641</v>
      </c>
      <c r="M833" s="59" t="s">
        <v>1478</v>
      </c>
      <c r="N833" s="59" t="s">
        <v>1479</v>
      </c>
      <c r="O833" s="59" t="s">
        <v>1480</v>
      </c>
      <c r="P833" s="59" t="s">
        <v>1481</v>
      </c>
      <c r="Q833" s="59" t="s">
        <v>1482</v>
      </c>
      <c r="R833" s="59" t="s">
        <v>1483</v>
      </c>
      <c r="S833" s="59" t="s">
        <v>1642</v>
      </c>
      <c r="T833" s="59" t="s">
        <v>1643</v>
      </c>
      <c r="U833" s="59" t="s">
        <v>1486</v>
      </c>
      <c r="V833" s="59" t="s">
        <v>1487</v>
      </c>
      <c r="W833" s="59" t="s">
        <v>1488</v>
      </c>
      <c r="X833" s="59" t="s">
        <v>1511</v>
      </c>
      <c r="Y833" s="59" t="s">
        <v>1490</v>
      </c>
      <c r="Z833" s="59">
        <v>14.85</v>
      </c>
      <c r="AA833" s="59">
        <v>14.85</v>
      </c>
      <c r="AB833" s="59">
        <v>0</v>
      </c>
      <c r="AC833" s="59">
        <v>14.85</v>
      </c>
      <c r="AD833" s="59">
        <v>0</v>
      </c>
      <c r="AE833" s="59">
        <v>0</v>
      </c>
      <c r="AF833" s="59" t="s">
        <v>1491</v>
      </c>
      <c r="AG833" s="59" t="s">
        <v>727</v>
      </c>
      <c r="AH833" s="59" t="s">
        <v>1644</v>
      </c>
      <c r="AI833" s="59" t="s">
        <v>1492</v>
      </c>
      <c r="AJ833" s="59" t="s">
        <v>1486</v>
      </c>
      <c r="AK833" s="59" t="s">
        <v>278</v>
      </c>
      <c r="AL833" s="59" t="s">
        <v>1493</v>
      </c>
      <c r="AM833" s="59" t="s">
        <v>1494</v>
      </c>
      <c r="AN833" s="59" t="s">
        <v>1384</v>
      </c>
      <c r="AO833" s="59" t="s">
        <v>107</v>
      </c>
    </row>
    <row r="834" spans="1:41" x14ac:dyDescent="0.15">
      <c r="A834" s="59" t="s">
        <v>1811</v>
      </c>
      <c r="B834" s="59" t="s">
        <v>1636</v>
      </c>
      <c r="C834" s="59" t="s">
        <v>1637</v>
      </c>
      <c r="D834" s="59" t="s">
        <v>1638</v>
      </c>
      <c r="E834" s="59" t="s">
        <v>1639</v>
      </c>
      <c r="F834" s="59" t="s">
        <v>1475</v>
      </c>
      <c r="G834" s="59" t="s">
        <v>1406</v>
      </c>
      <c r="H834" s="59" t="s">
        <v>1475</v>
      </c>
      <c r="I834" s="59" t="s">
        <v>1406</v>
      </c>
      <c r="J834" s="59" t="s">
        <v>727</v>
      </c>
      <c r="K834" s="59" t="s">
        <v>1640</v>
      </c>
      <c r="L834" s="59" t="s">
        <v>1641</v>
      </c>
      <c r="M834" s="59" t="s">
        <v>1478</v>
      </c>
      <c r="N834" s="59" t="s">
        <v>1479</v>
      </c>
      <c r="O834" s="59" t="s">
        <v>1480</v>
      </c>
      <c r="P834" s="59" t="s">
        <v>1481</v>
      </c>
      <c r="Q834" s="59" t="s">
        <v>1482</v>
      </c>
      <c r="R834" s="59" t="s">
        <v>1483</v>
      </c>
      <c r="S834" s="59" t="s">
        <v>1642</v>
      </c>
      <c r="T834" s="59" t="s">
        <v>1643</v>
      </c>
      <c r="U834" s="59" t="s">
        <v>1486</v>
      </c>
      <c r="V834" s="59" t="s">
        <v>1487</v>
      </c>
      <c r="W834" s="59" t="s">
        <v>1513</v>
      </c>
      <c r="X834" s="59" t="s">
        <v>1487</v>
      </c>
      <c r="Y834" s="59" t="s">
        <v>1490</v>
      </c>
      <c r="Z834" s="59">
        <v>3933.92</v>
      </c>
      <c r="AA834" s="59">
        <v>3933.92</v>
      </c>
      <c r="AB834" s="59">
        <v>0</v>
      </c>
      <c r="AC834" s="59">
        <v>3933.92</v>
      </c>
      <c r="AD834" s="59">
        <v>0</v>
      </c>
      <c r="AE834" s="59">
        <v>0</v>
      </c>
      <c r="AF834" s="59" t="s">
        <v>1491</v>
      </c>
      <c r="AG834" s="59" t="s">
        <v>727</v>
      </c>
      <c r="AH834" s="59" t="s">
        <v>1644</v>
      </c>
      <c r="AI834" s="59" t="s">
        <v>1492</v>
      </c>
      <c r="AJ834" s="59" t="s">
        <v>1486</v>
      </c>
      <c r="AK834" s="59" t="s">
        <v>278</v>
      </c>
      <c r="AL834" s="59" t="s">
        <v>1493</v>
      </c>
      <c r="AM834" s="59" t="s">
        <v>1494</v>
      </c>
      <c r="AN834" s="59" t="s">
        <v>1384</v>
      </c>
      <c r="AO834" s="59" t="s">
        <v>107</v>
      </c>
    </row>
    <row r="835" spans="1:41" x14ac:dyDescent="0.15">
      <c r="A835" s="59" t="s">
        <v>1811</v>
      </c>
      <c r="B835" s="59" t="s">
        <v>1645</v>
      </c>
      <c r="C835" s="59" t="s">
        <v>1646</v>
      </c>
      <c r="D835" s="59" t="s">
        <v>1517</v>
      </c>
      <c r="E835" s="59" t="s">
        <v>559</v>
      </c>
      <c r="F835" s="59" t="s">
        <v>1475</v>
      </c>
      <c r="G835" s="59" t="s">
        <v>1406</v>
      </c>
      <c r="H835" s="59" t="s">
        <v>1475</v>
      </c>
      <c r="I835" s="59" t="s">
        <v>1406</v>
      </c>
      <c r="J835" s="59" t="s">
        <v>737</v>
      </c>
      <c r="K835" s="59" t="s">
        <v>1518</v>
      </c>
      <c r="L835" s="59" t="s">
        <v>1647</v>
      </c>
      <c r="M835" s="59" t="s">
        <v>1478</v>
      </c>
      <c r="N835" s="59" t="s">
        <v>1479</v>
      </c>
      <c r="O835" s="59" t="s">
        <v>1480</v>
      </c>
      <c r="P835" s="59" t="s">
        <v>1481</v>
      </c>
      <c r="Q835" s="59" t="s">
        <v>1482</v>
      </c>
      <c r="R835" s="59" t="s">
        <v>1483</v>
      </c>
      <c r="S835" s="59" t="s">
        <v>1648</v>
      </c>
      <c r="T835" s="59" t="s">
        <v>1649</v>
      </c>
      <c r="U835" s="59" t="s">
        <v>1486</v>
      </c>
      <c r="V835" s="59" t="s">
        <v>1487</v>
      </c>
      <c r="W835" s="59" t="s">
        <v>1488</v>
      </c>
      <c r="X835" s="59" t="s">
        <v>1511</v>
      </c>
      <c r="Y835" s="59" t="s">
        <v>1490</v>
      </c>
      <c r="Z835" s="59">
        <v>26.11</v>
      </c>
      <c r="AA835" s="59">
        <v>26.11</v>
      </c>
      <c r="AB835" s="59">
        <v>0</v>
      </c>
      <c r="AC835" s="59">
        <v>26.11</v>
      </c>
      <c r="AD835" s="59">
        <v>0</v>
      </c>
      <c r="AE835" s="59">
        <v>0</v>
      </c>
      <c r="AF835" s="59" t="s">
        <v>1491</v>
      </c>
      <c r="AG835" s="59" t="s">
        <v>737</v>
      </c>
      <c r="AH835" s="59" t="s">
        <v>1518</v>
      </c>
      <c r="AI835" s="59" t="s">
        <v>1523</v>
      </c>
      <c r="AJ835" s="59" t="s">
        <v>1486</v>
      </c>
      <c r="AK835" s="59" t="s">
        <v>278</v>
      </c>
      <c r="AL835" s="59" t="s">
        <v>1493</v>
      </c>
      <c r="AM835" s="59" t="s">
        <v>1494</v>
      </c>
      <c r="AN835" s="59" t="s">
        <v>1384</v>
      </c>
      <c r="AO835" s="59" t="s">
        <v>107</v>
      </c>
    </row>
    <row r="836" spans="1:41" x14ac:dyDescent="0.15">
      <c r="A836" s="59" t="s">
        <v>1811</v>
      </c>
      <c r="B836" s="59" t="s">
        <v>1645</v>
      </c>
      <c r="C836" s="59" t="s">
        <v>1646</v>
      </c>
      <c r="D836" s="59" t="s">
        <v>1517</v>
      </c>
      <c r="E836" s="59" t="s">
        <v>559</v>
      </c>
      <c r="F836" s="59" t="s">
        <v>1475</v>
      </c>
      <c r="G836" s="59" t="s">
        <v>1406</v>
      </c>
      <c r="H836" s="59" t="s">
        <v>1475</v>
      </c>
      <c r="I836" s="59" t="s">
        <v>1406</v>
      </c>
      <c r="J836" s="59" t="s">
        <v>737</v>
      </c>
      <c r="K836" s="59" t="s">
        <v>1518</v>
      </c>
      <c r="L836" s="59" t="s">
        <v>1647</v>
      </c>
      <c r="M836" s="59" t="s">
        <v>1478</v>
      </c>
      <c r="N836" s="59" t="s">
        <v>1479</v>
      </c>
      <c r="O836" s="59" t="s">
        <v>1480</v>
      </c>
      <c r="P836" s="59" t="s">
        <v>1481</v>
      </c>
      <c r="Q836" s="59" t="s">
        <v>1482</v>
      </c>
      <c r="R836" s="59" t="s">
        <v>1483</v>
      </c>
      <c r="S836" s="59" t="s">
        <v>1648</v>
      </c>
      <c r="T836" s="59" t="s">
        <v>1649</v>
      </c>
      <c r="U836" s="59" t="s">
        <v>1486</v>
      </c>
      <c r="V836" s="59" t="s">
        <v>1487</v>
      </c>
      <c r="W836" s="59" t="s">
        <v>1522</v>
      </c>
      <c r="X836" s="59" t="s">
        <v>1487</v>
      </c>
      <c r="Y836" s="59" t="s">
        <v>1490</v>
      </c>
      <c r="Z836" s="59">
        <v>973.89</v>
      </c>
      <c r="AA836" s="59">
        <v>973.89</v>
      </c>
      <c r="AB836" s="59">
        <v>0</v>
      </c>
      <c r="AC836" s="59">
        <v>973.89</v>
      </c>
      <c r="AD836" s="59">
        <v>0</v>
      </c>
      <c r="AE836" s="59">
        <v>0</v>
      </c>
      <c r="AF836" s="59" t="s">
        <v>1491</v>
      </c>
      <c r="AG836" s="59" t="s">
        <v>737</v>
      </c>
      <c r="AH836" s="59" t="s">
        <v>1518</v>
      </c>
      <c r="AI836" s="59" t="s">
        <v>1523</v>
      </c>
      <c r="AJ836" s="59" t="s">
        <v>1486</v>
      </c>
      <c r="AK836" s="59" t="s">
        <v>278</v>
      </c>
      <c r="AL836" s="59" t="s">
        <v>1493</v>
      </c>
      <c r="AM836" s="59" t="s">
        <v>1494</v>
      </c>
      <c r="AN836" s="59" t="s">
        <v>1384</v>
      </c>
      <c r="AO836" s="59" t="s">
        <v>107</v>
      </c>
    </row>
    <row r="837" spans="1:41" x14ac:dyDescent="0.15">
      <c r="A837" s="59" t="s">
        <v>1811</v>
      </c>
      <c r="B837" s="59" t="s">
        <v>1650</v>
      </c>
      <c r="C837" s="59" t="s">
        <v>1651</v>
      </c>
      <c r="D837" s="59" t="s">
        <v>1517</v>
      </c>
      <c r="E837" s="59" t="s">
        <v>559</v>
      </c>
      <c r="F837" s="59" t="s">
        <v>1475</v>
      </c>
      <c r="G837" s="59" t="s">
        <v>1406</v>
      </c>
      <c r="H837" s="59" t="s">
        <v>1475</v>
      </c>
      <c r="I837" s="59" t="s">
        <v>1406</v>
      </c>
      <c r="J837" s="59" t="s">
        <v>737</v>
      </c>
      <c r="K837" s="59" t="s">
        <v>1518</v>
      </c>
      <c r="L837" s="59" t="s">
        <v>1652</v>
      </c>
      <c r="M837" s="59" t="s">
        <v>1478</v>
      </c>
      <c r="N837" s="59" t="s">
        <v>1479</v>
      </c>
      <c r="O837" s="59" t="s">
        <v>1480</v>
      </c>
      <c r="P837" s="59" t="s">
        <v>1481</v>
      </c>
      <c r="Q837" s="59" t="s">
        <v>1482</v>
      </c>
      <c r="R837" s="59" t="s">
        <v>1483</v>
      </c>
      <c r="S837" s="59" t="s">
        <v>1653</v>
      </c>
      <c r="T837" s="59" t="s">
        <v>1654</v>
      </c>
      <c r="U837" s="59" t="s">
        <v>1486</v>
      </c>
      <c r="V837" s="59" t="s">
        <v>1487</v>
      </c>
      <c r="W837" s="59" t="s">
        <v>1500</v>
      </c>
      <c r="X837" s="59" t="s">
        <v>1501</v>
      </c>
      <c r="Y837" s="59" t="s">
        <v>1490</v>
      </c>
      <c r="Z837" s="59">
        <v>3030.34</v>
      </c>
      <c r="AA837" s="59">
        <v>3030.34</v>
      </c>
      <c r="AB837" s="59">
        <v>0</v>
      </c>
      <c r="AC837" s="59">
        <v>3030.34</v>
      </c>
      <c r="AD837" s="59">
        <v>0</v>
      </c>
      <c r="AE837" s="59">
        <v>0</v>
      </c>
      <c r="AF837" s="59" t="s">
        <v>1491</v>
      </c>
      <c r="AG837" s="59" t="s">
        <v>737</v>
      </c>
      <c r="AH837" s="59" t="s">
        <v>1518</v>
      </c>
      <c r="AI837" s="59" t="s">
        <v>1523</v>
      </c>
      <c r="AJ837" s="59" t="s">
        <v>1486</v>
      </c>
      <c r="AK837" s="59" t="s">
        <v>278</v>
      </c>
      <c r="AL837" s="59" t="s">
        <v>1493</v>
      </c>
      <c r="AM837" s="59" t="s">
        <v>1494</v>
      </c>
      <c r="AN837" s="59" t="s">
        <v>1384</v>
      </c>
      <c r="AO837" s="59" t="s">
        <v>107</v>
      </c>
    </row>
    <row r="838" spans="1:41" x14ac:dyDescent="0.15">
      <c r="A838" s="59" t="s">
        <v>1811</v>
      </c>
      <c r="B838" s="59" t="s">
        <v>1785</v>
      </c>
      <c r="C838" s="59" t="s">
        <v>1786</v>
      </c>
      <c r="D838" s="59" t="s">
        <v>1517</v>
      </c>
      <c r="E838" s="59" t="s">
        <v>559</v>
      </c>
      <c r="F838" s="59" t="s">
        <v>1475</v>
      </c>
      <c r="G838" s="59" t="s">
        <v>1406</v>
      </c>
      <c r="H838" s="59" t="s">
        <v>1475</v>
      </c>
      <c r="I838" s="59" t="s">
        <v>1406</v>
      </c>
      <c r="J838" s="59" t="s">
        <v>737</v>
      </c>
      <c r="K838" s="59" t="s">
        <v>1518</v>
      </c>
      <c r="L838" s="59" t="s">
        <v>1652</v>
      </c>
      <c r="M838" s="59" t="s">
        <v>1478</v>
      </c>
      <c r="N838" s="59" t="s">
        <v>1479</v>
      </c>
      <c r="O838" s="59" t="s">
        <v>1480</v>
      </c>
      <c r="P838" s="59" t="s">
        <v>1481</v>
      </c>
      <c r="Q838" s="59" t="s">
        <v>1482</v>
      </c>
      <c r="R838" s="59" t="s">
        <v>1483</v>
      </c>
      <c r="S838" s="59" t="s">
        <v>1787</v>
      </c>
      <c r="T838" s="59" t="s">
        <v>1788</v>
      </c>
      <c r="U838" s="59" t="s">
        <v>1486</v>
      </c>
      <c r="V838" s="59" t="s">
        <v>1487</v>
      </c>
      <c r="W838" s="59" t="s">
        <v>1500</v>
      </c>
      <c r="X838" s="59" t="s">
        <v>1501</v>
      </c>
      <c r="Y838" s="59" t="s">
        <v>1490</v>
      </c>
      <c r="Z838" s="59">
        <v>0.41</v>
      </c>
      <c r="AA838" s="59">
        <v>0.41</v>
      </c>
      <c r="AB838" s="59">
        <v>0</v>
      </c>
      <c r="AC838" s="59">
        <v>0.41</v>
      </c>
      <c r="AD838" s="59">
        <v>0</v>
      </c>
      <c r="AE838" s="59">
        <v>0</v>
      </c>
      <c r="AF838" s="59" t="s">
        <v>1491</v>
      </c>
      <c r="AG838" s="59" t="s">
        <v>737</v>
      </c>
      <c r="AH838" s="59" t="s">
        <v>1518</v>
      </c>
      <c r="AI838" s="59" t="s">
        <v>1523</v>
      </c>
      <c r="AJ838" s="59" t="s">
        <v>1486</v>
      </c>
      <c r="AK838" s="59" t="s">
        <v>278</v>
      </c>
      <c r="AL838" s="59" t="s">
        <v>1493</v>
      </c>
      <c r="AM838" s="59" t="s">
        <v>1494</v>
      </c>
      <c r="AN838" s="59" t="s">
        <v>1384</v>
      </c>
      <c r="AO838" s="59" t="s">
        <v>107</v>
      </c>
    </row>
    <row r="839" spans="1:41" x14ac:dyDescent="0.15">
      <c r="A839" s="59" t="s">
        <v>1811</v>
      </c>
      <c r="B839" s="59" t="s">
        <v>1655</v>
      </c>
      <c r="C839" s="59" t="s">
        <v>1656</v>
      </c>
      <c r="D839" s="59" t="s">
        <v>1517</v>
      </c>
      <c r="E839" s="59" t="s">
        <v>559</v>
      </c>
      <c r="F839" s="59" t="s">
        <v>1475</v>
      </c>
      <c r="G839" s="59" t="s">
        <v>1406</v>
      </c>
      <c r="H839" s="59" t="s">
        <v>1475</v>
      </c>
      <c r="I839" s="59" t="s">
        <v>1406</v>
      </c>
      <c r="J839" s="59" t="s">
        <v>737</v>
      </c>
      <c r="K839" s="59" t="s">
        <v>1518</v>
      </c>
      <c r="L839" s="59" t="s">
        <v>1657</v>
      </c>
      <c r="M839" s="59" t="s">
        <v>1478</v>
      </c>
      <c r="N839" s="59" t="s">
        <v>1479</v>
      </c>
      <c r="O839" s="59" t="s">
        <v>1480</v>
      </c>
      <c r="P839" s="59" t="s">
        <v>1481</v>
      </c>
      <c r="Q839" s="59" t="s">
        <v>1482</v>
      </c>
      <c r="R839" s="59" t="s">
        <v>1483</v>
      </c>
      <c r="S839" s="59" t="s">
        <v>1658</v>
      </c>
      <c r="T839" s="59" t="s">
        <v>1659</v>
      </c>
      <c r="U839" s="59" t="s">
        <v>1486</v>
      </c>
      <c r="V839" s="59" t="s">
        <v>1487</v>
      </c>
      <c r="W839" s="59" t="s">
        <v>1488</v>
      </c>
      <c r="X839" s="59" t="s">
        <v>1510</v>
      </c>
      <c r="Y839" s="59" t="s">
        <v>1490</v>
      </c>
      <c r="Z839" s="59">
        <v>3.91</v>
      </c>
      <c r="AA839" s="59">
        <v>3.69</v>
      </c>
      <c r="AB839" s="59">
        <v>0.22</v>
      </c>
      <c r="AC839" s="59">
        <v>3.69</v>
      </c>
      <c r="AD839" s="59">
        <v>0</v>
      </c>
      <c r="AE839" s="59">
        <v>0</v>
      </c>
      <c r="AF839" s="59" t="s">
        <v>1491</v>
      </c>
      <c r="AG839" s="59" t="s">
        <v>737</v>
      </c>
      <c r="AH839" s="59" t="s">
        <v>1518</v>
      </c>
      <c r="AI839" s="59" t="s">
        <v>1523</v>
      </c>
      <c r="AJ839" s="59" t="s">
        <v>1486</v>
      </c>
      <c r="AK839" s="59" t="s">
        <v>278</v>
      </c>
      <c r="AL839" s="59" t="s">
        <v>1493</v>
      </c>
      <c r="AM839" s="59" t="s">
        <v>1494</v>
      </c>
      <c r="AN839" s="59" t="s">
        <v>1384</v>
      </c>
      <c r="AO839" s="59" t="s">
        <v>107</v>
      </c>
    </row>
    <row r="840" spans="1:41" x14ac:dyDescent="0.15">
      <c r="A840" s="59" t="s">
        <v>1811</v>
      </c>
      <c r="B840" s="59" t="s">
        <v>1655</v>
      </c>
      <c r="C840" s="59" t="s">
        <v>1656</v>
      </c>
      <c r="D840" s="59" t="s">
        <v>1517</v>
      </c>
      <c r="E840" s="59" t="s">
        <v>559</v>
      </c>
      <c r="F840" s="59" t="s">
        <v>1475</v>
      </c>
      <c r="G840" s="59" t="s">
        <v>1406</v>
      </c>
      <c r="H840" s="59" t="s">
        <v>1475</v>
      </c>
      <c r="I840" s="59" t="s">
        <v>1406</v>
      </c>
      <c r="J840" s="59" t="s">
        <v>737</v>
      </c>
      <c r="K840" s="59" t="s">
        <v>1518</v>
      </c>
      <c r="L840" s="59" t="s">
        <v>1657</v>
      </c>
      <c r="M840" s="59" t="s">
        <v>1478</v>
      </c>
      <c r="N840" s="59" t="s">
        <v>1479</v>
      </c>
      <c r="O840" s="59" t="s">
        <v>1480</v>
      </c>
      <c r="P840" s="59" t="s">
        <v>1481</v>
      </c>
      <c r="Q840" s="59" t="s">
        <v>1482</v>
      </c>
      <c r="R840" s="59" t="s">
        <v>1483</v>
      </c>
      <c r="S840" s="59" t="s">
        <v>1658</v>
      </c>
      <c r="T840" s="59" t="s">
        <v>1659</v>
      </c>
      <c r="U840" s="59" t="s">
        <v>1486</v>
      </c>
      <c r="V840" s="59" t="s">
        <v>1487</v>
      </c>
      <c r="W840" s="59" t="s">
        <v>1488</v>
      </c>
      <c r="X840" s="59" t="s">
        <v>1511</v>
      </c>
      <c r="Y840" s="59" t="s">
        <v>1490</v>
      </c>
      <c r="Z840" s="59">
        <v>0.06</v>
      </c>
      <c r="AA840" s="59">
        <v>0.06</v>
      </c>
      <c r="AB840" s="59">
        <v>0</v>
      </c>
      <c r="AC840" s="59">
        <v>0.06</v>
      </c>
      <c r="AD840" s="59">
        <v>0</v>
      </c>
      <c r="AE840" s="59">
        <v>0</v>
      </c>
      <c r="AF840" s="59" t="s">
        <v>1491</v>
      </c>
      <c r="AG840" s="59" t="s">
        <v>737</v>
      </c>
      <c r="AH840" s="59" t="s">
        <v>1518</v>
      </c>
      <c r="AI840" s="59" t="s">
        <v>1523</v>
      </c>
      <c r="AJ840" s="59" t="s">
        <v>1486</v>
      </c>
      <c r="AK840" s="59" t="s">
        <v>278</v>
      </c>
      <c r="AL840" s="59" t="s">
        <v>1493</v>
      </c>
      <c r="AM840" s="59" t="s">
        <v>1494</v>
      </c>
      <c r="AN840" s="59" t="s">
        <v>1384</v>
      </c>
      <c r="AO840" s="59" t="s">
        <v>107</v>
      </c>
    </row>
    <row r="841" spans="1:41" x14ac:dyDescent="0.15">
      <c r="A841" s="59" t="s">
        <v>1811</v>
      </c>
      <c r="B841" s="59" t="s">
        <v>1655</v>
      </c>
      <c r="C841" s="59" t="s">
        <v>1656</v>
      </c>
      <c r="D841" s="59" t="s">
        <v>1517</v>
      </c>
      <c r="E841" s="59" t="s">
        <v>559</v>
      </c>
      <c r="F841" s="59" t="s">
        <v>1475</v>
      </c>
      <c r="G841" s="59" t="s">
        <v>1406</v>
      </c>
      <c r="H841" s="59" t="s">
        <v>1475</v>
      </c>
      <c r="I841" s="59" t="s">
        <v>1406</v>
      </c>
      <c r="J841" s="59" t="s">
        <v>737</v>
      </c>
      <c r="K841" s="59" t="s">
        <v>1518</v>
      </c>
      <c r="L841" s="59" t="s">
        <v>1657</v>
      </c>
      <c r="M841" s="59" t="s">
        <v>1478</v>
      </c>
      <c r="N841" s="59" t="s">
        <v>1479</v>
      </c>
      <c r="O841" s="59" t="s">
        <v>1480</v>
      </c>
      <c r="P841" s="59" t="s">
        <v>1481</v>
      </c>
      <c r="Q841" s="59" t="s">
        <v>1482</v>
      </c>
      <c r="R841" s="59" t="s">
        <v>1483</v>
      </c>
      <c r="S841" s="59" t="s">
        <v>1658</v>
      </c>
      <c r="T841" s="59" t="s">
        <v>1659</v>
      </c>
      <c r="U841" s="59" t="s">
        <v>1486</v>
      </c>
      <c r="V841" s="59" t="s">
        <v>1487</v>
      </c>
      <c r="W841" s="59" t="s">
        <v>1522</v>
      </c>
      <c r="X841" s="59" t="s">
        <v>1487</v>
      </c>
      <c r="Y841" s="59" t="s">
        <v>1490</v>
      </c>
      <c r="Z841" s="59">
        <v>2573.31</v>
      </c>
      <c r="AA841" s="59">
        <v>2497.35</v>
      </c>
      <c r="AB841" s="59">
        <v>75.959999999999994</v>
      </c>
      <c r="AC841" s="59">
        <v>2497.35</v>
      </c>
      <c r="AD841" s="59">
        <v>0</v>
      </c>
      <c r="AE841" s="59">
        <v>0</v>
      </c>
      <c r="AF841" s="59" t="s">
        <v>1491</v>
      </c>
      <c r="AG841" s="59" t="s">
        <v>737</v>
      </c>
      <c r="AH841" s="59" t="s">
        <v>1518</v>
      </c>
      <c r="AI841" s="59" t="s">
        <v>1523</v>
      </c>
      <c r="AJ841" s="59" t="s">
        <v>1486</v>
      </c>
      <c r="AK841" s="59" t="s">
        <v>278</v>
      </c>
      <c r="AL841" s="59" t="s">
        <v>1493</v>
      </c>
      <c r="AM841" s="59" t="s">
        <v>1494</v>
      </c>
      <c r="AN841" s="59" t="s">
        <v>1384</v>
      </c>
      <c r="AO841" s="59" t="s">
        <v>107</v>
      </c>
    </row>
    <row r="842" spans="1:41" x14ac:dyDescent="0.15">
      <c r="A842" s="59" t="s">
        <v>1811</v>
      </c>
      <c r="B842" s="59" t="s">
        <v>1660</v>
      </c>
      <c r="C842" s="59" t="s">
        <v>1661</v>
      </c>
      <c r="D842" s="59" t="s">
        <v>1662</v>
      </c>
      <c r="E842" s="59" t="s">
        <v>1080</v>
      </c>
      <c r="F842" s="59" t="s">
        <v>1475</v>
      </c>
      <c r="G842" s="59" t="s">
        <v>1406</v>
      </c>
      <c r="H842" s="59" t="s">
        <v>1475</v>
      </c>
      <c r="I842" s="59" t="s">
        <v>1406</v>
      </c>
      <c r="J842" s="59" t="s">
        <v>1407</v>
      </c>
      <c r="K842" s="59" t="s">
        <v>1663</v>
      </c>
      <c r="L842" s="59" t="s">
        <v>1664</v>
      </c>
      <c r="M842" s="59" t="s">
        <v>1478</v>
      </c>
      <c r="N842" s="59" t="s">
        <v>1479</v>
      </c>
      <c r="O842" s="59" t="s">
        <v>1480</v>
      </c>
      <c r="P842" s="59" t="s">
        <v>1481</v>
      </c>
      <c r="Q842" s="59" t="s">
        <v>1482</v>
      </c>
      <c r="R842" s="59" t="s">
        <v>1483</v>
      </c>
      <c r="S842" s="59" t="s">
        <v>1665</v>
      </c>
      <c r="T842" s="59" t="s">
        <v>1666</v>
      </c>
      <c r="U842" s="59" t="s">
        <v>1486</v>
      </c>
      <c r="V842" s="59" t="s">
        <v>1487</v>
      </c>
      <c r="W842" s="59" t="s">
        <v>1508</v>
      </c>
      <c r="X842" s="59" t="s">
        <v>1487</v>
      </c>
      <c r="Y842" s="59" t="s">
        <v>1490</v>
      </c>
      <c r="Z842" s="59">
        <v>6931.59</v>
      </c>
      <c r="AA842" s="59">
        <v>6931.59</v>
      </c>
      <c r="AB842" s="59">
        <v>0</v>
      </c>
      <c r="AC842" s="59">
        <v>6931.59</v>
      </c>
      <c r="AD842" s="59">
        <v>0</v>
      </c>
      <c r="AE842" s="59">
        <v>0</v>
      </c>
      <c r="AF842" s="59" t="s">
        <v>1491</v>
      </c>
      <c r="AG842" s="59" t="s">
        <v>1407</v>
      </c>
      <c r="AH842" s="59" t="s">
        <v>1663</v>
      </c>
      <c r="AI842" s="59" t="s">
        <v>1492</v>
      </c>
      <c r="AJ842" s="59" t="s">
        <v>1486</v>
      </c>
      <c r="AK842" s="59" t="s">
        <v>278</v>
      </c>
      <c r="AL842" s="59" t="s">
        <v>1493</v>
      </c>
      <c r="AM842" s="59" t="s">
        <v>1494</v>
      </c>
      <c r="AN842" s="59" t="s">
        <v>1382</v>
      </c>
      <c r="AO842" s="59" t="s">
        <v>88</v>
      </c>
    </row>
    <row r="843" spans="1:41" x14ac:dyDescent="0.15">
      <c r="A843" s="59" t="s">
        <v>1811</v>
      </c>
      <c r="B843" s="59" t="s">
        <v>1660</v>
      </c>
      <c r="C843" s="59" t="s">
        <v>1661</v>
      </c>
      <c r="D843" s="59" t="s">
        <v>1662</v>
      </c>
      <c r="E843" s="59" t="s">
        <v>1080</v>
      </c>
      <c r="F843" s="59" t="s">
        <v>1475</v>
      </c>
      <c r="G843" s="59" t="s">
        <v>1406</v>
      </c>
      <c r="H843" s="59" t="s">
        <v>1475</v>
      </c>
      <c r="I843" s="59" t="s">
        <v>1406</v>
      </c>
      <c r="J843" s="59" t="s">
        <v>1407</v>
      </c>
      <c r="K843" s="59" t="s">
        <v>1663</v>
      </c>
      <c r="L843" s="59" t="s">
        <v>1664</v>
      </c>
      <c r="M843" s="59" t="s">
        <v>1478</v>
      </c>
      <c r="N843" s="59" t="s">
        <v>1479</v>
      </c>
      <c r="O843" s="59" t="s">
        <v>1480</v>
      </c>
      <c r="P843" s="59" t="s">
        <v>1481</v>
      </c>
      <c r="Q843" s="59" t="s">
        <v>1482</v>
      </c>
      <c r="R843" s="59" t="s">
        <v>1483</v>
      </c>
      <c r="S843" s="59" t="s">
        <v>1665</v>
      </c>
      <c r="T843" s="59" t="s">
        <v>1666</v>
      </c>
      <c r="U843" s="59" t="s">
        <v>1486</v>
      </c>
      <c r="V843" s="59" t="s">
        <v>1487</v>
      </c>
      <c r="W843" s="59" t="s">
        <v>1509</v>
      </c>
      <c r="X843" s="59" t="s">
        <v>1487</v>
      </c>
      <c r="Y843" s="59" t="s">
        <v>1490</v>
      </c>
      <c r="Z843" s="59">
        <v>25137.99</v>
      </c>
      <c r="AA843" s="59">
        <v>25137.99</v>
      </c>
      <c r="AB843" s="59">
        <v>0</v>
      </c>
      <c r="AC843" s="59">
        <v>25137.99</v>
      </c>
      <c r="AD843" s="59">
        <v>0</v>
      </c>
      <c r="AE843" s="59">
        <v>0</v>
      </c>
      <c r="AF843" s="59" t="s">
        <v>1491</v>
      </c>
      <c r="AG843" s="59" t="s">
        <v>1407</v>
      </c>
      <c r="AH843" s="59" t="s">
        <v>1663</v>
      </c>
      <c r="AI843" s="59" t="s">
        <v>1492</v>
      </c>
      <c r="AJ843" s="59" t="s">
        <v>1486</v>
      </c>
      <c r="AK843" s="59" t="s">
        <v>278</v>
      </c>
      <c r="AL843" s="59" t="s">
        <v>1493</v>
      </c>
      <c r="AM843" s="59" t="s">
        <v>1494</v>
      </c>
      <c r="AN843" s="59" t="s">
        <v>1382</v>
      </c>
      <c r="AO843" s="59" t="s">
        <v>88</v>
      </c>
    </row>
    <row r="844" spans="1:41" x14ac:dyDescent="0.15">
      <c r="A844" s="59" t="s">
        <v>1811</v>
      </c>
      <c r="B844" s="59" t="s">
        <v>1660</v>
      </c>
      <c r="C844" s="59" t="s">
        <v>1661</v>
      </c>
      <c r="D844" s="59" t="s">
        <v>1662</v>
      </c>
      <c r="E844" s="59" t="s">
        <v>1080</v>
      </c>
      <c r="F844" s="59" t="s">
        <v>1475</v>
      </c>
      <c r="G844" s="59" t="s">
        <v>1406</v>
      </c>
      <c r="H844" s="59" t="s">
        <v>1475</v>
      </c>
      <c r="I844" s="59" t="s">
        <v>1406</v>
      </c>
      <c r="J844" s="59" t="s">
        <v>1407</v>
      </c>
      <c r="K844" s="59" t="s">
        <v>1663</v>
      </c>
      <c r="L844" s="59" t="s">
        <v>1664</v>
      </c>
      <c r="M844" s="59" t="s">
        <v>1478</v>
      </c>
      <c r="N844" s="59" t="s">
        <v>1479</v>
      </c>
      <c r="O844" s="59" t="s">
        <v>1480</v>
      </c>
      <c r="P844" s="59" t="s">
        <v>1481</v>
      </c>
      <c r="Q844" s="59" t="s">
        <v>1482</v>
      </c>
      <c r="R844" s="59" t="s">
        <v>1483</v>
      </c>
      <c r="S844" s="59" t="s">
        <v>1665</v>
      </c>
      <c r="T844" s="59" t="s">
        <v>1666</v>
      </c>
      <c r="U844" s="59" t="s">
        <v>1486</v>
      </c>
      <c r="V844" s="59" t="s">
        <v>1487</v>
      </c>
      <c r="W844" s="59" t="s">
        <v>1488</v>
      </c>
      <c r="X844" s="59" t="s">
        <v>1511</v>
      </c>
      <c r="Y844" s="59" t="s">
        <v>1490</v>
      </c>
      <c r="Z844" s="59">
        <v>1.34</v>
      </c>
      <c r="AA844" s="59">
        <v>1.34</v>
      </c>
      <c r="AB844" s="59">
        <v>0</v>
      </c>
      <c r="AC844" s="59">
        <v>1.34</v>
      </c>
      <c r="AD844" s="59">
        <v>0</v>
      </c>
      <c r="AE844" s="59">
        <v>0</v>
      </c>
      <c r="AF844" s="59" t="s">
        <v>1491</v>
      </c>
      <c r="AG844" s="59" t="s">
        <v>1407</v>
      </c>
      <c r="AH844" s="59" t="s">
        <v>1663</v>
      </c>
      <c r="AI844" s="59" t="s">
        <v>1492</v>
      </c>
      <c r="AJ844" s="59" t="s">
        <v>1486</v>
      </c>
      <c r="AK844" s="59" t="s">
        <v>278</v>
      </c>
      <c r="AL844" s="59" t="s">
        <v>1493</v>
      </c>
      <c r="AM844" s="59" t="s">
        <v>1494</v>
      </c>
      <c r="AN844" s="59" t="s">
        <v>1382</v>
      </c>
      <c r="AO844" s="59" t="s">
        <v>88</v>
      </c>
    </row>
    <row r="845" spans="1:41" x14ac:dyDescent="0.15">
      <c r="A845" s="59" t="s">
        <v>1811</v>
      </c>
      <c r="B845" s="59" t="s">
        <v>1660</v>
      </c>
      <c r="C845" s="59" t="s">
        <v>1661</v>
      </c>
      <c r="D845" s="59" t="s">
        <v>1662</v>
      </c>
      <c r="E845" s="59" t="s">
        <v>1080</v>
      </c>
      <c r="F845" s="59" t="s">
        <v>1475</v>
      </c>
      <c r="G845" s="59" t="s">
        <v>1406</v>
      </c>
      <c r="H845" s="59" t="s">
        <v>1475</v>
      </c>
      <c r="I845" s="59" t="s">
        <v>1406</v>
      </c>
      <c r="J845" s="59" t="s">
        <v>1407</v>
      </c>
      <c r="K845" s="59" t="s">
        <v>1663</v>
      </c>
      <c r="L845" s="59" t="s">
        <v>1664</v>
      </c>
      <c r="M845" s="59" t="s">
        <v>1478</v>
      </c>
      <c r="N845" s="59" t="s">
        <v>1479</v>
      </c>
      <c r="O845" s="59" t="s">
        <v>1480</v>
      </c>
      <c r="P845" s="59" t="s">
        <v>1481</v>
      </c>
      <c r="Q845" s="59" t="s">
        <v>1482</v>
      </c>
      <c r="R845" s="59" t="s">
        <v>1483</v>
      </c>
      <c r="S845" s="59" t="s">
        <v>1665</v>
      </c>
      <c r="T845" s="59" t="s">
        <v>1666</v>
      </c>
      <c r="U845" s="59" t="s">
        <v>1486</v>
      </c>
      <c r="V845" s="59" t="s">
        <v>1487</v>
      </c>
      <c r="W845" s="59" t="s">
        <v>1514</v>
      </c>
      <c r="X845" s="59" t="s">
        <v>1487</v>
      </c>
      <c r="Y845" s="59" t="s">
        <v>1490</v>
      </c>
      <c r="Z845" s="59">
        <v>3100.59</v>
      </c>
      <c r="AA845" s="59">
        <v>3100.59</v>
      </c>
      <c r="AB845" s="59">
        <v>0</v>
      </c>
      <c r="AC845" s="59">
        <v>3100.59</v>
      </c>
      <c r="AD845" s="59">
        <v>0</v>
      </c>
      <c r="AE845" s="59">
        <v>0</v>
      </c>
      <c r="AF845" s="59" t="s">
        <v>1491</v>
      </c>
      <c r="AG845" s="59" t="s">
        <v>1407</v>
      </c>
      <c r="AH845" s="59" t="s">
        <v>1663</v>
      </c>
      <c r="AI845" s="59" t="s">
        <v>1492</v>
      </c>
      <c r="AJ845" s="59" t="s">
        <v>1486</v>
      </c>
      <c r="AK845" s="59" t="s">
        <v>278</v>
      </c>
      <c r="AL845" s="59" t="s">
        <v>1493</v>
      </c>
      <c r="AM845" s="59" t="s">
        <v>1494</v>
      </c>
      <c r="AN845" s="59" t="s">
        <v>1382</v>
      </c>
      <c r="AO845" s="59" t="s">
        <v>88</v>
      </c>
    </row>
    <row r="846" spans="1:41" x14ac:dyDescent="0.15">
      <c r="A846" s="59" t="s">
        <v>1811</v>
      </c>
      <c r="B846" s="59" t="s">
        <v>1667</v>
      </c>
      <c r="C846" s="59" t="s">
        <v>1668</v>
      </c>
      <c r="D846" s="59" t="s">
        <v>1662</v>
      </c>
      <c r="E846" s="59" t="s">
        <v>1080</v>
      </c>
      <c r="F846" s="59" t="s">
        <v>1475</v>
      </c>
      <c r="G846" s="59" t="s">
        <v>1406</v>
      </c>
      <c r="H846" s="59" t="s">
        <v>1475</v>
      </c>
      <c r="I846" s="59" t="s">
        <v>1406</v>
      </c>
      <c r="J846" s="59" t="s">
        <v>1407</v>
      </c>
      <c r="K846" s="59" t="s">
        <v>1663</v>
      </c>
      <c r="L846" s="59" t="s">
        <v>1669</v>
      </c>
      <c r="M846" s="59" t="s">
        <v>1478</v>
      </c>
      <c r="N846" s="59" t="s">
        <v>1479</v>
      </c>
      <c r="O846" s="59" t="s">
        <v>1480</v>
      </c>
      <c r="P846" s="59" t="s">
        <v>1481</v>
      </c>
      <c r="Q846" s="59" t="s">
        <v>1482</v>
      </c>
      <c r="R846" s="59" t="s">
        <v>1483</v>
      </c>
      <c r="S846" s="59" t="s">
        <v>1670</v>
      </c>
      <c r="T846" s="59" t="s">
        <v>1671</v>
      </c>
      <c r="U846" s="59" t="s">
        <v>1486</v>
      </c>
      <c r="V846" s="59" t="s">
        <v>1487</v>
      </c>
      <c r="W846" s="59" t="s">
        <v>1500</v>
      </c>
      <c r="X846" s="59" t="s">
        <v>1501</v>
      </c>
      <c r="Y846" s="59" t="s">
        <v>1490</v>
      </c>
      <c r="Z846" s="59">
        <v>12378.14</v>
      </c>
      <c r="AA846" s="59">
        <v>12378.14</v>
      </c>
      <c r="AB846" s="59">
        <v>0</v>
      </c>
      <c r="AC846" s="59">
        <v>12378.14</v>
      </c>
      <c r="AD846" s="59">
        <v>0</v>
      </c>
      <c r="AE846" s="59">
        <v>0</v>
      </c>
      <c r="AF846" s="59" t="s">
        <v>1491</v>
      </c>
      <c r="AG846" s="59" t="s">
        <v>1407</v>
      </c>
      <c r="AH846" s="59" t="s">
        <v>1663</v>
      </c>
      <c r="AI846" s="59" t="s">
        <v>1492</v>
      </c>
      <c r="AJ846" s="59" t="s">
        <v>1486</v>
      </c>
      <c r="AK846" s="59" t="s">
        <v>278</v>
      </c>
      <c r="AL846" s="59" t="s">
        <v>1493</v>
      </c>
      <c r="AM846" s="59" t="s">
        <v>1494</v>
      </c>
      <c r="AN846" s="59" t="s">
        <v>1382</v>
      </c>
      <c r="AO846" s="59" t="s">
        <v>88</v>
      </c>
    </row>
    <row r="847" spans="1:41" x14ac:dyDescent="0.15">
      <c r="A847" s="59" t="s">
        <v>1811</v>
      </c>
      <c r="B847" s="59" t="s">
        <v>1754</v>
      </c>
      <c r="C847" s="59" t="s">
        <v>1755</v>
      </c>
      <c r="D847" s="59" t="s">
        <v>1674</v>
      </c>
      <c r="E847" s="59" t="s">
        <v>1675</v>
      </c>
      <c r="F847" s="59" t="s">
        <v>1475</v>
      </c>
      <c r="G847" s="59" t="s">
        <v>1406</v>
      </c>
      <c r="H847" s="59" t="s">
        <v>1475</v>
      </c>
      <c r="I847" s="59" t="s">
        <v>1406</v>
      </c>
      <c r="J847" s="59" t="s">
        <v>727</v>
      </c>
      <c r="K847" s="59" t="s">
        <v>1644</v>
      </c>
      <c r="L847" s="59" t="s">
        <v>1756</v>
      </c>
      <c r="M847" s="59" t="s">
        <v>1478</v>
      </c>
      <c r="N847" s="59" t="s">
        <v>1479</v>
      </c>
      <c r="O847" s="59" t="s">
        <v>1480</v>
      </c>
      <c r="P847" s="59" t="s">
        <v>1481</v>
      </c>
      <c r="Q847" s="59" t="s">
        <v>1482</v>
      </c>
      <c r="R847" s="59" t="s">
        <v>1483</v>
      </c>
      <c r="S847" s="59" t="s">
        <v>1757</v>
      </c>
      <c r="T847" s="59" t="s">
        <v>1758</v>
      </c>
      <c r="U847" s="59" t="s">
        <v>1486</v>
      </c>
      <c r="V847" s="59" t="s">
        <v>1487</v>
      </c>
      <c r="W847" s="59" t="s">
        <v>1509</v>
      </c>
      <c r="X847" s="59" t="s">
        <v>1487</v>
      </c>
      <c r="Y847" s="59" t="s">
        <v>1490</v>
      </c>
      <c r="Z847" s="59">
        <v>8555.17</v>
      </c>
      <c r="AA847" s="59">
        <v>8555.17</v>
      </c>
      <c r="AB847" s="59">
        <v>0</v>
      </c>
      <c r="AC847" s="59">
        <v>8555.17</v>
      </c>
      <c r="AD847" s="59">
        <v>0</v>
      </c>
      <c r="AE847" s="59">
        <v>0</v>
      </c>
      <c r="AF847" s="59" t="s">
        <v>1491</v>
      </c>
      <c r="AG847" s="59" t="s">
        <v>727</v>
      </c>
      <c r="AH847" s="59" t="s">
        <v>1644</v>
      </c>
      <c r="AI847" s="59" t="s">
        <v>1492</v>
      </c>
      <c r="AJ847" s="59" t="s">
        <v>1486</v>
      </c>
      <c r="AK847" s="59" t="s">
        <v>278</v>
      </c>
      <c r="AL847" s="59" t="s">
        <v>1493</v>
      </c>
      <c r="AM847" s="59" t="s">
        <v>1494</v>
      </c>
      <c r="AN847" s="59" t="s">
        <v>1384</v>
      </c>
      <c r="AO847" s="59" t="s">
        <v>107</v>
      </c>
    </row>
    <row r="848" spans="1:41" x14ac:dyDescent="0.15">
      <c r="A848" s="59" t="s">
        <v>1811</v>
      </c>
      <c r="B848" s="59" t="s">
        <v>1754</v>
      </c>
      <c r="C848" s="59" t="s">
        <v>1755</v>
      </c>
      <c r="D848" s="59" t="s">
        <v>1674</v>
      </c>
      <c r="E848" s="59" t="s">
        <v>1675</v>
      </c>
      <c r="F848" s="59" t="s">
        <v>1475</v>
      </c>
      <c r="G848" s="59" t="s">
        <v>1406</v>
      </c>
      <c r="H848" s="59" t="s">
        <v>1475</v>
      </c>
      <c r="I848" s="59" t="s">
        <v>1406</v>
      </c>
      <c r="J848" s="59" t="s">
        <v>727</v>
      </c>
      <c r="K848" s="59" t="s">
        <v>1644</v>
      </c>
      <c r="L848" s="59" t="s">
        <v>1756</v>
      </c>
      <c r="M848" s="59" t="s">
        <v>1478</v>
      </c>
      <c r="N848" s="59" t="s">
        <v>1479</v>
      </c>
      <c r="O848" s="59" t="s">
        <v>1480</v>
      </c>
      <c r="P848" s="59" t="s">
        <v>1481</v>
      </c>
      <c r="Q848" s="59" t="s">
        <v>1482</v>
      </c>
      <c r="R848" s="59" t="s">
        <v>1483</v>
      </c>
      <c r="S848" s="59" t="s">
        <v>1757</v>
      </c>
      <c r="T848" s="59" t="s">
        <v>1758</v>
      </c>
      <c r="U848" s="59" t="s">
        <v>1486</v>
      </c>
      <c r="V848" s="59" t="s">
        <v>1487</v>
      </c>
      <c r="W848" s="59" t="s">
        <v>1488</v>
      </c>
      <c r="X848" s="59" t="s">
        <v>1510</v>
      </c>
      <c r="Y848" s="59" t="s">
        <v>1490</v>
      </c>
      <c r="Z848" s="59">
        <v>29.04</v>
      </c>
      <c r="AA848" s="59">
        <v>29.04</v>
      </c>
      <c r="AB848" s="59">
        <v>0</v>
      </c>
      <c r="AC848" s="59">
        <v>29.04</v>
      </c>
      <c r="AD848" s="59">
        <v>0</v>
      </c>
      <c r="AE848" s="59">
        <v>0</v>
      </c>
      <c r="AF848" s="59" t="s">
        <v>1491</v>
      </c>
      <c r="AG848" s="59" t="s">
        <v>727</v>
      </c>
      <c r="AH848" s="59" t="s">
        <v>1644</v>
      </c>
      <c r="AI848" s="59" t="s">
        <v>1492</v>
      </c>
      <c r="AJ848" s="59" t="s">
        <v>1486</v>
      </c>
      <c r="AK848" s="59" t="s">
        <v>278</v>
      </c>
      <c r="AL848" s="59" t="s">
        <v>1493</v>
      </c>
      <c r="AM848" s="59" t="s">
        <v>1494</v>
      </c>
      <c r="AN848" s="59" t="s">
        <v>1384</v>
      </c>
      <c r="AO848" s="59" t="s">
        <v>107</v>
      </c>
    </row>
    <row r="849" spans="1:41" x14ac:dyDescent="0.15">
      <c r="A849" s="59" t="s">
        <v>1811</v>
      </c>
      <c r="B849" s="59" t="s">
        <v>1789</v>
      </c>
      <c r="C849" s="59" t="s">
        <v>1790</v>
      </c>
      <c r="D849" s="59" t="s">
        <v>1674</v>
      </c>
      <c r="E849" s="59" t="s">
        <v>1675</v>
      </c>
      <c r="F849" s="59" t="s">
        <v>1475</v>
      </c>
      <c r="G849" s="59" t="s">
        <v>1406</v>
      </c>
      <c r="H849" s="59" t="s">
        <v>1475</v>
      </c>
      <c r="I849" s="59" t="s">
        <v>1406</v>
      </c>
      <c r="J849" s="59" t="s">
        <v>727</v>
      </c>
      <c r="K849" s="59" t="s">
        <v>1644</v>
      </c>
      <c r="L849" s="59" t="s">
        <v>1791</v>
      </c>
      <c r="M849" s="59" t="s">
        <v>1478</v>
      </c>
      <c r="N849" s="59" t="s">
        <v>1479</v>
      </c>
      <c r="O849" s="59" t="s">
        <v>1480</v>
      </c>
      <c r="P849" s="59" t="s">
        <v>1481</v>
      </c>
      <c r="Q849" s="59" t="s">
        <v>1482</v>
      </c>
      <c r="R849" s="59" t="s">
        <v>1483</v>
      </c>
      <c r="S849" s="59" t="s">
        <v>1792</v>
      </c>
      <c r="T849" s="59" t="s">
        <v>1793</v>
      </c>
      <c r="U849" s="59" t="s">
        <v>1486</v>
      </c>
      <c r="V849" s="59" t="s">
        <v>1487</v>
      </c>
      <c r="W849" s="59" t="s">
        <v>1508</v>
      </c>
      <c r="X849" s="59" t="s">
        <v>1487</v>
      </c>
      <c r="Y849" s="59" t="s">
        <v>1490</v>
      </c>
      <c r="Z849" s="59">
        <v>1138.05</v>
      </c>
      <c r="AA849" s="59">
        <v>1138.05</v>
      </c>
      <c r="AB849" s="59">
        <v>0</v>
      </c>
      <c r="AC849" s="59">
        <v>1138.05</v>
      </c>
      <c r="AD849" s="59">
        <v>0</v>
      </c>
      <c r="AE849" s="59">
        <v>0</v>
      </c>
      <c r="AF849" s="59" t="s">
        <v>1491</v>
      </c>
      <c r="AG849" s="59" t="s">
        <v>727</v>
      </c>
      <c r="AH849" s="59" t="s">
        <v>1640</v>
      </c>
      <c r="AI849" s="59" t="s">
        <v>1492</v>
      </c>
      <c r="AJ849" s="59" t="s">
        <v>1486</v>
      </c>
      <c r="AK849" s="59" t="s">
        <v>278</v>
      </c>
      <c r="AL849" s="59" t="s">
        <v>1493</v>
      </c>
      <c r="AM849" s="59" t="s">
        <v>1494</v>
      </c>
      <c r="AN849" s="59" t="s">
        <v>1384</v>
      </c>
      <c r="AO849" s="59" t="s">
        <v>107</v>
      </c>
    </row>
    <row r="850" spans="1:41" x14ac:dyDescent="0.15">
      <c r="A850" s="59" t="s">
        <v>1811</v>
      </c>
      <c r="B850" s="59" t="s">
        <v>1789</v>
      </c>
      <c r="C850" s="59" t="s">
        <v>1790</v>
      </c>
      <c r="D850" s="59" t="s">
        <v>1674</v>
      </c>
      <c r="E850" s="59" t="s">
        <v>1675</v>
      </c>
      <c r="F850" s="59" t="s">
        <v>1475</v>
      </c>
      <c r="G850" s="59" t="s">
        <v>1406</v>
      </c>
      <c r="H850" s="59" t="s">
        <v>1475</v>
      </c>
      <c r="I850" s="59" t="s">
        <v>1406</v>
      </c>
      <c r="J850" s="59" t="s">
        <v>727</v>
      </c>
      <c r="K850" s="59" t="s">
        <v>1644</v>
      </c>
      <c r="L850" s="59" t="s">
        <v>1791</v>
      </c>
      <c r="M850" s="59" t="s">
        <v>1478</v>
      </c>
      <c r="N850" s="59" t="s">
        <v>1479</v>
      </c>
      <c r="O850" s="59" t="s">
        <v>1480</v>
      </c>
      <c r="P850" s="59" t="s">
        <v>1481</v>
      </c>
      <c r="Q850" s="59" t="s">
        <v>1482</v>
      </c>
      <c r="R850" s="59" t="s">
        <v>1483</v>
      </c>
      <c r="S850" s="59" t="s">
        <v>1792</v>
      </c>
      <c r="T850" s="59" t="s">
        <v>1793</v>
      </c>
      <c r="U850" s="59" t="s">
        <v>1486</v>
      </c>
      <c r="V850" s="59" t="s">
        <v>1487</v>
      </c>
      <c r="W850" s="59" t="s">
        <v>1509</v>
      </c>
      <c r="X850" s="59" t="s">
        <v>1487</v>
      </c>
      <c r="Y850" s="59" t="s">
        <v>1490</v>
      </c>
      <c r="Z850" s="59">
        <v>2856.08</v>
      </c>
      <c r="AA850" s="59">
        <v>2856.08</v>
      </c>
      <c r="AB850" s="59">
        <v>0</v>
      </c>
      <c r="AC850" s="59">
        <v>2856.08</v>
      </c>
      <c r="AD850" s="59">
        <v>0</v>
      </c>
      <c r="AE850" s="59">
        <v>0</v>
      </c>
      <c r="AF850" s="59" t="s">
        <v>1491</v>
      </c>
      <c r="AG850" s="59" t="s">
        <v>727</v>
      </c>
      <c r="AH850" s="59" t="s">
        <v>1640</v>
      </c>
      <c r="AI850" s="59" t="s">
        <v>1492</v>
      </c>
      <c r="AJ850" s="59" t="s">
        <v>1486</v>
      </c>
      <c r="AK850" s="59" t="s">
        <v>278</v>
      </c>
      <c r="AL850" s="59" t="s">
        <v>1493</v>
      </c>
      <c r="AM850" s="59" t="s">
        <v>1494</v>
      </c>
      <c r="AN850" s="59" t="s">
        <v>1384</v>
      </c>
      <c r="AO850" s="59" t="s">
        <v>107</v>
      </c>
    </row>
    <row r="851" spans="1:41" x14ac:dyDescent="0.15">
      <c r="A851" s="59" t="s">
        <v>1811</v>
      </c>
      <c r="B851" s="59" t="s">
        <v>1789</v>
      </c>
      <c r="C851" s="59" t="s">
        <v>1790</v>
      </c>
      <c r="D851" s="59" t="s">
        <v>1674</v>
      </c>
      <c r="E851" s="59" t="s">
        <v>1675</v>
      </c>
      <c r="F851" s="59" t="s">
        <v>1475</v>
      </c>
      <c r="G851" s="59" t="s">
        <v>1406</v>
      </c>
      <c r="H851" s="59" t="s">
        <v>1475</v>
      </c>
      <c r="I851" s="59" t="s">
        <v>1406</v>
      </c>
      <c r="J851" s="59" t="s">
        <v>727</v>
      </c>
      <c r="K851" s="59" t="s">
        <v>1644</v>
      </c>
      <c r="L851" s="59" t="s">
        <v>1791</v>
      </c>
      <c r="M851" s="59" t="s">
        <v>1478</v>
      </c>
      <c r="N851" s="59" t="s">
        <v>1479</v>
      </c>
      <c r="O851" s="59" t="s">
        <v>1480</v>
      </c>
      <c r="P851" s="59" t="s">
        <v>1481</v>
      </c>
      <c r="Q851" s="59" t="s">
        <v>1482</v>
      </c>
      <c r="R851" s="59" t="s">
        <v>1483</v>
      </c>
      <c r="S851" s="59" t="s">
        <v>1792</v>
      </c>
      <c r="T851" s="59" t="s">
        <v>1793</v>
      </c>
      <c r="U851" s="59" t="s">
        <v>1486</v>
      </c>
      <c r="V851" s="59" t="s">
        <v>1487</v>
      </c>
      <c r="W851" s="59" t="s">
        <v>1488</v>
      </c>
      <c r="X851" s="59" t="s">
        <v>1511</v>
      </c>
      <c r="Y851" s="59" t="s">
        <v>1490</v>
      </c>
      <c r="Z851" s="59">
        <v>5.87</v>
      </c>
      <c r="AA851" s="59">
        <v>5.87</v>
      </c>
      <c r="AB851" s="59">
        <v>0</v>
      </c>
      <c r="AC851" s="59">
        <v>5.87</v>
      </c>
      <c r="AD851" s="59">
        <v>0</v>
      </c>
      <c r="AE851" s="59">
        <v>0</v>
      </c>
      <c r="AF851" s="59" t="s">
        <v>1491</v>
      </c>
      <c r="AG851" s="59" t="s">
        <v>727</v>
      </c>
      <c r="AH851" s="59" t="s">
        <v>1640</v>
      </c>
      <c r="AI851" s="59" t="s">
        <v>1492</v>
      </c>
      <c r="AJ851" s="59" t="s">
        <v>1486</v>
      </c>
      <c r="AK851" s="59" t="s">
        <v>278</v>
      </c>
      <c r="AL851" s="59" t="s">
        <v>1493</v>
      </c>
      <c r="AM851" s="59" t="s">
        <v>1494</v>
      </c>
      <c r="AN851" s="59" t="s">
        <v>1384</v>
      </c>
      <c r="AO851" s="59" t="s">
        <v>107</v>
      </c>
    </row>
    <row r="852" spans="1:41" x14ac:dyDescent="0.15">
      <c r="A852" s="59" t="s">
        <v>1811</v>
      </c>
      <c r="B852" s="59" t="s">
        <v>1672</v>
      </c>
      <c r="C852" s="59" t="s">
        <v>1829</v>
      </c>
      <c r="D852" s="59" t="s">
        <v>1674</v>
      </c>
      <c r="E852" s="59" t="s">
        <v>1675</v>
      </c>
      <c r="F852" s="59" t="s">
        <v>1475</v>
      </c>
      <c r="G852" s="59" t="s">
        <v>1406</v>
      </c>
      <c r="H852" s="59" t="s">
        <v>1475</v>
      </c>
      <c r="I852" s="59" t="s">
        <v>1406</v>
      </c>
      <c r="J852" s="59" t="s">
        <v>727</v>
      </c>
      <c r="K852" s="59" t="s">
        <v>1644</v>
      </c>
      <c r="L852" s="59" t="s">
        <v>1676</v>
      </c>
      <c r="M852" s="59" t="s">
        <v>1478</v>
      </c>
      <c r="N852" s="59" t="s">
        <v>1479</v>
      </c>
      <c r="O852" s="59" t="s">
        <v>1480</v>
      </c>
      <c r="P852" s="59" t="s">
        <v>1481</v>
      </c>
      <c r="Q852" s="59" t="s">
        <v>1482</v>
      </c>
      <c r="R852" s="59" t="s">
        <v>1483</v>
      </c>
      <c r="S852" s="59" t="s">
        <v>1677</v>
      </c>
      <c r="T852" s="59" t="s">
        <v>1678</v>
      </c>
      <c r="U852" s="59" t="s">
        <v>1486</v>
      </c>
      <c r="V852" s="59" t="s">
        <v>1487</v>
      </c>
      <c r="W852" s="59" t="s">
        <v>1508</v>
      </c>
      <c r="X852" s="59" t="s">
        <v>1487</v>
      </c>
      <c r="Y852" s="59" t="s">
        <v>1490</v>
      </c>
      <c r="Z852" s="59">
        <v>122.19</v>
      </c>
      <c r="AA852" s="59">
        <v>122.19</v>
      </c>
      <c r="AB852" s="59">
        <v>0</v>
      </c>
      <c r="AC852" s="59">
        <v>122.19</v>
      </c>
      <c r="AD852" s="59">
        <v>0</v>
      </c>
      <c r="AE852" s="59">
        <v>0</v>
      </c>
      <c r="AF852" s="59" t="s">
        <v>1491</v>
      </c>
      <c r="AG852" s="59" t="s">
        <v>727</v>
      </c>
      <c r="AH852" s="59" t="s">
        <v>1644</v>
      </c>
      <c r="AI852" s="59" t="s">
        <v>1492</v>
      </c>
      <c r="AJ852" s="59" t="s">
        <v>1486</v>
      </c>
      <c r="AK852" s="59" t="s">
        <v>278</v>
      </c>
      <c r="AL852" s="59" t="s">
        <v>1493</v>
      </c>
      <c r="AM852" s="59" t="s">
        <v>1494</v>
      </c>
      <c r="AN852" s="59" t="s">
        <v>1384</v>
      </c>
      <c r="AO852" s="59" t="s">
        <v>107</v>
      </c>
    </row>
    <row r="853" spans="1:41" x14ac:dyDescent="0.15">
      <c r="A853" s="59" t="s">
        <v>1811</v>
      </c>
      <c r="B853" s="59" t="s">
        <v>1672</v>
      </c>
      <c r="C853" s="59" t="s">
        <v>1829</v>
      </c>
      <c r="D853" s="59" t="s">
        <v>1674</v>
      </c>
      <c r="E853" s="59" t="s">
        <v>1675</v>
      </c>
      <c r="F853" s="59" t="s">
        <v>1475</v>
      </c>
      <c r="G853" s="59" t="s">
        <v>1406</v>
      </c>
      <c r="H853" s="59" t="s">
        <v>1475</v>
      </c>
      <c r="I853" s="59" t="s">
        <v>1406</v>
      </c>
      <c r="J853" s="59" t="s">
        <v>727</v>
      </c>
      <c r="K853" s="59" t="s">
        <v>1644</v>
      </c>
      <c r="L853" s="59" t="s">
        <v>1676</v>
      </c>
      <c r="M853" s="59" t="s">
        <v>1478</v>
      </c>
      <c r="N853" s="59" t="s">
        <v>1479</v>
      </c>
      <c r="O853" s="59" t="s">
        <v>1480</v>
      </c>
      <c r="P853" s="59" t="s">
        <v>1481</v>
      </c>
      <c r="Q853" s="59" t="s">
        <v>1482</v>
      </c>
      <c r="R853" s="59" t="s">
        <v>1483</v>
      </c>
      <c r="S853" s="59" t="s">
        <v>1677</v>
      </c>
      <c r="T853" s="59" t="s">
        <v>1678</v>
      </c>
      <c r="U853" s="59" t="s">
        <v>1486</v>
      </c>
      <c r="V853" s="59" t="s">
        <v>1487</v>
      </c>
      <c r="W853" s="59" t="s">
        <v>1509</v>
      </c>
      <c r="X853" s="59" t="s">
        <v>1487</v>
      </c>
      <c r="Y853" s="59" t="s">
        <v>1490</v>
      </c>
      <c r="Z853" s="59">
        <v>338.51</v>
      </c>
      <c r="AA853" s="59">
        <v>338.51</v>
      </c>
      <c r="AB853" s="59">
        <v>0</v>
      </c>
      <c r="AC853" s="59">
        <v>338.51</v>
      </c>
      <c r="AD853" s="59">
        <v>0</v>
      </c>
      <c r="AE853" s="59">
        <v>0</v>
      </c>
      <c r="AF853" s="59" t="s">
        <v>1491</v>
      </c>
      <c r="AG853" s="59" t="s">
        <v>727</v>
      </c>
      <c r="AH853" s="59" t="s">
        <v>1644</v>
      </c>
      <c r="AI853" s="59" t="s">
        <v>1492</v>
      </c>
      <c r="AJ853" s="59" t="s">
        <v>1486</v>
      </c>
      <c r="AK853" s="59" t="s">
        <v>278</v>
      </c>
      <c r="AL853" s="59" t="s">
        <v>1493</v>
      </c>
      <c r="AM853" s="59" t="s">
        <v>1494</v>
      </c>
      <c r="AN853" s="59" t="s">
        <v>1384</v>
      </c>
      <c r="AO853" s="59" t="s">
        <v>107</v>
      </c>
    </row>
    <row r="854" spans="1:41" x14ac:dyDescent="0.15">
      <c r="A854" s="59" t="s">
        <v>1811</v>
      </c>
      <c r="B854" s="59" t="s">
        <v>1672</v>
      </c>
      <c r="C854" s="59" t="s">
        <v>1829</v>
      </c>
      <c r="D854" s="59" t="s">
        <v>1674</v>
      </c>
      <c r="E854" s="59" t="s">
        <v>1675</v>
      </c>
      <c r="F854" s="59" t="s">
        <v>1475</v>
      </c>
      <c r="G854" s="59" t="s">
        <v>1406</v>
      </c>
      <c r="H854" s="59" t="s">
        <v>1475</v>
      </c>
      <c r="I854" s="59" t="s">
        <v>1406</v>
      </c>
      <c r="J854" s="59" t="s">
        <v>727</v>
      </c>
      <c r="K854" s="59" t="s">
        <v>1644</v>
      </c>
      <c r="L854" s="59" t="s">
        <v>1676</v>
      </c>
      <c r="M854" s="59" t="s">
        <v>1478</v>
      </c>
      <c r="N854" s="59" t="s">
        <v>1479</v>
      </c>
      <c r="O854" s="59" t="s">
        <v>1480</v>
      </c>
      <c r="P854" s="59" t="s">
        <v>1481</v>
      </c>
      <c r="Q854" s="59" t="s">
        <v>1482</v>
      </c>
      <c r="R854" s="59" t="s">
        <v>1483</v>
      </c>
      <c r="S854" s="59" t="s">
        <v>1677</v>
      </c>
      <c r="T854" s="59" t="s">
        <v>1678</v>
      </c>
      <c r="U854" s="59" t="s">
        <v>1486</v>
      </c>
      <c r="V854" s="59" t="s">
        <v>1487</v>
      </c>
      <c r="W854" s="59" t="s">
        <v>1488</v>
      </c>
      <c r="X854" s="59" t="s">
        <v>1511</v>
      </c>
      <c r="Y854" s="59" t="s">
        <v>1490</v>
      </c>
      <c r="Z854" s="59">
        <v>2.4900000000000002</v>
      </c>
      <c r="AA854" s="59">
        <v>2.4900000000000002</v>
      </c>
      <c r="AB854" s="59">
        <v>0</v>
      </c>
      <c r="AC854" s="59">
        <v>2.4900000000000002</v>
      </c>
      <c r="AD854" s="59">
        <v>0</v>
      </c>
      <c r="AE854" s="59">
        <v>0</v>
      </c>
      <c r="AF854" s="59" t="s">
        <v>1491</v>
      </c>
      <c r="AG854" s="59" t="s">
        <v>727</v>
      </c>
      <c r="AH854" s="59" t="s">
        <v>1644</v>
      </c>
      <c r="AI854" s="59" t="s">
        <v>1492</v>
      </c>
      <c r="AJ854" s="59" t="s">
        <v>1486</v>
      </c>
      <c r="AK854" s="59" t="s">
        <v>278</v>
      </c>
      <c r="AL854" s="59" t="s">
        <v>1493</v>
      </c>
      <c r="AM854" s="59" t="s">
        <v>1494</v>
      </c>
      <c r="AN854" s="59" t="s">
        <v>1384</v>
      </c>
      <c r="AO854" s="59" t="s">
        <v>107</v>
      </c>
    </row>
    <row r="855" spans="1:41" x14ac:dyDescent="0.15">
      <c r="A855" s="59" t="s">
        <v>1811</v>
      </c>
      <c r="B855" s="59" t="s">
        <v>1672</v>
      </c>
      <c r="C855" s="59" t="s">
        <v>1829</v>
      </c>
      <c r="D855" s="59" t="s">
        <v>1674</v>
      </c>
      <c r="E855" s="59" t="s">
        <v>1675</v>
      </c>
      <c r="F855" s="59" t="s">
        <v>1475</v>
      </c>
      <c r="G855" s="59" t="s">
        <v>1406</v>
      </c>
      <c r="H855" s="59" t="s">
        <v>1475</v>
      </c>
      <c r="I855" s="59" t="s">
        <v>1406</v>
      </c>
      <c r="J855" s="59" t="s">
        <v>727</v>
      </c>
      <c r="K855" s="59" t="s">
        <v>1644</v>
      </c>
      <c r="L855" s="59" t="s">
        <v>1676</v>
      </c>
      <c r="M855" s="59" t="s">
        <v>1478</v>
      </c>
      <c r="N855" s="59" t="s">
        <v>1479</v>
      </c>
      <c r="O855" s="59" t="s">
        <v>1480</v>
      </c>
      <c r="P855" s="59" t="s">
        <v>1481</v>
      </c>
      <c r="Q855" s="59" t="s">
        <v>1482</v>
      </c>
      <c r="R855" s="59" t="s">
        <v>1483</v>
      </c>
      <c r="S855" s="59" t="s">
        <v>1677</v>
      </c>
      <c r="T855" s="59" t="s">
        <v>1678</v>
      </c>
      <c r="U855" s="59" t="s">
        <v>1486</v>
      </c>
      <c r="V855" s="59" t="s">
        <v>1487</v>
      </c>
      <c r="W855" s="59" t="s">
        <v>1513</v>
      </c>
      <c r="X855" s="59" t="s">
        <v>1487</v>
      </c>
      <c r="Y855" s="59" t="s">
        <v>1490</v>
      </c>
      <c r="Z855" s="59">
        <v>536.80999999999995</v>
      </c>
      <c r="AA855" s="59">
        <v>536.80999999999995</v>
      </c>
      <c r="AB855" s="59">
        <v>0</v>
      </c>
      <c r="AC855" s="59">
        <v>536.80999999999995</v>
      </c>
      <c r="AD855" s="59">
        <v>0</v>
      </c>
      <c r="AE855" s="59">
        <v>0</v>
      </c>
      <c r="AF855" s="59" t="s">
        <v>1491</v>
      </c>
      <c r="AG855" s="59" t="s">
        <v>727</v>
      </c>
      <c r="AH855" s="59" t="s">
        <v>1644</v>
      </c>
      <c r="AI855" s="59" t="s">
        <v>1492</v>
      </c>
      <c r="AJ855" s="59" t="s">
        <v>1486</v>
      </c>
      <c r="AK855" s="59" t="s">
        <v>278</v>
      </c>
      <c r="AL855" s="59" t="s">
        <v>1493</v>
      </c>
      <c r="AM855" s="59" t="s">
        <v>1494</v>
      </c>
      <c r="AN855" s="59" t="s">
        <v>1384</v>
      </c>
      <c r="AO855" s="59" t="s">
        <v>107</v>
      </c>
    </row>
    <row r="856" spans="1:41" x14ac:dyDescent="0.15">
      <c r="A856" s="59" t="s">
        <v>1811</v>
      </c>
      <c r="B856" s="59" t="s">
        <v>1799</v>
      </c>
      <c r="C856" s="59" t="s">
        <v>1800</v>
      </c>
      <c r="D856" s="59" t="s">
        <v>1674</v>
      </c>
      <c r="E856" s="59" t="s">
        <v>1675</v>
      </c>
      <c r="F856" s="59" t="s">
        <v>1475</v>
      </c>
      <c r="G856" s="59" t="s">
        <v>1406</v>
      </c>
      <c r="H856" s="59" t="s">
        <v>1475</v>
      </c>
      <c r="I856" s="59" t="s">
        <v>1406</v>
      </c>
      <c r="J856" s="59" t="s">
        <v>727</v>
      </c>
      <c r="K856" s="59" t="s">
        <v>1644</v>
      </c>
      <c r="L856" s="59" t="s">
        <v>1801</v>
      </c>
      <c r="M856" s="59" t="s">
        <v>1478</v>
      </c>
      <c r="N856" s="59" t="s">
        <v>1479</v>
      </c>
      <c r="O856" s="59" t="s">
        <v>1480</v>
      </c>
      <c r="P856" s="59" t="s">
        <v>1481</v>
      </c>
      <c r="Q856" s="59" t="s">
        <v>1482</v>
      </c>
      <c r="R856" s="59" t="s">
        <v>1483</v>
      </c>
      <c r="S856" s="59" t="s">
        <v>1802</v>
      </c>
      <c r="T856" s="59" t="s">
        <v>1803</v>
      </c>
      <c r="U856" s="59" t="s">
        <v>1486</v>
      </c>
      <c r="V856" s="59" t="s">
        <v>1487</v>
      </c>
      <c r="W856" s="59" t="s">
        <v>1509</v>
      </c>
      <c r="X856" s="59" t="s">
        <v>1487</v>
      </c>
      <c r="Y856" s="59" t="s">
        <v>1490</v>
      </c>
      <c r="Z856" s="59">
        <v>9999.01</v>
      </c>
      <c r="AA856" s="59">
        <v>9999.01</v>
      </c>
      <c r="AB856" s="59">
        <v>0</v>
      </c>
      <c r="AC856" s="59">
        <v>9999.01</v>
      </c>
      <c r="AD856" s="59">
        <v>0</v>
      </c>
      <c r="AE856" s="59">
        <v>0</v>
      </c>
      <c r="AF856" s="59" t="s">
        <v>1491</v>
      </c>
      <c r="AG856" s="59" t="s">
        <v>727</v>
      </c>
      <c r="AH856" s="59" t="s">
        <v>1640</v>
      </c>
      <c r="AI856" s="59" t="s">
        <v>1492</v>
      </c>
      <c r="AJ856" s="59" t="s">
        <v>1486</v>
      </c>
      <c r="AK856" s="59" t="s">
        <v>278</v>
      </c>
      <c r="AL856" s="59" t="s">
        <v>1493</v>
      </c>
      <c r="AM856" s="59" t="s">
        <v>1494</v>
      </c>
      <c r="AN856" s="59" t="s">
        <v>1384</v>
      </c>
      <c r="AO856" s="59" t="s">
        <v>107</v>
      </c>
    </row>
    <row r="857" spans="1:41" x14ac:dyDescent="0.15">
      <c r="A857" s="59" t="s">
        <v>1811</v>
      </c>
      <c r="B857" s="59" t="s">
        <v>1799</v>
      </c>
      <c r="C857" s="59" t="s">
        <v>1800</v>
      </c>
      <c r="D857" s="59" t="s">
        <v>1674</v>
      </c>
      <c r="E857" s="59" t="s">
        <v>1675</v>
      </c>
      <c r="F857" s="59" t="s">
        <v>1475</v>
      </c>
      <c r="G857" s="59" t="s">
        <v>1406</v>
      </c>
      <c r="H857" s="59" t="s">
        <v>1475</v>
      </c>
      <c r="I857" s="59" t="s">
        <v>1406</v>
      </c>
      <c r="J857" s="59" t="s">
        <v>727</v>
      </c>
      <c r="K857" s="59" t="s">
        <v>1644</v>
      </c>
      <c r="L857" s="59" t="s">
        <v>1801</v>
      </c>
      <c r="M857" s="59" t="s">
        <v>1478</v>
      </c>
      <c r="N857" s="59" t="s">
        <v>1479</v>
      </c>
      <c r="O857" s="59" t="s">
        <v>1480</v>
      </c>
      <c r="P857" s="59" t="s">
        <v>1481</v>
      </c>
      <c r="Q857" s="59" t="s">
        <v>1482</v>
      </c>
      <c r="R857" s="59" t="s">
        <v>1483</v>
      </c>
      <c r="S857" s="59" t="s">
        <v>1802</v>
      </c>
      <c r="T857" s="59" t="s">
        <v>1803</v>
      </c>
      <c r="U857" s="59" t="s">
        <v>1486</v>
      </c>
      <c r="V857" s="59" t="s">
        <v>1487</v>
      </c>
      <c r="W857" s="59" t="s">
        <v>1488</v>
      </c>
      <c r="X857" s="59" t="s">
        <v>1510</v>
      </c>
      <c r="Y857" s="59" t="s">
        <v>1490</v>
      </c>
      <c r="Z857" s="59">
        <v>0.99</v>
      </c>
      <c r="AA857" s="59">
        <v>0.99</v>
      </c>
      <c r="AB857" s="59">
        <v>0</v>
      </c>
      <c r="AC857" s="59">
        <v>0.99</v>
      </c>
      <c r="AD857" s="59">
        <v>0</v>
      </c>
      <c r="AE857" s="59">
        <v>0</v>
      </c>
      <c r="AF857" s="59" t="s">
        <v>1491</v>
      </c>
      <c r="AG857" s="59" t="s">
        <v>727</v>
      </c>
      <c r="AH857" s="59" t="s">
        <v>1640</v>
      </c>
      <c r="AI857" s="59" t="s">
        <v>1492</v>
      </c>
      <c r="AJ857" s="59" t="s">
        <v>1486</v>
      </c>
      <c r="AK857" s="59" t="s">
        <v>278</v>
      </c>
      <c r="AL857" s="59" t="s">
        <v>1493</v>
      </c>
      <c r="AM857" s="59" t="s">
        <v>1494</v>
      </c>
      <c r="AN857" s="59" t="s">
        <v>1384</v>
      </c>
      <c r="AO857" s="59" t="s">
        <v>107</v>
      </c>
    </row>
    <row r="858" spans="1:41" x14ac:dyDescent="0.15">
      <c r="A858" s="59" t="s">
        <v>1811</v>
      </c>
      <c r="B858" s="59" t="s">
        <v>1830</v>
      </c>
      <c r="C858" s="59" t="s">
        <v>1831</v>
      </c>
      <c r="D858" s="59" t="s">
        <v>1674</v>
      </c>
      <c r="E858" s="59" t="s">
        <v>1675</v>
      </c>
      <c r="F858" s="59" t="s">
        <v>1475</v>
      </c>
      <c r="G858" s="59" t="s">
        <v>1406</v>
      </c>
      <c r="H858" s="59" t="s">
        <v>1475</v>
      </c>
      <c r="I858" s="59" t="s">
        <v>1406</v>
      </c>
      <c r="J858" s="59" t="s">
        <v>727</v>
      </c>
      <c r="K858" s="59" t="s">
        <v>1644</v>
      </c>
      <c r="L858" s="59" t="s">
        <v>1832</v>
      </c>
      <c r="M858" s="59" t="s">
        <v>1478</v>
      </c>
      <c r="N858" s="59" t="s">
        <v>1479</v>
      </c>
      <c r="O858" s="59" t="s">
        <v>1480</v>
      </c>
      <c r="P858" s="59" t="s">
        <v>1481</v>
      </c>
      <c r="Q858" s="59" t="s">
        <v>1482</v>
      </c>
      <c r="R858" s="59" t="s">
        <v>1483</v>
      </c>
      <c r="S858" s="59" t="s">
        <v>1833</v>
      </c>
      <c r="T858" s="59" t="s">
        <v>1834</v>
      </c>
      <c r="U858" s="59" t="s">
        <v>1486</v>
      </c>
      <c r="V858" s="59" t="s">
        <v>1487</v>
      </c>
      <c r="W858" s="59" t="s">
        <v>1509</v>
      </c>
      <c r="X858" s="59" t="s">
        <v>1487</v>
      </c>
      <c r="Y858" s="59" t="s">
        <v>1490</v>
      </c>
      <c r="Z858" s="59">
        <v>1394.74</v>
      </c>
      <c r="AA858" s="59">
        <v>1394.74</v>
      </c>
      <c r="AB858" s="59">
        <v>0</v>
      </c>
      <c r="AC858" s="59">
        <v>1394.74</v>
      </c>
      <c r="AD858" s="59">
        <v>0</v>
      </c>
      <c r="AE858" s="59">
        <v>0</v>
      </c>
      <c r="AF858" s="59" t="s">
        <v>1491</v>
      </c>
      <c r="AG858" s="59" t="s">
        <v>727</v>
      </c>
      <c r="AH858" s="59" t="s">
        <v>1644</v>
      </c>
      <c r="AI858" s="59" t="s">
        <v>1492</v>
      </c>
      <c r="AJ858" s="59" t="s">
        <v>1486</v>
      </c>
      <c r="AK858" s="59" t="s">
        <v>278</v>
      </c>
      <c r="AL858" s="59" t="s">
        <v>1493</v>
      </c>
      <c r="AM858" s="59" t="s">
        <v>1494</v>
      </c>
      <c r="AN858" s="59" t="s">
        <v>1384</v>
      </c>
      <c r="AO858" s="59" t="s">
        <v>107</v>
      </c>
    </row>
    <row r="859" spans="1:41" x14ac:dyDescent="0.15">
      <c r="A859" s="59" t="s">
        <v>1811</v>
      </c>
      <c r="B859" s="59" t="s">
        <v>1830</v>
      </c>
      <c r="C859" s="59" t="s">
        <v>1831</v>
      </c>
      <c r="D859" s="59" t="s">
        <v>1674</v>
      </c>
      <c r="E859" s="59" t="s">
        <v>1675</v>
      </c>
      <c r="F859" s="59" t="s">
        <v>1475</v>
      </c>
      <c r="G859" s="59" t="s">
        <v>1406</v>
      </c>
      <c r="H859" s="59" t="s">
        <v>1475</v>
      </c>
      <c r="I859" s="59" t="s">
        <v>1406</v>
      </c>
      <c r="J859" s="59" t="s">
        <v>727</v>
      </c>
      <c r="K859" s="59" t="s">
        <v>1644</v>
      </c>
      <c r="L859" s="59" t="s">
        <v>1832</v>
      </c>
      <c r="M859" s="59" t="s">
        <v>1478</v>
      </c>
      <c r="N859" s="59" t="s">
        <v>1479</v>
      </c>
      <c r="O859" s="59" t="s">
        <v>1480</v>
      </c>
      <c r="P859" s="59" t="s">
        <v>1481</v>
      </c>
      <c r="Q859" s="59" t="s">
        <v>1482</v>
      </c>
      <c r="R859" s="59" t="s">
        <v>1483</v>
      </c>
      <c r="S859" s="59" t="s">
        <v>1833</v>
      </c>
      <c r="T859" s="59" t="s">
        <v>1834</v>
      </c>
      <c r="U859" s="59" t="s">
        <v>1486</v>
      </c>
      <c r="V859" s="59" t="s">
        <v>1487</v>
      </c>
      <c r="W859" s="59" t="s">
        <v>1488</v>
      </c>
      <c r="X859" s="59" t="s">
        <v>1510</v>
      </c>
      <c r="Y859" s="59" t="s">
        <v>1490</v>
      </c>
      <c r="Z859" s="59">
        <v>1.8</v>
      </c>
      <c r="AA859" s="59">
        <v>1.8</v>
      </c>
      <c r="AB859" s="59">
        <v>0</v>
      </c>
      <c r="AC859" s="59">
        <v>1.8</v>
      </c>
      <c r="AD859" s="59">
        <v>0</v>
      </c>
      <c r="AE859" s="59">
        <v>0</v>
      </c>
      <c r="AF859" s="59" t="s">
        <v>1491</v>
      </c>
      <c r="AG859" s="59" t="s">
        <v>727</v>
      </c>
      <c r="AH859" s="59" t="s">
        <v>1644</v>
      </c>
      <c r="AI859" s="59" t="s">
        <v>1492</v>
      </c>
      <c r="AJ859" s="59" t="s">
        <v>1486</v>
      </c>
      <c r="AK859" s="59" t="s">
        <v>278</v>
      </c>
      <c r="AL859" s="59" t="s">
        <v>1493</v>
      </c>
      <c r="AM859" s="59" t="s">
        <v>1494</v>
      </c>
      <c r="AN859" s="59" t="s">
        <v>1384</v>
      </c>
      <c r="AO859" s="59" t="s">
        <v>107</v>
      </c>
    </row>
    <row r="860" spans="1:41" x14ac:dyDescent="0.15">
      <c r="A860" s="59" t="s">
        <v>1811</v>
      </c>
      <c r="B860" s="59" t="s">
        <v>1764</v>
      </c>
      <c r="C860" s="59" t="s">
        <v>1765</v>
      </c>
      <c r="D860" s="59" t="s">
        <v>1638</v>
      </c>
      <c r="E860" s="59" t="s">
        <v>1639</v>
      </c>
      <c r="F860" s="59" t="s">
        <v>1475</v>
      </c>
      <c r="G860" s="59" t="s">
        <v>1406</v>
      </c>
      <c r="H860" s="59" t="s">
        <v>1475</v>
      </c>
      <c r="I860" s="59" t="s">
        <v>1406</v>
      </c>
      <c r="J860" s="59" t="s">
        <v>727</v>
      </c>
      <c r="K860" s="59" t="s">
        <v>1640</v>
      </c>
      <c r="L860" s="59" t="s">
        <v>1766</v>
      </c>
      <c r="M860" s="59" t="s">
        <v>1478</v>
      </c>
      <c r="N860" s="59" t="s">
        <v>1479</v>
      </c>
      <c r="O860" s="59" t="s">
        <v>1480</v>
      </c>
      <c r="P860" s="59" t="s">
        <v>1481</v>
      </c>
      <c r="Q860" s="59" t="s">
        <v>1482</v>
      </c>
      <c r="R860" s="59" t="s">
        <v>1483</v>
      </c>
      <c r="S860" s="59" t="s">
        <v>1767</v>
      </c>
      <c r="T860" s="59" t="s">
        <v>1768</v>
      </c>
      <c r="U860" s="59" t="s">
        <v>1486</v>
      </c>
      <c r="V860" s="59" t="s">
        <v>1487</v>
      </c>
      <c r="W860" s="59" t="s">
        <v>1509</v>
      </c>
      <c r="X860" s="59" t="s">
        <v>1487</v>
      </c>
      <c r="Y860" s="59" t="s">
        <v>1490</v>
      </c>
      <c r="Z860" s="59">
        <v>3826.04</v>
      </c>
      <c r="AA860" s="59">
        <v>3826.04</v>
      </c>
      <c r="AB860" s="59">
        <v>0</v>
      </c>
      <c r="AC860" s="59">
        <v>3826.04</v>
      </c>
      <c r="AD860" s="59">
        <v>0</v>
      </c>
      <c r="AE860" s="59">
        <v>0</v>
      </c>
      <c r="AF860" s="59" t="s">
        <v>1491</v>
      </c>
      <c r="AG860" s="59" t="s">
        <v>727</v>
      </c>
      <c r="AH860" s="59" t="s">
        <v>1644</v>
      </c>
      <c r="AI860" s="59" t="s">
        <v>1492</v>
      </c>
      <c r="AJ860" s="59" t="s">
        <v>1486</v>
      </c>
      <c r="AK860" s="59" t="s">
        <v>278</v>
      </c>
      <c r="AL860" s="59" t="s">
        <v>1493</v>
      </c>
      <c r="AM860" s="59" t="s">
        <v>1494</v>
      </c>
      <c r="AN860" s="59" t="s">
        <v>1384</v>
      </c>
      <c r="AO860" s="59" t="s">
        <v>107</v>
      </c>
    </row>
    <row r="861" spans="1:41" x14ac:dyDescent="0.15">
      <c r="A861" s="59" t="s">
        <v>1811</v>
      </c>
      <c r="B861" s="59" t="s">
        <v>1764</v>
      </c>
      <c r="C861" s="59" t="s">
        <v>1765</v>
      </c>
      <c r="D861" s="59" t="s">
        <v>1638</v>
      </c>
      <c r="E861" s="59" t="s">
        <v>1639</v>
      </c>
      <c r="F861" s="59" t="s">
        <v>1475</v>
      </c>
      <c r="G861" s="59" t="s">
        <v>1406</v>
      </c>
      <c r="H861" s="59" t="s">
        <v>1475</v>
      </c>
      <c r="I861" s="59" t="s">
        <v>1406</v>
      </c>
      <c r="J861" s="59" t="s">
        <v>727</v>
      </c>
      <c r="K861" s="59" t="s">
        <v>1640</v>
      </c>
      <c r="L861" s="59" t="s">
        <v>1766</v>
      </c>
      <c r="M861" s="59" t="s">
        <v>1478</v>
      </c>
      <c r="N861" s="59" t="s">
        <v>1479</v>
      </c>
      <c r="O861" s="59" t="s">
        <v>1480</v>
      </c>
      <c r="P861" s="59" t="s">
        <v>1481</v>
      </c>
      <c r="Q861" s="59" t="s">
        <v>1482</v>
      </c>
      <c r="R861" s="59" t="s">
        <v>1483</v>
      </c>
      <c r="S861" s="59" t="s">
        <v>1767</v>
      </c>
      <c r="T861" s="59" t="s">
        <v>1768</v>
      </c>
      <c r="U861" s="59" t="s">
        <v>1486</v>
      </c>
      <c r="V861" s="59" t="s">
        <v>1487</v>
      </c>
      <c r="W861" s="59" t="s">
        <v>1488</v>
      </c>
      <c r="X861" s="59" t="s">
        <v>1511</v>
      </c>
      <c r="Y861" s="59" t="s">
        <v>1490</v>
      </c>
      <c r="Z861" s="59">
        <v>5.63</v>
      </c>
      <c r="AA861" s="59">
        <v>5.63</v>
      </c>
      <c r="AB861" s="59">
        <v>0</v>
      </c>
      <c r="AC861" s="59">
        <v>5.63</v>
      </c>
      <c r="AD861" s="59">
        <v>0</v>
      </c>
      <c r="AE861" s="59">
        <v>0</v>
      </c>
      <c r="AF861" s="59" t="s">
        <v>1491</v>
      </c>
      <c r="AG861" s="59" t="s">
        <v>727</v>
      </c>
      <c r="AH861" s="59" t="s">
        <v>1644</v>
      </c>
      <c r="AI861" s="59" t="s">
        <v>1492</v>
      </c>
      <c r="AJ861" s="59" t="s">
        <v>1486</v>
      </c>
      <c r="AK861" s="59" t="s">
        <v>278</v>
      </c>
      <c r="AL861" s="59" t="s">
        <v>1493</v>
      </c>
      <c r="AM861" s="59" t="s">
        <v>1494</v>
      </c>
      <c r="AN861" s="59" t="s">
        <v>1384</v>
      </c>
      <c r="AO861" s="59" t="s">
        <v>107</v>
      </c>
    </row>
    <row r="862" spans="1:41" x14ac:dyDescent="0.15">
      <c r="A862" s="59" t="s">
        <v>1811</v>
      </c>
      <c r="B862" s="59" t="s">
        <v>1684</v>
      </c>
      <c r="C862" s="59" t="s">
        <v>1685</v>
      </c>
      <c r="D862" s="59" t="s">
        <v>1674</v>
      </c>
      <c r="E862" s="59" t="s">
        <v>1675</v>
      </c>
      <c r="F862" s="59" t="s">
        <v>1475</v>
      </c>
      <c r="G862" s="59" t="s">
        <v>1406</v>
      </c>
      <c r="H862" s="59" t="s">
        <v>1475</v>
      </c>
      <c r="I862" s="59" t="s">
        <v>1406</v>
      </c>
      <c r="J862" s="59" t="s">
        <v>727</v>
      </c>
      <c r="K862" s="59" t="s">
        <v>1644</v>
      </c>
      <c r="L862" s="59" t="s">
        <v>1686</v>
      </c>
      <c r="M862" s="59" t="s">
        <v>1478</v>
      </c>
      <c r="N862" s="59" t="s">
        <v>1479</v>
      </c>
      <c r="O862" s="59" t="s">
        <v>1480</v>
      </c>
      <c r="P862" s="59" t="s">
        <v>1481</v>
      </c>
      <c r="Q862" s="59" t="s">
        <v>1482</v>
      </c>
      <c r="R862" s="59" t="s">
        <v>1483</v>
      </c>
      <c r="S862" s="59" t="s">
        <v>1687</v>
      </c>
      <c r="T862" s="59" t="s">
        <v>1688</v>
      </c>
      <c r="U862" s="59" t="s">
        <v>1486</v>
      </c>
      <c r="V862" s="59" t="s">
        <v>1487</v>
      </c>
      <c r="W862" s="59" t="s">
        <v>1509</v>
      </c>
      <c r="X862" s="59" t="s">
        <v>1487</v>
      </c>
      <c r="Y862" s="59" t="s">
        <v>1490</v>
      </c>
      <c r="Z862" s="59">
        <v>4938.83</v>
      </c>
      <c r="AA862" s="59">
        <v>4938.83</v>
      </c>
      <c r="AB862" s="59">
        <v>0</v>
      </c>
      <c r="AC862" s="59">
        <v>4938.83</v>
      </c>
      <c r="AD862" s="59">
        <v>0</v>
      </c>
      <c r="AE862" s="59">
        <v>0</v>
      </c>
      <c r="AF862" s="59" t="s">
        <v>1491</v>
      </c>
      <c r="AG862" s="59" t="s">
        <v>727</v>
      </c>
      <c r="AH862" s="59" t="s">
        <v>1644</v>
      </c>
      <c r="AI862" s="59" t="s">
        <v>1492</v>
      </c>
      <c r="AJ862" s="59" t="s">
        <v>1486</v>
      </c>
      <c r="AK862" s="59" t="s">
        <v>278</v>
      </c>
      <c r="AL862" s="59" t="s">
        <v>1493</v>
      </c>
      <c r="AM862" s="59" t="s">
        <v>1494</v>
      </c>
      <c r="AN862" s="59" t="s">
        <v>1384</v>
      </c>
      <c r="AO862" s="59" t="s">
        <v>107</v>
      </c>
    </row>
    <row r="863" spans="1:41" x14ac:dyDescent="0.15">
      <c r="A863" s="59" t="s">
        <v>1811</v>
      </c>
      <c r="B863" s="59" t="s">
        <v>1684</v>
      </c>
      <c r="C863" s="59" t="s">
        <v>1685</v>
      </c>
      <c r="D863" s="59" t="s">
        <v>1674</v>
      </c>
      <c r="E863" s="59" t="s">
        <v>1675</v>
      </c>
      <c r="F863" s="59" t="s">
        <v>1475</v>
      </c>
      <c r="G863" s="59" t="s">
        <v>1406</v>
      </c>
      <c r="H863" s="59" t="s">
        <v>1475</v>
      </c>
      <c r="I863" s="59" t="s">
        <v>1406</v>
      </c>
      <c r="J863" s="59" t="s">
        <v>727</v>
      </c>
      <c r="K863" s="59" t="s">
        <v>1644</v>
      </c>
      <c r="L863" s="59" t="s">
        <v>1686</v>
      </c>
      <c r="M863" s="59" t="s">
        <v>1478</v>
      </c>
      <c r="N863" s="59" t="s">
        <v>1479</v>
      </c>
      <c r="O863" s="59" t="s">
        <v>1480</v>
      </c>
      <c r="P863" s="59" t="s">
        <v>1481</v>
      </c>
      <c r="Q863" s="59" t="s">
        <v>1482</v>
      </c>
      <c r="R863" s="59" t="s">
        <v>1483</v>
      </c>
      <c r="S863" s="59" t="s">
        <v>1687</v>
      </c>
      <c r="T863" s="59" t="s">
        <v>1688</v>
      </c>
      <c r="U863" s="59" t="s">
        <v>1486</v>
      </c>
      <c r="V863" s="59" t="s">
        <v>1487</v>
      </c>
      <c r="W863" s="59" t="s">
        <v>1488</v>
      </c>
      <c r="X863" s="59" t="s">
        <v>1511</v>
      </c>
      <c r="Y863" s="59" t="s">
        <v>1490</v>
      </c>
      <c r="Z863" s="59">
        <v>61.17</v>
      </c>
      <c r="AA863" s="59">
        <v>61.17</v>
      </c>
      <c r="AB863" s="59">
        <v>0</v>
      </c>
      <c r="AC863" s="59">
        <v>61.17</v>
      </c>
      <c r="AD863" s="59">
        <v>0</v>
      </c>
      <c r="AE863" s="59">
        <v>0</v>
      </c>
      <c r="AF863" s="59" t="s">
        <v>1491</v>
      </c>
      <c r="AG863" s="59" t="s">
        <v>727</v>
      </c>
      <c r="AH863" s="59" t="s">
        <v>1644</v>
      </c>
      <c r="AI863" s="59" t="s">
        <v>1492</v>
      </c>
      <c r="AJ863" s="59" t="s">
        <v>1486</v>
      </c>
      <c r="AK863" s="59" t="s">
        <v>278</v>
      </c>
      <c r="AL863" s="59" t="s">
        <v>1493</v>
      </c>
      <c r="AM863" s="59" t="s">
        <v>1494</v>
      </c>
      <c r="AN863" s="59" t="s">
        <v>1384</v>
      </c>
      <c r="AO863" s="59" t="s">
        <v>107</v>
      </c>
    </row>
    <row r="864" spans="1:41" x14ac:dyDescent="0.15">
      <c r="A864" s="59" t="s">
        <v>1811</v>
      </c>
      <c r="B864" s="59" t="s">
        <v>1689</v>
      </c>
      <c r="C864" s="59" t="s">
        <v>1690</v>
      </c>
      <c r="D864" s="59" t="s">
        <v>1674</v>
      </c>
      <c r="E864" s="59" t="s">
        <v>1675</v>
      </c>
      <c r="F864" s="59" t="s">
        <v>1475</v>
      </c>
      <c r="G864" s="59" t="s">
        <v>1406</v>
      </c>
      <c r="H864" s="59" t="s">
        <v>1475</v>
      </c>
      <c r="I864" s="59" t="s">
        <v>1406</v>
      </c>
      <c r="J864" s="59" t="s">
        <v>727</v>
      </c>
      <c r="K864" s="59" t="s">
        <v>1644</v>
      </c>
      <c r="L864" s="59" t="s">
        <v>1691</v>
      </c>
      <c r="M864" s="59" t="s">
        <v>1478</v>
      </c>
      <c r="N864" s="59" t="s">
        <v>1479</v>
      </c>
      <c r="O864" s="59" t="s">
        <v>1480</v>
      </c>
      <c r="P864" s="59" t="s">
        <v>1481</v>
      </c>
      <c r="Q864" s="59" t="s">
        <v>1482</v>
      </c>
      <c r="R864" s="59" t="s">
        <v>1483</v>
      </c>
      <c r="S864" s="59" t="s">
        <v>1692</v>
      </c>
      <c r="T864" s="59" t="s">
        <v>1693</v>
      </c>
      <c r="U864" s="59" t="s">
        <v>1486</v>
      </c>
      <c r="V864" s="59" t="s">
        <v>1487</v>
      </c>
      <c r="W864" s="59" t="s">
        <v>1509</v>
      </c>
      <c r="X864" s="59" t="s">
        <v>1487</v>
      </c>
      <c r="Y864" s="59" t="s">
        <v>1490</v>
      </c>
      <c r="Z864" s="59">
        <v>5478.33</v>
      </c>
      <c r="AA864" s="59">
        <v>5478.33</v>
      </c>
      <c r="AB864" s="59">
        <v>0</v>
      </c>
      <c r="AC864" s="59">
        <v>5478.33</v>
      </c>
      <c r="AD864" s="59">
        <v>0</v>
      </c>
      <c r="AE864" s="59">
        <v>0</v>
      </c>
      <c r="AF864" s="59" t="s">
        <v>1491</v>
      </c>
      <c r="AG864" s="59" t="s">
        <v>727</v>
      </c>
      <c r="AH864" s="59" t="s">
        <v>1644</v>
      </c>
      <c r="AI864" s="59" t="s">
        <v>1492</v>
      </c>
      <c r="AJ864" s="59" t="s">
        <v>1486</v>
      </c>
      <c r="AK864" s="59" t="s">
        <v>278</v>
      </c>
      <c r="AL864" s="59" t="s">
        <v>1493</v>
      </c>
      <c r="AM864" s="59" t="s">
        <v>1494</v>
      </c>
      <c r="AN864" s="59" t="s">
        <v>1384</v>
      </c>
      <c r="AO864" s="59" t="s">
        <v>107</v>
      </c>
    </row>
    <row r="865" spans="1:41" x14ac:dyDescent="0.15">
      <c r="A865" s="59" t="s">
        <v>1811</v>
      </c>
      <c r="B865" s="59" t="s">
        <v>1689</v>
      </c>
      <c r="C865" s="59" t="s">
        <v>1690</v>
      </c>
      <c r="D865" s="59" t="s">
        <v>1674</v>
      </c>
      <c r="E865" s="59" t="s">
        <v>1675</v>
      </c>
      <c r="F865" s="59" t="s">
        <v>1475</v>
      </c>
      <c r="G865" s="59" t="s">
        <v>1406</v>
      </c>
      <c r="H865" s="59" t="s">
        <v>1475</v>
      </c>
      <c r="I865" s="59" t="s">
        <v>1406</v>
      </c>
      <c r="J865" s="59" t="s">
        <v>727</v>
      </c>
      <c r="K865" s="59" t="s">
        <v>1644</v>
      </c>
      <c r="L865" s="59" t="s">
        <v>1691</v>
      </c>
      <c r="M865" s="59" t="s">
        <v>1478</v>
      </c>
      <c r="N865" s="59" t="s">
        <v>1479</v>
      </c>
      <c r="O865" s="59" t="s">
        <v>1480</v>
      </c>
      <c r="P865" s="59" t="s">
        <v>1481</v>
      </c>
      <c r="Q865" s="59" t="s">
        <v>1482</v>
      </c>
      <c r="R865" s="59" t="s">
        <v>1483</v>
      </c>
      <c r="S865" s="59" t="s">
        <v>1692</v>
      </c>
      <c r="T865" s="59" t="s">
        <v>1693</v>
      </c>
      <c r="U865" s="59" t="s">
        <v>1486</v>
      </c>
      <c r="V865" s="59" t="s">
        <v>1487</v>
      </c>
      <c r="W865" s="59" t="s">
        <v>1488</v>
      </c>
      <c r="X865" s="59" t="s">
        <v>1511</v>
      </c>
      <c r="Y865" s="59" t="s">
        <v>1490</v>
      </c>
      <c r="Z865" s="59">
        <v>21.67</v>
      </c>
      <c r="AA865" s="59">
        <v>21.67</v>
      </c>
      <c r="AB865" s="59">
        <v>0</v>
      </c>
      <c r="AC865" s="59">
        <v>21.67</v>
      </c>
      <c r="AD865" s="59">
        <v>0</v>
      </c>
      <c r="AE865" s="59">
        <v>0</v>
      </c>
      <c r="AF865" s="59" t="s">
        <v>1491</v>
      </c>
      <c r="AG865" s="59" t="s">
        <v>727</v>
      </c>
      <c r="AH865" s="59" t="s">
        <v>1644</v>
      </c>
      <c r="AI865" s="59" t="s">
        <v>1492</v>
      </c>
      <c r="AJ865" s="59" t="s">
        <v>1486</v>
      </c>
      <c r="AK865" s="59" t="s">
        <v>278</v>
      </c>
      <c r="AL865" s="59" t="s">
        <v>1493</v>
      </c>
      <c r="AM865" s="59" t="s">
        <v>1494</v>
      </c>
      <c r="AN865" s="59" t="s">
        <v>1384</v>
      </c>
      <c r="AO865" s="59" t="s">
        <v>107</v>
      </c>
    </row>
    <row r="866" spans="1:41" x14ac:dyDescent="0.15">
      <c r="A866" s="59" t="s">
        <v>1811</v>
      </c>
      <c r="B866" s="59" t="s">
        <v>1694</v>
      </c>
      <c r="C866" s="59" t="s">
        <v>1695</v>
      </c>
      <c r="D866" s="59" t="s">
        <v>1674</v>
      </c>
      <c r="E866" s="59" t="s">
        <v>1675</v>
      </c>
      <c r="F866" s="59" t="s">
        <v>1475</v>
      </c>
      <c r="G866" s="59" t="s">
        <v>1406</v>
      </c>
      <c r="H866" s="59" t="s">
        <v>1475</v>
      </c>
      <c r="I866" s="59" t="s">
        <v>1406</v>
      </c>
      <c r="J866" s="59" t="s">
        <v>727</v>
      </c>
      <c r="K866" s="59" t="s">
        <v>1644</v>
      </c>
      <c r="L866" s="59" t="s">
        <v>1696</v>
      </c>
      <c r="M866" s="59" t="s">
        <v>1478</v>
      </c>
      <c r="N866" s="59" t="s">
        <v>1479</v>
      </c>
      <c r="O866" s="59" t="s">
        <v>1480</v>
      </c>
      <c r="P866" s="59" t="s">
        <v>1481</v>
      </c>
      <c r="Q866" s="59" t="s">
        <v>1482</v>
      </c>
      <c r="R866" s="59" t="s">
        <v>1483</v>
      </c>
      <c r="S866" s="59" t="s">
        <v>1697</v>
      </c>
      <c r="T866" s="59" t="s">
        <v>1698</v>
      </c>
      <c r="U866" s="59" t="s">
        <v>1486</v>
      </c>
      <c r="V866" s="59" t="s">
        <v>1487</v>
      </c>
      <c r="W866" s="59" t="s">
        <v>1509</v>
      </c>
      <c r="X866" s="59" t="s">
        <v>1487</v>
      </c>
      <c r="Y866" s="59" t="s">
        <v>1490</v>
      </c>
      <c r="Z866" s="59">
        <v>3569.29</v>
      </c>
      <c r="AA866" s="59">
        <v>3569.29</v>
      </c>
      <c r="AB866" s="59">
        <v>0</v>
      </c>
      <c r="AC866" s="59">
        <v>3569.29</v>
      </c>
      <c r="AD866" s="59">
        <v>0</v>
      </c>
      <c r="AE866" s="59">
        <v>0</v>
      </c>
      <c r="AF866" s="59" t="s">
        <v>1491</v>
      </c>
      <c r="AG866" s="59" t="s">
        <v>727</v>
      </c>
      <c r="AH866" s="59" t="s">
        <v>1644</v>
      </c>
      <c r="AI866" s="59" t="s">
        <v>1492</v>
      </c>
      <c r="AJ866" s="59" t="s">
        <v>1486</v>
      </c>
      <c r="AK866" s="59" t="s">
        <v>278</v>
      </c>
      <c r="AL866" s="59" t="s">
        <v>1493</v>
      </c>
      <c r="AM866" s="59" t="s">
        <v>1494</v>
      </c>
      <c r="AN866" s="59" t="s">
        <v>1384</v>
      </c>
      <c r="AO866" s="59" t="s">
        <v>107</v>
      </c>
    </row>
    <row r="867" spans="1:41" x14ac:dyDescent="0.15">
      <c r="A867" s="59" t="s">
        <v>1811</v>
      </c>
      <c r="B867" s="59" t="s">
        <v>1694</v>
      </c>
      <c r="C867" s="59" t="s">
        <v>1695</v>
      </c>
      <c r="D867" s="59" t="s">
        <v>1674</v>
      </c>
      <c r="E867" s="59" t="s">
        <v>1675</v>
      </c>
      <c r="F867" s="59" t="s">
        <v>1475</v>
      </c>
      <c r="G867" s="59" t="s">
        <v>1406</v>
      </c>
      <c r="H867" s="59" t="s">
        <v>1475</v>
      </c>
      <c r="I867" s="59" t="s">
        <v>1406</v>
      </c>
      <c r="J867" s="59" t="s">
        <v>727</v>
      </c>
      <c r="K867" s="59" t="s">
        <v>1644</v>
      </c>
      <c r="L867" s="59" t="s">
        <v>1696</v>
      </c>
      <c r="M867" s="59" t="s">
        <v>1478</v>
      </c>
      <c r="N867" s="59" t="s">
        <v>1479</v>
      </c>
      <c r="O867" s="59" t="s">
        <v>1480</v>
      </c>
      <c r="P867" s="59" t="s">
        <v>1481</v>
      </c>
      <c r="Q867" s="59" t="s">
        <v>1482</v>
      </c>
      <c r="R867" s="59" t="s">
        <v>1483</v>
      </c>
      <c r="S867" s="59" t="s">
        <v>1697</v>
      </c>
      <c r="T867" s="59" t="s">
        <v>1698</v>
      </c>
      <c r="U867" s="59" t="s">
        <v>1486</v>
      </c>
      <c r="V867" s="59" t="s">
        <v>1487</v>
      </c>
      <c r="W867" s="59" t="s">
        <v>1488</v>
      </c>
      <c r="X867" s="59" t="s">
        <v>1511</v>
      </c>
      <c r="Y867" s="59" t="s">
        <v>1490</v>
      </c>
      <c r="Z867" s="59">
        <v>19.690000000000001</v>
      </c>
      <c r="AA867" s="59">
        <v>19.690000000000001</v>
      </c>
      <c r="AB867" s="59">
        <v>0</v>
      </c>
      <c r="AC867" s="59">
        <v>19.690000000000001</v>
      </c>
      <c r="AD867" s="59">
        <v>0</v>
      </c>
      <c r="AE867" s="59">
        <v>0</v>
      </c>
      <c r="AF867" s="59" t="s">
        <v>1491</v>
      </c>
      <c r="AG867" s="59" t="s">
        <v>727</v>
      </c>
      <c r="AH867" s="59" t="s">
        <v>1644</v>
      </c>
      <c r="AI867" s="59" t="s">
        <v>1492</v>
      </c>
      <c r="AJ867" s="59" t="s">
        <v>1486</v>
      </c>
      <c r="AK867" s="59" t="s">
        <v>278</v>
      </c>
      <c r="AL867" s="59" t="s">
        <v>1493</v>
      </c>
      <c r="AM867" s="59" t="s">
        <v>1494</v>
      </c>
      <c r="AN867" s="59" t="s">
        <v>1384</v>
      </c>
      <c r="AO867" s="59" t="s">
        <v>107</v>
      </c>
    </row>
    <row r="868" spans="1:41" x14ac:dyDescent="0.15">
      <c r="A868" s="59" t="s">
        <v>1811</v>
      </c>
      <c r="B868" s="59" t="s">
        <v>1835</v>
      </c>
      <c r="C868" s="59" t="s">
        <v>1836</v>
      </c>
      <c r="D868" s="59" t="s">
        <v>1837</v>
      </c>
      <c r="E868" s="59" t="s">
        <v>1838</v>
      </c>
      <c r="F868" s="59" t="s">
        <v>1475</v>
      </c>
      <c r="G868" s="59" t="s">
        <v>1406</v>
      </c>
      <c r="H868" s="59" t="s">
        <v>1475</v>
      </c>
      <c r="I868" s="59" t="s">
        <v>1406</v>
      </c>
      <c r="J868" s="59" t="s">
        <v>1476</v>
      </c>
      <c r="K868" s="59" t="s">
        <v>1839</v>
      </c>
      <c r="L868" s="59" t="s">
        <v>1840</v>
      </c>
      <c r="M868" s="59" t="s">
        <v>1478</v>
      </c>
      <c r="N868" s="59" t="s">
        <v>1479</v>
      </c>
      <c r="O868" s="59" t="s">
        <v>1480</v>
      </c>
      <c r="P868" s="59" t="s">
        <v>1481</v>
      </c>
      <c r="Q868" s="59" t="s">
        <v>1482</v>
      </c>
      <c r="R868" s="59" t="s">
        <v>1483</v>
      </c>
      <c r="S868" s="59" t="s">
        <v>1841</v>
      </c>
      <c r="T868" s="59" t="s">
        <v>1842</v>
      </c>
      <c r="U868" s="59" t="s">
        <v>1486</v>
      </c>
      <c r="V868" s="59" t="s">
        <v>1487</v>
      </c>
      <c r="W868" s="59" t="s">
        <v>1509</v>
      </c>
      <c r="X868" s="59" t="s">
        <v>1487</v>
      </c>
      <c r="Y868" s="59" t="s">
        <v>1490</v>
      </c>
      <c r="Z868" s="59">
        <v>13.57</v>
      </c>
      <c r="AA868" s="59">
        <v>13.57</v>
      </c>
      <c r="AB868" s="59">
        <v>0</v>
      </c>
      <c r="AC868" s="59">
        <v>13.57</v>
      </c>
      <c r="AD868" s="59">
        <v>0</v>
      </c>
      <c r="AE868" s="59">
        <v>0</v>
      </c>
      <c r="AF868" s="59" t="s">
        <v>1491</v>
      </c>
      <c r="AG868" s="59" t="s">
        <v>1476</v>
      </c>
      <c r="AH868" s="59" t="s">
        <v>1839</v>
      </c>
      <c r="AI868" s="59" t="s">
        <v>1492</v>
      </c>
      <c r="AJ868" s="59" t="s">
        <v>1486</v>
      </c>
      <c r="AK868" s="59" t="s">
        <v>278</v>
      </c>
      <c r="AL868" s="59" t="s">
        <v>1493</v>
      </c>
      <c r="AM868" s="59" t="s">
        <v>1494</v>
      </c>
      <c r="AN868" s="59" t="s">
        <v>1384</v>
      </c>
      <c r="AO868" s="59" t="s">
        <v>107</v>
      </c>
    </row>
    <row r="869" spans="1:41" x14ac:dyDescent="0.15">
      <c r="A869" s="59" t="s">
        <v>1811</v>
      </c>
      <c r="B869" s="59" t="s">
        <v>1835</v>
      </c>
      <c r="C869" s="59" t="s">
        <v>1836</v>
      </c>
      <c r="D869" s="59" t="s">
        <v>1837</v>
      </c>
      <c r="E869" s="59" t="s">
        <v>1838</v>
      </c>
      <c r="F869" s="59" t="s">
        <v>1475</v>
      </c>
      <c r="G869" s="59" t="s">
        <v>1406</v>
      </c>
      <c r="H869" s="59" t="s">
        <v>1475</v>
      </c>
      <c r="I869" s="59" t="s">
        <v>1406</v>
      </c>
      <c r="J869" s="59" t="s">
        <v>1476</v>
      </c>
      <c r="K869" s="59" t="s">
        <v>1839</v>
      </c>
      <c r="L869" s="59" t="s">
        <v>1840</v>
      </c>
      <c r="M869" s="59" t="s">
        <v>1478</v>
      </c>
      <c r="N869" s="59" t="s">
        <v>1479</v>
      </c>
      <c r="O869" s="59" t="s">
        <v>1480</v>
      </c>
      <c r="P869" s="59" t="s">
        <v>1481</v>
      </c>
      <c r="Q869" s="59" t="s">
        <v>1482</v>
      </c>
      <c r="R869" s="59" t="s">
        <v>1483</v>
      </c>
      <c r="S869" s="59" t="s">
        <v>1841</v>
      </c>
      <c r="T869" s="59" t="s">
        <v>1842</v>
      </c>
      <c r="U869" s="59" t="s">
        <v>1486</v>
      </c>
      <c r="V869" s="59" t="s">
        <v>1487</v>
      </c>
      <c r="W869" s="59" t="s">
        <v>1488</v>
      </c>
      <c r="X869" s="59" t="s">
        <v>1510</v>
      </c>
      <c r="Y869" s="59" t="s">
        <v>1490</v>
      </c>
      <c r="Z869" s="59">
        <v>59.1</v>
      </c>
      <c r="AA869" s="59">
        <v>59.1</v>
      </c>
      <c r="AB869" s="59">
        <v>0</v>
      </c>
      <c r="AC869" s="59">
        <v>59.1</v>
      </c>
      <c r="AD869" s="59">
        <v>0</v>
      </c>
      <c r="AE869" s="59">
        <v>0</v>
      </c>
      <c r="AF869" s="59" t="s">
        <v>1491</v>
      </c>
      <c r="AG869" s="59" t="s">
        <v>1476</v>
      </c>
      <c r="AH869" s="59" t="s">
        <v>1839</v>
      </c>
      <c r="AI869" s="59" t="s">
        <v>1492</v>
      </c>
      <c r="AJ869" s="59" t="s">
        <v>1486</v>
      </c>
      <c r="AK869" s="59" t="s">
        <v>278</v>
      </c>
      <c r="AL869" s="59" t="s">
        <v>1493</v>
      </c>
      <c r="AM869" s="59" t="s">
        <v>1494</v>
      </c>
      <c r="AN869" s="59" t="s">
        <v>1384</v>
      </c>
      <c r="AO869" s="59" t="s">
        <v>107</v>
      </c>
    </row>
    <row r="870" spans="1:41" x14ac:dyDescent="0.15">
      <c r="A870" s="59" t="s">
        <v>1811</v>
      </c>
      <c r="B870" s="59" t="s">
        <v>1699</v>
      </c>
      <c r="C870" s="59" t="s">
        <v>1700</v>
      </c>
      <c r="D870" s="59" t="s">
        <v>1701</v>
      </c>
      <c r="E870" s="59" t="s">
        <v>1702</v>
      </c>
      <c r="F870" s="59" t="s">
        <v>1475</v>
      </c>
      <c r="G870" s="59" t="s">
        <v>1406</v>
      </c>
      <c r="H870" s="59" t="s">
        <v>1475</v>
      </c>
      <c r="I870" s="59" t="s">
        <v>1406</v>
      </c>
      <c r="J870" s="59" t="s">
        <v>727</v>
      </c>
      <c r="K870" s="59" t="s">
        <v>1703</v>
      </c>
      <c r="L870" s="59" t="s">
        <v>1704</v>
      </c>
      <c r="M870" s="59" t="s">
        <v>1478</v>
      </c>
      <c r="N870" s="59" t="s">
        <v>1479</v>
      </c>
      <c r="O870" s="59" t="s">
        <v>1480</v>
      </c>
      <c r="P870" s="59" t="s">
        <v>1481</v>
      </c>
      <c r="Q870" s="59" t="s">
        <v>1482</v>
      </c>
      <c r="R870" s="59" t="s">
        <v>1483</v>
      </c>
      <c r="S870" s="59" t="s">
        <v>1705</v>
      </c>
      <c r="T870" s="59" t="s">
        <v>1706</v>
      </c>
      <c r="U870" s="59" t="s">
        <v>1486</v>
      </c>
      <c r="V870" s="59" t="s">
        <v>1487</v>
      </c>
      <c r="W870" s="59" t="s">
        <v>1508</v>
      </c>
      <c r="X870" s="59" t="s">
        <v>1487</v>
      </c>
      <c r="Y870" s="59" t="s">
        <v>1490</v>
      </c>
      <c r="Z870" s="59">
        <v>9.74</v>
      </c>
      <c r="AA870" s="59">
        <v>9.74</v>
      </c>
      <c r="AB870" s="59">
        <v>0</v>
      </c>
      <c r="AC870" s="59">
        <v>9.74</v>
      </c>
      <c r="AD870" s="59">
        <v>0</v>
      </c>
      <c r="AE870" s="59">
        <v>0</v>
      </c>
      <c r="AF870" s="59" t="s">
        <v>1707</v>
      </c>
      <c r="AG870" s="59" t="s">
        <v>1406</v>
      </c>
      <c r="AH870" s="59" t="s">
        <v>1406</v>
      </c>
      <c r="AI870" s="59" t="s">
        <v>1523</v>
      </c>
      <c r="AJ870" s="59" t="s">
        <v>1486</v>
      </c>
      <c r="AK870" s="59" t="s">
        <v>278</v>
      </c>
      <c r="AL870" s="59" t="s">
        <v>1493</v>
      </c>
      <c r="AM870" s="59" t="s">
        <v>1494</v>
      </c>
      <c r="AN870" s="59" t="s">
        <v>1384</v>
      </c>
      <c r="AO870" s="59" t="s">
        <v>107</v>
      </c>
    </row>
    <row r="871" spans="1:41" x14ac:dyDescent="0.15">
      <c r="A871" s="59" t="s">
        <v>1811</v>
      </c>
      <c r="B871" s="59" t="s">
        <v>1699</v>
      </c>
      <c r="C871" s="59" t="s">
        <v>1700</v>
      </c>
      <c r="D871" s="59" t="s">
        <v>1701</v>
      </c>
      <c r="E871" s="59" t="s">
        <v>1702</v>
      </c>
      <c r="F871" s="59" t="s">
        <v>1475</v>
      </c>
      <c r="G871" s="59" t="s">
        <v>1406</v>
      </c>
      <c r="H871" s="59" t="s">
        <v>1475</v>
      </c>
      <c r="I871" s="59" t="s">
        <v>1406</v>
      </c>
      <c r="J871" s="59" t="s">
        <v>727</v>
      </c>
      <c r="K871" s="59" t="s">
        <v>1703</v>
      </c>
      <c r="L871" s="59" t="s">
        <v>1704</v>
      </c>
      <c r="M871" s="59" t="s">
        <v>1478</v>
      </c>
      <c r="N871" s="59" t="s">
        <v>1479</v>
      </c>
      <c r="O871" s="59" t="s">
        <v>1480</v>
      </c>
      <c r="P871" s="59" t="s">
        <v>1481</v>
      </c>
      <c r="Q871" s="59" t="s">
        <v>1482</v>
      </c>
      <c r="R871" s="59" t="s">
        <v>1483</v>
      </c>
      <c r="S871" s="59" t="s">
        <v>1705</v>
      </c>
      <c r="T871" s="59" t="s">
        <v>1706</v>
      </c>
      <c r="U871" s="59" t="s">
        <v>1486</v>
      </c>
      <c r="V871" s="59" t="s">
        <v>1487</v>
      </c>
      <c r="W871" s="59" t="s">
        <v>1509</v>
      </c>
      <c r="X871" s="59" t="s">
        <v>1487</v>
      </c>
      <c r="Y871" s="59" t="s">
        <v>1490</v>
      </c>
      <c r="Z871" s="59">
        <v>0.18</v>
      </c>
      <c r="AA871" s="59">
        <v>0.18</v>
      </c>
      <c r="AB871" s="59">
        <v>0</v>
      </c>
      <c r="AC871" s="59">
        <v>0.18</v>
      </c>
      <c r="AD871" s="59">
        <v>0</v>
      </c>
      <c r="AE871" s="59">
        <v>0</v>
      </c>
      <c r="AF871" s="59" t="s">
        <v>1707</v>
      </c>
      <c r="AG871" s="59" t="s">
        <v>1406</v>
      </c>
      <c r="AH871" s="59" t="s">
        <v>1406</v>
      </c>
      <c r="AI871" s="59" t="s">
        <v>1523</v>
      </c>
      <c r="AJ871" s="59" t="s">
        <v>1486</v>
      </c>
      <c r="AK871" s="59" t="s">
        <v>278</v>
      </c>
      <c r="AL871" s="59" t="s">
        <v>1493</v>
      </c>
      <c r="AM871" s="59" t="s">
        <v>1494</v>
      </c>
      <c r="AN871" s="59" t="s">
        <v>1384</v>
      </c>
      <c r="AO871" s="59" t="s">
        <v>107</v>
      </c>
    </row>
    <row r="872" spans="1:41" x14ac:dyDescent="0.15">
      <c r="A872" s="59" t="s">
        <v>1811</v>
      </c>
      <c r="B872" s="59" t="s">
        <v>1699</v>
      </c>
      <c r="C872" s="59" t="s">
        <v>1700</v>
      </c>
      <c r="D872" s="59" t="s">
        <v>1701</v>
      </c>
      <c r="E872" s="59" t="s">
        <v>1702</v>
      </c>
      <c r="F872" s="59" t="s">
        <v>1475</v>
      </c>
      <c r="G872" s="59" t="s">
        <v>1406</v>
      </c>
      <c r="H872" s="59" t="s">
        <v>1475</v>
      </c>
      <c r="I872" s="59" t="s">
        <v>1406</v>
      </c>
      <c r="J872" s="59" t="s">
        <v>727</v>
      </c>
      <c r="K872" s="59" t="s">
        <v>1703</v>
      </c>
      <c r="L872" s="59" t="s">
        <v>1704</v>
      </c>
      <c r="M872" s="59" t="s">
        <v>1478</v>
      </c>
      <c r="N872" s="59" t="s">
        <v>1479</v>
      </c>
      <c r="O872" s="59" t="s">
        <v>1480</v>
      </c>
      <c r="P872" s="59" t="s">
        <v>1481</v>
      </c>
      <c r="Q872" s="59" t="s">
        <v>1482</v>
      </c>
      <c r="R872" s="59" t="s">
        <v>1483</v>
      </c>
      <c r="S872" s="59" t="s">
        <v>1705</v>
      </c>
      <c r="T872" s="59" t="s">
        <v>1706</v>
      </c>
      <c r="U872" s="59" t="s">
        <v>1486</v>
      </c>
      <c r="V872" s="59" t="s">
        <v>1487</v>
      </c>
      <c r="W872" s="59" t="s">
        <v>1513</v>
      </c>
      <c r="X872" s="59" t="s">
        <v>1487</v>
      </c>
      <c r="Y872" s="59" t="s">
        <v>1490</v>
      </c>
      <c r="Z872" s="59">
        <v>4.03</v>
      </c>
      <c r="AA872" s="59">
        <v>4.03</v>
      </c>
      <c r="AB872" s="59">
        <v>0</v>
      </c>
      <c r="AC872" s="59">
        <v>4.03</v>
      </c>
      <c r="AD872" s="59">
        <v>0</v>
      </c>
      <c r="AE872" s="59">
        <v>0</v>
      </c>
      <c r="AF872" s="59" t="s">
        <v>1707</v>
      </c>
      <c r="AG872" s="59" t="s">
        <v>1406</v>
      </c>
      <c r="AH872" s="59" t="s">
        <v>1406</v>
      </c>
      <c r="AI872" s="59" t="s">
        <v>1523</v>
      </c>
      <c r="AJ872" s="59" t="s">
        <v>1486</v>
      </c>
      <c r="AK872" s="59" t="s">
        <v>278</v>
      </c>
      <c r="AL872" s="59" t="s">
        <v>1493</v>
      </c>
      <c r="AM872" s="59" t="s">
        <v>1494</v>
      </c>
      <c r="AN872" s="59" t="s">
        <v>1384</v>
      </c>
      <c r="AO872" s="59" t="s">
        <v>107</v>
      </c>
    </row>
    <row r="873" spans="1:41" x14ac:dyDescent="0.15">
      <c r="A873" s="59" t="s">
        <v>1811</v>
      </c>
      <c r="B873" s="59" t="s">
        <v>1699</v>
      </c>
      <c r="C873" s="59" t="s">
        <v>1700</v>
      </c>
      <c r="D873" s="59" t="s">
        <v>1701</v>
      </c>
      <c r="E873" s="59" t="s">
        <v>1702</v>
      </c>
      <c r="F873" s="59" t="s">
        <v>1475</v>
      </c>
      <c r="G873" s="59" t="s">
        <v>1406</v>
      </c>
      <c r="H873" s="59" t="s">
        <v>1475</v>
      </c>
      <c r="I873" s="59" t="s">
        <v>1406</v>
      </c>
      <c r="J873" s="59" t="s">
        <v>727</v>
      </c>
      <c r="K873" s="59" t="s">
        <v>1703</v>
      </c>
      <c r="L873" s="59" t="s">
        <v>1704</v>
      </c>
      <c r="M873" s="59" t="s">
        <v>1478</v>
      </c>
      <c r="N873" s="59" t="s">
        <v>1479</v>
      </c>
      <c r="O873" s="59" t="s">
        <v>1480</v>
      </c>
      <c r="P873" s="59" t="s">
        <v>1481</v>
      </c>
      <c r="Q873" s="59" t="s">
        <v>1482</v>
      </c>
      <c r="R873" s="59" t="s">
        <v>1483</v>
      </c>
      <c r="S873" s="59" t="s">
        <v>1705</v>
      </c>
      <c r="T873" s="59" t="s">
        <v>1706</v>
      </c>
      <c r="U873" s="59" t="s">
        <v>1486</v>
      </c>
      <c r="V873" s="59" t="s">
        <v>1487</v>
      </c>
      <c r="W873" s="59" t="s">
        <v>1514</v>
      </c>
      <c r="X873" s="59" t="s">
        <v>1487</v>
      </c>
      <c r="Y873" s="59" t="s">
        <v>1490</v>
      </c>
      <c r="Z873" s="59">
        <v>0.74</v>
      </c>
      <c r="AA873" s="59">
        <v>0.74</v>
      </c>
      <c r="AB873" s="59">
        <v>0</v>
      </c>
      <c r="AC873" s="59">
        <v>0.74</v>
      </c>
      <c r="AD873" s="59">
        <v>0</v>
      </c>
      <c r="AE873" s="59">
        <v>0</v>
      </c>
      <c r="AF873" s="59" t="s">
        <v>1707</v>
      </c>
      <c r="AG873" s="59" t="s">
        <v>1406</v>
      </c>
      <c r="AH873" s="59" t="s">
        <v>1406</v>
      </c>
      <c r="AI873" s="59" t="s">
        <v>1523</v>
      </c>
      <c r="AJ873" s="59" t="s">
        <v>1486</v>
      </c>
      <c r="AK873" s="59" t="s">
        <v>278</v>
      </c>
      <c r="AL873" s="59" t="s">
        <v>1493</v>
      </c>
      <c r="AM873" s="59" t="s">
        <v>1494</v>
      </c>
      <c r="AN873" s="59" t="s">
        <v>1384</v>
      </c>
      <c r="AO873" s="59" t="s">
        <v>107</v>
      </c>
    </row>
    <row r="874" spans="1:41" x14ac:dyDescent="0.15">
      <c r="A874" s="59" t="s">
        <v>1811</v>
      </c>
      <c r="B874" s="59" t="s">
        <v>1708</v>
      </c>
      <c r="C874" s="59" t="s">
        <v>1709</v>
      </c>
      <c r="D874" s="59" t="s">
        <v>1701</v>
      </c>
      <c r="E874" s="59" t="s">
        <v>1702</v>
      </c>
      <c r="F874" s="59" t="s">
        <v>1475</v>
      </c>
      <c r="G874" s="59" t="s">
        <v>1406</v>
      </c>
      <c r="H874" s="59" t="s">
        <v>1475</v>
      </c>
      <c r="I874" s="59" t="s">
        <v>1406</v>
      </c>
      <c r="J874" s="59" t="s">
        <v>727</v>
      </c>
      <c r="K874" s="59" t="s">
        <v>1703</v>
      </c>
      <c r="L874" s="59" t="s">
        <v>1710</v>
      </c>
      <c r="M874" s="59" t="s">
        <v>1478</v>
      </c>
      <c r="N874" s="59" t="s">
        <v>1479</v>
      </c>
      <c r="O874" s="59" t="s">
        <v>1480</v>
      </c>
      <c r="P874" s="59" t="s">
        <v>1481</v>
      </c>
      <c r="Q874" s="59" t="s">
        <v>1482</v>
      </c>
      <c r="R874" s="59" t="s">
        <v>1483</v>
      </c>
      <c r="S874" s="59" t="s">
        <v>1711</v>
      </c>
      <c r="T874" s="59" t="s">
        <v>1712</v>
      </c>
      <c r="U874" s="59" t="s">
        <v>1486</v>
      </c>
      <c r="V874" s="59" t="s">
        <v>1487</v>
      </c>
      <c r="W874" s="59" t="s">
        <v>1508</v>
      </c>
      <c r="X874" s="59" t="s">
        <v>1487</v>
      </c>
      <c r="Y874" s="59" t="s">
        <v>1490</v>
      </c>
      <c r="Z874" s="59">
        <v>92.85</v>
      </c>
      <c r="AA874" s="59">
        <v>92.85</v>
      </c>
      <c r="AB874" s="59">
        <v>0</v>
      </c>
      <c r="AC874" s="59">
        <v>92.85</v>
      </c>
      <c r="AD874" s="59">
        <v>0</v>
      </c>
      <c r="AE874" s="59">
        <v>0</v>
      </c>
      <c r="AF874" s="59" t="s">
        <v>1491</v>
      </c>
      <c r="AG874" s="59" t="s">
        <v>727</v>
      </c>
      <c r="AH874" s="59" t="s">
        <v>1713</v>
      </c>
      <c r="AI874" s="59" t="s">
        <v>1492</v>
      </c>
      <c r="AJ874" s="59" t="s">
        <v>1486</v>
      </c>
      <c r="AK874" s="59" t="s">
        <v>278</v>
      </c>
      <c r="AL874" s="59" t="s">
        <v>1493</v>
      </c>
      <c r="AM874" s="59" t="s">
        <v>1494</v>
      </c>
      <c r="AN874" s="59" t="s">
        <v>1384</v>
      </c>
      <c r="AO874" s="59" t="s">
        <v>107</v>
      </c>
    </row>
    <row r="875" spans="1:41" x14ac:dyDescent="0.15">
      <c r="A875" s="59" t="s">
        <v>1811</v>
      </c>
      <c r="B875" s="59" t="s">
        <v>1708</v>
      </c>
      <c r="C875" s="59" t="s">
        <v>1709</v>
      </c>
      <c r="D875" s="59" t="s">
        <v>1701</v>
      </c>
      <c r="E875" s="59" t="s">
        <v>1702</v>
      </c>
      <c r="F875" s="59" t="s">
        <v>1475</v>
      </c>
      <c r="G875" s="59" t="s">
        <v>1406</v>
      </c>
      <c r="H875" s="59" t="s">
        <v>1475</v>
      </c>
      <c r="I875" s="59" t="s">
        <v>1406</v>
      </c>
      <c r="J875" s="59" t="s">
        <v>727</v>
      </c>
      <c r="K875" s="59" t="s">
        <v>1703</v>
      </c>
      <c r="L875" s="59" t="s">
        <v>1710</v>
      </c>
      <c r="M875" s="59" t="s">
        <v>1478</v>
      </c>
      <c r="N875" s="59" t="s">
        <v>1479</v>
      </c>
      <c r="O875" s="59" t="s">
        <v>1480</v>
      </c>
      <c r="P875" s="59" t="s">
        <v>1481</v>
      </c>
      <c r="Q875" s="59" t="s">
        <v>1482</v>
      </c>
      <c r="R875" s="59" t="s">
        <v>1483</v>
      </c>
      <c r="S875" s="59" t="s">
        <v>1711</v>
      </c>
      <c r="T875" s="59" t="s">
        <v>1712</v>
      </c>
      <c r="U875" s="59" t="s">
        <v>1486</v>
      </c>
      <c r="V875" s="59" t="s">
        <v>1487</v>
      </c>
      <c r="W875" s="59" t="s">
        <v>1509</v>
      </c>
      <c r="X875" s="59" t="s">
        <v>1487</v>
      </c>
      <c r="Y875" s="59" t="s">
        <v>1490</v>
      </c>
      <c r="Z875" s="59">
        <v>1.27</v>
      </c>
      <c r="AA875" s="59">
        <v>1.27</v>
      </c>
      <c r="AB875" s="59">
        <v>0</v>
      </c>
      <c r="AC875" s="59">
        <v>1.27</v>
      </c>
      <c r="AD875" s="59">
        <v>0</v>
      </c>
      <c r="AE875" s="59">
        <v>0</v>
      </c>
      <c r="AF875" s="59" t="s">
        <v>1491</v>
      </c>
      <c r="AG875" s="59" t="s">
        <v>727</v>
      </c>
      <c r="AH875" s="59" t="s">
        <v>1713</v>
      </c>
      <c r="AI875" s="59" t="s">
        <v>1492</v>
      </c>
      <c r="AJ875" s="59" t="s">
        <v>1486</v>
      </c>
      <c r="AK875" s="59" t="s">
        <v>278</v>
      </c>
      <c r="AL875" s="59" t="s">
        <v>1493</v>
      </c>
      <c r="AM875" s="59" t="s">
        <v>1494</v>
      </c>
      <c r="AN875" s="59" t="s">
        <v>1384</v>
      </c>
      <c r="AO875" s="59" t="s">
        <v>107</v>
      </c>
    </row>
    <row r="876" spans="1:41" x14ac:dyDescent="0.15">
      <c r="A876" s="59" t="s">
        <v>1811</v>
      </c>
      <c r="B876" s="59" t="s">
        <v>1708</v>
      </c>
      <c r="C876" s="59" t="s">
        <v>1709</v>
      </c>
      <c r="D876" s="59" t="s">
        <v>1701</v>
      </c>
      <c r="E876" s="59" t="s">
        <v>1702</v>
      </c>
      <c r="F876" s="59" t="s">
        <v>1475</v>
      </c>
      <c r="G876" s="59" t="s">
        <v>1406</v>
      </c>
      <c r="H876" s="59" t="s">
        <v>1475</v>
      </c>
      <c r="I876" s="59" t="s">
        <v>1406</v>
      </c>
      <c r="J876" s="59" t="s">
        <v>727</v>
      </c>
      <c r="K876" s="59" t="s">
        <v>1703</v>
      </c>
      <c r="L876" s="59" t="s">
        <v>1710</v>
      </c>
      <c r="M876" s="59" t="s">
        <v>1478</v>
      </c>
      <c r="N876" s="59" t="s">
        <v>1479</v>
      </c>
      <c r="O876" s="59" t="s">
        <v>1480</v>
      </c>
      <c r="P876" s="59" t="s">
        <v>1481</v>
      </c>
      <c r="Q876" s="59" t="s">
        <v>1482</v>
      </c>
      <c r="R876" s="59" t="s">
        <v>1483</v>
      </c>
      <c r="S876" s="59" t="s">
        <v>1711</v>
      </c>
      <c r="T876" s="59" t="s">
        <v>1712</v>
      </c>
      <c r="U876" s="59" t="s">
        <v>1486</v>
      </c>
      <c r="V876" s="59" t="s">
        <v>1487</v>
      </c>
      <c r="W876" s="59" t="s">
        <v>1488</v>
      </c>
      <c r="X876" s="59" t="s">
        <v>1510</v>
      </c>
      <c r="Y876" s="59" t="s">
        <v>1490</v>
      </c>
      <c r="Z876" s="59">
        <v>1.35</v>
      </c>
      <c r="AA876" s="59">
        <v>1.35</v>
      </c>
      <c r="AB876" s="59">
        <v>0</v>
      </c>
      <c r="AC876" s="59">
        <v>1.35</v>
      </c>
      <c r="AD876" s="59">
        <v>0</v>
      </c>
      <c r="AE876" s="59">
        <v>0</v>
      </c>
      <c r="AF876" s="59" t="s">
        <v>1491</v>
      </c>
      <c r="AG876" s="59" t="s">
        <v>727</v>
      </c>
      <c r="AH876" s="59" t="s">
        <v>1713</v>
      </c>
      <c r="AI876" s="59" t="s">
        <v>1492</v>
      </c>
      <c r="AJ876" s="59" t="s">
        <v>1486</v>
      </c>
      <c r="AK876" s="59" t="s">
        <v>278</v>
      </c>
      <c r="AL876" s="59" t="s">
        <v>1493</v>
      </c>
      <c r="AM876" s="59" t="s">
        <v>1494</v>
      </c>
      <c r="AN876" s="59" t="s">
        <v>1384</v>
      </c>
      <c r="AO876" s="59" t="s">
        <v>107</v>
      </c>
    </row>
    <row r="877" spans="1:41" x14ac:dyDescent="0.15">
      <c r="A877" s="59" t="s">
        <v>1811</v>
      </c>
      <c r="B877" s="59" t="s">
        <v>1708</v>
      </c>
      <c r="C877" s="59" t="s">
        <v>1709</v>
      </c>
      <c r="D877" s="59" t="s">
        <v>1701</v>
      </c>
      <c r="E877" s="59" t="s">
        <v>1702</v>
      </c>
      <c r="F877" s="59" t="s">
        <v>1475</v>
      </c>
      <c r="G877" s="59" t="s">
        <v>1406</v>
      </c>
      <c r="H877" s="59" t="s">
        <v>1475</v>
      </c>
      <c r="I877" s="59" t="s">
        <v>1406</v>
      </c>
      <c r="J877" s="59" t="s">
        <v>727</v>
      </c>
      <c r="K877" s="59" t="s">
        <v>1703</v>
      </c>
      <c r="L877" s="59" t="s">
        <v>1710</v>
      </c>
      <c r="M877" s="59" t="s">
        <v>1478</v>
      </c>
      <c r="N877" s="59" t="s">
        <v>1479</v>
      </c>
      <c r="O877" s="59" t="s">
        <v>1480</v>
      </c>
      <c r="P877" s="59" t="s">
        <v>1481</v>
      </c>
      <c r="Q877" s="59" t="s">
        <v>1482</v>
      </c>
      <c r="R877" s="59" t="s">
        <v>1483</v>
      </c>
      <c r="S877" s="59" t="s">
        <v>1711</v>
      </c>
      <c r="T877" s="59" t="s">
        <v>1712</v>
      </c>
      <c r="U877" s="59" t="s">
        <v>1486</v>
      </c>
      <c r="V877" s="59" t="s">
        <v>1487</v>
      </c>
      <c r="W877" s="59" t="s">
        <v>1513</v>
      </c>
      <c r="X877" s="59" t="s">
        <v>1487</v>
      </c>
      <c r="Y877" s="59" t="s">
        <v>1490</v>
      </c>
      <c r="Z877" s="59">
        <v>40.33</v>
      </c>
      <c r="AA877" s="59">
        <v>40.33</v>
      </c>
      <c r="AB877" s="59">
        <v>0</v>
      </c>
      <c r="AC877" s="59">
        <v>40.33</v>
      </c>
      <c r="AD877" s="59">
        <v>0</v>
      </c>
      <c r="AE877" s="59">
        <v>0</v>
      </c>
      <c r="AF877" s="59" t="s">
        <v>1491</v>
      </c>
      <c r="AG877" s="59" t="s">
        <v>727</v>
      </c>
      <c r="AH877" s="59" t="s">
        <v>1713</v>
      </c>
      <c r="AI877" s="59" t="s">
        <v>1492</v>
      </c>
      <c r="AJ877" s="59" t="s">
        <v>1486</v>
      </c>
      <c r="AK877" s="59" t="s">
        <v>278</v>
      </c>
      <c r="AL877" s="59" t="s">
        <v>1493</v>
      </c>
      <c r="AM877" s="59" t="s">
        <v>1494</v>
      </c>
      <c r="AN877" s="59" t="s">
        <v>1384</v>
      </c>
      <c r="AO877" s="59" t="s">
        <v>107</v>
      </c>
    </row>
    <row r="878" spans="1:41" x14ac:dyDescent="0.15">
      <c r="A878" s="59" t="s">
        <v>1811</v>
      </c>
      <c r="B878" s="59" t="s">
        <v>1708</v>
      </c>
      <c r="C878" s="59" t="s">
        <v>1709</v>
      </c>
      <c r="D878" s="59" t="s">
        <v>1701</v>
      </c>
      <c r="E878" s="59" t="s">
        <v>1702</v>
      </c>
      <c r="F878" s="59" t="s">
        <v>1475</v>
      </c>
      <c r="G878" s="59" t="s">
        <v>1406</v>
      </c>
      <c r="H878" s="59" t="s">
        <v>1475</v>
      </c>
      <c r="I878" s="59" t="s">
        <v>1406</v>
      </c>
      <c r="J878" s="59" t="s">
        <v>727</v>
      </c>
      <c r="K878" s="59" t="s">
        <v>1703</v>
      </c>
      <c r="L878" s="59" t="s">
        <v>1710</v>
      </c>
      <c r="M878" s="59" t="s">
        <v>1478</v>
      </c>
      <c r="N878" s="59" t="s">
        <v>1479</v>
      </c>
      <c r="O878" s="59" t="s">
        <v>1480</v>
      </c>
      <c r="P878" s="59" t="s">
        <v>1481</v>
      </c>
      <c r="Q878" s="59" t="s">
        <v>1482</v>
      </c>
      <c r="R878" s="59" t="s">
        <v>1483</v>
      </c>
      <c r="S878" s="59" t="s">
        <v>1711</v>
      </c>
      <c r="T878" s="59" t="s">
        <v>1712</v>
      </c>
      <c r="U878" s="59" t="s">
        <v>1486</v>
      </c>
      <c r="V878" s="59" t="s">
        <v>1487</v>
      </c>
      <c r="W878" s="59" t="s">
        <v>1514</v>
      </c>
      <c r="X878" s="59" t="s">
        <v>1487</v>
      </c>
      <c r="Y878" s="59" t="s">
        <v>1490</v>
      </c>
      <c r="Z878" s="59">
        <v>29.01</v>
      </c>
      <c r="AA878" s="59">
        <v>29.01</v>
      </c>
      <c r="AB878" s="59">
        <v>0</v>
      </c>
      <c r="AC878" s="59">
        <v>29.01</v>
      </c>
      <c r="AD878" s="59">
        <v>0</v>
      </c>
      <c r="AE878" s="59">
        <v>0</v>
      </c>
      <c r="AF878" s="59" t="s">
        <v>1491</v>
      </c>
      <c r="AG878" s="59" t="s">
        <v>727</v>
      </c>
      <c r="AH878" s="59" t="s">
        <v>1713</v>
      </c>
      <c r="AI878" s="59" t="s">
        <v>1492</v>
      </c>
      <c r="AJ878" s="59" t="s">
        <v>1486</v>
      </c>
      <c r="AK878" s="59" t="s">
        <v>278</v>
      </c>
      <c r="AL878" s="59" t="s">
        <v>1493</v>
      </c>
      <c r="AM878" s="59" t="s">
        <v>1494</v>
      </c>
      <c r="AN878" s="59" t="s">
        <v>1384</v>
      </c>
      <c r="AO878" s="59" t="s">
        <v>107</v>
      </c>
    </row>
    <row r="879" spans="1:41" x14ac:dyDescent="0.15">
      <c r="A879" s="59" t="s">
        <v>1811</v>
      </c>
      <c r="B879" s="59" t="s">
        <v>1714</v>
      </c>
      <c r="C879" s="59" t="s">
        <v>1715</v>
      </c>
      <c r="D879" s="59" t="s">
        <v>1517</v>
      </c>
      <c r="E879" s="59" t="s">
        <v>559</v>
      </c>
      <c r="F879" s="59" t="s">
        <v>1475</v>
      </c>
      <c r="G879" s="59" t="s">
        <v>1406</v>
      </c>
      <c r="H879" s="59" t="s">
        <v>1475</v>
      </c>
      <c r="I879" s="59" t="s">
        <v>1406</v>
      </c>
      <c r="J879" s="59" t="s">
        <v>737</v>
      </c>
      <c r="K879" s="59" t="s">
        <v>1518</v>
      </c>
      <c r="L879" s="59" t="s">
        <v>1716</v>
      </c>
      <c r="M879" s="59" t="s">
        <v>1478</v>
      </c>
      <c r="N879" s="59" t="s">
        <v>1479</v>
      </c>
      <c r="O879" s="59" t="s">
        <v>1480</v>
      </c>
      <c r="P879" s="59" t="s">
        <v>1481</v>
      </c>
      <c r="Q879" s="59" t="s">
        <v>1482</v>
      </c>
      <c r="R879" s="59" t="s">
        <v>1483</v>
      </c>
      <c r="S879" s="59" t="s">
        <v>1717</v>
      </c>
      <c r="T879" s="59" t="s">
        <v>1718</v>
      </c>
      <c r="U879" s="59" t="s">
        <v>1486</v>
      </c>
      <c r="V879" s="59" t="s">
        <v>1487</v>
      </c>
      <c r="W879" s="59" t="s">
        <v>1488</v>
      </c>
      <c r="X879" s="59" t="s">
        <v>1510</v>
      </c>
      <c r="Y879" s="59" t="s">
        <v>1490</v>
      </c>
      <c r="Z879" s="59">
        <v>0.1</v>
      </c>
      <c r="AA879" s="59">
        <v>0.1</v>
      </c>
      <c r="AB879" s="59">
        <v>0</v>
      </c>
      <c r="AC879" s="59">
        <v>0.1</v>
      </c>
      <c r="AD879" s="59">
        <v>0</v>
      </c>
      <c r="AE879" s="59">
        <v>0</v>
      </c>
      <c r="AF879" s="59" t="s">
        <v>1491</v>
      </c>
      <c r="AG879" s="59" t="s">
        <v>737</v>
      </c>
      <c r="AH879" s="59" t="s">
        <v>1518</v>
      </c>
      <c r="AI879" s="59" t="s">
        <v>1523</v>
      </c>
      <c r="AJ879" s="59" t="s">
        <v>1486</v>
      </c>
      <c r="AK879" s="59" t="s">
        <v>278</v>
      </c>
      <c r="AL879" s="59" t="s">
        <v>1493</v>
      </c>
      <c r="AM879" s="59" t="s">
        <v>1494</v>
      </c>
      <c r="AN879" s="59" t="s">
        <v>1384</v>
      </c>
      <c r="AO879" s="59" t="s">
        <v>107</v>
      </c>
    </row>
    <row r="880" spans="1:41" x14ac:dyDescent="0.15">
      <c r="A880" s="59" t="s">
        <v>1811</v>
      </c>
      <c r="B880" s="59" t="s">
        <v>1714</v>
      </c>
      <c r="C880" s="59" t="s">
        <v>1715</v>
      </c>
      <c r="D880" s="59" t="s">
        <v>1517</v>
      </c>
      <c r="E880" s="59" t="s">
        <v>559</v>
      </c>
      <c r="F880" s="59" t="s">
        <v>1475</v>
      </c>
      <c r="G880" s="59" t="s">
        <v>1406</v>
      </c>
      <c r="H880" s="59" t="s">
        <v>1475</v>
      </c>
      <c r="I880" s="59" t="s">
        <v>1406</v>
      </c>
      <c r="J880" s="59" t="s">
        <v>737</v>
      </c>
      <c r="K880" s="59" t="s">
        <v>1518</v>
      </c>
      <c r="L880" s="59" t="s">
        <v>1716</v>
      </c>
      <c r="M880" s="59" t="s">
        <v>1478</v>
      </c>
      <c r="N880" s="59" t="s">
        <v>1479</v>
      </c>
      <c r="O880" s="59" t="s">
        <v>1480</v>
      </c>
      <c r="P880" s="59" t="s">
        <v>1481</v>
      </c>
      <c r="Q880" s="59" t="s">
        <v>1482</v>
      </c>
      <c r="R880" s="59" t="s">
        <v>1483</v>
      </c>
      <c r="S880" s="59" t="s">
        <v>1717</v>
      </c>
      <c r="T880" s="59" t="s">
        <v>1718</v>
      </c>
      <c r="U880" s="59" t="s">
        <v>1486</v>
      </c>
      <c r="V880" s="59" t="s">
        <v>1487</v>
      </c>
      <c r="W880" s="59" t="s">
        <v>1488</v>
      </c>
      <c r="X880" s="59" t="s">
        <v>1511</v>
      </c>
      <c r="Y880" s="59" t="s">
        <v>1490</v>
      </c>
      <c r="Z880" s="59">
        <v>0.31</v>
      </c>
      <c r="AA880" s="59">
        <v>0.31</v>
      </c>
      <c r="AB880" s="59">
        <v>0</v>
      </c>
      <c r="AC880" s="59">
        <v>0.31</v>
      </c>
      <c r="AD880" s="59">
        <v>0</v>
      </c>
      <c r="AE880" s="59">
        <v>0</v>
      </c>
      <c r="AF880" s="59" t="s">
        <v>1491</v>
      </c>
      <c r="AG880" s="59" t="s">
        <v>737</v>
      </c>
      <c r="AH880" s="59" t="s">
        <v>1518</v>
      </c>
      <c r="AI880" s="59" t="s">
        <v>1523</v>
      </c>
      <c r="AJ880" s="59" t="s">
        <v>1486</v>
      </c>
      <c r="AK880" s="59" t="s">
        <v>278</v>
      </c>
      <c r="AL880" s="59" t="s">
        <v>1493</v>
      </c>
      <c r="AM880" s="59" t="s">
        <v>1494</v>
      </c>
      <c r="AN880" s="59" t="s">
        <v>1384</v>
      </c>
      <c r="AO880" s="59" t="s">
        <v>107</v>
      </c>
    </row>
    <row r="881" spans="1:41" x14ac:dyDescent="0.15">
      <c r="A881" s="59" t="s">
        <v>1811</v>
      </c>
      <c r="B881" s="59" t="s">
        <v>1714</v>
      </c>
      <c r="C881" s="59" t="s">
        <v>1715</v>
      </c>
      <c r="D881" s="59" t="s">
        <v>1517</v>
      </c>
      <c r="E881" s="59" t="s">
        <v>559</v>
      </c>
      <c r="F881" s="59" t="s">
        <v>1475</v>
      </c>
      <c r="G881" s="59" t="s">
        <v>1406</v>
      </c>
      <c r="H881" s="59" t="s">
        <v>1475</v>
      </c>
      <c r="I881" s="59" t="s">
        <v>1406</v>
      </c>
      <c r="J881" s="59" t="s">
        <v>737</v>
      </c>
      <c r="K881" s="59" t="s">
        <v>1518</v>
      </c>
      <c r="L881" s="59" t="s">
        <v>1716</v>
      </c>
      <c r="M881" s="59" t="s">
        <v>1478</v>
      </c>
      <c r="N881" s="59" t="s">
        <v>1479</v>
      </c>
      <c r="O881" s="59" t="s">
        <v>1480</v>
      </c>
      <c r="P881" s="59" t="s">
        <v>1481</v>
      </c>
      <c r="Q881" s="59" t="s">
        <v>1482</v>
      </c>
      <c r="R881" s="59" t="s">
        <v>1483</v>
      </c>
      <c r="S881" s="59" t="s">
        <v>1717</v>
      </c>
      <c r="T881" s="59" t="s">
        <v>1718</v>
      </c>
      <c r="U881" s="59" t="s">
        <v>1486</v>
      </c>
      <c r="V881" s="59" t="s">
        <v>1487</v>
      </c>
      <c r="W881" s="59" t="s">
        <v>1522</v>
      </c>
      <c r="X881" s="59" t="s">
        <v>1487</v>
      </c>
      <c r="Y881" s="59" t="s">
        <v>1490</v>
      </c>
      <c r="Z881" s="59">
        <v>65.5</v>
      </c>
      <c r="AA881" s="59">
        <v>65.5</v>
      </c>
      <c r="AB881" s="59">
        <v>0</v>
      </c>
      <c r="AC881" s="59">
        <v>65.5</v>
      </c>
      <c r="AD881" s="59">
        <v>0</v>
      </c>
      <c r="AE881" s="59">
        <v>0</v>
      </c>
      <c r="AF881" s="59" t="s">
        <v>1491</v>
      </c>
      <c r="AG881" s="59" t="s">
        <v>737</v>
      </c>
      <c r="AH881" s="59" t="s">
        <v>1518</v>
      </c>
      <c r="AI881" s="59" t="s">
        <v>1523</v>
      </c>
      <c r="AJ881" s="59" t="s">
        <v>1486</v>
      </c>
      <c r="AK881" s="59" t="s">
        <v>278</v>
      </c>
      <c r="AL881" s="59" t="s">
        <v>1493</v>
      </c>
      <c r="AM881" s="59" t="s">
        <v>1494</v>
      </c>
      <c r="AN881" s="59" t="s">
        <v>1384</v>
      </c>
      <c r="AO881" s="59" t="s">
        <v>107</v>
      </c>
    </row>
    <row r="882" spans="1:41" x14ac:dyDescent="0.15">
      <c r="A882" s="59" t="s">
        <v>1811</v>
      </c>
      <c r="B882" s="59" t="s">
        <v>1719</v>
      </c>
      <c r="C882" s="59" t="s">
        <v>1720</v>
      </c>
      <c r="D882" s="59" t="s">
        <v>1674</v>
      </c>
      <c r="E882" s="59" t="s">
        <v>1675</v>
      </c>
      <c r="F882" s="59" t="s">
        <v>1475</v>
      </c>
      <c r="G882" s="59" t="s">
        <v>1406</v>
      </c>
      <c r="H882" s="59" t="s">
        <v>1475</v>
      </c>
      <c r="I882" s="59" t="s">
        <v>1406</v>
      </c>
      <c r="J882" s="59" t="s">
        <v>727</v>
      </c>
      <c r="K882" s="59" t="s">
        <v>1644</v>
      </c>
      <c r="L882" s="59" t="s">
        <v>1721</v>
      </c>
      <c r="M882" s="59" t="s">
        <v>1478</v>
      </c>
      <c r="N882" s="59" t="s">
        <v>1479</v>
      </c>
      <c r="O882" s="59" t="s">
        <v>1480</v>
      </c>
      <c r="P882" s="59" t="s">
        <v>1481</v>
      </c>
      <c r="Q882" s="59" t="s">
        <v>1482</v>
      </c>
      <c r="R882" s="59" t="s">
        <v>1483</v>
      </c>
      <c r="S882" s="59" t="s">
        <v>1722</v>
      </c>
      <c r="T882" s="59" t="s">
        <v>1723</v>
      </c>
      <c r="U882" s="59" t="s">
        <v>1486</v>
      </c>
      <c r="V882" s="59" t="s">
        <v>1487</v>
      </c>
      <c r="W882" s="59" t="s">
        <v>1509</v>
      </c>
      <c r="X882" s="59" t="s">
        <v>1487</v>
      </c>
      <c r="Y882" s="59" t="s">
        <v>1490</v>
      </c>
      <c r="Z882" s="59">
        <v>7169.54</v>
      </c>
      <c r="AA882" s="59">
        <v>7169.54</v>
      </c>
      <c r="AB882" s="59">
        <v>0</v>
      </c>
      <c r="AC882" s="59">
        <v>7169.54</v>
      </c>
      <c r="AD882" s="59">
        <v>0</v>
      </c>
      <c r="AE882" s="59">
        <v>0</v>
      </c>
      <c r="AF882" s="59" t="s">
        <v>1491</v>
      </c>
      <c r="AG882" s="59" t="s">
        <v>727</v>
      </c>
      <c r="AH882" s="59" t="s">
        <v>1640</v>
      </c>
      <c r="AI882" s="59" t="s">
        <v>1492</v>
      </c>
      <c r="AJ882" s="59" t="s">
        <v>1486</v>
      </c>
      <c r="AK882" s="59" t="s">
        <v>278</v>
      </c>
      <c r="AL882" s="59" t="s">
        <v>1493</v>
      </c>
      <c r="AM882" s="59" t="s">
        <v>1494</v>
      </c>
      <c r="AN882" s="59" t="s">
        <v>1384</v>
      </c>
      <c r="AO882" s="59" t="s">
        <v>107</v>
      </c>
    </row>
    <row r="883" spans="1:41" x14ac:dyDescent="0.15">
      <c r="A883" s="59" t="s">
        <v>1811</v>
      </c>
      <c r="B883" s="59" t="s">
        <v>1719</v>
      </c>
      <c r="C883" s="59" t="s">
        <v>1720</v>
      </c>
      <c r="D883" s="59" t="s">
        <v>1674</v>
      </c>
      <c r="E883" s="59" t="s">
        <v>1675</v>
      </c>
      <c r="F883" s="59" t="s">
        <v>1475</v>
      </c>
      <c r="G883" s="59" t="s">
        <v>1406</v>
      </c>
      <c r="H883" s="59" t="s">
        <v>1475</v>
      </c>
      <c r="I883" s="59" t="s">
        <v>1406</v>
      </c>
      <c r="J883" s="59" t="s">
        <v>727</v>
      </c>
      <c r="K883" s="59" t="s">
        <v>1644</v>
      </c>
      <c r="L883" s="59" t="s">
        <v>1721</v>
      </c>
      <c r="M883" s="59" t="s">
        <v>1478</v>
      </c>
      <c r="N883" s="59" t="s">
        <v>1479</v>
      </c>
      <c r="O883" s="59" t="s">
        <v>1480</v>
      </c>
      <c r="P883" s="59" t="s">
        <v>1481</v>
      </c>
      <c r="Q883" s="59" t="s">
        <v>1482</v>
      </c>
      <c r="R883" s="59" t="s">
        <v>1483</v>
      </c>
      <c r="S883" s="59" t="s">
        <v>1722</v>
      </c>
      <c r="T883" s="59" t="s">
        <v>1723</v>
      </c>
      <c r="U883" s="59" t="s">
        <v>1486</v>
      </c>
      <c r="V883" s="59" t="s">
        <v>1487</v>
      </c>
      <c r="W883" s="59" t="s">
        <v>1488</v>
      </c>
      <c r="X883" s="59" t="s">
        <v>1511</v>
      </c>
      <c r="Y883" s="59" t="s">
        <v>1490</v>
      </c>
      <c r="Z883" s="59">
        <v>1.51</v>
      </c>
      <c r="AA883" s="59">
        <v>1.51</v>
      </c>
      <c r="AB883" s="59">
        <v>0</v>
      </c>
      <c r="AC883" s="59">
        <v>1.51</v>
      </c>
      <c r="AD883" s="59">
        <v>0</v>
      </c>
      <c r="AE883" s="59">
        <v>0</v>
      </c>
      <c r="AF883" s="59" t="s">
        <v>1491</v>
      </c>
      <c r="AG883" s="59" t="s">
        <v>727</v>
      </c>
      <c r="AH883" s="59" t="s">
        <v>1640</v>
      </c>
      <c r="AI883" s="59" t="s">
        <v>1492</v>
      </c>
      <c r="AJ883" s="59" t="s">
        <v>1486</v>
      </c>
      <c r="AK883" s="59" t="s">
        <v>278</v>
      </c>
      <c r="AL883" s="59" t="s">
        <v>1493</v>
      </c>
      <c r="AM883" s="59" t="s">
        <v>1494</v>
      </c>
      <c r="AN883" s="59" t="s">
        <v>1384</v>
      </c>
      <c r="AO883" s="59" t="s">
        <v>107</v>
      </c>
    </row>
    <row r="884" spans="1:41" x14ac:dyDescent="0.15">
      <c r="A884" s="59" t="s">
        <v>1811</v>
      </c>
      <c r="B884" s="59" t="s">
        <v>1724</v>
      </c>
      <c r="C884" s="59" t="s">
        <v>1725</v>
      </c>
      <c r="D884" s="59" t="s">
        <v>1674</v>
      </c>
      <c r="E884" s="59" t="s">
        <v>1675</v>
      </c>
      <c r="F884" s="59" t="s">
        <v>1475</v>
      </c>
      <c r="G884" s="59" t="s">
        <v>1406</v>
      </c>
      <c r="H884" s="59" t="s">
        <v>1475</v>
      </c>
      <c r="I884" s="59" t="s">
        <v>1406</v>
      </c>
      <c r="J884" s="59" t="s">
        <v>727</v>
      </c>
      <c r="K884" s="59" t="s">
        <v>1644</v>
      </c>
      <c r="L884" s="59" t="s">
        <v>1726</v>
      </c>
      <c r="M884" s="59" t="s">
        <v>1478</v>
      </c>
      <c r="N884" s="59" t="s">
        <v>1479</v>
      </c>
      <c r="O884" s="59" t="s">
        <v>1480</v>
      </c>
      <c r="P884" s="59" t="s">
        <v>1481</v>
      </c>
      <c r="Q884" s="59" t="s">
        <v>1482</v>
      </c>
      <c r="R884" s="59" t="s">
        <v>1483</v>
      </c>
      <c r="S884" s="59" t="s">
        <v>1727</v>
      </c>
      <c r="T884" s="59" t="s">
        <v>1728</v>
      </c>
      <c r="U884" s="59" t="s">
        <v>1486</v>
      </c>
      <c r="V884" s="59" t="s">
        <v>1487</v>
      </c>
      <c r="W884" s="59" t="s">
        <v>1509</v>
      </c>
      <c r="X884" s="59" t="s">
        <v>1487</v>
      </c>
      <c r="Y884" s="59" t="s">
        <v>1490</v>
      </c>
      <c r="Z884" s="59">
        <v>6437.68</v>
      </c>
      <c r="AA884" s="59">
        <v>6437.68</v>
      </c>
      <c r="AB884" s="59">
        <v>0</v>
      </c>
      <c r="AC884" s="59">
        <v>6437.68</v>
      </c>
      <c r="AD884" s="59">
        <v>0</v>
      </c>
      <c r="AE884" s="59">
        <v>0</v>
      </c>
      <c r="AF884" s="59" t="s">
        <v>1491</v>
      </c>
      <c r="AG884" s="59" t="s">
        <v>727</v>
      </c>
      <c r="AH884" s="59" t="s">
        <v>1640</v>
      </c>
      <c r="AI884" s="59" t="s">
        <v>1492</v>
      </c>
      <c r="AJ884" s="59" t="s">
        <v>1486</v>
      </c>
      <c r="AK884" s="59" t="s">
        <v>278</v>
      </c>
      <c r="AL884" s="59" t="s">
        <v>1493</v>
      </c>
      <c r="AM884" s="59" t="s">
        <v>1494</v>
      </c>
      <c r="AN884" s="59" t="s">
        <v>1384</v>
      </c>
      <c r="AO884" s="59" t="s">
        <v>107</v>
      </c>
    </row>
    <row r="885" spans="1:41" x14ac:dyDescent="0.15">
      <c r="A885" s="59" t="s">
        <v>1811</v>
      </c>
      <c r="B885" s="59" t="s">
        <v>1724</v>
      </c>
      <c r="C885" s="59" t="s">
        <v>1725</v>
      </c>
      <c r="D885" s="59" t="s">
        <v>1674</v>
      </c>
      <c r="E885" s="59" t="s">
        <v>1675</v>
      </c>
      <c r="F885" s="59" t="s">
        <v>1475</v>
      </c>
      <c r="G885" s="59" t="s">
        <v>1406</v>
      </c>
      <c r="H885" s="59" t="s">
        <v>1475</v>
      </c>
      <c r="I885" s="59" t="s">
        <v>1406</v>
      </c>
      <c r="J885" s="59" t="s">
        <v>727</v>
      </c>
      <c r="K885" s="59" t="s">
        <v>1644</v>
      </c>
      <c r="L885" s="59" t="s">
        <v>1726</v>
      </c>
      <c r="M885" s="59" t="s">
        <v>1478</v>
      </c>
      <c r="N885" s="59" t="s">
        <v>1479</v>
      </c>
      <c r="O885" s="59" t="s">
        <v>1480</v>
      </c>
      <c r="P885" s="59" t="s">
        <v>1481</v>
      </c>
      <c r="Q885" s="59" t="s">
        <v>1482</v>
      </c>
      <c r="R885" s="59" t="s">
        <v>1483</v>
      </c>
      <c r="S885" s="59" t="s">
        <v>1727</v>
      </c>
      <c r="T885" s="59" t="s">
        <v>1728</v>
      </c>
      <c r="U885" s="59" t="s">
        <v>1486</v>
      </c>
      <c r="V885" s="59" t="s">
        <v>1487</v>
      </c>
      <c r="W885" s="59" t="s">
        <v>1488</v>
      </c>
      <c r="X885" s="59" t="s">
        <v>1511</v>
      </c>
      <c r="Y885" s="59" t="s">
        <v>1490</v>
      </c>
      <c r="Z885" s="59">
        <v>0.74</v>
      </c>
      <c r="AA885" s="59">
        <v>0.74</v>
      </c>
      <c r="AB885" s="59">
        <v>0</v>
      </c>
      <c r="AC885" s="59">
        <v>0.74</v>
      </c>
      <c r="AD885" s="59">
        <v>0</v>
      </c>
      <c r="AE885" s="59">
        <v>0</v>
      </c>
      <c r="AF885" s="59" t="s">
        <v>1491</v>
      </c>
      <c r="AG885" s="59" t="s">
        <v>727</v>
      </c>
      <c r="AH885" s="59" t="s">
        <v>1640</v>
      </c>
      <c r="AI885" s="59" t="s">
        <v>1492</v>
      </c>
      <c r="AJ885" s="59" t="s">
        <v>1486</v>
      </c>
      <c r="AK885" s="59" t="s">
        <v>278</v>
      </c>
      <c r="AL885" s="59" t="s">
        <v>1493</v>
      </c>
      <c r="AM885" s="59" t="s">
        <v>1494</v>
      </c>
      <c r="AN885" s="59" t="s">
        <v>1384</v>
      </c>
      <c r="AO885" s="59" t="s">
        <v>107</v>
      </c>
    </row>
    <row r="886" spans="1:41" x14ac:dyDescent="0.15">
      <c r="A886" s="59" t="s">
        <v>1811</v>
      </c>
      <c r="B886" s="59" t="s">
        <v>1804</v>
      </c>
      <c r="C886" s="59" t="s">
        <v>1805</v>
      </c>
      <c r="D886" s="59" t="s">
        <v>1736</v>
      </c>
      <c r="E886" s="59" t="s">
        <v>1737</v>
      </c>
      <c r="F886" s="59" t="s">
        <v>1475</v>
      </c>
      <c r="G886" s="59" t="s">
        <v>1406</v>
      </c>
      <c r="H886" s="59" t="s">
        <v>1475</v>
      </c>
      <c r="I886" s="59" t="s">
        <v>1406</v>
      </c>
      <c r="J886" s="59" t="s">
        <v>1407</v>
      </c>
      <c r="K886" s="59" t="s">
        <v>1738</v>
      </c>
      <c r="L886" s="59" t="s">
        <v>1806</v>
      </c>
      <c r="M886" s="59" t="s">
        <v>1478</v>
      </c>
      <c r="N886" s="59" t="s">
        <v>1479</v>
      </c>
      <c r="O886" s="59" t="s">
        <v>1480</v>
      </c>
      <c r="P886" s="59" t="s">
        <v>1481</v>
      </c>
      <c r="Q886" s="59" t="s">
        <v>1482</v>
      </c>
      <c r="R886" s="59" t="s">
        <v>1483</v>
      </c>
      <c r="S886" s="59" t="s">
        <v>1807</v>
      </c>
      <c r="T886" s="59" t="s">
        <v>1808</v>
      </c>
      <c r="U886" s="59" t="s">
        <v>1486</v>
      </c>
      <c r="V886" s="59" t="s">
        <v>1487</v>
      </c>
      <c r="W886" s="59" t="s">
        <v>1509</v>
      </c>
      <c r="X886" s="59" t="s">
        <v>1487</v>
      </c>
      <c r="Y886" s="59" t="s">
        <v>1490</v>
      </c>
      <c r="Z886" s="59">
        <v>1.69</v>
      </c>
      <c r="AA886" s="59">
        <v>1.69</v>
      </c>
      <c r="AB886" s="59">
        <v>0</v>
      </c>
      <c r="AC886" s="59">
        <v>1.69</v>
      </c>
      <c r="AD886" s="59">
        <v>0</v>
      </c>
      <c r="AE886" s="59">
        <v>0</v>
      </c>
      <c r="AF886" s="59" t="s">
        <v>1491</v>
      </c>
      <c r="AG886" s="59" t="s">
        <v>1476</v>
      </c>
      <c r="AH886" s="59" t="s">
        <v>795</v>
      </c>
      <c r="AI886" s="59" t="s">
        <v>1492</v>
      </c>
      <c r="AJ886" s="59" t="s">
        <v>1486</v>
      </c>
      <c r="AK886" s="59" t="s">
        <v>278</v>
      </c>
      <c r="AL886" s="59" t="s">
        <v>1493</v>
      </c>
      <c r="AM886" s="59" t="s">
        <v>1494</v>
      </c>
      <c r="AN886" s="59" t="s">
        <v>1384</v>
      </c>
      <c r="AO886" s="59" t="s">
        <v>107</v>
      </c>
    </row>
    <row r="887" spans="1:41" x14ac:dyDescent="0.15">
      <c r="A887" s="59" t="s">
        <v>1843</v>
      </c>
      <c r="B887" s="59" t="s">
        <v>1495</v>
      </c>
      <c r="C887" s="59" t="s">
        <v>1496</v>
      </c>
      <c r="D887" s="59" t="s">
        <v>1473</v>
      </c>
      <c r="E887" s="59" t="s">
        <v>1474</v>
      </c>
      <c r="F887" s="59" t="s">
        <v>1475</v>
      </c>
      <c r="G887" s="59" t="s">
        <v>1406</v>
      </c>
      <c r="H887" s="59" t="s">
        <v>1475</v>
      </c>
      <c r="I887" s="59" t="s">
        <v>1406</v>
      </c>
      <c r="J887" s="59" t="s">
        <v>1476</v>
      </c>
      <c r="K887" s="59" t="s">
        <v>795</v>
      </c>
      <c r="L887" s="59" t="s">
        <v>1497</v>
      </c>
      <c r="M887" s="59" t="s">
        <v>1478</v>
      </c>
      <c r="N887" s="59" t="s">
        <v>1479</v>
      </c>
      <c r="O887" s="59" t="s">
        <v>1480</v>
      </c>
      <c r="P887" s="59" t="s">
        <v>1481</v>
      </c>
      <c r="Q887" s="59" t="s">
        <v>1482</v>
      </c>
      <c r="R887" s="59" t="s">
        <v>1483</v>
      </c>
      <c r="S887" s="59" t="s">
        <v>1498</v>
      </c>
      <c r="T887" s="59" t="s">
        <v>1499</v>
      </c>
      <c r="U887" s="59" t="s">
        <v>1486</v>
      </c>
      <c r="V887" s="59" t="s">
        <v>1487</v>
      </c>
      <c r="W887" s="59" t="s">
        <v>1500</v>
      </c>
      <c r="X887" s="59" t="s">
        <v>1501</v>
      </c>
      <c r="Y887" s="59" t="s">
        <v>1490</v>
      </c>
      <c r="Z887" s="59">
        <v>862.34</v>
      </c>
      <c r="AA887" s="59">
        <v>854.89</v>
      </c>
      <c r="AB887" s="59">
        <v>7.45</v>
      </c>
      <c r="AC887" s="59">
        <v>854.89</v>
      </c>
      <c r="AD887" s="59">
        <v>0</v>
      </c>
      <c r="AE887" s="59">
        <v>0</v>
      </c>
      <c r="AF887" s="59" t="s">
        <v>1491</v>
      </c>
      <c r="AG887" s="59" t="s">
        <v>1476</v>
      </c>
      <c r="AH887" s="59" t="s">
        <v>795</v>
      </c>
      <c r="AI887" s="59" t="s">
        <v>1492</v>
      </c>
      <c r="AJ887" s="59" t="s">
        <v>1486</v>
      </c>
      <c r="AK887" s="59" t="s">
        <v>278</v>
      </c>
      <c r="AL887" s="59" t="s">
        <v>1493</v>
      </c>
      <c r="AM887" s="59" t="s">
        <v>1494</v>
      </c>
      <c r="AN887" s="59" t="s">
        <v>1385</v>
      </c>
      <c r="AO887" s="59" t="s">
        <v>107</v>
      </c>
    </row>
    <row r="888" spans="1:41" x14ac:dyDescent="0.15">
      <c r="A888" s="59" t="s">
        <v>1843</v>
      </c>
      <c r="B888" s="59" t="s">
        <v>1502</v>
      </c>
      <c r="C888" s="59" t="s">
        <v>1503</v>
      </c>
      <c r="D888" s="59" t="s">
        <v>1504</v>
      </c>
      <c r="E888" s="59" t="s">
        <v>1139</v>
      </c>
      <c r="F888" s="59" t="s">
        <v>1475</v>
      </c>
      <c r="G888" s="59" t="s">
        <v>1406</v>
      </c>
      <c r="H888" s="59" t="s">
        <v>1475</v>
      </c>
      <c r="I888" s="59" t="s">
        <v>1406</v>
      </c>
      <c r="J888" s="59" t="s">
        <v>1476</v>
      </c>
      <c r="K888" s="59" t="s">
        <v>795</v>
      </c>
      <c r="L888" s="59" t="s">
        <v>1505</v>
      </c>
      <c r="M888" s="59" t="s">
        <v>1478</v>
      </c>
      <c r="N888" s="59" t="s">
        <v>1479</v>
      </c>
      <c r="O888" s="59" t="s">
        <v>1480</v>
      </c>
      <c r="P888" s="59" t="s">
        <v>1481</v>
      </c>
      <c r="Q888" s="59" t="s">
        <v>1482</v>
      </c>
      <c r="R888" s="59" t="s">
        <v>1483</v>
      </c>
      <c r="S888" s="59" t="s">
        <v>1506</v>
      </c>
      <c r="T888" s="59" t="s">
        <v>1507</v>
      </c>
      <c r="U888" s="59" t="s">
        <v>1486</v>
      </c>
      <c r="V888" s="59" t="s">
        <v>1487</v>
      </c>
      <c r="W888" s="59" t="s">
        <v>1508</v>
      </c>
      <c r="X888" s="59" t="s">
        <v>1487</v>
      </c>
      <c r="Y888" s="59" t="s">
        <v>1490</v>
      </c>
      <c r="Z888" s="59">
        <v>490.17</v>
      </c>
      <c r="AA888" s="59">
        <v>490.17</v>
      </c>
      <c r="AB888" s="59">
        <v>0</v>
      </c>
      <c r="AC888" s="59">
        <v>490.17</v>
      </c>
      <c r="AD888" s="59">
        <v>0</v>
      </c>
      <c r="AE888" s="59">
        <v>0</v>
      </c>
      <c r="AF888" s="59" t="s">
        <v>1491</v>
      </c>
      <c r="AG888" s="59" t="s">
        <v>1476</v>
      </c>
      <c r="AH888" s="59" t="s">
        <v>795</v>
      </c>
      <c r="AI888" s="59" t="s">
        <v>1492</v>
      </c>
      <c r="AJ888" s="59" t="s">
        <v>1486</v>
      </c>
      <c r="AK888" s="59" t="s">
        <v>278</v>
      </c>
      <c r="AL888" s="59" t="s">
        <v>1493</v>
      </c>
      <c r="AM888" s="59" t="s">
        <v>1494</v>
      </c>
      <c r="AN888" s="59" t="s">
        <v>1385</v>
      </c>
      <c r="AO888" s="59" t="s">
        <v>107</v>
      </c>
    </row>
    <row r="889" spans="1:41" x14ac:dyDescent="0.15">
      <c r="A889" s="59" t="s">
        <v>1843</v>
      </c>
      <c r="B889" s="59" t="s">
        <v>1502</v>
      </c>
      <c r="C889" s="59" t="s">
        <v>1503</v>
      </c>
      <c r="D889" s="59" t="s">
        <v>1504</v>
      </c>
      <c r="E889" s="59" t="s">
        <v>1139</v>
      </c>
      <c r="F889" s="59" t="s">
        <v>1475</v>
      </c>
      <c r="G889" s="59" t="s">
        <v>1406</v>
      </c>
      <c r="H889" s="59" t="s">
        <v>1475</v>
      </c>
      <c r="I889" s="59" t="s">
        <v>1406</v>
      </c>
      <c r="J889" s="59" t="s">
        <v>1476</v>
      </c>
      <c r="K889" s="59" t="s">
        <v>795</v>
      </c>
      <c r="L889" s="59" t="s">
        <v>1505</v>
      </c>
      <c r="M889" s="59" t="s">
        <v>1478</v>
      </c>
      <c r="N889" s="59" t="s">
        <v>1479</v>
      </c>
      <c r="O889" s="59" t="s">
        <v>1480</v>
      </c>
      <c r="P889" s="59" t="s">
        <v>1481</v>
      </c>
      <c r="Q889" s="59" t="s">
        <v>1482</v>
      </c>
      <c r="R889" s="59" t="s">
        <v>1483</v>
      </c>
      <c r="S889" s="59" t="s">
        <v>1506</v>
      </c>
      <c r="T889" s="59" t="s">
        <v>1507</v>
      </c>
      <c r="U889" s="59" t="s">
        <v>1486</v>
      </c>
      <c r="V889" s="59" t="s">
        <v>1487</v>
      </c>
      <c r="W889" s="59" t="s">
        <v>1509</v>
      </c>
      <c r="X889" s="59" t="s">
        <v>1487</v>
      </c>
      <c r="Y889" s="59" t="s">
        <v>1490</v>
      </c>
      <c r="Z889" s="59">
        <v>7334.43</v>
      </c>
      <c r="AA889" s="59">
        <v>7334.43</v>
      </c>
      <c r="AB889" s="59">
        <v>0</v>
      </c>
      <c r="AC889" s="59">
        <v>7334.43</v>
      </c>
      <c r="AD889" s="59">
        <v>0</v>
      </c>
      <c r="AE889" s="59">
        <v>0</v>
      </c>
      <c r="AF889" s="59" t="s">
        <v>1491</v>
      </c>
      <c r="AG889" s="59" t="s">
        <v>1476</v>
      </c>
      <c r="AH889" s="59" t="s">
        <v>795</v>
      </c>
      <c r="AI889" s="59" t="s">
        <v>1492</v>
      </c>
      <c r="AJ889" s="59" t="s">
        <v>1486</v>
      </c>
      <c r="AK889" s="59" t="s">
        <v>278</v>
      </c>
      <c r="AL889" s="59" t="s">
        <v>1493</v>
      </c>
      <c r="AM889" s="59" t="s">
        <v>1494</v>
      </c>
      <c r="AN889" s="59" t="s">
        <v>1385</v>
      </c>
      <c r="AO889" s="59" t="s">
        <v>107</v>
      </c>
    </row>
    <row r="890" spans="1:41" x14ac:dyDescent="0.15">
      <c r="A890" s="59" t="s">
        <v>1843</v>
      </c>
      <c r="B890" s="59" t="s">
        <v>1502</v>
      </c>
      <c r="C890" s="59" t="s">
        <v>1503</v>
      </c>
      <c r="D890" s="59" t="s">
        <v>1504</v>
      </c>
      <c r="E890" s="59" t="s">
        <v>1139</v>
      </c>
      <c r="F890" s="59" t="s">
        <v>1475</v>
      </c>
      <c r="G890" s="59" t="s">
        <v>1406</v>
      </c>
      <c r="H890" s="59" t="s">
        <v>1475</v>
      </c>
      <c r="I890" s="59" t="s">
        <v>1406</v>
      </c>
      <c r="J890" s="59" t="s">
        <v>1476</v>
      </c>
      <c r="K890" s="59" t="s">
        <v>795</v>
      </c>
      <c r="L890" s="59" t="s">
        <v>1505</v>
      </c>
      <c r="M890" s="59" t="s">
        <v>1478</v>
      </c>
      <c r="N890" s="59" t="s">
        <v>1479</v>
      </c>
      <c r="O890" s="59" t="s">
        <v>1480</v>
      </c>
      <c r="P890" s="59" t="s">
        <v>1481</v>
      </c>
      <c r="Q890" s="59" t="s">
        <v>1482</v>
      </c>
      <c r="R890" s="59" t="s">
        <v>1483</v>
      </c>
      <c r="S890" s="59" t="s">
        <v>1506</v>
      </c>
      <c r="T890" s="59" t="s">
        <v>1507</v>
      </c>
      <c r="U890" s="59" t="s">
        <v>1486</v>
      </c>
      <c r="V890" s="59" t="s">
        <v>1487</v>
      </c>
      <c r="W890" s="59" t="s">
        <v>1488</v>
      </c>
      <c r="X890" s="59" t="s">
        <v>1510</v>
      </c>
      <c r="Y890" s="59" t="s">
        <v>1490</v>
      </c>
      <c r="Z890" s="59">
        <v>27.52</v>
      </c>
      <c r="AA890" s="59">
        <v>27.52</v>
      </c>
      <c r="AB890" s="59">
        <v>0</v>
      </c>
      <c r="AC890" s="59">
        <v>27.52</v>
      </c>
      <c r="AD890" s="59">
        <v>0</v>
      </c>
      <c r="AE890" s="59">
        <v>0</v>
      </c>
      <c r="AF890" s="59" t="s">
        <v>1491</v>
      </c>
      <c r="AG890" s="59" t="s">
        <v>1476</v>
      </c>
      <c r="AH890" s="59" t="s">
        <v>795</v>
      </c>
      <c r="AI890" s="59" t="s">
        <v>1492</v>
      </c>
      <c r="AJ890" s="59" t="s">
        <v>1486</v>
      </c>
      <c r="AK890" s="59" t="s">
        <v>278</v>
      </c>
      <c r="AL890" s="59" t="s">
        <v>1493</v>
      </c>
      <c r="AM890" s="59" t="s">
        <v>1494</v>
      </c>
      <c r="AN890" s="59" t="s">
        <v>1385</v>
      </c>
      <c r="AO890" s="59" t="s">
        <v>107</v>
      </c>
    </row>
    <row r="891" spans="1:41" x14ac:dyDescent="0.15">
      <c r="A891" s="59" t="s">
        <v>1843</v>
      </c>
      <c r="B891" s="59" t="s">
        <v>1502</v>
      </c>
      <c r="C891" s="59" t="s">
        <v>1503</v>
      </c>
      <c r="D891" s="59" t="s">
        <v>1504</v>
      </c>
      <c r="E891" s="59" t="s">
        <v>1139</v>
      </c>
      <c r="F891" s="59" t="s">
        <v>1475</v>
      </c>
      <c r="G891" s="59" t="s">
        <v>1406</v>
      </c>
      <c r="H891" s="59" t="s">
        <v>1475</v>
      </c>
      <c r="I891" s="59" t="s">
        <v>1406</v>
      </c>
      <c r="J891" s="59" t="s">
        <v>1476</v>
      </c>
      <c r="K891" s="59" t="s">
        <v>795</v>
      </c>
      <c r="L891" s="59" t="s">
        <v>1505</v>
      </c>
      <c r="M891" s="59" t="s">
        <v>1478</v>
      </c>
      <c r="N891" s="59" t="s">
        <v>1479</v>
      </c>
      <c r="O891" s="59" t="s">
        <v>1480</v>
      </c>
      <c r="P891" s="59" t="s">
        <v>1481</v>
      </c>
      <c r="Q891" s="59" t="s">
        <v>1482</v>
      </c>
      <c r="R891" s="59" t="s">
        <v>1483</v>
      </c>
      <c r="S891" s="59" t="s">
        <v>1506</v>
      </c>
      <c r="T891" s="59" t="s">
        <v>1507</v>
      </c>
      <c r="U891" s="59" t="s">
        <v>1486</v>
      </c>
      <c r="V891" s="59" t="s">
        <v>1487</v>
      </c>
      <c r="W891" s="59" t="s">
        <v>1488</v>
      </c>
      <c r="X891" s="59" t="s">
        <v>1511</v>
      </c>
      <c r="Y891" s="59" t="s">
        <v>1490</v>
      </c>
      <c r="Z891" s="59">
        <v>115.78</v>
      </c>
      <c r="AA891" s="59">
        <v>115.78</v>
      </c>
      <c r="AB891" s="59">
        <v>0</v>
      </c>
      <c r="AC891" s="59">
        <v>115.78</v>
      </c>
      <c r="AD891" s="59">
        <v>0</v>
      </c>
      <c r="AE891" s="59">
        <v>0</v>
      </c>
      <c r="AF891" s="59" t="s">
        <v>1491</v>
      </c>
      <c r="AG891" s="59" t="s">
        <v>1476</v>
      </c>
      <c r="AH891" s="59" t="s">
        <v>795</v>
      </c>
      <c r="AI891" s="59" t="s">
        <v>1492</v>
      </c>
      <c r="AJ891" s="59" t="s">
        <v>1486</v>
      </c>
      <c r="AK891" s="59" t="s">
        <v>278</v>
      </c>
      <c r="AL891" s="59" t="s">
        <v>1493</v>
      </c>
      <c r="AM891" s="59" t="s">
        <v>1494</v>
      </c>
      <c r="AN891" s="59" t="s">
        <v>1385</v>
      </c>
      <c r="AO891" s="59" t="s">
        <v>107</v>
      </c>
    </row>
    <row r="892" spans="1:41" x14ac:dyDescent="0.15">
      <c r="A892" s="59" t="s">
        <v>1843</v>
      </c>
      <c r="B892" s="59" t="s">
        <v>1502</v>
      </c>
      <c r="C892" s="59" t="s">
        <v>1503</v>
      </c>
      <c r="D892" s="59" t="s">
        <v>1504</v>
      </c>
      <c r="E892" s="59" t="s">
        <v>1139</v>
      </c>
      <c r="F892" s="59" t="s">
        <v>1475</v>
      </c>
      <c r="G892" s="59" t="s">
        <v>1406</v>
      </c>
      <c r="H892" s="59" t="s">
        <v>1475</v>
      </c>
      <c r="I892" s="59" t="s">
        <v>1406</v>
      </c>
      <c r="J892" s="59" t="s">
        <v>1476</v>
      </c>
      <c r="K892" s="59" t="s">
        <v>795</v>
      </c>
      <c r="L892" s="59" t="s">
        <v>1505</v>
      </c>
      <c r="M892" s="59" t="s">
        <v>1478</v>
      </c>
      <c r="N892" s="59" t="s">
        <v>1479</v>
      </c>
      <c r="O892" s="59" t="s">
        <v>1480</v>
      </c>
      <c r="P892" s="59" t="s">
        <v>1481</v>
      </c>
      <c r="Q892" s="59" t="s">
        <v>1482</v>
      </c>
      <c r="R892" s="59" t="s">
        <v>1483</v>
      </c>
      <c r="S892" s="59" t="s">
        <v>1506</v>
      </c>
      <c r="T892" s="59" t="s">
        <v>1507</v>
      </c>
      <c r="U892" s="59" t="s">
        <v>1486</v>
      </c>
      <c r="V892" s="59" t="s">
        <v>1487</v>
      </c>
      <c r="W892" s="59" t="s">
        <v>1512</v>
      </c>
      <c r="X892" s="59" t="s">
        <v>1487</v>
      </c>
      <c r="Y892" s="59" t="s">
        <v>1490</v>
      </c>
      <c r="Z892" s="59">
        <v>41.84</v>
      </c>
      <c r="AA892" s="59">
        <v>41.84</v>
      </c>
      <c r="AB892" s="59">
        <v>0</v>
      </c>
      <c r="AC892" s="59">
        <v>41.84</v>
      </c>
      <c r="AD892" s="59">
        <v>0</v>
      </c>
      <c r="AE892" s="59">
        <v>0</v>
      </c>
      <c r="AF892" s="59" t="s">
        <v>1491</v>
      </c>
      <c r="AG892" s="59" t="s">
        <v>1476</v>
      </c>
      <c r="AH892" s="59" t="s">
        <v>795</v>
      </c>
      <c r="AI892" s="59" t="s">
        <v>1492</v>
      </c>
      <c r="AJ892" s="59" t="s">
        <v>1486</v>
      </c>
      <c r="AK892" s="59" t="s">
        <v>278</v>
      </c>
      <c r="AL892" s="59" t="s">
        <v>1493</v>
      </c>
      <c r="AM892" s="59" t="s">
        <v>1494</v>
      </c>
      <c r="AN892" s="59" t="s">
        <v>1385</v>
      </c>
      <c r="AO892" s="59" t="s">
        <v>107</v>
      </c>
    </row>
    <row r="893" spans="1:41" x14ac:dyDescent="0.15">
      <c r="A893" s="59" t="s">
        <v>1843</v>
      </c>
      <c r="B893" s="59" t="s">
        <v>1502</v>
      </c>
      <c r="C893" s="59" t="s">
        <v>1503</v>
      </c>
      <c r="D893" s="59" t="s">
        <v>1504</v>
      </c>
      <c r="E893" s="59" t="s">
        <v>1139</v>
      </c>
      <c r="F893" s="59" t="s">
        <v>1475</v>
      </c>
      <c r="G893" s="59" t="s">
        <v>1406</v>
      </c>
      <c r="H893" s="59" t="s">
        <v>1475</v>
      </c>
      <c r="I893" s="59" t="s">
        <v>1406</v>
      </c>
      <c r="J893" s="59" t="s">
        <v>1476</v>
      </c>
      <c r="K893" s="59" t="s">
        <v>795</v>
      </c>
      <c r="L893" s="59" t="s">
        <v>1505</v>
      </c>
      <c r="M893" s="59" t="s">
        <v>1478</v>
      </c>
      <c r="N893" s="59" t="s">
        <v>1479</v>
      </c>
      <c r="O893" s="59" t="s">
        <v>1480</v>
      </c>
      <c r="P893" s="59" t="s">
        <v>1481</v>
      </c>
      <c r="Q893" s="59" t="s">
        <v>1482</v>
      </c>
      <c r="R893" s="59" t="s">
        <v>1483</v>
      </c>
      <c r="S893" s="59" t="s">
        <v>1506</v>
      </c>
      <c r="T893" s="59" t="s">
        <v>1507</v>
      </c>
      <c r="U893" s="59" t="s">
        <v>1486</v>
      </c>
      <c r="V893" s="59" t="s">
        <v>1487</v>
      </c>
      <c r="W893" s="59" t="s">
        <v>1513</v>
      </c>
      <c r="X893" s="59" t="s">
        <v>1487</v>
      </c>
      <c r="Y893" s="59" t="s">
        <v>1490</v>
      </c>
      <c r="Z893" s="59">
        <v>186.51</v>
      </c>
      <c r="AA893" s="59">
        <v>186.51</v>
      </c>
      <c r="AB893" s="59">
        <v>0</v>
      </c>
      <c r="AC893" s="59">
        <v>186.51</v>
      </c>
      <c r="AD893" s="59">
        <v>0</v>
      </c>
      <c r="AE893" s="59">
        <v>0</v>
      </c>
      <c r="AF893" s="59" t="s">
        <v>1491</v>
      </c>
      <c r="AG893" s="59" t="s">
        <v>1476</v>
      </c>
      <c r="AH893" s="59" t="s">
        <v>795</v>
      </c>
      <c r="AI893" s="59" t="s">
        <v>1492</v>
      </c>
      <c r="AJ893" s="59" t="s">
        <v>1486</v>
      </c>
      <c r="AK893" s="59" t="s">
        <v>278</v>
      </c>
      <c r="AL893" s="59" t="s">
        <v>1493</v>
      </c>
      <c r="AM893" s="59" t="s">
        <v>1494</v>
      </c>
      <c r="AN893" s="59" t="s">
        <v>1385</v>
      </c>
      <c r="AO893" s="59" t="s">
        <v>107</v>
      </c>
    </row>
    <row r="894" spans="1:41" x14ac:dyDescent="0.15">
      <c r="A894" s="59" t="s">
        <v>1843</v>
      </c>
      <c r="B894" s="59" t="s">
        <v>1502</v>
      </c>
      <c r="C894" s="59" t="s">
        <v>1503</v>
      </c>
      <c r="D894" s="59" t="s">
        <v>1504</v>
      </c>
      <c r="E894" s="59" t="s">
        <v>1139</v>
      </c>
      <c r="F894" s="59" t="s">
        <v>1475</v>
      </c>
      <c r="G894" s="59" t="s">
        <v>1406</v>
      </c>
      <c r="H894" s="59" t="s">
        <v>1475</v>
      </c>
      <c r="I894" s="59" t="s">
        <v>1406</v>
      </c>
      <c r="J894" s="59" t="s">
        <v>1476</v>
      </c>
      <c r="K894" s="59" t="s">
        <v>795</v>
      </c>
      <c r="L894" s="59" t="s">
        <v>1505</v>
      </c>
      <c r="M894" s="59" t="s">
        <v>1478</v>
      </c>
      <c r="N894" s="59" t="s">
        <v>1479</v>
      </c>
      <c r="O894" s="59" t="s">
        <v>1480</v>
      </c>
      <c r="P894" s="59" t="s">
        <v>1481</v>
      </c>
      <c r="Q894" s="59" t="s">
        <v>1482</v>
      </c>
      <c r="R894" s="59" t="s">
        <v>1483</v>
      </c>
      <c r="S894" s="59" t="s">
        <v>1506</v>
      </c>
      <c r="T894" s="59" t="s">
        <v>1507</v>
      </c>
      <c r="U894" s="59" t="s">
        <v>1486</v>
      </c>
      <c r="V894" s="59" t="s">
        <v>1487</v>
      </c>
      <c r="W894" s="59" t="s">
        <v>1514</v>
      </c>
      <c r="X894" s="59" t="s">
        <v>1487</v>
      </c>
      <c r="Y894" s="59" t="s">
        <v>1490</v>
      </c>
      <c r="Z894" s="59">
        <v>269.17</v>
      </c>
      <c r="AA894" s="59">
        <v>269.17</v>
      </c>
      <c r="AB894" s="59">
        <v>0</v>
      </c>
      <c r="AC894" s="59">
        <v>269.17</v>
      </c>
      <c r="AD894" s="59">
        <v>0</v>
      </c>
      <c r="AE894" s="59">
        <v>0</v>
      </c>
      <c r="AF894" s="59" t="s">
        <v>1491</v>
      </c>
      <c r="AG894" s="59" t="s">
        <v>1476</v>
      </c>
      <c r="AH894" s="59" t="s">
        <v>795</v>
      </c>
      <c r="AI894" s="59" t="s">
        <v>1492</v>
      </c>
      <c r="AJ894" s="59" t="s">
        <v>1486</v>
      </c>
      <c r="AK894" s="59" t="s">
        <v>278</v>
      </c>
      <c r="AL894" s="59" t="s">
        <v>1493</v>
      </c>
      <c r="AM894" s="59" t="s">
        <v>1494</v>
      </c>
      <c r="AN894" s="59" t="s">
        <v>1385</v>
      </c>
      <c r="AO894" s="59" t="s">
        <v>107</v>
      </c>
    </row>
    <row r="895" spans="1:41" x14ac:dyDescent="0.15">
      <c r="A895" s="59" t="s">
        <v>1843</v>
      </c>
      <c r="B895" s="59" t="s">
        <v>1515</v>
      </c>
      <c r="C895" s="59" t="s">
        <v>1516</v>
      </c>
      <c r="D895" s="59" t="s">
        <v>1517</v>
      </c>
      <c r="E895" s="59" t="s">
        <v>559</v>
      </c>
      <c r="F895" s="59" t="s">
        <v>1475</v>
      </c>
      <c r="G895" s="59" t="s">
        <v>1406</v>
      </c>
      <c r="H895" s="59" t="s">
        <v>1475</v>
      </c>
      <c r="I895" s="59" t="s">
        <v>1406</v>
      </c>
      <c r="J895" s="59" t="s">
        <v>737</v>
      </c>
      <c r="K895" s="59" t="s">
        <v>1518</v>
      </c>
      <c r="L895" s="59" t="s">
        <v>1519</v>
      </c>
      <c r="M895" s="59" t="s">
        <v>1478</v>
      </c>
      <c r="N895" s="59" t="s">
        <v>1479</v>
      </c>
      <c r="O895" s="59" t="s">
        <v>1480</v>
      </c>
      <c r="P895" s="59" t="s">
        <v>1481</v>
      </c>
      <c r="Q895" s="59" t="s">
        <v>1482</v>
      </c>
      <c r="R895" s="59" t="s">
        <v>1483</v>
      </c>
      <c r="S895" s="59" t="s">
        <v>1520</v>
      </c>
      <c r="T895" s="59" t="s">
        <v>1521</v>
      </c>
      <c r="U895" s="59" t="s">
        <v>1486</v>
      </c>
      <c r="V895" s="59" t="s">
        <v>1487</v>
      </c>
      <c r="W895" s="59" t="s">
        <v>1522</v>
      </c>
      <c r="X895" s="59" t="s">
        <v>1487</v>
      </c>
      <c r="Y895" s="59" t="s">
        <v>1490</v>
      </c>
      <c r="Z895" s="59">
        <v>1907.21</v>
      </c>
      <c r="AA895" s="59">
        <v>1907.21</v>
      </c>
      <c r="AB895" s="59">
        <v>0</v>
      </c>
      <c r="AC895" s="59">
        <v>1907.21</v>
      </c>
      <c r="AD895" s="59">
        <v>0</v>
      </c>
      <c r="AE895" s="59">
        <v>0</v>
      </c>
      <c r="AF895" s="59" t="s">
        <v>1491</v>
      </c>
      <c r="AG895" s="59" t="s">
        <v>737</v>
      </c>
      <c r="AH895" s="59" t="s">
        <v>1518</v>
      </c>
      <c r="AI895" s="59" t="s">
        <v>1523</v>
      </c>
      <c r="AJ895" s="59" t="s">
        <v>1486</v>
      </c>
      <c r="AK895" s="59" t="s">
        <v>278</v>
      </c>
      <c r="AL895" s="59" t="s">
        <v>1493</v>
      </c>
      <c r="AM895" s="59" t="s">
        <v>1494</v>
      </c>
      <c r="AN895" s="59" t="s">
        <v>1384</v>
      </c>
      <c r="AO895" s="59" t="s">
        <v>107</v>
      </c>
    </row>
    <row r="896" spans="1:41" x14ac:dyDescent="0.15">
      <c r="A896" s="59" t="s">
        <v>1843</v>
      </c>
      <c r="B896" s="59" t="s">
        <v>1524</v>
      </c>
      <c r="C896" s="59" t="s">
        <v>1525</v>
      </c>
      <c r="D896" s="59" t="s">
        <v>1473</v>
      </c>
      <c r="E896" s="59" t="s">
        <v>1474</v>
      </c>
      <c r="F896" s="59" t="s">
        <v>1475</v>
      </c>
      <c r="G896" s="59" t="s">
        <v>1406</v>
      </c>
      <c r="H896" s="59" t="s">
        <v>1475</v>
      </c>
      <c r="I896" s="59" t="s">
        <v>1406</v>
      </c>
      <c r="J896" s="59" t="s">
        <v>1476</v>
      </c>
      <c r="K896" s="59" t="s">
        <v>795</v>
      </c>
      <c r="L896" s="59" t="s">
        <v>1526</v>
      </c>
      <c r="M896" s="59" t="s">
        <v>1478</v>
      </c>
      <c r="N896" s="59" t="s">
        <v>1479</v>
      </c>
      <c r="O896" s="59" t="s">
        <v>1480</v>
      </c>
      <c r="P896" s="59" t="s">
        <v>1481</v>
      </c>
      <c r="Q896" s="59" t="s">
        <v>1482</v>
      </c>
      <c r="R896" s="59" t="s">
        <v>1483</v>
      </c>
      <c r="S896" s="59" t="s">
        <v>1527</v>
      </c>
      <c r="T896" s="59" t="s">
        <v>1528</v>
      </c>
      <c r="U896" s="59" t="s">
        <v>1486</v>
      </c>
      <c r="V896" s="59" t="s">
        <v>1487</v>
      </c>
      <c r="W896" s="59" t="s">
        <v>1500</v>
      </c>
      <c r="X896" s="59" t="s">
        <v>1501</v>
      </c>
      <c r="Y896" s="59" t="s">
        <v>1490</v>
      </c>
      <c r="Z896" s="59">
        <v>1929.73</v>
      </c>
      <c r="AA896" s="59">
        <v>1890.48</v>
      </c>
      <c r="AB896" s="59">
        <v>39.25</v>
      </c>
      <c r="AC896" s="59">
        <v>1890.48</v>
      </c>
      <c r="AD896" s="59">
        <v>0</v>
      </c>
      <c r="AE896" s="59">
        <v>0</v>
      </c>
      <c r="AF896" s="59" t="s">
        <v>1491</v>
      </c>
      <c r="AG896" s="59" t="s">
        <v>1476</v>
      </c>
      <c r="AH896" s="59" t="s">
        <v>795</v>
      </c>
      <c r="AI896" s="59" t="s">
        <v>1492</v>
      </c>
      <c r="AJ896" s="59" t="s">
        <v>1486</v>
      </c>
      <c r="AK896" s="59" t="s">
        <v>278</v>
      </c>
      <c r="AL896" s="59" t="s">
        <v>1493</v>
      </c>
      <c r="AM896" s="59" t="s">
        <v>1494</v>
      </c>
      <c r="AN896" s="59" t="s">
        <v>1385</v>
      </c>
      <c r="AO896" s="59" t="s">
        <v>107</v>
      </c>
    </row>
    <row r="897" spans="1:41" x14ac:dyDescent="0.15">
      <c r="A897" s="59" t="s">
        <v>1843</v>
      </c>
      <c r="B897" s="59" t="s">
        <v>1538</v>
      </c>
      <c r="C897" s="59" t="s">
        <v>1539</v>
      </c>
      <c r="D897" s="59" t="s">
        <v>1473</v>
      </c>
      <c r="E897" s="59" t="s">
        <v>1474</v>
      </c>
      <c r="F897" s="59" t="s">
        <v>1475</v>
      </c>
      <c r="G897" s="59" t="s">
        <v>1406</v>
      </c>
      <c r="H897" s="59" t="s">
        <v>1475</v>
      </c>
      <c r="I897" s="59" t="s">
        <v>1406</v>
      </c>
      <c r="J897" s="59" t="s">
        <v>1476</v>
      </c>
      <c r="K897" s="59" t="s">
        <v>795</v>
      </c>
      <c r="L897" s="59" t="s">
        <v>1540</v>
      </c>
      <c r="M897" s="59" t="s">
        <v>1478</v>
      </c>
      <c r="N897" s="59" t="s">
        <v>1479</v>
      </c>
      <c r="O897" s="59" t="s">
        <v>1480</v>
      </c>
      <c r="P897" s="59" t="s">
        <v>1481</v>
      </c>
      <c r="Q897" s="59" t="s">
        <v>1482</v>
      </c>
      <c r="R897" s="59" t="s">
        <v>1483</v>
      </c>
      <c r="S897" s="59" t="s">
        <v>1541</v>
      </c>
      <c r="T897" s="59" t="s">
        <v>1542</v>
      </c>
      <c r="U897" s="59" t="s">
        <v>1486</v>
      </c>
      <c r="V897" s="59" t="s">
        <v>1487</v>
      </c>
      <c r="W897" s="59" t="s">
        <v>1500</v>
      </c>
      <c r="X897" s="59" t="s">
        <v>1501</v>
      </c>
      <c r="Y897" s="59" t="s">
        <v>1490</v>
      </c>
      <c r="Z897" s="59">
        <v>3747.22</v>
      </c>
      <c r="AA897" s="59">
        <v>3747.22</v>
      </c>
      <c r="AB897" s="59">
        <v>0</v>
      </c>
      <c r="AC897" s="59">
        <v>3747.22</v>
      </c>
      <c r="AD897" s="59">
        <v>0</v>
      </c>
      <c r="AE897" s="59">
        <v>0</v>
      </c>
      <c r="AF897" s="59" t="s">
        <v>1491</v>
      </c>
      <c r="AG897" s="59" t="s">
        <v>1476</v>
      </c>
      <c r="AH897" s="59" t="s">
        <v>795</v>
      </c>
      <c r="AI897" s="59" t="s">
        <v>1492</v>
      </c>
      <c r="AJ897" s="59" t="s">
        <v>1486</v>
      </c>
      <c r="AK897" s="59" t="s">
        <v>278</v>
      </c>
      <c r="AL897" s="59" t="s">
        <v>1493</v>
      </c>
      <c r="AM897" s="59" t="s">
        <v>1494</v>
      </c>
      <c r="AN897" s="59" t="s">
        <v>1385</v>
      </c>
      <c r="AO897" s="59" t="s">
        <v>107</v>
      </c>
    </row>
    <row r="898" spans="1:41" x14ac:dyDescent="0.15">
      <c r="A898" s="59" t="s">
        <v>1843</v>
      </c>
      <c r="B898" s="59" t="s">
        <v>1775</v>
      </c>
      <c r="C898" s="59" t="s">
        <v>1776</v>
      </c>
      <c r="D898" s="59" t="s">
        <v>1473</v>
      </c>
      <c r="E898" s="59" t="s">
        <v>1474</v>
      </c>
      <c r="F898" s="59" t="s">
        <v>1475</v>
      </c>
      <c r="G898" s="59" t="s">
        <v>1406</v>
      </c>
      <c r="H898" s="59" t="s">
        <v>1475</v>
      </c>
      <c r="I898" s="59" t="s">
        <v>1406</v>
      </c>
      <c r="J898" s="59" t="s">
        <v>1476</v>
      </c>
      <c r="K898" s="59" t="s">
        <v>795</v>
      </c>
      <c r="L898" s="59" t="s">
        <v>1540</v>
      </c>
      <c r="M898" s="59" t="s">
        <v>1478</v>
      </c>
      <c r="N898" s="59" t="s">
        <v>1479</v>
      </c>
      <c r="O898" s="59" t="s">
        <v>1480</v>
      </c>
      <c r="P898" s="59" t="s">
        <v>1481</v>
      </c>
      <c r="Q898" s="59" t="s">
        <v>1482</v>
      </c>
      <c r="R898" s="59" t="s">
        <v>1483</v>
      </c>
      <c r="S898" s="59" t="s">
        <v>1777</v>
      </c>
      <c r="T898" s="59" t="s">
        <v>1778</v>
      </c>
      <c r="U898" s="59" t="s">
        <v>1486</v>
      </c>
      <c r="V898" s="59" t="s">
        <v>1487</v>
      </c>
      <c r="W898" s="59" t="s">
        <v>1500</v>
      </c>
      <c r="X898" s="59" t="s">
        <v>1501</v>
      </c>
      <c r="Y898" s="59" t="s">
        <v>1490</v>
      </c>
      <c r="Z898" s="59">
        <v>1204.3900000000001</v>
      </c>
      <c r="AA898" s="59">
        <v>1204.3900000000001</v>
      </c>
      <c r="AB898" s="59">
        <v>0</v>
      </c>
      <c r="AC898" s="59">
        <v>1204.3900000000001</v>
      </c>
      <c r="AD898" s="59">
        <v>0</v>
      </c>
      <c r="AE898" s="59">
        <v>0</v>
      </c>
      <c r="AF898" s="59" t="s">
        <v>1491</v>
      </c>
      <c r="AG898" s="59" t="s">
        <v>1476</v>
      </c>
      <c r="AH898" s="59" t="s">
        <v>795</v>
      </c>
      <c r="AI898" s="59" t="s">
        <v>1492</v>
      </c>
      <c r="AJ898" s="59" t="s">
        <v>1486</v>
      </c>
      <c r="AK898" s="59" t="s">
        <v>278</v>
      </c>
      <c r="AL898" s="59" t="s">
        <v>1493</v>
      </c>
      <c r="AM898" s="59" t="s">
        <v>1494</v>
      </c>
      <c r="AN898" s="59" t="s">
        <v>1385</v>
      </c>
      <c r="AO898" s="59" t="s">
        <v>107</v>
      </c>
    </row>
    <row r="899" spans="1:41" x14ac:dyDescent="0.15">
      <c r="A899" s="59" t="s">
        <v>1843</v>
      </c>
      <c r="B899" s="59" t="s">
        <v>1543</v>
      </c>
      <c r="C899" s="59" t="s">
        <v>1544</v>
      </c>
      <c r="D899" s="59" t="s">
        <v>1473</v>
      </c>
      <c r="E899" s="59" t="s">
        <v>1474</v>
      </c>
      <c r="F899" s="59" t="s">
        <v>1475</v>
      </c>
      <c r="G899" s="59" t="s">
        <v>1406</v>
      </c>
      <c r="H899" s="59" t="s">
        <v>1475</v>
      </c>
      <c r="I899" s="59" t="s">
        <v>1406</v>
      </c>
      <c r="J899" s="59" t="s">
        <v>1476</v>
      </c>
      <c r="K899" s="59" t="s">
        <v>795</v>
      </c>
      <c r="L899" s="59" t="s">
        <v>1545</v>
      </c>
      <c r="M899" s="59" t="s">
        <v>1478</v>
      </c>
      <c r="N899" s="59" t="s">
        <v>1479</v>
      </c>
      <c r="O899" s="59" t="s">
        <v>1480</v>
      </c>
      <c r="P899" s="59" t="s">
        <v>1481</v>
      </c>
      <c r="Q899" s="59" t="s">
        <v>1482</v>
      </c>
      <c r="R899" s="59" t="s">
        <v>1483</v>
      </c>
      <c r="S899" s="59" t="s">
        <v>1546</v>
      </c>
      <c r="T899" s="59" t="s">
        <v>1547</v>
      </c>
      <c r="U899" s="59" t="s">
        <v>1486</v>
      </c>
      <c r="V899" s="59" t="s">
        <v>1487</v>
      </c>
      <c r="W899" s="59" t="s">
        <v>1500</v>
      </c>
      <c r="X899" s="59" t="s">
        <v>1501</v>
      </c>
      <c r="Y899" s="59" t="s">
        <v>1490</v>
      </c>
      <c r="Z899" s="59">
        <v>7208.37</v>
      </c>
      <c r="AA899" s="59">
        <v>7205.49</v>
      </c>
      <c r="AB899" s="59">
        <v>2.88</v>
      </c>
      <c r="AC899" s="59">
        <v>7205.49</v>
      </c>
      <c r="AD899" s="59">
        <v>0</v>
      </c>
      <c r="AE899" s="59">
        <v>0</v>
      </c>
      <c r="AF899" s="59" t="s">
        <v>1491</v>
      </c>
      <c r="AG899" s="59" t="s">
        <v>1476</v>
      </c>
      <c r="AH899" s="59" t="s">
        <v>795</v>
      </c>
      <c r="AI899" s="59" t="s">
        <v>1492</v>
      </c>
      <c r="AJ899" s="59" t="s">
        <v>1486</v>
      </c>
      <c r="AK899" s="59" t="s">
        <v>278</v>
      </c>
      <c r="AL899" s="59" t="s">
        <v>1493</v>
      </c>
      <c r="AM899" s="59" t="s">
        <v>1494</v>
      </c>
      <c r="AN899" s="59" t="s">
        <v>1385</v>
      </c>
      <c r="AO899" s="59" t="s">
        <v>107</v>
      </c>
    </row>
    <row r="900" spans="1:41" x14ac:dyDescent="0.15">
      <c r="A900" s="59" t="s">
        <v>1843</v>
      </c>
      <c r="B900" s="59" t="s">
        <v>1548</v>
      </c>
      <c r="C900" s="59" t="s">
        <v>1549</v>
      </c>
      <c r="D900" s="59" t="s">
        <v>1473</v>
      </c>
      <c r="E900" s="59" t="s">
        <v>1474</v>
      </c>
      <c r="F900" s="59" t="s">
        <v>1475</v>
      </c>
      <c r="G900" s="59" t="s">
        <v>1406</v>
      </c>
      <c r="H900" s="59" t="s">
        <v>1475</v>
      </c>
      <c r="I900" s="59" t="s">
        <v>1406</v>
      </c>
      <c r="J900" s="59" t="s">
        <v>1476</v>
      </c>
      <c r="K900" s="59" t="s">
        <v>795</v>
      </c>
      <c r="L900" s="59" t="s">
        <v>1550</v>
      </c>
      <c r="M900" s="59" t="s">
        <v>1478</v>
      </c>
      <c r="N900" s="59" t="s">
        <v>1479</v>
      </c>
      <c r="O900" s="59" t="s">
        <v>1480</v>
      </c>
      <c r="P900" s="59" t="s">
        <v>1481</v>
      </c>
      <c r="Q900" s="59" t="s">
        <v>1482</v>
      </c>
      <c r="R900" s="59" t="s">
        <v>1483</v>
      </c>
      <c r="S900" s="59" t="s">
        <v>1551</v>
      </c>
      <c r="T900" s="59" t="s">
        <v>1552</v>
      </c>
      <c r="U900" s="59" t="s">
        <v>1486</v>
      </c>
      <c r="V900" s="59" t="s">
        <v>1487</v>
      </c>
      <c r="W900" s="59" t="s">
        <v>1500</v>
      </c>
      <c r="X900" s="59" t="s">
        <v>1501</v>
      </c>
      <c r="Y900" s="59" t="s">
        <v>1490</v>
      </c>
      <c r="Z900" s="59">
        <v>2985.82</v>
      </c>
      <c r="AA900" s="59">
        <v>2966.5</v>
      </c>
      <c r="AB900" s="59">
        <v>19.32</v>
      </c>
      <c r="AC900" s="59">
        <v>2966.5</v>
      </c>
      <c r="AD900" s="59">
        <v>0</v>
      </c>
      <c r="AE900" s="59">
        <v>0</v>
      </c>
      <c r="AF900" s="59" t="s">
        <v>1491</v>
      </c>
      <c r="AG900" s="59" t="s">
        <v>1476</v>
      </c>
      <c r="AH900" s="59" t="s">
        <v>795</v>
      </c>
      <c r="AI900" s="59" t="s">
        <v>1492</v>
      </c>
      <c r="AJ900" s="59" t="s">
        <v>1486</v>
      </c>
      <c r="AK900" s="59" t="s">
        <v>278</v>
      </c>
      <c r="AL900" s="59" t="s">
        <v>1493</v>
      </c>
      <c r="AM900" s="59" t="s">
        <v>1494</v>
      </c>
      <c r="AN900" s="59" t="s">
        <v>1385</v>
      </c>
      <c r="AO900" s="59" t="s">
        <v>107</v>
      </c>
    </row>
    <row r="901" spans="1:41" x14ac:dyDescent="0.15">
      <c r="A901" s="59" t="s">
        <v>1843</v>
      </c>
      <c r="B901" s="59" t="s">
        <v>1558</v>
      </c>
      <c r="C901" s="59" t="s">
        <v>1559</v>
      </c>
      <c r="D901" s="59" t="s">
        <v>1473</v>
      </c>
      <c r="E901" s="59" t="s">
        <v>1474</v>
      </c>
      <c r="F901" s="59" t="s">
        <v>1475</v>
      </c>
      <c r="G901" s="59" t="s">
        <v>1406</v>
      </c>
      <c r="H901" s="59" t="s">
        <v>1475</v>
      </c>
      <c r="I901" s="59" t="s">
        <v>1406</v>
      </c>
      <c r="J901" s="59" t="s">
        <v>1476</v>
      </c>
      <c r="K901" s="59" t="s">
        <v>795</v>
      </c>
      <c r="L901" s="59" t="s">
        <v>1560</v>
      </c>
      <c r="M901" s="59" t="s">
        <v>1478</v>
      </c>
      <c r="N901" s="59" t="s">
        <v>1479</v>
      </c>
      <c r="O901" s="59" t="s">
        <v>1480</v>
      </c>
      <c r="P901" s="59" t="s">
        <v>1481</v>
      </c>
      <c r="Q901" s="59" t="s">
        <v>1482</v>
      </c>
      <c r="R901" s="59" t="s">
        <v>1483</v>
      </c>
      <c r="S901" s="59" t="s">
        <v>1561</v>
      </c>
      <c r="T901" s="59" t="s">
        <v>1562</v>
      </c>
      <c r="U901" s="59" t="s">
        <v>1486</v>
      </c>
      <c r="V901" s="59" t="s">
        <v>1487</v>
      </c>
      <c r="W901" s="59" t="s">
        <v>1500</v>
      </c>
      <c r="X901" s="59" t="s">
        <v>1501</v>
      </c>
      <c r="Y901" s="59" t="s">
        <v>1490</v>
      </c>
      <c r="Z901" s="59">
        <v>4481.13</v>
      </c>
      <c r="AA901" s="59">
        <v>3916.85</v>
      </c>
      <c r="AB901" s="59">
        <v>564.28</v>
      </c>
      <c r="AC901" s="59">
        <v>3916.85</v>
      </c>
      <c r="AD901" s="59">
        <v>0</v>
      </c>
      <c r="AE901" s="59">
        <v>0</v>
      </c>
      <c r="AF901" s="59" t="s">
        <v>1491</v>
      </c>
      <c r="AG901" s="59" t="s">
        <v>1476</v>
      </c>
      <c r="AH901" s="59" t="s">
        <v>795</v>
      </c>
      <c r="AI901" s="59" t="s">
        <v>1492</v>
      </c>
      <c r="AJ901" s="59" t="s">
        <v>1486</v>
      </c>
      <c r="AK901" s="59" t="s">
        <v>278</v>
      </c>
      <c r="AL901" s="59" t="s">
        <v>1493</v>
      </c>
      <c r="AM901" s="59" t="s">
        <v>1494</v>
      </c>
      <c r="AN901" s="59" t="s">
        <v>1385</v>
      </c>
      <c r="AO901" s="59" t="s">
        <v>107</v>
      </c>
    </row>
    <row r="902" spans="1:41" x14ac:dyDescent="0.15">
      <c r="A902" s="59" t="s">
        <v>1843</v>
      </c>
      <c r="B902" s="59" t="s">
        <v>1563</v>
      </c>
      <c r="C902" s="59" t="s">
        <v>1564</v>
      </c>
      <c r="D902" s="59" t="s">
        <v>1473</v>
      </c>
      <c r="E902" s="59" t="s">
        <v>1474</v>
      </c>
      <c r="F902" s="59" t="s">
        <v>1475</v>
      </c>
      <c r="G902" s="59" t="s">
        <v>1406</v>
      </c>
      <c r="H902" s="59" t="s">
        <v>1475</v>
      </c>
      <c r="I902" s="59" t="s">
        <v>1406</v>
      </c>
      <c r="J902" s="59" t="s">
        <v>1476</v>
      </c>
      <c r="K902" s="59" t="s">
        <v>795</v>
      </c>
      <c r="L902" s="59" t="s">
        <v>1565</v>
      </c>
      <c r="M902" s="59" t="s">
        <v>1478</v>
      </c>
      <c r="N902" s="59" t="s">
        <v>1479</v>
      </c>
      <c r="O902" s="59" t="s">
        <v>1480</v>
      </c>
      <c r="P902" s="59" t="s">
        <v>1481</v>
      </c>
      <c r="Q902" s="59" t="s">
        <v>1482</v>
      </c>
      <c r="R902" s="59" t="s">
        <v>1483</v>
      </c>
      <c r="S902" s="59" t="s">
        <v>1566</v>
      </c>
      <c r="T902" s="59" t="s">
        <v>1567</v>
      </c>
      <c r="U902" s="59" t="s">
        <v>1486</v>
      </c>
      <c r="V902" s="59" t="s">
        <v>1487</v>
      </c>
      <c r="W902" s="59" t="s">
        <v>1500</v>
      </c>
      <c r="X902" s="59" t="s">
        <v>1501</v>
      </c>
      <c r="Y902" s="59" t="s">
        <v>1490</v>
      </c>
      <c r="Z902" s="59">
        <v>2333.04</v>
      </c>
      <c r="AA902" s="59">
        <v>2333.04</v>
      </c>
      <c r="AB902" s="59">
        <v>0</v>
      </c>
      <c r="AC902" s="59">
        <v>2333.04</v>
      </c>
      <c r="AD902" s="59">
        <v>0</v>
      </c>
      <c r="AE902" s="59">
        <v>0</v>
      </c>
      <c r="AF902" s="59" t="s">
        <v>1491</v>
      </c>
      <c r="AG902" s="59" t="s">
        <v>1476</v>
      </c>
      <c r="AH902" s="59" t="s">
        <v>795</v>
      </c>
      <c r="AI902" s="59" t="s">
        <v>1492</v>
      </c>
      <c r="AJ902" s="59" t="s">
        <v>1486</v>
      </c>
      <c r="AK902" s="59" t="s">
        <v>278</v>
      </c>
      <c r="AL902" s="59" t="s">
        <v>1493</v>
      </c>
      <c r="AM902" s="59" t="s">
        <v>1494</v>
      </c>
      <c r="AN902" s="59" t="s">
        <v>1385</v>
      </c>
      <c r="AO902" s="59" t="s">
        <v>107</v>
      </c>
    </row>
    <row r="903" spans="1:41" x14ac:dyDescent="0.15">
      <c r="A903" s="59" t="s">
        <v>1843</v>
      </c>
      <c r="B903" s="59" t="s">
        <v>1563</v>
      </c>
      <c r="C903" s="59" t="s">
        <v>1564</v>
      </c>
      <c r="D903" s="59" t="s">
        <v>1473</v>
      </c>
      <c r="E903" s="59" t="s">
        <v>1474</v>
      </c>
      <c r="F903" s="59" t="s">
        <v>1475</v>
      </c>
      <c r="G903" s="59" t="s">
        <v>1406</v>
      </c>
      <c r="H903" s="59" t="s">
        <v>1475</v>
      </c>
      <c r="I903" s="59" t="s">
        <v>1406</v>
      </c>
      <c r="J903" s="59" t="s">
        <v>1476</v>
      </c>
      <c r="K903" s="59" t="s">
        <v>795</v>
      </c>
      <c r="L903" s="59" t="s">
        <v>1565</v>
      </c>
      <c r="M903" s="59" t="s">
        <v>1478</v>
      </c>
      <c r="N903" s="59" t="s">
        <v>1479</v>
      </c>
      <c r="O903" s="59" t="s">
        <v>1480</v>
      </c>
      <c r="P903" s="59" t="s">
        <v>1481</v>
      </c>
      <c r="Q903" s="59" t="s">
        <v>1482</v>
      </c>
      <c r="R903" s="59" t="s">
        <v>1483</v>
      </c>
      <c r="S903" s="59" t="s">
        <v>1812</v>
      </c>
      <c r="T903" s="59" t="s">
        <v>1813</v>
      </c>
      <c r="U903" s="59" t="s">
        <v>1486</v>
      </c>
      <c r="V903" s="59" t="s">
        <v>1487</v>
      </c>
      <c r="W903" s="59" t="s">
        <v>1509</v>
      </c>
      <c r="X903" s="59" t="s">
        <v>1487</v>
      </c>
      <c r="Y903" s="59" t="s">
        <v>1490</v>
      </c>
      <c r="Z903" s="59">
        <v>631.69000000000005</v>
      </c>
      <c r="AA903" s="59">
        <v>631.69000000000005</v>
      </c>
      <c r="AB903" s="59">
        <v>0</v>
      </c>
      <c r="AC903" s="59">
        <v>631.69000000000005</v>
      </c>
      <c r="AD903" s="59">
        <v>0</v>
      </c>
      <c r="AE903" s="59">
        <v>0</v>
      </c>
      <c r="AF903" s="59" t="s">
        <v>1491</v>
      </c>
      <c r="AG903" s="59" t="s">
        <v>1476</v>
      </c>
      <c r="AH903" s="59" t="s">
        <v>795</v>
      </c>
      <c r="AI903" s="59" t="s">
        <v>1492</v>
      </c>
      <c r="AJ903" s="59" t="s">
        <v>1486</v>
      </c>
      <c r="AK903" s="59" t="s">
        <v>278</v>
      </c>
      <c r="AL903" s="59" t="s">
        <v>1493</v>
      </c>
      <c r="AM903" s="59" t="s">
        <v>1494</v>
      </c>
      <c r="AN903" s="59" t="s">
        <v>1385</v>
      </c>
      <c r="AO903" s="59" t="s">
        <v>107</v>
      </c>
    </row>
    <row r="904" spans="1:41" x14ac:dyDescent="0.15">
      <c r="A904" s="59" t="s">
        <v>1843</v>
      </c>
      <c r="B904" s="59" t="s">
        <v>1563</v>
      </c>
      <c r="C904" s="59" t="s">
        <v>1564</v>
      </c>
      <c r="D904" s="59" t="s">
        <v>1473</v>
      </c>
      <c r="E904" s="59" t="s">
        <v>1474</v>
      </c>
      <c r="F904" s="59" t="s">
        <v>1475</v>
      </c>
      <c r="G904" s="59" t="s">
        <v>1406</v>
      </c>
      <c r="H904" s="59" t="s">
        <v>1475</v>
      </c>
      <c r="I904" s="59" t="s">
        <v>1406</v>
      </c>
      <c r="J904" s="59" t="s">
        <v>1476</v>
      </c>
      <c r="K904" s="59" t="s">
        <v>795</v>
      </c>
      <c r="L904" s="59" t="s">
        <v>1565</v>
      </c>
      <c r="M904" s="59" t="s">
        <v>1478</v>
      </c>
      <c r="N904" s="59" t="s">
        <v>1479</v>
      </c>
      <c r="O904" s="59" t="s">
        <v>1480</v>
      </c>
      <c r="P904" s="59" t="s">
        <v>1481</v>
      </c>
      <c r="Q904" s="59" t="s">
        <v>1482</v>
      </c>
      <c r="R904" s="59" t="s">
        <v>1483</v>
      </c>
      <c r="S904" s="59" t="s">
        <v>1812</v>
      </c>
      <c r="T904" s="59" t="s">
        <v>1813</v>
      </c>
      <c r="U904" s="59" t="s">
        <v>1486</v>
      </c>
      <c r="V904" s="59" t="s">
        <v>1487</v>
      </c>
      <c r="W904" s="59" t="s">
        <v>1488</v>
      </c>
      <c r="X904" s="59" t="s">
        <v>1510</v>
      </c>
      <c r="Y904" s="59" t="s">
        <v>1490</v>
      </c>
      <c r="Z904" s="59">
        <v>21.4</v>
      </c>
      <c r="AA904" s="59">
        <v>21.4</v>
      </c>
      <c r="AB904" s="59">
        <v>0</v>
      </c>
      <c r="AC904" s="59">
        <v>21.4</v>
      </c>
      <c r="AD904" s="59">
        <v>0</v>
      </c>
      <c r="AE904" s="59">
        <v>0</v>
      </c>
      <c r="AF904" s="59" t="s">
        <v>1491</v>
      </c>
      <c r="AG904" s="59" t="s">
        <v>1476</v>
      </c>
      <c r="AH904" s="59" t="s">
        <v>795</v>
      </c>
      <c r="AI904" s="59" t="s">
        <v>1492</v>
      </c>
      <c r="AJ904" s="59" t="s">
        <v>1486</v>
      </c>
      <c r="AK904" s="59" t="s">
        <v>278</v>
      </c>
      <c r="AL904" s="59" t="s">
        <v>1493</v>
      </c>
      <c r="AM904" s="59" t="s">
        <v>1494</v>
      </c>
      <c r="AN904" s="59" t="s">
        <v>1385</v>
      </c>
      <c r="AO904" s="59" t="s">
        <v>107</v>
      </c>
    </row>
    <row r="905" spans="1:41" x14ac:dyDescent="0.15">
      <c r="A905" s="59" t="s">
        <v>1843</v>
      </c>
      <c r="B905" s="59" t="s">
        <v>1563</v>
      </c>
      <c r="C905" s="59" t="s">
        <v>1564</v>
      </c>
      <c r="D905" s="59" t="s">
        <v>1473</v>
      </c>
      <c r="E905" s="59" t="s">
        <v>1474</v>
      </c>
      <c r="F905" s="59" t="s">
        <v>1475</v>
      </c>
      <c r="G905" s="59" t="s">
        <v>1406</v>
      </c>
      <c r="H905" s="59" t="s">
        <v>1475</v>
      </c>
      <c r="I905" s="59" t="s">
        <v>1406</v>
      </c>
      <c r="J905" s="59" t="s">
        <v>1476</v>
      </c>
      <c r="K905" s="59" t="s">
        <v>795</v>
      </c>
      <c r="L905" s="59" t="s">
        <v>1565</v>
      </c>
      <c r="M905" s="59" t="s">
        <v>1478</v>
      </c>
      <c r="N905" s="59" t="s">
        <v>1479</v>
      </c>
      <c r="O905" s="59" t="s">
        <v>1480</v>
      </c>
      <c r="P905" s="59" t="s">
        <v>1481</v>
      </c>
      <c r="Q905" s="59" t="s">
        <v>1482</v>
      </c>
      <c r="R905" s="59" t="s">
        <v>1483</v>
      </c>
      <c r="S905" s="59" t="s">
        <v>1812</v>
      </c>
      <c r="T905" s="59" t="s">
        <v>1813</v>
      </c>
      <c r="U905" s="59" t="s">
        <v>1486</v>
      </c>
      <c r="V905" s="59" t="s">
        <v>1487</v>
      </c>
      <c r="W905" s="59" t="s">
        <v>1488</v>
      </c>
      <c r="X905" s="59" t="s">
        <v>1511</v>
      </c>
      <c r="Y905" s="59" t="s">
        <v>1490</v>
      </c>
      <c r="Z905" s="59">
        <v>13.87</v>
      </c>
      <c r="AA905" s="59">
        <v>13.87</v>
      </c>
      <c r="AB905" s="59">
        <v>0</v>
      </c>
      <c r="AC905" s="59">
        <v>13.87</v>
      </c>
      <c r="AD905" s="59">
        <v>0</v>
      </c>
      <c r="AE905" s="59">
        <v>0</v>
      </c>
      <c r="AF905" s="59" t="s">
        <v>1491</v>
      </c>
      <c r="AG905" s="59" t="s">
        <v>1476</v>
      </c>
      <c r="AH905" s="59" t="s">
        <v>795</v>
      </c>
      <c r="AI905" s="59" t="s">
        <v>1492</v>
      </c>
      <c r="AJ905" s="59" t="s">
        <v>1486</v>
      </c>
      <c r="AK905" s="59" t="s">
        <v>278</v>
      </c>
      <c r="AL905" s="59" t="s">
        <v>1493</v>
      </c>
      <c r="AM905" s="59" t="s">
        <v>1494</v>
      </c>
      <c r="AN905" s="59" t="s">
        <v>1385</v>
      </c>
      <c r="AO905" s="59" t="s">
        <v>107</v>
      </c>
    </row>
    <row r="906" spans="1:41" x14ac:dyDescent="0.15">
      <c r="A906" s="59" t="s">
        <v>1843</v>
      </c>
      <c r="B906" s="59" t="s">
        <v>1568</v>
      </c>
      <c r="C906" s="59" t="s">
        <v>1569</v>
      </c>
      <c r="D906" s="59" t="s">
        <v>1473</v>
      </c>
      <c r="E906" s="59" t="s">
        <v>1474</v>
      </c>
      <c r="F906" s="59" t="s">
        <v>1475</v>
      </c>
      <c r="G906" s="59" t="s">
        <v>1406</v>
      </c>
      <c r="H906" s="59" t="s">
        <v>1475</v>
      </c>
      <c r="I906" s="59" t="s">
        <v>1406</v>
      </c>
      <c r="J906" s="59" t="s">
        <v>1476</v>
      </c>
      <c r="K906" s="59" t="s">
        <v>795</v>
      </c>
      <c r="L906" s="59" t="s">
        <v>1570</v>
      </c>
      <c r="M906" s="59" t="s">
        <v>1478</v>
      </c>
      <c r="N906" s="59" t="s">
        <v>1479</v>
      </c>
      <c r="O906" s="59" t="s">
        <v>1480</v>
      </c>
      <c r="P906" s="59" t="s">
        <v>1481</v>
      </c>
      <c r="Q906" s="59" t="s">
        <v>1482</v>
      </c>
      <c r="R906" s="59" t="s">
        <v>1483</v>
      </c>
      <c r="S906" s="59" t="s">
        <v>1571</v>
      </c>
      <c r="T906" s="59" t="s">
        <v>1572</v>
      </c>
      <c r="U906" s="59" t="s">
        <v>1486</v>
      </c>
      <c r="V906" s="59" t="s">
        <v>1487</v>
      </c>
      <c r="W906" s="59" t="s">
        <v>1500</v>
      </c>
      <c r="X906" s="59" t="s">
        <v>1501</v>
      </c>
      <c r="Y906" s="59" t="s">
        <v>1490</v>
      </c>
      <c r="Z906" s="59">
        <v>2521.7800000000002</v>
      </c>
      <c r="AA906" s="59">
        <v>2521.7800000000002</v>
      </c>
      <c r="AB906" s="59">
        <v>0</v>
      </c>
      <c r="AC906" s="59">
        <v>2521.7800000000002</v>
      </c>
      <c r="AD906" s="59">
        <v>0</v>
      </c>
      <c r="AE906" s="59">
        <v>0</v>
      </c>
      <c r="AF906" s="59" t="s">
        <v>1491</v>
      </c>
      <c r="AG906" s="59" t="s">
        <v>1476</v>
      </c>
      <c r="AH906" s="59" t="s">
        <v>795</v>
      </c>
      <c r="AI906" s="59" t="s">
        <v>1492</v>
      </c>
      <c r="AJ906" s="59" t="s">
        <v>1486</v>
      </c>
      <c r="AK906" s="59" t="s">
        <v>278</v>
      </c>
      <c r="AL906" s="59" t="s">
        <v>1493</v>
      </c>
      <c r="AM906" s="59" t="s">
        <v>1494</v>
      </c>
      <c r="AN906" s="59" t="s">
        <v>1385</v>
      </c>
      <c r="AO906" s="59" t="s">
        <v>107</v>
      </c>
    </row>
    <row r="907" spans="1:41" x14ac:dyDescent="0.15">
      <c r="A907" s="59" t="s">
        <v>1843</v>
      </c>
      <c r="B907" s="59" t="s">
        <v>1573</v>
      </c>
      <c r="C907" s="59" t="s">
        <v>1574</v>
      </c>
      <c r="D907" s="59" t="s">
        <v>1473</v>
      </c>
      <c r="E907" s="59" t="s">
        <v>1474</v>
      </c>
      <c r="F907" s="59" t="s">
        <v>1475</v>
      </c>
      <c r="G907" s="59" t="s">
        <v>1406</v>
      </c>
      <c r="H907" s="59" t="s">
        <v>1475</v>
      </c>
      <c r="I907" s="59" t="s">
        <v>1406</v>
      </c>
      <c r="J907" s="59" t="s">
        <v>1476</v>
      </c>
      <c r="K907" s="59" t="s">
        <v>795</v>
      </c>
      <c r="L907" s="59" t="s">
        <v>1570</v>
      </c>
      <c r="M907" s="59" t="s">
        <v>1478</v>
      </c>
      <c r="N907" s="59" t="s">
        <v>1479</v>
      </c>
      <c r="O907" s="59" t="s">
        <v>1480</v>
      </c>
      <c r="P907" s="59" t="s">
        <v>1481</v>
      </c>
      <c r="Q907" s="59" t="s">
        <v>1482</v>
      </c>
      <c r="R907" s="59" t="s">
        <v>1483</v>
      </c>
      <c r="S907" s="59" t="s">
        <v>1575</v>
      </c>
      <c r="T907" s="59" t="s">
        <v>1576</v>
      </c>
      <c r="U907" s="59" t="s">
        <v>1486</v>
      </c>
      <c r="V907" s="59" t="s">
        <v>1487</v>
      </c>
      <c r="W907" s="59" t="s">
        <v>1500</v>
      </c>
      <c r="X907" s="59" t="s">
        <v>1501</v>
      </c>
      <c r="Y907" s="59" t="s">
        <v>1490</v>
      </c>
      <c r="Z907" s="59">
        <v>2594.1</v>
      </c>
      <c r="AA907" s="59">
        <v>2563.27</v>
      </c>
      <c r="AB907" s="59">
        <v>30.83</v>
      </c>
      <c r="AC907" s="59">
        <v>2563.27</v>
      </c>
      <c r="AD907" s="59">
        <v>0</v>
      </c>
      <c r="AE907" s="59">
        <v>0</v>
      </c>
      <c r="AF907" s="59" t="s">
        <v>1491</v>
      </c>
      <c r="AG907" s="59" t="s">
        <v>1476</v>
      </c>
      <c r="AH907" s="59" t="s">
        <v>795</v>
      </c>
      <c r="AI907" s="59" t="s">
        <v>1492</v>
      </c>
      <c r="AJ907" s="59" t="s">
        <v>1486</v>
      </c>
      <c r="AK907" s="59" t="s">
        <v>278</v>
      </c>
      <c r="AL907" s="59" t="s">
        <v>1493</v>
      </c>
      <c r="AM907" s="59" t="s">
        <v>1494</v>
      </c>
      <c r="AN907" s="59" t="s">
        <v>1385</v>
      </c>
      <c r="AO907" s="59" t="s">
        <v>107</v>
      </c>
    </row>
    <row r="908" spans="1:41" x14ac:dyDescent="0.15">
      <c r="A908" s="59" t="s">
        <v>1843</v>
      </c>
      <c r="B908" s="59" t="s">
        <v>1577</v>
      </c>
      <c r="C908" s="59" t="s">
        <v>1578</v>
      </c>
      <c r="D908" s="59" t="s">
        <v>1473</v>
      </c>
      <c r="E908" s="59" t="s">
        <v>1474</v>
      </c>
      <c r="F908" s="59" t="s">
        <v>1475</v>
      </c>
      <c r="G908" s="59" t="s">
        <v>1406</v>
      </c>
      <c r="H908" s="59" t="s">
        <v>1475</v>
      </c>
      <c r="I908" s="59" t="s">
        <v>1406</v>
      </c>
      <c r="J908" s="59" t="s">
        <v>1476</v>
      </c>
      <c r="K908" s="59" t="s">
        <v>795</v>
      </c>
      <c r="L908" s="59" t="s">
        <v>1579</v>
      </c>
      <c r="M908" s="59" t="s">
        <v>1478</v>
      </c>
      <c r="N908" s="59" t="s">
        <v>1479</v>
      </c>
      <c r="O908" s="59" t="s">
        <v>1480</v>
      </c>
      <c r="P908" s="59" t="s">
        <v>1481</v>
      </c>
      <c r="Q908" s="59" t="s">
        <v>1482</v>
      </c>
      <c r="R908" s="59" t="s">
        <v>1483</v>
      </c>
      <c r="S908" s="59" t="s">
        <v>1580</v>
      </c>
      <c r="T908" s="59" t="s">
        <v>1581</v>
      </c>
      <c r="U908" s="59" t="s">
        <v>1486</v>
      </c>
      <c r="V908" s="59" t="s">
        <v>1487</v>
      </c>
      <c r="W908" s="59" t="s">
        <v>1500</v>
      </c>
      <c r="X908" s="59" t="s">
        <v>1501</v>
      </c>
      <c r="Y908" s="59" t="s">
        <v>1490</v>
      </c>
      <c r="Z908" s="59">
        <v>6633.39</v>
      </c>
      <c r="AA908" s="59">
        <v>6633.39</v>
      </c>
      <c r="AB908" s="59">
        <v>0</v>
      </c>
      <c r="AC908" s="59">
        <v>6633.39</v>
      </c>
      <c r="AD908" s="59">
        <v>0</v>
      </c>
      <c r="AE908" s="59">
        <v>0</v>
      </c>
      <c r="AF908" s="59" t="s">
        <v>1491</v>
      </c>
      <c r="AG908" s="59" t="s">
        <v>1476</v>
      </c>
      <c r="AH908" s="59" t="s">
        <v>795</v>
      </c>
      <c r="AI908" s="59" t="s">
        <v>1492</v>
      </c>
      <c r="AJ908" s="59" t="s">
        <v>1486</v>
      </c>
      <c r="AK908" s="59" t="s">
        <v>278</v>
      </c>
      <c r="AL908" s="59" t="s">
        <v>1493</v>
      </c>
      <c r="AM908" s="59" t="s">
        <v>1494</v>
      </c>
      <c r="AN908" s="59" t="s">
        <v>1385</v>
      </c>
      <c r="AO908" s="59" t="s">
        <v>107</v>
      </c>
    </row>
    <row r="909" spans="1:41" x14ac:dyDescent="0.15">
      <c r="A909" s="59" t="s">
        <v>1843</v>
      </c>
      <c r="B909" s="59" t="s">
        <v>1582</v>
      </c>
      <c r="C909" s="59" t="s">
        <v>1583</v>
      </c>
      <c r="D909" s="59" t="s">
        <v>1517</v>
      </c>
      <c r="E909" s="59" t="s">
        <v>559</v>
      </c>
      <c r="F909" s="59" t="s">
        <v>1475</v>
      </c>
      <c r="G909" s="59" t="s">
        <v>1406</v>
      </c>
      <c r="H909" s="59" t="s">
        <v>1475</v>
      </c>
      <c r="I909" s="59" t="s">
        <v>1406</v>
      </c>
      <c r="J909" s="59" t="s">
        <v>737</v>
      </c>
      <c r="K909" s="59" t="s">
        <v>1518</v>
      </c>
      <c r="L909" s="59" t="s">
        <v>1584</v>
      </c>
      <c r="M909" s="59" t="s">
        <v>1478</v>
      </c>
      <c r="N909" s="59" t="s">
        <v>1479</v>
      </c>
      <c r="O909" s="59" t="s">
        <v>1480</v>
      </c>
      <c r="P909" s="59" t="s">
        <v>1481</v>
      </c>
      <c r="Q909" s="59" t="s">
        <v>1482</v>
      </c>
      <c r="R909" s="59" t="s">
        <v>1483</v>
      </c>
      <c r="S909" s="59" t="s">
        <v>1585</v>
      </c>
      <c r="T909" s="59" t="s">
        <v>1586</v>
      </c>
      <c r="U909" s="59" t="s">
        <v>1486</v>
      </c>
      <c r="V909" s="59" t="s">
        <v>1487</v>
      </c>
      <c r="W909" s="59" t="s">
        <v>1508</v>
      </c>
      <c r="X909" s="59" t="s">
        <v>1487</v>
      </c>
      <c r="Y909" s="59" t="s">
        <v>1490</v>
      </c>
      <c r="Z909" s="59">
        <v>0.52</v>
      </c>
      <c r="AA909" s="59">
        <v>0.52</v>
      </c>
      <c r="AB909" s="59">
        <v>0</v>
      </c>
      <c r="AC909" s="59">
        <v>0.52</v>
      </c>
      <c r="AD909" s="59">
        <v>0</v>
      </c>
      <c r="AE909" s="59">
        <v>0</v>
      </c>
      <c r="AF909" s="59" t="s">
        <v>1491</v>
      </c>
      <c r="AG909" s="59" t="s">
        <v>737</v>
      </c>
      <c r="AH909" s="59" t="s">
        <v>1518</v>
      </c>
      <c r="AI909" s="59" t="s">
        <v>1523</v>
      </c>
      <c r="AJ909" s="59" t="s">
        <v>1486</v>
      </c>
      <c r="AK909" s="59" t="s">
        <v>278</v>
      </c>
      <c r="AL909" s="59" t="s">
        <v>1493</v>
      </c>
      <c r="AM909" s="59" t="s">
        <v>1494</v>
      </c>
      <c r="AN909" s="59" t="s">
        <v>1384</v>
      </c>
      <c r="AO909" s="59" t="s">
        <v>107</v>
      </c>
    </row>
    <row r="910" spans="1:41" x14ac:dyDescent="0.15">
      <c r="A910" s="59" t="s">
        <v>1843</v>
      </c>
      <c r="B910" s="59" t="s">
        <v>1582</v>
      </c>
      <c r="C910" s="59" t="s">
        <v>1583</v>
      </c>
      <c r="D910" s="59" t="s">
        <v>1517</v>
      </c>
      <c r="E910" s="59" t="s">
        <v>559</v>
      </c>
      <c r="F910" s="59" t="s">
        <v>1475</v>
      </c>
      <c r="G910" s="59" t="s">
        <v>1406</v>
      </c>
      <c r="H910" s="59" t="s">
        <v>1475</v>
      </c>
      <c r="I910" s="59" t="s">
        <v>1406</v>
      </c>
      <c r="J910" s="59" t="s">
        <v>737</v>
      </c>
      <c r="K910" s="59" t="s">
        <v>1518</v>
      </c>
      <c r="L910" s="59" t="s">
        <v>1584</v>
      </c>
      <c r="M910" s="59" t="s">
        <v>1478</v>
      </c>
      <c r="N910" s="59" t="s">
        <v>1479</v>
      </c>
      <c r="O910" s="59" t="s">
        <v>1480</v>
      </c>
      <c r="P910" s="59" t="s">
        <v>1481</v>
      </c>
      <c r="Q910" s="59" t="s">
        <v>1482</v>
      </c>
      <c r="R910" s="59" t="s">
        <v>1483</v>
      </c>
      <c r="S910" s="59" t="s">
        <v>1585</v>
      </c>
      <c r="T910" s="59" t="s">
        <v>1586</v>
      </c>
      <c r="U910" s="59" t="s">
        <v>1486</v>
      </c>
      <c r="V910" s="59" t="s">
        <v>1487</v>
      </c>
      <c r="W910" s="59" t="s">
        <v>1509</v>
      </c>
      <c r="X910" s="59" t="s">
        <v>1487</v>
      </c>
      <c r="Y910" s="59" t="s">
        <v>1490</v>
      </c>
      <c r="Z910" s="59">
        <v>0.1</v>
      </c>
      <c r="AA910" s="59">
        <v>0.1</v>
      </c>
      <c r="AB910" s="59">
        <v>0</v>
      </c>
      <c r="AC910" s="59">
        <v>0.1</v>
      </c>
      <c r="AD910" s="59">
        <v>0</v>
      </c>
      <c r="AE910" s="59">
        <v>0</v>
      </c>
      <c r="AF910" s="59" t="s">
        <v>1491</v>
      </c>
      <c r="AG910" s="59" t="s">
        <v>737</v>
      </c>
      <c r="AH910" s="59" t="s">
        <v>1518</v>
      </c>
      <c r="AI910" s="59" t="s">
        <v>1523</v>
      </c>
      <c r="AJ910" s="59" t="s">
        <v>1486</v>
      </c>
      <c r="AK910" s="59" t="s">
        <v>278</v>
      </c>
      <c r="AL910" s="59" t="s">
        <v>1493</v>
      </c>
      <c r="AM910" s="59" t="s">
        <v>1494</v>
      </c>
      <c r="AN910" s="59" t="s">
        <v>1384</v>
      </c>
      <c r="AO910" s="59" t="s">
        <v>107</v>
      </c>
    </row>
    <row r="911" spans="1:41" x14ac:dyDescent="0.15">
      <c r="A911" s="59" t="s">
        <v>1843</v>
      </c>
      <c r="B911" s="59" t="s">
        <v>1582</v>
      </c>
      <c r="C911" s="59" t="s">
        <v>1583</v>
      </c>
      <c r="D911" s="59" t="s">
        <v>1517</v>
      </c>
      <c r="E911" s="59" t="s">
        <v>559</v>
      </c>
      <c r="F911" s="59" t="s">
        <v>1475</v>
      </c>
      <c r="G911" s="59" t="s">
        <v>1406</v>
      </c>
      <c r="H911" s="59" t="s">
        <v>1475</v>
      </c>
      <c r="I911" s="59" t="s">
        <v>1406</v>
      </c>
      <c r="J911" s="59" t="s">
        <v>737</v>
      </c>
      <c r="K911" s="59" t="s">
        <v>1518</v>
      </c>
      <c r="L911" s="59" t="s">
        <v>1584</v>
      </c>
      <c r="M911" s="59" t="s">
        <v>1478</v>
      </c>
      <c r="N911" s="59" t="s">
        <v>1479</v>
      </c>
      <c r="O911" s="59" t="s">
        <v>1480</v>
      </c>
      <c r="P911" s="59" t="s">
        <v>1481</v>
      </c>
      <c r="Q911" s="59" t="s">
        <v>1482</v>
      </c>
      <c r="R911" s="59" t="s">
        <v>1483</v>
      </c>
      <c r="S911" s="59" t="s">
        <v>1585</v>
      </c>
      <c r="T911" s="59" t="s">
        <v>1586</v>
      </c>
      <c r="U911" s="59" t="s">
        <v>1486</v>
      </c>
      <c r="V911" s="59" t="s">
        <v>1487</v>
      </c>
      <c r="W911" s="59" t="s">
        <v>1513</v>
      </c>
      <c r="X911" s="59" t="s">
        <v>1487</v>
      </c>
      <c r="Y911" s="59" t="s">
        <v>1490</v>
      </c>
      <c r="Z911" s="59">
        <v>0.44</v>
      </c>
      <c r="AA911" s="59">
        <v>0.44</v>
      </c>
      <c r="AB911" s="59">
        <v>0</v>
      </c>
      <c r="AC911" s="59">
        <v>0.44</v>
      </c>
      <c r="AD911" s="59">
        <v>0</v>
      </c>
      <c r="AE911" s="59">
        <v>0</v>
      </c>
      <c r="AF911" s="59" t="s">
        <v>1491</v>
      </c>
      <c r="AG911" s="59" t="s">
        <v>737</v>
      </c>
      <c r="AH911" s="59" t="s">
        <v>1518</v>
      </c>
      <c r="AI911" s="59" t="s">
        <v>1523</v>
      </c>
      <c r="AJ911" s="59" t="s">
        <v>1486</v>
      </c>
      <c r="AK911" s="59" t="s">
        <v>278</v>
      </c>
      <c r="AL911" s="59" t="s">
        <v>1493</v>
      </c>
      <c r="AM911" s="59" t="s">
        <v>1494</v>
      </c>
      <c r="AN911" s="59" t="s">
        <v>1384</v>
      </c>
      <c r="AO911" s="59" t="s">
        <v>107</v>
      </c>
    </row>
    <row r="912" spans="1:41" x14ac:dyDescent="0.15">
      <c r="A912" s="59" t="s">
        <v>1843</v>
      </c>
      <c r="B912" s="59" t="s">
        <v>1582</v>
      </c>
      <c r="C912" s="59" t="s">
        <v>1583</v>
      </c>
      <c r="D912" s="59" t="s">
        <v>1517</v>
      </c>
      <c r="E912" s="59" t="s">
        <v>559</v>
      </c>
      <c r="F912" s="59" t="s">
        <v>1475</v>
      </c>
      <c r="G912" s="59" t="s">
        <v>1406</v>
      </c>
      <c r="H912" s="59" t="s">
        <v>1475</v>
      </c>
      <c r="I912" s="59" t="s">
        <v>1406</v>
      </c>
      <c r="J912" s="59" t="s">
        <v>737</v>
      </c>
      <c r="K912" s="59" t="s">
        <v>1518</v>
      </c>
      <c r="L912" s="59" t="s">
        <v>1584</v>
      </c>
      <c r="M912" s="59" t="s">
        <v>1478</v>
      </c>
      <c r="N912" s="59" t="s">
        <v>1479</v>
      </c>
      <c r="O912" s="59" t="s">
        <v>1480</v>
      </c>
      <c r="P912" s="59" t="s">
        <v>1481</v>
      </c>
      <c r="Q912" s="59" t="s">
        <v>1482</v>
      </c>
      <c r="R912" s="59" t="s">
        <v>1483</v>
      </c>
      <c r="S912" s="59" t="s">
        <v>1585</v>
      </c>
      <c r="T912" s="59" t="s">
        <v>1586</v>
      </c>
      <c r="U912" s="59" t="s">
        <v>1486</v>
      </c>
      <c r="V912" s="59" t="s">
        <v>1487</v>
      </c>
      <c r="W912" s="59" t="s">
        <v>1522</v>
      </c>
      <c r="X912" s="59" t="s">
        <v>1487</v>
      </c>
      <c r="Y912" s="59" t="s">
        <v>1490</v>
      </c>
      <c r="Z912" s="59">
        <v>2025.56</v>
      </c>
      <c r="AA912" s="59">
        <v>2025.56</v>
      </c>
      <c r="AB912" s="59">
        <v>0</v>
      </c>
      <c r="AC912" s="59">
        <v>2025.56</v>
      </c>
      <c r="AD912" s="59">
        <v>0</v>
      </c>
      <c r="AE912" s="59">
        <v>0</v>
      </c>
      <c r="AF912" s="59" t="s">
        <v>1491</v>
      </c>
      <c r="AG912" s="59" t="s">
        <v>737</v>
      </c>
      <c r="AH912" s="59" t="s">
        <v>1518</v>
      </c>
      <c r="AI912" s="59" t="s">
        <v>1523</v>
      </c>
      <c r="AJ912" s="59" t="s">
        <v>1486</v>
      </c>
      <c r="AK912" s="59" t="s">
        <v>278</v>
      </c>
      <c r="AL912" s="59" t="s">
        <v>1493</v>
      </c>
      <c r="AM912" s="59" t="s">
        <v>1494</v>
      </c>
      <c r="AN912" s="59" t="s">
        <v>1384</v>
      </c>
      <c r="AO912" s="59" t="s">
        <v>107</v>
      </c>
    </row>
    <row r="913" spans="1:41" x14ac:dyDescent="0.15">
      <c r="A913" s="59" t="s">
        <v>1843</v>
      </c>
      <c r="B913" s="59" t="s">
        <v>1587</v>
      </c>
      <c r="C913" s="59" t="s">
        <v>1588</v>
      </c>
      <c r="D913" s="59" t="s">
        <v>1517</v>
      </c>
      <c r="E913" s="59" t="s">
        <v>559</v>
      </c>
      <c r="F913" s="59" t="s">
        <v>1475</v>
      </c>
      <c r="G913" s="59" t="s">
        <v>1406</v>
      </c>
      <c r="H913" s="59" t="s">
        <v>1475</v>
      </c>
      <c r="I913" s="59" t="s">
        <v>1406</v>
      </c>
      <c r="J913" s="59" t="s">
        <v>737</v>
      </c>
      <c r="K913" s="59" t="s">
        <v>1518</v>
      </c>
      <c r="L913" s="59" t="s">
        <v>1589</v>
      </c>
      <c r="M913" s="59" t="s">
        <v>1478</v>
      </c>
      <c r="N913" s="59" t="s">
        <v>1479</v>
      </c>
      <c r="O913" s="59" t="s">
        <v>1480</v>
      </c>
      <c r="P913" s="59" t="s">
        <v>1481</v>
      </c>
      <c r="Q913" s="59" t="s">
        <v>1482</v>
      </c>
      <c r="R913" s="59" t="s">
        <v>1483</v>
      </c>
      <c r="S913" s="59" t="s">
        <v>1590</v>
      </c>
      <c r="T913" s="59" t="s">
        <v>1591</v>
      </c>
      <c r="U913" s="59" t="s">
        <v>1486</v>
      </c>
      <c r="V913" s="59" t="s">
        <v>1487</v>
      </c>
      <c r="W913" s="59" t="s">
        <v>1508</v>
      </c>
      <c r="X913" s="59" t="s">
        <v>1487</v>
      </c>
      <c r="Y913" s="59" t="s">
        <v>1490</v>
      </c>
      <c r="Z913" s="59">
        <v>0.28000000000000003</v>
      </c>
      <c r="AA913" s="59">
        <v>0.28000000000000003</v>
      </c>
      <c r="AB913" s="59">
        <v>0</v>
      </c>
      <c r="AC913" s="59">
        <v>0.28000000000000003</v>
      </c>
      <c r="AD913" s="59">
        <v>0</v>
      </c>
      <c r="AE913" s="59">
        <v>0</v>
      </c>
      <c r="AF913" s="59" t="s">
        <v>1491</v>
      </c>
      <c r="AG913" s="59" t="s">
        <v>737</v>
      </c>
      <c r="AH913" s="59" t="s">
        <v>1518</v>
      </c>
      <c r="AI913" s="59" t="s">
        <v>1523</v>
      </c>
      <c r="AJ913" s="59" t="s">
        <v>1486</v>
      </c>
      <c r="AK913" s="59" t="s">
        <v>278</v>
      </c>
      <c r="AL913" s="59" t="s">
        <v>1493</v>
      </c>
      <c r="AM913" s="59" t="s">
        <v>1494</v>
      </c>
      <c r="AN913" s="59" t="s">
        <v>1384</v>
      </c>
      <c r="AO913" s="59" t="s">
        <v>107</v>
      </c>
    </row>
    <row r="914" spans="1:41" x14ac:dyDescent="0.15">
      <c r="A914" s="59" t="s">
        <v>1843</v>
      </c>
      <c r="B914" s="59" t="s">
        <v>1587</v>
      </c>
      <c r="C914" s="59" t="s">
        <v>1588</v>
      </c>
      <c r="D914" s="59" t="s">
        <v>1517</v>
      </c>
      <c r="E914" s="59" t="s">
        <v>559</v>
      </c>
      <c r="F914" s="59" t="s">
        <v>1475</v>
      </c>
      <c r="G914" s="59" t="s">
        <v>1406</v>
      </c>
      <c r="H914" s="59" t="s">
        <v>1475</v>
      </c>
      <c r="I914" s="59" t="s">
        <v>1406</v>
      </c>
      <c r="J914" s="59" t="s">
        <v>737</v>
      </c>
      <c r="K914" s="59" t="s">
        <v>1518</v>
      </c>
      <c r="L914" s="59" t="s">
        <v>1589</v>
      </c>
      <c r="M914" s="59" t="s">
        <v>1478</v>
      </c>
      <c r="N914" s="59" t="s">
        <v>1479</v>
      </c>
      <c r="O914" s="59" t="s">
        <v>1480</v>
      </c>
      <c r="P914" s="59" t="s">
        <v>1481</v>
      </c>
      <c r="Q914" s="59" t="s">
        <v>1482</v>
      </c>
      <c r="R914" s="59" t="s">
        <v>1483</v>
      </c>
      <c r="S914" s="59" t="s">
        <v>1590</v>
      </c>
      <c r="T914" s="59" t="s">
        <v>1591</v>
      </c>
      <c r="U914" s="59" t="s">
        <v>1486</v>
      </c>
      <c r="V914" s="59" t="s">
        <v>1487</v>
      </c>
      <c r="W914" s="59" t="s">
        <v>1509</v>
      </c>
      <c r="X914" s="59" t="s">
        <v>1487</v>
      </c>
      <c r="Y914" s="59" t="s">
        <v>1490</v>
      </c>
      <c r="Z914" s="59">
        <v>0.01</v>
      </c>
      <c r="AA914" s="59">
        <v>0.01</v>
      </c>
      <c r="AB914" s="59">
        <v>0</v>
      </c>
      <c r="AC914" s="59">
        <v>0.01</v>
      </c>
      <c r="AD914" s="59">
        <v>0</v>
      </c>
      <c r="AE914" s="59">
        <v>0</v>
      </c>
      <c r="AF914" s="59" t="s">
        <v>1491</v>
      </c>
      <c r="AG914" s="59" t="s">
        <v>737</v>
      </c>
      <c r="AH914" s="59" t="s">
        <v>1518</v>
      </c>
      <c r="AI914" s="59" t="s">
        <v>1523</v>
      </c>
      <c r="AJ914" s="59" t="s">
        <v>1486</v>
      </c>
      <c r="AK914" s="59" t="s">
        <v>278</v>
      </c>
      <c r="AL914" s="59" t="s">
        <v>1493</v>
      </c>
      <c r="AM914" s="59" t="s">
        <v>1494</v>
      </c>
      <c r="AN914" s="59" t="s">
        <v>1384</v>
      </c>
      <c r="AO914" s="59" t="s">
        <v>107</v>
      </c>
    </row>
    <row r="915" spans="1:41" x14ac:dyDescent="0.15">
      <c r="A915" s="59" t="s">
        <v>1843</v>
      </c>
      <c r="B915" s="59" t="s">
        <v>1587</v>
      </c>
      <c r="C915" s="59" t="s">
        <v>1588</v>
      </c>
      <c r="D915" s="59" t="s">
        <v>1517</v>
      </c>
      <c r="E915" s="59" t="s">
        <v>559</v>
      </c>
      <c r="F915" s="59" t="s">
        <v>1475</v>
      </c>
      <c r="G915" s="59" t="s">
        <v>1406</v>
      </c>
      <c r="H915" s="59" t="s">
        <v>1475</v>
      </c>
      <c r="I915" s="59" t="s">
        <v>1406</v>
      </c>
      <c r="J915" s="59" t="s">
        <v>737</v>
      </c>
      <c r="K915" s="59" t="s">
        <v>1518</v>
      </c>
      <c r="L915" s="59" t="s">
        <v>1589</v>
      </c>
      <c r="M915" s="59" t="s">
        <v>1478</v>
      </c>
      <c r="N915" s="59" t="s">
        <v>1479</v>
      </c>
      <c r="O915" s="59" t="s">
        <v>1480</v>
      </c>
      <c r="P915" s="59" t="s">
        <v>1481</v>
      </c>
      <c r="Q915" s="59" t="s">
        <v>1482</v>
      </c>
      <c r="R915" s="59" t="s">
        <v>1483</v>
      </c>
      <c r="S915" s="59" t="s">
        <v>1590</v>
      </c>
      <c r="T915" s="59" t="s">
        <v>1591</v>
      </c>
      <c r="U915" s="59" t="s">
        <v>1486</v>
      </c>
      <c r="V915" s="59" t="s">
        <v>1487</v>
      </c>
      <c r="W915" s="59" t="s">
        <v>1513</v>
      </c>
      <c r="X915" s="59" t="s">
        <v>1487</v>
      </c>
      <c r="Y915" s="59" t="s">
        <v>1490</v>
      </c>
      <c r="Z915" s="59">
        <v>15.74</v>
      </c>
      <c r="AA915" s="59">
        <v>15.74</v>
      </c>
      <c r="AB915" s="59">
        <v>0</v>
      </c>
      <c r="AC915" s="59">
        <v>15.74</v>
      </c>
      <c r="AD915" s="59">
        <v>0</v>
      </c>
      <c r="AE915" s="59">
        <v>0</v>
      </c>
      <c r="AF915" s="59" t="s">
        <v>1491</v>
      </c>
      <c r="AG915" s="59" t="s">
        <v>737</v>
      </c>
      <c r="AH915" s="59" t="s">
        <v>1518</v>
      </c>
      <c r="AI915" s="59" t="s">
        <v>1523</v>
      </c>
      <c r="AJ915" s="59" t="s">
        <v>1486</v>
      </c>
      <c r="AK915" s="59" t="s">
        <v>278</v>
      </c>
      <c r="AL915" s="59" t="s">
        <v>1493</v>
      </c>
      <c r="AM915" s="59" t="s">
        <v>1494</v>
      </c>
      <c r="AN915" s="59" t="s">
        <v>1384</v>
      </c>
      <c r="AO915" s="59" t="s">
        <v>107</v>
      </c>
    </row>
    <row r="916" spans="1:41" x14ac:dyDescent="0.15">
      <c r="A916" s="59" t="s">
        <v>1843</v>
      </c>
      <c r="B916" s="59" t="s">
        <v>1592</v>
      </c>
      <c r="C916" s="59" t="s">
        <v>1593</v>
      </c>
      <c r="D916" s="59" t="s">
        <v>1517</v>
      </c>
      <c r="E916" s="59" t="s">
        <v>559</v>
      </c>
      <c r="F916" s="59" t="s">
        <v>1475</v>
      </c>
      <c r="G916" s="59" t="s">
        <v>1406</v>
      </c>
      <c r="H916" s="59" t="s">
        <v>1475</v>
      </c>
      <c r="I916" s="59" t="s">
        <v>1406</v>
      </c>
      <c r="J916" s="59" t="s">
        <v>737</v>
      </c>
      <c r="K916" s="59" t="s">
        <v>1518</v>
      </c>
      <c r="L916" s="59" t="s">
        <v>1594</v>
      </c>
      <c r="M916" s="59" t="s">
        <v>1478</v>
      </c>
      <c r="N916" s="59" t="s">
        <v>1479</v>
      </c>
      <c r="O916" s="59" t="s">
        <v>1480</v>
      </c>
      <c r="P916" s="59" t="s">
        <v>1481</v>
      </c>
      <c r="Q916" s="59" t="s">
        <v>1482</v>
      </c>
      <c r="R916" s="59" t="s">
        <v>1483</v>
      </c>
      <c r="S916" s="59" t="s">
        <v>1595</v>
      </c>
      <c r="T916" s="59" t="s">
        <v>1596</v>
      </c>
      <c r="U916" s="59" t="s">
        <v>1486</v>
      </c>
      <c r="V916" s="59" t="s">
        <v>1487</v>
      </c>
      <c r="W916" s="59" t="s">
        <v>1508</v>
      </c>
      <c r="X916" s="59" t="s">
        <v>1487</v>
      </c>
      <c r="Y916" s="59" t="s">
        <v>1490</v>
      </c>
      <c r="Z916" s="59">
        <v>457.93</v>
      </c>
      <c r="AA916" s="59">
        <v>457.93</v>
      </c>
      <c r="AB916" s="59">
        <v>0</v>
      </c>
      <c r="AC916" s="59">
        <v>457.93</v>
      </c>
      <c r="AD916" s="59">
        <v>0</v>
      </c>
      <c r="AE916" s="59">
        <v>0</v>
      </c>
      <c r="AF916" s="59" t="s">
        <v>1491</v>
      </c>
      <c r="AG916" s="59" t="s">
        <v>737</v>
      </c>
      <c r="AH916" s="59" t="s">
        <v>1518</v>
      </c>
      <c r="AI916" s="59" t="s">
        <v>1523</v>
      </c>
      <c r="AJ916" s="59" t="s">
        <v>1486</v>
      </c>
      <c r="AK916" s="59" t="s">
        <v>278</v>
      </c>
      <c r="AL916" s="59" t="s">
        <v>1493</v>
      </c>
      <c r="AM916" s="59" t="s">
        <v>1494</v>
      </c>
      <c r="AN916" s="59" t="s">
        <v>1384</v>
      </c>
      <c r="AO916" s="59" t="s">
        <v>107</v>
      </c>
    </row>
    <row r="917" spans="1:41" x14ac:dyDescent="0.15">
      <c r="A917" s="59" t="s">
        <v>1843</v>
      </c>
      <c r="B917" s="59" t="s">
        <v>1592</v>
      </c>
      <c r="C917" s="59" t="s">
        <v>1593</v>
      </c>
      <c r="D917" s="59" t="s">
        <v>1517</v>
      </c>
      <c r="E917" s="59" t="s">
        <v>559</v>
      </c>
      <c r="F917" s="59" t="s">
        <v>1475</v>
      </c>
      <c r="G917" s="59" t="s">
        <v>1406</v>
      </c>
      <c r="H917" s="59" t="s">
        <v>1475</v>
      </c>
      <c r="I917" s="59" t="s">
        <v>1406</v>
      </c>
      <c r="J917" s="59" t="s">
        <v>737</v>
      </c>
      <c r="K917" s="59" t="s">
        <v>1518</v>
      </c>
      <c r="L917" s="59" t="s">
        <v>1594</v>
      </c>
      <c r="M917" s="59" t="s">
        <v>1478</v>
      </c>
      <c r="N917" s="59" t="s">
        <v>1479</v>
      </c>
      <c r="O917" s="59" t="s">
        <v>1480</v>
      </c>
      <c r="P917" s="59" t="s">
        <v>1481</v>
      </c>
      <c r="Q917" s="59" t="s">
        <v>1482</v>
      </c>
      <c r="R917" s="59" t="s">
        <v>1483</v>
      </c>
      <c r="S917" s="59" t="s">
        <v>1595</v>
      </c>
      <c r="T917" s="59" t="s">
        <v>1596</v>
      </c>
      <c r="U917" s="59" t="s">
        <v>1486</v>
      </c>
      <c r="V917" s="59" t="s">
        <v>1487</v>
      </c>
      <c r="W917" s="59" t="s">
        <v>1509</v>
      </c>
      <c r="X917" s="59" t="s">
        <v>1487</v>
      </c>
      <c r="Y917" s="59" t="s">
        <v>1490</v>
      </c>
      <c r="Z917" s="59">
        <v>304.83</v>
      </c>
      <c r="AA917" s="59">
        <v>304.83</v>
      </c>
      <c r="AB917" s="59">
        <v>0</v>
      </c>
      <c r="AC917" s="59">
        <v>304.83</v>
      </c>
      <c r="AD917" s="59">
        <v>0</v>
      </c>
      <c r="AE917" s="59">
        <v>0</v>
      </c>
      <c r="AF917" s="59" t="s">
        <v>1491</v>
      </c>
      <c r="AG917" s="59" t="s">
        <v>737</v>
      </c>
      <c r="AH917" s="59" t="s">
        <v>1518</v>
      </c>
      <c r="AI917" s="59" t="s">
        <v>1523</v>
      </c>
      <c r="AJ917" s="59" t="s">
        <v>1486</v>
      </c>
      <c r="AK917" s="59" t="s">
        <v>278</v>
      </c>
      <c r="AL917" s="59" t="s">
        <v>1493</v>
      </c>
      <c r="AM917" s="59" t="s">
        <v>1494</v>
      </c>
      <c r="AN917" s="59" t="s">
        <v>1384</v>
      </c>
      <c r="AO917" s="59" t="s">
        <v>107</v>
      </c>
    </row>
    <row r="918" spans="1:41" x14ac:dyDescent="0.15">
      <c r="A918" s="59" t="s">
        <v>1843</v>
      </c>
      <c r="B918" s="59" t="s">
        <v>1592</v>
      </c>
      <c r="C918" s="59" t="s">
        <v>1593</v>
      </c>
      <c r="D918" s="59" t="s">
        <v>1517</v>
      </c>
      <c r="E918" s="59" t="s">
        <v>559</v>
      </c>
      <c r="F918" s="59" t="s">
        <v>1475</v>
      </c>
      <c r="G918" s="59" t="s">
        <v>1406</v>
      </c>
      <c r="H918" s="59" t="s">
        <v>1475</v>
      </c>
      <c r="I918" s="59" t="s">
        <v>1406</v>
      </c>
      <c r="J918" s="59" t="s">
        <v>737</v>
      </c>
      <c r="K918" s="59" t="s">
        <v>1518</v>
      </c>
      <c r="L918" s="59" t="s">
        <v>1594</v>
      </c>
      <c r="M918" s="59" t="s">
        <v>1478</v>
      </c>
      <c r="N918" s="59" t="s">
        <v>1479</v>
      </c>
      <c r="O918" s="59" t="s">
        <v>1480</v>
      </c>
      <c r="P918" s="59" t="s">
        <v>1481</v>
      </c>
      <c r="Q918" s="59" t="s">
        <v>1482</v>
      </c>
      <c r="R918" s="59" t="s">
        <v>1483</v>
      </c>
      <c r="S918" s="59" t="s">
        <v>1595</v>
      </c>
      <c r="T918" s="59" t="s">
        <v>1596</v>
      </c>
      <c r="U918" s="59" t="s">
        <v>1486</v>
      </c>
      <c r="V918" s="59" t="s">
        <v>1487</v>
      </c>
      <c r="W918" s="59" t="s">
        <v>1513</v>
      </c>
      <c r="X918" s="59" t="s">
        <v>1487</v>
      </c>
      <c r="Y918" s="59" t="s">
        <v>1490</v>
      </c>
      <c r="Z918" s="59">
        <v>261.06</v>
      </c>
      <c r="AA918" s="59">
        <v>261.06</v>
      </c>
      <c r="AB918" s="59">
        <v>0</v>
      </c>
      <c r="AC918" s="59">
        <v>261.06</v>
      </c>
      <c r="AD918" s="59">
        <v>0</v>
      </c>
      <c r="AE918" s="59">
        <v>0</v>
      </c>
      <c r="AF918" s="59" t="s">
        <v>1491</v>
      </c>
      <c r="AG918" s="59" t="s">
        <v>737</v>
      </c>
      <c r="AH918" s="59" t="s">
        <v>1518</v>
      </c>
      <c r="AI918" s="59" t="s">
        <v>1523</v>
      </c>
      <c r="AJ918" s="59" t="s">
        <v>1486</v>
      </c>
      <c r="AK918" s="59" t="s">
        <v>278</v>
      </c>
      <c r="AL918" s="59" t="s">
        <v>1493</v>
      </c>
      <c r="AM918" s="59" t="s">
        <v>1494</v>
      </c>
      <c r="AN918" s="59" t="s">
        <v>1384</v>
      </c>
      <c r="AO918" s="59" t="s">
        <v>107</v>
      </c>
    </row>
    <row r="919" spans="1:41" x14ac:dyDescent="0.15">
      <c r="A919" s="59" t="s">
        <v>1843</v>
      </c>
      <c r="B919" s="59" t="s">
        <v>1592</v>
      </c>
      <c r="C919" s="59" t="s">
        <v>1593</v>
      </c>
      <c r="D919" s="59" t="s">
        <v>1517</v>
      </c>
      <c r="E919" s="59" t="s">
        <v>559</v>
      </c>
      <c r="F919" s="59" t="s">
        <v>1475</v>
      </c>
      <c r="G919" s="59" t="s">
        <v>1406</v>
      </c>
      <c r="H919" s="59" t="s">
        <v>1475</v>
      </c>
      <c r="I919" s="59" t="s">
        <v>1406</v>
      </c>
      <c r="J919" s="59" t="s">
        <v>737</v>
      </c>
      <c r="K919" s="59" t="s">
        <v>1518</v>
      </c>
      <c r="L919" s="59" t="s">
        <v>1594</v>
      </c>
      <c r="M919" s="59" t="s">
        <v>1478</v>
      </c>
      <c r="N919" s="59" t="s">
        <v>1479</v>
      </c>
      <c r="O919" s="59" t="s">
        <v>1480</v>
      </c>
      <c r="P919" s="59" t="s">
        <v>1481</v>
      </c>
      <c r="Q919" s="59" t="s">
        <v>1482</v>
      </c>
      <c r="R919" s="59" t="s">
        <v>1483</v>
      </c>
      <c r="S919" s="59" t="s">
        <v>1595</v>
      </c>
      <c r="T919" s="59" t="s">
        <v>1596</v>
      </c>
      <c r="U919" s="59" t="s">
        <v>1486</v>
      </c>
      <c r="V919" s="59" t="s">
        <v>1487</v>
      </c>
      <c r="W919" s="59" t="s">
        <v>1514</v>
      </c>
      <c r="X919" s="59" t="s">
        <v>1487</v>
      </c>
      <c r="Y919" s="59" t="s">
        <v>1490</v>
      </c>
      <c r="Z919" s="59">
        <v>57.9</v>
      </c>
      <c r="AA919" s="59">
        <v>57.9</v>
      </c>
      <c r="AB919" s="59">
        <v>0</v>
      </c>
      <c r="AC919" s="59">
        <v>57.9</v>
      </c>
      <c r="AD919" s="59">
        <v>0</v>
      </c>
      <c r="AE919" s="59">
        <v>0</v>
      </c>
      <c r="AF919" s="59" t="s">
        <v>1491</v>
      </c>
      <c r="AG919" s="59" t="s">
        <v>737</v>
      </c>
      <c r="AH919" s="59" t="s">
        <v>1518</v>
      </c>
      <c r="AI919" s="59" t="s">
        <v>1523</v>
      </c>
      <c r="AJ919" s="59" t="s">
        <v>1486</v>
      </c>
      <c r="AK919" s="59" t="s">
        <v>278</v>
      </c>
      <c r="AL919" s="59" t="s">
        <v>1493</v>
      </c>
      <c r="AM919" s="59" t="s">
        <v>1494</v>
      </c>
      <c r="AN919" s="59" t="s">
        <v>1384</v>
      </c>
      <c r="AO919" s="59" t="s">
        <v>107</v>
      </c>
    </row>
    <row r="920" spans="1:41" x14ac:dyDescent="0.15">
      <c r="A920" s="59" t="s">
        <v>1843</v>
      </c>
      <c r="B920" s="59" t="s">
        <v>1597</v>
      </c>
      <c r="C920" s="59" t="s">
        <v>1598</v>
      </c>
      <c r="D920" s="59" t="s">
        <v>1517</v>
      </c>
      <c r="E920" s="59" t="s">
        <v>559</v>
      </c>
      <c r="F920" s="59" t="s">
        <v>1475</v>
      </c>
      <c r="G920" s="59" t="s">
        <v>1406</v>
      </c>
      <c r="H920" s="59" t="s">
        <v>1475</v>
      </c>
      <c r="I920" s="59" t="s">
        <v>1406</v>
      </c>
      <c r="J920" s="59" t="s">
        <v>737</v>
      </c>
      <c r="K920" s="59" t="s">
        <v>1518</v>
      </c>
      <c r="L920" s="59" t="s">
        <v>1599</v>
      </c>
      <c r="M920" s="59" t="s">
        <v>1478</v>
      </c>
      <c r="N920" s="59" t="s">
        <v>1479</v>
      </c>
      <c r="O920" s="59" t="s">
        <v>1480</v>
      </c>
      <c r="P920" s="59" t="s">
        <v>1481</v>
      </c>
      <c r="Q920" s="59" t="s">
        <v>1482</v>
      </c>
      <c r="R920" s="59" t="s">
        <v>1483</v>
      </c>
      <c r="S920" s="59" t="s">
        <v>1600</v>
      </c>
      <c r="T920" s="59" t="s">
        <v>1601</v>
      </c>
      <c r="U920" s="59" t="s">
        <v>1486</v>
      </c>
      <c r="V920" s="59" t="s">
        <v>1487</v>
      </c>
      <c r="W920" s="59" t="s">
        <v>1508</v>
      </c>
      <c r="X920" s="59" t="s">
        <v>1487</v>
      </c>
      <c r="Y920" s="59" t="s">
        <v>1490</v>
      </c>
      <c r="Z920" s="59">
        <v>681.91</v>
      </c>
      <c r="AA920" s="59">
        <v>681.91</v>
      </c>
      <c r="AB920" s="59">
        <v>0</v>
      </c>
      <c r="AC920" s="59">
        <v>681.91</v>
      </c>
      <c r="AD920" s="59">
        <v>0</v>
      </c>
      <c r="AE920" s="59">
        <v>0</v>
      </c>
      <c r="AF920" s="59" t="s">
        <v>1491</v>
      </c>
      <c r="AG920" s="59" t="s">
        <v>737</v>
      </c>
      <c r="AH920" s="59" t="s">
        <v>1518</v>
      </c>
      <c r="AI920" s="59" t="s">
        <v>1523</v>
      </c>
      <c r="AJ920" s="59" t="s">
        <v>1486</v>
      </c>
      <c r="AK920" s="59" t="s">
        <v>278</v>
      </c>
      <c r="AL920" s="59" t="s">
        <v>1493</v>
      </c>
      <c r="AM920" s="59" t="s">
        <v>1494</v>
      </c>
      <c r="AN920" s="59" t="s">
        <v>1384</v>
      </c>
      <c r="AO920" s="59" t="s">
        <v>107</v>
      </c>
    </row>
    <row r="921" spans="1:41" x14ac:dyDescent="0.15">
      <c r="A921" s="59" t="s">
        <v>1843</v>
      </c>
      <c r="B921" s="59" t="s">
        <v>1597</v>
      </c>
      <c r="C921" s="59" t="s">
        <v>1598</v>
      </c>
      <c r="D921" s="59" t="s">
        <v>1517</v>
      </c>
      <c r="E921" s="59" t="s">
        <v>559</v>
      </c>
      <c r="F921" s="59" t="s">
        <v>1475</v>
      </c>
      <c r="G921" s="59" t="s">
        <v>1406</v>
      </c>
      <c r="H921" s="59" t="s">
        <v>1475</v>
      </c>
      <c r="I921" s="59" t="s">
        <v>1406</v>
      </c>
      <c r="J921" s="59" t="s">
        <v>737</v>
      </c>
      <c r="K921" s="59" t="s">
        <v>1518</v>
      </c>
      <c r="L921" s="59" t="s">
        <v>1599</v>
      </c>
      <c r="M921" s="59" t="s">
        <v>1478</v>
      </c>
      <c r="N921" s="59" t="s">
        <v>1479</v>
      </c>
      <c r="O921" s="59" t="s">
        <v>1480</v>
      </c>
      <c r="P921" s="59" t="s">
        <v>1481</v>
      </c>
      <c r="Q921" s="59" t="s">
        <v>1482</v>
      </c>
      <c r="R921" s="59" t="s">
        <v>1483</v>
      </c>
      <c r="S921" s="59" t="s">
        <v>1600</v>
      </c>
      <c r="T921" s="59" t="s">
        <v>1601</v>
      </c>
      <c r="U921" s="59" t="s">
        <v>1486</v>
      </c>
      <c r="V921" s="59" t="s">
        <v>1487</v>
      </c>
      <c r="W921" s="59" t="s">
        <v>1509</v>
      </c>
      <c r="X921" s="59" t="s">
        <v>1487</v>
      </c>
      <c r="Y921" s="59" t="s">
        <v>1490</v>
      </c>
      <c r="Z921" s="59">
        <v>201.42</v>
      </c>
      <c r="AA921" s="59">
        <v>201.42</v>
      </c>
      <c r="AB921" s="59">
        <v>0</v>
      </c>
      <c r="AC921" s="59">
        <v>201.42</v>
      </c>
      <c r="AD921" s="59">
        <v>0</v>
      </c>
      <c r="AE921" s="59">
        <v>0</v>
      </c>
      <c r="AF921" s="59" t="s">
        <v>1491</v>
      </c>
      <c r="AG921" s="59" t="s">
        <v>737</v>
      </c>
      <c r="AH921" s="59" t="s">
        <v>1518</v>
      </c>
      <c r="AI921" s="59" t="s">
        <v>1523</v>
      </c>
      <c r="AJ921" s="59" t="s">
        <v>1486</v>
      </c>
      <c r="AK921" s="59" t="s">
        <v>278</v>
      </c>
      <c r="AL921" s="59" t="s">
        <v>1493</v>
      </c>
      <c r="AM921" s="59" t="s">
        <v>1494</v>
      </c>
      <c r="AN921" s="59" t="s">
        <v>1384</v>
      </c>
      <c r="AO921" s="59" t="s">
        <v>107</v>
      </c>
    </row>
    <row r="922" spans="1:41" x14ac:dyDescent="0.15">
      <c r="A922" s="59" t="s">
        <v>1843</v>
      </c>
      <c r="B922" s="59" t="s">
        <v>1597</v>
      </c>
      <c r="C922" s="59" t="s">
        <v>1598</v>
      </c>
      <c r="D922" s="59" t="s">
        <v>1517</v>
      </c>
      <c r="E922" s="59" t="s">
        <v>559</v>
      </c>
      <c r="F922" s="59" t="s">
        <v>1475</v>
      </c>
      <c r="G922" s="59" t="s">
        <v>1406</v>
      </c>
      <c r="H922" s="59" t="s">
        <v>1475</v>
      </c>
      <c r="I922" s="59" t="s">
        <v>1406</v>
      </c>
      <c r="J922" s="59" t="s">
        <v>737</v>
      </c>
      <c r="K922" s="59" t="s">
        <v>1518</v>
      </c>
      <c r="L922" s="59" t="s">
        <v>1599</v>
      </c>
      <c r="M922" s="59" t="s">
        <v>1478</v>
      </c>
      <c r="N922" s="59" t="s">
        <v>1479</v>
      </c>
      <c r="O922" s="59" t="s">
        <v>1480</v>
      </c>
      <c r="P922" s="59" t="s">
        <v>1481</v>
      </c>
      <c r="Q922" s="59" t="s">
        <v>1482</v>
      </c>
      <c r="R922" s="59" t="s">
        <v>1483</v>
      </c>
      <c r="S922" s="59" t="s">
        <v>1600</v>
      </c>
      <c r="T922" s="59" t="s">
        <v>1601</v>
      </c>
      <c r="U922" s="59" t="s">
        <v>1486</v>
      </c>
      <c r="V922" s="59" t="s">
        <v>1487</v>
      </c>
      <c r="W922" s="59" t="s">
        <v>1513</v>
      </c>
      <c r="X922" s="59" t="s">
        <v>1487</v>
      </c>
      <c r="Y922" s="59" t="s">
        <v>1490</v>
      </c>
      <c r="Z922" s="59">
        <v>200.7</v>
      </c>
      <c r="AA922" s="59">
        <v>200.7</v>
      </c>
      <c r="AB922" s="59">
        <v>0</v>
      </c>
      <c r="AC922" s="59">
        <v>200.7</v>
      </c>
      <c r="AD922" s="59">
        <v>0</v>
      </c>
      <c r="AE922" s="59">
        <v>0</v>
      </c>
      <c r="AF922" s="59" t="s">
        <v>1491</v>
      </c>
      <c r="AG922" s="59" t="s">
        <v>737</v>
      </c>
      <c r="AH922" s="59" t="s">
        <v>1518</v>
      </c>
      <c r="AI922" s="59" t="s">
        <v>1523</v>
      </c>
      <c r="AJ922" s="59" t="s">
        <v>1486</v>
      </c>
      <c r="AK922" s="59" t="s">
        <v>278</v>
      </c>
      <c r="AL922" s="59" t="s">
        <v>1493</v>
      </c>
      <c r="AM922" s="59" t="s">
        <v>1494</v>
      </c>
      <c r="AN922" s="59" t="s">
        <v>1384</v>
      </c>
      <c r="AO922" s="59" t="s">
        <v>107</v>
      </c>
    </row>
    <row r="923" spans="1:41" x14ac:dyDescent="0.15">
      <c r="A923" s="59" t="s">
        <v>1843</v>
      </c>
      <c r="B923" s="59" t="s">
        <v>1597</v>
      </c>
      <c r="C923" s="59" t="s">
        <v>1598</v>
      </c>
      <c r="D923" s="59" t="s">
        <v>1517</v>
      </c>
      <c r="E923" s="59" t="s">
        <v>559</v>
      </c>
      <c r="F923" s="59" t="s">
        <v>1475</v>
      </c>
      <c r="G923" s="59" t="s">
        <v>1406</v>
      </c>
      <c r="H923" s="59" t="s">
        <v>1475</v>
      </c>
      <c r="I923" s="59" t="s">
        <v>1406</v>
      </c>
      <c r="J923" s="59" t="s">
        <v>737</v>
      </c>
      <c r="K923" s="59" t="s">
        <v>1518</v>
      </c>
      <c r="L923" s="59" t="s">
        <v>1599</v>
      </c>
      <c r="M923" s="59" t="s">
        <v>1478</v>
      </c>
      <c r="N923" s="59" t="s">
        <v>1479</v>
      </c>
      <c r="O923" s="59" t="s">
        <v>1480</v>
      </c>
      <c r="P923" s="59" t="s">
        <v>1481</v>
      </c>
      <c r="Q923" s="59" t="s">
        <v>1482</v>
      </c>
      <c r="R923" s="59" t="s">
        <v>1483</v>
      </c>
      <c r="S923" s="59" t="s">
        <v>1600</v>
      </c>
      <c r="T923" s="59" t="s">
        <v>1601</v>
      </c>
      <c r="U923" s="59" t="s">
        <v>1486</v>
      </c>
      <c r="V923" s="59" t="s">
        <v>1487</v>
      </c>
      <c r="W923" s="59" t="s">
        <v>1514</v>
      </c>
      <c r="X923" s="59" t="s">
        <v>1487</v>
      </c>
      <c r="Y923" s="59" t="s">
        <v>1490</v>
      </c>
      <c r="Z923" s="59">
        <v>40.21</v>
      </c>
      <c r="AA923" s="59">
        <v>40.21</v>
      </c>
      <c r="AB923" s="59">
        <v>0</v>
      </c>
      <c r="AC923" s="59">
        <v>40.21</v>
      </c>
      <c r="AD923" s="59">
        <v>0</v>
      </c>
      <c r="AE923" s="59">
        <v>0</v>
      </c>
      <c r="AF923" s="59" t="s">
        <v>1491</v>
      </c>
      <c r="AG923" s="59" t="s">
        <v>737</v>
      </c>
      <c r="AH923" s="59" t="s">
        <v>1518</v>
      </c>
      <c r="AI923" s="59" t="s">
        <v>1523</v>
      </c>
      <c r="AJ923" s="59" t="s">
        <v>1486</v>
      </c>
      <c r="AK923" s="59" t="s">
        <v>278</v>
      </c>
      <c r="AL923" s="59" t="s">
        <v>1493</v>
      </c>
      <c r="AM923" s="59" t="s">
        <v>1494</v>
      </c>
      <c r="AN923" s="59" t="s">
        <v>1384</v>
      </c>
      <c r="AO923" s="59" t="s">
        <v>107</v>
      </c>
    </row>
    <row r="924" spans="1:41" x14ac:dyDescent="0.15">
      <c r="A924" s="59" t="s">
        <v>1843</v>
      </c>
      <c r="B924" s="59" t="s">
        <v>1814</v>
      </c>
      <c r="C924" s="59" t="s">
        <v>1815</v>
      </c>
      <c r="D924" s="59" t="s">
        <v>1504</v>
      </c>
      <c r="E924" s="59" t="s">
        <v>1139</v>
      </c>
      <c r="F924" s="59" t="s">
        <v>1475</v>
      </c>
      <c r="G924" s="59" t="s">
        <v>1406</v>
      </c>
      <c r="H924" s="59" t="s">
        <v>1475</v>
      </c>
      <c r="I924" s="59" t="s">
        <v>1406</v>
      </c>
      <c r="J924" s="59" t="s">
        <v>1476</v>
      </c>
      <c r="K924" s="59" t="s">
        <v>795</v>
      </c>
      <c r="L924" s="59" t="s">
        <v>1816</v>
      </c>
      <c r="M924" s="59" t="s">
        <v>1478</v>
      </c>
      <c r="N924" s="59" t="s">
        <v>1479</v>
      </c>
      <c r="O924" s="59" t="s">
        <v>1480</v>
      </c>
      <c r="P924" s="59" t="s">
        <v>1481</v>
      </c>
      <c r="Q924" s="59" t="s">
        <v>1482</v>
      </c>
      <c r="R924" s="59" t="s">
        <v>1483</v>
      </c>
      <c r="S924" s="59" t="s">
        <v>1817</v>
      </c>
      <c r="T924" s="59" t="s">
        <v>1818</v>
      </c>
      <c r="U924" s="59" t="s">
        <v>1486</v>
      </c>
      <c r="V924" s="59" t="s">
        <v>1487</v>
      </c>
      <c r="W924" s="59" t="s">
        <v>1509</v>
      </c>
      <c r="X924" s="59" t="s">
        <v>1487</v>
      </c>
      <c r="Y924" s="59" t="s">
        <v>1490</v>
      </c>
      <c r="Z924" s="59">
        <v>802.37</v>
      </c>
      <c r="AA924" s="59">
        <v>802.37</v>
      </c>
      <c r="AB924" s="59">
        <v>0</v>
      </c>
      <c r="AC924" s="59">
        <v>802.37</v>
      </c>
      <c r="AD924" s="59">
        <v>0</v>
      </c>
      <c r="AE924" s="59">
        <v>0</v>
      </c>
      <c r="AF924" s="59" t="s">
        <v>1491</v>
      </c>
      <c r="AG924" s="59" t="s">
        <v>1476</v>
      </c>
      <c r="AH924" s="59" t="s">
        <v>795</v>
      </c>
      <c r="AI924" s="59" t="s">
        <v>1492</v>
      </c>
      <c r="AJ924" s="59" t="s">
        <v>1486</v>
      </c>
      <c r="AK924" s="59" t="s">
        <v>278</v>
      </c>
      <c r="AL924" s="59" t="s">
        <v>1493</v>
      </c>
      <c r="AM924" s="59" t="s">
        <v>1494</v>
      </c>
      <c r="AN924" s="59" t="s">
        <v>1385</v>
      </c>
      <c r="AO924" s="59" t="s">
        <v>107</v>
      </c>
    </row>
    <row r="925" spans="1:41" x14ac:dyDescent="0.15">
      <c r="A925" s="59" t="s">
        <v>1843</v>
      </c>
      <c r="B925" s="59" t="s">
        <v>1814</v>
      </c>
      <c r="C925" s="59" t="s">
        <v>1815</v>
      </c>
      <c r="D925" s="59" t="s">
        <v>1504</v>
      </c>
      <c r="E925" s="59" t="s">
        <v>1139</v>
      </c>
      <c r="F925" s="59" t="s">
        <v>1475</v>
      </c>
      <c r="G925" s="59" t="s">
        <v>1406</v>
      </c>
      <c r="H925" s="59" t="s">
        <v>1475</v>
      </c>
      <c r="I925" s="59" t="s">
        <v>1406</v>
      </c>
      <c r="J925" s="59" t="s">
        <v>1476</v>
      </c>
      <c r="K925" s="59" t="s">
        <v>795</v>
      </c>
      <c r="L925" s="59" t="s">
        <v>1816</v>
      </c>
      <c r="M925" s="59" t="s">
        <v>1478</v>
      </c>
      <c r="N925" s="59" t="s">
        <v>1479</v>
      </c>
      <c r="O925" s="59" t="s">
        <v>1480</v>
      </c>
      <c r="P925" s="59" t="s">
        <v>1481</v>
      </c>
      <c r="Q925" s="59" t="s">
        <v>1482</v>
      </c>
      <c r="R925" s="59" t="s">
        <v>1483</v>
      </c>
      <c r="S925" s="59" t="s">
        <v>1817</v>
      </c>
      <c r="T925" s="59" t="s">
        <v>1818</v>
      </c>
      <c r="U925" s="59" t="s">
        <v>1486</v>
      </c>
      <c r="V925" s="59" t="s">
        <v>1487</v>
      </c>
      <c r="W925" s="59" t="s">
        <v>1488</v>
      </c>
      <c r="X925" s="59" t="s">
        <v>1510</v>
      </c>
      <c r="Y925" s="59" t="s">
        <v>1490</v>
      </c>
      <c r="Z925" s="59">
        <v>0.32</v>
      </c>
      <c r="AA925" s="59">
        <v>0.32</v>
      </c>
      <c r="AB925" s="59">
        <v>0</v>
      </c>
      <c r="AC925" s="59">
        <v>0.32</v>
      </c>
      <c r="AD925" s="59">
        <v>0</v>
      </c>
      <c r="AE925" s="59">
        <v>0</v>
      </c>
      <c r="AF925" s="59" t="s">
        <v>1491</v>
      </c>
      <c r="AG925" s="59" t="s">
        <v>1476</v>
      </c>
      <c r="AH925" s="59" t="s">
        <v>795</v>
      </c>
      <c r="AI925" s="59" t="s">
        <v>1492</v>
      </c>
      <c r="AJ925" s="59" t="s">
        <v>1486</v>
      </c>
      <c r="AK925" s="59" t="s">
        <v>278</v>
      </c>
      <c r="AL925" s="59" t="s">
        <v>1493</v>
      </c>
      <c r="AM925" s="59" t="s">
        <v>1494</v>
      </c>
      <c r="AN925" s="59" t="s">
        <v>1385</v>
      </c>
      <c r="AO925" s="59" t="s">
        <v>107</v>
      </c>
    </row>
    <row r="926" spans="1:41" x14ac:dyDescent="0.15">
      <c r="A926" s="59" t="s">
        <v>1843</v>
      </c>
      <c r="B926" s="59" t="s">
        <v>1814</v>
      </c>
      <c r="C926" s="59" t="s">
        <v>1815</v>
      </c>
      <c r="D926" s="59" t="s">
        <v>1504</v>
      </c>
      <c r="E926" s="59" t="s">
        <v>1139</v>
      </c>
      <c r="F926" s="59" t="s">
        <v>1475</v>
      </c>
      <c r="G926" s="59" t="s">
        <v>1406</v>
      </c>
      <c r="H926" s="59" t="s">
        <v>1475</v>
      </c>
      <c r="I926" s="59" t="s">
        <v>1406</v>
      </c>
      <c r="J926" s="59" t="s">
        <v>1476</v>
      </c>
      <c r="K926" s="59" t="s">
        <v>795</v>
      </c>
      <c r="L926" s="59" t="s">
        <v>1816</v>
      </c>
      <c r="M926" s="59" t="s">
        <v>1478</v>
      </c>
      <c r="N926" s="59" t="s">
        <v>1479</v>
      </c>
      <c r="O926" s="59" t="s">
        <v>1480</v>
      </c>
      <c r="P926" s="59" t="s">
        <v>1481</v>
      </c>
      <c r="Q926" s="59" t="s">
        <v>1482</v>
      </c>
      <c r="R926" s="59" t="s">
        <v>1483</v>
      </c>
      <c r="S926" s="59" t="s">
        <v>1817</v>
      </c>
      <c r="T926" s="59" t="s">
        <v>1818</v>
      </c>
      <c r="U926" s="59" t="s">
        <v>1486</v>
      </c>
      <c r="V926" s="59" t="s">
        <v>1487</v>
      </c>
      <c r="W926" s="59" t="s">
        <v>1488</v>
      </c>
      <c r="X926" s="59" t="s">
        <v>1511</v>
      </c>
      <c r="Y926" s="59" t="s">
        <v>1490</v>
      </c>
      <c r="Z926" s="59">
        <v>14.3</v>
      </c>
      <c r="AA926" s="59">
        <v>14.3</v>
      </c>
      <c r="AB926" s="59">
        <v>0</v>
      </c>
      <c r="AC926" s="59">
        <v>14.3</v>
      </c>
      <c r="AD926" s="59">
        <v>0</v>
      </c>
      <c r="AE926" s="59">
        <v>0</v>
      </c>
      <c r="AF926" s="59" t="s">
        <v>1491</v>
      </c>
      <c r="AG926" s="59" t="s">
        <v>1476</v>
      </c>
      <c r="AH926" s="59" t="s">
        <v>795</v>
      </c>
      <c r="AI926" s="59" t="s">
        <v>1492</v>
      </c>
      <c r="AJ926" s="59" t="s">
        <v>1486</v>
      </c>
      <c r="AK926" s="59" t="s">
        <v>278</v>
      </c>
      <c r="AL926" s="59" t="s">
        <v>1493</v>
      </c>
      <c r="AM926" s="59" t="s">
        <v>1494</v>
      </c>
      <c r="AN926" s="59" t="s">
        <v>1385</v>
      </c>
      <c r="AO926" s="59" t="s">
        <v>107</v>
      </c>
    </row>
    <row r="927" spans="1:41" x14ac:dyDescent="0.15">
      <c r="A927" s="59" t="s">
        <v>1843</v>
      </c>
      <c r="B927" s="59" t="s">
        <v>1814</v>
      </c>
      <c r="C927" s="59" t="s">
        <v>1815</v>
      </c>
      <c r="D927" s="59" t="s">
        <v>1504</v>
      </c>
      <c r="E927" s="59" t="s">
        <v>1139</v>
      </c>
      <c r="F927" s="59" t="s">
        <v>1475</v>
      </c>
      <c r="G927" s="59" t="s">
        <v>1406</v>
      </c>
      <c r="H927" s="59" t="s">
        <v>1475</v>
      </c>
      <c r="I927" s="59" t="s">
        <v>1406</v>
      </c>
      <c r="J927" s="59" t="s">
        <v>1476</v>
      </c>
      <c r="K927" s="59" t="s">
        <v>795</v>
      </c>
      <c r="L927" s="59" t="s">
        <v>1816</v>
      </c>
      <c r="M927" s="59" t="s">
        <v>1478</v>
      </c>
      <c r="N927" s="59" t="s">
        <v>1479</v>
      </c>
      <c r="O927" s="59" t="s">
        <v>1480</v>
      </c>
      <c r="P927" s="59" t="s">
        <v>1481</v>
      </c>
      <c r="Q927" s="59" t="s">
        <v>1482</v>
      </c>
      <c r="R927" s="59" t="s">
        <v>1483</v>
      </c>
      <c r="S927" s="59" t="s">
        <v>1817</v>
      </c>
      <c r="T927" s="59" t="s">
        <v>1818</v>
      </c>
      <c r="U927" s="59" t="s">
        <v>1486</v>
      </c>
      <c r="V927" s="59" t="s">
        <v>1487</v>
      </c>
      <c r="W927" s="59" t="s">
        <v>1514</v>
      </c>
      <c r="X927" s="59" t="s">
        <v>1487</v>
      </c>
      <c r="Y927" s="59" t="s">
        <v>1490</v>
      </c>
      <c r="Z927" s="59">
        <v>173.23</v>
      </c>
      <c r="AA927" s="59">
        <v>173.23</v>
      </c>
      <c r="AB927" s="59">
        <v>0</v>
      </c>
      <c r="AC927" s="59">
        <v>173.23</v>
      </c>
      <c r="AD927" s="59">
        <v>0</v>
      </c>
      <c r="AE927" s="59">
        <v>0</v>
      </c>
      <c r="AF927" s="59" t="s">
        <v>1491</v>
      </c>
      <c r="AG927" s="59" t="s">
        <v>1476</v>
      </c>
      <c r="AH927" s="59" t="s">
        <v>795</v>
      </c>
      <c r="AI927" s="59" t="s">
        <v>1492</v>
      </c>
      <c r="AJ927" s="59" t="s">
        <v>1486</v>
      </c>
      <c r="AK927" s="59" t="s">
        <v>278</v>
      </c>
      <c r="AL927" s="59" t="s">
        <v>1493</v>
      </c>
      <c r="AM927" s="59" t="s">
        <v>1494</v>
      </c>
      <c r="AN927" s="59" t="s">
        <v>1385</v>
      </c>
      <c r="AO927" s="59" t="s">
        <v>107</v>
      </c>
    </row>
    <row r="928" spans="1:41" x14ac:dyDescent="0.15">
      <c r="A928" s="59" t="s">
        <v>1843</v>
      </c>
      <c r="B928" s="59" t="s">
        <v>1602</v>
      </c>
      <c r="C928" s="59" t="s">
        <v>1603</v>
      </c>
      <c r="D928" s="59" t="s">
        <v>1504</v>
      </c>
      <c r="E928" s="59" t="s">
        <v>1139</v>
      </c>
      <c r="F928" s="59" t="s">
        <v>1475</v>
      </c>
      <c r="G928" s="59" t="s">
        <v>1406</v>
      </c>
      <c r="H928" s="59" t="s">
        <v>1475</v>
      </c>
      <c r="I928" s="59" t="s">
        <v>1406</v>
      </c>
      <c r="J928" s="59" t="s">
        <v>1476</v>
      </c>
      <c r="K928" s="59" t="s">
        <v>795</v>
      </c>
      <c r="L928" s="59" t="s">
        <v>1604</v>
      </c>
      <c r="M928" s="59" t="s">
        <v>1478</v>
      </c>
      <c r="N928" s="59" t="s">
        <v>1479</v>
      </c>
      <c r="O928" s="59" t="s">
        <v>1480</v>
      </c>
      <c r="P928" s="59" t="s">
        <v>1481</v>
      </c>
      <c r="Q928" s="59" t="s">
        <v>1482</v>
      </c>
      <c r="R928" s="59" t="s">
        <v>1483</v>
      </c>
      <c r="S928" s="59" t="s">
        <v>1605</v>
      </c>
      <c r="T928" s="59" t="s">
        <v>1606</v>
      </c>
      <c r="U928" s="59" t="s">
        <v>1486</v>
      </c>
      <c r="V928" s="59" t="s">
        <v>1487</v>
      </c>
      <c r="W928" s="59" t="s">
        <v>1508</v>
      </c>
      <c r="X928" s="59" t="s">
        <v>1487</v>
      </c>
      <c r="Y928" s="59" t="s">
        <v>1490</v>
      </c>
      <c r="Z928" s="59">
        <v>104.55</v>
      </c>
      <c r="AA928" s="59">
        <v>104.55</v>
      </c>
      <c r="AB928" s="59">
        <v>0</v>
      </c>
      <c r="AC928" s="59">
        <v>104.55</v>
      </c>
      <c r="AD928" s="59">
        <v>0</v>
      </c>
      <c r="AE928" s="59">
        <v>0</v>
      </c>
      <c r="AF928" s="59" t="s">
        <v>1491</v>
      </c>
      <c r="AG928" s="59" t="s">
        <v>1476</v>
      </c>
      <c r="AH928" s="59" t="s">
        <v>795</v>
      </c>
      <c r="AI928" s="59" t="s">
        <v>1492</v>
      </c>
      <c r="AJ928" s="59" t="s">
        <v>1486</v>
      </c>
      <c r="AK928" s="59" t="s">
        <v>278</v>
      </c>
      <c r="AL928" s="59" t="s">
        <v>1493</v>
      </c>
      <c r="AM928" s="59" t="s">
        <v>1494</v>
      </c>
      <c r="AN928" s="59" t="s">
        <v>1385</v>
      </c>
      <c r="AO928" s="59" t="s">
        <v>107</v>
      </c>
    </row>
    <row r="929" spans="1:41" x14ac:dyDescent="0.15">
      <c r="A929" s="59" t="s">
        <v>1843</v>
      </c>
      <c r="B929" s="59" t="s">
        <v>1602</v>
      </c>
      <c r="C929" s="59" t="s">
        <v>1603</v>
      </c>
      <c r="D929" s="59" t="s">
        <v>1504</v>
      </c>
      <c r="E929" s="59" t="s">
        <v>1139</v>
      </c>
      <c r="F929" s="59" t="s">
        <v>1475</v>
      </c>
      <c r="G929" s="59" t="s">
        <v>1406</v>
      </c>
      <c r="H929" s="59" t="s">
        <v>1475</v>
      </c>
      <c r="I929" s="59" t="s">
        <v>1406</v>
      </c>
      <c r="J929" s="59" t="s">
        <v>1476</v>
      </c>
      <c r="K929" s="59" t="s">
        <v>795</v>
      </c>
      <c r="L929" s="59" t="s">
        <v>1604</v>
      </c>
      <c r="M929" s="59" t="s">
        <v>1478</v>
      </c>
      <c r="N929" s="59" t="s">
        <v>1479</v>
      </c>
      <c r="O929" s="59" t="s">
        <v>1480</v>
      </c>
      <c r="P929" s="59" t="s">
        <v>1481</v>
      </c>
      <c r="Q929" s="59" t="s">
        <v>1482</v>
      </c>
      <c r="R929" s="59" t="s">
        <v>1483</v>
      </c>
      <c r="S929" s="59" t="s">
        <v>1605</v>
      </c>
      <c r="T929" s="59" t="s">
        <v>1606</v>
      </c>
      <c r="U929" s="59" t="s">
        <v>1486</v>
      </c>
      <c r="V929" s="59" t="s">
        <v>1487</v>
      </c>
      <c r="W929" s="59" t="s">
        <v>1509</v>
      </c>
      <c r="X929" s="59" t="s">
        <v>1487</v>
      </c>
      <c r="Y929" s="59" t="s">
        <v>1490</v>
      </c>
      <c r="Z929" s="59">
        <v>1093.51</v>
      </c>
      <c r="AA929" s="59">
        <v>1093.51</v>
      </c>
      <c r="AB929" s="59">
        <v>0</v>
      </c>
      <c r="AC929" s="59">
        <v>1093.51</v>
      </c>
      <c r="AD929" s="59">
        <v>0</v>
      </c>
      <c r="AE929" s="59">
        <v>0</v>
      </c>
      <c r="AF929" s="59" t="s">
        <v>1491</v>
      </c>
      <c r="AG929" s="59" t="s">
        <v>1476</v>
      </c>
      <c r="AH929" s="59" t="s">
        <v>795</v>
      </c>
      <c r="AI929" s="59" t="s">
        <v>1492</v>
      </c>
      <c r="AJ929" s="59" t="s">
        <v>1486</v>
      </c>
      <c r="AK929" s="59" t="s">
        <v>278</v>
      </c>
      <c r="AL929" s="59" t="s">
        <v>1493</v>
      </c>
      <c r="AM929" s="59" t="s">
        <v>1494</v>
      </c>
      <c r="AN929" s="59" t="s">
        <v>1385</v>
      </c>
      <c r="AO929" s="59" t="s">
        <v>107</v>
      </c>
    </row>
    <row r="930" spans="1:41" x14ac:dyDescent="0.15">
      <c r="A930" s="59" t="s">
        <v>1843</v>
      </c>
      <c r="B930" s="59" t="s">
        <v>1602</v>
      </c>
      <c r="C930" s="59" t="s">
        <v>1603</v>
      </c>
      <c r="D930" s="59" t="s">
        <v>1504</v>
      </c>
      <c r="E930" s="59" t="s">
        <v>1139</v>
      </c>
      <c r="F930" s="59" t="s">
        <v>1475</v>
      </c>
      <c r="G930" s="59" t="s">
        <v>1406</v>
      </c>
      <c r="H930" s="59" t="s">
        <v>1475</v>
      </c>
      <c r="I930" s="59" t="s">
        <v>1406</v>
      </c>
      <c r="J930" s="59" t="s">
        <v>1476</v>
      </c>
      <c r="K930" s="59" t="s">
        <v>795</v>
      </c>
      <c r="L930" s="59" t="s">
        <v>1604</v>
      </c>
      <c r="M930" s="59" t="s">
        <v>1478</v>
      </c>
      <c r="N930" s="59" t="s">
        <v>1479</v>
      </c>
      <c r="O930" s="59" t="s">
        <v>1480</v>
      </c>
      <c r="P930" s="59" t="s">
        <v>1481</v>
      </c>
      <c r="Q930" s="59" t="s">
        <v>1482</v>
      </c>
      <c r="R930" s="59" t="s">
        <v>1483</v>
      </c>
      <c r="S930" s="59" t="s">
        <v>1605</v>
      </c>
      <c r="T930" s="59" t="s">
        <v>1606</v>
      </c>
      <c r="U930" s="59" t="s">
        <v>1486</v>
      </c>
      <c r="V930" s="59" t="s">
        <v>1487</v>
      </c>
      <c r="W930" s="59" t="s">
        <v>1488</v>
      </c>
      <c r="X930" s="59" t="s">
        <v>1510</v>
      </c>
      <c r="Y930" s="59" t="s">
        <v>1490</v>
      </c>
      <c r="Z930" s="59">
        <v>864.83</v>
      </c>
      <c r="AA930" s="59">
        <v>864.83</v>
      </c>
      <c r="AB930" s="59">
        <v>0</v>
      </c>
      <c r="AC930" s="59">
        <v>864.83</v>
      </c>
      <c r="AD930" s="59">
        <v>0</v>
      </c>
      <c r="AE930" s="59">
        <v>0</v>
      </c>
      <c r="AF930" s="59" t="s">
        <v>1491</v>
      </c>
      <c r="AG930" s="59" t="s">
        <v>1476</v>
      </c>
      <c r="AH930" s="59" t="s">
        <v>795</v>
      </c>
      <c r="AI930" s="59" t="s">
        <v>1492</v>
      </c>
      <c r="AJ930" s="59" t="s">
        <v>1486</v>
      </c>
      <c r="AK930" s="59" t="s">
        <v>278</v>
      </c>
      <c r="AL930" s="59" t="s">
        <v>1493</v>
      </c>
      <c r="AM930" s="59" t="s">
        <v>1494</v>
      </c>
      <c r="AN930" s="59" t="s">
        <v>1385</v>
      </c>
      <c r="AO930" s="59" t="s">
        <v>107</v>
      </c>
    </row>
    <row r="931" spans="1:41" x14ac:dyDescent="0.15">
      <c r="A931" s="59" t="s">
        <v>1843</v>
      </c>
      <c r="B931" s="59" t="s">
        <v>1602</v>
      </c>
      <c r="C931" s="59" t="s">
        <v>1603</v>
      </c>
      <c r="D931" s="59" t="s">
        <v>1504</v>
      </c>
      <c r="E931" s="59" t="s">
        <v>1139</v>
      </c>
      <c r="F931" s="59" t="s">
        <v>1475</v>
      </c>
      <c r="G931" s="59" t="s">
        <v>1406</v>
      </c>
      <c r="H931" s="59" t="s">
        <v>1475</v>
      </c>
      <c r="I931" s="59" t="s">
        <v>1406</v>
      </c>
      <c r="J931" s="59" t="s">
        <v>1476</v>
      </c>
      <c r="K931" s="59" t="s">
        <v>795</v>
      </c>
      <c r="L931" s="59" t="s">
        <v>1604</v>
      </c>
      <c r="M931" s="59" t="s">
        <v>1478</v>
      </c>
      <c r="N931" s="59" t="s">
        <v>1479</v>
      </c>
      <c r="O931" s="59" t="s">
        <v>1480</v>
      </c>
      <c r="P931" s="59" t="s">
        <v>1481</v>
      </c>
      <c r="Q931" s="59" t="s">
        <v>1482</v>
      </c>
      <c r="R931" s="59" t="s">
        <v>1483</v>
      </c>
      <c r="S931" s="59" t="s">
        <v>1605</v>
      </c>
      <c r="T931" s="59" t="s">
        <v>1606</v>
      </c>
      <c r="U931" s="59" t="s">
        <v>1486</v>
      </c>
      <c r="V931" s="59" t="s">
        <v>1487</v>
      </c>
      <c r="W931" s="59" t="s">
        <v>1513</v>
      </c>
      <c r="X931" s="59" t="s">
        <v>1487</v>
      </c>
      <c r="Y931" s="59" t="s">
        <v>1490</v>
      </c>
      <c r="Z931" s="59">
        <v>68.290000000000006</v>
      </c>
      <c r="AA931" s="59">
        <v>68.290000000000006</v>
      </c>
      <c r="AB931" s="59">
        <v>0</v>
      </c>
      <c r="AC931" s="59">
        <v>68.290000000000006</v>
      </c>
      <c r="AD931" s="59">
        <v>0</v>
      </c>
      <c r="AE931" s="59">
        <v>0</v>
      </c>
      <c r="AF931" s="59" t="s">
        <v>1491</v>
      </c>
      <c r="AG931" s="59" t="s">
        <v>1476</v>
      </c>
      <c r="AH931" s="59" t="s">
        <v>795</v>
      </c>
      <c r="AI931" s="59" t="s">
        <v>1492</v>
      </c>
      <c r="AJ931" s="59" t="s">
        <v>1486</v>
      </c>
      <c r="AK931" s="59" t="s">
        <v>278</v>
      </c>
      <c r="AL931" s="59" t="s">
        <v>1493</v>
      </c>
      <c r="AM931" s="59" t="s">
        <v>1494</v>
      </c>
      <c r="AN931" s="59" t="s">
        <v>1385</v>
      </c>
      <c r="AO931" s="59" t="s">
        <v>107</v>
      </c>
    </row>
    <row r="932" spans="1:41" x14ac:dyDescent="0.15">
      <c r="A932" s="59" t="s">
        <v>1843</v>
      </c>
      <c r="B932" s="59" t="s">
        <v>1602</v>
      </c>
      <c r="C932" s="59" t="s">
        <v>1603</v>
      </c>
      <c r="D932" s="59" t="s">
        <v>1504</v>
      </c>
      <c r="E932" s="59" t="s">
        <v>1139</v>
      </c>
      <c r="F932" s="59" t="s">
        <v>1475</v>
      </c>
      <c r="G932" s="59" t="s">
        <v>1406</v>
      </c>
      <c r="H932" s="59" t="s">
        <v>1475</v>
      </c>
      <c r="I932" s="59" t="s">
        <v>1406</v>
      </c>
      <c r="J932" s="59" t="s">
        <v>1476</v>
      </c>
      <c r="K932" s="59" t="s">
        <v>795</v>
      </c>
      <c r="L932" s="59" t="s">
        <v>1604</v>
      </c>
      <c r="M932" s="59" t="s">
        <v>1478</v>
      </c>
      <c r="N932" s="59" t="s">
        <v>1479</v>
      </c>
      <c r="O932" s="59" t="s">
        <v>1480</v>
      </c>
      <c r="P932" s="59" t="s">
        <v>1481</v>
      </c>
      <c r="Q932" s="59" t="s">
        <v>1482</v>
      </c>
      <c r="R932" s="59" t="s">
        <v>1483</v>
      </c>
      <c r="S932" s="59" t="s">
        <v>1605</v>
      </c>
      <c r="T932" s="59" t="s">
        <v>1606</v>
      </c>
      <c r="U932" s="59" t="s">
        <v>1486</v>
      </c>
      <c r="V932" s="59" t="s">
        <v>1487</v>
      </c>
      <c r="W932" s="59" t="s">
        <v>1514</v>
      </c>
      <c r="X932" s="59" t="s">
        <v>1487</v>
      </c>
      <c r="Y932" s="59" t="s">
        <v>1490</v>
      </c>
      <c r="Z932" s="59">
        <v>70.53</v>
      </c>
      <c r="AA932" s="59">
        <v>70.53</v>
      </c>
      <c r="AB932" s="59">
        <v>0</v>
      </c>
      <c r="AC932" s="59">
        <v>70.53</v>
      </c>
      <c r="AD932" s="59">
        <v>0</v>
      </c>
      <c r="AE932" s="59">
        <v>0</v>
      </c>
      <c r="AF932" s="59" t="s">
        <v>1491</v>
      </c>
      <c r="AG932" s="59" t="s">
        <v>1476</v>
      </c>
      <c r="AH932" s="59" t="s">
        <v>795</v>
      </c>
      <c r="AI932" s="59" t="s">
        <v>1492</v>
      </c>
      <c r="AJ932" s="59" t="s">
        <v>1486</v>
      </c>
      <c r="AK932" s="59" t="s">
        <v>278</v>
      </c>
      <c r="AL932" s="59" t="s">
        <v>1493</v>
      </c>
      <c r="AM932" s="59" t="s">
        <v>1494</v>
      </c>
      <c r="AN932" s="59" t="s">
        <v>1385</v>
      </c>
      <c r="AO932" s="59" t="s">
        <v>107</v>
      </c>
    </row>
    <row r="933" spans="1:41" x14ac:dyDescent="0.15">
      <c r="A933" s="59" t="s">
        <v>1843</v>
      </c>
      <c r="B933" s="59" t="s">
        <v>1607</v>
      </c>
      <c r="C933" s="59" t="s">
        <v>1608</v>
      </c>
      <c r="D933" s="59" t="s">
        <v>1504</v>
      </c>
      <c r="E933" s="59" t="s">
        <v>1139</v>
      </c>
      <c r="F933" s="59" t="s">
        <v>1475</v>
      </c>
      <c r="G933" s="59" t="s">
        <v>1406</v>
      </c>
      <c r="H933" s="59" t="s">
        <v>1475</v>
      </c>
      <c r="I933" s="59" t="s">
        <v>1406</v>
      </c>
      <c r="J933" s="59" t="s">
        <v>1476</v>
      </c>
      <c r="K933" s="59" t="s">
        <v>795</v>
      </c>
      <c r="L933" s="59" t="s">
        <v>1609</v>
      </c>
      <c r="M933" s="59" t="s">
        <v>1478</v>
      </c>
      <c r="N933" s="59" t="s">
        <v>1479</v>
      </c>
      <c r="O933" s="59" t="s">
        <v>1480</v>
      </c>
      <c r="P933" s="59" t="s">
        <v>1481</v>
      </c>
      <c r="Q933" s="59" t="s">
        <v>1482</v>
      </c>
      <c r="R933" s="59" t="s">
        <v>1483</v>
      </c>
      <c r="S933" s="59" t="s">
        <v>1610</v>
      </c>
      <c r="T933" s="59" t="s">
        <v>1611</v>
      </c>
      <c r="U933" s="59" t="s">
        <v>1486</v>
      </c>
      <c r="V933" s="59" t="s">
        <v>1487</v>
      </c>
      <c r="W933" s="59" t="s">
        <v>1509</v>
      </c>
      <c r="X933" s="59" t="s">
        <v>1487</v>
      </c>
      <c r="Y933" s="59" t="s">
        <v>1490</v>
      </c>
      <c r="Z933" s="59">
        <v>983.44</v>
      </c>
      <c r="AA933" s="59">
        <v>983.44</v>
      </c>
      <c r="AB933" s="59">
        <v>0</v>
      </c>
      <c r="AC933" s="59">
        <v>983.44</v>
      </c>
      <c r="AD933" s="59">
        <v>0</v>
      </c>
      <c r="AE933" s="59">
        <v>0</v>
      </c>
      <c r="AF933" s="59" t="s">
        <v>1491</v>
      </c>
      <c r="AG933" s="59" t="s">
        <v>1476</v>
      </c>
      <c r="AH933" s="59" t="s">
        <v>795</v>
      </c>
      <c r="AI933" s="59" t="s">
        <v>1492</v>
      </c>
      <c r="AJ933" s="59" t="s">
        <v>1486</v>
      </c>
      <c r="AK933" s="59" t="s">
        <v>278</v>
      </c>
      <c r="AL933" s="59" t="s">
        <v>1493</v>
      </c>
      <c r="AM933" s="59" t="s">
        <v>1494</v>
      </c>
      <c r="AN933" s="59" t="s">
        <v>1385</v>
      </c>
      <c r="AO933" s="59" t="s">
        <v>107</v>
      </c>
    </row>
    <row r="934" spans="1:41" x14ac:dyDescent="0.15">
      <c r="A934" s="59" t="s">
        <v>1843</v>
      </c>
      <c r="B934" s="59" t="s">
        <v>1607</v>
      </c>
      <c r="C934" s="59" t="s">
        <v>1608</v>
      </c>
      <c r="D934" s="59" t="s">
        <v>1504</v>
      </c>
      <c r="E934" s="59" t="s">
        <v>1139</v>
      </c>
      <c r="F934" s="59" t="s">
        <v>1475</v>
      </c>
      <c r="G934" s="59" t="s">
        <v>1406</v>
      </c>
      <c r="H934" s="59" t="s">
        <v>1475</v>
      </c>
      <c r="I934" s="59" t="s">
        <v>1406</v>
      </c>
      <c r="J934" s="59" t="s">
        <v>1476</v>
      </c>
      <c r="K934" s="59" t="s">
        <v>795</v>
      </c>
      <c r="L934" s="59" t="s">
        <v>1609</v>
      </c>
      <c r="M934" s="59" t="s">
        <v>1478</v>
      </c>
      <c r="N934" s="59" t="s">
        <v>1479</v>
      </c>
      <c r="O934" s="59" t="s">
        <v>1480</v>
      </c>
      <c r="P934" s="59" t="s">
        <v>1481</v>
      </c>
      <c r="Q934" s="59" t="s">
        <v>1482</v>
      </c>
      <c r="R934" s="59" t="s">
        <v>1483</v>
      </c>
      <c r="S934" s="59" t="s">
        <v>1610</v>
      </c>
      <c r="T934" s="59" t="s">
        <v>1611</v>
      </c>
      <c r="U934" s="59" t="s">
        <v>1486</v>
      </c>
      <c r="V934" s="59" t="s">
        <v>1487</v>
      </c>
      <c r="W934" s="59" t="s">
        <v>1488</v>
      </c>
      <c r="X934" s="59" t="s">
        <v>1511</v>
      </c>
      <c r="Y934" s="59" t="s">
        <v>1490</v>
      </c>
      <c r="Z934" s="59">
        <v>16.559999999999999</v>
      </c>
      <c r="AA934" s="59">
        <v>16.559999999999999</v>
      </c>
      <c r="AB934" s="59">
        <v>0</v>
      </c>
      <c r="AC934" s="59">
        <v>16.559999999999999</v>
      </c>
      <c r="AD934" s="59">
        <v>0</v>
      </c>
      <c r="AE934" s="59">
        <v>0</v>
      </c>
      <c r="AF934" s="59" t="s">
        <v>1491</v>
      </c>
      <c r="AG934" s="59" t="s">
        <v>1476</v>
      </c>
      <c r="AH934" s="59" t="s">
        <v>795</v>
      </c>
      <c r="AI934" s="59" t="s">
        <v>1492</v>
      </c>
      <c r="AJ934" s="59" t="s">
        <v>1486</v>
      </c>
      <c r="AK934" s="59" t="s">
        <v>278</v>
      </c>
      <c r="AL934" s="59" t="s">
        <v>1493</v>
      </c>
      <c r="AM934" s="59" t="s">
        <v>1494</v>
      </c>
      <c r="AN934" s="59" t="s">
        <v>1385</v>
      </c>
      <c r="AO934" s="59" t="s">
        <v>107</v>
      </c>
    </row>
    <row r="935" spans="1:41" x14ac:dyDescent="0.15">
      <c r="A935" s="59" t="s">
        <v>1843</v>
      </c>
      <c r="B935" s="59" t="s">
        <v>1612</v>
      </c>
      <c r="C935" s="59" t="s">
        <v>1613</v>
      </c>
      <c r="D935" s="59" t="s">
        <v>1614</v>
      </c>
      <c r="E935" s="59" t="s">
        <v>1615</v>
      </c>
      <c r="F935" s="59" t="s">
        <v>1475</v>
      </c>
      <c r="G935" s="59" t="s">
        <v>1406</v>
      </c>
      <c r="H935" s="59" t="s">
        <v>1475</v>
      </c>
      <c r="I935" s="59" t="s">
        <v>1406</v>
      </c>
      <c r="J935" s="59" t="s">
        <v>1426</v>
      </c>
      <c r="K935" s="59" t="s">
        <v>1616</v>
      </c>
      <c r="L935" s="59" t="s">
        <v>1617</v>
      </c>
      <c r="M935" s="59" t="s">
        <v>1618</v>
      </c>
      <c r="N935" s="59" t="s">
        <v>1619</v>
      </c>
      <c r="O935" s="59" t="s">
        <v>1620</v>
      </c>
      <c r="P935" s="59" t="s">
        <v>1621</v>
      </c>
      <c r="Q935" s="59" t="s">
        <v>1622</v>
      </c>
      <c r="R935" s="59" t="s">
        <v>1623</v>
      </c>
      <c r="S935" s="59" t="s">
        <v>1624</v>
      </c>
      <c r="T935" s="59" t="s">
        <v>1625</v>
      </c>
      <c r="U935" s="59" t="s">
        <v>1486</v>
      </c>
      <c r="V935" s="59" t="s">
        <v>1487</v>
      </c>
      <c r="W935" s="59" t="s">
        <v>1508</v>
      </c>
      <c r="X935" s="59" t="s">
        <v>1487</v>
      </c>
      <c r="Y935" s="59" t="s">
        <v>1490</v>
      </c>
      <c r="Z935" s="59">
        <v>31.21</v>
      </c>
      <c r="AA935" s="59">
        <v>31.21</v>
      </c>
      <c r="AB935" s="59">
        <v>0</v>
      </c>
      <c r="AC935" s="59">
        <v>31.21</v>
      </c>
      <c r="AD935" s="59">
        <v>0</v>
      </c>
      <c r="AE935" s="59">
        <v>0</v>
      </c>
      <c r="AF935" s="59" t="s">
        <v>1491</v>
      </c>
      <c r="AG935" s="59" t="s">
        <v>1426</v>
      </c>
      <c r="AH935" s="59" t="s">
        <v>1616</v>
      </c>
      <c r="AI935" s="59" t="s">
        <v>1523</v>
      </c>
      <c r="AJ935" s="59" t="s">
        <v>1486</v>
      </c>
      <c r="AK935" s="59" t="s">
        <v>278</v>
      </c>
      <c r="AL935" s="59" t="s">
        <v>1493</v>
      </c>
      <c r="AM935" s="59" t="s">
        <v>1494</v>
      </c>
      <c r="AN935" s="59" t="s">
        <v>1385</v>
      </c>
      <c r="AO935" s="59" t="s">
        <v>107</v>
      </c>
    </row>
    <row r="936" spans="1:41" x14ac:dyDescent="0.15">
      <c r="A936" s="59" t="s">
        <v>1843</v>
      </c>
      <c r="B936" s="59" t="s">
        <v>1612</v>
      </c>
      <c r="C936" s="59" t="s">
        <v>1613</v>
      </c>
      <c r="D936" s="59" t="s">
        <v>1614</v>
      </c>
      <c r="E936" s="59" t="s">
        <v>1615</v>
      </c>
      <c r="F936" s="59" t="s">
        <v>1475</v>
      </c>
      <c r="G936" s="59" t="s">
        <v>1406</v>
      </c>
      <c r="H936" s="59" t="s">
        <v>1475</v>
      </c>
      <c r="I936" s="59" t="s">
        <v>1406</v>
      </c>
      <c r="J936" s="59" t="s">
        <v>1426</v>
      </c>
      <c r="K936" s="59" t="s">
        <v>1616</v>
      </c>
      <c r="L936" s="59" t="s">
        <v>1617</v>
      </c>
      <c r="M936" s="59" t="s">
        <v>1618</v>
      </c>
      <c r="N936" s="59" t="s">
        <v>1619</v>
      </c>
      <c r="O936" s="59" t="s">
        <v>1620</v>
      </c>
      <c r="P936" s="59" t="s">
        <v>1621</v>
      </c>
      <c r="Q936" s="59" t="s">
        <v>1622</v>
      </c>
      <c r="R936" s="59" t="s">
        <v>1623</v>
      </c>
      <c r="S936" s="59" t="s">
        <v>1624</v>
      </c>
      <c r="T936" s="59" t="s">
        <v>1625</v>
      </c>
      <c r="U936" s="59" t="s">
        <v>1486</v>
      </c>
      <c r="V936" s="59" t="s">
        <v>1487</v>
      </c>
      <c r="W936" s="59" t="s">
        <v>1509</v>
      </c>
      <c r="X936" s="59" t="s">
        <v>1487</v>
      </c>
      <c r="Y936" s="59" t="s">
        <v>1490</v>
      </c>
      <c r="Z936" s="59">
        <v>46.44</v>
      </c>
      <c r="AA936" s="59">
        <v>46.44</v>
      </c>
      <c r="AB936" s="59">
        <v>0</v>
      </c>
      <c r="AC936" s="59">
        <v>46.44</v>
      </c>
      <c r="AD936" s="59">
        <v>0</v>
      </c>
      <c r="AE936" s="59">
        <v>0</v>
      </c>
      <c r="AF936" s="59" t="s">
        <v>1491</v>
      </c>
      <c r="AG936" s="59" t="s">
        <v>1426</v>
      </c>
      <c r="AH936" s="59" t="s">
        <v>1616</v>
      </c>
      <c r="AI936" s="59" t="s">
        <v>1523</v>
      </c>
      <c r="AJ936" s="59" t="s">
        <v>1486</v>
      </c>
      <c r="AK936" s="59" t="s">
        <v>278</v>
      </c>
      <c r="AL936" s="59" t="s">
        <v>1493</v>
      </c>
      <c r="AM936" s="59" t="s">
        <v>1494</v>
      </c>
      <c r="AN936" s="59" t="s">
        <v>1385</v>
      </c>
      <c r="AO936" s="59" t="s">
        <v>107</v>
      </c>
    </row>
    <row r="937" spans="1:41" x14ac:dyDescent="0.15">
      <c r="A937" s="59" t="s">
        <v>1843</v>
      </c>
      <c r="B937" s="59" t="s">
        <v>1612</v>
      </c>
      <c r="C937" s="59" t="s">
        <v>1613</v>
      </c>
      <c r="D937" s="59" t="s">
        <v>1614</v>
      </c>
      <c r="E937" s="59" t="s">
        <v>1615</v>
      </c>
      <c r="F937" s="59" t="s">
        <v>1475</v>
      </c>
      <c r="G937" s="59" t="s">
        <v>1406</v>
      </c>
      <c r="H937" s="59" t="s">
        <v>1475</v>
      </c>
      <c r="I937" s="59" t="s">
        <v>1406</v>
      </c>
      <c r="J937" s="59" t="s">
        <v>1426</v>
      </c>
      <c r="K937" s="59" t="s">
        <v>1616</v>
      </c>
      <c r="L937" s="59" t="s">
        <v>1617</v>
      </c>
      <c r="M937" s="59" t="s">
        <v>1618</v>
      </c>
      <c r="N937" s="59" t="s">
        <v>1619</v>
      </c>
      <c r="O937" s="59" t="s">
        <v>1620</v>
      </c>
      <c r="P937" s="59" t="s">
        <v>1621</v>
      </c>
      <c r="Q937" s="59" t="s">
        <v>1622</v>
      </c>
      <c r="R937" s="59" t="s">
        <v>1623</v>
      </c>
      <c r="S937" s="59" t="s">
        <v>1624</v>
      </c>
      <c r="T937" s="59" t="s">
        <v>1625</v>
      </c>
      <c r="U937" s="59" t="s">
        <v>1486</v>
      </c>
      <c r="V937" s="59" t="s">
        <v>1487</v>
      </c>
      <c r="W937" s="59" t="s">
        <v>1488</v>
      </c>
      <c r="X937" s="59" t="s">
        <v>1510</v>
      </c>
      <c r="Y937" s="59" t="s">
        <v>1490</v>
      </c>
      <c r="Z937" s="59">
        <v>1.73</v>
      </c>
      <c r="AA937" s="59">
        <v>1.73</v>
      </c>
      <c r="AB937" s="59">
        <v>0</v>
      </c>
      <c r="AC937" s="59">
        <v>1.73</v>
      </c>
      <c r="AD937" s="59">
        <v>0</v>
      </c>
      <c r="AE937" s="59">
        <v>0</v>
      </c>
      <c r="AF937" s="59" t="s">
        <v>1491</v>
      </c>
      <c r="AG937" s="59" t="s">
        <v>1426</v>
      </c>
      <c r="AH937" s="59" t="s">
        <v>1616</v>
      </c>
      <c r="AI937" s="59" t="s">
        <v>1523</v>
      </c>
      <c r="AJ937" s="59" t="s">
        <v>1486</v>
      </c>
      <c r="AK937" s="59" t="s">
        <v>278</v>
      </c>
      <c r="AL937" s="59" t="s">
        <v>1493</v>
      </c>
      <c r="AM937" s="59" t="s">
        <v>1494</v>
      </c>
      <c r="AN937" s="59" t="s">
        <v>1385</v>
      </c>
      <c r="AO937" s="59" t="s">
        <v>107</v>
      </c>
    </row>
    <row r="938" spans="1:41" x14ac:dyDescent="0.15">
      <c r="A938" s="59" t="s">
        <v>1843</v>
      </c>
      <c r="B938" s="59" t="s">
        <v>1626</v>
      </c>
      <c r="C938" s="59" t="s">
        <v>1627</v>
      </c>
      <c r="D938" s="59" t="s">
        <v>1614</v>
      </c>
      <c r="E938" s="59" t="s">
        <v>1615</v>
      </c>
      <c r="F938" s="59" t="s">
        <v>1475</v>
      </c>
      <c r="G938" s="59" t="s">
        <v>1406</v>
      </c>
      <c r="H938" s="59" t="s">
        <v>1475</v>
      </c>
      <c r="I938" s="59" t="s">
        <v>1406</v>
      </c>
      <c r="J938" s="59" t="s">
        <v>1426</v>
      </c>
      <c r="K938" s="59" t="s">
        <v>1616</v>
      </c>
      <c r="L938" s="59" t="s">
        <v>1628</v>
      </c>
      <c r="M938" s="59" t="s">
        <v>1618</v>
      </c>
      <c r="N938" s="59" t="s">
        <v>1619</v>
      </c>
      <c r="O938" s="59" t="s">
        <v>1620</v>
      </c>
      <c r="P938" s="59" t="s">
        <v>1621</v>
      </c>
      <c r="Q938" s="59" t="s">
        <v>1622</v>
      </c>
      <c r="R938" s="59" t="s">
        <v>1623</v>
      </c>
      <c r="S938" s="59" t="s">
        <v>1629</v>
      </c>
      <c r="T938" s="59" t="s">
        <v>1630</v>
      </c>
      <c r="U938" s="59" t="s">
        <v>1486</v>
      </c>
      <c r="V938" s="59" t="s">
        <v>1487</v>
      </c>
      <c r="W938" s="59" t="s">
        <v>1508</v>
      </c>
      <c r="X938" s="59" t="s">
        <v>1487</v>
      </c>
      <c r="Y938" s="59" t="s">
        <v>1490</v>
      </c>
      <c r="Z938" s="59">
        <v>24.41</v>
      </c>
      <c r="AA938" s="59">
        <v>24.41</v>
      </c>
      <c r="AB938" s="59">
        <v>0</v>
      </c>
      <c r="AC938" s="59">
        <v>24.41</v>
      </c>
      <c r="AD938" s="59">
        <v>0</v>
      </c>
      <c r="AE938" s="59">
        <v>0</v>
      </c>
      <c r="AF938" s="59" t="s">
        <v>1491</v>
      </c>
      <c r="AG938" s="59" t="s">
        <v>1426</v>
      </c>
      <c r="AH938" s="59" t="s">
        <v>1616</v>
      </c>
      <c r="AI938" s="59" t="s">
        <v>1523</v>
      </c>
      <c r="AJ938" s="59" t="s">
        <v>1486</v>
      </c>
      <c r="AK938" s="59" t="s">
        <v>278</v>
      </c>
      <c r="AL938" s="59" t="s">
        <v>1493</v>
      </c>
      <c r="AM938" s="59" t="s">
        <v>1494</v>
      </c>
      <c r="AN938" s="59" t="s">
        <v>1385</v>
      </c>
      <c r="AO938" s="59" t="s">
        <v>107</v>
      </c>
    </row>
    <row r="939" spans="1:41" x14ac:dyDescent="0.15">
      <c r="A939" s="59" t="s">
        <v>1843</v>
      </c>
      <c r="B939" s="59" t="s">
        <v>1626</v>
      </c>
      <c r="C939" s="59" t="s">
        <v>1627</v>
      </c>
      <c r="D939" s="59" t="s">
        <v>1614</v>
      </c>
      <c r="E939" s="59" t="s">
        <v>1615</v>
      </c>
      <c r="F939" s="59" t="s">
        <v>1475</v>
      </c>
      <c r="G939" s="59" t="s">
        <v>1406</v>
      </c>
      <c r="H939" s="59" t="s">
        <v>1475</v>
      </c>
      <c r="I939" s="59" t="s">
        <v>1406</v>
      </c>
      <c r="J939" s="59" t="s">
        <v>1426</v>
      </c>
      <c r="K939" s="59" t="s">
        <v>1616</v>
      </c>
      <c r="L939" s="59" t="s">
        <v>1628</v>
      </c>
      <c r="M939" s="59" t="s">
        <v>1618</v>
      </c>
      <c r="N939" s="59" t="s">
        <v>1619</v>
      </c>
      <c r="O939" s="59" t="s">
        <v>1620</v>
      </c>
      <c r="P939" s="59" t="s">
        <v>1621</v>
      </c>
      <c r="Q939" s="59" t="s">
        <v>1622</v>
      </c>
      <c r="R939" s="59" t="s">
        <v>1623</v>
      </c>
      <c r="S939" s="59" t="s">
        <v>1629</v>
      </c>
      <c r="T939" s="59" t="s">
        <v>1630</v>
      </c>
      <c r="U939" s="59" t="s">
        <v>1486</v>
      </c>
      <c r="V939" s="59" t="s">
        <v>1487</v>
      </c>
      <c r="W939" s="59" t="s">
        <v>1509</v>
      </c>
      <c r="X939" s="59" t="s">
        <v>1487</v>
      </c>
      <c r="Y939" s="59" t="s">
        <v>1490</v>
      </c>
      <c r="Z939" s="59">
        <v>1688.38</v>
      </c>
      <c r="AA939" s="59">
        <v>1688.38</v>
      </c>
      <c r="AB939" s="59">
        <v>0</v>
      </c>
      <c r="AC939" s="59">
        <v>1688.38</v>
      </c>
      <c r="AD939" s="59">
        <v>0</v>
      </c>
      <c r="AE939" s="59">
        <v>0</v>
      </c>
      <c r="AF939" s="59" t="s">
        <v>1491</v>
      </c>
      <c r="AG939" s="59" t="s">
        <v>1426</v>
      </c>
      <c r="AH939" s="59" t="s">
        <v>1616</v>
      </c>
      <c r="AI939" s="59" t="s">
        <v>1523</v>
      </c>
      <c r="AJ939" s="59" t="s">
        <v>1486</v>
      </c>
      <c r="AK939" s="59" t="s">
        <v>278</v>
      </c>
      <c r="AL939" s="59" t="s">
        <v>1493</v>
      </c>
      <c r="AM939" s="59" t="s">
        <v>1494</v>
      </c>
      <c r="AN939" s="59" t="s">
        <v>1385</v>
      </c>
      <c r="AO939" s="59" t="s">
        <v>107</v>
      </c>
    </row>
    <row r="940" spans="1:41" x14ac:dyDescent="0.15">
      <c r="A940" s="59" t="s">
        <v>1843</v>
      </c>
      <c r="B940" s="59" t="s">
        <v>1626</v>
      </c>
      <c r="C940" s="59" t="s">
        <v>1627</v>
      </c>
      <c r="D940" s="59" t="s">
        <v>1614</v>
      </c>
      <c r="E940" s="59" t="s">
        <v>1615</v>
      </c>
      <c r="F940" s="59" t="s">
        <v>1475</v>
      </c>
      <c r="G940" s="59" t="s">
        <v>1406</v>
      </c>
      <c r="H940" s="59" t="s">
        <v>1475</v>
      </c>
      <c r="I940" s="59" t="s">
        <v>1406</v>
      </c>
      <c r="J940" s="59" t="s">
        <v>1426</v>
      </c>
      <c r="K940" s="59" t="s">
        <v>1616</v>
      </c>
      <c r="L940" s="59" t="s">
        <v>1628</v>
      </c>
      <c r="M940" s="59" t="s">
        <v>1618</v>
      </c>
      <c r="N940" s="59" t="s">
        <v>1619</v>
      </c>
      <c r="O940" s="59" t="s">
        <v>1620</v>
      </c>
      <c r="P940" s="59" t="s">
        <v>1621</v>
      </c>
      <c r="Q940" s="59" t="s">
        <v>1622</v>
      </c>
      <c r="R940" s="59" t="s">
        <v>1623</v>
      </c>
      <c r="S940" s="59" t="s">
        <v>1629</v>
      </c>
      <c r="T940" s="59" t="s">
        <v>1630</v>
      </c>
      <c r="U940" s="59" t="s">
        <v>1486</v>
      </c>
      <c r="V940" s="59" t="s">
        <v>1487</v>
      </c>
      <c r="W940" s="59" t="s">
        <v>1488</v>
      </c>
      <c r="X940" s="59" t="s">
        <v>1511</v>
      </c>
      <c r="Y940" s="59" t="s">
        <v>1490</v>
      </c>
      <c r="Z940" s="59">
        <v>38.21</v>
      </c>
      <c r="AA940" s="59">
        <v>38.21</v>
      </c>
      <c r="AB940" s="59">
        <v>0</v>
      </c>
      <c r="AC940" s="59">
        <v>38.21</v>
      </c>
      <c r="AD940" s="59">
        <v>0</v>
      </c>
      <c r="AE940" s="59">
        <v>0</v>
      </c>
      <c r="AF940" s="59" t="s">
        <v>1491</v>
      </c>
      <c r="AG940" s="59" t="s">
        <v>1426</v>
      </c>
      <c r="AH940" s="59" t="s">
        <v>1616</v>
      </c>
      <c r="AI940" s="59" t="s">
        <v>1523</v>
      </c>
      <c r="AJ940" s="59" t="s">
        <v>1486</v>
      </c>
      <c r="AK940" s="59" t="s">
        <v>278</v>
      </c>
      <c r="AL940" s="59" t="s">
        <v>1493</v>
      </c>
      <c r="AM940" s="59" t="s">
        <v>1494</v>
      </c>
      <c r="AN940" s="59" t="s">
        <v>1385</v>
      </c>
      <c r="AO940" s="59" t="s">
        <v>107</v>
      </c>
    </row>
    <row r="941" spans="1:41" x14ac:dyDescent="0.15">
      <c r="A941" s="59" t="s">
        <v>1843</v>
      </c>
      <c r="B941" s="59" t="s">
        <v>1819</v>
      </c>
      <c r="C941" s="59" t="s">
        <v>1820</v>
      </c>
      <c r="D941" s="59" t="s">
        <v>1614</v>
      </c>
      <c r="E941" s="59" t="s">
        <v>1615</v>
      </c>
      <c r="F941" s="59" t="s">
        <v>1475</v>
      </c>
      <c r="G941" s="59" t="s">
        <v>1406</v>
      </c>
      <c r="H941" s="59" t="s">
        <v>1475</v>
      </c>
      <c r="I941" s="59" t="s">
        <v>1406</v>
      </c>
      <c r="J941" s="59" t="s">
        <v>1426</v>
      </c>
      <c r="K941" s="59" t="s">
        <v>1616</v>
      </c>
      <c r="L941" s="59" t="s">
        <v>1821</v>
      </c>
      <c r="M941" s="59" t="s">
        <v>1618</v>
      </c>
      <c r="N941" s="59" t="s">
        <v>1619</v>
      </c>
      <c r="O941" s="59" t="s">
        <v>1620</v>
      </c>
      <c r="P941" s="59" t="s">
        <v>1621</v>
      </c>
      <c r="Q941" s="59" t="s">
        <v>1622</v>
      </c>
      <c r="R941" s="59" t="s">
        <v>1623</v>
      </c>
      <c r="S941" s="59" t="s">
        <v>1822</v>
      </c>
      <c r="T941" s="59" t="s">
        <v>1823</v>
      </c>
      <c r="U941" s="59" t="s">
        <v>1486</v>
      </c>
      <c r="V941" s="59" t="s">
        <v>1487</v>
      </c>
      <c r="W941" s="59" t="s">
        <v>1509</v>
      </c>
      <c r="X941" s="59" t="s">
        <v>1487</v>
      </c>
      <c r="Y941" s="59" t="s">
        <v>1490</v>
      </c>
      <c r="Z941" s="59">
        <v>990.9</v>
      </c>
      <c r="AA941" s="59">
        <v>990.9</v>
      </c>
      <c r="AB941" s="59">
        <v>0</v>
      </c>
      <c r="AC941" s="59">
        <v>990.9</v>
      </c>
      <c r="AD941" s="59">
        <v>0</v>
      </c>
      <c r="AE941" s="59">
        <v>0</v>
      </c>
      <c r="AF941" s="59" t="s">
        <v>1491</v>
      </c>
      <c r="AG941" s="59" t="s">
        <v>1426</v>
      </c>
      <c r="AH941" s="59" t="s">
        <v>1616</v>
      </c>
      <c r="AI941" s="59" t="s">
        <v>1523</v>
      </c>
      <c r="AJ941" s="59" t="s">
        <v>1486</v>
      </c>
      <c r="AK941" s="59" t="s">
        <v>278</v>
      </c>
      <c r="AL941" s="59" t="s">
        <v>1493</v>
      </c>
      <c r="AM941" s="59" t="s">
        <v>1494</v>
      </c>
      <c r="AN941" s="59" t="s">
        <v>1385</v>
      </c>
      <c r="AO941" s="59" t="s">
        <v>107</v>
      </c>
    </row>
    <row r="942" spans="1:41" x14ac:dyDescent="0.15">
      <c r="A942" s="59" t="s">
        <v>1843</v>
      </c>
      <c r="B942" s="59" t="s">
        <v>1819</v>
      </c>
      <c r="C942" s="59" t="s">
        <v>1820</v>
      </c>
      <c r="D942" s="59" t="s">
        <v>1614</v>
      </c>
      <c r="E942" s="59" t="s">
        <v>1615</v>
      </c>
      <c r="F942" s="59" t="s">
        <v>1475</v>
      </c>
      <c r="G942" s="59" t="s">
        <v>1406</v>
      </c>
      <c r="H942" s="59" t="s">
        <v>1475</v>
      </c>
      <c r="I942" s="59" t="s">
        <v>1406</v>
      </c>
      <c r="J942" s="59" t="s">
        <v>1426</v>
      </c>
      <c r="K942" s="59" t="s">
        <v>1616</v>
      </c>
      <c r="L942" s="59" t="s">
        <v>1821</v>
      </c>
      <c r="M942" s="59" t="s">
        <v>1618</v>
      </c>
      <c r="N942" s="59" t="s">
        <v>1619</v>
      </c>
      <c r="O942" s="59" t="s">
        <v>1620</v>
      </c>
      <c r="P942" s="59" t="s">
        <v>1621</v>
      </c>
      <c r="Q942" s="59" t="s">
        <v>1622</v>
      </c>
      <c r="R942" s="59" t="s">
        <v>1623</v>
      </c>
      <c r="S942" s="59" t="s">
        <v>1822</v>
      </c>
      <c r="T942" s="59" t="s">
        <v>1823</v>
      </c>
      <c r="U942" s="59" t="s">
        <v>1486</v>
      </c>
      <c r="V942" s="59" t="s">
        <v>1487</v>
      </c>
      <c r="W942" s="59" t="s">
        <v>1488</v>
      </c>
      <c r="X942" s="59" t="s">
        <v>1511</v>
      </c>
      <c r="Y942" s="59" t="s">
        <v>1490</v>
      </c>
      <c r="Z942" s="59">
        <v>4.6100000000000003</v>
      </c>
      <c r="AA942" s="59">
        <v>4.6100000000000003</v>
      </c>
      <c r="AB942" s="59">
        <v>0</v>
      </c>
      <c r="AC942" s="59">
        <v>4.6100000000000003</v>
      </c>
      <c r="AD942" s="59">
        <v>0</v>
      </c>
      <c r="AE942" s="59">
        <v>0</v>
      </c>
      <c r="AF942" s="59" t="s">
        <v>1491</v>
      </c>
      <c r="AG942" s="59" t="s">
        <v>1426</v>
      </c>
      <c r="AH942" s="59" t="s">
        <v>1616</v>
      </c>
      <c r="AI942" s="59" t="s">
        <v>1523</v>
      </c>
      <c r="AJ942" s="59" t="s">
        <v>1486</v>
      </c>
      <c r="AK942" s="59" t="s">
        <v>278</v>
      </c>
      <c r="AL942" s="59" t="s">
        <v>1493</v>
      </c>
      <c r="AM942" s="59" t="s">
        <v>1494</v>
      </c>
      <c r="AN942" s="59" t="s">
        <v>1385</v>
      </c>
      <c r="AO942" s="59" t="s">
        <v>107</v>
      </c>
    </row>
    <row r="943" spans="1:41" x14ac:dyDescent="0.15">
      <c r="A943" s="59" t="s">
        <v>1843</v>
      </c>
      <c r="B943" s="59" t="s">
        <v>1824</v>
      </c>
      <c r="C943" s="59" t="s">
        <v>1825</v>
      </c>
      <c r="D943" s="59" t="s">
        <v>1614</v>
      </c>
      <c r="E943" s="59" t="s">
        <v>1615</v>
      </c>
      <c r="F943" s="59" t="s">
        <v>1475</v>
      </c>
      <c r="G943" s="59" t="s">
        <v>1406</v>
      </c>
      <c r="H943" s="59" t="s">
        <v>1475</v>
      </c>
      <c r="I943" s="59" t="s">
        <v>1406</v>
      </c>
      <c r="J943" s="59" t="s">
        <v>1426</v>
      </c>
      <c r="K943" s="59" t="s">
        <v>1616</v>
      </c>
      <c r="L943" s="59" t="s">
        <v>1826</v>
      </c>
      <c r="M943" s="59" t="s">
        <v>1618</v>
      </c>
      <c r="N943" s="59" t="s">
        <v>1619</v>
      </c>
      <c r="O943" s="59" t="s">
        <v>1620</v>
      </c>
      <c r="P943" s="59" t="s">
        <v>1621</v>
      </c>
      <c r="Q943" s="59" t="s">
        <v>1622</v>
      </c>
      <c r="R943" s="59" t="s">
        <v>1623</v>
      </c>
      <c r="S943" s="59" t="s">
        <v>1827</v>
      </c>
      <c r="T943" s="59" t="s">
        <v>1828</v>
      </c>
      <c r="U943" s="59" t="s">
        <v>1486</v>
      </c>
      <c r="V943" s="59" t="s">
        <v>1487</v>
      </c>
      <c r="W943" s="59" t="s">
        <v>1509</v>
      </c>
      <c r="X943" s="59" t="s">
        <v>1487</v>
      </c>
      <c r="Y943" s="59" t="s">
        <v>1490</v>
      </c>
      <c r="Z943" s="59">
        <v>45.05</v>
      </c>
      <c r="AA943" s="59">
        <v>45.05</v>
      </c>
      <c r="AB943" s="59">
        <v>0</v>
      </c>
      <c r="AC943" s="59">
        <v>45.05</v>
      </c>
      <c r="AD943" s="59">
        <v>0</v>
      </c>
      <c r="AE943" s="59">
        <v>0</v>
      </c>
      <c r="AF943" s="59" t="s">
        <v>1491</v>
      </c>
      <c r="AG943" s="59" t="s">
        <v>1426</v>
      </c>
      <c r="AH943" s="59" t="s">
        <v>1616</v>
      </c>
      <c r="AI943" s="59" t="s">
        <v>1523</v>
      </c>
      <c r="AJ943" s="59" t="s">
        <v>1486</v>
      </c>
      <c r="AK943" s="59" t="s">
        <v>278</v>
      </c>
      <c r="AL943" s="59" t="s">
        <v>1493</v>
      </c>
      <c r="AM943" s="59" t="s">
        <v>1494</v>
      </c>
      <c r="AN943" s="59" t="s">
        <v>1385</v>
      </c>
      <c r="AO943" s="59" t="s">
        <v>107</v>
      </c>
    </row>
    <row r="944" spans="1:41" x14ac:dyDescent="0.15">
      <c r="A944" s="59" t="s">
        <v>1843</v>
      </c>
      <c r="B944" s="59" t="s">
        <v>1824</v>
      </c>
      <c r="C944" s="59" t="s">
        <v>1825</v>
      </c>
      <c r="D944" s="59" t="s">
        <v>1614</v>
      </c>
      <c r="E944" s="59" t="s">
        <v>1615</v>
      </c>
      <c r="F944" s="59" t="s">
        <v>1475</v>
      </c>
      <c r="G944" s="59" t="s">
        <v>1406</v>
      </c>
      <c r="H944" s="59" t="s">
        <v>1475</v>
      </c>
      <c r="I944" s="59" t="s">
        <v>1406</v>
      </c>
      <c r="J944" s="59" t="s">
        <v>1426</v>
      </c>
      <c r="K944" s="59" t="s">
        <v>1616</v>
      </c>
      <c r="L944" s="59" t="s">
        <v>1826</v>
      </c>
      <c r="M944" s="59" t="s">
        <v>1618</v>
      </c>
      <c r="N944" s="59" t="s">
        <v>1619</v>
      </c>
      <c r="O944" s="59" t="s">
        <v>1620</v>
      </c>
      <c r="P944" s="59" t="s">
        <v>1621</v>
      </c>
      <c r="Q944" s="59" t="s">
        <v>1622</v>
      </c>
      <c r="R944" s="59" t="s">
        <v>1623</v>
      </c>
      <c r="S944" s="59" t="s">
        <v>1827</v>
      </c>
      <c r="T944" s="59" t="s">
        <v>1828</v>
      </c>
      <c r="U944" s="59" t="s">
        <v>1486</v>
      </c>
      <c r="V944" s="59" t="s">
        <v>1487</v>
      </c>
      <c r="W944" s="59" t="s">
        <v>1488</v>
      </c>
      <c r="X944" s="59" t="s">
        <v>1511</v>
      </c>
      <c r="Y944" s="59" t="s">
        <v>1490</v>
      </c>
      <c r="Z944" s="59">
        <v>10.68</v>
      </c>
      <c r="AA944" s="59">
        <v>10.68</v>
      </c>
      <c r="AB944" s="59">
        <v>0</v>
      </c>
      <c r="AC944" s="59">
        <v>10.68</v>
      </c>
      <c r="AD944" s="59">
        <v>0</v>
      </c>
      <c r="AE944" s="59">
        <v>0</v>
      </c>
      <c r="AF944" s="59" t="s">
        <v>1491</v>
      </c>
      <c r="AG944" s="59" t="s">
        <v>1426</v>
      </c>
      <c r="AH944" s="59" t="s">
        <v>1616</v>
      </c>
      <c r="AI944" s="59" t="s">
        <v>1523</v>
      </c>
      <c r="AJ944" s="59" t="s">
        <v>1486</v>
      </c>
      <c r="AK944" s="59" t="s">
        <v>278</v>
      </c>
      <c r="AL944" s="59" t="s">
        <v>1493</v>
      </c>
      <c r="AM944" s="59" t="s">
        <v>1494</v>
      </c>
      <c r="AN944" s="59" t="s">
        <v>1385</v>
      </c>
      <c r="AO944" s="59" t="s">
        <v>107</v>
      </c>
    </row>
    <row r="945" spans="1:41" x14ac:dyDescent="0.15">
      <c r="A945" s="59" t="s">
        <v>1843</v>
      </c>
      <c r="B945" s="59" t="s">
        <v>1631</v>
      </c>
      <c r="C945" s="59" t="s">
        <v>1632</v>
      </c>
      <c r="D945" s="59" t="s">
        <v>1614</v>
      </c>
      <c r="E945" s="59" t="s">
        <v>1615</v>
      </c>
      <c r="F945" s="59" t="s">
        <v>1475</v>
      </c>
      <c r="G945" s="59" t="s">
        <v>1406</v>
      </c>
      <c r="H945" s="59" t="s">
        <v>1475</v>
      </c>
      <c r="I945" s="59" t="s">
        <v>1406</v>
      </c>
      <c r="J945" s="59" t="s">
        <v>1426</v>
      </c>
      <c r="K945" s="59" t="s">
        <v>1616</v>
      </c>
      <c r="L945" s="59" t="s">
        <v>1633</v>
      </c>
      <c r="M945" s="59" t="s">
        <v>1618</v>
      </c>
      <c r="N945" s="59" t="s">
        <v>1619</v>
      </c>
      <c r="O945" s="59" t="s">
        <v>1620</v>
      </c>
      <c r="P945" s="59" t="s">
        <v>1621</v>
      </c>
      <c r="Q945" s="59" t="s">
        <v>1622</v>
      </c>
      <c r="R945" s="59" t="s">
        <v>1623</v>
      </c>
      <c r="S945" s="59" t="s">
        <v>1634</v>
      </c>
      <c r="T945" s="59" t="s">
        <v>1635</v>
      </c>
      <c r="U945" s="59" t="s">
        <v>1486</v>
      </c>
      <c r="V945" s="59" t="s">
        <v>1487</v>
      </c>
      <c r="W945" s="59" t="s">
        <v>1508</v>
      </c>
      <c r="X945" s="59" t="s">
        <v>1487</v>
      </c>
      <c r="Y945" s="59" t="s">
        <v>1490</v>
      </c>
      <c r="Z945" s="59">
        <v>19.309999999999999</v>
      </c>
      <c r="AA945" s="59">
        <v>19.309999999999999</v>
      </c>
      <c r="AB945" s="59">
        <v>0</v>
      </c>
      <c r="AC945" s="59">
        <v>19.309999999999999</v>
      </c>
      <c r="AD945" s="59">
        <v>0</v>
      </c>
      <c r="AE945" s="59">
        <v>0</v>
      </c>
      <c r="AF945" s="59" t="s">
        <v>1491</v>
      </c>
      <c r="AG945" s="59" t="s">
        <v>1426</v>
      </c>
      <c r="AH945" s="59" t="s">
        <v>1616</v>
      </c>
      <c r="AI945" s="59" t="s">
        <v>1523</v>
      </c>
      <c r="AJ945" s="59" t="s">
        <v>1486</v>
      </c>
      <c r="AK945" s="59" t="s">
        <v>278</v>
      </c>
      <c r="AL945" s="59" t="s">
        <v>1493</v>
      </c>
      <c r="AM945" s="59" t="s">
        <v>1494</v>
      </c>
      <c r="AN945" s="59" t="s">
        <v>1385</v>
      </c>
      <c r="AO945" s="59" t="s">
        <v>107</v>
      </c>
    </row>
    <row r="946" spans="1:41" x14ac:dyDescent="0.15">
      <c r="A946" s="59" t="s">
        <v>1843</v>
      </c>
      <c r="B946" s="59" t="s">
        <v>1631</v>
      </c>
      <c r="C946" s="59" t="s">
        <v>1632</v>
      </c>
      <c r="D946" s="59" t="s">
        <v>1614</v>
      </c>
      <c r="E946" s="59" t="s">
        <v>1615</v>
      </c>
      <c r="F946" s="59" t="s">
        <v>1475</v>
      </c>
      <c r="G946" s="59" t="s">
        <v>1406</v>
      </c>
      <c r="H946" s="59" t="s">
        <v>1475</v>
      </c>
      <c r="I946" s="59" t="s">
        <v>1406</v>
      </c>
      <c r="J946" s="59" t="s">
        <v>1426</v>
      </c>
      <c r="K946" s="59" t="s">
        <v>1616</v>
      </c>
      <c r="L946" s="59" t="s">
        <v>1633</v>
      </c>
      <c r="M946" s="59" t="s">
        <v>1618</v>
      </c>
      <c r="N946" s="59" t="s">
        <v>1619</v>
      </c>
      <c r="O946" s="59" t="s">
        <v>1620</v>
      </c>
      <c r="P946" s="59" t="s">
        <v>1621</v>
      </c>
      <c r="Q946" s="59" t="s">
        <v>1622</v>
      </c>
      <c r="R946" s="59" t="s">
        <v>1623</v>
      </c>
      <c r="S946" s="59" t="s">
        <v>1634</v>
      </c>
      <c r="T946" s="59" t="s">
        <v>1635</v>
      </c>
      <c r="U946" s="59" t="s">
        <v>1486</v>
      </c>
      <c r="V946" s="59" t="s">
        <v>1487</v>
      </c>
      <c r="W946" s="59" t="s">
        <v>1509</v>
      </c>
      <c r="X946" s="59" t="s">
        <v>1487</v>
      </c>
      <c r="Y946" s="59" t="s">
        <v>1490</v>
      </c>
      <c r="Z946" s="59">
        <v>90.25</v>
      </c>
      <c r="AA946" s="59">
        <v>90.25</v>
      </c>
      <c r="AB946" s="59">
        <v>0</v>
      </c>
      <c r="AC946" s="59">
        <v>90.25</v>
      </c>
      <c r="AD946" s="59">
        <v>0</v>
      </c>
      <c r="AE946" s="59">
        <v>0</v>
      </c>
      <c r="AF946" s="59" t="s">
        <v>1491</v>
      </c>
      <c r="AG946" s="59" t="s">
        <v>1426</v>
      </c>
      <c r="AH946" s="59" t="s">
        <v>1616</v>
      </c>
      <c r="AI946" s="59" t="s">
        <v>1523</v>
      </c>
      <c r="AJ946" s="59" t="s">
        <v>1486</v>
      </c>
      <c r="AK946" s="59" t="s">
        <v>278</v>
      </c>
      <c r="AL946" s="59" t="s">
        <v>1493</v>
      </c>
      <c r="AM946" s="59" t="s">
        <v>1494</v>
      </c>
      <c r="AN946" s="59" t="s">
        <v>1385</v>
      </c>
      <c r="AO946" s="59" t="s">
        <v>107</v>
      </c>
    </row>
    <row r="947" spans="1:41" x14ac:dyDescent="0.15">
      <c r="A947" s="59" t="s">
        <v>1843</v>
      </c>
      <c r="B947" s="59" t="s">
        <v>1631</v>
      </c>
      <c r="C947" s="59" t="s">
        <v>1632</v>
      </c>
      <c r="D947" s="59" t="s">
        <v>1614</v>
      </c>
      <c r="E947" s="59" t="s">
        <v>1615</v>
      </c>
      <c r="F947" s="59" t="s">
        <v>1475</v>
      </c>
      <c r="G947" s="59" t="s">
        <v>1406</v>
      </c>
      <c r="H947" s="59" t="s">
        <v>1475</v>
      </c>
      <c r="I947" s="59" t="s">
        <v>1406</v>
      </c>
      <c r="J947" s="59" t="s">
        <v>1426</v>
      </c>
      <c r="K947" s="59" t="s">
        <v>1616</v>
      </c>
      <c r="L947" s="59" t="s">
        <v>1633</v>
      </c>
      <c r="M947" s="59" t="s">
        <v>1618</v>
      </c>
      <c r="N947" s="59" t="s">
        <v>1619</v>
      </c>
      <c r="O947" s="59" t="s">
        <v>1620</v>
      </c>
      <c r="P947" s="59" t="s">
        <v>1621</v>
      </c>
      <c r="Q947" s="59" t="s">
        <v>1622</v>
      </c>
      <c r="R947" s="59" t="s">
        <v>1623</v>
      </c>
      <c r="S947" s="59" t="s">
        <v>1634</v>
      </c>
      <c r="T947" s="59" t="s">
        <v>1635</v>
      </c>
      <c r="U947" s="59" t="s">
        <v>1486</v>
      </c>
      <c r="V947" s="59" t="s">
        <v>1487</v>
      </c>
      <c r="W947" s="59" t="s">
        <v>1488</v>
      </c>
      <c r="X947" s="59" t="s">
        <v>1511</v>
      </c>
      <c r="Y947" s="59" t="s">
        <v>1490</v>
      </c>
      <c r="Z947" s="59">
        <v>2.59</v>
      </c>
      <c r="AA947" s="59">
        <v>2.59</v>
      </c>
      <c r="AB947" s="59">
        <v>0</v>
      </c>
      <c r="AC947" s="59">
        <v>2.59</v>
      </c>
      <c r="AD947" s="59">
        <v>0</v>
      </c>
      <c r="AE947" s="59">
        <v>0</v>
      </c>
      <c r="AF947" s="59" t="s">
        <v>1491</v>
      </c>
      <c r="AG947" s="59" t="s">
        <v>1426</v>
      </c>
      <c r="AH947" s="59" t="s">
        <v>1616</v>
      </c>
      <c r="AI947" s="59" t="s">
        <v>1523</v>
      </c>
      <c r="AJ947" s="59" t="s">
        <v>1486</v>
      </c>
      <c r="AK947" s="59" t="s">
        <v>278</v>
      </c>
      <c r="AL947" s="59" t="s">
        <v>1493</v>
      </c>
      <c r="AM947" s="59" t="s">
        <v>1494</v>
      </c>
      <c r="AN947" s="59" t="s">
        <v>1385</v>
      </c>
      <c r="AO947" s="59" t="s">
        <v>107</v>
      </c>
    </row>
    <row r="948" spans="1:41" x14ac:dyDescent="0.15">
      <c r="A948" s="59" t="s">
        <v>1843</v>
      </c>
      <c r="B948" s="59" t="s">
        <v>1636</v>
      </c>
      <c r="C948" s="59" t="s">
        <v>1637</v>
      </c>
      <c r="D948" s="59" t="s">
        <v>1638</v>
      </c>
      <c r="E948" s="59" t="s">
        <v>1639</v>
      </c>
      <c r="F948" s="59" t="s">
        <v>1475</v>
      </c>
      <c r="G948" s="59" t="s">
        <v>1406</v>
      </c>
      <c r="H948" s="59" t="s">
        <v>1475</v>
      </c>
      <c r="I948" s="59" t="s">
        <v>1406</v>
      </c>
      <c r="J948" s="59" t="s">
        <v>727</v>
      </c>
      <c r="K948" s="59" t="s">
        <v>1640</v>
      </c>
      <c r="L948" s="59" t="s">
        <v>1641</v>
      </c>
      <c r="M948" s="59" t="s">
        <v>1478</v>
      </c>
      <c r="N948" s="59" t="s">
        <v>1479</v>
      </c>
      <c r="O948" s="59" t="s">
        <v>1480</v>
      </c>
      <c r="P948" s="59" t="s">
        <v>1481</v>
      </c>
      <c r="Q948" s="59" t="s">
        <v>1482</v>
      </c>
      <c r="R948" s="59" t="s">
        <v>1483</v>
      </c>
      <c r="S948" s="59" t="s">
        <v>1642</v>
      </c>
      <c r="T948" s="59" t="s">
        <v>1643</v>
      </c>
      <c r="U948" s="59" t="s">
        <v>1486</v>
      </c>
      <c r="V948" s="59" t="s">
        <v>1487</v>
      </c>
      <c r="W948" s="59" t="s">
        <v>1508</v>
      </c>
      <c r="X948" s="59" t="s">
        <v>1487</v>
      </c>
      <c r="Y948" s="59" t="s">
        <v>1490</v>
      </c>
      <c r="Z948" s="59">
        <v>569.11</v>
      </c>
      <c r="AA948" s="59">
        <v>569.11</v>
      </c>
      <c r="AB948" s="59">
        <v>0</v>
      </c>
      <c r="AC948" s="59">
        <v>569.11</v>
      </c>
      <c r="AD948" s="59">
        <v>0</v>
      </c>
      <c r="AE948" s="59">
        <v>0</v>
      </c>
      <c r="AF948" s="59" t="s">
        <v>1491</v>
      </c>
      <c r="AG948" s="59" t="s">
        <v>727</v>
      </c>
      <c r="AH948" s="59" t="s">
        <v>1644</v>
      </c>
      <c r="AI948" s="59" t="s">
        <v>1492</v>
      </c>
      <c r="AJ948" s="59" t="s">
        <v>1486</v>
      </c>
      <c r="AK948" s="59" t="s">
        <v>278</v>
      </c>
      <c r="AL948" s="59" t="s">
        <v>1493</v>
      </c>
      <c r="AM948" s="59" t="s">
        <v>1494</v>
      </c>
      <c r="AN948" s="59" t="s">
        <v>1384</v>
      </c>
      <c r="AO948" s="59" t="s">
        <v>107</v>
      </c>
    </row>
    <row r="949" spans="1:41" x14ac:dyDescent="0.15">
      <c r="A949" s="59" t="s">
        <v>1843</v>
      </c>
      <c r="B949" s="59" t="s">
        <v>1636</v>
      </c>
      <c r="C949" s="59" t="s">
        <v>1637</v>
      </c>
      <c r="D949" s="59" t="s">
        <v>1638</v>
      </c>
      <c r="E949" s="59" t="s">
        <v>1639</v>
      </c>
      <c r="F949" s="59" t="s">
        <v>1475</v>
      </c>
      <c r="G949" s="59" t="s">
        <v>1406</v>
      </c>
      <c r="H949" s="59" t="s">
        <v>1475</v>
      </c>
      <c r="I949" s="59" t="s">
        <v>1406</v>
      </c>
      <c r="J949" s="59" t="s">
        <v>727</v>
      </c>
      <c r="K949" s="59" t="s">
        <v>1640</v>
      </c>
      <c r="L949" s="59" t="s">
        <v>1641</v>
      </c>
      <c r="M949" s="59" t="s">
        <v>1478</v>
      </c>
      <c r="N949" s="59" t="s">
        <v>1479</v>
      </c>
      <c r="O949" s="59" t="s">
        <v>1480</v>
      </c>
      <c r="P949" s="59" t="s">
        <v>1481</v>
      </c>
      <c r="Q949" s="59" t="s">
        <v>1482</v>
      </c>
      <c r="R949" s="59" t="s">
        <v>1483</v>
      </c>
      <c r="S949" s="59" t="s">
        <v>1642</v>
      </c>
      <c r="T949" s="59" t="s">
        <v>1643</v>
      </c>
      <c r="U949" s="59" t="s">
        <v>1486</v>
      </c>
      <c r="V949" s="59" t="s">
        <v>1487</v>
      </c>
      <c r="W949" s="59" t="s">
        <v>1509</v>
      </c>
      <c r="X949" s="59" t="s">
        <v>1487</v>
      </c>
      <c r="Y949" s="59" t="s">
        <v>1490</v>
      </c>
      <c r="Z949" s="59">
        <v>1759.18</v>
      </c>
      <c r="AA949" s="59">
        <v>1759.18</v>
      </c>
      <c r="AB949" s="59">
        <v>0</v>
      </c>
      <c r="AC949" s="59">
        <v>1759.18</v>
      </c>
      <c r="AD949" s="59">
        <v>0</v>
      </c>
      <c r="AE949" s="59">
        <v>0</v>
      </c>
      <c r="AF949" s="59" t="s">
        <v>1491</v>
      </c>
      <c r="AG949" s="59" t="s">
        <v>727</v>
      </c>
      <c r="AH949" s="59" t="s">
        <v>1644</v>
      </c>
      <c r="AI949" s="59" t="s">
        <v>1492</v>
      </c>
      <c r="AJ949" s="59" t="s">
        <v>1486</v>
      </c>
      <c r="AK949" s="59" t="s">
        <v>278</v>
      </c>
      <c r="AL949" s="59" t="s">
        <v>1493</v>
      </c>
      <c r="AM949" s="59" t="s">
        <v>1494</v>
      </c>
      <c r="AN949" s="59" t="s">
        <v>1384</v>
      </c>
      <c r="AO949" s="59" t="s">
        <v>107</v>
      </c>
    </row>
    <row r="950" spans="1:41" x14ac:dyDescent="0.15">
      <c r="A950" s="59" t="s">
        <v>1843</v>
      </c>
      <c r="B950" s="59" t="s">
        <v>1636</v>
      </c>
      <c r="C950" s="59" t="s">
        <v>1637</v>
      </c>
      <c r="D950" s="59" t="s">
        <v>1638</v>
      </c>
      <c r="E950" s="59" t="s">
        <v>1639</v>
      </c>
      <c r="F950" s="59" t="s">
        <v>1475</v>
      </c>
      <c r="G950" s="59" t="s">
        <v>1406</v>
      </c>
      <c r="H950" s="59" t="s">
        <v>1475</v>
      </c>
      <c r="I950" s="59" t="s">
        <v>1406</v>
      </c>
      <c r="J950" s="59" t="s">
        <v>727</v>
      </c>
      <c r="K950" s="59" t="s">
        <v>1640</v>
      </c>
      <c r="L950" s="59" t="s">
        <v>1641</v>
      </c>
      <c r="M950" s="59" t="s">
        <v>1478</v>
      </c>
      <c r="N950" s="59" t="s">
        <v>1479</v>
      </c>
      <c r="O950" s="59" t="s">
        <v>1480</v>
      </c>
      <c r="P950" s="59" t="s">
        <v>1481</v>
      </c>
      <c r="Q950" s="59" t="s">
        <v>1482</v>
      </c>
      <c r="R950" s="59" t="s">
        <v>1483</v>
      </c>
      <c r="S950" s="59" t="s">
        <v>1642</v>
      </c>
      <c r="T950" s="59" t="s">
        <v>1643</v>
      </c>
      <c r="U950" s="59" t="s">
        <v>1486</v>
      </c>
      <c r="V950" s="59" t="s">
        <v>1487</v>
      </c>
      <c r="W950" s="59" t="s">
        <v>1488</v>
      </c>
      <c r="X950" s="59" t="s">
        <v>1511</v>
      </c>
      <c r="Y950" s="59" t="s">
        <v>1490</v>
      </c>
      <c r="Z950" s="59">
        <v>10.41</v>
      </c>
      <c r="AA950" s="59">
        <v>10.41</v>
      </c>
      <c r="AB950" s="59">
        <v>0</v>
      </c>
      <c r="AC950" s="59">
        <v>10.41</v>
      </c>
      <c r="AD950" s="59">
        <v>0</v>
      </c>
      <c r="AE950" s="59">
        <v>0</v>
      </c>
      <c r="AF950" s="59" t="s">
        <v>1491</v>
      </c>
      <c r="AG950" s="59" t="s">
        <v>727</v>
      </c>
      <c r="AH950" s="59" t="s">
        <v>1644</v>
      </c>
      <c r="AI950" s="59" t="s">
        <v>1492</v>
      </c>
      <c r="AJ950" s="59" t="s">
        <v>1486</v>
      </c>
      <c r="AK950" s="59" t="s">
        <v>278</v>
      </c>
      <c r="AL950" s="59" t="s">
        <v>1493</v>
      </c>
      <c r="AM950" s="59" t="s">
        <v>1494</v>
      </c>
      <c r="AN950" s="59" t="s">
        <v>1384</v>
      </c>
      <c r="AO950" s="59" t="s">
        <v>107</v>
      </c>
    </row>
    <row r="951" spans="1:41" x14ac:dyDescent="0.15">
      <c r="A951" s="59" t="s">
        <v>1843</v>
      </c>
      <c r="B951" s="59" t="s">
        <v>1636</v>
      </c>
      <c r="C951" s="59" t="s">
        <v>1637</v>
      </c>
      <c r="D951" s="59" t="s">
        <v>1638</v>
      </c>
      <c r="E951" s="59" t="s">
        <v>1639</v>
      </c>
      <c r="F951" s="59" t="s">
        <v>1475</v>
      </c>
      <c r="G951" s="59" t="s">
        <v>1406</v>
      </c>
      <c r="H951" s="59" t="s">
        <v>1475</v>
      </c>
      <c r="I951" s="59" t="s">
        <v>1406</v>
      </c>
      <c r="J951" s="59" t="s">
        <v>727</v>
      </c>
      <c r="K951" s="59" t="s">
        <v>1640</v>
      </c>
      <c r="L951" s="59" t="s">
        <v>1641</v>
      </c>
      <c r="M951" s="59" t="s">
        <v>1478</v>
      </c>
      <c r="N951" s="59" t="s">
        <v>1479</v>
      </c>
      <c r="O951" s="59" t="s">
        <v>1480</v>
      </c>
      <c r="P951" s="59" t="s">
        <v>1481</v>
      </c>
      <c r="Q951" s="59" t="s">
        <v>1482</v>
      </c>
      <c r="R951" s="59" t="s">
        <v>1483</v>
      </c>
      <c r="S951" s="59" t="s">
        <v>1642</v>
      </c>
      <c r="T951" s="59" t="s">
        <v>1643</v>
      </c>
      <c r="U951" s="59" t="s">
        <v>1486</v>
      </c>
      <c r="V951" s="59" t="s">
        <v>1487</v>
      </c>
      <c r="W951" s="59" t="s">
        <v>1513</v>
      </c>
      <c r="X951" s="59" t="s">
        <v>1487</v>
      </c>
      <c r="Y951" s="59" t="s">
        <v>1490</v>
      </c>
      <c r="Z951" s="59">
        <v>2661.3</v>
      </c>
      <c r="AA951" s="59">
        <v>2661.3</v>
      </c>
      <c r="AB951" s="59">
        <v>0</v>
      </c>
      <c r="AC951" s="59">
        <v>2661.3</v>
      </c>
      <c r="AD951" s="59">
        <v>0</v>
      </c>
      <c r="AE951" s="59">
        <v>0</v>
      </c>
      <c r="AF951" s="59" t="s">
        <v>1491</v>
      </c>
      <c r="AG951" s="59" t="s">
        <v>727</v>
      </c>
      <c r="AH951" s="59" t="s">
        <v>1644</v>
      </c>
      <c r="AI951" s="59" t="s">
        <v>1492</v>
      </c>
      <c r="AJ951" s="59" t="s">
        <v>1486</v>
      </c>
      <c r="AK951" s="59" t="s">
        <v>278</v>
      </c>
      <c r="AL951" s="59" t="s">
        <v>1493</v>
      </c>
      <c r="AM951" s="59" t="s">
        <v>1494</v>
      </c>
      <c r="AN951" s="59" t="s">
        <v>1384</v>
      </c>
      <c r="AO951" s="59" t="s">
        <v>107</v>
      </c>
    </row>
    <row r="952" spans="1:41" x14ac:dyDescent="0.15">
      <c r="A952" s="59" t="s">
        <v>1843</v>
      </c>
      <c r="B952" s="59" t="s">
        <v>1645</v>
      </c>
      <c r="C952" s="59" t="s">
        <v>1646</v>
      </c>
      <c r="D952" s="59" t="s">
        <v>1517</v>
      </c>
      <c r="E952" s="59" t="s">
        <v>559</v>
      </c>
      <c r="F952" s="59" t="s">
        <v>1475</v>
      </c>
      <c r="G952" s="59" t="s">
        <v>1406</v>
      </c>
      <c r="H952" s="59" t="s">
        <v>1475</v>
      </c>
      <c r="I952" s="59" t="s">
        <v>1406</v>
      </c>
      <c r="J952" s="59" t="s">
        <v>737</v>
      </c>
      <c r="K952" s="59" t="s">
        <v>1518</v>
      </c>
      <c r="L952" s="59" t="s">
        <v>1647</v>
      </c>
      <c r="M952" s="59" t="s">
        <v>1478</v>
      </c>
      <c r="N952" s="59" t="s">
        <v>1479</v>
      </c>
      <c r="O952" s="59" t="s">
        <v>1480</v>
      </c>
      <c r="P952" s="59" t="s">
        <v>1481</v>
      </c>
      <c r="Q952" s="59" t="s">
        <v>1482</v>
      </c>
      <c r="R952" s="59" t="s">
        <v>1483</v>
      </c>
      <c r="S952" s="59" t="s">
        <v>1648</v>
      </c>
      <c r="T952" s="59" t="s">
        <v>1649</v>
      </c>
      <c r="U952" s="59" t="s">
        <v>1486</v>
      </c>
      <c r="V952" s="59" t="s">
        <v>1487</v>
      </c>
      <c r="W952" s="59" t="s">
        <v>1488</v>
      </c>
      <c r="X952" s="59" t="s">
        <v>1511</v>
      </c>
      <c r="Y952" s="59" t="s">
        <v>1490</v>
      </c>
      <c r="Z952" s="59">
        <v>21.64</v>
      </c>
      <c r="AA952" s="59">
        <v>21.64</v>
      </c>
      <c r="AB952" s="59">
        <v>0</v>
      </c>
      <c r="AC952" s="59">
        <v>21.64</v>
      </c>
      <c r="AD952" s="59">
        <v>0</v>
      </c>
      <c r="AE952" s="59">
        <v>0</v>
      </c>
      <c r="AF952" s="59" t="s">
        <v>1491</v>
      </c>
      <c r="AG952" s="59" t="s">
        <v>737</v>
      </c>
      <c r="AH952" s="59" t="s">
        <v>1518</v>
      </c>
      <c r="AI952" s="59" t="s">
        <v>1523</v>
      </c>
      <c r="AJ952" s="59" t="s">
        <v>1486</v>
      </c>
      <c r="AK952" s="59" t="s">
        <v>278</v>
      </c>
      <c r="AL952" s="59" t="s">
        <v>1493</v>
      </c>
      <c r="AM952" s="59" t="s">
        <v>1494</v>
      </c>
      <c r="AN952" s="59" t="s">
        <v>1384</v>
      </c>
      <c r="AO952" s="59" t="s">
        <v>107</v>
      </c>
    </row>
    <row r="953" spans="1:41" x14ac:dyDescent="0.15">
      <c r="A953" s="59" t="s">
        <v>1843</v>
      </c>
      <c r="B953" s="59" t="s">
        <v>1645</v>
      </c>
      <c r="C953" s="59" t="s">
        <v>1646</v>
      </c>
      <c r="D953" s="59" t="s">
        <v>1517</v>
      </c>
      <c r="E953" s="59" t="s">
        <v>559</v>
      </c>
      <c r="F953" s="59" t="s">
        <v>1475</v>
      </c>
      <c r="G953" s="59" t="s">
        <v>1406</v>
      </c>
      <c r="H953" s="59" t="s">
        <v>1475</v>
      </c>
      <c r="I953" s="59" t="s">
        <v>1406</v>
      </c>
      <c r="J953" s="59" t="s">
        <v>737</v>
      </c>
      <c r="K953" s="59" t="s">
        <v>1518</v>
      </c>
      <c r="L953" s="59" t="s">
        <v>1647</v>
      </c>
      <c r="M953" s="59" t="s">
        <v>1478</v>
      </c>
      <c r="N953" s="59" t="s">
        <v>1479</v>
      </c>
      <c r="O953" s="59" t="s">
        <v>1480</v>
      </c>
      <c r="P953" s="59" t="s">
        <v>1481</v>
      </c>
      <c r="Q953" s="59" t="s">
        <v>1482</v>
      </c>
      <c r="R953" s="59" t="s">
        <v>1483</v>
      </c>
      <c r="S953" s="59" t="s">
        <v>1648</v>
      </c>
      <c r="T953" s="59" t="s">
        <v>1649</v>
      </c>
      <c r="U953" s="59" t="s">
        <v>1486</v>
      </c>
      <c r="V953" s="59" t="s">
        <v>1487</v>
      </c>
      <c r="W953" s="59" t="s">
        <v>1522</v>
      </c>
      <c r="X953" s="59" t="s">
        <v>1487</v>
      </c>
      <c r="Y953" s="59" t="s">
        <v>1490</v>
      </c>
      <c r="Z953" s="59">
        <v>848.91</v>
      </c>
      <c r="AA953" s="59">
        <v>848.91</v>
      </c>
      <c r="AB953" s="59">
        <v>0</v>
      </c>
      <c r="AC953" s="59">
        <v>848.91</v>
      </c>
      <c r="AD953" s="59">
        <v>0</v>
      </c>
      <c r="AE953" s="59">
        <v>0</v>
      </c>
      <c r="AF953" s="59" t="s">
        <v>1491</v>
      </c>
      <c r="AG953" s="59" t="s">
        <v>737</v>
      </c>
      <c r="AH953" s="59" t="s">
        <v>1518</v>
      </c>
      <c r="AI953" s="59" t="s">
        <v>1523</v>
      </c>
      <c r="AJ953" s="59" t="s">
        <v>1486</v>
      </c>
      <c r="AK953" s="59" t="s">
        <v>278</v>
      </c>
      <c r="AL953" s="59" t="s">
        <v>1493</v>
      </c>
      <c r="AM953" s="59" t="s">
        <v>1494</v>
      </c>
      <c r="AN953" s="59" t="s">
        <v>1384</v>
      </c>
      <c r="AO953" s="59" t="s">
        <v>107</v>
      </c>
    </row>
    <row r="954" spans="1:41" x14ac:dyDescent="0.15">
      <c r="A954" s="59" t="s">
        <v>1843</v>
      </c>
      <c r="B954" s="59" t="s">
        <v>1650</v>
      </c>
      <c r="C954" s="59" t="s">
        <v>1651</v>
      </c>
      <c r="D954" s="59" t="s">
        <v>1517</v>
      </c>
      <c r="E954" s="59" t="s">
        <v>559</v>
      </c>
      <c r="F954" s="59" t="s">
        <v>1475</v>
      </c>
      <c r="G954" s="59" t="s">
        <v>1406</v>
      </c>
      <c r="H954" s="59" t="s">
        <v>1475</v>
      </c>
      <c r="I954" s="59" t="s">
        <v>1406</v>
      </c>
      <c r="J954" s="59" t="s">
        <v>737</v>
      </c>
      <c r="K954" s="59" t="s">
        <v>1518</v>
      </c>
      <c r="L954" s="59" t="s">
        <v>1652</v>
      </c>
      <c r="M954" s="59" t="s">
        <v>1478</v>
      </c>
      <c r="N954" s="59" t="s">
        <v>1479</v>
      </c>
      <c r="O954" s="59" t="s">
        <v>1480</v>
      </c>
      <c r="P954" s="59" t="s">
        <v>1481</v>
      </c>
      <c r="Q954" s="59" t="s">
        <v>1482</v>
      </c>
      <c r="R954" s="59" t="s">
        <v>1483</v>
      </c>
      <c r="S954" s="59" t="s">
        <v>1653</v>
      </c>
      <c r="T954" s="59" t="s">
        <v>1654</v>
      </c>
      <c r="U954" s="59" t="s">
        <v>1486</v>
      </c>
      <c r="V954" s="59" t="s">
        <v>1487</v>
      </c>
      <c r="W954" s="59" t="s">
        <v>1500</v>
      </c>
      <c r="X954" s="59" t="s">
        <v>1501</v>
      </c>
      <c r="Y954" s="59" t="s">
        <v>1490</v>
      </c>
      <c r="Z954" s="59">
        <v>3281.07</v>
      </c>
      <c r="AA954" s="59">
        <v>3205.53</v>
      </c>
      <c r="AB954" s="59">
        <v>75.540000000000006</v>
      </c>
      <c r="AC954" s="59">
        <v>3205.53</v>
      </c>
      <c r="AD954" s="59">
        <v>0</v>
      </c>
      <c r="AE954" s="59">
        <v>0</v>
      </c>
      <c r="AF954" s="59" t="s">
        <v>1491</v>
      </c>
      <c r="AG954" s="59" t="s">
        <v>737</v>
      </c>
      <c r="AH954" s="59" t="s">
        <v>1518</v>
      </c>
      <c r="AI954" s="59" t="s">
        <v>1523</v>
      </c>
      <c r="AJ954" s="59" t="s">
        <v>1486</v>
      </c>
      <c r="AK954" s="59" t="s">
        <v>278</v>
      </c>
      <c r="AL954" s="59" t="s">
        <v>1493</v>
      </c>
      <c r="AM954" s="59" t="s">
        <v>1494</v>
      </c>
      <c r="AN954" s="59" t="s">
        <v>1384</v>
      </c>
      <c r="AO954" s="59" t="s">
        <v>107</v>
      </c>
    </row>
    <row r="955" spans="1:41" x14ac:dyDescent="0.15">
      <c r="A955" s="59" t="s">
        <v>1843</v>
      </c>
      <c r="B955" s="59" t="s">
        <v>1785</v>
      </c>
      <c r="C955" s="59" t="s">
        <v>1786</v>
      </c>
      <c r="D955" s="59" t="s">
        <v>1517</v>
      </c>
      <c r="E955" s="59" t="s">
        <v>559</v>
      </c>
      <c r="F955" s="59" t="s">
        <v>1475</v>
      </c>
      <c r="G955" s="59" t="s">
        <v>1406</v>
      </c>
      <c r="H955" s="59" t="s">
        <v>1475</v>
      </c>
      <c r="I955" s="59" t="s">
        <v>1406</v>
      </c>
      <c r="J955" s="59" t="s">
        <v>737</v>
      </c>
      <c r="K955" s="59" t="s">
        <v>1518</v>
      </c>
      <c r="L955" s="59" t="s">
        <v>1652</v>
      </c>
      <c r="M955" s="59" t="s">
        <v>1478</v>
      </c>
      <c r="N955" s="59" t="s">
        <v>1479</v>
      </c>
      <c r="O955" s="59" t="s">
        <v>1480</v>
      </c>
      <c r="P955" s="59" t="s">
        <v>1481</v>
      </c>
      <c r="Q955" s="59" t="s">
        <v>1482</v>
      </c>
      <c r="R955" s="59" t="s">
        <v>1483</v>
      </c>
      <c r="S955" s="59" t="s">
        <v>1787</v>
      </c>
      <c r="T955" s="59" t="s">
        <v>1788</v>
      </c>
      <c r="U955" s="59" t="s">
        <v>1486</v>
      </c>
      <c r="V955" s="59" t="s">
        <v>1487</v>
      </c>
      <c r="W955" s="59" t="s">
        <v>1500</v>
      </c>
      <c r="X955" s="59" t="s">
        <v>1501</v>
      </c>
      <c r="Y955" s="59" t="s">
        <v>1490</v>
      </c>
      <c r="Z955" s="59">
        <v>0.01</v>
      </c>
      <c r="AA955" s="59">
        <v>0.01</v>
      </c>
      <c r="AB955" s="59">
        <v>0</v>
      </c>
      <c r="AC955" s="59">
        <v>0.01</v>
      </c>
      <c r="AD955" s="59">
        <v>0</v>
      </c>
      <c r="AE955" s="59">
        <v>0</v>
      </c>
      <c r="AF955" s="59" t="s">
        <v>1491</v>
      </c>
      <c r="AG955" s="59" t="s">
        <v>737</v>
      </c>
      <c r="AH955" s="59" t="s">
        <v>1518</v>
      </c>
      <c r="AI955" s="59" t="s">
        <v>1523</v>
      </c>
      <c r="AJ955" s="59" t="s">
        <v>1486</v>
      </c>
      <c r="AK955" s="59" t="s">
        <v>278</v>
      </c>
      <c r="AL955" s="59" t="s">
        <v>1493</v>
      </c>
      <c r="AM955" s="59" t="s">
        <v>1494</v>
      </c>
      <c r="AN955" s="59" t="s">
        <v>1384</v>
      </c>
      <c r="AO955" s="59" t="s">
        <v>107</v>
      </c>
    </row>
    <row r="956" spans="1:41" x14ac:dyDescent="0.15">
      <c r="A956" s="59" t="s">
        <v>1843</v>
      </c>
      <c r="B956" s="59" t="s">
        <v>1655</v>
      </c>
      <c r="C956" s="59" t="s">
        <v>1656</v>
      </c>
      <c r="D956" s="59" t="s">
        <v>1517</v>
      </c>
      <c r="E956" s="59" t="s">
        <v>559</v>
      </c>
      <c r="F956" s="59" t="s">
        <v>1475</v>
      </c>
      <c r="G956" s="59" t="s">
        <v>1406</v>
      </c>
      <c r="H956" s="59" t="s">
        <v>1475</v>
      </c>
      <c r="I956" s="59" t="s">
        <v>1406</v>
      </c>
      <c r="J956" s="59" t="s">
        <v>737</v>
      </c>
      <c r="K956" s="59" t="s">
        <v>1518</v>
      </c>
      <c r="L956" s="59" t="s">
        <v>1657</v>
      </c>
      <c r="M956" s="59" t="s">
        <v>1478</v>
      </c>
      <c r="N956" s="59" t="s">
        <v>1479</v>
      </c>
      <c r="O956" s="59" t="s">
        <v>1480</v>
      </c>
      <c r="P956" s="59" t="s">
        <v>1481</v>
      </c>
      <c r="Q956" s="59" t="s">
        <v>1482</v>
      </c>
      <c r="R956" s="59" t="s">
        <v>1483</v>
      </c>
      <c r="S956" s="59" t="s">
        <v>1658</v>
      </c>
      <c r="T956" s="59" t="s">
        <v>1659</v>
      </c>
      <c r="U956" s="59" t="s">
        <v>1486</v>
      </c>
      <c r="V956" s="59" t="s">
        <v>1487</v>
      </c>
      <c r="W956" s="59" t="s">
        <v>1488</v>
      </c>
      <c r="X956" s="59" t="s">
        <v>1510</v>
      </c>
      <c r="Y956" s="59" t="s">
        <v>1490</v>
      </c>
      <c r="Z956" s="59">
        <v>3.79</v>
      </c>
      <c r="AA956" s="59">
        <v>3.79</v>
      </c>
      <c r="AB956" s="59">
        <v>0</v>
      </c>
      <c r="AC956" s="59">
        <v>3.79</v>
      </c>
      <c r="AD956" s="59">
        <v>0</v>
      </c>
      <c r="AE956" s="59">
        <v>0</v>
      </c>
      <c r="AF956" s="59" t="s">
        <v>1491</v>
      </c>
      <c r="AG956" s="59" t="s">
        <v>737</v>
      </c>
      <c r="AH956" s="59" t="s">
        <v>1518</v>
      </c>
      <c r="AI956" s="59" t="s">
        <v>1523</v>
      </c>
      <c r="AJ956" s="59" t="s">
        <v>1486</v>
      </c>
      <c r="AK956" s="59" t="s">
        <v>278</v>
      </c>
      <c r="AL956" s="59" t="s">
        <v>1493</v>
      </c>
      <c r="AM956" s="59" t="s">
        <v>1494</v>
      </c>
      <c r="AN956" s="59" t="s">
        <v>1384</v>
      </c>
      <c r="AO956" s="59" t="s">
        <v>107</v>
      </c>
    </row>
    <row r="957" spans="1:41" x14ac:dyDescent="0.15">
      <c r="A957" s="59" t="s">
        <v>1843</v>
      </c>
      <c r="B957" s="59" t="s">
        <v>1655</v>
      </c>
      <c r="C957" s="59" t="s">
        <v>1656</v>
      </c>
      <c r="D957" s="59" t="s">
        <v>1517</v>
      </c>
      <c r="E957" s="59" t="s">
        <v>559</v>
      </c>
      <c r="F957" s="59" t="s">
        <v>1475</v>
      </c>
      <c r="G957" s="59" t="s">
        <v>1406</v>
      </c>
      <c r="H957" s="59" t="s">
        <v>1475</v>
      </c>
      <c r="I957" s="59" t="s">
        <v>1406</v>
      </c>
      <c r="J957" s="59" t="s">
        <v>737</v>
      </c>
      <c r="K957" s="59" t="s">
        <v>1518</v>
      </c>
      <c r="L957" s="59" t="s">
        <v>1657</v>
      </c>
      <c r="M957" s="59" t="s">
        <v>1478</v>
      </c>
      <c r="N957" s="59" t="s">
        <v>1479</v>
      </c>
      <c r="O957" s="59" t="s">
        <v>1480</v>
      </c>
      <c r="P957" s="59" t="s">
        <v>1481</v>
      </c>
      <c r="Q957" s="59" t="s">
        <v>1482</v>
      </c>
      <c r="R957" s="59" t="s">
        <v>1483</v>
      </c>
      <c r="S957" s="59" t="s">
        <v>1658</v>
      </c>
      <c r="T957" s="59" t="s">
        <v>1659</v>
      </c>
      <c r="U957" s="59" t="s">
        <v>1486</v>
      </c>
      <c r="V957" s="59" t="s">
        <v>1487</v>
      </c>
      <c r="W957" s="59" t="s">
        <v>1522</v>
      </c>
      <c r="X957" s="59" t="s">
        <v>1487</v>
      </c>
      <c r="Y957" s="59" t="s">
        <v>1490</v>
      </c>
      <c r="Z957" s="59">
        <v>1744.79</v>
      </c>
      <c r="AA957" s="59">
        <v>1744.79</v>
      </c>
      <c r="AB957" s="59">
        <v>0</v>
      </c>
      <c r="AC957" s="59">
        <v>1744.79</v>
      </c>
      <c r="AD957" s="59">
        <v>0</v>
      </c>
      <c r="AE957" s="59">
        <v>0</v>
      </c>
      <c r="AF957" s="59" t="s">
        <v>1491</v>
      </c>
      <c r="AG957" s="59" t="s">
        <v>737</v>
      </c>
      <c r="AH957" s="59" t="s">
        <v>1518</v>
      </c>
      <c r="AI957" s="59" t="s">
        <v>1523</v>
      </c>
      <c r="AJ957" s="59" t="s">
        <v>1486</v>
      </c>
      <c r="AK957" s="59" t="s">
        <v>278</v>
      </c>
      <c r="AL957" s="59" t="s">
        <v>1493</v>
      </c>
      <c r="AM957" s="59" t="s">
        <v>1494</v>
      </c>
      <c r="AN957" s="59" t="s">
        <v>1384</v>
      </c>
      <c r="AO957" s="59" t="s">
        <v>107</v>
      </c>
    </row>
    <row r="958" spans="1:41" x14ac:dyDescent="0.15">
      <c r="A958" s="59" t="s">
        <v>1843</v>
      </c>
      <c r="B958" s="59" t="s">
        <v>1660</v>
      </c>
      <c r="C958" s="59" t="s">
        <v>1661</v>
      </c>
      <c r="D958" s="59" t="s">
        <v>1662</v>
      </c>
      <c r="E958" s="59" t="s">
        <v>1080</v>
      </c>
      <c r="F958" s="59" t="s">
        <v>1475</v>
      </c>
      <c r="G958" s="59" t="s">
        <v>1406</v>
      </c>
      <c r="H958" s="59" t="s">
        <v>1475</v>
      </c>
      <c r="I958" s="59" t="s">
        <v>1406</v>
      </c>
      <c r="J958" s="59" t="s">
        <v>1407</v>
      </c>
      <c r="K958" s="59" t="s">
        <v>1663</v>
      </c>
      <c r="L958" s="59" t="s">
        <v>1664</v>
      </c>
      <c r="M958" s="59" t="s">
        <v>1478</v>
      </c>
      <c r="N958" s="59" t="s">
        <v>1479</v>
      </c>
      <c r="O958" s="59" t="s">
        <v>1480</v>
      </c>
      <c r="P958" s="59" t="s">
        <v>1481</v>
      </c>
      <c r="Q958" s="59" t="s">
        <v>1482</v>
      </c>
      <c r="R958" s="59" t="s">
        <v>1483</v>
      </c>
      <c r="S958" s="59" t="s">
        <v>1665</v>
      </c>
      <c r="T958" s="59" t="s">
        <v>1666</v>
      </c>
      <c r="U958" s="59" t="s">
        <v>1486</v>
      </c>
      <c r="V958" s="59" t="s">
        <v>1487</v>
      </c>
      <c r="W958" s="59" t="s">
        <v>1508</v>
      </c>
      <c r="X958" s="59" t="s">
        <v>1487</v>
      </c>
      <c r="Y958" s="59" t="s">
        <v>1490</v>
      </c>
      <c r="Z958" s="59">
        <v>5639.24</v>
      </c>
      <c r="AA958" s="59">
        <v>5639.24</v>
      </c>
      <c r="AB958" s="59">
        <v>0</v>
      </c>
      <c r="AC958" s="59">
        <v>5639.24</v>
      </c>
      <c r="AD958" s="59">
        <v>0</v>
      </c>
      <c r="AE958" s="59">
        <v>0</v>
      </c>
      <c r="AF958" s="59" t="s">
        <v>1491</v>
      </c>
      <c r="AG958" s="59" t="s">
        <v>1407</v>
      </c>
      <c r="AH958" s="59" t="s">
        <v>1663</v>
      </c>
      <c r="AI958" s="59" t="s">
        <v>1492</v>
      </c>
      <c r="AJ958" s="59" t="s">
        <v>1486</v>
      </c>
      <c r="AK958" s="59" t="s">
        <v>278</v>
      </c>
      <c r="AL958" s="59" t="s">
        <v>1493</v>
      </c>
      <c r="AM958" s="59" t="s">
        <v>1494</v>
      </c>
      <c r="AN958" s="59" t="s">
        <v>1382</v>
      </c>
      <c r="AO958" s="59" t="s">
        <v>88</v>
      </c>
    </row>
    <row r="959" spans="1:41" x14ac:dyDescent="0.15">
      <c r="A959" s="59" t="s">
        <v>1843</v>
      </c>
      <c r="B959" s="59" t="s">
        <v>1660</v>
      </c>
      <c r="C959" s="59" t="s">
        <v>1661</v>
      </c>
      <c r="D959" s="59" t="s">
        <v>1662</v>
      </c>
      <c r="E959" s="59" t="s">
        <v>1080</v>
      </c>
      <c r="F959" s="59" t="s">
        <v>1475</v>
      </c>
      <c r="G959" s="59" t="s">
        <v>1406</v>
      </c>
      <c r="H959" s="59" t="s">
        <v>1475</v>
      </c>
      <c r="I959" s="59" t="s">
        <v>1406</v>
      </c>
      <c r="J959" s="59" t="s">
        <v>1407</v>
      </c>
      <c r="K959" s="59" t="s">
        <v>1663</v>
      </c>
      <c r="L959" s="59" t="s">
        <v>1664</v>
      </c>
      <c r="M959" s="59" t="s">
        <v>1478</v>
      </c>
      <c r="N959" s="59" t="s">
        <v>1479</v>
      </c>
      <c r="O959" s="59" t="s">
        <v>1480</v>
      </c>
      <c r="P959" s="59" t="s">
        <v>1481</v>
      </c>
      <c r="Q959" s="59" t="s">
        <v>1482</v>
      </c>
      <c r="R959" s="59" t="s">
        <v>1483</v>
      </c>
      <c r="S959" s="59" t="s">
        <v>1665</v>
      </c>
      <c r="T959" s="59" t="s">
        <v>1666</v>
      </c>
      <c r="U959" s="59" t="s">
        <v>1486</v>
      </c>
      <c r="V959" s="59" t="s">
        <v>1487</v>
      </c>
      <c r="W959" s="59" t="s">
        <v>1509</v>
      </c>
      <c r="X959" s="59" t="s">
        <v>1487</v>
      </c>
      <c r="Y959" s="59" t="s">
        <v>1490</v>
      </c>
      <c r="Z959" s="59">
        <v>24295.13</v>
      </c>
      <c r="AA959" s="59">
        <v>24295.13</v>
      </c>
      <c r="AB959" s="59">
        <v>0</v>
      </c>
      <c r="AC959" s="59">
        <v>24295.13</v>
      </c>
      <c r="AD959" s="59">
        <v>0</v>
      </c>
      <c r="AE959" s="59">
        <v>0</v>
      </c>
      <c r="AF959" s="59" t="s">
        <v>1491</v>
      </c>
      <c r="AG959" s="59" t="s">
        <v>1407</v>
      </c>
      <c r="AH959" s="59" t="s">
        <v>1663</v>
      </c>
      <c r="AI959" s="59" t="s">
        <v>1492</v>
      </c>
      <c r="AJ959" s="59" t="s">
        <v>1486</v>
      </c>
      <c r="AK959" s="59" t="s">
        <v>278</v>
      </c>
      <c r="AL959" s="59" t="s">
        <v>1493</v>
      </c>
      <c r="AM959" s="59" t="s">
        <v>1494</v>
      </c>
      <c r="AN959" s="59" t="s">
        <v>1382</v>
      </c>
      <c r="AO959" s="59" t="s">
        <v>88</v>
      </c>
    </row>
    <row r="960" spans="1:41" x14ac:dyDescent="0.15">
      <c r="A960" s="59" t="s">
        <v>1843</v>
      </c>
      <c r="B960" s="59" t="s">
        <v>1660</v>
      </c>
      <c r="C960" s="59" t="s">
        <v>1661</v>
      </c>
      <c r="D960" s="59" t="s">
        <v>1662</v>
      </c>
      <c r="E960" s="59" t="s">
        <v>1080</v>
      </c>
      <c r="F960" s="59" t="s">
        <v>1475</v>
      </c>
      <c r="G960" s="59" t="s">
        <v>1406</v>
      </c>
      <c r="H960" s="59" t="s">
        <v>1475</v>
      </c>
      <c r="I960" s="59" t="s">
        <v>1406</v>
      </c>
      <c r="J960" s="59" t="s">
        <v>1407</v>
      </c>
      <c r="K960" s="59" t="s">
        <v>1663</v>
      </c>
      <c r="L960" s="59" t="s">
        <v>1664</v>
      </c>
      <c r="M960" s="59" t="s">
        <v>1478</v>
      </c>
      <c r="N960" s="59" t="s">
        <v>1479</v>
      </c>
      <c r="O960" s="59" t="s">
        <v>1480</v>
      </c>
      <c r="P960" s="59" t="s">
        <v>1481</v>
      </c>
      <c r="Q960" s="59" t="s">
        <v>1482</v>
      </c>
      <c r="R960" s="59" t="s">
        <v>1483</v>
      </c>
      <c r="S960" s="59" t="s">
        <v>1665</v>
      </c>
      <c r="T960" s="59" t="s">
        <v>1666</v>
      </c>
      <c r="U960" s="59" t="s">
        <v>1486</v>
      </c>
      <c r="V960" s="59" t="s">
        <v>1487</v>
      </c>
      <c r="W960" s="59" t="s">
        <v>1488</v>
      </c>
      <c r="X960" s="59" t="s">
        <v>1511</v>
      </c>
      <c r="Y960" s="59" t="s">
        <v>1490</v>
      </c>
      <c r="Z960" s="59">
        <v>1.65</v>
      </c>
      <c r="AA960" s="59">
        <v>1.65</v>
      </c>
      <c r="AB960" s="59">
        <v>0</v>
      </c>
      <c r="AC960" s="59">
        <v>1.65</v>
      </c>
      <c r="AD960" s="59">
        <v>0</v>
      </c>
      <c r="AE960" s="59">
        <v>0</v>
      </c>
      <c r="AF960" s="59" t="s">
        <v>1491</v>
      </c>
      <c r="AG960" s="59" t="s">
        <v>1407</v>
      </c>
      <c r="AH960" s="59" t="s">
        <v>1663</v>
      </c>
      <c r="AI960" s="59" t="s">
        <v>1492</v>
      </c>
      <c r="AJ960" s="59" t="s">
        <v>1486</v>
      </c>
      <c r="AK960" s="59" t="s">
        <v>278</v>
      </c>
      <c r="AL960" s="59" t="s">
        <v>1493</v>
      </c>
      <c r="AM960" s="59" t="s">
        <v>1494</v>
      </c>
      <c r="AN960" s="59" t="s">
        <v>1382</v>
      </c>
      <c r="AO960" s="59" t="s">
        <v>88</v>
      </c>
    </row>
    <row r="961" spans="1:41" x14ac:dyDescent="0.15">
      <c r="A961" s="59" t="s">
        <v>1843</v>
      </c>
      <c r="B961" s="59" t="s">
        <v>1660</v>
      </c>
      <c r="C961" s="59" t="s">
        <v>1661</v>
      </c>
      <c r="D961" s="59" t="s">
        <v>1662</v>
      </c>
      <c r="E961" s="59" t="s">
        <v>1080</v>
      </c>
      <c r="F961" s="59" t="s">
        <v>1475</v>
      </c>
      <c r="G961" s="59" t="s">
        <v>1406</v>
      </c>
      <c r="H961" s="59" t="s">
        <v>1475</v>
      </c>
      <c r="I961" s="59" t="s">
        <v>1406</v>
      </c>
      <c r="J961" s="59" t="s">
        <v>1407</v>
      </c>
      <c r="K961" s="59" t="s">
        <v>1663</v>
      </c>
      <c r="L961" s="59" t="s">
        <v>1664</v>
      </c>
      <c r="M961" s="59" t="s">
        <v>1478</v>
      </c>
      <c r="N961" s="59" t="s">
        <v>1479</v>
      </c>
      <c r="O961" s="59" t="s">
        <v>1480</v>
      </c>
      <c r="P961" s="59" t="s">
        <v>1481</v>
      </c>
      <c r="Q961" s="59" t="s">
        <v>1482</v>
      </c>
      <c r="R961" s="59" t="s">
        <v>1483</v>
      </c>
      <c r="S961" s="59" t="s">
        <v>1665</v>
      </c>
      <c r="T961" s="59" t="s">
        <v>1666</v>
      </c>
      <c r="U961" s="59" t="s">
        <v>1486</v>
      </c>
      <c r="V961" s="59" t="s">
        <v>1487</v>
      </c>
      <c r="W961" s="59" t="s">
        <v>1514</v>
      </c>
      <c r="X961" s="59" t="s">
        <v>1487</v>
      </c>
      <c r="Y961" s="59" t="s">
        <v>1490</v>
      </c>
      <c r="Z961" s="59">
        <v>1888.27</v>
      </c>
      <c r="AA961" s="59">
        <v>1888.27</v>
      </c>
      <c r="AB961" s="59">
        <v>0</v>
      </c>
      <c r="AC961" s="59">
        <v>1888.27</v>
      </c>
      <c r="AD961" s="59">
        <v>0</v>
      </c>
      <c r="AE961" s="59">
        <v>0</v>
      </c>
      <c r="AF961" s="59" t="s">
        <v>1491</v>
      </c>
      <c r="AG961" s="59" t="s">
        <v>1407</v>
      </c>
      <c r="AH961" s="59" t="s">
        <v>1663</v>
      </c>
      <c r="AI961" s="59" t="s">
        <v>1492</v>
      </c>
      <c r="AJ961" s="59" t="s">
        <v>1486</v>
      </c>
      <c r="AK961" s="59" t="s">
        <v>278</v>
      </c>
      <c r="AL961" s="59" t="s">
        <v>1493</v>
      </c>
      <c r="AM961" s="59" t="s">
        <v>1494</v>
      </c>
      <c r="AN961" s="59" t="s">
        <v>1382</v>
      </c>
      <c r="AO961" s="59" t="s">
        <v>88</v>
      </c>
    </row>
    <row r="962" spans="1:41" x14ac:dyDescent="0.15">
      <c r="A962" s="59" t="s">
        <v>1843</v>
      </c>
      <c r="B962" s="59" t="s">
        <v>1667</v>
      </c>
      <c r="C962" s="59" t="s">
        <v>1668</v>
      </c>
      <c r="D962" s="59" t="s">
        <v>1662</v>
      </c>
      <c r="E962" s="59" t="s">
        <v>1080</v>
      </c>
      <c r="F962" s="59" t="s">
        <v>1475</v>
      </c>
      <c r="G962" s="59" t="s">
        <v>1406</v>
      </c>
      <c r="H962" s="59" t="s">
        <v>1475</v>
      </c>
      <c r="I962" s="59" t="s">
        <v>1406</v>
      </c>
      <c r="J962" s="59" t="s">
        <v>1407</v>
      </c>
      <c r="K962" s="59" t="s">
        <v>1663</v>
      </c>
      <c r="L962" s="59" t="s">
        <v>1669</v>
      </c>
      <c r="M962" s="59" t="s">
        <v>1478</v>
      </c>
      <c r="N962" s="59" t="s">
        <v>1479</v>
      </c>
      <c r="O962" s="59" t="s">
        <v>1480</v>
      </c>
      <c r="P962" s="59" t="s">
        <v>1481</v>
      </c>
      <c r="Q962" s="59" t="s">
        <v>1482</v>
      </c>
      <c r="R962" s="59" t="s">
        <v>1483</v>
      </c>
      <c r="S962" s="59" t="s">
        <v>1670</v>
      </c>
      <c r="T962" s="59" t="s">
        <v>1671</v>
      </c>
      <c r="U962" s="59" t="s">
        <v>1486</v>
      </c>
      <c r="V962" s="59" t="s">
        <v>1487</v>
      </c>
      <c r="W962" s="59" t="s">
        <v>1500</v>
      </c>
      <c r="X962" s="59" t="s">
        <v>1501</v>
      </c>
      <c r="Y962" s="59" t="s">
        <v>1490</v>
      </c>
      <c r="Z962" s="59">
        <v>10832.97</v>
      </c>
      <c r="AA962" s="59">
        <v>10832.97</v>
      </c>
      <c r="AB962" s="59">
        <v>0</v>
      </c>
      <c r="AC962" s="59">
        <v>10832.97</v>
      </c>
      <c r="AD962" s="59">
        <v>0</v>
      </c>
      <c r="AE962" s="59">
        <v>0</v>
      </c>
      <c r="AF962" s="59" t="s">
        <v>1491</v>
      </c>
      <c r="AG962" s="59" t="s">
        <v>1407</v>
      </c>
      <c r="AH962" s="59" t="s">
        <v>1663</v>
      </c>
      <c r="AI962" s="59" t="s">
        <v>1492</v>
      </c>
      <c r="AJ962" s="59" t="s">
        <v>1486</v>
      </c>
      <c r="AK962" s="59" t="s">
        <v>278</v>
      </c>
      <c r="AL962" s="59" t="s">
        <v>1493</v>
      </c>
      <c r="AM962" s="59" t="s">
        <v>1494</v>
      </c>
      <c r="AN962" s="59" t="s">
        <v>1382</v>
      </c>
      <c r="AO962" s="59" t="s">
        <v>88</v>
      </c>
    </row>
    <row r="963" spans="1:41" x14ac:dyDescent="0.15">
      <c r="A963" s="59" t="s">
        <v>1843</v>
      </c>
      <c r="B963" s="59" t="s">
        <v>1754</v>
      </c>
      <c r="C963" s="59" t="s">
        <v>1755</v>
      </c>
      <c r="D963" s="59" t="s">
        <v>1674</v>
      </c>
      <c r="E963" s="59" t="s">
        <v>1675</v>
      </c>
      <c r="F963" s="59" t="s">
        <v>1475</v>
      </c>
      <c r="G963" s="59" t="s">
        <v>1406</v>
      </c>
      <c r="H963" s="59" t="s">
        <v>1475</v>
      </c>
      <c r="I963" s="59" t="s">
        <v>1406</v>
      </c>
      <c r="J963" s="59" t="s">
        <v>727</v>
      </c>
      <c r="K963" s="59" t="s">
        <v>1644</v>
      </c>
      <c r="L963" s="59" t="s">
        <v>1756</v>
      </c>
      <c r="M963" s="59" t="s">
        <v>1478</v>
      </c>
      <c r="N963" s="59" t="s">
        <v>1479</v>
      </c>
      <c r="O963" s="59" t="s">
        <v>1480</v>
      </c>
      <c r="P963" s="59" t="s">
        <v>1481</v>
      </c>
      <c r="Q963" s="59" t="s">
        <v>1482</v>
      </c>
      <c r="R963" s="59" t="s">
        <v>1483</v>
      </c>
      <c r="S963" s="59" t="s">
        <v>1757</v>
      </c>
      <c r="T963" s="59" t="s">
        <v>1758</v>
      </c>
      <c r="U963" s="59" t="s">
        <v>1486</v>
      </c>
      <c r="V963" s="59" t="s">
        <v>1487</v>
      </c>
      <c r="W963" s="59" t="s">
        <v>1509</v>
      </c>
      <c r="X963" s="59" t="s">
        <v>1487</v>
      </c>
      <c r="Y963" s="59" t="s">
        <v>1490</v>
      </c>
      <c r="Z963" s="59">
        <v>4070.62</v>
      </c>
      <c r="AA963" s="59">
        <v>4070.62</v>
      </c>
      <c r="AB963" s="59">
        <v>0</v>
      </c>
      <c r="AC963" s="59">
        <v>4070.62</v>
      </c>
      <c r="AD963" s="59">
        <v>0</v>
      </c>
      <c r="AE963" s="59">
        <v>0</v>
      </c>
      <c r="AF963" s="59" t="s">
        <v>1491</v>
      </c>
      <c r="AG963" s="59" t="s">
        <v>727</v>
      </c>
      <c r="AH963" s="59" t="s">
        <v>1644</v>
      </c>
      <c r="AI963" s="59" t="s">
        <v>1492</v>
      </c>
      <c r="AJ963" s="59" t="s">
        <v>1486</v>
      </c>
      <c r="AK963" s="59" t="s">
        <v>278</v>
      </c>
      <c r="AL963" s="59" t="s">
        <v>1493</v>
      </c>
      <c r="AM963" s="59" t="s">
        <v>1494</v>
      </c>
      <c r="AN963" s="59" t="s">
        <v>1384</v>
      </c>
      <c r="AO963" s="59" t="s">
        <v>107</v>
      </c>
    </row>
    <row r="964" spans="1:41" x14ac:dyDescent="0.15">
      <c r="A964" s="59" t="s">
        <v>1843</v>
      </c>
      <c r="B964" s="59" t="s">
        <v>1754</v>
      </c>
      <c r="C964" s="59" t="s">
        <v>1755</v>
      </c>
      <c r="D964" s="59" t="s">
        <v>1674</v>
      </c>
      <c r="E964" s="59" t="s">
        <v>1675</v>
      </c>
      <c r="F964" s="59" t="s">
        <v>1475</v>
      </c>
      <c r="G964" s="59" t="s">
        <v>1406</v>
      </c>
      <c r="H964" s="59" t="s">
        <v>1475</v>
      </c>
      <c r="I964" s="59" t="s">
        <v>1406</v>
      </c>
      <c r="J964" s="59" t="s">
        <v>727</v>
      </c>
      <c r="K964" s="59" t="s">
        <v>1644</v>
      </c>
      <c r="L964" s="59" t="s">
        <v>1756</v>
      </c>
      <c r="M964" s="59" t="s">
        <v>1478</v>
      </c>
      <c r="N964" s="59" t="s">
        <v>1479</v>
      </c>
      <c r="O964" s="59" t="s">
        <v>1480</v>
      </c>
      <c r="P964" s="59" t="s">
        <v>1481</v>
      </c>
      <c r="Q964" s="59" t="s">
        <v>1482</v>
      </c>
      <c r="R964" s="59" t="s">
        <v>1483</v>
      </c>
      <c r="S964" s="59" t="s">
        <v>1757</v>
      </c>
      <c r="T964" s="59" t="s">
        <v>1758</v>
      </c>
      <c r="U964" s="59" t="s">
        <v>1486</v>
      </c>
      <c r="V964" s="59" t="s">
        <v>1487</v>
      </c>
      <c r="W964" s="59" t="s">
        <v>1488</v>
      </c>
      <c r="X964" s="59" t="s">
        <v>1510</v>
      </c>
      <c r="Y964" s="59" t="s">
        <v>1490</v>
      </c>
      <c r="Z964" s="59">
        <v>5.77</v>
      </c>
      <c r="AA964" s="59">
        <v>5.77</v>
      </c>
      <c r="AB964" s="59">
        <v>0</v>
      </c>
      <c r="AC964" s="59">
        <v>5.77</v>
      </c>
      <c r="AD964" s="59">
        <v>0</v>
      </c>
      <c r="AE964" s="59">
        <v>0</v>
      </c>
      <c r="AF964" s="59" t="s">
        <v>1491</v>
      </c>
      <c r="AG964" s="59" t="s">
        <v>727</v>
      </c>
      <c r="AH964" s="59" t="s">
        <v>1644</v>
      </c>
      <c r="AI964" s="59" t="s">
        <v>1492</v>
      </c>
      <c r="AJ964" s="59" t="s">
        <v>1486</v>
      </c>
      <c r="AK964" s="59" t="s">
        <v>278</v>
      </c>
      <c r="AL964" s="59" t="s">
        <v>1493</v>
      </c>
      <c r="AM964" s="59" t="s">
        <v>1494</v>
      </c>
      <c r="AN964" s="59" t="s">
        <v>1384</v>
      </c>
      <c r="AO964" s="59" t="s">
        <v>107</v>
      </c>
    </row>
    <row r="965" spans="1:41" x14ac:dyDescent="0.15">
      <c r="A965" s="59" t="s">
        <v>1843</v>
      </c>
      <c r="B965" s="59" t="s">
        <v>1672</v>
      </c>
      <c r="C965" s="59" t="s">
        <v>1829</v>
      </c>
      <c r="D965" s="59" t="s">
        <v>1674</v>
      </c>
      <c r="E965" s="59" t="s">
        <v>1675</v>
      </c>
      <c r="F965" s="59" t="s">
        <v>1475</v>
      </c>
      <c r="G965" s="59" t="s">
        <v>1406</v>
      </c>
      <c r="H965" s="59" t="s">
        <v>1475</v>
      </c>
      <c r="I965" s="59" t="s">
        <v>1406</v>
      </c>
      <c r="J965" s="59" t="s">
        <v>727</v>
      </c>
      <c r="K965" s="59" t="s">
        <v>1644</v>
      </c>
      <c r="L965" s="59" t="s">
        <v>1676</v>
      </c>
      <c r="M965" s="59" t="s">
        <v>1478</v>
      </c>
      <c r="N965" s="59" t="s">
        <v>1479</v>
      </c>
      <c r="O965" s="59" t="s">
        <v>1480</v>
      </c>
      <c r="P965" s="59" t="s">
        <v>1481</v>
      </c>
      <c r="Q965" s="59" t="s">
        <v>1482</v>
      </c>
      <c r="R965" s="59" t="s">
        <v>1483</v>
      </c>
      <c r="S965" s="59" t="s">
        <v>1677</v>
      </c>
      <c r="T965" s="59" t="s">
        <v>1678</v>
      </c>
      <c r="U965" s="59" t="s">
        <v>1486</v>
      </c>
      <c r="V965" s="59" t="s">
        <v>1487</v>
      </c>
      <c r="W965" s="59" t="s">
        <v>1508</v>
      </c>
      <c r="X965" s="59" t="s">
        <v>1487</v>
      </c>
      <c r="Y965" s="59" t="s">
        <v>1490</v>
      </c>
      <c r="Z965" s="59">
        <v>66.22</v>
      </c>
      <c r="AA965" s="59">
        <v>66.22</v>
      </c>
      <c r="AB965" s="59">
        <v>0</v>
      </c>
      <c r="AC965" s="59">
        <v>66.22</v>
      </c>
      <c r="AD965" s="59">
        <v>0</v>
      </c>
      <c r="AE965" s="59">
        <v>0</v>
      </c>
      <c r="AF965" s="59" t="s">
        <v>1491</v>
      </c>
      <c r="AG965" s="59" t="s">
        <v>727</v>
      </c>
      <c r="AH965" s="59" t="s">
        <v>1644</v>
      </c>
      <c r="AI965" s="59" t="s">
        <v>1492</v>
      </c>
      <c r="AJ965" s="59" t="s">
        <v>1486</v>
      </c>
      <c r="AK965" s="59" t="s">
        <v>278</v>
      </c>
      <c r="AL965" s="59" t="s">
        <v>1493</v>
      </c>
      <c r="AM965" s="59" t="s">
        <v>1494</v>
      </c>
      <c r="AN965" s="59" t="s">
        <v>1384</v>
      </c>
      <c r="AO965" s="59" t="s">
        <v>107</v>
      </c>
    </row>
    <row r="966" spans="1:41" x14ac:dyDescent="0.15">
      <c r="A966" s="59" t="s">
        <v>1843</v>
      </c>
      <c r="B966" s="59" t="s">
        <v>1672</v>
      </c>
      <c r="C966" s="59" t="s">
        <v>1829</v>
      </c>
      <c r="D966" s="59" t="s">
        <v>1674</v>
      </c>
      <c r="E966" s="59" t="s">
        <v>1675</v>
      </c>
      <c r="F966" s="59" t="s">
        <v>1475</v>
      </c>
      <c r="G966" s="59" t="s">
        <v>1406</v>
      </c>
      <c r="H966" s="59" t="s">
        <v>1475</v>
      </c>
      <c r="I966" s="59" t="s">
        <v>1406</v>
      </c>
      <c r="J966" s="59" t="s">
        <v>727</v>
      </c>
      <c r="K966" s="59" t="s">
        <v>1644</v>
      </c>
      <c r="L966" s="59" t="s">
        <v>1676</v>
      </c>
      <c r="M966" s="59" t="s">
        <v>1478</v>
      </c>
      <c r="N966" s="59" t="s">
        <v>1479</v>
      </c>
      <c r="O966" s="59" t="s">
        <v>1480</v>
      </c>
      <c r="P966" s="59" t="s">
        <v>1481</v>
      </c>
      <c r="Q966" s="59" t="s">
        <v>1482</v>
      </c>
      <c r="R966" s="59" t="s">
        <v>1483</v>
      </c>
      <c r="S966" s="59" t="s">
        <v>1677</v>
      </c>
      <c r="T966" s="59" t="s">
        <v>1678</v>
      </c>
      <c r="U966" s="59" t="s">
        <v>1486</v>
      </c>
      <c r="V966" s="59" t="s">
        <v>1487</v>
      </c>
      <c r="W966" s="59" t="s">
        <v>1509</v>
      </c>
      <c r="X966" s="59" t="s">
        <v>1487</v>
      </c>
      <c r="Y966" s="59" t="s">
        <v>1490</v>
      </c>
      <c r="Z966" s="59">
        <v>817.48</v>
      </c>
      <c r="AA966" s="59">
        <v>817.48</v>
      </c>
      <c r="AB966" s="59">
        <v>0</v>
      </c>
      <c r="AC966" s="59">
        <v>817.48</v>
      </c>
      <c r="AD966" s="59">
        <v>0</v>
      </c>
      <c r="AE966" s="59">
        <v>0</v>
      </c>
      <c r="AF966" s="59" t="s">
        <v>1491</v>
      </c>
      <c r="AG966" s="59" t="s">
        <v>727</v>
      </c>
      <c r="AH966" s="59" t="s">
        <v>1644</v>
      </c>
      <c r="AI966" s="59" t="s">
        <v>1492</v>
      </c>
      <c r="AJ966" s="59" t="s">
        <v>1486</v>
      </c>
      <c r="AK966" s="59" t="s">
        <v>278</v>
      </c>
      <c r="AL966" s="59" t="s">
        <v>1493</v>
      </c>
      <c r="AM966" s="59" t="s">
        <v>1494</v>
      </c>
      <c r="AN966" s="59" t="s">
        <v>1384</v>
      </c>
      <c r="AO966" s="59" t="s">
        <v>107</v>
      </c>
    </row>
    <row r="967" spans="1:41" x14ac:dyDescent="0.15">
      <c r="A967" s="59" t="s">
        <v>1843</v>
      </c>
      <c r="B967" s="59" t="s">
        <v>1672</v>
      </c>
      <c r="C967" s="59" t="s">
        <v>1829</v>
      </c>
      <c r="D967" s="59" t="s">
        <v>1674</v>
      </c>
      <c r="E967" s="59" t="s">
        <v>1675</v>
      </c>
      <c r="F967" s="59" t="s">
        <v>1475</v>
      </c>
      <c r="G967" s="59" t="s">
        <v>1406</v>
      </c>
      <c r="H967" s="59" t="s">
        <v>1475</v>
      </c>
      <c r="I967" s="59" t="s">
        <v>1406</v>
      </c>
      <c r="J967" s="59" t="s">
        <v>727</v>
      </c>
      <c r="K967" s="59" t="s">
        <v>1644</v>
      </c>
      <c r="L967" s="59" t="s">
        <v>1676</v>
      </c>
      <c r="M967" s="59" t="s">
        <v>1478</v>
      </c>
      <c r="N967" s="59" t="s">
        <v>1479</v>
      </c>
      <c r="O967" s="59" t="s">
        <v>1480</v>
      </c>
      <c r="P967" s="59" t="s">
        <v>1481</v>
      </c>
      <c r="Q967" s="59" t="s">
        <v>1482</v>
      </c>
      <c r="R967" s="59" t="s">
        <v>1483</v>
      </c>
      <c r="S967" s="59" t="s">
        <v>1677</v>
      </c>
      <c r="T967" s="59" t="s">
        <v>1678</v>
      </c>
      <c r="U967" s="59" t="s">
        <v>1486</v>
      </c>
      <c r="V967" s="59" t="s">
        <v>1487</v>
      </c>
      <c r="W967" s="59" t="s">
        <v>1488</v>
      </c>
      <c r="X967" s="59" t="s">
        <v>1511</v>
      </c>
      <c r="Y967" s="59" t="s">
        <v>1490</v>
      </c>
      <c r="Z967" s="59">
        <v>6.65</v>
      </c>
      <c r="AA967" s="59">
        <v>6.65</v>
      </c>
      <c r="AB967" s="59">
        <v>0</v>
      </c>
      <c r="AC967" s="59">
        <v>6.65</v>
      </c>
      <c r="AD967" s="59">
        <v>0</v>
      </c>
      <c r="AE967" s="59">
        <v>0</v>
      </c>
      <c r="AF967" s="59" t="s">
        <v>1491</v>
      </c>
      <c r="AG967" s="59" t="s">
        <v>727</v>
      </c>
      <c r="AH967" s="59" t="s">
        <v>1644</v>
      </c>
      <c r="AI967" s="59" t="s">
        <v>1492</v>
      </c>
      <c r="AJ967" s="59" t="s">
        <v>1486</v>
      </c>
      <c r="AK967" s="59" t="s">
        <v>278</v>
      </c>
      <c r="AL967" s="59" t="s">
        <v>1493</v>
      </c>
      <c r="AM967" s="59" t="s">
        <v>1494</v>
      </c>
      <c r="AN967" s="59" t="s">
        <v>1384</v>
      </c>
      <c r="AO967" s="59" t="s">
        <v>107</v>
      </c>
    </row>
    <row r="968" spans="1:41" x14ac:dyDescent="0.15">
      <c r="A968" s="59" t="s">
        <v>1843</v>
      </c>
      <c r="B968" s="59" t="s">
        <v>1672</v>
      </c>
      <c r="C968" s="59" t="s">
        <v>1829</v>
      </c>
      <c r="D968" s="59" t="s">
        <v>1674</v>
      </c>
      <c r="E968" s="59" t="s">
        <v>1675</v>
      </c>
      <c r="F968" s="59" t="s">
        <v>1475</v>
      </c>
      <c r="G968" s="59" t="s">
        <v>1406</v>
      </c>
      <c r="H968" s="59" t="s">
        <v>1475</v>
      </c>
      <c r="I968" s="59" t="s">
        <v>1406</v>
      </c>
      <c r="J968" s="59" t="s">
        <v>727</v>
      </c>
      <c r="K968" s="59" t="s">
        <v>1644</v>
      </c>
      <c r="L968" s="59" t="s">
        <v>1676</v>
      </c>
      <c r="M968" s="59" t="s">
        <v>1478</v>
      </c>
      <c r="N968" s="59" t="s">
        <v>1479</v>
      </c>
      <c r="O968" s="59" t="s">
        <v>1480</v>
      </c>
      <c r="P968" s="59" t="s">
        <v>1481</v>
      </c>
      <c r="Q968" s="59" t="s">
        <v>1482</v>
      </c>
      <c r="R968" s="59" t="s">
        <v>1483</v>
      </c>
      <c r="S968" s="59" t="s">
        <v>1677</v>
      </c>
      <c r="T968" s="59" t="s">
        <v>1678</v>
      </c>
      <c r="U968" s="59" t="s">
        <v>1486</v>
      </c>
      <c r="V968" s="59" t="s">
        <v>1487</v>
      </c>
      <c r="W968" s="59" t="s">
        <v>1513</v>
      </c>
      <c r="X968" s="59" t="s">
        <v>1487</v>
      </c>
      <c r="Y968" s="59" t="s">
        <v>1490</v>
      </c>
      <c r="Z968" s="59">
        <v>109.65</v>
      </c>
      <c r="AA968" s="59">
        <v>109.65</v>
      </c>
      <c r="AB968" s="59">
        <v>0</v>
      </c>
      <c r="AC968" s="59">
        <v>109.65</v>
      </c>
      <c r="AD968" s="59">
        <v>0</v>
      </c>
      <c r="AE968" s="59">
        <v>0</v>
      </c>
      <c r="AF968" s="59" t="s">
        <v>1491</v>
      </c>
      <c r="AG968" s="59" t="s">
        <v>727</v>
      </c>
      <c r="AH968" s="59" t="s">
        <v>1644</v>
      </c>
      <c r="AI968" s="59" t="s">
        <v>1492</v>
      </c>
      <c r="AJ968" s="59" t="s">
        <v>1486</v>
      </c>
      <c r="AK968" s="59" t="s">
        <v>278</v>
      </c>
      <c r="AL968" s="59" t="s">
        <v>1493</v>
      </c>
      <c r="AM968" s="59" t="s">
        <v>1494</v>
      </c>
      <c r="AN968" s="59" t="s">
        <v>1384</v>
      </c>
      <c r="AO968" s="59" t="s">
        <v>107</v>
      </c>
    </row>
    <row r="969" spans="1:41" x14ac:dyDescent="0.15">
      <c r="A969" s="59" t="s">
        <v>1843</v>
      </c>
      <c r="B969" s="59" t="s">
        <v>1830</v>
      </c>
      <c r="C969" s="59" t="s">
        <v>1831</v>
      </c>
      <c r="D969" s="59" t="s">
        <v>1674</v>
      </c>
      <c r="E969" s="59" t="s">
        <v>1675</v>
      </c>
      <c r="F969" s="59" t="s">
        <v>1475</v>
      </c>
      <c r="G969" s="59" t="s">
        <v>1406</v>
      </c>
      <c r="H969" s="59" t="s">
        <v>1475</v>
      </c>
      <c r="I969" s="59" t="s">
        <v>1406</v>
      </c>
      <c r="J969" s="59" t="s">
        <v>727</v>
      </c>
      <c r="K969" s="59" t="s">
        <v>1644</v>
      </c>
      <c r="L969" s="59" t="s">
        <v>1832</v>
      </c>
      <c r="M969" s="59" t="s">
        <v>1478</v>
      </c>
      <c r="N969" s="59" t="s">
        <v>1479</v>
      </c>
      <c r="O969" s="59" t="s">
        <v>1480</v>
      </c>
      <c r="P969" s="59" t="s">
        <v>1481</v>
      </c>
      <c r="Q969" s="59" t="s">
        <v>1482</v>
      </c>
      <c r="R969" s="59" t="s">
        <v>1483</v>
      </c>
      <c r="S969" s="59" t="s">
        <v>1833</v>
      </c>
      <c r="T969" s="59" t="s">
        <v>1834</v>
      </c>
      <c r="U969" s="59" t="s">
        <v>1486</v>
      </c>
      <c r="V969" s="59" t="s">
        <v>1487</v>
      </c>
      <c r="W969" s="59" t="s">
        <v>1509</v>
      </c>
      <c r="X969" s="59" t="s">
        <v>1487</v>
      </c>
      <c r="Y969" s="59" t="s">
        <v>1490</v>
      </c>
      <c r="Z969" s="59">
        <v>4818.55</v>
      </c>
      <c r="AA969" s="59">
        <v>4818.55</v>
      </c>
      <c r="AB969" s="59">
        <v>0</v>
      </c>
      <c r="AC969" s="59">
        <v>4818.55</v>
      </c>
      <c r="AD969" s="59">
        <v>0</v>
      </c>
      <c r="AE969" s="59">
        <v>0</v>
      </c>
      <c r="AF969" s="59" t="s">
        <v>1491</v>
      </c>
      <c r="AG969" s="59" t="s">
        <v>727</v>
      </c>
      <c r="AH969" s="59" t="s">
        <v>1644</v>
      </c>
      <c r="AI969" s="59" t="s">
        <v>1492</v>
      </c>
      <c r="AJ969" s="59" t="s">
        <v>1486</v>
      </c>
      <c r="AK969" s="59" t="s">
        <v>278</v>
      </c>
      <c r="AL969" s="59" t="s">
        <v>1493</v>
      </c>
      <c r="AM969" s="59" t="s">
        <v>1494</v>
      </c>
      <c r="AN969" s="59" t="s">
        <v>1384</v>
      </c>
      <c r="AO969" s="59" t="s">
        <v>107</v>
      </c>
    </row>
    <row r="970" spans="1:41" x14ac:dyDescent="0.15">
      <c r="A970" s="59" t="s">
        <v>1843</v>
      </c>
      <c r="B970" s="59" t="s">
        <v>1830</v>
      </c>
      <c r="C970" s="59" t="s">
        <v>1831</v>
      </c>
      <c r="D970" s="59" t="s">
        <v>1674</v>
      </c>
      <c r="E970" s="59" t="s">
        <v>1675</v>
      </c>
      <c r="F970" s="59" t="s">
        <v>1475</v>
      </c>
      <c r="G970" s="59" t="s">
        <v>1406</v>
      </c>
      <c r="H970" s="59" t="s">
        <v>1475</v>
      </c>
      <c r="I970" s="59" t="s">
        <v>1406</v>
      </c>
      <c r="J970" s="59" t="s">
        <v>727</v>
      </c>
      <c r="K970" s="59" t="s">
        <v>1644</v>
      </c>
      <c r="L970" s="59" t="s">
        <v>1832</v>
      </c>
      <c r="M970" s="59" t="s">
        <v>1478</v>
      </c>
      <c r="N970" s="59" t="s">
        <v>1479</v>
      </c>
      <c r="O970" s="59" t="s">
        <v>1480</v>
      </c>
      <c r="P970" s="59" t="s">
        <v>1481</v>
      </c>
      <c r="Q970" s="59" t="s">
        <v>1482</v>
      </c>
      <c r="R970" s="59" t="s">
        <v>1483</v>
      </c>
      <c r="S970" s="59" t="s">
        <v>1833</v>
      </c>
      <c r="T970" s="59" t="s">
        <v>1834</v>
      </c>
      <c r="U970" s="59" t="s">
        <v>1486</v>
      </c>
      <c r="V970" s="59" t="s">
        <v>1487</v>
      </c>
      <c r="W970" s="59" t="s">
        <v>1488</v>
      </c>
      <c r="X970" s="59" t="s">
        <v>1510</v>
      </c>
      <c r="Y970" s="59" t="s">
        <v>1490</v>
      </c>
      <c r="Z970" s="59">
        <v>16.36</v>
      </c>
      <c r="AA970" s="59">
        <v>16.36</v>
      </c>
      <c r="AB970" s="59">
        <v>0</v>
      </c>
      <c r="AC970" s="59">
        <v>16.36</v>
      </c>
      <c r="AD970" s="59">
        <v>0</v>
      </c>
      <c r="AE970" s="59">
        <v>0</v>
      </c>
      <c r="AF970" s="59" t="s">
        <v>1491</v>
      </c>
      <c r="AG970" s="59" t="s">
        <v>727</v>
      </c>
      <c r="AH970" s="59" t="s">
        <v>1644</v>
      </c>
      <c r="AI970" s="59" t="s">
        <v>1492</v>
      </c>
      <c r="AJ970" s="59" t="s">
        <v>1486</v>
      </c>
      <c r="AK970" s="59" t="s">
        <v>278</v>
      </c>
      <c r="AL970" s="59" t="s">
        <v>1493</v>
      </c>
      <c r="AM970" s="59" t="s">
        <v>1494</v>
      </c>
      <c r="AN970" s="59" t="s">
        <v>1384</v>
      </c>
      <c r="AO970" s="59" t="s">
        <v>107</v>
      </c>
    </row>
    <row r="971" spans="1:41" x14ac:dyDescent="0.15">
      <c r="A971" s="59" t="s">
        <v>1843</v>
      </c>
      <c r="B971" s="59" t="s">
        <v>1764</v>
      </c>
      <c r="C971" s="59" t="s">
        <v>1765</v>
      </c>
      <c r="D971" s="59" t="s">
        <v>1638</v>
      </c>
      <c r="E971" s="59" t="s">
        <v>1639</v>
      </c>
      <c r="F971" s="59" t="s">
        <v>1475</v>
      </c>
      <c r="G971" s="59" t="s">
        <v>1406</v>
      </c>
      <c r="H971" s="59" t="s">
        <v>1475</v>
      </c>
      <c r="I971" s="59" t="s">
        <v>1406</v>
      </c>
      <c r="J971" s="59" t="s">
        <v>727</v>
      </c>
      <c r="K971" s="59" t="s">
        <v>1640</v>
      </c>
      <c r="L971" s="59" t="s">
        <v>1766</v>
      </c>
      <c r="M971" s="59" t="s">
        <v>1478</v>
      </c>
      <c r="N971" s="59" t="s">
        <v>1479</v>
      </c>
      <c r="O971" s="59" t="s">
        <v>1480</v>
      </c>
      <c r="P971" s="59" t="s">
        <v>1481</v>
      </c>
      <c r="Q971" s="59" t="s">
        <v>1482</v>
      </c>
      <c r="R971" s="59" t="s">
        <v>1483</v>
      </c>
      <c r="S971" s="59" t="s">
        <v>1767</v>
      </c>
      <c r="T971" s="59" t="s">
        <v>1768</v>
      </c>
      <c r="U971" s="59" t="s">
        <v>1486</v>
      </c>
      <c r="V971" s="59" t="s">
        <v>1487</v>
      </c>
      <c r="W971" s="59" t="s">
        <v>1509</v>
      </c>
      <c r="X971" s="59" t="s">
        <v>1487</v>
      </c>
      <c r="Y971" s="59" t="s">
        <v>1490</v>
      </c>
      <c r="Z971" s="59">
        <v>1570.39</v>
      </c>
      <c r="AA971" s="59">
        <v>1570.39</v>
      </c>
      <c r="AB971" s="59">
        <v>0</v>
      </c>
      <c r="AC971" s="59">
        <v>1570.39</v>
      </c>
      <c r="AD971" s="59">
        <v>0</v>
      </c>
      <c r="AE971" s="59">
        <v>0</v>
      </c>
      <c r="AF971" s="59" t="s">
        <v>1491</v>
      </c>
      <c r="AG971" s="59" t="s">
        <v>727</v>
      </c>
      <c r="AH971" s="59" t="s">
        <v>1644</v>
      </c>
      <c r="AI971" s="59" t="s">
        <v>1492</v>
      </c>
      <c r="AJ971" s="59" t="s">
        <v>1486</v>
      </c>
      <c r="AK971" s="59" t="s">
        <v>278</v>
      </c>
      <c r="AL971" s="59" t="s">
        <v>1493</v>
      </c>
      <c r="AM971" s="59" t="s">
        <v>1494</v>
      </c>
      <c r="AN971" s="59" t="s">
        <v>1384</v>
      </c>
      <c r="AO971" s="59" t="s">
        <v>107</v>
      </c>
    </row>
    <row r="972" spans="1:41" x14ac:dyDescent="0.15">
      <c r="A972" s="59" t="s">
        <v>1843</v>
      </c>
      <c r="B972" s="59" t="s">
        <v>1764</v>
      </c>
      <c r="C972" s="59" t="s">
        <v>1765</v>
      </c>
      <c r="D972" s="59" t="s">
        <v>1638</v>
      </c>
      <c r="E972" s="59" t="s">
        <v>1639</v>
      </c>
      <c r="F972" s="59" t="s">
        <v>1475</v>
      </c>
      <c r="G972" s="59" t="s">
        <v>1406</v>
      </c>
      <c r="H972" s="59" t="s">
        <v>1475</v>
      </c>
      <c r="I972" s="59" t="s">
        <v>1406</v>
      </c>
      <c r="J972" s="59" t="s">
        <v>727</v>
      </c>
      <c r="K972" s="59" t="s">
        <v>1640</v>
      </c>
      <c r="L972" s="59" t="s">
        <v>1766</v>
      </c>
      <c r="M972" s="59" t="s">
        <v>1478</v>
      </c>
      <c r="N972" s="59" t="s">
        <v>1479</v>
      </c>
      <c r="O972" s="59" t="s">
        <v>1480</v>
      </c>
      <c r="P972" s="59" t="s">
        <v>1481</v>
      </c>
      <c r="Q972" s="59" t="s">
        <v>1482</v>
      </c>
      <c r="R972" s="59" t="s">
        <v>1483</v>
      </c>
      <c r="S972" s="59" t="s">
        <v>1767</v>
      </c>
      <c r="T972" s="59" t="s">
        <v>1768</v>
      </c>
      <c r="U972" s="59" t="s">
        <v>1486</v>
      </c>
      <c r="V972" s="59" t="s">
        <v>1487</v>
      </c>
      <c r="W972" s="59" t="s">
        <v>1488</v>
      </c>
      <c r="X972" s="59" t="s">
        <v>1511</v>
      </c>
      <c r="Y972" s="59" t="s">
        <v>1490</v>
      </c>
      <c r="Z972" s="59">
        <v>0.1</v>
      </c>
      <c r="AA972" s="59">
        <v>0.1</v>
      </c>
      <c r="AB972" s="59">
        <v>0</v>
      </c>
      <c r="AC972" s="59">
        <v>0.1</v>
      </c>
      <c r="AD972" s="59">
        <v>0</v>
      </c>
      <c r="AE972" s="59">
        <v>0</v>
      </c>
      <c r="AF972" s="59" t="s">
        <v>1491</v>
      </c>
      <c r="AG972" s="59" t="s">
        <v>727</v>
      </c>
      <c r="AH972" s="59" t="s">
        <v>1644</v>
      </c>
      <c r="AI972" s="59" t="s">
        <v>1492</v>
      </c>
      <c r="AJ972" s="59" t="s">
        <v>1486</v>
      </c>
      <c r="AK972" s="59" t="s">
        <v>278</v>
      </c>
      <c r="AL972" s="59" t="s">
        <v>1493</v>
      </c>
      <c r="AM972" s="59" t="s">
        <v>1494</v>
      </c>
      <c r="AN972" s="59" t="s">
        <v>1384</v>
      </c>
      <c r="AO972" s="59" t="s">
        <v>107</v>
      </c>
    </row>
    <row r="973" spans="1:41" x14ac:dyDescent="0.15">
      <c r="A973" s="59" t="s">
        <v>1843</v>
      </c>
      <c r="B973" s="59" t="s">
        <v>1684</v>
      </c>
      <c r="C973" s="59" t="s">
        <v>1685</v>
      </c>
      <c r="D973" s="59" t="s">
        <v>1674</v>
      </c>
      <c r="E973" s="59" t="s">
        <v>1675</v>
      </c>
      <c r="F973" s="59" t="s">
        <v>1475</v>
      </c>
      <c r="G973" s="59" t="s">
        <v>1406</v>
      </c>
      <c r="H973" s="59" t="s">
        <v>1475</v>
      </c>
      <c r="I973" s="59" t="s">
        <v>1406</v>
      </c>
      <c r="J973" s="59" t="s">
        <v>727</v>
      </c>
      <c r="K973" s="59" t="s">
        <v>1644</v>
      </c>
      <c r="L973" s="59" t="s">
        <v>1686</v>
      </c>
      <c r="M973" s="59" t="s">
        <v>1478</v>
      </c>
      <c r="N973" s="59" t="s">
        <v>1479</v>
      </c>
      <c r="O973" s="59" t="s">
        <v>1480</v>
      </c>
      <c r="P973" s="59" t="s">
        <v>1481</v>
      </c>
      <c r="Q973" s="59" t="s">
        <v>1482</v>
      </c>
      <c r="R973" s="59" t="s">
        <v>1483</v>
      </c>
      <c r="S973" s="59" t="s">
        <v>1687</v>
      </c>
      <c r="T973" s="59" t="s">
        <v>1688</v>
      </c>
      <c r="U973" s="59" t="s">
        <v>1486</v>
      </c>
      <c r="V973" s="59" t="s">
        <v>1487</v>
      </c>
      <c r="W973" s="59" t="s">
        <v>1509</v>
      </c>
      <c r="X973" s="59" t="s">
        <v>1487</v>
      </c>
      <c r="Y973" s="59" t="s">
        <v>1490</v>
      </c>
      <c r="Z973" s="59">
        <v>4972.45</v>
      </c>
      <c r="AA973" s="59">
        <v>4972.45</v>
      </c>
      <c r="AB973" s="59">
        <v>0</v>
      </c>
      <c r="AC973" s="59">
        <v>4972.45</v>
      </c>
      <c r="AD973" s="59">
        <v>0</v>
      </c>
      <c r="AE973" s="59">
        <v>0</v>
      </c>
      <c r="AF973" s="59" t="s">
        <v>1491</v>
      </c>
      <c r="AG973" s="59" t="s">
        <v>727</v>
      </c>
      <c r="AH973" s="59" t="s">
        <v>1644</v>
      </c>
      <c r="AI973" s="59" t="s">
        <v>1492</v>
      </c>
      <c r="AJ973" s="59" t="s">
        <v>1486</v>
      </c>
      <c r="AK973" s="59" t="s">
        <v>278</v>
      </c>
      <c r="AL973" s="59" t="s">
        <v>1493</v>
      </c>
      <c r="AM973" s="59" t="s">
        <v>1494</v>
      </c>
      <c r="AN973" s="59" t="s">
        <v>1384</v>
      </c>
      <c r="AO973" s="59" t="s">
        <v>107</v>
      </c>
    </row>
    <row r="974" spans="1:41" x14ac:dyDescent="0.15">
      <c r="A974" s="59" t="s">
        <v>1843</v>
      </c>
      <c r="B974" s="59" t="s">
        <v>1684</v>
      </c>
      <c r="C974" s="59" t="s">
        <v>1685</v>
      </c>
      <c r="D974" s="59" t="s">
        <v>1674</v>
      </c>
      <c r="E974" s="59" t="s">
        <v>1675</v>
      </c>
      <c r="F974" s="59" t="s">
        <v>1475</v>
      </c>
      <c r="G974" s="59" t="s">
        <v>1406</v>
      </c>
      <c r="H974" s="59" t="s">
        <v>1475</v>
      </c>
      <c r="I974" s="59" t="s">
        <v>1406</v>
      </c>
      <c r="J974" s="59" t="s">
        <v>727</v>
      </c>
      <c r="K974" s="59" t="s">
        <v>1644</v>
      </c>
      <c r="L974" s="59" t="s">
        <v>1686</v>
      </c>
      <c r="M974" s="59" t="s">
        <v>1478</v>
      </c>
      <c r="N974" s="59" t="s">
        <v>1479</v>
      </c>
      <c r="O974" s="59" t="s">
        <v>1480</v>
      </c>
      <c r="P974" s="59" t="s">
        <v>1481</v>
      </c>
      <c r="Q974" s="59" t="s">
        <v>1482</v>
      </c>
      <c r="R974" s="59" t="s">
        <v>1483</v>
      </c>
      <c r="S974" s="59" t="s">
        <v>1687</v>
      </c>
      <c r="T974" s="59" t="s">
        <v>1688</v>
      </c>
      <c r="U974" s="59" t="s">
        <v>1486</v>
      </c>
      <c r="V974" s="59" t="s">
        <v>1487</v>
      </c>
      <c r="W974" s="59" t="s">
        <v>1488</v>
      </c>
      <c r="X974" s="59" t="s">
        <v>1511</v>
      </c>
      <c r="Y974" s="59" t="s">
        <v>1490</v>
      </c>
      <c r="Z974" s="59">
        <v>27.55</v>
      </c>
      <c r="AA974" s="59">
        <v>27.55</v>
      </c>
      <c r="AB974" s="59">
        <v>0</v>
      </c>
      <c r="AC974" s="59">
        <v>27.55</v>
      </c>
      <c r="AD974" s="59">
        <v>0</v>
      </c>
      <c r="AE974" s="59">
        <v>0</v>
      </c>
      <c r="AF974" s="59" t="s">
        <v>1491</v>
      </c>
      <c r="AG974" s="59" t="s">
        <v>727</v>
      </c>
      <c r="AH974" s="59" t="s">
        <v>1644</v>
      </c>
      <c r="AI974" s="59" t="s">
        <v>1492</v>
      </c>
      <c r="AJ974" s="59" t="s">
        <v>1486</v>
      </c>
      <c r="AK974" s="59" t="s">
        <v>278</v>
      </c>
      <c r="AL974" s="59" t="s">
        <v>1493</v>
      </c>
      <c r="AM974" s="59" t="s">
        <v>1494</v>
      </c>
      <c r="AN974" s="59" t="s">
        <v>1384</v>
      </c>
      <c r="AO974" s="59" t="s">
        <v>107</v>
      </c>
    </row>
    <row r="975" spans="1:41" x14ac:dyDescent="0.15">
      <c r="A975" s="59" t="s">
        <v>1843</v>
      </c>
      <c r="B975" s="59" t="s">
        <v>1689</v>
      </c>
      <c r="C975" s="59" t="s">
        <v>1690</v>
      </c>
      <c r="D975" s="59" t="s">
        <v>1674</v>
      </c>
      <c r="E975" s="59" t="s">
        <v>1675</v>
      </c>
      <c r="F975" s="59" t="s">
        <v>1475</v>
      </c>
      <c r="G975" s="59" t="s">
        <v>1406</v>
      </c>
      <c r="H975" s="59" t="s">
        <v>1475</v>
      </c>
      <c r="I975" s="59" t="s">
        <v>1406</v>
      </c>
      <c r="J975" s="59" t="s">
        <v>727</v>
      </c>
      <c r="K975" s="59" t="s">
        <v>1644</v>
      </c>
      <c r="L975" s="59" t="s">
        <v>1691</v>
      </c>
      <c r="M975" s="59" t="s">
        <v>1478</v>
      </c>
      <c r="N975" s="59" t="s">
        <v>1479</v>
      </c>
      <c r="O975" s="59" t="s">
        <v>1480</v>
      </c>
      <c r="P975" s="59" t="s">
        <v>1481</v>
      </c>
      <c r="Q975" s="59" t="s">
        <v>1482</v>
      </c>
      <c r="R975" s="59" t="s">
        <v>1483</v>
      </c>
      <c r="S975" s="59" t="s">
        <v>1692</v>
      </c>
      <c r="T975" s="59" t="s">
        <v>1693</v>
      </c>
      <c r="U975" s="59" t="s">
        <v>1486</v>
      </c>
      <c r="V975" s="59" t="s">
        <v>1487</v>
      </c>
      <c r="W975" s="59" t="s">
        <v>1509</v>
      </c>
      <c r="X975" s="59" t="s">
        <v>1487</v>
      </c>
      <c r="Y975" s="59" t="s">
        <v>1490</v>
      </c>
      <c r="Z975" s="59">
        <v>11322.74</v>
      </c>
      <c r="AA975" s="59">
        <v>11322.74</v>
      </c>
      <c r="AB975" s="59">
        <v>0</v>
      </c>
      <c r="AC975" s="59">
        <v>11322.74</v>
      </c>
      <c r="AD975" s="59">
        <v>0</v>
      </c>
      <c r="AE975" s="59">
        <v>0</v>
      </c>
      <c r="AF975" s="59" t="s">
        <v>1491</v>
      </c>
      <c r="AG975" s="59" t="s">
        <v>727</v>
      </c>
      <c r="AH975" s="59" t="s">
        <v>1644</v>
      </c>
      <c r="AI975" s="59" t="s">
        <v>1492</v>
      </c>
      <c r="AJ975" s="59" t="s">
        <v>1486</v>
      </c>
      <c r="AK975" s="59" t="s">
        <v>278</v>
      </c>
      <c r="AL975" s="59" t="s">
        <v>1493</v>
      </c>
      <c r="AM975" s="59" t="s">
        <v>1494</v>
      </c>
      <c r="AN975" s="59" t="s">
        <v>1384</v>
      </c>
      <c r="AO975" s="59" t="s">
        <v>107</v>
      </c>
    </row>
    <row r="976" spans="1:41" x14ac:dyDescent="0.15">
      <c r="A976" s="59" t="s">
        <v>1843</v>
      </c>
      <c r="B976" s="59" t="s">
        <v>1689</v>
      </c>
      <c r="C976" s="59" t="s">
        <v>1690</v>
      </c>
      <c r="D976" s="59" t="s">
        <v>1674</v>
      </c>
      <c r="E976" s="59" t="s">
        <v>1675</v>
      </c>
      <c r="F976" s="59" t="s">
        <v>1475</v>
      </c>
      <c r="G976" s="59" t="s">
        <v>1406</v>
      </c>
      <c r="H976" s="59" t="s">
        <v>1475</v>
      </c>
      <c r="I976" s="59" t="s">
        <v>1406</v>
      </c>
      <c r="J976" s="59" t="s">
        <v>727</v>
      </c>
      <c r="K976" s="59" t="s">
        <v>1644</v>
      </c>
      <c r="L976" s="59" t="s">
        <v>1691</v>
      </c>
      <c r="M976" s="59" t="s">
        <v>1478</v>
      </c>
      <c r="N976" s="59" t="s">
        <v>1479</v>
      </c>
      <c r="O976" s="59" t="s">
        <v>1480</v>
      </c>
      <c r="P976" s="59" t="s">
        <v>1481</v>
      </c>
      <c r="Q976" s="59" t="s">
        <v>1482</v>
      </c>
      <c r="R976" s="59" t="s">
        <v>1483</v>
      </c>
      <c r="S976" s="59" t="s">
        <v>1692</v>
      </c>
      <c r="T976" s="59" t="s">
        <v>1693</v>
      </c>
      <c r="U976" s="59" t="s">
        <v>1486</v>
      </c>
      <c r="V976" s="59" t="s">
        <v>1487</v>
      </c>
      <c r="W976" s="59" t="s">
        <v>1488</v>
      </c>
      <c r="X976" s="59" t="s">
        <v>1511</v>
      </c>
      <c r="Y976" s="59" t="s">
        <v>1490</v>
      </c>
      <c r="Z976" s="59">
        <v>6.93</v>
      </c>
      <c r="AA976" s="59">
        <v>6.93</v>
      </c>
      <c r="AB976" s="59">
        <v>0</v>
      </c>
      <c r="AC976" s="59">
        <v>6.93</v>
      </c>
      <c r="AD976" s="59">
        <v>0</v>
      </c>
      <c r="AE976" s="59">
        <v>0</v>
      </c>
      <c r="AF976" s="59" t="s">
        <v>1491</v>
      </c>
      <c r="AG976" s="59" t="s">
        <v>727</v>
      </c>
      <c r="AH976" s="59" t="s">
        <v>1644</v>
      </c>
      <c r="AI976" s="59" t="s">
        <v>1492</v>
      </c>
      <c r="AJ976" s="59" t="s">
        <v>1486</v>
      </c>
      <c r="AK976" s="59" t="s">
        <v>278</v>
      </c>
      <c r="AL976" s="59" t="s">
        <v>1493</v>
      </c>
      <c r="AM976" s="59" t="s">
        <v>1494</v>
      </c>
      <c r="AN976" s="59" t="s">
        <v>1384</v>
      </c>
      <c r="AO976" s="59" t="s">
        <v>107</v>
      </c>
    </row>
    <row r="977" spans="1:41" x14ac:dyDescent="0.15">
      <c r="A977" s="59" t="s">
        <v>1843</v>
      </c>
      <c r="B977" s="59" t="s">
        <v>1694</v>
      </c>
      <c r="C977" s="59" t="s">
        <v>1695</v>
      </c>
      <c r="D977" s="59" t="s">
        <v>1674</v>
      </c>
      <c r="E977" s="59" t="s">
        <v>1675</v>
      </c>
      <c r="F977" s="59" t="s">
        <v>1475</v>
      </c>
      <c r="G977" s="59" t="s">
        <v>1406</v>
      </c>
      <c r="H977" s="59" t="s">
        <v>1475</v>
      </c>
      <c r="I977" s="59" t="s">
        <v>1406</v>
      </c>
      <c r="J977" s="59" t="s">
        <v>727</v>
      </c>
      <c r="K977" s="59" t="s">
        <v>1644</v>
      </c>
      <c r="L977" s="59" t="s">
        <v>1696</v>
      </c>
      <c r="M977" s="59" t="s">
        <v>1478</v>
      </c>
      <c r="N977" s="59" t="s">
        <v>1479</v>
      </c>
      <c r="O977" s="59" t="s">
        <v>1480</v>
      </c>
      <c r="P977" s="59" t="s">
        <v>1481</v>
      </c>
      <c r="Q977" s="59" t="s">
        <v>1482</v>
      </c>
      <c r="R977" s="59" t="s">
        <v>1483</v>
      </c>
      <c r="S977" s="59" t="s">
        <v>1697</v>
      </c>
      <c r="T977" s="59" t="s">
        <v>1698</v>
      </c>
      <c r="U977" s="59" t="s">
        <v>1486</v>
      </c>
      <c r="V977" s="59" t="s">
        <v>1487</v>
      </c>
      <c r="W977" s="59" t="s">
        <v>1509</v>
      </c>
      <c r="X977" s="59" t="s">
        <v>1487</v>
      </c>
      <c r="Y977" s="59" t="s">
        <v>1490</v>
      </c>
      <c r="Z977" s="59">
        <v>4973.34</v>
      </c>
      <c r="AA977" s="59">
        <v>4973.34</v>
      </c>
      <c r="AB977" s="59">
        <v>0</v>
      </c>
      <c r="AC977" s="59">
        <v>4973.34</v>
      </c>
      <c r="AD977" s="59">
        <v>0</v>
      </c>
      <c r="AE977" s="59">
        <v>0</v>
      </c>
      <c r="AF977" s="59" t="s">
        <v>1491</v>
      </c>
      <c r="AG977" s="59" t="s">
        <v>727</v>
      </c>
      <c r="AH977" s="59" t="s">
        <v>1644</v>
      </c>
      <c r="AI977" s="59" t="s">
        <v>1492</v>
      </c>
      <c r="AJ977" s="59" t="s">
        <v>1486</v>
      </c>
      <c r="AK977" s="59" t="s">
        <v>278</v>
      </c>
      <c r="AL977" s="59" t="s">
        <v>1493</v>
      </c>
      <c r="AM977" s="59" t="s">
        <v>1494</v>
      </c>
      <c r="AN977" s="59" t="s">
        <v>1384</v>
      </c>
      <c r="AO977" s="59" t="s">
        <v>107</v>
      </c>
    </row>
    <row r="978" spans="1:41" x14ac:dyDescent="0.15">
      <c r="A978" s="59" t="s">
        <v>1843</v>
      </c>
      <c r="B978" s="59" t="s">
        <v>1694</v>
      </c>
      <c r="C978" s="59" t="s">
        <v>1695</v>
      </c>
      <c r="D978" s="59" t="s">
        <v>1674</v>
      </c>
      <c r="E978" s="59" t="s">
        <v>1675</v>
      </c>
      <c r="F978" s="59" t="s">
        <v>1475</v>
      </c>
      <c r="G978" s="59" t="s">
        <v>1406</v>
      </c>
      <c r="H978" s="59" t="s">
        <v>1475</v>
      </c>
      <c r="I978" s="59" t="s">
        <v>1406</v>
      </c>
      <c r="J978" s="59" t="s">
        <v>727</v>
      </c>
      <c r="K978" s="59" t="s">
        <v>1644</v>
      </c>
      <c r="L978" s="59" t="s">
        <v>1696</v>
      </c>
      <c r="M978" s="59" t="s">
        <v>1478</v>
      </c>
      <c r="N978" s="59" t="s">
        <v>1479</v>
      </c>
      <c r="O978" s="59" t="s">
        <v>1480</v>
      </c>
      <c r="P978" s="59" t="s">
        <v>1481</v>
      </c>
      <c r="Q978" s="59" t="s">
        <v>1482</v>
      </c>
      <c r="R978" s="59" t="s">
        <v>1483</v>
      </c>
      <c r="S978" s="59" t="s">
        <v>1697</v>
      </c>
      <c r="T978" s="59" t="s">
        <v>1698</v>
      </c>
      <c r="U978" s="59" t="s">
        <v>1486</v>
      </c>
      <c r="V978" s="59" t="s">
        <v>1487</v>
      </c>
      <c r="W978" s="59" t="s">
        <v>1488</v>
      </c>
      <c r="X978" s="59" t="s">
        <v>1511</v>
      </c>
      <c r="Y978" s="59" t="s">
        <v>1490</v>
      </c>
      <c r="Z978" s="59">
        <v>26.66</v>
      </c>
      <c r="AA978" s="59">
        <v>26.66</v>
      </c>
      <c r="AB978" s="59">
        <v>0</v>
      </c>
      <c r="AC978" s="59">
        <v>26.66</v>
      </c>
      <c r="AD978" s="59">
        <v>0</v>
      </c>
      <c r="AE978" s="59">
        <v>0</v>
      </c>
      <c r="AF978" s="59" t="s">
        <v>1491</v>
      </c>
      <c r="AG978" s="59" t="s">
        <v>727</v>
      </c>
      <c r="AH978" s="59" t="s">
        <v>1644</v>
      </c>
      <c r="AI978" s="59" t="s">
        <v>1492</v>
      </c>
      <c r="AJ978" s="59" t="s">
        <v>1486</v>
      </c>
      <c r="AK978" s="59" t="s">
        <v>278</v>
      </c>
      <c r="AL978" s="59" t="s">
        <v>1493</v>
      </c>
      <c r="AM978" s="59" t="s">
        <v>1494</v>
      </c>
      <c r="AN978" s="59" t="s">
        <v>1384</v>
      </c>
      <c r="AO978" s="59" t="s">
        <v>107</v>
      </c>
    </row>
    <row r="979" spans="1:41" x14ac:dyDescent="0.15">
      <c r="A979" s="59" t="s">
        <v>1843</v>
      </c>
      <c r="B979" s="59" t="s">
        <v>1835</v>
      </c>
      <c r="C979" s="59" t="s">
        <v>1836</v>
      </c>
      <c r="D979" s="59" t="s">
        <v>1837</v>
      </c>
      <c r="E979" s="59" t="s">
        <v>1838</v>
      </c>
      <c r="F979" s="59" t="s">
        <v>1475</v>
      </c>
      <c r="G979" s="59" t="s">
        <v>1406</v>
      </c>
      <c r="H979" s="59" t="s">
        <v>1475</v>
      </c>
      <c r="I979" s="59" t="s">
        <v>1406</v>
      </c>
      <c r="J979" s="59" t="s">
        <v>1476</v>
      </c>
      <c r="K979" s="59" t="s">
        <v>1839</v>
      </c>
      <c r="L979" s="59" t="s">
        <v>1840</v>
      </c>
      <c r="M979" s="59" t="s">
        <v>1478</v>
      </c>
      <c r="N979" s="59" t="s">
        <v>1479</v>
      </c>
      <c r="O979" s="59" t="s">
        <v>1480</v>
      </c>
      <c r="P979" s="59" t="s">
        <v>1481</v>
      </c>
      <c r="Q979" s="59" t="s">
        <v>1482</v>
      </c>
      <c r="R979" s="59" t="s">
        <v>1483</v>
      </c>
      <c r="S979" s="59" t="s">
        <v>1841</v>
      </c>
      <c r="T979" s="59" t="s">
        <v>1842</v>
      </c>
      <c r="U979" s="59" t="s">
        <v>1486</v>
      </c>
      <c r="V979" s="59" t="s">
        <v>1487</v>
      </c>
      <c r="W979" s="59" t="s">
        <v>1509</v>
      </c>
      <c r="X979" s="59" t="s">
        <v>1487</v>
      </c>
      <c r="Y979" s="59" t="s">
        <v>1490</v>
      </c>
      <c r="Z979" s="59">
        <v>82.42</v>
      </c>
      <c r="AA979" s="59">
        <v>82.42</v>
      </c>
      <c r="AB979" s="59">
        <v>0</v>
      </c>
      <c r="AC979" s="59">
        <v>82.42</v>
      </c>
      <c r="AD979" s="59">
        <v>0</v>
      </c>
      <c r="AE979" s="59">
        <v>0</v>
      </c>
      <c r="AF979" s="59" t="s">
        <v>1491</v>
      </c>
      <c r="AG979" s="59" t="s">
        <v>1476</v>
      </c>
      <c r="AH979" s="59" t="s">
        <v>1839</v>
      </c>
      <c r="AI979" s="59" t="s">
        <v>1492</v>
      </c>
      <c r="AJ979" s="59" t="s">
        <v>1486</v>
      </c>
      <c r="AK979" s="59" t="s">
        <v>278</v>
      </c>
      <c r="AL979" s="59" t="s">
        <v>1493</v>
      </c>
      <c r="AM979" s="59" t="s">
        <v>1494</v>
      </c>
      <c r="AN979" s="59" t="s">
        <v>1384</v>
      </c>
      <c r="AO979" s="59" t="s">
        <v>107</v>
      </c>
    </row>
    <row r="980" spans="1:41" x14ac:dyDescent="0.15">
      <c r="A980" s="59" t="s">
        <v>1843</v>
      </c>
      <c r="B980" s="59" t="s">
        <v>1835</v>
      </c>
      <c r="C980" s="59" t="s">
        <v>1836</v>
      </c>
      <c r="D980" s="59" t="s">
        <v>1837</v>
      </c>
      <c r="E980" s="59" t="s">
        <v>1838</v>
      </c>
      <c r="F980" s="59" t="s">
        <v>1475</v>
      </c>
      <c r="G980" s="59" t="s">
        <v>1406</v>
      </c>
      <c r="H980" s="59" t="s">
        <v>1475</v>
      </c>
      <c r="I980" s="59" t="s">
        <v>1406</v>
      </c>
      <c r="J980" s="59" t="s">
        <v>1476</v>
      </c>
      <c r="K980" s="59" t="s">
        <v>1839</v>
      </c>
      <c r="L980" s="59" t="s">
        <v>1840</v>
      </c>
      <c r="M980" s="59" t="s">
        <v>1478</v>
      </c>
      <c r="N980" s="59" t="s">
        <v>1479</v>
      </c>
      <c r="O980" s="59" t="s">
        <v>1480</v>
      </c>
      <c r="P980" s="59" t="s">
        <v>1481</v>
      </c>
      <c r="Q980" s="59" t="s">
        <v>1482</v>
      </c>
      <c r="R980" s="59" t="s">
        <v>1483</v>
      </c>
      <c r="S980" s="59" t="s">
        <v>1841</v>
      </c>
      <c r="T980" s="59" t="s">
        <v>1842</v>
      </c>
      <c r="U980" s="59" t="s">
        <v>1486</v>
      </c>
      <c r="V980" s="59" t="s">
        <v>1487</v>
      </c>
      <c r="W980" s="59" t="s">
        <v>1488</v>
      </c>
      <c r="X980" s="59" t="s">
        <v>1510</v>
      </c>
      <c r="Y980" s="59" t="s">
        <v>1490</v>
      </c>
      <c r="Z980" s="59">
        <v>336.7</v>
      </c>
      <c r="AA980" s="59">
        <v>336.7</v>
      </c>
      <c r="AB980" s="59">
        <v>0</v>
      </c>
      <c r="AC980" s="59">
        <v>336.7</v>
      </c>
      <c r="AD980" s="59">
        <v>0</v>
      </c>
      <c r="AE980" s="59">
        <v>0</v>
      </c>
      <c r="AF980" s="59" t="s">
        <v>1491</v>
      </c>
      <c r="AG980" s="59" t="s">
        <v>1476</v>
      </c>
      <c r="AH980" s="59" t="s">
        <v>1839</v>
      </c>
      <c r="AI980" s="59" t="s">
        <v>1492</v>
      </c>
      <c r="AJ980" s="59" t="s">
        <v>1486</v>
      </c>
      <c r="AK980" s="59" t="s">
        <v>278</v>
      </c>
      <c r="AL980" s="59" t="s">
        <v>1493</v>
      </c>
      <c r="AM980" s="59" t="s">
        <v>1494</v>
      </c>
      <c r="AN980" s="59" t="s">
        <v>1384</v>
      </c>
      <c r="AO980" s="59" t="s">
        <v>107</v>
      </c>
    </row>
    <row r="981" spans="1:41" x14ac:dyDescent="0.15">
      <c r="A981" s="59" t="s">
        <v>1843</v>
      </c>
      <c r="B981" s="59" t="s">
        <v>1835</v>
      </c>
      <c r="C981" s="59" t="s">
        <v>1836</v>
      </c>
      <c r="D981" s="59" t="s">
        <v>1837</v>
      </c>
      <c r="E981" s="59" t="s">
        <v>1838</v>
      </c>
      <c r="F981" s="59" t="s">
        <v>1475</v>
      </c>
      <c r="G981" s="59" t="s">
        <v>1406</v>
      </c>
      <c r="H981" s="59" t="s">
        <v>1475</v>
      </c>
      <c r="I981" s="59" t="s">
        <v>1406</v>
      </c>
      <c r="J981" s="59" t="s">
        <v>1476</v>
      </c>
      <c r="K981" s="59" t="s">
        <v>1839</v>
      </c>
      <c r="L981" s="59" t="s">
        <v>1840</v>
      </c>
      <c r="M981" s="59" t="s">
        <v>1478</v>
      </c>
      <c r="N981" s="59" t="s">
        <v>1479</v>
      </c>
      <c r="O981" s="59" t="s">
        <v>1480</v>
      </c>
      <c r="P981" s="59" t="s">
        <v>1481</v>
      </c>
      <c r="Q981" s="59" t="s">
        <v>1482</v>
      </c>
      <c r="R981" s="59" t="s">
        <v>1483</v>
      </c>
      <c r="S981" s="59" t="s">
        <v>1841</v>
      </c>
      <c r="T981" s="59" t="s">
        <v>1842</v>
      </c>
      <c r="U981" s="59" t="s">
        <v>1486</v>
      </c>
      <c r="V981" s="59" t="s">
        <v>1487</v>
      </c>
      <c r="W981" s="59" t="s">
        <v>1488</v>
      </c>
      <c r="X981" s="59" t="s">
        <v>1511</v>
      </c>
      <c r="Y981" s="59" t="s">
        <v>1490</v>
      </c>
      <c r="Z981" s="59">
        <v>2.02</v>
      </c>
      <c r="AA981" s="59">
        <v>2.02</v>
      </c>
      <c r="AB981" s="59">
        <v>0</v>
      </c>
      <c r="AC981" s="59">
        <v>2.02</v>
      </c>
      <c r="AD981" s="59">
        <v>0</v>
      </c>
      <c r="AE981" s="59">
        <v>0</v>
      </c>
      <c r="AF981" s="59" t="s">
        <v>1491</v>
      </c>
      <c r="AG981" s="59" t="s">
        <v>1476</v>
      </c>
      <c r="AH981" s="59" t="s">
        <v>1839</v>
      </c>
      <c r="AI981" s="59" t="s">
        <v>1492</v>
      </c>
      <c r="AJ981" s="59" t="s">
        <v>1486</v>
      </c>
      <c r="AK981" s="59" t="s">
        <v>278</v>
      </c>
      <c r="AL981" s="59" t="s">
        <v>1493</v>
      </c>
      <c r="AM981" s="59" t="s">
        <v>1494</v>
      </c>
      <c r="AN981" s="59" t="s">
        <v>1384</v>
      </c>
      <c r="AO981" s="59" t="s">
        <v>107</v>
      </c>
    </row>
    <row r="982" spans="1:41" x14ac:dyDescent="0.15">
      <c r="A982" s="59" t="s">
        <v>1843</v>
      </c>
      <c r="B982" s="59" t="s">
        <v>1699</v>
      </c>
      <c r="C982" s="59" t="s">
        <v>1700</v>
      </c>
      <c r="D982" s="59" t="s">
        <v>1701</v>
      </c>
      <c r="E982" s="59" t="s">
        <v>1702</v>
      </c>
      <c r="F982" s="59" t="s">
        <v>1475</v>
      </c>
      <c r="G982" s="59" t="s">
        <v>1406</v>
      </c>
      <c r="H982" s="59" t="s">
        <v>1475</v>
      </c>
      <c r="I982" s="59" t="s">
        <v>1406</v>
      </c>
      <c r="J982" s="59" t="s">
        <v>727</v>
      </c>
      <c r="K982" s="59" t="s">
        <v>1703</v>
      </c>
      <c r="L982" s="59" t="s">
        <v>1704</v>
      </c>
      <c r="M982" s="59" t="s">
        <v>1478</v>
      </c>
      <c r="N982" s="59" t="s">
        <v>1479</v>
      </c>
      <c r="O982" s="59" t="s">
        <v>1480</v>
      </c>
      <c r="P982" s="59" t="s">
        <v>1481</v>
      </c>
      <c r="Q982" s="59" t="s">
        <v>1482</v>
      </c>
      <c r="R982" s="59" t="s">
        <v>1483</v>
      </c>
      <c r="S982" s="59" t="s">
        <v>1743</v>
      </c>
      <c r="T982" s="59" t="s">
        <v>1744</v>
      </c>
      <c r="U982" s="59" t="s">
        <v>1486</v>
      </c>
      <c r="V982" s="59" t="s">
        <v>1487</v>
      </c>
      <c r="W982" s="59" t="s">
        <v>1500</v>
      </c>
      <c r="X982" s="59" t="s">
        <v>1501</v>
      </c>
      <c r="Y982" s="59" t="s">
        <v>1490</v>
      </c>
      <c r="Z982" s="59">
        <v>0.08</v>
      </c>
      <c r="AA982" s="59">
        <v>0.08</v>
      </c>
      <c r="AB982" s="59">
        <v>0</v>
      </c>
      <c r="AC982" s="59">
        <v>0.08</v>
      </c>
      <c r="AD982" s="59">
        <v>0</v>
      </c>
      <c r="AE982" s="59">
        <v>0</v>
      </c>
      <c r="AF982" s="59" t="s">
        <v>1707</v>
      </c>
      <c r="AG982" s="59" t="s">
        <v>1406</v>
      </c>
      <c r="AH982" s="59" t="s">
        <v>1406</v>
      </c>
      <c r="AI982" s="59" t="s">
        <v>1523</v>
      </c>
      <c r="AJ982" s="59" t="s">
        <v>1486</v>
      </c>
      <c r="AK982" s="59" t="s">
        <v>278</v>
      </c>
      <c r="AL982" s="59" t="s">
        <v>1493</v>
      </c>
      <c r="AM982" s="59" t="s">
        <v>1494</v>
      </c>
      <c r="AN982" s="59" t="s">
        <v>1384</v>
      </c>
      <c r="AO982" s="59" t="s">
        <v>107</v>
      </c>
    </row>
    <row r="983" spans="1:41" x14ac:dyDescent="0.15">
      <c r="A983" s="59" t="s">
        <v>1843</v>
      </c>
      <c r="B983" s="59" t="s">
        <v>1699</v>
      </c>
      <c r="C983" s="59" t="s">
        <v>1700</v>
      </c>
      <c r="D983" s="59" t="s">
        <v>1701</v>
      </c>
      <c r="E983" s="59" t="s">
        <v>1702</v>
      </c>
      <c r="F983" s="59" t="s">
        <v>1475</v>
      </c>
      <c r="G983" s="59" t="s">
        <v>1406</v>
      </c>
      <c r="H983" s="59" t="s">
        <v>1475</v>
      </c>
      <c r="I983" s="59" t="s">
        <v>1406</v>
      </c>
      <c r="J983" s="59" t="s">
        <v>727</v>
      </c>
      <c r="K983" s="59" t="s">
        <v>1703</v>
      </c>
      <c r="L983" s="59" t="s">
        <v>1704</v>
      </c>
      <c r="M983" s="59" t="s">
        <v>1478</v>
      </c>
      <c r="N983" s="59" t="s">
        <v>1479</v>
      </c>
      <c r="O983" s="59" t="s">
        <v>1480</v>
      </c>
      <c r="P983" s="59" t="s">
        <v>1481</v>
      </c>
      <c r="Q983" s="59" t="s">
        <v>1482</v>
      </c>
      <c r="R983" s="59" t="s">
        <v>1483</v>
      </c>
      <c r="S983" s="59" t="s">
        <v>1705</v>
      </c>
      <c r="T983" s="59" t="s">
        <v>1706</v>
      </c>
      <c r="U983" s="59" t="s">
        <v>1486</v>
      </c>
      <c r="V983" s="59" t="s">
        <v>1487</v>
      </c>
      <c r="W983" s="59" t="s">
        <v>1508</v>
      </c>
      <c r="X983" s="59" t="s">
        <v>1487</v>
      </c>
      <c r="Y983" s="59" t="s">
        <v>1490</v>
      </c>
      <c r="Z983" s="59">
        <v>8.56</v>
      </c>
      <c r="AA983" s="59">
        <v>8.56</v>
      </c>
      <c r="AB983" s="59">
        <v>0</v>
      </c>
      <c r="AC983" s="59">
        <v>8.56</v>
      </c>
      <c r="AD983" s="59">
        <v>0</v>
      </c>
      <c r="AE983" s="59">
        <v>0</v>
      </c>
      <c r="AF983" s="59" t="s">
        <v>1707</v>
      </c>
      <c r="AG983" s="59" t="s">
        <v>1406</v>
      </c>
      <c r="AH983" s="59" t="s">
        <v>1406</v>
      </c>
      <c r="AI983" s="59" t="s">
        <v>1523</v>
      </c>
      <c r="AJ983" s="59" t="s">
        <v>1486</v>
      </c>
      <c r="AK983" s="59" t="s">
        <v>278</v>
      </c>
      <c r="AL983" s="59" t="s">
        <v>1493</v>
      </c>
      <c r="AM983" s="59" t="s">
        <v>1494</v>
      </c>
      <c r="AN983" s="59" t="s">
        <v>1384</v>
      </c>
      <c r="AO983" s="59" t="s">
        <v>107</v>
      </c>
    </row>
    <row r="984" spans="1:41" x14ac:dyDescent="0.15">
      <c r="A984" s="59" t="s">
        <v>1843</v>
      </c>
      <c r="B984" s="59" t="s">
        <v>1699</v>
      </c>
      <c r="C984" s="59" t="s">
        <v>1700</v>
      </c>
      <c r="D984" s="59" t="s">
        <v>1701</v>
      </c>
      <c r="E984" s="59" t="s">
        <v>1702</v>
      </c>
      <c r="F984" s="59" t="s">
        <v>1475</v>
      </c>
      <c r="G984" s="59" t="s">
        <v>1406</v>
      </c>
      <c r="H984" s="59" t="s">
        <v>1475</v>
      </c>
      <c r="I984" s="59" t="s">
        <v>1406</v>
      </c>
      <c r="J984" s="59" t="s">
        <v>727</v>
      </c>
      <c r="K984" s="59" t="s">
        <v>1703</v>
      </c>
      <c r="L984" s="59" t="s">
        <v>1704</v>
      </c>
      <c r="M984" s="59" t="s">
        <v>1478</v>
      </c>
      <c r="N984" s="59" t="s">
        <v>1479</v>
      </c>
      <c r="O984" s="59" t="s">
        <v>1480</v>
      </c>
      <c r="P984" s="59" t="s">
        <v>1481</v>
      </c>
      <c r="Q984" s="59" t="s">
        <v>1482</v>
      </c>
      <c r="R984" s="59" t="s">
        <v>1483</v>
      </c>
      <c r="S984" s="59" t="s">
        <v>1705</v>
      </c>
      <c r="T984" s="59" t="s">
        <v>1706</v>
      </c>
      <c r="U984" s="59" t="s">
        <v>1486</v>
      </c>
      <c r="V984" s="59" t="s">
        <v>1487</v>
      </c>
      <c r="W984" s="59" t="s">
        <v>1509</v>
      </c>
      <c r="X984" s="59" t="s">
        <v>1487</v>
      </c>
      <c r="Y984" s="59" t="s">
        <v>1490</v>
      </c>
      <c r="Z984" s="59">
        <v>0.69</v>
      </c>
      <c r="AA984" s="59">
        <v>0.69</v>
      </c>
      <c r="AB984" s="59">
        <v>0</v>
      </c>
      <c r="AC984" s="59">
        <v>0.69</v>
      </c>
      <c r="AD984" s="59">
        <v>0</v>
      </c>
      <c r="AE984" s="59">
        <v>0</v>
      </c>
      <c r="AF984" s="59" t="s">
        <v>1707</v>
      </c>
      <c r="AG984" s="59" t="s">
        <v>1406</v>
      </c>
      <c r="AH984" s="59" t="s">
        <v>1406</v>
      </c>
      <c r="AI984" s="59" t="s">
        <v>1523</v>
      </c>
      <c r="AJ984" s="59" t="s">
        <v>1486</v>
      </c>
      <c r="AK984" s="59" t="s">
        <v>278</v>
      </c>
      <c r="AL984" s="59" t="s">
        <v>1493</v>
      </c>
      <c r="AM984" s="59" t="s">
        <v>1494</v>
      </c>
      <c r="AN984" s="59" t="s">
        <v>1384</v>
      </c>
      <c r="AO984" s="59" t="s">
        <v>107</v>
      </c>
    </row>
    <row r="985" spans="1:41" x14ac:dyDescent="0.15">
      <c r="A985" s="59" t="s">
        <v>1843</v>
      </c>
      <c r="B985" s="59" t="s">
        <v>1699</v>
      </c>
      <c r="C985" s="59" t="s">
        <v>1700</v>
      </c>
      <c r="D985" s="59" t="s">
        <v>1701</v>
      </c>
      <c r="E985" s="59" t="s">
        <v>1702</v>
      </c>
      <c r="F985" s="59" t="s">
        <v>1475</v>
      </c>
      <c r="G985" s="59" t="s">
        <v>1406</v>
      </c>
      <c r="H985" s="59" t="s">
        <v>1475</v>
      </c>
      <c r="I985" s="59" t="s">
        <v>1406</v>
      </c>
      <c r="J985" s="59" t="s">
        <v>727</v>
      </c>
      <c r="K985" s="59" t="s">
        <v>1703</v>
      </c>
      <c r="L985" s="59" t="s">
        <v>1704</v>
      </c>
      <c r="M985" s="59" t="s">
        <v>1478</v>
      </c>
      <c r="N985" s="59" t="s">
        <v>1479</v>
      </c>
      <c r="O985" s="59" t="s">
        <v>1480</v>
      </c>
      <c r="P985" s="59" t="s">
        <v>1481</v>
      </c>
      <c r="Q985" s="59" t="s">
        <v>1482</v>
      </c>
      <c r="R985" s="59" t="s">
        <v>1483</v>
      </c>
      <c r="S985" s="59" t="s">
        <v>1705</v>
      </c>
      <c r="T985" s="59" t="s">
        <v>1706</v>
      </c>
      <c r="U985" s="59" t="s">
        <v>1486</v>
      </c>
      <c r="V985" s="59" t="s">
        <v>1487</v>
      </c>
      <c r="W985" s="59" t="s">
        <v>1513</v>
      </c>
      <c r="X985" s="59" t="s">
        <v>1487</v>
      </c>
      <c r="Y985" s="59" t="s">
        <v>1490</v>
      </c>
      <c r="Z985" s="59">
        <v>3.28</v>
      </c>
      <c r="AA985" s="59">
        <v>3.28</v>
      </c>
      <c r="AB985" s="59">
        <v>0</v>
      </c>
      <c r="AC985" s="59">
        <v>3.28</v>
      </c>
      <c r="AD985" s="59">
        <v>0</v>
      </c>
      <c r="AE985" s="59">
        <v>0</v>
      </c>
      <c r="AF985" s="59" t="s">
        <v>1707</v>
      </c>
      <c r="AG985" s="59" t="s">
        <v>1406</v>
      </c>
      <c r="AH985" s="59" t="s">
        <v>1406</v>
      </c>
      <c r="AI985" s="59" t="s">
        <v>1523</v>
      </c>
      <c r="AJ985" s="59" t="s">
        <v>1486</v>
      </c>
      <c r="AK985" s="59" t="s">
        <v>278</v>
      </c>
      <c r="AL985" s="59" t="s">
        <v>1493</v>
      </c>
      <c r="AM985" s="59" t="s">
        <v>1494</v>
      </c>
      <c r="AN985" s="59" t="s">
        <v>1384</v>
      </c>
      <c r="AO985" s="59" t="s">
        <v>107</v>
      </c>
    </row>
    <row r="986" spans="1:41" x14ac:dyDescent="0.15">
      <c r="A986" s="59" t="s">
        <v>1843</v>
      </c>
      <c r="B986" s="59" t="s">
        <v>1699</v>
      </c>
      <c r="C986" s="59" t="s">
        <v>1700</v>
      </c>
      <c r="D986" s="59" t="s">
        <v>1701</v>
      </c>
      <c r="E986" s="59" t="s">
        <v>1702</v>
      </c>
      <c r="F986" s="59" t="s">
        <v>1475</v>
      </c>
      <c r="G986" s="59" t="s">
        <v>1406</v>
      </c>
      <c r="H986" s="59" t="s">
        <v>1475</v>
      </c>
      <c r="I986" s="59" t="s">
        <v>1406</v>
      </c>
      <c r="J986" s="59" t="s">
        <v>727</v>
      </c>
      <c r="K986" s="59" t="s">
        <v>1703</v>
      </c>
      <c r="L986" s="59" t="s">
        <v>1704</v>
      </c>
      <c r="M986" s="59" t="s">
        <v>1478</v>
      </c>
      <c r="N986" s="59" t="s">
        <v>1479</v>
      </c>
      <c r="O986" s="59" t="s">
        <v>1480</v>
      </c>
      <c r="P986" s="59" t="s">
        <v>1481</v>
      </c>
      <c r="Q986" s="59" t="s">
        <v>1482</v>
      </c>
      <c r="R986" s="59" t="s">
        <v>1483</v>
      </c>
      <c r="S986" s="59" t="s">
        <v>1705</v>
      </c>
      <c r="T986" s="59" t="s">
        <v>1706</v>
      </c>
      <c r="U986" s="59" t="s">
        <v>1486</v>
      </c>
      <c r="V986" s="59" t="s">
        <v>1487</v>
      </c>
      <c r="W986" s="59" t="s">
        <v>1514</v>
      </c>
      <c r="X986" s="59" t="s">
        <v>1487</v>
      </c>
      <c r="Y986" s="59" t="s">
        <v>1490</v>
      </c>
      <c r="Z986" s="59">
        <v>0.56999999999999995</v>
      </c>
      <c r="AA986" s="59">
        <v>0.56999999999999995</v>
      </c>
      <c r="AB986" s="59">
        <v>0</v>
      </c>
      <c r="AC986" s="59">
        <v>0.56999999999999995</v>
      </c>
      <c r="AD986" s="59">
        <v>0</v>
      </c>
      <c r="AE986" s="59">
        <v>0</v>
      </c>
      <c r="AF986" s="59" t="s">
        <v>1707</v>
      </c>
      <c r="AG986" s="59" t="s">
        <v>1406</v>
      </c>
      <c r="AH986" s="59" t="s">
        <v>1406</v>
      </c>
      <c r="AI986" s="59" t="s">
        <v>1523</v>
      </c>
      <c r="AJ986" s="59" t="s">
        <v>1486</v>
      </c>
      <c r="AK986" s="59" t="s">
        <v>278</v>
      </c>
      <c r="AL986" s="59" t="s">
        <v>1493</v>
      </c>
      <c r="AM986" s="59" t="s">
        <v>1494</v>
      </c>
      <c r="AN986" s="59" t="s">
        <v>1384</v>
      </c>
      <c r="AO986" s="59" t="s">
        <v>107</v>
      </c>
    </row>
    <row r="987" spans="1:41" x14ac:dyDescent="0.15">
      <c r="A987" s="59" t="s">
        <v>1843</v>
      </c>
      <c r="B987" s="59" t="s">
        <v>1708</v>
      </c>
      <c r="C987" s="59" t="s">
        <v>1709</v>
      </c>
      <c r="D987" s="59" t="s">
        <v>1701</v>
      </c>
      <c r="E987" s="59" t="s">
        <v>1702</v>
      </c>
      <c r="F987" s="59" t="s">
        <v>1475</v>
      </c>
      <c r="G987" s="59" t="s">
        <v>1406</v>
      </c>
      <c r="H987" s="59" t="s">
        <v>1475</v>
      </c>
      <c r="I987" s="59" t="s">
        <v>1406</v>
      </c>
      <c r="J987" s="59" t="s">
        <v>727</v>
      </c>
      <c r="K987" s="59" t="s">
        <v>1703</v>
      </c>
      <c r="L987" s="59" t="s">
        <v>1710</v>
      </c>
      <c r="M987" s="59" t="s">
        <v>1478</v>
      </c>
      <c r="N987" s="59" t="s">
        <v>1479</v>
      </c>
      <c r="O987" s="59" t="s">
        <v>1480</v>
      </c>
      <c r="P987" s="59" t="s">
        <v>1481</v>
      </c>
      <c r="Q987" s="59" t="s">
        <v>1482</v>
      </c>
      <c r="R987" s="59" t="s">
        <v>1483</v>
      </c>
      <c r="S987" s="59" t="s">
        <v>1745</v>
      </c>
      <c r="T987" s="59" t="s">
        <v>1746</v>
      </c>
      <c r="U987" s="59" t="s">
        <v>1486</v>
      </c>
      <c r="V987" s="59" t="s">
        <v>1487</v>
      </c>
      <c r="W987" s="59" t="s">
        <v>1500</v>
      </c>
      <c r="X987" s="59" t="s">
        <v>1501</v>
      </c>
      <c r="Y987" s="59" t="s">
        <v>1490</v>
      </c>
      <c r="Z987" s="59">
        <v>0.02</v>
      </c>
      <c r="AA987" s="59">
        <v>0.02</v>
      </c>
      <c r="AB987" s="59">
        <v>0</v>
      </c>
      <c r="AC987" s="59">
        <v>0.02</v>
      </c>
      <c r="AD987" s="59">
        <v>0</v>
      </c>
      <c r="AE987" s="59">
        <v>0</v>
      </c>
      <c r="AF987" s="59" t="s">
        <v>1491</v>
      </c>
      <c r="AG987" s="59" t="s">
        <v>727</v>
      </c>
      <c r="AH987" s="59" t="s">
        <v>1713</v>
      </c>
      <c r="AI987" s="59" t="s">
        <v>1492</v>
      </c>
      <c r="AJ987" s="59" t="s">
        <v>1486</v>
      </c>
      <c r="AK987" s="59" t="s">
        <v>278</v>
      </c>
      <c r="AL987" s="59" t="s">
        <v>1493</v>
      </c>
      <c r="AM987" s="59" t="s">
        <v>1494</v>
      </c>
      <c r="AN987" s="59" t="s">
        <v>1384</v>
      </c>
      <c r="AO987" s="59" t="s">
        <v>107</v>
      </c>
    </row>
    <row r="988" spans="1:41" x14ac:dyDescent="0.15">
      <c r="A988" s="59" t="s">
        <v>1843</v>
      </c>
      <c r="B988" s="59" t="s">
        <v>1708</v>
      </c>
      <c r="C988" s="59" t="s">
        <v>1709</v>
      </c>
      <c r="D988" s="59" t="s">
        <v>1701</v>
      </c>
      <c r="E988" s="59" t="s">
        <v>1702</v>
      </c>
      <c r="F988" s="59" t="s">
        <v>1475</v>
      </c>
      <c r="G988" s="59" t="s">
        <v>1406</v>
      </c>
      <c r="H988" s="59" t="s">
        <v>1475</v>
      </c>
      <c r="I988" s="59" t="s">
        <v>1406</v>
      </c>
      <c r="J988" s="59" t="s">
        <v>727</v>
      </c>
      <c r="K988" s="59" t="s">
        <v>1703</v>
      </c>
      <c r="L988" s="59" t="s">
        <v>1710</v>
      </c>
      <c r="M988" s="59" t="s">
        <v>1478</v>
      </c>
      <c r="N988" s="59" t="s">
        <v>1479</v>
      </c>
      <c r="O988" s="59" t="s">
        <v>1480</v>
      </c>
      <c r="P988" s="59" t="s">
        <v>1481</v>
      </c>
      <c r="Q988" s="59" t="s">
        <v>1482</v>
      </c>
      <c r="R988" s="59" t="s">
        <v>1483</v>
      </c>
      <c r="S988" s="59" t="s">
        <v>1711</v>
      </c>
      <c r="T988" s="59" t="s">
        <v>1712</v>
      </c>
      <c r="U988" s="59" t="s">
        <v>1486</v>
      </c>
      <c r="V988" s="59" t="s">
        <v>1487</v>
      </c>
      <c r="W988" s="59" t="s">
        <v>1508</v>
      </c>
      <c r="X988" s="59" t="s">
        <v>1487</v>
      </c>
      <c r="Y988" s="59" t="s">
        <v>1490</v>
      </c>
      <c r="Z988" s="59">
        <v>98.19</v>
      </c>
      <c r="AA988" s="59">
        <v>98.19</v>
      </c>
      <c r="AB988" s="59">
        <v>0</v>
      </c>
      <c r="AC988" s="59">
        <v>98.19</v>
      </c>
      <c r="AD988" s="59">
        <v>0</v>
      </c>
      <c r="AE988" s="59">
        <v>0</v>
      </c>
      <c r="AF988" s="59" t="s">
        <v>1491</v>
      </c>
      <c r="AG988" s="59" t="s">
        <v>727</v>
      </c>
      <c r="AH988" s="59" t="s">
        <v>1713</v>
      </c>
      <c r="AI988" s="59" t="s">
        <v>1492</v>
      </c>
      <c r="AJ988" s="59" t="s">
        <v>1486</v>
      </c>
      <c r="AK988" s="59" t="s">
        <v>278</v>
      </c>
      <c r="AL988" s="59" t="s">
        <v>1493</v>
      </c>
      <c r="AM988" s="59" t="s">
        <v>1494</v>
      </c>
      <c r="AN988" s="59" t="s">
        <v>1384</v>
      </c>
      <c r="AO988" s="59" t="s">
        <v>107</v>
      </c>
    </row>
    <row r="989" spans="1:41" x14ac:dyDescent="0.15">
      <c r="A989" s="59" t="s">
        <v>1843</v>
      </c>
      <c r="B989" s="59" t="s">
        <v>1708</v>
      </c>
      <c r="C989" s="59" t="s">
        <v>1709</v>
      </c>
      <c r="D989" s="59" t="s">
        <v>1701</v>
      </c>
      <c r="E989" s="59" t="s">
        <v>1702</v>
      </c>
      <c r="F989" s="59" t="s">
        <v>1475</v>
      </c>
      <c r="G989" s="59" t="s">
        <v>1406</v>
      </c>
      <c r="H989" s="59" t="s">
        <v>1475</v>
      </c>
      <c r="I989" s="59" t="s">
        <v>1406</v>
      </c>
      <c r="J989" s="59" t="s">
        <v>727</v>
      </c>
      <c r="K989" s="59" t="s">
        <v>1703</v>
      </c>
      <c r="L989" s="59" t="s">
        <v>1710</v>
      </c>
      <c r="M989" s="59" t="s">
        <v>1478</v>
      </c>
      <c r="N989" s="59" t="s">
        <v>1479</v>
      </c>
      <c r="O989" s="59" t="s">
        <v>1480</v>
      </c>
      <c r="P989" s="59" t="s">
        <v>1481</v>
      </c>
      <c r="Q989" s="59" t="s">
        <v>1482</v>
      </c>
      <c r="R989" s="59" t="s">
        <v>1483</v>
      </c>
      <c r="S989" s="59" t="s">
        <v>1711</v>
      </c>
      <c r="T989" s="59" t="s">
        <v>1712</v>
      </c>
      <c r="U989" s="59" t="s">
        <v>1486</v>
      </c>
      <c r="V989" s="59" t="s">
        <v>1487</v>
      </c>
      <c r="W989" s="59" t="s">
        <v>1509</v>
      </c>
      <c r="X989" s="59" t="s">
        <v>1487</v>
      </c>
      <c r="Y989" s="59" t="s">
        <v>1490</v>
      </c>
      <c r="Z989" s="59">
        <v>1.92</v>
      </c>
      <c r="AA989" s="59">
        <v>1.92</v>
      </c>
      <c r="AB989" s="59">
        <v>0</v>
      </c>
      <c r="AC989" s="59">
        <v>1.92</v>
      </c>
      <c r="AD989" s="59">
        <v>0</v>
      </c>
      <c r="AE989" s="59">
        <v>0</v>
      </c>
      <c r="AF989" s="59" t="s">
        <v>1491</v>
      </c>
      <c r="AG989" s="59" t="s">
        <v>727</v>
      </c>
      <c r="AH989" s="59" t="s">
        <v>1713</v>
      </c>
      <c r="AI989" s="59" t="s">
        <v>1492</v>
      </c>
      <c r="AJ989" s="59" t="s">
        <v>1486</v>
      </c>
      <c r="AK989" s="59" t="s">
        <v>278</v>
      </c>
      <c r="AL989" s="59" t="s">
        <v>1493</v>
      </c>
      <c r="AM989" s="59" t="s">
        <v>1494</v>
      </c>
      <c r="AN989" s="59" t="s">
        <v>1384</v>
      </c>
      <c r="AO989" s="59" t="s">
        <v>107</v>
      </c>
    </row>
    <row r="990" spans="1:41" x14ac:dyDescent="0.15">
      <c r="A990" s="59" t="s">
        <v>1843</v>
      </c>
      <c r="B990" s="59" t="s">
        <v>1708</v>
      </c>
      <c r="C990" s="59" t="s">
        <v>1709</v>
      </c>
      <c r="D990" s="59" t="s">
        <v>1701</v>
      </c>
      <c r="E990" s="59" t="s">
        <v>1702</v>
      </c>
      <c r="F990" s="59" t="s">
        <v>1475</v>
      </c>
      <c r="G990" s="59" t="s">
        <v>1406</v>
      </c>
      <c r="H990" s="59" t="s">
        <v>1475</v>
      </c>
      <c r="I990" s="59" t="s">
        <v>1406</v>
      </c>
      <c r="J990" s="59" t="s">
        <v>727</v>
      </c>
      <c r="K990" s="59" t="s">
        <v>1703</v>
      </c>
      <c r="L990" s="59" t="s">
        <v>1710</v>
      </c>
      <c r="M990" s="59" t="s">
        <v>1478</v>
      </c>
      <c r="N990" s="59" t="s">
        <v>1479</v>
      </c>
      <c r="O990" s="59" t="s">
        <v>1480</v>
      </c>
      <c r="P990" s="59" t="s">
        <v>1481</v>
      </c>
      <c r="Q990" s="59" t="s">
        <v>1482</v>
      </c>
      <c r="R990" s="59" t="s">
        <v>1483</v>
      </c>
      <c r="S990" s="59" t="s">
        <v>1711</v>
      </c>
      <c r="T990" s="59" t="s">
        <v>1712</v>
      </c>
      <c r="U990" s="59" t="s">
        <v>1486</v>
      </c>
      <c r="V990" s="59" t="s">
        <v>1487</v>
      </c>
      <c r="W990" s="59" t="s">
        <v>1488</v>
      </c>
      <c r="X990" s="59" t="s">
        <v>1510</v>
      </c>
      <c r="Y990" s="59" t="s">
        <v>1490</v>
      </c>
      <c r="Z990" s="59">
        <v>1.51</v>
      </c>
      <c r="AA990" s="59">
        <v>1.51</v>
      </c>
      <c r="AB990" s="59">
        <v>0</v>
      </c>
      <c r="AC990" s="59">
        <v>1.51</v>
      </c>
      <c r="AD990" s="59">
        <v>0</v>
      </c>
      <c r="AE990" s="59">
        <v>0</v>
      </c>
      <c r="AF990" s="59" t="s">
        <v>1491</v>
      </c>
      <c r="AG990" s="59" t="s">
        <v>727</v>
      </c>
      <c r="AH990" s="59" t="s">
        <v>1713</v>
      </c>
      <c r="AI990" s="59" t="s">
        <v>1492</v>
      </c>
      <c r="AJ990" s="59" t="s">
        <v>1486</v>
      </c>
      <c r="AK990" s="59" t="s">
        <v>278</v>
      </c>
      <c r="AL990" s="59" t="s">
        <v>1493</v>
      </c>
      <c r="AM990" s="59" t="s">
        <v>1494</v>
      </c>
      <c r="AN990" s="59" t="s">
        <v>1384</v>
      </c>
      <c r="AO990" s="59" t="s">
        <v>107</v>
      </c>
    </row>
    <row r="991" spans="1:41" x14ac:dyDescent="0.15">
      <c r="A991" s="59" t="s">
        <v>1843</v>
      </c>
      <c r="B991" s="59" t="s">
        <v>1708</v>
      </c>
      <c r="C991" s="59" t="s">
        <v>1709</v>
      </c>
      <c r="D991" s="59" t="s">
        <v>1701</v>
      </c>
      <c r="E991" s="59" t="s">
        <v>1702</v>
      </c>
      <c r="F991" s="59" t="s">
        <v>1475</v>
      </c>
      <c r="G991" s="59" t="s">
        <v>1406</v>
      </c>
      <c r="H991" s="59" t="s">
        <v>1475</v>
      </c>
      <c r="I991" s="59" t="s">
        <v>1406</v>
      </c>
      <c r="J991" s="59" t="s">
        <v>727</v>
      </c>
      <c r="K991" s="59" t="s">
        <v>1703</v>
      </c>
      <c r="L991" s="59" t="s">
        <v>1710</v>
      </c>
      <c r="M991" s="59" t="s">
        <v>1478</v>
      </c>
      <c r="N991" s="59" t="s">
        <v>1479</v>
      </c>
      <c r="O991" s="59" t="s">
        <v>1480</v>
      </c>
      <c r="P991" s="59" t="s">
        <v>1481</v>
      </c>
      <c r="Q991" s="59" t="s">
        <v>1482</v>
      </c>
      <c r="R991" s="59" t="s">
        <v>1483</v>
      </c>
      <c r="S991" s="59" t="s">
        <v>1711</v>
      </c>
      <c r="T991" s="59" t="s">
        <v>1712</v>
      </c>
      <c r="U991" s="59" t="s">
        <v>1486</v>
      </c>
      <c r="V991" s="59" t="s">
        <v>1487</v>
      </c>
      <c r="W991" s="59" t="s">
        <v>1488</v>
      </c>
      <c r="X991" s="59" t="s">
        <v>1511</v>
      </c>
      <c r="Y991" s="59" t="s">
        <v>1490</v>
      </c>
      <c r="Z991" s="59">
        <v>0.15</v>
      </c>
      <c r="AA991" s="59">
        <v>0.15</v>
      </c>
      <c r="AB991" s="59">
        <v>0</v>
      </c>
      <c r="AC991" s="59">
        <v>0.15</v>
      </c>
      <c r="AD991" s="59">
        <v>0</v>
      </c>
      <c r="AE991" s="59">
        <v>0</v>
      </c>
      <c r="AF991" s="59" t="s">
        <v>1491</v>
      </c>
      <c r="AG991" s="59" t="s">
        <v>727</v>
      </c>
      <c r="AH991" s="59" t="s">
        <v>1713</v>
      </c>
      <c r="AI991" s="59" t="s">
        <v>1492</v>
      </c>
      <c r="AJ991" s="59" t="s">
        <v>1486</v>
      </c>
      <c r="AK991" s="59" t="s">
        <v>278</v>
      </c>
      <c r="AL991" s="59" t="s">
        <v>1493</v>
      </c>
      <c r="AM991" s="59" t="s">
        <v>1494</v>
      </c>
      <c r="AN991" s="59" t="s">
        <v>1384</v>
      </c>
      <c r="AO991" s="59" t="s">
        <v>107</v>
      </c>
    </row>
    <row r="992" spans="1:41" x14ac:dyDescent="0.15">
      <c r="A992" s="59" t="s">
        <v>1843</v>
      </c>
      <c r="B992" s="59" t="s">
        <v>1708</v>
      </c>
      <c r="C992" s="59" t="s">
        <v>1709</v>
      </c>
      <c r="D992" s="59" t="s">
        <v>1701</v>
      </c>
      <c r="E992" s="59" t="s">
        <v>1702</v>
      </c>
      <c r="F992" s="59" t="s">
        <v>1475</v>
      </c>
      <c r="G992" s="59" t="s">
        <v>1406</v>
      </c>
      <c r="H992" s="59" t="s">
        <v>1475</v>
      </c>
      <c r="I992" s="59" t="s">
        <v>1406</v>
      </c>
      <c r="J992" s="59" t="s">
        <v>727</v>
      </c>
      <c r="K992" s="59" t="s">
        <v>1703</v>
      </c>
      <c r="L992" s="59" t="s">
        <v>1710</v>
      </c>
      <c r="M992" s="59" t="s">
        <v>1478</v>
      </c>
      <c r="N992" s="59" t="s">
        <v>1479</v>
      </c>
      <c r="O992" s="59" t="s">
        <v>1480</v>
      </c>
      <c r="P992" s="59" t="s">
        <v>1481</v>
      </c>
      <c r="Q992" s="59" t="s">
        <v>1482</v>
      </c>
      <c r="R992" s="59" t="s">
        <v>1483</v>
      </c>
      <c r="S992" s="59" t="s">
        <v>1711</v>
      </c>
      <c r="T992" s="59" t="s">
        <v>1712</v>
      </c>
      <c r="U992" s="59" t="s">
        <v>1486</v>
      </c>
      <c r="V992" s="59" t="s">
        <v>1487</v>
      </c>
      <c r="W992" s="59" t="s">
        <v>1513</v>
      </c>
      <c r="X992" s="59" t="s">
        <v>1487</v>
      </c>
      <c r="Y992" s="59" t="s">
        <v>1490</v>
      </c>
      <c r="Z992" s="59">
        <v>31.03</v>
      </c>
      <c r="AA992" s="59">
        <v>31.03</v>
      </c>
      <c r="AB992" s="59">
        <v>0</v>
      </c>
      <c r="AC992" s="59">
        <v>31.03</v>
      </c>
      <c r="AD992" s="59">
        <v>0</v>
      </c>
      <c r="AE992" s="59">
        <v>0</v>
      </c>
      <c r="AF992" s="59" t="s">
        <v>1491</v>
      </c>
      <c r="AG992" s="59" t="s">
        <v>727</v>
      </c>
      <c r="AH992" s="59" t="s">
        <v>1713</v>
      </c>
      <c r="AI992" s="59" t="s">
        <v>1492</v>
      </c>
      <c r="AJ992" s="59" t="s">
        <v>1486</v>
      </c>
      <c r="AK992" s="59" t="s">
        <v>278</v>
      </c>
      <c r="AL992" s="59" t="s">
        <v>1493</v>
      </c>
      <c r="AM992" s="59" t="s">
        <v>1494</v>
      </c>
      <c r="AN992" s="59" t="s">
        <v>1384</v>
      </c>
      <c r="AO992" s="59" t="s">
        <v>107</v>
      </c>
    </row>
    <row r="993" spans="1:41" x14ac:dyDescent="0.15">
      <c r="A993" s="59" t="s">
        <v>1843</v>
      </c>
      <c r="B993" s="59" t="s">
        <v>1708</v>
      </c>
      <c r="C993" s="59" t="s">
        <v>1709</v>
      </c>
      <c r="D993" s="59" t="s">
        <v>1701</v>
      </c>
      <c r="E993" s="59" t="s">
        <v>1702</v>
      </c>
      <c r="F993" s="59" t="s">
        <v>1475</v>
      </c>
      <c r="G993" s="59" t="s">
        <v>1406</v>
      </c>
      <c r="H993" s="59" t="s">
        <v>1475</v>
      </c>
      <c r="I993" s="59" t="s">
        <v>1406</v>
      </c>
      <c r="J993" s="59" t="s">
        <v>727</v>
      </c>
      <c r="K993" s="59" t="s">
        <v>1703</v>
      </c>
      <c r="L993" s="59" t="s">
        <v>1710</v>
      </c>
      <c r="M993" s="59" t="s">
        <v>1478</v>
      </c>
      <c r="N993" s="59" t="s">
        <v>1479</v>
      </c>
      <c r="O993" s="59" t="s">
        <v>1480</v>
      </c>
      <c r="P993" s="59" t="s">
        <v>1481</v>
      </c>
      <c r="Q993" s="59" t="s">
        <v>1482</v>
      </c>
      <c r="R993" s="59" t="s">
        <v>1483</v>
      </c>
      <c r="S993" s="59" t="s">
        <v>1711</v>
      </c>
      <c r="T993" s="59" t="s">
        <v>1712</v>
      </c>
      <c r="U993" s="59" t="s">
        <v>1486</v>
      </c>
      <c r="V993" s="59" t="s">
        <v>1487</v>
      </c>
      <c r="W993" s="59" t="s">
        <v>1514</v>
      </c>
      <c r="X993" s="59" t="s">
        <v>1487</v>
      </c>
      <c r="Y993" s="59" t="s">
        <v>1490</v>
      </c>
      <c r="Z993" s="59">
        <v>26.26</v>
      </c>
      <c r="AA993" s="59">
        <v>26.26</v>
      </c>
      <c r="AB993" s="59">
        <v>0</v>
      </c>
      <c r="AC993" s="59">
        <v>26.26</v>
      </c>
      <c r="AD993" s="59">
        <v>0</v>
      </c>
      <c r="AE993" s="59">
        <v>0</v>
      </c>
      <c r="AF993" s="59" t="s">
        <v>1491</v>
      </c>
      <c r="AG993" s="59" t="s">
        <v>727</v>
      </c>
      <c r="AH993" s="59" t="s">
        <v>1713</v>
      </c>
      <c r="AI993" s="59" t="s">
        <v>1492</v>
      </c>
      <c r="AJ993" s="59" t="s">
        <v>1486</v>
      </c>
      <c r="AK993" s="59" t="s">
        <v>278</v>
      </c>
      <c r="AL993" s="59" t="s">
        <v>1493</v>
      </c>
      <c r="AM993" s="59" t="s">
        <v>1494</v>
      </c>
      <c r="AN993" s="59" t="s">
        <v>1384</v>
      </c>
      <c r="AO993" s="59" t="s">
        <v>107</v>
      </c>
    </row>
    <row r="994" spans="1:41" x14ac:dyDescent="0.15">
      <c r="A994" s="59" t="s">
        <v>1843</v>
      </c>
      <c r="B994" s="59" t="s">
        <v>1714</v>
      </c>
      <c r="C994" s="59" t="s">
        <v>1715</v>
      </c>
      <c r="D994" s="59" t="s">
        <v>1517</v>
      </c>
      <c r="E994" s="59" t="s">
        <v>559</v>
      </c>
      <c r="F994" s="59" t="s">
        <v>1475</v>
      </c>
      <c r="G994" s="59" t="s">
        <v>1406</v>
      </c>
      <c r="H994" s="59" t="s">
        <v>1475</v>
      </c>
      <c r="I994" s="59" t="s">
        <v>1406</v>
      </c>
      <c r="J994" s="59" t="s">
        <v>737</v>
      </c>
      <c r="K994" s="59" t="s">
        <v>1518</v>
      </c>
      <c r="L994" s="59" t="s">
        <v>1716</v>
      </c>
      <c r="M994" s="59" t="s">
        <v>1478</v>
      </c>
      <c r="N994" s="59" t="s">
        <v>1479</v>
      </c>
      <c r="O994" s="59" t="s">
        <v>1480</v>
      </c>
      <c r="P994" s="59" t="s">
        <v>1481</v>
      </c>
      <c r="Q994" s="59" t="s">
        <v>1482</v>
      </c>
      <c r="R994" s="59" t="s">
        <v>1483</v>
      </c>
      <c r="S994" s="59" t="s">
        <v>1717</v>
      </c>
      <c r="T994" s="59" t="s">
        <v>1718</v>
      </c>
      <c r="U994" s="59" t="s">
        <v>1486</v>
      </c>
      <c r="V994" s="59" t="s">
        <v>1487</v>
      </c>
      <c r="W994" s="59" t="s">
        <v>1488</v>
      </c>
      <c r="X994" s="59" t="s">
        <v>1510</v>
      </c>
      <c r="Y994" s="59" t="s">
        <v>1490</v>
      </c>
      <c r="Z994" s="59">
        <v>0.05</v>
      </c>
      <c r="AA994" s="59">
        <v>0.05</v>
      </c>
      <c r="AB994" s="59">
        <v>0</v>
      </c>
      <c r="AC994" s="59">
        <v>0.05</v>
      </c>
      <c r="AD994" s="59">
        <v>0</v>
      </c>
      <c r="AE994" s="59">
        <v>0</v>
      </c>
      <c r="AF994" s="59" t="s">
        <v>1491</v>
      </c>
      <c r="AG994" s="59" t="s">
        <v>737</v>
      </c>
      <c r="AH994" s="59" t="s">
        <v>1518</v>
      </c>
      <c r="AI994" s="59" t="s">
        <v>1523</v>
      </c>
      <c r="AJ994" s="59" t="s">
        <v>1486</v>
      </c>
      <c r="AK994" s="59" t="s">
        <v>278</v>
      </c>
      <c r="AL994" s="59" t="s">
        <v>1493</v>
      </c>
      <c r="AM994" s="59" t="s">
        <v>1494</v>
      </c>
      <c r="AN994" s="59" t="s">
        <v>1384</v>
      </c>
      <c r="AO994" s="59" t="s">
        <v>107</v>
      </c>
    </row>
    <row r="995" spans="1:41" x14ac:dyDescent="0.15">
      <c r="A995" s="59" t="s">
        <v>1843</v>
      </c>
      <c r="B995" s="59" t="s">
        <v>1714</v>
      </c>
      <c r="C995" s="59" t="s">
        <v>1715</v>
      </c>
      <c r="D995" s="59" t="s">
        <v>1517</v>
      </c>
      <c r="E995" s="59" t="s">
        <v>559</v>
      </c>
      <c r="F995" s="59" t="s">
        <v>1475</v>
      </c>
      <c r="G995" s="59" t="s">
        <v>1406</v>
      </c>
      <c r="H995" s="59" t="s">
        <v>1475</v>
      </c>
      <c r="I995" s="59" t="s">
        <v>1406</v>
      </c>
      <c r="J995" s="59" t="s">
        <v>737</v>
      </c>
      <c r="K995" s="59" t="s">
        <v>1518</v>
      </c>
      <c r="L995" s="59" t="s">
        <v>1716</v>
      </c>
      <c r="M995" s="59" t="s">
        <v>1478</v>
      </c>
      <c r="N995" s="59" t="s">
        <v>1479</v>
      </c>
      <c r="O995" s="59" t="s">
        <v>1480</v>
      </c>
      <c r="P995" s="59" t="s">
        <v>1481</v>
      </c>
      <c r="Q995" s="59" t="s">
        <v>1482</v>
      </c>
      <c r="R995" s="59" t="s">
        <v>1483</v>
      </c>
      <c r="S995" s="59" t="s">
        <v>1717</v>
      </c>
      <c r="T995" s="59" t="s">
        <v>1718</v>
      </c>
      <c r="U995" s="59" t="s">
        <v>1486</v>
      </c>
      <c r="V995" s="59" t="s">
        <v>1487</v>
      </c>
      <c r="W995" s="59" t="s">
        <v>1488</v>
      </c>
      <c r="X995" s="59" t="s">
        <v>1511</v>
      </c>
      <c r="Y995" s="59" t="s">
        <v>1490</v>
      </c>
      <c r="Z995" s="59">
        <v>0.09</v>
      </c>
      <c r="AA995" s="59">
        <v>0.09</v>
      </c>
      <c r="AB995" s="59">
        <v>0</v>
      </c>
      <c r="AC995" s="59">
        <v>0.09</v>
      </c>
      <c r="AD995" s="59">
        <v>0</v>
      </c>
      <c r="AE995" s="59">
        <v>0</v>
      </c>
      <c r="AF995" s="59" t="s">
        <v>1491</v>
      </c>
      <c r="AG995" s="59" t="s">
        <v>737</v>
      </c>
      <c r="AH995" s="59" t="s">
        <v>1518</v>
      </c>
      <c r="AI995" s="59" t="s">
        <v>1523</v>
      </c>
      <c r="AJ995" s="59" t="s">
        <v>1486</v>
      </c>
      <c r="AK995" s="59" t="s">
        <v>278</v>
      </c>
      <c r="AL995" s="59" t="s">
        <v>1493</v>
      </c>
      <c r="AM995" s="59" t="s">
        <v>1494</v>
      </c>
      <c r="AN995" s="59" t="s">
        <v>1384</v>
      </c>
      <c r="AO995" s="59" t="s">
        <v>107</v>
      </c>
    </row>
    <row r="996" spans="1:41" x14ac:dyDescent="0.15">
      <c r="A996" s="59" t="s">
        <v>1843</v>
      </c>
      <c r="B996" s="59" t="s">
        <v>1714</v>
      </c>
      <c r="C996" s="59" t="s">
        <v>1715</v>
      </c>
      <c r="D996" s="59" t="s">
        <v>1517</v>
      </c>
      <c r="E996" s="59" t="s">
        <v>559</v>
      </c>
      <c r="F996" s="59" t="s">
        <v>1475</v>
      </c>
      <c r="G996" s="59" t="s">
        <v>1406</v>
      </c>
      <c r="H996" s="59" t="s">
        <v>1475</v>
      </c>
      <c r="I996" s="59" t="s">
        <v>1406</v>
      </c>
      <c r="J996" s="59" t="s">
        <v>737</v>
      </c>
      <c r="K996" s="59" t="s">
        <v>1518</v>
      </c>
      <c r="L996" s="59" t="s">
        <v>1716</v>
      </c>
      <c r="M996" s="59" t="s">
        <v>1478</v>
      </c>
      <c r="N996" s="59" t="s">
        <v>1479</v>
      </c>
      <c r="O996" s="59" t="s">
        <v>1480</v>
      </c>
      <c r="P996" s="59" t="s">
        <v>1481</v>
      </c>
      <c r="Q996" s="59" t="s">
        <v>1482</v>
      </c>
      <c r="R996" s="59" t="s">
        <v>1483</v>
      </c>
      <c r="S996" s="59" t="s">
        <v>1717</v>
      </c>
      <c r="T996" s="59" t="s">
        <v>1718</v>
      </c>
      <c r="U996" s="59" t="s">
        <v>1486</v>
      </c>
      <c r="V996" s="59" t="s">
        <v>1487</v>
      </c>
      <c r="W996" s="59" t="s">
        <v>1522</v>
      </c>
      <c r="X996" s="59" t="s">
        <v>1487</v>
      </c>
      <c r="Y996" s="59" t="s">
        <v>1490</v>
      </c>
      <c r="Z996" s="59">
        <v>102.97</v>
      </c>
      <c r="AA996" s="59">
        <v>102.97</v>
      </c>
      <c r="AB996" s="59">
        <v>0</v>
      </c>
      <c r="AC996" s="59">
        <v>102.97</v>
      </c>
      <c r="AD996" s="59">
        <v>0</v>
      </c>
      <c r="AE996" s="59">
        <v>0</v>
      </c>
      <c r="AF996" s="59" t="s">
        <v>1491</v>
      </c>
      <c r="AG996" s="59" t="s">
        <v>737</v>
      </c>
      <c r="AH996" s="59" t="s">
        <v>1518</v>
      </c>
      <c r="AI996" s="59" t="s">
        <v>1523</v>
      </c>
      <c r="AJ996" s="59" t="s">
        <v>1486</v>
      </c>
      <c r="AK996" s="59" t="s">
        <v>278</v>
      </c>
      <c r="AL996" s="59" t="s">
        <v>1493</v>
      </c>
      <c r="AM996" s="59" t="s">
        <v>1494</v>
      </c>
      <c r="AN996" s="59" t="s">
        <v>1384</v>
      </c>
      <c r="AO996" s="59" t="s">
        <v>107</v>
      </c>
    </row>
    <row r="997" spans="1:41" x14ac:dyDescent="0.15">
      <c r="A997" s="59" t="s">
        <v>1843</v>
      </c>
      <c r="B997" s="59" t="s">
        <v>1719</v>
      </c>
      <c r="C997" s="59" t="s">
        <v>1720</v>
      </c>
      <c r="D997" s="59" t="s">
        <v>1674</v>
      </c>
      <c r="E997" s="59" t="s">
        <v>1675</v>
      </c>
      <c r="F997" s="59" t="s">
        <v>1475</v>
      </c>
      <c r="G997" s="59" t="s">
        <v>1406</v>
      </c>
      <c r="H997" s="59" t="s">
        <v>1475</v>
      </c>
      <c r="I997" s="59" t="s">
        <v>1406</v>
      </c>
      <c r="J997" s="59" t="s">
        <v>727</v>
      </c>
      <c r="K997" s="59" t="s">
        <v>1644</v>
      </c>
      <c r="L997" s="59" t="s">
        <v>1721</v>
      </c>
      <c r="M997" s="59" t="s">
        <v>1478</v>
      </c>
      <c r="N997" s="59" t="s">
        <v>1479</v>
      </c>
      <c r="O997" s="59" t="s">
        <v>1480</v>
      </c>
      <c r="P997" s="59" t="s">
        <v>1481</v>
      </c>
      <c r="Q997" s="59" t="s">
        <v>1482</v>
      </c>
      <c r="R997" s="59" t="s">
        <v>1483</v>
      </c>
      <c r="S997" s="59" t="s">
        <v>1722</v>
      </c>
      <c r="T997" s="59" t="s">
        <v>1723</v>
      </c>
      <c r="U997" s="59" t="s">
        <v>1486</v>
      </c>
      <c r="V997" s="59" t="s">
        <v>1487</v>
      </c>
      <c r="W997" s="59" t="s">
        <v>1509</v>
      </c>
      <c r="X997" s="59" t="s">
        <v>1487</v>
      </c>
      <c r="Y997" s="59" t="s">
        <v>1490</v>
      </c>
      <c r="Z997" s="59">
        <v>7187.02</v>
      </c>
      <c r="AA997" s="59">
        <v>7187.02</v>
      </c>
      <c r="AB997" s="59">
        <v>0</v>
      </c>
      <c r="AC997" s="59">
        <v>7187.02</v>
      </c>
      <c r="AD997" s="59">
        <v>0</v>
      </c>
      <c r="AE997" s="59">
        <v>0</v>
      </c>
      <c r="AF997" s="59" t="s">
        <v>1491</v>
      </c>
      <c r="AG997" s="59" t="s">
        <v>727</v>
      </c>
      <c r="AH997" s="59" t="s">
        <v>1640</v>
      </c>
      <c r="AI997" s="59" t="s">
        <v>1492</v>
      </c>
      <c r="AJ997" s="59" t="s">
        <v>1486</v>
      </c>
      <c r="AK997" s="59" t="s">
        <v>278</v>
      </c>
      <c r="AL997" s="59" t="s">
        <v>1493</v>
      </c>
      <c r="AM997" s="59" t="s">
        <v>1494</v>
      </c>
      <c r="AN997" s="59" t="s">
        <v>1384</v>
      </c>
      <c r="AO997" s="59" t="s">
        <v>107</v>
      </c>
    </row>
    <row r="998" spans="1:41" x14ac:dyDescent="0.15">
      <c r="A998" s="59" t="s">
        <v>1843</v>
      </c>
      <c r="B998" s="59" t="s">
        <v>1719</v>
      </c>
      <c r="C998" s="59" t="s">
        <v>1720</v>
      </c>
      <c r="D998" s="59" t="s">
        <v>1674</v>
      </c>
      <c r="E998" s="59" t="s">
        <v>1675</v>
      </c>
      <c r="F998" s="59" t="s">
        <v>1475</v>
      </c>
      <c r="G998" s="59" t="s">
        <v>1406</v>
      </c>
      <c r="H998" s="59" t="s">
        <v>1475</v>
      </c>
      <c r="I998" s="59" t="s">
        <v>1406</v>
      </c>
      <c r="J998" s="59" t="s">
        <v>727</v>
      </c>
      <c r="K998" s="59" t="s">
        <v>1644</v>
      </c>
      <c r="L998" s="59" t="s">
        <v>1721</v>
      </c>
      <c r="M998" s="59" t="s">
        <v>1478</v>
      </c>
      <c r="N998" s="59" t="s">
        <v>1479</v>
      </c>
      <c r="O998" s="59" t="s">
        <v>1480</v>
      </c>
      <c r="P998" s="59" t="s">
        <v>1481</v>
      </c>
      <c r="Q998" s="59" t="s">
        <v>1482</v>
      </c>
      <c r="R998" s="59" t="s">
        <v>1483</v>
      </c>
      <c r="S998" s="59" t="s">
        <v>1722</v>
      </c>
      <c r="T998" s="59" t="s">
        <v>1723</v>
      </c>
      <c r="U998" s="59" t="s">
        <v>1486</v>
      </c>
      <c r="V998" s="59" t="s">
        <v>1487</v>
      </c>
      <c r="W998" s="59" t="s">
        <v>1488</v>
      </c>
      <c r="X998" s="59" t="s">
        <v>1511</v>
      </c>
      <c r="Y998" s="59" t="s">
        <v>1490</v>
      </c>
      <c r="Z998" s="59">
        <v>0.89</v>
      </c>
      <c r="AA998" s="59">
        <v>0.89</v>
      </c>
      <c r="AB998" s="59">
        <v>0</v>
      </c>
      <c r="AC998" s="59">
        <v>0.89</v>
      </c>
      <c r="AD998" s="59">
        <v>0</v>
      </c>
      <c r="AE998" s="59">
        <v>0</v>
      </c>
      <c r="AF998" s="59" t="s">
        <v>1491</v>
      </c>
      <c r="AG998" s="59" t="s">
        <v>727</v>
      </c>
      <c r="AH998" s="59" t="s">
        <v>1640</v>
      </c>
      <c r="AI998" s="59" t="s">
        <v>1492</v>
      </c>
      <c r="AJ998" s="59" t="s">
        <v>1486</v>
      </c>
      <c r="AK998" s="59" t="s">
        <v>278</v>
      </c>
      <c r="AL998" s="59" t="s">
        <v>1493</v>
      </c>
      <c r="AM998" s="59" t="s">
        <v>1494</v>
      </c>
      <c r="AN998" s="59" t="s">
        <v>1384</v>
      </c>
      <c r="AO998" s="59" t="s">
        <v>107</v>
      </c>
    </row>
    <row r="999" spans="1:41" x14ac:dyDescent="0.15">
      <c r="A999" s="59" t="s">
        <v>1843</v>
      </c>
      <c r="B999" s="59" t="s">
        <v>1724</v>
      </c>
      <c r="C999" s="59" t="s">
        <v>1725</v>
      </c>
      <c r="D999" s="59" t="s">
        <v>1674</v>
      </c>
      <c r="E999" s="59" t="s">
        <v>1675</v>
      </c>
      <c r="F999" s="59" t="s">
        <v>1475</v>
      </c>
      <c r="G999" s="59" t="s">
        <v>1406</v>
      </c>
      <c r="H999" s="59" t="s">
        <v>1475</v>
      </c>
      <c r="I999" s="59" t="s">
        <v>1406</v>
      </c>
      <c r="J999" s="59" t="s">
        <v>727</v>
      </c>
      <c r="K999" s="59" t="s">
        <v>1644</v>
      </c>
      <c r="L999" s="59" t="s">
        <v>1726</v>
      </c>
      <c r="M999" s="59" t="s">
        <v>1478</v>
      </c>
      <c r="N999" s="59" t="s">
        <v>1479</v>
      </c>
      <c r="O999" s="59" t="s">
        <v>1480</v>
      </c>
      <c r="P999" s="59" t="s">
        <v>1481</v>
      </c>
      <c r="Q999" s="59" t="s">
        <v>1482</v>
      </c>
      <c r="R999" s="59" t="s">
        <v>1483</v>
      </c>
      <c r="S999" s="59" t="s">
        <v>1727</v>
      </c>
      <c r="T999" s="59" t="s">
        <v>1728</v>
      </c>
      <c r="U999" s="59" t="s">
        <v>1486</v>
      </c>
      <c r="V999" s="59" t="s">
        <v>1487</v>
      </c>
      <c r="W999" s="59" t="s">
        <v>1509</v>
      </c>
      <c r="X999" s="59" t="s">
        <v>1487</v>
      </c>
      <c r="Y999" s="59" t="s">
        <v>1490</v>
      </c>
      <c r="Z999" s="59">
        <v>4696.1499999999996</v>
      </c>
      <c r="AA999" s="59">
        <v>4696.1499999999996</v>
      </c>
      <c r="AB999" s="59">
        <v>0</v>
      </c>
      <c r="AC999" s="59">
        <v>4696.1499999999996</v>
      </c>
      <c r="AD999" s="59">
        <v>0</v>
      </c>
      <c r="AE999" s="59">
        <v>0</v>
      </c>
      <c r="AF999" s="59" t="s">
        <v>1491</v>
      </c>
      <c r="AG999" s="59" t="s">
        <v>727</v>
      </c>
      <c r="AH999" s="59" t="s">
        <v>1640</v>
      </c>
      <c r="AI999" s="59" t="s">
        <v>1492</v>
      </c>
      <c r="AJ999" s="59" t="s">
        <v>1486</v>
      </c>
      <c r="AK999" s="59" t="s">
        <v>278</v>
      </c>
      <c r="AL999" s="59" t="s">
        <v>1493</v>
      </c>
      <c r="AM999" s="59" t="s">
        <v>1494</v>
      </c>
      <c r="AN999" s="59" t="s">
        <v>1384</v>
      </c>
      <c r="AO999" s="59" t="s">
        <v>107</v>
      </c>
    </row>
    <row r="1000" spans="1:41" x14ac:dyDescent="0.15">
      <c r="A1000" s="59" t="s">
        <v>1843</v>
      </c>
      <c r="B1000" s="59" t="s">
        <v>1724</v>
      </c>
      <c r="C1000" s="59" t="s">
        <v>1725</v>
      </c>
      <c r="D1000" s="59" t="s">
        <v>1674</v>
      </c>
      <c r="E1000" s="59" t="s">
        <v>1675</v>
      </c>
      <c r="F1000" s="59" t="s">
        <v>1475</v>
      </c>
      <c r="G1000" s="59" t="s">
        <v>1406</v>
      </c>
      <c r="H1000" s="59" t="s">
        <v>1475</v>
      </c>
      <c r="I1000" s="59" t="s">
        <v>1406</v>
      </c>
      <c r="J1000" s="59" t="s">
        <v>727</v>
      </c>
      <c r="K1000" s="59" t="s">
        <v>1644</v>
      </c>
      <c r="L1000" s="59" t="s">
        <v>1726</v>
      </c>
      <c r="M1000" s="59" t="s">
        <v>1478</v>
      </c>
      <c r="N1000" s="59" t="s">
        <v>1479</v>
      </c>
      <c r="O1000" s="59" t="s">
        <v>1480</v>
      </c>
      <c r="P1000" s="59" t="s">
        <v>1481</v>
      </c>
      <c r="Q1000" s="59" t="s">
        <v>1482</v>
      </c>
      <c r="R1000" s="59" t="s">
        <v>1483</v>
      </c>
      <c r="S1000" s="59" t="s">
        <v>1727</v>
      </c>
      <c r="T1000" s="59" t="s">
        <v>1728</v>
      </c>
      <c r="U1000" s="59" t="s">
        <v>1486</v>
      </c>
      <c r="V1000" s="59" t="s">
        <v>1487</v>
      </c>
      <c r="W1000" s="59" t="s">
        <v>1488</v>
      </c>
      <c r="X1000" s="59" t="s">
        <v>1511</v>
      </c>
      <c r="Y1000" s="59" t="s">
        <v>1490</v>
      </c>
      <c r="Z1000" s="59">
        <v>0.59</v>
      </c>
      <c r="AA1000" s="59">
        <v>0.59</v>
      </c>
      <c r="AB1000" s="59">
        <v>0</v>
      </c>
      <c r="AC1000" s="59">
        <v>0.59</v>
      </c>
      <c r="AD1000" s="59">
        <v>0</v>
      </c>
      <c r="AE1000" s="59">
        <v>0</v>
      </c>
      <c r="AF1000" s="59" t="s">
        <v>1491</v>
      </c>
      <c r="AG1000" s="59" t="s">
        <v>727</v>
      </c>
      <c r="AH1000" s="59" t="s">
        <v>1640</v>
      </c>
      <c r="AI1000" s="59" t="s">
        <v>1492</v>
      </c>
      <c r="AJ1000" s="59" t="s">
        <v>1486</v>
      </c>
      <c r="AK1000" s="59" t="s">
        <v>278</v>
      </c>
      <c r="AL1000" s="59" t="s">
        <v>1493</v>
      </c>
      <c r="AM1000" s="59" t="s">
        <v>1494</v>
      </c>
      <c r="AN1000" s="59" t="s">
        <v>1384</v>
      </c>
      <c r="AO1000" s="59" t="s">
        <v>107</v>
      </c>
    </row>
    <row r="1001" spans="1:41" x14ac:dyDescent="0.15">
      <c r="A1001" s="59" t="s">
        <v>1843</v>
      </c>
      <c r="B1001" s="59" t="s">
        <v>1804</v>
      </c>
      <c r="C1001" s="59" t="s">
        <v>1805</v>
      </c>
      <c r="D1001" s="59" t="s">
        <v>1736</v>
      </c>
      <c r="E1001" s="59" t="s">
        <v>1737</v>
      </c>
      <c r="F1001" s="59" t="s">
        <v>1475</v>
      </c>
      <c r="G1001" s="59" t="s">
        <v>1406</v>
      </c>
      <c r="H1001" s="59" t="s">
        <v>1475</v>
      </c>
      <c r="I1001" s="59" t="s">
        <v>1406</v>
      </c>
      <c r="J1001" s="59" t="s">
        <v>1407</v>
      </c>
      <c r="K1001" s="59" t="s">
        <v>1738</v>
      </c>
      <c r="L1001" s="59" t="s">
        <v>1806</v>
      </c>
      <c r="M1001" s="59" t="s">
        <v>1478</v>
      </c>
      <c r="N1001" s="59" t="s">
        <v>1479</v>
      </c>
      <c r="O1001" s="59" t="s">
        <v>1480</v>
      </c>
      <c r="P1001" s="59" t="s">
        <v>1481</v>
      </c>
      <c r="Q1001" s="59" t="s">
        <v>1482</v>
      </c>
      <c r="R1001" s="59" t="s">
        <v>1483</v>
      </c>
      <c r="S1001" s="59" t="s">
        <v>1807</v>
      </c>
      <c r="T1001" s="59" t="s">
        <v>1808</v>
      </c>
      <c r="U1001" s="59" t="s">
        <v>1486</v>
      </c>
      <c r="V1001" s="59" t="s">
        <v>1487</v>
      </c>
      <c r="W1001" s="59" t="s">
        <v>1509</v>
      </c>
      <c r="X1001" s="59" t="s">
        <v>1487</v>
      </c>
      <c r="Y1001" s="59" t="s">
        <v>1490</v>
      </c>
      <c r="Z1001" s="59">
        <v>1.52</v>
      </c>
      <c r="AA1001" s="59">
        <v>1.52</v>
      </c>
      <c r="AB1001" s="59">
        <v>0</v>
      </c>
      <c r="AC1001" s="59">
        <v>1.52</v>
      </c>
      <c r="AD1001" s="59">
        <v>0</v>
      </c>
      <c r="AE1001" s="59">
        <v>0</v>
      </c>
      <c r="AF1001" s="59" t="s">
        <v>1491</v>
      </c>
      <c r="AG1001" s="59" t="s">
        <v>1476</v>
      </c>
      <c r="AH1001" s="59" t="s">
        <v>795</v>
      </c>
      <c r="AI1001" s="59" t="s">
        <v>1492</v>
      </c>
      <c r="AJ1001" s="59" t="s">
        <v>1486</v>
      </c>
      <c r="AK1001" s="59" t="s">
        <v>278</v>
      </c>
      <c r="AL1001" s="59" t="s">
        <v>1493</v>
      </c>
      <c r="AM1001" s="59" t="s">
        <v>1494</v>
      </c>
      <c r="AN1001" s="59" t="s">
        <v>1384</v>
      </c>
      <c r="AO1001" s="59" t="s">
        <v>107</v>
      </c>
    </row>
    <row r="1002" spans="1:41" x14ac:dyDescent="0.15">
      <c r="A1002" s="59" t="s">
        <v>1844</v>
      </c>
      <c r="B1002" s="59" t="s">
        <v>1471</v>
      </c>
      <c r="C1002" s="59" t="s">
        <v>1472</v>
      </c>
      <c r="D1002" s="59" t="s">
        <v>1473</v>
      </c>
      <c r="E1002" s="59" t="s">
        <v>1474</v>
      </c>
      <c r="F1002" s="59" t="s">
        <v>1475</v>
      </c>
      <c r="G1002" s="59" t="s">
        <v>1406</v>
      </c>
      <c r="H1002" s="59" t="s">
        <v>1475</v>
      </c>
      <c r="I1002" s="59" t="s">
        <v>1406</v>
      </c>
      <c r="J1002" s="59" t="s">
        <v>1476</v>
      </c>
      <c r="K1002" s="59" t="s">
        <v>795</v>
      </c>
      <c r="L1002" s="59" t="s">
        <v>1477</v>
      </c>
      <c r="M1002" s="59" t="s">
        <v>1478</v>
      </c>
      <c r="N1002" s="59" t="s">
        <v>1479</v>
      </c>
      <c r="O1002" s="59" t="s">
        <v>1480</v>
      </c>
      <c r="P1002" s="59" t="s">
        <v>1481</v>
      </c>
      <c r="Q1002" s="59" t="s">
        <v>1482</v>
      </c>
      <c r="R1002" s="59" t="s">
        <v>1483</v>
      </c>
      <c r="S1002" s="59" t="s">
        <v>1484</v>
      </c>
      <c r="T1002" s="59" t="s">
        <v>1485</v>
      </c>
      <c r="U1002" s="59" t="s">
        <v>1486</v>
      </c>
      <c r="V1002" s="59" t="s">
        <v>1487</v>
      </c>
      <c r="W1002" s="59" t="s">
        <v>1488</v>
      </c>
      <c r="X1002" s="59" t="s">
        <v>1489</v>
      </c>
      <c r="Y1002" s="59" t="s">
        <v>1490</v>
      </c>
      <c r="Z1002" s="59">
        <v>2661.72</v>
      </c>
      <c r="AA1002" s="59">
        <v>2661.72</v>
      </c>
      <c r="AB1002" s="59">
        <v>0</v>
      </c>
      <c r="AC1002" s="59">
        <v>2661.72</v>
      </c>
      <c r="AD1002" s="59">
        <v>0</v>
      </c>
      <c r="AE1002" s="59">
        <v>0</v>
      </c>
      <c r="AF1002" s="59" t="s">
        <v>1491</v>
      </c>
      <c r="AG1002" s="59" t="s">
        <v>1476</v>
      </c>
      <c r="AH1002" s="59" t="s">
        <v>795</v>
      </c>
      <c r="AI1002" s="59" t="s">
        <v>1492</v>
      </c>
      <c r="AJ1002" s="59" t="s">
        <v>1486</v>
      </c>
      <c r="AK1002" s="59" t="s">
        <v>278</v>
      </c>
      <c r="AL1002" s="59" t="s">
        <v>1493</v>
      </c>
      <c r="AM1002" s="59" t="s">
        <v>1494</v>
      </c>
      <c r="AN1002" s="59" t="s">
        <v>1385</v>
      </c>
      <c r="AO1002" s="59" t="s">
        <v>107</v>
      </c>
    </row>
    <row r="1003" spans="1:41" x14ac:dyDescent="0.15">
      <c r="A1003" s="59" t="s">
        <v>1844</v>
      </c>
      <c r="B1003" s="59" t="s">
        <v>1495</v>
      </c>
      <c r="C1003" s="59" t="s">
        <v>1496</v>
      </c>
      <c r="D1003" s="59" t="s">
        <v>1473</v>
      </c>
      <c r="E1003" s="59" t="s">
        <v>1474</v>
      </c>
      <c r="F1003" s="59" t="s">
        <v>1475</v>
      </c>
      <c r="G1003" s="59" t="s">
        <v>1406</v>
      </c>
      <c r="H1003" s="59" t="s">
        <v>1475</v>
      </c>
      <c r="I1003" s="59" t="s">
        <v>1406</v>
      </c>
      <c r="J1003" s="59" t="s">
        <v>1476</v>
      </c>
      <c r="K1003" s="59" t="s">
        <v>795</v>
      </c>
      <c r="L1003" s="59" t="s">
        <v>1497</v>
      </c>
      <c r="M1003" s="59" t="s">
        <v>1478</v>
      </c>
      <c r="N1003" s="59" t="s">
        <v>1479</v>
      </c>
      <c r="O1003" s="59" t="s">
        <v>1480</v>
      </c>
      <c r="P1003" s="59" t="s">
        <v>1481</v>
      </c>
      <c r="Q1003" s="59" t="s">
        <v>1482</v>
      </c>
      <c r="R1003" s="59" t="s">
        <v>1483</v>
      </c>
      <c r="S1003" s="59" t="s">
        <v>1498</v>
      </c>
      <c r="T1003" s="59" t="s">
        <v>1499</v>
      </c>
      <c r="U1003" s="59" t="s">
        <v>1486</v>
      </c>
      <c r="V1003" s="59" t="s">
        <v>1487</v>
      </c>
      <c r="W1003" s="59" t="s">
        <v>1500</v>
      </c>
      <c r="X1003" s="59" t="s">
        <v>1501</v>
      </c>
      <c r="Y1003" s="59" t="s">
        <v>1490</v>
      </c>
      <c r="Z1003" s="59">
        <v>1489.13</v>
      </c>
      <c r="AA1003" s="59">
        <v>1489.13</v>
      </c>
      <c r="AB1003" s="59">
        <v>0</v>
      </c>
      <c r="AC1003" s="59">
        <v>1489.13</v>
      </c>
      <c r="AD1003" s="59">
        <v>0</v>
      </c>
      <c r="AE1003" s="59">
        <v>0</v>
      </c>
      <c r="AF1003" s="59" t="s">
        <v>1491</v>
      </c>
      <c r="AG1003" s="59" t="s">
        <v>1476</v>
      </c>
      <c r="AH1003" s="59" t="s">
        <v>795</v>
      </c>
      <c r="AI1003" s="59" t="s">
        <v>1492</v>
      </c>
      <c r="AJ1003" s="59" t="s">
        <v>1486</v>
      </c>
      <c r="AK1003" s="59" t="s">
        <v>278</v>
      </c>
      <c r="AL1003" s="59" t="s">
        <v>1493</v>
      </c>
      <c r="AM1003" s="59" t="s">
        <v>1494</v>
      </c>
      <c r="AN1003" s="59" t="s">
        <v>1385</v>
      </c>
      <c r="AO1003" s="59" t="s">
        <v>107</v>
      </c>
    </row>
    <row r="1004" spans="1:41" x14ac:dyDescent="0.15">
      <c r="A1004" s="59" t="s">
        <v>1844</v>
      </c>
      <c r="B1004" s="59" t="s">
        <v>1502</v>
      </c>
      <c r="C1004" s="59" t="s">
        <v>1503</v>
      </c>
      <c r="D1004" s="59" t="s">
        <v>1504</v>
      </c>
      <c r="E1004" s="59" t="s">
        <v>1139</v>
      </c>
      <c r="F1004" s="59" t="s">
        <v>1475</v>
      </c>
      <c r="G1004" s="59" t="s">
        <v>1406</v>
      </c>
      <c r="H1004" s="59" t="s">
        <v>1475</v>
      </c>
      <c r="I1004" s="59" t="s">
        <v>1406</v>
      </c>
      <c r="J1004" s="59" t="s">
        <v>1476</v>
      </c>
      <c r="K1004" s="59" t="s">
        <v>795</v>
      </c>
      <c r="L1004" s="59" t="s">
        <v>1505</v>
      </c>
      <c r="M1004" s="59" t="s">
        <v>1478</v>
      </c>
      <c r="N1004" s="59" t="s">
        <v>1479</v>
      </c>
      <c r="O1004" s="59" t="s">
        <v>1480</v>
      </c>
      <c r="P1004" s="59" t="s">
        <v>1481</v>
      </c>
      <c r="Q1004" s="59" t="s">
        <v>1482</v>
      </c>
      <c r="R1004" s="59" t="s">
        <v>1483</v>
      </c>
      <c r="S1004" s="59" t="s">
        <v>1506</v>
      </c>
      <c r="T1004" s="59" t="s">
        <v>1507</v>
      </c>
      <c r="U1004" s="59" t="s">
        <v>1486</v>
      </c>
      <c r="V1004" s="59" t="s">
        <v>1487</v>
      </c>
      <c r="W1004" s="59" t="s">
        <v>1508</v>
      </c>
      <c r="X1004" s="59" t="s">
        <v>1487</v>
      </c>
      <c r="Y1004" s="59" t="s">
        <v>1490</v>
      </c>
      <c r="Z1004" s="59">
        <v>422.33</v>
      </c>
      <c r="AA1004" s="59">
        <v>422.33</v>
      </c>
      <c r="AB1004" s="59">
        <v>0</v>
      </c>
      <c r="AC1004" s="59">
        <v>422.33</v>
      </c>
      <c r="AD1004" s="59">
        <v>0</v>
      </c>
      <c r="AE1004" s="59">
        <v>0</v>
      </c>
      <c r="AF1004" s="59" t="s">
        <v>1491</v>
      </c>
      <c r="AG1004" s="59" t="s">
        <v>1476</v>
      </c>
      <c r="AH1004" s="59" t="s">
        <v>795</v>
      </c>
      <c r="AI1004" s="59" t="s">
        <v>1492</v>
      </c>
      <c r="AJ1004" s="59" t="s">
        <v>1486</v>
      </c>
      <c r="AK1004" s="59" t="s">
        <v>278</v>
      </c>
      <c r="AL1004" s="59" t="s">
        <v>1493</v>
      </c>
      <c r="AM1004" s="59" t="s">
        <v>1494</v>
      </c>
      <c r="AN1004" s="59" t="s">
        <v>1385</v>
      </c>
      <c r="AO1004" s="59" t="s">
        <v>107</v>
      </c>
    </row>
    <row r="1005" spans="1:41" x14ac:dyDescent="0.15">
      <c r="A1005" s="59" t="s">
        <v>1844</v>
      </c>
      <c r="B1005" s="59" t="s">
        <v>1502</v>
      </c>
      <c r="C1005" s="59" t="s">
        <v>1503</v>
      </c>
      <c r="D1005" s="59" t="s">
        <v>1504</v>
      </c>
      <c r="E1005" s="59" t="s">
        <v>1139</v>
      </c>
      <c r="F1005" s="59" t="s">
        <v>1475</v>
      </c>
      <c r="G1005" s="59" t="s">
        <v>1406</v>
      </c>
      <c r="H1005" s="59" t="s">
        <v>1475</v>
      </c>
      <c r="I1005" s="59" t="s">
        <v>1406</v>
      </c>
      <c r="J1005" s="59" t="s">
        <v>1476</v>
      </c>
      <c r="K1005" s="59" t="s">
        <v>795</v>
      </c>
      <c r="L1005" s="59" t="s">
        <v>1505</v>
      </c>
      <c r="M1005" s="59" t="s">
        <v>1478</v>
      </c>
      <c r="N1005" s="59" t="s">
        <v>1479</v>
      </c>
      <c r="O1005" s="59" t="s">
        <v>1480</v>
      </c>
      <c r="P1005" s="59" t="s">
        <v>1481</v>
      </c>
      <c r="Q1005" s="59" t="s">
        <v>1482</v>
      </c>
      <c r="R1005" s="59" t="s">
        <v>1483</v>
      </c>
      <c r="S1005" s="59" t="s">
        <v>1506</v>
      </c>
      <c r="T1005" s="59" t="s">
        <v>1507</v>
      </c>
      <c r="U1005" s="59" t="s">
        <v>1486</v>
      </c>
      <c r="V1005" s="59" t="s">
        <v>1487</v>
      </c>
      <c r="W1005" s="59" t="s">
        <v>1509</v>
      </c>
      <c r="X1005" s="59" t="s">
        <v>1487</v>
      </c>
      <c r="Y1005" s="59" t="s">
        <v>1490</v>
      </c>
      <c r="Z1005" s="59">
        <v>8363.5</v>
      </c>
      <c r="AA1005" s="59">
        <v>8363.5</v>
      </c>
      <c r="AB1005" s="59">
        <v>0</v>
      </c>
      <c r="AC1005" s="59">
        <v>8363.5</v>
      </c>
      <c r="AD1005" s="59">
        <v>0</v>
      </c>
      <c r="AE1005" s="59">
        <v>0</v>
      </c>
      <c r="AF1005" s="59" t="s">
        <v>1491</v>
      </c>
      <c r="AG1005" s="59" t="s">
        <v>1476</v>
      </c>
      <c r="AH1005" s="59" t="s">
        <v>795</v>
      </c>
      <c r="AI1005" s="59" t="s">
        <v>1492</v>
      </c>
      <c r="AJ1005" s="59" t="s">
        <v>1486</v>
      </c>
      <c r="AK1005" s="59" t="s">
        <v>278</v>
      </c>
      <c r="AL1005" s="59" t="s">
        <v>1493</v>
      </c>
      <c r="AM1005" s="59" t="s">
        <v>1494</v>
      </c>
      <c r="AN1005" s="59" t="s">
        <v>1385</v>
      </c>
      <c r="AO1005" s="59" t="s">
        <v>107</v>
      </c>
    </row>
    <row r="1006" spans="1:41" x14ac:dyDescent="0.15">
      <c r="A1006" s="59" t="s">
        <v>1844</v>
      </c>
      <c r="B1006" s="59" t="s">
        <v>1502</v>
      </c>
      <c r="C1006" s="59" t="s">
        <v>1503</v>
      </c>
      <c r="D1006" s="59" t="s">
        <v>1504</v>
      </c>
      <c r="E1006" s="59" t="s">
        <v>1139</v>
      </c>
      <c r="F1006" s="59" t="s">
        <v>1475</v>
      </c>
      <c r="G1006" s="59" t="s">
        <v>1406</v>
      </c>
      <c r="H1006" s="59" t="s">
        <v>1475</v>
      </c>
      <c r="I1006" s="59" t="s">
        <v>1406</v>
      </c>
      <c r="J1006" s="59" t="s">
        <v>1476</v>
      </c>
      <c r="K1006" s="59" t="s">
        <v>795</v>
      </c>
      <c r="L1006" s="59" t="s">
        <v>1505</v>
      </c>
      <c r="M1006" s="59" t="s">
        <v>1478</v>
      </c>
      <c r="N1006" s="59" t="s">
        <v>1479</v>
      </c>
      <c r="O1006" s="59" t="s">
        <v>1480</v>
      </c>
      <c r="P1006" s="59" t="s">
        <v>1481</v>
      </c>
      <c r="Q1006" s="59" t="s">
        <v>1482</v>
      </c>
      <c r="R1006" s="59" t="s">
        <v>1483</v>
      </c>
      <c r="S1006" s="59" t="s">
        <v>1506</v>
      </c>
      <c r="T1006" s="59" t="s">
        <v>1507</v>
      </c>
      <c r="U1006" s="59" t="s">
        <v>1486</v>
      </c>
      <c r="V1006" s="59" t="s">
        <v>1487</v>
      </c>
      <c r="W1006" s="59" t="s">
        <v>1488</v>
      </c>
      <c r="X1006" s="59" t="s">
        <v>1510</v>
      </c>
      <c r="Y1006" s="59" t="s">
        <v>1490</v>
      </c>
      <c r="Z1006" s="59">
        <v>68.58</v>
      </c>
      <c r="AA1006" s="59">
        <v>68.58</v>
      </c>
      <c r="AB1006" s="59">
        <v>0</v>
      </c>
      <c r="AC1006" s="59">
        <v>68.58</v>
      </c>
      <c r="AD1006" s="59">
        <v>0</v>
      </c>
      <c r="AE1006" s="59">
        <v>0</v>
      </c>
      <c r="AF1006" s="59" t="s">
        <v>1491</v>
      </c>
      <c r="AG1006" s="59" t="s">
        <v>1476</v>
      </c>
      <c r="AH1006" s="59" t="s">
        <v>795</v>
      </c>
      <c r="AI1006" s="59" t="s">
        <v>1492</v>
      </c>
      <c r="AJ1006" s="59" t="s">
        <v>1486</v>
      </c>
      <c r="AK1006" s="59" t="s">
        <v>278</v>
      </c>
      <c r="AL1006" s="59" t="s">
        <v>1493</v>
      </c>
      <c r="AM1006" s="59" t="s">
        <v>1494</v>
      </c>
      <c r="AN1006" s="59" t="s">
        <v>1385</v>
      </c>
      <c r="AO1006" s="59" t="s">
        <v>107</v>
      </c>
    </row>
    <row r="1007" spans="1:41" x14ac:dyDescent="0.15">
      <c r="A1007" s="59" t="s">
        <v>1844</v>
      </c>
      <c r="B1007" s="59" t="s">
        <v>1502</v>
      </c>
      <c r="C1007" s="59" t="s">
        <v>1503</v>
      </c>
      <c r="D1007" s="59" t="s">
        <v>1504</v>
      </c>
      <c r="E1007" s="59" t="s">
        <v>1139</v>
      </c>
      <c r="F1007" s="59" t="s">
        <v>1475</v>
      </c>
      <c r="G1007" s="59" t="s">
        <v>1406</v>
      </c>
      <c r="H1007" s="59" t="s">
        <v>1475</v>
      </c>
      <c r="I1007" s="59" t="s">
        <v>1406</v>
      </c>
      <c r="J1007" s="59" t="s">
        <v>1476</v>
      </c>
      <c r="K1007" s="59" t="s">
        <v>795</v>
      </c>
      <c r="L1007" s="59" t="s">
        <v>1505</v>
      </c>
      <c r="M1007" s="59" t="s">
        <v>1478</v>
      </c>
      <c r="N1007" s="59" t="s">
        <v>1479</v>
      </c>
      <c r="O1007" s="59" t="s">
        <v>1480</v>
      </c>
      <c r="P1007" s="59" t="s">
        <v>1481</v>
      </c>
      <c r="Q1007" s="59" t="s">
        <v>1482</v>
      </c>
      <c r="R1007" s="59" t="s">
        <v>1483</v>
      </c>
      <c r="S1007" s="59" t="s">
        <v>1506</v>
      </c>
      <c r="T1007" s="59" t="s">
        <v>1507</v>
      </c>
      <c r="U1007" s="59" t="s">
        <v>1486</v>
      </c>
      <c r="V1007" s="59" t="s">
        <v>1487</v>
      </c>
      <c r="W1007" s="59" t="s">
        <v>1488</v>
      </c>
      <c r="X1007" s="59" t="s">
        <v>1511</v>
      </c>
      <c r="Y1007" s="59" t="s">
        <v>1490</v>
      </c>
      <c r="Z1007" s="59">
        <v>75.33</v>
      </c>
      <c r="AA1007" s="59">
        <v>75.33</v>
      </c>
      <c r="AB1007" s="59">
        <v>0</v>
      </c>
      <c r="AC1007" s="59">
        <v>75.33</v>
      </c>
      <c r="AD1007" s="59">
        <v>0</v>
      </c>
      <c r="AE1007" s="59">
        <v>0</v>
      </c>
      <c r="AF1007" s="59" t="s">
        <v>1491</v>
      </c>
      <c r="AG1007" s="59" t="s">
        <v>1476</v>
      </c>
      <c r="AH1007" s="59" t="s">
        <v>795</v>
      </c>
      <c r="AI1007" s="59" t="s">
        <v>1492</v>
      </c>
      <c r="AJ1007" s="59" t="s">
        <v>1486</v>
      </c>
      <c r="AK1007" s="59" t="s">
        <v>278</v>
      </c>
      <c r="AL1007" s="59" t="s">
        <v>1493</v>
      </c>
      <c r="AM1007" s="59" t="s">
        <v>1494</v>
      </c>
      <c r="AN1007" s="59" t="s">
        <v>1385</v>
      </c>
      <c r="AO1007" s="59" t="s">
        <v>107</v>
      </c>
    </row>
    <row r="1008" spans="1:41" x14ac:dyDescent="0.15">
      <c r="A1008" s="59" t="s">
        <v>1844</v>
      </c>
      <c r="B1008" s="59" t="s">
        <v>1502</v>
      </c>
      <c r="C1008" s="59" t="s">
        <v>1503</v>
      </c>
      <c r="D1008" s="59" t="s">
        <v>1504</v>
      </c>
      <c r="E1008" s="59" t="s">
        <v>1139</v>
      </c>
      <c r="F1008" s="59" t="s">
        <v>1475</v>
      </c>
      <c r="G1008" s="59" t="s">
        <v>1406</v>
      </c>
      <c r="H1008" s="59" t="s">
        <v>1475</v>
      </c>
      <c r="I1008" s="59" t="s">
        <v>1406</v>
      </c>
      <c r="J1008" s="59" t="s">
        <v>1476</v>
      </c>
      <c r="K1008" s="59" t="s">
        <v>795</v>
      </c>
      <c r="L1008" s="59" t="s">
        <v>1505</v>
      </c>
      <c r="M1008" s="59" t="s">
        <v>1478</v>
      </c>
      <c r="N1008" s="59" t="s">
        <v>1479</v>
      </c>
      <c r="O1008" s="59" t="s">
        <v>1480</v>
      </c>
      <c r="P1008" s="59" t="s">
        <v>1481</v>
      </c>
      <c r="Q1008" s="59" t="s">
        <v>1482</v>
      </c>
      <c r="R1008" s="59" t="s">
        <v>1483</v>
      </c>
      <c r="S1008" s="59" t="s">
        <v>1506</v>
      </c>
      <c r="T1008" s="59" t="s">
        <v>1507</v>
      </c>
      <c r="U1008" s="59" t="s">
        <v>1486</v>
      </c>
      <c r="V1008" s="59" t="s">
        <v>1487</v>
      </c>
      <c r="W1008" s="59" t="s">
        <v>1512</v>
      </c>
      <c r="X1008" s="59" t="s">
        <v>1487</v>
      </c>
      <c r="Y1008" s="59" t="s">
        <v>1490</v>
      </c>
      <c r="Z1008" s="59">
        <v>27.97</v>
      </c>
      <c r="AA1008" s="59">
        <v>27.97</v>
      </c>
      <c r="AB1008" s="59">
        <v>0</v>
      </c>
      <c r="AC1008" s="59">
        <v>27.97</v>
      </c>
      <c r="AD1008" s="59">
        <v>0</v>
      </c>
      <c r="AE1008" s="59">
        <v>0</v>
      </c>
      <c r="AF1008" s="59" t="s">
        <v>1491</v>
      </c>
      <c r="AG1008" s="59" t="s">
        <v>1476</v>
      </c>
      <c r="AH1008" s="59" t="s">
        <v>795</v>
      </c>
      <c r="AI1008" s="59" t="s">
        <v>1492</v>
      </c>
      <c r="AJ1008" s="59" t="s">
        <v>1486</v>
      </c>
      <c r="AK1008" s="59" t="s">
        <v>278</v>
      </c>
      <c r="AL1008" s="59" t="s">
        <v>1493</v>
      </c>
      <c r="AM1008" s="59" t="s">
        <v>1494</v>
      </c>
      <c r="AN1008" s="59" t="s">
        <v>1385</v>
      </c>
      <c r="AO1008" s="59" t="s">
        <v>107</v>
      </c>
    </row>
    <row r="1009" spans="1:41" x14ac:dyDescent="0.15">
      <c r="A1009" s="59" t="s">
        <v>1844</v>
      </c>
      <c r="B1009" s="59" t="s">
        <v>1502</v>
      </c>
      <c r="C1009" s="59" t="s">
        <v>1503</v>
      </c>
      <c r="D1009" s="59" t="s">
        <v>1504</v>
      </c>
      <c r="E1009" s="59" t="s">
        <v>1139</v>
      </c>
      <c r="F1009" s="59" t="s">
        <v>1475</v>
      </c>
      <c r="G1009" s="59" t="s">
        <v>1406</v>
      </c>
      <c r="H1009" s="59" t="s">
        <v>1475</v>
      </c>
      <c r="I1009" s="59" t="s">
        <v>1406</v>
      </c>
      <c r="J1009" s="59" t="s">
        <v>1476</v>
      </c>
      <c r="K1009" s="59" t="s">
        <v>795</v>
      </c>
      <c r="L1009" s="59" t="s">
        <v>1505</v>
      </c>
      <c r="M1009" s="59" t="s">
        <v>1478</v>
      </c>
      <c r="N1009" s="59" t="s">
        <v>1479</v>
      </c>
      <c r="O1009" s="59" t="s">
        <v>1480</v>
      </c>
      <c r="P1009" s="59" t="s">
        <v>1481</v>
      </c>
      <c r="Q1009" s="59" t="s">
        <v>1482</v>
      </c>
      <c r="R1009" s="59" t="s">
        <v>1483</v>
      </c>
      <c r="S1009" s="59" t="s">
        <v>1506</v>
      </c>
      <c r="T1009" s="59" t="s">
        <v>1507</v>
      </c>
      <c r="U1009" s="59" t="s">
        <v>1486</v>
      </c>
      <c r="V1009" s="59" t="s">
        <v>1487</v>
      </c>
      <c r="W1009" s="59" t="s">
        <v>1513</v>
      </c>
      <c r="X1009" s="59" t="s">
        <v>1487</v>
      </c>
      <c r="Y1009" s="59" t="s">
        <v>1490</v>
      </c>
      <c r="Z1009" s="59">
        <v>88.43</v>
      </c>
      <c r="AA1009" s="59">
        <v>88.43</v>
      </c>
      <c r="AB1009" s="59">
        <v>0</v>
      </c>
      <c r="AC1009" s="59">
        <v>88.43</v>
      </c>
      <c r="AD1009" s="59">
        <v>0</v>
      </c>
      <c r="AE1009" s="59">
        <v>0</v>
      </c>
      <c r="AF1009" s="59" t="s">
        <v>1491</v>
      </c>
      <c r="AG1009" s="59" t="s">
        <v>1476</v>
      </c>
      <c r="AH1009" s="59" t="s">
        <v>795</v>
      </c>
      <c r="AI1009" s="59" t="s">
        <v>1492</v>
      </c>
      <c r="AJ1009" s="59" t="s">
        <v>1486</v>
      </c>
      <c r="AK1009" s="59" t="s">
        <v>278</v>
      </c>
      <c r="AL1009" s="59" t="s">
        <v>1493</v>
      </c>
      <c r="AM1009" s="59" t="s">
        <v>1494</v>
      </c>
      <c r="AN1009" s="59" t="s">
        <v>1385</v>
      </c>
      <c r="AO1009" s="59" t="s">
        <v>107</v>
      </c>
    </row>
    <row r="1010" spans="1:41" x14ac:dyDescent="0.15">
      <c r="A1010" s="59" t="s">
        <v>1844</v>
      </c>
      <c r="B1010" s="59" t="s">
        <v>1502</v>
      </c>
      <c r="C1010" s="59" t="s">
        <v>1503</v>
      </c>
      <c r="D1010" s="59" t="s">
        <v>1504</v>
      </c>
      <c r="E1010" s="59" t="s">
        <v>1139</v>
      </c>
      <c r="F1010" s="59" t="s">
        <v>1475</v>
      </c>
      <c r="G1010" s="59" t="s">
        <v>1406</v>
      </c>
      <c r="H1010" s="59" t="s">
        <v>1475</v>
      </c>
      <c r="I1010" s="59" t="s">
        <v>1406</v>
      </c>
      <c r="J1010" s="59" t="s">
        <v>1476</v>
      </c>
      <c r="K1010" s="59" t="s">
        <v>795</v>
      </c>
      <c r="L1010" s="59" t="s">
        <v>1505</v>
      </c>
      <c r="M1010" s="59" t="s">
        <v>1478</v>
      </c>
      <c r="N1010" s="59" t="s">
        <v>1479</v>
      </c>
      <c r="O1010" s="59" t="s">
        <v>1480</v>
      </c>
      <c r="P1010" s="59" t="s">
        <v>1481</v>
      </c>
      <c r="Q1010" s="59" t="s">
        <v>1482</v>
      </c>
      <c r="R1010" s="59" t="s">
        <v>1483</v>
      </c>
      <c r="S1010" s="59" t="s">
        <v>1506</v>
      </c>
      <c r="T1010" s="59" t="s">
        <v>1507</v>
      </c>
      <c r="U1010" s="59" t="s">
        <v>1486</v>
      </c>
      <c r="V1010" s="59" t="s">
        <v>1487</v>
      </c>
      <c r="W1010" s="59" t="s">
        <v>1514</v>
      </c>
      <c r="X1010" s="59" t="s">
        <v>1487</v>
      </c>
      <c r="Y1010" s="59" t="s">
        <v>1490</v>
      </c>
      <c r="Z1010" s="59">
        <v>197.1</v>
      </c>
      <c r="AA1010" s="59">
        <v>197.1</v>
      </c>
      <c r="AB1010" s="59">
        <v>0</v>
      </c>
      <c r="AC1010" s="59">
        <v>197.1</v>
      </c>
      <c r="AD1010" s="59">
        <v>0</v>
      </c>
      <c r="AE1010" s="59">
        <v>0</v>
      </c>
      <c r="AF1010" s="59" t="s">
        <v>1491</v>
      </c>
      <c r="AG1010" s="59" t="s">
        <v>1476</v>
      </c>
      <c r="AH1010" s="59" t="s">
        <v>795</v>
      </c>
      <c r="AI1010" s="59" t="s">
        <v>1492</v>
      </c>
      <c r="AJ1010" s="59" t="s">
        <v>1486</v>
      </c>
      <c r="AK1010" s="59" t="s">
        <v>278</v>
      </c>
      <c r="AL1010" s="59" t="s">
        <v>1493</v>
      </c>
      <c r="AM1010" s="59" t="s">
        <v>1494</v>
      </c>
      <c r="AN1010" s="59" t="s">
        <v>1385</v>
      </c>
      <c r="AO1010" s="59" t="s">
        <v>107</v>
      </c>
    </row>
    <row r="1011" spans="1:41" x14ac:dyDescent="0.15">
      <c r="A1011" s="59" t="s">
        <v>1844</v>
      </c>
      <c r="B1011" s="59" t="s">
        <v>1515</v>
      </c>
      <c r="C1011" s="59" t="s">
        <v>1516</v>
      </c>
      <c r="D1011" s="59" t="s">
        <v>1517</v>
      </c>
      <c r="E1011" s="59" t="s">
        <v>559</v>
      </c>
      <c r="F1011" s="59" t="s">
        <v>1475</v>
      </c>
      <c r="G1011" s="59" t="s">
        <v>1406</v>
      </c>
      <c r="H1011" s="59" t="s">
        <v>1475</v>
      </c>
      <c r="I1011" s="59" t="s">
        <v>1406</v>
      </c>
      <c r="J1011" s="59" t="s">
        <v>737</v>
      </c>
      <c r="K1011" s="59" t="s">
        <v>1518</v>
      </c>
      <c r="L1011" s="59" t="s">
        <v>1519</v>
      </c>
      <c r="M1011" s="59" t="s">
        <v>1478</v>
      </c>
      <c r="N1011" s="59" t="s">
        <v>1479</v>
      </c>
      <c r="O1011" s="59" t="s">
        <v>1480</v>
      </c>
      <c r="P1011" s="59" t="s">
        <v>1481</v>
      </c>
      <c r="Q1011" s="59" t="s">
        <v>1482</v>
      </c>
      <c r="R1011" s="59" t="s">
        <v>1483</v>
      </c>
      <c r="S1011" s="59" t="s">
        <v>1520</v>
      </c>
      <c r="T1011" s="59" t="s">
        <v>1521</v>
      </c>
      <c r="U1011" s="59" t="s">
        <v>1486</v>
      </c>
      <c r="V1011" s="59" t="s">
        <v>1487</v>
      </c>
      <c r="W1011" s="59" t="s">
        <v>1488</v>
      </c>
      <c r="X1011" s="59" t="s">
        <v>1510</v>
      </c>
      <c r="Y1011" s="59" t="s">
        <v>1490</v>
      </c>
      <c r="Z1011" s="59">
        <v>12.37</v>
      </c>
      <c r="AA1011" s="59">
        <v>12.37</v>
      </c>
      <c r="AB1011" s="59">
        <v>0</v>
      </c>
      <c r="AC1011" s="59">
        <v>12.37</v>
      </c>
      <c r="AD1011" s="59">
        <v>0</v>
      </c>
      <c r="AE1011" s="59">
        <v>0</v>
      </c>
      <c r="AF1011" s="59" t="s">
        <v>1491</v>
      </c>
      <c r="AG1011" s="59" t="s">
        <v>737</v>
      </c>
      <c r="AH1011" s="59" t="s">
        <v>1518</v>
      </c>
      <c r="AI1011" s="59" t="s">
        <v>1523</v>
      </c>
      <c r="AJ1011" s="59" t="s">
        <v>1486</v>
      </c>
      <c r="AK1011" s="59" t="s">
        <v>278</v>
      </c>
      <c r="AL1011" s="59" t="s">
        <v>1493</v>
      </c>
      <c r="AM1011" s="59" t="s">
        <v>1494</v>
      </c>
      <c r="AN1011" s="59" t="s">
        <v>1384</v>
      </c>
      <c r="AO1011" s="59" t="s">
        <v>107</v>
      </c>
    </row>
    <row r="1012" spans="1:41" x14ac:dyDescent="0.15">
      <c r="A1012" s="59" t="s">
        <v>1844</v>
      </c>
      <c r="B1012" s="59" t="s">
        <v>1515</v>
      </c>
      <c r="C1012" s="59" t="s">
        <v>1516</v>
      </c>
      <c r="D1012" s="59" t="s">
        <v>1517</v>
      </c>
      <c r="E1012" s="59" t="s">
        <v>559</v>
      </c>
      <c r="F1012" s="59" t="s">
        <v>1475</v>
      </c>
      <c r="G1012" s="59" t="s">
        <v>1406</v>
      </c>
      <c r="H1012" s="59" t="s">
        <v>1475</v>
      </c>
      <c r="I1012" s="59" t="s">
        <v>1406</v>
      </c>
      <c r="J1012" s="59" t="s">
        <v>737</v>
      </c>
      <c r="K1012" s="59" t="s">
        <v>1518</v>
      </c>
      <c r="L1012" s="59" t="s">
        <v>1519</v>
      </c>
      <c r="M1012" s="59" t="s">
        <v>1478</v>
      </c>
      <c r="N1012" s="59" t="s">
        <v>1479</v>
      </c>
      <c r="O1012" s="59" t="s">
        <v>1480</v>
      </c>
      <c r="P1012" s="59" t="s">
        <v>1481</v>
      </c>
      <c r="Q1012" s="59" t="s">
        <v>1482</v>
      </c>
      <c r="R1012" s="59" t="s">
        <v>1483</v>
      </c>
      <c r="S1012" s="59" t="s">
        <v>1520</v>
      </c>
      <c r="T1012" s="59" t="s">
        <v>1521</v>
      </c>
      <c r="U1012" s="59" t="s">
        <v>1486</v>
      </c>
      <c r="V1012" s="59" t="s">
        <v>1487</v>
      </c>
      <c r="W1012" s="59" t="s">
        <v>1522</v>
      </c>
      <c r="X1012" s="59" t="s">
        <v>1487</v>
      </c>
      <c r="Y1012" s="59" t="s">
        <v>1490</v>
      </c>
      <c r="Z1012" s="59">
        <v>1587.07</v>
      </c>
      <c r="AA1012" s="59">
        <v>1587.07</v>
      </c>
      <c r="AB1012" s="59">
        <v>0</v>
      </c>
      <c r="AC1012" s="59">
        <v>1587.07</v>
      </c>
      <c r="AD1012" s="59">
        <v>0</v>
      </c>
      <c r="AE1012" s="59">
        <v>0</v>
      </c>
      <c r="AF1012" s="59" t="s">
        <v>1491</v>
      </c>
      <c r="AG1012" s="59" t="s">
        <v>737</v>
      </c>
      <c r="AH1012" s="59" t="s">
        <v>1518</v>
      </c>
      <c r="AI1012" s="59" t="s">
        <v>1523</v>
      </c>
      <c r="AJ1012" s="59" t="s">
        <v>1486</v>
      </c>
      <c r="AK1012" s="59" t="s">
        <v>278</v>
      </c>
      <c r="AL1012" s="59" t="s">
        <v>1493</v>
      </c>
      <c r="AM1012" s="59" t="s">
        <v>1494</v>
      </c>
      <c r="AN1012" s="59" t="s">
        <v>1384</v>
      </c>
      <c r="AO1012" s="59" t="s">
        <v>107</v>
      </c>
    </row>
    <row r="1013" spans="1:41" x14ac:dyDescent="0.15">
      <c r="A1013" s="59" t="s">
        <v>1844</v>
      </c>
      <c r="B1013" s="59" t="s">
        <v>1524</v>
      </c>
      <c r="C1013" s="59" t="s">
        <v>1525</v>
      </c>
      <c r="D1013" s="59" t="s">
        <v>1473</v>
      </c>
      <c r="E1013" s="59" t="s">
        <v>1474</v>
      </c>
      <c r="F1013" s="59" t="s">
        <v>1475</v>
      </c>
      <c r="G1013" s="59" t="s">
        <v>1406</v>
      </c>
      <c r="H1013" s="59" t="s">
        <v>1475</v>
      </c>
      <c r="I1013" s="59" t="s">
        <v>1406</v>
      </c>
      <c r="J1013" s="59" t="s">
        <v>1476</v>
      </c>
      <c r="K1013" s="59" t="s">
        <v>795</v>
      </c>
      <c r="L1013" s="59" t="s">
        <v>1526</v>
      </c>
      <c r="M1013" s="59" t="s">
        <v>1478</v>
      </c>
      <c r="N1013" s="59" t="s">
        <v>1479</v>
      </c>
      <c r="O1013" s="59" t="s">
        <v>1480</v>
      </c>
      <c r="P1013" s="59" t="s">
        <v>1481</v>
      </c>
      <c r="Q1013" s="59" t="s">
        <v>1482</v>
      </c>
      <c r="R1013" s="59" t="s">
        <v>1483</v>
      </c>
      <c r="S1013" s="59" t="s">
        <v>1527</v>
      </c>
      <c r="T1013" s="59" t="s">
        <v>1528</v>
      </c>
      <c r="U1013" s="59" t="s">
        <v>1486</v>
      </c>
      <c r="V1013" s="59" t="s">
        <v>1487</v>
      </c>
      <c r="W1013" s="59" t="s">
        <v>1500</v>
      </c>
      <c r="X1013" s="59" t="s">
        <v>1501</v>
      </c>
      <c r="Y1013" s="59" t="s">
        <v>1490</v>
      </c>
      <c r="Z1013" s="59">
        <v>2673.64</v>
      </c>
      <c r="AA1013" s="59">
        <v>2673.64</v>
      </c>
      <c r="AB1013" s="59">
        <v>0</v>
      </c>
      <c r="AC1013" s="59">
        <v>2673.64</v>
      </c>
      <c r="AD1013" s="59">
        <v>0</v>
      </c>
      <c r="AE1013" s="59">
        <v>0</v>
      </c>
      <c r="AF1013" s="59" t="s">
        <v>1491</v>
      </c>
      <c r="AG1013" s="59" t="s">
        <v>1476</v>
      </c>
      <c r="AH1013" s="59" t="s">
        <v>795</v>
      </c>
      <c r="AI1013" s="59" t="s">
        <v>1492</v>
      </c>
      <c r="AJ1013" s="59" t="s">
        <v>1486</v>
      </c>
      <c r="AK1013" s="59" t="s">
        <v>278</v>
      </c>
      <c r="AL1013" s="59" t="s">
        <v>1493</v>
      </c>
      <c r="AM1013" s="59" t="s">
        <v>1494</v>
      </c>
      <c r="AN1013" s="59" t="s">
        <v>1385</v>
      </c>
      <c r="AO1013" s="59" t="s">
        <v>107</v>
      </c>
    </row>
    <row r="1014" spans="1:41" x14ac:dyDescent="0.15">
      <c r="A1014" s="59" t="s">
        <v>1844</v>
      </c>
      <c r="B1014" s="59" t="s">
        <v>1538</v>
      </c>
      <c r="C1014" s="59" t="s">
        <v>1539</v>
      </c>
      <c r="D1014" s="59" t="s">
        <v>1473</v>
      </c>
      <c r="E1014" s="59" t="s">
        <v>1474</v>
      </c>
      <c r="F1014" s="59" t="s">
        <v>1475</v>
      </c>
      <c r="G1014" s="59" t="s">
        <v>1406</v>
      </c>
      <c r="H1014" s="59" t="s">
        <v>1475</v>
      </c>
      <c r="I1014" s="59" t="s">
        <v>1406</v>
      </c>
      <c r="J1014" s="59" t="s">
        <v>1476</v>
      </c>
      <c r="K1014" s="59" t="s">
        <v>795</v>
      </c>
      <c r="L1014" s="59" t="s">
        <v>1540</v>
      </c>
      <c r="M1014" s="59" t="s">
        <v>1478</v>
      </c>
      <c r="N1014" s="59" t="s">
        <v>1479</v>
      </c>
      <c r="O1014" s="59" t="s">
        <v>1480</v>
      </c>
      <c r="P1014" s="59" t="s">
        <v>1481</v>
      </c>
      <c r="Q1014" s="59" t="s">
        <v>1482</v>
      </c>
      <c r="R1014" s="59" t="s">
        <v>1483</v>
      </c>
      <c r="S1014" s="59" t="s">
        <v>1541</v>
      </c>
      <c r="T1014" s="59" t="s">
        <v>1542</v>
      </c>
      <c r="U1014" s="59" t="s">
        <v>1486</v>
      </c>
      <c r="V1014" s="59" t="s">
        <v>1487</v>
      </c>
      <c r="W1014" s="59" t="s">
        <v>1500</v>
      </c>
      <c r="X1014" s="59" t="s">
        <v>1501</v>
      </c>
      <c r="Y1014" s="59" t="s">
        <v>1490</v>
      </c>
      <c r="Z1014" s="59">
        <v>1541.29</v>
      </c>
      <c r="AA1014" s="59">
        <v>1541.29</v>
      </c>
      <c r="AB1014" s="59">
        <v>0</v>
      </c>
      <c r="AC1014" s="59">
        <v>1541.29</v>
      </c>
      <c r="AD1014" s="59">
        <v>0</v>
      </c>
      <c r="AE1014" s="59">
        <v>0</v>
      </c>
      <c r="AF1014" s="59" t="s">
        <v>1491</v>
      </c>
      <c r="AG1014" s="59" t="s">
        <v>1476</v>
      </c>
      <c r="AH1014" s="59" t="s">
        <v>795</v>
      </c>
      <c r="AI1014" s="59" t="s">
        <v>1492</v>
      </c>
      <c r="AJ1014" s="59" t="s">
        <v>1486</v>
      </c>
      <c r="AK1014" s="59" t="s">
        <v>278</v>
      </c>
      <c r="AL1014" s="59" t="s">
        <v>1493</v>
      </c>
      <c r="AM1014" s="59" t="s">
        <v>1494</v>
      </c>
      <c r="AN1014" s="59" t="s">
        <v>1385</v>
      </c>
      <c r="AO1014" s="59" t="s">
        <v>107</v>
      </c>
    </row>
    <row r="1015" spans="1:41" x14ac:dyDescent="0.15">
      <c r="A1015" s="59" t="s">
        <v>1844</v>
      </c>
      <c r="B1015" s="59" t="s">
        <v>1775</v>
      </c>
      <c r="C1015" s="59" t="s">
        <v>1776</v>
      </c>
      <c r="D1015" s="59" t="s">
        <v>1473</v>
      </c>
      <c r="E1015" s="59" t="s">
        <v>1474</v>
      </c>
      <c r="F1015" s="59" t="s">
        <v>1475</v>
      </c>
      <c r="G1015" s="59" t="s">
        <v>1406</v>
      </c>
      <c r="H1015" s="59" t="s">
        <v>1475</v>
      </c>
      <c r="I1015" s="59" t="s">
        <v>1406</v>
      </c>
      <c r="J1015" s="59" t="s">
        <v>1476</v>
      </c>
      <c r="K1015" s="59" t="s">
        <v>795</v>
      </c>
      <c r="L1015" s="59" t="s">
        <v>1540</v>
      </c>
      <c r="M1015" s="59" t="s">
        <v>1478</v>
      </c>
      <c r="N1015" s="59" t="s">
        <v>1479</v>
      </c>
      <c r="O1015" s="59" t="s">
        <v>1480</v>
      </c>
      <c r="P1015" s="59" t="s">
        <v>1481</v>
      </c>
      <c r="Q1015" s="59" t="s">
        <v>1482</v>
      </c>
      <c r="R1015" s="59" t="s">
        <v>1483</v>
      </c>
      <c r="S1015" s="59" t="s">
        <v>1777</v>
      </c>
      <c r="T1015" s="59" t="s">
        <v>1778</v>
      </c>
      <c r="U1015" s="59" t="s">
        <v>1486</v>
      </c>
      <c r="V1015" s="59" t="s">
        <v>1487</v>
      </c>
      <c r="W1015" s="59" t="s">
        <v>1500</v>
      </c>
      <c r="X1015" s="59" t="s">
        <v>1501</v>
      </c>
      <c r="Y1015" s="59" t="s">
        <v>1490</v>
      </c>
      <c r="Z1015" s="59">
        <v>1345.45</v>
      </c>
      <c r="AA1015" s="59">
        <v>1345.45</v>
      </c>
      <c r="AB1015" s="59">
        <v>0</v>
      </c>
      <c r="AC1015" s="59">
        <v>1345.45</v>
      </c>
      <c r="AD1015" s="59">
        <v>0</v>
      </c>
      <c r="AE1015" s="59">
        <v>0</v>
      </c>
      <c r="AF1015" s="59" t="s">
        <v>1491</v>
      </c>
      <c r="AG1015" s="59" t="s">
        <v>1476</v>
      </c>
      <c r="AH1015" s="59" t="s">
        <v>795</v>
      </c>
      <c r="AI1015" s="59" t="s">
        <v>1492</v>
      </c>
      <c r="AJ1015" s="59" t="s">
        <v>1486</v>
      </c>
      <c r="AK1015" s="59" t="s">
        <v>278</v>
      </c>
      <c r="AL1015" s="59" t="s">
        <v>1493</v>
      </c>
      <c r="AM1015" s="59" t="s">
        <v>1494</v>
      </c>
      <c r="AN1015" s="59" t="s">
        <v>1385</v>
      </c>
      <c r="AO1015" s="59" t="s">
        <v>107</v>
      </c>
    </row>
    <row r="1016" spans="1:41" x14ac:dyDescent="0.15">
      <c r="A1016" s="59" t="s">
        <v>1844</v>
      </c>
      <c r="B1016" s="59" t="s">
        <v>1543</v>
      </c>
      <c r="C1016" s="59" t="s">
        <v>1544</v>
      </c>
      <c r="D1016" s="59" t="s">
        <v>1473</v>
      </c>
      <c r="E1016" s="59" t="s">
        <v>1474</v>
      </c>
      <c r="F1016" s="59" t="s">
        <v>1475</v>
      </c>
      <c r="G1016" s="59" t="s">
        <v>1406</v>
      </c>
      <c r="H1016" s="59" t="s">
        <v>1475</v>
      </c>
      <c r="I1016" s="59" t="s">
        <v>1406</v>
      </c>
      <c r="J1016" s="59" t="s">
        <v>1476</v>
      </c>
      <c r="K1016" s="59" t="s">
        <v>795</v>
      </c>
      <c r="L1016" s="59" t="s">
        <v>1545</v>
      </c>
      <c r="M1016" s="59" t="s">
        <v>1478</v>
      </c>
      <c r="N1016" s="59" t="s">
        <v>1479</v>
      </c>
      <c r="O1016" s="59" t="s">
        <v>1480</v>
      </c>
      <c r="P1016" s="59" t="s">
        <v>1481</v>
      </c>
      <c r="Q1016" s="59" t="s">
        <v>1482</v>
      </c>
      <c r="R1016" s="59" t="s">
        <v>1483</v>
      </c>
      <c r="S1016" s="59" t="s">
        <v>1546</v>
      </c>
      <c r="T1016" s="59" t="s">
        <v>1547</v>
      </c>
      <c r="U1016" s="59" t="s">
        <v>1486</v>
      </c>
      <c r="V1016" s="59" t="s">
        <v>1487</v>
      </c>
      <c r="W1016" s="59" t="s">
        <v>1500</v>
      </c>
      <c r="X1016" s="59" t="s">
        <v>1501</v>
      </c>
      <c r="Y1016" s="59" t="s">
        <v>1490</v>
      </c>
      <c r="Z1016" s="59">
        <v>2716.66</v>
      </c>
      <c r="AA1016" s="59">
        <v>2716.66</v>
      </c>
      <c r="AB1016" s="59">
        <v>0</v>
      </c>
      <c r="AC1016" s="59">
        <v>2716.66</v>
      </c>
      <c r="AD1016" s="59">
        <v>0</v>
      </c>
      <c r="AE1016" s="59">
        <v>0</v>
      </c>
      <c r="AF1016" s="59" t="s">
        <v>1491</v>
      </c>
      <c r="AG1016" s="59" t="s">
        <v>1476</v>
      </c>
      <c r="AH1016" s="59" t="s">
        <v>795</v>
      </c>
      <c r="AI1016" s="59" t="s">
        <v>1492</v>
      </c>
      <c r="AJ1016" s="59" t="s">
        <v>1486</v>
      </c>
      <c r="AK1016" s="59" t="s">
        <v>278</v>
      </c>
      <c r="AL1016" s="59" t="s">
        <v>1493</v>
      </c>
      <c r="AM1016" s="59" t="s">
        <v>1494</v>
      </c>
      <c r="AN1016" s="59" t="s">
        <v>1385</v>
      </c>
      <c r="AO1016" s="59" t="s">
        <v>107</v>
      </c>
    </row>
    <row r="1017" spans="1:41" x14ac:dyDescent="0.15">
      <c r="A1017" s="59" t="s">
        <v>1844</v>
      </c>
      <c r="B1017" s="59" t="s">
        <v>1548</v>
      </c>
      <c r="C1017" s="59" t="s">
        <v>1549</v>
      </c>
      <c r="D1017" s="59" t="s">
        <v>1473</v>
      </c>
      <c r="E1017" s="59" t="s">
        <v>1474</v>
      </c>
      <c r="F1017" s="59" t="s">
        <v>1475</v>
      </c>
      <c r="G1017" s="59" t="s">
        <v>1406</v>
      </c>
      <c r="H1017" s="59" t="s">
        <v>1475</v>
      </c>
      <c r="I1017" s="59" t="s">
        <v>1406</v>
      </c>
      <c r="J1017" s="59" t="s">
        <v>1476</v>
      </c>
      <c r="K1017" s="59" t="s">
        <v>795</v>
      </c>
      <c r="L1017" s="59" t="s">
        <v>1550</v>
      </c>
      <c r="M1017" s="59" t="s">
        <v>1478</v>
      </c>
      <c r="N1017" s="59" t="s">
        <v>1479</v>
      </c>
      <c r="O1017" s="59" t="s">
        <v>1480</v>
      </c>
      <c r="P1017" s="59" t="s">
        <v>1481</v>
      </c>
      <c r="Q1017" s="59" t="s">
        <v>1482</v>
      </c>
      <c r="R1017" s="59" t="s">
        <v>1483</v>
      </c>
      <c r="S1017" s="59" t="s">
        <v>1551</v>
      </c>
      <c r="T1017" s="59" t="s">
        <v>1552</v>
      </c>
      <c r="U1017" s="59" t="s">
        <v>1486</v>
      </c>
      <c r="V1017" s="59" t="s">
        <v>1487</v>
      </c>
      <c r="W1017" s="59" t="s">
        <v>1500</v>
      </c>
      <c r="X1017" s="59" t="s">
        <v>1501</v>
      </c>
      <c r="Y1017" s="59" t="s">
        <v>1490</v>
      </c>
      <c r="Z1017" s="59">
        <v>6693.47</v>
      </c>
      <c r="AA1017" s="59">
        <v>6693.47</v>
      </c>
      <c r="AB1017" s="59">
        <v>0</v>
      </c>
      <c r="AC1017" s="59">
        <v>6693.47</v>
      </c>
      <c r="AD1017" s="59">
        <v>0</v>
      </c>
      <c r="AE1017" s="59">
        <v>0</v>
      </c>
      <c r="AF1017" s="59" t="s">
        <v>1491</v>
      </c>
      <c r="AG1017" s="59" t="s">
        <v>1476</v>
      </c>
      <c r="AH1017" s="59" t="s">
        <v>795</v>
      </c>
      <c r="AI1017" s="59" t="s">
        <v>1492</v>
      </c>
      <c r="AJ1017" s="59" t="s">
        <v>1486</v>
      </c>
      <c r="AK1017" s="59" t="s">
        <v>278</v>
      </c>
      <c r="AL1017" s="59" t="s">
        <v>1493</v>
      </c>
      <c r="AM1017" s="59" t="s">
        <v>1494</v>
      </c>
      <c r="AN1017" s="59" t="s">
        <v>1385</v>
      </c>
      <c r="AO1017" s="59" t="s">
        <v>107</v>
      </c>
    </row>
    <row r="1018" spans="1:41" x14ac:dyDescent="0.15">
      <c r="A1018" s="59" t="s">
        <v>1844</v>
      </c>
      <c r="B1018" s="59" t="s">
        <v>1845</v>
      </c>
      <c r="C1018" s="59" t="s">
        <v>1846</v>
      </c>
      <c r="D1018" s="59" t="s">
        <v>1473</v>
      </c>
      <c r="E1018" s="59" t="s">
        <v>1474</v>
      </c>
      <c r="F1018" s="59" t="s">
        <v>1475</v>
      </c>
      <c r="G1018" s="59" t="s">
        <v>1406</v>
      </c>
      <c r="H1018" s="59" t="s">
        <v>1475</v>
      </c>
      <c r="I1018" s="59" t="s">
        <v>1406</v>
      </c>
      <c r="J1018" s="59" t="s">
        <v>1476</v>
      </c>
      <c r="K1018" s="59" t="s">
        <v>795</v>
      </c>
      <c r="L1018" s="59" t="s">
        <v>1847</v>
      </c>
      <c r="M1018" s="59" t="s">
        <v>1478</v>
      </c>
      <c r="N1018" s="59" t="s">
        <v>1479</v>
      </c>
      <c r="O1018" s="59" t="s">
        <v>1480</v>
      </c>
      <c r="P1018" s="59" t="s">
        <v>1481</v>
      </c>
      <c r="Q1018" s="59" t="s">
        <v>1482</v>
      </c>
      <c r="R1018" s="59" t="s">
        <v>1483</v>
      </c>
      <c r="S1018" s="59" t="s">
        <v>1848</v>
      </c>
      <c r="T1018" s="59" t="s">
        <v>1849</v>
      </c>
      <c r="U1018" s="59" t="s">
        <v>1486</v>
      </c>
      <c r="V1018" s="59" t="s">
        <v>1487</v>
      </c>
      <c r="W1018" s="59" t="s">
        <v>1500</v>
      </c>
      <c r="X1018" s="59" t="s">
        <v>1501</v>
      </c>
      <c r="Y1018" s="59" t="s">
        <v>1490</v>
      </c>
      <c r="Z1018" s="59">
        <v>94.08</v>
      </c>
      <c r="AA1018" s="59">
        <v>94.08</v>
      </c>
      <c r="AB1018" s="59">
        <v>0</v>
      </c>
      <c r="AC1018" s="59">
        <v>94.08</v>
      </c>
      <c r="AD1018" s="59">
        <v>0</v>
      </c>
      <c r="AE1018" s="59">
        <v>0</v>
      </c>
      <c r="AF1018" s="59" t="s">
        <v>1491</v>
      </c>
      <c r="AG1018" s="59" t="s">
        <v>1476</v>
      </c>
      <c r="AH1018" s="59" t="s">
        <v>795</v>
      </c>
      <c r="AI1018" s="59" t="s">
        <v>1492</v>
      </c>
      <c r="AJ1018" s="59" t="s">
        <v>1486</v>
      </c>
      <c r="AK1018" s="59" t="s">
        <v>278</v>
      </c>
      <c r="AL1018" s="59" t="s">
        <v>1493</v>
      </c>
      <c r="AM1018" s="59" t="s">
        <v>1494</v>
      </c>
      <c r="AN1018" s="59" t="s">
        <v>1385</v>
      </c>
      <c r="AO1018" s="59" t="s">
        <v>107</v>
      </c>
    </row>
    <row r="1019" spans="1:41" x14ac:dyDescent="0.15">
      <c r="A1019" s="59" t="s">
        <v>1844</v>
      </c>
      <c r="B1019" s="59" t="s">
        <v>1553</v>
      </c>
      <c r="C1019" s="59" t="s">
        <v>1554</v>
      </c>
      <c r="D1019" s="59" t="s">
        <v>1473</v>
      </c>
      <c r="E1019" s="59" t="s">
        <v>1474</v>
      </c>
      <c r="F1019" s="59" t="s">
        <v>1475</v>
      </c>
      <c r="G1019" s="59" t="s">
        <v>1406</v>
      </c>
      <c r="H1019" s="59" t="s">
        <v>1475</v>
      </c>
      <c r="I1019" s="59" t="s">
        <v>1406</v>
      </c>
      <c r="J1019" s="59" t="s">
        <v>1476</v>
      </c>
      <c r="K1019" s="59" t="s">
        <v>795</v>
      </c>
      <c r="L1019" s="59" t="s">
        <v>1555</v>
      </c>
      <c r="M1019" s="59" t="s">
        <v>1478</v>
      </c>
      <c r="N1019" s="59" t="s">
        <v>1479</v>
      </c>
      <c r="O1019" s="59" t="s">
        <v>1480</v>
      </c>
      <c r="P1019" s="59" t="s">
        <v>1481</v>
      </c>
      <c r="Q1019" s="59" t="s">
        <v>1482</v>
      </c>
      <c r="R1019" s="59" t="s">
        <v>1483</v>
      </c>
      <c r="S1019" s="59" t="s">
        <v>1556</v>
      </c>
      <c r="T1019" s="59" t="s">
        <v>1557</v>
      </c>
      <c r="U1019" s="59" t="s">
        <v>1486</v>
      </c>
      <c r="V1019" s="59" t="s">
        <v>1487</v>
      </c>
      <c r="W1019" s="59" t="s">
        <v>1500</v>
      </c>
      <c r="X1019" s="59" t="s">
        <v>1501</v>
      </c>
      <c r="Y1019" s="59" t="s">
        <v>1490</v>
      </c>
      <c r="Z1019" s="59">
        <v>574.37</v>
      </c>
      <c r="AA1019" s="59">
        <v>574.37</v>
      </c>
      <c r="AB1019" s="59">
        <v>0</v>
      </c>
      <c r="AC1019" s="59">
        <v>574.37</v>
      </c>
      <c r="AD1019" s="59">
        <v>0</v>
      </c>
      <c r="AE1019" s="59">
        <v>0</v>
      </c>
      <c r="AF1019" s="59" t="s">
        <v>1491</v>
      </c>
      <c r="AG1019" s="59" t="s">
        <v>1476</v>
      </c>
      <c r="AH1019" s="59" t="s">
        <v>795</v>
      </c>
      <c r="AI1019" s="59" t="s">
        <v>1492</v>
      </c>
      <c r="AJ1019" s="59" t="s">
        <v>1486</v>
      </c>
      <c r="AK1019" s="59" t="s">
        <v>278</v>
      </c>
      <c r="AL1019" s="59" t="s">
        <v>1493</v>
      </c>
      <c r="AM1019" s="59" t="s">
        <v>1494</v>
      </c>
      <c r="AN1019" s="59" t="s">
        <v>1385</v>
      </c>
      <c r="AO1019" s="59" t="s">
        <v>107</v>
      </c>
    </row>
    <row r="1020" spans="1:41" x14ac:dyDescent="0.15">
      <c r="A1020" s="59" t="s">
        <v>1844</v>
      </c>
      <c r="B1020" s="59" t="s">
        <v>1850</v>
      </c>
      <c r="C1020" s="59" t="s">
        <v>1851</v>
      </c>
      <c r="D1020" s="59" t="s">
        <v>1473</v>
      </c>
      <c r="E1020" s="59" t="s">
        <v>1474</v>
      </c>
      <c r="F1020" s="59" t="s">
        <v>1475</v>
      </c>
      <c r="G1020" s="59" t="s">
        <v>1406</v>
      </c>
      <c r="H1020" s="59" t="s">
        <v>1475</v>
      </c>
      <c r="I1020" s="59" t="s">
        <v>1406</v>
      </c>
      <c r="J1020" s="59" t="s">
        <v>1476</v>
      </c>
      <c r="K1020" s="59" t="s">
        <v>795</v>
      </c>
      <c r="L1020" s="59" t="s">
        <v>1852</v>
      </c>
      <c r="M1020" s="59" t="s">
        <v>1478</v>
      </c>
      <c r="N1020" s="59" t="s">
        <v>1479</v>
      </c>
      <c r="O1020" s="59" t="s">
        <v>1480</v>
      </c>
      <c r="P1020" s="59" t="s">
        <v>1481</v>
      </c>
      <c r="Q1020" s="59" t="s">
        <v>1482</v>
      </c>
      <c r="R1020" s="59" t="s">
        <v>1483</v>
      </c>
      <c r="S1020" s="59" t="s">
        <v>1853</v>
      </c>
      <c r="T1020" s="59" t="s">
        <v>1854</v>
      </c>
      <c r="U1020" s="59" t="s">
        <v>1486</v>
      </c>
      <c r="V1020" s="59" t="s">
        <v>1487</v>
      </c>
      <c r="W1020" s="59" t="s">
        <v>1500</v>
      </c>
      <c r="X1020" s="59" t="s">
        <v>1501</v>
      </c>
      <c r="Y1020" s="59" t="s">
        <v>1490</v>
      </c>
      <c r="Z1020" s="59">
        <v>1.42</v>
      </c>
      <c r="AA1020" s="59">
        <v>1.42</v>
      </c>
      <c r="AB1020" s="59">
        <v>0</v>
      </c>
      <c r="AC1020" s="59">
        <v>1.42</v>
      </c>
      <c r="AD1020" s="59">
        <v>0</v>
      </c>
      <c r="AE1020" s="59">
        <v>0</v>
      </c>
      <c r="AF1020" s="59" t="s">
        <v>1491</v>
      </c>
      <c r="AG1020" s="59" t="s">
        <v>1476</v>
      </c>
      <c r="AH1020" s="59" t="s">
        <v>795</v>
      </c>
      <c r="AI1020" s="59" t="s">
        <v>1492</v>
      </c>
      <c r="AJ1020" s="59" t="s">
        <v>1486</v>
      </c>
      <c r="AK1020" s="59" t="s">
        <v>278</v>
      </c>
      <c r="AL1020" s="59" t="s">
        <v>1493</v>
      </c>
      <c r="AM1020" s="59" t="s">
        <v>1494</v>
      </c>
      <c r="AN1020" s="59" t="s">
        <v>1385</v>
      </c>
      <c r="AO1020" s="59" t="s">
        <v>107</v>
      </c>
    </row>
    <row r="1021" spans="1:41" x14ac:dyDescent="0.15">
      <c r="A1021" s="59" t="s">
        <v>1844</v>
      </c>
      <c r="B1021" s="59" t="s">
        <v>1563</v>
      </c>
      <c r="C1021" s="59" t="s">
        <v>1564</v>
      </c>
      <c r="D1021" s="59" t="s">
        <v>1473</v>
      </c>
      <c r="E1021" s="59" t="s">
        <v>1474</v>
      </c>
      <c r="F1021" s="59" t="s">
        <v>1475</v>
      </c>
      <c r="G1021" s="59" t="s">
        <v>1406</v>
      </c>
      <c r="H1021" s="59" t="s">
        <v>1475</v>
      </c>
      <c r="I1021" s="59" t="s">
        <v>1406</v>
      </c>
      <c r="J1021" s="59" t="s">
        <v>1476</v>
      </c>
      <c r="K1021" s="59" t="s">
        <v>795</v>
      </c>
      <c r="L1021" s="59" t="s">
        <v>1565</v>
      </c>
      <c r="M1021" s="59" t="s">
        <v>1478</v>
      </c>
      <c r="N1021" s="59" t="s">
        <v>1479</v>
      </c>
      <c r="O1021" s="59" t="s">
        <v>1480</v>
      </c>
      <c r="P1021" s="59" t="s">
        <v>1481</v>
      </c>
      <c r="Q1021" s="59" t="s">
        <v>1482</v>
      </c>
      <c r="R1021" s="59" t="s">
        <v>1483</v>
      </c>
      <c r="S1021" s="59" t="s">
        <v>1566</v>
      </c>
      <c r="T1021" s="59" t="s">
        <v>1567</v>
      </c>
      <c r="U1021" s="59" t="s">
        <v>1486</v>
      </c>
      <c r="V1021" s="59" t="s">
        <v>1487</v>
      </c>
      <c r="W1021" s="59" t="s">
        <v>1500</v>
      </c>
      <c r="X1021" s="59" t="s">
        <v>1501</v>
      </c>
      <c r="Y1021" s="59" t="s">
        <v>1490</v>
      </c>
      <c r="Z1021" s="59">
        <v>4.9400000000000004</v>
      </c>
      <c r="AA1021" s="59">
        <v>3.32</v>
      </c>
      <c r="AB1021" s="59">
        <v>1.62</v>
      </c>
      <c r="AC1021" s="59">
        <v>3.32</v>
      </c>
      <c r="AD1021" s="59">
        <v>0</v>
      </c>
      <c r="AE1021" s="59">
        <v>0</v>
      </c>
      <c r="AF1021" s="59" t="s">
        <v>1491</v>
      </c>
      <c r="AG1021" s="59" t="s">
        <v>1476</v>
      </c>
      <c r="AH1021" s="59" t="s">
        <v>795</v>
      </c>
      <c r="AI1021" s="59" t="s">
        <v>1492</v>
      </c>
      <c r="AJ1021" s="59" t="s">
        <v>1486</v>
      </c>
      <c r="AK1021" s="59" t="s">
        <v>278</v>
      </c>
      <c r="AL1021" s="59" t="s">
        <v>1493</v>
      </c>
      <c r="AM1021" s="59" t="s">
        <v>1494</v>
      </c>
      <c r="AN1021" s="59" t="s">
        <v>1385</v>
      </c>
      <c r="AO1021" s="59" t="s">
        <v>107</v>
      </c>
    </row>
    <row r="1022" spans="1:41" x14ac:dyDescent="0.15">
      <c r="A1022" s="59" t="s">
        <v>1844</v>
      </c>
      <c r="B1022" s="59" t="s">
        <v>1563</v>
      </c>
      <c r="C1022" s="59" t="s">
        <v>1564</v>
      </c>
      <c r="D1022" s="59" t="s">
        <v>1473</v>
      </c>
      <c r="E1022" s="59" t="s">
        <v>1474</v>
      </c>
      <c r="F1022" s="59" t="s">
        <v>1475</v>
      </c>
      <c r="G1022" s="59" t="s">
        <v>1406</v>
      </c>
      <c r="H1022" s="59" t="s">
        <v>1475</v>
      </c>
      <c r="I1022" s="59" t="s">
        <v>1406</v>
      </c>
      <c r="J1022" s="59" t="s">
        <v>1476</v>
      </c>
      <c r="K1022" s="59" t="s">
        <v>795</v>
      </c>
      <c r="L1022" s="59" t="s">
        <v>1565</v>
      </c>
      <c r="M1022" s="59" t="s">
        <v>1478</v>
      </c>
      <c r="N1022" s="59" t="s">
        <v>1479</v>
      </c>
      <c r="O1022" s="59" t="s">
        <v>1480</v>
      </c>
      <c r="P1022" s="59" t="s">
        <v>1481</v>
      </c>
      <c r="Q1022" s="59" t="s">
        <v>1482</v>
      </c>
      <c r="R1022" s="59" t="s">
        <v>1483</v>
      </c>
      <c r="S1022" s="59" t="s">
        <v>1812</v>
      </c>
      <c r="T1022" s="59" t="s">
        <v>1813</v>
      </c>
      <c r="U1022" s="59" t="s">
        <v>1486</v>
      </c>
      <c r="V1022" s="59" t="s">
        <v>1487</v>
      </c>
      <c r="W1022" s="59" t="s">
        <v>1509</v>
      </c>
      <c r="X1022" s="59" t="s">
        <v>1487</v>
      </c>
      <c r="Y1022" s="59" t="s">
        <v>1490</v>
      </c>
      <c r="Z1022" s="59">
        <v>851.62</v>
      </c>
      <c r="AA1022" s="59">
        <v>763.63</v>
      </c>
      <c r="AB1022" s="59">
        <v>87.99</v>
      </c>
      <c r="AC1022" s="59">
        <v>763.63</v>
      </c>
      <c r="AD1022" s="59">
        <v>0</v>
      </c>
      <c r="AE1022" s="59">
        <v>0</v>
      </c>
      <c r="AF1022" s="59" t="s">
        <v>1491</v>
      </c>
      <c r="AG1022" s="59" t="s">
        <v>1476</v>
      </c>
      <c r="AH1022" s="59" t="s">
        <v>795</v>
      </c>
      <c r="AI1022" s="59" t="s">
        <v>1492</v>
      </c>
      <c r="AJ1022" s="59" t="s">
        <v>1486</v>
      </c>
      <c r="AK1022" s="59" t="s">
        <v>278</v>
      </c>
      <c r="AL1022" s="59" t="s">
        <v>1493</v>
      </c>
      <c r="AM1022" s="59" t="s">
        <v>1494</v>
      </c>
      <c r="AN1022" s="59" t="s">
        <v>1385</v>
      </c>
      <c r="AO1022" s="59" t="s">
        <v>107</v>
      </c>
    </row>
    <row r="1023" spans="1:41" x14ac:dyDescent="0.15">
      <c r="A1023" s="59" t="s">
        <v>1844</v>
      </c>
      <c r="B1023" s="59" t="s">
        <v>1563</v>
      </c>
      <c r="C1023" s="59" t="s">
        <v>1564</v>
      </c>
      <c r="D1023" s="59" t="s">
        <v>1473</v>
      </c>
      <c r="E1023" s="59" t="s">
        <v>1474</v>
      </c>
      <c r="F1023" s="59" t="s">
        <v>1475</v>
      </c>
      <c r="G1023" s="59" t="s">
        <v>1406</v>
      </c>
      <c r="H1023" s="59" t="s">
        <v>1475</v>
      </c>
      <c r="I1023" s="59" t="s">
        <v>1406</v>
      </c>
      <c r="J1023" s="59" t="s">
        <v>1476</v>
      </c>
      <c r="K1023" s="59" t="s">
        <v>795</v>
      </c>
      <c r="L1023" s="59" t="s">
        <v>1565</v>
      </c>
      <c r="M1023" s="59" t="s">
        <v>1478</v>
      </c>
      <c r="N1023" s="59" t="s">
        <v>1479</v>
      </c>
      <c r="O1023" s="59" t="s">
        <v>1480</v>
      </c>
      <c r="P1023" s="59" t="s">
        <v>1481</v>
      </c>
      <c r="Q1023" s="59" t="s">
        <v>1482</v>
      </c>
      <c r="R1023" s="59" t="s">
        <v>1483</v>
      </c>
      <c r="S1023" s="59" t="s">
        <v>1812</v>
      </c>
      <c r="T1023" s="59" t="s">
        <v>1813</v>
      </c>
      <c r="U1023" s="59" t="s">
        <v>1486</v>
      </c>
      <c r="V1023" s="59" t="s">
        <v>1487</v>
      </c>
      <c r="W1023" s="59" t="s">
        <v>1488</v>
      </c>
      <c r="X1023" s="59" t="s">
        <v>1510</v>
      </c>
      <c r="Y1023" s="59" t="s">
        <v>1490</v>
      </c>
      <c r="Z1023" s="59">
        <v>42.31</v>
      </c>
      <c r="AA1023" s="59">
        <v>33.520000000000003</v>
      </c>
      <c r="AB1023" s="59">
        <v>8.7899999999999991</v>
      </c>
      <c r="AC1023" s="59">
        <v>33.520000000000003</v>
      </c>
      <c r="AD1023" s="59">
        <v>0</v>
      </c>
      <c r="AE1023" s="59">
        <v>0</v>
      </c>
      <c r="AF1023" s="59" t="s">
        <v>1491</v>
      </c>
      <c r="AG1023" s="59" t="s">
        <v>1476</v>
      </c>
      <c r="AH1023" s="59" t="s">
        <v>795</v>
      </c>
      <c r="AI1023" s="59" t="s">
        <v>1492</v>
      </c>
      <c r="AJ1023" s="59" t="s">
        <v>1486</v>
      </c>
      <c r="AK1023" s="59" t="s">
        <v>278</v>
      </c>
      <c r="AL1023" s="59" t="s">
        <v>1493</v>
      </c>
      <c r="AM1023" s="59" t="s">
        <v>1494</v>
      </c>
      <c r="AN1023" s="59" t="s">
        <v>1385</v>
      </c>
      <c r="AO1023" s="59" t="s">
        <v>107</v>
      </c>
    </row>
    <row r="1024" spans="1:41" x14ac:dyDescent="0.15">
      <c r="A1024" s="59" t="s">
        <v>1844</v>
      </c>
      <c r="B1024" s="59" t="s">
        <v>1563</v>
      </c>
      <c r="C1024" s="59" t="s">
        <v>1564</v>
      </c>
      <c r="D1024" s="59" t="s">
        <v>1473</v>
      </c>
      <c r="E1024" s="59" t="s">
        <v>1474</v>
      </c>
      <c r="F1024" s="59" t="s">
        <v>1475</v>
      </c>
      <c r="G1024" s="59" t="s">
        <v>1406</v>
      </c>
      <c r="H1024" s="59" t="s">
        <v>1475</v>
      </c>
      <c r="I1024" s="59" t="s">
        <v>1406</v>
      </c>
      <c r="J1024" s="59" t="s">
        <v>1476</v>
      </c>
      <c r="K1024" s="59" t="s">
        <v>795</v>
      </c>
      <c r="L1024" s="59" t="s">
        <v>1565</v>
      </c>
      <c r="M1024" s="59" t="s">
        <v>1478</v>
      </c>
      <c r="N1024" s="59" t="s">
        <v>1479</v>
      </c>
      <c r="O1024" s="59" t="s">
        <v>1480</v>
      </c>
      <c r="P1024" s="59" t="s">
        <v>1481</v>
      </c>
      <c r="Q1024" s="59" t="s">
        <v>1482</v>
      </c>
      <c r="R1024" s="59" t="s">
        <v>1483</v>
      </c>
      <c r="S1024" s="59" t="s">
        <v>1812</v>
      </c>
      <c r="T1024" s="59" t="s">
        <v>1813</v>
      </c>
      <c r="U1024" s="59" t="s">
        <v>1486</v>
      </c>
      <c r="V1024" s="59" t="s">
        <v>1487</v>
      </c>
      <c r="W1024" s="59" t="s">
        <v>1488</v>
      </c>
      <c r="X1024" s="59" t="s">
        <v>1511</v>
      </c>
      <c r="Y1024" s="59" t="s">
        <v>1490</v>
      </c>
      <c r="Z1024" s="59">
        <v>7.22</v>
      </c>
      <c r="AA1024" s="59">
        <v>5.26</v>
      </c>
      <c r="AB1024" s="59">
        <v>1.96</v>
      </c>
      <c r="AC1024" s="59">
        <v>5.26</v>
      </c>
      <c r="AD1024" s="59">
        <v>0</v>
      </c>
      <c r="AE1024" s="59">
        <v>0</v>
      </c>
      <c r="AF1024" s="59" t="s">
        <v>1491</v>
      </c>
      <c r="AG1024" s="59" t="s">
        <v>1476</v>
      </c>
      <c r="AH1024" s="59" t="s">
        <v>795</v>
      </c>
      <c r="AI1024" s="59" t="s">
        <v>1492</v>
      </c>
      <c r="AJ1024" s="59" t="s">
        <v>1486</v>
      </c>
      <c r="AK1024" s="59" t="s">
        <v>278</v>
      </c>
      <c r="AL1024" s="59" t="s">
        <v>1493</v>
      </c>
      <c r="AM1024" s="59" t="s">
        <v>1494</v>
      </c>
      <c r="AN1024" s="59" t="s">
        <v>1385</v>
      </c>
      <c r="AO1024" s="59" t="s">
        <v>107</v>
      </c>
    </row>
    <row r="1025" spans="1:41" x14ac:dyDescent="0.15">
      <c r="A1025" s="59" t="s">
        <v>1844</v>
      </c>
      <c r="B1025" s="59" t="s">
        <v>1568</v>
      </c>
      <c r="C1025" s="59" t="s">
        <v>1569</v>
      </c>
      <c r="D1025" s="59" t="s">
        <v>1473</v>
      </c>
      <c r="E1025" s="59" t="s">
        <v>1474</v>
      </c>
      <c r="F1025" s="59" t="s">
        <v>1475</v>
      </c>
      <c r="G1025" s="59" t="s">
        <v>1406</v>
      </c>
      <c r="H1025" s="59" t="s">
        <v>1475</v>
      </c>
      <c r="I1025" s="59" t="s">
        <v>1406</v>
      </c>
      <c r="J1025" s="59" t="s">
        <v>1476</v>
      </c>
      <c r="K1025" s="59" t="s">
        <v>795</v>
      </c>
      <c r="L1025" s="59" t="s">
        <v>1570</v>
      </c>
      <c r="M1025" s="59" t="s">
        <v>1478</v>
      </c>
      <c r="N1025" s="59" t="s">
        <v>1479</v>
      </c>
      <c r="O1025" s="59" t="s">
        <v>1480</v>
      </c>
      <c r="P1025" s="59" t="s">
        <v>1481</v>
      </c>
      <c r="Q1025" s="59" t="s">
        <v>1482</v>
      </c>
      <c r="R1025" s="59" t="s">
        <v>1483</v>
      </c>
      <c r="S1025" s="59" t="s">
        <v>1571</v>
      </c>
      <c r="T1025" s="59" t="s">
        <v>1572</v>
      </c>
      <c r="U1025" s="59" t="s">
        <v>1486</v>
      </c>
      <c r="V1025" s="59" t="s">
        <v>1487</v>
      </c>
      <c r="W1025" s="59" t="s">
        <v>1500</v>
      </c>
      <c r="X1025" s="59" t="s">
        <v>1501</v>
      </c>
      <c r="Y1025" s="59" t="s">
        <v>1490</v>
      </c>
      <c r="Z1025" s="59">
        <v>2858.44</v>
      </c>
      <c r="AA1025" s="59">
        <v>2764.36</v>
      </c>
      <c r="AB1025" s="59">
        <v>94.08</v>
      </c>
      <c r="AC1025" s="59">
        <v>2764.36</v>
      </c>
      <c r="AD1025" s="59">
        <v>0</v>
      </c>
      <c r="AE1025" s="59">
        <v>0</v>
      </c>
      <c r="AF1025" s="59" t="s">
        <v>1491</v>
      </c>
      <c r="AG1025" s="59" t="s">
        <v>1476</v>
      </c>
      <c r="AH1025" s="59" t="s">
        <v>795</v>
      </c>
      <c r="AI1025" s="59" t="s">
        <v>1492</v>
      </c>
      <c r="AJ1025" s="59" t="s">
        <v>1486</v>
      </c>
      <c r="AK1025" s="59" t="s">
        <v>278</v>
      </c>
      <c r="AL1025" s="59" t="s">
        <v>1493</v>
      </c>
      <c r="AM1025" s="59" t="s">
        <v>1494</v>
      </c>
      <c r="AN1025" s="59" t="s">
        <v>1385</v>
      </c>
      <c r="AO1025" s="59" t="s">
        <v>107</v>
      </c>
    </row>
    <row r="1026" spans="1:41" x14ac:dyDescent="0.15">
      <c r="A1026" s="59" t="s">
        <v>1844</v>
      </c>
      <c r="B1026" s="59" t="s">
        <v>1573</v>
      </c>
      <c r="C1026" s="59" t="s">
        <v>1574</v>
      </c>
      <c r="D1026" s="59" t="s">
        <v>1473</v>
      </c>
      <c r="E1026" s="59" t="s">
        <v>1474</v>
      </c>
      <c r="F1026" s="59" t="s">
        <v>1475</v>
      </c>
      <c r="G1026" s="59" t="s">
        <v>1406</v>
      </c>
      <c r="H1026" s="59" t="s">
        <v>1475</v>
      </c>
      <c r="I1026" s="59" t="s">
        <v>1406</v>
      </c>
      <c r="J1026" s="59" t="s">
        <v>1476</v>
      </c>
      <c r="K1026" s="59" t="s">
        <v>795</v>
      </c>
      <c r="L1026" s="59" t="s">
        <v>1570</v>
      </c>
      <c r="M1026" s="59" t="s">
        <v>1478</v>
      </c>
      <c r="N1026" s="59" t="s">
        <v>1479</v>
      </c>
      <c r="O1026" s="59" t="s">
        <v>1480</v>
      </c>
      <c r="P1026" s="59" t="s">
        <v>1481</v>
      </c>
      <c r="Q1026" s="59" t="s">
        <v>1482</v>
      </c>
      <c r="R1026" s="59" t="s">
        <v>1483</v>
      </c>
      <c r="S1026" s="59" t="s">
        <v>1575</v>
      </c>
      <c r="T1026" s="59" t="s">
        <v>1576</v>
      </c>
      <c r="U1026" s="59" t="s">
        <v>1486</v>
      </c>
      <c r="V1026" s="59" t="s">
        <v>1487</v>
      </c>
      <c r="W1026" s="59" t="s">
        <v>1500</v>
      </c>
      <c r="X1026" s="59" t="s">
        <v>1501</v>
      </c>
      <c r="Y1026" s="59" t="s">
        <v>1490</v>
      </c>
      <c r="Z1026" s="59">
        <v>1287.8800000000001</v>
      </c>
      <c r="AA1026" s="59">
        <v>1137.01</v>
      </c>
      <c r="AB1026" s="59">
        <v>150.87</v>
      </c>
      <c r="AC1026" s="59">
        <v>1137.01</v>
      </c>
      <c r="AD1026" s="59">
        <v>0</v>
      </c>
      <c r="AE1026" s="59">
        <v>0</v>
      </c>
      <c r="AF1026" s="59" t="s">
        <v>1491</v>
      </c>
      <c r="AG1026" s="59" t="s">
        <v>1476</v>
      </c>
      <c r="AH1026" s="59" t="s">
        <v>795</v>
      </c>
      <c r="AI1026" s="59" t="s">
        <v>1492</v>
      </c>
      <c r="AJ1026" s="59" t="s">
        <v>1486</v>
      </c>
      <c r="AK1026" s="59" t="s">
        <v>278</v>
      </c>
      <c r="AL1026" s="59" t="s">
        <v>1493</v>
      </c>
      <c r="AM1026" s="59" t="s">
        <v>1494</v>
      </c>
      <c r="AN1026" s="59" t="s">
        <v>1385</v>
      </c>
      <c r="AO1026" s="59" t="s">
        <v>107</v>
      </c>
    </row>
    <row r="1027" spans="1:41" x14ac:dyDescent="0.15">
      <c r="A1027" s="59" t="s">
        <v>1844</v>
      </c>
      <c r="B1027" s="59" t="s">
        <v>1577</v>
      </c>
      <c r="C1027" s="59" t="s">
        <v>1578</v>
      </c>
      <c r="D1027" s="59" t="s">
        <v>1473</v>
      </c>
      <c r="E1027" s="59" t="s">
        <v>1474</v>
      </c>
      <c r="F1027" s="59" t="s">
        <v>1475</v>
      </c>
      <c r="G1027" s="59" t="s">
        <v>1406</v>
      </c>
      <c r="H1027" s="59" t="s">
        <v>1475</v>
      </c>
      <c r="I1027" s="59" t="s">
        <v>1406</v>
      </c>
      <c r="J1027" s="59" t="s">
        <v>1476</v>
      </c>
      <c r="K1027" s="59" t="s">
        <v>795</v>
      </c>
      <c r="L1027" s="59" t="s">
        <v>1579</v>
      </c>
      <c r="M1027" s="59" t="s">
        <v>1478</v>
      </c>
      <c r="N1027" s="59" t="s">
        <v>1479</v>
      </c>
      <c r="O1027" s="59" t="s">
        <v>1480</v>
      </c>
      <c r="P1027" s="59" t="s">
        <v>1481</v>
      </c>
      <c r="Q1027" s="59" t="s">
        <v>1482</v>
      </c>
      <c r="R1027" s="59" t="s">
        <v>1483</v>
      </c>
      <c r="S1027" s="59" t="s">
        <v>1580</v>
      </c>
      <c r="T1027" s="59" t="s">
        <v>1581</v>
      </c>
      <c r="U1027" s="59" t="s">
        <v>1486</v>
      </c>
      <c r="V1027" s="59" t="s">
        <v>1487</v>
      </c>
      <c r="W1027" s="59" t="s">
        <v>1500</v>
      </c>
      <c r="X1027" s="59" t="s">
        <v>1501</v>
      </c>
      <c r="Y1027" s="59" t="s">
        <v>1490</v>
      </c>
      <c r="Z1027" s="59">
        <v>5283.95</v>
      </c>
      <c r="AA1027" s="59">
        <v>5272.75</v>
      </c>
      <c r="AB1027" s="59">
        <v>11.2</v>
      </c>
      <c r="AC1027" s="59">
        <v>5272.75</v>
      </c>
      <c r="AD1027" s="59">
        <v>0</v>
      </c>
      <c r="AE1027" s="59">
        <v>0</v>
      </c>
      <c r="AF1027" s="59" t="s">
        <v>1491</v>
      </c>
      <c r="AG1027" s="59" t="s">
        <v>1476</v>
      </c>
      <c r="AH1027" s="59" t="s">
        <v>795</v>
      </c>
      <c r="AI1027" s="59" t="s">
        <v>1492</v>
      </c>
      <c r="AJ1027" s="59" t="s">
        <v>1486</v>
      </c>
      <c r="AK1027" s="59" t="s">
        <v>278</v>
      </c>
      <c r="AL1027" s="59" t="s">
        <v>1493</v>
      </c>
      <c r="AM1027" s="59" t="s">
        <v>1494</v>
      </c>
      <c r="AN1027" s="59" t="s">
        <v>1385</v>
      </c>
      <c r="AO1027" s="59" t="s">
        <v>107</v>
      </c>
    </row>
    <row r="1028" spans="1:41" x14ac:dyDescent="0.15">
      <c r="A1028" s="59" t="s">
        <v>1844</v>
      </c>
      <c r="B1028" s="59" t="s">
        <v>1855</v>
      </c>
      <c r="C1028" s="59" t="s">
        <v>1856</v>
      </c>
      <c r="D1028" s="59" t="s">
        <v>1473</v>
      </c>
      <c r="E1028" s="59" t="s">
        <v>1474</v>
      </c>
      <c r="F1028" s="59" t="s">
        <v>1475</v>
      </c>
      <c r="G1028" s="59" t="s">
        <v>1406</v>
      </c>
      <c r="H1028" s="59" t="s">
        <v>1475</v>
      </c>
      <c r="I1028" s="59" t="s">
        <v>1406</v>
      </c>
      <c r="J1028" s="59" t="s">
        <v>1476</v>
      </c>
      <c r="K1028" s="59" t="s">
        <v>795</v>
      </c>
      <c r="L1028" s="59" t="s">
        <v>1857</v>
      </c>
      <c r="M1028" s="59" t="s">
        <v>1478</v>
      </c>
      <c r="N1028" s="59" t="s">
        <v>1479</v>
      </c>
      <c r="O1028" s="59" t="s">
        <v>1480</v>
      </c>
      <c r="P1028" s="59" t="s">
        <v>1481</v>
      </c>
      <c r="Q1028" s="59" t="s">
        <v>1482</v>
      </c>
      <c r="R1028" s="59" t="s">
        <v>1483</v>
      </c>
      <c r="S1028" s="59" t="s">
        <v>1858</v>
      </c>
      <c r="T1028" s="59" t="s">
        <v>1859</v>
      </c>
      <c r="U1028" s="59" t="s">
        <v>1486</v>
      </c>
      <c r="V1028" s="59" t="s">
        <v>1487</v>
      </c>
      <c r="W1028" s="59" t="s">
        <v>1500</v>
      </c>
      <c r="X1028" s="59" t="s">
        <v>1501</v>
      </c>
      <c r="Y1028" s="59" t="s">
        <v>1490</v>
      </c>
      <c r="Z1028" s="59">
        <v>144.30000000000001</v>
      </c>
      <c r="AA1028" s="59">
        <v>144.30000000000001</v>
      </c>
      <c r="AB1028" s="59">
        <v>0</v>
      </c>
      <c r="AC1028" s="59">
        <v>144.30000000000001</v>
      </c>
      <c r="AD1028" s="59">
        <v>0</v>
      </c>
      <c r="AE1028" s="59">
        <v>0</v>
      </c>
      <c r="AF1028" s="59" t="s">
        <v>1491</v>
      </c>
      <c r="AG1028" s="59" t="s">
        <v>1476</v>
      </c>
      <c r="AH1028" s="59" t="s">
        <v>795</v>
      </c>
      <c r="AI1028" s="59" t="s">
        <v>1492</v>
      </c>
      <c r="AJ1028" s="59" t="s">
        <v>1486</v>
      </c>
      <c r="AK1028" s="59" t="s">
        <v>278</v>
      </c>
      <c r="AL1028" s="59" t="s">
        <v>1493</v>
      </c>
      <c r="AM1028" s="59" t="s">
        <v>1494</v>
      </c>
      <c r="AN1028" s="59" t="s">
        <v>1385</v>
      </c>
      <c r="AO1028" s="59" t="s">
        <v>107</v>
      </c>
    </row>
    <row r="1029" spans="1:41" x14ac:dyDescent="0.15">
      <c r="A1029" s="59" t="s">
        <v>1844</v>
      </c>
      <c r="B1029" s="59" t="s">
        <v>1582</v>
      </c>
      <c r="C1029" s="59" t="s">
        <v>1583</v>
      </c>
      <c r="D1029" s="59" t="s">
        <v>1517</v>
      </c>
      <c r="E1029" s="59" t="s">
        <v>559</v>
      </c>
      <c r="F1029" s="59" t="s">
        <v>1475</v>
      </c>
      <c r="G1029" s="59" t="s">
        <v>1406</v>
      </c>
      <c r="H1029" s="59" t="s">
        <v>1475</v>
      </c>
      <c r="I1029" s="59" t="s">
        <v>1406</v>
      </c>
      <c r="J1029" s="59" t="s">
        <v>737</v>
      </c>
      <c r="K1029" s="59" t="s">
        <v>1518</v>
      </c>
      <c r="L1029" s="59" t="s">
        <v>1584</v>
      </c>
      <c r="M1029" s="59" t="s">
        <v>1478</v>
      </c>
      <c r="N1029" s="59" t="s">
        <v>1479</v>
      </c>
      <c r="O1029" s="59" t="s">
        <v>1480</v>
      </c>
      <c r="P1029" s="59" t="s">
        <v>1481</v>
      </c>
      <c r="Q1029" s="59" t="s">
        <v>1482</v>
      </c>
      <c r="R1029" s="59" t="s">
        <v>1483</v>
      </c>
      <c r="S1029" s="59" t="s">
        <v>1585</v>
      </c>
      <c r="T1029" s="59" t="s">
        <v>1586</v>
      </c>
      <c r="U1029" s="59" t="s">
        <v>1486</v>
      </c>
      <c r="V1029" s="59" t="s">
        <v>1487</v>
      </c>
      <c r="W1029" s="59" t="s">
        <v>1508</v>
      </c>
      <c r="X1029" s="59" t="s">
        <v>1487</v>
      </c>
      <c r="Y1029" s="59" t="s">
        <v>1490</v>
      </c>
      <c r="Z1029" s="59">
        <v>25.95</v>
      </c>
      <c r="AA1029" s="59">
        <v>25.95</v>
      </c>
      <c r="AB1029" s="59">
        <v>0</v>
      </c>
      <c r="AC1029" s="59">
        <v>25.95</v>
      </c>
      <c r="AD1029" s="59">
        <v>0</v>
      </c>
      <c r="AE1029" s="59">
        <v>0</v>
      </c>
      <c r="AF1029" s="59" t="s">
        <v>1491</v>
      </c>
      <c r="AG1029" s="59" t="s">
        <v>737</v>
      </c>
      <c r="AH1029" s="59" t="s">
        <v>1518</v>
      </c>
      <c r="AI1029" s="59" t="s">
        <v>1523</v>
      </c>
      <c r="AJ1029" s="59" t="s">
        <v>1486</v>
      </c>
      <c r="AK1029" s="59" t="s">
        <v>278</v>
      </c>
      <c r="AL1029" s="59" t="s">
        <v>1493</v>
      </c>
      <c r="AM1029" s="59" t="s">
        <v>1494</v>
      </c>
      <c r="AN1029" s="59" t="s">
        <v>1384</v>
      </c>
      <c r="AO1029" s="59" t="s">
        <v>107</v>
      </c>
    </row>
    <row r="1030" spans="1:41" x14ac:dyDescent="0.15">
      <c r="A1030" s="59" t="s">
        <v>1844</v>
      </c>
      <c r="B1030" s="59" t="s">
        <v>1582</v>
      </c>
      <c r="C1030" s="59" t="s">
        <v>1583</v>
      </c>
      <c r="D1030" s="59" t="s">
        <v>1517</v>
      </c>
      <c r="E1030" s="59" t="s">
        <v>559</v>
      </c>
      <c r="F1030" s="59" t="s">
        <v>1475</v>
      </c>
      <c r="G1030" s="59" t="s">
        <v>1406</v>
      </c>
      <c r="H1030" s="59" t="s">
        <v>1475</v>
      </c>
      <c r="I1030" s="59" t="s">
        <v>1406</v>
      </c>
      <c r="J1030" s="59" t="s">
        <v>737</v>
      </c>
      <c r="K1030" s="59" t="s">
        <v>1518</v>
      </c>
      <c r="L1030" s="59" t="s">
        <v>1584</v>
      </c>
      <c r="M1030" s="59" t="s">
        <v>1478</v>
      </c>
      <c r="N1030" s="59" t="s">
        <v>1479</v>
      </c>
      <c r="O1030" s="59" t="s">
        <v>1480</v>
      </c>
      <c r="P1030" s="59" t="s">
        <v>1481</v>
      </c>
      <c r="Q1030" s="59" t="s">
        <v>1482</v>
      </c>
      <c r="R1030" s="59" t="s">
        <v>1483</v>
      </c>
      <c r="S1030" s="59" t="s">
        <v>1585</v>
      </c>
      <c r="T1030" s="59" t="s">
        <v>1586</v>
      </c>
      <c r="U1030" s="59" t="s">
        <v>1486</v>
      </c>
      <c r="V1030" s="59" t="s">
        <v>1487</v>
      </c>
      <c r="W1030" s="59" t="s">
        <v>1509</v>
      </c>
      <c r="X1030" s="59" t="s">
        <v>1487</v>
      </c>
      <c r="Y1030" s="59" t="s">
        <v>1490</v>
      </c>
      <c r="Z1030" s="59">
        <v>0.74</v>
      </c>
      <c r="AA1030" s="59">
        <v>0.74</v>
      </c>
      <c r="AB1030" s="59">
        <v>0</v>
      </c>
      <c r="AC1030" s="59">
        <v>0.74</v>
      </c>
      <c r="AD1030" s="59">
        <v>0</v>
      </c>
      <c r="AE1030" s="59">
        <v>0</v>
      </c>
      <c r="AF1030" s="59" t="s">
        <v>1491</v>
      </c>
      <c r="AG1030" s="59" t="s">
        <v>737</v>
      </c>
      <c r="AH1030" s="59" t="s">
        <v>1518</v>
      </c>
      <c r="AI1030" s="59" t="s">
        <v>1523</v>
      </c>
      <c r="AJ1030" s="59" t="s">
        <v>1486</v>
      </c>
      <c r="AK1030" s="59" t="s">
        <v>278</v>
      </c>
      <c r="AL1030" s="59" t="s">
        <v>1493</v>
      </c>
      <c r="AM1030" s="59" t="s">
        <v>1494</v>
      </c>
      <c r="AN1030" s="59" t="s">
        <v>1384</v>
      </c>
      <c r="AO1030" s="59" t="s">
        <v>107</v>
      </c>
    </row>
    <row r="1031" spans="1:41" x14ac:dyDescent="0.15">
      <c r="A1031" s="59" t="s">
        <v>1844</v>
      </c>
      <c r="B1031" s="59" t="s">
        <v>1582</v>
      </c>
      <c r="C1031" s="59" t="s">
        <v>1583</v>
      </c>
      <c r="D1031" s="59" t="s">
        <v>1517</v>
      </c>
      <c r="E1031" s="59" t="s">
        <v>559</v>
      </c>
      <c r="F1031" s="59" t="s">
        <v>1475</v>
      </c>
      <c r="G1031" s="59" t="s">
        <v>1406</v>
      </c>
      <c r="H1031" s="59" t="s">
        <v>1475</v>
      </c>
      <c r="I1031" s="59" t="s">
        <v>1406</v>
      </c>
      <c r="J1031" s="59" t="s">
        <v>737</v>
      </c>
      <c r="K1031" s="59" t="s">
        <v>1518</v>
      </c>
      <c r="L1031" s="59" t="s">
        <v>1584</v>
      </c>
      <c r="M1031" s="59" t="s">
        <v>1478</v>
      </c>
      <c r="N1031" s="59" t="s">
        <v>1479</v>
      </c>
      <c r="O1031" s="59" t="s">
        <v>1480</v>
      </c>
      <c r="P1031" s="59" t="s">
        <v>1481</v>
      </c>
      <c r="Q1031" s="59" t="s">
        <v>1482</v>
      </c>
      <c r="R1031" s="59" t="s">
        <v>1483</v>
      </c>
      <c r="S1031" s="59" t="s">
        <v>1585</v>
      </c>
      <c r="T1031" s="59" t="s">
        <v>1586</v>
      </c>
      <c r="U1031" s="59" t="s">
        <v>1486</v>
      </c>
      <c r="V1031" s="59" t="s">
        <v>1487</v>
      </c>
      <c r="W1031" s="59" t="s">
        <v>1513</v>
      </c>
      <c r="X1031" s="59" t="s">
        <v>1487</v>
      </c>
      <c r="Y1031" s="59" t="s">
        <v>1490</v>
      </c>
      <c r="Z1031" s="59">
        <v>7.61</v>
      </c>
      <c r="AA1031" s="59">
        <v>7.61</v>
      </c>
      <c r="AB1031" s="59">
        <v>0</v>
      </c>
      <c r="AC1031" s="59">
        <v>7.61</v>
      </c>
      <c r="AD1031" s="59">
        <v>0</v>
      </c>
      <c r="AE1031" s="59">
        <v>0</v>
      </c>
      <c r="AF1031" s="59" t="s">
        <v>1491</v>
      </c>
      <c r="AG1031" s="59" t="s">
        <v>737</v>
      </c>
      <c r="AH1031" s="59" t="s">
        <v>1518</v>
      </c>
      <c r="AI1031" s="59" t="s">
        <v>1523</v>
      </c>
      <c r="AJ1031" s="59" t="s">
        <v>1486</v>
      </c>
      <c r="AK1031" s="59" t="s">
        <v>278</v>
      </c>
      <c r="AL1031" s="59" t="s">
        <v>1493</v>
      </c>
      <c r="AM1031" s="59" t="s">
        <v>1494</v>
      </c>
      <c r="AN1031" s="59" t="s">
        <v>1384</v>
      </c>
      <c r="AO1031" s="59" t="s">
        <v>107</v>
      </c>
    </row>
    <row r="1032" spans="1:41" x14ac:dyDescent="0.15">
      <c r="A1032" s="59" t="s">
        <v>1844</v>
      </c>
      <c r="B1032" s="59" t="s">
        <v>1582</v>
      </c>
      <c r="C1032" s="59" t="s">
        <v>1583</v>
      </c>
      <c r="D1032" s="59" t="s">
        <v>1517</v>
      </c>
      <c r="E1032" s="59" t="s">
        <v>559</v>
      </c>
      <c r="F1032" s="59" t="s">
        <v>1475</v>
      </c>
      <c r="G1032" s="59" t="s">
        <v>1406</v>
      </c>
      <c r="H1032" s="59" t="s">
        <v>1475</v>
      </c>
      <c r="I1032" s="59" t="s">
        <v>1406</v>
      </c>
      <c r="J1032" s="59" t="s">
        <v>737</v>
      </c>
      <c r="K1032" s="59" t="s">
        <v>1518</v>
      </c>
      <c r="L1032" s="59" t="s">
        <v>1584</v>
      </c>
      <c r="M1032" s="59" t="s">
        <v>1478</v>
      </c>
      <c r="N1032" s="59" t="s">
        <v>1479</v>
      </c>
      <c r="O1032" s="59" t="s">
        <v>1480</v>
      </c>
      <c r="P1032" s="59" t="s">
        <v>1481</v>
      </c>
      <c r="Q1032" s="59" t="s">
        <v>1482</v>
      </c>
      <c r="R1032" s="59" t="s">
        <v>1483</v>
      </c>
      <c r="S1032" s="59" t="s">
        <v>1585</v>
      </c>
      <c r="T1032" s="59" t="s">
        <v>1586</v>
      </c>
      <c r="U1032" s="59" t="s">
        <v>1486</v>
      </c>
      <c r="V1032" s="59" t="s">
        <v>1487</v>
      </c>
      <c r="W1032" s="59" t="s">
        <v>1514</v>
      </c>
      <c r="X1032" s="59" t="s">
        <v>1487</v>
      </c>
      <c r="Y1032" s="59" t="s">
        <v>1490</v>
      </c>
      <c r="Z1032" s="59">
        <v>0.4</v>
      </c>
      <c r="AA1032" s="59">
        <v>0.4</v>
      </c>
      <c r="AB1032" s="59">
        <v>0</v>
      </c>
      <c r="AC1032" s="59">
        <v>0.4</v>
      </c>
      <c r="AD1032" s="59">
        <v>0</v>
      </c>
      <c r="AE1032" s="59">
        <v>0</v>
      </c>
      <c r="AF1032" s="59" t="s">
        <v>1491</v>
      </c>
      <c r="AG1032" s="59" t="s">
        <v>737</v>
      </c>
      <c r="AH1032" s="59" t="s">
        <v>1518</v>
      </c>
      <c r="AI1032" s="59" t="s">
        <v>1523</v>
      </c>
      <c r="AJ1032" s="59" t="s">
        <v>1486</v>
      </c>
      <c r="AK1032" s="59" t="s">
        <v>278</v>
      </c>
      <c r="AL1032" s="59" t="s">
        <v>1493</v>
      </c>
      <c r="AM1032" s="59" t="s">
        <v>1494</v>
      </c>
      <c r="AN1032" s="59" t="s">
        <v>1384</v>
      </c>
      <c r="AO1032" s="59" t="s">
        <v>107</v>
      </c>
    </row>
    <row r="1033" spans="1:41" x14ac:dyDescent="0.15">
      <c r="A1033" s="59" t="s">
        <v>1844</v>
      </c>
      <c r="B1033" s="59" t="s">
        <v>1582</v>
      </c>
      <c r="C1033" s="59" t="s">
        <v>1583</v>
      </c>
      <c r="D1033" s="59" t="s">
        <v>1517</v>
      </c>
      <c r="E1033" s="59" t="s">
        <v>559</v>
      </c>
      <c r="F1033" s="59" t="s">
        <v>1475</v>
      </c>
      <c r="G1033" s="59" t="s">
        <v>1406</v>
      </c>
      <c r="H1033" s="59" t="s">
        <v>1475</v>
      </c>
      <c r="I1033" s="59" t="s">
        <v>1406</v>
      </c>
      <c r="J1033" s="59" t="s">
        <v>737</v>
      </c>
      <c r="K1033" s="59" t="s">
        <v>1518</v>
      </c>
      <c r="L1033" s="59" t="s">
        <v>1584</v>
      </c>
      <c r="M1033" s="59" t="s">
        <v>1478</v>
      </c>
      <c r="N1033" s="59" t="s">
        <v>1479</v>
      </c>
      <c r="O1033" s="59" t="s">
        <v>1480</v>
      </c>
      <c r="P1033" s="59" t="s">
        <v>1481</v>
      </c>
      <c r="Q1033" s="59" t="s">
        <v>1482</v>
      </c>
      <c r="R1033" s="59" t="s">
        <v>1483</v>
      </c>
      <c r="S1033" s="59" t="s">
        <v>1585</v>
      </c>
      <c r="T1033" s="59" t="s">
        <v>1586</v>
      </c>
      <c r="U1033" s="59" t="s">
        <v>1486</v>
      </c>
      <c r="V1033" s="59" t="s">
        <v>1487</v>
      </c>
      <c r="W1033" s="59" t="s">
        <v>1522</v>
      </c>
      <c r="X1033" s="59" t="s">
        <v>1487</v>
      </c>
      <c r="Y1033" s="59" t="s">
        <v>1490</v>
      </c>
      <c r="Z1033" s="59">
        <v>2145.73</v>
      </c>
      <c r="AA1033" s="59">
        <v>2145.73</v>
      </c>
      <c r="AB1033" s="59">
        <v>0</v>
      </c>
      <c r="AC1033" s="59">
        <v>2145.73</v>
      </c>
      <c r="AD1033" s="59">
        <v>0</v>
      </c>
      <c r="AE1033" s="59">
        <v>0</v>
      </c>
      <c r="AF1033" s="59" t="s">
        <v>1491</v>
      </c>
      <c r="AG1033" s="59" t="s">
        <v>737</v>
      </c>
      <c r="AH1033" s="59" t="s">
        <v>1518</v>
      </c>
      <c r="AI1033" s="59" t="s">
        <v>1523</v>
      </c>
      <c r="AJ1033" s="59" t="s">
        <v>1486</v>
      </c>
      <c r="AK1033" s="59" t="s">
        <v>278</v>
      </c>
      <c r="AL1033" s="59" t="s">
        <v>1493</v>
      </c>
      <c r="AM1033" s="59" t="s">
        <v>1494</v>
      </c>
      <c r="AN1033" s="59" t="s">
        <v>1384</v>
      </c>
      <c r="AO1033" s="59" t="s">
        <v>107</v>
      </c>
    </row>
    <row r="1034" spans="1:41" x14ac:dyDescent="0.15">
      <c r="A1034" s="59" t="s">
        <v>1844</v>
      </c>
      <c r="B1034" s="59" t="s">
        <v>1587</v>
      </c>
      <c r="C1034" s="59" t="s">
        <v>1588</v>
      </c>
      <c r="D1034" s="59" t="s">
        <v>1517</v>
      </c>
      <c r="E1034" s="59" t="s">
        <v>559</v>
      </c>
      <c r="F1034" s="59" t="s">
        <v>1475</v>
      </c>
      <c r="G1034" s="59" t="s">
        <v>1406</v>
      </c>
      <c r="H1034" s="59" t="s">
        <v>1475</v>
      </c>
      <c r="I1034" s="59" t="s">
        <v>1406</v>
      </c>
      <c r="J1034" s="59" t="s">
        <v>737</v>
      </c>
      <c r="K1034" s="59" t="s">
        <v>1518</v>
      </c>
      <c r="L1034" s="59" t="s">
        <v>1589</v>
      </c>
      <c r="M1034" s="59" t="s">
        <v>1478</v>
      </c>
      <c r="N1034" s="59" t="s">
        <v>1479</v>
      </c>
      <c r="O1034" s="59" t="s">
        <v>1480</v>
      </c>
      <c r="P1034" s="59" t="s">
        <v>1481</v>
      </c>
      <c r="Q1034" s="59" t="s">
        <v>1482</v>
      </c>
      <c r="R1034" s="59" t="s">
        <v>1483</v>
      </c>
      <c r="S1034" s="59" t="s">
        <v>1590</v>
      </c>
      <c r="T1034" s="59" t="s">
        <v>1591</v>
      </c>
      <c r="U1034" s="59" t="s">
        <v>1486</v>
      </c>
      <c r="V1034" s="59" t="s">
        <v>1487</v>
      </c>
      <c r="W1034" s="59" t="s">
        <v>1508</v>
      </c>
      <c r="X1034" s="59" t="s">
        <v>1487</v>
      </c>
      <c r="Y1034" s="59" t="s">
        <v>1490</v>
      </c>
      <c r="Z1034" s="59">
        <v>8.44</v>
      </c>
      <c r="AA1034" s="59">
        <v>8.44</v>
      </c>
      <c r="AB1034" s="59">
        <v>0</v>
      </c>
      <c r="AC1034" s="59">
        <v>8.44</v>
      </c>
      <c r="AD1034" s="59">
        <v>0</v>
      </c>
      <c r="AE1034" s="59">
        <v>0</v>
      </c>
      <c r="AF1034" s="59" t="s">
        <v>1491</v>
      </c>
      <c r="AG1034" s="59" t="s">
        <v>737</v>
      </c>
      <c r="AH1034" s="59" t="s">
        <v>1518</v>
      </c>
      <c r="AI1034" s="59" t="s">
        <v>1523</v>
      </c>
      <c r="AJ1034" s="59" t="s">
        <v>1486</v>
      </c>
      <c r="AK1034" s="59" t="s">
        <v>278</v>
      </c>
      <c r="AL1034" s="59" t="s">
        <v>1493</v>
      </c>
      <c r="AM1034" s="59" t="s">
        <v>1494</v>
      </c>
      <c r="AN1034" s="59" t="s">
        <v>1384</v>
      </c>
      <c r="AO1034" s="59" t="s">
        <v>107</v>
      </c>
    </row>
    <row r="1035" spans="1:41" x14ac:dyDescent="0.15">
      <c r="A1035" s="59" t="s">
        <v>1844</v>
      </c>
      <c r="B1035" s="59" t="s">
        <v>1587</v>
      </c>
      <c r="C1035" s="59" t="s">
        <v>1588</v>
      </c>
      <c r="D1035" s="59" t="s">
        <v>1517</v>
      </c>
      <c r="E1035" s="59" t="s">
        <v>559</v>
      </c>
      <c r="F1035" s="59" t="s">
        <v>1475</v>
      </c>
      <c r="G1035" s="59" t="s">
        <v>1406</v>
      </c>
      <c r="H1035" s="59" t="s">
        <v>1475</v>
      </c>
      <c r="I1035" s="59" t="s">
        <v>1406</v>
      </c>
      <c r="J1035" s="59" t="s">
        <v>737</v>
      </c>
      <c r="K1035" s="59" t="s">
        <v>1518</v>
      </c>
      <c r="L1035" s="59" t="s">
        <v>1589</v>
      </c>
      <c r="M1035" s="59" t="s">
        <v>1478</v>
      </c>
      <c r="N1035" s="59" t="s">
        <v>1479</v>
      </c>
      <c r="O1035" s="59" t="s">
        <v>1480</v>
      </c>
      <c r="P1035" s="59" t="s">
        <v>1481</v>
      </c>
      <c r="Q1035" s="59" t="s">
        <v>1482</v>
      </c>
      <c r="R1035" s="59" t="s">
        <v>1483</v>
      </c>
      <c r="S1035" s="59" t="s">
        <v>1590</v>
      </c>
      <c r="T1035" s="59" t="s">
        <v>1591</v>
      </c>
      <c r="U1035" s="59" t="s">
        <v>1486</v>
      </c>
      <c r="V1035" s="59" t="s">
        <v>1487</v>
      </c>
      <c r="W1035" s="59" t="s">
        <v>1509</v>
      </c>
      <c r="X1035" s="59" t="s">
        <v>1487</v>
      </c>
      <c r="Y1035" s="59" t="s">
        <v>1490</v>
      </c>
      <c r="Z1035" s="59">
        <v>0.01</v>
      </c>
      <c r="AA1035" s="59">
        <v>0.01</v>
      </c>
      <c r="AB1035" s="59">
        <v>0</v>
      </c>
      <c r="AC1035" s="59">
        <v>0.01</v>
      </c>
      <c r="AD1035" s="59">
        <v>0</v>
      </c>
      <c r="AE1035" s="59">
        <v>0</v>
      </c>
      <c r="AF1035" s="59" t="s">
        <v>1491</v>
      </c>
      <c r="AG1035" s="59" t="s">
        <v>737</v>
      </c>
      <c r="AH1035" s="59" t="s">
        <v>1518</v>
      </c>
      <c r="AI1035" s="59" t="s">
        <v>1523</v>
      </c>
      <c r="AJ1035" s="59" t="s">
        <v>1486</v>
      </c>
      <c r="AK1035" s="59" t="s">
        <v>278</v>
      </c>
      <c r="AL1035" s="59" t="s">
        <v>1493</v>
      </c>
      <c r="AM1035" s="59" t="s">
        <v>1494</v>
      </c>
      <c r="AN1035" s="59" t="s">
        <v>1384</v>
      </c>
      <c r="AO1035" s="59" t="s">
        <v>107</v>
      </c>
    </row>
    <row r="1036" spans="1:41" x14ac:dyDescent="0.15">
      <c r="A1036" s="59" t="s">
        <v>1844</v>
      </c>
      <c r="B1036" s="59" t="s">
        <v>1587</v>
      </c>
      <c r="C1036" s="59" t="s">
        <v>1588</v>
      </c>
      <c r="D1036" s="59" t="s">
        <v>1517</v>
      </c>
      <c r="E1036" s="59" t="s">
        <v>559</v>
      </c>
      <c r="F1036" s="59" t="s">
        <v>1475</v>
      </c>
      <c r="G1036" s="59" t="s">
        <v>1406</v>
      </c>
      <c r="H1036" s="59" t="s">
        <v>1475</v>
      </c>
      <c r="I1036" s="59" t="s">
        <v>1406</v>
      </c>
      <c r="J1036" s="59" t="s">
        <v>737</v>
      </c>
      <c r="K1036" s="59" t="s">
        <v>1518</v>
      </c>
      <c r="L1036" s="59" t="s">
        <v>1589</v>
      </c>
      <c r="M1036" s="59" t="s">
        <v>1478</v>
      </c>
      <c r="N1036" s="59" t="s">
        <v>1479</v>
      </c>
      <c r="O1036" s="59" t="s">
        <v>1480</v>
      </c>
      <c r="P1036" s="59" t="s">
        <v>1481</v>
      </c>
      <c r="Q1036" s="59" t="s">
        <v>1482</v>
      </c>
      <c r="R1036" s="59" t="s">
        <v>1483</v>
      </c>
      <c r="S1036" s="59" t="s">
        <v>1590</v>
      </c>
      <c r="T1036" s="59" t="s">
        <v>1591</v>
      </c>
      <c r="U1036" s="59" t="s">
        <v>1486</v>
      </c>
      <c r="V1036" s="59" t="s">
        <v>1487</v>
      </c>
      <c r="W1036" s="59" t="s">
        <v>1513</v>
      </c>
      <c r="X1036" s="59" t="s">
        <v>1487</v>
      </c>
      <c r="Y1036" s="59" t="s">
        <v>1490</v>
      </c>
      <c r="Z1036" s="59">
        <v>39.15</v>
      </c>
      <c r="AA1036" s="59">
        <v>39.15</v>
      </c>
      <c r="AB1036" s="59">
        <v>0</v>
      </c>
      <c r="AC1036" s="59">
        <v>39.15</v>
      </c>
      <c r="AD1036" s="59">
        <v>0</v>
      </c>
      <c r="AE1036" s="59">
        <v>0</v>
      </c>
      <c r="AF1036" s="59" t="s">
        <v>1491</v>
      </c>
      <c r="AG1036" s="59" t="s">
        <v>737</v>
      </c>
      <c r="AH1036" s="59" t="s">
        <v>1518</v>
      </c>
      <c r="AI1036" s="59" t="s">
        <v>1523</v>
      </c>
      <c r="AJ1036" s="59" t="s">
        <v>1486</v>
      </c>
      <c r="AK1036" s="59" t="s">
        <v>278</v>
      </c>
      <c r="AL1036" s="59" t="s">
        <v>1493</v>
      </c>
      <c r="AM1036" s="59" t="s">
        <v>1494</v>
      </c>
      <c r="AN1036" s="59" t="s">
        <v>1384</v>
      </c>
      <c r="AO1036" s="59" t="s">
        <v>107</v>
      </c>
    </row>
    <row r="1037" spans="1:41" x14ac:dyDescent="0.15">
      <c r="A1037" s="59" t="s">
        <v>1844</v>
      </c>
      <c r="B1037" s="59" t="s">
        <v>1587</v>
      </c>
      <c r="C1037" s="59" t="s">
        <v>1588</v>
      </c>
      <c r="D1037" s="59" t="s">
        <v>1517</v>
      </c>
      <c r="E1037" s="59" t="s">
        <v>559</v>
      </c>
      <c r="F1037" s="59" t="s">
        <v>1475</v>
      </c>
      <c r="G1037" s="59" t="s">
        <v>1406</v>
      </c>
      <c r="H1037" s="59" t="s">
        <v>1475</v>
      </c>
      <c r="I1037" s="59" t="s">
        <v>1406</v>
      </c>
      <c r="J1037" s="59" t="s">
        <v>737</v>
      </c>
      <c r="K1037" s="59" t="s">
        <v>1518</v>
      </c>
      <c r="L1037" s="59" t="s">
        <v>1589</v>
      </c>
      <c r="M1037" s="59" t="s">
        <v>1478</v>
      </c>
      <c r="N1037" s="59" t="s">
        <v>1479</v>
      </c>
      <c r="O1037" s="59" t="s">
        <v>1480</v>
      </c>
      <c r="P1037" s="59" t="s">
        <v>1481</v>
      </c>
      <c r="Q1037" s="59" t="s">
        <v>1482</v>
      </c>
      <c r="R1037" s="59" t="s">
        <v>1483</v>
      </c>
      <c r="S1037" s="59" t="s">
        <v>1590</v>
      </c>
      <c r="T1037" s="59" t="s">
        <v>1591</v>
      </c>
      <c r="U1037" s="59" t="s">
        <v>1486</v>
      </c>
      <c r="V1037" s="59" t="s">
        <v>1487</v>
      </c>
      <c r="W1037" s="59" t="s">
        <v>1514</v>
      </c>
      <c r="X1037" s="59" t="s">
        <v>1487</v>
      </c>
      <c r="Y1037" s="59" t="s">
        <v>1490</v>
      </c>
      <c r="Z1037" s="59">
        <v>0.11</v>
      </c>
      <c r="AA1037" s="59">
        <v>0.11</v>
      </c>
      <c r="AB1037" s="59">
        <v>0</v>
      </c>
      <c r="AC1037" s="59">
        <v>0.11</v>
      </c>
      <c r="AD1037" s="59">
        <v>0</v>
      </c>
      <c r="AE1037" s="59">
        <v>0</v>
      </c>
      <c r="AF1037" s="59" t="s">
        <v>1491</v>
      </c>
      <c r="AG1037" s="59" t="s">
        <v>737</v>
      </c>
      <c r="AH1037" s="59" t="s">
        <v>1518</v>
      </c>
      <c r="AI1037" s="59" t="s">
        <v>1523</v>
      </c>
      <c r="AJ1037" s="59" t="s">
        <v>1486</v>
      </c>
      <c r="AK1037" s="59" t="s">
        <v>278</v>
      </c>
      <c r="AL1037" s="59" t="s">
        <v>1493</v>
      </c>
      <c r="AM1037" s="59" t="s">
        <v>1494</v>
      </c>
      <c r="AN1037" s="59" t="s">
        <v>1384</v>
      </c>
      <c r="AO1037" s="59" t="s">
        <v>107</v>
      </c>
    </row>
    <row r="1038" spans="1:41" x14ac:dyDescent="0.15">
      <c r="A1038" s="59" t="s">
        <v>1844</v>
      </c>
      <c r="B1038" s="59" t="s">
        <v>1592</v>
      </c>
      <c r="C1038" s="59" t="s">
        <v>1593</v>
      </c>
      <c r="D1038" s="59" t="s">
        <v>1517</v>
      </c>
      <c r="E1038" s="59" t="s">
        <v>559</v>
      </c>
      <c r="F1038" s="59" t="s">
        <v>1475</v>
      </c>
      <c r="G1038" s="59" t="s">
        <v>1406</v>
      </c>
      <c r="H1038" s="59" t="s">
        <v>1475</v>
      </c>
      <c r="I1038" s="59" t="s">
        <v>1406</v>
      </c>
      <c r="J1038" s="59" t="s">
        <v>737</v>
      </c>
      <c r="K1038" s="59" t="s">
        <v>1518</v>
      </c>
      <c r="L1038" s="59" t="s">
        <v>1594</v>
      </c>
      <c r="M1038" s="59" t="s">
        <v>1478</v>
      </c>
      <c r="N1038" s="59" t="s">
        <v>1479</v>
      </c>
      <c r="O1038" s="59" t="s">
        <v>1480</v>
      </c>
      <c r="P1038" s="59" t="s">
        <v>1481</v>
      </c>
      <c r="Q1038" s="59" t="s">
        <v>1482</v>
      </c>
      <c r="R1038" s="59" t="s">
        <v>1483</v>
      </c>
      <c r="S1038" s="59" t="s">
        <v>1595</v>
      </c>
      <c r="T1038" s="59" t="s">
        <v>1596</v>
      </c>
      <c r="U1038" s="59" t="s">
        <v>1486</v>
      </c>
      <c r="V1038" s="59" t="s">
        <v>1487</v>
      </c>
      <c r="W1038" s="59" t="s">
        <v>1508</v>
      </c>
      <c r="X1038" s="59" t="s">
        <v>1487</v>
      </c>
      <c r="Y1038" s="59" t="s">
        <v>1490</v>
      </c>
      <c r="Z1038" s="59">
        <v>594.03</v>
      </c>
      <c r="AA1038" s="59">
        <v>594.03</v>
      </c>
      <c r="AB1038" s="59">
        <v>0</v>
      </c>
      <c r="AC1038" s="59">
        <v>594.03</v>
      </c>
      <c r="AD1038" s="59">
        <v>0</v>
      </c>
      <c r="AE1038" s="59">
        <v>0</v>
      </c>
      <c r="AF1038" s="59" t="s">
        <v>1491</v>
      </c>
      <c r="AG1038" s="59" t="s">
        <v>737</v>
      </c>
      <c r="AH1038" s="59" t="s">
        <v>1518</v>
      </c>
      <c r="AI1038" s="59" t="s">
        <v>1523</v>
      </c>
      <c r="AJ1038" s="59" t="s">
        <v>1486</v>
      </c>
      <c r="AK1038" s="59" t="s">
        <v>278</v>
      </c>
      <c r="AL1038" s="59" t="s">
        <v>1493</v>
      </c>
      <c r="AM1038" s="59" t="s">
        <v>1494</v>
      </c>
      <c r="AN1038" s="59" t="s">
        <v>1384</v>
      </c>
      <c r="AO1038" s="59" t="s">
        <v>107</v>
      </c>
    </row>
    <row r="1039" spans="1:41" x14ac:dyDescent="0.15">
      <c r="A1039" s="59" t="s">
        <v>1844</v>
      </c>
      <c r="B1039" s="59" t="s">
        <v>1592</v>
      </c>
      <c r="C1039" s="59" t="s">
        <v>1593</v>
      </c>
      <c r="D1039" s="59" t="s">
        <v>1517</v>
      </c>
      <c r="E1039" s="59" t="s">
        <v>559</v>
      </c>
      <c r="F1039" s="59" t="s">
        <v>1475</v>
      </c>
      <c r="G1039" s="59" t="s">
        <v>1406</v>
      </c>
      <c r="H1039" s="59" t="s">
        <v>1475</v>
      </c>
      <c r="I1039" s="59" t="s">
        <v>1406</v>
      </c>
      <c r="J1039" s="59" t="s">
        <v>737</v>
      </c>
      <c r="K1039" s="59" t="s">
        <v>1518</v>
      </c>
      <c r="L1039" s="59" t="s">
        <v>1594</v>
      </c>
      <c r="M1039" s="59" t="s">
        <v>1478</v>
      </c>
      <c r="N1039" s="59" t="s">
        <v>1479</v>
      </c>
      <c r="O1039" s="59" t="s">
        <v>1480</v>
      </c>
      <c r="P1039" s="59" t="s">
        <v>1481</v>
      </c>
      <c r="Q1039" s="59" t="s">
        <v>1482</v>
      </c>
      <c r="R1039" s="59" t="s">
        <v>1483</v>
      </c>
      <c r="S1039" s="59" t="s">
        <v>1595</v>
      </c>
      <c r="T1039" s="59" t="s">
        <v>1596</v>
      </c>
      <c r="U1039" s="59" t="s">
        <v>1486</v>
      </c>
      <c r="V1039" s="59" t="s">
        <v>1487</v>
      </c>
      <c r="W1039" s="59" t="s">
        <v>1509</v>
      </c>
      <c r="X1039" s="59" t="s">
        <v>1487</v>
      </c>
      <c r="Y1039" s="59" t="s">
        <v>1490</v>
      </c>
      <c r="Z1039" s="59">
        <v>428.31</v>
      </c>
      <c r="AA1039" s="59">
        <v>428.31</v>
      </c>
      <c r="AB1039" s="59">
        <v>0</v>
      </c>
      <c r="AC1039" s="59">
        <v>428.31</v>
      </c>
      <c r="AD1039" s="59">
        <v>0</v>
      </c>
      <c r="AE1039" s="59">
        <v>0</v>
      </c>
      <c r="AF1039" s="59" t="s">
        <v>1491</v>
      </c>
      <c r="AG1039" s="59" t="s">
        <v>737</v>
      </c>
      <c r="AH1039" s="59" t="s">
        <v>1518</v>
      </c>
      <c r="AI1039" s="59" t="s">
        <v>1523</v>
      </c>
      <c r="AJ1039" s="59" t="s">
        <v>1486</v>
      </c>
      <c r="AK1039" s="59" t="s">
        <v>278</v>
      </c>
      <c r="AL1039" s="59" t="s">
        <v>1493</v>
      </c>
      <c r="AM1039" s="59" t="s">
        <v>1494</v>
      </c>
      <c r="AN1039" s="59" t="s">
        <v>1384</v>
      </c>
      <c r="AO1039" s="59" t="s">
        <v>107</v>
      </c>
    </row>
    <row r="1040" spans="1:41" x14ac:dyDescent="0.15">
      <c r="A1040" s="59" t="s">
        <v>1844</v>
      </c>
      <c r="B1040" s="59" t="s">
        <v>1592</v>
      </c>
      <c r="C1040" s="59" t="s">
        <v>1593</v>
      </c>
      <c r="D1040" s="59" t="s">
        <v>1517</v>
      </c>
      <c r="E1040" s="59" t="s">
        <v>559</v>
      </c>
      <c r="F1040" s="59" t="s">
        <v>1475</v>
      </c>
      <c r="G1040" s="59" t="s">
        <v>1406</v>
      </c>
      <c r="H1040" s="59" t="s">
        <v>1475</v>
      </c>
      <c r="I1040" s="59" t="s">
        <v>1406</v>
      </c>
      <c r="J1040" s="59" t="s">
        <v>737</v>
      </c>
      <c r="K1040" s="59" t="s">
        <v>1518</v>
      </c>
      <c r="L1040" s="59" t="s">
        <v>1594</v>
      </c>
      <c r="M1040" s="59" t="s">
        <v>1478</v>
      </c>
      <c r="N1040" s="59" t="s">
        <v>1479</v>
      </c>
      <c r="O1040" s="59" t="s">
        <v>1480</v>
      </c>
      <c r="P1040" s="59" t="s">
        <v>1481</v>
      </c>
      <c r="Q1040" s="59" t="s">
        <v>1482</v>
      </c>
      <c r="R1040" s="59" t="s">
        <v>1483</v>
      </c>
      <c r="S1040" s="59" t="s">
        <v>1595</v>
      </c>
      <c r="T1040" s="59" t="s">
        <v>1596</v>
      </c>
      <c r="U1040" s="59" t="s">
        <v>1486</v>
      </c>
      <c r="V1040" s="59" t="s">
        <v>1487</v>
      </c>
      <c r="W1040" s="59" t="s">
        <v>1513</v>
      </c>
      <c r="X1040" s="59" t="s">
        <v>1487</v>
      </c>
      <c r="Y1040" s="59" t="s">
        <v>1490</v>
      </c>
      <c r="Z1040" s="59">
        <v>261.08999999999997</v>
      </c>
      <c r="AA1040" s="59">
        <v>261.08999999999997</v>
      </c>
      <c r="AB1040" s="59">
        <v>0</v>
      </c>
      <c r="AC1040" s="59">
        <v>261.08999999999997</v>
      </c>
      <c r="AD1040" s="59">
        <v>0</v>
      </c>
      <c r="AE1040" s="59">
        <v>0</v>
      </c>
      <c r="AF1040" s="59" t="s">
        <v>1491</v>
      </c>
      <c r="AG1040" s="59" t="s">
        <v>737</v>
      </c>
      <c r="AH1040" s="59" t="s">
        <v>1518</v>
      </c>
      <c r="AI1040" s="59" t="s">
        <v>1523</v>
      </c>
      <c r="AJ1040" s="59" t="s">
        <v>1486</v>
      </c>
      <c r="AK1040" s="59" t="s">
        <v>278</v>
      </c>
      <c r="AL1040" s="59" t="s">
        <v>1493</v>
      </c>
      <c r="AM1040" s="59" t="s">
        <v>1494</v>
      </c>
      <c r="AN1040" s="59" t="s">
        <v>1384</v>
      </c>
      <c r="AO1040" s="59" t="s">
        <v>107</v>
      </c>
    </row>
    <row r="1041" spans="1:41" x14ac:dyDescent="0.15">
      <c r="A1041" s="59" t="s">
        <v>1844</v>
      </c>
      <c r="B1041" s="59" t="s">
        <v>1592</v>
      </c>
      <c r="C1041" s="59" t="s">
        <v>1593</v>
      </c>
      <c r="D1041" s="59" t="s">
        <v>1517</v>
      </c>
      <c r="E1041" s="59" t="s">
        <v>559</v>
      </c>
      <c r="F1041" s="59" t="s">
        <v>1475</v>
      </c>
      <c r="G1041" s="59" t="s">
        <v>1406</v>
      </c>
      <c r="H1041" s="59" t="s">
        <v>1475</v>
      </c>
      <c r="I1041" s="59" t="s">
        <v>1406</v>
      </c>
      <c r="J1041" s="59" t="s">
        <v>737</v>
      </c>
      <c r="K1041" s="59" t="s">
        <v>1518</v>
      </c>
      <c r="L1041" s="59" t="s">
        <v>1594</v>
      </c>
      <c r="M1041" s="59" t="s">
        <v>1478</v>
      </c>
      <c r="N1041" s="59" t="s">
        <v>1479</v>
      </c>
      <c r="O1041" s="59" t="s">
        <v>1480</v>
      </c>
      <c r="P1041" s="59" t="s">
        <v>1481</v>
      </c>
      <c r="Q1041" s="59" t="s">
        <v>1482</v>
      </c>
      <c r="R1041" s="59" t="s">
        <v>1483</v>
      </c>
      <c r="S1041" s="59" t="s">
        <v>1595</v>
      </c>
      <c r="T1041" s="59" t="s">
        <v>1596</v>
      </c>
      <c r="U1041" s="59" t="s">
        <v>1486</v>
      </c>
      <c r="V1041" s="59" t="s">
        <v>1487</v>
      </c>
      <c r="W1041" s="59" t="s">
        <v>1514</v>
      </c>
      <c r="X1041" s="59" t="s">
        <v>1487</v>
      </c>
      <c r="Y1041" s="59" t="s">
        <v>1490</v>
      </c>
      <c r="Z1041" s="59">
        <v>57.01</v>
      </c>
      <c r="AA1041" s="59">
        <v>57.01</v>
      </c>
      <c r="AB1041" s="59">
        <v>0</v>
      </c>
      <c r="AC1041" s="59">
        <v>57.01</v>
      </c>
      <c r="AD1041" s="59">
        <v>0</v>
      </c>
      <c r="AE1041" s="59">
        <v>0</v>
      </c>
      <c r="AF1041" s="59" t="s">
        <v>1491</v>
      </c>
      <c r="AG1041" s="59" t="s">
        <v>737</v>
      </c>
      <c r="AH1041" s="59" t="s">
        <v>1518</v>
      </c>
      <c r="AI1041" s="59" t="s">
        <v>1523</v>
      </c>
      <c r="AJ1041" s="59" t="s">
        <v>1486</v>
      </c>
      <c r="AK1041" s="59" t="s">
        <v>278</v>
      </c>
      <c r="AL1041" s="59" t="s">
        <v>1493</v>
      </c>
      <c r="AM1041" s="59" t="s">
        <v>1494</v>
      </c>
      <c r="AN1041" s="59" t="s">
        <v>1384</v>
      </c>
      <c r="AO1041" s="59" t="s">
        <v>107</v>
      </c>
    </row>
    <row r="1042" spans="1:41" x14ac:dyDescent="0.15">
      <c r="A1042" s="59" t="s">
        <v>1844</v>
      </c>
      <c r="B1042" s="59" t="s">
        <v>1597</v>
      </c>
      <c r="C1042" s="59" t="s">
        <v>1598</v>
      </c>
      <c r="D1042" s="59" t="s">
        <v>1517</v>
      </c>
      <c r="E1042" s="59" t="s">
        <v>559</v>
      </c>
      <c r="F1042" s="59" t="s">
        <v>1475</v>
      </c>
      <c r="G1042" s="59" t="s">
        <v>1406</v>
      </c>
      <c r="H1042" s="59" t="s">
        <v>1475</v>
      </c>
      <c r="I1042" s="59" t="s">
        <v>1406</v>
      </c>
      <c r="J1042" s="59" t="s">
        <v>737</v>
      </c>
      <c r="K1042" s="59" t="s">
        <v>1518</v>
      </c>
      <c r="L1042" s="59" t="s">
        <v>1599</v>
      </c>
      <c r="M1042" s="59" t="s">
        <v>1478</v>
      </c>
      <c r="N1042" s="59" t="s">
        <v>1479</v>
      </c>
      <c r="O1042" s="59" t="s">
        <v>1480</v>
      </c>
      <c r="P1042" s="59" t="s">
        <v>1481</v>
      </c>
      <c r="Q1042" s="59" t="s">
        <v>1482</v>
      </c>
      <c r="R1042" s="59" t="s">
        <v>1483</v>
      </c>
      <c r="S1042" s="59" t="s">
        <v>1600</v>
      </c>
      <c r="T1042" s="59" t="s">
        <v>1601</v>
      </c>
      <c r="U1042" s="59" t="s">
        <v>1486</v>
      </c>
      <c r="V1042" s="59" t="s">
        <v>1487</v>
      </c>
      <c r="W1042" s="59" t="s">
        <v>1508</v>
      </c>
      <c r="X1042" s="59" t="s">
        <v>1487</v>
      </c>
      <c r="Y1042" s="59" t="s">
        <v>1490</v>
      </c>
      <c r="Z1042" s="59">
        <v>452.39</v>
      </c>
      <c r="AA1042" s="59">
        <v>452.39</v>
      </c>
      <c r="AB1042" s="59">
        <v>0</v>
      </c>
      <c r="AC1042" s="59">
        <v>452.39</v>
      </c>
      <c r="AD1042" s="59">
        <v>0</v>
      </c>
      <c r="AE1042" s="59">
        <v>0</v>
      </c>
      <c r="AF1042" s="59" t="s">
        <v>1491</v>
      </c>
      <c r="AG1042" s="59" t="s">
        <v>737</v>
      </c>
      <c r="AH1042" s="59" t="s">
        <v>1518</v>
      </c>
      <c r="AI1042" s="59" t="s">
        <v>1523</v>
      </c>
      <c r="AJ1042" s="59" t="s">
        <v>1486</v>
      </c>
      <c r="AK1042" s="59" t="s">
        <v>278</v>
      </c>
      <c r="AL1042" s="59" t="s">
        <v>1493</v>
      </c>
      <c r="AM1042" s="59" t="s">
        <v>1494</v>
      </c>
      <c r="AN1042" s="59" t="s">
        <v>1384</v>
      </c>
      <c r="AO1042" s="59" t="s">
        <v>107</v>
      </c>
    </row>
    <row r="1043" spans="1:41" x14ac:dyDescent="0.15">
      <c r="A1043" s="59" t="s">
        <v>1844</v>
      </c>
      <c r="B1043" s="59" t="s">
        <v>1597</v>
      </c>
      <c r="C1043" s="59" t="s">
        <v>1598</v>
      </c>
      <c r="D1043" s="59" t="s">
        <v>1517</v>
      </c>
      <c r="E1043" s="59" t="s">
        <v>559</v>
      </c>
      <c r="F1043" s="59" t="s">
        <v>1475</v>
      </c>
      <c r="G1043" s="59" t="s">
        <v>1406</v>
      </c>
      <c r="H1043" s="59" t="s">
        <v>1475</v>
      </c>
      <c r="I1043" s="59" t="s">
        <v>1406</v>
      </c>
      <c r="J1043" s="59" t="s">
        <v>737</v>
      </c>
      <c r="K1043" s="59" t="s">
        <v>1518</v>
      </c>
      <c r="L1043" s="59" t="s">
        <v>1599</v>
      </c>
      <c r="M1043" s="59" t="s">
        <v>1478</v>
      </c>
      <c r="N1043" s="59" t="s">
        <v>1479</v>
      </c>
      <c r="O1043" s="59" t="s">
        <v>1480</v>
      </c>
      <c r="P1043" s="59" t="s">
        <v>1481</v>
      </c>
      <c r="Q1043" s="59" t="s">
        <v>1482</v>
      </c>
      <c r="R1043" s="59" t="s">
        <v>1483</v>
      </c>
      <c r="S1043" s="59" t="s">
        <v>1600</v>
      </c>
      <c r="T1043" s="59" t="s">
        <v>1601</v>
      </c>
      <c r="U1043" s="59" t="s">
        <v>1486</v>
      </c>
      <c r="V1043" s="59" t="s">
        <v>1487</v>
      </c>
      <c r="W1043" s="59" t="s">
        <v>1509</v>
      </c>
      <c r="X1043" s="59" t="s">
        <v>1487</v>
      </c>
      <c r="Y1043" s="59" t="s">
        <v>1490</v>
      </c>
      <c r="Z1043" s="59">
        <v>175.82</v>
      </c>
      <c r="AA1043" s="59">
        <v>175.82</v>
      </c>
      <c r="AB1043" s="59">
        <v>0</v>
      </c>
      <c r="AC1043" s="59">
        <v>175.82</v>
      </c>
      <c r="AD1043" s="59">
        <v>0</v>
      </c>
      <c r="AE1043" s="59">
        <v>0</v>
      </c>
      <c r="AF1043" s="59" t="s">
        <v>1491</v>
      </c>
      <c r="AG1043" s="59" t="s">
        <v>737</v>
      </c>
      <c r="AH1043" s="59" t="s">
        <v>1518</v>
      </c>
      <c r="AI1043" s="59" t="s">
        <v>1523</v>
      </c>
      <c r="AJ1043" s="59" t="s">
        <v>1486</v>
      </c>
      <c r="AK1043" s="59" t="s">
        <v>278</v>
      </c>
      <c r="AL1043" s="59" t="s">
        <v>1493</v>
      </c>
      <c r="AM1043" s="59" t="s">
        <v>1494</v>
      </c>
      <c r="AN1043" s="59" t="s">
        <v>1384</v>
      </c>
      <c r="AO1043" s="59" t="s">
        <v>107</v>
      </c>
    </row>
    <row r="1044" spans="1:41" x14ac:dyDescent="0.15">
      <c r="A1044" s="59" t="s">
        <v>1844</v>
      </c>
      <c r="B1044" s="59" t="s">
        <v>1597</v>
      </c>
      <c r="C1044" s="59" t="s">
        <v>1598</v>
      </c>
      <c r="D1044" s="59" t="s">
        <v>1517</v>
      </c>
      <c r="E1044" s="59" t="s">
        <v>559</v>
      </c>
      <c r="F1044" s="59" t="s">
        <v>1475</v>
      </c>
      <c r="G1044" s="59" t="s">
        <v>1406</v>
      </c>
      <c r="H1044" s="59" t="s">
        <v>1475</v>
      </c>
      <c r="I1044" s="59" t="s">
        <v>1406</v>
      </c>
      <c r="J1044" s="59" t="s">
        <v>737</v>
      </c>
      <c r="K1044" s="59" t="s">
        <v>1518</v>
      </c>
      <c r="L1044" s="59" t="s">
        <v>1599</v>
      </c>
      <c r="M1044" s="59" t="s">
        <v>1478</v>
      </c>
      <c r="N1044" s="59" t="s">
        <v>1479</v>
      </c>
      <c r="O1044" s="59" t="s">
        <v>1480</v>
      </c>
      <c r="P1044" s="59" t="s">
        <v>1481</v>
      </c>
      <c r="Q1044" s="59" t="s">
        <v>1482</v>
      </c>
      <c r="R1044" s="59" t="s">
        <v>1483</v>
      </c>
      <c r="S1044" s="59" t="s">
        <v>1600</v>
      </c>
      <c r="T1044" s="59" t="s">
        <v>1601</v>
      </c>
      <c r="U1044" s="59" t="s">
        <v>1486</v>
      </c>
      <c r="V1044" s="59" t="s">
        <v>1487</v>
      </c>
      <c r="W1044" s="59" t="s">
        <v>1513</v>
      </c>
      <c r="X1044" s="59" t="s">
        <v>1487</v>
      </c>
      <c r="Y1044" s="59" t="s">
        <v>1490</v>
      </c>
      <c r="Z1044" s="59">
        <v>201.54</v>
      </c>
      <c r="AA1044" s="59">
        <v>201.54</v>
      </c>
      <c r="AB1044" s="59">
        <v>0</v>
      </c>
      <c r="AC1044" s="59">
        <v>201.54</v>
      </c>
      <c r="AD1044" s="59">
        <v>0</v>
      </c>
      <c r="AE1044" s="59">
        <v>0</v>
      </c>
      <c r="AF1044" s="59" t="s">
        <v>1491</v>
      </c>
      <c r="AG1044" s="59" t="s">
        <v>737</v>
      </c>
      <c r="AH1044" s="59" t="s">
        <v>1518</v>
      </c>
      <c r="AI1044" s="59" t="s">
        <v>1523</v>
      </c>
      <c r="AJ1044" s="59" t="s">
        <v>1486</v>
      </c>
      <c r="AK1044" s="59" t="s">
        <v>278</v>
      </c>
      <c r="AL1044" s="59" t="s">
        <v>1493</v>
      </c>
      <c r="AM1044" s="59" t="s">
        <v>1494</v>
      </c>
      <c r="AN1044" s="59" t="s">
        <v>1384</v>
      </c>
      <c r="AO1044" s="59" t="s">
        <v>107</v>
      </c>
    </row>
    <row r="1045" spans="1:41" x14ac:dyDescent="0.15">
      <c r="A1045" s="59" t="s">
        <v>1844</v>
      </c>
      <c r="B1045" s="59" t="s">
        <v>1597</v>
      </c>
      <c r="C1045" s="59" t="s">
        <v>1598</v>
      </c>
      <c r="D1045" s="59" t="s">
        <v>1517</v>
      </c>
      <c r="E1045" s="59" t="s">
        <v>559</v>
      </c>
      <c r="F1045" s="59" t="s">
        <v>1475</v>
      </c>
      <c r="G1045" s="59" t="s">
        <v>1406</v>
      </c>
      <c r="H1045" s="59" t="s">
        <v>1475</v>
      </c>
      <c r="I1045" s="59" t="s">
        <v>1406</v>
      </c>
      <c r="J1045" s="59" t="s">
        <v>737</v>
      </c>
      <c r="K1045" s="59" t="s">
        <v>1518</v>
      </c>
      <c r="L1045" s="59" t="s">
        <v>1599</v>
      </c>
      <c r="M1045" s="59" t="s">
        <v>1478</v>
      </c>
      <c r="N1045" s="59" t="s">
        <v>1479</v>
      </c>
      <c r="O1045" s="59" t="s">
        <v>1480</v>
      </c>
      <c r="P1045" s="59" t="s">
        <v>1481</v>
      </c>
      <c r="Q1045" s="59" t="s">
        <v>1482</v>
      </c>
      <c r="R1045" s="59" t="s">
        <v>1483</v>
      </c>
      <c r="S1045" s="59" t="s">
        <v>1600</v>
      </c>
      <c r="T1045" s="59" t="s">
        <v>1601</v>
      </c>
      <c r="U1045" s="59" t="s">
        <v>1486</v>
      </c>
      <c r="V1045" s="59" t="s">
        <v>1487</v>
      </c>
      <c r="W1045" s="59" t="s">
        <v>1514</v>
      </c>
      <c r="X1045" s="59" t="s">
        <v>1487</v>
      </c>
      <c r="Y1045" s="59" t="s">
        <v>1490</v>
      </c>
      <c r="Z1045" s="59">
        <v>17.809999999999999</v>
      </c>
      <c r="AA1045" s="59">
        <v>17.809999999999999</v>
      </c>
      <c r="AB1045" s="59">
        <v>0</v>
      </c>
      <c r="AC1045" s="59">
        <v>17.809999999999999</v>
      </c>
      <c r="AD1045" s="59">
        <v>0</v>
      </c>
      <c r="AE1045" s="59">
        <v>0</v>
      </c>
      <c r="AF1045" s="59" t="s">
        <v>1491</v>
      </c>
      <c r="AG1045" s="59" t="s">
        <v>737</v>
      </c>
      <c r="AH1045" s="59" t="s">
        <v>1518</v>
      </c>
      <c r="AI1045" s="59" t="s">
        <v>1523</v>
      </c>
      <c r="AJ1045" s="59" t="s">
        <v>1486</v>
      </c>
      <c r="AK1045" s="59" t="s">
        <v>278</v>
      </c>
      <c r="AL1045" s="59" t="s">
        <v>1493</v>
      </c>
      <c r="AM1045" s="59" t="s">
        <v>1494</v>
      </c>
      <c r="AN1045" s="59" t="s">
        <v>1384</v>
      </c>
      <c r="AO1045" s="59" t="s">
        <v>107</v>
      </c>
    </row>
    <row r="1046" spans="1:41" x14ac:dyDescent="0.15">
      <c r="A1046" s="59" t="s">
        <v>1844</v>
      </c>
      <c r="B1046" s="59" t="s">
        <v>1814</v>
      </c>
      <c r="C1046" s="59" t="s">
        <v>1815</v>
      </c>
      <c r="D1046" s="59" t="s">
        <v>1504</v>
      </c>
      <c r="E1046" s="59" t="s">
        <v>1139</v>
      </c>
      <c r="F1046" s="59" t="s">
        <v>1475</v>
      </c>
      <c r="G1046" s="59" t="s">
        <v>1406</v>
      </c>
      <c r="H1046" s="59" t="s">
        <v>1475</v>
      </c>
      <c r="I1046" s="59" t="s">
        <v>1406</v>
      </c>
      <c r="J1046" s="59" t="s">
        <v>1476</v>
      </c>
      <c r="K1046" s="59" t="s">
        <v>795</v>
      </c>
      <c r="L1046" s="59" t="s">
        <v>1816</v>
      </c>
      <c r="M1046" s="59" t="s">
        <v>1478</v>
      </c>
      <c r="N1046" s="59" t="s">
        <v>1479</v>
      </c>
      <c r="O1046" s="59" t="s">
        <v>1480</v>
      </c>
      <c r="P1046" s="59" t="s">
        <v>1481</v>
      </c>
      <c r="Q1046" s="59" t="s">
        <v>1482</v>
      </c>
      <c r="R1046" s="59" t="s">
        <v>1483</v>
      </c>
      <c r="S1046" s="59" t="s">
        <v>1817</v>
      </c>
      <c r="T1046" s="59" t="s">
        <v>1818</v>
      </c>
      <c r="U1046" s="59" t="s">
        <v>1486</v>
      </c>
      <c r="V1046" s="59" t="s">
        <v>1487</v>
      </c>
      <c r="W1046" s="59" t="s">
        <v>1509</v>
      </c>
      <c r="X1046" s="59" t="s">
        <v>1487</v>
      </c>
      <c r="Y1046" s="59" t="s">
        <v>1490</v>
      </c>
      <c r="Z1046" s="59">
        <v>754.69</v>
      </c>
      <c r="AA1046" s="59">
        <v>754.69</v>
      </c>
      <c r="AB1046" s="59">
        <v>0</v>
      </c>
      <c r="AC1046" s="59">
        <v>754.69</v>
      </c>
      <c r="AD1046" s="59">
        <v>0</v>
      </c>
      <c r="AE1046" s="59">
        <v>0</v>
      </c>
      <c r="AF1046" s="59" t="s">
        <v>1491</v>
      </c>
      <c r="AG1046" s="59" t="s">
        <v>1476</v>
      </c>
      <c r="AH1046" s="59" t="s">
        <v>795</v>
      </c>
      <c r="AI1046" s="59" t="s">
        <v>1492</v>
      </c>
      <c r="AJ1046" s="59" t="s">
        <v>1486</v>
      </c>
      <c r="AK1046" s="59" t="s">
        <v>278</v>
      </c>
      <c r="AL1046" s="59" t="s">
        <v>1493</v>
      </c>
      <c r="AM1046" s="59" t="s">
        <v>1494</v>
      </c>
      <c r="AN1046" s="59" t="s">
        <v>1385</v>
      </c>
      <c r="AO1046" s="59" t="s">
        <v>107</v>
      </c>
    </row>
    <row r="1047" spans="1:41" x14ac:dyDescent="0.15">
      <c r="A1047" s="59" t="s">
        <v>1844</v>
      </c>
      <c r="B1047" s="59" t="s">
        <v>1814</v>
      </c>
      <c r="C1047" s="59" t="s">
        <v>1815</v>
      </c>
      <c r="D1047" s="59" t="s">
        <v>1504</v>
      </c>
      <c r="E1047" s="59" t="s">
        <v>1139</v>
      </c>
      <c r="F1047" s="59" t="s">
        <v>1475</v>
      </c>
      <c r="G1047" s="59" t="s">
        <v>1406</v>
      </c>
      <c r="H1047" s="59" t="s">
        <v>1475</v>
      </c>
      <c r="I1047" s="59" t="s">
        <v>1406</v>
      </c>
      <c r="J1047" s="59" t="s">
        <v>1476</v>
      </c>
      <c r="K1047" s="59" t="s">
        <v>795</v>
      </c>
      <c r="L1047" s="59" t="s">
        <v>1816</v>
      </c>
      <c r="M1047" s="59" t="s">
        <v>1478</v>
      </c>
      <c r="N1047" s="59" t="s">
        <v>1479</v>
      </c>
      <c r="O1047" s="59" t="s">
        <v>1480</v>
      </c>
      <c r="P1047" s="59" t="s">
        <v>1481</v>
      </c>
      <c r="Q1047" s="59" t="s">
        <v>1482</v>
      </c>
      <c r="R1047" s="59" t="s">
        <v>1483</v>
      </c>
      <c r="S1047" s="59" t="s">
        <v>1817</v>
      </c>
      <c r="T1047" s="59" t="s">
        <v>1818</v>
      </c>
      <c r="U1047" s="59" t="s">
        <v>1486</v>
      </c>
      <c r="V1047" s="59" t="s">
        <v>1487</v>
      </c>
      <c r="W1047" s="59" t="s">
        <v>1488</v>
      </c>
      <c r="X1047" s="59" t="s">
        <v>1510</v>
      </c>
      <c r="Y1047" s="59" t="s">
        <v>1490</v>
      </c>
      <c r="Z1047" s="59">
        <v>0.97</v>
      </c>
      <c r="AA1047" s="59">
        <v>0.97</v>
      </c>
      <c r="AB1047" s="59">
        <v>0</v>
      </c>
      <c r="AC1047" s="59">
        <v>0.97</v>
      </c>
      <c r="AD1047" s="59">
        <v>0</v>
      </c>
      <c r="AE1047" s="59">
        <v>0</v>
      </c>
      <c r="AF1047" s="59" t="s">
        <v>1491</v>
      </c>
      <c r="AG1047" s="59" t="s">
        <v>1476</v>
      </c>
      <c r="AH1047" s="59" t="s">
        <v>795</v>
      </c>
      <c r="AI1047" s="59" t="s">
        <v>1492</v>
      </c>
      <c r="AJ1047" s="59" t="s">
        <v>1486</v>
      </c>
      <c r="AK1047" s="59" t="s">
        <v>278</v>
      </c>
      <c r="AL1047" s="59" t="s">
        <v>1493</v>
      </c>
      <c r="AM1047" s="59" t="s">
        <v>1494</v>
      </c>
      <c r="AN1047" s="59" t="s">
        <v>1385</v>
      </c>
      <c r="AO1047" s="59" t="s">
        <v>107</v>
      </c>
    </row>
    <row r="1048" spans="1:41" x14ac:dyDescent="0.15">
      <c r="A1048" s="59" t="s">
        <v>1844</v>
      </c>
      <c r="B1048" s="59" t="s">
        <v>1814</v>
      </c>
      <c r="C1048" s="59" t="s">
        <v>1815</v>
      </c>
      <c r="D1048" s="59" t="s">
        <v>1504</v>
      </c>
      <c r="E1048" s="59" t="s">
        <v>1139</v>
      </c>
      <c r="F1048" s="59" t="s">
        <v>1475</v>
      </c>
      <c r="G1048" s="59" t="s">
        <v>1406</v>
      </c>
      <c r="H1048" s="59" t="s">
        <v>1475</v>
      </c>
      <c r="I1048" s="59" t="s">
        <v>1406</v>
      </c>
      <c r="J1048" s="59" t="s">
        <v>1476</v>
      </c>
      <c r="K1048" s="59" t="s">
        <v>795</v>
      </c>
      <c r="L1048" s="59" t="s">
        <v>1816</v>
      </c>
      <c r="M1048" s="59" t="s">
        <v>1478</v>
      </c>
      <c r="N1048" s="59" t="s">
        <v>1479</v>
      </c>
      <c r="O1048" s="59" t="s">
        <v>1480</v>
      </c>
      <c r="P1048" s="59" t="s">
        <v>1481</v>
      </c>
      <c r="Q1048" s="59" t="s">
        <v>1482</v>
      </c>
      <c r="R1048" s="59" t="s">
        <v>1483</v>
      </c>
      <c r="S1048" s="59" t="s">
        <v>1817</v>
      </c>
      <c r="T1048" s="59" t="s">
        <v>1818</v>
      </c>
      <c r="U1048" s="59" t="s">
        <v>1486</v>
      </c>
      <c r="V1048" s="59" t="s">
        <v>1487</v>
      </c>
      <c r="W1048" s="59" t="s">
        <v>1488</v>
      </c>
      <c r="X1048" s="59" t="s">
        <v>1511</v>
      </c>
      <c r="Y1048" s="59" t="s">
        <v>1490</v>
      </c>
      <c r="Z1048" s="59">
        <v>19</v>
      </c>
      <c r="AA1048" s="59">
        <v>19</v>
      </c>
      <c r="AB1048" s="59">
        <v>0</v>
      </c>
      <c r="AC1048" s="59">
        <v>19</v>
      </c>
      <c r="AD1048" s="59">
        <v>0</v>
      </c>
      <c r="AE1048" s="59">
        <v>0</v>
      </c>
      <c r="AF1048" s="59" t="s">
        <v>1491</v>
      </c>
      <c r="AG1048" s="59" t="s">
        <v>1476</v>
      </c>
      <c r="AH1048" s="59" t="s">
        <v>795</v>
      </c>
      <c r="AI1048" s="59" t="s">
        <v>1492</v>
      </c>
      <c r="AJ1048" s="59" t="s">
        <v>1486</v>
      </c>
      <c r="AK1048" s="59" t="s">
        <v>278</v>
      </c>
      <c r="AL1048" s="59" t="s">
        <v>1493</v>
      </c>
      <c r="AM1048" s="59" t="s">
        <v>1494</v>
      </c>
      <c r="AN1048" s="59" t="s">
        <v>1385</v>
      </c>
      <c r="AO1048" s="59" t="s">
        <v>107</v>
      </c>
    </row>
    <row r="1049" spans="1:41" x14ac:dyDescent="0.15">
      <c r="A1049" s="59" t="s">
        <v>1844</v>
      </c>
      <c r="B1049" s="59" t="s">
        <v>1814</v>
      </c>
      <c r="C1049" s="59" t="s">
        <v>1815</v>
      </c>
      <c r="D1049" s="59" t="s">
        <v>1504</v>
      </c>
      <c r="E1049" s="59" t="s">
        <v>1139</v>
      </c>
      <c r="F1049" s="59" t="s">
        <v>1475</v>
      </c>
      <c r="G1049" s="59" t="s">
        <v>1406</v>
      </c>
      <c r="H1049" s="59" t="s">
        <v>1475</v>
      </c>
      <c r="I1049" s="59" t="s">
        <v>1406</v>
      </c>
      <c r="J1049" s="59" t="s">
        <v>1476</v>
      </c>
      <c r="K1049" s="59" t="s">
        <v>795</v>
      </c>
      <c r="L1049" s="59" t="s">
        <v>1816</v>
      </c>
      <c r="M1049" s="59" t="s">
        <v>1478</v>
      </c>
      <c r="N1049" s="59" t="s">
        <v>1479</v>
      </c>
      <c r="O1049" s="59" t="s">
        <v>1480</v>
      </c>
      <c r="P1049" s="59" t="s">
        <v>1481</v>
      </c>
      <c r="Q1049" s="59" t="s">
        <v>1482</v>
      </c>
      <c r="R1049" s="59" t="s">
        <v>1483</v>
      </c>
      <c r="S1049" s="59" t="s">
        <v>1817</v>
      </c>
      <c r="T1049" s="59" t="s">
        <v>1818</v>
      </c>
      <c r="U1049" s="59" t="s">
        <v>1486</v>
      </c>
      <c r="V1049" s="59" t="s">
        <v>1487</v>
      </c>
      <c r="W1049" s="59" t="s">
        <v>1514</v>
      </c>
      <c r="X1049" s="59" t="s">
        <v>1487</v>
      </c>
      <c r="Y1049" s="59" t="s">
        <v>1490</v>
      </c>
      <c r="Z1049" s="59">
        <v>104.58</v>
      </c>
      <c r="AA1049" s="59">
        <v>104.58</v>
      </c>
      <c r="AB1049" s="59">
        <v>0</v>
      </c>
      <c r="AC1049" s="59">
        <v>104.58</v>
      </c>
      <c r="AD1049" s="59">
        <v>0</v>
      </c>
      <c r="AE1049" s="59">
        <v>0</v>
      </c>
      <c r="AF1049" s="59" t="s">
        <v>1491</v>
      </c>
      <c r="AG1049" s="59" t="s">
        <v>1476</v>
      </c>
      <c r="AH1049" s="59" t="s">
        <v>795</v>
      </c>
      <c r="AI1049" s="59" t="s">
        <v>1492</v>
      </c>
      <c r="AJ1049" s="59" t="s">
        <v>1486</v>
      </c>
      <c r="AK1049" s="59" t="s">
        <v>278</v>
      </c>
      <c r="AL1049" s="59" t="s">
        <v>1493</v>
      </c>
      <c r="AM1049" s="59" t="s">
        <v>1494</v>
      </c>
      <c r="AN1049" s="59" t="s">
        <v>1385</v>
      </c>
      <c r="AO1049" s="59" t="s">
        <v>107</v>
      </c>
    </row>
    <row r="1050" spans="1:41" x14ac:dyDescent="0.15">
      <c r="A1050" s="59" t="s">
        <v>1844</v>
      </c>
      <c r="B1050" s="59" t="s">
        <v>1602</v>
      </c>
      <c r="C1050" s="59" t="s">
        <v>1603</v>
      </c>
      <c r="D1050" s="59" t="s">
        <v>1504</v>
      </c>
      <c r="E1050" s="59" t="s">
        <v>1139</v>
      </c>
      <c r="F1050" s="59" t="s">
        <v>1475</v>
      </c>
      <c r="G1050" s="59" t="s">
        <v>1406</v>
      </c>
      <c r="H1050" s="59" t="s">
        <v>1475</v>
      </c>
      <c r="I1050" s="59" t="s">
        <v>1406</v>
      </c>
      <c r="J1050" s="59" t="s">
        <v>1476</v>
      </c>
      <c r="K1050" s="59" t="s">
        <v>795</v>
      </c>
      <c r="L1050" s="59" t="s">
        <v>1604</v>
      </c>
      <c r="M1050" s="59" t="s">
        <v>1478</v>
      </c>
      <c r="N1050" s="59" t="s">
        <v>1479</v>
      </c>
      <c r="O1050" s="59" t="s">
        <v>1480</v>
      </c>
      <c r="P1050" s="59" t="s">
        <v>1481</v>
      </c>
      <c r="Q1050" s="59" t="s">
        <v>1482</v>
      </c>
      <c r="R1050" s="59" t="s">
        <v>1483</v>
      </c>
      <c r="S1050" s="59" t="s">
        <v>1605</v>
      </c>
      <c r="T1050" s="59" t="s">
        <v>1606</v>
      </c>
      <c r="U1050" s="59" t="s">
        <v>1486</v>
      </c>
      <c r="V1050" s="59" t="s">
        <v>1487</v>
      </c>
      <c r="W1050" s="59" t="s">
        <v>1508</v>
      </c>
      <c r="X1050" s="59" t="s">
        <v>1487</v>
      </c>
      <c r="Y1050" s="59" t="s">
        <v>1490</v>
      </c>
      <c r="Z1050" s="59">
        <v>241.46</v>
      </c>
      <c r="AA1050" s="59">
        <v>241.46</v>
      </c>
      <c r="AB1050" s="59">
        <v>0</v>
      </c>
      <c r="AC1050" s="59">
        <v>241.46</v>
      </c>
      <c r="AD1050" s="59">
        <v>0</v>
      </c>
      <c r="AE1050" s="59">
        <v>0</v>
      </c>
      <c r="AF1050" s="59" t="s">
        <v>1491</v>
      </c>
      <c r="AG1050" s="59" t="s">
        <v>1476</v>
      </c>
      <c r="AH1050" s="59" t="s">
        <v>795</v>
      </c>
      <c r="AI1050" s="59" t="s">
        <v>1492</v>
      </c>
      <c r="AJ1050" s="59" t="s">
        <v>1486</v>
      </c>
      <c r="AK1050" s="59" t="s">
        <v>278</v>
      </c>
      <c r="AL1050" s="59" t="s">
        <v>1493</v>
      </c>
      <c r="AM1050" s="59" t="s">
        <v>1494</v>
      </c>
      <c r="AN1050" s="59" t="s">
        <v>1385</v>
      </c>
      <c r="AO1050" s="59" t="s">
        <v>107</v>
      </c>
    </row>
    <row r="1051" spans="1:41" x14ac:dyDescent="0.15">
      <c r="A1051" s="59" t="s">
        <v>1844</v>
      </c>
      <c r="B1051" s="59" t="s">
        <v>1602</v>
      </c>
      <c r="C1051" s="59" t="s">
        <v>1603</v>
      </c>
      <c r="D1051" s="59" t="s">
        <v>1504</v>
      </c>
      <c r="E1051" s="59" t="s">
        <v>1139</v>
      </c>
      <c r="F1051" s="59" t="s">
        <v>1475</v>
      </c>
      <c r="G1051" s="59" t="s">
        <v>1406</v>
      </c>
      <c r="H1051" s="59" t="s">
        <v>1475</v>
      </c>
      <c r="I1051" s="59" t="s">
        <v>1406</v>
      </c>
      <c r="J1051" s="59" t="s">
        <v>1476</v>
      </c>
      <c r="K1051" s="59" t="s">
        <v>795</v>
      </c>
      <c r="L1051" s="59" t="s">
        <v>1604</v>
      </c>
      <c r="M1051" s="59" t="s">
        <v>1478</v>
      </c>
      <c r="N1051" s="59" t="s">
        <v>1479</v>
      </c>
      <c r="O1051" s="59" t="s">
        <v>1480</v>
      </c>
      <c r="P1051" s="59" t="s">
        <v>1481</v>
      </c>
      <c r="Q1051" s="59" t="s">
        <v>1482</v>
      </c>
      <c r="R1051" s="59" t="s">
        <v>1483</v>
      </c>
      <c r="S1051" s="59" t="s">
        <v>1605</v>
      </c>
      <c r="T1051" s="59" t="s">
        <v>1606</v>
      </c>
      <c r="U1051" s="59" t="s">
        <v>1486</v>
      </c>
      <c r="V1051" s="59" t="s">
        <v>1487</v>
      </c>
      <c r="W1051" s="59" t="s">
        <v>1509</v>
      </c>
      <c r="X1051" s="59" t="s">
        <v>1487</v>
      </c>
      <c r="Y1051" s="59" t="s">
        <v>1490</v>
      </c>
      <c r="Z1051" s="59">
        <v>2170.5100000000002</v>
      </c>
      <c r="AA1051" s="59">
        <v>2170.5100000000002</v>
      </c>
      <c r="AB1051" s="59">
        <v>0</v>
      </c>
      <c r="AC1051" s="59">
        <v>2170.5100000000002</v>
      </c>
      <c r="AD1051" s="59">
        <v>0</v>
      </c>
      <c r="AE1051" s="59">
        <v>0</v>
      </c>
      <c r="AF1051" s="59" t="s">
        <v>1491</v>
      </c>
      <c r="AG1051" s="59" t="s">
        <v>1476</v>
      </c>
      <c r="AH1051" s="59" t="s">
        <v>795</v>
      </c>
      <c r="AI1051" s="59" t="s">
        <v>1492</v>
      </c>
      <c r="AJ1051" s="59" t="s">
        <v>1486</v>
      </c>
      <c r="AK1051" s="59" t="s">
        <v>278</v>
      </c>
      <c r="AL1051" s="59" t="s">
        <v>1493</v>
      </c>
      <c r="AM1051" s="59" t="s">
        <v>1494</v>
      </c>
      <c r="AN1051" s="59" t="s">
        <v>1385</v>
      </c>
      <c r="AO1051" s="59" t="s">
        <v>107</v>
      </c>
    </row>
    <row r="1052" spans="1:41" x14ac:dyDescent="0.15">
      <c r="A1052" s="59" t="s">
        <v>1844</v>
      </c>
      <c r="B1052" s="59" t="s">
        <v>1602</v>
      </c>
      <c r="C1052" s="59" t="s">
        <v>1603</v>
      </c>
      <c r="D1052" s="59" t="s">
        <v>1504</v>
      </c>
      <c r="E1052" s="59" t="s">
        <v>1139</v>
      </c>
      <c r="F1052" s="59" t="s">
        <v>1475</v>
      </c>
      <c r="G1052" s="59" t="s">
        <v>1406</v>
      </c>
      <c r="H1052" s="59" t="s">
        <v>1475</v>
      </c>
      <c r="I1052" s="59" t="s">
        <v>1406</v>
      </c>
      <c r="J1052" s="59" t="s">
        <v>1476</v>
      </c>
      <c r="K1052" s="59" t="s">
        <v>795</v>
      </c>
      <c r="L1052" s="59" t="s">
        <v>1604</v>
      </c>
      <c r="M1052" s="59" t="s">
        <v>1478</v>
      </c>
      <c r="N1052" s="59" t="s">
        <v>1479</v>
      </c>
      <c r="O1052" s="59" t="s">
        <v>1480</v>
      </c>
      <c r="P1052" s="59" t="s">
        <v>1481</v>
      </c>
      <c r="Q1052" s="59" t="s">
        <v>1482</v>
      </c>
      <c r="R1052" s="59" t="s">
        <v>1483</v>
      </c>
      <c r="S1052" s="59" t="s">
        <v>1605</v>
      </c>
      <c r="T1052" s="59" t="s">
        <v>1606</v>
      </c>
      <c r="U1052" s="59" t="s">
        <v>1486</v>
      </c>
      <c r="V1052" s="59" t="s">
        <v>1487</v>
      </c>
      <c r="W1052" s="59" t="s">
        <v>1488</v>
      </c>
      <c r="X1052" s="59" t="s">
        <v>1510</v>
      </c>
      <c r="Y1052" s="59" t="s">
        <v>1490</v>
      </c>
      <c r="Z1052" s="59">
        <v>575.21</v>
      </c>
      <c r="AA1052" s="59">
        <v>575.21</v>
      </c>
      <c r="AB1052" s="59">
        <v>0</v>
      </c>
      <c r="AC1052" s="59">
        <v>575.21</v>
      </c>
      <c r="AD1052" s="59">
        <v>0</v>
      </c>
      <c r="AE1052" s="59">
        <v>0</v>
      </c>
      <c r="AF1052" s="59" t="s">
        <v>1491</v>
      </c>
      <c r="AG1052" s="59" t="s">
        <v>1476</v>
      </c>
      <c r="AH1052" s="59" t="s">
        <v>795</v>
      </c>
      <c r="AI1052" s="59" t="s">
        <v>1492</v>
      </c>
      <c r="AJ1052" s="59" t="s">
        <v>1486</v>
      </c>
      <c r="AK1052" s="59" t="s">
        <v>278</v>
      </c>
      <c r="AL1052" s="59" t="s">
        <v>1493</v>
      </c>
      <c r="AM1052" s="59" t="s">
        <v>1494</v>
      </c>
      <c r="AN1052" s="59" t="s">
        <v>1385</v>
      </c>
      <c r="AO1052" s="59" t="s">
        <v>107</v>
      </c>
    </row>
    <row r="1053" spans="1:41" x14ac:dyDescent="0.15">
      <c r="A1053" s="59" t="s">
        <v>1844</v>
      </c>
      <c r="B1053" s="59" t="s">
        <v>1602</v>
      </c>
      <c r="C1053" s="59" t="s">
        <v>1603</v>
      </c>
      <c r="D1053" s="59" t="s">
        <v>1504</v>
      </c>
      <c r="E1053" s="59" t="s">
        <v>1139</v>
      </c>
      <c r="F1053" s="59" t="s">
        <v>1475</v>
      </c>
      <c r="G1053" s="59" t="s">
        <v>1406</v>
      </c>
      <c r="H1053" s="59" t="s">
        <v>1475</v>
      </c>
      <c r="I1053" s="59" t="s">
        <v>1406</v>
      </c>
      <c r="J1053" s="59" t="s">
        <v>1476</v>
      </c>
      <c r="K1053" s="59" t="s">
        <v>795</v>
      </c>
      <c r="L1053" s="59" t="s">
        <v>1604</v>
      </c>
      <c r="M1053" s="59" t="s">
        <v>1478</v>
      </c>
      <c r="N1053" s="59" t="s">
        <v>1479</v>
      </c>
      <c r="O1053" s="59" t="s">
        <v>1480</v>
      </c>
      <c r="P1053" s="59" t="s">
        <v>1481</v>
      </c>
      <c r="Q1053" s="59" t="s">
        <v>1482</v>
      </c>
      <c r="R1053" s="59" t="s">
        <v>1483</v>
      </c>
      <c r="S1053" s="59" t="s">
        <v>1605</v>
      </c>
      <c r="T1053" s="59" t="s">
        <v>1606</v>
      </c>
      <c r="U1053" s="59" t="s">
        <v>1486</v>
      </c>
      <c r="V1053" s="59" t="s">
        <v>1487</v>
      </c>
      <c r="W1053" s="59" t="s">
        <v>1513</v>
      </c>
      <c r="X1053" s="59" t="s">
        <v>1487</v>
      </c>
      <c r="Y1053" s="59" t="s">
        <v>1490</v>
      </c>
      <c r="Z1053" s="59">
        <v>157.22999999999999</v>
      </c>
      <c r="AA1053" s="59">
        <v>157.22999999999999</v>
      </c>
      <c r="AB1053" s="59">
        <v>0</v>
      </c>
      <c r="AC1053" s="59">
        <v>157.22999999999999</v>
      </c>
      <c r="AD1053" s="59">
        <v>0</v>
      </c>
      <c r="AE1053" s="59">
        <v>0</v>
      </c>
      <c r="AF1053" s="59" t="s">
        <v>1491</v>
      </c>
      <c r="AG1053" s="59" t="s">
        <v>1476</v>
      </c>
      <c r="AH1053" s="59" t="s">
        <v>795</v>
      </c>
      <c r="AI1053" s="59" t="s">
        <v>1492</v>
      </c>
      <c r="AJ1053" s="59" t="s">
        <v>1486</v>
      </c>
      <c r="AK1053" s="59" t="s">
        <v>278</v>
      </c>
      <c r="AL1053" s="59" t="s">
        <v>1493</v>
      </c>
      <c r="AM1053" s="59" t="s">
        <v>1494</v>
      </c>
      <c r="AN1053" s="59" t="s">
        <v>1385</v>
      </c>
      <c r="AO1053" s="59" t="s">
        <v>107</v>
      </c>
    </row>
    <row r="1054" spans="1:41" x14ac:dyDescent="0.15">
      <c r="A1054" s="59" t="s">
        <v>1844</v>
      </c>
      <c r="B1054" s="59" t="s">
        <v>1602</v>
      </c>
      <c r="C1054" s="59" t="s">
        <v>1603</v>
      </c>
      <c r="D1054" s="59" t="s">
        <v>1504</v>
      </c>
      <c r="E1054" s="59" t="s">
        <v>1139</v>
      </c>
      <c r="F1054" s="59" t="s">
        <v>1475</v>
      </c>
      <c r="G1054" s="59" t="s">
        <v>1406</v>
      </c>
      <c r="H1054" s="59" t="s">
        <v>1475</v>
      </c>
      <c r="I1054" s="59" t="s">
        <v>1406</v>
      </c>
      <c r="J1054" s="59" t="s">
        <v>1476</v>
      </c>
      <c r="K1054" s="59" t="s">
        <v>795</v>
      </c>
      <c r="L1054" s="59" t="s">
        <v>1604</v>
      </c>
      <c r="M1054" s="59" t="s">
        <v>1478</v>
      </c>
      <c r="N1054" s="59" t="s">
        <v>1479</v>
      </c>
      <c r="O1054" s="59" t="s">
        <v>1480</v>
      </c>
      <c r="P1054" s="59" t="s">
        <v>1481</v>
      </c>
      <c r="Q1054" s="59" t="s">
        <v>1482</v>
      </c>
      <c r="R1054" s="59" t="s">
        <v>1483</v>
      </c>
      <c r="S1054" s="59" t="s">
        <v>1605</v>
      </c>
      <c r="T1054" s="59" t="s">
        <v>1606</v>
      </c>
      <c r="U1054" s="59" t="s">
        <v>1486</v>
      </c>
      <c r="V1054" s="59" t="s">
        <v>1487</v>
      </c>
      <c r="W1054" s="59" t="s">
        <v>1514</v>
      </c>
      <c r="X1054" s="59" t="s">
        <v>1487</v>
      </c>
      <c r="Y1054" s="59" t="s">
        <v>1490</v>
      </c>
      <c r="Z1054" s="59">
        <v>106.92</v>
      </c>
      <c r="AA1054" s="59">
        <v>106.92</v>
      </c>
      <c r="AB1054" s="59">
        <v>0</v>
      </c>
      <c r="AC1054" s="59">
        <v>106.92</v>
      </c>
      <c r="AD1054" s="59">
        <v>0</v>
      </c>
      <c r="AE1054" s="59">
        <v>0</v>
      </c>
      <c r="AF1054" s="59" t="s">
        <v>1491</v>
      </c>
      <c r="AG1054" s="59" t="s">
        <v>1476</v>
      </c>
      <c r="AH1054" s="59" t="s">
        <v>795</v>
      </c>
      <c r="AI1054" s="59" t="s">
        <v>1492</v>
      </c>
      <c r="AJ1054" s="59" t="s">
        <v>1486</v>
      </c>
      <c r="AK1054" s="59" t="s">
        <v>278</v>
      </c>
      <c r="AL1054" s="59" t="s">
        <v>1493</v>
      </c>
      <c r="AM1054" s="59" t="s">
        <v>1494</v>
      </c>
      <c r="AN1054" s="59" t="s">
        <v>1385</v>
      </c>
      <c r="AO1054" s="59" t="s">
        <v>107</v>
      </c>
    </row>
    <row r="1055" spans="1:41" x14ac:dyDescent="0.15">
      <c r="A1055" s="59" t="s">
        <v>1844</v>
      </c>
      <c r="B1055" s="59" t="s">
        <v>1607</v>
      </c>
      <c r="C1055" s="59" t="s">
        <v>1608</v>
      </c>
      <c r="D1055" s="59" t="s">
        <v>1504</v>
      </c>
      <c r="E1055" s="59" t="s">
        <v>1139</v>
      </c>
      <c r="F1055" s="59" t="s">
        <v>1475</v>
      </c>
      <c r="G1055" s="59" t="s">
        <v>1406</v>
      </c>
      <c r="H1055" s="59" t="s">
        <v>1475</v>
      </c>
      <c r="I1055" s="59" t="s">
        <v>1406</v>
      </c>
      <c r="J1055" s="59" t="s">
        <v>1476</v>
      </c>
      <c r="K1055" s="59" t="s">
        <v>795</v>
      </c>
      <c r="L1055" s="59" t="s">
        <v>1609</v>
      </c>
      <c r="M1055" s="59" t="s">
        <v>1478</v>
      </c>
      <c r="N1055" s="59" t="s">
        <v>1479</v>
      </c>
      <c r="O1055" s="59" t="s">
        <v>1480</v>
      </c>
      <c r="P1055" s="59" t="s">
        <v>1481</v>
      </c>
      <c r="Q1055" s="59" t="s">
        <v>1482</v>
      </c>
      <c r="R1055" s="59" t="s">
        <v>1483</v>
      </c>
      <c r="S1055" s="59" t="s">
        <v>1610</v>
      </c>
      <c r="T1055" s="59" t="s">
        <v>1611</v>
      </c>
      <c r="U1055" s="59" t="s">
        <v>1486</v>
      </c>
      <c r="V1055" s="59" t="s">
        <v>1487</v>
      </c>
      <c r="W1055" s="59" t="s">
        <v>1509</v>
      </c>
      <c r="X1055" s="59" t="s">
        <v>1487</v>
      </c>
      <c r="Y1055" s="59" t="s">
        <v>1490</v>
      </c>
      <c r="Z1055" s="59">
        <v>983.97</v>
      </c>
      <c r="AA1055" s="59">
        <v>983.97</v>
      </c>
      <c r="AB1055" s="59">
        <v>0</v>
      </c>
      <c r="AC1055" s="59">
        <v>983.97</v>
      </c>
      <c r="AD1055" s="59">
        <v>0</v>
      </c>
      <c r="AE1055" s="59">
        <v>0</v>
      </c>
      <c r="AF1055" s="59" t="s">
        <v>1491</v>
      </c>
      <c r="AG1055" s="59" t="s">
        <v>1476</v>
      </c>
      <c r="AH1055" s="59" t="s">
        <v>795</v>
      </c>
      <c r="AI1055" s="59" t="s">
        <v>1492</v>
      </c>
      <c r="AJ1055" s="59" t="s">
        <v>1486</v>
      </c>
      <c r="AK1055" s="59" t="s">
        <v>278</v>
      </c>
      <c r="AL1055" s="59" t="s">
        <v>1493</v>
      </c>
      <c r="AM1055" s="59" t="s">
        <v>1494</v>
      </c>
      <c r="AN1055" s="59" t="s">
        <v>1385</v>
      </c>
      <c r="AO1055" s="59" t="s">
        <v>107</v>
      </c>
    </row>
    <row r="1056" spans="1:41" x14ac:dyDescent="0.15">
      <c r="A1056" s="59" t="s">
        <v>1844</v>
      </c>
      <c r="B1056" s="59" t="s">
        <v>1607</v>
      </c>
      <c r="C1056" s="59" t="s">
        <v>1608</v>
      </c>
      <c r="D1056" s="59" t="s">
        <v>1504</v>
      </c>
      <c r="E1056" s="59" t="s">
        <v>1139</v>
      </c>
      <c r="F1056" s="59" t="s">
        <v>1475</v>
      </c>
      <c r="G1056" s="59" t="s">
        <v>1406</v>
      </c>
      <c r="H1056" s="59" t="s">
        <v>1475</v>
      </c>
      <c r="I1056" s="59" t="s">
        <v>1406</v>
      </c>
      <c r="J1056" s="59" t="s">
        <v>1476</v>
      </c>
      <c r="K1056" s="59" t="s">
        <v>795</v>
      </c>
      <c r="L1056" s="59" t="s">
        <v>1609</v>
      </c>
      <c r="M1056" s="59" t="s">
        <v>1478</v>
      </c>
      <c r="N1056" s="59" t="s">
        <v>1479</v>
      </c>
      <c r="O1056" s="59" t="s">
        <v>1480</v>
      </c>
      <c r="P1056" s="59" t="s">
        <v>1481</v>
      </c>
      <c r="Q1056" s="59" t="s">
        <v>1482</v>
      </c>
      <c r="R1056" s="59" t="s">
        <v>1483</v>
      </c>
      <c r="S1056" s="59" t="s">
        <v>1610</v>
      </c>
      <c r="T1056" s="59" t="s">
        <v>1611</v>
      </c>
      <c r="U1056" s="59" t="s">
        <v>1486</v>
      </c>
      <c r="V1056" s="59" t="s">
        <v>1487</v>
      </c>
      <c r="W1056" s="59" t="s">
        <v>1488</v>
      </c>
      <c r="X1056" s="59" t="s">
        <v>1511</v>
      </c>
      <c r="Y1056" s="59" t="s">
        <v>1490</v>
      </c>
      <c r="Z1056" s="59">
        <v>16.03</v>
      </c>
      <c r="AA1056" s="59">
        <v>16.03</v>
      </c>
      <c r="AB1056" s="59">
        <v>0</v>
      </c>
      <c r="AC1056" s="59">
        <v>16.03</v>
      </c>
      <c r="AD1056" s="59">
        <v>0</v>
      </c>
      <c r="AE1056" s="59">
        <v>0</v>
      </c>
      <c r="AF1056" s="59" t="s">
        <v>1491</v>
      </c>
      <c r="AG1056" s="59" t="s">
        <v>1476</v>
      </c>
      <c r="AH1056" s="59" t="s">
        <v>795</v>
      </c>
      <c r="AI1056" s="59" t="s">
        <v>1492</v>
      </c>
      <c r="AJ1056" s="59" t="s">
        <v>1486</v>
      </c>
      <c r="AK1056" s="59" t="s">
        <v>278</v>
      </c>
      <c r="AL1056" s="59" t="s">
        <v>1493</v>
      </c>
      <c r="AM1056" s="59" t="s">
        <v>1494</v>
      </c>
      <c r="AN1056" s="59" t="s">
        <v>1385</v>
      </c>
      <c r="AO1056" s="59" t="s">
        <v>107</v>
      </c>
    </row>
    <row r="1057" spans="1:41" x14ac:dyDescent="0.15">
      <c r="A1057" s="59" t="s">
        <v>1844</v>
      </c>
      <c r="B1057" s="59" t="s">
        <v>1612</v>
      </c>
      <c r="C1057" s="59" t="s">
        <v>1613</v>
      </c>
      <c r="D1057" s="59" t="s">
        <v>1614</v>
      </c>
      <c r="E1057" s="59" t="s">
        <v>1615</v>
      </c>
      <c r="F1057" s="59" t="s">
        <v>1475</v>
      </c>
      <c r="G1057" s="59" t="s">
        <v>1406</v>
      </c>
      <c r="H1057" s="59" t="s">
        <v>1475</v>
      </c>
      <c r="I1057" s="59" t="s">
        <v>1406</v>
      </c>
      <c r="J1057" s="59" t="s">
        <v>1426</v>
      </c>
      <c r="K1057" s="59" t="s">
        <v>1616</v>
      </c>
      <c r="L1057" s="59" t="s">
        <v>1617</v>
      </c>
      <c r="M1057" s="59" t="s">
        <v>1618</v>
      </c>
      <c r="N1057" s="59" t="s">
        <v>1619</v>
      </c>
      <c r="O1057" s="59" t="s">
        <v>1620</v>
      </c>
      <c r="P1057" s="59" t="s">
        <v>1621</v>
      </c>
      <c r="Q1057" s="59" t="s">
        <v>1622</v>
      </c>
      <c r="R1057" s="59" t="s">
        <v>1623</v>
      </c>
      <c r="S1057" s="59" t="s">
        <v>1624</v>
      </c>
      <c r="T1057" s="59" t="s">
        <v>1625</v>
      </c>
      <c r="U1057" s="59" t="s">
        <v>1486</v>
      </c>
      <c r="V1057" s="59" t="s">
        <v>1487</v>
      </c>
      <c r="W1057" s="59" t="s">
        <v>1508</v>
      </c>
      <c r="X1057" s="59" t="s">
        <v>1487</v>
      </c>
      <c r="Y1057" s="59" t="s">
        <v>1490</v>
      </c>
      <c r="Z1057" s="59">
        <v>31.72</v>
      </c>
      <c r="AA1057" s="59">
        <v>31.72</v>
      </c>
      <c r="AB1057" s="59">
        <v>0</v>
      </c>
      <c r="AC1057" s="59">
        <v>31.72</v>
      </c>
      <c r="AD1057" s="59">
        <v>0</v>
      </c>
      <c r="AE1057" s="59">
        <v>0</v>
      </c>
      <c r="AF1057" s="59" t="s">
        <v>1491</v>
      </c>
      <c r="AG1057" s="59" t="s">
        <v>1426</v>
      </c>
      <c r="AH1057" s="59" t="s">
        <v>1616</v>
      </c>
      <c r="AI1057" s="59" t="s">
        <v>1523</v>
      </c>
      <c r="AJ1057" s="59" t="s">
        <v>1486</v>
      </c>
      <c r="AK1057" s="59" t="s">
        <v>278</v>
      </c>
      <c r="AL1057" s="59" t="s">
        <v>1493</v>
      </c>
      <c r="AM1057" s="59" t="s">
        <v>1494</v>
      </c>
      <c r="AN1057" s="59" t="s">
        <v>1385</v>
      </c>
      <c r="AO1057" s="59" t="s">
        <v>107</v>
      </c>
    </row>
    <row r="1058" spans="1:41" x14ac:dyDescent="0.15">
      <c r="A1058" s="59" t="s">
        <v>1844</v>
      </c>
      <c r="B1058" s="59" t="s">
        <v>1612</v>
      </c>
      <c r="C1058" s="59" t="s">
        <v>1613</v>
      </c>
      <c r="D1058" s="59" t="s">
        <v>1614</v>
      </c>
      <c r="E1058" s="59" t="s">
        <v>1615</v>
      </c>
      <c r="F1058" s="59" t="s">
        <v>1475</v>
      </c>
      <c r="G1058" s="59" t="s">
        <v>1406</v>
      </c>
      <c r="H1058" s="59" t="s">
        <v>1475</v>
      </c>
      <c r="I1058" s="59" t="s">
        <v>1406</v>
      </c>
      <c r="J1058" s="59" t="s">
        <v>1426</v>
      </c>
      <c r="K1058" s="59" t="s">
        <v>1616</v>
      </c>
      <c r="L1058" s="59" t="s">
        <v>1617</v>
      </c>
      <c r="M1058" s="59" t="s">
        <v>1618</v>
      </c>
      <c r="N1058" s="59" t="s">
        <v>1619</v>
      </c>
      <c r="O1058" s="59" t="s">
        <v>1620</v>
      </c>
      <c r="P1058" s="59" t="s">
        <v>1621</v>
      </c>
      <c r="Q1058" s="59" t="s">
        <v>1622</v>
      </c>
      <c r="R1058" s="59" t="s">
        <v>1623</v>
      </c>
      <c r="S1058" s="59" t="s">
        <v>1624</v>
      </c>
      <c r="T1058" s="59" t="s">
        <v>1625</v>
      </c>
      <c r="U1058" s="59" t="s">
        <v>1486</v>
      </c>
      <c r="V1058" s="59" t="s">
        <v>1487</v>
      </c>
      <c r="W1058" s="59" t="s">
        <v>1509</v>
      </c>
      <c r="X1058" s="59" t="s">
        <v>1487</v>
      </c>
      <c r="Y1058" s="59" t="s">
        <v>1490</v>
      </c>
      <c r="Z1058" s="59">
        <v>82.81</v>
      </c>
      <c r="AA1058" s="59">
        <v>82.81</v>
      </c>
      <c r="AB1058" s="59">
        <v>0</v>
      </c>
      <c r="AC1058" s="59">
        <v>82.81</v>
      </c>
      <c r="AD1058" s="59">
        <v>0</v>
      </c>
      <c r="AE1058" s="59">
        <v>0</v>
      </c>
      <c r="AF1058" s="59" t="s">
        <v>1491</v>
      </c>
      <c r="AG1058" s="59" t="s">
        <v>1426</v>
      </c>
      <c r="AH1058" s="59" t="s">
        <v>1616</v>
      </c>
      <c r="AI1058" s="59" t="s">
        <v>1523</v>
      </c>
      <c r="AJ1058" s="59" t="s">
        <v>1486</v>
      </c>
      <c r="AK1058" s="59" t="s">
        <v>278</v>
      </c>
      <c r="AL1058" s="59" t="s">
        <v>1493</v>
      </c>
      <c r="AM1058" s="59" t="s">
        <v>1494</v>
      </c>
      <c r="AN1058" s="59" t="s">
        <v>1385</v>
      </c>
      <c r="AO1058" s="59" t="s">
        <v>107</v>
      </c>
    </row>
    <row r="1059" spans="1:41" x14ac:dyDescent="0.15">
      <c r="A1059" s="59" t="s">
        <v>1844</v>
      </c>
      <c r="B1059" s="59" t="s">
        <v>1612</v>
      </c>
      <c r="C1059" s="59" t="s">
        <v>1613</v>
      </c>
      <c r="D1059" s="59" t="s">
        <v>1614</v>
      </c>
      <c r="E1059" s="59" t="s">
        <v>1615</v>
      </c>
      <c r="F1059" s="59" t="s">
        <v>1475</v>
      </c>
      <c r="G1059" s="59" t="s">
        <v>1406</v>
      </c>
      <c r="H1059" s="59" t="s">
        <v>1475</v>
      </c>
      <c r="I1059" s="59" t="s">
        <v>1406</v>
      </c>
      <c r="J1059" s="59" t="s">
        <v>1426</v>
      </c>
      <c r="K1059" s="59" t="s">
        <v>1616</v>
      </c>
      <c r="L1059" s="59" t="s">
        <v>1617</v>
      </c>
      <c r="M1059" s="59" t="s">
        <v>1618</v>
      </c>
      <c r="N1059" s="59" t="s">
        <v>1619</v>
      </c>
      <c r="O1059" s="59" t="s">
        <v>1620</v>
      </c>
      <c r="P1059" s="59" t="s">
        <v>1621</v>
      </c>
      <c r="Q1059" s="59" t="s">
        <v>1622</v>
      </c>
      <c r="R1059" s="59" t="s">
        <v>1623</v>
      </c>
      <c r="S1059" s="59" t="s">
        <v>1624</v>
      </c>
      <c r="T1059" s="59" t="s">
        <v>1625</v>
      </c>
      <c r="U1059" s="59" t="s">
        <v>1486</v>
      </c>
      <c r="V1059" s="59" t="s">
        <v>1487</v>
      </c>
      <c r="W1059" s="59" t="s">
        <v>1488</v>
      </c>
      <c r="X1059" s="59" t="s">
        <v>1510</v>
      </c>
      <c r="Y1059" s="59" t="s">
        <v>1490</v>
      </c>
      <c r="Z1059" s="59">
        <v>7.01</v>
      </c>
      <c r="AA1059" s="59">
        <v>7.01</v>
      </c>
      <c r="AB1059" s="59">
        <v>0</v>
      </c>
      <c r="AC1059" s="59">
        <v>7.01</v>
      </c>
      <c r="AD1059" s="59">
        <v>0</v>
      </c>
      <c r="AE1059" s="59">
        <v>0</v>
      </c>
      <c r="AF1059" s="59" t="s">
        <v>1491</v>
      </c>
      <c r="AG1059" s="59" t="s">
        <v>1426</v>
      </c>
      <c r="AH1059" s="59" t="s">
        <v>1616</v>
      </c>
      <c r="AI1059" s="59" t="s">
        <v>1523</v>
      </c>
      <c r="AJ1059" s="59" t="s">
        <v>1486</v>
      </c>
      <c r="AK1059" s="59" t="s">
        <v>278</v>
      </c>
      <c r="AL1059" s="59" t="s">
        <v>1493</v>
      </c>
      <c r="AM1059" s="59" t="s">
        <v>1494</v>
      </c>
      <c r="AN1059" s="59" t="s">
        <v>1385</v>
      </c>
      <c r="AO1059" s="59" t="s">
        <v>107</v>
      </c>
    </row>
    <row r="1060" spans="1:41" x14ac:dyDescent="0.15">
      <c r="A1060" s="59" t="s">
        <v>1844</v>
      </c>
      <c r="B1060" s="59" t="s">
        <v>1626</v>
      </c>
      <c r="C1060" s="59" t="s">
        <v>1627</v>
      </c>
      <c r="D1060" s="59" t="s">
        <v>1614</v>
      </c>
      <c r="E1060" s="59" t="s">
        <v>1615</v>
      </c>
      <c r="F1060" s="59" t="s">
        <v>1475</v>
      </c>
      <c r="G1060" s="59" t="s">
        <v>1406</v>
      </c>
      <c r="H1060" s="59" t="s">
        <v>1475</v>
      </c>
      <c r="I1060" s="59" t="s">
        <v>1406</v>
      </c>
      <c r="J1060" s="59" t="s">
        <v>1426</v>
      </c>
      <c r="K1060" s="59" t="s">
        <v>1616</v>
      </c>
      <c r="L1060" s="59" t="s">
        <v>1628</v>
      </c>
      <c r="M1060" s="59" t="s">
        <v>1618</v>
      </c>
      <c r="N1060" s="59" t="s">
        <v>1619</v>
      </c>
      <c r="O1060" s="59" t="s">
        <v>1620</v>
      </c>
      <c r="P1060" s="59" t="s">
        <v>1621</v>
      </c>
      <c r="Q1060" s="59" t="s">
        <v>1622</v>
      </c>
      <c r="R1060" s="59" t="s">
        <v>1623</v>
      </c>
      <c r="S1060" s="59" t="s">
        <v>1629</v>
      </c>
      <c r="T1060" s="59" t="s">
        <v>1630</v>
      </c>
      <c r="U1060" s="59" t="s">
        <v>1486</v>
      </c>
      <c r="V1060" s="59" t="s">
        <v>1487</v>
      </c>
      <c r="W1060" s="59" t="s">
        <v>1508</v>
      </c>
      <c r="X1060" s="59" t="s">
        <v>1487</v>
      </c>
      <c r="Y1060" s="59" t="s">
        <v>1490</v>
      </c>
      <c r="Z1060" s="59">
        <v>31.47</v>
      </c>
      <c r="AA1060" s="59">
        <v>31.47</v>
      </c>
      <c r="AB1060" s="59">
        <v>0</v>
      </c>
      <c r="AC1060" s="59">
        <v>31.47</v>
      </c>
      <c r="AD1060" s="59">
        <v>0</v>
      </c>
      <c r="AE1060" s="59">
        <v>0</v>
      </c>
      <c r="AF1060" s="59" t="s">
        <v>1491</v>
      </c>
      <c r="AG1060" s="59" t="s">
        <v>1426</v>
      </c>
      <c r="AH1060" s="59" t="s">
        <v>1616</v>
      </c>
      <c r="AI1060" s="59" t="s">
        <v>1523</v>
      </c>
      <c r="AJ1060" s="59" t="s">
        <v>1486</v>
      </c>
      <c r="AK1060" s="59" t="s">
        <v>278</v>
      </c>
      <c r="AL1060" s="59" t="s">
        <v>1493</v>
      </c>
      <c r="AM1060" s="59" t="s">
        <v>1494</v>
      </c>
      <c r="AN1060" s="59" t="s">
        <v>1385</v>
      </c>
      <c r="AO1060" s="59" t="s">
        <v>107</v>
      </c>
    </row>
    <row r="1061" spans="1:41" x14ac:dyDescent="0.15">
      <c r="A1061" s="59" t="s">
        <v>1844</v>
      </c>
      <c r="B1061" s="59" t="s">
        <v>1626</v>
      </c>
      <c r="C1061" s="59" t="s">
        <v>1627</v>
      </c>
      <c r="D1061" s="59" t="s">
        <v>1614</v>
      </c>
      <c r="E1061" s="59" t="s">
        <v>1615</v>
      </c>
      <c r="F1061" s="59" t="s">
        <v>1475</v>
      </c>
      <c r="G1061" s="59" t="s">
        <v>1406</v>
      </c>
      <c r="H1061" s="59" t="s">
        <v>1475</v>
      </c>
      <c r="I1061" s="59" t="s">
        <v>1406</v>
      </c>
      <c r="J1061" s="59" t="s">
        <v>1426</v>
      </c>
      <c r="K1061" s="59" t="s">
        <v>1616</v>
      </c>
      <c r="L1061" s="59" t="s">
        <v>1628</v>
      </c>
      <c r="M1061" s="59" t="s">
        <v>1618</v>
      </c>
      <c r="N1061" s="59" t="s">
        <v>1619</v>
      </c>
      <c r="O1061" s="59" t="s">
        <v>1620</v>
      </c>
      <c r="P1061" s="59" t="s">
        <v>1621</v>
      </c>
      <c r="Q1061" s="59" t="s">
        <v>1622</v>
      </c>
      <c r="R1061" s="59" t="s">
        <v>1623</v>
      </c>
      <c r="S1061" s="59" t="s">
        <v>1629</v>
      </c>
      <c r="T1061" s="59" t="s">
        <v>1630</v>
      </c>
      <c r="U1061" s="59" t="s">
        <v>1486</v>
      </c>
      <c r="V1061" s="59" t="s">
        <v>1487</v>
      </c>
      <c r="W1061" s="59" t="s">
        <v>1509</v>
      </c>
      <c r="X1061" s="59" t="s">
        <v>1487</v>
      </c>
      <c r="Y1061" s="59" t="s">
        <v>1490</v>
      </c>
      <c r="Z1061" s="59">
        <v>1585.95</v>
      </c>
      <c r="AA1061" s="59">
        <v>1585.95</v>
      </c>
      <c r="AB1061" s="59">
        <v>0</v>
      </c>
      <c r="AC1061" s="59">
        <v>1585.95</v>
      </c>
      <c r="AD1061" s="59">
        <v>0</v>
      </c>
      <c r="AE1061" s="59">
        <v>0</v>
      </c>
      <c r="AF1061" s="59" t="s">
        <v>1491</v>
      </c>
      <c r="AG1061" s="59" t="s">
        <v>1426</v>
      </c>
      <c r="AH1061" s="59" t="s">
        <v>1616</v>
      </c>
      <c r="AI1061" s="59" t="s">
        <v>1523</v>
      </c>
      <c r="AJ1061" s="59" t="s">
        <v>1486</v>
      </c>
      <c r="AK1061" s="59" t="s">
        <v>278</v>
      </c>
      <c r="AL1061" s="59" t="s">
        <v>1493</v>
      </c>
      <c r="AM1061" s="59" t="s">
        <v>1494</v>
      </c>
      <c r="AN1061" s="59" t="s">
        <v>1385</v>
      </c>
      <c r="AO1061" s="59" t="s">
        <v>107</v>
      </c>
    </row>
    <row r="1062" spans="1:41" x14ac:dyDescent="0.15">
      <c r="A1062" s="59" t="s">
        <v>1844</v>
      </c>
      <c r="B1062" s="59" t="s">
        <v>1626</v>
      </c>
      <c r="C1062" s="59" t="s">
        <v>1627</v>
      </c>
      <c r="D1062" s="59" t="s">
        <v>1614</v>
      </c>
      <c r="E1062" s="59" t="s">
        <v>1615</v>
      </c>
      <c r="F1062" s="59" t="s">
        <v>1475</v>
      </c>
      <c r="G1062" s="59" t="s">
        <v>1406</v>
      </c>
      <c r="H1062" s="59" t="s">
        <v>1475</v>
      </c>
      <c r="I1062" s="59" t="s">
        <v>1406</v>
      </c>
      <c r="J1062" s="59" t="s">
        <v>1426</v>
      </c>
      <c r="K1062" s="59" t="s">
        <v>1616</v>
      </c>
      <c r="L1062" s="59" t="s">
        <v>1628</v>
      </c>
      <c r="M1062" s="59" t="s">
        <v>1618</v>
      </c>
      <c r="N1062" s="59" t="s">
        <v>1619</v>
      </c>
      <c r="O1062" s="59" t="s">
        <v>1620</v>
      </c>
      <c r="P1062" s="59" t="s">
        <v>1621</v>
      </c>
      <c r="Q1062" s="59" t="s">
        <v>1622</v>
      </c>
      <c r="R1062" s="59" t="s">
        <v>1623</v>
      </c>
      <c r="S1062" s="59" t="s">
        <v>1629</v>
      </c>
      <c r="T1062" s="59" t="s">
        <v>1630</v>
      </c>
      <c r="U1062" s="59" t="s">
        <v>1486</v>
      </c>
      <c r="V1062" s="59" t="s">
        <v>1487</v>
      </c>
      <c r="W1062" s="59" t="s">
        <v>1488</v>
      </c>
      <c r="X1062" s="59" t="s">
        <v>1511</v>
      </c>
      <c r="Y1062" s="59" t="s">
        <v>1490</v>
      </c>
      <c r="Z1062" s="59">
        <v>50.16</v>
      </c>
      <c r="AA1062" s="59">
        <v>50.16</v>
      </c>
      <c r="AB1062" s="59">
        <v>0</v>
      </c>
      <c r="AC1062" s="59">
        <v>50.16</v>
      </c>
      <c r="AD1062" s="59">
        <v>0</v>
      </c>
      <c r="AE1062" s="59">
        <v>0</v>
      </c>
      <c r="AF1062" s="59" t="s">
        <v>1491</v>
      </c>
      <c r="AG1062" s="59" t="s">
        <v>1426</v>
      </c>
      <c r="AH1062" s="59" t="s">
        <v>1616</v>
      </c>
      <c r="AI1062" s="59" t="s">
        <v>1523</v>
      </c>
      <c r="AJ1062" s="59" t="s">
        <v>1486</v>
      </c>
      <c r="AK1062" s="59" t="s">
        <v>278</v>
      </c>
      <c r="AL1062" s="59" t="s">
        <v>1493</v>
      </c>
      <c r="AM1062" s="59" t="s">
        <v>1494</v>
      </c>
      <c r="AN1062" s="59" t="s">
        <v>1385</v>
      </c>
      <c r="AO1062" s="59" t="s">
        <v>107</v>
      </c>
    </row>
    <row r="1063" spans="1:41" x14ac:dyDescent="0.15">
      <c r="A1063" s="59" t="s">
        <v>1844</v>
      </c>
      <c r="B1063" s="59" t="s">
        <v>1819</v>
      </c>
      <c r="C1063" s="59" t="s">
        <v>1820</v>
      </c>
      <c r="D1063" s="59" t="s">
        <v>1614</v>
      </c>
      <c r="E1063" s="59" t="s">
        <v>1615</v>
      </c>
      <c r="F1063" s="59" t="s">
        <v>1475</v>
      </c>
      <c r="G1063" s="59" t="s">
        <v>1406</v>
      </c>
      <c r="H1063" s="59" t="s">
        <v>1475</v>
      </c>
      <c r="I1063" s="59" t="s">
        <v>1406</v>
      </c>
      <c r="J1063" s="59" t="s">
        <v>1426</v>
      </c>
      <c r="K1063" s="59" t="s">
        <v>1616</v>
      </c>
      <c r="L1063" s="59" t="s">
        <v>1821</v>
      </c>
      <c r="M1063" s="59" t="s">
        <v>1618</v>
      </c>
      <c r="N1063" s="59" t="s">
        <v>1619</v>
      </c>
      <c r="O1063" s="59" t="s">
        <v>1620</v>
      </c>
      <c r="P1063" s="59" t="s">
        <v>1621</v>
      </c>
      <c r="Q1063" s="59" t="s">
        <v>1622</v>
      </c>
      <c r="R1063" s="59" t="s">
        <v>1623</v>
      </c>
      <c r="S1063" s="59" t="s">
        <v>1822</v>
      </c>
      <c r="T1063" s="59" t="s">
        <v>1823</v>
      </c>
      <c r="U1063" s="59" t="s">
        <v>1486</v>
      </c>
      <c r="V1063" s="59" t="s">
        <v>1487</v>
      </c>
      <c r="W1063" s="59" t="s">
        <v>1509</v>
      </c>
      <c r="X1063" s="59" t="s">
        <v>1487</v>
      </c>
      <c r="Y1063" s="59" t="s">
        <v>1490</v>
      </c>
      <c r="Z1063" s="59">
        <v>677.46</v>
      </c>
      <c r="AA1063" s="59">
        <v>677.46</v>
      </c>
      <c r="AB1063" s="59">
        <v>0</v>
      </c>
      <c r="AC1063" s="59">
        <v>677.46</v>
      </c>
      <c r="AD1063" s="59">
        <v>0</v>
      </c>
      <c r="AE1063" s="59">
        <v>0</v>
      </c>
      <c r="AF1063" s="59" t="s">
        <v>1491</v>
      </c>
      <c r="AG1063" s="59" t="s">
        <v>1426</v>
      </c>
      <c r="AH1063" s="59" t="s">
        <v>1616</v>
      </c>
      <c r="AI1063" s="59" t="s">
        <v>1523</v>
      </c>
      <c r="AJ1063" s="59" t="s">
        <v>1486</v>
      </c>
      <c r="AK1063" s="59" t="s">
        <v>278</v>
      </c>
      <c r="AL1063" s="59" t="s">
        <v>1493</v>
      </c>
      <c r="AM1063" s="59" t="s">
        <v>1494</v>
      </c>
      <c r="AN1063" s="59" t="s">
        <v>1385</v>
      </c>
      <c r="AO1063" s="59" t="s">
        <v>107</v>
      </c>
    </row>
    <row r="1064" spans="1:41" x14ac:dyDescent="0.15">
      <c r="A1064" s="59" t="s">
        <v>1844</v>
      </c>
      <c r="B1064" s="59" t="s">
        <v>1819</v>
      </c>
      <c r="C1064" s="59" t="s">
        <v>1820</v>
      </c>
      <c r="D1064" s="59" t="s">
        <v>1614</v>
      </c>
      <c r="E1064" s="59" t="s">
        <v>1615</v>
      </c>
      <c r="F1064" s="59" t="s">
        <v>1475</v>
      </c>
      <c r="G1064" s="59" t="s">
        <v>1406</v>
      </c>
      <c r="H1064" s="59" t="s">
        <v>1475</v>
      </c>
      <c r="I1064" s="59" t="s">
        <v>1406</v>
      </c>
      <c r="J1064" s="59" t="s">
        <v>1426</v>
      </c>
      <c r="K1064" s="59" t="s">
        <v>1616</v>
      </c>
      <c r="L1064" s="59" t="s">
        <v>1821</v>
      </c>
      <c r="M1064" s="59" t="s">
        <v>1618</v>
      </c>
      <c r="N1064" s="59" t="s">
        <v>1619</v>
      </c>
      <c r="O1064" s="59" t="s">
        <v>1620</v>
      </c>
      <c r="P1064" s="59" t="s">
        <v>1621</v>
      </c>
      <c r="Q1064" s="59" t="s">
        <v>1622</v>
      </c>
      <c r="R1064" s="59" t="s">
        <v>1623</v>
      </c>
      <c r="S1064" s="59" t="s">
        <v>1822</v>
      </c>
      <c r="T1064" s="59" t="s">
        <v>1823</v>
      </c>
      <c r="U1064" s="59" t="s">
        <v>1486</v>
      </c>
      <c r="V1064" s="59" t="s">
        <v>1487</v>
      </c>
      <c r="W1064" s="59" t="s">
        <v>1488</v>
      </c>
      <c r="X1064" s="59" t="s">
        <v>1511</v>
      </c>
      <c r="Y1064" s="59" t="s">
        <v>1490</v>
      </c>
      <c r="Z1064" s="59">
        <v>8.5500000000000007</v>
      </c>
      <c r="AA1064" s="59">
        <v>8.5500000000000007</v>
      </c>
      <c r="AB1064" s="59">
        <v>0</v>
      </c>
      <c r="AC1064" s="59">
        <v>8.5500000000000007</v>
      </c>
      <c r="AD1064" s="59">
        <v>0</v>
      </c>
      <c r="AE1064" s="59">
        <v>0</v>
      </c>
      <c r="AF1064" s="59" t="s">
        <v>1491</v>
      </c>
      <c r="AG1064" s="59" t="s">
        <v>1426</v>
      </c>
      <c r="AH1064" s="59" t="s">
        <v>1616</v>
      </c>
      <c r="AI1064" s="59" t="s">
        <v>1523</v>
      </c>
      <c r="AJ1064" s="59" t="s">
        <v>1486</v>
      </c>
      <c r="AK1064" s="59" t="s">
        <v>278</v>
      </c>
      <c r="AL1064" s="59" t="s">
        <v>1493</v>
      </c>
      <c r="AM1064" s="59" t="s">
        <v>1494</v>
      </c>
      <c r="AN1064" s="59" t="s">
        <v>1385</v>
      </c>
      <c r="AO1064" s="59" t="s">
        <v>107</v>
      </c>
    </row>
    <row r="1065" spans="1:41" x14ac:dyDescent="0.15">
      <c r="A1065" s="59" t="s">
        <v>1844</v>
      </c>
      <c r="B1065" s="59" t="s">
        <v>1824</v>
      </c>
      <c r="C1065" s="59" t="s">
        <v>1825</v>
      </c>
      <c r="D1065" s="59" t="s">
        <v>1614</v>
      </c>
      <c r="E1065" s="59" t="s">
        <v>1615</v>
      </c>
      <c r="F1065" s="59" t="s">
        <v>1475</v>
      </c>
      <c r="G1065" s="59" t="s">
        <v>1406</v>
      </c>
      <c r="H1065" s="59" t="s">
        <v>1475</v>
      </c>
      <c r="I1065" s="59" t="s">
        <v>1406</v>
      </c>
      <c r="J1065" s="59" t="s">
        <v>1426</v>
      </c>
      <c r="K1065" s="59" t="s">
        <v>1616</v>
      </c>
      <c r="L1065" s="59" t="s">
        <v>1826</v>
      </c>
      <c r="M1065" s="59" t="s">
        <v>1618</v>
      </c>
      <c r="N1065" s="59" t="s">
        <v>1619</v>
      </c>
      <c r="O1065" s="59" t="s">
        <v>1620</v>
      </c>
      <c r="P1065" s="59" t="s">
        <v>1621</v>
      </c>
      <c r="Q1065" s="59" t="s">
        <v>1622</v>
      </c>
      <c r="R1065" s="59" t="s">
        <v>1623</v>
      </c>
      <c r="S1065" s="59" t="s">
        <v>1827</v>
      </c>
      <c r="T1065" s="59" t="s">
        <v>1828</v>
      </c>
      <c r="U1065" s="59" t="s">
        <v>1486</v>
      </c>
      <c r="V1065" s="59" t="s">
        <v>1487</v>
      </c>
      <c r="W1065" s="59" t="s">
        <v>1509</v>
      </c>
      <c r="X1065" s="59" t="s">
        <v>1487</v>
      </c>
      <c r="Y1065" s="59" t="s">
        <v>1490</v>
      </c>
      <c r="Z1065" s="59">
        <v>39.92</v>
      </c>
      <c r="AA1065" s="59">
        <v>39.92</v>
      </c>
      <c r="AB1065" s="59">
        <v>0</v>
      </c>
      <c r="AC1065" s="59">
        <v>39.92</v>
      </c>
      <c r="AD1065" s="59">
        <v>0</v>
      </c>
      <c r="AE1065" s="59">
        <v>0</v>
      </c>
      <c r="AF1065" s="59" t="s">
        <v>1491</v>
      </c>
      <c r="AG1065" s="59" t="s">
        <v>1426</v>
      </c>
      <c r="AH1065" s="59" t="s">
        <v>1616</v>
      </c>
      <c r="AI1065" s="59" t="s">
        <v>1523</v>
      </c>
      <c r="AJ1065" s="59" t="s">
        <v>1486</v>
      </c>
      <c r="AK1065" s="59" t="s">
        <v>278</v>
      </c>
      <c r="AL1065" s="59" t="s">
        <v>1493</v>
      </c>
      <c r="AM1065" s="59" t="s">
        <v>1494</v>
      </c>
      <c r="AN1065" s="59" t="s">
        <v>1385</v>
      </c>
      <c r="AO1065" s="59" t="s">
        <v>107</v>
      </c>
    </row>
    <row r="1066" spans="1:41" x14ac:dyDescent="0.15">
      <c r="A1066" s="59" t="s">
        <v>1844</v>
      </c>
      <c r="B1066" s="59" t="s">
        <v>1824</v>
      </c>
      <c r="C1066" s="59" t="s">
        <v>1825</v>
      </c>
      <c r="D1066" s="59" t="s">
        <v>1614</v>
      </c>
      <c r="E1066" s="59" t="s">
        <v>1615</v>
      </c>
      <c r="F1066" s="59" t="s">
        <v>1475</v>
      </c>
      <c r="G1066" s="59" t="s">
        <v>1406</v>
      </c>
      <c r="H1066" s="59" t="s">
        <v>1475</v>
      </c>
      <c r="I1066" s="59" t="s">
        <v>1406</v>
      </c>
      <c r="J1066" s="59" t="s">
        <v>1426</v>
      </c>
      <c r="K1066" s="59" t="s">
        <v>1616</v>
      </c>
      <c r="L1066" s="59" t="s">
        <v>1826</v>
      </c>
      <c r="M1066" s="59" t="s">
        <v>1618</v>
      </c>
      <c r="N1066" s="59" t="s">
        <v>1619</v>
      </c>
      <c r="O1066" s="59" t="s">
        <v>1620</v>
      </c>
      <c r="P1066" s="59" t="s">
        <v>1621</v>
      </c>
      <c r="Q1066" s="59" t="s">
        <v>1622</v>
      </c>
      <c r="R1066" s="59" t="s">
        <v>1623</v>
      </c>
      <c r="S1066" s="59" t="s">
        <v>1827</v>
      </c>
      <c r="T1066" s="59" t="s">
        <v>1828</v>
      </c>
      <c r="U1066" s="59" t="s">
        <v>1486</v>
      </c>
      <c r="V1066" s="59" t="s">
        <v>1487</v>
      </c>
      <c r="W1066" s="59" t="s">
        <v>1488</v>
      </c>
      <c r="X1066" s="59" t="s">
        <v>1511</v>
      </c>
      <c r="Y1066" s="59" t="s">
        <v>1490</v>
      </c>
      <c r="Z1066" s="59">
        <v>19.53</v>
      </c>
      <c r="AA1066" s="59">
        <v>19.53</v>
      </c>
      <c r="AB1066" s="59">
        <v>0</v>
      </c>
      <c r="AC1066" s="59">
        <v>19.53</v>
      </c>
      <c r="AD1066" s="59">
        <v>0</v>
      </c>
      <c r="AE1066" s="59">
        <v>0</v>
      </c>
      <c r="AF1066" s="59" t="s">
        <v>1491</v>
      </c>
      <c r="AG1066" s="59" t="s">
        <v>1426</v>
      </c>
      <c r="AH1066" s="59" t="s">
        <v>1616</v>
      </c>
      <c r="AI1066" s="59" t="s">
        <v>1523</v>
      </c>
      <c r="AJ1066" s="59" t="s">
        <v>1486</v>
      </c>
      <c r="AK1066" s="59" t="s">
        <v>278</v>
      </c>
      <c r="AL1066" s="59" t="s">
        <v>1493</v>
      </c>
      <c r="AM1066" s="59" t="s">
        <v>1494</v>
      </c>
      <c r="AN1066" s="59" t="s">
        <v>1385</v>
      </c>
      <c r="AO1066" s="59" t="s">
        <v>107</v>
      </c>
    </row>
    <row r="1067" spans="1:41" x14ac:dyDescent="0.15">
      <c r="A1067" s="59" t="s">
        <v>1844</v>
      </c>
      <c r="B1067" s="59" t="s">
        <v>1631</v>
      </c>
      <c r="C1067" s="59" t="s">
        <v>1632</v>
      </c>
      <c r="D1067" s="59" t="s">
        <v>1614</v>
      </c>
      <c r="E1067" s="59" t="s">
        <v>1615</v>
      </c>
      <c r="F1067" s="59" t="s">
        <v>1475</v>
      </c>
      <c r="G1067" s="59" t="s">
        <v>1406</v>
      </c>
      <c r="H1067" s="59" t="s">
        <v>1475</v>
      </c>
      <c r="I1067" s="59" t="s">
        <v>1406</v>
      </c>
      <c r="J1067" s="59" t="s">
        <v>1426</v>
      </c>
      <c r="K1067" s="59" t="s">
        <v>1616</v>
      </c>
      <c r="L1067" s="59" t="s">
        <v>1633</v>
      </c>
      <c r="M1067" s="59" t="s">
        <v>1618</v>
      </c>
      <c r="N1067" s="59" t="s">
        <v>1619</v>
      </c>
      <c r="O1067" s="59" t="s">
        <v>1620</v>
      </c>
      <c r="P1067" s="59" t="s">
        <v>1621</v>
      </c>
      <c r="Q1067" s="59" t="s">
        <v>1622</v>
      </c>
      <c r="R1067" s="59" t="s">
        <v>1623</v>
      </c>
      <c r="S1067" s="59" t="s">
        <v>1634</v>
      </c>
      <c r="T1067" s="59" t="s">
        <v>1635</v>
      </c>
      <c r="U1067" s="59" t="s">
        <v>1486</v>
      </c>
      <c r="V1067" s="59" t="s">
        <v>1487</v>
      </c>
      <c r="W1067" s="59" t="s">
        <v>1508</v>
      </c>
      <c r="X1067" s="59" t="s">
        <v>1487</v>
      </c>
      <c r="Y1067" s="59" t="s">
        <v>1490</v>
      </c>
      <c r="Z1067" s="59">
        <v>11.35</v>
      </c>
      <c r="AA1067" s="59">
        <v>11.35</v>
      </c>
      <c r="AB1067" s="59">
        <v>0</v>
      </c>
      <c r="AC1067" s="59">
        <v>11.35</v>
      </c>
      <c r="AD1067" s="59">
        <v>0</v>
      </c>
      <c r="AE1067" s="59">
        <v>0</v>
      </c>
      <c r="AF1067" s="59" t="s">
        <v>1491</v>
      </c>
      <c r="AG1067" s="59" t="s">
        <v>1426</v>
      </c>
      <c r="AH1067" s="59" t="s">
        <v>1616</v>
      </c>
      <c r="AI1067" s="59" t="s">
        <v>1523</v>
      </c>
      <c r="AJ1067" s="59" t="s">
        <v>1486</v>
      </c>
      <c r="AK1067" s="59" t="s">
        <v>278</v>
      </c>
      <c r="AL1067" s="59" t="s">
        <v>1493</v>
      </c>
      <c r="AM1067" s="59" t="s">
        <v>1494</v>
      </c>
      <c r="AN1067" s="59" t="s">
        <v>1385</v>
      </c>
      <c r="AO1067" s="59" t="s">
        <v>107</v>
      </c>
    </row>
    <row r="1068" spans="1:41" x14ac:dyDescent="0.15">
      <c r="A1068" s="59" t="s">
        <v>1844</v>
      </c>
      <c r="B1068" s="59" t="s">
        <v>1631</v>
      </c>
      <c r="C1068" s="59" t="s">
        <v>1632</v>
      </c>
      <c r="D1068" s="59" t="s">
        <v>1614</v>
      </c>
      <c r="E1068" s="59" t="s">
        <v>1615</v>
      </c>
      <c r="F1068" s="59" t="s">
        <v>1475</v>
      </c>
      <c r="G1068" s="59" t="s">
        <v>1406</v>
      </c>
      <c r="H1068" s="59" t="s">
        <v>1475</v>
      </c>
      <c r="I1068" s="59" t="s">
        <v>1406</v>
      </c>
      <c r="J1068" s="59" t="s">
        <v>1426</v>
      </c>
      <c r="K1068" s="59" t="s">
        <v>1616</v>
      </c>
      <c r="L1068" s="59" t="s">
        <v>1633</v>
      </c>
      <c r="M1068" s="59" t="s">
        <v>1618</v>
      </c>
      <c r="N1068" s="59" t="s">
        <v>1619</v>
      </c>
      <c r="O1068" s="59" t="s">
        <v>1620</v>
      </c>
      <c r="P1068" s="59" t="s">
        <v>1621</v>
      </c>
      <c r="Q1068" s="59" t="s">
        <v>1622</v>
      </c>
      <c r="R1068" s="59" t="s">
        <v>1623</v>
      </c>
      <c r="S1068" s="59" t="s">
        <v>1634</v>
      </c>
      <c r="T1068" s="59" t="s">
        <v>1635</v>
      </c>
      <c r="U1068" s="59" t="s">
        <v>1486</v>
      </c>
      <c r="V1068" s="59" t="s">
        <v>1487</v>
      </c>
      <c r="W1068" s="59" t="s">
        <v>1509</v>
      </c>
      <c r="X1068" s="59" t="s">
        <v>1487</v>
      </c>
      <c r="Y1068" s="59" t="s">
        <v>1490</v>
      </c>
      <c r="Z1068" s="59">
        <v>81.16</v>
      </c>
      <c r="AA1068" s="59">
        <v>81.16</v>
      </c>
      <c r="AB1068" s="59">
        <v>0</v>
      </c>
      <c r="AC1068" s="59">
        <v>81.16</v>
      </c>
      <c r="AD1068" s="59">
        <v>0</v>
      </c>
      <c r="AE1068" s="59">
        <v>0</v>
      </c>
      <c r="AF1068" s="59" t="s">
        <v>1491</v>
      </c>
      <c r="AG1068" s="59" t="s">
        <v>1426</v>
      </c>
      <c r="AH1068" s="59" t="s">
        <v>1616</v>
      </c>
      <c r="AI1068" s="59" t="s">
        <v>1523</v>
      </c>
      <c r="AJ1068" s="59" t="s">
        <v>1486</v>
      </c>
      <c r="AK1068" s="59" t="s">
        <v>278</v>
      </c>
      <c r="AL1068" s="59" t="s">
        <v>1493</v>
      </c>
      <c r="AM1068" s="59" t="s">
        <v>1494</v>
      </c>
      <c r="AN1068" s="59" t="s">
        <v>1385</v>
      </c>
      <c r="AO1068" s="59" t="s">
        <v>107</v>
      </c>
    </row>
    <row r="1069" spans="1:41" x14ac:dyDescent="0.15">
      <c r="A1069" s="59" t="s">
        <v>1844</v>
      </c>
      <c r="B1069" s="59" t="s">
        <v>1631</v>
      </c>
      <c r="C1069" s="59" t="s">
        <v>1632</v>
      </c>
      <c r="D1069" s="59" t="s">
        <v>1614</v>
      </c>
      <c r="E1069" s="59" t="s">
        <v>1615</v>
      </c>
      <c r="F1069" s="59" t="s">
        <v>1475</v>
      </c>
      <c r="G1069" s="59" t="s">
        <v>1406</v>
      </c>
      <c r="H1069" s="59" t="s">
        <v>1475</v>
      </c>
      <c r="I1069" s="59" t="s">
        <v>1406</v>
      </c>
      <c r="J1069" s="59" t="s">
        <v>1426</v>
      </c>
      <c r="K1069" s="59" t="s">
        <v>1616</v>
      </c>
      <c r="L1069" s="59" t="s">
        <v>1633</v>
      </c>
      <c r="M1069" s="59" t="s">
        <v>1618</v>
      </c>
      <c r="N1069" s="59" t="s">
        <v>1619</v>
      </c>
      <c r="O1069" s="59" t="s">
        <v>1620</v>
      </c>
      <c r="P1069" s="59" t="s">
        <v>1621</v>
      </c>
      <c r="Q1069" s="59" t="s">
        <v>1622</v>
      </c>
      <c r="R1069" s="59" t="s">
        <v>1623</v>
      </c>
      <c r="S1069" s="59" t="s">
        <v>1634</v>
      </c>
      <c r="T1069" s="59" t="s">
        <v>1635</v>
      </c>
      <c r="U1069" s="59" t="s">
        <v>1486</v>
      </c>
      <c r="V1069" s="59" t="s">
        <v>1487</v>
      </c>
      <c r="W1069" s="59" t="s">
        <v>1488</v>
      </c>
      <c r="X1069" s="59" t="s">
        <v>1511</v>
      </c>
      <c r="Y1069" s="59" t="s">
        <v>1490</v>
      </c>
      <c r="Z1069" s="59">
        <v>0.06</v>
      </c>
      <c r="AA1069" s="59">
        <v>0.06</v>
      </c>
      <c r="AB1069" s="59">
        <v>0</v>
      </c>
      <c r="AC1069" s="59">
        <v>0.06</v>
      </c>
      <c r="AD1069" s="59">
        <v>0</v>
      </c>
      <c r="AE1069" s="59">
        <v>0</v>
      </c>
      <c r="AF1069" s="59" t="s">
        <v>1491</v>
      </c>
      <c r="AG1069" s="59" t="s">
        <v>1426</v>
      </c>
      <c r="AH1069" s="59" t="s">
        <v>1616</v>
      </c>
      <c r="AI1069" s="59" t="s">
        <v>1523</v>
      </c>
      <c r="AJ1069" s="59" t="s">
        <v>1486</v>
      </c>
      <c r="AK1069" s="59" t="s">
        <v>278</v>
      </c>
      <c r="AL1069" s="59" t="s">
        <v>1493</v>
      </c>
      <c r="AM1069" s="59" t="s">
        <v>1494</v>
      </c>
      <c r="AN1069" s="59" t="s">
        <v>1385</v>
      </c>
      <c r="AO1069" s="59" t="s">
        <v>107</v>
      </c>
    </row>
    <row r="1070" spans="1:41" x14ac:dyDescent="0.15">
      <c r="A1070" s="59" t="s">
        <v>1844</v>
      </c>
      <c r="B1070" s="59" t="s">
        <v>1636</v>
      </c>
      <c r="C1070" s="59" t="s">
        <v>1637</v>
      </c>
      <c r="D1070" s="59" t="s">
        <v>1638</v>
      </c>
      <c r="E1070" s="59" t="s">
        <v>1639</v>
      </c>
      <c r="F1070" s="59" t="s">
        <v>1475</v>
      </c>
      <c r="G1070" s="59" t="s">
        <v>1406</v>
      </c>
      <c r="H1070" s="59" t="s">
        <v>1475</v>
      </c>
      <c r="I1070" s="59" t="s">
        <v>1406</v>
      </c>
      <c r="J1070" s="59" t="s">
        <v>727</v>
      </c>
      <c r="K1070" s="59" t="s">
        <v>1640</v>
      </c>
      <c r="L1070" s="59" t="s">
        <v>1641</v>
      </c>
      <c r="M1070" s="59" t="s">
        <v>1478</v>
      </c>
      <c r="N1070" s="59" t="s">
        <v>1479</v>
      </c>
      <c r="O1070" s="59" t="s">
        <v>1480</v>
      </c>
      <c r="P1070" s="59" t="s">
        <v>1481</v>
      </c>
      <c r="Q1070" s="59" t="s">
        <v>1482</v>
      </c>
      <c r="R1070" s="59" t="s">
        <v>1483</v>
      </c>
      <c r="S1070" s="59" t="s">
        <v>1642</v>
      </c>
      <c r="T1070" s="59" t="s">
        <v>1643</v>
      </c>
      <c r="U1070" s="59" t="s">
        <v>1486</v>
      </c>
      <c r="V1070" s="59" t="s">
        <v>1487</v>
      </c>
      <c r="W1070" s="59" t="s">
        <v>1508</v>
      </c>
      <c r="X1070" s="59" t="s">
        <v>1487</v>
      </c>
      <c r="Y1070" s="59" t="s">
        <v>1490</v>
      </c>
      <c r="Z1070" s="59">
        <v>1160.69</v>
      </c>
      <c r="AA1070" s="59">
        <v>1160.69</v>
      </c>
      <c r="AB1070" s="59">
        <v>0</v>
      </c>
      <c r="AC1070" s="59">
        <v>1160.69</v>
      </c>
      <c r="AD1070" s="59">
        <v>0</v>
      </c>
      <c r="AE1070" s="59">
        <v>0</v>
      </c>
      <c r="AF1070" s="59" t="s">
        <v>1491</v>
      </c>
      <c r="AG1070" s="59" t="s">
        <v>727</v>
      </c>
      <c r="AH1070" s="59" t="s">
        <v>1644</v>
      </c>
      <c r="AI1070" s="59" t="s">
        <v>1492</v>
      </c>
      <c r="AJ1070" s="59" t="s">
        <v>1486</v>
      </c>
      <c r="AK1070" s="59" t="s">
        <v>278</v>
      </c>
      <c r="AL1070" s="59" t="s">
        <v>1493</v>
      </c>
      <c r="AM1070" s="59" t="s">
        <v>1494</v>
      </c>
      <c r="AN1070" s="59" t="s">
        <v>1384</v>
      </c>
      <c r="AO1070" s="59" t="s">
        <v>107</v>
      </c>
    </row>
    <row r="1071" spans="1:41" x14ac:dyDescent="0.15">
      <c r="A1071" s="59" t="s">
        <v>1844</v>
      </c>
      <c r="B1071" s="59" t="s">
        <v>1636</v>
      </c>
      <c r="C1071" s="59" t="s">
        <v>1637</v>
      </c>
      <c r="D1071" s="59" t="s">
        <v>1638</v>
      </c>
      <c r="E1071" s="59" t="s">
        <v>1639</v>
      </c>
      <c r="F1071" s="59" t="s">
        <v>1475</v>
      </c>
      <c r="G1071" s="59" t="s">
        <v>1406</v>
      </c>
      <c r="H1071" s="59" t="s">
        <v>1475</v>
      </c>
      <c r="I1071" s="59" t="s">
        <v>1406</v>
      </c>
      <c r="J1071" s="59" t="s">
        <v>727</v>
      </c>
      <c r="K1071" s="59" t="s">
        <v>1640</v>
      </c>
      <c r="L1071" s="59" t="s">
        <v>1641</v>
      </c>
      <c r="M1071" s="59" t="s">
        <v>1478</v>
      </c>
      <c r="N1071" s="59" t="s">
        <v>1479</v>
      </c>
      <c r="O1071" s="59" t="s">
        <v>1480</v>
      </c>
      <c r="P1071" s="59" t="s">
        <v>1481</v>
      </c>
      <c r="Q1071" s="59" t="s">
        <v>1482</v>
      </c>
      <c r="R1071" s="59" t="s">
        <v>1483</v>
      </c>
      <c r="S1071" s="59" t="s">
        <v>1642</v>
      </c>
      <c r="T1071" s="59" t="s">
        <v>1643</v>
      </c>
      <c r="U1071" s="59" t="s">
        <v>1486</v>
      </c>
      <c r="V1071" s="59" t="s">
        <v>1487</v>
      </c>
      <c r="W1071" s="59" t="s">
        <v>1509</v>
      </c>
      <c r="X1071" s="59" t="s">
        <v>1487</v>
      </c>
      <c r="Y1071" s="59" t="s">
        <v>1490</v>
      </c>
      <c r="Z1071" s="59">
        <v>4470.3500000000004</v>
      </c>
      <c r="AA1071" s="59">
        <v>4470.3500000000004</v>
      </c>
      <c r="AB1071" s="59">
        <v>0</v>
      </c>
      <c r="AC1071" s="59">
        <v>4470.3500000000004</v>
      </c>
      <c r="AD1071" s="59">
        <v>0</v>
      </c>
      <c r="AE1071" s="59">
        <v>0</v>
      </c>
      <c r="AF1071" s="59" t="s">
        <v>1491</v>
      </c>
      <c r="AG1071" s="59" t="s">
        <v>727</v>
      </c>
      <c r="AH1071" s="59" t="s">
        <v>1644</v>
      </c>
      <c r="AI1071" s="59" t="s">
        <v>1492</v>
      </c>
      <c r="AJ1071" s="59" t="s">
        <v>1486</v>
      </c>
      <c r="AK1071" s="59" t="s">
        <v>278</v>
      </c>
      <c r="AL1071" s="59" t="s">
        <v>1493</v>
      </c>
      <c r="AM1071" s="59" t="s">
        <v>1494</v>
      </c>
      <c r="AN1071" s="59" t="s">
        <v>1384</v>
      </c>
      <c r="AO1071" s="59" t="s">
        <v>107</v>
      </c>
    </row>
    <row r="1072" spans="1:41" x14ac:dyDescent="0.15">
      <c r="A1072" s="59" t="s">
        <v>1844</v>
      </c>
      <c r="B1072" s="59" t="s">
        <v>1636</v>
      </c>
      <c r="C1072" s="59" t="s">
        <v>1637</v>
      </c>
      <c r="D1072" s="59" t="s">
        <v>1638</v>
      </c>
      <c r="E1072" s="59" t="s">
        <v>1639</v>
      </c>
      <c r="F1072" s="59" t="s">
        <v>1475</v>
      </c>
      <c r="G1072" s="59" t="s">
        <v>1406</v>
      </c>
      <c r="H1072" s="59" t="s">
        <v>1475</v>
      </c>
      <c r="I1072" s="59" t="s">
        <v>1406</v>
      </c>
      <c r="J1072" s="59" t="s">
        <v>727</v>
      </c>
      <c r="K1072" s="59" t="s">
        <v>1640</v>
      </c>
      <c r="L1072" s="59" t="s">
        <v>1641</v>
      </c>
      <c r="M1072" s="59" t="s">
        <v>1478</v>
      </c>
      <c r="N1072" s="59" t="s">
        <v>1479</v>
      </c>
      <c r="O1072" s="59" t="s">
        <v>1480</v>
      </c>
      <c r="P1072" s="59" t="s">
        <v>1481</v>
      </c>
      <c r="Q1072" s="59" t="s">
        <v>1482</v>
      </c>
      <c r="R1072" s="59" t="s">
        <v>1483</v>
      </c>
      <c r="S1072" s="59" t="s">
        <v>1642</v>
      </c>
      <c r="T1072" s="59" t="s">
        <v>1643</v>
      </c>
      <c r="U1072" s="59" t="s">
        <v>1486</v>
      </c>
      <c r="V1072" s="59" t="s">
        <v>1487</v>
      </c>
      <c r="W1072" s="59" t="s">
        <v>1488</v>
      </c>
      <c r="X1072" s="59" t="s">
        <v>1511</v>
      </c>
      <c r="Y1072" s="59" t="s">
        <v>1490</v>
      </c>
      <c r="Z1072" s="59">
        <v>15.69</v>
      </c>
      <c r="AA1072" s="59">
        <v>15.69</v>
      </c>
      <c r="AB1072" s="59">
        <v>0</v>
      </c>
      <c r="AC1072" s="59">
        <v>15.69</v>
      </c>
      <c r="AD1072" s="59">
        <v>0</v>
      </c>
      <c r="AE1072" s="59">
        <v>0</v>
      </c>
      <c r="AF1072" s="59" t="s">
        <v>1491</v>
      </c>
      <c r="AG1072" s="59" t="s">
        <v>727</v>
      </c>
      <c r="AH1072" s="59" t="s">
        <v>1644</v>
      </c>
      <c r="AI1072" s="59" t="s">
        <v>1492</v>
      </c>
      <c r="AJ1072" s="59" t="s">
        <v>1486</v>
      </c>
      <c r="AK1072" s="59" t="s">
        <v>278</v>
      </c>
      <c r="AL1072" s="59" t="s">
        <v>1493</v>
      </c>
      <c r="AM1072" s="59" t="s">
        <v>1494</v>
      </c>
      <c r="AN1072" s="59" t="s">
        <v>1384</v>
      </c>
      <c r="AO1072" s="59" t="s">
        <v>107</v>
      </c>
    </row>
    <row r="1073" spans="1:41" x14ac:dyDescent="0.15">
      <c r="A1073" s="59" t="s">
        <v>1844</v>
      </c>
      <c r="B1073" s="59" t="s">
        <v>1636</v>
      </c>
      <c r="C1073" s="59" t="s">
        <v>1637</v>
      </c>
      <c r="D1073" s="59" t="s">
        <v>1638</v>
      </c>
      <c r="E1073" s="59" t="s">
        <v>1639</v>
      </c>
      <c r="F1073" s="59" t="s">
        <v>1475</v>
      </c>
      <c r="G1073" s="59" t="s">
        <v>1406</v>
      </c>
      <c r="H1073" s="59" t="s">
        <v>1475</v>
      </c>
      <c r="I1073" s="59" t="s">
        <v>1406</v>
      </c>
      <c r="J1073" s="59" t="s">
        <v>727</v>
      </c>
      <c r="K1073" s="59" t="s">
        <v>1640</v>
      </c>
      <c r="L1073" s="59" t="s">
        <v>1641</v>
      </c>
      <c r="M1073" s="59" t="s">
        <v>1478</v>
      </c>
      <c r="N1073" s="59" t="s">
        <v>1479</v>
      </c>
      <c r="O1073" s="59" t="s">
        <v>1480</v>
      </c>
      <c r="P1073" s="59" t="s">
        <v>1481</v>
      </c>
      <c r="Q1073" s="59" t="s">
        <v>1482</v>
      </c>
      <c r="R1073" s="59" t="s">
        <v>1483</v>
      </c>
      <c r="S1073" s="59" t="s">
        <v>1642</v>
      </c>
      <c r="T1073" s="59" t="s">
        <v>1643</v>
      </c>
      <c r="U1073" s="59" t="s">
        <v>1486</v>
      </c>
      <c r="V1073" s="59" t="s">
        <v>1487</v>
      </c>
      <c r="W1073" s="59" t="s">
        <v>1513</v>
      </c>
      <c r="X1073" s="59" t="s">
        <v>1487</v>
      </c>
      <c r="Y1073" s="59" t="s">
        <v>1490</v>
      </c>
      <c r="Z1073" s="59">
        <v>4353.2700000000004</v>
      </c>
      <c r="AA1073" s="59">
        <v>4353.2700000000004</v>
      </c>
      <c r="AB1073" s="59">
        <v>0</v>
      </c>
      <c r="AC1073" s="59">
        <v>4353.2700000000004</v>
      </c>
      <c r="AD1073" s="59">
        <v>0</v>
      </c>
      <c r="AE1073" s="59">
        <v>0</v>
      </c>
      <c r="AF1073" s="59" t="s">
        <v>1491</v>
      </c>
      <c r="AG1073" s="59" t="s">
        <v>727</v>
      </c>
      <c r="AH1073" s="59" t="s">
        <v>1644</v>
      </c>
      <c r="AI1073" s="59" t="s">
        <v>1492</v>
      </c>
      <c r="AJ1073" s="59" t="s">
        <v>1486</v>
      </c>
      <c r="AK1073" s="59" t="s">
        <v>278</v>
      </c>
      <c r="AL1073" s="59" t="s">
        <v>1493</v>
      </c>
      <c r="AM1073" s="59" t="s">
        <v>1494</v>
      </c>
      <c r="AN1073" s="59" t="s">
        <v>1384</v>
      </c>
      <c r="AO1073" s="59" t="s">
        <v>107</v>
      </c>
    </row>
    <row r="1074" spans="1:41" x14ac:dyDescent="0.15">
      <c r="A1074" s="59" t="s">
        <v>1844</v>
      </c>
      <c r="B1074" s="59" t="s">
        <v>1645</v>
      </c>
      <c r="C1074" s="59" t="s">
        <v>1646</v>
      </c>
      <c r="D1074" s="59" t="s">
        <v>1517</v>
      </c>
      <c r="E1074" s="59" t="s">
        <v>559</v>
      </c>
      <c r="F1074" s="59" t="s">
        <v>1475</v>
      </c>
      <c r="G1074" s="59" t="s">
        <v>1406</v>
      </c>
      <c r="H1074" s="59" t="s">
        <v>1475</v>
      </c>
      <c r="I1074" s="59" t="s">
        <v>1406</v>
      </c>
      <c r="J1074" s="59" t="s">
        <v>737</v>
      </c>
      <c r="K1074" s="59" t="s">
        <v>1518</v>
      </c>
      <c r="L1074" s="59" t="s">
        <v>1647</v>
      </c>
      <c r="M1074" s="59" t="s">
        <v>1478</v>
      </c>
      <c r="N1074" s="59" t="s">
        <v>1479</v>
      </c>
      <c r="O1074" s="59" t="s">
        <v>1480</v>
      </c>
      <c r="P1074" s="59" t="s">
        <v>1481</v>
      </c>
      <c r="Q1074" s="59" t="s">
        <v>1482</v>
      </c>
      <c r="R1074" s="59" t="s">
        <v>1483</v>
      </c>
      <c r="S1074" s="59" t="s">
        <v>1648</v>
      </c>
      <c r="T1074" s="59" t="s">
        <v>1649</v>
      </c>
      <c r="U1074" s="59" t="s">
        <v>1486</v>
      </c>
      <c r="V1074" s="59" t="s">
        <v>1487</v>
      </c>
      <c r="W1074" s="59" t="s">
        <v>1488</v>
      </c>
      <c r="X1074" s="59" t="s">
        <v>1511</v>
      </c>
      <c r="Y1074" s="59" t="s">
        <v>1490</v>
      </c>
      <c r="Z1074" s="59">
        <v>15.11</v>
      </c>
      <c r="AA1074" s="59">
        <v>15.11</v>
      </c>
      <c r="AB1074" s="59">
        <v>0</v>
      </c>
      <c r="AC1074" s="59">
        <v>15.11</v>
      </c>
      <c r="AD1074" s="59">
        <v>0</v>
      </c>
      <c r="AE1074" s="59">
        <v>0</v>
      </c>
      <c r="AF1074" s="59" t="s">
        <v>1491</v>
      </c>
      <c r="AG1074" s="59" t="s">
        <v>737</v>
      </c>
      <c r="AH1074" s="59" t="s">
        <v>1518</v>
      </c>
      <c r="AI1074" s="59" t="s">
        <v>1523</v>
      </c>
      <c r="AJ1074" s="59" t="s">
        <v>1486</v>
      </c>
      <c r="AK1074" s="59" t="s">
        <v>278</v>
      </c>
      <c r="AL1074" s="59" t="s">
        <v>1493</v>
      </c>
      <c r="AM1074" s="59" t="s">
        <v>1494</v>
      </c>
      <c r="AN1074" s="59" t="s">
        <v>1384</v>
      </c>
      <c r="AO1074" s="59" t="s">
        <v>107</v>
      </c>
    </row>
    <row r="1075" spans="1:41" x14ac:dyDescent="0.15">
      <c r="A1075" s="59" t="s">
        <v>1844</v>
      </c>
      <c r="B1075" s="59" t="s">
        <v>1645</v>
      </c>
      <c r="C1075" s="59" t="s">
        <v>1646</v>
      </c>
      <c r="D1075" s="59" t="s">
        <v>1517</v>
      </c>
      <c r="E1075" s="59" t="s">
        <v>559</v>
      </c>
      <c r="F1075" s="59" t="s">
        <v>1475</v>
      </c>
      <c r="G1075" s="59" t="s">
        <v>1406</v>
      </c>
      <c r="H1075" s="59" t="s">
        <v>1475</v>
      </c>
      <c r="I1075" s="59" t="s">
        <v>1406</v>
      </c>
      <c r="J1075" s="59" t="s">
        <v>737</v>
      </c>
      <c r="K1075" s="59" t="s">
        <v>1518</v>
      </c>
      <c r="L1075" s="59" t="s">
        <v>1647</v>
      </c>
      <c r="M1075" s="59" t="s">
        <v>1478</v>
      </c>
      <c r="N1075" s="59" t="s">
        <v>1479</v>
      </c>
      <c r="O1075" s="59" t="s">
        <v>1480</v>
      </c>
      <c r="P1075" s="59" t="s">
        <v>1481</v>
      </c>
      <c r="Q1075" s="59" t="s">
        <v>1482</v>
      </c>
      <c r="R1075" s="59" t="s">
        <v>1483</v>
      </c>
      <c r="S1075" s="59" t="s">
        <v>1648</v>
      </c>
      <c r="T1075" s="59" t="s">
        <v>1649</v>
      </c>
      <c r="U1075" s="59" t="s">
        <v>1486</v>
      </c>
      <c r="V1075" s="59" t="s">
        <v>1487</v>
      </c>
      <c r="W1075" s="59" t="s">
        <v>1522</v>
      </c>
      <c r="X1075" s="59" t="s">
        <v>1487</v>
      </c>
      <c r="Y1075" s="59" t="s">
        <v>1490</v>
      </c>
      <c r="Z1075" s="59">
        <v>984.89</v>
      </c>
      <c r="AA1075" s="59">
        <v>984.89</v>
      </c>
      <c r="AB1075" s="59">
        <v>0</v>
      </c>
      <c r="AC1075" s="59">
        <v>984.89</v>
      </c>
      <c r="AD1075" s="59">
        <v>0</v>
      </c>
      <c r="AE1075" s="59">
        <v>0</v>
      </c>
      <c r="AF1075" s="59" t="s">
        <v>1491</v>
      </c>
      <c r="AG1075" s="59" t="s">
        <v>737</v>
      </c>
      <c r="AH1075" s="59" t="s">
        <v>1518</v>
      </c>
      <c r="AI1075" s="59" t="s">
        <v>1523</v>
      </c>
      <c r="AJ1075" s="59" t="s">
        <v>1486</v>
      </c>
      <c r="AK1075" s="59" t="s">
        <v>278</v>
      </c>
      <c r="AL1075" s="59" t="s">
        <v>1493</v>
      </c>
      <c r="AM1075" s="59" t="s">
        <v>1494</v>
      </c>
      <c r="AN1075" s="59" t="s">
        <v>1384</v>
      </c>
      <c r="AO1075" s="59" t="s">
        <v>107</v>
      </c>
    </row>
    <row r="1076" spans="1:41" x14ac:dyDescent="0.15">
      <c r="A1076" s="59" t="s">
        <v>1844</v>
      </c>
      <c r="B1076" s="59" t="s">
        <v>1650</v>
      </c>
      <c r="C1076" s="59" t="s">
        <v>1651</v>
      </c>
      <c r="D1076" s="59" t="s">
        <v>1517</v>
      </c>
      <c r="E1076" s="59" t="s">
        <v>559</v>
      </c>
      <c r="F1076" s="59" t="s">
        <v>1475</v>
      </c>
      <c r="G1076" s="59" t="s">
        <v>1406</v>
      </c>
      <c r="H1076" s="59" t="s">
        <v>1475</v>
      </c>
      <c r="I1076" s="59" t="s">
        <v>1406</v>
      </c>
      <c r="J1076" s="59" t="s">
        <v>737</v>
      </c>
      <c r="K1076" s="59" t="s">
        <v>1518</v>
      </c>
      <c r="L1076" s="59" t="s">
        <v>1652</v>
      </c>
      <c r="M1076" s="59" t="s">
        <v>1478</v>
      </c>
      <c r="N1076" s="59" t="s">
        <v>1479</v>
      </c>
      <c r="O1076" s="59" t="s">
        <v>1480</v>
      </c>
      <c r="P1076" s="59" t="s">
        <v>1481</v>
      </c>
      <c r="Q1076" s="59" t="s">
        <v>1482</v>
      </c>
      <c r="R1076" s="59" t="s">
        <v>1483</v>
      </c>
      <c r="S1076" s="59" t="s">
        <v>1653</v>
      </c>
      <c r="T1076" s="59" t="s">
        <v>1654</v>
      </c>
      <c r="U1076" s="59" t="s">
        <v>1486</v>
      </c>
      <c r="V1076" s="59" t="s">
        <v>1487</v>
      </c>
      <c r="W1076" s="59" t="s">
        <v>1500</v>
      </c>
      <c r="X1076" s="59" t="s">
        <v>1501</v>
      </c>
      <c r="Y1076" s="59" t="s">
        <v>1490</v>
      </c>
      <c r="Z1076" s="59">
        <v>2718.37</v>
      </c>
      <c r="AA1076" s="59">
        <v>2718.37</v>
      </c>
      <c r="AB1076" s="59">
        <v>0</v>
      </c>
      <c r="AC1076" s="59">
        <v>2718.37</v>
      </c>
      <c r="AD1076" s="59">
        <v>0</v>
      </c>
      <c r="AE1076" s="59">
        <v>0</v>
      </c>
      <c r="AF1076" s="59" t="s">
        <v>1491</v>
      </c>
      <c r="AG1076" s="59" t="s">
        <v>737</v>
      </c>
      <c r="AH1076" s="59" t="s">
        <v>1518</v>
      </c>
      <c r="AI1076" s="59" t="s">
        <v>1523</v>
      </c>
      <c r="AJ1076" s="59" t="s">
        <v>1486</v>
      </c>
      <c r="AK1076" s="59" t="s">
        <v>278</v>
      </c>
      <c r="AL1076" s="59" t="s">
        <v>1493</v>
      </c>
      <c r="AM1076" s="59" t="s">
        <v>1494</v>
      </c>
      <c r="AN1076" s="59" t="s">
        <v>1384</v>
      </c>
      <c r="AO1076" s="59" t="s">
        <v>107</v>
      </c>
    </row>
    <row r="1077" spans="1:41" x14ac:dyDescent="0.15">
      <c r="A1077" s="59" t="s">
        <v>1844</v>
      </c>
      <c r="B1077" s="59" t="s">
        <v>1785</v>
      </c>
      <c r="C1077" s="59" t="s">
        <v>1786</v>
      </c>
      <c r="D1077" s="59" t="s">
        <v>1517</v>
      </c>
      <c r="E1077" s="59" t="s">
        <v>559</v>
      </c>
      <c r="F1077" s="59" t="s">
        <v>1475</v>
      </c>
      <c r="G1077" s="59" t="s">
        <v>1406</v>
      </c>
      <c r="H1077" s="59" t="s">
        <v>1475</v>
      </c>
      <c r="I1077" s="59" t="s">
        <v>1406</v>
      </c>
      <c r="J1077" s="59" t="s">
        <v>737</v>
      </c>
      <c r="K1077" s="59" t="s">
        <v>1518</v>
      </c>
      <c r="L1077" s="59" t="s">
        <v>1652</v>
      </c>
      <c r="M1077" s="59" t="s">
        <v>1478</v>
      </c>
      <c r="N1077" s="59" t="s">
        <v>1479</v>
      </c>
      <c r="O1077" s="59" t="s">
        <v>1480</v>
      </c>
      <c r="P1077" s="59" t="s">
        <v>1481</v>
      </c>
      <c r="Q1077" s="59" t="s">
        <v>1482</v>
      </c>
      <c r="R1077" s="59" t="s">
        <v>1483</v>
      </c>
      <c r="S1077" s="59" t="s">
        <v>1787</v>
      </c>
      <c r="T1077" s="59" t="s">
        <v>1788</v>
      </c>
      <c r="U1077" s="59" t="s">
        <v>1486</v>
      </c>
      <c r="V1077" s="59" t="s">
        <v>1487</v>
      </c>
      <c r="W1077" s="59" t="s">
        <v>1500</v>
      </c>
      <c r="X1077" s="59" t="s">
        <v>1501</v>
      </c>
      <c r="Y1077" s="59" t="s">
        <v>1490</v>
      </c>
      <c r="Z1077" s="59">
        <v>0.02</v>
      </c>
      <c r="AA1077" s="59">
        <v>0.02</v>
      </c>
      <c r="AB1077" s="59">
        <v>0</v>
      </c>
      <c r="AC1077" s="59">
        <v>0.02</v>
      </c>
      <c r="AD1077" s="59">
        <v>0</v>
      </c>
      <c r="AE1077" s="59">
        <v>0</v>
      </c>
      <c r="AF1077" s="59" t="s">
        <v>1491</v>
      </c>
      <c r="AG1077" s="59" t="s">
        <v>737</v>
      </c>
      <c r="AH1077" s="59" t="s">
        <v>1518</v>
      </c>
      <c r="AI1077" s="59" t="s">
        <v>1523</v>
      </c>
      <c r="AJ1077" s="59" t="s">
        <v>1486</v>
      </c>
      <c r="AK1077" s="59" t="s">
        <v>278</v>
      </c>
      <c r="AL1077" s="59" t="s">
        <v>1493</v>
      </c>
      <c r="AM1077" s="59" t="s">
        <v>1494</v>
      </c>
      <c r="AN1077" s="59" t="s">
        <v>1384</v>
      </c>
      <c r="AO1077" s="59" t="s">
        <v>107</v>
      </c>
    </row>
    <row r="1078" spans="1:41" x14ac:dyDescent="0.15">
      <c r="A1078" s="59" t="s">
        <v>1844</v>
      </c>
      <c r="B1078" s="59" t="s">
        <v>1655</v>
      </c>
      <c r="C1078" s="59" t="s">
        <v>1656</v>
      </c>
      <c r="D1078" s="59" t="s">
        <v>1517</v>
      </c>
      <c r="E1078" s="59" t="s">
        <v>559</v>
      </c>
      <c r="F1078" s="59" t="s">
        <v>1475</v>
      </c>
      <c r="G1078" s="59" t="s">
        <v>1406</v>
      </c>
      <c r="H1078" s="59" t="s">
        <v>1475</v>
      </c>
      <c r="I1078" s="59" t="s">
        <v>1406</v>
      </c>
      <c r="J1078" s="59" t="s">
        <v>737</v>
      </c>
      <c r="K1078" s="59" t="s">
        <v>1518</v>
      </c>
      <c r="L1078" s="59" t="s">
        <v>1657</v>
      </c>
      <c r="M1078" s="59" t="s">
        <v>1478</v>
      </c>
      <c r="N1078" s="59" t="s">
        <v>1479</v>
      </c>
      <c r="O1078" s="59" t="s">
        <v>1480</v>
      </c>
      <c r="P1078" s="59" t="s">
        <v>1481</v>
      </c>
      <c r="Q1078" s="59" t="s">
        <v>1482</v>
      </c>
      <c r="R1078" s="59" t="s">
        <v>1483</v>
      </c>
      <c r="S1078" s="59" t="s">
        <v>1658</v>
      </c>
      <c r="T1078" s="59" t="s">
        <v>1659</v>
      </c>
      <c r="U1078" s="59" t="s">
        <v>1486</v>
      </c>
      <c r="V1078" s="59" t="s">
        <v>1487</v>
      </c>
      <c r="W1078" s="59" t="s">
        <v>1488</v>
      </c>
      <c r="X1078" s="59" t="s">
        <v>1510</v>
      </c>
      <c r="Y1078" s="59" t="s">
        <v>1490</v>
      </c>
      <c r="Z1078" s="59">
        <v>4.25</v>
      </c>
      <c r="AA1078" s="59">
        <v>4.25</v>
      </c>
      <c r="AB1078" s="59">
        <v>0</v>
      </c>
      <c r="AC1078" s="59">
        <v>4.25</v>
      </c>
      <c r="AD1078" s="59">
        <v>0</v>
      </c>
      <c r="AE1078" s="59">
        <v>0</v>
      </c>
      <c r="AF1078" s="59" t="s">
        <v>1491</v>
      </c>
      <c r="AG1078" s="59" t="s">
        <v>737</v>
      </c>
      <c r="AH1078" s="59" t="s">
        <v>1518</v>
      </c>
      <c r="AI1078" s="59" t="s">
        <v>1523</v>
      </c>
      <c r="AJ1078" s="59" t="s">
        <v>1486</v>
      </c>
      <c r="AK1078" s="59" t="s">
        <v>278</v>
      </c>
      <c r="AL1078" s="59" t="s">
        <v>1493</v>
      </c>
      <c r="AM1078" s="59" t="s">
        <v>1494</v>
      </c>
      <c r="AN1078" s="59" t="s">
        <v>1384</v>
      </c>
      <c r="AO1078" s="59" t="s">
        <v>107</v>
      </c>
    </row>
    <row r="1079" spans="1:41" x14ac:dyDescent="0.15">
      <c r="A1079" s="59" t="s">
        <v>1844</v>
      </c>
      <c r="B1079" s="59" t="s">
        <v>1655</v>
      </c>
      <c r="C1079" s="59" t="s">
        <v>1656</v>
      </c>
      <c r="D1079" s="59" t="s">
        <v>1517</v>
      </c>
      <c r="E1079" s="59" t="s">
        <v>559</v>
      </c>
      <c r="F1079" s="59" t="s">
        <v>1475</v>
      </c>
      <c r="G1079" s="59" t="s">
        <v>1406</v>
      </c>
      <c r="H1079" s="59" t="s">
        <v>1475</v>
      </c>
      <c r="I1079" s="59" t="s">
        <v>1406</v>
      </c>
      <c r="J1079" s="59" t="s">
        <v>737</v>
      </c>
      <c r="K1079" s="59" t="s">
        <v>1518</v>
      </c>
      <c r="L1079" s="59" t="s">
        <v>1657</v>
      </c>
      <c r="M1079" s="59" t="s">
        <v>1478</v>
      </c>
      <c r="N1079" s="59" t="s">
        <v>1479</v>
      </c>
      <c r="O1079" s="59" t="s">
        <v>1480</v>
      </c>
      <c r="P1079" s="59" t="s">
        <v>1481</v>
      </c>
      <c r="Q1079" s="59" t="s">
        <v>1482</v>
      </c>
      <c r="R1079" s="59" t="s">
        <v>1483</v>
      </c>
      <c r="S1079" s="59" t="s">
        <v>1658</v>
      </c>
      <c r="T1079" s="59" t="s">
        <v>1659</v>
      </c>
      <c r="U1079" s="59" t="s">
        <v>1486</v>
      </c>
      <c r="V1079" s="59" t="s">
        <v>1487</v>
      </c>
      <c r="W1079" s="59" t="s">
        <v>1522</v>
      </c>
      <c r="X1079" s="59" t="s">
        <v>1487</v>
      </c>
      <c r="Y1079" s="59" t="s">
        <v>1490</v>
      </c>
      <c r="Z1079" s="59">
        <v>2760.96</v>
      </c>
      <c r="AA1079" s="59">
        <v>2760.96</v>
      </c>
      <c r="AB1079" s="59">
        <v>0</v>
      </c>
      <c r="AC1079" s="59">
        <v>2760.96</v>
      </c>
      <c r="AD1079" s="59">
        <v>0</v>
      </c>
      <c r="AE1079" s="59">
        <v>0</v>
      </c>
      <c r="AF1079" s="59" t="s">
        <v>1491</v>
      </c>
      <c r="AG1079" s="59" t="s">
        <v>737</v>
      </c>
      <c r="AH1079" s="59" t="s">
        <v>1518</v>
      </c>
      <c r="AI1079" s="59" t="s">
        <v>1523</v>
      </c>
      <c r="AJ1079" s="59" t="s">
        <v>1486</v>
      </c>
      <c r="AK1079" s="59" t="s">
        <v>278</v>
      </c>
      <c r="AL1079" s="59" t="s">
        <v>1493</v>
      </c>
      <c r="AM1079" s="59" t="s">
        <v>1494</v>
      </c>
      <c r="AN1079" s="59" t="s">
        <v>1384</v>
      </c>
      <c r="AO1079" s="59" t="s">
        <v>107</v>
      </c>
    </row>
    <row r="1080" spans="1:41" x14ac:dyDescent="0.15">
      <c r="A1080" s="59" t="s">
        <v>1844</v>
      </c>
      <c r="B1080" s="59" t="s">
        <v>1660</v>
      </c>
      <c r="C1080" s="59" t="s">
        <v>1661</v>
      </c>
      <c r="D1080" s="59" t="s">
        <v>1662</v>
      </c>
      <c r="E1080" s="59" t="s">
        <v>1080</v>
      </c>
      <c r="F1080" s="59" t="s">
        <v>1475</v>
      </c>
      <c r="G1080" s="59" t="s">
        <v>1406</v>
      </c>
      <c r="H1080" s="59" t="s">
        <v>1475</v>
      </c>
      <c r="I1080" s="59" t="s">
        <v>1406</v>
      </c>
      <c r="J1080" s="59" t="s">
        <v>1407</v>
      </c>
      <c r="K1080" s="59" t="s">
        <v>1663</v>
      </c>
      <c r="L1080" s="59" t="s">
        <v>1664</v>
      </c>
      <c r="M1080" s="59" t="s">
        <v>1478</v>
      </c>
      <c r="N1080" s="59" t="s">
        <v>1479</v>
      </c>
      <c r="O1080" s="59" t="s">
        <v>1480</v>
      </c>
      <c r="P1080" s="59" t="s">
        <v>1481</v>
      </c>
      <c r="Q1080" s="59" t="s">
        <v>1482</v>
      </c>
      <c r="R1080" s="59" t="s">
        <v>1483</v>
      </c>
      <c r="S1080" s="59" t="s">
        <v>1665</v>
      </c>
      <c r="T1080" s="59" t="s">
        <v>1666</v>
      </c>
      <c r="U1080" s="59" t="s">
        <v>1486</v>
      </c>
      <c r="V1080" s="59" t="s">
        <v>1487</v>
      </c>
      <c r="W1080" s="59" t="s">
        <v>1508</v>
      </c>
      <c r="X1080" s="59" t="s">
        <v>1487</v>
      </c>
      <c r="Y1080" s="59" t="s">
        <v>1490</v>
      </c>
      <c r="Z1080" s="59">
        <v>6656.61</v>
      </c>
      <c r="AA1080" s="59">
        <v>6656.61</v>
      </c>
      <c r="AB1080" s="59">
        <v>0</v>
      </c>
      <c r="AC1080" s="59">
        <v>6656.61</v>
      </c>
      <c r="AD1080" s="59">
        <v>0</v>
      </c>
      <c r="AE1080" s="59">
        <v>0</v>
      </c>
      <c r="AF1080" s="59" t="s">
        <v>1491</v>
      </c>
      <c r="AG1080" s="59" t="s">
        <v>1407</v>
      </c>
      <c r="AH1080" s="59" t="s">
        <v>1663</v>
      </c>
      <c r="AI1080" s="59" t="s">
        <v>1492</v>
      </c>
      <c r="AJ1080" s="59" t="s">
        <v>1486</v>
      </c>
      <c r="AK1080" s="59" t="s">
        <v>278</v>
      </c>
      <c r="AL1080" s="59" t="s">
        <v>1493</v>
      </c>
      <c r="AM1080" s="59" t="s">
        <v>1494</v>
      </c>
      <c r="AN1080" s="59" t="s">
        <v>1382</v>
      </c>
      <c r="AO1080" s="59" t="s">
        <v>88</v>
      </c>
    </row>
    <row r="1081" spans="1:41" x14ac:dyDescent="0.15">
      <c r="A1081" s="59" t="s">
        <v>1844</v>
      </c>
      <c r="B1081" s="59" t="s">
        <v>1660</v>
      </c>
      <c r="C1081" s="59" t="s">
        <v>1661</v>
      </c>
      <c r="D1081" s="59" t="s">
        <v>1662</v>
      </c>
      <c r="E1081" s="59" t="s">
        <v>1080</v>
      </c>
      <c r="F1081" s="59" t="s">
        <v>1475</v>
      </c>
      <c r="G1081" s="59" t="s">
        <v>1406</v>
      </c>
      <c r="H1081" s="59" t="s">
        <v>1475</v>
      </c>
      <c r="I1081" s="59" t="s">
        <v>1406</v>
      </c>
      <c r="J1081" s="59" t="s">
        <v>1407</v>
      </c>
      <c r="K1081" s="59" t="s">
        <v>1663</v>
      </c>
      <c r="L1081" s="59" t="s">
        <v>1664</v>
      </c>
      <c r="M1081" s="59" t="s">
        <v>1478</v>
      </c>
      <c r="N1081" s="59" t="s">
        <v>1479</v>
      </c>
      <c r="O1081" s="59" t="s">
        <v>1480</v>
      </c>
      <c r="P1081" s="59" t="s">
        <v>1481</v>
      </c>
      <c r="Q1081" s="59" t="s">
        <v>1482</v>
      </c>
      <c r="R1081" s="59" t="s">
        <v>1483</v>
      </c>
      <c r="S1081" s="59" t="s">
        <v>1665</v>
      </c>
      <c r="T1081" s="59" t="s">
        <v>1666</v>
      </c>
      <c r="U1081" s="59" t="s">
        <v>1486</v>
      </c>
      <c r="V1081" s="59" t="s">
        <v>1487</v>
      </c>
      <c r="W1081" s="59" t="s">
        <v>1509</v>
      </c>
      <c r="X1081" s="59" t="s">
        <v>1487</v>
      </c>
      <c r="Y1081" s="59" t="s">
        <v>1490</v>
      </c>
      <c r="Z1081" s="59">
        <v>26385.42</v>
      </c>
      <c r="AA1081" s="59">
        <v>26385.42</v>
      </c>
      <c r="AB1081" s="59">
        <v>0</v>
      </c>
      <c r="AC1081" s="59">
        <v>26385.42</v>
      </c>
      <c r="AD1081" s="59">
        <v>0</v>
      </c>
      <c r="AE1081" s="59">
        <v>0</v>
      </c>
      <c r="AF1081" s="59" t="s">
        <v>1491</v>
      </c>
      <c r="AG1081" s="59" t="s">
        <v>1407</v>
      </c>
      <c r="AH1081" s="59" t="s">
        <v>1663</v>
      </c>
      <c r="AI1081" s="59" t="s">
        <v>1492</v>
      </c>
      <c r="AJ1081" s="59" t="s">
        <v>1486</v>
      </c>
      <c r="AK1081" s="59" t="s">
        <v>278</v>
      </c>
      <c r="AL1081" s="59" t="s">
        <v>1493</v>
      </c>
      <c r="AM1081" s="59" t="s">
        <v>1494</v>
      </c>
      <c r="AN1081" s="59" t="s">
        <v>1382</v>
      </c>
      <c r="AO1081" s="59" t="s">
        <v>88</v>
      </c>
    </row>
    <row r="1082" spans="1:41" x14ac:dyDescent="0.15">
      <c r="A1082" s="59" t="s">
        <v>1844</v>
      </c>
      <c r="B1082" s="59" t="s">
        <v>1660</v>
      </c>
      <c r="C1082" s="59" t="s">
        <v>1661</v>
      </c>
      <c r="D1082" s="59" t="s">
        <v>1662</v>
      </c>
      <c r="E1082" s="59" t="s">
        <v>1080</v>
      </c>
      <c r="F1082" s="59" t="s">
        <v>1475</v>
      </c>
      <c r="G1082" s="59" t="s">
        <v>1406</v>
      </c>
      <c r="H1082" s="59" t="s">
        <v>1475</v>
      </c>
      <c r="I1082" s="59" t="s">
        <v>1406</v>
      </c>
      <c r="J1082" s="59" t="s">
        <v>1407</v>
      </c>
      <c r="K1082" s="59" t="s">
        <v>1663</v>
      </c>
      <c r="L1082" s="59" t="s">
        <v>1664</v>
      </c>
      <c r="M1082" s="59" t="s">
        <v>1478</v>
      </c>
      <c r="N1082" s="59" t="s">
        <v>1479</v>
      </c>
      <c r="O1082" s="59" t="s">
        <v>1480</v>
      </c>
      <c r="P1082" s="59" t="s">
        <v>1481</v>
      </c>
      <c r="Q1082" s="59" t="s">
        <v>1482</v>
      </c>
      <c r="R1082" s="59" t="s">
        <v>1483</v>
      </c>
      <c r="S1082" s="59" t="s">
        <v>1665</v>
      </c>
      <c r="T1082" s="59" t="s">
        <v>1666</v>
      </c>
      <c r="U1082" s="59" t="s">
        <v>1486</v>
      </c>
      <c r="V1082" s="59" t="s">
        <v>1487</v>
      </c>
      <c r="W1082" s="59" t="s">
        <v>1488</v>
      </c>
      <c r="X1082" s="59" t="s">
        <v>1511</v>
      </c>
      <c r="Y1082" s="59" t="s">
        <v>1490</v>
      </c>
      <c r="Z1082" s="59">
        <v>1.28</v>
      </c>
      <c r="AA1082" s="59">
        <v>1.28</v>
      </c>
      <c r="AB1082" s="59">
        <v>0</v>
      </c>
      <c r="AC1082" s="59">
        <v>1.28</v>
      </c>
      <c r="AD1082" s="59">
        <v>0</v>
      </c>
      <c r="AE1082" s="59">
        <v>0</v>
      </c>
      <c r="AF1082" s="59" t="s">
        <v>1491</v>
      </c>
      <c r="AG1082" s="59" t="s">
        <v>1407</v>
      </c>
      <c r="AH1082" s="59" t="s">
        <v>1663</v>
      </c>
      <c r="AI1082" s="59" t="s">
        <v>1492</v>
      </c>
      <c r="AJ1082" s="59" t="s">
        <v>1486</v>
      </c>
      <c r="AK1082" s="59" t="s">
        <v>278</v>
      </c>
      <c r="AL1082" s="59" t="s">
        <v>1493</v>
      </c>
      <c r="AM1082" s="59" t="s">
        <v>1494</v>
      </c>
      <c r="AN1082" s="59" t="s">
        <v>1382</v>
      </c>
      <c r="AO1082" s="59" t="s">
        <v>88</v>
      </c>
    </row>
    <row r="1083" spans="1:41" x14ac:dyDescent="0.15">
      <c r="A1083" s="59" t="s">
        <v>1844</v>
      </c>
      <c r="B1083" s="59" t="s">
        <v>1660</v>
      </c>
      <c r="C1083" s="59" t="s">
        <v>1661</v>
      </c>
      <c r="D1083" s="59" t="s">
        <v>1662</v>
      </c>
      <c r="E1083" s="59" t="s">
        <v>1080</v>
      </c>
      <c r="F1083" s="59" t="s">
        <v>1475</v>
      </c>
      <c r="G1083" s="59" t="s">
        <v>1406</v>
      </c>
      <c r="H1083" s="59" t="s">
        <v>1475</v>
      </c>
      <c r="I1083" s="59" t="s">
        <v>1406</v>
      </c>
      <c r="J1083" s="59" t="s">
        <v>1407</v>
      </c>
      <c r="K1083" s="59" t="s">
        <v>1663</v>
      </c>
      <c r="L1083" s="59" t="s">
        <v>1664</v>
      </c>
      <c r="M1083" s="59" t="s">
        <v>1478</v>
      </c>
      <c r="N1083" s="59" t="s">
        <v>1479</v>
      </c>
      <c r="O1083" s="59" t="s">
        <v>1480</v>
      </c>
      <c r="P1083" s="59" t="s">
        <v>1481</v>
      </c>
      <c r="Q1083" s="59" t="s">
        <v>1482</v>
      </c>
      <c r="R1083" s="59" t="s">
        <v>1483</v>
      </c>
      <c r="S1083" s="59" t="s">
        <v>1665</v>
      </c>
      <c r="T1083" s="59" t="s">
        <v>1666</v>
      </c>
      <c r="U1083" s="59" t="s">
        <v>1486</v>
      </c>
      <c r="V1083" s="59" t="s">
        <v>1487</v>
      </c>
      <c r="W1083" s="59" t="s">
        <v>1514</v>
      </c>
      <c r="X1083" s="59" t="s">
        <v>1487</v>
      </c>
      <c r="Y1083" s="59" t="s">
        <v>1490</v>
      </c>
      <c r="Z1083" s="59">
        <v>2045.35</v>
      </c>
      <c r="AA1083" s="59">
        <v>2045.35</v>
      </c>
      <c r="AB1083" s="59">
        <v>0</v>
      </c>
      <c r="AC1083" s="59">
        <v>2045.35</v>
      </c>
      <c r="AD1083" s="59">
        <v>0</v>
      </c>
      <c r="AE1083" s="59">
        <v>0</v>
      </c>
      <c r="AF1083" s="59" t="s">
        <v>1491</v>
      </c>
      <c r="AG1083" s="59" t="s">
        <v>1407</v>
      </c>
      <c r="AH1083" s="59" t="s">
        <v>1663</v>
      </c>
      <c r="AI1083" s="59" t="s">
        <v>1492</v>
      </c>
      <c r="AJ1083" s="59" t="s">
        <v>1486</v>
      </c>
      <c r="AK1083" s="59" t="s">
        <v>278</v>
      </c>
      <c r="AL1083" s="59" t="s">
        <v>1493</v>
      </c>
      <c r="AM1083" s="59" t="s">
        <v>1494</v>
      </c>
      <c r="AN1083" s="59" t="s">
        <v>1382</v>
      </c>
      <c r="AO1083" s="59" t="s">
        <v>88</v>
      </c>
    </row>
    <row r="1084" spans="1:41" x14ac:dyDescent="0.15">
      <c r="A1084" s="59" t="s">
        <v>1844</v>
      </c>
      <c r="B1084" s="59" t="s">
        <v>1667</v>
      </c>
      <c r="C1084" s="59" t="s">
        <v>1668</v>
      </c>
      <c r="D1084" s="59" t="s">
        <v>1662</v>
      </c>
      <c r="E1084" s="59" t="s">
        <v>1080</v>
      </c>
      <c r="F1084" s="59" t="s">
        <v>1475</v>
      </c>
      <c r="G1084" s="59" t="s">
        <v>1406</v>
      </c>
      <c r="H1084" s="59" t="s">
        <v>1475</v>
      </c>
      <c r="I1084" s="59" t="s">
        <v>1406</v>
      </c>
      <c r="J1084" s="59" t="s">
        <v>1407</v>
      </c>
      <c r="K1084" s="59" t="s">
        <v>1663</v>
      </c>
      <c r="L1084" s="59" t="s">
        <v>1669</v>
      </c>
      <c r="M1084" s="59" t="s">
        <v>1478</v>
      </c>
      <c r="N1084" s="59" t="s">
        <v>1479</v>
      </c>
      <c r="O1084" s="59" t="s">
        <v>1480</v>
      </c>
      <c r="P1084" s="59" t="s">
        <v>1481</v>
      </c>
      <c r="Q1084" s="59" t="s">
        <v>1482</v>
      </c>
      <c r="R1084" s="59" t="s">
        <v>1483</v>
      </c>
      <c r="S1084" s="59" t="s">
        <v>1670</v>
      </c>
      <c r="T1084" s="59" t="s">
        <v>1671</v>
      </c>
      <c r="U1084" s="59" t="s">
        <v>1486</v>
      </c>
      <c r="V1084" s="59" t="s">
        <v>1487</v>
      </c>
      <c r="W1084" s="59" t="s">
        <v>1500</v>
      </c>
      <c r="X1084" s="59" t="s">
        <v>1501</v>
      </c>
      <c r="Y1084" s="59" t="s">
        <v>1490</v>
      </c>
      <c r="Z1084" s="59">
        <v>12948.31</v>
      </c>
      <c r="AA1084" s="59">
        <v>12948.31</v>
      </c>
      <c r="AB1084" s="59">
        <v>0</v>
      </c>
      <c r="AC1084" s="59">
        <v>12948.31</v>
      </c>
      <c r="AD1084" s="59">
        <v>0</v>
      </c>
      <c r="AE1084" s="59">
        <v>0</v>
      </c>
      <c r="AF1084" s="59" t="s">
        <v>1491</v>
      </c>
      <c r="AG1084" s="59" t="s">
        <v>1407</v>
      </c>
      <c r="AH1084" s="59" t="s">
        <v>1663</v>
      </c>
      <c r="AI1084" s="59" t="s">
        <v>1492</v>
      </c>
      <c r="AJ1084" s="59" t="s">
        <v>1486</v>
      </c>
      <c r="AK1084" s="59" t="s">
        <v>278</v>
      </c>
      <c r="AL1084" s="59" t="s">
        <v>1493</v>
      </c>
      <c r="AM1084" s="59" t="s">
        <v>1494</v>
      </c>
      <c r="AN1084" s="59" t="s">
        <v>1382</v>
      </c>
      <c r="AO1084" s="59" t="s">
        <v>88</v>
      </c>
    </row>
    <row r="1085" spans="1:41" x14ac:dyDescent="0.15">
      <c r="A1085" s="59" t="s">
        <v>1844</v>
      </c>
      <c r="B1085" s="59" t="s">
        <v>1754</v>
      </c>
      <c r="C1085" s="59" t="s">
        <v>1755</v>
      </c>
      <c r="D1085" s="59" t="s">
        <v>1674</v>
      </c>
      <c r="E1085" s="59" t="s">
        <v>1675</v>
      </c>
      <c r="F1085" s="59" t="s">
        <v>1475</v>
      </c>
      <c r="G1085" s="59" t="s">
        <v>1406</v>
      </c>
      <c r="H1085" s="59" t="s">
        <v>1475</v>
      </c>
      <c r="I1085" s="59" t="s">
        <v>1406</v>
      </c>
      <c r="J1085" s="59" t="s">
        <v>727</v>
      </c>
      <c r="K1085" s="59" t="s">
        <v>1644</v>
      </c>
      <c r="L1085" s="59" t="s">
        <v>1756</v>
      </c>
      <c r="M1085" s="59" t="s">
        <v>1478</v>
      </c>
      <c r="N1085" s="59" t="s">
        <v>1479</v>
      </c>
      <c r="O1085" s="59" t="s">
        <v>1480</v>
      </c>
      <c r="P1085" s="59" t="s">
        <v>1481</v>
      </c>
      <c r="Q1085" s="59" t="s">
        <v>1482</v>
      </c>
      <c r="R1085" s="59" t="s">
        <v>1483</v>
      </c>
      <c r="S1085" s="59" t="s">
        <v>1757</v>
      </c>
      <c r="T1085" s="59" t="s">
        <v>1758</v>
      </c>
      <c r="U1085" s="59" t="s">
        <v>1486</v>
      </c>
      <c r="V1085" s="59" t="s">
        <v>1487</v>
      </c>
      <c r="W1085" s="59" t="s">
        <v>1509</v>
      </c>
      <c r="X1085" s="59" t="s">
        <v>1487</v>
      </c>
      <c r="Y1085" s="59" t="s">
        <v>1490</v>
      </c>
      <c r="Z1085" s="59">
        <v>2989.63</v>
      </c>
      <c r="AA1085" s="59">
        <v>2989.63</v>
      </c>
      <c r="AB1085" s="59">
        <v>0</v>
      </c>
      <c r="AC1085" s="59">
        <v>2989.63</v>
      </c>
      <c r="AD1085" s="59">
        <v>0</v>
      </c>
      <c r="AE1085" s="59">
        <v>0</v>
      </c>
      <c r="AF1085" s="59" t="s">
        <v>1491</v>
      </c>
      <c r="AG1085" s="59" t="s">
        <v>727</v>
      </c>
      <c r="AH1085" s="59" t="s">
        <v>1644</v>
      </c>
      <c r="AI1085" s="59" t="s">
        <v>1492</v>
      </c>
      <c r="AJ1085" s="59" t="s">
        <v>1486</v>
      </c>
      <c r="AK1085" s="59" t="s">
        <v>278</v>
      </c>
      <c r="AL1085" s="59" t="s">
        <v>1493</v>
      </c>
      <c r="AM1085" s="59" t="s">
        <v>1494</v>
      </c>
      <c r="AN1085" s="59" t="s">
        <v>1384</v>
      </c>
      <c r="AO1085" s="59" t="s">
        <v>107</v>
      </c>
    </row>
    <row r="1086" spans="1:41" x14ac:dyDescent="0.15">
      <c r="A1086" s="59" t="s">
        <v>1844</v>
      </c>
      <c r="B1086" s="59" t="s">
        <v>1754</v>
      </c>
      <c r="C1086" s="59" t="s">
        <v>1755</v>
      </c>
      <c r="D1086" s="59" t="s">
        <v>1674</v>
      </c>
      <c r="E1086" s="59" t="s">
        <v>1675</v>
      </c>
      <c r="F1086" s="59" t="s">
        <v>1475</v>
      </c>
      <c r="G1086" s="59" t="s">
        <v>1406</v>
      </c>
      <c r="H1086" s="59" t="s">
        <v>1475</v>
      </c>
      <c r="I1086" s="59" t="s">
        <v>1406</v>
      </c>
      <c r="J1086" s="59" t="s">
        <v>727</v>
      </c>
      <c r="K1086" s="59" t="s">
        <v>1644</v>
      </c>
      <c r="L1086" s="59" t="s">
        <v>1756</v>
      </c>
      <c r="M1086" s="59" t="s">
        <v>1478</v>
      </c>
      <c r="N1086" s="59" t="s">
        <v>1479</v>
      </c>
      <c r="O1086" s="59" t="s">
        <v>1480</v>
      </c>
      <c r="P1086" s="59" t="s">
        <v>1481</v>
      </c>
      <c r="Q1086" s="59" t="s">
        <v>1482</v>
      </c>
      <c r="R1086" s="59" t="s">
        <v>1483</v>
      </c>
      <c r="S1086" s="59" t="s">
        <v>1757</v>
      </c>
      <c r="T1086" s="59" t="s">
        <v>1758</v>
      </c>
      <c r="U1086" s="59" t="s">
        <v>1486</v>
      </c>
      <c r="V1086" s="59" t="s">
        <v>1487</v>
      </c>
      <c r="W1086" s="59" t="s">
        <v>1488</v>
      </c>
      <c r="X1086" s="59" t="s">
        <v>1510</v>
      </c>
      <c r="Y1086" s="59" t="s">
        <v>1490</v>
      </c>
      <c r="Z1086" s="59">
        <v>10.37</v>
      </c>
      <c r="AA1086" s="59">
        <v>10.37</v>
      </c>
      <c r="AB1086" s="59">
        <v>0</v>
      </c>
      <c r="AC1086" s="59">
        <v>10.37</v>
      </c>
      <c r="AD1086" s="59">
        <v>0</v>
      </c>
      <c r="AE1086" s="59">
        <v>0</v>
      </c>
      <c r="AF1086" s="59" t="s">
        <v>1491</v>
      </c>
      <c r="AG1086" s="59" t="s">
        <v>727</v>
      </c>
      <c r="AH1086" s="59" t="s">
        <v>1644</v>
      </c>
      <c r="AI1086" s="59" t="s">
        <v>1492</v>
      </c>
      <c r="AJ1086" s="59" t="s">
        <v>1486</v>
      </c>
      <c r="AK1086" s="59" t="s">
        <v>278</v>
      </c>
      <c r="AL1086" s="59" t="s">
        <v>1493</v>
      </c>
      <c r="AM1086" s="59" t="s">
        <v>1494</v>
      </c>
      <c r="AN1086" s="59" t="s">
        <v>1384</v>
      </c>
      <c r="AO1086" s="59" t="s">
        <v>107</v>
      </c>
    </row>
    <row r="1087" spans="1:41" x14ac:dyDescent="0.15">
      <c r="A1087" s="59" t="s">
        <v>1844</v>
      </c>
      <c r="B1087" s="59" t="s">
        <v>1672</v>
      </c>
      <c r="C1087" s="59" t="s">
        <v>1829</v>
      </c>
      <c r="D1087" s="59" t="s">
        <v>1674</v>
      </c>
      <c r="E1087" s="59" t="s">
        <v>1675</v>
      </c>
      <c r="F1087" s="59" t="s">
        <v>1475</v>
      </c>
      <c r="G1087" s="59" t="s">
        <v>1406</v>
      </c>
      <c r="H1087" s="59" t="s">
        <v>1475</v>
      </c>
      <c r="I1087" s="59" t="s">
        <v>1406</v>
      </c>
      <c r="J1087" s="59" t="s">
        <v>727</v>
      </c>
      <c r="K1087" s="59" t="s">
        <v>1644</v>
      </c>
      <c r="L1087" s="59" t="s">
        <v>1676</v>
      </c>
      <c r="M1087" s="59" t="s">
        <v>1478</v>
      </c>
      <c r="N1087" s="59" t="s">
        <v>1479</v>
      </c>
      <c r="O1087" s="59" t="s">
        <v>1480</v>
      </c>
      <c r="P1087" s="59" t="s">
        <v>1481</v>
      </c>
      <c r="Q1087" s="59" t="s">
        <v>1482</v>
      </c>
      <c r="R1087" s="59" t="s">
        <v>1483</v>
      </c>
      <c r="S1087" s="59" t="s">
        <v>1677</v>
      </c>
      <c r="T1087" s="59" t="s">
        <v>1678</v>
      </c>
      <c r="U1087" s="59" t="s">
        <v>1486</v>
      </c>
      <c r="V1087" s="59" t="s">
        <v>1487</v>
      </c>
      <c r="W1087" s="59" t="s">
        <v>1508</v>
      </c>
      <c r="X1087" s="59" t="s">
        <v>1487</v>
      </c>
      <c r="Y1087" s="59" t="s">
        <v>1490</v>
      </c>
      <c r="Z1087" s="59">
        <v>177.76</v>
      </c>
      <c r="AA1087" s="59">
        <v>177.76</v>
      </c>
      <c r="AB1087" s="59">
        <v>0</v>
      </c>
      <c r="AC1087" s="59">
        <v>177.76</v>
      </c>
      <c r="AD1087" s="59">
        <v>0</v>
      </c>
      <c r="AE1087" s="59">
        <v>0</v>
      </c>
      <c r="AF1087" s="59" t="s">
        <v>1491</v>
      </c>
      <c r="AG1087" s="59" t="s">
        <v>727</v>
      </c>
      <c r="AH1087" s="59" t="s">
        <v>1644</v>
      </c>
      <c r="AI1087" s="59" t="s">
        <v>1492</v>
      </c>
      <c r="AJ1087" s="59" t="s">
        <v>1486</v>
      </c>
      <c r="AK1087" s="59" t="s">
        <v>278</v>
      </c>
      <c r="AL1087" s="59" t="s">
        <v>1493</v>
      </c>
      <c r="AM1087" s="59" t="s">
        <v>1494</v>
      </c>
      <c r="AN1087" s="59" t="s">
        <v>1384</v>
      </c>
      <c r="AO1087" s="59" t="s">
        <v>107</v>
      </c>
    </row>
    <row r="1088" spans="1:41" x14ac:dyDescent="0.15">
      <c r="A1088" s="59" t="s">
        <v>1844</v>
      </c>
      <c r="B1088" s="59" t="s">
        <v>1672</v>
      </c>
      <c r="C1088" s="59" t="s">
        <v>1829</v>
      </c>
      <c r="D1088" s="59" t="s">
        <v>1674</v>
      </c>
      <c r="E1088" s="59" t="s">
        <v>1675</v>
      </c>
      <c r="F1088" s="59" t="s">
        <v>1475</v>
      </c>
      <c r="G1088" s="59" t="s">
        <v>1406</v>
      </c>
      <c r="H1088" s="59" t="s">
        <v>1475</v>
      </c>
      <c r="I1088" s="59" t="s">
        <v>1406</v>
      </c>
      <c r="J1088" s="59" t="s">
        <v>727</v>
      </c>
      <c r="K1088" s="59" t="s">
        <v>1644</v>
      </c>
      <c r="L1088" s="59" t="s">
        <v>1676</v>
      </c>
      <c r="M1088" s="59" t="s">
        <v>1478</v>
      </c>
      <c r="N1088" s="59" t="s">
        <v>1479</v>
      </c>
      <c r="O1088" s="59" t="s">
        <v>1480</v>
      </c>
      <c r="P1088" s="59" t="s">
        <v>1481</v>
      </c>
      <c r="Q1088" s="59" t="s">
        <v>1482</v>
      </c>
      <c r="R1088" s="59" t="s">
        <v>1483</v>
      </c>
      <c r="S1088" s="59" t="s">
        <v>1677</v>
      </c>
      <c r="T1088" s="59" t="s">
        <v>1678</v>
      </c>
      <c r="U1088" s="59" t="s">
        <v>1486</v>
      </c>
      <c r="V1088" s="59" t="s">
        <v>1487</v>
      </c>
      <c r="W1088" s="59" t="s">
        <v>1509</v>
      </c>
      <c r="X1088" s="59" t="s">
        <v>1487</v>
      </c>
      <c r="Y1088" s="59" t="s">
        <v>1490</v>
      </c>
      <c r="Z1088" s="59">
        <v>4223.38</v>
      </c>
      <c r="AA1088" s="59">
        <v>4223.38</v>
      </c>
      <c r="AB1088" s="59">
        <v>0</v>
      </c>
      <c r="AC1088" s="59">
        <v>4223.38</v>
      </c>
      <c r="AD1088" s="59">
        <v>0</v>
      </c>
      <c r="AE1088" s="59">
        <v>0</v>
      </c>
      <c r="AF1088" s="59" t="s">
        <v>1491</v>
      </c>
      <c r="AG1088" s="59" t="s">
        <v>727</v>
      </c>
      <c r="AH1088" s="59" t="s">
        <v>1644</v>
      </c>
      <c r="AI1088" s="59" t="s">
        <v>1492</v>
      </c>
      <c r="AJ1088" s="59" t="s">
        <v>1486</v>
      </c>
      <c r="AK1088" s="59" t="s">
        <v>278</v>
      </c>
      <c r="AL1088" s="59" t="s">
        <v>1493</v>
      </c>
      <c r="AM1088" s="59" t="s">
        <v>1494</v>
      </c>
      <c r="AN1088" s="59" t="s">
        <v>1384</v>
      </c>
      <c r="AO1088" s="59" t="s">
        <v>107</v>
      </c>
    </row>
    <row r="1089" spans="1:41" x14ac:dyDescent="0.15">
      <c r="A1089" s="59" t="s">
        <v>1844</v>
      </c>
      <c r="B1089" s="59" t="s">
        <v>1672</v>
      </c>
      <c r="C1089" s="59" t="s">
        <v>1829</v>
      </c>
      <c r="D1089" s="59" t="s">
        <v>1674</v>
      </c>
      <c r="E1089" s="59" t="s">
        <v>1675</v>
      </c>
      <c r="F1089" s="59" t="s">
        <v>1475</v>
      </c>
      <c r="G1089" s="59" t="s">
        <v>1406</v>
      </c>
      <c r="H1089" s="59" t="s">
        <v>1475</v>
      </c>
      <c r="I1089" s="59" t="s">
        <v>1406</v>
      </c>
      <c r="J1089" s="59" t="s">
        <v>727</v>
      </c>
      <c r="K1089" s="59" t="s">
        <v>1644</v>
      </c>
      <c r="L1089" s="59" t="s">
        <v>1676</v>
      </c>
      <c r="M1089" s="59" t="s">
        <v>1478</v>
      </c>
      <c r="N1089" s="59" t="s">
        <v>1479</v>
      </c>
      <c r="O1089" s="59" t="s">
        <v>1480</v>
      </c>
      <c r="P1089" s="59" t="s">
        <v>1481</v>
      </c>
      <c r="Q1089" s="59" t="s">
        <v>1482</v>
      </c>
      <c r="R1089" s="59" t="s">
        <v>1483</v>
      </c>
      <c r="S1089" s="59" t="s">
        <v>1677</v>
      </c>
      <c r="T1089" s="59" t="s">
        <v>1678</v>
      </c>
      <c r="U1089" s="59" t="s">
        <v>1486</v>
      </c>
      <c r="V1089" s="59" t="s">
        <v>1487</v>
      </c>
      <c r="W1089" s="59" t="s">
        <v>1488</v>
      </c>
      <c r="X1089" s="59" t="s">
        <v>1511</v>
      </c>
      <c r="Y1089" s="59" t="s">
        <v>1490</v>
      </c>
      <c r="Z1089" s="59">
        <v>2.52</v>
      </c>
      <c r="AA1089" s="59">
        <v>2.52</v>
      </c>
      <c r="AB1089" s="59">
        <v>0</v>
      </c>
      <c r="AC1089" s="59">
        <v>2.52</v>
      </c>
      <c r="AD1089" s="59">
        <v>0</v>
      </c>
      <c r="AE1089" s="59">
        <v>0</v>
      </c>
      <c r="AF1089" s="59" t="s">
        <v>1491</v>
      </c>
      <c r="AG1089" s="59" t="s">
        <v>727</v>
      </c>
      <c r="AH1089" s="59" t="s">
        <v>1644</v>
      </c>
      <c r="AI1089" s="59" t="s">
        <v>1492</v>
      </c>
      <c r="AJ1089" s="59" t="s">
        <v>1486</v>
      </c>
      <c r="AK1089" s="59" t="s">
        <v>278</v>
      </c>
      <c r="AL1089" s="59" t="s">
        <v>1493</v>
      </c>
      <c r="AM1089" s="59" t="s">
        <v>1494</v>
      </c>
      <c r="AN1089" s="59" t="s">
        <v>1384</v>
      </c>
      <c r="AO1089" s="59" t="s">
        <v>107</v>
      </c>
    </row>
    <row r="1090" spans="1:41" x14ac:dyDescent="0.15">
      <c r="A1090" s="59" t="s">
        <v>1844</v>
      </c>
      <c r="B1090" s="59" t="s">
        <v>1672</v>
      </c>
      <c r="C1090" s="59" t="s">
        <v>1829</v>
      </c>
      <c r="D1090" s="59" t="s">
        <v>1674</v>
      </c>
      <c r="E1090" s="59" t="s">
        <v>1675</v>
      </c>
      <c r="F1090" s="59" t="s">
        <v>1475</v>
      </c>
      <c r="G1090" s="59" t="s">
        <v>1406</v>
      </c>
      <c r="H1090" s="59" t="s">
        <v>1475</v>
      </c>
      <c r="I1090" s="59" t="s">
        <v>1406</v>
      </c>
      <c r="J1090" s="59" t="s">
        <v>727</v>
      </c>
      <c r="K1090" s="59" t="s">
        <v>1644</v>
      </c>
      <c r="L1090" s="59" t="s">
        <v>1676</v>
      </c>
      <c r="M1090" s="59" t="s">
        <v>1478</v>
      </c>
      <c r="N1090" s="59" t="s">
        <v>1479</v>
      </c>
      <c r="O1090" s="59" t="s">
        <v>1480</v>
      </c>
      <c r="P1090" s="59" t="s">
        <v>1481</v>
      </c>
      <c r="Q1090" s="59" t="s">
        <v>1482</v>
      </c>
      <c r="R1090" s="59" t="s">
        <v>1483</v>
      </c>
      <c r="S1090" s="59" t="s">
        <v>1677</v>
      </c>
      <c r="T1090" s="59" t="s">
        <v>1678</v>
      </c>
      <c r="U1090" s="59" t="s">
        <v>1486</v>
      </c>
      <c r="V1090" s="59" t="s">
        <v>1487</v>
      </c>
      <c r="W1090" s="59" t="s">
        <v>1513</v>
      </c>
      <c r="X1090" s="59" t="s">
        <v>1487</v>
      </c>
      <c r="Y1090" s="59" t="s">
        <v>1490</v>
      </c>
      <c r="Z1090" s="59">
        <v>596.34</v>
      </c>
      <c r="AA1090" s="59">
        <v>596.34</v>
      </c>
      <c r="AB1090" s="59">
        <v>0</v>
      </c>
      <c r="AC1090" s="59">
        <v>596.34</v>
      </c>
      <c r="AD1090" s="59">
        <v>0</v>
      </c>
      <c r="AE1090" s="59">
        <v>0</v>
      </c>
      <c r="AF1090" s="59" t="s">
        <v>1491</v>
      </c>
      <c r="AG1090" s="59" t="s">
        <v>727</v>
      </c>
      <c r="AH1090" s="59" t="s">
        <v>1644</v>
      </c>
      <c r="AI1090" s="59" t="s">
        <v>1492</v>
      </c>
      <c r="AJ1090" s="59" t="s">
        <v>1486</v>
      </c>
      <c r="AK1090" s="59" t="s">
        <v>278</v>
      </c>
      <c r="AL1090" s="59" t="s">
        <v>1493</v>
      </c>
      <c r="AM1090" s="59" t="s">
        <v>1494</v>
      </c>
      <c r="AN1090" s="59" t="s">
        <v>1384</v>
      </c>
      <c r="AO1090" s="59" t="s">
        <v>107</v>
      </c>
    </row>
    <row r="1091" spans="1:41" x14ac:dyDescent="0.15">
      <c r="A1091" s="59" t="s">
        <v>1844</v>
      </c>
      <c r="B1091" s="59" t="s">
        <v>1830</v>
      </c>
      <c r="C1091" s="59" t="s">
        <v>1831</v>
      </c>
      <c r="D1091" s="59" t="s">
        <v>1674</v>
      </c>
      <c r="E1091" s="59" t="s">
        <v>1675</v>
      </c>
      <c r="F1091" s="59" t="s">
        <v>1475</v>
      </c>
      <c r="G1091" s="59" t="s">
        <v>1406</v>
      </c>
      <c r="H1091" s="59" t="s">
        <v>1475</v>
      </c>
      <c r="I1091" s="59" t="s">
        <v>1406</v>
      </c>
      <c r="J1091" s="59" t="s">
        <v>727</v>
      </c>
      <c r="K1091" s="59" t="s">
        <v>1644</v>
      </c>
      <c r="L1091" s="59" t="s">
        <v>1832</v>
      </c>
      <c r="M1091" s="59" t="s">
        <v>1478</v>
      </c>
      <c r="N1091" s="59" t="s">
        <v>1479</v>
      </c>
      <c r="O1091" s="59" t="s">
        <v>1480</v>
      </c>
      <c r="P1091" s="59" t="s">
        <v>1481</v>
      </c>
      <c r="Q1091" s="59" t="s">
        <v>1482</v>
      </c>
      <c r="R1091" s="59" t="s">
        <v>1483</v>
      </c>
      <c r="S1091" s="59" t="s">
        <v>1833</v>
      </c>
      <c r="T1091" s="59" t="s">
        <v>1834</v>
      </c>
      <c r="U1091" s="59" t="s">
        <v>1486</v>
      </c>
      <c r="V1091" s="59" t="s">
        <v>1487</v>
      </c>
      <c r="W1091" s="59" t="s">
        <v>1509</v>
      </c>
      <c r="X1091" s="59" t="s">
        <v>1487</v>
      </c>
      <c r="Y1091" s="59" t="s">
        <v>1490</v>
      </c>
      <c r="Z1091" s="59">
        <v>6992.88</v>
      </c>
      <c r="AA1091" s="59">
        <v>6992.88</v>
      </c>
      <c r="AB1091" s="59">
        <v>0</v>
      </c>
      <c r="AC1091" s="59">
        <v>6992.88</v>
      </c>
      <c r="AD1091" s="59">
        <v>0</v>
      </c>
      <c r="AE1091" s="59">
        <v>0</v>
      </c>
      <c r="AF1091" s="59" t="s">
        <v>1491</v>
      </c>
      <c r="AG1091" s="59" t="s">
        <v>727</v>
      </c>
      <c r="AH1091" s="59" t="s">
        <v>1644</v>
      </c>
      <c r="AI1091" s="59" t="s">
        <v>1492</v>
      </c>
      <c r="AJ1091" s="59" t="s">
        <v>1486</v>
      </c>
      <c r="AK1091" s="59" t="s">
        <v>278</v>
      </c>
      <c r="AL1091" s="59" t="s">
        <v>1493</v>
      </c>
      <c r="AM1091" s="59" t="s">
        <v>1494</v>
      </c>
      <c r="AN1091" s="59" t="s">
        <v>1384</v>
      </c>
      <c r="AO1091" s="59" t="s">
        <v>107</v>
      </c>
    </row>
    <row r="1092" spans="1:41" x14ac:dyDescent="0.15">
      <c r="A1092" s="59" t="s">
        <v>1844</v>
      </c>
      <c r="B1092" s="59" t="s">
        <v>1830</v>
      </c>
      <c r="C1092" s="59" t="s">
        <v>1831</v>
      </c>
      <c r="D1092" s="59" t="s">
        <v>1674</v>
      </c>
      <c r="E1092" s="59" t="s">
        <v>1675</v>
      </c>
      <c r="F1092" s="59" t="s">
        <v>1475</v>
      </c>
      <c r="G1092" s="59" t="s">
        <v>1406</v>
      </c>
      <c r="H1092" s="59" t="s">
        <v>1475</v>
      </c>
      <c r="I1092" s="59" t="s">
        <v>1406</v>
      </c>
      <c r="J1092" s="59" t="s">
        <v>727</v>
      </c>
      <c r="K1092" s="59" t="s">
        <v>1644</v>
      </c>
      <c r="L1092" s="59" t="s">
        <v>1832</v>
      </c>
      <c r="M1092" s="59" t="s">
        <v>1478</v>
      </c>
      <c r="N1092" s="59" t="s">
        <v>1479</v>
      </c>
      <c r="O1092" s="59" t="s">
        <v>1480</v>
      </c>
      <c r="P1092" s="59" t="s">
        <v>1481</v>
      </c>
      <c r="Q1092" s="59" t="s">
        <v>1482</v>
      </c>
      <c r="R1092" s="59" t="s">
        <v>1483</v>
      </c>
      <c r="S1092" s="59" t="s">
        <v>1833</v>
      </c>
      <c r="T1092" s="59" t="s">
        <v>1834</v>
      </c>
      <c r="U1092" s="59" t="s">
        <v>1486</v>
      </c>
      <c r="V1092" s="59" t="s">
        <v>1487</v>
      </c>
      <c r="W1092" s="59" t="s">
        <v>1488</v>
      </c>
      <c r="X1092" s="59" t="s">
        <v>1510</v>
      </c>
      <c r="Y1092" s="59" t="s">
        <v>1490</v>
      </c>
      <c r="Z1092" s="59">
        <v>7.12</v>
      </c>
      <c r="AA1092" s="59">
        <v>7.12</v>
      </c>
      <c r="AB1092" s="59">
        <v>0</v>
      </c>
      <c r="AC1092" s="59">
        <v>7.12</v>
      </c>
      <c r="AD1092" s="59">
        <v>0</v>
      </c>
      <c r="AE1092" s="59">
        <v>0</v>
      </c>
      <c r="AF1092" s="59" t="s">
        <v>1491</v>
      </c>
      <c r="AG1092" s="59" t="s">
        <v>727</v>
      </c>
      <c r="AH1092" s="59" t="s">
        <v>1644</v>
      </c>
      <c r="AI1092" s="59" t="s">
        <v>1492</v>
      </c>
      <c r="AJ1092" s="59" t="s">
        <v>1486</v>
      </c>
      <c r="AK1092" s="59" t="s">
        <v>278</v>
      </c>
      <c r="AL1092" s="59" t="s">
        <v>1493</v>
      </c>
      <c r="AM1092" s="59" t="s">
        <v>1494</v>
      </c>
      <c r="AN1092" s="59" t="s">
        <v>1384</v>
      </c>
      <c r="AO1092" s="59" t="s">
        <v>107</v>
      </c>
    </row>
    <row r="1093" spans="1:41" x14ac:dyDescent="0.15">
      <c r="A1093" s="59" t="s">
        <v>1844</v>
      </c>
      <c r="B1093" s="59" t="s">
        <v>1764</v>
      </c>
      <c r="C1093" s="59" t="s">
        <v>1765</v>
      </c>
      <c r="D1093" s="59" t="s">
        <v>1638</v>
      </c>
      <c r="E1093" s="59" t="s">
        <v>1639</v>
      </c>
      <c r="F1093" s="59" t="s">
        <v>1475</v>
      </c>
      <c r="G1093" s="59" t="s">
        <v>1406</v>
      </c>
      <c r="H1093" s="59" t="s">
        <v>1475</v>
      </c>
      <c r="I1093" s="59" t="s">
        <v>1406</v>
      </c>
      <c r="J1093" s="59" t="s">
        <v>727</v>
      </c>
      <c r="K1093" s="59" t="s">
        <v>1640</v>
      </c>
      <c r="L1093" s="59" t="s">
        <v>1766</v>
      </c>
      <c r="M1093" s="59" t="s">
        <v>1478</v>
      </c>
      <c r="N1093" s="59" t="s">
        <v>1479</v>
      </c>
      <c r="O1093" s="59" t="s">
        <v>1480</v>
      </c>
      <c r="P1093" s="59" t="s">
        <v>1481</v>
      </c>
      <c r="Q1093" s="59" t="s">
        <v>1482</v>
      </c>
      <c r="R1093" s="59" t="s">
        <v>1483</v>
      </c>
      <c r="S1093" s="59" t="s">
        <v>1767</v>
      </c>
      <c r="T1093" s="59" t="s">
        <v>1768</v>
      </c>
      <c r="U1093" s="59" t="s">
        <v>1486</v>
      </c>
      <c r="V1093" s="59" t="s">
        <v>1487</v>
      </c>
      <c r="W1093" s="59" t="s">
        <v>1509</v>
      </c>
      <c r="X1093" s="59" t="s">
        <v>1487</v>
      </c>
      <c r="Y1093" s="59" t="s">
        <v>1490</v>
      </c>
      <c r="Z1093" s="59">
        <v>1999.33</v>
      </c>
      <c r="AA1093" s="59">
        <v>1999.33</v>
      </c>
      <c r="AB1093" s="59">
        <v>0</v>
      </c>
      <c r="AC1093" s="59">
        <v>1999.33</v>
      </c>
      <c r="AD1093" s="59">
        <v>0</v>
      </c>
      <c r="AE1093" s="59">
        <v>0</v>
      </c>
      <c r="AF1093" s="59" t="s">
        <v>1491</v>
      </c>
      <c r="AG1093" s="59" t="s">
        <v>727</v>
      </c>
      <c r="AH1093" s="59" t="s">
        <v>1644</v>
      </c>
      <c r="AI1093" s="59" t="s">
        <v>1492</v>
      </c>
      <c r="AJ1093" s="59" t="s">
        <v>1486</v>
      </c>
      <c r="AK1093" s="59" t="s">
        <v>278</v>
      </c>
      <c r="AL1093" s="59" t="s">
        <v>1493</v>
      </c>
      <c r="AM1093" s="59" t="s">
        <v>1494</v>
      </c>
      <c r="AN1093" s="59" t="s">
        <v>1384</v>
      </c>
      <c r="AO1093" s="59" t="s">
        <v>107</v>
      </c>
    </row>
    <row r="1094" spans="1:41" x14ac:dyDescent="0.15">
      <c r="A1094" s="59" t="s">
        <v>1844</v>
      </c>
      <c r="B1094" s="59" t="s">
        <v>1764</v>
      </c>
      <c r="C1094" s="59" t="s">
        <v>1765</v>
      </c>
      <c r="D1094" s="59" t="s">
        <v>1638</v>
      </c>
      <c r="E1094" s="59" t="s">
        <v>1639</v>
      </c>
      <c r="F1094" s="59" t="s">
        <v>1475</v>
      </c>
      <c r="G1094" s="59" t="s">
        <v>1406</v>
      </c>
      <c r="H1094" s="59" t="s">
        <v>1475</v>
      </c>
      <c r="I1094" s="59" t="s">
        <v>1406</v>
      </c>
      <c r="J1094" s="59" t="s">
        <v>727</v>
      </c>
      <c r="K1094" s="59" t="s">
        <v>1640</v>
      </c>
      <c r="L1094" s="59" t="s">
        <v>1766</v>
      </c>
      <c r="M1094" s="59" t="s">
        <v>1478</v>
      </c>
      <c r="N1094" s="59" t="s">
        <v>1479</v>
      </c>
      <c r="O1094" s="59" t="s">
        <v>1480</v>
      </c>
      <c r="P1094" s="59" t="s">
        <v>1481</v>
      </c>
      <c r="Q1094" s="59" t="s">
        <v>1482</v>
      </c>
      <c r="R1094" s="59" t="s">
        <v>1483</v>
      </c>
      <c r="S1094" s="59" t="s">
        <v>1767</v>
      </c>
      <c r="T1094" s="59" t="s">
        <v>1768</v>
      </c>
      <c r="U1094" s="59" t="s">
        <v>1486</v>
      </c>
      <c r="V1094" s="59" t="s">
        <v>1487</v>
      </c>
      <c r="W1094" s="59" t="s">
        <v>1488</v>
      </c>
      <c r="X1094" s="59" t="s">
        <v>1511</v>
      </c>
      <c r="Y1094" s="59" t="s">
        <v>1490</v>
      </c>
      <c r="Z1094" s="59">
        <v>0.67</v>
      </c>
      <c r="AA1094" s="59">
        <v>0.67</v>
      </c>
      <c r="AB1094" s="59">
        <v>0</v>
      </c>
      <c r="AC1094" s="59">
        <v>0.67</v>
      </c>
      <c r="AD1094" s="59">
        <v>0</v>
      </c>
      <c r="AE1094" s="59">
        <v>0</v>
      </c>
      <c r="AF1094" s="59" t="s">
        <v>1491</v>
      </c>
      <c r="AG1094" s="59" t="s">
        <v>727</v>
      </c>
      <c r="AH1094" s="59" t="s">
        <v>1644</v>
      </c>
      <c r="AI1094" s="59" t="s">
        <v>1492</v>
      </c>
      <c r="AJ1094" s="59" t="s">
        <v>1486</v>
      </c>
      <c r="AK1094" s="59" t="s">
        <v>278</v>
      </c>
      <c r="AL1094" s="59" t="s">
        <v>1493</v>
      </c>
      <c r="AM1094" s="59" t="s">
        <v>1494</v>
      </c>
      <c r="AN1094" s="59" t="s">
        <v>1384</v>
      </c>
      <c r="AO1094" s="59" t="s">
        <v>107</v>
      </c>
    </row>
    <row r="1095" spans="1:41" x14ac:dyDescent="0.15">
      <c r="A1095" s="59" t="s">
        <v>1844</v>
      </c>
      <c r="B1095" s="59" t="s">
        <v>1684</v>
      </c>
      <c r="C1095" s="59" t="s">
        <v>1685</v>
      </c>
      <c r="D1095" s="59" t="s">
        <v>1674</v>
      </c>
      <c r="E1095" s="59" t="s">
        <v>1675</v>
      </c>
      <c r="F1095" s="59" t="s">
        <v>1475</v>
      </c>
      <c r="G1095" s="59" t="s">
        <v>1406</v>
      </c>
      <c r="H1095" s="59" t="s">
        <v>1475</v>
      </c>
      <c r="I1095" s="59" t="s">
        <v>1406</v>
      </c>
      <c r="J1095" s="59" t="s">
        <v>727</v>
      </c>
      <c r="K1095" s="59" t="s">
        <v>1644</v>
      </c>
      <c r="L1095" s="59" t="s">
        <v>1686</v>
      </c>
      <c r="M1095" s="59" t="s">
        <v>1478</v>
      </c>
      <c r="N1095" s="59" t="s">
        <v>1479</v>
      </c>
      <c r="O1095" s="59" t="s">
        <v>1480</v>
      </c>
      <c r="P1095" s="59" t="s">
        <v>1481</v>
      </c>
      <c r="Q1095" s="59" t="s">
        <v>1482</v>
      </c>
      <c r="R1095" s="59" t="s">
        <v>1483</v>
      </c>
      <c r="S1095" s="59" t="s">
        <v>1687</v>
      </c>
      <c r="T1095" s="59" t="s">
        <v>1688</v>
      </c>
      <c r="U1095" s="59" t="s">
        <v>1486</v>
      </c>
      <c r="V1095" s="59" t="s">
        <v>1487</v>
      </c>
      <c r="W1095" s="59" t="s">
        <v>1509</v>
      </c>
      <c r="X1095" s="59" t="s">
        <v>1487</v>
      </c>
      <c r="Y1095" s="59" t="s">
        <v>1490</v>
      </c>
      <c r="Z1095" s="59">
        <v>4967.1899999999996</v>
      </c>
      <c r="AA1095" s="59">
        <v>4967.1899999999996</v>
      </c>
      <c r="AB1095" s="59">
        <v>0</v>
      </c>
      <c r="AC1095" s="59">
        <v>4967.1899999999996</v>
      </c>
      <c r="AD1095" s="59">
        <v>0</v>
      </c>
      <c r="AE1095" s="59">
        <v>0</v>
      </c>
      <c r="AF1095" s="59" t="s">
        <v>1491</v>
      </c>
      <c r="AG1095" s="59" t="s">
        <v>727</v>
      </c>
      <c r="AH1095" s="59" t="s">
        <v>1644</v>
      </c>
      <c r="AI1095" s="59" t="s">
        <v>1492</v>
      </c>
      <c r="AJ1095" s="59" t="s">
        <v>1486</v>
      </c>
      <c r="AK1095" s="59" t="s">
        <v>278</v>
      </c>
      <c r="AL1095" s="59" t="s">
        <v>1493</v>
      </c>
      <c r="AM1095" s="59" t="s">
        <v>1494</v>
      </c>
      <c r="AN1095" s="59" t="s">
        <v>1384</v>
      </c>
      <c r="AO1095" s="59" t="s">
        <v>107</v>
      </c>
    </row>
    <row r="1096" spans="1:41" x14ac:dyDescent="0.15">
      <c r="A1096" s="59" t="s">
        <v>1844</v>
      </c>
      <c r="B1096" s="59" t="s">
        <v>1684</v>
      </c>
      <c r="C1096" s="59" t="s">
        <v>1685</v>
      </c>
      <c r="D1096" s="59" t="s">
        <v>1674</v>
      </c>
      <c r="E1096" s="59" t="s">
        <v>1675</v>
      </c>
      <c r="F1096" s="59" t="s">
        <v>1475</v>
      </c>
      <c r="G1096" s="59" t="s">
        <v>1406</v>
      </c>
      <c r="H1096" s="59" t="s">
        <v>1475</v>
      </c>
      <c r="I1096" s="59" t="s">
        <v>1406</v>
      </c>
      <c r="J1096" s="59" t="s">
        <v>727</v>
      </c>
      <c r="K1096" s="59" t="s">
        <v>1644</v>
      </c>
      <c r="L1096" s="59" t="s">
        <v>1686</v>
      </c>
      <c r="M1096" s="59" t="s">
        <v>1478</v>
      </c>
      <c r="N1096" s="59" t="s">
        <v>1479</v>
      </c>
      <c r="O1096" s="59" t="s">
        <v>1480</v>
      </c>
      <c r="P1096" s="59" t="s">
        <v>1481</v>
      </c>
      <c r="Q1096" s="59" t="s">
        <v>1482</v>
      </c>
      <c r="R1096" s="59" t="s">
        <v>1483</v>
      </c>
      <c r="S1096" s="59" t="s">
        <v>1687</v>
      </c>
      <c r="T1096" s="59" t="s">
        <v>1688</v>
      </c>
      <c r="U1096" s="59" t="s">
        <v>1486</v>
      </c>
      <c r="V1096" s="59" t="s">
        <v>1487</v>
      </c>
      <c r="W1096" s="59" t="s">
        <v>1488</v>
      </c>
      <c r="X1096" s="59" t="s">
        <v>1511</v>
      </c>
      <c r="Y1096" s="59" t="s">
        <v>1490</v>
      </c>
      <c r="Z1096" s="59">
        <v>32.81</v>
      </c>
      <c r="AA1096" s="59">
        <v>32.81</v>
      </c>
      <c r="AB1096" s="59">
        <v>0</v>
      </c>
      <c r="AC1096" s="59">
        <v>32.81</v>
      </c>
      <c r="AD1096" s="59">
        <v>0</v>
      </c>
      <c r="AE1096" s="59">
        <v>0</v>
      </c>
      <c r="AF1096" s="59" t="s">
        <v>1491</v>
      </c>
      <c r="AG1096" s="59" t="s">
        <v>727</v>
      </c>
      <c r="AH1096" s="59" t="s">
        <v>1644</v>
      </c>
      <c r="AI1096" s="59" t="s">
        <v>1492</v>
      </c>
      <c r="AJ1096" s="59" t="s">
        <v>1486</v>
      </c>
      <c r="AK1096" s="59" t="s">
        <v>278</v>
      </c>
      <c r="AL1096" s="59" t="s">
        <v>1493</v>
      </c>
      <c r="AM1096" s="59" t="s">
        <v>1494</v>
      </c>
      <c r="AN1096" s="59" t="s">
        <v>1384</v>
      </c>
      <c r="AO1096" s="59" t="s">
        <v>107</v>
      </c>
    </row>
    <row r="1097" spans="1:41" x14ac:dyDescent="0.15">
      <c r="A1097" s="59" t="s">
        <v>1844</v>
      </c>
      <c r="B1097" s="59" t="s">
        <v>1689</v>
      </c>
      <c r="C1097" s="59" t="s">
        <v>1690</v>
      </c>
      <c r="D1097" s="59" t="s">
        <v>1674</v>
      </c>
      <c r="E1097" s="59" t="s">
        <v>1675</v>
      </c>
      <c r="F1097" s="59" t="s">
        <v>1475</v>
      </c>
      <c r="G1097" s="59" t="s">
        <v>1406</v>
      </c>
      <c r="H1097" s="59" t="s">
        <v>1475</v>
      </c>
      <c r="I1097" s="59" t="s">
        <v>1406</v>
      </c>
      <c r="J1097" s="59" t="s">
        <v>727</v>
      </c>
      <c r="K1097" s="59" t="s">
        <v>1644</v>
      </c>
      <c r="L1097" s="59" t="s">
        <v>1691</v>
      </c>
      <c r="M1097" s="59" t="s">
        <v>1478</v>
      </c>
      <c r="N1097" s="59" t="s">
        <v>1479</v>
      </c>
      <c r="O1097" s="59" t="s">
        <v>1480</v>
      </c>
      <c r="P1097" s="59" t="s">
        <v>1481</v>
      </c>
      <c r="Q1097" s="59" t="s">
        <v>1482</v>
      </c>
      <c r="R1097" s="59" t="s">
        <v>1483</v>
      </c>
      <c r="S1097" s="59" t="s">
        <v>1692</v>
      </c>
      <c r="T1097" s="59" t="s">
        <v>1693</v>
      </c>
      <c r="U1097" s="59" t="s">
        <v>1486</v>
      </c>
      <c r="V1097" s="59" t="s">
        <v>1487</v>
      </c>
      <c r="W1097" s="59" t="s">
        <v>1509</v>
      </c>
      <c r="X1097" s="59" t="s">
        <v>1487</v>
      </c>
      <c r="Y1097" s="59" t="s">
        <v>1490</v>
      </c>
      <c r="Z1097" s="59">
        <v>3278.7</v>
      </c>
      <c r="AA1097" s="59">
        <v>3278.7</v>
      </c>
      <c r="AB1097" s="59">
        <v>0</v>
      </c>
      <c r="AC1097" s="59">
        <v>3278.7</v>
      </c>
      <c r="AD1097" s="59">
        <v>0</v>
      </c>
      <c r="AE1097" s="59">
        <v>0</v>
      </c>
      <c r="AF1097" s="59" t="s">
        <v>1491</v>
      </c>
      <c r="AG1097" s="59" t="s">
        <v>727</v>
      </c>
      <c r="AH1097" s="59" t="s">
        <v>1644</v>
      </c>
      <c r="AI1097" s="59" t="s">
        <v>1492</v>
      </c>
      <c r="AJ1097" s="59" t="s">
        <v>1486</v>
      </c>
      <c r="AK1097" s="59" t="s">
        <v>278</v>
      </c>
      <c r="AL1097" s="59" t="s">
        <v>1493</v>
      </c>
      <c r="AM1097" s="59" t="s">
        <v>1494</v>
      </c>
      <c r="AN1097" s="59" t="s">
        <v>1384</v>
      </c>
      <c r="AO1097" s="59" t="s">
        <v>107</v>
      </c>
    </row>
    <row r="1098" spans="1:41" x14ac:dyDescent="0.15">
      <c r="A1098" s="59" t="s">
        <v>1844</v>
      </c>
      <c r="B1098" s="59" t="s">
        <v>1689</v>
      </c>
      <c r="C1098" s="59" t="s">
        <v>1690</v>
      </c>
      <c r="D1098" s="59" t="s">
        <v>1674</v>
      </c>
      <c r="E1098" s="59" t="s">
        <v>1675</v>
      </c>
      <c r="F1098" s="59" t="s">
        <v>1475</v>
      </c>
      <c r="G1098" s="59" t="s">
        <v>1406</v>
      </c>
      <c r="H1098" s="59" t="s">
        <v>1475</v>
      </c>
      <c r="I1098" s="59" t="s">
        <v>1406</v>
      </c>
      <c r="J1098" s="59" t="s">
        <v>727</v>
      </c>
      <c r="K1098" s="59" t="s">
        <v>1644</v>
      </c>
      <c r="L1098" s="59" t="s">
        <v>1691</v>
      </c>
      <c r="M1098" s="59" t="s">
        <v>1478</v>
      </c>
      <c r="N1098" s="59" t="s">
        <v>1479</v>
      </c>
      <c r="O1098" s="59" t="s">
        <v>1480</v>
      </c>
      <c r="P1098" s="59" t="s">
        <v>1481</v>
      </c>
      <c r="Q1098" s="59" t="s">
        <v>1482</v>
      </c>
      <c r="R1098" s="59" t="s">
        <v>1483</v>
      </c>
      <c r="S1098" s="59" t="s">
        <v>1692</v>
      </c>
      <c r="T1098" s="59" t="s">
        <v>1693</v>
      </c>
      <c r="U1098" s="59" t="s">
        <v>1486</v>
      </c>
      <c r="V1098" s="59" t="s">
        <v>1487</v>
      </c>
      <c r="W1098" s="59" t="s">
        <v>1488</v>
      </c>
      <c r="X1098" s="59" t="s">
        <v>1511</v>
      </c>
      <c r="Y1098" s="59" t="s">
        <v>1490</v>
      </c>
      <c r="Z1098" s="59">
        <v>1.22</v>
      </c>
      <c r="AA1098" s="59">
        <v>1.22</v>
      </c>
      <c r="AB1098" s="59">
        <v>0</v>
      </c>
      <c r="AC1098" s="59">
        <v>1.22</v>
      </c>
      <c r="AD1098" s="59">
        <v>0</v>
      </c>
      <c r="AE1098" s="59">
        <v>0</v>
      </c>
      <c r="AF1098" s="59" t="s">
        <v>1491</v>
      </c>
      <c r="AG1098" s="59" t="s">
        <v>727</v>
      </c>
      <c r="AH1098" s="59" t="s">
        <v>1644</v>
      </c>
      <c r="AI1098" s="59" t="s">
        <v>1492</v>
      </c>
      <c r="AJ1098" s="59" t="s">
        <v>1486</v>
      </c>
      <c r="AK1098" s="59" t="s">
        <v>278</v>
      </c>
      <c r="AL1098" s="59" t="s">
        <v>1493</v>
      </c>
      <c r="AM1098" s="59" t="s">
        <v>1494</v>
      </c>
      <c r="AN1098" s="59" t="s">
        <v>1384</v>
      </c>
      <c r="AO1098" s="59" t="s">
        <v>107</v>
      </c>
    </row>
    <row r="1099" spans="1:41" x14ac:dyDescent="0.15">
      <c r="A1099" s="59" t="s">
        <v>1844</v>
      </c>
      <c r="B1099" s="59" t="s">
        <v>1694</v>
      </c>
      <c r="C1099" s="59" t="s">
        <v>1695</v>
      </c>
      <c r="D1099" s="59" t="s">
        <v>1674</v>
      </c>
      <c r="E1099" s="59" t="s">
        <v>1675</v>
      </c>
      <c r="F1099" s="59" t="s">
        <v>1475</v>
      </c>
      <c r="G1099" s="59" t="s">
        <v>1406</v>
      </c>
      <c r="H1099" s="59" t="s">
        <v>1475</v>
      </c>
      <c r="I1099" s="59" t="s">
        <v>1406</v>
      </c>
      <c r="J1099" s="59" t="s">
        <v>727</v>
      </c>
      <c r="K1099" s="59" t="s">
        <v>1644</v>
      </c>
      <c r="L1099" s="59" t="s">
        <v>1696</v>
      </c>
      <c r="M1099" s="59" t="s">
        <v>1478</v>
      </c>
      <c r="N1099" s="59" t="s">
        <v>1479</v>
      </c>
      <c r="O1099" s="59" t="s">
        <v>1480</v>
      </c>
      <c r="P1099" s="59" t="s">
        <v>1481</v>
      </c>
      <c r="Q1099" s="59" t="s">
        <v>1482</v>
      </c>
      <c r="R1099" s="59" t="s">
        <v>1483</v>
      </c>
      <c r="S1099" s="59" t="s">
        <v>1697</v>
      </c>
      <c r="T1099" s="59" t="s">
        <v>1698</v>
      </c>
      <c r="U1099" s="59" t="s">
        <v>1486</v>
      </c>
      <c r="V1099" s="59" t="s">
        <v>1487</v>
      </c>
      <c r="W1099" s="59" t="s">
        <v>1509</v>
      </c>
      <c r="X1099" s="59" t="s">
        <v>1487</v>
      </c>
      <c r="Y1099" s="59" t="s">
        <v>1490</v>
      </c>
      <c r="Z1099" s="59">
        <v>4955.16</v>
      </c>
      <c r="AA1099" s="59">
        <v>4955.16</v>
      </c>
      <c r="AB1099" s="59">
        <v>0</v>
      </c>
      <c r="AC1099" s="59">
        <v>4955.16</v>
      </c>
      <c r="AD1099" s="59">
        <v>0</v>
      </c>
      <c r="AE1099" s="59">
        <v>0</v>
      </c>
      <c r="AF1099" s="59" t="s">
        <v>1491</v>
      </c>
      <c r="AG1099" s="59" t="s">
        <v>727</v>
      </c>
      <c r="AH1099" s="59" t="s">
        <v>1644</v>
      </c>
      <c r="AI1099" s="59" t="s">
        <v>1492</v>
      </c>
      <c r="AJ1099" s="59" t="s">
        <v>1486</v>
      </c>
      <c r="AK1099" s="59" t="s">
        <v>278</v>
      </c>
      <c r="AL1099" s="59" t="s">
        <v>1493</v>
      </c>
      <c r="AM1099" s="59" t="s">
        <v>1494</v>
      </c>
      <c r="AN1099" s="59" t="s">
        <v>1384</v>
      </c>
      <c r="AO1099" s="59" t="s">
        <v>107</v>
      </c>
    </row>
    <row r="1100" spans="1:41" x14ac:dyDescent="0.15">
      <c r="A1100" s="59" t="s">
        <v>1844</v>
      </c>
      <c r="B1100" s="59" t="s">
        <v>1694</v>
      </c>
      <c r="C1100" s="59" t="s">
        <v>1695</v>
      </c>
      <c r="D1100" s="59" t="s">
        <v>1674</v>
      </c>
      <c r="E1100" s="59" t="s">
        <v>1675</v>
      </c>
      <c r="F1100" s="59" t="s">
        <v>1475</v>
      </c>
      <c r="G1100" s="59" t="s">
        <v>1406</v>
      </c>
      <c r="H1100" s="59" t="s">
        <v>1475</v>
      </c>
      <c r="I1100" s="59" t="s">
        <v>1406</v>
      </c>
      <c r="J1100" s="59" t="s">
        <v>727</v>
      </c>
      <c r="K1100" s="59" t="s">
        <v>1644</v>
      </c>
      <c r="L1100" s="59" t="s">
        <v>1696</v>
      </c>
      <c r="M1100" s="59" t="s">
        <v>1478</v>
      </c>
      <c r="N1100" s="59" t="s">
        <v>1479</v>
      </c>
      <c r="O1100" s="59" t="s">
        <v>1480</v>
      </c>
      <c r="P1100" s="59" t="s">
        <v>1481</v>
      </c>
      <c r="Q1100" s="59" t="s">
        <v>1482</v>
      </c>
      <c r="R1100" s="59" t="s">
        <v>1483</v>
      </c>
      <c r="S1100" s="59" t="s">
        <v>1697</v>
      </c>
      <c r="T1100" s="59" t="s">
        <v>1698</v>
      </c>
      <c r="U1100" s="59" t="s">
        <v>1486</v>
      </c>
      <c r="V1100" s="59" t="s">
        <v>1487</v>
      </c>
      <c r="W1100" s="59" t="s">
        <v>1488</v>
      </c>
      <c r="X1100" s="59" t="s">
        <v>1511</v>
      </c>
      <c r="Y1100" s="59" t="s">
        <v>1490</v>
      </c>
      <c r="Z1100" s="59">
        <v>44.84</v>
      </c>
      <c r="AA1100" s="59">
        <v>44.84</v>
      </c>
      <c r="AB1100" s="59">
        <v>0</v>
      </c>
      <c r="AC1100" s="59">
        <v>44.84</v>
      </c>
      <c r="AD1100" s="59">
        <v>0</v>
      </c>
      <c r="AE1100" s="59">
        <v>0</v>
      </c>
      <c r="AF1100" s="59" t="s">
        <v>1491</v>
      </c>
      <c r="AG1100" s="59" t="s">
        <v>727</v>
      </c>
      <c r="AH1100" s="59" t="s">
        <v>1644</v>
      </c>
      <c r="AI1100" s="59" t="s">
        <v>1492</v>
      </c>
      <c r="AJ1100" s="59" t="s">
        <v>1486</v>
      </c>
      <c r="AK1100" s="59" t="s">
        <v>278</v>
      </c>
      <c r="AL1100" s="59" t="s">
        <v>1493</v>
      </c>
      <c r="AM1100" s="59" t="s">
        <v>1494</v>
      </c>
      <c r="AN1100" s="59" t="s">
        <v>1384</v>
      </c>
      <c r="AO1100" s="59" t="s">
        <v>107</v>
      </c>
    </row>
    <row r="1101" spans="1:41" x14ac:dyDescent="0.15">
      <c r="A1101" s="59" t="s">
        <v>1844</v>
      </c>
      <c r="B1101" s="59" t="s">
        <v>1835</v>
      </c>
      <c r="C1101" s="59" t="s">
        <v>1836</v>
      </c>
      <c r="D1101" s="59" t="s">
        <v>1837</v>
      </c>
      <c r="E1101" s="59" t="s">
        <v>1838</v>
      </c>
      <c r="F1101" s="59" t="s">
        <v>1475</v>
      </c>
      <c r="G1101" s="59" t="s">
        <v>1406</v>
      </c>
      <c r="H1101" s="59" t="s">
        <v>1475</v>
      </c>
      <c r="I1101" s="59" t="s">
        <v>1406</v>
      </c>
      <c r="J1101" s="59" t="s">
        <v>1476</v>
      </c>
      <c r="K1101" s="59" t="s">
        <v>1839</v>
      </c>
      <c r="L1101" s="59" t="s">
        <v>1840</v>
      </c>
      <c r="M1101" s="59" t="s">
        <v>1478</v>
      </c>
      <c r="N1101" s="59" t="s">
        <v>1479</v>
      </c>
      <c r="O1101" s="59" t="s">
        <v>1480</v>
      </c>
      <c r="P1101" s="59" t="s">
        <v>1481</v>
      </c>
      <c r="Q1101" s="59" t="s">
        <v>1482</v>
      </c>
      <c r="R1101" s="59" t="s">
        <v>1483</v>
      </c>
      <c r="S1101" s="59" t="s">
        <v>1841</v>
      </c>
      <c r="T1101" s="59" t="s">
        <v>1842</v>
      </c>
      <c r="U1101" s="59" t="s">
        <v>1486</v>
      </c>
      <c r="V1101" s="59" t="s">
        <v>1487</v>
      </c>
      <c r="W1101" s="59" t="s">
        <v>1509</v>
      </c>
      <c r="X1101" s="59" t="s">
        <v>1487</v>
      </c>
      <c r="Y1101" s="59" t="s">
        <v>1490</v>
      </c>
      <c r="Z1101" s="59">
        <v>275.36</v>
      </c>
      <c r="AA1101" s="59">
        <v>275.36</v>
      </c>
      <c r="AB1101" s="59">
        <v>0</v>
      </c>
      <c r="AC1101" s="59">
        <v>275.36</v>
      </c>
      <c r="AD1101" s="59">
        <v>0</v>
      </c>
      <c r="AE1101" s="59">
        <v>0</v>
      </c>
      <c r="AF1101" s="59" t="s">
        <v>1491</v>
      </c>
      <c r="AG1101" s="59" t="s">
        <v>1476</v>
      </c>
      <c r="AH1101" s="59" t="s">
        <v>1839</v>
      </c>
      <c r="AI1101" s="59" t="s">
        <v>1492</v>
      </c>
      <c r="AJ1101" s="59" t="s">
        <v>1486</v>
      </c>
      <c r="AK1101" s="59" t="s">
        <v>278</v>
      </c>
      <c r="AL1101" s="59" t="s">
        <v>1493</v>
      </c>
      <c r="AM1101" s="59" t="s">
        <v>1494</v>
      </c>
      <c r="AN1101" s="59" t="s">
        <v>1384</v>
      </c>
      <c r="AO1101" s="59" t="s">
        <v>107</v>
      </c>
    </row>
    <row r="1102" spans="1:41" x14ac:dyDescent="0.15">
      <c r="A1102" s="59" t="s">
        <v>1844</v>
      </c>
      <c r="B1102" s="59" t="s">
        <v>1835</v>
      </c>
      <c r="C1102" s="59" t="s">
        <v>1836</v>
      </c>
      <c r="D1102" s="59" t="s">
        <v>1837</v>
      </c>
      <c r="E1102" s="59" t="s">
        <v>1838</v>
      </c>
      <c r="F1102" s="59" t="s">
        <v>1475</v>
      </c>
      <c r="G1102" s="59" t="s">
        <v>1406</v>
      </c>
      <c r="H1102" s="59" t="s">
        <v>1475</v>
      </c>
      <c r="I1102" s="59" t="s">
        <v>1406</v>
      </c>
      <c r="J1102" s="59" t="s">
        <v>1476</v>
      </c>
      <c r="K1102" s="59" t="s">
        <v>1839</v>
      </c>
      <c r="L1102" s="59" t="s">
        <v>1840</v>
      </c>
      <c r="M1102" s="59" t="s">
        <v>1478</v>
      </c>
      <c r="N1102" s="59" t="s">
        <v>1479</v>
      </c>
      <c r="O1102" s="59" t="s">
        <v>1480</v>
      </c>
      <c r="P1102" s="59" t="s">
        <v>1481</v>
      </c>
      <c r="Q1102" s="59" t="s">
        <v>1482</v>
      </c>
      <c r="R1102" s="59" t="s">
        <v>1483</v>
      </c>
      <c r="S1102" s="59" t="s">
        <v>1841</v>
      </c>
      <c r="T1102" s="59" t="s">
        <v>1842</v>
      </c>
      <c r="U1102" s="59" t="s">
        <v>1486</v>
      </c>
      <c r="V1102" s="59" t="s">
        <v>1487</v>
      </c>
      <c r="W1102" s="59" t="s">
        <v>1488</v>
      </c>
      <c r="X1102" s="59" t="s">
        <v>1510</v>
      </c>
      <c r="Y1102" s="59" t="s">
        <v>1490</v>
      </c>
      <c r="Z1102" s="59">
        <v>448.4</v>
      </c>
      <c r="AA1102" s="59">
        <v>448.4</v>
      </c>
      <c r="AB1102" s="59">
        <v>0</v>
      </c>
      <c r="AC1102" s="59">
        <v>448.4</v>
      </c>
      <c r="AD1102" s="59">
        <v>0</v>
      </c>
      <c r="AE1102" s="59">
        <v>0</v>
      </c>
      <c r="AF1102" s="59" t="s">
        <v>1491</v>
      </c>
      <c r="AG1102" s="59" t="s">
        <v>1476</v>
      </c>
      <c r="AH1102" s="59" t="s">
        <v>1839</v>
      </c>
      <c r="AI1102" s="59" t="s">
        <v>1492</v>
      </c>
      <c r="AJ1102" s="59" t="s">
        <v>1486</v>
      </c>
      <c r="AK1102" s="59" t="s">
        <v>278</v>
      </c>
      <c r="AL1102" s="59" t="s">
        <v>1493</v>
      </c>
      <c r="AM1102" s="59" t="s">
        <v>1494</v>
      </c>
      <c r="AN1102" s="59" t="s">
        <v>1384</v>
      </c>
      <c r="AO1102" s="59" t="s">
        <v>107</v>
      </c>
    </row>
    <row r="1103" spans="1:41" x14ac:dyDescent="0.15">
      <c r="A1103" s="59" t="s">
        <v>1844</v>
      </c>
      <c r="B1103" s="59" t="s">
        <v>1835</v>
      </c>
      <c r="C1103" s="59" t="s">
        <v>1836</v>
      </c>
      <c r="D1103" s="59" t="s">
        <v>1837</v>
      </c>
      <c r="E1103" s="59" t="s">
        <v>1838</v>
      </c>
      <c r="F1103" s="59" t="s">
        <v>1475</v>
      </c>
      <c r="G1103" s="59" t="s">
        <v>1406</v>
      </c>
      <c r="H1103" s="59" t="s">
        <v>1475</v>
      </c>
      <c r="I1103" s="59" t="s">
        <v>1406</v>
      </c>
      <c r="J1103" s="59" t="s">
        <v>1476</v>
      </c>
      <c r="K1103" s="59" t="s">
        <v>1839</v>
      </c>
      <c r="L1103" s="59" t="s">
        <v>1840</v>
      </c>
      <c r="M1103" s="59" t="s">
        <v>1478</v>
      </c>
      <c r="N1103" s="59" t="s">
        <v>1479</v>
      </c>
      <c r="O1103" s="59" t="s">
        <v>1480</v>
      </c>
      <c r="P1103" s="59" t="s">
        <v>1481</v>
      </c>
      <c r="Q1103" s="59" t="s">
        <v>1482</v>
      </c>
      <c r="R1103" s="59" t="s">
        <v>1483</v>
      </c>
      <c r="S1103" s="59" t="s">
        <v>1841</v>
      </c>
      <c r="T1103" s="59" t="s">
        <v>1842</v>
      </c>
      <c r="U1103" s="59" t="s">
        <v>1486</v>
      </c>
      <c r="V1103" s="59" t="s">
        <v>1487</v>
      </c>
      <c r="W1103" s="59" t="s">
        <v>1488</v>
      </c>
      <c r="X1103" s="59" t="s">
        <v>1511</v>
      </c>
      <c r="Y1103" s="59" t="s">
        <v>1490</v>
      </c>
      <c r="Z1103" s="59">
        <v>40.97</v>
      </c>
      <c r="AA1103" s="59">
        <v>40.97</v>
      </c>
      <c r="AB1103" s="59">
        <v>0</v>
      </c>
      <c r="AC1103" s="59">
        <v>40.97</v>
      </c>
      <c r="AD1103" s="59">
        <v>0</v>
      </c>
      <c r="AE1103" s="59">
        <v>0</v>
      </c>
      <c r="AF1103" s="59" t="s">
        <v>1491</v>
      </c>
      <c r="AG1103" s="59" t="s">
        <v>1476</v>
      </c>
      <c r="AH1103" s="59" t="s">
        <v>1839</v>
      </c>
      <c r="AI1103" s="59" t="s">
        <v>1492</v>
      </c>
      <c r="AJ1103" s="59" t="s">
        <v>1486</v>
      </c>
      <c r="AK1103" s="59" t="s">
        <v>278</v>
      </c>
      <c r="AL1103" s="59" t="s">
        <v>1493</v>
      </c>
      <c r="AM1103" s="59" t="s">
        <v>1494</v>
      </c>
      <c r="AN1103" s="59" t="s">
        <v>1384</v>
      </c>
      <c r="AO1103" s="59" t="s">
        <v>107</v>
      </c>
    </row>
    <row r="1104" spans="1:41" x14ac:dyDescent="0.15">
      <c r="A1104" s="59" t="s">
        <v>1844</v>
      </c>
      <c r="B1104" s="59" t="s">
        <v>1699</v>
      </c>
      <c r="C1104" s="59" t="s">
        <v>1700</v>
      </c>
      <c r="D1104" s="59" t="s">
        <v>1701</v>
      </c>
      <c r="E1104" s="59" t="s">
        <v>1702</v>
      </c>
      <c r="F1104" s="59" t="s">
        <v>1475</v>
      </c>
      <c r="G1104" s="59" t="s">
        <v>1406</v>
      </c>
      <c r="H1104" s="59" t="s">
        <v>1475</v>
      </c>
      <c r="I1104" s="59" t="s">
        <v>1406</v>
      </c>
      <c r="J1104" s="59" t="s">
        <v>727</v>
      </c>
      <c r="K1104" s="59" t="s">
        <v>1703</v>
      </c>
      <c r="L1104" s="59" t="s">
        <v>1704</v>
      </c>
      <c r="M1104" s="59" t="s">
        <v>1478</v>
      </c>
      <c r="N1104" s="59" t="s">
        <v>1479</v>
      </c>
      <c r="O1104" s="59" t="s">
        <v>1480</v>
      </c>
      <c r="P1104" s="59" t="s">
        <v>1481</v>
      </c>
      <c r="Q1104" s="59" t="s">
        <v>1482</v>
      </c>
      <c r="R1104" s="59" t="s">
        <v>1483</v>
      </c>
      <c r="S1104" s="59" t="s">
        <v>1743</v>
      </c>
      <c r="T1104" s="59" t="s">
        <v>1744</v>
      </c>
      <c r="U1104" s="59" t="s">
        <v>1486</v>
      </c>
      <c r="V1104" s="59" t="s">
        <v>1487</v>
      </c>
      <c r="W1104" s="59" t="s">
        <v>1500</v>
      </c>
      <c r="X1104" s="59" t="s">
        <v>1501</v>
      </c>
      <c r="Y1104" s="59" t="s">
        <v>1490</v>
      </c>
      <c r="Z1104" s="59">
        <v>0.14000000000000001</v>
      </c>
      <c r="AA1104" s="59">
        <v>0.14000000000000001</v>
      </c>
      <c r="AB1104" s="59">
        <v>0</v>
      </c>
      <c r="AC1104" s="59">
        <v>0.14000000000000001</v>
      </c>
      <c r="AD1104" s="59">
        <v>0</v>
      </c>
      <c r="AE1104" s="59">
        <v>0</v>
      </c>
      <c r="AF1104" s="59" t="s">
        <v>1707</v>
      </c>
      <c r="AG1104" s="59" t="s">
        <v>1406</v>
      </c>
      <c r="AH1104" s="59" t="s">
        <v>1406</v>
      </c>
      <c r="AI1104" s="59" t="s">
        <v>1523</v>
      </c>
      <c r="AJ1104" s="59" t="s">
        <v>1486</v>
      </c>
      <c r="AK1104" s="59" t="s">
        <v>278</v>
      </c>
      <c r="AL1104" s="59" t="s">
        <v>1493</v>
      </c>
      <c r="AM1104" s="59" t="s">
        <v>1494</v>
      </c>
      <c r="AN1104" s="59" t="s">
        <v>1384</v>
      </c>
      <c r="AO1104" s="59" t="s">
        <v>107</v>
      </c>
    </row>
    <row r="1105" spans="1:41" x14ac:dyDescent="0.15">
      <c r="A1105" s="59" t="s">
        <v>1844</v>
      </c>
      <c r="B1105" s="59" t="s">
        <v>1699</v>
      </c>
      <c r="C1105" s="59" t="s">
        <v>1700</v>
      </c>
      <c r="D1105" s="59" t="s">
        <v>1701</v>
      </c>
      <c r="E1105" s="59" t="s">
        <v>1702</v>
      </c>
      <c r="F1105" s="59" t="s">
        <v>1475</v>
      </c>
      <c r="G1105" s="59" t="s">
        <v>1406</v>
      </c>
      <c r="H1105" s="59" t="s">
        <v>1475</v>
      </c>
      <c r="I1105" s="59" t="s">
        <v>1406</v>
      </c>
      <c r="J1105" s="59" t="s">
        <v>727</v>
      </c>
      <c r="K1105" s="59" t="s">
        <v>1703</v>
      </c>
      <c r="L1105" s="59" t="s">
        <v>1704</v>
      </c>
      <c r="M1105" s="59" t="s">
        <v>1478</v>
      </c>
      <c r="N1105" s="59" t="s">
        <v>1479</v>
      </c>
      <c r="O1105" s="59" t="s">
        <v>1480</v>
      </c>
      <c r="P1105" s="59" t="s">
        <v>1481</v>
      </c>
      <c r="Q1105" s="59" t="s">
        <v>1482</v>
      </c>
      <c r="R1105" s="59" t="s">
        <v>1483</v>
      </c>
      <c r="S1105" s="59" t="s">
        <v>1705</v>
      </c>
      <c r="T1105" s="59" t="s">
        <v>1706</v>
      </c>
      <c r="U1105" s="59" t="s">
        <v>1486</v>
      </c>
      <c r="V1105" s="59" t="s">
        <v>1487</v>
      </c>
      <c r="W1105" s="59" t="s">
        <v>1508</v>
      </c>
      <c r="X1105" s="59" t="s">
        <v>1487</v>
      </c>
      <c r="Y1105" s="59" t="s">
        <v>1490</v>
      </c>
      <c r="Z1105" s="59">
        <v>7.97</v>
      </c>
      <c r="AA1105" s="59">
        <v>7.97</v>
      </c>
      <c r="AB1105" s="59">
        <v>0</v>
      </c>
      <c r="AC1105" s="59">
        <v>7.97</v>
      </c>
      <c r="AD1105" s="59">
        <v>0</v>
      </c>
      <c r="AE1105" s="59">
        <v>0</v>
      </c>
      <c r="AF1105" s="59" t="s">
        <v>1707</v>
      </c>
      <c r="AG1105" s="59" t="s">
        <v>1406</v>
      </c>
      <c r="AH1105" s="59" t="s">
        <v>1406</v>
      </c>
      <c r="AI1105" s="59" t="s">
        <v>1523</v>
      </c>
      <c r="AJ1105" s="59" t="s">
        <v>1486</v>
      </c>
      <c r="AK1105" s="59" t="s">
        <v>278</v>
      </c>
      <c r="AL1105" s="59" t="s">
        <v>1493</v>
      </c>
      <c r="AM1105" s="59" t="s">
        <v>1494</v>
      </c>
      <c r="AN1105" s="59" t="s">
        <v>1384</v>
      </c>
      <c r="AO1105" s="59" t="s">
        <v>107</v>
      </c>
    </row>
    <row r="1106" spans="1:41" x14ac:dyDescent="0.15">
      <c r="A1106" s="59" t="s">
        <v>1844</v>
      </c>
      <c r="B1106" s="59" t="s">
        <v>1699</v>
      </c>
      <c r="C1106" s="59" t="s">
        <v>1700</v>
      </c>
      <c r="D1106" s="59" t="s">
        <v>1701</v>
      </c>
      <c r="E1106" s="59" t="s">
        <v>1702</v>
      </c>
      <c r="F1106" s="59" t="s">
        <v>1475</v>
      </c>
      <c r="G1106" s="59" t="s">
        <v>1406</v>
      </c>
      <c r="H1106" s="59" t="s">
        <v>1475</v>
      </c>
      <c r="I1106" s="59" t="s">
        <v>1406</v>
      </c>
      <c r="J1106" s="59" t="s">
        <v>727</v>
      </c>
      <c r="K1106" s="59" t="s">
        <v>1703</v>
      </c>
      <c r="L1106" s="59" t="s">
        <v>1704</v>
      </c>
      <c r="M1106" s="59" t="s">
        <v>1478</v>
      </c>
      <c r="N1106" s="59" t="s">
        <v>1479</v>
      </c>
      <c r="O1106" s="59" t="s">
        <v>1480</v>
      </c>
      <c r="P1106" s="59" t="s">
        <v>1481</v>
      </c>
      <c r="Q1106" s="59" t="s">
        <v>1482</v>
      </c>
      <c r="R1106" s="59" t="s">
        <v>1483</v>
      </c>
      <c r="S1106" s="59" t="s">
        <v>1705</v>
      </c>
      <c r="T1106" s="59" t="s">
        <v>1706</v>
      </c>
      <c r="U1106" s="59" t="s">
        <v>1486</v>
      </c>
      <c r="V1106" s="59" t="s">
        <v>1487</v>
      </c>
      <c r="W1106" s="59" t="s">
        <v>1509</v>
      </c>
      <c r="X1106" s="59" t="s">
        <v>1487</v>
      </c>
      <c r="Y1106" s="59" t="s">
        <v>1490</v>
      </c>
      <c r="Z1106" s="59">
        <v>0.81</v>
      </c>
      <c r="AA1106" s="59">
        <v>0.81</v>
      </c>
      <c r="AB1106" s="59">
        <v>0</v>
      </c>
      <c r="AC1106" s="59">
        <v>0.81</v>
      </c>
      <c r="AD1106" s="59">
        <v>0</v>
      </c>
      <c r="AE1106" s="59">
        <v>0</v>
      </c>
      <c r="AF1106" s="59" t="s">
        <v>1707</v>
      </c>
      <c r="AG1106" s="59" t="s">
        <v>1406</v>
      </c>
      <c r="AH1106" s="59" t="s">
        <v>1406</v>
      </c>
      <c r="AI1106" s="59" t="s">
        <v>1523</v>
      </c>
      <c r="AJ1106" s="59" t="s">
        <v>1486</v>
      </c>
      <c r="AK1106" s="59" t="s">
        <v>278</v>
      </c>
      <c r="AL1106" s="59" t="s">
        <v>1493</v>
      </c>
      <c r="AM1106" s="59" t="s">
        <v>1494</v>
      </c>
      <c r="AN1106" s="59" t="s">
        <v>1384</v>
      </c>
      <c r="AO1106" s="59" t="s">
        <v>107</v>
      </c>
    </row>
    <row r="1107" spans="1:41" x14ac:dyDescent="0.15">
      <c r="A1107" s="59" t="s">
        <v>1844</v>
      </c>
      <c r="B1107" s="59" t="s">
        <v>1699</v>
      </c>
      <c r="C1107" s="59" t="s">
        <v>1700</v>
      </c>
      <c r="D1107" s="59" t="s">
        <v>1701</v>
      </c>
      <c r="E1107" s="59" t="s">
        <v>1702</v>
      </c>
      <c r="F1107" s="59" t="s">
        <v>1475</v>
      </c>
      <c r="G1107" s="59" t="s">
        <v>1406</v>
      </c>
      <c r="H1107" s="59" t="s">
        <v>1475</v>
      </c>
      <c r="I1107" s="59" t="s">
        <v>1406</v>
      </c>
      <c r="J1107" s="59" t="s">
        <v>727</v>
      </c>
      <c r="K1107" s="59" t="s">
        <v>1703</v>
      </c>
      <c r="L1107" s="59" t="s">
        <v>1704</v>
      </c>
      <c r="M1107" s="59" t="s">
        <v>1478</v>
      </c>
      <c r="N1107" s="59" t="s">
        <v>1479</v>
      </c>
      <c r="O1107" s="59" t="s">
        <v>1480</v>
      </c>
      <c r="P1107" s="59" t="s">
        <v>1481</v>
      </c>
      <c r="Q1107" s="59" t="s">
        <v>1482</v>
      </c>
      <c r="R1107" s="59" t="s">
        <v>1483</v>
      </c>
      <c r="S1107" s="59" t="s">
        <v>1705</v>
      </c>
      <c r="T1107" s="59" t="s">
        <v>1706</v>
      </c>
      <c r="U1107" s="59" t="s">
        <v>1486</v>
      </c>
      <c r="V1107" s="59" t="s">
        <v>1487</v>
      </c>
      <c r="W1107" s="59" t="s">
        <v>1513</v>
      </c>
      <c r="X1107" s="59" t="s">
        <v>1487</v>
      </c>
      <c r="Y1107" s="59" t="s">
        <v>1490</v>
      </c>
      <c r="Z1107" s="59">
        <v>2.14</v>
      </c>
      <c r="AA1107" s="59">
        <v>2.14</v>
      </c>
      <c r="AB1107" s="59">
        <v>0</v>
      </c>
      <c r="AC1107" s="59">
        <v>2.14</v>
      </c>
      <c r="AD1107" s="59">
        <v>0</v>
      </c>
      <c r="AE1107" s="59">
        <v>0</v>
      </c>
      <c r="AF1107" s="59" t="s">
        <v>1707</v>
      </c>
      <c r="AG1107" s="59" t="s">
        <v>1406</v>
      </c>
      <c r="AH1107" s="59" t="s">
        <v>1406</v>
      </c>
      <c r="AI1107" s="59" t="s">
        <v>1523</v>
      </c>
      <c r="AJ1107" s="59" t="s">
        <v>1486</v>
      </c>
      <c r="AK1107" s="59" t="s">
        <v>278</v>
      </c>
      <c r="AL1107" s="59" t="s">
        <v>1493</v>
      </c>
      <c r="AM1107" s="59" t="s">
        <v>1494</v>
      </c>
      <c r="AN1107" s="59" t="s">
        <v>1384</v>
      </c>
      <c r="AO1107" s="59" t="s">
        <v>107</v>
      </c>
    </row>
    <row r="1108" spans="1:41" x14ac:dyDescent="0.15">
      <c r="A1108" s="59" t="s">
        <v>1844</v>
      </c>
      <c r="B1108" s="59" t="s">
        <v>1699</v>
      </c>
      <c r="C1108" s="59" t="s">
        <v>1700</v>
      </c>
      <c r="D1108" s="59" t="s">
        <v>1701</v>
      </c>
      <c r="E1108" s="59" t="s">
        <v>1702</v>
      </c>
      <c r="F1108" s="59" t="s">
        <v>1475</v>
      </c>
      <c r="G1108" s="59" t="s">
        <v>1406</v>
      </c>
      <c r="H1108" s="59" t="s">
        <v>1475</v>
      </c>
      <c r="I1108" s="59" t="s">
        <v>1406</v>
      </c>
      <c r="J1108" s="59" t="s">
        <v>727</v>
      </c>
      <c r="K1108" s="59" t="s">
        <v>1703</v>
      </c>
      <c r="L1108" s="59" t="s">
        <v>1704</v>
      </c>
      <c r="M1108" s="59" t="s">
        <v>1478</v>
      </c>
      <c r="N1108" s="59" t="s">
        <v>1479</v>
      </c>
      <c r="O1108" s="59" t="s">
        <v>1480</v>
      </c>
      <c r="P1108" s="59" t="s">
        <v>1481</v>
      </c>
      <c r="Q1108" s="59" t="s">
        <v>1482</v>
      </c>
      <c r="R1108" s="59" t="s">
        <v>1483</v>
      </c>
      <c r="S1108" s="59" t="s">
        <v>1705</v>
      </c>
      <c r="T1108" s="59" t="s">
        <v>1706</v>
      </c>
      <c r="U1108" s="59" t="s">
        <v>1486</v>
      </c>
      <c r="V1108" s="59" t="s">
        <v>1487</v>
      </c>
      <c r="W1108" s="59" t="s">
        <v>1514</v>
      </c>
      <c r="X1108" s="59" t="s">
        <v>1487</v>
      </c>
      <c r="Y1108" s="59" t="s">
        <v>1490</v>
      </c>
      <c r="Z1108" s="59">
        <v>0.84</v>
      </c>
      <c r="AA1108" s="59">
        <v>0.84</v>
      </c>
      <c r="AB1108" s="59">
        <v>0</v>
      </c>
      <c r="AC1108" s="59">
        <v>0.84</v>
      </c>
      <c r="AD1108" s="59">
        <v>0</v>
      </c>
      <c r="AE1108" s="59">
        <v>0</v>
      </c>
      <c r="AF1108" s="59" t="s">
        <v>1707</v>
      </c>
      <c r="AG1108" s="59" t="s">
        <v>1406</v>
      </c>
      <c r="AH1108" s="59" t="s">
        <v>1406</v>
      </c>
      <c r="AI1108" s="59" t="s">
        <v>1523</v>
      </c>
      <c r="AJ1108" s="59" t="s">
        <v>1486</v>
      </c>
      <c r="AK1108" s="59" t="s">
        <v>278</v>
      </c>
      <c r="AL1108" s="59" t="s">
        <v>1493</v>
      </c>
      <c r="AM1108" s="59" t="s">
        <v>1494</v>
      </c>
      <c r="AN1108" s="59" t="s">
        <v>1384</v>
      </c>
      <c r="AO1108" s="59" t="s">
        <v>107</v>
      </c>
    </row>
    <row r="1109" spans="1:41" x14ac:dyDescent="0.15">
      <c r="A1109" s="59" t="s">
        <v>1844</v>
      </c>
      <c r="B1109" s="59" t="s">
        <v>1708</v>
      </c>
      <c r="C1109" s="59" t="s">
        <v>1709</v>
      </c>
      <c r="D1109" s="59" t="s">
        <v>1701</v>
      </c>
      <c r="E1109" s="59" t="s">
        <v>1702</v>
      </c>
      <c r="F1109" s="59" t="s">
        <v>1475</v>
      </c>
      <c r="G1109" s="59" t="s">
        <v>1406</v>
      </c>
      <c r="H1109" s="59" t="s">
        <v>1475</v>
      </c>
      <c r="I1109" s="59" t="s">
        <v>1406</v>
      </c>
      <c r="J1109" s="59" t="s">
        <v>727</v>
      </c>
      <c r="K1109" s="59" t="s">
        <v>1703</v>
      </c>
      <c r="L1109" s="59" t="s">
        <v>1710</v>
      </c>
      <c r="M1109" s="59" t="s">
        <v>1478</v>
      </c>
      <c r="N1109" s="59" t="s">
        <v>1479</v>
      </c>
      <c r="O1109" s="59" t="s">
        <v>1480</v>
      </c>
      <c r="P1109" s="59" t="s">
        <v>1481</v>
      </c>
      <c r="Q1109" s="59" t="s">
        <v>1482</v>
      </c>
      <c r="R1109" s="59" t="s">
        <v>1483</v>
      </c>
      <c r="S1109" s="59" t="s">
        <v>1745</v>
      </c>
      <c r="T1109" s="59" t="s">
        <v>1746</v>
      </c>
      <c r="U1109" s="59" t="s">
        <v>1486</v>
      </c>
      <c r="V1109" s="59" t="s">
        <v>1487</v>
      </c>
      <c r="W1109" s="59" t="s">
        <v>1500</v>
      </c>
      <c r="X1109" s="59" t="s">
        <v>1501</v>
      </c>
      <c r="Y1109" s="59" t="s">
        <v>1490</v>
      </c>
      <c r="Z1109" s="59">
        <v>7.0000000000000007E-2</v>
      </c>
      <c r="AA1109" s="59">
        <v>7.0000000000000007E-2</v>
      </c>
      <c r="AB1109" s="59">
        <v>0</v>
      </c>
      <c r="AC1109" s="59">
        <v>7.0000000000000007E-2</v>
      </c>
      <c r="AD1109" s="59">
        <v>0</v>
      </c>
      <c r="AE1109" s="59">
        <v>0</v>
      </c>
      <c r="AF1109" s="59" t="s">
        <v>1491</v>
      </c>
      <c r="AG1109" s="59" t="s">
        <v>727</v>
      </c>
      <c r="AH1109" s="59" t="s">
        <v>1713</v>
      </c>
      <c r="AI1109" s="59" t="s">
        <v>1492</v>
      </c>
      <c r="AJ1109" s="59" t="s">
        <v>1486</v>
      </c>
      <c r="AK1109" s="59" t="s">
        <v>278</v>
      </c>
      <c r="AL1109" s="59" t="s">
        <v>1493</v>
      </c>
      <c r="AM1109" s="59" t="s">
        <v>1494</v>
      </c>
      <c r="AN1109" s="59" t="s">
        <v>1384</v>
      </c>
      <c r="AO1109" s="59" t="s">
        <v>107</v>
      </c>
    </row>
    <row r="1110" spans="1:41" x14ac:dyDescent="0.15">
      <c r="A1110" s="59" t="s">
        <v>1844</v>
      </c>
      <c r="B1110" s="59" t="s">
        <v>1708</v>
      </c>
      <c r="C1110" s="59" t="s">
        <v>1709</v>
      </c>
      <c r="D1110" s="59" t="s">
        <v>1701</v>
      </c>
      <c r="E1110" s="59" t="s">
        <v>1702</v>
      </c>
      <c r="F1110" s="59" t="s">
        <v>1475</v>
      </c>
      <c r="G1110" s="59" t="s">
        <v>1406</v>
      </c>
      <c r="H1110" s="59" t="s">
        <v>1475</v>
      </c>
      <c r="I1110" s="59" t="s">
        <v>1406</v>
      </c>
      <c r="J1110" s="59" t="s">
        <v>727</v>
      </c>
      <c r="K1110" s="59" t="s">
        <v>1703</v>
      </c>
      <c r="L1110" s="59" t="s">
        <v>1710</v>
      </c>
      <c r="M1110" s="59" t="s">
        <v>1478</v>
      </c>
      <c r="N1110" s="59" t="s">
        <v>1479</v>
      </c>
      <c r="O1110" s="59" t="s">
        <v>1480</v>
      </c>
      <c r="P1110" s="59" t="s">
        <v>1481</v>
      </c>
      <c r="Q1110" s="59" t="s">
        <v>1482</v>
      </c>
      <c r="R1110" s="59" t="s">
        <v>1483</v>
      </c>
      <c r="S1110" s="59" t="s">
        <v>1711</v>
      </c>
      <c r="T1110" s="59" t="s">
        <v>1712</v>
      </c>
      <c r="U1110" s="59" t="s">
        <v>1486</v>
      </c>
      <c r="V1110" s="59" t="s">
        <v>1487</v>
      </c>
      <c r="W1110" s="59" t="s">
        <v>1508</v>
      </c>
      <c r="X1110" s="59" t="s">
        <v>1487</v>
      </c>
      <c r="Y1110" s="59" t="s">
        <v>1490</v>
      </c>
      <c r="Z1110" s="59">
        <v>44.7</v>
      </c>
      <c r="AA1110" s="59">
        <v>44.7</v>
      </c>
      <c r="AB1110" s="59">
        <v>0</v>
      </c>
      <c r="AC1110" s="59">
        <v>44.7</v>
      </c>
      <c r="AD1110" s="59">
        <v>0</v>
      </c>
      <c r="AE1110" s="59">
        <v>0</v>
      </c>
      <c r="AF1110" s="59" t="s">
        <v>1491</v>
      </c>
      <c r="AG1110" s="59" t="s">
        <v>727</v>
      </c>
      <c r="AH1110" s="59" t="s">
        <v>1713</v>
      </c>
      <c r="AI1110" s="59" t="s">
        <v>1492</v>
      </c>
      <c r="AJ1110" s="59" t="s">
        <v>1486</v>
      </c>
      <c r="AK1110" s="59" t="s">
        <v>278</v>
      </c>
      <c r="AL1110" s="59" t="s">
        <v>1493</v>
      </c>
      <c r="AM1110" s="59" t="s">
        <v>1494</v>
      </c>
      <c r="AN1110" s="59" t="s">
        <v>1384</v>
      </c>
      <c r="AO1110" s="59" t="s">
        <v>107</v>
      </c>
    </row>
    <row r="1111" spans="1:41" x14ac:dyDescent="0.15">
      <c r="A1111" s="59" t="s">
        <v>1844</v>
      </c>
      <c r="B1111" s="59" t="s">
        <v>1708</v>
      </c>
      <c r="C1111" s="59" t="s">
        <v>1709</v>
      </c>
      <c r="D1111" s="59" t="s">
        <v>1701</v>
      </c>
      <c r="E1111" s="59" t="s">
        <v>1702</v>
      </c>
      <c r="F1111" s="59" t="s">
        <v>1475</v>
      </c>
      <c r="G1111" s="59" t="s">
        <v>1406</v>
      </c>
      <c r="H1111" s="59" t="s">
        <v>1475</v>
      </c>
      <c r="I1111" s="59" t="s">
        <v>1406</v>
      </c>
      <c r="J1111" s="59" t="s">
        <v>727</v>
      </c>
      <c r="K1111" s="59" t="s">
        <v>1703</v>
      </c>
      <c r="L1111" s="59" t="s">
        <v>1710</v>
      </c>
      <c r="M1111" s="59" t="s">
        <v>1478</v>
      </c>
      <c r="N1111" s="59" t="s">
        <v>1479</v>
      </c>
      <c r="O1111" s="59" t="s">
        <v>1480</v>
      </c>
      <c r="P1111" s="59" t="s">
        <v>1481</v>
      </c>
      <c r="Q1111" s="59" t="s">
        <v>1482</v>
      </c>
      <c r="R1111" s="59" t="s">
        <v>1483</v>
      </c>
      <c r="S1111" s="59" t="s">
        <v>1711</v>
      </c>
      <c r="T1111" s="59" t="s">
        <v>1712</v>
      </c>
      <c r="U1111" s="59" t="s">
        <v>1486</v>
      </c>
      <c r="V1111" s="59" t="s">
        <v>1487</v>
      </c>
      <c r="W1111" s="59" t="s">
        <v>1509</v>
      </c>
      <c r="X1111" s="59" t="s">
        <v>1487</v>
      </c>
      <c r="Y1111" s="59" t="s">
        <v>1490</v>
      </c>
      <c r="Z1111" s="59">
        <v>0.28000000000000003</v>
      </c>
      <c r="AA1111" s="59">
        <v>0.28000000000000003</v>
      </c>
      <c r="AB1111" s="59">
        <v>0</v>
      </c>
      <c r="AC1111" s="59">
        <v>0.28000000000000003</v>
      </c>
      <c r="AD1111" s="59">
        <v>0</v>
      </c>
      <c r="AE1111" s="59">
        <v>0</v>
      </c>
      <c r="AF1111" s="59" t="s">
        <v>1491</v>
      </c>
      <c r="AG1111" s="59" t="s">
        <v>727</v>
      </c>
      <c r="AH1111" s="59" t="s">
        <v>1713</v>
      </c>
      <c r="AI1111" s="59" t="s">
        <v>1492</v>
      </c>
      <c r="AJ1111" s="59" t="s">
        <v>1486</v>
      </c>
      <c r="AK1111" s="59" t="s">
        <v>278</v>
      </c>
      <c r="AL1111" s="59" t="s">
        <v>1493</v>
      </c>
      <c r="AM1111" s="59" t="s">
        <v>1494</v>
      </c>
      <c r="AN1111" s="59" t="s">
        <v>1384</v>
      </c>
      <c r="AO1111" s="59" t="s">
        <v>107</v>
      </c>
    </row>
    <row r="1112" spans="1:41" x14ac:dyDescent="0.15">
      <c r="A1112" s="59" t="s">
        <v>1844</v>
      </c>
      <c r="B1112" s="59" t="s">
        <v>1708</v>
      </c>
      <c r="C1112" s="59" t="s">
        <v>1709</v>
      </c>
      <c r="D1112" s="59" t="s">
        <v>1701</v>
      </c>
      <c r="E1112" s="59" t="s">
        <v>1702</v>
      </c>
      <c r="F1112" s="59" t="s">
        <v>1475</v>
      </c>
      <c r="G1112" s="59" t="s">
        <v>1406</v>
      </c>
      <c r="H1112" s="59" t="s">
        <v>1475</v>
      </c>
      <c r="I1112" s="59" t="s">
        <v>1406</v>
      </c>
      <c r="J1112" s="59" t="s">
        <v>727</v>
      </c>
      <c r="K1112" s="59" t="s">
        <v>1703</v>
      </c>
      <c r="L1112" s="59" t="s">
        <v>1710</v>
      </c>
      <c r="M1112" s="59" t="s">
        <v>1478</v>
      </c>
      <c r="N1112" s="59" t="s">
        <v>1479</v>
      </c>
      <c r="O1112" s="59" t="s">
        <v>1480</v>
      </c>
      <c r="P1112" s="59" t="s">
        <v>1481</v>
      </c>
      <c r="Q1112" s="59" t="s">
        <v>1482</v>
      </c>
      <c r="R1112" s="59" t="s">
        <v>1483</v>
      </c>
      <c r="S1112" s="59" t="s">
        <v>1711</v>
      </c>
      <c r="T1112" s="59" t="s">
        <v>1712</v>
      </c>
      <c r="U1112" s="59" t="s">
        <v>1486</v>
      </c>
      <c r="V1112" s="59" t="s">
        <v>1487</v>
      </c>
      <c r="W1112" s="59" t="s">
        <v>1488</v>
      </c>
      <c r="X1112" s="59" t="s">
        <v>1510</v>
      </c>
      <c r="Y1112" s="59" t="s">
        <v>1490</v>
      </c>
      <c r="Z1112" s="59">
        <v>1.4</v>
      </c>
      <c r="AA1112" s="59">
        <v>1.4</v>
      </c>
      <c r="AB1112" s="59">
        <v>0</v>
      </c>
      <c r="AC1112" s="59">
        <v>1.4</v>
      </c>
      <c r="AD1112" s="59">
        <v>0</v>
      </c>
      <c r="AE1112" s="59">
        <v>0</v>
      </c>
      <c r="AF1112" s="59" t="s">
        <v>1491</v>
      </c>
      <c r="AG1112" s="59" t="s">
        <v>727</v>
      </c>
      <c r="AH1112" s="59" t="s">
        <v>1713</v>
      </c>
      <c r="AI1112" s="59" t="s">
        <v>1492</v>
      </c>
      <c r="AJ1112" s="59" t="s">
        <v>1486</v>
      </c>
      <c r="AK1112" s="59" t="s">
        <v>278</v>
      </c>
      <c r="AL1112" s="59" t="s">
        <v>1493</v>
      </c>
      <c r="AM1112" s="59" t="s">
        <v>1494</v>
      </c>
      <c r="AN1112" s="59" t="s">
        <v>1384</v>
      </c>
      <c r="AO1112" s="59" t="s">
        <v>107</v>
      </c>
    </row>
    <row r="1113" spans="1:41" x14ac:dyDescent="0.15">
      <c r="A1113" s="59" t="s">
        <v>1844</v>
      </c>
      <c r="B1113" s="59" t="s">
        <v>1708</v>
      </c>
      <c r="C1113" s="59" t="s">
        <v>1709</v>
      </c>
      <c r="D1113" s="59" t="s">
        <v>1701</v>
      </c>
      <c r="E1113" s="59" t="s">
        <v>1702</v>
      </c>
      <c r="F1113" s="59" t="s">
        <v>1475</v>
      </c>
      <c r="G1113" s="59" t="s">
        <v>1406</v>
      </c>
      <c r="H1113" s="59" t="s">
        <v>1475</v>
      </c>
      <c r="I1113" s="59" t="s">
        <v>1406</v>
      </c>
      <c r="J1113" s="59" t="s">
        <v>727</v>
      </c>
      <c r="K1113" s="59" t="s">
        <v>1703</v>
      </c>
      <c r="L1113" s="59" t="s">
        <v>1710</v>
      </c>
      <c r="M1113" s="59" t="s">
        <v>1478</v>
      </c>
      <c r="N1113" s="59" t="s">
        <v>1479</v>
      </c>
      <c r="O1113" s="59" t="s">
        <v>1480</v>
      </c>
      <c r="P1113" s="59" t="s">
        <v>1481</v>
      </c>
      <c r="Q1113" s="59" t="s">
        <v>1482</v>
      </c>
      <c r="R1113" s="59" t="s">
        <v>1483</v>
      </c>
      <c r="S1113" s="59" t="s">
        <v>1711</v>
      </c>
      <c r="T1113" s="59" t="s">
        <v>1712</v>
      </c>
      <c r="U1113" s="59" t="s">
        <v>1486</v>
      </c>
      <c r="V1113" s="59" t="s">
        <v>1487</v>
      </c>
      <c r="W1113" s="59" t="s">
        <v>1488</v>
      </c>
      <c r="X1113" s="59" t="s">
        <v>1511</v>
      </c>
      <c r="Y1113" s="59" t="s">
        <v>1490</v>
      </c>
      <c r="Z1113" s="59">
        <v>0.18</v>
      </c>
      <c r="AA1113" s="59">
        <v>0.18</v>
      </c>
      <c r="AB1113" s="59">
        <v>0</v>
      </c>
      <c r="AC1113" s="59">
        <v>0.18</v>
      </c>
      <c r="AD1113" s="59">
        <v>0</v>
      </c>
      <c r="AE1113" s="59">
        <v>0</v>
      </c>
      <c r="AF1113" s="59" t="s">
        <v>1491</v>
      </c>
      <c r="AG1113" s="59" t="s">
        <v>727</v>
      </c>
      <c r="AH1113" s="59" t="s">
        <v>1713</v>
      </c>
      <c r="AI1113" s="59" t="s">
        <v>1492</v>
      </c>
      <c r="AJ1113" s="59" t="s">
        <v>1486</v>
      </c>
      <c r="AK1113" s="59" t="s">
        <v>278</v>
      </c>
      <c r="AL1113" s="59" t="s">
        <v>1493</v>
      </c>
      <c r="AM1113" s="59" t="s">
        <v>1494</v>
      </c>
      <c r="AN1113" s="59" t="s">
        <v>1384</v>
      </c>
      <c r="AO1113" s="59" t="s">
        <v>107</v>
      </c>
    </row>
    <row r="1114" spans="1:41" x14ac:dyDescent="0.15">
      <c r="A1114" s="59" t="s">
        <v>1844</v>
      </c>
      <c r="B1114" s="59" t="s">
        <v>1708</v>
      </c>
      <c r="C1114" s="59" t="s">
        <v>1709</v>
      </c>
      <c r="D1114" s="59" t="s">
        <v>1701</v>
      </c>
      <c r="E1114" s="59" t="s">
        <v>1702</v>
      </c>
      <c r="F1114" s="59" t="s">
        <v>1475</v>
      </c>
      <c r="G1114" s="59" t="s">
        <v>1406</v>
      </c>
      <c r="H1114" s="59" t="s">
        <v>1475</v>
      </c>
      <c r="I1114" s="59" t="s">
        <v>1406</v>
      </c>
      <c r="J1114" s="59" t="s">
        <v>727</v>
      </c>
      <c r="K1114" s="59" t="s">
        <v>1703</v>
      </c>
      <c r="L1114" s="59" t="s">
        <v>1710</v>
      </c>
      <c r="M1114" s="59" t="s">
        <v>1478</v>
      </c>
      <c r="N1114" s="59" t="s">
        <v>1479</v>
      </c>
      <c r="O1114" s="59" t="s">
        <v>1480</v>
      </c>
      <c r="P1114" s="59" t="s">
        <v>1481</v>
      </c>
      <c r="Q1114" s="59" t="s">
        <v>1482</v>
      </c>
      <c r="R1114" s="59" t="s">
        <v>1483</v>
      </c>
      <c r="S1114" s="59" t="s">
        <v>1711</v>
      </c>
      <c r="T1114" s="59" t="s">
        <v>1712</v>
      </c>
      <c r="U1114" s="59" t="s">
        <v>1486</v>
      </c>
      <c r="V1114" s="59" t="s">
        <v>1487</v>
      </c>
      <c r="W1114" s="59" t="s">
        <v>1513</v>
      </c>
      <c r="X1114" s="59" t="s">
        <v>1487</v>
      </c>
      <c r="Y1114" s="59" t="s">
        <v>1490</v>
      </c>
      <c r="Z1114" s="59">
        <v>18.739999999999998</v>
      </c>
      <c r="AA1114" s="59">
        <v>18.739999999999998</v>
      </c>
      <c r="AB1114" s="59">
        <v>0</v>
      </c>
      <c r="AC1114" s="59">
        <v>18.739999999999998</v>
      </c>
      <c r="AD1114" s="59">
        <v>0</v>
      </c>
      <c r="AE1114" s="59">
        <v>0</v>
      </c>
      <c r="AF1114" s="59" t="s">
        <v>1491</v>
      </c>
      <c r="AG1114" s="59" t="s">
        <v>727</v>
      </c>
      <c r="AH1114" s="59" t="s">
        <v>1713</v>
      </c>
      <c r="AI1114" s="59" t="s">
        <v>1492</v>
      </c>
      <c r="AJ1114" s="59" t="s">
        <v>1486</v>
      </c>
      <c r="AK1114" s="59" t="s">
        <v>278</v>
      </c>
      <c r="AL1114" s="59" t="s">
        <v>1493</v>
      </c>
      <c r="AM1114" s="59" t="s">
        <v>1494</v>
      </c>
      <c r="AN1114" s="59" t="s">
        <v>1384</v>
      </c>
      <c r="AO1114" s="59" t="s">
        <v>107</v>
      </c>
    </row>
    <row r="1115" spans="1:41" x14ac:dyDescent="0.15">
      <c r="A1115" s="59" t="s">
        <v>1844</v>
      </c>
      <c r="B1115" s="59" t="s">
        <v>1708</v>
      </c>
      <c r="C1115" s="59" t="s">
        <v>1709</v>
      </c>
      <c r="D1115" s="59" t="s">
        <v>1701</v>
      </c>
      <c r="E1115" s="59" t="s">
        <v>1702</v>
      </c>
      <c r="F1115" s="59" t="s">
        <v>1475</v>
      </c>
      <c r="G1115" s="59" t="s">
        <v>1406</v>
      </c>
      <c r="H1115" s="59" t="s">
        <v>1475</v>
      </c>
      <c r="I1115" s="59" t="s">
        <v>1406</v>
      </c>
      <c r="J1115" s="59" t="s">
        <v>727</v>
      </c>
      <c r="K1115" s="59" t="s">
        <v>1703</v>
      </c>
      <c r="L1115" s="59" t="s">
        <v>1710</v>
      </c>
      <c r="M1115" s="59" t="s">
        <v>1478</v>
      </c>
      <c r="N1115" s="59" t="s">
        <v>1479</v>
      </c>
      <c r="O1115" s="59" t="s">
        <v>1480</v>
      </c>
      <c r="P1115" s="59" t="s">
        <v>1481</v>
      </c>
      <c r="Q1115" s="59" t="s">
        <v>1482</v>
      </c>
      <c r="R1115" s="59" t="s">
        <v>1483</v>
      </c>
      <c r="S1115" s="59" t="s">
        <v>1711</v>
      </c>
      <c r="T1115" s="59" t="s">
        <v>1712</v>
      </c>
      <c r="U1115" s="59" t="s">
        <v>1486</v>
      </c>
      <c r="V1115" s="59" t="s">
        <v>1487</v>
      </c>
      <c r="W1115" s="59" t="s">
        <v>1514</v>
      </c>
      <c r="X1115" s="59" t="s">
        <v>1487</v>
      </c>
      <c r="Y1115" s="59" t="s">
        <v>1490</v>
      </c>
      <c r="Z1115" s="59">
        <v>13.15</v>
      </c>
      <c r="AA1115" s="59">
        <v>13.15</v>
      </c>
      <c r="AB1115" s="59">
        <v>0</v>
      </c>
      <c r="AC1115" s="59">
        <v>13.15</v>
      </c>
      <c r="AD1115" s="59">
        <v>0</v>
      </c>
      <c r="AE1115" s="59">
        <v>0</v>
      </c>
      <c r="AF1115" s="59" t="s">
        <v>1491</v>
      </c>
      <c r="AG1115" s="59" t="s">
        <v>727</v>
      </c>
      <c r="AH1115" s="59" t="s">
        <v>1713</v>
      </c>
      <c r="AI1115" s="59" t="s">
        <v>1492</v>
      </c>
      <c r="AJ1115" s="59" t="s">
        <v>1486</v>
      </c>
      <c r="AK1115" s="59" t="s">
        <v>278</v>
      </c>
      <c r="AL1115" s="59" t="s">
        <v>1493</v>
      </c>
      <c r="AM1115" s="59" t="s">
        <v>1494</v>
      </c>
      <c r="AN1115" s="59" t="s">
        <v>1384</v>
      </c>
      <c r="AO1115" s="59" t="s">
        <v>107</v>
      </c>
    </row>
    <row r="1116" spans="1:41" x14ac:dyDescent="0.15">
      <c r="A1116" s="59" t="s">
        <v>1844</v>
      </c>
      <c r="B1116" s="59" t="s">
        <v>1714</v>
      </c>
      <c r="C1116" s="59" t="s">
        <v>1715</v>
      </c>
      <c r="D1116" s="59" t="s">
        <v>1517</v>
      </c>
      <c r="E1116" s="59" t="s">
        <v>559</v>
      </c>
      <c r="F1116" s="59" t="s">
        <v>1475</v>
      </c>
      <c r="G1116" s="59" t="s">
        <v>1406</v>
      </c>
      <c r="H1116" s="59" t="s">
        <v>1475</v>
      </c>
      <c r="I1116" s="59" t="s">
        <v>1406</v>
      </c>
      <c r="J1116" s="59" t="s">
        <v>737</v>
      </c>
      <c r="K1116" s="59" t="s">
        <v>1518</v>
      </c>
      <c r="L1116" s="59" t="s">
        <v>1716</v>
      </c>
      <c r="M1116" s="59" t="s">
        <v>1478</v>
      </c>
      <c r="N1116" s="59" t="s">
        <v>1479</v>
      </c>
      <c r="O1116" s="59" t="s">
        <v>1480</v>
      </c>
      <c r="P1116" s="59" t="s">
        <v>1481</v>
      </c>
      <c r="Q1116" s="59" t="s">
        <v>1482</v>
      </c>
      <c r="R1116" s="59" t="s">
        <v>1483</v>
      </c>
      <c r="S1116" s="59" t="s">
        <v>1717</v>
      </c>
      <c r="T1116" s="59" t="s">
        <v>1718</v>
      </c>
      <c r="U1116" s="59" t="s">
        <v>1486</v>
      </c>
      <c r="V1116" s="59" t="s">
        <v>1487</v>
      </c>
      <c r="W1116" s="59" t="s">
        <v>1488</v>
      </c>
      <c r="X1116" s="59" t="s">
        <v>1510</v>
      </c>
      <c r="Y1116" s="59" t="s">
        <v>1490</v>
      </c>
      <c r="Z1116" s="59">
        <v>0.16</v>
      </c>
      <c r="AA1116" s="59">
        <v>0.16</v>
      </c>
      <c r="AB1116" s="59">
        <v>0</v>
      </c>
      <c r="AC1116" s="59">
        <v>0.16</v>
      </c>
      <c r="AD1116" s="59">
        <v>0</v>
      </c>
      <c r="AE1116" s="59">
        <v>0</v>
      </c>
      <c r="AF1116" s="59" t="s">
        <v>1491</v>
      </c>
      <c r="AG1116" s="59" t="s">
        <v>737</v>
      </c>
      <c r="AH1116" s="59" t="s">
        <v>1518</v>
      </c>
      <c r="AI1116" s="59" t="s">
        <v>1523</v>
      </c>
      <c r="AJ1116" s="59" t="s">
        <v>1486</v>
      </c>
      <c r="AK1116" s="59" t="s">
        <v>278</v>
      </c>
      <c r="AL1116" s="59" t="s">
        <v>1493</v>
      </c>
      <c r="AM1116" s="59" t="s">
        <v>1494</v>
      </c>
      <c r="AN1116" s="59" t="s">
        <v>1384</v>
      </c>
      <c r="AO1116" s="59" t="s">
        <v>107</v>
      </c>
    </row>
    <row r="1117" spans="1:41" x14ac:dyDescent="0.15">
      <c r="A1117" s="59" t="s">
        <v>1844</v>
      </c>
      <c r="B1117" s="59" t="s">
        <v>1714</v>
      </c>
      <c r="C1117" s="59" t="s">
        <v>1715</v>
      </c>
      <c r="D1117" s="59" t="s">
        <v>1517</v>
      </c>
      <c r="E1117" s="59" t="s">
        <v>559</v>
      </c>
      <c r="F1117" s="59" t="s">
        <v>1475</v>
      </c>
      <c r="G1117" s="59" t="s">
        <v>1406</v>
      </c>
      <c r="H1117" s="59" t="s">
        <v>1475</v>
      </c>
      <c r="I1117" s="59" t="s">
        <v>1406</v>
      </c>
      <c r="J1117" s="59" t="s">
        <v>737</v>
      </c>
      <c r="K1117" s="59" t="s">
        <v>1518</v>
      </c>
      <c r="L1117" s="59" t="s">
        <v>1716</v>
      </c>
      <c r="M1117" s="59" t="s">
        <v>1478</v>
      </c>
      <c r="N1117" s="59" t="s">
        <v>1479</v>
      </c>
      <c r="O1117" s="59" t="s">
        <v>1480</v>
      </c>
      <c r="P1117" s="59" t="s">
        <v>1481</v>
      </c>
      <c r="Q1117" s="59" t="s">
        <v>1482</v>
      </c>
      <c r="R1117" s="59" t="s">
        <v>1483</v>
      </c>
      <c r="S1117" s="59" t="s">
        <v>1717</v>
      </c>
      <c r="T1117" s="59" t="s">
        <v>1718</v>
      </c>
      <c r="U1117" s="59" t="s">
        <v>1486</v>
      </c>
      <c r="V1117" s="59" t="s">
        <v>1487</v>
      </c>
      <c r="W1117" s="59" t="s">
        <v>1522</v>
      </c>
      <c r="X1117" s="59" t="s">
        <v>1487</v>
      </c>
      <c r="Y1117" s="59" t="s">
        <v>1490</v>
      </c>
      <c r="Z1117" s="59">
        <v>193.65</v>
      </c>
      <c r="AA1117" s="59">
        <v>193.65</v>
      </c>
      <c r="AB1117" s="59">
        <v>0</v>
      </c>
      <c r="AC1117" s="59">
        <v>193.65</v>
      </c>
      <c r="AD1117" s="59">
        <v>0</v>
      </c>
      <c r="AE1117" s="59">
        <v>0</v>
      </c>
      <c r="AF1117" s="59" t="s">
        <v>1491</v>
      </c>
      <c r="AG1117" s="59" t="s">
        <v>737</v>
      </c>
      <c r="AH1117" s="59" t="s">
        <v>1518</v>
      </c>
      <c r="AI1117" s="59" t="s">
        <v>1523</v>
      </c>
      <c r="AJ1117" s="59" t="s">
        <v>1486</v>
      </c>
      <c r="AK1117" s="59" t="s">
        <v>278</v>
      </c>
      <c r="AL1117" s="59" t="s">
        <v>1493</v>
      </c>
      <c r="AM1117" s="59" t="s">
        <v>1494</v>
      </c>
      <c r="AN1117" s="59" t="s">
        <v>1384</v>
      </c>
      <c r="AO1117" s="59" t="s">
        <v>107</v>
      </c>
    </row>
    <row r="1118" spans="1:41" x14ac:dyDescent="0.15">
      <c r="A1118" s="59" t="s">
        <v>1844</v>
      </c>
      <c r="B1118" s="59" t="s">
        <v>1719</v>
      </c>
      <c r="C1118" s="59" t="s">
        <v>1720</v>
      </c>
      <c r="D1118" s="59" t="s">
        <v>1674</v>
      </c>
      <c r="E1118" s="59" t="s">
        <v>1675</v>
      </c>
      <c r="F1118" s="59" t="s">
        <v>1475</v>
      </c>
      <c r="G1118" s="59" t="s">
        <v>1406</v>
      </c>
      <c r="H1118" s="59" t="s">
        <v>1475</v>
      </c>
      <c r="I1118" s="59" t="s">
        <v>1406</v>
      </c>
      <c r="J1118" s="59" t="s">
        <v>727</v>
      </c>
      <c r="K1118" s="59" t="s">
        <v>1644</v>
      </c>
      <c r="L1118" s="59" t="s">
        <v>1721</v>
      </c>
      <c r="M1118" s="59" t="s">
        <v>1478</v>
      </c>
      <c r="N1118" s="59" t="s">
        <v>1479</v>
      </c>
      <c r="O1118" s="59" t="s">
        <v>1480</v>
      </c>
      <c r="P1118" s="59" t="s">
        <v>1481</v>
      </c>
      <c r="Q1118" s="59" t="s">
        <v>1482</v>
      </c>
      <c r="R1118" s="59" t="s">
        <v>1483</v>
      </c>
      <c r="S1118" s="59" t="s">
        <v>1722</v>
      </c>
      <c r="T1118" s="59" t="s">
        <v>1723</v>
      </c>
      <c r="U1118" s="59" t="s">
        <v>1486</v>
      </c>
      <c r="V1118" s="59" t="s">
        <v>1487</v>
      </c>
      <c r="W1118" s="59" t="s">
        <v>1509</v>
      </c>
      <c r="X1118" s="59" t="s">
        <v>1487</v>
      </c>
      <c r="Y1118" s="59" t="s">
        <v>1490</v>
      </c>
      <c r="Z1118" s="59">
        <v>6938.36</v>
      </c>
      <c r="AA1118" s="59">
        <v>6938.36</v>
      </c>
      <c r="AB1118" s="59">
        <v>0</v>
      </c>
      <c r="AC1118" s="59">
        <v>6938.36</v>
      </c>
      <c r="AD1118" s="59">
        <v>0</v>
      </c>
      <c r="AE1118" s="59">
        <v>0</v>
      </c>
      <c r="AF1118" s="59" t="s">
        <v>1491</v>
      </c>
      <c r="AG1118" s="59" t="s">
        <v>727</v>
      </c>
      <c r="AH1118" s="59" t="s">
        <v>1640</v>
      </c>
      <c r="AI1118" s="59" t="s">
        <v>1492</v>
      </c>
      <c r="AJ1118" s="59" t="s">
        <v>1486</v>
      </c>
      <c r="AK1118" s="59" t="s">
        <v>278</v>
      </c>
      <c r="AL1118" s="59" t="s">
        <v>1493</v>
      </c>
      <c r="AM1118" s="59" t="s">
        <v>1494</v>
      </c>
      <c r="AN1118" s="59" t="s">
        <v>1384</v>
      </c>
      <c r="AO1118" s="59" t="s">
        <v>107</v>
      </c>
    </row>
    <row r="1119" spans="1:41" x14ac:dyDescent="0.15">
      <c r="A1119" s="59" t="s">
        <v>1844</v>
      </c>
      <c r="B1119" s="59" t="s">
        <v>1860</v>
      </c>
      <c r="C1119" s="59" t="s">
        <v>1861</v>
      </c>
      <c r="D1119" s="59" t="s">
        <v>1674</v>
      </c>
      <c r="E1119" s="59" t="s">
        <v>1675</v>
      </c>
      <c r="F1119" s="59" t="s">
        <v>1475</v>
      </c>
      <c r="G1119" s="59" t="s">
        <v>1406</v>
      </c>
      <c r="H1119" s="59" t="s">
        <v>1475</v>
      </c>
      <c r="I1119" s="59" t="s">
        <v>1406</v>
      </c>
      <c r="J1119" s="59" t="s">
        <v>727</v>
      </c>
      <c r="K1119" s="59" t="s">
        <v>1644</v>
      </c>
      <c r="L1119" s="59" t="s">
        <v>1721</v>
      </c>
      <c r="M1119" s="59" t="s">
        <v>1478</v>
      </c>
      <c r="N1119" s="59" t="s">
        <v>1479</v>
      </c>
      <c r="O1119" s="59" t="s">
        <v>1480</v>
      </c>
      <c r="P1119" s="59" t="s">
        <v>1481</v>
      </c>
      <c r="Q1119" s="59" t="s">
        <v>1482</v>
      </c>
      <c r="R1119" s="59" t="s">
        <v>1483</v>
      </c>
      <c r="S1119" s="59" t="s">
        <v>1862</v>
      </c>
      <c r="T1119" s="59" t="s">
        <v>1863</v>
      </c>
      <c r="U1119" s="59" t="s">
        <v>1486</v>
      </c>
      <c r="V1119" s="59" t="s">
        <v>1487</v>
      </c>
      <c r="W1119" s="59" t="s">
        <v>1509</v>
      </c>
      <c r="X1119" s="59" t="s">
        <v>1487</v>
      </c>
      <c r="Y1119" s="59" t="s">
        <v>1490</v>
      </c>
      <c r="Z1119" s="59">
        <v>67.319999999999993</v>
      </c>
      <c r="AA1119" s="59">
        <v>67.319999999999993</v>
      </c>
      <c r="AB1119" s="59">
        <v>0</v>
      </c>
      <c r="AC1119" s="59">
        <v>67.319999999999993</v>
      </c>
      <c r="AD1119" s="59">
        <v>0</v>
      </c>
      <c r="AE1119" s="59">
        <v>0</v>
      </c>
      <c r="AF1119" s="59" t="s">
        <v>1491</v>
      </c>
      <c r="AG1119" s="59" t="s">
        <v>727</v>
      </c>
      <c r="AH1119" s="59" t="s">
        <v>1640</v>
      </c>
      <c r="AI1119" s="59" t="s">
        <v>1492</v>
      </c>
      <c r="AJ1119" s="59" t="s">
        <v>1486</v>
      </c>
      <c r="AK1119" s="59" t="s">
        <v>278</v>
      </c>
      <c r="AL1119" s="59" t="s">
        <v>1493</v>
      </c>
      <c r="AM1119" s="59" t="s">
        <v>1494</v>
      </c>
      <c r="AN1119" s="59" t="s">
        <v>1384</v>
      </c>
      <c r="AO1119" s="59" t="s">
        <v>107</v>
      </c>
    </row>
    <row r="1120" spans="1:41" x14ac:dyDescent="0.15">
      <c r="A1120" s="59" t="s">
        <v>1844</v>
      </c>
      <c r="B1120" s="59" t="s">
        <v>1724</v>
      </c>
      <c r="C1120" s="59" t="s">
        <v>1725</v>
      </c>
      <c r="D1120" s="59" t="s">
        <v>1674</v>
      </c>
      <c r="E1120" s="59" t="s">
        <v>1675</v>
      </c>
      <c r="F1120" s="59" t="s">
        <v>1475</v>
      </c>
      <c r="G1120" s="59" t="s">
        <v>1406</v>
      </c>
      <c r="H1120" s="59" t="s">
        <v>1475</v>
      </c>
      <c r="I1120" s="59" t="s">
        <v>1406</v>
      </c>
      <c r="J1120" s="59" t="s">
        <v>727</v>
      </c>
      <c r="K1120" s="59" t="s">
        <v>1644</v>
      </c>
      <c r="L1120" s="59" t="s">
        <v>1726</v>
      </c>
      <c r="M1120" s="59" t="s">
        <v>1478</v>
      </c>
      <c r="N1120" s="59" t="s">
        <v>1479</v>
      </c>
      <c r="O1120" s="59" t="s">
        <v>1480</v>
      </c>
      <c r="P1120" s="59" t="s">
        <v>1481</v>
      </c>
      <c r="Q1120" s="59" t="s">
        <v>1482</v>
      </c>
      <c r="R1120" s="59" t="s">
        <v>1483</v>
      </c>
      <c r="S1120" s="59" t="s">
        <v>1727</v>
      </c>
      <c r="T1120" s="59" t="s">
        <v>1728</v>
      </c>
      <c r="U1120" s="59" t="s">
        <v>1486</v>
      </c>
      <c r="V1120" s="59" t="s">
        <v>1487</v>
      </c>
      <c r="W1120" s="59" t="s">
        <v>1509</v>
      </c>
      <c r="X1120" s="59" t="s">
        <v>1487</v>
      </c>
      <c r="Y1120" s="59" t="s">
        <v>1490</v>
      </c>
      <c r="Z1120" s="59">
        <v>4142.13</v>
      </c>
      <c r="AA1120" s="59">
        <v>4142.13</v>
      </c>
      <c r="AB1120" s="59">
        <v>0</v>
      </c>
      <c r="AC1120" s="59">
        <v>4142.13</v>
      </c>
      <c r="AD1120" s="59">
        <v>0</v>
      </c>
      <c r="AE1120" s="59">
        <v>0</v>
      </c>
      <c r="AF1120" s="59" t="s">
        <v>1491</v>
      </c>
      <c r="AG1120" s="59" t="s">
        <v>727</v>
      </c>
      <c r="AH1120" s="59" t="s">
        <v>1640</v>
      </c>
      <c r="AI1120" s="59" t="s">
        <v>1492</v>
      </c>
      <c r="AJ1120" s="59" t="s">
        <v>1486</v>
      </c>
      <c r="AK1120" s="59" t="s">
        <v>278</v>
      </c>
      <c r="AL1120" s="59" t="s">
        <v>1493</v>
      </c>
      <c r="AM1120" s="59" t="s">
        <v>1494</v>
      </c>
      <c r="AN1120" s="59" t="s">
        <v>1384</v>
      </c>
      <c r="AO1120" s="59" t="s">
        <v>107</v>
      </c>
    </row>
    <row r="1121" spans="1:41" x14ac:dyDescent="0.15">
      <c r="A1121" s="59" t="s">
        <v>1844</v>
      </c>
      <c r="B1121" s="59" t="s">
        <v>1724</v>
      </c>
      <c r="C1121" s="59" t="s">
        <v>1725</v>
      </c>
      <c r="D1121" s="59" t="s">
        <v>1674</v>
      </c>
      <c r="E1121" s="59" t="s">
        <v>1675</v>
      </c>
      <c r="F1121" s="59" t="s">
        <v>1475</v>
      </c>
      <c r="G1121" s="59" t="s">
        <v>1406</v>
      </c>
      <c r="H1121" s="59" t="s">
        <v>1475</v>
      </c>
      <c r="I1121" s="59" t="s">
        <v>1406</v>
      </c>
      <c r="J1121" s="59" t="s">
        <v>727</v>
      </c>
      <c r="K1121" s="59" t="s">
        <v>1644</v>
      </c>
      <c r="L1121" s="59" t="s">
        <v>1726</v>
      </c>
      <c r="M1121" s="59" t="s">
        <v>1478</v>
      </c>
      <c r="N1121" s="59" t="s">
        <v>1479</v>
      </c>
      <c r="O1121" s="59" t="s">
        <v>1480</v>
      </c>
      <c r="P1121" s="59" t="s">
        <v>1481</v>
      </c>
      <c r="Q1121" s="59" t="s">
        <v>1482</v>
      </c>
      <c r="R1121" s="59" t="s">
        <v>1483</v>
      </c>
      <c r="S1121" s="59" t="s">
        <v>1727</v>
      </c>
      <c r="T1121" s="59" t="s">
        <v>1728</v>
      </c>
      <c r="U1121" s="59" t="s">
        <v>1486</v>
      </c>
      <c r="V1121" s="59" t="s">
        <v>1487</v>
      </c>
      <c r="W1121" s="59" t="s">
        <v>1488</v>
      </c>
      <c r="X1121" s="59" t="s">
        <v>1511</v>
      </c>
      <c r="Y1121" s="59" t="s">
        <v>1490</v>
      </c>
      <c r="Z1121" s="59">
        <v>0.03</v>
      </c>
      <c r="AA1121" s="59">
        <v>0.03</v>
      </c>
      <c r="AB1121" s="59">
        <v>0</v>
      </c>
      <c r="AC1121" s="59">
        <v>0.03</v>
      </c>
      <c r="AD1121" s="59">
        <v>0</v>
      </c>
      <c r="AE1121" s="59">
        <v>0</v>
      </c>
      <c r="AF1121" s="59" t="s">
        <v>1491</v>
      </c>
      <c r="AG1121" s="59" t="s">
        <v>727</v>
      </c>
      <c r="AH1121" s="59" t="s">
        <v>1640</v>
      </c>
      <c r="AI1121" s="59" t="s">
        <v>1492</v>
      </c>
      <c r="AJ1121" s="59" t="s">
        <v>1486</v>
      </c>
      <c r="AK1121" s="59" t="s">
        <v>278</v>
      </c>
      <c r="AL1121" s="59" t="s">
        <v>1493</v>
      </c>
      <c r="AM1121" s="59" t="s">
        <v>1494</v>
      </c>
      <c r="AN1121" s="59" t="s">
        <v>1384</v>
      </c>
      <c r="AO1121" s="59" t="s">
        <v>107</v>
      </c>
    </row>
    <row r="1122" spans="1:41" x14ac:dyDescent="0.15">
      <c r="A1122" s="59" t="s">
        <v>1844</v>
      </c>
      <c r="B1122" s="59" t="s">
        <v>1804</v>
      </c>
      <c r="C1122" s="59" t="s">
        <v>1805</v>
      </c>
      <c r="D1122" s="59" t="s">
        <v>1736</v>
      </c>
      <c r="E1122" s="59" t="s">
        <v>1737</v>
      </c>
      <c r="F1122" s="59" t="s">
        <v>1475</v>
      </c>
      <c r="G1122" s="59" t="s">
        <v>1406</v>
      </c>
      <c r="H1122" s="59" t="s">
        <v>1475</v>
      </c>
      <c r="I1122" s="59" t="s">
        <v>1406</v>
      </c>
      <c r="J1122" s="59" t="s">
        <v>1407</v>
      </c>
      <c r="K1122" s="59" t="s">
        <v>1738</v>
      </c>
      <c r="L1122" s="59" t="s">
        <v>1806</v>
      </c>
      <c r="M1122" s="59" t="s">
        <v>1478</v>
      </c>
      <c r="N1122" s="59" t="s">
        <v>1479</v>
      </c>
      <c r="O1122" s="59" t="s">
        <v>1480</v>
      </c>
      <c r="P1122" s="59" t="s">
        <v>1481</v>
      </c>
      <c r="Q1122" s="59" t="s">
        <v>1482</v>
      </c>
      <c r="R1122" s="59" t="s">
        <v>1483</v>
      </c>
      <c r="S1122" s="59" t="s">
        <v>1807</v>
      </c>
      <c r="T1122" s="59" t="s">
        <v>1808</v>
      </c>
      <c r="U1122" s="59" t="s">
        <v>1486</v>
      </c>
      <c r="V1122" s="59" t="s">
        <v>1487</v>
      </c>
      <c r="W1122" s="59" t="s">
        <v>1509</v>
      </c>
      <c r="X1122" s="59" t="s">
        <v>1487</v>
      </c>
      <c r="Y1122" s="59" t="s">
        <v>1490</v>
      </c>
      <c r="Z1122" s="59">
        <v>311.02</v>
      </c>
      <c r="AA1122" s="59">
        <v>311.02</v>
      </c>
      <c r="AB1122" s="59">
        <v>0</v>
      </c>
      <c r="AC1122" s="59">
        <v>311.02</v>
      </c>
      <c r="AD1122" s="59">
        <v>0</v>
      </c>
      <c r="AE1122" s="59">
        <v>0</v>
      </c>
      <c r="AF1122" s="59" t="s">
        <v>1491</v>
      </c>
      <c r="AG1122" s="59" t="s">
        <v>1476</v>
      </c>
      <c r="AH1122" s="59" t="s">
        <v>795</v>
      </c>
      <c r="AI1122" s="59" t="s">
        <v>1492</v>
      </c>
      <c r="AJ1122" s="59" t="s">
        <v>1486</v>
      </c>
      <c r="AK1122" s="59" t="s">
        <v>278</v>
      </c>
      <c r="AL1122" s="59" t="s">
        <v>1493</v>
      </c>
      <c r="AM1122" s="59" t="s">
        <v>1494</v>
      </c>
      <c r="AN1122" s="59" t="s">
        <v>1384</v>
      </c>
      <c r="AO1122" s="59" t="s">
        <v>107</v>
      </c>
    </row>
    <row r="1123" spans="1:41" x14ac:dyDescent="0.15">
      <c r="A1123" s="59" t="s">
        <v>1864</v>
      </c>
      <c r="B1123" s="59" t="s">
        <v>1471</v>
      </c>
      <c r="C1123" s="59" t="s">
        <v>1472</v>
      </c>
      <c r="D1123" s="59" t="s">
        <v>1473</v>
      </c>
      <c r="E1123" s="59" t="s">
        <v>1474</v>
      </c>
      <c r="F1123" s="59" t="s">
        <v>1475</v>
      </c>
      <c r="G1123" s="59" t="s">
        <v>1406</v>
      </c>
      <c r="H1123" s="59" t="s">
        <v>1475</v>
      </c>
      <c r="I1123" s="59" t="s">
        <v>1406</v>
      </c>
      <c r="J1123" s="59" t="s">
        <v>1476</v>
      </c>
      <c r="K1123" s="59" t="s">
        <v>795</v>
      </c>
      <c r="L1123" s="59" t="s">
        <v>1477</v>
      </c>
      <c r="M1123" s="59" t="s">
        <v>1478</v>
      </c>
      <c r="N1123" s="59" t="s">
        <v>1479</v>
      </c>
      <c r="O1123" s="59" t="s">
        <v>1480</v>
      </c>
      <c r="P1123" s="59" t="s">
        <v>1481</v>
      </c>
      <c r="Q1123" s="59" t="s">
        <v>1482</v>
      </c>
      <c r="R1123" s="59" t="s">
        <v>1483</v>
      </c>
      <c r="S1123" s="59" t="s">
        <v>1484</v>
      </c>
      <c r="T1123" s="59" t="s">
        <v>1485</v>
      </c>
      <c r="U1123" s="59" t="s">
        <v>1486</v>
      </c>
      <c r="V1123" s="59" t="s">
        <v>1487</v>
      </c>
      <c r="W1123" s="59" t="s">
        <v>1488</v>
      </c>
      <c r="X1123" s="59" t="s">
        <v>1489</v>
      </c>
      <c r="Y1123" s="59" t="s">
        <v>1490</v>
      </c>
      <c r="Z1123" s="59">
        <v>4778.96</v>
      </c>
      <c r="AA1123" s="59">
        <v>4778.96</v>
      </c>
      <c r="AB1123" s="59">
        <v>0</v>
      </c>
      <c r="AC1123" s="59">
        <v>4778.96</v>
      </c>
      <c r="AD1123" s="59">
        <v>0</v>
      </c>
      <c r="AE1123" s="59">
        <v>0</v>
      </c>
      <c r="AF1123" s="59" t="s">
        <v>1491</v>
      </c>
      <c r="AG1123" s="59" t="s">
        <v>1476</v>
      </c>
      <c r="AH1123" s="59" t="s">
        <v>795</v>
      </c>
      <c r="AI1123" s="59" t="s">
        <v>1492</v>
      </c>
      <c r="AJ1123" s="59" t="s">
        <v>1486</v>
      </c>
      <c r="AK1123" s="59" t="s">
        <v>278</v>
      </c>
      <c r="AL1123" s="59" t="s">
        <v>1493</v>
      </c>
      <c r="AM1123" s="59" t="s">
        <v>1494</v>
      </c>
      <c r="AN1123" s="59" t="s">
        <v>1385</v>
      </c>
      <c r="AO1123" s="59" t="s">
        <v>107</v>
      </c>
    </row>
    <row r="1124" spans="1:41" x14ac:dyDescent="0.15">
      <c r="A1124" s="59" t="s">
        <v>1864</v>
      </c>
      <c r="B1124" s="59" t="s">
        <v>1495</v>
      </c>
      <c r="C1124" s="59" t="s">
        <v>1496</v>
      </c>
      <c r="D1124" s="59" t="s">
        <v>1473</v>
      </c>
      <c r="E1124" s="59" t="s">
        <v>1474</v>
      </c>
      <c r="F1124" s="59" t="s">
        <v>1475</v>
      </c>
      <c r="G1124" s="59" t="s">
        <v>1406</v>
      </c>
      <c r="H1124" s="59" t="s">
        <v>1475</v>
      </c>
      <c r="I1124" s="59" t="s">
        <v>1406</v>
      </c>
      <c r="J1124" s="59" t="s">
        <v>1476</v>
      </c>
      <c r="K1124" s="59" t="s">
        <v>795</v>
      </c>
      <c r="L1124" s="59" t="s">
        <v>1497</v>
      </c>
      <c r="M1124" s="59" t="s">
        <v>1478</v>
      </c>
      <c r="N1124" s="59" t="s">
        <v>1479</v>
      </c>
      <c r="O1124" s="59" t="s">
        <v>1480</v>
      </c>
      <c r="P1124" s="59" t="s">
        <v>1481</v>
      </c>
      <c r="Q1124" s="59" t="s">
        <v>1482</v>
      </c>
      <c r="R1124" s="59" t="s">
        <v>1483</v>
      </c>
      <c r="S1124" s="59" t="s">
        <v>1498</v>
      </c>
      <c r="T1124" s="59" t="s">
        <v>1499</v>
      </c>
      <c r="U1124" s="59" t="s">
        <v>1486</v>
      </c>
      <c r="V1124" s="59" t="s">
        <v>1487</v>
      </c>
      <c r="W1124" s="59" t="s">
        <v>1500</v>
      </c>
      <c r="X1124" s="59" t="s">
        <v>1501</v>
      </c>
      <c r="Y1124" s="59" t="s">
        <v>1490</v>
      </c>
      <c r="Z1124" s="59">
        <v>1752.76</v>
      </c>
      <c r="AA1124" s="59">
        <v>1403.7</v>
      </c>
      <c r="AB1124" s="59">
        <v>349.06</v>
      </c>
      <c r="AC1124" s="59">
        <v>1403.7</v>
      </c>
      <c r="AD1124" s="59">
        <v>0</v>
      </c>
      <c r="AE1124" s="59">
        <v>0</v>
      </c>
      <c r="AF1124" s="59" t="s">
        <v>1491</v>
      </c>
      <c r="AG1124" s="59" t="s">
        <v>1476</v>
      </c>
      <c r="AH1124" s="59" t="s">
        <v>795</v>
      </c>
      <c r="AI1124" s="59" t="s">
        <v>1492</v>
      </c>
      <c r="AJ1124" s="59" t="s">
        <v>1486</v>
      </c>
      <c r="AK1124" s="59" t="s">
        <v>278</v>
      </c>
      <c r="AL1124" s="59" t="s">
        <v>1493</v>
      </c>
      <c r="AM1124" s="59" t="s">
        <v>1494</v>
      </c>
      <c r="AN1124" s="59" t="s">
        <v>1385</v>
      </c>
      <c r="AO1124" s="59" t="s">
        <v>107</v>
      </c>
    </row>
    <row r="1125" spans="1:41" x14ac:dyDescent="0.15">
      <c r="A1125" s="59" t="s">
        <v>1864</v>
      </c>
      <c r="B1125" s="59" t="s">
        <v>1502</v>
      </c>
      <c r="C1125" s="59" t="s">
        <v>1503</v>
      </c>
      <c r="D1125" s="59" t="s">
        <v>1504</v>
      </c>
      <c r="E1125" s="59" t="s">
        <v>1139</v>
      </c>
      <c r="F1125" s="59" t="s">
        <v>1475</v>
      </c>
      <c r="G1125" s="59" t="s">
        <v>1406</v>
      </c>
      <c r="H1125" s="59" t="s">
        <v>1475</v>
      </c>
      <c r="I1125" s="59" t="s">
        <v>1406</v>
      </c>
      <c r="J1125" s="59" t="s">
        <v>1476</v>
      </c>
      <c r="K1125" s="59" t="s">
        <v>795</v>
      </c>
      <c r="L1125" s="59" t="s">
        <v>1505</v>
      </c>
      <c r="M1125" s="59" t="s">
        <v>1478</v>
      </c>
      <c r="N1125" s="59" t="s">
        <v>1479</v>
      </c>
      <c r="O1125" s="59" t="s">
        <v>1480</v>
      </c>
      <c r="P1125" s="59" t="s">
        <v>1481</v>
      </c>
      <c r="Q1125" s="59" t="s">
        <v>1482</v>
      </c>
      <c r="R1125" s="59" t="s">
        <v>1483</v>
      </c>
      <c r="S1125" s="59" t="s">
        <v>1506</v>
      </c>
      <c r="T1125" s="59" t="s">
        <v>1507</v>
      </c>
      <c r="U1125" s="59" t="s">
        <v>1486</v>
      </c>
      <c r="V1125" s="59" t="s">
        <v>1487</v>
      </c>
      <c r="W1125" s="59" t="s">
        <v>1508</v>
      </c>
      <c r="X1125" s="59" t="s">
        <v>1487</v>
      </c>
      <c r="Y1125" s="59" t="s">
        <v>1490</v>
      </c>
      <c r="Z1125" s="59">
        <v>450.47</v>
      </c>
      <c r="AA1125" s="59">
        <v>450.47</v>
      </c>
      <c r="AB1125" s="59">
        <v>0</v>
      </c>
      <c r="AC1125" s="59">
        <v>450.47</v>
      </c>
      <c r="AD1125" s="59">
        <v>0</v>
      </c>
      <c r="AE1125" s="59">
        <v>0</v>
      </c>
      <c r="AF1125" s="59" t="s">
        <v>1491</v>
      </c>
      <c r="AG1125" s="59" t="s">
        <v>1476</v>
      </c>
      <c r="AH1125" s="59" t="s">
        <v>795</v>
      </c>
      <c r="AI1125" s="59" t="s">
        <v>1492</v>
      </c>
      <c r="AJ1125" s="59" t="s">
        <v>1486</v>
      </c>
      <c r="AK1125" s="59" t="s">
        <v>278</v>
      </c>
      <c r="AL1125" s="59" t="s">
        <v>1493</v>
      </c>
      <c r="AM1125" s="59" t="s">
        <v>1494</v>
      </c>
      <c r="AN1125" s="59" t="s">
        <v>1385</v>
      </c>
      <c r="AO1125" s="59" t="s">
        <v>107</v>
      </c>
    </row>
    <row r="1126" spans="1:41" x14ac:dyDescent="0.15">
      <c r="A1126" s="59" t="s">
        <v>1864</v>
      </c>
      <c r="B1126" s="59" t="s">
        <v>1502</v>
      </c>
      <c r="C1126" s="59" t="s">
        <v>1503</v>
      </c>
      <c r="D1126" s="59" t="s">
        <v>1504</v>
      </c>
      <c r="E1126" s="59" t="s">
        <v>1139</v>
      </c>
      <c r="F1126" s="59" t="s">
        <v>1475</v>
      </c>
      <c r="G1126" s="59" t="s">
        <v>1406</v>
      </c>
      <c r="H1126" s="59" t="s">
        <v>1475</v>
      </c>
      <c r="I1126" s="59" t="s">
        <v>1406</v>
      </c>
      <c r="J1126" s="59" t="s">
        <v>1476</v>
      </c>
      <c r="K1126" s="59" t="s">
        <v>795</v>
      </c>
      <c r="L1126" s="59" t="s">
        <v>1505</v>
      </c>
      <c r="M1126" s="59" t="s">
        <v>1478</v>
      </c>
      <c r="N1126" s="59" t="s">
        <v>1479</v>
      </c>
      <c r="O1126" s="59" t="s">
        <v>1480</v>
      </c>
      <c r="P1126" s="59" t="s">
        <v>1481</v>
      </c>
      <c r="Q1126" s="59" t="s">
        <v>1482</v>
      </c>
      <c r="R1126" s="59" t="s">
        <v>1483</v>
      </c>
      <c r="S1126" s="59" t="s">
        <v>1506</v>
      </c>
      <c r="T1126" s="59" t="s">
        <v>1507</v>
      </c>
      <c r="U1126" s="59" t="s">
        <v>1486</v>
      </c>
      <c r="V1126" s="59" t="s">
        <v>1487</v>
      </c>
      <c r="W1126" s="59" t="s">
        <v>1509</v>
      </c>
      <c r="X1126" s="59" t="s">
        <v>1487</v>
      </c>
      <c r="Y1126" s="59" t="s">
        <v>1490</v>
      </c>
      <c r="Z1126" s="59">
        <v>5680.41</v>
      </c>
      <c r="AA1126" s="59">
        <v>5680.41</v>
      </c>
      <c r="AB1126" s="59">
        <v>0</v>
      </c>
      <c r="AC1126" s="59">
        <v>5680.41</v>
      </c>
      <c r="AD1126" s="59">
        <v>0</v>
      </c>
      <c r="AE1126" s="59">
        <v>0</v>
      </c>
      <c r="AF1126" s="59" t="s">
        <v>1491</v>
      </c>
      <c r="AG1126" s="59" t="s">
        <v>1476</v>
      </c>
      <c r="AH1126" s="59" t="s">
        <v>795</v>
      </c>
      <c r="AI1126" s="59" t="s">
        <v>1492</v>
      </c>
      <c r="AJ1126" s="59" t="s">
        <v>1486</v>
      </c>
      <c r="AK1126" s="59" t="s">
        <v>278</v>
      </c>
      <c r="AL1126" s="59" t="s">
        <v>1493</v>
      </c>
      <c r="AM1126" s="59" t="s">
        <v>1494</v>
      </c>
      <c r="AN1126" s="59" t="s">
        <v>1385</v>
      </c>
      <c r="AO1126" s="59" t="s">
        <v>107</v>
      </c>
    </row>
    <row r="1127" spans="1:41" x14ac:dyDescent="0.15">
      <c r="A1127" s="59" t="s">
        <v>1864</v>
      </c>
      <c r="B1127" s="59" t="s">
        <v>1502</v>
      </c>
      <c r="C1127" s="59" t="s">
        <v>1503</v>
      </c>
      <c r="D1127" s="59" t="s">
        <v>1504</v>
      </c>
      <c r="E1127" s="59" t="s">
        <v>1139</v>
      </c>
      <c r="F1127" s="59" t="s">
        <v>1475</v>
      </c>
      <c r="G1127" s="59" t="s">
        <v>1406</v>
      </c>
      <c r="H1127" s="59" t="s">
        <v>1475</v>
      </c>
      <c r="I1127" s="59" t="s">
        <v>1406</v>
      </c>
      <c r="J1127" s="59" t="s">
        <v>1476</v>
      </c>
      <c r="K1127" s="59" t="s">
        <v>795</v>
      </c>
      <c r="L1127" s="59" t="s">
        <v>1505</v>
      </c>
      <c r="M1127" s="59" t="s">
        <v>1478</v>
      </c>
      <c r="N1127" s="59" t="s">
        <v>1479</v>
      </c>
      <c r="O1127" s="59" t="s">
        <v>1480</v>
      </c>
      <c r="P1127" s="59" t="s">
        <v>1481</v>
      </c>
      <c r="Q1127" s="59" t="s">
        <v>1482</v>
      </c>
      <c r="R1127" s="59" t="s">
        <v>1483</v>
      </c>
      <c r="S1127" s="59" t="s">
        <v>1506</v>
      </c>
      <c r="T1127" s="59" t="s">
        <v>1507</v>
      </c>
      <c r="U1127" s="59" t="s">
        <v>1486</v>
      </c>
      <c r="V1127" s="59" t="s">
        <v>1487</v>
      </c>
      <c r="W1127" s="59" t="s">
        <v>1488</v>
      </c>
      <c r="X1127" s="59" t="s">
        <v>1510</v>
      </c>
      <c r="Y1127" s="59" t="s">
        <v>1490</v>
      </c>
      <c r="Z1127" s="59">
        <v>160.69</v>
      </c>
      <c r="AA1127" s="59">
        <v>160.69</v>
      </c>
      <c r="AB1127" s="59">
        <v>0</v>
      </c>
      <c r="AC1127" s="59">
        <v>160.69</v>
      </c>
      <c r="AD1127" s="59">
        <v>0</v>
      </c>
      <c r="AE1127" s="59">
        <v>0</v>
      </c>
      <c r="AF1127" s="59" t="s">
        <v>1491</v>
      </c>
      <c r="AG1127" s="59" t="s">
        <v>1476</v>
      </c>
      <c r="AH1127" s="59" t="s">
        <v>795</v>
      </c>
      <c r="AI1127" s="59" t="s">
        <v>1492</v>
      </c>
      <c r="AJ1127" s="59" t="s">
        <v>1486</v>
      </c>
      <c r="AK1127" s="59" t="s">
        <v>278</v>
      </c>
      <c r="AL1127" s="59" t="s">
        <v>1493</v>
      </c>
      <c r="AM1127" s="59" t="s">
        <v>1494</v>
      </c>
      <c r="AN1127" s="59" t="s">
        <v>1385</v>
      </c>
      <c r="AO1127" s="59" t="s">
        <v>107</v>
      </c>
    </row>
    <row r="1128" spans="1:41" x14ac:dyDescent="0.15">
      <c r="A1128" s="59" t="s">
        <v>1864</v>
      </c>
      <c r="B1128" s="59" t="s">
        <v>1502</v>
      </c>
      <c r="C1128" s="59" t="s">
        <v>1503</v>
      </c>
      <c r="D1128" s="59" t="s">
        <v>1504</v>
      </c>
      <c r="E1128" s="59" t="s">
        <v>1139</v>
      </c>
      <c r="F1128" s="59" t="s">
        <v>1475</v>
      </c>
      <c r="G1128" s="59" t="s">
        <v>1406</v>
      </c>
      <c r="H1128" s="59" t="s">
        <v>1475</v>
      </c>
      <c r="I1128" s="59" t="s">
        <v>1406</v>
      </c>
      <c r="J1128" s="59" t="s">
        <v>1476</v>
      </c>
      <c r="K1128" s="59" t="s">
        <v>795</v>
      </c>
      <c r="L1128" s="59" t="s">
        <v>1505</v>
      </c>
      <c r="M1128" s="59" t="s">
        <v>1478</v>
      </c>
      <c r="N1128" s="59" t="s">
        <v>1479</v>
      </c>
      <c r="O1128" s="59" t="s">
        <v>1480</v>
      </c>
      <c r="P1128" s="59" t="s">
        <v>1481</v>
      </c>
      <c r="Q1128" s="59" t="s">
        <v>1482</v>
      </c>
      <c r="R1128" s="59" t="s">
        <v>1483</v>
      </c>
      <c r="S1128" s="59" t="s">
        <v>1506</v>
      </c>
      <c r="T1128" s="59" t="s">
        <v>1507</v>
      </c>
      <c r="U1128" s="59" t="s">
        <v>1486</v>
      </c>
      <c r="V1128" s="59" t="s">
        <v>1487</v>
      </c>
      <c r="W1128" s="59" t="s">
        <v>1488</v>
      </c>
      <c r="X1128" s="59" t="s">
        <v>1511</v>
      </c>
      <c r="Y1128" s="59" t="s">
        <v>1490</v>
      </c>
      <c r="Z1128" s="59">
        <v>80.790000000000006</v>
      </c>
      <c r="AA1128" s="59">
        <v>80.790000000000006</v>
      </c>
      <c r="AB1128" s="59">
        <v>0</v>
      </c>
      <c r="AC1128" s="59">
        <v>80.790000000000006</v>
      </c>
      <c r="AD1128" s="59">
        <v>0</v>
      </c>
      <c r="AE1128" s="59">
        <v>0</v>
      </c>
      <c r="AF1128" s="59" t="s">
        <v>1491</v>
      </c>
      <c r="AG1128" s="59" t="s">
        <v>1476</v>
      </c>
      <c r="AH1128" s="59" t="s">
        <v>795</v>
      </c>
      <c r="AI1128" s="59" t="s">
        <v>1492</v>
      </c>
      <c r="AJ1128" s="59" t="s">
        <v>1486</v>
      </c>
      <c r="AK1128" s="59" t="s">
        <v>278</v>
      </c>
      <c r="AL1128" s="59" t="s">
        <v>1493</v>
      </c>
      <c r="AM1128" s="59" t="s">
        <v>1494</v>
      </c>
      <c r="AN1128" s="59" t="s">
        <v>1385</v>
      </c>
      <c r="AO1128" s="59" t="s">
        <v>107</v>
      </c>
    </row>
    <row r="1129" spans="1:41" x14ac:dyDescent="0.15">
      <c r="A1129" s="59" t="s">
        <v>1864</v>
      </c>
      <c r="B1129" s="59" t="s">
        <v>1502</v>
      </c>
      <c r="C1129" s="59" t="s">
        <v>1503</v>
      </c>
      <c r="D1129" s="59" t="s">
        <v>1504</v>
      </c>
      <c r="E1129" s="59" t="s">
        <v>1139</v>
      </c>
      <c r="F1129" s="59" t="s">
        <v>1475</v>
      </c>
      <c r="G1129" s="59" t="s">
        <v>1406</v>
      </c>
      <c r="H1129" s="59" t="s">
        <v>1475</v>
      </c>
      <c r="I1129" s="59" t="s">
        <v>1406</v>
      </c>
      <c r="J1129" s="59" t="s">
        <v>1476</v>
      </c>
      <c r="K1129" s="59" t="s">
        <v>795</v>
      </c>
      <c r="L1129" s="59" t="s">
        <v>1505</v>
      </c>
      <c r="M1129" s="59" t="s">
        <v>1478</v>
      </c>
      <c r="N1129" s="59" t="s">
        <v>1479</v>
      </c>
      <c r="O1129" s="59" t="s">
        <v>1480</v>
      </c>
      <c r="P1129" s="59" t="s">
        <v>1481</v>
      </c>
      <c r="Q1129" s="59" t="s">
        <v>1482</v>
      </c>
      <c r="R1129" s="59" t="s">
        <v>1483</v>
      </c>
      <c r="S1129" s="59" t="s">
        <v>1506</v>
      </c>
      <c r="T1129" s="59" t="s">
        <v>1507</v>
      </c>
      <c r="U1129" s="59" t="s">
        <v>1486</v>
      </c>
      <c r="V1129" s="59" t="s">
        <v>1487</v>
      </c>
      <c r="W1129" s="59" t="s">
        <v>1512</v>
      </c>
      <c r="X1129" s="59" t="s">
        <v>1487</v>
      </c>
      <c r="Y1129" s="59" t="s">
        <v>1490</v>
      </c>
      <c r="Z1129" s="59">
        <v>14.51</v>
      </c>
      <c r="AA1129" s="59">
        <v>14.51</v>
      </c>
      <c r="AB1129" s="59">
        <v>0</v>
      </c>
      <c r="AC1129" s="59">
        <v>14.51</v>
      </c>
      <c r="AD1129" s="59">
        <v>0</v>
      </c>
      <c r="AE1129" s="59">
        <v>0</v>
      </c>
      <c r="AF1129" s="59" t="s">
        <v>1491</v>
      </c>
      <c r="AG1129" s="59" t="s">
        <v>1476</v>
      </c>
      <c r="AH1129" s="59" t="s">
        <v>795</v>
      </c>
      <c r="AI1129" s="59" t="s">
        <v>1492</v>
      </c>
      <c r="AJ1129" s="59" t="s">
        <v>1486</v>
      </c>
      <c r="AK1129" s="59" t="s">
        <v>278</v>
      </c>
      <c r="AL1129" s="59" t="s">
        <v>1493</v>
      </c>
      <c r="AM1129" s="59" t="s">
        <v>1494</v>
      </c>
      <c r="AN1129" s="59" t="s">
        <v>1385</v>
      </c>
      <c r="AO1129" s="59" t="s">
        <v>107</v>
      </c>
    </row>
    <row r="1130" spans="1:41" x14ac:dyDescent="0.15">
      <c r="A1130" s="59" t="s">
        <v>1864</v>
      </c>
      <c r="B1130" s="59" t="s">
        <v>1502</v>
      </c>
      <c r="C1130" s="59" t="s">
        <v>1503</v>
      </c>
      <c r="D1130" s="59" t="s">
        <v>1504</v>
      </c>
      <c r="E1130" s="59" t="s">
        <v>1139</v>
      </c>
      <c r="F1130" s="59" t="s">
        <v>1475</v>
      </c>
      <c r="G1130" s="59" t="s">
        <v>1406</v>
      </c>
      <c r="H1130" s="59" t="s">
        <v>1475</v>
      </c>
      <c r="I1130" s="59" t="s">
        <v>1406</v>
      </c>
      <c r="J1130" s="59" t="s">
        <v>1476</v>
      </c>
      <c r="K1130" s="59" t="s">
        <v>795</v>
      </c>
      <c r="L1130" s="59" t="s">
        <v>1505</v>
      </c>
      <c r="M1130" s="59" t="s">
        <v>1478</v>
      </c>
      <c r="N1130" s="59" t="s">
        <v>1479</v>
      </c>
      <c r="O1130" s="59" t="s">
        <v>1480</v>
      </c>
      <c r="P1130" s="59" t="s">
        <v>1481</v>
      </c>
      <c r="Q1130" s="59" t="s">
        <v>1482</v>
      </c>
      <c r="R1130" s="59" t="s">
        <v>1483</v>
      </c>
      <c r="S1130" s="59" t="s">
        <v>1506</v>
      </c>
      <c r="T1130" s="59" t="s">
        <v>1507</v>
      </c>
      <c r="U1130" s="59" t="s">
        <v>1486</v>
      </c>
      <c r="V1130" s="59" t="s">
        <v>1487</v>
      </c>
      <c r="W1130" s="59" t="s">
        <v>1513</v>
      </c>
      <c r="X1130" s="59" t="s">
        <v>1487</v>
      </c>
      <c r="Y1130" s="59" t="s">
        <v>1490</v>
      </c>
      <c r="Z1130" s="59">
        <v>139.31</v>
      </c>
      <c r="AA1130" s="59">
        <v>139.31</v>
      </c>
      <c r="AB1130" s="59">
        <v>0</v>
      </c>
      <c r="AC1130" s="59">
        <v>139.31</v>
      </c>
      <c r="AD1130" s="59">
        <v>0</v>
      </c>
      <c r="AE1130" s="59">
        <v>0</v>
      </c>
      <c r="AF1130" s="59" t="s">
        <v>1491</v>
      </c>
      <c r="AG1130" s="59" t="s">
        <v>1476</v>
      </c>
      <c r="AH1130" s="59" t="s">
        <v>795</v>
      </c>
      <c r="AI1130" s="59" t="s">
        <v>1492</v>
      </c>
      <c r="AJ1130" s="59" t="s">
        <v>1486</v>
      </c>
      <c r="AK1130" s="59" t="s">
        <v>278</v>
      </c>
      <c r="AL1130" s="59" t="s">
        <v>1493</v>
      </c>
      <c r="AM1130" s="59" t="s">
        <v>1494</v>
      </c>
      <c r="AN1130" s="59" t="s">
        <v>1385</v>
      </c>
      <c r="AO1130" s="59" t="s">
        <v>107</v>
      </c>
    </row>
    <row r="1131" spans="1:41" x14ac:dyDescent="0.15">
      <c r="A1131" s="59" t="s">
        <v>1864</v>
      </c>
      <c r="B1131" s="59" t="s">
        <v>1502</v>
      </c>
      <c r="C1131" s="59" t="s">
        <v>1503</v>
      </c>
      <c r="D1131" s="59" t="s">
        <v>1504</v>
      </c>
      <c r="E1131" s="59" t="s">
        <v>1139</v>
      </c>
      <c r="F1131" s="59" t="s">
        <v>1475</v>
      </c>
      <c r="G1131" s="59" t="s">
        <v>1406</v>
      </c>
      <c r="H1131" s="59" t="s">
        <v>1475</v>
      </c>
      <c r="I1131" s="59" t="s">
        <v>1406</v>
      </c>
      <c r="J1131" s="59" t="s">
        <v>1476</v>
      </c>
      <c r="K1131" s="59" t="s">
        <v>795</v>
      </c>
      <c r="L1131" s="59" t="s">
        <v>1505</v>
      </c>
      <c r="M1131" s="59" t="s">
        <v>1478</v>
      </c>
      <c r="N1131" s="59" t="s">
        <v>1479</v>
      </c>
      <c r="O1131" s="59" t="s">
        <v>1480</v>
      </c>
      <c r="P1131" s="59" t="s">
        <v>1481</v>
      </c>
      <c r="Q1131" s="59" t="s">
        <v>1482</v>
      </c>
      <c r="R1131" s="59" t="s">
        <v>1483</v>
      </c>
      <c r="S1131" s="59" t="s">
        <v>1506</v>
      </c>
      <c r="T1131" s="59" t="s">
        <v>1507</v>
      </c>
      <c r="U1131" s="59" t="s">
        <v>1486</v>
      </c>
      <c r="V1131" s="59" t="s">
        <v>1487</v>
      </c>
      <c r="W1131" s="59" t="s">
        <v>1514</v>
      </c>
      <c r="X1131" s="59" t="s">
        <v>1487</v>
      </c>
      <c r="Y1131" s="59" t="s">
        <v>1490</v>
      </c>
      <c r="Z1131" s="59">
        <v>131.02000000000001</v>
      </c>
      <c r="AA1131" s="59">
        <v>131.02000000000001</v>
      </c>
      <c r="AB1131" s="59">
        <v>0</v>
      </c>
      <c r="AC1131" s="59">
        <v>131.02000000000001</v>
      </c>
      <c r="AD1131" s="59">
        <v>0</v>
      </c>
      <c r="AE1131" s="59">
        <v>0</v>
      </c>
      <c r="AF1131" s="59" t="s">
        <v>1491</v>
      </c>
      <c r="AG1131" s="59" t="s">
        <v>1476</v>
      </c>
      <c r="AH1131" s="59" t="s">
        <v>795</v>
      </c>
      <c r="AI1131" s="59" t="s">
        <v>1492</v>
      </c>
      <c r="AJ1131" s="59" t="s">
        <v>1486</v>
      </c>
      <c r="AK1131" s="59" t="s">
        <v>278</v>
      </c>
      <c r="AL1131" s="59" t="s">
        <v>1493</v>
      </c>
      <c r="AM1131" s="59" t="s">
        <v>1494</v>
      </c>
      <c r="AN1131" s="59" t="s">
        <v>1385</v>
      </c>
      <c r="AO1131" s="59" t="s">
        <v>107</v>
      </c>
    </row>
    <row r="1132" spans="1:41" x14ac:dyDescent="0.15">
      <c r="A1132" s="59" t="s">
        <v>1864</v>
      </c>
      <c r="B1132" s="59" t="s">
        <v>1515</v>
      </c>
      <c r="C1132" s="59" t="s">
        <v>1516</v>
      </c>
      <c r="D1132" s="59" t="s">
        <v>1517</v>
      </c>
      <c r="E1132" s="59" t="s">
        <v>559</v>
      </c>
      <c r="F1132" s="59" t="s">
        <v>1475</v>
      </c>
      <c r="G1132" s="59" t="s">
        <v>1406</v>
      </c>
      <c r="H1132" s="59" t="s">
        <v>1475</v>
      </c>
      <c r="I1132" s="59" t="s">
        <v>1406</v>
      </c>
      <c r="J1132" s="59" t="s">
        <v>737</v>
      </c>
      <c r="K1132" s="59" t="s">
        <v>1518</v>
      </c>
      <c r="L1132" s="59" t="s">
        <v>1519</v>
      </c>
      <c r="M1132" s="59" t="s">
        <v>1478</v>
      </c>
      <c r="N1132" s="59" t="s">
        <v>1479</v>
      </c>
      <c r="O1132" s="59" t="s">
        <v>1480</v>
      </c>
      <c r="P1132" s="59" t="s">
        <v>1481</v>
      </c>
      <c r="Q1132" s="59" t="s">
        <v>1482</v>
      </c>
      <c r="R1132" s="59" t="s">
        <v>1483</v>
      </c>
      <c r="S1132" s="59" t="s">
        <v>1520</v>
      </c>
      <c r="T1132" s="59" t="s">
        <v>1521</v>
      </c>
      <c r="U1132" s="59" t="s">
        <v>1486</v>
      </c>
      <c r="V1132" s="59" t="s">
        <v>1487</v>
      </c>
      <c r="W1132" s="59" t="s">
        <v>1488</v>
      </c>
      <c r="X1132" s="59" t="s">
        <v>1510</v>
      </c>
      <c r="Y1132" s="59" t="s">
        <v>1490</v>
      </c>
      <c r="Z1132" s="59">
        <v>4.1900000000000004</v>
      </c>
      <c r="AA1132" s="59">
        <v>4.1900000000000004</v>
      </c>
      <c r="AB1132" s="59">
        <v>0</v>
      </c>
      <c r="AC1132" s="59">
        <v>4.1900000000000004</v>
      </c>
      <c r="AD1132" s="59">
        <v>0</v>
      </c>
      <c r="AE1132" s="59">
        <v>0</v>
      </c>
      <c r="AF1132" s="59" t="s">
        <v>1491</v>
      </c>
      <c r="AG1132" s="59" t="s">
        <v>737</v>
      </c>
      <c r="AH1132" s="59" t="s">
        <v>1518</v>
      </c>
      <c r="AI1132" s="59" t="s">
        <v>1523</v>
      </c>
      <c r="AJ1132" s="59" t="s">
        <v>1486</v>
      </c>
      <c r="AK1132" s="59" t="s">
        <v>278</v>
      </c>
      <c r="AL1132" s="59" t="s">
        <v>1493</v>
      </c>
      <c r="AM1132" s="59" t="s">
        <v>1494</v>
      </c>
      <c r="AN1132" s="59" t="s">
        <v>1384</v>
      </c>
      <c r="AO1132" s="59" t="s">
        <v>107</v>
      </c>
    </row>
    <row r="1133" spans="1:41" x14ac:dyDescent="0.15">
      <c r="A1133" s="59" t="s">
        <v>1864</v>
      </c>
      <c r="B1133" s="59" t="s">
        <v>1515</v>
      </c>
      <c r="C1133" s="59" t="s">
        <v>1516</v>
      </c>
      <c r="D1133" s="59" t="s">
        <v>1517</v>
      </c>
      <c r="E1133" s="59" t="s">
        <v>559</v>
      </c>
      <c r="F1133" s="59" t="s">
        <v>1475</v>
      </c>
      <c r="G1133" s="59" t="s">
        <v>1406</v>
      </c>
      <c r="H1133" s="59" t="s">
        <v>1475</v>
      </c>
      <c r="I1133" s="59" t="s">
        <v>1406</v>
      </c>
      <c r="J1133" s="59" t="s">
        <v>737</v>
      </c>
      <c r="K1133" s="59" t="s">
        <v>1518</v>
      </c>
      <c r="L1133" s="59" t="s">
        <v>1519</v>
      </c>
      <c r="M1133" s="59" t="s">
        <v>1478</v>
      </c>
      <c r="N1133" s="59" t="s">
        <v>1479</v>
      </c>
      <c r="O1133" s="59" t="s">
        <v>1480</v>
      </c>
      <c r="P1133" s="59" t="s">
        <v>1481</v>
      </c>
      <c r="Q1133" s="59" t="s">
        <v>1482</v>
      </c>
      <c r="R1133" s="59" t="s">
        <v>1483</v>
      </c>
      <c r="S1133" s="59" t="s">
        <v>1520</v>
      </c>
      <c r="T1133" s="59" t="s">
        <v>1521</v>
      </c>
      <c r="U1133" s="59" t="s">
        <v>1486</v>
      </c>
      <c r="V1133" s="59" t="s">
        <v>1487</v>
      </c>
      <c r="W1133" s="59" t="s">
        <v>1522</v>
      </c>
      <c r="X1133" s="59" t="s">
        <v>1487</v>
      </c>
      <c r="Y1133" s="59" t="s">
        <v>1490</v>
      </c>
      <c r="Z1133" s="59">
        <v>1459.31</v>
      </c>
      <c r="AA1133" s="59">
        <v>1459.31</v>
      </c>
      <c r="AB1133" s="59">
        <v>0</v>
      </c>
      <c r="AC1133" s="59">
        <v>1459.31</v>
      </c>
      <c r="AD1133" s="59">
        <v>0</v>
      </c>
      <c r="AE1133" s="59">
        <v>0</v>
      </c>
      <c r="AF1133" s="59" t="s">
        <v>1491</v>
      </c>
      <c r="AG1133" s="59" t="s">
        <v>737</v>
      </c>
      <c r="AH1133" s="59" t="s">
        <v>1518</v>
      </c>
      <c r="AI1133" s="59" t="s">
        <v>1523</v>
      </c>
      <c r="AJ1133" s="59" t="s">
        <v>1486</v>
      </c>
      <c r="AK1133" s="59" t="s">
        <v>278</v>
      </c>
      <c r="AL1133" s="59" t="s">
        <v>1493</v>
      </c>
      <c r="AM1133" s="59" t="s">
        <v>1494</v>
      </c>
      <c r="AN1133" s="59" t="s">
        <v>1384</v>
      </c>
      <c r="AO1133" s="59" t="s">
        <v>107</v>
      </c>
    </row>
    <row r="1134" spans="1:41" x14ac:dyDescent="0.15">
      <c r="A1134" s="59" t="s">
        <v>1864</v>
      </c>
      <c r="B1134" s="59" t="s">
        <v>1524</v>
      </c>
      <c r="C1134" s="59" t="s">
        <v>1525</v>
      </c>
      <c r="D1134" s="59" t="s">
        <v>1473</v>
      </c>
      <c r="E1134" s="59" t="s">
        <v>1474</v>
      </c>
      <c r="F1134" s="59" t="s">
        <v>1475</v>
      </c>
      <c r="G1134" s="59" t="s">
        <v>1406</v>
      </c>
      <c r="H1134" s="59" t="s">
        <v>1475</v>
      </c>
      <c r="I1134" s="59" t="s">
        <v>1406</v>
      </c>
      <c r="J1134" s="59" t="s">
        <v>1476</v>
      </c>
      <c r="K1134" s="59" t="s">
        <v>795</v>
      </c>
      <c r="L1134" s="59" t="s">
        <v>1526</v>
      </c>
      <c r="M1134" s="59" t="s">
        <v>1478</v>
      </c>
      <c r="N1134" s="59" t="s">
        <v>1479</v>
      </c>
      <c r="O1134" s="59" t="s">
        <v>1480</v>
      </c>
      <c r="P1134" s="59" t="s">
        <v>1481</v>
      </c>
      <c r="Q1134" s="59" t="s">
        <v>1482</v>
      </c>
      <c r="R1134" s="59" t="s">
        <v>1483</v>
      </c>
      <c r="S1134" s="59" t="s">
        <v>1527</v>
      </c>
      <c r="T1134" s="59" t="s">
        <v>1528</v>
      </c>
      <c r="U1134" s="59" t="s">
        <v>1486</v>
      </c>
      <c r="V1134" s="59" t="s">
        <v>1487</v>
      </c>
      <c r="W1134" s="59" t="s">
        <v>1500</v>
      </c>
      <c r="X1134" s="59" t="s">
        <v>1501</v>
      </c>
      <c r="Y1134" s="59" t="s">
        <v>1490</v>
      </c>
      <c r="Z1134" s="59">
        <v>1081.58</v>
      </c>
      <c r="AA1134" s="59">
        <v>1070.07</v>
      </c>
      <c r="AB1134" s="59">
        <v>11.51</v>
      </c>
      <c r="AC1134" s="59">
        <v>1070.07</v>
      </c>
      <c r="AD1134" s="59">
        <v>0</v>
      </c>
      <c r="AE1134" s="59">
        <v>0</v>
      </c>
      <c r="AF1134" s="59" t="s">
        <v>1491</v>
      </c>
      <c r="AG1134" s="59" t="s">
        <v>1476</v>
      </c>
      <c r="AH1134" s="59" t="s">
        <v>795</v>
      </c>
      <c r="AI1134" s="59" t="s">
        <v>1492</v>
      </c>
      <c r="AJ1134" s="59" t="s">
        <v>1486</v>
      </c>
      <c r="AK1134" s="59" t="s">
        <v>278</v>
      </c>
      <c r="AL1134" s="59" t="s">
        <v>1493</v>
      </c>
      <c r="AM1134" s="59" t="s">
        <v>1494</v>
      </c>
      <c r="AN1134" s="59" t="s">
        <v>1385</v>
      </c>
      <c r="AO1134" s="59" t="s">
        <v>107</v>
      </c>
    </row>
    <row r="1135" spans="1:41" x14ac:dyDescent="0.15">
      <c r="A1135" s="59" t="s">
        <v>1864</v>
      </c>
      <c r="B1135" s="59" t="s">
        <v>1865</v>
      </c>
      <c r="C1135" s="59" t="s">
        <v>1866</v>
      </c>
      <c r="D1135" s="59" t="s">
        <v>1473</v>
      </c>
      <c r="E1135" s="59" t="s">
        <v>1474</v>
      </c>
      <c r="F1135" s="59" t="s">
        <v>1475</v>
      </c>
      <c r="G1135" s="59" t="s">
        <v>1406</v>
      </c>
      <c r="H1135" s="59" t="s">
        <v>1475</v>
      </c>
      <c r="I1135" s="59" t="s">
        <v>1406</v>
      </c>
      <c r="J1135" s="59" t="s">
        <v>1476</v>
      </c>
      <c r="K1135" s="59" t="s">
        <v>795</v>
      </c>
      <c r="L1135" s="59" t="s">
        <v>1545</v>
      </c>
      <c r="M1135" s="59" t="s">
        <v>1478</v>
      </c>
      <c r="N1135" s="59" t="s">
        <v>1479</v>
      </c>
      <c r="O1135" s="59" t="s">
        <v>1480</v>
      </c>
      <c r="P1135" s="59" t="s">
        <v>1481</v>
      </c>
      <c r="Q1135" s="59" t="s">
        <v>1482</v>
      </c>
      <c r="R1135" s="59" t="s">
        <v>1483</v>
      </c>
      <c r="S1135" s="59" t="s">
        <v>1867</v>
      </c>
      <c r="T1135" s="59" t="s">
        <v>1868</v>
      </c>
      <c r="U1135" s="59" t="s">
        <v>1486</v>
      </c>
      <c r="V1135" s="59" t="s">
        <v>1487</v>
      </c>
      <c r="W1135" s="59" t="s">
        <v>1500</v>
      </c>
      <c r="X1135" s="59" t="s">
        <v>1501</v>
      </c>
      <c r="Y1135" s="59" t="s">
        <v>1490</v>
      </c>
      <c r="Z1135" s="59">
        <v>88.23</v>
      </c>
      <c r="AA1135" s="59">
        <v>88.23</v>
      </c>
      <c r="AB1135" s="59">
        <v>0</v>
      </c>
      <c r="AC1135" s="59">
        <v>88.23</v>
      </c>
      <c r="AD1135" s="59">
        <v>0</v>
      </c>
      <c r="AE1135" s="59">
        <v>0</v>
      </c>
      <c r="AF1135" s="59" t="s">
        <v>1491</v>
      </c>
      <c r="AG1135" s="59" t="s">
        <v>1476</v>
      </c>
      <c r="AH1135" s="59" t="s">
        <v>795</v>
      </c>
      <c r="AI1135" s="59" t="s">
        <v>1492</v>
      </c>
      <c r="AJ1135" s="59" t="s">
        <v>1486</v>
      </c>
      <c r="AK1135" s="59" t="s">
        <v>278</v>
      </c>
      <c r="AL1135" s="59" t="s">
        <v>1493</v>
      </c>
      <c r="AM1135" s="59" t="s">
        <v>1494</v>
      </c>
      <c r="AN1135" s="59" t="s">
        <v>1385</v>
      </c>
      <c r="AO1135" s="59" t="s">
        <v>107</v>
      </c>
    </row>
    <row r="1136" spans="1:41" x14ac:dyDescent="0.15">
      <c r="A1136" s="59" t="s">
        <v>1864</v>
      </c>
      <c r="B1136" s="59" t="s">
        <v>1543</v>
      </c>
      <c r="C1136" s="59" t="s">
        <v>1544</v>
      </c>
      <c r="D1136" s="59" t="s">
        <v>1473</v>
      </c>
      <c r="E1136" s="59" t="s">
        <v>1474</v>
      </c>
      <c r="F1136" s="59" t="s">
        <v>1475</v>
      </c>
      <c r="G1136" s="59" t="s">
        <v>1406</v>
      </c>
      <c r="H1136" s="59" t="s">
        <v>1475</v>
      </c>
      <c r="I1136" s="59" t="s">
        <v>1406</v>
      </c>
      <c r="J1136" s="59" t="s">
        <v>1476</v>
      </c>
      <c r="K1136" s="59" t="s">
        <v>795</v>
      </c>
      <c r="L1136" s="59" t="s">
        <v>1545</v>
      </c>
      <c r="M1136" s="59" t="s">
        <v>1478</v>
      </c>
      <c r="N1136" s="59" t="s">
        <v>1479</v>
      </c>
      <c r="O1136" s="59" t="s">
        <v>1480</v>
      </c>
      <c r="P1136" s="59" t="s">
        <v>1481</v>
      </c>
      <c r="Q1136" s="59" t="s">
        <v>1482</v>
      </c>
      <c r="R1136" s="59" t="s">
        <v>1483</v>
      </c>
      <c r="S1136" s="59" t="s">
        <v>1546</v>
      </c>
      <c r="T1136" s="59" t="s">
        <v>1547</v>
      </c>
      <c r="U1136" s="59" t="s">
        <v>1486</v>
      </c>
      <c r="V1136" s="59" t="s">
        <v>1487</v>
      </c>
      <c r="W1136" s="59" t="s">
        <v>1500</v>
      </c>
      <c r="X1136" s="59" t="s">
        <v>1501</v>
      </c>
      <c r="Y1136" s="59" t="s">
        <v>1490</v>
      </c>
      <c r="Z1136" s="59">
        <v>2680.48</v>
      </c>
      <c r="AA1136" s="59">
        <v>2673.03</v>
      </c>
      <c r="AB1136" s="59">
        <v>7.45</v>
      </c>
      <c r="AC1136" s="59">
        <v>2673.03</v>
      </c>
      <c r="AD1136" s="59">
        <v>0</v>
      </c>
      <c r="AE1136" s="59">
        <v>0</v>
      </c>
      <c r="AF1136" s="59" t="s">
        <v>1491</v>
      </c>
      <c r="AG1136" s="59" t="s">
        <v>1476</v>
      </c>
      <c r="AH1136" s="59" t="s">
        <v>795</v>
      </c>
      <c r="AI1136" s="59" t="s">
        <v>1492</v>
      </c>
      <c r="AJ1136" s="59" t="s">
        <v>1486</v>
      </c>
      <c r="AK1136" s="59" t="s">
        <v>278</v>
      </c>
      <c r="AL1136" s="59" t="s">
        <v>1493</v>
      </c>
      <c r="AM1136" s="59" t="s">
        <v>1494</v>
      </c>
      <c r="AN1136" s="59" t="s">
        <v>1385</v>
      </c>
      <c r="AO1136" s="59" t="s">
        <v>107</v>
      </c>
    </row>
    <row r="1137" spans="1:41" x14ac:dyDescent="0.15">
      <c r="A1137" s="59" t="s">
        <v>1864</v>
      </c>
      <c r="B1137" s="59" t="s">
        <v>1548</v>
      </c>
      <c r="C1137" s="59" t="s">
        <v>1549</v>
      </c>
      <c r="D1137" s="59" t="s">
        <v>1473</v>
      </c>
      <c r="E1137" s="59" t="s">
        <v>1474</v>
      </c>
      <c r="F1137" s="59" t="s">
        <v>1475</v>
      </c>
      <c r="G1137" s="59" t="s">
        <v>1406</v>
      </c>
      <c r="H1137" s="59" t="s">
        <v>1475</v>
      </c>
      <c r="I1137" s="59" t="s">
        <v>1406</v>
      </c>
      <c r="J1137" s="59" t="s">
        <v>1476</v>
      </c>
      <c r="K1137" s="59" t="s">
        <v>795</v>
      </c>
      <c r="L1137" s="59" t="s">
        <v>1550</v>
      </c>
      <c r="M1137" s="59" t="s">
        <v>1478</v>
      </c>
      <c r="N1137" s="59" t="s">
        <v>1479</v>
      </c>
      <c r="O1137" s="59" t="s">
        <v>1480</v>
      </c>
      <c r="P1137" s="59" t="s">
        <v>1481</v>
      </c>
      <c r="Q1137" s="59" t="s">
        <v>1482</v>
      </c>
      <c r="R1137" s="59" t="s">
        <v>1483</v>
      </c>
      <c r="S1137" s="59" t="s">
        <v>1551</v>
      </c>
      <c r="T1137" s="59" t="s">
        <v>1552</v>
      </c>
      <c r="U1137" s="59" t="s">
        <v>1486</v>
      </c>
      <c r="V1137" s="59" t="s">
        <v>1487</v>
      </c>
      <c r="W1137" s="59" t="s">
        <v>1500</v>
      </c>
      <c r="X1137" s="59" t="s">
        <v>1501</v>
      </c>
      <c r="Y1137" s="59" t="s">
        <v>1490</v>
      </c>
      <c r="Z1137" s="59">
        <v>3914.11</v>
      </c>
      <c r="AA1137" s="59">
        <v>3858.63</v>
      </c>
      <c r="AB1137" s="59">
        <v>55.48</v>
      </c>
      <c r="AC1137" s="59">
        <v>3858.63</v>
      </c>
      <c r="AD1137" s="59">
        <v>0</v>
      </c>
      <c r="AE1137" s="59">
        <v>0</v>
      </c>
      <c r="AF1137" s="59" t="s">
        <v>1491</v>
      </c>
      <c r="AG1137" s="59" t="s">
        <v>1476</v>
      </c>
      <c r="AH1137" s="59" t="s">
        <v>795</v>
      </c>
      <c r="AI1137" s="59" t="s">
        <v>1492</v>
      </c>
      <c r="AJ1137" s="59" t="s">
        <v>1486</v>
      </c>
      <c r="AK1137" s="59" t="s">
        <v>278</v>
      </c>
      <c r="AL1137" s="59" t="s">
        <v>1493</v>
      </c>
      <c r="AM1137" s="59" t="s">
        <v>1494</v>
      </c>
      <c r="AN1137" s="59" t="s">
        <v>1385</v>
      </c>
      <c r="AO1137" s="59" t="s">
        <v>107</v>
      </c>
    </row>
    <row r="1138" spans="1:41" x14ac:dyDescent="0.15">
      <c r="A1138" s="59" t="s">
        <v>1864</v>
      </c>
      <c r="B1138" s="59" t="s">
        <v>1869</v>
      </c>
      <c r="C1138" s="59" t="s">
        <v>1870</v>
      </c>
      <c r="D1138" s="59" t="s">
        <v>1473</v>
      </c>
      <c r="E1138" s="59" t="s">
        <v>1474</v>
      </c>
      <c r="F1138" s="59" t="s">
        <v>1475</v>
      </c>
      <c r="G1138" s="59" t="s">
        <v>1406</v>
      </c>
      <c r="H1138" s="59" t="s">
        <v>1475</v>
      </c>
      <c r="I1138" s="59" t="s">
        <v>1406</v>
      </c>
      <c r="J1138" s="59" t="s">
        <v>1476</v>
      </c>
      <c r="K1138" s="59" t="s">
        <v>795</v>
      </c>
      <c r="L1138" s="59" t="s">
        <v>1847</v>
      </c>
      <c r="M1138" s="59" t="s">
        <v>1478</v>
      </c>
      <c r="N1138" s="59" t="s">
        <v>1479</v>
      </c>
      <c r="O1138" s="59" t="s">
        <v>1480</v>
      </c>
      <c r="P1138" s="59" t="s">
        <v>1481</v>
      </c>
      <c r="Q1138" s="59" t="s">
        <v>1482</v>
      </c>
      <c r="R1138" s="59" t="s">
        <v>1483</v>
      </c>
      <c r="S1138" s="59" t="s">
        <v>1871</v>
      </c>
      <c r="T1138" s="59" t="s">
        <v>1872</v>
      </c>
      <c r="U1138" s="59" t="s">
        <v>1486</v>
      </c>
      <c r="V1138" s="59" t="s">
        <v>1487</v>
      </c>
      <c r="W1138" s="59" t="s">
        <v>1488</v>
      </c>
      <c r="X1138" s="59" t="s">
        <v>1489</v>
      </c>
      <c r="Y1138" s="59" t="s">
        <v>1490</v>
      </c>
      <c r="Z1138" s="59">
        <v>1152.21</v>
      </c>
      <c r="AA1138" s="59">
        <v>1152.21</v>
      </c>
      <c r="AB1138" s="59">
        <v>0</v>
      </c>
      <c r="AC1138" s="59">
        <v>1152.21</v>
      </c>
      <c r="AD1138" s="59">
        <v>0</v>
      </c>
      <c r="AE1138" s="59">
        <v>0</v>
      </c>
      <c r="AF1138" s="59" t="s">
        <v>1491</v>
      </c>
      <c r="AG1138" s="59" t="s">
        <v>1476</v>
      </c>
      <c r="AH1138" s="59" t="s">
        <v>795</v>
      </c>
      <c r="AI1138" s="59" t="s">
        <v>1492</v>
      </c>
      <c r="AJ1138" s="59" t="s">
        <v>1486</v>
      </c>
      <c r="AK1138" s="59" t="s">
        <v>278</v>
      </c>
      <c r="AL1138" s="59" t="s">
        <v>1493</v>
      </c>
      <c r="AM1138" s="59" t="s">
        <v>1494</v>
      </c>
      <c r="AN1138" s="59" t="s">
        <v>1385</v>
      </c>
      <c r="AO1138" s="59" t="s">
        <v>107</v>
      </c>
    </row>
    <row r="1139" spans="1:41" x14ac:dyDescent="0.15">
      <c r="A1139" s="59" t="s">
        <v>1864</v>
      </c>
      <c r="B1139" s="59" t="s">
        <v>1845</v>
      </c>
      <c r="C1139" s="59" t="s">
        <v>1846</v>
      </c>
      <c r="D1139" s="59" t="s">
        <v>1473</v>
      </c>
      <c r="E1139" s="59" t="s">
        <v>1474</v>
      </c>
      <c r="F1139" s="59" t="s">
        <v>1475</v>
      </c>
      <c r="G1139" s="59" t="s">
        <v>1406</v>
      </c>
      <c r="H1139" s="59" t="s">
        <v>1475</v>
      </c>
      <c r="I1139" s="59" t="s">
        <v>1406</v>
      </c>
      <c r="J1139" s="59" t="s">
        <v>1476</v>
      </c>
      <c r="K1139" s="59" t="s">
        <v>795</v>
      </c>
      <c r="L1139" s="59" t="s">
        <v>1847</v>
      </c>
      <c r="M1139" s="59" t="s">
        <v>1478</v>
      </c>
      <c r="N1139" s="59" t="s">
        <v>1479</v>
      </c>
      <c r="O1139" s="59" t="s">
        <v>1480</v>
      </c>
      <c r="P1139" s="59" t="s">
        <v>1481</v>
      </c>
      <c r="Q1139" s="59" t="s">
        <v>1482</v>
      </c>
      <c r="R1139" s="59" t="s">
        <v>1483</v>
      </c>
      <c r="S1139" s="59" t="s">
        <v>1848</v>
      </c>
      <c r="T1139" s="59" t="s">
        <v>1849</v>
      </c>
      <c r="U1139" s="59" t="s">
        <v>1486</v>
      </c>
      <c r="V1139" s="59" t="s">
        <v>1487</v>
      </c>
      <c r="W1139" s="59" t="s">
        <v>1500</v>
      </c>
      <c r="X1139" s="59" t="s">
        <v>1501</v>
      </c>
      <c r="Y1139" s="59" t="s">
        <v>1490</v>
      </c>
      <c r="Z1139" s="59">
        <v>1565.98</v>
      </c>
      <c r="AA1139" s="59">
        <v>1565.98</v>
      </c>
      <c r="AB1139" s="59">
        <v>0</v>
      </c>
      <c r="AC1139" s="59">
        <v>1565.98</v>
      </c>
      <c r="AD1139" s="59">
        <v>0</v>
      </c>
      <c r="AE1139" s="59">
        <v>0</v>
      </c>
      <c r="AF1139" s="59" t="s">
        <v>1491</v>
      </c>
      <c r="AG1139" s="59" t="s">
        <v>1476</v>
      </c>
      <c r="AH1139" s="59" t="s">
        <v>795</v>
      </c>
      <c r="AI1139" s="59" t="s">
        <v>1492</v>
      </c>
      <c r="AJ1139" s="59" t="s">
        <v>1486</v>
      </c>
      <c r="AK1139" s="59" t="s">
        <v>278</v>
      </c>
      <c r="AL1139" s="59" t="s">
        <v>1493</v>
      </c>
      <c r="AM1139" s="59" t="s">
        <v>1494</v>
      </c>
      <c r="AN1139" s="59" t="s">
        <v>1385</v>
      </c>
      <c r="AO1139" s="59" t="s">
        <v>107</v>
      </c>
    </row>
    <row r="1140" spans="1:41" x14ac:dyDescent="0.15">
      <c r="A1140" s="59" t="s">
        <v>1864</v>
      </c>
      <c r="B1140" s="59" t="s">
        <v>1553</v>
      </c>
      <c r="C1140" s="59" t="s">
        <v>1554</v>
      </c>
      <c r="D1140" s="59" t="s">
        <v>1473</v>
      </c>
      <c r="E1140" s="59" t="s">
        <v>1474</v>
      </c>
      <c r="F1140" s="59" t="s">
        <v>1475</v>
      </c>
      <c r="G1140" s="59" t="s">
        <v>1406</v>
      </c>
      <c r="H1140" s="59" t="s">
        <v>1475</v>
      </c>
      <c r="I1140" s="59" t="s">
        <v>1406</v>
      </c>
      <c r="J1140" s="59" t="s">
        <v>1476</v>
      </c>
      <c r="K1140" s="59" t="s">
        <v>795</v>
      </c>
      <c r="L1140" s="59" t="s">
        <v>1555</v>
      </c>
      <c r="M1140" s="59" t="s">
        <v>1478</v>
      </c>
      <c r="N1140" s="59" t="s">
        <v>1479</v>
      </c>
      <c r="O1140" s="59" t="s">
        <v>1480</v>
      </c>
      <c r="P1140" s="59" t="s">
        <v>1481</v>
      </c>
      <c r="Q1140" s="59" t="s">
        <v>1482</v>
      </c>
      <c r="R1140" s="59" t="s">
        <v>1483</v>
      </c>
      <c r="S1140" s="59" t="s">
        <v>1556</v>
      </c>
      <c r="T1140" s="59" t="s">
        <v>1557</v>
      </c>
      <c r="U1140" s="59" t="s">
        <v>1486</v>
      </c>
      <c r="V1140" s="59" t="s">
        <v>1487</v>
      </c>
      <c r="W1140" s="59" t="s">
        <v>1500</v>
      </c>
      <c r="X1140" s="59" t="s">
        <v>1501</v>
      </c>
      <c r="Y1140" s="59" t="s">
        <v>1490</v>
      </c>
      <c r="Z1140" s="59">
        <v>2824.82</v>
      </c>
      <c r="AA1140" s="59">
        <v>2642.88</v>
      </c>
      <c r="AB1140" s="59">
        <v>181.94</v>
      </c>
      <c r="AC1140" s="59">
        <v>2642.88</v>
      </c>
      <c r="AD1140" s="59">
        <v>0</v>
      </c>
      <c r="AE1140" s="59">
        <v>0</v>
      </c>
      <c r="AF1140" s="59" t="s">
        <v>1491</v>
      </c>
      <c r="AG1140" s="59" t="s">
        <v>1476</v>
      </c>
      <c r="AH1140" s="59" t="s">
        <v>795</v>
      </c>
      <c r="AI1140" s="59" t="s">
        <v>1492</v>
      </c>
      <c r="AJ1140" s="59" t="s">
        <v>1486</v>
      </c>
      <c r="AK1140" s="59" t="s">
        <v>278</v>
      </c>
      <c r="AL1140" s="59" t="s">
        <v>1493</v>
      </c>
      <c r="AM1140" s="59" t="s">
        <v>1494</v>
      </c>
      <c r="AN1140" s="59" t="s">
        <v>1385</v>
      </c>
      <c r="AO1140" s="59" t="s">
        <v>107</v>
      </c>
    </row>
    <row r="1141" spans="1:41" x14ac:dyDescent="0.15">
      <c r="A1141" s="59" t="s">
        <v>1864</v>
      </c>
      <c r="B1141" s="59" t="s">
        <v>1850</v>
      </c>
      <c r="C1141" s="59" t="s">
        <v>1851</v>
      </c>
      <c r="D1141" s="59" t="s">
        <v>1473</v>
      </c>
      <c r="E1141" s="59" t="s">
        <v>1474</v>
      </c>
      <c r="F1141" s="59" t="s">
        <v>1475</v>
      </c>
      <c r="G1141" s="59" t="s">
        <v>1406</v>
      </c>
      <c r="H1141" s="59" t="s">
        <v>1475</v>
      </c>
      <c r="I1141" s="59" t="s">
        <v>1406</v>
      </c>
      <c r="J1141" s="59" t="s">
        <v>1476</v>
      </c>
      <c r="K1141" s="59" t="s">
        <v>795</v>
      </c>
      <c r="L1141" s="59" t="s">
        <v>1852</v>
      </c>
      <c r="M1141" s="59" t="s">
        <v>1478</v>
      </c>
      <c r="N1141" s="59" t="s">
        <v>1479</v>
      </c>
      <c r="O1141" s="59" t="s">
        <v>1480</v>
      </c>
      <c r="P1141" s="59" t="s">
        <v>1481</v>
      </c>
      <c r="Q1141" s="59" t="s">
        <v>1482</v>
      </c>
      <c r="R1141" s="59" t="s">
        <v>1483</v>
      </c>
      <c r="S1141" s="59" t="s">
        <v>1853</v>
      </c>
      <c r="T1141" s="59" t="s">
        <v>1854</v>
      </c>
      <c r="U1141" s="59" t="s">
        <v>1486</v>
      </c>
      <c r="V1141" s="59" t="s">
        <v>1487</v>
      </c>
      <c r="W1141" s="59" t="s">
        <v>1500</v>
      </c>
      <c r="X1141" s="59" t="s">
        <v>1501</v>
      </c>
      <c r="Y1141" s="59" t="s">
        <v>1490</v>
      </c>
      <c r="Z1141" s="59">
        <v>1.04</v>
      </c>
      <c r="AA1141" s="59">
        <v>1.04</v>
      </c>
      <c r="AB1141" s="59">
        <v>0</v>
      </c>
      <c r="AC1141" s="59">
        <v>1.04</v>
      </c>
      <c r="AD1141" s="59">
        <v>0</v>
      </c>
      <c r="AE1141" s="59">
        <v>0</v>
      </c>
      <c r="AF1141" s="59" t="s">
        <v>1491</v>
      </c>
      <c r="AG1141" s="59" t="s">
        <v>1476</v>
      </c>
      <c r="AH1141" s="59" t="s">
        <v>795</v>
      </c>
      <c r="AI1141" s="59" t="s">
        <v>1492</v>
      </c>
      <c r="AJ1141" s="59" t="s">
        <v>1486</v>
      </c>
      <c r="AK1141" s="59" t="s">
        <v>278</v>
      </c>
      <c r="AL1141" s="59" t="s">
        <v>1493</v>
      </c>
      <c r="AM1141" s="59" t="s">
        <v>1494</v>
      </c>
      <c r="AN1141" s="59" t="s">
        <v>1385</v>
      </c>
      <c r="AO1141" s="59" t="s">
        <v>107</v>
      </c>
    </row>
    <row r="1142" spans="1:41" x14ac:dyDescent="0.15">
      <c r="A1142" s="59" t="s">
        <v>1864</v>
      </c>
      <c r="B1142" s="59" t="s">
        <v>1558</v>
      </c>
      <c r="C1142" s="59" t="s">
        <v>1559</v>
      </c>
      <c r="D1142" s="59" t="s">
        <v>1473</v>
      </c>
      <c r="E1142" s="59" t="s">
        <v>1474</v>
      </c>
      <c r="F1142" s="59" t="s">
        <v>1475</v>
      </c>
      <c r="G1142" s="59" t="s">
        <v>1406</v>
      </c>
      <c r="H1142" s="59" t="s">
        <v>1475</v>
      </c>
      <c r="I1142" s="59" t="s">
        <v>1406</v>
      </c>
      <c r="J1142" s="59" t="s">
        <v>1476</v>
      </c>
      <c r="K1142" s="59" t="s">
        <v>795</v>
      </c>
      <c r="L1142" s="59" t="s">
        <v>1560</v>
      </c>
      <c r="M1142" s="59" t="s">
        <v>1478</v>
      </c>
      <c r="N1142" s="59" t="s">
        <v>1479</v>
      </c>
      <c r="O1142" s="59" t="s">
        <v>1480</v>
      </c>
      <c r="P1142" s="59" t="s">
        <v>1481</v>
      </c>
      <c r="Q1142" s="59" t="s">
        <v>1482</v>
      </c>
      <c r="R1142" s="59" t="s">
        <v>1483</v>
      </c>
      <c r="S1142" s="59" t="s">
        <v>1561</v>
      </c>
      <c r="T1142" s="59" t="s">
        <v>1562</v>
      </c>
      <c r="U1142" s="59" t="s">
        <v>1486</v>
      </c>
      <c r="V1142" s="59" t="s">
        <v>1487</v>
      </c>
      <c r="W1142" s="59" t="s">
        <v>1500</v>
      </c>
      <c r="X1142" s="59" t="s">
        <v>1501</v>
      </c>
      <c r="Y1142" s="59" t="s">
        <v>1490</v>
      </c>
      <c r="Z1142" s="59">
        <v>1924.84</v>
      </c>
      <c r="AA1142" s="59">
        <v>945.46</v>
      </c>
      <c r="AB1142" s="59">
        <v>979.38</v>
      </c>
      <c r="AC1142" s="59">
        <v>945.46</v>
      </c>
      <c r="AD1142" s="59">
        <v>0</v>
      </c>
      <c r="AE1142" s="59">
        <v>0</v>
      </c>
      <c r="AF1142" s="59" t="s">
        <v>1491</v>
      </c>
      <c r="AG1142" s="59" t="s">
        <v>1476</v>
      </c>
      <c r="AH1142" s="59" t="s">
        <v>795</v>
      </c>
      <c r="AI1142" s="59" t="s">
        <v>1492</v>
      </c>
      <c r="AJ1142" s="59" t="s">
        <v>1486</v>
      </c>
      <c r="AK1142" s="59" t="s">
        <v>278</v>
      </c>
      <c r="AL1142" s="59" t="s">
        <v>1493</v>
      </c>
      <c r="AM1142" s="59" t="s">
        <v>1494</v>
      </c>
      <c r="AN1142" s="59" t="s">
        <v>1385</v>
      </c>
      <c r="AO1142" s="59" t="s">
        <v>107</v>
      </c>
    </row>
    <row r="1143" spans="1:41" x14ac:dyDescent="0.15">
      <c r="A1143" s="59" t="s">
        <v>1864</v>
      </c>
      <c r="B1143" s="59" t="s">
        <v>1563</v>
      </c>
      <c r="C1143" s="59" t="s">
        <v>1564</v>
      </c>
      <c r="D1143" s="59" t="s">
        <v>1473</v>
      </c>
      <c r="E1143" s="59" t="s">
        <v>1474</v>
      </c>
      <c r="F1143" s="59" t="s">
        <v>1475</v>
      </c>
      <c r="G1143" s="59" t="s">
        <v>1406</v>
      </c>
      <c r="H1143" s="59" t="s">
        <v>1475</v>
      </c>
      <c r="I1143" s="59" t="s">
        <v>1406</v>
      </c>
      <c r="J1143" s="59" t="s">
        <v>1476</v>
      </c>
      <c r="K1143" s="59" t="s">
        <v>795</v>
      </c>
      <c r="L1143" s="59" t="s">
        <v>1565</v>
      </c>
      <c r="M1143" s="59" t="s">
        <v>1478</v>
      </c>
      <c r="N1143" s="59" t="s">
        <v>1479</v>
      </c>
      <c r="O1143" s="59" t="s">
        <v>1480</v>
      </c>
      <c r="P1143" s="59" t="s">
        <v>1481</v>
      </c>
      <c r="Q1143" s="59" t="s">
        <v>1482</v>
      </c>
      <c r="R1143" s="59" t="s">
        <v>1483</v>
      </c>
      <c r="S1143" s="59" t="s">
        <v>1812</v>
      </c>
      <c r="T1143" s="59" t="s">
        <v>1813</v>
      </c>
      <c r="U1143" s="59" t="s">
        <v>1486</v>
      </c>
      <c r="V1143" s="59" t="s">
        <v>1487</v>
      </c>
      <c r="W1143" s="59" t="s">
        <v>1509</v>
      </c>
      <c r="X1143" s="59" t="s">
        <v>1487</v>
      </c>
      <c r="Y1143" s="59" t="s">
        <v>1490</v>
      </c>
      <c r="Z1143" s="59">
        <v>729.47</v>
      </c>
      <c r="AA1143" s="59">
        <v>723.55</v>
      </c>
      <c r="AB1143" s="59">
        <v>5.92</v>
      </c>
      <c r="AC1143" s="59">
        <v>723.55</v>
      </c>
      <c r="AD1143" s="59">
        <v>0</v>
      </c>
      <c r="AE1143" s="59">
        <v>0</v>
      </c>
      <c r="AF1143" s="59" t="s">
        <v>1491</v>
      </c>
      <c r="AG1143" s="59" t="s">
        <v>1476</v>
      </c>
      <c r="AH1143" s="59" t="s">
        <v>795</v>
      </c>
      <c r="AI1143" s="59" t="s">
        <v>1492</v>
      </c>
      <c r="AJ1143" s="59" t="s">
        <v>1486</v>
      </c>
      <c r="AK1143" s="59" t="s">
        <v>278</v>
      </c>
      <c r="AL1143" s="59" t="s">
        <v>1493</v>
      </c>
      <c r="AM1143" s="59" t="s">
        <v>1494</v>
      </c>
      <c r="AN1143" s="59" t="s">
        <v>1385</v>
      </c>
      <c r="AO1143" s="59" t="s">
        <v>107</v>
      </c>
    </row>
    <row r="1144" spans="1:41" x14ac:dyDescent="0.15">
      <c r="A1144" s="59" t="s">
        <v>1864</v>
      </c>
      <c r="B1144" s="59" t="s">
        <v>1563</v>
      </c>
      <c r="C1144" s="59" t="s">
        <v>1564</v>
      </c>
      <c r="D1144" s="59" t="s">
        <v>1473</v>
      </c>
      <c r="E1144" s="59" t="s">
        <v>1474</v>
      </c>
      <c r="F1144" s="59" t="s">
        <v>1475</v>
      </c>
      <c r="G1144" s="59" t="s">
        <v>1406</v>
      </c>
      <c r="H1144" s="59" t="s">
        <v>1475</v>
      </c>
      <c r="I1144" s="59" t="s">
        <v>1406</v>
      </c>
      <c r="J1144" s="59" t="s">
        <v>1476</v>
      </c>
      <c r="K1144" s="59" t="s">
        <v>795</v>
      </c>
      <c r="L1144" s="59" t="s">
        <v>1565</v>
      </c>
      <c r="M1144" s="59" t="s">
        <v>1478</v>
      </c>
      <c r="N1144" s="59" t="s">
        <v>1479</v>
      </c>
      <c r="O1144" s="59" t="s">
        <v>1480</v>
      </c>
      <c r="P1144" s="59" t="s">
        <v>1481</v>
      </c>
      <c r="Q1144" s="59" t="s">
        <v>1482</v>
      </c>
      <c r="R1144" s="59" t="s">
        <v>1483</v>
      </c>
      <c r="S1144" s="59" t="s">
        <v>1812</v>
      </c>
      <c r="T1144" s="59" t="s">
        <v>1813</v>
      </c>
      <c r="U1144" s="59" t="s">
        <v>1486</v>
      </c>
      <c r="V1144" s="59" t="s">
        <v>1487</v>
      </c>
      <c r="W1144" s="59" t="s">
        <v>1488</v>
      </c>
      <c r="X1144" s="59" t="s">
        <v>1510</v>
      </c>
      <c r="Y1144" s="59" t="s">
        <v>1490</v>
      </c>
      <c r="Z1144" s="59">
        <v>41.76</v>
      </c>
      <c r="AA1144" s="59">
        <v>41.17</v>
      </c>
      <c r="AB1144" s="59">
        <v>0.59</v>
      </c>
      <c r="AC1144" s="59">
        <v>41.17</v>
      </c>
      <c r="AD1144" s="59">
        <v>0</v>
      </c>
      <c r="AE1144" s="59">
        <v>0</v>
      </c>
      <c r="AF1144" s="59" t="s">
        <v>1491</v>
      </c>
      <c r="AG1144" s="59" t="s">
        <v>1476</v>
      </c>
      <c r="AH1144" s="59" t="s">
        <v>795</v>
      </c>
      <c r="AI1144" s="59" t="s">
        <v>1492</v>
      </c>
      <c r="AJ1144" s="59" t="s">
        <v>1486</v>
      </c>
      <c r="AK1144" s="59" t="s">
        <v>278</v>
      </c>
      <c r="AL1144" s="59" t="s">
        <v>1493</v>
      </c>
      <c r="AM1144" s="59" t="s">
        <v>1494</v>
      </c>
      <c r="AN1144" s="59" t="s">
        <v>1385</v>
      </c>
      <c r="AO1144" s="59" t="s">
        <v>107</v>
      </c>
    </row>
    <row r="1145" spans="1:41" x14ac:dyDescent="0.15">
      <c r="A1145" s="59" t="s">
        <v>1864</v>
      </c>
      <c r="B1145" s="59" t="s">
        <v>1563</v>
      </c>
      <c r="C1145" s="59" t="s">
        <v>1564</v>
      </c>
      <c r="D1145" s="59" t="s">
        <v>1473</v>
      </c>
      <c r="E1145" s="59" t="s">
        <v>1474</v>
      </c>
      <c r="F1145" s="59" t="s">
        <v>1475</v>
      </c>
      <c r="G1145" s="59" t="s">
        <v>1406</v>
      </c>
      <c r="H1145" s="59" t="s">
        <v>1475</v>
      </c>
      <c r="I1145" s="59" t="s">
        <v>1406</v>
      </c>
      <c r="J1145" s="59" t="s">
        <v>1476</v>
      </c>
      <c r="K1145" s="59" t="s">
        <v>795</v>
      </c>
      <c r="L1145" s="59" t="s">
        <v>1565</v>
      </c>
      <c r="M1145" s="59" t="s">
        <v>1478</v>
      </c>
      <c r="N1145" s="59" t="s">
        <v>1479</v>
      </c>
      <c r="O1145" s="59" t="s">
        <v>1480</v>
      </c>
      <c r="P1145" s="59" t="s">
        <v>1481</v>
      </c>
      <c r="Q1145" s="59" t="s">
        <v>1482</v>
      </c>
      <c r="R1145" s="59" t="s">
        <v>1483</v>
      </c>
      <c r="S1145" s="59" t="s">
        <v>1812</v>
      </c>
      <c r="T1145" s="59" t="s">
        <v>1813</v>
      </c>
      <c r="U1145" s="59" t="s">
        <v>1486</v>
      </c>
      <c r="V1145" s="59" t="s">
        <v>1487</v>
      </c>
      <c r="W1145" s="59" t="s">
        <v>1488</v>
      </c>
      <c r="X1145" s="59" t="s">
        <v>1511</v>
      </c>
      <c r="Y1145" s="59" t="s">
        <v>1490</v>
      </c>
      <c r="Z1145" s="59">
        <v>4.3499999999999996</v>
      </c>
      <c r="AA1145" s="59">
        <v>4.3499999999999996</v>
      </c>
      <c r="AB1145" s="59">
        <v>0</v>
      </c>
      <c r="AC1145" s="59">
        <v>4.3499999999999996</v>
      </c>
      <c r="AD1145" s="59">
        <v>0</v>
      </c>
      <c r="AE1145" s="59">
        <v>0</v>
      </c>
      <c r="AF1145" s="59" t="s">
        <v>1491</v>
      </c>
      <c r="AG1145" s="59" t="s">
        <v>1476</v>
      </c>
      <c r="AH1145" s="59" t="s">
        <v>795</v>
      </c>
      <c r="AI1145" s="59" t="s">
        <v>1492</v>
      </c>
      <c r="AJ1145" s="59" t="s">
        <v>1486</v>
      </c>
      <c r="AK1145" s="59" t="s">
        <v>278</v>
      </c>
      <c r="AL1145" s="59" t="s">
        <v>1493</v>
      </c>
      <c r="AM1145" s="59" t="s">
        <v>1494</v>
      </c>
      <c r="AN1145" s="59" t="s">
        <v>1385</v>
      </c>
      <c r="AO1145" s="59" t="s">
        <v>107</v>
      </c>
    </row>
    <row r="1146" spans="1:41" x14ac:dyDescent="0.15">
      <c r="A1146" s="59" t="s">
        <v>1864</v>
      </c>
      <c r="B1146" s="59" t="s">
        <v>1568</v>
      </c>
      <c r="C1146" s="59" t="s">
        <v>1569</v>
      </c>
      <c r="D1146" s="59" t="s">
        <v>1473</v>
      </c>
      <c r="E1146" s="59" t="s">
        <v>1474</v>
      </c>
      <c r="F1146" s="59" t="s">
        <v>1475</v>
      </c>
      <c r="G1146" s="59" t="s">
        <v>1406</v>
      </c>
      <c r="H1146" s="59" t="s">
        <v>1475</v>
      </c>
      <c r="I1146" s="59" t="s">
        <v>1406</v>
      </c>
      <c r="J1146" s="59" t="s">
        <v>1476</v>
      </c>
      <c r="K1146" s="59" t="s">
        <v>795</v>
      </c>
      <c r="L1146" s="59" t="s">
        <v>1570</v>
      </c>
      <c r="M1146" s="59" t="s">
        <v>1478</v>
      </c>
      <c r="N1146" s="59" t="s">
        <v>1479</v>
      </c>
      <c r="O1146" s="59" t="s">
        <v>1480</v>
      </c>
      <c r="P1146" s="59" t="s">
        <v>1481</v>
      </c>
      <c r="Q1146" s="59" t="s">
        <v>1482</v>
      </c>
      <c r="R1146" s="59" t="s">
        <v>1483</v>
      </c>
      <c r="S1146" s="59" t="s">
        <v>1571</v>
      </c>
      <c r="T1146" s="59" t="s">
        <v>1572</v>
      </c>
      <c r="U1146" s="59" t="s">
        <v>1486</v>
      </c>
      <c r="V1146" s="59" t="s">
        <v>1487</v>
      </c>
      <c r="W1146" s="59" t="s">
        <v>1500</v>
      </c>
      <c r="X1146" s="59" t="s">
        <v>1501</v>
      </c>
      <c r="Y1146" s="59" t="s">
        <v>1490</v>
      </c>
      <c r="Z1146" s="59">
        <v>1690.7</v>
      </c>
      <c r="AA1146" s="59">
        <v>1433.03</v>
      </c>
      <c r="AB1146" s="59">
        <v>257.67</v>
      </c>
      <c r="AC1146" s="59">
        <v>1433.03</v>
      </c>
      <c r="AD1146" s="59">
        <v>0</v>
      </c>
      <c r="AE1146" s="59">
        <v>0</v>
      </c>
      <c r="AF1146" s="59" t="s">
        <v>1491</v>
      </c>
      <c r="AG1146" s="59" t="s">
        <v>1476</v>
      </c>
      <c r="AH1146" s="59" t="s">
        <v>795</v>
      </c>
      <c r="AI1146" s="59" t="s">
        <v>1492</v>
      </c>
      <c r="AJ1146" s="59" t="s">
        <v>1486</v>
      </c>
      <c r="AK1146" s="59" t="s">
        <v>278</v>
      </c>
      <c r="AL1146" s="59" t="s">
        <v>1493</v>
      </c>
      <c r="AM1146" s="59" t="s">
        <v>1494</v>
      </c>
      <c r="AN1146" s="59" t="s">
        <v>1385</v>
      </c>
      <c r="AO1146" s="59" t="s">
        <v>107</v>
      </c>
    </row>
    <row r="1147" spans="1:41" x14ac:dyDescent="0.15">
      <c r="A1147" s="59" t="s">
        <v>1864</v>
      </c>
      <c r="B1147" s="59" t="s">
        <v>1573</v>
      </c>
      <c r="C1147" s="59" t="s">
        <v>1574</v>
      </c>
      <c r="D1147" s="59" t="s">
        <v>1473</v>
      </c>
      <c r="E1147" s="59" t="s">
        <v>1474</v>
      </c>
      <c r="F1147" s="59" t="s">
        <v>1475</v>
      </c>
      <c r="G1147" s="59" t="s">
        <v>1406</v>
      </c>
      <c r="H1147" s="59" t="s">
        <v>1475</v>
      </c>
      <c r="I1147" s="59" t="s">
        <v>1406</v>
      </c>
      <c r="J1147" s="59" t="s">
        <v>1476</v>
      </c>
      <c r="K1147" s="59" t="s">
        <v>795</v>
      </c>
      <c r="L1147" s="59" t="s">
        <v>1570</v>
      </c>
      <c r="M1147" s="59" t="s">
        <v>1478</v>
      </c>
      <c r="N1147" s="59" t="s">
        <v>1479</v>
      </c>
      <c r="O1147" s="59" t="s">
        <v>1480</v>
      </c>
      <c r="P1147" s="59" t="s">
        <v>1481</v>
      </c>
      <c r="Q1147" s="59" t="s">
        <v>1482</v>
      </c>
      <c r="R1147" s="59" t="s">
        <v>1483</v>
      </c>
      <c r="S1147" s="59" t="s">
        <v>1575</v>
      </c>
      <c r="T1147" s="59" t="s">
        <v>1576</v>
      </c>
      <c r="U1147" s="59" t="s">
        <v>1486</v>
      </c>
      <c r="V1147" s="59" t="s">
        <v>1487</v>
      </c>
      <c r="W1147" s="59" t="s">
        <v>1500</v>
      </c>
      <c r="X1147" s="59" t="s">
        <v>1501</v>
      </c>
      <c r="Y1147" s="59" t="s">
        <v>1490</v>
      </c>
      <c r="Z1147" s="59">
        <v>1444.6</v>
      </c>
      <c r="AA1147" s="59">
        <v>1210</v>
      </c>
      <c r="AB1147" s="59">
        <v>234.6</v>
      </c>
      <c r="AC1147" s="59">
        <v>1210</v>
      </c>
      <c r="AD1147" s="59">
        <v>0</v>
      </c>
      <c r="AE1147" s="59">
        <v>0</v>
      </c>
      <c r="AF1147" s="59" t="s">
        <v>1491</v>
      </c>
      <c r="AG1147" s="59" t="s">
        <v>1476</v>
      </c>
      <c r="AH1147" s="59" t="s">
        <v>795</v>
      </c>
      <c r="AI1147" s="59" t="s">
        <v>1492</v>
      </c>
      <c r="AJ1147" s="59" t="s">
        <v>1486</v>
      </c>
      <c r="AK1147" s="59" t="s">
        <v>278</v>
      </c>
      <c r="AL1147" s="59" t="s">
        <v>1493</v>
      </c>
      <c r="AM1147" s="59" t="s">
        <v>1494</v>
      </c>
      <c r="AN1147" s="59" t="s">
        <v>1385</v>
      </c>
      <c r="AO1147" s="59" t="s">
        <v>107</v>
      </c>
    </row>
    <row r="1148" spans="1:41" x14ac:dyDescent="0.15">
      <c r="A1148" s="59" t="s">
        <v>1864</v>
      </c>
      <c r="B1148" s="59" t="s">
        <v>1577</v>
      </c>
      <c r="C1148" s="59" t="s">
        <v>1578</v>
      </c>
      <c r="D1148" s="59" t="s">
        <v>1473</v>
      </c>
      <c r="E1148" s="59" t="s">
        <v>1474</v>
      </c>
      <c r="F1148" s="59" t="s">
        <v>1475</v>
      </c>
      <c r="G1148" s="59" t="s">
        <v>1406</v>
      </c>
      <c r="H1148" s="59" t="s">
        <v>1475</v>
      </c>
      <c r="I1148" s="59" t="s">
        <v>1406</v>
      </c>
      <c r="J1148" s="59" t="s">
        <v>1476</v>
      </c>
      <c r="K1148" s="59" t="s">
        <v>795</v>
      </c>
      <c r="L1148" s="59" t="s">
        <v>1579</v>
      </c>
      <c r="M1148" s="59" t="s">
        <v>1478</v>
      </c>
      <c r="N1148" s="59" t="s">
        <v>1479</v>
      </c>
      <c r="O1148" s="59" t="s">
        <v>1480</v>
      </c>
      <c r="P1148" s="59" t="s">
        <v>1481</v>
      </c>
      <c r="Q1148" s="59" t="s">
        <v>1482</v>
      </c>
      <c r="R1148" s="59" t="s">
        <v>1483</v>
      </c>
      <c r="S1148" s="59" t="s">
        <v>1580</v>
      </c>
      <c r="T1148" s="59" t="s">
        <v>1581</v>
      </c>
      <c r="U1148" s="59" t="s">
        <v>1486</v>
      </c>
      <c r="V1148" s="59" t="s">
        <v>1487</v>
      </c>
      <c r="W1148" s="59" t="s">
        <v>1500</v>
      </c>
      <c r="X1148" s="59" t="s">
        <v>1501</v>
      </c>
      <c r="Y1148" s="59" t="s">
        <v>1490</v>
      </c>
      <c r="Z1148" s="59">
        <v>3850.49</v>
      </c>
      <c r="AA1148" s="59">
        <v>1977.79</v>
      </c>
      <c r="AB1148" s="59">
        <v>1872.7</v>
      </c>
      <c r="AC1148" s="59">
        <v>1977.79</v>
      </c>
      <c r="AD1148" s="59">
        <v>0</v>
      </c>
      <c r="AE1148" s="59">
        <v>0</v>
      </c>
      <c r="AF1148" s="59" t="s">
        <v>1491</v>
      </c>
      <c r="AG1148" s="59" t="s">
        <v>1476</v>
      </c>
      <c r="AH1148" s="59" t="s">
        <v>795</v>
      </c>
      <c r="AI1148" s="59" t="s">
        <v>1492</v>
      </c>
      <c r="AJ1148" s="59" t="s">
        <v>1486</v>
      </c>
      <c r="AK1148" s="59" t="s">
        <v>278</v>
      </c>
      <c r="AL1148" s="59" t="s">
        <v>1493</v>
      </c>
      <c r="AM1148" s="59" t="s">
        <v>1494</v>
      </c>
      <c r="AN1148" s="59" t="s">
        <v>1385</v>
      </c>
      <c r="AO1148" s="59" t="s">
        <v>107</v>
      </c>
    </row>
    <row r="1149" spans="1:41" x14ac:dyDescent="0.15">
      <c r="A1149" s="59" t="s">
        <v>1864</v>
      </c>
      <c r="B1149" s="59" t="s">
        <v>1855</v>
      </c>
      <c r="C1149" s="59" t="s">
        <v>1856</v>
      </c>
      <c r="D1149" s="59" t="s">
        <v>1473</v>
      </c>
      <c r="E1149" s="59" t="s">
        <v>1474</v>
      </c>
      <c r="F1149" s="59" t="s">
        <v>1475</v>
      </c>
      <c r="G1149" s="59" t="s">
        <v>1406</v>
      </c>
      <c r="H1149" s="59" t="s">
        <v>1475</v>
      </c>
      <c r="I1149" s="59" t="s">
        <v>1406</v>
      </c>
      <c r="J1149" s="59" t="s">
        <v>1476</v>
      </c>
      <c r="K1149" s="59" t="s">
        <v>795</v>
      </c>
      <c r="L1149" s="59" t="s">
        <v>1857</v>
      </c>
      <c r="M1149" s="59" t="s">
        <v>1478</v>
      </c>
      <c r="N1149" s="59" t="s">
        <v>1479</v>
      </c>
      <c r="O1149" s="59" t="s">
        <v>1480</v>
      </c>
      <c r="P1149" s="59" t="s">
        <v>1481</v>
      </c>
      <c r="Q1149" s="59" t="s">
        <v>1482</v>
      </c>
      <c r="R1149" s="59" t="s">
        <v>1483</v>
      </c>
      <c r="S1149" s="59" t="s">
        <v>1858</v>
      </c>
      <c r="T1149" s="59" t="s">
        <v>1859</v>
      </c>
      <c r="U1149" s="59" t="s">
        <v>1486</v>
      </c>
      <c r="V1149" s="59" t="s">
        <v>1487</v>
      </c>
      <c r="W1149" s="59" t="s">
        <v>1500</v>
      </c>
      <c r="X1149" s="59" t="s">
        <v>1501</v>
      </c>
      <c r="Y1149" s="59" t="s">
        <v>1490</v>
      </c>
      <c r="Z1149" s="59">
        <v>2022.62</v>
      </c>
      <c r="AA1149" s="59">
        <v>1957.3</v>
      </c>
      <c r="AB1149" s="59">
        <v>65.319999999999993</v>
      </c>
      <c r="AC1149" s="59">
        <v>1957.3</v>
      </c>
      <c r="AD1149" s="59">
        <v>0</v>
      </c>
      <c r="AE1149" s="59">
        <v>0</v>
      </c>
      <c r="AF1149" s="59" t="s">
        <v>1491</v>
      </c>
      <c r="AG1149" s="59" t="s">
        <v>1476</v>
      </c>
      <c r="AH1149" s="59" t="s">
        <v>795</v>
      </c>
      <c r="AI1149" s="59" t="s">
        <v>1492</v>
      </c>
      <c r="AJ1149" s="59" t="s">
        <v>1486</v>
      </c>
      <c r="AK1149" s="59" t="s">
        <v>278</v>
      </c>
      <c r="AL1149" s="59" t="s">
        <v>1493</v>
      </c>
      <c r="AM1149" s="59" t="s">
        <v>1494</v>
      </c>
      <c r="AN1149" s="59" t="s">
        <v>1385</v>
      </c>
      <c r="AO1149" s="59" t="s">
        <v>107</v>
      </c>
    </row>
    <row r="1150" spans="1:41" x14ac:dyDescent="0.15">
      <c r="A1150" s="59" t="s">
        <v>1864</v>
      </c>
      <c r="B1150" s="59" t="s">
        <v>1582</v>
      </c>
      <c r="C1150" s="59" t="s">
        <v>1583</v>
      </c>
      <c r="D1150" s="59" t="s">
        <v>1517</v>
      </c>
      <c r="E1150" s="59" t="s">
        <v>559</v>
      </c>
      <c r="F1150" s="59" t="s">
        <v>1475</v>
      </c>
      <c r="G1150" s="59" t="s">
        <v>1406</v>
      </c>
      <c r="H1150" s="59" t="s">
        <v>1475</v>
      </c>
      <c r="I1150" s="59" t="s">
        <v>1406</v>
      </c>
      <c r="J1150" s="59" t="s">
        <v>737</v>
      </c>
      <c r="K1150" s="59" t="s">
        <v>1518</v>
      </c>
      <c r="L1150" s="59" t="s">
        <v>1584</v>
      </c>
      <c r="M1150" s="59" t="s">
        <v>1478</v>
      </c>
      <c r="N1150" s="59" t="s">
        <v>1479</v>
      </c>
      <c r="O1150" s="59" t="s">
        <v>1480</v>
      </c>
      <c r="P1150" s="59" t="s">
        <v>1481</v>
      </c>
      <c r="Q1150" s="59" t="s">
        <v>1482</v>
      </c>
      <c r="R1150" s="59" t="s">
        <v>1483</v>
      </c>
      <c r="S1150" s="59" t="s">
        <v>1585</v>
      </c>
      <c r="T1150" s="59" t="s">
        <v>1586</v>
      </c>
      <c r="U1150" s="59" t="s">
        <v>1486</v>
      </c>
      <c r="V1150" s="59" t="s">
        <v>1487</v>
      </c>
      <c r="W1150" s="59" t="s">
        <v>1508</v>
      </c>
      <c r="X1150" s="59" t="s">
        <v>1487</v>
      </c>
      <c r="Y1150" s="59" t="s">
        <v>1490</v>
      </c>
      <c r="Z1150" s="59">
        <v>42.9</v>
      </c>
      <c r="AA1150" s="59">
        <v>42.9</v>
      </c>
      <c r="AB1150" s="59">
        <v>0</v>
      </c>
      <c r="AC1150" s="59">
        <v>42.9</v>
      </c>
      <c r="AD1150" s="59">
        <v>0</v>
      </c>
      <c r="AE1150" s="59">
        <v>0</v>
      </c>
      <c r="AF1150" s="59" t="s">
        <v>1491</v>
      </c>
      <c r="AG1150" s="59" t="s">
        <v>737</v>
      </c>
      <c r="AH1150" s="59" t="s">
        <v>1518</v>
      </c>
      <c r="AI1150" s="59" t="s">
        <v>1523</v>
      </c>
      <c r="AJ1150" s="59" t="s">
        <v>1486</v>
      </c>
      <c r="AK1150" s="59" t="s">
        <v>278</v>
      </c>
      <c r="AL1150" s="59" t="s">
        <v>1493</v>
      </c>
      <c r="AM1150" s="59" t="s">
        <v>1494</v>
      </c>
      <c r="AN1150" s="59" t="s">
        <v>1384</v>
      </c>
      <c r="AO1150" s="59" t="s">
        <v>107</v>
      </c>
    </row>
    <row r="1151" spans="1:41" x14ac:dyDescent="0.15">
      <c r="A1151" s="59" t="s">
        <v>1864</v>
      </c>
      <c r="B1151" s="59" t="s">
        <v>1582</v>
      </c>
      <c r="C1151" s="59" t="s">
        <v>1583</v>
      </c>
      <c r="D1151" s="59" t="s">
        <v>1517</v>
      </c>
      <c r="E1151" s="59" t="s">
        <v>559</v>
      </c>
      <c r="F1151" s="59" t="s">
        <v>1475</v>
      </c>
      <c r="G1151" s="59" t="s">
        <v>1406</v>
      </c>
      <c r="H1151" s="59" t="s">
        <v>1475</v>
      </c>
      <c r="I1151" s="59" t="s">
        <v>1406</v>
      </c>
      <c r="J1151" s="59" t="s">
        <v>737</v>
      </c>
      <c r="K1151" s="59" t="s">
        <v>1518</v>
      </c>
      <c r="L1151" s="59" t="s">
        <v>1584</v>
      </c>
      <c r="M1151" s="59" t="s">
        <v>1478</v>
      </c>
      <c r="N1151" s="59" t="s">
        <v>1479</v>
      </c>
      <c r="O1151" s="59" t="s">
        <v>1480</v>
      </c>
      <c r="P1151" s="59" t="s">
        <v>1481</v>
      </c>
      <c r="Q1151" s="59" t="s">
        <v>1482</v>
      </c>
      <c r="R1151" s="59" t="s">
        <v>1483</v>
      </c>
      <c r="S1151" s="59" t="s">
        <v>1585</v>
      </c>
      <c r="T1151" s="59" t="s">
        <v>1586</v>
      </c>
      <c r="U1151" s="59" t="s">
        <v>1486</v>
      </c>
      <c r="V1151" s="59" t="s">
        <v>1487</v>
      </c>
      <c r="W1151" s="59" t="s">
        <v>1509</v>
      </c>
      <c r="X1151" s="59" t="s">
        <v>1487</v>
      </c>
      <c r="Y1151" s="59" t="s">
        <v>1490</v>
      </c>
      <c r="Z1151" s="59">
        <v>4.93</v>
      </c>
      <c r="AA1151" s="59">
        <v>4.93</v>
      </c>
      <c r="AB1151" s="59">
        <v>0</v>
      </c>
      <c r="AC1151" s="59">
        <v>4.93</v>
      </c>
      <c r="AD1151" s="59">
        <v>0</v>
      </c>
      <c r="AE1151" s="59">
        <v>0</v>
      </c>
      <c r="AF1151" s="59" t="s">
        <v>1491</v>
      </c>
      <c r="AG1151" s="59" t="s">
        <v>737</v>
      </c>
      <c r="AH1151" s="59" t="s">
        <v>1518</v>
      </c>
      <c r="AI1151" s="59" t="s">
        <v>1523</v>
      </c>
      <c r="AJ1151" s="59" t="s">
        <v>1486</v>
      </c>
      <c r="AK1151" s="59" t="s">
        <v>278</v>
      </c>
      <c r="AL1151" s="59" t="s">
        <v>1493</v>
      </c>
      <c r="AM1151" s="59" t="s">
        <v>1494</v>
      </c>
      <c r="AN1151" s="59" t="s">
        <v>1384</v>
      </c>
      <c r="AO1151" s="59" t="s">
        <v>107</v>
      </c>
    </row>
    <row r="1152" spans="1:41" x14ac:dyDescent="0.15">
      <c r="A1152" s="59" t="s">
        <v>1864</v>
      </c>
      <c r="B1152" s="59" t="s">
        <v>1582</v>
      </c>
      <c r="C1152" s="59" t="s">
        <v>1583</v>
      </c>
      <c r="D1152" s="59" t="s">
        <v>1517</v>
      </c>
      <c r="E1152" s="59" t="s">
        <v>559</v>
      </c>
      <c r="F1152" s="59" t="s">
        <v>1475</v>
      </c>
      <c r="G1152" s="59" t="s">
        <v>1406</v>
      </c>
      <c r="H1152" s="59" t="s">
        <v>1475</v>
      </c>
      <c r="I1152" s="59" t="s">
        <v>1406</v>
      </c>
      <c r="J1152" s="59" t="s">
        <v>737</v>
      </c>
      <c r="K1152" s="59" t="s">
        <v>1518</v>
      </c>
      <c r="L1152" s="59" t="s">
        <v>1584</v>
      </c>
      <c r="M1152" s="59" t="s">
        <v>1478</v>
      </c>
      <c r="N1152" s="59" t="s">
        <v>1479</v>
      </c>
      <c r="O1152" s="59" t="s">
        <v>1480</v>
      </c>
      <c r="P1152" s="59" t="s">
        <v>1481</v>
      </c>
      <c r="Q1152" s="59" t="s">
        <v>1482</v>
      </c>
      <c r="R1152" s="59" t="s">
        <v>1483</v>
      </c>
      <c r="S1152" s="59" t="s">
        <v>1585</v>
      </c>
      <c r="T1152" s="59" t="s">
        <v>1586</v>
      </c>
      <c r="U1152" s="59" t="s">
        <v>1486</v>
      </c>
      <c r="V1152" s="59" t="s">
        <v>1487</v>
      </c>
      <c r="W1152" s="59" t="s">
        <v>1513</v>
      </c>
      <c r="X1152" s="59" t="s">
        <v>1487</v>
      </c>
      <c r="Y1152" s="59" t="s">
        <v>1490</v>
      </c>
      <c r="Z1152" s="59">
        <v>22.79</v>
      </c>
      <c r="AA1152" s="59">
        <v>22.79</v>
      </c>
      <c r="AB1152" s="59">
        <v>0</v>
      </c>
      <c r="AC1152" s="59">
        <v>22.79</v>
      </c>
      <c r="AD1152" s="59">
        <v>0</v>
      </c>
      <c r="AE1152" s="59">
        <v>0</v>
      </c>
      <c r="AF1152" s="59" t="s">
        <v>1491</v>
      </c>
      <c r="AG1152" s="59" t="s">
        <v>737</v>
      </c>
      <c r="AH1152" s="59" t="s">
        <v>1518</v>
      </c>
      <c r="AI1152" s="59" t="s">
        <v>1523</v>
      </c>
      <c r="AJ1152" s="59" t="s">
        <v>1486</v>
      </c>
      <c r="AK1152" s="59" t="s">
        <v>278</v>
      </c>
      <c r="AL1152" s="59" t="s">
        <v>1493</v>
      </c>
      <c r="AM1152" s="59" t="s">
        <v>1494</v>
      </c>
      <c r="AN1152" s="59" t="s">
        <v>1384</v>
      </c>
      <c r="AO1152" s="59" t="s">
        <v>107</v>
      </c>
    </row>
    <row r="1153" spans="1:41" x14ac:dyDescent="0.15">
      <c r="A1153" s="59" t="s">
        <v>1864</v>
      </c>
      <c r="B1153" s="59" t="s">
        <v>1582</v>
      </c>
      <c r="C1153" s="59" t="s">
        <v>1583</v>
      </c>
      <c r="D1153" s="59" t="s">
        <v>1517</v>
      </c>
      <c r="E1153" s="59" t="s">
        <v>559</v>
      </c>
      <c r="F1153" s="59" t="s">
        <v>1475</v>
      </c>
      <c r="G1153" s="59" t="s">
        <v>1406</v>
      </c>
      <c r="H1153" s="59" t="s">
        <v>1475</v>
      </c>
      <c r="I1153" s="59" t="s">
        <v>1406</v>
      </c>
      <c r="J1153" s="59" t="s">
        <v>737</v>
      </c>
      <c r="K1153" s="59" t="s">
        <v>1518</v>
      </c>
      <c r="L1153" s="59" t="s">
        <v>1584</v>
      </c>
      <c r="M1153" s="59" t="s">
        <v>1478</v>
      </c>
      <c r="N1153" s="59" t="s">
        <v>1479</v>
      </c>
      <c r="O1153" s="59" t="s">
        <v>1480</v>
      </c>
      <c r="P1153" s="59" t="s">
        <v>1481</v>
      </c>
      <c r="Q1153" s="59" t="s">
        <v>1482</v>
      </c>
      <c r="R1153" s="59" t="s">
        <v>1483</v>
      </c>
      <c r="S1153" s="59" t="s">
        <v>1585</v>
      </c>
      <c r="T1153" s="59" t="s">
        <v>1586</v>
      </c>
      <c r="U1153" s="59" t="s">
        <v>1486</v>
      </c>
      <c r="V1153" s="59" t="s">
        <v>1487</v>
      </c>
      <c r="W1153" s="59" t="s">
        <v>1514</v>
      </c>
      <c r="X1153" s="59" t="s">
        <v>1487</v>
      </c>
      <c r="Y1153" s="59" t="s">
        <v>1490</v>
      </c>
      <c r="Z1153" s="59">
        <v>0.68</v>
      </c>
      <c r="AA1153" s="59">
        <v>0.68</v>
      </c>
      <c r="AB1153" s="59">
        <v>0</v>
      </c>
      <c r="AC1153" s="59">
        <v>0.68</v>
      </c>
      <c r="AD1153" s="59">
        <v>0</v>
      </c>
      <c r="AE1153" s="59">
        <v>0</v>
      </c>
      <c r="AF1153" s="59" t="s">
        <v>1491</v>
      </c>
      <c r="AG1153" s="59" t="s">
        <v>737</v>
      </c>
      <c r="AH1153" s="59" t="s">
        <v>1518</v>
      </c>
      <c r="AI1153" s="59" t="s">
        <v>1523</v>
      </c>
      <c r="AJ1153" s="59" t="s">
        <v>1486</v>
      </c>
      <c r="AK1153" s="59" t="s">
        <v>278</v>
      </c>
      <c r="AL1153" s="59" t="s">
        <v>1493</v>
      </c>
      <c r="AM1153" s="59" t="s">
        <v>1494</v>
      </c>
      <c r="AN1153" s="59" t="s">
        <v>1384</v>
      </c>
      <c r="AO1153" s="59" t="s">
        <v>107</v>
      </c>
    </row>
    <row r="1154" spans="1:41" x14ac:dyDescent="0.15">
      <c r="A1154" s="59" t="s">
        <v>1864</v>
      </c>
      <c r="B1154" s="59" t="s">
        <v>1582</v>
      </c>
      <c r="C1154" s="59" t="s">
        <v>1583</v>
      </c>
      <c r="D1154" s="59" t="s">
        <v>1517</v>
      </c>
      <c r="E1154" s="59" t="s">
        <v>559</v>
      </c>
      <c r="F1154" s="59" t="s">
        <v>1475</v>
      </c>
      <c r="G1154" s="59" t="s">
        <v>1406</v>
      </c>
      <c r="H1154" s="59" t="s">
        <v>1475</v>
      </c>
      <c r="I1154" s="59" t="s">
        <v>1406</v>
      </c>
      <c r="J1154" s="59" t="s">
        <v>737</v>
      </c>
      <c r="K1154" s="59" t="s">
        <v>1518</v>
      </c>
      <c r="L1154" s="59" t="s">
        <v>1584</v>
      </c>
      <c r="M1154" s="59" t="s">
        <v>1478</v>
      </c>
      <c r="N1154" s="59" t="s">
        <v>1479</v>
      </c>
      <c r="O1154" s="59" t="s">
        <v>1480</v>
      </c>
      <c r="P1154" s="59" t="s">
        <v>1481</v>
      </c>
      <c r="Q1154" s="59" t="s">
        <v>1482</v>
      </c>
      <c r="R1154" s="59" t="s">
        <v>1483</v>
      </c>
      <c r="S1154" s="59" t="s">
        <v>1585</v>
      </c>
      <c r="T1154" s="59" t="s">
        <v>1586</v>
      </c>
      <c r="U1154" s="59" t="s">
        <v>1486</v>
      </c>
      <c r="V1154" s="59" t="s">
        <v>1487</v>
      </c>
      <c r="W1154" s="59" t="s">
        <v>1522</v>
      </c>
      <c r="X1154" s="59" t="s">
        <v>1487</v>
      </c>
      <c r="Y1154" s="59" t="s">
        <v>1490</v>
      </c>
      <c r="Z1154" s="59">
        <v>1790.51</v>
      </c>
      <c r="AA1154" s="59">
        <v>1790.51</v>
      </c>
      <c r="AB1154" s="59">
        <v>0</v>
      </c>
      <c r="AC1154" s="59">
        <v>1790.51</v>
      </c>
      <c r="AD1154" s="59">
        <v>0</v>
      </c>
      <c r="AE1154" s="59">
        <v>0</v>
      </c>
      <c r="AF1154" s="59" t="s">
        <v>1491</v>
      </c>
      <c r="AG1154" s="59" t="s">
        <v>737</v>
      </c>
      <c r="AH1154" s="59" t="s">
        <v>1518</v>
      </c>
      <c r="AI1154" s="59" t="s">
        <v>1523</v>
      </c>
      <c r="AJ1154" s="59" t="s">
        <v>1486</v>
      </c>
      <c r="AK1154" s="59" t="s">
        <v>278</v>
      </c>
      <c r="AL1154" s="59" t="s">
        <v>1493</v>
      </c>
      <c r="AM1154" s="59" t="s">
        <v>1494</v>
      </c>
      <c r="AN1154" s="59" t="s">
        <v>1384</v>
      </c>
      <c r="AO1154" s="59" t="s">
        <v>107</v>
      </c>
    </row>
    <row r="1155" spans="1:41" x14ac:dyDescent="0.15">
      <c r="A1155" s="59" t="s">
        <v>1864</v>
      </c>
      <c r="B1155" s="59" t="s">
        <v>1587</v>
      </c>
      <c r="C1155" s="59" t="s">
        <v>1588</v>
      </c>
      <c r="D1155" s="59" t="s">
        <v>1517</v>
      </c>
      <c r="E1155" s="59" t="s">
        <v>559</v>
      </c>
      <c r="F1155" s="59" t="s">
        <v>1475</v>
      </c>
      <c r="G1155" s="59" t="s">
        <v>1406</v>
      </c>
      <c r="H1155" s="59" t="s">
        <v>1475</v>
      </c>
      <c r="I1155" s="59" t="s">
        <v>1406</v>
      </c>
      <c r="J1155" s="59" t="s">
        <v>737</v>
      </c>
      <c r="K1155" s="59" t="s">
        <v>1518</v>
      </c>
      <c r="L1155" s="59" t="s">
        <v>1589</v>
      </c>
      <c r="M1155" s="59" t="s">
        <v>1478</v>
      </c>
      <c r="N1155" s="59" t="s">
        <v>1479</v>
      </c>
      <c r="O1155" s="59" t="s">
        <v>1480</v>
      </c>
      <c r="P1155" s="59" t="s">
        <v>1481</v>
      </c>
      <c r="Q1155" s="59" t="s">
        <v>1482</v>
      </c>
      <c r="R1155" s="59" t="s">
        <v>1483</v>
      </c>
      <c r="S1155" s="59" t="s">
        <v>1590</v>
      </c>
      <c r="T1155" s="59" t="s">
        <v>1591</v>
      </c>
      <c r="U1155" s="59" t="s">
        <v>1486</v>
      </c>
      <c r="V1155" s="59" t="s">
        <v>1487</v>
      </c>
      <c r="W1155" s="59" t="s">
        <v>1508</v>
      </c>
      <c r="X1155" s="59" t="s">
        <v>1487</v>
      </c>
      <c r="Y1155" s="59" t="s">
        <v>1490</v>
      </c>
      <c r="Z1155" s="59">
        <v>71.790000000000006</v>
      </c>
      <c r="AA1155" s="59">
        <v>71.790000000000006</v>
      </c>
      <c r="AB1155" s="59">
        <v>0</v>
      </c>
      <c r="AC1155" s="59">
        <v>71.790000000000006</v>
      </c>
      <c r="AD1155" s="59">
        <v>0</v>
      </c>
      <c r="AE1155" s="59">
        <v>0</v>
      </c>
      <c r="AF1155" s="59" t="s">
        <v>1491</v>
      </c>
      <c r="AG1155" s="59" t="s">
        <v>737</v>
      </c>
      <c r="AH1155" s="59" t="s">
        <v>1518</v>
      </c>
      <c r="AI1155" s="59" t="s">
        <v>1523</v>
      </c>
      <c r="AJ1155" s="59" t="s">
        <v>1486</v>
      </c>
      <c r="AK1155" s="59" t="s">
        <v>278</v>
      </c>
      <c r="AL1155" s="59" t="s">
        <v>1493</v>
      </c>
      <c r="AM1155" s="59" t="s">
        <v>1494</v>
      </c>
      <c r="AN1155" s="59" t="s">
        <v>1384</v>
      </c>
      <c r="AO1155" s="59" t="s">
        <v>107</v>
      </c>
    </row>
    <row r="1156" spans="1:41" x14ac:dyDescent="0.15">
      <c r="A1156" s="59" t="s">
        <v>1864</v>
      </c>
      <c r="B1156" s="59" t="s">
        <v>1587</v>
      </c>
      <c r="C1156" s="59" t="s">
        <v>1588</v>
      </c>
      <c r="D1156" s="59" t="s">
        <v>1517</v>
      </c>
      <c r="E1156" s="59" t="s">
        <v>559</v>
      </c>
      <c r="F1156" s="59" t="s">
        <v>1475</v>
      </c>
      <c r="G1156" s="59" t="s">
        <v>1406</v>
      </c>
      <c r="H1156" s="59" t="s">
        <v>1475</v>
      </c>
      <c r="I1156" s="59" t="s">
        <v>1406</v>
      </c>
      <c r="J1156" s="59" t="s">
        <v>737</v>
      </c>
      <c r="K1156" s="59" t="s">
        <v>1518</v>
      </c>
      <c r="L1156" s="59" t="s">
        <v>1589</v>
      </c>
      <c r="M1156" s="59" t="s">
        <v>1478</v>
      </c>
      <c r="N1156" s="59" t="s">
        <v>1479</v>
      </c>
      <c r="O1156" s="59" t="s">
        <v>1480</v>
      </c>
      <c r="P1156" s="59" t="s">
        <v>1481</v>
      </c>
      <c r="Q1156" s="59" t="s">
        <v>1482</v>
      </c>
      <c r="R1156" s="59" t="s">
        <v>1483</v>
      </c>
      <c r="S1156" s="59" t="s">
        <v>1590</v>
      </c>
      <c r="T1156" s="59" t="s">
        <v>1591</v>
      </c>
      <c r="U1156" s="59" t="s">
        <v>1486</v>
      </c>
      <c r="V1156" s="59" t="s">
        <v>1487</v>
      </c>
      <c r="W1156" s="59" t="s">
        <v>1509</v>
      </c>
      <c r="X1156" s="59" t="s">
        <v>1487</v>
      </c>
      <c r="Y1156" s="59" t="s">
        <v>1490</v>
      </c>
      <c r="Z1156" s="59">
        <v>1.58</v>
      </c>
      <c r="AA1156" s="59">
        <v>1.58</v>
      </c>
      <c r="AB1156" s="59">
        <v>0</v>
      </c>
      <c r="AC1156" s="59">
        <v>1.58</v>
      </c>
      <c r="AD1156" s="59">
        <v>0</v>
      </c>
      <c r="AE1156" s="59">
        <v>0</v>
      </c>
      <c r="AF1156" s="59" t="s">
        <v>1491</v>
      </c>
      <c r="AG1156" s="59" t="s">
        <v>737</v>
      </c>
      <c r="AH1156" s="59" t="s">
        <v>1518</v>
      </c>
      <c r="AI1156" s="59" t="s">
        <v>1523</v>
      </c>
      <c r="AJ1156" s="59" t="s">
        <v>1486</v>
      </c>
      <c r="AK1156" s="59" t="s">
        <v>278</v>
      </c>
      <c r="AL1156" s="59" t="s">
        <v>1493</v>
      </c>
      <c r="AM1156" s="59" t="s">
        <v>1494</v>
      </c>
      <c r="AN1156" s="59" t="s">
        <v>1384</v>
      </c>
      <c r="AO1156" s="59" t="s">
        <v>107</v>
      </c>
    </row>
    <row r="1157" spans="1:41" x14ac:dyDescent="0.15">
      <c r="A1157" s="59" t="s">
        <v>1864</v>
      </c>
      <c r="B1157" s="59" t="s">
        <v>1587</v>
      </c>
      <c r="C1157" s="59" t="s">
        <v>1588</v>
      </c>
      <c r="D1157" s="59" t="s">
        <v>1517</v>
      </c>
      <c r="E1157" s="59" t="s">
        <v>559</v>
      </c>
      <c r="F1157" s="59" t="s">
        <v>1475</v>
      </c>
      <c r="G1157" s="59" t="s">
        <v>1406</v>
      </c>
      <c r="H1157" s="59" t="s">
        <v>1475</v>
      </c>
      <c r="I1157" s="59" t="s">
        <v>1406</v>
      </c>
      <c r="J1157" s="59" t="s">
        <v>737</v>
      </c>
      <c r="K1157" s="59" t="s">
        <v>1518</v>
      </c>
      <c r="L1157" s="59" t="s">
        <v>1589</v>
      </c>
      <c r="M1157" s="59" t="s">
        <v>1478</v>
      </c>
      <c r="N1157" s="59" t="s">
        <v>1479</v>
      </c>
      <c r="O1157" s="59" t="s">
        <v>1480</v>
      </c>
      <c r="P1157" s="59" t="s">
        <v>1481</v>
      </c>
      <c r="Q1157" s="59" t="s">
        <v>1482</v>
      </c>
      <c r="R1157" s="59" t="s">
        <v>1483</v>
      </c>
      <c r="S1157" s="59" t="s">
        <v>1590</v>
      </c>
      <c r="T1157" s="59" t="s">
        <v>1591</v>
      </c>
      <c r="U1157" s="59" t="s">
        <v>1486</v>
      </c>
      <c r="V1157" s="59" t="s">
        <v>1487</v>
      </c>
      <c r="W1157" s="59" t="s">
        <v>1488</v>
      </c>
      <c r="X1157" s="59" t="s">
        <v>1510</v>
      </c>
      <c r="Y1157" s="59" t="s">
        <v>1490</v>
      </c>
      <c r="Z1157" s="59">
        <v>0.08</v>
      </c>
      <c r="AA1157" s="59">
        <v>0.08</v>
      </c>
      <c r="AB1157" s="59">
        <v>0</v>
      </c>
      <c r="AC1157" s="59">
        <v>0.08</v>
      </c>
      <c r="AD1157" s="59">
        <v>0</v>
      </c>
      <c r="AE1157" s="59">
        <v>0</v>
      </c>
      <c r="AF1157" s="59" t="s">
        <v>1491</v>
      </c>
      <c r="AG1157" s="59" t="s">
        <v>737</v>
      </c>
      <c r="AH1157" s="59" t="s">
        <v>1518</v>
      </c>
      <c r="AI1157" s="59" t="s">
        <v>1523</v>
      </c>
      <c r="AJ1157" s="59" t="s">
        <v>1486</v>
      </c>
      <c r="AK1157" s="59" t="s">
        <v>278</v>
      </c>
      <c r="AL1157" s="59" t="s">
        <v>1493</v>
      </c>
      <c r="AM1157" s="59" t="s">
        <v>1494</v>
      </c>
      <c r="AN1157" s="59" t="s">
        <v>1384</v>
      </c>
      <c r="AO1157" s="59" t="s">
        <v>107</v>
      </c>
    </row>
    <row r="1158" spans="1:41" x14ac:dyDescent="0.15">
      <c r="A1158" s="59" t="s">
        <v>1864</v>
      </c>
      <c r="B1158" s="59" t="s">
        <v>1587</v>
      </c>
      <c r="C1158" s="59" t="s">
        <v>1588</v>
      </c>
      <c r="D1158" s="59" t="s">
        <v>1517</v>
      </c>
      <c r="E1158" s="59" t="s">
        <v>559</v>
      </c>
      <c r="F1158" s="59" t="s">
        <v>1475</v>
      </c>
      <c r="G1158" s="59" t="s">
        <v>1406</v>
      </c>
      <c r="H1158" s="59" t="s">
        <v>1475</v>
      </c>
      <c r="I1158" s="59" t="s">
        <v>1406</v>
      </c>
      <c r="J1158" s="59" t="s">
        <v>737</v>
      </c>
      <c r="K1158" s="59" t="s">
        <v>1518</v>
      </c>
      <c r="L1158" s="59" t="s">
        <v>1589</v>
      </c>
      <c r="M1158" s="59" t="s">
        <v>1478</v>
      </c>
      <c r="N1158" s="59" t="s">
        <v>1479</v>
      </c>
      <c r="O1158" s="59" t="s">
        <v>1480</v>
      </c>
      <c r="P1158" s="59" t="s">
        <v>1481</v>
      </c>
      <c r="Q1158" s="59" t="s">
        <v>1482</v>
      </c>
      <c r="R1158" s="59" t="s">
        <v>1483</v>
      </c>
      <c r="S1158" s="59" t="s">
        <v>1590</v>
      </c>
      <c r="T1158" s="59" t="s">
        <v>1591</v>
      </c>
      <c r="U1158" s="59" t="s">
        <v>1486</v>
      </c>
      <c r="V1158" s="59" t="s">
        <v>1487</v>
      </c>
      <c r="W1158" s="59" t="s">
        <v>1513</v>
      </c>
      <c r="X1158" s="59" t="s">
        <v>1487</v>
      </c>
      <c r="Y1158" s="59" t="s">
        <v>1490</v>
      </c>
      <c r="Z1158" s="59">
        <v>109.29</v>
      </c>
      <c r="AA1158" s="59">
        <v>109.29</v>
      </c>
      <c r="AB1158" s="59">
        <v>0</v>
      </c>
      <c r="AC1158" s="59">
        <v>109.29</v>
      </c>
      <c r="AD1158" s="59">
        <v>0</v>
      </c>
      <c r="AE1158" s="59">
        <v>0</v>
      </c>
      <c r="AF1158" s="59" t="s">
        <v>1491</v>
      </c>
      <c r="AG1158" s="59" t="s">
        <v>737</v>
      </c>
      <c r="AH1158" s="59" t="s">
        <v>1518</v>
      </c>
      <c r="AI1158" s="59" t="s">
        <v>1523</v>
      </c>
      <c r="AJ1158" s="59" t="s">
        <v>1486</v>
      </c>
      <c r="AK1158" s="59" t="s">
        <v>278</v>
      </c>
      <c r="AL1158" s="59" t="s">
        <v>1493</v>
      </c>
      <c r="AM1158" s="59" t="s">
        <v>1494</v>
      </c>
      <c r="AN1158" s="59" t="s">
        <v>1384</v>
      </c>
      <c r="AO1158" s="59" t="s">
        <v>107</v>
      </c>
    </row>
    <row r="1159" spans="1:41" x14ac:dyDescent="0.15">
      <c r="A1159" s="59" t="s">
        <v>1864</v>
      </c>
      <c r="B1159" s="59" t="s">
        <v>1587</v>
      </c>
      <c r="C1159" s="59" t="s">
        <v>1588</v>
      </c>
      <c r="D1159" s="59" t="s">
        <v>1517</v>
      </c>
      <c r="E1159" s="59" t="s">
        <v>559</v>
      </c>
      <c r="F1159" s="59" t="s">
        <v>1475</v>
      </c>
      <c r="G1159" s="59" t="s">
        <v>1406</v>
      </c>
      <c r="H1159" s="59" t="s">
        <v>1475</v>
      </c>
      <c r="I1159" s="59" t="s">
        <v>1406</v>
      </c>
      <c r="J1159" s="59" t="s">
        <v>737</v>
      </c>
      <c r="K1159" s="59" t="s">
        <v>1518</v>
      </c>
      <c r="L1159" s="59" t="s">
        <v>1589</v>
      </c>
      <c r="M1159" s="59" t="s">
        <v>1478</v>
      </c>
      <c r="N1159" s="59" t="s">
        <v>1479</v>
      </c>
      <c r="O1159" s="59" t="s">
        <v>1480</v>
      </c>
      <c r="P1159" s="59" t="s">
        <v>1481</v>
      </c>
      <c r="Q1159" s="59" t="s">
        <v>1482</v>
      </c>
      <c r="R1159" s="59" t="s">
        <v>1483</v>
      </c>
      <c r="S1159" s="59" t="s">
        <v>1590</v>
      </c>
      <c r="T1159" s="59" t="s">
        <v>1591</v>
      </c>
      <c r="U1159" s="59" t="s">
        <v>1486</v>
      </c>
      <c r="V1159" s="59" t="s">
        <v>1487</v>
      </c>
      <c r="W1159" s="59" t="s">
        <v>1514</v>
      </c>
      <c r="X1159" s="59" t="s">
        <v>1487</v>
      </c>
      <c r="Y1159" s="59" t="s">
        <v>1490</v>
      </c>
      <c r="Z1159" s="59">
        <v>3.04</v>
      </c>
      <c r="AA1159" s="59">
        <v>3.04</v>
      </c>
      <c r="AB1159" s="59">
        <v>0</v>
      </c>
      <c r="AC1159" s="59">
        <v>3.04</v>
      </c>
      <c r="AD1159" s="59">
        <v>0</v>
      </c>
      <c r="AE1159" s="59">
        <v>0</v>
      </c>
      <c r="AF1159" s="59" t="s">
        <v>1491</v>
      </c>
      <c r="AG1159" s="59" t="s">
        <v>737</v>
      </c>
      <c r="AH1159" s="59" t="s">
        <v>1518</v>
      </c>
      <c r="AI1159" s="59" t="s">
        <v>1523</v>
      </c>
      <c r="AJ1159" s="59" t="s">
        <v>1486</v>
      </c>
      <c r="AK1159" s="59" t="s">
        <v>278</v>
      </c>
      <c r="AL1159" s="59" t="s">
        <v>1493</v>
      </c>
      <c r="AM1159" s="59" t="s">
        <v>1494</v>
      </c>
      <c r="AN1159" s="59" t="s">
        <v>1384</v>
      </c>
      <c r="AO1159" s="59" t="s">
        <v>107</v>
      </c>
    </row>
    <row r="1160" spans="1:41" x14ac:dyDescent="0.15">
      <c r="A1160" s="59" t="s">
        <v>1864</v>
      </c>
      <c r="B1160" s="59" t="s">
        <v>1592</v>
      </c>
      <c r="C1160" s="59" t="s">
        <v>1593</v>
      </c>
      <c r="D1160" s="59" t="s">
        <v>1517</v>
      </c>
      <c r="E1160" s="59" t="s">
        <v>559</v>
      </c>
      <c r="F1160" s="59" t="s">
        <v>1475</v>
      </c>
      <c r="G1160" s="59" t="s">
        <v>1406</v>
      </c>
      <c r="H1160" s="59" t="s">
        <v>1475</v>
      </c>
      <c r="I1160" s="59" t="s">
        <v>1406</v>
      </c>
      <c r="J1160" s="59" t="s">
        <v>737</v>
      </c>
      <c r="K1160" s="59" t="s">
        <v>1518</v>
      </c>
      <c r="L1160" s="59" t="s">
        <v>1594</v>
      </c>
      <c r="M1160" s="59" t="s">
        <v>1478</v>
      </c>
      <c r="N1160" s="59" t="s">
        <v>1479</v>
      </c>
      <c r="O1160" s="59" t="s">
        <v>1480</v>
      </c>
      <c r="P1160" s="59" t="s">
        <v>1481</v>
      </c>
      <c r="Q1160" s="59" t="s">
        <v>1482</v>
      </c>
      <c r="R1160" s="59" t="s">
        <v>1483</v>
      </c>
      <c r="S1160" s="59" t="s">
        <v>1595</v>
      </c>
      <c r="T1160" s="59" t="s">
        <v>1596</v>
      </c>
      <c r="U1160" s="59" t="s">
        <v>1486</v>
      </c>
      <c r="V1160" s="59" t="s">
        <v>1487</v>
      </c>
      <c r="W1160" s="59" t="s">
        <v>1508</v>
      </c>
      <c r="X1160" s="59" t="s">
        <v>1487</v>
      </c>
      <c r="Y1160" s="59" t="s">
        <v>1490</v>
      </c>
      <c r="Z1160" s="59">
        <v>350.85</v>
      </c>
      <c r="AA1160" s="59">
        <v>350.85</v>
      </c>
      <c r="AB1160" s="59">
        <v>0</v>
      </c>
      <c r="AC1160" s="59">
        <v>350.85</v>
      </c>
      <c r="AD1160" s="59">
        <v>0</v>
      </c>
      <c r="AE1160" s="59">
        <v>0</v>
      </c>
      <c r="AF1160" s="59" t="s">
        <v>1491</v>
      </c>
      <c r="AG1160" s="59" t="s">
        <v>737</v>
      </c>
      <c r="AH1160" s="59" t="s">
        <v>1518</v>
      </c>
      <c r="AI1160" s="59" t="s">
        <v>1523</v>
      </c>
      <c r="AJ1160" s="59" t="s">
        <v>1486</v>
      </c>
      <c r="AK1160" s="59" t="s">
        <v>278</v>
      </c>
      <c r="AL1160" s="59" t="s">
        <v>1493</v>
      </c>
      <c r="AM1160" s="59" t="s">
        <v>1494</v>
      </c>
      <c r="AN1160" s="59" t="s">
        <v>1384</v>
      </c>
      <c r="AO1160" s="59" t="s">
        <v>107</v>
      </c>
    </row>
    <row r="1161" spans="1:41" x14ac:dyDescent="0.15">
      <c r="A1161" s="59" t="s">
        <v>1864</v>
      </c>
      <c r="B1161" s="59" t="s">
        <v>1592</v>
      </c>
      <c r="C1161" s="59" t="s">
        <v>1593</v>
      </c>
      <c r="D1161" s="59" t="s">
        <v>1517</v>
      </c>
      <c r="E1161" s="59" t="s">
        <v>559</v>
      </c>
      <c r="F1161" s="59" t="s">
        <v>1475</v>
      </c>
      <c r="G1161" s="59" t="s">
        <v>1406</v>
      </c>
      <c r="H1161" s="59" t="s">
        <v>1475</v>
      </c>
      <c r="I1161" s="59" t="s">
        <v>1406</v>
      </c>
      <c r="J1161" s="59" t="s">
        <v>737</v>
      </c>
      <c r="K1161" s="59" t="s">
        <v>1518</v>
      </c>
      <c r="L1161" s="59" t="s">
        <v>1594</v>
      </c>
      <c r="M1161" s="59" t="s">
        <v>1478</v>
      </c>
      <c r="N1161" s="59" t="s">
        <v>1479</v>
      </c>
      <c r="O1161" s="59" t="s">
        <v>1480</v>
      </c>
      <c r="P1161" s="59" t="s">
        <v>1481</v>
      </c>
      <c r="Q1161" s="59" t="s">
        <v>1482</v>
      </c>
      <c r="R1161" s="59" t="s">
        <v>1483</v>
      </c>
      <c r="S1161" s="59" t="s">
        <v>1595</v>
      </c>
      <c r="T1161" s="59" t="s">
        <v>1596</v>
      </c>
      <c r="U1161" s="59" t="s">
        <v>1486</v>
      </c>
      <c r="V1161" s="59" t="s">
        <v>1487</v>
      </c>
      <c r="W1161" s="59" t="s">
        <v>1509</v>
      </c>
      <c r="X1161" s="59" t="s">
        <v>1487</v>
      </c>
      <c r="Y1161" s="59" t="s">
        <v>1490</v>
      </c>
      <c r="Z1161" s="59">
        <v>269.13</v>
      </c>
      <c r="AA1161" s="59">
        <v>269.13</v>
      </c>
      <c r="AB1161" s="59">
        <v>0</v>
      </c>
      <c r="AC1161" s="59">
        <v>269.13</v>
      </c>
      <c r="AD1161" s="59">
        <v>0</v>
      </c>
      <c r="AE1161" s="59">
        <v>0</v>
      </c>
      <c r="AF1161" s="59" t="s">
        <v>1491</v>
      </c>
      <c r="AG1161" s="59" t="s">
        <v>737</v>
      </c>
      <c r="AH1161" s="59" t="s">
        <v>1518</v>
      </c>
      <c r="AI1161" s="59" t="s">
        <v>1523</v>
      </c>
      <c r="AJ1161" s="59" t="s">
        <v>1486</v>
      </c>
      <c r="AK1161" s="59" t="s">
        <v>278</v>
      </c>
      <c r="AL1161" s="59" t="s">
        <v>1493</v>
      </c>
      <c r="AM1161" s="59" t="s">
        <v>1494</v>
      </c>
      <c r="AN1161" s="59" t="s">
        <v>1384</v>
      </c>
      <c r="AO1161" s="59" t="s">
        <v>107</v>
      </c>
    </row>
    <row r="1162" spans="1:41" x14ac:dyDescent="0.15">
      <c r="A1162" s="59" t="s">
        <v>1864</v>
      </c>
      <c r="B1162" s="59" t="s">
        <v>1592</v>
      </c>
      <c r="C1162" s="59" t="s">
        <v>1593</v>
      </c>
      <c r="D1162" s="59" t="s">
        <v>1517</v>
      </c>
      <c r="E1162" s="59" t="s">
        <v>559</v>
      </c>
      <c r="F1162" s="59" t="s">
        <v>1475</v>
      </c>
      <c r="G1162" s="59" t="s">
        <v>1406</v>
      </c>
      <c r="H1162" s="59" t="s">
        <v>1475</v>
      </c>
      <c r="I1162" s="59" t="s">
        <v>1406</v>
      </c>
      <c r="J1162" s="59" t="s">
        <v>737</v>
      </c>
      <c r="K1162" s="59" t="s">
        <v>1518</v>
      </c>
      <c r="L1162" s="59" t="s">
        <v>1594</v>
      </c>
      <c r="M1162" s="59" t="s">
        <v>1478</v>
      </c>
      <c r="N1162" s="59" t="s">
        <v>1479</v>
      </c>
      <c r="O1162" s="59" t="s">
        <v>1480</v>
      </c>
      <c r="P1162" s="59" t="s">
        <v>1481</v>
      </c>
      <c r="Q1162" s="59" t="s">
        <v>1482</v>
      </c>
      <c r="R1162" s="59" t="s">
        <v>1483</v>
      </c>
      <c r="S1162" s="59" t="s">
        <v>1595</v>
      </c>
      <c r="T1162" s="59" t="s">
        <v>1596</v>
      </c>
      <c r="U1162" s="59" t="s">
        <v>1486</v>
      </c>
      <c r="V1162" s="59" t="s">
        <v>1487</v>
      </c>
      <c r="W1162" s="59" t="s">
        <v>1513</v>
      </c>
      <c r="X1162" s="59" t="s">
        <v>1487</v>
      </c>
      <c r="Y1162" s="59" t="s">
        <v>1490</v>
      </c>
      <c r="Z1162" s="59">
        <v>201.56</v>
      </c>
      <c r="AA1162" s="59">
        <v>201.56</v>
      </c>
      <c r="AB1162" s="59">
        <v>0</v>
      </c>
      <c r="AC1162" s="59">
        <v>201.56</v>
      </c>
      <c r="AD1162" s="59">
        <v>0</v>
      </c>
      <c r="AE1162" s="59">
        <v>0</v>
      </c>
      <c r="AF1162" s="59" t="s">
        <v>1491</v>
      </c>
      <c r="AG1162" s="59" t="s">
        <v>737</v>
      </c>
      <c r="AH1162" s="59" t="s">
        <v>1518</v>
      </c>
      <c r="AI1162" s="59" t="s">
        <v>1523</v>
      </c>
      <c r="AJ1162" s="59" t="s">
        <v>1486</v>
      </c>
      <c r="AK1162" s="59" t="s">
        <v>278</v>
      </c>
      <c r="AL1162" s="59" t="s">
        <v>1493</v>
      </c>
      <c r="AM1162" s="59" t="s">
        <v>1494</v>
      </c>
      <c r="AN1162" s="59" t="s">
        <v>1384</v>
      </c>
      <c r="AO1162" s="59" t="s">
        <v>107</v>
      </c>
    </row>
    <row r="1163" spans="1:41" x14ac:dyDescent="0.15">
      <c r="A1163" s="59" t="s">
        <v>1864</v>
      </c>
      <c r="B1163" s="59" t="s">
        <v>1592</v>
      </c>
      <c r="C1163" s="59" t="s">
        <v>1593</v>
      </c>
      <c r="D1163" s="59" t="s">
        <v>1517</v>
      </c>
      <c r="E1163" s="59" t="s">
        <v>559</v>
      </c>
      <c r="F1163" s="59" t="s">
        <v>1475</v>
      </c>
      <c r="G1163" s="59" t="s">
        <v>1406</v>
      </c>
      <c r="H1163" s="59" t="s">
        <v>1475</v>
      </c>
      <c r="I1163" s="59" t="s">
        <v>1406</v>
      </c>
      <c r="J1163" s="59" t="s">
        <v>737</v>
      </c>
      <c r="K1163" s="59" t="s">
        <v>1518</v>
      </c>
      <c r="L1163" s="59" t="s">
        <v>1594</v>
      </c>
      <c r="M1163" s="59" t="s">
        <v>1478</v>
      </c>
      <c r="N1163" s="59" t="s">
        <v>1479</v>
      </c>
      <c r="O1163" s="59" t="s">
        <v>1480</v>
      </c>
      <c r="P1163" s="59" t="s">
        <v>1481</v>
      </c>
      <c r="Q1163" s="59" t="s">
        <v>1482</v>
      </c>
      <c r="R1163" s="59" t="s">
        <v>1483</v>
      </c>
      <c r="S1163" s="59" t="s">
        <v>1595</v>
      </c>
      <c r="T1163" s="59" t="s">
        <v>1596</v>
      </c>
      <c r="U1163" s="59" t="s">
        <v>1486</v>
      </c>
      <c r="V1163" s="59" t="s">
        <v>1487</v>
      </c>
      <c r="W1163" s="59" t="s">
        <v>1514</v>
      </c>
      <c r="X1163" s="59" t="s">
        <v>1487</v>
      </c>
      <c r="Y1163" s="59" t="s">
        <v>1490</v>
      </c>
      <c r="Z1163" s="59">
        <v>36.44</v>
      </c>
      <c r="AA1163" s="59">
        <v>36.44</v>
      </c>
      <c r="AB1163" s="59">
        <v>0</v>
      </c>
      <c r="AC1163" s="59">
        <v>36.44</v>
      </c>
      <c r="AD1163" s="59">
        <v>0</v>
      </c>
      <c r="AE1163" s="59">
        <v>0</v>
      </c>
      <c r="AF1163" s="59" t="s">
        <v>1491</v>
      </c>
      <c r="AG1163" s="59" t="s">
        <v>737</v>
      </c>
      <c r="AH1163" s="59" t="s">
        <v>1518</v>
      </c>
      <c r="AI1163" s="59" t="s">
        <v>1523</v>
      </c>
      <c r="AJ1163" s="59" t="s">
        <v>1486</v>
      </c>
      <c r="AK1163" s="59" t="s">
        <v>278</v>
      </c>
      <c r="AL1163" s="59" t="s">
        <v>1493</v>
      </c>
      <c r="AM1163" s="59" t="s">
        <v>1494</v>
      </c>
      <c r="AN1163" s="59" t="s">
        <v>1384</v>
      </c>
      <c r="AO1163" s="59" t="s">
        <v>107</v>
      </c>
    </row>
    <row r="1164" spans="1:41" x14ac:dyDescent="0.15">
      <c r="A1164" s="59" t="s">
        <v>1864</v>
      </c>
      <c r="B1164" s="59" t="s">
        <v>1597</v>
      </c>
      <c r="C1164" s="59" t="s">
        <v>1598</v>
      </c>
      <c r="D1164" s="59" t="s">
        <v>1517</v>
      </c>
      <c r="E1164" s="59" t="s">
        <v>559</v>
      </c>
      <c r="F1164" s="59" t="s">
        <v>1475</v>
      </c>
      <c r="G1164" s="59" t="s">
        <v>1406</v>
      </c>
      <c r="H1164" s="59" t="s">
        <v>1475</v>
      </c>
      <c r="I1164" s="59" t="s">
        <v>1406</v>
      </c>
      <c r="J1164" s="59" t="s">
        <v>737</v>
      </c>
      <c r="K1164" s="59" t="s">
        <v>1518</v>
      </c>
      <c r="L1164" s="59" t="s">
        <v>1599</v>
      </c>
      <c r="M1164" s="59" t="s">
        <v>1478</v>
      </c>
      <c r="N1164" s="59" t="s">
        <v>1479</v>
      </c>
      <c r="O1164" s="59" t="s">
        <v>1480</v>
      </c>
      <c r="P1164" s="59" t="s">
        <v>1481</v>
      </c>
      <c r="Q1164" s="59" t="s">
        <v>1482</v>
      </c>
      <c r="R1164" s="59" t="s">
        <v>1483</v>
      </c>
      <c r="S1164" s="59" t="s">
        <v>1600</v>
      </c>
      <c r="T1164" s="59" t="s">
        <v>1601</v>
      </c>
      <c r="U1164" s="59" t="s">
        <v>1486</v>
      </c>
      <c r="V1164" s="59" t="s">
        <v>1487</v>
      </c>
      <c r="W1164" s="59" t="s">
        <v>1508</v>
      </c>
      <c r="X1164" s="59" t="s">
        <v>1487</v>
      </c>
      <c r="Y1164" s="59" t="s">
        <v>1490</v>
      </c>
      <c r="Z1164" s="59">
        <v>741.5</v>
      </c>
      <c r="AA1164" s="59">
        <v>741.5</v>
      </c>
      <c r="AB1164" s="59">
        <v>0</v>
      </c>
      <c r="AC1164" s="59">
        <v>741.5</v>
      </c>
      <c r="AD1164" s="59">
        <v>0</v>
      </c>
      <c r="AE1164" s="59">
        <v>0</v>
      </c>
      <c r="AF1164" s="59" t="s">
        <v>1491</v>
      </c>
      <c r="AG1164" s="59" t="s">
        <v>737</v>
      </c>
      <c r="AH1164" s="59" t="s">
        <v>1518</v>
      </c>
      <c r="AI1164" s="59" t="s">
        <v>1523</v>
      </c>
      <c r="AJ1164" s="59" t="s">
        <v>1486</v>
      </c>
      <c r="AK1164" s="59" t="s">
        <v>278</v>
      </c>
      <c r="AL1164" s="59" t="s">
        <v>1493</v>
      </c>
      <c r="AM1164" s="59" t="s">
        <v>1494</v>
      </c>
      <c r="AN1164" s="59" t="s">
        <v>1384</v>
      </c>
      <c r="AO1164" s="59" t="s">
        <v>107</v>
      </c>
    </row>
    <row r="1165" spans="1:41" x14ac:dyDescent="0.15">
      <c r="A1165" s="59" t="s">
        <v>1864</v>
      </c>
      <c r="B1165" s="59" t="s">
        <v>1597</v>
      </c>
      <c r="C1165" s="59" t="s">
        <v>1598</v>
      </c>
      <c r="D1165" s="59" t="s">
        <v>1517</v>
      </c>
      <c r="E1165" s="59" t="s">
        <v>559</v>
      </c>
      <c r="F1165" s="59" t="s">
        <v>1475</v>
      </c>
      <c r="G1165" s="59" t="s">
        <v>1406</v>
      </c>
      <c r="H1165" s="59" t="s">
        <v>1475</v>
      </c>
      <c r="I1165" s="59" t="s">
        <v>1406</v>
      </c>
      <c r="J1165" s="59" t="s">
        <v>737</v>
      </c>
      <c r="K1165" s="59" t="s">
        <v>1518</v>
      </c>
      <c r="L1165" s="59" t="s">
        <v>1599</v>
      </c>
      <c r="M1165" s="59" t="s">
        <v>1478</v>
      </c>
      <c r="N1165" s="59" t="s">
        <v>1479</v>
      </c>
      <c r="O1165" s="59" t="s">
        <v>1480</v>
      </c>
      <c r="P1165" s="59" t="s">
        <v>1481</v>
      </c>
      <c r="Q1165" s="59" t="s">
        <v>1482</v>
      </c>
      <c r="R1165" s="59" t="s">
        <v>1483</v>
      </c>
      <c r="S1165" s="59" t="s">
        <v>1600</v>
      </c>
      <c r="T1165" s="59" t="s">
        <v>1601</v>
      </c>
      <c r="U1165" s="59" t="s">
        <v>1486</v>
      </c>
      <c r="V1165" s="59" t="s">
        <v>1487</v>
      </c>
      <c r="W1165" s="59" t="s">
        <v>1509</v>
      </c>
      <c r="X1165" s="59" t="s">
        <v>1487</v>
      </c>
      <c r="Y1165" s="59" t="s">
        <v>1490</v>
      </c>
      <c r="Z1165" s="59">
        <v>169.48</v>
      </c>
      <c r="AA1165" s="59">
        <v>169.48</v>
      </c>
      <c r="AB1165" s="59">
        <v>0</v>
      </c>
      <c r="AC1165" s="59">
        <v>169.48</v>
      </c>
      <c r="AD1165" s="59">
        <v>0</v>
      </c>
      <c r="AE1165" s="59">
        <v>0</v>
      </c>
      <c r="AF1165" s="59" t="s">
        <v>1491</v>
      </c>
      <c r="AG1165" s="59" t="s">
        <v>737</v>
      </c>
      <c r="AH1165" s="59" t="s">
        <v>1518</v>
      </c>
      <c r="AI1165" s="59" t="s">
        <v>1523</v>
      </c>
      <c r="AJ1165" s="59" t="s">
        <v>1486</v>
      </c>
      <c r="AK1165" s="59" t="s">
        <v>278</v>
      </c>
      <c r="AL1165" s="59" t="s">
        <v>1493</v>
      </c>
      <c r="AM1165" s="59" t="s">
        <v>1494</v>
      </c>
      <c r="AN1165" s="59" t="s">
        <v>1384</v>
      </c>
      <c r="AO1165" s="59" t="s">
        <v>107</v>
      </c>
    </row>
    <row r="1166" spans="1:41" x14ac:dyDescent="0.15">
      <c r="A1166" s="59" t="s">
        <v>1864</v>
      </c>
      <c r="B1166" s="59" t="s">
        <v>1597</v>
      </c>
      <c r="C1166" s="59" t="s">
        <v>1598</v>
      </c>
      <c r="D1166" s="59" t="s">
        <v>1517</v>
      </c>
      <c r="E1166" s="59" t="s">
        <v>559</v>
      </c>
      <c r="F1166" s="59" t="s">
        <v>1475</v>
      </c>
      <c r="G1166" s="59" t="s">
        <v>1406</v>
      </c>
      <c r="H1166" s="59" t="s">
        <v>1475</v>
      </c>
      <c r="I1166" s="59" t="s">
        <v>1406</v>
      </c>
      <c r="J1166" s="59" t="s">
        <v>737</v>
      </c>
      <c r="K1166" s="59" t="s">
        <v>1518</v>
      </c>
      <c r="L1166" s="59" t="s">
        <v>1599</v>
      </c>
      <c r="M1166" s="59" t="s">
        <v>1478</v>
      </c>
      <c r="N1166" s="59" t="s">
        <v>1479</v>
      </c>
      <c r="O1166" s="59" t="s">
        <v>1480</v>
      </c>
      <c r="P1166" s="59" t="s">
        <v>1481</v>
      </c>
      <c r="Q1166" s="59" t="s">
        <v>1482</v>
      </c>
      <c r="R1166" s="59" t="s">
        <v>1483</v>
      </c>
      <c r="S1166" s="59" t="s">
        <v>1600</v>
      </c>
      <c r="T1166" s="59" t="s">
        <v>1601</v>
      </c>
      <c r="U1166" s="59" t="s">
        <v>1486</v>
      </c>
      <c r="V1166" s="59" t="s">
        <v>1487</v>
      </c>
      <c r="W1166" s="59" t="s">
        <v>1488</v>
      </c>
      <c r="X1166" s="59" t="s">
        <v>1510</v>
      </c>
      <c r="Y1166" s="59" t="s">
        <v>1490</v>
      </c>
      <c r="Z1166" s="59">
        <v>2.1</v>
      </c>
      <c r="AA1166" s="59">
        <v>2.1</v>
      </c>
      <c r="AB1166" s="59">
        <v>0</v>
      </c>
      <c r="AC1166" s="59">
        <v>2.1</v>
      </c>
      <c r="AD1166" s="59">
        <v>0</v>
      </c>
      <c r="AE1166" s="59">
        <v>0</v>
      </c>
      <c r="AF1166" s="59" t="s">
        <v>1491</v>
      </c>
      <c r="AG1166" s="59" t="s">
        <v>737</v>
      </c>
      <c r="AH1166" s="59" t="s">
        <v>1518</v>
      </c>
      <c r="AI1166" s="59" t="s">
        <v>1523</v>
      </c>
      <c r="AJ1166" s="59" t="s">
        <v>1486</v>
      </c>
      <c r="AK1166" s="59" t="s">
        <v>278</v>
      </c>
      <c r="AL1166" s="59" t="s">
        <v>1493</v>
      </c>
      <c r="AM1166" s="59" t="s">
        <v>1494</v>
      </c>
      <c r="AN1166" s="59" t="s">
        <v>1384</v>
      </c>
      <c r="AO1166" s="59" t="s">
        <v>107</v>
      </c>
    </row>
    <row r="1167" spans="1:41" x14ac:dyDescent="0.15">
      <c r="A1167" s="59" t="s">
        <v>1864</v>
      </c>
      <c r="B1167" s="59" t="s">
        <v>1597</v>
      </c>
      <c r="C1167" s="59" t="s">
        <v>1598</v>
      </c>
      <c r="D1167" s="59" t="s">
        <v>1517</v>
      </c>
      <c r="E1167" s="59" t="s">
        <v>559</v>
      </c>
      <c r="F1167" s="59" t="s">
        <v>1475</v>
      </c>
      <c r="G1167" s="59" t="s">
        <v>1406</v>
      </c>
      <c r="H1167" s="59" t="s">
        <v>1475</v>
      </c>
      <c r="I1167" s="59" t="s">
        <v>1406</v>
      </c>
      <c r="J1167" s="59" t="s">
        <v>737</v>
      </c>
      <c r="K1167" s="59" t="s">
        <v>1518</v>
      </c>
      <c r="L1167" s="59" t="s">
        <v>1599</v>
      </c>
      <c r="M1167" s="59" t="s">
        <v>1478</v>
      </c>
      <c r="N1167" s="59" t="s">
        <v>1479</v>
      </c>
      <c r="O1167" s="59" t="s">
        <v>1480</v>
      </c>
      <c r="P1167" s="59" t="s">
        <v>1481</v>
      </c>
      <c r="Q1167" s="59" t="s">
        <v>1482</v>
      </c>
      <c r="R1167" s="59" t="s">
        <v>1483</v>
      </c>
      <c r="S1167" s="59" t="s">
        <v>1600</v>
      </c>
      <c r="T1167" s="59" t="s">
        <v>1601</v>
      </c>
      <c r="U1167" s="59" t="s">
        <v>1486</v>
      </c>
      <c r="V1167" s="59" t="s">
        <v>1487</v>
      </c>
      <c r="W1167" s="59" t="s">
        <v>1513</v>
      </c>
      <c r="X1167" s="59" t="s">
        <v>1487</v>
      </c>
      <c r="Y1167" s="59" t="s">
        <v>1490</v>
      </c>
      <c r="Z1167" s="59">
        <v>255.06</v>
      </c>
      <c r="AA1167" s="59">
        <v>255.06</v>
      </c>
      <c r="AB1167" s="59">
        <v>0</v>
      </c>
      <c r="AC1167" s="59">
        <v>255.06</v>
      </c>
      <c r="AD1167" s="59">
        <v>0</v>
      </c>
      <c r="AE1167" s="59">
        <v>0</v>
      </c>
      <c r="AF1167" s="59" t="s">
        <v>1491</v>
      </c>
      <c r="AG1167" s="59" t="s">
        <v>737</v>
      </c>
      <c r="AH1167" s="59" t="s">
        <v>1518</v>
      </c>
      <c r="AI1167" s="59" t="s">
        <v>1523</v>
      </c>
      <c r="AJ1167" s="59" t="s">
        <v>1486</v>
      </c>
      <c r="AK1167" s="59" t="s">
        <v>278</v>
      </c>
      <c r="AL1167" s="59" t="s">
        <v>1493</v>
      </c>
      <c r="AM1167" s="59" t="s">
        <v>1494</v>
      </c>
      <c r="AN1167" s="59" t="s">
        <v>1384</v>
      </c>
      <c r="AO1167" s="59" t="s">
        <v>107</v>
      </c>
    </row>
    <row r="1168" spans="1:41" x14ac:dyDescent="0.15">
      <c r="A1168" s="59" t="s">
        <v>1864</v>
      </c>
      <c r="B1168" s="59" t="s">
        <v>1597</v>
      </c>
      <c r="C1168" s="59" t="s">
        <v>1598</v>
      </c>
      <c r="D1168" s="59" t="s">
        <v>1517</v>
      </c>
      <c r="E1168" s="59" t="s">
        <v>559</v>
      </c>
      <c r="F1168" s="59" t="s">
        <v>1475</v>
      </c>
      <c r="G1168" s="59" t="s">
        <v>1406</v>
      </c>
      <c r="H1168" s="59" t="s">
        <v>1475</v>
      </c>
      <c r="I1168" s="59" t="s">
        <v>1406</v>
      </c>
      <c r="J1168" s="59" t="s">
        <v>737</v>
      </c>
      <c r="K1168" s="59" t="s">
        <v>1518</v>
      </c>
      <c r="L1168" s="59" t="s">
        <v>1599</v>
      </c>
      <c r="M1168" s="59" t="s">
        <v>1478</v>
      </c>
      <c r="N1168" s="59" t="s">
        <v>1479</v>
      </c>
      <c r="O1168" s="59" t="s">
        <v>1480</v>
      </c>
      <c r="P1168" s="59" t="s">
        <v>1481</v>
      </c>
      <c r="Q1168" s="59" t="s">
        <v>1482</v>
      </c>
      <c r="R1168" s="59" t="s">
        <v>1483</v>
      </c>
      <c r="S1168" s="59" t="s">
        <v>1600</v>
      </c>
      <c r="T1168" s="59" t="s">
        <v>1601</v>
      </c>
      <c r="U1168" s="59" t="s">
        <v>1486</v>
      </c>
      <c r="V1168" s="59" t="s">
        <v>1487</v>
      </c>
      <c r="W1168" s="59" t="s">
        <v>1514</v>
      </c>
      <c r="X1168" s="59" t="s">
        <v>1487</v>
      </c>
      <c r="Y1168" s="59" t="s">
        <v>1490</v>
      </c>
      <c r="Z1168" s="59">
        <v>29.72</v>
      </c>
      <c r="AA1168" s="59">
        <v>29.72</v>
      </c>
      <c r="AB1168" s="59">
        <v>0</v>
      </c>
      <c r="AC1168" s="59">
        <v>29.72</v>
      </c>
      <c r="AD1168" s="59">
        <v>0</v>
      </c>
      <c r="AE1168" s="59">
        <v>0</v>
      </c>
      <c r="AF1168" s="59" t="s">
        <v>1491</v>
      </c>
      <c r="AG1168" s="59" t="s">
        <v>737</v>
      </c>
      <c r="AH1168" s="59" t="s">
        <v>1518</v>
      </c>
      <c r="AI1168" s="59" t="s">
        <v>1523</v>
      </c>
      <c r="AJ1168" s="59" t="s">
        <v>1486</v>
      </c>
      <c r="AK1168" s="59" t="s">
        <v>278</v>
      </c>
      <c r="AL1168" s="59" t="s">
        <v>1493</v>
      </c>
      <c r="AM1168" s="59" t="s">
        <v>1494</v>
      </c>
      <c r="AN1168" s="59" t="s">
        <v>1384</v>
      </c>
      <c r="AO1168" s="59" t="s">
        <v>107</v>
      </c>
    </row>
    <row r="1169" spans="1:41" x14ac:dyDescent="0.15">
      <c r="A1169" s="59" t="s">
        <v>1864</v>
      </c>
      <c r="B1169" s="59" t="s">
        <v>1814</v>
      </c>
      <c r="C1169" s="59" t="s">
        <v>1815</v>
      </c>
      <c r="D1169" s="59" t="s">
        <v>1504</v>
      </c>
      <c r="E1169" s="59" t="s">
        <v>1139</v>
      </c>
      <c r="F1169" s="59" t="s">
        <v>1475</v>
      </c>
      <c r="G1169" s="59" t="s">
        <v>1406</v>
      </c>
      <c r="H1169" s="59" t="s">
        <v>1475</v>
      </c>
      <c r="I1169" s="59" t="s">
        <v>1406</v>
      </c>
      <c r="J1169" s="59" t="s">
        <v>1476</v>
      </c>
      <c r="K1169" s="59" t="s">
        <v>795</v>
      </c>
      <c r="L1169" s="59" t="s">
        <v>1816</v>
      </c>
      <c r="M1169" s="59" t="s">
        <v>1478</v>
      </c>
      <c r="N1169" s="59" t="s">
        <v>1479</v>
      </c>
      <c r="O1169" s="59" t="s">
        <v>1480</v>
      </c>
      <c r="P1169" s="59" t="s">
        <v>1481</v>
      </c>
      <c r="Q1169" s="59" t="s">
        <v>1482</v>
      </c>
      <c r="R1169" s="59" t="s">
        <v>1483</v>
      </c>
      <c r="S1169" s="59" t="s">
        <v>1817</v>
      </c>
      <c r="T1169" s="59" t="s">
        <v>1818</v>
      </c>
      <c r="U1169" s="59" t="s">
        <v>1486</v>
      </c>
      <c r="V1169" s="59" t="s">
        <v>1487</v>
      </c>
      <c r="W1169" s="59" t="s">
        <v>1509</v>
      </c>
      <c r="X1169" s="59" t="s">
        <v>1487</v>
      </c>
      <c r="Y1169" s="59" t="s">
        <v>1490</v>
      </c>
      <c r="Z1169" s="59">
        <v>757.75</v>
      </c>
      <c r="AA1169" s="59">
        <v>757.75</v>
      </c>
      <c r="AB1169" s="59">
        <v>0</v>
      </c>
      <c r="AC1169" s="59">
        <v>757.75</v>
      </c>
      <c r="AD1169" s="59">
        <v>0</v>
      </c>
      <c r="AE1169" s="59">
        <v>0</v>
      </c>
      <c r="AF1169" s="59" t="s">
        <v>1491</v>
      </c>
      <c r="AG1169" s="59" t="s">
        <v>1476</v>
      </c>
      <c r="AH1169" s="59" t="s">
        <v>795</v>
      </c>
      <c r="AI1169" s="59" t="s">
        <v>1492</v>
      </c>
      <c r="AJ1169" s="59" t="s">
        <v>1486</v>
      </c>
      <c r="AK1169" s="59" t="s">
        <v>278</v>
      </c>
      <c r="AL1169" s="59" t="s">
        <v>1493</v>
      </c>
      <c r="AM1169" s="59" t="s">
        <v>1494</v>
      </c>
      <c r="AN1169" s="59" t="s">
        <v>1385</v>
      </c>
      <c r="AO1169" s="59" t="s">
        <v>107</v>
      </c>
    </row>
    <row r="1170" spans="1:41" x14ac:dyDescent="0.15">
      <c r="A1170" s="59" t="s">
        <v>1864</v>
      </c>
      <c r="B1170" s="59" t="s">
        <v>1814</v>
      </c>
      <c r="C1170" s="59" t="s">
        <v>1815</v>
      </c>
      <c r="D1170" s="59" t="s">
        <v>1504</v>
      </c>
      <c r="E1170" s="59" t="s">
        <v>1139</v>
      </c>
      <c r="F1170" s="59" t="s">
        <v>1475</v>
      </c>
      <c r="G1170" s="59" t="s">
        <v>1406</v>
      </c>
      <c r="H1170" s="59" t="s">
        <v>1475</v>
      </c>
      <c r="I1170" s="59" t="s">
        <v>1406</v>
      </c>
      <c r="J1170" s="59" t="s">
        <v>1476</v>
      </c>
      <c r="K1170" s="59" t="s">
        <v>795</v>
      </c>
      <c r="L1170" s="59" t="s">
        <v>1816</v>
      </c>
      <c r="M1170" s="59" t="s">
        <v>1478</v>
      </c>
      <c r="N1170" s="59" t="s">
        <v>1479</v>
      </c>
      <c r="O1170" s="59" t="s">
        <v>1480</v>
      </c>
      <c r="P1170" s="59" t="s">
        <v>1481</v>
      </c>
      <c r="Q1170" s="59" t="s">
        <v>1482</v>
      </c>
      <c r="R1170" s="59" t="s">
        <v>1483</v>
      </c>
      <c r="S1170" s="59" t="s">
        <v>1817</v>
      </c>
      <c r="T1170" s="59" t="s">
        <v>1818</v>
      </c>
      <c r="U1170" s="59" t="s">
        <v>1486</v>
      </c>
      <c r="V1170" s="59" t="s">
        <v>1487</v>
      </c>
      <c r="W1170" s="59" t="s">
        <v>1488</v>
      </c>
      <c r="X1170" s="59" t="s">
        <v>1510</v>
      </c>
      <c r="Y1170" s="59" t="s">
        <v>1490</v>
      </c>
      <c r="Z1170" s="59">
        <v>1.75</v>
      </c>
      <c r="AA1170" s="59">
        <v>1.75</v>
      </c>
      <c r="AB1170" s="59">
        <v>0</v>
      </c>
      <c r="AC1170" s="59">
        <v>1.75</v>
      </c>
      <c r="AD1170" s="59">
        <v>0</v>
      </c>
      <c r="AE1170" s="59">
        <v>0</v>
      </c>
      <c r="AF1170" s="59" t="s">
        <v>1491</v>
      </c>
      <c r="AG1170" s="59" t="s">
        <v>1476</v>
      </c>
      <c r="AH1170" s="59" t="s">
        <v>795</v>
      </c>
      <c r="AI1170" s="59" t="s">
        <v>1492</v>
      </c>
      <c r="AJ1170" s="59" t="s">
        <v>1486</v>
      </c>
      <c r="AK1170" s="59" t="s">
        <v>278</v>
      </c>
      <c r="AL1170" s="59" t="s">
        <v>1493</v>
      </c>
      <c r="AM1170" s="59" t="s">
        <v>1494</v>
      </c>
      <c r="AN1170" s="59" t="s">
        <v>1385</v>
      </c>
      <c r="AO1170" s="59" t="s">
        <v>107</v>
      </c>
    </row>
    <row r="1171" spans="1:41" x14ac:dyDescent="0.15">
      <c r="A1171" s="59" t="s">
        <v>1864</v>
      </c>
      <c r="B1171" s="59" t="s">
        <v>1814</v>
      </c>
      <c r="C1171" s="59" t="s">
        <v>1815</v>
      </c>
      <c r="D1171" s="59" t="s">
        <v>1504</v>
      </c>
      <c r="E1171" s="59" t="s">
        <v>1139</v>
      </c>
      <c r="F1171" s="59" t="s">
        <v>1475</v>
      </c>
      <c r="G1171" s="59" t="s">
        <v>1406</v>
      </c>
      <c r="H1171" s="59" t="s">
        <v>1475</v>
      </c>
      <c r="I1171" s="59" t="s">
        <v>1406</v>
      </c>
      <c r="J1171" s="59" t="s">
        <v>1476</v>
      </c>
      <c r="K1171" s="59" t="s">
        <v>795</v>
      </c>
      <c r="L1171" s="59" t="s">
        <v>1816</v>
      </c>
      <c r="M1171" s="59" t="s">
        <v>1478</v>
      </c>
      <c r="N1171" s="59" t="s">
        <v>1479</v>
      </c>
      <c r="O1171" s="59" t="s">
        <v>1480</v>
      </c>
      <c r="P1171" s="59" t="s">
        <v>1481</v>
      </c>
      <c r="Q1171" s="59" t="s">
        <v>1482</v>
      </c>
      <c r="R1171" s="59" t="s">
        <v>1483</v>
      </c>
      <c r="S1171" s="59" t="s">
        <v>1817</v>
      </c>
      <c r="T1171" s="59" t="s">
        <v>1818</v>
      </c>
      <c r="U1171" s="59" t="s">
        <v>1486</v>
      </c>
      <c r="V1171" s="59" t="s">
        <v>1487</v>
      </c>
      <c r="W1171" s="59" t="s">
        <v>1488</v>
      </c>
      <c r="X1171" s="59" t="s">
        <v>1511</v>
      </c>
      <c r="Y1171" s="59" t="s">
        <v>1490</v>
      </c>
      <c r="Z1171" s="59">
        <v>14.83</v>
      </c>
      <c r="AA1171" s="59">
        <v>14.83</v>
      </c>
      <c r="AB1171" s="59">
        <v>0</v>
      </c>
      <c r="AC1171" s="59">
        <v>14.83</v>
      </c>
      <c r="AD1171" s="59">
        <v>0</v>
      </c>
      <c r="AE1171" s="59">
        <v>0</v>
      </c>
      <c r="AF1171" s="59" t="s">
        <v>1491</v>
      </c>
      <c r="AG1171" s="59" t="s">
        <v>1476</v>
      </c>
      <c r="AH1171" s="59" t="s">
        <v>795</v>
      </c>
      <c r="AI1171" s="59" t="s">
        <v>1492</v>
      </c>
      <c r="AJ1171" s="59" t="s">
        <v>1486</v>
      </c>
      <c r="AK1171" s="59" t="s">
        <v>278</v>
      </c>
      <c r="AL1171" s="59" t="s">
        <v>1493</v>
      </c>
      <c r="AM1171" s="59" t="s">
        <v>1494</v>
      </c>
      <c r="AN1171" s="59" t="s">
        <v>1385</v>
      </c>
      <c r="AO1171" s="59" t="s">
        <v>107</v>
      </c>
    </row>
    <row r="1172" spans="1:41" x14ac:dyDescent="0.15">
      <c r="A1172" s="59" t="s">
        <v>1864</v>
      </c>
      <c r="B1172" s="59" t="s">
        <v>1814</v>
      </c>
      <c r="C1172" s="59" t="s">
        <v>1815</v>
      </c>
      <c r="D1172" s="59" t="s">
        <v>1504</v>
      </c>
      <c r="E1172" s="59" t="s">
        <v>1139</v>
      </c>
      <c r="F1172" s="59" t="s">
        <v>1475</v>
      </c>
      <c r="G1172" s="59" t="s">
        <v>1406</v>
      </c>
      <c r="H1172" s="59" t="s">
        <v>1475</v>
      </c>
      <c r="I1172" s="59" t="s">
        <v>1406</v>
      </c>
      <c r="J1172" s="59" t="s">
        <v>1476</v>
      </c>
      <c r="K1172" s="59" t="s">
        <v>795</v>
      </c>
      <c r="L1172" s="59" t="s">
        <v>1816</v>
      </c>
      <c r="M1172" s="59" t="s">
        <v>1478</v>
      </c>
      <c r="N1172" s="59" t="s">
        <v>1479</v>
      </c>
      <c r="O1172" s="59" t="s">
        <v>1480</v>
      </c>
      <c r="P1172" s="59" t="s">
        <v>1481</v>
      </c>
      <c r="Q1172" s="59" t="s">
        <v>1482</v>
      </c>
      <c r="R1172" s="59" t="s">
        <v>1483</v>
      </c>
      <c r="S1172" s="59" t="s">
        <v>1817</v>
      </c>
      <c r="T1172" s="59" t="s">
        <v>1818</v>
      </c>
      <c r="U1172" s="59" t="s">
        <v>1486</v>
      </c>
      <c r="V1172" s="59" t="s">
        <v>1487</v>
      </c>
      <c r="W1172" s="59" t="s">
        <v>1514</v>
      </c>
      <c r="X1172" s="59" t="s">
        <v>1487</v>
      </c>
      <c r="Y1172" s="59" t="s">
        <v>1490</v>
      </c>
      <c r="Z1172" s="59">
        <v>123.65</v>
      </c>
      <c r="AA1172" s="59">
        <v>123.65</v>
      </c>
      <c r="AB1172" s="59">
        <v>0</v>
      </c>
      <c r="AC1172" s="59">
        <v>123.65</v>
      </c>
      <c r="AD1172" s="59">
        <v>0</v>
      </c>
      <c r="AE1172" s="59">
        <v>0</v>
      </c>
      <c r="AF1172" s="59" t="s">
        <v>1491</v>
      </c>
      <c r="AG1172" s="59" t="s">
        <v>1476</v>
      </c>
      <c r="AH1172" s="59" t="s">
        <v>795</v>
      </c>
      <c r="AI1172" s="59" t="s">
        <v>1492</v>
      </c>
      <c r="AJ1172" s="59" t="s">
        <v>1486</v>
      </c>
      <c r="AK1172" s="59" t="s">
        <v>278</v>
      </c>
      <c r="AL1172" s="59" t="s">
        <v>1493</v>
      </c>
      <c r="AM1172" s="59" t="s">
        <v>1494</v>
      </c>
      <c r="AN1172" s="59" t="s">
        <v>1385</v>
      </c>
      <c r="AO1172" s="59" t="s">
        <v>107</v>
      </c>
    </row>
    <row r="1173" spans="1:41" x14ac:dyDescent="0.15">
      <c r="A1173" s="59" t="s">
        <v>1864</v>
      </c>
      <c r="B1173" s="59" t="s">
        <v>1602</v>
      </c>
      <c r="C1173" s="59" t="s">
        <v>1603</v>
      </c>
      <c r="D1173" s="59" t="s">
        <v>1504</v>
      </c>
      <c r="E1173" s="59" t="s">
        <v>1139</v>
      </c>
      <c r="F1173" s="59" t="s">
        <v>1475</v>
      </c>
      <c r="G1173" s="59" t="s">
        <v>1406</v>
      </c>
      <c r="H1173" s="59" t="s">
        <v>1475</v>
      </c>
      <c r="I1173" s="59" t="s">
        <v>1406</v>
      </c>
      <c r="J1173" s="59" t="s">
        <v>1476</v>
      </c>
      <c r="K1173" s="59" t="s">
        <v>795</v>
      </c>
      <c r="L1173" s="59" t="s">
        <v>1604</v>
      </c>
      <c r="M1173" s="59" t="s">
        <v>1478</v>
      </c>
      <c r="N1173" s="59" t="s">
        <v>1479</v>
      </c>
      <c r="O1173" s="59" t="s">
        <v>1480</v>
      </c>
      <c r="P1173" s="59" t="s">
        <v>1481</v>
      </c>
      <c r="Q1173" s="59" t="s">
        <v>1482</v>
      </c>
      <c r="R1173" s="59" t="s">
        <v>1483</v>
      </c>
      <c r="S1173" s="59" t="s">
        <v>1605</v>
      </c>
      <c r="T1173" s="59" t="s">
        <v>1606</v>
      </c>
      <c r="U1173" s="59" t="s">
        <v>1486</v>
      </c>
      <c r="V1173" s="59" t="s">
        <v>1487</v>
      </c>
      <c r="W1173" s="59" t="s">
        <v>1508</v>
      </c>
      <c r="X1173" s="59" t="s">
        <v>1487</v>
      </c>
      <c r="Y1173" s="59" t="s">
        <v>1490</v>
      </c>
      <c r="Z1173" s="59">
        <v>207.46</v>
      </c>
      <c r="AA1173" s="59">
        <v>207.46</v>
      </c>
      <c r="AB1173" s="59">
        <v>0</v>
      </c>
      <c r="AC1173" s="59">
        <v>207.46</v>
      </c>
      <c r="AD1173" s="59">
        <v>0</v>
      </c>
      <c r="AE1173" s="59">
        <v>0</v>
      </c>
      <c r="AF1173" s="59" t="s">
        <v>1491</v>
      </c>
      <c r="AG1173" s="59" t="s">
        <v>1476</v>
      </c>
      <c r="AH1173" s="59" t="s">
        <v>795</v>
      </c>
      <c r="AI1173" s="59" t="s">
        <v>1492</v>
      </c>
      <c r="AJ1173" s="59" t="s">
        <v>1486</v>
      </c>
      <c r="AK1173" s="59" t="s">
        <v>278</v>
      </c>
      <c r="AL1173" s="59" t="s">
        <v>1493</v>
      </c>
      <c r="AM1173" s="59" t="s">
        <v>1494</v>
      </c>
      <c r="AN1173" s="59" t="s">
        <v>1385</v>
      </c>
      <c r="AO1173" s="59" t="s">
        <v>107</v>
      </c>
    </row>
    <row r="1174" spans="1:41" x14ac:dyDescent="0.15">
      <c r="A1174" s="59" t="s">
        <v>1864</v>
      </c>
      <c r="B1174" s="59" t="s">
        <v>1602</v>
      </c>
      <c r="C1174" s="59" t="s">
        <v>1603</v>
      </c>
      <c r="D1174" s="59" t="s">
        <v>1504</v>
      </c>
      <c r="E1174" s="59" t="s">
        <v>1139</v>
      </c>
      <c r="F1174" s="59" t="s">
        <v>1475</v>
      </c>
      <c r="G1174" s="59" t="s">
        <v>1406</v>
      </c>
      <c r="H1174" s="59" t="s">
        <v>1475</v>
      </c>
      <c r="I1174" s="59" t="s">
        <v>1406</v>
      </c>
      <c r="J1174" s="59" t="s">
        <v>1476</v>
      </c>
      <c r="K1174" s="59" t="s">
        <v>795</v>
      </c>
      <c r="L1174" s="59" t="s">
        <v>1604</v>
      </c>
      <c r="M1174" s="59" t="s">
        <v>1478</v>
      </c>
      <c r="N1174" s="59" t="s">
        <v>1479</v>
      </c>
      <c r="O1174" s="59" t="s">
        <v>1480</v>
      </c>
      <c r="P1174" s="59" t="s">
        <v>1481</v>
      </c>
      <c r="Q1174" s="59" t="s">
        <v>1482</v>
      </c>
      <c r="R1174" s="59" t="s">
        <v>1483</v>
      </c>
      <c r="S1174" s="59" t="s">
        <v>1605</v>
      </c>
      <c r="T1174" s="59" t="s">
        <v>1606</v>
      </c>
      <c r="U1174" s="59" t="s">
        <v>1486</v>
      </c>
      <c r="V1174" s="59" t="s">
        <v>1487</v>
      </c>
      <c r="W1174" s="59" t="s">
        <v>1509</v>
      </c>
      <c r="X1174" s="59" t="s">
        <v>1487</v>
      </c>
      <c r="Y1174" s="59" t="s">
        <v>1490</v>
      </c>
      <c r="Z1174" s="59">
        <v>1885.52</v>
      </c>
      <c r="AA1174" s="59">
        <v>1885.52</v>
      </c>
      <c r="AB1174" s="59">
        <v>0</v>
      </c>
      <c r="AC1174" s="59">
        <v>1885.52</v>
      </c>
      <c r="AD1174" s="59">
        <v>0</v>
      </c>
      <c r="AE1174" s="59">
        <v>0</v>
      </c>
      <c r="AF1174" s="59" t="s">
        <v>1491</v>
      </c>
      <c r="AG1174" s="59" t="s">
        <v>1476</v>
      </c>
      <c r="AH1174" s="59" t="s">
        <v>795</v>
      </c>
      <c r="AI1174" s="59" t="s">
        <v>1492</v>
      </c>
      <c r="AJ1174" s="59" t="s">
        <v>1486</v>
      </c>
      <c r="AK1174" s="59" t="s">
        <v>278</v>
      </c>
      <c r="AL1174" s="59" t="s">
        <v>1493</v>
      </c>
      <c r="AM1174" s="59" t="s">
        <v>1494</v>
      </c>
      <c r="AN1174" s="59" t="s">
        <v>1385</v>
      </c>
      <c r="AO1174" s="59" t="s">
        <v>107</v>
      </c>
    </row>
    <row r="1175" spans="1:41" x14ac:dyDescent="0.15">
      <c r="A1175" s="59" t="s">
        <v>1864</v>
      </c>
      <c r="B1175" s="59" t="s">
        <v>1602</v>
      </c>
      <c r="C1175" s="59" t="s">
        <v>1603</v>
      </c>
      <c r="D1175" s="59" t="s">
        <v>1504</v>
      </c>
      <c r="E1175" s="59" t="s">
        <v>1139</v>
      </c>
      <c r="F1175" s="59" t="s">
        <v>1475</v>
      </c>
      <c r="G1175" s="59" t="s">
        <v>1406</v>
      </c>
      <c r="H1175" s="59" t="s">
        <v>1475</v>
      </c>
      <c r="I1175" s="59" t="s">
        <v>1406</v>
      </c>
      <c r="J1175" s="59" t="s">
        <v>1476</v>
      </c>
      <c r="K1175" s="59" t="s">
        <v>795</v>
      </c>
      <c r="L1175" s="59" t="s">
        <v>1604</v>
      </c>
      <c r="M1175" s="59" t="s">
        <v>1478</v>
      </c>
      <c r="N1175" s="59" t="s">
        <v>1479</v>
      </c>
      <c r="O1175" s="59" t="s">
        <v>1480</v>
      </c>
      <c r="P1175" s="59" t="s">
        <v>1481</v>
      </c>
      <c r="Q1175" s="59" t="s">
        <v>1482</v>
      </c>
      <c r="R1175" s="59" t="s">
        <v>1483</v>
      </c>
      <c r="S1175" s="59" t="s">
        <v>1605</v>
      </c>
      <c r="T1175" s="59" t="s">
        <v>1606</v>
      </c>
      <c r="U1175" s="59" t="s">
        <v>1486</v>
      </c>
      <c r="V1175" s="59" t="s">
        <v>1487</v>
      </c>
      <c r="W1175" s="59" t="s">
        <v>1488</v>
      </c>
      <c r="X1175" s="59" t="s">
        <v>1510</v>
      </c>
      <c r="Y1175" s="59" t="s">
        <v>1490</v>
      </c>
      <c r="Z1175" s="59">
        <v>1085.68</v>
      </c>
      <c r="AA1175" s="59">
        <v>1085.68</v>
      </c>
      <c r="AB1175" s="59">
        <v>0</v>
      </c>
      <c r="AC1175" s="59">
        <v>1085.68</v>
      </c>
      <c r="AD1175" s="59">
        <v>0</v>
      </c>
      <c r="AE1175" s="59">
        <v>0</v>
      </c>
      <c r="AF1175" s="59" t="s">
        <v>1491</v>
      </c>
      <c r="AG1175" s="59" t="s">
        <v>1476</v>
      </c>
      <c r="AH1175" s="59" t="s">
        <v>795</v>
      </c>
      <c r="AI1175" s="59" t="s">
        <v>1492</v>
      </c>
      <c r="AJ1175" s="59" t="s">
        <v>1486</v>
      </c>
      <c r="AK1175" s="59" t="s">
        <v>278</v>
      </c>
      <c r="AL1175" s="59" t="s">
        <v>1493</v>
      </c>
      <c r="AM1175" s="59" t="s">
        <v>1494</v>
      </c>
      <c r="AN1175" s="59" t="s">
        <v>1385</v>
      </c>
      <c r="AO1175" s="59" t="s">
        <v>107</v>
      </c>
    </row>
    <row r="1176" spans="1:41" x14ac:dyDescent="0.15">
      <c r="A1176" s="59" t="s">
        <v>1864</v>
      </c>
      <c r="B1176" s="59" t="s">
        <v>1602</v>
      </c>
      <c r="C1176" s="59" t="s">
        <v>1603</v>
      </c>
      <c r="D1176" s="59" t="s">
        <v>1504</v>
      </c>
      <c r="E1176" s="59" t="s">
        <v>1139</v>
      </c>
      <c r="F1176" s="59" t="s">
        <v>1475</v>
      </c>
      <c r="G1176" s="59" t="s">
        <v>1406</v>
      </c>
      <c r="H1176" s="59" t="s">
        <v>1475</v>
      </c>
      <c r="I1176" s="59" t="s">
        <v>1406</v>
      </c>
      <c r="J1176" s="59" t="s">
        <v>1476</v>
      </c>
      <c r="K1176" s="59" t="s">
        <v>795</v>
      </c>
      <c r="L1176" s="59" t="s">
        <v>1604</v>
      </c>
      <c r="M1176" s="59" t="s">
        <v>1478</v>
      </c>
      <c r="N1176" s="59" t="s">
        <v>1479</v>
      </c>
      <c r="O1176" s="59" t="s">
        <v>1480</v>
      </c>
      <c r="P1176" s="59" t="s">
        <v>1481</v>
      </c>
      <c r="Q1176" s="59" t="s">
        <v>1482</v>
      </c>
      <c r="R1176" s="59" t="s">
        <v>1483</v>
      </c>
      <c r="S1176" s="59" t="s">
        <v>1605</v>
      </c>
      <c r="T1176" s="59" t="s">
        <v>1606</v>
      </c>
      <c r="U1176" s="59" t="s">
        <v>1486</v>
      </c>
      <c r="V1176" s="59" t="s">
        <v>1487</v>
      </c>
      <c r="W1176" s="59" t="s">
        <v>1513</v>
      </c>
      <c r="X1176" s="59" t="s">
        <v>1487</v>
      </c>
      <c r="Y1176" s="59" t="s">
        <v>1490</v>
      </c>
      <c r="Z1176" s="59">
        <v>174.17</v>
      </c>
      <c r="AA1176" s="59">
        <v>174.17</v>
      </c>
      <c r="AB1176" s="59">
        <v>0</v>
      </c>
      <c r="AC1176" s="59">
        <v>174.17</v>
      </c>
      <c r="AD1176" s="59">
        <v>0</v>
      </c>
      <c r="AE1176" s="59">
        <v>0</v>
      </c>
      <c r="AF1176" s="59" t="s">
        <v>1491</v>
      </c>
      <c r="AG1176" s="59" t="s">
        <v>1476</v>
      </c>
      <c r="AH1176" s="59" t="s">
        <v>795</v>
      </c>
      <c r="AI1176" s="59" t="s">
        <v>1492</v>
      </c>
      <c r="AJ1176" s="59" t="s">
        <v>1486</v>
      </c>
      <c r="AK1176" s="59" t="s">
        <v>278</v>
      </c>
      <c r="AL1176" s="59" t="s">
        <v>1493</v>
      </c>
      <c r="AM1176" s="59" t="s">
        <v>1494</v>
      </c>
      <c r="AN1176" s="59" t="s">
        <v>1385</v>
      </c>
      <c r="AO1176" s="59" t="s">
        <v>107</v>
      </c>
    </row>
    <row r="1177" spans="1:41" x14ac:dyDescent="0.15">
      <c r="A1177" s="59" t="s">
        <v>1864</v>
      </c>
      <c r="B1177" s="59" t="s">
        <v>1602</v>
      </c>
      <c r="C1177" s="59" t="s">
        <v>1603</v>
      </c>
      <c r="D1177" s="59" t="s">
        <v>1504</v>
      </c>
      <c r="E1177" s="59" t="s">
        <v>1139</v>
      </c>
      <c r="F1177" s="59" t="s">
        <v>1475</v>
      </c>
      <c r="G1177" s="59" t="s">
        <v>1406</v>
      </c>
      <c r="H1177" s="59" t="s">
        <v>1475</v>
      </c>
      <c r="I1177" s="59" t="s">
        <v>1406</v>
      </c>
      <c r="J1177" s="59" t="s">
        <v>1476</v>
      </c>
      <c r="K1177" s="59" t="s">
        <v>795</v>
      </c>
      <c r="L1177" s="59" t="s">
        <v>1604</v>
      </c>
      <c r="M1177" s="59" t="s">
        <v>1478</v>
      </c>
      <c r="N1177" s="59" t="s">
        <v>1479</v>
      </c>
      <c r="O1177" s="59" t="s">
        <v>1480</v>
      </c>
      <c r="P1177" s="59" t="s">
        <v>1481</v>
      </c>
      <c r="Q1177" s="59" t="s">
        <v>1482</v>
      </c>
      <c r="R1177" s="59" t="s">
        <v>1483</v>
      </c>
      <c r="S1177" s="59" t="s">
        <v>1605</v>
      </c>
      <c r="T1177" s="59" t="s">
        <v>1606</v>
      </c>
      <c r="U1177" s="59" t="s">
        <v>1486</v>
      </c>
      <c r="V1177" s="59" t="s">
        <v>1487</v>
      </c>
      <c r="W1177" s="59" t="s">
        <v>1514</v>
      </c>
      <c r="X1177" s="59" t="s">
        <v>1487</v>
      </c>
      <c r="Y1177" s="59" t="s">
        <v>1490</v>
      </c>
      <c r="Z1177" s="59">
        <v>116.67</v>
      </c>
      <c r="AA1177" s="59">
        <v>116.67</v>
      </c>
      <c r="AB1177" s="59">
        <v>0</v>
      </c>
      <c r="AC1177" s="59">
        <v>116.67</v>
      </c>
      <c r="AD1177" s="59">
        <v>0</v>
      </c>
      <c r="AE1177" s="59">
        <v>0</v>
      </c>
      <c r="AF1177" s="59" t="s">
        <v>1491</v>
      </c>
      <c r="AG1177" s="59" t="s">
        <v>1476</v>
      </c>
      <c r="AH1177" s="59" t="s">
        <v>795</v>
      </c>
      <c r="AI1177" s="59" t="s">
        <v>1492</v>
      </c>
      <c r="AJ1177" s="59" t="s">
        <v>1486</v>
      </c>
      <c r="AK1177" s="59" t="s">
        <v>278</v>
      </c>
      <c r="AL1177" s="59" t="s">
        <v>1493</v>
      </c>
      <c r="AM1177" s="59" t="s">
        <v>1494</v>
      </c>
      <c r="AN1177" s="59" t="s">
        <v>1385</v>
      </c>
      <c r="AO1177" s="59" t="s">
        <v>107</v>
      </c>
    </row>
    <row r="1178" spans="1:41" x14ac:dyDescent="0.15">
      <c r="A1178" s="59" t="s">
        <v>1864</v>
      </c>
      <c r="B1178" s="59" t="s">
        <v>1607</v>
      </c>
      <c r="C1178" s="59" t="s">
        <v>1608</v>
      </c>
      <c r="D1178" s="59" t="s">
        <v>1504</v>
      </c>
      <c r="E1178" s="59" t="s">
        <v>1139</v>
      </c>
      <c r="F1178" s="59" t="s">
        <v>1475</v>
      </c>
      <c r="G1178" s="59" t="s">
        <v>1406</v>
      </c>
      <c r="H1178" s="59" t="s">
        <v>1475</v>
      </c>
      <c r="I1178" s="59" t="s">
        <v>1406</v>
      </c>
      <c r="J1178" s="59" t="s">
        <v>1476</v>
      </c>
      <c r="K1178" s="59" t="s">
        <v>795</v>
      </c>
      <c r="L1178" s="59" t="s">
        <v>1609</v>
      </c>
      <c r="M1178" s="59" t="s">
        <v>1478</v>
      </c>
      <c r="N1178" s="59" t="s">
        <v>1479</v>
      </c>
      <c r="O1178" s="59" t="s">
        <v>1480</v>
      </c>
      <c r="P1178" s="59" t="s">
        <v>1481</v>
      </c>
      <c r="Q1178" s="59" t="s">
        <v>1482</v>
      </c>
      <c r="R1178" s="59" t="s">
        <v>1483</v>
      </c>
      <c r="S1178" s="59" t="s">
        <v>1610</v>
      </c>
      <c r="T1178" s="59" t="s">
        <v>1611</v>
      </c>
      <c r="U1178" s="59" t="s">
        <v>1486</v>
      </c>
      <c r="V1178" s="59" t="s">
        <v>1487</v>
      </c>
      <c r="W1178" s="59" t="s">
        <v>1509</v>
      </c>
      <c r="X1178" s="59" t="s">
        <v>1487</v>
      </c>
      <c r="Y1178" s="59" t="s">
        <v>1490</v>
      </c>
      <c r="Z1178" s="59">
        <v>987.22</v>
      </c>
      <c r="AA1178" s="59">
        <v>987.22</v>
      </c>
      <c r="AB1178" s="59">
        <v>0</v>
      </c>
      <c r="AC1178" s="59">
        <v>987.22</v>
      </c>
      <c r="AD1178" s="59">
        <v>0</v>
      </c>
      <c r="AE1178" s="59">
        <v>0</v>
      </c>
      <c r="AF1178" s="59" t="s">
        <v>1491</v>
      </c>
      <c r="AG1178" s="59" t="s">
        <v>1476</v>
      </c>
      <c r="AH1178" s="59" t="s">
        <v>795</v>
      </c>
      <c r="AI1178" s="59" t="s">
        <v>1492</v>
      </c>
      <c r="AJ1178" s="59" t="s">
        <v>1486</v>
      </c>
      <c r="AK1178" s="59" t="s">
        <v>278</v>
      </c>
      <c r="AL1178" s="59" t="s">
        <v>1493</v>
      </c>
      <c r="AM1178" s="59" t="s">
        <v>1494</v>
      </c>
      <c r="AN1178" s="59" t="s">
        <v>1385</v>
      </c>
      <c r="AO1178" s="59" t="s">
        <v>107</v>
      </c>
    </row>
    <row r="1179" spans="1:41" x14ac:dyDescent="0.15">
      <c r="A1179" s="59" t="s">
        <v>1864</v>
      </c>
      <c r="B1179" s="59" t="s">
        <v>1607</v>
      </c>
      <c r="C1179" s="59" t="s">
        <v>1608</v>
      </c>
      <c r="D1179" s="59" t="s">
        <v>1504</v>
      </c>
      <c r="E1179" s="59" t="s">
        <v>1139</v>
      </c>
      <c r="F1179" s="59" t="s">
        <v>1475</v>
      </c>
      <c r="G1179" s="59" t="s">
        <v>1406</v>
      </c>
      <c r="H1179" s="59" t="s">
        <v>1475</v>
      </c>
      <c r="I1179" s="59" t="s">
        <v>1406</v>
      </c>
      <c r="J1179" s="59" t="s">
        <v>1476</v>
      </c>
      <c r="K1179" s="59" t="s">
        <v>795</v>
      </c>
      <c r="L1179" s="59" t="s">
        <v>1609</v>
      </c>
      <c r="M1179" s="59" t="s">
        <v>1478</v>
      </c>
      <c r="N1179" s="59" t="s">
        <v>1479</v>
      </c>
      <c r="O1179" s="59" t="s">
        <v>1480</v>
      </c>
      <c r="P1179" s="59" t="s">
        <v>1481</v>
      </c>
      <c r="Q1179" s="59" t="s">
        <v>1482</v>
      </c>
      <c r="R1179" s="59" t="s">
        <v>1483</v>
      </c>
      <c r="S1179" s="59" t="s">
        <v>1610</v>
      </c>
      <c r="T1179" s="59" t="s">
        <v>1611</v>
      </c>
      <c r="U1179" s="59" t="s">
        <v>1486</v>
      </c>
      <c r="V1179" s="59" t="s">
        <v>1487</v>
      </c>
      <c r="W1179" s="59" t="s">
        <v>1488</v>
      </c>
      <c r="X1179" s="59" t="s">
        <v>1511</v>
      </c>
      <c r="Y1179" s="59" t="s">
        <v>1490</v>
      </c>
      <c r="Z1179" s="59">
        <v>12.78</v>
      </c>
      <c r="AA1179" s="59">
        <v>12.78</v>
      </c>
      <c r="AB1179" s="59">
        <v>0</v>
      </c>
      <c r="AC1179" s="59">
        <v>12.78</v>
      </c>
      <c r="AD1179" s="59">
        <v>0</v>
      </c>
      <c r="AE1179" s="59">
        <v>0</v>
      </c>
      <c r="AF1179" s="59" t="s">
        <v>1491</v>
      </c>
      <c r="AG1179" s="59" t="s">
        <v>1476</v>
      </c>
      <c r="AH1179" s="59" t="s">
        <v>795</v>
      </c>
      <c r="AI1179" s="59" t="s">
        <v>1492</v>
      </c>
      <c r="AJ1179" s="59" t="s">
        <v>1486</v>
      </c>
      <c r="AK1179" s="59" t="s">
        <v>278</v>
      </c>
      <c r="AL1179" s="59" t="s">
        <v>1493</v>
      </c>
      <c r="AM1179" s="59" t="s">
        <v>1494</v>
      </c>
      <c r="AN1179" s="59" t="s">
        <v>1385</v>
      </c>
      <c r="AO1179" s="59" t="s">
        <v>107</v>
      </c>
    </row>
    <row r="1180" spans="1:41" x14ac:dyDescent="0.15">
      <c r="A1180" s="59" t="s">
        <v>1864</v>
      </c>
      <c r="B1180" s="59" t="s">
        <v>1612</v>
      </c>
      <c r="C1180" s="59" t="s">
        <v>1613</v>
      </c>
      <c r="D1180" s="59" t="s">
        <v>1614</v>
      </c>
      <c r="E1180" s="59" t="s">
        <v>1615</v>
      </c>
      <c r="F1180" s="59" t="s">
        <v>1475</v>
      </c>
      <c r="G1180" s="59" t="s">
        <v>1406</v>
      </c>
      <c r="H1180" s="59" t="s">
        <v>1475</v>
      </c>
      <c r="I1180" s="59" t="s">
        <v>1406</v>
      </c>
      <c r="J1180" s="59" t="s">
        <v>1426</v>
      </c>
      <c r="K1180" s="59" t="s">
        <v>1616</v>
      </c>
      <c r="L1180" s="59" t="s">
        <v>1617</v>
      </c>
      <c r="M1180" s="59" t="s">
        <v>1618</v>
      </c>
      <c r="N1180" s="59" t="s">
        <v>1619</v>
      </c>
      <c r="O1180" s="59" t="s">
        <v>1620</v>
      </c>
      <c r="P1180" s="59" t="s">
        <v>1621</v>
      </c>
      <c r="Q1180" s="59" t="s">
        <v>1622</v>
      </c>
      <c r="R1180" s="59" t="s">
        <v>1623</v>
      </c>
      <c r="S1180" s="59" t="s">
        <v>1624</v>
      </c>
      <c r="T1180" s="59" t="s">
        <v>1625</v>
      </c>
      <c r="U1180" s="59" t="s">
        <v>1486</v>
      </c>
      <c r="V1180" s="59" t="s">
        <v>1487</v>
      </c>
      <c r="W1180" s="59" t="s">
        <v>1508</v>
      </c>
      <c r="X1180" s="59" t="s">
        <v>1487</v>
      </c>
      <c r="Y1180" s="59" t="s">
        <v>1490</v>
      </c>
      <c r="Z1180" s="59">
        <v>5</v>
      </c>
      <c r="AA1180" s="59">
        <v>5</v>
      </c>
      <c r="AB1180" s="59">
        <v>0</v>
      </c>
      <c r="AC1180" s="59">
        <v>5</v>
      </c>
      <c r="AD1180" s="59">
        <v>0</v>
      </c>
      <c r="AE1180" s="59">
        <v>0</v>
      </c>
      <c r="AF1180" s="59" t="s">
        <v>1491</v>
      </c>
      <c r="AG1180" s="59" t="s">
        <v>1426</v>
      </c>
      <c r="AH1180" s="59" t="s">
        <v>1616</v>
      </c>
      <c r="AI1180" s="59" t="s">
        <v>1523</v>
      </c>
      <c r="AJ1180" s="59" t="s">
        <v>1486</v>
      </c>
      <c r="AK1180" s="59" t="s">
        <v>278</v>
      </c>
      <c r="AL1180" s="59" t="s">
        <v>1493</v>
      </c>
      <c r="AM1180" s="59" t="s">
        <v>1494</v>
      </c>
      <c r="AN1180" s="59" t="s">
        <v>1385</v>
      </c>
      <c r="AO1180" s="59" t="s">
        <v>107</v>
      </c>
    </row>
    <row r="1181" spans="1:41" x14ac:dyDescent="0.15">
      <c r="A1181" s="59" t="s">
        <v>1864</v>
      </c>
      <c r="B1181" s="59" t="s">
        <v>1612</v>
      </c>
      <c r="C1181" s="59" t="s">
        <v>1613</v>
      </c>
      <c r="D1181" s="59" t="s">
        <v>1614</v>
      </c>
      <c r="E1181" s="59" t="s">
        <v>1615</v>
      </c>
      <c r="F1181" s="59" t="s">
        <v>1475</v>
      </c>
      <c r="G1181" s="59" t="s">
        <v>1406</v>
      </c>
      <c r="H1181" s="59" t="s">
        <v>1475</v>
      </c>
      <c r="I1181" s="59" t="s">
        <v>1406</v>
      </c>
      <c r="J1181" s="59" t="s">
        <v>1426</v>
      </c>
      <c r="K1181" s="59" t="s">
        <v>1616</v>
      </c>
      <c r="L1181" s="59" t="s">
        <v>1617</v>
      </c>
      <c r="M1181" s="59" t="s">
        <v>1618</v>
      </c>
      <c r="N1181" s="59" t="s">
        <v>1619</v>
      </c>
      <c r="O1181" s="59" t="s">
        <v>1620</v>
      </c>
      <c r="P1181" s="59" t="s">
        <v>1621</v>
      </c>
      <c r="Q1181" s="59" t="s">
        <v>1622</v>
      </c>
      <c r="R1181" s="59" t="s">
        <v>1623</v>
      </c>
      <c r="S1181" s="59" t="s">
        <v>1624</v>
      </c>
      <c r="T1181" s="59" t="s">
        <v>1625</v>
      </c>
      <c r="U1181" s="59" t="s">
        <v>1486</v>
      </c>
      <c r="V1181" s="59" t="s">
        <v>1487</v>
      </c>
      <c r="W1181" s="59" t="s">
        <v>1509</v>
      </c>
      <c r="X1181" s="59" t="s">
        <v>1487</v>
      </c>
      <c r="Y1181" s="59" t="s">
        <v>1490</v>
      </c>
      <c r="Z1181" s="59">
        <v>27.39</v>
      </c>
      <c r="AA1181" s="59">
        <v>27.39</v>
      </c>
      <c r="AB1181" s="59">
        <v>0</v>
      </c>
      <c r="AC1181" s="59">
        <v>27.39</v>
      </c>
      <c r="AD1181" s="59">
        <v>0</v>
      </c>
      <c r="AE1181" s="59">
        <v>0</v>
      </c>
      <c r="AF1181" s="59" t="s">
        <v>1491</v>
      </c>
      <c r="AG1181" s="59" t="s">
        <v>1426</v>
      </c>
      <c r="AH1181" s="59" t="s">
        <v>1616</v>
      </c>
      <c r="AI1181" s="59" t="s">
        <v>1523</v>
      </c>
      <c r="AJ1181" s="59" t="s">
        <v>1486</v>
      </c>
      <c r="AK1181" s="59" t="s">
        <v>278</v>
      </c>
      <c r="AL1181" s="59" t="s">
        <v>1493</v>
      </c>
      <c r="AM1181" s="59" t="s">
        <v>1494</v>
      </c>
      <c r="AN1181" s="59" t="s">
        <v>1385</v>
      </c>
      <c r="AO1181" s="59" t="s">
        <v>107</v>
      </c>
    </row>
    <row r="1182" spans="1:41" x14ac:dyDescent="0.15">
      <c r="A1182" s="59" t="s">
        <v>1864</v>
      </c>
      <c r="B1182" s="59" t="s">
        <v>1612</v>
      </c>
      <c r="C1182" s="59" t="s">
        <v>1613</v>
      </c>
      <c r="D1182" s="59" t="s">
        <v>1614</v>
      </c>
      <c r="E1182" s="59" t="s">
        <v>1615</v>
      </c>
      <c r="F1182" s="59" t="s">
        <v>1475</v>
      </c>
      <c r="G1182" s="59" t="s">
        <v>1406</v>
      </c>
      <c r="H1182" s="59" t="s">
        <v>1475</v>
      </c>
      <c r="I1182" s="59" t="s">
        <v>1406</v>
      </c>
      <c r="J1182" s="59" t="s">
        <v>1426</v>
      </c>
      <c r="K1182" s="59" t="s">
        <v>1616</v>
      </c>
      <c r="L1182" s="59" t="s">
        <v>1617</v>
      </c>
      <c r="M1182" s="59" t="s">
        <v>1618</v>
      </c>
      <c r="N1182" s="59" t="s">
        <v>1619</v>
      </c>
      <c r="O1182" s="59" t="s">
        <v>1620</v>
      </c>
      <c r="P1182" s="59" t="s">
        <v>1621</v>
      </c>
      <c r="Q1182" s="59" t="s">
        <v>1622</v>
      </c>
      <c r="R1182" s="59" t="s">
        <v>1623</v>
      </c>
      <c r="S1182" s="59" t="s">
        <v>1624</v>
      </c>
      <c r="T1182" s="59" t="s">
        <v>1625</v>
      </c>
      <c r="U1182" s="59" t="s">
        <v>1486</v>
      </c>
      <c r="V1182" s="59" t="s">
        <v>1487</v>
      </c>
      <c r="W1182" s="59" t="s">
        <v>1488</v>
      </c>
      <c r="X1182" s="59" t="s">
        <v>1510</v>
      </c>
      <c r="Y1182" s="59" t="s">
        <v>1490</v>
      </c>
      <c r="Z1182" s="59">
        <v>1.54</v>
      </c>
      <c r="AA1182" s="59">
        <v>1.54</v>
      </c>
      <c r="AB1182" s="59">
        <v>0</v>
      </c>
      <c r="AC1182" s="59">
        <v>1.54</v>
      </c>
      <c r="AD1182" s="59">
        <v>0</v>
      </c>
      <c r="AE1182" s="59">
        <v>0</v>
      </c>
      <c r="AF1182" s="59" t="s">
        <v>1491</v>
      </c>
      <c r="AG1182" s="59" t="s">
        <v>1426</v>
      </c>
      <c r="AH1182" s="59" t="s">
        <v>1616</v>
      </c>
      <c r="AI1182" s="59" t="s">
        <v>1523</v>
      </c>
      <c r="AJ1182" s="59" t="s">
        <v>1486</v>
      </c>
      <c r="AK1182" s="59" t="s">
        <v>278</v>
      </c>
      <c r="AL1182" s="59" t="s">
        <v>1493</v>
      </c>
      <c r="AM1182" s="59" t="s">
        <v>1494</v>
      </c>
      <c r="AN1182" s="59" t="s">
        <v>1385</v>
      </c>
      <c r="AO1182" s="59" t="s">
        <v>107</v>
      </c>
    </row>
    <row r="1183" spans="1:41" x14ac:dyDescent="0.15">
      <c r="A1183" s="59" t="s">
        <v>1864</v>
      </c>
      <c r="B1183" s="59" t="s">
        <v>1626</v>
      </c>
      <c r="C1183" s="59" t="s">
        <v>1627</v>
      </c>
      <c r="D1183" s="59" t="s">
        <v>1614</v>
      </c>
      <c r="E1183" s="59" t="s">
        <v>1615</v>
      </c>
      <c r="F1183" s="59" t="s">
        <v>1475</v>
      </c>
      <c r="G1183" s="59" t="s">
        <v>1406</v>
      </c>
      <c r="H1183" s="59" t="s">
        <v>1475</v>
      </c>
      <c r="I1183" s="59" t="s">
        <v>1406</v>
      </c>
      <c r="J1183" s="59" t="s">
        <v>1426</v>
      </c>
      <c r="K1183" s="59" t="s">
        <v>1616</v>
      </c>
      <c r="L1183" s="59" t="s">
        <v>1628</v>
      </c>
      <c r="M1183" s="59" t="s">
        <v>1618</v>
      </c>
      <c r="N1183" s="59" t="s">
        <v>1619</v>
      </c>
      <c r="O1183" s="59" t="s">
        <v>1620</v>
      </c>
      <c r="P1183" s="59" t="s">
        <v>1621</v>
      </c>
      <c r="Q1183" s="59" t="s">
        <v>1622</v>
      </c>
      <c r="R1183" s="59" t="s">
        <v>1623</v>
      </c>
      <c r="S1183" s="59" t="s">
        <v>1629</v>
      </c>
      <c r="T1183" s="59" t="s">
        <v>1630</v>
      </c>
      <c r="U1183" s="59" t="s">
        <v>1486</v>
      </c>
      <c r="V1183" s="59" t="s">
        <v>1487</v>
      </c>
      <c r="W1183" s="59" t="s">
        <v>1508</v>
      </c>
      <c r="X1183" s="59" t="s">
        <v>1487</v>
      </c>
      <c r="Y1183" s="59" t="s">
        <v>1490</v>
      </c>
      <c r="Z1183" s="59">
        <v>41.72</v>
      </c>
      <c r="AA1183" s="59">
        <v>41.72</v>
      </c>
      <c r="AB1183" s="59">
        <v>0</v>
      </c>
      <c r="AC1183" s="59">
        <v>41.72</v>
      </c>
      <c r="AD1183" s="59">
        <v>0</v>
      </c>
      <c r="AE1183" s="59">
        <v>0</v>
      </c>
      <c r="AF1183" s="59" t="s">
        <v>1491</v>
      </c>
      <c r="AG1183" s="59" t="s">
        <v>1426</v>
      </c>
      <c r="AH1183" s="59" t="s">
        <v>1616</v>
      </c>
      <c r="AI1183" s="59" t="s">
        <v>1523</v>
      </c>
      <c r="AJ1183" s="59" t="s">
        <v>1486</v>
      </c>
      <c r="AK1183" s="59" t="s">
        <v>278</v>
      </c>
      <c r="AL1183" s="59" t="s">
        <v>1493</v>
      </c>
      <c r="AM1183" s="59" t="s">
        <v>1494</v>
      </c>
      <c r="AN1183" s="59" t="s">
        <v>1385</v>
      </c>
      <c r="AO1183" s="59" t="s">
        <v>107</v>
      </c>
    </row>
    <row r="1184" spans="1:41" x14ac:dyDescent="0.15">
      <c r="A1184" s="59" t="s">
        <v>1864</v>
      </c>
      <c r="B1184" s="59" t="s">
        <v>1626</v>
      </c>
      <c r="C1184" s="59" t="s">
        <v>1627</v>
      </c>
      <c r="D1184" s="59" t="s">
        <v>1614</v>
      </c>
      <c r="E1184" s="59" t="s">
        <v>1615</v>
      </c>
      <c r="F1184" s="59" t="s">
        <v>1475</v>
      </c>
      <c r="G1184" s="59" t="s">
        <v>1406</v>
      </c>
      <c r="H1184" s="59" t="s">
        <v>1475</v>
      </c>
      <c r="I1184" s="59" t="s">
        <v>1406</v>
      </c>
      <c r="J1184" s="59" t="s">
        <v>1426</v>
      </c>
      <c r="K1184" s="59" t="s">
        <v>1616</v>
      </c>
      <c r="L1184" s="59" t="s">
        <v>1628</v>
      </c>
      <c r="M1184" s="59" t="s">
        <v>1618</v>
      </c>
      <c r="N1184" s="59" t="s">
        <v>1619</v>
      </c>
      <c r="O1184" s="59" t="s">
        <v>1620</v>
      </c>
      <c r="P1184" s="59" t="s">
        <v>1621</v>
      </c>
      <c r="Q1184" s="59" t="s">
        <v>1622</v>
      </c>
      <c r="R1184" s="59" t="s">
        <v>1623</v>
      </c>
      <c r="S1184" s="59" t="s">
        <v>1629</v>
      </c>
      <c r="T1184" s="59" t="s">
        <v>1630</v>
      </c>
      <c r="U1184" s="59" t="s">
        <v>1486</v>
      </c>
      <c r="V1184" s="59" t="s">
        <v>1487</v>
      </c>
      <c r="W1184" s="59" t="s">
        <v>1509</v>
      </c>
      <c r="X1184" s="59" t="s">
        <v>1487</v>
      </c>
      <c r="Y1184" s="59" t="s">
        <v>1490</v>
      </c>
      <c r="Z1184" s="59">
        <v>1363.25</v>
      </c>
      <c r="AA1184" s="59">
        <v>1363.25</v>
      </c>
      <c r="AB1184" s="59">
        <v>0</v>
      </c>
      <c r="AC1184" s="59">
        <v>1363.25</v>
      </c>
      <c r="AD1184" s="59">
        <v>0</v>
      </c>
      <c r="AE1184" s="59">
        <v>0</v>
      </c>
      <c r="AF1184" s="59" t="s">
        <v>1491</v>
      </c>
      <c r="AG1184" s="59" t="s">
        <v>1426</v>
      </c>
      <c r="AH1184" s="59" t="s">
        <v>1616</v>
      </c>
      <c r="AI1184" s="59" t="s">
        <v>1523</v>
      </c>
      <c r="AJ1184" s="59" t="s">
        <v>1486</v>
      </c>
      <c r="AK1184" s="59" t="s">
        <v>278</v>
      </c>
      <c r="AL1184" s="59" t="s">
        <v>1493</v>
      </c>
      <c r="AM1184" s="59" t="s">
        <v>1494</v>
      </c>
      <c r="AN1184" s="59" t="s">
        <v>1385</v>
      </c>
      <c r="AO1184" s="59" t="s">
        <v>107</v>
      </c>
    </row>
    <row r="1185" spans="1:41" x14ac:dyDescent="0.15">
      <c r="A1185" s="59" t="s">
        <v>1864</v>
      </c>
      <c r="B1185" s="59" t="s">
        <v>1626</v>
      </c>
      <c r="C1185" s="59" t="s">
        <v>1627</v>
      </c>
      <c r="D1185" s="59" t="s">
        <v>1614</v>
      </c>
      <c r="E1185" s="59" t="s">
        <v>1615</v>
      </c>
      <c r="F1185" s="59" t="s">
        <v>1475</v>
      </c>
      <c r="G1185" s="59" t="s">
        <v>1406</v>
      </c>
      <c r="H1185" s="59" t="s">
        <v>1475</v>
      </c>
      <c r="I1185" s="59" t="s">
        <v>1406</v>
      </c>
      <c r="J1185" s="59" t="s">
        <v>1426</v>
      </c>
      <c r="K1185" s="59" t="s">
        <v>1616</v>
      </c>
      <c r="L1185" s="59" t="s">
        <v>1628</v>
      </c>
      <c r="M1185" s="59" t="s">
        <v>1618</v>
      </c>
      <c r="N1185" s="59" t="s">
        <v>1619</v>
      </c>
      <c r="O1185" s="59" t="s">
        <v>1620</v>
      </c>
      <c r="P1185" s="59" t="s">
        <v>1621</v>
      </c>
      <c r="Q1185" s="59" t="s">
        <v>1622</v>
      </c>
      <c r="R1185" s="59" t="s">
        <v>1623</v>
      </c>
      <c r="S1185" s="59" t="s">
        <v>1629</v>
      </c>
      <c r="T1185" s="59" t="s">
        <v>1630</v>
      </c>
      <c r="U1185" s="59" t="s">
        <v>1486</v>
      </c>
      <c r="V1185" s="59" t="s">
        <v>1487</v>
      </c>
      <c r="W1185" s="59" t="s">
        <v>1488</v>
      </c>
      <c r="X1185" s="59" t="s">
        <v>1511</v>
      </c>
      <c r="Y1185" s="59" t="s">
        <v>1490</v>
      </c>
      <c r="Z1185" s="59">
        <v>30.55</v>
      </c>
      <c r="AA1185" s="59">
        <v>30.55</v>
      </c>
      <c r="AB1185" s="59">
        <v>0</v>
      </c>
      <c r="AC1185" s="59">
        <v>30.55</v>
      </c>
      <c r="AD1185" s="59">
        <v>0</v>
      </c>
      <c r="AE1185" s="59">
        <v>0</v>
      </c>
      <c r="AF1185" s="59" t="s">
        <v>1491</v>
      </c>
      <c r="AG1185" s="59" t="s">
        <v>1426</v>
      </c>
      <c r="AH1185" s="59" t="s">
        <v>1616</v>
      </c>
      <c r="AI1185" s="59" t="s">
        <v>1523</v>
      </c>
      <c r="AJ1185" s="59" t="s">
        <v>1486</v>
      </c>
      <c r="AK1185" s="59" t="s">
        <v>278</v>
      </c>
      <c r="AL1185" s="59" t="s">
        <v>1493</v>
      </c>
      <c r="AM1185" s="59" t="s">
        <v>1494</v>
      </c>
      <c r="AN1185" s="59" t="s">
        <v>1385</v>
      </c>
      <c r="AO1185" s="59" t="s">
        <v>107</v>
      </c>
    </row>
    <row r="1186" spans="1:41" x14ac:dyDescent="0.15">
      <c r="A1186" s="59" t="s">
        <v>1864</v>
      </c>
      <c r="B1186" s="59" t="s">
        <v>1819</v>
      </c>
      <c r="C1186" s="59" t="s">
        <v>1820</v>
      </c>
      <c r="D1186" s="59" t="s">
        <v>1614</v>
      </c>
      <c r="E1186" s="59" t="s">
        <v>1615</v>
      </c>
      <c r="F1186" s="59" t="s">
        <v>1475</v>
      </c>
      <c r="G1186" s="59" t="s">
        <v>1406</v>
      </c>
      <c r="H1186" s="59" t="s">
        <v>1475</v>
      </c>
      <c r="I1186" s="59" t="s">
        <v>1406</v>
      </c>
      <c r="J1186" s="59" t="s">
        <v>1426</v>
      </c>
      <c r="K1186" s="59" t="s">
        <v>1616</v>
      </c>
      <c r="L1186" s="59" t="s">
        <v>1821</v>
      </c>
      <c r="M1186" s="59" t="s">
        <v>1618</v>
      </c>
      <c r="N1186" s="59" t="s">
        <v>1619</v>
      </c>
      <c r="O1186" s="59" t="s">
        <v>1620</v>
      </c>
      <c r="P1186" s="59" t="s">
        <v>1621</v>
      </c>
      <c r="Q1186" s="59" t="s">
        <v>1622</v>
      </c>
      <c r="R1186" s="59" t="s">
        <v>1623</v>
      </c>
      <c r="S1186" s="59" t="s">
        <v>1822</v>
      </c>
      <c r="T1186" s="59" t="s">
        <v>1823</v>
      </c>
      <c r="U1186" s="59" t="s">
        <v>1486</v>
      </c>
      <c r="V1186" s="59" t="s">
        <v>1487</v>
      </c>
      <c r="W1186" s="59" t="s">
        <v>1509</v>
      </c>
      <c r="X1186" s="59" t="s">
        <v>1487</v>
      </c>
      <c r="Y1186" s="59" t="s">
        <v>1490</v>
      </c>
      <c r="Z1186" s="59">
        <v>577.4</v>
      </c>
      <c r="AA1186" s="59">
        <v>577.4</v>
      </c>
      <c r="AB1186" s="59">
        <v>0</v>
      </c>
      <c r="AC1186" s="59">
        <v>577.4</v>
      </c>
      <c r="AD1186" s="59">
        <v>0</v>
      </c>
      <c r="AE1186" s="59">
        <v>0</v>
      </c>
      <c r="AF1186" s="59" t="s">
        <v>1491</v>
      </c>
      <c r="AG1186" s="59" t="s">
        <v>1426</v>
      </c>
      <c r="AH1186" s="59" t="s">
        <v>1616</v>
      </c>
      <c r="AI1186" s="59" t="s">
        <v>1523</v>
      </c>
      <c r="AJ1186" s="59" t="s">
        <v>1486</v>
      </c>
      <c r="AK1186" s="59" t="s">
        <v>278</v>
      </c>
      <c r="AL1186" s="59" t="s">
        <v>1493</v>
      </c>
      <c r="AM1186" s="59" t="s">
        <v>1494</v>
      </c>
      <c r="AN1186" s="59" t="s">
        <v>1385</v>
      </c>
      <c r="AO1186" s="59" t="s">
        <v>107</v>
      </c>
    </row>
    <row r="1187" spans="1:41" x14ac:dyDescent="0.15">
      <c r="A1187" s="59" t="s">
        <v>1864</v>
      </c>
      <c r="B1187" s="59" t="s">
        <v>1819</v>
      </c>
      <c r="C1187" s="59" t="s">
        <v>1820</v>
      </c>
      <c r="D1187" s="59" t="s">
        <v>1614</v>
      </c>
      <c r="E1187" s="59" t="s">
        <v>1615</v>
      </c>
      <c r="F1187" s="59" t="s">
        <v>1475</v>
      </c>
      <c r="G1187" s="59" t="s">
        <v>1406</v>
      </c>
      <c r="H1187" s="59" t="s">
        <v>1475</v>
      </c>
      <c r="I1187" s="59" t="s">
        <v>1406</v>
      </c>
      <c r="J1187" s="59" t="s">
        <v>1426</v>
      </c>
      <c r="K1187" s="59" t="s">
        <v>1616</v>
      </c>
      <c r="L1187" s="59" t="s">
        <v>1821</v>
      </c>
      <c r="M1187" s="59" t="s">
        <v>1618</v>
      </c>
      <c r="N1187" s="59" t="s">
        <v>1619</v>
      </c>
      <c r="O1187" s="59" t="s">
        <v>1620</v>
      </c>
      <c r="P1187" s="59" t="s">
        <v>1621</v>
      </c>
      <c r="Q1187" s="59" t="s">
        <v>1622</v>
      </c>
      <c r="R1187" s="59" t="s">
        <v>1623</v>
      </c>
      <c r="S1187" s="59" t="s">
        <v>1822</v>
      </c>
      <c r="T1187" s="59" t="s">
        <v>1823</v>
      </c>
      <c r="U1187" s="59" t="s">
        <v>1486</v>
      </c>
      <c r="V1187" s="59" t="s">
        <v>1487</v>
      </c>
      <c r="W1187" s="59" t="s">
        <v>1488</v>
      </c>
      <c r="X1187" s="59" t="s">
        <v>1511</v>
      </c>
      <c r="Y1187" s="59" t="s">
        <v>1490</v>
      </c>
      <c r="Z1187" s="59">
        <v>7.89</v>
      </c>
      <c r="AA1187" s="59">
        <v>7.89</v>
      </c>
      <c r="AB1187" s="59">
        <v>0</v>
      </c>
      <c r="AC1187" s="59">
        <v>7.89</v>
      </c>
      <c r="AD1187" s="59">
        <v>0</v>
      </c>
      <c r="AE1187" s="59">
        <v>0</v>
      </c>
      <c r="AF1187" s="59" t="s">
        <v>1491</v>
      </c>
      <c r="AG1187" s="59" t="s">
        <v>1426</v>
      </c>
      <c r="AH1187" s="59" t="s">
        <v>1616</v>
      </c>
      <c r="AI1187" s="59" t="s">
        <v>1523</v>
      </c>
      <c r="AJ1187" s="59" t="s">
        <v>1486</v>
      </c>
      <c r="AK1187" s="59" t="s">
        <v>278</v>
      </c>
      <c r="AL1187" s="59" t="s">
        <v>1493</v>
      </c>
      <c r="AM1187" s="59" t="s">
        <v>1494</v>
      </c>
      <c r="AN1187" s="59" t="s">
        <v>1385</v>
      </c>
      <c r="AO1187" s="59" t="s">
        <v>107</v>
      </c>
    </row>
    <row r="1188" spans="1:41" x14ac:dyDescent="0.15">
      <c r="A1188" s="59" t="s">
        <v>1864</v>
      </c>
      <c r="B1188" s="59" t="s">
        <v>1824</v>
      </c>
      <c r="C1188" s="59" t="s">
        <v>1825</v>
      </c>
      <c r="D1188" s="59" t="s">
        <v>1614</v>
      </c>
      <c r="E1188" s="59" t="s">
        <v>1615</v>
      </c>
      <c r="F1188" s="59" t="s">
        <v>1475</v>
      </c>
      <c r="G1188" s="59" t="s">
        <v>1406</v>
      </c>
      <c r="H1188" s="59" t="s">
        <v>1475</v>
      </c>
      <c r="I1188" s="59" t="s">
        <v>1406</v>
      </c>
      <c r="J1188" s="59" t="s">
        <v>1426</v>
      </c>
      <c r="K1188" s="59" t="s">
        <v>1616</v>
      </c>
      <c r="L1188" s="59" t="s">
        <v>1826</v>
      </c>
      <c r="M1188" s="59" t="s">
        <v>1618</v>
      </c>
      <c r="N1188" s="59" t="s">
        <v>1619</v>
      </c>
      <c r="O1188" s="59" t="s">
        <v>1620</v>
      </c>
      <c r="P1188" s="59" t="s">
        <v>1621</v>
      </c>
      <c r="Q1188" s="59" t="s">
        <v>1622</v>
      </c>
      <c r="R1188" s="59" t="s">
        <v>1623</v>
      </c>
      <c r="S1188" s="59" t="s">
        <v>1827</v>
      </c>
      <c r="T1188" s="59" t="s">
        <v>1828</v>
      </c>
      <c r="U1188" s="59" t="s">
        <v>1486</v>
      </c>
      <c r="V1188" s="59" t="s">
        <v>1487</v>
      </c>
      <c r="W1188" s="59" t="s">
        <v>1509</v>
      </c>
      <c r="X1188" s="59" t="s">
        <v>1487</v>
      </c>
      <c r="Y1188" s="59" t="s">
        <v>1490</v>
      </c>
      <c r="Z1188" s="59">
        <v>78.040000000000006</v>
      </c>
      <c r="AA1188" s="59">
        <v>78.040000000000006</v>
      </c>
      <c r="AB1188" s="59">
        <v>0</v>
      </c>
      <c r="AC1188" s="59">
        <v>78.040000000000006</v>
      </c>
      <c r="AD1188" s="59">
        <v>0</v>
      </c>
      <c r="AE1188" s="59">
        <v>0</v>
      </c>
      <c r="AF1188" s="59" t="s">
        <v>1491</v>
      </c>
      <c r="AG1188" s="59" t="s">
        <v>1426</v>
      </c>
      <c r="AH1188" s="59" t="s">
        <v>1616</v>
      </c>
      <c r="AI1188" s="59" t="s">
        <v>1523</v>
      </c>
      <c r="AJ1188" s="59" t="s">
        <v>1486</v>
      </c>
      <c r="AK1188" s="59" t="s">
        <v>278</v>
      </c>
      <c r="AL1188" s="59" t="s">
        <v>1493</v>
      </c>
      <c r="AM1188" s="59" t="s">
        <v>1494</v>
      </c>
      <c r="AN1188" s="59" t="s">
        <v>1385</v>
      </c>
      <c r="AO1188" s="59" t="s">
        <v>107</v>
      </c>
    </row>
    <row r="1189" spans="1:41" x14ac:dyDescent="0.15">
      <c r="A1189" s="59" t="s">
        <v>1864</v>
      </c>
      <c r="B1189" s="59" t="s">
        <v>1824</v>
      </c>
      <c r="C1189" s="59" t="s">
        <v>1825</v>
      </c>
      <c r="D1189" s="59" t="s">
        <v>1614</v>
      </c>
      <c r="E1189" s="59" t="s">
        <v>1615</v>
      </c>
      <c r="F1189" s="59" t="s">
        <v>1475</v>
      </c>
      <c r="G1189" s="59" t="s">
        <v>1406</v>
      </c>
      <c r="H1189" s="59" t="s">
        <v>1475</v>
      </c>
      <c r="I1189" s="59" t="s">
        <v>1406</v>
      </c>
      <c r="J1189" s="59" t="s">
        <v>1426</v>
      </c>
      <c r="K1189" s="59" t="s">
        <v>1616</v>
      </c>
      <c r="L1189" s="59" t="s">
        <v>1826</v>
      </c>
      <c r="M1189" s="59" t="s">
        <v>1618</v>
      </c>
      <c r="N1189" s="59" t="s">
        <v>1619</v>
      </c>
      <c r="O1189" s="59" t="s">
        <v>1620</v>
      </c>
      <c r="P1189" s="59" t="s">
        <v>1621</v>
      </c>
      <c r="Q1189" s="59" t="s">
        <v>1622</v>
      </c>
      <c r="R1189" s="59" t="s">
        <v>1623</v>
      </c>
      <c r="S1189" s="59" t="s">
        <v>1827</v>
      </c>
      <c r="T1189" s="59" t="s">
        <v>1828</v>
      </c>
      <c r="U1189" s="59" t="s">
        <v>1486</v>
      </c>
      <c r="V1189" s="59" t="s">
        <v>1487</v>
      </c>
      <c r="W1189" s="59" t="s">
        <v>1488</v>
      </c>
      <c r="X1189" s="59" t="s">
        <v>1511</v>
      </c>
      <c r="Y1189" s="59" t="s">
        <v>1490</v>
      </c>
      <c r="Z1189" s="59">
        <v>10.48</v>
      </c>
      <c r="AA1189" s="59">
        <v>10.48</v>
      </c>
      <c r="AB1189" s="59">
        <v>0</v>
      </c>
      <c r="AC1189" s="59">
        <v>10.48</v>
      </c>
      <c r="AD1189" s="59">
        <v>0</v>
      </c>
      <c r="AE1189" s="59">
        <v>0</v>
      </c>
      <c r="AF1189" s="59" t="s">
        <v>1491</v>
      </c>
      <c r="AG1189" s="59" t="s">
        <v>1426</v>
      </c>
      <c r="AH1189" s="59" t="s">
        <v>1616</v>
      </c>
      <c r="AI1189" s="59" t="s">
        <v>1523</v>
      </c>
      <c r="AJ1189" s="59" t="s">
        <v>1486</v>
      </c>
      <c r="AK1189" s="59" t="s">
        <v>278</v>
      </c>
      <c r="AL1189" s="59" t="s">
        <v>1493</v>
      </c>
      <c r="AM1189" s="59" t="s">
        <v>1494</v>
      </c>
      <c r="AN1189" s="59" t="s">
        <v>1385</v>
      </c>
      <c r="AO1189" s="59" t="s">
        <v>107</v>
      </c>
    </row>
    <row r="1190" spans="1:41" x14ac:dyDescent="0.15">
      <c r="A1190" s="59" t="s">
        <v>1864</v>
      </c>
      <c r="B1190" s="59" t="s">
        <v>1631</v>
      </c>
      <c r="C1190" s="59" t="s">
        <v>1632</v>
      </c>
      <c r="D1190" s="59" t="s">
        <v>1614</v>
      </c>
      <c r="E1190" s="59" t="s">
        <v>1615</v>
      </c>
      <c r="F1190" s="59" t="s">
        <v>1475</v>
      </c>
      <c r="G1190" s="59" t="s">
        <v>1406</v>
      </c>
      <c r="H1190" s="59" t="s">
        <v>1475</v>
      </c>
      <c r="I1190" s="59" t="s">
        <v>1406</v>
      </c>
      <c r="J1190" s="59" t="s">
        <v>1426</v>
      </c>
      <c r="K1190" s="59" t="s">
        <v>1616</v>
      </c>
      <c r="L1190" s="59" t="s">
        <v>1633</v>
      </c>
      <c r="M1190" s="59" t="s">
        <v>1618</v>
      </c>
      <c r="N1190" s="59" t="s">
        <v>1619</v>
      </c>
      <c r="O1190" s="59" t="s">
        <v>1620</v>
      </c>
      <c r="P1190" s="59" t="s">
        <v>1621</v>
      </c>
      <c r="Q1190" s="59" t="s">
        <v>1622</v>
      </c>
      <c r="R1190" s="59" t="s">
        <v>1623</v>
      </c>
      <c r="S1190" s="59" t="s">
        <v>1634</v>
      </c>
      <c r="T1190" s="59" t="s">
        <v>1635</v>
      </c>
      <c r="U1190" s="59" t="s">
        <v>1486</v>
      </c>
      <c r="V1190" s="59" t="s">
        <v>1487</v>
      </c>
      <c r="W1190" s="59" t="s">
        <v>1508</v>
      </c>
      <c r="X1190" s="59" t="s">
        <v>1487</v>
      </c>
      <c r="Y1190" s="59" t="s">
        <v>1490</v>
      </c>
      <c r="Z1190" s="59">
        <v>5.4</v>
      </c>
      <c r="AA1190" s="59">
        <v>5.4</v>
      </c>
      <c r="AB1190" s="59">
        <v>0</v>
      </c>
      <c r="AC1190" s="59">
        <v>5.4</v>
      </c>
      <c r="AD1190" s="59">
        <v>0</v>
      </c>
      <c r="AE1190" s="59">
        <v>0</v>
      </c>
      <c r="AF1190" s="59" t="s">
        <v>1491</v>
      </c>
      <c r="AG1190" s="59" t="s">
        <v>1426</v>
      </c>
      <c r="AH1190" s="59" t="s">
        <v>1616</v>
      </c>
      <c r="AI1190" s="59" t="s">
        <v>1523</v>
      </c>
      <c r="AJ1190" s="59" t="s">
        <v>1486</v>
      </c>
      <c r="AK1190" s="59" t="s">
        <v>278</v>
      </c>
      <c r="AL1190" s="59" t="s">
        <v>1493</v>
      </c>
      <c r="AM1190" s="59" t="s">
        <v>1494</v>
      </c>
      <c r="AN1190" s="59" t="s">
        <v>1385</v>
      </c>
      <c r="AO1190" s="59" t="s">
        <v>107</v>
      </c>
    </row>
    <row r="1191" spans="1:41" x14ac:dyDescent="0.15">
      <c r="A1191" s="59" t="s">
        <v>1864</v>
      </c>
      <c r="B1191" s="59" t="s">
        <v>1631</v>
      </c>
      <c r="C1191" s="59" t="s">
        <v>1632</v>
      </c>
      <c r="D1191" s="59" t="s">
        <v>1614</v>
      </c>
      <c r="E1191" s="59" t="s">
        <v>1615</v>
      </c>
      <c r="F1191" s="59" t="s">
        <v>1475</v>
      </c>
      <c r="G1191" s="59" t="s">
        <v>1406</v>
      </c>
      <c r="H1191" s="59" t="s">
        <v>1475</v>
      </c>
      <c r="I1191" s="59" t="s">
        <v>1406</v>
      </c>
      <c r="J1191" s="59" t="s">
        <v>1426</v>
      </c>
      <c r="K1191" s="59" t="s">
        <v>1616</v>
      </c>
      <c r="L1191" s="59" t="s">
        <v>1633</v>
      </c>
      <c r="M1191" s="59" t="s">
        <v>1618</v>
      </c>
      <c r="N1191" s="59" t="s">
        <v>1619</v>
      </c>
      <c r="O1191" s="59" t="s">
        <v>1620</v>
      </c>
      <c r="P1191" s="59" t="s">
        <v>1621</v>
      </c>
      <c r="Q1191" s="59" t="s">
        <v>1622</v>
      </c>
      <c r="R1191" s="59" t="s">
        <v>1623</v>
      </c>
      <c r="S1191" s="59" t="s">
        <v>1634</v>
      </c>
      <c r="T1191" s="59" t="s">
        <v>1635</v>
      </c>
      <c r="U1191" s="59" t="s">
        <v>1486</v>
      </c>
      <c r="V1191" s="59" t="s">
        <v>1487</v>
      </c>
      <c r="W1191" s="59" t="s">
        <v>1509</v>
      </c>
      <c r="X1191" s="59" t="s">
        <v>1487</v>
      </c>
      <c r="Y1191" s="59" t="s">
        <v>1490</v>
      </c>
      <c r="Z1191" s="59">
        <v>28.29</v>
      </c>
      <c r="AA1191" s="59">
        <v>28.29</v>
      </c>
      <c r="AB1191" s="59">
        <v>0</v>
      </c>
      <c r="AC1191" s="59">
        <v>28.29</v>
      </c>
      <c r="AD1191" s="59">
        <v>0</v>
      </c>
      <c r="AE1191" s="59">
        <v>0</v>
      </c>
      <c r="AF1191" s="59" t="s">
        <v>1491</v>
      </c>
      <c r="AG1191" s="59" t="s">
        <v>1426</v>
      </c>
      <c r="AH1191" s="59" t="s">
        <v>1616</v>
      </c>
      <c r="AI1191" s="59" t="s">
        <v>1523</v>
      </c>
      <c r="AJ1191" s="59" t="s">
        <v>1486</v>
      </c>
      <c r="AK1191" s="59" t="s">
        <v>278</v>
      </c>
      <c r="AL1191" s="59" t="s">
        <v>1493</v>
      </c>
      <c r="AM1191" s="59" t="s">
        <v>1494</v>
      </c>
      <c r="AN1191" s="59" t="s">
        <v>1385</v>
      </c>
      <c r="AO1191" s="59" t="s">
        <v>107</v>
      </c>
    </row>
    <row r="1192" spans="1:41" x14ac:dyDescent="0.15">
      <c r="A1192" s="59" t="s">
        <v>1864</v>
      </c>
      <c r="B1192" s="59" t="s">
        <v>1631</v>
      </c>
      <c r="C1192" s="59" t="s">
        <v>1632</v>
      </c>
      <c r="D1192" s="59" t="s">
        <v>1614</v>
      </c>
      <c r="E1192" s="59" t="s">
        <v>1615</v>
      </c>
      <c r="F1192" s="59" t="s">
        <v>1475</v>
      </c>
      <c r="G1192" s="59" t="s">
        <v>1406</v>
      </c>
      <c r="H1192" s="59" t="s">
        <v>1475</v>
      </c>
      <c r="I1192" s="59" t="s">
        <v>1406</v>
      </c>
      <c r="J1192" s="59" t="s">
        <v>1426</v>
      </c>
      <c r="K1192" s="59" t="s">
        <v>1616</v>
      </c>
      <c r="L1192" s="59" t="s">
        <v>1633</v>
      </c>
      <c r="M1192" s="59" t="s">
        <v>1618</v>
      </c>
      <c r="N1192" s="59" t="s">
        <v>1619</v>
      </c>
      <c r="O1192" s="59" t="s">
        <v>1620</v>
      </c>
      <c r="P1192" s="59" t="s">
        <v>1621</v>
      </c>
      <c r="Q1192" s="59" t="s">
        <v>1622</v>
      </c>
      <c r="R1192" s="59" t="s">
        <v>1623</v>
      </c>
      <c r="S1192" s="59" t="s">
        <v>1634</v>
      </c>
      <c r="T1192" s="59" t="s">
        <v>1635</v>
      </c>
      <c r="U1192" s="59" t="s">
        <v>1486</v>
      </c>
      <c r="V1192" s="59" t="s">
        <v>1487</v>
      </c>
      <c r="W1192" s="59" t="s">
        <v>1488</v>
      </c>
      <c r="X1192" s="59" t="s">
        <v>1511</v>
      </c>
      <c r="Y1192" s="59" t="s">
        <v>1490</v>
      </c>
      <c r="Z1192" s="59">
        <v>0.55000000000000004</v>
      </c>
      <c r="AA1192" s="59">
        <v>0.55000000000000004</v>
      </c>
      <c r="AB1192" s="59">
        <v>0</v>
      </c>
      <c r="AC1192" s="59">
        <v>0.55000000000000004</v>
      </c>
      <c r="AD1192" s="59">
        <v>0</v>
      </c>
      <c r="AE1192" s="59">
        <v>0</v>
      </c>
      <c r="AF1192" s="59" t="s">
        <v>1491</v>
      </c>
      <c r="AG1192" s="59" t="s">
        <v>1426</v>
      </c>
      <c r="AH1192" s="59" t="s">
        <v>1616</v>
      </c>
      <c r="AI1192" s="59" t="s">
        <v>1523</v>
      </c>
      <c r="AJ1192" s="59" t="s">
        <v>1486</v>
      </c>
      <c r="AK1192" s="59" t="s">
        <v>278</v>
      </c>
      <c r="AL1192" s="59" t="s">
        <v>1493</v>
      </c>
      <c r="AM1192" s="59" t="s">
        <v>1494</v>
      </c>
      <c r="AN1192" s="59" t="s">
        <v>1385</v>
      </c>
      <c r="AO1192" s="59" t="s">
        <v>107</v>
      </c>
    </row>
    <row r="1193" spans="1:41" x14ac:dyDescent="0.15">
      <c r="A1193" s="59" t="s">
        <v>1864</v>
      </c>
      <c r="B1193" s="59" t="s">
        <v>1636</v>
      </c>
      <c r="C1193" s="59" t="s">
        <v>1637</v>
      </c>
      <c r="D1193" s="59" t="s">
        <v>1638</v>
      </c>
      <c r="E1193" s="59" t="s">
        <v>1639</v>
      </c>
      <c r="F1193" s="59" t="s">
        <v>1475</v>
      </c>
      <c r="G1193" s="59" t="s">
        <v>1406</v>
      </c>
      <c r="H1193" s="59" t="s">
        <v>1475</v>
      </c>
      <c r="I1193" s="59" t="s">
        <v>1406</v>
      </c>
      <c r="J1193" s="59" t="s">
        <v>727</v>
      </c>
      <c r="K1193" s="59" t="s">
        <v>1640</v>
      </c>
      <c r="L1193" s="59" t="s">
        <v>1641</v>
      </c>
      <c r="M1193" s="59" t="s">
        <v>1478</v>
      </c>
      <c r="N1193" s="59" t="s">
        <v>1479</v>
      </c>
      <c r="O1193" s="59" t="s">
        <v>1480</v>
      </c>
      <c r="P1193" s="59" t="s">
        <v>1481</v>
      </c>
      <c r="Q1193" s="59" t="s">
        <v>1482</v>
      </c>
      <c r="R1193" s="59" t="s">
        <v>1483</v>
      </c>
      <c r="S1193" s="59" t="s">
        <v>1642</v>
      </c>
      <c r="T1193" s="59" t="s">
        <v>1643</v>
      </c>
      <c r="U1193" s="59" t="s">
        <v>1486</v>
      </c>
      <c r="V1193" s="59" t="s">
        <v>1487</v>
      </c>
      <c r="W1193" s="59" t="s">
        <v>1508</v>
      </c>
      <c r="X1193" s="59" t="s">
        <v>1487</v>
      </c>
      <c r="Y1193" s="59" t="s">
        <v>1490</v>
      </c>
      <c r="Z1193" s="59">
        <v>1070.2</v>
      </c>
      <c r="AA1193" s="59">
        <v>1070.2</v>
      </c>
      <c r="AB1193" s="59">
        <v>0</v>
      </c>
      <c r="AC1193" s="59">
        <v>1070.2</v>
      </c>
      <c r="AD1193" s="59">
        <v>0</v>
      </c>
      <c r="AE1193" s="59">
        <v>0</v>
      </c>
      <c r="AF1193" s="59" t="s">
        <v>1491</v>
      </c>
      <c r="AG1193" s="59" t="s">
        <v>727</v>
      </c>
      <c r="AH1193" s="59" t="s">
        <v>1644</v>
      </c>
      <c r="AI1193" s="59" t="s">
        <v>1492</v>
      </c>
      <c r="AJ1193" s="59" t="s">
        <v>1486</v>
      </c>
      <c r="AK1193" s="59" t="s">
        <v>278</v>
      </c>
      <c r="AL1193" s="59" t="s">
        <v>1493</v>
      </c>
      <c r="AM1193" s="59" t="s">
        <v>1494</v>
      </c>
      <c r="AN1193" s="59" t="s">
        <v>1384</v>
      </c>
      <c r="AO1193" s="59" t="s">
        <v>107</v>
      </c>
    </row>
    <row r="1194" spans="1:41" x14ac:dyDescent="0.15">
      <c r="A1194" s="59" t="s">
        <v>1864</v>
      </c>
      <c r="B1194" s="59" t="s">
        <v>1636</v>
      </c>
      <c r="C1194" s="59" t="s">
        <v>1637</v>
      </c>
      <c r="D1194" s="59" t="s">
        <v>1638</v>
      </c>
      <c r="E1194" s="59" t="s">
        <v>1639</v>
      </c>
      <c r="F1194" s="59" t="s">
        <v>1475</v>
      </c>
      <c r="G1194" s="59" t="s">
        <v>1406</v>
      </c>
      <c r="H1194" s="59" t="s">
        <v>1475</v>
      </c>
      <c r="I1194" s="59" t="s">
        <v>1406</v>
      </c>
      <c r="J1194" s="59" t="s">
        <v>727</v>
      </c>
      <c r="K1194" s="59" t="s">
        <v>1640</v>
      </c>
      <c r="L1194" s="59" t="s">
        <v>1641</v>
      </c>
      <c r="M1194" s="59" t="s">
        <v>1478</v>
      </c>
      <c r="N1194" s="59" t="s">
        <v>1479</v>
      </c>
      <c r="O1194" s="59" t="s">
        <v>1480</v>
      </c>
      <c r="P1194" s="59" t="s">
        <v>1481</v>
      </c>
      <c r="Q1194" s="59" t="s">
        <v>1482</v>
      </c>
      <c r="R1194" s="59" t="s">
        <v>1483</v>
      </c>
      <c r="S1194" s="59" t="s">
        <v>1642</v>
      </c>
      <c r="T1194" s="59" t="s">
        <v>1643</v>
      </c>
      <c r="U1194" s="59" t="s">
        <v>1486</v>
      </c>
      <c r="V1194" s="59" t="s">
        <v>1487</v>
      </c>
      <c r="W1194" s="59" t="s">
        <v>1509</v>
      </c>
      <c r="X1194" s="59" t="s">
        <v>1487</v>
      </c>
      <c r="Y1194" s="59" t="s">
        <v>1490</v>
      </c>
      <c r="Z1194" s="59">
        <v>5677.96</v>
      </c>
      <c r="AA1194" s="59">
        <v>5677.96</v>
      </c>
      <c r="AB1194" s="59">
        <v>0</v>
      </c>
      <c r="AC1194" s="59">
        <v>5677.96</v>
      </c>
      <c r="AD1194" s="59">
        <v>0</v>
      </c>
      <c r="AE1194" s="59">
        <v>0</v>
      </c>
      <c r="AF1194" s="59" t="s">
        <v>1491</v>
      </c>
      <c r="AG1194" s="59" t="s">
        <v>727</v>
      </c>
      <c r="AH1194" s="59" t="s">
        <v>1644</v>
      </c>
      <c r="AI1194" s="59" t="s">
        <v>1492</v>
      </c>
      <c r="AJ1194" s="59" t="s">
        <v>1486</v>
      </c>
      <c r="AK1194" s="59" t="s">
        <v>278</v>
      </c>
      <c r="AL1194" s="59" t="s">
        <v>1493</v>
      </c>
      <c r="AM1194" s="59" t="s">
        <v>1494</v>
      </c>
      <c r="AN1194" s="59" t="s">
        <v>1384</v>
      </c>
      <c r="AO1194" s="59" t="s">
        <v>107</v>
      </c>
    </row>
    <row r="1195" spans="1:41" x14ac:dyDescent="0.15">
      <c r="A1195" s="59" t="s">
        <v>1864</v>
      </c>
      <c r="B1195" s="59" t="s">
        <v>1636</v>
      </c>
      <c r="C1195" s="59" t="s">
        <v>1637</v>
      </c>
      <c r="D1195" s="59" t="s">
        <v>1638</v>
      </c>
      <c r="E1195" s="59" t="s">
        <v>1639</v>
      </c>
      <c r="F1195" s="59" t="s">
        <v>1475</v>
      </c>
      <c r="G1195" s="59" t="s">
        <v>1406</v>
      </c>
      <c r="H1195" s="59" t="s">
        <v>1475</v>
      </c>
      <c r="I1195" s="59" t="s">
        <v>1406</v>
      </c>
      <c r="J1195" s="59" t="s">
        <v>727</v>
      </c>
      <c r="K1195" s="59" t="s">
        <v>1640</v>
      </c>
      <c r="L1195" s="59" t="s">
        <v>1641</v>
      </c>
      <c r="M1195" s="59" t="s">
        <v>1478</v>
      </c>
      <c r="N1195" s="59" t="s">
        <v>1479</v>
      </c>
      <c r="O1195" s="59" t="s">
        <v>1480</v>
      </c>
      <c r="P1195" s="59" t="s">
        <v>1481</v>
      </c>
      <c r="Q1195" s="59" t="s">
        <v>1482</v>
      </c>
      <c r="R1195" s="59" t="s">
        <v>1483</v>
      </c>
      <c r="S1195" s="59" t="s">
        <v>1642</v>
      </c>
      <c r="T1195" s="59" t="s">
        <v>1643</v>
      </c>
      <c r="U1195" s="59" t="s">
        <v>1486</v>
      </c>
      <c r="V1195" s="59" t="s">
        <v>1487</v>
      </c>
      <c r="W1195" s="59" t="s">
        <v>1488</v>
      </c>
      <c r="X1195" s="59" t="s">
        <v>1511</v>
      </c>
      <c r="Y1195" s="59" t="s">
        <v>1490</v>
      </c>
      <c r="Z1195" s="59">
        <v>37.22</v>
      </c>
      <c r="AA1195" s="59">
        <v>37.22</v>
      </c>
      <c r="AB1195" s="59">
        <v>0</v>
      </c>
      <c r="AC1195" s="59">
        <v>37.22</v>
      </c>
      <c r="AD1195" s="59">
        <v>0</v>
      </c>
      <c r="AE1195" s="59">
        <v>0</v>
      </c>
      <c r="AF1195" s="59" t="s">
        <v>1491</v>
      </c>
      <c r="AG1195" s="59" t="s">
        <v>727</v>
      </c>
      <c r="AH1195" s="59" t="s">
        <v>1644</v>
      </c>
      <c r="AI1195" s="59" t="s">
        <v>1492</v>
      </c>
      <c r="AJ1195" s="59" t="s">
        <v>1486</v>
      </c>
      <c r="AK1195" s="59" t="s">
        <v>278</v>
      </c>
      <c r="AL1195" s="59" t="s">
        <v>1493</v>
      </c>
      <c r="AM1195" s="59" t="s">
        <v>1494</v>
      </c>
      <c r="AN1195" s="59" t="s">
        <v>1384</v>
      </c>
      <c r="AO1195" s="59" t="s">
        <v>107</v>
      </c>
    </row>
    <row r="1196" spans="1:41" x14ac:dyDescent="0.15">
      <c r="A1196" s="59" t="s">
        <v>1864</v>
      </c>
      <c r="B1196" s="59" t="s">
        <v>1636</v>
      </c>
      <c r="C1196" s="59" t="s">
        <v>1637</v>
      </c>
      <c r="D1196" s="59" t="s">
        <v>1638</v>
      </c>
      <c r="E1196" s="59" t="s">
        <v>1639</v>
      </c>
      <c r="F1196" s="59" t="s">
        <v>1475</v>
      </c>
      <c r="G1196" s="59" t="s">
        <v>1406</v>
      </c>
      <c r="H1196" s="59" t="s">
        <v>1475</v>
      </c>
      <c r="I1196" s="59" t="s">
        <v>1406</v>
      </c>
      <c r="J1196" s="59" t="s">
        <v>727</v>
      </c>
      <c r="K1196" s="59" t="s">
        <v>1640</v>
      </c>
      <c r="L1196" s="59" t="s">
        <v>1641</v>
      </c>
      <c r="M1196" s="59" t="s">
        <v>1478</v>
      </c>
      <c r="N1196" s="59" t="s">
        <v>1479</v>
      </c>
      <c r="O1196" s="59" t="s">
        <v>1480</v>
      </c>
      <c r="P1196" s="59" t="s">
        <v>1481</v>
      </c>
      <c r="Q1196" s="59" t="s">
        <v>1482</v>
      </c>
      <c r="R1196" s="59" t="s">
        <v>1483</v>
      </c>
      <c r="S1196" s="59" t="s">
        <v>1642</v>
      </c>
      <c r="T1196" s="59" t="s">
        <v>1643</v>
      </c>
      <c r="U1196" s="59" t="s">
        <v>1486</v>
      </c>
      <c r="V1196" s="59" t="s">
        <v>1487</v>
      </c>
      <c r="W1196" s="59" t="s">
        <v>1513</v>
      </c>
      <c r="X1196" s="59" t="s">
        <v>1487</v>
      </c>
      <c r="Y1196" s="59" t="s">
        <v>1490</v>
      </c>
      <c r="Z1196" s="59">
        <v>3214.62</v>
      </c>
      <c r="AA1196" s="59">
        <v>3214.62</v>
      </c>
      <c r="AB1196" s="59">
        <v>0</v>
      </c>
      <c r="AC1196" s="59">
        <v>3214.62</v>
      </c>
      <c r="AD1196" s="59">
        <v>0</v>
      </c>
      <c r="AE1196" s="59">
        <v>0</v>
      </c>
      <c r="AF1196" s="59" t="s">
        <v>1491</v>
      </c>
      <c r="AG1196" s="59" t="s">
        <v>727</v>
      </c>
      <c r="AH1196" s="59" t="s">
        <v>1644</v>
      </c>
      <c r="AI1196" s="59" t="s">
        <v>1492</v>
      </c>
      <c r="AJ1196" s="59" t="s">
        <v>1486</v>
      </c>
      <c r="AK1196" s="59" t="s">
        <v>278</v>
      </c>
      <c r="AL1196" s="59" t="s">
        <v>1493</v>
      </c>
      <c r="AM1196" s="59" t="s">
        <v>1494</v>
      </c>
      <c r="AN1196" s="59" t="s">
        <v>1384</v>
      </c>
      <c r="AO1196" s="59" t="s">
        <v>107</v>
      </c>
    </row>
    <row r="1197" spans="1:41" x14ac:dyDescent="0.15">
      <c r="A1197" s="59" t="s">
        <v>1864</v>
      </c>
      <c r="B1197" s="59" t="s">
        <v>1645</v>
      </c>
      <c r="C1197" s="59" t="s">
        <v>1646</v>
      </c>
      <c r="D1197" s="59" t="s">
        <v>1517</v>
      </c>
      <c r="E1197" s="59" t="s">
        <v>559</v>
      </c>
      <c r="F1197" s="59" t="s">
        <v>1475</v>
      </c>
      <c r="G1197" s="59" t="s">
        <v>1406</v>
      </c>
      <c r="H1197" s="59" t="s">
        <v>1475</v>
      </c>
      <c r="I1197" s="59" t="s">
        <v>1406</v>
      </c>
      <c r="J1197" s="59" t="s">
        <v>737</v>
      </c>
      <c r="K1197" s="59" t="s">
        <v>1518</v>
      </c>
      <c r="L1197" s="59" t="s">
        <v>1647</v>
      </c>
      <c r="M1197" s="59" t="s">
        <v>1478</v>
      </c>
      <c r="N1197" s="59" t="s">
        <v>1479</v>
      </c>
      <c r="O1197" s="59" t="s">
        <v>1480</v>
      </c>
      <c r="P1197" s="59" t="s">
        <v>1481</v>
      </c>
      <c r="Q1197" s="59" t="s">
        <v>1482</v>
      </c>
      <c r="R1197" s="59" t="s">
        <v>1483</v>
      </c>
      <c r="S1197" s="59" t="s">
        <v>1648</v>
      </c>
      <c r="T1197" s="59" t="s">
        <v>1649</v>
      </c>
      <c r="U1197" s="59" t="s">
        <v>1486</v>
      </c>
      <c r="V1197" s="59" t="s">
        <v>1487</v>
      </c>
      <c r="W1197" s="59" t="s">
        <v>1488</v>
      </c>
      <c r="X1197" s="59" t="s">
        <v>1511</v>
      </c>
      <c r="Y1197" s="59" t="s">
        <v>1490</v>
      </c>
      <c r="Z1197" s="59">
        <v>21.54</v>
      </c>
      <c r="AA1197" s="59">
        <v>21.54</v>
      </c>
      <c r="AB1197" s="59">
        <v>0</v>
      </c>
      <c r="AC1197" s="59">
        <v>21.54</v>
      </c>
      <c r="AD1197" s="59">
        <v>0</v>
      </c>
      <c r="AE1197" s="59">
        <v>0</v>
      </c>
      <c r="AF1197" s="59" t="s">
        <v>1491</v>
      </c>
      <c r="AG1197" s="59" t="s">
        <v>737</v>
      </c>
      <c r="AH1197" s="59" t="s">
        <v>1518</v>
      </c>
      <c r="AI1197" s="59" t="s">
        <v>1523</v>
      </c>
      <c r="AJ1197" s="59" t="s">
        <v>1486</v>
      </c>
      <c r="AK1197" s="59" t="s">
        <v>278</v>
      </c>
      <c r="AL1197" s="59" t="s">
        <v>1493</v>
      </c>
      <c r="AM1197" s="59" t="s">
        <v>1494</v>
      </c>
      <c r="AN1197" s="59" t="s">
        <v>1384</v>
      </c>
      <c r="AO1197" s="59" t="s">
        <v>107</v>
      </c>
    </row>
    <row r="1198" spans="1:41" x14ac:dyDescent="0.15">
      <c r="A1198" s="59" t="s">
        <v>1864</v>
      </c>
      <c r="B1198" s="59" t="s">
        <v>1645</v>
      </c>
      <c r="C1198" s="59" t="s">
        <v>1646</v>
      </c>
      <c r="D1198" s="59" t="s">
        <v>1517</v>
      </c>
      <c r="E1198" s="59" t="s">
        <v>559</v>
      </c>
      <c r="F1198" s="59" t="s">
        <v>1475</v>
      </c>
      <c r="G1198" s="59" t="s">
        <v>1406</v>
      </c>
      <c r="H1198" s="59" t="s">
        <v>1475</v>
      </c>
      <c r="I1198" s="59" t="s">
        <v>1406</v>
      </c>
      <c r="J1198" s="59" t="s">
        <v>737</v>
      </c>
      <c r="K1198" s="59" t="s">
        <v>1518</v>
      </c>
      <c r="L1198" s="59" t="s">
        <v>1647</v>
      </c>
      <c r="M1198" s="59" t="s">
        <v>1478</v>
      </c>
      <c r="N1198" s="59" t="s">
        <v>1479</v>
      </c>
      <c r="O1198" s="59" t="s">
        <v>1480</v>
      </c>
      <c r="P1198" s="59" t="s">
        <v>1481</v>
      </c>
      <c r="Q1198" s="59" t="s">
        <v>1482</v>
      </c>
      <c r="R1198" s="59" t="s">
        <v>1483</v>
      </c>
      <c r="S1198" s="59" t="s">
        <v>1648</v>
      </c>
      <c r="T1198" s="59" t="s">
        <v>1649</v>
      </c>
      <c r="U1198" s="59" t="s">
        <v>1486</v>
      </c>
      <c r="V1198" s="59" t="s">
        <v>1487</v>
      </c>
      <c r="W1198" s="59" t="s">
        <v>1522</v>
      </c>
      <c r="X1198" s="59" t="s">
        <v>1487</v>
      </c>
      <c r="Y1198" s="59" t="s">
        <v>1490</v>
      </c>
      <c r="Z1198" s="59">
        <v>978.46</v>
      </c>
      <c r="AA1198" s="59">
        <v>978.46</v>
      </c>
      <c r="AB1198" s="59">
        <v>0</v>
      </c>
      <c r="AC1198" s="59">
        <v>978.46</v>
      </c>
      <c r="AD1198" s="59">
        <v>0</v>
      </c>
      <c r="AE1198" s="59">
        <v>0</v>
      </c>
      <c r="AF1198" s="59" t="s">
        <v>1491</v>
      </c>
      <c r="AG1198" s="59" t="s">
        <v>737</v>
      </c>
      <c r="AH1198" s="59" t="s">
        <v>1518</v>
      </c>
      <c r="AI1198" s="59" t="s">
        <v>1523</v>
      </c>
      <c r="AJ1198" s="59" t="s">
        <v>1486</v>
      </c>
      <c r="AK1198" s="59" t="s">
        <v>278</v>
      </c>
      <c r="AL1198" s="59" t="s">
        <v>1493</v>
      </c>
      <c r="AM1198" s="59" t="s">
        <v>1494</v>
      </c>
      <c r="AN1198" s="59" t="s">
        <v>1384</v>
      </c>
      <c r="AO1198" s="59" t="s">
        <v>107</v>
      </c>
    </row>
    <row r="1199" spans="1:41" x14ac:dyDescent="0.15">
      <c r="A1199" s="59" t="s">
        <v>1864</v>
      </c>
      <c r="B1199" s="59" t="s">
        <v>1650</v>
      </c>
      <c r="C1199" s="59" t="s">
        <v>1651</v>
      </c>
      <c r="D1199" s="59" t="s">
        <v>1517</v>
      </c>
      <c r="E1199" s="59" t="s">
        <v>559</v>
      </c>
      <c r="F1199" s="59" t="s">
        <v>1475</v>
      </c>
      <c r="G1199" s="59" t="s">
        <v>1406</v>
      </c>
      <c r="H1199" s="59" t="s">
        <v>1475</v>
      </c>
      <c r="I1199" s="59" t="s">
        <v>1406</v>
      </c>
      <c r="J1199" s="59" t="s">
        <v>737</v>
      </c>
      <c r="K1199" s="59" t="s">
        <v>1518</v>
      </c>
      <c r="L1199" s="59" t="s">
        <v>1652</v>
      </c>
      <c r="M1199" s="59" t="s">
        <v>1478</v>
      </c>
      <c r="N1199" s="59" t="s">
        <v>1479</v>
      </c>
      <c r="O1199" s="59" t="s">
        <v>1480</v>
      </c>
      <c r="P1199" s="59" t="s">
        <v>1481</v>
      </c>
      <c r="Q1199" s="59" t="s">
        <v>1482</v>
      </c>
      <c r="R1199" s="59" t="s">
        <v>1483</v>
      </c>
      <c r="S1199" s="59" t="s">
        <v>1653</v>
      </c>
      <c r="T1199" s="59" t="s">
        <v>1654</v>
      </c>
      <c r="U1199" s="59" t="s">
        <v>1486</v>
      </c>
      <c r="V1199" s="59" t="s">
        <v>1487</v>
      </c>
      <c r="W1199" s="59" t="s">
        <v>1500</v>
      </c>
      <c r="X1199" s="59" t="s">
        <v>1501</v>
      </c>
      <c r="Y1199" s="59" t="s">
        <v>1490</v>
      </c>
      <c r="Z1199" s="59">
        <v>2682.42</v>
      </c>
      <c r="AA1199" s="59">
        <v>2682.42</v>
      </c>
      <c r="AB1199" s="59">
        <v>0</v>
      </c>
      <c r="AC1199" s="59">
        <v>2682.42</v>
      </c>
      <c r="AD1199" s="59">
        <v>0</v>
      </c>
      <c r="AE1199" s="59">
        <v>0</v>
      </c>
      <c r="AF1199" s="59" t="s">
        <v>1491</v>
      </c>
      <c r="AG1199" s="59" t="s">
        <v>737</v>
      </c>
      <c r="AH1199" s="59" t="s">
        <v>1518</v>
      </c>
      <c r="AI1199" s="59" t="s">
        <v>1523</v>
      </c>
      <c r="AJ1199" s="59" t="s">
        <v>1486</v>
      </c>
      <c r="AK1199" s="59" t="s">
        <v>278</v>
      </c>
      <c r="AL1199" s="59" t="s">
        <v>1493</v>
      </c>
      <c r="AM1199" s="59" t="s">
        <v>1494</v>
      </c>
      <c r="AN1199" s="59" t="s">
        <v>1384</v>
      </c>
      <c r="AO1199" s="59" t="s">
        <v>107</v>
      </c>
    </row>
    <row r="1200" spans="1:41" x14ac:dyDescent="0.15">
      <c r="A1200" s="59" t="s">
        <v>1864</v>
      </c>
      <c r="B1200" s="59" t="s">
        <v>1785</v>
      </c>
      <c r="C1200" s="59" t="s">
        <v>1786</v>
      </c>
      <c r="D1200" s="59" t="s">
        <v>1517</v>
      </c>
      <c r="E1200" s="59" t="s">
        <v>559</v>
      </c>
      <c r="F1200" s="59" t="s">
        <v>1475</v>
      </c>
      <c r="G1200" s="59" t="s">
        <v>1406</v>
      </c>
      <c r="H1200" s="59" t="s">
        <v>1475</v>
      </c>
      <c r="I1200" s="59" t="s">
        <v>1406</v>
      </c>
      <c r="J1200" s="59" t="s">
        <v>737</v>
      </c>
      <c r="K1200" s="59" t="s">
        <v>1518</v>
      </c>
      <c r="L1200" s="59" t="s">
        <v>1652</v>
      </c>
      <c r="M1200" s="59" t="s">
        <v>1478</v>
      </c>
      <c r="N1200" s="59" t="s">
        <v>1479</v>
      </c>
      <c r="O1200" s="59" t="s">
        <v>1480</v>
      </c>
      <c r="P1200" s="59" t="s">
        <v>1481</v>
      </c>
      <c r="Q1200" s="59" t="s">
        <v>1482</v>
      </c>
      <c r="R1200" s="59" t="s">
        <v>1483</v>
      </c>
      <c r="S1200" s="59" t="s">
        <v>1787</v>
      </c>
      <c r="T1200" s="59" t="s">
        <v>1788</v>
      </c>
      <c r="U1200" s="59" t="s">
        <v>1486</v>
      </c>
      <c r="V1200" s="59" t="s">
        <v>1487</v>
      </c>
      <c r="W1200" s="59" t="s">
        <v>1500</v>
      </c>
      <c r="X1200" s="59" t="s">
        <v>1501</v>
      </c>
      <c r="Y1200" s="59" t="s">
        <v>1490</v>
      </c>
      <c r="Z1200" s="59">
        <v>0.02</v>
      </c>
      <c r="AA1200" s="59">
        <v>0.02</v>
      </c>
      <c r="AB1200" s="59">
        <v>0</v>
      </c>
      <c r="AC1200" s="59">
        <v>0.02</v>
      </c>
      <c r="AD1200" s="59">
        <v>0</v>
      </c>
      <c r="AE1200" s="59">
        <v>0</v>
      </c>
      <c r="AF1200" s="59" t="s">
        <v>1491</v>
      </c>
      <c r="AG1200" s="59" t="s">
        <v>737</v>
      </c>
      <c r="AH1200" s="59" t="s">
        <v>1518</v>
      </c>
      <c r="AI1200" s="59" t="s">
        <v>1523</v>
      </c>
      <c r="AJ1200" s="59" t="s">
        <v>1486</v>
      </c>
      <c r="AK1200" s="59" t="s">
        <v>278</v>
      </c>
      <c r="AL1200" s="59" t="s">
        <v>1493</v>
      </c>
      <c r="AM1200" s="59" t="s">
        <v>1494</v>
      </c>
      <c r="AN1200" s="59" t="s">
        <v>1384</v>
      </c>
      <c r="AO1200" s="59" t="s">
        <v>107</v>
      </c>
    </row>
    <row r="1201" spans="1:41" x14ac:dyDescent="0.15">
      <c r="A1201" s="59" t="s">
        <v>1864</v>
      </c>
      <c r="B1201" s="59" t="s">
        <v>1655</v>
      </c>
      <c r="C1201" s="59" t="s">
        <v>1656</v>
      </c>
      <c r="D1201" s="59" t="s">
        <v>1517</v>
      </c>
      <c r="E1201" s="59" t="s">
        <v>559</v>
      </c>
      <c r="F1201" s="59" t="s">
        <v>1475</v>
      </c>
      <c r="G1201" s="59" t="s">
        <v>1406</v>
      </c>
      <c r="H1201" s="59" t="s">
        <v>1475</v>
      </c>
      <c r="I1201" s="59" t="s">
        <v>1406</v>
      </c>
      <c r="J1201" s="59" t="s">
        <v>737</v>
      </c>
      <c r="K1201" s="59" t="s">
        <v>1518</v>
      </c>
      <c r="L1201" s="59" t="s">
        <v>1657</v>
      </c>
      <c r="M1201" s="59" t="s">
        <v>1478</v>
      </c>
      <c r="N1201" s="59" t="s">
        <v>1479</v>
      </c>
      <c r="O1201" s="59" t="s">
        <v>1480</v>
      </c>
      <c r="P1201" s="59" t="s">
        <v>1481</v>
      </c>
      <c r="Q1201" s="59" t="s">
        <v>1482</v>
      </c>
      <c r="R1201" s="59" t="s">
        <v>1483</v>
      </c>
      <c r="S1201" s="59" t="s">
        <v>1658</v>
      </c>
      <c r="T1201" s="59" t="s">
        <v>1659</v>
      </c>
      <c r="U1201" s="59" t="s">
        <v>1486</v>
      </c>
      <c r="V1201" s="59" t="s">
        <v>1487</v>
      </c>
      <c r="W1201" s="59" t="s">
        <v>1488</v>
      </c>
      <c r="X1201" s="59" t="s">
        <v>1510</v>
      </c>
      <c r="Y1201" s="59" t="s">
        <v>1490</v>
      </c>
      <c r="Z1201" s="59">
        <v>3.99</v>
      </c>
      <c r="AA1201" s="59">
        <v>3.99</v>
      </c>
      <c r="AB1201" s="59">
        <v>0</v>
      </c>
      <c r="AC1201" s="59">
        <v>3.99</v>
      </c>
      <c r="AD1201" s="59">
        <v>0</v>
      </c>
      <c r="AE1201" s="59">
        <v>0</v>
      </c>
      <c r="AF1201" s="59" t="s">
        <v>1491</v>
      </c>
      <c r="AG1201" s="59" t="s">
        <v>737</v>
      </c>
      <c r="AH1201" s="59" t="s">
        <v>1518</v>
      </c>
      <c r="AI1201" s="59" t="s">
        <v>1523</v>
      </c>
      <c r="AJ1201" s="59" t="s">
        <v>1486</v>
      </c>
      <c r="AK1201" s="59" t="s">
        <v>278</v>
      </c>
      <c r="AL1201" s="59" t="s">
        <v>1493</v>
      </c>
      <c r="AM1201" s="59" t="s">
        <v>1494</v>
      </c>
      <c r="AN1201" s="59" t="s">
        <v>1384</v>
      </c>
      <c r="AO1201" s="59" t="s">
        <v>107</v>
      </c>
    </row>
    <row r="1202" spans="1:41" x14ac:dyDescent="0.15">
      <c r="A1202" s="59" t="s">
        <v>1864</v>
      </c>
      <c r="B1202" s="59" t="s">
        <v>1655</v>
      </c>
      <c r="C1202" s="59" t="s">
        <v>1656</v>
      </c>
      <c r="D1202" s="59" t="s">
        <v>1517</v>
      </c>
      <c r="E1202" s="59" t="s">
        <v>559</v>
      </c>
      <c r="F1202" s="59" t="s">
        <v>1475</v>
      </c>
      <c r="G1202" s="59" t="s">
        <v>1406</v>
      </c>
      <c r="H1202" s="59" t="s">
        <v>1475</v>
      </c>
      <c r="I1202" s="59" t="s">
        <v>1406</v>
      </c>
      <c r="J1202" s="59" t="s">
        <v>737</v>
      </c>
      <c r="K1202" s="59" t="s">
        <v>1518</v>
      </c>
      <c r="L1202" s="59" t="s">
        <v>1657</v>
      </c>
      <c r="M1202" s="59" t="s">
        <v>1478</v>
      </c>
      <c r="N1202" s="59" t="s">
        <v>1479</v>
      </c>
      <c r="O1202" s="59" t="s">
        <v>1480</v>
      </c>
      <c r="P1202" s="59" t="s">
        <v>1481</v>
      </c>
      <c r="Q1202" s="59" t="s">
        <v>1482</v>
      </c>
      <c r="R1202" s="59" t="s">
        <v>1483</v>
      </c>
      <c r="S1202" s="59" t="s">
        <v>1658</v>
      </c>
      <c r="T1202" s="59" t="s">
        <v>1659</v>
      </c>
      <c r="U1202" s="59" t="s">
        <v>1486</v>
      </c>
      <c r="V1202" s="59" t="s">
        <v>1487</v>
      </c>
      <c r="W1202" s="59" t="s">
        <v>1488</v>
      </c>
      <c r="X1202" s="59" t="s">
        <v>1511</v>
      </c>
      <c r="Y1202" s="59" t="s">
        <v>1490</v>
      </c>
      <c r="Z1202" s="59">
        <v>0.15</v>
      </c>
      <c r="AA1202" s="59">
        <v>0.15</v>
      </c>
      <c r="AB1202" s="59">
        <v>0</v>
      </c>
      <c r="AC1202" s="59">
        <v>0.15</v>
      </c>
      <c r="AD1202" s="59">
        <v>0</v>
      </c>
      <c r="AE1202" s="59">
        <v>0</v>
      </c>
      <c r="AF1202" s="59" t="s">
        <v>1491</v>
      </c>
      <c r="AG1202" s="59" t="s">
        <v>737</v>
      </c>
      <c r="AH1202" s="59" t="s">
        <v>1518</v>
      </c>
      <c r="AI1202" s="59" t="s">
        <v>1523</v>
      </c>
      <c r="AJ1202" s="59" t="s">
        <v>1486</v>
      </c>
      <c r="AK1202" s="59" t="s">
        <v>278</v>
      </c>
      <c r="AL1202" s="59" t="s">
        <v>1493</v>
      </c>
      <c r="AM1202" s="59" t="s">
        <v>1494</v>
      </c>
      <c r="AN1202" s="59" t="s">
        <v>1384</v>
      </c>
      <c r="AO1202" s="59" t="s">
        <v>107</v>
      </c>
    </row>
    <row r="1203" spans="1:41" x14ac:dyDescent="0.15">
      <c r="A1203" s="59" t="s">
        <v>1864</v>
      </c>
      <c r="B1203" s="59" t="s">
        <v>1655</v>
      </c>
      <c r="C1203" s="59" t="s">
        <v>1656</v>
      </c>
      <c r="D1203" s="59" t="s">
        <v>1517</v>
      </c>
      <c r="E1203" s="59" t="s">
        <v>559</v>
      </c>
      <c r="F1203" s="59" t="s">
        <v>1475</v>
      </c>
      <c r="G1203" s="59" t="s">
        <v>1406</v>
      </c>
      <c r="H1203" s="59" t="s">
        <v>1475</v>
      </c>
      <c r="I1203" s="59" t="s">
        <v>1406</v>
      </c>
      <c r="J1203" s="59" t="s">
        <v>737</v>
      </c>
      <c r="K1203" s="59" t="s">
        <v>1518</v>
      </c>
      <c r="L1203" s="59" t="s">
        <v>1657</v>
      </c>
      <c r="M1203" s="59" t="s">
        <v>1478</v>
      </c>
      <c r="N1203" s="59" t="s">
        <v>1479</v>
      </c>
      <c r="O1203" s="59" t="s">
        <v>1480</v>
      </c>
      <c r="P1203" s="59" t="s">
        <v>1481</v>
      </c>
      <c r="Q1203" s="59" t="s">
        <v>1482</v>
      </c>
      <c r="R1203" s="59" t="s">
        <v>1483</v>
      </c>
      <c r="S1203" s="59" t="s">
        <v>1658</v>
      </c>
      <c r="T1203" s="59" t="s">
        <v>1659</v>
      </c>
      <c r="U1203" s="59" t="s">
        <v>1486</v>
      </c>
      <c r="V1203" s="59" t="s">
        <v>1487</v>
      </c>
      <c r="W1203" s="59" t="s">
        <v>1522</v>
      </c>
      <c r="X1203" s="59" t="s">
        <v>1487</v>
      </c>
      <c r="Y1203" s="59" t="s">
        <v>1490</v>
      </c>
      <c r="Z1203" s="59">
        <v>3154.91</v>
      </c>
      <c r="AA1203" s="59">
        <v>3154.91</v>
      </c>
      <c r="AB1203" s="59">
        <v>0</v>
      </c>
      <c r="AC1203" s="59">
        <v>3154.91</v>
      </c>
      <c r="AD1203" s="59">
        <v>0</v>
      </c>
      <c r="AE1203" s="59">
        <v>0</v>
      </c>
      <c r="AF1203" s="59" t="s">
        <v>1491</v>
      </c>
      <c r="AG1203" s="59" t="s">
        <v>737</v>
      </c>
      <c r="AH1203" s="59" t="s">
        <v>1518</v>
      </c>
      <c r="AI1203" s="59" t="s">
        <v>1523</v>
      </c>
      <c r="AJ1203" s="59" t="s">
        <v>1486</v>
      </c>
      <c r="AK1203" s="59" t="s">
        <v>278</v>
      </c>
      <c r="AL1203" s="59" t="s">
        <v>1493</v>
      </c>
      <c r="AM1203" s="59" t="s">
        <v>1494</v>
      </c>
      <c r="AN1203" s="59" t="s">
        <v>1384</v>
      </c>
      <c r="AO1203" s="59" t="s">
        <v>107</v>
      </c>
    </row>
    <row r="1204" spans="1:41" x14ac:dyDescent="0.15">
      <c r="A1204" s="59" t="s">
        <v>1864</v>
      </c>
      <c r="B1204" s="59" t="s">
        <v>1660</v>
      </c>
      <c r="C1204" s="59" t="s">
        <v>1661</v>
      </c>
      <c r="D1204" s="59" t="s">
        <v>1662</v>
      </c>
      <c r="E1204" s="59" t="s">
        <v>1080</v>
      </c>
      <c r="F1204" s="59" t="s">
        <v>1475</v>
      </c>
      <c r="G1204" s="59" t="s">
        <v>1406</v>
      </c>
      <c r="H1204" s="59" t="s">
        <v>1475</v>
      </c>
      <c r="I1204" s="59" t="s">
        <v>1406</v>
      </c>
      <c r="J1204" s="59" t="s">
        <v>1407</v>
      </c>
      <c r="K1204" s="59" t="s">
        <v>1663</v>
      </c>
      <c r="L1204" s="59" t="s">
        <v>1664</v>
      </c>
      <c r="M1204" s="59" t="s">
        <v>1478</v>
      </c>
      <c r="N1204" s="59" t="s">
        <v>1479</v>
      </c>
      <c r="O1204" s="59" t="s">
        <v>1480</v>
      </c>
      <c r="P1204" s="59" t="s">
        <v>1481</v>
      </c>
      <c r="Q1204" s="59" t="s">
        <v>1482</v>
      </c>
      <c r="R1204" s="59" t="s">
        <v>1483</v>
      </c>
      <c r="S1204" s="59" t="s">
        <v>1665</v>
      </c>
      <c r="T1204" s="59" t="s">
        <v>1666</v>
      </c>
      <c r="U1204" s="59" t="s">
        <v>1486</v>
      </c>
      <c r="V1204" s="59" t="s">
        <v>1487</v>
      </c>
      <c r="W1204" s="59" t="s">
        <v>1508</v>
      </c>
      <c r="X1204" s="59" t="s">
        <v>1487</v>
      </c>
      <c r="Y1204" s="59" t="s">
        <v>1490</v>
      </c>
      <c r="Z1204" s="59">
        <v>9025.65</v>
      </c>
      <c r="AA1204" s="59">
        <v>9024.68</v>
      </c>
      <c r="AB1204" s="59">
        <v>0.97</v>
      </c>
      <c r="AC1204" s="59">
        <v>9024.68</v>
      </c>
      <c r="AD1204" s="59">
        <v>0</v>
      </c>
      <c r="AE1204" s="59">
        <v>0</v>
      </c>
      <c r="AF1204" s="59" t="s">
        <v>1491</v>
      </c>
      <c r="AG1204" s="59" t="s">
        <v>1407</v>
      </c>
      <c r="AH1204" s="59" t="s">
        <v>1663</v>
      </c>
      <c r="AI1204" s="59" t="s">
        <v>1492</v>
      </c>
      <c r="AJ1204" s="59" t="s">
        <v>1486</v>
      </c>
      <c r="AK1204" s="59" t="s">
        <v>278</v>
      </c>
      <c r="AL1204" s="59" t="s">
        <v>1493</v>
      </c>
      <c r="AM1204" s="59" t="s">
        <v>1494</v>
      </c>
      <c r="AN1204" s="59" t="s">
        <v>1382</v>
      </c>
      <c r="AO1204" s="59" t="s">
        <v>88</v>
      </c>
    </row>
    <row r="1205" spans="1:41" x14ac:dyDescent="0.15">
      <c r="A1205" s="59" t="s">
        <v>1864</v>
      </c>
      <c r="B1205" s="59" t="s">
        <v>1660</v>
      </c>
      <c r="C1205" s="59" t="s">
        <v>1661</v>
      </c>
      <c r="D1205" s="59" t="s">
        <v>1662</v>
      </c>
      <c r="E1205" s="59" t="s">
        <v>1080</v>
      </c>
      <c r="F1205" s="59" t="s">
        <v>1475</v>
      </c>
      <c r="G1205" s="59" t="s">
        <v>1406</v>
      </c>
      <c r="H1205" s="59" t="s">
        <v>1475</v>
      </c>
      <c r="I1205" s="59" t="s">
        <v>1406</v>
      </c>
      <c r="J1205" s="59" t="s">
        <v>1407</v>
      </c>
      <c r="K1205" s="59" t="s">
        <v>1663</v>
      </c>
      <c r="L1205" s="59" t="s">
        <v>1664</v>
      </c>
      <c r="M1205" s="59" t="s">
        <v>1478</v>
      </c>
      <c r="N1205" s="59" t="s">
        <v>1479</v>
      </c>
      <c r="O1205" s="59" t="s">
        <v>1480</v>
      </c>
      <c r="P1205" s="59" t="s">
        <v>1481</v>
      </c>
      <c r="Q1205" s="59" t="s">
        <v>1482</v>
      </c>
      <c r="R1205" s="59" t="s">
        <v>1483</v>
      </c>
      <c r="S1205" s="59" t="s">
        <v>1665</v>
      </c>
      <c r="T1205" s="59" t="s">
        <v>1666</v>
      </c>
      <c r="U1205" s="59" t="s">
        <v>1486</v>
      </c>
      <c r="V1205" s="59" t="s">
        <v>1487</v>
      </c>
      <c r="W1205" s="59" t="s">
        <v>1509</v>
      </c>
      <c r="X1205" s="59" t="s">
        <v>1487</v>
      </c>
      <c r="Y1205" s="59" t="s">
        <v>1490</v>
      </c>
      <c r="Z1205" s="59">
        <v>23736.6</v>
      </c>
      <c r="AA1205" s="59">
        <v>23729.279999999999</v>
      </c>
      <c r="AB1205" s="59">
        <v>7.32</v>
      </c>
      <c r="AC1205" s="59">
        <v>23729.279999999999</v>
      </c>
      <c r="AD1205" s="59">
        <v>0</v>
      </c>
      <c r="AE1205" s="59">
        <v>0</v>
      </c>
      <c r="AF1205" s="59" t="s">
        <v>1491</v>
      </c>
      <c r="AG1205" s="59" t="s">
        <v>1407</v>
      </c>
      <c r="AH1205" s="59" t="s">
        <v>1663</v>
      </c>
      <c r="AI1205" s="59" t="s">
        <v>1492</v>
      </c>
      <c r="AJ1205" s="59" t="s">
        <v>1486</v>
      </c>
      <c r="AK1205" s="59" t="s">
        <v>278</v>
      </c>
      <c r="AL1205" s="59" t="s">
        <v>1493</v>
      </c>
      <c r="AM1205" s="59" t="s">
        <v>1494</v>
      </c>
      <c r="AN1205" s="59" t="s">
        <v>1382</v>
      </c>
      <c r="AO1205" s="59" t="s">
        <v>88</v>
      </c>
    </row>
    <row r="1206" spans="1:41" x14ac:dyDescent="0.15">
      <c r="A1206" s="59" t="s">
        <v>1864</v>
      </c>
      <c r="B1206" s="59" t="s">
        <v>1660</v>
      </c>
      <c r="C1206" s="59" t="s">
        <v>1661</v>
      </c>
      <c r="D1206" s="59" t="s">
        <v>1662</v>
      </c>
      <c r="E1206" s="59" t="s">
        <v>1080</v>
      </c>
      <c r="F1206" s="59" t="s">
        <v>1475</v>
      </c>
      <c r="G1206" s="59" t="s">
        <v>1406</v>
      </c>
      <c r="H1206" s="59" t="s">
        <v>1475</v>
      </c>
      <c r="I1206" s="59" t="s">
        <v>1406</v>
      </c>
      <c r="J1206" s="59" t="s">
        <v>1407</v>
      </c>
      <c r="K1206" s="59" t="s">
        <v>1663</v>
      </c>
      <c r="L1206" s="59" t="s">
        <v>1664</v>
      </c>
      <c r="M1206" s="59" t="s">
        <v>1478</v>
      </c>
      <c r="N1206" s="59" t="s">
        <v>1479</v>
      </c>
      <c r="O1206" s="59" t="s">
        <v>1480</v>
      </c>
      <c r="P1206" s="59" t="s">
        <v>1481</v>
      </c>
      <c r="Q1206" s="59" t="s">
        <v>1482</v>
      </c>
      <c r="R1206" s="59" t="s">
        <v>1483</v>
      </c>
      <c r="S1206" s="59" t="s">
        <v>1665</v>
      </c>
      <c r="T1206" s="59" t="s">
        <v>1666</v>
      </c>
      <c r="U1206" s="59" t="s">
        <v>1486</v>
      </c>
      <c r="V1206" s="59" t="s">
        <v>1487</v>
      </c>
      <c r="W1206" s="59" t="s">
        <v>1488</v>
      </c>
      <c r="X1206" s="59" t="s">
        <v>1511</v>
      </c>
      <c r="Y1206" s="59" t="s">
        <v>1490</v>
      </c>
      <c r="Z1206" s="59">
        <v>1.59</v>
      </c>
      <c r="AA1206" s="59">
        <v>1.59</v>
      </c>
      <c r="AB1206" s="59">
        <v>0</v>
      </c>
      <c r="AC1206" s="59">
        <v>1.59</v>
      </c>
      <c r="AD1206" s="59">
        <v>0</v>
      </c>
      <c r="AE1206" s="59">
        <v>0</v>
      </c>
      <c r="AF1206" s="59" t="s">
        <v>1491</v>
      </c>
      <c r="AG1206" s="59" t="s">
        <v>1407</v>
      </c>
      <c r="AH1206" s="59" t="s">
        <v>1663</v>
      </c>
      <c r="AI1206" s="59" t="s">
        <v>1492</v>
      </c>
      <c r="AJ1206" s="59" t="s">
        <v>1486</v>
      </c>
      <c r="AK1206" s="59" t="s">
        <v>278</v>
      </c>
      <c r="AL1206" s="59" t="s">
        <v>1493</v>
      </c>
      <c r="AM1206" s="59" t="s">
        <v>1494</v>
      </c>
      <c r="AN1206" s="59" t="s">
        <v>1382</v>
      </c>
      <c r="AO1206" s="59" t="s">
        <v>88</v>
      </c>
    </row>
    <row r="1207" spans="1:41" x14ac:dyDescent="0.15">
      <c r="A1207" s="59" t="s">
        <v>1864</v>
      </c>
      <c r="B1207" s="59" t="s">
        <v>1660</v>
      </c>
      <c r="C1207" s="59" t="s">
        <v>1661</v>
      </c>
      <c r="D1207" s="59" t="s">
        <v>1662</v>
      </c>
      <c r="E1207" s="59" t="s">
        <v>1080</v>
      </c>
      <c r="F1207" s="59" t="s">
        <v>1475</v>
      </c>
      <c r="G1207" s="59" t="s">
        <v>1406</v>
      </c>
      <c r="H1207" s="59" t="s">
        <v>1475</v>
      </c>
      <c r="I1207" s="59" t="s">
        <v>1406</v>
      </c>
      <c r="J1207" s="59" t="s">
        <v>1407</v>
      </c>
      <c r="K1207" s="59" t="s">
        <v>1663</v>
      </c>
      <c r="L1207" s="59" t="s">
        <v>1664</v>
      </c>
      <c r="M1207" s="59" t="s">
        <v>1478</v>
      </c>
      <c r="N1207" s="59" t="s">
        <v>1479</v>
      </c>
      <c r="O1207" s="59" t="s">
        <v>1480</v>
      </c>
      <c r="P1207" s="59" t="s">
        <v>1481</v>
      </c>
      <c r="Q1207" s="59" t="s">
        <v>1482</v>
      </c>
      <c r="R1207" s="59" t="s">
        <v>1483</v>
      </c>
      <c r="S1207" s="59" t="s">
        <v>1665</v>
      </c>
      <c r="T1207" s="59" t="s">
        <v>1666</v>
      </c>
      <c r="U1207" s="59" t="s">
        <v>1486</v>
      </c>
      <c r="V1207" s="59" t="s">
        <v>1487</v>
      </c>
      <c r="W1207" s="59" t="s">
        <v>1514</v>
      </c>
      <c r="X1207" s="59" t="s">
        <v>1487</v>
      </c>
      <c r="Y1207" s="59" t="s">
        <v>1490</v>
      </c>
      <c r="Z1207" s="59">
        <v>2355.25</v>
      </c>
      <c r="AA1207" s="59">
        <v>2355.02</v>
      </c>
      <c r="AB1207" s="59">
        <v>0.23</v>
      </c>
      <c r="AC1207" s="59">
        <v>2355.02</v>
      </c>
      <c r="AD1207" s="59">
        <v>0</v>
      </c>
      <c r="AE1207" s="59">
        <v>0</v>
      </c>
      <c r="AF1207" s="59" t="s">
        <v>1491</v>
      </c>
      <c r="AG1207" s="59" t="s">
        <v>1407</v>
      </c>
      <c r="AH1207" s="59" t="s">
        <v>1663</v>
      </c>
      <c r="AI1207" s="59" t="s">
        <v>1492</v>
      </c>
      <c r="AJ1207" s="59" t="s">
        <v>1486</v>
      </c>
      <c r="AK1207" s="59" t="s">
        <v>278</v>
      </c>
      <c r="AL1207" s="59" t="s">
        <v>1493</v>
      </c>
      <c r="AM1207" s="59" t="s">
        <v>1494</v>
      </c>
      <c r="AN1207" s="59" t="s">
        <v>1382</v>
      </c>
      <c r="AO1207" s="59" t="s">
        <v>88</v>
      </c>
    </row>
    <row r="1208" spans="1:41" x14ac:dyDescent="0.15">
      <c r="A1208" s="59" t="s">
        <v>1864</v>
      </c>
      <c r="B1208" s="59" t="s">
        <v>1667</v>
      </c>
      <c r="C1208" s="59" t="s">
        <v>1668</v>
      </c>
      <c r="D1208" s="59" t="s">
        <v>1662</v>
      </c>
      <c r="E1208" s="59" t="s">
        <v>1080</v>
      </c>
      <c r="F1208" s="59" t="s">
        <v>1475</v>
      </c>
      <c r="G1208" s="59" t="s">
        <v>1406</v>
      </c>
      <c r="H1208" s="59" t="s">
        <v>1475</v>
      </c>
      <c r="I1208" s="59" t="s">
        <v>1406</v>
      </c>
      <c r="J1208" s="59" t="s">
        <v>1407</v>
      </c>
      <c r="K1208" s="59" t="s">
        <v>1663</v>
      </c>
      <c r="L1208" s="59" t="s">
        <v>1669</v>
      </c>
      <c r="M1208" s="59" t="s">
        <v>1478</v>
      </c>
      <c r="N1208" s="59" t="s">
        <v>1479</v>
      </c>
      <c r="O1208" s="59" t="s">
        <v>1480</v>
      </c>
      <c r="P1208" s="59" t="s">
        <v>1481</v>
      </c>
      <c r="Q1208" s="59" t="s">
        <v>1482</v>
      </c>
      <c r="R1208" s="59" t="s">
        <v>1483</v>
      </c>
      <c r="S1208" s="59" t="s">
        <v>1670</v>
      </c>
      <c r="T1208" s="59" t="s">
        <v>1671</v>
      </c>
      <c r="U1208" s="59" t="s">
        <v>1486</v>
      </c>
      <c r="V1208" s="59" t="s">
        <v>1487</v>
      </c>
      <c r="W1208" s="59" t="s">
        <v>1500</v>
      </c>
      <c r="X1208" s="59" t="s">
        <v>1501</v>
      </c>
      <c r="Y1208" s="59" t="s">
        <v>1490</v>
      </c>
      <c r="Z1208" s="59">
        <v>12952.3</v>
      </c>
      <c r="AA1208" s="59">
        <v>12952.3</v>
      </c>
      <c r="AB1208" s="59">
        <v>0</v>
      </c>
      <c r="AC1208" s="59">
        <v>12952.3</v>
      </c>
      <c r="AD1208" s="59">
        <v>0</v>
      </c>
      <c r="AE1208" s="59">
        <v>0</v>
      </c>
      <c r="AF1208" s="59" t="s">
        <v>1491</v>
      </c>
      <c r="AG1208" s="59" t="s">
        <v>1407</v>
      </c>
      <c r="AH1208" s="59" t="s">
        <v>1663</v>
      </c>
      <c r="AI1208" s="59" t="s">
        <v>1492</v>
      </c>
      <c r="AJ1208" s="59" t="s">
        <v>1486</v>
      </c>
      <c r="AK1208" s="59" t="s">
        <v>278</v>
      </c>
      <c r="AL1208" s="59" t="s">
        <v>1493</v>
      </c>
      <c r="AM1208" s="59" t="s">
        <v>1494</v>
      </c>
      <c r="AN1208" s="59" t="s">
        <v>1382</v>
      </c>
      <c r="AO1208" s="59" t="s">
        <v>88</v>
      </c>
    </row>
    <row r="1209" spans="1:41" x14ac:dyDescent="0.15">
      <c r="A1209" s="59" t="s">
        <v>1864</v>
      </c>
      <c r="B1209" s="59" t="s">
        <v>1754</v>
      </c>
      <c r="C1209" s="59" t="s">
        <v>1755</v>
      </c>
      <c r="D1209" s="59" t="s">
        <v>1674</v>
      </c>
      <c r="E1209" s="59" t="s">
        <v>1675</v>
      </c>
      <c r="F1209" s="59" t="s">
        <v>1475</v>
      </c>
      <c r="G1209" s="59" t="s">
        <v>1406</v>
      </c>
      <c r="H1209" s="59" t="s">
        <v>1475</v>
      </c>
      <c r="I1209" s="59" t="s">
        <v>1406</v>
      </c>
      <c r="J1209" s="59" t="s">
        <v>727</v>
      </c>
      <c r="K1209" s="59" t="s">
        <v>1644</v>
      </c>
      <c r="L1209" s="59" t="s">
        <v>1756</v>
      </c>
      <c r="M1209" s="59" t="s">
        <v>1478</v>
      </c>
      <c r="N1209" s="59" t="s">
        <v>1479</v>
      </c>
      <c r="O1209" s="59" t="s">
        <v>1480</v>
      </c>
      <c r="P1209" s="59" t="s">
        <v>1481</v>
      </c>
      <c r="Q1209" s="59" t="s">
        <v>1482</v>
      </c>
      <c r="R1209" s="59" t="s">
        <v>1483</v>
      </c>
      <c r="S1209" s="59" t="s">
        <v>1757</v>
      </c>
      <c r="T1209" s="59" t="s">
        <v>1758</v>
      </c>
      <c r="U1209" s="59" t="s">
        <v>1486</v>
      </c>
      <c r="V1209" s="59" t="s">
        <v>1487</v>
      </c>
      <c r="W1209" s="59" t="s">
        <v>1509</v>
      </c>
      <c r="X1209" s="59" t="s">
        <v>1487</v>
      </c>
      <c r="Y1209" s="59" t="s">
        <v>1490</v>
      </c>
      <c r="Z1209" s="59">
        <v>5981.27</v>
      </c>
      <c r="AA1209" s="59">
        <v>5981.27</v>
      </c>
      <c r="AB1209" s="59">
        <v>0</v>
      </c>
      <c r="AC1209" s="59">
        <v>5981.27</v>
      </c>
      <c r="AD1209" s="59">
        <v>0</v>
      </c>
      <c r="AE1209" s="59">
        <v>0</v>
      </c>
      <c r="AF1209" s="59" t="s">
        <v>1491</v>
      </c>
      <c r="AG1209" s="59" t="s">
        <v>727</v>
      </c>
      <c r="AH1209" s="59" t="s">
        <v>1644</v>
      </c>
      <c r="AI1209" s="59" t="s">
        <v>1492</v>
      </c>
      <c r="AJ1209" s="59" t="s">
        <v>1486</v>
      </c>
      <c r="AK1209" s="59" t="s">
        <v>278</v>
      </c>
      <c r="AL1209" s="59" t="s">
        <v>1493</v>
      </c>
      <c r="AM1209" s="59" t="s">
        <v>1494</v>
      </c>
      <c r="AN1209" s="59" t="s">
        <v>1384</v>
      </c>
      <c r="AO1209" s="59" t="s">
        <v>107</v>
      </c>
    </row>
    <row r="1210" spans="1:41" x14ac:dyDescent="0.15">
      <c r="A1210" s="59" t="s">
        <v>1864</v>
      </c>
      <c r="B1210" s="59" t="s">
        <v>1754</v>
      </c>
      <c r="C1210" s="59" t="s">
        <v>1755</v>
      </c>
      <c r="D1210" s="59" t="s">
        <v>1674</v>
      </c>
      <c r="E1210" s="59" t="s">
        <v>1675</v>
      </c>
      <c r="F1210" s="59" t="s">
        <v>1475</v>
      </c>
      <c r="G1210" s="59" t="s">
        <v>1406</v>
      </c>
      <c r="H1210" s="59" t="s">
        <v>1475</v>
      </c>
      <c r="I1210" s="59" t="s">
        <v>1406</v>
      </c>
      <c r="J1210" s="59" t="s">
        <v>727</v>
      </c>
      <c r="K1210" s="59" t="s">
        <v>1644</v>
      </c>
      <c r="L1210" s="59" t="s">
        <v>1756</v>
      </c>
      <c r="M1210" s="59" t="s">
        <v>1478</v>
      </c>
      <c r="N1210" s="59" t="s">
        <v>1479</v>
      </c>
      <c r="O1210" s="59" t="s">
        <v>1480</v>
      </c>
      <c r="P1210" s="59" t="s">
        <v>1481</v>
      </c>
      <c r="Q1210" s="59" t="s">
        <v>1482</v>
      </c>
      <c r="R1210" s="59" t="s">
        <v>1483</v>
      </c>
      <c r="S1210" s="59" t="s">
        <v>1757</v>
      </c>
      <c r="T1210" s="59" t="s">
        <v>1758</v>
      </c>
      <c r="U1210" s="59" t="s">
        <v>1486</v>
      </c>
      <c r="V1210" s="59" t="s">
        <v>1487</v>
      </c>
      <c r="W1210" s="59" t="s">
        <v>1488</v>
      </c>
      <c r="X1210" s="59" t="s">
        <v>1510</v>
      </c>
      <c r="Y1210" s="59" t="s">
        <v>1490</v>
      </c>
      <c r="Z1210" s="59">
        <v>18.73</v>
      </c>
      <c r="AA1210" s="59">
        <v>18.73</v>
      </c>
      <c r="AB1210" s="59">
        <v>0</v>
      </c>
      <c r="AC1210" s="59">
        <v>18.73</v>
      </c>
      <c r="AD1210" s="59">
        <v>0</v>
      </c>
      <c r="AE1210" s="59">
        <v>0</v>
      </c>
      <c r="AF1210" s="59" t="s">
        <v>1491</v>
      </c>
      <c r="AG1210" s="59" t="s">
        <v>727</v>
      </c>
      <c r="AH1210" s="59" t="s">
        <v>1644</v>
      </c>
      <c r="AI1210" s="59" t="s">
        <v>1492</v>
      </c>
      <c r="AJ1210" s="59" t="s">
        <v>1486</v>
      </c>
      <c r="AK1210" s="59" t="s">
        <v>278</v>
      </c>
      <c r="AL1210" s="59" t="s">
        <v>1493</v>
      </c>
      <c r="AM1210" s="59" t="s">
        <v>1494</v>
      </c>
      <c r="AN1210" s="59" t="s">
        <v>1384</v>
      </c>
      <c r="AO1210" s="59" t="s">
        <v>107</v>
      </c>
    </row>
    <row r="1211" spans="1:41" x14ac:dyDescent="0.15">
      <c r="A1211" s="59" t="s">
        <v>1864</v>
      </c>
      <c r="B1211" s="59" t="s">
        <v>1873</v>
      </c>
      <c r="C1211" s="59" t="s">
        <v>1874</v>
      </c>
      <c r="D1211" s="59" t="s">
        <v>1662</v>
      </c>
      <c r="E1211" s="59" t="s">
        <v>1080</v>
      </c>
      <c r="F1211" s="59" t="s">
        <v>1475</v>
      </c>
      <c r="G1211" s="59" t="s">
        <v>1406</v>
      </c>
      <c r="H1211" s="59" t="s">
        <v>1475</v>
      </c>
      <c r="I1211" s="59" t="s">
        <v>1406</v>
      </c>
      <c r="J1211" s="59" t="s">
        <v>1407</v>
      </c>
      <c r="K1211" s="59" t="s">
        <v>1663</v>
      </c>
      <c r="L1211" s="59" t="s">
        <v>1875</v>
      </c>
      <c r="M1211" s="59" t="s">
        <v>1478</v>
      </c>
      <c r="N1211" s="59" t="s">
        <v>1479</v>
      </c>
      <c r="O1211" s="59" t="s">
        <v>1480</v>
      </c>
      <c r="P1211" s="59" t="s">
        <v>1481</v>
      </c>
      <c r="Q1211" s="59" t="s">
        <v>1482</v>
      </c>
      <c r="R1211" s="59" t="s">
        <v>1483</v>
      </c>
      <c r="S1211" s="59" t="s">
        <v>1876</v>
      </c>
      <c r="T1211" s="59" t="s">
        <v>1877</v>
      </c>
      <c r="U1211" s="59" t="s">
        <v>1486</v>
      </c>
      <c r="V1211" s="59" t="s">
        <v>1487</v>
      </c>
      <c r="W1211" s="59" t="s">
        <v>1508</v>
      </c>
      <c r="X1211" s="59" t="s">
        <v>1487</v>
      </c>
      <c r="Y1211" s="59" t="s">
        <v>1490</v>
      </c>
      <c r="Z1211" s="59">
        <v>24.22</v>
      </c>
      <c r="AA1211" s="59">
        <v>24.22</v>
      </c>
      <c r="AB1211" s="59">
        <v>0</v>
      </c>
      <c r="AC1211" s="59">
        <v>24.22</v>
      </c>
      <c r="AD1211" s="59">
        <v>0</v>
      </c>
      <c r="AE1211" s="59">
        <v>0</v>
      </c>
      <c r="AF1211" s="59" t="s">
        <v>1491</v>
      </c>
      <c r="AG1211" s="59" t="s">
        <v>1407</v>
      </c>
      <c r="AH1211" s="59" t="s">
        <v>1663</v>
      </c>
      <c r="AI1211" s="59" t="s">
        <v>1492</v>
      </c>
      <c r="AJ1211" s="59" t="s">
        <v>1486</v>
      </c>
      <c r="AK1211" s="59" t="s">
        <v>278</v>
      </c>
      <c r="AL1211" s="59" t="s">
        <v>1493</v>
      </c>
      <c r="AM1211" s="59" t="s">
        <v>1494</v>
      </c>
      <c r="AN1211" s="59" t="s">
        <v>1080</v>
      </c>
      <c r="AO1211" s="59" t="s">
        <v>88</v>
      </c>
    </row>
    <row r="1212" spans="1:41" x14ac:dyDescent="0.15">
      <c r="A1212" s="59" t="s">
        <v>1864</v>
      </c>
      <c r="B1212" s="59" t="s">
        <v>1873</v>
      </c>
      <c r="C1212" s="59" t="s">
        <v>1874</v>
      </c>
      <c r="D1212" s="59" t="s">
        <v>1662</v>
      </c>
      <c r="E1212" s="59" t="s">
        <v>1080</v>
      </c>
      <c r="F1212" s="59" t="s">
        <v>1475</v>
      </c>
      <c r="G1212" s="59" t="s">
        <v>1406</v>
      </c>
      <c r="H1212" s="59" t="s">
        <v>1475</v>
      </c>
      <c r="I1212" s="59" t="s">
        <v>1406</v>
      </c>
      <c r="J1212" s="59" t="s">
        <v>1407</v>
      </c>
      <c r="K1212" s="59" t="s">
        <v>1663</v>
      </c>
      <c r="L1212" s="59" t="s">
        <v>1875</v>
      </c>
      <c r="M1212" s="59" t="s">
        <v>1478</v>
      </c>
      <c r="N1212" s="59" t="s">
        <v>1479</v>
      </c>
      <c r="O1212" s="59" t="s">
        <v>1480</v>
      </c>
      <c r="P1212" s="59" t="s">
        <v>1481</v>
      </c>
      <c r="Q1212" s="59" t="s">
        <v>1482</v>
      </c>
      <c r="R1212" s="59" t="s">
        <v>1483</v>
      </c>
      <c r="S1212" s="59" t="s">
        <v>1876</v>
      </c>
      <c r="T1212" s="59" t="s">
        <v>1877</v>
      </c>
      <c r="U1212" s="59" t="s">
        <v>1486</v>
      </c>
      <c r="V1212" s="59" t="s">
        <v>1487</v>
      </c>
      <c r="W1212" s="59" t="s">
        <v>1509</v>
      </c>
      <c r="X1212" s="59" t="s">
        <v>1487</v>
      </c>
      <c r="Y1212" s="59" t="s">
        <v>1490</v>
      </c>
      <c r="Z1212" s="59">
        <v>166.73</v>
      </c>
      <c r="AA1212" s="59">
        <v>166.73</v>
      </c>
      <c r="AB1212" s="59">
        <v>0</v>
      </c>
      <c r="AC1212" s="59">
        <v>166.73</v>
      </c>
      <c r="AD1212" s="59">
        <v>0</v>
      </c>
      <c r="AE1212" s="59">
        <v>0</v>
      </c>
      <c r="AF1212" s="59" t="s">
        <v>1491</v>
      </c>
      <c r="AG1212" s="59" t="s">
        <v>1407</v>
      </c>
      <c r="AH1212" s="59" t="s">
        <v>1663</v>
      </c>
      <c r="AI1212" s="59" t="s">
        <v>1492</v>
      </c>
      <c r="AJ1212" s="59" t="s">
        <v>1486</v>
      </c>
      <c r="AK1212" s="59" t="s">
        <v>278</v>
      </c>
      <c r="AL1212" s="59" t="s">
        <v>1493</v>
      </c>
      <c r="AM1212" s="59" t="s">
        <v>1494</v>
      </c>
      <c r="AN1212" s="59" t="s">
        <v>1080</v>
      </c>
      <c r="AO1212" s="59" t="s">
        <v>88</v>
      </c>
    </row>
    <row r="1213" spans="1:41" x14ac:dyDescent="0.15">
      <c r="A1213" s="59" t="s">
        <v>1864</v>
      </c>
      <c r="B1213" s="59" t="s">
        <v>1873</v>
      </c>
      <c r="C1213" s="59" t="s">
        <v>1874</v>
      </c>
      <c r="D1213" s="59" t="s">
        <v>1662</v>
      </c>
      <c r="E1213" s="59" t="s">
        <v>1080</v>
      </c>
      <c r="F1213" s="59" t="s">
        <v>1475</v>
      </c>
      <c r="G1213" s="59" t="s">
        <v>1406</v>
      </c>
      <c r="H1213" s="59" t="s">
        <v>1475</v>
      </c>
      <c r="I1213" s="59" t="s">
        <v>1406</v>
      </c>
      <c r="J1213" s="59" t="s">
        <v>1407</v>
      </c>
      <c r="K1213" s="59" t="s">
        <v>1663</v>
      </c>
      <c r="L1213" s="59" t="s">
        <v>1875</v>
      </c>
      <c r="M1213" s="59" t="s">
        <v>1478</v>
      </c>
      <c r="N1213" s="59" t="s">
        <v>1479</v>
      </c>
      <c r="O1213" s="59" t="s">
        <v>1480</v>
      </c>
      <c r="P1213" s="59" t="s">
        <v>1481</v>
      </c>
      <c r="Q1213" s="59" t="s">
        <v>1482</v>
      </c>
      <c r="R1213" s="59" t="s">
        <v>1483</v>
      </c>
      <c r="S1213" s="59" t="s">
        <v>1876</v>
      </c>
      <c r="T1213" s="59" t="s">
        <v>1877</v>
      </c>
      <c r="U1213" s="59" t="s">
        <v>1486</v>
      </c>
      <c r="V1213" s="59" t="s">
        <v>1487</v>
      </c>
      <c r="W1213" s="59" t="s">
        <v>1488</v>
      </c>
      <c r="X1213" s="59" t="s">
        <v>1510</v>
      </c>
      <c r="Y1213" s="59" t="s">
        <v>1490</v>
      </c>
      <c r="Z1213" s="59">
        <v>20.81</v>
      </c>
      <c r="AA1213" s="59">
        <v>20.81</v>
      </c>
      <c r="AB1213" s="59">
        <v>0</v>
      </c>
      <c r="AC1213" s="59">
        <v>20.81</v>
      </c>
      <c r="AD1213" s="59">
        <v>0</v>
      </c>
      <c r="AE1213" s="59">
        <v>0</v>
      </c>
      <c r="AF1213" s="59" t="s">
        <v>1491</v>
      </c>
      <c r="AG1213" s="59" t="s">
        <v>1407</v>
      </c>
      <c r="AH1213" s="59" t="s">
        <v>1663</v>
      </c>
      <c r="AI1213" s="59" t="s">
        <v>1492</v>
      </c>
      <c r="AJ1213" s="59" t="s">
        <v>1486</v>
      </c>
      <c r="AK1213" s="59" t="s">
        <v>278</v>
      </c>
      <c r="AL1213" s="59" t="s">
        <v>1493</v>
      </c>
      <c r="AM1213" s="59" t="s">
        <v>1494</v>
      </c>
      <c r="AN1213" s="59" t="s">
        <v>1080</v>
      </c>
      <c r="AO1213" s="59" t="s">
        <v>88</v>
      </c>
    </row>
    <row r="1214" spans="1:41" x14ac:dyDescent="0.15">
      <c r="A1214" s="59" t="s">
        <v>1864</v>
      </c>
      <c r="B1214" s="59" t="s">
        <v>1873</v>
      </c>
      <c r="C1214" s="59" t="s">
        <v>1874</v>
      </c>
      <c r="D1214" s="59" t="s">
        <v>1662</v>
      </c>
      <c r="E1214" s="59" t="s">
        <v>1080</v>
      </c>
      <c r="F1214" s="59" t="s">
        <v>1475</v>
      </c>
      <c r="G1214" s="59" t="s">
        <v>1406</v>
      </c>
      <c r="H1214" s="59" t="s">
        <v>1475</v>
      </c>
      <c r="I1214" s="59" t="s">
        <v>1406</v>
      </c>
      <c r="J1214" s="59" t="s">
        <v>1407</v>
      </c>
      <c r="K1214" s="59" t="s">
        <v>1663</v>
      </c>
      <c r="L1214" s="59" t="s">
        <v>1875</v>
      </c>
      <c r="M1214" s="59" t="s">
        <v>1478</v>
      </c>
      <c r="N1214" s="59" t="s">
        <v>1479</v>
      </c>
      <c r="O1214" s="59" t="s">
        <v>1480</v>
      </c>
      <c r="P1214" s="59" t="s">
        <v>1481</v>
      </c>
      <c r="Q1214" s="59" t="s">
        <v>1482</v>
      </c>
      <c r="R1214" s="59" t="s">
        <v>1483</v>
      </c>
      <c r="S1214" s="59" t="s">
        <v>1876</v>
      </c>
      <c r="T1214" s="59" t="s">
        <v>1877</v>
      </c>
      <c r="U1214" s="59" t="s">
        <v>1486</v>
      </c>
      <c r="V1214" s="59" t="s">
        <v>1487</v>
      </c>
      <c r="W1214" s="59" t="s">
        <v>1488</v>
      </c>
      <c r="X1214" s="59" t="s">
        <v>1511</v>
      </c>
      <c r="Y1214" s="59" t="s">
        <v>1490</v>
      </c>
      <c r="Z1214" s="59">
        <v>217.62</v>
      </c>
      <c r="AA1214" s="59">
        <v>217.62</v>
      </c>
      <c r="AB1214" s="59">
        <v>0</v>
      </c>
      <c r="AC1214" s="59">
        <v>217.62</v>
      </c>
      <c r="AD1214" s="59">
        <v>0</v>
      </c>
      <c r="AE1214" s="59">
        <v>0</v>
      </c>
      <c r="AF1214" s="59" t="s">
        <v>1491</v>
      </c>
      <c r="AG1214" s="59" t="s">
        <v>1407</v>
      </c>
      <c r="AH1214" s="59" t="s">
        <v>1663</v>
      </c>
      <c r="AI1214" s="59" t="s">
        <v>1492</v>
      </c>
      <c r="AJ1214" s="59" t="s">
        <v>1486</v>
      </c>
      <c r="AK1214" s="59" t="s">
        <v>278</v>
      </c>
      <c r="AL1214" s="59" t="s">
        <v>1493</v>
      </c>
      <c r="AM1214" s="59" t="s">
        <v>1494</v>
      </c>
      <c r="AN1214" s="59" t="s">
        <v>1080</v>
      </c>
      <c r="AO1214" s="59" t="s">
        <v>88</v>
      </c>
    </row>
    <row r="1215" spans="1:41" x14ac:dyDescent="0.15">
      <c r="A1215" s="59" t="s">
        <v>1864</v>
      </c>
      <c r="B1215" s="59" t="s">
        <v>1873</v>
      </c>
      <c r="C1215" s="59" t="s">
        <v>1874</v>
      </c>
      <c r="D1215" s="59" t="s">
        <v>1662</v>
      </c>
      <c r="E1215" s="59" t="s">
        <v>1080</v>
      </c>
      <c r="F1215" s="59" t="s">
        <v>1475</v>
      </c>
      <c r="G1215" s="59" t="s">
        <v>1406</v>
      </c>
      <c r="H1215" s="59" t="s">
        <v>1475</v>
      </c>
      <c r="I1215" s="59" t="s">
        <v>1406</v>
      </c>
      <c r="J1215" s="59" t="s">
        <v>1407</v>
      </c>
      <c r="K1215" s="59" t="s">
        <v>1663</v>
      </c>
      <c r="L1215" s="59" t="s">
        <v>1875</v>
      </c>
      <c r="M1215" s="59" t="s">
        <v>1478</v>
      </c>
      <c r="N1215" s="59" t="s">
        <v>1479</v>
      </c>
      <c r="O1215" s="59" t="s">
        <v>1480</v>
      </c>
      <c r="P1215" s="59" t="s">
        <v>1481</v>
      </c>
      <c r="Q1215" s="59" t="s">
        <v>1482</v>
      </c>
      <c r="R1215" s="59" t="s">
        <v>1483</v>
      </c>
      <c r="S1215" s="59" t="s">
        <v>1876</v>
      </c>
      <c r="T1215" s="59" t="s">
        <v>1877</v>
      </c>
      <c r="U1215" s="59" t="s">
        <v>1486</v>
      </c>
      <c r="V1215" s="59" t="s">
        <v>1487</v>
      </c>
      <c r="W1215" s="59" t="s">
        <v>1514</v>
      </c>
      <c r="X1215" s="59" t="s">
        <v>1487</v>
      </c>
      <c r="Y1215" s="59" t="s">
        <v>1490</v>
      </c>
      <c r="Z1215" s="59">
        <v>6.68</v>
      </c>
      <c r="AA1215" s="59">
        <v>6.68</v>
      </c>
      <c r="AB1215" s="59">
        <v>0</v>
      </c>
      <c r="AC1215" s="59">
        <v>6.68</v>
      </c>
      <c r="AD1215" s="59">
        <v>0</v>
      </c>
      <c r="AE1215" s="59">
        <v>0</v>
      </c>
      <c r="AF1215" s="59" t="s">
        <v>1491</v>
      </c>
      <c r="AG1215" s="59" t="s">
        <v>1407</v>
      </c>
      <c r="AH1215" s="59" t="s">
        <v>1663</v>
      </c>
      <c r="AI1215" s="59" t="s">
        <v>1492</v>
      </c>
      <c r="AJ1215" s="59" t="s">
        <v>1486</v>
      </c>
      <c r="AK1215" s="59" t="s">
        <v>278</v>
      </c>
      <c r="AL1215" s="59" t="s">
        <v>1493</v>
      </c>
      <c r="AM1215" s="59" t="s">
        <v>1494</v>
      </c>
      <c r="AN1215" s="59" t="s">
        <v>1080</v>
      </c>
      <c r="AO1215" s="59" t="s">
        <v>88</v>
      </c>
    </row>
    <row r="1216" spans="1:41" x14ac:dyDescent="0.15">
      <c r="A1216" s="59" t="s">
        <v>1864</v>
      </c>
      <c r="B1216" s="59" t="s">
        <v>1672</v>
      </c>
      <c r="C1216" s="59" t="s">
        <v>1829</v>
      </c>
      <c r="D1216" s="59" t="s">
        <v>1674</v>
      </c>
      <c r="E1216" s="59" t="s">
        <v>1675</v>
      </c>
      <c r="F1216" s="59" t="s">
        <v>1475</v>
      </c>
      <c r="G1216" s="59" t="s">
        <v>1406</v>
      </c>
      <c r="H1216" s="59" t="s">
        <v>1475</v>
      </c>
      <c r="I1216" s="59" t="s">
        <v>1406</v>
      </c>
      <c r="J1216" s="59" t="s">
        <v>727</v>
      </c>
      <c r="K1216" s="59" t="s">
        <v>1644</v>
      </c>
      <c r="L1216" s="59" t="s">
        <v>1676</v>
      </c>
      <c r="M1216" s="59" t="s">
        <v>1478</v>
      </c>
      <c r="N1216" s="59" t="s">
        <v>1479</v>
      </c>
      <c r="O1216" s="59" t="s">
        <v>1480</v>
      </c>
      <c r="P1216" s="59" t="s">
        <v>1481</v>
      </c>
      <c r="Q1216" s="59" t="s">
        <v>1482</v>
      </c>
      <c r="R1216" s="59" t="s">
        <v>1483</v>
      </c>
      <c r="S1216" s="59" t="s">
        <v>1677</v>
      </c>
      <c r="T1216" s="59" t="s">
        <v>1678</v>
      </c>
      <c r="U1216" s="59" t="s">
        <v>1486</v>
      </c>
      <c r="V1216" s="59" t="s">
        <v>1487</v>
      </c>
      <c r="W1216" s="59" t="s">
        <v>1508</v>
      </c>
      <c r="X1216" s="59" t="s">
        <v>1487</v>
      </c>
      <c r="Y1216" s="59" t="s">
        <v>1490</v>
      </c>
      <c r="Z1216" s="59">
        <v>82.68</v>
      </c>
      <c r="AA1216" s="59">
        <v>82.68</v>
      </c>
      <c r="AB1216" s="59">
        <v>0</v>
      </c>
      <c r="AC1216" s="59">
        <v>82.68</v>
      </c>
      <c r="AD1216" s="59">
        <v>0</v>
      </c>
      <c r="AE1216" s="59">
        <v>0</v>
      </c>
      <c r="AF1216" s="59" t="s">
        <v>1491</v>
      </c>
      <c r="AG1216" s="59" t="s">
        <v>727</v>
      </c>
      <c r="AH1216" s="59" t="s">
        <v>1644</v>
      </c>
      <c r="AI1216" s="59" t="s">
        <v>1492</v>
      </c>
      <c r="AJ1216" s="59" t="s">
        <v>1486</v>
      </c>
      <c r="AK1216" s="59" t="s">
        <v>278</v>
      </c>
      <c r="AL1216" s="59" t="s">
        <v>1493</v>
      </c>
      <c r="AM1216" s="59" t="s">
        <v>1494</v>
      </c>
      <c r="AN1216" s="59" t="s">
        <v>1384</v>
      </c>
      <c r="AO1216" s="59" t="s">
        <v>107</v>
      </c>
    </row>
    <row r="1217" spans="1:41" x14ac:dyDescent="0.15">
      <c r="A1217" s="59" t="s">
        <v>1864</v>
      </c>
      <c r="B1217" s="59" t="s">
        <v>1672</v>
      </c>
      <c r="C1217" s="59" t="s">
        <v>1829</v>
      </c>
      <c r="D1217" s="59" t="s">
        <v>1674</v>
      </c>
      <c r="E1217" s="59" t="s">
        <v>1675</v>
      </c>
      <c r="F1217" s="59" t="s">
        <v>1475</v>
      </c>
      <c r="G1217" s="59" t="s">
        <v>1406</v>
      </c>
      <c r="H1217" s="59" t="s">
        <v>1475</v>
      </c>
      <c r="I1217" s="59" t="s">
        <v>1406</v>
      </c>
      <c r="J1217" s="59" t="s">
        <v>727</v>
      </c>
      <c r="K1217" s="59" t="s">
        <v>1644</v>
      </c>
      <c r="L1217" s="59" t="s">
        <v>1676</v>
      </c>
      <c r="M1217" s="59" t="s">
        <v>1478</v>
      </c>
      <c r="N1217" s="59" t="s">
        <v>1479</v>
      </c>
      <c r="O1217" s="59" t="s">
        <v>1480</v>
      </c>
      <c r="P1217" s="59" t="s">
        <v>1481</v>
      </c>
      <c r="Q1217" s="59" t="s">
        <v>1482</v>
      </c>
      <c r="R1217" s="59" t="s">
        <v>1483</v>
      </c>
      <c r="S1217" s="59" t="s">
        <v>1677</v>
      </c>
      <c r="T1217" s="59" t="s">
        <v>1678</v>
      </c>
      <c r="U1217" s="59" t="s">
        <v>1486</v>
      </c>
      <c r="V1217" s="59" t="s">
        <v>1487</v>
      </c>
      <c r="W1217" s="59" t="s">
        <v>1509</v>
      </c>
      <c r="X1217" s="59" t="s">
        <v>1487</v>
      </c>
      <c r="Y1217" s="59" t="s">
        <v>1490</v>
      </c>
      <c r="Z1217" s="59">
        <v>4559.53</v>
      </c>
      <c r="AA1217" s="59">
        <v>4559.53</v>
      </c>
      <c r="AB1217" s="59">
        <v>0</v>
      </c>
      <c r="AC1217" s="59">
        <v>4559.53</v>
      </c>
      <c r="AD1217" s="59">
        <v>0</v>
      </c>
      <c r="AE1217" s="59">
        <v>0</v>
      </c>
      <c r="AF1217" s="59" t="s">
        <v>1491</v>
      </c>
      <c r="AG1217" s="59" t="s">
        <v>727</v>
      </c>
      <c r="AH1217" s="59" t="s">
        <v>1644</v>
      </c>
      <c r="AI1217" s="59" t="s">
        <v>1492</v>
      </c>
      <c r="AJ1217" s="59" t="s">
        <v>1486</v>
      </c>
      <c r="AK1217" s="59" t="s">
        <v>278</v>
      </c>
      <c r="AL1217" s="59" t="s">
        <v>1493</v>
      </c>
      <c r="AM1217" s="59" t="s">
        <v>1494</v>
      </c>
      <c r="AN1217" s="59" t="s">
        <v>1384</v>
      </c>
      <c r="AO1217" s="59" t="s">
        <v>107</v>
      </c>
    </row>
    <row r="1218" spans="1:41" x14ac:dyDescent="0.15">
      <c r="A1218" s="59" t="s">
        <v>1864</v>
      </c>
      <c r="B1218" s="59" t="s">
        <v>1672</v>
      </c>
      <c r="C1218" s="59" t="s">
        <v>1829</v>
      </c>
      <c r="D1218" s="59" t="s">
        <v>1674</v>
      </c>
      <c r="E1218" s="59" t="s">
        <v>1675</v>
      </c>
      <c r="F1218" s="59" t="s">
        <v>1475</v>
      </c>
      <c r="G1218" s="59" t="s">
        <v>1406</v>
      </c>
      <c r="H1218" s="59" t="s">
        <v>1475</v>
      </c>
      <c r="I1218" s="59" t="s">
        <v>1406</v>
      </c>
      <c r="J1218" s="59" t="s">
        <v>727</v>
      </c>
      <c r="K1218" s="59" t="s">
        <v>1644</v>
      </c>
      <c r="L1218" s="59" t="s">
        <v>1676</v>
      </c>
      <c r="M1218" s="59" t="s">
        <v>1478</v>
      </c>
      <c r="N1218" s="59" t="s">
        <v>1479</v>
      </c>
      <c r="O1218" s="59" t="s">
        <v>1480</v>
      </c>
      <c r="P1218" s="59" t="s">
        <v>1481</v>
      </c>
      <c r="Q1218" s="59" t="s">
        <v>1482</v>
      </c>
      <c r="R1218" s="59" t="s">
        <v>1483</v>
      </c>
      <c r="S1218" s="59" t="s">
        <v>1677</v>
      </c>
      <c r="T1218" s="59" t="s">
        <v>1678</v>
      </c>
      <c r="U1218" s="59" t="s">
        <v>1486</v>
      </c>
      <c r="V1218" s="59" t="s">
        <v>1487</v>
      </c>
      <c r="W1218" s="59" t="s">
        <v>1488</v>
      </c>
      <c r="X1218" s="59" t="s">
        <v>1511</v>
      </c>
      <c r="Y1218" s="59" t="s">
        <v>1490</v>
      </c>
      <c r="Z1218" s="59">
        <v>7.94</v>
      </c>
      <c r="AA1218" s="59">
        <v>7.94</v>
      </c>
      <c r="AB1218" s="59">
        <v>0</v>
      </c>
      <c r="AC1218" s="59">
        <v>7.94</v>
      </c>
      <c r="AD1218" s="59">
        <v>0</v>
      </c>
      <c r="AE1218" s="59">
        <v>0</v>
      </c>
      <c r="AF1218" s="59" t="s">
        <v>1491</v>
      </c>
      <c r="AG1218" s="59" t="s">
        <v>727</v>
      </c>
      <c r="AH1218" s="59" t="s">
        <v>1644</v>
      </c>
      <c r="AI1218" s="59" t="s">
        <v>1492</v>
      </c>
      <c r="AJ1218" s="59" t="s">
        <v>1486</v>
      </c>
      <c r="AK1218" s="59" t="s">
        <v>278</v>
      </c>
      <c r="AL1218" s="59" t="s">
        <v>1493</v>
      </c>
      <c r="AM1218" s="59" t="s">
        <v>1494</v>
      </c>
      <c r="AN1218" s="59" t="s">
        <v>1384</v>
      </c>
      <c r="AO1218" s="59" t="s">
        <v>107</v>
      </c>
    </row>
    <row r="1219" spans="1:41" x14ac:dyDescent="0.15">
      <c r="A1219" s="59" t="s">
        <v>1864</v>
      </c>
      <c r="B1219" s="59" t="s">
        <v>1672</v>
      </c>
      <c r="C1219" s="59" t="s">
        <v>1829</v>
      </c>
      <c r="D1219" s="59" t="s">
        <v>1674</v>
      </c>
      <c r="E1219" s="59" t="s">
        <v>1675</v>
      </c>
      <c r="F1219" s="59" t="s">
        <v>1475</v>
      </c>
      <c r="G1219" s="59" t="s">
        <v>1406</v>
      </c>
      <c r="H1219" s="59" t="s">
        <v>1475</v>
      </c>
      <c r="I1219" s="59" t="s">
        <v>1406</v>
      </c>
      <c r="J1219" s="59" t="s">
        <v>727</v>
      </c>
      <c r="K1219" s="59" t="s">
        <v>1644</v>
      </c>
      <c r="L1219" s="59" t="s">
        <v>1676</v>
      </c>
      <c r="M1219" s="59" t="s">
        <v>1478</v>
      </c>
      <c r="N1219" s="59" t="s">
        <v>1479</v>
      </c>
      <c r="O1219" s="59" t="s">
        <v>1480</v>
      </c>
      <c r="P1219" s="59" t="s">
        <v>1481</v>
      </c>
      <c r="Q1219" s="59" t="s">
        <v>1482</v>
      </c>
      <c r="R1219" s="59" t="s">
        <v>1483</v>
      </c>
      <c r="S1219" s="59" t="s">
        <v>1677</v>
      </c>
      <c r="T1219" s="59" t="s">
        <v>1678</v>
      </c>
      <c r="U1219" s="59" t="s">
        <v>1486</v>
      </c>
      <c r="V1219" s="59" t="s">
        <v>1487</v>
      </c>
      <c r="W1219" s="59" t="s">
        <v>1513</v>
      </c>
      <c r="X1219" s="59" t="s">
        <v>1487</v>
      </c>
      <c r="Y1219" s="59" t="s">
        <v>1490</v>
      </c>
      <c r="Z1219" s="59">
        <v>349.85</v>
      </c>
      <c r="AA1219" s="59">
        <v>349.85</v>
      </c>
      <c r="AB1219" s="59">
        <v>0</v>
      </c>
      <c r="AC1219" s="59">
        <v>349.85</v>
      </c>
      <c r="AD1219" s="59">
        <v>0</v>
      </c>
      <c r="AE1219" s="59">
        <v>0</v>
      </c>
      <c r="AF1219" s="59" t="s">
        <v>1491</v>
      </c>
      <c r="AG1219" s="59" t="s">
        <v>727</v>
      </c>
      <c r="AH1219" s="59" t="s">
        <v>1644</v>
      </c>
      <c r="AI1219" s="59" t="s">
        <v>1492</v>
      </c>
      <c r="AJ1219" s="59" t="s">
        <v>1486</v>
      </c>
      <c r="AK1219" s="59" t="s">
        <v>278</v>
      </c>
      <c r="AL1219" s="59" t="s">
        <v>1493</v>
      </c>
      <c r="AM1219" s="59" t="s">
        <v>1494</v>
      </c>
      <c r="AN1219" s="59" t="s">
        <v>1384</v>
      </c>
      <c r="AO1219" s="59" t="s">
        <v>107</v>
      </c>
    </row>
    <row r="1220" spans="1:41" x14ac:dyDescent="0.15">
      <c r="A1220" s="59" t="s">
        <v>1864</v>
      </c>
      <c r="B1220" s="59" t="s">
        <v>1830</v>
      </c>
      <c r="C1220" s="59" t="s">
        <v>1831</v>
      </c>
      <c r="D1220" s="59" t="s">
        <v>1674</v>
      </c>
      <c r="E1220" s="59" t="s">
        <v>1675</v>
      </c>
      <c r="F1220" s="59" t="s">
        <v>1475</v>
      </c>
      <c r="G1220" s="59" t="s">
        <v>1406</v>
      </c>
      <c r="H1220" s="59" t="s">
        <v>1475</v>
      </c>
      <c r="I1220" s="59" t="s">
        <v>1406</v>
      </c>
      <c r="J1220" s="59" t="s">
        <v>727</v>
      </c>
      <c r="K1220" s="59" t="s">
        <v>1644</v>
      </c>
      <c r="L1220" s="59" t="s">
        <v>1832</v>
      </c>
      <c r="M1220" s="59" t="s">
        <v>1478</v>
      </c>
      <c r="N1220" s="59" t="s">
        <v>1479</v>
      </c>
      <c r="O1220" s="59" t="s">
        <v>1480</v>
      </c>
      <c r="P1220" s="59" t="s">
        <v>1481</v>
      </c>
      <c r="Q1220" s="59" t="s">
        <v>1482</v>
      </c>
      <c r="R1220" s="59" t="s">
        <v>1483</v>
      </c>
      <c r="S1220" s="59" t="s">
        <v>1833</v>
      </c>
      <c r="T1220" s="59" t="s">
        <v>1834</v>
      </c>
      <c r="U1220" s="59" t="s">
        <v>1486</v>
      </c>
      <c r="V1220" s="59" t="s">
        <v>1487</v>
      </c>
      <c r="W1220" s="59" t="s">
        <v>1509</v>
      </c>
      <c r="X1220" s="59" t="s">
        <v>1487</v>
      </c>
      <c r="Y1220" s="59" t="s">
        <v>1490</v>
      </c>
      <c r="Z1220" s="59">
        <v>995.42</v>
      </c>
      <c r="AA1220" s="59">
        <v>995.42</v>
      </c>
      <c r="AB1220" s="59">
        <v>0</v>
      </c>
      <c r="AC1220" s="59">
        <v>995.42</v>
      </c>
      <c r="AD1220" s="59">
        <v>0</v>
      </c>
      <c r="AE1220" s="59">
        <v>0</v>
      </c>
      <c r="AF1220" s="59" t="s">
        <v>1491</v>
      </c>
      <c r="AG1220" s="59" t="s">
        <v>727</v>
      </c>
      <c r="AH1220" s="59" t="s">
        <v>1644</v>
      </c>
      <c r="AI1220" s="59" t="s">
        <v>1492</v>
      </c>
      <c r="AJ1220" s="59" t="s">
        <v>1486</v>
      </c>
      <c r="AK1220" s="59" t="s">
        <v>278</v>
      </c>
      <c r="AL1220" s="59" t="s">
        <v>1493</v>
      </c>
      <c r="AM1220" s="59" t="s">
        <v>1494</v>
      </c>
      <c r="AN1220" s="59" t="s">
        <v>1384</v>
      </c>
      <c r="AO1220" s="59" t="s">
        <v>107</v>
      </c>
    </row>
    <row r="1221" spans="1:41" x14ac:dyDescent="0.15">
      <c r="A1221" s="59" t="s">
        <v>1864</v>
      </c>
      <c r="B1221" s="59" t="s">
        <v>1830</v>
      </c>
      <c r="C1221" s="59" t="s">
        <v>1831</v>
      </c>
      <c r="D1221" s="59" t="s">
        <v>1674</v>
      </c>
      <c r="E1221" s="59" t="s">
        <v>1675</v>
      </c>
      <c r="F1221" s="59" t="s">
        <v>1475</v>
      </c>
      <c r="G1221" s="59" t="s">
        <v>1406</v>
      </c>
      <c r="H1221" s="59" t="s">
        <v>1475</v>
      </c>
      <c r="I1221" s="59" t="s">
        <v>1406</v>
      </c>
      <c r="J1221" s="59" t="s">
        <v>727</v>
      </c>
      <c r="K1221" s="59" t="s">
        <v>1644</v>
      </c>
      <c r="L1221" s="59" t="s">
        <v>1832</v>
      </c>
      <c r="M1221" s="59" t="s">
        <v>1478</v>
      </c>
      <c r="N1221" s="59" t="s">
        <v>1479</v>
      </c>
      <c r="O1221" s="59" t="s">
        <v>1480</v>
      </c>
      <c r="P1221" s="59" t="s">
        <v>1481</v>
      </c>
      <c r="Q1221" s="59" t="s">
        <v>1482</v>
      </c>
      <c r="R1221" s="59" t="s">
        <v>1483</v>
      </c>
      <c r="S1221" s="59" t="s">
        <v>1833</v>
      </c>
      <c r="T1221" s="59" t="s">
        <v>1834</v>
      </c>
      <c r="U1221" s="59" t="s">
        <v>1486</v>
      </c>
      <c r="V1221" s="59" t="s">
        <v>1487</v>
      </c>
      <c r="W1221" s="59" t="s">
        <v>1488</v>
      </c>
      <c r="X1221" s="59" t="s">
        <v>1510</v>
      </c>
      <c r="Y1221" s="59" t="s">
        <v>1490</v>
      </c>
      <c r="Z1221" s="59">
        <v>4.58</v>
      </c>
      <c r="AA1221" s="59">
        <v>4.58</v>
      </c>
      <c r="AB1221" s="59">
        <v>0</v>
      </c>
      <c r="AC1221" s="59">
        <v>4.58</v>
      </c>
      <c r="AD1221" s="59">
        <v>0</v>
      </c>
      <c r="AE1221" s="59">
        <v>0</v>
      </c>
      <c r="AF1221" s="59" t="s">
        <v>1491</v>
      </c>
      <c r="AG1221" s="59" t="s">
        <v>727</v>
      </c>
      <c r="AH1221" s="59" t="s">
        <v>1644</v>
      </c>
      <c r="AI1221" s="59" t="s">
        <v>1492</v>
      </c>
      <c r="AJ1221" s="59" t="s">
        <v>1486</v>
      </c>
      <c r="AK1221" s="59" t="s">
        <v>278</v>
      </c>
      <c r="AL1221" s="59" t="s">
        <v>1493</v>
      </c>
      <c r="AM1221" s="59" t="s">
        <v>1494</v>
      </c>
      <c r="AN1221" s="59" t="s">
        <v>1384</v>
      </c>
      <c r="AO1221" s="59" t="s">
        <v>107</v>
      </c>
    </row>
    <row r="1222" spans="1:41" x14ac:dyDescent="0.15">
      <c r="A1222" s="59" t="s">
        <v>1864</v>
      </c>
      <c r="B1222" s="59" t="s">
        <v>1764</v>
      </c>
      <c r="C1222" s="59" t="s">
        <v>1765</v>
      </c>
      <c r="D1222" s="59" t="s">
        <v>1638</v>
      </c>
      <c r="E1222" s="59" t="s">
        <v>1639</v>
      </c>
      <c r="F1222" s="59" t="s">
        <v>1475</v>
      </c>
      <c r="G1222" s="59" t="s">
        <v>1406</v>
      </c>
      <c r="H1222" s="59" t="s">
        <v>1475</v>
      </c>
      <c r="I1222" s="59" t="s">
        <v>1406</v>
      </c>
      <c r="J1222" s="59" t="s">
        <v>727</v>
      </c>
      <c r="K1222" s="59" t="s">
        <v>1640</v>
      </c>
      <c r="L1222" s="59" t="s">
        <v>1766</v>
      </c>
      <c r="M1222" s="59" t="s">
        <v>1478</v>
      </c>
      <c r="N1222" s="59" t="s">
        <v>1479</v>
      </c>
      <c r="O1222" s="59" t="s">
        <v>1480</v>
      </c>
      <c r="P1222" s="59" t="s">
        <v>1481</v>
      </c>
      <c r="Q1222" s="59" t="s">
        <v>1482</v>
      </c>
      <c r="R1222" s="59" t="s">
        <v>1483</v>
      </c>
      <c r="S1222" s="59" t="s">
        <v>1767</v>
      </c>
      <c r="T1222" s="59" t="s">
        <v>1768</v>
      </c>
      <c r="U1222" s="59" t="s">
        <v>1486</v>
      </c>
      <c r="V1222" s="59" t="s">
        <v>1487</v>
      </c>
      <c r="W1222" s="59" t="s">
        <v>1509</v>
      </c>
      <c r="X1222" s="59" t="s">
        <v>1487</v>
      </c>
      <c r="Y1222" s="59" t="s">
        <v>1490</v>
      </c>
      <c r="Z1222" s="59">
        <v>3917.12</v>
      </c>
      <c r="AA1222" s="59">
        <v>3917.12</v>
      </c>
      <c r="AB1222" s="59">
        <v>0</v>
      </c>
      <c r="AC1222" s="59">
        <v>3917.12</v>
      </c>
      <c r="AD1222" s="59">
        <v>0</v>
      </c>
      <c r="AE1222" s="59">
        <v>0</v>
      </c>
      <c r="AF1222" s="59" t="s">
        <v>1491</v>
      </c>
      <c r="AG1222" s="59" t="s">
        <v>727</v>
      </c>
      <c r="AH1222" s="59" t="s">
        <v>1644</v>
      </c>
      <c r="AI1222" s="59" t="s">
        <v>1492</v>
      </c>
      <c r="AJ1222" s="59" t="s">
        <v>1486</v>
      </c>
      <c r="AK1222" s="59" t="s">
        <v>278</v>
      </c>
      <c r="AL1222" s="59" t="s">
        <v>1493</v>
      </c>
      <c r="AM1222" s="59" t="s">
        <v>1494</v>
      </c>
      <c r="AN1222" s="59" t="s">
        <v>1384</v>
      </c>
      <c r="AO1222" s="59" t="s">
        <v>107</v>
      </c>
    </row>
    <row r="1223" spans="1:41" x14ac:dyDescent="0.15">
      <c r="A1223" s="59" t="s">
        <v>1864</v>
      </c>
      <c r="B1223" s="59" t="s">
        <v>1764</v>
      </c>
      <c r="C1223" s="59" t="s">
        <v>1765</v>
      </c>
      <c r="D1223" s="59" t="s">
        <v>1638</v>
      </c>
      <c r="E1223" s="59" t="s">
        <v>1639</v>
      </c>
      <c r="F1223" s="59" t="s">
        <v>1475</v>
      </c>
      <c r="G1223" s="59" t="s">
        <v>1406</v>
      </c>
      <c r="H1223" s="59" t="s">
        <v>1475</v>
      </c>
      <c r="I1223" s="59" t="s">
        <v>1406</v>
      </c>
      <c r="J1223" s="59" t="s">
        <v>727</v>
      </c>
      <c r="K1223" s="59" t="s">
        <v>1640</v>
      </c>
      <c r="L1223" s="59" t="s">
        <v>1766</v>
      </c>
      <c r="M1223" s="59" t="s">
        <v>1478</v>
      </c>
      <c r="N1223" s="59" t="s">
        <v>1479</v>
      </c>
      <c r="O1223" s="59" t="s">
        <v>1480</v>
      </c>
      <c r="P1223" s="59" t="s">
        <v>1481</v>
      </c>
      <c r="Q1223" s="59" t="s">
        <v>1482</v>
      </c>
      <c r="R1223" s="59" t="s">
        <v>1483</v>
      </c>
      <c r="S1223" s="59" t="s">
        <v>1767</v>
      </c>
      <c r="T1223" s="59" t="s">
        <v>1768</v>
      </c>
      <c r="U1223" s="59" t="s">
        <v>1486</v>
      </c>
      <c r="V1223" s="59" t="s">
        <v>1487</v>
      </c>
      <c r="W1223" s="59" t="s">
        <v>1488</v>
      </c>
      <c r="X1223" s="59" t="s">
        <v>1511</v>
      </c>
      <c r="Y1223" s="59" t="s">
        <v>1490</v>
      </c>
      <c r="Z1223" s="59">
        <v>2.2000000000000002</v>
      </c>
      <c r="AA1223" s="59">
        <v>2.2000000000000002</v>
      </c>
      <c r="AB1223" s="59">
        <v>0</v>
      </c>
      <c r="AC1223" s="59">
        <v>2.2000000000000002</v>
      </c>
      <c r="AD1223" s="59">
        <v>0</v>
      </c>
      <c r="AE1223" s="59">
        <v>0</v>
      </c>
      <c r="AF1223" s="59" t="s">
        <v>1491</v>
      </c>
      <c r="AG1223" s="59" t="s">
        <v>727</v>
      </c>
      <c r="AH1223" s="59" t="s">
        <v>1644</v>
      </c>
      <c r="AI1223" s="59" t="s">
        <v>1492</v>
      </c>
      <c r="AJ1223" s="59" t="s">
        <v>1486</v>
      </c>
      <c r="AK1223" s="59" t="s">
        <v>278</v>
      </c>
      <c r="AL1223" s="59" t="s">
        <v>1493</v>
      </c>
      <c r="AM1223" s="59" t="s">
        <v>1494</v>
      </c>
      <c r="AN1223" s="59" t="s">
        <v>1384</v>
      </c>
      <c r="AO1223" s="59" t="s">
        <v>107</v>
      </c>
    </row>
    <row r="1224" spans="1:41" x14ac:dyDescent="0.15">
      <c r="A1224" s="59" t="s">
        <v>1864</v>
      </c>
      <c r="B1224" s="59" t="s">
        <v>1684</v>
      </c>
      <c r="C1224" s="59" t="s">
        <v>1685</v>
      </c>
      <c r="D1224" s="59" t="s">
        <v>1674</v>
      </c>
      <c r="E1224" s="59" t="s">
        <v>1675</v>
      </c>
      <c r="F1224" s="59" t="s">
        <v>1475</v>
      </c>
      <c r="G1224" s="59" t="s">
        <v>1406</v>
      </c>
      <c r="H1224" s="59" t="s">
        <v>1475</v>
      </c>
      <c r="I1224" s="59" t="s">
        <v>1406</v>
      </c>
      <c r="J1224" s="59" t="s">
        <v>727</v>
      </c>
      <c r="K1224" s="59" t="s">
        <v>1644</v>
      </c>
      <c r="L1224" s="59" t="s">
        <v>1686</v>
      </c>
      <c r="M1224" s="59" t="s">
        <v>1478</v>
      </c>
      <c r="N1224" s="59" t="s">
        <v>1479</v>
      </c>
      <c r="O1224" s="59" t="s">
        <v>1480</v>
      </c>
      <c r="P1224" s="59" t="s">
        <v>1481</v>
      </c>
      <c r="Q1224" s="59" t="s">
        <v>1482</v>
      </c>
      <c r="R1224" s="59" t="s">
        <v>1483</v>
      </c>
      <c r="S1224" s="59" t="s">
        <v>1687</v>
      </c>
      <c r="T1224" s="59" t="s">
        <v>1688</v>
      </c>
      <c r="U1224" s="59" t="s">
        <v>1486</v>
      </c>
      <c r="V1224" s="59" t="s">
        <v>1487</v>
      </c>
      <c r="W1224" s="59" t="s">
        <v>1509</v>
      </c>
      <c r="X1224" s="59" t="s">
        <v>1487</v>
      </c>
      <c r="Y1224" s="59" t="s">
        <v>1490</v>
      </c>
      <c r="Z1224" s="59">
        <v>6243.92</v>
      </c>
      <c r="AA1224" s="59">
        <v>6243.92</v>
      </c>
      <c r="AB1224" s="59">
        <v>0</v>
      </c>
      <c r="AC1224" s="59">
        <v>6243.92</v>
      </c>
      <c r="AD1224" s="59">
        <v>0</v>
      </c>
      <c r="AE1224" s="59">
        <v>0</v>
      </c>
      <c r="AF1224" s="59" t="s">
        <v>1491</v>
      </c>
      <c r="AG1224" s="59" t="s">
        <v>727</v>
      </c>
      <c r="AH1224" s="59" t="s">
        <v>1644</v>
      </c>
      <c r="AI1224" s="59" t="s">
        <v>1492</v>
      </c>
      <c r="AJ1224" s="59" t="s">
        <v>1486</v>
      </c>
      <c r="AK1224" s="59" t="s">
        <v>278</v>
      </c>
      <c r="AL1224" s="59" t="s">
        <v>1493</v>
      </c>
      <c r="AM1224" s="59" t="s">
        <v>1494</v>
      </c>
      <c r="AN1224" s="59" t="s">
        <v>1384</v>
      </c>
      <c r="AO1224" s="59" t="s">
        <v>107</v>
      </c>
    </row>
    <row r="1225" spans="1:41" x14ac:dyDescent="0.15">
      <c r="A1225" s="59" t="s">
        <v>1864</v>
      </c>
      <c r="B1225" s="59" t="s">
        <v>1684</v>
      </c>
      <c r="C1225" s="59" t="s">
        <v>1685</v>
      </c>
      <c r="D1225" s="59" t="s">
        <v>1674</v>
      </c>
      <c r="E1225" s="59" t="s">
        <v>1675</v>
      </c>
      <c r="F1225" s="59" t="s">
        <v>1475</v>
      </c>
      <c r="G1225" s="59" t="s">
        <v>1406</v>
      </c>
      <c r="H1225" s="59" t="s">
        <v>1475</v>
      </c>
      <c r="I1225" s="59" t="s">
        <v>1406</v>
      </c>
      <c r="J1225" s="59" t="s">
        <v>727</v>
      </c>
      <c r="K1225" s="59" t="s">
        <v>1644</v>
      </c>
      <c r="L1225" s="59" t="s">
        <v>1686</v>
      </c>
      <c r="M1225" s="59" t="s">
        <v>1478</v>
      </c>
      <c r="N1225" s="59" t="s">
        <v>1479</v>
      </c>
      <c r="O1225" s="59" t="s">
        <v>1480</v>
      </c>
      <c r="P1225" s="59" t="s">
        <v>1481</v>
      </c>
      <c r="Q1225" s="59" t="s">
        <v>1482</v>
      </c>
      <c r="R1225" s="59" t="s">
        <v>1483</v>
      </c>
      <c r="S1225" s="59" t="s">
        <v>1687</v>
      </c>
      <c r="T1225" s="59" t="s">
        <v>1688</v>
      </c>
      <c r="U1225" s="59" t="s">
        <v>1486</v>
      </c>
      <c r="V1225" s="59" t="s">
        <v>1487</v>
      </c>
      <c r="W1225" s="59" t="s">
        <v>1488</v>
      </c>
      <c r="X1225" s="59" t="s">
        <v>1511</v>
      </c>
      <c r="Y1225" s="59" t="s">
        <v>1490</v>
      </c>
      <c r="Z1225" s="59">
        <v>49.58</v>
      </c>
      <c r="AA1225" s="59">
        <v>49.58</v>
      </c>
      <c r="AB1225" s="59">
        <v>0</v>
      </c>
      <c r="AC1225" s="59">
        <v>49.58</v>
      </c>
      <c r="AD1225" s="59">
        <v>0</v>
      </c>
      <c r="AE1225" s="59">
        <v>0</v>
      </c>
      <c r="AF1225" s="59" t="s">
        <v>1491</v>
      </c>
      <c r="AG1225" s="59" t="s">
        <v>727</v>
      </c>
      <c r="AH1225" s="59" t="s">
        <v>1644</v>
      </c>
      <c r="AI1225" s="59" t="s">
        <v>1492</v>
      </c>
      <c r="AJ1225" s="59" t="s">
        <v>1486</v>
      </c>
      <c r="AK1225" s="59" t="s">
        <v>278</v>
      </c>
      <c r="AL1225" s="59" t="s">
        <v>1493</v>
      </c>
      <c r="AM1225" s="59" t="s">
        <v>1494</v>
      </c>
      <c r="AN1225" s="59" t="s">
        <v>1384</v>
      </c>
      <c r="AO1225" s="59" t="s">
        <v>107</v>
      </c>
    </row>
    <row r="1226" spans="1:41" x14ac:dyDescent="0.15">
      <c r="A1226" s="59" t="s">
        <v>1864</v>
      </c>
      <c r="B1226" s="59" t="s">
        <v>1689</v>
      </c>
      <c r="C1226" s="59" t="s">
        <v>1690</v>
      </c>
      <c r="D1226" s="59" t="s">
        <v>1674</v>
      </c>
      <c r="E1226" s="59" t="s">
        <v>1675</v>
      </c>
      <c r="F1226" s="59" t="s">
        <v>1475</v>
      </c>
      <c r="G1226" s="59" t="s">
        <v>1406</v>
      </c>
      <c r="H1226" s="59" t="s">
        <v>1475</v>
      </c>
      <c r="I1226" s="59" t="s">
        <v>1406</v>
      </c>
      <c r="J1226" s="59" t="s">
        <v>727</v>
      </c>
      <c r="K1226" s="59" t="s">
        <v>1644</v>
      </c>
      <c r="L1226" s="59" t="s">
        <v>1691</v>
      </c>
      <c r="M1226" s="59" t="s">
        <v>1478</v>
      </c>
      <c r="N1226" s="59" t="s">
        <v>1479</v>
      </c>
      <c r="O1226" s="59" t="s">
        <v>1480</v>
      </c>
      <c r="P1226" s="59" t="s">
        <v>1481</v>
      </c>
      <c r="Q1226" s="59" t="s">
        <v>1482</v>
      </c>
      <c r="R1226" s="59" t="s">
        <v>1483</v>
      </c>
      <c r="S1226" s="59" t="s">
        <v>1692</v>
      </c>
      <c r="T1226" s="59" t="s">
        <v>1693</v>
      </c>
      <c r="U1226" s="59" t="s">
        <v>1486</v>
      </c>
      <c r="V1226" s="59" t="s">
        <v>1487</v>
      </c>
      <c r="W1226" s="59" t="s">
        <v>1509</v>
      </c>
      <c r="X1226" s="59" t="s">
        <v>1487</v>
      </c>
      <c r="Y1226" s="59" t="s">
        <v>1490</v>
      </c>
      <c r="Z1226" s="59">
        <v>2982.25</v>
      </c>
      <c r="AA1226" s="59">
        <v>2982.25</v>
      </c>
      <c r="AB1226" s="59">
        <v>0</v>
      </c>
      <c r="AC1226" s="59">
        <v>2982.25</v>
      </c>
      <c r="AD1226" s="59">
        <v>0</v>
      </c>
      <c r="AE1226" s="59">
        <v>0</v>
      </c>
      <c r="AF1226" s="59" t="s">
        <v>1491</v>
      </c>
      <c r="AG1226" s="59" t="s">
        <v>727</v>
      </c>
      <c r="AH1226" s="59" t="s">
        <v>1644</v>
      </c>
      <c r="AI1226" s="59" t="s">
        <v>1492</v>
      </c>
      <c r="AJ1226" s="59" t="s">
        <v>1486</v>
      </c>
      <c r="AK1226" s="59" t="s">
        <v>278</v>
      </c>
      <c r="AL1226" s="59" t="s">
        <v>1493</v>
      </c>
      <c r="AM1226" s="59" t="s">
        <v>1494</v>
      </c>
      <c r="AN1226" s="59" t="s">
        <v>1384</v>
      </c>
      <c r="AO1226" s="59" t="s">
        <v>107</v>
      </c>
    </row>
    <row r="1227" spans="1:41" x14ac:dyDescent="0.15">
      <c r="A1227" s="59" t="s">
        <v>1864</v>
      </c>
      <c r="B1227" s="59" t="s">
        <v>1689</v>
      </c>
      <c r="C1227" s="59" t="s">
        <v>1690</v>
      </c>
      <c r="D1227" s="59" t="s">
        <v>1674</v>
      </c>
      <c r="E1227" s="59" t="s">
        <v>1675</v>
      </c>
      <c r="F1227" s="59" t="s">
        <v>1475</v>
      </c>
      <c r="G1227" s="59" t="s">
        <v>1406</v>
      </c>
      <c r="H1227" s="59" t="s">
        <v>1475</v>
      </c>
      <c r="I1227" s="59" t="s">
        <v>1406</v>
      </c>
      <c r="J1227" s="59" t="s">
        <v>727</v>
      </c>
      <c r="K1227" s="59" t="s">
        <v>1644</v>
      </c>
      <c r="L1227" s="59" t="s">
        <v>1691</v>
      </c>
      <c r="M1227" s="59" t="s">
        <v>1478</v>
      </c>
      <c r="N1227" s="59" t="s">
        <v>1479</v>
      </c>
      <c r="O1227" s="59" t="s">
        <v>1480</v>
      </c>
      <c r="P1227" s="59" t="s">
        <v>1481</v>
      </c>
      <c r="Q1227" s="59" t="s">
        <v>1482</v>
      </c>
      <c r="R1227" s="59" t="s">
        <v>1483</v>
      </c>
      <c r="S1227" s="59" t="s">
        <v>1692</v>
      </c>
      <c r="T1227" s="59" t="s">
        <v>1693</v>
      </c>
      <c r="U1227" s="59" t="s">
        <v>1486</v>
      </c>
      <c r="V1227" s="59" t="s">
        <v>1487</v>
      </c>
      <c r="W1227" s="59" t="s">
        <v>1488</v>
      </c>
      <c r="X1227" s="59" t="s">
        <v>1511</v>
      </c>
      <c r="Y1227" s="59" t="s">
        <v>1490</v>
      </c>
      <c r="Z1227" s="59">
        <v>17.75</v>
      </c>
      <c r="AA1227" s="59">
        <v>17.75</v>
      </c>
      <c r="AB1227" s="59">
        <v>0</v>
      </c>
      <c r="AC1227" s="59">
        <v>17.75</v>
      </c>
      <c r="AD1227" s="59">
        <v>0</v>
      </c>
      <c r="AE1227" s="59">
        <v>0</v>
      </c>
      <c r="AF1227" s="59" t="s">
        <v>1491</v>
      </c>
      <c r="AG1227" s="59" t="s">
        <v>727</v>
      </c>
      <c r="AH1227" s="59" t="s">
        <v>1644</v>
      </c>
      <c r="AI1227" s="59" t="s">
        <v>1492</v>
      </c>
      <c r="AJ1227" s="59" t="s">
        <v>1486</v>
      </c>
      <c r="AK1227" s="59" t="s">
        <v>278</v>
      </c>
      <c r="AL1227" s="59" t="s">
        <v>1493</v>
      </c>
      <c r="AM1227" s="59" t="s">
        <v>1494</v>
      </c>
      <c r="AN1227" s="59" t="s">
        <v>1384</v>
      </c>
      <c r="AO1227" s="59" t="s">
        <v>107</v>
      </c>
    </row>
    <row r="1228" spans="1:41" x14ac:dyDescent="0.15">
      <c r="A1228" s="59" t="s">
        <v>1864</v>
      </c>
      <c r="B1228" s="59" t="s">
        <v>1694</v>
      </c>
      <c r="C1228" s="59" t="s">
        <v>1695</v>
      </c>
      <c r="D1228" s="59" t="s">
        <v>1674</v>
      </c>
      <c r="E1228" s="59" t="s">
        <v>1675</v>
      </c>
      <c r="F1228" s="59" t="s">
        <v>1475</v>
      </c>
      <c r="G1228" s="59" t="s">
        <v>1406</v>
      </c>
      <c r="H1228" s="59" t="s">
        <v>1475</v>
      </c>
      <c r="I1228" s="59" t="s">
        <v>1406</v>
      </c>
      <c r="J1228" s="59" t="s">
        <v>727</v>
      </c>
      <c r="K1228" s="59" t="s">
        <v>1644</v>
      </c>
      <c r="L1228" s="59" t="s">
        <v>1696</v>
      </c>
      <c r="M1228" s="59" t="s">
        <v>1478</v>
      </c>
      <c r="N1228" s="59" t="s">
        <v>1479</v>
      </c>
      <c r="O1228" s="59" t="s">
        <v>1480</v>
      </c>
      <c r="P1228" s="59" t="s">
        <v>1481</v>
      </c>
      <c r="Q1228" s="59" t="s">
        <v>1482</v>
      </c>
      <c r="R1228" s="59" t="s">
        <v>1483</v>
      </c>
      <c r="S1228" s="59" t="s">
        <v>1697</v>
      </c>
      <c r="T1228" s="59" t="s">
        <v>1698</v>
      </c>
      <c r="U1228" s="59" t="s">
        <v>1486</v>
      </c>
      <c r="V1228" s="59" t="s">
        <v>1487</v>
      </c>
      <c r="W1228" s="59" t="s">
        <v>1509</v>
      </c>
      <c r="X1228" s="59" t="s">
        <v>1487</v>
      </c>
      <c r="Y1228" s="59" t="s">
        <v>1490</v>
      </c>
      <c r="Z1228" s="59">
        <v>2400.4</v>
      </c>
      <c r="AA1228" s="59">
        <v>2400.4</v>
      </c>
      <c r="AB1228" s="59">
        <v>0</v>
      </c>
      <c r="AC1228" s="59">
        <v>2400.4</v>
      </c>
      <c r="AD1228" s="59">
        <v>0</v>
      </c>
      <c r="AE1228" s="59">
        <v>0</v>
      </c>
      <c r="AF1228" s="59" t="s">
        <v>1491</v>
      </c>
      <c r="AG1228" s="59" t="s">
        <v>727</v>
      </c>
      <c r="AH1228" s="59" t="s">
        <v>1644</v>
      </c>
      <c r="AI1228" s="59" t="s">
        <v>1492</v>
      </c>
      <c r="AJ1228" s="59" t="s">
        <v>1486</v>
      </c>
      <c r="AK1228" s="59" t="s">
        <v>278</v>
      </c>
      <c r="AL1228" s="59" t="s">
        <v>1493</v>
      </c>
      <c r="AM1228" s="59" t="s">
        <v>1494</v>
      </c>
      <c r="AN1228" s="59" t="s">
        <v>1384</v>
      </c>
      <c r="AO1228" s="59" t="s">
        <v>107</v>
      </c>
    </row>
    <row r="1229" spans="1:41" x14ac:dyDescent="0.15">
      <c r="A1229" s="59" t="s">
        <v>1864</v>
      </c>
      <c r="B1229" s="59" t="s">
        <v>1694</v>
      </c>
      <c r="C1229" s="59" t="s">
        <v>1695</v>
      </c>
      <c r="D1229" s="59" t="s">
        <v>1674</v>
      </c>
      <c r="E1229" s="59" t="s">
        <v>1675</v>
      </c>
      <c r="F1229" s="59" t="s">
        <v>1475</v>
      </c>
      <c r="G1229" s="59" t="s">
        <v>1406</v>
      </c>
      <c r="H1229" s="59" t="s">
        <v>1475</v>
      </c>
      <c r="I1229" s="59" t="s">
        <v>1406</v>
      </c>
      <c r="J1229" s="59" t="s">
        <v>727</v>
      </c>
      <c r="K1229" s="59" t="s">
        <v>1644</v>
      </c>
      <c r="L1229" s="59" t="s">
        <v>1696</v>
      </c>
      <c r="M1229" s="59" t="s">
        <v>1478</v>
      </c>
      <c r="N1229" s="59" t="s">
        <v>1479</v>
      </c>
      <c r="O1229" s="59" t="s">
        <v>1480</v>
      </c>
      <c r="P1229" s="59" t="s">
        <v>1481</v>
      </c>
      <c r="Q1229" s="59" t="s">
        <v>1482</v>
      </c>
      <c r="R1229" s="59" t="s">
        <v>1483</v>
      </c>
      <c r="S1229" s="59" t="s">
        <v>1697</v>
      </c>
      <c r="T1229" s="59" t="s">
        <v>1698</v>
      </c>
      <c r="U1229" s="59" t="s">
        <v>1486</v>
      </c>
      <c r="V1229" s="59" t="s">
        <v>1487</v>
      </c>
      <c r="W1229" s="59" t="s">
        <v>1488</v>
      </c>
      <c r="X1229" s="59" t="s">
        <v>1511</v>
      </c>
      <c r="Y1229" s="59" t="s">
        <v>1490</v>
      </c>
      <c r="Z1229" s="59">
        <v>5.17</v>
      </c>
      <c r="AA1229" s="59">
        <v>5.17</v>
      </c>
      <c r="AB1229" s="59">
        <v>0</v>
      </c>
      <c r="AC1229" s="59">
        <v>5.17</v>
      </c>
      <c r="AD1229" s="59">
        <v>0</v>
      </c>
      <c r="AE1229" s="59">
        <v>0</v>
      </c>
      <c r="AF1229" s="59" t="s">
        <v>1491</v>
      </c>
      <c r="AG1229" s="59" t="s">
        <v>727</v>
      </c>
      <c r="AH1229" s="59" t="s">
        <v>1644</v>
      </c>
      <c r="AI1229" s="59" t="s">
        <v>1492</v>
      </c>
      <c r="AJ1229" s="59" t="s">
        <v>1486</v>
      </c>
      <c r="AK1229" s="59" t="s">
        <v>278</v>
      </c>
      <c r="AL1229" s="59" t="s">
        <v>1493</v>
      </c>
      <c r="AM1229" s="59" t="s">
        <v>1494</v>
      </c>
      <c r="AN1229" s="59" t="s">
        <v>1384</v>
      </c>
      <c r="AO1229" s="59" t="s">
        <v>107</v>
      </c>
    </row>
    <row r="1230" spans="1:41" x14ac:dyDescent="0.15">
      <c r="A1230" s="59" t="s">
        <v>1864</v>
      </c>
      <c r="B1230" s="59" t="s">
        <v>1835</v>
      </c>
      <c r="C1230" s="59" t="s">
        <v>1836</v>
      </c>
      <c r="D1230" s="59" t="s">
        <v>1837</v>
      </c>
      <c r="E1230" s="59" t="s">
        <v>1838</v>
      </c>
      <c r="F1230" s="59" t="s">
        <v>1475</v>
      </c>
      <c r="G1230" s="59" t="s">
        <v>1406</v>
      </c>
      <c r="H1230" s="59" t="s">
        <v>1475</v>
      </c>
      <c r="I1230" s="59" t="s">
        <v>1406</v>
      </c>
      <c r="J1230" s="59" t="s">
        <v>1476</v>
      </c>
      <c r="K1230" s="59" t="s">
        <v>1839</v>
      </c>
      <c r="L1230" s="59" t="s">
        <v>1840</v>
      </c>
      <c r="M1230" s="59" t="s">
        <v>1478</v>
      </c>
      <c r="N1230" s="59" t="s">
        <v>1479</v>
      </c>
      <c r="O1230" s="59" t="s">
        <v>1480</v>
      </c>
      <c r="P1230" s="59" t="s">
        <v>1481</v>
      </c>
      <c r="Q1230" s="59" t="s">
        <v>1482</v>
      </c>
      <c r="R1230" s="59" t="s">
        <v>1483</v>
      </c>
      <c r="S1230" s="59" t="s">
        <v>1841</v>
      </c>
      <c r="T1230" s="59" t="s">
        <v>1842</v>
      </c>
      <c r="U1230" s="59" t="s">
        <v>1486</v>
      </c>
      <c r="V1230" s="59" t="s">
        <v>1487</v>
      </c>
      <c r="W1230" s="59" t="s">
        <v>1509</v>
      </c>
      <c r="X1230" s="59" t="s">
        <v>1487</v>
      </c>
      <c r="Y1230" s="59" t="s">
        <v>1490</v>
      </c>
      <c r="Z1230" s="59">
        <v>185.23</v>
      </c>
      <c r="AA1230" s="59">
        <v>185.23</v>
      </c>
      <c r="AB1230" s="59">
        <v>0</v>
      </c>
      <c r="AC1230" s="59">
        <v>185.23</v>
      </c>
      <c r="AD1230" s="59">
        <v>0</v>
      </c>
      <c r="AE1230" s="59">
        <v>0</v>
      </c>
      <c r="AF1230" s="59" t="s">
        <v>1491</v>
      </c>
      <c r="AG1230" s="59" t="s">
        <v>1476</v>
      </c>
      <c r="AH1230" s="59" t="s">
        <v>1839</v>
      </c>
      <c r="AI1230" s="59" t="s">
        <v>1492</v>
      </c>
      <c r="AJ1230" s="59" t="s">
        <v>1486</v>
      </c>
      <c r="AK1230" s="59" t="s">
        <v>278</v>
      </c>
      <c r="AL1230" s="59" t="s">
        <v>1493</v>
      </c>
      <c r="AM1230" s="59" t="s">
        <v>1494</v>
      </c>
      <c r="AN1230" s="59" t="s">
        <v>1384</v>
      </c>
      <c r="AO1230" s="59" t="s">
        <v>107</v>
      </c>
    </row>
    <row r="1231" spans="1:41" x14ac:dyDescent="0.15">
      <c r="A1231" s="59" t="s">
        <v>1864</v>
      </c>
      <c r="B1231" s="59" t="s">
        <v>1835</v>
      </c>
      <c r="C1231" s="59" t="s">
        <v>1836</v>
      </c>
      <c r="D1231" s="59" t="s">
        <v>1837</v>
      </c>
      <c r="E1231" s="59" t="s">
        <v>1838</v>
      </c>
      <c r="F1231" s="59" t="s">
        <v>1475</v>
      </c>
      <c r="G1231" s="59" t="s">
        <v>1406</v>
      </c>
      <c r="H1231" s="59" t="s">
        <v>1475</v>
      </c>
      <c r="I1231" s="59" t="s">
        <v>1406</v>
      </c>
      <c r="J1231" s="59" t="s">
        <v>1476</v>
      </c>
      <c r="K1231" s="59" t="s">
        <v>1839</v>
      </c>
      <c r="L1231" s="59" t="s">
        <v>1840</v>
      </c>
      <c r="M1231" s="59" t="s">
        <v>1478</v>
      </c>
      <c r="N1231" s="59" t="s">
        <v>1479</v>
      </c>
      <c r="O1231" s="59" t="s">
        <v>1480</v>
      </c>
      <c r="P1231" s="59" t="s">
        <v>1481</v>
      </c>
      <c r="Q1231" s="59" t="s">
        <v>1482</v>
      </c>
      <c r="R1231" s="59" t="s">
        <v>1483</v>
      </c>
      <c r="S1231" s="59" t="s">
        <v>1841</v>
      </c>
      <c r="T1231" s="59" t="s">
        <v>1842</v>
      </c>
      <c r="U1231" s="59" t="s">
        <v>1486</v>
      </c>
      <c r="V1231" s="59" t="s">
        <v>1487</v>
      </c>
      <c r="W1231" s="59" t="s">
        <v>1488</v>
      </c>
      <c r="X1231" s="59" t="s">
        <v>1510</v>
      </c>
      <c r="Y1231" s="59" t="s">
        <v>1490</v>
      </c>
      <c r="Z1231" s="59">
        <v>178.9</v>
      </c>
      <c r="AA1231" s="59">
        <v>178.9</v>
      </c>
      <c r="AB1231" s="59">
        <v>0</v>
      </c>
      <c r="AC1231" s="59">
        <v>178.9</v>
      </c>
      <c r="AD1231" s="59">
        <v>0</v>
      </c>
      <c r="AE1231" s="59">
        <v>0</v>
      </c>
      <c r="AF1231" s="59" t="s">
        <v>1491</v>
      </c>
      <c r="AG1231" s="59" t="s">
        <v>1476</v>
      </c>
      <c r="AH1231" s="59" t="s">
        <v>1839</v>
      </c>
      <c r="AI1231" s="59" t="s">
        <v>1492</v>
      </c>
      <c r="AJ1231" s="59" t="s">
        <v>1486</v>
      </c>
      <c r="AK1231" s="59" t="s">
        <v>278</v>
      </c>
      <c r="AL1231" s="59" t="s">
        <v>1493</v>
      </c>
      <c r="AM1231" s="59" t="s">
        <v>1494</v>
      </c>
      <c r="AN1231" s="59" t="s">
        <v>1384</v>
      </c>
      <c r="AO1231" s="59" t="s">
        <v>107</v>
      </c>
    </row>
    <row r="1232" spans="1:41" x14ac:dyDescent="0.15">
      <c r="A1232" s="59" t="s">
        <v>1864</v>
      </c>
      <c r="B1232" s="59" t="s">
        <v>1835</v>
      </c>
      <c r="C1232" s="59" t="s">
        <v>1836</v>
      </c>
      <c r="D1232" s="59" t="s">
        <v>1837</v>
      </c>
      <c r="E1232" s="59" t="s">
        <v>1838</v>
      </c>
      <c r="F1232" s="59" t="s">
        <v>1475</v>
      </c>
      <c r="G1232" s="59" t="s">
        <v>1406</v>
      </c>
      <c r="H1232" s="59" t="s">
        <v>1475</v>
      </c>
      <c r="I1232" s="59" t="s">
        <v>1406</v>
      </c>
      <c r="J1232" s="59" t="s">
        <v>1476</v>
      </c>
      <c r="K1232" s="59" t="s">
        <v>1839</v>
      </c>
      <c r="L1232" s="59" t="s">
        <v>1840</v>
      </c>
      <c r="M1232" s="59" t="s">
        <v>1478</v>
      </c>
      <c r="N1232" s="59" t="s">
        <v>1479</v>
      </c>
      <c r="O1232" s="59" t="s">
        <v>1480</v>
      </c>
      <c r="P1232" s="59" t="s">
        <v>1481</v>
      </c>
      <c r="Q1232" s="59" t="s">
        <v>1482</v>
      </c>
      <c r="R1232" s="59" t="s">
        <v>1483</v>
      </c>
      <c r="S1232" s="59" t="s">
        <v>1841</v>
      </c>
      <c r="T1232" s="59" t="s">
        <v>1842</v>
      </c>
      <c r="U1232" s="59" t="s">
        <v>1486</v>
      </c>
      <c r="V1232" s="59" t="s">
        <v>1487</v>
      </c>
      <c r="W1232" s="59" t="s">
        <v>1488</v>
      </c>
      <c r="X1232" s="59" t="s">
        <v>1511</v>
      </c>
      <c r="Y1232" s="59" t="s">
        <v>1490</v>
      </c>
      <c r="Z1232" s="59">
        <v>128.83000000000001</v>
      </c>
      <c r="AA1232" s="59">
        <v>128.83000000000001</v>
      </c>
      <c r="AB1232" s="59">
        <v>0</v>
      </c>
      <c r="AC1232" s="59">
        <v>128.83000000000001</v>
      </c>
      <c r="AD1232" s="59">
        <v>0</v>
      </c>
      <c r="AE1232" s="59">
        <v>0</v>
      </c>
      <c r="AF1232" s="59" t="s">
        <v>1491</v>
      </c>
      <c r="AG1232" s="59" t="s">
        <v>1476</v>
      </c>
      <c r="AH1232" s="59" t="s">
        <v>1839</v>
      </c>
      <c r="AI1232" s="59" t="s">
        <v>1492</v>
      </c>
      <c r="AJ1232" s="59" t="s">
        <v>1486</v>
      </c>
      <c r="AK1232" s="59" t="s">
        <v>278</v>
      </c>
      <c r="AL1232" s="59" t="s">
        <v>1493</v>
      </c>
      <c r="AM1232" s="59" t="s">
        <v>1494</v>
      </c>
      <c r="AN1232" s="59" t="s">
        <v>1384</v>
      </c>
      <c r="AO1232" s="59" t="s">
        <v>107</v>
      </c>
    </row>
    <row r="1233" spans="1:41" x14ac:dyDescent="0.15">
      <c r="A1233" s="59" t="s">
        <v>1864</v>
      </c>
      <c r="B1233" s="59" t="s">
        <v>1699</v>
      </c>
      <c r="C1233" s="59" t="s">
        <v>1700</v>
      </c>
      <c r="D1233" s="59" t="s">
        <v>1701</v>
      </c>
      <c r="E1233" s="59" t="s">
        <v>1702</v>
      </c>
      <c r="F1233" s="59" t="s">
        <v>1475</v>
      </c>
      <c r="G1233" s="59" t="s">
        <v>1406</v>
      </c>
      <c r="H1233" s="59" t="s">
        <v>1475</v>
      </c>
      <c r="I1233" s="59" t="s">
        <v>1406</v>
      </c>
      <c r="J1233" s="59" t="s">
        <v>727</v>
      </c>
      <c r="K1233" s="59" t="s">
        <v>1703</v>
      </c>
      <c r="L1233" s="59" t="s">
        <v>1704</v>
      </c>
      <c r="M1233" s="59" t="s">
        <v>1478</v>
      </c>
      <c r="N1233" s="59" t="s">
        <v>1479</v>
      </c>
      <c r="O1233" s="59" t="s">
        <v>1480</v>
      </c>
      <c r="P1233" s="59" t="s">
        <v>1481</v>
      </c>
      <c r="Q1233" s="59" t="s">
        <v>1482</v>
      </c>
      <c r="R1233" s="59" t="s">
        <v>1483</v>
      </c>
      <c r="S1233" s="59" t="s">
        <v>1743</v>
      </c>
      <c r="T1233" s="59" t="s">
        <v>1744</v>
      </c>
      <c r="U1233" s="59" t="s">
        <v>1486</v>
      </c>
      <c r="V1233" s="59" t="s">
        <v>1487</v>
      </c>
      <c r="W1233" s="59" t="s">
        <v>1500</v>
      </c>
      <c r="X1233" s="59" t="s">
        <v>1501</v>
      </c>
      <c r="Y1233" s="59" t="s">
        <v>1490</v>
      </c>
      <c r="Z1233" s="59">
        <v>0.17</v>
      </c>
      <c r="AA1233" s="59">
        <v>0.17</v>
      </c>
      <c r="AB1233" s="59">
        <v>0</v>
      </c>
      <c r="AC1233" s="59">
        <v>0.17</v>
      </c>
      <c r="AD1233" s="59">
        <v>0</v>
      </c>
      <c r="AE1233" s="59">
        <v>0</v>
      </c>
      <c r="AF1233" s="59" t="s">
        <v>1707</v>
      </c>
      <c r="AG1233" s="59" t="s">
        <v>1406</v>
      </c>
      <c r="AH1233" s="59" t="s">
        <v>1406</v>
      </c>
      <c r="AI1233" s="59" t="s">
        <v>1523</v>
      </c>
      <c r="AJ1233" s="59" t="s">
        <v>1486</v>
      </c>
      <c r="AK1233" s="59" t="s">
        <v>278</v>
      </c>
      <c r="AL1233" s="59" t="s">
        <v>1493</v>
      </c>
      <c r="AM1233" s="59" t="s">
        <v>1494</v>
      </c>
      <c r="AN1233" s="59" t="s">
        <v>1384</v>
      </c>
      <c r="AO1233" s="59" t="s">
        <v>107</v>
      </c>
    </row>
    <row r="1234" spans="1:41" x14ac:dyDescent="0.15">
      <c r="A1234" s="59" t="s">
        <v>1864</v>
      </c>
      <c r="B1234" s="59" t="s">
        <v>1699</v>
      </c>
      <c r="C1234" s="59" t="s">
        <v>1700</v>
      </c>
      <c r="D1234" s="59" t="s">
        <v>1701</v>
      </c>
      <c r="E1234" s="59" t="s">
        <v>1702</v>
      </c>
      <c r="F1234" s="59" t="s">
        <v>1475</v>
      </c>
      <c r="G1234" s="59" t="s">
        <v>1406</v>
      </c>
      <c r="H1234" s="59" t="s">
        <v>1475</v>
      </c>
      <c r="I1234" s="59" t="s">
        <v>1406</v>
      </c>
      <c r="J1234" s="59" t="s">
        <v>727</v>
      </c>
      <c r="K1234" s="59" t="s">
        <v>1703</v>
      </c>
      <c r="L1234" s="59" t="s">
        <v>1704</v>
      </c>
      <c r="M1234" s="59" t="s">
        <v>1478</v>
      </c>
      <c r="N1234" s="59" t="s">
        <v>1479</v>
      </c>
      <c r="O1234" s="59" t="s">
        <v>1480</v>
      </c>
      <c r="P1234" s="59" t="s">
        <v>1481</v>
      </c>
      <c r="Q1234" s="59" t="s">
        <v>1482</v>
      </c>
      <c r="R1234" s="59" t="s">
        <v>1483</v>
      </c>
      <c r="S1234" s="59" t="s">
        <v>1705</v>
      </c>
      <c r="T1234" s="59" t="s">
        <v>1706</v>
      </c>
      <c r="U1234" s="59" t="s">
        <v>1486</v>
      </c>
      <c r="V1234" s="59" t="s">
        <v>1487</v>
      </c>
      <c r="W1234" s="59" t="s">
        <v>1508</v>
      </c>
      <c r="X1234" s="59" t="s">
        <v>1487</v>
      </c>
      <c r="Y1234" s="59" t="s">
        <v>1490</v>
      </c>
      <c r="Z1234" s="59">
        <v>2.59</v>
      </c>
      <c r="AA1234" s="59">
        <v>2.59</v>
      </c>
      <c r="AB1234" s="59">
        <v>0</v>
      </c>
      <c r="AC1234" s="59">
        <v>2.59</v>
      </c>
      <c r="AD1234" s="59">
        <v>0</v>
      </c>
      <c r="AE1234" s="59">
        <v>0</v>
      </c>
      <c r="AF1234" s="59" t="s">
        <v>1707</v>
      </c>
      <c r="AG1234" s="59" t="s">
        <v>1406</v>
      </c>
      <c r="AH1234" s="59" t="s">
        <v>1406</v>
      </c>
      <c r="AI1234" s="59" t="s">
        <v>1523</v>
      </c>
      <c r="AJ1234" s="59" t="s">
        <v>1486</v>
      </c>
      <c r="AK1234" s="59" t="s">
        <v>278</v>
      </c>
      <c r="AL1234" s="59" t="s">
        <v>1493</v>
      </c>
      <c r="AM1234" s="59" t="s">
        <v>1494</v>
      </c>
      <c r="AN1234" s="59" t="s">
        <v>1384</v>
      </c>
      <c r="AO1234" s="59" t="s">
        <v>107</v>
      </c>
    </row>
    <row r="1235" spans="1:41" x14ac:dyDescent="0.15">
      <c r="A1235" s="59" t="s">
        <v>1864</v>
      </c>
      <c r="B1235" s="59" t="s">
        <v>1699</v>
      </c>
      <c r="C1235" s="59" t="s">
        <v>1700</v>
      </c>
      <c r="D1235" s="59" t="s">
        <v>1701</v>
      </c>
      <c r="E1235" s="59" t="s">
        <v>1702</v>
      </c>
      <c r="F1235" s="59" t="s">
        <v>1475</v>
      </c>
      <c r="G1235" s="59" t="s">
        <v>1406</v>
      </c>
      <c r="H1235" s="59" t="s">
        <v>1475</v>
      </c>
      <c r="I1235" s="59" t="s">
        <v>1406</v>
      </c>
      <c r="J1235" s="59" t="s">
        <v>727</v>
      </c>
      <c r="K1235" s="59" t="s">
        <v>1703</v>
      </c>
      <c r="L1235" s="59" t="s">
        <v>1704</v>
      </c>
      <c r="M1235" s="59" t="s">
        <v>1478</v>
      </c>
      <c r="N1235" s="59" t="s">
        <v>1479</v>
      </c>
      <c r="O1235" s="59" t="s">
        <v>1480</v>
      </c>
      <c r="P1235" s="59" t="s">
        <v>1481</v>
      </c>
      <c r="Q1235" s="59" t="s">
        <v>1482</v>
      </c>
      <c r="R1235" s="59" t="s">
        <v>1483</v>
      </c>
      <c r="S1235" s="59" t="s">
        <v>1705</v>
      </c>
      <c r="T1235" s="59" t="s">
        <v>1706</v>
      </c>
      <c r="U1235" s="59" t="s">
        <v>1486</v>
      </c>
      <c r="V1235" s="59" t="s">
        <v>1487</v>
      </c>
      <c r="W1235" s="59" t="s">
        <v>1509</v>
      </c>
      <c r="X1235" s="59" t="s">
        <v>1487</v>
      </c>
      <c r="Y1235" s="59" t="s">
        <v>1490</v>
      </c>
      <c r="Z1235" s="59">
        <v>0.32</v>
      </c>
      <c r="AA1235" s="59">
        <v>0.32</v>
      </c>
      <c r="AB1235" s="59">
        <v>0</v>
      </c>
      <c r="AC1235" s="59">
        <v>0.32</v>
      </c>
      <c r="AD1235" s="59">
        <v>0</v>
      </c>
      <c r="AE1235" s="59">
        <v>0</v>
      </c>
      <c r="AF1235" s="59" t="s">
        <v>1707</v>
      </c>
      <c r="AG1235" s="59" t="s">
        <v>1406</v>
      </c>
      <c r="AH1235" s="59" t="s">
        <v>1406</v>
      </c>
      <c r="AI1235" s="59" t="s">
        <v>1523</v>
      </c>
      <c r="AJ1235" s="59" t="s">
        <v>1486</v>
      </c>
      <c r="AK1235" s="59" t="s">
        <v>278</v>
      </c>
      <c r="AL1235" s="59" t="s">
        <v>1493</v>
      </c>
      <c r="AM1235" s="59" t="s">
        <v>1494</v>
      </c>
      <c r="AN1235" s="59" t="s">
        <v>1384</v>
      </c>
      <c r="AO1235" s="59" t="s">
        <v>107</v>
      </c>
    </row>
    <row r="1236" spans="1:41" x14ac:dyDescent="0.15">
      <c r="A1236" s="59" t="s">
        <v>1864</v>
      </c>
      <c r="B1236" s="59" t="s">
        <v>1699</v>
      </c>
      <c r="C1236" s="59" t="s">
        <v>1700</v>
      </c>
      <c r="D1236" s="59" t="s">
        <v>1701</v>
      </c>
      <c r="E1236" s="59" t="s">
        <v>1702</v>
      </c>
      <c r="F1236" s="59" t="s">
        <v>1475</v>
      </c>
      <c r="G1236" s="59" t="s">
        <v>1406</v>
      </c>
      <c r="H1236" s="59" t="s">
        <v>1475</v>
      </c>
      <c r="I1236" s="59" t="s">
        <v>1406</v>
      </c>
      <c r="J1236" s="59" t="s">
        <v>727</v>
      </c>
      <c r="K1236" s="59" t="s">
        <v>1703</v>
      </c>
      <c r="L1236" s="59" t="s">
        <v>1704</v>
      </c>
      <c r="M1236" s="59" t="s">
        <v>1478</v>
      </c>
      <c r="N1236" s="59" t="s">
        <v>1479</v>
      </c>
      <c r="O1236" s="59" t="s">
        <v>1480</v>
      </c>
      <c r="P1236" s="59" t="s">
        <v>1481</v>
      </c>
      <c r="Q1236" s="59" t="s">
        <v>1482</v>
      </c>
      <c r="R1236" s="59" t="s">
        <v>1483</v>
      </c>
      <c r="S1236" s="59" t="s">
        <v>1705</v>
      </c>
      <c r="T1236" s="59" t="s">
        <v>1706</v>
      </c>
      <c r="U1236" s="59" t="s">
        <v>1486</v>
      </c>
      <c r="V1236" s="59" t="s">
        <v>1487</v>
      </c>
      <c r="W1236" s="59" t="s">
        <v>1513</v>
      </c>
      <c r="X1236" s="59" t="s">
        <v>1487</v>
      </c>
      <c r="Y1236" s="59" t="s">
        <v>1490</v>
      </c>
      <c r="Z1236" s="59">
        <v>1.67</v>
      </c>
      <c r="AA1236" s="59">
        <v>1.67</v>
      </c>
      <c r="AB1236" s="59">
        <v>0</v>
      </c>
      <c r="AC1236" s="59">
        <v>1.67</v>
      </c>
      <c r="AD1236" s="59">
        <v>0</v>
      </c>
      <c r="AE1236" s="59">
        <v>0</v>
      </c>
      <c r="AF1236" s="59" t="s">
        <v>1707</v>
      </c>
      <c r="AG1236" s="59" t="s">
        <v>1406</v>
      </c>
      <c r="AH1236" s="59" t="s">
        <v>1406</v>
      </c>
      <c r="AI1236" s="59" t="s">
        <v>1523</v>
      </c>
      <c r="AJ1236" s="59" t="s">
        <v>1486</v>
      </c>
      <c r="AK1236" s="59" t="s">
        <v>278</v>
      </c>
      <c r="AL1236" s="59" t="s">
        <v>1493</v>
      </c>
      <c r="AM1236" s="59" t="s">
        <v>1494</v>
      </c>
      <c r="AN1236" s="59" t="s">
        <v>1384</v>
      </c>
      <c r="AO1236" s="59" t="s">
        <v>107</v>
      </c>
    </row>
    <row r="1237" spans="1:41" x14ac:dyDescent="0.15">
      <c r="A1237" s="59" t="s">
        <v>1864</v>
      </c>
      <c r="B1237" s="59" t="s">
        <v>1699</v>
      </c>
      <c r="C1237" s="59" t="s">
        <v>1700</v>
      </c>
      <c r="D1237" s="59" t="s">
        <v>1701</v>
      </c>
      <c r="E1237" s="59" t="s">
        <v>1702</v>
      </c>
      <c r="F1237" s="59" t="s">
        <v>1475</v>
      </c>
      <c r="G1237" s="59" t="s">
        <v>1406</v>
      </c>
      <c r="H1237" s="59" t="s">
        <v>1475</v>
      </c>
      <c r="I1237" s="59" t="s">
        <v>1406</v>
      </c>
      <c r="J1237" s="59" t="s">
        <v>727</v>
      </c>
      <c r="K1237" s="59" t="s">
        <v>1703</v>
      </c>
      <c r="L1237" s="59" t="s">
        <v>1704</v>
      </c>
      <c r="M1237" s="59" t="s">
        <v>1478</v>
      </c>
      <c r="N1237" s="59" t="s">
        <v>1479</v>
      </c>
      <c r="O1237" s="59" t="s">
        <v>1480</v>
      </c>
      <c r="P1237" s="59" t="s">
        <v>1481</v>
      </c>
      <c r="Q1237" s="59" t="s">
        <v>1482</v>
      </c>
      <c r="R1237" s="59" t="s">
        <v>1483</v>
      </c>
      <c r="S1237" s="59" t="s">
        <v>1705</v>
      </c>
      <c r="T1237" s="59" t="s">
        <v>1706</v>
      </c>
      <c r="U1237" s="59" t="s">
        <v>1486</v>
      </c>
      <c r="V1237" s="59" t="s">
        <v>1487</v>
      </c>
      <c r="W1237" s="59" t="s">
        <v>1514</v>
      </c>
      <c r="X1237" s="59" t="s">
        <v>1487</v>
      </c>
      <c r="Y1237" s="59" t="s">
        <v>1490</v>
      </c>
      <c r="Z1237" s="59">
        <v>0.26</v>
      </c>
      <c r="AA1237" s="59">
        <v>0.26</v>
      </c>
      <c r="AB1237" s="59">
        <v>0</v>
      </c>
      <c r="AC1237" s="59">
        <v>0.26</v>
      </c>
      <c r="AD1237" s="59">
        <v>0</v>
      </c>
      <c r="AE1237" s="59">
        <v>0</v>
      </c>
      <c r="AF1237" s="59" t="s">
        <v>1707</v>
      </c>
      <c r="AG1237" s="59" t="s">
        <v>1406</v>
      </c>
      <c r="AH1237" s="59" t="s">
        <v>1406</v>
      </c>
      <c r="AI1237" s="59" t="s">
        <v>1523</v>
      </c>
      <c r="AJ1237" s="59" t="s">
        <v>1486</v>
      </c>
      <c r="AK1237" s="59" t="s">
        <v>278</v>
      </c>
      <c r="AL1237" s="59" t="s">
        <v>1493</v>
      </c>
      <c r="AM1237" s="59" t="s">
        <v>1494</v>
      </c>
      <c r="AN1237" s="59" t="s">
        <v>1384</v>
      </c>
      <c r="AO1237" s="59" t="s">
        <v>107</v>
      </c>
    </row>
    <row r="1238" spans="1:41" x14ac:dyDescent="0.15">
      <c r="A1238" s="59" t="s">
        <v>1864</v>
      </c>
      <c r="B1238" s="59" t="s">
        <v>1708</v>
      </c>
      <c r="C1238" s="59" t="s">
        <v>1709</v>
      </c>
      <c r="D1238" s="59" t="s">
        <v>1701</v>
      </c>
      <c r="E1238" s="59" t="s">
        <v>1702</v>
      </c>
      <c r="F1238" s="59" t="s">
        <v>1475</v>
      </c>
      <c r="G1238" s="59" t="s">
        <v>1406</v>
      </c>
      <c r="H1238" s="59" t="s">
        <v>1475</v>
      </c>
      <c r="I1238" s="59" t="s">
        <v>1406</v>
      </c>
      <c r="J1238" s="59" t="s">
        <v>727</v>
      </c>
      <c r="K1238" s="59" t="s">
        <v>1703</v>
      </c>
      <c r="L1238" s="59" t="s">
        <v>1710</v>
      </c>
      <c r="M1238" s="59" t="s">
        <v>1478</v>
      </c>
      <c r="N1238" s="59" t="s">
        <v>1479</v>
      </c>
      <c r="O1238" s="59" t="s">
        <v>1480</v>
      </c>
      <c r="P1238" s="59" t="s">
        <v>1481</v>
      </c>
      <c r="Q1238" s="59" t="s">
        <v>1482</v>
      </c>
      <c r="R1238" s="59" t="s">
        <v>1483</v>
      </c>
      <c r="S1238" s="59" t="s">
        <v>1745</v>
      </c>
      <c r="T1238" s="59" t="s">
        <v>1746</v>
      </c>
      <c r="U1238" s="59" t="s">
        <v>1486</v>
      </c>
      <c r="V1238" s="59" t="s">
        <v>1487</v>
      </c>
      <c r="W1238" s="59" t="s">
        <v>1500</v>
      </c>
      <c r="X1238" s="59" t="s">
        <v>1501</v>
      </c>
      <c r="Y1238" s="59" t="s">
        <v>1490</v>
      </c>
      <c r="Z1238" s="59">
        <v>0.05</v>
      </c>
      <c r="AA1238" s="59">
        <v>0.05</v>
      </c>
      <c r="AB1238" s="59">
        <v>0</v>
      </c>
      <c r="AC1238" s="59">
        <v>0.05</v>
      </c>
      <c r="AD1238" s="59">
        <v>0</v>
      </c>
      <c r="AE1238" s="59">
        <v>0</v>
      </c>
      <c r="AF1238" s="59" t="s">
        <v>1491</v>
      </c>
      <c r="AG1238" s="59" t="s">
        <v>727</v>
      </c>
      <c r="AH1238" s="59" t="s">
        <v>1713</v>
      </c>
      <c r="AI1238" s="59" t="s">
        <v>1492</v>
      </c>
      <c r="AJ1238" s="59" t="s">
        <v>1486</v>
      </c>
      <c r="AK1238" s="59" t="s">
        <v>278</v>
      </c>
      <c r="AL1238" s="59" t="s">
        <v>1493</v>
      </c>
      <c r="AM1238" s="59" t="s">
        <v>1494</v>
      </c>
      <c r="AN1238" s="59" t="s">
        <v>1384</v>
      </c>
      <c r="AO1238" s="59" t="s">
        <v>107</v>
      </c>
    </row>
    <row r="1239" spans="1:41" x14ac:dyDescent="0.15">
      <c r="A1239" s="59" t="s">
        <v>1864</v>
      </c>
      <c r="B1239" s="59" t="s">
        <v>1708</v>
      </c>
      <c r="C1239" s="59" t="s">
        <v>1709</v>
      </c>
      <c r="D1239" s="59" t="s">
        <v>1701</v>
      </c>
      <c r="E1239" s="59" t="s">
        <v>1702</v>
      </c>
      <c r="F1239" s="59" t="s">
        <v>1475</v>
      </c>
      <c r="G1239" s="59" t="s">
        <v>1406</v>
      </c>
      <c r="H1239" s="59" t="s">
        <v>1475</v>
      </c>
      <c r="I1239" s="59" t="s">
        <v>1406</v>
      </c>
      <c r="J1239" s="59" t="s">
        <v>727</v>
      </c>
      <c r="K1239" s="59" t="s">
        <v>1703</v>
      </c>
      <c r="L1239" s="59" t="s">
        <v>1710</v>
      </c>
      <c r="M1239" s="59" t="s">
        <v>1478</v>
      </c>
      <c r="N1239" s="59" t="s">
        <v>1479</v>
      </c>
      <c r="O1239" s="59" t="s">
        <v>1480</v>
      </c>
      <c r="P1239" s="59" t="s">
        <v>1481</v>
      </c>
      <c r="Q1239" s="59" t="s">
        <v>1482</v>
      </c>
      <c r="R1239" s="59" t="s">
        <v>1483</v>
      </c>
      <c r="S1239" s="59" t="s">
        <v>1711</v>
      </c>
      <c r="T1239" s="59" t="s">
        <v>1712</v>
      </c>
      <c r="U1239" s="59" t="s">
        <v>1486</v>
      </c>
      <c r="V1239" s="59" t="s">
        <v>1487</v>
      </c>
      <c r="W1239" s="59" t="s">
        <v>1508</v>
      </c>
      <c r="X1239" s="59" t="s">
        <v>1487</v>
      </c>
      <c r="Y1239" s="59" t="s">
        <v>1490</v>
      </c>
      <c r="Z1239" s="59">
        <v>33.200000000000003</v>
      </c>
      <c r="AA1239" s="59">
        <v>33.200000000000003</v>
      </c>
      <c r="AB1239" s="59">
        <v>0</v>
      </c>
      <c r="AC1239" s="59">
        <v>33.200000000000003</v>
      </c>
      <c r="AD1239" s="59">
        <v>0</v>
      </c>
      <c r="AE1239" s="59">
        <v>0</v>
      </c>
      <c r="AF1239" s="59" t="s">
        <v>1491</v>
      </c>
      <c r="AG1239" s="59" t="s">
        <v>727</v>
      </c>
      <c r="AH1239" s="59" t="s">
        <v>1713</v>
      </c>
      <c r="AI1239" s="59" t="s">
        <v>1492</v>
      </c>
      <c r="AJ1239" s="59" t="s">
        <v>1486</v>
      </c>
      <c r="AK1239" s="59" t="s">
        <v>278</v>
      </c>
      <c r="AL1239" s="59" t="s">
        <v>1493</v>
      </c>
      <c r="AM1239" s="59" t="s">
        <v>1494</v>
      </c>
      <c r="AN1239" s="59" t="s">
        <v>1384</v>
      </c>
      <c r="AO1239" s="59" t="s">
        <v>107</v>
      </c>
    </row>
    <row r="1240" spans="1:41" x14ac:dyDescent="0.15">
      <c r="A1240" s="59" t="s">
        <v>1864</v>
      </c>
      <c r="B1240" s="59" t="s">
        <v>1708</v>
      </c>
      <c r="C1240" s="59" t="s">
        <v>1709</v>
      </c>
      <c r="D1240" s="59" t="s">
        <v>1701</v>
      </c>
      <c r="E1240" s="59" t="s">
        <v>1702</v>
      </c>
      <c r="F1240" s="59" t="s">
        <v>1475</v>
      </c>
      <c r="G1240" s="59" t="s">
        <v>1406</v>
      </c>
      <c r="H1240" s="59" t="s">
        <v>1475</v>
      </c>
      <c r="I1240" s="59" t="s">
        <v>1406</v>
      </c>
      <c r="J1240" s="59" t="s">
        <v>727</v>
      </c>
      <c r="K1240" s="59" t="s">
        <v>1703</v>
      </c>
      <c r="L1240" s="59" t="s">
        <v>1710</v>
      </c>
      <c r="M1240" s="59" t="s">
        <v>1478</v>
      </c>
      <c r="N1240" s="59" t="s">
        <v>1479</v>
      </c>
      <c r="O1240" s="59" t="s">
        <v>1480</v>
      </c>
      <c r="P1240" s="59" t="s">
        <v>1481</v>
      </c>
      <c r="Q1240" s="59" t="s">
        <v>1482</v>
      </c>
      <c r="R1240" s="59" t="s">
        <v>1483</v>
      </c>
      <c r="S1240" s="59" t="s">
        <v>1711</v>
      </c>
      <c r="T1240" s="59" t="s">
        <v>1712</v>
      </c>
      <c r="U1240" s="59" t="s">
        <v>1486</v>
      </c>
      <c r="V1240" s="59" t="s">
        <v>1487</v>
      </c>
      <c r="W1240" s="59" t="s">
        <v>1509</v>
      </c>
      <c r="X1240" s="59" t="s">
        <v>1487</v>
      </c>
      <c r="Y1240" s="59" t="s">
        <v>1490</v>
      </c>
      <c r="Z1240" s="59">
        <v>0.25</v>
      </c>
      <c r="AA1240" s="59">
        <v>0.25</v>
      </c>
      <c r="AB1240" s="59">
        <v>0</v>
      </c>
      <c r="AC1240" s="59">
        <v>0.25</v>
      </c>
      <c r="AD1240" s="59">
        <v>0</v>
      </c>
      <c r="AE1240" s="59">
        <v>0</v>
      </c>
      <c r="AF1240" s="59" t="s">
        <v>1491</v>
      </c>
      <c r="AG1240" s="59" t="s">
        <v>727</v>
      </c>
      <c r="AH1240" s="59" t="s">
        <v>1713</v>
      </c>
      <c r="AI1240" s="59" t="s">
        <v>1492</v>
      </c>
      <c r="AJ1240" s="59" t="s">
        <v>1486</v>
      </c>
      <c r="AK1240" s="59" t="s">
        <v>278</v>
      </c>
      <c r="AL1240" s="59" t="s">
        <v>1493</v>
      </c>
      <c r="AM1240" s="59" t="s">
        <v>1494</v>
      </c>
      <c r="AN1240" s="59" t="s">
        <v>1384</v>
      </c>
      <c r="AO1240" s="59" t="s">
        <v>107</v>
      </c>
    </row>
    <row r="1241" spans="1:41" x14ac:dyDescent="0.15">
      <c r="A1241" s="59" t="s">
        <v>1864</v>
      </c>
      <c r="B1241" s="59" t="s">
        <v>1708</v>
      </c>
      <c r="C1241" s="59" t="s">
        <v>1709</v>
      </c>
      <c r="D1241" s="59" t="s">
        <v>1701</v>
      </c>
      <c r="E1241" s="59" t="s">
        <v>1702</v>
      </c>
      <c r="F1241" s="59" t="s">
        <v>1475</v>
      </c>
      <c r="G1241" s="59" t="s">
        <v>1406</v>
      </c>
      <c r="H1241" s="59" t="s">
        <v>1475</v>
      </c>
      <c r="I1241" s="59" t="s">
        <v>1406</v>
      </c>
      <c r="J1241" s="59" t="s">
        <v>727</v>
      </c>
      <c r="K1241" s="59" t="s">
        <v>1703</v>
      </c>
      <c r="L1241" s="59" t="s">
        <v>1710</v>
      </c>
      <c r="M1241" s="59" t="s">
        <v>1478</v>
      </c>
      <c r="N1241" s="59" t="s">
        <v>1479</v>
      </c>
      <c r="O1241" s="59" t="s">
        <v>1480</v>
      </c>
      <c r="P1241" s="59" t="s">
        <v>1481</v>
      </c>
      <c r="Q1241" s="59" t="s">
        <v>1482</v>
      </c>
      <c r="R1241" s="59" t="s">
        <v>1483</v>
      </c>
      <c r="S1241" s="59" t="s">
        <v>1711</v>
      </c>
      <c r="T1241" s="59" t="s">
        <v>1712</v>
      </c>
      <c r="U1241" s="59" t="s">
        <v>1486</v>
      </c>
      <c r="V1241" s="59" t="s">
        <v>1487</v>
      </c>
      <c r="W1241" s="59" t="s">
        <v>1488</v>
      </c>
      <c r="X1241" s="59" t="s">
        <v>1510</v>
      </c>
      <c r="Y1241" s="59" t="s">
        <v>1490</v>
      </c>
      <c r="Z1241" s="59">
        <v>2.19</v>
      </c>
      <c r="AA1241" s="59">
        <v>2.19</v>
      </c>
      <c r="AB1241" s="59">
        <v>0</v>
      </c>
      <c r="AC1241" s="59">
        <v>2.19</v>
      </c>
      <c r="AD1241" s="59">
        <v>0</v>
      </c>
      <c r="AE1241" s="59">
        <v>0</v>
      </c>
      <c r="AF1241" s="59" t="s">
        <v>1491</v>
      </c>
      <c r="AG1241" s="59" t="s">
        <v>727</v>
      </c>
      <c r="AH1241" s="59" t="s">
        <v>1713</v>
      </c>
      <c r="AI1241" s="59" t="s">
        <v>1492</v>
      </c>
      <c r="AJ1241" s="59" t="s">
        <v>1486</v>
      </c>
      <c r="AK1241" s="59" t="s">
        <v>278</v>
      </c>
      <c r="AL1241" s="59" t="s">
        <v>1493</v>
      </c>
      <c r="AM1241" s="59" t="s">
        <v>1494</v>
      </c>
      <c r="AN1241" s="59" t="s">
        <v>1384</v>
      </c>
      <c r="AO1241" s="59" t="s">
        <v>107</v>
      </c>
    </row>
    <row r="1242" spans="1:41" x14ac:dyDescent="0.15">
      <c r="A1242" s="59" t="s">
        <v>1864</v>
      </c>
      <c r="B1242" s="59" t="s">
        <v>1708</v>
      </c>
      <c r="C1242" s="59" t="s">
        <v>1709</v>
      </c>
      <c r="D1242" s="59" t="s">
        <v>1701</v>
      </c>
      <c r="E1242" s="59" t="s">
        <v>1702</v>
      </c>
      <c r="F1242" s="59" t="s">
        <v>1475</v>
      </c>
      <c r="G1242" s="59" t="s">
        <v>1406</v>
      </c>
      <c r="H1242" s="59" t="s">
        <v>1475</v>
      </c>
      <c r="I1242" s="59" t="s">
        <v>1406</v>
      </c>
      <c r="J1242" s="59" t="s">
        <v>727</v>
      </c>
      <c r="K1242" s="59" t="s">
        <v>1703</v>
      </c>
      <c r="L1242" s="59" t="s">
        <v>1710</v>
      </c>
      <c r="M1242" s="59" t="s">
        <v>1478</v>
      </c>
      <c r="N1242" s="59" t="s">
        <v>1479</v>
      </c>
      <c r="O1242" s="59" t="s">
        <v>1480</v>
      </c>
      <c r="P1242" s="59" t="s">
        <v>1481</v>
      </c>
      <c r="Q1242" s="59" t="s">
        <v>1482</v>
      </c>
      <c r="R1242" s="59" t="s">
        <v>1483</v>
      </c>
      <c r="S1242" s="59" t="s">
        <v>1711</v>
      </c>
      <c r="T1242" s="59" t="s">
        <v>1712</v>
      </c>
      <c r="U1242" s="59" t="s">
        <v>1486</v>
      </c>
      <c r="V1242" s="59" t="s">
        <v>1487</v>
      </c>
      <c r="W1242" s="59" t="s">
        <v>1488</v>
      </c>
      <c r="X1242" s="59" t="s">
        <v>1511</v>
      </c>
      <c r="Y1242" s="59" t="s">
        <v>1490</v>
      </c>
      <c r="Z1242" s="59">
        <v>0.15</v>
      </c>
      <c r="AA1242" s="59">
        <v>0.15</v>
      </c>
      <c r="AB1242" s="59">
        <v>0</v>
      </c>
      <c r="AC1242" s="59">
        <v>0.15</v>
      </c>
      <c r="AD1242" s="59">
        <v>0</v>
      </c>
      <c r="AE1242" s="59">
        <v>0</v>
      </c>
      <c r="AF1242" s="59" t="s">
        <v>1491</v>
      </c>
      <c r="AG1242" s="59" t="s">
        <v>727</v>
      </c>
      <c r="AH1242" s="59" t="s">
        <v>1713</v>
      </c>
      <c r="AI1242" s="59" t="s">
        <v>1492</v>
      </c>
      <c r="AJ1242" s="59" t="s">
        <v>1486</v>
      </c>
      <c r="AK1242" s="59" t="s">
        <v>278</v>
      </c>
      <c r="AL1242" s="59" t="s">
        <v>1493</v>
      </c>
      <c r="AM1242" s="59" t="s">
        <v>1494</v>
      </c>
      <c r="AN1242" s="59" t="s">
        <v>1384</v>
      </c>
      <c r="AO1242" s="59" t="s">
        <v>107</v>
      </c>
    </row>
    <row r="1243" spans="1:41" x14ac:dyDescent="0.15">
      <c r="A1243" s="59" t="s">
        <v>1864</v>
      </c>
      <c r="B1243" s="59" t="s">
        <v>1708</v>
      </c>
      <c r="C1243" s="59" t="s">
        <v>1709</v>
      </c>
      <c r="D1243" s="59" t="s">
        <v>1701</v>
      </c>
      <c r="E1243" s="59" t="s">
        <v>1702</v>
      </c>
      <c r="F1243" s="59" t="s">
        <v>1475</v>
      </c>
      <c r="G1243" s="59" t="s">
        <v>1406</v>
      </c>
      <c r="H1243" s="59" t="s">
        <v>1475</v>
      </c>
      <c r="I1243" s="59" t="s">
        <v>1406</v>
      </c>
      <c r="J1243" s="59" t="s">
        <v>727</v>
      </c>
      <c r="K1243" s="59" t="s">
        <v>1703</v>
      </c>
      <c r="L1243" s="59" t="s">
        <v>1710</v>
      </c>
      <c r="M1243" s="59" t="s">
        <v>1478</v>
      </c>
      <c r="N1243" s="59" t="s">
        <v>1479</v>
      </c>
      <c r="O1243" s="59" t="s">
        <v>1480</v>
      </c>
      <c r="P1243" s="59" t="s">
        <v>1481</v>
      </c>
      <c r="Q1243" s="59" t="s">
        <v>1482</v>
      </c>
      <c r="R1243" s="59" t="s">
        <v>1483</v>
      </c>
      <c r="S1243" s="59" t="s">
        <v>1711</v>
      </c>
      <c r="T1243" s="59" t="s">
        <v>1712</v>
      </c>
      <c r="U1243" s="59" t="s">
        <v>1486</v>
      </c>
      <c r="V1243" s="59" t="s">
        <v>1487</v>
      </c>
      <c r="W1243" s="59" t="s">
        <v>1513</v>
      </c>
      <c r="X1243" s="59" t="s">
        <v>1487</v>
      </c>
      <c r="Y1243" s="59" t="s">
        <v>1490</v>
      </c>
      <c r="Z1243" s="59">
        <v>16.850000000000001</v>
      </c>
      <c r="AA1243" s="59">
        <v>16.850000000000001</v>
      </c>
      <c r="AB1243" s="59">
        <v>0</v>
      </c>
      <c r="AC1243" s="59">
        <v>16.850000000000001</v>
      </c>
      <c r="AD1243" s="59">
        <v>0</v>
      </c>
      <c r="AE1243" s="59">
        <v>0</v>
      </c>
      <c r="AF1243" s="59" t="s">
        <v>1491</v>
      </c>
      <c r="AG1243" s="59" t="s">
        <v>727</v>
      </c>
      <c r="AH1243" s="59" t="s">
        <v>1713</v>
      </c>
      <c r="AI1243" s="59" t="s">
        <v>1492</v>
      </c>
      <c r="AJ1243" s="59" t="s">
        <v>1486</v>
      </c>
      <c r="AK1243" s="59" t="s">
        <v>278</v>
      </c>
      <c r="AL1243" s="59" t="s">
        <v>1493</v>
      </c>
      <c r="AM1243" s="59" t="s">
        <v>1494</v>
      </c>
      <c r="AN1243" s="59" t="s">
        <v>1384</v>
      </c>
      <c r="AO1243" s="59" t="s">
        <v>107</v>
      </c>
    </row>
    <row r="1244" spans="1:41" x14ac:dyDescent="0.15">
      <c r="A1244" s="59" t="s">
        <v>1864</v>
      </c>
      <c r="B1244" s="59" t="s">
        <v>1708</v>
      </c>
      <c r="C1244" s="59" t="s">
        <v>1709</v>
      </c>
      <c r="D1244" s="59" t="s">
        <v>1701</v>
      </c>
      <c r="E1244" s="59" t="s">
        <v>1702</v>
      </c>
      <c r="F1244" s="59" t="s">
        <v>1475</v>
      </c>
      <c r="G1244" s="59" t="s">
        <v>1406</v>
      </c>
      <c r="H1244" s="59" t="s">
        <v>1475</v>
      </c>
      <c r="I1244" s="59" t="s">
        <v>1406</v>
      </c>
      <c r="J1244" s="59" t="s">
        <v>727</v>
      </c>
      <c r="K1244" s="59" t="s">
        <v>1703</v>
      </c>
      <c r="L1244" s="59" t="s">
        <v>1710</v>
      </c>
      <c r="M1244" s="59" t="s">
        <v>1478</v>
      </c>
      <c r="N1244" s="59" t="s">
        <v>1479</v>
      </c>
      <c r="O1244" s="59" t="s">
        <v>1480</v>
      </c>
      <c r="P1244" s="59" t="s">
        <v>1481</v>
      </c>
      <c r="Q1244" s="59" t="s">
        <v>1482</v>
      </c>
      <c r="R1244" s="59" t="s">
        <v>1483</v>
      </c>
      <c r="S1244" s="59" t="s">
        <v>1711</v>
      </c>
      <c r="T1244" s="59" t="s">
        <v>1712</v>
      </c>
      <c r="U1244" s="59" t="s">
        <v>1486</v>
      </c>
      <c r="V1244" s="59" t="s">
        <v>1487</v>
      </c>
      <c r="W1244" s="59" t="s">
        <v>1514</v>
      </c>
      <c r="X1244" s="59" t="s">
        <v>1487</v>
      </c>
      <c r="Y1244" s="59" t="s">
        <v>1490</v>
      </c>
      <c r="Z1244" s="59">
        <v>9.2200000000000006</v>
      </c>
      <c r="AA1244" s="59">
        <v>9.2200000000000006</v>
      </c>
      <c r="AB1244" s="59">
        <v>0</v>
      </c>
      <c r="AC1244" s="59">
        <v>9.2200000000000006</v>
      </c>
      <c r="AD1244" s="59">
        <v>0</v>
      </c>
      <c r="AE1244" s="59">
        <v>0</v>
      </c>
      <c r="AF1244" s="59" t="s">
        <v>1491</v>
      </c>
      <c r="AG1244" s="59" t="s">
        <v>727</v>
      </c>
      <c r="AH1244" s="59" t="s">
        <v>1713</v>
      </c>
      <c r="AI1244" s="59" t="s">
        <v>1492</v>
      </c>
      <c r="AJ1244" s="59" t="s">
        <v>1486</v>
      </c>
      <c r="AK1244" s="59" t="s">
        <v>278</v>
      </c>
      <c r="AL1244" s="59" t="s">
        <v>1493</v>
      </c>
      <c r="AM1244" s="59" t="s">
        <v>1494</v>
      </c>
      <c r="AN1244" s="59" t="s">
        <v>1384</v>
      </c>
      <c r="AO1244" s="59" t="s">
        <v>107</v>
      </c>
    </row>
    <row r="1245" spans="1:41" x14ac:dyDescent="0.15">
      <c r="A1245" s="59" t="s">
        <v>1864</v>
      </c>
      <c r="B1245" s="59" t="s">
        <v>1714</v>
      </c>
      <c r="C1245" s="59" t="s">
        <v>1878</v>
      </c>
      <c r="D1245" s="59" t="s">
        <v>1517</v>
      </c>
      <c r="E1245" s="59" t="s">
        <v>559</v>
      </c>
      <c r="F1245" s="59" t="s">
        <v>1475</v>
      </c>
      <c r="G1245" s="59" t="s">
        <v>1406</v>
      </c>
      <c r="H1245" s="59" t="s">
        <v>1475</v>
      </c>
      <c r="I1245" s="59" t="s">
        <v>1406</v>
      </c>
      <c r="J1245" s="59" t="s">
        <v>737</v>
      </c>
      <c r="K1245" s="59" t="s">
        <v>1518</v>
      </c>
      <c r="L1245" s="59" t="s">
        <v>1716</v>
      </c>
      <c r="M1245" s="59" t="s">
        <v>1478</v>
      </c>
      <c r="N1245" s="59" t="s">
        <v>1479</v>
      </c>
      <c r="O1245" s="59" t="s">
        <v>1480</v>
      </c>
      <c r="P1245" s="59" t="s">
        <v>1481</v>
      </c>
      <c r="Q1245" s="59" t="s">
        <v>1482</v>
      </c>
      <c r="R1245" s="59" t="s">
        <v>1483</v>
      </c>
      <c r="S1245" s="59" t="s">
        <v>1717</v>
      </c>
      <c r="T1245" s="59" t="s">
        <v>1718</v>
      </c>
      <c r="U1245" s="59" t="s">
        <v>1486</v>
      </c>
      <c r="V1245" s="59" t="s">
        <v>1487</v>
      </c>
      <c r="W1245" s="59" t="s">
        <v>1522</v>
      </c>
      <c r="X1245" s="59" t="s">
        <v>1487</v>
      </c>
      <c r="Y1245" s="59" t="s">
        <v>1490</v>
      </c>
      <c r="Z1245" s="59">
        <v>1.86</v>
      </c>
      <c r="AA1245" s="59">
        <v>1.86</v>
      </c>
      <c r="AB1245" s="59">
        <v>0</v>
      </c>
      <c r="AC1245" s="59">
        <v>1.86</v>
      </c>
      <c r="AD1245" s="59">
        <v>0</v>
      </c>
      <c r="AE1245" s="59">
        <v>0</v>
      </c>
      <c r="AF1245" s="59" t="s">
        <v>1491</v>
      </c>
      <c r="AG1245" s="59" t="s">
        <v>737</v>
      </c>
      <c r="AH1245" s="59" t="s">
        <v>1518</v>
      </c>
      <c r="AI1245" s="59" t="s">
        <v>1523</v>
      </c>
      <c r="AJ1245" s="59" t="s">
        <v>1486</v>
      </c>
      <c r="AK1245" s="59" t="s">
        <v>278</v>
      </c>
      <c r="AL1245" s="59" t="s">
        <v>1493</v>
      </c>
      <c r="AM1245" s="59" t="s">
        <v>1494</v>
      </c>
      <c r="AN1245" s="59" t="s">
        <v>1384</v>
      </c>
      <c r="AO1245" s="59" t="s">
        <v>107</v>
      </c>
    </row>
    <row r="1246" spans="1:41" x14ac:dyDescent="0.15">
      <c r="A1246" s="59" t="s">
        <v>1864</v>
      </c>
      <c r="B1246" s="59" t="s">
        <v>1719</v>
      </c>
      <c r="C1246" s="59" t="s">
        <v>1720</v>
      </c>
      <c r="D1246" s="59" t="s">
        <v>1674</v>
      </c>
      <c r="E1246" s="59" t="s">
        <v>1675</v>
      </c>
      <c r="F1246" s="59" t="s">
        <v>1475</v>
      </c>
      <c r="G1246" s="59" t="s">
        <v>1406</v>
      </c>
      <c r="H1246" s="59" t="s">
        <v>1475</v>
      </c>
      <c r="I1246" s="59" t="s">
        <v>1406</v>
      </c>
      <c r="J1246" s="59" t="s">
        <v>727</v>
      </c>
      <c r="K1246" s="59" t="s">
        <v>1644</v>
      </c>
      <c r="L1246" s="59" t="s">
        <v>1721</v>
      </c>
      <c r="M1246" s="59" t="s">
        <v>1478</v>
      </c>
      <c r="N1246" s="59" t="s">
        <v>1479</v>
      </c>
      <c r="O1246" s="59" t="s">
        <v>1480</v>
      </c>
      <c r="P1246" s="59" t="s">
        <v>1481</v>
      </c>
      <c r="Q1246" s="59" t="s">
        <v>1482</v>
      </c>
      <c r="R1246" s="59" t="s">
        <v>1483</v>
      </c>
      <c r="S1246" s="59" t="s">
        <v>1722</v>
      </c>
      <c r="T1246" s="59" t="s">
        <v>1723</v>
      </c>
      <c r="U1246" s="59" t="s">
        <v>1486</v>
      </c>
      <c r="V1246" s="59" t="s">
        <v>1487</v>
      </c>
      <c r="W1246" s="59" t="s">
        <v>1509</v>
      </c>
      <c r="X1246" s="59" t="s">
        <v>1487</v>
      </c>
      <c r="Y1246" s="59" t="s">
        <v>1490</v>
      </c>
      <c r="Z1246" s="59">
        <v>6500</v>
      </c>
      <c r="AA1246" s="59">
        <v>6500</v>
      </c>
      <c r="AB1246" s="59">
        <v>0</v>
      </c>
      <c r="AC1246" s="59">
        <v>6500</v>
      </c>
      <c r="AD1246" s="59">
        <v>0</v>
      </c>
      <c r="AE1246" s="59">
        <v>0</v>
      </c>
      <c r="AF1246" s="59" t="s">
        <v>1491</v>
      </c>
      <c r="AG1246" s="59" t="s">
        <v>727</v>
      </c>
      <c r="AH1246" s="59" t="s">
        <v>1640</v>
      </c>
      <c r="AI1246" s="59" t="s">
        <v>1492</v>
      </c>
      <c r="AJ1246" s="59" t="s">
        <v>1486</v>
      </c>
      <c r="AK1246" s="59" t="s">
        <v>278</v>
      </c>
      <c r="AL1246" s="59" t="s">
        <v>1493</v>
      </c>
      <c r="AM1246" s="59" t="s">
        <v>1494</v>
      </c>
      <c r="AN1246" s="59" t="s">
        <v>1384</v>
      </c>
      <c r="AO1246" s="59" t="s">
        <v>107</v>
      </c>
    </row>
    <row r="1247" spans="1:41" x14ac:dyDescent="0.15">
      <c r="A1247" s="59" t="s">
        <v>1864</v>
      </c>
      <c r="B1247" s="59" t="s">
        <v>1860</v>
      </c>
      <c r="C1247" s="59" t="s">
        <v>1861</v>
      </c>
      <c r="D1247" s="59" t="s">
        <v>1674</v>
      </c>
      <c r="E1247" s="59" t="s">
        <v>1675</v>
      </c>
      <c r="F1247" s="59" t="s">
        <v>1475</v>
      </c>
      <c r="G1247" s="59" t="s">
        <v>1406</v>
      </c>
      <c r="H1247" s="59" t="s">
        <v>1475</v>
      </c>
      <c r="I1247" s="59" t="s">
        <v>1406</v>
      </c>
      <c r="J1247" s="59" t="s">
        <v>727</v>
      </c>
      <c r="K1247" s="59" t="s">
        <v>1644</v>
      </c>
      <c r="L1247" s="59" t="s">
        <v>1721</v>
      </c>
      <c r="M1247" s="59" t="s">
        <v>1478</v>
      </c>
      <c r="N1247" s="59" t="s">
        <v>1479</v>
      </c>
      <c r="O1247" s="59" t="s">
        <v>1480</v>
      </c>
      <c r="P1247" s="59" t="s">
        <v>1481</v>
      </c>
      <c r="Q1247" s="59" t="s">
        <v>1482</v>
      </c>
      <c r="R1247" s="59" t="s">
        <v>1483</v>
      </c>
      <c r="S1247" s="59" t="s">
        <v>1862</v>
      </c>
      <c r="T1247" s="59" t="s">
        <v>1863</v>
      </c>
      <c r="U1247" s="59" t="s">
        <v>1486</v>
      </c>
      <c r="V1247" s="59" t="s">
        <v>1487</v>
      </c>
      <c r="W1247" s="59" t="s">
        <v>1509</v>
      </c>
      <c r="X1247" s="59" t="s">
        <v>1487</v>
      </c>
      <c r="Y1247" s="59" t="s">
        <v>1490</v>
      </c>
      <c r="Z1247" s="59">
        <v>2000</v>
      </c>
      <c r="AA1247" s="59">
        <v>2000</v>
      </c>
      <c r="AB1247" s="59">
        <v>0</v>
      </c>
      <c r="AC1247" s="59">
        <v>2000</v>
      </c>
      <c r="AD1247" s="59">
        <v>0</v>
      </c>
      <c r="AE1247" s="59">
        <v>0</v>
      </c>
      <c r="AF1247" s="59" t="s">
        <v>1491</v>
      </c>
      <c r="AG1247" s="59" t="s">
        <v>727</v>
      </c>
      <c r="AH1247" s="59" t="s">
        <v>1640</v>
      </c>
      <c r="AI1247" s="59" t="s">
        <v>1492</v>
      </c>
      <c r="AJ1247" s="59" t="s">
        <v>1486</v>
      </c>
      <c r="AK1247" s="59" t="s">
        <v>278</v>
      </c>
      <c r="AL1247" s="59" t="s">
        <v>1493</v>
      </c>
      <c r="AM1247" s="59" t="s">
        <v>1494</v>
      </c>
      <c r="AN1247" s="59" t="s">
        <v>1384</v>
      </c>
      <c r="AO1247" s="59" t="s">
        <v>107</v>
      </c>
    </row>
    <row r="1248" spans="1:41" x14ac:dyDescent="0.15">
      <c r="A1248" s="59" t="s">
        <v>1864</v>
      </c>
      <c r="B1248" s="59" t="s">
        <v>1724</v>
      </c>
      <c r="C1248" s="59" t="s">
        <v>1725</v>
      </c>
      <c r="D1248" s="59" t="s">
        <v>1674</v>
      </c>
      <c r="E1248" s="59" t="s">
        <v>1675</v>
      </c>
      <c r="F1248" s="59" t="s">
        <v>1475</v>
      </c>
      <c r="G1248" s="59" t="s">
        <v>1406</v>
      </c>
      <c r="H1248" s="59" t="s">
        <v>1475</v>
      </c>
      <c r="I1248" s="59" t="s">
        <v>1406</v>
      </c>
      <c r="J1248" s="59" t="s">
        <v>727</v>
      </c>
      <c r="K1248" s="59" t="s">
        <v>1644</v>
      </c>
      <c r="L1248" s="59" t="s">
        <v>1726</v>
      </c>
      <c r="M1248" s="59" t="s">
        <v>1478</v>
      </c>
      <c r="N1248" s="59" t="s">
        <v>1479</v>
      </c>
      <c r="O1248" s="59" t="s">
        <v>1480</v>
      </c>
      <c r="P1248" s="59" t="s">
        <v>1481</v>
      </c>
      <c r="Q1248" s="59" t="s">
        <v>1482</v>
      </c>
      <c r="R1248" s="59" t="s">
        <v>1483</v>
      </c>
      <c r="S1248" s="59" t="s">
        <v>1727</v>
      </c>
      <c r="T1248" s="59" t="s">
        <v>1728</v>
      </c>
      <c r="U1248" s="59" t="s">
        <v>1486</v>
      </c>
      <c r="V1248" s="59" t="s">
        <v>1487</v>
      </c>
      <c r="W1248" s="59" t="s">
        <v>1509</v>
      </c>
      <c r="X1248" s="59" t="s">
        <v>1487</v>
      </c>
      <c r="Y1248" s="59" t="s">
        <v>1490</v>
      </c>
      <c r="Z1248" s="59">
        <v>474.42</v>
      </c>
      <c r="AA1248" s="59">
        <v>474.42</v>
      </c>
      <c r="AB1248" s="59">
        <v>0</v>
      </c>
      <c r="AC1248" s="59">
        <v>474.42</v>
      </c>
      <c r="AD1248" s="59">
        <v>0</v>
      </c>
      <c r="AE1248" s="59">
        <v>0</v>
      </c>
      <c r="AF1248" s="59" t="s">
        <v>1491</v>
      </c>
      <c r="AG1248" s="59" t="s">
        <v>727</v>
      </c>
      <c r="AH1248" s="59" t="s">
        <v>1640</v>
      </c>
      <c r="AI1248" s="59" t="s">
        <v>1492</v>
      </c>
      <c r="AJ1248" s="59" t="s">
        <v>1486</v>
      </c>
      <c r="AK1248" s="59" t="s">
        <v>278</v>
      </c>
      <c r="AL1248" s="59" t="s">
        <v>1493</v>
      </c>
      <c r="AM1248" s="59" t="s">
        <v>1494</v>
      </c>
      <c r="AN1248" s="59" t="s">
        <v>1384</v>
      </c>
      <c r="AO1248" s="59" t="s">
        <v>107</v>
      </c>
    </row>
    <row r="1249" spans="1:41" x14ac:dyDescent="0.15">
      <c r="A1249" s="59" t="s">
        <v>1864</v>
      </c>
      <c r="B1249" s="59" t="s">
        <v>1804</v>
      </c>
      <c r="C1249" s="59" t="s">
        <v>1805</v>
      </c>
      <c r="D1249" s="59" t="s">
        <v>1736</v>
      </c>
      <c r="E1249" s="59" t="s">
        <v>1737</v>
      </c>
      <c r="F1249" s="59" t="s">
        <v>1475</v>
      </c>
      <c r="G1249" s="59" t="s">
        <v>1406</v>
      </c>
      <c r="H1249" s="59" t="s">
        <v>1475</v>
      </c>
      <c r="I1249" s="59" t="s">
        <v>1406</v>
      </c>
      <c r="J1249" s="59" t="s">
        <v>1407</v>
      </c>
      <c r="K1249" s="59" t="s">
        <v>1738</v>
      </c>
      <c r="L1249" s="59" t="s">
        <v>1806</v>
      </c>
      <c r="M1249" s="59" t="s">
        <v>1478</v>
      </c>
      <c r="N1249" s="59" t="s">
        <v>1479</v>
      </c>
      <c r="O1249" s="59" t="s">
        <v>1480</v>
      </c>
      <c r="P1249" s="59" t="s">
        <v>1481</v>
      </c>
      <c r="Q1249" s="59" t="s">
        <v>1482</v>
      </c>
      <c r="R1249" s="59" t="s">
        <v>1483</v>
      </c>
      <c r="S1249" s="59" t="s">
        <v>1807</v>
      </c>
      <c r="T1249" s="59" t="s">
        <v>1808</v>
      </c>
      <c r="U1249" s="59" t="s">
        <v>1486</v>
      </c>
      <c r="V1249" s="59" t="s">
        <v>1487</v>
      </c>
      <c r="W1249" s="59" t="s">
        <v>1509</v>
      </c>
      <c r="X1249" s="59" t="s">
        <v>1487</v>
      </c>
      <c r="Y1249" s="59" t="s">
        <v>1490</v>
      </c>
      <c r="Z1249" s="59">
        <v>9.74</v>
      </c>
      <c r="AA1249" s="59">
        <v>9.74</v>
      </c>
      <c r="AB1249" s="59">
        <v>0</v>
      </c>
      <c r="AC1249" s="59">
        <v>9.74</v>
      </c>
      <c r="AD1249" s="59">
        <v>0</v>
      </c>
      <c r="AE1249" s="59">
        <v>0</v>
      </c>
      <c r="AF1249" s="59" t="s">
        <v>1491</v>
      </c>
      <c r="AG1249" s="59" t="s">
        <v>1476</v>
      </c>
      <c r="AH1249" s="59" t="s">
        <v>795</v>
      </c>
      <c r="AI1249" s="59" t="s">
        <v>1492</v>
      </c>
      <c r="AJ1249" s="59" t="s">
        <v>1486</v>
      </c>
      <c r="AK1249" s="59" t="s">
        <v>278</v>
      </c>
      <c r="AL1249" s="59" t="s">
        <v>1493</v>
      </c>
      <c r="AM1249" s="59" t="s">
        <v>1494</v>
      </c>
      <c r="AN1249" s="59" t="s">
        <v>1384</v>
      </c>
      <c r="AO1249" s="59" t="s">
        <v>107</v>
      </c>
    </row>
    <row r="1250" spans="1:41" x14ac:dyDescent="0.15">
      <c r="A1250" s="59" t="s">
        <v>1864</v>
      </c>
      <c r="B1250" s="59" t="s">
        <v>1804</v>
      </c>
      <c r="C1250" s="59" t="s">
        <v>1805</v>
      </c>
      <c r="D1250" s="59" t="s">
        <v>1736</v>
      </c>
      <c r="E1250" s="59" t="s">
        <v>1737</v>
      </c>
      <c r="F1250" s="59" t="s">
        <v>1475</v>
      </c>
      <c r="G1250" s="59" t="s">
        <v>1406</v>
      </c>
      <c r="H1250" s="59" t="s">
        <v>1475</v>
      </c>
      <c r="I1250" s="59" t="s">
        <v>1406</v>
      </c>
      <c r="J1250" s="59" t="s">
        <v>1407</v>
      </c>
      <c r="K1250" s="59" t="s">
        <v>1738</v>
      </c>
      <c r="L1250" s="59" t="s">
        <v>1806</v>
      </c>
      <c r="M1250" s="59" t="s">
        <v>1478</v>
      </c>
      <c r="N1250" s="59" t="s">
        <v>1479</v>
      </c>
      <c r="O1250" s="59" t="s">
        <v>1480</v>
      </c>
      <c r="P1250" s="59" t="s">
        <v>1481</v>
      </c>
      <c r="Q1250" s="59" t="s">
        <v>1482</v>
      </c>
      <c r="R1250" s="59" t="s">
        <v>1483</v>
      </c>
      <c r="S1250" s="59" t="s">
        <v>1807</v>
      </c>
      <c r="T1250" s="59" t="s">
        <v>1808</v>
      </c>
      <c r="U1250" s="59" t="s">
        <v>1486</v>
      </c>
      <c r="V1250" s="59" t="s">
        <v>1487</v>
      </c>
      <c r="W1250" s="59" t="s">
        <v>1488</v>
      </c>
      <c r="X1250" s="59" t="s">
        <v>1511</v>
      </c>
      <c r="Y1250" s="59" t="s">
        <v>1490</v>
      </c>
      <c r="Z1250" s="59">
        <v>0.19</v>
      </c>
      <c r="AA1250" s="59">
        <v>0.19</v>
      </c>
      <c r="AB1250" s="59">
        <v>0</v>
      </c>
      <c r="AC1250" s="59">
        <v>0.19</v>
      </c>
      <c r="AD1250" s="59">
        <v>0</v>
      </c>
      <c r="AE1250" s="59">
        <v>0</v>
      </c>
      <c r="AF1250" s="59" t="s">
        <v>1491</v>
      </c>
      <c r="AG1250" s="59" t="s">
        <v>1476</v>
      </c>
      <c r="AH1250" s="59" t="s">
        <v>795</v>
      </c>
      <c r="AI1250" s="59" t="s">
        <v>1492</v>
      </c>
      <c r="AJ1250" s="59" t="s">
        <v>1486</v>
      </c>
      <c r="AK1250" s="59" t="s">
        <v>278</v>
      </c>
      <c r="AL1250" s="59" t="s">
        <v>1493</v>
      </c>
      <c r="AM1250" s="59" t="s">
        <v>1494</v>
      </c>
      <c r="AN1250" s="59" t="s">
        <v>1384</v>
      </c>
      <c r="AO1250" s="59" t="s">
        <v>107</v>
      </c>
    </row>
    <row r="1251" spans="1:41" x14ac:dyDescent="0.15">
      <c r="A1251" s="59" t="s">
        <v>1879</v>
      </c>
      <c r="B1251" s="59" t="s">
        <v>1471</v>
      </c>
      <c r="C1251" s="59" t="s">
        <v>1472</v>
      </c>
      <c r="D1251" s="59" t="s">
        <v>1473</v>
      </c>
      <c r="E1251" s="59" t="s">
        <v>1474</v>
      </c>
      <c r="F1251" s="59" t="s">
        <v>1475</v>
      </c>
      <c r="G1251" s="59" t="s">
        <v>1406</v>
      </c>
      <c r="H1251" s="59" t="s">
        <v>1475</v>
      </c>
      <c r="I1251" s="59" t="s">
        <v>1406</v>
      </c>
      <c r="J1251" s="59" t="s">
        <v>1476</v>
      </c>
      <c r="K1251" s="59" t="s">
        <v>795</v>
      </c>
      <c r="L1251" s="59" t="s">
        <v>1477</v>
      </c>
      <c r="M1251" s="59" t="s">
        <v>1478</v>
      </c>
      <c r="N1251" s="59" t="s">
        <v>1479</v>
      </c>
      <c r="O1251" s="59" t="s">
        <v>1480</v>
      </c>
      <c r="P1251" s="59" t="s">
        <v>1481</v>
      </c>
      <c r="Q1251" s="59" t="s">
        <v>1482</v>
      </c>
      <c r="R1251" s="59" t="s">
        <v>1483</v>
      </c>
      <c r="S1251" s="59" t="s">
        <v>1484</v>
      </c>
      <c r="T1251" s="59" t="s">
        <v>1485</v>
      </c>
      <c r="U1251" s="59" t="s">
        <v>1486</v>
      </c>
      <c r="V1251" s="59" t="s">
        <v>1487</v>
      </c>
      <c r="W1251" s="59" t="s">
        <v>1488</v>
      </c>
      <c r="X1251" s="59" t="s">
        <v>1489</v>
      </c>
      <c r="Y1251" s="59" t="s">
        <v>1490</v>
      </c>
      <c r="Z1251" s="59">
        <v>3257.49</v>
      </c>
      <c r="AA1251" s="59">
        <v>3257.49</v>
      </c>
      <c r="AB1251" s="59">
        <v>0</v>
      </c>
      <c r="AC1251" s="59">
        <v>3257.49</v>
      </c>
      <c r="AD1251" s="59">
        <v>0</v>
      </c>
      <c r="AE1251" s="59">
        <v>0</v>
      </c>
      <c r="AF1251" s="59" t="s">
        <v>1491</v>
      </c>
      <c r="AG1251" s="59" t="s">
        <v>1476</v>
      </c>
      <c r="AH1251" s="59" t="s">
        <v>795</v>
      </c>
      <c r="AI1251" s="59" t="s">
        <v>1492</v>
      </c>
      <c r="AJ1251" s="59" t="s">
        <v>1486</v>
      </c>
      <c r="AK1251" s="59" t="s">
        <v>278</v>
      </c>
      <c r="AL1251" s="59" t="s">
        <v>1493</v>
      </c>
      <c r="AM1251" s="59" t="s">
        <v>1494</v>
      </c>
      <c r="AN1251" s="59" t="s">
        <v>1385</v>
      </c>
      <c r="AO1251" s="59" t="s">
        <v>107</v>
      </c>
    </row>
    <row r="1252" spans="1:41" x14ac:dyDescent="0.15">
      <c r="A1252" s="59" t="s">
        <v>1879</v>
      </c>
      <c r="B1252" s="59" t="s">
        <v>1495</v>
      </c>
      <c r="C1252" s="59" t="s">
        <v>1496</v>
      </c>
      <c r="D1252" s="59" t="s">
        <v>1473</v>
      </c>
      <c r="E1252" s="59" t="s">
        <v>1474</v>
      </c>
      <c r="F1252" s="59" t="s">
        <v>1475</v>
      </c>
      <c r="G1252" s="59" t="s">
        <v>1406</v>
      </c>
      <c r="H1252" s="59" t="s">
        <v>1475</v>
      </c>
      <c r="I1252" s="59" t="s">
        <v>1406</v>
      </c>
      <c r="J1252" s="59" t="s">
        <v>1476</v>
      </c>
      <c r="K1252" s="59" t="s">
        <v>795</v>
      </c>
      <c r="L1252" s="59" t="s">
        <v>1497</v>
      </c>
      <c r="M1252" s="59" t="s">
        <v>1478</v>
      </c>
      <c r="N1252" s="59" t="s">
        <v>1479</v>
      </c>
      <c r="O1252" s="59" t="s">
        <v>1480</v>
      </c>
      <c r="P1252" s="59" t="s">
        <v>1481</v>
      </c>
      <c r="Q1252" s="59" t="s">
        <v>1482</v>
      </c>
      <c r="R1252" s="59" t="s">
        <v>1483</v>
      </c>
      <c r="S1252" s="59" t="s">
        <v>1498</v>
      </c>
      <c r="T1252" s="59" t="s">
        <v>1499</v>
      </c>
      <c r="U1252" s="59" t="s">
        <v>1486</v>
      </c>
      <c r="V1252" s="59" t="s">
        <v>1487</v>
      </c>
      <c r="W1252" s="59" t="s">
        <v>1500</v>
      </c>
      <c r="X1252" s="59" t="s">
        <v>1501</v>
      </c>
      <c r="Y1252" s="59" t="s">
        <v>1490</v>
      </c>
      <c r="Z1252" s="59">
        <v>457.74</v>
      </c>
      <c r="AA1252" s="59">
        <v>350.15</v>
      </c>
      <c r="AB1252" s="59">
        <v>107.59</v>
      </c>
      <c r="AC1252" s="59">
        <v>350.15</v>
      </c>
      <c r="AD1252" s="59">
        <v>0</v>
      </c>
      <c r="AE1252" s="59">
        <v>0</v>
      </c>
      <c r="AF1252" s="59" t="s">
        <v>1491</v>
      </c>
      <c r="AG1252" s="59" t="s">
        <v>1476</v>
      </c>
      <c r="AH1252" s="59" t="s">
        <v>795</v>
      </c>
      <c r="AI1252" s="59" t="s">
        <v>1492</v>
      </c>
      <c r="AJ1252" s="59" t="s">
        <v>1486</v>
      </c>
      <c r="AK1252" s="59" t="s">
        <v>278</v>
      </c>
      <c r="AL1252" s="59" t="s">
        <v>1493</v>
      </c>
      <c r="AM1252" s="59" t="s">
        <v>1494</v>
      </c>
      <c r="AN1252" s="59" t="s">
        <v>1385</v>
      </c>
      <c r="AO1252" s="59" t="s">
        <v>107</v>
      </c>
    </row>
    <row r="1253" spans="1:41" x14ac:dyDescent="0.15">
      <c r="A1253" s="59" t="s">
        <v>1879</v>
      </c>
      <c r="B1253" s="59" t="s">
        <v>1502</v>
      </c>
      <c r="C1253" s="59" t="s">
        <v>1503</v>
      </c>
      <c r="D1253" s="59" t="s">
        <v>1504</v>
      </c>
      <c r="E1253" s="59" t="s">
        <v>1139</v>
      </c>
      <c r="F1253" s="59" t="s">
        <v>1475</v>
      </c>
      <c r="G1253" s="59" t="s">
        <v>1406</v>
      </c>
      <c r="H1253" s="59" t="s">
        <v>1475</v>
      </c>
      <c r="I1253" s="59" t="s">
        <v>1406</v>
      </c>
      <c r="J1253" s="59" t="s">
        <v>1476</v>
      </c>
      <c r="K1253" s="59" t="s">
        <v>795</v>
      </c>
      <c r="L1253" s="59" t="s">
        <v>1505</v>
      </c>
      <c r="M1253" s="59" t="s">
        <v>1478</v>
      </c>
      <c r="N1253" s="59" t="s">
        <v>1479</v>
      </c>
      <c r="O1253" s="59" t="s">
        <v>1480</v>
      </c>
      <c r="P1253" s="59" t="s">
        <v>1481</v>
      </c>
      <c r="Q1253" s="59" t="s">
        <v>1482</v>
      </c>
      <c r="R1253" s="59" t="s">
        <v>1483</v>
      </c>
      <c r="S1253" s="59" t="s">
        <v>1506</v>
      </c>
      <c r="T1253" s="59" t="s">
        <v>1507</v>
      </c>
      <c r="U1253" s="59" t="s">
        <v>1486</v>
      </c>
      <c r="V1253" s="59" t="s">
        <v>1487</v>
      </c>
      <c r="W1253" s="59" t="s">
        <v>1508</v>
      </c>
      <c r="X1253" s="59" t="s">
        <v>1487</v>
      </c>
      <c r="Y1253" s="59" t="s">
        <v>1490</v>
      </c>
      <c r="Z1253" s="59">
        <v>415.13</v>
      </c>
      <c r="AA1253" s="59">
        <v>415.13</v>
      </c>
      <c r="AB1253" s="59">
        <v>0</v>
      </c>
      <c r="AC1253" s="59">
        <v>415.13</v>
      </c>
      <c r="AD1253" s="59">
        <v>0</v>
      </c>
      <c r="AE1253" s="59">
        <v>0</v>
      </c>
      <c r="AF1253" s="59" t="s">
        <v>1491</v>
      </c>
      <c r="AG1253" s="59" t="s">
        <v>1476</v>
      </c>
      <c r="AH1253" s="59" t="s">
        <v>795</v>
      </c>
      <c r="AI1253" s="59" t="s">
        <v>1492</v>
      </c>
      <c r="AJ1253" s="59" t="s">
        <v>1486</v>
      </c>
      <c r="AK1253" s="59" t="s">
        <v>278</v>
      </c>
      <c r="AL1253" s="59" t="s">
        <v>1493</v>
      </c>
      <c r="AM1253" s="59" t="s">
        <v>1494</v>
      </c>
      <c r="AN1253" s="59" t="s">
        <v>1385</v>
      </c>
      <c r="AO1253" s="59" t="s">
        <v>107</v>
      </c>
    </row>
    <row r="1254" spans="1:41" x14ac:dyDescent="0.15">
      <c r="A1254" s="59" t="s">
        <v>1879</v>
      </c>
      <c r="B1254" s="59" t="s">
        <v>1502</v>
      </c>
      <c r="C1254" s="59" t="s">
        <v>1503</v>
      </c>
      <c r="D1254" s="59" t="s">
        <v>1504</v>
      </c>
      <c r="E1254" s="59" t="s">
        <v>1139</v>
      </c>
      <c r="F1254" s="59" t="s">
        <v>1475</v>
      </c>
      <c r="G1254" s="59" t="s">
        <v>1406</v>
      </c>
      <c r="H1254" s="59" t="s">
        <v>1475</v>
      </c>
      <c r="I1254" s="59" t="s">
        <v>1406</v>
      </c>
      <c r="J1254" s="59" t="s">
        <v>1476</v>
      </c>
      <c r="K1254" s="59" t="s">
        <v>795</v>
      </c>
      <c r="L1254" s="59" t="s">
        <v>1505</v>
      </c>
      <c r="M1254" s="59" t="s">
        <v>1478</v>
      </c>
      <c r="N1254" s="59" t="s">
        <v>1479</v>
      </c>
      <c r="O1254" s="59" t="s">
        <v>1480</v>
      </c>
      <c r="P1254" s="59" t="s">
        <v>1481</v>
      </c>
      <c r="Q1254" s="59" t="s">
        <v>1482</v>
      </c>
      <c r="R1254" s="59" t="s">
        <v>1483</v>
      </c>
      <c r="S1254" s="59" t="s">
        <v>1506</v>
      </c>
      <c r="T1254" s="59" t="s">
        <v>1507</v>
      </c>
      <c r="U1254" s="59" t="s">
        <v>1486</v>
      </c>
      <c r="V1254" s="59" t="s">
        <v>1487</v>
      </c>
      <c r="W1254" s="59" t="s">
        <v>1509</v>
      </c>
      <c r="X1254" s="59" t="s">
        <v>1487</v>
      </c>
      <c r="Y1254" s="59" t="s">
        <v>1490</v>
      </c>
      <c r="Z1254" s="59">
        <v>4974.51</v>
      </c>
      <c r="AA1254" s="59">
        <v>4974.51</v>
      </c>
      <c r="AB1254" s="59">
        <v>0</v>
      </c>
      <c r="AC1254" s="59">
        <v>4974.51</v>
      </c>
      <c r="AD1254" s="59">
        <v>0</v>
      </c>
      <c r="AE1254" s="59">
        <v>0</v>
      </c>
      <c r="AF1254" s="59" t="s">
        <v>1491</v>
      </c>
      <c r="AG1254" s="59" t="s">
        <v>1476</v>
      </c>
      <c r="AH1254" s="59" t="s">
        <v>795</v>
      </c>
      <c r="AI1254" s="59" t="s">
        <v>1492</v>
      </c>
      <c r="AJ1254" s="59" t="s">
        <v>1486</v>
      </c>
      <c r="AK1254" s="59" t="s">
        <v>278</v>
      </c>
      <c r="AL1254" s="59" t="s">
        <v>1493</v>
      </c>
      <c r="AM1254" s="59" t="s">
        <v>1494</v>
      </c>
      <c r="AN1254" s="59" t="s">
        <v>1385</v>
      </c>
      <c r="AO1254" s="59" t="s">
        <v>107</v>
      </c>
    </row>
    <row r="1255" spans="1:41" x14ac:dyDescent="0.15">
      <c r="A1255" s="59" t="s">
        <v>1879</v>
      </c>
      <c r="B1255" s="59" t="s">
        <v>1502</v>
      </c>
      <c r="C1255" s="59" t="s">
        <v>1503</v>
      </c>
      <c r="D1255" s="59" t="s">
        <v>1504</v>
      </c>
      <c r="E1255" s="59" t="s">
        <v>1139</v>
      </c>
      <c r="F1255" s="59" t="s">
        <v>1475</v>
      </c>
      <c r="G1255" s="59" t="s">
        <v>1406</v>
      </c>
      <c r="H1255" s="59" t="s">
        <v>1475</v>
      </c>
      <c r="I1255" s="59" t="s">
        <v>1406</v>
      </c>
      <c r="J1255" s="59" t="s">
        <v>1476</v>
      </c>
      <c r="K1255" s="59" t="s">
        <v>795</v>
      </c>
      <c r="L1255" s="59" t="s">
        <v>1505</v>
      </c>
      <c r="M1255" s="59" t="s">
        <v>1478</v>
      </c>
      <c r="N1255" s="59" t="s">
        <v>1479</v>
      </c>
      <c r="O1255" s="59" t="s">
        <v>1480</v>
      </c>
      <c r="P1255" s="59" t="s">
        <v>1481</v>
      </c>
      <c r="Q1255" s="59" t="s">
        <v>1482</v>
      </c>
      <c r="R1255" s="59" t="s">
        <v>1483</v>
      </c>
      <c r="S1255" s="59" t="s">
        <v>1506</v>
      </c>
      <c r="T1255" s="59" t="s">
        <v>1507</v>
      </c>
      <c r="U1255" s="59" t="s">
        <v>1486</v>
      </c>
      <c r="V1255" s="59" t="s">
        <v>1487</v>
      </c>
      <c r="W1255" s="59" t="s">
        <v>1488</v>
      </c>
      <c r="X1255" s="59" t="s">
        <v>1510</v>
      </c>
      <c r="Y1255" s="59" t="s">
        <v>1490</v>
      </c>
      <c r="Z1255" s="59">
        <v>229.7</v>
      </c>
      <c r="AA1255" s="59">
        <v>229.7</v>
      </c>
      <c r="AB1255" s="59">
        <v>0</v>
      </c>
      <c r="AC1255" s="59">
        <v>229.7</v>
      </c>
      <c r="AD1255" s="59">
        <v>0</v>
      </c>
      <c r="AE1255" s="59">
        <v>0</v>
      </c>
      <c r="AF1255" s="59" t="s">
        <v>1491</v>
      </c>
      <c r="AG1255" s="59" t="s">
        <v>1476</v>
      </c>
      <c r="AH1255" s="59" t="s">
        <v>795</v>
      </c>
      <c r="AI1255" s="59" t="s">
        <v>1492</v>
      </c>
      <c r="AJ1255" s="59" t="s">
        <v>1486</v>
      </c>
      <c r="AK1255" s="59" t="s">
        <v>278</v>
      </c>
      <c r="AL1255" s="59" t="s">
        <v>1493</v>
      </c>
      <c r="AM1255" s="59" t="s">
        <v>1494</v>
      </c>
      <c r="AN1255" s="59" t="s">
        <v>1385</v>
      </c>
      <c r="AO1255" s="59" t="s">
        <v>107</v>
      </c>
    </row>
    <row r="1256" spans="1:41" x14ac:dyDescent="0.15">
      <c r="A1256" s="59" t="s">
        <v>1879</v>
      </c>
      <c r="B1256" s="59" t="s">
        <v>1502</v>
      </c>
      <c r="C1256" s="59" t="s">
        <v>1503</v>
      </c>
      <c r="D1256" s="59" t="s">
        <v>1504</v>
      </c>
      <c r="E1256" s="59" t="s">
        <v>1139</v>
      </c>
      <c r="F1256" s="59" t="s">
        <v>1475</v>
      </c>
      <c r="G1256" s="59" t="s">
        <v>1406</v>
      </c>
      <c r="H1256" s="59" t="s">
        <v>1475</v>
      </c>
      <c r="I1256" s="59" t="s">
        <v>1406</v>
      </c>
      <c r="J1256" s="59" t="s">
        <v>1476</v>
      </c>
      <c r="K1256" s="59" t="s">
        <v>795</v>
      </c>
      <c r="L1256" s="59" t="s">
        <v>1505</v>
      </c>
      <c r="M1256" s="59" t="s">
        <v>1478</v>
      </c>
      <c r="N1256" s="59" t="s">
        <v>1479</v>
      </c>
      <c r="O1256" s="59" t="s">
        <v>1480</v>
      </c>
      <c r="P1256" s="59" t="s">
        <v>1481</v>
      </c>
      <c r="Q1256" s="59" t="s">
        <v>1482</v>
      </c>
      <c r="R1256" s="59" t="s">
        <v>1483</v>
      </c>
      <c r="S1256" s="59" t="s">
        <v>1506</v>
      </c>
      <c r="T1256" s="59" t="s">
        <v>1507</v>
      </c>
      <c r="U1256" s="59" t="s">
        <v>1486</v>
      </c>
      <c r="V1256" s="59" t="s">
        <v>1487</v>
      </c>
      <c r="W1256" s="59" t="s">
        <v>1488</v>
      </c>
      <c r="X1256" s="59" t="s">
        <v>1511</v>
      </c>
      <c r="Y1256" s="59" t="s">
        <v>1490</v>
      </c>
      <c r="Z1256" s="59">
        <v>56.48</v>
      </c>
      <c r="AA1256" s="59">
        <v>56.48</v>
      </c>
      <c r="AB1256" s="59">
        <v>0</v>
      </c>
      <c r="AC1256" s="59">
        <v>56.48</v>
      </c>
      <c r="AD1256" s="59">
        <v>0</v>
      </c>
      <c r="AE1256" s="59">
        <v>0</v>
      </c>
      <c r="AF1256" s="59" t="s">
        <v>1491</v>
      </c>
      <c r="AG1256" s="59" t="s">
        <v>1476</v>
      </c>
      <c r="AH1256" s="59" t="s">
        <v>795</v>
      </c>
      <c r="AI1256" s="59" t="s">
        <v>1492</v>
      </c>
      <c r="AJ1256" s="59" t="s">
        <v>1486</v>
      </c>
      <c r="AK1256" s="59" t="s">
        <v>278</v>
      </c>
      <c r="AL1256" s="59" t="s">
        <v>1493</v>
      </c>
      <c r="AM1256" s="59" t="s">
        <v>1494</v>
      </c>
      <c r="AN1256" s="59" t="s">
        <v>1385</v>
      </c>
      <c r="AO1256" s="59" t="s">
        <v>107</v>
      </c>
    </row>
    <row r="1257" spans="1:41" x14ac:dyDescent="0.15">
      <c r="A1257" s="59" t="s">
        <v>1879</v>
      </c>
      <c r="B1257" s="59" t="s">
        <v>1502</v>
      </c>
      <c r="C1257" s="59" t="s">
        <v>1503</v>
      </c>
      <c r="D1257" s="59" t="s">
        <v>1504</v>
      </c>
      <c r="E1257" s="59" t="s">
        <v>1139</v>
      </c>
      <c r="F1257" s="59" t="s">
        <v>1475</v>
      </c>
      <c r="G1257" s="59" t="s">
        <v>1406</v>
      </c>
      <c r="H1257" s="59" t="s">
        <v>1475</v>
      </c>
      <c r="I1257" s="59" t="s">
        <v>1406</v>
      </c>
      <c r="J1257" s="59" t="s">
        <v>1476</v>
      </c>
      <c r="K1257" s="59" t="s">
        <v>795</v>
      </c>
      <c r="L1257" s="59" t="s">
        <v>1505</v>
      </c>
      <c r="M1257" s="59" t="s">
        <v>1478</v>
      </c>
      <c r="N1257" s="59" t="s">
        <v>1479</v>
      </c>
      <c r="O1257" s="59" t="s">
        <v>1480</v>
      </c>
      <c r="P1257" s="59" t="s">
        <v>1481</v>
      </c>
      <c r="Q1257" s="59" t="s">
        <v>1482</v>
      </c>
      <c r="R1257" s="59" t="s">
        <v>1483</v>
      </c>
      <c r="S1257" s="59" t="s">
        <v>1506</v>
      </c>
      <c r="T1257" s="59" t="s">
        <v>1507</v>
      </c>
      <c r="U1257" s="59" t="s">
        <v>1486</v>
      </c>
      <c r="V1257" s="59" t="s">
        <v>1487</v>
      </c>
      <c r="W1257" s="59" t="s">
        <v>1512</v>
      </c>
      <c r="X1257" s="59" t="s">
        <v>1487</v>
      </c>
      <c r="Y1257" s="59" t="s">
        <v>1490</v>
      </c>
      <c r="Z1257" s="59">
        <v>12.63</v>
      </c>
      <c r="AA1257" s="59">
        <v>12.63</v>
      </c>
      <c r="AB1257" s="59">
        <v>0</v>
      </c>
      <c r="AC1257" s="59">
        <v>12.63</v>
      </c>
      <c r="AD1257" s="59">
        <v>0</v>
      </c>
      <c r="AE1257" s="59">
        <v>0</v>
      </c>
      <c r="AF1257" s="59" t="s">
        <v>1491</v>
      </c>
      <c r="AG1257" s="59" t="s">
        <v>1476</v>
      </c>
      <c r="AH1257" s="59" t="s">
        <v>795</v>
      </c>
      <c r="AI1257" s="59" t="s">
        <v>1492</v>
      </c>
      <c r="AJ1257" s="59" t="s">
        <v>1486</v>
      </c>
      <c r="AK1257" s="59" t="s">
        <v>278</v>
      </c>
      <c r="AL1257" s="59" t="s">
        <v>1493</v>
      </c>
      <c r="AM1257" s="59" t="s">
        <v>1494</v>
      </c>
      <c r="AN1257" s="59" t="s">
        <v>1385</v>
      </c>
      <c r="AO1257" s="59" t="s">
        <v>107</v>
      </c>
    </row>
    <row r="1258" spans="1:41" x14ac:dyDescent="0.15">
      <c r="A1258" s="59" t="s">
        <v>1879</v>
      </c>
      <c r="B1258" s="59" t="s">
        <v>1502</v>
      </c>
      <c r="C1258" s="59" t="s">
        <v>1503</v>
      </c>
      <c r="D1258" s="59" t="s">
        <v>1504</v>
      </c>
      <c r="E1258" s="59" t="s">
        <v>1139</v>
      </c>
      <c r="F1258" s="59" t="s">
        <v>1475</v>
      </c>
      <c r="G1258" s="59" t="s">
        <v>1406</v>
      </c>
      <c r="H1258" s="59" t="s">
        <v>1475</v>
      </c>
      <c r="I1258" s="59" t="s">
        <v>1406</v>
      </c>
      <c r="J1258" s="59" t="s">
        <v>1476</v>
      </c>
      <c r="K1258" s="59" t="s">
        <v>795</v>
      </c>
      <c r="L1258" s="59" t="s">
        <v>1505</v>
      </c>
      <c r="M1258" s="59" t="s">
        <v>1478</v>
      </c>
      <c r="N1258" s="59" t="s">
        <v>1479</v>
      </c>
      <c r="O1258" s="59" t="s">
        <v>1480</v>
      </c>
      <c r="P1258" s="59" t="s">
        <v>1481</v>
      </c>
      <c r="Q1258" s="59" t="s">
        <v>1482</v>
      </c>
      <c r="R1258" s="59" t="s">
        <v>1483</v>
      </c>
      <c r="S1258" s="59" t="s">
        <v>1506</v>
      </c>
      <c r="T1258" s="59" t="s">
        <v>1507</v>
      </c>
      <c r="U1258" s="59" t="s">
        <v>1486</v>
      </c>
      <c r="V1258" s="59" t="s">
        <v>1487</v>
      </c>
      <c r="W1258" s="59" t="s">
        <v>1513</v>
      </c>
      <c r="X1258" s="59" t="s">
        <v>1487</v>
      </c>
      <c r="Y1258" s="59" t="s">
        <v>1490</v>
      </c>
      <c r="Z1258" s="59">
        <v>287.17</v>
      </c>
      <c r="AA1258" s="59">
        <v>287.17</v>
      </c>
      <c r="AB1258" s="59">
        <v>0</v>
      </c>
      <c r="AC1258" s="59">
        <v>287.17</v>
      </c>
      <c r="AD1258" s="59">
        <v>0</v>
      </c>
      <c r="AE1258" s="59">
        <v>0</v>
      </c>
      <c r="AF1258" s="59" t="s">
        <v>1491</v>
      </c>
      <c r="AG1258" s="59" t="s">
        <v>1476</v>
      </c>
      <c r="AH1258" s="59" t="s">
        <v>795</v>
      </c>
      <c r="AI1258" s="59" t="s">
        <v>1492</v>
      </c>
      <c r="AJ1258" s="59" t="s">
        <v>1486</v>
      </c>
      <c r="AK1258" s="59" t="s">
        <v>278</v>
      </c>
      <c r="AL1258" s="59" t="s">
        <v>1493</v>
      </c>
      <c r="AM1258" s="59" t="s">
        <v>1494</v>
      </c>
      <c r="AN1258" s="59" t="s">
        <v>1385</v>
      </c>
      <c r="AO1258" s="59" t="s">
        <v>107</v>
      </c>
    </row>
    <row r="1259" spans="1:41" x14ac:dyDescent="0.15">
      <c r="A1259" s="59" t="s">
        <v>1879</v>
      </c>
      <c r="B1259" s="59" t="s">
        <v>1502</v>
      </c>
      <c r="C1259" s="59" t="s">
        <v>1503</v>
      </c>
      <c r="D1259" s="59" t="s">
        <v>1504</v>
      </c>
      <c r="E1259" s="59" t="s">
        <v>1139</v>
      </c>
      <c r="F1259" s="59" t="s">
        <v>1475</v>
      </c>
      <c r="G1259" s="59" t="s">
        <v>1406</v>
      </c>
      <c r="H1259" s="59" t="s">
        <v>1475</v>
      </c>
      <c r="I1259" s="59" t="s">
        <v>1406</v>
      </c>
      <c r="J1259" s="59" t="s">
        <v>1476</v>
      </c>
      <c r="K1259" s="59" t="s">
        <v>795</v>
      </c>
      <c r="L1259" s="59" t="s">
        <v>1505</v>
      </c>
      <c r="M1259" s="59" t="s">
        <v>1478</v>
      </c>
      <c r="N1259" s="59" t="s">
        <v>1479</v>
      </c>
      <c r="O1259" s="59" t="s">
        <v>1480</v>
      </c>
      <c r="P1259" s="59" t="s">
        <v>1481</v>
      </c>
      <c r="Q1259" s="59" t="s">
        <v>1482</v>
      </c>
      <c r="R1259" s="59" t="s">
        <v>1483</v>
      </c>
      <c r="S1259" s="59" t="s">
        <v>1506</v>
      </c>
      <c r="T1259" s="59" t="s">
        <v>1507</v>
      </c>
      <c r="U1259" s="59" t="s">
        <v>1486</v>
      </c>
      <c r="V1259" s="59" t="s">
        <v>1487</v>
      </c>
      <c r="W1259" s="59" t="s">
        <v>1514</v>
      </c>
      <c r="X1259" s="59" t="s">
        <v>1487</v>
      </c>
      <c r="Y1259" s="59" t="s">
        <v>1490</v>
      </c>
      <c r="Z1259" s="59">
        <v>230.57</v>
      </c>
      <c r="AA1259" s="59">
        <v>230.57</v>
      </c>
      <c r="AB1259" s="59">
        <v>0</v>
      </c>
      <c r="AC1259" s="59">
        <v>230.57</v>
      </c>
      <c r="AD1259" s="59">
        <v>0</v>
      </c>
      <c r="AE1259" s="59">
        <v>0</v>
      </c>
      <c r="AF1259" s="59" t="s">
        <v>1491</v>
      </c>
      <c r="AG1259" s="59" t="s">
        <v>1476</v>
      </c>
      <c r="AH1259" s="59" t="s">
        <v>795</v>
      </c>
      <c r="AI1259" s="59" t="s">
        <v>1492</v>
      </c>
      <c r="AJ1259" s="59" t="s">
        <v>1486</v>
      </c>
      <c r="AK1259" s="59" t="s">
        <v>278</v>
      </c>
      <c r="AL1259" s="59" t="s">
        <v>1493</v>
      </c>
      <c r="AM1259" s="59" t="s">
        <v>1494</v>
      </c>
      <c r="AN1259" s="59" t="s">
        <v>1385</v>
      </c>
      <c r="AO1259" s="59" t="s">
        <v>107</v>
      </c>
    </row>
    <row r="1260" spans="1:41" x14ac:dyDescent="0.15">
      <c r="A1260" s="59" t="s">
        <v>1879</v>
      </c>
      <c r="B1260" s="59" t="s">
        <v>1515</v>
      </c>
      <c r="C1260" s="59" t="s">
        <v>1516</v>
      </c>
      <c r="D1260" s="59" t="s">
        <v>1517</v>
      </c>
      <c r="E1260" s="59" t="s">
        <v>559</v>
      </c>
      <c r="F1260" s="59" t="s">
        <v>1475</v>
      </c>
      <c r="G1260" s="59" t="s">
        <v>1406</v>
      </c>
      <c r="H1260" s="59" t="s">
        <v>1475</v>
      </c>
      <c r="I1260" s="59" t="s">
        <v>1406</v>
      </c>
      <c r="J1260" s="59" t="s">
        <v>737</v>
      </c>
      <c r="K1260" s="59" t="s">
        <v>1518</v>
      </c>
      <c r="L1260" s="59" t="s">
        <v>1519</v>
      </c>
      <c r="M1260" s="59" t="s">
        <v>1478</v>
      </c>
      <c r="N1260" s="59" t="s">
        <v>1479</v>
      </c>
      <c r="O1260" s="59" t="s">
        <v>1480</v>
      </c>
      <c r="P1260" s="59" t="s">
        <v>1481</v>
      </c>
      <c r="Q1260" s="59" t="s">
        <v>1482</v>
      </c>
      <c r="R1260" s="59" t="s">
        <v>1483</v>
      </c>
      <c r="S1260" s="59" t="s">
        <v>1520</v>
      </c>
      <c r="T1260" s="59" t="s">
        <v>1521</v>
      </c>
      <c r="U1260" s="59" t="s">
        <v>1486</v>
      </c>
      <c r="V1260" s="59" t="s">
        <v>1487</v>
      </c>
      <c r="W1260" s="59" t="s">
        <v>1488</v>
      </c>
      <c r="X1260" s="59" t="s">
        <v>1510</v>
      </c>
      <c r="Y1260" s="59" t="s">
        <v>1490</v>
      </c>
      <c r="Z1260" s="59">
        <v>1.32</v>
      </c>
      <c r="AA1260" s="59">
        <v>1.32</v>
      </c>
      <c r="AB1260" s="59">
        <v>0</v>
      </c>
      <c r="AC1260" s="59">
        <v>1.32</v>
      </c>
      <c r="AD1260" s="59">
        <v>0</v>
      </c>
      <c r="AE1260" s="59">
        <v>0</v>
      </c>
      <c r="AF1260" s="59" t="s">
        <v>1491</v>
      </c>
      <c r="AG1260" s="59" t="s">
        <v>737</v>
      </c>
      <c r="AH1260" s="59" t="s">
        <v>1518</v>
      </c>
      <c r="AI1260" s="59" t="s">
        <v>1523</v>
      </c>
      <c r="AJ1260" s="59" t="s">
        <v>1486</v>
      </c>
      <c r="AK1260" s="59" t="s">
        <v>278</v>
      </c>
      <c r="AL1260" s="59" t="s">
        <v>1493</v>
      </c>
      <c r="AM1260" s="59" t="s">
        <v>1494</v>
      </c>
      <c r="AN1260" s="59" t="s">
        <v>1384</v>
      </c>
      <c r="AO1260" s="59" t="s">
        <v>107</v>
      </c>
    </row>
    <row r="1261" spans="1:41" x14ac:dyDescent="0.15">
      <c r="A1261" s="59" t="s">
        <v>1879</v>
      </c>
      <c r="B1261" s="59" t="s">
        <v>1515</v>
      </c>
      <c r="C1261" s="59" t="s">
        <v>1516</v>
      </c>
      <c r="D1261" s="59" t="s">
        <v>1517</v>
      </c>
      <c r="E1261" s="59" t="s">
        <v>559</v>
      </c>
      <c r="F1261" s="59" t="s">
        <v>1475</v>
      </c>
      <c r="G1261" s="59" t="s">
        <v>1406</v>
      </c>
      <c r="H1261" s="59" t="s">
        <v>1475</v>
      </c>
      <c r="I1261" s="59" t="s">
        <v>1406</v>
      </c>
      <c r="J1261" s="59" t="s">
        <v>737</v>
      </c>
      <c r="K1261" s="59" t="s">
        <v>1518</v>
      </c>
      <c r="L1261" s="59" t="s">
        <v>1519</v>
      </c>
      <c r="M1261" s="59" t="s">
        <v>1478</v>
      </c>
      <c r="N1261" s="59" t="s">
        <v>1479</v>
      </c>
      <c r="O1261" s="59" t="s">
        <v>1480</v>
      </c>
      <c r="P1261" s="59" t="s">
        <v>1481</v>
      </c>
      <c r="Q1261" s="59" t="s">
        <v>1482</v>
      </c>
      <c r="R1261" s="59" t="s">
        <v>1483</v>
      </c>
      <c r="S1261" s="59" t="s">
        <v>1520</v>
      </c>
      <c r="T1261" s="59" t="s">
        <v>1521</v>
      </c>
      <c r="U1261" s="59" t="s">
        <v>1486</v>
      </c>
      <c r="V1261" s="59" t="s">
        <v>1487</v>
      </c>
      <c r="W1261" s="59" t="s">
        <v>1522</v>
      </c>
      <c r="X1261" s="59" t="s">
        <v>1487</v>
      </c>
      <c r="Y1261" s="59" t="s">
        <v>1490</v>
      </c>
      <c r="Z1261" s="59">
        <v>1503.93</v>
      </c>
      <c r="AA1261" s="59">
        <v>1503.93</v>
      </c>
      <c r="AB1261" s="59">
        <v>0</v>
      </c>
      <c r="AC1261" s="59">
        <v>1503.93</v>
      </c>
      <c r="AD1261" s="59">
        <v>0</v>
      </c>
      <c r="AE1261" s="59">
        <v>0</v>
      </c>
      <c r="AF1261" s="59" t="s">
        <v>1491</v>
      </c>
      <c r="AG1261" s="59" t="s">
        <v>737</v>
      </c>
      <c r="AH1261" s="59" t="s">
        <v>1518</v>
      </c>
      <c r="AI1261" s="59" t="s">
        <v>1523</v>
      </c>
      <c r="AJ1261" s="59" t="s">
        <v>1486</v>
      </c>
      <c r="AK1261" s="59" t="s">
        <v>278</v>
      </c>
      <c r="AL1261" s="59" t="s">
        <v>1493</v>
      </c>
      <c r="AM1261" s="59" t="s">
        <v>1494</v>
      </c>
      <c r="AN1261" s="59" t="s">
        <v>1384</v>
      </c>
      <c r="AO1261" s="59" t="s">
        <v>107</v>
      </c>
    </row>
    <row r="1262" spans="1:41" x14ac:dyDescent="0.15">
      <c r="A1262" s="59" t="s">
        <v>1879</v>
      </c>
      <c r="B1262" s="59" t="s">
        <v>1524</v>
      </c>
      <c r="C1262" s="59" t="s">
        <v>1525</v>
      </c>
      <c r="D1262" s="59" t="s">
        <v>1473</v>
      </c>
      <c r="E1262" s="59" t="s">
        <v>1474</v>
      </c>
      <c r="F1262" s="59" t="s">
        <v>1475</v>
      </c>
      <c r="G1262" s="59" t="s">
        <v>1406</v>
      </c>
      <c r="H1262" s="59" t="s">
        <v>1475</v>
      </c>
      <c r="I1262" s="59" t="s">
        <v>1406</v>
      </c>
      <c r="J1262" s="59" t="s">
        <v>1476</v>
      </c>
      <c r="K1262" s="59" t="s">
        <v>795</v>
      </c>
      <c r="L1262" s="59" t="s">
        <v>1526</v>
      </c>
      <c r="M1262" s="59" t="s">
        <v>1478</v>
      </c>
      <c r="N1262" s="59" t="s">
        <v>1479</v>
      </c>
      <c r="O1262" s="59" t="s">
        <v>1480</v>
      </c>
      <c r="P1262" s="59" t="s">
        <v>1481</v>
      </c>
      <c r="Q1262" s="59" t="s">
        <v>1482</v>
      </c>
      <c r="R1262" s="59" t="s">
        <v>1483</v>
      </c>
      <c r="S1262" s="59" t="s">
        <v>1527</v>
      </c>
      <c r="T1262" s="59" t="s">
        <v>1528</v>
      </c>
      <c r="U1262" s="59" t="s">
        <v>1486</v>
      </c>
      <c r="V1262" s="59" t="s">
        <v>1487</v>
      </c>
      <c r="W1262" s="59" t="s">
        <v>1500</v>
      </c>
      <c r="X1262" s="59" t="s">
        <v>1501</v>
      </c>
      <c r="Y1262" s="59" t="s">
        <v>1490</v>
      </c>
      <c r="Z1262" s="59">
        <v>1066.97</v>
      </c>
      <c r="AA1262" s="59">
        <v>1057.98</v>
      </c>
      <c r="AB1262" s="59">
        <v>8.99</v>
      </c>
      <c r="AC1262" s="59">
        <v>1057.98</v>
      </c>
      <c r="AD1262" s="59">
        <v>0</v>
      </c>
      <c r="AE1262" s="59">
        <v>0</v>
      </c>
      <c r="AF1262" s="59" t="s">
        <v>1491</v>
      </c>
      <c r="AG1262" s="59" t="s">
        <v>1476</v>
      </c>
      <c r="AH1262" s="59" t="s">
        <v>795</v>
      </c>
      <c r="AI1262" s="59" t="s">
        <v>1492</v>
      </c>
      <c r="AJ1262" s="59" t="s">
        <v>1486</v>
      </c>
      <c r="AK1262" s="59" t="s">
        <v>278</v>
      </c>
      <c r="AL1262" s="59" t="s">
        <v>1493</v>
      </c>
      <c r="AM1262" s="59" t="s">
        <v>1494</v>
      </c>
      <c r="AN1262" s="59" t="s">
        <v>1385</v>
      </c>
      <c r="AO1262" s="59" t="s">
        <v>107</v>
      </c>
    </row>
    <row r="1263" spans="1:41" x14ac:dyDescent="0.15">
      <c r="A1263" s="59" t="s">
        <v>1879</v>
      </c>
      <c r="B1263" s="59" t="s">
        <v>1865</v>
      </c>
      <c r="C1263" s="59" t="s">
        <v>1866</v>
      </c>
      <c r="D1263" s="59" t="s">
        <v>1473</v>
      </c>
      <c r="E1263" s="59" t="s">
        <v>1474</v>
      </c>
      <c r="F1263" s="59" t="s">
        <v>1475</v>
      </c>
      <c r="G1263" s="59" t="s">
        <v>1406</v>
      </c>
      <c r="H1263" s="59" t="s">
        <v>1475</v>
      </c>
      <c r="I1263" s="59" t="s">
        <v>1406</v>
      </c>
      <c r="J1263" s="59" t="s">
        <v>1476</v>
      </c>
      <c r="K1263" s="59" t="s">
        <v>795</v>
      </c>
      <c r="L1263" s="59" t="s">
        <v>1545</v>
      </c>
      <c r="M1263" s="59" t="s">
        <v>1478</v>
      </c>
      <c r="N1263" s="59" t="s">
        <v>1479</v>
      </c>
      <c r="O1263" s="59" t="s">
        <v>1480</v>
      </c>
      <c r="P1263" s="59" t="s">
        <v>1481</v>
      </c>
      <c r="Q1263" s="59" t="s">
        <v>1482</v>
      </c>
      <c r="R1263" s="59" t="s">
        <v>1483</v>
      </c>
      <c r="S1263" s="59" t="s">
        <v>1867</v>
      </c>
      <c r="T1263" s="59" t="s">
        <v>1868</v>
      </c>
      <c r="U1263" s="59" t="s">
        <v>1486</v>
      </c>
      <c r="V1263" s="59" t="s">
        <v>1487</v>
      </c>
      <c r="W1263" s="59" t="s">
        <v>1500</v>
      </c>
      <c r="X1263" s="59" t="s">
        <v>1501</v>
      </c>
      <c r="Y1263" s="59" t="s">
        <v>1490</v>
      </c>
      <c r="Z1263" s="59">
        <v>154.77000000000001</v>
      </c>
      <c r="AA1263" s="59">
        <v>154.77000000000001</v>
      </c>
      <c r="AB1263" s="59">
        <v>0</v>
      </c>
      <c r="AC1263" s="59">
        <v>154.77000000000001</v>
      </c>
      <c r="AD1263" s="59">
        <v>0</v>
      </c>
      <c r="AE1263" s="59">
        <v>0</v>
      </c>
      <c r="AF1263" s="59" t="s">
        <v>1491</v>
      </c>
      <c r="AG1263" s="59" t="s">
        <v>1476</v>
      </c>
      <c r="AH1263" s="59" t="s">
        <v>795</v>
      </c>
      <c r="AI1263" s="59" t="s">
        <v>1492</v>
      </c>
      <c r="AJ1263" s="59" t="s">
        <v>1486</v>
      </c>
      <c r="AK1263" s="59" t="s">
        <v>278</v>
      </c>
      <c r="AL1263" s="59" t="s">
        <v>1493</v>
      </c>
      <c r="AM1263" s="59" t="s">
        <v>1494</v>
      </c>
      <c r="AN1263" s="59" t="s">
        <v>1385</v>
      </c>
      <c r="AO1263" s="59" t="s">
        <v>107</v>
      </c>
    </row>
    <row r="1264" spans="1:41" x14ac:dyDescent="0.15">
      <c r="A1264" s="59" t="s">
        <v>1879</v>
      </c>
      <c r="B1264" s="59" t="s">
        <v>1543</v>
      </c>
      <c r="C1264" s="59" t="s">
        <v>1544</v>
      </c>
      <c r="D1264" s="59" t="s">
        <v>1473</v>
      </c>
      <c r="E1264" s="59" t="s">
        <v>1474</v>
      </c>
      <c r="F1264" s="59" t="s">
        <v>1475</v>
      </c>
      <c r="G1264" s="59" t="s">
        <v>1406</v>
      </c>
      <c r="H1264" s="59" t="s">
        <v>1475</v>
      </c>
      <c r="I1264" s="59" t="s">
        <v>1406</v>
      </c>
      <c r="J1264" s="59" t="s">
        <v>1476</v>
      </c>
      <c r="K1264" s="59" t="s">
        <v>795</v>
      </c>
      <c r="L1264" s="59" t="s">
        <v>1545</v>
      </c>
      <c r="M1264" s="59" t="s">
        <v>1478</v>
      </c>
      <c r="N1264" s="59" t="s">
        <v>1479</v>
      </c>
      <c r="O1264" s="59" t="s">
        <v>1480</v>
      </c>
      <c r="P1264" s="59" t="s">
        <v>1481</v>
      </c>
      <c r="Q1264" s="59" t="s">
        <v>1482</v>
      </c>
      <c r="R1264" s="59" t="s">
        <v>1483</v>
      </c>
      <c r="S1264" s="59" t="s">
        <v>1546</v>
      </c>
      <c r="T1264" s="59" t="s">
        <v>1547</v>
      </c>
      <c r="U1264" s="59" t="s">
        <v>1486</v>
      </c>
      <c r="V1264" s="59" t="s">
        <v>1487</v>
      </c>
      <c r="W1264" s="59" t="s">
        <v>1500</v>
      </c>
      <c r="X1264" s="59" t="s">
        <v>1501</v>
      </c>
      <c r="Y1264" s="59" t="s">
        <v>1490</v>
      </c>
      <c r="Z1264" s="59">
        <v>2225.16</v>
      </c>
      <c r="AA1264" s="59">
        <v>2216.4299999999998</v>
      </c>
      <c r="AB1264" s="59">
        <v>8.73</v>
      </c>
      <c r="AC1264" s="59">
        <v>2216.4299999999998</v>
      </c>
      <c r="AD1264" s="59">
        <v>0</v>
      </c>
      <c r="AE1264" s="59">
        <v>0</v>
      </c>
      <c r="AF1264" s="59" t="s">
        <v>1491</v>
      </c>
      <c r="AG1264" s="59" t="s">
        <v>1476</v>
      </c>
      <c r="AH1264" s="59" t="s">
        <v>795</v>
      </c>
      <c r="AI1264" s="59" t="s">
        <v>1492</v>
      </c>
      <c r="AJ1264" s="59" t="s">
        <v>1486</v>
      </c>
      <c r="AK1264" s="59" t="s">
        <v>278</v>
      </c>
      <c r="AL1264" s="59" t="s">
        <v>1493</v>
      </c>
      <c r="AM1264" s="59" t="s">
        <v>1494</v>
      </c>
      <c r="AN1264" s="59" t="s">
        <v>1385</v>
      </c>
      <c r="AO1264" s="59" t="s">
        <v>107</v>
      </c>
    </row>
    <row r="1265" spans="1:41" x14ac:dyDescent="0.15">
      <c r="A1265" s="59" t="s">
        <v>1879</v>
      </c>
      <c r="B1265" s="59" t="s">
        <v>1548</v>
      </c>
      <c r="C1265" s="59" t="s">
        <v>1549</v>
      </c>
      <c r="D1265" s="59" t="s">
        <v>1473</v>
      </c>
      <c r="E1265" s="59" t="s">
        <v>1474</v>
      </c>
      <c r="F1265" s="59" t="s">
        <v>1475</v>
      </c>
      <c r="G1265" s="59" t="s">
        <v>1406</v>
      </c>
      <c r="H1265" s="59" t="s">
        <v>1475</v>
      </c>
      <c r="I1265" s="59" t="s">
        <v>1406</v>
      </c>
      <c r="J1265" s="59" t="s">
        <v>1476</v>
      </c>
      <c r="K1265" s="59" t="s">
        <v>795</v>
      </c>
      <c r="L1265" s="59" t="s">
        <v>1550</v>
      </c>
      <c r="M1265" s="59" t="s">
        <v>1478</v>
      </c>
      <c r="N1265" s="59" t="s">
        <v>1479</v>
      </c>
      <c r="O1265" s="59" t="s">
        <v>1480</v>
      </c>
      <c r="P1265" s="59" t="s">
        <v>1481</v>
      </c>
      <c r="Q1265" s="59" t="s">
        <v>1482</v>
      </c>
      <c r="R1265" s="59" t="s">
        <v>1483</v>
      </c>
      <c r="S1265" s="59" t="s">
        <v>1551</v>
      </c>
      <c r="T1265" s="59" t="s">
        <v>1552</v>
      </c>
      <c r="U1265" s="59" t="s">
        <v>1486</v>
      </c>
      <c r="V1265" s="59" t="s">
        <v>1487</v>
      </c>
      <c r="W1265" s="59" t="s">
        <v>1500</v>
      </c>
      <c r="X1265" s="59" t="s">
        <v>1501</v>
      </c>
      <c r="Y1265" s="59" t="s">
        <v>1490</v>
      </c>
      <c r="Z1265" s="59">
        <v>903.63</v>
      </c>
      <c r="AA1265" s="59">
        <v>877.82</v>
      </c>
      <c r="AB1265" s="59">
        <v>25.81</v>
      </c>
      <c r="AC1265" s="59">
        <v>877.82</v>
      </c>
      <c r="AD1265" s="59">
        <v>0</v>
      </c>
      <c r="AE1265" s="59">
        <v>0</v>
      </c>
      <c r="AF1265" s="59" t="s">
        <v>1491</v>
      </c>
      <c r="AG1265" s="59" t="s">
        <v>1476</v>
      </c>
      <c r="AH1265" s="59" t="s">
        <v>795</v>
      </c>
      <c r="AI1265" s="59" t="s">
        <v>1492</v>
      </c>
      <c r="AJ1265" s="59" t="s">
        <v>1486</v>
      </c>
      <c r="AK1265" s="59" t="s">
        <v>278</v>
      </c>
      <c r="AL1265" s="59" t="s">
        <v>1493</v>
      </c>
      <c r="AM1265" s="59" t="s">
        <v>1494</v>
      </c>
      <c r="AN1265" s="59" t="s">
        <v>1385</v>
      </c>
      <c r="AO1265" s="59" t="s">
        <v>107</v>
      </c>
    </row>
    <row r="1266" spans="1:41" x14ac:dyDescent="0.15">
      <c r="A1266" s="59" t="s">
        <v>1879</v>
      </c>
      <c r="B1266" s="59" t="s">
        <v>1869</v>
      </c>
      <c r="C1266" s="59" t="s">
        <v>1880</v>
      </c>
      <c r="D1266" s="59" t="s">
        <v>1473</v>
      </c>
      <c r="E1266" s="59" t="s">
        <v>1474</v>
      </c>
      <c r="F1266" s="59" t="s">
        <v>1475</v>
      </c>
      <c r="G1266" s="59" t="s">
        <v>1406</v>
      </c>
      <c r="H1266" s="59" t="s">
        <v>1475</v>
      </c>
      <c r="I1266" s="59" t="s">
        <v>1406</v>
      </c>
      <c r="J1266" s="59" t="s">
        <v>1476</v>
      </c>
      <c r="K1266" s="59" t="s">
        <v>795</v>
      </c>
      <c r="L1266" s="59" t="s">
        <v>1847</v>
      </c>
      <c r="M1266" s="59" t="s">
        <v>1478</v>
      </c>
      <c r="N1266" s="59" t="s">
        <v>1479</v>
      </c>
      <c r="O1266" s="59" t="s">
        <v>1480</v>
      </c>
      <c r="P1266" s="59" t="s">
        <v>1481</v>
      </c>
      <c r="Q1266" s="59" t="s">
        <v>1482</v>
      </c>
      <c r="R1266" s="59" t="s">
        <v>1483</v>
      </c>
      <c r="S1266" s="59" t="s">
        <v>1871</v>
      </c>
      <c r="T1266" s="59" t="s">
        <v>1872</v>
      </c>
      <c r="U1266" s="59" t="s">
        <v>1486</v>
      </c>
      <c r="V1266" s="59" t="s">
        <v>1487</v>
      </c>
      <c r="W1266" s="59" t="s">
        <v>1488</v>
      </c>
      <c r="X1266" s="59" t="s">
        <v>1489</v>
      </c>
      <c r="Y1266" s="59" t="s">
        <v>1490</v>
      </c>
      <c r="Z1266" s="59">
        <v>3169.02</v>
      </c>
      <c r="AA1266" s="59">
        <v>3169.02</v>
      </c>
      <c r="AB1266" s="59">
        <v>0</v>
      </c>
      <c r="AC1266" s="59">
        <v>3169.02</v>
      </c>
      <c r="AD1266" s="59">
        <v>0</v>
      </c>
      <c r="AE1266" s="59">
        <v>0</v>
      </c>
      <c r="AF1266" s="59" t="s">
        <v>1491</v>
      </c>
      <c r="AG1266" s="59" t="s">
        <v>1476</v>
      </c>
      <c r="AH1266" s="59" t="s">
        <v>795</v>
      </c>
      <c r="AI1266" s="59" t="s">
        <v>1492</v>
      </c>
      <c r="AJ1266" s="59" t="s">
        <v>1486</v>
      </c>
      <c r="AK1266" s="59" t="s">
        <v>278</v>
      </c>
      <c r="AL1266" s="59" t="s">
        <v>1493</v>
      </c>
      <c r="AM1266" s="59" t="s">
        <v>1494</v>
      </c>
      <c r="AN1266" s="59" t="s">
        <v>1385</v>
      </c>
      <c r="AO1266" s="59" t="s">
        <v>107</v>
      </c>
    </row>
    <row r="1267" spans="1:41" x14ac:dyDescent="0.15">
      <c r="A1267" s="59" t="s">
        <v>1879</v>
      </c>
      <c r="B1267" s="59" t="s">
        <v>1845</v>
      </c>
      <c r="C1267" s="59" t="s">
        <v>1846</v>
      </c>
      <c r="D1267" s="59" t="s">
        <v>1473</v>
      </c>
      <c r="E1267" s="59" t="s">
        <v>1474</v>
      </c>
      <c r="F1267" s="59" t="s">
        <v>1475</v>
      </c>
      <c r="G1267" s="59" t="s">
        <v>1406</v>
      </c>
      <c r="H1267" s="59" t="s">
        <v>1475</v>
      </c>
      <c r="I1267" s="59" t="s">
        <v>1406</v>
      </c>
      <c r="J1267" s="59" t="s">
        <v>1476</v>
      </c>
      <c r="K1267" s="59" t="s">
        <v>795</v>
      </c>
      <c r="L1267" s="59" t="s">
        <v>1847</v>
      </c>
      <c r="M1267" s="59" t="s">
        <v>1478</v>
      </c>
      <c r="N1267" s="59" t="s">
        <v>1479</v>
      </c>
      <c r="O1267" s="59" t="s">
        <v>1480</v>
      </c>
      <c r="P1267" s="59" t="s">
        <v>1481</v>
      </c>
      <c r="Q1267" s="59" t="s">
        <v>1482</v>
      </c>
      <c r="R1267" s="59" t="s">
        <v>1483</v>
      </c>
      <c r="S1267" s="59" t="s">
        <v>1848</v>
      </c>
      <c r="T1267" s="59" t="s">
        <v>1849</v>
      </c>
      <c r="U1267" s="59" t="s">
        <v>1486</v>
      </c>
      <c r="V1267" s="59" t="s">
        <v>1487</v>
      </c>
      <c r="W1267" s="59" t="s">
        <v>1500</v>
      </c>
      <c r="X1267" s="59" t="s">
        <v>1501</v>
      </c>
      <c r="Y1267" s="59" t="s">
        <v>1490</v>
      </c>
      <c r="Z1267" s="59">
        <v>1090.5999999999999</v>
      </c>
      <c r="AA1267" s="59">
        <v>1090.5999999999999</v>
      </c>
      <c r="AB1267" s="59">
        <v>0</v>
      </c>
      <c r="AC1267" s="59">
        <v>1090.5999999999999</v>
      </c>
      <c r="AD1267" s="59">
        <v>0</v>
      </c>
      <c r="AE1267" s="59">
        <v>0</v>
      </c>
      <c r="AF1267" s="59" t="s">
        <v>1491</v>
      </c>
      <c r="AG1267" s="59" t="s">
        <v>1476</v>
      </c>
      <c r="AH1267" s="59" t="s">
        <v>795</v>
      </c>
      <c r="AI1267" s="59" t="s">
        <v>1492</v>
      </c>
      <c r="AJ1267" s="59" t="s">
        <v>1486</v>
      </c>
      <c r="AK1267" s="59" t="s">
        <v>278</v>
      </c>
      <c r="AL1267" s="59" t="s">
        <v>1493</v>
      </c>
      <c r="AM1267" s="59" t="s">
        <v>1494</v>
      </c>
      <c r="AN1267" s="59" t="s">
        <v>1385</v>
      </c>
      <c r="AO1267" s="59" t="s">
        <v>107</v>
      </c>
    </row>
    <row r="1268" spans="1:41" x14ac:dyDescent="0.15">
      <c r="A1268" s="59" t="s">
        <v>1879</v>
      </c>
      <c r="B1268" s="59" t="s">
        <v>1553</v>
      </c>
      <c r="C1268" s="59" t="s">
        <v>1554</v>
      </c>
      <c r="D1268" s="59" t="s">
        <v>1473</v>
      </c>
      <c r="E1268" s="59" t="s">
        <v>1474</v>
      </c>
      <c r="F1268" s="59" t="s">
        <v>1475</v>
      </c>
      <c r="G1268" s="59" t="s">
        <v>1406</v>
      </c>
      <c r="H1268" s="59" t="s">
        <v>1475</v>
      </c>
      <c r="I1268" s="59" t="s">
        <v>1406</v>
      </c>
      <c r="J1268" s="59" t="s">
        <v>1476</v>
      </c>
      <c r="K1268" s="59" t="s">
        <v>795</v>
      </c>
      <c r="L1268" s="59" t="s">
        <v>1555</v>
      </c>
      <c r="M1268" s="59" t="s">
        <v>1478</v>
      </c>
      <c r="N1268" s="59" t="s">
        <v>1479</v>
      </c>
      <c r="O1268" s="59" t="s">
        <v>1480</v>
      </c>
      <c r="P1268" s="59" t="s">
        <v>1481</v>
      </c>
      <c r="Q1268" s="59" t="s">
        <v>1482</v>
      </c>
      <c r="R1268" s="59" t="s">
        <v>1483</v>
      </c>
      <c r="S1268" s="59" t="s">
        <v>1556</v>
      </c>
      <c r="T1268" s="59" t="s">
        <v>1557</v>
      </c>
      <c r="U1268" s="59" t="s">
        <v>1486</v>
      </c>
      <c r="V1268" s="59" t="s">
        <v>1487</v>
      </c>
      <c r="W1268" s="59" t="s">
        <v>1500</v>
      </c>
      <c r="X1268" s="59" t="s">
        <v>1501</v>
      </c>
      <c r="Y1268" s="59" t="s">
        <v>1490</v>
      </c>
      <c r="Z1268" s="59">
        <v>2294.29</v>
      </c>
      <c r="AA1268" s="59">
        <v>1846.36</v>
      </c>
      <c r="AB1268" s="59">
        <v>447.93</v>
      </c>
      <c r="AC1268" s="59">
        <v>1846.36</v>
      </c>
      <c r="AD1268" s="59">
        <v>0</v>
      </c>
      <c r="AE1268" s="59">
        <v>0</v>
      </c>
      <c r="AF1268" s="59" t="s">
        <v>1491</v>
      </c>
      <c r="AG1268" s="59" t="s">
        <v>1476</v>
      </c>
      <c r="AH1268" s="59" t="s">
        <v>795</v>
      </c>
      <c r="AI1268" s="59" t="s">
        <v>1492</v>
      </c>
      <c r="AJ1268" s="59" t="s">
        <v>1486</v>
      </c>
      <c r="AK1268" s="59" t="s">
        <v>278</v>
      </c>
      <c r="AL1268" s="59" t="s">
        <v>1493</v>
      </c>
      <c r="AM1268" s="59" t="s">
        <v>1494</v>
      </c>
      <c r="AN1268" s="59" t="s">
        <v>1385</v>
      </c>
      <c r="AO1268" s="59" t="s">
        <v>107</v>
      </c>
    </row>
    <row r="1269" spans="1:41" x14ac:dyDescent="0.15">
      <c r="A1269" s="59" t="s">
        <v>1879</v>
      </c>
      <c r="B1269" s="59" t="s">
        <v>1850</v>
      </c>
      <c r="C1269" s="59" t="s">
        <v>1851</v>
      </c>
      <c r="D1269" s="59" t="s">
        <v>1473</v>
      </c>
      <c r="E1269" s="59" t="s">
        <v>1474</v>
      </c>
      <c r="F1269" s="59" t="s">
        <v>1475</v>
      </c>
      <c r="G1269" s="59" t="s">
        <v>1406</v>
      </c>
      <c r="H1269" s="59" t="s">
        <v>1475</v>
      </c>
      <c r="I1269" s="59" t="s">
        <v>1406</v>
      </c>
      <c r="J1269" s="59" t="s">
        <v>1476</v>
      </c>
      <c r="K1269" s="59" t="s">
        <v>795</v>
      </c>
      <c r="L1269" s="59" t="s">
        <v>1852</v>
      </c>
      <c r="M1269" s="59" t="s">
        <v>1478</v>
      </c>
      <c r="N1269" s="59" t="s">
        <v>1479</v>
      </c>
      <c r="O1269" s="59" t="s">
        <v>1480</v>
      </c>
      <c r="P1269" s="59" t="s">
        <v>1481</v>
      </c>
      <c r="Q1269" s="59" t="s">
        <v>1482</v>
      </c>
      <c r="R1269" s="59" t="s">
        <v>1483</v>
      </c>
      <c r="S1269" s="59" t="s">
        <v>1853</v>
      </c>
      <c r="T1269" s="59" t="s">
        <v>1854</v>
      </c>
      <c r="U1269" s="59" t="s">
        <v>1486</v>
      </c>
      <c r="V1269" s="59" t="s">
        <v>1487</v>
      </c>
      <c r="W1269" s="59" t="s">
        <v>1500</v>
      </c>
      <c r="X1269" s="59" t="s">
        <v>1501</v>
      </c>
      <c r="Y1269" s="59" t="s">
        <v>1490</v>
      </c>
      <c r="Z1269" s="59">
        <v>0.37</v>
      </c>
      <c r="AA1269" s="59">
        <v>0.37</v>
      </c>
      <c r="AB1269" s="59">
        <v>0</v>
      </c>
      <c r="AC1269" s="59">
        <v>0.37</v>
      </c>
      <c r="AD1269" s="59">
        <v>0</v>
      </c>
      <c r="AE1269" s="59">
        <v>0</v>
      </c>
      <c r="AF1269" s="59" t="s">
        <v>1491</v>
      </c>
      <c r="AG1269" s="59" t="s">
        <v>1476</v>
      </c>
      <c r="AH1269" s="59" t="s">
        <v>795</v>
      </c>
      <c r="AI1269" s="59" t="s">
        <v>1492</v>
      </c>
      <c r="AJ1269" s="59" t="s">
        <v>1486</v>
      </c>
      <c r="AK1269" s="59" t="s">
        <v>278</v>
      </c>
      <c r="AL1269" s="59" t="s">
        <v>1493</v>
      </c>
      <c r="AM1269" s="59" t="s">
        <v>1494</v>
      </c>
      <c r="AN1269" s="59" t="s">
        <v>1385</v>
      </c>
      <c r="AO1269" s="59" t="s">
        <v>107</v>
      </c>
    </row>
    <row r="1270" spans="1:41" x14ac:dyDescent="0.15">
      <c r="A1270" s="59" t="s">
        <v>1879</v>
      </c>
      <c r="B1270" s="59" t="s">
        <v>1558</v>
      </c>
      <c r="C1270" s="59" t="s">
        <v>1559</v>
      </c>
      <c r="D1270" s="59" t="s">
        <v>1473</v>
      </c>
      <c r="E1270" s="59" t="s">
        <v>1474</v>
      </c>
      <c r="F1270" s="59" t="s">
        <v>1475</v>
      </c>
      <c r="G1270" s="59" t="s">
        <v>1406</v>
      </c>
      <c r="H1270" s="59" t="s">
        <v>1475</v>
      </c>
      <c r="I1270" s="59" t="s">
        <v>1406</v>
      </c>
      <c r="J1270" s="59" t="s">
        <v>1476</v>
      </c>
      <c r="K1270" s="59" t="s">
        <v>795</v>
      </c>
      <c r="L1270" s="59" t="s">
        <v>1560</v>
      </c>
      <c r="M1270" s="59" t="s">
        <v>1478</v>
      </c>
      <c r="N1270" s="59" t="s">
        <v>1479</v>
      </c>
      <c r="O1270" s="59" t="s">
        <v>1480</v>
      </c>
      <c r="P1270" s="59" t="s">
        <v>1481</v>
      </c>
      <c r="Q1270" s="59" t="s">
        <v>1482</v>
      </c>
      <c r="R1270" s="59" t="s">
        <v>1483</v>
      </c>
      <c r="S1270" s="59" t="s">
        <v>1561</v>
      </c>
      <c r="T1270" s="59" t="s">
        <v>1562</v>
      </c>
      <c r="U1270" s="59" t="s">
        <v>1486</v>
      </c>
      <c r="V1270" s="59" t="s">
        <v>1487</v>
      </c>
      <c r="W1270" s="59" t="s">
        <v>1500</v>
      </c>
      <c r="X1270" s="59" t="s">
        <v>1501</v>
      </c>
      <c r="Y1270" s="59" t="s">
        <v>1490</v>
      </c>
      <c r="Z1270" s="59">
        <v>808.94</v>
      </c>
      <c r="AA1270" s="59">
        <v>451.07</v>
      </c>
      <c r="AB1270" s="59">
        <v>357.87</v>
      </c>
      <c r="AC1270" s="59">
        <v>451.07</v>
      </c>
      <c r="AD1270" s="59">
        <v>0</v>
      </c>
      <c r="AE1270" s="59">
        <v>0</v>
      </c>
      <c r="AF1270" s="59" t="s">
        <v>1491</v>
      </c>
      <c r="AG1270" s="59" t="s">
        <v>1476</v>
      </c>
      <c r="AH1270" s="59" t="s">
        <v>795</v>
      </c>
      <c r="AI1270" s="59" t="s">
        <v>1492</v>
      </c>
      <c r="AJ1270" s="59" t="s">
        <v>1486</v>
      </c>
      <c r="AK1270" s="59" t="s">
        <v>278</v>
      </c>
      <c r="AL1270" s="59" t="s">
        <v>1493</v>
      </c>
      <c r="AM1270" s="59" t="s">
        <v>1494</v>
      </c>
      <c r="AN1270" s="59" t="s">
        <v>1385</v>
      </c>
      <c r="AO1270" s="59" t="s">
        <v>107</v>
      </c>
    </row>
    <row r="1271" spans="1:41" x14ac:dyDescent="0.15">
      <c r="A1271" s="59" t="s">
        <v>1879</v>
      </c>
      <c r="B1271" s="59" t="s">
        <v>1563</v>
      </c>
      <c r="C1271" s="59" t="s">
        <v>1564</v>
      </c>
      <c r="D1271" s="59" t="s">
        <v>1473</v>
      </c>
      <c r="E1271" s="59" t="s">
        <v>1474</v>
      </c>
      <c r="F1271" s="59" t="s">
        <v>1475</v>
      </c>
      <c r="G1271" s="59" t="s">
        <v>1406</v>
      </c>
      <c r="H1271" s="59" t="s">
        <v>1475</v>
      </c>
      <c r="I1271" s="59" t="s">
        <v>1406</v>
      </c>
      <c r="J1271" s="59" t="s">
        <v>1476</v>
      </c>
      <c r="K1271" s="59" t="s">
        <v>795</v>
      </c>
      <c r="L1271" s="59" t="s">
        <v>1565</v>
      </c>
      <c r="M1271" s="59" t="s">
        <v>1478</v>
      </c>
      <c r="N1271" s="59" t="s">
        <v>1479</v>
      </c>
      <c r="O1271" s="59" t="s">
        <v>1480</v>
      </c>
      <c r="P1271" s="59" t="s">
        <v>1481</v>
      </c>
      <c r="Q1271" s="59" t="s">
        <v>1482</v>
      </c>
      <c r="R1271" s="59" t="s">
        <v>1483</v>
      </c>
      <c r="S1271" s="59" t="s">
        <v>1812</v>
      </c>
      <c r="T1271" s="59" t="s">
        <v>1813</v>
      </c>
      <c r="U1271" s="59" t="s">
        <v>1486</v>
      </c>
      <c r="V1271" s="59" t="s">
        <v>1487</v>
      </c>
      <c r="W1271" s="59" t="s">
        <v>1509</v>
      </c>
      <c r="X1271" s="59" t="s">
        <v>1487</v>
      </c>
      <c r="Y1271" s="59" t="s">
        <v>1490</v>
      </c>
      <c r="Z1271" s="59">
        <v>496</v>
      </c>
      <c r="AA1271" s="59">
        <v>466.87</v>
      </c>
      <c r="AB1271" s="59">
        <v>29.13</v>
      </c>
      <c r="AC1271" s="59">
        <v>466.87</v>
      </c>
      <c r="AD1271" s="59">
        <v>0</v>
      </c>
      <c r="AE1271" s="59">
        <v>0</v>
      </c>
      <c r="AF1271" s="59" t="s">
        <v>1491</v>
      </c>
      <c r="AG1271" s="59" t="s">
        <v>1476</v>
      </c>
      <c r="AH1271" s="59" t="s">
        <v>795</v>
      </c>
      <c r="AI1271" s="59" t="s">
        <v>1492</v>
      </c>
      <c r="AJ1271" s="59" t="s">
        <v>1486</v>
      </c>
      <c r="AK1271" s="59" t="s">
        <v>278</v>
      </c>
      <c r="AL1271" s="59" t="s">
        <v>1493</v>
      </c>
      <c r="AM1271" s="59" t="s">
        <v>1494</v>
      </c>
      <c r="AN1271" s="59" t="s">
        <v>1385</v>
      </c>
      <c r="AO1271" s="59" t="s">
        <v>107</v>
      </c>
    </row>
    <row r="1272" spans="1:41" x14ac:dyDescent="0.15">
      <c r="A1272" s="59" t="s">
        <v>1879</v>
      </c>
      <c r="B1272" s="59" t="s">
        <v>1563</v>
      </c>
      <c r="C1272" s="59" t="s">
        <v>1564</v>
      </c>
      <c r="D1272" s="59" t="s">
        <v>1473</v>
      </c>
      <c r="E1272" s="59" t="s">
        <v>1474</v>
      </c>
      <c r="F1272" s="59" t="s">
        <v>1475</v>
      </c>
      <c r="G1272" s="59" t="s">
        <v>1406</v>
      </c>
      <c r="H1272" s="59" t="s">
        <v>1475</v>
      </c>
      <c r="I1272" s="59" t="s">
        <v>1406</v>
      </c>
      <c r="J1272" s="59" t="s">
        <v>1476</v>
      </c>
      <c r="K1272" s="59" t="s">
        <v>795</v>
      </c>
      <c r="L1272" s="59" t="s">
        <v>1565</v>
      </c>
      <c r="M1272" s="59" t="s">
        <v>1478</v>
      </c>
      <c r="N1272" s="59" t="s">
        <v>1479</v>
      </c>
      <c r="O1272" s="59" t="s">
        <v>1480</v>
      </c>
      <c r="P1272" s="59" t="s">
        <v>1481</v>
      </c>
      <c r="Q1272" s="59" t="s">
        <v>1482</v>
      </c>
      <c r="R1272" s="59" t="s">
        <v>1483</v>
      </c>
      <c r="S1272" s="59" t="s">
        <v>1812</v>
      </c>
      <c r="T1272" s="59" t="s">
        <v>1813</v>
      </c>
      <c r="U1272" s="59" t="s">
        <v>1486</v>
      </c>
      <c r="V1272" s="59" t="s">
        <v>1487</v>
      </c>
      <c r="W1272" s="59" t="s">
        <v>1488</v>
      </c>
      <c r="X1272" s="59" t="s">
        <v>1510</v>
      </c>
      <c r="Y1272" s="59" t="s">
        <v>1490</v>
      </c>
      <c r="Z1272" s="59">
        <v>39.35</v>
      </c>
      <c r="AA1272" s="59">
        <v>37.57</v>
      </c>
      <c r="AB1272" s="59">
        <v>1.78</v>
      </c>
      <c r="AC1272" s="59">
        <v>37.57</v>
      </c>
      <c r="AD1272" s="59">
        <v>0</v>
      </c>
      <c r="AE1272" s="59">
        <v>0</v>
      </c>
      <c r="AF1272" s="59" t="s">
        <v>1491</v>
      </c>
      <c r="AG1272" s="59" t="s">
        <v>1476</v>
      </c>
      <c r="AH1272" s="59" t="s">
        <v>795</v>
      </c>
      <c r="AI1272" s="59" t="s">
        <v>1492</v>
      </c>
      <c r="AJ1272" s="59" t="s">
        <v>1486</v>
      </c>
      <c r="AK1272" s="59" t="s">
        <v>278</v>
      </c>
      <c r="AL1272" s="59" t="s">
        <v>1493</v>
      </c>
      <c r="AM1272" s="59" t="s">
        <v>1494</v>
      </c>
      <c r="AN1272" s="59" t="s">
        <v>1385</v>
      </c>
      <c r="AO1272" s="59" t="s">
        <v>107</v>
      </c>
    </row>
    <row r="1273" spans="1:41" x14ac:dyDescent="0.15">
      <c r="A1273" s="59" t="s">
        <v>1879</v>
      </c>
      <c r="B1273" s="59" t="s">
        <v>1563</v>
      </c>
      <c r="C1273" s="59" t="s">
        <v>1564</v>
      </c>
      <c r="D1273" s="59" t="s">
        <v>1473</v>
      </c>
      <c r="E1273" s="59" t="s">
        <v>1474</v>
      </c>
      <c r="F1273" s="59" t="s">
        <v>1475</v>
      </c>
      <c r="G1273" s="59" t="s">
        <v>1406</v>
      </c>
      <c r="H1273" s="59" t="s">
        <v>1475</v>
      </c>
      <c r="I1273" s="59" t="s">
        <v>1406</v>
      </c>
      <c r="J1273" s="59" t="s">
        <v>1476</v>
      </c>
      <c r="K1273" s="59" t="s">
        <v>795</v>
      </c>
      <c r="L1273" s="59" t="s">
        <v>1565</v>
      </c>
      <c r="M1273" s="59" t="s">
        <v>1478</v>
      </c>
      <c r="N1273" s="59" t="s">
        <v>1479</v>
      </c>
      <c r="O1273" s="59" t="s">
        <v>1480</v>
      </c>
      <c r="P1273" s="59" t="s">
        <v>1481</v>
      </c>
      <c r="Q1273" s="59" t="s">
        <v>1482</v>
      </c>
      <c r="R1273" s="59" t="s">
        <v>1483</v>
      </c>
      <c r="S1273" s="59" t="s">
        <v>1812</v>
      </c>
      <c r="T1273" s="59" t="s">
        <v>1813</v>
      </c>
      <c r="U1273" s="59" t="s">
        <v>1486</v>
      </c>
      <c r="V1273" s="59" t="s">
        <v>1487</v>
      </c>
      <c r="W1273" s="59" t="s">
        <v>1488</v>
      </c>
      <c r="X1273" s="59" t="s">
        <v>1511</v>
      </c>
      <c r="Y1273" s="59" t="s">
        <v>1490</v>
      </c>
      <c r="Z1273" s="59">
        <v>3.42</v>
      </c>
      <c r="AA1273" s="59">
        <v>3.3</v>
      </c>
      <c r="AB1273" s="59">
        <v>0.12</v>
      </c>
      <c r="AC1273" s="59">
        <v>3.3</v>
      </c>
      <c r="AD1273" s="59">
        <v>0</v>
      </c>
      <c r="AE1273" s="59">
        <v>0</v>
      </c>
      <c r="AF1273" s="59" t="s">
        <v>1491</v>
      </c>
      <c r="AG1273" s="59" t="s">
        <v>1476</v>
      </c>
      <c r="AH1273" s="59" t="s">
        <v>795</v>
      </c>
      <c r="AI1273" s="59" t="s">
        <v>1492</v>
      </c>
      <c r="AJ1273" s="59" t="s">
        <v>1486</v>
      </c>
      <c r="AK1273" s="59" t="s">
        <v>278</v>
      </c>
      <c r="AL1273" s="59" t="s">
        <v>1493</v>
      </c>
      <c r="AM1273" s="59" t="s">
        <v>1494</v>
      </c>
      <c r="AN1273" s="59" t="s">
        <v>1385</v>
      </c>
      <c r="AO1273" s="59" t="s">
        <v>107</v>
      </c>
    </row>
    <row r="1274" spans="1:41" x14ac:dyDescent="0.15">
      <c r="A1274" s="59" t="s">
        <v>1879</v>
      </c>
      <c r="B1274" s="59" t="s">
        <v>1568</v>
      </c>
      <c r="C1274" s="59" t="s">
        <v>1569</v>
      </c>
      <c r="D1274" s="59" t="s">
        <v>1473</v>
      </c>
      <c r="E1274" s="59" t="s">
        <v>1474</v>
      </c>
      <c r="F1274" s="59" t="s">
        <v>1475</v>
      </c>
      <c r="G1274" s="59" t="s">
        <v>1406</v>
      </c>
      <c r="H1274" s="59" t="s">
        <v>1475</v>
      </c>
      <c r="I1274" s="59" t="s">
        <v>1406</v>
      </c>
      <c r="J1274" s="59" t="s">
        <v>1476</v>
      </c>
      <c r="K1274" s="59" t="s">
        <v>795</v>
      </c>
      <c r="L1274" s="59" t="s">
        <v>1570</v>
      </c>
      <c r="M1274" s="59" t="s">
        <v>1478</v>
      </c>
      <c r="N1274" s="59" t="s">
        <v>1479</v>
      </c>
      <c r="O1274" s="59" t="s">
        <v>1480</v>
      </c>
      <c r="P1274" s="59" t="s">
        <v>1481</v>
      </c>
      <c r="Q1274" s="59" t="s">
        <v>1482</v>
      </c>
      <c r="R1274" s="59" t="s">
        <v>1483</v>
      </c>
      <c r="S1274" s="59" t="s">
        <v>1571</v>
      </c>
      <c r="T1274" s="59" t="s">
        <v>1572</v>
      </c>
      <c r="U1274" s="59" t="s">
        <v>1486</v>
      </c>
      <c r="V1274" s="59" t="s">
        <v>1487</v>
      </c>
      <c r="W1274" s="59" t="s">
        <v>1500</v>
      </c>
      <c r="X1274" s="59" t="s">
        <v>1501</v>
      </c>
      <c r="Y1274" s="59" t="s">
        <v>1490</v>
      </c>
      <c r="Z1274" s="59">
        <v>1094.04</v>
      </c>
      <c r="AA1274" s="59">
        <v>1067.6600000000001</v>
      </c>
      <c r="AB1274" s="59">
        <v>26.38</v>
      </c>
      <c r="AC1274" s="59">
        <v>1067.6600000000001</v>
      </c>
      <c r="AD1274" s="59">
        <v>0</v>
      </c>
      <c r="AE1274" s="59">
        <v>0</v>
      </c>
      <c r="AF1274" s="59" t="s">
        <v>1491</v>
      </c>
      <c r="AG1274" s="59" t="s">
        <v>1476</v>
      </c>
      <c r="AH1274" s="59" t="s">
        <v>795</v>
      </c>
      <c r="AI1274" s="59" t="s">
        <v>1492</v>
      </c>
      <c r="AJ1274" s="59" t="s">
        <v>1486</v>
      </c>
      <c r="AK1274" s="59" t="s">
        <v>278</v>
      </c>
      <c r="AL1274" s="59" t="s">
        <v>1493</v>
      </c>
      <c r="AM1274" s="59" t="s">
        <v>1494</v>
      </c>
      <c r="AN1274" s="59" t="s">
        <v>1385</v>
      </c>
      <c r="AO1274" s="59" t="s">
        <v>107</v>
      </c>
    </row>
    <row r="1275" spans="1:41" x14ac:dyDescent="0.15">
      <c r="A1275" s="59" t="s">
        <v>1879</v>
      </c>
      <c r="B1275" s="59" t="s">
        <v>1573</v>
      </c>
      <c r="C1275" s="59" t="s">
        <v>1574</v>
      </c>
      <c r="D1275" s="59" t="s">
        <v>1473</v>
      </c>
      <c r="E1275" s="59" t="s">
        <v>1474</v>
      </c>
      <c r="F1275" s="59" t="s">
        <v>1475</v>
      </c>
      <c r="G1275" s="59" t="s">
        <v>1406</v>
      </c>
      <c r="H1275" s="59" t="s">
        <v>1475</v>
      </c>
      <c r="I1275" s="59" t="s">
        <v>1406</v>
      </c>
      <c r="J1275" s="59" t="s">
        <v>1476</v>
      </c>
      <c r="K1275" s="59" t="s">
        <v>795</v>
      </c>
      <c r="L1275" s="59" t="s">
        <v>1570</v>
      </c>
      <c r="M1275" s="59" t="s">
        <v>1478</v>
      </c>
      <c r="N1275" s="59" t="s">
        <v>1479</v>
      </c>
      <c r="O1275" s="59" t="s">
        <v>1480</v>
      </c>
      <c r="P1275" s="59" t="s">
        <v>1481</v>
      </c>
      <c r="Q1275" s="59" t="s">
        <v>1482</v>
      </c>
      <c r="R1275" s="59" t="s">
        <v>1483</v>
      </c>
      <c r="S1275" s="59" t="s">
        <v>1575</v>
      </c>
      <c r="T1275" s="59" t="s">
        <v>1576</v>
      </c>
      <c r="U1275" s="59" t="s">
        <v>1486</v>
      </c>
      <c r="V1275" s="59" t="s">
        <v>1487</v>
      </c>
      <c r="W1275" s="59" t="s">
        <v>1500</v>
      </c>
      <c r="X1275" s="59" t="s">
        <v>1501</v>
      </c>
      <c r="Y1275" s="59" t="s">
        <v>1490</v>
      </c>
      <c r="Z1275" s="59">
        <v>783.59</v>
      </c>
      <c r="AA1275" s="59">
        <v>748.27</v>
      </c>
      <c r="AB1275" s="59">
        <v>35.32</v>
      </c>
      <c r="AC1275" s="59">
        <v>748.27</v>
      </c>
      <c r="AD1275" s="59">
        <v>0</v>
      </c>
      <c r="AE1275" s="59">
        <v>0</v>
      </c>
      <c r="AF1275" s="59" t="s">
        <v>1491</v>
      </c>
      <c r="AG1275" s="59" t="s">
        <v>1476</v>
      </c>
      <c r="AH1275" s="59" t="s">
        <v>795</v>
      </c>
      <c r="AI1275" s="59" t="s">
        <v>1492</v>
      </c>
      <c r="AJ1275" s="59" t="s">
        <v>1486</v>
      </c>
      <c r="AK1275" s="59" t="s">
        <v>278</v>
      </c>
      <c r="AL1275" s="59" t="s">
        <v>1493</v>
      </c>
      <c r="AM1275" s="59" t="s">
        <v>1494</v>
      </c>
      <c r="AN1275" s="59" t="s">
        <v>1385</v>
      </c>
      <c r="AO1275" s="59" t="s">
        <v>107</v>
      </c>
    </row>
    <row r="1276" spans="1:41" x14ac:dyDescent="0.15">
      <c r="A1276" s="59" t="s">
        <v>1879</v>
      </c>
      <c r="B1276" s="59" t="s">
        <v>1577</v>
      </c>
      <c r="C1276" s="59" t="s">
        <v>1578</v>
      </c>
      <c r="D1276" s="59" t="s">
        <v>1473</v>
      </c>
      <c r="E1276" s="59" t="s">
        <v>1474</v>
      </c>
      <c r="F1276" s="59" t="s">
        <v>1475</v>
      </c>
      <c r="G1276" s="59" t="s">
        <v>1406</v>
      </c>
      <c r="H1276" s="59" t="s">
        <v>1475</v>
      </c>
      <c r="I1276" s="59" t="s">
        <v>1406</v>
      </c>
      <c r="J1276" s="59" t="s">
        <v>1476</v>
      </c>
      <c r="K1276" s="59" t="s">
        <v>795</v>
      </c>
      <c r="L1276" s="59" t="s">
        <v>1579</v>
      </c>
      <c r="M1276" s="59" t="s">
        <v>1478</v>
      </c>
      <c r="N1276" s="59" t="s">
        <v>1479</v>
      </c>
      <c r="O1276" s="59" t="s">
        <v>1480</v>
      </c>
      <c r="P1276" s="59" t="s">
        <v>1481</v>
      </c>
      <c r="Q1276" s="59" t="s">
        <v>1482</v>
      </c>
      <c r="R1276" s="59" t="s">
        <v>1483</v>
      </c>
      <c r="S1276" s="59" t="s">
        <v>1580</v>
      </c>
      <c r="T1276" s="59" t="s">
        <v>1581</v>
      </c>
      <c r="U1276" s="59" t="s">
        <v>1486</v>
      </c>
      <c r="V1276" s="59" t="s">
        <v>1487</v>
      </c>
      <c r="W1276" s="59" t="s">
        <v>1500</v>
      </c>
      <c r="X1276" s="59" t="s">
        <v>1501</v>
      </c>
      <c r="Y1276" s="59" t="s">
        <v>1490</v>
      </c>
      <c r="Z1276" s="59">
        <v>1924.01</v>
      </c>
      <c r="AA1276" s="59">
        <v>994.52</v>
      </c>
      <c r="AB1276" s="59">
        <v>929.49</v>
      </c>
      <c r="AC1276" s="59">
        <v>994.52</v>
      </c>
      <c r="AD1276" s="59">
        <v>0</v>
      </c>
      <c r="AE1276" s="59">
        <v>0</v>
      </c>
      <c r="AF1276" s="59" t="s">
        <v>1491</v>
      </c>
      <c r="AG1276" s="59" t="s">
        <v>1476</v>
      </c>
      <c r="AH1276" s="59" t="s">
        <v>795</v>
      </c>
      <c r="AI1276" s="59" t="s">
        <v>1492</v>
      </c>
      <c r="AJ1276" s="59" t="s">
        <v>1486</v>
      </c>
      <c r="AK1276" s="59" t="s">
        <v>278</v>
      </c>
      <c r="AL1276" s="59" t="s">
        <v>1493</v>
      </c>
      <c r="AM1276" s="59" t="s">
        <v>1494</v>
      </c>
      <c r="AN1276" s="59" t="s">
        <v>1385</v>
      </c>
      <c r="AO1276" s="59" t="s">
        <v>107</v>
      </c>
    </row>
    <row r="1277" spans="1:41" x14ac:dyDescent="0.15">
      <c r="A1277" s="59" t="s">
        <v>1879</v>
      </c>
      <c r="B1277" s="59" t="s">
        <v>1855</v>
      </c>
      <c r="C1277" s="59" t="s">
        <v>1856</v>
      </c>
      <c r="D1277" s="59" t="s">
        <v>1473</v>
      </c>
      <c r="E1277" s="59" t="s">
        <v>1474</v>
      </c>
      <c r="F1277" s="59" t="s">
        <v>1475</v>
      </c>
      <c r="G1277" s="59" t="s">
        <v>1406</v>
      </c>
      <c r="H1277" s="59" t="s">
        <v>1475</v>
      </c>
      <c r="I1277" s="59" t="s">
        <v>1406</v>
      </c>
      <c r="J1277" s="59" t="s">
        <v>1476</v>
      </c>
      <c r="K1277" s="59" t="s">
        <v>795</v>
      </c>
      <c r="L1277" s="59" t="s">
        <v>1857</v>
      </c>
      <c r="M1277" s="59" t="s">
        <v>1478</v>
      </c>
      <c r="N1277" s="59" t="s">
        <v>1479</v>
      </c>
      <c r="O1277" s="59" t="s">
        <v>1480</v>
      </c>
      <c r="P1277" s="59" t="s">
        <v>1481</v>
      </c>
      <c r="Q1277" s="59" t="s">
        <v>1482</v>
      </c>
      <c r="R1277" s="59" t="s">
        <v>1483</v>
      </c>
      <c r="S1277" s="59" t="s">
        <v>1858</v>
      </c>
      <c r="T1277" s="59" t="s">
        <v>1859</v>
      </c>
      <c r="U1277" s="59" t="s">
        <v>1486</v>
      </c>
      <c r="V1277" s="59" t="s">
        <v>1487</v>
      </c>
      <c r="W1277" s="59" t="s">
        <v>1500</v>
      </c>
      <c r="X1277" s="59" t="s">
        <v>1501</v>
      </c>
      <c r="Y1277" s="59" t="s">
        <v>1490</v>
      </c>
      <c r="Z1277" s="59">
        <v>1996.79</v>
      </c>
      <c r="AA1277" s="59">
        <v>1966.22</v>
      </c>
      <c r="AB1277" s="59">
        <v>30.57</v>
      </c>
      <c r="AC1277" s="59">
        <v>1966.22</v>
      </c>
      <c r="AD1277" s="59">
        <v>0</v>
      </c>
      <c r="AE1277" s="59">
        <v>0</v>
      </c>
      <c r="AF1277" s="59" t="s">
        <v>1491</v>
      </c>
      <c r="AG1277" s="59" t="s">
        <v>1476</v>
      </c>
      <c r="AH1277" s="59" t="s">
        <v>795</v>
      </c>
      <c r="AI1277" s="59" t="s">
        <v>1492</v>
      </c>
      <c r="AJ1277" s="59" t="s">
        <v>1486</v>
      </c>
      <c r="AK1277" s="59" t="s">
        <v>278</v>
      </c>
      <c r="AL1277" s="59" t="s">
        <v>1493</v>
      </c>
      <c r="AM1277" s="59" t="s">
        <v>1494</v>
      </c>
      <c r="AN1277" s="59" t="s">
        <v>1385</v>
      </c>
      <c r="AO1277" s="59" t="s">
        <v>107</v>
      </c>
    </row>
    <row r="1278" spans="1:41" x14ac:dyDescent="0.15">
      <c r="A1278" s="59" t="s">
        <v>1879</v>
      </c>
      <c r="B1278" s="59" t="s">
        <v>1582</v>
      </c>
      <c r="C1278" s="59" t="s">
        <v>1583</v>
      </c>
      <c r="D1278" s="59" t="s">
        <v>1517</v>
      </c>
      <c r="E1278" s="59" t="s">
        <v>559</v>
      </c>
      <c r="F1278" s="59" t="s">
        <v>1475</v>
      </c>
      <c r="G1278" s="59" t="s">
        <v>1406</v>
      </c>
      <c r="H1278" s="59" t="s">
        <v>1475</v>
      </c>
      <c r="I1278" s="59" t="s">
        <v>1406</v>
      </c>
      <c r="J1278" s="59" t="s">
        <v>737</v>
      </c>
      <c r="K1278" s="59" t="s">
        <v>1518</v>
      </c>
      <c r="L1278" s="59" t="s">
        <v>1584</v>
      </c>
      <c r="M1278" s="59" t="s">
        <v>1478</v>
      </c>
      <c r="N1278" s="59" t="s">
        <v>1479</v>
      </c>
      <c r="O1278" s="59" t="s">
        <v>1480</v>
      </c>
      <c r="P1278" s="59" t="s">
        <v>1481</v>
      </c>
      <c r="Q1278" s="59" t="s">
        <v>1482</v>
      </c>
      <c r="R1278" s="59" t="s">
        <v>1483</v>
      </c>
      <c r="S1278" s="59" t="s">
        <v>1585</v>
      </c>
      <c r="T1278" s="59" t="s">
        <v>1586</v>
      </c>
      <c r="U1278" s="59" t="s">
        <v>1486</v>
      </c>
      <c r="V1278" s="59" t="s">
        <v>1487</v>
      </c>
      <c r="W1278" s="59" t="s">
        <v>1508</v>
      </c>
      <c r="X1278" s="59" t="s">
        <v>1487</v>
      </c>
      <c r="Y1278" s="59" t="s">
        <v>1490</v>
      </c>
      <c r="Z1278" s="59">
        <v>58.58</v>
      </c>
      <c r="AA1278" s="59">
        <v>58.58</v>
      </c>
      <c r="AB1278" s="59">
        <v>0</v>
      </c>
      <c r="AC1278" s="59">
        <v>58.58</v>
      </c>
      <c r="AD1278" s="59">
        <v>0</v>
      </c>
      <c r="AE1278" s="59">
        <v>0</v>
      </c>
      <c r="AF1278" s="59" t="s">
        <v>1491</v>
      </c>
      <c r="AG1278" s="59" t="s">
        <v>737</v>
      </c>
      <c r="AH1278" s="59" t="s">
        <v>1518</v>
      </c>
      <c r="AI1278" s="59" t="s">
        <v>1523</v>
      </c>
      <c r="AJ1278" s="59" t="s">
        <v>1486</v>
      </c>
      <c r="AK1278" s="59" t="s">
        <v>278</v>
      </c>
      <c r="AL1278" s="59" t="s">
        <v>1493</v>
      </c>
      <c r="AM1278" s="59" t="s">
        <v>1494</v>
      </c>
      <c r="AN1278" s="59" t="s">
        <v>1384</v>
      </c>
      <c r="AO1278" s="59" t="s">
        <v>107</v>
      </c>
    </row>
    <row r="1279" spans="1:41" x14ac:dyDescent="0.15">
      <c r="A1279" s="59" t="s">
        <v>1879</v>
      </c>
      <c r="B1279" s="59" t="s">
        <v>1582</v>
      </c>
      <c r="C1279" s="59" t="s">
        <v>1583</v>
      </c>
      <c r="D1279" s="59" t="s">
        <v>1517</v>
      </c>
      <c r="E1279" s="59" t="s">
        <v>559</v>
      </c>
      <c r="F1279" s="59" t="s">
        <v>1475</v>
      </c>
      <c r="G1279" s="59" t="s">
        <v>1406</v>
      </c>
      <c r="H1279" s="59" t="s">
        <v>1475</v>
      </c>
      <c r="I1279" s="59" t="s">
        <v>1406</v>
      </c>
      <c r="J1279" s="59" t="s">
        <v>737</v>
      </c>
      <c r="K1279" s="59" t="s">
        <v>1518</v>
      </c>
      <c r="L1279" s="59" t="s">
        <v>1584</v>
      </c>
      <c r="M1279" s="59" t="s">
        <v>1478</v>
      </c>
      <c r="N1279" s="59" t="s">
        <v>1479</v>
      </c>
      <c r="O1279" s="59" t="s">
        <v>1480</v>
      </c>
      <c r="P1279" s="59" t="s">
        <v>1481</v>
      </c>
      <c r="Q1279" s="59" t="s">
        <v>1482</v>
      </c>
      <c r="R1279" s="59" t="s">
        <v>1483</v>
      </c>
      <c r="S1279" s="59" t="s">
        <v>1585</v>
      </c>
      <c r="T1279" s="59" t="s">
        <v>1586</v>
      </c>
      <c r="U1279" s="59" t="s">
        <v>1486</v>
      </c>
      <c r="V1279" s="59" t="s">
        <v>1487</v>
      </c>
      <c r="W1279" s="59" t="s">
        <v>1509</v>
      </c>
      <c r="X1279" s="59" t="s">
        <v>1487</v>
      </c>
      <c r="Y1279" s="59" t="s">
        <v>1490</v>
      </c>
      <c r="Z1279" s="59">
        <v>11.21</v>
      </c>
      <c r="AA1279" s="59">
        <v>11.21</v>
      </c>
      <c r="AB1279" s="59">
        <v>0</v>
      </c>
      <c r="AC1279" s="59">
        <v>11.21</v>
      </c>
      <c r="AD1279" s="59">
        <v>0</v>
      </c>
      <c r="AE1279" s="59">
        <v>0</v>
      </c>
      <c r="AF1279" s="59" t="s">
        <v>1491</v>
      </c>
      <c r="AG1279" s="59" t="s">
        <v>737</v>
      </c>
      <c r="AH1279" s="59" t="s">
        <v>1518</v>
      </c>
      <c r="AI1279" s="59" t="s">
        <v>1523</v>
      </c>
      <c r="AJ1279" s="59" t="s">
        <v>1486</v>
      </c>
      <c r="AK1279" s="59" t="s">
        <v>278</v>
      </c>
      <c r="AL1279" s="59" t="s">
        <v>1493</v>
      </c>
      <c r="AM1279" s="59" t="s">
        <v>1494</v>
      </c>
      <c r="AN1279" s="59" t="s">
        <v>1384</v>
      </c>
      <c r="AO1279" s="59" t="s">
        <v>107</v>
      </c>
    </row>
    <row r="1280" spans="1:41" x14ac:dyDescent="0.15">
      <c r="A1280" s="59" t="s">
        <v>1879</v>
      </c>
      <c r="B1280" s="59" t="s">
        <v>1582</v>
      </c>
      <c r="C1280" s="59" t="s">
        <v>1583</v>
      </c>
      <c r="D1280" s="59" t="s">
        <v>1517</v>
      </c>
      <c r="E1280" s="59" t="s">
        <v>559</v>
      </c>
      <c r="F1280" s="59" t="s">
        <v>1475</v>
      </c>
      <c r="G1280" s="59" t="s">
        <v>1406</v>
      </c>
      <c r="H1280" s="59" t="s">
        <v>1475</v>
      </c>
      <c r="I1280" s="59" t="s">
        <v>1406</v>
      </c>
      <c r="J1280" s="59" t="s">
        <v>737</v>
      </c>
      <c r="K1280" s="59" t="s">
        <v>1518</v>
      </c>
      <c r="L1280" s="59" t="s">
        <v>1584</v>
      </c>
      <c r="M1280" s="59" t="s">
        <v>1478</v>
      </c>
      <c r="N1280" s="59" t="s">
        <v>1479</v>
      </c>
      <c r="O1280" s="59" t="s">
        <v>1480</v>
      </c>
      <c r="P1280" s="59" t="s">
        <v>1481</v>
      </c>
      <c r="Q1280" s="59" t="s">
        <v>1482</v>
      </c>
      <c r="R1280" s="59" t="s">
        <v>1483</v>
      </c>
      <c r="S1280" s="59" t="s">
        <v>1585</v>
      </c>
      <c r="T1280" s="59" t="s">
        <v>1586</v>
      </c>
      <c r="U1280" s="59" t="s">
        <v>1486</v>
      </c>
      <c r="V1280" s="59" t="s">
        <v>1487</v>
      </c>
      <c r="W1280" s="59" t="s">
        <v>1513</v>
      </c>
      <c r="X1280" s="59" t="s">
        <v>1487</v>
      </c>
      <c r="Y1280" s="59" t="s">
        <v>1490</v>
      </c>
      <c r="Z1280" s="59">
        <v>17.579999999999998</v>
      </c>
      <c r="AA1280" s="59">
        <v>17.579999999999998</v>
      </c>
      <c r="AB1280" s="59">
        <v>0</v>
      </c>
      <c r="AC1280" s="59">
        <v>17.579999999999998</v>
      </c>
      <c r="AD1280" s="59">
        <v>0</v>
      </c>
      <c r="AE1280" s="59">
        <v>0</v>
      </c>
      <c r="AF1280" s="59" t="s">
        <v>1491</v>
      </c>
      <c r="AG1280" s="59" t="s">
        <v>737</v>
      </c>
      <c r="AH1280" s="59" t="s">
        <v>1518</v>
      </c>
      <c r="AI1280" s="59" t="s">
        <v>1523</v>
      </c>
      <c r="AJ1280" s="59" t="s">
        <v>1486</v>
      </c>
      <c r="AK1280" s="59" t="s">
        <v>278</v>
      </c>
      <c r="AL1280" s="59" t="s">
        <v>1493</v>
      </c>
      <c r="AM1280" s="59" t="s">
        <v>1494</v>
      </c>
      <c r="AN1280" s="59" t="s">
        <v>1384</v>
      </c>
      <c r="AO1280" s="59" t="s">
        <v>107</v>
      </c>
    </row>
    <row r="1281" spans="1:41" x14ac:dyDescent="0.15">
      <c r="A1281" s="59" t="s">
        <v>1879</v>
      </c>
      <c r="B1281" s="59" t="s">
        <v>1582</v>
      </c>
      <c r="C1281" s="59" t="s">
        <v>1583</v>
      </c>
      <c r="D1281" s="59" t="s">
        <v>1517</v>
      </c>
      <c r="E1281" s="59" t="s">
        <v>559</v>
      </c>
      <c r="F1281" s="59" t="s">
        <v>1475</v>
      </c>
      <c r="G1281" s="59" t="s">
        <v>1406</v>
      </c>
      <c r="H1281" s="59" t="s">
        <v>1475</v>
      </c>
      <c r="I1281" s="59" t="s">
        <v>1406</v>
      </c>
      <c r="J1281" s="59" t="s">
        <v>737</v>
      </c>
      <c r="K1281" s="59" t="s">
        <v>1518</v>
      </c>
      <c r="L1281" s="59" t="s">
        <v>1584</v>
      </c>
      <c r="M1281" s="59" t="s">
        <v>1478</v>
      </c>
      <c r="N1281" s="59" t="s">
        <v>1479</v>
      </c>
      <c r="O1281" s="59" t="s">
        <v>1480</v>
      </c>
      <c r="P1281" s="59" t="s">
        <v>1481</v>
      </c>
      <c r="Q1281" s="59" t="s">
        <v>1482</v>
      </c>
      <c r="R1281" s="59" t="s">
        <v>1483</v>
      </c>
      <c r="S1281" s="59" t="s">
        <v>1585</v>
      </c>
      <c r="T1281" s="59" t="s">
        <v>1586</v>
      </c>
      <c r="U1281" s="59" t="s">
        <v>1486</v>
      </c>
      <c r="V1281" s="59" t="s">
        <v>1487</v>
      </c>
      <c r="W1281" s="59" t="s">
        <v>1514</v>
      </c>
      <c r="X1281" s="59" t="s">
        <v>1487</v>
      </c>
      <c r="Y1281" s="59" t="s">
        <v>1490</v>
      </c>
      <c r="Z1281" s="59">
        <v>0.88</v>
      </c>
      <c r="AA1281" s="59">
        <v>0.88</v>
      </c>
      <c r="AB1281" s="59">
        <v>0</v>
      </c>
      <c r="AC1281" s="59">
        <v>0.88</v>
      </c>
      <c r="AD1281" s="59">
        <v>0</v>
      </c>
      <c r="AE1281" s="59">
        <v>0</v>
      </c>
      <c r="AF1281" s="59" t="s">
        <v>1491</v>
      </c>
      <c r="AG1281" s="59" t="s">
        <v>737</v>
      </c>
      <c r="AH1281" s="59" t="s">
        <v>1518</v>
      </c>
      <c r="AI1281" s="59" t="s">
        <v>1523</v>
      </c>
      <c r="AJ1281" s="59" t="s">
        <v>1486</v>
      </c>
      <c r="AK1281" s="59" t="s">
        <v>278</v>
      </c>
      <c r="AL1281" s="59" t="s">
        <v>1493</v>
      </c>
      <c r="AM1281" s="59" t="s">
        <v>1494</v>
      </c>
      <c r="AN1281" s="59" t="s">
        <v>1384</v>
      </c>
      <c r="AO1281" s="59" t="s">
        <v>107</v>
      </c>
    </row>
    <row r="1282" spans="1:41" x14ac:dyDescent="0.15">
      <c r="A1282" s="59" t="s">
        <v>1879</v>
      </c>
      <c r="B1282" s="59" t="s">
        <v>1582</v>
      </c>
      <c r="C1282" s="59" t="s">
        <v>1583</v>
      </c>
      <c r="D1282" s="59" t="s">
        <v>1517</v>
      </c>
      <c r="E1282" s="59" t="s">
        <v>559</v>
      </c>
      <c r="F1282" s="59" t="s">
        <v>1475</v>
      </c>
      <c r="G1282" s="59" t="s">
        <v>1406</v>
      </c>
      <c r="H1282" s="59" t="s">
        <v>1475</v>
      </c>
      <c r="I1282" s="59" t="s">
        <v>1406</v>
      </c>
      <c r="J1282" s="59" t="s">
        <v>737</v>
      </c>
      <c r="K1282" s="59" t="s">
        <v>1518</v>
      </c>
      <c r="L1282" s="59" t="s">
        <v>1584</v>
      </c>
      <c r="M1282" s="59" t="s">
        <v>1478</v>
      </c>
      <c r="N1282" s="59" t="s">
        <v>1479</v>
      </c>
      <c r="O1282" s="59" t="s">
        <v>1480</v>
      </c>
      <c r="P1282" s="59" t="s">
        <v>1481</v>
      </c>
      <c r="Q1282" s="59" t="s">
        <v>1482</v>
      </c>
      <c r="R1282" s="59" t="s">
        <v>1483</v>
      </c>
      <c r="S1282" s="59" t="s">
        <v>1585</v>
      </c>
      <c r="T1282" s="59" t="s">
        <v>1586</v>
      </c>
      <c r="U1282" s="59" t="s">
        <v>1486</v>
      </c>
      <c r="V1282" s="59" t="s">
        <v>1487</v>
      </c>
      <c r="W1282" s="59" t="s">
        <v>1522</v>
      </c>
      <c r="X1282" s="59" t="s">
        <v>1487</v>
      </c>
      <c r="Y1282" s="59" t="s">
        <v>1490</v>
      </c>
      <c r="Z1282" s="59">
        <v>1872.07</v>
      </c>
      <c r="AA1282" s="59">
        <v>1872.07</v>
      </c>
      <c r="AB1282" s="59">
        <v>0</v>
      </c>
      <c r="AC1282" s="59">
        <v>1872.07</v>
      </c>
      <c r="AD1282" s="59">
        <v>0</v>
      </c>
      <c r="AE1282" s="59">
        <v>0</v>
      </c>
      <c r="AF1282" s="59" t="s">
        <v>1491</v>
      </c>
      <c r="AG1282" s="59" t="s">
        <v>737</v>
      </c>
      <c r="AH1282" s="59" t="s">
        <v>1518</v>
      </c>
      <c r="AI1282" s="59" t="s">
        <v>1523</v>
      </c>
      <c r="AJ1282" s="59" t="s">
        <v>1486</v>
      </c>
      <c r="AK1282" s="59" t="s">
        <v>278</v>
      </c>
      <c r="AL1282" s="59" t="s">
        <v>1493</v>
      </c>
      <c r="AM1282" s="59" t="s">
        <v>1494</v>
      </c>
      <c r="AN1282" s="59" t="s">
        <v>1384</v>
      </c>
      <c r="AO1282" s="59" t="s">
        <v>107</v>
      </c>
    </row>
    <row r="1283" spans="1:41" x14ac:dyDescent="0.15">
      <c r="A1283" s="59" t="s">
        <v>1879</v>
      </c>
      <c r="B1283" s="59" t="s">
        <v>1587</v>
      </c>
      <c r="C1283" s="59" t="s">
        <v>1588</v>
      </c>
      <c r="D1283" s="59" t="s">
        <v>1517</v>
      </c>
      <c r="E1283" s="59" t="s">
        <v>559</v>
      </c>
      <c r="F1283" s="59" t="s">
        <v>1475</v>
      </c>
      <c r="G1283" s="59" t="s">
        <v>1406</v>
      </c>
      <c r="H1283" s="59" t="s">
        <v>1475</v>
      </c>
      <c r="I1283" s="59" t="s">
        <v>1406</v>
      </c>
      <c r="J1283" s="59" t="s">
        <v>737</v>
      </c>
      <c r="K1283" s="59" t="s">
        <v>1518</v>
      </c>
      <c r="L1283" s="59" t="s">
        <v>1589</v>
      </c>
      <c r="M1283" s="59" t="s">
        <v>1478</v>
      </c>
      <c r="N1283" s="59" t="s">
        <v>1479</v>
      </c>
      <c r="O1283" s="59" t="s">
        <v>1480</v>
      </c>
      <c r="P1283" s="59" t="s">
        <v>1481</v>
      </c>
      <c r="Q1283" s="59" t="s">
        <v>1482</v>
      </c>
      <c r="R1283" s="59" t="s">
        <v>1483</v>
      </c>
      <c r="S1283" s="59" t="s">
        <v>1590</v>
      </c>
      <c r="T1283" s="59" t="s">
        <v>1591</v>
      </c>
      <c r="U1283" s="59" t="s">
        <v>1486</v>
      </c>
      <c r="V1283" s="59" t="s">
        <v>1487</v>
      </c>
      <c r="W1283" s="59" t="s">
        <v>1508</v>
      </c>
      <c r="X1283" s="59" t="s">
        <v>1487</v>
      </c>
      <c r="Y1283" s="59" t="s">
        <v>1490</v>
      </c>
      <c r="Z1283" s="59">
        <v>20.23</v>
      </c>
      <c r="AA1283" s="59">
        <v>20.23</v>
      </c>
      <c r="AB1283" s="59">
        <v>0</v>
      </c>
      <c r="AC1283" s="59">
        <v>20.23</v>
      </c>
      <c r="AD1283" s="59">
        <v>0</v>
      </c>
      <c r="AE1283" s="59">
        <v>0</v>
      </c>
      <c r="AF1283" s="59" t="s">
        <v>1491</v>
      </c>
      <c r="AG1283" s="59" t="s">
        <v>737</v>
      </c>
      <c r="AH1283" s="59" t="s">
        <v>1518</v>
      </c>
      <c r="AI1283" s="59" t="s">
        <v>1523</v>
      </c>
      <c r="AJ1283" s="59" t="s">
        <v>1486</v>
      </c>
      <c r="AK1283" s="59" t="s">
        <v>278</v>
      </c>
      <c r="AL1283" s="59" t="s">
        <v>1493</v>
      </c>
      <c r="AM1283" s="59" t="s">
        <v>1494</v>
      </c>
      <c r="AN1283" s="59" t="s">
        <v>1384</v>
      </c>
      <c r="AO1283" s="59" t="s">
        <v>107</v>
      </c>
    </row>
    <row r="1284" spans="1:41" x14ac:dyDescent="0.15">
      <c r="A1284" s="59" t="s">
        <v>1879</v>
      </c>
      <c r="B1284" s="59" t="s">
        <v>1587</v>
      </c>
      <c r="C1284" s="59" t="s">
        <v>1588</v>
      </c>
      <c r="D1284" s="59" t="s">
        <v>1517</v>
      </c>
      <c r="E1284" s="59" t="s">
        <v>559</v>
      </c>
      <c r="F1284" s="59" t="s">
        <v>1475</v>
      </c>
      <c r="G1284" s="59" t="s">
        <v>1406</v>
      </c>
      <c r="H1284" s="59" t="s">
        <v>1475</v>
      </c>
      <c r="I1284" s="59" t="s">
        <v>1406</v>
      </c>
      <c r="J1284" s="59" t="s">
        <v>737</v>
      </c>
      <c r="K1284" s="59" t="s">
        <v>1518</v>
      </c>
      <c r="L1284" s="59" t="s">
        <v>1589</v>
      </c>
      <c r="M1284" s="59" t="s">
        <v>1478</v>
      </c>
      <c r="N1284" s="59" t="s">
        <v>1479</v>
      </c>
      <c r="O1284" s="59" t="s">
        <v>1480</v>
      </c>
      <c r="P1284" s="59" t="s">
        <v>1481</v>
      </c>
      <c r="Q1284" s="59" t="s">
        <v>1482</v>
      </c>
      <c r="R1284" s="59" t="s">
        <v>1483</v>
      </c>
      <c r="S1284" s="59" t="s">
        <v>1590</v>
      </c>
      <c r="T1284" s="59" t="s">
        <v>1591</v>
      </c>
      <c r="U1284" s="59" t="s">
        <v>1486</v>
      </c>
      <c r="V1284" s="59" t="s">
        <v>1487</v>
      </c>
      <c r="W1284" s="59" t="s">
        <v>1509</v>
      </c>
      <c r="X1284" s="59" t="s">
        <v>1487</v>
      </c>
      <c r="Y1284" s="59" t="s">
        <v>1490</v>
      </c>
      <c r="Z1284" s="59">
        <v>11.8</v>
      </c>
      <c r="AA1284" s="59">
        <v>11.8</v>
      </c>
      <c r="AB1284" s="59">
        <v>0</v>
      </c>
      <c r="AC1284" s="59">
        <v>11.8</v>
      </c>
      <c r="AD1284" s="59">
        <v>0</v>
      </c>
      <c r="AE1284" s="59">
        <v>0</v>
      </c>
      <c r="AF1284" s="59" t="s">
        <v>1491</v>
      </c>
      <c r="AG1284" s="59" t="s">
        <v>737</v>
      </c>
      <c r="AH1284" s="59" t="s">
        <v>1518</v>
      </c>
      <c r="AI1284" s="59" t="s">
        <v>1523</v>
      </c>
      <c r="AJ1284" s="59" t="s">
        <v>1486</v>
      </c>
      <c r="AK1284" s="59" t="s">
        <v>278</v>
      </c>
      <c r="AL1284" s="59" t="s">
        <v>1493</v>
      </c>
      <c r="AM1284" s="59" t="s">
        <v>1494</v>
      </c>
      <c r="AN1284" s="59" t="s">
        <v>1384</v>
      </c>
      <c r="AO1284" s="59" t="s">
        <v>107</v>
      </c>
    </row>
    <row r="1285" spans="1:41" x14ac:dyDescent="0.15">
      <c r="A1285" s="59" t="s">
        <v>1879</v>
      </c>
      <c r="B1285" s="59" t="s">
        <v>1587</v>
      </c>
      <c r="C1285" s="59" t="s">
        <v>1588</v>
      </c>
      <c r="D1285" s="59" t="s">
        <v>1517</v>
      </c>
      <c r="E1285" s="59" t="s">
        <v>559</v>
      </c>
      <c r="F1285" s="59" t="s">
        <v>1475</v>
      </c>
      <c r="G1285" s="59" t="s">
        <v>1406</v>
      </c>
      <c r="H1285" s="59" t="s">
        <v>1475</v>
      </c>
      <c r="I1285" s="59" t="s">
        <v>1406</v>
      </c>
      <c r="J1285" s="59" t="s">
        <v>737</v>
      </c>
      <c r="K1285" s="59" t="s">
        <v>1518</v>
      </c>
      <c r="L1285" s="59" t="s">
        <v>1589</v>
      </c>
      <c r="M1285" s="59" t="s">
        <v>1478</v>
      </c>
      <c r="N1285" s="59" t="s">
        <v>1479</v>
      </c>
      <c r="O1285" s="59" t="s">
        <v>1480</v>
      </c>
      <c r="P1285" s="59" t="s">
        <v>1481</v>
      </c>
      <c r="Q1285" s="59" t="s">
        <v>1482</v>
      </c>
      <c r="R1285" s="59" t="s">
        <v>1483</v>
      </c>
      <c r="S1285" s="59" t="s">
        <v>1590</v>
      </c>
      <c r="T1285" s="59" t="s">
        <v>1591</v>
      </c>
      <c r="U1285" s="59" t="s">
        <v>1486</v>
      </c>
      <c r="V1285" s="59" t="s">
        <v>1487</v>
      </c>
      <c r="W1285" s="59" t="s">
        <v>1488</v>
      </c>
      <c r="X1285" s="59" t="s">
        <v>1510</v>
      </c>
      <c r="Y1285" s="59" t="s">
        <v>1490</v>
      </c>
      <c r="Z1285" s="59">
        <v>0.21</v>
      </c>
      <c r="AA1285" s="59">
        <v>0.21</v>
      </c>
      <c r="AB1285" s="59">
        <v>0</v>
      </c>
      <c r="AC1285" s="59">
        <v>0.21</v>
      </c>
      <c r="AD1285" s="59">
        <v>0</v>
      </c>
      <c r="AE1285" s="59">
        <v>0</v>
      </c>
      <c r="AF1285" s="59" t="s">
        <v>1491</v>
      </c>
      <c r="AG1285" s="59" t="s">
        <v>737</v>
      </c>
      <c r="AH1285" s="59" t="s">
        <v>1518</v>
      </c>
      <c r="AI1285" s="59" t="s">
        <v>1523</v>
      </c>
      <c r="AJ1285" s="59" t="s">
        <v>1486</v>
      </c>
      <c r="AK1285" s="59" t="s">
        <v>278</v>
      </c>
      <c r="AL1285" s="59" t="s">
        <v>1493</v>
      </c>
      <c r="AM1285" s="59" t="s">
        <v>1494</v>
      </c>
      <c r="AN1285" s="59" t="s">
        <v>1384</v>
      </c>
      <c r="AO1285" s="59" t="s">
        <v>107</v>
      </c>
    </row>
    <row r="1286" spans="1:41" x14ac:dyDescent="0.15">
      <c r="A1286" s="59" t="s">
        <v>1879</v>
      </c>
      <c r="B1286" s="59" t="s">
        <v>1587</v>
      </c>
      <c r="C1286" s="59" t="s">
        <v>1588</v>
      </c>
      <c r="D1286" s="59" t="s">
        <v>1517</v>
      </c>
      <c r="E1286" s="59" t="s">
        <v>559</v>
      </c>
      <c r="F1286" s="59" t="s">
        <v>1475</v>
      </c>
      <c r="G1286" s="59" t="s">
        <v>1406</v>
      </c>
      <c r="H1286" s="59" t="s">
        <v>1475</v>
      </c>
      <c r="I1286" s="59" t="s">
        <v>1406</v>
      </c>
      <c r="J1286" s="59" t="s">
        <v>737</v>
      </c>
      <c r="K1286" s="59" t="s">
        <v>1518</v>
      </c>
      <c r="L1286" s="59" t="s">
        <v>1589</v>
      </c>
      <c r="M1286" s="59" t="s">
        <v>1478</v>
      </c>
      <c r="N1286" s="59" t="s">
        <v>1479</v>
      </c>
      <c r="O1286" s="59" t="s">
        <v>1480</v>
      </c>
      <c r="P1286" s="59" t="s">
        <v>1481</v>
      </c>
      <c r="Q1286" s="59" t="s">
        <v>1482</v>
      </c>
      <c r="R1286" s="59" t="s">
        <v>1483</v>
      </c>
      <c r="S1286" s="59" t="s">
        <v>1590</v>
      </c>
      <c r="T1286" s="59" t="s">
        <v>1591</v>
      </c>
      <c r="U1286" s="59" t="s">
        <v>1486</v>
      </c>
      <c r="V1286" s="59" t="s">
        <v>1487</v>
      </c>
      <c r="W1286" s="59" t="s">
        <v>1513</v>
      </c>
      <c r="X1286" s="59" t="s">
        <v>1487</v>
      </c>
      <c r="Y1286" s="59" t="s">
        <v>1490</v>
      </c>
      <c r="Z1286" s="59">
        <v>60.5</v>
      </c>
      <c r="AA1286" s="59">
        <v>60.5</v>
      </c>
      <c r="AB1286" s="59">
        <v>0</v>
      </c>
      <c r="AC1286" s="59">
        <v>60.5</v>
      </c>
      <c r="AD1286" s="59">
        <v>0</v>
      </c>
      <c r="AE1286" s="59">
        <v>0</v>
      </c>
      <c r="AF1286" s="59" t="s">
        <v>1491</v>
      </c>
      <c r="AG1286" s="59" t="s">
        <v>737</v>
      </c>
      <c r="AH1286" s="59" t="s">
        <v>1518</v>
      </c>
      <c r="AI1286" s="59" t="s">
        <v>1523</v>
      </c>
      <c r="AJ1286" s="59" t="s">
        <v>1486</v>
      </c>
      <c r="AK1286" s="59" t="s">
        <v>278</v>
      </c>
      <c r="AL1286" s="59" t="s">
        <v>1493</v>
      </c>
      <c r="AM1286" s="59" t="s">
        <v>1494</v>
      </c>
      <c r="AN1286" s="59" t="s">
        <v>1384</v>
      </c>
      <c r="AO1286" s="59" t="s">
        <v>107</v>
      </c>
    </row>
    <row r="1287" spans="1:41" x14ac:dyDescent="0.15">
      <c r="A1287" s="59" t="s">
        <v>1879</v>
      </c>
      <c r="B1287" s="59" t="s">
        <v>1587</v>
      </c>
      <c r="C1287" s="59" t="s">
        <v>1588</v>
      </c>
      <c r="D1287" s="59" t="s">
        <v>1517</v>
      </c>
      <c r="E1287" s="59" t="s">
        <v>559</v>
      </c>
      <c r="F1287" s="59" t="s">
        <v>1475</v>
      </c>
      <c r="G1287" s="59" t="s">
        <v>1406</v>
      </c>
      <c r="H1287" s="59" t="s">
        <v>1475</v>
      </c>
      <c r="I1287" s="59" t="s">
        <v>1406</v>
      </c>
      <c r="J1287" s="59" t="s">
        <v>737</v>
      </c>
      <c r="K1287" s="59" t="s">
        <v>1518</v>
      </c>
      <c r="L1287" s="59" t="s">
        <v>1589</v>
      </c>
      <c r="M1287" s="59" t="s">
        <v>1478</v>
      </c>
      <c r="N1287" s="59" t="s">
        <v>1479</v>
      </c>
      <c r="O1287" s="59" t="s">
        <v>1480</v>
      </c>
      <c r="P1287" s="59" t="s">
        <v>1481</v>
      </c>
      <c r="Q1287" s="59" t="s">
        <v>1482</v>
      </c>
      <c r="R1287" s="59" t="s">
        <v>1483</v>
      </c>
      <c r="S1287" s="59" t="s">
        <v>1590</v>
      </c>
      <c r="T1287" s="59" t="s">
        <v>1591</v>
      </c>
      <c r="U1287" s="59" t="s">
        <v>1486</v>
      </c>
      <c r="V1287" s="59" t="s">
        <v>1487</v>
      </c>
      <c r="W1287" s="59" t="s">
        <v>1514</v>
      </c>
      <c r="X1287" s="59" t="s">
        <v>1487</v>
      </c>
      <c r="Y1287" s="59" t="s">
        <v>1490</v>
      </c>
      <c r="Z1287" s="59">
        <v>1.1100000000000001</v>
      </c>
      <c r="AA1287" s="59">
        <v>1.1100000000000001</v>
      </c>
      <c r="AB1287" s="59">
        <v>0</v>
      </c>
      <c r="AC1287" s="59">
        <v>1.1100000000000001</v>
      </c>
      <c r="AD1287" s="59">
        <v>0</v>
      </c>
      <c r="AE1287" s="59">
        <v>0</v>
      </c>
      <c r="AF1287" s="59" t="s">
        <v>1491</v>
      </c>
      <c r="AG1287" s="59" t="s">
        <v>737</v>
      </c>
      <c r="AH1287" s="59" t="s">
        <v>1518</v>
      </c>
      <c r="AI1287" s="59" t="s">
        <v>1523</v>
      </c>
      <c r="AJ1287" s="59" t="s">
        <v>1486</v>
      </c>
      <c r="AK1287" s="59" t="s">
        <v>278</v>
      </c>
      <c r="AL1287" s="59" t="s">
        <v>1493</v>
      </c>
      <c r="AM1287" s="59" t="s">
        <v>1494</v>
      </c>
      <c r="AN1287" s="59" t="s">
        <v>1384</v>
      </c>
      <c r="AO1287" s="59" t="s">
        <v>107</v>
      </c>
    </row>
    <row r="1288" spans="1:41" x14ac:dyDescent="0.15">
      <c r="A1288" s="59" t="s">
        <v>1879</v>
      </c>
      <c r="B1288" s="59" t="s">
        <v>1592</v>
      </c>
      <c r="C1288" s="59" t="s">
        <v>1593</v>
      </c>
      <c r="D1288" s="59" t="s">
        <v>1517</v>
      </c>
      <c r="E1288" s="59" t="s">
        <v>559</v>
      </c>
      <c r="F1288" s="59" t="s">
        <v>1475</v>
      </c>
      <c r="G1288" s="59" t="s">
        <v>1406</v>
      </c>
      <c r="H1288" s="59" t="s">
        <v>1475</v>
      </c>
      <c r="I1288" s="59" t="s">
        <v>1406</v>
      </c>
      <c r="J1288" s="59" t="s">
        <v>737</v>
      </c>
      <c r="K1288" s="59" t="s">
        <v>1518</v>
      </c>
      <c r="L1288" s="59" t="s">
        <v>1594</v>
      </c>
      <c r="M1288" s="59" t="s">
        <v>1478</v>
      </c>
      <c r="N1288" s="59" t="s">
        <v>1479</v>
      </c>
      <c r="O1288" s="59" t="s">
        <v>1480</v>
      </c>
      <c r="P1288" s="59" t="s">
        <v>1481</v>
      </c>
      <c r="Q1288" s="59" t="s">
        <v>1482</v>
      </c>
      <c r="R1288" s="59" t="s">
        <v>1483</v>
      </c>
      <c r="S1288" s="59" t="s">
        <v>1595</v>
      </c>
      <c r="T1288" s="59" t="s">
        <v>1596</v>
      </c>
      <c r="U1288" s="59" t="s">
        <v>1486</v>
      </c>
      <c r="V1288" s="59" t="s">
        <v>1487</v>
      </c>
      <c r="W1288" s="59" t="s">
        <v>1508</v>
      </c>
      <c r="X1288" s="59" t="s">
        <v>1487</v>
      </c>
      <c r="Y1288" s="59" t="s">
        <v>1490</v>
      </c>
      <c r="Z1288" s="59">
        <v>437.93</v>
      </c>
      <c r="AA1288" s="59">
        <v>437.93</v>
      </c>
      <c r="AB1288" s="59">
        <v>0</v>
      </c>
      <c r="AC1288" s="59">
        <v>437.93</v>
      </c>
      <c r="AD1288" s="59">
        <v>0</v>
      </c>
      <c r="AE1288" s="59">
        <v>0</v>
      </c>
      <c r="AF1288" s="59" t="s">
        <v>1491</v>
      </c>
      <c r="AG1288" s="59" t="s">
        <v>737</v>
      </c>
      <c r="AH1288" s="59" t="s">
        <v>1518</v>
      </c>
      <c r="AI1288" s="59" t="s">
        <v>1523</v>
      </c>
      <c r="AJ1288" s="59" t="s">
        <v>1486</v>
      </c>
      <c r="AK1288" s="59" t="s">
        <v>278</v>
      </c>
      <c r="AL1288" s="59" t="s">
        <v>1493</v>
      </c>
      <c r="AM1288" s="59" t="s">
        <v>1494</v>
      </c>
      <c r="AN1288" s="59" t="s">
        <v>1384</v>
      </c>
      <c r="AO1288" s="59" t="s">
        <v>107</v>
      </c>
    </row>
    <row r="1289" spans="1:41" x14ac:dyDescent="0.15">
      <c r="A1289" s="59" t="s">
        <v>1879</v>
      </c>
      <c r="B1289" s="59" t="s">
        <v>1592</v>
      </c>
      <c r="C1289" s="59" t="s">
        <v>1593</v>
      </c>
      <c r="D1289" s="59" t="s">
        <v>1517</v>
      </c>
      <c r="E1289" s="59" t="s">
        <v>559</v>
      </c>
      <c r="F1289" s="59" t="s">
        <v>1475</v>
      </c>
      <c r="G1289" s="59" t="s">
        <v>1406</v>
      </c>
      <c r="H1289" s="59" t="s">
        <v>1475</v>
      </c>
      <c r="I1289" s="59" t="s">
        <v>1406</v>
      </c>
      <c r="J1289" s="59" t="s">
        <v>737</v>
      </c>
      <c r="K1289" s="59" t="s">
        <v>1518</v>
      </c>
      <c r="L1289" s="59" t="s">
        <v>1594</v>
      </c>
      <c r="M1289" s="59" t="s">
        <v>1478</v>
      </c>
      <c r="N1289" s="59" t="s">
        <v>1479</v>
      </c>
      <c r="O1289" s="59" t="s">
        <v>1480</v>
      </c>
      <c r="P1289" s="59" t="s">
        <v>1481</v>
      </c>
      <c r="Q1289" s="59" t="s">
        <v>1482</v>
      </c>
      <c r="R1289" s="59" t="s">
        <v>1483</v>
      </c>
      <c r="S1289" s="59" t="s">
        <v>1595</v>
      </c>
      <c r="T1289" s="59" t="s">
        <v>1596</v>
      </c>
      <c r="U1289" s="59" t="s">
        <v>1486</v>
      </c>
      <c r="V1289" s="59" t="s">
        <v>1487</v>
      </c>
      <c r="W1289" s="59" t="s">
        <v>1509</v>
      </c>
      <c r="X1289" s="59" t="s">
        <v>1487</v>
      </c>
      <c r="Y1289" s="59" t="s">
        <v>1490</v>
      </c>
      <c r="Z1289" s="59">
        <v>304.44</v>
      </c>
      <c r="AA1289" s="59">
        <v>304.44</v>
      </c>
      <c r="AB1289" s="59">
        <v>0</v>
      </c>
      <c r="AC1289" s="59">
        <v>304.44</v>
      </c>
      <c r="AD1289" s="59">
        <v>0</v>
      </c>
      <c r="AE1289" s="59">
        <v>0</v>
      </c>
      <c r="AF1289" s="59" t="s">
        <v>1491</v>
      </c>
      <c r="AG1289" s="59" t="s">
        <v>737</v>
      </c>
      <c r="AH1289" s="59" t="s">
        <v>1518</v>
      </c>
      <c r="AI1289" s="59" t="s">
        <v>1523</v>
      </c>
      <c r="AJ1289" s="59" t="s">
        <v>1486</v>
      </c>
      <c r="AK1289" s="59" t="s">
        <v>278</v>
      </c>
      <c r="AL1289" s="59" t="s">
        <v>1493</v>
      </c>
      <c r="AM1289" s="59" t="s">
        <v>1494</v>
      </c>
      <c r="AN1289" s="59" t="s">
        <v>1384</v>
      </c>
      <c r="AO1289" s="59" t="s">
        <v>107</v>
      </c>
    </row>
    <row r="1290" spans="1:41" x14ac:dyDescent="0.15">
      <c r="A1290" s="59" t="s">
        <v>1879</v>
      </c>
      <c r="B1290" s="59" t="s">
        <v>1592</v>
      </c>
      <c r="C1290" s="59" t="s">
        <v>1593</v>
      </c>
      <c r="D1290" s="59" t="s">
        <v>1517</v>
      </c>
      <c r="E1290" s="59" t="s">
        <v>559</v>
      </c>
      <c r="F1290" s="59" t="s">
        <v>1475</v>
      </c>
      <c r="G1290" s="59" t="s">
        <v>1406</v>
      </c>
      <c r="H1290" s="59" t="s">
        <v>1475</v>
      </c>
      <c r="I1290" s="59" t="s">
        <v>1406</v>
      </c>
      <c r="J1290" s="59" t="s">
        <v>737</v>
      </c>
      <c r="K1290" s="59" t="s">
        <v>1518</v>
      </c>
      <c r="L1290" s="59" t="s">
        <v>1594</v>
      </c>
      <c r="M1290" s="59" t="s">
        <v>1478</v>
      </c>
      <c r="N1290" s="59" t="s">
        <v>1479</v>
      </c>
      <c r="O1290" s="59" t="s">
        <v>1480</v>
      </c>
      <c r="P1290" s="59" t="s">
        <v>1481</v>
      </c>
      <c r="Q1290" s="59" t="s">
        <v>1482</v>
      </c>
      <c r="R1290" s="59" t="s">
        <v>1483</v>
      </c>
      <c r="S1290" s="59" t="s">
        <v>1595</v>
      </c>
      <c r="T1290" s="59" t="s">
        <v>1596</v>
      </c>
      <c r="U1290" s="59" t="s">
        <v>1486</v>
      </c>
      <c r="V1290" s="59" t="s">
        <v>1487</v>
      </c>
      <c r="W1290" s="59" t="s">
        <v>1488</v>
      </c>
      <c r="X1290" s="59" t="s">
        <v>1511</v>
      </c>
      <c r="Y1290" s="59" t="s">
        <v>1490</v>
      </c>
      <c r="Z1290" s="59">
        <v>0.1</v>
      </c>
      <c r="AA1290" s="59">
        <v>0.1</v>
      </c>
      <c r="AB1290" s="59">
        <v>0</v>
      </c>
      <c r="AC1290" s="59">
        <v>0.1</v>
      </c>
      <c r="AD1290" s="59">
        <v>0</v>
      </c>
      <c r="AE1290" s="59">
        <v>0</v>
      </c>
      <c r="AF1290" s="59" t="s">
        <v>1491</v>
      </c>
      <c r="AG1290" s="59" t="s">
        <v>737</v>
      </c>
      <c r="AH1290" s="59" t="s">
        <v>1518</v>
      </c>
      <c r="AI1290" s="59" t="s">
        <v>1523</v>
      </c>
      <c r="AJ1290" s="59" t="s">
        <v>1486</v>
      </c>
      <c r="AK1290" s="59" t="s">
        <v>278</v>
      </c>
      <c r="AL1290" s="59" t="s">
        <v>1493</v>
      </c>
      <c r="AM1290" s="59" t="s">
        <v>1494</v>
      </c>
      <c r="AN1290" s="59" t="s">
        <v>1384</v>
      </c>
      <c r="AO1290" s="59" t="s">
        <v>107</v>
      </c>
    </row>
    <row r="1291" spans="1:41" x14ac:dyDescent="0.15">
      <c r="A1291" s="59" t="s">
        <v>1879</v>
      </c>
      <c r="B1291" s="59" t="s">
        <v>1592</v>
      </c>
      <c r="C1291" s="59" t="s">
        <v>1593</v>
      </c>
      <c r="D1291" s="59" t="s">
        <v>1517</v>
      </c>
      <c r="E1291" s="59" t="s">
        <v>559</v>
      </c>
      <c r="F1291" s="59" t="s">
        <v>1475</v>
      </c>
      <c r="G1291" s="59" t="s">
        <v>1406</v>
      </c>
      <c r="H1291" s="59" t="s">
        <v>1475</v>
      </c>
      <c r="I1291" s="59" t="s">
        <v>1406</v>
      </c>
      <c r="J1291" s="59" t="s">
        <v>737</v>
      </c>
      <c r="K1291" s="59" t="s">
        <v>1518</v>
      </c>
      <c r="L1291" s="59" t="s">
        <v>1594</v>
      </c>
      <c r="M1291" s="59" t="s">
        <v>1478</v>
      </c>
      <c r="N1291" s="59" t="s">
        <v>1479</v>
      </c>
      <c r="O1291" s="59" t="s">
        <v>1480</v>
      </c>
      <c r="P1291" s="59" t="s">
        <v>1481</v>
      </c>
      <c r="Q1291" s="59" t="s">
        <v>1482</v>
      </c>
      <c r="R1291" s="59" t="s">
        <v>1483</v>
      </c>
      <c r="S1291" s="59" t="s">
        <v>1595</v>
      </c>
      <c r="T1291" s="59" t="s">
        <v>1596</v>
      </c>
      <c r="U1291" s="59" t="s">
        <v>1486</v>
      </c>
      <c r="V1291" s="59" t="s">
        <v>1487</v>
      </c>
      <c r="W1291" s="59" t="s">
        <v>1513</v>
      </c>
      <c r="X1291" s="59" t="s">
        <v>1487</v>
      </c>
      <c r="Y1291" s="59" t="s">
        <v>1490</v>
      </c>
      <c r="Z1291" s="59">
        <v>274.04000000000002</v>
      </c>
      <c r="AA1291" s="59">
        <v>274.04000000000002</v>
      </c>
      <c r="AB1291" s="59">
        <v>0</v>
      </c>
      <c r="AC1291" s="59">
        <v>274.04000000000002</v>
      </c>
      <c r="AD1291" s="59">
        <v>0</v>
      </c>
      <c r="AE1291" s="59">
        <v>0</v>
      </c>
      <c r="AF1291" s="59" t="s">
        <v>1491</v>
      </c>
      <c r="AG1291" s="59" t="s">
        <v>737</v>
      </c>
      <c r="AH1291" s="59" t="s">
        <v>1518</v>
      </c>
      <c r="AI1291" s="59" t="s">
        <v>1523</v>
      </c>
      <c r="AJ1291" s="59" t="s">
        <v>1486</v>
      </c>
      <c r="AK1291" s="59" t="s">
        <v>278</v>
      </c>
      <c r="AL1291" s="59" t="s">
        <v>1493</v>
      </c>
      <c r="AM1291" s="59" t="s">
        <v>1494</v>
      </c>
      <c r="AN1291" s="59" t="s">
        <v>1384</v>
      </c>
      <c r="AO1291" s="59" t="s">
        <v>107</v>
      </c>
    </row>
    <row r="1292" spans="1:41" x14ac:dyDescent="0.15">
      <c r="A1292" s="59" t="s">
        <v>1879</v>
      </c>
      <c r="B1292" s="59" t="s">
        <v>1592</v>
      </c>
      <c r="C1292" s="59" t="s">
        <v>1593</v>
      </c>
      <c r="D1292" s="59" t="s">
        <v>1517</v>
      </c>
      <c r="E1292" s="59" t="s">
        <v>559</v>
      </c>
      <c r="F1292" s="59" t="s">
        <v>1475</v>
      </c>
      <c r="G1292" s="59" t="s">
        <v>1406</v>
      </c>
      <c r="H1292" s="59" t="s">
        <v>1475</v>
      </c>
      <c r="I1292" s="59" t="s">
        <v>1406</v>
      </c>
      <c r="J1292" s="59" t="s">
        <v>737</v>
      </c>
      <c r="K1292" s="59" t="s">
        <v>1518</v>
      </c>
      <c r="L1292" s="59" t="s">
        <v>1594</v>
      </c>
      <c r="M1292" s="59" t="s">
        <v>1478</v>
      </c>
      <c r="N1292" s="59" t="s">
        <v>1479</v>
      </c>
      <c r="O1292" s="59" t="s">
        <v>1480</v>
      </c>
      <c r="P1292" s="59" t="s">
        <v>1481</v>
      </c>
      <c r="Q1292" s="59" t="s">
        <v>1482</v>
      </c>
      <c r="R1292" s="59" t="s">
        <v>1483</v>
      </c>
      <c r="S1292" s="59" t="s">
        <v>1595</v>
      </c>
      <c r="T1292" s="59" t="s">
        <v>1596</v>
      </c>
      <c r="U1292" s="59" t="s">
        <v>1486</v>
      </c>
      <c r="V1292" s="59" t="s">
        <v>1487</v>
      </c>
      <c r="W1292" s="59" t="s">
        <v>1514</v>
      </c>
      <c r="X1292" s="59" t="s">
        <v>1487</v>
      </c>
      <c r="Y1292" s="59" t="s">
        <v>1490</v>
      </c>
      <c r="Z1292" s="59">
        <v>47.16</v>
      </c>
      <c r="AA1292" s="59">
        <v>47.16</v>
      </c>
      <c r="AB1292" s="59">
        <v>0</v>
      </c>
      <c r="AC1292" s="59">
        <v>47.16</v>
      </c>
      <c r="AD1292" s="59">
        <v>0</v>
      </c>
      <c r="AE1292" s="59">
        <v>0</v>
      </c>
      <c r="AF1292" s="59" t="s">
        <v>1491</v>
      </c>
      <c r="AG1292" s="59" t="s">
        <v>737</v>
      </c>
      <c r="AH1292" s="59" t="s">
        <v>1518</v>
      </c>
      <c r="AI1292" s="59" t="s">
        <v>1523</v>
      </c>
      <c r="AJ1292" s="59" t="s">
        <v>1486</v>
      </c>
      <c r="AK1292" s="59" t="s">
        <v>278</v>
      </c>
      <c r="AL1292" s="59" t="s">
        <v>1493</v>
      </c>
      <c r="AM1292" s="59" t="s">
        <v>1494</v>
      </c>
      <c r="AN1292" s="59" t="s">
        <v>1384</v>
      </c>
      <c r="AO1292" s="59" t="s">
        <v>107</v>
      </c>
    </row>
    <row r="1293" spans="1:41" x14ac:dyDescent="0.15">
      <c r="A1293" s="59" t="s">
        <v>1879</v>
      </c>
      <c r="B1293" s="59" t="s">
        <v>1597</v>
      </c>
      <c r="C1293" s="59" t="s">
        <v>1598</v>
      </c>
      <c r="D1293" s="59" t="s">
        <v>1517</v>
      </c>
      <c r="E1293" s="59" t="s">
        <v>559</v>
      </c>
      <c r="F1293" s="59" t="s">
        <v>1475</v>
      </c>
      <c r="G1293" s="59" t="s">
        <v>1406</v>
      </c>
      <c r="H1293" s="59" t="s">
        <v>1475</v>
      </c>
      <c r="I1293" s="59" t="s">
        <v>1406</v>
      </c>
      <c r="J1293" s="59" t="s">
        <v>737</v>
      </c>
      <c r="K1293" s="59" t="s">
        <v>1518</v>
      </c>
      <c r="L1293" s="59" t="s">
        <v>1599</v>
      </c>
      <c r="M1293" s="59" t="s">
        <v>1478</v>
      </c>
      <c r="N1293" s="59" t="s">
        <v>1479</v>
      </c>
      <c r="O1293" s="59" t="s">
        <v>1480</v>
      </c>
      <c r="P1293" s="59" t="s">
        <v>1481</v>
      </c>
      <c r="Q1293" s="59" t="s">
        <v>1482</v>
      </c>
      <c r="R1293" s="59" t="s">
        <v>1483</v>
      </c>
      <c r="S1293" s="59" t="s">
        <v>1600</v>
      </c>
      <c r="T1293" s="59" t="s">
        <v>1601</v>
      </c>
      <c r="U1293" s="59" t="s">
        <v>1486</v>
      </c>
      <c r="V1293" s="59" t="s">
        <v>1487</v>
      </c>
      <c r="W1293" s="59" t="s">
        <v>1508</v>
      </c>
      <c r="X1293" s="59" t="s">
        <v>1487</v>
      </c>
      <c r="Y1293" s="59" t="s">
        <v>1490</v>
      </c>
      <c r="Z1293" s="59">
        <v>519.64</v>
      </c>
      <c r="AA1293" s="59">
        <v>519.64</v>
      </c>
      <c r="AB1293" s="59">
        <v>0</v>
      </c>
      <c r="AC1293" s="59">
        <v>519.64</v>
      </c>
      <c r="AD1293" s="59">
        <v>0</v>
      </c>
      <c r="AE1293" s="59">
        <v>0</v>
      </c>
      <c r="AF1293" s="59" t="s">
        <v>1491</v>
      </c>
      <c r="AG1293" s="59" t="s">
        <v>737</v>
      </c>
      <c r="AH1293" s="59" t="s">
        <v>1518</v>
      </c>
      <c r="AI1293" s="59" t="s">
        <v>1523</v>
      </c>
      <c r="AJ1293" s="59" t="s">
        <v>1486</v>
      </c>
      <c r="AK1293" s="59" t="s">
        <v>278</v>
      </c>
      <c r="AL1293" s="59" t="s">
        <v>1493</v>
      </c>
      <c r="AM1293" s="59" t="s">
        <v>1494</v>
      </c>
      <c r="AN1293" s="59" t="s">
        <v>1384</v>
      </c>
      <c r="AO1293" s="59" t="s">
        <v>107</v>
      </c>
    </row>
    <row r="1294" spans="1:41" x14ac:dyDescent="0.15">
      <c r="A1294" s="59" t="s">
        <v>1879</v>
      </c>
      <c r="B1294" s="59" t="s">
        <v>1597</v>
      </c>
      <c r="C1294" s="59" t="s">
        <v>1598</v>
      </c>
      <c r="D1294" s="59" t="s">
        <v>1517</v>
      </c>
      <c r="E1294" s="59" t="s">
        <v>559</v>
      </c>
      <c r="F1294" s="59" t="s">
        <v>1475</v>
      </c>
      <c r="G1294" s="59" t="s">
        <v>1406</v>
      </c>
      <c r="H1294" s="59" t="s">
        <v>1475</v>
      </c>
      <c r="I1294" s="59" t="s">
        <v>1406</v>
      </c>
      <c r="J1294" s="59" t="s">
        <v>737</v>
      </c>
      <c r="K1294" s="59" t="s">
        <v>1518</v>
      </c>
      <c r="L1294" s="59" t="s">
        <v>1599</v>
      </c>
      <c r="M1294" s="59" t="s">
        <v>1478</v>
      </c>
      <c r="N1294" s="59" t="s">
        <v>1479</v>
      </c>
      <c r="O1294" s="59" t="s">
        <v>1480</v>
      </c>
      <c r="P1294" s="59" t="s">
        <v>1481</v>
      </c>
      <c r="Q1294" s="59" t="s">
        <v>1482</v>
      </c>
      <c r="R1294" s="59" t="s">
        <v>1483</v>
      </c>
      <c r="S1294" s="59" t="s">
        <v>1600</v>
      </c>
      <c r="T1294" s="59" t="s">
        <v>1601</v>
      </c>
      <c r="U1294" s="59" t="s">
        <v>1486</v>
      </c>
      <c r="V1294" s="59" t="s">
        <v>1487</v>
      </c>
      <c r="W1294" s="59" t="s">
        <v>1509</v>
      </c>
      <c r="X1294" s="59" t="s">
        <v>1487</v>
      </c>
      <c r="Y1294" s="59" t="s">
        <v>1490</v>
      </c>
      <c r="Z1294" s="59">
        <v>189.24</v>
      </c>
      <c r="AA1294" s="59">
        <v>189.24</v>
      </c>
      <c r="AB1294" s="59">
        <v>0</v>
      </c>
      <c r="AC1294" s="59">
        <v>189.24</v>
      </c>
      <c r="AD1294" s="59">
        <v>0</v>
      </c>
      <c r="AE1294" s="59">
        <v>0</v>
      </c>
      <c r="AF1294" s="59" t="s">
        <v>1491</v>
      </c>
      <c r="AG1294" s="59" t="s">
        <v>737</v>
      </c>
      <c r="AH1294" s="59" t="s">
        <v>1518</v>
      </c>
      <c r="AI1294" s="59" t="s">
        <v>1523</v>
      </c>
      <c r="AJ1294" s="59" t="s">
        <v>1486</v>
      </c>
      <c r="AK1294" s="59" t="s">
        <v>278</v>
      </c>
      <c r="AL1294" s="59" t="s">
        <v>1493</v>
      </c>
      <c r="AM1294" s="59" t="s">
        <v>1494</v>
      </c>
      <c r="AN1294" s="59" t="s">
        <v>1384</v>
      </c>
      <c r="AO1294" s="59" t="s">
        <v>107</v>
      </c>
    </row>
    <row r="1295" spans="1:41" x14ac:dyDescent="0.15">
      <c r="A1295" s="59" t="s">
        <v>1879</v>
      </c>
      <c r="B1295" s="59" t="s">
        <v>1597</v>
      </c>
      <c r="C1295" s="59" t="s">
        <v>1598</v>
      </c>
      <c r="D1295" s="59" t="s">
        <v>1517</v>
      </c>
      <c r="E1295" s="59" t="s">
        <v>559</v>
      </c>
      <c r="F1295" s="59" t="s">
        <v>1475</v>
      </c>
      <c r="G1295" s="59" t="s">
        <v>1406</v>
      </c>
      <c r="H1295" s="59" t="s">
        <v>1475</v>
      </c>
      <c r="I1295" s="59" t="s">
        <v>1406</v>
      </c>
      <c r="J1295" s="59" t="s">
        <v>737</v>
      </c>
      <c r="K1295" s="59" t="s">
        <v>1518</v>
      </c>
      <c r="L1295" s="59" t="s">
        <v>1599</v>
      </c>
      <c r="M1295" s="59" t="s">
        <v>1478</v>
      </c>
      <c r="N1295" s="59" t="s">
        <v>1479</v>
      </c>
      <c r="O1295" s="59" t="s">
        <v>1480</v>
      </c>
      <c r="P1295" s="59" t="s">
        <v>1481</v>
      </c>
      <c r="Q1295" s="59" t="s">
        <v>1482</v>
      </c>
      <c r="R1295" s="59" t="s">
        <v>1483</v>
      </c>
      <c r="S1295" s="59" t="s">
        <v>1600</v>
      </c>
      <c r="T1295" s="59" t="s">
        <v>1601</v>
      </c>
      <c r="U1295" s="59" t="s">
        <v>1486</v>
      </c>
      <c r="V1295" s="59" t="s">
        <v>1487</v>
      </c>
      <c r="W1295" s="59" t="s">
        <v>1513</v>
      </c>
      <c r="X1295" s="59" t="s">
        <v>1487</v>
      </c>
      <c r="Y1295" s="59" t="s">
        <v>1490</v>
      </c>
      <c r="Z1295" s="59">
        <v>146.18</v>
      </c>
      <c r="AA1295" s="59">
        <v>146.18</v>
      </c>
      <c r="AB1295" s="59">
        <v>0</v>
      </c>
      <c r="AC1295" s="59">
        <v>146.18</v>
      </c>
      <c r="AD1295" s="59">
        <v>0</v>
      </c>
      <c r="AE1295" s="59">
        <v>0</v>
      </c>
      <c r="AF1295" s="59" t="s">
        <v>1491</v>
      </c>
      <c r="AG1295" s="59" t="s">
        <v>737</v>
      </c>
      <c r="AH1295" s="59" t="s">
        <v>1518</v>
      </c>
      <c r="AI1295" s="59" t="s">
        <v>1523</v>
      </c>
      <c r="AJ1295" s="59" t="s">
        <v>1486</v>
      </c>
      <c r="AK1295" s="59" t="s">
        <v>278</v>
      </c>
      <c r="AL1295" s="59" t="s">
        <v>1493</v>
      </c>
      <c r="AM1295" s="59" t="s">
        <v>1494</v>
      </c>
      <c r="AN1295" s="59" t="s">
        <v>1384</v>
      </c>
      <c r="AO1295" s="59" t="s">
        <v>107</v>
      </c>
    </row>
    <row r="1296" spans="1:41" x14ac:dyDescent="0.15">
      <c r="A1296" s="59" t="s">
        <v>1879</v>
      </c>
      <c r="B1296" s="59" t="s">
        <v>1597</v>
      </c>
      <c r="C1296" s="59" t="s">
        <v>1598</v>
      </c>
      <c r="D1296" s="59" t="s">
        <v>1517</v>
      </c>
      <c r="E1296" s="59" t="s">
        <v>559</v>
      </c>
      <c r="F1296" s="59" t="s">
        <v>1475</v>
      </c>
      <c r="G1296" s="59" t="s">
        <v>1406</v>
      </c>
      <c r="H1296" s="59" t="s">
        <v>1475</v>
      </c>
      <c r="I1296" s="59" t="s">
        <v>1406</v>
      </c>
      <c r="J1296" s="59" t="s">
        <v>737</v>
      </c>
      <c r="K1296" s="59" t="s">
        <v>1518</v>
      </c>
      <c r="L1296" s="59" t="s">
        <v>1599</v>
      </c>
      <c r="M1296" s="59" t="s">
        <v>1478</v>
      </c>
      <c r="N1296" s="59" t="s">
        <v>1479</v>
      </c>
      <c r="O1296" s="59" t="s">
        <v>1480</v>
      </c>
      <c r="P1296" s="59" t="s">
        <v>1481</v>
      </c>
      <c r="Q1296" s="59" t="s">
        <v>1482</v>
      </c>
      <c r="R1296" s="59" t="s">
        <v>1483</v>
      </c>
      <c r="S1296" s="59" t="s">
        <v>1600</v>
      </c>
      <c r="T1296" s="59" t="s">
        <v>1601</v>
      </c>
      <c r="U1296" s="59" t="s">
        <v>1486</v>
      </c>
      <c r="V1296" s="59" t="s">
        <v>1487</v>
      </c>
      <c r="W1296" s="59" t="s">
        <v>1514</v>
      </c>
      <c r="X1296" s="59" t="s">
        <v>1487</v>
      </c>
      <c r="Y1296" s="59" t="s">
        <v>1490</v>
      </c>
      <c r="Z1296" s="59">
        <v>25.22</v>
      </c>
      <c r="AA1296" s="59">
        <v>25.22</v>
      </c>
      <c r="AB1296" s="59">
        <v>0</v>
      </c>
      <c r="AC1296" s="59">
        <v>25.22</v>
      </c>
      <c r="AD1296" s="59">
        <v>0</v>
      </c>
      <c r="AE1296" s="59">
        <v>0</v>
      </c>
      <c r="AF1296" s="59" t="s">
        <v>1491</v>
      </c>
      <c r="AG1296" s="59" t="s">
        <v>737</v>
      </c>
      <c r="AH1296" s="59" t="s">
        <v>1518</v>
      </c>
      <c r="AI1296" s="59" t="s">
        <v>1523</v>
      </c>
      <c r="AJ1296" s="59" t="s">
        <v>1486</v>
      </c>
      <c r="AK1296" s="59" t="s">
        <v>278</v>
      </c>
      <c r="AL1296" s="59" t="s">
        <v>1493</v>
      </c>
      <c r="AM1296" s="59" t="s">
        <v>1494</v>
      </c>
      <c r="AN1296" s="59" t="s">
        <v>1384</v>
      </c>
      <c r="AO1296" s="59" t="s">
        <v>107</v>
      </c>
    </row>
    <row r="1297" spans="1:41" x14ac:dyDescent="0.15">
      <c r="A1297" s="59" t="s">
        <v>1879</v>
      </c>
      <c r="B1297" s="59" t="s">
        <v>1814</v>
      </c>
      <c r="C1297" s="59" t="s">
        <v>1815</v>
      </c>
      <c r="D1297" s="59" t="s">
        <v>1504</v>
      </c>
      <c r="E1297" s="59" t="s">
        <v>1139</v>
      </c>
      <c r="F1297" s="59" t="s">
        <v>1475</v>
      </c>
      <c r="G1297" s="59" t="s">
        <v>1406</v>
      </c>
      <c r="H1297" s="59" t="s">
        <v>1475</v>
      </c>
      <c r="I1297" s="59" t="s">
        <v>1406</v>
      </c>
      <c r="J1297" s="59" t="s">
        <v>1476</v>
      </c>
      <c r="K1297" s="59" t="s">
        <v>795</v>
      </c>
      <c r="L1297" s="59" t="s">
        <v>1816</v>
      </c>
      <c r="M1297" s="59" t="s">
        <v>1478</v>
      </c>
      <c r="N1297" s="59" t="s">
        <v>1479</v>
      </c>
      <c r="O1297" s="59" t="s">
        <v>1480</v>
      </c>
      <c r="P1297" s="59" t="s">
        <v>1481</v>
      </c>
      <c r="Q1297" s="59" t="s">
        <v>1482</v>
      </c>
      <c r="R1297" s="59" t="s">
        <v>1483</v>
      </c>
      <c r="S1297" s="59" t="s">
        <v>1817</v>
      </c>
      <c r="T1297" s="59" t="s">
        <v>1818</v>
      </c>
      <c r="U1297" s="59" t="s">
        <v>1486</v>
      </c>
      <c r="V1297" s="59" t="s">
        <v>1487</v>
      </c>
      <c r="W1297" s="59" t="s">
        <v>1509</v>
      </c>
      <c r="X1297" s="59" t="s">
        <v>1487</v>
      </c>
      <c r="Y1297" s="59" t="s">
        <v>1490</v>
      </c>
      <c r="Z1297" s="59">
        <v>668</v>
      </c>
      <c r="AA1297" s="59">
        <v>668</v>
      </c>
      <c r="AB1297" s="59">
        <v>0</v>
      </c>
      <c r="AC1297" s="59">
        <v>668</v>
      </c>
      <c r="AD1297" s="59">
        <v>0</v>
      </c>
      <c r="AE1297" s="59">
        <v>0</v>
      </c>
      <c r="AF1297" s="59" t="s">
        <v>1491</v>
      </c>
      <c r="AG1297" s="59" t="s">
        <v>1476</v>
      </c>
      <c r="AH1297" s="59" t="s">
        <v>795</v>
      </c>
      <c r="AI1297" s="59" t="s">
        <v>1492</v>
      </c>
      <c r="AJ1297" s="59" t="s">
        <v>1486</v>
      </c>
      <c r="AK1297" s="59" t="s">
        <v>278</v>
      </c>
      <c r="AL1297" s="59" t="s">
        <v>1493</v>
      </c>
      <c r="AM1297" s="59" t="s">
        <v>1494</v>
      </c>
      <c r="AN1297" s="59" t="s">
        <v>1385</v>
      </c>
      <c r="AO1297" s="59" t="s">
        <v>107</v>
      </c>
    </row>
    <row r="1298" spans="1:41" x14ac:dyDescent="0.15">
      <c r="A1298" s="59" t="s">
        <v>1879</v>
      </c>
      <c r="B1298" s="59" t="s">
        <v>1814</v>
      </c>
      <c r="C1298" s="59" t="s">
        <v>1815</v>
      </c>
      <c r="D1298" s="59" t="s">
        <v>1504</v>
      </c>
      <c r="E1298" s="59" t="s">
        <v>1139</v>
      </c>
      <c r="F1298" s="59" t="s">
        <v>1475</v>
      </c>
      <c r="G1298" s="59" t="s">
        <v>1406</v>
      </c>
      <c r="H1298" s="59" t="s">
        <v>1475</v>
      </c>
      <c r="I1298" s="59" t="s">
        <v>1406</v>
      </c>
      <c r="J1298" s="59" t="s">
        <v>1476</v>
      </c>
      <c r="K1298" s="59" t="s">
        <v>795</v>
      </c>
      <c r="L1298" s="59" t="s">
        <v>1816</v>
      </c>
      <c r="M1298" s="59" t="s">
        <v>1478</v>
      </c>
      <c r="N1298" s="59" t="s">
        <v>1479</v>
      </c>
      <c r="O1298" s="59" t="s">
        <v>1480</v>
      </c>
      <c r="P1298" s="59" t="s">
        <v>1481</v>
      </c>
      <c r="Q1298" s="59" t="s">
        <v>1482</v>
      </c>
      <c r="R1298" s="59" t="s">
        <v>1483</v>
      </c>
      <c r="S1298" s="59" t="s">
        <v>1817</v>
      </c>
      <c r="T1298" s="59" t="s">
        <v>1818</v>
      </c>
      <c r="U1298" s="59" t="s">
        <v>1486</v>
      </c>
      <c r="V1298" s="59" t="s">
        <v>1487</v>
      </c>
      <c r="W1298" s="59" t="s">
        <v>1488</v>
      </c>
      <c r="X1298" s="59" t="s">
        <v>1510</v>
      </c>
      <c r="Y1298" s="59" t="s">
        <v>1490</v>
      </c>
      <c r="Z1298" s="59">
        <v>15.29</v>
      </c>
      <c r="AA1298" s="59">
        <v>15.29</v>
      </c>
      <c r="AB1298" s="59">
        <v>0</v>
      </c>
      <c r="AC1298" s="59">
        <v>15.29</v>
      </c>
      <c r="AD1298" s="59">
        <v>0</v>
      </c>
      <c r="AE1298" s="59">
        <v>0</v>
      </c>
      <c r="AF1298" s="59" t="s">
        <v>1491</v>
      </c>
      <c r="AG1298" s="59" t="s">
        <v>1476</v>
      </c>
      <c r="AH1298" s="59" t="s">
        <v>795</v>
      </c>
      <c r="AI1298" s="59" t="s">
        <v>1492</v>
      </c>
      <c r="AJ1298" s="59" t="s">
        <v>1486</v>
      </c>
      <c r="AK1298" s="59" t="s">
        <v>278</v>
      </c>
      <c r="AL1298" s="59" t="s">
        <v>1493</v>
      </c>
      <c r="AM1298" s="59" t="s">
        <v>1494</v>
      </c>
      <c r="AN1298" s="59" t="s">
        <v>1385</v>
      </c>
      <c r="AO1298" s="59" t="s">
        <v>107</v>
      </c>
    </row>
    <row r="1299" spans="1:41" x14ac:dyDescent="0.15">
      <c r="A1299" s="59" t="s">
        <v>1879</v>
      </c>
      <c r="B1299" s="59" t="s">
        <v>1814</v>
      </c>
      <c r="C1299" s="59" t="s">
        <v>1815</v>
      </c>
      <c r="D1299" s="59" t="s">
        <v>1504</v>
      </c>
      <c r="E1299" s="59" t="s">
        <v>1139</v>
      </c>
      <c r="F1299" s="59" t="s">
        <v>1475</v>
      </c>
      <c r="G1299" s="59" t="s">
        <v>1406</v>
      </c>
      <c r="H1299" s="59" t="s">
        <v>1475</v>
      </c>
      <c r="I1299" s="59" t="s">
        <v>1406</v>
      </c>
      <c r="J1299" s="59" t="s">
        <v>1476</v>
      </c>
      <c r="K1299" s="59" t="s">
        <v>795</v>
      </c>
      <c r="L1299" s="59" t="s">
        <v>1816</v>
      </c>
      <c r="M1299" s="59" t="s">
        <v>1478</v>
      </c>
      <c r="N1299" s="59" t="s">
        <v>1479</v>
      </c>
      <c r="O1299" s="59" t="s">
        <v>1480</v>
      </c>
      <c r="P1299" s="59" t="s">
        <v>1481</v>
      </c>
      <c r="Q1299" s="59" t="s">
        <v>1482</v>
      </c>
      <c r="R1299" s="59" t="s">
        <v>1483</v>
      </c>
      <c r="S1299" s="59" t="s">
        <v>1817</v>
      </c>
      <c r="T1299" s="59" t="s">
        <v>1818</v>
      </c>
      <c r="U1299" s="59" t="s">
        <v>1486</v>
      </c>
      <c r="V1299" s="59" t="s">
        <v>1487</v>
      </c>
      <c r="W1299" s="59" t="s">
        <v>1488</v>
      </c>
      <c r="X1299" s="59" t="s">
        <v>1511</v>
      </c>
      <c r="Y1299" s="59" t="s">
        <v>1490</v>
      </c>
      <c r="Z1299" s="59">
        <v>18.21</v>
      </c>
      <c r="AA1299" s="59">
        <v>18.21</v>
      </c>
      <c r="AB1299" s="59">
        <v>0</v>
      </c>
      <c r="AC1299" s="59">
        <v>18.21</v>
      </c>
      <c r="AD1299" s="59">
        <v>0</v>
      </c>
      <c r="AE1299" s="59">
        <v>0</v>
      </c>
      <c r="AF1299" s="59" t="s">
        <v>1491</v>
      </c>
      <c r="AG1299" s="59" t="s">
        <v>1476</v>
      </c>
      <c r="AH1299" s="59" t="s">
        <v>795</v>
      </c>
      <c r="AI1299" s="59" t="s">
        <v>1492</v>
      </c>
      <c r="AJ1299" s="59" t="s">
        <v>1486</v>
      </c>
      <c r="AK1299" s="59" t="s">
        <v>278</v>
      </c>
      <c r="AL1299" s="59" t="s">
        <v>1493</v>
      </c>
      <c r="AM1299" s="59" t="s">
        <v>1494</v>
      </c>
      <c r="AN1299" s="59" t="s">
        <v>1385</v>
      </c>
      <c r="AO1299" s="59" t="s">
        <v>107</v>
      </c>
    </row>
    <row r="1300" spans="1:41" x14ac:dyDescent="0.15">
      <c r="A1300" s="59" t="s">
        <v>1879</v>
      </c>
      <c r="B1300" s="59" t="s">
        <v>1814</v>
      </c>
      <c r="C1300" s="59" t="s">
        <v>1815</v>
      </c>
      <c r="D1300" s="59" t="s">
        <v>1504</v>
      </c>
      <c r="E1300" s="59" t="s">
        <v>1139</v>
      </c>
      <c r="F1300" s="59" t="s">
        <v>1475</v>
      </c>
      <c r="G1300" s="59" t="s">
        <v>1406</v>
      </c>
      <c r="H1300" s="59" t="s">
        <v>1475</v>
      </c>
      <c r="I1300" s="59" t="s">
        <v>1406</v>
      </c>
      <c r="J1300" s="59" t="s">
        <v>1476</v>
      </c>
      <c r="K1300" s="59" t="s">
        <v>795</v>
      </c>
      <c r="L1300" s="59" t="s">
        <v>1816</v>
      </c>
      <c r="M1300" s="59" t="s">
        <v>1478</v>
      </c>
      <c r="N1300" s="59" t="s">
        <v>1479</v>
      </c>
      <c r="O1300" s="59" t="s">
        <v>1480</v>
      </c>
      <c r="P1300" s="59" t="s">
        <v>1481</v>
      </c>
      <c r="Q1300" s="59" t="s">
        <v>1482</v>
      </c>
      <c r="R1300" s="59" t="s">
        <v>1483</v>
      </c>
      <c r="S1300" s="59" t="s">
        <v>1817</v>
      </c>
      <c r="T1300" s="59" t="s">
        <v>1818</v>
      </c>
      <c r="U1300" s="59" t="s">
        <v>1486</v>
      </c>
      <c r="V1300" s="59" t="s">
        <v>1487</v>
      </c>
      <c r="W1300" s="59" t="s">
        <v>1514</v>
      </c>
      <c r="X1300" s="59" t="s">
        <v>1487</v>
      </c>
      <c r="Y1300" s="59" t="s">
        <v>1490</v>
      </c>
      <c r="Z1300" s="59">
        <v>132.1</v>
      </c>
      <c r="AA1300" s="59">
        <v>132.1</v>
      </c>
      <c r="AB1300" s="59">
        <v>0</v>
      </c>
      <c r="AC1300" s="59">
        <v>132.1</v>
      </c>
      <c r="AD1300" s="59">
        <v>0</v>
      </c>
      <c r="AE1300" s="59">
        <v>0</v>
      </c>
      <c r="AF1300" s="59" t="s">
        <v>1491</v>
      </c>
      <c r="AG1300" s="59" t="s">
        <v>1476</v>
      </c>
      <c r="AH1300" s="59" t="s">
        <v>795</v>
      </c>
      <c r="AI1300" s="59" t="s">
        <v>1492</v>
      </c>
      <c r="AJ1300" s="59" t="s">
        <v>1486</v>
      </c>
      <c r="AK1300" s="59" t="s">
        <v>278</v>
      </c>
      <c r="AL1300" s="59" t="s">
        <v>1493</v>
      </c>
      <c r="AM1300" s="59" t="s">
        <v>1494</v>
      </c>
      <c r="AN1300" s="59" t="s">
        <v>1385</v>
      </c>
      <c r="AO1300" s="59" t="s">
        <v>107</v>
      </c>
    </row>
    <row r="1301" spans="1:41" x14ac:dyDescent="0.15">
      <c r="A1301" s="59" t="s">
        <v>1879</v>
      </c>
      <c r="B1301" s="59" t="s">
        <v>1602</v>
      </c>
      <c r="C1301" s="59" t="s">
        <v>1603</v>
      </c>
      <c r="D1301" s="59" t="s">
        <v>1504</v>
      </c>
      <c r="E1301" s="59" t="s">
        <v>1139</v>
      </c>
      <c r="F1301" s="59" t="s">
        <v>1475</v>
      </c>
      <c r="G1301" s="59" t="s">
        <v>1406</v>
      </c>
      <c r="H1301" s="59" t="s">
        <v>1475</v>
      </c>
      <c r="I1301" s="59" t="s">
        <v>1406</v>
      </c>
      <c r="J1301" s="59" t="s">
        <v>1476</v>
      </c>
      <c r="K1301" s="59" t="s">
        <v>795</v>
      </c>
      <c r="L1301" s="59" t="s">
        <v>1604</v>
      </c>
      <c r="M1301" s="59" t="s">
        <v>1478</v>
      </c>
      <c r="N1301" s="59" t="s">
        <v>1479</v>
      </c>
      <c r="O1301" s="59" t="s">
        <v>1480</v>
      </c>
      <c r="P1301" s="59" t="s">
        <v>1481</v>
      </c>
      <c r="Q1301" s="59" t="s">
        <v>1482</v>
      </c>
      <c r="R1301" s="59" t="s">
        <v>1483</v>
      </c>
      <c r="S1301" s="59" t="s">
        <v>1605</v>
      </c>
      <c r="T1301" s="59" t="s">
        <v>1606</v>
      </c>
      <c r="U1301" s="59" t="s">
        <v>1486</v>
      </c>
      <c r="V1301" s="59" t="s">
        <v>1487</v>
      </c>
      <c r="W1301" s="59" t="s">
        <v>1508</v>
      </c>
      <c r="X1301" s="59" t="s">
        <v>1487</v>
      </c>
      <c r="Y1301" s="59" t="s">
        <v>1490</v>
      </c>
      <c r="Z1301" s="59">
        <v>121.81</v>
      </c>
      <c r="AA1301" s="59">
        <v>119.98</v>
      </c>
      <c r="AB1301" s="59">
        <v>1.83</v>
      </c>
      <c r="AC1301" s="59">
        <v>119.98</v>
      </c>
      <c r="AD1301" s="59">
        <v>0</v>
      </c>
      <c r="AE1301" s="59">
        <v>0</v>
      </c>
      <c r="AF1301" s="59" t="s">
        <v>1491</v>
      </c>
      <c r="AG1301" s="59" t="s">
        <v>1476</v>
      </c>
      <c r="AH1301" s="59" t="s">
        <v>795</v>
      </c>
      <c r="AI1301" s="59" t="s">
        <v>1492</v>
      </c>
      <c r="AJ1301" s="59" t="s">
        <v>1486</v>
      </c>
      <c r="AK1301" s="59" t="s">
        <v>278</v>
      </c>
      <c r="AL1301" s="59" t="s">
        <v>1493</v>
      </c>
      <c r="AM1301" s="59" t="s">
        <v>1494</v>
      </c>
      <c r="AN1301" s="59" t="s">
        <v>1385</v>
      </c>
      <c r="AO1301" s="59" t="s">
        <v>107</v>
      </c>
    </row>
    <row r="1302" spans="1:41" x14ac:dyDescent="0.15">
      <c r="A1302" s="59" t="s">
        <v>1879</v>
      </c>
      <c r="B1302" s="59" t="s">
        <v>1602</v>
      </c>
      <c r="C1302" s="59" t="s">
        <v>1603</v>
      </c>
      <c r="D1302" s="59" t="s">
        <v>1504</v>
      </c>
      <c r="E1302" s="59" t="s">
        <v>1139</v>
      </c>
      <c r="F1302" s="59" t="s">
        <v>1475</v>
      </c>
      <c r="G1302" s="59" t="s">
        <v>1406</v>
      </c>
      <c r="H1302" s="59" t="s">
        <v>1475</v>
      </c>
      <c r="I1302" s="59" t="s">
        <v>1406</v>
      </c>
      <c r="J1302" s="59" t="s">
        <v>1476</v>
      </c>
      <c r="K1302" s="59" t="s">
        <v>795</v>
      </c>
      <c r="L1302" s="59" t="s">
        <v>1604</v>
      </c>
      <c r="M1302" s="59" t="s">
        <v>1478</v>
      </c>
      <c r="N1302" s="59" t="s">
        <v>1479</v>
      </c>
      <c r="O1302" s="59" t="s">
        <v>1480</v>
      </c>
      <c r="P1302" s="59" t="s">
        <v>1481</v>
      </c>
      <c r="Q1302" s="59" t="s">
        <v>1482</v>
      </c>
      <c r="R1302" s="59" t="s">
        <v>1483</v>
      </c>
      <c r="S1302" s="59" t="s">
        <v>1605</v>
      </c>
      <c r="T1302" s="59" t="s">
        <v>1606</v>
      </c>
      <c r="U1302" s="59" t="s">
        <v>1486</v>
      </c>
      <c r="V1302" s="59" t="s">
        <v>1487</v>
      </c>
      <c r="W1302" s="59" t="s">
        <v>1509</v>
      </c>
      <c r="X1302" s="59" t="s">
        <v>1487</v>
      </c>
      <c r="Y1302" s="59" t="s">
        <v>1490</v>
      </c>
      <c r="Z1302" s="59">
        <v>1346.69</v>
      </c>
      <c r="AA1302" s="59">
        <v>1334.65</v>
      </c>
      <c r="AB1302" s="59">
        <v>12.04</v>
      </c>
      <c r="AC1302" s="59">
        <v>1334.65</v>
      </c>
      <c r="AD1302" s="59">
        <v>0</v>
      </c>
      <c r="AE1302" s="59">
        <v>0</v>
      </c>
      <c r="AF1302" s="59" t="s">
        <v>1491</v>
      </c>
      <c r="AG1302" s="59" t="s">
        <v>1476</v>
      </c>
      <c r="AH1302" s="59" t="s">
        <v>795</v>
      </c>
      <c r="AI1302" s="59" t="s">
        <v>1492</v>
      </c>
      <c r="AJ1302" s="59" t="s">
        <v>1486</v>
      </c>
      <c r="AK1302" s="59" t="s">
        <v>278</v>
      </c>
      <c r="AL1302" s="59" t="s">
        <v>1493</v>
      </c>
      <c r="AM1302" s="59" t="s">
        <v>1494</v>
      </c>
      <c r="AN1302" s="59" t="s">
        <v>1385</v>
      </c>
      <c r="AO1302" s="59" t="s">
        <v>107</v>
      </c>
    </row>
    <row r="1303" spans="1:41" x14ac:dyDescent="0.15">
      <c r="A1303" s="59" t="s">
        <v>1879</v>
      </c>
      <c r="B1303" s="59" t="s">
        <v>1602</v>
      </c>
      <c r="C1303" s="59" t="s">
        <v>1603</v>
      </c>
      <c r="D1303" s="59" t="s">
        <v>1504</v>
      </c>
      <c r="E1303" s="59" t="s">
        <v>1139</v>
      </c>
      <c r="F1303" s="59" t="s">
        <v>1475</v>
      </c>
      <c r="G1303" s="59" t="s">
        <v>1406</v>
      </c>
      <c r="H1303" s="59" t="s">
        <v>1475</v>
      </c>
      <c r="I1303" s="59" t="s">
        <v>1406</v>
      </c>
      <c r="J1303" s="59" t="s">
        <v>1476</v>
      </c>
      <c r="K1303" s="59" t="s">
        <v>795</v>
      </c>
      <c r="L1303" s="59" t="s">
        <v>1604</v>
      </c>
      <c r="M1303" s="59" t="s">
        <v>1478</v>
      </c>
      <c r="N1303" s="59" t="s">
        <v>1479</v>
      </c>
      <c r="O1303" s="59" t="s">
        <v>1480</v>
      </c>
      <c r="P1303" s="59" t="s">
        <v>1481</v>
      </c>
      <c r="Q1303" s="59" t="s">
        <v>1482</v>
      </c>
      <c r="R1303" s="59" t="s">
        <v>1483</v>
      </c>
      <c r="S1303" s="59" t="s">
        <v>1605</v>
      </c>
      <c r="T1303" s="59" t="s">
        <v>1606</v>
      </c>
      <c r="U1303" s="59" t="s">
        <v>1486</v>
      </c>
      <c r="V1303" s="59" t="s">
        <v>1487</v>
      </c>
      <c r="W1303" s="59" t="s">
        <v>1488</v>
      </c>
      <c r="X1303" s="59" t="s">
        <v>1510</v>
      </c>
      <c r="Y1303" s="59" t="s">
        <v>1490</v>
      </c>
      <c r="Z1303" s="59">
        <v>1193.04</v>
      </c>
      <c r="AA1303" s="59">
        <v>1183.8399999999999</v>
      </c>
      <c r="AB1303" s="59">
        <v>9.1999999999999993</v>
      </c>
      <c r="AC1303" s="59">
        <v>1183.8399999999999</v>
      </c>
      <c r="AD1303" s="59">
        <v>0</v>
      </c>
      <c r="AE1303" s="59">
        <v>0</v>
      </c>
      <c r="AF1303" s="59" t="s">
        <v>1491</v>
      </c>
      <c r="AG1303" s="59" t="s">
        <v>1476</v>
      </c>
      <c r="AH1303" s="59" t="s">
        <v>795</v>
      </c>
      <c r="AI1303" s="59" t="s">
        <v>1492</v>
      </c>
      <c r="AJ1303" s="59" t="s">
        <v>1486</v>
      </c>
      <c r="AK1303" s="59" t="s">
        <v>278</v>
      </c>
      <c r="AL1303" s="59" t="s">
        <v>1493</v>
      </c>
      <c r="AM1303" s="59" t="s">
        <v>1494</v>
      </c>
      <c r="AN1303" s="59" t="s">
        <v>1385</v>
      </c>
      <c r="AO1303" s="59" t="s">
        <v>107</v>
      </c>
    </row>
    <row r="1304" spans="1:41" x14ac:dyDescent="0.15">
      <c r="A1304" s="59" t="s">
        <v>1879</v>
      </c>
      <c r="B1304" s="59" t="s">
        <v>1602</v>
      </c>
      <c r="C1304" s="59" t="s">
        <v>1603</v>
      </c>
      <c r="D1304" s="59" t="s">
        <v>1504</v>
      </c>
      <c r="E1304" s="59" t="s">
        <v>1139</v>
      </c>
      <c r="F1304" s="59" t="s">
        <v>1475</v>
      </c>
      <c r="G1304" s="59" t="s">
        <v>1406</v>
      </c>
      <c r="H1304" s="59" t="s">
        <v>1475</v>
      </c>
      <c r="I1304" s="59" t="s">
        <v>1406</v>
      </c>
      <c r="J1304" s="59" t="s">
        <v>1476</v>
      </c>
      <c r="K1304" s="59" t="s">
        <v>795</v>
      </c>
      <c r="L1304" s="59" t="s">
        <v>1604</v>
      </c>
      <c r="M1304" s="59" t="s">
        <v>1478</v>
      </c>
      <c r="N1304" s="59" t="s">
        <v>1479</v>
      </c>
      <c r="O1304" s="59" t="s">
        <v>1480</v>
      </c>
      <c r="P1304" s="59" t="s">
        <v>1481</v>
      </c>
      <c r="Q1304" s="59" t="s">
        <v>1482</v>
      </c>
      <c r="R1304" s="59" t="s">
        <v>1483</v>
      </c>
      <c r="S1304" s="59" t="s">
        <v>1605</v>
      </c>
      <c r="T1304" s="59" t="s">
        <v>1606</v>
      </c>
      <c r="U1304" s="59" t="s">
        <v>1486</v>
      </c>
      <c r="V1304" s="59" t="s">
        <v>1487</v>
      </c>
      <c r="W1304" s="59" t="s">
        <v>1513</v>
      </c>
      <c r="X1304" s="59" t="s">
        <v>1487</v>
      </c>
      <c r="Y1304" s="59" t="s">
        <v>1490</v>
      </c>
      <c r="Z1304" s="59">
        <v>97.34</v>
      </c>
      <c r="AA1304" s="59">
        <v>97.08</v>
      </c>
      <c r="AB1304" s="59">
        <v>0.26</v>
      </c>
      <c r="AC1304" s="59">
        <v>97.08</v>
      </c>
      <c r="AD1304" s="59">
        <v>0</v>
      </c>
      <c r="AE1304" s="59">
        <v>0</v>
      </c>
      <c r="AF1304" s="59" t="s">
        <v>1491</v>
      </c>
      <c r="AG1304" s="59" t="s">
        <v>1476</v>
      </c>
      <c r="AH1304" s="59" t="s">
        <v>795</v>
      </c>
      <c r="AI1304" s="59" t="s">
        <v>1492</v>
      </c>
      <c r="AJ1304" s="59" t="s">
        <v>1486</v>
      </c>
      <c r="AK1304" s="59" t="s">
        <v>278</v>
      </c>
      <c r="AL1304" s="59" t="s">
        <v>1493</v>
      </c>
      <c r="AM1304" s="59" t="s">
        <v>1494</v>
      </c>
      <c r="AN1304" s="59" t="s">
        <v>1385</v>
      </c>
      <c r="AO1304" s="59" t="s">
        <v>107</v>
      </c>
    </row>
    <row r="1305" spans="1:41" x14ac:dyDescent="0.15">
      <c r="A1305" s="59" t="s">
        <v>1879</v>
      </c>
      <c r="B1305" s="59" t="s">
        <v>1602</v>
      </c>
      <c r="C1305" s="59" t="s">
        <v>1603</v>
      </c>
      <c r="D1305" s="59" t="s">
        <v>1504</v>
      </c>
      <c r="E1305" s="59" t="s">
        <v>1139</v>
      </c>
      <c r="F1305" s="59" t="s">
        <v>1475</v>
      </c>
      <c r="G1305" s="59" t="s">
        <v>1406</v>
      </c>
      <c r="H1305" s="59" t="s">
        <v>1475</v>
      </c>
      <c r="I1305" s="59" t="s">
        <v>1406</v>
      </c>
      <c r="J1305" s="59" t="s">
        <v>1476</v>
      </c>
      <c r="K1305" s="59" t="s">
        <v>795</v>
      </c>
      <c r="L1305" s="59" t="s">
        <v>1604</v>
      </c>
      <c r="M1305" s="59" t="s">
        <v>1478</v>
      </c>
      <c r="N1305" s="59" t="s">
        <v>1479</v>
      </c>
      <c r="O1305" s="59" t="s">
        <v>1480</v>
      </c>
      <c r="P1305" s="59" t="s">
        <v>1481</v>
      </c>
      <c r="Q1305" s="59" t="s">
        <v>1482</v>
      </c>
      <c r="R1305" s="59" t="s">
        <v>1483</v>
      </c>
      <c r="S1305" s="59" t="s">
        <v>1605</v>
      </c>
      <c r="T1305" s="59" t="s">
        <v>1606</v>
      </c>
      <c r="U1305" s="59" t="s">
        <v>1486</v>
      </c>
      <c r="V1305" s="59" t="s">
        <v>1487</v>
      </c>
      <c r="W1305" s="59" t="s">
        <v>1514</v>
      </c>
      <c r="X1305" s="59" t="s">
        <v>1487</v>
      </c>
      <c r="Y1305" s="59" t="s">
        <v>1490</v>
      </c>
      <c r="Z1305" s="59">
        <v>56.58</v>
      </c>
      <c r="AA1305" s="59">
        <v>56.23</v>
      </c>
      <c r="AB1305" s="59">
        <v>0.35</v>
      </c>
      <c r="AC1305" s="59">
        <v>56.23</v>
      </c>
      <c r="AD1305" s="59">
        <v>0</v>
      </c>
      <c r="AE1305" s="59">
        <v>0</v>
      </c>
      <c r="AF1305" s="59" t="s">
        <v>1491</v>
      </c>
      <c r="AG1305" s="59" t="s">
        <v>1476</v>
      </c>
      <c r="AH1305" s="59" t="s">
        <v>795</v>
      </c>
      <c r="AI1305" s="59" t="s">
        <v>1492</v>
      </c>
      <c r="AJ1305" s="59" t="s">
        <v>1486</v>
      </c>
      <c r="AK1305" s="59" t="s">
        <v>278</v>
      </c>
      <c r="AL1305" s="59" t="s">
        <v>1493</v>
      </c>
      <c r="AM1305" s="59" t="s">
        <v>1494</v>
      </c>
      <c r="AN1305" s="59" t="s">
        <v>1385</v>
      </c>
      <c r="AO1305" s="59" t="s">
        <v>107</v>
      </c>
    </row>
    <row r="1306" spans="1:41" x14ac:dyDescent="0.15">
      <c r="A1306" s="59" t="s">
        <v>1879</v>
      </c>
      <c r="B1306" s="59" t="s">
        <v>1607</v>
      </c>
      <c r="C1306" s="59" t="s">
        <v>1608</v>
      </c>
      <c r="D1306" s="59" t="s">
        <v>1504</v>
      </c>
      <c r="E1306" s="59" t="s">
        <v>1139</v>
      </c>
      <c r="F1306" s="59" t="s">
        <v>1475</v>
      </c>
      <c r="G1306" s="59" t="s">
        <v>1406</v>
      </c>
      <c r="H1306" s="59" t="s">
        <v>1475</v>
      </c>
      <c r="I1306" s="59" t="s">
        <v>1406</v>
      </c>
      <c r="J1306" s="59" t="s">
        <v>1476</v>
      </c>
      <c r="K1306" s="59" t="s">
        <v>795</v>
      </c>
      <c r="L1306" s="59" t="s">
        <v>1609</v>
      </c>
      <c r="M1306" s="59" t="s">
        <v>1478</v>
      </c>
      <c r="N1306" s="59" t="s">
        <v>1479</v>
      </c>
      <c r="O1306" s="59" t="s">
        <v>1480</v>
      </c>
      <c r="P1306" s="59" t="s">
        <v>1481</v>
      </c>
      <c r="Q1306" s="59" t="s">
        <v>1482</v>
      </c>
      <c r="R1306" s="59" t="s">
        <v>1483</v>
      </c>
      <c r="S1306" s="59" t="s">
        <v>1610</v>
      </c>
      <c r="T1306" s="59" t="s">
        <v>1611</v>
      </c>
      <c r="U1306" s="59" t="s">
        <v>1486</v>
      </c>
      <c r="V1306" s="59" t="s">
        <v>1487</v>
      </c>
      <c r="W1306" s="59" t="s">
        <v>1509</v>
      </c>
      <c r="X1306" s="59" t="s">
        <v>1487</v>
      </c>
      <c r="Y1306" s="59" t="s">
        <v>1490</v>
      </c>
      <c r="Z1306" s="59">
        <v>669.02</v>
      </c>
      <c r="AA1306" s="59">
        <v>669.02</v>
      </c>
      <c r="AB1306" s="59">
        <v>0</v>
      </c>
      <c r="AC1306" s="59">
        <v>669.02</v>
      </c>
      <c r="AD1306" s="59">
        <v>0</v>
      </c>
      <c r="AE1306" s="59">
        <v>0</v>
      </c>
      <c r="AF1306" s="59" t="s">
        <v>1491</v>
      </c>
      <c r="AG1306" s="59" t="s">
        <v>1476</v>
      </c>
      <c r="AH1306" s="59" t="s">
        <v>795</v>
      </c>
      <c r="AI1306" s="59" t="s">
        <v>1492</v>
      </c>
      <c r="AJ1306" s="59" t="s">
        <v>1486</v>
      </c>
      <c r="AK1306" s="59" t="s">
        <v>278</v>
      </c>
      <c r="AL1306" s="59" t="s">
        <v>1493</v>
      </c>
      <c r="AM1306" s="59" t="s">
        <v>1494</v>
      </c>
      <c r="AN1306" s="59" t="s">
        <v>1385</v>
      </c>
      <c r="AO1306" s="59" t="s">
        <v>107</v>
      </c>
    </row>
    <row r="1307" spans="1:41" x14ac:dyDescent="0.15">
      <c r="A1307" s="59" t="s">
        <v>1879</v>
      </c>
      <c r="B1307" s="59" t="s">
        <v>1607</v>
      </c>
      <c r="C1307" s="59" t="s">
        <v>1608</v>
      </c>
      <c r="D1307" s="59" t="s">
        <v>1504</v>
      </c>
      <c r="E1307" s="59" t="s">
        <v>1139</v>
      </c>
      <c r="F1307" s="59" t="s">
        <v>1475</v>
      </c>
      <c r="G1307" s="59" t="s">
        <v>1406</v>
      </c>
      <c r="H1307" s="59" t="s">
        <v>1475</v>
      </c>
      <c r="I1307" s="59" t="s">
        <v>1406</v>
      </c>
      <c r="J1307" s="59" t="s">
        <v>1476</v>
      </c>
      <c r="K1307" s="59" t="s">
        <v>795</v>
      </c>
      <c r="L1307" s="59" t="s">
        <v>1609</v>
      </c>
      <c r="M1307" s="59" t="s">
        <v>1478</v>
      </c>
      <c r="N1307" s="59" t="s">
        <v>1479</v>
      </c>
      <c r="O1307" s="59" t="s">
        <v>1480</v>
      </c>
      <c r="P1307" s="59" t="s">
        <v>1481</v>
      </c>
      <c r="Q1307" s="59" t="s">
        <v>1482</v>
      </c>
      <c r="R1307" s="59" t="s">
        <v>1483</v>
      </c>
      <c r="S1307" s="59" t="s">
        <v>1610</v>
      </c>
      <c r="T1307" s="59" t="s">
        <v>1611</v>
      </c>
      <c r="U1307" s="59" t="s">
        <v>1486</v>
      </c>
      <c r="V1307" s="59" t="s">
        <v>1487</v>
      </c>
      <c r="W1307" s="59" t="s">
        <v>1488</v>
      </c>
      <c r="X1307" s="59" t="s">
        <v>1510</v>
      </c>
      <c r="Y1307" s="59" t="s">
        <v>1490</v>
      </c>
      <c r="Z1307" s="59">
        <v>1.93</v>
      </c>
      <c r="AA1307" s="59">
        <v>1.93</v>
      </c>
      <c r="AB1307" s="59">
        <v>0</v>
      </c>
      <c r="AC1307" s="59">
        <v>1.93</v>
      </c>
      <c r="AD1307" s="59">
        <v>0</v>
      </c>
      <c r="AE1307" s="59">
        <v>0</v>
      </c>
      <c r="AF1307" s="59" t="s">
        <v>1491</v>
      </c>
      <c r="AG1307" s="59" t="s">
        <v>1476</v>
      </c>
      <c r="AH1307" s="59" t="s">
        <v>795</v>
      </c>
      <c r="AI1307" s="59" t="s">
        <v>1492</v>
      </c>
      <c r="AJ1307" s="59" t="s">
        <v>1486</v>
      </c>
      <c r="AK1307" s="59" t="s">
        <v>278</v>
      </c>
      <c r="AL1307" s="59" t="s">
        <v>1493</v>
      </c>
      <c r="AM1307" s="59" t="s">
        <v>1494</v>
      </c>
      <c r="AN1307" s="59" t="s">
        <v>1385</v>
      </c>
      <c r="AO1307" s="59" t="s">
        <v>107</v>
      </c>
    </row>
    <row r="1308" spans="1:41" x14ac:dyDescent="0.15">
      <c r="A1308" s="59" t="s">
        <v>1879</v>
      </c>
      <c r="B1308" s="59" t="s">
        <v>1607</v>
      </c>
      <c r="C1308" s="59" t="s">
        <v>1608</v>
      </c>
      <c r="D1308" s="59" t="s">
        <v>1504</v>
      </c>
      <c r="E1308" s="59" t="s">
        <v>1139</v>
      </c>
      <c r="F1308" s="59" t="s">
        <v>1475</v>
      </c>
      <c r="G1308" s="59" t="s">
        <v>1406</v>
      </c>
      <c r="H1308" s="59" t="s">
        <v>1475</v>
      </c>
      <c r="I1308" s="59" t="s">
        <v>1406</v>
      </c>
      <c r="J1308" s="59" t="s">
        <v>1476</v>
      </c>
      <c r="K1308" s="59" t="s">
        <v>795</v>
      </c>
      <c r="L1308" s="59" t="s">
        <v>1609</v>
      </c>
      <c r="M1308" s="59" t="s">
        <v>1478</v>
      </c>
      <c r="N1308" s="59" t="s">
        <v>1479</v>
      </c>
      <c r="O1308" s="59" t="s">
        <v>1480</v>
      </c>
      <c r="P1308" s="59" t="s">
        <v>1481</v>
      </c>
      <c r="Q1308" s="59" t="s">
        <v>1482</v>
      </c>
      <c r="R1308" s="59" t="s">
        <v>1483</v>
      </c>
      <c r="S1308" s="59" t="s">
        <v>1610</v>
      </c>
      <c r="T1308" s="59" t="s">
        <v>1611</v>
      </c>
      <c r="U1308" s="59" t="s">
        <v>1486</v>
      </c>
      <c r="V1308" s="59" t="s">
        <v>1487</v>
      </c>
      <c r="W1308" s="59" t="s">
        <v>1488</v>
      </c>
      <c r="X1308" s="59" t="s">
        <v>1511</v>
      </c>
      <c r="Y1308" s="59" t="s">
        <v>1490</v>
      </c>
      <c r="Z1308" s="59">
        <v>19.809999999999999</v>
      </c>
      <c r="AA1308" s="59">
        <v>19.809999999999999</v>
      </c>
      <c r="AB1308" s="59">
        <v>0</v>
      </c>
      <c r="AC1308" s="59">
        <v>19.809999999999999</v>
      </c>
      <c r="AD1308" s="59">
        <v>0</v>
      </c>
      <c r="AE1308" s="59">
        <v>0</v>
      </c>
      <c r="AF1308" s="59" t="s">
        <v>1491</v>
      </c>
      <c r="AG1308" s="59" t="s">
        <v>1476</v>
      </c>
      <c r="AH1308" s="59" t="s">
        <v>795</v>
      </c>
      <c r="AI1308" s="59" t="s">
        <v>1492</v>
      </c>
      <c r="AJ1308" s="59" t="s">
        <v>1486</v>
      </c>
      <c r="AK1308" s="59" t="s">
        <v>278</v>
      </c>
      <c r="AL1308" s="59" t="s">
        <v>1493</v>
      </c>
      <c r="AM1308" s="59" t="s">
        <v>1494</v>
      </c>
      <c r="AN1308" s="59" t="s">
        <v>1385</v>
      </c>
      <c r="AO1308" s="59" t="s">
        <v>107</v>
      </c>
    </row>
    <row r="1309" spans="1:41" x14ac:dyDescent="0.15">
      <c r="A1309" s="59" t="s">
        <v>1879</v>
      </c>
      <c r="B1309" s="59" t="s">
        <v>1612</v>
      </c>
      <c r="C1309" s="59" t="s">
        <v>1613</v>
      </c>
      <c r="D1309" s="59" t="s">
        <v>1614</v>
      </c>
      <c r="E1309" s="59" t="s">
        <v>1615</v>
      </c>
      <c r="F1309" s="59" t="s">
        <v>1475</v>
      </c>
      <c r="G1309" s="59" t="s">
        <v>1406</v>
      </c>
      <c r="H1309" s="59" t="s">
        <v>1475</v>
      </c>
      <c r="I1309" s="59" t="s">
        <v>1406</v>
      </c>
      <c r="J1309" s="59" t="s">
        <v>1426</v>
      </c>
      <c r="K1309" s="59" t="s">
        <v>1616</v>
      </c>
      <c r="L1309" s="59" t="s">
        <v>1617</v>
      </c>
      <c r="M1309" s="59" t="s">
        <v>1618</v>
      </c>
      <c r="N1309" s="59" t="s">
        <v>1619</v>
      </c>
      <c r="O1309" s="59" t="s">
        <v>1620</v>
      </c>
      <c r="P1309" s="59" t="s">
        <v>1621</v>
      </c>
      <c r="Q1309" s="59" t="s">
        <v>1622</v>
      </c>
      <c r="R1309" s="59" t="s">
        <v>1623</v>
      </c>
      <c r="S1309" s="59" t="s">
        <v>1624</v>
      </c>
      <c r="T1309" s="59" t="s">
        <v>1625</v>
      </c>
      <c r="U1309" s="59" t="s">
        <v>1486</v>
      </c>
      <c r="V1309" s="59" t="s">
        <v>1487</v>
      </c>
      <c r="W1309" s="59" t="s">
        <v>1508</v>
      </c>
      <c r="X1309" s="59" t="s">
        <v>1487</v>
      </c>
      <c r="Y1309" s="59" t="s">
        <v>1490</v>
      </c>
      <c r="Z1309" s="59">
        <v>7.44</v>
      </c>
      <c r="AA1309" s="59">
        <v>7.44</v>
      </c>
      <c r="AB1309" s="59">
        <v>0</v>
      </c>
      <c r="AC1309" s="59">
        <v>7.44</v>
      </c>
      <c r="AD1309" s="59">
        <v>0</v>
      </c>
      <c r="AE1309" s="59">
        <v>0</v>
      </c>
      <c r="AF1309" s="59" t="s">
        <v>1491</v>
      </c>
      <c r="AG1309" s="59" t="s">
        <v>1426</v>
      </c>
      <c r="AH1309" s="59" t="s">
        <v>1616</v>
      </c>
      <c r="AI1309" s="59" t="s">
        <v>1523</v>
      </c>
      <c r="AJ1309" s="59" t="s">
        <v>1486</v>
      </c>
      <c r="AK1309" s="59" t="s">
        <v>278</v>
      </c>
      <c r="AL1309" s="59" t="s">
        <v>1493</v>
      </c>
      <c r="AM1309" s="59" t="s">
        <v>1494</v>
      </c>
      <c r="AN1309" s="59" t="s">
        <v>1385</v>
      </c>
      <c r="AO1309" s="59" t="s">
        <v>107</v>
      </c>
    </row>
    <row r="1310" spans="1:41" x14ac:dyDescent="0.15">
      <c r="A1310" s="59" t="s">
        <v>1879</v>
      </c>
      <c r="B1310" s="59" t="s">
        <v>1612</v>
      </c>
      <c r="C1310" s="59" t="s">
        <v>1613</v>
      </c>
      <c r="D1310" s="59" t="s">
        <v>1614</v>
      </c>
      <c r="E1310" s="59" t="s">
        <v>1615</v>
      </c>
      <c r="F1310" s="59" t="s">
        <v>1475</v>
      </c>
      <c r="G1310" s="59" t="s">
        <v>1406</v>
      </c>
      <c r="H1310" s="59" t="s">
        <v>1475</v>
      </c>
      <c r="I1310" s="59" t="s">
        <v>1406</v>
      </c>
      <c r="J1310" s="59" t="s">
        <v>1426</v>
      </c>
      <c r="K1310" s="59" t="s">
        <v>1616</v>
      </c>
      <c r="L1310" s="59" t="s">
        <v>1617</v>
      </c>
      <c r="M1310" s="59" t="s">
        <v>1618</v>
      </c>
      <c r="N1310" s="59" t="s">
        <v>1619</v>
      </c>
      <c r="O1310" s="59" t="s">
        <v>1620</v>
      </c>
      <c r="P1310" s="59" t="s">
        <v>1621</v>
      </c>
      <c r="Q1310" s="59" t="s">
        <v>1622</v>
      </c>
      <c r="R1310" s="59" t="s">
        <v>1623</v>
      </c>
      <c r="S1310" s="59" t="s">
        <v>1624</v>
      </c>
      <c r="T1310" s="59" t="s">
        <v>1625</v>
      </c>
      <c r="U1310" s="59" t="s">
        <v>1486</v>
      </c>
      <c r="V1310" s="59" t="s">
        <v>1487</v>
      </c>
      <c r="W1310" s="59" t="s">
        <v>1509</v>
      </c>
      <c r="X1310" s="59" t="s">
        <v>1487</v>
      </c>
      <c r="Y1310" s="59" t="s">
        <v>1490</v>
      </c>
      <c r="Z1310" s="59">
        <v>36.979999999999997</v>
      </c>
      <c r="AA1310" s="59">
        <v>36.979999999999997</v>
      </c>
      <c r="AB1310" s="59">
        <v>0</v>
      </c>
      <c r="AC1310" s="59">
        <v>36.979999999999997</v>
      </c>
      <c r="AD1310" s="59">
        <v>0</v>
      </c>
      <c r="AE1310" s="59">
        <v>0</v>
      </c>
      <c r="AF1310" s="59" t="s">
        <v>1491</v>
      </c>
      <c r="AG1310" s="59" t="s">
        <v>1426</v>
      </c>
      <c r="AH1310" s="59" t="s">
        <v>1616</v>
      </c>
      <c r="AI1310" s="59" t="s">
        <v>1523</v>
      </c>
      <c r="AJ1310" s="59" t="s">
        <v>1486</v>
      </c>
      <c r="AK1310" s="59" t="s">
        <v>278</v>
      </c>
      <c r="AL1310" s="59" t="s">
        <v>1493</v>
      </c>
      <c r="AM1310" s="59" t="s">
        <v>1494</v>
      </c>
      <c r="AN1310" s="59" t="s">
        <v>1385</v>
      </c>
      <c r="AO1310" s="59" t="s">
        <v>107</v>
      </c>
    </row>
    <row r="1311" spans="1:41" x14ac:dyDescent="0.15">
      <c r="A1311" s="59" t="s">
        <v>1879</v>
      </c>
      <c r="B1311" s="59" t="s">
        <v>1612</v>
      </c>
      <c r="C1311" s="59" t="s">
        <v>1613</v>
      </c>
      <c r="D1311" s="59" t="s">
        <v>1614</v>
      </c>
      <c r="E1311" s="59" t="s">
        <v>1615</v>
      </c>
      <c r="F1311" s="59" t="s">
        <v>1475</v>
      </c>
      <c r="G1311" s="59" t="s">
        <v>1406</v>
      </c>
      <c r="H1311" s="59" t="s">
        <v>1475</v>
      </c>
      <c r="I1311" s="59" t="s">
        <v>1406</v>
      </c>
      <c r="J1311" s="59" t="s">
        <v>1426</v>
      </c>
      <c r="K1311" s="59" t="s">
        <v>1616</v>
      </c>
      <c r="L1311" s="59" t="s">
        <v>1617</v>
      </c>
      <c r="M1311" s="59" t="s">
        <v>1618</v>
      </c>
      <c r="N1311" s="59" t="s">
        <v>1619</v>
      </c>
      <c r="O1311" s="59" t="s">
        <v>1620</v>
      </c>
      <c r="P1311" s="59" t="s">
        <v>1621</v>
      </c>
      <c r="Q1311" s="59" t="s">
        <v>1622</v>
      </c>
      <c r="R1311" s="59" t="s">
        <v>1623</v>
      </c>
      <c r="S1311" s="59" t="s">
        <v>1624</v>
      </c>
      <c r="T1311" s="59" t="s">
        <v>1625</v>
      </c>
      <c r="U1311" s="59" t="s">
        <v>1486</v>
      </c>
      <c r="V1311" s="59" t="s">
        <v>1487</v>
      </c>
      <c r="W1311" s="59" t="s">
        <v>1488</v>
      </c>
      <c r="X1311" s="59" t="s">
        <v>1510</v>
      </c>
      <c r="Y1311" s="59" t="s">
        <v>1490</v>
      </c>
      <c r="Z1311" s="59">
        <v>3.03</v>
      </c>
      <c r="AA1311" s="59">
        <v>3.03</v>
      </c>
      <c r="AB1311" s="59">
        <v>0</v>
      </c>
      <c r="AC1311" s="59">
        <v>3.03</v>
      </c>
      <c r="AD1311" s="59">
        <v>0</v>
      </c>
      <c r="AE1311" s="59">
        <v>0</v>
      </c>
      <c r="AF1311" s="59" t="s">
        <v>1491</v>
      </c>
      <c r="AG1311" s="59" t="s">
        <v>1426</v>
      </c>
      <c r="AH1311" s="59" t="s">
        <v>1616</v>
      </c>
      <c r="AI1311" s="59" t="s">
        <v>1523</v>
      </c>
      <c r="AJ1311" s="59" t="s">
        <v>1486</v>
      </c>
      <c r="AK1311" s="59" t="s">
        <v>278</v>
      </c>
      <c r="AL1311" s="59" t="s">
        <v>1493</v>
      </c>
      <c r="AM1311" s="59" t="s">
        <v>1494</v>
      </c>
      <c r="AN1311" s="59" t="s">
        <v>1385</v>
      </c>
      <c r="AO1311" s="59" t="s">
        <v>107</v>
      </c>
    </row>
    <row r="1312" spans="1:41" x14ac:dyDescent="0.15">
      <c r="A1312" s="59" t="s">
        <v>1879</v>
      </c>
      <c r="B1312" s="59" t="s">
        <v>1626</v>
      </c>
      <c r="C1312" s="59" t="s">
        <v>1627</v>
      </c>
      <c r="D1312" s="59" t="s">
        <v>1614</v>
      </c>
      <c r="E1312" s="59" t="s">
        <v>1615</v>
      </c>
      <c r="F1312" s="59" t="s">
        <v>1475</v>
      </c>
      <c r="G1312" s="59" t="s">
        <v>1406</v>
      </c>
      <c r="H1312" s="59" t="s">
        <v>1475</v>
      </c>
      <c r="I1312" s="59" t="s">
        <v>1406</v>
      </c>
      <c r="J1312" s="59" t="s">
        <v>1426</v>
      </c>
      <c r="K1312" s="59" t="s">
        <v>1616</v>
      </c>
      <c r="L1312" s="59" t="s">
        <v>1628</v>
      </c>
      <c r="M1312" s="59" t="s">
        <v>1618</v>
      </c>
      <c r="N1312" s="59" t="s">
        <v>1619</v>
      </c>
      <c r="O1312" s="59" t="s">
        <v>1620</v>
      </c>
      <c r="P1312" s="59" t="s">
        <v>1621</v>
      </c>
      <c r="Q1312" s="59" t="s">
        <v>1622</v>
      </c>
      <c r="R1312" s="59" t="s">
        <v>1623</v>
      </c>
      <c r="S1312" s="59" t="s">
        <v>1629</v>
      </c>
      <c r="T1312" s="59" t="s">
        <v>1630</v>
      </c>
      <c r="U1312" s="59" t="s">
        <v>1486</v>
      </c>
      <c r="V1312" s="59" t="s">
        <v>1487</v>
      </c>
      <c r="W1312" s="59" t="s">
        <v>1508</v>
      </c>
      <c r="X1312" s="59" t="s">
        <v>1487</v>
      </c>
      <c r="Y1312" s="59" t="s">
        <v>1490</v>
      </c>
      <c r="Z1312" s="59">
        <v>59.09</v>
      </c>
      <c r="AA1312" s="59">
        <v>59.09</v>
      </c>
      <c r="AB1312" s="59">
        <v>0</v>
      </c>
      <c r="AC1312" s="59">
        <v>59.09</v>
      </c>
      <c r="AD1312" s="59">
        <v>0</v>
      </c>
      <c r="AE1312" s="59">
        <v>0</v>
      </c>
      <c r="AF1312" s="59" t="s">
        <v>1491</v>
      </c>
      <c r="AG1312" s="59" t="s">
        <v>1426</v>
      </c>
      <c r="AH1312" s="59" t="s">
        <v>1616</v>
      </c>
      <c r="AI1312" s="59" t="s">
        <v>1523</v>
      </c>
      <c r="AJ1312" s="59" t="s">
        <v>1486</v>
      </c>
      <c r="AK1312" s="59" t="s">
        <v>278</v>
      </c>
      <c r="AL1312" s="59" t="s">
        <v>1493</v>
      </c>
      <c r="AM1312" s="59" t="s">
        <v>1494</v>
      </c>
      <c r="AN1312" s="59" t="s">
        <v>1385</v>
      </c>
      <c r="AO1312" s="59" t="s">
        <v>107</v>
      </c>
    </row>
    <row r="1313" spans="1:41" x14ac:dyDescent="0.15">
      <c r="A1313" s="59" t="s">
        <v>1879</v>
      </c>
      <c r="B1313" s="59" t="s">
        <v>1626</v>
      </c>
      <c r="C1313" s="59" t="s">
        <v>1627</v>
      </c>
      <c r="D1313" s="59" t="s">
        <v>1614</v>
      </c>
      <c r="E1313" s="59" t="s">
        <v>1615</v>
      </c>
      <c r="F1313" s="59" t="s">
        <v>1475</v>
      </c>
      <c r="G1313" s="59" t="s">
        <v>1406</v>
      </c>
      <c r="H1313" s="59" t="s">
        <v>1475</v>
      </c>
      <c r="I1313" s="59" t="s">
        <v>1406</v>
      </c>
      <c r="J1313" s="59" t="s">
        <v>1426</v>
      </c>
      <c r="K1313" s="59" t="s">
        <v>1616</v>
      </c>
      <c r="L1313" s="59" t="s">
        <v>1628</v>
      </c>
      <c r="M1313" s="59" t="s">
        <v>1618</v>
      </c>
      <c r="N1313" s="59" t="s">
        <v>1619</v>
      </c>
      <c r="O1313" s="59" t="s">
        <v>1620</v>
      </c>
      <c r="P1313" s="59" t="s">
        <v>1621</v>
      </c>
      <c r="Q1313" s="59" t="s">
        <v>1622</v>
      </c>
      <c r="R1313" s="59" t="s">
        <v>1623</v>
      </c>
      <c r="S1313" s="59" t="s">
        <v>1629</v>
      </c>
      <c r="T1313" s="59" t="s">
        <v>1630</v>
      </c>
      <c r="U1313" s="59" t="s">
        <v>1486</v>
      </c>
      <c r="V1313" s="59" t="s">
        <v>1487</v>
      </c>
      <c r="W1313" s="59" t="s">
        <v>1509</v>
      </c>
      <c r="X1313" s="59" t="s">
        <v>1487</v>
      </c>
      <c r="Y1313" s="59" t="s">
        <v>1490</v>
      </c>
      <c r="Z1313" s="59">
        <v>1881.1</v>
      </c>
      <c r="AA1313" s="59">
        <v>1881.1</v>
      </c>
      <c r="AB1313" s="59">
        <v>0</v>
      </c>
      <c r="AC1313" s="59">
        <v>1881.1</v>
      </c>
      <c r="AD1313" s="59">
        <v>0</v>
      </c>
      <c r="AE1313" s="59">
        <v>0</v>
      </c>
      <c r="AF1313" s="59" t="s">
        <v>1491</v>
      </c>
      <c r="AG1313" s="59" t="s">
        <v>1426</v>
      </c>
      <c r="AH1313" s="59" t="s">
        <v>1616</v>
      </c>
      <c r="AI1313" s="59" t="s">
        <v>1523</v>
      </c>
      <c r="AJ1313" s="59" t="s">
        <v>1486</v>
      </c>
      <c r="AK1313" s="59" t="s">
        <v>278</v>
      </c>
      <c r="AL1313" s="59" t="s">
        <v>1493</v>
      </c>
      <c r="AM1313" s="59" t="s">
        <v>1494</v>
      </c>
      <c r="AN1313" s="59" t="s">
        <v>1385</v>
      </c>
      <c r="AO1313" s="59" t="s">
        <v>107</v>
      </c>
    </row>
    <row r="1314" spans="1:41" x14ac:dyDescent="0.15">
      <c r="A1314" s="59" t="s">
        <v>1879</v>
      </c>
      <c r="B1314" s="59" t="s">
        <v>1626</v>
      </c>
      <c r="C1314" s="59" t="s">
        <v>1627</v>
      </c>
      <c r="D1314" s="59" t="s">
        <v>1614</v>
      </c>
      <c r="E1314" s="59" t="s">
        <v>1615</v>
      </c>
      <c r="F1314" s="59" t="s">
        <v>1475</v>
      </c>
      <c r="G1314" s="59" t="s">
        <v>1406</v>
      </c>
      <c r="H1314" s="59" t="s">
        <v>1475</v>
      </c>
      <c r="I1314" s="59" t="s">
        <v>1406</v>
      </c>
      <c r="J1314" s="59" t="s">
        <v>1426</v>
      </c>
      <c r="K1314" s="59" t="s">
        <v>1616</v>
      </c>
      <c r="L1314" s="59" t="s">
        <v>1628</v>
      </c>
      <c r="M1314" s="59" t="s">
        <v>1618</v>
      </c>
      <c r="N1314" s="59" t="s">
        <v>1619</v>
      </c>
      <c r="O1314" s="59" t="s">
        <v>1620</v>
      </c>
      <c r="P1314" s="59" t="s">
        <v>1621</v>
      </c>
      <c r="Q1314" s="59" t="s">
        <v>1622</v>
      </c>
      <c r="R1314" s="59" t="s">
        <v>1623</v>
      </c>
      <c r="S1314" s="59" t="s">
        <v>1629</v>
      </c>
      <c r="T1314" s="59" t="s">
        <v>1630</v>
      </c>
      <c r="U1314" s="59" t="s">
        <v>1486</v>
      </c>
      <c r="V1314" s="59" t="s">
        <v>1487</v>
      </c>
      <c r="W1314" s="59" t="s">
        <v>1488</v>
      </c>
      <c r="X1314" s="59" t="s">
        <v>1511</v>
      </c>
      <c r="Y1314" s="59" t="s">
        <v>1490</v>
      </c>
      <c r="Z1314" s="59">
        <v>25.67</v>
      </c>
      <c r="AA1314" s="59">
        <v>25.67</v>
      </c>
      <c r="AB1314" s="59">
        <v>0</v>
      </c>
      <c r="AC1314" s="59">
        <v>25.67</v>
      </c>
      <c r="AD1314" s="59">
        <v>0</v>
      </c>
      <c r="AE1314" s="59">
        <v>0</v>
      </c>
      <c r="AF1314" s="59" t="s">
        <v>1491</v>
      </c>
      <c r="AG1314" s="59" t="s">
        <v>1426</v>
      </c>
      <c r="AH1314" s="59" t="s">
        <v>1616</v>
      </c>
      <c r="AI1314" s="59" t="s">
        <v>1523</v>
      </c>
      <c r="AJ1314" s="59" t="s">
        <v>1486</v>
      </c>
      <c r="AK1314" s="59" t="s">
        <v>278</v>
      </c>
      <c r="AL1314" s="59" t="s">
        <v>1493</v>
      </c>
      <c r="AM1314" s="59" t="s">
        <v>1494</v>
      </c>
      <c r="AN1314" s="59" t="s">
        <v>1385</v>
      </c>
      <c r="AO1314" s="59" t="s">
        <v>107</v>
      </c>
    </row>
    <row r="1315" spans="1:41" x14ac:dyDescent="0.15">
      <c r="A1315" s="59" t="s">
        <v>1879</v>
      </c>
      <c r="B1315" s="59" t="s">
        <v>1819</v>
      </c>
      <c r="C1315" s="59" t="s">
        <v>1820</v>
      </c>
      <c r="D1315" s="59" t="s">
        <v>1614</v>
      </c>
      <c r="E1315" s="59" t="s">
        <v>1615</v>
      </c>
      <c r="F1315" s="59" t="s">
        <v>1475</v>
      </c>
      <c r="G1315" s="59" t="s">
        <v>1406</v>
      </c>
      <c r="H1315" s="59" t="s">
        <v>1475</v>
      </c>
      <c r="I1315" s="59" t="s">
        <v>1406</v>
      </c>
      <c r="J1315" s="59" t="s">
        <v>1426</v>
      </c>
      <c r="K1315" s="59" t="s">
        <v>1616</v>
      </c>
      <c r="L1315" s="59" t="s">
        <v>1821</v>
      </c>
      <c r="M1315" s="59" t="s">
        <v>1618</v>
      </c>
      <c r="N1315" s="59" t="s">
        <v>1619</v>
      </c>
      <c r="O1315" s="59" t="s">
        <v>1620</v>
      </c>
      <c r="P1315" s="59" t="s">
        <v>1621</v>
      </c>
      <c r="Q1315" s="59" t="s">
        <v>1622</v>
      </c>
      <c r="R1315" s="59" t="s">
        <v>1623</v>
      </c>
      <c r="S1315" s="59" t="s">
        <v>1822</v>
      </c>
      <c r="T1315" s="59" t="s">
        <v>1823</v>
      </c>
      <c r="U1315" s="59" t="s">
        <v>1486</v>
      </c>
      <c r="V1315" s="59" t="s">
        <v>1487</v>
      </c>
      <c r="W1315" s="59" t="s">
        <v>1509</v>
      </c>
      <c r="X1315" s="59" t="s">
        <v>1487</v>
      </c>
      <c r="Y1315" s="59" t="s">
        <v>1490</v>
      </c>
      <c r="Z1315" s="59">
        <v>882.82</v>
      </c>
      <c r="AA1315" s="59">
        <v>882.82</v>
      </c>
      <c r="AB1315" s="59">
        <v>0</v>
      </c>
      <c r="AC1315" s="59">
        <v>882.82</v>
      </c>
      <c r="AD1315" s="59">
        <v>0</v>
      </c>
      <c r="AE1315" s="59">
        <v>0</v>
      </c>
      <c r="AF1315" s="59" t="s">
        <v>1491</v>
      </c>
      <c r="AG1315" s="59" t="s">
        <v>1426</v>
      </c>
      <c r="AH1315" s="59" t="s">
        <v>1616</v>
      </c>
      <c r="AI1315" s="59" t="s">
        <v>1523</v>
      </c>
      <c r="AJ1315" s="59" t="s">
        <v>1486</v>
      </c>
      <c r="AK1315" s="59" t="s">
        <v>278</v>
      </c>
      <c r="AL1315" s="59" t="s">
        <v>1493</v>
      </c>
      <c r="AM1315" s="59" t="s">
        <v>1494</v>
      </c>
      <c r="AN1315" s="59" t="s">
        <v>1385</v>
      </c>
      <c r="AO1315" s="59" t="s">
        <v>107</v>
      </c>
    </row>
    <row r="1316" spans="1:41" x14ac:dyDescent="0.15">
      <c r="A1316" s="59" t="s">
        <v>1879</v>
      </c>
      <c r="B1316" s="59" t="s">
        <v>1819</v>
      </c>
      <c r="C1316" s="59" t="s">
        <v>1820</v>
      </c>
      <c r="D1316" s="59" t="s">
        <v>1614</v>
      </c>
      <c r="E1316" s="59" t="s">
        <v>1615</v>
      </c>
      <c r="F1316" s="59" t="s">
        <v>1475</v>
      </c>
      <c r="G1316" s="59" t="s">
        <v>1406</v>
      </c>
      <c r="H1316" s="59" t="s">
        <v>1475</v>
      </c>
      <c r="I1316" s="59" t="s">
        <v>1406</v>
      </c>
      <c r="J1316" s="59" t="s">
        <v>1426</v>
      </c>
      <c r="K1316" s="59" t="s">
        <v>1616</v>
      </c>
      <c r="L1316" s="59" t="s">
        <v>1821</v>
      </c>
      <c r="M1316" s="59" t="s">
        <v>1618</v>
      </c>
      <c r="N1316" s="59" t="s">
        <v>1619</v>
      </c>
      <c r="O1316" s="59" t="s">
        <v>1620</v>
      </c>
      <c r="P1316" s="59" t="s">
        <v>1621</v>
      </c>
      <c r="Q1316" s="59" t="s">
        <v>1622</v>
      </c>
      <c r="R1316" s="59" t="s">
        <v>1623</v>
      </c>
      <c r="S1316" s="59" t="s">
        <v>1822</v>
      </c>
      <c r="T1316" s="59" t="s">
        <v>1823</v>
      </c>
      <c r="U1316" s="59" t="s">
        <v>1486</v>
      </c>
      <c r="V1316" s="59" t="s">
        <v>1487</v>
      </c>
      <c r="W1316" s="59" t="s">
        <v>1488</v>
      </c>
      <c r="X1316" s="59" t="s">
        <v>1511</v>
      </c>
      <c r="Y1316" s="59" t="s">
        <v>1490</v>
      </c>
      <c r="Z1316" s="59">
        <v>4.79</v>
      </c>
      <c r="AA1316" s="59">
        <v>4.79</v>
      </c>
      <c r="AB1316" s="59">
        <v>0</v>
      </c>
      <c r="AC1316" s="59">
        <v>4.79</v>
      </c>
      <c r="AD1316" s="59">
        <v>0</v>
      </c>
      <c r="AE1316" s="59">
        <v>0</v>
      </c>
      <c r="AF1316" s="59" t="s">
        <v>1491</v>
      </c>
      <c r="AG1316" s="59" t="s">
        <v>1426</v>
      </c>
      <c r="AH1316" s="59" t="s">
        <v>1616</v>
      </c>
      <c r="AI1316" s="59" t="s">
        <v>1523</v>
      </c>
      <c r="AJ1316" s="59" t="s">
        <v>1486</v>
      </c>
      <c r="AK1316" s="59" t="s">
        <v>278</v>
      </c>
      <c r="AL1316" s="59" t="s">
        <v>1493</v>
      </c>
      <c r="AM1316" s="59" t="s">
        <v>1494</v>
      </c>
      <c r="AN1316" s="59" t="s">
        <v>1385</v>
      </c>
      <c r="AO1316" s="59" t="s">
        <v>107</v>
      </c>
    </row>
    <row r="1317" spans="1:41" x14ac:dyDescent="0.15">
      <c r="A1317" s="59" t="s">
        <v>1879</v>
      </c>
      <c r="B1317" s="59" t="s">
        <v>1824</v>
      </c>
      <c r="C1317" s="59" t="s">
        <v>1825</v>
      </c>
      <c r="D1317" s="59" t="s">
        <v>1614</v>
      </c>
      <c r="E1317" s="59" t="s">
        <v>1615</v>
      </c>
      <c r="F1317" s="59" t="s">
        <v>1475</v>
      </c>
      <c r="G1317" s="59" t="s">
        <v>1406</v>
      </c>
      <c r="H1317" s="59" t="s">
        <v>1475</v>
      </c>
      <c r="I1317" s="59" t="s">
        <v>1406</v>
      </c>
      <c r="J1317" s="59" t="s">
        <v>1426</v>
      </c>
      <c r="K1317" s="59" t="s">
        <v>1616</v>
      </c>
      <c r="L1317" s="59" t="s">
        <v>1826</v>
      </c>
      <c r="M1317" s="59" t="s">
        <v>1618</v>
      </c>
      <c r="N1317" s="59" t="s">
        <v>1619</v>
      </c>
      <c r="O1317" s="59" t="s">
        <v>1620</v>
      </c>
      <c r="P1317" s="59" t="s">
        <v>1621</v>
      </c>
      <c r="Q1317" s="59" t="s">
        <v>1622</v>
      </c>
      <c r="R1317" s="59" t="s">
        <v>1623</v>
      </c>
      <c r="S1317" s="59" t="s">
        <v>1827</v>
      </c>
      <c r="T1317" s="59" t="s">
        <v>1828</v>
      </c>
      <c r="U1317" s="59" t="s">
        <v>1486</v>
      </c>
      <c r="V1317" s="59" t="s">
        <v>1487</v>
      </c>
      <c r="W1317" s="59" t="s">
        <v>1509</v>
      </c>
      <c r="X1317" s="59" t="s">
        <v>1487</v>
      </c>
      <c r="Y1317" s="59" t="s">
        <v>1490</v>
      </c>
      <c r="Z1317" s="59">
        <v>133.16999999999999</v>
      </c>
      <c r="AA1317" s="59">
        <v>133.16999999999999</v>
      </c>
      <c r="AB1317" s="59">
        <v>0</v>
      </c>
      <c r="AC1317" s="59">
        <v>133.16999999999999</v>
      </c>
      <c r="AD1317" s="59">
        <v>0</v>
      </c>
      <c r="AE1317" s="59">
        <v>0</v>
      </c>
      <c r="AF1317" s="59" t="s">
        <v>1491</v>
      </c>
      <c r="AG1317" s="59" t="s">
        <v>1426</v>
      </c>
      <c r="AH1317" s="59" t="s">
        <v>1616</v>
      </c>
      <c r="AI1317" s="59" t="s">
        <v>1523</v>
      </c>
      <c r="AJ1317" s="59" t="s">
        <v>1486</v>
      </c>
      <c r="AK1317" s="59" t="s">
        <v>278</v>
      </c>
      <c r="AL1317" s="59" t="s">
        <v>1493</v>
      </c>
      <c r="AM1317" s="59" t="s">
        <v>1494</v>
      </c>
      <c r="AN1317" s="59" t="s">
        <v>1385</v>
      </c>
      <c r="AO1317" s="59" t="s">
        <v>107</v>
      </c>
    </row>
    <row r="1318" spans="1:41" x14ac:dyDescent="0.15">
      <c r="A1318" s="59" t="s">
        <v>1879</v>
      </c>
      <c r="B1318" s="59" t="s">
        <v>1824</v>
      </c>
      <c r="C1318" s="59" t="s">
        <v>1825</v>
      </c>
      <c r="D1318" s="59" t="s">
        <v>1614</v>
      </c>
      <c r="E1318" s="59" t="s">
        <v>1615</v>
      </c>
      <c r="F1318" s="59" t="s">
        <v>1475</v>
      </c>
      <c r="G1318" s="59" t="s">
        <v>1406</v>
      </c>
      <c r="H1318" s="59" t="s">
        <v>1475</v>
      </c>
      <c r="I1318" s="59" t="s">
        <v>1406</v>
      </c>
      <c r="J1318" s="59" t="s">
        <v>1426</v>
      </c>
      <c r="K1318" s="59" t="s">
        <v>1616</v>
      </c>
      <c r="L1318" s="59" t="s">
        <v>1826</v>
      </c>
      <c r="M1318" s="59" t="s">
        <v>1618</v>
      </c>
      <c r="N1318" s="59" t="s">
        <v>1619</v>
      </c>
      <c r="O1318" s="59" t="s">
        <v>1620</v>
      </c>
      <c r="P1318" s="59" t="s">
        <v>1621</v>
      </c>
      <c r="Q1318" s="59" t="s">
        <v>1622</v>
      </c>
      <c r="R1318" s="59" t="s">
        <v>1623</v>
      </c>
      <c r="S1318" s="59" t="s">
        <v>1827</v>
      </c>
      <c r="T1318" s="59" t="s">
        <v>1828</v>
      </c>
      <c r="U1318" s="59" t="s">
        <v>1486</v>
      </c>
      <c r="V1318" s="59" t="s">
        <v>1487</v>
      </c>
      <c r="W1318" s="59" t="s">
        <v>1488</v>
      </c>
      <c r="X1318" s="59" t="s">
        <v>1511</v>
      </c>
      <c r="Y1318" s="59" t="s">
        <v>1490</v>
      </c>
      <c r="Z1318" s="59">
        <v>25.14</v>
      </c>
      <c r="AA1318" s="59">
        <v>25.14</v>
      </c>
      <c r="AB1318" s="59">
        <v>0</v>
      </c>
      <c r="AC1318" s="59">
        <v>25.14</v>
      </c>
      <c r="AD1318" s="59">
        <v>0</v>
      </c>
      <c r="AE1318" s="59">
        <v>0</v>
      </c>
      <c r="AF1318" s="59" t="s">
        <v>1491</v>
      </c>
      <c r="AG1318" s="59" t="s">
        <v>1426</v>
      </c>
      <c r="AH1318" s="59" t="s">
        <v>1616</v>
      </c>
      <c r="AI1318" s="59" t="s">
        <v>1523</v>
      </c>
      <c r="AJ1318" s="59" t="s">
        <v>1486</v>
      </c>
      <c r="AK1318" s="59" t="s">
        <v>278</v>
      </c>
      <c r="AL1318" s="59" t="s">
        <v>1493</v>
      </c>
      <c r="AM1318" s="59" t="s">
        <v>1494</v>
      </c>
      <c r="AN1318" s="59" t="s">
        <v>1385</v>
      </c>
      <c r="AO1318" s="59" t="s">
        <v>107</v>
      </c>
    </row>
    <row r="1319" spans="1:41" x14ac:dyDescent="0.15">
      <c r="A1319" s="59" t="s">
        <v>1879</v>
      </c>
      <c r="B1319" s="59" t="s">
        <v>1631</v>
      </c>
      <c r="C1319" s="59" t="s">
        <v>1632</v>
      </c>
      <c r="D1319" s="59" t="s">
        <v>1614</v>
      </c>
      <c r="E1319" s="59" t="s">
        <v>1615</v>
      </c>
      <c r="F1319" s="59" t="s">
        <v>1475</v>
      </c>
      <c r="G1319" s="59" t="s">
        <v>1406</v>
      </c>
      <c r="H1319" s="59" t="s">
        <v>1475</v>
      </c>
      <c r="I1319" s="59" t="s">
        <v>1406</v>
      </c>
      <c r="J1319" s="59" t="s">
        <v>1426</v>
      </c>
      <c r="K1319" s="59" t="s">
        <v>1616</v>
      </c>
      <c r="L1319" s="59" t="s">
        <v>1633</v>
      </c>
      <c r="M1319" s="59" t="s">
        <v>1618</v>
      </c>
      <c r="N1319" s="59" t="s">
        <v>1619</v>
      </c>
      <c r="O1319" s="59" t="s">
        <v>1620</v>
      </c>
      <c r="P1319" s="59" t="s">
        <v>1621</v>
      </c>
      <c r="Q1319" s="59" t="s">
        <v>1622</v>
      </c>
      <c r="R1319" s="59" t="s">
        <v>1623</v>
      </c>
      <c r="S1319" s="59" t="s">
        <v>1634</v>
      </c>
      <c r="T1319" s="59" t="s">
        <v>1635</v>
      </c>
      <c r="U1319" s="59" t="s">
        <v>1486</v>
      </c>
      <c r="V1319" s="59" t="s">
        <v>1487</v>
      </c>
      <c r="W1319" s="59" t="s">
        <v>1508</v>
      </c>
      <c r="X1319" s="59" t="s">
        <v>1487</v>
      </c>
      <c r="Y1319" s="59" t="s">
        <v>1490</v>
      </c>
      <c r="Z1319" s="59">
        <v>5</v>
      </c>
      <c r="AA1319" s="59">
        <v>5</v>
      </c>
      <c r="AB1319" s="59">
        <v>0</v>
      </c>
      <c r="AC1319" s="59">
        <v>5</v>
      </c>
      <c r="AD1319" s="59">
        <v>0</v>
      </c>
      <c r="AE1319" s="59">
        <v>0</v>
      </c>
      <c r="AF1319" s="59" t="s">
        <v>1491</v>
      </c>
      <c r="AG1319" s="59" t="s">
        <v>1426</v>
      </c>
      <c r="AH1319" s="59" t="s">
        <v>1616</v>
      </c>
      <c r="AI1319" s="59" t="s">
        <v>1523</v>
      </c>
      <c r="AJ1319" s="59" t="s">
        <v>1486</v>
      </c>
      <c r="AK1319" s="59" t="s">
        <v>278</v>
      </c>
      <c r="AL1319" s="59" t="s">
        <v>1493</v>
      </c>
      <c r="AM1319" s="59" t="s">
        <v>1494</v>
      </c>
      <c r="AN1319" s="59" t="s">
        <v>1385</v>
      </c>
      <c r="AO1319" s="59" t="s">
        <v>107</v>
      </c>
    </row>
    <row r="1320" spans="1:41" x14ac:dyDescent="0.15">
      <c r="A1320" s="59" t="s">
        <v>1879</v>
      </c>
      <c r="B1320" s="59" t="s">
        <v>1631</v>
      </c>
      <c r="C1320" s="59" t="s">
        <v>1632</v>
      </c>
      <c r="D1320" s="59" t="s">
        <v>1614</v>
      </c>
      <c r="E1320" s="59" t="s">
        <v>1615</v>
      </c>
      <c r="F1320" s="59" t="s">
        <v>1475</v>
      </c>
      <c r="G1320" s="59" t="s">
        <v>1406</v>
      </c>
      <c r="H1320" s="59" t="s">
        <v>1475</v>
      </c>
      <c r="I1320" s="59" t="s">
        <v>1406</v>
      </c>
      <c r="J1320" s="59" t="s">
        <v>1426</v>
      </c>
      <c r="K1320" s="59" t="s">
        <v>1616</v>
      </c>
      <c r="L1320" s="59" t="s">
        <v>1633</v>
      </c>
      <c r="M1320" s="59" t="s">
        <v>1618</v>
      </c>
      <c r="N1320" s="59" t="s">
        <v>1619</v>
      </c>
      <c r="O1320" s="59" t="s">
        <v>1620</v>
      </c>
      <c r="P1320" s="59" t="s">
        <v>1621</v>
      </c>
      <c r="Q1320" s="59" t="s">
        <v>1622</v>
      </c>
      <c r="R1320" s="59" t="s">
        <v>1623</v>
      </c>
      <c r="S1320" s="59" t="s">
        <v>1634</v>
      </c>
      <c r="T1320" s="59" t="s">
        <v>1635</v>
      </c>
      <c r="U1320" s="59" t="s">
        <v>1486</v>
      </c>
      <c r="V1320" s="59" t="s">
        <v>1487</v>
      </c>
      <c r="W1320" s="59" t="s">
        <v>1509</v>
      </c>
      <c r="X1320" s="59" t="s">
        <v>1487</v>
      </c>
      <c r="Y1320" s="59" t="s">
        <v>1490</v>
      </c>
      <c r="Z1320" s="59">
        <v>25.05</v>
      </c>
      <c r="AA1320" s="59">
        <v>25.05</v>
      </c>
      <c r="AB1320" s="59">
        <v>0</v>
      </c>
      <c r="AC1320" s="59">
        <v>25.05</v>
      </c>
      <c r="AD1320" s="59">
        <v>0</v>
      </c>
      <c r="AE1320" s="59">
        <v>0</v>
      </c>
      <c r="AF1320" s="59" t="s">
        <v>1491</v>
      </c>
      <c r="AG1320" s="59" t="s">
        <v>1426</v>
      </c>
      <c r="AH1320" s="59" t="s">
        <v>1616</v>
      </c>
      <c r="AI1320" s="59" t="s">
        <v>1523</v>
      </c>
      <c r="AJ1320" s="59" t="s">
        <v>1486</v>
      </c>
      <c r="AK1320" s="59" t="s">
        <v>278</v>
      </c>
      <c r="AL1320" s="59" t="s">
        <v>1493</v>
      </c>
      <c r="AM1320" s="59" t="s">
        <v>1494</v>
      </c>
      <c r="AN1320" s="59" t="s">
        <v>1385</v>
      </c>
      <c r="AO1320" s="59" t="s">
        <v>107</v>
      </c>
    </row>
    <row r="1321" spans="1:41" x14ac:dyDescent="0.15">
      <c r="A1321" s="59" t="s">
        <v>1879</v>
      </c>
      <c r="B1321" s="59" t="s">
        <v>1631</v>
      </c>
      <c r="C1321" s="59" t="s">
        <v>1632</v>
      </c>
      <c r="D1321" s="59" t="s">
        <v>1614</v>
      </c>
      <c r="E1321" s="59" t="s">
        <v>1615</v>
      </c>
      <c r="F1321" s="59" t="s">
        <v>1475</v>
      </c>
      <c r="G1321" s="59" t="s">
        <v>1406</v>
      </c>
      <c r="H1321" s="59" t="s">
        <v>1475</v>
      </c>
      <c r="I1321" s="59" t="s">
        <v>1406</v>
      </c>
      <c r="J1321" s="59" t="s">
        <v>1426</v>
      </c>
      <c r="K1321" s="59" t="s">
        <v>1616</v>
      </c>
      <c r="L1321" s="59" t="s">
        <v>1633</v>
      </c>
      <c r="M1321" s="59" t="s">
        <v>1618</v>
      </c>
      <c r="N1321" s="59" t="s">
        <v>1619</v>
      </c>
      <c r="O1321" s="59" t="s">
        <v>1620</v>
      </c>
      <c r="P1321" s="59" t="s">
        <v>1621</v>
      </c>
      <c r="Q1321" s="59" t="s">
        <v>1622</v>
      </c>
      <c r="R1321" s="59" t="s">
        <v>1623</v>
      </c>
      <c r="S1321" s="59" t="s">
        <v>1634</v>
      </c>
      <c r="T1321" s="59" t="s">
        <v>1635</v>
      </c>
      <c r="U1321" s="59" t="s">
        <v>1486</v>
      </c>
      <c r="V1321" s="59" t="s">
        <v>1487</v>
      </c>
      <c r="W1321" s="59" t="s">
        <v>1488</v>
      </c>
      <c r="X1321" s="59" t="s">
        <v>1511</v>
      </c>
      <c r="Y1321" s="59" t="s">
        <v>1490</v>
      </c>
      <c r="Z1321" s="59">
        <v>0.77</v>
      </c>
      <c r="AA1321" s="59">
        <v>0.77</v>
      </c>
      <c r="AB1321" s="59">
        <v>0</v>
      </c>
      <c r="AC1321" s="59">
        <v>0.77</v>
      </c>
      <c r="AD1321" s="59">
        <v>0</v>
      </c>
      <c r="AE1321" s="59">
        <v>0</v>
      </c>
      <c r="AF1321" s="59" t="s">
        <v>1491</v>
      </c>
      <c r="AG1321" s="59" t="s">
        <v>1426</v>
      </c>
      <c r="AH1321" s="59" t="s">
        <v>1616</v>
      </c>
      <c r="AI1321" s="59" t="s">
        <v>1523</v>
      </c>
      <c r="AJ1321" s="59" t="s">
        <v>1486</v>
      </c>
      <c r="AK1321" s="59" t="s">
        <v>278</v>
      </c>
      <c r="AL1321" s="59" t="s">
        <v>1493</v>
      </c>
      <c r="AM1321" s="59" t="s">
        <v>1494</v>
      </c>
      <c r="AN1321" s="59" t="s">
        <v>1385</v>
      </c>
      <c r="AO1321" s="59" t="s">
        <v>107</v>
      </c>
    </row>
    <row r="1322" spans="1:41" x14ac:dyDescent="0.15">
      <c r="A1322" s="59" t="s">
        <v>1879</v>
      </c>
      <c r="B1322" s="59" t="s">
        <v>1636</v>
      </c>
      <c r="C1322" s="59" t="s">
        <v>1637</v>
      </c>
      <c r="D1322" s="59" t="s">
        <v>1638</v>
      </c>
      <c r="E1322" s="59" t="s">
        <v>1639</v>
      </c>
      <c r="F1322" s="59" t="s">
        <v>1475</v>
      </c>
      <c r="G1322" s="59" t="s">
        <v>1406</v>
      </c>
      <c r="H1322" s="59" t="s">
        <v>1475</v>
      </c>
      <c r="I1322" s="59" t="s">
        <v>1406</v>
      </c>
      <c r="J1322" s="59" t="s">
        <v>727</v>
      </c>
      <c r="K1322" s="59" t="s">
        <v>1640</v>
      </c>
      <c r="L1322" s="59" t="s">
        <v>1641</v>
      </c>
      <c r="M1322" s="59" t="s">
        <v>1478</v>
      </c>
      <c r="N1322" s="59" t="s">
        <v>1479</v>
      </c>
      <c r="O1322" s="59" t="s">
        <v>1480</v>
      </c>
      <c r="P1322" s="59" t="s">
        <v>1481</v>
      </c>
      <c r="Q1322" s="59" t="s">
        <v>1482</v>
      </c>
      <c r="R1322" s="59" t="s">
        <v>1483</v>
      </c>
      <c r="S1322" s="59" t="s">
        <v>1642</v>
      </c>
      <c r="T1322" s="59" t="s">
        <v>1643</v>
      </c>
      <c r="U1322" s="59" t="s">
        <v>1486</v>
      </c>
      <c r="V1322" s="59" t="s">
        <v>1487</v>
      </c>
      <c r="W1322" s="59" t="s">
        <v>1508</v>
      </c>
      <c r="X1322" s="59" t="s">
        <v>1487</v>
      </c>
      <c r="Y1322" s="59" t="s">
        <v>1490</v>
      </c>
      <c r="Z1322" s="59">
        <v>1010.4</v>
      </c>
      <c r="AA1322" s="59">
        <v>1010.4</v>
      </c>
      <c r="AB1322" s="59">
        <v>0</v>
      </c>
      <c r="AC1322" s="59">
        <v>1010.4</v>
      </c>
      <c r="AD1322" s="59">
        <v>0</v>
      </c>
      <c r="AE1322" s="59">
        <v>0</v>
      </c>
      <c r="AF1322" s="59" t="s">
        <v>1491</v>
      </c>
      <c r="AG1322" s="59" t="s">
        <v>727</v>
      </c>
      <c r="AH1322" s="59" t="s">
        <v>1644</v>
      </c>
      <c r="AI1322" s="59" t="s">
        <v>1492</v>
      </c>
      <c r="AJ1322" s="59" t="s">
        <v>1486</v>
      </c>
      <c r="AK1322" s="59" t="s">
        <v>278</v>
      </c>
      <c r="AL1322" s="59" t="s">
        <v>1493</v>
      </c>
      <c r="AM1322" s="59" t="s">
        <v>1494</v>
      </c>
      <c r="AN1322" s="59" t="s">
        <v>1384</v>
      </c>
      <c r="AO1322" s="59" t="s">
        <v>107</v>
      </c>
    </row>
    <row r="1323" spans="1:41" x14ac:dyDescent="0.15">
      <c r="A1323" s="59" t="s">
        <v>1879</v>
      </c>
      <c r="B1323" s="59" t="s">
        <v>1636</v>
      </c>
      <c r="C1323" s="59" t="s">
        <v>1637</v>
      </c>
      <c r="D1323" s="59" t="s">
        <v>1638</v>
      </c>
      <c r="E1323" s="59" t="s">
        <v>1639</v>
      </c>
      <c r="F1323" s="59" t="s">
        <v>1475</v>
      </c>
      <c r="G1323" s="59" t="s">
        <v>1406</v>
      </c>
      <c r="H1323" s="59" t="s">
        <v>1475</v>
      </c>
      <c r="I1323" s="59" t="s">
        <v>1406</v>
      </c>
      <c r="J1323" s="59" t="s">
        <v>727</v>
      </c>
      <c r="K1323" s="59" t="s">
        <v>1640</v>
      </c>
      <c r="L1323" s="59" t="s">
        <v>1641</v>
      </c>
      <c r="M1323" s="59" t="s">
        <v>1478</v>
      </c>
      <c r="N1323" s="59" t="s">
        <v>1479</v>
      </c>
      <c r="O1323" s="59" t="s">
        <v>1480</v>
      </c>
      <c r="P1323" s="59" t="s">
        <v>1481</v>
      </c>
      <c r="Q1323" s="59" t="s">
        <v>1482</v>
      </c>
      <c r="R1323" s="59" t="s">
        <v>1483</v>
      </c>
      <c r="S1323" s="59" t="s">
        <v>1642</v>
      </c>
      <c r="T1323" s="59" t="s">
        <v>1643</v>
      </c>
      <c r="U1323" s="59" t="s">
        <v>1486</v>
      </c>
      <c r="V1323" s="59" t="s">
        <v>1487</v>
      </c>
      <c r="W1323" s="59" t="s">
        <v>1509</v>
      </c>
      <c r="X1323" s="59" t="s">
        <v>1487</v>
      </c>
      <c r="Y1323" s="59" t="s">
        <v>1490</v>
      </c>
      <c r="Z1323" s="59">
        <v>4394.78</v>
      </c>
      <c r="AA1323" s="59">
        <v>4394.78</v>
      </c>
      <c r="AB1323" s="59">
        <v>0</v>
      </c>
      <c r="AC1323" s="59">
        <v>4394.78</v>
      </c>
      <c r="AD1323" s="59">
        <v>0</v>
      </c>
      <c r="AE1323" s="59">
        <v>0</v>
      </c>
      <c r="AF1323" s="59" t="s">
        <v>1491</v>
      </c>
      <c r="AG1323" s="59" t="s">
        <v>727</v>
      </c>
      <c r="AH1323" s="59" t="s">
        <v>1644</v>
      </c>
      <c r="AI1323" s="59" t="s">
        <v>1492</v>
      </c>
      <c r="AJ1323" s="59" t="s">
        <v>1486</v>
      </c>
      <c r="AK1323" s="59" t="s">
        <v>278</v>
      </c>
      <c r="AL1323" s="59" t="s">
        <v>1493</v>
      </c>
      <c r="AM1323" s="59" t="s">
        <v>1494</v>
      </c>
      <c r="AN1323" s="59" t="s">
        <v>1384</v>
      </c>
      <c r="AO1323" s="59" t="s">
        <v>107</v>
      </c>
    </row>
    <row r="1324" spans="1:41" x14ac:dyDescent="0.15">
      <c r="A1324" s="59" t="s">
        <v>1879</v>
      </c>
      <c r="B1324" s="59" t="s">
        <v>1636</v>
      </c>
      <c r="C1324" s="59" t="s">
        <v>1637</v>
      </c>
      <c r="D1324" s="59" t="s">
        <v>1638</v>
      </c>
      <c r="E1324" s="59" t="s">
        <v>1639</v>
      </c>
      <c r="F1324" s="59" t="s">
        <v>1475</v>
      </c>
      <c r="G1324" s="59" t="s">
        <v>1406</v>
      </c>
      <c r="H1324" s="59" t="s">
        <v>1475</v>
      </c>
      <c r="I1324" s="59" t="s">
        <v>1406</v>
      </c>
      <c r="J1324" s="59" t="s">
        <v>727</v>
      </c>
      <c r="K1324" s="59" t="s">
        <v>1640</v>
      </c>
      <c r="L1324" s="59" t="s">
        <v>1641</v>
      </c>
      <c r="M1324" s="59" t="s">
        <v>1478</v>
      </c>
      <c r="N1324" s="59" t="s">
        <v>1479</v>
      </c>
      <c r="O1324" s="59" t="s">
        <v>1480</v>
      </c>
      <c r="P1324" s="59" t="s">
        <v>1481</v>
      </c>
      <c r="Q1324" s="59" t="s">
        <v>1482</v>
      </c>
      <c r="R1324" s="59" t="s">
        <v>1483</v>
      </c>
      <c r="S1324" s="59" t="s">
        <v>1642</v>
      </c>
      <c r="T1324" s="59" t="s">
        <v>1643</v>
      </c>
      <c r="U1324" s="59" t="s">
        <v>1486</v>
      </c>
      <c r="V1324" s="59" t="s">
        <v>1487</v>
      </c>
      <c r="W1324" s="59" t="s">
        <v>1488</v>
      </c>
      <c r="X1324" s="59" t="s">
        <v>1511</v>
      </c>
      <c r="Y1324" s="59" t="s">
        <v>1490</v>
      </c>
      <c r="Z1324" s="59">
        <v>79.650000000000006</v>
      </c>
      <c r="AA1324" s="59">
        <v>79.650000000000006</v>
      </c>
      <c r="AB1324" s="59">
        <v>0</v>
      </c>
      <c r="AC1324" s="59">
        <v>79.650000000000006</v>
      </c>
      <c r="AD1324" s="59">
        <v>0</v>
      </c>
      <c r="AE1324" s="59">
        <v>0</v>
      </c>
      <c r="AF1324" s="59" t="s">
        <v>1491</v>
      </c>
      <c r="AG1324" s="59" t="s">
        <v>727</v>
      </c>
      <c r="AH1324" s="59" t="s">
        <v>1644</v>
      </c>
      <c r="AI1324" s="59" t="s">
        <v>1492</v>
      </c>
      <c r="AJ1324" s="59" t="s">
        <v>1486</v>
      </c>
      <c r="AK1324" s="59" t="s">
        <v>278</v>
      </c>
      <c r="AL1324" s="59" t="s">
        <v>1493</v>
      </c>
      <c r="AM1324" s="59" t="s">
        <v>1494</v>
      </c>
      <c r="AN1324" s="59" t="s">
        <v>1384</v>
      </c>
      <c r="AO1324" s="59" t="s">
        <v>107</v>
      </c>
    </row>
    <row r="1325" spans="1:41" x14ac:dyDescent="0.15">
      <c r="A1325" s="59" t="s">
        <v>1879</v>
      </c>
      <c r="B1325" s="59" t="s">
        <v>1636</v>
      </c>
      <c r="C1325" s="59" t="s">
        <v>1637</v>
      </c>
      <c r="D1325" s="59" t="s">
        <v>1638</v>
      </c>
      <c r="E1325" s="59" t="s">
        <v>1639</v>
      </c>
      <c r="F1325" s="59" t="s">
        <v>1475</v>
      </c>
      <c r="G1325" s="59" t="s">
        <v>1406</v>
      </c>
      <c r="H1325" s="59" t="s">
        <v>1475</v>
      </c>
      <c r="I1325" s="59" t="s">
        <v>1406</v>
      </c>
      <c r="J1325" s="59" t="s">
        <v>727</v>
      </c>
      <c r="K1325" s="59" t="s">
        <v>1640</v>
      </c>
      <c r="L1325" s="59" t="s">
        <v>1641</v>
      </c>
      <c r="M1325" s="59" t="s">
        <v>1478</v>
      </c>
      <c r="N1325" s="59" t="s">
        <v>1479</v>
      </c>
      <c r="O1325" s="59" t="s">
        <v>1480</v>
      </c>
      <c r="P1325" s="59" t="s">
        <v>1481</v>
      </c>
      <c r="Q1325" s="59" t="s">
        <v>1482</v>
      </c>
      <c r="R1325" s="59" t="s">
        <v>1483</v>
      </c>
      <c r="S1325" s="59" t="s">
        <v>1642</v>
      </c>
      <c r="T1325" s="59" t="s">
        <v>1643</v>
      </c>
      <c r="U1325" s="59" t="s">
        <v>1486</v>
      </c>
      <c r="V1325" s="59" t="s">
        <v>1487</v>
      </c>
      <c r="W1325" s="59" t="s">
        <v>1513</v>
      </c>
      <c r="X1325" s="59" t="s">
        <v>1487</v>
      </c>
      <c r="Y1325" s="59" t="s">
        <v>1490</v>
      </c>
      <c r="Z1325" s="59">
        <v>4515.17</v>
      </c>
      <c r="AA1325" s="59">
        <v>4515.17</v>
      </c>
      <c r="AB1325" s="59">
        <v>0</v>
      </c>
      <c r="AC1325" s="59">
        <v>4515.17</v>
      </c>
      <c r="AD1325" s="59">
        <v>0</v>
      </c>
      <c r="AE1325" s="59">
        <v>0</v>
      </c>
      <c r="AF1325" s="59" t="s">
        <v>1491</v>
      </c>
      <c r="AG1325" s="59" t="s">
        <v>727</v>
      </c>
      <c r="AH1325" s="59" t="s">
        <v>1644</v>
      </c>
      <c r="AI1325" s="59" t="s">
        <v>1492</v>
      </c>
      <c r="AJ1325" s="59" t="s">
        <v>1486</v>
      </c>
      <c r="AK1325" s="59" t="s">
        <v>278</v>
      </c>
      <c r="AL1325" s="59" t="s">
        <v>1493</v>
      </c>
      <c r="AM1325" s="59" t="s">
        <v>1494</v>
      </c>
      <c r="AN1325" s="59" t="s">
        <v>1384</v>
      </c>
      <c r="AO1325" s="59" t="s">
        <v>107</v>
      </c>
    </row>
    <row r="1326" spans="1:41" x14ac:dyDescent="0.15">
      <c r="A1326" s="59" t="s">
        <v>1879</v>
      </c>
      <c r="B1326" s="59" t="s">
        <v>1881</v>
      </c>
      <c r="C1326" s="59" t="s">
        <v>1882</v>
      </c>
      <c r="D1326" s="59" t="s">
        <v>1517</v>
      </c>
      <c r="E1326" s="59" t="s">
        <v>559</v>
      </c>
      <c r="F1326" s="59" t="s">
        <v>1475</v>
      </c>
      <c r="G1326" s="59" t="s">
        <v>1406</v>
      </c>
      <c r="H1326" s="59" t="s">
        <v>1475</v>
      </c>
      <c r="I1326" s="59" t="s">
        <v>1406</v>
      </c>
      <c r="J1326" s="59" t="s">
        <v>737</v>
      </c>
      <c r="K1326" s="59" t="s">
        <v>1518</v>
      </c>
      <c r="L1326" s="59" t="s">
        <v>1883</v>
      </c>
      <c r="M1326" s="59" t="s">
        <v>1478</v>
      </c>
      <c r="N1326" s="59" t="s">
        <v>1479</v>
      </c>
      <c r="O1326" s="59" t="s">
        <v>1480</v>
      </c>
      <c r="P1326" s="59" t="s">
        <v>1481</v>
      </c>
      <c r="Q1326" s="59" t="s">
        <v>1482</v>
      </c>
      <c r="R1326" s="59" t="s">
        <v>1483</v>
      </c>
      <c r="S1326" s="59" t="s">
        <v>1884</v>
      </c>
      <c r="T1326" s="59" t="s">
        <v>1885</v>
      </c>
      <c r="U1326" s="59" t="s">
        <v>1486</v>
      </c>
      <c r="V1326" s="59" t="s">
        <v>1487</v>
      </c>
      <c r="W1326" s="59" t="s">
        <v>1488</v>
      </c>
      <c r="X1326" s="59" t="s">
        <v>1511</v>
      </c>
      <c r="Y1326" s="59" t="s">
        <v>1490</v>
      </c>
      <c r="Z1326" s="59">
        <v>8.25</v>
      </c>
      <c r="AA1326" s="59">
        <v>8.25</v>
      </c>
      <c r="AB1326" s="59">
        <v>0</v>
      </c>
      <c r="AC1326" s="59">
        <v>8.25</v>
      </c>
      <c r="AD1326" s="59">
        <v>0</v>
      </c>
      <c r="AE1326" s="59">
        <v>0</v>
      </c>
      <c r="AF1326" s="59" t="s">
        <v>1491</v>
      </c>
      <c r="AG1326" s="59" t="s">
        <v>737</v>
      </c>
      <c r="AH1326" s="59" t="s">
        <v>1518</v>
      </c>
      <c r="AI1326" s="59" t="s">
        <v>1523</v>
      </c>
      <c r="AJ1326" s="59" t="s">
        <v>1486</v>
      </c>
      <c r="AK1326" s="59" t="s">
        <v>278</v>
      </c>
      <c r="AL1326" s="59" t="s">
        <v>1493</v>
      </c>
      <c r="AM1326" s="59" t="s">
        <v>1494</v>
      </c>
      <c r="AN1326" s="59" t="s">
        <v>1384</v>
      </c>
      <c r="AO1326" s="59" t="s">
        <v>107</v>
      </c>
    </row>
    <row r="1327" spans="1:41" x14ac:dyDescent="0.15">
      <c r="A1327" s="59" t="s">
        <v>1879</v>
      </c>
      <c r="B1327" s="59" t="s">
        <v>1881</v>
      </c>
      <c r="C1327" s="59" t="s">
        <v>1882</v>
      </c>
      <c r="D1327" s="59" t="s">
        <v>1517</v>
      </c>
      <c r="E1327" s="59" t="s">
        <v>559</v>
      </c>
      <c r="F1327" s="59" t="s">
        <v>1475</v>
      </c>
      <c r="G1327" s="59" t="s">
        <v>1406</v>
      </c>
      <c r="H1327" s="59" t="s">
        <v>1475</v>
      </c>
      <c r="I1327" s="59" t="s">
        <v>1406</v>
      </c>
      <c r="J1327" s="59" t="s">
        <v>737</v>
      </c>
      <c r="K1327" s="59" t="s">
        <v>1518</v>
      </c>
      <c r="L1327" s="59" t="s">
        <v>1883</v>
      </c>
      <c r="M1327" s="59" t="s">
        <v>1478</v>
      </c>
      <c r="N1327" s="59" t="s">
        <v>1479</v>
      </c>
      <c r="O1327" s="59" t="s">
        <v>1480</v>
      </c>
      <c r="P1327" s="59" t="s">
        <v>1481</v>
      </c>
      <c r="Q1327" s="59" t="s">
        <v>1482</v>
      </c>
      <c r="R1327" s="59" t="s">
        <v>1483</v>
      </c>
      <c r="S1327" s="59" t="s">
        <v>1884</v>
      </c>
      <c r="T1327" s="59" t="s">
        <v>1885</v>
      </c>
      <c r="U1327" s="59" t="s">
        <v>1486</v>
      </c>
      <c r="V1327" s="59" t="s">
        <v>1487</v>
      </c>
      <c r="W1327" s="59" t="s">
        <v>1522</v>
      </c>
      <c r="X1327" s="59" t="s">
        <v>1487</v>
      </c>
      <c r="Y1327" s="59" t="s">
        <v>1490</v>
      </c>
      <c r="Z1327" s="59">
        <v>991.75</v>
      </c>
      <c r="AA1327" s="59">
        <v>991.75</v>
      </c>
      <c r="AB1327" s="59">
        <v>0</v>
      </c>
      <c r="AC1327" s="59">
        <v>991.75</v>
      </c>
      <c r="AD1327" s="59">
        <v>0</v>
      </c>
      <c r="AE1327" s="59">
        <v>0</v>
      </c>
      <c r="AF1327" s="59" t="s">
        <v>1491</v>
      </c>
      <c r="AG1327" s="59" t="s">
        <v>737</v>
      </c>
      <c r="AH1327" s="59" t="s">
        <v>1518</v>
      </c>
      <c r="AI1327" s="59" t="s">
        <v>1523</v>
      </c>
      <c r="AJ1327" s="59" t="s">
        <v>1486</v>
      </c>
      <c r="AK1327" s="59" t="s">
        <v>278</v>
      </c>
      <c r="AL1327" s="59" t="s">
        <v>1493</v>
      </c>
      <c r="AM1327" s="59" t="s">
        <v>1494</v>
      </c>
      <c r="AN1327" s="59" t="s">
        <v>1384</v>
      </c>
      <c r="AO1327" s="59" t="s">
        <v>107</v>
      </c>
    </row>
    <row r="1328" spans="1:41" x14ac:dyDescent="0.15">
      <c r="A1328" s="59" t="s">
        <v>1879</v>
      </c>
      <c r="B1328" s="59" t="s">
        <v>1645</v>
      </c>
      <c r="C1328" s="59" t="s">
        <v>1646</v>
      </c>
      <c r="D1328" s="59" t="s">
        <v>1517</v>
      </c>
      <c r="E1328" s="59" t="s">
        <v>559</v>
      </c>
      <c r="F1328" s="59" t="s">
        <v>1475</v>
      </c>
      <c r="G1328" s="59" t="s">
        <v>1406</v>
      </c>
      <c r="H1328" s="59" t="s">
        <v>1475</v>
      </c>
      <c r="I1328" s="59" t="s">
        <v>1406</v>
      </c>
      <c r="J1328" s="59" t="s">
        <v>737</v>
      </c>
      <c r="K1328" s="59" t="s">
        <v>1518</v>
      </c>
      <c r="L1328" s="59" t="s">
        <v>1647</v>
      </c>
      <c r="M1328" s="59" t="s">
        <v>1478</v>
      </c>
      <c r="N1328" s="59" t="s">
        <v>1479</v>
      </c>
      <c r="O1328" s="59" t="s">
        <v>1480</v>
      </c>
      <c r="P1328" s="59" t="s">
        <v>1481</v>
      </c>
      <c r="Q1328" s="59" t="s">
        <v>1482</v>
      </c>
      <c r="R1328" s="59" t="s">
        <v>1483</v>
      </c>
      <c r="S1328" s="59" t="s">
        <v>1648</v>
      </c>
      <c r="T1328" s="59" t="s">
        <v>1649</v>
      </c>
      <c r="U1328" s="59" t="s">
        <v>1486</v>
      </c>
      <c r="V1328" s="59" t="s">
        <v>1487</v>
      </c>
      <c r="W1328" s="59" t="s">
        <v>1488</v>
      </c>
      <c r="X1328" s="59" t="s">
        <v>1511</v>
      </c>
      <c r="Y1328" s="59" t="s">
        <v>1490</v>
      </c>
      <c r="Z1328" s="59">
        <v>20.75</v>
      </c>
      <c r="AA1328" s="59">
        <v>20.75</v>
      </c>
      <c r="AB1328" s="59">
        <v>0</v>
      </c>
      <c r="AC1328" s="59">
        <v>20.75</v>
      </c>
      <c r="AD1328" s="59">
        <v>0</v>
      </c>
      <c r="AE1328" s="59">
        <v>0</v>
      </c>
      <c r="AF1328" s="59" t="s">
        <v>1491</v>
      </c>
      <c r="AG1328" s="59" t="s">
        <v>737</v>
      </c>
      <c r="AH1328" s="59" t="s">
        <v>1518</v>
      </c>
      <c r="AI1328" s="59" t="s">
        <v>1523</v>
      </c>
      <c r="AJ1328" s="59" t="s">
        <v>1486</v>
      </c>
      <c r="AK1328" s="59" t="s">
        <v>278</v>
      </c>
      <c r="AL1328" s="59" t="s">
        <v>1493</v>
      </c>
      <c r="AM1328" s="59" t="s">
        <v>1494</v>
      </c>
      <c r="AN1328" s="59" t="s">
        <v>1384</v>
      </c>
      <c r="AO1328" s="59" t="s">
        <v>107</v>
      </c>
    </row>
    <row r="1329" spans="1:41" x14ac:dyDescent="0.15">
      <c r="A1329" s="59" t="s">
        <v>1879</v>
      </c>
      <c r="B1329" s="59" t="s">
        <v>1645</v>
      </c>
      <c r="C1329" s="59" t="s">
        <v>1646</v>
      </c>
      <c r="D1329" s="59" t="s">
        <v>1517</v>
      </c>
      <c r="E1329" s="59" t="s">
        <v>559</v>
      </c>
      <c r="F1329" s="59" t="s">
        <v>1475</v>
      </c>
      <c r="G1329" s="59" t="s">
        <v>1406</v>
      </c>
      <c r="H1329" s="59" t="s">
        <v>1475</v>
      </c>
      <c r="I1329" s="59" t="s">
        <v>1406</v>
      </c>
      <c r="J1329" s="59" t="s">
        <v>737</v>
      </c>
      <c r="K1329" s="59" t="s">
        <v>1518</v>
      </c>
      <c r="L1329" s="59" t="s">
        <v>1647</v>
      </c>
      <c r="M1329" s="59" t="s">
        <v>1478</v>
      </c>
      <c r="N1329" s="59" t="s">
        <v>1479</v>
      </c>
      <c r="O1329" s="59" t="s">
        <v>1480</v>
      </c>
      <c r="P1329" s="59" t="s">
        <v>1481</v>
      </c>
      <c r="Q1329" s="59" t="s">
        <v>1482</v>
      </c>
      <c r="R1329" s="59" t="s">
        <v>1483</v>
      </c>
      <c r="S1329" s="59" t="s">
        <v>1648</v>
      </c>
      <c r="T1329" s="59" t="s">
        <v>1649</v>
      </c>
      <c r="U1329" s="59" t="s">
        <v>1486</v>
      </c>
      <c r="V1329" s="59" t="s">
        <v>1487</v>
      </c>
      <c r="W1329" s="59" t="s">
        <v>1522</v>
      </c>
      <c r="X1329" s="59" t="s">
        <v>1487</v>
      </c>
      <c r="Y1329" s="59" t="s">
        <v>1490</v>
      </c>
      <c r="Z1329" s="59">
        <v>979.25</v>
      </c>
      <c r="AA1329" s="59">
        <v>979.25</v>
      </c>
      <c r="AB1329" s="59">
        <v>0</v>
      </c>
      <c r="AC1329" s="59">
        <v>979.25</v>
      </c>
      <c r="AD1329" s="59">
        <v>0</v>
      </c>
      <c r="AE1329" s="59">
        <v>0</v>
      </c>
      <c r="AF1329" s="59" t="s">
        <v>1491</v>
      </c>
      <c r="AG1329" s="59" t="s">
        <v>737</v>
      </c>
      <c r="AH1329" s="59" t="s">
        <v>1518</v>
      </c>
      <c r="AI1329" s="59" t="s">
        <v>1523</v>
      </c>
      <c r="AJ1329" s="59" t="s">
        <v>1486</v>
      </c>
      <c r="AK1329" s="59" t="s">
        <v>278</v>
      </c>
      <c r="AL1329" s="59" t="s">
        <v>1493</v>
      </c>
      <c r="AM1329" s="59" t="s">
        <v>1494</v>
      </c>
      <c r="AN1329" s="59" t="s">
        <v>1384</v>
      </c>
      <c r="AO1329" s="59" t="s">
        <v>107</v>
      </c>
    </row>
    <row r="1330" spans="1:41" x14ac:dyDescent="0.15">
      <c r="A1330" s="59" t="s">
        <v>1879</v>
      </c>
      <c r="B1330" s="59" t="s">
        <v>1650</v>
      </c>
      <c r="C1330" s="59" t="s">
        <v>1651</v>
      </c>
      <c r="D1330" s="59" t="s">
        <v>1517</v>
      </c>
      <c r="E1330" s="59" t="s">
        <v>559</v>
      </c>
      <c r="F1330" s="59" t="s">
        <v>1475</v>
      </c>
      <c r="G1330" s="59" t="s">
        <v>1406</v>
      </c>
      <c r="H1330" s="59" t="s">
        <v>1475</v>
      </c>
      <c r="I1330" s="59" t="s">
        <v>1406</v>
      </c>
      <c r="J1330" s="59" t="s">
        <v>737</v>
      </c>
      <c r="K1330" s="59" t="s">
        <v>1518</v>
      </c>
      <c r="L1330" s="59" t="s">
        <v>1652</v>
      </c>
      <c r="M1330" s="59" t="s">
        <v>1478</v>
      </c>
      <c r="N1330" s="59" t="s">
        <v>1479</v>
      </c>
      <c r="O1330" s="59" t="s">
        <v>1480</v>
      </c>
      <c r="P1330" s="59" t="s">
        <v>1481</v>
      </c>
      <c r="Q1330" s="59" t="s">
        <v>1482</v>
      </c>
      <c r="R1330" s="59" t="s">
        <v>1483</v>
      </c>
      <c r="S1330" s="59" t="s">
        <v>1653</v>
      </c>
      <c r="T1330" s="59" t="s">
        <v>1654</v>
      </c>
      <c r="U1330" s="59" t="s">
        <v>1486</v>
      </c>
      <c r="V1330" s="59" t="s">
        <v>1487</v>
      </c>
      <c r="W1330" s="59" t="s">
        <v>1500</v>
      </c>
      <c r="X1330" s="59" t="s">
        <v>1501</v>
      </c>
      <c r="Y1330" s="59" t="s">
        <v>1490</v>
      </c>
      <c r="Z1330" s="59">
        <v>2143.98</v>
      </c>
      <c r="AA1330" s="59">
        <v>2143.98</v>
      </c>
      <c r="AB1330" s="59">
        <v>0</v>
      </c>
      <c r="AC1330" s="59">
        <v>2143.98</v>
      </c>
      <c r="AD1330" s="59">
        <v>0</v>
      </c>
      <c r="AE1330" s="59">
        <v>0</v>
      </c>
      <c r="AF1330" s="59" t="s">
        <v>1491</v>
      </c>
      <c r="AG1330" s="59" t="s">
        <v>737</v>
      </c>
      <c r="AH1330" s="59" t="s">
        <v>1518</v>
      </c>
      <c r="AI1330" s="59" t="s">
        <v>1523</v>
      </c>
      <c r="AJ1330" s="59" t="s">
        <v>1486</v>
      </c>
      <c r="AK1330" s="59" t="s">
        <v>278</v>
      </c>
      <c r="AL1330" s="59" t="s">
        <v>1493</v>
      </c>
      <c r="AM1330" s="59" t="s">
        <v>1494</v>
      </c>
      <c r="AN1330" s="59" t="s">
        <v>1384</v>
      </c>
      <c r="AO1330" s="59" t="s">
        <v>107</v>
      </c>
    </row>
    <row r="1331" spans="1:41" x14ac:dyDescent="0.15">
      <c r="A1331" s="59" t="s">
        <v>1879</v>
      </c>
      <c r="B1331" s="59" t="s">
        <v>1785</v>
      </c>
      <c r="C1331" s="59" t="s">
        <v>1786</v>
      </c>
      <c r="D1331" s="59" t="s">
        <v>1517</v>
      </c>
      <c r="E1331" s="59" t="s">
        <v>559</v>
      </c>
      <c r="F1331" s="59" t="s">
        <v>1475</v>
      </c>
      <c r="G1331" s="59" t="s">
        <v>1406</v>
      </c>
      <c r="H1331" s="59" t="s">
        <v>1475</v>
      </c>
      <c r="I1331" s="59" t="s">
        <v>1406</v>
      </c>
      <c r="J1331" s="59" t="s">
        <v>737</v>
      </c>
      <c r="K1331" s="59" t="s">
        <v>1518</v>
      </c>
      <c r="L1331" s="59" t="s">
        <v>1652</v>
      </c>
      <c r="M1331" s="59" t="s">
        <v>1478</v>
      </c>
      <c r="N1331" s="59" t="s">
        <v>1479</v>
      </c>
      <c r="O1331" s="59" t="s">
        <v>1480</v>
      </c>
      <c r="P1331" s="59" t="s">
        <v>1481</v>
      </c>
      <c r="Q1331" s="59" t="s">
        <v>1482</v>
      </c>
      <c r="R1331" s="59" t="s">
        <v>1483</v>
      </c>
      <c r="S1331" s="59" t="s">
        <v>1787</v>
      </c>
      <c r="T1331" s="59" t="s">
        <v>1788</v>
      </c>
      <c r="U1331" s="59" t="s">
        <v>1486</v>
      </c>
      <c r="V1331" s="59" t="s">
        <v>1487</v>
      </c>
      <c r="W1331" s="59" t="s">
        <v>1500</v>
      </c>
      <c r="X1331" s="59" t="s">
        <v>1501</v>
      </c>
      <c r="Y1331" s="59" t="s">
        <v>1490</v>
      </c>
      <c r="Z1331" s="59">
        <v>0.14000000000000001</v>
      </c>
      <c r="AA1331" s="59">
        <v>0.14000000000000001</v>
      </c>
      <c r="AB1331" s="59">
        <v>0</v>
      </c>
      <c r="AC1331" s="59">
        <v>0.14000000000000001</v>
      </c>
      <c r="AD1331" s="59">
        <v>0</v>
      </c>
      <c r="AE1331" s="59">
        <v>0</v>
      </c>
      <c r="AF1331" s="59" t="s">
        <v>1491</v>
      </c>
      <c r="AG1331" s="59" t="s">
        <v>737</v>
      </c>
      <c r="AH1331" s="59" t="s">
        <v>1518</v>
      </c>
      <c r="AI1331" s="59" t="s">
        <v>1523</v>
      </c>
      <c r="AJ1331" s="59" t="s">
        <v>1486</v>
      </c>
      <c r="AK1331" s="59" t="s">
        <v>278</v>
      </c>
      <c r="AL1331" s="59" t="s">
        <v>1493</v>
      </c>
      <c r="AM1331" s="59" t="s">
        <v>1494</v>
      </c>
      <c r="AN1331" s="59" t="s">
        <v>1384</v>
      </c>
      <c r="AO1331" s="59" t="s">
        <v>107</v>
      </c>
    </row>
    <row r="1332" spans="1:41" x14ac:dyDescent="0.15">
      <c r="A1332" s="59" t="s">
        <v>1879</v>
      </c>
      <c r="B1332" s="59" t="s">
        <v>1655</v>
      </c>
      <c r="C1332" s="59" t="s">
        <v>1656</v>
      </c>
      <c r="D1332" s="59" t="s">
        <v>1517</v>
      </c>
      <c r="E1332" s="59" t="s">
        <v>559</v>
      </c>
      <c r="F1332" s="59" t="s">
        <v>1475</v>
      </c>
      <c r="G1332" s="59" t="s">
        <v>1406</v>
      </c>
      <c r="H1332" s="59" t="s">
        <v>1475</v>
      </c>
      <c r="I1332" s="59" t="s">
        <v>1406</v>
      </c>
      <c r="J1332" s="59" t="s">
        <v>737</v>
      </c>
      <c r="K1332" s="59" t="s">
        <v>1518</v>
      </c>
      <c r="L1332" s="59" t="s">
        <v>1657</v>
      </c>
      <c r="M1332" s="59" t="s">
        <v>1478</v>
      </c>
      <c r="N1332" s="59" t="s">
        <v>1479</v>
      </c>
      <c r="O1332" s="59" t="s">
        <v>1480</v>
      </c>
      <c r="P1332" s="59" t="s">
        <v>1481</v>
      </c>
      <c r="Q1332" s="59" t="s">
        <v>1482</v>
      </c>
      <c r="R1332" s="59" t="s">
        <v>1483</v>
      </c>
      <c r="S1332" s="59" t="s">
        <v>1658</v>
      </c>
      <c r="T1332" s="59" t="s">
        <v>1659</v>
      </c>
      <c r="U1332" s="59" t="s">
        <v>1486</v>
      </c>
      <c r="V1332" s="59" t="s">
        <v>1487</v>
      </c>
      <c r="W1332" s="59" t="s">
        <v>1488</v>
      </c>
      <c r="X1332" s="59" t="s">
        <v>1510</v>
      </c>
      <c r="Y1332" s="59" t="s">
        <v>1490</v>
      </c>
      <c r="Z1332" s="59">
        <v>3.92</v>
      </c>
      <c r="AA1332" s="59">
        <v>3.92</v>
      </c>
      <c r="AB1332" s="59">
        <v>0</v>
      </c>
      <c r="AC1332" s="59">
        <v>3.92</v>
      </c>
      <c r="AD1332" s="59">
        <v>0</v>
      </c>
      <c r="AE1332" s="59">
        <v>0</v>
      </c>
      <c r="AF1332" s="59" t="s">
        <v>1491</v>
      </c>
      <c r="AG1332" s="59" t="s">
        <v>737</v>
      </c>
      <c r="AH1332" s="59" t="s">
        <v>1518</v>
      </c>
      <c r="AI1332" s="59" t="s">
        <v>1523</v>
      </c>
      <c r="AJ1332" s="59" t="s">
        <v>1486</v>
      </c>
      <c r="AK1332" s="59" t="s">
        <v>278</v>
      </c>
      <c r="AL1332" s="59" t="s">
        <v>1493</v>
      </c>
      <c r="AM1332" s="59" t="s">
        <v>1494</v>
      </c>
      <c r="AN1332" s="59" t="s">
        <v>1384</v>
      </c>
      <c r="AO1332" s="59" t="s">
        <v>107</v>
      </c>
    </row>
    <row r="1333" spans="1:41" x14ac:dyDescent="0.15">
      <c r="A1333" s="59" t="s">
        <v>1879</v>
      </c>
      <c r="B1333" s="59" t="s">
        <v>1655</v>
      </c>
      <c r="C1333" s="59" t="s">
        <v>1656</v>
      </c>
      <c r="D1333" s="59" t="s">
        <v>1517</v>
      </c>
      <c r="E1333" s="59" t="s">
        <v>559</v>
      </c>
      <c r="F1333" s="59" t="s">
        <v>1475</v>
      </c>
      <c r="G1333" s="59" t="s">
        <v>1406</v>
      </c>
      <c r="H1333" s="59" t="s">
        <v>1475</v>
      </c>
      <c r="I1333" s="59" t="s">
        <v>1406</v>
      </c>
      <c r="J1333" s="59" t="s">
        <v>737</v>
      </c>
      <c r="K1333" s="59" t="s">
        <v>1518</v>
      </c>
      <c r="L1333" s="59" t="s">
        <v>1657</v>
      </c>
      <c r="M1333" s="59" t="s">
        <v>1478</v>
      </c>
      <c r="N1333" s="59" t="s">
        <v>1479</v>
      </c>
      <c r="O1333" s="59" t="s">
        <v>1480</v>
      </c>
      <c r="P1333" s="59" t="s">
        <v>1481</v>
      </c>
      <c r="Q1333" s="59" t="s">
        <v>1482</v>
      </c>
      <c r="R1333" s="59" t="s">
        <v>1483</v>
      </c>
      <c r="S1333" s="59" t="s">
        <v>1658</v>
      </c>
      <c r="T1333" s="59" t="s">
        <v>1659</v>
      </c>
      <c r="U1333" s="59" t="s">
        <v>1486</v>
      </c>
      <c r="V1333" s="59" t="s">
        <v>1487</v>
      </c>
      <c r="W1333" s="59" t="s">
        <v>1488</v>
      </c>
      <c r="X1333" s="59" t="s">
        <v>1511</v>
      </c>
      <c r="Y1333" s="59" t="s">
        <v>1490</v>
      </c>
      <c r="Z1333" s="59">
        <v>0.39</v>
      </c>
      <c r="AA1333" s="59">
        <v>0.39</v>
      </c>
      <c r="AB1333" s="59">
        <v>0</v>
      </c>
      <c r="AC1333" s="59">
        <v>0.39</v>
      </c>
      <c r="AD1333" s="59">
        <v>0</v>
      </c>
      <c r="AE1333" s="59">
        <v>0</v>
      </c>
      <c r="AF1333" s="59" t="s">
        <v>1491</v>
      </c>
      <c r="AG1333" s="59" t="s">
        <v>737</v>
      </c>
      <c r="AH1333" s="59" t="s">
        <v>1518</v>
      </c>
      <c r="AI1333" s="59" t="s">
        <v>1523</v>
      </c>
      <c r="AJ1333" s="59" t="s">
        <v>1486</v>
      </c>
      <c r="AK1333" s="59" t="s">
        <v>278</v>
      </c>
      <c r="AL1333" s="59" t="s">
        <v>1493</v>
      </c>
      <c r="AM1333" s="59" t="s">
        <v>1494</v>
      </c>
      <c r="AN1333" s="59" t="s">
        <v>1384</v>
      </c>
      <c r="AO1333" s="59" t="s">
        <v>107</v>
      </c>
    </row>
    <row r="1334" spans="1:41" x14ac:dyDescent="0.15">
      <c r="A1334" s="59" t="s">
        <v>1879</v>
      </c>
      <c r="B1334" s="59" t="s">
        <v>1655</v>
      </c>
      <c r="C1334" s="59" t="s">
        <v>1656</v>
      </c>
      <c r="D1334" s="59" t="s">
        <v>1517</v>
      </c>
      <c r="E1334" s="59" t="s">
        <v>559</v>
      </c>
      <c r="F1334" s="59" t="s">
        <v>1475</v>
      </c>
      <c r="G1334" s="59" t="s">
        <v>1406</v>
      </c>
      <c r="H1334" s="59" t="s">
        <v>1475</v>
      </c>
      <c r="I1334" s="59" t="s">
        <v>1406</v>
      </c>
      <c r="J1334" s="59" t="s">
        <v>737</v>
      </c>
      <c r="K1334" s="59" t="s">
        <v>1518</v>
      </c>
      <c r="L1334" s="59" t="s">
        <v>1657</v>
      </c>
      <c r="M1334" s="59" t="s">
        <v>1478</v>
      </c>
      <c r="N1334" s="59" t="s">
        <v>1479</v>
      </c>
      <c r="O1334" s="59" t="s">
        <v>1480</v>
      </c>
      <c r="P1334" s="59" t="s">
        <v>1481</v>
      </c>
      <c r="Q1334" s="59" t="s">
        <v>1482</v>
      </c>
      <c r="R1334" s="59" t="s">
        <v>1483</v>
      </c>
      <c r="S1334" s="59" t="s">
        <v>1658</v>
      </c>
      <c r="T1334" s="59" t="s">
        <v>1659</v>
      </c>
      <c r="U1334" s="59" t="s">
        <v>1486</v>
      </c>
      <c r="V1334" s="59" t="s">
        <v>1487</v>
      </c>
      <c r="W1334" s="59" t="s">
        <v>1522</v>
      </c>
      <c r="X1334" s="59" t="s">
        <v>1487</v>
      </c>
      <c r="Y1334" s="59" t="s">
        <v>1490</v>
      </c>
      <c r="Z1334" s="59">
        <v>3088.6</v>
      </c>
      <c r="AA1334" s="59">
        <v>3088.6</v>
      </c>
      <c r="AB1334" s="59">
        <v>0</v>
      </c>
      <c r="AC1334" s="59">
        <v>3088.6</v>
      </c>
      <c r="AD1334" s="59">
        <v>0</v>
      </c>
      <c r="AE1334" s="59">
        <v>0</v>
      </c>
      <c r="AF1334" s="59" t="s">
        <v>1491</v>
      </c>
      <c r="AG1334" s="59" t="s">
        <v>737</v>
      </c>
      <c r="AH1334" s="59" t="s">
        <v>1518</v>
      </c>
      <c r="AI1334" s="59" t="s">
        <v>1523</v>
      </c>
      <c r="AJ1334" s="59" t="s">
        <v>1486</v>
      </c>
      <c r="AK1334" s="59" t="s">
        <v>278</v>
      </c>
      <c r="AL1334" s="59" t="s">
        <v>1493</v>
      </c>
      <c r="AM1334" s="59" t="s">
        <v>1494</v>
      </c>
      <c r="AN1334" s="59" t="s">
        <v>1384</v>
      </c>
      <c r="AO1334" s="59" t="s">
        <v>107</v>
      </c>
    </row>
    <row r="1335" spans="1:41" x14ac:dyDescent="0.15">
      <c r="A1335" s="59" t="s">
        <v>1879</v>
      </c>
      <c r="B1335" s="59" t="s">
        <v>1660</v>
      </c>
      <c r="C1335" s="59" t="s">
        <v>1661</v>
      </c>
      <c r="D1335" s="59" t="s">
        <v>1662</v>
      </c>
      <c r="E1335" s="59" t="s">
        <v>1080</v>
      </c>
      <c r="F1335" s="59" t="s">
        <v>1475</v>
      </c>
      <c r="G1335" s="59" t="s">
        <v>1406</v>
      </c>
      <c r="H1335" s="59" t="s">
        <v>1475</v>
      </c>
      <c r="I1335" s="59" t="s">
        <v>1406</v>
      </c>
      <c r="J1335" s="59" t="s">
        <v>1407</v>
      </c>
      <c r="K1335" s="59" t="s">
        <v>1663</v>
      </c>
      <c r="L1335" s="59" t="s">
        <v>1664</v>
      </c>
      <c r="M1335" s="59" t="s">
        <v>1478</v>
      </c>
      <c r="N1335" s="59" t="s">
        <v>1479</v>
      </c>
      <c r="O1335" s="59" t="s">
        <v>1480</v>
      </c>
      <c r="P1335" s="59" t="s">
        <v>1481</v>
      </c>
      <c r="Q1335" s="59" t="s">
        <v>1482</v>
      </c>
      <c r="R1335" s="59" t="s">
        <v>1483</v>
      </c>
      <c r="S1335" s="59" t="s">
        <v>1665</v>
      </c>
      <c r="T1335" s="59" t="s">
        <v>1666</v>
      </c>
      <c r="U1335" s="59" t="s">
        <v>1486</v>
      </c>
      <c r="V1335" s="59" t="s">
        <v>1487</v>
      </c>
      <c r="W1335" s="59" t="s">
        <v>1508</v>
      </c>
      <c r="X1335" s="59" t="s">
        <v>1487</v>
      </c>
      <c r="Y1335" s="59" t="s">
        <v>1490</v>
      </c>
      <c r="Z1335" s="59">
        <v>7412.06</v>
      </c>
      <c r="AA1335" s="59">
        <v>7412.06</v>
      </c>
      <c r="AB1335" s="59">
        <v>0</v>
      </c>
      <c r="AC1335" s="59">
        <v>7412.06</v>
      </c>
      <c r="AD1335" s="59">
        <v>0</v>
      </c>
      <c r="AE1335" s="59">
        <v>0</v>
      </c>
      <c r="AF1335" s="59" t="s">
        <v>1491</v>
      </c>
      <c r="AG1335" s="59" t="s">
        <v>1407</v>
      </c>
      <c r="AH1335" s="59" t="s">
        <v>1663</v>
      </c>
      <c r="AI1335" s="59" t="s">
        <v>1492</v>
      </c>
      <c r="AJ1335" s="59" t="s">
        <v>1486</v>
      </c>
      <c r="AK1335" s="59" t="s">
        <v>278</v>
      </c>
      <c r="AL1335" s="59" t="s">
        <v>1493</v>
      </c>
      <c r="AM1335" s="59" t="s">
        <v>1494</v>
      </c>
      <c r="AN1335" s="59" t="s">
        <v>1382</v>
      </c>
      <c r="AO1335" s="59" t="s">
        <v>88</v>
      </c>
    </row>
    <row r="1336" spans="1:41" x14ac:dyDescent="0.15">
      <c r="A1336" s="59" t="s">
        <v>1879</v>
      </c>
      <c r="B1336" s="59" t="s">
        <v>1660</v>
      </c>
      <c r="C1336" s="59" t="s">
        <v>1661</v>
      </c>
      <c r="D1336" s="59" t="s">
        <v>1662</v>
      </c>
      <c r="E1336" s="59" t="s">
        <v>1080</v>
      </c>
      <c r="F1336" s="59" t="s">
        <v>1475</v>
      </c>
      <c r="G1336" s="59" t="s">
        <v>1406</v>
      </c>
      <c r="H1336" s="59" t="s">
        <v>1475</v>
      </c>
      <c r="I1336" s="59" t="s">
        <v>1406</v>
      </c>
      <c r="J1336" s="59" t="s">
        <v>1407</v>
      </c>
      <c r="K1336" s="59" t="s">
        <v>1663</v>
      </c>
      <c r="L1336" s="59" t="s">
        <v>1664</v>
      </c>
      <c r="M1336" s="59" t="s">
        <v>1478</v>
      </c>
      <c r="N1336" s="59" t="s">
        <v>1479</v>
      </c>
      <c r="O1336" s="59" t="s">
        <v>1480</v>
      </c>
      <c r="P1336" s="59" t="s">
        <v>1481</v>
      </c>
      <c r="Q1336" s="59" t="s">
        <v>1482</v>
      </c>
      <c r="R1336" s="59" t="s">
        <v>1483</v>
      </c>
      <c r="S1336" s="59" t="s">
        <v>1665</v>
      </c>
      <c r="T1336" s="59" t="s">
        <v>1666</v>
      </c>
      <c r="U1336" s="59" t="s">
        <v>1486</v>
      </c>
      <c r="V1336" s="59" t="s">
        <v>1487</v>
      </c>
      <c r="W1336" s="59" t="s">
        <v>1509</v>
      </c>
      <c r="X1336" s="59" t="s">
        <v>1487</v>
      </c>
      <c r="Y1336" s="59" t="s">
        <v>1490</v>
      </c>
      <c r="Z1336" s="59">
        <v>22100.61</v>
      </c>
      <c r="AA1336" s="59">
        <v>22100.61</v>
      </c>
      <c r="AB1336" s="59">
        <v>0</v>
      </c>
      <c r="AC1336" s="59">
        <v>22100.61</v>
      </c>
      <c r="AD1336" s="59">
        <v>0</v>
      </c>
      <c r="AE1336" s="59">
        <v>0</v>
      </c>
      <c r="AF1336" s="59" t="s">
        <v>1491</v>
      </c>
      <c r="AG1336" s="59" t="s">
        <v>1407</v>
      </c>
      <c r="AH1336" s="59" t="s">
        <v>1663</v>
      </c>
      <c r="AI1336" s="59" t="s">
        <v>1492</v>
      </c>
      <c r="AJ1336" s="59" t="s">
        <v>1486</v>
      </c>
      <c r="AK1336" s="59" t="s">
        <v>278</v>
      </c>
      <c r="AL1336" s="59" t="s">
        <v>1493</v>
      </c>
      <c r="AM1336" s="59" t="s">
        <v>1494</v>
      </c>
      <c r="AN1336" s="59" t="s">
        <v>1382</v>
      </c>
      <c r="AO1336" s="59" t="s">
        <v>88</v>
      </c>
    </row>
    <row r="1337" spans="1:41" x14ac:dyDescent="0.15">
      <c r="A1337" s="59" t="s">
        <v>1879</v>
      </c>
      <c r="B1337" s="59" t="s">
        <v>1660</v>
      </c>
      <c r="C1337" s="59" t="s">
        <v>1661</v>
      </c>
      <c r="D1337" s="59" t="s">
        <v>1662</v>
      </c>
      <c r="E1337" s="59" t="s">
        <v>1080</v>
      </c>
      <c r="F1337" s="59" t="s">
        <v>1475</v>
      </c>
      <c r="G1337" s="59" t="s">
        <v>1406</v>
      </c>
      <c r="H1337" s="59" t="s">
        <v>1475</v>
      </c>
      <c r="I1337" s="59" t="s">
        <v>1406</v>
      </c>
      <c r="J1337" s="59" t="s">
        <v>1407</v>
      </c>
      <c r="K1337" s="59" t="s">
        <v>1663</v>
      </c>
      <c r="L1337" s="59" t="s">
        <v>1664</v>
      </c>
      <c r="M1337" s="59" t="s">
        <v>1478</v>
      </c>
      <c r="N1337" s="59" t="s">
        <v>1479</v>
      </c>
      <c r="O1337" s="59" t="s">
        <v>1480</v>
      </c>
      <c r="P1337" s="59" t="s">
        <v>1481</v>
      </c>
      <c r="Q1337" s="59" t="s">
        <v>1482</v>
      </c>
      <c r="R1337" s="59" t="s">
        <v>1483</v>
      </c>
      <c r="S1337" s="59" t="s">
        <v>1665</v>
      </c>
      <c r="T1337" s="59" t="s">
        <v>1666</v>
      </c>
      <c r="U1337" s="59" t="s">
        <v>1486</v>
      </c>
      <c r="V1337" s="59" t="s">
        <v>1487</v>
      </c>
      <c r="W1337" s="59" t="s">
        <v>1488</v>
      </c>
      <c r="X1337" s="59" t="s">
        <v>1511</v>
      </c>
      <c r="Y1337" s="59" t="s">
        <v>1490</v>
      </c>
      <c r="Z1337" s="59">
        <v>2.0299999999999998</v>
      </c>
      <c r="AA1337" s="59">
        <v>2.0299999999999998</v>
      </c>
      <c r="AB1337" s="59">
        <v>0</v>
      </c>
      <c r="AC1337" s="59">
        <v>2.0299999999999998</v>
      </c>
      <c r="AD1337" s="59">
        <v>0</v>
      </c>
      <c r="AE1337" s="59">
        <v>0</v>
      </c>
      <c r="AF1337" s="59" t="s">
        <v>1491</v>
      </c>
      <c r="AG1337" s="59" t="s">
        <v>1407</v>
      </c>
      <c r="AH1337" s="59" t="s">
        <v>1663</v>
      </c>
      <c r="AI1337" s="59" t="s">
        <v>1492</v>
      </c>
      <c r="AJ1337" s="59" t="s">
        <v>1486</v>
      </c>
      <c r="AK1337" s="59" t="s">
        <v>278</v>
      </c>
      <c r="AL1337" s="59" t="s">
        <v>1493</v>
      </c>
      <c r="AM1337" s="59" t="s">
        <v>1494</v>
      </c>
      <c r="AN1337" s="59" t="s">
        <v>1382</v>
      </c>
      <c r="AO1337" s="59" t="s">
        <v>88</v>
      </c>
    </row>
    <row r="1338" spans="1:41" x14ac:dyDescent="0.15">
      <c r="A1338" s="59" t="s">
        <v>1879</v>
      </c>
      <c r="B1338" s="59" t="s">
        <v>1660</v>
      </c>
      <c r="C1338" s="59" t="s">
        <v>1661</v>
      </c>
      <c r="D1338" s="59" t="s">
        <v>1662</v>
      </c>
      <c r="E1338" s="59" t="s">
        <v>1080</v>
      </c>
      <c r="F1338" s="59" t="s">
        <v>1475</v>
      </c>
      <c r="G1338" s="59" t="s">
        <v>1406</v>
      </c>
      <c r="H1338" s="59" t="s">
        <v>1475</v>
      </c>
      <c r="I1338" s="59" t="s">
        <v>1406</v>
      </c>
      <c r="J1338" s="59" t="s">
        <v>1407</v>
      </c>
      <c r="K1338" s="59" t="s">
        <v>1663</v>
      </c>
      <c r="L1338" s="59" t="s">
        <v>1664</v>
      </c>
      <c r="M1338" s="59" t="s">
        <v>1478</v>
      </c>
      <c r="N1338" s="59" t="s">
        <v>1479</v>
      </c>
      <c r="O1338" s="59" t="s">
        <v>1480</v>
      </c>
      <c r="P1338" s="59" t="s">
        <v>1481</v>
      </c>
      <c r="Q1338" s="59" t="s">
        <v>1482</v>
      </c>
      <c r="R1338" s="59" t="s">
        <v>1483</v>
      </c>
      <c r="S1338" s="59" t="s">
        <v>1665</v>
      </c>
      <c r="T1338" s="59" t="s">
        <v>1666</v>
      </c>
      <c r="U1338" s="59" t="s">
        <v>1486</v>
      </c>
      <c r="V1338" s="59" t="s">
        <v>1487</v>
      </c>
      <c r="W1338" s="59" t="s">
        <v>1514</v>
      </c>
      <c r="X1338" s="59" t="s">
        <v>1487</v>
      </c>
      <c r="Y1338" s="59" t="s">
        <v>1490</v>
      </c>
      <c r="Z1338" s="59">
        <v>2424.25</v>
      </c>
      <c r="AA1338" s="59">
        <v>2424.25</v>
      </c>
      <c r="AB1338" s="59">
        <v>0</v>
      </c>
      <c r="AC1338" s="59">
        <v>2424.25</v>
      </c>
      <c r="AD1338" s="59">
        <v>0</v>
      </c>
      <c r="AE1338" s="59">
        <v>0</v>
      </c>
      <c r="AF1338" s="59" t="s">
        <v>1491</v>
      </c>
      <c r="AG1338" s="59" t="s">
        <v>1407</v>
      </c>
      <c r="AH1338" s="59" t="s">
        <v>1663</v>
      </c>
      <c r="AI1338" s="59" t="s">
        <v>1492</v>
      </c>
      <c r="AJ1338" s="59" t="s">
        <v>1486</v>
      </c>
      <c r="AK1338" s="59" t="s">
        <v>278</v>
      </c>
      <c r="AL1338" s="59" t="s">
        <v>1493</v>
      </c>
      <c r="AM1338" s="59" t="s">
        <v>1494</v>
      </c>
      <c r="AN1338" s="59" t="s">
        <v>1382</v>
      </c>
      <c r="AO1338" s="59" t="s">
        <v>88</v>
      </c>
    </row>
    <row r="1339" spans="1:41" x14ac:dyDescent="0.15">
      <c r="A1339" s="59" t="s">
        <v>1879</v>
      </c>
      <c r="B1339" s="59" t="s">
        <v>1667</v>
      </c>
      <c r="C1339" s="59" t="s">
        <v>1668</v>
      </c>
      <c r="D1339" s="59" t="s">
        <v>1662</v>
      </c>
      <c r="E1339" s="59" t="s">
        <v>1080</v>
      </c>
      <c r="F1339" s="59" t="s">
        <v>1475</v>
      </c>
      <c r="G1339" s="59" t="s">
        <v>1406</v>
      </c>
      <c r="H1339" s="59" t="s">
        <v>1475</v>
      </c>
      <c r="I1339" s="59" t="s">
        <v>1406</v>
      </c>
      <c r="J1339" s="59" t="s">
        <v>1407</v>
      </c>
      <c r="K1339" s="59" t="s">
        <v>1663</v>
      </c>
      <c r="L1339" s="59" t="s">
        <v>1669</v>
      </c>
      <c r="M1339" s="59" t="s">
        <v>1478</v>
      </c>
      <c r="N1339" s="59" t="s">
        <v>1479</v>
      </c>
      <c r="O1339" s="59" t="s">
        <v>1480</v>
      </c>
      <c r="P1339" s="59" t="s">
        <v>1481</v>
      </c>
      <c r="Q1339" s="59" t="s">
        <v>1482</v>
      </c>
      <c r="R1339" s="59" t="s">
        <v>1483</v>
      </c>
      <c r="S1339" s="59" t="s">
        <v>1670</v>
      </c>
      <c r="T1339" s="59" t="s">
        <v>1671</v>
      </c>
      <c r="U1339" s="59" t="s">
        <v>1486</v>
      </c>
      <c r="V1339" s="59" t="s">
        <v>1487</v>
      </c>
      <c r="W1339" s="59" t="s">
        <v>1500</v>
      </c>
      <c r="X1339" s="59" t="s">
        <v>1501</v>
      </c>
      <c r="Y1339" s="59" t="s">
        <v>1490</v>
      </c>
      <c r="Z1339" s="59">
        <v>10891.16</v>
      </c>
      <c r="AA1339" s="59">
        <v>10891.16</v>
      </c>
      <c r="AB1339" s="59">
        <v>0</v>
      </c>
      <c r="AC1339" s="59">
        <v>10891.16</v>
      </c>
      <c r="AD1339" s="59">
        <v>0</v>
      </c>
      <c r="AE1339" s="59">
        <v>0</v>
      </c>
      <c r="AF1339" s="59" t="s">
        <v>1491</v>
      </c>
      <c r="AG1339" s="59" t="s">
        <v>1407</v>
      </c>
      <c r="AH1339" s="59" t="s">
        <v>1663</v>
      </c>
      <c r="AI1339" s="59" t="s">
        <v>1492</v>
      </c>
      <c r="AJ1339" s="59" t="s">
        <v>1486</v>
      </c>
      <c r="AK1339" s="59" t="s">
        <v>278</v>
      </c>
      <c r="AL1339" s="59" t="s">
        <v>1493</v>
      </c>
      <c r="AM1339" s="59" t="s">
        <v>1494</v>
      </c>
      <c r="AN1339" s="59" t="s">
        <v>1382</v>
      </c>
      <c r="AO1339" s="59" t="s">
        <v>88</v>
      </c>
    </row>
    <row r="1340" spans="1:41" x14ac:dyDescent="0.15">
      <c r="A1340" s="59" t="s">
        <v>1879</v>
      </c>
      <c r="B1340" s="59" t="s">
        <v>1754</v>
      </c>
      <c r="C1340" s="59" t="s">
        <v>1755</v>
      </c>
      <c r="D1340" s="59" t="s">
        <v>1674</v>
      </c>
      <c r="E1340" s="59" t="s">
        <v>1675</v>
      </c>
      <c r="F1340" s="59" t="s">
        <v>1475</v>
      </c>
      <c r="G1340" s="59" t="s">
        <v>1406</v>
      </c>
      <c r="H1340" s="59" t="s">
        <v>1475</v>
      </c>
      <c r="I1340" s="59" t="s">
        <v>1406</v>
      </c>
      <c r="J1340" s="59" t="s">
        <v>727</v>
      </c>
      <c r="K1340" s="59" t="s">
        <v>1644</v>
      </c>
      <c r="L1340" s="59" t="s">
        <v>1756</v>
      </c>
      <c r="M1340" s="59" t="s">
        <v>1478</v>
      </c>
      <c r="N1340" s="59" t="s">
        <v>1479</v>
      </c>
      <c r="O1340" s="59" t="s">
        <v>1480</v>
      </c>
      <c r="P1340" s="59" t="s">
        <v>1481</v>
      </c>
      <c r="Q1340" s="59" t="s">
        <v>1482</v>
      </c>
      <c r="R1340" s="59" t="s">
        <v>1483</v>
      </c>
      <c r="S1340" s="59" t="s">
        <v>1757</v>
      </c>
      <c r="T1340" s="59" t="s">
        <v>1758</v>
      </c>
      <c r="U1340" s="59" t="s">
        <v>1486</v>
      </c>
      <c r="V1340" s="59" t="s">
        <v>1487</v>
      </c>
      <c r="W1340" s="59" t="s">
        <v>1509</v>
      </c>
      <c r="X1340" s="59" t="s">
        <v>1487</v>
      </c>
      <c r="Y1340" s="59" t="s">
        <v>1490</v>
      </c>
      <c r="Z1340" s="59">
        <v>9974.82</v>
      </c>
      <c r="AA1340" s="59">
        <v>9974.82</v>
      </c>
      <c r="AB1340" s="59">
        <v>0</v>
      </c>
      <c r="AC1340" s="59">
        <v>9974.82</v>
      </c>
      <c r="AD1340" s="59">
        <v>0</v>
      </c>
      <c r="AE1340" s="59">
        <v>0</v>
      </c>
      <c r="AF1340" s="59" t="s">
        <v>1491</v>
      </c>
      <c r="AG1340" s="59" t="s">
        <v>727</v>
      </c>
      <c r="AH1340" s="59" t="s">
        <v>1644</v>
      </c>
      <c r="AI1340" s="59" t="s">
        <v>1492</v>
      </c>
      <c r="AJ1340" s="59" t="s">
        <v>1486</v>
      </c>
      <c r="AK1340" s="59" t="s">
        <v>278</v>
      </c>
      <c r="AL1340" s="59" t="s">
        <v>1493</v>
      </c>
      <c r="AM1340" s="59" t="s">
        <v>1494</v>
      </c>
      <c r="AN1340" s="59" t="s">
        <v>1384</v>
      </c>
      <c r="AO1340" s="59" t="s">
        <v>107</v>
      </c>
    </row>
    <row r="1341" spans="1:41" x14ac:dyDescent="0.15">
      <c r="A1341" s="59" t="s">
        <v>1879</v>
      </c>
      <c r="B1341" s="59" t="s">
        <v>1754</v>
      </c>
      <c r="C1341" s="59" t="s">
        <v>1755</v>
      </c>
      <c r="D1341" s="59" t="s">
        <v>1674</v>
      </c>
      <c r="E1341" s="59" t="s">
        <v>1675</v>
      </c>
      <c r="F1341" s="59" t="s">
        <v>1475</v>
      </c>
      <c r="G1341" s="59" t="s">
        <v>1406</v>
      </c>
      <c r="H1341" s="59" t="s">
        <v>1475</v>
      </c>
      <c r="I1341" s="59" t="s">
        <v>1406</v>
      </c>
      <c r="J1341" s="59" t="s">
        <v>727</v>
      </c>
      <c r="K1341" s="59" t="s">
        <v>1644</v>
      </c>
      <c r="L1341" s="59" t="s">
        <v>1756</v>
      </c>
      <c r="M1341" s="59" t="s">
        <v>1478</v>
      </c>
      <c r="N1341" s="59" t="s">
        <v>1479</v>
      </c>
      <c r="O1341" s="59" t="s">
        <v>1480</v>
      </c>
      <c r="P1341" s="59" t="s">
        <v>1481</v>
      </c>
      <c r="Q1341" s="59" t="s">
        <v>1482</v>
      </c>
      <c r="R1341" s="59" t="s">
        <v>1483</v>
      </c>
      <c r="S1341" s="59" t="s">
        <v>1757</v>
      </c>
      <c r="T1341" s="59" t="s">
        <v>1758</v>
      </c>
      <c r="U1341" s="59" t="s">
        <v>1486</v>
      </c>
      <c r="V1341" s="59" t="s">
        <v>1487</v>
      </c>
      <c r="W1341" s="59" t="s">
        <v>1488</v>
      </c>
      <c r="X1341" s="59" t="s">
        <v>1510</v>
      </c>
      <c r="Y1341" s="59" t="s">
        <v>1490</v>
      </c>
      <c r="Z1341" s="59">
        <v>25.18</v>
      </c>
      <c r="AA1341" s="59">
        <v>25.18</v>
      </c>
      <c r="AB1341" s="59">
        <v>0</v>
      </c>
      <c r="AC1341" s="59">
        <v>25.18</v>
      </c>
      <c r="AD1341" s="59">
        <v>0</v>
      </c>
      <c r="AE1341" s="59">
        <v>0</v>
      </c>
      <c r="AF1341" s="59" t="s">
        <v>1491</v>
      </c>
      <c r="AG1341" s="59" t="s">
        <v>727</v>
      </c>
      <c r="AH1341" s="59" t="s">
        <v>1644</v>
      </c>
      <c r="AI1341" s="59" t="s">
        <v>1492</v>
      </c>
      <c r="AJ1341" s="59" t="s">
        <v>1486</v>
      </c>
      <c r="AK1341" s="59" t="s">
        <v>278</v>
      </c>
      <c r="AL1341" s="59" t="s">
        <v>1493</v>
      </c>
      <c r="AM1341" s="59" t="s">
        <v>1494</v>
      </c>
      <c r="AN1341" s="59" t="s">
        <v>1384</v>
      </c>
      <c r="AO1341" s="59" t="s">
        <v>107</v>
      </c>
    </row>
    <row r="1342" spans="1:41" x14ac:dyDescent="0.15">
      <c r="A1342" s="59" t="s">
        <v>1879</v>
      </c>
      <c r="B1342" s="59" t="s">
        <v>1873</v>
      </c>
      <c r="C1342" s="59" t="s">
        <v>1874</v>
      </c>
      <c r="D1342" s="59" t="s">
        <v>1662</v>
      </c>
      <c r="E1342" s="59" t="s">
        <v>1080</v>
      </c>
      <c r="F1342" s="59" t="s">
        <v>1475</v>
      </c>
      <c r="G1342" s="59" t="s">
        <v>1406</v>
      </c>
      <c r="H1342" s="59" t="s">
        <v>1475</v>
      </c>
      <c r="I1342" s="59" t="s">
        <v>1406</v>
      </c>
      <c r="J1342" s="59" t="s">
        <v>1407</v>
      </c>
      <c r="K1342" s="59" t="s">
        <v>1663</v>
      </c>
      <c r="L1342" s="59" t="s">
        <v>1875</v>
      </c>
      <c r="M1342" s="59" t="s">
        <v>1478</v>
      </c>
      <c r="N1342" s="59" t="s">
        <v>1479</v>
      </c>
      <c r="O1342" s="59" t="s">
        <v>1480</v>
      </c>
      <c r="P1342" s="59" t="s">
        <v>1481</v>
      </c>
      <c r="Q1342" s="59" t="s">
        <v>1482</v>
      </c>
      <c r="R1342" s="59" t="s">
        <v>1483</v>
      </c>
      <c r="S1342" s="59" t="s">
        <v>1876</v>
      </c>
      <c r="T1342" s="59" t="s">
        <v>1877</v>
      </c>
      <c r="U1342" s="59" t="s">
        <v>1486</v>
      </c>
      <c r="V1342" s="59" t="s">
        <v>1487</v>
      </c>
      <c r="W1342" s="59" t="s">
        <v>1508</v>
      </c>
      <c r="X1342" s="59" t="s">
        <v>1487</v>
      </c>
      <c r="Y1342" s="59" t="s">
        <v>1490</v>
      </c>
      <c r="Z1342" s="59">
        <v>168.37</v>
      </c>
      <c r="AA1342" s="59">
        <v>24.09</v>
      </c>
      <c r="AB1342" s="59">
        <v>144.28</v>
      </c>
      <c r="AC1342" s="59">
        <v>24.09</v>
      </c>
      <c r="AD1342" s="59">
        <v>0</v>
      </c>
      <c r="AE1342" s="59">
        <v>0</v>
      </c>
      <c r="AF1342" s="59" t="s">
        <v>1491</v>
      </c>
      <c r="AG1342" s="59" t="s">
        <v>1407</v>
      </c>
      <c r="AH1342" s="59" t="s">
        <v>1663</v>
      </c>
      <c r="AI1342" s="59" t="s">
        <v>1492</v>
      </c>
      <c r="AJ1342" s="59" t="s">
        <v>1486</v>
      </c>
      <c r="AK1342" s="59" t="s">
        <v>278</v>
      </c>
      <c r="AL1342" s="59" t="s">
        <v>1493</v>
      </c>
      <c r="AM1342" s="59" t="s">
        <v>1494</v>
      </c>
      <c r="AN1342" s="59" t="s">
        <v>1080</v>
      </c>
      <c r="AO1342" s="59" t="s">
        <v>88</v>
      </c>
    </row>
    <row r="1343" spans="1:41" x14ac:dyDescent="0.15">
      <c r="A1343" s="59" t="s">
        <v>1879</v>
      </c>
      <c r="B1343" s="59" t="s">
        <v>1873</v>
      </c>
      <c r="C1343" s="59" t="s">
        <v>1874</v>
      </c>
      <c r="D1343" s="59" t="s">
        <v>1662</v>
      </c>
      <c r="E1343" s="59" t="s">
        <v>1080</v>
      </c>
      <c r="F1343" s="59" t="s">
        <v>1475</v>
      </c>
      <c r="G1343" s="59" t="s">
        <v>1406</v>
      </c>
      <c r="H1343" s="59" t="s">
        <v>1475</v>
      </c>
      <c r="I1343" s="59" t="s">
        <v>1406</v>
      </c>
      <c r="J1343" s="59" t="s">
        <v>1407</v>
      </c>
      <c r="K1343" s="59" t="s">
        <v>1663</v>
      </c>
      <c r="L1343" s="59" t="s">
        <v>1875</v>
      </c>
      <c r="M1343" s="59" t="s">
        <v>1478</v>
      </c>
      <c r="N1343" s="59" t="s">
        <v>1479</v>
      </c>
      <c r="O1343" s="59" t="s">
        <v>1480</v>
      </c>
      <c r="P1343" s="59" t="s">
        <v>1481</v>
      </c>
      <c r="Q1343" s="59" t="s">
        <v>1482</v>
      </c>
      <c r="R1343" s="59" t="s">
        <v>1483</v>
      </c>
      <c r="S1343" s="59" t="s">
        <v>1876</v>
      </c>
      <c r="T1343" s="59" t="s">
        <v>1877</v>
      </c>
      <c r="U1343" s="59" t="s">
        <v>1486</v>
      </c>
      <c r="V1343" s="59" t="s">
        <v>1487</v>
      </c>
      <c r="W1343" s="59" t="s">
        <v>1509</v>
      </c>
      <c r="X1343" s="59" t="s">
        <v>1487</v>
      </c>
      <c r="Y1343" s="59" t="s">
        <v>1490</v>
      </c>
      <c r="Z1343" s="59">
        <v>487.72</v>
      </c>
      <c r="AA1343" s="59">
        <v>152.05000000000001</v>
      </c>
      <c r="AB1343" s="59">
        <v>335.67</v>
      </c>
      <c r="AC1343" s="59">
        <v>152.05000000000001</v>
      </c>
      <c r="AD1343" s="59">
        <v>0</v>
      </c>
      <c r="AE1343" s="59">
        <v>0</v>
      </c>
      <c r="AF1343" s="59" t="s">
        <v>1491</v>
      </c>
      <c r="AG1343" s="59" t="s">
        <v>1407</v>
      </c>
      <c r="AH1343" s="59" t="s">
        <v>1663</v>
      </c>
      <c r="AI1343" s="59" t="s">
        <v>1492</v>
      </c>
      <c r="AJ1343" s="59" t="s">
        <v>1486</v>
      </c>
      <c r="AK1343" s="59" t="s">
        <v>278</v>
      </c>
      <c r="AL1343" s="59" t="s">
        <v>1493</v>
      </c>
      <c r="AM1343" s="59" t="s">
        <v>1494</v>
      </c>
      <c r="AN1343" s="59" t="s">
        <v>1080</v>
      </c>
      <c r="AO1343" s="59" t="s">
        <v>88</v>
      </c>
    </row>
    <row r="1344" spans="1:41" x14ac:dyDescent="0.15">
      <c r="A1344" s="59" t="s">
        <v>1879</v>
      </c>
      <c r="B1344" s="59" t="s">
        <v>1873</v>
      </c>
      <c r="C1344" s="59" t="s">
        <v>1874</v>
      </c>
      <c r="D1344" s="59" t="s">
        <v>1662</v>
      </c>
      <c r="E1344" s="59" t="s">
        <v>1080</v>
      </c>
      <c r="F1344" s="59" t="s">
        <v>1475</v>
      </c>
      <c r="G1344" s="59" t="s">
        <v>1406</v>
      </c>
      <c r="H1344" s="59" t="s">
        <v>1475</v>
      </c>
      <c r="I1344" s="59" t="s">
        <v>1406</v>
      </c>
      <c r="J1344" s="59" t="s">
        <v>1407</v>
      </c>
      <c r="K1344" s="59" t="s">
        <v>1663</v>
      </c>
      <c r="L1344" s="59" t="s">
        <v>1875</v>
      </c>
      <c r="M1344" s="59" t="s">
        <v>1478</v>
      </c>
      <c r="N1344" s="59" t="s">
        <v>1479</v>
      </c>
      <c r="O1344" s="59" t="s">
        <v>1480</v>
      </c>
      <c r="P1344" s="59" t="s">
        <v>1481</v>
      </c>
      <c r="Q1344" s="59" t="s">
        <v>1482</v>
      </c>
      <c r="R1344" s="59" t="s">
        <v>1483</v>
      </c>
      <c r="S1344" s="59" t="s">
        <v>1876</v>
      </c>
      <c r="T1344" s="59" t="s">
        <v>1877</v>
      </c>
      <c r="U1344" s="59" t="s">
        <v>1486</v>
      </c>
      <c r="V1344" s="59" t="s">
        <v>1487</v>
      </c>
      <c r="W1344" s="59" t="s">
        <v>1488</v>
      </c>
      <c r="X1344" s="59" t="s">
        <v>1510</v>
      </c>
      <c r="Y1344" s="59" t="s">
        <v>1490</v>
      </c>
      <c r="Z1344" s="59">
        <v>13.64</v>
      </c>
      <c r="AA1344" s="59">
        <v>2.74</v>
      </c>
      <c r="AB1344" s="59">
        <v>10.9</v>
      </c>
      <c r="AC1344" s="59">
        <v>2.74</v>
      </c>
      <c r="AD1344" s="59">
        <v>0</v>
      </c>
      <c r="AE1344" s="59">
        <v>0</v>
      </c>
      <c r="AF1344" s="59" t="s">
        <v>1491</v>
      </c>
      <c r="AG1344" s="59" t="s">
        <v>1407</v>
      </c>
      <c r="AH1344" s="59" t="s">
        <v>1663</v>
      </c>
      <c r="AI1344" s="59" t="s">
        <v>1492</v>
      </c>
      <c r="AJ1344" s="59" t="s">
        <v>1486</v>
      </c>
      <c r="AK1344" s="59" t="s">
        <v>278</v>
      </c>
      <c r="AL1344" s="59" t="s">
        <v>1493</v>
      </c>
      <c r="AM1344" s="59" t="s">
        <v>1494</v>
      </c>
      <c r="AN1344" s="59" t="s">
        <v>1080</v>
      </c>
      <c r="AO1344" s="59" t="s">
        <v>88</v>
      </c>
    </row>
    <row r="1345" spans="1:41" x14ac:dyDescent="0.15">
      <c r="A1345" s="59" t="s">
        <v>1879</v>
      </c>
      <c r="B1345" s="59" t="s">
        <v>1873</v>
      </c>
      <c r="C1345" s="59" t="s">
        <v>1874</v>
      </c>
      <c r="D1345" s="59" t="s">
        <v>1662</v>
      </c>
      <c r="E1345" s="59" t="s">
        <v>1080</v>
      </c>
      <c r="F1345" s="59" t="s">
        <v>1475</v>
      </c>
      <c r="G1345" s="59" t="s">
        <v>1406</v>
      </c>
      <c r="H1345" s="59" t="s">
        <v>1475</v>
      </c>
      <c r="I1345" s="59" t="s">
        <v>1406</v>
      </c>
      <c r="J1345" s="59" t="s">
        <v>1407</v>
      </c>
      <c r="K1345" s="59" t="s">
        <v>1663</v>
      </c>
      <c r="L1345" s="59" t="s">
        <v>1875</v>
      </c>
      <c r="M1345" s="59" t="s">
        <v>1478</v>
      </c>
      <c r="N1345" s="59" t="s">
        <v>1479</v>
      </c>
      <c r="O1345" s="59" t="s">
        <v>1480</v>
      </c>
      <c r="P1345" s="59" t="s">
        <v>1481</v>
      </c>
      <c r="Q1345" s="59" t="s">
        <v>1482</v>
      </c>
      <c r="R1345" s="59" t="s">
        <v>1483</v>
      </c>
      <c r="S1345" s="59" t="s">
        <v>1876</v>
      </c>
      <c r="T1345" s="59" t="s">
        <v>1877</v>
      </c>
      <c r="U1345" s="59" t="s">
        <v>1486</v>
      </c>
      <c r="V1345" s="59" t="s">
        <v>1487</v>
      </c>
      <c r="W1345" s="59" t="s">
        <v>1488</v>
      </c>
      <c r="X1345" s="59" t="s">
        <v>1511</v>
      </c>
      <c r="Y1345" s="59" t="s">
        <v>1490</v>
      </c>
      <c r="Z1345" s="59">
        <v>334.03</v>
      </c>
      <c r="AA1345" s="59">
        <v>72.38</v>
      </c>
      <c r="AB1345" s="59">
        <v>261.64999999999998</v>
      </c>
      <c r="AC1345" s="59">
        <v>72.38</v>
      </c>
      <c r="AD1345" s="59">
        <v>0</v>
      </c>
      <c r="AE1345" s="59">
        <v>0</v>
      </c>
      <c r="AF1345" s="59" t="s">
        <v>1491</v>
      </c>
      <c r="AG1345" s="59" t="s">
        <v>1407</v>
      </c>
      <c r="AH1345" s="59" t="s">
        <v>1663</v>
      </c>
      <c r="AI1345" s="59" t="s">
        <v>1492</v>
      </c>
      <c r="AJ1345" s="59" t="s">
        <v>1486</v>
      </c>
      <c r="AK1345" s="59" t="s">
        <v>278</v>
      </c>
      <c r="AL1345" s="59" t="s">
        <v>1493</v>
      </c>
      <c r="AM1345" s="59" t="s">
        <v>1494</v>
      </c>
      <c r="AN1345" s="59" t="s">
        <v>1080</v>
      </c>
      <c r="AO1345" s="59" t="s">
        <v>88</v>
      </c>
    </row>
    <row r="1346" spans="1:41" x14ac:dyDescent="0.15">
      <c r="A1346" s="59" t="s">
        <v>1879</v>
      </c>
      <c r="B1346" s="59" t="s">
        <v>1873</v>
      </c>
      <c r="C1346" s="59" t="s">
        <v>1874</v>
      </c>
      <c r="D1346" s="59" t="s">
        <v>1662</v>
      </c>
      <c r="E1346" s="59" t="s">
        <v>1080</v>
      </c>
      <c r="F1346" s="59" t="s">
        <v>1475</v>
      </c>
      <c r="G1346" s="59" t="s">
        <v>1406</v>
      </c>
      <c r="H1346" s="59" t="s">
        <v>1475</v>
      </c>
      <c r="I1346" s="59" t="s">
        <v>1406</v>
      </c>
      <c r="J1346" s="59" t="s">
        <v>1407</v>
      </c>
      <c r="K1346" s="59" t="s">
        <v>1663</v>
      </c>
      <c r="L1346" s="59" t="s">
        <v>1875</v>
      </c>
      <c r="M1346" s="59" t="s">
        <v>1478</v>
      </c>
      <c r="N1346" s="59" t="s">
        <v>1479</v>
      </c>
      <c r="O1346" s="59" t="s">
        <v>1480</v>
      </c>
      <c r="P1346" s="59" t="s">
        <v>1481</v>
      </c>
      <c r="Q1346" s="59" t="s">
        <v>1482</v>
      </c>
      <c r="R1346" s="59" t="s">
        <v>1483</v>
      </c>
      <c r="S1346" s="59" t="s">
        <v>1876</v>
      </c>
      <c r="T1346" s="59" t="s">
        <v>1877</v>
      </c>
      <c r="U1346" s="59" t="s">
        <v>1486</v>
      </c>
      <c r="V1346" s="59" t="s">
        <v>1487</v>
      </c>
      <c r="W1346" s="59" t="s">
        <v>1514</v>
      </c>
      <c r="X1346" s="59" t="s">
        <v>1487</v>
      </c>
      <c r="Y1346" s="59" t="s">
        <v>1490</v>
      </c>
      <c r="Z1346" s="59">
        <v>49.66</v>
      </c>
      <c r="AA1346" s="59">
        <v>5.87</v>
      </c>
      <c r="AB1346" s="59">
        <v>43.79</v>
      </c>
      <c r="AC1346" s="59">
        <v>5.87</v>
      </c>
      <c r="AD1346" s="59">
        <v>0</v>
      </c>
      <c r="AE1346" s="59">
        <v>0</v>
      </c>
      <c r="AF1346" s="59" t="s">
        <v>1491</v>
      </c>
      <c r="AG1346" s="59" t="s">
        <v>1407</v>
      </c>
      <c r="AH1346" s="59" t="s">
        <v>1663</v>
      </c>
      <c r="AI1346" s="59" t="s">
        <v>1492</v>
      </c>
      <c r="AJ1346" s="59" t="s">
        <v>1486</v>
      </c>
      <c r="AK1346" s="59" t="s">
        <v>278</v>
      </c>
      <c r="AL1346" s="59" t="s">
        <v>1493</v>
      </c>
      <c r="AM1346" s="59" t="s">
        <v>1494</v>
      </c>
      <c r="AN1346" s="59" t="s">
        <v>1080</v>
      </c>
      <c r="AO1346" s="59" t="s">
        <v>88</v>
      </c>
    </row>
    <row r="1347" spans="1:41" x14ac:dyDescent="0.15">
      <c r="A1347" s="59" t="s">
        <v>1879</v>
      </c>
      <c r="B1347" s="59" t="s">
        <v>1672</v>
      </c>
      <c r="C1347" s="59" t="s">
        <v>1829</v>
      </c>
      <c r="D1347" s="59" t="s">
        <v>1674</v>
      </c>
      <c r="E1347" s="59" t="s">
        <v>1675</v>
      </c>
      <c r="F1347" s="59" t="s">
        <v>1475</v>
      </c>
      <c r="G1347" s="59" t="s">
        <v>1406</v>
      </c>
      <c r="H1347" s="59" t="s">
        <v>1475</v>
      </c>
      <c r="I1347" s="59" t="s">
        <v>1406</v>
      </c>
      <c r="J1347" s="59" t="s">
        <v>727</v>
      </c>
      <c r="K1347" s="59" t="s">
        <v>1644</v>
      </c>
      <c r="L1347" s="59" t="s">
        <v>1676</v>
      </c>
      <c r="M1347" s="59" t="s">
        <v>1478</v>
      </c>
      <c r="N1347" s="59" t="s">
        <v>1479</v>
      </c>
      <c r="O1347" s="59" t="s">
        <v>1480</v>
      </c>
      <c r="P1347" s="59" t="s">
        <v>1481</v>
      </c>
      <c r="Q1347" s="59" t="s">
        <v>1482</v>
      </c>
      <c r="R1347" s="59" t="s">
        <v>1483</v>
      </c>
      <c r="S1347" s="59" t="s">
        <v>1677</v>
      </c>
      <c r="T1347" s="59" t="s">
        <v>1678</v>
      </c>
      <c r="U1347" s="59" t="s">
        <v>1486</v>
      </c>
      <c r="V1347" s="59" t="s">
        <v>1487</v>
      </c>
      <c r="W1347" s="59" t="s">
        <v>1508</v>
      </c>
      <c r="X1347" s="59" t="s">
        <v>1487</v>
      </c>
      <c r="Y1347" s="59" t="s">
        <v>1490</v>
      </c>
      <c r="Z1347" s="59">
        <v>76.59</v>
      </c>
      <c r="AA1347" s="59">
        <v>76.59</v>
      </c>
      <c r="AB1347" s="59">
        <v>0</v>
      </c>
      <c r="AC1347" s="59">
        <v>76.59</v>
      </c>
      <c r="AD1347" s="59">
        <v>0</v>
      </c>
      <c r="AE1347" s="59">
        <v>0</v>
      </c>
      <c r="AF1347" s="59" t="s">
        <v>1491</v>
      </c>
      <c r="AG1347" s="59" t="s">
        <v>727</v>
      </c>
      <c r="AH1347" s="59" t="s">
        <v>1644</v>
      </c>
      <c r="AI1347" s="59" t="s">
        <v>1492</v>
      </c>
      <c r="AJ1347" s="59" t="s">
        <v>1486</v>
      </c>
      <c r="AK1347" s="59" t="s">
        <v>278</v>
      </c>
      <c r="AL1347" s="59" t="s">
        <v>1493</v>
      </c>
      <c r="AM1347" s="59" t="s">
        <v>1494</v>
      </c>
      <c r="AN1347" s="59" t="s">
        <v>1384</v>
      </c>
      <c r="AO1347" s="59" t="s">
        <v>107</v>
      </c>
    </row>
    <row r="1348" spans="1:41" x14ac:dyDescent="0.15">
      <c r="A1348" s="59" t="s">
        <v>1879</v>
      </c>
      <c r="B1348" s="59" t="s">
        <v>1672</v>
      </c>
      <c r="C1348" s="59" t="s">
        <v>1829</v>
      </c>
      <c r="D1348" s="59" t="s">
        <v>1674</v>
      </c>
      <c r="E1348" s="59" t="s">
        <v>1675</v>
      </c>
      <c r="F1348" s="59" t="s">
        <v>1475</v>
      </c>
      <c r="G1348" s="59" t="s">
        <v>1406</v>
      </c>
      <c r="H1348" s="59" t="s">
        <v>1475</v>
      </c>
      <c r="I1348" s="59" t="s">
        <v>1406</v>
      </c>
      <c r="J1348" s="59" t="s">
        <v>727</v>
      </c>
      <c r="K1348" s="59" t="s">
        <v>1644</v>
      </c>
      <c r="L1348" s="59" t="s">
        <v>1676</v>
      </c>
      <c r="M1348" s="59" t="s">
        <v>1478</v>
      </c>
      <c r="N1348" s="59" t="s">
        <v>1479</v>
      </c>
      <c r="O1348" s="59" t="s">
        <v>1480</v>
      </c>
      <c r="P1348" s="59" t="s">
        <v>1481</v>
      </c>
      <c r="Q1348" s="59" t="s">
        <v>1482</v>
      </c>
      <c r="R1348" s="59" t="s">
        <v>1483</v>
      </c>
      <c r="S1348" s="59" t="s">
        <v>1677</v>
      </c>
      <c r="T1348" s="59" t="s">
        <v>1678</v>
      </c>
      <c r="U1348" s="59" t="s">
        <v>1486</v>
      </c>
      <c r="V1348" s="59" t="s">
        <v>1487</v>
      </c>
      <c r="W1348" s="59" t="s">
        <v>1509</v>
      </c>
      <c r="X1348" s="59" t="s">
        <v>1487</v>
      </c>
      <c r="Y1348" s="59" t="s">
        <v>1490</v>
      </c>
      <c r="Z1348" s="59">
        <v>4625.95</v>
      </c>
      <c r="AA1348" s="59">
        <v>4625.95</v>
      </c>
      <c r="AB1348" s="59">
        <v>0</v>
      </c>
      <c r="AC1348" s="59">
        <v>4625.95</v>
      </c>
      <c r="AD1348" s="59">
        <v>0</v>
      </c>
      <c r="AE1348" s="59">
        <v>0</v>
      </c>
      <c r="AF1348" s="59" t="s">
        <v>1491</v>
      </c>
      <c r="AG1348" s="59" t="s">
        <v>727</v>
      </c>
      <c r="AH1348" s="59" t="s">
        <v>1644</v>
      </c>
      <c r="AI1348" s="59" t="s">
        <v>1492</v>
      </c>
      <c r="AJ1348" s="59" t="s">
        <v>1486</v>
      </c>
      <c r="AK1348" s="59" t="s">
        <v>278</v>
      </c>
      <c r="AL1348" s="59" t="s">
        <v>1493</v>
      </c>
      <c r="AM1348" s="59" t="s">
        <v>1494</v>
      </c>
      <c r="AN1348" s="59" t="s">
        <v>1384</v>
      </c>
      <c r="AO1348" s="59" t="s">
        <v>107</v>
      </c>
    </row>
    <row r="1349" spans="1:41" x14ac:dyDescent="0.15">
      <c r="A1349" s="59" t="s">
        <v>1879</v>
      </c>
      <c r="B1349" s="59" t="s">
        <v>1672</v>
      </c>
      <c r="C1349" s="59" t="s">
        <v>1829</v>
      </c>
      <c r="D1349" s="59" t="s">
        <v>1674</v>
      </c>
      <c r="E1349" s="59" t="s">
        <v>1675</v>
      </c>
      <c r="F1349" s="59" t="s">
        <v>1475</v>
      </c>
      <c r="G1349" s="59" t="s">
        <v>1406</v>
      </c>
      <c r="H1349" s="59" t="s">
        <v>1475</v>
      </c>
      <c r="I1349" s="59" t="s">
        <v>1406</v>
      </c>
      <c r="J1349" s="59" t="s">
        <v>727</v>
      </c>
      <c r="K1349" s="59" t="s">
        <v>1644</v>
      </c>
      <c r="L1349" s="59" t="s">
        <v>1676</v>
      </c>
      <c r="M1349" s="59" t="s">
        <v>1478</v>
      </c>
      <c r="N1349" s="59" t="s">
        <v>1479</v>
      </c>
      <c r="O1349" s="59" t="s">
        <v>1480</v>
      </c>
      <c r="P1349" s="59" t="s">
        <v>1481</v>
      </c>
      <c r="Q1349" s="59" t="s">
        <v>1482</v>
      </c>
      <c r="R1349" s="59" t="s">
        <v>1483</v>
      </c>
      <c r="S1349" s="59" t="s">
        <v>1677</v>
      </c>
      <c r="T1349" s="59" t="s">
        <v>1678</v>
      </c>
      <c r="U1349" s="59" t="s">
        <v>1486</v>
      </c>
      <c r="V1349" s="59" t="s">
        <v>1487</v>
      </c>
      <c r="W1349" s="59" t="s">
        <v>1488</v>
      </c>
      <c r="X1349" s="59" t="s">
        <v>1511</v>
      </c>
      <c r="Y1349" s="59" t="s">
        <v>1490</v>
      </c>
      <c r="Z1349" s="59">
        <v>2.88</v>
      </c>
      <c r="AA1349" s="59">
        <v>2.88</v>
      </c>
      <c r="AB1349" s="59">
        <v>0</v>
      </c>
      <c r="AC1349" s="59">
        <v>2.88</v>
      </c>
      <c r="AD1349" s="59">
        <v>0</v>
      </c>
      <c r="AE1349" s="59">
        <v>0</v>
      </c>
      <c r="AF1349" s="59" t="s">
        <v>1491</v>
      </c>
      <c r="AG1349" s="59" t="s">
        <v>727</v>
      </c>
      <c r="AH1349" s="59" t="s">
        <v>1644</v>
      </c>
      <c r="AI1349" s="59" t="s">
        <v>1492</v>
      </c>
      <c r="AJ1349" s="59" t="s">
        <v>1486</v>
      </c>
      <c r="AK1349" s="59" t="s">
        <v>278</v>
      </c>
      <c r="AL1349" s="59" t="s">
        <v>1493</v>
      </c>
      <c r="AM1349" s="59" t="s">
        <v>1494</v>
      </c>
      <c r="AN1349" s="59" t="s">
        <v>1384</v>
      </c>
      <c r="AO1349" s="59" t="s">
        <v>107</v>
      </c>
    </row>
    <row r="1350" spans="1:41" x14ac:dyDescent="0.15">
      <c r="A1350" s="59" t="s">
        <v>1879</v>
      </c>
      <c r="B1350" s="59" t="s">
        <v>1672</v>
      </c>
      <c r="C1350" s="59" t="s">
        <v>1829</v>
      </c>
      <c r="D1350" s="59" t="s">
        <v>1674</v>
      </c>
      <c r="E1350" s="59" t="s">
        <v>1675</v>
      </c>
      <c r="F1350" s="59" t="s">
        <v>1475</v>
      </c>
      <c r="G1350" s="59" t="s">
        <v>1406</v>
      </c>
      <c r="H1350" s="59" t="s">
        <v>1475</v>
      </c>
      <c r="I1350" s="59" t="s">
        <v>1406</v>
      </c>
      <c r="J1350" s="59" t="s">
        <v>727</v>
      </c>
      <c r="K1350" s="59" t="s">
        <v>1644</v>
      </c>
      <c r="L1350" s="59" t="s">
        <v>1676</v>
      </c>
      <c r="M1350" s="59" t="s">
        <v>1478</v>
      </c>
      <c r="N1350" s="59" t="s">
        <v>1479</v>
      </c>
      <c r="O1350" s="59" t="s">
        <v>1480</v>
      </c>
      <c r="P1350" s="59" t="s">
        <v>1481</v>
      </c>
      <c r="Q1350" s="59" t="s">
        <v>1482</v>
      </c>
      <c r="R1350" s="59" t="s">
        <v>1483</v>
      </c>
      <c r="S1350" s="59" t="s">
        <v>1677</v>
      </c>
      <c r="T1350" s="59" t="s">
        <v>1678</v>
      </c>
      <c r="U1350" s="59" t="s">
        <v>1486</v>
      </c>
      <c r="V1350" s="59" t="s">
        <v>1487</v>
      </c>
      <c r="W1350" s="59" t="s">
        <v>1513</v>
      </c>
      <c r="X1350" s="59" t="s">
        <v>1487</v>
      </c>
      <c r="Y1350" s="59" t="s">
        <v>1490</v>
      </c>
      <c r="Z1350" s="59">
        <v>294.58</v>
      </c>
      <c r="AA1350" s="59">
        <v>294.58</v>
      </c>
      <c r="AB1350" s="59">
        <v>0</v>
      </c>
      <c r="AC1350" s="59">
        <v>294.58</v>
      </c>
      <c r="AD1350" s="59">
        <v>0</v>
      </c>
      <c r="AE1350" s="59">
        <v>0</v>
      </c>
      <c r="AF1350" s="59" t="s">
        <v>1491</v>
      </c>
      <c r="AG1350" s="59" t="s">
        <v>727</v>
      </c>
      <c r="AH1350" s="59" t="s">
        <v>1644</v>
      </c>
      <c r="AI1350" s="59" t="s">
        <v>1492</v>
      </c>
      <c r="AJ1350" s="59" t="s">
        <v>1486</v>
      </c>
      <c r="AK1350" s="59" t="s">
        <v>278</v>
      </c>
      <c r="AL1350" s="59" t="s">
        <v>1493</v>
      </c>
      <c r="AM1350" s="59" t="s">
        <v>1494</v>
      </c>
      <c r="AN1350" s="59" t="s">
        <v>1384</v>
      </c>
      <c r="AO1350" s="59" t="s">
        <v>107</v>
      </c>
    </row>
    <row r="1351" spans="1:41" x14ac:dyDescent="0.15">
      <c r="A1351" s="59" t="s">
        <v>1879</v>
      </c>
      <c r="B1351" s="59" t="s">
        <v>1764</v>
      </c>
      <c r="C1351" s="59" t="s">
        <v>1765</v>
      </c>
      <c r="D1351" s="59" t="s">
        <v>1638</v>
      </c>
      <c r="E1351" s="59" t="s">
        <v>1639</v>
      </c>
      <c r="F1351" s="59" t="s">
        <v>1475</v>
      </c>
      <c r="G1351" s="59" t="s">
        <v>1406</v>
      </c>
      <c r="H1351" s="59" t="s">
        <v>1475</v>
      </c>
      <c r="I1351" s="59" t="s">
        <v>1406</v>
      </c>
      <c r="J1351" s="59" t="s">
        <v>727</v>
      </c>
      <c r="K1351" s="59" t="s">
        <v>1640</v>
      </c>
      <c r="L1351" s="59" t="s">
        <v>1766</v>
      </c>
      <c r="M1351" s="59" t="s">
        <v>1478</v>
      </c>
      <c r="N1351" s="59" t="s">
        <v>1479</v>
      </c>
      <c r="O1351" s="59" t="s">
        <v>1480</v>
      </c>
      <c r="P1351" s="59" t="s">
        <v>1481</v>
      </c>
      <c r="Q1351" s="59" t="s">
        <v>1482</v>
      </c>
      <c r="R1351" s="59" t="s">
        <v>1483</v>
      </c>
      <c r="S1351" s="59" t="s">
        <v>1767</v>
      </c>
      <c r="T1351" s="59" t="s">
        <v>1768</v>
      </c>
      <c r="U1351" s="59" t="s">
        <v>1486</v>
      </c>
      <c r="V1351" s="59" t="s">
        <v>1487</v>
      </c>
      <c r="W1351" s="59" t="s">
        <v>1509</v>
      </c>
      <c r="X1351" s="59" t="s">
        <v>1487</v>
      </c>
      <c r="Y1351" s="59" t="s">
        <v>1490</v>
      </c>
      <c r="Z1351" s="59">
        <v>5030.3999999999996</v>
      </c>
      <c r="AA1351" s="59">
        <v>5030.3999999999996</v>
      </c>
      <c r="AB1351" s="59">
        <v>0</v>
      </c>
      <c r="AC1351" s="59">
        <v>5030.3999999999996</v>
      </c>
      <c r="AD1351" s="59">
        <v>0</v>
      </c>
      <c r="AE1351" s="59">
        <v>0</v>
      </c>
      <c r="AF1351" s="59" t="s">
        <v>1491</v>
      </c>
      <c r="AG1351" s="59" t="s">
        <v>727</v>
      </c>
      <c r="AH1351" s="59" t="s">
        <v>1644</v>
      </c>
      <c r="AI1351" s="59" t="s">
        <v>1492</v>
      </c>
      <c r="AJ1351" s="59" t="s">
        <v>1486</v>
      </c>
      <c r="AK1351" s="59" t="s">
        <v>278</v>
      </c>
      <c r="AL1351" s="59" t="s">
        <v>1493</v>
      </c>
      <c r="AM1351" s="59" t="s">
        <v>1494</v>
      </c>
      <c r="AN1351" s="59" t="s">
        <v>1384</v>
      </c>
      <c r="AO1351" s="59" t="s">
        <v>107</v>
      </c>
    </row>
    <row r="1352" spans="1:41" x14ac:dyDescent="0.15">
      <c r="A1352" s="59" t="s">
        <v>1879</v>
      </c>
      <c r="B1352" s="59" t="s">
        <v>1764</v>
      </c>
      <c r="C1352" s="59" t="s">
        <v>1765</v>
      </c>
      <c r="D1352" s="59" t="s">
        <v>1638</v>
      </c>
      <c r="E1352" s="59" t="s">
        <v>1639</v>
      </c>
      <c r="F1352" s="59" t="s">
        <v>1475</v>
      </c>
      <c r="G1352" s="59" t="s">
        <v>1406</v>
      </c>
      <c r="H1352" s="59" t="s">
        <v>1475</v>
      </c>
      <c r="I1352" s="59" t="s">
        <v>1406</v>
      </c>
      <c r="J1352" s="59" t="s">
        <v>727</v>
      </c>
      <c r="K1352" s="59" t="s">
        <v>1640</v>
      </c>
      <c r="L1352" s="59" t="s">
        <v>1766</v>
      </c>
      <c r="M1352" s="59" t="s">
        <v>1478</v>
      </c>
      <c r="N1352" s="59" t="s">
        <v>1479</v>
      </c>
      <c r="O1352" s="59" t="s">
        <v>1480</v>
      </c>
      <c r="P1352" s="59" t="s">
        <v>1481</v>
      </c>
      <c r="Q1352" s="59" t="s">
        <v>1482</v>
      </c>
      <c r="R1352" s="59" t="s">
        <v>1483</v>
      </c>
      <c r="S1352" s="59" t="s">
        <v>1767</v>
      </c>
      <c r="T1352" s="59" t="s">
        <v>1768</v>
      </c>
      <c r="U1352" s="59" t="s">
        <v>1486</v>
      </c>
      <c r="V1352" s="59" t="s">
        <v>1487</v>
      </c>
      <c r="W1352" s="59" t="s">
        <v>1488</v>
      </c>
      <c r="X1352" s="59" t="s">
        <v>1511</v>
      </c>
      <c r="Y1352" s="59" t="s">
        <v>1490</v>
      </c>
      <c r="Z1352" s="59">
        <v>14</v>
      </c>
      <c r="AA1352" s="59">
        <v>14</v>
      </c>
      <c r="AB1352" s="59">
        <v>0</v>
      </c>
      <c r="AC1352" s="59">
        <v>14</v>
      </c>
      <c r="AD1352" s="59">
        <v>0</v>
      </c>
      <c r="AE1352" s="59">
        <v>0</v>
      </c>
      <c r="AF1352" s="59" t="s">
        <v>1491</v>
      </c>
      <c r="AG1352" s="59" t="s">
        <v>727</v>
      </c>
      <c r="AH1352" s="59" t="s">
        <v>1644</v>
      </c>
      <c r="AI1352" s="59" t="s">
        <v>1492</v>
      </c>
      <c r="AJ1352" s="59" t="s">
        <v>1486</v>
      </c>
      <c r="AK1352" s="59" t="s">
        <v>278</v>
      </c>
      <c r="AL1352" s="59" t="s">
        <v>1493</v>
      </c>
      <c r="AM1352" s="59" t="s">
        <v>1494</v>
      </c>
      <c r="AN1352" s="59" t="s">
        <v>1384</v>
      </c>
      <c r="AO1352" s="59" t="s">
        <v>107</v>
      </c>
    </row>
    <row r="1353" spans="1:41" x14ac:dyDescent="0.15">
      <c r="A1353" s="59" t="s">
        <v>1879</v>
      </c>
      <c r="B1353" s="59" t="s">
        <v>1684</v>
      </c>
      <c r="C1353" s="59" t="s">
        <v>1685</v>
      </c>
      <c r="D1353" s="59" t="s">
        <v>1674</v>
      </c>
      <c r="E1353" s="59" t="s">
        <v>1675</v>
      </c>
      <c r="F1353" s="59" t="s">
        <v>1475</v>
      </c>
      <c r="G1353" s="59" t="s">
        <v>1406</v>
      </c>
      <c r="H1353" s="59" t="s">
        <v>1475</v>
      </c>
      <c r="I1353" s="59" t="s">
        <v>1406</v>
      </c>
      <c r="J1353" s="59" t="s">
        <v>727</v>
      </c>
      <c r="K1353" s="59" t="s">
        <v>1644</v>
      </c>
      <c r="L1353" s="59" t="s">
        <v>1686</v>
      </c>
      <c r="M1353" s="59" t="s">
        <v>1478</v>
      </c>
      <c r="N1353" s="59" t="s">
        <v>1479</v>
      </c>
      <c r="O1353" s="59" t="s">
        <v>1480</v>
      </c>
      <c r="P1353" s="59" t="s">
        <v>1481</v>
      </c>
      <c r="Q1353" s="59" t="s">
        <v>1482</v>
      </c>
      <c r="R1353" s="59" t="s">
        <v>1483</v>
      </c>
      <c r="S1353" s="59" t="s">
        <v>1687</v>
      </c>
      <c r="T1353" s="59" t="s">
        <v>1688</v>
      </c>
      <c r="U1353" s="59" t="s">
        <v>1486</v>
      </c>
      <c r="V1353" s="59" t="s">
        <v>1487</v>
      </c>
      <c r="W1353" s="59" t="s">
        <v>1509</v>
      </c>
      <c r="X1353" s="59" t="s">
        <v>1487</v>
      </c>
      <c r="Y1353" s="59" t="s">
        <v>1490</v>
      </c>
      <c r="Z1353" s="59">
        <v>6600.52</v>
      </c>
      <c r="AA1353" s="59">
        <v>6600.52</v>
      </c>
      <c r="AB1353" s="59">
        <v>0</v>
      </c>
      <c r="AC1353" s="59">
        <v>6600.52</v>
      </c>
      <c r="AD1353" s="59">
        <v>0</v>
      </c>
      <c r="AE1353" s="59">
        <v>0</v>
      </c>
      <c r="AF1353" s="59" t="s">
        <v>1491</v>
      </c>
      <c r="AG1353" s="59" t="s">
        <v>727</v>
      </c>
      <c r="AH1353" s="59" t="s">
        <v>1644</v>
      </c>
      <c r="AI1353" s="59" t="s">
        <v>1492</v>
      </c>
      <c r="AJ1353" s="59" t="s">
        <v>1486</v>
      </c>
      <c r="AK1353" s="59" t="s">
        <v>278</v>
      </c>
      <c r="AL1353" s="59" t="s">
        <v>1493</v>
      </c>
      <c r="AM1353" s="59" t="s">
        <v>1494</v>
      </c>
      <c r="AN1353" s="59" t="s">
        <v>1384</v>
      </c>
      <c r="AO1353" s="59" t="s">
        <v>107</v>
      </c>
    </row>
    <row r="1354" spans="1:41" x14ac:dyDescent="0.15">
      <c r="A1354" s="59" t="s">
        <v>1879</v>
      </c>
      <c r="B1354" s="59" t="s">
        <v>1684</v>
      </c>
      <c r="C1354" s="59" t="s">
        <v>1685</v>
      </c>
      <c r="D1354" s="59" t="s">
        <v>1674</v>
      </c>
      <c r="E1354" s="59" t="s">
        <v>1675</v>
      </c>
      <c r="F1354" s="59" t="s">
        <v>1475</v>
      </c>
      <c r="G1354" s="59" t="s">
        <v>1406</v>
      </c>
      <c r="H1354" s="59" t="s">
        <v>1475</v>
      </c>
      <c r="I1354" s="59" t="s">
        <v>1406</v>
      </c>
      <c r="J1354" s="59" t="s">
        <v>727</v>
      </c>
      <c r="K1354" s="59" t="s">
        <v>1644</v>
      </c>
      <c r="L1354" s="59" t="s">
        <v>1686</v>
      </c>
      <c r="M1354" s="59" t="s">
        <v>1478</v>
      </c>
      <c r="N1354" s="59" t="s">
        <v>1479</v>
      </c>
      <c r="O1354" s="59" t="s">
        <v>1480</v>
      </c>
      <c r="P1354" s="59" t="s">
        <v>1481</v>
      </c>
      <c r="Q1354" s="59" t="s">
        <v>1482</v>
      </c>
      <c r="R1354" s="59" t="s">
        <v>1483</v>
      </c>
      <c r="S1354" s="59" t="s">
        <v>1687</v>
      </c>
      <c r="T1354" s="59" t="s">
        <v>1688</v>
      </c>
      <c r="U1354" s="59" t="s">
        <v>1486</v>
      </c>
      <c r="V1354" s="59" t="s">
        <v>1487</v>
      </c>
      <c r="W1354" s="59" t="s">
        <v>1488</v>
      </c>
      <c r="X1354" s="59" t="s">
        <v>1511</v>
      </c>
      <c r="Y1354" s="59" t="s">
        <v>1490</v>
      </c>
      <c r="Z1354" s="59">
        <v>16.670000000000002</v>
      </c>
      <c r="AA1354" s="59">
        <v>16.670000000000002</v>
      </c>
      <c r="AB1354" s="59">
        <v>0</v>
      </c>
      <c r="AC1354" s="59">
        <v>16.670000000000002</v>
      </c>
      <c r="AD1354" s="59">
        <v>0</v>
      </c>
      <c r="AE1354" s="59">
        <v>0</v>
      </c>
      <c r="AF1354" s="59" t="s">
        <v>1491</v>
      </c>
      <c r="AG1354" s="59" t="s">
        <v>727</v>
      </c>
      <c r="AH1354" s="59" t="s">
        <v>1644</v>
      </c>
      <c r="AI1354" s="59" t="s">
        <v>1492</v>
      </c>
      <c r="AJ1354" s="59" t="s">
        <v>1486</v>
      </c>
      <c r="AK1354" s="59" t="s">
        <v>278</v>
      </c>
      <c r="AL1354" s="59" t="s">
        <v>1493</v>
      </c>
      <c r="AM1354" s="59" t="s">
        <v>1494</v>
      </c>
      <c r="AN1354" s="59" t="s">
        <v>1384</v>
      </c>
      <c r="AO1354" s="59" t="s">
        <v>107</v>
      </c>
    </row>
    <row r="1355" spans="1:41" x14ac:dyDescent="0.15">
      <c r="A1355" s="59" t="s">
        <v>1879</v>
      </c>
      <c r="B1355" s="59" t="s">
        <v>1689</v>
      </c>
      <c r="C1355" s="59" t="s">
        <v>1690</v>
      </c>
      <c r="D1355" s="59" t="s">
        <v>1674</v>
      </c>
      <c r="E1355" s="59" t="s">
        <v>1675</v>
      </c>
      <c r="F1355" s="59" t="s">
        <v>1475</v>
      </c>
      <c r="G1355" s="59" t="s">
        <v>1406</v>
      </c>
      <c r="H1355" s="59" t="s">
        <v>1475</v>
      </c>
      <c r="I1355" s="59" t="s">
        <v>1406</v>
      </c>
      <c r="J1355" s="59" t="s">
        <v>727</v>
      </c>
      <c r="K1355" s="59" t="s">
        <v>1644</v>
      </c>
      <c r="L1355" s="59" t="s">
        <v>1691</v>
      </c>
      <c r="M1355" s="59" t="s">
        <v>1478</v>
      </c>
      <c r="N1355" s="59" t="s">
        <v>1479</v>
      </c>
      <c r="O1355" s="59" t="s">
        <v>1480</v>
      </c>
      <c r="P1355" s="59" t="s">
        <v>1481</v>
      </c>
      <c r="Q1355" s="59" t="s">
        <v>1482</v>
      </c>
      <c r="R1355" s="59" t="s">
        <v>1483</v>
      </c>
      <c r="S1355" s="59" t="s">
        <v>1692</v>
      </c>
      <c r="T1355" s="59" t="s">
        <v>1693</v>
      </c>
      <c r="U1355" s="59" t="s">
        <v>1486</v>
      </c>
      <c r="V1355" s="59" t="s">
        <v>1487</v>
      </c>
      <c r="W1355" s="59" t="s">
        <v>1509</v>
      </c>
      <c r="X1355" s="59" t="s">
        <v>1487</v>
      </c>
      <c r="Y1355" s="59" t="s">
        <v>1490</v>
      </c>
      <c r="Z1355" s="59">
        <v>6685.06</v>
      </c>
      <c r="AA1355" s="59">
        <v>6685.06</v>
      </c>
      <c r="AB1355" s="59">
        <v>0</v>
      </c>
      <c r="AC1355" s="59">
        <v>6685.06</v>
      </c>
      <c r="AD1355" s="59">
        <v>0</v>
      </c>
      <c r="AE1355" s="59">
        <v>0</v>
      </c>
      <c r="AF1355" s="59" t="s">
        <v>1491</v>
      </c>
      <c r="AG1355" s="59" t="s">
        <v>727</v>
      </c>
      <c r="AH1355" s="59" t="s">
        <v>1644</v>
      </c>
      <c r="AI1355" s="59" t="s">
        <v>1492</v>
      </c>
      <c r="AJ1355" s="59" t="s">
        <v>1486</v>
      </c>
      <c r="AK1355" s="59" t="s">
        <v>278</v>
      </c>
      <c r="AL1355" s="59" t="s">
        <v>1493</v>
      </c>
      <c r="AM1355" s="59" t="s">
        <v>1494</v>
      </c>
      <c r="AN1355" s="59" t="s">
        <v>1384</v>
      </c>
      <c r="AO1355" s="59" t="s">
        <v>107</v>
      </c>
    </row>
    <row r="1356" spans="1:41" x14ac:dyDescent="0.15">
      <c r="A1356" s="59" t="s">
        <v>1879</v>
      </c>
      <c r="B1356" s="59" t="s">
        <v>1689</v>
      </c>
      <c r="C1356" s="59" t="s">
        <v>1690</v>
      </c>
      <c r="D1356" s="59" t="s">
        <v>1674</v>
      </c>
      <c r="E1356" s="59" t="s">
        <v>1675</v>
      </c>
      <c r="F1356" s="59" t="s">
        <v>1475</v>
      </c>
      <c r="G1356" s="59" t="s">
        <v>1406</v>
      </c>
      <c r="H1356" s="59" t="s">
        <v>1475</v>
      </c>
      <c r="I1356" s="59" t="s">
        <v>1406</v>
      </c>
      <c r="J1356" s="59" t="s">
        <v>727</v>
      </c>
      <c r="K1356" s="59" t="s">
        <v>1644</v>
      </c>
      <c r="L1356" s="59" t="s">
        <v>1691</v>
      </c>
      <c r="M1356" s="59" t="s">
        <v>1478</v>
      </c>
      <c r="N1356" s="59" t="s">
        <v>1479</v>
      </c>
      <c r="O1356" s="59" t="s">
        <v>1480</v>
      </c>
      <c r="P1356" s="59" t="s">
        <v>1481</v>
      </c>
      <c r="Q1356" s="59" t="s">
        <v>1482</v>
      </c>
      <c r="R1356" s="59" t="s">
        <v>1483</v>
      </c>
      <c r="S1356" s="59" t="s">
        <v>1692</v>
      </c>
      <c r="T1356" s="59" t="s">
        <v>1693</v>
      </c>
      <c r="U1356" s="59" t="s">
        <v>1486</v>
      </c>
      <c r="V1356" s="59" t="s">
        <v>1487</v>
      </c>
      <c r="W1356" s="59" t="s">
        <v>1488</v>
      </c>
      <c r="X1356" s="59" t="s">
        <v>1511</v>
      </c>
      <c r="Y1356" s="59" t="s">
        <v>1490</v>
      </c>
      <c r="Z1356" s="59">
        <v>1</v>
      </c>
      <c r="AA1356" s="59">
        <v>1</v>
      </c>
      <c r="AB1356" s="59">
        <v>0</v>
      </c>
      <c r="AC1356" s="59">
        <v>1</v>
      </c>
      <c r="AD1356" s="59">
        <v>0</v>
      </c>
      <c r="AE1356" s="59">
        <v>0</v>
      </c>
      <c r="AF1356" s="59" t="s">
        <v>1491</v>
      </c>
      <c r="AG1356" s="59" t="s">
        <v>727</v>
      </c>
      <c r="AH1356" s="59" t="s">
        <v>1644</v>
      </c>
      <c r="AI1356" s="59" t="s">
        <v>1492</v>
      </c>
      <c r="AJ1356" s="59" t="s">
        <v>1486</v>
      </c>
      <c r="AK1356" s="59" t="s">
        <v>278</v>
      </c>
      <c r="AL1356" s="59" t="s">
        <v>1493</v>
      </c>
      <c r="AM1356" s="59" t="s">
        <v>1494</v>
      </c>
      <c r="AN1356" s="59" t="s">
        <v>1384</v>
      </c>
      <c r="AO1356" s="59" t="s">
        <v>107</v>
      </c>
    </row>
    <row r="1357" spans="1:41" x14ac:dyDescent="0.15">
      <c r="A1357" s="59" t="s">
        <v>1879</v>
      </c>
      <c r="B1357" s="59" t="s">
        <v>1694</v>
      </c>
      <c r="C1357" s="59" t="s">
        <v>1695</v>
      </c>
      <c r="D1357" s="59" t="s">
        <v>1674</v>
      </c>
      <c r="E1357" s="59" t="s">
        <v>1675</v>
      </c>
      <c r="F1357" s="59" t="s">
        <v>1475</v>
      </c>
      <c r="G1357" s="59" t="s">
        <v>1406</v>
      </c>
      <c r="H1357" s="59" t="s">
        <v>1475</v>
      </c>
      <c r="I1357" s="59" t="s">
        <v>1406</v>
      </c>
      <c r="J1357" s="59" t="s">
        <v>727</v>
      </c>
      <c r="K1357" s="59" t="s">
        <v>1644</v>
      </c>
      <c r="L1357" s="59" t="s">
        <v>1696</v>
      </c>
      <c r="M1357" s="59" t="s">
        <v>1478</v>
      </c>
      <c r="N1357" s="59" t="s">
        <v>1479</v>
      </c>
      <c r="O1357" s="59" t="s">
        <v>1480</v>
      </c>
      <c r="P1357" s="59" t="s">
        <v>1481</v>
      </c>
      <c r="Q1357" s="59" t="s">
        <v>1482</v>
      </c>
      <c r="R1357" s="59" t="s">
        <v>1483</v>
      </c>
      <c r="S1357" s="59" t="s">
        <v>1697</v>
      </c>
      <c r="T1357" s="59" t="s">
        <v>1698</v>
      </c>
      <c r="U1357" s="59" t="s">
        <v>1486</v>
      </c>
      <c r="V1357" s="59" t="s">
        <v>1487</v>
      </c>
      <c r="W1357" s="59" t="s">
        <v>1509</v>
      </c>
      <c r="X1357" s="59" t="s">
        <v>1487</v>
      </c>
      <c r="Y1357" s="59" t="s">
        <v>1490</v>
      </c>
      <c r="Z1357" s="59">
        <v>1650.33</v>
      </c>
      <c r="AA1357" s="59">
        <v>1650.33</v>
      </c>
      <c r="AB1357" s="59">
        <v>0</v>
      </c>
      <c r="AC1357" s="59">
        <v>1650.33</v>
      </c>
      <c r="AD1357" s="59">
        <v>0</v>
      </c>
      <c r="AE1357" s="59">
        <v>0</v>
      </c>
      <c r="AF1357" s="59" t="s">
        <v>1491</v>
      </c>
      <c r="AG1357" s="59" t="s">
        <v>727</v>
      </c>
      <c r="AH1357" s="59" t="s">
        <v>1644</v>
      </c>
      <c r="AI1357" s="59" t="s">
        <v>1492</v>
      </c>
      <c r="AJ1357" s="59" t="s">
        <v>1486</v>
      </c>
      <c r="AK1357" s="59" t="s">
        <v>278</v>
      </c>
      <c r="AL1357" s="59" t="s">
        <v>1493</v>
      </c>
      <c r="AM1357" s="59" t="s">
        <v>1494</v>
      </c>
      <c r="AN1357" s="59" t="s">
        <v>1384</v>
      </c>
      <c r="AO1357" s="59" t="s">
        <v>107</v>
      </c>
    </row>
    <row r="1358" spans="1:41" x14ac:dyDescent="0.15">
      <c r="A1358" s="59" t="s">
        <v>1879</v>
      </c>
      <c r="B1358" s="59" t="s">
        <v>1694</v>
      </c>
      <c r="C1358" s="59" t="s">
        <v>1695</v>
      </c>
      <c r="D1358" s="59" t="s">
        <v>1674</v>
      </c>
      <c r="E1358" s="59" t="s">
        <v>1675</v>
      </c>
      <c r="F1358" s="59" t="s">
        <v>1475</v>
      </c>
      <c r="G1358" s="59" t="s">
        <v>1406</v>
      </c>
      <c r="H1358" s="59" t="s">
        <v>1475</v>
      </c>
      <c r="I1358" s="59" t="s">
        <v>1406</v>
      </c>
      <c r="J1358" s="59" t="s">
        <v>727</v>
      </c>
      <c r="K1358" s="59" t="s">
        <v>1644</v>
      </c>
      <c r="L1358" s="59" t="s">
        <v>1696</v>
      </c>
      <c r="M1358" s="59" t="s">
        <v>1478</v>
      </c>
      <c r="N1358" s="59" t="s">
        <v>1479</v>
      </c>
      <c r="O1358" s="59" t="s">
        <v>1480</v>
      </c>
      <c r="P1358" s="59" t="s">
        <v>1481</v>
      </c>
      <c r="Q1358" s="59" t="s">
        <v>1482</v>
      </c>
      <c r="R1358" s="59" t="s">
        <v>1483</v>
      </c>
      <c r="S1358" s="59" t="s">
        <v>1697</v>
      </c>
      <c r="T1358" s="59" t="s">
        <v>1698</v>
      </c>
      <c r="U1358" s="59" t="s">
        <v>1486</v>
      </c>
      <c r="V1358" s="59" t="s">
        <v>1487</v>
      </c>
      <c r="W1358" s="59" t="s">
        <v>1488</v>
      </c>
      <c r="X1358" s="59" t="s">
        <v>1511</v>
      </c>
      <c r="Y1358" s="59" t="s">
        <v>1490</v>
      </c>
      <c r="Z1358" s="59">
        <v>6.93</v>
      </c>
      <c r="AA1358" s="59">
        <v>6.93</v>
      </c>
      <c r="AB1358" s="59">
        <v>0</v>
      </c>
      <c r="AC1358" s="59">
        <v>6.93</v>
      </c>
      <c r="AD1358" s="59">
        <v>0</v>
      </c>
      <c r="AE1358" s="59">
        <v>0</v>
      </c>
      <c r="AF1358" s="59" t="s">
        <v>1491</v>
      </c>
      <c r="AG1358" s="59" t="s">
        <v>727</v>
      </c>
      <c r="AH1358" s="59" t="s">
        <v>1644</v>
      </c>
      <c r="AI1358" s="59" t="s">
        <v>1492</v>
      </c>
      <c r="AJ1358" s="59" t="s">
        <v>1486</v>
      </c>
      <c r="AK1358" s="59" t="s">
        <v>278</v>
      </c>
      <c r="AL1358" s="59" t="s">
        <v>1493</v>
      </c>
      <c r="AM1358" s="59" t="s">
        <v>1494</v>
      </c>
      <c r="AN1358" s="59" t="s">
        <v>1384</v>
      </c>
      <c r="AO1358" s="59" t="s">
        <v>107</v>
      </c>
    </row>
    <row r="1359" spans="1:41" x14ac:dyDescent="0.15">
      <c r="A1359" s="59" t="s">
        <v>1879</v>
      </c>
      <c r="B1359" s="59" t="s">
        <v>1835</v>
      </c>
      <c r="C1359" s="59" t="s">
        <v>1836</v>
      </c>
      <c r="D1359" s="59" t="s">
        <v>1837</v>
      </c>
      <c r="E1359" s="59" t="s">
        <v>1838</v>
      </c>
      <c r="F1359" s="59" t="s">
        <v>1475</v>
      </c>
      <c r="G1359" s="59" t="s">
        <v>1406</v>
      </c>
      <c r="H1359" s="59" t="s">
        <v>1475</v>
      </c>
      <c r="I1359" s="59" t="s">
        <v>1406</v>
      </c>
      <c r="J1359" s="59" t="s">
        <v>1476</v>
      </c>
      <c r="K1359" s="59" t="s">
        <v>1839</v>
      </c>
      <c r="L1359" s="59" t="s">
        <v>1840</v>
      </c>
      <c r="M1359" s="59" t="s">
        <v>1478</v>
      </c>
      <c r="N1359" s="59" t="s">
        <v>1479</v>
      </c>
      <c r="O1359" s="59" t="s">
        <v>1480</v>
      </c>
      <c r="P1359" s="59" t="s">
        <v>1481</v>
      </c>
      <c r="Q1359" s="59" t="s">
        <v>1482</v>
      </c>
      <c r="R1359" s="59" t="s">
        <v>1483</v>
      </c>
      <c r="S1359" s="59" t="s">
        <v>1841</v>
      </c>
      <c r="T1359" s="59" t="s">
        <v>1842</v>
      </c>
      <c r="U1359" s="59" t="s">
        <v>1486</v>
      </c>
      <c r="V1359" s="59" t="s">
        <v>1487</v>
      </c>
      <c r="W1359" s="59" t="s">
        <v>1509</v>
      </c>
      <c r="X1359" s="59" t="s">
        <v>1487</v>
      </c>
      <c r="Y1359" s="59" t="s">
        <v>1490</v>
      </c>
      <c r="Z1359" s="59">
        <v>242.98</v>
      </c>
      <c r="AA1359" s="59">
        <v>242.98</v>
      </c>
      <c r="AB1359" s="59">
        <v>0</v>
      </c>
      <c r="AC1359" s="59">
        <v>242.98</v>
      </c>
      <c r="AD1359" s="59">
        <v>0</v>
      </c>
      <c r="AE1359" s="59">
        <v>0</v>
      </c>
      <c r="AF1359" s="59" t="s">
        <v>1491</v>
      </c>
      <c r="AG1359" s="59" t="s">
        <v>1476</v>
      </c>
      <c r="AH1359" s="59" t="s">
        <v>1839</v>
      </c>
      <c r="AI1359" s="59" t="s">
        <v>1492</v>
      </c>
      <c r="AJ1359" s="59" t="s">
        <v>1486</v>
      </c>
      <c r="AK1359" s="59" t="s">
        <v>278</v>
      </c>
      <c r="AL1359" s="59" t="s">
        <v>1493</v>
      </c>
      <c r="AM1359" s="59" t="s">
        <v>1494</v>
      </c>
      <c r="AN1359" s="59" t="s">
        <v>1384</v>
      </c>
      <c r="AO1359" s="59" t="s">
        <v>107</v>
      </c>
    </row>
    <row r="1360" spans="1:41" x14ac:dyDescent="0.15">
      <c r="A1360" s="59" t="s">
        <v>1879</v>
      </c>
      <c r="B1360" s="59" t="s">
        <v>1835</v>
      </c>
      <c r="C1360" s="59" t="s">
        <v>1836</v>
      </c>
      <c r="D1360" s="59" t="s">
        <v>1837</v>
      </c>
      <c r="E1360" s="59" t="s">
        <v>1838</v>
      </c>
      <c r="F1360" s="59" t="s">
        <v>1475</v>
      </c>
      <c r="G1360" s="59" t="s">
        <v>1406</v>
      </c>
      <c r="H1360" s="59" t="s">
        <v>1475</v>
      </c>
      <c r="I1360" s="59" t="s">
        <v>1406</v>
      </c>
      <c r="J1360" s="59" t="s">
        <v>1476</v>
      </c>
      <c r="K1360" s="59" t="s">
        <v>1839</v>
      </c>
      <c r="L1360" s="59" t="s">
        <v>1840</v>
      </c>
      <c r="M1360" s="59" t="s">
        <v>1478</v>
      </c>
      <c r="N1360" s="59" t="s">
        <v>1479</v>
      </c>
      <c r="O1360" s="59" t="s">
        <v>1480</v>
      </c>
      <c r="P1360" s="59" t="s">
        <v>1481</v>
      </c>
      <c r="Q1360" s="59" t="s">
        <v>1482</v>
      </c>
      <c r="R1360" s="59" t="s">
        <v>1483</v>
      </c>
      <c r="S1360" s="59" t="s">
        <v>1841</v>
      </c>
      <c r="T1360" s="59" t="s">
        <v>1842</v>
      </c>
      <c r="U1360" s="59" t="s">
        <v>1486</v>
      </c>
      <c r="V1360" s="59" t="s">
        <v>1487</v>
      </c>
      <c r="W1360" s="59" t="s">
        <v>1488</v>
      </c>
      <c r="X1360" s="59" t="s">
        <v>1510</v>
      </c>
      <c r="Y1360" s="59" t="s">
        <v>1490</v>
      </c>
      <c r="Z1360" s="59">
        <v>76.239999999999995</v>
      </c>
      <c r="AA1360" s="59">
        <v>76.239999999999995</v>
      </c>
      <c r="AB1360" s="59">
        <v>0</v>
      </c>
      <c r="AC1360" s="59">
        <v>76.239999999999995</v>
      </c>
      <c r="AD1360" s="59">
        <v>0</v>
      </c>
      <c r="AE1360" s="59">
        <v>0</v>
      </c>
      <c r="AF1360" s="59" t="s">
        <v>1491</v>
      </c>
      <c r="AG1360" s="59" t="s">
        <v>1476</v>
      </c>
      <c r="AH1360" s="59" t="s">
        <v>1839</v>
      </c>
      <c r="AI1360" s="59" t="s">
        <v>1492</v>
      </c>
      <c r="AJ1360" s="59" t="s">
        <v>1486</v>
      </c>
      <c r="AK1360" s="59" t="s">
        <v>278</v>
      </c>
      <c r="AL1360" s="59" t="s">
        <v>1493</v>
      </c>
      <c r="AM1360" s="59" t="s">
        <v>1494</v>
      </c>
      <c r="AN1360" s="59" t="s">
        <v>1384</v>
      </c>
      <c r="AO1360" s="59" t="s">
        <v>107</v>
      </c>
    </row>
    <row r="1361" spans="1:41" x14ac:dyDescent="0.15">
      <c r="A1361" s="59" t="s">
        <v>1879</v>
      </c>
      <c r="B1361" s="59" t="s">
        <v>1835</v>
      </c>
      <c r="C1361" s="59" t="s">
        <v>1836</v>
      </c>
      <c r="D1361" s="59" t="s">
        <v>1837</v>
      </c>
      <c r="E1361" s="59" t="s">
        <v>1838</v>
      </c>
      <c r="F1361" s="59" t="s">
        <v>1475</v>
      </c>
      <c r="G1361" s="59" t="s">
        <v>1406</v>
      </c>
      <c r="H1361" s="59" t="s">
        <v>1475</v>
      </c>
      <c r="I1361" s="59" t="s">
        <v>1406</v>
      </c>
      <c r="J1361" s="59" t="s">
        <v>1476</v>
      </c>
      <c r="K1361" s="59" t="s">
        <v>1839</v>
      </c>
      <c r="L1361" s="59" t="s">
        <v>1840</v>
      </c>
      <c r="M1361" s="59" t="s">
        <v>1478</v>
      </c>
      <c r="N1361" s="59" t="s">
        <v>1479</v>
      </c>
      <c r="O1361" s="59" t="s">
        <v>1480</v>
      </c>
      <c r="P1361" s="59" t="s">
        <v>1481</v>
      </c>
      <c r="Q1361" s="59" t="s">
        <v>1482</v>
      </c>
      <c r="R1361" s="59" t="s">
        <v>1483</v>
      </c>
      <c r="S1361" s="59" t="s">
        <v>1841</v>
      </c>
      <c r="T1361" s="59" t="s">
        <v>1842</v>
      </c>
      <c r="U1361" s="59" t="s">
        <v>1486</v>
      </c>
      <c r="V1361" s="59" t="s">
        <v>1487</v>
      </c>
      <c r="W1361" s="59" t="s">
        <v>1488</v>
      </c>
      <c r="X1361" s="59" t="s">
        <v>1511</v>
      </c>
      <c r="Y1361" s="59" t="s">
        <v>1490</v>
      </c>
      <c r="Z1361" s="59">
        <v>178.19</v>
      </c>
      <c r="AA1361" s="59">
        <v>178.19</v>
      </c>
      <c r="AB1361" s="59">
        <v>0</v>
      </c>
      <c r="AC1361" s="59">
        <v>178.19</v>
      </c>
      <c r="AD1361" s="59">
        <v>0</v>
      </c>
      <c r="AE1361" s="59">
        <v>0</v>
      </c>
      <c r="AF1361" s="59" t="s">
        <v>1491</v>
      </c>
      <c r="AG1361" s="59" t="s">
        <v>1476</v>
      </c>
      <c r="AH1361" s="59" t="s">
        <v>1839</v>
      </c>
      <c r="AI1361" s="59" t="s">
        <v>1492</v>
      </c>
      <c r="AJ1361" s="59" t="s">
        <v>1486</v>
      </c>
      <c r="AK1361" s="59" t="s">
        <v>278</v>
      </c>
      <c r="AL1361" s="59" t="s">
        <v>1493</v>
      </c>
      <c r="AM1361" s="59" t="s">
        <v>1494</v>
      </c>
      <c r="AN1361" s="59" t="s">
        <v>1384</v>
      </c>
      <c r="AO1361" s="59" t="s">
        <v>107</v>
      </c>
    </row>
    <row r="1362" spans="1:41" x14ac:dyDescent="0.15">
      <c r="A1362" s="59" t="s">
        <v>1879</v>
      </c>
      <c r="B1362" s="59" t="s">
        <v>1699</v>
      </c>
      <c r="C1362" s="59" t="s">
        <v>1700</v>
      </c>
      <c r="D1362" s="59" t="s">
        <v>1701</v>
      </c>
      <c r="E1362" s="59" t="s">
        <v>1702</v>
      </c>
      <c r="F1362" s="59" t="s">
        <v>1475</v>
      </c>
      <c r="G1362" s="59" t="s">
        <v>1406</v>
      </c>
      <c r="H1362" s="59" t="s">
        <v>1475</v>
      </c>
      <c r="I1362" s="59" t="s">
        <v>1406</v>
      </c>
      <c r="J1362" s="59" t="s">
        <v>727</v>
      </c>
      <c r="K1362" s="59" t="s">
        <v>1703</v>
      </c>
      <c r="L1362" s="59" t="s">
        <v>1704</v>
      </c>
      <c r="M1362" s="59" t="s">
        <v>1478</v>
      </c>
      <c r="N1362" s="59" t="s">
        <v>1479</v>
      </c>
      <c r="O1362" s="59" t="s">
        <v>1480</v>
      </c>
      <c r="P1362" s="59" t="s">
        <v>1481</v>
      </c>
      <c r="Q1362" s="59" t="s">
        <v>1482</v>
      </c>
      <c r="R1362" s="59" t="s">
        <v>1483</v>
      </c>
      <c r="S1362" s="59" t="s">
        <v>1705</v>
      </c>
      <c r="T1362" s="59" t="s">
        <v>1706</v>
      </c>
      <c r="U1362" s="59" t="s">
        <v>1486</v>
      </c>
      <c r="V1362" s="59" t="s">
        <v>1487</v>
      </c>
      <c r="W1362" s="59" t="s">
        <v>1508</v>
      </c>
      <c r="X1362" s="59" t="s">
        <v>1487</v>
      </c>
      <c r="Y1362" s="59" t="s">
        <v>1490</v>
      </c>
      <c r="Z1362" s="59">
        <v>7.24</v>
      </c>
      <c r="AA1362" s="59">
        <v>7.24</v>
      </c>
      <c r="AB1362" s="59">
        <v>0</v>
      </c>
      <c r="AC1362" s="59">
        <v>7.24</v>
      </c>
      <c r="AD1362" s="59">
        <v>0</v>
      </c>
      <c r="AE1362" s="59">
        <v>0</v>
      </c>
      <c r="AF1362" s="59" t="s">
        <v>1707</v>
      </c>
      <c r="AG1362" s="59" t="s">
        <v>1406</v>
      </c>
      <c r="AH1362" s="59" t="s">
        <v>1406</v>
      </c>
      <c r="AI1362" s="59" t="s">
        <v>1523</v>
      </c>
      <c r="AJ1362" s="59" t="s">
        <v>1486</v>
      </c>
      <c r="AK1362" s="59" t="s">
        <v>278</v>
      </c>
      <c r="AL1362" s="59" t="s">
        <v>1493</v>
      </c>
      <c r="AM1362" s="59" t="s">
        <v>1494</v>
      </c>
      <c r="AN1362" s="59" t="s">
        <v>1384</v>
      </c>
      <c r="AO1362" s="59" t="s">
        <v>107</v>
      </c>
    </row>
    <row r="1363" spans="1:41" x14ac:dyDescent="0.15">
      <c r="A1363" s="59" t="s">
        <v>1879</v>
      </c>
      <c r="B1363" s="59" t="s">
        <v>1699</v>
      </c>
      <c r="C1363" s="59" t="s">
        <v>1700</v>
      </c>
      <c r="D1363" s="59" t="s">
        <v>1701</v>
      </c>
      <c r="E1363" s="59" t="s">
        <v>1702</v>
      </c>
      <c r="F1363" s="59" t="s">
        <v>1475</v>
      </c>
      <c r="G1363" s="59" t="s">
        <v>1406</v>
      </c>
      <c r="H1363" s="59" t="s">
        <v>1475</v>
      </c>
      <c r="I1363" s="59" t="s">
        <v>1406</v>
      </c>
      <c r="J1363" s="59" t="s">
        <v>727</v>
      </c>
      <c r="K1363" s="59" t="s">
        <v>1703</v>
      </c>
      <c r="L1363" s="59" t="s">
        <v>1704</v>
      </c>
      <c r="M1363" s="59" t="s">
        <v>1478</v>
      </c>
      <c r="N1363" s="59" t="s">
        <v>1479</v>
      </c>
      <c r="O1363" s="59" t="s">
        <v>1480</v>
      </c>
      <c r="P1363" s="59" t="s">
        <v>1481</v>
      </c>
      <c r="Q1363" s="59" t="s">
        <v>1482</v>
      </c>
      <c r="R1363" s="59" t="s">
        <v>1483</v>
      </c>
      <c r="S1363" s="59" t="s">
        <v>1705</v>
      </c>
      <c r="T1363" s="59" t="s">
        <v>1706</v>
      </c>
      <c r="U1363" s="59" t="s">
        <v>1486</v>
      </c>
      <c r="V1363" s="59" t="s">
        <v>1487</v>
      </c>
      <c r="W1363" s="59" t="s">
        <v>1509</v>
      </c>
      <c r="X1363" s="59" t="s">
        <v>1487</v>
      </c>
      <c r="Y1363" s="59" t="s">
        <v>1490</v>
      </c>
      <c r="Z1363" s="59">
        <v>0.62</v>
      </c>
      <c r="AA1363" s="59">
        <v>0.62</v>
      </c>
      <c r="AB1363" s="59">
        <v>0</v>
      </c>
      <c r="AC1363" s="59">
        <v>0.62</v>
      </c>
      <c r="AD1363" s="59">
        <v>0</v>
      </c>
      <c r="AE1363" s="59">
        <v>0</v>
      </c>
      <c r="AF1363" s="59" t="s">
        <v>1707</v>
      </c>
      <c r="AG1363" s="59" t="s">
        <v>1406</v>
      </c>
      <c r="AH1363" s="59" t="s">
        <v>1406</v>
      </c>
      <c r="AI1363" s="59" t="s">
        <v>1523</v>
      </c>
      <c r="AJ1363" s="59" t="s">
        <v>1486</v>
      </c>
      <c r="AK1363" s="59" t="s">
        <v>278</v>
      </c>
      <c r="AL1363" s="59" t="s">
        <v>1493</v>
      </c>
      <c r="AM1363" s="59" t="s">
        <v>1494</v>
      </c>
      <c r="AN1363" s="59" t="s">
        <v>1384</v>
      </c>
      <c r="AO1363" s="59" t="s">
        <v>107</v>
      </c>
    </row>
    <row r="1364" spans="1:41" x14ac:dyDescent="0.15">
      <c r="A1364" s="59" t="s">
        <v>1879</v>
      </c>
      <c r="B1364" s="59" t="s">
        <v>1699</v>
      </c>
      <c r="C1364" s="59" t="s">
        <v>1700</v>
      </c>
      <c r="D1364" s="59" t="s">
        <v>1701</v>
      </c>
      <c r="E1364" s="59" t="s">
        <v>1702</v>
      </c>
      <c r="F1364" s="59" t="s">
        <v>1475</v>
      </c>
      <c r="G1364" s="59" t="s">
        <v>1406</v>
      </c>
      <c r="H1364" s="59" t="s">
        <v>1475</v>
      </c>
      <c r="I1364" s="59" t="s">
        <v>1406</v>
      </c>
      <c r="J1364" s="59" t="s">
        <v>727</v>
      </c>
      <c r="K1364" s="59" t="s">
        <v>1703</v>
      </c>
      <c r="L1364" s="59" t="s">
        <v>1704</v>
      </c>
      <c r="M1364" s="59" t="s">
        <v>1478</v>
      </c>
      <c r="N1364" s="59" t="s">
        <v>1479</v>
      </c>
      <c r="O1364" s="59" t="s">
        <v>1480</v>
      </c>
      <c r="P1364" s="59" t="s">
        <v>1481</v>
      </c>
      <c r="Q1364" s="59" t="s">
        <v>1482</v>
      </c>
      <c r="R1364" s="59" t="s">
        <v>1483</v>
      </c>
      <c r="S1364" s="59" t="s">
        <v>1705</v>
      </c>
      <c r="T1364" s="59" t="s">
        <v>1706</v>
      </c>
      <c r="U1364" s="59" t="s">
        <v>1486</v>
      </c>
      <c r="V1364" s="59" t="s">
        <v>1487</v>
      </c>
      <c r="W1364" s="59" t="s">
        <v>1513</v>
      </c>
      <c r="X1364" s="59" t="s">
        <v>1487</v>
      </c>
      <c r="Y1364" s="59" t="s">
        <v>1490</v>
      </c>
      <c r="Z1364" s="59">
        <v>1.91</v>
      </c>
      <c r="AA1364" s="59">
        <v>1.91</v>
      </c>
      <c r="AB1364" s="59">
        <v>0</v>
      </c>
      <c r="AC1364" s="59">
        <v>1.91</v>
      </c>
      <c r="AD1364" s="59">
        <v>0</v>
      </c>
      <c r="AE1364" s="59">
        <v>0</v>
      </c>
      <c r="AF1364" s="59" t="s">
        <v>1707</v>
      </c>
      <c r="AG1364" s="59" t="s">
        <v>1406</v>
      </c>
      <c r="AH1364" s="59" t="s">
        <v>1406</v>
      </c>
      <c r="AI1364" s="59" t="s">
        <v>1523</v>
      </c>
      <c r="AJ1364" s="59" t="s">
        <v>1486</v>
      </c>
      <c r="AK1364" s="59" t="s">
        <v>278</v>
      </c>
      <c r="AL1364" s="59" t="s">
        <v>1493</v>
      </c>
      <c r="AM1364" s="59" t="s">
        <v>1494</v>
      </c>
      <c r="AN1364" s="59" t="s">
        <v>1384</v>
      </c>
      <c r="AO1364" s="59" t="s">
        <v>107</v>
      </c>
    </row>
    <row r="1365" spans="1:41" x14ac:dyDescent="0.15">
      <c r="A1365" s="59" t="s">
        <v>1879</v>
      </c>
      <c r="B1365" s="59" t="s">
        <v>1699</v>
      </c>
      <c r="C1365" s="59" t="s">
        <v>1700</v>
      </c>
      <c r="D1365" s="59" t="s">
        <v>1701</v>
      </c>
      <c r="E1365" s="59" t="s">
        <v>1702</v>
      </c>
      <c r="F1365" s="59" t="s">
        <v>1475</v>
      </c>
      <c r="G1365" s="59" t="s">
        <v>1406</v>
      </c>
      <c r="H1365" s="59" t="s">
        <v>1475</v>
      </c>
      <c r="I1365" s="59" t="s">
        <v>1406</v>
      </c>
      <c r="J1365" s="59" t="s">
        <v>727</v>
      </c>
      <c r="K1365" s="59" t="s">
        <v>1703</v>
      </c>
      <c r="L1365" s="59" t="s">
        <v>1704</v>
      </c>
      <c r="M1365" s="59" t="s">
        <v>1478</v>
      </c>
      <c r="N1365" s="59" t="s">
        <v>1479</v>
      </c>
      <c r="O1365" s="59" t="s">
        <v>1480</v>
      </c>
      <c r="P1365" s="59" t="s">
        <v>1481</v>
      </c>
      <c r="Q1365" s="59" t="s">
        <v>1482</v>
      </c>
      <c r="R1365" s="59" t="s">
        <v>1483</v>
      </c>
      <c r="S1365" s="59" t="s">
        <v>1705</v>
      </c>
      <c r="T1365" s="59" t="s">
        <v>1706</v>
      </c>
      <c r="U1365" s="59" t="s">
        <v>1486</v>
      </c>
      <c r="V1365" s="59" t="s">
        <v>1487</v>
      </c>
      <c r="W1365" s="59" t="s">
        <v>1514</v>
      </c>
      <c r="X1365" s="59" t="s">
        <v>1487</v>
      </c>
      <c r="Y1365" s="59" t="s">
        <v>1490</v>
      </c>
      <c r="Z1365" s="59">
        <v>1.01</v>
      </c>
      <c r="AA1365" s="59">
        <v>1.01</v>
      </c>
      <c r="AB1365" s="59">
        <v>0</v>
      </c>
      <c r="AC1365" s="59">
        <v>1.01</v>
      </c>
      <c r="AD1365" s="59">
        <v>0</v>
      </c>
      <c r="AE1365" s="59">
        <v>0</v>
      </c>
      <c r="AF1365" s="59" t="s">
        <v>1707</v>
      </c>
      <c r="AG1365" s="59" t="s">
        <v>1406</v>
      </c>
      <c r="AH1365" s="59" t="s">
        <v>1406</v>
      </c>
      <c r="AI1365" s="59" t="s">
        <v>1523</v>
      </c>
      <c r="AJ1365" s="59" t="s">
        <v>1486</v>
      </c>
      <c r="AK1365" s="59" t="s">
        <v>278</v>
      </c>
      <c r="AL1365" s="59" t="s">
        <v>1493</v>
      </c>
      <c r="AM1365" s="59" t="s">
        <v>1494</v>
      </c>
      <c r="AN1365" s="59" t="s">
        <v>1384</v>
      </c>
      <c r="AO1365" s="59" t="s">
        <v>107</v>
      </c>
    </row>
    <row r="1366" spans="1:41" x14ac:dyDescent="0.15">
      <c r="A1366" s="59" t="s">
        <v>1879</v>
      </c>
      <c r="B1366" s="59" t="s">
        <v>1708</v>
      </c>
      <c r="C1366" s="59" t="s">
        <v>1709</v>
      </c>
      <c r="D1366" s="59" t="s">
        <v>1701</v>
      </c>
      <c r="E1366" s="59" t="s">
        <v>1702</v>
      </c>
      <c r="F1366" s="59" t="s">
        <v>1475</v>
      </c>
      <c r="G1366" s="59" t="s">
        <v>1406</v>
      </c>
      <c r="H1366" s="59" t="s">
        <v>1475</v>
      </c>
      <c r="I1366" s="59" t="s">
        <v>1406</v>
      </c>
      <c r="J1366" s="59" t="s">
        <v>727</v>
      </c>
      <c r="K1366" s="59" t="s">
        <v>1703</v>
      </c>
      <c r="L1366" s="59" t="s">
        <v>1710</v>
      </c>
      <c r="M1366" s="59" t="s">
        <v>1478</v>
      </c>
      <c r="N1366" s="59" t="s">
        <v>1479</v>
      </c>
      <c r="O1366" s="59" t="s">
        <v>1480</v>
      </c>
      <c r="P1366" s="59" t="s">
        <v>1481</v>
      </c>
      <c r="Q1366" s="59" t="s">
        <v>1482</v>
      </c>
      <c r="R1366" s="59" t="s">
        <v>1483</v>
      </c>
      <c r="S1366" s="59" t="s">
        <v>1745</v>
      </c>
      <c r="T1366" s="59" t="s">
        <v>1746</v>
      </c>
      <c r="U1366" s="59" t="s">
        <v>1486</v>
      </c>
      <c r="V1366" s="59" t="s">
        <v>1487</v>
      </c>
      <c r="W1366" s="59" t="s">
        <v>1500</v>
      </c>
      <c r="X1366" s="59" t="s">
        <v>1501</v>
      </c>
      <c r="Y1366" s="59" t="s">
        <v>1490</v>
      </c>
      <c r="Z1366" s="59">
        <v>0.01</v>
      </c>
      <c r="AA1366" s="59">
        <v>0.01</v>
      </c>
      <c r="AB1366" s="59">
        <v>0</v>
      </c>
      <c r="AC1366" s="59">
        <v>0.01</v>
      </c>
      <c r="AD1366" s="59">
        <v>0</v>
      </c>
      <c r="AE1366" s="59">
        <v>0</v>
      </c>
      <c r="AF1366" s="59" t="s">
        <v>1491</v>
      </c>
      <c r="AG1366" s="59" t="s">
        <v>727</v>
      </c>
      <c r="AH1366" s="59" t="s">
        <v>1713</v>
      </c>
      <c r="AI1366" s="59" t="s">
        <v>1492</v>
      </c>
      <c r="AJ1366" s="59" t="s">
        <v>1486</v>
      </c>
      <c r="AK1366" s="59" t="s">
        <v>278</v>
      </c>
      <c r="AL1366" s="59" t="s">
        <v>1493</v>
      </c>
      <c r="AM1366" s="59" t="s">
        <v>1494</v>
      </c>
      <c r="AN1366" s="59" t="s">
        <v>1384</v>
      </c>
      <c r="AO1366" s="59" t="s">
        <v>107</v>
      </c>
    </row>
    <row r="1367" spans="1:41" x14ac:dyDescent="0.15">
      <c r="A1367" s="59" t="s">
        <v>1879</v>
      </c>
      <c r="B1367" s="59" t="s">
        <v>1708</v>
      </c>
      <c r="C1367" s="59" t="s">
        <v>1709</v>
      </c>
      <c r="D1367" s="59" t="s">
        <v>1701</v>
      </c>
      <c r="E1367" s="59" t="s">
        <v>1702</v>
      </c>
      <c r="F1367" s="59" t="s">
        <v>1475</v>
      </c>
      <c r="G1367" s="59" t="s">
        <v>1406</v>
      </c>
      <c r="H1367" s="59" t="s">
        <v>1475</v>
      </c>
      <c r="I1367" s="59" t="s">
        <v>1406</v>
      </c>
      <c r="J1367" s="59" t="s">
        <v>727</v>
      </c>
      <c r="K1367" s="59" t="s">
        <v>1703</v>
      </c>
      <c r="L1367" s="59" t="s">
        <v>1710</v>
      </c>
      <c r="M1367" s="59" t="s">
        <v>1478</v>
      </c>
      <c r="N1367" s="59" t="s">
        <v>1479</v>
      </c>
      <c r="O1367" s="59" t="s">
        <v>1480</v>
      </c>
      <c r="P1367" s="59" t="s">
        <v>1481</v>
      </c>
      <c r="Q1367" s="59" t="s">
        <v>1482</v>
      </c>
      <c r="R1367" s="59" t="s">
        <v>1483</v>
      </c>
      <c r="S1367" s="59" t="s">
        <v>1711</v>
      </c>
      <c r="T1367" s="59" t="s">
        <v>1712</v>
      </c>
      <c r="U1367" s="59" t="s">
        <v>1486</v>
      </c>
      <c r="V1367" s="59" t="s">
        <v>1487</v>
      </c>
      <c r="W1367" s="59" t="s">
        <v>1508</v>
      </c>
      <c r="X1367" s="59" t="s">
        <v>1487</v>
      </c>
      <c r="Y1367" s="59" t="s">
        <v>1490</v>
      </c>
      <c r="Z1367" s="59">
        <v>38.020000000000003</v>
      </c>
      <c r="AA1367" s="59">
        <v>38.020000000000003</v>
      </c>
      <c r="AB1367" s="59">
        <v>0</v>
      </c>
      <c r="AC1367" s="59">
        <v>38.020000000000003</v>
      </c>
      <c r="AD1367" s="59">
        <v>0</v>
      </c>
      <c r="AE1367" s="59">
        <v>0</v>
      </c>
      <c r="AF1367" s="59" t="s">
        <v>1491</v>
      </c>
      <c r="AG1367" s="59" t="s">
        <v>727</v>
      </c>
      <c r="AH1367" s="59" t="s">
        <v>1713</v>
      </c>
      <c r="AI1367" s="59" t="s">
        <v>1492</v>
      </c>
      <c r="AJ1367" s="59" t="s">
        <v>1486</v>
      </c>
      <c r="AK1367" s="59" t="s">
        <v>278</v>
      </c>
      <c r="AL1367" s="59" t="s">
        <v>1493</v>
      </c>
      <c r="AM1367" s="59" t="s">
        <v>1494</v>
      </c>
      <c r="AN1367" s="59" t="s">
        <v>1384</v>
      </c>
      <c r="AO1367" s="59" t="s">
        <v>107</v>
      </c>
    </row>
    <row r="1368" spans="1:41" x14ac:dyDescent="0.15">
      <c r="A1368" s="59" t="s">
        <v>1879</v>
      </c>
      <c r="B1368" s="59" t="s">
        <v>1708</v>
      </c>
      <c r="C1368" s="59" t="s">
        <v>1709</v>
      </c>
      <c r="D1368" s="59" t="s">
        <v>1701</v>
      </c>
      <c r="E1368" s="59" t="s">
        <v>1702</v>
      </c>
      <c r="F1368" s="59" t="s">
        <v>1475</v>
      </c>
      <c r="G1368" s="59" t="s">
        <v>1406</v>
      </c>
      <c r="H1368" s="59" t="s">
        <v>1475</v>
      </c>
      <c r="I1368" s="59" t="s">
        <v>1406</v>
      </c>
      <c r="J1368" s="59" t="s">
        <v>727</v>
      </c>
      <c r="K1368" s="59" t="s">
        <v>1703</v>
      </c>
      <c r="L1368" s="59" t="s">
        <v>1710</v>
      </c>
      <c r="M1368" s="59" t="s">
        <v>1478</v>
      </c>
      <c r="N1368" s="59" t="s">
        <v>1479</v>
      </c>
      <c r="O1368" s="59" t="s">
        <v>1480</v>
      </c>
      <c r="P1368" s="59" t="s">
        <v>1481</v>
      </c>
      <c r="Q1368" s="59" t="s">
        <v>1482</v>
      </c>
      <c r="R1368" s="59" t="s">
        <v>1483</v>
      </c>
      <c r="S1368" s="59" t="s">
        <v>1711</v>
      </c>
      <c r="T1368" s="59" t="s">
        <v>1712</v>
      </c>
      <c r="U1368" s="59" t="s">
        <v>1486</v>
      </c>
      <c r="V1368" s="59" t="s">
        <v>1487</v>
      </c>
      <c r="W1368" s="59" t="s">
        <v>1509</v>
      </c>
      <c r="X1368" s="59" t="s">
        <v>1487</v>
      </c>
      <c r="Y1368" s="59" t="s">
        <v>1490</v>
      </c>
      <c r="Z1368" s="59">
        <v>0.57999999999999996</v>
      </c>
      <c r="AA1368" s="59">
        <v>0.57999999999999996</v>
      </c>
      <c r="AB1368" s="59">
        <v>0</v>
      </c>
      <c r="AC1368" s="59">
        <v>0.57999999999999996</v>
      </c>
      <c r="AD1368" s="59">
        <v>0</v>
      </c>
      <c r="AE1368" s="59">
        <v>0</v>
      </c>
      <c r="AF1368" s="59" t="s">
        <v>1491</v>
      </c>
      <c r="AG1368" s="59" t="s">
        <v>727</v>
      </c>
      <c r="AH1368" s="59" t="s">
        <v>1713</v>
      </c>
      <c r="AI1368" s="59" t="s">
        <v>1492</v>
      </c>
      <c r="AJ1368" s="59" t="s">
        <v>1486</v>
      </c>
      <c r="AK1368" s="59" t="s">
        <v>278</v>
      </c>
      <c r="AL1368" s="59" t="s">
        <v>1493</v>
      </c>
      <c r="AM1368" s="59" t="s">
        <v>1494</v>
      </c>
      <c r="AN1368" s="59" t="s">
        <v>1384</v>
      </c>
      <c r="AO1368" s="59" t="s">
        <v>107</v>
      </c>
    </row>
    <row r="1369" spans="1:41" x14ac:dyDescent="0.15">
      <c r="A1369" s="59" t="s">
        <v>1879</v>
      </c>
      <c r="B1369" s="59" t="s">
        <v>1708</v>
      </c>
      <c r="C1369" s="59" t="s">
        <v>1709</v>
      </c>
      <c r="D1369" s="59" t="s">
        <v>1701</v>
      </c>
      <c r="E1369" s="59" t="s">
        <v>1702</v>
      </c>
      <c r="F1369" s="59" t="s">
        <v>1475</v>
      </c>
      <c r="G1369" s="59" t="s">
        <v>1406</v>
      </c>
      <c r="H1369" s="59" t="s">
        <v>1475</v>
      </c>
      <c r="I1369" s="59" t="s">
        <v>1406</v>
      </c>
      <c r="J1369" s="59" t="s">
        <v>727</v>
      </c>
      <c r="K1369" s="59" t="s">
        <v>1703</v>
      </c>
      <c r="L1369" s="59" t="s">
        <v>1710</v>
      </c>
      <c r="M1369" s="59" t="s">
        <v>1478</v>
      </c>
      <c r="N1369" s="59" t="s">
        <v>1479</v>
      </c>
      <c r="O1369" s="59" t="s">
        <v>1480</v>
      </c>
      <c r="P1369" s="59" t="s">
        <v>1481</v>
      </c>
      <c r="Q1369" s="59" t="s">
        <v>1482</v>
      </c>
      <c r="R1369" s="59" t="s">
        <v>1483</v>
      </c>
      <c r="S1369" s="59" t="s">
        <v>1711</v>
      </c>
      <c r="T1369" s="59" t="s">
        <v>1712</v>
      </c>
      <c r="U1369" s="59" t="s">
        <v>1486</v>
      </c>
      <c r="V1369" s="59" t="s">
        <v>1487</v>
      </c>
      <c r="W1369" s="59" t="s">
        <v>1488</v>
      </c>
      <c r="X1369" s="59" t="s">
        <v>1510</v>
      </c>
      <c r="Y1369" s="59" t="s">
        <v>1490</v>
      </c>
      <c r="Z1369" s="59">
        <v>0.78</v>
      </c>
      <c r="AA1369" s="59">
        <v>0.78</v>
      </c>
      <c r="AB1369" s="59">
        <v>0</v>
      </c>
      <c r="AC1369" s="59">
        <v>0.78</v>
      </c>
      <c r="AD1369" s="59">
        <v>0</v>
      </c>
      <c r="AE1369" s="59">
        <v>0</v>
      </c>
      <c r="AF1369" s="59" t="s">
        <v>1491</v>
      </c>
      <c r="AG1369" s="59" t="s">
        <v>727</v>
      </c>
      <c r="AH1369" s="59" t="s">
        <v>1713</v>
      </c>
      <c r="AI1369" s="59" t="s">
        <v>1492</v>
      </c>
      <c r="AJ1369" s="59" t="s">
        <v>1486</v>
      </c>
      <c r="AK1369" s="59" t="s">
        <v>278</v>
      </c>
      <c r="AL1369" s="59" t="s">
        <v>1493</v>
      </c>
      <c r="AM1369" s="59" t="s">
        <v>1494</v>
      </c>
      <c r="AN1369" s="59" t="s">
        <v>1384</v>
      </c>
      <c r="AO1369" s="59" t="s">
        <v>107</v>
      </c>
    </row>
    <row r="1370" spans="1:41" x14ac:dyDescent="0.15">
      <c r="A1370" s="59" t="s">
        <v>1879</v>
      </c>
      <c r="B1370" s="59" t="s">
        <v>1708</v>
      </c>
      <c r="C1370" s="59" t="s">
        <v>1709</v>
      </c>
      <c r="D1370" s="59" t="s">
        <v>1701</v>
      </c>
      <c r="E1370" s="59" t="s">
        <v>1702</v>
      </c>
      <c r="F1370" s="59" t="s">
        <v>1475</v>
      </c>
      <c r="G1370" s="59" t="s">
        <v>1406</v>
      </c>
      <c r="H1370" s="59" t="s">
        <v>1475</v>
      </c>
      <c r="I1370" s="59" t="s">
        <v>1406</v>
      </c>
      <c r="J1370" s="59" t="s">
        <v>727</v>
      </c>
      <c r="K1370" s="59" t="s">
        <v>1703</v>
      </c>
      <c r="L1370" s="59" t="s">
        <v>1710</v>
      </c>
      <c r="M1370" s="59" t="s">
        <v>1478</v>
      </c>
      <c r="N1370" s="59" t="s">
        <v>1479</v>
      </c>
      <c r="O1370" s="59" t="s">
        <v>1480</v>
      </c>
      <c r="P1370" s="59" t="s">
        <v>1481</v>
      </c>
      <c r="Q1370" s="59" t="s">
        <v>1482</v>
      </c>
      <c r="R1370" s="59" t="s">
        <v>1483</v>
      </c>
      <c r="S1370" s="59" t="s">
        <v>1711</v>
      </c>
      <c r="T1370" s="59" t="s">
        <v>1712</v>
      </c>
      <c r="U1370" s="59" t="s">
        <v>1486</v>
      </c>
      <c r="V1370" s="59" t="s">
        <v>1487</v>
      </c>
      <c r="W1370" s="59" t="s">
        <v>1513</v>
      </c>
      <c r="X1370" s="59" t="s">
        <v>1487</v>
      </c>
      <c r="Y1370" s="59" t="s">
        <v>1490</v>
      </c>
      <c r="Z1370" s="59">
        <v>12.98</v>
      </c>
      <c r="AA1370" s="59">
        <v>12.98</v>
      </c>
      <c r="AB1370" s="59">
        <v>0</v>
      </c>
      <c r="AC1370" s="59">
        <v>12.98</v>
      </c>
      <c r="AD1370" s="59">
        <v>0</v>
      </c>
      <c r="AE1370" s="59">
        <v>0</v>
      </c>
      <c r="AF1370" s="59" t="s">
        <v>1491</v>
      </c>
      <c r="AG1370" s="59" t="s">
        <v>727</v>
      </c>
      <c r="AH1370" s="59" t="s">
        <v>1713</v>
      </c>
      <c r="AI1370" s="59" t="s">
        <v>1492</v>
      </c>
      <c r="AJ1370" s="59" t="s">
        <v>1486</v>
      </c>
      <c r="AK1370" s="59" t="s">
        <v>278</v>
      </c>
      <c r="AL1370" s="59" t="s">
        <v>1493</v>
      </c>
      <c r="AM1370" s="59" t="s">
        <v>1494</v>
      </c>
      <c r="AN1370" s="59" t="s">
        <v>1384</v>
      </c>
      <c r="AO1370" s="59" t="s">
        <v>107</v>
      </c>
    </row>
    <row r="1371" spans="1:41" x14ac:dyDescent="0.15">
      <c r="A1371" s="59" t="s">
        <v>1879</v>
      </c>
      <c r="B1371" s="59" t="s">
        <v>1708</v>
      </c>
      <c r="C1371" s="59" t="s">
        <v>1709</v>
      </c>
      <c r="D1371" s="59" t="s">
        <v>1701</v>
      </c>
      <c r="E1371" s="59" t="s">
        <v>1702</v>
      </c>
      <c r="F1371" s="59" t="s">
        <v>1475</v>
      </c>
      <c r="G1371" s="59" t="s">
        <v>1406</v>
      </c>
      <c r="H1371" s="59" t="s">
        <v>1475</v>
      </c>
      <c r="I1371" s="59" t="s">
        <v>1406</v>
      </c>
      <c r="J1371" s="59" t="s">
        <v>727</v>
      </c>
      <c r="K1371" s="59" t="s">
        <v>1703</v>
      </c>
      <c r="L1371" s="59" t="s">
        <v>1710</v>
      </c>
      <c r="M1371" s="59" t="s">
        <v>1478</v>
      </c>
      <c r="N1371" s="59" t="s">
        <v>1479</v>
      </c>
      <c r="O1371" s="59" t="s">
        <v>1480</v>
      </c>
      <c r="P1371" s="59" t="s">
        <v>1481</v>
      </c>
      <c r="Q1371" s="59" t="s">
        <v>1482</v>
      </c>
      <c r="R1371" s="59" t="s">
        <v>1483</v>
      </c>
      <c r="S1371" s="59" t="s">
        <v>1711</v>
      </c>
      <c r="T1371" s="59" t="s">
        <v>1712</v>
      </c>
      <c r="U1371" s="59" t="s">
        <v>1486</v>
      </c>
      <c r="V1371" s="59" t="s">
        <v>1487</v>
      </c>
      <c r="W1371" s="59" t="s">
        <v>1514</v>
      </c>
      <c r="X1371" s="59" t="s">
        <v>1487</v>
      </c>
      <c r="Y1371" s="59" t="s">
        <v>1490</v>
      </c>
      <c r="Z1371" s="59">
        <v>6.3</v>
      </c>
      <c r="AA1371" s="59">
        <v>6.3</v>
      </c>
      <c r="AB1371" s="59">
        <v>0</v>
      </c>
      <c r="AC1371" s="59">
        <v>6.3</v>
      </c>
      <c r="AD1371" s="59">
        <v>0</v>
      </c>
      <c r="AE1371" s="59">
        <v>0</v>
      </c>
      <c r="AF1371" s="59" t="s">
        <v>1491</v>
      </c>
      <c r="AG1371" s="59" t="s">
        <v>727</v>
      </c>
      <c r="AH1371" s="59" t="s">
        <v>1713</v>
      </c>
      <c r="AI1371" s="59" t="s">
        <v>1492</v>
      </c>
      <c r="AJ1371" s="59" t="s">
        <v>1486</v>
      </c>
      <c r="AK1371" s="59" t="s">
        <v>278</v>
      </c>
      <c r="AL1371" s="59" t="s">
        <v>1493</v>
      </c>
      <c r="AM1371" s="59" t="s">
        <v>1494</v>
      </c>
      <c r="AN1371" s="59" t="s">
        <v>1384</v>
      </c>
      <c r="AO1371" s="59" t="s">
        <v>107</v>
      </c>
    </row>
    <row r="1372" spans="1:41" x14ac:dyDescent="0.15">
      <c r="A1372" s="59" t="s">
        <v>1879</v>
      </c>
      <c r="B1372" s="59" t="s">
        <v>1719</v>
      </c>
      <c r="C1372" s="59" t="s">
        <v>1720</v>
      </c>
      <c r="D1372" s="59" t="s">
        <v>1674</v>
      </c>
      <c r="E1372" s="59" t="s">
        <v>1675</v>
      </c>
      <c r="F1372" s="59" t="s">
        <v>1475</v>
      </c>
      <c r="G1372" s="59" t="s">
        <v>1406</v>
      </c>
      <c r="H1372" s="59" t="s">
        <v>1475</v>
      </c>
      <c r="I1372" s="59" t="s">
        <v>1406</v>
      </c>
      <c r="J1372" s="59" t="s">
        <v>727</v>
      </c>
      <c r="K1372" s="59" t="s">
        <v>1644</v>
      </c>
      <c r="L1372" s="59" t="s">
        <v>1721</v>
      </c>
      <c r="M1372" s="59" t="s">
        <v>1478</v>
      </c>
      <c r="N1372" s="59" t="s">
        <v>1479</v>
      </c>
      <c r="O1372" s="59" t="s">
        <v>1480</v>
      </c>
      <c r="P1372" s="59" t="s">
        <v>1481</v>
      </c>
      <c r="Q1372" s="59" t="s">
        <v>1482</v>
      </c>
      <c r="R1372" s="59" t="s">
        <v>1483</v>
      </c>
      <c r="S1372" s="59" t="s">
        <v>1722</v>
      </c>
      <c r="T1372" s="59" t="s">
        <v>1723</v>
      </c>
      <c r="U1372" s="59" t="s">
        <v>1486</v>
      </c>
      <c r="V1372" s="59" t="s">
        <v>1487</v>
      </c>
      <c r="W1372" s="59" t="s">
        <v>1508</v>
      </c>
      <c r="X1372" s="59" t="s">
        <v>1487</v>
      </c>
      <c r="Y1372" s="59" t="s">
        <v>1490</v>
      </c>
      <c r="Z1372" s="59">
        <v>0.05</v>
      </c>
      <c r="AA1372" s="59">
        <v>0.05</v>
      </c>
      <c r="AB1372" s="59">
        <v>0</v>
      </c>
      <c r="AC1372" s="59">
        <v>0.05</v>
      </c>
      <c r="AD1372" s="59">
        <v>0</v>
      </c>
      <c r="AE1372" s="59">
        <v>0</v>
      </c>
      <c r="AF1372" s="59" t="s">
        <v>1491</v>
      </c>
      <c r="AG1372" s="59" t="s">
        <v>727</v>
      </c>
      <c r="AH1372" s="59" t="s">
        <v>1640</v>
      </c>
      <c r="AI1372" s="59" t="s">
        <v>1492</v>
      </c>
      <c r="AJ1372" s="59" t="s">
        <v>1486</v>
      </c>
      <c r="AK1372" s="59" t="s">
        <v>278</v>
      </c>
      <c r="AL1372" s="59" t="s">
        <v>1493</v>
      </c>
      <c r="AM1372" s="59" t="s">
        <v>1494</v>
      </c>
      <c r="AN1372" s="59" t="s">
        <v>1384</v>
      </c>
      <c r="AO1372" s="59" t="s">
        <v>107</v>
      </c>
    </row>
    <row r="1373" spans="1:41" x14ac:dyDescent="0.15">
      <c r="A1373" s="59" t="s">
        <v>1879</v>
      </c>
      <c r="B1373" s="59" t="s">
        <v>1719</v>
      </c>
      <c r="C1373" s="59" t="s">
        <v>1720</v>
      </c>
      <c r="D1373" s="59" t="s">
        <v>1674</v>
      </c>
      <c r="E1373" s="59" t="s">
        <v>1675</v>
      </c>
      <c r="F1373" s="59" t="s">
        <v>1475</v>
      </c>
      <c r="G1373" s="59" t="s">
        <v>1406</v>
      </c>
      <c r="H1373" s="59" t="s">
        <v>1475</v>
      </c>
      <c r="I1373" s="59" t="s">
        <v>1406</v>
      </c>
      <c r="J1373" s="59" t="s">
        <v>727</v>
      </c>
      <c r="K1373" s="59" t="s">
        <v>1644</v>
      </c>
      <c r="L1373" s="59" t="s">
        <v>1721</v>
      </c>
      <c r="M1373" s="59" t="s">
        <v>1478</v>
      </c>
      <c r="N1373" s="59" t="s">
        <v>1479</v>
      </c>
      <c r="O1373" s="59" t="s">
        <v>1480</v>
      </c>
      <c r="P1373" s="59" t="s">
        <v>1481</v>
      </c>
      <c r="Q1373" s="59" t="s">
        <v>1482</v>
      </c>
      <c r="R1373" s="59" t="s">
        <v>1483</v>
      </c>
      <c r="S1373" s="59" t="s">
        <v>1722</v>
      </c>
      <c r="T1373" s="59" t="s">
        <v>1723</v>
      </c>
      <c r="U1373" s="59" t="s">
        <v>1486</v>
      </c>
      <c r="V1373" s="59" t="s">
        <v>1487</v>
      </c>
      <c r="W1373" s="59" t="s">
        <v>1509</v>
      </c>
      <c r="X1373" s="59" t="s">
        <v>1487</v>
      </c>
      <c r="Y1373" s="59" t="s">
        <v>1490</v>
      </c>
      <c r="Z1373" s="59">
        <v>7335.5</v>
      </c>
      <c r="AA1373" s="59">
        <v>7335.5</v>
      </c>
      <c r="AB1373" s="59">
        <v>0</v>
      </c>
      <c r="AC1373" s="59">
        <v>7335.5</v>
      </c>
      <c r="AD1373" s="59">
        <v>0</v>
      </c>
      <c r="AE1373" s="59">
        <v>0</v>
      </c>
      <c r="AF1373" s="59" t="s">
        <v>1491</v>
      </c>
      <c r="AG1373" s="59" t="s">
        <v>727</v>
      </c>
      <c r="AH1373" s="59" t="s">
        <v>1640</v>
      </c>
      <c r="AI1373" s="59" t="s">
        <v>1492</v>
      </c>
      <c r="AJ1373" s="59" t="s">
        <v>1486</v>
      </c>
      <c r="AK1373" s="59" t="s">
        <v>278</v>
      </c>
      <c r="AL1373" s="59" t="s">
        <v>1493</v>
      </c>
      <c r="AM1373" s="59" t="s">
        <v>1494</v>
      </c>
      <c r="AN1373" s="59" t="s">
        <v>1384</v>
      </c>
      <c r="AO1373" s="59" t="s">
        <v>107</v>
      </c>
    </row>
    <row r="1374" spans="1:41" x14ac:dyDescent="0.15">
      <c r="A1374" s="59" t="s">
        <v>1879</v>
      </c>
      <c r="B1374" s="59" t="s">
        <v>1719</v>
      </c>
      <c r="C1374" s="59" t="s">
        <v>1720</v>
      </c>
      <c r="D1374" s="59" t="s">
        <v>1674</v>
      </c>
      <c r="E1374" s="59" t="s">
        <v>1675</v>
      </c>
      <c r="F1374" s="59" t="s">
        <v>1475</v>
      </c>
      <c r="G1374" s="59" t="s">
        <v>1406</v>
      </c>
      <c r="H1374" s="59" t="s">
        <v>1475</v>
      </c>
      <c r="I1374" s="59" t="s">
        <v>1406</v>
      </c>
      <c r="J1374" s="59" t="s">
        <v>727</v>
      </c>
      <c r="K1374" s="59" t="s">
        <v>1644</v>
      </c>
      <c r="L1374" s="59" t="s">
        <v>1721</v>
      </c>
      <c r="M1374" s="59" t="s">
        <v>1478</v>
      </c>
      <c r="N1374" s="59" t="s">
        <v>1479</v>
      </c>
      <c r="O1374" s="59" t="s">
        <v>1480</v>
      </c>
      <c r="P1374" s="59" t="s">
        <v>1481</v>
      </c>
      <c r="Q1374" s="59" t="s">
        <v>1482</v>
      </c>
      <c r="R1374" s="59" t="s">
        <v>1483</v>
      </c>
      <c r="S1374" s="59" t="s">
        <v>1722</v>
      </c>
      <c r="T1374" s="59" t="s">
        <v>1723</v>
      </c>
      <c r="U1374" s="59" t="s">
        <v>1486</v>
      </c>
      <c r="V1374" s="59" t="s">
        <v>1487</v>
      </c>
      <c r="W1374" s="59" t="s">
        <v>1488</v>
      </c>
      <c r="X1374" s="59" t="s">
        <v>1511</v>
      </c>
      <c r="Y1374" s="59" t="s">
        <v>1490</v>
      </c>
      <c r="Z1374" s="59">
        <v>3.15</v>
      </c>
      <c r="AA1374" s="59">
        <v>3.15</v>
      </c>
      <c r="AB1374" s="59">
        <v>0</v>
      </c>
      <c r="AC1374" s="59">
        <v>3.15</v>
      </c>
      <c r="AD1374" s="59">
        <v>0</v>
      </c>
      <c r="AE1374" s="59">
        <v>0</v>
      </c>
      <c r="AF1374" s="59" t="s">
        <v>1491</v>
      </c>
      <c r="AG1374" s="59" t="s">
        <v>727</v>
      </c>
      <c r="AH1374" s="59" t="s">
        <v>1640</v>
      </c>
      <c r="AI1374" s="59" t="s">
        <v>1492</v>
      </c>
      <c r="AJ1374" s="59" t="s">
        <v>1486</v>
      </c>
      <c r="AK1374" s="59" t="s">
        <v>278</v>
      </c>
      <c r="AL1374" s="59" t="s">
        <v>1493</v>
      </c>
      <c r="AM1374" s="59" t="s">
        <v>1494</v>
      </c>
      <c r="AN1374" s="59" t="s">
        <v>1384</v>
      </c>
      <c r="AO1374" s="59" t="s">
        <v>107</v>
      </c>
    </row>
    <row r="1375" spans="1:41" x14ac:dyDescent="0.15">
      <c r="A1375" s="59" t="s">
        <v>1879</v>
      </c>
      <c r="B1375" s="59" t="s">
        <v>1860</v>
      </c>
      <c r="C1375" s="59" t="s">
        <v>1861</v>
      </c>
      <c r="D1375" s="59" t="s">
        <v>1674</v>
      </c>
      <c r="E1375" s="59" t="s">
        <v>1675</v>
      </c>
      <c r="F1375" s="59" t="s">
        <v>1475</v>
      </c>
      <c r="G1375" s="59" t="s">
        <v>1406</v>
      </c>
      <c r="H1375" s="59" t="s">
        <v>1475</v>
      </c>
      <c r="I1375" s="59" t="s">
        <v>1406</v>
      </c>
      <c r="J1375" s="59" t="s">
        <v>727</v>
      </c>
      <c r="K1375" s="59" t="s">
        <v>1644</v>
      </c>
      <c r="L1375" s="59" t="s">
        <v>1721</v>
      </c>
      <c r="M1375" s="59" t="s">
        <v>1478</v>
      </c>
      <c r="N1375" s="59" t="s">
        <v>1479</v>
      </c>
      <c r="O1375" s="59" t="s">
        <v>1480</v>
      </c>
      <c r="P1375" s="59" t="s">
        <v>1481</v>
      </c>
      <c r="Q1375" s="59" t="s">
        <v>1482</v>
      </c>
      <c r="R1375" s="59" t="s">
        <v>1483</v>
      </c>
      <c r="S1375" s="59" t="s">
        <v>1862</v>
      </c>
      <c r="T1375" s="59" t="s">
        <v>1863</v>
      </c>
      <c r="U1375" s="59" t="s">
        <v>1486</v>
      </c>
      <c r="V1375" s="59" t="s">
        <v>1487</v>
      </c>
      <c r="W1375" s="59" t="s">
        <v>1509</v>
      </c>
      <c r="X1375" s="59" t="s">
        <v>1487</v>
      </c>
      <c r="Y1375" s="59" t="s">
        <v>1490</v>
      </c>
      <c r="Z1375" s="59">
        <v>1999.15</v>
      </c>
      <c r="AA1375" s="59">
        <v>1999.15</v>
      </c>
      <c r="AB1375" s="59">
        <v>0</v>
      </c>
      <c r="AC1375" s="59">
        <v>1999.15</v>
      </c>
      <c r="AD1375" s="59">
        <v>0</v>
      </c>
      <c r="AE1375" s="59">
        <v>0</v>
      </c>
      <c r="AF1375" s="59" t="s">
        <v>1491</v>
      </c>
      <c r="AG1375" s="59" t="s">
        <v>727</v>
      </c>
      <c r="AH1375" s="59" t="s">
        <v>1640</v>
      </c>
      <c r="AI1375" s="59" t="s">
        <v>1492</v>
      </c>
      <c r="AJ1375" s="59" t="s">
        <v>1486</v>
      </c>
      <c r="AK1375" s="59" t="s">
        <v>278</v>
      </c>
      <c r="AL1375" s="59" t="s">
        <v>1493</v>
      </c>
      <c r="AM1375" s="59" t="s">
        <v>1494</v>
      </c>
      <c r="AN1375" s="59" t="s">
        <v>1384</v>
      </c>
      <c r="AO1375" s="59" t="s">
        <v>107</v>
      </c>
    </row>
    <row r="1376" spans="1:41" x14ac:dyDescent="0.15">
      <c r="A1376" s="59" t="s">
        <v>1879</v>
      </c>
      <c r="B1376" s="59" t="s">
        <v>1860</v>
      </c>
      <c r="C1376" s="59" t="s">
        <v>1861</v>
      </c>
      <c r="D1376" s="59" t="s">
        <v>1674</v>
      </c>
      <c r="E1376" s="59" t="s">
        <v>1675</v>
      </c>
      <c r="F1376" s="59" t="s">
        <v>1475</v>
      </c>
      <c r="G1376" s="59" t="s">
        <v>1406</v>
      </c>
      <c r="H1376" s="59" t="s">
        <v>1475</v>
      </c>
      <c r="I1376" s="59" t="s">
        <v>1406</v>
      </c>
      <c r="J1376" s="59" t="s">
        <v>727</v>
      </c>
      <c r="K1376" s="59" t="s">
        <v>1644</v>
      </c>
      <c r="L1376" s="59" t="s">
        <v>1721</v>
      </c>
      <c r="M1376" s="59" t="s">
        <v>1478</v>
      </c>
      <c r="N1376" s="59" t="s">
        <v>1479</v>
      </c>
      <c r="O1376" s="59" t="s">
        <v>1480</v>
      </c>
      <c r="P1376" s="59" t="s">
        <v>1481</v>
      </c>
      <c r="Q1376" s="59" t="s">
        <v>1482</v>
      </c>
      <c r="R1376" s="59" t="s">
        <v>1483</v>
      </c>
      <c r="S1376" s="59" t="s">
        <v>1862</v>
      </c>
      <c r="T1376" s="59" t="s">
        <v>1863</v>
      </c>
      <c r="U1376" s="59" t="s">
        <v>1486</v>
      </c>
      <c r="V1376" s="59" t="s">
        <v>1487</v>
      </c>
      <c r="W1376" s="59" t="s">
        <v>1488</v>
      </c>
      <c r="X1376" s="59" t="s">
        <v>1511</v>
      </c>
      <c r="Y1376" s="59" t="s">
        <v>1490</v>
      </c>
      <c r="Z1376" s="59">
        <v>0.85</v>
      </c>
      <c r="AA1376" s="59">
        <v>0.85</v>
      </c>
      <c r="AB1376" s="59">
        <v>0</v>
      </c>
      <c r="AC1376" s="59">
        <v>0.85</v>
      </c>
      <c r="AD1376" s="59">
        <v>0</v>
      </c>
      <c r="AE1376" s="59">
        <v>0</v>
      </c>
      <c r="AF1376" s="59" t="s">
        <v>1491</v>
      </c>
      <c r="AG1376" s="59" t="s">
        <v>727</v>
      </c>
      <c r="AH1376" s="59" t="s">
        <v>1640</v>
      </c>
      <c r="AI1376" s="59" t="s">
        <v>1492</v>
      </c>
      <c r="AJ1376" s="59" t="s">
        <v>1486</v>
      </c>
      <c r="AK1376" s="59" t="s">
        <v>278</v>
      </c>
      <c r="AL1376" s="59" t="s">
        <v>1493</v>
      </c>
      <c r="AM1376" s="59" t="s">
        <v>1494</v>
      </c>
      <c r="AN1376" s="59" t="s">
        <v>1384</v>
      </c>
      <c r="AO1376" s="59" t="s">
        <v>107</v>
      </c>
    </row>
    <row r="1377" spans="1:41" x14ac:dyDescent="0.15">
      <c r="A1377" s="59" t="s">
        <v>1879</v>
      </c>
      <c r="B1377" s="59" t="s">
        <v>1804</v>
      </c>
      <c r="C1377" s="59" t="s">
        <v>1805</v>
      </c>
      <c r="D1377" s="59" t="s">
        <v>1736</v>
      </c>
      <c r="E1377" s="59" t="s">
        <v>1737</v>
      </c>
      <c r="F1377" s="59" t="s">
        <v>1475</v>
      </c>
      <c r="G1377" s="59" t="s">
        <v>1406</v>
      </c>
      <c r="H1377" s="59" t="s">
        <v>1475</v>
      </c>
      <c r="I1377" s="59" t="s">
        <v>1406</v>
      </c>
      <c r="J1377" s="59" t="s">
        <v>1407</v>
      </c>
      <c r="K1377" s="59" t="s">
        <v>1738</v>
      </c>
      <c r="L1377" s="59" t="s">
        <v>1806</v>
      </c>
      <c r="M1377" s="59" t="s">
        <v>1478</v>
      </c>
      <c r="N1377" s="59" t="s">
        <v>1479</v>
      </c>
      <c r="O1377" s="59" t="s">
        <v>1480</v>
      </c>
      <c r="P1377" s="59" t="s">
        <v>1481</v>
      </c>
      <c r="Q1377" s="59" t="s">
        <v>1482</v>
      </c>
      <c r="R1377" s="59" t="s">
        <v>1483</v>
      </c>
      <c r="S1377" s="59" t="s">
        <v>1807</v>
      </c>
      <c r="T1377" s="59" t="s">
        <v>1808</v>
      </c>
      <c r="U1377" s="59" t="s">
        <v>1486</v>
      </c>
      <c r="V1377" s="59" t="s">
        <v>1487</v>
      </c>
      <c r="W1377" s="59" t="s">
        <v>1509</v>
      </c>
      <c r="X1377" s="59" t="s">
        <v>1487</v>
      </c>
      <c r="Y1377" s="59" t="s">
        <v>1490</v>
      </c>
      <c r="Z1377" s="59">
        <v>1.65</v>
      </c>
      <c r="AA1377" s="59">
        <v>1.65</v>
      </c>
      <c r="AB1377" s="59">
        <v>0</v>
      </c>
      <c r="AC1377" s="59">
        <v>1.65</v>
      </c>
      <c r="AD1377" s="59">
        <v>0</v>
      </c>
      <c r="AE1377" s="59">
        <v>0</v>
      </c>
      <c r="AF1377" s="59" t="s">
        <v>1491</v>
      </c>
      <c r="AG1377" s="59" t="s">
        <v>1476</v>
      </c>
      <c r="AH1377" s="59" t="s">
        <v>795</v>
      </c>
      <c r="AI1377" s="59" t="s">
        <v>1492</v>
      </c>
      <c r="AJ1377" s="59" t="s">
        <v>1486</v>
      </c>
      <c r="AK1377" s="59" t="s">
        <v>278</v>
      </c>
      <c r="AL1377" s="59" t="s">
        <v>1493</v>
      </c>
      <c r="AM1377" s="59" t="s">
        <v>1494</v>
      </c>
      <c r="AN1377" s="59" t="s">
        <v>1384</v>
      </c>
      <c r="AO1377" s="59" t="s">
        <v>107</v>
      </c>
    </row>
    <row r="1378" spans="1:41" x14ac:dyDescent="0.15">
      <c r="A1378" s="59" t="s">
        <v>1879</v>
      </c>
      <c r="B1378" s="59" t="s">
        <v>1804</v>
      </c>
      <c r="C1378" s="59" t="s">
        <v>1805</v>
      </c>
      <c r="D1378" s="59" t="s">
        <v>1736</v>
      </c>
      <c r="E1378" s="59" t="s">
        <v>1737</v>
      </c>
      <c r="F1378" s="59" t="s">
        <v>1475</v>
      </c>
      <c r="G1378" s="59" t="s">
        <v>1406</v>
      </c>
      <c r="H1378" s="59" t="s">
        <v>1475</v>
      </c>
      <c r="I1378" s="59" t="s">
        <v>1406</v>
      </c>
      <c r="J1378" s="59" t="s">
        <v>1407</v>
      </c>
      <c r="K1378" s="59" t="s">
        <v>1738</v>
      </c>
      <c r="L1378" s="59" t="s">
        <v>1806</v>
      </c>
      <c r="M1378" s="59" t="s">
        <v>1478</v>
      </c>
      <c r="N1378" s="59" t="s">
        <v>1479</v>
      </c>
      <c r="O1378" s="59" t="s">
        <v>1480</v>
      </c>
      <c r="P1378" s="59" t="s">
        <v>1481</v>
      </c>
      <c r="Q1378" s="59" t="s">
        <v>1482</v>
      </c>
      <c r="R1378" s="59" t="s">
        <v>1483</v>
      </c>
      <c r="S1378" s="59" t="s">
        <v>1807</v>
      </c>
      <c r="T1378" s="59" t="s">
        <v>1808</v>
      </c>
      <c r="U1378" s="59" t="s">
        <v>1486</v>
      </c>
      <c r="V1378" s="59" t="s">
        <v>1487</v>
      </c>
      <c r="W1378" s="59" t="s">
        <v>1488</v>
      </c>
      <c r="X1378" s="59" t="s">
        <v>1511</v>
      </c>
      <c r="Y1378" s="59" t="s">
        <v>1490</v>
      </c>
      <c r="Z1378" s="59">
        <v>0.04</v>
      </c>
      <c r="AA1378" s="59">
        <v>0.04</v>
      </c>
      <c r="AB1378" s="59">
        <v>0</v>
      </c>
      <c r="AC1378" s="59">
        <v>0.04</v>
      </c>
      <c r="AD1378" s="59">
        <v>0</v>
      </c>
      <c r="AE1378" s="59">
        <v>0</v>
      </c>
      <c r="AF1378" s="59" t="s">
        <v>1491</v>
      </c>
      <c r="AG1378" s="59" t="s">
        <v>1476</v>
      </c>
      <c r="AH1378" s="59" t="s">
        <v>795</v>
      </c>
      <c r="AI1378" s="59" t="s">
        <v>1492</v>
      </c>
      <c r="AJ1378" s="59" t="s">
        <v>1486</v>
      </c>
      <c r="AK1378" s="59" t="s">
        <v>278</v>
      </c>
      <c r="AL1378" s="59" t="s">
        <v>1493</v>
      </c>
      <c r="AM1378" s="59" t="s">
        <v>1494</v>
      </c>
      <c r="AN1378" s="59" t="s">
        <v>1384</v>
      </c>
      <c r="AO1378" s="59" t="s">
        <v>107</v>
      </c>
    </row>
    <row r="1379" spans="1:41" x14ac:dyDescent="0.15">
      <c r="A1379" s="59" t="s">
        <v>1886</v>
      </c>
      <c r="B1379" s="59" t="s">
        <v>1471</v>
      </c>
      <c r="C1379" s="59" t="s">
        <v>1472</v>
      </c>
      <c r="D1379" s="59" t="s">
        <v>1473</v>
      </c>
      <c r="E1379" s="59" t="s">
        <v>1474</v>
      </c>
      <c r="F1379" s="59" t="s">
        <v>1475</v>
      </c>
      <c r="G1379" s="59" t="s">
        <v>1406</v>
      </c>
      <c r="H1379" s="59" t="s">
        <v>1475</v>
      </c>
      <c r="I1379" s="59" t="s">
        <v>1406</v>
      </c>
      <c r="J1379" s="59" t="s">
        <v>1476</v>
      </c>
      <c r="K1379" s="59" t="s">
        <v>795</v>
      </c>
      <c r="L1379" s="59" t="s">
        <v>1477</v>
      </c>
      <c r="M1379" s="59" t="s">
        <v>1478</v>
      </c>
      <c r="N1379" s="59" t="s">
        <v>1479</v>
      </c>
      <c r="O1379" s="59" t="s">
        <v>1480</v>
      </c>
      <c r="P1379" s="59" t="s">
        <v>1481</v>
      </c>
      <c r="Q1379" s="59" t="s">
        <v>1482</v>
      </c>
      <c r="R1379" s="59" t="s">
        <v>1483</v>
      </c>
      <c r="S1379" s="59" t="s">
        <v>1484</v>
      </c>
      <c r="T1379" s="59" t="s">
        <v>1485</v>
      </c>
      <c r="U1379" s="59" t="s">
        <v>1486</v>
      </c>
      <c r="V1379" s="59" t="s">
        <v>1487</v>
      </c>
      <c r="W1379" s="59" t="s">
        <v>1488</v>
      </c>
      <c r="X1379" s="59" t="s">
        <v>1489</v>
      </c>
      <c r="Y1379" s="59" t="s">
        <v>1490</v>
      </c>
      <c r="Z1379" s="59">
        <v>2970.23</v>
      </c>
      <c r="AA1379" s="59">
        <v>2970.23</v>
      </c>
      <c r="AB1379" s="59">
        <v>0</v>
      </c>
      <c r="AC1379" s="59">
        <v>2970.23</v>
      </c>
      <c r="AD1379" s="59">
        <v>0</v>
      </c>
      <c r="AE1379" s="59">
        <v>0</v>
      </c>
      <c r="AF1379" s="59" t="s">
        <v>1491</v>
      </c>
      <c r="AG1379" s="59" t="s">
        <v>1476</v>
      </c>
      <c r="AH1379" s="59" t="s">
        <v>795</v>
      </c>
      <c r="AI1379" s="59" t="s">
        <v>1492</v>
      </c>
      <c r="AJ1379" s="59" t="s">
        <v>1486</v>
      </c>
      <c r="AK1379" s="59" t="s">
        <v>278</v>
      </c>
      <c r="AL1379" s="59" t="s">
        <v>1493</v>
      </c>
      <c r="AM1379" s="59" t="s">
        <v>1494</v>
      </c>
      <c r="AN1379" s="59" t="s">
        <v>1385</v>
      </c>
      <c r="AO1379" s="59" t="s">
        <v>107</v>
      </c>
    </row>
    <row r="1380" spans="1:41" x14ac:dyDescent="0.15">
      <c r="A1380" s="59" t="s">
        <v>1886</v>
      </c>
      <c r="B1380" s="59" t="s">
        <v>1495</v>
      </c>
      <c r="C1380" s="59" t="s">
        <v>1496</v>
      </c>
      <c r="D1380" s="59" t="s">
        <v>1473</v>
      </c>
      <c r="E1380" s="59" t="s">
        <v>1474</v>
      </c>
      <c r="F1380" s="59" t="s">
        <v>1475</v>
      </c>
      <c r="G1380" s="59" t="s">
        <v>1406</v>
      </c>
      <c r="H1380" s="59" t="s">
        <v>1475</v>
      </c>
      <c r="I1380" s="59" t="s">
        <v>1406</v>
      </c>
      <c r="J1380" s="59" t="s">
        <v>1476</v>
      </c>
      <c r="K1380" s="59" t="s">
        <v>795</v>
      </c>
      <c r="L1380" s="59" t="s">
        <v>1497</v>
      </c>
      <c r="M1380" s="59" t="s">
        <v>1478</v>
      </c>
      <c r="N1380" s="59" t="s">
        <v>1479</v>
      </c>
      <c r="O1380" s="59" t="s">
        <v>1480</v>
      </c>
      <c r="P1380" s="59" t="s">
        <v>1481</v>
      </c>
      <c r="Q1380" s="59" t="s">
        <v>1482</v>
      </c>
      <c r="R1380" s="59" t="s">
        <v>1483</v>
      </c>
      <c r="S1380" s="59" t="s">
        <v>1498</v>
      </c>
      <c r="T1380" s="59" t="s">
        <v>1499</v>
      </c>
      <c r="U1380" s="59" t="s">
        <v>1486</v>
      </c>
      <c r="V1380" s="59" t="s">
        <v>1487</v>
      </c>
      <c r="W1380" s="59" t="s">
        <v>1500</v>
      </c>
      <c r="X1380" s="59" t="s">
        <v>1501</v>
      </c>
      <c r="Y1380" s="59" t="s">
        <v>1490</v>
      </c>
      <c r="Z1380" s="59">
        <v>507.05</v>
      </c>
      <c r="AA1380" s="59">
        <v>507.05</v>
      </c>
      <c r="AB1380" s="59">
        <v>0</v>
      </c>
      <c r="AC1380" s="59">
        <v>507.05</v>
      </c>
      <c r="AD1380" s="59">
        <v>0</v>
      </c>
      <c r="AE1380" s="59">
        <v>0</v>
      </c>
      <c r="AF1380" s="59" t="s">
        <v>1491</v>
      </c>
      <c r="AG1380" s="59" t="s">
        <v>1476</v>
      </c>
      <c r="AH1380" s="59" t="s">
        <v>795</v>
      </c>
      <c r="AI1380" s="59" t="s">
        <v>1492</v>
      </c>
      <c r="AJ1380" s="59" t="s">
        <v>1486</v>
      </c>
      <c r="AK1380" s="59" t="s">
        <v>278</v>
      </c>
      <c r="AL1380" s="59" t="s">
        <v>1493</v>
      </c>
      <c r="AM1380" s="59" t="s">
        <v>1494</v>
      </c>
      <c r="AN1380" s="59" t="s">
        <v>1385</v>
      </c>
      <c r="AO1380" s="59" t="s">
        <v>107</v>
      </c>
    </row>
    <row r="1381" spans="1:41" x14ac:dyDescent="0.15">
      <c r="A1381" s="59" t="s">
        <v>1886</v>
      </c>
      <c r="B1381" s="59" t="s">
        <v>1502</v>
      </c>
      <c r="C1381" s="59" t="s">
        <v>1503</v>
      </c>
      <c r="D1381" s="59" t="s">
        <v>1504</v>
      </c>
      <c r="E1381" s="59" t="s">
        <v>1139</v>
      </c>
      <c r="F1381" s="59" t="s">
        <v>1475</v>
      </c>
      <c r="G1381" s="59" t="s">
        <v>1406</v>
      </c>
      <c r="H1381" s="59" t="s">
        <v>1475</v>
      </c>
      <c r="I1381" s="59" t="s">
        <v>1406</v>
      </c>
      <c r="J1381" s="59" t="s">
        <v>1476</v>
      </c>
      <c r="K1381" s="59" t="s">
        <v>795</v>
      </c>
      <c r="L1381" s="59" t="s">
        <v>1505</v>
      </c>
      <c r="M1381" s="59" t="s">
        <v>1478</v>
      </c>
      <c r="N1381" s="59" t="s">
        <v>1479</v>
      </c>
      <c r="O1381" s="59" t="s">
        <v>1480</v>
      </c>
      <c r="P1381" s="59" t="s">
        <v>1481</v>
      </c>
      <c r="Q1381" s="59" t="s">
        <v>1482</v>
      </c>
      <c r="R1381" s="59" t="s">
        <v>1483</v>
      </c>
      <c r="S1381" s="59" t="s">
        <v>1506</v>
      </c>
      <c r="T1381" s="59" t="s">
        <v>1507</v>
      </c>
      <c r="U1381" s="59" t="s">
        <v>1486</v>
      </c>
      <c r="V1381" s="59" t="s">
        <v>1487</v>
      </c>
      <c r="W1381" s="59" t="s">
        <v>1508</v>
      </c>
      <c r="X1381" s="59" t="s">
        <v>1487</v>
      </c>
      <c r="Y1381" s="59" t="s">
        <v>1490</v>
      </c>
      <c r="Z1381" s="59">
        <v>262.64999999999998</v>
      </c>
      <c r="AA1381" s="59">
        <v>262.64999999999998</v>
      </c>
      <c r="AB1381" s="59">
        <v>0</v>
      </c>
      <c r="AC1381" s="59">
        <v>262.64999999999998</v>
      </c>
      <c r="AD1381" s="59">
        <v>0</v>
      </c>
      <c r="AE1381" s="59">
        <v>0</v>
      </c>
      <c r="AF1381" s="59" t="s">
        <v>1491</v>
      </c>
      <c r="AG1381" s="59" t="s">
        <v>1476</v>
      </c>
      <c r="AH1381" s="59" t="s">
        <v>795</v>
      </c>
      <c r="AI1381" s="59" t="s">
        <v>1492</v>
      </c>
      <c r="AJ1381" s="59" t="s">
        <v>1486</v>
      </c>
      <c r="AK1381" s="59" t="s">
        <v>278</v>
      </c>
      <c r="AL1381" s="59" t="s">
        <v>1493</v>
      </c>
      <c r="AM1381" s="59" t="s">
        <v>1494</v>
      </c>
      <c r="AN1381" s="59" t="s">
        <v>1385</v>
      </c>
      <c r="AO1381" s="59" t="s">
        <v>107</v>
      </c>
    </row>
    <row r="1382" spans="1:41" x14ac:dyDescent="0.15">
      <c r="A1382" s="59" t="s">
        <v>1886</v>
      </c>
      <c r="B1382" s="59" t="s">
        <v>1502</v>
      </c>
      <c r="C1382" s="59" t="s">
        <v>1503</v>
      </c>
      <c r="D1382" s="59" t="s">
        <v>1504</v>
      </c>
      <c r="E1382" s="59" t="s">
        <v>1139</v>
      </c>
      <c r="F1382" s="59" t="s">
        <v>1475</v>
      </c>
      <c r="G1382" s="59" t="s">
        <v>1406</v>
      </c>
      <c r="H1382" s="59" t="s">
        <v>1475</v>
      </c>
      <c r="I1382" s="59" t="s">
        <v>1406</v>
      </c>
      <c r="J1382" s="59" t="s">
        <v>1476</v>
      </c>
      <c r="K1382" s="59" t="s">
        <v>795</v>
      </c>
      <c r="L1382" s="59" t="s">
        <v>1505</v>
      </c>
      <c r="M1382" s="59" t="s">
        <v>1478</v>
      </c>
      <c r="N1382" s="59" t="s">
        <v>1479</v>
      </c>
      <c r="O1382" s="59" t="s">
        <v>1480</v>
      </c>
      <c r="P1382" s="59" t="s">
        <v>1481</v>
      </c>
      <c r="Q1382" s="59" t="s">
        <v>1482</v>
      </c>
      <c r="R1382" s="59" t="s">
        <v>1483</v>
      </c>
      <c r="S1382" s="59" t="s">
        <v>1506</v>
      </c>
      <c r="T1382" s="59" t="s">
        <v>1507</v>
      </c>
      <c r="U1382" s="59" t="s">
        <v>1486</v>
      </c>
      <c r="V1382" s="59" t="s">
        <v>1487</v>
      </c>
      <c r="W1382" s="59" t="s">
        <v>1509</v>
      </c>
      <c r="X1382" s="59" t="s">
        <v>1487</v>
      </c>
      <c r="Y1382" s="59" t="s">
        <v>1490</v>
      </c>
      <c r="Z1382" s="59">
        <v>4049.7</v>
      </c>
      <c r="AA1382" s="59">
        <v>4049.7</v>
      </c>
      <c r="AB1382" s="59">
        <v>0</v>
      </c>
      <c r="AC1382" s="59">
        <v>4049.7</v>
      </c>
      <c r="AD1382" s="59">
        <v>0</v>
      </c>
      <c r="AE1382" s="59">
        <v>0</v>
      </c>
      <c r="AF1382" s="59" t="s">
        <v>1491</v>
      </c>
      <c r="AG1382" s="59" t="s">
        <v>1476</v>
      </c>
      <c r="AH1382" s="59" t="s">
        <v>795</v>
      </c>
      <c r="AI1382" s="59" t="s">
        <v>1492</v>
      </c>
      <c r="AJ1382" s="59" t="s">
        <v>1486</v>
      </c>
      <c r="AK1382" s="59" t="s">
        <v>278</v>
      </c>
      <c r="AL1382" s="59" t="s">
        <v>1493</v>
      </c>
      <c r="AM1382" s="59" t="s">
        <v>1494</v>
      </c>
      <c r="AN1382" s="59" t="s">
        <v>1385</v>
      </c>
      <c r="AO1382" s="59" t="s">
        <v>107</v>
      </c>
    </row>
    <row r="1383" spans="1:41" x14ac:dyDescent="0.15">
      <c r="A1383" s="59" t="s">
        <v>1886</v>
      </c>
      <c r="B1383" s="59" t="s">
        <v>1502</v>
      </c>
      <c r="C1383" s="59" t="s">
        <v>1503</v>
      </c>
      <c r="D1383" s="59" t="s">
        <v>1504</v>
      </c>
      <c r="E1383" s="59" t="s">
        <v>1139</v>
      </c>
      <c r="F1383" s="59" t="s">
        <v>1475</v>
      </c>
      <c r="G1383" s="59" t="s">
        <v>1406</v>
      </c>
      <c r="H1383" s="59" t="s">
        <v>1475</v>
      </c>
      <c r="I1383" s="59" t="s">
        <v>1406</v>
      </c>
      <c r="J1383" s="59" t="s">
        <v>1476</v>
      </c>
      <c r="K1383" s="59" t="s">
        <v>795</v>
      </c>
      <c r="L1383" s="59" t="s">
        <v>1505</v>
      </c>
      <c r="M1383" s="59" t="s">
        <v>1478</v>
      </c>
      <c r="N1383" s="59" t="s">
        <v>1479</v>
      </c>
      <c r="O1383" s="59" t="s">
        <v>1480</v>
      </c>
      <c r="P1383" s="59" t="s">
        <v>1481</v>
      </c>
      <c r="Q1383" s="59" t="s">
        <v>1482</v>
      </c>
      <c r="R1383" s="59" t="s">
        <v>1483</v>
      </c>
      <c r="S1383" s="59" t="s">
        <v>1506</v>
      </c>
      <c r="T1383" s="59" t="s">
        <v>1507</v>
      </c>
      <c r="U1383" s="59" t="s">
        <v>1486</v>
      </c>
      <c r="V1383" s="59" t="s">
        <v>1487</v>
      </c>
      <c r="W1383" s="59" t="s">
        <v>1488</v>
      </c>
      <c r="X1383" s="59" t="s">
        <v>1510</v>
      </c>
      <c r="Y1383" s="59" t="s">
        <v>1490</v>
      </c>
      <c r="Z1383" s="59">
        <v>329.84</v>
      </c>
      <c r="AA1383" s="59">
        <v>329.84</v>
      </c>
      <c r="AB1383" s="59">
        <v>0</v>
      </c>
      <c r="AC1383" s="59">
        <v>329.84</v>
      </c>
      <c r="AD1383" s="59">
        <v>0</v>
      </c>
      <c r="AE1383" s="59">
        <v>0</v>
      </c>
      <c r="AF1383" s="59" t="s">
        <v>1491</v>
      </c>
      <c r="AG1383" s="59" t="s">
        <v>1476</v>
      </c>
      <c r="AH1383" s="59" t="s">
        <v>795</v>
      </c>
      <c r="AI1383" s="59" t="s">
        <v>1492</v>
      </c>
      <c r="AJ1383" s="59" t="s">
        <v>1486</v>
      </c>
      <c r="AK1383" s="59" t="s">
        <v>278</v>
      </c>
      <c r="AL1383" s="59" t="s">
        <v>1493</v>
      </c>
      <c r="AM1383" s="59" t="s">
        <v>1494</v>
      </c>
      <c r="AN1383" s="59" t="s">
        <v>1385</v>
      </c>
      <c r="AO1383" s="59" t="s">
        <v>107</v>
      </c>
    </row>
    <row r="1384" spans="1:41" x14ac:dyDescent="0.15">
      <c r="A1384" s="59" t="s">
        <v>1886</v>
      </c>
      <c r="B1384" s="59" t="s">
        <v>1502</v>
      </c>
      <c r="C1384" s="59" t="s">
        <v>1503</v>
      </c>
      <c r="D1384" s="59" t="s">
        <v>1504</v>
      </c>
      <c r="E1384" s="59" t="s">
        <v>1139</v>
      </c>
      <c r="F1384" s="59" t="s">
        <v>1475</v>
      </c>
      <c r="G1384" s="59" t="s">
        <v>1406</v>
      </c>
      <c r="H1384" s="59" t="s">
        <v>1475</v>
      </c>
      <c r="I1384" s="59" t="s">
        <v>1406</v>
      </c>
      <c r="J1384" s="59" t="s">
        <v>1476</v>
      </c>
      <c r="K1384" s="59" t="s">
        <v>795</v>
      </c>
      <c r="L1384" s="59" t="s">
        <v>1505</v>
      </c>
      <c r="M1384" s="59" t="s">
        <v>1478</v>
      </c>
      <c r="N1384" s="59" t="s">
        <v>1479</v>
      </c>
      <c r="O1384" s="59" t="s">
        <v>1480</v>
      </c>
      <c r="P1384" s="59" t="s">
        <v>1481</v>
      </c>
      <c r="Q1384" s="59" t="s">
        <v>1482</v>
      </c>
      <c r="R1384" s="59" t="s">
        <v>1483</v>
      </c>
      <c r="S1384" s="59" t="s">
        <v>1506</v>
      </c>
      <c r="T1384" s="59" t="s">
        <v>1507</v>
      </c>
      <c r="U1384" s="59" t="s">
        <v>1486</v>
      </c>
      <c r="V1384" s="59" t="s">
        <v>1487</v>
      </c>
      <c r="W1384" s="59" t="s">
        <v>1488</v>
      </c>
      <c r="X1384" s="59" t="s">
        <v>1511</v>
      </c>
      <c r="Y1384" s="59" t="s">
        <v>1490</v>
      </c>
      <c r="Z1384" s="59">
        <v>38.82</v>
      </c>
      <c r="AA1384" s="59">
        <v>38.82</v>
      </c>
      <c r="AB1384" s="59">
        <v>0</v>
      </c>
      <c r="AC1384" s="59">
        <v>38.82</v>
      </c>
      <c r="AD1384" s="59">
        <v>0</v>
      </c>
      <c r="AE1384" s="59">
        <v>0</v>
      </c>
      <c r="AF1384" s="59" t="s">
        <v>1491</v>
      </c>
      <c r="AG1384" s="59" t="s">
        <v>1476</v>
      </c>
      <c r="AH1384" s="59" t="s">
        <v>795</v>
      </c>
      <c r="AI1384" s="59" t="s">
        <v>1492</v>
      </c>
      <c r="AJ1384" s="59" t="s">
        <v>1486</v>
      </c>
      <c r="AK1384" s="59" t="s">
        <v>278</v>
      </c>
      <c r="AL1384" s="59" t="s">
        <v>1493</v>
      </c>
      <c r="AM1384" s="59" t="s">
        <v>1494</v>
      </c>
      <c r="AN1384" s="59" t="s">
        <v>1385</v>
      </c>
      <c r="AO1384" s="59" t="s">
        <v>107</v>
      </c>
    </row>
    <row r="1385" spans="1:41" x14ac:dyDescent="0.15">
      <c r="A1385" s="59" t="s">
        <v>1886</v>
      </c>
      <c r="B1385" s="59" t="s">
        <v>1502</v>
      </c>
      <c r="C1385" s="59" t="s">
        <v>1503</v>
      </c>
      <c r="D1385" s="59" t="s">
        <v>1504</v>
      </c>
      <c r="E1385" s="59" t="s">
        <v>1139</v>
      </c>
      <c r="F1385" s="59" t="s">
        <v>1475</v>
      </c>
      <c r="G1385" s="59" t="s">
        <v>1406</v>
      </c>
      <c r="H1385" s="59" t="s">
        <v>1475</v>
      </c>
      <c r="I1385" s="59" t="s">
        <v>1406</v>
      </c>
      <c r="J1385" s="59" t="s">
        <v>1476</v>
      </c>
      <c r="K1385" s="59" t="s">
        <v>795</v>
      </c>
      <c r="L1385" s="59" t="s">
        <v>1505</v>
      </c>
      <c r="M1385" s="59" t="s">
        <v>1478</v>
      </c>
      <c r="N1385" s="59" t="s">
        <v>1479</v>
      </c>
      <c r="O1385" s="59" t="s">
        <v>1480</v>
      </c>
      <c r="P1385" s="59" t="s">
        <v>1481</v>
      </c>
      <c r="Q1385" s="59" t="s">
        <v>1482</v>
      </c>
      <c r="R1385" s="59" t="s">
        <v>1483</v>
      </c>
      <c r="S1385" s="59" t="s">
        <v>1506</v>
      </c>
      <c r="T1385" s="59" t="s">
        <v>1507</v>
      </c>
      <c r="U1385" s="59" t="s">
        <v>1486</v>
      </c>
      <c r="V1385" s="59" t="s">
        <v>1487</v>
      </c>
      <c r="W1385" s="59" t="s">
        <v>1512</v>
      </c>
      <c r="X1385" s="59" t="s">
        <v>1487</v>
      </c>
      <c r="Y1385" s="59" t="s">
        <v>1490</v>
      </c>
      <c r="Z1385" s="59">
        <v>21.73</v>
      </c>
      <c r="AA1385" s="59">
        <v>21.73</v>
      </c>
      <c r="AB1385" s="59">
        <v>0</v>
      </c>
      <c r="AC1385" s="59">
        <v>21.73</v>
      </c>
      <c r="AD1385" s="59">
        <v>0</v>
      </c>
      <c r="AE1385" s="59">
        <v>0</v>
      </c>
      <c r="AF1385" s="59" t="s">
        <v>1491</v>
      </c>
      <c r="AG1385" s="59" t="s">
        <v>1476</v>
      </c>
      <c r="AH1385" s="59" t="s">
        <v>795</v>
      </c>
      <c r="AI1385" s="59" t="s">
        <v>1492</v>
      </c>
      <c r="AJ1385" s="59" t="s">
        <v>1486</v>
      </c>
      <c r="AK1385" s="59" t="s">
        <v>278</v>
      </c>
      <c r="AL1385" s="59" t="s">
        <v>1493</v>
      </c>
      <c r="AM1385" s="59" t="s">
        <v>1494</v>
      </c>
      <c r="AN1385" s="59" t="s">
        <v>1385</v>
      </c>
      <c r="AO1385" s="59" t="s">
        <v>107</v>
      </c>
    </row>
    <row r="1386" spans="1:41" x14ac:dyDescent="0.15">
      <c r="A1386" s="59" t="s">
        <v>1886</v>
      </c>
      <c r="B1386" s="59" t="s">
        <v>1502</v>
      </c>
      <c r="C1386" s="59" t="s">
        <v>1503</v>
      </c>
      <c r="D1386" s="59" t="s">
        <v>1504</v>
      </c>
      <c r="E1386" s="59" t="s">
        <v>1139</v>
      </c>
      <c r="F1386" s="59" t="s">
        <v>1475</v>
      </c>
      <c r="G1386" s="59" t="s">
        <v>1406</v>
      </c>
      <c r="H1386" s="59" t="s">
        <v>1475</v>
      </c>
      <c r="I1386" s="59" t="s">
        <v>1406</v>
      </c>
      <c r="J1386" s="59" t="s">
        <v>1476</v>
      </c>
      <c r="K1386" s="59" t="s">
        <v>795</v>
      </c>
      <c r="L1386" s="59" t="s">
        <v>1505</v>
      </c>
      <c r="M1386" s="59" t="s">
        <v>1478</v>
      </c>
      <c r="N1386" s="59" t="s">
        <v>1479</v>
      </c>
      <c r="O1386" s="59" t="s">
        <v>1480</v>
      </c>
      <c r="P1386" s="59" t="s">
        <v>1481</v>
      </c>
      <c r="Q1386" s="59" t="s">
        <v>1482</v>
      </c>
      <c r="R1386" s="59" t="s">
        <v>1483</v>
      </c>
      <c r="S1386" s="59" t="s">
        <v>1506</v>
      </c>
      <c r="T1386" s="59" t="s">
        <v>1507</v>
      </c>
      <c r="U1386" s="59" t="s">
        <v>1486</v>
      </c>
      <c r="V1386" s="59" t="s">
        <v>1487</v>
      </c>
      <c r="W1386" s="59" t="s">
        <v>1513</v>
      </c>
      <c r="X1386" s="59" t="s">
        <v>1487</v>
      </c>
      <c r="Y1386" s="59" t="s">
        <v>1490</v>
      </c>
      <c r="Z1386" s="59">
        <v>454.56</v>
      </c>
      <c r="AA1386" s="59">
        <v>454.56</v>
      </c>
      <c r="AB1386" s="59">
        <v>0</v>
      </c>
      <c r="AC1386" s="59">
        <v>454.56</v>
      </c>
      <c r="AD1386" s="59">
        <v>0</v>
      </c>
      <c r="AE1386" s="59">
        <v>0</v>
      </c>
      <c r="AF1386" s="59" t="s">
        <v>1491</v>
      </c>
      <c r="AG1386" s="59" t="s">
        <v>1476</v>
      </c>
      <c r="AH1386" s="59" t="s">
        <v>795</v>
      </c>
      <c r="AI1386" s="59" t="s">
        <v>1492</v>
      </c>
      <c r="AJ1386" s="59" t="s">
        <v>1486</v>
      </c>
      <c r="AK1386" s="59" t="s">
        <v>278</v>
      </c>
      <c r="AL1386" s="59" t="s">
        <v>1493</v>
      </c>
      <c r="AM1386" s="59" t="s">
        <v>1494</v>
      </c>
      <c r="AN1386" s="59" t="s">
        <v>1385</v>
      </c>
      <c r="AO1386" s="59" t="s">
        <v>107</v>
      </c>
    </row>
    <row r="1387" spans="1:41" x14ac:dyDescent="0.15">
      <c r="A1387" s="59" t="s">
        <v>1886</v>
      </c>
      <c r="B1387" s="59" t="s">
        <v>1502</v>
      </c>
      <c r="C1387" s="59" t="s">
        <v>1503</v>
      </c>
      <c r="D1387" s="59" t="s">
        <v>1504</v>
      </c>
      <c r="E1387" s="59" t="s">
        <v>1139</v>
      </c>
      <c r="F1387" s="59" t="s">
        <v>1475</v>
      </c>
      <c r="G1387" s="59" t="s">
        <v>1406</v>
      </c>
      <c r="H1387" s="59" t="s">
        <v>1475</v>
      </c>
      <c r="I1387" s="59" t="s">
        <v>1406</v>
      </c>
      <c r="J1387" s="59" t="s">
        <v>1476</v>
      </c>
      <c r="K1387" s="59" t="s">
        <v>795</v>
      </c>
      <c r="L1387" s="59" t="s">
        <v>1505</v>
      </c>
      <c r="M1387" s="59" t="s">
        <v>1478</v>
      </c>
      <c r="N1387" s="59" t="s">
        <v>1479</v>
      </c>
      <c r="O1387" s="59" t="s">
        <v>1480</v>
      </c>
      <c r="P1387" s="59" t="s">
        <v>1481</v>
      </c>
      <c r="Q1387" s="59" t="s">
        <v>1482</v>
      </c>
      <c r="R1387" s="59" t="s">
        <v>1483</v>
      </c>
      <c r="S1387" s="59" t="s">
        <v>1506</v>
      </c>
      <c r="T1387" s="59" t="s">
        <v>1507</v>
      </c>
      <c r="U1387" s="59" t="s">
        <v>1486</v>
      </c>
      <c r="V1387" s="59" t="s">
        <v>1487</v>
      </c>
      <c r="W1387" s="59" t="s">
        <v>1514</v>
      </c>
      <c r="X1387" s="59" t="s">
        <v>1487</v>
      </c>
      <c r="Y1387" s="59" t="s">
        <v>1490</v>
      </c>
      <c r="Z1387" s="59">
        <v>170.38</v>
      </c>
      <c r="AA1387" s="59">
        <v>170.38</v>
      </c>
      <c r="AB1387" s="59">
        <v>0</v>
      </c>
      <c r="AC1387" s="59">
        <v>170.38</v>
      </c>
      <c r="AD1387" s="59">
        <v>0</v>
      </c>
      <c r="AE1387" s="59">
        <v>0</v>
      </c>
      <c r="AF1387" s="59" t="s">
        <v>1491</v>
      </c>
      <c r="AG1387" s="59" t="s">
        <v>1476</v>
      </c>
      <c r="AH1387" s="59" t="s">
        <v>795</v>
      </c>
      <c r="AI1387" s="59" t="s">
        <v>1492</v>
      </c>
      <c r="AJ1387" s="59" t="s">
        <v>1486</v>
      </c>
      <c r="AK1387" s="59" t="s">
        <v>278</v>
      </c>
      <c r="AL1387" s="59" t="s">
        <v>1493</v>
      </c>
      <c r="AM1387" s="59" t="s">
        <v>1494</v>
      </c>
      <c r="AN1387" s="59" t="s">
        <v>1385</v>
      </c>
      <c r="AO1387" s="59" t="s">
        <v>107</v>
      </c>
    </row>
    <row r="1388" spans="1:41" x14ac:dyDescent="0.15">
      <c r="A1388" s="59" t="s">
        <v>1886</v>
      </c>
      <c r="B1388" s="59" t="s">
        <v>1515</v>
      </c>
      <c r="C1388" s="59" t="s">
        <v>1516</v>
      </c>
      <c r="D1388" s="59" t="s">
        <v>1517</v>
      </c>
      <c r="E1388" s="59" t="s">
        <v>559</v>
      </c>
      <c r="F1388" s="59" t="s">
        <v>1475</v>
      </c>
      <c r="G1388" s="59" t="s">
        <v>1406</v>
      </c>
      <c r="H1388" s="59" t="s">
        <v>1475</v>
      </c>
      <c r="I1388" s="59" t="s">
        <v>1406</v>
      </c>
      <c r="J1388" s="59" t="s">
        <v>737</v>
      </c>
      <c r="K1388" s="59" t="s">
        <v>1518</v>
      </c>
      <c r="L1388" s="59" t="s">
        <v>1519</v>
      </c>
      <c r="M1388" s="59" t="s">
        <v>1478</v>
      </c>
      <c r="N1388" s="59" t="s">
        <v>1479</v>
      </c>
      <c r="O1388" s="59" t="s">
        <v>1480</v>
      </c>
      <c r="P1388" s="59" t="s">
        <v>1481</v>
      </c>
      <c r="Q1388" s="59" t="s">
        <v>1482</v>
      </c>
      <c r="R1388" s="59" t="s">
        <v>1483</v>
      </c>
      <c r="S1388" s="59" t="s">
        <v>1520</v>
      </c>
      <c r="T1388" s="59" t="s">
        <v>1521</v>
      </c>
      <c r="U1388" s="59" t="s">
        <v>1486</v>
      </c>
      <c r="V1388" s="59" t="s">
        <v>1487</v>
      </c>
      <c r="W1388" s="59" t="s">
        <v>1522</v>
      </c>
      <c r="X1388" s="59" t="s">
        <v>1487</v>
      </c>
      <c r="Y1388" s="59" t="s">
        <v>1490</v>
      </c>
      <c r="Z1388" s="59">
        <v>1559.85</v>
      </c>
      <c r="AA1388" s="59">
        <v>1559.85</v>
      </c>
      <c r="AB1388" s="59">
        <v>0</v>
      </c>
      <c r="AC1388" s="59">
        <v>1559.85</v>
      </c>
      <c r="AD1388" s="59">
        <v>0</v>
      </c>
      <c r="AE1388" s="59">
        <v>0</v>
      </c>
      <c r="AF1388" s="59" t="s">
        <v>1491</v>
      </c>
      <c r="AG1388" s="59" t="s">
        <v>737</v>
      </c>
      <c r="AH1388" s="59" t="s">
        <v>1518</v>
      </c>
      <c r="AI1388" s="59" t="s">
        <v>1523</v>
      </c>
      <c r="AJ1388" s="59" t="s">
        <v>1486</v>
      </c>
      <c r="AK1388" s="59" t="s">
        <v>278</v>
      </c>
      <c r="AL1388" s="59" t="s">
        <v>1493</v>
      </c>
      <c r="AM1388" s="59" t="s">
        <v>1494</v>
      </c>
      <c r="AN1388" s="59" t="s">
        <v>1384</v>
      </c>
      <c r="AO1388" s="59" t="s">
        <v>107</v>
      </c>
    </row>
    <row r="1389" spans="1:41" x14ac:dyDescent="0.15">
      <c r="A1389" s="59" t="s">
        <v>1886</v>
      </c>
      <c r="B1389" s="59" t="s">
        <v>1524</v>
      </c>
      <c r="C1389" s="59" t="s">
        <v>1525</v>
      </c>
      <c r="D1389" s="59" t="s">
        <v>1473</v>
      </c>
      <c r="E1389" s="59" t="s">
        <v>1474</v>
      </c>
      <c r="F1389" s="59" t="s">
        <v>1475</v>
      </c>
      <c r="G1389" s="59" t="s">
        <v>1406</v>
      </c>
      <c r="H1389" s="59" t="s">
        <v>1475</v>
      </c>
      <c r="I1389" s="59" t="s">
        <v>1406</v>
      </c>
      <c r="J1389" s="59" t="s">
        <v>1476</v>
      </c>
      <c r="K1389" s="59" t="s">
        <v>795</v>
      </c>
      <c r="L1389" s="59" t="s">
        <v>1526</v>
      </c>
      <c r="M1389" s="59" t="s">
        <v>1478</v>
      </c>
      <c r="N1389" s="59" t="s">
        <v>1479</v>
      </c>
      <c r="O1389" s="59" t="s">
        <v>1480</v>
      </c>
      <c r="P1389" s="59" t="s">
        <v>1481</v>
      </c>
      <c r="Q1389" s="59" t="s">
        <v>1482</v>
      </c>
      <c r="R1389" s="59" t="s">
        <v>1483</v>
      </c>
      <c r="S1389" s="59" t="s">
        <v>1527</v>
      </c>
      <c r="T1389" s="59" t="s">
        <v>1528</v>
      </c>
      <c r="U1389" s="59" t="s">
        <v>1486</v>
      </c>
      <c r="V1389" s="59" t="s">
        <v>1487</v>
      </c>
      <c r="W1389" s="59" t="s">
        <v>1500</v>
      </c>
      <c r="X1389" s="59" t="s">
        <v>1501</v>
      </c>
      <c r="Y1389" s="59" t="s">
        <v>1490</v>
      </c>
      <c r="Z1389" s="59">
        <v>1500.12</v>
      </c>
      <c r="AA1389" s="59">
        <v>1410.97</v>
      </c>
      <c r="AB1389" s="59">
        <v>89.15</v>
      </c>
      <c r="AC1389" s="59">
        <v>1410.97</v>
      </c>
      <c r="AD1389" s="59">
        <v>0</v>
      </c>
      <c r="AE1389" s="59">
        <v>0</v>
      </c>
      <c r="AF1389" s="59" t="s">
        <v>1491</v>
      </c>
      <c r="AG1389" s="59" t="s">
        <v>1476</v>
      </c>
      <c r="AH1389" s="59" t="s">
        <v>795</v>
      </c>
      <c r="AI1389" s="59" t="s">
        <v>1492</v>
      </c>
      <c r="AJ1389" s="59" t="s">
        <v>1486</v>
      </c>
      <c r="AK1389" s="59" t="s">
        <v>278</v>
      </c>
      <c r="AL1389" s="59" t="s">
        <v>1493</v>
      </c>
      <c r="AM1389" s="59" t="s">
        <v>1494</v>
      </c>
      <c r="AN1389" s="59" t="s">
        <v>1385</v>
      </c>
      <c r="AO1389" s="59" t="s">
        <v>107</v>
      </c>
    </row>
    <row r="1390" spans="1:41" x14ac:dyDescent="0.15">
      <c r="A1390" s="59" t="s">
        <v>1886</v>
      </c>
      <c r="B1390" s="59" t="s">
        <v>1865</v>
      </c>
      <c r="C1390" s="59" t="s">
        <v>1866</v>
      </c>
      <c r="D1390" s="59" t="s">
        <v>1473</v>
      </c>
      <c r="E1390" s="59" t="s">
        <v>1474</v>
      </c>
      <c r="F1390" s="59" t="s">
        <v>1475</v>
      </c>
      <c r="G1390" s="59" t="s">
        <v>1406</v>
      </c>
      <c r="H1390" s="59" t="s">
        <v>1475</v>
      </c>
      <c r="I1390" s="59" t="s">
        <v>1406</v>
      </c>
      <c r="J1390" s="59" t="s">
        <v>1476</v>
      </c>
      <c r="K1390" s="59" t="s">
        <v>795</v>
      </c>
      <c r="L1390" s="59" t="s">
        <v>1545</v>
      </c>
      <c r="M1390" s="59" t="s">
        <v>1478</v>
      </c>
      <c r="N1390" s="59" t="s">
        <v>1479</v>
      </c>
      <c r="O1390" s="59" t="s">
        <v>1480</v>
      </c>
      <c r="P1390" s="59" t="s">
        <v>1481</v>
      </c>
      <c r="Q1390" s="59" t="s">
        <v>1482</v>
      </c>
      <c r="R1390" s="59" t="s">
        <v>1483</v>
      </c>
      <c r="S1390" s="59" t="s">
        <v>1867</v>
      </c>
      <c r="T1390" s="59" t="s">
        <v>1868</v>
      </c>
      <c r="U1390" s="59" t="s">
        <v>1486</v>
      </c>
      <c r="V1390" s="59" t="s">
        <v>1487</v>
      </c>
      <c r="W1390" s="59" t="s">
        <v>1500</v>
      </c>
      <c r="X1390" s="59" t="s">
        <v>1501</v>
      </c>
      <c r="Y1390" s="59" t="s">
        <v>1490</v>
      </c>
      <c r="Z1390" s="59">
        <v>174.55</v>
      </c>
      <c r="AA1390" s="59">
        <v>174.55</v>
      </c>
      <c r="AB1390" s="59">
        <v>0</v>
      </c>
      <c r="AC1390" s="59">
        <v>174.55</v>
      </c>
      <c r="AD1390" s="59">
        <v>0</v>
      </c>
      <c r="AE1390" s="59">
        <v>0</v>
      </c>
      <c r="AF1390" s="59" t="s">
        <v>1491</v>
      </c>
      <c r="AG1390" s="59" t="s">
        <v>1476</v>
      </c>
      <c r="AH1390" s="59" t="s">
        <v>795</v>
      </c>
      <c r="AI1390" s="59" t="s">
        <v>1492</v>
      </c>
      <c r="AJ1390" s="59" t="s">
        <v>1486</v>
      </c>
      <c r="AK1390" s="59" t="s">
        <v>278</v>
      </c>
      <c r="AL1390" s="59" t="s">
        <v>1493</v>
      </c>
      <c r="AM1390" s="59" t="s">
        <v>1494</v>
      </c>
      <c r="AN1390" s="59" t="s">
        <v>1385</v>
      </c>
      <c r="AO1390" s="59" t="s">
        <v>107</v>
      </c>
    </row>
    <row r="1391" spans="1:41" x14ac:dyDescent="0.15">
      <c r="A1391" s="59" t="s">
        <v>1886</v>
      </c>
      <c r="B1391" s="59" t="s">
        <v>1543</v>
      </c>
      <c r="C1391" s="59" t="s">
        <v>1544</v>
      </c>
      <c r="D1391" s="59" t="s">
        <v>1473</v>
      </c>
      <c r="E1391" s="59" t="s">
        <v>1474</v>
      </c>
      <c r="F1391" s="59" t="s">
        <v>1475</v>
      </c>
      <c r="G1391" s="59" t="s">
        <v>1406</v>
      </c>
      <c r="H1391" s="59" t="s">
        <v>1475</v>
      </c>
      <c r="I1391" s="59" t="s">
        <v>1406</v>
      </c>
      <c r="J1391" s="59" t="s">
        <v>1476</v>
      </c>
      <c r="K1391" s="59" t="s">
        <v>795</v>
      </c>
      <c r="L1391" s="59" t="s">
        <v>1545</v>
      </c>
      <c r="M1391" s="59" t="s">
        <v>1478</v>
      </c>
      <c r="N1391" s="59" t="s">
        <v>1479</v>
      </c>
      <c r="O1391" s="59" t="s">
        <v>1480</v>
      </c>
      <c r="P1391" s="59" t="s">
        <v>1481</v>
      </c>
      <c r="Q1391" s="59" t="s">
        <v>1482</v>
      </c>
      <c r="R1391" s="59" t="s">
        <v>1483</v>
      </c>
      <c r="S1391" s="59" t="s">
        <v>1546</v>
      </c>
      <c r="T1391" s="59" t="s">
        <v>1547</v>
      </c>
      <c r="U1391" s="59" t="s">
        <v>1486</v>
      </c>
      <c r="V1391" s="59" t="s">
        <v>1487</v>
      </c>
      <c r="W1391" s="59" t="s">
        <v>1500</v>
      </c>
      <c r="X1391" s="59" t="s">
        <v>1501</v>
      </c>
      <c r="Y1391" s="59" t="s">
        <v>1490</v>
      </c>
      <c r="Z1391" s="59">
        <v>2831.67</v>
      </c>
      <c r="AA1391" s="59">
        <v>2831.35</v>
      </c>
      <c r="AB1391" s="59">
        <v>0.32</v>
      </c>
      <c r="AC1391" s="59">
        <v>2831.35</v>
      </c>
      <c r="AD1391" s="59">
        <v>0</v>
      </c>
      <c r="AE1391" s="59">
        <v>0</v>
      </c>
      <c r="AF1391" s="59" t="s">
        <v>1491</v>
      </c>
      <c r="AG1391" s="59" t="s">
        <v>1476</v>
      </c>
      <c r="AH1391" s="59" t="s">
        <v>795</v>
      </c>
      <c r="AI1391" s="59" t="s">
        <v>1492</v>
      </c>
      <c r="AJ1391" s="59" t="s">
        <v>1486</v>
      </c>
      <c r="AK1391" s="59" t="s">
        <v>278</v>
      </c>
      <c r="AL1391" s="59" t="s">
        <v>1493</v>
      </c>
      <c r="AM1391" s="59" t="s">
        <v>1494</v>
      </c>
      <c r="AN1391" s="59" t="s">
        <v>1385</v>
      </c>
      <c r="AO1391" s="59" t="s">
        <v>107</v>
      </c>
    </row>
    <row r="1392" spans="1:41" x14ac:dyDescent="0.15">
      <c r="A1392" s="59" t="s">
        <v>1886</v>
      </c>
      <c r="B1392" s="59" t="s">
        <v>1548</v>
      </c>
      <c r="C1392" s="59" t="s">
        <v>1549</v>
      </c>
      <c r="D1392" s="59" t="s">
        <v>1473</v>
      </c>
      <c r="E1392" s="59" t="s">
        <v>1474</v>
      </c>
      <c r="F1392" s="59" t="s">
        <v>1475</v>
      </c>
      <c r="G1392" s="59" t="s">
        <v>1406</v>
      </c>
      <c r="H1392" s="59" t="s">
        <v>1475</v>
      </c>
      <c r="I1392" s="59" t="s">
        <v>1406</v>
      </c>
      <c r="J1392" s="59" t="s">
        <v>1476</v>
      </c>
      <c r="K1392" s="59" t="s">
        <v>795</v>
      </c>
      <c r="L1392" s="59" t="s">
        <v>1550</v>
      </c>
      <c r="M1392" s="59" t="s">
        <v>1478</v>
      </c>
      <c r="N1392" s="59" t="s">
        <v>1479</v>
      </c>
      <c r="O1392" s="59" t="s">
        <v>1480</v>
      </c>
      <c r="P1392" s="59" t="s">
        <v>1481</v>
      </c>
      <c r="Q1392" s="59" t="s">
        <v>1482</v>
      </c>
      <c r="R1392" s="59" t="s">
        <v>1483</v>
      </c>
      <c r="S1392" s="59" t="s">
        <v>1551</v>
      </c>
      <c r="T1392" s="59" t="s">
        <v>1552</v>
      </c>
      <c r="U1392" s="59" t="s">
        <v>1486</v>
      </c>
      <c r="V1392" s="59" t="s">
        <v>1487</v>
      </c>
      <c r="W1392" s="59" t="s">
        <v>1500</v>
      </c>
      <c r="X1392" s="59" t="s">
        <v>1501</v>
      </c>
      <c r="Y1392" s="59" t="s">
        <v>1490</v>
      </c>
      <c r="Z1392" s="59">
        <v>1478.37</v>
      </c>
      <c r="AA1392" s="59">
        <v>1471.16</v>
      </c>
      <c r="AB1392" s="59">
        <v>7.21</v>
      </c>
      <c r="AC1392" s="59">
        <v>1471.16</v>
      </c>
      <c r="AD1392" s="59">
        <v>0</v>
      </c>
      <c r="AE1392" s="59">
        <v>0</v>
      </c>
      <c r="AF1392" s="59" t="s">
        <v>1491</v>
      </c>
      <c r="AG1392" s="59" t="s">
        <v>1476</v>
      </c>
      <c r="AH1392" s="59" t="s">
        <v>795</v>
      </c>
      <c r="AI1392" s="59" t="s">
        <v>1492</v>
      </c>
      <c r="AJ1392" s="59" t="s">
        <v>1486</v>
      </c>
      <c r="AK1392" s="59" t="s">
        <v>278</v>
      </c>
      <c r="AL1392" s="59" t="s">
        <v>1493</v>
      </c>
      <c r="AM1392" s="59" t="s">
        <v>1494</v>
      </c>
      <c r="AN1392" s="59" t="s">
        <v>1385</v>
      </c>
      <c r="AO1392" s="59" t="s">
        <v>107</v>
      </c>
    </row>
    <row r="1393" spans="1:41" x14ac:dyDescent="0.15">
      <c r="A1393" s="59" t="s">
        <v>1886</v>
      </c>
      <c r="B1393" s="59" t="s">
        <v>1869</v>
      </c>
      <c r="C1393" s="59" t="s">
        <v>1880</v>
      </c>
      <c r="D1393" s="59" t="s">
        <v>1473</v>
      </c>
      <c r="E1393" s="59" t="s">
        <v>1474</v>
      </c>
      <c r="F1393" s="59" t="s">
        <v>1475</v>
      </c>
      <c r="G1393" s="59" t="s">
        <v>1406</v>
      </c>
      <c r="H1393" s="59" t="s">
        <v>1475</v>
      </c>
      <c r="I1393" s="59" t="s">
        <v>1406</v>
      </c>
      <c r="J1393" s="59" t="s">
        <v>1476</v>
      </c>
      <c r="K1393" s="59" t="s">
        <v>795</v>
      </c>
      <c r="L1393" s="59" t="s">
        <v>1847</v>
      </c>
      <c r="M1393" s="59" t="s">
        <v>1478</v>
      </c>
      <c r="N1393" s="59" t="s">
        <v>1479</v>
      </c>
      <c r="O1393" s="59" t="s">
        <v>1480</v>
      </c>
      <c r="P1393" s="59" t="s">
        <v>1481</v>
      </c>
      <c r="Q1393" s="59" t="s">
        <v>1482</v>
      </c>
      <c r="R1393" s="59" t="s">
        <v>1483</v>
      </c>
      <c r="S1393" s="59" t="s">
        <v>1871</v>
      </c>
      <c r="T1393" s="59" t="s">
        <v>1872</v>
      </c>
      <c r="U1393" s="59" t="s">
        <v>1486</v>
      </c>
      <c r="V1393" s="59" t="s">
        <v>1487</v>
      </c>
      <c r="W1393" s="59" t="s">
        <v>1488</v>
      </c>
      <c r="X1393" s="59" t="s">
        <v>1489</v>
      </c>
      <c r="Y1393" s="59" t="s">
        <v>1490</v>
      </c>
      <c r="Z1393" s="59">
        <v>5228.79</v>
      </c>
      <c r="AA1393" s="59">
        <v>5228.79</v>
      </c>
      <c r="AB1393" s="59">
        <v>0</v>
      </c>
      <c r="AC1393" s="59">
        <v>5228.79</v>
      </c>
      <c r="AD1393" s="59">
        <v>0</v>
      </c>
      <c r="AE1393" s="59">
        <v>0</v>
      </c>
      <c r="AF1393" s="59" t="s">
        <v>1491</v>
      </c>
      <c r="AG1393" s="59" t="s">
        <v>1476</v>
      </c>
      <c r="AH1393" s="59" t="s">
        <v>795</v>
      </c>
      <c r="AI1393" s="59" t="s">
        <v>1492</v>
      </c>
      <c r="AJ1393" s="59" t="s">
        <v>1486</v>
      </c>
      <c r="AK1393" s="59" t="s">
        <v>278</v>
      </c>
      <c r="AL1393" s="59" t="s">
        <v>1493</v>
      </c>
      <c r="AM1393" s="59" t="s">
        <v>1494</v>
      </c>
      <c r="AN1393" s="59" t="s">
        <v>1385</v>
      </c>
      <c r="AO1393" s="59" t="s">
        <v>107</v>
      </c>
    </row>
    <row r="1394" spans="1:41" x14ac:dyDescent="0.15">
      <c r="A1394" s="59" t="s">
        <v>1886</v>
      </c>
      <c r="B1394" s="59" t="s">
        <v>1845</v>
      </c>
      <c r="C1394" s="59" t="s">
        <v>1846</v>
      </c>
      <c r="D1394" s="59" t="s">
        <v>1473</v>
      </c>
      <c r="E1394" s="59" t="s">
        <v>1474</v>
      </c>
      <c r="F1394" s="59" t="s">
        <v>1475</v>
      </c>
      <c r="G1394" s="59" t="s">
        <v>1406</v>
      </c>
      <c r="H1394" s="59" t="s">
        <v>1475</v>
      </c>
      <c r="I1394" s="59" t="s">
        <v>1406</v>
      </c>
      <c r="J1394" s="59" t="s">
        <v>1476</v>
      </c>
      <c r="K1394" s="59" t="s">
        <v>795</v>
      </c>
      <c r="L1394" s="59" t="s">
        <v>1847</v>
      </c>
      <c r="M1394" s="59" t="s">
        <v>1478</v>
      </c>
      <c r="N1394" s="59" t="s">
        <v>1479</v>
      </c>
      <c r="O1394" s="59" t="s">
        <v>1480</v>
      </c>
      <c r="P1394" s="59" t="s">
        <v>1481</v>
      </c>
      <c r="Q1394" s="59" t="s">
        <v>1482</v>
      </c>
      <c r="R1394" s="59" t="s">
        <v>1483</v>
      </c>
      <c r="S1394" s="59" t="s">
        <v>1848</v>
      </c>
      <c r="T1394" s="59" t="s">
        <v>1849</v>
      </c>
      <c r="U1394" s="59" t="s">
        <v>1486</v>
      </c>
      <c r="V1394" s="59" t="s">
        <v>1487</v>
      </c>
      <c r="W1394" s="59" t="s">
        <v>1500</v>
      </c>
      <c r="X1394" s="59" t="s">
        <v>1501</v>
      </c>
      <c r="Y1394" s="59" t="s">
        <v>1490</v>
      </c>
      <c r="Z1394" s="59">
        <v>1878.72</v>
      </c>
      <c r="AA1394" s="59">
        <v>1878.72</v>
      </c>
      <c r="AB1394" s="59">
        <v>0</v>
      </c>
      <c r="AC1394" s="59">
        <v>1878.72</v>
      </c>
      <c r="AD1394" s="59">
        <v>0</v>
      </c>
      <c r="AE1394" s="59">
        <v>0</v>
      </c>
      <c r="AF1394" s="59" t="s">
        <v>1491</v>
      </c>
      <c r="AG1394" s="59" t="s">
        <v>1476</v>
      </c>
      <c r="AH1394" s="59" t="s">
        <v>795</v>
      </c>
      <c r="AI1394" s="59" t="s">
        <v>1492</v>
      </c>
      <c r="AJ1394" s="59" t="s">
        <v>1486</v>
      </c>
      <c r="AK1394" s="59" t="s">
        <v>278</v>
      </c>
      <c r="AL1394" s="59" t="s">
        <v>1493</v>
      </c>
      <c r="AM1394" s="59" t="s">
        <v>1494</v>
      </c>
      <c r="AN1394" s="59" t="s">
        <v>1385</v>
      </c>
      <c r="AO1394" s="59" t="s">
        <v>107</v>
      </c>
    </row>
    <row r="1395" spans="1:41" x14ac:dyDescent="0.15">
      <c r="A1395" s="59" t="s">
        <v>1886</v>
      </c>
      <c r="B1395" s="59" t="s">
        <v>1553</v>
      </c>
      <c r="C1395" s="59" t="s">
        <v>1554</v>
      </c>
      <c r="D1395" s="59" t="s">
        <v>1473</v>
      </c>
      <c r="E1395" s="59" t="s">
        <v>1474</v>
      </c>
      <c r="F1395" s="59" t="s">
        <v>1475</v>
      </c>
      <c r="G1395" s="59" t="s">
        <v>1406</v>
      </c>
      <c r="H1395" s="59" t="s">
        <v>1475</v>
      </c>
      <c r="I1395" s="59" t="s">
        <v>1406</v>
      </c>
      <c r="J1395" s="59" t="s">
        <v>1476</v>
      </c>
      <c r="K1395" s="59" t="s">
        <v>795</v>
      </c>
      <c r="L1395" s="59" t="s">
        <v>1555</v>
      </c>
      <c r="M1395" s="59" t="s">
        <v>1478</v>
      </c>
      <c r="N1395" s="59" t="s">
        <v>1479</v>
      </c>
      <c r="O1395" s="59" t="s">
        <v>1480</v>
      </c>
      <c r="P1395" s="59" t="s">
        <v>1481</v>
      </c>
      <c r="Q1395" s="59" t="s">
        <v>1482</v>
      </c>
      <c r="R1395" s="59" t="s">
        <v>1483</v>
      </c>
      <c r="S1395" s="59" t="s">
        <v>1556</v>
      </c>
      <c r="T1395" s="59" t="s">
        <v>1557</v>
      </c>
      <c r="U1395" s="59" t="s">
        <v>1486</v>
      </c>
      <c r="V1395" s="59" t="s">
        <v>1487</v>
      </c>
      <c r="W1395" s="59" t="s">
        <v>1500</v>
      </c>
      <c r="X1395" s="59" t="s">
        <v>1501</v>
      </c>
      <c r="Y1395" s="59" t="s">
        <v>1490</v>
      </c>
      <c r="Z1395" s="59">
        <v>3213.46</v>
      </c>
      <c r="AA1395" s="59">
        <v>3052.46</v>
      </c>
      <c r="AB1395" s="59">
        <v>161</v>
      </c>
      <c r="AC1395" s="59">
        <v>3052.46</v>
      </c>
      <c r="AD1395" s="59">
        <v>0</v>
      </c>
      <c r="AE1395" s="59">
        <v>0</v>
      </c>
      <c r="AF1395" s="59" t="s">
        <v>1491</v>
      </c>
      <c r="AG1395" s="59" t="s">
        <v>1476</v>
      </c>
      <c r="AH1395" s="59" t="s">
        <v>795</v>
      </c>
      <c r="AI1395" s="59" t="s">
        <v>1492</v>
      </c>
      <c r="AJ1395" s="59" t="s">
        <v>1486</v>
      </c>
      <c r="AK1395" s="59" t="s">
        <v>278</v>
      </c>
      <c r="AL1395" s="59" t="s">
        <v>1493</v>
      </c>
      <c r="AM1395" s="59" t="s">
        <v>1494</v>
      </c>
      <c r="AN1395" s="59" t="s">
        <v>1385</v>
      </c>
      <c r="AO1395" s="59" t="s">
        <v>107</v>
      </c>
    </row>
    <row r="1396" spans="1:41" x14ac:dyDescent="0.15">
      <c r="A1396" s="59" t="s">
        <v>1886</v>
      </c>
      <c r="B1396" s="59" t="s">
        <v>1850</v>
      </c>
      <c r="C1396" s="59" t="s">
        <v>1851</v>
      </c>
      <c r="D1396" s="59" t="s">
        <v>1473</v>
      </c>
      <c r="E1396" s="59" t="s">
        <v>1474</v>
      </c>
      <c r="F1396" s="59" t="s">
        <v>1475</v>
      </c>
      <c r="G1396" s="59" t="s">
        <v>1406</v>
      </c>
      <c r="H1396" s="59" t="s">
        <v>1475</v>
      </c>
      <c r="I1396" s="59" t="s">
        <v>1406</v>
      </c>
      <c r="J1396" s="59" t="s">
        <v>1476</v>
      </c>
      <c r="K1396" s="59" t="s">
        <v>795</v>
      </c>
      <c r="L1396" s="59" t="s">
        <v>1852</v>
      </c>
      <c r="M1396" s="59" t="s">
        <v>1478</v>
      </c>
      <c r="N1396" s="59" t="s">
        <v>1479</v>
      </c>
      <c r="O1396" s="59" t="s">
        <v>1480</v>
      </c>
      <c r="P1396" s="59" t="s">
        <v>1481</v>
      </c>
      <c r="Q1396" s="59" t="s">
        <v>1482</v>
      </c>
      <c r="R1396" s="59" t="s">
        <v>1483</v>
      </c>
      <c r="S1396" s="59" t="s">
        <v>1853</v>
      </c>
      <c r="T1396" s="59" t="s">
        <v>1854</v>
      </c>
      <c r="U1396" s="59" t="s">
        <v>1486</v>
      </c>
      <c r="V1396" s="59" t="s">
        <v>1487</v>
      </c>
      <c r="W1396" s="59" t="s">
        <v>1500</v>
      </c>
      <c r="X1396" s="59" t="s">
        <v>1501</v>
      </c>
      <c r="Y1396" s="59" t="s">
        <v>1490</v>
      </c>
      <c r="Z1396" s="59">
        <v>0.31</v>
      </c>
      <c r="AA1396" s="59">
        <v>0.31</v>
      </c>
      <c r="AB1396" s="59">
        <v>0</v>
      </c>
      <c r="AC1396" s="59">
        <v>0.31</v>
      </c>
      <c r="AD1396" s="59">
        <v>0</v>
      </c>
      <c r="AE1396" s="59">
        <v>0</v>
      </c>
      <c r="AF1396" s="59" t="s">
        <v>1491</v>
      </c>
      <c r="AG1396" s="59" t="s">
        <v>1476</v>
      </c>
      <c r="AH1396" s="59" t="s">
        <v>795</v>
      </c>
      <c r="AI1396" s="59" t="s">
        <v>1492</v>
      </c>
      <c r="AJ1396" s="59" t="s">
        <v>1486</v>
      </c>
      <c r="AK1396" s="59" t="s">
        <v>278</v>
      </c>
      <c r="AL1396" s="59" t="s">
        <v>1493</v>
      </c>
      <c r="AM1396" s="59" t="s">
        <v>1494</v>
      </c>
      <c r="AN1396" s="59" t="s">
        <v>1385</v>
      </c>
      <c r="AO1396" s="59" t="s">
        <v>107</v>
      </c>
    </row>
    <row r="1397" spans="1:41" x14ac:dyDescent="0.15">
      <c r="A1397" s="59" t="s">
        <v>1886</v>
      </c>
      <c r="B1397" s="59" t="s">
        <v>1558</v>
      </c>
      <c r="C1397" s="59" t="s">
        <v>1559</v>
      </c>
      <c r="D1397" s="59" t="s">
        <v>1473</v>
      </c>
      <c r="E1397" s="59" t="s">
        <v>1474</v>
      </c>
      <c r="F1397" s="59" t="s">
        <v>1475</v>
      </c>
      <c r="G1397" s="59" t="s">
        <v>1406</v>
      </c>
      <c r="H1397" s="59" t="s">
        <v>1475</v>
      </c>
      <c r="I1397" s="59" t="s">
        <v>1406</v>
      </c>
      <c r="J1397" s="59" t="s">
        <v>1476</v>
      </c>
      <c r="K1397" s="59" t="s">
        <v>795</v>
      </c>
      <c r="L1397" s="59" t="s">
        <v>1560</v>
      </c>
      <c r="M1397" s="59" t="s">
        <v>1478</v>
      </c>
      <c r="N1397" s="59" t="s">
        <v>1479</v>
      </c>
      <c r="O1397" s="59" t="s">
        <v>1480</v>
      </c>
      <c r="P1397" s="59" t="s">
        <v>1481</v>
      </c>
      <c r="Q1397" s="59" t="s">
        <v>1482</v>
      </c>
      <c r="R1397" s="59" t="s">
        <v>1483</v>
      </c>
      <c r="S1397" s="59" t="s">
        <v>1561</v>
      </c>
      <c r="T1397" s="59" t="s">
        <v>1562</v>
      </c>
      <c r="U1397" s="59" t="s">
        <v>1486</v>
      </c>
      <c r="V1397" s="59" t="s">
        <v>1487</v>
      </c>
      <c r="W1397" s="59" t="s">
        <v>1500</v>
      </c>
      <c r="X1397" s="59" t="s">
        <v>1501</v>
      </c>
      <c r="Y1397" s="59" t="s">
        <v>1490</v>
      </c>
      <c r="Z1397" s="59">
        <v>1399.21</v>
      </c>
      <c r="AA1397" s="59">
        <v>1226.03</v>
      </c>
      <c r="AB1397" s="59">
        <v>173.18</v>
      </c>
      <c r="AC1397" s="59">
        <v>1226.03</v>
      </c>
      <c r="AD1397" s="59">
        <v>0</v>
      </c>
      <c r="AE1397" s="59">
        <v>0</v>
      </c>
      <c r="AF1397" s="59" t="s">
        <v>1491</v>
      </c>
      <c r="AG1397" s="59" t="s">
        <v>1476</v>
      </c>
      <c r="AH1397" s="59" t="s">
        <v>795</v>
      </c>
      <c r="AI1397" s="59" t="s">
        <v>1492</v>
      </c>
      <c r="AJ1397" s="59" t="s">
        <v>1486</v>
      </c>
      <c r="AK1397" s="59" t="s">
        <v>278</v>
      </c>
      <c r="AL1397" s="59" t="s">
        <v>1493</v>
      </c>
      <c r="AM1397" s="59" t="s">
        <v>1494</v>
      </c>
      <c r="AN1397" s="59" t="s">
        <v>1385</v>
      </c>
      <c r="AO1397" s="59" t="s">
        <v>107</v>
      </c>
    </row>
    <row r="1398" spans="1:41" x14ac:dyDescent="0.15">
      <c r="A1398" s="59" t="s">
        <v>1886</v>
      </c>
      <c r="B1398" s="59" t="s">
        <v>1563</v>
      </c>
      <c r="C1398" s="59" t="s">
        <v>1564</v>
      </c>
      <c r="D1398" s="59" t="s">
        <v>1473</v>
      </c>
      <c r="E1398" s="59" t="s">
        <v>1474</v>
      </c>
      <c r="F1398" s="59" t="s">
        <v>1475</v>
      </c>
      <c r="G1398" s="59" t="s">
        <v>1406</v>
      </c>
      <c r="H1398" s="59" t="s">
        <v>1475</v>
      </c>
      <c r="I1398" s="59" t="s">
        <v>1406</v>
      </c>
      <c r="J1398" s="59" t="s">
        <v>1476</v>
      </c>
      <c r="K1398" s="59" t="s">
        <v>795</v>
      </c>
      <c r="L1398" s="59" t="s">
        <v>1565</v>
      </c>
      <c r="M1398" s="59" t="s">
        <v>1478</v>
      </c>
      <c r="N1398" s="59" t="s">
        <v>1479</v>
      </c>
      <c r="O1398" s="59" t="s">
        <v>1480</v>
      </c>
      <c r="P1398" s="59" t="s">
        <v>1481</v>
      </c>
      <c r="Q1398" s="59" t="s">
        <v>1482</v>
      </c>
      <c r="R1398" s="59" t="s">
        <v>1483</v>
      </c>
      <c r="S1398" s="59" t="s">
        <v>1812</v>
      </c>
      <c r="T1398" s="59" t="s">
        <v>1813</v>
      </c>
      <c r="U1398" s="59" t="s">
        <v>1486</v>
      </c>
      <c r="V1398" s="59" t="s">
        <v>1487</v>
      </c>
      <c r="W1398" s="59" t="s">
        <v>1509</v>
      </c>
      <c r="X1398" s="59" t="s">
        <v>1487</v>
      </c>
      <c r="Y1398" s="59" t="s">
        <v>1490</v>
      </c>
      <c r="Z1398" s="59">
        <v>596.16999999999996</v>
      </c>
      <c r="AA1398" s="59">
        <v>496.08</v>
      </c>
      <c r="AB1398" s="59">
        <v>100.09</v>
      </c>
      <c r="AC1398" s="59">
        <v>496.08</v>
      </c>
      <c r="AD1398" s="59">
        <v>0</v>
      </c>
      <c r="AE1398" s="59">
        <v>0</v>
      </c>
      <c r="AF1398" s="59" t="s">
        <v>1491</v>
      </c>
      <c r="AG1398" s="59" t="s">
        <v>1476</v>
      </c>
      <c r="AH1398" s="59" t="s">
        <v>795</v>
      </c>
      <c r="AI1398" s="59" t="s">
        <v>1492</v>
      </c>
      <c r="AJ1398" s="59" t="s">
        <v>1486</v>
      </c>
      <c r="AK1398" s="59" t="s">
        <v>278</v>
      </c>
      <c r="AL1398" s="59" t="s">
        <v>1493</v>
      </c>
      <c r="AM1398" s="59" t="s">
        <v>1494</v>
      </c>
      <c r="AN1398" s="59" t="s">
        <v>1385</v>
      </c>
      <c r="AO1398" s="59" t="s">
        <v>107</v>
      </c>
    </row>
    <row r="1399" spans="1:41" x14ac:dyDescent="0.15">
      <c r="A1399" s="59" t="s">
        <v>1886</v>
      </c>
      <c r="B1399" s="59" t="s">
        <v>1563</v>
      </c>
      <c r="C1399" s="59" t="s">
        <v>1564</v>
      </c>
      <c r="D1399" s="59" t="s">
        <v>1473</v>
      </c>
      <c r="E1399" s="59" t="s">
        <v>1474</v>
      </c>
      <c r="F1399" s="59" t="s">
        <v>1475</v>
      </c>
      <c r="G1399" s="59" t="s">
        <v>1406</v>
      </c>
      <c r="H1399" s="59" t="s">
        <v>1475</v>
      </c>
      <c r="I1399" s="59" t="s">
        <v>1406</v>
      </c>
      <c r="J1399" s="59" t="s">
        <v>1476</v>
      </c>
      <c r="K1399" s="59" t="s">
        <v>795</v>
      </c>
      <c r="L1399" s="59" t="s">
        <v>1565</v>
      </c>
      <c r="M1399" s="59" t="s">
        <v>1478</v>
      </c>
      <c r="N1399" s="59" t="s">
        <v>1479</v>
      </c>
      <c r="O1399" s="59" t="s">
        <v>1480</v>
      </c>
      <c r="P1399" s="59" t="s">
        <v>1481</v>
      </c>
      <c r="Q1399" s="59" t="s">
        <v>1482</v>
      </c>
      <c r="R1399" s="59" t="s">
        <v>1483</v>
      </c>
      <c r="S1399" s="59" t="s">
        <v>1812</v>
      </c>
      <c r="T1399" s="59" t="s">
        <v>1813</v>
      </c>
      <c r="U1399" s="59" t="s">
        <v>1486</v>
      </c>
      <c r="V1399" s="59" t="s">
        <v>1487</v>
      </c>
      <c r="W1399" s="59" t="s">
        <v>1488</v>
      </c>
      <c r="X1399" s="59" t="s">
        <v>1510</v>
      </c>
      <c r="Y1399" s="59" t="s">
        <v>1490</v>
      </c>
      <c r="Z1399" s="59">
        <v>33.61</v>
      </c>
      <c r="AA1399" s="59">
        <v>21.43</v>
      </c>
      <c r="AB1399" s="59">
        <v>12.18</v>
      </c>
      <c r="AC1399" s="59">
        <v>21.43</v>
      </c>
      <c r="AD1399" s="59">
        <v>0</v>
      </c>
      <c r="AE1399" s="59">
        <v>0</v>
      </c>
      <c r="AF1399" s="59" t="s">
        <v>1491</v>
      </c>
      <c r="AG1399" s="59" t="s">
        <v>1476</v>
      </c>
      <c r="AH1399" s="59" t="s">
        <v>795</v>
      </c>
      <c r="AI1399" s="59" t="s">
        <v>1492</v>
      </c>
      <c r="AJ1399" s="59" t="s">
        <v>1486</v>
      </c>
      <c r="AK1399" s="59" t="s">
        <v>278</v>
      </c>
      <c r="AL1399" s="59" t="s">
        <v>1493</v>
      </c>
      <c r="AM1399" s="59" t="s">
        <v>1494</v>
      </c>
      <c r="AN1399" s="59" t="s">
        <v>1385</v>
      </c>
      <c r="AO1399" s="59" t="s">
        <v>107</v>
      </c>
    </row>
    <row r="1400" spans="1:41" x14ac:dyDescent="0.15">
      <c r="A1400" s="59" t="s">
        <v>1886</v>
      </c>
      <c r="B1400" s="59" t="s">
        <v>1563</v>
      </c>
      <c r="C1400" s="59" t="s">
        <v>1564</v>
      </c>
      <c r="D1400" s="59" t="s">
        <v>1473</v>
      </c>
      <c r="E1400" s="59" t="s">
        <v>1474</v>
      </c>
      <c r="F1400" s="59" t="s">
        <v>1475</v>
      </c>
      <c r="G1400" s="59" t="s">
        <v>1406</v>
      </c>
      <c r="H1400" s="59" t="s">
        <v>1475</v>
      </c>
      <c r="I1400" s="59" t="s">
        <v>1406</v>
      </c>
      <c r="J1400" s="59" t="s">
        <v>1476</v>
      </c>
      <c r="K1400" s="59" t="s">
        <v>795</v>
      </c>
      <c r="L1400" s="59" t="s">
        <v>1565</v>
      </c>
      <c r="M1400" s="59" t="s">
        <v>1478</v>
      </c>
      <c r="N1400" s="59" t="s">
        <v>1479</v>
      </c>
      <c r="O1400" s="59" t="s">
        <v>1480</v>
      </c>
      <c r="P1400" s="59" t="s">
        <v>1481</v>
      </c>
      <c r="Q1400" s="59" t="s">
        <v>1482</v>
      </c>
      <c r="R1400" s="59" t="s">
        <v>1483</v>
      </c>
      <c r="S1400" s="59" t="s">
        <v>1812</v>
      </c>
      <c r="T1400" s="59" t="s">
        <v>1813</v>
      </c>
      <c r="U1400" s="59" t="s">
        <v>1486</v>
      </c>
      <c r="V1400" s="59" t="s">
        <v>1487</v>
      </c>
      <c r="W1400" s="59" t="s">
        <v>1488</v>
      </c>
      <c r="X1400" s="59" t="s">
        <v>1511</v>
      </c>
      <c r="Y1400" s="59" t="s">
        <v>1490</v>
      </c>
      <c r="Z1400" s="59">
        <v>3.6</v>
      </c>
      <c r="AA1400" s="59">
        <v>2.91</v>
      </c>
      <c r="AB1400" s="59">
        <v>0.69</v>
      </c>
      <c r="AC1400" s="59">
        <v>2.91</v>
      </c>
      <c r="AD1400" s="59">
        <v>0</v>
      </c>
      <c r="AE1400" s="59">
        <v>0</v>
      </c>
      <c r="AF1400" s="59" t="s">
        <v>1491</v>
      </c>
      <c r="AG1400" s="59" t="s">
        <v>1476</v>
      </c>
      <c r="AH1400" s="59" t="s">
        <v>795</v>
      </c>
      <c r="AI1400" s="59" t="s">
        <v>1492</v>
      </c>
      <c r="AJ1400" s="59" t="s">
        <v>1486</v>
      </c>
      <c r="AK1400" s="59" t="s">
        <v>278</v>
      </c>
      <c r="AL1400" s="59" t="s">
        <v>1493</v>
      </c>
      <c r="AM1400" s="59" t="s">
        <v>1494</v>
      </c>
      <c r="AN1400" s="59" t="s">
        <v>1385</v>
      </c>
      <c r="AO1400" s="59" t="s">
        <v>107</v>
      </c>
    </row>
    <row r="1401" spans="1:41" x14ac:dyDescent="0.15">
      <c r="A1401" s="59" t="s">
        <v>1886</v>
      </c>
      <c r="B1401" s="59" t="s">
        <v>1568</v>
      </c>
      <c r="C1401" s="59" t="s">
        <v>1569</v>
      </c>
      <c r="D1401" s="59" t="s">
        <v>1473</v>
      </c>
      <c r="E1401" s="59" t="s">
        <v>1474</v>
      </c>
      <c r="F1401" s="59" t="s">
        <v>1475</v>
      </c>
      <c r="G1401" s="59" t="s">
        <v>1406</v>
      </c>
      <c r="H1401" s="59" t="s">
        <v>1475</v>
      </c>
      <c r="I1401" s="59" t="s">
        <v>1406</v>
      </c>
      <c r="J1401" s="59" t="s">
        <v>1476</v>
      </c>
      <c r="K1401" s="59" t="s">
        <v>795</v>
      </c>
      <c r="L1401" s="59" t="s">
        <v>1570</v>
      </c>
      <c r="M1401" s="59" t="s">
        <v>1478</v>
      </c>
      <c r="N1401" s="59" t="s">
        <v>1479</v>
      </c>
      <c r="O1401" s="59" t="s">
        <v>1480</v>
      </c>
      <c r="P1401" s="59" t="s">
        <v>1481</v>
      </c>
      <c r="Q1401" s="59" t="s">
        <v>1482</v>
      </c>
      <c r="R1401" s="59" t="s">
        <v>1483</v>
      </c>
      <c r="S1401" s="59" t="s">
        <v>1571</v>
      </c>
      <c r="T1401" s="59" t="s">
        <v>1572</v>
      </c>
      <c r="U1401" s="59" t="s">
        <v>1486</v>
      </c>
      <c r="V1401" s="59" t="s">
        <v>1487</v>
      </c>
      <c r="W1401" s="59" t="s">
        <v>1500</v>
      </c>
      <c r="X1401" s="59" t="s">
        <v>1501</v>
      </c>
      <c r="Y1401" s="59" t="s">
        <v>1490</v>
      </c>
      <c r="Z1401" s="59">
        <v>1266.1500000000001</v>
      </c>
      <c r="AA1401" s="59">
        <v>1200.94</v>
      </c>
      <c r="AB1401" s="59">
        <v>65.209999999999994</v>
      </c>
      <c r="AC1401" s="59">
        <v>1200.94</v>
      </c>
      <c r="AD1401" s="59">
        <v>0</v>
      </c>
      <c r="AE1401" s="59">
        <v>0</v>
      </c>
      <c r="AF1401" s="59" t="s">
        <v>1491</v>
      </c>
      <c r="AG1401" s="59" t="s">
        <v>1476</v>
      </c>
      <c r="AH1401" s="59" t="s">
        <v>795</v>
      </c>
      <c r="AI1401" s="59" t="s">
        <v>1492</v>
      </c>
      <c r="AJ1401" s="59" t="s">
        <v>1486</v>
      </c>
      <c r="AK1401" s="59" t="s">
        <v>278</v>
      </c>
      <c r="AL1401" s="59" t="s">
        <v>1493</v>
      </c>
      <c r="AM1401" s="59" t="s">
        <v>1494</v>
      </c>
      <c r="AN1401" s="59" t="s">
        <v>1385</v>
      </c>
      <c r="AO1401" s="59" t="s">
        <v>107</v>
      </c>
    </row>
    <row r="1402" spans="1:41" x14ac:dyDescent="0.15">
      <c r="A1402" s="59" t="s">
        <v>1886</v>
      </c>
      <c r="B1402" s="59" t="s">
        <v>1573</v>
      </c>
      <c r="C1402" s="59" t="s">
        <v>1574</v>
      </c>
      <c r="D1402" s="59" t="s">
        <v>1473</v>
      </c>
      <c r="E1402" s="59" t="s">
        <v>1474</v>
      </c>
      <c r="F1402" s="59" t="s">
        <v>1475</v>
      </c>
      <c r="G1402" s="59" t="s">
        <v>1406</v>
      </c>
      <c r="H1402" s="59" t="s">
        <v>1475</v>
      </c>
      <c r="I1402" s="59" t="s">
        <v>1406</v>
      </c>
      <c r="J1402" s="59" t="s">
        <v>1476</v>
      </c>
      <c r="K1402" s="59" t="s">
        <v>795</v>
      </c>
      <c r="L1402" s="59" t="s">
        <v>1570</v>
      </c>
      <c r="M1402" s="59" t="s">
        <v>1478</v>
      </c>
      <c r="N1402" s="59" t="s">
        <v>1479</v>
      </c>
      <c r="O1402" s="59" t="s">
        <v>1480</v>
      </c>
      <c r="P1402" s="59" t="s">
        <v>1481</v>
      </c>
      <c r="Q1402" s="59" t="s">
        <v>1482</v>
      </c>
      <c r="R1402" s="59" t="s">
        <v>1483</v>
      </c>
      <c r="S1402" s="59" t="s">
        <v>1575</v>
      </c>
      <c r="T1402" s="59" t="s">
        <v>1576</v>
      </c>
      <c r="U1402" s="59" t="s">
        <v>1486</v>
      </c>
      <c r="V1402" s="59" t="s">
        <v>1487</v>
      </c>
      <c r="W1402" s="59" t="s">
        <v>1500</v>
      </c>
      <c r="X1402" s="59" t="s">
        <v>1501</v>
      </c>
      <c r="Y1402" s="59" t="s">
        <v>1490</v>
      </c>
      <c r="Z1402" s="59">
        <v>1542.95</v>
      </c>
      <c r="AA1402" s="59">
        <v>1542.95</v>
      </c>
      <c r="AB1402" s="59">
        <v>0</v>
      </c>
      <c r="AC1402" s="59">
        <v>1542.95</v>
      </c>
      <c r="AD1402" s="59">
        <v>0</v>
      </c>
      <c r="AE1402" s="59">
        <v>0</v>
      </c>
      <c r="AF1402" s="59" t="s">
        <v>1491</v>
      </c>
      <c r="AG1402" s="59" t="s">
        <v>1476</v>
      </c>
      <c r="AH1402" s="59" t="s">
        <v>795</v>
      </c>
      <c r="AI1402" s="59" t="s">
        <v>1492</v>
      </c>
      <c r="AJ1402" s="59" t="s">
        <v>1486</v>
      </c>
      <c r="AK1402" s="59" t="s">
        <v>278</v>
      </c>
      <c r="AL1402" s="59" t="s">
        <v>1493</v>
      </c>
      <c r="AM1402" s="59" t="s">
        <v>1494</v>
      </c>
      <c r="AN1402" s="59" t="s">
        <v>1385</v>
      </c>
      <c r="AO1402" s="59" t="s">
        <v>107</v>
      </c>
    </row>
    <row r="1403" spans="1:41" x14ac:dyDescent="0.15">
      <c r="A1403" s="59" t="s">
        <v>1886</v>
      </c>
      <c r="B1403" s="59" t="s">
        <v>1577</v>
      </c>
      <c r="C1403" s="59" t="s">
        <v>1578</v>
      </c>
      <c r="D1403" s="59" t="s">
        <v>1473</v>
      </c>
      <c r="E1403" s="59" t="s">
        <v>1474</v>
      </c>
      <c r="F1403" s="59" t="s">
        <v>1475</v>
      </c>
      <c r="G1403" s="59" t="s">
        <v>1406</v>
      </c>
      <c r="H1403" s="59" t="s">
        <v>1475</v>
      </c>
      <c r="I1403" s="59" t="s">
        <v>1406</v>
      </c>
      <c r="J1403" s="59" t="s">
        <v>1476</v>
      </c>
      <c r="K1403" s="59" t="s">
        <v>795</v>
      </c>
      <c r="L1403" s="59" t="s">
        <v>1579</v>
      </c>
      <c r="M1403" s="59" t="s">
        <v>1478</v>
      </c>
      <c r="N1403" s="59" t="s">
        <v>1479</v>
      </c>
      <c r="O1403" s="59" t="s">
        <v>1480</v>
      </c>
      <c r="P1403" s="59" t="s">
        <v>1481</v>
      </c>
      <c r="Q1403" s="59" t="s">
        <v>1482</v>
      </c>
      <c r="R1403" s="59" t="s">
        <v>1483</v>
      </c>
      <c r="S1403" s="59" t="s">
        <v>1580</v>
      </c>
      <c r="T1403" s="59" t="s">
        <v>1581</v>
      </c>
      <c r="U1403" s="59" t="s">
        <v>1486</v>
      </c>
      <c r="V1403" s="59" t="s">
        <v>1487</v>
      </c>
      <c r="W1403" s="59" t="s">
        <v>1500</v>
      </c>
      <c r="X1403" s="59" t="s">
        <v>1501</v>
      </c>
      <c r="Y1403" s="59" t="s">
        <v>1490</v>
      </c>
      <c r="Z1403" s="59">
        <v>2805.45</v>
      </c>
      <c r="AA1403" s="59">
        <v>1905.68</v>
      </c>
      <c r="AB1403" s="59">
        <v>899.77</v>
      </c>
      <c r="AC1403" s="59">
        <v>1905.68</v>
      </c>
      <c r="AD1403" s="59">
        <v>0</v>
      </c>
      <c r="AE1403" s="59">
        <v>0</v>
      </c>
      <c r="AF1403" s="59" t="s">
        <v>1491</v>
      </c>
      <c r="AG1403" s="59" t="s">
        <v>1476</v>
      </c>
      <c r="AH1403" s="59" t="s">
        <v>795</v>
      </c>
      <c r="AI1403" s="59" t="s">
        <v>1492</v>
      </c>
      <c r="AJ1403" s="59" t="s">
        <v>1486</v>
      </c>
      <c r="AK1403" s="59" t="s">
        <v>278</v>
      </c>
      <c r="AL1403" s="59" t="s">
        <v>1493</v>
      </c>
      <c r="AM1403" s="59" t="s">
        <v>1494</v>
      </c>
      <c r="AN1403" s="59" t="s">
        <v>1385</v>
      </c>
      <c r="AO1403" s="59" t="s">
        <v>107</v>
      </c>
    </row>
    <row r="1404" spans="1:41" x14ac:dyDescent="0.15">
      <c r="A1404" s="59" t="s">
        <v>1886</v>
      </c>
      <c r="B1404" s="59" t="s">
        <v>1855</v>
      </c>
      <c r="C1404" s="59" t="s">
        <v>1856</v>
      </c>
      <c r="D1404" s="59" t="s">
        <v>1473</v>
      </c>
      <c r="E1404" s="59" t="s">
        <v>1474</v>
      </c>
      <c r="F1404" s="59" t="s">
        <v>1475</v>
      </c>
      <c r="G1404" s="59" t="s">
        <v>1406</v>
      </c>
      <c r="H1404" s="59" t="s">
        <v>1475</v>
      </c>
      <c r="I1404" s="59" t="s">
        <v>1406</v>
      </c>
      <c r="J1404" s="59" t="s">
        <v>1476</v>
      </c>
      <c r="K1404" s="59" t="s">
        <v>795</v>
      </c>
      <c r="L1404" s="59" t="s">
        <v>1857</v>
      </c>
      <c r="M1404" s="59" t="s">
        <v>1478</v>
      </c>
      <c r="N1404" s="59" t="s">
        <v>1479</v>
      </c>
      <c r="O1404" s="59" t="s">
        <v>1480</v>
      </c>
      <c r="P1404" s="59" t="s">
        <v>1481</v>
      </c>
      <c r="Q1404" s="59" t="s">
        <v>1482</v>
      </c>
      <c r="R1404" s="59" t="s">
        <v>1483</v>
      </c>
      <c r="S1404" s="59" t="s">
        <v>1858</v>
      </c>
      <c r="T1404" s="59" t="s">
        <v>1859</v>
      </c>
      <c r="U1404" s="59" t="s">
        <v>1486</v>
      </c>
      <c r="V1404" s="59" t="s">
        <v>1487</v>
      </c>
      <c r="W1404" s="59" t="s">
        <v>1500</v>
      </c>
      <c r="X1404" s="59" t="s">
        <v>1501</v>
      </c>
      <c r="Y1404" s="59" t="s">
        <v>1490</v>
      </c>
      <c r="Z1404" s="59">
        <v>1167.4100000000001</v>
      </c>
      <c r="AA1404" s="59">
        <v>1167.4100000000001</v>
      </c>
      <c r="AB1404" s="59">
        <v>0</v>
      </c>
      <c r="AC1404" s="59">
        <v>1167.4100000000001</v>
      </c>
      <c r="AD1404" s="59">
        <v>0</v>
      </c>
      <c r="AE1404" s="59">
        <v>0</v>
      </c>
      <c r="AF1404" s="59" t="s">
        <v>1491</v>
      </c>
      <c r="AG1404" s="59" t="s">
        <v>1476</v>
      </c>
      <c r="AH1404" s="59" t="s">
        <v>795</v>
      </c>
      <c r="AI1404" s="59" t="s">
        <v>1492</v>
      </c>
      <c r="AJ1404" s="59" t="s">
        <v>1486</v>
      </c>
      <c r="AK1404" s="59" t="s">
        <v>278</v>
      </c>
      <c r="AL1404" s="59" t="s">
        <v>1493</v>
      </c>
      <c r="AM1404" s="59" t="s">
        <v>1494</v>
      </c>
      <c r="AN1404" s="59" t="s">
        <v>1385</v>
      </c>
      <c r="AO1404" s="59" t="s">
        <v>107</v>
      </c>
    </row>
    <row r="1405" spans="1:41" x14ac:dyDescent="0.15">
      <c r="A1405" s="59" t="s">
        <v>1886</v>
      </c>
      <c r="B1405" s="59" t="s">
        <v>1582</v>
      </c>
      <c r="C1405" s="59" t="s">
        <v>1583</v>
      </c>
      <c r="D1405" s="59" t="s">
        <v>1517</v>
      </c>
      <c r="E1405" s="59" t="s">
        <v>559</v>
      </c>
      <c r="F1405" s="59" t="s">
        <v>1475</v>
      </c>
      <c r="G1405" s="59" t="s">
        <v>1406</v>
      </c>
      <c r="H1405" s="59" t="s">
        <v>1475</v>
      </c>
      <c r="I1405" s="59" t="s">
        <v>1406</v>
      </c>
      <c r="J1405" s="59" t="s">
        <v>737</v>
      </c>
      <c r="K1405" s="59" t="s">
        <v>1518</v>
      </c>
      <c r="L1405" s="59" t="s">
        <v>1584</v>
      </c>
      <c r="M1405" s="59" t="s">
        <v>1478</v>
      </c>
      <c r="N1405" s="59" t="s">
        <v>1479</v>
      </c>
      <c r="O1405" s="59" t="s">
        <v>1480</v>
      </c>
      <c r="P1405" s="59" t="s">
        <v>1481</v>
      </c>
      <c r="Q1405" s="59" t="s">
        <v>1482</v>
      </c>
      <c r="R1405" s="59" t="s">
        <v>1483</v>
      </c>
      <c r="S1405" s="59" t="s">
        <v>1585</v>
      </c>
      <c r="T1405" s="59" t="s">
        <v>1586</v>
      </c>
      <c r="U1405" s="59" t="s">
        <v>1486</v>
      </c>
      <c r="V1405" s="59" t="s">
        <v>1487</v>
      </c>
      <c r="W1405" s="59" t="s">
        <v>1508</v>
      </c>
      <c r="X1405" s="59" t="s">
        <v>1487</v>
      </c>
      <c r="Y1405" s="59" t="s">
        <v>1490</v>
      </c>
      <c r="Z1405" s="59">
        <v>76.84</v>
      </c>
      <c r="AA1405" s="59">
        <v>76.84</v>
      </c>
      <c r="AB1405" s="59">
        <v>0</v>
      </c>
      <c r="AC1405" s="59">
        <v>76.84</v>
      </c>
      <c r="AD1405" s="59">
        <v>0</v>
      </c>
      <c r="AE1405" s="59">
        <v>0</v>
      </c>
      <c r="AF1405" s="59" t="s">
        <v>1491</v>
      </c>
      <c r="AG1405" s="59" t="s">
        <v>737</v>
      </c>
      <c r="AH1405" s="59" t="s">
        <v>1518</v>
      </c>
      <c r="AI1405" s="59" t="s">
        <v>1523</v>
      </c>
      <c r="AJ1405" s="59" t="s">
        <v>1486</v>
      </c>
      <c r="AK1405" s="59" t="s">
        <v>278</v>
      </c>
      <c r="AL1405" s="59" t="s">
        <v>1493</v>
      </c>
      <c r="AM1405" s="59" t="s">
        <v>1494</v>
      </c>
      <c r="AN1405" s="59" t="s">
        <v>1384</v>
      </c>
      <c r="AO1405" s="59" t="s">
        <v>107</v>
      </c>
    </row>
    <row r="1406" spans="1:41" x14ac:dyDescent="0.15">
      <c r="A1406" s="59" t="s">
        <v>1886</v>
      </c>
      <c r="B1406" s="59" t="s">
        <v>1582</v>
      </c>
      <c r="C1406" s="59" t="s">
        <v>1583</v>
      </c>
      <c r="D1406" s="59" t="s">
        <v>1517</v>
      </c>
      <c r="E1406" s="59" t="s">
        <v>559</v>
      </c>
      <c r="F1406" s="59" t="s">
        <v>1475</v>
      </c>
      <c r="G1406" s="59" t="s">
        <v>1406</v>
      </c>
      <c r="H1406" s="59" t="s">
        <v>1475</v>
      </c>
      <c r="I1406" s="59" t="s">
        <v>1406</v>
      </c>
      <c r="J1406" s="59" t="s">
        <v>737</v>
      </c>
      <c r="K1406" s="59" t="s">
        <v>1518</v>
      </c>
      <c r="L1406" s="59" t="s">
        <v>1584</v>
      </c>
      <c r="M1406" s="59" t="s">
        <v>1478</v>
      </c>
      <c r="N1406" s="59" t="s">
        <v>1479</v>
      </c>
      <c r="O1406" s="59" t="s">
        <v>1480</v>
      </c>
      <c r="P1406" s="59" t="s">
        <v>1481</v>
      </c>
      <c r="Q1406" s="59" t="s">
        <v>1482</v>
      </c>
      <c r="R1406" s="59" t="s">
        <v>1483</v>
      </c>
      <c r="S1406" s="59" t="s">
        <v>1585</v>
      </c>
      <c r="T1406" s="59" t="s">
        <v>1586</v>
      </c>
      <c r="U1406" s="59" t="s">
        <v>1486</v>
      </c>
      <c r="V1406" s="59" t="s">
        <v>1487</v>
      </c>
      <c r="W1406" s="59" t="s">
        <v>1509</v>
      </c>
      <c r="X1406" s="59" t="s">
        <v>1487</v>
      </c>
      <c r="Y1406" s="59" t="s">
        <v>1490</v>
      </c>
      <c r="Z1406" s="59">
        <v>11.01</v>
      </c>
      <c r="AA1406" s="59">
        <v>11.01</v>
      </c>
      <c r="AB1406" s="59">
        <v>0</v>
      </c>
      <c r="AC1406" s="59">
        <v>11.01</v>
      </c>
      <c r="AD1406" s="59">
        <v>0</v>
      </c>
      <c r="AE1406" s="59">
        <v>0</v>
      </c>
      <c r="AF1406" s="59" t="s">
        <v>1491</v>
      </c>
      <c r="AG1406" s="59" t="s">
        <v>737</v>
      </c>
      <c r="AH1406" s="59" t="s">
        <v>1518</v>
      </c>
      <c r="AI1406" s="59" t="s">
        <v>1523</v>
      </c>
      <c r="AJ1406" s="59" t="s">
        <v>1486</v>
      </c>
      <c r="AK1406" s="59" t="s">
        <v>278</v>
      </c>
      <c r="AL1406" s="59" t="s">
        <v>1493</v>
      </c>
      <c r="AM1406" s="59" t="s">
        <v>1494</v>
      </c>
      <c r="AN1406" s="59" t="s">
        <v>1384</v>
      </c>
      <c r="AO1406" s="59" t="s">
        <v>107</v>
      </c>
    </row>
    <row r="1407" spans="1:41" x14ac:dyDescent="0.15">
      <c r="A1407" s="59" t="s">
        <v>1886</v>
      </c>
      <c r="B1407" s="59" t="s">
        <v>1582</v>
      </c>
      <c r="C1407" s="59" t="s">
        <v>1583</v>
      </c>
      <c r="D1407" s="59" t="s">
        <v>1517</v>
      </c>
      <c r="E1407" s="59" t="s">
        <v>559</v>
      </c>
      <c r="F1407" s="59" t="s">
        <v>1475</v>
      </c>
      <c r="G1407" s="59" t="s">
        <v>1406</v>
      </c>
      <c r="H1407" s="59" t="s">
        <v>1475</v>
      </c>
      <c r="I1407" s="59" t="s">
        <v>1406</v>
      </c>
      <c r="J1407" s="59" t="s">
        <v>737</v>
      </c>
      <c r="K1407" s="59" t="s">
        <v>1518</v>
      </c>
      <c r="L1407" s="59" t="s">
        <v>1584</v>
      </c>
      <c r="M1407" s="59" t="s">
        <v>1478</v>
      </c>
      <c r="N1407" s="59" t="s">
        <v>1479</v>
      </c>
      <c r="O1407" s="59" t="s">
        <v>1480</v>
      </c>
      <c r="P1407" s="59" t="s">
        <v>1481</v>
      </c>
      <c r="Q1407" s="59" t="s">
        <v>1482</v>
      </c>
      <c r="R1407" s="59" t="s">
        <v>1483</v>
      </c>
      <c r="S1407" s="59" t="s">
        <v>1585</v>
      </c>
      <c r="T1407" s="59" t="s">
        <v>1586</v>
      </c>
      <c r="U1407" s="59" t="s">
        <v>1486</v>
      </c>
      <c r="V1407" s="59" t="s">
        <v>1487</v>
      </c>
      <c r="W1407" s="59" t="s">
        <v>1513</v>
      </c>
      <c r="X1407" s="59" t="s">
        <v>1487</v>
      </c>
      <c r="Y1407" s="59" t="s">
        <v>1490</v>
      </c>
      <c r="Z1407" s="59">
        <v>24.49</v>
      </c>
      <c r="AA1407" s="59">
        <v>24.49</v>
      </c>
      <c r="AB1407" s="59">
        <v>0</v>
      </c>
      <c r="AC1407" s="59">
        <v>24.49</v>
      </c>
      <c r="AD1407" s="59">
        <v>0</v>
      </c>
      <c r="AE1407" s="59">
        <v>0</v>
      </c>
      <c r="AF1407" s="59" t="s">
        <v>1491</v>
      </c>
      <c r="AG1407" s="59" t="s">
        <v>737</v>
      </c>
      <c r="AH1407" s="59" t="s">
        <v>1518</v>
      </c>
      <c r="AI1407" s="59" t="s">
        <v>1523</v>
      </c>
      <c r="AJ1407" s="59" t="s">
        <v>1486</v>
      </c>
      <c r="AK1407" s="59" t="s">
        <v>278</v>
      </c>
      <c r="AL1407" s="59" t="s">
        <v>1493</v>
      </c>
      <c r="AM1407" s="59" t="s">
        <v>1494</v>
      </c>
      <c r="AN1407" s="59" t="s">
        <v>1384</v>
      </c>
      <c r="AO1407" s="59" t="s">
        <v>107</v>
      </c>
    </row>
    <row r="1408" spans="1:41" x14ac:dyDescent="0.15">
      <c r="A1408" s="59" t="s">
        <v>1886</v>
      </c>
      <c r="B1408" s="59" t="s">
        <v>1582</v>
      </c>
      <c r="C1408" s="59" t="s">
        <v>1583</v>
      </c>
      <c r="D1408" s="59" t="s">
        <v>1517</v>
      </c>
      <c r="E1408" s="59" t="s">
        <v>559</v>
      </c>
      <c r="F1408" s="59" t="s">
        <v>1475</v>
      </c>
      <c r="G1408" s="59" t="s">
        <v>1406</v>
      </c>
      <c r="H1408" s="59" t="s">
        <v>1475</v>
      </c>
      <c r="I1408" s="59" t="s">
        <v>1406</v>
      </c>
      <c r="J1408" s="59" t="s">
        <v>737</v>
      </c>
      <c r="K1408" s="59" t="s">
        <v>1518</v>
      </c>
      <c r="L1408" s="59" t="s">
        <v>1584</v>
      </c>
      <c r="M1408" s="59" t="s">
        <v>1478</v>
      </c>
      <c r="N1408" s="59" t="s">
        <v>1479</v>
      </c>
      <c r="O1408" s="59" t="s">
        <v>1480</v>
      </c>
      <c r="P1408" s="59" t="s">
        <v>1481</v>
      </c>
      <c r="Q1408" s="59" t="s">
        <v>1482</v>
      </c>
      <c r="R1408" s="59" t="s">
        <v>1483</v>
      </c>
      <c r="S1408" s="59" t="s">
        <v>1585</v>
      </c>
      <c r="T1408" s="59" t="s">
        <v>1586</v>
      </c>
      <c r="U1408" s="59" t="s">
        <v>1486</v>
      </c>
      <c r="V1408" s="59" t="s">
        <v>1487</v>
      </c>
      <c r="W1408" s="59" t="s">
        <v>1514</v>
      </c>
      <c r="X1408" s="59" t="s">
        <v>1487</v>
      </c>
      <c r="Y1408" s="59" t="s">
        <v>1490</v>
      </c>
      <c r="Z1408" s="59">
        <v>0.8</v>
      </c>
      <c r="AA1408" s="59">
        <v>0.8</v>
      </c>
      <c r="AB1408" s="59">
        <v>0</v>
      </c>
      <c r="AC1408" s="59">
        <v>0.8</v>
      </c>
      <c r="AD1408" s="59">
        <v>0</v>
      </c>
      <c r="AE1408" s="59">
        <v>0</v>
      </c>
      <c r="AF1408" s="59" t="s">
        <v>1491</v>
      </c>
      <c r="AG1408" s="59" t="s">
        <v>737</v>
      </c>
      <c r="AH1408" s="59" t="s">
        <v>1518</v>
      </c>
      <c r="AI1408" s="59" t="s">
        <v>1523</v>
      </c>
      <c r="AJ1408" s="59" t="s">
        <v>1486</v>
      </c>
      <c r="AK1408" s="59" t="s">
        <v>278</v>
      </c>
      <c r="AL1408" s="59" t="s">
        <v>1493</v>
      </c>
      <c r="AM1408" s="59" t="s">
        <v>1494</v>
      </c>
      <c r="AN1408" s="59" t="s">
        <v>1384</v>
      </c>
      <c r="AO1408" s="59" t="s">
        <v>107</v>
      </c>
    </row>
    <row r="1409" spans="1:41" x14ac:dyDescent="0.15">
      <c r="A1409" s="59" t="s">
        <v>1886</v>
      </c>
      <c r="B1409" s="59" t="s">
        <v>1582</v>
      </c>
      <c r="C1409" s="59" t="s">
        <v>1583</v>
      </c>
      <c r="D1409" s="59" t="s">
        <v>1517</v>
      </c>
      <c r="E1409" s="59" t="s">
        <v>559</v>
      </c>
      <c r="F1409" s="59" t="s">
        <v>1475</v>
      </c>
      <c r="G1409" s="59" t="s">
        <v>1406</v>
      </c>
      <c r="H1409" s="59" t="s">
        <v>1475</v>
      </c>
      <c r="I1409" s="59" t="s">
        <v>1406</v>
      </c>
      <c r="J1409" s="59" t="s">
        <v>737</v>
      </c>
      <c r="K1409" s="59" t="s">
        <v>1518</v>
      </c>
      <c r="L1409" s="59" t="s">
        <v>1584</v>
      </c>
      <c r="M1409" s="59" t="s">
        <v>1478</v>
      </c>
      <c r="N1409" s="59" t="s">
        <v>1479</v>
      </c>
      <c r="O1409" s="59" t="s">
        <v>1480</v>
      </c>
      <c r="P1409" s="59" t="s">
        <v>1481</v>
      </c>
      <c r="Q1409" s="59" t="s">
        <v>1482</v>
      </c>
      <c r="R1409" s="59" t="s">
        <v>1483</v>
      </c>
      <c r="S1409" s="59" t="s">
        <v>1585</v>
      </c>
      <c r="T1409" s="59" t="s">
        <v>1586</v>
      </c>
      <c r="U1409" s="59" t="s">
        <v>1486</v>
      </c>
      <c r="V1409" s="59" t="s">
        <v>1487</v>
      </c>
      <c r="W1409" s="59" t="s">
        <v>1522</v>
      </c>
      <c r="X1409" s="59" t="s">
        <v>1487</v>
      </c>
      <c r="Y1409" s="59" t="s">
        <v>1490</v>
      </c>
      <c r="Z1409" s="59">
        <v>1912.44</v>
      </c>
      <c r="AA1409" s="59">
        <v>1912.44</v>
      </c>
      <c r="AB1409" s="59">
        <v>0</v>
      </c>
      <c r="AC1409" s="59">
        <v>1912.44</v>
      </c>
      <c r="AD1409" s="59">
        <v>0</v>
      </c>
      <c r="AE1409" s="59">
        <v>0</v>
      </c>
      <c r="AF1409" s="59" t="s">
        <v>1491</v>
      </c>
      <c r="AG1409" s="59" t="s">
        <v>737</v>
      </c>
      <c r="AH1409" s="59" t="s">
        <v>1518</v>
      </c>
      <c r="AI1409" s="59" t="s">
        <v>1523</v>
      </c>
      <c r="AJ1409" s="59" t="s">
        <v>1486</v>
      </c>
      <c r="AK1409" s="59" t="s">
        <v>278</v>
      </c>
      <c r="AL1409" s="59" t="s">
        <v>1493</v>
      </c>
      <c r="AM1409" s="59" t="s">
        <v>1494</v>
      </c>
      <c r="AN1409" s="59" t="s">
        <v>1384</v>
      </c>
      <c r="AO1409" s="59" t="s">
        <v>107</v>
      </c>
    </row>
    <row r="1410" spans="1:41" x14ac:dyDescent="0.15">
      <c r="A1410" s="59" t="s">
        <v>1886</v>
      </c>
      <c r="B1410" s="59" t="s">
        <v>1587</v>
      </c>
      <c r="C1410" s="59" t="s">
        <v>1588</v>
      </c>
      <c r="D1410" s="59" t="s">
        <v>1517</v>
      </c>
      <c r="E1410" s="59" t="s">
        <v>559</v>
      </c>
      <c r="F1410" s="59" t="s">
        <v>1475</v>
      </c>
      <c r="G1410" s="59" t="s">
        <v>1406</v>
      </c>
      <c r="H1410" s="59" t="s">
        <v>1475</v>
      </c>
      <c r="I1410" s="59" t="s">
        <v>1406</v>
      </c>
      <c r="J1410" s="59" t="s">
        <v>737</v>
      </c>
      <c r="K1410" s="59" t="s">
        <v>1518</v>
      </c>
      <c r="L1410" s="59" t="s">
        <v>1589</v>
      </c>
      <c r="M1410" s="59" t="s">
        <v>1478</v>
      </c>
      <c r="N1410" s="59" t="s">
        <v>1479</v>
      </c>
      <c r="O1410" s="59" t="s">
        <v>1480</v>
      </c>
      <c r="P1410" s="59" t="s">
        <v>1481</v>
      </c>
      <c r="Q1410" s="59" t="s">
        <v>1482</v>
      </c>
      <c r="R1410" s="59" t="s">
        <v>1483</v>
      </c>
      <c r="S1410" s="59" t="s">
        <v>1590</v>
      </c>
      <c r="T1410" s="59" t="s">
        <v>1591</v>
      </c>
      <c r="U1410" s="59" t="s">
        <v>1486</v>
      </c>
      <c r="V1410" s="59" t="s">
        <v>1487</v>
      </c>
      <c r="W1410" s="59" t="s">
        <v>1508</v>
      </c>
      <c r="X1410" s="59" t="s">
        <v>1487</v>
      </c>
      <c r="Y1410" s="59" t="s">
        <v>1490</v>
      </c>
      <c r="Z1410" s="59">
        <v>26.58</v>
      </c>
      <c r="AA1410" s="59">
        <v>26.58</v>
      </c>
      <c r="AB1410" s="59">
        <v>0</v>
      </c>
      <c r="AC1410" s="59">
        <v>26.58</v>
      </c>
      <c r="AD1410" s="59">
        <v>0</v>
      </c>
      <c r="AE1410" s="59">
        <v>0</v>
      </c>
      <c r="AF1410" s="59" t="s">
        <v>1491</v>
      </c>
      <c r="AG1410" s="59" t="s">
        <v>737</v>
      </c>
      <c r="AH1410" s="59" t="s">
        <v>1518</v>
      </c>
      <c r="AI1410" s="59" t="s">
        <v>1523</v>
      </c>
      <c r="AJ1410" s="59" t="s">
        <v>1486</v>
      </c>
      <c r="AK1410" s="59" t="s">
        <v>278</v>
      </c>
      <c r="AL1410" s="59" t="s">
        <v>1493</v>
      </c>
      <c r="AM1410" s="59" t="s">
        <v>1494</v>
      </c>
      <c r="AN1410" s="59" t="s">
        <v>1384</v>
      </c>
      <c r="AO1410" s="59" t="s">
        <v>107</v>
      </c>
    </row>
    <row r="1411" spans="1:41" x14ac:dyDescent="0.15">
      <c r="A1411" s="59" t="s">
        <v>1886</v>
      </c>
      <c r="B1411" s="59" t="s">
        <v>1587</v>
      </c>
      <c r="C1411" s="59" t="s">
        <v>1588</v>
      </c>
      <c r="D1411" s="59" t="s">
        <v>1517</v>
      </c>
      <c r="E1411" s="59" t="s">
        <v>559</v>
      </c>
      <c r="F1411" s="59" t="s">
        <v>1475</v>
      </c>
      <c r="G1411" s="59" t="s">
        <v>1406</v>
      </c>
      <c r="H1411" s="59" t="s">
        <v>1475</v>
      </c>
      <c r="I1411" s="59" t="s">
        <v>1406</v>
      </c>
      <c r="J1411" s="59" t="s">
        <v>737</v>
      </c>
      <c r="K1411" s="59" t="s">
        <v>1518</v>
      </c>
      <c r="L1411" s="59" t="s">
        <v>1589</v>
      </c>
      <c r="M1411" s="59" t="s">
        <v>1478</v>
      </c>
      <c r="N1411" s="59" t="s">
        <v>1479</v>
      </c>
      <c r="O1411" s="59" t="s">
        <v>1480</v>
      </c>
      <c r="P1411" s="59" t="s">
        <v>1481</v>
      </c>
      <c r="Q1411" s="59" t="s">
        <v>1482</v>
      </c>
      <c r="R1411" s="59" t="s">
        <v>1483</v>
      </c>
      <c r="S1411" s="59" t="s">
        <v>1590</v>
      </c>
      <c r="T1411" s="59" t="s">
        <v>1591</v>
      </c>
      <c r="U1411" s="59" t="s">
        <v>1486</v>
      </c>
      <c r="V1411" s="59" t="s">
        <v>1487</v>
      </c>
      <c r="W1411" s="59" t="s">
        <v>1509</v>
      </c>
      <c r="X1411" s="59" t="s">
        <v>1487</v>
      </c>
      <c r="Y1411" s="59" t="s">
        <v>1490</v>
      </c>
      <c r="Z1411" s="59">
        <v>15.1</v>
      </c>
      <c r="AA1411" s="59">
        <v>15.1</v>
      </c>
      <c r="AB1411" s="59">
        <v>0</v>
      </c>
      <c r="AC1411" s="59">
        <v>15.1</v>
      </c>
      <c r="AD1411" s="59">
        <v>0</v>
      </c>
      <c r="AE1411" s="59">
        <v>0</v>
      </c>
      <c r="AF1411" s="59" t="s">
        <v>1491</v>
      </c>
      <c r="AG1411" s="59" t="s">
        <v>737</v>
      </c>
      <c r="AH1411" s="59" t="s">
        <v>1518</v>
      </c>
      <c r="AI1411" s="59" t="s">
        <v>1523</v>
      </c>
      <c r="AJ1411" s="59" t="s">
        <v>1486</v>
      </c>
      <c r="AK1411" s="59" t="s">
        <v>278</v>
      </c>
      <c r="AL1411" s="59" t="s">
        <v>1493</v>
      </c>
      <c r="AM1411" s="59" t="s">
        <v>1494</v>
      </c>
      <c r="AN1411" s="59" t="s">
        <v>1384</v>
      </c>
      <c r="AO1411" s="59" t="s">
        <v>107</v>
      </c>
    </row>
    <row r="1412" spans="1:41" x14ac:dyDescent="0.15">
      <c r="A1412" s="59" t="s">
        <v>1886</v>
      </c>
      <c r="B1412" s="59" t="s">
        <v>1587</v>
      </c>
      <c r="C1412" s="59" t="s">
        <v>1588</v>
      </c>
      <c r="D1412" s="59" t="s">
        <v>1517</v>
      </c>
      <c r="E1412" s="59" t="s">
        <v>559</v>
      </c>
      <c r="F1412" s="59" t="s">
        <v>1475</v>
      </c>
      <c r="G1412" s="59" t="s">
        <v>1406</v>
      </c>
      <c r="H1412" s="59" t="s">
        <v>1475</v>
      </c>
      <c r="I1412" s="59" t="s">
        <v>1406</v>
      </c>
      <c r="J1412" s="59" t="s">
        <v>737</v>
      </c>
      <c r="K1412" s="59" t="s">
        <v>1518</v>
      </c>
      <c r="L1412" s="59" t="s">
        <v>1589</v>
      </c>
      <c r="M1412" s="59" t="s">
        <v>1478</v>
      </c>
      <c r="N1412" s="59" t="s">
        <v>1479</v>
      </c>
      <c r="O1412" s="59" t="s">
        <v>1480</v>
      </c>
      <c r="P1412" s="59" t="s">
        <v>1481</v>
      </c>
      <c r="Q1412" s="59" t="s">
        <v>1482</v>
      </c>
      <c r="R1412" s="59" t="s">
        <v>1483</v>
      </c>
      <c r="S1412" s="59" t="s">
        <v>1590</v>
      </c>
      <c r="T1412" s="59" t="s">
        <v>1591</v>
      </c>
      <c r="U1412" s="59" t="s">
        <v>1486</v>
      </c>
      <c r="V1412" s="59" t="s">
        <v>1487</v>
      </c>
      <c r="W1412" s="59" t="s">
        <v>1488</v>
      </c>
      <c r="X1412" s="59" t="s">
        <v>1510</v>
      </c>
      <c r="Y1412" s="59" t="s">
        <v>1490</v>
      </c>
      <c r="Z1412" s="59">
        <v>0.15</v>
      </c>
      <c r="AA1412" s="59">
        <v>0.15</v>
      </c>
      <c r="AB1412" s="59">
        <v>0</v>
      </c>
      <c r="AC1412" s="59">
        <v>0.15</v>
      </c>
      <c r="AD1412" s="59">
        <v>0</v>
      </c>
      <c r="AE1412" s="59">
        <v>0</v>
      </c>
      <c r="AF1412" s="59" t="s">
        <v>1491</v>
      </c>
      <c r="AG1412" s="59" t="s">
        <v>737</v>
      </c>
      <c r="AH1412" s="59" t="s">
        <v>1518</v>
      </c>
      <c r="AI1412" s="59" t="s">
        <v>1523</v>
      </c>
      <c r="AJ1412" s="59" t="s">
        <v>1486</v>
      </c>
      <c r="AK1412" s="59" t="s">
        <v>278</v>
      </c>
      <c r="AL1412" s="59" t="s">
        <v>1493</v>
      </c>
      <c r="AM1412" s="59" t="s">
        <v>1494</v>
      </c>
      <c r="AN1412" s="59" t="s">
        <v>1384</v>
      </c>
      <c r="AO1412" s="59" t="s">
        <v>107</v>
      </c>
    </row>
    <row r="1413" spans="1:41" x14ac:dyDescent="0.15">
      <c r="A1413" s="59" t="s">
        <v>1886</v>
      </c>
      <c r="B1413" s="59" t="s">
        <v>1587</v>
      </c>
      <c r="C1413" s="59" t="s">
        <v>1588</v>
      </c>
      <c r="D1413" s="59" t="s">
        <v>1517</v>
      </c>
      <c r="E1413" s="59" t="s">
        <v>559</v>
      </c>
      <c r="F1413" s="59" t="s">
        <v>1475</v>
      </c>
      <c r="G1413" s="59" t="s">
        <v>1406</v>
      </c>
      <c r="H1413" s="59" t="s">
        <v>1475</v>
      </c>
      <c r="I1413" s="59" t="s">
        <v>1406</v>
      </c>
      <c r="J1413" s="59" t="s">
        <v>737</v>
      </c>
      <c r="K1413" s="59" t="s">
        <v>1518</v>
      </c>
      <c r="L1413" s="59" t="s">
        <v>1589</v>
      </c>
      <c r="M1413" s="59" t="s">
        <v>1478</v>
      </c>
      <c r="N1413" s="59" t="s">
        <v>1479</v>
      </c>
      <c r="O1413" s="59" t="s">
        <v>1480</v>
      </c>
      <c r="P1413" s="59" t="s">
        <v>1481</v>
      </c>
      <c r="Q1413" s="59" t="s">
        <v>1482</v>
      </c>
      <c r="R1413" s="59" t="s">
        <v>1483</v>
      </c>
      <c r="S1413" s="59" t="s">
        <v>1590</v>
      </c>
      <c r="T1413" s="59" t="s">
        <v>1591</v>
      </c>
      <c r="U1413" s="59" t="s">
        <v>1486</v>
      </c>
      <c r="V1413" s="59" t="s">
        <v>1487</v>
      </c>
      <c r="W1413" s="59" t="s">
        <v>1513</v>
      </c>
      <c r="X1413" s="59" t="s">
        <v>1487</v>
      </c>
      <c r="Y1413" s="59" t="s">
        <v>1490</v>
      </c>
      <c r="Z1413" s="59">
        <v>74.099999999999994</v>
      </c>
      <c r="AA1413" s="59">
        <v>74.099999999999994</v>
      </c>
      <c r="AB1413" s="59">
        <v>0</v>
      </c>
      <c r="AC1413" s="59">
        <v>74.099999999999994</v>
      </c>
      <c r="AD1413" s="59">
        <v>0</v>
      </c>
      <c r="AE1413" s="59">
        <v>0</v>
      </c>
      <c r="AF1413" s="59" t="s">
        <v>1491</v>
      </c>
      <c r="AG1413" s="59" t="s">
        <v>737</v>
      </c>
      <c r="AH1413" s="59" t="s">
        <v>1518</v>
      </c>
      <c r="AI1413" s="59" t="s">
        <v>1523</v>
      </c>
      <c r="AJ1413" s="59" t="s">
        <v>1486</v>
      </c>
      <c r="AK1413" s="59" t="s">
        <v>278</v>
      </c>
      <c r="AL1413" s="59" t="s">
        <v>1493</v>
      </c>
      <c r="AM1413" s="59" t="s">
        <v>1494</v>
      </c>
      <c r="AN1413" s="59" t="s">
        <v>1384</v>
      </c>
      <c r="AO1413" s="59" t="s">
        <v>107</v>
      </c>
    </row>
    <row r="1414" spans="1:41" x14ac:dyDescent="0.15">
      <c r="A1414" s="59" t="s">
        <v>1886</v>
      </c>
      <c r="B1414" s="59" t="s">
        <v>1587</v>
      </c>
      <c r="C1414" s="59" t="s">
        <v>1588</v>
      </c>
      <c r="D1414" s="59" t="s">
        <v>1517</v>
      </c>
      <c r="E1414" s="59" t="s">
        <v>559</v>
      </c>
      <c r="F1414" s="59" t="s">
        <v>1475</v>
      </c>
      <c r="G1414" s="59" t="s">
        <v>1406</v>
      </c>
      <c r="H1414" s="59" t="s">
        <v>1475</v>
      </c>
      <c r="I1414" s="59" t="s">
        <v>1406</v>
      </c>
      <c r="J1414" s="59" t="s">
        <v>737</v>
      </c>
      <c r="K1414" s="59" t="s">
        <v>1518</v>
      </c>
      <c r="L1414" s="59" t="s">
        <v>1589</v>
      </c>
      <c r="M1414" s="59" t="s">
        <v>1478</v>
      </c>
      <c r="N1414" s="59" t="s">
        <v>1479</v>
      </c>
      <c r="O1414" s="59" t="s">
        <v>1480</v>
      </c>
      <c r="P1414" s="59" t="s">
        <v>1481</v>
      </c>
      <c r="Q1414" s="59" t="s">
        <v>1482</v>
      </c>
      <c r="R1414" s="59" t="s">
        <v>1483</v>
      </c>
      <c r="S1414" s="59" t="s">
        <v>1590</v>
      </c>
      <c r="T1414" s="59" t="s">
        <v>1591</v>
      </c>
      <c r="U1414" s="59" t="s">
        <v>1486</v>
      </c>
      <c r="V1414" s="59" t="s">
        <v>1487</v>
      </c>
      <c r="W1414" s="59" t="s">
        <v>1514</v>
      </c>
      <c r="X1414" s="59" t="s">
        <v>1487</v>
      </c>
      <c r="Y1414" s="59" t="s">
        <v>1490</v>
      </c>
      <c r="Z1414" s="59">
        <v>1.28</v>
      </c>
      <c r="AA1414" s="59">
        <v>1.28</v>
      </c>
      <c r="AB1414" s="59">
        <v>0</v>
      </c>
      <c r="AC1414" s="59">
        <v>1.28</v>
      </c>
      <c r="AD1414" s="59">
        <v>0</v>
      </c>
      <c r="AE1414" s="59">
        <v>0</v>
      </c>
      <c r="AF1414" s="59" t="s">
        <v>1491</v>
      </c>
      <c r="AG1414" s="59" t="s">
        <v>737</v>
      </c>
      <c r="AH1414" s="59" t="s">
        <v>1518</v>
      </c>
      <c r="AI1414" s="59" t="s">
        <v>1523</v>
      </c>
      <c r="AJ1414" s="59" t="s">
        <v>1486</v>
      </c>
      <c r="AK1414" s="59" t="s">
        <v>278</v>
      </c>
      <c r="AL1414" s="59" t="s">
        <v>1493</v>
      </c>
      <c r="AM1414" s="59" t="s">
        <v>1494</v>
      </c>
      <c r="AN1414" s="59" t="s">
        <v>1384</v>
      </c>
      <c r="AO1414" s="59" t="s">
        <v>107</v>
      </c>
    </row>
    <row r="1415" spans="1:41" x14ac:dyDescent="0.15">
      <c r="A1415" s="59" t="s">
        <v>1886</v>
      </c>
      <c r="B1415" s="59" t="s">
        <v>1592</v>
      </c>
      <c r="C1415" s="59" t="s">
        <v>1593</v>
      </c>
      <c r="D1415" s="59" t="s">
        <v>1517</v>
      </c>
      <c r="E1415" s="59" t="s">
        <v>559</v>
      </c>
      <c r="F1415" s="59" t="s">
        <v>1475</v>
      </c>
      <c r="G1415" s="59" t="s">
        <v>1406</v>
      </c>
      <c r="H1415" s="59" t="s">
        <v>1475</v>
      </c>
      <c r="I1415" s="59" t="s">
        <v>1406</v>
      </c>
      <c r="J1415" s="59" t="s">
        <v>737</v>
      </c>
      <c r="K1415" s="59" t="s">
        <v>1518</v>
      </c>
      <c r="L1415" s="59" t="s">
        <v>1594</v>
      </c>
      <c r="M1415" s="59" t="s">
        <v>1478</v>
      </c>
      <c r="N1415" s="59" t="s">
        <v>1479</v>
      </c>
      <c r="O1415" s="59" t="s">
        <v>1480</v>
      </c>
      <c r="P1415" s="59" t="s">
        <v>1481</v>
      </c>
      <c r="Q1415" s="59" t="s">
        <v>1482</v>
      </c>
      <c r="R1415" s="59" t="s">
        <v>1483</v>
      </c>
      <c r="S1415" s="59" t="s">
        <v>1595</v>
      </c>
      <c r="T1415" s="59" t="s">
        <v>1596</v>
      </c>
      <c r="U1415" s="59" t="s">
        <v>1486</v>
      </c>
      <c r="V1415" s="59" t="s">
        <v>1487</v>
      </c>
      <c r="W1415" s="59" t="s">
        <v>1508</v>
      </c>
      <c r="X1415" s="59" t="s">
        <v>1487</v>
      </c>
      <c r="Y1415" s="59" t="s">
        <v>1490</v>
      </c>
      <c r="Z1415" s="59">
        <v>483.1</v>
      </c>
      <c r="AA1415" s="59">
        <v>483.1</v>
      </c>
      <c r="AB1415" s="59">
        <v>0</v>
      </c>
      <c r="AC1415" s="59">
        <v>483.1</v>
      </c>
      <c r="AD1415" s="59">
        <v>0</v>
      </c>
      <c r="AE1415" s="59">
        <v>0</v>
      </c>
      <c r="AF1415" s="59" t="s">
        <v>1491</v>
      </c>
      <c r="AG1415" s="59" t="s">
        <v>737</v>
      </c>
      <c r="AH1415" s="59" t="s">
        <v>1518</v>
      </c>
      <c r="AI1415" s="59" t="s">
        <v>1523</v>
      </c>
      <c r="AJ1415" s="59" t="s">
        <v>1486</v>
      </c>
      <c r="AK1415" s="59" t="s">
        <v>278</v>
      </c>
      <c r="AL1415" s="59" t="s">
        <v>1493</v>
      </c>
      <c r="AM1415" s="59" t="s">
        <v>1494</v>
      </c>
      <c r="AN1415" s="59" t="s">
        <v>1384</v>
      </c>
      <c r="AO1415" s="59" t="s">
        <v>107</v>
      </c>
    </row>
    <row r="1416" spans="1:41" x14ac:dyDescent="0.15">
      <c r="A1416" s="59" t="s">
        <v>1886</v>
      </c>
      <c r="B1416" s="59" t="s">
        <v>1592</v>
      </c>
      <c r="C1416" s="59" t="s">
        <v>1593</v>
      </c>
      <c r="D1416" s="59" t="s">
        <v>1517</v>
      </c>
      <c r="E1416" s="59" t="s">
        <v>559</v>
      </c>
      <c r="F1416" s="59" t="s">
        <v>1475</v>
      </c>
      <c r="G1416" s="59" t="s">
        <v>1406</v>
      </c>
      <c r="H1416" s="59" t="s">
        <v>1475</v>
      </c>
      <c r="I1416" s="59" t="s">
        <v>1406</v>
      </c>
      <c r="J1416" s="59" t="s">
        <v>737</v>
      </c>
      <c r="K1416" s="59" t="s">
        <v>1518</v>
      </c>
      <c r="L1416" s="59" t="s">
        <v>1594</v>
      </c>
      <c r="M1416" s="59" t="s">
        <v>1478</v>
      </c>
      <c r="N1416" s="59" t="s">
        <v>1479</v>
      </c>
      <c r="O1416" s="59" t="s">
        <v>1480</v>
      </c>
      <c r="P1416" s="59" t="s">
        <v>1481</v>
      </c>
      <c r="Q1416" s="59" t="s">
        <v>1482</v>
      </c>
      <c r="R1416" s="59" t="s">
        <v>1483</v>
      </c>
      <c r="S1416" s="59" t="s">
        <v>1595</v>
      </c>
      <c r="T1416" s="59" t="s">
        <v>1596</v>
      </c>
      <c r="U1416" s="59" t="s">
        <v>1486</v>
      </c>
      <c r="V1416" s="59" t="s">
        <v>1487</v>
      </c>
      <c r="W1416" s="59" t="s">
        <v>1509</v>
      </c>
      <c r="X1416" s="59" t="s">
        <v>1487</v>
      </c>
      <c r="Y1416" s="59" t="s">
        <v>1490</v>
      </c>
      <c r="Z1416" s="59">
        <v>425.9</v>
      </c>
      <c r="AA1416" s="59">
        <v>425.9</v>
      </c>
      <c r="AB1416" s="59">
        <v>0</v>
      </c>
      <c r="AC1416" s="59">
        <v>425.9</v>
      </c>
      <c r="AD1416" s="59">
        <v>0</v>
      </c>
      <c r="AE1416" s="59">
        <v>0</v>
      </c>
      <c r="AF1416" s="59" t="s">
        <v>1491</v>
      </c>
      <c r="AG1416" s="59" t="s">
        <v>737</v>
      </c>
      <c r="AH1416" s="59" t="s">
        <v>1518</v>
      </c>
      <c r="AI1416" s="59" t="s">
        <v>1523</v>
      </c>
      <c r="AJ1416" s="59" t="s">
        <v>1486</v>
      </c>
      <c r="AK1416" s="59" t="s">
        <v>278</v>
      </c>
      <c r="AL1416" s="59" t="s">
        <v>1493</v>
      </c>
      <c r="AM1416" s="59" t="s">
        <v>1494</v>
      </c>
      <c r="AN1416" s="59" t="s">
        <v>1384</v>
      </c>
      <c r="AO1416" s="59" t="s">
        <v>107</v>
      </c>
    </row>
    <row r="1417" spans="1:41" x14ac:dyDescent="0.15">
      <c r="A1417" s="59" t="s">
        <v>1886</v>
      </c>
      <c r="B1417" s="59" t="s">
        <v>1592</v>
      </c>
      <c r="C1417" s="59" t="s">
        <v>1593</v>
      </c>
      <c r="D1417" s="59" t="s">
        <v>1517</v>
      </c>
      <c r="E1417" s="59" t="s">
        <v>559</v>
      </c>
      <c r="F1417" s="59" t="s">
        <v>1475</v>
      </c>
      <c r="G1417" s="59" t="s">
        <v>1406</v>
      </c>
      <c r="H1417" s="59" t="s">
        <v>1475</v>
      </c>
      <c r="I1417" s="59" t="s">
        <v>1406</v>
      </c>
      <c r="J1417" s="59" t="s">
        <v>737</v>
      </c>
      <c r="K1417" s="59" t="s">
        <v>1518</v>
      </c>
      <c r="L1417" s="59" t="s">
        <v>1594</v>
      </c>
      <c r="M1417" s="59" t="s">
        <v>1478</v>
      </c>
      <c r="N1417" s="59" t="s">
        <v>1479</v>
      </c>
      <c r="O1417" s="59" t="s">
        <v>1480</v>
      </c>
      <c r="P1417" s="59" t="s">
        <v>1481</v>
      </c>
      <c r="Q1417" s="59" t="s">
        <v>1482</v>
      </c>
      <c r="R1417" s="59" t="s">
        <v>1483</v>
      </c>
      <c r="S1417" s="59" t="s">
        <v>1595</v>
      </c>
      <c r="T1417" s="59" t="s">
        <v>1596</v>
      </c>
      <c r="U1417" s="59" t="s">
        <v>1486</v>
      </c>
      <c r="V1417" s="59" t="s">
        <v>1487</v>
      </c>
      <c r="W1417" s="59" t="s">
        <v>1488</v>
      </c>
      <c r="X1417" s="59" t="s">
        <v>1511</v>
      </c>
      <c r="Y1417" s="59" t="s">
        <v>1490</v>
      </c>
      <c r="Z1417" s="59">
        <v>0.28999999999999998</v>
      </c>
      <c r="AA1417" s="59">
        <v>0.28999999999999998</v>
      </c>
      <c r="AB1417" s="59">
        <v>0</v>
      </c>
      <c r="AC1417" s="59">
        <v>0.28999999999999998</v>
      </c>
      <c r="AD1417" s="59">
        <v>0</v>
      </c>
      <c r="AE1417" s="59">
        <v>0</v>
      </c>
      <c r="AF1417" s="59" t="s">
        <v>1491</v>
      </c>
      <c r="AG1417" s="59" t="s">
        <v>737</v>
      </c>
      <c r="AH1417" s="59" t="s">
        <v>1518</v>
      </c>
      <c r="AI1417" s="59" t="s">
        <v>1523</v>
      </c>
      <c r="AJ1417" s="59" t="s">
        <v>1486</v>
      </c>
      <c r="AK1417" s="59" t="s">
        <v>278</v>
      </c>
      <c r="AL1417" s="59" t="s">
        <v>1493</v>
      </c>
      <c r="AM1417" s="59" t="s">
        <v>1494</v>
      </c>
      <c r="AN1417" s="59" t="s">
        <v>1384</v>
      </c>
      <c r="AO1417" s="59" t="s">
        <v>107</v>
      </c>
    </row>
    <row r="1418" spans="1:41" x14ac:dyDescent="0.15">
      <c r="A1418" s="59" t="s">
        <v>1886</v>
      </c>
      <c r="B1418" s="59" t="s">
        <v>1592</v>
      </c>
      <c r="C1418" s="59" t="s">
        <v>1593</v>
      </c>
      <c r="D1418" s="59" t="s">
        <v>1517</v>
      </c>
      <c r="E1418" s="59" t="s">
        <v>559</v>
      </c>
      <c r="F1418" s="59" t="s">
        <v>1475</v>
      </c>
      <c r="G1418" s="59" t="s">
        <v>1406</v>
      </c>
      <c r="H1418" s="59" t="s">
        <v>1475</v>
      </c>
      <c r="I1418" s="59" t="s">
        <v>1406</v>
      </c>
      <c r="J1418" s="59" t="s">
        <v>737</v>
      </c>
      <c r="K1418" s="59" t="s">
        <v>1518</v>
      </c>
      <c r="L1418" s="59" t="s">
        <v>1594</v>
      </c>
      <c r="M1418" s="59" t="s">
        <v>1478</v>
      </c>
      <c r="N1418" s="59" t="s">
        <v>1479</v>
      </c>
      <c r="O1418" s="59" t="s">
        <v>1480</v>
      </c>
      <c r="P1418" s="59" t="s">
        <v>1481</v>
      </c>
      <c r="Q1418" s="59" t="s">
        <v>1482</v>
      </c>
      <c r="R1418" s="59" t="s">
        <v>1483</v>
      </c>
      <c r="S1418" s="59" t="s">
        <v>1595</v>
      </c>
      <c r="T1418" s="59" t="s">
        <v>1596</v>
      </c>
      <c r="U1418" s="59" t="s">
        <v>1486</v>
      </c>
      <c r="V1418" s="59" t="s">
        <v>1487</v>
      </c>
      <c r="W1418" s="59" t="s">
        <v>1513</v>
      </c>
      <c r="X1418" s="59" t="s">
        <v>1487</v>
      </c>
      <c r="Y1418" s="59" t="s">
        <v>1490</v>
      </c>
      <c r="Z1418" s="59">
        <v>292.99</v>
      </c>
      <c r="AA1418" s="59">
        <v>292.99</v>
      </c>
      <c r="AB1418" s="59">
        <v>0</v>
      </c>
      <c r="AC1418" s="59">
        <v>292.99</v>
      </c>
      <c r="AD1418" s="59">
        <v>0</v>
      </c>
      <c r="AE1418" s="59">
        <v>0</v>
      </c>
      <c r="AF1418" s="59" t="s">
        <v>1491</v>
      </c>
      <c r="AG1418" s="59" t="s">
        <v>737</v>
      </c>
      <c r="AH1418" s="59" t="s">
        <v>1518</v>
      </c>
      <c r="AI1418" s="59" t="s">
        <v>1523</v>
      </c>
      <c r="AJ1418" s="59" t="s">
        <v>1486</v>
      </c>
      <c r="AK1418" s="59" t="s">
        <v>278</v>
      </c>
      <c r="AL1418" s="59" t="s">
        <v>1493</v>
      </c>
      <c r="AM1418" s="59" t="s">
        <v>1494</v>
      </c>
      <c r="AN1418" s="59" t="s">
        <v>1384</v>
      </c>
      <c r="AO1418" s="59" t="s">
        <v>107</v>
      </c>
    </row>
    <row r="1419" spans="1:41" x14ac:dyDescent="0.15">
      <c r="A1419" s="59" t="s">
        <v>1886</v>
      </c>
      <c r="B1419" s="59" t="s">
        <v>1592</v>
      </c>
      <c r="C1419" s="59" t="s">
        <v>1593</v>
      </c>
      <c r="D1419" s="59" t="s">
        <v>1517</v>
      </c>
      <c r="E1419" s="59" t="s">
        <v>559</v>
      </c>
      <c r="F1419" s="59" t="s">
        <v>1475</v>
      </c>
      <c r="G1419" s="59" t="s">
        <v>1406</v>
      </c>
      <c r="H1419" s="59" t="s">
        <v>1475</v>
      </c>
      <c r="I1419" s="59" t="s">
        <v>1406</v>
      </c>
      <c r="J1419" s="59" t="s">
        <v>737</v>
      </c>
      <c r="K1419" s="59" t="s">
        <v>1518</v>
      </c>
      <c r="L1419" s="59" t="s">
        <v>1594</v>
      </c>
      <c r="M1419" s="59" t="s">
        <v>1478</v>
      </c>
      <c r="N1419" s="59" t="s">
        <v>1479</v>
      </c>
      <c r="O1419" s="59" t="s">
        <v>1480</v>
      </c>
      <c r="P1419" s="59" t="s">
        <v>1481</v>
      </c>
      <c r="Q1419" s="59" t="s">
        <v>1482</v>
      </c>
      <c r="R1419" s="59" t="s">
        <v>1483</v>
      </c>
      <c r="S1419" s="59" t="s">
        <v>1595</v>
      </c>
      <c r="T1419" s="59" t="s">
        <v>1596</v>
      </c>
      <c r="U1419" s="59" t="s">
        <v>1486</v>
      </c>
      <c r="V1419" s="59" t="s">
        <v>1487</v>
      </c>
      <c r="W1419" s="59" t="s">
        <v>1514</v>
      </c>
      <c r="X1419" s="59" t="s">
        <v>1487</v>
      </c>
      <c r="Y1419" s="59" t="s">
        <v>1490</v>
      </c>
      <c r="Z1419" s="59">
        <v>42.03</v>
      </c>
      <c r="AA1419" s="59">
        <v>42.03</v>
      </c>
      <c r="AB1419" s="59">
        <v>0</v>
      </c>
      <c r="AC1419" s="59">
        <v>42.03</v>
      </c>
      <c r="AD1419" s="59">
        <v>0</v>
      </c>
      <c r="AE1419" s="59">
        <v>0</v>
      </c>
      <c r="AF1419" s="59" t="s">
        <v>1491</v>
      </c>
      <c r="AG1419" s="59" t="s">
        <v>737</v>
      </c>
      <c r="AH1419" s="59" t="s">
        <v>1518</v>
      </c>
      <c r="AI1419" s="59" t="s">
        <v>1523</v>
      </c>
      <c r="AJ1419" s="59" t="s">
        <v>1486</v>
      </c>
      <c r="AK1419" s="59" t="s">
        <v>278</v>
      </c>
      <c r="AL1419" s="59" t="s">
        <v>1493</v>
      </c>
      <c r="AM1419" s="59" t="s">
        <v>1494</v>
      </c>
      <c r="AN1419" s="59" t="s">
        <v>1384</v>
      </c>
      <c r="AO1419" s="59" t="s">
        <v>107</v>
      </c>
    </row>
    <row r="1420" spans="1:41" x14ac:dyDescent="0.15">
      <c r="A1420" s="59" t="s">
        <v>1886</v>
      </c>
      <c r="B1420" s="59" t="s">
        <v>1597</v>
      </c>
      <c r="C1420" s="59" t="s">
        <v>1598</v>
      </c>
      <c r="D1420" s="59" t="s">
        <v>1517</v>
      </c>
      <c r="E1420" s="59" t="s">
        <v>559</v>
      </c>
      <c r="F1420" s="59" t="s">
        <v>1475</v>
      </c>
      <c r="G1420" s="59" t="s">
        <v>1406</v>
      </c>
      <c r="H1420" s="59" t="s">
        <v>1475</v>
      </c>
      <c r="I1420" s="59" t="s">
        <v>1406</v>
      </c>
      <c r="J1420" s="59" t="s">
        <v>737</v>
      </c>
      <c r="K1420" s="59" t="s">
        <v>1518</v>
      </c>
      <c r="L1420" s="59" t="s">
        <v>1599</v>
      </c>
      <c r="M1420" s="59" t="s">
        <v>1478</v>
      </c>
      <c r="N1420" s="59" t="s">
        <v>1479</v>
      </c>
      <c r="O1420" s="59" t="s">
        <v>1480</v>
      </c>
      <c r="P1420" s="59" t="s">
        <v>1481</v>
      </c>
      <c r="Q1420" s="59" t="s">
        <v>1482</v>
      </c>
      <c r="R1420" s="59" t="s">
        <v>1483</v>
      </c>
      <c r="S1420" s="59" t="s">
        <v>1600</v>
      </c>
      <c r="T1420" s="59" t="s">
        <v>1601</v>
      </c>
      <c r="U1420" s="59" t="s">
        <v>1486</v>
      </c>
      <c r="V1420" s="59" t="s">
        <v>1487</v>
      </c>
      <c r="W1420" s="59" t="s">
        <v>1508</v>
      </c>
      <c r="X1420" s="59" t="s">
        <v>1487</v>
      </c>
      <c r="Y1420" s="59" t="s">
        <v>1490</v>
      </c>
      <c r="Z1420" s="59">
        <v>531.17999999999995</v>
      </c>
      <c r="AA1420" s="59">
        <v>531.17999999999995</v>
      </c>
      <c r="AB1420" s="59">
        <v>0</v>
      </c>
      <c r="AC1420" s="59">
        <v>531.17999999999995</v>
      </c>
      <c r="AD1420" s="59">
        <v>0</v>
      </c>
      <c r="AE1420" s="59">
        <v>0</v>
      </c>
      <c r="AF1420" s="59" t="s">
        <v>1491</v>
      </c>
      <c r="AG1420" s="59" t="s">
        <v>737</v>
      </c>
      <c r="AH1420" s="59" t="s">
        <v>1518</v>
      </c>
      <c r="AI1420" s="59" t="s">
        <v>1523</v>
      </c>
      <c r="AJ1420" s="59" t="s">
        <v>1486</v>
      </c>
      <c r="AK1420" s="59" t="s">
        <v>278</v>
      </c>
      <c r="AL1420" s="59" t="s">
        <v>1493</v>
      </c>
      <c r="AM1420" s="59" t="s">
        <v>1494</v>
      </c>
      <c r="AN1420" s="59" t="s">
        <v>1384</v>
      </c>
      <c r="AO1420" s="59" t="s">
        <v>107</v>
      </c>
    </row>
    <row r="1421" spans="1:41" x14ac:dyDescent="0.15">
      <c r="A1421" s="59" t="s">
        <v>1886</v>
      </c>
      <c r="B1421" s="59" t="s">
        <v>1597</v>
      </c>
      <c r="C1421" s="59" t="s">
        <v>1598</v>
      </c>
      <c r="D1421" s="59" t="s">
        <v>1517</v>
      </c>
      <c r="E1421" s="59" t="s">
        <v>559</v>
      </c>
      <c r="F1421" s="59" t="s">
        <v>1475</v>
      </c>
      <c r="G1421" s="59" t="s">
        <v>1406</v>
      </c>
      <c r="H1421" s="59" t="s">
        <v>1475</v>
      </c>
      <c r="I1421" s="59" t="s">
        <v>1406</v>
      </c>
      <c r="J1421" s="59" t="s">
        <v>737</v>
      </c>
      <c r="K1421" s="59" t="s">
        <v>1518</v>
      </c>
      <c r="L1421" s="59" t="s">
        <v>1599</v>
      </c>
      <c r="M1421" s="59" t="s">
        <v>1478</v>
      </c>
      <c r="N1421" s="59" t="s">
        <v>1479</v>
      </c>
      <c r="O1421" s="59" t="s">
        <v>1480</v>
      </c>
      <c r="P1421" s="59" t="s">
        <v>1481</v>
      </c>
      <c r="Q1421" s="59" t="s">
        <v>1482</v>
      </c>
      <c r="R1421" s="59" t="s">
        <v>1483</v>
      </c>
      <c r="S1421" s="59" t="s">
        <v>1600</v>
      </c>
      <c r="T1421" s="59" t="s">
        <v>1601</v>
      </c>
      <c r="U1421" s="59" t="s">
        <v>1486</v>
      </c>
      <c r="V1421" s="59" t="s">
        <v>1487</v>
      </c>
      <c r="W1421" s="59" t="s">
        <v>1509</v>
      </c>
      <c r="X1421" s="59" t="s">
        <v>1487</v>
      </c>
      <c r="Y1421" s="59" t="s">
        <v>1490</v>
      </c>
      <c r="Z1421" s="59">
        <v>136.94</v>
      </c>
      <c r="AA1421" s="59">
        <v>136.94</v>
      </c>
      <c r="AB1421" s="59">
        <v>0</v>
      </c>
      <c r="AC1421" s="59">
        <v>136.94</v>
      </c>
      <c r="AD1421" s="59">
        <v>0</v>
      </c>
      <c r="AE1421" s="59">
        <v>0</v>
      </c>
      <c r="AF1421" s="59" t="s">
        <v>1491</v>
      </c>
      <c r="AG1421" s="59" t="s">
        <v>737</v>
      </c>
      <c r="AH1421" s="59" t="s">
        <v>1518</v>
      </c>
      <c r="AI1421" s="59" t="s">
        <v>1523</v>
      </c>
      <c r="AJ1421" s="59" t="s">
        <v>1486</v>
      </c>
      <c r="AK1421" s="59" t="s">
        <v>278</v>
      </c>
      <c r="AL1421" s="59" t="s">
        <v>1493</v>
      </c>
      <c r="AM1421" s="59" t="s">
        <v>1494</v>
      </c>
      <c r="AN1421" s="59" t="s">
        <v>1384</v>
      </c>
      <c r="AO1421" s="59" t="s">
        <v>107</v>
      </c>
    </row>
    <row r="1422" spans="1:41" x14ac:dyDescent="0.15">
      <c r="A1422" s="59" t="s">
        <v>1886</v>
      </c>
      <c r="B1422" s="59" t="s">
        <v>1597</v>
      </c>
      <c r="C1422" s="59" t="s">
        <v>1598</v>
      </c>
      <c r="D1422" s="59" t="s">
        <v>1517</v>
      </c>
      <c r="E1422" s="59" t="s">
        <v>559</v>
      </c>
      <c r="F1422" s="59" t="s">
        <v>1475</v>
      </c>
      <c r="G1422" s="59" t="s">
        <v>1406</v>
      </c>
      <c r="H1422" s="59" t="s">
        <v>1475</v>
      </c>
      <c r="I1422" s="59" t="s">
        <v>1406</v>
      </c>
      <c r="J1422" s="59" t="s">
        <v>737</v>
      </c>
      <c r="K1422" s="59" t="s">
        <v>1518</v>
      </c>
      <c r="L1422" s="59" t="s">
        <v>1599</v>
      </c>
      <c r="M1422" s="59" t="s">
        <v>1478</v>
      </c>
      <c r="N1422" s="59" t="s">
        <v>1479</v>
      </c>
      <c r="O1422" s="59" t="s">
        <v>1480</v>
      </c>
      <c r="P1422" s="59" t="s">
        <v>1481</v>
      </c>
      <c r="Q1422" s="59" t="s">
        <v>1482</v>
      </c>
      <c r="R1422" s="59" t="s">
        <v>1483</v>
      </c>
      <c r="S1422" s="59" t="s">
        <v>1600</v>
      </c>
      <c r="T1422" s="59" t="s">
        <v>1601</v>
      </c>
      <c r="U1422" s="59" t="s">
        <v>1486</v>
      </c>
      <c r="V1422" s="59" t="s">
        <v>1487</v>
      </c>
      <c r="W1422" s="59" t="s">
        <v>1513</v>
      </c>
      <c r="X1422" s="59" t="s">
        <v>1487</v>
      </c>
      <c r="Y1422" s="59" t="s">
        <v>1490</v>
      </c>
      <c r="Z1422" s="59">
        <v>109.29</v>
      </c>
      <c r="AA1422" s="59">
        <v>109.29</v>
      </c>
      <c r="AB1422" s="59">
        <v>0</v>
      </c>
      <c r="AC1422" s="59">
        <v>109.29</v>
      </c>
      <c r="AD1422" s="59">
        <v>0</v>
      </c>
      <c r="AE1422" s="59">
        <v>0</v>
      </c>
      <c r="AF1422" s="59" t="s">
        <v>1491</v>
      </c>
      <c r="AG1422" s="59" t="s">
        <v>737</v>
      </c>
      <c r="AH1422" s="59" t="s">
        <v>1518</v>
      </c>
      <c r="AI1422" s="59" t="s">
        <v>1523</v>
      </c>
      <c r="AJ1422" s="59" t="s">
        <v>1486</v>
      </c>
      <c r="AK1422" s="59" t="s">
        <v>278</v>
      </c>
      <c r="AL1422" s="59" t="s">
        <v>1493</v>
      </c>
      <c r="AM1422" s="59" t="s">
        <v>1494</v>
      </c>
      <c r="AN1422" s="59" t="s">
        <v>1384</v>
      </c>
      <c r="AO1422" s="59" t="s">
        <v>107</v>
      </c>
    </row>
    <row r="1423" spans="1:41" x14ac:dyDescent="0.15">
      <c r="A1423" s="59" t="s">
        <v>1886</v>
      </c>
      <c r="B1423" s="59" t="s">
        <v>1597</v>
      </c>
      <c r="C1423" s="59" t="s">
        <v>1598</v>
      </c>
      <c r="D1423" s="59" t="s">
        <v>1517</v>
      </c>
      <c r="E1423" s="59" t="s">
        <v>559</v>
      </c>
      <c r="F1423" s="59" t="s">
        <v>1475</v>
      </c>
      <c r="G1423" s="59" t="s">
        <v>1406</v>
      </c>
      <c r="H1423" s="59" t="s">
        <v>1475</v>
      </c>
      <c r="I1423" s="59" t="s">
        <v>1406</v>
      </c>
      <c r="J1423" s="59" t="s">
        <v>737</v>
      </c>
      <c r="K1423" s="59" t="s">
        <v>1518</v>
      </c>
      <c r="L1423" s="59" t="s">
        <v>1599</v>
      </c>
      <c r="M1423" s="59" t="s">
        <v>1478</v>
      </c>
      <c r="N1423" s="59" t="s">
        <v>1479</v>
      </c>
      <c r="O1423" s="59" t="s">
        <v>1480</v>
      </c>
      <c r="P1423" s="59" t="s">
        <v>1481</v>
      </c>
      <c r="Q1423" s="59" t="s">
        <v>1482</v>
      </c>
      <c r="R1423" s="59" t="s">
        <v>1483</v>
      </c>
      <c r="S1423" s="59" t="s">
        <v>1600</v>
      </c>
      <c r="T1423" s="59" t="s">
        <v>1601</v>
      </c>
      <c r="U1423" s="59" t="s">
        <v>1486</v>
      </c>
      <c r="V1423" s="59" t="s">
        <v>1487</v>
      </c>
      <c r="W1423" s="59" t="s">
        <v>1514</v>
      </c>
      <c r="X1423" s="59" t="s">
        <v>1487</v>
      </c>
      <c r="Y1423" s="59" t="s">
        <v>1490</v>
      </c>
      <c r="Z1423" s="59">
        <v>13.59</v>
      </c>
      <c r="AA1423" s="59">
        <v>13.59</v>
      </c>
      <c r="AB1423" s="59">
        <v>0</v>
      </c>
      <c r="AC1423" s="59">
        <v>13.59</v>
      </c>
      <c r="AD1423" s="59">
        <v>0</v>
      </c>
      <c r="AE1423" s="59">
        <v>0</v>
      </c>
      <c r="AF1423" s="59" t="s">
        <v>1491</v>
      </c>
      <c r="AG1423" s="59" t="s">
        <v>737</v>
      </c>
      <c r="AH1423" s="59" t="s">
        <v>1518</v>
      </c>
      <c r="AI1423" s="59" t="s">
        <v>1523</v>
      </c>
      <c r="AJ1423" s="59" t="s">
        <v>1486</v>
      </c>
      <c r="AK1423" s="59" t="s">
        <v>278</v>
      </c>
      <c r="AL1423" s="59" t="s">
        <v>1493</v>
      </c>
      <c r="AM1423" s="59" t="s">
        <v>1494</v>
      </c>
      <c r="AN1423" s="59" t="s">
        <v>1384</v>
      </c>
      <c r="AO1423" s="59" t="s">
        <v>107</v>
      </c>
    </row>
    <row r="1424" spans="1:41" x14ac:dyDescent="0.15">
      <c r="A1424" s="59" t="s">
        <v>1886</v>
      </c>
      <c r="B1424" s="59" t="s">
        <v>1814</v>
      </c>
      <c r="C1424" s="59" t="s">
        <v>1815</v>
      </c>
      <c r="D1424" s="59" t="s">
        <v>1504</v>
      </c>
      <c r="E1424" s="59" t="s">
        <v>1139</v>
      </c>
      <c r="F1424" s="59" t="s">
        <v>1475</v>
      </c>
      <c r="G1424" s="59" t="s">
        <v>1406</v>
      </c>
      <c r="H1424" s="59" t="s">
        <v>1475</v>
      </c>
      <c r="I1424" s="59" t="s">
        <v>1406</v>
      </c>
      <c r="J1424" s="59" t="s">
        <v>1476</v>
      </c>
      <c r="K1424" s="59" t="s">
        <v>795</v>
      </c>
      <c r="L1424" s="59" t="s">
        <v>1816</v>
      </c>
      <c r="M1424" s="59" t="s">
        <v>1478</v>
      </c>
      <c r="N1424" s="59" t="s">
        <v>1479</v>
      </c>
      <c r="O1424" s="59" t="s">
        <v>1480</v>
      </c>
      <c r="P1424" s="59" t="s">
        <v>1481</v>
      </c>
      <c r="Q1424" s="59" t="s">
        <v>1482</v>
      </c>
      <c r="R1424" s="59" t="s">
        <v>1483</v>
      </c>
      <c r="S1424" s="59" t="s">
        <v>1817</v>
      </c>
      <c r="T1424" s="59" t="s">
        <v>1818</v>
      </c>
      <c r="U1424" s="59" t="s">
        <v>1486</v>
      </c>
      <c r="V1424" s="59" t="s">
        <v>1487</v>
      </c>
      <c r="W1424" s="59" t="s">
        <v>1509</v>
      </c>
      <c r="X1424" s="59" t="s">
        <v>1487</v>
      </c>
      <c r="Y1424" s="59" t="s">
        <v>1490</v>
      </c>
      <c r="Z1424" s="59">
        <v>832.12</v>
      </c>
      <c r="AA1424" s="59">
        <v>832.12</v>
      </c>
      <c r="AB1424" s="59">
        <v>0</v>
      </c>
      <c r="AC1424" s="59">
        <v>832.12</v>
      </c>
      <c r="AD1424" s="59">
        <v>0</v>
      </c>
      <c r="AE1424" s="59">
        <v>0</v>
      </c>
      <c r="AF1424" s="59" t="s">
        <v>1491</v>
      </c>
      <c r="AG1424" s="59" t="s">
        <v>1476</v>
      </c>
      <c r="AH1424" s="59" t="s">
        <v>795</v>
      </c>
      <c r="AI1424" s="59" t="s">
        <v>1492</v>
      </c>
      <c r="AJ1424" s="59" t="s">
        <v>1486</v>
      </c>
      <c r="AK1424" s="59" t="s">
        <v>278</v>
      </c>
      <c r="AL1424" s="59" t="s">
        <v>1493</v>
      </c>
      <c r="AM1424" s="59" t="s">
        <v>1494</v>
      </c>
      <c r="AN1424" s="59" t="s">
        <v>1385</v>
      </c>
      <c r="AO1424" s="59" t="s">
        <v>107</v>
      </c>
    </row>
    <row r="1425" spans="1:41" x14ac:dyDescent="0.15">
      <c r="A1425" s="59" t="s">
        <v>1886</v>
      </c>
      <c r="B1425" s="59" t="s">
        <v>1814</v>
      </c>
      <c r="C1425" s="59" t="s">
        <v>1815</v>
      </c>
      <c r="D1425" s="59" t="s">
        <v>1504</v>
      </c>
      <c r="E1425" s="59" t="s">
        <v>1139</v>
      </c>
      <c r="F1425" s="59" t="s">
        <v>1475</v>
      </c>
      <c r="G1425" s="59" t="s">
        <v>1406</v>
      </c>
      <c r="H1425" s="59" t="s">
        <v>1475</v>
      </c>
      <c r="I1425" s="59" t="s">
        <v>1406</v>
      </c>
      <c r="J1425" s="59" t="s">
        <v>1476</v>
      </c>
      <c r="K1425" s="59" t="s">
        <v>795</v>
      </c>
      <c r="L1425" s="59" t="s">
        <v>1816</v>
      </c>
      <c r="M1425" s="59" t="s">
        <v>1478</v>
      </c>
      <c r="N1425" s="59" t="s">
        <v>1479</v>
      </c>
      <c r="O1425" s="59" t="s">
        <v>1480</v>
      </c>
      <c r="P1425" s="59" t="s">
        <v>1481</v>
      </c>
      <c r="Q1425" s="59" t="s">
        <v>1482</v>
      </c>
      <c r="R1425" s="59" t="s">
        <v>1483</v>
      </c>
      <c r="S1425" s="59" t="s">
        <v>1817</v>
      </c>
      <c r="T1425" s="59" t="s">
        <v>1818</v>
      </c>
      <c r="U1425" s="59" t="s">
        <v>1486</v>
      </c>
      <c r="V1425" s="59" t="s">
        <v>1487</v>
      </c>
      <c r="W1425" s="59" t="s">
        <v>1488</v>
      </c>
      <c r="X1425" s="59" t="s">
        <v>1510</v>
      </c>
      <c r="Y1425" s="59" t="s">
        <v>1490</v>
      </c>
      <c r="Z1425" s="59">
        <v>8.84</v>
      </c>
      <c r="AA1425" s="59">
        <v>8.84</v>
      </c>
      <c r="AB1425" s="59">
        <v>0</v>
      </c>
      <c r="AC1425" s="59">
        <v>8.84</v>
      </c>
      <c r="AD1425" s="59">
        <v>0</v>
      </c>
      <c r="AE1425" s="59">
        <v>0</v>
      </c>
      <c r="AF1425" s="59" t="s">
        <v>1491</v>
      </c>
      <c r="AG1425" s="59" t="s">
        <v>1476</v>
      </c>
      <c r="AH1425" s="59" t="s">
        <v>795</v>
      </c>
      <c r="AI1425" s="59" t="s">
        <v>1492</v>
      </c>
      <c r="AJ1425" s="59" t="s">
        <v>1486</v>
      </c>
      <c r="AK1425" s="59" t="s">
        <v>278</v>
      </c>
      <c r="AL1425" s="59" t="s">
        <v>1493</v>
      </c>
      <c r="AM1425" s="59" t="s">
        <v>1494</v>
      </c>
      <c r="AN1425" s="59" t="s">
        <v>1385</v>
      </c>
      <c r="AO1425" s="59" t="s">
        <v>107</v>
      </c>
    </row>
    <row r="1426" spans="1:41" x14ac:dyDescent="0.15">
      <c r="A1426" s="59" t="s">
        <v>1886</v>
      </c>
      <c r="B1426" s="59" t="s">
        <v>1814</v>
      </c>
      <c r="C1426" s="59" t="s">
        <v>1815</v>
      </c>
      <c r="D1426" s="59" t="s">
        <v>1504</v>
      </c>
      <c r="E1426" s="59" t="s">
        <v>1139</v>
      </c>
      <c r="F1426" s="59" t="s">
        <v>1475</v>
      </c>
      <c r="G1426" s="59" t="s">
        <v>1406</v>
      </c>
      <c r="H1426" s="59" t="s">
        <v>1475</v>
      </c>
      <c r="I1426" s="59" t="s">
        <v>1406</v>
      </c>
      <c r="J1426" s="59" t="s">
        <v>1476</v>
      </c>
      <c r="K1426" s="59" t="s">
        <v>795</v>
      </c>
      <c r="L1426" s="59" t="s">
        <v>1816</v>
      </c>
      <c r="M1426" s="59" t="s">
        <v>1478</v>
      </c>
      <c r="N1426" s="59" t="s">
        <v>1479</v>
      </c>
      <c r="O1426" s="59" t="s">
        <v>1480</v>
      </c>
      <c r="P1426" s="59" t="s">
        <v>1481</v>
      </c>
      <c r="Q1426" s="59" t="s">
        <v>1482</v>
      </c>
      <c r="R1426" s="59" t="s">
        <v>1483</v>
      </c>
      <c r="S1426" s="59" t="s">
        <v>1817</v>
      </c>
      <c r="T1426" s="59" t="s">
        <v>1818</v>
      </c>
      <c r="U1426" s="59" t="s">
        <v>1486</v>
      </c>
      <c r="V1426" s="59" t="s">
        <v>1487</v>
      </c>
      <c r="W1426" s="59" t="s">
        <v>1488</v>
      </c>
      <c r="X1426" s="59" t="s">
        <v>1511</v>
      </c>
      <c r="Y1426" s="59" t="s">
        <v>1490</v>
      </c>
      <c r="Z1426" s="59">
        <v>18.190000000000001</v>
      </c>
      <c r="AA1426" s="59">
        <v>18.190000000000001</v>
      </c>
      <c r="AB1426" s="59">
        <v>0</v>
      </c>
      <c r="AC1426" s="59">
        <v>18.190000000000001</v>
      </c>
      <c r="AD1426" s="59">
        <v>0</v>
      </c>
      <c r="AE1426" s="59">
        <v>0</v>
      </c>
      <c r="AF1426" s="59" t="s">
        <v>1491</v>
      </c>
      <c r="AG1426" s="59" t="s">
        <v>1476</v>
      </c>
      <c r="AH1426" s="59" t="s">
        <v>795</v>
      </c>
      <c r="AI1426" s="59" t="s">
        <v>1492</v>
      </c>
      <c r="AJ1426" s="59" t="s">
        <v>1486</v>
      </c>
      <c r="AK1426" s="59" t="s">
        <v>278</v>
      </c>
      <c r="AL1426" s="59" t="s">
        <v>1493</v>
      </c>
      <c r="AM1426" s="59" t="s">
        <v>1494</v>
      </c>
      <c r="AN1426" s="59" t="s">
        <v>1385</v>
      </c>
      <c r="AO1426" s="59" t="s">
        <v>107</v>
      </c>
    </row>
    <row r="1427" spans="1:41" x14ac:dyDescent="0.15">
      <c r="A1427" s="59" t="s">
        <v>1886</v>
      </c>
      <c r="B1427" s="59" t="s">
        <v>1814</v>
      </c>
      <c r="C1427" s="59" t="s">
        <v>1815</v>
      </c>
      <c r="D1427" s="59" t="s">
        <v>1504</v>
      </c>
      <c r="E1427" s="59" t="s">
        <v>1139</v>
      </c>
      <c r="F1427" s="59" t="s">
        <v>1475</v>
      </c>
      <c r="G1427" s="59" t="s">
        <v>1406</v>
      </c>
      <c r="H1427" s="59" t="s">
        <v>1475</v>
      </c>
      <c r="I1427" s="59" t="s">
        <v>1406</v>
      </c>
      <c r="J1427" s="59" t="s">
        <v>1476</v>
      </c>
      <c r="K1427" s="59" t="s">
        <v>795</v>
      </c>
      <c r="L1427" s="59" t="s">
        <v>1816</v>
      </c>
      <c r="M1427" s="59" t="s">
        <v>1478</v>
      </c>
      <c r="N1427" s="59" t="s">
        <v>1479</v>
      </c>
      <c r="O1427" s="59" t="s">
        <v>1480</v>
      </c>
      <c r="P1427" s="59" t="s">
        <v>1481</v>
      </c>
      <c r="Q1427" s="59" t="s">
        <v>1482</v>
      </c>
      <c r="R1427" s="59" t="s">
        <v>1483</v>
      </c>
      <c r="S1427" s="59" t="s">
        <v>1817</v>
      </c>
      <c r="T1427" s="59" t="s">
        <v>1818</v>
      </c>
      <c r="U1427" s="59" t="s">
        <v>1486</v>
      </c>
      <c r="V1427" s="59" t="s">
        <v>1487</v>
      </c>
      <c r="W1427" s="59" t="s">
        <v>1514</v>
      </c>
      <c r="X1427" s="59" t="s">
        <v>1487</v>
      </c>
      <c r="Y1427" s="59" t="s">
        <v>1490</v>
      </c>
      <c r="Z1427" s="59">
        <v>140.85</v>
      </c>
      <c r="AA1427" s="59">
        <v>140.85</v>
      </c>
      <c r="AB1427" s="59">
        <v>0</v>
      </c>
      <c r="AC1427" s="59">
        <v>140.85</v>
      </c>
      <c r="AD1427" s="59">
        <v>0</v>
      </c>
      <c r="AE1427" s="59">
        <v>0</v>
      </c>
      <c r="AF1427" s="59" t="s">
        <v>1491</v>
      </c>
      <c r="AG1427" s="59" t="s">
        <v>1476</v>
      </c>
      <c r="AH1427" s="59" t="s">
        <v>795</v>
      </c>
      <c r="AI1427" s="59" t="s">
        <v>1492</v>
      </c>
      <c r="AJ1427" s="59" t="s">
        <v>1486</v>
      </c>
      <c r="AK1427" s="59" t="s">
        <v>278</v>
      </c>
      <c r="AL1427" s="59" t="s">
        <v>1493</v>
      </c>
      <c r="AM1427" s="59" t="s">
        <v>1494</v>
      </c>
      <c r="AN1427" s="59" t="s">
        <v>1385</v>
      </c>
      <c r="AO1427" s="59" t="s">
        <v>107</v>
      </c>
    </row>
    <row r="1428" spans="1:41" x14ac:dyDescent="0.15">
      <c r="A1428" s="59" t="s">
        <v>1886</v>
      </c>
      <c r="B1428" s="59" t="s">
        <v>1602</v>
      </c>
      <c r="C1428" s="59" t="s">
        <v>1603</v>
      </c>
      <c r="D1428" s="59" t="s">
        <v>1504</v>
      </c>
      <c r="E1428" s="59" t="s">
        <v>1139</v>
      </c>
      <c r="F1428" s="59" t="s">
        <v>1475</v>
      </c>
      <c r="G1428" s="59" t="s">
        <v>1406</v>
      </c>
      <c r="H1428" s="59" t="s">
        <v>1475</v>
      </c>
      <c r="I1428" s="59" t="s">
        <v>1406</v>
      </c>
      <c r="J1428" s="59" t="s">
        <v>1476</v>
      </c>
      <c r="K1428" s="59" t="s">
        <v>795</v>
      </c>
      <c r="L1428" s="59" t="s">
        <v>1604</v>
      </c>
      <c r="M1428" s="59" t="s">
        <v>1478</v>
      </c>
      <c r="N1428" s="59" t="s">
        <v>1479</v>
      </c>
      <c r="O1428" s="59" t="s">
        <v>1480</v>
      </c>
      <c r="P1428" s="59" t="s">
        <v>1481</v>
      </c>
      <c r="Q1428" s="59" t="s">
        <v>1482</v>
      </c>
      <c r="R1428" s="59" t="s">
        <v>1483</v>
      </c>
      <c r="S1428" s="59" t="s">
        <v>1605</v>
      </c>
      <c r="T1428" s="59" t="s">
        <v>1606</v>
      </c>
      <c r="U1428" s="59" t="s">
        <v>1486</v>
      </c>
      <c r="V1428" s="59" t="s">
        <v>1487</v>
      </c>
      <c r="W1428" s="59" t="s">
        <v>1508</v>
      </c>
      <c r="X1428" s="59" t="s">
        <v>1487</v>
      </c>
      <c r="Y1428" s="59" t="s">
        <v>1490</v>
      </c>
      <c r="Z1428" s="59">
        <v>179.04</v>
      </c>
      <c r="AA1428" s="59">
        <v>179.04</v>
      </c>
      <c r="AB1428" s="59">
        <v>0</v>
      </c>
      <c r="AC1428" s="59">
        <v>179.04</v>
      </c>
      <c r="AD1428" s="59">
        <v>0</v>
      </c>
      <c r="AE1428" s="59">
        <v>0</v>
      </c>
      <c r="AF1428" s="59" t="s">
        <v>1491</v>
      </c>
      <c r="AG1428" s="59" t="s">
        <v>1476</v>
      </c>
      <c r="AH1428" s="59" t="s">
        <v>795</v>
      </c>
      <c r="AI1428" s="59" t="s">
        <v>1492</v>
      </c>
      <c r="AJ1428" s="59" t="s">
        <v>1486</v>
      </c>
      <c r="AK1428" s="59" t="s">
        <v>278</v>
      </c>
      <c r="AL1428" s="59" t="s">
        <v>1493</v>
      </c>
      <c r="AM1428" s="59" t="s">
        <v>1494</v>
      </c>
      <c r="AN1428" s="59" t="s">
        <v>1385</v>
      </c>
      <c r="AO1428" s="59" t="s">
        <v>107</v>
      </c>
    </row>
    <row r="1429" spans="1:41" x14ac:dyDescent="0.15">
      <c r="A1429" s="59" t="s">
        <v>1886</v>
      </c>
      <c r="B1429" s="59" t="s">
        <v>1602</v>
      </c>
      <c r="C1429" s="59" t="s">
        <v>1603</v>
      </c>
      <c r="D1429" s="59" t="s">
        <v>1504</v>
      </c>
      <c r="E1429" s="59" t="s">
        <v>1139</v>
      </c>
      <c r="F1429" s="59" t="s">
        <v>1475</v>
      </c>
      <c r="G1429" s="59" t="s">
        <v>1406</v>
      </c>
      <c r="H1429" s="59" t="s">
        <v>1475</v>
      </c>
      <c r="I1429" s="59" t="s">
        <v>1406</v>
      </c>
      <c r="J1429" s="59" t="s">
        <v>1476</v>
      </c>
      <c r="K1429" s="59" t="s">
        <v>795</v>
      </c>
      <c r="L1429" s="59" t="s">
        <v>1604</v>
      </c>
      <c r="M1429" s="59" t="s">
        <v>1478</v>
      </c>
      <c r="N1429" s="59" t="s">
        <v>1479</v>
      </c>
      <c r="O1429" s="59" t="s">
        <v>1480</v>
      </c>
      <c r="P1429" s="59" t="s">
        <v>1481</v>
      </c>
      <c r="Q1429" s="59" t="s">
        <v>1482</v>
      </c>
      <c r="R1429" s="59" t="s">
        <v>1483</v>
      </c>
      <c r="S1429" s="59" t="s">
        <v>1605</v>
      </c>
      <c r="T1429" s="59" t="s">
        <v>1606</v>
      </c>
      <c r="U1429" s="59" t="s">
        <v>1486</v>
      </c>
      <c r="V1429" s="59" t="s">
        <v>1487</v>
      </c>
      <c r="W1429" s="59" t="s">
        <v>1509</v>
      </c>
      <c r="X1429" s="59" t="s">
        <v>1487</v>
      </c>
      <c r="Y1429" s="59" t="s">
        <v>1490</v>
      </c>
      <c r="Z1429" s="59">
        <v>1526.54</v>
      </c>
      <c r="AA1429" s="59">
        <v>1526.54</v>
      </c>
      <c r="AB1429" s="59">
        <v>0</v>
      </c>
      <c r="AC1429" s="59">
        <v>1526.54</v>
      </c>
      <c r="AD1429" s="59">
        <v>0</v>
      </c>
      <c r="AE1429" s="59">
        <v>0</v>
      </c>
      <c r="AF1429" s="59" t="s">
        <v>1491</v>
      </c>
      <c r="AG1429" s="59" t="s">
        <v>1476</v>
      </c>
      <c r="AH1429" s="59" t="s">
        <v>795</v>
      </c>
      <c r="AI1429" s="59" t="s">
        <v>1492</v>
      </c>
      <c r="AJ1429" s="59" t="s">
        <v>1486</v>
      </c>
      <c r="AK1429" s="59" t="s">
        <v>278</v>
      </c>
      <c r="AL1429" s="59" t="s">
        <v>1493</v>
      </c>
      <c r="AM1429" s="59" t="s">
        <v>1494</v>
      </c>
      <c r="AN1429" s="59" t="s">
        <v>1385</v>
      </c>
      <c r="AO1429" s="59" t="s">
        <v>107</v>
      </c>
    </row>
    <row r="1430" spans="1:41" x14ac:dyDescent="0.15">
      <c r="A1430" s="59" t="s">
        <v>1886</v>
      </c>
      <c r="B1430" s="59" t="s">
        <v>1602</v>
      </c>
      <c r="C1430" s="59" t="s">
        <v>1603</v>
      </c>
      <c r="D1430" s="59" t="s">
        <v>1504</v>
      </c>
      <c r="E1430" s="59" t="s">
        <v>1139</v>
      </c>
      <c r="F1430" s="59" t="s">
        <v>1475</v>
      </c>
      <c r="G1430" s="59" t="s">
        <v>1406</v>
      </c>
      <c r="H1430" s="59" t="s">
        <v>1475</v>
      </c>
      <c r="I1430" s="59" t="s">
        <v>1406</v>
      </c>
      <c r="J1430" s="59" t="s">
        <v>1476</v>
      </c>
      <c r="K1430" s="59" t="s">
        <v>795</v>
      </c>
      <c r="L1430" s="59" t="s">
        <v>1604</v>
      </c>
      <c r="M1430" s="59" t="s">
        <v>1478</v>
      </c>
      <c r="N1430" s="59" t="s">
        <v>1479</v>
      </c>
      <c r="O1430" s="59" t="s">
        <v>1480</v>
      </c>
      <c r="P1430" s="59" t="s">
        <v>1481</v>
      </c>
      <c r="Q1430" s="59" t="s">
        <v>1482</v>
      </c>
      <c r="R1430" s="59" t="s">
        <v>1483</v>
      </c>
      <c r="S1430" s="59" t="s">
        <v>1605</v>
      </c>
      <c r="T1430" s="59" t="s">
        <v>1606</v>
      </c>
      <c r="U1430" s="59" t="s">
        <v>1486</v>
      </c>
      <c r="V1430" s="59" t="s">
        <v>1487</v>
      </c>
      <c r="W1430" s="59" t="s">
        <v>1488</v>
      </c>
      <c r="X1430" s="59" t="s">
        <v>1510</v>
      </c>
      <c r="Y1430" s="59" t="s">
        <v>1490</v>
      </c>
      <c r="Z1430" s="59">
        <v>1031.1600000000001</v>
      </c>
      <c r="AA1430" s="59">
        <v>1031.1600000000001</v>
      </c>
      <c r="AB1430" s="59">
        <v>0</v>
      </c>
      <c r="AC1430" s="59">
        <v>1031.1600000000001</v>
      </c>
      <c r="AD1430" s="59">
        <v>0</v>
      </c>
      <c r="AE1430" s="59">
        <v>0</v>
      </c>
      <c r="AF1430" s="59" t="s">
        <v>1491</v>
      </c>
      <c r="AG1430" s="59" t="s">
        <v>1476</v>
      </c>
      <c r="AH1430" s="59" t="s">
        <v>795</v>
      </c>
      <c r="AI1430" s="59" t="s">
        <v>1492</v>
      </c>
      <c r="AJ1430" s="59" t="s">
        <v>1486</v>
      </c>
      <c r="AK1430" s="59" t="s">
        <v>278</v>
      </c>
      <c r="AL1430" s="59" t="s">
        <v>1493</v>
      </c>
      <c r="AM1430" s="59" t="s">
        <v>1494</v>
      </c>
      <c r="AN1430" s="59" t="s">
        <v>1385</v>
      </c>
      <c r="AO1430" s="59" t="s">
        <v>107</v>
      </c>
    </row>
    <row r="1431" spans="1:41" x14ac:dyDescent="0.15">
      <c r="A1431" s="59" t="s">
        <v>1886</v>
      </c>
      <c r="B1431" s="59" t="s">
        <v>1602</v>
      </c>
      <c r="C1431" s="59" t="s">
        <v>1603</v>
      </c>
      <c r="D1431" s="59" t="s">
        <v>1504</v>
      </c>
      <c r="E1431" s="59" t="s">
        <v>1139</v>
      </c>
      <c r="F1431" s="59" t="s">
        <v>1475</v>
      </c>
      <c r="G1431" s="59" t="s">
        <v>1406</v>
      </c>
      <c r="H1431" s="59" t="s">
        <v>1475</v>
      </c>
      <c r="I1431" s="59" t="s">
        <v>1406</v>
      </c>
      <c r="J1431" s="59" t="s">
        <v>1476</v>
      </c>
      <c r="K1431" s="59" t="s">
        <v>795</v>
      </c>
      <c r="L1431" s="59" t="s">
        <v>1604</v>
      </c>
      <c r="M1431" s="59" t="s">
        <v>1478</v>
      </c>
      <c r="N1431" s="59" t="s">
        <v>1479</v>
      </c>
      <c r="O1431" s="59" t="s">
        <v>1480</v>
      </c>
      <c r="P1431" s="59" t="s">
        <v>1481</v>
      </c>
      <c r="Q1431" s="59" t="s">
        <v>1482</v>
      </c>
      <c r="R1431" s="59" t="s">
        <v>1483</v>
      </c>
      <c r="S1431" s="59" t="s">
        <v>1605</v>
      </c>
      <c r="T1431" s="59" t="s">
        <v>1606</v>
      </c>
      <c r="U1431" s="59" t="s">
        <v>1486</v>
      </c>
      <c r="V1431" s="59" t="s">
        <v>1487</v>
      </c>
      <c r="W1431" s="59" t="s">
        <v>1513</v>
      </c>
      <c r="X1431" s="59" t="s">
        <v>1487</v>
      </c>
      <c r="Y1431" s="59" t="s">
        <v>1490</v>
      </c>
      <c r="Z1431" s="59">
        <v>252.31</v>
      </c>
      <c r="AA1431" s="59">
        <v>252.31</v>
      </c>
      <c r="AB1431" s="59">
        <v>0</v>
      </c>
      <c r="AC1431" s="59">
        <v>252.31</v>
      </c>
      <c r="AD1431" s="59">
        <v>0</v>
      </c>
      <c r="AE1431" s="59">
        <v>0</v>
      </c>
      <c r="AF1431" s="59" t="s">
        <v>1491</v>
      </c>
      <c r="AG1431" s="59" t="s">
        <v>1476</v>
      </c>
      <c r="AH1431" s="59" t="s">
        <v>795</v>
      </c>
      <c r="AI1431" s="59" t="s">
        <v>1492</v>
      </c>
      <c r="AJ1431" s="59" t="s">
        <v>1486</v>
      </c>
      <c r="AK1431" s="59" t="s">
        <v>278</v>
      </c>
      <c r="AL1431" s="59" t="s">
        <v>1493</v>
      </c>
      <c r="AM1431" s="59" t="s">
        <v>1494</v>
      </c>
      <c r="AN1431" s="59" t="s">
        <v>1385</v>
      </c>
      <c r="AO1431" s="59" t="s">
        <v>107</v>
      </c>
    </row>
    <row r="1432" spans="1:41" x14ac:dyDescent="0.15">
      <c r="A1432" s="59" t="s">
        <v>1886</v>
      </c>
      <c r="B1432" s="59" t="s">
        <v>1602</v>
      </c>
      <c r="C1432" s="59" t="s">
        <v>1603</v>
      </c>
      <c r="D1432" s="59" t="s">
        <v>1504</v>
      </c>
      <c r="E1432" s="59" t="s">
        <v>1139</v>
      </c>
      <c r="F1432" s="59" t="s">
        <v>1475</v>
      </c>
      <c r="G1432" s="59" t="s">
        <v>1406</v>
      </c>
      <c r="H1432" s="59" t="s">
        <v>1475</v>
      </c>
      <c r="I1432" s="59" t="s">
        <v>1406</v>
      </c>
      <c r="J1432" s="59" t="s">
        <v>1476</v>
      </c>
      <c r="K1432" s="59" t="s">
        <v>795</v>
      </c>
      <c r="L1432" s="59" t="s">
        <v>1604</v>
      </c>
      <c r="M1432" s="59" t="s">
        <v>1478</v>
      </c>
      <c r="N1432" s="59" t="s">
        <v>1479</v>
      </c>
      <c r="O1432" s="59" t="s">
        <v>1480</v>
      </c>
      <c r="P1432" s="59" t="s">
        <v>1481</v>
      </c>
      <c r="Q1432" s="59" t="s">
        <v>1482</v>
      </c>
      <c r="R1432" s="59" t="s">
        <v>1483</v>
      </c>
      <c r="S1432" s="59" t="s">
        <v>1605</v>
      </c>
      <c r="T1432" s="59" t="s">
        <v>1606</v>
      </c>
      <c r="U1432" s="59" t="s">
        <v>1486</v>
      </c>
      <c r="V1432" s="59" t="s">
        <v>1487</v>
      </c>
      <c r="W1432" s="59" t="s">
        <v>1514</v>
      </c>
      <c r="X1432" s="59" t="s">
        <v>1487</v>
      </c>
      <c r="Y1432" s="59" t="s">
        <v>1490</v>
      </c>
      <c r="Z1432" s="59">
        <v>97.51</v>
      </c>
      <c r="AA1432" s="59">
        <v>97.51</v>
      </c>
      <c r="AB1432" s="59">
        <v>0</v>
      </c>
      <c r="AC1432" s="59">
        <v>97.51</v>
      </c>
      <c r="AD1432" s="59">
        <v>0</v>
      </c>
      <c r="AE1432" s="59">
        <v>0</v>
      </c>
      <c r="AF1432" s="59" t="s">
        <v>1491</v>
      </c>
      <c r="AG1432" s="59" t="s">
        <v>1476</v>
      </c>
      <c r="AH1432" s="59" t="s">
        <v>795</v>
      </c>
      <c r="AI1432" s="59" t="s">
        <v>1492</v>
      </c>
      <c r="AJ1432" s="59" t="s">
        <v>1486</v>
      </c>
      <c r="AK1432" s="59" t="s">
        <v>278</v>
      </c>
      <c r="AL1432" s="59" t="s">
        <v>1493</v>
      </c>
      <c r="AM1432" s="59" t="s">
        <v>1494</v>
      </c>
      <c r="AN1432" s="59" t="s">
        <v>1385</v>
      </c>
      <c r="AO1432" s="59" t="s">
        <v>107</v>
      </c>
    </row>
    <row r="1433" spans="1:41" x14ac:dyDescent="0.15">
      <c r="A1433" s="59" t="s">
        <v>1886</v>
      </c>
      <c r="B1433" s="59" t="s">
        <v>1607</v>
      </c>
      <c r="C1433" s="59" t="s">
        <v>1608</v>
      </c>
      <c r="D1433" s="59" t="s">
        <v>1504</v>
      </c>
      <c r="E1433" s="59" t="s">
        <v>1139</v>
      </c>
      <c r="F1433" s="59" t="s">
        <v>1475</v>
      </c>
      <c r="G1433" s="59" t="s">
        <v>1406</v>
      </c>
      <c r="H1433" s="59" t="s">
        <v>1475</v>
      </c>
      <c r="I1433" s="59" t="s">
        <v>1406</v>
      </c>
      <c r="J1433" s="59" t="s">
        <v>1476</v>
      </c>
      <c r="K1433" s="59" t="s">
        <v>795</v>
      </c>
      <c r="L1433" s="59" t="s">
        <v>1609</v>
      </c>
      <c r="M1433" s="59" t="s">
        <v>1478</v>
      </c>
      <c r="N1433" s="59" t="s">
        <v>1479</v>
      </c>
      <c r="O1433" s="59" t="s">
        <v>1480</v>
      </c>
      <c r="P1433" s="59" t="s">
        <v>1481</v>
      </c>
      <c r="Q1433" s="59" t="s">
        <v>1482</v>
      </c>
      <c r="R1433" s="59" t="s">
        <v>1483</v>
      </c>
      <c r="S1433" s="59" t="s">
        <v>1610</v>
      </c>
      <c r="T1433" s="59" t="s">
        <v>1611</v>
      </c>
      <c r="U1433" s="59" t="s">
        <v>1486</v>
      </c>
      <c r="V1433" s="59" t="s">
        <v>1487</v>
      </c>
      <c r="W1433" s="59" t="s">
        <v>1509</v>
      </c>
      <c r="X1433" s="59" t="s">
        <v>1487</v>
      </c>
      <c r="Y1433" s="59" t="s">
        <v>1490</v>
      </c>
      <c r="Z1433" s="59">
        <v>959.04</v>
      </c>
      <c r="AA1433" s="59">
        <v>959.04</v>
      </c>
      <c r="AB1433" s="59">
        <v>0</v>
      </c>
      <c r="AC1433" s="59">
        <v>959.04</v>
      </c>
      <c r="AD1433" s="59">
        <v>0</v>
      </c>
      <c r="AE1433" s="59">
        <v>0</v>
      </c>
      <c r="AF1433" s="59" t="s">
        <v>1491</v>
      </c>
      <c r="AG1433" s="59" t="s">
        <v>1476</v>
      </c>
      <c r="AH1433" s="59" t="s">
        <v>795</v>
      </c>
      <c r="AI1433" s="59" t="s">
        <v>1492</v>
      </c>
      <c r="AJ1433" s="59" t="s">
        <v>1486</v>
      </c>
      <c r="AK1433" s="59" t="s">
        <v>278</v>
      </c>
      <c r="AL1433" s="59" t="s">
        <v>1493</v>
      </c>
      <c r="AM1433" s="59" t="s">
        <v>1494</v>
      </c>
      <c r="AN1433" s="59" t="s">
        <v>1385</v>
      </c>
      <c r="AO1433" s="59" t="s">
        <v>107</v>
      </c>
    </row>
    <row r="1434" spans="1:41" x14ac:dyDescent="0.15">
      <c r="A1434" s="59" t="s">
        <v>1886</v>
      </c>
      <c r="B1434" s="59" t="s">
        <v>1607</v>
      </c>
      <c r="C1434" s="59" t="s">
        <v>1608</v>
      </c>
      <c r="D1434" s="59" t="s">
        <v>1504</v>
      </c>
      <c r="E1434" s="59" t="s">
        <v>1139</v>
      </c>
      <c r="F1434" s="59" t="s">
        <v>1475</v>
      </c>
      <c r="G1434" s="59" t="s">
        <v>1406</v>
      </c>
      <c r="H1434" s="59" t="s">
        <v>1475</v>
      </c>
      <c r="I1434" s="59" t="s">
        <v>1406</v>
      </c>
      <c r="J1434" s="59" t="s">
        <v>1476</v>
      </c>
      <c r="K1434" s="59" t="s">
        <v>795</v>
      </c>
      <c r="L1434" s="59" t="s">
        <v>1609</v>
      </c>
      <c r="M1434" s="59" t="s">
        <v>1478</v>
      </c>
      <c r="N1434" s="59" t="s">
        <v>1479</v>
      </c>
      <c r="O1434" s="59" t="s">
        <v>1480</v>
      </c>
      <c r="P1434" s="59" t="s">
        <v>1481</v>
      </c>
      <c r="Q1434" s="59" t="s">
        <v>1482</v>
      </c>
      <c r="R1434" s="59" t="s">
        <v>1483</v>
      </c>
      <c r="S1434" s="59" t="s">
        <v>1610</v>
      </c>
      <c r="T1434" s="59" t="s">
        <v>1611</v>
      </c>
      <c r="U1434" s="59" t="s">
        <v>1486</v>
      </c>
      <c r="V1434" s="59" t="s">
        <v>1487</v>
      </c>
      <c r="W1434" s="59" t="s">
        <v>1488</v>
      </c>
      <c r="X1434" s="59" t="s">
        <v>1510</v>
      </c>
      <c r="Y1434" s="59" t="s">
        <v>1490</v>
      </c>
      <c r="Z1434" s="59">
        <v>2.42</v>
      </c>
      <c r="AA1434" s="59">
        <v>2.42</v>
      </c>
      <c r="AB1434" s="59">
        <v>0</v>
      </c>
      <c r="AC1434" s="59">
        <v>2.42</v>
      </c>
      <c r="AD1434" s="59">
        <v>0</v>
      </c>
      <c r="AE1434" s="59">
        <v>0</v>
      </c>
      <c r="AF1434" s="59" t="s">
        <v>1491</v>
      </c>
      <c r="AG1434" s="59" t="s">
        <v>1476</v>
      </c>
      <c r="AH1434" s="59" t="s">
        <v>795</v>
      </c>
      <c r="AI1434" s="59" t="s">
        <v>1492</v>
      </c>
      <c r="AJ1434" s="59" t="s">
        <v>1486</v>
      </c>
      <c r="AK1434" s="59" t="s">
        <v>278</v>
      </c>
      <c r="AL1434" s="59" t="s">
        <v>1493</v>
      </c>
      <c r="AM1434" s="59" t="s">
        <v>1494</v>
      </c>
      <c r="AN1434" s="59" t="s">
        <v>1385</v>
      </c>
      <c r="AO1434" s="59" t="s">
        <v>107</v>
      </c>
    </row>
    <row r="1435" spans="1:41" x14ac:dyDescent="0.15">
      <c r="A1435" s="59" t="s">
        <v>1886</v>
      </c>
      <c r="B1435" s="59" t="s">
        <v>1607</v>
      </c>
      <c r="C1435" s="59" t="s">
        <v>1608</v>
      </c>
      <c r="D1435" s="59" t="s">
        <v>1504</v>
      </c>
      <c r="E1435" s="59" t="s">
        <v>1139</v>
      </c>
      <c r="F1435" s="59" t="s">
        <v>1475</v>
      </c>
      <c r="G1435" s="59" t="s">
        <v>1406</v>
      </c>
      <c r="H1435" s="59" t="s">
        <v>1475</v>
      </c>
      <c r="I1435" s="59" t="s">
        <v>1406</v>
      </c>
      <c r="J1435" s="59" t="s">
        <v>1476</v>
      </c>
      <c r="K1435" s="59" t="s">
        <v>795</v>
      </c>
      <c r="L1435" s="59" t="s">
        <v>1609</v>
      </c>
      <c r="M1435" s="59" t="s">
        <v>1478</v>
      </c>
      <c r="N1435" s="59" t="s">
        <v>1479</v>
      </c>
      <c r="O1435" s="59" t="s">
        <v>1480</v>
      </c>
      <c r="P1435" s="59" t="s">
        <v>1481</v>
      </c>
      <c r="Q1435" s="59" t="s">
        <v>1482</v>
      </c>
      <c r="R1435" s="59" t="s">
        <v>1483</v>
      </c>
      <c r="S1435" s="59" t="s">
        <v>1610</v>
      </c>
      <c r="T1435" s="59" t="s">
        <v>1611</v>
      </c>
      <c r="U1435" s="59" t="s">
        <v>1486</v>
      </c>
      <c r="V1435" s="59" t="s">
        <v>1487</v>
      </c>
      <c r="W1435" s="59" t="s">
        <v>1488</v>
      </c>
      <c r="X1435" s="59" t="s">
        <v>1511</v>
      </c>
      <c r="Y1435" s="59" t="s">
        <v>1490</v>
      </c>
      <c r="Z1435" s="59">
        <v>17.649999999999999</v>
      </c>
      <c r="AA1435" s="59">
        <v>17.649999999999999</v>
      </c>
      <c r="AB1435" s="59">
        <v>0</v>
      </c>
      <c r="AC1435" s="59">
        <v>17.649999999999999</v>
      </c>
      <c r="AD1435" s="59">
        <v>0</v>
      </c>
      <c r="AE1435" s="59">
        <v>0</v>
      </c>
      <c r="AF1435" s="59" t="s">
        <v>1491</v>
      </c>
      <c r="AG1435" s="59" t="s">
        <v>1476</v>
      </c>
      <c r="AH1435" s="59" t="s">
        <v>795</v>
      </c>
      <c r="AI1435" s="59" t="s">
        <v>1492</v>
      </c>
      <c r="AJ1435" s="59" t="s">
        <v>1486</v>
      </c>
      <c r="AK1435" s="59" t="s">
        <v>278</v>
      </c>
      <c r="AL1435" s="59" t="s">
        <v>1493</v>
      </c>
      <c r="AM1435" s="59" t="s">
        <v>1494</v>
      </c>
      <c r="AN1435" s="59" t="s">
        <v>1385</v>
      </c>
      <c r="AO1435" s="59" t="s">
        <v>107</v>
      </c>
    </row>
    <row r="1436" spans="1:41" x14ac:dyDescent="0.15">
      <c r="A1436" s="59" t="s">
        <v>1886</v>
      </c>
      <c r="B1436" s="59" t="s">
        <v>1612</v>
      </c>
      <c r="C1436" s="59" t="s">
        <v>1613</v>
      </c>
      <c r="D1436" s="59" t="s">
        <v>1614</v>
      </c>
      <c r="E1436" s="59" t="s">
        <v>1615</v>
      </c>
      <c r="F1436" s="59" t="s">
        <v>1475</v>
      </c>
      <c r="G1436" s="59" t="s">
        <v>1406</v>
      </c>
      <c r="H1436" s="59" t="s">
        <v>1475</v>
      </c>
      <c r="I1436" s="59" t="s">
        <v>1406</v>
      </c>
      <c r="J1436" s="59" t="s">
        <v>1426</v>
      </c>
      <c r="K1436" s="59" t="s">
        <v>1616</v>
      </c>
      <c r="L1436" s="59" t="s">
        <v>1617</v>
      </c>
      <c r="M1436" s="59" t="s">
        <v>1618</v>
      </c>
      <c r="N1436" s="59" t="s">
        <v>1619</v>
      </c>
      <c r="O1436" s="59" t="s">
        <v>1620</v>
      </c>
      <c r="P1436" s="59" t="s">
        <v>1621</v>
      </c>
      <c r="Q1436" s="59" t="s">
        <v>1622</v>
      </c>
      <c r="R1436" s="59" t="s">
        <v>1623</v>
      </c>
      <c r="S1436" s="59" t="s">
        <v>1624</v>
      </c>
      <c r="T1436" s="59" t="s">
        <v>1625</v>
      </c>
      <c r="U1436" s="59" t="s">
        <v>1486</v>
      </c>
      <c r="V1436" s="59" t="s">
        <v>1487</v>
      </c>
      <c r="W1436" s="59" t="s">
        <v>1508</v>
      </c>
      <c r="X1436" s="59" t="s">
        <v>1487</v>
      </c>
      <c r="Y1436" s="59" t="s">
        <v>1490</v>
      </c>
      <c r="Z1436" s="59">
        <v>2.08</v>
      </c>
      <c r="AA1436" s="59">
        <v>2.08</v>
      </c>
      <c r="AB1436" s="59">
        <v>0</v>
      </c>
      <c r="AC1436" s="59">
        <v>2.08</v>
      </c>
      <c r="AD1436" s="59">
        <v>0</v>
      </c>
      <c r="AE1436" s="59">
        <v>0</v>
      </c>
      <c r="AF1436" s="59" t="s">
        <v>1491</v>
      </c>
      <c r="AG1436" s="59" t="s">
        <v>1426</v>
      </c>
      <c r="AH1436" s="59" t="s">
        <v>1616</v>
      </c>
      <c r="AI1436" s="59" t="s">
        <v>1523</v>
      </c>
      <c r="AJ1436" s="59" t="s">
        <v>1486</v>
      </c>
      <c r="AK1436" s="59" t="s">
        <v>278</v>
      </c>
      <c r="AL1436" s="59" t="s">
        <v>1493</v>
      </c>
      <c r="AM1436" s="59" t="s">
        <v>1494</v>
      </c>
      <c r="AN1436" s="59" t="s">
        <v>1385</v>
      </c>
      <c r="AO1436" s="59" t="s">
        <v>107</v>
      </c>
    </row>
    <row r="1437" spans="1:41" x14ac:dyDescent="0.15">
      <c r="A1437" s="59" t="s">
        <v>1886</v>
      </c>
      <c r="B1437" s="59" t="s">
        <v>1612</v>
      </c>
      <c r="C1437" s="59" t="s">
        <v>1613</v>
      </c>
      <c r="D1437" s="59" t="s">
        <v>1614</v>
      </c>
      <c r="E1437" s="59" t="s">
        <v>1615</v>
      </c>
      <c r="F1437" s="59" t="s">
        <v>1475</v>
      </c>
      <c r="G1437" s="59" t="s">
        <v>1406</v>
      </c>
      <c r="H1437" s="59" t="s">
        <v>1475</v>
      </c>
      <c r="I1437" s="59" t="s">
        <v>1406</v>
      </c>
      <c r="J1437" s="59" t="s">
        <v>1426</v>
      </c>
      <c r="K1437" s="59" t="s">
        <v>1616</v>
      </c>
      <c r="L1437" s="59" t="s">
        <v>1617</v>
      </c>
      <c r="M1437" s="59" t="s">
        <v>1618</v>
      </c>
      <c r="N1437" s="59" t="s">
        <v>1619</v>
      </c>
      <c r="O1437" s="59" t="s">
        <v>1620</v>
      </c>
      <c r="P1437" s="59" t="s">
        <v>1621</v>
      </c>
      <c r="Q1437" s="59" t="s">
        <v>1622</v>
      </c>
      <c r="R1437" s="59" t="s">
        <v>1623</v>
      </c>
      <c r="S1437" s="59" t="s">
        <v>1624</v>
      </c>
      <c r="T1437" s="59" t="s">
        <v>1625</v>
      </c>
      <c r="U1437" s="59" t="s">
        <v>1486</v>
      </c>
      <c r="V1437" s="59" t="s">
        <v>1487</v>
      </c>
      <c r="W1437" s="59" t="s">
        <v>1509</v>
      </c>
      <c r="X1437" s="59" t="s">
        <v>1487</v>
      </c>
      <c r="Y1437" s="59" t="s">
        <v>1490</v>
      </c>
      <c r="Z1437" s="59">
        <v>32.43</v>
      </c>
      <c r="AA1437" s="59">
        <v>32.43</v>
      </c>
      <c r="AB1437" s="59">
        <v>0</v>
      </c>
      <c r="AC1437" s="59">
        <v>32.43</v>
      </c>
      <c r="AD1437" s="59">
        <v>0</v>
      </c>
      <c r="AE1437" s="59">
        <v>0</v>
      </c>
      <c r="AF1437" s="59" t="s">
        <v>1491</v>
      </c>
      <c r="AG1437" s="59" t="s">
        <v>1426</v>
      </c>
      <c r="AH1437" s="59" t="s">
        <v>1616</v>
      </c>
      <c r="AI1437" s="59" t="s">
        <v>1523</v>
      </c>
      <c r="AJ1437" s="59" t="s">
        <v>1486</v>
      </c>
      <c r="AK1437" s="59" t="s">
        <v>278</v>
      </c>
      <c r="AL1437" s="59" t="s">
        <v>1493</v>
      </c>
      <c r="AM1437" s="59" t="s">
        <v>1494</v>
      </c>
      <c r="AN1437" s="59" t="s">
        <v>1385</v>
      </c>
      <c r="AO1437" s="59" t="s">
        <v>107</v>
      </c>
    </row>
    <row r="1438" spans="1:41" x14ac:dyDescent="0.15">
      <c r="A1438" s="59" t="s">
        <v>1886</v>
      </c>
      <c r="B1438" s="59" t="s">
        <v>1612</v>
      </c>
      <c r="C1438" s="59" t="s">
        <v>1613</v>
      </c>
      <c r="D1438" s="59" t="s">
        <v>1614</v>
      </c>
      <c r="E1438" s="59" t="s">
        <v>1615</v>
      </c>
      <c r="F1438" s="59" t="s">
        <v>1475</v>
      </c>
      <c r="G1438" s="59" t="s">
        <v>1406</v>
      </c>
      <c r="H1438" s="59" t="s">
        <v>1475</v>
      </c>
      <c r="I1438" s="59" t="s">
        <v>1406</v>
      </c>
      <c r="J1438" s="59" t="s">
        <v>1426</v>
      </c>
      <c r="K1438" s="59" t="s">
        <v>1616</v>
      </c>
      <c r="L1438" s="59" t="s">
        <v>1617</v>
      </c>
      <c r="M1438" s="59" t="s">
        <v>1618</v>
      </c>
      <c r="N1438" s="59" t="s">
        <v>1619</v>
      </c>
      <c r="O1438" s="59" t="s">
        <v>1620</v>
      </c>
      <c r="P1438" s="59" t="s">
        <v>1621</v>
      </c>
      <c r="Q1438" s="59" t="s">
        <v>1622</v>
      </c>
      <c r="R1438" s="59" t="s">
        <v>1623</v>
      </c>
      <c r="S1438" s="59" t="s">
        <v>1624</v>
      </c>
      <c r="T1438" s="59" t="s">
        <v>1625</v>
      </c>
      <c r="U1438" s="59" t="s">
        <v>1486</v>
      </c>
      <c r="V1438" s="59" t="s">
        <v>1487</v>
      </c>
      <c r="W1438" s="59" t="s">
        <v>1488</v>
      </c>
      <c r="X1438" s="59" t="s">
        <v>1510</v>
      </c>
      <c r="Y1438" s="59" t="s">
        <v>1490</v>
      </c>
      <c r="Z1438" s="59">
        <v>0.25</v>
      </c>
      <c r="AA1438" s="59">
        <v>0.25</v>
      </c>
      <c r="AB1438" s="59">
        <v>0</v>
      </c>
      <c r="AC1438" s="59">
        <v>0.25</v>
      </c>
      <c r="AD1438" s="59">
        <v>0</v>
      </c>
      <c r="AE1438" s="59">
        <v>0</v>
      </c>
      <c r="AF1438" s="59" t="s">
        <v>1491</v>
      </c>
      <c r="AG1438" s="59" t="s">
        <v>1426</v>
      </c>
      <c r="AH1438" s="59" t="s">
        <v>1616</v>
      </c>
      <c r="AI1438" s="59" t="s">
        <v>1523</v>
      </c>
      <c r="AJ1438" s="59" t="s">
        <v>1486</v>
      </c>
      <c r="AK1438" s="59" t="s">
        <v>278</v>
      </c>
      <c r="AL1438" s="59" t="s">
        <v>1493</v>
      </c>
      <c r="AM1438" s="59" t="s">
        <v>1494</v>
      </c>
      <c r="AN1438" s="59" t="s">
        <v>1385</v>
      </c>
      <c r="AO1438" s="59" t="s">
        <v>107</v>
      </c>
    </row>
    <row r="1439" spans="1:41" x14ac:dyDescent="0.15">
      <c r="A1439" s="59" t="s">
        <v>1886</v>
      </c>
      <c r="B1439" s="59" t="s">
        <v>1626</v>
      </c>
      <c r="C1439" s="59" t="s">
        <v>1627</v>
      </c>
      <c r="D1439" s="59" t="s">
        <v>1614</v>
      </c>
      <c r="E1439" s="59" t="s">
        <v>1615</v>
      </c>
      <c r="F1439" s="59" t="s">
        <v>1475</v>
      </c>
      <c r="G1439" s="59" t="s">
        <v>1406</v>
      </c>
      <c r="H1439" s="59" t="s">
        <v>1475</v>
      </c>
      <c r="I1439" s="59" t="s">
        <v>1406</v>
      </c>
      <c r="J1439" s="59" t="s">
        <v>1426</v>
      </c>
      <c r="K1439" s="59" t="s">
        <v>1616</v>
      </c>
      <c r="L1439" s="59" t="s">
        <v>1628</v>
      </c>
      <c r="M1439" s="59" t="s">
        <v>1618</v>
      </c>
      <c r="N1439" s="59" t="s">
        <v>1619</v>
      </c>
      <c r="O1439" s="59" t="s">
        <v>1620</v>
      </c>
      <c r="P1439" s="59" t="s">
        <v>1621</v>
      </c>
      <c r="Q1439" s="59" t="s">
        <v>1622</v>
      </c>
      <c r="R1439" s="59" t="s">
        <v>1623</v>
      </c>
      <c r="S1439" s="59" t="s">
        <v>1629</v>
      </c>
      <c r="T1439" s="59" t="s">
        <v>1630</v>
      </c>
      <c r="U1439" s="59" t="s">
        <v>1486</v>
      </c>
      <c r="V1439" s="59" t="s">
        <v>1487</v>
      </c>
      <c r="W1439" s="59" t="s">
        <v>1508</v>
      </c>
      <c r="X1439" s="59" t="s">
        <v>1487</v>
      </c>
      <c r="Y1439" s="59" t="s">
        <v>1490</v>
      </c>
      <c r="Z1439" s="59">
        <v>52.65</v>
      </c>
      <c r="AA1439" s="59">
        <v>52.65</v>
      </c>
      <c r="AB1439" s="59">
        <v>0</v>
      </c>
      <c r="AC1439" s="59">
        <v>52.65</v>
      </c>
      <c r="AD1439" s="59">
        <v>0</v>
      </c>
      <c r="AE1439" s="59">
        <v>0</v>
      </c>
      <c r="AF1439" s="59" t="s">
        <v>1491</v>
      </c>
      <c r="AG1439" s="59" t="s">
        <v>1426</v>
      </c>
      <c r="AH1439" s="59" t="s">
        <v>1616</v>
      </c>
      <c r="AI1439" s="59" t="s">
        <v>1523</v>
      </c>
      <c r="AJ1439" s="59" t="s">
        <v>1486</v>
      </c>
      <c r="AK1439" s="59" t="s">
        <v>278</v>
      </c>
      <c r="AL1439" s="59" t="s">
        <v>1493</v>
      </c>
      <c r="AM1439" s="59" t="s">
        <v>1494</v>
      </c>
      <c r="AN1439" s="59" t="s">
        <v>1385</v>
      </c>
      <c r="AO1439" s="59" t="s">
        <v>107</v>
      </c>
    </row>
    <row r="1440" spans="1:41" x14ac:dyDescent="0.15">
      <c r="A1440" s="59" t="s">
        <v>1886</v>
      </c>
      <c r="B1440" s="59" t="s">
        <v>1626</v>
      </c>
      <c r="C1440" s="59" t="s">
        <v>1627</v>
      </c>
      <c r="D1440" s="59" t="s">
        <v>1614</v>
      </c>
      <c r="E1440" s="59" t="s">
        <v>1615</v>
      </c>
      <c r="F1440" s="59" t="s">
        <v>1475</v>
      </c>
      <c r="G1440" s="59" t="s">
        <v>1406</v>
      </c>
      <c r="H1440" s="59" t="s">
        <v>1475</v>
      </c>
      <c r="I1440" s="59" t="s">
        <v>1406</v>
      </c>
      <c r="J1440" s="59" t="s">
        <v>1426</v>
      </c>
      <c r="K1440" s="59" t="s">
        <v>1616</v>
      </c>
      <c r="L1440" s="59" t="s">
        <v>1628</v>
      </c>
      <c r="M1440" s="59" t="s">
        <v>1618</v>
      </c>
      <c r="N1440" s="59" t="s">
        <v>1619</v>
      </c>
      <c r="O1440" s="59" t="s">
        <v>1620</v>
      </c>
      <c r="P1440" s="59" t="s">
        <v>1621</v>
      </c>
      <c r="Q1440" s="59" t="s">
        <v>1622</v>
      </c>
      <c r="R1440" s="59" t="s">
        <v>1623</v>
      </c>
      <c r="S1440" s="59" t="s">
        <v>1629</v>
      </c>
      <c r="T1440" s="59" t="s">
        <v>1630</v>
      </c>
      <c r="U1440" s="59" t="s">
        <v>1486</v>
      </c>
      <c r="V1440" s="59" t="s">
        <v>1487</v>
      </c>
      <c r="W1440" s="59" t="s">
        <v>1509</v>
      </c>
      <c r="X1440" s="59" t="s">
        <v>1487</v>
      </c>
      <c r="Y1440" s="59" t="s">
        <v>1490</v>
      </c>
      <c r="Z1440" s="59">
        <v>1512.81</v>
      </c>
      <c r="AA1440" s="59">
        <v>1512.81</v>
      </c>
      <c r="AB1440" s="59">
        <v>0</v>
      </c>
      <c r="AC1440" s="59">
        <v>1512.81</v>
      </c>
      <c r="AD1440" s="59">
        <v>0</v>
      </c>
      <c r="AE1440" s="59">
        <v>0</v>
      </c>
      <c r="AF1440" s="59" t="s">
        <v>1491</v>
      </c>
      <c r="AG1440" s="59" t="s">
        <v>1426</v>
      </c>
      <c r="AH1440" s="59" t="s">
        <v>1616</v>
      </c>
      <c r="AI1440" s="59" t="s">
        <v>1523</v>
      </c>
      <c r="AJ1440" s="59" t="s">
        <v>1486</v>
      </c>
      <c r="AK1440" s="59" t="s">
        <v>278</v>
      </c>
      <c r="AL1440" s="59" t="s">
        <v>1493</v>
      </c>
      <c r="AM1440" s="59" t="s">
        <v>1494</v>
      </c>
      <c r="AN1440" s="59" t="s">
        <v>1385</v>
      </c>
      <c r="AO1440" s="59" t="s">
        <v>107</v>
      </c>
    </row>
    <row r="1441" spans="1:41" x14ac:dyDescent="0.15">
      <c r="A1441" s="59" t="s">
        <v>1886</v>
      </c>
      <c r="B1441" s="59" t="s">
        <v>1626</v>
      </c>
      <c r="C1441" s="59" t="s">
        <v>1627</v>
      </c>
      <c r="D1441" s="59" t="s">
        <v>1614</v>
      </c>
      <c r="E1441" s="59" t="s">
        <v>1615</v>
      </c>
      <c r="F1441" s="59" t="s">
        <v>1475</v>
      </c>
      <c r="G1441" s="59" t="s">
        <v>1406</v>
      </c>
      <c r="H1441" s="59" t="s">
        <v>1475</v>
      </c>
      <c r="I1441" s="59" t="s">
        <v>1406</v>
      </c>
      <c r="J1441" s="59" t="s">
        <v>1426</v>
      </c>
      <c r="K1441" s="59" t="s">
        <v>1616</v>
      </c>
      <c r="L1441" s="59" t="s">
        <v>1628</v>
      </c>
      <c r="M1441" s="59" t="s">
        <v>1618</v>
      </c>
      <c r="N1441" s="59" t="s">
        <v>1619</v>
      </c>
      <c r="O1441" s="59" t="s">
        <v>1620</v>
      </c>
      <c r="P1441" s="59" t="s">
        <v>1621</v>
      </c>
      <c r="Q1441" s="59" t="s">
        <v>1622</v>
      </c>
      <c r="R1441" s="59" t="s">
        <v>1623</v>
      </c>
      <c r="S1441" s="59" t="s">
        <v>1629</v>
      </c>
      <c r="T1441" s="59" t="s">
        <v>1630</v>
      </c>
      <c r="U1441" s="59" t="s">
        <v>1486</v>
      </c>
      <c r="V1441" s="59" t="s">
        <v>1487</v>
      </c>
      <c r="W1441" s="59" t="s">
        <v>1488</v>
      </c>
      <c r="X1441" s="59" t="s">
        <v>1511</v>
      </c>
      <c r="Y1441" s="59" t="s">
        <v>1490</v>
      </c>
      <c r="Z1441" s="59">
        <v>24.9</v>
      </c>
      <c r="AA1441" s="59">
        <v>24.9</v>
      </c>
      <c r="AB1441" s="59">
        <v>0</v>
      </c>
      <c r="AC1441" s="59">
        <v>24.9</v>
      </c>
      <c r="AD1441" s="59">
        <v>0</v>
      </c>
      <c r="AE1441" s="59">
        <v>0</v>
      </c>
      <c r="AF1441" s="59" t="s">
        <v>1491</v>
      </c>
      <c r="AG1441" s="59" t="s">
        <v>1426</v>
      </c>
      <c r="AH1441" s="59" t="s">
        <v>1616</v>
      </c>
      <c r="AI1441" s="59" t="s">
        <v>1523</v>
      </c>
      <c r="AJ1441" s="59" t="s">
        <v>1486</v>
      </c>
      <c r="AK1441" s="59" t="s">
        <v>278</v>
      </c>
      <c r="AL1441" s="59" t="s">
        <v>1493</v>
      </c>
      <c r="AM1441" s="59" t="s">
        <v>1494</v>
      </c>
      <c r="AN1441" s="59" t="s">
        <v>1385</v>
      </c>
      <c r="AO1441" s="59" t="s">
        <v>107</v>
      </c>
    </row>
    <row r="1442" spans="1:41" x14ac:dyDescent="0.15">
      <c r="A1442" s="59" t="s">
        <v>1886</v>
      </c>
      <c r="B1442" s="59" t="s">
        <v>1819</v>
      </c>
      <c r="C1442" s="59" t="s">
        <v>1820</v>
      </c>
      <c r="D1442" s="59" t="s">
        <v>1614</v>
      </c>
      <c r="E1442" s="59" t="s">
        <v>1615</v>
      </c>
      <c r="F1442" s="59" t="s">
        <v>1475</v>
      </c>
      <c r="G1442" s="59" t="s">
        <v>1406</v>
      </c>
      <c r="H1442" s="59" t="s">
        <v>1475</v>
      </c>
      <c r="I1442" s="59" t="s">
        <v>1406</v>
      </c>
      <c r="J1442" s="59" t="s">
        <v>1426</v>
      </c>
      <c r="K1442" s="59" t="s">
        <v>1616</v>
      </c>
      <c r="L1442" s="59" t="s">
        <v>1821</v>
      </c>
      <c r="M1442" s="59" t="s">
        <v>1618</v>
      </c>
      <c r="N1442" s="59" t="s">
        <v>1619</v>
      </c>
      <c r="O1442" s="59" t="s">
        <v>1620</v>
      </c>
      <c r="P1442" s="59" t="s">
        <v>1621</v>
      </c>
      <c r="Q1442" s="59" t="s">
        <v>1622</v>
      </c>
      <c r="R1442" s="59" t="s">
        <v>1623</v>
      </c>
      <c r="S1442" s="59" t="s">
        <v>1822</v>
      </c>
      <c r="T1442" s="59" t="s">
        <v>1823</v>
      </c>
      <c r="U1442" s="59" t="s">
        <v>1486</v>
      </c>
      <c r="V1442" s="59" t="s">
        <v>1487</v>
      </c>
      <c r="W1442" s="59" t="s">
        <v>1509</v>
      </c>
      <c r="X1442" s="59" t="s">
        <v>1487</v>
      </c>
      <c r="Y1442" s="59" t="s">
        <v>1490</v>
      </c>
      <c r="Z1442" s="59">
        <v>1012.7</v>
      </c>
      <c r="AA1442" s="59">
        <v>1012.7</v>
      </c>
      <c r="AB1442" s="59">
        <v>0</v>
      </c>
      <c r="AC1442" s="59">
        <v>1012.7</v>
      </c>
      <c r="AD1442" s="59">
        <v>0</v>
      </c>
      <c r="AE1442" s="59">
        <v>0</v>
      </c>
      <c r="AF1442" s="59" t="s">
        <v>1491</v>
      </c>
      <c r="AG1442" s="59" t="s">
        <v>1426</v>
      </c>
      <c r="AH1442" s="59" t="s">
        <v>1616</v>
      </c>
      <c r="AI1442" s="59" t="s">
        <v>1523</v>
      </c>
      <c r="AJ1442" s="59" t="s">
        <v>1486</v>
      </c>
      <c r="AK1442" s="59" t="s">
        <v>278</v>
      </c>
      <c r="AL1442" s="59" t="s">
        <v>1493</v>
      </c>
      <c r="AM1442" s="59" t="s">
        <v>1494</v>
      </c>
      <c r="AN1442" s="59" t="s">
        <v>1385</v>
      </c>
      <c r="AO1442" s="59" t="s">
        <v>107</v>
      </c>
    </row>
    <row r="1443" spans="1:41" x14ac:dyDescent="0.15">
      <c r="A1443" s="59" t="s">
        <v>1886</v>
      </c>
      <c r="B1443" s="59" t="s">
        <v>1819</v>
      </c>
      <c r="C1443" s="59" t="s">
        <v>1820</v>
      </c>
      <c r="D1443" s="59" t="s">
        <v>1614</v>
      </c>
      <c r="E1443" s="59" t="s">
        <v>1615</v>
      </c>
      <c r="F1443" s="59" t="s">
        <v>1475</v>
      </c>
      <c r="G1443" s="59" t="s">
        <v>1406</v>
      </c>
      <c r="H1443" s="59" t="s">
        <v>1475</v>
      </c>
      <c r="I1443" s="59" t="s">
        <v>1406</v>
      </c>
      <c r="J1443" s="59" t="s">
        <v>1426</v>
      </c>
      <c r="K1443" s="59" t="s">
        <v>1616</v>
      </c>
      <c r="L1443" s="59" t="s">
        <v>1821</v>
      </c>
      <c r="M1443" s="59" t="s">
        <v>1618</v>
      </c>
      <c r="N1443" s="59" t="s">
        <v>1619</v>
      </c>
      <c r="O1443" s="59" t="s">
        <v>1620</v>
      </c>
      <c r="P1443" s="59" t="s">
        <v>1621</v>
      </c>
      <c r="Q1443" s="59" t="s">
        <v>1622</v>
      </c>
      <c r="R1443" s="59" t="s">
        <v>1623</v>
      </c>
      <c r="S1443" s="59" t="s">
        <v>1822</v>
      </c>
      <c r="T1443" s="59" t="s">
        <v>1823</v>
      </c>
      <c r="U1443" s="59" t="s">
        <v>1486</v>
      </c>
      <c r="V1443" s="59" t="s">
        <v>1487</v>
      </c>
      <c r="W1443" s="59" t="s">
        <v>1488</v>
      </c>
      <c r="X1443" s="59" t="s">
        <v>1511</v>
      </c>
      <c r="Y1443" s="59" t="s">
        <v>1490</v>
      </c>
      <c r="Z1443" s="59">
        <v>7.53</v>
      </c>
      <c r="AA1443" s="59">
        <v>7.53</v>
      </c>
      <c r="AB1443" s="59">
        <v>0</v>
      </c>
      <c r="AC1443" s="59">
        <v>7.53</v>
      </c>
      <c r="AD1443" s="59">
        <v>0</v>
      </c>
      <c r="AE1443" s="59">
        <v>0</v>
      </c>
      <c r="AF1443" s="59" t="s">
        <v>1491</v>
      </c>
      <c r="AG1443" s="59" t="s">
        <v>1426</v>
      </c>
      <c r="AH1443" s="59" t="s">
        <v>1616</v>
      </c>
      <c r="AI1443" s="59" t="s">
        <v>1523</v>
      </c>
      <c r="AJ1443" s="59" t="s">
        <v>1486</v>
      </c>
      <c r="AK1443" s="59" t="s">
        <v>278</v>
      </c>
      <c r="AL1443" s="59" t="s">
        <v>1493</v>
      </c>
      <c r="AM1443" s="59" t="s">
        <v>1494</v>
      </c>
      <c r="AN1443" s="59" t="s">
        <v>1385</v>
      </c>
      <c r="AO1443" s="59" t="s">
        <v>107</v>
      </c>
    </row>
    <row r="1444" spans="1:41" x14ac:dyDescent="0.15">
      <c r="A1444" s="59" t="s">
        <v>1886</v>
      </c>
      <c r="B1444" s="59" t="s">
        <v>1824</v>
      </c>
      <c r="C1444" s="59" t="s">
        <v>1825</v>
      </c>
      <c r="D1444" s="59" t="s">
        <v>1614</v>
      </c>
      <c r="E1444" s="59" t="s">
        <v>1615</v>
      </c>
      <c r="F1444" s="59" t="s">
        <v>1475</v>
      </c>
      <c r="G1444" s="59" t="s">
        <v>1406</v>
      </c>
      <c r="H1444" s="59" t="s">
        <v>1475</v>
      </c>
      <c r="I1444" s="59" t="s">
        <v>1406</v>
      </c>
      <c r="J1444" s="59" t="s">
        <v>1426</v>
      </c>
      <c r="K1444" s="59" t="s">
        <v>1616</v>
      </c>
      <c r="L1444" s="59" t="s">
        <v>1826</v>
      </c>
      <c r="M1444" s="59" t="s">
        <v>1618</v>
      </c>
      <c r="N1444" s="59" t="s">
        <v>1619</v>
      </c>
      <c r="O1444" s="59" t="s">
        <v>1620</v>
      </c>
      <c r="P1444" s="59" t="s">
        <v>1621</v>
      </c>
      <c r="Q1444" s="59" t="s">
        <v>1622</v>
      </c>
      <c r="R1444" s="59" t="s">
        <v>1623</v>
      </c>
      <c r="S1444" s="59" t="s">
        <v>1827</v>
      </c>
      <c r="T1444" s="59" t="s">
        <v>1828</v>
      </c>
      <c r="U1444" s="59" t="s">
        <v>1486</v>
      </c>
      <c r="V1444" s="59" t="s">
        <v>1487</v>
      </c>
      <c r="W1444" s="59" t="s">
        <v>1509</v>
      </c>
      <c r="X1444" s="59" t="s">
        <v>1487</v>
      </c>
      <c r="Y1444" s="59" t="s">
        <v>1490</v>
      </c>
      <c r="Z1444" s="59">
        <v>206.9</v>
      </c>
      <c r="AA1444" s="59">
        <v>206.9</v>
      </c>
      <c r="AB1444" s="59">
        <v>0</v>
      </c>
      <c r="AC1444" s="59">
        <v>206.9</v>
      </c>
      <c r="AD1444" s="59">
        <v>0</v>
      </c>
      <c r="AE1444" s="59">
        <v>0</v>
      </c>
      <c r="AF1444" s="59" t="s">
        <v>1491</v>
      </c>
      <c r="AG1444" s="59" t="s">
        <v>1426</v>
      </c>
      <c r="AH1444" s="59" t="s">
        <v>1616</v>
      </c>
      <c r="AI1444" s="59" t="s">
        <v>1523</v>
      </c>
      <c r="AJ1444" s="59" t="s">
        <v>1486</v>
      </c>
      <c r="AK1444" s="59" t="s">
        <v>278</v>
      </c>
      <c r="AL1444" s="59" t="s">
        <v>1493</v>
      </c>
      <c r="AM1444" s="59" t="s">
        <v>1494</v>
      </c>
      <c r="AN1444" s="59" t="s">
        <v>1385</v>
      </c>
      <c r="AO1444" s="59" t="s">
        <v>107</v>
      </c>
    </row>
    <row r="1445" spans="1:41" x14ac:dyDescent="0.15">
      <c r="A1445" s="59" t="s">
        <v>1886</v>
      </c>
      <c r="B1445" s="59" t="s">
        <v>1824</v>
      </c>
      <c r="C1445" s="59" t="s">
        <v>1825</v>
      </c>
      <c r="D1445" s="59" t="s">
        <v>1614</v>
      </c>
      <c r="E1445" s="59" t="s">
        <v>1615</v>
      </c>
      <c r="F1445" s="59" t="s">
        <v>1475</v>
      </c>
      <c r="G1445" s="59" t="s">
        <v>1406</v>
      </c>
      <c r="H1445" s="59" t="s">
        <v>1475</v>
      </c>
      <c r="I1445" s="59" t="s">
        <v>1406</v>
      </c>
      <c r="J1445" s="59" t="s">
        <v>1426</v>
      </c>
      <c r="K1445" s="59" t="s">
        <v>1616</v>
      </c>
      <c r="L1445" s="59" t="s">
        <v>1826</v>
      </c>
      <c r="M1445" s="59" t="s">
        <v>1618</v>
      </c>
      <c r="N1445" s="59" t="s">
        <v>1619</v>
      </c>
      <c r="O1445" s="59" t="s">
        <v>1620</v>
      </c>
      <c r="P1445" s="59" t="s">
        <v>1621</v>
      </c>
      <c r="Q1445" s="59" t="s">
        <v>1622</v>
      </c>
      <c r="R1445" s="59" t="s">
        <v>1623</v>
      </c>
      <c r="S1445" s="59" t="s">
        <v>1827</v>
      </c>
      <c r="T1445" s="59" t="s">
        <v>1828</v>
      </c>
      <c r="U1445" s="59" t="s">
        <v>1486</v>
      </c>
      <c r="V1445" s="59" t="s">
        <v>1487</v>
      </c>
      <c r="W1445" s="59" t="s">
        <v>1488</v>
      </c>
      <c r="X1445" s="59" t="s">
        <v>1511</v>
      </c>
      <c r="Y1445" s="59" t="s">
        <v>1490</v>
      </c>
      <c r="Z1445" s="59">
        <v>23.4</v>
      </c>
      <c r="AA1445" s="59">
        <v>23.4</v>
      </c>
      <c r="AB1445" s="59">
        <v>0</v>
      </c>
      <c r="AC1445" s="59">
        <v>23.4</v>
      </c>
      <c r="AD1445" s="59">
        <v>0</v>
      </c>
      <c r="AE1445" s="59">
        <v>0</v>
      </c>
      <c r="AF1445" s="59" t="s">
        <v>1491</v>
      </c>
      <c r="AG1445" s="59" t="s">
        <v>1426</v>
      </c>
      <c r="AH1445" s="59" t="s">
        <v>1616</v>
      </c>
      <c r="AI1445" s="59" t="s">
        <v>1523</v>
      </c>
      <c r="AJ1445" s="59" t="s">
        <v>1486</v>
      </c>
      <c r="AK1445" s="59" t="s">
        <v>278</v>
      </c>
      <c r="AL1445" s="59" t="s">
        <v>1493</v>
      </c>
      <c r="AM1445" s="59" t="s">
        <v>1494</v>
      </c>
      <c r="AN1445" s="59" t="s">
        <v>1385</v>
      </c>
      <c r="AO1445" s="59" t="s">
        <v>107</v>
      </c>
    </row>
    <row r="1446" spans="1:41" x14ac:dyDescent="0.15">
      <c r="A1446" s="59" t="s">
        <v>1886</v>
      </c>
      <c r="B1446" s="59" t="s">
        <v>1631</v>
      </c>
      <c r="C1446" s="59" t="s">
        <v>1632</v>
      </c>
      <c r="D1446" s="59" t="s">
        <v>1614</v>
      </c>
      <c r="E1446" s="59" t="s">
        <v>1615</v>
      </c>
      <c r="F1446" s="59" t="s">
        <v>1475</v>
      </c>
      <c r="G1446" s="59" t="s">
        <v>1406</v>
      </c>
      <c r="H1446" s="59" t="s">
        <v>1475</v>
      </c>
      <c r="I1446" s="59" t="s">
        <v>1406</v>
      </c>
      <c r="J1446" s="59" t="s">
        <v>1426</v>
      </c>
      <c r="K1446" s="59" t="s">
        <v>1616</v>
      </c>
      <c r="L1446" s="59" t="s">
        <v>1633</v>
      </c>
      <c r="M1446" s="59" t="s">
        <v>1618</v>
      </c>
      <c r="N1446" s="59" t="s">
        <v>1619</v>
      </c>
      <c r="O1446" s="59" t="s">
        <v>1620</v>
      </c>
      <c r="P1446" s="59" t="s">
        <v>1621</v>
      </c>
      <c r="Q1446" s="59" t="s">
        <v>1622</v>
      </c>
      <c r="R1446" s="59" t="s">
        <v>1623</v>
      </c>
      <c r="S1446" s="59" t="s">
        <v>1634</v>
      </c>
      <c r="T1446" s="59" t="s">
        <v>1635</v>
      </c>
      <c r="U1446" s="59" t="s">
        <v>1486</v>
      </c>
      <c r="V1446" s="59" t="s">
        <v>1487</v>
      </c>
      <c r="W1446" s="59" t="s">
        <v>1508</v>
      </c>
      <c r="X1446" s="59" t="s">
        <v>1487</v>
      </c>
      <c r="Y1446" s="59" t="s">
        <v>1490</v>
      </c>
      <c r="Z1446" s="59">
        <v>4.38</v>
      </c>
      <c r="AA1446" s="59">
        <v>4.38</v>
      </c>
      <c r="AB1446" s="59">
        <v>0</v>
      </c>
      <c r="AC1446" s="59">
        <v>4.38</v>
      </c>
      <c r="AD1446" s="59">
        <v>0</v>
      </c>
      <c r="AE1446" s="59">
        <v>0</v>
      </c>
      <c r="AF1446" s="59" t="s">
        <v>1491</v>
      </c>
      <c r="AG1446" s="59" t="s">
        <v>1426</v>
      </c>
      <c r="AH1446" s="59" t="s">
        <v>1616</v>
      </c>
      <c r="AI1446" s="59" t="s">
        <v>1523</v>
      </c>
      <c r="AJ1446" s="59" t="s">
        <v>1486</v>
      </c>
      <c r="AK1446" s="59" t="s">
        <v>278</v>
      </c>
      <c r="AL1446" s="59" t="s">
        <v>1493</v>
      </c>
      <c r="AM1446" s="59" t="s">
        <v>1494</v>
      </c>
      <c r="AN1446" s="59" t="s">
        <v>1385</v>
      </c>
      <c r="AO1446" s="59" t="s">
        <v>107</v>
      </c>
    </row>
    <row r="1447" spans="1:41" x14ac:dyDescent="0.15">
      <c r="A1447" s="59" t="s">
        <v>1886</v>
      </c>
      <c r="B1447" s="59" t="s">
        <v>1631</v>
      </c>
      <c r="C1447" s="59" t="s">
        <v>1632</v>
      </c>
      <c r="D1447" s="59" t="s">
        <v>1614</v>
      </c>
      <c r="E1447" s="59" t="s">
        <v>1615</v>
      </c>
      <c r="F1447" s="59" t="s">
        <v>1475</v>
      </c>
      <c r="G1447" s="59" t="s">
        <v>1406</v>
      </c>
      <c r="H1447" s="59" t="s">
        <v>1475</v>
      </c>
      <c r="I1447" s="59" t="s">
        <v>1406</v>
      </c>
      <c r="J1447" s="59" t="s">
        <v>1426</v>
      </c>
      <c r="K1447" s="59" t="s">
        <v>1616</v>
      </c>
      <c r="L1447" s="59" t="s">
        <v>1633</v>
      </c>
      <c r="M1447" s="59" t="s">
        <v>1618</v>
      </c>
      <c r="N1447" s="59" t="s">
        <v>1619</v>
      </c>
      <c r="O1447" s="59" t="s">
        <v>1620</v>
      </c>
      <c r="P1447" s="59" t="s">
        <v>1621</v>
      </c>
      <c r="Q1447" s="59" t="s">
        <v>1622</v>
      </c>
      <c r="R1447" s="59" t="s">
        <v>1623</v>
      </c>
      <c r="S1447" s="59" t="s">
        <v>1634</v>
      </c>
      <c r="T1447" s="59" t="s">
        <v>1635</v>
      </c>
      <c r="U1447" s="59" t="s">
        <v>1486</v>
      </c>
      <c r="V1447" s="59" t="s">
        <v>1487</v>
      </c>
      <c r="W1447" s="59" t="s">
        <v>1509</v>
      </c>
      <c r="X1447" s="59" t="s">
        <v>1487</v>
      </c>
      <c r="Y1447" s="59" t="s">
        <v>1490</v>
      </c>
      <c r="Z1447" s="59">
        <v>9.59</v>
      </c>
      <c r="AA1447" s="59">
        <v>9.59</v>
      </c>
      <c r="AB1447" s="59">
        <v>0</v>
      </c>
      <c r="AC1447" s="59">
        <v>9.59</v>
      </c>
      <c r="AD1447" s="59">
        <v>0</v>
      </c>
      <c r="AE1447" s="59">
        <v>0</v>
      </c>
      <c r="AF1447" s="59" t="s">
        <v>1491</v>
      </c>
      <c r="AG1447" s="59" t="s">
        <v>1426</v>
      </c>
      <c r="AH1447" s="59" t="s">
        <v>1616</v>
      </c>
      <c r="AI1447" s="59" t="s">
        <v>1523</v>
      </c>
      <c r="AJ1447" s="59" t="s">
        <v>1486</v>
      </c>
      <c r="AK1447" s="59" t="s">
        <v>278</v>
      </c>
      <c r="AL1447" s="59" t="s">
        <v>1493</v>
      </c>
      <c r="AM1447" s="59" t="s">
        <v>1494</v>
      </c>
      <c r="AN1447" s="59" t="s">
        <v>1385</v>
      </c>
      <c r="AO1447" s="59" t="s">
        <v>107</v>
      </c>
    </row>
    <row r="1448" spans="1:41" x14ac:dyDescent="0.15">
      <c r="A1448" s="59" t="s">
        <v>1886</v>
      </c>
      <c r="B1448" s="59" t="s">
        <v>1631</v>
      </c>
      <c r="C1448" s="59" t="s">
        <v>1632</v>
      </c>
      <c r="D1448" s="59" t="s">
        <v>1614</v>
      </c>
      <c r="E1448" s="59" t="s">
        <v>1615</v>
      </c>
      <c r="F1448" s="59" t="s">
        <v>1475</v>
      </c>
      <c r="G1448" s="59" t="s">
        <v>1406</v>
      </c>
      <c r="H1448" s="59" t="s">
        <v>1475</v>
      </c>
      <c r="I1448" s="59" t="s">
        <v>1406</v>
      </c>
      <c r="J1448" s="59" t="s">
        <v>1426</v>
      </c>
      <c r="K1448" s="59" t="s">
        <v>1616</v>
      </c>
      <c r="L1448" s="59" t="s">
        <v>1633</v>
      </c>
      <c r="M1448" s="59" t="s">
        <v>1618</v>
      </c>
      <c r="N1448" s="59" t="s">
        <v>1619</v>
      </c>
      <c r="O1448" s="59" t="s">
        <v>1620</v>
      </c>
      <c r="P1448" s="59" t="s">
        <v>1621</v>
      </c>
      <c r="Q1448" s="59" t="s">
        <v>1622</v>
      </c>
      <c r="R1448" s="59" t="s">
        <v>1623</v>
      </c>
      <c r="S1448" s="59" t="s">
        <v>1634</v>
      </c>
      <c r="T1448" s="59" t="s">
        <v>1635</v>
      </c>
      <c r="U1448" s="59" t="s">
        <v>1486</v>
      </c>
      <c r="V1448" s="59" t="s">
        <v>1487</v>
      </c>
      <c r="W1448" s="59" t="s">
        <v>1488</v>
      </c>
      <c r="X1448" s="59" t="s">
        <v>1511</v>
      </c>
      <c r="Y1448" s="59" t="s">
        <v>1490</v>
      </c>
      <c r="Z1448" s="59">
        <v>10.72</v>
      </c>
      <c r="AA1448" s="59">
        <v>10.72</v>
      </c>
      <c r="AB1448" s="59">
        <v>0</v>
      </c>
      <c r="AC1448" s="59">
        <v>10.72</v>
      </c>
      <c r="AD1448" s="59">
        <v>0</v>
      </c>
      <c r="AE1448" s="59">
        <v>0</v>
      </c>
      <c r="AF1448" s="59" t="s">
        <v>1491</v>
      </c>
      <c r="AG1448" s="59" t="s">
        <v>1426</v>
      </c>
      <c r="AH1448" s="59" t="s">
        <v>1616</v>
      </c>
      <c r="AI1448" s="59" t="s">
        <v>1523</v>
      </c>
      <c r="AJ1448" s="59" t="s">
        <v>1486</v>
      </c>
      <c r="AK1448" s="59" t="s">
        <v>278</v>
      </c>
      <c r="AL1448" s="59" t="s">
        <v>1493</v>
      </c>
      <c r="AM1448" s="59" t="s">
        <v>1494</v>
      </c>
      <c r="AN1448" s="59" t="s">
        <v>1385</v>
      </c>
      <c r="AO1448" s="59" t="s">
        <v>107</v>
      </c>
    </row>
    <row r="1449" spans="1:41" x14ac:dyDescent="0.15">
      <c r="A1449" s="59" t="s">
        <v>1886</v>
      </c>
      <c r="B1449" s="59" t="s">
        <v>1636</v>
      </c>
      <c r="C1449" s="59" t="s">
        <v>1637</v>
      </c>
      <c r="D1449" s="59" t="s">
        <v>1638</v>
      </c>
      <c r="E1449" s="59" t="s">
        <v>1639</v>
      </c>
      <c r="F1449" s="59" t="s">
        <v>1475</v>
      </c>
      <c r="G1449" s="59" t="s">
        <v>1406</v>
      </c>
      <c r="H1449" s="59" t="s">
        <v>1475</v>
      </c>
      <c r="I1449" s="59" t="s">
        <v>1406</v>
      </c>
      <c r="J1449" s="59" t="s">
        <v>727</v>
      </c>
      <c r="K1449" s="59" t="s">
        <v>1640</v>
      </c>
      <c r="L1449" s="59" t="s">
        <v>1641</v>
      </c>
      <c r="M1449" s="59" t="s">
        <v>1478</v>
      </c>
      <c r="N1449" s="59" t="s">
        <v>1479</v>
      </c>
      <c r="O1449" s="59" t="s">
        <v>1480</v>
      </c>
      <c r="P1449" s="59" t="s">
        <v>1481</v>
      </c>
      <c r="Q1449" s="59" t="s">
        <v>1482</v>
      </c>
      <c r="R1449" s="59" t="s">
        <v>1483</v>
      </c>
      <c r="S1449" s="59" t="s">
        <v>1642</v>
      </c>
      <c r="T1449" s="59" t="s">
        <v>1643</v>
      </c>
      <c r="U1449" s="59" t="s">
        <v>1486</v>
      </c>
      <c r="V1449" s="59" t="s">
        <v>1487</v>
      </c>
      <c r="W1449" s="59" t="s">
        <v>1508</v>
      </c>
      <c r="X1449" s="59" t="s">
        <v>1487</v>
      </c>
      <c r="Y1449" s="59" t="s">
        <v>1490</v>
      </c>
      <c r="Z1449" s="59">
        <v>771.87</v>
      </c>
      <c r="AA1449" s="59">
        <v>771.87</v>
      </c>
      <c r="AB1449" s="59">
        <v>0</v>
      </c>
      <c r="AC1449" s="59">
        <v>771.87</v>
      </c>
      <c r="AD1449" s="59">
        <v>0</v>
      </c>
      <c r="AE1449" s="59">
        <v>0</v>
      </c>
      <c r="AF1449" s="59" t="s">
        <v>1491</v>
      </c>
      <c r="AG1449" s="59" t="s">
        <v>727</v>
      </c>
      <c r="AH1449" s="59" t="s">
        <v>1644</v>
      </c>
      <c r="AI1449" s="59" t="s">
        <v>1492</v>
      </c>
      <c r="AJ1449" s="59" t="s">
        <v>1486</v>
      </c>
      <c r="AK1449" s="59" t="s">
        <v>278</v>
      </c>
      <c r="AL1449" s="59" t="s">
        <v>1493</v>
      </c>
      <c r="AM1449" s="59" t="s">
        <v>1494</v>
      </c>
      <c r="AN1449" s="59" t="s">
        <v>1384</v>
      </c>
      <c r="AO1449" s="59" t="s">
        <v>107</v>
      </c>
    </row>
    <row r="1450" spans="1:41" x14ac:dyDescent="0.15">
      <c r="A1450" s="59" t="s">
        <v>1886</v>
      </c>
      <c r="B1450" s="59" t="s">
        <v>1636</v>
      </c>
      <c r="C1450" s="59" t="s">
        <v>1637</v>
      </c>
      <c r="D1450" s="59" t="s">
        <v>1638</v>
      </c>
      <c r="E1450" s="59" t="s">
        <v>1639</v>
      </c>
      <c r="F1450" s="59" t="s">
        <v>1475</v>
      </c>
      <c r="G1450" s="59" t="s">
        <v>1406</v>
      </c>
      <c r="H1450" s="59" t="s">
        <v>1475</v>
      </c>
      <c r="I1450" s="59" t="s">
        <v>1406</v>
      </c>
      <c r="J1450" s="59" t="s">
        <v>727</v>
      </c>
      <c r="K1450" s="59" t="s">
        <v>1640</v>
      </c>
      <c r="L1450" s="59" t="s">
        <v>1641</v>
      </c>
      <c r="M1450" s="59" t="s">
        <v>1478</v>
      </c>
      <c r="N1450" s="59" t="s">
        <v>1479</v>
      </c>
      <c r="O1450" s="59" t="s">
        <v>1480</v>
      </c>
      <c r="P1450" s="59" t="s">
        <v>1481</v>
      </c>
      <c r="Q1450" s="59" t="s">
        <v>1482</v>
      </c>
      <c r="R1450" s="59" t="s">
        <v>1483</v>
      </c>
      <c r="S1450" s="59" t="s">
        <v>1642</v>
      </c>
      <c r="T1450" s="59" t="s">
        <v>1643</v>
      </c>
      <c r="U1450" s="59" t="s">
        <v>1486</v>
      </c>
      <c r="V1450" s="59" t="s">
        <v>1487</v>
      </c>
      <c r="W1450" s="59" t="s">
        <v>1509</v>
      </c>
      <c r="X1450" s="59" t="s">
        <v>1487</v>
      </c>
      <c r="Y1450" s="59" t="s">
        <v>1490</v>
      </c>
      <c r="Z1450" s="59">
        <v>5176.72</v>
      </c>
      <c r="AA1450" s="59">
        <v>5176.72</v>
      </c>
      <c r="AB1450" s="59">
        <v>0</v>
      </c>
      <c r="AC1450" s="59">
        <v>5176.72</v>
      </c>
      <c r="AD1450" s="59">
        <v>0</v>
      </c>
      <c r="AE1450" s="59">
        <v>0</v>
      </c>
      <c r="AF1450" s="59" t="s">
        <v>1491</v>
      </c>
      <c r="AG1450" s="59" t="s">
        <v>727</v>
      </c>
      <c r="AH1450" s="59" t="s">
        <v>1644</v>
      </c>
      <c r="AI1450" s="59" t="s">
        <v>1492</v>
      </c>
      <c r="AJ1450" s="59" t="s">
        <v>1486</v>
      </c>
      <c r="AK1450" s="59" t="s">
        <v>278</v>
      </c>
      <c r="AL1450" s="59" t="s">
        <v>1493</v>
      </c>
      <c r="AM1450" s="59" t="s">
        <v>1494</v>
      </c>
      <c r="AN1450" s="59" t="s">
        <v>1384</v>
      </c>
      <c r="AO1450" s="59" t="s">
        <v>107</v>
      </c>
    </row>
    <row r="1451" spans="1:41" x14ac:dyDescent="0.15">
      <c r="A1451" s="59" t="s">
        <v>1886</v>
      </c>
      <c r="B1451" s="59" t="s">
        <v>1636</v>
      </c>
      <c r="C1451" s="59" t="s">
        <v>1637</v>
      </c>
      <c r="D1451" s="59" t="s">
        <v>1638</v>
      </c>
      <c r="E1451" s="59" t="s">
        <v>1639</v>
      </c>
      <c r="F1451" s="59" t="s">
        <v>1475</v>
      </c>
      <c r="G1451" s="59" t="s">
        <v>1406</v>
      </c>
      <c r="H1451" s="59" t="s">
        <v>1475</v>
      </c>
      <c r="I1451" s="59" t="s">
        <v>1406</v>
      </c>
      <c r="J1451" s="59" t="s">
        <v>727</v>
      </c>
      <c r="K1451" s="59" t="s">
        <v>1640</v>
      </c>
      <c r="L1451" s="59" t="s">
        <v>1641</v>
      </c>
      <c r="M1451" s="59" t="s">
        <v>1478</v>
      </c>
      <c r="N1451" s="59" t="s">
        <v>1479</v>
      </c>
      <c r="O1451" s="59" t="s">
        <v>1480</v>
      </c>
      <c r="P1451" s="59" t="s">
        <v>1481</v>
      </c>
      <c r="Q1451" s="59" t="s">
        <v>1482</v>
      </c>
      <c r="R1451" s="59" t="s">
        <v>1483</v>
      </c>
      <c r="S1451" s="59" t="s">
        <v>1642</v>
      </c>
      <c r="T1451" s="59" t="s">
        <v>1643</v>
      </c>
      <c r="U1451" s="59" t="s">
        <v>1486</v>
      </c>
      <c r="V1451" s="59" t="s">
        <v>1487</v>
      </c>
      <c r="W1451" s="59" t="s">
        <v>1488</v>
      </c>
      <c r="X1451" s="59" t="s">
        <v>1511</v>
      </c>
      <c r="Y1451" s="59" t="s">
        <v>1490</v>
      </c>
      <c r="Z1451" s="59">
        <v>66.2</v>
      </c>
      <c r="AA1451" s="59">
        <v>66.2</v>
      </c>
      <c r="AB1451" s="59">
        <v>0</v>
      </c>
      <c r="AC1451" s="59">
        <v>66.2</v>
      </c>
      <c r="AD1451" s="59">
        <v>0</v>
      </c>
      <c r="AE1451" s="59">
        <v>0</v>
      </c>
      <c r="AF1451" s="59" t="s">
        <v>1491</v>
      </c>
      <c r="AG1451" s="59" t="s">
        <v>727</v>
      </c>
      <c r="AH1451" s="59" t="s">
        <v>1644</v>
      </c>
      <c r="AI1451" s="59" t="s">
        <v>1492</v>
      </c>
      <c r="AJ1451" s="59" t="s">
        <v>1486</v>
      </c>
      <c r="AK1451" s="59" t="s">
        <v>278</v>
      </c>
      <c r="AL1451" s="59" t="s">
        <v>1493</v>
      </c>
      <c r="AM1451" s="59" t="s">
        <v>1494</v>
      </c>
      <c r="AN1451" s="59" t="s">
        <v>1384</v>
      </c>
      <c r="AO1451" s="59" t="s">
        <v>107</v>
      </c>
    </row>
    <row r="1452" spans="1:41" x14ac:dyDescent="0.15">
      <c r="A1452" s="59" t="s">
        <v>1886</v>
      </c>
      <c r="B1452" s="59" t="s">
        <v>1636</v>
      </c>
      <c r="C1452" s="59" t="s">
        <v>1637</v>
      </c>
      <c r="D1452" s="59" t="s">
        <v>1638</v>
      </c>
      <c r="E1452" s="59" t="s">
        <v>1639</v>
      </c>
      <c r="F1452" s="59" t="s">
        <v>1475</v>
      </c>
      <c r="G1452" s="59" t="s">
        <v>1406</v>
      </c>
      <c r="H1452" s="59" t="s">
        <v>1475</v>
      </c>
      <c r="I1452" s="59" t="s">
        <v>1406</v>
      </c>
      <c r="J1452" s="59" t="s">
        <v>727</v>
      </c>
      <c r="K1452" s="59" t="s">
        <v>1640</v>
      </c>
      <c r="L1452" s="59" t="s">
        <v>1641</v>
      </c>
      <c r="M1452" s="59" t="s">
        <v>1478</v>
      </c>
      <c r="N1452" s="59" t="s">
        <v>1479</v>
      </c>
      <c r="O1452" s="59" t="s">
        <v>1480</v>
      </c>
      <c r="P1452" s="59" t="s">
        <v>1481</v>
      </c>
      <c r="Q1452" s="59" t="s">
        <v>1482</v>
      </c>
      <c r="R1452" s="59" t="s">
        <v>1483</v>
      </c>
      <c r="S1452" s="59" t="s">
        <v>1642</v>
      </c>
      <c r="T1452" s="59" t="s">
        <v>1643</v>
      </c>
      <c r="U1452" s="59" t="s">
        <v>1486</v>
      </c>
      <c r="V1452" s="59" t="s">
        <v>1487</v>
      </c>
      <c r="W1452" s="59" t="s">
        <v>1513</v>
      </c>
      <c r="X1452" s="59" t="s">
        <v>1487</v>
      </c>
      <c r="Y1452" s="59" t="s">
        <v>1490</v>
      </c>
      <c r="Z1452" s="59">
        <v>3985.21</v>
      </c>
      <c r="AA1452" s="59">
        <v>3985.21</v>
      </c>
      <c r="AB1452" s="59">
        <v>0</v>
      </c>
      <c r="AC1452" s="59">
        <v>3985.21</v>
      </c>
      <c r="AD1452" s="59">
        <v>0</v>
      </c>
      <c r="AE1452" s="59">
        <v>0</v>
      </c>
      <c r="AF1452" s="59" t="s">
        <v>1491</v>
      </c>
      <c r="AG1452" s="59" t="s">
        <v>727</v>
      </c>
      <c r="AH1452" s="59" t="s">
        <v>1644</v>
      </c>
      <c r="AI1452" s="59" t="s">
        <v>1492</v>
      </c>
      <c r="AJ1452" s="59" t="s">
        <v>1486</v>
      </c>
      <c r="AK1452" s="59" t="s">
        <v>278</v>
      </c>
      <c r="AL1452" s="59" t="s">
        <v>1493</v>
      </c>
      <c r="AM1452" s="59" t="s">
        <v>1494</v>
      </c>
      <c r="AN1452" s="59" t="s">
        <v>1384</v>
      </c>
      <c r="AO1452" s="59" t="s">
        <v>107</v>
      </c>
    </row>
    <row r="1453" spans="1:41" x14ac:dyDescent="0.15">
      <c r="A1453" s="59" t="s">
        <v>1886</v>
      </c>
      <c r="B1453" s="59" t="s">
        <v>1881</v>
      </c>
      <c r="C1453" s="59" t="s">
        <v>1882</v>
      </c>
      <c r="D1453" s="59" t="s">
        <v>1517</v>
      </c>
      <c r="E1453" s="59" t="s">
        <v>559</v>
      </c>
      <c r="F1453" s="59" t="s">
        <v>1475</v>
      </c>
      <c r="G1453" s="59" t="s">
        <v>1406</v>
      </c>
      <c r="H1453" s="59" t="s">
        <v>1475</v>
      </c>
      <c r="I1453" s="59" t="s">
        <v>1406</v>
      </c>
      <c r="J1453" s="59" t="s">
        <v>737</v>
      </c>
      <c r="K1453" s="59" t="s">
        <v>1518</v>
      </c>
      <c r="L1453" s="59" t="s">
        <v>1883</v>
      </c>
      <c r="M1453" s="59" t="s">
        <v>1478</v>
      </c>
      <c r="N1453" s="59" t="s">
        <v>1479</v>
      </c>
      <c r="O1453" s="59" t="s">
        <v>1480</v>
      </c>
      <c r="P1453" s="59" t="s">
        <v>1481</v>
      </c>
      <c r="Q1453" s="59" t="s">
        <v>1482</v>
      </c>
      <c r="R1453" s="59" t="s">
        <v>1483</v>
      </c>
      <c r="S1453" s="59" t="s">
        <v>1884</v>
      </c>
      <c r="T1453" s="59" t="s">
        <v>1885</v>
      </c>
      <c r="U1453" s="59" t="s">
        <v>1486</v>
      </c>
      <c r="V1453" s="59" t="s">
        <v>1487</v>
      </c>
      <c r="W1453" s="59" t="s">
        <v>1488</v>
      </c>
      <c r="X1453" s="59" t="s">
        <v>1511</v>
      </c>
      <c r="Y1453" s="59" t="s">
        <v>1490</v>
      </c>
      <c r="Z1453" s="59">
        <v>6.93</v>
      </c>
      <c r="AA1453" s="59">
        <v>6.93</v>
      </c>
      <c r="AB1453" s="59">
        <v>0</v>
      </c>
      <c r="AC1453" s="59">
        <v>6.93</v>
      </c>
      <c r="AD1453" s="59">
        <v>0</v>
      </c>
      <c r="AE1453" s="59">
        <v>0</v>
      </c>
      <c r="AF1453" s="59" t="s">
        <v>1491</v>
      </c>
      <c r="AG1453" s="59" t="s">
        <v>737</v>
      </c>
      <c r="AH1453" s="59" t="s">
        <v>1518</v>
      </c>
      <c r="AI1453" s="59" t="s">
        <v>1523</v>
      </c>
      <c r="AJ1453" s="59" t="s">
        <v>1486</v>
      </c>
      <c r="AK1453" s="59" t="s">
        <v>278</v>
      </c>
      <c r="AL1453" s="59" t="s">
        <v>1493</v>
      </c>
      <c r="AM1453" s="59" t="s">
        <v>1494</v>
      </c>
      <c r="AN1453" s="59" t="s">
        <v>1384</v>
      </c>
      <c r="AO1453" s="59" t="s">
        <v>107</v>
      </c>
    </row>
    <row r="1454" spans="1:41" x14ac:dyDescent="0.15">
      <c r="A1454" s="59" t="s">
        <v>1886</v>
      </c>
      <c r="B1454" s="59" t="s">
        <v>1881</v>
      </c>
      <c r="C1454" s="59" t="s">
        <v>1882</v>
      </c>
      <c r="D1454" s="59" t="s">
        <v>1517</v>
      </c>
      <c r="E1454" s="59" t="s">
        <v>559</v>
      </c>
      <c r="F1454" s="59" t="s">
        <v>1475</v>
      </c>
      <c r="G1454" s="59" t="s">
        <v>1406</v>
      </c>
      <c r="H1454" s="59" t="s">
        <v>1475</v>
      </c>
      <c r="I1454" s="59" t="s">
        <v>1406</v>
      </c>
      <c r="J1454" s="59" t="s">
        <v>737</v>
      </c>
      <c r="K1454" s="59" t="s">
        <v>1518</v>
      </c>
      <c r="L1454" s="59" t="s">
        <v>1883</v>
      </c>
      <c r="M1454" s="59" t="s">
        <v>1478</v>
      </c>
      <c r="N1454" s="59" t="s">
        <v>1479</v>
      </c>
      <c r="O1454" s="59" t="s">
        <v>1480</v>
      </c>
      <c r="P1454" s="59" t="s">
        <v>1481</v>
      </c>
      <c r="Q1454" s="59" t="s">
        <v>1482</v>
      </c>
      <c r="R1454" s="59" t="s">
        <v>1483</v>
      </c>
      <c r="S1454" s="59" t="s">
        <v>1884</v>
      </c>
      <c r="T1454" s="59" t="s">
        <v>1885</v>
      </c>
      <c r="U1454" s="59" t="s">
        <v>1486</v>
      </c>
      <c r="V1454" s="59" t="s">
        <v>1487</v>
      </c>
      <c r="W1454" s="59" t="s">
        <v>1522</v>
      </c>
      <c r="X1454" s="59" t="s">
        <v>1487</v>
      </c>
      <c r="Y1454" s="59" t="s">
        <v>1490</v>
      </c>
      <c r="Z1454" s="59">
        <v>993.07</v>
      </c>
      <c r="AA1454" s="59">
        <v>993.07</v>
      </c>
      <c r="AB1454" s="59">
        <v>0</v>
      </c>
      <c r="AC1454" s="59">
        <v>993.07</v>
      </c>
      <c r="AD1454" s="59">
        <v>0</v>
      </c>
      <c r="AE1454" s="59">
        <v>0</v>
      </c>
      <c r="AF1454" s="59" t="s">
        <v>1491</v>
      </c>
      <c r="AG1454" s="59" t="s">
        <v>737</v>
      </c>
      <c r="AH1454" s="59" t="s">
        <v>1518</v>
      </c>
      <c r="AI1454" s="59" t="s">
        <v>1523</v>
      </c>
      <c r="AJ1454" s="59" t="s">
        <v>1486</v>
      </c>
      <c r="AK1454" s="59" t="s">
        <v>278</v>
      </c>
      <c r="AL1454" s="59" t="s">
        <v>1493</v>
      </c>
      <c r="AM1454" s="59" t="s">
        <v>1494</v>
      </c>
      <c r="AN1454" s="59" t="s">
        <v>1384</v>
      </c>
      <c r="AO1454" s="59" t="s">
        <v>107</v>
      </c>
    </row>
    <row r="1455" spans="1:41" x14ac:dyDescent="0.15">
      <c r="A1455" s="59" t="s">
        <v>1886</v>
      </c>
      <c r="B1455" s="59" t="s">
        <v>1645</v>
      </c>
      <c r="C1455" s="59" t="s">
        <v>1646</v>
      </c>
      <c r="D1455" s="59" t="s">
        <v>1517</v>
      </c>
      <c r="E1455" s="59" t="s">
        <v>559</v>
      </c>
      <c r="F1455" s="59" t="s">
        <v>1475</v>
      </c>
      <c r="G1455" s="59" t="s">
        <v>1406</v>
      </c>
      <c r="H1455" s="59" t="s">
        <v>1475</v>
      </c>
      <c r="I1455" s="59" t="s">
        <v>1406</v>
      </c>
      <c r="J1455" s="59" t="s">
        <v>737</v>
      </c>
      <c r="K1455" s="59" t="s">
        <v>1518</v>
      </c>
      <c r="L1455" s="59" t="s">
        <v>1647</v>
      </c>
      <c r="M1455" s="59" t="s">
        <v>1478</v>
      </c>
      <c r="N1455" s="59" t="s">
        <v>1479</v>
      </c>
      <c r="O1455" s="59" t="s">
        <v>1480</v>
      </c>
      <c r="P1455" s="59" t="s">
        <v>1481</v>
      </c>
      <c r="Q1455" s="59" t="s">
        <v>1482</v>
      </c>
      <c r="R1455" s="59" t="s">
        <v>1483</v>
      </c>
      <c r="S1455" s="59" t="s">
        <v>1648</v>
      </c>
      <c r="T1455" s="59" t="s">
        <v>1649</v>
      </c>
      <c r="U1455" s="59" t="s">
        <v>1486</v>
      </c>
      <c r="V1455" s="59" t="s">
        <v>1487</v>
      </c>
      <c r="W1455" s="59" t="s">
        <v>1488</v>
      </c>
      <c r="X1455" s="59" t="s">
        <v>1511</v>
      </c>
      <c r="Y1455" s="59" t="s">
        <v>1490</v>
      </c>
      <c r="Z1455" s="59">
        <v>29.83</v>
      </c>
      <c r="AA1455" s="59">
        <v>29.83</v>
      </c>
      <c r="AB1455" s="59">
        <v>0</v>
      </c>
      <c r="AC1455" s="59">
        <v>29.83</v>
      </c>
      <c r="AD1455" s="59">
        <v>0</v>
      </c>
      <c r="AE1455" s="59">
        <v>0</v>
      </c>
      <c r="AF1455" s="59" t="s">
        <v>1491</v>
      </c>
      <c r="AG1455" s="59" t="s">
        <v>737</v>
      </c>
      <c r="AH1455" s="59" t="s">
        <v>1518</v>
      </c>
      <c r="AI1455" s="59" t="s">
        <v>1523</v>
      </c>
      <c r="AJ1455" s="59" t="s">
        <v>1486</v>
      </c>
      <c r="AK1455" s="59" t="s">
        <v>278</v>
      </c>
      <c r="AL1455" s="59" t="s">
        <v>1493</v>
      </c>
      <c r="AM1455" s="59" t="s">
        <v>1494</v>
      </c>
      <c r="AN1455" s="59" t="s">
        <v>1384</v>
      </c>
      <c r="AO1455" s="59" t="s">
        <v>107</v>
      </c>
    </row>
    <row r="1456" spans="1:41" x14ac:dyDescent="0.15">
      <c r="A1456" s="59" t="s">
        <v>1886</v>
      </c>
      <c r="B1456" s="59" t="s">
        <v>1645</v>
      </c>
      <c r="C1456" s="59" t="s">
        <v>1646</v>
      </c>
      <c r="D1456" s="59" t="s">
        <v>1517</v>
      </c>
      <c r="E1456" s="59" t="s">
        <v>559</v>
      </c>
      <c r="F1456" s="59" t="s">
        <v>1475</v>
      </c>
      <c r="G1456" s="59" t="s">
        <v>1406</v>
      </c>
      <c r="H1456" s="59" t="s">
        <v>1475</v>
      </c>
      <c r="I1456" s="59" t="s">
        <v>1406</v>
      </c>
      <c r="J1456" s="59" t="s">
        <v>737</v>
      </c>
      <c r="K1456" s="59" t="s">
        <v>1518</v>
      </c>
      <c r="L1456" s="59" t="s">
        <v>1647</v>
      </c>
      <c r="M1456" s="59" t="s">
        <v>1478</v>
      </c>
      <c r="N1456" s="59" t="s">
        <v>1479</v>
      </c>
      <c r="O1456" s="59" t="s">
        <v>1480</v>
      </c>
      <c r="P1456" s="59" t="s">
        <v>1481</v>
      </c>
      <c r="Q1456" s="59" t="s">
        <v>1482</v>
      </c>
      <c r="R1456" s="59" t="s">
        <v>1483</v>
      </c>
      <c r="S1456" s="59" t="s">
        <v>1648</v>
      </c>
      <c r="T1456" s="59" t="s">
        <v>1649</v>
      </c>
      <c r="U1456" s="59" t="s">
        <v>1486</v>
      </c>
      <c r="V1456" s="59" t="s">
        <v>1487</v>
      </c>
      <c r="W1456" s="59" t="s">
        <v>1522</v>
      </c>
      <c r="X1456" s="59" t="s">
        <v>1487</v>
      </c>
      <c r="Y1456" s="59" t="s">
        <v>1490</v>
      </c>
      <c r="Z1456" s="59">
        <v>963.22</v>
      </c>
      <c r="AA1456" s="59">
        <v>963.22</v>
      </c>
      <c r="AB1456" s="59">
        <v>0</v>
      </c>
      <c r="AC1456" s="59">
        <v>963.22</v>
      </c>
      <c r="AD1456" s="59">
        <v>0</v>
      </c>
      <c r="AE1456" s="59">
        <v>0</v>
      </c>
      <c r="AF1456" s="59" t="s">
        <v>1491</v>
      </c>
      <c r="AG1456" s="59" t="s">
        <v>737</v>
      </c>
      <c r="AH1456" s="59" t="s">
        <v>1518</v>
      </c>
      <c r="AI1456" s="59" t="s">
        <v>1523</v>
      </c>
      <c r="AJ1456" s="59" t="s">
        <v>1486</v>
      </c>
      <c r="AK1456" s="59" t="s">
        <v>278</v>
      </c>
      <c r="AL1456" s="59" t="s">
        <v>1493</v>
      </c>
      <c r="AM1456" s="59" t="s">
        <v>1494</v>
      </c>
      <c r="AN1456" s="59" t="s">
        <v>1384</v>
      </c>
      <c r="AO1456" s="59" t="s">
        <v>107</v>
      </c>
    </row>
    <row r="1457" spans="1:41" x14ac:dyDescent="0.15">
      <c r="A1457" s="59" t="s">
        <v>1886</v>
      </c>
      <c r="B1457" s="59" t="s">
        <v>1650</v>
      </c>
      <c r="C1457" s="59" t="s">
        <v>1651</v>
      </c>
      <c r="D1457" s="59" t="s">
        <v>1517</v>
      </c>
      <c r="E1457" s="59" t="s">
        <v>559</v>
      </c>
      <c r="F1457" s="59" t="s">
        <v>1475</v>
      </c>
      <c r="G1457" s="59" t="s">
        <v>1406</v>
      </c>
      <c r="H1457" s="59" t="s">
        <v>1475</v>
      </c>
      <c r="I1457" s="59" t="s">
        <v>1406</v>
      </c>
      <c r="J1457" s="59" t="s">
        <v>737</v>
      </c>
      <c r="K1457" s="59" t="s">
        <v>1518</v>
      </c>
      <c r="L1457" s="59" t="s">
        <v>1652</v>
      </c>
      <c r="M1457" s="59" t="s">
        <v>1478</v>
      </c>
      <c r="N1457" s="59" t="s">
        <v>1479</v>
      </c>
      <c r="O1457" s="59" t="s">
        <v>1480</v>
      </c>
      <c r="P1457" s="59" t="s">
        <v>1481</v>
      </c>
      <c r="Q1457" s="59" t="s">
        <v>1482</v>
      </c>
      <c r="R1457" s="59" t="s">
        <v>1483</v>
      </c>
      <c r="S1457" s="59" t="s">
        <v>1653</v>
      </c>
      <c r="T1457" s="59" t="s">
        <v>1654</v>
      </c>
      <c r="U1457" s="59" t="s">
        <v>1486</v>
      </c>
      <c r="V1457" s="59" t="s">
        <v>1487</v>
      </c>
      <c r="W1457" s="59" t="s">
        <v>1500</v>
      </c>
      <c r="X1457" s="59" t="s">
        <v>1501</v>
      </c>
      <c r="Y1457" s="59" t="s">
        <v>1490</v>
      </c>
      <c r="Z1457" s="59">
        <v>2429.0700000000002</v>
      </c>
      <c r="AA1457" s="59">
        <v>2429.0700000000002</v>
      </c>
      <c r="AB1457" s="59">
        <v>0</v>
      </c>
      <c r="AC1457" s="59">
        <v>2429.0700000000002</v>
      </c>
      <c r="AD1457" s="59">
        <v>0</v>
      </c>
      <c r="AE1457" s="59">
        <v>0</v>
      </c>
      <c r="AF1457" s="59" t="s">
        <v>1491</v>
      </c>
      <c r="AG1457" s="59" t="s">
        <v>737</v>
      </c>
      <c r="AH1457" s="59" t="s">
        <v>1518</v>
      </c>
      <c r="AI1457" s="59" t="s">
        <v>1523</v>
      </c>
      <c r="AJ1457" s="59" t="s">
        <v>1486</v>
      </c>
      <c r="AK1457" s="59" t="s">
        <v>278</v>
      </c>
      <c r="AL1457" s="59" t="s">
        <v>1493</v>
      </c>
      <c r="AM1457" s="59" t="s">
        <v>1494</v>
      </c>
      <c r="AN1457" s="59" t="s">
        <v>1384</v>
      </c>
      <c r="AO1457" s="59" t="s">
        <v>107</v>
      </c>
    </row>
    <row r="1458" spans="1:41" x14ac:dyDescent="0.15">
      <c r="A1458" s="59" t="s">
        <v>1886</v>
      </c>
      <c r="B1458" s="59" t="s">
        <v>1785</v>
      </c>
      <c r="C1458" s="59" t="s">
        <v>1786</v>
      </c>
      <c r="D1458" s="59" t="s">
        <v>1517</v>
      </c>
      <c r="E1458" s="59" t="s">
        <v>559</v>
      </c>
      <c r="F1458" s="59" t="s">
        <v>1475</v>
      </c>
      <c r="G1458" s="59" t="s">
        <v>1406</v>
      </c>
      <c r="H1458" s="59" t="s">
        <v>1475</v>
      </c>
      <c r="I1458" s="59" t="s">
        <v>1406</v>
      </c>
      <c r="J1458" s="59" t="s">
        <v>737</v>
      </c>
      <c r="K1458" s="59" t="s">
        <v>1518</v>
      </c>
      <c r="L1458" s="59" t="s">
        <v>1652</v>
      </c>
      <c r="M1458" s="59" t="s">
        <v>1478</v>
      </c>
      <c r="N1458" s="59" t="s">
        <v>1479</v>
      </c>
      <c r="O1458" s="59" t="s">
        <v>1480</v>
      </c>
      <c r="P1458" s="59" t="s">
        <v>1481</v>
      </c>
      <c r="Q1458" s="59" t="s">
        <v>1482</v>
      </c>
      <c r="R1458" s="59" t="s">
        <v>1483</v>
      </c>
      <c r="S1458" s="59" t="s">
        <v>1787</v>
      </c>
      <c r="T1458" s="59" t="s">
        <v>1788</v>
      </c>
      <c r="U1458" s="59" t="s">
        <v>1486</v>
      </c>
      <c r="V1458" s="59" t="s">
        <v>1487</v>
      </c>
      <c r="W1458" s="59" t="s">
        <v>1500</v>
      </c>
      <c r="X1458" s="59" t="s">
        <v>1501</v>
      </c>
      <c r="Y1458" s="59" t="s">
        <v>1490</v>
      </c>
      <c r="Z1458" s="59">
        <v>0.17</v>
      </c>
      <c r="AA1458" s="59">
        <v>0.17</v>
      </c>
      <c r="AB1458" s="59">
        <v>0</v>
      </c>
      <c r="AC1458" s="59">
        <v>0.17</v>
      </c>
      <c r="AD1458" s="59">
        <v>0</v>
      </c>
      <c r="AE1458" s="59">
        <v>0</v>
      </c>
      <c r="AF1458" s="59" t="s">
        <v>1491</v>
      </c>
      <c r="AG1458" s="59" t="s">
        <v>737</v>
      </c>
      <c r="AH1458" s="59" t="s">
        <v>1518</v>
      </c>
      <c r="AI1458" s="59" t="s">
        <v>1523</v>
      </c>
      <c r="AJ1458" s="59" t="s">
        <v>1486</v>
      </c>
      <c r="AK1458" s="59" t="s">
        <v>278</v>
      </c>
      <c r="AL1458" s="59" t="s">
        <v>1493</v>
      </c>
      <c r="AM1458" s="59" t="s">
        <v>1494</v>
      </c>
      <c r="AN1458" s="59" t="s">
        <v>1384</v>
      </c>
      <c r="AO1458" s="59" t="s">
        <v>107</v>
      </c>
    </row>
    <row r="1459" spans="1:41" x14ac:dyDescent="0.15">
      <c r="A1459" s="59" t="s">
        <v>1886</v>
      </c>
      <c r="B1459" s="59" t="s">
        <v>1655</v>
      </c>
      <c r="C1459" s="59" t="s">
        <v>1656</v>
      </c>
      <c r="D1459" s="59" t="s">
        <v>1517</v>
      </c>
      <c r="E1459" s="59" t="s">
        <v>559</v>
      </c>
      <c r="F1459" s="59" t="s">
        <v>1475</v>
      </c>
      <c r="G1459" s="59" t="s">
        <v>1406</v>
      </c>
      <c r="H1459" s="59" t="s">
        <v>1475</v>
      </c>
      <c r="I1459" s="59" t="s">
        <v>1406</v>
      </c>
      <c r="J1459" s="59" t="s">
        <v>737</v>
      </c>
      <c r="K1459" s="59" t="s">
        <v>1518</v>
      </c>
      <c r="L1459" s="59" t="s">
        <v>1657</v>
      </c>
      <c r="M1459" s="59" t="s">
        <v>1478</v>
      </c>
      <c r="N1459" s="59" t="s">
        <v>1479</v>
      </c>
      <c r="O1459" s="59" t="s">
        <v>1480</v>
      </c>
      <c r="P1459" s="59" t="s">
        <v>1481</v>
      </c>
      <c r="Q1459" s="59" t="s">
        <v>1482</v>
      </c>
      <c r="R1459" s="59" t="s">
        <v>1483</v>
      </c>
      <c r="S1459" s="59" t="s">
        <v>1658</v>
      </c>
      <c r="T1459" s="59" t="s">
        <v>1659</v>
      </c>
      <c r="U1459" s="59" t="s">
        <v>1486</v>
      </c>
      <c r="V1459" s="59" t="s">
        <v>1487</v>
      </c>
      <c r="W1459" s="59" t="s">
        <v>1488</v>
      </c>
      <c r="X1459" s="59" t="s">
        <v>1510</v>
      </c>
      <c r="Y1459" s="59" t="s">
        <v>1490</v>
      </c>
      <c r="Z1459" s="59">
        <v>5.78</v>
      </c>
      <c r="AA1459" s="59">
        <v>5.78</v>
      </c>
      <c r="AB1459" s="59">
        <v>0</v>
      </c>
      <c r="AC1459" s="59">
        <v>5.78</v>
      </c>
      <c r="AD1459" s="59">
        <v>0</v>
      </c>
      <c r="AE1459" s="59">
        <v>0</v>
      </c>
      <c r="AF1459" s="59" t="s">
        <v>1491</v>
      </c>
      <c r="AG1459" s="59" t="s">
        <v>737</v>
      </c>
      <c r="AH1459" s="59" t="s">
        <v>1518</v>
      </c>
      <c r="AI1459" s="59" t="s">
        <v>1523</v>
      </c>
      <c r="AJ1459" s="59" t="s">
        <v>1486</v>
      </c>
      <c r="AK1459" s="59" t="s">
        <v>278</v>
      </c>
      <c r="AL1459" s="59" t="s">
        <v>1493</v>
      </c>
      <c r="AM1459" s="59" t="s">
        <v>1494</v>
      </c>
      <c r="AN1459" s="59" t="s">
        <v>1384</v>
      </c>
      <c r="AO1459" s="59" t="s">
        <v>107</v>
      </c>
    </row>
    <row r="1460" spans="1:41" x14ac:dyDescent="0.15">
      <c r="A1460" s="59" t="s">
        <v>1886</v>
      </c>
      <c r="B1460" s="59" t="s">
        <v>1655</v>
      </c>
      <c r="C1460" s="59" t="s">
        <v>1656</v>
      </c>
      <c r="D1460" s="59" t="s">
        <v>1517</v>
      </c>
      <c r="E1460" s="59" t="s">
        <v>559</v>
      </c>
      <c r="F1460" s="59" t="s">
        <v>1475</v>
      </c>
      <c r="G1460" s="59" t="s">
        <v>1406</v>
      </c>
      <c r="H1460" s="59" t="s">
        <v>1475</v>
      </c>
      <c r="I1460" s="59" t="s">
        <v>1406</v>
      </c>
      <c r="J1460" s="59" t="s">
        <v>737</v>
      </c>
      <c r="K1460" s="59" t="s">
        <v>1518</v>
      </c>
      <c r="L1460" s="59" t="s">
        <v>1657</v>
      </c>
      <c r="M1460" s="59" t="s">
        <v>1478</v>
      </c>
      <c r="N1460" s="59" t="s">
        <v>1479</v>
      </c>
      <c r="O1460" s="59" t="s">
        <v>1480</v>
      </c>
      <c r="P1460" s="59" t="s">
        <v>1481</v>
      </c>
      <c r="Q1460" s="59" t="s">
        <v>1482</v>
      </c>
      <c r="R1460" s="59" t="s">
        <v>1483</v>
      </c>
      <c r="S1460" s="59" t="s">
        <v>1658</v>
      </c>
      <c r="T1460" s="59" t="s">
        <v>1659</v>
      </c>
      <c r="U1460" s="59" t="s">
        <v>1486</v>
      </c>
      <c r="V1460" s="59" t="s">
        <v>1487</v>
      </c>
      <c r="W1460" s="59" t="s">
        <v>1488</v>
      </c>
      <c r="X1460" s="59" t="s">
        <v>1511</v>
      </c>
      <c r="Y1460" s="59" t="s">
        <v>1490</v>
      </c>
      <c r="Z1460" s="59">
        <v>0.44</v>
      </c>
      <c r="AA1460" s="59">
        <v>0.44</v>
      </c>
      <c r="AB1460" s="59">
        <v>0</v>
      </c>
      <c r="AC1460" s="59">
        <v>0.44</v>
      </c>
      <c r="AD1460" s="59">
        <v>0</v>
      </c>
      <c r="AE1460" s="59">
        <v>0</v>
      </c>
      <c r="AF1460" s="59" t="s">
        <v>1491</v>
      </c>
      <c r="AG1460" s="59" t="s">
        <v>737</v>
      </c>
      <c r="AH1460" s="59" t="s">
        <v>1518</v>
      </c>
      <c r="AI1460" s="59" t="s">
        <v>1523</v>
      </c>
      <c r="AJ1460" s="59" t="s">
        <v>1486</v>
      </c>
      <c r="AK1460" s="59" t="s">
        <v>278</v>
      </c>
      <c r="AL1460" s="59" t="s">
        <v>1493</v>
      </c>
      <c r="AM1460" s="59" t="s">
        <v>1494</v>
      </c>
      <c r="AN1460" s="59" t="s">
        <v>1384</v>
      </c>
      <c r="AO1460" s="59" t="s">
        <v>107</v>
      </c>
    </row>
    <row r="1461" spans="1:41" x14ac:dyDescent="0.15">
      <c r="A1461" s="59" t="s">
        <v>1886</v>
      </c>
      <c r="B1461" s="59" t="s">
        <v>1655</v>
      </c>
      <c r="C1461" s="59" t="s">
        <v>1656</v>
      </c>
      <c r="D1461" s="59" t="s">
        <v>1517</v>
      </c>
      <c r="E1461" s="59" t="s">
        <v>559</v>
      </c>
      <c r="F1461" s="59" t="s">
        <v>1475</v>
      </c>
      <c r="G1461" s="59" t="s">
        <v>1406</v>
      </c>
      <c r="H1461" s="59" t="s">
        <v>1475</v>
      </c>
      <c r="I1461" s="59" t="s">
        <v>1406</v>
      </c>
      <c r="J1461" s="59" t="s">
        <v>737</v>
      </c>
      <c r="K1461" s="59" t="s">
        <v>1518</v>
      </c>
      <c r="L1461" s="59" t="s">
        <v>1657</v>
      </c>
      <c r="M1461" s="59" t="s">
        <v>1478</v>
      </c>
      <c r="N1461" s="59" t="s">
        <v>1479</v>
      </c>
      <c r="O1461" s="59" t="s">
        <v>1480</v>
      </c>
      <c r="P1461" s="59" t="s">
        <v>1481</v>
      </c>
      <c r="Q1461" s="59" t="s">
        <v>1482</v>
      </c>
      <c r="R1461" s="59" t="s">
        <v>1483</v>
      </c>
      <c r="S1461" s="59" t="s">
        <v>1658</v>
      </c>
      <c r="T1461" s="59" t="s">
        <v>1659</v>
      </c>
      <c r="U1461" s="59" t="s">
        <v>1486</v>
      </c>
      <c r="V1461" s="59" t="s">
        <v>1487</v>
      </c>
      <c r="W1461" s="59" t="s">
        <v>1522</v>
      </c>
      <c r="X1461" s="59" t="s">
        <v>1487</v>
      </c>
      <c r="Y1461" s="59" t="s">
        <v>1490</v>
      </c>
      <c r="Z1461" s="59">
        <v>2814.09</v>
      </c>
      <c r="AA1461" s="59">
        <v>2814.09</v>
      </c>
      <c r="AB1461" s="59">
        <v>0</v>
      </c>
      <c r="AC1461" s="59">
        <v>2814.09</v>
      </c>
      <c r="AD1461" s="59">
        <v>0</v>
      </c>
      <c r="AE1461" s="59">
        <v>0</v>
      </c>
      <c r="AF1461" s="59" t="s">
        <v>1491</v>
      </c>
      <c r="AG1461" s="59" t="s">
        <v>737</v>
      </c>
      <c r="AH1461" s="59" t="s">
        <v>1518</v>
      </c>
      <c r="AI1461" s="59" t="s">
        <v>1523</v>
      </c>
      <c r="AJ1461" s="59" t="s">
        <v>1486</v>
      </c>
      <c r="AK1461" s="59" t="s">
        <v>278</v>
      </c>
      <c r="AL1461" s="59" t="s">
        <v>1493</v>
      </c>
      <c r="AM1461" s="59" t="s">
        <v>1494</v>
      </c>
      <c r="AN1461" s="59" t="s">
        <v>1384</v>
      </c>
      <c r="AO1461" s="59" t="s">
        <v>107</v>
      </c>
    </row>
    <row r="1462" spans="1:41" x14ac:dyDescent="0.15">
      <c r="A1462" s="59" t="s">
        <v>1886</v>
      </c>
      <c r="B1462" s="59" t="s">
        <v>1660</v>
      </c>
      <c r="C1462" s="59" t="s">
        <v>1661</v>
      </c>
      <c r="D1462" s="59" t="s">
        <v>1662</v>
      </c>
      <c r="E1462" s="59" t="s">
        <v>1080</v>
      </c>
      <c r="F1462" s="59" t="s">
        <v>1475</v>
      </c>
      <c r="G1462" s="59" t="s">
        <v>1406</v>
      </c>
      <c r="H1462" s="59" t="s">
        <v>1475</v>
      </c>
      <c r="I1462" s="59" t="s">
        <v>1406</v>
      </c>
      <c r="J1462" s="59" t="s">
        <v>1407</v>
      </c>
      <c r="K1462" s="59" t="s">
        <v>1663</v>
      </c>
      <c r="L1462" s="59" t="s">
        <v>1664</v>
      </c>
      <c r="M1462" s="59" t="s">
        <v>1478</v>
      </c>
      <c r="N1462" s="59" t="s">
        <v>1479</v>
      </c>
      <c r="O1462" s="59" t="s">
        <v>1480</v>
      </c>
      <c r="P1462" s="59" t="s">
        <v>1481</v>
      </c>
      <c r="Q1462" s="59" t="s">
        <v>1482</v>
      </c>
      <c r="R1462" s="59" t="s">
        <v>1483</v>
      </c>
      <c r="S1462" s="59" t="s">
        <v>1665</v>
      </c>
      <c r="T1462" s="59" t="s">
        <v>1666</v>
      </c>
      <c r="U1462" s="59" t="s">
        <v>1486</v>
      </c>
      <c r="V1462" s="59" t="s">
        <v>1487</v>
      </c>
      <c r="W1462" s="59" t="s">
        <v>1508</v>
      </c>
      <c r="X1462" s="59" t="s">
        <v>1487</v>
      </c>
      <c r="Y1462" s="59" t="s">
        <v>1490</v>
      </c>
      <c r="Z1462" s="59">
        <v>8817.9</v>
      </c>
      <c r="AA1462" s="59">
        <v>8817.9</v>
      </c>
      <c r="AB1462" s="59">
        <v>0</v>
      </c>
      <c r="AC1462" s="59">
        <v>8817.9</v>
      </c>
      <c r="AD1462" s="59">
        <v>0</v>
      </c>
      <c r="AE1462" s="59">
        <v>0</v>
      </c>
      <c r="AF1462" s="59" t="s">
        <v>1491</v>
      </c>
      <c r="AG1462" s="59" t="s">
        <v>1407</v>
      </c>
      <c r="AH1462" s="59" t="s">
        <v>1663</v>
      </c>
      <c r="AI1462" s="59" t="s">
        <v>1492</v>
      </c>
      <c r="AJ1462" s="59" t="s">
        <v>1486</v>
      </c>
      <c r="AK1462" s="59" t="s">
        <v>278</v>
      </c>
      <c r="AL1462" s="59" t="s">
        <v>1493</v>
      </c>
      <c r="AM1462" s="59" t="s">
        <v>1494</v>
      </c>
      <c r="AN1462" s="59" t="s">
        <v>1382</v>
      </c>
      <c r="AO1462" s="59" t="s">
        <v>88</v>
      </c>
    </row>
    <row r="1463" spans="1:41" x14ac:dyDescent="0.15">
      <c r="A1463" s="59" t="s">
        <v>1886</v>
      </c>
      <c r="B1463" s="59" t="s">
        <v>1660</v>
      </c>
      <c r="C1463" s="59" t="s">
        <v>1661</v>
      </c>
      <c r="D1463" s="59" t="s">
        <v>1662</v>
      </c>
      <c r="E1463" s="59" t="s">
        <v>1080</v>
      </c>
      <c r="F1463" s="59" t="s">
        <v>1475</v>
      </c>
      <c r="G1463" s="59" t="s">
        <v>1406</v>
      </c>
      <c r="H1463" s="59" t="s">
        <v>1475</v>
      </c>
      <c r="I1463" s="59" t="s">
        <v>1406</v>
      </c>
      <c r="J1463" s="59" t="s">
        <v>1407</v>
      </c>
      <c r="K1463" s="59" t="s">
        <v>1663</v>
      </c>
      <c r="L1463" s="59" t="s">
        <v>1664</v>
      </c>
      <c r="M1463" s="59" t="s">
        <v>1478</v>
      </c>
      <c r="N1463" s="59" t="s">
        <v>1479</v>
      </c>
      <c r="O1463" s="59" t="s">
        <v>1480</v>
      </c>
      <c r="P1463" s="59" t="s">
        <v>1481</v>
      </c>
      <c r="Q1463" s="59" t="s">
        <v>1482</v>
      </c>
      <c r="R1463" s="59" t="s">
        <v>1483</v>
      </c>
      <c r="S1463" s="59" t="s">
        <v>1665</v>
      </c>
      <c r="T1463" s="59" t="s">
        <v>1666</v>
      </c>
      <c r="U1463" s="59" t="s">
        <v>1486</v>
      </c>
      <c r="V1463" s="59" t="s">
        <v>1487</v>
      </c>
      <c r="W1463" s="59" t="s">
        <v>1509</v>
      </c>
      <c r="X1463" s="59" t="s">
        <v>1487</v>
      </c>
      <c r="Y1463" s="59" t="s">
        <v>1490</v>
      </c>
      <c r="Z1463" s="59">
        <v>25431.279999999999</v>
      </c>
      <c r="AA1463" s="59">
        <v>25431.279999999999</v>
      </c>
      <c r="AB1463" s="59">
        <v>0</v>
      </c>
      <c r="AC1463" s="59">
        <v>25431.279999999999</v>
      </c>
      <c r="AD1463" s="59">
        <v>0</v>
      </c>
      <c r="AE1463" s="59">
        <v>0</v>
      </c>
      <c r="AF1463" s="59" t="s">
        <v>1491</v>
      </c>
      <c r="AG1463" s="59" t="s">
        <v>1407</v>
      </c>
      <c r="AH1463" s="59" t="s">
        <v>1663</v>
      </c>
      <c r="AI1463" s="59" t="s">
        <v>1492</v>
      </c>
      <c r="AJ1463" s="59" t="s">
        <v>1486</v>
      </c>
      <c r="AK1463" s="59" t="s">
        <v>278</v>
      </c>
      <c r="AL1463" s="59" t="s">
        <v>1493</v>
      </c>
      <c r="AM1463" s="59" t="s">
        <v>1494</v>
      </c>
      <c r="AN1463" s="59" t="s">
        <v>1382</v>
      </c>
      <c r="AO1463" s="59" t="s">
        <v>88</v>
      </c>
    </row>
    <row r="1464" spans="1:41" x14ac:dyDescent="0.15">
      <c r="A1464" s="59" t="s">
        <v>1886</v>
      </c>
      <c r="B1464" s="59" t="s">
        <v>1660</v>
      </c>
      <c r="C1464" s="59" t="s">
        <v>1661</v>
      </c>
      <c r="D1464" s="59" t="s">
        <v>1662</v>
      </c>
      <c r="E1464" s="59" t="s">
        <v>1080</v>
      </c>
      <c r="F1464" s="59" t="s">
        <v>1475</v>
      </c>
      <c r="G1464" s="59" t="s">
        <v>1406</v>
      </c>
      <c r="H1464" s="59" t="s">
        <v>1475</v>
      </c>
      <c r="I1464" s="59" t="s">
        <v>1406</v>
      </c>
      <c r="J1464" s="59" t="s">
        <v>1407</v>
      </c>
      <c r="K1464" s="59" t="s">
        <v>1663</v>
      </c>
      <c r="L1464" s="59" t="s">
        <v>1664</v>
      </c>
      <c r="M1464" s="59" t="s">
        <v>1478</v>
      </c>
      <c r="N1464" s="59" t="s">
        <v>1479</v>
      </c>
      <c r="O1464" s="59" t="s">
        <v>1480</v>
      </c>
      <c r="P1464" s="59" t="s">
        <v>1481</v>
      </c>
      <c r="Q1464" s="59" t="s">
        <v>1482</v>
      </c>
      <c r="R1464" s="59" t="s">
        <v>1483</v>
      </c>
      <c r="S1464" s="59" t="s">
        <v>1665</v>
      </c>
      <c r="T1464" s="59" t="s">
        <v>1666</v>
      </c>
      <c r="U1464" s="59" t="s">
        <v>1486</v>
      </c>
      <c r="V1464" s="59" t="s">
        <v>1487</v>
      </c>
      <c r="W1464" s="59" t="s">
        <v>1488</v>
      </c>
      <c r="X1464" s="59" t="s">
        <v>1511</v>
      </c>
      <c r="Y1464" s="59" t="s">
        <v>1490</v>
      </c>
      <c r="Z1464" s="59">
        <v>1.36</v>
      </c>
      <c r="AA1464" s="59">
        <v>1.36</v>
      </c>
      <c r="AB1464" s="59">
        <v>0</v>
      </c>
      <c r="AC1464" s="59">
        <v>1.36</v>
      </c>
      <c r="AD1464" s="59">
        <v>0</v>
      </c>
      <c r="AE1464" s="59">
        <v>0</v>
      </c>
      <c r="AF1464" s="59" t="s">
        <v>1491</v>
      </c>
      <c r="AG1464" s="59" t="s">
        <v>1407</v>
      </c>
      <c r="AH1464" s="59" t="s">
        <v>1663</v>
      </c>
      <c r="AI1464" s="59" t="s">
        <v>1492</v>
      </c>
      <c r="AJ1464" s="59" t="s">
        <v>1486</v>
      </c>
      <c r="AK1464" s="59" t="s">
        <v>278</v>
      </c>
      <c r="AL1464" s="59" t="s">
        <v>1493</v>
      </c>
      <c r="AM1464" s="59" t="s">
        <v>1494</v>
      </c>
      <c r="AN1464" s="59" t="s">
        <v>1382</v>
      </c>
      <c r="AO1464" s="59" t="s">
        <v>88</v>
      </c>
    </row>
    <row r="1465" spans="1:41" x14ac:dyDescent="0.15">
      <c r="A1465" s="59" t="s">
        <v>1886</v>
      </c>
      <c r="B1465" s="59" t="s">
        <v>1660</v>
      </c>
      <c r="C1465" s="59" t="s">
        <v>1661</v>
      </c>
      <c r="D1465" s="59" t="s">
        <v>1662</v>
      </c>
      <c r="E1465" s="59" t="s">
        <v>1080</v>
      </c>
      <c r="F1465" s="59" t="s">
        <v>1475</v>
      </c>
      <c r="G1465" s="59" t="s">
        <v>1406</v>
      </c>
      <c r="H1465" s="59" t="s">
        <v>1475</v>
      </c>
      <c r="I1465" s="59" t="s">
        <v>1406</v>
      </c>
      <c r="J1465" s="59" t="s">
        <v>1407</v>
      </c>
      <c r="K1465" s="59" t="s">
        <v>1663</v>
      </c>
      <c r="L1465" s="59" t="s">
        <v>1664</v>
      </c>
      <c r="M1465" s="59" t="s">
        <v>1478</v>
      </c>
      <c r="N1465" s="59" t="s">
        <v>1479</v>
      </c>
      <c r="O1465" s="59" t="s">
        <v>1480</v>
      </c>
      <c r="P1465" s="59" t="s">
        <v>1481</v>
      </c>
      <c r="Q1465" s="59" t="s">
        <v>1482</v>
      </c>
      <c r="R1465" s="59" t="s">
        <v>1483</v>
      </c>
      <c r="S1465" s="59" t="s">
        <v>1665</v>
      </c>
      <c r="T1465" s="59" t="s">
        <v>1666</v>
      </c>
      <c r="U1465" s="59" t="s">
        <v>1486</v>
      </c>
      <c r="V1465" s="59" t="s">
        <v>1487</v>
      </c>
      <c r="W1465" s="59" t="s">
        <v>1514</v>
      </c>
      <c r="X1465" s="59" t="s">
        <v>1487</v>
      </c>
      <c r="Y1465" s="59" t="s">
        <v>1490</v>
      </c>
      <c r="Z1465" s="59">
        <v>3149.18</v>
      </c>
      <c r="AA1465" s="59">
        <v>3149.18</v>
      </c>
      <c r="AB1465" s="59">
        <v>0</v>
      </c>
      <c r="AC1465" s="59">
        <v>3149.18</v>
      </c>
      <c r="AD1465" s="59">
        <v>0</v>
      </c>
      <c r="AE1465" s="59">
        <v>0</v>
      </c>
      <c r="AF1465" s="59" t="s">
        <v>1491</v>
      </c>
      <c r="AG1465" s="59" t="s">
        <v>1407</v>
      </c>
      <c r="AH1465" s="59" t="s">
        <v>1663</v>
      </c>
      <c r="AI1465" s="59" t="s">
        <v>1492</v>
      </c>
      <c r="AJ1465" s="59" t="s">
        <v>1486</v>
      </c>
      <c r="AK1465" s="59" t="s">
        <v>278</v>
      </c>
      <c r="AL1465" s="59" t="s">
        <v>1493</v>
      </c>
      <c r="AM1465" s="59" t="s">
        <v>1494</v>
      </c>
      <c r="AN1465" s="59" t="s">
        <v>1382</v>
      </c>
      <c r="AO1465" s="59" t="s">
        <v>88</v>
      </c>
    </row>
    <row r="1466" spans="1:41" x14ac:dyDescent="0.15">
      <c r="A1466" s="59" t="s">
        <v>1886</v>
      </c>
      <c r="B1466" s="59" t="s">
        <v>1667</v>
      </c>
      <c r="C1466" s="59" t="s">
        <v>1668</v>
      </c>
      <c r="D1466" s="59" t="s">
        <v>1662</v>
      </c>
      <c r="E1466" s="59" t="s">
        <v>1080</v>
      </c>
      <c r="F1466" s="59" t="s">
        <v>1475</v>
      </c>
      <c r="G1466" s="59" t="s">
        <v>1406</v>
      </c>
      <c r="H1466" s="59" t="s">
        <v>1475</v>
      </c>
      <c r="I1466" s="59" t="s">
        <v>1406</v>
      </c>
      <c r="J1466" s="59" t="s">
        <v>1407</v>
      </c>
      <c r="K1466" s="59" t="s">
        <v>1663</v>
      </c>
      <c r="L1466" s="59" t="s">
        <v>1669</v>
      </c>
      <c r="M1466" s="59" t="s">
        <v>1478</v>
      </c>
      <c r="N1466" s="59" t="s">
        <v>1479</v>
      </c>
      <c r="O1466" s="59" t="s">
        <v>1480</v>
      </c>
      <c r="P1466" s="59" t="s">
        <v>1481</v>
      </c>
      <c r="Q1466" s="59" t="s">
        <v>1482</v>
      </c>
      <c r="R1466" s="59" t="s">
        <v>1483</v>
      </c>
      <c r="S1466" s="59" t="s">
        <v>1670</v>
      </c>
      <c r="T1466" s="59" t="s">
        <v>1671</v>
      </c>
      <c r="U1466" s="59" t="s">
        <v>1486</v>
      </c>
      <c r="V1466" s="59" t="s">
        <v>1487</v>
      </c>
      <c r="W1466" s="59" t="s">
        <v>1500</v>
      </c>
      <c r="X1466" s="59" t="s">
        <v>1501</v>
      </c>
      <c r="Y1466" s="59" t="s">
        <v>1490</v>
      </c>
      <c r="Z1466" s="59">
        <v>13969.16</v>
      </c>
      <c r="AA1466" s="59">
        <v>13969.16</v>
      </c>
      <c r="AB1466" s="59">
        <v>0</v>
      </c>
      <c r="AC1466" s="59">
        <v>13969.16</v>
      </c>
      <c r="AD1466" s="59">
        <v>0</v>
      </c>
      <c r="AE1466" s="59">
        <v>0</v>
      </c>
      <c r="AF1466" s="59" t="s">
        <v>1491</v>
      </c>
      <c r="AG1466" s="59" t="s">
        <v>1407</v>
      </c>
      <c r="AH1466" s="59" t="s">
        <v>1663</v>
      </c>
      <c r="AI1466" s="59" t="s">
        <v>1492</v>
      </c>
      <c r="AJ1466" s="59" t="s">
        <v>1486</v>
      </c>
      <c r="AK1466" s="59" t="s">
        <v>278</v>
      </c>
      <c r="AL1466" s="59" t="s">
        <v>1493</v>
      </c>
      <c r="AM1466" s="59" t="s">
        <v>1494</v>
      </c>
      <c r="AN1466" s="59" t="s">
        <v>1382</v>
      </c>
      <c r="AO1466" s="59" t="s">
        <v>88</v>
      </c>
    </row>
    <row r="1467" spans="1:41" x14ac:dyDescent="0.15">
      <c r="A1467" s="59" t="s">
        <v>1886</v>
      </c>
      <c r="B1467" s="59" t="s">
        <v>1754</v>
      </c>
      <c r="C1467" s="59" t="s">
        <v>1755</v>
      </c>
      <c r="D1467" s="59" t="s">
        <v>1674</v>
      </c>
      <c r="E1467" s="59" t="s">
        <v>1675</v>
      </c>
      <c r="F1467" s="59" t="s">
        <v>1475</v>
      </c>
      <c r="G1467" s="59" t="s">
        <v>1406</v>
      </c>
      <c r="H1467" s="59" t="s">
        <v>1475</v>
      </c>
      <c r="I1467" s="59" t="s">
        <v>1406</v>
      </c>
      <c r="J1467" s="59" t="s">
        <v>727</v>
      </c>
      <c r="K1467" s="59" t="s">
        <v>1644</v>
      </c>
      <c r="L1467" s="59" t="s">
        <v>1756</v>
      </c>
      <c r="M1467" s="59" t="s">
        <v>1478</v>
      </c>
      <c r="N1467" s="59" t="s">
        <v>1479</v>
      </c>
      <c r="O1467" s="59" t="s">
        <v>1480</v>
      </c>
      <c r="P1467" s="59" t="s">
        <v>1481</v>
      </c>
      <c r="Q1467" s="59" t="s">
        <v>1482</v>
      </c>
      <c r="R1467" s="59" t="s">
        <v>1483</v>
      </c>
      <c r="S1467" s="59" t="s">
        <v>1757</v>
      </c>
      <c r="T1467" s="59" t="s">
        <v>1758</v>
      </c>
      <c r="U1467" s="59" t="s">
        <v>1486</v>
      </c>
      <c r="V1467" s="59" t="s">
        <v>1487</v>
      </c>
      <c r="W1467" s="59" t="s">
        <v>1509</v>
      </c>
      <c r="X1467" s="59" t="s">
        <v>1487</v>
      </c>
      <c r="Y1467" s="59" t="s">
        <v>1490</v>
      </c>
      <c r="Z1467" s="59">
        <v>9981.18</v>
      </c>
      <c r="AA1467" s="59">
        <v>9981.18</v>
      </c>
      <c r="AB1467" s="59">
        <v>0</v>
      </c>
      <c r="AC1467" s="59">
        <v>9981.18</v>
      </c>
      <c r="AD1467" s="59">
        <v>0</v>
      </c>
      <c r="AE1467" s="59">
        <v>0</v>
      </c>
      <c r="AF1467" s="59" t="s">
        <v>1491</v>
      </c>
      <c r="AG1467" s="59" t="s">
        <v>727</v>
      </c>
      <c r="AH1467" s="59" t="s">
        <v>1644</v>
      </c>
      <c r="AI1467" s="59" t="s">
        <v>1492</v>
      </c>
      <c r="AJ1467" s="59" t="s">
        <v>1486</v>
      </c>
      <c r="AK1467" s="59" t="s">
        <v>278</v>
      </c>
      <c r="AL1467" s="59" t="s">
        <v>1493</v>
      </c>
      <c r="AM1467" s="59" t="s">
        <v>1494</v>
      </c>
      <c r="AN1467" s="59" t="s">
        <v>1384</v>
      </c>
      <c r="AO1467" s="59" t="s">
        <v>107</v>
      </c>
    </row>
    <row r="1468" spans="1:41" x14ac:dyDescent="0.15">
      <c r="A1468" s="59" t="s">
        <v>1886</v>
      </c>
      <c r="B1468" s="59" t="s">
        <v>1754</v>
      </c>
      <c r="C1468" s="59" t="s">
        <v>1755</v>
      </c>
      <c r="D1468" s="59" t="s">
        <v>1674</v>
      </c>
      <c r="E1468" s="59" t="s">
        <v>1675</v>
      </c>
      <c r="F1468" s="59" t="s">
        <v>1475</v>
      </c>
      <c r="G1468" s="59" t="s">
        <v>1406</v>
      </c>
      <c r="H1468" s="59" t="s">
        <v>1475</v>
      </c>
      <c r="I1468" s="59" t="s">
        <v>1406</v>
      </c>
      <c r="J1468" s="59" t="s">
        <v>727</v>
      </c>
      <c r="K1468" s="59" t="s">
        <v>1644</v>
      </c>
      <c r="L1468" s="59" t="s">
        <v>1756</v>
      </c>
      <c r="M1468" s="59" t="s">
        <v>1478</v>
      </c>
      <c r="N1468" s="59" t="s">
        <v>1479</v>
      </c>
      <c r="O1468" s="59" t="s">
        <v>1480</v>
      </c>
      <c r="P1468" s="59" t="s">
        <v>1481</v>
      </c>
      <c r="Q1468" s="59" t="s">
        <v>1482</v>
      </c>
      <c r="R1468" s="59" t="s">
        <v>1483</v>
      </c>
      <c r="S1468" s="59" t="s">
        <v>1757</v>
      </c>
      <c r="T1468" s="59" t="s">
        <v>1758</v>
      </c>
      <c r="U1468" s="59" t="s">
        <v>1486</v>
      </c>
      <c r="V1468" s="59" t="s">
        <v>1487</v>
      </c>
      <c r="W1468" s="59" t="s">
        <v>1488</v>
      </c>
      <c r="X1468" s="59" t="s">
        <v>1510</v>
      </c>
      <c r="Y1468" s="59" t="s">
        <v>1490</v>
      </c>
      <c r="Z1468" s="59">
        <v>18.82</v>
      </c>
      <c r="AA1468" s="59">
        <v>18.82</v>
      </c>
      <c r="AB1468" s="59">
        <v>0</v>
      </c>
      <c r="AC1468" s="59">
        <v>18.82</v>
      </c>
      <c r="AD1468" s="59">
        <v>0</v>
      </c>
      <c r="AE1468" s="59">
        <v>0</v>
      </c>
      <c r="AF1468" s="59" t="s">
        <v>1491</v>
      </c>
      <c r="AG1468" s="59" t="s">
        <v>727</v>
      </c>
      <c r="AH1468" s="59" t="s">
        <v>1644</v>
      </c>
      <c r="AI1468" s="59" t="s">
        <v>1492</v>
      </c>
      <c r="AJ1468" s="59" t="s">
        <v>1486</v>
      </c>
      <c r="AK1468" s="59" t="s">
        <v>278</v>
      </c>
      <c r="AL1468" s="59" t="s">
        <v>1493</v>
      </c>
      <c r="AM1468" s="59" t="s">
        <v>1494</v>
      </c>
      <c r="AN1468" s="59" t="s">
        <v>1384</v>
      </c>
      <c r="AO1468" s="59" t="s">
        <v>107</v>
      </c>
    </row>
    <row r="1469" spans="1:41" x14ac:dyDescent="0.15">
      <c r="A1469" s="59" t="s">
        <v>1886</v>
      </c>
      <c r="B1469" s="59" t="s">
        <v>1873</v>
      </c>
      <c r="C1469" s="59" t="s">
        <v>1874</v>
      </c>
      <c r="D1469" s="59" t="s">
        <v>1662</v>
      </c>
      <c r="E1469" s="59" t="s">
        <v>1080</v>
      </c>
      <c r="F1469" s="59" t="s">
        <v>1475</v>
      </c>
      <c r="G1469" s="59" t="s">
        <v>1406</v>
      </c>
      <c r="H1469" s="59" t="s">
        <v>1475</v>
      </c>
      <c r="I1469" s="59" t="s">
        <v>1406</v>
      </c>
      <c r="J1469" s="59" t="s">
        <v>1407</v>
      </c>
      <c r="K1469" s="59" t="s">
        <v>1663</v>
      </c>
      <c r="L1469" s="59" t="s">
        <v>1875</v>
      </c>
      <c r="M1469" s="59" t="s">
        <v>1478</v>
      </c>
      <c r="N1469" s="59" t="s">
        <v>1479</v>
      </c>
      <c r="O1469" s="59" t="s">
        <v>1480</v>
      </c>
      <c r="P1469" s="59" t="s">
        <v>1481</v>
      </c>
      <c r="Q1469" s="59" t="s">
        <v>1482</v>
      </c>
      <c r="R1469" s="59" t="s">
        <v>1483</v>
      </c>
      <c r="S1469" s="59" t="s">
        <v>1876</v>
      </c>
      <c r="T1469" s="59" t="s">
        <v>1877</v>
      </c>
      <c r="U1469" s="59" t="s">
        <v>1486</v>
      </c>
      <c r="V1469" s="59" t="s">
        <v>1487</v>
      </c>
      <c r="W1469" s="59" t="s">
        <v>1508</v>
      </c>
      <c r="X1469" s="59" t="s">
        <v>1487</v>
      </c>
      <c r="Y1469" s="59" t="s">
        <v>1490</v>
      </c>
      <c r="Z1469" s="59">
        <v>13.76</v>
      </c>
      <c r="AA1469" s="59">
        <v>4.1900000000000004</v>
      </c>
      <c r="AB1469" s="59">
        <v>9.57</v>
      </c>
      <c r="AC1469" s="59">
        <v>4.1900000000000004</v>
      </c>
      <c r="AD1469" s="59">
        <v>0</v>
      </c>
      <c r="AE1469" s="59">
        <v>0</v>
      </c>
      <c r="AF1469" s="59" t="s">
        <v>1491</v>
      </c>
      <c r="AG1469" s="59" t="s">
        <v>1407</v>
      </c>
      <c r="AH1469" s="59" t="s">
        <v>1663</v>
      </c>
      <c r="AI1469" s="59" t="s">
        <v>1492</v>
      </c>
      <c r="AJ1469" s="59" t="s">
        <v>1486</v>
      </c>
      <c r="AK1469" s="59" t="s">
        <v>278</v>
      </c>
      <c r="AL1469" s="59" t="s">
        <v>1493</v>
      </c>
      <c r="AM1469" s="59" t="s">
        <v>1494</v>
      </c>
      <c r="AN1469" s="59" t="s">
        <v>1080</v>
      </c>
      <c r="AO1469" s="59" t="s">
        <v>88</v>
      </c>
    </row>
    <row r="1470" spans="1:41" x14ac:dyDescent="0.15">
      <c r="A1470" s="59" t="s">
        <v>1886</v>
      </c>
      <c r="B1470" s="59" t="s">
        <v>1873</v>
      </c>
      <c r="C1470" s="59" t="s">
        <v>1874</v>
      </c>
      <c r="D1470" s="59" t="s">
        <v>1662</v>
      </c>
      <c r="E1470" s="59" t="s">
        <v>1080</v>
      </c>
      <c r="F1470" s="59" t="s">
        <v>1475</v>
      </c>
      <c r="G1470" s="59" t="s">
        <v>1406</v>
      </c>
      <c r="H1470" s="59" t="s">
        <v>1475</v>
      </c>
      <c r="I1470" s="59" t="s">
        <v>1406</v>
      </c>
      <c r="J1470" s="59" t="s">
        <v>1407</v>
      </c>
      <c r="K1470" s="59" t="s">
        <v>1663</v>
      </c>
      <c r="L1470" s="59" t="s">
        <v>1875</v>
      </c>
      <c r="M1470" s="59" t="s">
        <v>1478</v>
      </c>
      <c r="N1470" s="59" t="s">
        <v>1479</v>
      </c>
      <c r="O1470" s="59" t="s">
        <v>1480</v>
      </c>
      <c r="P1470" s="59" t="s">
        <v>1481</v>
      </c>
      <c r="Q1470" s="59" t="s">
        <v>1482</v>
      </c>
      <c r="R1470" s="59" t="s">
        <v>1483</v>
      </c>
      <c r="S1470" s="59" t="s">
        <v>1876</v>
      </c>
      <c r="T1470" s="59" t="s">
        <v>1877</v>
      </c>
      <c r="U1470" s="59" t="s">
        <v>1486</v>
      </c>
      <c r="V1470" s="59" t="s">
        <v>1487</v>
      </c>
      <c r="W1470" s="59" t="s">
        <v>1509</v>
      </c>
      <c r="X1470" s="59" t="s">
        <v>1487</v>
      </c>
      <c r="Y1470" s="59" t="s">
        <v>1490</v>
      </c>
      <c r="Z1470" s="59">
        <v>144.71</v>
      </c>
      <c r="AA1470" s="59">
        <v>65.569999999999993</v>
      </c>
      <c r="AB1470" s="59">
        <v>79.14</v>
      </c>
      <c r="AC1470" s="59">
        <v>65.569999999999993</v>
      </c>
      <c r="AD1470" s="59">
        <v>0</v>
      </c>
      <c r="AE1470" s="59">
        <v>0</v>
      </c>
      <c r="AF1470" s="59" t="s">
        <v>1491</v>
      </c>
      <c r="AG1470" s="59" t="s">
        <v>1407</v>
      </c>
      <c r="AH1470" s="59" t="s">
        <v>1663</v>
      </c>
      <c r="AI1470" s="59" t="s">
        <v>1492</v>
      </c>
      <c r="AJ1470" s="59" t="s">
        <v>1486</v>
      </c>
      <c r="AK1470" s="59" t="s">
        <v>278</v>
      </c>
      <c r="AL1470" s="59" t="s">
        <v>1493</v>
      </c>
      <c r="AM1470" s="59" t="s">
        <v>1494</v>
      </c>
      <c r="AN1470" s="59" t="s">
        <v>1080</v>
      </c>
      <c r="AO1470" s="59" t="s">
        <v>88</v>
      </c>
    </row>
    <row r="1471" spans="1:41" x14ac:dyDescent="0.15">
      <c r="A1471" s="59" t="s">
        <v>1886</v>
      </c>
      <c r="B1471" s="59" t="s">
        <v>1873</v>
      </c>
      <c r="C1471" s="59" t="s">
        <v>1874</v>
      </c>
      <c r="D1471" s="59" t="s">
        <v>1662</v>
      </c>
      <c r="E1471" s="59" t="s">
        <v>1080</v>
      </c>
      <c r="F1471" s="59" t="s">
        <v>1475</v>
      </c>
      <c r="G1471" s="59" t="s">
        <v>1406</v>
      </c>
      <c r="H1471" s="59" t="s">
        <v>1475</v>
      </c>
      <c r="I1471" s="59" t="s">
        <v>1406</v>
      </c>
      <c r="J1471" s="59" t="s">
        <v>1407</v>
      </c>
      <c r="K1471" s="59" t="s">
        <v>1663</v>
      </c>
      <c r="L1471" s="59" t="s">
        <v>1875</v>
      </c>
      <c r="M1471" s="59" t="s">
        <v>1478</v>
      </c>
      <c r="N1471" s="59" t="s">
        <v>1479</v>
      </c>
      <c r="O1471" s="59" t="s">
        <v>1480</v>
      </c>
      <c r="P1471" s="59" t="s">
        <v>1481</v>
      </c>
      <c r="Q1471" s="59" t="s">
        <v>1482</v>
      </c>
      <c r="R1471" s="59" t="s">
        <v>1483</v>
      </c>
      <c r="S1471" s="59" t="s">
        <v>1876</v>
      </c>
      <c r="T1471" s="59" t="s">
        <v>1877</v>
      </c>
      <c r="U1471" s="59" t="s">
        <v>1486</v>
      </c>
      <c r="V1471" s="59" t="s">
        <v>1487</v>
      </c>
      <c r="W1471" s="59" t="s">
        <v>1488</v>
      </c>
      <c r="X1471" s="59" t="s">
        <v>1510</v>
      </c>
      <c r="Y1471" s="59" t="s">
        <v>1490</v>
      </c>
      <c r="Z1471" s="59">
        <v>0.65</v>
      </c>
      <c r="AA1471" s="59">
        <v>0.04</v>
      </c>
      <c r="AB1471" s="59">
        <v>0.61</v>
      </c>
      <c r="AC1471" s="59">
        <v>0.04</v>
      </c>
      <c r="AD1471" s="59">
        <v>0</v>
      </c>
      <c r="AE1471" s="59">
        <v>0</v>
      </c>
      <c r="AF1471" s="59" t="s">
        <v>1491</v>
      </c>
      <c r="AG1471" s="59" t="s">
        <v>1407</v>
      </c>
      <c r="AH1471" s="59" t="s">
        <v>1663</v>
      </c>
      <c r="AI1471" s="59" t="s">
        <v>1492</v>
      </c>
      <c r="AJ1471" s="59" t="s">
        <v>1486</v>
      </c>
      <c r="AK1471" s="59" t="s">
        <v>278</v>
      </c>
      <c r="AL1471" s="59" t="s">
        <v>1493</v>
      </c>
      <c r="AM1471" s="59" t="s">
        <v>1494</v>
      </c>
      <c r="AN1471" s="59" t="s">
        <v>1080</v>
      </c>
      <c r="AO1471" s="59" t="s">
        <v>88</v>
      </c>
    </row>
    <row r="1472" spans="1:41" x14ac:dyDescent="0.15">
      <c r="A1472" s="59" t="s">
        <v>1886</v>
      </c>
      <c r="B1472" s="59" t="s">
        <v>1873</v>
      </c>
      <c r="C1472" s="59" t="s">
        <v>1874</v>
      </c>
      <c r="D1472" s="59" t="s">
        <v>1662</v>
      </c>
      <c r="E1472" s="59" t="s">
        <v>1080</v>
      </c>
      <c r="F1472" s="59" t="s">
        <v>1475</v>
      </c>
      <c r="G1472" s="59" t="s">
        <v>1406</v>
      </c>
      <c r="H1472" s="59" t="s">
        <v>1475</v>
      </c>
      <c r="I1472" s="59" t="s">
        <v>1406</v>
      </c>
      <c r="J1472" s="59" t="s">
        <v>1407</v>
      </c>
      <c r="K1472" s="59" t="s">
        <v>1663</v>
      </c>
      <c r="L1472" s="59" t="s">
        <v>1875</v>
      </c>
      <c r="M1472" s="59" t="s">
        <v>1478</v>
      </c>
      <c r="N1472" s="59" t="s">
        <v>1479</v>
      </c>
      <c r="O1472" s="59" t="s">
        <v>1480</v>
      </c>
      <c r="P1472" s="59" t="s">
        <v>1481</v>
      </c>
      <c r="Q1472" s="59" t="s">
        <v>1482</v>
      </c>
      <c r="R1472" s="59" t="s">
        <v>1483</v>
      </c>
      <c r="S1472" s="59" t="s">
        <v>1876</v>
      </c>
      <c r="T1472" s="59" t="s">
        <v>1877</v>
      </c>
      <c r="U1472" s="59" t="s">
        <v>1486</v>
      </c>
      <c r="V1472" s="59" t="s">
        <v>1487</v>
      </c>
      <c r="W1472" s="59" t="s">
        <v>1488</v>
      </c>
      <c r="X1472" s="59" t="s">
        <v>1511</v>
      </c>
      <c r="Y1472" s="59" t="s">
        <v>1490</v>
      </c>
      <c r="Z1472" s="59">
        <v>143.09</v>
      </c>
      <c r="AA1472" s="59">
        <v>55.89</v>
      </c>
      <c r="AB1472" s="59">
        <v>87.2</v>
      </c>
      <c r="AC1472" s="59">
        <v>55.89</v>
      </c>
      <c r="AD1472" s="59">
        <v>0</v>
      </c>
      <c r="AE1472" s="59">
        <v>0</v>
      </c>
      <c r="AF1472" s="59" t="s">
        <v>1491</v>
      </c>
      <c r="AG1472" s="59" t="s">
        <v>1407</v>
      </c>
      <c r="AH1472" s="59" t="s">
        <v>1663</v>
      </c>
      <c r="AI1472" s="59" t="s">
        <v>1492</v>
      </c>
      <c r="AJ1472" s="59" t="s">
        <v>1486</v>
      </c>
      <c r="AK1472" s="59" t="s">
        <v>278</v>
      </c>
      <c r="AL1472" s="59" t="s">
        <v>1493</v>
      </c>
      <c r="AM1472" s="59" t="s">
        <v>1494</v>
      </c>
      <c r="AN1472" s="59" t="s">
        <v>1080</v>
      </c>
      <c r="AO1472" s="59" t="s">
        <v>88</v>
      </c>
    </row>
    <row r="1473" spans="1:41" x14ac:dyDescent="0.15">
      <c r="A1473" s="59" t="s">
        <v>1886</v>
      </c>
      <c r="B1473" s="59" t="s">
        <v>1873</v>
      </c>
      <c r="C1473" s="59" t="s">
        <v>1874</v>
      </c>
      <c r="D1473" s="59" t="s">
        <v>1662</v>
      </c>
      <c r="E1473" s="59" t="s">
        <v>1080</v>
      </c>
      <c r="F1473" s="59" t="s">
        <v>1475</v>
      </c>
      <c r="G1473" s="59" t="s">
        <v>1406</v>
      </c>
      <c r="H1473" s="59" t="s">
        <v>1475</v>
      </c>
      <c r="I1473" s="59" t="s">
        <v>1406</v>
      </c>
      <c r="J1473" s="59" t="s">
        <v>1407</v>
      </c>
      <c r="K1473" s="59" t="s">
        <v>1663</v>
      </c>
      <c r="L1473" s="59" t="s">
        <v>1875</v>
      </c>
      <c r="M1473" s="59" t="s">
        <v>1478</v>
      </c>
      <c r="N1473" s="59" t="s">
        <v>1479</v>
      </c>
      <c r="O1473" s="59" t="s">
        <v>1480</v>
      </c>
      <c r="P1473" s="59" t="s">
        <v>1481</v>
      </c>
      <c r="Q1473" s="59" t="s">
        <v>1482</v>
      </c>
      <c r="R1473" s="59" t="s">
        <v>1483</v>
      </c>
      <c r="S1473" s="59" t="s">
        <v>1876</v>
      </c>
      <c r="T1473" s="59" t="s">
        <v>1877</v>
      </c>
      <c r="U1473" s="59" t="s">
        <v>1486</v>
      </c>
      <c r="V1473" s="59" t="s">
        <v>1487</v>
      </c>
      <c r="W1473" s="59" t="s">
        <v>1514</v>
      </c>
      <c r="X1473" s="59" t="s">
        <v>1487</v>
      </c>
      <c r="Y1473" s="59" t="s">
        <v>1490</v>
      </c>
      <c r="Z1473" s="59">
        <v>6.8</v>
      </c>
      <c r="AA1473" s="59">
        <v>2.85</v>
      </c>
      <c r="AB1473" s="59">
        <v>3.95</v>
      </c>
      <c r="AC1473" s="59">
        <v>2.85</v>
      </c>
      <c r="AD1473" s="59">
        <v>0</v>
      </c>
      <c r="AE1473" s="59">
        <v>0</v>
      </c>
      <c r="AF1473" s="59" t="s">
        <v>1491</v>
      </c>
      <c r="AG1473" s="59" t="s">
        <v>1407</v>
      </c>
      <c r="AH1473" s="59" t="s">
        <v>1663</v>
      </c>
      <c r="AI1473" s="59" t="s">
        <v>1492</v>
      </c>
      <c r="AJ1473" s="59" t="s">
        <v>1486</v>
      </c>
      <c r="AK1473" s="59" t="s">
        <v>278</v>
      </c>
      <c r="AL1473" s="59" t="s">
        <v>1493</v>
      </c>
      <c r="AM1473" s="59" t="s">
        <v>1494</v>
      </c>
      <c r="AN1473" s="59" t="s">
        <v>1080</v>
      </c>
      <c r="AO1473" s="59" t="s">
        <v>88</v>
      </c>
    </row>
    <row r="1474" spans="1:41" x14ac:dyDescent="0.15">
      <c r="A1474" s="59" t="s">
        <v>1886</v>
      </c>
      <c r="B1474" s="59" t="s">
        <v>1672</v>
      </c>
      <c r="C1474" s="59" t="s">
        <v>1829</v>
      </c>
      <c r="D1474" s="59" t="s">
        <v>1674</v>
      </c>
      <c r="E1474" s="59" t="s">
        <v>1675</v>
      </c>
      <c r="F1474" s="59" t="s">
        <v>1475</v>
      </c>
      <c r="G1474" s="59" t="s">
        <v>1406</v>
      </c>
      <c r="H1474" s="59" t="s">
        <v>1475</v>
      </c>
      <c r="I1474" s="59" t="s">
        <v>1406</v>
      </c>
      <c r="J1474" s="59" t="s">
        <v>727</v>
      </c>
      <c r="K1474" s="59" t="s">
        <v>1644</v>
      </c>
      <c r="L1474" s="59" t="s">
        <v>1676</v>
      </c>
      <c r="M1474" s="59" t="s">
        <v>1478</v>
      </c>
      <c r="N1474" s="59" t="s">
        <v>1479</v>
      </c>
      <c r="O1474" s="59" t="s">
        <v>1480</v>
      </c>
      <c r="P1474" s="59" t="s">
        <v>1481</v>
      </c>
      <c r="Q1474" s="59" t="s">
        <v>1482</v>
      </c>
      <c r="R1474" s="59" t="s">
        <v>1483</v>
      </c>
      <c r="S1474" s="59" t="s">
        <v>1677</v>
      </c>
      <c r="T1474" s="59" t="s">
        <v>1678</v>
      </c>
      <c r="U1474" s="59" t="s">
        <v>1486</v>
      </c>
      <c r="V1474" s="59" t="s">
        <v>1487</v>
      </c>
      <c r="W1474" s="59" t="s">
        <v>1508</v>
      </c>
      <c r="X1474" s="59" t="s">
        <v>1487</v>
      </c>
      <c r="Y1474" s="59" t="s">
        <v>1490</v>
      </c>
      <c r="Z1474" s="59">
        <v>505.55</v>
      </c>
      <c r="AA1474" s="59">
        <v>505.55</v>
      </c>
      <c r="AB1474" s="59">
        <v>0</v>
      </c>
      <c r="AC1474" s="59">
        <v>505.55</v>
      </c>
      <c r="AD1474" s="59">
        <v>0</v>
      </c>
      <c r="AE1474" s="59">
        <v>0</v>
      </c>
      <c r="AF1474" s="59" t="s">
        <v>1491</v>
      </c>
      <c r="AG1474" s="59" t="s">
        <v>727</v>
      </c>
      <c r="AH1474" s="59" t="s">
        <v>1644</v>
      </c>
      <c r="AI1474" s="59" t="s">
        <v>1492</v>
      </c>
      <c r="AJ1474" s="59" t="s">
        <v>1486</v>
      </c>
      <c r="AK1474" s="59" t="s">
        <v>278</v>
      </c>
      <c r="AL1474" s="59" t="s">
        <v>1493</v>
      </c>
      <c r="AM1474" s="59" t="s">
        <v>1494</v>
      </c>
      <c r="AN1474" s="59" t="s">
        <v>1384</v>
      </c>
      <c r="AO1474" s="59" t="s">
        <v>107</v>
      </c>
    </row>
    <row r="1475" spans="1:41" x14ac:dyDescent="0.15">
      <c r="A1475" s="59" t="s">
        <v>1886</v>
      </c>
      <c r="B1475" s="59" t="s">
        <v>1672</v>
      </c>
      <c r="C1475" s="59" t="s">
        <v>1829</v>
      </c>
      <c r="D1475" s="59" t="s">
        <v>1674</v>
      </c>
      <c r="E1475" s="59" t="s">
        <v>1675</v>
      </c>
      <c r="F1475" s="59" t="s">
        <v>1475</v>
      </c>
      <c r="G1475" s="59" t="s">
        <v>1406</v>
      </c>
      <c r="H1475" s="59" t="s">
        <v>1475</v>
      </c>
      <c r="I1475" s="59" t="s">
        <v>1406</v>
      </c>
      <c r="J1475" s="59" t="s">
        <v>727</v>
      </c>
      <c r="K1475" s="59" t="s">
        <v>1644</v>
      </c>
      <c r="L1475" s="59" t="s">
        <v>1676</v>
      </c>
      <c r="M1475" s="59" t="s">
        <v>1478</v>
      </c>
      <c r="N1475" s="59" t="s">
        <v>1479</v>
      </c>
      <c r="O1475" s="59" t="s">
        <v>1480</v>
      </c>
      <c r="P1475" s="59" t="s">
        <v>1481</v>
      </c>
      <c r="Q1475" s="59" t="s">
        <v>1482</v>
      </c>
      <c r="R1475" s="59" t="s">
        <v>1483</v>
      </c>
      <c r="S1475" s="59" t="s">
        <v>1677</v>
      </c>
      <c r="T1475" s="59" t="s">
        <v>1678</v>
      </c>
      <c r="U1475" s="59" t="s">
        <v>1486</v>
      </c>
      <c r="V1475" s="59" t="s">
        <v>1487</v>
      </c>
      <c r="W1475" s="59" t="s">
        <v>1509</v>
      </c>
      <c r="X1475" s="59" t="s">
        <v>1487</v>
      </c>
      <c r="Y1475" s="59" t="s">
        <v>1490</v>
      </c>
      <c r="Z1475" s="59">
        <v>4113.6499999999996</v>
      </c>
      <c r="AA1475" s="59">
        <v>4113.6499999999996</v>
      </c>
      <c r="AB1475" s="59">
        <v>0</v>
      </c>
      <c r="AC1475" s="59">
        <v>4113.6499999999996</v>
      </c>
      <c r="AD1475" s="59">
        <v>0</v>
      </c>
      <c r="AE1475" s="59">
        <v>0</v>
      </c>
      <c r="AF1475" s="59" t="s">
        <v>1491</v>
      </c>
      <c r="AG1475" s="59" t="s">
        <v>727</v>
      </c>
      <c r="AH1475" s="59" t="s">
        <v>1644</v>
      </c>
      <c r="AI1475" s="59" t="s">
        <v>1492</v>
      </c>
      <c r="AJ1475" s="59" t="s">
        <v>1486</v>
      </c>
      <c r="AK1475" s="59" t="s">
        <v>278</v>
      </c>
      <c r="AL1475" s="59" t="s">
        <v>1493</v>
      </c>
      <c r="AM1475" s="59" t="s">
        <v>1494</v>
      </c>
      <c r="AN1475" s="59" t="s">
        <v>1384</v>
      </c>
      <c r="AO1475" s="59" t="s">
        <v>107</v>
      </c>
    </row>
    <row r="1476" spans="1:41" x14ac:dyDescent="0.15">
      <c r="A1476" s="59" t="s">
        <v>1886</v>
      </c>
      <c r="B1476" s="59" t="s">
        <v>1672</v>
      </c>
      <c r="C1476" s="59" t="s">
        <v>1829</v>
      </c>
      <c r="D1476" s="59" t="s">
        <v>1674</v>
      </c>
      <c r="E1476" s="59" t="s">
        <v>1675</v>
      </c>
      <c r="F1476" s="59" t="s">
        <v>1475</v>
      </c>
      <c r="G1476" s="59" t="s">
        <v>1406</v>
      </c>
      <c r="H1476" s="59" t="s">
        <v>1475</v>
      </c>
      <c r="I1476" s="59" t="s">
        <v>1406</v>
      </c>
      <c r="J1476" s="59" t="s">
        <v>727</v>
      </c>
      <c r="K1476" s="59" t="s">
        <v>1644</v>
      </c>
      <c r="L1476" s="59" t="s">
        <v>1676</v>
      </c>
      <c r="M1476" s="59" t="s">
        <v>1478</v>
      </c>
      <c r="N1476" s="59" t="s">
        <v>1479</v>
      </c>
      <c r="O1476" s="59" t="s">
        <v>1480</v>
      </c>
      <c r="P1476" s="59" t="s">
        <v>1481</v>
      </c>
      <c r="Q1476" s="59" t="s">
        <v>1482</v>
      </c>
      <c r="R1476" s="59" t="s">
        <v>1483</v>
      </c>
      <c r="S1476" s="59" t="s">
        <v>1677</v>
      </c>
      <c r="T1476" s="59" t="s">
        <v>1678</v>
      </c>
      <c r="U1476" s="59" t="s">
        <v>1486</v>
      </c>
      <c r="V1476" s="59" t="s">
        <v>1487</v>
      </c>
      <c r="W1476" s="59" t="s">
        <v>1488</v>
      </c>
      <c r="X1476" s="59" t="s">
        <v>1511</v>
      </c>
      <c r="Y1476" s="59" t="s">
        <v>1490</v>
      </c>
      <c r="Z1476" s="59">
        <v>7.63</v>
      </c>
      <c r="AA1476" s="59">
        <v>7.63</v>
      </c>
      <c r="AB1476" s="59">
        <v>0</v>
      </c>
      <c r="AC1476" s="59">
        <v>7.63</v>
      </c>
      <c r="AD1476" s="59">
        <v>0</v>
      </c>
      <c r="AE1476" s="59">
        <v>0</v>
      </c>
      <c r="AF1476" s="59" t="s">
        <v>1491</v>
      </c>
      <c r="AG1476" s="59" t="s">
        <v>727</v>
      </c>
      <c r="AH1476" s="59" t="s">
        <v>1644</v>
      </c>
      <c r="AI1476" s="59" t="s">
        <v>1492</v>
      </c>
      <c r="AJ1476" s="59" t="s">
        <v>1486</v>
      </c>
      <c r="AK1476" s="59" t="s">
        <v>278</v>
      </c>
      <c r="AL1476" s="59" t="s">
        <v>1493</v>
      </c>
      <c r="AM1476" s="59" t="s">
        <v>1494</v>
      </c>
      <c r="AN1476" s="59" t="s">
        <v>1384</v>
      </c>
      <c r="AO1476" s="59" t="s">
        <v>107</v>
      </c>
    </row>
    <row r="1477" spans="1:41" x14ac:dyDescent="0.15">
      <c r="A1477" s="59" t="s">
        <v>1886</v>
      </c>
      <c r="B1477" s="59" t="s">
        <v>1672</v>
      </c>
      <c r="C1477" s="59" t="s">
        <v>1829</v>
      </c>
      <c r="D1477" s="59" t="s">
        <v>1674</v>
      </c>
      <c r="E1477" s="59" t="s">
        <v>1675</v>
      </c>
      <c r="F1477" s="59" t="s">
        <v>1475</v>
      </c>
      <c r="G1477" s="59" t="s">
        <v>1406</v>
      </c>
      <c r="H1477" s="59" t="s">
        <v>1475</v>
      </c>
      <c r="I1477" s="59" t="s">
        <v>1406</v>
      </c>
      <c r="J1477" s="59" t="s">
        <v>727</v>
      </c>
      <c r="K1477" s="59" t="s">
        <v>1644</v>
      </c>
      <c r="L1477" s="59" t="s">
        <v>1676</v>
      </c>
      <c r="M1477" s="59" t="s">
        <v>1478</v>
      </c>
      <c r="N1477" s="59" t="s">
        <v>1479</v>
      </c>
      <c r="O1477" s="59" t="s">
        <v>1480</v>
      </c>
      <c r="P1477" s="59" t="s">
        <v>1481</v>
      </c>
      <c r="Q1477" s="59" t="s">
        <v>1482</v>
      </c>
      <c r="R1477" s="59" t="s">
        <v>1483</v>
      </c>
      <c r="S1477" s="59" t="s">
        <v>1677</v>
      </c>
      <c r="T1477" s="59" t="s">
        <v>1678</v>
      </c>
      <c r="U1477" s="59" t="s">
        <v>1486</v>
      </c>
      <c r="V1477" s="59" t="s">
        <v>1487</v>
      </c>
      <c r="W1477" s="59" t="s">
        <v>1513</v>
      </c>
      <c r="X1477" s="59" t="s">
        <v>1487</v>
      </c>
      <c r="Y1477" s="59" t="s">
        <v>1490</v>
      </c>
      <c r="Z1477" s="59">
        <v>373.17</v>
      </c>
      <c r="AA1477" s="59">
        <v>373.17</v>
      </c>
      <c r="AB1477" s="59">
        <v>0</v>
      </c>
      <c r="AC1477" s="59">
        <v>373.17</v>
      </c>
      <c r="AD1477" s="59">
        <v>0</v>
      </c>
      <c r="AE1477" s="59">
        <v>0</v>
      </c>
      <c r="AF1477" s="59" t="s">
        <v>1491</v>
      </c>
      <c r="AG1477" s="59" t="s">
        <v>727</v>
      </c>
      <c r="AH1477" s="59" t="s">
        <v>1644</v>
      </c>
      <c r="AI1477" s="59" t="s">
        <v>1492</v>
      </c>
      <c r="AJ1477" s="59" t="s">
        <v>1486</v>
      </c>
      <c r="AK1477" s="59" t="s">
        <v>278</v>
      </c>
      <c r="AL1477" s="59" t="s">
        <v>1493</v>
      </c>
      <c r="AM1477" s="59" t="s">
        <v>1494</v>
      </c>
      <c r="AN1477" s="59" t="s">
        <v>1384</v>
      </c>
      <c r="AO1477" s="59" t="s">
        <v>107</v>
      </c>
    </row>
    <row r="1478" spans="1:41" x14ac:dyDescent="0.15">
      <c r="A1478" s="59" t="s">
        <v>1886</v>
      </c>
      <c r="B1478" s="59" t="s">
        <v>1764</v>
      </c>
      <c r="C1478" s="59" t="s">
        <v>1765</v>
      </c>
      <c r="D1478" s="59" t="s">
        <v>1638</v>
      </c>
      <c r="E1478" s="59" t="s">
        <v>1639</v>
      </c>
      <c r="F1478" s="59" t="s">
        <v>1475</v>
      </c>
      <c r="G1478" s="59" t="s">
        <v>1406</v>
      </c>
      <c r="H1478" s="59" t="s">
        <v>1475</v>
      </c>
      <c r="I1478" s="59" t="s">
        <v>1406</v>
      </c>
      <c r="J1478" s="59" t="s">
        <v>727</v>
      </c>
      <c r="K1478" s="59" t="s">
        <v>1640</v>
      </c>
      <c r="L1478" s="59" t="s">
        <v>1766</v>
      </c>
      <c r="M1478" s="59" t="s">
        <v>1478</v>
      </c>
      <c r="N1478" s="59" t="s">
        <v>1479</v>
      </c>
      <c r="O1478" s="59" t="s">
        <v>1480</v>
      </c>
      <c r="P1478" s="59" t="s">
        <v>1481</v>
      </c>
      <c r="Q1478" s="59" t="s">
        <v>1482</v>
      </c>
      <c r="R1478" s="59" t="s">
        <v>1483</v>
      </c>
      <c r="S1478" s="59" t="s">
        <v>1767</v>
      </c>
      <c r="T1478" s="59" t="s">
        <v>1768</v>
      </c>
      <c r="U1478" s="59" t="s">
        <v>1486</v>
      </c>
      <c r="V1478" s="59" t="s">
        <v>1487</v>
      </c>
      <c r="W1478" s="59" t="s">
        <v>1509</v>
      </c>
      <c r="X1478" s="59" t="s">
        <v>1487</v>
      </c>
      <c r="Y1478" s="59" t="s">
        <v>1490</v>
      </c>
      <c r="Z1478" s="59">
        <v>4041.63</v>
      </c>
      <c r="AA1478" s="59">
        <v>4041.63</v>
      </c>
      <c r="AB1478" s="59">
        <v>0</v>
      </c>
      <c r="AC1478" s="59">
        <v>4041.63</v>
      </c>
      <c r="AD1478" s="59">
        <v>0</v>
      </c>
      <c r="AE1478" s="59">
        <v>0</v>
      </c>
      <c r="AF1478" s="59" t="s">
        <v>1491</v>
      </c>
      <c r="AG1478" s="59" t="s">
        <v>727</v>
      </c>
      <c r="AH1478" s="59" t="s">
        <v>1644</v>
      </c>
      <c r="AI1478" s="59" t="s">
        <v>1492</v>
      </c>
      <c r="AJ1478" s="59" t="s">
        <v>1486</v>
      </c>
      <c r="AK1478" s="59" t="s">
        <v>278</v>
      </c>
      <c r="AL1478" s="59" t="s">
        <v>1493</v>
      </c>
      <c r="AM1478" s="59" t="s">
        <v>1494</v>
      </c>
      <c r="AN1478" s="59" t="s">
        <v>1384</v>
      </c>
      <c r="AO1478" s="59" t="s">
        <v>107</v>
      </c>
    </row>
    <row r="1479" spans="1:41" x14ac:dyDescent="0.15">
      <c r="A1479" s="59" t="s">
        <v>1886</v>
      </c>
      <c r="B1479" s="59" t="s">
        <v>1764</v>
      </c>
      <c r="C1479" s="59" t="s">
        <v>1765</v>
      </c>
      <c r="D1479" s="59" t="s">
        <v>1638</v>
      </c>
      <c r="E1479" s="59" t="s">
        <v>1639</v>
      </c>
      <c r="F1479" s="59" t="s">
        <v>1475</v>
      </c>
      <c r="G1479" s="59" t="s">
        <v>1406</v>
      </c>
      <c r="H1479" s="59" t="s">
        <v>1475</v>
      </c>
      <c r="I1479" s="59" t="s">
        <v>1406</v>
      </c>
      <c r="J1479" s="59" t="s">
        <v>727</v>
      </c>
      <c r="K1479" s="59" t="s">
        <v>1640</v>
      </c>
      <c r="L1479" s="59" t="s">
        <v>1766</v>
      </c>
      <c r="M1479" s="59" t="s">
        <v>1478</v>
      </c>
      <c r="N1479" s="59" t="s">
        <v>1479</v>
      </c>
      <c r="O1479" s="59" t="s">
        <v>1480</v>
      </c>
      <c r="P1479" s="59" t="s">
        <v>1481</v>
      </c>
      <c r="Q1479" s="59" t="s">
        <v>1482</v>
      </c>
      <c r="R1479" s="59" t="s">
        <v>1483</v>
      </c>
      <c r="S1479" s="59" t="s">
        <v>1767</v>
      </c>
      <c r="T1479" s="59" t="s">
        <v>1768</v>
      </c>
      <c r="U1479" s="59" t="s">
        <v>1486</v>
      </c>
      <c r="V1479" s="59" t="s">
        <v>1487</v>
      </c>
      <c r="W1479" s="59" t="s">
        <v>1488</v>
      </c>
      <c r="X1479" s="59" t="s">
        <v>1511</v>
      </c>
      <c r="Y1479" s="59" t="s">
        <v>1490</v>
      </c>
      <c r="Z1479" s="59">
        <v>22.03</v>
      </c>
      <c r="AA1479" s="59">
        <v>22.03</v>
      </c>
      <c r="AB1479" s="59">
        <v>0</v>
      </c>
      <c r="AC1479" s="59">
        <v>22.03</v>
      </c>
      <c r="AD1479" s="59">
        <v>0</v>
      </c>
      <c r="AE1479" s="59">
        <v>0</v>
      </c>
      <c r="AF1479" s="59" t="s">
        <v>1491</v>
      </c>
      <c r="AG1479" s="59" t="s">
        <v>727</v>
      </c>
      <c r="AH1479" s="59" t="s">
        <v>1644</v>
      </c>
      <c r="AI1479" s="59" t="s">
        <v>1492</v>
      </c>
      <c r="AJ1479" s="59" t="s">
        <v>1486</v>
      </c>
      <c r="AK1479" s="59" t="s">
        <v>278</v>
      </c>
      <c r="AL1479" s="59" t="s">
        <v>1493</v>
      </c>
      <c r="AM1479" s="59" t="s">
        <v>1494</v>
      </c>
      <c r="AN1479" s="59" t="s">
        <v>1384</v>
      </c>
      <c r="AO1479" s="59" t="s">
        <v>107</v>
      </c>
    </row>
    <row r="1480" spans="1:41" x14ac:dyDescent="0.15">
      <c r="A1480" s="59" t="s">
        <v>1886</v>
      </c>
      <c r="B1480" s="59" t="s">
        <v>1684</v>
      </c>
      <c r="C1480" s="59" t="s">
        <v>1685</v>
      </c>
      <c r="D1480" s="59" t="s">
        <v>1674</v>
      </c>
      <c r="E1480" s="59" t="s">
        <v>1675</v>
      </c>
      <c r="F1480" s="59" t="s">
        <v>1475</v>
      </c>
      <c r="G1480" s="59" t="s">
        <v>1406</v>
      </c>
      <c r="H1480" s="59" t="s">
        <v>1475</v>
      </c>
      <c r="I1480" s="59" t="s">
        <v>1406</v>
      </c>
      <c r="J1480" s="59" t="s">
        <v>727</v>
      </c>
      <c r="K1480" s="59" t="s">
        <v>1644</v>
      </c>
      <c r="L1480" s="59" t="s">
        <v>1686</v>
      </c>
      <c r="M1480" s="59" t="s">
        <v>1478</v>
      </c>
      <c r="N1480" s="59" t="s">
        <v>1479</v>
      </c>
      <c r="O1480" s="59" t="s">
        <v>1480</v>
      </c>
      <c r="P1480" s="59" t="s">
        <v>1481</v>
      </c>
      <c r="Q1480" s="59" t="s">
        <v>1482</v>
      </c>
      <c r="R1480" s="59" t="s">
        <v>1483</v>
      </c>
      <c r="S1480" s="59" t="s">
        <v>1687</v>
      </c>
      <c r="T1480" s="59" t="s">
        <v>1688</v>
      </c>
      <c r="U1480" s="59" t="s">
        <v>1486</v>
      </c>
      <c r="V1480" s="59" t="s">
        <v>1487</v>
      </c>
      <c r="W1480" s="59" t="s">
        <v>1509</v>
      </c>
      <c r="X1480" s="59" t="s">
        <v>1487</v>
      </c>
      <c r="Y1480" s="59" t="s">
        <v>1490</v>
      </c>
      <c r="Z1480" s="59">
        <v>6673.48</v>
      </c>
      <c r="AA1480" s="59">
        <v>6673.48</v>
      </c>
      <c r="AB1480" s="59">
        <v>0</v>
      </c>
      <c r="AC1480" s="59">
        <v>6673.48</v>
      </c>
      <c r="AD1480" s="59">
        <v>0</v>
      </c>
      <c r="AE1480" s="59">
        <v>0</v>
      </c>
      <c r="AF1480" s="59" t="s">
        <v>1491</v>
      </c>
      <c r="AG1480" s="59" t="s">
        <v>727</v>
      </c>
      <c r="AH1480" s="59" t="s">
        <v>1644</v>
      </c>
      <c r="AI1480" s="59" t="s">
        <v>1492</v>
      </c>
      <c r="AJ1480" s="59" t="s">
        <v>1486</v>
      </c>
      <c r="AK1480" s="59" t="s">
        <v>278</v>
      </c>
      <c r="AL1480" s="59" t="s">
        <v>1493</v>
      </c>
      <c r="AM1480" s="59" t="s">
        <v>1494</v>
      </c>
      <c r="AN1480" s="59" t="s">
        <v>1384</v>
      </c>
      <c r="AO1480" s="59" t="s">
        <v>107</v>
      </c>
    </row>
    <row r="1481" spans="1:41" x14ac:dyDescent="0.15">
      <c r="A1481" s="59" t="s">
        <v>1886</v>
      </c>
      <c r="B1481" s="59" t="s">
        <v>1684</v>
      </c>
      <c r="C1481" s="59" t="s">
        <v>1685</v>
      </c>
      <c r="D1481" s="59" t="s">
        <v>1674</v>
      </c>
      <c r="E1481" s="59" t="s">
        <v>1675</v>
      </c>
      <c r="F1481" s="59" t="s">
        <v>1475</v>
      </c>
      <c r="G1481" s="59" t="s">
        <v>1406</v>
      </c>
      <c r="H1481" s="59" t="s">
        <v>1475</v>
      </c>
      <c r="I1481" s="59" t="s">
        <v>1406</v>
      </c>
      <c r="J1481" s="59" t="s">
        <v>727</v>
      </c>
      <c r="K1481" s="59" t="s">
        <v>1644</v>
      </c>
      <c r="L1481" s="59" t="s">
        <v>1686</v>
      </c>
      <c r="M1481" s="59" t="s">
        <v>1478</v>
      </c>
      <c r="N1481" s="59" t="s">
        <v>1479</v>
      </c>
      <c r="O1481" s="59" t="s">
        <v>1480</v>
      </c>
      <c r="P1481" s="59" t="s">
        <v>1481</v>
      </c>
      <c r="Q1481" s="59" t="s">
        <v>1482</v>
      </c>
      <c r="R1481" s="59" t="s">
        <v>1483</v>
      </c>
      <c r="S1481" s="59" t="s">
        <v>1687</v>
      </c>
      <c r="T1481" s="59" t="s">
        <v>1688</v>
      </c>
      <c r="U1481" s="59" t="s">
        <v>1486</v>
      </c>
      <c r="V1481" s="59" t="s">
        <v>1487</v>
      </c>
      <c r="W1481" s="59" t="s">
        <v>1488</v>
      </c>
      <c r="X1481" s="59" t="s">
        <v>1511</v>
      </c>
      <c r="Y1481" s="59" t="s">
        <v>1490</v>
      </c>
      <c r="Z1481" s="59">
        <v>26.44</v>
      </c>
      <c r="AA1481" s="59">
        <v>26.44</v>
      </c>
      <c r="AB1481" s="59">
        <v>0</v>
      </c>
      <c r="AC1481" s="59">
        <v>26.44</v>
      </c>
      <c r="AD1481" s="59">
        <v>0</v>
      </c>
      <c r="AE1481" s="59">
        <v>0</v>
      </c>
      <c r="AF1481" s="59" t="s">
        <v>1491</v>
      </c>
      <c r="AG1481" s="59" t="s">
        <v>727</v>
      </c>
      <c r="AH1481" s="59" t="s">
        <v>1644</v>
      </c>
      <c r="AI1481" s="59" t="s">
        <v>1492</v>
      </c>
      <c r="AJ1481" s="59" t="s">
        <v>1486</v>
      </c>
      <c r="AK1481" s="59" t="s">
        <v>278</v>
      </c>
      <c r="AL1481" s="59" t="s">
        <v>1493</v>
      </c>
      <c r="AM1481" s="59" t="s">
        <v>1494</v>
      </c>
      <c r="AN1481" s="59" t="s">
        <v>1384</v>
      </c>
      <c r="AO1481" s="59" t="s">
        <v>107</v>
      </c>
    </row>
    <row r="1482" spans="1:41" x14ac:dyDescent="0.15">
      <c r="A1482" s="59" t="s">
        <v>1886</v>
      </c>
      <c r="B1482" s="59" t="s">
        <v>1689</v>
      </c>
      <c r="C1482" s="59" t="s">
        <v>1690</v>
      </c>
      <c r="D1482" s="59" t="s">
        <v>1674</v>
      </c>
      <c r="E1482" s="59" t="s">
        <v>1675</v>
      </c>
      <c r="F1482" s="59" t="s">
        <v>1475</v>
      </c>
      <c r="G1482" s="59" t="s">
        <v>1406</v>
      </c>
      <c r="H1482" s="59" t="s">
        <v>1475</v>
      </c>
      <c r="I1482" s="59" t="s">
        <v>1406</v>
      </c>
      <c r="J1482" s="59" t="s">
        <v>727</v>
      </c>
      <c r="K1482" s="59" t="s">
        <v>1644</v>
      </c>
      <c r="L1482" s="59" t="s">
        <v>1691</v>
      </c>
      <c r="M1482" s="59" t="s">
        <v>1478</v>
      </c>
      <c r="N1482" s="59" t="s">
        <v>1479</v>
      </c>
      <c r="O1482" s="59" t="s">
        <v>1480</v>
      </c>
      <c r="P1482" s="59" t="s">
        <v>1481</v>
      </c>
      <c r="Q1482" s="59" t="s">
        <v>1482</v>
      </c>
      <c r="R1482" s="59" t="s">
        <v>1483</v>
      </c>
      <c r="S1482" s="59" t="s">
        <v>1692</v>
      </c>
      <c r="T1482" s="59" t="s">
        <v>1693</v>
      </c>
      <c r="U1482" s="59" t="s">
        <v>1486</v>
      </c>
      <c r="V1482" s="59" t="s">
        <v>1487</v>
      </c>
      <c r="W1482" s="59" t="s">
        <v>1509</v>
      </c>
      <c r="X1482" s="59" t="s">
        <v>1487</v>
      </c>
      <c r="Y1482" s="59" t="s">
        <v>1490</v>
      </c>
      <c r="Z1482" s="59">
        <v>3000</v>
      </c>
      <c r="AA1482" s="59">
        <v>3000</v>
      </c>
      <c r="AB1482" s="59">
        <v>0</v>
      </c>
      <c r="AC1482" s="59">
        <v>3000</v>
      </c>
      <c r="AD1482" s="59">
        <v>0</v>
      </c>
      <c r="AE1482" s="59">
        <v>0</v>
      </c>
      <c r="AF1482" s="59" t="s">
        <v>1491</v>
      </c>
      <c r="AG1482" s="59" t="s">
        <v>727</v>
      </c>
      <c r="AH1482" s="59" t="s">
        <v>1644</v>
      </c>
      <c r="AI1482" s="59" t="s">
        <v>1492</v>
      </c>
      <c r="AJ1482" s="59" t="s">
        <v>1486</v>
      </c>
      <c r="AK1482" s="59" t="s">
        <v>278</v>
      </c>
      <c r="AL1482" s="59" t="s">
        <v>1493</v>
      </c>
      <c r="AM1482" s="59" t="s">
        <v>1494</v>
      </c>
      <c r="AN1482" s="59" t="s">
        <v>1384</v>
      </c>
      <c r="AO1482" s="59" t="s">
        <v>107</v>
      </c>
    </row>
    <row r="1483" spans="1:41" x14ac:dyDescent="0.15">
      <c r="A1483" s="59" t="s">
        <v>1886</v>
      </c>
      <c r="B1483" s="59" t="s">
        <v>1887</v>
      </c>
      <c r="C1483" s="59" t="s">
        <v>1888</v>
      </c>
      <c r="D1483" s="59" t="s">
        <v>1674</v>
      </c>
      <c r="E1483" s="59" t="s">
        <v>1675</v>
      </c>
      <c r="F1483" s="59" t="s">
        <v>1475</v>
      </c>
      <c r="G1483" s="59" t="s">
        <v>1406</v>
      </c>
      <c r="H1483" s="59" t="s">
        <v>1475</v>
      </c>
      <c r="I1483" s="59" t="s">
        <v>1406</v>
      </c>
      <c r="J1483" s="59" t="s">
        <v>727</v>
      </c>
      <c r="K1483" s="59" t="s">
        <v>1644</v>
      </c>
      <c r="L1483" s="59" t="s">
        <v>1696</v>
      </c>
      <c r="M1483" s="59" t="s">
        <v>1478</v>
      </c>
      <c r="N1483" s="59" t="s">
        <v>1479</v>
      </c>
      <c r="O1483" s="59" t="s">
        <v>1480</v>
      </c>
      <c r="P1483" s="59" t="s">
        <v>1481</v>
      </c>
      <c r="Q1483" s="59" t="s">
        <v>1482</v>
      </c>
      <c r="R1483" s="59" t="s">
        <v>1483</v>
      </c>
      <c r="S1483" s="59" t="s">
        <v>1889</v>
      </c>
      <c r="T1483" s="59" t="s">
        <v>1890</v>
      </c>
      <c r="U1483" s="59" t="s">
        <v>1486</v>
      </c>
      <c r="V1483" s="59" t="s">
        <v>1487</v>
      </c>
      <c r="W1483" s="59" t="s">
        <v>1509</v>
      </c>
      <c r="X1483" s="59" t="s">
        <v>1487</v>
      </c>
      <c r="Y1483" s="59" t="s">
        <v>1490</v>
      </c>
      <c r="Z1483" s="59">
        <v>1948.99</v>
      </c>
      <c r="AA1483" s="59">
        <v>1948.99</v>
      </c>
      <c r="AB1483" s="59">
        <v>0</v>
      </c>
      <c r="AC1483" s="59">
        <v>1948.99</v>
      </c>
      <c r="AD1483" s="59">
        <v>0</v>
      </c>
      <c r="AE1483" s="59">
        <v>0</v>
      </c>
      <c r="AF1483" s="59" t="s">
        <v>1491</v>
      </c>
      <c r="AG1483" s="59" t="s">
        <v>727</v>
      </c>
      <c r="AH1483" s="59" t="s">
        <v>1644</v>
      </c>
      <c r="AI1483" s="59" t="s">
        <v>1492</v>
      </c>
      <c r="AJ1483" s="59" t="s">
        <v>1486</v>
      </c>
      <c r="AK1483" s="59" t="s">
        <v>278</v>
      </c>
      <c r="AL1483" s="59" t="s">
        <v>1493</v>
      </c>
      <c r="AM1483" s="59" t="s">
        <v>1494</v>
      </c>
      <c r="AN1483" s="59" t="s">
        <v>1384</v>
      </c>
      <c r="AO1483" s="59" t="s">
        <v>107</v>
      </c>
    </row>
    <row r="1484" spans="1:41" x14ac:dyDescent="0.15">
      <c r="A1484" s="59" t="s">
        <v>1886</v>
      </c>
      <c r="B1484" s="59" t="s">
        <v>1694</v>
      </c>
      <c r="C1484" s="59" t="s">
        <v>1695</v>
      </c>
      <c r="D1484" s="59" t="s">
        <v>1674</v>
      </c>
      <c r="E1484" s="59" t="s">
        <v>1675</v>
      </c>
      <c r="F1484" s="59" t="s">
        <v>1475</v>
      </c>
      <c r="G1484" s="59" t="s">
        <v>1406</v>
      </c>
      <c r="H1484" s="59" t="s">
        <v>1475</v>
      </c>
      <c r="I1484" s="59" t="s">
        <v>1406</v>
      </c>
      <c r="J1484" s="59" t="s">
        <v>727</v>
      </c>
      <c r="K1484" s="59" t="s">
        <v>1644</v>
      </c>
      <c r="L1484" s="59" t="s">
        <v>1696</v>
      </c>
      <c r="M1484" s="59" t="s">
        <v>1478</v>
      </c>
      <c r="N1484" s="59" t="s">
        <v>1479</v>
      </c>
      <c r="O1484" s="59" t="s">
        <v>1480</v>
      </c>
      <c r="P1484" s="59" t="s">
        <v>1481</v>
      </c>
      <c r="Q1484" s="59" t="s">
        <v>1482</v>
      </c>
      <c r="R1484" s="59" t="s">
        <v>1483</v>
      </c>
      <c r="S1484" s="59" t="s">
        <v>1697</v>
      </c>
      <c r="T1484" s="59" t="s">
        <v>1698</v>
      </c>
      <c r="U1484" s="59" t="s">
        <v>1486</v>
      </c>
      <c r="V1484" s="59" t="s">
        <v>1487</v>
      </c>
      <c r="W1484" s="59" t="s">
        <v>1509</v>
      </c>
      <c r="X1484" s="59" t="s">
        <v>1487</v>
      </c>
      <c r="Y1484" s="59" t="s">
        <v>1490</v>
      </c>
      <c r="Z1484" s="59">
        <v>1039.6099999999999</v>
      </c>
      <c r="AA1484" s="59">
        <v>1039.6099999999999</v>
      </c>
      <c r="AB1484" s="59">
        <v>0</v>
      </c>
      <c r="AC1484" s="59">
        <v>1039.6099999999999</v>
      </c>
      <c r="AD1484" s="59">
        <v>0</v>
      </c>
      <c r="AE1484" s="59">
        <v>0</v>
      </c>
      <c r="AF1484" s="59" t="s">
        <v>1491</v>
      </c>
      <c r="AG1484" s="59" t="s">
        <v>727</v>
      </c>
      <c r="AH1484" s="59" t="s">
        <v>1644</v>
      </c>
      <c r="AI1484" s="59" t="s">
        <v>1492</v>
      </c>
      <c r="AJ1484" s="59" t="s">
        <v>1486</v>
      </c>
      <c r="AK1484" s="59" t="s">
        <v>278</v>
      </c>
      <c r="AL1484" s="59" t="s">
        <v>1493</v>
      </c>
      <c r="AM1484" s="59" t="s">
        <v>1494</v>
      </c>
      <c r="AN1484" s="59" t="s">
        <v>1384</v>
      </c>
      <c r="AO1484" s="59" t="s">
        <v>107</v>
      </c>
    </row>
    <row r="1485" spans="1:41" x14ac:dyDescent="0.15">
      <c r="A1485" s="59" t="s">
        <v>1886</v>
      </c>
      <c r="B1485" s="59" t="s">
        <v>1835</v>
      </c>
      <c r="C1485" s="59" t="s">
        <v>1836</v>
      </c>
      <c r="D1485" s="59" t="s">
        <v>1837</v>
      </c>
      <c r="E1485" s="59" t="s">
        <v>1838</v>
      </c>
      <c r="F1485" s="59" t="s">
        <v>1475</v>
      </c>
      <c r="G1485" s="59" t="s">
        <v>1406</v>
      </c>
      <c r="H1485" s="59" t="s">
        <v>1475</v>
      </c>
      <c r="I1485" s="59" t="s">
        <v>1406</v>
      </c>
      <c r="J1485" s="59" t="s">
        <v>1476</v>
      </c>
      <c r="K1485" s="59" t="s">
        <v>1839</v>
      </c>
      <c r="L1485" s="59" t="s">
        <v>1840</v>
      </c>
      <c r="M1485" s="59" t="s">
        <v>1478</v>
      </c>
      <c r="N1485" s="59" t="s">
        <v>1479</v>
      </c>
      <c r="O1485" s="59" t="s">
        <v>1480</v>
      </c>
      <c r="P1485" s="59" t="s">
        <v>1481</v>
      </c>
      <c r="Q1485" s="59" t="s">
        <v>1482</v>
      </c>
      <c r="R1485" s="59" t="s">
        <v>1483</v>
      </c>
      <c r="S1485" s="59" t="s">
        <v>1841</v>
      </c>
      <c r="T1485" s="59" t="s">
        <v>1842</v>
      </c>
      <c r="U1485" s="59" t="s">
        <v>1486</v>
      </c>
      <c r="V1485" s="59" t="s">
        <v>1487</v>
      </c>
      <c r="W1485" s="59" t="s">
        <v>1509</v>
      </c>
      <c r="X1485" s="59" t="s">
        <v>1487</v>
      </c>
      <c r="Y1485" s="59" t="s">
        <v>1490</v>
      </c>
      <c r="Z1485" s="59">
        <v>22.16</v>
      </c>
      <c r="AA1485" s="59">
        <v>22.16</v>
      </c>
      <c r="AB1485" s="59">
        <v>0</v>
      </c>
      <c r="AC1485" s="59">
        <v>22.16</v>
      </c>
      <c r="AD1485" s="59">
        <v>0</v>
      </c>
      <c r="AE1485" s="59">
        <v>0</v>
      </c>
      <c r="AF1485" s="59" t="s">
        <v>1491</v>
      </c>
      <c r="AG1485" s="59" t="s">
        <v>1476</v>
      </c>
      <c r="AH1485" s="59" t="s">
        <v>1839</v>
      </c>
      <c r="AI1485" s="59" t="s">
        <v>1492</v>
      </c>
      <c r="AJ1485" s="59" t="s">
        <v>1486</v>
      </c>
      <c r="AK1485" s="59" t="s">
        <v>278</v>
      </c>
      <c r="AL1485" s="59" t="s">
        <v>1493</v>
      </c>
      <c r="AM1485" s="59" t="s">
        <v>1494</v>
      </c>
      <c r="AN1485" s="59" t="s">
        <v>1384</v>
      </c>
      <c r="AO1485" s="59" t="s">
        <v>107</v>
      </c>
    </row>
    <row r="1486" spans="1:41" x14ac:dyDescent="0.15">
      <c r="A1486" s="59" t="s">
        <v>1886</v>
      </c>
      <c r="B1486" s="59" t="s">
        <v>1835</v>
      </c>
      <c r="C1486" s="59" t="s">
        <v>1836</v>
      </c>
      <c r="D1486" s="59" t="s">
        <v>1837</v>
      </c>
      <c r="E1486" s="59" t="s">
        <v>1838</v>
      </c>
      <c r="F1486" s="59" t="s">
        <v>1475</v>
      </c>
      <c r="G1486" s="59" t="s">
        <v>1406</v>
      </c>
      <c r="H1486" s="59" t="s">
        <v>1475</v>
      </c>
      <c r="I1486" s="59" t="s">
        <v>1406</v>
      </c>
      <c r="J1486" s="59" t="s">
        <v>1476</v>
      </c>
      <c r="K1486" s="59" t="s">
        <v>1839</v>
      </c>
      <c r="L1486" s="59" t="s">
        <v>1840</v>
      </c>
      <c r="M1486" s="59" t="s">
        <v>1478</v>
      </c>
      <c r="N1486" s="59" t="s">
        <v>1479</v>
      </c>
      <c r="O1486" s="59" t="s">
        <v>1480</v>
      </c>
      <c r="P1486" s="59" t="s">
        <v>1481</v>
      </c>
      <c r="Q1486" s="59" t="s">
        <v>1482</v>
      </c>
      <c r="R1486" s="59" t="s">
        <v>1483</v>
      </c>
      <c r="S1486" s="59" t="s">
        <v>1841</v>
      </c>
      <c r="T1486" s="59" t="s">
        <v>1842</v>
      </c>
      <c r="U1486" s="59" t="s">
        <v>1486</v>
      </c>
      <c r="V1486" s="59" t="s">
        <v>1487</v>
      </c>
      <c r="W1486" s="59" t="s">
        <v>1488</v>
      </c>
      <c r="X1486" s="59" t="s">
        <v>1510</v>
      </c>
      <c r="Y1486" s="59" t="s">
        <v>1490</v>
      </c>
      <c r="Z1486" s="59">
        <v>47.44</v>
      </c>
      <c r="AA1486" s="59">
        <v>47.44</v>
      </c>
      <c r="AB1486" s="59">
        <v>0</v>
      </c>
      <c r="AC1486" s="59">
        <v>47.44</v>
      </c>
      <c r="AD1486" s="59">
        <v>0</v>
      </c>
      <c r="AE1486" s="59">
        <v>0</v>
      </c>
      <c r="AF1486" s="59" t="s">
        <v>1491</v>
      </c>
      <c r="AG1486" s="59" t="s">
        <v>1476</v>
      </c>
      <c r="AH1486" s="59" t="s">
        <v>1839</v>
      </c>
      <c r="AI1486" s="59" t="s">
        <v>1492</v>
      </c>
      <c r="AJ1486" s="59" t="s">
        <v>1486</v>
      </c>
      <c r="AK1486" s="59" t="s">
        <v>278</v>
      </c>
      <c r="AL1486" s="59" t="s">
        <v>1493</v>
      </c>
      <c r="AM1486" s="59" t="s">
        <v>1494</v>
      </c>
      <c r="AN1486" s="59" t="s">
        <v>1384</v>
      </c>
      <c r="AO1486" s="59" t="s">
        <v>107</v>
      </c>
    </row>
    <row r="1487" spans="1:41" x14ac:dyDescent="0.15">
      <c r="A1487" s="59" t="s">
        <v>1886</v>
      </c>
      <c r="B1487" s="59" t="s">
        <v>1835</v>
      </c>
      <c r="C1487" s="59" t="s">
        <v>1836</v>
      </c>
      <c r="D1487" s="59" t="s">
        <v>1837</v>
      </c>
      <c r="E1487" s="59" t="s">
        <v>1838</v>
      </c>
      <c r="F1487" s="59" t="s">
        <v>1475</v>
      </c>
      <c r="G1487" s="59" t="s">
        <v>1406</v>
      </c>
      <c r="H1487" s="59" t="s">
        <v>1475</v>
      </c>
      <c r="I1487" s="59" t="s">
        <v>1406</v>
      </c>
      <c r="J1487" s="59" t="s">
        <v>1476</v>
      </c>
      <c r="K1487" s="59" t="s">
        <v>1839</v>
      </c>
      <c r="L1487" s="59" t="s">
        <v>1840</v>
      </c>
      <c r="M1487" s="59" t="s">
        <v>1478</v>
      </c>
      <c r="N1487" s="59" t="s">
        <v>1479</v>
      </c>
      <c r="O1487" s="59" t="s">
        <v>1480</v>
      </c>
      <c r="P1487" s="59" t="s">
        <v>1481</v>
      </c>
      <c r="Q1487" s="59" t="s">
        <v>1482</v>
      </c>
      <c r="R1487" s="59" t="s">
        <v>1483</v>
      </c>
      <c r="S1487" s="59" t="s">
        <v>1841</v>
      </c>
      <c r="T1487" s="59" t="s">
        <v>1842</v>
      </c>
      <c r="U1487" s="59" t="s">
        <v>1486</v>
      </c>
      <c r="V1487" s="59" t="s">
        <v>1487</v>
      </c>
      <c r="W1487" s="59" t="s">
        <v>1488</v>
      </c>
      <c r="X1487" s="59" t="s">
        <v>1511</v>
      </c>
      <c r="Y1487" s="59" t="s">
        <v>1490</v>
      </c>
      <c r="Z1487" s="59">
        <v>7.93</v>
      </c>
      <c r="AA1487" s="59">
        <v>7.93</v>
      </c>
      <c r="AB1487" s="59">
        <v>0</v>
      </c>
      <c r="AC1487" s="59">
        <v>7.93</v>
      </c>
      <c r="AD1487" s="59">
        <v>0</v>
      </c>
      <c r="AE1487" s="59">
        <v>0</v>
      </c>
      <c r="AF1487" s="59" t="s">
        <v>1491</v>
      </c>
      <c r="AG1487" s="59" t="s">
        <v>1476</v>
      </c>
      <c r="AH1487" s="59" t="s">
        <v>1839</v>
      </c>
      <c r="AI1487" s="59" t="s">
        <v>1492</v>
      </c>
      <c r="AJ1487" s="59" t="s">
        <v>1486</v>
      </c>
      <c r="AK1487" s="59" t="s">
        <v>278</v>
      </c>
      <c r="AL1487" s="59" t="s">
        <v>1493</v>
      </c>
      <c r="AM1487" s="59" t="s">
        <v>1494</v>
      </c>
      <c r="AN1487" s="59" t="s">
        <v>1384</v>
      </c>
      <c r="AO1487" s="59" t="s">
        <v>107</v>
      </c>
    </row>
    <row r="1488" spans="1:41" x14ac:dyDescent="0.15">
      <c r="A1488" s="59" t="s">
        <v>1886</v>
      </c>
      <c r="B1488" s="59" t="s">
        <v>1699</v>
      </c>
      <c r="C1488" s="59" t="s">
        <v>1700</v>
      </c>
      <c r="D1488" s="59" t="s">
        <v>1701</v>
      </c>
      <c r="E1488" s="59" t="s">
        <v>1702</v>
      </c>
      <c r="F1488" s="59" t="s">
        <v>1475</v>
      </c>
      <c r="G1488" s="59" t="s">
        <v>1406</v>
      </c>
      <c r="H1488" s="59" t="s">
        <v>1475</v>
      </c>
      <c r="I1488" s="59" t="s">
        <v>1406</v>
      </c>
      <c r="J1488" s="59" t="s">
        <v>727</v>
      </c>
      <c r="K1488" s="59" t="s">
        <v>1703</v>
      </c>
      <c r="L1488" s="59" t="s">
        <v>1704</v>
      </c>
      <c r="M1488" s="59" t="s">
        <v>1478</v>
      </c>
      <c r="N1488" s="59" t="s">
        <v>1479</v>
      </c>
      <c r="O1488" s="59" t="s">
        <v>1480</v>
      </c>
      <c r="P1488" s="59" t="s">
        <v>1481</v>
      </c>
      <c r="Q1488" s="59" t="s">
        <v>1482</v>
      </c>
      <c r="R1488" s="59" t="s">
        <v>1483</v>
      </c>
      <c r="S1488" s="59" t="s">
        <v>1705</v>
      </c>
      <c r="T1488" s="59" t="s">
        <v>1706</v>
      </c>
      <c r="U1488" s="59" t="s">
        <v>1486</v>
      </c>
      <c r="V1488" s="59" t="s">
        <v>1487</v>
      </c>
      <c r="W1488" s="59" t="s">
        <v>1508</v>
      </c>
      <c r="X1488" s="59" t="s">
        <v>1487</v>
      </c>
      <c r="Y1488" s="59" t="s">
        <v>1490</v>
      </c>
      <c r="Z1488" s="59">
        <v>13.11</v>
      </c>
      <c r="AA1488" s="59">
        <v>13.11</v>
      </c>
      <c r="AB1488" s="59">
        <v>0</v>
      </c>
      <c r="AC1488" s="59">
        <v>13.11</v>
      </c>
      <c r="AD1488" s="59">
        <v>0</v>
      </c>
      <c r="AE1488" s="59">
        <v>0</v>
      </c>
      <c r="AF1488" s="59" t="s">
        <v>1707</v>
      </c>
      <c r="AG1488" s="59" t="s">
        <v>1406</v>
      </c>
      <c r="AH1488" s="59" t="s">
        <v>1406</v>
      </c>
      <c r="AI1488" s="59" t="s">
        <v>1523</v>
      </c>
      <c r="AJ1488" s="59" t="s">
        <v>1486</v>
      </c>
      <c r="AK1488" s="59" t="s">
        <v>278</v>
      </c>
      <c r="AL1488" s="59" t="s">
        <v>1493</v>
      </c>
      <c r="AM1488" s="59" t="s">
        <v>1494</v>
      </c>
      <c r="AN1488" s="59" t="s">
        <v>1384</v>
      </c>
      <c r="AO1488" s="59" t="s">
        <v>107</v>
      </c>
    </row>
    <row r="1489" spans="1:41" x14ac:dyDescent="0.15">
      <c r="A1489" s="59" t="s">
        <v>1886</v>
      </c>
      <c r="B1489" s="59" t="s">
        <v>1699</v>
      </c>
      <c r="C1489" s="59" t="s">
        <v>1700</v>
      </c>
      <c r="D1489" s="59" t="s">
        <v>1701</v>
      </c>
      <c r="E1489" s="59" t="s">
        <v>1702</v>
      </c>
      <c r="F1489" s="59" t="s">
        <v>1475</v>
      </c>
      <c r="G1489" s="59" t="s">
        <v>1406</v>
      </c>
      <c r="H1489" s="59" t="s">
        <v>1475</v>
      </c>
      <c r="I1489" s="59" t="s">
        <v>1406</v>
      </c>
      <c r="J1489" s="59" t="s">
        <v>727</v>
      </c>
      <c r="K1489" s="59" t="s">
        <v>1703</v>
      </c>
      <c r="L1489" s="59" t="s">
        <v>1704</v>
      </c>
      <c r="M1489" s="59" t="s">
        <v>1478</v>
      </c>
      <c r="N1489" s="59" t="s">
        <v>1479</v>
      </c>
      <c r="O1489" s="59" t="s">
        <v>1480</v>
      </c>
      <c r="P1489" s="59" t="s">
        <v>1481</v>
      </c>
      <c r="Q1489" s="59" t="s">
        <v>1482</v>
      </c>
      <c r="R1489" s="59" t="s">
        <v>1483</v>
      </c>
      <c r="S1489" s="59" t="s">
        <v>1705</v>
      </c>
      <c r="T1489" s="59" t="s">
        <v>1706</v>
      </c>
      <c r="U1489" s="59" t="s">
        <v>1486</v>
      </c>
      <c r="V1489" s="59" t="s">
        <v>1487</v>
      </c>
      <c r="W1489" s="59" t="s">
        <v>1509</v>
      </c>
      <c r="X1489" s="59" t="s">
        <v>1487</v>
      </c>
      <c r="Y1489" s="59" t="s">
        <v>1490</v>
      </c>
      <c r="Z1489" s="59">
        <v>1.98</v>
      </c>
      <c r="AA1489" s="59">
        <v>1.98</v>
      </c>
      <c r="AB1489" s="59">
        <v>0</v>
      </c>
      <c r="AC1489" s="59">
        <v>1.98</v>
      </c>
      <c r="AD1489" s="59">
        <v>0</v>
      </c>
      <c r="AE1489" s="59">
        <v>0</v>
      </c>
      <c r="AF1489" s="59" t="s">
        <v>1707</v>
      </c>
      <c r="AG1489" s="59" t="s">
        <v>1406</v>
      </c>
      <c r="AH1489" s="59" t="s">
        <v>1406</v>
      </c>
      <c r="AI1489" s="59" t="s">
        <v>1523</v>
      </c>
      <c r="AJ1489" s="59" t="s">
        <v>1486</v>
      </c>
      <c r="AK1489" s="59" t="s">
        <v>278</v>
      </c>
      <c r="AL1489" s="59" t="s">
        <v>1493</v>
      </c>
      <c r="AM1489" s="59" t="s">
        <v>1494</v>
      </c>
      <c r="AN1489" s="59" t="s">
        <v>1384</v>
      </c>
      <c r="AO1489" s="59" t="s">
        <v>107</v>
      </c>
    </row>
    <row r="1490" spans="1:41" x14ac:dyDescent="0.15">
      <c r="A1490" s="59" t="s">
        <v>1886</v>
      </c>
      <c r="B1490" s="59" t="s">
        <v>1699</v>
      </c>
      <c r="C1490" s="59" t="s">
        <v>1700</v>
      </c>
      <c r="D1490" s="59" t="s">
        <v>1701</v>
      </c>
      <c r="E1490" s="59" t="s">
        <v>1702</v>
      </c>
      <c r="F1490" s="59" t="s">
        <v>1475</v>
      </c>
      <c r="G1490" s="59" t="s">
        <v>1406</v>
      </c>
      <c r="H1490" s="59" t="s">
        <v>1475</v>
      </c>
      <c r="I1490" s="59" t="s">
        <v>1406</v>
      </c>
      <c r="J1490" s="59" t="s">
        <v>727</v>
      </c>
      <c r="K1490" s="59" t="s">
        <v>1703</v>
      </c>
      <c r="L1490" s="59" t="s">
        <v>1704</v>
      </c>
      <c r="M1490" s="59" t="s">
        <v>1478</v>
      </c>
      <c r="N1490" s="59" t="s">
        <v>1479</v>
      </c>
      <c r="O1490" s="59" t="s">
        <v>1480</v>
      </c>
      <c r="P1490" s="59" t="s">
        <v>1481</v>
      </c>
      <c r="Q1490" s="59" t="s">
        <v>1482</v>
      </c>
      <c r="R1490" s="59" t="s">
        <v>1483</v>
      </c>
      <c r="S1490" s="59" t="s">
        <v>1705</v>
      </c>
      <c r="T1490" s="59" t="s">
        <v>1706</v>
      </c>
      <c r="U1490" s="59" t="s">
        <v>1486</v>
      </c>
      <c r="V1490" s="59" t="s">
        <v>1487</v>
      </c>
      <c r="W1490" s="59" t="s">
        <v>1513</v>
      </c>
      <c r="X1490" s="59" t="s">
        <v>1487</v>
      </c>
      <c r="Y1490" s="59" t="s">
        <v>1490</v>
      </c>
      <c r="Z1490" s="59">
        <v>7.74</v>
      </c>
      <c r="AA1490" s="59">
        <v>7.74</v>
      </c>
      <c r="AB1490" s="59">
        <v>0</v>
      </c>
      <c r="AC1490" s="59">
        <v>7.74</v>
      </c>
      <c r="AD1490" s="59">
        <v>0</v>
      </c>
      <c r="AE1490" s="59">
        <v>0</v>
      </c>
      <c r="AF1490" s="59" t="s">
        <v>1707</v>
      </c>
      <c r="AG1490" s="59" t="s">
        <v>1406</v>
      </c>
      <c r="AH1490" s="59" t="s">
        <v>1406</v>
      </c>
      <c r="AI1490" s="59" t="s">
        <v>1523</v>
      </c>
      <c r="AJ1490" s="59" t="s">
        <v>1486</v>
      </c>
      <c r="AK1490" s="59" t="s">
        <v>278</v>
      </c>
      <c r="AL1490" s="59" t="s">
        <v>1493</v>
      </c>
      <c r="AM1490" s="59" t="s">
        <v>1494</v>
      </c>
      <c r="AN1490" s="59" t="s">
        <v>1384</v>
      </c>
      <c r="AO1490" s="59" t="s">
        <v>107</v>
      </c>
    </row>
    <row r="1491" spans="1:41" x14ac:dyDescent="0.15">
      <c r="A1491" s="59" t="s">
        <v>1886</v>
      </c>
      <c r="B1491" s="59" t="s">
        <v>1699</v>
      </c>
      <c r="C1491" s="59" t="s">
        <v>1700</v>
      </c>
      <c r="D1491" s="59" t="s">
        <v>1701</v>
      </c>
      <c r="E1491" s="59" t="s">
        <v>1702</v>
      </c>
      <c r="F1491" s="59" t="s">
        <v>1475</v>
      </c>
      <c r="G1491" s="59" t="s">
        <v>1406</v>
      </c>
      <c r="H1491" s="59" t="s">
        <v>1475</v>
      </c>
      <c r="I1491" s="59" t="s">
        <v>1406</v>
      </c>
      <c r="J1491" s="59" t="s">
        <v>727</v>
      </c>
      <c r="K1491" s="59" t="s">
        <v>1703</v>
      </c>
      <c r="L1491" s="59" t="s">
        <v>1704</v>
      </c>
      <c r="M1491" s="59" t="s">
        <v>1478</v>
      </c>
      <c r="N1491" s="59" t="s">
        <v>1479</v>
      </c>
      <c r="O1491" s="59" t="s">
        <v>1480</v>
      </c>
      <c r="P1491" s="59" t="s">
        <v>1481</v>
      </c>
      <c r="Q1491" s="59" t="s">
        <v>1482</v>
      </c>
      <c r="R1491" s="59" t="s">
        <v>1483</v>
      </c>
      <c r="S1491" s="59" t="s">
        <v>1705</v>
      </c>
      <c r="T1491" s="59" t="s">
        <v>1706</v>
      </c>
      <c r="U1491" s="59" t="s">
        <v>1486</v>
      </c>
      <c r="V1491" s="59" t="s">
        <v>1487</v>
      </c>
      <c r="W1491" s="59" t="s">
        <v>1514</v>
      </c>
      <c r="X1491" s="59" t="s">
        <v>1487</v>
      </c>
      <c r="Y1491" s="59" t="s">
        <v>1490</v>
      </c>
      <c r="Z1491" s="59">
        <v>1.56</v>
      </c>
      <c r="AA1491" s="59">
        <v>1.56</v>
      </c>
      <c r="AB1491" s="59">
        <v>0</v>
      </c>
      <c r="AC1491" s="59">
        <v>1.56</v>
      </c>
      <c r="AD1491" s="59">
        <v>0</v>
      </c>
      <c r="AE1491" s="59">
        <v>0</v>
      </c>
      <c r="AF1491" s="59" t="s">
        <v>1707</v>
      </c>
      <c r="AG1491" s="59" t="s">
        <v>1406</v>
      </c>
      <c r="AH1491" s="59" t="s">
        <v>1406</v>
      </c>
      <c r="AI1491" s="59" t="s">
        <v>1523</v>
      </c>
      <c r="AJ1491" s="59" t="s">
        <v>1486</v>
      </c>
      <c r="AK1491" s="59" t="s">
        <v>278</v>
      </c>
      <c r="AL1491" s="59" t="s">
        <v>1493</v>
      </c>
      <c r="AM1491" s="59" t="s">
        <v>1494</v>
      </c>
      <c r="AN1491" s="59" t="s">
        <v>1384</v>
      </c>
      <c r="AO1491" s="59" t="s">
        <v>107</v>
      </c>
    </row>
    <row r="1492" spans="1:41" x14ac:dyDescent="0.15">
      <c r="A1492" s="59" t="s">
        <v>1886</v>
      </c>
      <c r="B1492" s="59" t="s">
        <v>1708</v>
      </c>
      <c r="C1492" s="59" t="s">
        <v>1709</v>
      </c>
      <c r="D1492" s="59" t="s">
        <v>1701</v>
      </c>
      <c r="E1492" s="59" t="s">
        <v>1702</v>
      </c>
      <c r="F1492" s="59" t="s">
        <v>1475</v>
      </c>
      <c r="G1492" s="59" t="s">
        <v>1406</v>
      </c>
      <c r="H1492" s="59" t="s">
        <v>1475</v>
      </c>
      <c r="I1492" s="59" t="s">
        <v>1406</v>
      </c>
      <c r="J1492" s="59" t="s">
        <v>727</v>
      </c>
      <c r="K1492" s="59" t="s">
        <v>1703</v>
      </c>
      <c r="L1492" s="59" t="s">
        <v>1710</v>
      </c>
      <c r="M1492" s="59" t="s">
        <v>1478</v>
      </c>
      <c r="N1492" s="59" t="s">
        <v>1479</v>
      </c>
      <c r="O1492" s="59" t="s">
        <v>1480</v>
      </c>
      <c r="P1492" s="59" t="s">
        <v>1481</v>
      </c>
      <c r="Q1492" s="59" t="s">
        <v>1482</v>
      </c>
      <c r="R1492" s="59" t="s">
        <v>1483</v>
      </c>
      <c r="S1492" s="59" t="s">
        <v>1711</v>
      </c>
      <c r="T1492" s="59" t="s">
        <v>1712</v>
      </c>
      <c r="U1492" s="59" t="s">
        <v>1486</v>
      </c>
      <c r="V1492" s="59" t="s">
        <v>1487</v>
      </c>
      <c r="W1492" s="59" t="s">
        <v>1508</v>
      </c>
      <c r="X1492" s="59" t="s">
        <v>1487</v>
      </c>
      <c r="Y1492" s="59" t="s">
        <v>1490</v>
      </c>
      <c r="Z1492" s="59">
        <v>44.32</v>
      </c>
      <c r="AA1492" s="59">
        <v>44.32</v>
      </c>
      <c r="AB1492" s="59">
        <v>0</v>
      </c>
      <c r="AC1492" s="59">
        <v>44.32</v>
      </c>
      <c r="AD1492" s="59">
        <v>0</v>
      </c>
      <c r="AE1492" s="59">
        <v>0</v>
      </c>
      <c r="AF1492" s="59" t="s">
        <v>1491</v>
      </c>
      <c r="AG1492" s="59" t="s">
        <v>727</v>
      </c>
      <c r="AH1492" s="59" t="s">
        <v>1713</v>
      </c>
      <c r="AI1492" s="59" t="s">
        <v>1492</v>
      </c>
      <c r="AJ1492" s="59" t="s">
        <v>1486</v>
      </c>
      <c r="AK1492" s="59" t="s">
        <v>278</v>
      </c>
      <c r="AL1492" s="59" t="s">
        <v>1493</v>
      </c>
      <c r="AM1492" s="59" t="s">
        <v>1494</v>
      </c>
      <c r="AN1492" s="59" t="s">
        <v>1384</v>
      </c>
      <c r="AO1492" s="59" t="s">
        <v>107</v>
      </c>
    </row>
    <row r="1493" spans="1:41" x14ac:dyDescent="0.15">
      <c r="A1493" s="59" t="s">
        <v>1886</v>
      </c>
      <c r="B1493" s="59" t="s">
        <v>1708</v>
      </c>
      <c r="C1493" s="59" t="s">
        <v>1709</v>
      </c>
      <c r="D1493" s="59" t="s">
        <v>1701</v>
      </c>
      <c r="E1493" s="59" t="s">
        <v>1702</v>
      </c>
      <c r="F1493" s="59" t="s">
        <v>1475</v>
      </c>
      <c r="G1493" s="59" t="s">
        <v>1406</v>
      </c>
      <c r="H1493" s="59" t="s">
        <v>1475</v>
      </c>
      <c r="I1493" s="59" t="s">
        <v>1406</v>
      </c>
      <c r="J1493" s="59" t="s">
        <v>727</v>
      </c>
      <c r="K1493" s="59" t="s">
        <v>1703</v>
      </c>
      <c r="L1493" s="59" t="s">
        <v>1710</v>
      </c>
      <c r="M1493" s="59" t="s">
        <v>1478</v>
      </c>
      <c r="N1493" s="59" t="s">
        <v>1479</v>
      </c>
      <c r="O1493" s="59" t="s">
        <v>1480</v>
      </c>
      <c r="P1493" s="59" t="s">
        <v>1481</v>
      </c>
      <c r="Q1493" s="59" t="s">
        <v>1482</v>
      </c>
      <c r="R1493" s="59" t="s">
        <v>1483</v>
      </c>
      <c r="S1493" s="59" t="s">
        <v>1711</v>
      </c>
      <c r="T1493" s="59" t="s">
        <v>1712</v>
      </c>
      <c r="U1493" s="59" t="s">
        <v>1486</v>
      </c>
      <c r="V1493" s="59" t="s">
        <v>1487</v>
      </c>
      <c r="W1493" s="59" t="s">
        <v>1509</v>
      </c>
      <c r="X1493" s="59" t="s">
        <v>1487</v>
      </c>
      <c r="Y1493" s="59" t="s">
        <v>1490</v>
      </c>
      <c r="Z1493" s="59">
        <v>0.63</v>
      </c>
      <c r="AA1493" s="59">
        <v>0.63</v>
      </c>
      <c r="AB1493" s="59">
        <v>0</v>
      </c>
      <c r="AC1493" s="59">
        <v>0.63</v>
      </c>
      <c r="AD1493" s="59">
        <v>0</v>
      </c>
      <c r="AE1493" s="59">
        <v>0</v>
      </c>
      <c r="AF1493" s="59" t="s">
        <v>1491</v>
      </c>
      <c r="AG1493" s="59" t="s">
        <v>727</v>
      </c>
      <c r="AH1493" s="59" t="s">
        <v>1713</v>
      </c>
      <c r="AI1493" s="59" t="s">
        <v>1492</v>
      </c>
      <c r="AJ1493" s="59" t="s">
        <v>1486</v>
      </c>
      <c r="AK1493" s="59" t="s">
        <v>278</v>
      </c>
      <c r="AL1493" s="59" t="s">
        <v>1493</v>
      </c>
      <c r="AM1493" s="59" t="s">
        <v>1494</v>
      </c>
      <c r="AN1493" s="59" t="s">
        <v>1384</v>
      </c>
      <c r="AO1493" s="59" t="s">
        <v>107</v>
      </c>
    </row>
    <row r="1494" spans="1:41" x14ac:dyDescent="0.15">
      <c r="A1494" s="59" t="s">
        <v>1886</v>
      </c>
      <c r="B1494" s="59" t="s">
        <v>1708</v>
      </c>
      <c r="C1494" s="59" t="s">
        <v>1709</v>
      </c>
      <c r="D1494" s="59" t="s">
        <v>1701</v>
      </c>
      <c r="E1494" s="59" t="s">
        <v>1702</v>
      </c>
      <c r="F1494" s="59" t="s">
        <v>1475</v>
      </c>
      <c r="G1494" s="59" t="s">
        <v>1406</v>
      </c>
      <c r="H1494" s="59" t="s">
        <v>1475</v>
      </c>
      <c r="I1494" s="59" t="s">
        <v>1406</v>
      </c>
      <c r="J1494" s="59" t="s">
        <v>727</v>
      </c>
      <c r="K1494" s="59" t="s">
        <v>1703</v>
      </c>
      <c r="L1494" s="59" t="s">
        <v>1710</v>
      </c>
      <c r="M1494" s="59" t="s">
        <v>1478</v>
      </c>
      <c r="N1494" s="59" t="s">
        <v>1479</v>
      </c>
      <c r="O1494" s="59" t="s">
        <v>1480</v>
      </c>
      <c r="P1494" s="59" t="s">
        <v>1481</v>
      </c>
      <c r="Q1494" s="59" t="s">
        <v>1482</v>
      </c>
      <c r="R1494" s="59" t="s">
        <v>1483</v>
      </c>
      <c r="S1494" s="59" t="s">
        <v>1711</v>
      </c>
      <c r="T1494" s="59" t="s">
        <v>1712</v>
      </c>
      <c r="U1494" s="59" t="s">
        <v>1486</v>
      </c>
      <c r="V1494" s="59" t="s">
        <v>1487</v>
      </c>
      <c r="W1494" s="59" t="s">
        <v>1488</v>
      </c>
      <c r="X1494" s="59" t="s">
        <v>1510</v>
      </c>
      <c r="Y1494" s="59" t="s">
        <v>1490</v>
      </c>
      <c r="Z1494" s="59">
        <v>0.88</v>
      </c>
      <c r="AA1494" s="59">
        <v>0.88</v>
      </c>
      <c r="AB1494" s="59">
        <v>0</v>
      </c>
      <c r="AC1494" s="59">
        <v>0.88</v>
      </c>
      <c r="AD1494" s="59">
        <v>0</v>
      </c>
      <c r="AE1494" s="59">
        <v>0</v>
      </c>
      <c r="AF1494" s="59" t="s">
        <v>1491</v>
      </c>
      <c r="AG1494" s="59" t="s">
        <v>727</v>
      </c>
      <c r="AH1494" s="59" t="s">
        <v>1713</v>
      </c>
      <c r="AI1494" s="59" t="s">
        <v>1492</v>
      </c>
      <c r="AJ1494" s="59" t="s">
        <v>1486</v>
      </c>
      <c r="AK1494" s="59" t="s">
        <v>278</v>
      </c>
      <c r="AL1494" s="59" t="s">
        <v>1493</v>
      </c>
      <c r="AM1494" s="59" t="s">
        <v>1494</v>
      </c>
      <c r="AN1494" s="59" t="s">
        <v>1384</v>
      </c>
      <c r="AO1494" s="59" t="s">
        <v>107</v>
      </c>
    </row>
    <row r="1495" spans="1:41" x14ac:dyDescent="0.15">
      <c r="A1495" s="59" t="s">
        <v>1886</v>
      </c>
      <c r="B1495" s="59" t="s">
        <v>1708</v>
      </c>
      <c r="C1495" s="59" t="s">
        <v>1709</v>
      </c>
      <c r="D1495" s="59" t="s">
        <v>1701</v>
      </c>
      <c r="E1495" s="59" t="s">
        <v>1702</v>
      </c>
      <c r="F1495" s="59" t="s">
        <v>1475</v>
      </c>
      <c r="G1495" s="59" t="s">
        <v>1406</v>
      </c>
      <c r="H1495" s="59" t="s">
        <v>1475</v>
      </c>
      <c r="I1495" s="59" t="s">
        <v>1406</v>
      </c>
      <c r="J1495" s="59" t="s">
        <v>727</v>
      </c>
      <c r="K1495" s="59" t="s">
        <v>1703</v>
      </c>
      <c r="L1495" s="59" t="s">
        <v>1710</v>
      </c>
      <c r="M1495" s="59" t="s">
        <v>1478</v>
      </c>
      <c r="N1495" s="59" t="s">
        <v>1479</v>
      </c>
      <c r="O1495" s="59" t="s">
        <v>1480</v>
      </c>
      <c r="P1495" s="59" t="s">
        <v>1481</v>
      </c>
      <c r="Q1495" s="59" t="s">
        <v>1482</v>
      </c>
      <c r="R1495" s="59" t="s">
        <v>1483</v>
      </c>
      <c r="S1495" s="59" t="s">
        <v>1711</v>
      </c>
      <c r="T1495" s="59" t="s">
        <v>1712</v>
      </c>
      <c r="U1495" s="59" t="s">
        <v>1486</v>
      </c>
      <c r="V1495" s="59" t="s">
        <v>1487</v>
      </c>
      <c r="W1495" s="59" t="s">
        <v>1488</v>
      </c>
      <c r="X1495" s="59" t="s">
        <v>1511</v>
      </c>
      <c r="Y1495" s="59" t="s">
        <v>1490</v>
      </c>
      <c r="Z1495" s="59">
        <v>0.14000000000000001</v>
      </c>
      <c r="AA1495" s="59">
        <v>0.14000000000000001</v>
      </c>
      <c r="AB1495" s="59">
        <v>0</v>
      </c>
      <c r="AC1495" s="59">
        <v>0.14000000000000001</v>
      </c>
      <c r="AD1495" s="59">
        <v>0</v>
      </c>
      <c r="AE1495" s="59">
        <v>0</v>
      </c>
      <c r="AF1495" s="59" t="s">
        <v>1491</v>
      </c>
      <c r="AG1495" s="59" t="s">
        <v>727</v>
      </c>
      <c r="AH1495" s="59" t="s">
        <v>1713</v>
      </c>
      <c r="AI1495" s="59" t="s">
        <v>1492</v>
      </c>
      <c r="AJ1495" s="59" t="s">
        <v>1486</v>
      </c>
      <c r="AK1495" s="59" t="s">
        <v>278</v>
      </c>
      <c r="AL1495" s="59" t="s">
        <v>1493</v>
      </c>
      <c r="AM1495" s="59" t="s">
        <v>1494</v>
      </c>
      <c r="AN1495" s="59" t="s">
        <v>1384</v>
      </c>
      <c r="AO1495" s="59" t="s">
        <v>107</v>
      </c>
    </row>
    <row r="1496" spans="1:41" x14ac:dyDescent="0.15">
      <c r="A1496" s="59" t="s">
        <v>1886</v>
      </c>
      <c r="B1496" s="59" t="s">
        <v>1708</v>
      </c>
      <c r="C1496" s="59" t="s">
        <v>1709</v>
      </c>
      <c r="D1496" s="59" t="s">
        <v>1701</v>
      </c>
      <c r="E1496" s="59" t="s">
        <v>1702</v>
      </c>
      <c r="F1496" s="59" t="s">
        <v>1475</v>
      </c>
      <c r="G1496" s="59" t="s">
        <v>1406</v>
      </c>
      <c r="H1496" s="59" t="s">
        <v>1475</v>
      </c>
      <c r="I1496" s="59" t="s">
        <v>1406</v>
      </c>
      <c r="J1496" s="59" t="s">
        <v>727</v>
      </c>
      <c r="K1496" s="59" t="s">
        <v>1703</v>
      </c>
      <c r="L1496" s="59" t="s">
        <v>1710</v>
      </c>
      <c r="M1496" s="59" t="s">
        <v>1478</v>
      </c>
      <c r="N1496" s="59" t="s">
        <v>1479</v>
      </c>
      <c r="O1496" s="59" t="s">
        <v>1480</v>
      </c>
      <c r="P1496" s="59" t="s">
        <v>1481</v>
      </c>
      <c r="Q1496" s="59" t="s">
        <v>1482</v>
      </c>
      <c r="R1496" s="59" t="s">
        <v>1483</v>
      </c>
      <c r="S1496" s="59" t="s">
        <v>1711</v>
      </c>
      <c r="T1496" s="59" t="s">
        <v>1712</v>
      </c>
      <c r="U1496" s="59" t="s">
        <v>1486</v>
      </c>
      <c r="V1496" s="59" t="s">
        <v>1487</v>
      </c>
      <c r="W1496" s="59" t="s">
        <v>1513</v>
      </c>
      <c r="X1496" s="59" t="s">
        <v>1487</v>
      </c>
      <c r="Y1496" s="59" t="s">
        <v>1490</v>
      </c>
      <c r="Z1496" s="59">
        <v>28.19</v>
      </c>
      <c r="AA1496" s="59">
        <v>28.19</v>
      </c>
      <c r="AB1496" s="59">
        <v>0</v>
      </c>
      <c r="AC1496" s="59">
        <v>28.19</v>
      </c>
      <c r="AD1496" s="59">
        <v>0</v>
      </c>
      <c r="AE1496" s="59">
        <v>0</v>
      </c>
      <c r="AF1496" s="59" t="s">
        <v>1491</v>
      </c>
      <c r="AG1496" s="59" t="s">
        <v>727</v>
      </c>
      <c r="AH1496" s="59" t="s">
        <v>1713</v>
      </c>
      <c r="AI1496" s="59" t="s">
        <v>1492</v>
      </c>
      <c r="AJ1496" s="59" t="s">
        <v>1486</v>
      </c>
      <c r="AK1496" s="59" t="s">
        <v>278</v>
      </c>
      <c r="AL1496" s="59" t="s">
        <v>1493</v>
      </c>
      <c r="AM1496" s="59" t="s">
        <v>1494</v>
      </c>
      <c r="AN1496" s="59" t="s">
        <v>1384</v>
      </c>
      <c r="AO1496" s="59" t="s">
        <v>107</v>
      </c>
    </row>
    <row r="1497" spans="1:41" x14ac:dyDescent="0.15">
      <c r="A1497" s="59" t="s">
        <v>1886</v>
      </c>
      <c r="B1497" s="59" t="s">
        <v>1708</v>
      </c>
      <c r="C1497" s="59" t="s">
        <v>1709</v>
      </c>
      <c r="D1497" s="59" t="s">
        <v>1701</v>
      </c>
      <c r="E1497" s="59" t="s">
        <v>1702</v>
      </c>
      <c r="F1497" s="59" t="s">
        <v>1475</v>
      </c>
      <c r="G1497" s="59" t="s">
        <v>1406</v>
      </c>
      <c r="H1497" s="59" t="s">
        <v>1475</v>
      </c>
      <c r="I1497" s="59" t="s">
        <v>1406</v>
      </c>
      <c r="J1497" s="59" t="s">
        <v>727</v>
      </c>
      <c r="K1497" s="59" t="s">
        <v>1703</v>
      </c>
      <c r="L1497" s="59" t="s">
        <v>1710</v>
      </c>
      <c r="M1497" s="59" t="s">
        <v>1478</v>
      </c>
      <c r="N1497" s="59" t="s">
        <v>1479</v>
      </c>
      <c r="O1497" s="59" t="s">
        <v>1480</v>
      </c>
      <c r="P1497" s="59" t="s">
        <v>1481</v>
      </c>
      <c r="Q1497" s="59" t="s">
        <v>1482</v>
      </c>
      <c r="R1497" s="59" t="s">
        <v>1483</v>
      </c>
      <c r="S1497" s="59" t="s">
        <v>1711</v>
      </c>
      <c r="T1497" s="59" t="s">
        <v>1712</v>
      </c>
      <c r="U1497" s="59" t="s">
        <v>1486</v>
      </c>
      <c r="V1497" s="59" t="s">
        <v>1487</v>
      </c>
      <c r="W1497" s="59" t="s">
        <v>1514</v>
      </c>
      <c r="X1497" s="59" t="s">
        <v>1487</v>
      </c>
      <c r="Y1497" s="59" t="s">
        <v>1490</v>
      </c>
      <c r="Z1497" s="59">
        <v>8.18</v>
      </c>
      <c r="AA1497" s="59">
        <v>8.18</v>
      </c>
      <c r="AB1497" s="59">
        <v>0</v>
      </c>
      <c r="AC1497" s="59">
        <v>8.18</v>
      </c>
      <c r="AD1497" s="59">
        <v>0</v>
      </c>
      <c r="AE1497" s="59">
        <v>0</v>
      </c>
      <c r="AF1497" s="59" t="s">
        <v>1491</v>
      </c>
      <c r="AG1497" s="59" t="s">
        <v>727</v>
      </c>
      <c r="AH1497" s="59" t="s">
        <v>1713</v>
      </c>
      <c r="AI1497" s="59" t="s">
        <v>1492</v>
      </c>
      <c r="AJ1497" s="59" t="s">
        <v>1486</v>
      </c>
      <c r="AK1497" s="59" t="s">
        <v>278</v>
      </c>
      <c r="AL1497" s="59" t="s">
        <v>1493</v>
      </c>
      <c r="AM1497" s="59" t="s">
        <v>1494</v>
      </c>
      <c r="AN1497" s="59" t="s">
        <v>1384</v>
      </c>
      <c r="AO1497" s="59" t="s">
        <v>107</v>
      </c>
    </row>
    <row r="1498" spans="1:41" x14ac:dyDescent="0.15">
      <c r="A1498" s="59" t="s">
        <v>1886</v>
      </c>
      <c r="B1498" s="59" t="s">
        <v>1804</v>
      </c>
      <c r="C1498" s="59" t="s">
        <v>1805</v>
      </c>
      <c r="D1498" s="59" t="s">
        <v>1736</v>
      </c>
      <c r="E1498" s="59" t="s">
        <v>1737</v>
      </c>
      <c r="F1498" s="59" t="s">
        <v>1475</v>
      </c>
      <c r="G1498" s="59" t="s">
        <v>1406</v>
      </c>
      <c r="H1498" s="59" t="s">
        <v>1475</v>
      </c>
      <c r="I1498" s="59" t="s">
        <v>1406</v>
      </c>
      <c r="J1498" s="59" t="s">
        <v>1407</v>
      </c>
      <c r="K1498" s="59" t="s">
        <v>1738</v>
      </c>
      <c r="L1498" s="59" t="s">
        <v>1806</v>
      </c>
      <c r="M1498" s="59" t="s">
        <v>1478</v>
      </c>
      <c r="N1498" s="59" t="s">
        <v>1479</v>
      </c>
      <c r="O1498" s="59" t="s">
        <v>1480</v>
      </c>
      <c r="P1498" s="59" t="s">
        <v>1481</v>
      </c>
      <c r="Q1498" s="59" t="s">
        <v>1482</v>
      </c>
      <c r="R1498" s="59" t="s">
        <v>1483</v>
      </c>
      <c r="S1498" s="59" t="s">
        <v>1807</v>
      </c>
      <c r="T1498" s="59" t="s">
        <v>1808</v>
      </c>
      <c r="U1498" s="59" t="s">
        <v>1486</v>
      </c>
      <c r="V1498" s="59" t="s">
        <v>1487</v>
      </c>
      <c r="W1498" s="59" t="s">
        <v>1509</v>
      </c>
      <c r="X1498" s="59" t="s">
        <v>1487</v>
      </c>
      <c r="Y1498" s="59" t="s">
        <v>1490</v>
      </c>
      <c r="Z1498" s="59">
        <v>0.94</v>
      </c>
      <c r="AA1498" s="59">
        <v>0.94</v>
      </c>
      <c r="AB1498" s="59">
        <v>0</v>
      </c>
      <c r="AC1498" s="59">
        <v>0.94</v>
      </c>
      <c r="AD1498" s="59">
        <v>0</v>
      </c>
      <c r="AE1498" s="59">
        <v>0</v>
      </c>
      <c r="AF1498" s="59" t="s">
        <v>1491</v>
      </c>
      <c r="AG1498" s="59" t="s">
        <v>1476</v>
      </c>
      <c r="AH1498" s="59" t="s">
        <v>795</v>
      </c>
      <c r="AI1498" s="59" t="s">
        <v>1492</v>
      </c>
      <c r="AJ1498" s="59" t="s">
        <v>1486</v>
      </c>
      <c r="AK1498" s="59" t="s">
        <v>278</v>
      </c>
      <c r="AL1498" s="59" t="s">
        <v>1493</v>
      </c>
      <c r="AM1498" s="59" t="s">
        <v>1494</v>
      </c>
      <c r="AN1498" s="59" t="s">
        <v>1384</v>
      </c>
      <c r="AO1498" s="59" t="s">
        <v>107</v>
      </c>
    </row>
    <row r="1499" spans="1:41" x14ac:dyDescent="0.15">
      <c r="A1499" s="59" t="s">
        <v>1886</v>
      </c>
      <c r="B1499" s="59" t="s">
        <v>1804</v>
      </c>
      <c r="C1499" s="59" t="s">
        <v>1805</v>
      </c>
      <c r="D1499" s="59" t="s">
        <v>1736</v>
      </c>
      <c r="E1499" s="59" t="s">
        <v>1737</v>
      </c>
      <c r="F1499" s="59" t="s">
        <v>1475</v>
      </c>
      <c r="G1499" s="59" t="s">
        <v>1406</v>
      </c>
      <c r="H1499" s="59" t="s">
        <v>1475</v>
      </c>
      <c r="I1499" s="59" t="s">
        <v>1406</v>
      </c>
      <c r="J1499" s="59" t="s">
        <v>1407</v>
      </c>
      <c r="K1499" s="59" t="s">
        <v>1738</v>
      </c>
      <c r="L1499" s="59" t="s">
        <v>1806</v>
      </c>
      <c r="M1499" s="59" t="s">
        <v>1478</v>
      </c>
      <c r="N1499" s="59" t="s">
        <v>1479</v>
      </c>
      <c r="O1499" s="59" t="s">
        <v>1480</v>
      </c>
      <c r="P1499" s="59" t="s">
        <v>1481</v>
      </c>
      <c r="Q1499" s="59" t="s">
        <v>1482</v>
      </c>
      <c r="R1499" s="59" t="s">
        <v>1483</v>
      </c>
      <c r="S1499" s="59" t="s">
        <v>1807</v>
      </c>
      <c r="T1499" s="59" t="s">
        <v>1808</v>
      </c>
      <c r="U1499" s="59" t="s">
        <v>1486</v>
      </c>
      <c r="V1499" s="59" t="s">
        <v>1487</v>
      </c>
      <c r="W1499" s="59" t="s">
        <v>1488</v>
      </c>
      <c r="X1499" s="59" t="s">
        <v>1511</v>
      </c>
      <c r="Y1499" s="59" t="s">
        <v>1490</v>
      </c>
      <c r="Z1499" s="59">
        <v>0.2</v>
      </c>
      <c r="AA1499" s="59">
        <v>0.2</v>
      </c>
      <c r="AB1499" s="59">
        <v>0</v>
      </c>
      <c r="AC1499" s="59">
        <v>0.2</v>
      </c>
      <c r="AD1499" s="59">
        <v>0</v>
      </c>
      <c r="AE1499" s="59">
        <v>0</v>
      </c>
      <c r="AF1499" s="59" t="s">
        <v>1491</v>
      </c>
      <c r="AG1499" s="59" t="s">
        <v>1476</v>
      </c>
      <c r="AH1499" s="59" t="s">
        <v>795</v>
      </c>
      <c r="AI1499" s="59" t="s">
        <v>1492</v>
      </c>
      <c r="AJ1499" s="59" t="s">
        <v>1486</v>
      </c>
      <c r="AK1499" s="59" t="s">
        <v>278</v>
      </c>
      <c r="AL1499" s="59" t="s">
        <v>1493</v>
      </c>
      <c r="AM1499" s="59" t="s">
        <v>1494</v>
      </c>
      <c r="AN1499" s="59" t="s">
        <v>1384</v>
      </c>
      <c r="AO1499" s="59" t="s">
        <v>107</v>
      </c>
    </row>
    <row r="1500" spans="1:41" x14ac:dyDescent="0.15">
      <c r="A1500" s="59" t="s">
        <v>1891</v>
      </c>
      <c r="B1500" s="59" t="s">
        <v>1471</v>
      </c>
      <c r="C1500" s="59" t="s">
        <v>1472</v>
      </c>
      <c r="D1500" s="59" t="s">
        <v>1473</v>
      </c>
      <c r="E1500" s="59" t="s">
        <v>1474</v>
      </c>
      <c r="F1500" s="59" t="s">
        <v>1475</v>
      </c>
      <c r="G1500" s="59" t="s">
        <v>1406</v>
      </c>
      <c r="H1500" s="59" t="s">
        <v>1475</v>
      </c>
      <c r="I1500" s="59" t="s">
        <v>1406</v>
      </c>
      <c r="J1500" s="59" t="s">
        <v>1476</v>
      </c>
      <c r="K1500" s="59" t="s">
        <v>795</v>
      </c>
      <c r="L1500" s="59" t="s">
        <v>1477</v>
      </c>
      <c r="M1500" s="59" t="s">
        <v>1478</v>
      </c>
      <c r="N1500" s="59" t="s">
        <v>1479</v>
      </c>
      <c r="O1500" s="59" t="s">
        <v>1480</v>
      </c>
      <c r="P1500" s="59" t="s">
        <v>1481</v>
      </c>
      <c r="Q1500" s="59" t="s">
        <v>1482</v>
      </c>
      <c r="R1500" s="59" t="s">
        <v>1483</v>
      </c>
      <c r="S1500" s="59" t="s">
        <v>1484</v>
      </c>
      <c r="T1500" s="59" t="s">
        <v>1485</v>
      </c>
      <c r="U1500" s="59" t="s">
        <v>1486</v>
      </c>
      <c r="V1500" s="59" t="s">
        <v>1487</v>
      </c>
      <c r="W1500" s="59" t="s">
        <v>1488</v>
      </c>
      <c r="X1500" s="59" t="s">
        <v>1489</v>
      </c>
      <c r="Y1500" s="59" t="s">
        <v>1490</v>
      </c>
      <c r="Z1500" s="59">
        <v>3921.45</v>
      </c>
      <c r="AA1500" s="59">
        <v>3921.45</v>
      </c>
      <c r="AB1500" s="59">
        <v>0</v>
      </c>
      <c r="AC1500" s="59">
        <v>3921.45</v>
      </c>
      <c r="AD1500" s="59">
        <v>0</v>
      </c>
      <c r="AE1500" s="59">
        <v>0</v>
      </c>
      <c r="AF1500" s="59" t="s">
        <v>1491</v>
      </c>
      <c r="AG1500" s="59" t="s">
        <v>1476</v>
      </c>
      <c r="AH1500" s="59" t="s">
        <v>795</v>
      </c>
      <c r="AI1500" s="59" t="s">
        <v>1492</v>
      </c>
      <c r="AJ1500" s="59" t="s">
        <v>1486</v>
      </c>
      <c r="AK1500" s="59" t="s">
        <v>278</v>
      </c>
      <c r="AL1500" s="59" t="s">
        <v>1493</v>
      </c>
      <c r="AM1500" s="59" t="s">
        <v>1494</v>
      </c>
      <c r="AN1500" s="59" t="s">
        <v>1385</v>
      </c>
      <c r="AO1500" s="59" t="s">
        <v>107</v>
      </c>
    </row>
    <row r="1501" spans="1:41" x14ac:dyDescent="0.15">
      <c r="A1501" s="59" t="s">
        <v>1891</v>
      </c>
      <c r="B1501" s="59" t="s">
        <v>1495</v>
      </c>
      <c r="C1501" s="59" t="s">
        <v>1496</v>
      </c>
      <c r="D1501" s="59" t="s">
        <v>1473</v>
      </c>
      <c r="E1501" s="59" t="s">
        <v>1474</v>
      </c>
      <c r="F1501" s="59" t="s">
        <v>1475</v>
      </c>
      <c r="G1501" s="59" t="s">
        <v>1406</v>
      </c>
      <c r="H1501" s="59" t="s">
        <v>1475</v>
      </c>
      <c r="I1501" s="59" t="s">
        <v>1406</v>
      </c>
      <c r="J1501" s="59" t="s">
        <v>1476</v>
      </c>
      <c r="K1501" s="59" t="s">
        <v>795</v>
      </c>
      <c r="L1501" s="59" t="s">
        <v>1497</v>
      </c>
      <c r="M1501" s="59" t="s">
        <v>1478</v>
      </c>
      <c r="N1501" s="59" t="s">
        <v>1479</v>
      </c>
      <c r="O1501" s="59" t="s">
        <v>1480</v>
      </c>
      <c r="P1501" s="59" t="s">
        <v>1481</v>
      </c>
      <c r="Q1501" s="59" t="s">
        <v>1482</v>
      </c>
      <c r="R1501" s="59" t="s">
        <v>1483</v>
      </c>
      <c r="S1501" s="59" t="s">
        <v>1498</v>
      </c>
      <c r="T1501" s="59" t="s">
        <v>1499</v>
      </c>
      <c r="U1501" s="59" t="s">
        <v>1486</v>
      </c>
      <c r="V1501" s="59" t="s">
        <v>1487</v>
      </c>
      <c r="W1501" s="59" t="s">
        <v>1500</v>
      </c>
      <c r="X1501" s="59" t="s">
        <v>1501</v>
      </c>
      <c r="Y1501" s="59" t="s">
        <v>1490</v>
      </c>
      <c r="Z1501" s="59">
        <v>363.92</v>
      </c>
      <c r="AA1501" s="59">
        <v>207.98</v>
      </c>
      <c r="AB1501" s="59">
        <v>155.94</v>
      </c>
      <c r="AC1501" s="59">
        <v>207.98</v>
      </c>
      <c r="AD1501" s="59">
        <v>0</v>
      </c>
      <c r="AE1501" s="59">
        <v>0</v>
      </c>
      <c r="AF1501" s="59" t="s">
        <v>1491</v>
      </c>
      <c r="AG1501" s="59" t="s">
        <v>1476</v>
      </c>
      <c r="AH1501" s="59" t="s">
        <v>795</v>
      </c>
      <c r="AI1501" s="59" t="s">
        <v>1492</v>
      </c>
      <c r="AJ1501" s="59" t="s">
        <v>1486</v>
      </c>
      <c r="AK1501" s="59" t="s">
        <v>278</v>
      </c>
      <c r="AL1501" s="59" t="s">
        <v>1493</v>
      </c>
      <c r="AM1501" s="59" t="s">
        <v>1494</v>
      </c>
      <c r="AN1501" s="59" t="s">
        <v>1385</v>
      </c>
      <c r="AO1501" s="59" t="s">
        <v>107</v>
      </c>
    </row>
    <row r="1502" spans="1:41" x14ac:dyDescent="0.15">
      <c r="A1502" s="59" t="s">
        <v>1891</v>
      </c>
      <c r="B1502" s="59" t="s">
        <v>1502</v>
      </c>
      <c r="C1502" s="59" t="s">
        <v>1503</v>
      </c>
      <c r="D1502" s="59" t="s">
        <v>1504</v>
      </c>
      <c r="E1502" s="59" t="s">
        <v>1139</v>
      </c>
      <c r="F1502" s="59" t="s">
        <v>1475</v>
      </c>
      <c r="G1502" s="59" t="s">
        <v>1406</v>
      </c>
      <c r="H1502" s="59" t="s">
        <v>1475</v>
      </c>
      <c r="I1502" s="59" t="s">
        <v>1406</v>
      </c>
      <c r="J1502" s="59" t="s">
        <v>1476</v>
      </c>
      <c r="K1502" s="59" t="s">
        <v>795</v>
      </c>
      <c r="L1502" s="59" t="s">
        <v>1505</v>
      </c>
      <c r="M1502" s="59" t="s">
        <v>1478</v>
      </c>
      <c r="N1502" s="59" t="s">
        <v>1479</v>
      </c>
      <c r="O1502" s="59" t="s">
        <v>1480</v>
      </c>
      <c r="P1502" s="59" t="s">
        <v>1481</v>
      </c>
      <c r="Q1502" s="59" t="s">
        <v>1482</v>
      </c>
      <c r="R1502" s="59" t="s">
        <v>1483</v>
      </c>
      <c r="S1502" s="59" t="s">
        <v>1506</v>
      </c>
      <c r="T1502" s="59" t="s">
        <v>1507</v>
      </c>
      <c r="U1502" s="59" t="s">
        <v>1486</v>
      </c>
      <c r="V1502" s="59" t="s">
        <v>1487</v>
      </c>
      <c r="W1502" s="59" t="s">
        <v>1508</v>
      </c>
      <c r="X1502" s="59" t="s">
        <v>1487</v>
      </c>
      <c r="Y1502" s="59" t="s">
        <v>1490</v>
      </c>
      <c r="Z1502" s="59">
        <v>294.83999999999997</v>
      </c>
      <c r="AA1502" s="59">
        <v>294.83999999999997</v>
      </c>
      <c r="AB1502" s="59">
        <v>0</v>
      </c>
      <c r="AC1502" s="59">
        <v>294.83999999999997</v>
      </c>
      <c r="AD1502" s="59">
        <v>0</v>
      </c>
      <c r="AE1502" s="59">
        <v>0</v>
      </c>
      <c r="AF1502" s="59" t="s">
        <v>1491</v>
      </c>
      <c r="AG1502" s="59" t="s">
        <v>1476</v>
      </c>
      <c r="AH1502" s="59" t="s">
        <v>795</v>
      </c>
      <c r="AI1502" s="59" t="s">
        <v>1492</v>
      </c>
      <c r="AJ1502" s="59" t="s">
        <v>1486</v>
      </c>
      <c r="AK1502" s="59" t="s">
        <v>278</v>
      </c>
      <c r="AL1502" s="59" t="s">
        <v>1493</v>
      </c>
      <c r="AM1502" s="59" t="s">
        <v>1494</v>
      </c>
      <c r="AN1502" s="59" t="s">
        <v>1385</v>
      </c>
      <c r="AO1502" s="59" t="s">
        <v>107</v>
      </c>
    </row>
    <row r="1503" spans="1:41" x14ac:dyDescent="0.15">
      <c r="A1503" s="59" t="s">
        <v>1891</v>
      </c>
      <c r="B1503" s="59" t="s">
        <v>1502</v>
      </c>
      <c r="C1503" s="59" t="s">
        <v>1503</v>
      </c>
      <c r="D1503" s="59" t="s">
        <v>1504</v>
      </c>
      <c r="E1503" s="59" t="s">
        <v>1139</v>
      </c>
      <c r="F1503" s="59" t="s">
        <v>1475</v>
      </c>
      <c r="G1503" s="59" t="s">
        <v>1406</v>
      </c>
      <c r="H1503" s="59" t="s">
        <v>1475</v>
      </c>
      <c r="I1503" s="59" t="s">
        <v>1406</v>
      </c>
      <c r="J1503" s="59" t="s">
        <v>1476</v>
      </c>
      <c r="K1503" s="59" t="s">
        <v>795</v>
      </c>
      <c r="L1503" s="59" t="s">
        <v>1505</v>
      </c>
      <c r="M1503" s="59" t="s">
        <v>1478</v>
      </c>
      <c r="N1503" s="59" t="s">
        <v>1479</v>
      </c>
      <c r="O1503" s="59" t="s">
        <v>1480</v>
      </c>
      <c r="P1503" s="59" t="s">
        <v>1481</v>
      </c>
      <c r="Q1503" s="59" t="s">
        <v>1482</v>
      </c>
      <c r="R1503" s="59" t="s">
        <v>1483</v>
      </c>
      <c r="S1503" s="59" t="s">
        <v>1506</v>
      </c>
      <c r="T1503" s="59" t="s">
        <v>1507</v>
      </c>
      <c r="U1503" s="59" t="s">
        <v>1486</v>
      </c>
      <c r="V1503" s="59" t="s">
        <v>1487</v>
      </c>
      <c r="W1503" s="59" t="s">
        <v>1509</v>
      </c>
      <c r="X1503" s="59" t="s">
        <v>1487</v>
      </c>
      <c r="Y1503" s="59" t="s">
        <v>1490</v>
      </c>
      <c r="Z1503" s="59">
        <v>3914.72</v>
      </c>
      <c r="AA1503" s="59">
        <v>3914.72</v>
      </c>
      <c r="AB1503" s="59">
        <v>0</v>
      </c>
      <c r="AC1503" s="59">
        <v>3914.72</v>
      </c>
      <c r="AD1503" s="59">
        <v>0</v>
      </c>
      <c r="AE1503" s="59">
        <v>0</v>
      </c>
      <c r="AF1503" s="59" t="s">
        <v>1491</v>
      </c>
      <c r="AG1503" s="59" t="s">
        <v>1476</v>
      </c>
      <c r="AH1503" s="59" t="s">
        <v>795</v>
      </c>
      <c r="AI1503" s="59" t="s">
        <v>1492</v>
      </c>
      <c r="AJ1503" s="59" t="s">
        <v>1486</v>
      </c>
      <c r="AK1503" s="59" t="s">
        <v>278</v>
      </c>
      <c r="AL1503" s="59" t="s">
        <v>1493</v>
      </c>
      <c r="AM1503" s="59" t="s">
        <v>1494</v>
      </c>
      <c r="AN1503" s="59" t="s">
        <v>1385</v>
      </c>
      <c r="AO1503" s="59" t="s">
        <v>107</v>
      </c>
    </row>
    <row r="1504" spans="1:41" x14ac:dyDescent="0.15">
      <c r="A1504" s="59" t="s">
        <v>1891</v>
      </c>
      <c r="B1504" s="59" t="s">
        <v>1502</v>
      </c>
      <c r="C1504" s="59" t="s">
        <v>1503</v>
      </c>
      <c r="D1504" s="59" t="s">
        <v>1504</v>
      </c>
      <c r="E1504" s="59" t="s">
        <v>1139</v>
      </c>
      <c r="F1504" s="59" t="s">
        <v>1475</v>
      </c>
      <c r="G1504" s="59" t="s">
        <v>1406</v>
      </c>
      <c r="H1504" s="59" t="s">
        <v>1475</v>
      </c>
      <c r="I1504" s="59" t="s">
        <v>1406</v>
      </c>
      <c r="J1504" s="59" t="s">
        <v>1476</v>
      </c>
      <c r="K1504" s="59" t="s">
        <v>795</v>
      </c>
      <c r="L1504" s="59" t="s">
        <v>1505</v>
      </c>
      <c r="M1504" s="59" t="s">
        <v>1478</v>
      </c>
      <c r="N1504" s="59" t="s">
        <v>1479</v>
      </c>
      <c r="O1504" s="59" t="s">
        <v>1480</v>
      </c>
      <c r="P1504" s="59" t="s">
        <v>1481</v>
      </c>
      <c r="Q1504" s="59" t="s">
        <v>1482</v>
      </c>
      <c r="R1504" s="59" t="s">
        <v>1483</v>
      </c>
      <c r="S1504" s="59" t="s">
        <v>1506</v>
      </c>
      <c r="T1504" s="59" t="s">
        <v>1507</v>
      </c>
      <c r="U1504" s="59" t="s">
        <v>1486</v>
      </c>
      <c r="V1504" s="59" t="s">
        <v>1487</v>
      </c>
      <c r="W1504" s="59" t="s">
        <v>1488</v>
      </c>
      <c r="X1504" s="59" t="s">
        <v>1510</v>
      </c>
      <c r="Y1504" s="59" t="s">
        <v>1490</v>
      </c>
      <c r="Z1504" s="59">
        <v>119.13</v>
      </c>
      <c r="AA1504" s="59">
        <v>119.13</v>
      </c>
      <c r="AB1504" s="59">
        <v>0</v>
      </c>
      <c r="AC1504" s="59">
        <v>119.13</v>
      </c>
      <c r="AD1504" s="59">
        <v>0</v>
      </c>
      <c r="AE1504" s="59">
        <v>0</v>
      </c>
      <c r="AF1504" s="59" t="s">
        <v>1491</v>
      </c>
      <c r="AG1504" s="59" t="s">
        <v>1476</v>
      </c>
      <c r="AH1504" s="59" t="s">
        <v>795</v>
      </c>
      <c r="AI1504" s="59" t="s">
        <v>1492</v>
      </c>
      <c r="AJ1504" s="59" t="s">
        <v>1486</v>
      </c>
      <c r="AK1504" s="59" t="s">
        <v>278</v>
      </c>
      <c r="AL1504" s="59" t="s">
        <v>1493</v>
      </c>
      <c r="AM1504" s="59" t="s">
        <v>1494</v>
      </c>
      <c r="AN1504" s="59" t="s">
        <v>1385</v>
      </c>
      <c r="AO1504" s="59" t="s">
        <v>107</v>
      </c>
    </row>
    <row r="1505" spans="1:41" x14ac:dyDescent="0.15">
      <c r="A1505" s="59" t="s">
        <v>1891</v>
      </c>
      <c r="B1505" s="59" t="s">
        <v>1502</v>
      </c>
      <c r="C1505" s="59" t="s">
        <v>1503</v>
      </c>
      <c r="D1505" s="59" t="s">
        <v>1504</v>
      </c>
      <c r="E1505" s="59" t="s">
        <v>1139</v>
      </c>
      <c r="F1505" s="59" t="s">
        <v>1475</v>
      </c>
      <c r="G1505" s="59" t="s">
        <v>1406</v>
      </c>
      <c r="H1505" s="59" t="s">
        <v>1475</v>
      </c>
      <c r="I1505" s="59" t="s">
        <v>1406</v>
      </c>
      <c r="J1505" s="59" t="s">
        <v>1476</v>
      </c>
      <c r="K1505" s="59" t="s">
        <v>795</v>
      </c>
      <c r="L1505" s="59" t="s">
        <v>1505</v>
      </c>
      <c r="M1505" s="59" t="s">
        <v>1478</v>
      </c>
      <c r="N1505" s="59" t="s">
        <v>1479</v>
      </c>
      <c r="O1505" s="59" t="s">
        <v>1480</v>
      </c>
      <c r="P1505" s="59" t="s">
        <v>1481</v>
      </c>
      <c r="Q1505" s="59" t="s">
        <v>1482</v>
      </c>
      <c r="R1505" s="59" t="s">
        <v>1483</v>
      </c>
      <c r="S1505" s="59" t="s">
        <v>1506</v>
      </c>
      <c r="T1505" s="59" t="s">
        <v>1507</v>
      </c>
      <c r="U1505" s="59" t="s">
        <v>1486</v>
      </c>
      <c r="V1505" s="59" t="s">
        <v>1487</v>
      </c>
      <c r="W1505" s="59" t="s">
        <v>1488</v>
      </c>
      <c r="X1505" s="59" t="s">
        <v>1511</v>
      </c>
      <c r="Y1505" s="59" t="s">
        <v>1490</v>
      </c>
      <c r="Z1505" s="59">
        <v>130.43</v>
      </c>
      <c r="AA1505" s="59">
        <v>130.43</v>
      </c>
      <c r="AB1505" s="59">
        <v>0</v>
      </c>
      <c r="AC1505" s="59">
        <v>130.43</v>
      </c>
      <c r="AD1505" s="59">
        <v>0</v>
      </c>
      <c r="AE1505" s="59">
        <v>0</v>
      </c>
      <c r="AF1505" s="59" t="s">
        <v>1491</v>
      </c>
      <c r="AG1505" s="59" t="s">
        <v>1476</v>
      </c>
      <c r="AH1505" s="59" t="s">
        <v>795</v>
      </c>
      <c r="AI1505" s="59" t="s">
        <v>1492</v>
      </c>
      <c r="AJ1505" s="59" t="s">
        <v>1486</v>
      </c>
      <c r="AK1505" s="59" t="s">
        <v>278</v>
      </c>
      <c r="AL1505" s="59" t="s">
        <v>1493</v>
      </c>
      <c r="AM1505" s="59" t="s">
        <v>1494</v>
      </c>
      <c r="AN1505" s="59" t="s">
        <v>1385</v>
      </c>
      <c r="AO1505" s="59" t="s">
        <v>107</v>
      </c>
    </row>
    <row r="1506" spans="1:41" x14ac:dyDescent="0.15">
      <c r="A1506" s="59" t="s">
        <v>1891</v>
      </c>
      <c r="B1506" s="59" t="s">
        <v>1502</v>
      </c>
      <c r="C1506" s="59" t="s">
        <v>1503</v>
      </c>
      <c r="D1506" s="59" t="s">
        <v>1504</v>
      </c>
      <c r="E1506" s="59" t="s">
        <v>1139</v>
      </c>
      <c r="F1506" s="59" t="s">
        <v>1475</v>
      </c>
      <c r="G1506" s="59" t="s">
        <v>1406</v>
      </c>
      <c r="H1506" s="59" t="s">
        <v>1475</v>
      </c>
      <c r="I1506" s="59" t="s">
        <v>1406</v>
      </c>
      <c r="J1506" s="59" t="s">
        <v>1476</v>
      </c>
      <c r="K1506" s="59" t="s">
        <v>795</v>
      </c>
      <c r="L1506" s="59" t="s">
        <v>1505</v>
      </c>
      <c r="M1506" s="59" t="s">
        <v>1478</v>
      </c>
      <c r="N1506" s="59" t="s">
        <v>1479</v>
      </c>
      <c r="O1506" s="59" t="s">
        <v>1480</v>
      </c>
      <c r="P1506" s="59" t="s">
        <v>1481</v>
      </c>
      <c r="Q1506" s="59" t="s">
        <v>1482</v>
      </c>
      <c r="R1506" s="59" t="s">
        <v>1483</v>
      </c>
      <c r="S1506" s="59" t="s">
        <v>1506</v>
      </c>
      <c r="T1506" s="59" t="s">
        <v>1507</v>
      </c>
      <c r="U1506" s="59" t="s">
        <v>1486</v>
      </c>
      <c r="V1506" s="59" t="s">
        <v>1487</v>
      </c>
      <c r="W1506" s="59" t="s">
        <v>1512</v>
      </c>
      <c r="X1506" s="59" t="s">
        <v>1487</v>
      </c>
      <c r="Y1506" s="59" t="s">
        <v>1490</v>
      </c>
      <c r="Z1506" s="59">
        <v>18.45</v>
      </c>
      <c r="AA1506" s="59">
        <v>18.45</v>
      </c>
      <c r="AB1506" s="59">
        <v>0</v>
      </c>
      <c r="AC1506" s="59">
        <v>18.45</v>
      </c>
      <c r="AD1506" s="59">
        <v>0</v>
      </c>
      <c r="AE1506" s="59">
        <v>0</v>
      </c>
      <c r="AF1506" s="59" t="s">
        <v>1491</v>
      </c>
      <c r="AG1506" s="59" t="s">
        <v>1476</v>
      </c>
      <c r="AH1506" s="59" t="s">
        <v>795</v>
      </c>
      <c r="AI1506" s="59" t="s">
        <v>1492</v>
      </c>
      <c r="AJ1506" s="59" t="s">
        <v>1486</v>
      </c>
      <c r="AK1506" s="59" t="s">
        <v>278</v>
      </c>
      <c r="AL1506" s="59" t="s">
        <v>1493</v>
      </c>
      <c r="AM1506" s="59" t="s">
        <v>1494</v>
      </c>
      <c r="AN1506" s="59" t="s">
        <v>1385</v>
      </c>
      <c r="AO1506" s="59" t="s">
        <v>107</v>
      </c>
    </row>
    <row r="1507" spans="1:41" x14ac:dyDescent="0.15">
      <c r="A1507" s="59" t="s">
        <v>1891</v>
      </c>
      <c r="B1507" s="59" t="s">
        <v>1502</v>
      </c>
      <c r="C1507" s="59" t="s">
        <v>1503</v>
      </c>
      <c r="D1507" s="59" t="s">
        <v>1504</v>
      </c>
      <c r="E1507" s="59" t="s">
        <v>1139</v>
      </c>
      <c r="F1507" s="59" t="s">
        <v>1475</v>
      </c>
      <c r="G1507" s="59" t="s">
        <v>1406</v>
      </c>
      <c r="H1507" s="59" t="s">
        <v>1475</v>
      </c>
      <c r="I1507" s="59" t="s">
        <v>1406</v>
      </c>
      <c r="J1507" s="59" t="s">
        <v>1476</v>
      </c>
      <c r="K1507" s="59" t="s">
        <v>795</v>
      </c>
      <c r="L1507" s="59" t="s">
        <v>1505</v>
      </c>
      <c r="M1507" s="59" t="s">
        <v>1478</v>
      </c>
      <c r="N1507" s="59" t="s">
        <v>1479</v>
      </c>
      <c r="O1507" s="59" t="s">
        <v>1480</v>
      </c>
      <c r="P1507" s="59" t="s">
        <v>1481</v>
      </c>
      <c r="Q1507" s="59" t="s">
        <v>1482</v>
      </c>
      <c r="R1507" s="59" t="s">
        <v>1483</v>
      </c>
      <c r="S1507" s="59" t="s">
        <v>1506</v>
      </c>
      <c r="T1507" s="59" t="s">
        <v>1507</v>
      </c>
      <c r="U1507" s="59" t="s">
        <v>1486</v>
      </c>
      <c r="V1507" s="59" t="s">
        <v>1487</v>
      </c>
      <c r="W1507" s="59" t="s">
        <v>1513</v>
      </c>
      <c r="X1507" s="59" t="s">
        <v>1487</v>
      </c>
      <c r="Y1507" s="59" t="s">
        <v>1490</v>
      </c>
      <c r="Z1507" s="59">
        <v>206.78</v>
      </c>
      <c r="AA1507" s="59">
        <v>206.78</v>
      </c>
      <c r="AB1507" s="59">
        <v>0</v>
      </c>
      <c r="AC1507" s="59">
        <v>206.78</v>
      </c>
      <c r="AD1507" s="59">
        <v>0</v>
      </c>
      <c r="AE1507" s="59">
        <v>0</v>
      </c>
      <c r="AF1507" s="59" t="s">
        <v>1491</v>
      </c>
      <c r="AG1507" s="59" t="s">
        <v>1476</v>
      </c>
      <c r="AH1507" s="59" t="s">
        <v>795</v>
      </c>
      <c r="AI1507" s="59" t="s">
        <v>1492</v>
      </c>
      <c r="AJ1507" s="59" t="s">
        <v>1486</v>
      </c>
      <c r="AK1507" s="59" t="s">
        <v>278</v>
      </c>
      <c r="AL1507" s="59" t="s">
        <v>1493</v>
      </c>
      <c r="AM1507" s="59" t="s">
        <v>1494</v>
      </c>
      <c r="AN1507" s="59" t="s">
        <v>1385</v>
      </c>
      <c r="AO1507" s="59" t="s">
        <v>107</v>
      </c>
    </row>
    <row r="1508" spans="1:41" x14ac:dyDescent="0.15">
      <c r="A1508" s="59" t="s">
        <v>1891</v>
      </c>
      <c r="B1508" s="59" t="s">
        <v>1502</v>
      </c>
      <c r="C1508" s="59" t="s">
        <v>1503</v>
      </c>
      <c r="D1508" s="59" t="s">
        <v>1504</v>
      </c>
      <c r="E1508" s="59" t="s">
        <v>1139</v>
      </c>
      <c r="F1508" s="59" t="s">
        <v>1475</v>
      </c>
      <c r="G1508" s="59" t="s">
        <v>1406</v>
      </c>
      <c r="H1508" s="59" t="s">
        <v>1475</v>
      </c>
      <c r="I1508" s="59" t="s">
        <v>1406</v>
      </c>
      <c r="J1508" s="59" t="s">
        <v>1476</v>
      </c>
      <c r="K1508" s="59" t="s">
        <v>795</v>
      </c>
      <c r="L1508" s="59" t="s">
        <v>1505</v>
      </c>
      <c r="M1508" s="59" t="s">
        <v>1478</v>
      </c>
      <c r="N1508" s="59" t="s">
        <v>1479</v>
      </c>
      <c r="O1508" s="59" t="s">
        <v>1480</v>
      </c>
      <c r="P1508" s="59" t="s">
        <v>1481</v>
      </c>
      <c r="Q1508" s="59" t="s">
        <v>1482</v>
      </c>
      <c r="R1508" s="59" t="s">
        <v>1483</v>
      </c>
      <c r="S1508" s="59" t="s">
        <v>1506</v>
      </c>
      <c r="T1508" s="59" t="s">
        <v>1507</v>
      </c>
      <c r="U1508" s="59" t="s">
        <v>1486</v>
      </c>
      <c r="V1508" s="59" t="s">
        <v>1487</v>
      </c>
      <c r="W1508" s="59" t="s">
        <v>1514</v>
      </c>
      <c r="X1508" s="59" t="s">
        <v>1487</v>
      </c>
      <c r="Y1508" s="59" t="s">
        <v>1490</v>
      </c>
      <c r="Z1508" s="59">
        <v>125.65</v>
      </c>
      <c r="AA1508" s="59">
        <v>125.65</v>
      </c>
      <c r="AB1508" s="59">
        <v>0</v>
      </c>
      <c r="AC1508" s="59">
        <v>125.65</v>
      </c>
      <c r="AD1508" s="59">
        <v>0</v>
      </c>
      <c r="AE1508" s="59">
        <v>0</v>
      </c>
      <c r="AF1508" s="59" t="s">
        <v>1491</v>
      </c>
      <c r="AG1508" s="59" t="s">
        <v>1476</v>
      </c>
      <c r="AH1508" s="59" t="s">
        <v>795</v>
      </c>
      <c r="AI1508" s="59" t="s">
        <v>1492</v>
      </c>
      <c r="AJ1508" s="59" t="s">
        <v>1486</v>
      </c>
      <c r="AK1508" s="59" t="s">
        <v>278</v>
      </c>
      <c r="AL1508" s="59" t="s">
        <v>1493</v>
      </c>
      <c r="AM1508" s="59" t="s">
        <v>1494</v>
      </c>
      <c r="AN1508" s="59" t="s">
        <v>1385</v>
      </c>
      <c r="AO1508" s="59" t="s">
        <v>107</v>
      </c>
    </row>
    <row r="1509" spans="1:41" x14ac:dyDescent="0.15">
      <c r="A1509" s="59" t="s">
        <v>1891</v>
      </c>
      <c r="B1509" s="59" t="s">
        <v>1515</v>
      </c>
      <c r="C1509" s="59" t="s">
        <v>1516</v>
      </c>
      <c r="D1509" s="59" t="s">
        <v>1517</v>
      </c>
      <c r="E1509" s="59" t="s">
        <v>559</v>
      </c>
      <c r="F1509" s="59" t="s">
        <v>1475</v>
      </c>
      <c r="G1509" s="59" t="s">
        <v>1406</v>
      </c>
      <c r="H1509" s="59" t="s">
        <v>1475</v>
      </c>
      <c r="I1509" s="59" t="s">
        <v>1406</v>
      </c>
      <c r="J1509" s="59" t="s">
        <v>737</v>
      </c>
      <c r="K1509" s="59" t="s">
        <v>1518</v>
      </c>
      <c r="L1509" s="59" t="s">
        <v>1519</v>
      </c>
      <c r="M1509" s="59" t="s">
        <v>1478</v>
      </c>
      <c r="N1509" s="59" t="s">
        <v>1479</v>
      </c>
      <c r="O1509" s="59" t="s">
        <v>1480</v>
      </c>
      <c r="P1509" s="59" t="s">
        <v>1481</v>
      </c>
      <c r="Q1509" s="59" t="s">
        <v>1482</v>
      </c>
      <c r="R1509" s="59" t="s">
        <v>1483</v>
      </c>
      <c r="S1509" s="59" t="s">
        <v>1520</v>
      </c>
      <c r="T1509" s="59" t="s">
        <v>1521</v>
      </c>
      <c r="U1509" s="59" t="s">
        <v>1486</v>
      </c>
      <c r="V1509" s="59" t="s">
        <v>1487</v>
      </c>
      <c r="W1509" s="59" t="s">
        <v>1508</v>
      </c>
      <c r="X1509" s="59" t="s">
        <v>1487</v>
      </c>
      <c r="Y1509" s="59" t="s">
        <v>1490</v>
      </c>
      <c r="Z1509" s="59">
        <v>22.3</v>
      </c>
      <c r="AA1509" s="59">
        <v>22.3</v>
      </c>
      <c r="AB1509" s="59">
        <v>0</v>
      </c>
      <c r="AC1509" s="59">
        <v>22.3</v>
      </c>
      <c r="AD1509" s="59">
        <v>0</v>
      </c>
      <c r="AE1509" s="59">
        <v>0</v>
      </c>
      <c r="AF1509" s="59" t="s">
        <v>1491</v>
      </c>
      <c r="AG1509" s="59" t="s">
        <v>737</v>
      </c>
      <c r="AH1509" s="59" t="s">
        <v>1518</v>
      </c>
      <c r="AI1509" s="59" t="s">
        <v>1523</v>
      </c>
      <c r="AJ1509" s="59" t="s">
        <v>1486</v>
      </c>
      <c r="AK1509" s="59" t="s">
        <v>278</v>
      </c>
      <c r="AL1509" s="59" t="s">
        <v>1493</v>
      </c>
      <c r="AM1509" s="59" t="s">
        <v>1494</v>
      </c>
      <c r="AN1509" s="59" t="s">
        <v>1384</v>
      </c>
      <c r="AO1509" s="59" t="s">
        <v>107</v>
      </c>
    </row>
    <row r="1510" spans="1:41" x14ac:dyDescent="0.15">
      <c r="A1510" s="59" t="s">
        <v>1891</v>
      </c>
      <c r="B1510" s="59" t="s">
        <v>1515</v>
      </c>
      <c r="C1510" s="59" t="s">
        <v>1516</v>
      </c>
      <c r="D1510" s="59" t="s">
        <v>1517</v>
      </c>
      <c r="E1510" s="59" t="s">
        <v>559</v>
      </c>
      <c r="F1510" s="59" t="s">
        <v>1475</v>
      </c>
      <c r="G1510" s="59" t="s">
        <v>1406</v>
      </c>
      <c r="H1510" s="59" t="s">
        <v>1475</v>
      </c>
      <c r="I1510" s="59" t="s">
        <v>1406</v>
      </c>
      <c r="J1510" s="59" t="s">
        <v>737</v>
      </c>
      <c r="K1510" s="59" t="s">
        <v>1518</v>
      </c>
      <c r="L1510" s="59" t="s">
        <v>1519</v>
      </c>
      <c r="M1510" s="59" t="s">
        <v>1478</v>
      </c>
      <c r="N1510" s="59" t="s">
        <v>1479</v>
      </c>
      <c r="O1510" s="59" t="s">
        <v>1480</v>
      </c>
      <c r="P1510" s="59" t="s">
        <v>1481</v>
      </c>
      <c r="Q1510" s="59" t="s">
        <v>1482</v>
      </c>
      <c r="R1510" s="59" t="s">
        <v>1483</v>
      </c>
      <c r="S1510" s="59" t="s">
        <v>1520</v>
      </c>
      <c r="T1510" s="59" t="s">
        <v>1521</v>
      </c>
      <c r="U1510" s="59" t="s">
        <v>1486</v>
      </c>
      <c r="V1510" s="59" t="s">
        <v>1487</v>
      </c>
      <c r="W1510" s="59" t="s">
        <v>1509</v>
      </c>
      <c r="X1510" s="59" t="s">
        <v>1487</v>
      </c>
      <c r="Y1510" s="59" t="s">
        <v>1490</v>
      </c>
      <c r="Z1510" s="59">
        <v>0.4</v>
      </c>
      <c r="AA1510" s="59">
        <v>0.4</v>
      </c>
      <c r="AB1510" s="59">
        <v>0</v>
      </c>
      <c r="AC1510" s="59">
        <v>0.4</v>
      </c>
      <c r="AD1510" s="59">
        <v>0</v>
      </c>
      <c r="AE1510" s="59">
        <v>0</v>
      </c>
      <c r="AF1510" s="59" t="s">
        <v>1491</v>
      </c>
      <c r="AG1510" s="59" t="s">
        <v>737</v>
      </c>
      <c r="AH1510" s="59" t="s">
        <v>1518</v>
      </c>
      <c r="AI1510" s="59" t="s">
        <v>1523</v>
      </c>
      <c r="AJ1510" s="59" t="s">
        <v>1486</v>
      </c>
      <c r="AK1510" s="59" t="s">
        <v>278</v>
      </c>
      <c r="AL1510" s="59" t="s">
        <v>1493</v>
      </c>
      <c r="AM1510" s="59" t="s">
        <v>1494</v>
      </c>
      <c r="AN1510" s="59" t="s">
        <v>1384</v>
      </c>
      <c r="AO1510" s="59" t="s">
        <v>107</v>
      </c>
    </row>
    <row r="1511" spans="1:41" x14ac:dyDescent="0.15">
      <c r="A1511" s="59" t="s">
        <v>1891</v>
      </c>
      <c r="B1511" s="59" t="s">
        <v>1515</v>
      </c>
      <c r="C1511" s="59" t="s">
        <v>1516</v>
      </c>
      <c r="D1511" s="59" t="s">
        <v>1517</v>
      </c>
      <c r="E1511" s="59" t="s">
        <v>559</v>
      </c>
      <c r="F1511" s="59" t="s">
        <v>1475</v>
      </c>
      <c r="G1511" s="59" t="s">
        <v>1406</v>
      </c>
      <c r="H1511" s="59" t="s">
        <v>1475</v>
      </c>
      <c r="I1511" s="59" t="s">
        <v>1406</v>
      </c>
      <c r="J1511" s="59" t="s">
        <v>737</v>
      </c>
      <c r="K1511" s="59" t="s">
        <v>1518</v>
      </c>
      <c r="L1511" s="59" t="s">
        <v>1519</v>
      </c>
      <c r="M1511" s="59" t="s">
        <v>1478</v>
      </c>
      <c r="N1511" s="59" t="s">
        <v>1479</v>
      </c>
      <c r="O1511" s="59" t="s">
        <v>1480</v>
      </c>
      <c r="P1511" s="59" t="s">
        <v>1481</v>
      </c>
      <c r="Q1511" s="59" t="s">
        <v>1482</v>
      </c>
      <c r="R1511" s="59" t="s">
        <v>1483</v>
      </c>
      <c r="S1511" s="59" t="s">
        <v>1520</v>
      </c>
      <c r="T1511" s="59" t="s">
        <v>1521</v>
      </c>
      <c r="U1511" s="59" t="s">
        <v>1486</v>
      </c>
      <c r="V1511" s="59" t="s">
        <v>1487</v>
      </c>
      <c r="W1511" s="59" t="s">
        <v>1513</v>
      </c>
      <c r="X1511" s="59" t="s">
        <v>1487</v>
      </c>
      <c r="Y1511" s="59" t="s">
        <v>1490</v>
      </c>
      <c r="Z1511" s="59">
        <v>6.01</v>
      </c>
      <c r="AA1511" s="59">
        <v>6.01</v>
      </c>
      <c r="AB1511" s="59">
        <v>0</v>
      </c>
      <c r="AC1511" s="59">
        <v>6.01</v>
      </c>
      <c r="AD1511" s="59">
        <v>0</v>
      </c>
      <c r="AE1511" s="59">
        <v>0</v>
      </c>
      <c r="AF1511" s="59" t="s">
        <v>1491</v>
      </c>
      <c r="AG1511" s="59" t="s">
        <v>737</v>
      </c>
      <c r="AH1511" s="59" t="s">
        <v>1518</v>
      </c>
      <c r="AI1511" s="59" t="s">
        <v>1523</v>
      </c>
      <c r="AJ1511" s="59" t="s">
        <v>1486</v>
      </c>
      <c r="AK1511" s="59" t="s">
        <v>278</v>
      </c>
      <c r="AL1511" s="59" t="s">
        <v>1493</v>
      </c>
      <c r="AM1511" s="59" t="s">
        <v>1494</v>
      </c>
      <c r="AN1511" s="59" t="s">
        <v>1384</v>
      </c>
      <c r="AO1511" s="59" t="s">
        <v>107</v>
      </c>
    </row>
    <row r="1512" spans="1:41" x14ac:dyDescent="0.15">
      <c r="A1512" s="59" t="s">
        <v>1891</v>
      </c>
      <c r="B1512" s="59" t="s">
        <v>1515</v>
      </c>
      <c r="C1512" s="59" t="s">
        <v>1516</v>
      </c>
      <c r="D1512" s="59" t="s">
        <v>1517</v>
      </c>
      <c r="E1512" s="59" t="s">
        <v>559</v>
      </c>
      <c r="F1512" s="59" t="s">
        <v>1475</v>
      </c>
      <c r="G1512" s="59" t="s">
        <v>1406</v>
      </c>
      <c r="H1512" s="59" t="s">
        <v>1475</v>
      </c>
      <c r="I1512" s="59" t="s">
        <v>1406</v>
      </c>
      <c r="J1512" s="59" t="s">
        <v>737</v>
      </c>
      <c r="K1512" s="59" t="s">
        <v>1518</v>
      </c>
      <c r="L1512" s="59" t="s">
        <v>1519</v>
      </c>
      <c r="M1512" s="59" t="s">
        <v>1478</v>
      </c>
      <c r="N1512" s="59" t="s">
        <v>1479</v>
      </c>
      <c r="O1512" s="59" t="s">
        <v>1480</v>
      </c>
      <c r="P1512" s="59" t="s">
        <v>1481</v>
      </c>
      <c r="Q1512" s="59" t="s">
        <v>1482</v>
      </c>
      <c r="R1512" s="59" t="s">
        <v>1483</v>
      </c>
      <c r="S1512" s="59" t="s">
        <v>1520</v>
      </c>
      <c r="T1512" s="59" t="s">
        <v>1521</v>
      </c>
      <c r="U1512" s="59" t="s">
        <v>1486</v>
      </c>
      <c r="V1512" s="59" t="s">
        <v>1487</v>
      </c>
      <c r="W1512" s="59" t="s">
        <v>1514</v>
      </c>
      <c r="X1512" s="59" t="s">
        <v>1487</v>
      </c>
      <c r="Y1512" s="59" t="s">
        <v>1490</v>
      </c>
      <c r="Z1512" s="59">
        <v>0.51</v>
      </c>
      <c r="AA1512" s="59">
        <v>0.51</v>
      </c>
      <c r="AB1512" s="59">
        <v>0</v>
      </c>
      <c r="AC1512" s="59">
        <v>0.51</v>
      </c>
      <c r="AD1512" s="59">
        <v>0</v>
      </c>
      <c r="AE1512" s="59">
        <v>0</v>
      </c>
      <c r="AF1512" s="59" t="s">
        <v>1491</v>
      </c>
      <c r="AG1512" s="59" t="s">
        <v>737</v>
      </c>
      <c r="AH1512" s="59" t="s">
        <v>1518</v>
      </c>
      <c r="AI1512" s="59" t="s">
        <v>1523</v>
      </c>
      <c r="AJ1512" s="59" t="s">
        <v>1486</v>
      </c>
      <c r="AK1512" s="59" t="s">
        <v>278</v>
      </c>
      <c r="AL1512" s="59" t="s">
        <v>1493</v>
      </c>
      <c r="AM1512" s="59" t="s">
        <v>1494</v>
      </c>
      <c r="AN1512" s="59" t="s">
        <v>1384</v>
      </c>
      <c r="AO1512" s="59" t="s">
        <v>107</v>
      </c>
    </row>
    <row r="1513" spans="1:41" x14ac:dyDescent="0.15">
      <c r="A1513" s="59" t="s">
        <v>1891</v>
      </c>
      <c r="B1513" s="59" t="s">
        <v>1515</v>
      </c>
      <c r="C1513" s="59" t="s">
        <v>1516</v>
      </c>
      <c r="D1513" s="59" t="s">
        <v>1517</v>
      </c>
      <c r="E1513" s="59" t="s">
        <v>559</v>
      </c>
      <c r="F1513" s="59" t="s">
        <v>1475</v>
      </c>
      <c r="G1513" s="59" t="s">
        <v>1406</v>
      </c>
      <c r="H1513" s="59" t="s">
        <v>1475</v>
      </c>
      <c r="I1513" s="59" t="s">
        <v>1406</v>
      </c>
      <c r="J1513" s="59" t="s">
        <v>737</v>
      </c>
      <c r="K1513" s="59" t="s">
        <v>1518</v>
      </c>
      <c r="L1513" s="59" t="s">
        <v>1519</v>
      </c>
      <c r="M1513" s="59" t="s">
        <v>1478</v>
      </c>
      <c r="N1513" s="59" t="s">
        <v>1479</v>
      </c>
      <c r="O1513" s="59" t="s">
        <v>1480</v>
      </c>
      <c r="P1513" s="59" t="s">
        <v>1481</v>
      </c>
      <c r="Q1513" s="59" t="s">
        <v>1482</v>
      </c>
      <c r="R1513" s="59" t="s">
        <v>1483</v>
      </c>
      <c r="S1513" s="59" t="s">
        <v>1520</v>
      </c>
      <c r="T1513" s="59" t="s">
        <v>1521</v>
      </c>
      <c r="U1513" s="59" t="s">
        <v>1486</v>
      </c>
      <c r="V1513" s="59" t="s">
        <v>1487</v>
      </c>
      <c r="W1513" s="59" t="s">
        <v>1522</v>
      </c>
      <c r="X1513" s="59" t="s">
        <v>1487</v>
      </c>
      <c r="Y1513" s="59" t="s">
        <v>1490</v>
      </c>
      <c r="Z1513" s="59">
        <v>1764.37</v>
      </c>
      <c r="AA1513" s="59">
        <v>1764.37</v>
      </c>
      <c r="AB1513" s="59">
        <v>0</v>
      </c>
      <c r="AC1513" s="59">
        <v>1764.37</v>
      </c>
      <c r="AD1513" s="59">
        <v>0</v>
      </c>
      <c r="AE1513" s="59">
        <v>0</v>
      </c>
      <c r="AF1513" s="59" t="s">
        <v>1491</v>
      </c>
      <c r="AG1513" s="59" t="s">
        <v>737</v>
      </c>
      <c r="AH1513" s="59" t="s">
        <v>1518</v>
      </c>
      <c r="AI1513" s="59" t="s">
        <v>1523</v>
      </c>
      <c r="AJ1513" s="59" t="s">
        <v>1486</v>
      </c>
      <c r="AK1513" s="59" t="s">
        <v>278</v>
      </c>
      <c r="AL1513" s="59" t="s">
        <v>1493</v>
      </c>
      <c r="AM1513" s="59" t="s">
        <v>1494</v>
      </c>
      <c r="AN1513" s="59" t="s">
        <v>1384</v>
      </c>
      <c r="AO1513" s="59" t="s">
        <v>107</v>
      </c>
    </row>
    <row r="1514" spans="1:41" x14ac:dyDescent="0.15">
      <c r="A1514" s="59" t="s">
        <v>1891</v>
      </c>
      <c r="B1514" s="59" t="s">
        <v>1524</v>
      </c>
      <c r="C1514" s="59" t="s">
        <v>1525</v>
      </c>
      <c r="D1514" s="59" t="s">
        <v>1473</v>
      </c>
      <c r="E1514" s="59" t="s">
        <v>1474</v>
      </c>
      <c r="F1514" s="59" t="s">
        <v>1475</v>
      </c>
      <c r="G1514" s="59" t="s">
        <v>1406</v>
      </c>
      <c r="H1514" s="59" t="s">
        <v>1475</v>
      </c>
      <c r="I1514" s="59" t="s">
        <v>1406</v>
      </c>
      <c r="J1514" s="59" t="s">
        <v>1476</v>
      </c>
      <c r="K1514" s="59" t="s">
        <v>795</v>
      </c>
      <c r="L1514" s="59" t="s">
        <v>1526</v>
      </c>
      <c r="M1514" s="59" t="s">
        <v>1478</v>
      </c>
      <c r="N1514" s="59" t="s">
        <v>1479</v>
      </c>
      <c r="O1514" s="59" t="s">
        <v>1480</v>
      </c>
      <c r="P1514" s="59" t="s">
        <v>1481</v>
      </c>
      <c r="Q1514" s="59" t="s">
        <v>1482</v>
      </c>
      <c r="R1514" s="59" t="s">
        <v>1483</v>
      </c>
      <c r="S1514" s="59" t="s">
        <v>1527</v>
      </c>
      <c r="T1514" s="59" t="s">
        <v>1528</v>
      </c>
      <c r="U1514" s="59" t="s">
        <v>1486</v>
      </c>
      <c r="V1514" s="59" t="s">
        <v>1487</v>
      </c>
      <c r="W1514" s="59" t="s">
        <v>1500</v>
      </c>
      <c r="X1514" s="59" t="s">
        <v>1501</v>
      </c>
      <c r="Y1514" s="59" t="s">
        <v>1490</v>
      </c>
      <c r="Z1514" s="59">
        <v>554.16</v>
      </c>
      <c r="AA1514" s="59">
        <v>241.37</v>
      </c>
      <c r="AB1514" s="59">
        <v>312.79000000000002</v>
      </c>
      <c r="AC1514" s="59">
        <v>241.37</v>
      </c>
      <c r="AD1514" s="59">
        <v>0</v>
      </c>
      <c r="AE1514" s="59">
        <v>0</v>
      </c>
      <c r="AF1514" s="59" t="s">
        <v>1491</v>
      </c>
      <c r="AG1514" s="59" t="s">
        <v>1476</v>
      </c>
      <c r="AH1514" s="59" t="s">
        <v>795</v>
      </c>
      <c r="AI1514" s="59" t="s">
        <v>1492</v>
      </c>
      <c r="AJ1514" s="59" t="s">
        <v>1486</v>
      </c>
      <c r="AK1514" s="59" t="s">
        <v>278</v>
      </c>
      <c r="AL1514" s="59" t="s">
        <v>1493</v>
      </c>
      <c r="AM1514" s="59" t="s">
        <v>1494</v>
      </c>
      <c r="AN1514" s="59" t="s">
        <v>1385</v>
      </c>
      <c r="AO1514" s="59" t="s">
        <v>107</v>
      </c>
    </row>
    <row r="1515" spans="1:41" x14ac:dyDescent="0.15">
      <c r="A1515" s="59" t="s">
        <v>1891</v>
      </c>
      <c r="B1515" s="59" t="s">
        <v>1865</v>
      </c>
      <c r="C1515" s="59" t="s">
        <v>1866</v>
      </c>
      <c r="D1515" s="59" t="s">
        <v>1473</v>
      </c>
      <c r="E1515" s="59" t="s">
        <v>1474</v>
      </c>
      <c r="F1515" s="59" t="s">
        <v>1475</v>
      </c>
      <c r="G1515" s="59" t="s">
        <v>1406</v>
      </c>
      <c r="H1515" s="59" t="s">
        <v>1475</v>
      </c>
      <c r="I1515" s="59" t="s">
        <v>1406</v>
      </c>
      <c r="J1515" s="59" t="s">
        <v>1476</v>
      </c>
      <c r="K1515" s="59" t="s">
        <v>795</v>
      </c>
      <c r="L1515" s="59" t="s">
        <v>1545</v>
      </c>
      <c r="M1515" s="59" t="s">
        <v>1478</v>
      </c>
      <c r="N1515" s="59" t="s">
        <v>1479</v>
      </c>
      <c r="O1515" s="59" t="s">
        <v>1480</v>
      </c>
      <c r="P1515" s="59" t="s">
        <v>1481</v>
      </c>
      <c r="Q1515" s="59" t="s">
        <v>1482</v>
      </c>
      <c r="R1515" s="59" t="s">
        <v>1483</v>
      </c>
      <c r="S1515" s="59" t="s">
        <v>1867</v>
      </c>
      <c r="T1515" s="59" t="s">
        <v>1868</v>
      </c>
      <c r="U1515" s="59" t="s">
        <v>1486</v>
      </c>
      <c r="V1515" s="59" t="s">
        <v>1487</v>
      </c>
      <c r="W1515" s="59" t="s">
        <v>1500</v>
      </c>
      <c r="X1515" s="59" t="s">
        <v>1501</v>
      </c>
      <c r="Y1515" s="59" t="s">
        <v>1490</v>
      </c>
      <c r="Z1515" s="59">
        <v>670.16</v>
      </c>
      <c r="AA1515" s="59">
        <v>670.16</v>
      </c>
      <c r="AB1515" s="59">
        <v>0</v>
      </c>
      <c r="AC1515" s="59">
        <v>670.16</v>
      </c>
      <c r="AD1515" s="59">
        <v>0</v>
      </c>
      <c r="AE1515" s="59">
        <v>0</v>
      </c>
      <c r="AF1515" s="59" t="s">
        <v>1491</v>
      </c>
      <c r="AG1515" s="59" t="s">
        <v>1476</v>
      </c>
      <c r="AH1515" s="59" t="s">
        <v>795</v>
      </c>
      <c r="AI1515" s="59" t="s">
        <v>1492</v>
      </c>
      <c r="AJ1515" s="59" t="s">
        <v>1486</v>
      </c>
      <c r="AK1515" s="59" t="s">
        <v>278</v>
      </c>
      <c r="AL1515" s="59" t="s">
        <v>1493</v>
      </c>
      <c r="AM1515" s="59" t="s">
        <v>1494</v>
      </c>
      <c r="AN1515" s="59" t="s">
        <v>1385</v>
      </c>
      <c r="AO1515" s="59" t="s">
        <v>107</v>
      </c>
    </row>
    <row r="1516" spans="1:41" x14ac:dyDescent="0.15">
      <c r="A1516" s="59" t="s">
        <v>1891</v>
      </c>
      <c r="B1516" s="59" t="s">
        <v>1543</v>
      </c>
      <c r="C1516" s="59" t="s">
        <v>1544</v>
      </c>
      <c r="D1516" s="59" t="s">
        <v>1473</v>
      </c>
      <c r="E1516" s="59" t="s">
        <v>1474</v>
      </c>
      <c r="F1516" s="59" t="s">
        <v>1475</v>
      </c>
      <c r="G1516" s="59" t="s">
        <v>1406</v>
      </c>
      <c r="H1516" s="59" t="s">
        <v>1475</v>
      </c>
      <c r="I1516" s="59" t="s">
        <v>1406</v>
      </c>
      <c r="J1516" s="59" t="s">
        <v>1476</v>
      </c>
      <c r="K1516" s="59" t="s">
        <v>795</v>
      </c>
      <c r="L1516" s="59" t="s">
        <v>1545</v>
      </c>
      <c r="M1516" s="59" t="s">
        <v>1478</v>
      </c>
      <c r="N1516" s="59" t="s">
        <v>1479</v>
      </c>
      <c r="O1516" s="59" t="s">
        <v>1480</v>
      </c>
      <c r="P1516" s="59" t="s">
        <v>1481</v>
      </c>
      <c r="Q1516" s="59" t="s">
        <v>1482</v>
      </c>
      <c r="R1516" s="59" t="s">
        <v>1483</v>
      </c>
      <c r="S1516" s="59" t="s">
        <v>1546</v>
      </c>
      <c r="T1516" s="59" t="s">
        <v>1547</v>
      </c>
      <c r="U1516" s="59" t="s">
        <v>1486</v>
      </c>
      <c r="V1516" s="59" t="s">
        <v>1487</v>
      </c>
      <c r="W1516" s="59" t="s">
        <v>1500</v>
      </c>
      <c r="X1516" s="59" t="s">
        <v>1501</v>
      </c>
      <c r="Y1516" s="59" t="s">
        <v>1490</v>
      </c>
      <c r="Z1516" s="59">
        <v>2979.71</v>
      </c>
      <c r="AA1516" s="59">
        <v>2269.0700000000002</v>
      </c>
      <c r="AB1516" s="59">
        <v>710.64</v>
      </c>
      <c r="AC1516" s="59">
        <v>2269.0700000000002</v>
      </c>
      <c r="AD1516" s="59">
        <v>0</v>
      </c>
      <c r="AE1516" s="59">
        <v>0</v>
      </c>
      <c r="AF1516" s="59" t="s">
        <v>1491</v>
      </c>
      <c r="AG1516" s="59" t="s">
        <v>1476</v>
      </c>
      <c r="AH1516" s="59" t="s">
        <v>795</v>
      </c>
      <c r="AI1516" s="59" t="s">
        <v>1492</v>
      </c>
      <c r="AJ1516" s="59" t="s">
        <v>1486</v>
      </c>
      <c r="AK1516" s="59" t="s">
        <v>278</v>
      </c>
      <c r="AL1516" s="59" t="s">
        <v>1493</v>
      </c>
      <c r="AM1516" s="59" t="s">
        <v>1494</v>
      </c>
      <c r="AN1516" s="59" t="s">
        <v>1385</v>
      </c>
      <c r="AO1516" s="59" t="s">
        <v>107</v>
      </c>
    </row>
    <row r="1517" spans="1:41" x14ac:dyDescent="0.15">
      <c r="A1517" s="59" t="s">
        <v>1891</v>
      </c>
      <c r="B1517" s="59" t="s">
        <v>1548</v>
      </c>
      <c r="C1517" s="59" t="s">
        <v>1549</v>
      </c>
      <c r="D1517" s="59" t="s">
        <v>1473</v>
      </c>
      <c r="E1517" s="59" t="s">
        <v>1474</v>
      </c>
      <c r="F1517" s="59" t="s">
        <v>1475</v>
      </c>
      <c r="G1517" s="59" t="s">
        <v>1406</v>
      </c>
      <c r="H1517" s="59" t="s">
        <v>1475</v>
      </c>
      <c r="I1517" s="59" t="s">
        <v>1406</v>
      </c>
      <c r="J1517" s="59" t="s">
        <v>1476</v>
      </c>
      <c r="K1517" s="59" t="s">
        <v>795</v>
      </c>
      <c r="L1517" s="59" t="s">
        <v>1550</v>
      </c>
      <c r="M1517" s="59" t="s">
        <v>1478</v>
      </c>
      <c r="N1517" s="59" t="s">
        <v>1479</v>
      </c>
      <c r="O1517" s="59" t="s">
        <v>1480</v>
      </c>
      <c r="P1517" s="59" t="s">
        <v>1481</v>
      </c>
      <c r="Q1517" s="59" t="s">
        <v>1482</v>
      </c>
      <c r="R1517" s="59" t="s">
        <v>1483</v>
      </c>
      <c r="S1517" s="59" t="s">
        <v>1551</v>
      </c>
      <c r="T1517" s="59" t="s">
        <v>1552</v>
      </c>
      <c r="U1517" s="59" t="s">
        <v>1486</v>
      </c>
      <c r="V1517" s="59" t="s">
        <v>1487</v>
      </c>
      <c r="W1517" s="59" t="s">
        <v>1500</v>
      </c>
      <c r="X1517" s="59" t="s">
        <v>1501</v>
      </c>
      <c r="Y1517" s="59" t="s">
        <v>1490</v>
      </c>
      <c r="Z1517" s="59">
        <v>2098.02</v>
      </c>
      <c r="AA1517" s="59">
        <v>1144.46</v>
      </c>
      <c r="AB1517" s="59">
        <v>953.56</v>
      </c>
      <c r="AC1517" s="59">
        <v>1144.46</v>
      </c>
      <c r="AD1517" s="59">
        <v>0</v>
      </c>
      <c r="AE1517" s="59">
        <v>0</v>
      </c>
      <c r="AF1517" s="59" t="s">
        <v>1491</v>
      </c>
      <c r="AG1517" s="59" t="s">
        <v>1476</v>
      </c>
      <c r="AH1517" s="59" t="s">
        <v>795</v>
      </c>
      <c r="AI1517" s="59" t="s">
        <v>1492</v>
      </c>
      <c r="AJ1517" s="59" t="s">
        <v>1486</v>
      </c>
      <c r="AK1517" s="59" t="s">
        <v>278</v>
      </c>
      <c r="AL1517" s="59" t="s">
        <v>1493</v>
      </c>
      <c r="AM1517" s="59" t="s">
        <v>1494</v>
      </c>
      <c r="AN1517" s="59" t="s">
        <v>1385</v>
      </c>
      <c r="AO1517" s="59" t="s">
        <v>107</v>
      </c>
    </row>
    <row r="1518" spans="1:41" x14ac:dyDescent="0.15">
      <c r="A1518" s="59" t="s">
        <v>1891</v>
      </c>
      <c r="B1518" s="59" t="s">
        <v>1869</v>
      </c>
      <c r="C1518" s="59" t="s">
        <v>1870</v>
      </c>
      <c r="D1518" s="59" t="s">
        <v>1473</v>
      </c>
      <c r="E1518" s="59" t="s">
        <v>1474</v>
      </c>
      <c r="F1518" s="59" t="s">
        <v>1475</v>
      </c>
      <c r="G1518" s="59" t="s">
        <v>1406</v>
      </c>
      <c r="H1518" s="59" t="s">
        <v>1475</v>
      </c>
      <c r="I1518" s="59" t="s">
        <v>1406</v>
      </c>
      <c r="J1518" s="59" t="s">
        <v>1476</v>
      </c>
      <c r="K1518" s="59" t="s">
        <v>795</v>
      </c>
      <c r="L1518" s="59" t="s">
        <v>1847</v>
      </c>
      <c r="M1518" s="59" t="s">
        <v>1478</v>
      </c>
      <c r="N1518" s="59" t="s">
        <v>1479</v>
      </c>
      <c r="O1518" s="59" t="s">
        <v>1480</v>
      </c>
      <c r="P1518" s="59" t="s">
        <v>1481</v>
      </c>
      <c r="Q1518" s="59" t="s">
        <v>1482</v>
      </c>
      <c r="R1518" s="59" t="s">
        <v>1483</v>
      </c>
      <c r="S1518" s="59" t="s">
        <v>1892</v>
      </c>
      <c r="T1518" s="59" t="s">
        <v>1893</v>
      </c>
      <c r="U1518" s="59" t="s">
        <v>1486</v>
      </c>
      <c r="V1518" s="59" t="s">
        <v>1487</v>
      </c>
      <c r="W1518" s="59" t="s">
        <v>1500</v>
      </c>
      <c r="X1518" s="59" t="s">
        <v>1501</v>
      </c>
      <c r="Y1518" s="59" t="s">
        <v>1490</v>
      </c>
      <c r="Z1518" s="59">
        <v>1693.33</v>
      </c>
      <c r="AA1518" s="59">
        <v>1693.33</v>
      </c>
      <c r="AB1518" s="59">
        <v>0</v>
      </c>
      <c r="AC1518" s="59">
        <v>1693.33</v>
      </c>
      <c r="AD1518" s="59">
        <v>0</v>
      </c>
      <c r="AE1518" s="59">
        <v>0</v>
      </c>
      <c r="AF1518" s="59" t="s">
        <v>1491</v>
      </c>
      <c r="AG1518" s="59" t="s">
        <v>1476</v>
      </c>
      <c r="AH1518" s="59" t="s">
        <v>795</v>
      </c>
      <c r="AI1518" s="59" t="s">
        <v>1492</v>
      </c>
      <c r="AJ1518" s="59" t="s">
        <v>1486</v>
      </c>
      <c r="AK1518" s="59" t="s">
        <v>278</v>
      </c>
      <c r="AL1518" s="59" t="s">
        <v>1493</v>
      </c>
      <c r="AM1518" s="59" t="s">
        <v>1494</v>
      </c>
      <c r="AN1518" s="59" t="s">
        <v>1385</v>
      </c>
      <c r="AO1518" s="59" t="s">
        <v>107</v>
      </c>
    </row>
    <row r="1519" spans="1:41" x14ac:dyDescent="0.15">
      <c r="A1519" s="59" t="s">
        <v>1891</v>
      </c>
      <c r="B1519" s="59" t="s">
        <v>1869</v>
      </c>
      <c r="C1519" s="59" t="s">
        <v>1870</v>
      </c>
      <c r="D1519" s="59" t="s">
        <v>1473</v>
      </c>
      <c r="E1519" s="59" t="s">
        <v>1474</v>
      </c>
      <c r="F1519" s="59" t="s">
        <v>1475</v>
      </c>
      <c r="G1519" s="59" t="s">
        <v>1406</v>
      </c>
      <c r="H1519" s="59" t="s">
        <v>1475</v>
      </c>
      <c r="I1519" s="59" t="s">
        <v>1406</v>
      </c>
      <c r="J1519" s="59" t="s">
        <v>1476</v>
      </c>
      <c r="K1519" s="59" t="s">
        <v>795</v>
      </c>
      <c r="L1519" s="59" t="s">
        <v>1847</v>
      </c>
      <c r="M1519" s="59" t="s">
        <v>1478</v>
      </c>
      <c r="N1519" s="59" t="s">
        <v>1479</v>
      </c>
      <c r="O1519" s="59" t="s">
        <v>1480</v>
      </c>
      <c r="P1519" s="59" t="s">
        <v>1481</v>
      </c>
      <c r="Q1519" s="59" t="s">
        <v>1482</v>
      </c>
      <c r="R1519" s="59" t="s">
        <v>1483</v>
      </c>
      <c r="S1519" s="59" t="s">
        <v>1871</v>
      </c>
      <c r="T1519" s="59" t="s">
        <v>1872</v>
      </c>
      <c r="U1519" s="59" t="s">
        <v>1486</v>
      </c>
      <c r="V1519" s="59" t="s">
        <v>1487</v>
      </c>
      <c r="W1519" s="59" t="s">
        <v>1488</v>
      </c>
      <c r="X1519" s="59" t="s">
        <v>1489</v>
      </c>
      <c r="Y1519" s="59" t="s">
        <v>1490</v>
      </c>
      <c r="Z1519" s="59">
        <v>2306.67</v>
      </c>
      <c r="AA1519" s="59">
        <v>2306.67</v>
      </c>
      <c r="AB1519" s="59">
        <v>0</v>
      </c>
      <c r="AC1519" s="59">
        <v>2306.67</v>
      </c>
      <c r="AD1519" s="59">
        <v>0</v>
      </c>
      <c r="AE1519" s="59">
        <v>0</v>
      </c>
      <c r="AF1519" s="59" t="s">
        <v>1491</v>
      </c>
      <c r="AG1519" s="59" t="s">
        <v>1476</v>
      </c>
      <c r="AH1519" s="59" t="s">
        <v>795</v>
      </c>
      <c r="AI1519" s="59" t="s">
        <v>1492</v>
      </c>
      <c r="AJ1519" s="59" t="s">
        <v>1486</v>
      </c>
      <c r="AK1519" s="59" t="s">
        <v>278</v>
      </c>
      <c r="AL1519" s="59" t="s">
        <v>1493</v>
      </c>
      <c r="AM1519" s="59" t="s">
        <v>1494</v>
      </c>
      <c r="AN1519" s="59" t="s">
        <v>1385</v>
      </c>
      <c r="AO1519" s="59" t="s">
        <v>107</v>
      </c>
    </row>
    <row r="1520" spans="1:41" x14ac:dyDescent="0.15">
      <c r="A1520" s="59" t="s">
        <v>1891</v>
      </c>
      <c r="B1520" s="59" t="s">
        <v>1845</v>
      </c>
      <c r="C1520" s="59" t="s">
        <v>1846</v>
      </c>
      <c r="D1520" s="59" t="s">
        <v>1473</v>
      </c>
      <c r="E1520" s="59" t="s">
        <v>1474</v>
      </c>
      <c r="F1520" s="59" t="s">
        <v>1475</v>
      </c>
      <c r="G1520" s="59" t="s">
        <v>1406</v>
      </c>
      <c r="H1520" s="59" t="s">
        <v>1475</v>
      </c>
      <c r="I1520" s="59" t="s">
        <v>1406</v>
      </c>
      <c r="J1520" s="59" t="s">
        <v>1476</v>
      </c>
      <c r="K1520" s="59" t="s">
        <v>795</v>
      </c>
      <c r="L1520" s="59" t="s">
        <v>1847</v>
      </c>
      <c r="M1520" s="59" t="s">
        <v>1478</v>
      </c>
      <c r="N1520" s="59" t="s">
        <v>1479</v>
      </c>
      <c r="O1520" s="59" t="s">
        <v>1480</v>
      </c>
      <c r="P1520" s="59" t="s">
        <v>1481</v>
      </c>
      <c r="Q1520" s="59" t="s">
        <v>1482</v>
      </c>
      <c r="R1520" s="59" t="s">
        <v>1483</v>
      </c>
      <c r="S1520" s="59" t="s">
        <v>1848</v>
      </c>
      <c r="T1520" s="59" t="s">
        <v>1849</v>
      </c>
      <c r="U1520" s="59" t="s">
        <v>1486</v>
      </c>
      <c r="V1520" s="59" t="s">
        <v>1487</v>
      </c>
      <c r="W1520" s="59" t="s">
        <v>1500</v>
      </c>
      <c r="X1520" s="59" t="s">
        <v>1501</v>
      </c>
      <c r="Y1520" s="59" t="s">
        <v>1490</v>
      </c>
      <c r="Z1520" s="59">
        <v>1284.6199999999999</v>
      </c>
      <c r="AA1520" s="59">
        <v>1262.77</v>
      </c>
      <c r="AB1520" s="59">
        <v>21.85</v>
      </c>
      <c r="AC1520" s="59">
        <v>1262.77</v>
      </c>
      <c r="AD1520" s="59">
        <v>0</v>
      </c>
      <c r="AE1520" s="59">
        <v>0</v>
      </c>
      <c r="AF1520" s="59" t="s">
        <v>1491</v>
      </c>
      <c r="AG1520" s="59" t="s">
        <v>1476</v>
      </c>
      <c r="AH1520" s="59" t="s">
        <v>795</v>
      </c>
      <c r="AI1520" s="59" t="s">
        <v>1492</v>
      </c>
      <c r="AJ1520" s="59" t="s">
        <v>1486</v>
      </c>
      <c r="AK1520" s="59" t="s">
        <v>278</v>
      </c>
      <c r="AL1520" s="59" t="s">
        <v>1493</v>
      </c>
      <c r="AM1520" s="59" t="s">
        <v>1494</v>
      </c>
      <c r="AN1520" s="59" t="s">
        <v>1385</v>
      </c>
      <c r="AO1520" s="59" t="s">
        <v>107</v>
      </c>
    </row>
    <row r="1521" spans="1:41" x14ac:dyDescent="0.15">
      <c r="A1521" s="59" t="s">
        <v>1891</v>
      </c>
      <c r="B1521" s="59" t="s">
        <v>1553</v>
      </c>
      <c r="C1521" s="59" t="s">
        <v>1554</v>
      </c>
      <c r="D1521" s="59" t="s">
        <v>1473</v>
      </c>
      <c r="E1521" s="59" t="s">
        <v>1474</v>
      </c>
      <c r="F1521" s="59" t="s">
        <v>1475</v>
      </c>
      <c r="G1521" s="59" t="s">
        <v>1406</v>
      </c>
      <c r="H1521" s="59" t="s">
        <v>1475</v>
      </c>
      <c r="I1521" s="59" t="s">
        <v>1406</v>
      </c>
      <c r="J1521" s="59" t="s">
        <v>1476</v>
      </c>
      <c r="K1521" s="59" t="s">
        <v>795</v>
      </c>
      <c r="L1521" s="59" t="s">
        <v>1555</v>
      </c>
      <c r="M1521" s="59" t="s">
        <v>1478</v>
      </c>
      <c r="N1521" s="59" t="s">
        <v>1479</v>
      </c>
      <c r="O1521" s="59" t="s">
        <v>1480</v>
      </c>
      <c r="P1521" s="59" t="s">
        <v>1481</v>
      </c>
      <c r="Q1521" s="59" t="s">
        <v>1482</v>
      </c>
      <c r="R1521" s="59" t="s">
        <v>1483</v>
      </c>
      <c r="S1521" s="59" t="s">
        <v>1556</v>
      </c>
      <c r="T1521" s="59" t="s">
        <v>1557</v>
      </c>
      <c r="U1521" s="59" t="s">
        <v>1486</v>
      </c>
      <c r="V1521" s="59" t="s">
        <v>1487</v>
      </c>
      <c r="W1521" s="59" t="s">
        <v>1500</v>
      </c>
      <c r="X1521" s="59" t="s">
        <v>1501</v>
      </c>
      <c r="Y1521" s="59" t="s">
        <v>1490</v>
      </c>
      <c r="Z1521" s="59">
        <v>2483</v>
      </c>
      <c r="AA1521" s="59">
        <v>2438.34</v>
      </c>
      <c r="AB1521" s="59">
        <v>44.66</v>
      </c>
      <c r="AC1521" s="59">
        <v>2438.34</v>
      </c>
      <c r="AD1521" s="59">
        <v>0</v>
      </c>
      <c r="AE1521" s="59">
        <v>0</v>
      </c>
      <c r="AF1521" s="59" t="s">
        <v>1491</v>
      </c>
      <c r="AG1521" s="59" t="s">
        <v>1476</v>
      </c>
      <c r="AH1521" s="59" t="s">
        <v>795</v>
      </c>
      <c r="AI1521" s="59" t="s">
        <v>1492</v>
      </c>
      <c r="AJ1521" s="59" t="s">
        <v>1486</v>
      </c>
      <c r="AK1521" s="59" t="s">
        <v>278</v>
      </c>
      <c r="AL1521" s="59" t="s">
        <v>1493</v>
      </c>
      <c r="AM1521" s="59" t="s">
        <v>1494</v>
      </c>
      <c r="AN1521" s="59" t="s">
        <v>1385</v>
      </c>
      <c r="AO1521" s="59" t="s">
        <v>107</v>
      </c>
    </row>
    <row r="1522" spans="1:41" x14ac:dyDescent="0.15">
      <c r="A1522" s="59" t="s">
        <v>1891</v>
      </c>
      <c r="B1522" s="59" t="s">
        <v>1850</v>
      </c>
      <c r="C1522" s="59" t="s">
        <v>1851</v>
      </c>
      <c r="D1522" s="59" t="s">
        <v>1473</v>
      </c>
      <c r="E1522" s="59" t="s">
        <v>1474</v>
      </c>
      <c r="F1522" s="59" t="s">
        <v>1475</v>
      </c>
      <c r="G1522" s="59" t="s">
        <v>1406</v>
      </c>
      <c r="H1522" s="59" t="s">
        <v>1475</v>
      </c>
      <c r="I1522" s="59" t="s">
        <v>1406</v>
      </c>
      <c r="J1522" s="59" t="s">
        <v>1476</v>
      </c>
      <c r="K1522" s="59" t="s">
        <v>795</v>
      </c>
      <c r="L1522" s="59" t="s">
        <v>1852</v>
      </c>
      <c r="M1522" s="59" t="s">
        <v>1478</v>
      </c>
      <c r="N1522" s="59" t="s">
        <v>1479</v>
      </c>
      <c r="O1522" s="59" t="s">
        <v>1480</v>
      </c>
      <c r="P1522" s="59" t="s">
        <v>1481</v>
      </c>
      <c r="Q1522" s="59" t="s">
        <v>1482</v>
      </c>
      <c r="R1522" s="59" t="s">
        <v>1483</v>
      </c>
      <c r="S1522" s="59" t="s">
        <v>1853</v>
      </c>
      <c r="T1522" s="59" t="s">
        <v>1854</v>
      </c>
      <c r="U1522" s="59" t="s">
        <v>1486</v>
      </c>
      <c r="V1522" s="59" t="s">
        <v>1487</v>
      </c>
      <c r="W1522" s="59" t="s">
        <v>1500</v>
      </c>
      <c r="X1522" s="59" t="s">
        <v>1501</v>
      </c>
      <c r="Y1522" s="59" t="s">
        <v>1490</v>
      </c>
      <c r="Z1522" s="59">
        <v>0.27</v>
      </c>
      <c r="AA1522" s="59">
        <v>0.27</v>
      </c>
      <c r="AB1522" s="59">
        <v>0</v>
      </c>
      <c r="AC1522" s="59">
        <v>0.27</v>
      </c>
      <c r="AD1522" s="59">
        <v>0</v>
      </c>
      <c r="AE1522" s="59">
        <v>0</v>
      </c>
      <c r="AF1522" s="59" t="s">
        <v>1491</v>
      </c>
      <c r="AG1522" s="59" t="s">
        <v>1476</v>
      </c>
      <c r="AH1522" s="59" t="s">
        <v>795</v>
      </c>
      <c r="AI1522" s="59" t="s">
        <v>1492</v>
      </c>
      <c r="AJ1522" s="59" t="s">
        <v>1486</v>
      </c>
      <c r="AK1522" s="59" t="s">
        <v>278</v>
      </c>
      <c r="AL1522" s="59" t="s">
        <v>1493</v>
      </c>
      <c r="AM1522" s="59" t="s">
        <v>1494</v>
      </c>
      <c r="AN1522" s="59" t="s">
        <v>1385</v>
      </c>
      <c r="AO1522" s="59" t="s">
        <v>107</v>
      </c>
    </row>
    <row r="1523" spans="1:41" x14ac:dyDescent="0.15">
      <c r="A1523" s="59" t="s">
        <v>1891</v>
      </c>
      <c r="B1523" s="59" t="s">
        <v>1558</v>
      </c>
      <c r="C1523" s="59" t="s">
        <v>1559</v>
      </c>
      <c r="D1523" s="59" t="s">
        <v>1473</v>
      </c>
      <c r="E1523" s="59" t="s">
        <v>1474</v>
      </c>
      <c r="F1523" s="59" t="s">
        <v>1475</v>
      </c>
      <c r="G1523" s="59" t="s">
        <v>1406</v>
      </c>
      <c r="H1523" s="59" t="s">
        <v>1475</v>
      </c>
      <c r="I1523" s="59" t="s">
        <v>1406</v>
      </c>
      <c r="J1523" s="59" t="s">
        <v>1476</v>
      </c>
      <c r="K1523" s="59" t="s">
        <v>795</v>
      </c>
      <c r="L1523" s="59" t="s">
        <v>1560</v>
      </c>
      <c r="M1523" s="59" t="s">
        <v>1478</v>
      </c>
      <c r="N1523" s="59" t="s">
        <v>1479</v>
      </c>
      <c r="O1523" s="59" t="s">
        <v>1480</v>
      </c>
      <c r="P1523" s="59" t="s">
        <v>1481</v>
      </c>
      <c r="Q1523" s="59" t="s">
        <v>1482</v>
      </c>
      <c r="R1523" s="59" t="s">
        <v>1483</v>
      </c>
      <c r="S1523" s="59" t="s">
        <v>1561</v>
      </c>
      <c r="T1523" s="59" t="s">
        <v>1562</v>
      </c>
      <c r="U1523" s="59" t="s">
        <v>1486</v>
      </c>
      <c r="V1523" s="59" t="s">
        <v>1487</v>
      </c>
      <c r="W1523" s="59" t="s">
        <v>1500</v>
      </c>
      <c r="X1523" s="59" t="s">
        <v>1501</v>
      </c>
      <c r="Y1523" s="59" t="s">
        <v>1490</v>
      </c>
      <c r="Z1523" s="59">
        <v>5196.42</v>
      </c>
      <c r="AA1523" s="59">
        <v>4746.75</v>
      </c>
      <c r="AB1523" s="59">
        <v>449.67</v>
      </c>
      <c r="AC1523" s="59">
        <v>4746.75</v>
      </c>
      <c r="AD1523" s="59">
        <v>0</v>
      </c>
      <c r="AE1523" s="59">
        <v>0</v>
      </c>
      <c r="AF1523" s="59" t="s">
        <v>1491</v>
      </c>
      <c r="AG1523" s="59" t="s">
        <v>1476</v>
      </c>
      <c r="AH1523" s="59" t="s">
        <v>795</v>
      </c>
      <c r="AI1523" s="59" t="s">
        <v>1492</v>
      </c>
      <c r="AJ1523" s="59" t="s">
        <v>1486</v>
      </c>
      <c r="AK1523" s="59" t="s">
        <v>278</v>
      </c>
      <c r="AL1523" s="59" t="s">
        <v>1493</v>
      </c>
      <c r="AM1523" s="59" t="s">
        <v>1494</v>
      </c>
      <c r="AN1523" s="59" t="s">
        <v>1385</v>
      </c>
      <c r="AO1523" s="59" t="s">
        <v>107</v>
      </c>
    </row>
    <row r="1524" spans="1:41" x14ac:dyDescent="0.15">
      <c r="A1524" s="59" t="s">
        <v>1891</v>
      </c>
      <c r="B1524" s="59" t="s">
        <v>1563</v>
      </c>
      <c r="C1524" s="59" t="s">
        <v>1564</v>
      </c>
      <c r="D1524" s="59" t="s">
        <v>1473</v>
      </c>
      <c r="E1524" s="59" t="s">
        <v>1474</v>
      </c>
      <c r="F1524" s="59" t="s">
        <v>1475</v>
      </c>
      <c r="G1524" s="59" t="s">
        <v>1406</v>
      </c>
      <c r="H1524" s="59" t="s">
        <v>1475</v>
      </c>
      <c r="I1524" s="59" t="s">
        <v>1406</v>
      </c>
      <c r="J1524" s="59" t="s">
        <v>1476</v>
      </c>
      <c r="K1524" s="59" t="s">
        <v>795</v>
      </c>
      <c r="L1524" s="59" t="s">
        <v>1565</v>
      </c>
      <c r="M1524" s="59" t="s">
        <v>1478</v>
      </c>
      <c r="N1524" s="59" t="s">
        <v>1479</v>
      </c>
      <c r="O1524" s="59" t="s">
        <v>1480</v>
      </c>
      <c r="P1524" s="59" t="s">
        <v>1481</v>
      </c>
      <c r="Q1524" s="59" t="s">
        <v>1482</v>
      </c>
      <c r="R1524" s="59" t="s">
        <v>1483</v>
      </c>
      <c r="S1524" s="59" t="s">
        <v>1812</v>
      </c>
      <c r="T1524" s="59" t="s">
        <v>1813</v>
      </c>
      <c r="U1524" s="59" t="s">
        <v>1486</v>
      </c>
      <c r="V1524" s="59" t="s">
        <v>1487</v>
      </c>
      <c r="W1524" s="59" t="s">
        <v>1509</v>
      </c>
      <c r="X1524" s="59" t="s">
        <v>1487</v>
      </c>
      <c r="Y1524" s="59" t="s">
        <v>1490</v>
      </c>
      <c r="Z1524" s="59">
        <v>612.33000000000004</v>
      </c>
      <c r="AA1524" s="59">
        <v>541.72</v>
      </c>
      <c r="AB1524" s="59">
        <v>70.61</v>
      </c>
      <c r="AC1524" s="59">
        <v>541.72</v>
      </c>
      <c r="AD1524" s="59">
        <v>0</v>
      </c>
      <c r="AE1524" s="59">
        <v>0</v>
      </c>
      <c r="AF1524" s="59" t="s">
        <v>1491</v>
      </c>
      <c r="AG1524" s="59" t="s">
        <v>1476</v>
      </c>
      <c r="AH1524" s="59" t="s">
        <v>795</v>
      </c>
      <c r="AI1524" s="59" t="s">
        <v>1492</v>
      </c>
      <c r="AJ1524" s="59" t="s">
        <v>1486</v>
      </c>
      <c r="AK1524" s="59" t="s">
        <v>278</v>
      </c>
      <c r="AL1524" s="59" t="s">
        <v>1493</v>
      </c>
      <c r="AM1524" s="59" t="s">
        <v>1494</v>
      </c>
      <c r="AN1524" s="59" t="s">
        <v>1385</v>
      </c>
      <c r="AO1524" s="59" t="s">
        <v>107</v>
      </c>
    </row>
    <row r="1525" spans="1:41" x14ac:dyDescent="0.15">
      <c r="A1525" s="59" t="s">
        <v>1891</v>
      </c>
      <c r="B1525" s="59" t="s">
        <v>1563</v>
      </c>
      <c r="C1525" s="59" t="s">
        <v>1564</v>
      </c>
      <c r="D1525" s="59" t="s">
        <v>1473</v>
      </c>
      <c r="E1525" s="59" t="s">
        <v>1474</v>
      </c>
      <c r="F1525" s="59" t="s">
        <v>1475</v>
      </c>
      <c r="G1525" s="59" t="s">
        <v>1406</v>
      </c>
      <c r="H1525" s="59" t="s">
        <v>1475</v>
      </c>
      <c r="I1525" s="59" t="s">
        <v>1406</v>
      </c>
      <c r="J1525" s="59" t="s">
        <v>1476</v>
      </c>
      <c r="K1525" s="59" t="s">
        <v>795</v>
      </c>
      <c r="L1525" s="59" t="s">
        <v>1565</v>
      </c>
      <c r="M1525" s="59" t="s">
        <v>1478</v>
      </c>
      <c r="N1525" s="59" t="s">
        <v>1479</v>
      </c>
      <c r="O1525" s="59" t="s">
        <v>1480</v>
      </c>
      <c r="P1525" s="59" t="s">
        <v>1481</v>
      </c>
      <c r="Q1525" s="59" t="s">
        <v>1482</v>
      </c>
      <c r="R1525" s="59" t="s">
        <v>1483</v>
      </c>
      <c r="S1525" s="59" t="s">
        <v>1812</v>
      </c>
      <c r="T1525" s="59" t="s">
        <v>1813</v>
      </c>
      <c r="U1525" s="59" t="s">
        <v>1486</v>
      </c>
      <c r="V1525" s="59" t="s">
        <v>1487</v>
      </c>
      <c r="W1525" s="59" t="s">
        <v>1488</v>
      </c>
      <c r="X1525" s="59" t="s">
        <v>1510</v>
      </c>
      <c r="Y1525" s="59" t="s">
        <v>1490</v>
      </c>
      <c r="Z1525" s="59">
        <v>38.880000000000003</v>
      </c>
      <c r="AA1525" s="59">
        <v>28.52</v>
      </c>
      <c r="AB1525" s="59">
        <v>10.36</v>
      </c>
      <c r="AC1525" s="59">
        <v>28.52</v>
      </c>
      <c r="AD1525" s="59">
        <v>0</v>
      </c>
      <c r="AE1525" s="59">
        <v>0</v>
      </c>
      <c r="AF1525" s="59" t="s">
        <v>1491</v>
      </c>
      <c r="AG1525" s="59" t="s">
        <v>1476</v>
      </c>
      <c r="AH1525" s="59" t="s">
        <v>795</v>
      </c>
      <c r="AI1525" s="59" t="s">
        <v>1492</v>
      </c>
      <c r="AJ1525" s="59" t="s">
        <v>1486</v>
      </c>
      <c r="AK1525" s="59" t="s">
        <v>278</v>
      </c>
      <c r="AL1525" s="59" t="s">
        <v>1493</v>
      </c>
      <c r="AM1525" s="59" t="s">
        <v>1494</v>
      </c>
      <c r="AN1525" s="59" t="s">
        <v>1385</v>
      </c>
      <c r="AO1525" s="59" t="s">
        <v>107</v>
      </c>
    </row>
    <row r="1526" spans="1:41" x14ac:dyDescent="0.15">
      <c r="A1526" s="59" t="s">
        <v>1891</v>
      </c>
      <c r="B1526" s="59" t="s">
        <v>1563</v>
      </c>
      <c r="C1526" s="59" t="s">
        <v>1564</v>
      </c>
      <c r="D1526" s="59" t="s">
        <v>1473</v>
      </c>
      <c r="E1526" s="59" t="s">
        <v>1474</v>
      </c>
      <c r="F1526" s="59" t="s">
        <v>1475</v>
      </c>
      <c r="G1526" s="59" t="s">
        <v>1406</v>
      </c>
      <c r="H1526" s="59" t="s">
        <v>1475</v>
      </c>
      <c r="I1526" s="59" t="s">
        <v>1406</v>
      </c>
      <c r="J1526" s="59" t="s">
        <v>1476</v>
      </c>
      <c r="K1526" s="59" t="s">
        <v>795</v>
      </c>
      <c r="L1526" s="59" t="s">
        <v>1565</v>
      </c>
      <c r="M1526" s="59" t="s">
        <v>1478</v>
      </c>
      <c r="N1526" s="59" t="s">
        <v>1479</v>
      </c>
      <c r="O1526" s="59" t="s">
        <v>1480</v>
      </c>
      <c r="P1526" s="59" t="s">
        <v>1481</v>
      </c>
      <c r="Q1526" s="59" t="s">
        <v>1482</v>
      </c>
      <c r="R1526" s="59" t="s">
        <v>1483</v>
      </c>
      <c r="S1526" s="59" t="s">
        <v>1812</v>
      </c>
      <c r="T1526" s="59" t="s">
        <v>1813</v>
      </c>
      <c r="U1526" s="59" t="s">
        <v>1486</v>
      </c>
      <c r="V1526" s="59" t="s">
        <v>1487</v>
      </c>
      <c r="W1526" s="59" t="s">
        <v>1488</v>
      </c>
      <c r="X1526" s="59" t="s">
        <v>1511</v>
      </c>
      <c r="Y1526" s="59" t="s">
        <v>1490</v>
      </c>
      <c r="Z1526" s="59">
        <v>5.58</v>
      </c>
      <c r="AA1526" s="59">
        <v>4.92</v>
      </c>
      <c r="AB1526" s="59">
        <v>0.66</v>
      </c>
      <c r="AC1526" s="59">
        <v>4.92</v>
      </c>
      <c r="AD1526" s="59">
        <v>0</v>
      </c>
      <c r="AE1526" s="59">
        <v>0</v>
      </c>
      <c r="AF1526" s="59" t="s">
        <v>1491</v>
      </c>
      <c r="AG1526" s="59" t="s">
        <v>1476</v>
      </c>
      <c r="AH1526" s="59" t="s">
        <v>795</v>
      </c>
      <c r="AI1526" s="59" t="s">
        <v>1492</v>
      </c>
      <c r="AJ1526" s="59" t="s">
        <v>1486</v>
      </c>
      <c r="AK1526" s="59" t="s">
        <v>278</v>
      </c>
      <c r="AL1526" s="59" t="s">
        <v>1493</v>
      </c>
      <c r="AM1526" s="59" t="s">
        <v>1494</v>
      </c>
      <c r="AN1526" s="59" t="s">
        <v>1385</v>
      </c>
      <c r="AO1526" s="59" t="s">
        <v>107</v>
      </c>
    </row>
    <row r="1527" spans="1:41" x14ac:dyDescent="0.15">
      <c r="A1527" s="59" t="s">
        <v>1891</v>
      </c>
      <c r="B1527" s="59" t="s">
        <v>1568</v>
      </c>
      <c r="C1527" s="59" t="s">
        <v>1569</v>
      </c>
      <c r="D1527" s="59" t="s">
        <v>1473</v>
      </c>
      <c r="E1527" s="59" t="s">
        <v>1474</v>
      </c>
      <c r="F1527" s="59" t="s">
        <v>1475</v>
      </c>
      <c r="G1527" s="59" t="s">
        <v>1406</v>
      </c>
      <c r="H1527" s="59" t="s">
        <v>1475</v>
      </c>
      <c r="I1527" s="59" t="s">
        <v>1406</v>
      </c>
      <c r="J1527" s="59" t="s">
        <v>1476</v>
      </c>
      <c r="K1527" s="59" t="s">
        <v>795</v>
      </c>
      <c r="L1527" s="59" t="s">
        <v>1570</v>
      </c>
      <c r="M1527" s="59" t="s">
        <v>1478</v>
      </c>
      <c r="N1527" s="59" t="s">
        <v>1479</v>
      </c>
      <c r="O1527" s="59" t="s">
        <v>1480</v>
      </c>
      <c r="P1527" s="59" t="s">
        <v>1481</v>
      </c>
      <c r="Q1527" s="59" t="s">
        <v>1482</v>
      </c>
      <c r="R1527" s="59" t="s">
        <v>1483</v>
      </c>
      <c r="S1527" s="59" t="s">
        <v>1571</v>
      </c>
      <c r="T1527" s="59" t="s">
        <v>1572</v>
      </c>
      <c r="U1527" s="59" t="s">
        <v>1486</v>
      </c>
      <c r="V1527" s="59" t="s">
        <v>1487</v>
      </c>
      <c r="W1527" s="59" t="s">
        <v>1500</v>
      </c>
      <c r="X1527" s="59" t="s">
        <v>1501</v>
      </c>
      <c r="Y1527" s="59" t="s">
        <v>1490</v>
      </c>
      <c r="Z1527" s="59">
        <v>784.35</v>
      </c>
      <c r="AA1527" s="59">
        <v>783.7</v>
      </c>
      <c r="AB1527" s="59">
        <v>0.65</v>
      </c>
      <c r="AC1527" s="59">
        <v>783.7</v>
      </c>
      <c r="AD1527" s="59">
        <v>0</v>
      </c>
      <c r="AE1527" s="59">
        <v>0</v>
      </c>
      <c r="AF1527" s="59" t="s">
        <v>1491</v>
      </c>
      <c r="AG1527" s="59" t="s">
        <v>1476</v>
      </c>
      <c r="AH1527" s="59" t="s">
        <v>795</v>
      </c>
      <c r="AI1527" s="59" t="s">
        <v>1492</v>
      </c>
      <c r="AJ1527" s="59" t="s">
        <v>1486</v>
      </c>
      <c r="AK1527" s="59" t="s">
        <v>278</v>
      </c>
      <c r="AL1527" s="59" t="s">
        <v>1493</v>
      </c>
      <c r="AM1527" s="59" t="s">
        <v>1494</v>
      </c>
      <c r="AN1527" s="59" t="s">
        <v>1385</v>
      </c>
      <c r="AO1527" s="59" t="s">
        <v>107</v>
      </c>
    </row>
    <row r="1528" spans="1:41" x14ac:dyDescent="0.15">
      <c r="A1528" s="59" t="s">
        <v>1891</v>
      </c>
      <c r="B1528" s="59" t="s">
        <v>1573</v>
      </c>
      <c r="C1528" s="59" t="s">
        <v>1574</v>
      </c>
      <c r="D1528" s="59" t="s">
        <v>1473</v>
      </c>
      <c r="E1528" s="59" t="s">
        <v>1474</v>
      </c>
      <c r="F1528" s="59" t="s">
        <v>1475</v>
      </c>
      <c r="G1528" s="59" t="s">
        <v>1406</v>
      </c>
      <c r="H1528" s="59" t="s">
        <v>1475</v>
      </c>
      <c r="I1528" s="59" t="s">
        <v>1406</v>
      </c>
      <c r="J1528" s="59" t="s">
        <v>1476</v>
      </c>
      <c r="K1528" s="59" t="s">
        <v>795</v>
      </c>
      <c r="L1528" s="59" t="s">
        <v>1570</v>
      </c>
      <c r="M1528" s="59" t="s">
        <v>1478</v>
      </c>
      <c r="N1528" s="59" t="s">
        <v>1479</v>
      </c>
      <c r="O1528" s="59" t="s">
        <v>1480</v>
      </c>
      <c r="P1528" s="59" t="s">
        <v>1481</v>
      </c>
      <c r="Q1528" s="59" t="s">
        <v>1482</v>
      </c>
      <c r="R1528" s="59" t="s">
        <v>1483</v>
      </c>
      <c r="S1528" s="59" t="s">
        <v>1575</v>
      </c>
      <c r="T1528" s="59" t="s">
        <v>1576</v>
      </c>
      <c r="U1528" s="59" t="s">
        <v>1486</v>
      </c>
      <c r="V1528" s="59" t="s">
        <v>1487</v>
      </c>
      <c r="W1528" s="59" t="s">
        <v>1500</v>
      </c>
      <c r="X1528" s="59" t="s">
        <v>1501</v>
      </c>
      <c r="Y1528" s="59" t="s">
        <v>1490</v>
      </c>
      <c r="Z1528" s="59">
        <v>1341.49</v>
      </c>
      <c r="AA1528" s="59">
        <v>1341.49</v>
      </c>
      <c r="AB1528" s="59">
        <v>0</v>
      </c>
      <c r="AC1528" s="59">
        <v>1341.49</v>
      </c>
      <c r="AD1528" s="59">
        <v>0</v>
      </c>
      <c r="AE1528" s="59">
        <v>0</v>
      </c>
      <c r="AF1528" s="59" t="s">
        <v>1491</v>
      </c>
      <c r="AG1528" s="59" t="s">
        <v>1476</v>
      </c>
      <c r="AH1528" s="59" t="s">
        <v>795</v>
      </c>
      <c r="AI1528" s="59" t="s">
        <v>1492</v>
      </c>
      <c r="AJ1528" s="59" t="s">
        <v>1486</v>
      </c>
      <c r="AK1528" s="59" t="s">
        <v>278</v>
      </c>
      <c r="AL1528" s="59" t="s">
        <v>1493</v>
      </c>
      <c r="AM1528" s="59" t="s">
        <v>1494</v>
      </c>
      <c r="AN1528" s="59" t="s">
        <v>1385</v>
      </c>
      <c r="AO1528" s="59" t="s">
        <v>107</v>
      </c>
    </row>
    <row r="1529" spans="1:41" x14ac:dyDescent="0.15">
      <c r="A1529" s="59" t="s">
        <v>1891</v>
      </c>
      <c r="B1529" s="59" t="s">
        <v>1577</v>
      </c>
      <c r="C1529" s="59" t="s">
        <v>1578</v>
      </c>
      <c r="D1529" s="59" t="s">
        <v>1473</v>
      </c>
      <c r="E1529" s="59" t="s">
        <v>1474</v>
      </c>
      <c r="F1529" s="59" t="s">
        <v>1475</v>
      </c>
      <c r="G1529" s="59" t="s">
        <v>1406</v>
      </c>
      <c r="H1529" s="59" t="s">
        <v>1475</v>
      </c>
      <c r="I1529" s="59" t="s">
        <v>1406</v>
      </c>
      <c r="J1529" s="59" t="s">
        <v>1476</v>
      </c>
      <c r="K1529" s="59" t="s">
        <v>795</v>
      </c>
      <c r="L1529" s="59" t="s">
        <v>1579</v>
      </c>
      <c r="M1529" s="59" t="s">
        <v>1478</v>
      </c>
      <c r="N1529" s="59" t="s">
        <v>1479</v>
      </c>
      <c r="O1529" s="59" t="s">
        <v>1480</v>
      </c>
      <c r="P1529" s="59" t="s">
        <v>1481</v>
      </c>
      <c r="Q1529" s="59" t="s">
        <v>1482</v>
      </c>
      <c r="R1529" s="59" t="s">
        <v>1483</v>
      </c>
      <c r="S1529" s="59" t="s">
        <v>1580</v>
      </c>
      <c r="T1529" s="59" t="s">
        <v>1581</v>
      </c>
      <c r="U1529" s="59" t="s">
        <v>1486</v>
      </c>
      <c r="V1529" s="59" t="s">
        <v>1487</v>
      </c>
      <c r="W1529" s="59" t="s">
        <v>1500</v>
      </c>
      <c r="X1529" s="59" t="s">
        <v>1501</v>
      </c>
      <c r="Y1529" s="59" t="s">
        <v>1490</v>
      </c>
      <c r="Z1529" s="59">
        <v>1260.71</v>
      </c>
      <c r="AA1529" s="59">
        <v>315.01</v>
      </c>
      <c r="AB1529" s="59">
        <v>945.7</v>
      </c>
      <c r="AC1529" s="59">
        <v>315.01</v>
      </c>
      <c r="AD1529" s="59">
        <v>0</v>
      </c>
      <c r="AE1529" s="59">
        <v>0</v>
      </c>
      <c r="AF1529" s="59" t="s">
        <v>1491</v>
      </c>
      <c r="AG1529" s="59" t="s">
        <v>1476</v>
      </c>
      <c r="AH1529" s="59" t="s">
        <v>795</v>
      </c>
      <c r="AI1529" s="59" t="s">
        <v>1492</v>
      </c>
      <c r="AJ1529" s="59" t="s">
        <v>1486</v>
      </c>
      <c r="AK1529" s="59" t="s">
        <v>278</v>
      </c>
      <c r="AL1529" s="59" t="s">
        <v>1493</v>
      </c>
      <c r="AM1529" s="59" t="s">
        <v>1494</v>
      </c>
      <c r="AN1529" s="59" t="s">
        <v>1385</v>
      </c>
      <c r="AO1529" s="59" t="s">
        <v>107</v>
      </c>
    </row>
    <row r="1530" spans="1:41" x14ac:dyDescent="0.15">
      <c r="A1530" s="59" t="s">
        <v>1891</v>
      </c>
      <c r="B1530" s="59" t="s">
        <v>1855</v>
      </c>
      <c r="C1530" s="59" t="s">
        <v>1856</v>
      </c>
      <c r="D1530" s="59" t="s">
        <v>1473</v>
      </c>
      <c r="E1530" s="59" t="s">
        <v>1474</v>
      </c>
      <c r="F1530" s="59" t="s">
        <v>1475</v>
      </c>
      <c r="G1530" s="59" t="s">
        <v>1406</v>
      </c>
      <c r="H1530" s="59" t="s">
        <v>1475</v>
      </c>
      <c r="I1530" s="59" t="s">
        <v>1406</v>
      </c>
      <c r="J1530" s="59" t="s">
        <v>1476</v>
      </c>
      <c r="K1530" s="59" t="s">
        <v>795</v>
      </c>
      <c r="L1530" s="59" t="s">
        <v>1857</v>
      </c>
      <c r="M1530" s="59" t="s">
        <v>1478</v>
      </c>
      <c r="N1530" s="59" t="s">
        <v>1479</v>
      </c>
      <c r="O1530" s="59" t="s">
        <v>1480</v>
      </c>
      <c r="P1530" s="59" t="s">
        <v>1481</v>
      </c>
      <c r="Q1530" s="59" t="s">
        <v>1482</v>
      </c>
      <c r="R1530" s="59" t="s">
        <v>1483</v>
      </c>
      <c r="S1530" s="59" t="s">
        <v>1858</v>
      </c>
      <c r="T1530" s="59" t="s">
        <v>1859</v>
      </c>
      <c r="U1530" s="59" t="s">
        <v>1486</v>
      </c>
      <c r="V1530" s="59" t="s">
        <v>1487</v>
      </c>
      <c r="W1530" s="59" t="s">
        <v>1500</v>
      </c>
      <c r="X1530" s="59" t="s">
        <v>1501</v>
      </c>
      <c r="Y1530" s="59" t="s">
        <v>1490</v>
      </c>
      <c r="Z1530" s="59">
        <v>1322.81</v>
      </c>
      <c r="AA1530" s="59">
        <v>1322.81</v>
      </c>
      <c r="AB1530" s="59">
        <v>0</v>
      </c>
      <c r="AC1530" s="59">
        <v>1322.81</v>
      </c>
      <c r="AD1530" s="59">
        <v>0</v>
      </c>
      <c r="AE1530" s="59">
        <v>0</v>
      </c>
      <c r="AF1530" s="59" t="s">
        <v>1491</v>
      </c>
      <c r="AG1530" s="59" t="s">
        <v>1476</v>
      </c>
      <c r="AH1530" s="59" t="s">
        <v>795</v>
      </c>
      <c r="AI1530" s="59" t="s">
        <v>1492</v>
      </c>
      <c r="AJ1530" s="59" t="s">
        <v>1486</v>
      </c>
      <c r="AK1530" s="59" t="s">
        <v>278</v>
      </c>
      <c r="AL1530" s="59" t="s">
        <v>1493</v>
      </c>
      <c r="AM1530" s="59" t="s">
        <v>1494</v>
      </c>
      <c r="AN1530" s="59" t="s">
        <v>1385</v>
      </c>
      <c r="AO1530" s="59" t="s">
        <v>107</v>
      </c>
    </row>
    <row r="1531" spans="1:41" x14ac:dyDescent="0.15">
      <c r="A1531" s="59" t="s">
        <v>1891</v>
      </c>
      <c r="B1531" s="59" t="s">
        <v>1582</v>
      </c>
      <c r="C1531" s="59" t="s">
        <v>1583</v>
      </c>
      <c r="D1531" s="59" t="s">
        <v>1517</v>
      </c>
      <c r="E1531" s="59" t="s">
        <v>559</v>
      </c>
      <c r="F1531" s="59" t="s">
        <v>1475</v>
      </c>
      <c r="G1531" s="59" t="s">
        <v>1406</v>
      </c>
      <c r="H1531" s="59" t="s">
        <v>1475</v>
      </c>
      <c r="I1531" s="59" t="s">
        <v>1406</v>
      </c>
      <c r="J1531" s="59" t="s">
        <v>737</v>
      </c>
      <c r="K1531" s="59" t="s">
        <v>1518</v>
      </c>
      <c r="L1531" s="59" t="s">
        <v>1584</v>
      </c>
      <c r="M1531" s="59" t="s">
        <v>1478</v>
      </c>
      <c r="N1531" s="59" t="s">
        <v>1479</v>
      </c>
      <c r="O1531" s="59" t="s">
        <v>1480</v>
      </c>
      <c r="P1531" s="59" t="s">
        <v>1481</v>
      </c>
      <c r="Q1531" s="59" t="s">
        <v>1482</v>
      </c>
      <c r="R1531" s="59" t="s">
        <v>1483</v>
      </c>
      <c r="S1531" s="59" t="s">
        <v>1585</v>
      </c>
      <c r="T1531" s="59" t="s">
        <v>1586</v>
      </c>
      <c r="U1531" s="59" t="s">
        <v>1486</v>
      </c>
      <c r="V1531" s="59" t="s">
        <v>1487</v>
      </c>
      <c r="W1531" s="59" t="s">
        <v>1508</v>
      </c>
      <c r="X1531" s="59" t="s">
        <v>1487</v>
      </c>
      <c r="Y1531" s="59" t="s">
        <v>1490</v>
      </c>
      <c r="Z1531" s="59">
        <v>62.34</v>
      </c>
      <c r="AA1531" s="59">
        <v>62.34</v>
      </c>
      <c r="AB1531" s="59">
        <v>0</v>
      </c>
      <c r="AC1531" s="59">
        <v>62.34</v>
      </c>
      <c r="AD1531" s="59">
        <v>0</v>
      </c>
      <c r="AE1531" s="59">
        <v>0</v>
      </c>
      <c r="AF1531" s="59" t="s">
        <v>1491</v>
      </c>
      <c r="AG1531" s="59" t="s">
        <v>737</v>
      </c>
      <c r="AH1531" s="59" t="s">
        <v>1518</v>
      </c>
      <c r="AI1531" s="59" t="s">
        <v>1523</v>
      </c>
      <c r="AJ1531" s="59" t="s">
        <v>1486</v>
      </c>
      <c r="AK1531" s="59" t="s">
        <v>278</v>
      </c>
      <c r="AL1531" s="59" t="s">
        <v>1493</v>
      </c>
      <c r="AM1531" s="59" t="s">
        <v>1494</v>
      </c>
      <c r="AN1531" s="59" t="s">
        <v>1384</v>
      </c>
      <c r="AO1531" s="59" t="s">
        <v>107</v>
      </c>
    </row>
    <row r="1532" spans="1:41" x14ac:dyDescent="0.15">
      <c r="A1532" s="59" t="s">
        <v>1891</v>
      </c>
      <c r="B1532" s="59" t="s">
        <v>1582</v>
      </c>
      <c r="C1532" s="59" t="s">
        <v>1583</v>
      </c>
      <c r="D1532" s="59" t="s">
        <v>1517</v>
      </c>
      <c r="E1532" s="59" t="s">
        <v>559</v>
      </c>
      <c r="F1532" s="59" t="s">
        <v>1475</v>
      </c>
      <c r="G1532" s="59" t="s">
        <v>1406</v>
      </c>
      <c r="H1532" s="59" t="s">
        <v>1475</v>
      </c>
      <c r="I1532" s="59" t="s">
        <v>1406</v>
      </c>
      <c r="J1532" s="59" t="s">
        <v>737</v>
      </c>
      <c r="K1532" s="59" t="s">
        <v>1518</v>
      </c>
      <c r="L1532" s="59" t="s">
        <v>1584</v>
      </c>
      <c r="M1532" s="59" t="s">
        <v>1478</v>
      </c>
      <c r="N1532" s="59" t="s">
        <v>1479</v>
      </c>
      <c r="O1532" s="59" t="s">
        <v>1480</v>
      </c>
      <c r="P1532" s="59" t="s">
        <v>1481</v>
      </c>
      <c r="Q1532" s="59" t="s">
        <v>1482</v>
      </c>
      <c r="R1532" s="59" t="s">
        <v>1483</v>
      </c>
      <c r="S1532" s="59" t="s">
        <v>1585</v>
      </c>
      <c r="T1532" s="59" t="s">
        <v>1586</v>
      </c>
      <c r="U1532" s="59" t="s">
        <v>1486</v>
      </c>
      <c r="V1532" s="59" t="s">
        <v>1487</v>
      </c>
      <c r="W1532" s="59" t="s">
        <v>1509</v>
      </c>
      <c r="X1532" s="59" t="s">
        <v>1487</v>
      </c>
      <c r="Y1532" s="59" t="s">
        <v>1490</v>
      </c>
      <c r="Z1532" s="59">
        <v>1.54</v>
      </c>
      <c r="AA1532" s="59">
        <v>1.54</v>
      </c>
      <c r="AB1532" s="59">
        <v>0</v>
      </c>
      <c r="AC1532" s="59">
        <v>1.54</v>
      </c>
      <c r="AD1532" s="59">
        <v>0</v>
      </c>
      <c r="AE1532" s="59">
        <v>0</v>
      </c>
      <c r="AF1532" s="59" t="s">
        <v>1491</v>
      </c>
      <c r="AG1532" s="59" t="s">
        <v>737</v>
      </c>
      <c r="AH1532" s="59" t="s">
        <v>1518</v>
      </c>
      <c r="AI1532" s="59" t="s">
        <v>1523</v>
      </c>
      <c r="AJ1532" s="59" t="s">
        <v>1486</v>
      </c>
      <c r="AK1532" s="59" t="s">
        <v>278</v>
      </c>
      <c r="AL1532" s="59" t="s">
        <v>1493</v>
      </c>
      <c r="AM1532" s="59" t="s">
        <v>1494</v>
      </c>
      <c r="AN1532" s="59" t="s">
        <v>1384</v>
      </c>
      <c r="AO1532" s="59" t="s">
        <v>107</v>
      </c>
    </row>
    <row r="1533" spans="1:41" x14ac:dyDescent="0.15">
      <c r="A1533" s="59" t="s">
        <v>1891</v>
      </c>
      <c r="B1533" s="59" t="s">
        <v>1582</v>
      </c>
      <c r="C1533" s="59" t="s">
        <v>1583</v>
      </c>
      <c r="D1533" s="59" t="s">
        <v>1517</v>
      </c>
      <c r="E1533" s="59" t="s">
        <v>559</v>
      </c>
      <c r="F1533" s="59" t="s">
        <v>1475</v>
      </c>
      <c r="G1533" s="59" t="s">
        <v>1406</v>
      </c>
      <c r="H1533" s="59" t="s">
        <v>1475</v>
      </c>
      <c r="I1533" s="59" t="s">
        <v>1406</v>
      </c>
      <c r="J1533" s="59" t="s">
        <v>737</v>
      </c>
      <c r="K1533" s="59" t="s">
        <v>1518</v>
      </c>
      <c r="L1533" s="59" t="s">
        <v>1584</v>
      </c>
      <c r="M1533" s="59" t="s">
        <v>1478</v>
      </c>
      <c r="N1533" s="59" t="s">
        <v>1479</v>
      </c>
      <c r="O1533" s="59" t="s">
        <v>1480</v>
      </c>
      <c r="P1533" s="59" t="s">
        <v>1481</v>
      </c>
      <c r="Q1533" s="59" t="s">
        <v>1482</v>
      </c>
      <c r="R1533" s="59" t="s">
        <v>1483</v>
      </c>
      <c r="S1533" s="59" t="s">
        <v>1585</v>
      </c>
      <c r="T1533" s="59" t="s">
        <v>1586</v>
      </c>
      <c r="U1533" s="59" t="s">
        <v>1486</v>
      </c>
      <c r="V1533" s="59" t="s">
        <v>1487</v>
      </c>
      <c r="W1533" s="59" t="s">
        <v>1513</v>
      </c>
      <c r="X1533" s="59" t="s">
        <v>1487</v>
      </c>
      <c r="Y1533" s="59" t="s">
        <v>1490</v>
      </c>
      <c r="Z1533" s="59">
        <v>23.65</v>
      </c>
      <c r="AA1533" s="59">
        <v>23.65</v>
      </c>
      <c r="AB1533" s="59">
        <v>0</v>
      </c>
      <c r="AC1533" s="59">
        <v>23.65</v>
      </c>
      <c r="AD1533" s="59">
        <v>0</v>
      </c>
      <c r="AE1533" s="59">
        <v>0</v>
      </c>
      <c r="AF1533" s="59" t="s">
        <v>1491</v>
      </c>
      <c r="AG1533" s="59" t="s">
        <v>737</v>
      </c>
      <c r="AH1533" s="59" t="s">
        <v>1518</v>
      </c>
      <c r="AI1533" s="59" t="s">
        <v>1523</v>
      </c>
      <c r="AJ1533" s="59" t="s">
        <v>1486</v>
      </c>
      <c r="AK1533" s="59" t="s">
        <v>278</v>
      </c>
      <c r="AL1533" s="59" t="s">
        <v>1493</v>
      </c>
      <c r="AM1533" s="59" t="s">
        <v>1494</v>
      </c>
      <c r="AN1533" s="59" t="s">
        <v>1384</v>
      </c>
      <c r="AO1533" s="59" t="s">
        <v>107</v>
      </c>
    </row>
    <row r="1534" spans="1:41" x14ac:dyDescent="0.15">
      <c r="A1534" s="59" t="s">
        <v>1891</v>
      </c>
      <c r="B1534" s="59" t="s">
        <v>1582</v>
      </c>
      <c r="C1534" s="59" t="s">
        <v>1583</v>
      </c>
      <c r="D1534" s="59" t="s">
        <v>1517</v>
      </c>
      <c r="E1534" s="59" t="s">
        <v>559</v>
      </c>
      <c r="F1534" s="59" t="s">
        <v>1475</v>
      </c>
      <c r="G1534" s="59" t="s">
        <v>1406</v>
      </c>
      <c r="H1534" s="59" t="s">
        <v>1475</v>
      </c>
      <c r="I1534" s="59" t="s">
        <v>1406</v>
      </c>
      <c r="J1534" s="59" t="s">
        <v>737</v>
      </c>
      <c r="K1534" s="59" t="s">
        <v>1518</v>
      </c>
      <c r="L1534" s="59" t="s">
        <v>1584</v>
      </c>
      <c r="M1534" s="59" t="s">
        <v>1478</v>
      </c>
      <c r="N1534" s="59" t="s">
        <v>1479</v>
      </c>
      <c r="O1534" s="59" t="s">
        <v>1480</v>
      </c>
      <c r="P1534" s="59" t="s">
        <v>1481</v>
      </c>
      <c r="Q1534" s="59" t="s">
        <v>1482</v>
      </c>
      <c r="R1534" s="59" t="s">
        <v>1483</v>
      </c>
      <c r="S1534" s="59" t="s">
        <v>1585</v>
      </c>
      <c r="T1534" s="59" t="s">
        <v>1586</v>
      </c>
      <c r="U1534" s="59" t="s">
        <v>1486</v>
      </c>
      <c r="V1534" s="59" t="s">
        <v>1487</v>
      </c>
      <c r="W1534" s="59" t="s">
        <v>1514</v>
      </c>
      <c r="X1534" s="59" t="s">
        <v>1487</v>
      </c>
      <c r="Y1534" s="59" t="s">
        <v>1490</v>
      </c>
      <c r="Z1534" s="59">
        <v>1.02</v>
      </c>
      <c r="AA1534" s="59">
        <v>1.02</v>
      </c>
      <c r="AB1534" s="59">
        <v>0</v>
      </c>
      <c r="AC1534" s="59">
        <v>1.02</v>
      </c>
      <c r="AD1534" s="59">
        <v>0</v>
      </c>
      <c r="AE1534" s="59">
        <v>0</v>
      </c>
      <c r="AF1534" s="59" t="s">
        <v>1491</v>
      </c>
      <c r="AG1534" s="59" t="s">
        <v>737</v>
      </c>
      <c r="AH1534" s="59" t="s">
        <v>1518</v>
      </c>
      <c r="AI1534" s="59" t="s">
        <v>1523</v>
      </c>
      <c r="AJ1534" s="59" t="s">
        <v>1486</v>
      </c>
      <c r="AK1534" s="59" t="s">
        <v>278</v>
      </c>
      <c r="AL1534" s="59" t="s">
        <v>1493</v>
      </c>
      <c r="AM1534" s="59" t="s">
        <v>1494</v>
      </c>
      <c r="AN1534" s="59" t="s">
        <v>1384</v>
      </c>
      <c r="AO1534" s="59" t="s">
        <v>107</v>
      </c>
    </row>
    <row r="1535" spans="1:41" x14ac:dyDescent="0.15">
      <c r="A1535" s="59" t="s">
        <v>1891</v>
      </c>
      <c r="B1535" s="59" t="s">
        <v>1582</v>
      </c>
      <c r="C1535" s="59" t="s">
        <v>1583</v>
      </c>
      <c r="D1535" s="59" t="s">
        <v>1517</v>
      </c>
      <c r="E1535" s="59" t="s">
        <v>559</v>
      </c>
      <c r="F1535" s="59" t="s">
        <v>1475</v>
      </c>
      <c r="G1535" s="59" t="s">
        <v>1406</v>
      </c>
      <c r="H1535" s="59" t="s">
        <v>1475</v>
      </c>
      <c r="I1535" s="59" t="s">
        <v>1406</v>
      </c>
      <c r="J1535" s="59" t="s">
        <v>737</v>
      </c>
      <c r="K1535" s="59" t="s">
        <v>1518</v>
      </c>
      <c r="L1535" s="59" t="s">
        <v>1584</v>
      </c>
      <c r="M1535" s="59" t="s">
        <v>1478</v>
      </c>
      <c r="N1535" s="59" t="s">
        <v>1479</v>
      </c>
      <c r="O1535" s="59" t="s">
        <v>1480</v>
      </c>
      <c r="P1535" s="59" t="s">
        <v>1481</v>
      </c>
      <c r="Q1535" s="59" t="s">
        <v>1482</v>
      </c>
      <c r="R1535" s="59" t="s">
        <v>1483</v>
      </c>
      <c r="S1535" s="59" t="s">
        <v>1585</v>
      </c>
      <c r="T1535" s="59" t="s">
        <v>1586</v>
      </c>
      <c r="U1535" s="59" t="s">
        <v>1486</v>
      </c>
      <c r="V1535" s="59" t="s">
        <v>1487</v>
      </c>
      <c r="W1535" s="59" t="s">
        <v>1522</v>
      </c>
      <c r="X1535" s="59" t="s">
        <v>1487</v>
      </c>
      <c r="Y1535" s="59" t="s">
        <v>1490</v>
      </c>
      <c r="Z1535" s="59">
        <v>2330.14</v>
      </c>
      <c r="AA1535" s="59">
        <v>2330.14</v>
      </c>
      <c r="AB1535" s="59">
        <v>0</v>
      </c>
      <c r="AC1535" s="59">
        <v>2330.14</v>
      </c>
      <c r="AD1535" s="59">
        <v>0</v>
      </c>
      <c r="AE1535" s="59">
        <v>0</v>
      </c>
      <c r="AF1535" s="59" t="s">
        <v>1491</v>
      </c>
      <c r="AG1535" s="59" t="s">
        <v>737</v>
      </c>
      <c r="AH1535" s="59" t="s">
        <v>1518</v>
      </c>
      <c r="AI1535" s="59" t="s">
        <v>1523</v>
      </c>
      <c r="AJ1535" s="59" t="s">
        <v>1486</v>
      </c>
      <c r="AK1535" s="59" t="s">
        <v>278</v>
      </c>
      <c r="AL1535" s="59" t="s">
        <v>1493</v>
      </c>
      <c r="AM1535" s="59" t="s">
        <v>1494</v>
      </c>
      <c r="AN1535" s="59" t="s">
        <v>1384</v>
      </c>
      <c r="AO1535" s="59" t="s">
        <v>107</v>
      </c>
    </row>
    <row r="1536" spans="1:41" x14ac:dyDescent="0.15">
      <c r="A1536" s="59" t="s">
        <v>1891</v>
      </c>
      <c r="B1536" s="59" t="s">
        <v>1587</v>
      </c>
      <c r="C1536" s="59" t="s">
        <v>1588</v>
      </c>
      <c r="D1536" s="59" t="s">
        <v>1517</v>
      </c>
      <c r="E1536" s="59" t="s">
        <v>559</v>
      </c>
      <c r="F1536" s="59" t="s">
        <v>1475</v>
      </c>
      <c r="G1536" s="59" t="s">
        <v>1406</v>
      </c>
      <c r="H1536" s="59" t="s">
        <v>1475</v>
      </c>
      <c r="I1536" s="59" t="s">
        <v>1406</v>
      </c>
      <c r="J1536" s="59" t="s">
        <v>737</v>
      </c>
      <c r="K1536" s="59" t="s">
        <v>1518</v>
      </c>
      <c r="L1536" s="59" t="s">
        <v>1589</v>
      </c>
      <c r="M1536" s="59" t="s">
        <v>1478</v>
      </c>
      <c r="N1536" s="59" t="s">
        <v>1479</v>
      </c>
      <c r="O1536" s="59" t="s">
        <v>1480</v>
      </c>
      <c r="P1536" s="59" t="s">
        <v>1481</v>
      </c>
      <c r="Q1536" s="59" t="s">
        <v>1482</v>
      </c>
      <c r="R1536" s="59" t="s">
        <v>1483</v>
      </c>
      <c r="S1536" s="59" t="s">
        <v>1590</v>
      </c>
      <c r="T1536" s="59" t="s">
        <v>1591</v>
      </c>
      <c r="U1536" s="59" t="s">
        <v>1486</v>
      </c>
      <c r="V1536" s="59" t="s">
        <v>1487</v>
      </c>
      <c r="W1536" s="59" t="s">
        <v>1508</v>
      </c>
      <c r="X1536" s="59" t="s">
        <v>1487</v>
      </c>
      <c r="Y1536" s="59" t="s">
        <v>1490</v>
      </c>
      <c r="Z1536" s="59">
        <v>41.28</v>
      </c>
      <c r="AA1536" s="59">
        <v>41.28</v>
      </c>
      <c r="AB1536" s="59">
        <v>0</v>
      </c>
      <c r="AC1536" s="59">
        <v>41.28</v>
      </c>
      <c r="AD1536" s="59">
        <v>0</v>
      </c>
      <c r="AE1536" s="59">
        <v>0</v>
      </c>
      <c r="AF1536" s="59" t="s">
        <v>1491</v>
      </c>
      <c r="AG1536" s="59" t="s">
        <v>737</v>
      </c>
      <c r="AH1536" s="59" t="s">
        <v>1518</v>
      </c>
      <c r="AI1536" s="59" t="s">
        <v>1523</v>
      </c>
      <c r="AJ1536" s="59" t="s">
        <v>1486</v>
      </c>
      <c r="AK1536" s="59" t="s">
        <v>278</v>
      </c>
      <c r="AL1536" s="59" t="s">
        <v>1493</v>
      </c>
      <c r="AM1536" s="59" t="s">
        <v>1494</v>
      </c>
      <c r="AN1536" s="59" t="s">
        <v>1384</v>
      </c>
      <c r="AO1536" s="59" t="s">
        <v>107</v>
      </c>
    </row>
    <row r="1537" spans="1:41" x14ac:dyDescent="0.15">
      <c r="A1537" s="59" t="s">
        <v>1891</v>
      </c>
      <c r="B1537" s="59" t="s">
        <v>1587</v>
      </c>
      <c r="C1537" s="59" t="s">
        <v>1588</v>
      </c>
      <c r="D1537" s="59" t="s">
        <v>1517</v>
      </c>
      <c r="E1537" s="59" t="s">
        <v>559</v>
      </c>
      <c r="F1537" s="59" t="s">
        <v>1475</v>
      </c>
      <c r="G1537" s="59" t="s">
        <v>1406</v>
      </c>
      <c r="H1537" s="59" t="s">
        <v>1475</v>
      </c>
      <c r="I1537" s="59" t="s">
        <v>1406</v>
      </c>
      <c r="J1537" s="59" t="s">
        <v>737</v>
      </c>
      <c r="K1537" s="59" t="s">
        <v>1518</v>
      </c>
      <c r="L1537" s="59" t="s">
        <v>1589</v>
      </c>
      <c r="M1537" s="59" t="s">
        <v>1478</v>
      </c>
      <c r="N1537" s="59" t="s">
        <v>1479</v>
      </c>
      <c r="O1537" s="59" t="s">
        <v>1480</v>
      </c>
      <c r="P1537" s="59" t="s">
        <v>1481</v>
      </c>
      <c r="Q1537" s="59" t="s">
        <v>1482</v>
      </c>
      <c r="R1537" s="59" t="s">
        <v>1483</v>
      </c>
      <c r="S1537" s="59" t="s">
        <v>1590</v>
      </c>
      <c r="T1537" s="59" t="s">
        <v>1591</v>
      </c>
      <c r="U1537" s="59" t="s">
        <v>1486</v>
      </c>
      <c r="V1537" s="59" t="s">
        <v>1487</v>
      </c>
      <c r="W1537" s="59" t="s">
        <v>1509</v>
      </c>
      <c r="X1537" s="59" t="s">
        <v>1487</v>
      </c>
      <c r="Y1537" s="59" t="s">
        <v>1490</v>
      </c>
      <c r="Z1537" s="59">
        <v>7.71</v>
      </c>
      <c r="AA1537" s="59">
        <v>7.71</v>
      </c>
      <c r="AB1537" s="59">
        <v>0</v>
      </c>
      <c r="AC1537" s="59">
        <v>7.71</v>
      </c>
      <c r="AD1537" s="59">
        <v>0</v>
      </c>
      <c r="AE1537" s="59">
        <v>0</v>
      </c>
      <c r="AF1537" s="59" t="s">
        <v>1491</v>
      </c>
      <c r="AG1537" s="59" t="s">
        <v>737</v>
      </c>
      <c r="AH1537" s="59" t="s">
        <v>1518</v>
      </c>
      <c r="AI1537" s="59" t="s">
        <v>1523</v>
      </c>
      <c r="AJ1537" s="59" t="s">
        <v>1486</v>
      </c>
      <c r="AK1537" s="59" t="s">
        <v>278</v>
      </c>
      <c r="AL1537" s="59" t="s">
        <v>1493</v>
      </c>
      <c r="AM1537" s="59" t="s">
        <v>1494</v>
      </c>
      <c r="AN1537" s="59" t="s">
        <v>1384</v>
      </c>
      <c r="AO1537" s="59" t="s">
        <v>107</v>
      </c>
    </row>
    <row r="1538" spans="1:41" x14ac:dyDescent="0.15">
      <c r="A1538" s="59" t="s">
        <v>1891</v>
      </c>
      <c r="B1538" s="59" t="s">
        <v>1587</v>
      </c>
      <c r="C1538" s="59" t="s">
        <v>1588</v>
      </c>
      <c r="D1538" s="59" t="s">
        <v>1517</v>
      </c>
      <c r="E1538" s="59" t="s">
        <v>559</v>
      </c>
      <c r="F1538" s="59" t="s">
        <v>1475</v>
      </c>
      <c r="G1538" s="59" t="s">
        <v>1406</v>
      </c>
      <c r="H1538" s="59" t="s">
        <v>1475</v>
      </c>
      <c r="I1538" s="59" t="s">
        <v>1406</v>
      </c>
      <c r="J1538" s="59" t="s">
        <v>737</v>
      </c>
      <c r="K1538" s="59" t="s">
        <v>1518</v>
      </c>
      <c r="L1538" s="59" t="s">
        <v>1589</v>
      </c>
      <c r="M1538" s="59" t="s">
        <v>1478</v>
      </c>
      <c r="N1538" s="59" t="s">
        <v>1479</v>
      </c>
      <c r="O1538" s="59" t="s">
        <v>1480</v>
      </c>
      <c r="P1538" s="59" t="s">
        <v>1481</v>
      </c>
      <c r="Q1538" s="59" t="s">
        <v>1482</v>
      </c>
      <c r="R1538" s="59" t="s">
        <v>1483</v>
      </c>
      <c r="S1538" s="59" t="s">
        <v>1590</v>
      </c>
      <c r="T1538" s="59" t="s">
        <v>1591</v>
      </c>
      <c r="U1538" s="59" t="s">
        <v>1486</v>
      </c>
      <c r="V1538" s="59" t="s">
        <v>1487</v>
      </c>
      <c r="W1538" s="59" t="s">
        <v>1488</v>
      </c>
      <c r="X1538" s="59" t="s">
        <v>1510</v>
      </c>
      <c r="Y1538" s="59" t="s">
        <v>1490</v>
      </c>
      <c r="Z1538" s="59">
        <v>0.17</v>
      </c>
      <c r="AA1538" s="59">
        <v>0.17</v>
      </c>
      <c r="AB1538" s="59">
        <v>0</v>
      </c>
      <c r="AC1538" s="59">
        <v>0.17</v>
      </c>
      <c r="AD1538" s="59">
        <v>0</v>
      </c>
      <c r="AE1538" s="59">
        <v>0</v>
      </c>
      <c r="AF1538" s="59" t="s">
        <v>1491</v>
      </c>
      <c r="AG1538" s="59" t="s">
        <v>737</v>
      </c>
      <c r="AH1538" s="59" t="s">
        <v>1518</v>
      </c>
      <c r="AI1538" s="59" t="s">
        <v>1523</v>
      </c>
      <c r="AJ1538" s="59" t="s">
        <v>1486</v>
      </c>
      <c r="AK1538" s="59" t="s">
        <v>278</v>
      </c>
      <c r="AL1538" s="59" t="s">
        <v>1493</v>
      </c>
      <c r="AM1538" s="59" t="s">
        <v>1494</v>
      </c>
      <c r="AN1538" s="59" t="s">
        <v>1384</v>
      </c>
      <c r="AO1538" s="59" t="s">
        <v>107</v>
      </c>
    </row>
    <row r="1539" spans="1:41" x14ac:dyDescent="0.15">
      <c r="A1539" s="59" t="s">
        <v>1891</v>
      </c>
      <c r="B1539" s="59" t="s">
        <v>1587</v>
      </c>
      <c r="C1539" s="59" t="s">
        <v>1588</v>
      </c>
      <c r="D1539" s="59" t="s">
        <v>1517</v>
      </c>
      <c r="E1539" s="59" t="s">
        <v>559</v>
      </c>
      <c r="F1539" s="59" t="s">
        <v>1475</v>
      </c>
      <c r="G1539" s="59" t="s">
        <v>1406</v>
      </c>
      <c r="H1539" s="59" t="s">
        <v>1475</v>
      </c>
      <c r="I1539" s="59" t="s">
        <v>1406</v>
      </c>
      <c r="J1539" s="59" t="s">
        <v>737</v>
      </c>
      <c r="K1539" s="59" t="s">
        <v>1518</v>
      </c>
      <c r="L1539" s="59" t="s">
        <v>1589</v>
      </c>
      <c r="M1539" s="59" t="s">
        <v>1478</v>
      </c>
      <c r="N1539" s="59" t="s">
        <v>1479</v>
      </c>
      <c r="O1539" s="59" t="s">
        <v>1480</v>
      </c>
      <c r="P1539" s="59" t="s">
        <v>1481</v>
      </c>
      <c r="Q1539" s="59" t="s">
        <v>1482</v>
      </c>
      <c r="R1539" s="59" t="s">
        <v>1483</v>
      </c>
      <c r="S1539" s="59" t="s">
        <v>1590</v>
      </c>
      <c r="T1539" s="59" t="s">
        <v>1591</v>
      </c>
      <c r="U1539" s="59" t="s">
        <v>1486</v>
      </c>
      <c r="V1539" s="59" t="s">
        <v>1487</v>
      </c>
      <c r="W1539" s="59" t="s">
        <v>1513</v>
      </c>
      <c r="X1539" s="59" t="s">
        <v>1487</v>
      </c>
      <c r="Y1539" s="59" t="s">
        <v>1490</v>
      </c>
      <c r="Z1539" s="59">
        <v>93.74</v>
      </c>
      <c r="AA1539" s="59">
        <v>93.74</v>
      </c>
      <c r="AB1539" s="59">
        <v>0</v>
      </c>
      <c r="AC1539" s="59">
        <v>93.74</v>
      </c>
      <c r="AD1539" s="59">
        <v>0</v>
      </c>
      <c r="AE1539" s="59">
        <v>0</v>
      </c>
      <c r="AF1539" s="59" t="s">
        <v>1491</v>
      </c>
      <c r="AG1539" s="59" t="s">
        <v>737</v>
      </c>
      <c r="AH1539" s="59" t="s">
        <v>1518</v>
      </c>
      <c r="AI1539" s="59" t="s">
        <v>1523</v>
      </c>
      <c r="AJ1539" s="59" t="s">
        <v>1486</v>
      </c>
      <c r="AK1539" s="59" t="s">
        <v>278</v>
      </c>
      <c r="AL1539" s="59" t="s">
        <v>1493</v>
      </c>
      <c r="AM1539" s="59" t="s">
        <v>1494</v>
      </c>
      <c r="AN1539" s="59" t="s">
        <v>1384</v>
      </c>
      <c r="AO1539" s="59" t="s">
        <v>107</v>
      </c>
    </row>
    <row r="1540" spans="1:41" x14ac:dyDescent="0.15">
      <c r="A1540" s="59" t="s">
        <v>1891</v>
      </c>
      <c r="B1540" s="59" t="s">
        <v>1587</v>
      </c>
      <c r="C1540" s="59" t="s">
        <v>1588</v>
      </c>
      <c r="D1540" s="59" t="s">
        <v>1517</v>
      </c>
      <c r="E1540" s="59" t="s">
        <v>559</v>
      </c>
      <c r="F1540" s="59" t="s">
        <v>1475</v>
      </c>
      <c r="G1540" s="59" t="s">
        <v>1406</v>
      </c>
      <c r="H1540" s="59" t="s">
        <v>1475</v>
      </c>
      <c r="I1540" s="59" t="s">
        <v>1406</v>
      </c>
      <c r="J1540" s="59" t="s">
        <v>737</v>
      </c>
      <c r="K1540" s="59" t="s">
        <v>1518</v>
      </c>
      <c r="L1540" s="59" t="s">
        <v>1589</v>
      </c>
      <c r="M1540" s="59" t="s">
        <v>1478</v>
      </c>
      <c r="N1540" s="59" t="s">
        <v>1479</v>
      </c>
      <c r="O1540" s="59" t="s">
        <v>1480</v>
      </c>
      <c r="P1540" s="59" t="s">
        <v>1481</v>
      </c>
      <c r="Q1540" s="59" t="s">
        <v>1482</v>
      </c>
      <c r="R1540" s="59" t="s">
        <v>1483</v>
      </c>
      <c r="S1540" s="59" t="s">
        <v>1590</v>
      </c>
      <c r="T1540" s="59" t="s">
        <v>1591</v>
      </c>
      <c r="U1540" s="59" t="s">
        <v>1486</v>
      </c>
      <c r="V1540" s="59" t="s">
        <v>1487</v>
      </c>
      <c r="W1540" s="59" t="s">
        <v>1514</v>
      </c>
      <c r="X1540" s="59" t="s">
        <v>1487</v>
      </c>
      <c r="Y1540" s="59" t="s">
        <v>1490</v>
      </c>
      <c r="Z1540" s="59">
        <v>1.7</v>
      </c>
      <c r="AA1540" s="59">
        <v>1.7</v>
      </c>
      <c r="AB1540" s="59">
        <v>0</v>
      </c>
      <c r="AC1540" s="59">
        <v>1.7</v>
      </c>
      <c r="AD1540" s="59">
        <v>0</v>
      </c>
      <c r="AE1540" s="59">
        <v>0</v>
      </c>
      <c r="AF1540" s="59" t="s">
        <v>1491</v>
      </c>
      <c r="AG1540" s="59" t="s">
        <v>737</v>
      </c>
      <c r="AH1540" s="59" t="s">
        <v>1518</v>
      </c>
      <c r="AI1540" s="59" t="s">
        <v>1523</v>
      </c>
      <c r="AJ1540" s="59" t="s">
        <v>1486</v>
      </c>
      <c r="AK1540" s="59" t="s">
        <v>278</v>
      </c>
      <c r="AL1540" s="59" t="s">
        <v>1493</v>
      </c>
      <c r="AM1540" s="59" t="s">
        <v>1494</v>
      </c>
      <c r="AN1540" s="59" t="s">
        <v>1384</v>
      </c>
      <c r="AO1540" s="59" t="s">
        <v>107</v>
      </c>
    </row>
    <row r="1541" spans="1:41" x14ac:dyDescent="0.15">
      <c r="A1541" s="59" t="s">
        <v>1891</v>
      </c>
      <c r="B1541" s="59" t="s">
        <v>1592</v>
      </c>
      <c r="C1541" s="59" t="s">
        <v>1593</v>
      </c>
      <c r="D1541" s="59" t="s">
        <v>1517</v>
      </c>
      <c r="E1541" s="59" t="s">
        <v>559</v>
      </c>
      <c r="F1541" s="59" t="s">
        <v>1475</v>
      </c>
      <c r="G1541" s="59" t="s">
        <v>1406</v>
      </c>
      <c r="H1541" s="59" t="s">
        <v>1475</v>
      </c>
      <c r="I1541" s="59" t="s">
        <v>1406</v>
      </c>
      <c r="J1541" s="59" t="s">
        <v>737</v>
      </c>
      <c r="K1541" s="59" t="s">
        <v>1518</v>
      </c>
      <c r="L1541" s="59" t="s">
        <v>1594</v>
      </c>
      <c r="M1541" s="59" t="s">
        <v>1478</v>
      </c>
      <c r="N1541" s="59" t="s">
        <v>1479</v>
      </c>
      <c r="O1541" s="59" t="s">
        <v>1480</v>
      </c>
      <c r="P1541" s="59" t="s">
        <v>1481</v>
      </c>
      <c r="Q1541" s="59" t="s">
        <v>1482</v>
      </c>
      <c r="R1541" s="59" t="s">
        <v>1483</v>
      </c>
      <c r="S1541" s="59" t="s">
        <v>1595</v>
      </c>
      <c r="T1541" s="59" t="s">
        <v>1596</v>
      </c>
      <c r="U1541" s="59" t="s">
        <v>1486</v>
      </c>
      <c r="V1541" s="59" t="s">
        <v>1487</v>
      </c>
      <c r="W1541" s="59" t="s">
        <v>1508</v>
      </c>
      <c r="X1541" s="59" t="s">
        <v>1487</v>
      </c>
      <c r="Y1541" s="59" t="s">
        <v>1490</v>
      </c>
      <c r="Z1541" s="59">
        <v>377.34</v>
      </c>
      <c r="AA1541" s="59">
        <v>377.34</v>
      </c>
      <c r="AB1541" s="59">
        <v>0</v>
      </c>
      <c r="AC1541" s="59">
        <v>377.34</v>
      </c>
      <c r="AD1541" s="59">
        <v>0</v>
      </c>
      <c r="AE1541" s="59">
        <v>0</v>
      </c>
      <c r="AF1541" s="59" t="s">
        <v>1491</v>
      </c>
      <c r="AG1541" s="59" t="s">
        <v>737</v>
      </c>
      <c r="AH1541" s="59" t="s">
        <v>1518</v>
      </c>
      <c r="AI1541" s="59" t="s">
        <v>1523</v>
      </c>
      <c r="AJ1541" s="59" t="s">
        <v>1486</v>
      </c>
      <c r="AK1541" s="59" t="s">
        <v>278</v>
      </c>
      <c r="AL1541" s="59" t="s">
        <v>1493</v>
      </c>
      <c r="AM1541" s="59" t="s">
        <v>1494</v>
      </c>
      <c r="AN1541" s="59" t="s">
        <v>1384</v>
      </c>
      <c r="AO1541" s="59" t="s">
        <v>107</v>
      </c>
    </row>
    <row r="1542" spans="1:41" x14ac:dyDescent="0.15">
      <c r="A1542" s="59" t="s">
        <v>1891</v>
      </c>
      <c r="B1542" s="59" t="s">
        <v>1592</v>
      </c>
      <c r="C1542" s="59" t="s">
        <v>1593</v>
      </c>
      <c r="D1542" s="59" t="s">
        <v>1517</v>
      </c>
      <c r="E1542" s="59" t="s">
        <v>559</v>
      </c>
      <c r="F1542" s="59" t="s">
        <v>1475</v>
      </c>
      <c r="G1542" s="59" t="s">
        <v>1406</v>
      </c>
      <c r="H1542" s="59" t="s">
        <v>1475</v>
      </c>
      <c r="I1542" s="59" t="s">
        <v>1406</v>
      </c>
      <c r="J1542" s="59" t="s">
        <v>737</v>
      </c>
      <c r="K1542" s="59" t="s">
        <v>1518</v>
      </c>
      <c r="L1542" s="59" t="s">
        <v>1594</v>
      </c>
      <c r="M1542" s="59" t="s">
        <v>1478</v>
      </c>
      <c r="N1542" s="59" t="s">
        <v>1479</v>
      </c>
      <c r="O1542" s="59" t="s">
        <v>1480</v>
      </c>
      <c r="P1542" s="59" t="s">
        <v>1481</v>
      </c>
      <c r="Q1542" s="59" t="s">
        <v>1482</v>
      </c>
      <c r="R1542" s="59" t="s">
        <v>1483</v>
      </c>
      <c r="S1542" s="59" t="s">
        <v>1595</v>
      </c>
      <c r="T1542" s="59" t="s">
        <v>1596</v>
      </c>
      <c r="U1542" s="59" t="s">
        <v>1486</v>
      </c>
      <c r="V1542" s="59" t="s">
        <v>1487</v>
      </c>
      <c r="W1542" s="59" t="s">
        <v>1509</v>
      </c>
      <c r="X1542" s="59" t="s">
        <v>1487</v>
      </c>
      <c r="Y1542" s="59" t="s">
        <v>1490</v>
      </c>
      <c r="Z1542" s="59">
        <v>258.31</v>
      </c>
      <c r="AA1542" s="59">
        <v>258.31</v>
      </c>
      <c r="AB1542" s="59">
        <v>0</v>
      </c>
      <c r="AC1542" s="59">
        <v>258.31</v>
      </c>
      <c r="AD1542" s="59">
        <v>0</v>
      </c>
      <c r="AE1542" s="59">
        <v>0</v>
      </c>
      <c r="AF1542" s="59" t="s">
        <v>1491</v>
      </c>
      <c r="AG1542" s="59" t="s">
        <v>737</v>
      </c>
      <c r="AH1542" s="59" t="s">
        <v>1518</v>
      </c>
      <c r="AI1542" s="59" t="s">
        <v>1523</v>
      </c>
      <c r="AJ1542" s="59" t="s">
        <v>1486</v>
      </c>
      <c r="AK1542" s="59" t="s">
        <v>278</v>
      </c>
      <c r="AL1542" s="59" t="s">
        <v>1493</v>
      </c>
      <c r="AM1542" s="59" t="s">
        <v>1494</v>
      </c>
      <c r="AN1542" s="59" t="s">
        <v>1384</v>
      </c>
      <c r="AO1542" s="59" t="s">
        <v>107</v>
      </c>
    </row>
    <row r="1543" spans="1:41" x14ac:dyDescent="0.15">
      <c r="A1543" s="59" t="s">
        <v>1891</v>
      </c>
      <c r="B1543" s="59" t="s">
        <v>1592</v>
      </c>
      <c r="C1543" s="59" t="s">
        <v>1593</v>
      </c>
      <c r="D1543" s="59" t="s">
        <v>1517</v>
      </c>
      <c r="E1543" s="59" t="s">
        <v>559</v>
      </c>
      <c r="F1543" s="59" t="s">
        <v>1475</v>
      </c>
      <c r="G1543" s="59" t="s">
        <v>1406</v>
      </c>
      <c r="H1543" s="59" t="s">
        <v>1475</v>
      </c>
      <c r="I1543" s="59" t="s">
        <v>1406</v>
      </c>
      <c r="J1543" s="59" t="s">
        <v>737</v>
      </c>
      <c r="K1543" s="59" t="s">
        <v>1518</v>
      </c>
      <c r="L1543" s="59" t="s">
        <v>1594</v>
      </c>
      <c r="M1543" s="59" t="s">
        <v>1478</v>
      </c>
      <c r="N1543" s="59" t="s">
        <v>1479</v>
      </c>
      <c r="O1543" s="59" t="s">
        <v>1480</v>
      </c>
      <c r="P1543" s="59" t="s">
        <v>1481</v>
      </c>
      <c r="Q1543" s="59" t="s">
        <v>1482</v>
      </c>
      <c r="R1543" s="59" t="s">
        <v>1483</v>
      </c>
      <c r="S1543" s="59" t="s">
        <v>1595</v>
      </c>
      <c r="T1543" s="59" t="s">
        <v>1596</v>
      </c>
      <c r="U1543" s="59" t="s">
        <v>1486</v>
      </c>
      <c r="V1543" s="59" t="s">
        <v>1487</v>
      </c>
      <c r="W1543" s="59" t="s">
        <v>1488</v>
      </c>
      <c r="X1543" s="59" t="s">
        <v>1511</v>
      </c>
      <c r="Y1543" s="59" t="s">
        <v>1490</v>
      </c>
      <c r="Z1543" s="59">
        <v>0.36</v>
      </c>
      <c r="AA1543" s="59">
        <v>0.36</v>
      </c>
      <c r="AB1543" s="59">
        <v>0</v>
      </c>
      <c r="AC1543" s="59">
        <v>0.36</v>
      </c>
      <c r="AD1543" s="59">
        <v>0</v>
      </c>
      <c r="AE1543" s="59">
        <v>0</v>
      </c>
      <c r="AF1543" s="59" t="s">
        <v>1491</v>
      </c>
      <c r="AG1543" s="59" t="s">
        <v>737</v>
      </c>
      <c r="AH1543" s="59" t="s">
        <v>1518</v>
      </c>
      <c r="AI1543" s="59" t="s">
        <v>1523</v>
      </c>
      <c r="AJ1543" s="59" t="s">
        <v>1486</v>
      </c>
      <c r="AK1543" s="59" t="s">
        <v>278</v>
      </c>
      <c r="AL1543" s="59" t="s">
        <v>1493</v>
      </c>
      <c r="AM1543" s="59" t="s">
        <v>1494</v>
      </c>
      <c r="AN1543" s="59" t="s">
        <v>1384</v>
      </c>
      <c r="AO1543" s="59" t="s">
        <v>107</v>
      </c>
    </row>
    <row r="1544" spans="1:41" x14ac:dyDescent="0.15">
      <c r="A1544" s="59" t="s">
        <v>1891</v>
      </c>
      <c r="B1544" s="59" t="s">
        <v>1592</v>
      </c>
      <c r="C1544" s="59" t="s">
        <v>1593</v>
      </c>
      <c r="D1544" s="59" t="s">
        <v>1517</v>
      </c>
      <c r="E1544" s="59" t="s">
        <v>559</v>
      </c>
      <c r="F1544" s="59" t="s">
        <v>1475</v>
      </c>
      <c r="G1544" s="59" t="s">
        <v>1406</v>
      </c>
      <c r="H1544" s="59" t="s">
        <v>1475</v>
      </c>
      <c r="I1544" s="59" t="s">
        <v>1406</v>
      </c>
      <c r="J1544" s="59" t="s">
        <v>737</v>
      </c>
      <c r="K1544" s="59" t="s">
        <v>1518</v>
      </c>
      <c r="L1544" s="59" t="s">
        <v>1594</v>
      </c>
      <c r="M1544" s="59" t="s">
        <v>1478</v>
      </c>
      <c r="N1544" s="59" t="s">
        <v>1479</v>
      </c>
      <c r="O1544" s="59" t="s">
        <v>1480</v>
      </c>
      <c r="P1544" s="59" t="s">
        <v>1481</v>
      </c>
      <c r="Q1544" s="59" t="s">
        <v>1482</v>
      </c>
      <c r="R1544" s="59" t="s">
        <v>1483</v>
      </c>
      <c r="S1544" s="59" t="s">
        <v>1595</v>
      </c>
      <c r="T1544" s="59" t="s">
        <v>1596</v>
      </c>
      <c r="U1544" s="59" t="s">
        <v>1486</v>
      </c>
      <c r="V1544" s="59" t="s">
        <v>1487</v>
      </c>
      <c r="W1544" s="59" t="s">
        <v>1513</v>
      </c>
      <c r="X1544" s="59" t="s">
        <v>1487</v>
      </c>
      <c r="Y1544" s="59" t="s">
        <v>1490</v>
      </c>
      <c r="Z1544" s="59">
        <v>224.35</v>
      </c>
      <c r="AA1544" s="59">
        <v>224.35</v>
      </c>
      <c r="AB1544" s="59">
        <v>0</v>
      </c>
      <c r="AC1544" s="59">
        <v>224.35</v>
      </c>
      <c r="AD1544" s="59">
        <v>0</v>
      </c>
      <c r="AE1544" s="59">
        <v>0</v>
      </c>
      <c r="AF1544" s="59" t="s">
        <v>1491</v>
      </c>
      <c r="AG1544" s="59" t="s">
        <v>737</v>
      </c>
      <c r="AH1544" s="59" t="s">
        <v>1518</v>
      </c>
      <c r="AI1544" s="59" t="s">
        <v>1523</v>
      </c>
      <c r="AJ1544" s="59" t="s">
        <v>1486</v>
      </c>
      <c r="AK1544" s="59" t="s">
        <v>278</v>
      </c>
      <c r="AL1544" s="59" t="s">
        <v>1493</v>
      </c>
      <c r="AM1544" s="59" t="s">
        <v>1494</v>
      </c>
      <c r="AN1544" s="59" t="s">
        <v>1384</v>
      </c>
      <c r="AO1544" s="59" t="s">
        <v>107</v>
      </c>
    </row>
    <row r="1545" spans="1:41" x14ac:dyDescent="0.15">
      <c r="A1545" s="59" t="s">
        <v>1891</v>
      </c>
      <c r="B1545" s="59" t="s">
        <v>1592</v>
      </c>
      <c r="C1545" s="59" t="s">
        <v>1593</v>
      </c>
      <c r="D1545" s="59" t="s">
        <v>1517</v>
      </c>
      <c r="E1545" s="59" t="s">
        <v>559</v>
      </c>
      <c r="F1545" s="59" t="s">
        <v>1475</v>
      </c>
      <c r="G1545" s="59" t="s">
        <v>1406</v>
      </c>
      <c r="H1545" s="59" t="s">
        <v>1475</v>
      </c>
      <c r="I1545" s="59" t="s">
        <v>1406</v>
      </c>
      <c r="J1545" s="59" t="s">
        <v>737</v>
      </c>
      <c r="K1545" s="59" t="s">
        <v>1518</v>
      </c>
      <c r="L1545" s="59" t="s">
        <v>1594</v>
      </c>
      <c r="M1545" s="59" t="s">
        <v>1478</v>
      </c>
      <c r="N1545" s="59" t="s">
        <v>1479</v>
      </c>
      <c r="O1545" s="59" t="s">
        <v>1480</v>
      </c>
      <c r="P1545" s="59" t="s">
        <v>1481</v>
      </c>
      <c r="Q1545" s="59" t="s">
        <v>1482</v>
      </c>
      <c r="R1545" s="59" t="s">
        <v>1483</v>
      </c>
      <c r="S1545" s="59" t="s">
        <v>1595</v>
      </c>
      <c r="T1545" s="59" t="s">
        <v>1596</v>
      </c>
      <c r="U1545" s="59" t="s">
        <v>1486</v>
      </c>
      <c r="V1545" s="59" t="s">
        <v>1487</v>
      </c>
      <c r="W1545" s="59" t="s">
        <v>1514</v>
      </c>
      <c r="X1545" s="59" t="s">
        <v>1487</v>
      </c>
      <c r="Y1545" s="59" t="s">
        <v>1490</v>
      </c>
      <c r="Z1545" s="59">
        <v>24.88</v>
      </c>
      <c r="AA1545" s="59">
        <v>24.88</v>
      </c>
      <c r="AB1545" s="59">
        <v>0</v>
      </c>
      <c r="AC1545" s="59">
        <v>24.88</v>
      </c>
      <c r="AD1545" s="59">
        <v>0</v>
      </c>
      <c r="AE1545" s="59">
        <v>0</v>
      </c>
      <c r="AF1545" s="59" t="s">
        <v>1491</v>
      </c>
      <c r="AG1545" s="59" t="s">
        <v>737</v>
      </c>
      <c r="AH1545" s="59" t="s">
        <v>1518</v>
      </c>
      <c r="AI1545" s="59" t="s">
        <v>1523</v>
      </c>
      <c r="AJ1545" s="59" t="s">
        <v>1486</v>
      </c>
      <c r="AK1545" s="59" t="s">
        <v>278</v>
      </c>
      <c r="AL1545" s="59" t="s">
        <v>1493</v>
      </c>
      <c r="AM1545" s="59" t="s">
        <v>1494</v>
      </c>
      <c r="AN1545" s="59" t="s">
        <v>1384</v>
      </c>
      <c r="AO1545" s="59" t="s">
        <v>107</v>
      </c>
    </row>
    <row r="1546" spans="1:41" x14ac:dyDescent="0.15">
      <c r="A1546" s="59" t="s">
        <v>1891</v>
      </c>
      <c r="B1546" s="59" t="s">
        <v>1597</v>
      </c>
      <c r="C1546" s="59" t="s">
        <v>1598</v>
      </c>
      <c r="D1546" s="59" t="s">
        <v>1517</v>
      </c>
      <c r="E1546" s="59" t="s">
        <v>559</v>
      </c>
      <c r="F1546" s="59" t="s">
        <v>1475</v>
      </c>
      <c r="G1546" s="59" t="s">
        <v>1406</v>
      </c>
      <c r="H1546" s="59" t="s">
        <v>1475</v>
      </c>
      <c r="I1546" s="59" t="s">
        <v>1406</v>
      </c>
      <c r="J1546" s="59" t="s">
        <v>737</v>
      </c>
      <c r="K1546" s="59" t="s">
        <v>1518</v>
      </c>
      <c r="L1546" s="59" t="s">
        <v>1599</v>
      </c>
      <c r="M1546" s="59" t="s">
        <v>1478</v>
      </c>
      <c r="N1546" s="59" t="s">
        <v>1479</v>
      </c>
      <c r="O1546" s="59" t="s">
        <v>1480</v>
      </c>
      <c r="P1546" s="59" t="s">
        <v>1481</v>
      </c>
      <c r="Q1546" s="59" t="s">
        <v>1482</v>
      </c>
      <c r="R1546" s="59" t="s">
        <v>1483</v>
      </c>
      <c r="S1546" s="59" t="s">
        <v>1600</v>
      </c>
      <c r="T1546" s="59" t="s">
        <v>1601</v>
      </c>
      <c r="U1546" s="59" t="s">
        <v>1486</v>
      </c>
      <c r="V1546" s="59" t="s">
        <v>1487</v>
      </c>
      <c r="W1546" s="59" t="s">
        <v>1508</v>
      </c>
      <c r="X1546" s="59" t="s">
        <v>1487</v>
      </c>
      <c r="Y1546" s="59" t="s">
        <v>1490</v>
      </c>
      <c r="Z1546" s="59">
        <v>281.64</v>
      </c>
      <c r="AA1546" s="59">
        <v>281.64</v>
      </c>
      <c r="AB1546" s="59">
        <v>0</v>
      </c>
      <c r="AC1546" s="59">
        <v>281.64</v>
      </c>
      <c r="AD1546" s="59">
        <v>0</v>
      </c>
      <c r="AE1546" s="59">
        <v>0</v>
      </c>
      <c r="AF1546" s="59" t="s">
        <v>1491</v>
      </c>
      <c r="AG1546" s="59" t="s">
        <v>737</v>
      </c>
      <c r="AH1546" s="59" t="s">
        <v>1518</v>
      </c>
      <c r="AI1546" s="59" t="s">
        <v>1523</v>
      </c>
      <c r="AJ1546" s="59" t="s">
        <v>1486</v>
      </c>
      <c r="AK1546" s="59" t="s">
        <v>278</v>
      </c>
      <c r="AL1546" s="59" t="s">
        <v>1493</v>
      </c>
      <c r="AM1546" s="59" t="s">
        <v>1494</v>
      </c>
      <c r="AN1546" s="59" t="s">
        <v>1384</v>
      </c>
      <c r="AO1546" s="59" t="s">
        <v>107</v>
      </c>
    </row>
    <row r="1547" spans="1:41" x14ac:dyDescent="0.15">
      <c r="A1547" s="59" t="s">
        <v>1891</v>
      </c>
      <c r="B1547" s="59" t="s">
        <v>1597</v>
      </c>
      <c r="C1547" s="59" t="s">
        <v>1598</v>
      </c>
      <c r="D1547" s="59" t="s">
        <v>1517</v>
      </c>
      <c r="E1547" s="59" t="s">
        <v>559</v>
      </c>
      <c r="F1547" s="59" t="s">
        <v>1475</v>
      </c>
      <c r="G1547" s="59" t="s">
        <v>1406</v>
      </c>
      <c r="H1547" s="59" t="s">
        <v>1475</v>
      </c>
      <c r="I1547" s="59" t="s">
        <v>1406</v>
      </c>
      <c r="J1547" s="59" t="s">
        <v>737</v>
      </c>
      <c r="K1547" s="59" t="s">
        <v>1518</v>
      </c>
      <c r="L1547" s="59" t="s">
        <v>1599</v>
      </c>
      <c r="M1547" s="59" t="s">
        <v>1478</v>
      </c>
      <c r="N1547" s="59" t="s">
        <v>1479</v>
      </c>
      <c r="O1547" s="59" t="s">
        <v>1480</v>
      </c>
      <c r="P1547" s="59" t="s">
        <v>1481</v>
      </c>
      <c r="Q1547" s="59" t="s">
        <v>1482</v>
      </c>
      <c r="R1547" s="59" t="s">
        <v>1483</v>
      </c>
      <c r="S1547" s="59" t="s">
        <v>1600</v>
      </c>
      <c r="T1547" s="59" t="s">
        <v>1601</v>
      </c>
      <c r="U1547" s="59" t="s">
        <v>1486</v>
      </c>
      <c r="V1547" s="59" t="s">
        <v>1487</v>
      </c>
      <c r="W1547" s="59" t="s">
        <v>1509</v>
      </c>
      <c r="X1547" s="59" t="s">
        <v>1487</v>
      </c>
      <c r="Y1547" s="59" t="s">
        <v>1490</v>
      </c>
      <c r="Z1547" s="59">
        <v>53.98</v>
      </c>
      <c r="AA1547" s="59">
        <v>53.98</v>
      </c>
      <c r="AB1547" s="59">
        <v>0</v>
      </c>
      <c r="AC1547" s="59">
        <v>53.98</v>
      </c>
      <c r="AD1547" s="59">
        <v>0</v>
      </c>
      <c r="AE1547" s="59">
        <v>0</v>
      </c>
      <c r="AF1547" s="59" t="s">
        <v>1491</v>
      </c>
      <c r="AG1547" s="59" t="s">
        <v>737</v>
      </c>
      <c r="AH1547" s="59" t="s">
        <v>1518</v>
      </c>
      <c r="AI1547" s="59" t="s">
        <v>1523</v>
      </c>
      <c r="AJ1547" s="59" t="s">
        <v>1486</v>
      </c>
      <c r="AK1547" s="59" t="s">
        <v>278</v>
      </c>
      <c r="AL1547" s="59" t="s">
        <v>1493</v>
      </c>
      <c r="AM1547" s="59" t="s">
        <v>1494</v>
      </c>
      <c r="AN1547" s="59" t="s">
        <v>1384</v>
      </c>
      <c r="AO1547" s="59" t="s">
        <v>107</v>
      </c>
    </row>
    <row r="1548" spans="1:41" x14ac:dyDescent="0.15">
      <c r="A1548" s="59" t="s">
        <v>1891</v>
      </c>
      <c r="B1548" s="59" t="s">
        <v>1597</v>
      </c>
      <c r="C1548" s="59" t="s">
        <v>1598</v>
      </c>
      <c r="D1548" s="59" t="s">
        <v>1517</v>
      </c>
      <c r="E1548" s="59" t="s">
        <v>559</v>
      </c>
      <c r="F1548" s="59" t="s">
        <v>1475</v>
      </c>
      <c r="G1548" s="59" t="s">
        <v>1406</v>
      </c>
      <c r="H1548" s="59" t="s">
        <v>1475</v>
      </c>
      <c r="I1548" s="59" t="s">
        <v>1406</v>
      </c>
      <c r="J1548" s="59" t="s">
        <v>737</v>
      </c>
      <c r="K1548" s="59" t="s">
        <v>1518</v>
      </c>
      <c r="L1548" s="59" t="s">
        <v>1599</v>
      </c>
      <c r="M1548" s="59" t="s">
        <v>1478</v>
      </c>
      <c r="N1548" s="59" t="s">
        <v>1479</v>
      </c>
      <c r="O1548" s="59" t="s">
        <v>1480</v>
      </c>
      <c r="P1548" s="59" t="s">
        <v>1481</v>
      </c>
      <c r="Q1548" s="59" t="s">
        <v>1482</v>
      </c>
      <c r="R1548" s="59" t="s">
        <v>1483</v>
      </c>
      <c r="S1548" s="59" t="s">
        <v>1600</v>
      </c>
      <c r="T1548" s="59" t="s">
        <v>1601</v>
      </c>
      <c r="U1548" s="59" t="s">
        <v>1486</v>
      </c>
      <c r="V1548" s="59" t="s">
        <v>1487</v>
      </c>
      <c r="W1548" s="59" t="s">
        <v>1488</v>
      </c>
      <c r="X1548" s="59" t="s">
        <v>1510</v>
      </c>
      <c r="Y1548" s="59" t="s">
        <v>1490</v>
      </c>
      <c r="Z1548" s="59">
        <v>4.5</v>
      </c>
      <c r="AA1548" s="59">
        <v>4.5</v>
      </c>
      <c r="AB1548" s="59">
        <v>0</v>
      </c>
      <c r="AC1548" s="59">
        <v>4.5</v>
      </c>
      <c r="AD1548" s="59">
        <v>0</v>
      </c>
      <c r="AE1548" s="59">
        <v>0</v>
      </c>
      <c r="AF1548" s="59" t="s">
        <v>1491</v>
      </c>
      <c r="AG1548" s="59" t="s">
        <v>737</v>
      </c>
      <c r="AH1548" s="59" t="s">
        <v>1518</v>
      </c>
      <c r="AI1548" s="59" t="s">
        <v>1523</v>
      </c>
      <c r="AJ1548" s="59" t="s">
        <v>1486</v>
      </c>
      <c r="AK1548" s="59" t="s">
        <v>278</v>
      </c>
      <c r="AL1548" s="59" t="s">
        <v>1493</v>
      </c>
      <c r="AM1548" s="59" t="s">
        <v>1494</v>
      </c>
      <c r="AN1548" s="59" t="s">
        <v>1384</v>
      </c>
      <c r="AO1548" s="59" t="s">
        <v>107</v>
      </c>
    </row>
    <row r="1549" spans="1:41" x14ac:dyDescent="0.15">
      <c r="A1549" s="59" t="s">
        <v>1891</v>
      </c>
      <c r="B1549" s="59" t="s">
        <v>1597</v>
      </c>
      <c r="C1549" s="59" t="s">
        <v>1598</v>
      </c>
      <c r="D1549" s="59" t="s">
        <v>1517</v>
      </c>
      <c r="E1549" s="59" t="s">
        <v>559</v>
      </c>
      <c r="F1549" s="59" t="s">
        <v>1475</v>
      </c>
      <c r="G1549" s="59" t="s">
        <v>1406</v>
      </c>
      <c r="H1549" s="59" t="s">
        <v>1475</v>
      </c>
      <c r="I1549" s="59" t="s">
        <v>1406</v>
      </c>
      <c r="J1549" s="59" t="s">
        <v>737</v>
      </c>
      <c r="K1549" s="59" t="s">
        <v>1518</v>
      </c>
      <c r="L1549" s="59" t="s">
        <v>1599</v>
      </c>
      <c r="M1549" s="59" t="s">
        <v>1478</v>
      </c>
      <c r="N1549" s="59" t="s">
        <v>1479</v>
      </c>
      <c r="O1549" s="59" t="s">
        <v>1480</v>
      </c>
      <c r="P1549" s="59" t="s">
        <v>1481</v>
      </c>
      <c r="Q1549" s="59" t="s">
        <v>1482</v>
      </c>
      <c r="R1549" s="59" t="s">
        <v>1483</v>
      </c>
      <c r="S1549" s="59" t="s">
        <v>1600</v>
      </c>
      <c r="T1549" s="59" t="s">
        <v>1601</v>
      </c>
      <c r="U1549" s="59" t="s">
        <v>1486</v>
      </c>
      <c r="V1549" s="59" t="s">
        <v>1487</v>
      </c>
      <c r="W1549" s="59" t="s">
        <v>1513</v>
      </c>
      <c r="X1549" s="59" t="s">
        <v>1487</v>
      </c>
      <c r="Y1549" s="59" t="s">
        <v>1490</v>
      </c>
      <c r="Z1549" s="59">
        <v>105.64</v>
      </c>
      <c r="AA1549" s="59">
        <v>105.64</v>
      </c>
      <c r="AB1549" s="59">
        <v>0</v>
      </c>
      <c r="AC1549" s="59">
        <v>105.64</v>
      </c>
      <c r="AD1549" s="59">
        <v>0</v>
      </c>
      <c r="AE1549" s="59">
        <v>0</v>
      </c>
      <c r="AF1549" s="59" t="s">
        <v>1491</v>
      </c>
      <c r="AG1549" s="59" t="s">
        <v>737</v>
      </c>
      <c r="AH1549" s="59" t="s">
        <v>1518</v>
      </c>
      <c r="AI1549" s="59" t="s">
        <v>1523</v>
      </c>
      <c r="AJ1549" s="59" t="s">
        <v>1486</v>
      </c>
      <c r="AK1549" s="59" t="s">
        <v>278</v>
      </c>
      <c r="AL1549" s="59" t="s">
        <v>1493</v>
      </c>
      <c r="AM1549" s="59" t="s">
        <v>1494</v>
      </c>
      <c r="AN1549" s="59" t="s">
        <v>1384</v>
      </c>
      <c r="AO1549" s="59" t="s">
        <v>107</v>
      </c>
    </row>
    <row r="1550" spans="1:41" x14ac:dyDescent="0.15">
      <c r="A1550" s="59" t="s">
        <v>1891</v>
      </c>
      <c r="B1550" s="59" t="s">
        <v>1597</v>
      </c>
      <c r="C1550" s="59" t="s">
        <v>1598</v>
      </c>
      <c r="D1550" s="59" t="s">
        <v>1517</v>
      </c>
      <c r="E1550" s="59" t="s">
        <v>559</v>
      </c>
      <c r="F1550" s="59" t="s">
        <v>1475</v>
      </c>
      <c r="G1550" s="59" t="s">
        <v>1406</v>
      </c>
      <c r="H1550" s="59" t="s">
        <v>1475</v>
      </c>
      <c r="I1550" s="59" t="s">
        <v>1406</v>
      </c>
      <c r="J1550" s="59" t="s">
        <v>737</v>
      </c>
      <c r="K1550" s="59" t="s">
        <v>1518</v>
      </c>
      <c r="L1550" s="59" t="s">
        <v>1599</v>
      </c>
      <c r="M1550" s="59" t="s">
        <v>1478</v>
      </c>
      <c r="N1550" s="59" t="s">
        <v>1479</v>
      </c>
      <c r="O1550" s="59" t="s">
        <v>1480</v>
      </c>
      <c r="P1550" s="59" t="s">
        <v>1481</v>
      </c>
      <c r="Q1550" s="59" t="s">
        <v>1482</v>
      </c>
      <c r="R1550" s="59" t="s">
        <v>1483</v>
      </c>
      <c r="S1550" s="59" t="s">
        <v>1600</v>
      </c>
      <c r="T1550" s="59" t="s">
        <v>1601</v>
      </c>
      <c r="U1550" s="59" t="s">
        <v>1486</v>
      </c>
      <c r="V1550" s="59" t="s">
        <v>1487</v>
      </c>
      <c r="W1550" s="59" t="s">
        <v>1514</v>
      </c>
      <c r="X1550" s="59" t="s">
        <v>1487</v>
      </c>
      <c r="Y1550" s="59" t="s">
        <v>1490</v>
      </c>
      <c r="Z1550" s="59">
        <v>4.74</v>
      </c>
      <c r="AA1550" s="59">
        <v>4.74</v>
      </c>
      <c r="AB1550" s="59">
        <v>0</v>
      </c>
      <c r="AC1550" s="59">
        <v>4.74</v>
      </c>
      <c r="AD1550" s="59">
        <v>0</v>
      </c>
      <c r="AE1550" s="59">
        <v>0</v>
      </c>
      <c r="AF1550" s="59" t="s">
        <v>1491</v>
      </c>
      <c r="AG1550" s="59" t="s">
        <v>737</v>
      </c>
      <c r="AH1550" s="59" t="s">
        <v>1518</v>
      </c>
      <c r="AI1550" s="59" t="s">
        <v>1523</v>
      </c>
      <c r="AJ1550" s="59" t="s">
        <v>1486</v>
      </c>
      <c r="AK1550" s="59" t="s">
        <v>278</v>
      </c>
      <c r="AL1550" s="59" t="s">
        <v>1493</v>
      </c>
      <c r="AM1550" s="59" t="s">
        <v>1494</v>
      </c>
      <c r="AN1550" s="59" t="s">
        <v>1384</v>
      </c>
      <c r="AO1550" s="59" t="s">
        <v>107</v>
      </c>
    </row>
    <row r="1551" spans="1:41" x14ac:dyDescent="0.15">
      <c r="A1551" s="59" t="s">
        <v>1891</v>
      </c>
      <c r="B1551" s="59" t="s">
        <v>1814</v>
      </c>
      <c r="C1551" s="59" t="s">
        <v>1815</v>
      </c>
      <c r="D1551" s="59" t="s">
        <v>1504</v>
      </c>
      <c r="E1551" s="59" t="s">
        <v>1139</v>
      </c>
      <c r="F1551" s="59" t="s">
        <v>1475</v>
      </c>
      <c r="G1551" s="59" t="s">
        <v>1406</v>
      </c>
      <c r="H1551" s="59" t="s">
        <v>1475</v>
      </c>
      <c r="I1551" s="59" t="s">
        <v>1406</v>
      </c>
      <c r="J1551" s="59" t="s">
        <v>1476</v>
      </c>
      <c r="K1551" s="59" t="s">
        <v>795</v>
      </c>
      <c r="L1551" s="59" t="s">
        <v>1816</v>
      </c>
      <c r="M1551" s="59" t="s">
        <v>1478</v>
      </c>
      <c r="N1551" s="59" t="s">
        <v>1479</v>
      </c>
      <c r="O1551" s="59" t="s">
        <v>1480</v>
      </c>
      <c r="P1551" s="59" t="s">
        <v>1481</v>
      </c>
      <c r="Q1551" s="59" t="s">
        <v>1482</v>
      </c>
      <c r="R1551" s="59" t="s">
        <v>1483</v>
      </c>
      <c r="S1551" s="59" t="s">
        <v>1817</v>
      </c>
      <c r="T1551" s="59" t="s">
        <v>1818</v>
      </c>
      <c r="U1551" s="59" t="s">
        <v>1486</v>
      </c>
      <c r="V1551" s="59" t="s">
        <v>1487</v>
      </c>
      <c r="W1551" s="59" t="s">
        <v>1509</v>
      </c>
      <c r="X1551" s="59" t="s">
        <v>1487</v>
      </c>
      <c r="Y1551" s="59" t="s">
        <v>1490</v>
      </c>
      <c r="Z1551" s="59">
        <v>1454.28</v>
      </c>
      <c r="AA1551" s="59">
        <v>1454.28</v>
      </c>
      <c r="AB1551" s="59">
        <v>0</v>
      </c>
      <c r="AC1551" s="59">
        <v>1454.28</v>
      </c>
      <c r="AD1551" s="59">
        <v>0</v>
      </c>
      <c r="AE1551" s="59">
        <v>0</v>
      </c>
      <c r="AF1551" s="59" t="s">
        <v>1491</v>
      </c>
      <c r="AG1551" s="59" t="s">
        <v>1476</v>
      </c>
      <c r="AH1551" s="59" t="s">
        <v>795</v>
      </c>
      <c r="AI1551" s="59" t="s">
        <v>1492</v>
      </c>
      <c r="AJ1551" s="59" t="s">
        <v>1486</v>
      </c>
      <c r="AK1551" s="59" t="s">
        <v>278</v>
      </c>
      <c r="AL1551" s="59" t="s">
        <v>1493</v>
      </c>
      <c r="AM1551" s="59" t="s">
        <v>1494</v>
      </c>
      <c r="AN1551" s="59" t="s">
        <v>1385</v>
      </c>
      <c r="AO1551" s="59" t="s">
        <v>107</v>
      </c>
    </row>
    <row r="1552" spans="1:41" x14ac:dyDescent="0.15">
      <c r="A1552" s="59" t="s">
        <v>1891</v>
      </c>
      <c r="B1552" s="59" t="s">
        <v>1814</v>
      </c>
      <c r="C1552" s="59" t="s">
        <v>1815</v>
      </c>
      <c r="D1552" s="59" t="s">
        <v>1504</v>
      </c>
      <c r="E1552" s="59" t="s">
        <v>1139</v>
      </c>
      <c r="F1552" s="59" t="s">
        <v>1475</v>
      </c>
      <c r="G1552" s="59" t="s">
        <v>1406</v>
      </c>
      <c r="H1552" s="59" t="s">
        <v>1475</v>
      </c>
      <c r="I1552" s="59" t="s">
        <v>1406</v>
      </c>
      <c r="J1552" s="59" t="s">
        <v>1476</v>
      </c>
      <c r="K1552" s="59" t="s">
        <v>795</v>
      </c>
      <c r="L1552" s="59" t="s">
        <v>1816</v>
      </c>
      <c r="M1552" s="59" t="s">
        <v>1478</v>
      </c>
      <c r="N1552" s="59" t="s">
        <v>1479</v>
      </c>
      <c r="O1552" s="59" t="s">
        <v>1480</v>
      </c>
      <c r="P1552" s="59" t="s">
        <v>1481</v>
      </c>
      <c r="Q1552" s="59" t="s">
        <v>1482</v>
      </c>
      <c r="R1552" s="59" t="s">
        <v>1483</v>
      </c>
      <c r="S1552" s="59" t="s">
        <v>1817</v>
      </c>
      <c r="T1552" s="59" t="s">
        <v>1818</v>
      </c>
      <c r="U1552" s="59" t="s">
        <v>1486</v>
      </c>
      <c r="V1552" s="59" t="s">
        <v>1487</v>
      </c>
      <c r="W1552" s="59" t="s">
        <v>1488</v>
      </c>
      <c r="X1552" s="59" t="s">
        <v>1511</v>
      </c>
      <c r="Y1552" s="59" t="s">
        <v>1490</v>
      </c>
      <c r="Z1552" s="59">
        <v>21.42</v>
      </c>
      <c r="AA1552" s="59">
        <v>21.42</v>
      </c>
      <c r="AB1552" s="59">
        <v>0</v>
      </c>
      <c r="AC1552" s="59">
        <v>21.42</v>
      </c>
      <c r="AD1552" s="59">
        <v>0</v>
      </c>
      <c r="AE1552" s="59">
        <v>0</v>
      </c>
      <c r="AF1552" s="59" t="s">
        <v>1491</v>
      </c>
      <c r="AG1552" s="59" t="s">
        <v>1476</v>
      </c>
      <c r="AH1552" s="59" t="s">
        <v>795</v>
      </c>
      <c r="AI1552" s="59" t="s">
        <v>1492</v>
      </c>
      <c r="AJ1552" s="59" t="s">
        <v>1486</v>
      </c>
      <c r="AK1552" s="59" t="s">
        <v>278</v>
      </c>
      <c r="AL1552" s="59" t="s">
        <v>1493</v>
      </c>
      <c r="AM1552" s="59" t="s">
        <v>1494</v>
      </c>
      <c r="AN1552" s="59" t="s">
        <v>1385</v>
      </c>
      <c r="AO1552" s="59" t="s">
        <v>107</v>
      </c>
    </row>
    <row r="1553" spans="1:41" x14ac:dyDescent="0.15">
      <c r="A1553" s="59" t="s">
        <v>1891</v>
      </c>
      <c r="B1553" s="59" t="s">
        <v>1814</v>
      </c>
      <c r="C1553" s="59" t="s">
        <v>1815</v>
      </c>
      <c r="D1553" s="59" t="s">
        <v>1504</v>
      </c>
      <c r="E1553" s="59" t="s">
        <v>1139</v>
      </c>
      <c r="F1553" s="59" t="s">
        <v>1475</v>
      </c>
      <c r="G1553" s="59" t="s">
        <v>1406</v>
      </c>
      <c r="H1553" s="59" t="s">
        <v>1475</v>
      </c>
      <c r="I1553" s="59" t="s">
        <v>1406</v>
      </c>
      <c r="J1553" s="59" t="s">
        <v>1476</v>
      </c>
      <c r="K1553" s="59" t="s">
        <v>795</v>
      </c>
      <c r="L1553" s="59" t="s">
        <v>1816</v>
      </c>
      <c r="M1553" s="59" t="s">
        <v>1478</v>
      </c>
      <c r="N1553" s="59" t="s">
        <v>1479</v>
      </c>
      <c r="O1553" s="59" t="s">
        <v>1480</v>
      </c>
      <c r="P1553" s="59" t="s">
        <v>1481</v>
      </c>
      <c r="Q1553" s="59" t="s">
        <v>1482</v>
      </c>
      <c r="R1553" s="59" t="s">
        <v>1483</v>
      </c>
      <c r="S1553" s="59" t="s">
        <v>1817</v>
      </c>
      <c r="T1553" s="59" t="s">
        <v>1818</v>
      </c>
      <c r="U1553" s="59" t="s">
        <v>1486</v>
      </c>
      <c r="V1553" s="59" t="s">
        <v>1487</v>
      </c>
      <c r="W1553" s="59" t="s">
        <v>1514</v>
      </c>
      <c r="X1553" s="59" t="s">
        <v>1487</v>
      </c>
      <c r="Y1553" s="59" t="s">
        <v>1490</v>
      </c>
      <c r="Z1553" s="59">
        <v>214.78</v>
      </c>
      <c r="AA1553" s="59">
        <v>214.78</v>
      </c>
      <c r="AB1553" s="59">
        <v>0</v>
      </c>
      <c r="AC1553" s="59">
        <v>214.78</v>
      </c>
      <c r="AD1553" s="59">
        <v>0</v>
      </c>
      <c r="AE1553" s="59">
        <v>0</v>
      </c>
      <c r="AF1553" s="59" t="s">
        <v>1491</v>
      </c>
      <c r="AG1553" s="59" t="s">
        <v>1476</v>
      </c>
      <c r="AH1553" s="59" t="s">
        <v>795</v>
      </c>
      <c r="AI1553" s="59" t="s">
        <v>1492</v>
      </c>
      <c r="AJ1553" s="59" t="s">
        <v>1486</v>
      </c>
      <c r="AK1553" s="59" t="s">
        <v>278</v>
      </c>
      <c r="AL1553" s="59" t="s">
        <v>1493</v>
      </c>
      <c r="AM1553" s="59" t="s">
        <v>1494</v>
      </c>
      <c r="AN1553" s="59" t="s">
        <v>1385</v>
      </c>
      <c r="AO1553" s="59" t="s">
        <v>107</v>
      </c>
    </row>
    <row r="1554" spans="1:41" x14ac:dyDescent="0.15">
      <c r="A1554" s="59" t="s">
        <v>1891</v>
      </c>
      <c r="B1554" s="59" t="s">
        <v>1602</v>
      </c>
      <c r="C1554" s="59" t="s">
        <v>1603</v>
      </c>
      <c r="D1554" s="59" t="s">
        <v>1504</v>
      </c>
      <c r="E1554" s="59" t="s">
        <v>1139</v>
      </c>
      <c r="F1554" s="59" t="s">
        <v>1475</v>
      </c>
      <c r="G1554" s="59" t="s">
        <v>1406</v>
      </c>
      <c r="H1554" s="59" t="s">
        <v>1475</v>
      </c>
      <c r="I1554" s="59" t="s">
        <v>1406</v>
      </c>
      <c r="J1554" s="59" t="s">
        <v>1476</v>
      </c>
      <c r="K1554" s="59" t="s">
        <v>795</v>
      </c>
      <c r="L1554" s="59" t="s">
        <v>1604</v>
      </c>
      <c r="M1554" s="59" t="s">
        <v>1478</v>
      </c>
      <c r="N1554" s="59" t="s">
        <v>1479</v>
      </c>
      <c r="O1554" s="59" t="s">
        <v>1480</v>
      </c>
      <c r="P1554" s="59" t="s">
        <v>1481</v>
      </c>
      <c r="Q1554" s="59" t="s">
        <v>1482</v>
      </c>
      <c r="R1554" s="59" t="s">
        <v>1483</v>
      </c>
      <c r="S1554" s="59" t="s">
        <v>1605</v>
      </c>
      <c r="T1554" s="59" t="s">
        <v>1606</v>
      </c>
      <c r="U1554" s="59" t="s">
        <v>1486</v>
      </c>
      <c r="V1554" s="59" t="s">
        <v>1487</v>
      </c>
      <c r="W1554" s="59" t="s">
        <v>1508</v>
      </c>
      <c r="X1554" s="59" t="s">
        <v>1487</v>
      </c>
      <c r="Y1554" s="59" t="s">
        <v>1490</v>
      </c>
      <c r="Z1554" s="59">
        <v>9.76</v>
      </c>
      <c r="AA1554" s="59">
        <v>9.76</v>
      </c>
      <c r="AB1554" s="59">
        <v>0</v>
      </c>
      <c r="AC1554" s="59">
        <v>9.76</v>
      </c>
      <c r="AD1554" s="59">
        <v>0</v>
      </c>
      <c r="AE1554" s="59">
        <v>0</v>
      </c>
      <c r="AF1554" s="59" t="s">
        <v>1491</v>
      </c>
      <c r="AG1554" s="59" t="s">
        <v>1476</v>
      </c>
      <c r="AH1554" s="59" t="s">
        <v>795</v>
      </c>
      <c r="AI1554" s="59" t="s">
        <v>1492</v>
      </c>
      <c r="AJ1554" s="59" t="s">
        <v>1486</v>
      </c>
      <c r="AK1554" s="59" t="s">
        <v>278</v>
      </c>
      <c r="AL1554" s="59" t="s">
        <v>1493</v>
      </c>
      <c r="AM1554" s="59" t="s">
        <v>1494</v>
      </c>
      <c r="AN1554" s="59" t="s">
        <v>1385</v>
      </c>
      <c r="AO1554" s="59" t="s">
        <v>107</v>
      </c>
    </row>
    <row r="1555" spans="1:41" x14ac:dyDescent="0.15">
      <c r="A1555" s="59" t="s">
        <v>1891</v>
      </c>
      <c r="B1555" s="59" t="s">
        <v>1602</v>
      </c>
      <c r="C1555" s="59" t="s">
        <v>1603</v>
      </c>
      <c r="D1555" s="59" t="s">
        <v>1504</v>
      </c>
      <c r="E1555" s="59" t="s">
        <v>1139</v>
      </c>
      <c r="F1555" s="59" t="s">
        <v>1475</v>
      </c>
      <c r="G1555" s="59" t="s">
        <v>1406</v>
      </c>
      <c r="H1555" s="59" t="s">
        <v>1475</v>
      </c>
      <c r="I1555" s="59" t="s">
        <v>1406</v>
      </c>
      <c r="J1555" s="59" t="s">
        <v>1476</v>
      </c>
      <c r="K1555" s="59" t="s">
        <v>795</v>
      </c>
      <c r="L1555" s="59" t="s">
        <v>1604</v>
      </c>
      <c r="M1555" s="59" t="s">
        <v>1478</v>
      </c>
      <c r="N1555" s="59" t="s">
        <v>1479</v>
      </c>
      <c r="O1555" s="59" t="s">
        <v>1480</v>
      </c>
      <c r="P1555" s="59" t="s">
        <v>1481</v>
      </c>
      <c r="Q1555" s="59" t="s">
        <v>1482</v>
      </c>
      <c r="R1555" s="59" t="s">
        <v>1483</v>
      </c>
      <c r="S1555" s="59" t="s">
        <v>1605</v>
      </c>
      <c r="T1555" s="59" t="s">
        <v>1606</v>
      </c>
      <c r="U1555" s="59" t="s">
        <v>1486</v>
      </c>
      <c r="V1555" s="59" t="s">
        <v>1487</v>
      </c>
      <c r="W1555" s="59" t="s">
        <v>1509</v>
      </c>
      <c r="X1555" s="59" t="s">
        <v>1487</v>
      </c>
      <c r="Y1555" s="59" t="s">
        <v>1490</v>
      </c>
      <c r="Z1555" s="59">
        <v>227.92</v>
      </c>
      <c r="AA1555" s="59">
        <v>227.92</v>
      </c>
      <c r="AB1555" s="59">
        <v>0</v>
      </c>
      <c r="AC1555" s="59">
        <v>227.92</v>
      </c>
      <c r="AD1555" s="59">
        <v>0</v>
      </c>
      <c r="AE1555" s="59">
        <v>0</v>
      </c>
      <c r="AF1555" s="59" t="s">
        <v>1491</v>
      </c>
      <c r="AG1555" s="59" t="s">
        <v>1476</v>
      </c>
      <c r="AH1555" s="59" t="s">
        <v>795</v>
      </c>
      <c r="AI1555" s="59" t="s">
        <v>1492</v>
      </c>
      <c r="AJ1555" s="59" t="s">
        <v>1486</v>
      </c>
      <c r="AK1555" s="59" t="s">
        <v>278</v>
      </c>
      <c r="AL1555" s="59" t="s">
        <v>1493</v>
      </c>
      <c r="AM1555" s="59" t="s">
        <v>1494</v>
      </c>
      <c r="AN1555" s="59" t="s">
        <v>1385</v>
      </c>
      <c r="AO1555" s="59" t="s">
        <v>107</v>
      </c>
    </row>
    <row r="1556" spans="1:41" x14ac:dyDescent="0.15">
      <c r="A1556" s="59" t="s">
        <v>1891</v>
      </c>
      <c r="B1556" s="59" t="s">
        <v>1602</v>
      </c>
      <c r="C1556" s="59" t="s">
        <v>1603</v>
      </c>
      <c r="D1556" s="59" t="s">
        <v>1504</v>
      </c>
      <c r="E1556" s="59" t="s">
        <v>1139</v>
      </c>
      <c r="F1556" s="59" t="s">
        <v>1475</v>
      </c>
      <c r="G1556" s="59" t="s">
        <v>1406</v>
      </c>
      <c r="H1556" s="59" t="s">
        <v>1475</v>
      </c>
      <c r="I1556" s="59" t="s">
        <v>1406</v>
      </c>
      <c r="J1556" s="59" t="s">
        <v>1476</v>
      </c>
      <c r="K1556" s="59" t="s">
        <v>795</v>
      </c>
      <c r="L1556" s="59" t="s">
        <v>1604</v>
      </c>
      <c r="M1556" s="59" t="s">
        <v>1478</v>
      </c>
      <c r="N1556" s="59" t="s">
        <v>1479</v>
      </c>
      <c r="O1556" s="59" t="s">
        <v>1480</v>
      </c>
      <c r="P1556" s="59" t="s">
        <v>1481</v>
      </c>
      <c r="Q1556" s="59" t="s">
        <v>1482</v>
      </c>
      <c r="R1556" s="59" t="s">
        <v>1483</v>
      </c>
      <c r="S1556" s="59" t="s">
        <v>1605</v>
      </c>
      <c r="T1556" s="59" t="s">
        <v>1606</v>
      </c>
      <c r="U1556" s="59" t="s">
        <v>1486</v>
      </c>
      <c r="V1556" s="59" t="s">
        <v>1487</v>
      </c>
      <c r="W1556" s="59" t="s">
        <v>1488</v>
      </c>
      <c r="X1556" s="59" t="s">
        <v>1510</v>
      </c>
      <c r="Y1556" s="59" t="s">
        <v>1490</v>
      </c>
      <c r="Z1556" s="59">
        <v>224.82</v>
      </c>
      <c r="AA1556" s="59">
        <v>224.82</v>
      </c>
      <c r="AB1556" s="59">
        <v>0</v>
      </c>
      <c r="AC1556" s="59">
        <v>224.82</v>
      </c>
      <c r="AD1556" s="59">
        <v>0</v>
      </c>
      <c r="AE1556" s="59">
        <v>0</v>
      </c>
      <c r="AF1556" s="59" t="s">
        <v>1491</v>
      </c>
      <c r="AG1556" s="59" t="s">
        <v>1476</v>
      </c>
      <c r="AH1556" s="59" t="s">
        <v>795</v>
      </c>
      <c r="AI1556" s="59" t="s">
        <v>1492</v>
      </c>
      <c r="AJ1556" s="59" t="s">
        <v>1486</v>
      </c>
      <c r="AK1556" s="59" t="s">
        <v>278</v>
      </c>
      <c r="AL1556" s="59" t="s">
        <v>1493</v>
      </c>
      <c r="AM1556" s="59" t="s">
        <v>1494</v>
      </c>
      <c r="AN1556" s="59" t="s">
        <v>1385</v>
      </c>
      <c r="AO1556" s="59" t="s">
        <v>107</v>
      </c>
    </row>
    <row r="1557" spans="1:41" x14ac:dyDescent="0.15">
      <c r="A1557" s="59" t="s">
        <v>1891</v>
      </c>
      <c r="B1557" s="59" t="s">
        <v>1602</v>
      </c>
      <c r="C1557" s="59" t="s">
        <v>1603</v>
      </c>
      <c r="D1557" s="59" t="s">
        <v>1504</v>
      </c>
      <c r="E1557" s="59" t="s">
        <v>1139</v>
      </c>
      <c r="F1557" s="59" t="s">
        <v>1475</v>
      </c>
      <c r="G1557" s="59" t="s">
        <v>1406</v>
      </c>
      <c r="H1557" s="59" t="s">
        <v>1475</v>
      </c>
      <c r="I1557" s="59" t="s">
        <v>1406</v>
      </c>
      <c r="J1557" s="59" t="s">
        <v>1476</v>
      </c>
      <c r="K1557" s="59" t="s">
        <v>795</v>
      </c>
      <c r="L1557" s="59" t="s">
        <v>1604</v>
      </c>
      <c r="M1557" s="59" t="s">
        <v>1478</v>
      </c>
      <c r="N1557" s="59" t="s">
        <v>1479</v>
      </c>
      <c r="O1557" s="59" t="s">
        <v>1480</v>
      </c>
      <c r="P1557" s="59" t="s">
        <v>1481</v>
      </c>
      <c r="Q1557" s="59" t="s">
        <v>1482</v>
      </c>
      <c r="R1557" s="59" t="s">
        <v>1483</v>
      </c>
      <c r="S1557" s="59" t="s">
        <v>1605</v>
      </c>
      <c r="T1557" s="59" t="s">
        <v>1606</v>
      </c>
      <c r="U1557" s="59" t="s">
        <v>1486</v>
      </c>
      <c r="V1557" s="59" t="s">
        <v>1487</v>
      </c>
      <c r="W1557" s="59" t="s">
        <v>1513</v>
      </c>
      <c r="X1557" s="59" t="s">
        <v>1487</v>
      </c>
      <c r="Y1557" s="59" t="s">
        <v>1490</v>
      </c>
      <c r="Z1557" s="59">
        <v>3.82</v>
      </c>
      <c r="AA1557" s="59">
        <v>3.82</v>
      </c>
      <c r="AB1557" s="59">
        <v>0</v>
      </c>
      <c r="AC1557" s="59">
        <v>3.82</v>
      </c>
      <c r="AD1557" s="59">
        <v>0</v>
      </c>
      <c r="AE1557" s="59">
        <v>0</v>
      </c>
      <c r="AF1557" s="59" t="s">
        <v>1491</v>
      </c>
      <c r="AG1557" s="59" t="s">
        <v>1476</v>
      </c>
      <c r="AH1557" s="59" t="s">
        <v>795</v>
      </c>
      <c r="AI1557" s="59" t="s">
        <v>1492</v>
      </c>
      <c r="AJ1557" s="59" t="s">
        <v>1486</v>
      </c>
      <c r="AK1557" s="59" t="s">
        <v>278</v>
      </c>
      <c r="AL1557" s="59" t="s">
        <v>1493</v>
      </c>
      <c r="AM1557" s="59" t="s">
        <v>1494</v>
      </c>
      <c r="AN1557" s="59" t="s">
        <v>1385</v>
      </c>
      <c r="AO1557" s="59" t="s">
        <v>107</v>
      </c>
    </row>
    <row r="1558" spans="1:41" x14ac:dyDescent="0.15">
      <c r="A1558" s="59" t="s">
        <v>1891</v>
      </c>
      <c r="B1558" s="59" t="s">
        <v>1602</v>
      </c>
      <c r="C1558" s="59" t="s">
        <v>1603</v>
      </c>
      <c r="D1558" s="59" t="s">
        <v>1504</v>
      </c>
      <c r="E1558" s="59" t="s">
        <v>1139</v>
      </c>
      <c r="F1558" s="59" t="s">
        <v>1475</v>
      </c>
      <c r="G1558" s="59" t="s">
        <v>1406</v>
      </c>
      <c r="H1558" s="59" t="s">
        <v>1475</v>
      </c>
      <c r="I1558" s="59" t="s">
        <v>1406</v>
      </c>
      <c r="J1558" s="59" t="s">
        <v>1476</v>
      </c>
      <c r="K1558" s="59" t="s">
        <v>795</v>
      </c>
      <c r="L1558" s="59" t="s">
        <v>1604</v>
      </c>
      <c r="M1558" s="59" t="s">
        <v>1478</v>
      </c>
      <c r="N1558" s="59" t="s">
        <v>1479</v>
      </c>
      <c r="O1558" s="59" t="s">
        <v>1480</v>
      </c>
      <c r="P1558" s="59" t="s">
        <v>1481</v>
      </c>
      <c r="Q1558" s="59" t="s">
        <v>1482</v>
      </c>
      <c r="R1558" s="59" t="s">
        <v>1483</v>
      </c>
      <c r="S1558" s="59" t="s">
        <v>1605</v>
      </c>
      <c r="T1558" s="59" t="s">
        <v>1606</v>
      </c>
      <c r="U1558" s="59" t="s">
        <v>1486</v>
      </c>
      <c r="V1558" s="59" t="s">
        <v>1487</v>
      </c>
      <c r="W1558" s="59" t="s">
        <v>1514</v>
      </c>
      <c r="X1558" s="59" t="s">
        <v>1487</v>
      </c>
      <c r="Y1558" s="59" t="s">
        <v>1490</v>
      </c>
      <c r="Z1558" s="59">
        <v>3.36</v>
      </c>
      <c r="AA1558" s="59">
        <v>3.36</v>
      </c>
      <c r="AB1558" s="59">
        <v>0</v>
      </c>
      <c r="AC1558" s="59">
        <v>3.36</v>
      </c>
      <c r="AD1558" s="59">
        <v>0</v>
      </c>
      <c r="AE1558" s="59">
        <v>0</v>
      </c>
      <c r="AF1558" s="59" t="s">
        <v>1491</v>
      </c>
      <c r="AG1558" s="59" t="s">
        <v>1476</v>
      </c>
      <c r="AH1558" s="59" t="s">
        <v>795</v>
      </c>
      <c r="AI1558" s="59" t="s">
        <v>1492</v>
      </c>
      <c r="AJ1558" s="59" t="s">
        <v>1486</v>
      </c>
      <c r="AK1558" s="59" t="s">
        <v>278</v>
      </c>
      <c r="AL1558" s="59" t="s">
        <v>1493</v>
      </c>
      <c r="AM1558" s="59" t="s">
        <v>1494</v>
      </c>
      <c r="AN1558" s="59" t="s">
        <v>1385</v>
      </c>
      <c r="AO1558" s="59" t="s">
        <v>107</v>
      </c>
    </row>
    <row r="1559" spans="1:41" x14ac:dyDescent="0.15">
      <c r="A1559" s="59" t="s">
        <v>1891</v>
      </c>
      <c r="B1559" s="59" t="s">
        <v>1607</v>
      </c>
      <c r="C1559" s="59" t="s">
        <v>1608</v>
      </c>
      <c r="D1559" s="59" t="s">
        <v>1504</v>
      </c>
      <c r="E1559" s="59" t="s">
        <v>1139</v>
      </c>
      <c r="F1559" s="59" t="s">
        <v>1475</v>
      </c>
      <c r="G1559" s="59" t="s">
        <v>1406</v>
      </c>
      <c r="H1559" s="59" t="s">
        <v>1475</v>
      </c>
      <c r="I1559" s="59" t="s">
        <v>1406</v>
      </c>
      <c r="J1559" s="59" t="s">
        <v>1476</v>
      </c>
      <c r="K1559" s="59" t="s">
        <v>795</v>
      </c>
      <c r="L1559" s="59" t="s">
        <v>1609</v>
      </c>
      <c r="M1559" s="59" t="s">
        <v>1478</v>
      </c>
      <c r="N1559" s="59" t="s">
        <v>1479</v>
      </c>
      <c r="O1559" s="59" t="s">
        <v>1480</v>
      </c>
      <c r="P1559" s="59" t="s">
        <v>1481</v>
      </c>
      <c r="Q1559" s="59" t="s">
        <v>1482</v>
      </c>
      <c r="R1559" s="59" t="s">
        <v>1483</v>
      </c>
      <c r="S1559" s="59" t="s">
        <v>1610</v>
      </c>
      <c r="T1559" s="59" t="s">
        <v>1611</v>
      </c>
      <c r="U1559" s="59" t="s">
        <v>1486</v>
      </c>
      <c r="V1559" s="59" t="s">
        <v>1487</v>
      </c>
      <c r="W1559" s="59" t="s">
        <v>1509</v>
      </c>
      <c r="X1559" s="59" t="s">
        <v>1487</v>
      </c>
      <c r="Y1559" s="59" t="s">
        <v>1490</v>
      </c>
      <c r="Z1559" s="59">
        <v>2026.45</v>
      </c>
      <c r="AA1559" s="59">
        <v>2026.45</v>
      </c>
      <c r="AB1559" s="59">
        <v>0</v>
      </c>
      <c r="AC1559" s="59">
        <v>2026.45</v>
      </c>
      <c r="AD1559" s="59">
        <v>0</v>
      </c>
      <c r="AE1559" s="59">
        <v>0</v>
      </c>
      <c r="AF1559" s="59" t="s">
        <v>1491</v>
      </c>
      <c r="AG1559" s="59" t="s">
        <v>1476</v>
      </c>
      <c r="AH1559" s="59" t="s">
        <v>795</v>
      </c>
      <c r="AI1559" s="59" t="s">
        <v>1492</v>
      </c>
      <c r="AJ1559" s="59" t="s">
        <v>1486</v>
      </c>
      <c r="AK1559" s="59" t="s">
        <v>278</v>
      </c>
      <c r="AL1559" s="59" t="s">
        <v>1493</v>
      </c>
      <c r="AM1559" s="59" t="s">
        <v>1494</v>
      </c>
      <c r="AN1559" s="59" t="s">
        <v>1385</v>
      </c>
      <c r="AO1559" s="59" t="s">
        <v>107</v>
      </c>
    </row>
    <row r="1560" spans="1:41" x14ac:dyDescent="0.15">
      <c r="A1560" s="59" t="s">
        <v>1891</v>
      </c>
      <c r="B1560" s="59" t="s">
        <v>1607</v>
      </c>
      <c r="C1560" s="59" t="s">
        <v>1608</v>
      </c>
      <c r="D1560" s="59" t="s">
        <v>1504</v>
      </c>
      <c r="E1560" s="59" t="s">
        <v>1139</v>
      </c>
      <c r="F1560" s="59" t="s">
        <v>1475</v>
      </c>
      <c r="G1560" s="59" t="s">
        <v>1406</v>
      </c>
      <c r="H1560" s="59" t="s">
        <v>1475</v>
      </c>
      <c r="I1560" s="59" t="s">
        <v>1406</v>
      </c>
      <c r="J1560" s="59" t="s">
        <v>1476</v>
      </c>
      <c r="K1560" s="59" t="s">
        <v>795</v>
      </c>
      <c r="L1560" s="59" t="s">
        <v>1609</v>
      </c>
      <c r="M1560" s="59" t="s">
        <v>1478</v>
      </c>
      <c r="N1560" s="59" t="s">
        <v>1479</v>
      </c>
      <c r="O1560" s="59" t="s">
        <v>1480</v>
      </c>
      <c r="P1560" s="59" t="s">
        <v>1481</v>
      </c>
      <c r="Q1560" s="59" t="s">
        <v>1482</v>
      </c>
      <c r="R1560" s="59" t="s">
        <v>1483</v>
      </c>
      <c r="S1560" s="59" t="s">
        <v>1610</v>
      </c>
      <c r="T1560" s="59" t="s">
        <v>1611</v>
      </c>
      <c r="U1560" s="59" t="s">
        <v>1486</v>
      </c>
      <c r="V1560" s="59" t="s">
        <v>1487</v>
      </c>
      <c r="W1560" s="59" t="s">
        <v>1488</v>
      </c>
      <c r="X1560" s="59" t="s">
        <v>1510</v>
      </c>
      <c r="Y1560" s="59" t="s">
        <v>1490</v>
      </c>
      <c r="Z1560" s="59">
        <v>0.99</v>
      </c>
      <c r="AA1560" s="59">
        <v>0.99</v>
      </c>
      <c r="AB1560" s="59">
        <v>0</v>
      </c>
      <c r="AC1560" s="59">
        <v>0.99</v>
      </c>
      <c r="AD1560" s="59">
        <v>0</v>
      </c>
      <c r="AE1560" s="59">
        <v>0</v>
      </c>
      <c r="AF1560" s="59" t="s">
        <v>1491</v>
      </c>
      <c r="AG1560" s="59" t="s">
        <v>1476</v>
      </c>
      <c r="AH1560" s="59" t="s">
        <v>795</v>
      </c>
      <c r="AI1560" s="59" t="s">
        <v>1492</v>
      </c>
      <c r="AJ1560" s="59" t="s">
        <v>1486</v>
      </c>
      <c r="AK1560" s="59" t="s">
        <v>278</v>
      </c>
      <c r="AL1560" s="59" t="s">
        <v>1493</v>
      </c>
      <c r="AM1560" s="59" t="s">
        <v>1494</v>
      </c>
      <c r="AN1560" s="59" t="s">
        <v>1385</v>
      </c>
      <c r="AO1560" s="59" t="s">
        <v>107</v>
      </c>
    </row>
    <row r="1561" spans="1:41" x14ac:dyDescent="0.15">
      <c r="A1561" s="59" t="s">
        <v>1891</v>
      </c>
      <c r="B1561" s="59" t="s">
        <v>1607</v>
      </c>
      <c r="C1561" s="59" t="s">
        <v>1608</v>
      </c>
      <c r="D1561" s="59" t="s">
        <v>1504</v>
      </c>
      <c r="E1561" s="59" t="s">
        <v>1139</v>
      </c>
      <c r="F1561" s="59" t="s">
        <v>1475</v>
      </c>
      <c r="G1561" s="59" t="s">
        <v>1406</v>
      </c>
      <c r="H1561" s="59" t="s">
        <v>1475</v>
      </c>
      <c r="I1561" s="59" t="s">
        <v>1406</v>
      </c>
      <c r="J1561" s="59" t="s">
        <v>1476</v>
      </c>
      <c r="K1561" s="59" t="s">
        <v>795</v>
      </c>
      <c r="L1561" s="59" t="s">
        <v>1609</v>
      </c>
      <c r="M1561" s="59" t="s">
        <v>1478</v>
      </c>
      <c r="N1561" s="59" t="s">
        <v>1479</v>
      </c>
      <c r="O1561" s="59" t="s">
        <v>1480</v>
      </c>
      <c r="P1561" s="59" t="s">
        <v>1481</v>
      </c>
      <c r="Q1561" s="59" t="s">
        <v>1482</v>
      </c>
      <c r="R1561" s="59" t="s">
        <v>1483</v>
      </c>
      <c r="S1561" s="59" t="s">
        <v>1610</v>
      </c>
      <c r="T1561" s="59" t="s">
        <v>1611</v>
      </c>
      <c r="U1561" s="59" t="s">
        <v>1486</v>
      </c>
      <c r="V1561" s="59" t="s">
        <v>1487</v>
      </c>
      <c r="W1561" s="59" t="s">
        <v>1488</v>
      </c>
      <c r="X1561" s="59" t="s">
        <v>1511</v>
      </c>
      <c r="Y1561" s="59" t="s">
        <v>1490</v>
      </c>
      <c r="Z1561" s="59">
        <v>45.75</v>
      </c>
      <c r="AA1561" s="59">
        <v>45.75</v>
      </c>
      <c r="AB1561" s="59">
        <v>0</v>
      </c>
      <c r="AC1561" s="59">
        <v>45.75</v>
      </c>
      <c r="AD1561" s="59">
        <v>0</v>
      </c>
      <c r="AE1561" s="59">
        <v>0</v>
      </c>
      <c r="AF1561" s="59" t="s">
        <v>1491</v>
      </c>
      <c r="AG1561" s="59" t="s">
        <v>1476</v>
      </c>
      <c r="AH1561" s="59" t="s">
        <v>795</v>
      </c>
      <c r="AI1561" s="59" t="s">
        <v>1492</v>
      </c>
      <c r="AJ1561" s="59" t="s">
        <v>1486</v>
      </c>
      <c r="AK1561" s="59" t="s">
        <v>278</v>
      </c>
      <c r="AL1561" s="59" t="s">
        <v>1493</v>
      </c>
      <c r="AM1561" s="59" t="s">
        <v>1494</v>
      </c>
      <c r="AN1561" s="59" t="s">
        <v>1385</v>
      </c>
      <c r="AO1561" s="59" t="s">
        <v>107</v>
      </c>
    </row>
    <row r="1562" spans="1:41" x14ac:dyDescent="0.15">
      <c r="A1562" s="59" t="s">
        <v>1891</v>
      </c>
      <c r="B1562" s="59" t="s">
        <v>1612</v>
      </c>
      <c r="C1562" s="59" t="s">
        <v>1613</v>
      </c>
      <c r="D1562" s="59" t="s">
        <v>1614</v>
      </c>
      <c r="E1562" s="59" t="s">
        <v>1615</v>
      </c>
      <c r="F1562" s="59" t="s">
        <v>1475</v>
      </c>
      <c r="G1562" s="59" t="s">
        <v>1406</v>
      </c>
      <c r="H1562" s="59" t="s">
        <v>1475</v>
      </c>
      <c r="I1562" s="59" t="s">
        <v>1406</v>
      </c>
      <c r="J1562" s="59" t="s">
        <v>1426</v>
      </c>
      <c r="K1562" s="59" t="s">
        <v>1616</v>
      </c>
      <c r="L1562" s="59" t="s">
        <v>1617</v>
      </c>
      <c r="M1562" s="59" t="s">
        <v>1618</v>
      </c>
      <c r="N1562" s="59" t="s">
        <v>1619</v>
      </c>
      <c r="O1562" s="59" t="s">
        <v>1620</v>
      </c>
      <c r="P1562" s="59" t="s">
        <v>1621</v>
      </c>
      <c r="Q1562" s="59" t="s">
        <v>1622</v>
      </c>
      <c r="R1562" s="59" t="s">
        <v>1623</v>
      </c>
      <c r="S1562" s="59" t="s">
        <v>1624</v>
      </c>
      <c r="T1562" s="59" t="s">
        <v>1625</v>
      </c>
      <c r="U1562" s="59" t="s">
        <v>1486</v>
      </c>
      <c r="V1562" s="59" t="s">
        <v>1487</v>
      </c>
      <c r="W1562" s="59" t="s">
        <v>1508</v>
      </c>
      <c r="X1562" s="59" t="s">
        <v>1487</v>
      </c>
      <c r="Y1562" s="59" t="s">
        <v>1490</v>
      </c>
      <c r="Z1562" s="59">
        <v>5.0599999999999996</v>
      </c>
      <c r="AA1562" s="59">
        <v>5.0599999999999996</v>
      </c>
      <c r="AB1562" s="59">
        <v>0</v>
      </c>
      <c r="AC1562" s="59">
        <v>5.0599999999999996</v>
      </c>
      <c r="AD1562" s="59">
        <v>0</v>
      </c>
      <c r="AE1562" s="59">
        <v>0</v>
      </c>
      <c r="AF1562" s="59" t="s">
        <v>1491</v>
      </c>
      <c r="AG1562" s="59" t="s">
        <v>1426</v>
      </c>
      <c r="AH1562" s="59" t="s">
        <v>1616</v>
      </c>
      <c r="AI1562" s="59" t="s">
        <v>1523</v>
      </c>
      <c r="AJ1562" s="59" t="s">
        <v>1486</v>
      </c>
      <c r="AK1562" s="59" t="s">
        <v>278</v>
      </c>
      <c r="AL1562" s="59" t="s">
        <v>1493</v>
      </c>
      <c r="AM1562" s="59" t="s">
        <v>1494</v>
      </c>
      <c r="AN1562" s="59" t="s">
        <v>1385</v>
      </c>
      <c r="AO1562" s="59" t="s">
        <v>107</v>
      </c>
    </row>
    <row r="1563" spans="1:41" x14ac:dyDescent="0.15">
      <c r="A1563" s="59" t="s">
        <v>1891</v>
      </c>
      <c r="B1563" s="59" t="s">
        <v>1612</v>
      </c>
      <c r="C1563" s="59" t="s">
        <v>1613</v>
      </c>
      <c r="D1563" s="59" t="s">
        <v>1614</v>
      </c>
      <c r="E1563" s="59" t="s">
        <v>1615</v>
      </c>
      <c r="F1563" s="59" t="s">
        <v>1475</v>
      </c>
      <c r="G1563" s="59" t="s">
        <v>1406</v>
      </c>
      <c r="H1563" s="59" t="s">
        <v>1475</v>
      </c>
      <c r="I1563" s="59" t="s">
        <v>1406</v>
      </c>
      <c r="J1563" s="59" t="s">
        <v>1426</v>
      </c>
      <c r="K1563" s="59" t="s">
        <v>1616</v>
      </c>
      <c r="L1563" s="59" t="s">
        <v>1617</v>
      </c>
      <c r="M1563" s="59" t="s">
        <v>1618</v>
      </c>
      <c r="N1563" s="59" t="s">
        <v>1619</v>
      </c>
      <c r="O1563" s="59" t="s">
        <v>1620</v>
      </c>
      <c r="P1563" s="59" t="s">
        <v>1621</v>
      </c>
      <c r="Q1563" s="59" t="s">
        <v>1622</v>
      </c>
      <c r="R1563" s="59" t="s">
        <v>1623</v>
      </c>
      <c r="S1563" s="59" t="s">
        <v>1624</v>
      </c>
      <c r="T1563" s="59" t="s">
        <v>1625</v>
      </c>
      <c r="U1563" s="59" t="s">
        <v>1486</v>
      </c>
      <c r="V1563" s="59" t="s">
        <v>1487</v>
      </c>
      <c r="W1563" s="59" t="s">
        <v>1509</v>
      </c>
      <c r="X1563" s="59" t="s">
        <v>1487</v>
      </c>
      <c r="Y1563" s="59" t="s">
        <v>1490</v>
      </c>
      <c r="Z1563" s="59">
        <v>22.61</v>
      </c>
      <c r="AA1563" s="59">
        <v>22.61</v>
      </c>
      <c r="AB1563" s="59">
        <v>0</v>
      </c>
      <c r="AC1563" s="59">
        <v>22.61</v>
      </c>
      <c r="AD1563" s="59">
        <v>0</v>
      </c>
      <c r="AE1563" s="59">
        <v>0</v>
      </c>
      <c r="AF1563" s="59" t="s">
        <v>1491</v>
      </c>
      <c r="AG1563" s="59" t="s">
        <v>1426</v>
      </c>
      <c r="AH1563" s="59" t="s">
        <v>1616</v>
      </c>
      <c r="AI1563" s="59" t="s">
        <v>1523</v>
      </c>
      <c r="AJ1563" s="59" t="s">
        <v>1486</v>
      </c>
      <c r="AK1563" s="59" t="s">
        <v>278</v>
      </c>
      <c r="AL1563" s="59" t="s">
        <v>1493</v>
      </c>
      <c r="AM1563" s="59" t="s">
        <v>1494</v>
      </c>
      <c r="AN1563" s="59" t="s">
        <v>1385</v>
      </c>
      <c r="AO1563" s="59" t="s">
        <v>107</v>
      </c>
    </row>
    <row r="1564" spans="1:41" x14ac:dyDescent="0.15">
      <c r="A1564" s="59" t="s">
        <v>1891</v>
      </c>
      <c r="B1564" s="59" t="s">
        <v>1612</v>
      </c>
      <c r="C1564" s="59" t="s">
        <v>1613</v>
      </c>
      <c r="D1564" s="59" t="s">
        <v>1614</v>
      </c>
      <c r="E1564" s="59" t="s">
        <v>1615</v>
      </c>
      <c r="F1564" s="59" t="s">
        <v>1475</v>
      </c>
      <c r="G1564" s="59" t="s">
        <v>1406</v>
      </c>
      <c r="H1564" s="59" t="s">
        <v>1475</v>
      </c>
      <c r="I1564" s="59" t="s">
        <v>1406</v>
      </c>
      <c r="J1564" s="59" t="s">
        <v>1426</v>
      </c>
      <c r="K1564" s="59" t="s">
        <v>1616</v>
      </c>
      <c r="L1564" s="59" t="s">
        <v>1617</v>
      </c>
      <c r="M1564" s="59" t="s">
        <v>1618</v>
      </c>
      <c r="N1564" s="59" t="s">
        <v>1619</v>
      </c>
      <c r="O1564" s="59" t="s">
        <v>1620</v>
      </c>
      <c r="P1564" s="59" t="s">
        <v>1621</v>
      </c>
      <c r="Q1564" s="59" t="s">
        <v>1622</v>
      </c>
      <c r="R1564" s="59" t="s">
        <v>1623</v>
      </c>
      <c r="S1564" s="59" t="s">
        <v>1624</v>
      </c>
      <c r="T1564" s="59" t="s">
        <v>1625</v>
      </c>
      <c r="U1564" s="59" t="s">
        <v>1486</v>
      </c>
      <c r="V1564" s="59" t="s">
        <v>1487</v>
      </c>
      <c r="W1564" s="59" t="s">
        <v>1488</v>
      </c>
      <c r="X1564" s="59" t="s">
        <v>1510</v>
      </c>
      <c r="Y1564" s="59" t="s">
        <v>1490</v>
      </c>
      <c r="Z1564" s="59">
        <v>0.03</v>
      </c>
      <c r="AA1564" s="59">
        <v>0.03</v>
      </c>
      <c r="AB1564" s="59">
        <v>0</v>
      </c>
      <c r="AC1564" s="59">
        <v>0.03</v>
      </c>
      <c r="AD1564" s="59">
        <v>0</v>
      </c>
      <c r="AE1564" s="59">
        <v>0</v>
      </c>
      <c r="AF1564" s="59" t="s">
        <v>1491</v>
      </c>
      <c r="AG1564" s="59" t="s">
        <v>1426</v>
      </c>
      <c r="AH1564" s="59" t="s">
        <v>1616</v>
      </c>
      <c r="AI1564" s="59" t="s">
        <v>1523</v>
      </c>
      <c r="AJ1564" s="59" t="s">
        <v>1486</v>
      </c>
      <c r="AK1564" s="59" t="s">
        <v>278</v>
      </c>
      <c r="AL1564" s="59" t="s">
        <v>1493</v>
      </c>
      <c r="AM1564" s="59" t="s">
        <v>1494</v>
      </c>
      <c r="AN1564" s="59" t="s">
        <v>1385</v>
      </c>
      <c r="AO1564" s="59" t="s">
        <v>107</v>
      </c>
    </row>
    <row r="1565" spans="1:41" x14ac:dyDescent="0.15">
      <c r="A1565" s="59" t="s">
        <v>1891</v>
      </c>
      <c r="B1565" s="59" t="s">
        <v>1626</v>
      </c>
      <c r="C1565" s="59" t="s">
        <v>1627</v>
      </c>
      <c r="D1565" s="59" t="s">
        <v>1614</v>
      </c>
      <c r="E1565" s="59" t="s">
        <v>1615</v>
      </c>
      <c r="F1565" s="59" t="s">
        <v>1475</v>
      </c>
      <c r="G1565" s="59" t="s">
        <v>1406</v>
      </c>
      <c r="H1565" s="59" t="s">
        <v>1475</v>
      </c>
      <c r="I1565" s="59" t="s">
        <v>1406</v>
      </c>
      <c r="J1565" s="59" t="s">
        <v>1426</v>
      </c>
      <c r="K1565" s="59" t="s">
        <v>1616</v>
      </c>
      <c r="L1565" s="59" t="s">
        <v>1628</v>
      </c>
      <c r="M1565" s="59" t="s">
        <v>1618</v>
      </c>
      <c r="N1565" s="59" t="s">
        <v>1619</v>
      </c>
      <c r="O1565" s="59" t="s">
        <v>1620</v>
      </c>
      <c r="P1565" s="59" t="s">
        <v>1621</v>
      </c>
      <c r="Q1565" s="59" t="s">
        <v>1622</v>
      </c>
      <c r="R1565" s="59" t="s">
        <v>1623</v>
      </c>
      <c r="S1565" s="59" t="s">
        <v>1629</v>
      </c>
      <c r="T1565" s="59" t="s">
        <v>1630</v>
      </c>
      <c r="U1565" s="59" t="s">
        <v>1486</v>
      </c>
      <c r="V1565" s="59" t="s">
        <v>1487</v>
      </c>
      <c r="W1565" s="59" t="s">
        <v>1508</v>
      </c>
      <c r="X1565" s="59" t="s">
        <v>1487</v>
      </c>
      <c r="Y1565" s="59" t="s">
        <v>1490</v>
      </c>
      <c r="Z1565" s="59">
        <v>56.68</v>
      </c>
      <c r="AA1565" s="59">
        <v>56.68</v>
      </c>
      <c r="AB1565" s="59">
        <v>0</v>
      </c>
      <c r="AC1565" s="59">
        <v>56.68</v>
      </c>
      <c r="AD1565" s="59">
        <v>0</v>
      </c>
      <c r="AE1565" s="59">
        <v>0</v>
      </c>
      <c r="AF1565" s="59" t="s">
        <v>1491</v>
      </c>
      <c r="AG1565" s="59" t="s">
        <v>1426</v>
      </c>
      <c r="AH1565" s="59" t="s">
        <v>1616</v>
      </c>
      <c r="AI1565" s="59" t="s">
        <v>1523</v>
      </c>
      <c r="AJ1565" s="59" t="s">
        <v>1486</v>
      </c>
      <c r="AK1565" s="59" t="s">
        <v>278</v>
      </c>
      <c r="AL1565" s="59" t="s">
        <v>1493</v>
      </c>
      <c r="AM1565" s="59" t="s">
        <v>1494</v>
      </c>
      <c r="AN1565" s="59" t="s">
        <v>1385</v>
      </c>
      <c r="AO1565" s="59" t="s">
        <v>107</v>
      </c>
    </row>
    <row r="1566" spans="1:41" x14ac:dyDescent="0.15">
      <c r="A1566" s="59" t="s">
        <v>1891</v>
      </c>
      <c r="B1566" s="59" t="s">
        <v>1626</v>
      </c>
      <c r="C1566" s="59" t="s">
        <v>1627</v>
      </c>
      <c r="D1566" s="59" t="s">
        <v>1614</v>
      </c>
      <c r="E1566" s="59" t="s">
        <v>1615</v>
      </c>
      <c r="F1566" s="59" t="s">
        <v>1475</v>
      </c>
      <c r="G1566" s="59" t="s">
        <v>1406</v>
      </c>
      <c r="H1566" s="59" t="s">
        <v>1475</v>
      </c>
      <c r="I1566" s="59" t="s">
        <v>1406</v>
      </c>
      <c r="J1566" s="59" t="s">
        <v>1426</v>
      </c>
      <c r="K1566" s="59" t="s">
        <v>1616</v>
      </c>
      <c r="L1566" s="59" t="s">
        <v>1628</v>
      </c>
      <c r="M1566" s="59" t="s">
        <v>1618</v>
      </c>
      <c r="N1566" s="59" t="s">
        <v>1619</v>
      </c>
      <c r="O1566" s="59" t="s">
        <v>1620</v>
      </c>
      <c r="P1566" s="59" t="s">
        <v>1621</v>
      </c>
      <c r="Q1566" s="59" t="s">
        <v>1622</v>
      </c>
      <c r="R1566" s="59" t="s">
        <v>1623</v>
      </c>
      <c r="S1566" s="59" t="s">
        <v>1629</v>
      </c>
      <c r="T1566" s="59" t="s">
        <v>1630</v>
      </c>
      <c r="U1566" s="59" t="s">
        <v>1486</v>
      </c>
      <c r="V1566" s="59" t="s">
        <v>1487</v>
      </c>
      <c r="W1566" s="59" t="s">
        <v>1509</v>
      </c>
      <c r="X1566" s="59" t="s">
        <v>1487</v>
      </c>
      <c r="Y1566" s="59" t="s">
        <v>1490</v>
      </c>
      <c r="Z1566" s="59">
        <v>1195.76</v>
      </c>
      <c r="AA1566" s="59">
        <v>1195.76</v>
      </c>
      <c r="AB1566" s="59">
        <v>0</v>
      </c>
      <c r="AC1566" s="59">
        <v>1195.76</v>
      </c>
      <c r="AD1566" s="59">
        <v>0</v>
      </c>
      <c r="AE1566" s="59">
        <v>0</v>
      </c>
      <c r="AF1566" s="59" t="s">
        <v>1491</v>
      </c>
      <c r="AG1566" s="59" t="s">
        <v>1426</v>
      </c>
      <c r="AH1566" s="59" t="s">
        <v>1616</v>
      </c>
      <c r="AI1566" s="59" t="s">
        <v>1523</v>
      </c>
      <c r="AJ1566" s="59" t="s">
        <v>1486</v>
      </c>
      <c r="AK1566" s="59" t="s">
        <v>278</v>
      </c>
      <c r="AL1566" s="59" t="s">
        <v>1493</v>
      </c>
      <c r="AM1566" s="59" t="s">
        <v>1494</v>
      </c>
      <c r="AN1566" s="59" t="s">
        <v>1385</v>
      </c>
      <c r="AO1566" s="59" t="s">
        <v>107</v>
      </c>
    </row>
    <row r="1567" spans="1:41" x14ac:dyDescent="0.15">
      <c r="A1567" s="59" t="s">
        <v>1891</v>
      </c>
      <c r="B1567" s="59" t="s">
        <v>1626</v>
      </c>
      <c r="C1567" s="59" t="s">
        <v>1627</v>
      </c>
      <c r="D1567" s="59" t="s">
        <v>1614</v>
      </c>
      <c r="E1567" s="59" t="s">
        <v>1615</v>
      </c>
      <c r="F1567" s="59" t="s">
        <v>1475</v>
      </c>
      <c r="G1567" s="59" t="s">
        <v>1406</v>
      </c>
      <c r="H1567" s="59" t="s">
        <v>1475</v>
      </c>
      <c r="I1567" s="59" t="s">
        <v>1406</v>
      </c>
      <c r="J1567" s="59" t="s">
        <v>1426</v>
      </c>
      <c r="K1567" s="59" t="s">
        <v>1616</v>
      </c>
      <c r="L1567" s="59" t="s">
        <v>1628</v>
      </c>
      <c r="M1567" s="59" t="s">
        <v>1618</v>
      </c>
      <c r="N1567" s="59" t="s">
        <v>1619</v>
      </c>
      <c r="O1567" s="59" t="s">
        <v>1620</v>
      </c>
      <c r="P1567" s="59" t="s">
        <v>1621</v>
      </c>
      <c r="Q1567" s="59" t="s">
        <v>1622</v>
      </c>
      <c r="R1567" s="59" t="s">
        <v>1623</v>
      </c>
      <c r="S1567" s="59" t="s">
        <v>1629</v>
      </c>
      <c r="T1567" s="59" t="s">
        <v>1630</v>
      </c>
      <c r="U1567" s="59" t="s">
        <v>1486</v>
      </c>
      <c r="V1567" s="59" t="s">
        <v>1487</v>
      </c>
      <c r="W1567" s="59" t="s">
        <v>1488</v>
      </c>
      <c r="X1567" s="59" t="s">
        <v>1511</v>
      </c>
      <c r="Y1567" s="59" t="s">
        <v>1490</v>
      </c>
      <c r="Z1567" s="59">
        <v>11.24</v>
      </c>
      <c r="AA1567" s="59">
        <v>11.24</v>
      </c>
      <c r="AB1567" s="59">
        <v>0</v>
      </c>
      <c r="AC1567" s="59">
        <v>11.24</v>
      </c>
      <c r="AD1567" s="59">
        <v>0</v>
      </c>
      <c r="AE1567" s="59">
        <v>0</v>
      </c>
      <c r="AF1567" s="59" t="s">
        <v>1491</v>
      </c>
      <c r="AG1567" s="59" t="s">
        <v>1426</v>
      </c>
      <c r="AH1567" s="59" t="s">
        <v>1616</v>
      </c>
      <c r="AI1567" s="59" t="s">
        <v>1523</v>
      </c>
      <c r="AJ1567" s="59" t="s">
        <v>1486</v>
      </c>
      <c r="AK1567" s="59" t="s">
        <v>278</v>
      </c>
      <c r="AL1567" s="59" t="s">
        <v>1493</v>
      </c>
      <c r="AM1567" s="59" t="s">
        <v>1494</v>
      </c>
      <c r="AN1567" s="59" t="s">
        <v>1385</v>
      </c>
      <c r="AO1567" s="59" t="s">
        <v>107</v>
      </c>
    </row>
    <row r="1568" spans="1:41" x14ac:dyDescent="0.15">
      <c r="A1568" s="59" t="s">
        <v>1891</v>
      </c>
      <c r="B1568" s="59" t="s">
        <v>1819</v>
      </c>
      <c r="C1568" s="59" t="s">
        <v>1820</v>
      </c>
      <c r="D1568" s="59" t="s">
        <v>1614</v>
      </c>
      <c r="E1568" s="59" t="s">
        <v>1615</v>
      </c>
      <c r="F1568" s="59" t="s">
        <v>1475</v>
      </c>
      <c r="G1568" s="59" t="s">
        <v>1406</v>
      </c>
      <c r="H1568" s="59" t="s">
        <v>1475</v>
      </c>
      <c r="I1568" s="59" t="s">
        <v>1406</v>
      </c>
      <c r="J1568" s="59" t="s">
        <v>1426</v>
      </c>
      <c r="K1568" s="59" t="s">
        <v>1616</v>
      </c>
      <c r="L1568" s="59" t="s">
        <v>1821</v>
      </c>
      <c r="M1568" s="59" t="s">
        <v>1618</v>
      </c>
      <c r="N1568" s="59" t="s">
        <v>1619</v>
      </c>
      <c r="O1568" s="59" t="s">
        <v>1620</v>
      </c>
      <c r="P1568" s="59" t="s">
        <v>1621</v>
      </c>
      <c r="Q1568" s="59" t="s">
        <v>1622</v>
      </c>
      <c r="R1568" s="59" t="s">
        <v>1623</v>
      </c>
      <c r="S1568" s="59" t="s">
        <v>1822</v>
      </c>
      <c r="T1568" s="59" t="s">
        <v>1823</v>
      </c>
      <c r="U1568" s="59" t="s">
        <v>1486</v>
      </c>
      <c r="V1568" s="59" t="s">
        <v>1487</v>
      </c>
      <c r="W1568" s="59" t="s">
        <v>1509</v>
      </c>
      <c r="X1568" s="59" t="s">
        <v>1487</v>
      </c>
      <c r="Y1568" s="59" t="s">
        <v>1490</v>
      </c>
      <c r="Z1568" s="59">
        <v>860.68</v>
      </c>
      <c r="AA1568" s="59">
        <v>860.68</v>
      </c>
      <c r="AB1568" s="59">
        <v>0</v>
      </c>
      <c r="AC1568" s="59">
        <v>860.68</v>
      </c>
      <c r="AD1568" s="59">
        <v>0</v>
      </c>
      <c r="AE1568" s="59">
        <v>0</v>
      </c>
      <c r="AF1568" s="59" t="s">
        <v>1491</v>
      </c>
      <c r="AG1568" s="59" t="s">
        <v>1426</v>
      </c>
      <c r="AH1568" s="59" t="s">
        <v>1616</v>
      </c>
      <c r="AI1568" s="59" t="s">
        <v>1523</v>
      </c>
      <c r="AJ1568" s="59" t="s">
        <v>1486</v>
      </c>
      <c r="AK1568" s="59" t="s">
        <v>278</v>
      </c>
      <c r="AL1568" s="59" t="s">
        <v>1493</v>
      </c>
      <c r="AM1568" s="59" t="s">
        <v>1494</v>
      </c>
      <c r="AN1568" s="59" t="s">
        <v>1385</v>
      </c>
      <c r="AO1568" s="59" t="s">
        <v>107</v>
      </c>
    </row>
    <row r="1569" spans="1:41" x14ac:dyDescent="0.15">
      <c r="A1569" s="59" t="s">
        <v>1891</v>
      </c>
      <c r="B1569" s="59" t="s">
        <v>1819</v>
      </c>
      <c r="C1569" s="59" t="s">
        <v>1820</v>
      </c>
      <c r="D1569" s="59" t="s">
        <v>1614</v>
      </c>
      <c r="E1569" s="59" t="s">
        <v>1615</v>
      </c>
      <c r="F1569" s="59" t="s">
        <v>1475</v>
      </c>
      <c r="G1569" s="59" t="s">
        <v>1406</v>
      </c>
      <c r="H1569" s="59" t="s">
        <v>1475</v>
      </c>
      <c r="I1569" s="59" t="s">
        <v>1406</v>
      </c>
      <c r="J1569" s="59" t="s">
        <v>1426</v>
      </c>
      <c r="K1569" s="59" t="s">
        <v>1616</v>
      </c>
      <c r="L1569" s="59" t="s">
        <v>1821</v>
      </c>
      <c r="M1569" s="59" t="s">
        <v>1618</v>
      </c>
      <c r="N1569" s="59" t="s">
        <v>1619</v>
      </c>
      <c r="O1569" s="59" t="s">
        <v>1620</v>
      </c>
      <c r="P1569" s="59" t="s">
        <v>1621</v>
      </c>
      <c r="Q1569" s="59" t="s">
        <v>1622</v>
      </c>
      <c r="R1569" s="59" t="s">
        <v>1623</v>
      </c>
      <c r="S1569" s="59" t="s">
        <v>1822</v>
      </c>
      <c r="T1569" s="59" t="s">
        <v>1823</v>
      </c>
      <c r="U1569" s="59" t="s">
        <v>1486</v>
      </c>
      <c r="V1569" s="59" t="s">
        <v>1487</v>
      </c>
      <c r="W1569" s="59" t="s">
        <v>1488</v>
      </c>
      <c r="X1569" s="59" t="s">
        <v>1511</v>
      </c>
      <c r="Y1569" s="59" t="s">
        <v>1490</v>
      </c>
      <c r="Z1569" s="59">
        <v>9.98</v>
      </c>
      <c r="AA1569" s="59">
        <v>9.98</v>
      </c>
      <c r="AB1569" s="59">
        <v>0</v>
      </c>
      <c r="AC1569" s="59">
        <v>9.98</v>
      </c>
      <c r="AD1569" s="59">
        <v>0</v>
      </c>
      <c r="AE1569" s="59">
        <v>0</v>
      </c>
      <c r="AF1569" s="59" t="s">
        <v>1491</v>
      </c>
      <c r="AG1569" s="59" t="s">
        <v>1426</v>
      </c>
      <c r="AH1569" s="59" t="s">
        <v>1616</v>
      </c>
      <c r="AI1569" s="59" t="s">
        <v>1523</v>
      </c>
      <c r="AJ1569" s="59" t="s">
        <v>1486</v>
      </c>
      <c r="AK1569" s="59" t="s">
        <v>278</v>
      </c>
      <c r="AL1569" s="59" t="s">
        <v>1493</v>
      </c>
      <c r="AM1569" s="59" t="s">
        <v>1494</v>
      </c>
      <c r="AN1569" s="59" t="s">
        <v>1385</v>
      </c>
      <c r="AO1569" s="59" t="s">
        <v>107</v>
      </c>
    </row>
    <row r="1570" spans="1:41" x14ac:dyDescent="0.15">
      <c r="A1570" s="59" t="s">
        <v>1891</v>
      </c>
      <c r="B1570" s="59" t="s">
        <v>1824</v>
      </c>
      <c r="C1570" s="59" t="s">
        <v>1825</v>
      </c>
      <c r="D1570" s="59" t="s">
        <v>1614</v>
      </c>
      <c r="E1570" s="59" t="s">
        <v>1615</v>
      </c>
      <c r="F1570" s="59" t="s">
        <v>1475</v>
      </c>
      <c r="G1570" s="59" t="s">
        <v>1406</v>
      </c>
      <c r="H1570" s="59" t="s">
        <v>1475</v>
      </c>
      <c r="I1570" s="59" t="s">
        <v>1406</v>
      </c>
      <c r="J1570" s="59" t="s">
        <v>1426</v>
      </c>
      <c r="K1570" s="59" t="s">
        <v>1616</v>
      </c>
      <c r="L1570" s="59" t="s">
        <v>1826</v>
      </c>
      <c r="M1570" s="59" t="s">
        <v>1618</v>
      </c>
      <c r="N1570" s="59" t="s">
        <v>1619</v>
      </c>
      <c r="O1570" s="59" t="s">
        <v>1620</v>
      </c>
      <c r="P1570" s="59" t="s">
        <v>1621</v>
      </c>
      <c r="Q1570" s="59" t="s">
        <v>1622</v>
      </c>
      <c r="R1570" s="59" t="s">
        <v>1623</v>
      </c>
      <c r="S1570" s="59" t="s">
        <v>1827</v>
      </c>
      <c r="T1570" s="59" t="s">
        <v>1828</v>
      </c>
      <c r="U1570" s="59" t="s">
        <v>1486</v>
      </c>
      <c r="V1570" s="59" t="s">
        <v>1487</v>
      </c>
      <c r="W1570" s="59" t="s">
        <v>1509</v>
      </c>
      <c r="X1570" s="59" t="s">
        <v>1487</v>
      </c>
      <c r="Y1570" s="59" t="s">
        <v>1490</v>
      </c>
      <c r="Z1570" s="59">
        <v>152.43</v>
      </c>
      <c r="AA1570" s="59">
        <v>152.43</v>
      </c>
      <c r="AB1570" s="59">
        <v>0</v>
      </c>
      <c r="AC1570" s="59">
        <v>152.43</v>
      </c>
      <c r="AD1570" s="59">
        <v>0</v>
      </c>
      <c r="AE1570" s="59">
        <v>0</v>
      </c>
      <c r="AF1570" s="59" t="s">
        <v>1491</v>
      </c>
      <c r="AG1570" s="59" t="s">
        <v>1426</v>
      </c>
      <c r="AH1570" s="59" t="s">
        <v>1616</v>
      </c>
      <c r="AI1570" s="59" t="s">
        <v>1523</v>
      </c>
      <c r="AJ1570" s="59" t="s">
        <v>1486</v>
      </c>
      <c r="AK1570" s="59" t="s">
        <v>278</v>
      </c>
      <c r="AL1570" s="59" t="s">
        <v>1493</v>
      </c>
      <c r="AM1570" s="59" t="s">
        <v>1494</v>
      </c>
      <c r="AN1570" s="59" t="s">
        <v>1385</v>
      </c>
      <c r="AO1570" s="59" t="s">
        <v>107</v>
      </c>
    </row>
    <row r="1571" spans="1:41" x14ac:dyDescent="0.15">
      <c r="A1571" s="59" t="s">
        <v>1891</v>
      </c>
      <c r="B1571" s="59" t="s">
        <v>1824</v>
      </c>
      <c r="C1571" s="59" t="s">
        <v>1825</v>
      </c>
      <c r="D1571" s="59" t="s">
        <v>1614</v>
      </c>
      <c r="E1571" s="59" t="s">
        <v>1615</v>
      </c>
      <c r="F1571" s="59" t="s">
        <v>1475</v>
      </c>
      <c r="G1571" s="59" t="s">
        <v>1406</v>
      </c>
      <c r="H1571" s="59" t="s">
        <v>1475</v>
      </c>
      <c r="I1571" s="59" t="s">
        <v>1406</v>
      </c>
      <c r="J1571" s="59" t="s">
        <v>1426</v>
      </c>
      <c r="K1571" s="59" t="s">
        <v>1616</v>
      </c>
      <c r="L1571" s="59" t="s">
        <v>1826</v>
      </c>
      <c r="M1571" s="59" t="s">
        <v>1618</v>
      </c>
      <c r="N1571" s="59" t="s">
        <v>1619</v>
      </c>
      <c r="O1571" s="59" t="s">
        <v>1620</v>
      </c>
      <c r="P1571" s="59" t="s">
        <v>1621</v>
      </c>
      <c r="Q1571" s="59" t="s">
        <v>1622</v>
      </c>
      <c r="R1571" s="59" t="s">
        <v>1623</v>
      </c>
      <c r="S1571" s="59" t="s">
        <v>1827</v>
      </c>
      <c r="T1571" s="59" t="s">
        <v>1828</v>
      </c>
      <c r="U1571" s="59" t="s">
        <v>1486</v>
      </c>
      <c r="V1571" s="59" t="s">
        <v>1487</v>
      </c>
      <c r="W1571" s="59" t="s">
        <v>1488</v>
      </c>
      <c r="X1571" s="59" t="s">
        <v>1511</v>
      </c>
      <c r="Y1571" s="59" t="s">
        <v>1490</v>
      </c>
      <c r="Z1571" s="59">
        <v>12.36</v>
      </c>
      <c r="AA1571" s="59">
        <v>12.36</v>
      </c>
      <c r="AB1571" s="59">
        <v>0</v>
      </c>
      <c r="AC1571" s="59">
        <v>12.36</v>
      </c>
      <c r="AD1571" s="59">
        <v>0</v>
      </c>
      <c r="AE1571" s="59">
        <v>0</v>
      </c>
      <c r="AF1571" s="59" t="s">
        <v>1491</v>
      </c>
      <c r="AG1571" s="59" t="s">
        <v>1426</v>
      </c>
      <c r="AH1571" s="59" t="s">
        <v>1616</v>
      </c>
      <c r="AI1571" s="59" t="s">
        <v>1523</v>
      </c>
      <c r="AJ1571" s="59" t="s">
        <v>1486</v>
      </c>
      <c r="AK1571" s="59" t="s">
        <v>278</v>
      </c>
      <c r="AL1571" s="59" t="s">
        <v>1493</v>
      </c>
      <c r="AM1571" s="59" t="s">
        <v>1494</v>
      </c>
      <c r="AN1571" s="59" t="s">
        <v>1385</v>
      </c>
      <c r="AO1571" s="59" t="s">
        <v>107</v>
      </c>
    </row>
    <row r="1572" spans="1:41" x14ac:dyDescent="0.15">
      <c r="A1572" s="59" t="s">
        <v>1891</v>
      </c>
      <c r="B1572" s="59" t="s">
        <v>1631</v>
      </c>
      <c r="C1572" s="59" t="s">
        <v>1632</v>
      </c>
      <c r="D1572" s="59" t="s">
        <v>1614</v>
      </c>
      <c r="E1572" s="59" t="s">
        <v>1615</v>
      </c>
      <c r="F1572" s="59" t="s">
        <v>1475</v>
      </c>
      <c r="G1572" s="59" t="s">
        <v>1406</v>
      </c>
      <c r="H1572" s="59" t="s">
        <v>1475</v>
      </c>
      <c r="I1572" s="59" t="s">
        <v>1406</v>
      </c>
      <c r="J1572" s="59" t="s">
        <v>1426</v>
      </c>
      <c r="K1572" s="59" t="s">
        <v>1616</v>
      </c>
      <c r="L1572" s="59" t="s">
        <v>1633</v>
      </c>
      <c r="M1572" s="59" t="s">
        <v>1618</v>
      </c>
      <c r="N1572" s="59" t="s">
        <v>1619</v>
      </c>
      <c r="O1572" s="59" t="s">
        <v>1620</v>
      </c>
      <c r="P1572" s="59" t="s">
        <v>1621</v>
      </c>
      <c r="Q1572" s="59" t="s">
        <v>1622</v>
      </c>
      <c r="R1572" s="59" t="s">
        <v>1623</v>
      </c>
      <c r="S1572" s="59" t="s">
        <v>1634</v>
      </c>
      <c r="T1572" s="59" t="s">
        <v>1635</v>
      </c>
      <c r="U1572" s="59" t="s">
        <v>1486</v>
      </c>
      <c r="V1572" s="59" t="s">
        <v>1487</v>
      </c>
      <c r="W1572" s="59" t="s">
        <v>1508</v>
      </c>
      <c r="X1572" s="59" t="s">
        <v>1487</v>
      </c>
      <c r="Y1572" s="59" t="s">
        <v>1490</v>
      </c>
      <c r="Z1572" s="59">
        <v>2.9</v>
      </c>
      <c r="AA1572" s="59">
        <v>2.9</v>
      </c>
      <c r="AB1572" s="59">
        <v>0</v>
      </c>
      <c r="AC1572" s="59">
        <v>2.9</v>
      </c>
      <c r="AD1572" s="59">
        <v>0</v>
      </c>
      <c r="AE1572" s="59">
        <v>0</v>
      </c>
      <c r="AF1572" s="59" t="s">
        <v>1491</v>
      </c>
      <c r="AG1572" s="59" t="s">
        <v>1426</v>
      </c>
      <c r="AH1572" s="59" t="s">
        <v>1616</v>
      </c>
      <c r="AI1572" s="59" t="s">
        <v>1523</v>
      </c>
      <c r="AJ1572" s="59" t="s">
        <v>1486</v>
      </c>
      <c r="AK1572" s="59" t="s">
        <v>278</v>
      </c>
      <c r="AL1572" s="59" t="s">
        <v>1493</v>
      </c>
      <c r="AM1572" s="59" t="s">
        <v>1494</v>
      </c>
      <c r="AN1572" s="59" t="s">
        <v>1385</v>
      </c>
      <c r="AO1572" s="59" t="s">
        <v>107</v>
      </c>
    </row>
    <row r="1573" spans="1:41" x14ac:dyDescent="0.15">
      <c r="A1573" s="59" t="s">
        <v>1891</v>
      </c>
      <c r="B1573" s="59" t="s">
        <v>1631</v>
      </c>
      <c r="C1573" s="59" t="s">
        <v>1632</v>
      </c>
      <c r="D1573" s="59" t="s">
        <v>1614</v>
      </c>
      <c r="E1573" s="59" t="s">
        <v>1615</v>
      </c>
      <c r="F1573" s="59" t="s">
        <v>1475</v>
      </c>
      <c r="G1573" s="59" t="s">
        <v>1406</v>
      </c>
      <c r="H1573" s="59" t="s">
        <v>1475</v>
      </c>
      <c r="I1573" s="59" t="s">
        <v>1406</v>
      </c>
      <c r="J1573" s="59" t="s">
        <v>1426</v>
      </c>
      <c r="K1573" s="59" t="s">
        <v>1616</v>
      </c>
      <c r="L1573" s="59" t="s">
        <v>1633</v>
      </c>
      <c r="M1573" s="59" t="s">
        <v>1618</v>
      </c>
      <c r="N1573" s="59" t="s">
        <v>1619</v>
      </c>
      <c r="O1573" s="59" t="s">
        <v>1620</v>
      </c>
      <c r="P1573" s="59" t="s">
        <v>1621</v>
      </c>
      <c r="Q1573" s="59" t="s">
        <v>1622</v>
      </c>
      <c r="R1573" s="59" t="s">
        <v>1623</v>
      </c>
      <c r="S1573" s="59" t="s">
        <v>1634</v>
      </c>
      <c r="T1573" s="59" t="s">
        <v>1635</v>
      </c>
      <c r="U1573" s="59" t="s">
        <v>1486</v>
      </c>
      <c r="V1573" s="59" t="s">
        <v>1487</v>
      </c>
      <c r="W1573" s="59" t="s">
        <v>1509</v>
      </c>
      <c r="X1573" s="59" t="s">
        <v>1487</v>
      </c>
      <c r="Y1573" s="59" t="s">
        <v>1490</v>
      </c>
      <c r="Z1573" s="59">
        <v>36.65</v>
      </c>
      <c r="AA1573" s="59">
        <v>36.65</v>
      </c>
      <c r="AB1573" s="59">
        <v>0</v>
      </c>
      <c r="AC1573" s="59">
        <v>36.65</v>
      </c>
      <c r="AD1573" s="59">
        <v>0</v>
      </c>
      <c r="AE1573" s="59">
        <v>0</v>
      </c>
      <c r="AF1573" s="59" t="s">
        <v>1491</v>
      </c>
      <c r="AG1573" s="59" t="s">
        <v>1426</v>
      </c>
      <c r="AH1573" s="59" t="s">
        <v>1616</v>
      </c>
      <c r="AI1573" s="59" t="s">
        <v>1523</v>
      </c>
      <c r="AJ1573" s="59" t="s">
        <v>1486</v>
      </c>
      <c r="AK1573" s="59" t="s">
        <v>278</v>
      </c>
      <c r="AL1573" s="59" t="s">
        <v>1493</v>
      </c>
      <c r="AM1573" s="59" t="s">
        <v>1494</v>
      </c>
      <c r="AN1573" s="59" t="s">
        <v>1385</v>
      </c>
      <c r="AO1573" s="59" t="s">
        <v>107</v>
      </c>
    </row>
    <row r="1574" spans="1:41" x14ac:dyDescent="0.15">
      <c r="A1574" s="59" t="s">
        <v>1891</v>
      </c>
      <c r="B1574" s="59" t="s">
        <v>1631</v>
      </c>
      <c r="C1574" s="59" t="s">
        <v>1632</v>
      </c>
      <c r="D1574" s="59" t="s">
        <v>1614</v>
      </c>
      <c r="E1574" s="59" t="s">
        <v>1615</v>
      </c>
      <c r="F1574" s="59" t="s">
        <v>1475</v>
      </c>
      <c r="G1574" s="59" t="s">
        <v>1406</v>
      </c>
      <c r="H1574" s="59" t="s">
        <v>1475</v>
      </c>
      <c r="I1574" s="59" t="s">
        <v>1406</v>
      </c>
      <c r="J1574" s="59" t="s">
        <v>1426</v>
      </c>
      <c r="K1574" s="59" t="s">
        <v>1616</v>
      </c>
      <c r="L1574" s="59" t="s">
        <v>1633</v>
      </c>
      <c r="M1574" s="59" t="s">
        <v>1618</v>
      </c>
      <c r="N1574" s="59" t="s">
        <v>1619</v>
      </c>
      <c r="O1574" s="59" t="s">
        <v>1620</v>
      </c>
      <c r="P1574" s="59" t="s">
        <v>1621</v>
      </c>
      <c r="Q1574" s="59" t="s">
        <v>1622</v>
      </c>
      <c r="R1574" s="59" t="s">
        <v>1623</v>
      </c>
      <c r="S1574" s="59" t="s">
        <v>1634</v>
      </c>
      <c r="T1574" s="59" t="s">
        <v>1635</v>
      </c>
      <c r="U1574" s="59" t="s">
        <v>1486</v>
      </c>
      <c r="V1574" s="59" t="s">
        <v>1487</v>
      </c>
      <c r="W1574" s="59" t="s">
        <v>1488</v>
      </c>
      <c r="X1574" s="59" t="s">
        <v>1511</v>
      </c>
      <c r="Y1574" s="59" t="s">
        <v>1490</v>
      </c>
      <c r="Z1574" s="59">
        <v>2.19</v>
      </c>
      <c r="AA1574" s="59">
        <v>2.19</v>
      </c>
      <c r="AB1574" s="59">
        <v>0</v>
      </c>
      <c r="AC1574" s="59">
        <v>2.19</v>
      </c>
      <c r="AD1574" s="59">
        <v>0</v>
      </c>
      <c r="AE1574" s="59">
        <v>0</v>
      </c>
      <c r="AF1574" s="59" t="s">
        <v>1491</v>
      </c>
      <c r="AG1574" s="59" t="s">
        <v>1426</v>
      </c>
      <c r="AH1574" s="59" t="s">
        <v>1616</v>
      </c>
      <c r="AI1574" s="59" t="s">
        <v>1523</v>
      </c>
      <c r="AJ1574" s="59" t="s">
        <v>1486</v>
      </c>
      <c r="AK1574" s="59" t="s">
        <v>278</v>
      </c>
      <c r="AL1574" s="59" t="s">
        <v>1493</v>
      </c>
      <c r="AM1574" s="59" t="s">
        <v>1494</v>
      </c>
      <c r="AN1574" s="59" t="s">
        <v>1385</v>
      </c>
      <c r="AO1574" s="59" t="s">
        <v>107</v>
      </c>
    </row>
    <row r="1575" spans="1:41" x14ac:dyDescent="0.15">
      <c r="A1575" s="59" t="s">
        <v>1891</v>
      </c>
      <c r="B1575" s="59" t="s">
        <v>1636</v>
      </c>
      <c r="C1575" s="59" t="s">
        <v>1637</v>
      </c>
      <c r="D1575" s="59" t="s">
        <v>1638</v>
      </c>
      <c r="E1575" s="59" t="s">
        <v>1639</v>
      </c>
      <c r="F1575" s="59" t="s">
        <v>1475</v>
      </c>
      <c r="G1575" s="59" t="s">
        <v>1406</v>
      </c>
      <c r="H1575" s="59" t="s">
        <v>1475</v>
      </c>
      <c r="I1575" s="59" t="s">
        <v>1406</v>
      </c>
      <c r="J1575" s="59" t="s">
        <v>727</v>
      </c>
      <c r="K1575" s="59" t="s">
        <v>1640</v>
      </c>
      <c r="L1575" s="59" t="s">
        <v>1641</v>
      </c>
      <c r="M1575" s="59" t="s">
        <v>1478</v>
      </c>
      <c r="N1575" s="59" t="s">
        <v>1479</v>
      </c>
      <c r="O1575" s="59" t="s">
        <v>1480</v>
      </c>
      <c r="P1575" s="59" t="s">
        <v>1481</v>
      </c>
      <c r="Q1575" s="59" t="s">
        <v>1482</v>
      </c>
      <c r="R1575" s="59" t="s">
        <v>1483</v>
      </c>
      <c r="S1575" s="59" t="s">
        <v>1642</v>
      </c>
      <c r="T1575" s="59" t="s">
        <v>1643</v>
      </c>
      <c r="U1575" s="59" t="s">
        <v>1486</v>
      </c>
      <c r="V1575" s="59" t="s">
        <v>1487</v>
      </c>
      <c r="W1575" s="59" t="s">
        <v>1508</v>
      </c>
      <c r="X1575" s="59" t="s">
        <v>1487</v>
      </c>
      <c r="Y1575" s="59" t="s">
        <v>1490</v>
      </c>
      <c r="Z1575" s="59">
        <v>1230.6600000000001</v>
      </c>
      <c r="AA1575" s="59">
        <v>1230.6600000000001</v>
      </c>
      <c r="AB1575" s="59">
        <v>0</v>
      </c>
      <c r="AC1575" s="59">
        <v>1230.6600000000001</v>
      </c>
      <c r="AD1575" s="59">
        <v>0</v>
      </c>
      <c r="AE1575" s="59">
        <v>0</v>
      </c>
      <c r="AF1575" s="59" t="s">
        <v>1491</v>
      </c>
      <c r="AG1575" s="59" t="s">
        <v>727</v>
      </c>
      <c r="AH1575" s="59" t="s">
        <v>1644</v>
      </c>
      <c r="AI1575" s="59" t="s">
        <v>1492</v>
      </c>
      <c r="AJ1575" s="59" t="s">
        <v>1486</v>
      </c>
      <c r="AK1575" s="59" t="s">
        <v>278</v>
      </c>
      <c r="AL1575" s="59" t="s">
        <v>1493</v>
      </c>
      <c r="AM1575" s="59" t="s">
        <v>1494</v>
      </c>
      <c r="AN1575" s="59" t="s">
        <v>1384</v>
      </c>
      <c r="AO1575" s="59" t="s">
        <v>107</v>
      </c>
    </row>
    <row r="1576" spans="1:41" x14ac:dyDescent="0.15">
      <c r="A1576" s="59" t="s">
        <v>1891</v>
      </c>
      <c r="B1576" s="59" t="s">
        <v>1636</v>
      </c>
      <c r="C1576" s="59" t="s">
        <v>1637</v>
      </c>
      <c r="D1576" s="59" t="s">
        <v>1638</v>
      </c>
      <c r="E1576" s="59" t="s">
        <v>1639</v>
      </c>
      <c r="F1576" s="59" t="s">
        <v>1475</v>
      </c>
      <c r="G1576" s="59" t="s">
        <v>1406</v>
      </c>
      <c r="H1576" s="59" t="s">
        <v>1475</v>
      </c>
      <c r="I1576" s="59" t="s">
        <v>1406</v>
      </c>
      <c r="J1576" s="59" t="s">
        <v>727</v>
      </c>
      <c r="K1576" s="59" t="s">
        <v>1640</v>
      </c>
      <c r="L1576" s="59" t="s">
        <v>1641</v>
      </c>
      <c r="M1576" s="59" t="s">
        <v>1478</v>
      </c>
      <c r="N1576" s="59" t="s">
        <v>1479</v>
      </c>
      <c r="O1576" s="59" t="s">
        <v>1480</v>
      </c>
      <c r="P1576" s="59" t="s">
        <v>1481</v>
      </c>
      <c r="Q1576" s="59" t="s">
        <v>1482</v>
      </c>
      <c r="R1576" s="59" t="s">
        <v>1483</v>
      </c>
      <c r="S1576" s="59" t="s">
        <v>1642</v>
      </c>
      <c r="T1576" s="59" t="s">
        <v>1643</v>
      </c>
      <c r="U1576" s="59" t="s">
        <v>1486</v>
      </c>
      <c r="V1576" s="59" t="s">
        <v>1487</v>
      </c>
      <c r="W1576" s="59" t="s">
        <v>1509</v>
      </c>
      <c r="X1576" s="59" t="s">
        <v>1487</v>
      </c>
      <c r="Y1576" s="59" t="s">
        <v>1490</v>
      </c>
      <c r="Z1576" s="59">
        <v>3933.17</v>
      </c>
      <c r="AA1576" s="59">
        <v>3933.17</v>
      </c>
      <c r="AB1576" s="59">
        <v>0</v>
      </c>
      <c r="AC1576" s="59">
        <v>3933.17</v>
      </c>
      <c r="AD1576" s="59">
        <v>0</v>
      </c>
      <c r="AE1576" s="59">
        <v>0</v>
      </c>
      <c r="AF1576" s="59" t="s">
        <v>1491</v>
      </c>
      <c r="AG1576" s="59" t="s">
        <v>727</v>
      </c>
      <c r="AH1576" s="59" t="s">
        <v>1644</v>
      </c>
      <c r="AI1576" s="59" t="s">
        <v>1492</v>
      </c>
      <c r="AJ1576" s="59" t="s">
        <v>1486</v>
      </c>
      <c r="AK1576" s="59" t="s">
        <v>278</v>
      </c>
      <c r="AL1576" s="59" t="s">
        <v>1493</v>
      </c>
      <c r="AM1576" s="59" t="s">
        <v>1494</v>
      </c>
      <c r="AN1576" s="59" t="s">
        <v>1384</v>
      </c>
      <c r="AO1576" s="59" t="s">
        <v>107</v>
      </c>
    </row>
    <row r="1577" spans="1:41" x14ac:dyDescent="0.15">
      <c r="A1577" s="59" t="s">
        <v>1891</v>
      </c>
      <c r="B1577" s="59" t="s">
        <v>1636</v>
      </c>
      <c r="C1577" s="59" t="s">
        <v>1637</v>
      </c>
      <c r="D1577" s="59" t="s">
        <v>1638</v>
      </c>
      <c r="E1577" s="59" t="s">
        <v>1639</v>
      </c>
      <c r="F1577" s="59" t="s">
        <v>1475</v>
      </c>
      <c r="G1577" s="59" t="s">
        <v>1406</v>
      </c>
      <c r="H1577" s="59" t="s">
        <v>1475</v>
      </c>
      <c r="I1577" s="59" t="s">
        <v>1406</v>
      </c>
      <c r="J1577" s="59" t="s">
        <v>727</v>
      </c>
      <c r="K1577" s="59" t="s">
        <v>1640</v>
      </c>
      <c r="L1577" s="59" t="s">
        <v>1641</v>
      </c>
      <c r="M1577" s="59" t="s">
        <v>1478</v>
      </c>
      <c r="N1577" s="59" t="s">
        <v>1479</v>
      </c>
      <c r="O1577" s="59" t="s">
        <v>1480</v>
      </c>
      <c r="P1577" s="59" t="s">
        <v>1481</v>
      </c>
      <c r="Q1577" s="59" t="s">
        <v>1482</v>
      </c>
      <c r="R1577" s="59" t="s">
        <v>1483</v>
      </c>
      <c r="S1577" s="59" t="s">
        <v>1642</v>
      </c>
      <c r="T1577" s="59" t="s">
        <v>1643</v>
      </c>
      <c r="U1577" s="59" t="s">
        <v>1486</v>
      </c>
      <c r="V1577" s="59" t="s">
        <v>1487</v>
      </c>
      <c r="W1577" s="59" t="s">
        <v>1488</v>
      </c>
      <c r="X1577" s="59" t="s">
        <v>1511</v>
      </c>
      <c r="Y1577" s="59" t="s">
        <v>1490</v>
      </c>
      <c r="Z1577" s="59">
        <v>43.02</v>
      </c>
      <c r="AA1577" s="59">
        <v>43.02</v>
      </c>
      <c r="AB1577" s="59">
        <v>0</v>
      </c>
      <c r="AC1577" s="59">
        <v>43.02</v>
      </c>
      <c r="AD1577" s="59">
        <v>0</v>
      </c>
      <c r="AE1577" s="59">
        <v>0</v>
      </c>
      <c r="AF1577" s="59" t="s">
        <v>1491</v>
      </c>
      <c r="AG1577" s="59" t="s">
        <v>727</v>
      </c>
      <c r="AH1577" s="59" t="s">
        <v>1644</v>
      </c>
      <c r="AI1577" s="59" t="s">
        <v>1492</v>
      </c>
      <c r="AJ1577" s="59" t="s">
        <v>1486</v>
      </c>
      <c r="AK1577" s="59" t="s">
        <v>278</v>
      </c>
      <c r="AL1577" s="59" t="s">
        <v>1493</v>
      </c>
      <c r="AM1577" s="59" t="s">
        <v>1494</v>
      </c>
      <c r="AN1577" s="59" t="s">
        <v>1384</v>
      </c>
      <c r="AO1577" s="59" t="s">
        <v>107</v>
      </c>
    </row>
    <row r="1578" spans="1:41" x14ac:dyDescent="0.15">
      <c r="A1578" s="59" t="s">
        <v>1891</v>
      </c>
      <c r="B1578" s="59" t="s">
        <v>1636</v>
      </c>
      <c r="C1578" s="59" t="s">
        <v>1637</v>
      </c>
      <c r="D1578" s="59" t="s">
        <v>1638</v>
      </c>
      <c r="E1578" s="59" t="s">
        <v>1639</v>
      </c>
      <c r="F1578" s="59" t="s">
        <v>1475</v>
      </c>
      <c r="G1578" s="59" t="s">
        <v>1406</v>
      </c>
      <c r="H1578" s="59" t="s">
        <v>1475</v>
      </c>
      <c r="I1578" s="59" t="s">
        <v>1406</v>
      </c>
      <c r="J1578" s="59" t="s">
        <v>727</v>
      </c>
      <c r="K1578" s="59" t="s">
        <v>1640</v>
      </c>
      <c r="L1578" s="59" t="s">
        <v>1641</v>
      </c>
      <c r="M1578" s="59" t="s">
        <v>1478</v>
      </c>
      <c r="N1578" s="59" t="s">
        <v>1479</v>
      </c>
      <c r="O1578" s="59" t="s">
        <v>1480</v>
      </c>
      <c r="P1578" s="59" t="s">
        <v>1481</v>
      </c>
      <c r="Q1578" s="59" t="s">
        <v>1482</v>
      </c>
      <c r="R1578" s="59" t="s">
        <v>1483</v>
      </c>
      <c r="S1578" s="59" t="s">
        <v>1642</v>
      </c>
      <c r="T1578" s="59" t="s">
        <v>1643</v>
      </c>
      <c r="U1578" s="59" t="s">
        <v>1486</v>
      </c>
      <c r="V1578" s="59" t="s">
        <v>1487</v>
      </c>
      <c r="W1578" s="59" t="s">
        <v>1513</v>
      </c>
      <c r="X1578" s="59" t="s">
        <v>1487</v>
      </c>
      <c r="Y1578" s="59" t="s">
        <v>1490</v>
      </c>
      <c r="Z1578" s="59">
        <v>4793.1499999999996</v>
      </c>
      <c r="AA1578" s="59">
        <v>4793.1499999999996</v>
      </c>
      <c r="AB1578" s="59">
        <v>0</v>
      </c>
      <c r="AC1578" s="59">
        <v>4793.1499999999996</v>
      </c>
      <c r="AD1578" s="59">
        <v>0</v>
      </c>
      <c r="AE1578" s="59">
        <v>0</v>
      </c>
      <c r="AF1578" s="59" t="s">
        <v>1491</v>
      </c>
      <c r="AG1578" s="59" t="s">
        <v>727</v>
      </c>
      <c r="AH1578" s="59" t="s">
        <v>1644</v>
      </c>
      <c r="AI1578" s="59" t="s">
        <v>1492</v>
      </c>
      <c r="AJ1578" s="59" t="s">
        <v>1486</v>
      </c>
      <c r="AK1578" s="59" t="s">
        <v>278</v>
      </c>
      <c r="AL1578" s="59" t="s">
        <v>1493</v>
      </c>
      <c r="AM1578" s="59" t="s">
        <v>1494</v>
      </c>
      <c r="AN1578" s="59" t="s">
        <v>1384</v>
      </c>
      <c r="AO1578" s="59" t="s">
        <v>107</v>
      </c>
    </row>
    <row r="1579" spans="1:41" x14ac:dyDescent="0.15">
      <c r="A1579" s="59" t="s">
        <v>1891</v>
      </c>
      <c r="B1579" s="59" t="s">
        <v>1881</v>
      </c>
      <c r="C1579" s="59" t="s">
        <v>1882</v>
      </c>
      <c r="D1579" s="59" t="s">
        <v>1517</v>
      </c>
      <c r="E1579" s="59" t="s">
        <v>559</v>
      </c>
      <c r="F1579" s="59" t="s">
        <v>1475</v>
      </c>
      <c r="G1579" s="59" t="s">
        <v>1406</v>
      </c>
      <c r="H1579" s="59" t="s">
        <v>1475</v>
      </c>
      <c r="I1579" s="59" t="s">
        <v>1406</v>
      </c>
      <c r="J1579" s="59" t="s">
        <v>737</v>
      </c>
      <c r="K1579" s="59" t="s">
        <v>1518</v>
      </c>
      <c r="L1579" s="59" t="s">
        <v>1883</v>
      </c>
      <c r="M1579" s="59" t="s">
        <v>1478</v>
      </c>
      <c r="N1579" s="59" t="s">
        <v>1479</v>
      </c>
      <c r="O1579" s="59" t="s">
        <v>1480</v>
      </c>
      <c r="P1579" s="59" t="s">
        <v>1481</v>
      </c>
      <c r="Q1579" s="59" t="s">
        <v>1482</v>
      </c>
      <c r="R1579" s="59" t="s">
        <v>1483</v>
      </c>
      <c r="S1579" s="59" t="s">
        <v>1884</v>
      </c>
      <c r="T1579" s="59" t="s">
        <v>1885</v>
      </c>
      <c r="U1579" s="59" t="s">
        <v>1486</v>
      </c>
      <c r="V1579" s="59" t="s">
        <v>1487</v>
      </c>
      <c r="W1579" s="59" t="s">
        <v>1488</v>
      </c>
      <c r="X1579" s="59" t="s">
        <v>1511</v>
      </c>
      <c r="Y1579" s="59" t="s">
        <v>1490</v>
      </c>
      <c r="Z1579" s="59">
        <v>6.54</v>
      </c>
      <c r="AA1579" s="59">
        <v>6.54</v>
      </c>
      <c r="AB1579" s="59">
        <v>0</v>
      </c>
      <c r="AC1579" s="59">
        <v>6.54</v>
      </c>
      <c r="AD1579" s="59">
        <v>0</v>
      </c>
      <c r="AE1579" s="59">
        <v>0</v>
      </c>
      <c r="AF1579" s="59" t="s">
        <v>1491</v>
      </c>
      <c r="AG1579" s="59" t="s">
        <v>737</v>
      </c>
      <c r="AH1579" s="59" t="s">
        <v>1518</v>
      </c>
      <c r="AI1579" s="59" t="s">
        <v>1523</v>
      </c>
      <c r="AJ1579" s="59" t="s">
        <v>1486</v>
      </c>
      <c r="AK1579" s="59" t="s">
        <v>278</v>
      </c>
      <c r="AL1579" s="59" t="s">
        <v>1493</v>
      </c>
      <c r="AM1579" s="59" t="s">
        <v>1494</v>
      </c>
      <c r="AN1579" s="59" t="s">
        <v>1384</v>
      </c>
      <c r="AO1579" s="59" t="s">
        <v>107</v>
      </c>
    </row>
    <row r="1580" spans="1:41" x14ac:dyDescent="0.15">
      <c r="A1580" s="59" t="s">
        <v>1891</v>
      </c>
      <c r="B1580" s="59" t="s">
        <v>1881</v>
      </c>
      <c r="C1580" s="59" t="s">
        <v>1882</v>
      </c>
      <c r="D1580" s="59" t="s">
        <v>1517</v>
      </c>
      <c r="E1580" s="59" t="s">
        <v>559</v>
      </c>
      <c r="F1580" s="59" t="s">
        <v>1475</v>
      </c>
      <c r="G1580" s="59" t="s">
        <v>1406</v>
      </c>
      <c r="H1580" s="59" t="s">
        <v>1475</v>
      </c>
      <c r="I1580" s="59" t="s">
        <v>1406</v>
      </c>
      <c r="J1580" s="59" t="s">
        <v>737</v>
      </c>
      <c r="K1580" s="59" t="s">
        <v>1518</v>
      </c>
      <c r="L1580" s="59" t="s">
        <v>1883</v>
      </c>
      <c r="M1580" s="59" t="s">
        <v>1478</v>
      </c>
      <c r="N1580" s="59" t="s">
        <v>1479</v>
      </c>
      <c r="O1580" s="59" t="s">
        <v>1480</v>
      </c>
      <c r="P1580" s="59" t="s">
        <v>1481</v>
      </c>
      <c r="Q1580" s="59" t="s">
        <v>1482</v>
      </c>
      <c r="R1580" s="59" t="s">
        <v>1483</v>
      </c>
      <c r="S1580" s="59" t="s">
        <v>1884</v>
      </c>
      <c r="T1580" s="59" t="s">
        <v>1885</v>
      </c>
      <c r="U1580" s="59" t="s">
        <v>1486</v>
      </c>
      <c r="V1580" s="59" t="s">
        <v>1487</v>
      </c>
      <c r="W1580" s="59" t="s">
        <v>1522</v>
      </c>
      <c r="X1580" s="59" t="s">
        <v>1487</v>
      </c>
      <c r="Y1580" s="59" t="s">
        <v>1490</v>
      </c>
      <c r="Z1580" s="59">
        <v>960.38</v>
      </c>
      <c r="AA1580" s="59">
        <v>960.38</v>
      </c>
      <c r="AB1580" s="59">
        <v>0</v>
      </c>
      <c r="AC1580" s="59">
        <v>960.38</v>
      </c>
      <c r="AD1580" s="59">
        <v>0</v>
      </c>
      <c r="AE1580" s="59">
        <v>0</v>
      </c>
      <c r="AF1580" s="59" t="s">
        <v>1491</v>
      </c>
      <c r="AG1580" s="59" t="s">
        <v>737</v>
      </c>
      <c r="AH1580" s="59" t="s">
        <v>1518</v>
      </c>
      <c r="AI1580" s="59" t="s">
        <v>1523</v>
      </c>
      <c r="AJ1580" s="59" t="s">
        <v>1486</v>
      </c>
      <c r="AK1580" s="59" t="s">
        <v>278</v>
      </c>
      <c r="AL1580" s="59" t="s">
        <v>1493</v>
      </c>
      <c r="AM1580" s="59" t="s">
        <v>1494</v>
      </c>
      <c r="AN1580" s="59" t="s">
        <v>1384</v>
      </c>
      <c r="AO1580" s="59" t="s">
        <v>107</v>
      </c>
    </row>
    <row r="1581" spans="1:41" x14ac:dyDescent="0.15">
      <c r="A1581" s="59" t="s">
        <v>1891</v>
      </c>
      <c r="B1581" s="59" t="s">
        <v>1645</v>
      </c>
      <c r="C1581" s="59" t="s">
        <v>1646</v>
      </c>
      <c r="D1581" s="59" t="s">
        <v>1517</v>
      </c>
      <c r="E1581" s="59" t="s">
        <v>559</v>
      </c>
      <c r="F1581" s="59" t="s">
        <v>1475</v>
      </c>
      <c r="G1581" s="59" t="s">
        <v>1406</v>
      </c>
      <c r="H1581" s="59" t="s">
        <v>1475</v>
      </c>
      <c r="I1581" s="59" t="s">
        <v>1406</v>
      </c>
      <c r="J1581" s="59" t="s">
        <v>737</v>
      </c>
      <c r="K1581" s="59" t="s">
        <v>1518</v>
      </c>
      <c r="L1581" s="59" t="s">
        <v>1647</v>
      </c>
      <c r="M1581" s="59" t="s">
        <v>1478</v>
      </c>
      <c r="N1581" s="59" t="s">
        <v>1479</v>
      </c>
      <c r="O1581" s="59" t="s">
        <v>1480</v>
      </c>
      <c r="P1581" s="59" t="s">
        <v>1481</v>
      </c>
      <c r="Q1581" s="59" t="s">
        <v>1482</v>
      </c>
      <c r="R1581" s="59" t="s">
        <v>1483</v>
      </c>
      <c r="S1581" s="59" t="s">
        <v>1648</v>
      </c>
      <c r="T1581" s="59" t="s">
        <v>1649</v>
      </c>
      <c r="U1581" s="59" t="s">
        <v>1486</v>
      </c>
      <c r="V1581" s="59" t="s">
        <v>1487</v>
      </c>
      <c r="W1581" s="59" t="s">
        <v>1488</v>
      </c>
      <c r="X1581" s="59" t="s">
        <v>1511</v>
      </c>
      <c r="Y1581" s="59" t="s">
        <v>1490</v>
      </c>
      <c r="Z1581" s="59">
        <v>20.11</v>
      </c>
      <c r="AA1581" s="59">
        <v>20.11</v>
      </c>
      <c r="AB1581" s="59">
        <v>0</v>
      </c>
      <c r="AC1581" s="59">
        <v>20.11</v>
      </c>
      <c r="AD1581" s="59">
        <v>0</v>
      </c>
      <c r="AE1581" s="59">
        <v>0</v>
      </c>
      <c r="AF1581" s="59" t="s">
        <v>1491</v>
      </c>
      <c r="AG1581" s="59" t="s">
        <v>737</v>
      </c>
      <c r="AH1581" s="59" t="s">
        <v>1518</v>
      </c>
      <c r="AI1581" s="59" t="s">
        <v>1523</v>
      </c>
      <c r="AJ1581" s="59" t="s">
        <v>1486</v>
      </c>
      <c r="AK1581" s="59" t="s">
        <v>278</v>
      </c>
      <c r="AL1581" s="59" t="s">
        <v>1493</v>
      </c>
      <c r="AM1581" s="59" t="s">
        <v>1494</v>
      </c>
      <c r="AN1581" s="59" t="s">
        <v>1384</v>
      </c>
      <c r="AO1581" s="59" t="s">
        <v>107</v>
      </c>
    </row>
    <row r="1582" spans="1:41" x14ac:dyDescent="0.15">
      <c r="A1582" s="59" t="s">
        <v>1891</v>
      </c>
      <c r="B1582" s="59" t="s">
        <v>1645</v>
      </c>
      <c r="C1582" s="59" t="s">
        <v>1646</v>
      </c>
      <c r="D1582" s="59" t="s">
        <v>1517</v>
      </c>
      <c r="E1582" s="59" t="s">
        <v>559</v>
      </c>
      <c r="F1582" s="59" t="s">
        <v>1475</v>
      </c>
      <c r="G1582" s="59" t="s">
        <v>1406</v>
      </c>
      <c r="H1582" s="59" t="s">
        <v>1475</v>
      </c>
      <c r="I1582" s="59" t="s">
        <v>1406</v>
      </c>
      <c r="J1582" s="59" t="s">
        <v>737</v>
      </c>
      <c r="K1582" s="59" t="s">
        <v>1518</v>
      </c>
      <c r="L1582" s="59" t="s">
        <v>1647</v>
      </c>
      <c r="M1582" s="59" t="s">
        <v>1478</v>
      </c>
      <c r="N1582" s="59" t="s">
        <v>1479</v>
      </c>
      <c r="O1582" s="59" t="s">
        <v>1480</v>
      </c>
      <c r="P1582" s="59" t="s">
        <v>1481</v>
      </c>
      <c r="Q1582" s="59" t="s">
        <v>1482</v>
      </c>
      <c r="R1582" s="59" t="s">
        <v>1483</v>
      </c>
      <c r="S1582" s="59" t="s">
        <v>1648</v>
      </c>
      <c r="T1582" s="59" t="s">
        <v>1649</v>
      </c>
      <c r="U1582" s="59" t="s">
        <v>1486</v>
      </c>
      <c r="V1582" s="59" t="s">
        <v>1487</v>
      </c>
      <c r="W1582" s="59" t="s">
        <v>1522</v>
      </c>
      <c r="X1582" s="59" t="s">
        <v>1487</v>
      </c>
      <c r="Y1582" s="59" t="s">
        <v>1490</v>
      </c>
      <c r="Z1582" s="59">
        <v>979.82</v>
      </c>
      <c r="AA1582" s="59">
        <v>979.82</v>
      </c>
      <c r="AB1582" s="59">
        <v>0</v>
      </c>
      <c r="AC1582" s="59">
        <v>979.82</v>
      </c>
      <c r="AD1582" s="59">
        <v>0</v>
      </c>
      <c r="AE1582" s="59">
        <v>0</v>
      </c>
      <c r="AF1582" s="59" t="s">
        <v>1491</v>
      </c>
      <c r="AG1582" s="59" t="s">
        <v>737</v>
      </c>
      <c r="AH1582" s="59" t="s">
        <v>1518</v>
      </c>
      <c r="AI1582" s="59" t="s">
        <v>1523</v>
      </c>
      <c r="AJ1582" s="59" t="s">
        <v>1486</v>
      </c>
      <c r="AK1582" s="59" t="s">
        <v>278</v>
      </c>
      <c r="AL1582" s="59" t="s">
        <v>1493</v>
      </c>
      <c r="AM1582" s="59" t="s">
        <v>1494</v>
      </c>
      <c r="AN1582" s="59" t="s">
        <v>1384</v>
      </c>
      <c r="AO1582" s="59" t="s">
        <v>107</v>
      </c>
    </row>
    <row r="1583" spans="1:41" x14ac:dyDescent="0.15">
      <c r="A1583" s="59" t="s">
        <v>1891</v>
      </c>
      <c r="B1583" s="59" t="s">
        <v>1650</v>
      </c>
      <c r="C1583" s="59" t="s">
        <v>1651</v>
      </c>
      <c r="D1583" s="59" t="s">
        <v>1517</v>
      </c>
      <c r="E1583" s="59" t="s">
        <v>559</v>
      </c>
      <c r="F1583" s="59" t="s">
        <v>1475</v>
      </c>
      <c r="G1583" s="59" t="s">
        <v>1406</v>
      </c>
      <c r="H1583" s="59" t="s">
        <v>1475</v>
      </c>
      <c r="I1583" s="59" t="s">
        <v>1406</v>
      </c>
      <c r="J1583" s="59" t="s">
        <v>737</v>
      </c>
      <c r="K1583" s="59" t="s">
        <v>1518</v>
      </c>
      <c r="L1583" s="59" t="s">
        <v>1652</v>
      </c>
      <c r="M1583" s="59" t="s">
        <v>1478</v>
      </c>
      <c r="N1583" s="59" t="s">
        <v>1479</v>
      </c>
      <c r="O1583" s="59" t="s">
        <v>1480</v>
      </c>
      <c r="P1583" s="59" t="s">
        <v>1481</v>
      </c>
      <c r="Q1583" s="59" t="s">
        <v>1482</v>
      </c>
      <c r="R1583" s="59" t="s">
        <v>1483</v>
      </c>
      <c r="S1583" s="59" t="s">
        <v>1653</v>
      </c>
      <c r="T1583" s="59" t="s">
        <v>1654</v>
      </c>
      <c r="U1583" s="59" t="s">
        <v>1486</v>
      </c>
      <c r="V1583" s="59" t="s">
        <v>1487</v>
      </c>
      <c r="W1583" s="59" t="s">
        <v>1500</v>
      </c>
      <c r="X1583" s="59" t="s">
        <v>1501</v>
      </c>
      <c r="Y1583" s="59" t="s">
        <v>1490</v>
      </c>
      <c r="Z1583" s="59">
        <v>2948.97</v>
      </c>
      <c r="AA1583" s="59">
        <v>2853.91</v>
      </c>
      <c r="AB1583" s="59">
        <v>95.06</v>
      </c>
      <c r="AC1583" s="59">
        <v>2853.91</v>
      </c>
      <c r="AD1583" s="59">
        <v>0</v>
      </c>
      <c r="AE1583" s="59">
        <v>0</v>
      </c>
      <c r="AF1583" s="59" t="s">
        <v>1491</v>
      </c>
      <c r="AG1583" s="59" t="s">
        <v>737</v>
      </c>
      <c r="AH1583" s="59" t="s">
        <v>1518</v>
      </c>
      <c r="AI1583" s="59" t="s">
        <v>1523</v>
      </c>
      <c r="AJ1583" s="59" t="s">
        <v>1486</v>
      </c>
      <c r="AK1583" s="59" t="s">
        <v>278</v>
      </c>
      <c r="AL1583" s="59" t="s">
        <v>1493</v>
      </c>
      <c r="AM1583" s="59" t="s">
        <v>1494</v>
      </c>
      <c r="AN1583" s="59" t="s">
        <v>1384</v>
      </c>
      <c r="AO1583" s="59" t="s">
        <v>107</v>
      </c>
    </row>
    <row r="1584" spans="1:41" x14ac:dyDescent="0.15">
      <c r="A1584" s="59" t="s">
        <v>1891</v>
      </c>
      <c r="B1584" s="59" t="s">
        <v>1785</v>
      </c>
      <c r="C1584" s="59" t="s">
        <v>1786</v>
      </c>
      <c r="D1584" s="59" t="s">
        <v>1517</v>
      </c>
      <c r="E1584" s="59" t="s">
        <v>559</v>
      </c>
      <c r="F1584" s="59" t="s">
        <v>1475</v>
      </c>
      <c r="G1584" s="59" t="s">
        <v>1406</v>
      </c>
      <c r="H1584" s="59" t="s">
        <v>1475</v>
      </c>
      <c r="I1584" s="59" t="s">
        <v>1406</v>
      </c>
      <c r="J1584" s="59" t="s">
        <v>737</v>
      </c>
      <c r="K1584" s="59" t="s">
        <v>1518</v>
      </c>
      <c r="L1584" s="59" t="s">
        <v>1652</v>
      </c>
      <c r="M1584" s="59" t="s">
        <v>1478</v>
      </c>
      <c r="N1584" s="59" t="s">
        <v>1479</v>
      </c>
      <c r="O1584" s="59" t="s">
        <v>1480</v>
      </c>
      <c r="P1584" s="59" t="s">
        <v>1481</v>
      </c>
      <c r="Q1584" s="59" t="s">
        <v>1482</v>
      </c>
      <c r="R1584" s="59" t="s">
        <v>1483</v>
      </c>
      <c r="S1584" s="59" t="s">
        <v>1787</v>
      </c>
      <c r="T1584" s="59" t="s">
        <v>1788</v>
      </c>
      <c r="U1584" s="59" t="s">
        <v>1486</v>
      </c>
      <c r="V1584" s="59" t="s">
        <v>1487</v>
      </c>
      <c r="W1584" s="59" t="s">
        <v>1500</v>
      </c>
      <c r="X1584" s="59" t="s">
        <v>1501</v>
      </c>
      <c r="Y1584" s="59" t="s">
        <v>1490</v>
      </c>
      <c r="Z1584" s="59">
        <v>0.28999999999999998</v>
      </c>
      <c r="AA1584" s="59">
        <v>0.28999999999999998</v>
      </c>
      <c r="AB1584" s="59">
        <v>0</v>
      </c>
      <c r="AC1584" s="59">
        <v>0.28999999999999998</v>
      </c>
      <c r="AD1584" s="59">
        <v>0</v>
      </c>
      <c r="AE1584" s="59">
        <v>0</v>
      </c>
      <c r="AF1584" s="59" t="s">
        <v>1491</v>
      </c>
      <c r="AG1584" s="59" t="s">
        <v>737</v>
      </c>
      <c r="AH1584" s="59" t="s">
        <v>1518</v>
      </c>
      <c r="AI1584" s="59" t="s">
        <v>1523</v>
      </c>
      <c r="AJ1584" s="59" t="s">
        <v>1486</v>
      </c>
      <c r="AK1584" s="59" t="s">
        <v>278</v>
      </c>
      <c r="AL1584" s="59" t="s">
        <v>1493</v>
      </c>
      <c r="AM1584" s="59" t="s">
        <v>1494</v>
      </c>
      <c r="AN1584" s="59" t="s">
        <v>1384</v>
      </c>
      <c r="AO1584" s="59" t="s">
        <v>107</v>
      </c>
    </row>
    <row r="1585" spans="1:41" x14ac:dyDescent="0.15">
      <c r="A1585" s="59" t="s">
        <v>1891</v>
      </c>
      <c r="B1585" s="59" t="s">
        <v>1655</v>
      </c>
      <c r="C1585" s="59" t="s">
        <v>1656</v>
      </c>
      <c r="D1585" s="59" t="s">
        <v>1517</v>
      </c>
      <c r="E1585" s="59" t="s">
        <v>559</v>
      </c>
      <c r="F1585" s="59" t="s">
        <v>1475</v>
      </c>
      <c r="G1585" s="59" t="s">
        <v>1406</v>
      </c>
      <c r="H1585" s="59" t="s">
        <v>1475</v>
      </c>
      <c r="I1585" s="59" t="s">
        <v>1406</v>
      </c>
      <c r="J1585" s="59" t="s">
        <v>737</v>
      </c>
      <c r="K1585" s="59" t="s">
        <v>1518</v>
      </c>
      <c r="L1585" s="59" t="s">
        <v>1657</v>
      </c>
      <c r="M1585" s="59" t="s">
        <v>1478</v>
      </c>
      <c r="N1585" s="59" t="s">
        <v>1479</v>
      </c>
      <c r="O1585" s="59" t="s">
        <v>1480</v>
      </c>
      <c r="P1585" s="59" t="s">
        <v>1481</v>
      </c>
      <c r="Q1585" s="59" t="s">
        <v>1482</v>
      </c>
      <c r="R1585" s="59" t="s">
        <v>1483</v>
      </c>
      <c r="S1585" s="59" t="s">
        <v>1658</v>
      </c>
      <c r="T1585" s="59" t="s">
        <v>1659</v>
      </c>
      <c r="U1585" s="59" t="s">
        <v>1486</v>
      </c>
      <c r="V1585" s="59" t="s">
        <v>1487</v>
      </c>
      <c r="W1585" s="59" t="s">
        <v>1488</v>
      </c>
      <c r="X1585" s="59" t="s">
        <v>1510</v>
      </c>
      <c r="Y1585" s="59" t="s">
        <v>1490</v>
      </c>
      <c r="Z1585" s="59">
        <v>7.24</v>
      </c>
      <c r="AA1585" s="59">
        <v>7.23</v>
      </c>
      <c r="AB1585" s="59">
        <v>0.01</v>
      </c>
      <c r="AC1585" s="59">
        <v>7.23</v>
      </c>
      <c r="AD1585" s="59">
        <v>0</v>
      </c>
      <c r="AE1585" s="59">
        <v>0</v>
      </c>
      <c r="AF1585" s="59" t="s">
        <v>1491</v>
      </c>
      <c r="AG1585" s="59" t="s">
        <v>737</v>
      </c>
      <c r="AH1585" s="59" t="s">
        <v>1518</v>
      </c>
      <c r="AI1585" s="59" t="s">
        <v>1523</v>
      </c>
      <c r="AJ1585" s="59" t="s">
        <v>1486</v>
      </c>
      <c r="AK1585" s="59" t="s">
        <v>278</v>
      </c>
      <c r="AL1585" s="59" t="s">
        <v>1493</v>
      </c>
      <c r="AM1585" s="59" t="s">
        <v>1494</v>
      </c>
      <c r="AN1585" s="59" t="s">
        <v>1384</v>
      </c>
      <c r="AO1585" s="59" t="s">
        <v>107</v>
      </c>
    </row>
    <row r="1586" spans="1:41" x14ac:dyDescent="0.15">
      <c r="A1586" s="59" t="s">
        <v>1891</v>
      </c>
      <c r="B1586" s="59" t="s">
        <v>1655</v>
      </c>
      <c r="C1586" s="59" t="s">
        <v>1656</v>
      </c>
      <c r="D1586" s="59" t="s">
        <v>1517</v>
      </c>
      <c r="E1586" s="59" t="s">
        <v>559</v>
      </c>
      <c r="F1586" s="59" t="s">
        <v>1475</v>
      </c>
      <c r="G1586" s="59" t="s">
        <v>1406</v>
      </c>
      <c r="H1586" s="59" t="s">
        <v>1475</v>
      </c>
      <c r="I1586" s="59" t="s">
        <v>1406</v>
      </c>
      <c r="J1586" s="59" t="s">
        <v>737</v>
      </c>
      <c r="K1586" s="59" t="s">
        <v>1518</v>
      </c>
      <c r="L1586" s="59" t="s">
        <v>1657</v>
      </c>
      <c r="M1586" s="59" t="s">
        <v>1478</v>
      </c>
      <c r="N1586" s="59" t="s">
        <v>1479</v>
      </c>
      <c r="O1586" s="59" t="s">
        <v>1480</v>
      </c>
      <c r="P1586" s="59" t="s">
        <v>1481</v>
      </c>
      <c r="Q1586" s="59" t="s">
        <v>1482</v>
      </c>
      <c r="R1586" s="59" t="s">
        <v>1483</v>
      </c>
      <c r="S1586" s="59" t="s">
        <v>1658</v>
      </c>
      <c r="T1586" s="59" t="s">
        <v>1659</v>
      </c>
      <c r="U1586" s="59" t="s">
        <v>1486</v>
      </c>
      <c r="V1586" s="59" t="s">
        <v>1487</v>
      </c>
      <c r="W1586" s="59" t="s">
        <v>1488</v>
      </c>
      <c r="X1586" s="59" t="s">
        <v>1511</v>
      </c>
      <c r="Y1586" s="59" t="s">
        <v>1490</v>
      </c>
      <c r="Z1586" s="59">
        <v>0.09</v>
      </c>
      <c r="AA1586" s="59">
        <v>0.09</v>
      </c>
      <c r="AB1586" s="59">
        <v>0</v>
      </c>
      <c r="AC1586" s="59">
        <v>0.09</v>
      </c>
      <c r="AD1586" s="59">
        <v>0</v>
      </c>
      <c r="AE1586" s="59">
        <v>0</v>
      </c>
      <c r="AF1586" s="59" t="s">
        <v>1491</v>
      </c>
      <c r="AG1586" s="59" t="s">
        <v>737</v>
      </c>
      <c r="AH1586" s="59" t="s">
        <v>1518</v>
      </c>
      <c r="AI1586" s="59" t="s">
        <v>1523</v>
      </c>
      <c r="AJ1586" s="59" t="s">
        <v>1486</v>
      </c>
      <c r="AK1586" s="59" t="s">
        <v>278</v>
      </c>
      <c r="AL1586" s="59" t="s">
        <v>1493</v>
      </c>
      <c r="AM1586" s="59" t="s">
        <v>1494</v>
      </c>
      <c r="AN1586" s="59" t="s">
        <v>1384</v>
      </c>
      <c r="AO1586" s="59" t="s">
        <v>107</v>
      </c>
    </row>
    <row r="1587" spans="1:41" x14ac:dyDescent="0.15">
      <c r="A1587" s="59" t="s">
        <v>1891</v>
      </c>
      <c r="B1587" s="59" t="s">
        <v>1655</v>
      </c>
      <c r="C1587" s="59" t="s">
        <v>1656</v>
      </c>
      <c r="D1587" s="59" t="s">
        <v>1517</v>
      </c>
      <c r="E1587" s="59" t="s">
        <v>559</v>
      </c>
      <c r="F1587" s="59" t="s">
        <v>1475</v>
      </c>
      <c r="G1587" s="59" t="s">
        <v>1406</v>
      </c>
      <c r="H1587" s="59" t="s">
        <v>1475</v>
      </c>
      <c r="I1587" s="59" t="s">
        <v>1406</v>
      </c>
      <c r="J1587" s="59" t="s">
        <v>737</v>
      </c>
      <c r="K1587" s="59" t="s">
        <v>1518</v>
      </c>
      <c r="L1587" s="59" t="s">
        <v>1657</v>
      </c>
      <c r="M1587" s="59" t="s">
        <v>1478</v>
      </c>
      <c r="N1587" s="59" t="s">
        <v>1479</v>
      </c>
      <c r="O1587" s="59" t="s">
        <v>1480</v>
      </c>
      <c r="P1587" s="59" t="s">
        <v>1481</v>
      </c>
      <c r="Q1587" s="59" t="s">
        <v>1482</v>
      </c>
      <c r="R1587" s="59" t="s">
        <v>1483</v>
      </c>
      <c r="S1587" s="59" t="s">
        <v>1658</v>
      </c>
      <c r="T1587" s="59" t="s">
        <v>1659</v>
      </c>
      <c r="U1587" s="59" t="s">
        <v>1486</v>
      </c>
      <c r="V1587" s="59" t="s">
        <v>1487</v>
      </c>
      <c r="W1587" s="59" t="s">
        <v>1522</v>
      </c>
      <c r="X1587" s="59" t="s">
        <v>1487</v>
      </c>
      <c r="Y1587" s="59" t="s">
        <v>1490</v>
      </c>
      <c r="Z1587" s="59">
        <v>3115.79</v>
      </c>
      <c r="AA1587" s="59">
        <v>3037.43</v>
      </c>
      <c r="AB1587" s="59">
        <v>78.36</v>
      </c>
      <c r="AC1587" s="59">
        <v>3037.43</v>
      </c>
      <c r="AD1587" s="59">
        <v>0</v>
      </c>
      <c r="AE1587" s="59">
        <v>0</v>
      </c>
      <c r="AF1587" s="59" t="s">
        <v>1491</v>
      </c>
      <c r="AG1587" s="59" t="s">
        <v>737</v>
      </c>
      <c r="AH1587" s="59" t="s">
        <v>1518</v>
      </c>
      <c r="AI1587" s="59" t="s">
        <v>1523</v>
      </c>
      <c r="AJ1587" s="59" t="s">
        <v>1486</v>
      </c>
      <c r="AK1587" s="59" t="s">
        <v>278</v>
      </c>
      <c r="AL1587" s="59" t="s">
        <v>1493</v>
      </c>
      <c r="AM1587" s="59" t="s">
        <v>1494</v>
      </c>
      <c r="AN1587" s="59" t="s">
        <v>1384</v>
      </c>
      <c r="AO1587" s="59" t="s">
        <v>107</v>
      </c>
    </row>
    <row r="1588" spans="1:41" x14ac:dyDescent="0.15">
      <c r="A1588" s="59" t="s">
        <v>1891</v>
      </c>
      <c r="B1588" s="59" t="s">
        <v>1660</v>
      </c>
      <c r="C1588" s="59" t="s">
        <v>1661</v>
      </c>
      <c r="D1588" s="59" t="s">
        <v>1662</v>
      </c>
      <c r="E1588" s="59" t="s">
        <v>1080</v>
      </c>
      <c r="F1588" s="59" t="s">
        <v>1475</v>
      </c>
      <c r="G1588" s="59" t="s">
        <v>1406</v>
      </c>
      <c r="H1588" s="59" t="s">
        <v>1475</v>
      </c>
      <c r="I1588" s="59" t="s">
        <v>1406</v>
      </c>
      <c r="J1588" s="59" t="s">
        <v>1407</v>
      </c>
      <c r="K1588" s="59" t="s">
        <v>1663</v>
      </c>
      <c r="L1588" s="59" t="s">
        <v>1664</v>
      </c>
      <c r="M1588" s="59" t="s">
        <v>1478</v>
      </c>
      <c r="N1588" s="59" t="s">
        <v>1479</v>
      </c>
      <c r="O1588" s="59" t="s">
        <v>1480</v>
      </c>
      <c r="P1588" s="59" t="s">
        <v>1481</v>
      </c>
      <c r="Q1588" s="59" t="s">
        <v>1482</v>
      </c>
      <c r="R1588" s="59" t="s">
        <v>1483</v>
      </c>
      <c r="S1588" s="59" t="s">
        <v>1665</v>
      </c>
      <c r="T1588" s="59" t="s">
        <v>1666</v>
      </c>
      <c r="U1588" s="59" t="s">
        <v>1486</v>
      </c>
      <c r="V1588" s="59" t="s">
        <v>1487</v>
      </c>
      <c r="W1588" s="59" t="s">
        <v>1508</v>
      </c>
      <c r="X1588" s="59" t="s">
        <v>1487</v>
      </c>
      <c r="Y1588" s="59" t="s">
        <v>1490</v>
      </c>
      <c r="Z1588" s="59">
        <v>8785.4599999999991</v>
      </c>
      <c r="AA1588" s="59">
        <v>8785.4599999999991</v>
      </c>
      <c r="AB1588" s="59">
        <v>0</v>
      </c>
      <c r="AC1588" s="59">
        <v>8785.4599999999991</v>
      </c>
      <c r="AD1588" s="59">
        <v>0</v>
      </c>
      <c r="AE1588" s="59">
        <v>0</v>
      </c>
      <c r="AF1588" s="59" t="s">
        <v>1491</v>
      </c>
      <c r="AG1588" s="59" t="s">
        <v>1407</v>
      </c>
      <c r="AH1588" s="59" t="s">
        <v>1663</v>
      </c>
      <c r="AI1588" s="59" t="s">
        <v>1492</v>
      </c>
      <c r="AJ1588" s="59" t="s">
        <v>1486</v>
      </c>
      <c r="AK1588" s="59" t="s">
        <v>278</v>
      </c>
      <c r="AL1588" s="59" t="s">
        <v>1493</v>
      </c>
      <c r="AM1588" s="59" t="s">
        <v>1494</v>
      </c>
      <c r="AN1588" s="59" t="s">
        <v>1382</v>
      </c>
      <c r="AO1588" s="59" t="s">
        <v>88</v>
      </c>
    </row>
    <row r="1589" spans="1:41" x14ac:dyDescent="0.15">
      <c r="A1589" s="59" t="s">
        <v>1891</v>
      </c>
      <c r="B1589" s="59" t="s">
        <v>1660</v>
      </c>
      <c r="C1589" s="59" t="s">
        <v>1661</v>
      </c>
      <c r="D1589" s="59" t="s">
        <v>1662</v>
      </c>
      <c r="E1589" s="59" t="s">
        <v>1080</v>
      </c>
      <c r="F1589" s="59" t="s">
        <v>1475</v>
      </c>
      <c r="G1589" s="59" t="s">
        <v>1406</v>
      </c>
      <c r="H1589" s="59" t="s">
        <v>1475</v>
      </c>
      <c r="I1589" s="59" t="s">
        <v>1406</v>
      </c>
      <c r="J1589" s="59" t="s">
        <v>1407</v>
      </c>
      <c r="K1589" s="59" t="s">
        <v>1663</v>
      </c>
      <c r="L1589" s="59" t="s">
        <v>1664</v>
      </c>
      <c r="M1589" s="59" t="s">
        <v>1478</v>
      </c>
      <c r="N1589" s="59" t="s">
        <v>1479</v>
      </c>
      <c r="O1589" s="59" t="s">
        <v>1480</v>
      </c>
      <c r="P1589" s="59" t="s">
        <v>1481</v>
      </c>
      <c r="Q1589" s="59" t="s">
        <v>1482</v>
      </c>
      <c r="R1589" s="59" t="s">
        <v>1483</v>
      </c>
      <c r="S1589" s="59" t="s">
        <v>1665</v>
      </c>
      <c r="T1589" s="59" t="s">
        <v>1666</v>
      </c>
      <c r="U1589" s="59" t="s">
        <v>1486</v>
      </c>
      <c r="V1589" s="59" t="s">
        <v>1487</v>
      </c>
      <c r="W1589" s="59" t="s">
        <v>1509</v>
      </c>
      <c r="X1589" s="59" t="s">
        <v>1487</v>
      </c>
      <c r="Y1589" s="59" t="s">
        <v>1490</v>
      </c>
      <c r="Z1589" s="59">
        <v>25757.23</v>
      </c>
      <c r="AA1589" s="59">
        <v>25757.23</v>
      </c>
      <c r="AB1589" s="59">
        <v>0</v>
      </c>
      <c r="AC1589" s="59">
        <v>25757.23</v>
      </c>
      <c r="AD1589" s="59">
        <v>0</v>
      </c>
      <c r="AE1589" s="59">
        <v>0</v>
      </c>
      <c r="AF1589" s="59" t="s">
        <v>1491</v>
      </c>
      <c r="AG1589" s="59" t="s">
        <v>1407</v>
      </c>
      <c r="AH1589" s="59" t="s">
        <v>1663</v>
      </c>
      <c r="AI1589" s="59" t="s">
        <v>1492</v>
      </c>
      <c r="AJ1589" s="59" t="s">
        <v>1486</v>
      </c>
      <c r="AK1589" s="59" t="s">
        <v>278</v>
      </c>
      <c r="AL1589" s="59" t="s">
        <v>1493</v>
      </c>
      <c r="AM1589" s="59" t="s">
        <v>1494</v>
      </c>
      <c r="AN1589" s="59" t="s">
        <v>1382</v>
      </c>
      <c r="AO1589" s="59" t="s">
        <v>88</v>
      </c>
    </row>
    <row r="1590" spans="1:41" x14ac:dyDescent="0.15">
      <c r="A1590" s="59" t="s">
        <v>1891</v>
      </c>
      <c r="B1590" s="59" t="s">
        <v>1660</v>
      </c>
      <c r="C1590" s="59" t="s">
        <v>1661</v>
      </c>
      <c r="D1590" s="59" t="s">
        <v>1662</v>
      </c>
      <c r="E1590" s="59" t="s">
        <v>1080</v>
      </c>
      <c r="F1590" s="59" t="s">
        <v>1475</v>
      </c>
      <c r="G1590" s="59" t="s">
        <v>1406</v>
      </c>
      <c r="H1590" s="59" t="s">
        <v>1475</v>
      </c>
      <c r="I1590" s="59" t="s">
        <v>1406</v>
      </c>
      <c r="J1590" s="59" t="s">
        <v>1407</v>
      </c>
      <c r="K1590" s="59" t="s">
        <v>1663</v>
      </c>
      <c r="L1590" s="59" t="s">
        <v>1664</v>
      </c>
      <c r="M1590" s="59" t="s">
        <v>1478</v>
      </c>
      <c r="N1590" s="59" t="s">
        <v>1479</v>
      </c>
      <c r="O1590" s="59" t="s">
        <v>1480</v>
      </c>
      <c r="P1590" s="59" t="s">
        <v>1481</v>
      </c>
      <c r="Q1590" s="59" t="s">
        <v>1482</v>
      </c>
      <c r="R1590" s="59" t="s">
        <v>1483</v>
      </c>
      <c r="S1590" s="59" t="s">
        <v>1665</v>
      </c>
      <c r="T1590" s="59" t="s">
        <v>1666</v>
      </c>
      <c r="U1590" s="59" t="s">
        <v>1486</v>
      </c>
      <c r="V1590" s="59" t="s">
        <v>1487</v>
      </c>
      <c r="W1590" s="59" t="s">
        <v>1488</v>
      </c>
      <c r="X1590" s="59" t="s">
        <v>1511</v>
      </c>
      <c r="Y1590" s="59" t="s">
        <v>1490</v>
      </c>
      <c r="Z1590" s="59">
        <v>0.78</v>
      </c>
      <c r="AA1590" s="59">
        <v>0.78</v>
      </c>
      <c r="AB1590" s="59">
        <v>0</v>
      </c>
      <c r="AC1590" s="59">
        <v>0.78</v>
      </c>
      <c r="AD1590" s="59">
        <v>0</v>
      </c>
      <c r="AE1590" s="59">
        <v>0</v>
      </c>
      <c r="AF1590" s="59" t="s">
        <v>1491</v>
      </c>
      <c r="AG1590" s="59" t="s">
        <v>1407</v>
      </c>
      <c r="AH1590" s="59" t="s">
        <v>1663</v>
      </c>
      <c r="AI1590" s="59" t="s">
        <v>1492</v>
      </c>
      <c r="AJ1590" s="59" t="s">
        <v>1486</v>
      </c>
      <c r="AK1590" s="59" t="s">
        <v>278</v>
      </c>
      <c r="AL1590" s="59" t="s">
        <v>1493</v>
      </c>
      <c r="AM1590" s="59" t="s">
        <v>1494</v>
      </c>
      <c r="AN1590" s="59" t="s">
        <v>1382</v>
      </c>
      <c r="AO1590" s="59" t="s">
        <v>88</v>
      </c>
    </row>
    <row r="1591" spans="1:41" x14ac:dyDescent="0.15">
      <c r="A1591" s="59" t="s">
        <v>1891</v>
      </c>
      <c r="B1591" s="59" t="s">
        <v>1660</v>
      </c>
      <c r="C1591" s="59" t="s">
        <v>1661</v>
      </c>
      <c r="D1591" s="59" t="s">
        <v>1662</v>
      </c>
      <c r="E1591" s="59" t="s">
        <v>1080</v>
      </c>
      <c r="F1591" s="59" t="s">
        <v>1475</v>
      </c>
      <c r="G1591" s="59" t="s">
        <v>1406</v>
      </c>
      <c r="H1591" s="59" t="s">
        <v>1475</v>
      </c>
      <c r="I1591" s="59" t="s">
        <v>1406</v>
      </c>
      <c r="J1591" s="59" t="s">
        <v>1407</v>
      </c>
      <c r="K1591" s="59" t="s">
        <v>1663</v>
      </c>
      <c r="L1591" s="59" t="s">
        <v>1664</v>
      </c>
      <c r="M1591" s="59" t="s">
        <v>1478</v>
      </c>
      <c r="N1591" s="59" t="s">
        <v>1479</v>
      </c>
      <c r="O1591" s="59" t="s">
        <v>1480</v>
      </c>
      <c r="P1591" s="59" t="s">
        <v>1481</v>
      </c>
      <c r="Q1591" s="59" t="s">
        <v>1482</v>
      </c>
      <c r="R1591" s="59" t="s">
        <v>1483</v>
      </c>
      <c r="S1591" s="59" t="s">
        <v>1665</v>
      </c>
      <c r="T1591" s="59" t="s">
        <v>1666</v>
      </c>
      <c r="U1591" s="59" t="s">
        <v>1486</v>
      </c>
      <c r="V1591" s="59" t="s">
        <v>1487</v>
      </c>
      <c r="W1591" s="59" t="s">
        <v>1514</v>
      </c>
      <c r="X1591" s="59" t="s">
        <v>1487</v>
      </c>
      <c r="Y1591" s="59" t="s">
        <v>1490</v>
      </c>
      <c r="Z1591" s="59">
        <v>3073.24</v>
      </c>
      <c r="AA1591" s="59">
        <v>3073.24</v>
      </c>
      <c r="AB1591" s="59">
        <v>0</v>
      </c>
      <c r="AC1591" s="59">
        <v>3073.24</v>
      </c>
      <c r="AD1591" s="59">
        <v>0</v>
      </c>
      <c r="AE1591" s="59">
        <v>0</v>
      </c>
      <c r="AF1591" s="59" t="s">
        <v>1491</v>
      </c>
      <c r="AG1591" s="59" t="s">
        <v>1407</v>
      </c>
      <c r="AH1591" s="59" t="s">
        <v>1663</v>
      </c>
      <c r="AI1591" s="59" t="s">
        <v>1492</v>
      </c>
      <c r="AJ1591" s="59" t="s">
        <v>1486</v>
      </c>
      <c r="AK1591" s="59" t="s">
        <v>278</v>
      </c>
      <c r="AL1591" s="59" t="s">
        <v>1493</v>
      </c>
      <c r="AM1591" s="59" t="s">
        <v>1494</v>
      </c>
      <c r="AN1591" s="59" t="s">
        <v>1382</v>
      </c>
      <c r="AO1591" s="59" t="s">
        <v>88</v>
      </c>
    </row>
    <row r="1592" spans="1:41" x14ac:dyDescent="0.15">
      <c r="A1592" s="59" t="s">
        <v>1891</v>
      </c>
      <c r="B1592" s="59" t="s">
        <v>1667</v>
      </c>
      <c r="C1592" s="59" t="s">
        <v>1668</v>
      </c>
      <c r="D1592" s="59" t="s">
        <v>1662</v>
      </c>
      <c r="E1592" s="59" t="s">
        <v>1080</v>
      </c>
      <c r="F1592" s="59" t="s">
        <v>1475</v>
      </c>
      <c r="G1592" s="59" t="s">
        <v>1406</v>
      </c>
      <c r="H1592" s="59" t="s">
        <v>1475</v>
      </c>
      <c r="I1592" s="59" t="s">
        <v>1406</v>
      </c>
      <c r="J1592" s="59" t="s">
        <v>1407</v>
      </c>
      <c r="K1592" s="59" t="s">
        <v>1663</v>
      </c>
      <c r="L1592" s="59" t="s">
        <v>1669</v>
      </c>
      <c r="M1592" s="59" t="s">
        <v>1478</v>
      </c>
      <c r="N1592" s="59" t="s">
        <v>1479</v>
      </c>
      <c r="O1592" s="59" t="s">
        <v>1480</v>
      </c>
      <c r="P1592" s="59" t="s">
        <v>1481</v>
      </c>
      <c r="Q1592" s="59" t="s">
        <v>1482</v>
      </c>
      <c r="R1592" s="59" t="s">
        <v>1483</v>
      </c>
      <c r="S1592" s="59" t="s">
        <v>1670</v>
      </c>
      <c r="T1592" s="59" t="s">
        <v>1671</v>
      </c>
      <c r="U1592" s="59" t="s">
        <v>1486</v>
      </c>
      <c r="V1592" s="59" t="s">
        <v>1487</v>
      </c>
      <c r="W1592" s="59" t="s">
        <v>1500</v>
      </c>
      <c r="X1592" s="59" t="s">
        <v>1501</v>
      </c>
      <c r="Y1592" s="59" t="s">
        <v>1490</v>
      </c>
      <c r="Z1592" s="59">
        <v>14430.75</v>
      </c>
      <c r="AA1592" s="59">
        <v>14430.75</v>
      </c>
      <c r="AB1592" s="59">
        <v>0</v>
      </c>
      <c r="AC1592" s="59">
        <v>14430.75</v>
      </c>
      <c r="AD1592" s="59">
        <v>0</v>
      </c>
      <c r="AE1592" s="59">
        <v>0</v>
      </c>
      <c r="AF1592" s="59" t="s">
        <v>1491</v>
      </c>
      <c r="AG1592" s="59" t="s">
        <v>1407</v>
      </c>
      <c r="AH1592" s="59" t="s">
        <v>1663</v>
      </c>
      <c r="AI1592" s="59" t="s">
        <v>1492</v>
      </c>
      <c r="AJ1592" s="59" t="s">
        <v>1486</v>
      </c>
      <c r="AK1592" s="59" t="s">
        <v>278</v>
      </c>
      <c r="AL1592" s="59" t="s">
        <v>1493</v>
      </c>
      <c r="AM1592" s="59" t="s">
        <v>1494</v>
      </c>
      <c r="AN1592" s="59" t="s">
        <v>1382</v>
      </c>
      <c r="AO1592" s="59" t="s">
        <v>88</v>
      </c>
    </row>
    <row r="1593" spans="1:41" x14ac:dyDescent="0.15">
      <c r="A1593" s="59" t="s">
        <v>1891</v>
      </c>
      <c r="B1593" s="59" t="s">
        <v>1754</v>
      </c>
      <c r="C1593" s="59" t="s">
        <v>1755</v>
      </c>
      <c r="D1593" s="59" t="s">
        <v>1674</v>
      </c>
      <c r="E1593" s="59" t="s">
        <v>1675</v>
      </c>
      <c r="F1593" s="59" t="s">
        <v>1475</v>
      </c>
      <c r="G1593" s="59" t="s">
        <v>1406</v>
      </c>
      <c r="H1593" s="59" t="s">
        <v>1475</v>
      </c>
      <c r="I1593" s="59" t="s">
        <v>1406</v>
      </c>
      <c r="J1593" s="59" t="s">
        <v>727</v>
      </c>
      <c r="K1593" s="59" t="s">
        <v>1644</v>
      </c>
      <c r="L1593" s="59" t="s">
        <v>1756</v>
      </c>
      <c r="M1593" s="59" t="s">
        <v>1478</v>
      </c>
      <c r="N1593" s="59" t="s">
        <v>1479</v>
      </c>
      <c r="O1593" s="59" t="s">
        <v>1480</v>
      </c>
      <c r="P1593" s="59" t="s">
        <v>1481</v>
      </c>
      <c r="Q1593" s="59" t="s">
        <v>1482</v>
      </c>
      <c r="R1593" s="59" t="s">
        <v>1483</v>
      </c>
      <c r="S1593" s="59" t="s">
        <v>1757</v>
      </c>
      <c r="T1593" s="59" t="s">
        <v>1758</v>
      </c>
      <c r="U1593" s="59" t="s">
        <v>1486</v>
      </c>
      <c r="V1593" s="59" t="s">
        <v>1487</v>
      </c>
      <c r="W1593" s="59" t="s">
        <v>1509</v>
      </c>
      <c r="X1593" s="59" t="s">
        <v>1487</v>
      </c>
      <c r="Y1593" s="59" t="s">
        <v>1490</v>
      </c>
      <c r="Z1593" s="59">
        <v>9977.02</v>
      </c>
      <c r="AA1593" s="59">
        <v>9977.02</v>
      </c>
      <c r="AB1593" s="59">
        <v>0</v>
      </c>
      <c r="AC1593" s="59">
        <v>9977.02</v>
      </c>
      <c r="AD1593" s="59">
        <v>0</v>
      </c>
      <c r="AE1593" s="59">
        <v>0</v>
      </c>
      <c r="AF1593" s="59" t="s">
        <v>1491</v>
      </c>
      <c r="AG1593" s="59" t="s">
        <v>727</v>
      </c>
      <c r="AH1593" s="59" t="s">
        <v>1644</v>
      </c>
      <c r="AI1593" s="59" t="s">
        <v>1492</v>
      </c>
      <c r="AJ1593" s="59" t="s">
        <v>1486</v>
      </c>
      <c r="AK1593" s="59" t="s">
        <v>278</v>
      </c>
      <c r="AL1593" s="59" t="s">
        <v>1493</v>
      </c>
      <c r="AM1593" s="59" t="s">
        <v>1494</v>
      </c>
      <c r="AN1593" s="59" t="s">
        <v>1384</v>
      </c>
      <c r="AO1593" s="59" t="s">
        <v>107</v>
      </c>
    </row>
    <row r="1594" spans="1:41" x14ac:dyDescent="0.15">
      <c r="A1594" s="59" t="s">
        <v>1891</v>
      </c>
      <c r="B1594" s="59" t="s">
        <v>1754</v>
      </c>
      <c r="C1594" s="59" t="s">
        <v>1755</v>
      </c>
      <c r="D1594" s="59" t="s">
        <v>1674</v>
      </c>
      <c r="E1594" s="59" t="s">
        <v>1675</v>
      </c>
      <c r="F1594" s="59" t="s">
        <v>1475</v>
      </c>
      <c r="G1594" s="59" t="s">
        <v>1406</v>
      </c>
      <c r="H1594" s="59" t="s">
        <v>1475</v>
      </c>
      <c r="I1594" s="59" t="s">
        <v>1406</v>
      </c>
      <c r="J1594" s="59" t="s">
        <v>727</v>
      </c>
      <c r="K1594" s="59" t="s">
        <v>1644</v>
      </c>
      <c r="L1594" s="59" t="s">
        <v>1756</v>
      </c>
      <c r="M1594" s="59" t="s">
        <v>1478</v>
      </c>
      <c r="N1594" s="59" t="s">
        <v>1479</v>
      </c>
      <c r="O1594" s="59" t="s">
        <v>1480</v>
      </c>
      <c r="P1594" s="59" t="s">
        <v>1481</v>
      </c>
      <c r="Q1594" s="59" t="s">
        <v>1482</v>
      </c>
      <c r="R1594" s="59" t="s">
        <v>1483</v>
      </c>
      <c r="S1594" s="59" t="s">
        <v>1757</v>
      </c>
      <c r="T1594" s="59" t="s">
        <v>1758</v>
      </c>
      <c r="U1594" s="59" t="s">
        <v>1486</v>
      </c>
      <c r="V1594" s="59" t="s">
        <v>1487</v>
      </c>
      <c r="W1594" s="59" t="s">
        <v>1488</v>
      </c>
      <c r="X1594" s="59" t="s">
        <v>1510</v>
      </c>
      <c r="Y1594" s="59" t="s">
        <v>1490</v>
      </c>
      <c r="Z1594" s="59">
        <v>22.98</v>
      </c>
      <c r="AA1594" s="59">
        <v>22.98</v>
      </c>
      <c r="AB1594" s="59">
        <v>0</v>
      </c>
      <c r="AC1594" s="59">
        <v>22.98</v>
      </c>
      <c r="AD1594" s="59">
        <v>0</v>
      </c>
      <c r="AE1594" s="59">
        <v>0</v>
      </c>
      <c r="AF1594" s="59" t="s">
        <v>1491</v>
      </c>
      <c r="AG1594" s="59" t="s">
        <v>727</v>
      </c>
      <c r="AH1594" s="59" t="s">
        <v>1644</v>
      </c>
      <c r="AI1594" s="59" t="s">
        <v>1492</v>
      </c>
      <c r="AJ1594" s="59" t="s">
        <v>1486</v>
      </c>
      <c r="AK1594" s="59" t="s">
        <v>278</v>
      </c>
      <c r="AL1594" s="59" t="s">
        <v>1493</v>
      </c>
      <c r="AM1594" s="59" t="s">
        <v>1494</v>
      </c>
      <c r="AN1594" s="59" t="s">
        <v>1384</v>
      </c>
      <c r="AO1594" s="59" t="s">
        <v>107</v>
      </c>
    </row>
    <row r="1595" spans="1:41" x14ac:dyDescent="0.15">
      <c r="A1595" s="59" t="s">
        <v>1891</v>
      </c>
      <c r="B1595" s="59" t="s">
        <v>1873</v>
      </c>
      <c r="C1595" s="59" t="s">
        <v>1874</v>
      </c>
      <c r="D1595" s="59" t="s">
        <v>1662</v>
      </c>
      <c r="E1595" s="59" t="s">
        <v>1080</v>
      </c>
      <c r="F1595" s="59" t="s">
        <v>1475</v>
      </c>
      <c r="G1595" s="59" t="s">
        <v>1406</v>
      </c>
      <c r="H1595" s="59" t="s">
        <v>1475</v>
      </c>
      <c r="I1595" s="59" t="s">
        <v>1406</v>
      </c>
      <c r="J1595" s="59" t="s">
        <v>1407</v>
      </c>
      <c r="K1595" s="59" t="s">
        <v>1663</v>
      </c>
      <c r="L1595" s="59" t="s">
        <v>1875</v>
      </c>
      <c r="M1595" s="59" t="s">
        <v>1478</v>
      </c>
      <c r="N1595" s="59" t="s">
        <v>1479</v>
      </c>
      <c r="O1595" s="59" t="s">
        <v>1480</v>
      </c>
      <c r="P1595" s="59" t="s">
        <v>1481</v>
      </c>
      <c r="Q1595" s="59" t="s">
        <v>1482</v>
      </c>
      <c r="R1595" s="59" t="s">
        <v>1483</v>
      </c>
      <c r="S1595" s="59" t="s">
        <v>1876</v>
      </c>
      <c r="T1595" s="59" t="s">
        <v>1877</v>
      </c>
      <c r="U1595" s="59" t="s">
        <v>1486</v>
      </c>
      <c r="V1595" s="59" t="s">
        <v>1487</v>
      </c>
      <c r="W1595" s="59" t="s">
        <v>1508</v>
      </c>
      <c r="X1595" s="59" t="s">
        <v>1487</v>
      </c>
      <c r="Y1595" s="59" t="s">
        <v>1490</v>
      </c>
      <c r="Z1595" s="59">
        <v>20.86</v>
      </c>
      <c r="AA1595" s="59">
        <v>5.81</v>
      </c>
      <c r="AB1595" s="59">
        <v>15.05</v>
      </c>
      <c r="AC1595" s="59">
        <v>5.81</v>
      </c>
      <c r="AD1595" s="59">
        <v>0</v>
      </c>
      <c r="AE1595" s="59">
        <v>0</v>
      </c>
      <c r="AF1595" s="59" t="s">
        <v>1491</v>
      </c>
      <c r="AG1595" s="59" t="s">
        <v>1407</v>
      </c>
      <c r="AH1595" s="59" t="s">
        <v>1663</v>
      </c>
      <c r="AI1595" s="59" t="s">
        <v>1492</v>
      </c>
      <c r="AJ1595" s="59" t="s">
        <v>1486</v>
      </c>
      <c r="AK1595" s="59" t="s">
        <v>278</v>
      </c>
      <c r="AL1595" s="59" t="s">
        <v>1493</v>
      </c>
      <c r="AM1595" s="59" t="s">
        <v>1494</v>
      </c>
      <c r="AN1595" s="59" t="s">
        <v>1080</v>
      </c>
      <c r="AO1595" s="59" t="s">
        <v>88</v>
      </c>
    </row>
    <row r="1596" spans="1:41" x14ac:dyDescent="0.15">
      <c r="A1596" s="59" t="s">
        <v>1891</v>
      </c>
      <c r="B1596" s="59" t="s">
        <v>1873</v>
      </c>
      <c r="C1596" s="59" t="s">
        <v>1874</v>
      </c>
      <c r="D1596" s="59" t="s">
        <v>1662</v>
      </c>
      <c r="E1596" s="59" t="s">
        <v>1080</v>
      </c>
      <c r="F1596" s="59" t="s">
        <v>1475</v>
      </c>
      <c r="G1596" s="59" t="s">
        <v>1406</v>
      </c>
      <c r="H1596" s="59" t="s">
        <v>1475</v>
      </c>
      <c r="I1596" s="59" t="s">
        <v>1406</v>
      </c>
      <c r="J1596" s="59" t="s">
        <v>1407</v>
      </c>
      <c r="K1596" s="59" t="s">
        <v>1663</v>
      </c>
      <c r="L1596" s="59" t="s">
        <v>1875</v>
      </c>
      <c r="M1596" s="59" t="s">
        <v>1478</v>
      </c>
      <c r="N1596" s="59" t="s">
        <v>1479</v>
      </c>
      <c r="O1596" s="59" t="s">
        <v>1480</v>
      </c>
      <c r="P1596" s="59" t="s">
        <v>1481</v>
      </c>
      <c r="Q1596" s="59" t="s">
        <v>1482</v>
      </c>
      <c r="R1596" s="59" t="s">
        <v>1483</v>
      </c>
      <c r="S1596" s="59" t="s">
        <v>1876</v>
      </c>
      <c r="T1596" s="59" t="s">
        <v>1877</v>
      </c>
      <c r="U1596" s="59" t="s">
        <v>1486</v>
      </c>
      <c r="V1596" s="59" t="s">
        <v>1487</v>
      </c>
      <c r="W1596" s="59" t="s">
        <v>1509</v>
      </c>
      <c r="X1596" s="59" t="s">
        <v>1487</v>
      </c>
      <c r="Y1596" s="59" t="s">
        <v>1490</v>
      </c>
      <c r="Z1596" s="59">
        <v>258.3</v>
      </c>
      <c r="AA1596" s="59">
        <v>53.55</v>
      </c>
      <c r="AB1596" s="59">
        <v>204.75</v>
      </c>
      <c r="AC1596" s="59">
        <v>53.55</v>
      </c>
      <c r="AD1596" s="59">
        <v>0</v>
      </c>
      <c r="AE1596" s="59">
        <v>0</v>
      </c>
      <c r="AF1596" s="59" t="s">
        <v>1491</v>
      </c>
      <c r="AG1596" s="59" t="s">
        <v>1407</v>
      </c>
      <c r="AH1596" s="59" t="s">
        <v>1663</v>
      </c>
      <c r="AI1596" s="59" t="s">
        <v>1492</v>
      </c>
      <c r="AJ1596" s="59" t="s">
        <v>1486</v>
      </c>
      <c r="AK1596" s="59" t="s">
        <v>278</v>
      </c>
      <c r="AL1596" s="59" t="s">
        <v>1493</v>
      </c>
      <c r="AM1596" s="59" t="s">
        <v>1494</v>
      </c>
      <c r="AN1596" s="59" t="s">
        <v>1080</v>
      </c>
      <c r="AO1596" s="59" t="s">
        <v>88</v>
      </c>
    </row>
    <row r="1597" spans="1:41" x14ac:dyDescent="0.15">
      <c r="A1597" s="59" t="s">
        <v>1891</v>
      </c>
      <c r="B1597" s="59" t="s">
        <v>1873</v>
      </c>
      <c r="C1597" s="59" t="s">
        <v>1874</v>
      </c>
      <c r="D1597" s="59" t="s">
        <v>1662</v>
      </c>
      <c r="E1597" s="59" t="s">
        <v>1080</v>
      </c>
      <c r="F1597" s="59" t="s">
        <v>1475</v>
      </c>
      <c r="G1597" s="59" t="s">
        <v>1406</v>
      </c>
      <c r="H1597" s="59" t="s">
        <v>1475</v>
      </c>
      <c r="I1597" s="59" t="s">
        <v>1406</v>
      </c>
      <c r="J1597" s="59" t="s">
        <v>1407</v>
      </c>
      <c r="K1597" s="59" t="s">
        <v>1663</v>
      </c>
      <c r="L1597" s="59" t="s">
        <v>1875</v>
      </c>
      <c r="M1597" s="59" t="s">
        <v>1478</v>
      </c>
      <c r="N1597" s="59" t="s">
        <v>1479</v>
      </c>
      <c r="O1597" s="59" t="s">
        <v>1480</v>
      </c>
      <c r="P1597" s="59" t="s">
        <v>1481</v>
      </c>
      <c r="Q1597" s="59" t="s">
        <v>1482</v>
      </c>
      <c r="R1597" s="59" t="s">
        <v>1483</v>
      </c>
      <c r="S1597" s="59" t="s">
        <v>1876</v>
      </c>
      <c r="T1597" s="59" t="s">
        <v>1877</v>
      </c>
      <c r="U1597" s="59" t="s">
        <v>1486</v>
      </c>
      <c r="V1597" s="59" t="s">
        <v>1487</v>
      </c>
      <c r="W1597" s="59" t="s">
        <v>1488</v>
      </c>
      <c r="X1597" s="59" t="s">
        <v>1511</v>
      </c>
      <c r="Y1597" s="59" t="s">
        <v>1490</v>
      </c>
      <c r="Z1597" s="59">
        <v>215.63</v>
      </c>
      <c r="AA1597" s="59">
        <v>38.590000000000003</v>
      </c>
      <c r="AB1597" s="59">
        <v>177.04</v>
      </c>
      <c r="AC1597" s="59">
        <v>38.590000000000003</v>
      </c>
      <c r="AD1597" s="59">
        <v>0</v>
      </c>
      <c r="AE1597" s="59">
        <v>0</v>
      </c>
      <c r="AF1597" s="59" t="s">
        <v>1491</v>
      </c>
      <c r="AG1597" s="59" t="s">
        <v>1407</v>
      </c>
      <c r="AH1597" s="59" t="s">
        <v>1663</v>
      </c>
      <c r="AI1597" s="59" t="s">
        <v>1492</v>
      </c>
      <c r="AJ1597" s="59" t="s">
        <v>1486</v>
      </c>
      <c r="AK1597" s="59" t="s">
        <v>278</v>
      </c>
      <c r="AL1597" s="59" t="s">
        <v>1493</v>
      </c>
      <c r="AM1597" s="59" t="s">
        <v>1494</v>
      </c>
      <c r="AN1597" s="59" t="s">
        <v>1080</v>
      </c>
      <c r="AO1597" s="59" t="s">
        <v>88</v>
      </c>
    </row>
    <row r="1598" spans="1:41" x14ac:dyDescent="0.15">
      <c r="A1598" s="59" t="s">
        <v>1891</v>
      </c>
      <c r="B1598" s="59" t="s">
        <v>1873</v>
      </c>
      <c r="C1598" s="59" t="s">
        <v>1874</v>
      </c>
      <c r="D1598" s="59" t="s">
        <v>1662</v>
      </c>
      <c r="E1598" s="59" t="s">
        <v>1080</v>
      </c>
      <c r="F1598" s="59" t="s">
        <v>1475</v>
      </c>
      <c r="G1598" s="59" t="s">
        <v>1406</v>
      </c>
      <c r="H1598" s="59" t="s">
        <v>1475</v>
      </c>
      <c r="I1598" s="59" t="s">
        <v>1406</v>
      </c>
      <c r="J1598" s="59" t="s">
        <v>1407</v>
      </c>
      <c r="K1598" s="59" t="s">
        <v>1663</v>
      </c>
      <c r="L1598" s="59" t="s">
        <v>1875</v>
      </c>
      <c r="M1598" s="59" t="s">
        <v>1478</v>
      </c>
      <c r="N1598" s="59" t="s">
        <v>1479</v>
      </c>
      <c r="O1598" s="59" t="s">
        <v>1480</v>
      </c>
      <c r="P1598" s="59" t="s">
        <v>1481</v>
      </c>
      <c r="Q1598" s="59" t="s">
        <v>1482</v>
      </c>
      <c r="R1598" s="59" t="s">
        <v>1483</v>
      </c>
      <c r="S1598" s="59" t="s">
        <v>1876</v>
      </c>
      <c r="T1598" s="59" t="s">
        <v>1877</v>
      </c>
      <c r="U1598" s="59" t="s">
        <v>1486</v>
      </c>
      <c r="V1598" s="59" t="s">
        <v>1487</v>
      </c>
      <c r="W1598" s="59" t="s">
        <v>1514</v>
      </c>
      <c r="X1598" s="59" t="s">
        <v>1487</v>
      </c>
      <c r="Y1598" s="59" t="s">
        <v>1490</v>
      </c>
      <c r="Z1598" s="59">
        <v>11.58</v>
      </c>
      <c r="AA1598" s="59">
        <v>2.41</v>
      </c>
      <c r="AB1598" s="59">
        <v>9.17</v>
      </c>
      <c r="AC1598" s="59">
        <v>2.41</v>
      </c>
      <c r="AD1598" s="59">
        <v>0</v>
      </c>
      <c r="AE1598" s="59">
        <v>0</v>
      </c>
      <c r="AF1598" s="59" t="s">
        <v>1491</v>
      </c>
      <c r="AG1598" s="59" t="s">
        <v>1407</v>
      </c>
      <c r="AH1598" s="59" t="s">
        <v>1663</v>
      </c>
      <c r="AI1598" s="59" t="s">
        <v>1492</v>
      </c>
      <c r="AJ1598" s="59" t="s">
        <v>1486</v>
      </c>
      <c r="AK1598" s="59" t="s">
        <v>278</v>
      </c>
      <c r="AL1598" s="59" t="s">
        <v>1493</v>
      </c>
      <c r="AM1598" s="59" t="s">
        <v>1494</v>
      </c>
      <c r="AN1598" s="59" t="s">
        <v>1080</v>
      </c>
      <c r="AO1598" s="59" t="s">
        <v>88</v>
      </c>
    </row>
    <row r="1599" spans="1:41" x14ac:dyDescent="0.15">
      <c r="A1599" s="59" t="s">
        <v>1891</v>
      </c>
      <c r="B1599" s="59" t="s">
        <v>1672</v>
      </c>
      <c r="C1599" s="59" t="s">
        <v>1829</v>
      </c>
      <c r="D1599" s="59" t="s">
        <v>1674</v>
      </c>
      <c r="E1599" s="59" t="s">
        <v>1675</v>
      </c>
      <c r="F1599" s="59" t="s">
        <v>1475</v>
      </c>
      <c r="G1599" s="59" t="s">
        <v>1406</v>
      </c>
      <c r="H1599" s="59" t="s">
        <v>1475</v>
      </c>
      <c r="I1599" s="59" t="s">
        <v>1406</v>
      </c>
      <c r="J1599" s="59" t="s">
        <v>727</v>
      </c>
      <c r="K1599" s="59" t="s">
        <v>1644</v>
      </c>
      <c r="L1599" s="59" t="s">
        <v>1676</v>
      </c>
      <c r="M1599" s="59" t="s">
        <v>1478</v>
      </c>
      <c r="N1599" s="59" t="s">
        <v>1479</v>
      </c>
      <c r="O1599" s="59" t="s">
        <v>1480</v>
      </c>
      <c r="P1599" s="59" t="s">
        <v>1481</v>
      </c>
      <c r="Q1599" s="59" t="s">
        <v>1482</v>
      </c>
      <c r="R1599" s="59" t="s">
        <v>1483</v>
      </c>
      <c r="S1599" s="59" t="s">
        <v>1677</v>
      </c>
      <c r="T1599" s="59" t="s">
        <v>1678</v>
      </c>
      <c r="U1599" s="59" t="s">
        <v>1486</v>
      </c>
      <c r="V1599" s="59" t="s">
        <v>1487</v>
      </c>
      <c r="W1599" s="59" t="s">
        <v>1508</v>
      </c>
      <c r="X1599" s="59" t="s">
        <v>1487</v>
      </c>
      <c r="Y1599" s="59" t="s">
        <v>1490</v>
      </c>
      <c r="Z1599" s="59">
        <v>444.48</v>
      </c>
      <c r="AA1599" s="59">
        <v>444.48</v>
      </c>
      <c r="AB1599" s="59">
        <v>0</v>
      </c>
      <c r="AC1599" s="59">
        <v>444.48</v>
      </c>
      <c r="AD1599" s="59">
        <v>0</v>
      </c>
      <c r="AE1599" s="59">
        <v>0</v>
      </c>
      <c r="AF1599" s="59" t="s">
        <v>1491</v>
      </c>
      <c r="AG1599" s="59" t="s">
        <v>727</v>
      </c>
      <c r="AH1599" s="59" t="s">
        <v>1644</v>
      </c>
      <c r="AI1599" s="59" t="s">
        <v>1492</v>
      </c>
      <c r="AJ1599" s="59" t="s">
        <v>1486</v>
      </c>
      <c r="AK1599" s="59" t="s">
        <v>278</v>
      </c>
      <c r="AL1599" s="59" t="s">
        <v>1493</v>
      </c>
      <c r="AM1599" s="59" t="s">
        <v>1494</v>
      </c>
      <c r="AN1599" s="59" t="s">
        <v>1384</v>
      </c>
      <c r="AO1599" s="59" t="s">
        <v>107</v>
      </c>
    </row>
    <row r="1600" spans="1:41" x14ac:dyDescent="0.15">
      <c r="A1600" s="59" t="s">
        <v>1891</v>
      </c>
      <c r="B1600" s="59" t="s">
        <v>1672</v>
      </c>
      <c r="C1600" s="59" t="s">
        <v>1829</v>
      </c>
      <c r="D1600" s="59" t="s">
        <v>1674</v>
      </c>
      <c r="E1600" s="59" t="s">
        <v>1675</v>
      </c>
      <c r="F1600" s="59" t="s">
        <v>1475</v>
      </c>
      <c r="G1600" s="59" t="s">
        <v>1406</v>
      </c>
      <c r="H1600" s="59" t="s">
        <v>1475</v>
      </c>
      <c r="I1600" s="59" t="s">
        <v>1406</v>
      </c>
      <c r="J1600" s="59" t="s">
        <v>727</v>
      </c>
      <c r="K1600" s="59" t="s">
        <v>1644</v>
      </c>
      <c r="L1600" s="59" t="s">
        <v>1676</v>
      </c>
      <c r="M1600" s="59" t="s">
        <v>1478</v>
      </c>
      <c r="N1600" s="59" t="s">
        <v>1479</v>
      </c>
      <c r="O1600" s="59" t="s">
        <v>1480</v>
      </c>
      <c r="P1600" s="59" t="s">
        <v>1481</v>
      </c>
      <c r="Q1600" s="59" t="s">
        <v>1482</v>
      </c>
      <c r="R1600" s="59" t="s">
        <v>1483</v>
      </c>
      <c r="S1600" s="59" t="s">
        <v>1677</v>
      </c>
      <c r="T1600" s="59" t="s">
        <v>1678</v>
      </c>
      <c r="U1600" s="59" t="s">
        <v>1486</v>
      </c>
      <c r="V1600" s="59" t="s">
        <v>1487</v>
      </c>
      <c r="W1600" s="59" t="s">
        <v>1509</v>
      </c>
      <c r="X1600" s="59" t="s">
        <v>1487</v>
      </c>
      <c r="Y1600" s="59" t="s">
        <v>1490</v>
      </c>
      <c r="Z1600" s="59">
        <v>3215.22</v>
      </c>
      <c r="AA1600" s="59">
        <v>3215.22</v>
      </c>
      <c r="AB1600" s="59">
        <v>0</v>
      </c>
      <c r="AC1600" s="59">
        <v>3215.22</v>
      </c>
      <c r="AD1600" s="59">
        <v>0</v>
      </c>
      <c r="AE1600" s="59">
        <v>0</v>
      </c>
      <c r="AF1600" s="59" t="s">
        <v>1491</v>
      </c>
      <c r="AG1600" s="59" t="s">
        <v>727</v>
      </c>
      <c r="AH1600" s="59" t="s">
        <v>1644</v>
      </c>
      <c r="AI1600" s="59" t="s">
        <v>1492</v>
      </c>
      <c r="AJ1600" s="59" t="s">
        <v>1486</v>
      </c>
      <c r="AK1600" s="59" t="s">
        <v>278</v>
      </c>
      <c r="AL1600" s="59" t="s">
        <v>1493</v>
      </c>
      <c r="AM1600" s="59" t="s">
        <v>1494</v>
      </c>
      <c r="AN1600" s="59" t="s">
        <v>1384</v>
      </c>
      <c r="AO1600" s="59" t="s">
        <v>107</v>
      </c>
    </row>
    <row r="1601" spans="1:41" x14ac:dyDescent="0.15">
      <c r="A1601" s="59" t="s">
        <v>1891</v>
      </c>
      <c r="B1601" s="59" t="s">
        <v>1672</v>
      </c>
      <c r="C1601" s="59" t="s">
        <v>1829</v>
      </c>
      <c r="D1601" s="59" t="s">
        <v>1674</v>
      </c>
      <c r="E1601" s="59" t="s">
        <v>1675</v>
      </c>
      <c r="F1601" s="59" t="s">
        <v>1475</v>
      </c>
      <c r="G1601" s="59" t="s">
        <v>1406</v>
      </c>
      <c r="H1601" s="59" t="s">
        <v>1475</v>
      </c>
      <c r="I1601" s="59" t="s">
        <v>1406</v>
      </c>
      <c r="J1601" s="59" t="s">
        <v>727</v>
      </c>
      <c r="K1601" s="59" t="s">
        <v>1644</v>
      </c>
      <c r="L1601" s="59" t="s">
        <v>1676</v>
      </c>
      <c r="M1601" s="59" t="s">
        <v>1478</v>
      </c>
      <c r="N1601" s="59" t="s">
        <v>1479</v>
      </c>
      <c r="O1601" s="59" t="s">
        <v>1480</v>
      </c>
      <c r="P1601" s="59" t="s">
        <v>1481</v>
      </c>
      <c r="Q1601" s="59" t="s">
        <v>1482</v>
      </c>
      <c r="R1601" s="59" t="s">
        <v>1483</v>
      </c>
      <c r="S1601" s="59" t="s">
        <v>1677</v>
      </c>
      <c r="T1601" s="59" t="s">
        <v>1678</v>
      </c>
      <c r="U1601" s="59" t="s">
        <v>1486</v>
      </c>
      <c r="V1601" s="59" t="s">
        <v>1487</v>
      </c>
      <c r="W1601" s="59" t="s">
        <v>1488</v>
      </c>
      <c r="X1601" s="59" t="s">
        <v>1511</v>
      </c>
      <c r="Y1601" s="59" t="s">
        <v>1490</v>
      </c>
      <c r="Z1601" s="59">
        <v>10.09</v>
      </c>
      <c r="AA1601" s="59">
        <v>10.09</v>
      </c>
      <c r="AB1601" s="59">
        <v>0</v>
      </c>
      <c r="AC1601" s="59">
        <v>10.09</v>
      </c>
      <c r="AD1601" s="59">
        <v>0</v>
      </c>
      <c r="AE1601" s="59">
        <v>0</v>
      </c>
      <c r="AF1601" s="59" t="s">
        <v>1491</v>
      </c>
      <c r="AG1601" s="59" t="s">
        <v>727</v>
      </c>
      <c r="AH1601" s="59" t="s">
        <v>1644</v>
      </c>
      <c r="AI1601" s="59" t="s">
        <v>1492</v>
      </c>
      <c r="AJ1601" s="59" t="s">
        <v>1486</v>
      </c>
      <c r="AK1601" s="59" t="s">
        <v>278</v>
      </c>
      <c r="AL1601" s="59" t="s">
        <v>1493</v>
      </c>
      <c r="AM1601" s="59" t="s">
        <v>1494</v>
      </c>
      <c r="AN1601" s="59" t="s">
        <v>1384</v>
      </c>
      <c r="AO1601" s="59" t="s">
        <v>107</v>
      </c>
    </row>
    <row r="1602" spans="1:41" x14ac:dyDescent="0.15">
      <c r="A1602" s="59" t="s">
        <v>1891</v>
      </c>
      <c r="B1602" s="59" t="s">
        <v>1672</v>
      </c>
      <c r="C1602" s="59" t="s">
        <v>1829</v>
      </c>
      <c r="D1602" s="59" t="s">
        <v>1674</v>
      </c>
      <c r="E1602" s="59" t="s">
        <v>1675</v>
      </c>
      <c r="F1602" s="59" t="s">
        <v>1475</v>
      </c>
      <c r="G1602" s="59" t="s">
        <v>1406</v>
      </c>
      <c r="H1602" s="59" t="s">
        <v>1475</v>
      </c>
      <c r="I1602" s="59" t="s">
        <v>1406</v>
      </c>
      <c r="J1602" s="59" t="s">
        <v>727</v>
      </c>
      <c r="K1602" s="59" t="s">
        <v>1644</v>
      </c>
      <c r="L1602" s="59" t="s">
        <v>1676</v>
      </c>
      <c r="M1602" s="59" t="s">
        <v>1478</v>
      </c>
      <c r="N1602" s="59" t="s">
        <v>1479</v>
      </c>
      <c r="O1602" s="59" t="s">
        <v>1480</v>
      </c>
      <c r="P1602" s="59" t="s">
        <v>1481</v>
      </c>
      <c r="Q1602" s="59" t="s">
        <v>1482</v>
      </c>
      <c r="R1602" s="59" t="s">
        <v>1483</v>
      </c>
      <c r="S1602" s="59" t="s">
        <v>1677</v>
      </c>
      <c r="T1602" s="59" t="s">
        <v>1678</v>
      </c>
      <c r="U1602" s="59" t="s">
        <v>1486</v>
      </c>
      <c r="V1602" s="59" t="s">
        <v>1487</v>
      </c>
      <c r="W1602" s="59" t="s">
        <v>1513</v>
      </c>
      <c r="X1602" s="59" t="s">
        <v>1487</v>
      </c>
      <c r="Y1602" s="59" t="s">
        <v>1490</v>
      </c>
      <c r="Z1602" s="59">
        <v>330.21</v>
      </c>
      <c r="AA1602" s="59">
        <v>330.21</v>
      </c>
      <c r="AB1602" s="59">
        <v>0</v>
      </c>
      <c r="AC1602" s="59">
        <v>330.21</v>
      </c>
      <c r="AD1602" s="59">
        <v>0</v>
      </c>
      <c r="AE1602" s="59">
        <v>0</v>
      </c>
      <c r="AF1602" s="59" t="s">
        <v>1491</v>
      </c>
      <c r="AG1602" s="59" t="s">
        <v>727</v>
      </c>
      <c r="AH1602" s="59" t="s">
        <v>1644</v>
      </c>
      <c r="AI1602" s="59" t="s">
        <v>1492</v>
      </c>
      <c r="AJ1602" s="59" t="s">
        <v>1486</v>
      </c>
      <c r="AK1602" s="59" t="s">
        <v>278</v>
      </c>
      <c r="AL1602" s="59" t="s">
        <v>1493</v>
      </c>
      <c r="AM1602" s="59" t="s">
        <v>1494</v>
      </c>
      <c r="AN1602" s="59" t="s">
        <v>1384</v>
      </c>
      <c r="AO1602" s="59" t="s">
        <v>107</v>
      </c>
    </row>
    <row r="1603" spans="1:41" x14ac:dyDescent="0.15">
      <c r="A1603" s="59" t="s">
        <v>1891</v>
      </c>
      <c r="B1603" s="59" t="s">
        <v>1764</v>
      </c>
      <c r="C1603" s="59" t="s">
        <v>1765</v>
      </c>
      <c r="D1603" s="59" t="s">
        <v>1638</v>
      </c>
      <c r="E1603" s="59" t="s">
        <v>1639</v>
      </c>
      <c r="F1603" s="59" t="s">
        <v>1475</v>
      </c>
      <c r="G1603" s="59" t="s">
        <v>1406</v>
      </c>
      <c r="H1603" s="59" t="s">
        <v>1475</v>
      </c>
      <c r="I1603" s="59" t="s">
        <v>1406</v>
      </c>
      <c r="J1603" s="59" t="s">
        <v>727</v>
      </c>
      <c r="K1603" s="59" t="s">
        <v>1640</v>
      </c>
      <c r="L1603" s="59" t="s">
        <v>1766</v>
      </c>
      <c r="M1603" s="59" t="s">
        <v>1478</v>
      </c>
      <c r="N1603" s="59" t="s">
        <v>1479</v>
      </c>
      <c r="O1603" s="59" t="s">
        <v>1480</v>
      </c>
      <c r="P1603" s="59" t="s">
        <v>1481</v>
      </c>
      <c r="Q1603" s="59" t="s">
        <v>1482</v>
      </c>
      <c r="R1603" s="59" t="s">
        <v>1483</v>
      </c>
      <c r="S1603" s="59" t="s">
        <v>1767</v>
      </c>
      <c r="T1603" s="59" t="s">
        <v>1768</v>
      </c>
      <c r="U1603" s="59" t="s">
        <v>1486</v>
      </c>
      <c r="V1603" s="59" t="s">
        <v>1487</v>
      </c>
      <c r="W1603" s="59" t="s">
        <v>1509</v>
      </c>
      <c r="X1603" s="59" t="s">
        <v>1487</v>
      </c>
      <c r="Y1603" s="59" t="s">
        <v>1490</v>
      </c>
      <c r="Z1603" s="59">
        <v>1504.08</v>
      </c>
      <c r="AA1603" s="59">
        <v>1504.08</v>
      </c>
      <c r="AB1603" s="59">
        <v>0</v>
      </c>
      <c r="AC1603" s="59">
        <v>1504.08</v>
      </c>
      <c r="AD1603" s="59">
        <v>0</v>
      </c>
      <c r="AE1603" s="59">
        <v>0</v>
      </c>
      <c r="AF1603" s="59" t="s">
        <v>1491</v>
      </c>
      <c r="AG1603" s="59" t="s">
        <v>727</v>
      </c>
      <c r="AH1603" s="59" t="s">
        <v>1644</v>
      </c>
      <c r="AI1603" s="59" t="s">
        <v>1492</v>
      </c>
      <c r="AJ1603" s="59" t="s">
        <v>1486</v>
      </c>
      <c r="AK1603" s="59" t="s">
        <v>278</v>
      </c>
      <c r="AL1603" s="59" t="s">
        <v>1493</v>
      </c>
      <c r="AM1603" s="59" t="s">
        <v>1494</v>
      </c>
      <c r="AN1603" s="59" t="s">
        <v>1384</v>
      </c>
      <c r="AO1603" s="59" t="s">
        <v>107</v>
      </c>
    </row>
    <row r="1604" spans="1:41" x14ac:dyDescent="0.15">
      <c r="A1604" s="59" t="s">
        <v>1891</v>
      </c>
      <c r="B1604" s="59" t="s">
        <v>1764</v>
      </c>
      <c r="C1604" s="59" t="s">
        <v>1765</v>
      </c>
      <c r="D1604" s="59" t="s">
        <v>1638</v>
      </c>
      <c r="E1604" s="59" t="s">
        <v>1639</v>
      </c>
      <c r="F1604" s="59" t="s">
        <v>1475</v>
      </c>
      <c r="G1604" s="59" t="s">
        <v>1406</v>
      </c>
      <c r="H1604" s="59" t="s">
        <v>1475</v>
      </c>
      <c r="I1604" s="59" t="s">
        <v>1406</v>
      </c>
      <c r="J1604" s="59" t="s">
        <v>727</v>
      </c>
      <c r="K1604" s="59" t="s">
        <v>1640</v>
      </c>
      <c r="L1604" s="59" t="s">
        <v>1766</v>
      </c>
      <c r="M1604" s="59" t="s">
        <v>1478</v>
      </c>
      <c r="N1604" s="59" t="s">
        <v>1479</v>
      </c>
      <c r="O1604" s="59" t="s">
        <v>1480</v>
      </c>
      <c r="P1604" s="59" t="s">
        <v>1481</v>
      </c>
      <c r="Q1604" s="59" t="s">
        <v>1482</v>
      </c>
      <c r="R1604" s="59" t="s">
        <v>1483</v>
      </c>
      <c r="S1604" s="59" t="s">
        <v>1767</v>
      </c>
      <c r="T1604" s="59" t="s">
        <v>1768</v>
      </c>
      <c r="U1604" s="59" t="s">
        <v>1486</v>
      </c>
      <c r="V1604" s="59" t="s">
        <v>1487</v>
      </c>
      <c r="W1604" s="59" t="s">
        <v>1488</v>
      </c>
      <c r="X1604" s="59" t="s">
        <v>1511</v>
      </c>
      <c r="Y1604" s="59" t="s">
        <v>1490</v>
      </c>
      <c r="Z1604" s="59">
        <v>0.03</v>
      </c>
      <c r="AA1604" s="59">
        <v>0.03</v>
      </c>
      <c r="AB1604" s="59">
        <v>0</v>
      </c>
      <c r="AC1604" s="59">
        <v>0.03</v>
      </c>
      <c r="AD1604" s="59">
        <v>0</v>
      </c>
      <c r="AE1604" s="59">
        <v>0</v>
      </c>
      <c r="AF1604" s="59" t="s">
        <v>1491</v>
      </c>
      <c r="AG1604" s="59" t="s">
        <v>727</v>
      </c>
      <c r="AH1604" s="59" t="s">
        <v>1644</v>
      </c>
      <c r="AI1604" s="59" t="s">
        <v>1492</v>
      </c>
      <c r="AJ1604" s="59" t="s">
        <v>1486</v>
      </c>
      <c r="AK1604" s="59" t="s">
        <v>278</v>
      </c>
      <c r="AL1604" s="59" t="s">
        <v>1493</v>
      </c>
      <c r="AM1604" s="59" t="s">
        <v>1494</v>
      </c>
      <c r="AN1604" s="59" t="s">
        <v>1384</v>
      </c>
      <c r="AO1604" s="59" t="s">
        <v>107</v>
      </c>
    </row>
    <row r="1605" spans="1:41" x14ac:dyDescent="0.15">
      <c r="A1605" s="59" t="s">
        <v>1891</v>
      </c>
      <c r="B1605" s="59" t="s">
        <v>1894</v>
      </c>
      <c r="C1605" s="59" t="s">
        <v>1895</v>
      </c>
      <c r="D1605" s="59" t="s">
        <v>1674</v>
      </c>
      <c r="E1605" s="59" t="s">
        <v>1675</v>
      </c>
      <c r="F1605" s="59" t="s">
        <v>1475</v>
      </c>
      <c r="G1605" s="59" t="s">
        <v>1406</v>
      </c>
      <c r="H1605" s="59" t="s">
        <v>1475</v>
      </c>
      <c r="I1605" s="59" t="s">
        <v>1406</v>
      </c>
      <c r="J1605" s="59" t="s">
        <v>727</v>
      </c>
      <c r="K1605" s="59" t="s">
        <v>1644</v>
      </c>
      <c r="L1605" s="59" t="s">
        <v>1896</v>
      </c>
      <c r="M1605" s="59" t="s">
        <v>1478</v>
      </c>
      <c r="N1605" s="59" t="s">
        <v>1479</v>
      </c>
      <c r="O1605" s="59" t="s">
        <v>1480</v>
      </c>
      <c r="P1605" s="59" t="s">
        <v>1481</v>
      </c>
      <c r="Q1605" s="59" t="s">
        <v>1482</v>
      </c>
      <c r="R1605" s="59" t="s">
        <v>1483</v>
      </c>
      <c r="S1605" s="59" t="s">
        <v>1897</v>
      </c>
      <c r="T1605" s="59" t="s">
        <v>1898</v>
      </c>
      <c r="U1605" s="59" t="s">
        <v>1486</v>
      </c>
      <c r="V1605" s="59" t="s">
        <v>1487</v>
      </c>
      <c r="W1605" s="59" t="s">
        <v>1509</v>
      </c>
      <c r="X1605" s="59" t="s">
        <v>1487</v>
      </c>
      <c r="Y1605" s="59" t="s">
        <v>1490</v>
      </c>
      <c r="Z1605" s="59">
        <v>106.89</v>
      </c>
      <c r="AA1605" s="59">
        <v>106.89</v>
      </c>
      <c r="AB1605" s="59">
        <v>0</v>
      </c>
      <c r="AC1605" s="59">
        <v>106.89</v>
      </c>
      <c r="AD1605" s="59">
        <v>0</v>
      </c>
      <c r="AE1605" s="59">
        <v>0</v>
      </c>
      <c r="AF1605" s="59" t="s">
        <v>1491</v>
      </c>
      <c r="AG1605" s="59" t="s">
        <v>727</v>
      </c>
      <c r="AH1605" s="59" t="s">
        <v>1644</v>
      </c>
      <c r="AI1605" s="59" t="s">
        <v>1492</v>
      </c>
      <c r="AJ1605" s="59" t="s">
        <v>1486</v>
      </c>
      <c r="AK1605" s="59" t="s">
        <v>278</v>
      </c>
      <c r="AL1605" s="59" t="s">
        <v>1493</v>
      </c>
      <c r="AM1605" s="59" t="s">
        <v>1494</v>
      </c>
      <c r="AN1605" s="59" t="s">
        <v>1384</v>
      </c>
      <c r="AO1605" s="59" t="s">
        <v>107</v>
      </c>
    </row>
    <row r="1606" spans="1:41" x14ac:dyDescent="0.15">
      <c r="A1606" s="59" t="s">
        <v>1891</v>
      </c>
      <c r="B1606" s="59" t="s">
        <v>1894</v>
      </c>
      <c r="C1606" s="59" t="s">
        <v>1895</v>
      </c>
      <c r="D1606" s="59" t="s">
        <v>1674</v>
      </c>
      <c r="E1606" s="59" t="s">
        <v>1675</v>
      </c>
      <c r="F1606" s="59" t="s">
        <v>1475</v>
      </c>
      <c r="G1606" s="59" t="s">
        <v>1406</v>
      </c>
      <c r="H1606" s="59" t="s">
        <v>1475</v>
      </c>
      <c r="I1606" s="59" t="s">
        <v>1406</v>
      </c>
      <c r="J1606" s="59" t="s">
        <v>727</v>
      </c>
      <c r="K1606" s="59" t="s">
        <v>1644</v>
      </c>
      <c r="L1606" s="59" t="s">
        <v>1896</v>
      </c>
      <c r="M1606" s="59" t="s">
        <v>1478</v>
      </c>
      <c r="N1606" s="59" t="s">
        <v>1479</v>
      </c>
      <c r="O1606" s="59" t="s">
        <v>1480</v>
      </c>
      <c r="P1606" s="59" t="s">
        <v>1481</v>
      </c>
      <c r="Q1606" s="59" t="s">
        <v>1482</v>
      </c>
      <c r="R1606" s="59" t="s">
        <v>1483</v>
      </c>
      <c r="S1606" s="59" t="s">
        <v>1897</v>
      </c>
      <c r="T1606" s="59" t="s">
        <v>1898</v>
      </c>
      <c r="U1606" s="59" t="s">
        <v>1486</v>
      </c>
      <c r="V1606" s="59" t="s">
        <v>1487</v>
      </c>
      <c r="W1606" s="59" t="s">
        <v>1488</v>
      </c>
      <c r="X1606" s="59" t="s">
        <v>1511</v>
      </c>
      <c r="Y1606" s="59" t="s">
        <v>1490</v>
      </c>
      <c r="Z1606" s="59">
        <v>2.34</v>
      </c>
      <c r="AA1606" s="59">
        <v>2.34</v>
      </c>
      <c r="AB1606" s="59">
        <v>0</v>
      </c>
      <c r="AC1606" s="59">
        <v>2.34</v>
      </c>
      <c r="AD1606" s="59">
        <v>0</v>
      </c>
      <c r="AE1606" s="59">
        <v>0</v>
      </c>
      <c r="AF1606" s="59" t="s">
        <v>1491</v>
      </c>
      <c r="AG1606" s="59" t="s">
        <v>727</v>
      </c>
      <c r="AH1606" s="59" t="s">
        <v>1644</v>
      </c>
      <c r="AI1606" s="59" t="s">
        <v>1492</v>
      </c>
      <c r="AJ1606" s="59" t="s">
        <v>1486</v>
      </c>
      <c r="AK1606" s="59" t="s">
        <v>278</v>
      </c>
      <c r="AL1606" s="59" t="s">
        <v>1493</v>
      </c>
      <c r="AM1606" s="59" t="s">
        <v>1494</v>
      </c>
      <c r="AN1606" s="59" t="s">
        <v>1384</v>
      </c>
      <c r="AO1606" s="59" t="s">
        <v>107</v>
      </c>
    </row>
    <row r="1607" spans="1:41" x14ac:dyDescent="0.15">
      <c r="A1607" s="59" t="s">
        <v>1891</v>
      </c>
      <c r="B1607" s="59" t="s">
        <v>1684</v>
      </c>
      <c r="C1607" s="59" t="s">
        <v>1685</v>
      </c>
      <c r="D1607" s="59" t="s">
        <v>1674</v>
      </c>
      <c r="E1607" s="59" t="s">
        <v>1675</v>
      </c>
      <c r="F1607" s="59" t="s">
        <v>1475</v>
      </c>
      <c r="G1607" s="59" t="s">
        <v>1406</v>
      </c>
      <c r="H1607" s="59" t="s">
        <v>1475</v>
      </c>
      <c r="I1607" s="59" t="s">
        <v>1406</v>
      </c>
      <c r="J1607" s="59" t="s">
        <v>727</v>
      </c>
      <c r="K1607" s="59" t="s">
        <v>1644</v>
      </c>
      <c r="L1607" s="59" t="s">
        <v>1686</v>
      </c>
      <c r="M1607" s="59" t="s">
        <v>1478</v>
      </c>
      <c r="N1607" s="59" t="s">
        <v>1479</v>
      </c>
      <c r="O1607" s="59" t="s">
        <v>1480</v>
      </c>
      <c r="P1607" s="59" t="s">
        <v>1481</v>
      </c>
      <c r="Q1607" s="59" t="s">
        <v>1482</v>
      </c>
      <c r="R1607" s="59" t="s">
        <v>1483</v>
      </c>
      <c r="S1607" s="59" t="s">
        <v>1687</v>
      </c>
      <c r="T1607" s="59" t="s">
        <v>1688</v>
      </c>
      <c r="U1607" s="59" t="s">
        <v>1486</v>
      </c>
      <c r="V1607" s="59" t="s">
        <v>1487</v>
      </c>
      <c r="W1607" s="59" t="s">
        <v>1509</v>
      </c>
      <c r="X1607" s="59" t="s">
        <v>1487</v>
      </c>
      <c r="Y1607" s="59" t="s">
        <v>1490</v>
      </c>
      <c r="Z1607" s="59">
        <v>5751.28</v>
      </c>
      <c r="AA1607" s="59">
        <v>5751.28</v>
      </c>
      <c r="AB1607" s="59">
        <v>0</v>
      </c>
      <c r="AC1607" s="59">
        <v>5751.28</v>
      </c>
      <c r="AD1607" s="59">
        <v>0</v>
      </c>
      <c r="AE1607" s="59">
        <v>0</v>
      </c>
      <c r="AF1607" s="59" t="s">
        <v>1491</v>
      </c>
      <c r="AG1607" s="59" t="s">
        <v>727</v>
      </c>
      <c r="AH1607" s="59" t="s">
        <v>1644</v>
      </c>
      <c r="AI1607" s="59" t="s">
        <v>1492</v>
      </c>
      <c r="AJ1607" s="59" t="s">
        <v>1486</v>
      </c>
      <c r="AK1607" s="59" t="s">
        <v>278</v>
      </c>
      <c r="AL1607" s="59" t="s">
        <v>1493</v>
      </c>
      <c r="AM1607" s="59" t="s">
        <v>1494</v>
      </c>
      <c r="AN1607" s="59" t="s">
        <v>1384</v>
      </c>
      <c r="AO1607" s="59" t="s">
        <v>107</v>
      </c>
    </row>
    <row r="1608" spans="1:41" x14ac:dyDescent="0.15">
      <c r="A1608" s="59" t="s">
        <v>1891</v>
      </c>
      <c r="B1608" s="59" t="s">
        <v>1684</v>
      </c>
      <c r="C1608" s="59" t="s">
        <v>1685</v>
      </c>
      <c r="D1608" s="59" t="s">
        <v>1674</v>
      </c>
      <c r="E1608" s="59" t="s">
        <v>1675</v>
      </c>
      <c r="F1608" s="59" t="s">
        <v>1475</v>
      </c>
      <c r="G1608" s="59" t="s">
        <v>1406</v>
      </c>
      <c r="H1608" s="59" t="s">
        <v>1475</v>
      </c>
      <c r="I1608" s="59" t="s">
        <v>1406</v>
      </c>
      <c r="J1608" s="59" t="s">
        <v>727</v>
      </c>
      <c r="K1608" s="59" t="s">
        <v>1644</v>
      </c>
      <c r="L1608" s="59" t="s">
        <v>1686</v>
      </c>
      <c r="M1608" s="59" t="s">
        <v>1478</v>
      </c>
      <c r="N1608" s="59" t="s">
        <v>1479</v>
      </c>
      <c r="O1608" s="59" t="s">
        <v>1480</v>
      </c>
      <c r="P1608" s="59" t="s">
        <v>1481</v>
      </c>
      <c r="Q1608" s="59" t="s">
        <v>1482</v>
      </c>
      <c r="R1608" s="59" t="s">
        <v>1483</v>
      </c>
      <c r="S1608" s="59" t="s">
        <v>1687</v>
      </c>
      <c r="T1608" s="59" t="s">
        <v>1688</v>
      </c>
      <c r="U1608" s="59" t="s">
        <v>1486</v>
      </c>
      <c r="V1608" s="59" t="s">
        <v>1487</v>
      </c>
      <c r="W1608" s="59" t="s">
        <v>1488</v>
      </c>
      <c r="X1608" s="59" t="s">
        <v>1511</v>
      </c>
      <c r="Y1608" s="59" t="s">
        <v>1490</v>
      </c>
      <c r="Z1608" s="59">
        <v>44.69</v>
      </c>
      <c r="AA1608" s="59">
        <v>44.69</v>
      </c>
      <c r="AB1608" s="59">
        <v>0</v>
      </c>
      <c r="AC1608" s="59">
        <v>44.69</v>
      </c>
      <c r="AD1608" s="59">
        <v>0</v>
      </c>
      <c r="AE1608" s="59">
        <v>0</v>
      </c>
      <c r="AF1608" s="59" t="s">
        <v>1491</v>
      </c>
      <c r="AG1608" s="59" t="s">
        <v>727</v>
      </c>
      <c r="AH1608" s="59" t="s">
        <v>1644</v>
      </c>
      <c r="AI1608" s="59" t="s">
        <v>1492</v>
      </c>
      <c r="AJ1608" s="59" t="s">
        <v>1486</v>
      </c>
      <c r="AK1608" s="59" t="s">
        <v>278</v>
      </c>
      <c r="AL1608" s="59" t="s">
        <v>1493</v>
      </c>
      <c r="AM1608" s="59" t="s">
        <v>1494</v>
      </c>
      <c r="AN1608" s="59" t="s">
        <v>1384</v>
      </c>
      <c r="AO1608" s="59" t="s">
        <v>107</v>
      </c>
    </row>
    <row r="1609" spans="1:41" x14ac:dyDescent="0.15">
      <c r="A1609" s="59" t="s">
        <v>1891</v>
      </c>
      <c r="B1609" s="59" t="s">
        <v>1689</v>
      </c>
      <c r="C1609" s="59" t="s">
        <v>1690</v>
      </c>
      <c r="D1609" s="59" t="s">
        <v>1674</v>
      </c>
      <c r="E1609" s="59" t="s">
        <v>1675</v>
      </c>
      <c r="F1609" s="59" t="s">
        <v>1475</v>
      </c>
      <c r="G1609" s="59" t="s">
        <v>1406</v>
      </c>
      <c r="H1609" s="59" t="s">
        <v>1475</v>
      </c>
      <c r="I1609" s="59" t="s">
        <v>1406</v>
      </c>
      <c r="J1609" s="59" t="s">
        <v>727</v>
      </c>
      <c r="K1609" s="59" t="s">
        <v>1644</v>
      </c>
      <c r="L1609" s="59" t="s">
        <v>1691</v>
      </c>
      <c r="M1609" s="59" t="s">
        <v>1478</v>
      </c>
      <c r="N1609" s="59" t="s">
        <v>1479</v>
      </c>
      <c r="O1609" s="59" t="s">
        <v>1480</v>
      </c>
      <c r="P1609" s="59" t="s">
        <v>1481</v>
      </c>
      <c r="Q1609" s="59" t="s">
        <v>1482</v>
      </c>
      <c r="R1609" s="59" t="s">
        <v>1483</v>
      </c>
      <c r="S1609" s="59" t="s">
        <v>1692</v>
      </c>
      <c r="T1609" s="59" t="s">
        <v>1693</v>
      </c>
      <c r="U1609" s="59" t="s">
        <v>1486</v>
      </c>
      <c r="V1609" s="59" t="s">
        <v>1487</v>
      </c>
      <c r="W1609" s="59" t="s">
        <v>1509</v>
      </c>
      <c r="X1609" s="59" t="s">
        <v>1487</v>
      </c>
      <c r="Y1609" s="59" t="s">
        <v>1490</v>
      </c>
      <c r="Z1609" s="59">
        <v>2000</v>
      </c>
      <c r="AA1609" s="59">
        <v>2000</v>
      </c>
      <c r="AB1609" s="59">
        <v>0</v>
      </c>
      <c r="AC1609" s="59">
        <v>2000</v>
      </c>
      <c r="AD1609" s="59">
        <v>0</v>
      </c>
      <c r="AE1609" s="59">
        <v>0</v>
      </c>
      <c r="AF1609" s="59" t="s">
        <v>1491</v>
      </c>
      <c r="AG1609" s="59" t="s">
        <v>727</v>
      </c>
      <c r="AH1609" s="59" t="s">
        <v>1644</v>
      </c>
      <c r="AI1609" s="59" t="s">
        <v>1492</v>
      </c>
      <c r="AJ1609" s="59" t="s">
        <v>1486</v>
      </c>
      <c r="AK1609" s="59" t="s">
        <v>278</v>
      </c>
      <c r="AL1609" s="59" t="s">
        <v>1493</v>
      </c>
      <c r="AM1609" s="59" t="s">
        <v>1494</v>
      </c>
      <c r="AN1609" s="59" t="s">
        <v>1384</v>
      </c>
      <c r="AO1609" s="59" t="s">
        <v>107</v>
      </c>
    </row>
    <row r="1610" spans="1:41" x14ac:dyDescent="0.15">
      <c r="A1610" s="59" t="s">
        <v>1891</v>
      </c>
      <c r="B1610" s="59" t="s">
        <v>1887</v>
      </c>
      <c r="C1610" s="59" t="s">
        <v>1888</v>
      </c>
      <c r="D1610" s="59" t="s">
        <v>1674</v>
      </c>
      <c r="E1610" s="59" t="s">
        <v>1675</v>
      </c>
      <c r="F1610" s="59" t="s">
        <v>1475</v>
      </c>
      <c r="G1610" s="59" t="s">
        <v>1406</v>
      </c>
      <c r="H1610" s="59" t="s">
        <v>1475</v>
      </c>
      <c r="I1610" s="59" t="s">
        <v>1406</v>
      </c>
      <c r="J1610" s="59" t="s">
        <v>727</v>
      </c>
      <c r="K1610" s="59" t="s">
        <v>1644</v>
      </c>
      <c r="L1610" s="59" t="s">
        <v>1696</v>
      </c>
      <c r="M1610" s="59" t="s">
        <v>1478</v>
      </c>
      <c r="N1610" s="59" t="s">
        <v>1479</v>
      </c>
      <c r="O1610" s="59" t="s">
        <v>1480</v>
      </c>
      <c r="P1610" s="59" t="s">
        <v>1481</v>
      </c>
      <c r="Q1610" s="59" t="s">
        <v>1482</v>
      </c>
      <c r="R1610" s="59" t="s">
        <v>1483</v>
      </c>
      <c r="S1610" s="59" t="s">
        <v>1889</v>
      </c>
      <c r="T1610" s="59" t="s">
        <v>1890</v>
      </c>
      <c r="U1610" s="59" t="s">
        <v>1486</v>
      </c>
      <c r="V1610" s="59" t="s">
        <v>1487</v>
      </c>
      <c r="W1610" s="59" t="s">
        <v>1509</v>
      </c>
      <c r="X1610" s="59" t="s">
        <v>1487</v>
      </c>
      <c r="Y1610" s="59" t="s">
        <v>1490</v>
      </c>
      <c r="Z1610" s="59">
        <v>2001.27</v>
      </c>
      <c r="AA1610" s="59">
        <v>2001.27</v>
      </c>
      <c r="AB1610" s="59">
        <v>0</v>
      </c>
      <c r="AC1610" s="59">
        <v>2001.27</v>
      </c>
      <c r="AD1610" s="59">
        <v>0</v>
      </c>
      <c r="AE1610" s="59">
        <v>0</v>
      </c>
      <c r="AF1610" s="59" t="s">
        <v>1491</v>
      </c>
      <c r="AG1610" s="59" t="s">
        <v>727</v>
      </c>
      <c r="AH1610" s="59" t="s">
        <v>1644</v>
      </c>
      <c r="AI1610" s="59" t="s">
        <v>1492</v>
      </c>
      <c r="AJ1610" s="59" t="s">
        <v>1486</v>
      </c>
      <c r="AK1610" s="59" t="s">
        <v>278</v>
      </c>
      <c r="AL1610" s="59" t="s">
        <v>1493</v>
      </c>
      <c r="AM1610" s="59" t="s">
        <v>1494</v>
      </c>
      <c r="AN1610" s="59" t="s">
        <v>1384</v>
      </c>
      <c r="AO1610" s="59" t="s">
        <v>107</v>
      </c>
    </row>
    <row r="1611" spans="1:41" x14ac:dyDescent="0.15">
      <c r="A1611" s="59" t="s">
        <v>1891</v>
      </c>
      <c r="B1611" s="59" t="s">
        <v>1835</v>
      </c>
      <c r="C1611" s="59" t="s">
        <v>1836</v>
      </c>
      <c r="D1611" s="59" t="s">
        <v>1837</v>
      </c>
      <c r="E1611" s="59" t="s">
        <v>1838</v>
      </c>
      <c r="F1611" s="59" t="s">
        <v>1475</v>
      </c>
      <c r="G1611" s="59" t="s">
        <v>1406</v>
      </c>
      <c r="H1611" s="59" t="s">
        <v>1475</v>
      </c>
      <c r="I1611" s="59" t="s">
        <v>1406</v>
      </c>
      <c r="J1611" s="59" t="s">
        <v>1476</v>
      </c>
      <c r="K1611" s="59" t="s">
        <v>1839</v>
      </c>
      <c r="L1611" s="59" t="s">
        <v>1840</v>
      </c>
      <c r="M1611" s="59" t="s">
        <v>1478</v>
      </c>
      <c r="N1611" s="59" t="s">
        <v>1479</v>
      </c>
      <c r="O1611" s="59" t="s">
        <v>1480</v>
      </c>
      <c r="P1611" s="59" t="s">
        <v>1481</v>
      </c>
      <c r="Q1611" s="59" t="s">
        <v>1482</v>
      </c>
      <c r="R1611" s="59" t="s">
        <v>1483</v>
      </c>
      <c r="S1611" s="59" t="s">
        <v>1841</v>
      </c>
      <c r="T1611" s="59" t="s">
        <v>1842</v>
      </c>
      <c r="U1611" s="59" t="s">
        <v>1486</v>
      </c>
      <c r="V1611" s="59" t="s">
        <v>1487</v>
      </c>
      <c r="W1611" s="59" t="s">
        <v>1509</v>
      </c>
      <c r="X1611" s="59" t="s">
        <v>1487</v>
      </c>
      <c r="Y1611" s="59" t="s">
        <v>1490</v>
      </c>
      <c r="Z1611" s="59">
        <v>143.79</v>
      </c>
      <c r="AA1611" s="59">
        <v>143.79</v>
      </c>
      <c r="AB1611" s="59">
        <v>0</v>
      </c>
      <c r="AC1611" s="59">
        <v>143.79</v>
      </c>
      <c r="AD1611" s="59">
        <v>0</v>
      </c>
      <c r="AE1611" s="59">
        <v>0</v>
      </c>
      <c r="AF1611" s="59" t="s">
        <v>1491</v>
      </c>
      <c r="AG1611" s="59" t="s">
        <v>1476</v>
      </c>
      <c r="AH1611" s="59" t="s">
        <v>1839</v>
      </c>
      <c r="AI1611" s="59" t="s">
        <v>1492</v>
      </c>
      <c r="AJ1611" s="59" t="s">
        <v>1486</v>
      </c>
      <c r="AK1611" s="59" t="s">
        <v>278</v>
      </c>
      <c r="AL1611" s="59" t="s">
        <v>1493</v>
      </c>
      <c r="AM1611" s="59" t="s">
        <v>1494</v>
      </c>
      <c r="AN1611" s="59" t="s">
        <v>1384</v>
      </c>
      <c r="AO1611" s="59" t="s">
        <v>107</v>
      </c>
    </row>
    <row r="1612" spans="1:41" x14ac:dyDescent="0.15">
      <c r="A1612" s="59" t="s">
        <v>1891</v>
      </c>
      <c r="B1612" s="59" t="s">
        <v>1835</v>
      </c>
      <c r="C1612" s="59" t="s">
        <v>1836</v>
      </c>
      <c r="D1612" s="59" t="s">
        <v>1837</v>
      </c>
      <c r="E1612" s="59" t="s">
        <v>1838</v>
      </c>
      <c r="F1612" s="59" t="s">
        <v>1475</v>
      </c>
      <c r="G1612" s="59" t="s">
        <v>1406</v>
      </c>
      <c r="H1612" s="59" t="s">
        <v>1475</v>
      </c>
      <c r="I1612" s="59" t="s">
        <v>1406</v>
      </c>
      <c r="J1612" s="59" t="s">
        <v>1476</v>
      </c>
      <c r="K1612" s="59" t="s">
        <v>1839</v>
      </c>
      <c r="L1612" s="59" t="s">
        <v>1840</v>
      </c>
      <c r="M1612" s="59" t="s">
        <v>1478</v>
      </c>
      <c r="N1612" s="59" t="s">
        <v>1479</v>
      </c>
      <c r="O1612" s="59" t="s">
        <v>1480</v>
      </c>
      <c r="P1612" s="59" t="s">
        <v>1481</v>
      </c>
      <c r="Q1612" s="59" t="s">
        <v>1482</v>
      </c>
      <c r="R1612" s="59" t="s">
        <v>1483</v>
      </c>
      <c r="S1612" s="59" t="s">
        <v>1841</v>
      </c>
      <c r="T1612" s="59" t="s">
        <v>1842</v>
      </c>
      <c r="U1612" s="59" t="s">
        <v>1486</v>
      </c>
      <c r="V1612" s="59" t="s">
        <v>1487</v>
      </c>
      <c r="W1612" s="59" t="s">
        <v>1488</v>
      </c>
      <c r="X1612" s="59" t="s">
        <v>1510</v>
      </c>
      <c r="Y1612" s="59" t="s">
        <v>1490</v>
      </c>
      <c r="Z1612" s="59">
        <v>20.65</v>
      </c>
      <c r="AA1612" s="59">
        <v>20.65</v>
      </c>
      <c r="AB1612" s="59">
        <v>0</v>
      </c>
      <c r="AC1612" s="59">
        <v>20.65</v>
      </c>
      <c r="AD1612" s="59">
        <v>0</v>
      </c>
      <c r="AE1612" s="59">
        <v>0</v>
      </c>
      <c r="AF1612" s="59" t="s">
        <v>1491</v>
      </c>
      <c r="AG1612" s="59" t="s">
        <v>1476</v>
      </c>
      <c r="AH1612" s="59" t="s">
        <v>1839</v>
      </c>
      <c r="AI1612" s="59" t="s">
        <v>1492</v>
      </c>
      <c r="AJ1612" s="59" t="s">
        <v>1486</v>
      </c>
      <c r="AK1612" s="59" t="s">
        <v>278</v>
      </c>
      <c r="AL1612" s="59" t="s">
        <v>1493</v>
      </c>
      <c r="AM1612" s="59" t="s">
        <v>1494</v>
      </c>
      <c r="AN1612" s="59" t="s">
        <v>1384</v>
      </c>
      <c r="AO1612" s="59" t="s">
        <v>107</v>
      </c>
    </row>
    <row r="1613" spans="1:41" x14ac:dyDescent="0.15">
      <c r="A1613" s="59" t="s">
        <v>1891</v>
      </c>
      <c r="B1613" s="59" t="s">
        <v>1835</v>
      </c>
      <c r="C1613" s="59" t="s">
        <v>1836</v>
      </c>
      <c r="D1613" s="59" t="s">
        <v>1837</v>
      </c>
      <c r="E1613" s="59" t="s">
        <v>1838</v>
      </c>
      <c r="F1613" s="59" t="s">
        <v>1475</v>
      </c>
      <c r="G1613" s="59" t="s">
        <v>1406</v>
      </c>
      <c r="H1613" s="59" t="s">
        <v>1475</v>
      </c>
      <c r="I1613" s="59" t="s">
        <v>1406</v>
      </c>
      <c r="J1613" s="59" t="s">
        <v>1476</v>
      </c>
      <c r="K1613" s="59" t="s">
        <v>1839</v>
      </c>
      <c r="L1613" s="59" t="s">
        <v>1840</v>
      </c>
      <c r="M1613" s="59" t="s">
        <v>1478</v>
      </c>
      <c r="N1613" s="59" t="s">
        <v>1479</v>
      </c>
      <c r="O1613" s="59" t="s">
        <v>1480</v>
      </c>
      <c r="P1613" s="59" t="s">
        <v>1481</v>
      </c>
      <c r="Q1613" s="59" t="s">
        <v>1482</v>
      </c>
      <c r="R1613" s="59" t="s">
        <v>1483</v>
      </c>
      <c r="S1613" s="59" t="s">
        <v>1841</v>
      </c>
      <c r="T1613" s="59" t="s">
        <v>1842</v>
      </c>
      <c r="U1613" s="59" t="s">
        <v>1486</v>
      </c>
      <c r="V1613" s="59" t="s">
        <v>1487</v>
      </c>
      <c r="W1613" s="59" t="s">
        <v>1488</v>
      </c>
      <c r="X1613" s="59" t="s">
        <v>1511</v>
      </c>
      <c r="Y1613" s="59" t="s">
        <v>1490</v>
      </c>
      <c r="Z1613" s="59">
        <v>39.64</v>
      </c>
      <c r="AA1613" s="59">
        <v>39.64</v>
      </c>
      <c r="AB1613" s="59">
        <v>0</v>
      </c>
      <c r="AC1613" s="59">
        <v>39.64</v>
      </c>
      <c r="AD1613" s="59">
        <v>0</v>
      </c>
      <c r="AE1613" s="59">
        <v>0</v>
      </c>
      <c r="AF1613" s="59" t="s">
        <v>1491</v>
      </c>
      <c r="AG1613" s="59" t="s">
        <v>1476</v>
      </c>
      <c r="AH1613" s="59" t="s">
        <v>1839</v>
      </c>
      <c r="AI1613" s="59" t="s">
        <v>1492</v>
      </c>
      <c r="AJ1613" s="59" t="s">
        <v>1486</v>
      </c>
      <c r="AK1613" s="59" t="s">
        <v>278</v>
      </c>
      <c r="AL1613" s="59" t="s">
        <v>1493</v>
      </c>
      <c r="AM1613" s="59" t="s">
        <v>1494</v>
      </c>
      <c r="AN1613" s="59" t="s">
        <v>1384</v>
      </c>
      <c r="AO1613" s="59" t="s">
        <v>107</v>
      </c>
    </row>
    <row r="1614" spans="1:41" x14ac:dyDescent="0.15">
      <c r="A1614" s="59" t="s">
        <v>1891</v>
      </c>
      <c r="B1614" s="59" t="s">
        <v>1699</v>
      </c>
      <c r="C1614" s="59" t="s">
        <v>1700</v>
      </c>
      <c r="D1614" s="59" t="s">
        <v>1701</v>
      </c>
      <c r="E1614" s="59" t="s">
        <v>1702</v>
      </c>
      <c r="F1614" s="59" t="s">
        <v>1475</v>
      </c>
      <c r="G1614" s="59" t="s">
        <v>1406</v>
      </c>
      <c r="H1614" s="59" t="s">
        <v>1475</v>
      </c>
      <c r="I1614" s="59" t="s">
        <v>1406</v>
      </c>
      <c r="J1614" s="59" t="s">
        <v>727</v>
      </c>
      <c r="K1614" s="59" t="s">
        <v>1703</v>
      </c>
      <c r="L1614" s="59" t="s">
        <v>1704</v>
      </c>
      <c r="M1614" s="59" t="s">
        <v>1478</v>
      </c>
      <c r="N1614" s="59" t="s">
        <v>1479</v>
      </c>
      <c r="O1614" s="59" t="s">
        <v>1480</v>
      </c>
      <c r="P1614" s="59" t="s">
        <v>1481</v>
      </c>
      <c r="Q1614" s="59" t="s">
        <v>1482</v>
      </c>
      <c r="R1614" s="59" t="s">
        <v>1483</v>
      </c>
      <c r="S1614" s="59" t="s">
        <v>1743</v>
      </c>
      <c r="T1614" s="59" t="s">
        <v>1744</v>
      </c>
      <c r="U1614" s="59" t="s">
        <v>1486</v>
      </c>
      <c r="V1614" s="59" t="s">
        <v>1487</v>
      </c>
      <c r="W1614" s="59" t="s">
        <v>1500</v>
      </c>
      <c r="X1614" s="59" t="s">
        <v>1501</v>
      </c>
      <c r="Y1614" s="59" t="s">
        <v>1490</v>
      </c>
      <c r="Z1614" s="59">
        <v>0.01</v>
      </c>
      <c r="AA1614" s="59">
        <v>0.01</v>
      </c>
      <c r="AB1614" s="59">
        <v>0</v>
      </c>
      <c r="AC1614" s="59">
        <v>0.01</v>
      </c>
      <c r="AD1614" s="59">
        <v>0</v>
      </c>
      <c r="AE1614" s="59">
        <v>0</v>
      </c>
      <c r="AF1614" s="59" t="s">
        <v>1707</v>
      </c>
      <c r="AG1614" s="59" t="s">
        <v>1406</v>
      </c>
      <c r="AH1614" s="59" t="s">
        <v>1406</v>
      </c>
      <c r="AI1614" s="59" t="s">
        <v>1523</v>
      </c>
      <c r="AJ1614" s="59" t="s">
        <v>1486</v>
      </c>
      <c r="AK1614" s="59" t="s">
        <v>278</v>
      </c>
      <c r="AL1614" s="59" t="s">
        <v>1493</v>
      </c>
      <c r="AM1614" s="59" t="s">
        <v>1494</v>
      </c>
      <c r="AN1614" s="59" t="s">
        <v>1384</v>
      </c>
      <c r="AO1614" s="59" t="s">
        <v>107</v>
      </c>
    </row>
    <row r="1615" spans="1:41" x14ac:dyDescent="0.15">
      <c r="A1615" s="59" t="s">
        <v>1891</v>
      </c>
      <c r="B1615" s="59" t="s">
        <v>1699</v>
      </c>
      <c r="C1615" s="59" t="s">
        <v>1700</v>
      </c>
      <c r="D1615" s="59" t="s">
        <v>1701</v>
      </c>
      <c r="E1615" s="59" t="s">
        <v>1702</v>
      </c>
      <c r="F1615" s="59" t="s">
        <v>1475</v>
      </c>
      <c r="G1615" s="59" t="s">
        <v>1406</v>
      </c>
      <c r="H1615" s="59" t="s">
        <v>1475</v>
      </c>
      <c r="I1615" s="59" t="s">
        <v>1406</v>
      </c>
      <c r="J1615" s="59" t="s">
        <v>727</v>
      </c>
      <c r="K1615" s="59" t="s">
        <v>1703</v>
      </c>
      <c r="L1615" s="59" t="s">
        <v>1704</v>
      </c>
      <c r="M1615" s="59" t="s">
        <v>1478</v>
      </c>
      <c r="N1615" s="59" t="s">
        <v>1479</v>
      </c>
      <c r="O1615" s="59" t="s">
        <v>1480</v>
      </c>
      <c r="P1615" s="59" t="s">
        <v>1481</v>
      </c>
      <c r="Q1615" s="59" t="s">
        <v>1482</v>
      </c>
      <c r="R1615" s="59" t="s">
        <v>1483</v>
      </c>
      <c r="S1615" s="59" t="s">
        <v>1705</v>
      </c>
      <c r="T1615" s="59" t="s">
        <v>1706</v>
      </c>
      <c r="U1615" s="59" t="s">
        <v>1486</v>
      </c>
      <c r="V1615" s="59" t="s">
        <v>1487</v>
      </c>
      <c r="W1615" s="59" t="s">
        <v>1508</v>
      </c>
      <c r="X1615" s="59" t="s">
        <v>1487</v>
      </c>
      <c r="Y1615" s="59" t="s">
        <v>1490</v>
      </c>
      <c r="Z1615" s="59">
        <v>15.96</v>
      </c>
      <c r="AA1615" s="59">
        <v>15.96</v>
      </c>
      <c r="AB1615" s="59">
        <v>0</v>
      </c>
      <c r="AC1615" s="59">
        <v>15.96</v>
      </c>
      <c r="AD1615" s="59">
        <v>0</v>
      </c>
      <c r="AE1615" s="59">
        <v>0</v>
      </c>
      <c r="AF1615" s="59" t="s">
        <v>1707</v>
      </c>
      <c r="AG1615" s="59" t="s">
        <v>1406</v>
      </c>
      <c r="AH1615" s="59" t="s">
        <v>1406</v>
      </c>
      <c r="AI1615" s="59" t="s">
        <v>1523</v>
      </c>
      <c r="AJ1615" s="59" t="s">
        <v>1486</v>
      </c>
      <c r="AK1615" s="59" t="s">
        <v>278</v>
      </c>
      <c r="AL1615" s="59" t="s">
        <v>1493</v>
      </c>
      <c r="AM1615" s="59" t="s">
        <v>1494</v>
      </c>
      <c r="AN1615" s="59" t="s">
        <v>1384</v>
      </c>
      <c r="AO1615" s="59" t="s">
        <v>107</v>
      </c>
    </row>
    <row r="1616" spans="1:41" x14ac:dyDescent="0.15">
      <c r="A1616" s="59" t="s">
        <v>1891</v>
      </c>
      <c r="B1616" s="59" t="s">
        <v>1699</v>
      </c>
      <c r="C1616" s="59" t="s">
        <v>1700</v>
      </c>
      <c r="D1616" s="59" t="s">
        <v>1701</v>
      </c>
      <c r="E1616" s="59" t="s">
        <v>1702</v>
      </c>
      <c r="F1616" s="59" t="s">
        <v>1475</v>
      </c>
      <c r="G1616" s="59" t="s">
        <v>1406</v>
      </c>
      <c r="H1616" s="59" t="s">
        <v>1475</v>
      </c>
      <c r="I1616" s="59" t="s">
        <v>1406</v>
      </c>
      <c r="J1616" s="59" t="s">
        <v>727</v>
      </c>
      <c r="K1616" s="59" t="s">
        <v>1703</v>
      </c>
      <c r="L1616" s="59" t="s">
        <v>1704</v>
      </c>
      <c r="M1616" s="59" t="s">
        <v>1478</v>
      </c>
      <c r="N1616" s="59" t="s">
        <v>1479</v>
      </c>
      <c r="O1616" s="59" t="s">
        <v>1480</v>
      </c>
      <c r="P1616" s="59" t="s">
        <v>1481</v>
      </c>
      <c r="Q1616" s="59" t="s">
        <v>1482</v>
      </c>
      <c r="R1616" s="59" t="s">
        <v>1483</v>
      </c>
      <c r="S1616" s="59" t="s">
        <v>1705</v>
      </c>
      <c r="T1616" s="59" t="s">
        <v>1706</v>
      </c>
      <c r="U1616" s="59" t="s">
        <v>1486</v>
      </c>
      <c r="V1616" s="59" t="s">
        <v>1487</v>
      </c>
      <c r="W1616" s="59" t="s">
        <v>1509</v>
      </c>
      <c r="X1616" s="59" t="s">
        <v>1487</v>
      </c>
      <c r="Y1616" s="59" t="s">
        <v>1490</v>
      </c>
      <c r="Z1616" s="59">
        <v>17.59</v>
      </c>
      <c r="AA1616" s="59">
        <v>17.59</v>
      </c>
      <c r="AB1616" s="59">
        <v>0</v>
      </c>
      <c r="AC1616" s="59">
        <v>17.59</v>
      </c>
      <c r="AD1616" s="59">
        <v>0</v>
      </c>
      <c r="AE1616" s="59">
        <v>0</v>
      </c>
      <c r="AF1616" s="59" t="s">
        <v>1707</v>
      </c>
      <c r="AG1616" s="59" t="s">
        <v>1406</v>
      </c>
      <c r="AH1616" s="59" t="s">
        <v>1406</v>
      </c>
      <c r="AI1616" s="59" t="s">
        <v>1523</v>
      </c>
      <c r="AJ1616" s="59" t="s">
        <v>1486</v>
      </c>
      <c r="AK1616" s="59" t="s">
        <v>278</v>
      </c>
      <c r="AL1616" s="59" t="s">
        <v>1493</v>
      </c>
      <c r="AM1616" s="59" t="s">
        <v>1494</v>
      </c>
      <c r="AN1616" s="59" t="s">
        <v>1384</v>
      </c>
      <c r="AO1616" s="59" t="s">
        <v>107</v>
      </c>
    </row>
    <row r="1617" spans="1:41" x14ac:dyDescent="0.15">
      <c r="A1617" s="59" t="s">
        <v>1891</v>
      </c>
      <c r="B1617" s="59" t="s">
        <v>1699</v>
      </c>
      <c r="C1617" s="59" t="s">
        <v>1700</v>
      </c>
      <c r="D1617" s="59" t="s">
        <v>1701</v>
      </c>
      <c r="E1617" s="59" t="s">
        <v>1702</v>
      </c>
      <c r="F1617" s="59" t="s">
        <v>1475</v>
      </c>
      <c r="G1617" s="59" t="s">
        <v>1406</v>
      </c>
      <c r="H1617" s="59" t="s">
        <v>1475</v>
      </c>
      <c r="I1617" s="59" t="s">
        <v>1406</v>
      </c>
      <c r="J1617" s="59" t="s">
        <v>727</v>
      </c>
      <c r="K1617" s="59" t="s">
        <v>1703</v>
      </c>
      <c r="L1617" s="59" t="s">
        <v>1704</v>
      </c>
      <c r="M1617" s="59" t="s">
        <v>1478</v>
      </c>
      <c r="N1617" s="59" t="s">
        <v>1479</v>
      </c>
      <c r="O1617" s="59" t="s">
        <v>1480</v>
      </c>
      <c r="P1617" s="59" t="s">
        <v>1481</v>
      </c>
      <c r="Q1617" s="59" t="s">
        <v>1482</v>
      </c>
      <c r="R1617" s="59" t="s">
        <v>1483</v>
      </c>
      <c r="S1617" s="59" t="s">
        <v>1705</v>
      </c>
      <c r="T1617" s="59" t="s">
        <v>1706</v>
      </c>
      <c r="U1617" s="59" t="s">
        <v>1486</v>
      </c>
      <c r="V1617" s="59" t="s">
        <v>1487</v>
      </c>
      <c r="W1617" s="59" t="s">
        <v>1513</v>
      </c>
      <c r="X1617" s="59" t="s">
        <v>1487</v>
      </c>
      <c r="Y1617" s="59" t="s">
        <v>1490</v>
      </c>
      <c r="Z1617" s="59">
        <v>17.82</v>
      </c>
      <c r="AA1617" s="59">
        <v>17.82</v>
      </c>
      <c r="AB1617" s="59">
        <v>0</v>
      </c>
      <c r="AC1617" s="59">
        <v>17.82</v>
      </c>
      <c r="AD1617" s="59">
        <v>0</v>
      </c>
      <c r="AE1617" s="59">
        <v>0</v>
      </c>
      <c r="AF1617" s="59" t="s">
        <v>1707</v>
      </c>
      <c r="AG1617" s="59" t="s">
        <v>1406</v>
      </c>
      <c r="AH1617" s="59" t="s">
        <v>1406</v>
      </c>
      <c r="AI1617" s="59" t="s">
        <v>1523</v>
      </c>
      <c r="AJ1617" s="59" t="s">
        <v>1486</v>
      </c>
      <c r="AK1617" s="59" t="s">
        <v>278</v>
      </c>
      <c r="AL1617" s="59" t="s">
        <v>1493</v>
      </c>
      <c r="AM1617" s="59" t="s">
        <v>1494</v>
      </c>
      <c r="AN1617" s="59" t="s">
        <v>1384</v>
      </c>
      <c r="AO1617" s="59" t="s">
        <v>107</v>
      </c>
    </row>
    <row r="1618" spans="1:41" x14ac:dyDescent="0.15">
      <c r="A1618" s="59" t="s">
        <v>1891</v>
      </c>
      <c r="B1618" s="59" t="s">
        <v>1699</v>
      </c>
      <c r="C1618" s="59" t="s">
        <v>1700</v>
      </c>
      <c r="D1618" s="59" t="s">
        <v>1701</v>
      </c>
      <c r="E1618" s="59" t="s">
        <v>1702</v>
      </c>
      <c r="F1618" s="59" t="s">
        <v>1475</v>
      </c>
      <c r="G1618" s="59" t="s">
        <v>1406</v>
      </c>
      <c r="H1618" s="59" t="s">
        <v>1475</v>
      </c>
      <c r="I1618" s="59" t="s">
        <v>1406</v>
      </c>
      <c r="J1618" s="59" t="s">
        <v>727</v>
      </c>
      <c r="K1618" s="59" t="s">
        <v>1703</v>
      </c>
      <c r="L1618" s="59" t="s">
        <v>1704</v>
      </c>
      <c r="M1618" s="59" t="s">
        <v>1478</v>
      </c>
      <c r="N1618" s="59" t="s">
        <v>1479</v>
      </c>
      <c r="O1618" s="59" t="s">
        <v>1480</v>
      </c>
      <c r="P1618" s="59" t="s">
        <v>1481</v>
      </c>
      <c r="Q1618" s="59" t="s">
        <v>1482</v>
      </c>
      <c r="R1618" s="59" t="s">
        <v>1483</v>
      </c>
      <c r="S1618" s="59" t="s">
        <v>1705</v>
      </c>
      <c r="T1618" s="59" t="s">
        <v>1706</v>
      </c>
      <c r="U1618" s="59" t="s">
        <v>1486</v>
      </c>
      <c r="V1618" s="59" t="s">
        <v>1487</v>
      </c>
      <c r="W1618" s="59" t="s">
        <v>1514</v>
      </c>
      <c r="X1618" s="59" t="s">
        <v>1487</v>
      </c>
      <c r="Y1618" s="59" t="s">
        <v>1490</v>
      </c>
      <c r="Z1618" s="59">
        <v>1.73</v>
      </c>
      <c r="AA1618" s="59">
        <v>1.73</v>
      </c>
      <c r="AB1618" s="59">
        <v>0</v>
      </c>
      <c r="AC1618" s="59">
        <v>1.73</v>
      </c>
      <c r="AD1618" s="59">
        <v>0</v>
      </c>
      <c r="AE1618" s="59">
        <v>0</v>
      </c>
      <c r="AF1618" s="59" t="s">
        <v>1707</v>
      </c>
      <c r="AG1618" s="59" t="s">
        <v>1406</v>
      </c>
      <c r="AH1618" s="59" t="s">
        <v>1406</v>
      </c>
      <c r="AI1618" s="59" t="s">
        <v>1523</v>
      </c>
      <c r="AJ1618" s="59" t="s">
        <v>1486</v>
      </c>
      <c r="AK1618" s="59" t="s">
        <v>278</v>
      </c>
      <c r="AL1618" s="59" t="s">
        <v>1493</v>
      </c>
      <c r="AM1618" s="59" t="s">
        <v>1494</v>
      </c>
      <c r="AN1618" s="59" t="s">
        <v>1384</v>
      </c>
      <c r="AO1618" s="59" t="s">
        <v>107</v>
      </c>
    </row>
    <row r="1619" spans="1:41" x14ac:dyDescent="0.15">
      <c r="A1619" s="59" t="s">
        <v>1891</v>
      </c>
      <c r="B1619" s="59" t="s">
        <v>1708</v>
      </c>
      <c r="C1619" s="59" t="s">
        <v>1709</v>
      </c>
      <c r="D1619" s="59" t="s">
        <v>1701</v>
      </c>
      <c r="E1619" s="59" t="s">
        <v>1702</v>
      </c>
      <c r="F1619" s="59" t="s">
        <v>1475</v>
      </c>
      <c r="G1619" s="59" t="s">
        <v>1406</v>
      </c>
      <c r="H1619" s="59" t="s">
        <v>1475</v>
      </c>
      <c r="I1619" s="59" t="s">
        <v>1406</v>
      </c>
      <c r="J1619" s="59" t="s">
        <v>727</v>
      </c>
      <c r="K1619" s="59" t="s">
        <v>1703</v>
      </c>
      <c r="L1619" s="59" t="s">
        <v>1710</v>
      </c>
      <c r="M1619" s="59" t="s">
        <v>1478</v>
      </c>
      <c r="N1619" s="59" t="s">
        <v>1479</v>
      </c>
      <c r="O1619" s="59" t="s">
        <v>1480</v>
      </c>
      <c r="P1619" s="59" t="s">
        <v>1481</v>
      </c>
      <c r="Q1619" s="59" t="s">
        <v>1482</v>
      </c>
      <c r="R1619" s="59" t="s">
        <v>1483</v>
      </c>
      <c r="S1619" s="59" t="s">
        <v>1745</v>
      </c>
      <c r="T1619" s="59" t="s">
        <v>1746</v>
      </c>
      <c r="U1619" s="59" t="s">
        <v>1486</v>
      </c>
      <c r="V1619" s="59" t="s">
        <v>1487</v>
      </c>
      <c r="W1619" s="59" t="s">
        <v>1500</v>
      </c>
      <c r="X1619" s="59" t="s">
        <v>1501</v>
      </c>
      <c r="Y1619" s="59" t="s">
        <v>1490</v>
      </c>
      <c r="Z1619" s="59">
        <v>0.01</v>
      </c>
      <c r="AA1619" s="59">
        <v>0.01</v>
      </c>
      <c r="AB1619" s="59">
        <v>0</v>
      </c>
      <c r="AC1619" s="59">
        <v>0.01</v>
      </c>
      <c r="AD1619" s="59">
        <v>0</v>
      </c>
      <c r="AE1619" s="59">
        <v>0</v>
      </c>
      <c r="AF1619" s="59" t="s">
        <v>1491</v>
      </c>
      <c r="AG1619" s="59" t="s">
        <v>727</v>
      </c>
      <c r="AH1619" s="59" t="s">
        <v>1713</v>
      </c>
      <c r="AI1619" s="59" t="s">
        <v>1492</v>
      </c>
      <c r="AJ1619" s="59" t="s">
        <v>1486</v>
      </c>
      <c r="AK1619" s="59" t="s">
        <v>278</v>
      </c>
      <c r="AL1619" s="59" t="s">
        <v>1493</v>
      </c>
      <c r="AM1619" s="59" t="s">
        <v>1494</v>
      </c>
      <c r="AN1619" s="59" t="s">
        <v>1384</v>
      </c>
      <c r="AO1619" s="59" t="s">
        <v>107</v>
      </c>
    </row>
    <row r="1620" spans="1:41" x14ac:dyDescent="0.15">
      <c r="A1620" s="59" t="s">
        <v>1891</v>
      </c>
      <c r="B1620" s="59" t="s">
        <v>1708</v>
      </c>
      <c r="C1620" s="59" t="s">
        <v>1709</v>
      </c>
      <c r="D1620" s="59" t="s">
        <v>1701</v>
      </c>
      <c r="E1620" s="59" t="s">
        <v>1702</v>
      </c>
      <c r="F1620" s="59" t="s">
        <v>1475</v>
      </c>
      <c r="G1620" s="59" t="s">
        <v>1406</v>
      </c>
      <c r="H1620" s="59" t="s">
        <v>1475</v>
      </c>
      <c r="I1620" s="59" t="s">
        <v>1406</v>
      </c>
      <c r="J1620" s="59" t="s">
        <v>727</v>
      </c>
      <c r="K1620" s="59" t="s">
        <v>1703</v>
      </c>
      <c r="L1620" s="59" t="s">
        <v>1710</v>
      </c>
      <c r="M1620" s="59" t="s">
        <v>1478</v>
      </c>
      <c r="N1620" s="59" t="s">
        <v>1479</v>
      </c>
      <c r="O1620" s="59" t="s">
        <v>1480</v>
      </c>
      <c r="P1620" s="59" t="s">
        <v>1481</v>
      </c>
      <c r="Q1620" s="59" t="s">
        <v>1482</v>
      </c>
      <c r="R1620" s="59" t="s">
        <v>1483</v>
      </c>
      <c r="S1620" s="59" t="s">
        <v>1711</v>
      </c>
      <c r="T1620" s="59" t="s">
        <v>1712</v>
      </c>
      <c r="U1620" s="59" t="s">
        <v>1486</v>
      </c>
      <c r="V1620" s="59" t="s">
        <v>1487</v>
      </c>
      <c r="W1620" s="59" t="s">
        <v>1508</v>
      </c>
      <c r="X1620" s="59" t="s">
        <v>1487</v>
      </c>
      <c r="Y1620" s="59" t="s">
        <v>1490</v>
      </c>
      <c r="Z1620" s="59">
        <v>15.03</v>
      </c>
      <c r="AA1620" s="59">
        <v>15.03</v>
      </c>
      <c r="AB1620" s="59">
        <v>0</v>
      </c>
      <c r="AC1620" s="59">
        <v>15.03</v>
      </c>
      <c r="AD1620" s="59">
        <v>0</v>
      </c>
      <c r="AE1620" s="59">
        <v>0</v>
      </c>
      <c r="AF1620" s="59" t="s">
        <v>1491</v>
      </c>
      <c r="AG1620" s="59" t="s">
        <v>727</v>
      </c>
      <c r="AH1620" s="59" t="s">
        <v>1713</v>
      </c>
      <c r="AI1620" s="59" t="s">
        <v>1492</v>
      </c>
      <c r="AJ1620" s="59" t="s">
        <v>1486</v>
      </c>
      <c r="AK1620" s="59" t="s">
        <v>278</v>
      </c>
      <c r="AL1620" s="59" t="s">
        <v>1493</v>
      </c>
      <c r="AM1620" s="59" t="s">
        <v>1494</v>
      </c>
      <c r="AN1620" s="59" t="s">
        <v>1384</v>
      </c>
      <c r="AO1620" s="59" t="s">
        <v>107</v>
      </c>
    </row>
    <row r="1621" spans="1:41" x14ac:dyDescent="0.15">
      <c r="A1621" s="59" t="s">
        <v>1891</v>
      </c>
      <c r="B1621" s="59" t="s">
        <v>1708</v>
      </c>
      <c r="C1621" s="59" t="s">
        <v>1709</v>
      </c>
      <c r="D1621" s="59" t="s">
        <v>1701</v>
      </c>
      <c r="E1621" s="59" t="s">
        <v>1702</v>
      </c>
      <c r="F1621" s="59" t="s">
        <v>1475</v>
      </c>
      <c r="G1621" s="59" t="s">
        <v>1406</v>
      </c>
      <c r="H1621" s="59" t="s">
        <v>1475</v>
      </c>
      <c r="I1621" s="59" t="s">
        <v>1406</v>
      </c>
      <c r="J1621" s="59" t="s">
        <v>727</v>
      </c>
      <c r="K1621" s="59" t="s">
        <v>1703</v>
      </c>
      <c r="L1621" s="59" t="s">
        <v>1710</v>
      </c>
      <c r="M1621" s="59" t="s">
        <v>1478</v>
      </c>
      <c r="N1621" s="59" t="s">
        <v>1479</v>
      </c>
      <c r="O1621" s="59" t="s">
        <v>1480</v>
      </c>
      <c r="P1621" s="59" t="s">
        <v>1481</v>
      </c>
      <c r="Q1621" s="59" t="s">
        <v>1482</v>
      </c>
      <c r="R1621" s="59" t="s">
        <v>1483</v>
      </c>
      <c r="S1621" s="59" t="s">
        <v>1711</v>
      </c>
      <c r="T1621" s="59" t="s">
        <v>1712</v>
      </c>
      <c r="U1621" s="59" t="s">
        <v>1486</v>
      </c>
      <c r="V1621" s="59" t="s">
        <v>1487</v>
      </c>
      <c r="W1621" s="59" t="s">
        <v>1509</v>
      </c>
      <c r="X1621" s="59" t="s">
        <v>1487</v>
      </c>
      <c r="Y1621" s="59" t="s">
        <v>1490</v>
      </c>
      <c r="Z1621" s="59">
        <v>0.99</v>
      </c>
      <c r="AA1621" s="59">
        <v>0.99</v>
      </c>
      <c r="AB1621" s="59">
        <v>0</v>
      </c>
      <c r="AC1621" s="59">
        <v>0.99</v>
      </c>
      <c r="AD1621" s="59">
        <v>0</v>
      </c>
      <c r="AE1621" s="59">
        <v>0</v>
      </c>
      <c r="AF1621" s="59" t="s">
        <v>1491</v>
      </c>
      <c r="AG1621" s="59" t="s">
        <v>727</v>
      </c>
      <c r="AH1621" s="59" t="s">
        <v>1713</v>
      </c>
      <c r="AI1621" s="59" t="s">
        <v>1492</v>
      </c>
      <c r="AJ1621" s="59" t="s">
        <v>1486</v>
      </c>
      <c r="AK1621" s="59" t="s">
        <v>278</v>
      </c>
      <c r="AL1621" s="59" t="s">
        <v>1493</v>
      </c>
      <c r="AM1621" s="59" t="s">
        <v>1494</v>
      </c>
      <c r="AN1621" s="59" t="s">
        <v>1384</v>
      </c>
      <c r="AO1621" s="59" t="s">
        <v>107</v>
      </c>
    </row>
    <row r="1622" spans="1:41" x14ac:dyDescent="0.15">
      <c r="A1622" s="59" t="s">
        <v>1891</v>
      </c>
      <c r="B1622" s="59" t="s">
        <v>1708</v>
      </c>
      <c r="C1622" s="59" t="s">
        <v>1709</v>
      </c>
      <c r="D1622" s="59" t="s">
        <v>1701</v>
      </c>
      <c r="E1622" s="59" t="s">
        <v>1702</v>
      </c>
      <c r="F1622" s="59" t="s">
        <v>1475</v>
      </c>
      <c r="G1622" s="59" t="s">
        <v>1406</v>
      </c>
      <c r="H1622" s="59" t="s">
        <v>1475</v>
      </c>
      <c r="I1622" s="59" t="s">
        <v>1406</v>
      </c>
      <c r="J1622" s="59" t="s">
        <v>727</v>
      </c>
      <c r="K1622" s="59" t="s">
        <v>1703</v>
      </c>
      <c r="L1622" s="59" t="s">
        <v>1710</v>
      </c>
      <c r="M1622" s="59" t="s">
        <v>1478</v>
      </c>
      <c r="N1622" s="59" t="s">
        <v>1479</v>
      </c>
      <c r="O1622" s="59" t="s">
        <v>1480</v>
      </c>
      <c r="P1622" s="59" t="s">
        <v>1481</v>
      </c>
      <c r="Q1622" s="59" t="s">
        <v>1482</v>
      </c>
      <c r="R1622" s="59" t="s">
        <v>1483</v>
      </c>
      <c r="S1622" s="59" t="s">
        <v>1711</v>
      </c>
      <c r="T1622" s="59" t="s">
        <v>1712</v>
      </c>
      <c r="U1622" s="59" t="s">
        <v>1486</v>
      </c>
      <c r="V1622" s="59" t="s">
        <v>1487</v>
      </c>
      <c r="W1622" s="59" t="s">
        <v>1488</v>
      </c>
      <c r="X1622" s="59" t="s">
        <v>1510</v>
      </c>
      <c r="Y1622" s="59" t="s">
        <v>1490</v>
      </c>
      <c r="Z1622" s="59">
        <v>1.1299999999999999</v>
      </c>
      <c r="AA1622" s="59">
        <v>1.1299999999999999</v>
      </c>
      <c r="AB1622" s="59">
        <v>0</v>
      </c>
      <c r="AC1622" s="59">
        <v>1.1299999999999999</v>
      </c>
      <c r="AD1622" s="59">
        <v>0</v>
      </c>
      <c r="AE1622" s="59">
        <v>0</v>
      </c>
      <c r="AF1622" s="59" t="s">
        <v>1491</v>
      </c>
      <c r="AG1622" s="59" t="s">
        <v>727</v>
      </c>
      <c r="AH1622" s="59" t="s">
        <v>1713</v>
      </c>
      <c r="AI1622" s="59" t="s">
        <v>1492</v>
      </c>
      <c r="AJ1622" s="59" t="s">
        <v>1486</v>
      </c>
      <c r="AK1622" s="59" t="s">
        <v>278</v>
      </c>
      <c r="AL1622" s="59" t="s">
        <v>1493</v>
      </c>
      <c r="AM1622" s="59" t="s">
        <v>1494</v>
      </c>
      <c r="AN1622" s="59" t="s">
        <v>1384</v>
      </c>
      <c r="AO1622" s="59" t="s">
        <v>107</v>
      </c>
    </row>
    <row r="1623" spans="1:41" x14ac:dyDescent="0.15">
      <c r="A1623" s="59" t="s">
        <v>1891</v>
      </c>
      <c r="B1623" s="59" t="s">
        <v>1708</v>
      </c>
      <c r="C1623" s="59" t="s">
        <v>1709</v>
      </c>
      <c r="D1623" s="59" t="s">
        <v>1701</v>
      </c>
      <c r="E1623" s="59" t="s">
        <v>1702</v>
      </c>
      <c r="F1623" s="59" t="s">
        <v>1475</v>
      </c>
      <c r="G1623" s="59" t="s">
        <v>1406</v>
      </c>
      <c r="H1623" s="59" t="s">
        <v>1475</v>
      </c>
      <c r="I1623" s="59" t="s">
        <v>1406</v>
      </c>
      <c r="J1623" s="59" t="s">
        <v>727</v>
      </c>
      <c r="K1623" s="59" t="s">
        <v>1703</v>
      </c>
      <c r="L1623" s="59" t="s">
        <v>1710</v>
      </c>
      <c r="M1623" s="59" t="s">
        <v>1478</v>
      </c>
      <c r="N1623" s="59" t="s">
        <v>1479</v>
      </c>
      <c r="O1623" s="59" t="s">
        <v>1480</v>
      </c>
      <c r="P1623" s="59" t="s">
        <v>1481</v>
      </c>
      <c r="Q1623" s="59" t="s">
        <v>1482</v>
      </c>
      <c r="R1623" s="59" t="s">
        <v>1483</v>
      </c>
      <c r="S1623" s="59" t="s">
        <v>1711</v>
      </c>
      <c r="T1623" s="59" t="s">
        <v>1712</v>
      </c>
      <c r="U1623" s="59" t="s">
        <v>1486</v>
      </c>
      <c r="V1623" s="59" t="s">
        <v>1487</v>
      </c>
      <c r="W1623" s="59" t="s">
        <v>1488</v>
      </c>
      <c r="X1623" s="59" t="s">
        <v>1511</v>
      </c>
      <c r="Y1623" s="59" t="s">
        <v>1490</v>
      </c>
      <c r="Z1623" s="59">
        <v>0.01</v>
      </c>
      <c r="AA1623" s="59">
        <v>0.01</v>
      </c>
      <c r="AB1623" s="59">
        <v>0</v>
      </c>
      <c r="AC1623" s="59">
        <v>0.01</v>
      </c>
      <c r="AD1623" s="59">
        <v>0</v>
      </c>
      <c r="AE1623" s="59">
        <v>0</v>
      </c>
      <c r="AF1623" s="59" t="s">
        <v>1491</v>
      </c>
      <c r="AG1623" s="59" t="s">
        <v>727</v>
      </c>
      <c r="AH1623" s="59" t="s">
        <v>1713</v>
      </c>
      <c r="AI1623" s="59" t="s">
        <v>1492</v>
      </c>
      <c r="AJ1623" s="59" t="s">
        <v>1486</v>
      </c>
      <c r="AK1623" s="59" t="s">
        <v>278</v>
      </c>
      <c r="AL1623" s="59" t="s">
        <v>1493</v>
      </c>
      <c r="AM1623" s="59" t="s">
        <v>1494</v>
      </c>
      <c r="AN1623" s="59" t="s">
        <v>1384</v>
      </c>
      <c r="AO1623" s="59" t="s">
        <v>107</v>
      </c>
    </row>
    <row r="1624" spans="1:41" x14ac:dyDescent="0.15">
      <c r="A1624" s="59" t="s">
        <v>1891</v>
      </c>
      <c r="B1624" s="59" t="s">
        <v>1708</v>
      </c>
      <c r="C1624" s="59" t="s">
        <v>1709</v>
      </c>
      <c r="D1624" s="59" t="s">
        <v>1701</v>
      </c>
      <c r="E1624" s="59" t="s">
        <v>1702</v>
      </c>
      <c r="F1624" s="59" t="s">
        <v>1475</v>
      </c>
      <c r="G1624" s="59" t="s">
        <v>1406</v>
      </c>
      <c r="H1624" s="59" t="s">
        <v>1475</v>
      </c>
      <c r="I1624" s="59" t="s">
        <v>1406</v>
      </c>
      <c r="J1624" s="59" t="s">
        <v>727</v>
      </c>
      <c r="K1624" s="59" t="s">
        <v>1703</v>
      </c>
      <c r="L1624" s="59" t="s">
        <v>1710</v>
      </c>
      <c r="M1624" s="59" t="s">
        <v>1478</v>
      </c>
      <c r="N1624" s="59" t="s">
        <v>1479</v>
      </c>
      <c r="O1624" s="59" t="s">
        <v>1480</v>
      </c>
      <c r="P1624" s="59" t="s">
        <v>1481</v>
      </c>
      <c r="Q1624" s="59" t="s">
        <v>1482</v>
      </c>
      <c r="R1624" s="59" t="s">
        <v>1483</v>
      </c>
      <c r="S1624" s="59" t="s">
        <v>1711</v>
      </c>
      <c r="T1624" s="59" t="s">
        <v>1712</v>
      </c>
      <c r="U1624" s="59" t="s">
        <v>1486</v>
      </c>
      <c r="V1624" s="59" t="s">
        <v>1487</v>
      </c>
      <c r="W1624" s="59" t="s">
        <v>1513</v>
      </c>
      <c r="X1624" s="59" t="s">
        <v>1487</v>
      </c>
      <c r="Y1624" s="59" t="s">
        <v>1490</v>
      </c>
      <c r="Z1624" s="59">
        <v>35.950000000000003</v>
      </c>
      <c r="AA1624" s="59">
        <v>35.950000000000003</v>
      </c>
      <c r="AB1624" s="59">
        <v>0</v>
      </c>
      <c r="AC1624" s="59">
        <v>35.950000000000003</v>
      </c>
      <c r="AD1624" s="59">
        <v>0</v>
      </c>
      <c r="AE1624" s="59">
        <v>0</v>
      </c>
      <c r="AF1624" s="59" t="s">
        <v>1491</v>
      </c>
      <c r="AG1624" s="59" t="s">
        <v>727</v>
      </c>
      <c r="AH1624" s="59" t="s">
        <v>1713</v>
      </c>
      <c r="AI1624" s="59" t="s">
        <v>1492</v>
      </c>
      <c r="AJ1624" s="59" t="s">
        <v>1486</v>
      </c>
      <c r="AK1624" s="59" t="s">
        <v>278</v>
      </c>
      <c r="AL1624" s="59" t="s">
        <v>1493</v>
      </c>
      <c r="AM1624" s="59" t="s">
        <v>1494</v>
      </c>
      <c r="AN1624" s="59" t="s">
        <v>1384</v>
      </c>
      <c r="AO1624" s="59" t="s">
        <v>107</v>
      </c>
    </row>
    <row r="1625" spans="1:41" x14ac:dyDescent="0.15">
      <c r="A1625" s="59" t="s">
        <v>1891</v>
      </c>
      <c r="B1625" s="59" t="s">
        <v>1708</v>
      </c>
      <c r="C1625" s="59" t="s">
        <v>1709</v>
      </c>
      <c r="D1625" s="59" t="s">
        <v>1701</v>
      </c>
      <c r="E1625" s="59" t="s">
        <v>1702</v>
      </c>
      <c r="F1625" s="59" t="s">
        <v>1475</v>
      </c>
      <c r="G1625" s="59" t="s">
        <v>1406</v>
      </c>
      <c r="H1625" s="59" t="s">
        <v>1475</v>
      </c>
      <c r="I1625" s="59" t="s">
        <v>1406</v>
      </c>
      <c r="J1625" s="59" t="s">
        <v>727</v>
      </c>
      <c r="K1625" s="59" t="s">
        <v>1703</v>
      </c>
      <c r="L1625" s="59" t="s">
        <v>1710</v>
      </c>
      <c r="M1625" s="59" t="s">
        <v>1478</v>
      </c>
      <c r="N1625" s="59" t="s">
        <v>1479</v>
      </c>
      <c r="O1625" s="59" t="s">
        <v>1480</v>
      </c>
      <c r="P1625" s="59" t="s">
        <v>1481</v>
      </c>
      <c r="Q1625" s="59" t="s">
        <v>1482</v>
      </c>
      <c r="R1625" s="59" t="s">
        <v>1483</v>
      </c>
      <c r="S1625" s="59" t="s">
        <v>1711</v>
      </c>
      <c r="T1625" s="59" t="s">
        <v>1712</v>
      </c>
      <c r="U1625" s="59" t="s">
        <v>1486</v>
      </c>
      <c r="V1625" s="59" t="s">
        <v>1487</v>
      </c>
      <c r="W1625" s="59" t="s">
        <v>1514</v>
      </c>
      <c r="X1625" s="59" t="s">
        <v>1487</v>
      </c>
      <c r="Y1625" s="59" t="s">
        <v>1490</v>
      </c>
      <c r="Z1625" s="59">
        <v>2.77</v>
      </c>
      <c r="AA1625" s="59">
        <v>2.77</v>
      </c>
      <c r="AB1625" s="59">
        <v>0</v>
      </c>
      <c r="AC1625" s="59">
        <v>2.77</v>
      </c>
      <c r="AD1625" s="59">
        <v>0</v>
      </c>
      <c r="AE1625" s="59">
        <v>0</v>
      </c>
      <c r="AF1625" s="59" t="s">
        <v>1491</v>
      </c>
      <c r="AG1625" s="59" t="s">
        <v>727</v>
      </c>
      <c r="AH1625" s="59" t="s">
        <v>1713</v>
      </c>
      <c r="AI1625" s="59" t="s">
        <v>1492</v>
      </c>
      <c r="AJ1625" s="59" t="s">
        <v>1486</v>
      </c>
      <c r="AK1625" s="59" t="s">
        <v>278</v>
      </c>
      <c r="AL1625" s="59" t="s">
        <v>1493</v>
      </c>
      <c r="AM1625" s="59" t="s">
        <v>1494</v>
      </c>
      <c r="AN1625" s="59" t="s">
        <v>1384</v>
      </c>
      <c r="AO1625" s="59" t="s">
        <v>107</v>
      </c>
    </row>
    <row r="1626" spans="1:41" x14ac:dyDescent="0.15">
      <c r="A1626" s="59" t="s">
        <v>1891</v>
      </c>
      <c r="B1626" s="59" t="s">
        <v>1899</v>
      </c>
      <c r="C1626" s="59" t="s">
        <v>1900</v>
      </c>
      <c r="D1626" s="59" t="s">
        <v>1517</v>
      </c>
      <c r="E1626" s="59" t="s">
        <v>559</v>
      </c>
      <c r="F1626" s="59" t="s">
        <v>1475</v>
      </c>
      <c r="G1626" s="59" t="s">
        <v>1406</v>
      </c>
      <c r="H1626" s="59" t="s">
        <v>1475</v>
      </c>
      <c r="I1626" s="59" t="s">
        <v>1406</v>
      </c>
      <c r="J1626" s="59" t="s">
        <v>737</v>
      </c>
      <c r="K1626" s="59" t="s">
        <v>1518</v>
      </c>
      <c r="L1626" s="59" t="s">
        <v>1901</v>
      </c>
      <c r="M1626" s="59" t="s">
        <v>1478</v>
      </c>
      <c r="N1626" s="59" t="s">
        <v>1479</v>
      </c>
      <c r="O1626" s="59" t="s">
        <v>1480</v>
      </c>
      <c r="P1626" s="59" t="s">
        <v>1481</v>
      </c>
      <c r="Q1626" s="59" t="s">
        <v>1482</v>
      </c>
      <c r="R1626" s="59" t="s">
        <v>1483</v>
      </c>
      <c r="S1626" s="59" t="s">
        <v>1902</v>
      </c>
      <c r="T1626" s="59" t="s">
        <v>1903</v>
      </c>
      <c r="U1626" s="59" t="s">
        <v>1486</v>
      </c>
      <c r="V1626" s="59" t="s">
        <v>1487</v>
      </c>
      <c r="W1626" s="59" t="s">
        <v>1500</v>
      </c>
      <c r="X1626" s="59" t="s">
        <v>1501</v>
      </c>
      <c r="Y1626" s="59" t="s">
        <v>1490</v>
      </c>
      <c r="Z1626" s="59">
        <v>0.11</v>
      </c>
      <c r="AA1626" s="59">
        <v>0.11</v>
      </c>
      <c r="AB1626" s="59">
        <v>0</v>
      </c>
      <c r="AC1626" s="59">
        <v>0.11</v>
      </c>
      <c r="AD1626" s="59">
        <v>0</v>
      </c>
      <c r="AE1626" s="59">
        <v>0</v>
      </c>
      <c r="AF1626" s="59" t="s">
        <v>1491</v>
      </c>
      <c r="AG1626" s="59" t="s">
        <v>737</v>
      </c>
      <c r="AH1626" s="59" t="s">
        <v>1518</v>
      </c>
      <c r="AI1626" s="59" t="s">
        <v>1523</v>
      </c>
      <c r="AJ1626" s="59" t="s">
        <v>1486</v>
      </c>
      <c r="AK1626" s="59" t="s">
        <v>278</v>
      </c>
      <c r="AL1626" s="59" t="s">
        <v>1493</v>
      </c>
      <c r="AM1626" s="59" t="s">
        <v>1494</v>
      </c>
      <c r="AN1626" s="59" t="s">
        <v>1384</v>
      </c>
      <c r="AO1626" s="59" t="s">
        <v>107</v>
      </c>
    </row>
    <row r="1627" spans="1:41" x14ac:dyDescent="0.15">
      <c r="A1627" s="59" t="s">
        <v>1891</v>
      </c>
      <c r="B1627" s="59" t="s">
        <v>1804</v>
      </c>
      <c r="C1627" s="59" t="s">
        <v>1805</v>
      </c>
      <c r="D1627" s="59" t="s">
        <v>1736</v>
      </c>
      <c r="E1627" s="59" t="s">
        <v>1737</v>
      </c>
      <c r="F1627" s="59" t="s">
        <v>1475</v>
      </c>
      <c r="G1627" s="59" t="s">
        <v>1406</v>
      </c>
      <c r="H1627" s="59" t="s">
        <v>1475</v>
      </c>
      <c r="I1627" s="59" t="s">
        <v>1406</v>
      </c>
      <c r="J1627" s="59" t="s">
        <v>1407</v>
      </c>
      <c r="K1627" s="59" t="s">
        <v>1738</v>
      </c>
      <c r="L1627" s="59" t="s">
        <v>1806</v>
      </c>
      <c r="M1627" s="59" t="s">
        <v>1478</v>
      </c>
      <c r="N1627" s="59" t="s">
        <v>1479</v>
      </c>
      <c r="O1627" s="59" t="s">
        <v>1480</v>
      </c>
      <c r="P1627" s="59" t="s">
        <v>1481</v>
      </c>
      <c r="Q1627" s="59" t="s">
        <v>1482</v>
      </c>
      <c r="R1627" s="59" t="s">
        <v>1483</v>
      </c>
      <c r="S1627" s="59" t="s">
        <v>1807</v>
      </c>
      <c r="T1627" s="59" t="s">
        <v>1808</v>
      </c>
      <c r="U1627" s="59" t="s">
        <v>1486</v>
      </c>
      <c r="V1627" s="59" t="s">
        <v>1487</v>
      </c>
      <c r="W1627" s="59" t="s">
        <v>1509</v>
      </c>
      <c r="X1627" s="59" t="s">
        <v>1487</v>
      </c>
      <c r="Y1627" s="59" t="s">
        <v>1490</v>
      </c>
      <c r="Z1627" s="59">
        <v>1.53</v>
      </c>
      <c r="AA1627" s="59">
        <v>1.53</v>
      </c>
      <c r="AB1627" s="59">
        <v>0</v>
      </c>
      <c r="AC1627" s="59">
        <v>1.53</v>
      </c>
      <c r="AD1627" s="59">
        <v>0</v>
      </c>
      <c r="AE1627" s="59">
        <v>0</v>
      </c>
      <c r="AF1627" s="59" t="s">
        <v>1491</v>
      </c>
      <c r="AG1627" s="59" t="s">
        <v>1476</v>
      </c>
      <c r="AH1627" s="59" t="s">
        <v>795</v>
      </c>
      <c r="AI1627" s="59" t="s">
        <v>1492</v>
      </c>
      <c r="AJ1627" s="59" t="s">
        <v>1486</v>
      </c>
      <c r="AK1627" s="59" t="s">
        <v>278</v>
      </c>
      <c r="AL1627" s="59" t="s">
        <v>1493</v>
      </c>
      <c r="AM1627" s="59" t="s">
        <v>1494</v>
      </c>
      <c r="AN1627" s="59" t="s">
        <v>1384</v>
      </c>
      <c r="AO1627" s="59" t="s">
        <v>107</v>
      </c>
    </row>
    <row r="1628" spans="1:41" x14ac:dyDescent="0.15">
      <c r="A1628" s="59" t="s">
        <v>1904</v>
      </c>
      <c r="B1628" s="59" t="s">
        <v>1471</v>
      </c>
      <c r="C1628" s="59" t="s">
        <v>1472</v>
      </c>
      <c r="D1628" s="59" t="s">
        <v>1473</v>
      </c>
      <c r="E1628" s="59" t="s">
        <v>1474</v>
      </c>
      <c r="F1628" s="59" t="s">
        <v>1475</v>
      </c>
      <c r="G1628" s="59" t="s">
        <v>1406</v>
      </c>
      <c r="H1628" s="59" t="s">
        <v>1475</v>
      </c>
      <c r="I1628" s="59" t="s">
        <v>1406</v>
      </c>
      <c r="J1628" s="59" t="s">
        <v>1476</v>
      </c>
      <c r="K1628" s="59" t="s">
        <v>795</v>
      </c>
      <c r="L1628" s="59" t="s">
        <v>1477</v>
      </c>
      <c r="M1628" s="59" t="s">
        <v>1478</v>
      </c>
      <c r="N1628" s="59" t="s">
        <v>1479</v>
      </c>
      <c r="O1628" s="59" t="s">
        <v>1480</v>
      </c>
      <c r="P1628" s="59" t="s">
        <v>1481</v>
      </c>
      <c r="Q1628" s="59" t="s">
        <v>1482</v>
      </c>
      <c r="R1628" s="59" t="s">
        <v>1483</v>
      </c>
      <c r="S1628" s="59" t="s">
        <v>1484</v>
      </c>
      <c r="T1628" s="59" t="s">
        <v>1485</v>
      </c>
      <c r="U1628" s="59" t="s">
        <v>1486</v>
      </c>
      <c r="V1628" s="59" t="s">
        <v>1487</v>
      </c>
      <c r="W1628" s="59" t="s">
        <v>1488</v>
      </c>
      <c r="X1628" s="59" t="s">
        <v>1489</v>
      </c>
      <c r="Y1628" s="59" t="s">
        <v>1490</v>
      </c>
      <c r="Z1628" s="59">
        <v>4650.53</v>
      </c>
      <c r="AA1628" s="59">
        <v>4650.53</v>
      </c>
      <c r="AB1628" s="59">
        <v>0</v>
      </c>
      <c r="AC1628" s="59">
        <v>4650.53</v>
      </c>
      <c r="AD1628" s="59">
        <v>0</v>
      </c>
      <c r="AE1628" s="59">
        <v>0</v>
      </c>
      <c r="AF1628" s="59" t="s">
        <v>1491</v>
      </c>
      <c r="AG1628" s="59" t="s">
        <v>1476</v>
      </c>
      <c r="AH1628" s="59" t="s">
        <v>795</v>
      </c>
      <c r="AI1628" s="59" t="s">
        <v>1492</v>
      </c>
      <c r="AJ1628" s="59" t="s">
        <v>1486</v>
      </c>
      <c r="AK1628" s="59" t="s">
        <v>278</v>
      </c>
      <c r="AL1628" s="59" t="s">
        <v>1493</v>
      </c>
      <c r="AM1628" s="59" t="s">
        <v>1494</v>
      </c>
      <c r="AN1628" s="59" t="s">
        <v>1385</v>
      </c>
      <c r="AO1628" s="59" t="s">
        <v>107</v>
      </c>
    </row>
    <row r="1629" spans="1:41" x14ac:dyDescent="0.15">
      <c r="A1629" s="59" t="s">
        <v>1904</v>
      </c>
      <c r="B1629" s="59" t="s">
        <v>1495</v>
      </c>
      <c r="C1629" s="59" t="s">
        <v>1496</v>
      </c>
      <c r="D1629" s="59" t="s">
        <v>1473</v>
      </c>
      <c r="E1629" s="59" t="s">
        <v>1474</v>
      </c>
      <c r="F1629" s="59" t="s">
        <v>1475</v>
      </c>
      <c r="G1629" s="59" t="s">
        <v>1406</v>
      </c>
      <c r="H1629" s="59" t="s">
        <v>1475</v>
      </c>
      <c r="I1629" s="59" t="s">
        <v>1406</v>
      </c>
      <c r="J1629" s="59" t="s">
        <v>1476</v>
      </c>
      <c r="K1629" s="59" t="s">
        <v>795</v>
      </c>
      <c r="L1629" s="59" t="s">
        <v>1497</v>
      </c>
      <c r="M1629" s="59" t="s">
        <v>1478</v>
      </c>
      <c r="N1629" s="59" t="s">
        <v>1479</v>
      </c>
      <c r="O1629" s="59" t="s">
        <v>1480</v>
      </c>
      <c r="P1629" s="59" t="s">
        <v>1481</v>
      </c>
      <c r="Q1629" s="59" t="s">
        <v>1482</v>
      </c>
      <c r="R1629" s="59" t="s">
        <v>1483</v>
      </c>
      <c r="S1629" s="59" t="s">
        <v>1498</v>
      </c>
      <c r="T1629" s="59" t="s">
        <v>1499</v>
      </c>
      <c r="U1629" s="59" t="s">
        <v>1486</v>
      </c>
      <c r="V1629" s="59" t="s">
        <v>1487</v>
      </c>
      <c r="W1629" s="59" t="s">
        <v>1500</v>
      </c>
      <c r="X1629" s="59" t="s">
        <v>1501</v>
      </c>
      <c r="Y1629" s="59" t="s">
        <v>1490</v>
      </c>
      <c r="Z1629" s="59">
        <v>533.94000000000005</v>
      </c>
      <c r="AA1629" s="59">
        <v>463.05</v>
      </c>
      <c r="AB1629" s="59">
        <v>70.89</v>
      </c>
      <c r="AC1629" s="59">
        <v>463.05</v>
      </c>
      <c r="AD1629" s="59">
        <v>0</v>
      </c>
      <c r="AE1629" s="59">
        <v>0</v>
      </c>
      <c r="AF1629" s="59" t="s">
        <v>1491</v>
      </c>
      <c r="AG1629" s="59" t="s">
        <v>1476</v>
      </c>
      <c r="AH1629" s="59" t="s">
        <v>795</v>
      </c>
      <c r="AI1629" s="59" t="s">
        <v>1492</v>
      </c>
      <c r="AJ1629" s="59" t="s">
        <v>1486</v>
      </c>
      <c r="AK1629" s="59" t="s">
        <v>278</v>
      </c>
      <c r="AL1629" s="59" t="s">
        <v>1493</v>
      </c>
      <c r="AM1629" s="59" t="s">
        <v>1494</v>
      </c>
      <c r="AN1629" s="59" t="s">
        <v>1385</v>
      </c>
      <c r="AO1629" s="59" t="s">
        <v>107</v>
      </c>
    </row>
    <row r="1630" spans="1:41" x14ac:dyDescent="0.15">
      <c r="A1630" s="59" t="s">
        <v>1904</v>
      </c>
      <c r="B1630" s="59" t="s">
        <v>1502</v>
      </c>
      <c r="C1630" s="59" t="s">
        <v>1503</v>
      </c>
      <c r="D1630" s="59" t="s">
        <v>1504</v>
      </c>
      <c r="E1630" s="59" t="s">
        <v>1139</v>
      </c>
      <c r="F1630" s="59" t="s">
        <v>1475</v>
      </c>
      <c r="G1630" s="59" t="s">
        <v>1406</v>
      </c>
      <c r="H1630" s="59" t="s">
        <v>1475</v>
      </c>
      <c r="I1630" s="59" t="s">
        <v>1406</v>
      </c>
      <c r="J1630" s="59" t="s">
        <v>1476</v>
      </c>
      <c r="K1630" s="59" t="s">
        <v>795</v>
      </c>
      <c r="L1630" s="59" t="s">
        <v>1505</v>
      </c>
      <c r="M1630" s="59" t="s">
        <v>1478</v>
      </c>
      <c r="N1630" s="59" t="s">
        <v>1479</v>
      </c>
      <c r="O1630" s="59" t="s">
        <v>1480</v>
      </c>
      <c r="P1630" s="59" t="s">
        <v>1481</v>
      </c>
      <c r="Q1630" s="59" t="s">
        <v>1482</v>
      </c>
      <c r="R1630" s="59" t="s">
        <v>1483</v>
      </c>
      <c r="S1630" s="59" t="s">
        <v>1506</v>
      </c>
      <c r="T1630" s="59" t="s">
        <v>1507</v>
      </c>
      <c r="U1630" s="59" t="s">
        <v>1486</v>
      </c>
      <c r="V1630" s="59" t="s">
        <v>1487</v>
      </c>
      <c r="W1630" s="59" t="s">
        <v>1508</v>
      </c>
      <c r="X1630" s="59" t="s">
        <v>1487</v>
      </c>
      <c r="Y1630" s="59" t="s">
        <v>1490</v>
      </c>
      <c r="Z1630" s="59">
        <v>346.52</v>
      </c>
      <c r="AA1630" s="59">
        <v>341.83</v>
      </c>
      <c r="AB1630" s="59">
        <v>4.6900000000000004</v>
      </c>
      <c r="AC1630" s="59">
        <v>341.83</v>
      </c>
      <c r="AD1630" s="59">
        <v>0</v>
      </c>
      <c r="AE1630" s="59">
        <v>0</v>
      </c>
      <c r="AF1630" s="59" t="s">
        <v>1491</v>
      </c>
      <c r="AG1630" s="59" t="s">
        <v>1476</v>
      </c>
      <c r="AH1630" s="59" t="s">
        <v>795</v>
      </c>
      <c r="AI1630" s="59" t="s">
        <v>1492</v>
      </c>
      <c r="AJ1630" s="59" t="s">
        <v>1486</v>
      </c>
      <c r="AK1630" s="59" t="s">
        <v>278</v>
      </c>
      <c r="AL1630" s="59" t="s">
        <v>1493</v>
      </c>
      <c r="AM1630" s="59" t="s">
        <v>1494</v>
      </c>
      <c r="AN1630" s="59" t="s">
        <v>1385</v>
      </c>
      <c r="AO1630" s="59" t="s">
        <v>107</v>
      </c>
    </row>
    <row r="1631" spans="1:41" x14ac:dyDescent="0.15">
      <c r="A1631" s="59" t="s">
        <v>1904</v>
      </c>
      <c r="B1631" s="59" t="s">
        <v>1502</v>
      </c>
      <c r="C1631" s="59" t="s">
        <v>1503</v>
      </c>
      <c r="D1631" s="59" t="s">
        <v>1504</v>
      </c>
      <c r="E1631" s="59" t="s">
        <v>1139</v>
      </c>
      <c r="F1631" s="59" t="s">
        <v>1475</v>
      </c>
      <c r="G1631" s="59" t="s">
        <v>1406</v>
      </c>
      <c r="H1631" s="59" t="s">
        <v>1475</v>
      </c>
      <c r="I1631" s="59" t="s">
        <v>1406</v>
      </c>
      <c r="J1631" s="59" t="s">
        <v>1476</v>
      </c>
      <c r="K1631" s="59" t="s">
        <v>795</v>
      </c>
      <c r="L1631" s="59" t="s">
        <v>1505</v>
      </c>
      <c r="M1631" s="59" t="s">
        <v>1478</v>
      </c>
      <c r="N1631" s="59" t="s">
        <v>1479</v>
      </c>
      <c r="O1631" s="59" t="s">
        <v>1480</v>
      </c>
      <c r="P1631" s="59" t="s">
        <v>1481</v>
      </c>
      <c r="Q1631" s="59" t="s">
        <v>1482</v>
      </c>
      <c r="R1631" s="59" t="s">
        <v>1483</v>
      </c>
      <c r="S1631" s="59" t="s">
        <v>1506</v>
      </c>
      <c r="T1631" s="59" t="s">
        <v>1507</v>
      </c>
      <c r="U1631" s="59" t="s">
        <v>1486</v>
      </c>
      <c r="V1631" s="59" t="s">
        <v>1487</v>
      </c>
      <c r="W1631" s="59" t="s">
        <v>1509</v>
      </c>
      <c r="X1631" s="59" t="s">
        <v>1487</v>
      </c>
      <c r="Y1631" s="59" t="s">
        <v>1490</v>
      </c>
      <c r="Z1631" s="59">
        <v>4546.68</v>
      </c>
      <c r="AA1631" s="59">
        <v>4490.82</v>
      </c>
      <c r="AB1631" s="59">
        <v>55.86</v>
      </c>
      <c r="AC1631" s="59">
        <v>4490.82</v>
      </c>
      <c r="AD1631" s="59">
        <v>0</v>
      </c>
      <c r="AE1631" s="59">
        <v>0</v>
      </c>
      <c r="AF1631" s="59" t="s">
        <v>1491</v>
      </c>
      <c r="AG1631" s="59" t="s">
        <v>1476</v>
      </c>
      <c r="AH1631" s="59" t="s">
        <v>795</v>
      </c>
      <c r="AI1631" s="59" t="s">
        <v>1492</v>
      </c>
      <c r="AJ1631" s="59" t="s">
        <v>1486</v>
      </c>
      <c r="AK1631" s="59" t="s">
        <v>278</v>
      </c>
      <c r="AL1631" s="59" t="s">
        <v>1493</v>
      </c>
      <c r="AM1631" s="59" t="s">
        <v>1494</v>
      </c>
      <c r="AN1631" s="59" t="s">
        <v>1385</v>
      </c>
      <c r="AO1631" s="59" t="s">
        <v>107</v>
      </c>
    </row>
    <row r="1632" spans="1:41" x14ac:dyDescent="0.15">
      <c r="A1632" s="59" t="s">
        <v>1904</v>
      </c>
      <c r="B1632" s="59" t="s">
        <v>1502</v>
      </c>
      <c r="C1632" s="59" t="s">
        <v>1503</v>
      </c>
      <c r="D1632" s="59" t="s">
        <v>1504</v>
      </c>
      <c r="E1632" s="59" t="s">
        <v>1139</v>
      </c>
      <c r="F1632" s="59" t="s">
        <v>1475</v>
      </c>
      <c r="G1632" s="59" t="s">
        <v>1406</v>
      </c>
      <c r="H1632" s="59" t="s">
        <v>1475</v>
      </c>
      <c r="I1632" s="59" t="s">
        <v>1406</v>
      </c>
      <c r="J1632" s="59" t="s">
        <v>1476</v>
      </c>
      <c r="K1632" s="59" t="s">
        <v>795</v>
      </c>
      <c r="L1632" s="59" t="s">
        <v>1505</v>
      </c>
      <c r="M1632" s="59" t="s">
        <v>1478</v>
      </c>
      <c r="N1632" s="59" t="s">
        <v>1479</v>
      </c>
      <c r="O1632" s="59" t="s">
        <v>1480</v>
      </c>
      <c r="P1632" s="59" t="s">
        <v>1481</v>
      </c>
      <c r="Q1632" s="59" t="s">
        <v>1482</v>
      </c>
      <c r="R1632" s="59" t="s">
        <v>1483</v>
      </c>
      <c r="S1632" s="59" t="s">
        <v>1506</v>
      </c>
      <c r="T1632" s="59" t="s">
        <v>1507</v>
      </c>
      <c r="U1632" s="59" t="s">
        <v>1486</v>
      </c>
      <c r="V1632" s="59" t="s">
        <v>1487</v>
      </c>
      <c r="W1632" s="59" t="s">
        <v>1488</v>
      </c>
      <c r="X1632" s="59" t="s">
        <v>1510</v>
      </c>
      <c r="Y1632" s="59" t="s">
        <v>1490</v>
      </c>
      <c r="Z1632" s="59">
        <v>38.83</v>
      </c>
      <c r="AA1632" s="59">
        <v>37.99</v>
      </c>
      <c r="AB1632" s="59">
        <v>0.84</v>
      </c>
      <c r="AC1632" s="59">
        <v>37.99</v>
      </c>
      <c r="AD1632" s="59">
        <v>0</v>
      </c>
      <c r="AE1632" s="59">
        <v>0</v>
      </c>
      <c r="AF1632" s="59" t="s">
        <v>1491</v>
      </c>
      <c r="AG1632" s="59" t="s">
        <v>1476</v>
      </c>
      <c r="AH1632" s="59" t="s">
        <v>795</v>
      </c>
      <c r="AI1632" s="59" t="s">
        <v>1492</v>
      </c>
      <c r="AJ1632" s="59" t="s">
        <v>1486</v>
      </c>
      <c r="AK1632" s="59" t="s">
        <v>278</v>
      </c>
      <c r="AL1632" s="59" t="s">
        <v>1493</v>
      </c>
      <c r="AM1632" s="59" t="s">
        <v>1494</v>
      </c>
      <c r="AN1632" s="59" t="s">
        <v>1385</v>
      </c>
      <c r="AO1632" s="59" t="s">
        <v>107</v>
      </c>
    </row>
    <row r="1633" spans="1:41" x14ac:dyDescent="0.15">
      <c r="A1633" s="59" t="s">
        <v>1904</v>
      </c>
      <c r="B1633" s="59" t="s">
        <v>1502</v>
      </c>
      <c r="C1633" s="59" t="s">
        <v>1503</v>
      </c>
      <c r="D1633" s="59" t="s">
        <v>1504</v>
      </c>
      <c r="E1633" s="59" t="s">
        <v>1139</v>
      </c>
      <c r="F1633" s="59" t="s">
        <v>1475</v>
      </c>
      <c r="G1633" s="59" t="s">
        <v>1406</v>
      </c>
      <c r="H1633" s="59" t="s">
        <v>1475</v>
      </c>
      <c r="I1633" s="59" t="s">
        <v>1406</v>
      </c>
      <c r="J1633" s="59" t="s">
        <v>1476</v>
      </c>
      <c r="K1633" s="59" t="s">
        <v>795</v>
      </c>
      <c r="L1633" s="59" t="s">
        <v>1505</v>
      </c>
      <c r="M1633" s="59" t="s">
        <v>1478</v>
      </c>
      <c r="N1633" s="59" t="s">
        <v>1479</v>
      </c>
      <c r="O1633" s="59" t="s">
        <v>1480</v>
      </c>
      <c r="P1633" s="59" t="s">
        <v>1481</v>
      </c>
      <c r="Q1633" s="59" t="s">
        <v>1482</v>
      </c>
      <c r="R1633" s="59" t="s">
        <v>1483</v>
      </c>
      <c r="S1633" s="59" t="s">
        <v>1506</v>
      </c>
      <c r="T1633" s="59" t="s">
        <v>1507</v>
      </c>
      <c r="U1633" s="59" t="s">
        <v>1486</v>
      </c>
      <c r="V1633" s="59" t="s">
        <v>1487</v>
      </c>
      <c r="W1633" s="59" t="s">
        <v>1488</v>
      </c>
      <c r="X1633" s="59" t="s">
        <v>1511</v>
      </c>
      <c r="Y1633" s="59" t="s">
        <v>1490</v>
      </c>
      <c r="Z1633" s="59">
        <v>137.9</v>
      </c>
      <c r="AA1633" s="59">
        <v>134.96</v>
      </c>
      <c r="AB1633" s="59">
        <v>2.94</v>
      </c>
      <c r="AC1633" s="59">
        <v>134.96</v>
      </c>
      <c r="AD1633" s="59">
        <v>0</v>
      </c>
      <c r="AE1633" s="59">
        <v>0</v>
      </c>
      <c r="AF1633" s="59" t="s">
        <v>1491</v>
      </c>
      <c r="AG1633" s="59" t="s">
        <v>1476</v>
      </c>
      <c r="AH1633" s="59" t="s">
        <v>795</v>
      </c>
      <c r="AI1633" s="59" t="s">
        <v>1492</v>
      </c>
      <c r="AJ1633" s="59" t="s">
        <v>1486</v>
      </c>
      <c r="AK1633" s="59" t="s">
        <v>278</v>
      </c>
      <c r="AL1633" s="59" t="s">
        <v>1493</v>
      </c>
      <c r="AM1633" s="59" t="s">
        <v>1494</v>
      </c>
      <c r="AN1633" s="59" t="s">
        <v>1385</v>
      </c>
      <c r="AO1633" s="59" t="s">
        <v>107</v>
      </c>
    </row>
    <row r="1634" spans="1:41" x14ac:dyDescent="0.15">
      <c r="A1634" s="59" t="s">
        <v>1904</v>
      </c>
      <c r="B1634" s="59" t="s">
        <v>1502</v>
      </c>
      <c r="C1634" s="59" t="s">
        <v>1503</v>
      </c>
      <c r="D1634" s="59" t="s">
        <v>1504</v>
      </c>
      <c r="E1634" s="59" t="s">
        <v>1139</v>
      </c>
      <c r="F1634" s="59" t="s">
        <v>1475</v>
      </c>
      <c r="G1634" s="59" t="s">
        <v>1406</v>
      </c>
      <c r="H1634" s="59" t="s">
        <v>1475</v>
      </c>
      <c r="I1634" s="59" t="s">
        <v>1406</v>
      </c>
      <c r="J1634" s="59" t="s">
        <v>1476</v>
      </c>
      <c r="K1634" s="59" t="s">
        <v>795</v>
      </c>
      <c r="L1634" s="59" t="s">
        <v>1505</v>
      </c>
      <c r="M1634" s="59" t="s">
        <v>1478</v>
      </c>
      <c r="N1634" s="59" t="s">
        <v>1479</v>
      </c>
      <c r="O1634" s="59" t="s">
        <v>1480</v>
      </c>
      <c r="P1634" s="59" t="s">
        <v>1481</v>
      </c>
      <c r="Q1634" s="59" t="s">
        <v>1482</v>
      </c>
      <c r="R1634" s="59" t="s">
        <v>1483</v>
      </c>
      <c r="S1634" s="59" t="s">
        <v>1506</v>
      </c>
      <c r="T1634" s="59" t="s">
        <v>1507</v>
      </c>
      <c r="U1634" s="59" t="s">
        <v>1486</v>
      </c>
      <c r="V1634" s="59" t="s">
        <v>1487</v>
      </c>
      <c r="W1634" s="59" t="s">
        <v>1512</v>
      </c>
      <c r="X1634" s="59" t="s">
        <v>1487</v>
      </c>
      <c r="Y1634" s="59" t="s">
        <v>1490</v>
      </c>
      <c r="Z1634" s="59">
        <v>12.13</v>
      </c>
      <c r="AA1634" s="59">
        <v>12.02</v>
      </c>
      <c r="AB1634" s="59">
        <v>0.11</v>
      </c>
      <c r="AC1634" s="59">
        <v>12.02</v>
      </c>
      <c r="AD1634" s="59">
        <v>0</v>
      </c>
      <c r="AE1634" s="59">
        <v>0</v>
      </c>
      <c r="AF1634" s="59" t="s">
        <v>1491</v>
      </c>
      <c r="AG1634" s="59" t="s">
        <v>1476</v>
      </c>
      <c r="AH1634" s="59" t="s">
        <v>795</v>
      </c>
      <c r="AI1634" s="59" t="s">
        <v>1492</v>
      </c>
      <c r="AJ1634" s="59" t="s">
        <v>1486</v>
      </c>
      <c r="AK1634" s="59" t="s">
        <v>278</v>
      </c>
      <c r="AL1634" s="59" t="s">
        <v>1493</v>
      </c>
      <c r="AM1634" s="59" t="s">
        <v>1494</v>
      </c>
      <c r="AN1634" s="59" t="s">
        <v>1385</v>
      </c>
      <c r="AO1634" s="59" t="s">
        <v>107</v>
      </c>
    </row>
    <row r="1635" spans="1:41" x14ac:dyDescent="0.15">
      <c r="A1635" s="59" t="s">
        <v>1904</v>
      </c>
      <c r="B1635" s="59" t="s">
        <v>1502</v>
      </c>
      <c r="C1635" s="59" t="s">
        <v>1503</v>
      </c>
      <c r="D1635" s="59" t="s">
        <v>1504</v>
      </c>
      <c r="E1635" s="59" t="s">
        <v>1139</v>
      </c>
      <c r="F1635" s="59" t="s">
        <v>1475</v>
      </c>
      <c r="G1635" s="59" t="s">
        <v>1406</v>
      </c>
      <c r="H1635" s="59" t="s">
        <v>1475</v>
      </c>
      <c r="I1635" s="59" t="s">
        <v>1406</v>
      </c>
      <c r="J1635" s="59" t="s">
        <v>1476</v>
      </c>
      <c r="K1635" s="59" t="s">
        <v>795</v>
      </c>
      <c r="L1635" s="59" t="s">
        <v>1505</v>
      </c>
      <c r="M1635" s="59" t="s">
        <v>1478</v>
      </c>
      <c r="N1635" s="59" t="s">
        <v>1479</v>
      </c>
      <c r="O1635" s="59" t="s">
        <v>1480</v>
      </c>
      <c r="P1635" s="59" t="s">
        <v>1481</v>
      </c>
      <c r="Q1635" s="59" t="s">
        <v>1482</v>
      </c>
      <c r="R1635" s="59" t="s">
        <v>1483</v>
      </c>
      <c r="S1635" s="59" t="s">
        <v>1506</v>
      </c>
      <c r="T1635" s="59" t="s">
        <v>1507</v>
      </c>
      <c r="U1635" s="59" t="s">
        <v>1486</v>
      </c>
      <c r="V1635" s="59" t="s">
        <v>1487</v>
      </c>
      <c r="W1635" s="59" t="s">
        <v>1513</v>
      </c>
      <c r="X1635" s="59" t="s">
        <v>1487</v>
      </c>
      <c r="Y1635" s="59" t="s">
        <v>1490</v>
      </c>
      <c r="Z1635" s="59">
        <v>231.56</v>
      </c>
      <c r="AA1635" s="59">
        <v>222.82</v>
      </c>
      <c r="AB1635" s="59">
        <v>8.74</v>
      </c>
      <c r="AC1635" s="59">
        <v>222.82</v>
      </c>
      <c r="AD1635" s="59">
        <v>0</v>
      </c>
      <c r="AE1635" s="59">
        <v>0</v>
      </c>
      <c r="AF1635" s="59" t="s">
        <v>1491</v>
      </c>
      <c r="AG1635" s="59" t="s">
        <v>1476</v>
      </c>
      <c r="AH1635" s="59" t="s">
        <v>795</v>
      </c>
      <c r="AI1635" s="59" t="s">
        <v>1492</v>
      </c>
      <c r="AJ1635" s="59" t="s">
        <v>1486</v>
      </c>
      <c r="AK1635" s="59" t="s">
        <v>278</v>
      </c>
      <c r="AL1635" s="59" t="s">
        <v>1493</v>
      </c>
      <c r="AM1635" s="59" t="s">
        <v>1494</v>
      </c>
      <c r="AN1635" s="59" t="s">
        <v>1385</v>
      </c>
      <c r="AO1635" s="59" t="s">
        <v>107</v>
      </c>
    </row>
    <row r="1636" spans="1:41" x14ac:dyDescent="0.15">
      <c r="A1636" s="59" t="s">
        <v>1904</v>
      </c>
      <c r="B1636" s="59" t="s">
        <v>1502</v>
      </c>
      <c r="C1636" s="59" t="s">
        <v>1503</v>
      </c>
      <c r="D1636" s="59" t="s">
        <v>1504</v>
      </c>
      <c r="E1636" s="59" t="s">
        <v>1139</v>
      </c>
      <c r="F1636" s="59" t="s">
        <v>1475</v>
      </c>
      <c r="G1636" s="59" t="s">
        <v>1406</v>
      </c>
      <c r="H1636" s="59" t="s">
        <v>1475</v>
      </c>
      <c r="I1636" s="59" t="s">
        <v>1406</v>
      </c>
      <c r="J1636" s="59" t="s">
        <v>1476</v>
      </c>
      <c r="K1636" s="59" t="s">
        <v>795</v>
      </c>
      <c r="L1636" s="59" t="s">
        <v>1505</v>
      </c>
      <c r="M1636" s="59" t="s">
        <v>1478</v>
      </c>
      <c r="N1636" s="59" t="s">
        <v>1479</v>
      </c>
      <c r="O1636" s="59" t="s">
        <v>1480</v>
      </c>
      <c r="P1636" s="59" t="s">
        <v>1481</v>
      </c>
      <c r="Q1636" s="59" t="s">
        <v>1482</v>
      </c>
      <c r="R1636" s="59" t="s">
        <v>1483</v>
      </c>
      <c r="S1636" s="59" t="s">
        <v>1506</v>
      </c>
      <c r="T1636" s="59" t="s">
        <v>1507</v>
      </c>
      <c r="U1636" s="59" t="s">
        <v>1486</v>
      </c>
      <c r="V1636" s="59" t="s">
        <v>1487</v>
      </c>
      <c r="W1636" s="59" t="s">
        <v>1514</v>
      </c>
      <c r="X1636" s="59" t="s">
        <v>1487</v>
      </c>
      <c r="Y1636" s="59" t="s">
        <v>1490</v>
      </c>
      <c r="Z1636" s="59">
        <v>240.97</v>
      </c>
      <c r="AA1636" s="59">
        <v>235.9</v>
      </c>
      <c r="AB1636" s="59">
        <v>5.07</v>
      </c>
      <c r="AC1636" s="59">
        <v>235.9</v>
      </c>
      <c r="AD1636" s="59">
        <v>0</v>
      </c>
      <c r="AE1636" s="59">
        <v>0</v>
      </c>
      <c r="AF1636" s="59" t="s">
        <v>1491</v>
      </c>
      <c r="AG1636" s="59" t="s">
        <v>1476</v>
      </c>
      <c r="AH1636" s="59" t="s">
        <v>795</v>
      </c>
      <c r="AI1636" s="59" t="s">
        <v>1492</v>
      </c>
      <c r="AJ1636" s="59" t="s">
        <v>1486</v>
      </c>
      <c r="AK1636" s="59" t="s">
        <v>278</v>
      </c>
      <c r="AL1636" s="59" t="s">
        <v>1493</v>
      </c>
      <c r="AM1636" s="59" t="s">
        <v>1494</v>
      </c>
      <c r="AN1636" s="59" t="s">
        <v>1385</v>
      </c>
      <c r="AO1636" s="59" t="s">
        <v>107</v>
      </c>
    </row>
    <row r="1637" spans="1:41" x14ac:dyDescent="0.15">
      <c r="A1637" s="59" t="s">
        <v>1904</v>
      </c>
      <c r="B1637" s="59" t="s">
        <v>1515</v>
      </c>
      <c r="C1637" s="59" t="s">
        <v>1516</v>
      </c>
      <c r="D1637" s="59" t="s">
        <v>1517</v>
      </c>
      <c r="E1637" s="59" t="s">
        <v>559</v>
      </c>
      <c r="F1637" s="59" t="s">
        <v>1475</v>
      </c>
      <c r="G1637" s="59" t="s">
        <v>1406</v>
      </c>
      <c r="H1637" s="59" t="s">
        <v>1475</v>
      </c>
      <c r="I1637" s="59" t="s">
        <v>1406</v>
      </c>
      <c r="J1637" s="59" t="s">
        <v>737</v>
      </c>
      <c r="K1637" s="59" t="s">
        <v>1518</v>
      </c>
      <c r="L1637" s="59" t="s">
        <v>1519</v>
      </c>
      <c r="M1637" s="59" t="s">
        <v>1478</v>
      </c>
      <c r="N1637" s="59" t="s">
        <v>1479</v>
      </c>
      <c r="O1637" s="59" t="s">
        <v>1480</v>
      </c>
      <c r="P1637" s="59" t="s">
        <v>1481</v>
      </c>
      <c r="Q1637" s="59" t="s">
        <v>1482</v>
      </c>
      <c r="R1637" s="59" t="s">
        <v>1483</v>
      </c>
      <c r="S1637" s="59" t="s">
        <v>1520</v>
      </c>
      <c r="T1637" s="59" t="s">
        <v>1521</v>
      </c>
      <c r="U1637" s="59" t="s">
        <v>1486</v>
      </c>
      <c r="V1637" s="59" t="s">
        <v>1487</v>
      </c>
      <c r="W1637" s="59" t="s">
        <v>1508</v>
      </c>
      <c r="X1637" s="59" t="s">
        <v>1487</v>
      </c>
      <c r="Y1637" s="59" t="s">
        <v>1490</v>
      </c>
      <c r="Z1637" s="59">
        <v>71.760000000000005</v>
      </c>
      <c r="AA1637" s="59">
        <v>71.760000000000005</v>
      </c>
      <c r="AB1637" s="59">
        <v>0</v>
      </c>
      <c r="AC1637" s="59">
        <v>71.760000000000005</v>
      </c>
      <c r="AD1637" s="59">
        <v>0</v>
      </c>
      <c r="AE1637" s="59">
        <v>0</v>
      </c>
      <c r="AF1637" s="59" t="s">
        <v>1491</v>
      </c>
      <c r="AG1637" s="59" t="s">
        <v>737</v>
      </c>
      <c r="AH1637" s="59" t="s">
        <v>1518</v>
      </c>
      <c r="AI1637" s="59" t="s">
        <v>1523</v>
      </c>
      <c r="AJ1637" s="59" t="s">
        <v>1486</v>
      </c>
      <c r="AK1637" s="59" t="s">
        <v>278</v>
      </c>
      <c r="AL1637" s="59" t="s">
        <v>1493</v>
      </c>
      <c r="AM1637" s="59" t="s">
        <v>1494</v>
      </c>
      <c r="AN1637" s="59" t="s">
        <v>1384</v>
      </c>
      <c r="AO1637" s="59" t="s">
        <v>107</v>
      </c>
    </row>
    <row r="1638" spans="1:41" x14ac:dyDescent="0.15">
      <c r="A1638" s="59" t="s">
        <v>1904</v>
      </c>
      <c r="B1638" s="59" t="s">
        <v>1515</v>
      </c>
      <c r="C1638" s="59" t="s">
        <v>1516</v>
      </c>
      <c r="D1638" s="59" t="s">
        <v>1517</v>
      </c>
      <c r="E1638" s="59" t="s">
        <v>559</v>
      </c>
      <c r="F1638" s="59" t="s">
        <v>1475</v>
      </c>
      <c r="G1638" s="59" t="s">
        <v>1406</v>
      </c>
      <c r="H1638" s="59" t="s">
        <v>1475</v>
      </c>
      <c r="I1638" s="59" t="s">
        <v>1406</v>
      </c>
      <c r="J1638" s="59" t="s">
        <v>737</v>
      </c>
      <c r="K1638" s="59" t="s">
        <v>1518</v>
      </c>
      <c r="L1638" s="59" t="s">
        <v>1519</v>
      </c>
      <c r="M1638" s="59" t="s">
        <v>1478</v>
      </c>
      <c r="N1638" s="59" t="s">
        <v>1479</v>
      </c>
      <c r="O1638" s="59" t="s">
        <v>1480</v>
      </c>
      <c r="P1638" s="59" t="s">
        <v>1481</v>
      </c>
      <c r="Q1638" s="59" t="s">
        <v>1482</v>
      </c>
      <c r="R1638" s="59" t="s">
        <v>1483</v>
      </c>
      <c r="S1638" s="59" t="s">
        <v>1520</v>
      </c>
      <c r="T1638" s="59" t="s">
        <v>1521</v>
      </c>
      <c r="U1638" s="59" t="s">
        <v>1486</v>
      </c>
      <c r="V1638" s="59" t="s">
        <v>1487</v>
      </c>
      <c r="W1638" s="59" t="s">
        <v>1509</v>
      </c>
      <c r="X1638" s="59" t="s">
        <v>1487</v>
      </c>
      <c r="Y1638" s="59" t="s">
        <v>1490</v>
      </c>
      <c r="Z1638" s="59">
        <v>3.23</v>
      </c>
      <c r="AA1638" s="59">
        <v>3.23</v>
      </c>
      <c r="AB1638" s="59">
        <v>0</v>
      </c>
      <c r="AC1638" s="59">
        <v>3.23</v>
      </c>
      <c r="AD1638" s="59">
        <v>0</v>
      </c>
      <c r="AE1638" s="59">
        <v>0</v>
      </c>
      <c r="AF1638" s="59" t="s">
        <v>1491</v>
      </c>
      <c r="AG1638" s="59" t="s">
        <v>737</v>
      </c>
      <c r="AH1638" s="59" t="s">
        <v>1518</v>
      </c>
      <c r="AI1638" s="59" t="s">
        <v>1523</v>
      </c>
      <c r="AJ1638" s="59" t="s">
        <v>1486</v>
      </c>
      <c r="AK1638" s="59" t="s">
        <v>278</v>
      </c>
      <c r="AL1638" s="59" t="s">
        <v>1493</v>
      </c>
      <c r="AM1638" s="59" t="s">
        <v>1494</v>
      </c>
      <c r="AN1638" s="59" t="s">
        <v>1384</v>
      </c>
      <c r="AO1638" s="59" t="s">
        <v>107</v>
      </c>
    </row>
    <row r="1639" spans="1:41" x14ac:dyDescent="0.15">
      <c r="A1639" s="59" t="s">
        <v>1904</v>
      </c>
      <c r="B1639" s="59" t="s">
        <v>1515</v>
      </c>
      <c r="C1639" s="59" t="s">
        <v>1516</v>
      </c>
      <c r="D1639" s="59" t="s">
        <v>1517</v>
      </c>
      <c r="E1639" s="59" t="s">
        <v>559</v>
      </c>
      <c r="F1639" s="59" t="s">
        <v>1475</v>
      </c>
      <c r="G1639" s="59" t="s">
        <v>1406</v>
      </c>
      <c r="H1639" s="59" t="s">
        <v>1475</v>
      </c>
      <c r="I1639" s="59" t="s">
        <v>1406</v>
      </c>
      <c r="J1639" s="59" t="s">
        <v>737</v>
      </c>
      <c r="K1639" s="59" t="s">
        <v>1518</v>
      </c>
      <c r="L1639" s="59" t="s">
        <v>1519</v>
      </c>
      <c r="M1639" s="59" t="s">
        <v>1478</v>
      </c>
      <c r="N1639" s="59" t="s">
        <v>1479</v>
      </c>
      <c r="O1639" s="59" t="s">
        <v>1480</v>
      </c>
      <c r="P1639" s="59" t="s">
        <v>1481</v>
      </c>
      <c r="Q1639" s="59" t="s">
        <v>1482</v>
      </c>
      <c r="R1639" s="59" t="s">
        <v>1483</v>
      </c>
      <c r="S1639" s="59" t="s">
        <v>1520</v>
      </c>
      <c r="T1639" s="59" t="s">
        <v>1521</v>
      </c>
      <c r="U1639" s="59" t="s">
        <v>1486</v>
      </c>
      <c r="V1639" s="59" t="s">
        <v>1487</v>
      </c>
      <c r="W1639" s="59" t="s">
        <v>1513</v>
      </c>
      <c r="X1639" s="59" t="s">
        <v>1487</v>
      </c>
      <c r="Y1639" s="59" t="s">
        <v>1490</v>
      </c>
      <c r="Z1639" s="59">
        <v>29.97</v>
      </c>
      <c r="AA1639" s="59">
        <v>29.97</v>
      </c>
      <c r="AB1639" s="59">
        <v>0</v>
      </c>
      <c r="AC1639" s="59">
        <v>29.97</v>
      </c>
      <c r="AD1639" s="59">
        <v>0</v>
      </c>
      <c r="AE1639" s="59">
        <v>0</v>
      </c>
      <c r="AF1639" s="59" t="s">
        <v>1491</v>
      </c>
      <c r="AG1639" s="59" t="s">
        <v>737</v>
      </c>
      <c r="AH1639" s="59" t="s">
        <v>1518</v>
      </c>
      <c r="AI1639" s="59" t="s">
        <v>1523</v>
      </c>
      <c r="AJ1639" s="59" t="s">
        <v>1486</v>
      </c>
      <c r="AK1639" s="59" t="s">
        <v>278</v>
      </c>
      <c r="AL1639" s="59" t="s">
        <v>1493</v>
      </c>
      <c r="AM1639" s="59" t="s">
        <v>1494</v>
      </c>
      <c r="AN1639" s="59" t="s">
        <v>1384</v>
      </c>
      <c r="AO1639" s="59" t="s">
        <v>107</v>
      </c>
    </row>
    <row r="1640" spans="1:41" x14ac:dyDescent="0.15">
      <c r="A1640" s="59" t="s">
        <v>1904</v>
      </c>
      <c r="B1640" s="59" t="s">
        <v>1515</v>
      </c>
      <c r="C1640" s="59" t="s">
        <v>1516</v>
      </c>
      <c r="D1640" s="59" t="s">
        <v>1517</v>
      </c>
      <c r="E1640" s="59" t="s">
        <v>559</v>
      </c>
      <c r="F1640" s="59" t="s">
        <v>1475</v>
      </c>
      <c r="G1640" s="59" t="s">
        <v>1406</v>
      </c>
      <c r="H1640" s="59" t="s">
        <v>1475</v>
      </c>
      <c r="I1640" s="59" t="s">
        <v>1406</v>
      </c>
      <c r="J1640" s="59" t="s">
        <v>737</v>
      </c>
      <c r="K1640" s="59" t="s">
        <v>1518</v>
      </c>
      <c r="L1640" s="59" t="s">
        <v>1519</v>
      </c>
      <c r="M1640" s="59" t="s">
        <v>1478</v>
      </c>
      <c r="N1640" s="59" t="s">
        <v>1479</v>
      </c>
      <c r="O1640" s="59" t="s">
        <v>1480</v>
      </c>
      <c r="P1640" s="59" t="s">
        <v>1481</v>
      </c>
      <c r="Q1640" s="59" t="s">
        <v>1482</v>
      </c>
      <c r="R1640" s="59" t="s">
        <v>1483</v>
      </c>
      <c r="S1640" s="59" t="s">
        <v>1520</v>
      </c>
      <c r="T1640" s="59" t="s">
        <v>1521</v>
      </c>
      <c r="U1640" s="59" t="s">
        <v>1486</v>
      </c>
      <c r="V1640" s="59" t="s">
        <v>1487</v>
      </c>
      <c r="W1640" s="59" t="s">
        <v>1514</v>
      </c>
      <c r="X1640" s="59" t="s">
        <v>1487</v>
      </c>
      <c r="Y1640" s="59" t="s">
        <v>1490</v>
      </c>
      <c r="Z1640" s="59">
        <v>4.46</v>
      </c>
      <c r="AA1640" s="59">
        <v>4.46</v>
      </c>
      <c r="AB1640" s="59">
        <v>0</v>
      </c>
      <c r="AC1640" s="59">
        <v>4.46</v>
      </c>
      <c r="AD1640" s="59">
        <v>0</v>
      </c>
      <c r="AE1640" s="59">
        <v>0</v>
      </c>
      <c r="AF1640" s="59" t="s">
        <v>1491</v>
      </c>
      <c r="AG1640" s="59" t="s">
        <v>737</v>
      </c>
      <c r="AH1640" s="59" t="s">
        <v>1518</v>
      </c>
      <c r="AI1640" s="59" t="s">
        <v>1523</v>
      </c>
      <c r="AJ1640" s="59" t="s">
        <v>1486</v>
      </c>
      <c r="AK1640" s="59" t="s">
        <v>278</v>
      </c>
      <c r="AL1640" s="59" t="s">
        <v>1493</v>
      </c>
      <c r="AM1640" s="59" t="s">
        <v>1494</v>
      </c>
      <c r="AN1640" s="59" t="s">
        <v>1384</v>
      </c>
      <c r="AO1640" s="59" t="s">
        <v>107</v>
      </c>
    </row>
    <row r="1641" spans="1:41" x14ac:dyDescent="0.15">
      <c r="A1641" s="59" t="s">
        <v>1904</v>
      </c>
      <c r="B1641" s="59" t="s">
        <v>1515</v>
      </c>
      <c r="C1641" s="59" t="s">
        <v>1516</v>
      </c>
      <c r="D1641" s="59" t="s">
        <v>1517</v>
      </c>
      <c r="E1641" s="59" t="s">
        <v>559</v>
      </c>
      <c r="F1641" s="59" t="s">
        <v>1475</v>
      </c>
      <c r="G1641" s="59" t="s">
        <v>1406</v>
      </c>
      <c r="H1641" s="59" t="s">
        <v>1475</v>
      </c>
      <c r="I1641" s="59" t="s">
        <v>1406</v>
      </c>
      <c r="J1641" s="59" t="s">
        <v>737</v>
      </c>
      <c r="K1641" s="59" t="s">
        <v>1518</v>
      </c>
      <c r="L1641" s="59" t="s">
        <v>1519</v>
      </c>
      <c r="M1641" s="59" t="s">
        <v>1478</v>
      </c>
      <c r="N1641" s="59" t="s">
        <v>1479</v>
      </c>
      <c r="O1641" s="59" t="s">
        <v>1480</v>
      </c>
      <c r="P1641" s="59" t="s">
        <v>1481</v>
      </c>
      <c r="Q1641" s="59" t="s">
        <v>1482</v>
      </c>
      <c r="R1641" s="59" t="s">
        <v>1483</v>
      </c>
      <c r="S1641" s="59" t="s">
        <v>1520</v>
      </c>
      <c r="T1641" s="59" t="s">
        <v>1521</v>
      </c>
      <c r="U1641" s="59" t="s">
        <v>1486</v>
      </c>
      <c r="V1641" s="59" t="s">
        <v>1487</v>
      </c>
      <c r="W1641" s="59" t="s">
        <v>1522</v>
      </c>
      <c r="X1641" s="59" t="s">
        <v>1487</v>
      </c>
      <c r="Y1641" s="59" t="s">
        <v>1490</v>
      </c>
      <c r="Z1641" s="59">
        <v>1844.2</v>
      </c>
      <c r="AA1641" s="59">
        <v>1844.2</v>
      </c>
      <c r="AB1641" s="59">
        <v>0</v>
      </c>
      <c r="AC1641" s="59">
        <v>1844.2</v>
      </c>
      <c r="AD1641" s="59">
        <v>0</v>
      </c>
      <c r="AE1641" s="59">
        <v>0</v>
      </c>
      <c r="AF1641" s="59" t="s">
        <v>1491</v>
      </c>
      <c r="AG1641" s="59" t="s">
        <v>737</v>
      </c>
      <c r="AH1641" s="59" t="s">
        <v>1518</v>
      </c>
      <c r="AI1641" s="59" t="s">
        <v>1523</v>
      </c>
      <c r="AJ1641" s="59" t="s">
        <v>1486</v>
      </c>
      <c r="AK1641" s="59" t="s">
        <v>278</v>
      </c>
      <c r="AL1641" s="59" t="s">
        <v>1493</v>
      </c>
      <c r="AM1641" s="59" t="s">
        <v>1494</v>
      </c>
      <c r="AN1641" s="59" t="s">
        <v>1384</v>
      </c>
      <c r="AO1641" s="59" t="s">
        <v>107</v>
      </c>
    </row>
    <row r="1642" spans="1:41" x14ac:dyDescent="0.15">
      <c r="A1642" s="59" t="s">
        <v>1904</v>
      </c>
      <c r="B1642" s="59" t="s">
        <v>1524</v>
      </c>
      <c r="C1642" s="59" t="s">
        <v>1525</v>
      </c>
      <c r="D1642" s="59" t="s">
        <v>1473</v>
      </c>
      <c r="E1642" s="59" t="s">
        <v>1474</v>
      </c>
      <c r="F1642" s="59" t="s">
        <v>1475</v>
      </c>
      <c r="G1642" s="59" t="s">
        <v>1406</v>
      </c>
      <c r="H1642" s="59" t="s">
        <v>1475</v>
      </c>
      <c r="I1642" s="59" t="s">
        <v>1406</v>
      </c>
      <c r="J1642" s="59" t="s">
        <v>1476</v>
      </c>
      <c r="K1642" s="59" t="s">
        <v>795</v>
      </c>
      <c r="L1642" s="59" t="s">
        <v>1526</v>
      </c>
      <c r="M1642" s="59" t="s">
        <v>1478</v>
      </c>
      <c r="N1642" s="59" t="s">
        <v>1479</v>
      </c>
      <c r="O1642" s="59" t="s">
        <v>1480</v>
      </c>
      <c r="P1642" s="59" t="s">
        <v>1481</v>
      </c>
      <c r="Q1642" s="59" t="s">
        <v>1482</v>
      </c>
      <c r="R1642" s="59" t="s">
        <v>1483</v>
      </c>
      <c r="S1642" s="59" t="s">
        <v>1527</v>
      </c>
      <c r="T1642" s="59" t="s">
        <v>1528</v>
      </c>
      <c r="U1642" s="59" t="s">
        <v>1486</v>
      </c>
      <c r="V1642" s="59" t="s">
        <v>1487</v>
      </c>
      <c r="W1642" s="59" t="s">
        <v>1500</v>
      </c>
      <c r="X1642" s="59" t="s">
        <v>1501</v>
      </c>
      <c r="Y1642" s="59" t="s">
        <v>1490</v>
      </c>
      <c r="Z1642" s="59">
        <v>1620.03</v>
      </c>
      <c r="AA1642" s="59">
        <v>1101.6099999999999</v>
      </c>
      <c r="AB1642" s="59">
        <v>518.41999999999996</v>
      </c>
      <c r="AC1642" s="59">
        <v>1101.6099999999999</v>
      </c>
      <c r="AD1642" s="59">
        <v>0</v>
      </c>
      <c r="AE1642" s="59">
        <v>0</v>
      </c>
      <c r="AF1642" s="59" t="s">
        <v>1491</v>
      </c>
      <c r="AG1642" s="59" t="s">
        <v>1476</v>
      </c>
      <c r="AH1642" s="59" t="s">
        <v>795</v>
      </c>
      <c r="AI1642" s="59" t="s">
        <v>1492</v>
      </c>
      <c r="AJ1642" s="59" t="s">
        <v>1486</v>
      </c>
      <c r="AK1642" s="59" t="s">
        <v>278</v>
      </c>
      <c r="AL1642" s="59" t="s">
        <v>1493</v>
      </c>
      <c r="AM1642" s="59" t="s">
        <v>1494</v>
      </c>
      <c r="AN1642" s="59" t="s">
        <v>1385</v>
      </c>
      <c r="AO1642" s="59" t="s">
        <v>107</v>
      </c>
    </row>
    <row r="1643" spans="1:41" x14ac:dyDescent="0.15">
      <c r="A1643" s="59" t="s">
        <v>1904</v>
      </c>
      <c r="B1643" s="59" t="s">
        <v>1865</v>
      </c>
      <c r="C1643" s="59" t="s">
        <v>1866</v>
      </c>
      <c r="D1643" s="59" t="s">
        <v>1473</v>
      </c>
      <c r="E1643" s="59" t="s">
        <v>1474</v>
      </c>
      <c r="F1643" s="59" t="s">
        <v>1475</v>
      </c>
      <c r="G1643" s="59" t="s">
        <v>1406</v>
      </c>
      <c r="H1643" s="59" t="s">
        <v>1475</v>
      </c>
      <c r="I1643" s="59" t="s">
        <v>1406</v>
      </c>
      <c r="J1643" s="59" t="s">
        <v>1476</v>
      </c>
      <c r="K1643" s="59" t="s">
        <v>795</v>
      </c>
      <c r="L1643" s="59" t="s">
        <v>1545</v>
      </c>
      <c r="M1643" s="59" t="s">
        <v>1478</v>
      </c>
      <c r="N1643" s="59" t="s">
        <v>1479</v>
      </c>
      <c r="O1643" s="59" t="s">
        <v>1480</v>
      </c>
      <c r="P1643" s="59" t="s">
        <v>1481</v>
      </c>
      <c r="Q1643" s="59" t="s">
        <v>1482</v>
      </c>
      <c r="R1643" s="59" t="s">
        <v>1483</v>
      </c>
      <c r="S1643" s="59" t="s">
        <v>1867</v>
      </c>
      <c r="T1643" s="59" t="s">
        <v>1868</v>
      </c>
      <c r="U1643" s="59" t="s">
        <v>1486</v>
      </c>
      <c r="V1643" s="59" t="s">
        <v>1487</v>
      </c>
      <c r="W1643" s="59" t="s">
        <v>1500</v>
      </c>
      <c r="X1643" s="59" t="s">
        <v>1501</v>
      </c>
      <c r="Y1643" s="59" t="s">
        <v>1490</v>
      </c>
      <c r="Z1643" s="59">
        <v>651.80999999999995</v>
      </c>
      <c r="AA1643" s="59">
        <v>651.80999999999995</v>
      </c>
      <c r="AB1643" s="59">
        <v>0</v>
      </c>
      <c r="AC1643" s="59">
        <v>651.80999999999995</v>
      </c>
      <c r="AD1643" s="59">
        <v>0</v>
      </c>
      <c r="AE1643" s="59">
        <v>0</v>
      </c>
      <c r="AF1643" s="59" t="s">
        <v>1491</v>
      </c>
      <c r="AG1643" s="59" t="s">
        <v>1476</v>
      </c>
      <c r="AH1643" s="59" t="s">
        <v>795</v>
      </c>
      <c r="AI1643" s="59" t="s">
        <v>1492</v>
      </c>
      <c r="AJ1643" s="59" t="s">
        <v>1486</v>
      </c>
      <c r="AK1643" s="59" t="s">
        <v>278</v>
      </c>
      <c r="AL1643" s="59" t="s">
        <v>1493</v>
      </c>
      <c r="AM1643" s="59" t="s">
        <v>1494</v>
      </c>
      <c r="AN1643" s="59" t="s">
        <v>1385</v>
      </c>
      <c r="AO1643" s="59" t="s">
        <v>107</v>
      </c>
    </row>
    <row r="1644" spans="1:41" x14ac:dyDescent="0.15">
      <c r="A1644" s="59" t="s">
        <v>1904</v>
      </c>
      <c r="B1644" s="59" t="s">
        <v>1543</v>
      </c>
      <c r="C1644" s="59" t="s">
        <v>1544</v>
      </c>
      <c r="D1644" s="59" t="s">
        <v>1473</v>
      </c>
      <c r="E1644" s="59" t="s">
        <v>1474</v>
      </c>
      <c r="F1644" s="59" t="s">
        <v>1475</v>
      </c>
      <c r="G1644" s="59" t="s">
        <v>1406</v>
      </c>
      <c r="H1644" s="59" t="s">
        <v>1475</v>
      </c>
      <c r="I1644" s="59" t="s">
        <v>1406</v>
      </c>
      <c r="J1644" s="59" t="s">
        <v>1476</v>
      </c>
      <c r="K1644" s="59" t="s">
        <v>795</v>
      </c>
      <c r="L1644" s="59" t="s">
        <v>1545</v>
      </c>
      <c r="M1644" s="59" t="s">
        <v>1478</v>
      </c>
      <c r="N1644" s="59" t="s">
        <v>1479</v>
      </c>
      <c r="O1644" s="59" t="s">
        <v>1480</v>
      </c>
      <c r="P1644" s="59" t="s">
        <v>1481</v>
      </c>
      <c r="Q1644" s="59" t="s">
        <v>1482</v>
      </c>
      <c r="R1644" s="59" t="s">
        <v>1483</v>
      </c>
      <c r="S1644" s="59" t="s">
        <v>1546</v>
      </c>
      <c r="T1644" s="59" t="s">
        <v>1547</v>
      </c>
      <c r="U1644" s="59" t="s">
        <v>1486</v>
      </c>
      <c r="V1644" s="59" t="s">
        <v>1487</v>
      </c>
      <c r="W1644" s="59" t="s">
        <v>1500</v>
      </c>
      <c r="X1644" s="59" t="s">
        <v>1501</v>
      </c>
      <c r="Y1644" s="59" t="s">
        <v>1490</v>
      </c>
      <c r="Z1644" s="59">
        <v>472.46</v>
      </c>
      <c r="AA1644" s="59">
        <v>266.41000000000003</v>
      </c>
      <c r="AB1644" s="59">
        <v>206.05</v>
      </c>
      <c r="AC1644" s="59">
        <v>266.41000000000003</v>
      </c>
      <c r="AD1644" s="59">
        <v>0</v>
      </c>
      <c r="AE1644" s="59">
        <v>0</v>
      </c>
      <c r="AF1644" s="59" t="s">
        <v>1491</v>
      </c>
      <c r="AG1644" s="59" t="s">
        <v>1476</v>
      </c>
      <c r="AH1644" s="59" t="s">
        <v>795</v>
      </c>
      <c r="AI1644" s="59" t="s">
        <v>1492</v>
      </c>
      <c r="AJ1644" s="59" t="s">
        <v>1486</v>
      </c>
      <c r="AK1644" s="59" t="s">
        <v>278</v>
      </c>
      <c r="AL1644" s="59" t="s">
        <v>1493</v>
      </c>
      <c r="AM1644" s="59" t="s">
        <v>1494</v>
      </c>
      <c r="AN1644" s="59" t="s">
        <v>1385</v>
      </c>
      <c r="AO1644" s="59" t="s">
        <v>107</v>
      </c>
    </row>
    <row r="1645" spans="1:41" x14ac:dyDescent="0.15">
      <c r="A1645" s="59" t="s">
        <v>1904</v>
      </c>
      <c r="B1645" s="59" t="s">
        <v>1548</v>
      </c>
      <c r="C1645" s="59" t="s">
        <v>1549</v>
      </c>
      <c r="D1645" s="59" t="s">
        <v>1473</v>
      </c>
      <c r="E1645" s="59" t="s">
        <v>1474</v>
      </c>
      <c r="F1645" s="59" t="s">
        <v>1475</v>
      </c>
      <c r="G1645" s="59" t="s">
        <v>1406</v>
      </c>
      <c r="H1645" s="59" t="s">
        <v>1475</v>
      </c>
      <c r="I1645" s="59" t="s">
        <v>1406</v>
      </c>
      <c r="J1645" s="59" t="s">
        <v>1476</v>
      </c>
      <c r="K1645" s="59" t="s">
        <v>795</v>
      </c>
      <c r="L1645" s="59" t="s">
        <v>1550</v>
      </c>
      <c r="M1645" s="59" t="s">
        <v>1478</v>
      </c>
      <c r="N1645" s="59" t="s">
        <v>1479</v>
      </c>
      <c r="O1645" s="59" t="s">
        <v>1480</v>
      </c>
      <c r="P1645" s="59" t="s">
        <v>1481</v>
      </c>
      <c r="Q1645" s="59" t="s">
        <v>1482</v>
      </c>
      <c r="R1645" s="59" t="s">
        <v>1483</v>
      </c>
      <c r="S1645" s="59" t="s">
        <v>1551</v>
      </c>
      <c r="T1645" s="59" t="s">
        <v>1552</v>
      </c>
      <c r="U1645" s="59" t="s">
        <v>1486</v>
      </c>
      <c r="V1645" s="59" t="s">
        <v>1487</v>
      </c>
      <c r="W1645" s="59" t="s">
        <v>1500</v>
      </c>
      <c r="X1645" s="59" t="s">
        <v>1501</v>
      </c>
      <c r="Y1645" s="59" t="s">
        <v>1490</v>
      </c>
      <c r="Z1645" s="59">
        <v>380.75</v>
      </c>
      <c r="AA1645" s="59">
        <v>196.29</v>
      </c>
      <c r="AB1645" s="59">
        <v>184.46</v>
      </c>
      <c r="AC1645" s="59">
        <v>196.29</v>
      </c>
      <c r="AD1645" s="59">
        <v>0</v>
      </c>
      <c r="AE1645" s="59">
        <v>0</v>
      </c>
      <c r="AF1645" s="59" t="s">
        <v>1491</v>
      </c>
      <c r="AG1645" s="59" t="s">
        <v>1476</v>
      </c>
      <c r="AH1645" s="59" t="s">
        <v>795</v>
      </c>
      <c r="AI1645" s="59" t="s">
        <v>1492</v>
      </c>
      <c r="AJ1645" s="59" t="s">
        <v>1486</v>
      </c>
      <c r="AK1645" s="59" t="s">
        <v>278</v>
      </c>
      <c r="AL1645" s="59" t="s">
        <v>1493</v>
      </c>
      <c r="AM1645" s="59" t="s">
        <v>1494</v>
      </c>
      <c r="AN1645" s="59" t="s">
        <v>1385</v>
      </c>
      <c r="AO1645" s="59" t="s">
        <v>107</v>
      </c>
    </row>
    <row r="1646" spans="1:41" x14ac:dyDescent="0.15">
      <c r="A1646" s="59" t="s">
        <v>1904</v>
      </c>
      <c r="B1646" s="59" t="s">
        <v>1869</v>
      </c>
      <c r="C1646" s="59" t="s">
        <v>1870</v>
      </c>
      <c r="D1646" s="59" t="s">
        <v>1473</v>
      </c>
      <c r="E1646" s="59" t="s">
        <v>1474</v>
      </c>
      <c r="F1646" s="59" t="s">
        <v>1475</v>
      </c>
      <c r="G1646" s="59" t="s">
        <v>1406</v>
      </c>
      <c r="H1646" s="59" t="s">
        <v>1475</v>
      </c>
      <c r="I1646" s="59" t="s">
        <v>1406</v>
      </c>
      <c r="J1646" s="59" t="s">
        <v>1476</v>
      </c>
      <c r="K1646" s="59" t="s">
        <v>795</v>
      </c>
      <c r="L1646" s="59" t="s">
        <v>1847</v>
      </c>
      <c r="M1646" s="59" t="s">
        <v>1478</v>
      </c>
      <c r="N1646" s="59" t="s">
        <v>1479</v>
      </c>
      <c r="O1646" s="59" t="s">
        <v>1480</v>
      </c>
      <c r="P1646" s="59" t="s">
        <v>1481</v>
      </c>
      <c r="Q1646" s="59" t="s">
        <v>1482</v>
      </c>
      <c r="R1646" s="59" t="s">
        <v>1483</v>
      </c>
      <c r="S1646" s="59" t="s">
        <v>1892</v>
      </c>
      <c r="T1646" s="59" t="s">
        <v>1893</v>
      </c>
      <c r="U1646" s="59" t="s">
        <v>1486</v>
      </c>
      <c r="V1646" s="59" t="s">
        <v>1487</v>
      </c>
      <c r="W1646" s="59" t="s">
        <v>1500</v>
      </c>
      <c r="X1646" s="59" t="s">
        <v>1501</v>
      </c>
      <c r="Y1646" s="59" t="s">
        <v>1490</v>
      </c>
      <c r="Z1646" s="59">
        <v>2035.13</v>
      </c>
      <c r="AA1646" s="59">
        <v>2035.13</v>
      </c>
      <c r="AB1646" s="59">
        <v>0</v>
      </c>
      <c r="AC1646" s="59">
        <v>2035.13</v>
      </c>
      <c r="AD1646" s="59">
        <v>0</v>
      </c>
      <c r="AE1646" s="59">
        <v>0</v>
      </c>
      <c r="AF1646" s="59" t="s">
        <v>1491</v>
      </c>
      <c r="AG1646" s="59" t="s">
        <v>1476</v>
      </c>
      <c r="AH1646" s="59" t="s">
        <v>795</v>
      </c>
      <c r="AI1646" s="59" t="s">
        <v>1492</v>
      </c>
      <c r="AJ1646" s="59" t="s">
        <v>1486</v>
      </c>
      <c r="AK1646" s="59" t="s">
        <v>278</v>
      </c>
      <c r="AL1646" s="59" t="s">
        <v>1493</v>
      </c>
      <c r="AM1646" s="59" t="s">
        <v>1494</v>
      </c>
      <c r="AN1646" s="59" t="s">
        <v>1385</v>
      </c>
      <c r="AO1646" s="59" t="s">
        <v>107</v>
      </c>
    </row>
    <row r="1647" spans="1:41" x14ac:dyDescent="0.15">
      <c r="A1647" s="59" t="s">
        <v>1904</v>
      </c>
      <c r="B1647" s="59" t="s">
        <v>1845</v>
      </c>
      <c r="C1647" s="59" t="s">
        <v>1846</v>
      </c>
      <c r="D1647" s="59" t="s">
        <v>1473</v>
      </c>
      <c r="E1647" s="59" t="s">
        <v>1474</v>
      </c>
      <c r="F1647" s="59" t="s">
        <v>1475</v>
      </c>
      <c r="G1647" s="59" t="s">
        <v>1406</v>
      </c>
      <c r="H1647" s="59" t="s">
        <v>1475</v>
      </c>
      <c r="I1647" s="59" t="s">
        <v>1406</v>
      </c>
      <c r="J1647" s="59" t="s">
        <v>1476</v>
      </c>
      <c r="K1647" s="59" t="s">
        <v>795</v>
      </c>
      <c r="L1647" s="59" t="s">
        <v>1847</v>
      </c>
      <c r="M1647" s="59" t="s">
        <v>1478</v>
      </c>
      <c r="N1647" s="59" t="s">
        <v>1479</v>
      </c>
      <c r="O1647" s="59" t="s">
        <v>1480</v>
      </c>
      <c r="P1647" s="59" t="s">
        <v>1481</v>
      </c>
      <c r="Q1647" s="59" t="s">
        <v>1482</v>
      </c>
      <c r="R1647" s="59" t="s">
        <v>1483</v>
      </c>
      <c r="S1647" s="59" t="s">
        <v>1848</v>
      </c>
      <c r="T1647" s="59" t="s">
        <v>1849</v>
      </c>
      <c r="U1647" s="59" t="s">
        <v>1486</v>
      </c>
      <c r="V1647" s="59" t="s">
        <v>1487</v>
      </c>
      <c r="W1647" s="59" t="s">
        <v>1500</v>
      </c>
      <c r="X1647" s="59" t="s">
        <v>1501</v>
      </c>
      <c r="Y1647" s="59" t="s">
        <v>1490</v>
      </c>
      <c r="Z1647" s="59">
        <v>978.52</v>
      </c>
      <c r="AA1647" s="59">
        <v>876.81</v>
      </c>
      <c r="AB1647" s="59">
        <v>101.71</v>
      </c>
      <c r="AC1647" s="59">
        <v>876.81</v>
      </c>
      <c r="AD1647" s="59">
        <v>0</v>
      </c>
      <c r="AE1647" s="59">
        <v>0</v>
      </c>
      <c r="AF1647" s="59" t="s">
        <v>1491</v>
      </c>
      <c r="AG1647" s="59" t="s">
        <v>1476</v>
      </c>
      <c r="AH1647" s="59" t="s">
        <v>795</v>
      </c>
      <c r="AI1647" s="59" t="s">
        <v>1492</v>
      </c>
      <c r="AJ1647" s="59" t="s">
        <v>1486</v>
      </c>
      <c r="AK1647" s="59" t="s">
        <v>278</v>
      </c>
      <c r="AL1647" s="59" t="s">
        <v>1493</v>
      </c>
      <c r="AM1647" s="59" t="s">
        <v>1494</v>
      </c>
      <c r="AN1647" s="59" t="s">
        <v>1385</v>
      </c>
      <c r="AO1647" s="59" t="s">
        <v>107</v>
      </c>
    </row>
    <row r="1648" spans="1:41" x14ac:dyDescent="0.15">
      <c r="A1648" s="59" t="s">
        <v>1904</v>
      </c>
      <c r="B1648" s="59" t="s">
        <v>1553</v>
      </c>
      <c r="C1648" s="59" t="s">
        <v>1554</v>
      </c>
      <c r="D1648" s="59" t="s">
        <v>1473</v>
      </c>
      <c r="E1648" s="59" t="s">
        <v>1474</v>
      </c>
      <c r="F1648" s="59" t="s">
        <v>1475</v>
      </c>
      <c r="G1648" s="59" t="s">
        <v>1406</v>
      </c>
      <c r="H1648" s="59" t="s">
        <v>1475</v>
      </c>
      <c r="I1648" s="59" t="s">
        <v>1406</v>
      </c>
      <c r="J1648" s="59" t="s">
        <v>1476</v>
      </c>
      <c r="K1648" s="59" t="s">
        <v>795</v>
      </c>
      <c r="L1648" s="59" t="s">
        <v>1555</v>
      </c>
      <c r="M1648" s="59" t="s">
        <v>1478</v>
      </c>
      <c r="N1648" s="59" t="s">
        <v>1479</v>
      </c>
      <c r="O1648" s="59" t="s">
        <v>1480</v>
      </c>
      <c r="P1648" s="59" t="s">
        <v>1481</v>
      </c>
      <c r="Q1648" s="59" t="s">
        <v>1482</v>
      </c>
      <c r="R1648" s="59" t="s">
        <v>1483</v>
      </c>
      <c r="S1648" s="59" t="s">
        <v>1556</v>
      </c>
      <c r="T1648" s="59" t="s">
        <v>1557</v>
      </c>
      <c r="U1648" s="59" t="s">
        <v>1486</v>
      </c>
      <c r="V1648" s="59" t="s">
        <v>1487</v>
      </c>
      <c r="W1648" s="59" t="s">
        <v>1500</v>
      </c>
      <c r="X1648" s="59" t="s">
        <v>1501</v>
      </c>
      <c r="Y1648" s="59" t="s">
        <v>1490</v>
      </c>
      <c r="Z1648" s="59">
        <v>1920.72</v>
      </c>
      <c r="AA1648" s="59">
        <v>1920.72</v>
      </c>
      <c r="AB1648" s="59">
        <v>0</v>
      </c>
      <c r="AC1648" s="59">
        <v>1920.72</v>
      </c>
      <c r="AD1648" s="59">
        <v>0</v>
      </c>
      <c r="AE1648" s="59">
        <v>0</v>
      </c>
      <c r="AF1648" s="59" t="s">
        <v>1491</v>
      </c>
      <c r="AG1648" s="59" t="s">
        <v>1476</v>
      </c>
      <c r="AH1648" s="59" t="s">
        <v>795</v>
      </c>
      <c r="AI1648" s="59" t="s">
        <v>1492</v>
      </c>
      <c r="AJ1648" s="59" t="s">
        <v>1486</v>
      </c>
      <c r="AK1648" s="59" t="s">
        <v>278</v>
      </c>
      <c r="AL1648" s="59" t="s">
        <v>1493</v>
      </c>
      <c r="AM1648" s="59" t="s">
        <v>1494</v>
      </c>
      <c r="AN1648" s="59" t="s">
        <v>1385</v>
      </c>
      <c r="AO1648" s="59" t="s">
        <v>107</v>
      </c>
    </row>
    <row r="1649" spans="1:41" x14ac:dyDescent="0.15">
      <c r="A1649" s="59" t="s">
        <v>1904</v>
      </c>
      <c r="B1649" s="59" t="s">
        <v>1850</v>
      </c>
      <c r="C1649" s="59" t="s">
        <v>1851</v>
      </c>
      <c r="D1649" s="59" t="s">
        <v>1473</v>
      </c>
      <c r="E1649" s="59" t="s">
        <v>1474</v>
      </c>
      <c r="F1649" s="59" t="s">
        <v>1475</v>
      </c>
      <c r="G1649" s="59" t="s">
        <v>1406</v>
      </c>
      <c r="H1649" s="59" t="s">
        <v>1475</v>
      </c>
      <c r="I1649" s="59" t="s">
        <v>1406</v>
      </c>
      <c r="J1649" s="59" t="s">
        <v>1476</v>
      </c>
      <c r="K1649" s="59" t="s">
        <v>795</v>
      </c>
      <c r="L1649" s="59" t="s">
        <v>1852</v>
      </c>
      <c r="M1649" s="59" t="s">
        <v>1478</v>
      </c>
      <c r="N1649" s="59" t="s">
        <v>1479</v>
      </c>
      <c r="O1649" s="59" t="s">
        <v>1480</v>
      </c>
      <c r="P1649" s="59" t="s">
        <v>1481</v>
      </c>
      <c r="Q1649" s="59" t="s">
        <v>1482</v>
      </c>
      <c r="R1649" s="59" t="s">
        <v>1483</v>
      </c>
      <c r="S1649" s="59" t="s">
        <v>1853</v>
      </c>
      <c r="T1649" s="59" t="s">
        <v>1854</v>
      </c>
      <c r="U1649" s="59" t="s">
        <v>1486</v>
      </c>
      <c r="V1649" s="59" t="s">
        <v>1487</v>
      </c>
      <c r="W1649" s="59" t="s">
        <v>1500</v>
      </c>
      <c r="X1649" s="59" t="s">
        <v>1501</v>
      </c>
      <c r="Y1649" s="59" t="s">
        <v>1490</v>
      </c>
      <c r="Z1649" s="59">
        <v>0.26</v>
      </c>
      <c r="AA1649" s="59">
        <v>0.26</v>
      </c>
      <c r="AB1649" s="59">
        <v>0</v>
      </c>
      <c r="AC1649" s="59">
        <v>0.26</v>
      </c>
      <c r="AD1649" s="59">
        <v>0</v>
      </c>
      <c r="AE1649" s="59">
        <v>0</v>
      </c>
      <c r="AF1649" s="59" t="s">
        <v>1491</v>
      </c>
      <c r="AG1649" s="59" t="s">
        <v>1476</v>
      </c>
      <c r="AH1649" s="59" t="s">
        <v>795</v>
      </c>
      <c r="AI1649" s="59" t="s">
        <v>1492</v>
      </c>
      <c r="AJ1649" s="59" t="s">
        <v>1486</v>
      </c>
      <c r="AK1649" s="59" t="s">
        <v>278</v>
      </c>
      <c r="AL1649" s="59" t="s">
        <v>1493</v>
      </c>
      <c r="AM1649" s="59" t="s">
        <v>1494</v>
      </c>
      <c r="AN1649" s="59" t="s">
        <v>1385</v>
      </c>
      <c r="AO1649" s="59" t="s">
        <v>107</v>
      </c>
    </row>
    <row r="1650" spans="1:41" x14ac:dyDescent="0.15">
      <c r="A1650" s="59" t="s">
        <v>1904</v>
      </c>
      <c r="B1650" s="59" t="s">
        <v>1558</v>
      </c>
      <c r="C1650" s="59" t="s">
        <v>1559</v>
      </c>
      <c r="D1650" s="59" t="s">
        <v>1473</v>
      </c>
      <c r="E1650" s="59" t="s">
        <v>1474</v>
      </c>
      <c r="F1650" s="59" t="s">
        <v>1475</v>
      </c>
      <c r="G1650" s="59" t="s">
        <v>1406</v>
      </c>
      <c r="H1650" s="59" t="s">
        <v>1475</v>
      </c>
      <c r="I1650" s="59" t="s">
        <v>1406</v>
      </c>
      <c r="J1650" s="59" t="s">
        <v>1476</v>
      </c>
      <c r="K1650" s="59" t="s">
        <v>795</v>
      </c>
      <c r="L1650" s="59" t="s">
        <v>1560</v>
      </c>
      <c r="M1650" s="59" t="s">
        <v>1478</v>
      </c>
      <c r="N1650" s="59" t="s">
        <v>1479</v>
      </c>
      <c r="O1650" s="59" t="s">
        <v>1480</v>
      </c>
      <c r="P1650" s="59" t="s">
        <v>1481</v>
      </c>
      <c r="Q1650" s="59" t="s">
        <v>1482</v>
      </c>
      <c r="R1650" s="59" t="s">
        <v>1483</v>
      </c>
      <c r="S1650" s="59" t="s">
        <v>1561</v>
      </c>
      <c r="T1650" s="59" t="s">
        <v>1562</v>
      </c>
      <c r="U1650" s="59" t="s">
        <v>1486</v>
      </c>
      <c r="V1650" s="59" t="s">
        <v>1487</v>
      </c>
      <c r="W1650" s="59" t="s">
        <v>1500</v>
      </c>
      <c r="X1650" s="59" t="s">
        <v>1501</v>
      </c>
      <c r="Y1650" s="59" t="s">
        <v>1490</v>
      </c>
      <c r="Z1650" s="59">
        <v>7822.01</v>
      </c>
      <c r="AA1650" s="59">
        <v>7269.27</v>
      </c>
      <c r="AB1650" s="59">
        <v>552.74</v>
      </c>
      <c r="AC1650" s="59">
        <v>7269.27</v>
      </c>
      <c r="AD1650" s="59">
        <v>0</v>
      </c>
      <c r="AE1650" s="59">
        <v>0</v>
      </c>
      <c r="AF1650" s="59" t="s">
        <v>1491</v>
      </c>
      <c r="AG1650" s="59" t="s">
        <v>1476</v>
      </c>
      <c r="AH1650" s="59" t="s">
        <v>795</v>
      </c>
      <c r="AI1650" s="59" t="s">
        <v>1492</v>
      </c>
      <c r="AJ1650" s="59" t="s">
        <v>1486</v>
      </c>
      <c r="AK1650" s="59" t="s">
        <v>278</v>
      </c>
      <c r="AL1650" s="59" t="s">
        <v>1493</v>
      </c>
      <c r="AM1650" s="59" t="s">
        <v>1494</v>
      </c>
      <c r="AN1650" s="59" t="s">
        <v>1385</v>
      </c>
      <c r="AO1650" s="59" t="s">
        <v>107</v>
      </c>
    </row>
    <row r="1651" spans="1:41" x14ac:dyDescent="0.15">
      <c r="A1651" s="59" t="s">
        <v>1904</v>
      </c>
      <c r="B1651" s="59" t="s">
        <v>1563</v>
      </c>
      <c r="C1651" s="59" t="s">
        <v>1564</v>
      </c>
      <c r="D1651" s="59" t="s">
        <v>1473</v>
      </c>
      <c r="E1651" s="59" t="s">
        <v>1474</v>
      </c>
      <c r="F1651" s="59" t="s">
        <v>1475</v>
      </c>
      <c r="G1651" s="59" t="s">
        <v>1406</v>
      </c>
      <c r="H1651" s="59" t="s">
        <v>1475</v>
      </c>
      <c r="I1651" s="59" t="s">
        <v>1406</v>
      </c>
      <c r="J1651" s="59" t="s">
        <v>1476</v>
      </c>
      <c r="K1651" s="59" t="s">
        <v>795</v>
      </c>
      <c r="L1651" s="59" t="s">
        <v>1565</v>
      </c>
      <c r="M1651" s="59" t="s">
        <v>1478</v>
      </c>
      <c r="N1651" s="59" t="s">
        <v>1479</v>
      </c>
      <c r="O1651" s="59" t="s">
        <v>1480</v>
      </c>
      <c r="P1651" s="59" t="s">
        <v>1481</v>
      </c>
      <c r="Q1651" s="59" t="s">
        <v>1482</v>
      </c>
      <c r="R1651" s="59" t="s">
        <v>1483</v>
      </c>
      <c r="S1651" s="59" t="s">
        <v>1812</v>
      </c>
      <c r="T1651" s="59" t="s">
        <v>1813</v>
      </c>
      <c r="U1651" s="59" t="s">
        <v>1486</v>
      </c>
      <c r="V1651" s="59" t="s">
        <v>1487</v>
      </c>
      <c r="W1651" s="59" t="s">
        <v>1509</v>
      </c>
      <c r="X1651" s="59" t="s">
        <v>1487</v>
      </c>
      <c r="Y1651" s="59" t="s">
        <v>1490</v>
      </c>
      <c r="Z1651" s="59">
        <v>643.26</v>
      </c>
      <c r="AA1651" s="59">
        <v>643.26</v>
      </c>
      <c r="AB1651" s="59">
        <v>0</v>
      </c>
      <c r="AC1651" s="59">
        <v>643.26</v>
      </c>
      <c r="AD1651" s="59">
        <v>0</v>
      </c>
      <c r="AE1651" s="59">
        <v>0</v>
      </c>
      <c r="AF1651" s="59" t="s">
        <v>1491</v>
      </c>
      <c r="AG1651" s="59" t="s">
        <v>1476</v>
      </c>
      <c r="AH1651" s="59" t="s">
        <v>795</v>
      </c>
      <c r="AI1651" s="59" t="s">
        <v>1492</v>
      </c>
      <c r="AJ1651" s="59" t="s">
        <v>1486</v>
      </c>
      <c r="AK1651" s="59" t="s">
        <v>278</v>
      </c>
      <c r="AL1651" s="59" t="s">
        <v>1493</v>
      </c>
      <c r="AM1651" s="59" t="s">
        <v>1494</v>
      </c>
      <c r="AN1651" s="59" t="s">
        <v>1385</v>
      </c>
      <c r="AO1651" s="59" t="s">
        <v>107</v>
      </c>
    </row>
    <row r="1652" spans="1:41" x14ac:dyDescent="0.15">
      <c r="A1652" s="59" t="s">
        <v>1904</v>
      </c>
      <c r="B1652" s="59" t="s">
        <v>1563</v>
      </c>
      <c r="C1652" s="59" t="s">
        <v>1564</v>
      </c>
      <c r="D1652" s="59" t="s">
        <v>1473</v>
      </c>
      <c r="E1652" s="59" t="s">
        <v>1474</v>
      </c>
      <c r="F1652" s="59" t="s">
        <v>1475</v>
      </c>
      <c r="G1652" s="59" t="s">
        <v>1406</v>
      </c>
      <c r="H1652" s="59" t="s">
        <v>1475</v>
      </c>
      <c r="I1652" s="59" t="s">
        <v>1406</v>
      </c>
      <c r="J1652" s="59" t="s">
        <v>1476</v>
      </c>
      <c r="K1652" s="59" t="s">
        <v>795</v>
      </c>
      <c r="L1652" s="59" t="s">
        <v>1565</v>
      </c>
      <c r="M1652" s="59" t="s">
        <v>1478</v>
      </c>
      <c r="N1652" s="59" t="s">
        <v>1479</v>
      </c>
      <c r="O1652" s="59" t="s">
        <v>1480</v>
      </c>
      <c r="P1652" s="59" t="s">
        <v>1481</v>
      </c>
      <c r="Q1652" s="59" t="s">
        <v>1482</v>
      </c>
      <c r="R1652" s="59" t="s">
        <v>1483</v>
      </c>
      <c r="S1652" s="59" t="s">
        <v>1812</v>
      </c>
      <c r="T1652" s="59" t="s">
        <v>1813</v>
      </c>
      <c r="U1652" s="59" t="s">
        <v>1486</v>
      </c>
      <c r="V1652" s="59" t="s">
        <v>1487</v>
      </c>
      <c r="W1652" s="59" t="s">
        <v>1488</v>
      </c>
      <c r="X1652" s="59" t="s">
        <v>1510</v>
      </c>
      <c r="Y1652" s="59" t="s">
        <v>1490</v>
      </c>
      <c r="Z1652" s="59">
        <v>45.94</v>
      </c>
      <c r="AA1652" s="59">
        <v>45.94</v>
      </c>
      <c r="AB1652" s="59">
        <v>0</v>
      </c>
      <c r="AC1652" s="59">
        <v>45.94</v>
      </c>
      <c r="AD1652" s="59">
        <v>0</v>
      </c>
      <c r="AE1652" s="59">
        <v>0</v>
      </c>
      <c r="AF1652" s="59" t="s">
        <v>1491</v>
      </c>
      <c r="AG1652" s="59" t="s">
        <v>1476</v>
      </c>
      <c r="AH1652" s="59" t="s">
        <v>795</v>
      </c>
      <c r="AI1652" s="59" t="s">
        <v>1492</v>
      </c>
      <c r="AJ1652" s="59" t="s">
        <v>1486</v>
      </c>
      <c r="AK1652" s="59" t="s">
        <v>278</v>
      </c>
      <c r="AL1652" s="59" t="s">
        <v>1493</v>
      </c>
      <c r="AM1652" s="59" t="s">
        <v>1494</v>
      </c>
      <c r="AN1652" s="59" t="s">
        <v>1385</v>
      </c>
      <c r="AO1652" s="59" t="s">
        <v>107</v>
      </c>
    </row>
    <row r="1653" spans="1:41" x14ac:dyDescent="0.15">
      <c r="A1653" s="59" t="s">
        <v>1904</v>
      </c>
      <c r="B1653" s="59" t="s">
        <v>1563</v>
      </c>
      <c r="C1653" s="59" t="s">
        <v>1564</v>
      </c>
      <c r="D1653" s="59" t="s">
        <v>1473</v>
      </c>
      <c r="E1653" s="59" t="s">
        <v>1474</v>
      </c>
      <c r="F1653" s="59" t="s">
        <v>1475</v>
      </c>
      <c r="G1653" s="59" t="s">
        <v>1406</v>
      </c>
      <c r="H1653" s="59" t="s">
        <v>1475</v>
      </c>
      <c r="I1653" s="59" t="s">
        <v>1406</v>
      </c>
      <c r="J1653" s="59" t="s">
        <v>1476</v>
      </c>
      <c r="K1653" s="59" t="s">
        <v>795</v>
      </c>
      <c r="L1653" s="59" t="s">
        <v>1565</v>
      </c>
      <c r="M1653" s="59" t="s">
        <v>1478</v>
      </c>
      <c r="N1653" s="59" t="s">
        <v>1479</v>
      </c>
      <c r="O1653" s="59" t="s">
        <v>1480</v>
      </c>
      <c r="P1653" s="59" t="s">
        <v>1481</v>
      </c>
      <c r="Q1653" s="59" t="s">
        <v>1482</v>
      </c>
      <c r="R1653" s="59" t="s">
        <v>1483</v>
      </c>
      <c r="S1653" s="59" t="s">
        <v>1812</v>
      </c>
      <c r="T1653" s="59" t="s">
        <v>1813</v>
      </c>
      <c r="U1653" s="59" t="s">
        <v>1486</v>
      </c>
      <c r="V1653" s="59" t="s">
        <v>1487</v>
      </c>
      <c r="W1653" s="59" t="s">
        <v>1488</v>
      </c>
      <c r="X1653" s="59" t="s">
        <v>1511</v>
      </c>
      <c r="Y1653" s="59" t="s">
        <v>1490</v>
      </c>
      <c r="Z1653" s="59">
        <v>6.11</v>
      </c>
      <c r="AA1653" s="59">
        <v>6.11</v>
      </c>
      <c r="AB1653" s="59">
        <v>0</v>
      </c>
      <c r="AC1653" s="59">
        <v>6.11</v>
      </c>
      <c r="AD1653" s="59">
        <v>0</v>
      </c>
      <c r="AE1653" s="59">
        <v>0</v>
      </c>
      <c r="AF1653" s="59" t="s">
        <v>1491</v>
      </c>
      <c r="AG1653" s="59" t="s">
        <v>1476</v>
      </c>
      <c r="AH1653" s="59" t="s">
        <v>795</v>
      </c>
      <c r="AI1653" s="59" t="s">
        <v>1492</v>
      </c>
      <c r="AJ1653" s="59" t="s">
        <v>1486</v>
      </c>
      <c r="AK1653" s="59" t="s">
        <v>278</v>
      </c>
      <c r="AL1653" s="59" t="s">
        <v>1493</v>
      </c>
      <c r="AM1653" s="59" t="s">
        <v>1494</v>
      </c>
      <c r="AN1653" s="59" t="s">
        <v>1385</v>
      </c>
      <c r="AO1653" s="59" t="s">
        <v>107</v>
      </c>
    </row>
    <row r="1654" spans="1:41" x14ac:dyDescent="0.15">
      <c r="A1654" s="59" t="s">
        <v>1904</v>
      </c>
      <c r="B1654" s="59" t="s">
        <v>1568</v>
      </c>
      <c r="C1654" s="59" t="s">
        <v>1569</v>
      </c>
      <c r="D1654" s="59" t="s">
        <v>1473</v>
      </c>
      <c r="E1654" s="59" t="s">
        <v>1474</v>
      </c>
      <c r="F1654" s="59" t="s">
        <v>1475</v>
      </c>
      <c r="G1654" s="59" t="s">
        <v>1406</v>
      </c>
      <c r="H1654" s="59" t="s">
        <v>1475</v>
      </c>
      <c r="I1654" s="59" t="s">
        <v>1406</v>
      </c>
      <c r="J1654" s="59" t="s">
        <v>1476</v>
      </c>
      <c r="K1654" s="59" t="s">
        <v>795</v>
      </c>
      <c r="L1654" s="59" t="s">
        <v>1570</v>
      </c>
      <c r="M1654" s="59" t="s">
        <v>1478</v>
      </c>
      <c r="N1654" s="59" t="s">
        <v>1479</v>
      </c>
      <c r="O1654" s="59" t="s">
        <v>1480</v>
      </c>
      <c r="P1654" s="59" t="s">
        <v>1481</v>
      </c>
      <c r="Q1654" s="59" t="s">
        <v>1482</v>
      </c>
      <c r="R1654" s="59" t="s">
        <v>1483</v>
      </c>
      <c r="S1654" s="59" t="s">
        <v>1571</v>
      </c>
      <c r="T1654" s="59" t="s">
        <v>1572</v>
      </c>
      <c r="U1654" s="59" t="s">
        <v>1486</v>
      </c>
      <c r="V1654" s="59" t="s">
        <v>1487</v>
      </c>
      <c r="W1654" s="59" t="s">
        <v>1500</v>
      </c>
      <c r="X1654" s="59" t="s">
        <v>1501</v>
      </c>
      <c r="Y1654" s="59" t="s">
        <v>1490</v>
      </c>
      <c r="Z1654" s="59">
        <v>542.26</v>
      </c>
      <c r="AA1654" s="59">
        <v>398.66</v>
      </c>
      <c r="AB1654" s="59">
        <v>143.6</v>
      </c>
      <c r="AC1654" s="59">
        <v>398.66</v>
      </c>
      <c r="AD1654" s="59">
        <v>0</v>
      </c>
      <c r="AE1654" s="59">
        <v>0</v>
      </c>
      <c r="AF1654" s="59" t="s">
        <v>1491</v>
      </c>
      <c r="AG1654" s="59" t="s">
        <v>1476</v>
      </c>
      <c r="AH1654" s="59" t="s">
        <v>795</v>
      </c>
      <c r="AI1654" s="59" t="s">
        <v>1492</v>
      </c>
      <c r="AJ1654" s="59" t="s">
        <v>1486</v>
      </c>
      <c r="AK1654" s="59" t="s">
        <v>278</v>
      </c>
      <c r="AL1654" s="59" t="s">
        <v>1493</v>
      </c>
      <c r="AM1654" s="59" t="s">
        <v>1494</v>
      </c>
      <c r="AN1654" s="59" t="s">
        <v>1385</v>
      </c>
      <c r="AO1654" s="59" t="s">
        <v>107</v>
      </c>
    </row>
    <row r="1655" spans="1:41" x14ac:dyDescent="0.15">
      <c r="A1655" s="59" t="s">
        <v>1904</v>
      </c>
      <c r="B1655" s="59" t="s">
        <v>1573</v>
      </c>
      <c r="C1655" s="59" t="s">
        <v>1574</v>
      </c>
      <c r="D1655" s="59" t="s">
        <v>1473</v>
      </c>
      <c r="E1655" s="59" t="s">
        <v>1474</v>
      </c>
      <c r="F1655" s="59" t="s">
        <v>1475</v>
      </c>
      <c r="G1655" s="59" t="s">
        <v>1406</v>
      </c>
      <c r="H1655" s="59" t="s">
        <v>1475</v>
      </c>
      <c r="I1655" s="59" t="s">
        <v>1406</v>
      </c>
      <c r="J1655" s="59" t="s">
        <v>1476</v>
      </c>
      <c r="K1655" s="59" t="s">
        <v>795</v>
      </c>
      <c r="L1655" s="59" t="s">
        <v>1570</v>
      </c>
      <c r="M1655" s="59" t="s">
        <v>1478</v>
      </c>
      <c r="N1655" s="59" t="s">
        <v>1479</v>
      </c>
      <c r="O1655" s="59" t="s">
        <v>1480</v>
      </c>
      <c r="P1655" s="59" t="s">
        <v>1481</v>
      </c>
      <c r="Q1655" s="59" t="s">
        <v>1482</v>
      </c>
      <c r="R1655" s="59" t="s">
        <v>1483</v>
      </c>
      <c r="S1655" s="59" t="s">
        <v>1575</v>
      </c>
      <c r="T1655" s="59" t="s">
        <v>1576</v>
      </c>
      <c r="U1655" s="59" t="s">
        <v>1486</v>
      </c>
      <c r="V1655" s="59" t="s">
        <v>1487</v>
      </c>
      <c r="W1655" s="59" t="s">
        <v>1500</v>
      </c>
      <c r="X1655" s="59" t="s">
        <v>1501</v>
      </c>
      <c r="Y1655" s="59" t="s">
        <v>1490</v>
      </c>
      <c r="Z1655" s="59">
        <v>1114.1500000000001</v>
      </c>
      <c r="AA1655" s="59">
        <v>1107.5999999999999</v>
      </c>
      <c r="AB1655" s="59">
        <v>6.55</v>
      </c>
      <c r="AC1655" s="59">
        <v>1107.5999999999999</v>
      </c>
      <c r="AD1655" s="59">
        <v>0</v>
      </c>
      <c r="AE1655" s="59">
        <v>0</v>
      </c>
      <c r="AF1655" s="59" t="s">
        <v>1491</v>
      </c>
      <c r="AG1655" s="59" t="s">
        <v>1476</v>
      </c>
      <c r="AH1655" s="59" t="s">
        <v>795</v>
      </c>
      <c r="AI1655" s="59" t="s">
        <v>1492</v>
      </c>
      <c r="AJ1655" s="59" t="s">
        <v>1486</v>
      </c>
      <c r="AK1655" s="59" t="s">
        <v>278</v>
      </c>
      <c r="AL1655" s="59" t="s">
        <v>1493</v>
      </c>
      <c r="AM1655" s="59" t="s">
        <v>1494</v>
      </c>
      <c r="AN1655" s="59" t="s">
        <v>1385</v>
      </c>
      <c r="AO1655" s="59" t="s">
        <v>107</v>
      </c>
    </row>
    <row r="1656" spans="1:41" x14ac:dyDescent="0.15">
      <c r="A1656" s="59" t="s">
        <v>1904</v>
      </c>
      <c r="B1656" s="59" t="s">
        <v>1577</v>
      </c>
      <c r="C1656" s="59" t="s">
        <v>1578</v>
      </c>
      <c r="D1656" s="59" t="s">
        <v>1473</v>
      </c>
      <c r="E1656" s="59" t="s">
        <v>1474</v>
      </c>
      <c r="F1656" s="59" t="s">
        <v>1475</v>
      </c>
      <c r="G1656" s="59" t="s">
        <v>1406</v>
      </c>
      <c r="H1656" s="59" t="s">
        <v>1475</v>
      </c>
      <c r="I1656" s="59" t="s">
        <v>1406</v>
      </c>
      <c r="J1656" s="59" t="s">
        <v>1476</v>
      </c>
      <c r="K1656" s="59" t="s">
        <v>795</v>
      </c>
      <c r="L1656" s="59" t="s">
        <v>1579</v>
      </c>
      <c r="M1656" s="59" t="s">
        <v>1478</v>
      </c>
      <c r="N1656" s="59" t="s">
        <v>1479</v>
      </c>
      <c r="O1656" s="59" t="s">
        <v>1480</v>
      </c>
      <c r="P1656" s="59" t="s">
        <v>1481</v>
      </c>
      <c r="Q1656" s="59" t="s">
        <v>1482</v>
      </c>
      <c r="R1656" s="59" t="s">
        <v>1483</v>
      </c>
      <c r="S1656" s="59" t="s">
        <v>1580</v>
      </c>
      <c r="T1656" s="59" t="s">
        <v>1581</v>
      </c>
      <c r="U1656" s="59" t="s">
        <v>1486</v>
      </c>
      <c r="V1656" s="59" t="s">
        <v>1487</v>
      </c>
      <c r="W1656" s="59" t="s">
        <v>1500</v>
      </c>
      <c r="X1656" s="59" t="s">
        <v>1501</v>
      </c>
      <c r="Y1656" s="59" t="s">
        <v>1490</v>
      </c>
      <c r="Z1656" s="59">
        <v>4549.0600000000004</v>
      </c>
      <c r="AA1656" s="59">
        <v>4293.87</v>
      </c>
      <c r="AB1656" s="59">
        <v>255.19</v>
      </c>
      <c r="AC1656" s="59">
        <v>4293.87</v>
      </c>
      <c r="AD1656" s="59">
        <v>0</v>
      </c>
      <c r="AE1656" s="59">
        <v>0</v>
      </c>
      <c r="AF1656" s="59" t="s">
        <v>1491</v>
      </c>
      <c r="AG1656" s="59" t="s">
        <v>1476</v>
      </c>
      <c r="AH1656" s="59" t="s">
        <v>795</v>
      </c>
      <c r="AI1656" s="59" t="s">
        <v>1492</v>
      </c>
      <c r="AJ1656" s="59" t="s">
        <v>1486</v>
      </c>
      <c r="AK1656" s="59" t="s">
        <v>278</v>
      </c>
      <c r="AL1656" s="59" t="s">
        <v>1493</v>
      </c>
      <c r="AM1656" s="59" t="s">
        <v>1494</v>
      </c>
      <c r="AN1656" s="59" t="s">
        <v>1385</v>
      </c>
      <c r="AO1656" s="59" t="s">
        <v>107</v>
      </c>
    </row>
    <row r="1657" spans="1:41" x14ac:dyDescent="0.15">
      <c r="A1657" s="59" t="s">
        <v>1904</v>
      </c>
      <c r="B1657" s="59" t="s">
        <v>1855</v>
      </c>
      <c r="C1657" s="59" t="s">
        <v>1856</v>
      </c>
      <c r="D1657" s="59" t="s">
        <v>1473</v>
      </c>
      <c r="E1657" s="59" t="s">
        <v>1474</v>
      </c>
      <c r="F1657" s="59" t="s">
        <v>1475</v>
      </c>
      <c r="G1657" s="59" t="s">
        <v>1406</v>
      </c>
      <c r="H1657" s="59" t="s">
        <v>1475</v>
      </c>
      <c r="I1657" s="59" t="s">
        <v>1406</v>
      </c>
      <c r="J1657" s="59" t="s">
        <v>1476</v>
      </c>
      <c r="K1657" s="59" t="s">
        <v>795</v>
      </c>
      <c r="L1657" s="59" t="s">
        <v>1857</v>
      </c>
      <c r="M1657" s="59" t="s">
        <v>1478</v>
      </c>
      <c r="N1657" s="59" t="s">
        <v>1479</v>
      </c>
      <c r="O1657" s="59" t="s">
        <v>1480</v>
      </c>
      <c r="P1657" s="59" t="s">
        <v>1481</v>
      </c>
      <c r="Q1657" s="59" t="s">
        <v>1482</v>
      </c>
      <c r="R1657" s="59" t="s">
        <v>1483</v>
      </c>
      <c r="S1657" s="59" t="s">
        <v>1858</v>
      </c>
      <c r="T1657" s="59" t="s">
        <v>1859</v>
      </c>
      <c r="U1657" s="59" t="s">
        <v>1486</v>
      </c>
      <c r="V1657" s="59" t="s">
        <v>1487</v>
      </c>
      <c r="W1657" s="59" t="s">
        <v>1500</v>
      </c>
      <c r="X1657" s="59" t="s">
        <v>1501</v>
      </c>
      <c r="Y1657" s="59" t="s">
        <v>1490</v>
      </c>
      <c r="Z1657" s="59">
        <v>850.16</v>
      </c>
      <c r="AA1657" s="59">
        <v>850.16</v>
      </c>
      <c r="AB1657" s="59">
        <v>0</v>
      </c>
      <c r="AC1657" s="59">
        <v>850.16</v>
      </c>
      <c r="AD1657" s="59">
        <v>0</v>
      </c>
      <c r="AE1657" s="59">
        <v>0</v>
      </c>
      <c r="AF1657" s="59" t="s">
        <v>1491</v>
      </c>
      <c r="AG1657" s="59" t="s">
        <v>1476</v>
      </c>
      <c r="AH1657" s="59" t="s">
        <v>795</v>
      </c>
      <c r="AI1657" s="59" t="s">
        <v>1492</v>
      </c>
      <c r="AJ1657" s="59" t="s">
        <v>1486</v>
      </c>
      <c r="AK1657" s="59" t="s">
        <v>278</v>
      </c>
      <c r="AL1657" s="59" t="s">
        <v>1493</v>
      </c>
      <c r="AM1657" s="59" t="s">
        <v>1494</v>
      </c>
      <c r="AN1657" s="59" t="s">
        <v>1385</v>
      </c>
      <c r="AO1657" s="59" t="s">
        <v>107</v>
      </c>
    </row>
    <row r="1658" spans="1:41" x14ac:dyDescent="0.15">
      <c r="A1658" s="59" t="s">
        <v>1904</v>
      </c>
      <c r="B1658" s="59" t="s">
        <v>1582</v>
      </c>
      <c r="C1658" s="59" t="s">
        <v>1583</v>
      </c>
      <c r="D1658" s="59" t="s">
        <v>1517</v>
      </c>
      <c r="E1658" s="59" t="s">
        <v>559</v>
      </c>
      <c r="F1658" s="59" t="s">
        <v>1475</v>
      </c>
      <c r="G1658" s="59" t="s">
        <v>1406</v>
      </c>
      <c r="H1658" s="59" t="s">
        <v>1475</v>
      </c>
      <c r="I1658" s="59" t="s">
        <v>1406</v>
      </c>
      <c r="J1658" s="59" t="s">
        <v>737</v>
      </c>
      <c r="K1658" s="59" t="s">
        <v>1518</v>
      </c>
      <c r="L1658" s="59" t="s">
        <v>1584</v>
      </c>
      <c r="M1658" s="59" t="s">
        <v>1478</v>
      </c>
      <c r="N1658" s="59" t="s">
        <v>1479</v>
      </c>
      <c r="O1658" s="59" t="s">
        <v>1480</v>
      </c>
      <c r="P1658" s="59" t="s">
        <v>1481</v>
      </c>
      <c r="Q1658" s="59" t="s">
        <v>1482</v>
      </c>
      <c r="R1658" s="59" t="s">
        <v>1483</v>
      </c>
      <c r="S1658" s="59" t="s">
        <v>1585</v>
      </c>
      <c r="T1658" s="59" t="s">
        <v>1586</v>
      </c>
      <c r="U1658" s="59" t="s">
        <v>1486</v>
      </c>
      <c r="V1658" s="59" t="s">
        <v>1487</v>
      </c>
      <c r="W1658" s="59" t="s">
        <v>1508</v>
      </c>
      <c r="X1658" s="59" t="s">
        <v>1487</v>
      </c>
      <c r="Y1658" s="59" t="s">
        <v>1490</v>
      </c>
      <c r="Z1658" s="59">
        <v>57.26</v>
      </c>
      <c r="AA1658" s="59">
        <v>57.26</v>
      </c>
      <c r="AB1658" s="59">
        <v>0</v>
      </c>
      <c r="AC1658" s="59">
        <v>57.26</v>
      </c>
      <c r="AD1658" s="59">
        <v>0</v>
      </c>
      <c r="AE1658" s="59">
        <v>0</v>
      </c>
      <c r="AF1658" s="59" t="s">
        <v>1491</v>
      </c>
      <c r="AG1658" s="59" t="s">
        <v>737</v>
      </c>
      <c r="AH1658" s="59" t="s">
        <v>1518</v>
      </c>
      <c r="AI1658" s="59" t="s">
        <v>1523</v>
      </c>
      <c r="AJ1658" s="59" t="s">
        <v>1486</v>
      </c>
      <c r="AK1658" s="59" t="s">
        <v>278</v>
      </c>
      <c r="AL1658" s="59" t="s">
        <v>1493</v>
      </c>
      <c r="AM1658" s="59" t="s">
        <v>1494</v>
      </c>
      <c r="AN1658" s="59" t="s">
        <v>1384</v>
      </c>
      <c r="AO1658" s="59" t="s">
        <v>107</v>
      </c>
    </row>
    <row r="1659" spans="1:41" x14ac:dyDescent="0.15">
      <c r="A1659" s="59" t="s">
        <v>1904</v>
      </c>
      <c r="B1659" s="59" t="s">
        <v>1582</v>
      </c>
      <c r="C1659" s="59" t="s">
        <v>1583</v>
      </c>
      <c r="D1659" s="59" t="s">
        <v>1517</v>
      </c>
      <c r="E1659" s="59" t="s">
        <v>559</v>
      </c>
      <c r="F1659" s="59" t="s">
        <v>1475</v>
      </c>
      <c r="G1659" s="59" t="s">
        <v>1406</v>
      </c>
      <c r="H1659" s="59" t="s">
        <v>1475</v>
      </c>
      <c r="I1659" s="59" t="s">
        <v>1406</v>
      </c>
      <c r="J1659" s="59" t="s">
        <v>737</v>
      </c>
      <c r="K1659" s="59" t="s">
        <v>1518</v>
      </c>
      <c r="L1659" s="59" t="s">
        <v>1584</v>
      </c>
      <c r="M1659" s="59" t="s">
        <v>1478</v>
      </c>
      <c r="N1659" s="59" t="s">
        <v>1479</v>
      </c>
      <c r="O1659" s="59" t="s">
        <v>1480</v>
      </c>
      <c r="P1659" s="59" t="s">
        <v>1481</v>
      </c>
      <c r="Q1659" s="59" t="s">
        <v>1482</v>
      </c>
      <c r="R1659" s="59" t="s">
        <v>1483</v>
      </c>
      <c r="S1659" s="59" t="s">
        <v>1585</v>
      </c>
      <c r="T1659" s="59" t="s">
        <v>1586</v>
      </c>
      <c r="U1659" s="59" t="s">
        <v>1486</v>
      </c>
      <c r="V1659" s="59" t="s">
        <v>1487</v>
      </c>
      <c r="W1659" s="59" t="s">
        <v>1509</v>
      </c>
      <c r="X1659" s="59" t="s">
        <v>1487</v>
      </c>
      <c r="Y1659" s="59" t="s">
        <v>1490</v>
      </c>
      <c r="Z1659" s="59">
        <v>0.45</v>
      </c>
      <c r="AA1659" s="59">
        <v>0.45</v>
      </c>
      <c r="AB1659" s="59">
        <v>0</v>
      </c>
      <c r="AC1659" s="59">
        <v>0.45</v>
      </c>
      <c r="AD1659" s="59">
        <v>0</v>
      </c>
      <c r="AE1659" s="59">
        <v>0</v>
      </c>
      <c r="AF1659" s="59" t="s">
        <v>1491</v>
      </c>
      <c r="AG1659" s="59" t="s">
        <v>737</v>
      </c>
      <c r="AH1659" s="59" t="s">
        <v>1518</v>
      </c>
      <c r="AI1659" s="59" t="s">
        <v>1523</v>
      </c>
      <c r="AJ1659" s="59" t="s">
        <v>1486</v>
      </c>
      <c r="AK1659" s="59" t="s">
        <v>278</v>
      </c>
      <c r="AL1659" s="59" t="s">
        <v>1493</v>
      </c>
      <c r="AM1659" s="59" t="s">
        <v>1494</v>
      </c>
      <c r="AN1659" s="59" t="s">
        <v>1384</v>
      </c>
      <c r="AO1659" s="59" t="s">
        <v>107</v>
      </c>
    </row>
    <row r="1660" spans="1:41" x14ac:dyDescent="0.15">
      <c r="A1660" s="59" t="s">
        <v>1904</v>
      </c>
      <c r="B1660" s="59" t="s">
        <v>1582</v>
      </c>
      <c r="C1660" s="59" t="s">
        <v>1583</v>
      </c>
      <c r="D1660" s="59" t="s">
        <v>1517</v>
      </c>
      <c r="E1660" s="59" t="s">
        <v>559</v>
      </c>
      <c r="F1660" s="59" t="s">
        <v>1475</v>
      </c>
      <c r="G1660" s="59" t="s">
        <v>1406</v>
      </c>
      <c r="H1660" s="59" t="s">
        <v>1475</v>
      </c>
      <c r="I1660" s="59" t="s">
        <v>1406</v>
      </c>
      <c r="J1660" s="59" t="s">
        <v>737</v>
      </c>
      <c r="K1660" s="59" t="s">
        <v>1518</v>
      </c>
      <c r="L1660" s="59" t="s">
        <v>1584</v>
      </c>
      <c r="M1660" s="59" t="s">
        <v>1478</v>
      </c>
      <c r="N1660" s="59" t="s">
        <v>1479</v>
      </c>
      <c r="O1660" s="59" t="s">
        <v>1480</v>
      </c>
      <c r="P1660" s="59" t="s">
        <v>1481</v>
      </c>
      <c r="Q1660" s="59" t="s">
        <v>1482</v>
      </c>
      <c r="R1660" s="59" t="s">
        <v>1483</v>
      </c>
      <c r="S1660" s="59" t="s">
        <v>1585</v>
      </c>
      <c r="T1660" s="59" t="s">
        <v>1586</v>
      </c>
      <c r="U1660" s="59" t="s">
        <v>1486</v>
      </c>
      <c r="V1660" s="59" t="s">
        <v>1487</v>
      </c>
      <c r="W1660" s="59" t="s">
        <v>1513</v>
      </c>
      <c r="X1660" s="59" t="s">
        <v>1487</v>
      </c>
      <c r="Y1660" s="59" t="s">
        <v>1490</v>
      </c>
      <c r="Z1660" s="59">
        <v>36.200000000000003</v>
      </c>
      <c r="AA1660" s="59">
        <v>36.200000000000003</v>
      </c>
      <c r="AB1660" s="59">
        <v>0</v>
      </c>
      <c r="AC1660" s="59">
        <v>36.200000000000003</v>
      </c>
      <c r="AD1660" s="59">
        <v>0</v>
      </c>
      <c r="AE1660" s="59">
        <v>0</v>
      </c>
      <c r="AF1660" s="59" t="s">
        <v>1491</v>
      </c>
      <c r="AG1660" s="59" t="s">
        <v>737</v>
      </c>
      <c r="AH1660" s="59" t="s">
        <v>1518</v>
      </c>
      <c r="AI1660" s="59" t="s">
        <v>1523</v>
      </c>
      <c r="AJ1660" s="59" t="s">
        <v>1486</v>
      </c>
      <c r="AK1660" s="59" t="s">
        <v>278</v>
      </c>
      <c r="AL1660" s="59" t="s">
        <v>1493</v>
      </c>
      <c r="AM1660" s="59" t="s">
        <v>1494</v>
      </c>
      <c r="AN1660" s="59" t="s">
        <v>1384</v>
      </c>
      <c r="AO1660" s="59" t="s">
        <v>107</v>
      </c>
    </row>
    <row r="1661" spans="1:41" x14ac:dyDescent="0.15">
      <c r="A1661" s="59" t="s">
        <v>1904</v>
      </c>
      <c r="B1661" s="59" t="s">
        <v>1582</v>
      </c>
      <c r="C1661" s="59" t="s">
        <v>1583</v>
      </c>
      <c r="D1661" s="59" t="s">
        <v>1517</v>
      </c>
      <c r="E1661" s="59" t="s">
        <v>559</v>
      </c>
      <c r="F1661" s="59" t="s">
        <v>1475</v>
      </c>
      <c r="G1661" s="59" t="s">
        <v>1406</v>
      </c>
      <c r="H1661" s="59" t="s">
        <v>1475</v>
      </c>
      <c r="I1661" s="59" t="s">
        <v>1406</v>
      </c>
      <c r="J1661" s="59" t="s">
        <v>737</v>
      </c>
      <c r="K1661" s="59" t="s">
        <v>1518</v>
      </c>
      <c r="L1661" s="59" t="s">
        <v>1584</v>
      </c>
      <c r="M1661" s="59" t="s">
        <v>1478</v>
      </c>
      <c r="N1661" s="59" t="s">
        <v>1479</v>
      </c>
      <c r="O1661" s="59" t="s">
        <v>1480</v>
      </c>
      <c r="P1661" s="59" t="s">
        <v>1481</v>
      </c>
      <c r="Q1661" s="59" t="s">
        <v>1482</v>
      </c>
      <c r="R1661" s="59" t="s">
        <v>1483</v>
      </c>
      <c r="S1661" s="59" t="s">
        <v>1585</v>
      </c>
      <c r="T1661" s="59" t="s">
        <v>1586</v>
      </c>
      <c r="U1661" s="59" t="s">
        <v>1486</v>
      </c>
      <c r="V1661" s="59" t="s">
        <v>1487</v>
      </c>
      <c r="W1661" s="59" t="s">
        <v>1514</v>
      </c>
      <c r="X1661" s="59" t="s">
        <v>1487</v>
      </c>
      <c r="Y1661" s="59" t="s">
        <v>1490</v>
      </c>
      <c r="Z1661" s="59">
        <v>4.6500000000000004</v>
      </c>
      <c r="AA1661" s="59">
        <v>4.6500000000000004</v>
      </c>
      <c r="AB1661" s="59">
        <v>0</v>
      </c>
      <c r="AC1661" s="59">
        <v>4.6500000000000004</v>
      </c>
      <c r="AD1661" s="59">
        <v>0</v>
      </c>
      <c r="AE1661" s="59">
        <v>0</v>
      </c>
      <c r="AF1661" s="59" t="s">
        <v>1491</v>
      </c>
      <c r="AG1661" s="59" t="s">
        <v>737</v>
      </c>
      <c r="AH1661" s="59" t="s">
        <v>1518</v>
      </c>
      <c r="AI1661" s="59" t="s">
        <v>1523</v>
      </c>
      <c r="AJ1661" s="59" t="s">
        <v>1486</v>
      </c>
      <c r="AK1661" s="59" t="s">
        <v>278</v>
      </c>
      <c r="AL1661" s="59" t="s">
        <v>1493</v>
      </c>
      <c r="AM1661" s="59" t="s">
        <v>1494</v>
      </c>
      <c r="AN1661" s="59" t="s">
        <v>1384</v>
      </c>
      <c r="AO1661" s="59" t="s">
        <v>107</v>
      </c>
    </row>
    <row r="1662" spans="1:41" x14ac:dyDescent="0.15">
      <c r="A1662" s="59" t="s">
        <v>1904</v>
      </c>
      <c r="B1662" s="59" t="s">
        <v>1582</v>
      </c>
      <c r="C1662" s="59" t="s">
        <v>1583</v>
      </c>
      <c r="D1662" s="59" t="s">
        <v>1517</v>
      </c>
      <c r="E1662" s="59" t="s">
        <v>559</v>
      </c>
      <c r="F1662" s="59" t="s">
        <v>1475</v>
      </c>
      <c r="G1662" s="59" t="s">
        <v>1406</v>
      </c>
      <c r="H1662" s="59" t="s">
        <v>1475</v>
      </c>
      <c r="I1662" s="59" t="s">
        <v>1406</v>
      </c>
      <c r="J1662" s="59" t="s">
        <v>737</v>
      </c>
      <c r="K1662" s="59" t="s">
        <v>1518</v>
      </c>
      <c r="L1662" s="59" t="s">
        <v>1584</v>
      </c>
      <c r="M1662" s="59" t="s">
        <v>1478</v>
      </c>
      <c r="N1662" s="59" t="s">
        <v>1479</v>
      </c>
      <c r="O1662" s="59" t="s">
        <v>1480</v>
      </c>
      <c r="P1662" s="59" t="s">
        <v>1481</v>
      </c>
      <c r="Q1662" s="59" t="s">
        <v>1482</v>
      </c>
      <c r="R1662" s="59" t="s">
        <v>1483</v>
      </c>
      <c r="S1662" s="59" t="s">
        <v>1585</v>
      </c>
      <c r="T1662" s="59" t="s">
        <v>1586</v>
      </c>
      <c r="U1662" s="59" t="s">
        <v>1486</v>
      </c>
      <c r="V1662" s="59" t="s">
        <v>1487</v>
      </c>
      <c r="W1662" s="59" t="s">
        <v>1522</v>
      </c>
      <c r="X1662" s="59" t="s">
        <v>1487</v>
      </c>
      <c r="Y1662" s="59" t="s">
        <v>1490</v>
      </c>
      <c r="Z1662" s="59">
        <v>2068.11</v>
      </c>
      <c r="AA1662" s="59">
        <v>2068.11</v>
      </c>
      <c r="AB1662" s="59">
        <v>0</v>
      </c>
      <c r="AC1662" s="59">
        <v>2068.11</v>
      </c>
      <c r="AD1662" s="59">
        <v>0</v>
      </c>
      <c r="AE1662" s="59">
        <v>0</v>
      </c>
      <c r="AF1662" s="59" t="s">
        <v>1491</v>
      </c>
      <c r="AG1662" s="59" t="s">
        <v>737</v>
      </c>
      <c r="AH1662" s="59" t="s">
        <v>1518</v>
      </c>
      <c r="AI1662" s="59" t="s">
        <v>1523</v>
      </c>
      <c r="AJ1662" s="59" t="s">
        <v>1486</v>
      </c>
      <c r="AK1662" s="59" t="s">
        <v>278</v>
      </c>
      <c r="AL1662" s="59" t="s">
        <v>1493</v>
      </c>
      <c r="AM1662" s="59" t="s">
        <v>1494</v>
      </c>
      <c r="AN1662" s="59" t="s">
        <v>1384</v>
      </c>
      <c r="AO1662" s="59" t="s">
        <v>107</v>
      </c>
    </row>
    <row r="1663" spans="1:41" x14ac:dyDescent="0.15">
      <c r="A1663" s="59" t="s">
        <v>1904</v>
      </c>
      <c r="B1663" s="59" t="s">
        <v>1587</v>
      </c>
      <c r="C1663" s="59" t="s">
        <v>1588</v>
      </c>
      <c r="D1663" s="59" t="s">
        <v>1517</v>
      </c>
      <c r="E1663" s="59" t="s">
        <v>559</v>
      </c>
      <c r="F1663" s="59" t="s">
        <v>1475</v>
      </c>
      <c r="G1663" s="59" t="s">
        <v>1406</v>
      </c>
      <c r="H1663" s="59" t="s">
        <v>1475</v>
      </c>
      <c r="I1663" s="59" t="s">
        <v>1406</v>
      </c>
      <c r="J1663" s="59" t="s">
        <v>737</v>
      </c>
      <c r="K1663" s="59" t="s">
        <v>1518</v>
      </c>
      <c r="L1663" s="59" t="s">
        <v>1589</v>
      </c>
      <c r="M1663" s="59" t="s">
        <v>1478</v>
      </c>
      <c r="N1663" s="59" t="s">
        <v>1479</v>
      </c>
      <c r="O1663" s="59" t="s">
        <v>1480</v>
      </c>
      <c r="P1663" s="59" t="s">
        <v>1481</v>
      </c>
      <c r="Q1663" s="59" t="s">
        <v>1482</v>
      </c>
      <c r="R1663" s="59" t="s">
        <v>1483</v>
      </c>
      <c r="S1663" s="59" t="s">
        <v>1590</v>
      </c>
      <c r="T1663" s="59" t="s">
        <v>1591</v>
      </c>
      <c r="U1663" s="59" t="s">
        <v>1486</v>
      </c>
      <c r="V1663" s="59" t="s">
        <v>1487</v>
      </c>
      <c r="W1663" s="59" t="s">
        <v>1508</v>
      </c>
      <c r="X1663" s="59" t="s">
        <v>1487</v>
      </c>
      <c r="Y1663" s="59" t="s">
        <v>1490</v>
      </c>
      <c r="Z1663" s="59">
        <v>22.24</v>
      </c>
      <c r="AA1663" s="59">
        <v>22.24</v>
      </c>
      <c r="AB1663" s="59">
        <v>0</v>
      </c>
      <c r="AC1663" s="59">
        <v>22.24</v>
      </c>
      <c r="AD1663" s="59">
        <v>0</v>
      </c>
      <c r="AE1663" s="59">
        <v>0</v>
      </c>
      <c r="AF1663" s="59" t="s">
        <v>1491</v>
      </c>
      <c r="AG1663" s="59" t="s">
        <v>737</v>
      </c>
      <c r="AH1663" s="59" t="s">
        <v>1518</v>
      </c>
      <c r="AI1663" s="59" t="s">
        <v>1523</v>
      </c>
      <c r="AJ1663" s="59" t="s">
        <v>1486</v>
      </c>
      <c r="AK1663" s="59" t="s">
        <v>278</v>
      </c>
      <c r="AL1663" s="59" t="s">
        <v>1493</v>
      </c>
      <c r="AM1663" s="59" t="s">
        <v>1494</v>
      </c>
      <c r="AN1663" s="59" t="s">
        <v>1384</v>
      </c>
      <c r="AO1663" s="59" t="s">
        <v>107</v>
      </c>
    </row>
    <row r="1664" spans="1:41" x14ac:dyDescent="0.15">
      <c r="A1664" s="59" t="s">
        <v>1904</v>
      </c>
      <c r="B1664" s="59" t="s">
        <v>1587</v>
      </c>
      <c r="C1664" s="59" t="s">
        <v>1588</v>
      </c>
      <c r="D1664" s="59" t="s">
        <v>1517</v>
      </c>
      <c r="E1664" s="59" t="s">
        <v>559</v>
      </c>
      <c r="F1664" s="59" t="s">
        <v>1475</v>
      </c>
      <c r="G1664" s="59" t="s">
        <v>1406</v>
      </c>
      <c r="H1664" s="59" t="s">
        <v>1475</v>
      </c>
      <c r="I1664" s="59" t="s">
        <v>1406</v>
      </c>
      <c r="J1664" s="59" t="s">
        <v>737</v>
      </c>
      <c r="K1664" s="59" t="s">
        <v>1518</v>
      </c>
      <c r="L1664" s="59" t="s">
        <v>1589</v>
      </c>
      <c r="M1664" s="59" t="s">
        <v>1478</v>
      </c>
      <c r="N1664" s="59" t="s">
        <v>1479</v>
      </c>
      <c r="O1664" s="59" t="s">
        <v>1480</v>
      </c>
      <c r="P1664" s="59" t="s">
        <v>1481</v>
      </c>
      <c r="Q1664" s="59" t="s">
        <v>1482</v>
      </c>
      <c r="R1664" s="59" t="s">
        <v>1483</v>
      </c>
      <c r="S1664" s="59" t="s">
        <v>1590</v>
      </c>
      <c r="T1664" s="59" t="s">
        <v>1591</v>
      </c>
      <c r="U1664" s="59" t="s">
        <v>1486</v>
      </c>
      <c r="V1664" s="59" t="s">
        <v>1487</v>
      </c>
      <c r="W1664" s="59" t="s">
        <v>1509</v>
      </c>
      <c r="X1664" s="59" t="s">
        <v>1487</v>
      </c>
      <c r="Y1664" s="59" t="s">
        <v>1490</v>
      </c>
      <c r="Z1664" s="59">
        <v>12.71</v>
      </c>
      <c r="AA1664" s="59">
        <v>12.71</v>
      </c>
      <c r="AB1664" s="59">
        <v>0</v>
      </c>
      <c r="AC1664" s="59">
        <v>12.71</v>
      </c>
      <c r="AD1664" s="59">
        <v>0</v>
      </c>
      <c r="AE1664" s="59">
        <v>0</v>
      </c>
      <c r="AF1664" s="59" t="s">
        <v>1491</v>
      </c>
      <c r="AG1664" s="59" t="s">
        <v>737</v>
      </c>
      <c r="AH1664" s="59" t="s">
        <v>1518</v>
      </c>
      <c r="AI1664" s="59" t="s">
        <v>1523</v>
      </c>
      <c r="AJ1664" s="59" t="s">
        <v>1486</v>
      </c>
      <c r="AK1664" s="59" t="s">
        <v>278</v>
      </c>
      <c r="AL1664" s="59" t="s">
        <v>1493</v>
      </c>
      <c r="AM1664" s="59" t="s">
        <v>1494</v>
      </c>
      <c r="AN1664" s="59" t="s">
        <v>1384</v>
      </c>
      <c r="AO1664" s="59" t="s">
        <v>107</v>
      </c>
    </row>
    <row r="1665" spans="1:41" x14ac:dyDescent="0.15">
      <c r="A1665" s="59" t="s">
        <v>1904</v>
      </c>
      <c r="B1665" s="59" t="s">
        <v>1587</v>
      </c>
      <c r="C1665" s="59" t="s">
        <v>1588</v>
      </c>
      <c r="D1665" s="59" t="s">
        <v>1517</v>
      </c>
      <c r="E1665" s="59" t="s">
        <v>559</v>
      </c>
      <c r="F1665" s="59" t="s">
        <v>1475</v>
      </c>
      <c r="G1665" s="59" t="s">
        <v>1406</v>
      </c>
      <c r="H1665" s="59" t="s">
        <v>1475</v>
      </c>
      <c r="I1665" s="59" t="s">
        <v>1406</v>
      </c>
      <c r="J1665" s="59" t="s">
        <v>737</v>
      </c>
      <c r="K1665" s="59" t="s">
        <v>1518</v>
      </c>
      <c r="L1665" s="59" t="s">
        <v>1589</v>
      </c>
      <c r="M1665" s="59" t="s">
        <v>1478</v>
      </c>
      <c r="N1665" s="59" t="s">
        <v>1479</v>
      </c>
      <c r="O1665" s="59" t="s">
        <v>1480</v>
      </c>
      <c r="P1665" s="59" t="s">
        <v>1481</v>
      </c>
      <c r="Q1665" s="59" t="s">
        <v>1482</v>
      </c>
      <c r="R1665" s="59" t="s">
        <v>1483</v>
      </c>
      <c r="S1665" s="59" t="s">
        <v>1590</v>
      </c>
      <c r="T1665" s="59" t="s">
        <v>1591</v>
      </c>
      <c r="U1665" s="59" t="s">
        <v>1486</v>
      </c>
      <c r="V1665" s="59" t="s">
        <v>1487</v>
      </c>
      <c r="W1665" s="59" t="s">
        <v>1488</v>
      </c>
      <c r="X1665" s="59" t="s">
        <v>1510</v>
      </c>
      <c r="Y1665" s="59" t="s">
        <v>1490</v>
      </c>
      <c r="Z1665" s="59">
        <v>0.02</v>
      </c>
      <c r="AA1665" s="59">
        <v>0.02</v>
      </c>
      <c r="AB1665" s="59">
        <v>0</v>
      </c>
      <c r="AC1665" s="59">
        <v>0.02</v>
      </c>
      <c r="AD1665" s="59">
        <v>0</v>
      </c>
      <c r="AE1665" s="59">
        <v>0</v>
      </c>
      <c r="AF1665" s="59" t="s">
        <v>1491</v>
      </c>
      <c r="AG1665" s="59" t="s">
        <v>737</v>
      </c>
      <c r="AH1665" s="59" t="s">
        <v>1518</v>
      </c>
      <c r="AI1665" s="59" t="s">
        <v>1523</v>
      </c>
      <c r="AJ1665" s="59" t="s">
        <v>1486</v>
      </c>
      <c r="AK1665" s="59" t="s">
        <v>278</v>
      </c>
      <c r="AL1665" s="59" t="s">
        <v>1493</v>
      </c>
      <c r="AM1665" s="59" t="s">
        <v>1494</v>
      </c>
      <c r="AN1665" s="59" t="s">
        <v>1384</v>
      </c>
      <c r="AO1665" s="59" t="s">
        <v>107</v>
      </c>
    </row>
    <row r="1666" spans="1:41" x14ac:dyDescent="0.15">
      <c r="A1666" s="59" t="s">
        <v>1904</v>
      </c>
      <c r="B1666" s="59" t="s">
        <v>1587</v>
      </c>
      <c r="C1666" s="59" t="s">
        <v>1588</v>
      </c>
      <c r="D1666" s="59" t="s">
        <v>1517</v>
      </c>
      <c r="E1666" s="59" t="s">
        <v>559</v>
      </c>
      <c r="F1666" s="59" t="s">
        <v>1475</v>
      </c>
      <c r="G1666" s="59" t="s">
        <v>1406</v>
      </c>
      <c r="H1666" s="59" t="s">
        <v>1475</v>
      </c>
      <c r="I1666" s="59" t="s">
        <v>1406</v>
      </c>
      <c r="J1666" s="59" t="s">
        <v>737</v>
      </c>
      <c r="K1666" s="59" t="s">
        <v>1518</v>
      </c>
      <c r="L1666" s="59" t="s">
        <v>1589</v>
      </c>
      <c r="M1666" s="59" t="s">
        <v>1478</v>
      </c>
      <c r="N1666" s="59" t="s">
        <v>1479</v>
      </c>
      <c r="O1666" s="59" t="s">
        <v>1480</v>
      </c>
      <c r="P1666" s="59" t="s">
        <v>1481</v>
      </c>
      <c r="Q1666" s="59" t="s">
        <v>1482</v>
      </c>
      <c r="R1666" s="59" t="s">
        <v>1483</v>
      </c>
      <c r="S1666" s="59" t="s">
        <v>1590</v>
      </c>
      <c r="T1666" s="59" t="s">
        <v>1591</v>
      </c>
      <c r="U1666" s="59" t="s">
        <v>1486</v>
      </c>
      <c r="V1666" s="59" t="s">
        <v>1487</v>
      </c>
      <c r="W1666" s="59" t="s">
        <v>1513</v>
      </c>
      <c r="X1666" s="59" t="s">
        <v>1487</v>
      </c>
      <c r="Y1666" s="59" t="s">
        <v>1490</v>
      </c>
      <c r="Z1666" s="59">
        <v>20.05</v>
      </c>
      <c r="AA1666" s="59">
        <v>20.05</v>
      </c>
      <c r="AB1666" s="59">
        <v>0</v>
      </c>
      <c r="AC1666" s="59">
        <v>20.05</v>
      </c>
      <c r="AD1666" s="59">
        <v>0</v>
      </c>
      <c r="AE1666" s="59">
        <v>0</v>
      </c>
      <c r="AF1666" s="59" t="s">
        <v>1491</v>
      </c>
      <c r="AG1666" s="59" t="s">
        <v>737</v>
      </c>
      <c r="AH1666" s="59" t="s">
        <v>1518</v>
      </c>
      <c r="AI1666" s="59" t="s">
        <v>1523</v>
      </c>
      <c r="AJ1666" s="59" t="s">
        <v>1486</v>
      </c>
      <c r="AK1666" s="59" t="s">
        <v>278</v>
      </c>
      <c r="AL1666" s="59" t="s">
        <v>1493</v>
      </c>
      <c r="AM1666" s="59" t="s">
        <v>1494</v>
      </c>
      <c r="AN1666" s="59" t="s">
        <v>1384</v>
      </c>
      <c r="AO1666" s="59" t="s">
        <v>107</v>
      </c>
    </row>
    <row r="1667" spans="1:41" x14ac:dyDescent="0.15">
      <c r="A1667" s="59" t="s">
        <v>1904</v>
      </c>
      <c r="B1667" s="59" t="s">
        <v>1587</v>
      </c>
      <c r="C1667" s="59" t="s">
        <v>1588</v>
      </c>
      <c r="D1667" s="59" t="s">
        <v>1517</v>
      </c>
      <c r="E1667" s="59" t="s">
        <v>559</v>
      </c>
      <c r="F1667" s="59" t="s">
        <v>1475</v>
      </c>
      <c r="G1667" s="59" t="s">
        <v>1406</v>
      </c>
      <c r="H1667" s="59" t="s">
        <v>1475</v>
      </c>
      <c r="I1667" s="59" t="s">
        <v>1406</v>
      </c>
      <c r="J1667" s="59" t="s">
        <v>737</v>
      </c>
      <c r="K1667" s="59" t="s">
        <v>1518</v>
      </c>
      <c r="L1667" s="59" t="s">
        <v>1589</v>
      </c>
      <c r="M1667" s="59" t="s">
        <v>1478</v>
      </c>
      <c r="N1667" s="59" t="s">
        <v>1479</v>
      </c>
      <c r="O1667" s="59" t="s">
        <v>1480</v>
      </c>
      <c r="P1667" s="59" t="s">
        <v>1481</v>
      </c>
      <c r="Q1667" s="59" t="s">
        <v>1482</v>
      </c>
      <c r="R1667" s="59" t="s">
        <v>1483</v>
      </c>
      <c r="S1667" s="59" t="s">
        <v>1590</v>
      </c>
      <c r="T1667" s="59" t="s">
        <v>1591</v>
      </c>
      <c r="U1667" s="59" t="s">
        <v>1486</v>
      </c>
      <c r="V1667" s="59" t="s">
        <v>1487</v>
      </c>
      <c r="W1667" s="59" t="s">
        <v>1514</v>
      </c>
      <c r="X1667" s="59" t="s">
        <v>1487</v>
      </c>
      <c r="Y1667" s="59" t="s">
        <v>1490</v>
      </c>
      <c r="Z1667" s="59">
        <v>0.7</v>
      </c>
      <c r="AA1667" s="59">
        <v>0.7</v>
      </c>
      <c r="AB1667" s="59">
        <v>0</v>
      </c>
      <c r="AC1667" s="59">
        <v>0.7</v>
      </c>
      <c r="AD1667" s="59">
        <v>0</v>
      </c>
      <c r="AE1667" s="59">
        <v>0</v>
      </c>
      <c r="AF1667" s="59" t="s">
        <v>1491</v>
      </c>
      <c r="AG1667" s="59" t="s">
        <v>737</v>
      </c>
      <c r="AH1667" s="59" t="s">
        <v>1518</v>
      </c>
      <c r="AI1667" s="59" t="s">
        <v>1523</v>
      </c>
      <c r="AJ1667" s="59" t="s">
        <v>1486</v>
      </c>
      <c r="AK1667" s="59" t="s">
        <v>278</v>
      </c>
      <c r="AL1667" s="59" t="s">
        <v>1493</v>
      </c>
      <c r="AM1667" s="59" t="s">
        <v>1494</v>
      </c>
      <c r="AN1667" s="59" t="s">
        <v>1384</v>
      </c>
      <c r="AO1667" s="59" t="s">
        <v>107</v>
      </c>
    </row>
    <row r="1668" spans="1:41" x14ac:dyDescent="0.15">
      <c r="A1668" s="59" t="s">
        <v>1904</v>
      </c>
      <c r="B1668" s="59" t="s">
        <v>1592</v>
      </c>
      <c r="C1668" s="59" t="s">
        <v>1593</v>
      </c>
      <c r="D1668" s="59" t="s">
        <v>1517</v>
      </c>
      <c r="E1668" s="59" t="s">
        <v>559</v>
      </c>
      <c r="F1668" s="59" t="s">
        <v>1475</v>
      </c>
      <c r="G1668" s="59" t="s">
        <v>1406</v>
      </c>
      <c r="H1668" s="59" t="s">
        <v>1475</v>
      </c>
      <c r="I1668" s="59" t="s">
        <v>1406</v>
      </c>
      <c r="J1668" s="59" t="s">
        <v>737</v>
      </c>
      <c r="K1668" s="59" t="s">
        <v>1518</v>
      </c>
      <c r="L1668" s="59" t="s">
        <v>1594</v>
      </c>
      <c r="M1668" s="59" t="s">
        <v>1478</v>
      </c>
      <c r="N1668" s="59" t="s">
        <v>1479</v>
      </c>
      <c r="O1668" s="59" t="s">
        <v>1480</v>
      </c>
      <c r="P1668" s="59" t="s">
        <v>1481</v>
      </c>
      <c r="Q1668" s="59" t="s">
        <v>1482</v>
      </c>
      <c r="R1668" s="59" t="s">
        <v>1483</v>
      </c>
      <c r="S1668" s="59" t="s">
        <v>1595</v>
      </c>
      <c r="T1668" s="59" t="s">
        <v>1596</v>
      </c>
      <c r="U1668" s="59" t="s">
        <v>1486</v>
      </c>
      <c r="V1668" s="59" t="s">
        <v>1487</v>
      </c>
      <c r="W1668" s="59" t="s">
        <v>1508</v>
      </c>
      <c r="X1668" s="59" t="s">
        <v>1487</v>
      </c>
      <c r="Y1668" s="59" t="s">
        <v>1490</v>
      </c>
      <c r="Z1668" s="59">
        <v>413</v>
      </c>
      <c r="AA1668" s="59">
        <v>413</v>
      </c>
      <c r="AB1668" s="59">
        <v>0</v>
      </c>
      <c r="AC1668" s="59">
        <v>413</v>
      </c>
      <c r="AD1668" s="59">
        <v>0</v>
      </c>
      <c r="AE1668" s="59">
        <v>0</v>
      </c>
      <c r="AF1668" s="59" t="s">
        <v>1491</v>
      </c>
      <c r="AG1668" s="59" t="s">
        <v>737</v>
      </c>
      <c r="AH1668" s="59" t="s">
        <v>1518</v>
      </c>
      <c r="AI1668" s="59" t="s">
        <v>1523</v>
      </c>
      <c r="AJ1668" s="59" t="s">
        <v>1486</v>
      </c>
      <c r="AK1668" s="59" t="s">
        <v>278</v>
      </c>
      <c r="AL1668" s="59" t="s">
        <v>1493</v>
      </c>
      <c r="AM1668" s="59" t="s">
        <v>1494</v>
      </c>
      <c r="AN1668" s="59" t="s">
        <v>1384</v>
      </c>
      <c r="AO1668" s="59" t="s">
        <v>107</v>
      </c>
    </row>
    <row r="1669" spans="1:41" x14ac:dyDescent="0.15">
      <c r="A1669" s="59" t="s">
        <v>1904</v>
      </c>
      <c r="B1669" s="59" t="s">
        <v>1592</v>
      </c>
      <c r="C1669" s="59" t="s">
        <v>1593</v>
      </c>
      <c r="D1669" s="59" t="s">
        <v>1517</v>
      </c>
      <c r="E1669" s="59" t="s">
        <v>559</v>
      </c>
      <c r="F1669" s="59" t="s">
        <v>1475</v>
      </c>
      <c r="G1669" s="59" t="s">
        <v>1406</v>
      </c>
      <c r="H1669" s="59" t="s">
        <v>1475</v>
      </c>
      <c r="I1669" s="59" t="s">
        <v>1406</v>
      </c>
      <c r="J1669" s="59" t="s">
        <v>737</v>
      </c>
      <c r="K1669" s="59" t="s">
        <v>1518</v>
      </c>
      <c r="L1669" s="59" t="s">
        <v>1594</v>
      </c>
      <c r="M1669" s="59" t="s">
        <v>1478</v>
      </c>
      <c r="N1669" s="59" t="s">
        <v>1479</v>
      </c>
      <c r="O1669" s="59" t="s">
        <v>1480</v>
      </c>
      <c r="P1669" s="59" t="s">
        <v>1481</v>
      </c>
      <c r="Q1669" s="59" t="s">
        <v>1482</v>
      </c>
      <c r="R1669" s="59" t="s">
        <v>1483</v>
      </c>
      <c r="S1669" s="59" t="s">
        <v>1595</v>
      </c>
      <c r="T1669" s="59" t="s">
        <v>1596</v>
      </c>
      <c r="U1669" s="59" t="s">
        <v>1486</v>
      </c>
      <c r="V1669" s="59" t="s">
        <v>1487</v>
      </c>
      <c r="W1669" s="59" t="s">
        <v>1509</v>
      </c>
      <c r="X1669" s="59" t="s">
        <v>1487</v>
      </c>
      <c r="Y1669" s="59" t="s">
        <v>1490</v>
      </c>
      <c r="Z1669" s="59">
        <v>354.79</v>
      </c>
      <c r="AA1669" s="59">
        <v>354.79</v>
      </c>
      <c r="AB1669" s="59">
        <v>0</v>
      </c>
      <c r="AC1669" s="59">
        <v>354.79</v>
      </c>
      <c r="AD1669" s="59">
        <v>0</v>
      </c>
      <c r="AE1669" s="59">
        <v>0</v>
      </c>
      <c r="AF1669" s="59" t="s">
        <v>1491</v>
      </c>
      <c r="AG1669" s="59" t="s">
        <v>737</v>
      </c>
      <c r="AH1669" s="59" t="s">
        <v>1518</v>
      </c>
      <c r="AI1669" s="59" t="s">
        <v>1523</v>
      </c>
      <c r="AJ1669" s="59" t="s">
        <v>1486</v>
      </c>
      <c r="AK1669" s="59" t="s">
        <v>278</v>
      </c>
      <c r="AL1669" s="59" t="s">
        <v>1493</v>
      </c>
      <c r="AM1669" s="59" t="s">
        <v>1494</v>
      </c>
      <c r="AN1669" s="59" t="s">
        <v>1384</v>
      </c>
      <c r="AO1669" s="59" t="s">
        <v>107</v>
      </c>
    </row>
    <row r="1670" spans="1:41" x14ac:dyDescent="0.15">
      <c r="A1670" s="59" t="s">
        <v>1904</v>
      </c>
      <c r="B1670" s="59" t="s">
        <v>1592</v>
      </c>
      <c r="C1670" s="59" t="s">
        <v>1593</v>
      </c>
      <c r="D1670" s="59" t="s">
        <v>1517</v>
      </c>
      <c r="E1670" s="59" t="s">
        <v>559</v>
      </c>
      <c r="F1670" s="59" t="s">
        <v>1475</v>
      </c>
      <c r="G1670" s="59" t="s">
        <v>1406</v>
      </c>
      <c r="H1670" s="59" t="s">
        <v>1475</v>
      </c>
      <c r="I1670" s="59" t="s">
        <v>1406</v>
      </c>
      <c r="J1670" s="59" t="s">
        <v>737</v>
      </c>
      <c r="K1670" s="59" t="s">
        <v>1518</v>
      </c>
      <c r="L1670" s="59" t="s">
        <v>1594</v>
      </c>
      <c r="M1670" s="59" t="s">
        <v>1478</v>
      </c>
      <c r="N1670" s="59" t="s">
        <v>1479</v>
      </c>
      <c r="O1670" s="59" t="s">
        <v>1480</v>
      </c>
      <c r="P1670" s="59" t="s">
        <v>1481</v>
      </c>
      <c r="Q1670" s="59" t="s">
        <v>1482</v>
      </c>
      <c r="R1670" s="59" t="s">
        <v>1483</v>
      </c>
      <c r="S1670" s="59" t="s">
        <v>1595</v>
      </c>
      <c r="T1670" s="59" t="s">
        <v>1596</v>
      </c>
      <c r="U1670" s="59" t="s">
        <v>1486</v>
      </c>
      <c r="V1670" s="59" t="s">
        <v>1487</v>
      </c>
      <c r="W1670" s="59" t="s">
        <v>1488</v>
      </c>
      <c r="X1670" s="59" t="s">
        <v>1511</v>
      </c>
      <c r="Y1670" s="59" t="s">
        <v>1490</v>
      </c>
      <c r="Z1670" s="59">
        <v>0.33</v>
      </c>
      <c r="AA1670" s="59">
        <v>0.33</v>
      </c>
      <c r="AB1670" s="59">
        <v>0</v>
      </c>
      <c r="AC1670" s="59">
        <v>0.33</v>
      </c>
      <c r="AD1670" s="59">
        <v>0</v>
      </c>
      <c r="AE1670" s="59">
        <v>0</v>
      </c>
      <c r="AF1670" s="59" t="s">
        <v>1491</v>
      </c>
      <c r="AG1670" s="59" t="s">
        <v>737</v>
      </c>
      <c r="AH1670" s="59" t="s">
        <v>1518</v>
      </c>
      <c r="AI1670" s="59" t="s">
        <v>1523</v>
      </c>
      <c r="AJ1670" s="59" t="s">
        <v>1486</v>
      </c>
      <c r="AK1670" s="59" t="s">
        <v>278</v>
      </c>
      <c r="AL1670" s="59" t="s">
        <v>1493</v>
      </c>
      <c r="AM1670" s="59" t="s">
        <v>1494</v>
      </c>
      <c r="AN1670" s="59" t="s">
        <v>1384</v>
      </c>
      <c r="AO1670" s="59" t="s">
        <v>107</v>
      </c>
    </row>
    <row r="1671" spans="1:41" x14ac:dyDescent="0.15">
      <c r="A1671" s="59" t="s">
        <v>1904</v>
      </c>
      <c r="B1671" s="59" t="s">
        <v>1592</v>
      </c>
      <c r="C1671" s="59" t="s">
        <v>1593</v>
      </c>
      <c r="D1671" s="59" t="s">
        <v>1517</v>
      </c>
      <c r="E1671" s="59" t="s">
        <v>559</v>
      </c>
      <c r="F1671" s="59" t="s">
        <v>1475</v>
      </c>
      <c r="G1671" s="59" t="s">
        <v>1406</v>
      </c>
      <c r="H1671" s="59" t="s">
        <v>1475</v>
      </c>
      <c r="I1671" s="59" t="s">
        <v>1406</v>
      </c>
      <c r="J1671" s="59" t="s">
        <v>737</v>
      </c>
      <c r="K1671" s="59" t="s">
        <v>1518</v>
      </c>
      <c r="L1671" s="59" t="s">
        <v>1594</v>
      </c>
      <c r="M1671" s="59" t="s">
        <v>1478</v>
      </c>
      <c r="N1671" s="59" t="s">
        <v>1479</v>
      </c>
      <c r="O1671" s="59" t="s">
        <v>1480</v>
      </c>
      <c r="P1671" s="59" t="s">
        <v>1481</v>
      </c>
      <c r="Q1671" s="59" t="s">
        <v>1482</v>
      </c>
      <c r="R1671" s="59" t="s">
        <v>1483</v>
      </c>
      <c r="S1671" s="59" t="s">
        <v>1595</v>
      </c>
      <c r="T1671" s="59" t="s">
        <v>1596</v>
      </c>
      <c r="U1671" s="59" t="s">
        <v>1486</v>
      </c>
      <c r="V1671" s="59" t="s">
        <v>1487</v>
      </c>
      <c r="W1671" s="59" t="s">
        <v>1513</v>
      </c>
      <c r="X1671" s="59" t="s">
        <v>1487</v>
      </c>
      <c r="Y1671" s="59" t="s">
        <v>1490</v>
      </c>
      <c r="Z1671" s="59">
        <v>283.37</v>
      </c>
      <c r="AA1671" s="59">
        <v>283.37</v>
      </c>
      <c r="AB1671" s="59">
        <v>0</v>
      </c>
      <c r="AC1671" s="59">
        <v>283.37</v>
      </c>
      <c r="AD1671" s="59">
        <v>0</v>
      </c>
      <c r="AE1671" s="59">
        <v>0</v>
      </c>
      <c r="AF1671" s="59" t="s">
        <v>1491</v>
      </c>
      <c r="AG1671" s="59" t="s">
        <v>737</v>
      </c>
      <c r="AH1671" s="59" t="s">
        <v>1518</v>
      </c>
      <c r="AI1671" s="59" t="s">
        <v>1523</v>
      </c>
      <c r="AJ1671" s="59" t="s">
        <v>1486</v>
      </c>
      <c r="AK1671" s="59" t="s">
        <v>278</v>
      </c>
      <c r="AL1671" s="59" t="s">
        <v>1493</v>
      </c>
      <c r="AM1671" s="59" t="s">
        <v>1494</v>
      </c>
      <c r="AN1671" s="59" t="s">
        <v>1384</v>
      </c>
      <c r="AO1671" s="59" t="s">
        <v>107</v>
      </c>
    </row>
    <row r="1672" spans="1:41" x14ac:dyDescent="0.15">
      <c r="A1672" s="59" t="s">
        <v>1904</v>
      </c>
      <c r="B1672" s="59" t="s">
        <v>1592</v>
      </c>
      <c r="C1672" s="59" t="s">
        <v>1593</v>
      </c>
      <c r="D1672" s="59" t="s">
        <v>1517</v>
      </c>
      <c r="E1672" s="59" t="s">
        <v>559</v>
      </c>
      <c r="F1672" s="59" t="s">
        <v>1475</v>
      </c>
      <c r="G1672" s="59" t="s">
        <v>1406</v>
      </c>
      <c r="H1672" s="59" t="s">
        <v>1475</v>
      </c>
      <c r="I1672" s="59" t="s">
        <v>1406</v>
      </c>
      <c r="J1672" s="59" t="s">
        <v>737</v>
      </c>
      <c r="K1672" s="59" t="s">
        <v>1518</v>
      </c>
      <c r="L1672" s="59" t="s">
        <v>1594</v>
      </c>
      <c r="M1672" s="59" t="s">
        <v>1478</v>
      </c>
      <c r="N1672" s="59" t="s">
        <v>1479</v>
      </c>
      <c r="O1672" s="59" t="s">
        <v>1480</v>
      </c>
      <c r="P1672" s="59" t="s">
        <v>1481</v>
      </c>
      <c r="Q1672" s="59" t="s">
        <v>1482</v>
      </c>
      <c r="R1672" s="59" t="s">
        <v>1483</v>
      </c>
      <c r="S1672" s="59" t="s">
        <v>1595</v>
      </c>
      <c r="T1672" s="59" t="s">
        <v>1596</v>
      </c>
      <c r="U1672" s="59" t="s">
        <v>1486</v>
      </c>
      <c r="V1672" s="59" t="s">
        <v>1487</v>
      </c>
      <c r="W1672" s="59" t="s">
        <v>1514</v>
      </c>
      <c r="X1672" s="59" t="s">
        <v>1487</v>
      </c>
      <c r="Y1672" s="59" t="s">
        <v>1490</v>
      </c>
      <c r="Z1672" s="59">
        <v>74.3</v>
      </c>
      <c r="AA1672" s="59">
        <v>74.3</v>
      </c>
      <c r="AB1672" s="59">
        <v>0</v>
      </c>
      <c r="AC1672" s="59">
        <v>74.3</v>
      </c>
      <c r="AD1672" s="59">
        <v>0</v>
      </c>
      <c r="AE1672" s="59">
        <v>0</v>
      </c>
      <c r="AF1672" s="59" t="s">
        <v>1491</v>
      </c>
      <c r="AG1672" s="59" t="s">
        <v>737</v>
      </c>
      <c r="AH1672" s="59" t="s">
        <v>1518</v>
      </c>
      <c r="AI1672" s="59" t="s">
        <v>1523</v>
      </c>
      <c r="AJ1672" s="59" t="s">
        <v>1486</v>
      </c>
      <c r="AK1672" s="59" t="s">
        <v>278</v>
      </c>
      <c r="AL1672" s="59" t="s">
        <v>1493</v>
      </c>
      <c r="AM1672" s="59" t="s">
        <v>1494</v>
      </c>
      <c r="AN1672" s="59" t="s">
        <v>1384</v>
      </c>
      <c r="AO1672" s="59" t="s">
        <v>107</v>
      </c>
    </row>
    <row r="1673" spans="1:41" x14ac:dyDescent="0.15">
      <c r="A1673" s="59" t="s">
        <v>1904</v>
      </c>
      <c r="B1673" s="59" t="s">
        <v>1597</v>
      </c>
      <c r="C1673" s="59" t="s">
        <v>1598</v>
      </c>
      <c r="D1673" s="59" t="s">
        <v>1517</v>
      </c>
      <c r="E1673" s="59" t="s">
        <v>559</v>
      </c>
      <c r="F1673" s="59" t="s">
        <v>1475</v>
      </c>
      <c r="G1673" s="59" t="s">
        <v>1406</v>
      </c>
      <c r="H1673" s="59" t="s">
        <v>1475</v>
      </c>
      <c r="I1673" s="59" t="s">
        <v>1406</v>
      </c>
      <c r="J1673" s="59" t="s">
        <v>737</v>
      </c>
      <c r="K1673" s="59" t="s">
        <v>1518</v>
      </c>
      <c r="L1673" s="59" t="s">
        <v>1599</v>
      </c>
      <c r="M1673" s="59" t="s">
        <v>1478</v>
      </c>
      <c r="N1673" s="59" t="s">
        <v>1479</v>
      </c>
      <c r="O1673" s="59" t="s">
        <v>1480</v>
      </c>
      <c r="P1673" s="59" t="s">
        <v>1481</v>
      </c>
      <c r="Q1673" s="59" t="s">
        <v>1482</v>
      </c>
      <c r="R1673" s="59" t="s">
        <v>1483</v>
      </c>
      <c r="S1673" s="59" t="s">
        <v>1600</v>
      </c>
      <c r="T1673" s="59" t="s">
        <v>1601</v>
      </c>
      <c r="U1673" s="59" t="s">
        <v>1486</v>
      </c>
      <c r="V1673" s="59" t="s">
        <v>1487</v>
      </c>
      <c r="W1673" s="59" t="s">
        <v>1508</v>
      </c>
      <c r="X1673" s="59" t="s">
        <v>1487</v>
      </c>
      <c r="Y1673" s="59" t="s">
        <v>1490</v>
      </c>
      <c r="Z1673" s="59">
        <v>198.73</v>
      </c>
      <c r="AA1673" s="59">
        <v>198.73</v>
      </c>
      <c r="AB1673" s="59">
        <v>0</v>
      </c>
      <c r="AC1673" s="59">
        <v>198.73</v>
      </c>
      <c r="AD1673" s="59">
        <v>0</v>
      </c>
      <c r="AE1673" s="59">
        <v>0</v>
      </c>
      <c r="AF1673" s="59" t="s">
        <v>1491</v>
      </c>
      <c r="AG1673" s="59" t="s">
        <v>737</v>
      </c>
      <c r="AH1673" s="59" t="s">
        <v>1518</v>
      </c>
      <c r="AI1673" s="59" t="s">
        <v>1523</v>
      </c>
      <c r="AJ1673" s="59" t="s">
        <v>1486</v>
      </c>
      <c r="AK1673" s="59" t="s">
        <v>278</v>
      </c>
      <c r="AL1673" s="59" t="s">
        <v>1493</v>
      </c>
      <c r="AM1673" s="59" t="s">
        <v>1494</v>
      </c>
      <c r="AN1673" s="59" t="s">
        <v>1384</v>
      </c>
      <c r="AO1673" s="59" t="s">
        <v>107</v>
      </c>
    </row>
    <row r="1674" spans="1:41" x14ac:dyDescent="0.15">
      <c r="A1674" s="59" t="s">
        <v>1904</v>
      </c>
      <c r="B1674" s="59" t="s">
        <v>1597</v>
      </c>
      <c r="C1674" s="59" t="s">
        <v>1598</v>
      </c>
      <c r="D1674" s="59" t="s">
        <v>1517</v>
      </c>
      <c r="E1674" s="59" t="s">
        <v>559</v>
      </c>
      <c r="F1674" s="59" t="s">
        <v>1475</v>
      </c>
      <c r="G1674" s="59" t="s">
        <v>1406</v>
      </c>
      <c r="H1674" s="59" t="s">
        <v>1475</v>
      </c>
      <c r="I1674" s="59" t="s">
        <v>1406</v>
      </c>
      <c r="J1674" s="59" t="s">
        <v>737</v>
      </c>
      <c r="K1674" s="59" t="s">
        <v>1518</v>
      </c>
      <c r="L1674" s="59" t="s">
        <v>1599</v>
      </c>
      <c r="M1674" s="59" t="s">
        <v>1478</v>
      </c>
      <c r="N1674" s="59" t="s">
        <v>1479</v>
      </c>
      <c r="O1674" s="59" t="s">
        <v>1480</v>
      </c>
      <c r="P1674" s="59" t="s">
        <v>1481</v>
      </c>
      <c r="Q1674" s="59" t="s">
        <v>1482</v>
      </c>
      <c r="R1674" s="59" t="s">
        <v>1483</v>
      </c>
      <c r="S1674" s="59" t="s">
        <v>1600</v>
      </c>
      <c r="T1674" s="59" t="s">
        <v>1601</v>
      </c>
      <c r="U1674" s="59" t="s">
        <v>1486</v>
      </c>
      <c r="V1674" s="59" t="s">
        <v>1487</v>
      </c>
      <c r="W1674" s="59" t="s">
        <v>1509</v>
      </c>
      <c r="X1674" s="59" t="s">
        <v>1487</v>
      </c>
      <c r="Y1674" s="59" t="s">
        <v>1490</v>
      </c>
      <c r="Z1674" s="59">
        <v>14.95</v>
      </c>
      <c r="AA1674" s="59">
        <v>14.95</v>
      </c>
      <c r="AB1674" s="59">
        <v>0</v>
      </c>
      <c r="AC1674" s="59">
        <v>14.95</v>
      </c>
      <c r="AD1674" s="59">
        <v>0</v>
      </c>
      <c r="AE1674" s="59">
        <v>0</v>
      </c>
      <c r="AF1674" s="59" t="s">
        <v>1491</v>
      </c>
      <c r="AG1674" s="59" t="s">
        <v>737</v>
      </c>
      <c r="AH1674" s="59" t="s">
        <v>1518</v>
      </c>
      <c r="AI1674" s="59" t="s">
        <v>1523</v>
      </c>
      <c r="AJ1674" s="59" t="s">
        <v>1486</v>
      </c>
      <c r="AK1674" s="59" t="s">
        <v>278</v>
      </c>
      <c r="AL1674" s="59" t="s">
        <v>1493</v>
      </c>
      <c r="AM1674" s="59" t="s">
        <v>1494</v>
      </c>
      <c r="AN1674" s="59" t="s">
        <v>1384</v>
      </c>
      <c r="AO1674" s="59" t="s">
        <v>107</v>
      </c>
    </row>
    <row r="1675" spans="1:41" x14ac:dyDescent="0.15">
      <c r="A1675" s="59" t="s">
        <v>1904</v>
      </c>
      <c r="B1675" s="59" t="s">
        <v>1597</v>
      </c>
      <c r="C1675" s="59" t="s">
        <v>1598</v>
      </c>
      <c r="D1675" s="59" t="s">
        <v>1517</v>
      </c>
      <c r="E1675" s="59" t="s">
        <v>559</v>
      </c>
      <c r="F1675" s="59" t="s">
        <v>1475</v>
      </c>
      <c r="G1675" s="59" t="s">
        <v>1406</v>
      </c>
      <c r="H1675" s="59" t="s">
        <v>1475</v>
      </c>
      <c r="I1675" s="59" t="s">
        <v>1406</v>
      </c>
      <c r="J1675" s="59" t="s">
        <v>737</v>
      </c>
      <c r="K1675" s="59" t="s">
        <v>1518</v>
      </c>
      <c r="L1675" s="59" t="s">
        <v>1599</v>
      </c>
      <c r="M1675" s="59" t="s">
        <v>1478</v>
      </c>
      <c r="N1675" s="59" t="s">
        <v>1479</v>
      </c>
      <c r="O1675" s="59" t="s">
        <v>1480</v>
      </c>
      <c r="P1675" s="59" t="s">
        <v>1481</v>
      </c>
      <c r="Q1675" s="59" t="s">
        <v>1482</v>
      </c>
      <c r="R1675" s="59" t="s">
        <v>1483</v>
      </c>
      <c r="S1675" s="59" t="s">
        <v>1600</v>
      </c>
      <c r="T1675" s="59" t="s">
        <v>1601</v>
      </c>
      <c r="U1675" s="59" t="s">
        <v>1486</v>
      </c>
      <c r="V1675" s="59" t="s">
        <v>1487</v>
      </c>
      <c r="W1675" s="59" t="s">
        <v>1513</v>
      </c>
      <c r="X1675" s="59" t="s">
        <v>1487</v>
      </c>
      <c r="Y1675" s="59" t="s">
        <v>1490</v>
      </c>
      <c r="Z1675" s="59">
        <v>106.04</v>
      </c>
      <c r="AA1675" s="59">
        <v>106.04</v>
      </c>
      <c r="AB1675" s="59">
        <v>0</v>
      </c>
      <c r="AC1675" s="59">
        <v>106.04</v>
      </c>
      <c r="AD1675" s="59">
        <v>0</v>
      </c>
      <c r="AE1675" s="59">
        <v>0</v>
      </c>
      <c r="AF1675" s="59" t="s">
        <v>1491</v>
      </c>
      <c r="AG1675" s="59" t="s">
        <v>737</v>
      </c>
      <c r="AH1675" s="59" t="s">
        <v>1518</v>
      </c>
      <c r="AI1675" s="59" t="s">
        <v>1523</v>
      </c>
      <c r="AJ1675" s="59" t="s">
        <v>1486</v>
      </c>
      <c r="AK1675" s="59" t="s">
        <v>278</v>
      </c>
      <c r="AL1675" s="59" t="s">
        <v>1493</v>
      </c>
      <c r="AM1675" s="59" t="s">
        <v>1494</v>
      </c>
      <c r="AN1675" s="59" t="s">
        <v>1384</v>
      </c>
      <c r="AO1675" s="59" t="s">
        <v>107</v>
      </c>
    </row>
    <row r="1676" spans="1:41" x14ac:dyDescent="0.15">
      <c r="A1676" s="59" t="s">
        <v>1904</v>
      </c>
      <c r="B1676" s="59" t="s">
        <v>1597</v>
      </c>
      <c r="C1676" s="59" t="s">
        <v>1598</v>
      </c>
      <c r="D1676" s="59" t="s">
        <v>1517</v>
      </c>
      <c r="E1676" s="59" t="s">
        <v>559</v>
      </c>
      <c r="F1676" s="59" t="s">
        <v>1475</v>
      </c>
      <c r="G1676" s="59" t="s">
        <v>1406</v>
      </c>
      <c r="H1676" s="59" t="s">
        <v>1475</v>
      </c>
      <c r="I1676" s="59" t="s">
        <v>1406</v>
      </c>
      <c r="J1676" s="59" t="s">
        <v>737</v>
      </c>
      <c r="K1676" s="59" t="s">
        <v>1518</v>
      </c>
      <c r="L1676" s="59" t="s">
        <v>1599</v>
      </c>
      <c r="M1676" s="59" t="s">
        <v>1478</v>
      </c>
      <c r="N1676" s="59" t="s">
        <v>1479</v>
      </c>
      <c r="O1676" s="59" t="s">
        <v>1480</v>
      </c>
      <c r="P1676" s="59" t="s">
        <v>1481</v>
      </c>
      <c r="Q1676" s="59" t="s">
        <v>1482</v>
      </c>
      <c r="R1676" s="59" t="s">
        <v>1483</v>
      </c>
      <c r="S1676" s="59" t="s">
        <v>1600</v>
      </c>
      <c r="T1676" s="59" t="s">
        <v>1601</v>
      </c>
      <c r="U1676" s="59" t="s">
        <v>1486</v>
      </c>
      <c r="V1676" s="59" t="s">
        <v>1487</v>
      </c>
      <c r="W1676" s="59" t="s">
        <v>1514</v>
      </c>
      <c r="X1676" s="59" t="s">
        <v>1487</v>
      </c>
      <c r="Y1676" s="59" t="s">
        <v>1490</v>
      </c>
      <c r="Z1676" s="59">
        <v>6.16</v>
      </c>
      <c r="AA1676" s="59">
        <v>6.16</v>
      </c>
      <c r="AB1676" s="59">
        <v>0</v>
      </c>
      <c r="AC1676" s="59">
        <v>6.16</v>
      </c>
      <c r="AD1676" s="59">
        <v>0</v>
      </c>
      <c r="AE1676" s="59">
        <v>0</v>
      </c>
      <c r="AF1676" s="59" t="s">
        <v>1491</v>
      </c>
      <c r="AG1676" s="59" t="s">
        <v>737</v>
      </c>
      <c r="AH1676" s="59" t="s">
        <v>1518</v>
      </c>
      <c r="AI1676" s="59" t="s">
        <v>1523</v>
      </c>
      <c r="AJ1676" s="59" t="s">
        <v>1486</v>
      </c>
      <c r="AK1676" s="59" t="s">
        <v>278</v>
      </c>
      <c r="AL1676" s="59" t="s">
        <v>1493</v>
      </c>
      <c r="AM1676" s="59" t="s">
        <v>1494</v>
      </c>
      <c r="AN1676" s="59" t="s">
        <v>1384</v>
      </c>
      <c r="AO1676" s="59" t="s">
        <v>107</v>
      </c>
    </row>
    <row r="1677" spans="1:41" x14ac:dyDescent="0.15">
      <c r="A1677" s="59" t="s">
        <v>1904</v>
      </c>
      <c r="B1677" s="59" t="s">
        <v>1814</v>
      </c>
      <c r="C1677" s="59" t="s">
        <v>1815</v>
      </c>
      <c r="D1677" s="59" t="s">
        <v>1504</v>
      </c>
      <c r="E1677" s="59" t="s">
        <v>1139</v>
      </c>
      <c r="F1677" s="59" t="s">
        <v>1475</v>
      </c>
      <c r="G1677" s="59" t="s">
        <v>1406</v>
      </c>
      <c r="H1677" s="59" t="s">
        <v>1475</v>
      </c>
      <c r="I1677" s="59" t="s">
        <v>1406</v>
      </c>
      <c r="J1677" s="59" t="s">
        <v>1476</v>
      </c>
      <c r="K1677" s="59" t="s">
        <v>795</v>
      </c>
      <c r="L1677" s="59" t="s">
        <v>1816</v>
      </c>
      <c r="M1677" s="59" t="s">
        <v>1478</v>
      </c>
      <c r="N1677" s="59" t="s">
        <v>1479</v>
      </c>
      <c r="O1677" s="59" t="s">
        <v>1480</v>
      </c>
      <c r="P1677" s="59" t="s">
        <v>1481</v>
      </c>
      <c r="Q1677" s="59" t="s">
        <v>1482</v>
      </c>
      <c r="R1677" s="59" t="s">
        <v>1483</v>
      </c>
      <c r="S1677" s="59" t="s">
        <v>1817</v>
      </c>
      <c r="T1677" s="59" t="s">
        <v>1818</v>
      </c>
      <c r="U1677" s="59" t="s">
        <v>1486</v>
      </c>
      <c r="V1677" s="59" t="s">
        <v>1487</v>
      </c>
      <c r="W1677" s="59" t="s">
        <v>1509</v>
      </c>
      <c r="X1677" s="59" t="s">
        <v>1487</v>
      </c>
      <c r="Y1677" s="59" t="s">
        <v>1490</v>
      </c>
      <c r="Z1677" s="59">
        <v>1244.21</v>
      </c>
      <c r="AA1677" s="59">
        <v>1244.21</v>
      </c>
      <c r="AB1677" s="59">
        <v>0</v>
      </c>
      <c r="AC1677" s="59">
        <v>1244.21</v>
      </c>
      <c r="AD1677" s="59">
        <v>0</v>
      </c>
      <c r="AE1677" s="59">
        <v>0</v>
      </c>
      <c r="AF1677" s="59" t="s">
        <v>1491</v>
      </c>
      <c r="AG1677" s="59" t="s">
        <v>1476</v>
      </c>
      <c r="AH1677" s="59" t="s">
        <v>795</v>
      </c>
      <c r="AI1677" s="59" t="s">
        <v>1492</v>
      </c>
      <c r="AJ1677" s="59" t="s">
        <v>1486</v>
      </c>
      <c r="AK1677" s="59" t="s">
        <v>278</v>
      </c>
      <c r="AL1677" s="59" t="s">
        <v>1493</v>
      </c>
      <c r="AM1677" s="59" t="s">
        <v>1494</v>
      </c>
      <c r="AN1677" s="59" t="s">
        <v>1385</v>
      </c>
      <c r="AO1677" s="59" t="s">
        <v>107</v>
      </c>
    </row>
    <row r="1678" spans="1:41" x14ac:dyDescent="0.15">
      <c r="A1678" s="59" t="s">
        <v>1904</v>
      </c>
      <c r="B1678" s="59" t="s">
        <v>1814</v>
      </c>
      <c r="C1678" s="59" t="s">
        <v>1815</v>
      </c>
      <c r="D1678" s="59" t="s">
        <v>1504</v>
      </c>
      <c r="E1678" s="59" t="s">
        <v>1139</v>
      </c>
      <c r="F1678" s="59" t="s">
        <v>1475</v>
      </c>
      <c r="G1678" s="59" t="s">
        <v>1406</v>
      </c>
      <c r="H1678" s="59" t="s">
        <v>1475</v>
      </c>
      <c r="I1678" s="59" t="s">
        <v>1406</v>
      </c>
      <c r="J1678" s="59" t="s">
        <v>1476</v>
      </c>
      <c r="K1678" s="59" t="s">
        <v>795</v>
      </c>
      <c r="L1678" s="59" t="s">
        <v>1816</v>
      </c>
      <c r="M1678" s="59" t="s">
        <v>1478</v>
      </c>
      <c r="N1678" s="59" t="s">
        <v>1479</v>
      </c>
      <c r="O1678" s="59" t="s">
        <v>1480</v>
      </c>
      <c r="P1678" s="59" t="s">
        <v>1481</v>
      </c>
      <c r="Q1678" s="59" t="s">
        <v>1482</v>
      </c>
      <c r="R1678" s="59" t="s">
        <v>1483</v>
      </c>
      <c r="S1678" s="59" t="s">
        <v>1817</v>
      </c>
      <c r="T1678" s="59" t="s">
        <v>1818</v>
      </c>
      <c r="U1678" s="59" t="s">
        <v>1486</v>
      </c>
      <c r="V1678" s="59" t="s">
        <v>1487</v>
      </c>
      <c r="W1678" s="59" t="s">
        <v>1488</v>
      </c>
      <c r="X1678" s="59" t="s">
        <v>1511</v>
      </c>
      <c r="Y1678" s="59" t="s">
        <v>1490</v>
      </c>
      <c r="Z1678" s="59">
        <v>39.36</v>
      </c>
      <c r="AA1678" s="59">
        <v>39.36</v>
      </c>
      <c r="AB1678" s="59">
        <v>0</v>
      </c>
      <c r="AC1678" s="59">
        <v>39.36</v>
      </c>
      <c r="AD1678" s="59">
        <v>0</v>
      </c>
      <c r="AE1678" s="59">
        <v>0</v>
      </c>
      <c r="AF1678" s="59" t="s">
        <v>1491</v>
      </c>
      <c r="AG1678" s="59" t="s">
        <v>1476</v>
      </c>
      <c r="AH1678" s="59" t="s">
        <v>795</v>
      </c>
      <c r="AI1678" s="59" t="s">
        <v>1492</v>
      </c>
      <c r="AJ1678" s="59" t="s">
        <v>1486</v>
      </c>
      <c r="AK1678" s="59" t="s">
        <v>278</v>
      </c>
      <c r="AL1678" s="59" t="s">
        <v>1493</v>
      </c>
      <c r="AM1678" s="59" t="s">
        <v>1494</v>
      </c>
      <c r="AN1678" s="59" t="s">
        <v>1385</v>
      </c>
      <c r="AO1678" s="59" t="s">
        <v>107</v>
      </c>
    </row>
    <row r="1679" spans="1:41" x14ac:dyDescent="0.15">
      <c r="A1679" s="59" t="s">
        <v>1904</v>
      </c>
      <c r="B1679" s="59" t="s">
        <v>1814</v>
      </c>
      <c r="C1679" s="59" t="s">
        <v>1815</v>
      </c>
      <c r="D1679" s="59" t="s">
        <v>1504</v>
      </c>
      <c r="E1679" s="59" t="s">
        <v>1139</v>
      </c>
      <c r="F1679" s="59" t="s">
        <v>1475</v>
      </c>
      <c r="G1679" s="59" t="s">
        <v>1406</v>
      </c>
      <c r="H1679" s="59" t="s">
        <v>1475</v>
      </c>
      <c r="I1679" s="59" t="s">
        <v>1406</v>
      </c>
      <c r="J1679" s="59" t="s">
        <v>1476</v>
      </c>
      <c r="K1679" s="59" t="s">
        <v>795</v>
      </c>
      <c r="L1679" s="59" t="s">
        <v>1816</v>
      </c>
      <c r="M1679" s="59" t="s">
        <v>1478</v>
      </c>
      <c r="N1679" s="59" t="s">
        <v>1479</v>
      </c>
      <c r="O1679" s="59" t="s">
        <v>1480</v>
      </c>
      <c r="P1679" s="59" t="s">
        <v>1481</v>
      </c>
      <c r="Q1679" s="59" t="s">
        <v>1482</v>
      </c>
      <c r="R1679" s="59" t="s">
        <v>1483</v>
      </c>
      <c r="S1679" s="59" t="s">
        <v>1817</v>
      </c>
      <c r="T1679" s="59" t="s">
        <v>1818</v>
      </c>
      <c r="U1679" s="59" t="s">
        <v>1486</v>
      </c>
      <c r="V1679" s="59" t="s">
        <v>1487</v>
      </c>
      <c r="W1679" s="59" t="s">
        <v>1514</v>
      </c>
      <c r="X1679" s="59" t="s">
        <v>1487</v>
      </c>
      <c r="Y1679" s="59" t="s">
        <v>1490</v>
      </c>
      <c r="Z1679" s="59">
        <v>269.27</v>
      </c>
      <c r="AA1679" s="59">
        <v>269.27</v>
      </c>
      <c r="AB1679" s="59">
        <v>0</v>
      </c>
      <c r="AC1679" s="59">
        <v>269.27</v>
      </c>
      <c r="AD1679" s="59">
        <v>0</v>
      </c>
      <c r="AE1679" s="59">
        <v>0</v>
      </c>
      <c r="AF1679" s="59" t="s">
        <v>1491</v>
      </c>
      <c r="AG1679" s="59" t="s">
        <v>1476</v>
      </c>
      <c r="AH1679" s="59" t="s">
        <v>795</v>
      </c>
      <c r="AI1679" s="59" t="s">
        <v>1492</v>
      </c>
      <c r="AJ1679" s="59" t="s">
        <v>1486</v>
      </c>
      <c r="AK1679" s="59" t="s">
        <v>278</v>
      </c>
      <c r="AL1679" s="59" t="s">
        <v>1493</v>
      </c>
      <c r="AM1679" s="59" t="s">
        <v>1494</v>
      </c>
      <c r="AN1679" s="59" t="s">
        <v>1385</v>
      </c>
      <c r="AO1679" s="59" t="s">
        <v>107</v>
      </c>
    </row>
    <row r="1680" spans="1:41" x14ac:dyDescent="0.15">
      <c r="A1680" s="59" t="s">
        <v>1904</v>
      </c>
      <c r="B1680" s="59" t="s">
        <v>1602</v>
      </c>
      <c r="C1680" s="59" t="s">
        <v>1603</v>
      </c>
      <c r="D1680" s="59" t="s">
        <v>1504</v>
      </c>
      <c r="E1680" s="59" t="s">
        <v>1139</v>
      </c>
      <c r="F1680" s="59" t="s">
        <v>1475</v>
      </c>
      <c r="G1680" s="59" t="s">
        <v>1406</v>
      </c>
      <c r="H1680" s="59" t="s">
        <v>1475</v>
      </c>
      <c r="I1680" s="59" t="s">
        <v>1406</v>
      </c>
      <c r="J1680" s="59" t="s">
        <v>1476</v>
      </c>
      <c r="K1680" s="59" t="s">
        <v>795</v>
      </c>
      <c r="L1680" s="59" t="s">
        <v>1604</v>
      </c>
      <c r="M1680" s="59" t="s">
        <v>1478</v>
      </c>
      <c r="N1680" s="59" t="s">
        <v>1479</v>
      </c>
      <c r="O1680" s="59" t="s">
        <v>1480</v>
      </c>
      <c r="P1680" s="59" t="s">
        <v>1481</v>
      </c>
      <c r="Q1680" s="59" t="s">
        <v>1482</v>
      </c>
      <c r="R1680" s="59" t="s">
        <v>1483</v>
      </c>
      <c r="S1680" s="59" t="s">
        <v>1605</v>
      </c>
      <c r="T1680" s="59" t="s">
        <v>1606</v>
      </c>
      <c r="U1680" s="59" t="s">
        <v>1486</v>
      </c>
      <c r="V1680" s="59" t="s">
        <v>1487</v>
      </c>
      <c r="W1680" s="59" t="s">
        <v>1508</v>
      </c>
      <c r="X1680" s="59" t="s">
        <v>1487</v>
      </c>
      <c r="Y1680" s="59" t="s">
        <v>1490</v>
      </c>
      <c r="Z1680" s="59">
        <v>3.52</v>
      </c>
      <c r="AA1680" s="59">
        <v>3.52</v>
      </c>
      <c r="AB1680" s="59">
        <v>0</v>
      </c>
      <c r="AC1680" s="59">
        <v>3.52</v>
      </c>
      <c r="AD1680" s="59">
        <v>0</v>
      </c>
      <c r="AE1680" s="59">
        <v>0</v>
      </c>
      <c r="AF1680" s="59" t="s">
        <v>1491</v>
      </c>
      <c r="AG1680" s="59" t="s">
        <v>1476</v>
      </c>
      <c r="AH1680" s="59" t="s">
        <v>795</v>
      </c>
      <c r="AI1680" s="59" t="s">
        <v>1492</v>
      </c>
      <c r="AJ1680" s="59" t="s">
        <v>1486</v>
      </c>
      <c r="AK1680" s="59" t="s">
        <v>278</v>
      </c>
      <c r="AL1680" s="59" t="s">
        <v>1493</v>
      </c>
      <c r="AM1680" s="59" t="s">
        <v>1494</v>
      </c>
      <c r="AN1680" s="59" t="s">
        <v>1385</v>
      </c>
      <c r="AO1680" s="59" t="s">
        <v>107</v>
      </c>
    </row>
    <row r="1681" spans="1:41" x14ac:dyDescent="0.15">
      <c r="A1681" s="59" t="s">
        <v>1904</v>
      </c>
      <c r="B1681" s="59" t="s">
        <v>1602</v>
      </c>
      <c r="C1681" s="59" t="s">
        <v>1603</v>
      </c>
      <c r="D1681" s="59" t="s">
        <v>1504</v>
      </c>
      <c r="E1681" s="59" t="s">
        <v>1139</v>
      </c>
      <c r="F1681" s="59" t="s">
        <v>1475</v>
      </c>
      <c r="G1681" s="59" t="s">
        <v>1406</v>
      </c>
      <c r="H1681" s="59" t="s">
        <v>1475</v>
      </c>
      <c r="I1681" s="59" t="s">
        <v>1406</v>
      </c>
      <c r="J1681" s="59" t="s">
        <v>1476</v>
      </c>
      <c r="K1681" s="59" t="s">
        <v>795</v>
      </c>
      <c r="L1681" s="59" t="s">
        <v>1604</v>
      </c>
      <c r="M1681" s="59" t="s">
        <v>1478</v>
      </c>
      <c r="N1681" s="59" t="s">
        <v>1479</v>
      </c>
      <c r="O1681" s="59" t="s">
        <v>1480</v>
      </c>
      <c r="P1681" s="59" t="s">
        <v>1481</v>
      </c>
      <c r="Q1681" s="59" t="s">
        <v>1482</v>
      </c>
      <c r="R1681" s="59" t="s">
        <v>1483</v>
      </c>
      <c r="S1681" s="59" t="s">
        <v>1605</v>
      </c>
      <c r="T1681" s="59" t="s">
        <v>1606</v>
      </c>
      <c r="U1681" s="59" t="s">
        <v>1486</v>
      </c>
      <c r="V1681" s="59" t="s">
        <v>1487</v>
      </c>
      <c r="W1681" s="59" t="s">
        <v>1509</v>
      </c>
      <c r="X1681" s="59" t="s">
        <v>1487</v>
      </c>
      <c r="Y1681" s="59" t="s">
        <v>1490</v>
      </c>
      <c r="Z1681" s="59">
        <v>134.43</v>
      </c>
      <c r="AA1681" s="59">
        <v>134.43</v>
      </c>
      <c r="AB1681" s="59">
        <v>0</v>
      </c>
      <c r="AC1681" s="59">
        <v>134.43</v>
      </c>
      <c r="AD1681" s="59">
        <v>0</v>
      </c>
      <c r="AE1681" s="59">
        <v>0</v>
      </c>
      <c r="AF1681" s="59" t="s">
        <v>1491</v>
      </c>
      <c r="AG1681" s="59" t="s">
        <v>1476</v>
      </c>
      <c r="AH1681" s="59" t="s">
        <v>795</v>
      </c>
      <c r="AI1681" s="59" t="s">
        <v>1492</v>
      </c>
      <c r="AJ1681" s="59" t="s">
        <v>1486</v>
      </c>
      <c r="AK1681" s="59" t="s">
        <v>278</v>
      </c>
      <c r="AL1681" s="59" t="s">
        <v>1493</v>
      </c>
      <c r="AM1681" s="59" t="s">
        <v>1494</v>
      </c>
      <c r="AN1681" s="59" t="s">
        <v>1385</v>
      </c>
      <c r="AO1681" s="59" t="s">
        <v>107</v>
      </c>
    </row>
    <row r="1682" spans="1:41" x14ac:dyDescent="0.15">
      <c r="A1682" s="59" t="s">
        <v>1904</v>
      </c>
      <c r="B1682" s="59" t="s">
        <v>1602</v>
      </c>
      <c r="C1682" s="59" t="s">
        <v>1603</v>
      </c>
      <c r="D1682" s="59" t="s">
        <v>1504</v>
      </c>
      <c r="E1682" s="59" t="s">
        <v>1139</v>
      </c>
      <c r="F1682" s="59" t="s">
        <v>1475</v>
      </c>
      <c r="G1682" s="59" t="s">
        <v>1406</v>
      </c>
      <c r="H1682" s="59" t="s">
        <v>1475</v>
      </c>
      <c r="I1682" s="59" t="s">
        <v>1406</v>
      </c>
      <c r="J1682" s="59" t="s">
        <v>1476</v>
      </c>
      <c r="K1682" s="59" t="s">
        <v>795</v>
      </c>
      <c r="L1682" s="59" t="s">
        <v>1604</v>
      </c>
      <c r="M1682" s="59" t="s">
        <v>1478</v>
      </c>
      <c r="N1682" s="59" t="s">
        <v>1479</v>
      </c>
      <c r="O1682" s="59" t="s">
        <v>1480</v>
      </c>
      <c r="P1682" s="59" t="s">
        <v>1481</v>
      </c>
      <c r="Q1682" s="59" t="s">
        <v>1482</v>
      </c>
      <c r="R1682" s="59" t="s">
        <v>1483</v>
      </c>
      <c r="S1682" s="59" t="s">
        <v>1605</v>
      </c>
      <c r="T1682" s="59" t="s">
        <v>1606</v>
      </c>
      <c r="U1682" s="59" t="s">
        <v>1486</v>
      </c>
      <c r="V1682" s="59" t="s">
        <v>1487</v>
      </c>
      <c r="W1682" s="59" t="s">
        <v>1488</v>
      </c>
      <c r="X1682" s="59" t="s">
        <v>1510</v>
      </c>
      <c r="Y1682" s="59" t="s">
        <v>1490</v>
      </c>
      <c r="Z1682" s="59">
        <v>283.43</v>
      </c>
      <c r="AA1682" s="59">
        <v>283.43</v>
      </c>
      <c r="AB1682" s="59">
        <v>0</v>
      </c>
      <c r="AC1682" s="59">
        <v>283.43</v>
      </c>
      <c r="AD1682" s="59">
        <v>0</v>
      </c>
      <c r="AE1682" s="59">
        <v>0</v>
      </c>
      <c r="AF1682" s="59" t="s">
        <v>1491</v>
      </c>
      <c r="AG1682" s="59" t="s">
        <v>1476</v>
      </c>
      <c r="AH1682" s="59" t="s">
        <v>795</v>
      </c>
      <c r="AI1682" s="59" t="s">
        <v>1492</v>
      </c>
      <c r="AJ1682" s="59" t="s">
        <v>1486</v>
      </c>
      <c r="AK1682" s="59" t="s">
        <v>278</v>
      </c>
      <c r="AL1682" s="59" t="s">
        <v>1493</v>
      </c>
      <c r="AM1682" s="59" t="s">
        <v>1494</v>
      </c>
      <c r="AN1682" s="59" t="s">
        <v>1385</v>
      </c>
      <c r="AO1682" s="59" t="s">
        <v>107</v>
      </c>
    </row>
    <row r="1683" spans="1:41" x14ac:dyDescent="0.15">
      <c r="A1683" s="59" t="s">
        <v>1904</v>
      </c>
      <c r="B1683" s="59" t="s">
        <v>1602</v>
      </c>
      <c r="C1683" s="59" t="s">
        <v>1603</v>
      </c>
      <c r="D1683" s="59" t="s">
        <v>1504</v>
      </c>
      <c r="E1683" s="59" t="s">
        <v>1139</v>
      </c>
      <c r="F1683" s="59" t="s">
        <v>1475</v>
      </c>
      <c r="G1683" s="59" t="s">
        <v>1406</v>
      </c>
      <c r="H1683" s="59" t="s">
        <v>1475</v>
      </c>
      <c r="I1683" s="59" t="s">
        <v>1406</v>
      </c>
      <c r="J1683" s="59" t="s">
        <v>1476</v>
      </c>
      <c r="K1683" s="59" t="s">
        <v>795</v>
      </c>
      <c r="L1683" s="59" t="s">
        <v>1604</v>
      </c>
      <c r="M1683" s="59" t="s">
        <v>1478</v>
      </c>
      <c r="N1683" s="59" t="s">
        <v>1479</v>
      </c>
      <c r="O1683" s="59" t="s">
        <v>1480</v>
      </c>
      <c r="P1683" s="59" t="s">
        <v>1481</v>
      </c>
      <c r="Q1683" s="59" t="s">
        <v>1482</v>
      </c>
      <c r="R1683" s="59" t="s">
        <v>1483</v>
      </c>
      <c r="S1683" s="59" t="s">
        <v>1605</v>
      </c>
      <c r="T1683" s="59" t="s">
        <v>1606</v>
      </c>
      <c r="U1683" s="59" t="s">
        <v>1486</v>
      </c>
      <c r="V1683" s="59" t="s">
        <v>1487</v>
      </c>
      <c r="W1683" s="59" t="s">
        <v>1513</v>
      </c>
      <c r="X1683" s="59" t="s">
        <v>1487</v>
      </c>
      <c r="Y1683" s="59" t="s">
        <v>1490</v>
      </c>
      <c r="Z1683" s="59">
        <v>6.84</v>
      </c>
      <c r="AA1683" s="59">
        <v>6.84</v>
      </c>
      <c r="AB1683" s="59">
        <v>0</v>
      </c>
      <c r="AC1683" s="59">
        <v>6.84</v>
      </c>
      <c r="AD1683" s="59">
        <v>0</v>
      </c>
      <c r="AE1683" s="59">
        <v>0</v>
      </c>
      <c r="AF1683" s="59" t="s">
        <v>1491</v>
      </c>
      <c r="AG1683" s="59" t="s">
        <v>1476</v>
      </c>
      <c r="AH1683" s="59" t="s">
        <v>795</v>
      </c>
      <c r="AI1683" s="59" t="s">
        <v>1492</v>
      </c>
      <c r="AJ1683" s="59" t="s">
        <v>1486</v>
      </c>
      <c r="AK1683" s="59" t="s">
        <v>278</v>
      </c>
      <c r="AL1683" s="59" t="s">
        <v>1493</v>
      </c>
      <c r="AM1683" s="59" t="s">
        <v>1494</v>
      </c>
      <c r="AN1683" s="59" t="s">
        <v>1385</v>
      </c>
      <c r="AO1683" s="59" t="s">
        <v>107</v>
      </c>
    </row>
    <row r="1684" spans="1:41" x14ac:dyDescent="0.15">
      <c r="A1684" s="59" t="s">
        <v>1904</v>
      </c>
      <c r="B1684" s="59" t="s">
        <v>1602</v>
      </c>
      <c r="C1684" s="59" t="s">
        <v>1603</v>
      </c>
      <c r="D1684" s="59" t="s">
        <v>1504</v>
      </c>
      <c r="E1684" s="59" t="s">
        <v>1139</v>
      </c>
      <c r="F1684" s="59" t="s">
        <v>1475</v>
      </c>
      <c r="G1684" s="59" t="s">
        <v>1406</v>
      </c>
      <c r="H1684" s="59" t="s">
        <v>1475</v>
      </c>
      <c r="I1684" s="59" t="s">
        <v>1406</v>
      </c>
      <c r="J1684" s="59" t="s">
        <v>1476</v>
      </c>
      <c r="K1684" s="59" t="s">
        <v>795</v>
      </c>
      <c r="L1684" s="59" t="s">
        <v>1604</v>
      </c>
      <c r="M1684" s="59" t="s">
        <v>1478</v>
      </c>
      <c r="N1684" s="59" t="s">
        <v>1479</v>
      </c>
      <c r="O1684" s="59" t="s">
        <v>1480</v>
      </c>
      <c r="P1684" s="59" t="s">
        <v>1481</v>
      </c>
      <c r="Q1684" s="59" t="s">
        <v>1482</v>
      </c>
      <c r="R1684" s="59" t="s">
        <v>1483</v>
      </c>
      <c r="S1684" s="59" t="s">
        <v>1605</v>
      </c>
      <c r="T1684" s="59" t="s">
        <v>1606</v>
      </c>
      <c r="U1684" s="59" t="s">
        <v>1486</v>
      </c>
      <c r="V1684" s="59" t="s">
        <v>1487</v>
      </c>
      <c r="W1684" s="59" t="s">
        <v>1514</v>
      </c>
      <c r="X1684" s="59" t="s">
        <v>1487</v>
      </c>
      <c r="Y1684" s="59" t="s">
        <v>1490</v>
      </c>
      <c r="Z1684" s="59">
        <v>2.11</v>
      </c>
      <c r="AA1684" s="59">
        <v>2.11</v>
      </c>
      <c r="AB1684" s="59">
        <v>0</v>
      </c>
      <c r="AC1684" s="59">
        <v>2.11</v>
      </c>
      <c r="AD1684" s="59">
        <v>0</v>
      </c>
      <c r="AE1684" s="59">
        <v>0</v>
      </c>
      <c r="AF1684" s="59" t="s">
        <v>1491</v>
      </c>
      <c r="AG1684" s="59" t="s">
        <v>1476</v>
      </c>
      <c r="AH1684" s="59" t="s">
        <v>795</v>
      </c>
      <c r="AI1684" s="59" t="s">
        <v>1492</v>
      </c>
      <c r="AJ1684" s="59" t="s">
        <v>1486</v>
      </c>
      <c r="AK1684" s="59" t="s">
        <v>278</v>
      </c>
      <c r="AL1684" s="59" t="s">
        <v>1493</v>
      </c>
      <c r="AM1684" s="59" t="s">
        <v>1494</v>
      </c>
      <c r="AN1684" s="59" t="s">
        <v>1385</v>
      </c>
      <c r="AO1684" s="59" t="s">
        <v>107</v>
      </c>
    </row>
    <row r="1685" spans="1:41" x14ac:dyDescent="0.15">
      <c r="A1685" s="59" t="s">
        <v>1904</v>
      </c>
      <c r="B1685" s="59" t="s">
        <v>1607</v>
      </c>
      <c r="C1685" s="59" t="s">
        <v>1608</v>
      </c>
      <c r="D1685" s="59" t="s">
        <v>1504</v>
      </c>
      <c r="E1685" s="59" t="s">
        <v>1139</v>
      </c>
      <c r="F1685" s="59" t="s">
        <v>1475</v>
      </c>
      <c r="G1685" s="59" t="s">
        <v>1406</v>
      </c>
      <c r="H1685" s="59" t="s">
        <v>1475</v>
      </c>
      <c r="I1685" s="59" t="s">
        <v>1406</v>
      </c>
      <c r="J1685" s="59" t="s">
        <v>1476</v>
      </c>
      <c r="K1685" s="59" t="s">
        <v>795</v>
      </c>
      <c r="L1685" s="59" t="s">
        <v>1609</v>
      </c>
      <c r="M1685" s="59" t="s">
        <v>1478</v>
      </c>
      <c r="N1685" s="59" t="s">
        <v>1479</v>
      </c>
      <c r="O1685" s="59" t="s">
        <v>1480</v>
      </c>
      <c r="P1685" s="59" t="s">
        <v>1481</v>
      </c>
      <c r="Q1685" s="59" t="s">
        <v>1482</v>
      </c>
      <c r="R1685" s="59" t="s">
        <v>1483</v>
      </c>
      <c r="S1685" s="59" t="s">
        <v>1610</v>
      </c>
      <c r="T1685" s="59" t="s">
        <v>1611</v>
      </c>
      <c r="U1685" s="59" t="s">
        <v>1486</v>
      </c>
      <c r="V1685" s="59" t="s">
        <v>1487</v>
      </c>
      <c r="W1685" s="59" t="s">
        <v>1509</v>
      </c>
      <c r="X1685" s="59" t="s">
        <v>1487</v>
      </c>
      <c r="Y1685" s="59" t="s">
        <v>1490</v>
      </c>
      <c r="Z1685" s="59">
        <v>1788.03</v>
      </c>
      <c r="AA1685" s="59">
        <v>1788.03</v>
      </c>
      <c r="AB1685" s="59">
        <v>0</v>
      </c>
      <c r="AC1685" s="59">
        <v>1788.03</v>
      </c>
      <c r="AD1685" s="59">
        <v>0</v>
      </c>
      <c r="AE1685" s="59">
        <v>0</v>
      </c>
      <c r="AF1685" s="59" t="s">
        <v>1491</v>
      </c>
      <c r="AG1685" s="59" t="s">
        <v>1476</v>
      </c>
      <c r="AH1685" s="59" t="s">
        <v>795</v>
      </c>
      <c r="AI1685" s="59" t="s">
        <v>1492</v>
      </c>
      <c r="AJ1685" s="59" t="s">
        <v>1486</v>
      </c>
      <c r="AK1685" s="59" t="s">
        <v>278</v>
      </c>
      <c r="AL1685" s="59" t="s">
        <v>1493</v>
      </c>
      <c r="AM1685" s="59" t="s">
        <v>1494</v>
      </c>
      <c r="AN1685" s="59" t="s">
        <v>1385</v>
      </c>
      <c r="AO1685" s="59" t="s">
        <v>107</v>
      </c>
    </row>
    <row r="1686" spans="1:41" x14ac:dyDescent="0.15">
      <c r="A1686" s="59" t="s">
        <v>1904</v>
      </c>
      <c r="B1686" s="59" t="s">
        <v>1607</v>
      </c>
      <c r="C1686" s="59" t="s">
        <v>1608</v>
      </c>
      <c r="D1686" s="59" t="s">
        <v>1504</v>
      </c>
      <c r="E1686" s="59" t="s">
        <v>1139</v>
      </c>
      <c r="F1686" s="59" t="s">
        <v>1475</v>
      </c>
      <c r="G1686" s="59" t="s">
        <v>1406</v>
      </c>
      <c r="H1686" s="59" t="s">
        <v>1475</v>
      </c>
      <c r="I1686" s="59" t="s">
        <v>1406</v>
      </c>
      <c r="J1686" s="59" t="s">
        <v>1476</v>
      </c>
      <c r="K1686" s="59" t="s">
        <v>795</v>
      </c>
      <c r="L1686" s="59" t="s">
        <v>1609</v>
      </c>
      <c r="M1686" s="59" t="s">
        <v>1478</v>
      </c>
      <c r="N1686" s="59" t="s">
        <v>1479</v>
      </c>
      <c r="O1686" s="59" t="s">
        <v>1480</v>
      </c>
      <c r="P1686" s="59" t="s">
        <v>1481</v>
      </c>
      <c r="Q1686" s="59" t="s">
        <v>1482</v>
      </c>
      <c r="R1686" s="59" t="s">
        <v>1483</v>
      </c>
      <c r="S1686" s="59" t="s">
        <v>1610</v>
      </c>
      <c r="T1686" s="59" t="s">
        <v>1611</v>
      </c>
      <c r="U1686" s="59" t="s">
        <v>1486</v>
      </c>
      <c r="V1686" s="59" t="s">
        <v>1487</v>
      </c>
      <c r="W1686" s="59" t="s">
        <v>1488</v>
      </c>
      <c r="X1686" s="59" t="s">
        <v>1510</v>
      </c>
      <c r="Y1686" s="59" t="s">
        <v>1490</v>
      </c>
      <c r="Z1686" s="59">
        <v>0.8</v>
      </c>
      <c r="AA1686" s="59">
        <v>0.8</v>
      </c>
      <c r="AB1686" s="59">
        <v>0</v>
      </c>
      <c r="AC1686" s="59">
        <v>0.8</v>
      </c>
      <c r="AD1686" s="59">
        <v>0</v>
      </c>
      <c r="AE1686" s="59">
        <v>0</v>
      </c>
      <c r="AF1686" s="59" t="s">
        <v>1491</v>
      </c>
      <c r="AG1686" s="59" t="s">
        <v>1476</v>
      </c>
      <c r="AH1686" s="59" t="s">
        <v>795</v>
      </c>
      <c r="AI1686" s="59" t="s">
        <v>1492</v>
      </c>
      <c r="AJ1686" s="59" t="s">
        <v>1486</v>
      </c>
      <c r="AK1686" s="59" t="s">
        <v>278</v>
      </c>
      <c r="AL1686" s="59" t="s">
        <v>1493</v>
      </c>
      <c r="AM1686" s="59" t="s">
        <v>1494</v>
      </c>
      <c r="AN1686" s="59" t="s">
        <v>1385</v>
      </c>
      <c r="AO1686" s="59" t="s">
        <v>107</v>
      </c>
    </row>
    <row r="1687" spans="1:41" x14ac:dyDescent="0.15">
      <c r="A1687" s="59" t="s">
        <v>1904</v>
      </c>
      <c r="B1687" s="59" t="s">
        <v>1607</v>
      </c>
      <c r="C1687" s="59" t="s">
        <v>1608</v>
      </c>
      <c r="D1687" s="59" t="s">
        <v>1504</v>
      </c>
      <c r="E1687" s="59" t="s">
        <v>1139</v>
      </c>
      <c r="F1687" s="59" t="s">
        <v>1475</v>
      </c>
      <c r="G1687" s="59" t="s">
        <v>1406</v>
      </c>
      <c r="H1687" s="59" t="s">
        <v>1475</v>
      </c>
      <c r="I1687" s="59" t="s">
        <v>1406</v>
      </c>
      <c r="J1687" s="59" t="s">
        <v>1476</v>
      </c>
      <c r="K1687" s="59" t="s">
        <v>795</v>
      </c>
      <c r="L1687" s="59" t="s">
        <v>1609</v>
      </c>
      <c r="M1687" s="59" t="s">
        <v>1478</v>
      </c>
      <c r="N1687" s="59" t="s">
        <v>1479</v>
      </c>
      <c r="O1687" s="59" t="s">
        <v>1480</v>
      </c>
      <c r="P1687" s="59" t="s">
        <v>1481</v>
      </c>
      <c r="Q1687" s="59" t="s">
        <v>1482</v>
      </c>
      <c r="R1687" s="59" t="s">
        <v>1483</v>
      </c>
      <c r="S1687" s="59" t="s">
        <v>1610</v>
      </c>
      <c r="T1687" s="59" t="s">
        <v>1611</v>
      </c>
      <c r="U1687" s="59" t="s">
        <v>1486</v>
      </c>
      <c r="V1687" s="59" t="s">
        <v>1487</v>
      </c>
      <c r="W1687" s="59" t="s">
        <v>1488</v>
      </c>
      <c r="X1687" s="59" t="s">
        <v>1511</v>
      </c>
      <c r="Y1687" s="59" t="s">
        <v>1490</v>
      </c>
      <c r="Z1687" s="59">
        <v>44.58</v>
      </c>
      <c r="AA1687" s="59">
        <v>44.58</v>
      </c>
      <c r="AB1687" s="59">
        <v>0</v>
      </c>
      <c r="AC1687" s="59">
        <v>44.58</v>
      </c>
      <c r="AD1687" s="59">
        <v>0</v>
      </c>
      <c r="AE1687" s="59">
        <v>0</v>
      </c>
      <c r="AF1687" s="59" t="s">
        <v>1491</v>
      </c>
      <c r="AG1687" s="59" t="s">
        <v>1476</v>
      </c>
      <c r="AH1687" s="59" t="s">
        <v>795</v>
      </c>
      <c r="AI1687" s="59" t="s">
        <v>1492</v>
      </c>
      <c r="AJ1687" s="59" t="s">
        <v>1486</v>
      </c>
      <c r="AK1687" s="59" t="s">
        <v>278</v>
      </c>
      <c r="AL1687" s="59" t="s">
        <v>1493</v>
      </c>
      <c r="AM1687" s="59" t="s">
        <v>1494</v>
      </c>
      <c r="AN1687" s="59" t="s">
        <v>1385</v>
      </c>
      <c r="AO1687" s="59" t="s">
        <v>107</v>
      </c>
    </row>
    <row r="1688" spans="1:41" x14ac:dyDescent="0.15">
      <c r="A1688" s="59" t="s">
        <v>1904</v>
      </c>
      <c r="B1688" s="59" t="s">
        <v>1612</v>
      </c>
      <c r="C1688" s="59" t="s">
        <v>1613</v>
      </c>
      <c r="D1688" s="59" t="s">
        <v>1614</v>
      </c>
      <c r="E1688" s="59" t="s">
        <v>1615</v>
      </c>
      <c r="F1688" s="59" t="s">
        <v>1475</v>
      </c>
      <c r="G1688" s="59" t="s">
        <v>1406</v>
      </c>
      <c r="H1688" s="59" t="s">
        <v>1475</v>
      </c>
      <c r="I1688" s="59" t="s">
        <v>1406</v>
      </c>
      <c r="J1688" s="59" t="s">
        <v>1426</v>
      </c>
      <c r="K1688" s="59" t="s">
        <v>1616</v>
      </c>
      <c r="L1688" s="59" t="s">
        <v>1617</v>
      </c>
      <c r="M1688" s="59" t="s">
        <v>1618</v>
      </c>
      <c r="N1688" s="59" t="s">
        <v>1619</v>
      </c>
      <c r="O1688" s="59" t="s">
        <v>1620</v>
      </c>
      <c r="P1688" s="59" t="s">
        <v>1621</v>
      </c>
      <c r="Q1688" s="59" t="s">
        <v>1622</v>
      </c>
      <c r="R1688" s="59" t="s">
        <v>1623</v>
      </c>
      <c r="S1688" s="59" t="s">
        <v>1624</v>
      </c>
      <c r="T1688" s="59" t="s">
        <v>1625</v>
      </c>
      <c r="U1688" s="59" t="s">
        <v>1486</v>
      </c>
      <c r="V1688" s="59" t="s">
        <v>1487</v>
      </c>
      <c r="W1688" s="59" t="s">
        <v>1508</v>
      </c>
      <c r="X1688" s="59" t="s">
        <v>1487</v>
      </c>
      <c r="Y1688" s="59" t="s">
        <v>1490</v>
      </c>
      <c r="Z1688" s="59">
        <v>1.67</v>
      </c>
      <c r="AA1688" s="59">
        <v>1.67</v>
      </c>
      <c r="AB1688" s="59">
        <v>0</v>
      </c>
      <c r="AC1688" s="59">
        <v>1.67</v>
      </c>
      <c r="AD1688" s="59">
        <v>0</v>
      </c>
      <c r="AE1688" s="59">
        <v>0</v>
      </c>
      <c r="AF1688" s="59" t="s">
        <v>1491</v>
      </c>
      <c r="AG1688" s="59" t="s">
        <v>1426</v>
      </c>
      <c r="AH1688" s="59" t="s">
        <v>1616</v>
      </c>
      <c r="AI1688" s="59" t="s">
        <v>1523</v>
      </c>
      <c r="AJ1688" s="59" t="s">
        <v>1486</v>
      </c>
      <c r="AK1688" s="59" t="s">
        <v>278</v>
      </c>
      <c r="AL1688" s="59" t="s">
        <v>1493</v>
      </c>
      <c r="AM1688" s="59" t="s">
        <v>1494</v>
      </c>
      <c r="AN1688" s="59" t="s">
        <v>1385</v>
      </c>
      <c r="AO1688" s="59" t="s">
        <v>107</v>
      </c>
    </row>
    <row r="1689" spans="1:41" x14ac:dyDescent="0.15">
      <c r="A1689" s="59" t="s">
        <v>1904</v>
      </c>
      <c r="B1689" s="59" t="s">
        <v>1612</v>
      </c>
      <c r="C1689" s="59" t="s">
        <v>1613</v>
      </c>
      <c r="D1689" s="59" t="s">
        <v>1614</v>
      </c>
      <c r="E1689" s="59" t="s">
        <v>1615</v>
      </c>
      <c r="F1689" s="59" t="s">
        <v>1475</v>
      </c>
      <c r="G1689" s="59" t="s">
        <v>1406</v>
      </c>
      <c r="H1689" s="59" t="s">
        <v>1475</v>
      </c>
      <c r="I1689" s="59" t="s">
        <v>1406</v>
      </c>
      <c r="J1689" s="59" t="s">
        <v>1426</v>
      </c>
      <c r="K1689" s="59" t="s">
        <v>1616</v>
      </c>
      <c r="L1689" s="59" t="s">
        <v>1617</v>
      </c>
      <c r="M1689" s="59" t="s">
        <v>1618</v>
      </c>
      <c r="N1689" s="59" t="s">
        <v>1619</v>
      </c>
      <c r="O1689" s="59" t="s">
        <v>1620</v>
      </c>
      <c r="P1689" s="59" t="s">
        <v>1621</v>
      </c>
      <c r="Q1689" s="59" t="s">
        <v>1622</v>
      </c>
      <c r="R1689" s="59" t="s">
        <v>1623</v>
      </c>
      <c r="S1689" s="59" t="s">
        <v>1624</v>
      </c>
      <c r="T1689" s="59" t="s">
        <v>1625</v>
      </c>
      <c r="U1689" s="59" t="s">
        <v>1486</v>
      </c>
      <c r="V1689" s="59" t="s">
        <v>1487</v>
      </c>
      <c r="W1689" s="59" t="s">
        <v>1509</v>
      </c>
      <c r="X1689" s="59" t="s">
        <v>1487</v>
      </c>
      <c r="Y1689" s="59" t="s">
        <v>1490</v>
      </c>
      <c r="Z1689" s="59">
        <v>23.81</v>
      </c>
      <c r="AA1689" s="59">
        <v>23.81</v>
      </c>
      <c r="AB1689" s="59">
        <v>0</v>
      </c>
      <c r="AC1689" s="59">
        <v>23.81</v>
      </c>
      <c r="AD1689" s="59">
        <v>0</v>
      </c>
      <c r="AE1689" s="59">
        <v>0</v>
      </c>
      <c r="AF1689" s="59" t="s">
        <v>1491</v>
      </c>
      <c r="AG1689" s="59" t="s">
        <v>1426</v>
      </c>
      <c r="AH1689" s="59" t="s">
        <v>1616</v>
      </c>
      <c r="AI1689" s="59" t="s">
        <v>1523</v>
      </c>
      <c r="AJ1689" s="59" t="s">
        <v>1486</v>
      </c>
      <c r="AK1689" s="59" t="s">
        <v>278</v>
      </c>
      <c r="AL1689" s="59" t="s">
        <v>1493</v>
      </c>
      <c r="AM1689" s="59" t="s">
        <v>1494</v>
      </c>
      <c r="AN1689" s="59" t="s">
        <v>1385</v>
      </c>
      <c r="AO1689" s="59" t="s">
        <v>107</v>
      </c>
    </row>
    <row r="1690" spans="1:41" x14ac:dyDescent="0.15">
      <c r="A1690" s="59" t="s">
        <v>1904</v>
      </c>
      <c r="B1690" s="59" t="s">
        <v>1612</v>
      </c>
      <c r="C1690" s="59" t="s">
        <v>1613</v>
      </c>
      <c r="D1690" s="59" t="s">
        <v>1614</v>
      </c>
      <c r="E1690" s="59" t="s">
        <v>1615</v>
      </c>
      <c r="F1690" s="59" t="s">
        <v>1475</v>
      </c>
      <c r="G1690" s="59" t="s">
        <v>1406</v>
      </c>
      <c r="H1690" s="59" t="s">
        <v>1475</v>
      </c>
      <c r="I1690" s="59" t="s">
        <v>1406</v>
      </c>
      <c r="J1690" s="59" t="s">
        <v>1426</v>
      </c>
      <c r="K1690" s="59" t="s">
        <v>1616</v>
      </c>
      <c r="L1690" s="59" t="s">
        <v>1617</v>
      </c>
      <c r="M1690" s="59" t="s">
        <v>1618</v>
      </c>
      <c r="N1690" s="59" t="s">
        <v>1619</v>
      </c>
      <c r="O1690" s="59" t="s">
        <v>1620</v>
      </c>
      <c r="P1690" s="59" t="s">
        <v>1621</v>
      </c>
      <c r="Q1690" s="59" t="s">
        <v>1622</v>
      </c>
      <c r="R1690" s="59" t="s">
        <v>1623</v>
      </c>
      <c r="S1690" s="59" t="s">
        <v>1624</v>
      </c>
      <c r="T1690" s="59" t="s">
        <v>1625</v>
      </c>
      <c r="U1690" s="59" t="s">
        <v>1486</v>
      </c>
      <c r="V1690" s="59" t="s">
        <v>1487</v>
      </c>
      <c r="W1690" s="59" t="s">
        <v>1488</v>
      </c>
      <c r="X1690" s="59" t="s">
        <v>1510</v>
      </c>
      <c r="Y1690" s="59" t="s">
        <v>1490</v>
      </c>
      <c r="Z1690" s="59">
        <v>2.21</v>
      </c>
      <c r="AA1690" s="59">
        <v>2.21</v>
      </c>
      <c r="AB1690" s="59">
        <v>0</v>
      </c>
      <c r="AC1690" s="59">
        <v>2.21</v>
      </c>
      <c r="AD1690" s="59">
        <v>0</v>
      </c>
      <c r="AE1690" s="59">
        <v>0</v>
      </c>
      <c r="AF1690" s="59" t="s">
        <v>1491</v>
      </c>
      <c r="AG1690" s="59" t="s">
        <v>1426</v>
      </c>
      <c r="AH1690" s="59" t="s">
        <v>1616</v>
      </c>
      <c r="AI1690" s="59" t="s">
        <v>1523</v>
      </c>
      <c r="AJ1690" s="59" t="s">
        <v>1486</v>
      </c>
      <c r="AK1690" s="59" t="s">
        <v>278</v>
      </c>
      <c r="AL1690" s="59" t="s">
        <v>1493</v>
      </c>
      <c r="AM1690" s="59" t="s">
        <v>1494</v>
      </c>
      <c r="AN1690" s="59" t="s">
        <v>1385</v>
      </c>
      <c r="AO1690" s="59" t="s">
        <v>107</v>
      </c>
    </row>
    <row r="1691" spans="1:41" x14ac:dyDescent="0.15">
      <c r="A1691" s="59" t="s">
        <v>1904</v>
      </c>
      <c r="B1691" s="59" t="s">
        <v>1626</v>
      </c>
      <c r="C1691" s="59" t="s">
        <v>1627</v>
      </c>
      <c r="D1691" s="59" t="s">
        <v>1614</v>
      </c>
      <c r="E1691" s="59" t="s">
        <v>1615</v>
      </c>
      <c r="F1691" s="59" t="s">
        <v>1475</v>
      </c>
      <c r="G1691" s="59" t="s">
        <v>1406</v>
      </c>
      <c r="H1691" s="59" t="s">
        <v>1475</v>
      </c>
      <c r="I1691" s="59" t="s">
        <v>1406</v>
      </c>
      <c r="J1691" s="59" t="s">
        <v>1426</v>
      </c>
      <c r="K1691" s="59" t="s">
        <v>1616</v>
      </c>
      <c r="L1691" s="59" t="s">
        <v>1628</v>
      </c>
      <c r="M1691" s="59" t="s">
        <v>1618</v>
      </c>
      <c r="N1691" s="59" t="s">
        <v>1619</v>
      </c>
      <c r="O1691" s="59" t="s">
        <v>1620</v>
      </c>
      <c r="P1691" s="59" t="s">
        <v>1621</v>
      </c>
      <c r="Q1691" s="59" t="s">
        <v>1622</v>
      </c>
      <c r="R1691" s="59" t="s">
        <v>1623</v>
      </c>
      <c r="S1691" s="59" t="s">
        <v>1629</v>
      </c>
      <c r="T1691" s="59" t="s">
        <v>1630</v>
      </c>
      <c r="U1691" s="59" t="s">
        <v>1486</v>
      </c>
      <c r="V1691" s="59" t="s">
        <v>1487</v>
      </c>
      <c r="W1691" s="59" t="s">
        <v>1508</v>
      </c>
      <c r="X1691" s="59" t="s">
        <v>1487</v>
      </c>
      <c r="Y1691" s="59" t="s">
        <v>1490</v>
      </c>
      <c r="Z1691" s="59">
        <v>27.56</v>
      </c>
      <c r="AA1691" s="59">
        <v>27.56</v>
      </c>
      <c r="AB1691" s="59">
        <v>0</v>
      </c>
      <c r="AC1691" s="59">
        <v>27.56</v>
      </c>
      <c r="AD1691" s="59">
        <v>0</v>
      </c>
      <c r="AE1691" s="59">
        <v>0</v>
      </c>
      <c r="AF1691" s="59" t="s">
        <v>1491</v>
      </c>
      <c r="AG1691" s="59" t="s">
        <v>1426</v>
      </c>
      <c r="AH1691" s="59" t="s">
        <v>1616</v>
      </c>
      <c r="AI1691" s="59" t="s">
        <v>1523</v>
      </c>
      <c r="AJ1691" s="59" t="s">
        <v>1486</v>
      </c>
      <c r="AK1691" s="59" t="s">
        <v>278</v>
      </c>
      <c r="AL1691" s="59" t="s">
        <v>1493</v>
      </c>
      <c r="AM1691" s="59" t="s">
        <v>1494</v>
      </c>
      <c r="AN1691" s="59" t="s">
        <v>1385</v>
      </c>
      <c r="AO1691" s="59" t="s">
        <v>107</v>
      </c>
    </row>
    <row r="1692" spans="1:41" x14ac:dyDescent="0.15">
      <c r="A1692" s="59" t="s">
        <v>1904</v>
      </c>
      <c r="B1692" s="59" t="s">
        <v>1626</v>
      </c>
      <c r="C1692" s="59" t="s">
        <v>1627</v>
      </c>
      <c r="D1692" s="59" t="s">
        <v>1614</v>
      </c>
      <c r="E1692" s="59" t="s">
        <v>1615</v>
      </c>
      <c r="F1692" s="59" t="s">
        <v>1475</v>
      </c>
      <c r="G1692" s="59" t="s">
        <v>1406</v>
      </c>
      <c r="H1692" s="59" t="s">
        <v>1475</v>
      </c>
      <c r="I1692" s="59" t="s">
        <v>1406</v>
      </c>
      <c r="J1692" s="59" t="s">
        <v>1426</v>
      </c>
      <c r="K1692" s="59" t="s">
        <v>1616</v>
      </c>
      <c r="L1692" s="59" t="s">
        <v>1628</v>
      </c>
      <c r="M1692" s="59" t="s">
        <v>1618</v>
      </c>
      <c r="N1692" s="59" t="s">
        <v>1619</v>
      </c>
      <c r="O1692" s="59" t="s">
        <v>1620</v>
      </c>
      <c r="P1692" s="59" t="s">
        <v>1621</v>
      </c>
      <c r="Q1692" s="59" t="s">
        <v>1622</v>
      </c>
      <c r="R1692" s="59" t="s">
        <v>1623</v>
      </c>
      <c r="S1692" s="59" t="s">
        <v>1629</v>
      </c>
      <c r="T1692" s="59" t="s">
        <v>1630</v>
      </c>
      <c r="U1692" s="59" t="s">
        <v>1486</v>
      </c>
      <c r="V1692" s="59" t="s">
        <v>1487</v>
      </c>
      <c r="W1692" s="59" t="s">
        <v>1509</v>
      </c>
      <c r="X1692" s="59" t="s">
        <v>1487</v>
      </c>
      <c r="Y1692" s="59" t="s">
        <v>1490</v>
      </c>
      <c r="Z1692" s="59">
        <v>1281.46</v>
      </c>
      <c r="AA1692" s="59">
        <v>1281.46</v>
      </c>
      <c r="AB1692" s="59">
        <v>0</v>
      </c>
      <c r="AC1692" s="59">
        <v>1281.46</v>
      </c>
      <c r="AD1692" s="59">
        <v>0</v>
      </c>
      <c r="AE1692" s="59">
        <v>0</v>
      </c>
      <c r="AF1692" s="59" t="s">
        <v>1491</v>
      </c>
      <c r="AG1692" s="59" t="s">
        <v>1426</v>
      </c>
      <c r="AH1692" s="59" t="s">
        <v>1616</v>
      </c>
      <c r="AI1692" s="59" t="s">
        <v>1523</v>
      </c>
      <c r="AJ1692" s="59" t="s">
        <v>1486</v>
      </c>
      <c r="AK1692" s="59" t="s">
        <v>278</v>
      </c>
      <c r="AL1692" s="59" t="s">
        <v>1493</v>
      </c>
      <c r="AM1692" s="59" t="s">
        <v>1494</v>
      </c>
      <c r="AN1692" s="59" t="s">
        <v>1385</v>
      </c>
      <c r="AO1692" s="59" t="s">
        <v>107</v>
      </c>
    </row>
    <row r="1693" spans="1:41" x14ac:dyDescent="0.15">
      <c r="A1693" s="59" t="s">
        <v>1904</v>
      </c>
      <c r="B1693" s="59" t="s">
        <v>1626</v>
      </c>
      <c r="C1693" s="59" t="s">
        <v>1627</v>
      </c>
      <c r="D1693" s="59" t="s">
        <v>1614</v>
      </c>
      <c r="E1693" s="59" t="s">
        <v>1615</v>
      </c>
      <c r="F1693" s="59" t="s">
        <v>1475</v>
      </c>
      <c r="G1693" s="59" t="s">
        <v>1406</v>
      </c>
      <c r="H1693" s="59" t="s">
        <v>1475</v>
      </c>
      <c r="I1693" s="59" t="s">
        <v>1406</v>
      </c>
      <c r="J1693" s="59" t="s">
        <v>1426</v>
      </c>
      <c r="K1693" s="59" t="s">
        <v>1616</v>
      </c>
      <c r="L1693" s="59" t="s">
        <v>1628</v>
      </c>
      <c r="M1693" s="59" t="s">
        <v>1618</v>
      </c>
      <c r="N1693" s="59" t="s">
        <v>1619</v>
      </c>
      <c r="O1693" s="59" t="s">
        <v>1620</v>
      </c>
      <c r="P1693" s="59" t="s">
        <v>1621</v>
      </c>
      <c r="Q1693" s="59" t="s">
        <v>1622</v>
      </c>
      <c r="R1693" s="59" t="s">
        <v>1623</v>
      </c>
      <c r="S1693" s="59" t="s">
        <v>1629</v>
      </c>
      <c r="T1693" s="59" t="s">
        <v>1630</v>
      </c>
      <c r="U1693" s="59" t="s">
        <v>1486</v>
      </c>
      <c r="V1693" s="59" t="s">
        <v>1487</v>
      </c>
      <c r="W1693" s="59" t="s">
        <v>1488</v>
      </c>
      <c r="X1693" s="59" t="s">
        <v>1511</v>
      </c>
      <c r="Y1693" s="59" t="s">
        <v>1490</v>
      </c>
      <c r="Z1693" s="59">
        <v>11.9</v>
      </c>
      <c r="AA1693" s="59">
        <v>11.9</v>
      </c>
      <c r="AB1693" s="59">
        <v>0</v>
      </c>
      <c r="AC1693" s="59">
        <v>11.9</v>
      </c>
      <c r="AD1693" s="59">
        <v>0</v>
      </c>
      <c r="AE1693" s="59">
        <v>0</v>
      </c>
      <c r="AF1693" s="59" t="s">
        <v>1491</v>
      </c>
      <c r="AG1693" s="59" t="s">
        <v>1426</v>
      </c>
      <c r="AH1693" s="59" t="s">
        <v>1616</v>
      </c>
      <c r="AI1693" s="59" t="s">
        <v>1523</v>
      </c>
      <c r="AJ1693" s="59" t="s">
        <v>1486</v>
      </c>
      <c r="AK1693" s="59" t="s">
        <v>278</v>
      </c>
      <c r="AL1693" s="59" t="s">
        <v>1493</v>
      </c>
      <c r="AM1693" s="59" t="s">
        <v>1494</v>
      </c>
      <c r="AN1693" s="59" t="s">
        <v>1385</v>
      </c>
      <c r="AO1693" s="59" t="s">
        <v>107</v>
      </c>
    </row>
    <row r="1694" spans="1:41" x14ac:dyDescent="0.15">
      <c r="A1694" s="59" t="s">
        <v>1904</v>
      </c>
      <c r="B1694" s="59" t="s">
        <v>1819</v>
      </c>
      <c r="C1694" s="59" t="s">
        <v>1820</v>
      </c>
      <c r="D1694" s="59" t="s">
        <v>1614</v>
      </c>
      <c r="E1694" s="59" t="s">
        <v>1615</v>
      </c>
      <c r="F1694" s="59" t="s">
        <v>1475</v>
      </c>
      <c r="G1694" s="59" t="s">
        <v>1406</v>
      </c>
      <c r="H1694" s="59" t="s">
        <v>1475</v>
      </c>
      <c r="I1694" s="59" t="s">
        <v>1406</v>
      </c>
      <c r="J1694" s="59" t="s">
        <v>1426</v>
      </c>
      <c r="K1694" s="59" t="s">
        <v>1616</v>
      </c>
      <c r="L1694" s="59" t="s">
        <v>1821</v>
      </c>
      <c r="M1694" s="59" t="s">
        <v>1618</v>
      </c>
      <c r="N1694" s="59" t="s">
        <v>1619</v>
      </c>
      <c r="O1694" s="59" t="s">
        <v>1620</v>
      </c>
      <c r="P1694" s="59" t="s">
        <v>1621</v>
      </c>
      <c r="Q1694" s="59" t="s">
        <v>1622</v>
      </c>
      <c r="R1694" s="59" t="s">
        <v>1623</v>
      </c>
      <c r="S1694" s="59" t="s">
        <v>1822</v>
      </c>
      <c r="T1694" s="59" t="s">
        <v>1823</v>
      </c>
      <c r="U1694" s="59" t="s">
        <v>1486</v>
      </c>
      <c r="V1694" s="59" t="s">
        <v>1487</v>
      </c>
      <c r="W1694" s="59" t="s">
        <v>1509</v>
      </c>
      <c r="X1694" s="59" t="s">
        <v>1487</v>
      </c>
      <c r="Y1694" s="59" t="s">
        <v>1490</v>
      </c>
      <c r="Z1694" s="59">
        <v>889.7</v>
      </c>
      <c r="AA1694" s="59">
        <v>889.7</v>
      </c>
      <c r="AB1694" s="59">
        <v>0</v>
      </c>
      <c r="AC1694" s="59">
        <v>889.7</v>
      </c>
      <c r="AD1694" s="59">
        <v>0</v>
      </c>
      <c r="AE1694" s="59">
        <v>0</v>
      </c>
      <c r="AF1694" s="59" t="s">
        <v>1491</v>
      </c>
      <c r="AG1694" s="59" t="s">
        <v>1426</v>
      </c>
      <c r="AH1694" s="59" t="s">
        <v>1616</v>
      </c>
      <c r="AI1694" s="59" t="s">
        <v>1523</v>
      </c>
      <c r="AJ1694" s="59" t="s">
        <v>1486</v>
      </c>
      <c r="AK1694" s="59" t="s">
        <v>278</v>
      </c>
      <c r="AL1694" s="59" t="s">
        <v>1493</v>
      </c>
      <c r="AM1694" s="59" t="s">
        <v>1494</v>
      </c>
      <c r="AN1694" s="59" t="s">
        <v>1385</v>
      </c>
      <c r="AO1694" s="59" t="s">
        <v>107</v>
      </c>
    </row>
    <row r="1695" spans="1:41" x14ac:dyDescent="0.15">
      <c r="A1695" s="59" t="s">
        <v>1904</v>
      </c>
      <c r="B1695" s="59" t="s">
        <v>1819</v>
      </c>
      <c r="C1695" s="59" t="s">
        <v>1820</v>
      </c>
      <c r="D1695" s="59" t="s">
        <v>1614</v>
      </c>
      <c r="E1695" s="59" t="s">
        <v>1615</v>
      </c>
      <c r="F1695" s="59" t="s">
        <v>1475</v>
      </c>
      <c r="G1695" s="59" t="s">
        <v>1406</v>
      </c>
      <c r="H1695" s="59" t="s">
        <v>1475</v>
      </c>
      <c r="I1695" s="59" t="s">
        <v>1406</v>
      </c>
      <c r="J1695" s="59" t="s">
        <v>1426</v>
      </c>
      <c r="K1695" s="59" t="s">
        <v>1616</v>
      </c>
      <c r="L1695" s="59" t="s">
        <v>1821</v>
      </c>
      <c r="M1695" s="59" t="s">
        <v>1618</v>
      </c>
      <c r="N1695" s="59" t="s">
        <v>1619</v>
      </c>
      <c r="O1695" s="59" t="s">
        <v>1620</v>
      </c>
      <c r="P1695" s="59" t="s">
        <v>1621</v>
      </c>
      <c r="Q1695" s="59" t="s">
        <v>1622</v>
      </c>
      <c r="R1695" s="59" t="s">
        <v>1623</v>
      </c>
      <c r="S1695" s="59" t="s">
        <v>1822</v>
      </c>
      <c r="T1695" s="59" t="s">
        <v>1823</v>
      </c>
      <c r="U1695" s="59" t="s">
        <v>1486</v>
      </c>
      <c r="V1695" s="59" t="s">
        <v>1487</v>
      </c>
      <c r="W1695" s="59" t="s">
        <v>1488</v>
      </c>
      <c r="X1695" s="59" t="s">
        <v>1511</v>
      </c>
      <c r="Y1695" s="59" t="s">
        <v>1490</v>
      </c>
      <c r="Z1695" s="59">
        <v>8.3800000000000008</v>
      </c>
      <c r="AA1695" s="59">
        <v>8.3800000000000008</v>
      </c>
      <c r="AB1695" s="59">
        <v>0</v>
      </c>
      <c r="AC1695" s="59">
        <v>8.3800000000000008</v>
      </c>
      <c r="AD1695" s="59">
        <v>0</v>
      </c>
      <c r="AE1695" s="59">
        <v>0</v>
      </c>
      <c r="AF1695" s="59" t="s">
        <v>1491</v>
      </c>
      <c r="AG1695" s="59" t="s">
        <v>1426</v>
      </c>
      <c r="AH1695" s="59" t="s">
        <v>1616</v>
      </c>
      <c r="AI1695" s="59" t="s">
        <v>1523</v>
      </c>
      <c r="AJ1695" s="59" t="s">
        <v>1486</v>
      </c>
      <c r="AK1695" s="59" t="s">
        <v>278</v>
      </c>
      <c r="AL1695" s="59" t="s">
        <v>1493</v>
      </c>
      <c r="AM1695" s="59" t="s">
        <v>1494</v>
      </c>
      <c r="AN1695" s="59" t="s">
        <v>1385</v>
      </c>
      <c r="AO1695" s="59" t="s">
        <v>107</v>
      </c>
    </row>
    <row r="1696" spans="1:41" x14ac:dyDescent="0.15">
      <c r="A1696" s="59" t="s">
        <v>1904</v>
      </c>
      <c r="B1696" s="59" t="s">
        <v>1824</v>
      </c>
      <c r="C1696" s="59" t="s">
        <v>1825</v>
      </c>
      <c r="D1696" s="59" t="s">
        <v>1614</v>
      </c>
      <c r="E1696" s="59" t="s">
        <v>1615</v>
      </c>
      <c r="F1696" s="59" t="s">
        <v>1475</v>
      </c>
      <c r="G1696" s="59" t="s">
        <v>1406</v>
      </c>
      <c r="H1696" s="59" t="s">
        <v>1475</v>
      </c>
      <c r="I1696" s="59" t="s">
        <v>1406</v>
      </c>
      <c r="J1696" s="59" t="s">
        <v>1426</v>
      </c>
      <c r="K1696" s="59" t="s">
        <v>1616</v>
      </c>
      <c r="L1696" s="59" t="s">
        <v>1826</v>
      </c>
      <c r="M1696" s="59" t="s">
        <v>1618</v>
      </c>
      <c r="N1696" s="59" t="s">
        <v>1619</v>
      </c>
      <c r="O1696" s="59" t="s">
        <v>1620</v>
      </c>
      <c r="P1696" s="59" t="s">
        <v>1621</v>
      </c>
      <c r="Q1696" s="59" t="s">
        <v>1622</v>
      </c>
      <c r="R1696" s="59" t="s">
        <v>1623</v>
      </c>
      <c r="S1696" s="59" t="s">
        <v>1827</v>
      </c>
      <c r="T1696" s="59" t="s">
        <v>1828</v>
      </c>
      <c r="U1696" s="59" t="s">
        <v>1486</v>
      </c>
      <c r="V1696" s="59" t="s">
        <v>1487</v>
      </c>
      <c r="W1696" s="59" t="s">
        <v>1509</v>
      </c>
      <c r="X1696" s="59" t="s">
        <v>1487</v>
      </c>
      <c r="Y1696" s="59" t="s">
        <v>1490</v>
      </c>
      <c r="Z1696" s="59">
        <v>277.41000000000003</v>
      </c>
      <c r="AA1696" s="59">
        <v>277.41000000000003</v>
      </c>
      <c r="AB1696" s="59">
        <v>0</v>
      </c>
      <c r="AC1696" s="59">
        <v>277.41000000000003</v>
      </c>
      <c r="AD1696" s="59">
        <v>0</v>
      </c>
      <c r="AE1696" s="59">
        <v>0</v>
      </c>
      <c r="AF1696" s="59" t="s">
        <v>1491</v>
      </c>
      <c r="AG1696" s="59" t="s">
        <v>1426</v>
      </c>
      <c r="AH1696" s="59" t="s">
        <v>1616</v>
      </c>
      <c r="AI1696" s="59" t="s">
        <v>1523</v>
      </c>
      <c r="AJ1696" s="59" t="s">
        <v>1486</v>
      </c>
      <c r="AK1696" s="59" t="s">
        <v>278</v>
      </c>
      <c r="AL1696" s="59" t="s">
        <v>1493</v>
      </c>
      <c r="AM1696" s="59" t="s">
        <v>1494</v>
      </c>
      <c r="AN1696" s="59" t="s">
        <v>1385</v>
      </c>
      <c r="AO1696" s="59" t="s">
        <v>107</v>
      </c>
    </row>
    <row r="1697" spans="1:41" x14ac:dyDescent="0.15">
      <c r="A1697" s="59" t="s">
        <v>1904</v>
      </c>
      <c r="B1697" s="59" t="s">
        <v>1824</v>
      </c>
      <c r="C1697" s="59" t="s">
        <v>1825</v>
      </c>
      <c r="D1697" s="59" t="s">
        <v>1614</v>
      </c>
      <c r="E1697" s="59" t="s">
        <v>1615</v>
      </c>
      <c r="F1697" s="59" t="s">
        <v>1475</v>
      </c>
      <c r="G1697" s="59" t="s">
        <v>1406</v>
      </c>
      <c r="H1697" s="59" t="s">
        <v>1475</v>
      </c>
      <c r="I1697" s="59" t="s">
        <v>1406</v>
      </c>
      <c r="J1697" s="59" t="s">
        <v>1426</v>
      </c>
      <c r="K1697" s="59" t="s">
        <v>1616</v>
      </c>
      <c r="L1697" s="59" t="s">
        <v>1826</v>
      </c>
      <c r="M1697" s="59" t="s">
        <v>1618</v>
      </c>
      <c r="N1697" s="59" t="s">
        <v>1619</v>
      </c>
      <c r="O1697" s="59" t="s">
        <v>1620</v>
      </c>
      <c r="P1697" s="59" t="s">
        <v>1621</v>
      </c>
      <c r="Q1697" s="59" t="s">
        <v>1622</v>
      </c>
      <c r="R1697" s="59" t="s">
        <v>1623</v>
      </c>
      <c r="S1697" s="59" t="s">
        <v>1827</v>
      </c>
      <c r="T1697" s="59" t="s">
        <v>1828</v>
      </c>
      <c r="U1697" s="59" t="s">
        <v>1486</v>
      </c>
      <c r="V1697" s="59" t="s">
        <v>1487</v>
      </c>
      <c r="W1697" s="59" t="s">
        <v>1488</v>
      </c>
      <c r="X1697" s="59" t="s">
        <v>1511</v>
      </c>
      <c r="Y1697" s="59" t="s">
        <v>1490</v>
      </c>
      <c r="Z1697" s="59">
        <v>8.5500000000000007</v>
      </c>
      <c r="AA1697" s="59">
        <v>8.5500000000000007</v>
      </c>
      <c r="AB1697" s="59">
        <v>0</v>
      </c>
      <c r="AC1697" s="59">
        <v>8.5500000000000007</v>
      </c>
      <c r="AD1697" s="59">
        <v>0</v>
      </c>
      <c r="AE1697" s="59">
        <v>0</v>
      </c>
      <c r="AF1697" s="59" t="s">
        <v>1491</v>
      </c>
      <c r="AG1697" s="59" t="s">
        <v>1426</v>
      </c>
      <c r="AH1697" s="59" t="s">
        <v>1616</v>
      </c>
      <c r="AI1697" s="59" t="s">
        <v>1523</v>
      </c>
      <c r="AJ1697" s="59" t="s">
        <v>1486</v>
      </c>
      <c r="AK1697" s="59" t="s">
        <v>278</v>
      </c>
      <c r="AL1697" s="59" t="s">
        <v>1493</v>
      </c>
      <c r="AM1697" s="59" t="s">
        <v>1494</v>
      </c>
      <c r="AN1697" s="59" t="s">
        <v>1385</v>
      </c>
      <c r="AO1697" s="59" t="s">
        <v>107</v>
      </c>
    </row>
    <row r="1698" spans="1:41" x14ac:dyDescent="0.15">
      <c r="A1698" s="59" t="s">
        <v>1904</v>
      </c>
      <c r="B1698" s="59" t="s">
        <v>1631</v>
      </c>
      <c r="C1698" s="59" t="s">
        <v>1632</v>
      </c>
      <c r="D1698" s="59" t="s">
        <v>1614</v>
      </c>
      <c r="E1698" s="59" t="s">
        <v>1615</v>
      </c>
      <c r="F1698" s="59" t="s">
        <v>1475</v>
      </c>
      <c r="G1698" s="59" t="s">
        <v>1406</v>
      </c>
      <c r="H1698" s="59" t="s">
        <v>1475</v>
      </c>
      <c r="I1698" s="59" t="s">
        <v>1406</v>
      </c>
      <c r="J1698" s="59" t="s">
        <v>1426</v>
      </c>
      <c r="K1698" s="59" t="s">
        <v>1616</v>
      </c>
      <c r="L1698" s="59" t="s">
        <v>1633</v>
      </c>
      <c r="M1698" s="59" t="s">
        <v>1618</v>
      </c>
      <c r="N1698" s="59" t="s">
        <v>1619</v>
      </c>
      <c r="O1698" s="59" t="s">
        <v>1620</v>
      </c>
      <c r="P1698" s="59" t="s">
        <v>1621</v>
      </c>
      <c r="Q1698" s="59" t="s">
        <v>1622</v>
      </c>
      <c r="R1698" s="59" t="s">
        <v>1623</v>
      </c>
      <c r="S1698" s="59" t="s">
        <v>1634</v>
      </c>
      <c r="T1698" s="59" t="s">
        <v>1635</v>
      </c>
      <c r="U1698" s="59" t="s">
        <v>1486</v>
      </c>
      <c r="V1698" s="59" t="s">
        <v>1487</v>
      </c>
      <c r="W1698" s="59" t="s">
        <v>1508</v>
      </c>
      <c r="X1698" s="59" t="s">
        <v>1487</v>
      </c>
      <c r="Y1698" s="59" t="s">
        <v>1490</v>
      </c>
      <c r="Z1698" s="59">
        <v>2.06</v>
      </c>
      <c r="AA1698" s="59">
        <v>2.06</v>
      </c>
      <c r="AB1698" s="59">
        <v>0</v>
      </c>
      <c r="AC1698" s="59">
        <v>2.06</v>
      </c>
      <c r="AD1698" s="59">
        <v>0</v>
      </c>
      <c r="AE1698" s="59">
        <v>0</v>
      </c>
      <c r="AF1698" s="59" t="s">
        <v>1491</v>
      </c>
      <c r="AG1698" s="59" t="s">
        <v>1426</v>
      </c>
      <c r="AH1698" s="59" t="s">
        <v>1616</v>
      </c>
      <c r="AI1698" s="59" t="s">
        <v>1523</v>
      </c>
      <c r="AJ1698" s="59" t="s">
        <v>1486</v>
      </c>
      <c r="AK1698" s="59" t="s">
        <v>278</v>
      </c>
      <c r="AL1698" s="59" t="s">
        <v>1493</v>
      </c>
      <c r="AM1698" s="59" t="s">
        <v>1494</v>
      </c>
      <c r="AN1698" s="59" t="s">
        <v>1385</v>
      </c>
      <c r="AO1698" s="59" t="s">
        <v>107</v>
      </c>
    </row>
    <row r="1699" spans="1:41" x14ac:dyDescent="0.15">
      <c r="A1699" s="59" t="s">
        <v>1904</v>
      </c>
      <c r="B1699" s="59" t="s">
        <v>1631</v>
      </c>
      <c r="C1699" s="59" t="s">
        <v>1632</v>
      </c>
      <c r="D1699" s="59" t="s">
        <v>1614</v>
      </c>
      <c r="E1699" s="59" t="s">
        <v>1615</v>
      </c>
      <c r="F1699" s="59" t="s">
        <v>1475</v>
      </c>
      <c r="G1699" s="59" t="s">
        <v>1406</v>
      </c>
      <c r="H1699" s="59" t="s">
        <v>1475</v>
      </c>
      <c r="I1699" s="59" t="s">
        <v>1406</v>
      </c>
      <c r="J1699" s="59" t="s">
        <v>1426</v>
      </c>
      <c r="K1699" s="59" t="s">
        <v>1616</v>
      </c>
      <c r="L1699" s="59" t="s">
        <v>1633</v>
      </c>
      <c r="M1699" s="59" t="s">
        <v>1618</v>
      </c>
      <c r="N1699" s="59" t="s">
        <v>1619</v>
      </c>
      <c r="O1699" s="59" t="s">
        <v>1620</v>
      </c>
      <c r="P1699" s="59" t="s">
        <v>1621</v>
      </c>
      <c r="Q1699" s="59" t="s">
        <v>1622</v>
      </c>
      <c r="R1699" s="59" t="s">
        <v>1623</v>
      </c>
      <c r="S1699" s="59" t="s">
        <v>1634</v>
      </c>
      <c r="T1699" s="59" t="s">
        <v>1635</v>
      </c>
      <c r="U1699" s="59" t="s">
        <v>1486</v>
      </c>
      <c r="V1699" s="59" t="s">
        <v>1487</v>
      </c>
      <c r="W1699" s="59" t="s">
        <v>1509</v>
      </c>
      <c r="X1699" s="59" t="s">
        <v>1487</v>
      </c>
      <c r="Y1699" s="59" t="s">
        <v>1490</v>
      </c>
      <c r="Z1699" s="59">
        <v>73.64</v>
      </c>
      <c r="AA1699" s="59">
        <v>73.64</v>
      </c>
      <c r="AB1699" s="59">
        <v>0</v>
      </c>
      <c r="AC1699" s="59">
        <v>73.64</v>
      </c>
      <c r="AD1699" s="59">
        <v>0</v>
      </c>
      <c r="AE1699" s="59">
        <v>0</v>
      </c>
      <c r="AF1699" s="59" t="s">
        <v>1491</v>
      </c>
      <c r="AG1699" s="59" t="s">
        <v>1426</v>
      </c>
      <c r="AH1699" s="59" t="s">
        <v>1616</v>
      </c>
      <c r="AI1699" s="59" t="s">
        <v>1523</v>
      </c>
      <c r="AJ1699" s="59" t="s">
        <v>1486</v>
      </c>
      <c r="AK1699" s="59" t="s">
        <v>278</v>
      </c>
      <c r="AL1699" s="59" t="s">
        <v>1493</v>
      </c>
      <c r="AM1699" s="59" t="s">
        <v>1494</v>
      </c>
      <c r="AN1699" s="59" t="s">
        <v>1385</v>
      </c>
      <c r="AO1699" s="59" t="s">
        <v>107</v>
      </c>
    </row>
    <row r="1700" spans="1:41" x14ac:dyDescent="0.15">
      <c r="A1700" s="59" t="s">
        <v>1904</v>
      </c>
      <c r="B1700" s="59" t="s">
        <v>1631</v>
      </c>
      <c r="C1700" s="59" t="s">
        <v>1632</v>
      </c>
      <c r="D1700" s="59" t="s">
        <v>1614</v>
      </c>
      <c r="E1700" s="59" t="s">
        <v>1615</v>
      </c>
      <c r="F1700" s="59" t="s">
        <v>1475</v>
      </c>
      <c r="G1700" s="59" t="s">
        <v>1406</v>
      </c>
      <c r="H1700" s="59" t="s">
        <v>1475</v>
      </c>
      <c r="I1700" s="59" t="s">
        <v>1406</v>
      </c>
      <c r="J1700" s="59" t="s">
        <v>1426</v>
      </c>
      <c r="K1700" s="59" t="s">
        <v>1616</v>
      </c>
      <c r="L1700" s="59" t="s">
        <v>1633</v>
      </c>
      <c r="M1700" s="59" t="s">
        <v>1618</v>
      </c>
      <c r="N1700" s="59" t="s">
        <v>1619</v>
      </c>
      <c r="O1700" s="59" t="s">
        <v>1620</v>
      </c>
      <c r="P1700" s="59" t="s">
        <v>1621</v>
      </c>
      <c r="Q1700" s="59" t="s">
        <v>1622</v>
      </c>
      <c r="R1700" s="59" t="s">
        <v>1623</v>
      </c>
      <c r="S1700" s="59" t="s">
        <v>1634</v>
      </c>
      <c r="T1700" s="59" t="s">
        <v>1635</v>
      </c>
      <c r="U1700" s="59" t="s">
        <v>1486</v>
      </c>
      <c r="V1700" s="59" t="s">
        <v>1487</v>
      </c>
      <c r="W1700" s="59" t="s">
        <v>1488</v>
      </c>
      <c r="X1700" s="59" t="s">
        <v>1511</v>
      </c>
      <c r="Y1700" s="59" t="s">
        <v>1490</v>
      </c>
      <c r="Z1700" s="59">
        <v>2.0499999999999998</v>
      </c>
      <c r="AA1700" s="59">
        <v>2.0499999999999998</v>
      </c>
      <c r="AB1700" s="59">
        <v>0</v>
      </c>
      <c r="AC1700" s="59">
        <v>2.0499999999999998</v>
      </c>
      <c r="AD1700" s="59">
        <v>0</v>
      </c>
      <c r="AE1700" s="59">
        <v>0</v>
      </c>
      <c r="AF1700" s="59" t="s">
        <v>1491</v>
      </c>
      <c r="AG1700" s="59" t="s">
        <v>1426</v>
      </c>
      <c r="AH1700" s="59" t="s">
        <v>1616</v>
      </c>
      <c r="AI1700" s="59" t="s">
        <v>1523</v>
      </c>
      <c r="AJ1700" s="59" t="s">
        <v>1486</v>
      </c>
      <c r="AK1700" s="59" t="s">
        <v>278</v>
      </c>
      <c r="AL1700" s="59" t="s">
        <v>1493</v>
      </c>
      <c r="AM1700" s="59" t="s">
        <v>1494</v>
      </c>
      <c r="AN1700" s="59" t="s">
        <v>1385</v>
      </c>
      <c r="AO1700" s="59" t="s">
        <v>107</v>
      </c>
    </row>
    <row r="1701" spans="1:41" x14ac:dyDescent="0.15">
      <c r="A1701" s="59" t="s">
        <v>1904</v>
      </c>
      <c r="B1701" s="59" t="s">
        <v>1636</v>
      </c>
      <c r="C1701" s="59" t="s">
        <v>1637</v>
      </c>
      <c r="D1701" s="59" t="s">
        <v>1638</v>
      </c>
      <c r="E1701" s="59" t="s">
        <v>1639</v>
      </c>
      <c r="F1701" s="59" t="s">
        <v>1475</v>
      </c>
      <c r="G1701" s="59" t="s">
        <v>1406</v>
      </c>
      <c r="H1701" s="59" t="s">
        <v>1475</v>
      </c>
      <c r="I1701" s="59" t="s">
        <v>1406</v>
      </c>
      <c r="J1701" s="59" t="s">
        <v>727</v>
      </c>
      <c r="K1701" s="59" t="s">
        <v>1640</v>
      </c>
      <c r="L1701" s="59" t="s">
        <v>1641</v>
      </c>
      <c r="M1701" s="59" t="s">
        <v>1478</v>
      </c>
      <c r="N1701" s="59" t="s">
        <v>1479</v>
      </c>
      <c r="O1701" s="59" t="s">
        <v>1480</v>
      </c>
      <c r="P1701" s="59" t="s">
        <v>1481</v>
      </c>
      <c r="Q1701" s="59" t="s">
        <v>1482</v>
      </c>
      <c r="R1701" s="59" t="s">
        <v>1483</v>
      </c>
      <c r="S1701" s="59" t="s">
        <v>1642</v>
      </c>
      <c r="T1701" s="59" t="s">
        <v>1643</v>
      </c>
      <c r="U1701" s="59" t="s">
        <v>1486</v>
      </c>
      <c r="V1701" s="59" t="s">
        <v>1487</v>
      </c>
      <c r="W1701" s="59" t="s">
        <v>1508</v>
      </c>
      <c r="X1701" s="59" t="s">
        <v>1487</v>
      </c>
      <c r="Y1701" s="59" t="s">
        <v>1490</v>
      </c>
      <c r="Z1701" s="59">
        <v>3156.92</v>
      </c>
      <c r="AA1701" s="59">
        <v>3156.92</v>
      </c>
      <c r="AB1701" s="59">
        <v>0</v>
      </c>
      <c r="AC1701" s="59">
        <v>3156.92</v>
      </c>
      <c r="AD1701" s="59">
        <v>0</v>
      </c>
      <c r="AE1701" s="59">
        <v>0</v>
      </c>
      <c r="AF1701" s="59" t="s">
        <v>1491</v>
      </c>
      <c r="AG1701" s="59" t="s">
        <v>727</v>
      </c>
      <c r="AH1701" s="59" t="s">
        <v>1644</v>
      </c>
      <c r="AI1701" s="59" t="s">
        <v>1492</v>
      </c>
      <c r="AJ1701" s="59" t="s">
        <v>1486</v>
      </c>
      <c r="AK1701" s="59" t="s">
        <v>278</v>
      </c>
      <c r="AL1701" s="59" t="s">
        <v>1493</v>
      </c>
      <c r="AM1701" s="59" t="s">
        <v>1494</v>
      </c>
      <c r="AN1701" s="59" t="s">
        <v>1384</v>
      </c>
      <c r="AO1701" s="59" t="s">
        <v>107</v>
      </c>
    </row>
    <row r="1702" spans="1:41" x14ac:dyDescent="0.15">
      <c r="A1702" s="59" t="s">
        <v>1904</v>
      </c>
      <c r="B1702" s="59" t="s">
        <v>1636</v>
      </c>
      <c r="C1702" s="59" t="s">
        <v>1637</v>
      </c>
      <c r="D1702" s="59" t="s">
        <v>1638</v>
      </c>
      <c r="E1702" s="59" t="s">
        <v>1639</v>
      </c>
      <c r="F1702" s="59" t="s">
        <v>1475</v>
      </c>
      <c r="G1702" s="59" t="s">
        <v>1406</v>
      </c>
      <c r="H1702" s="59" t="s">
        <v>1475</v>
      </c>
      <c r="I1702" s="59" t="s">
        <v>1406</v>
      </c>
      <c r="J1702" s="59" t="s">
        <v>727</v>
      </c>
      <c r="K1702" s="59" t="s">
        <v>1640</v>
      </c>
      <c r="L1702" s="59" t="s">
        <v>1641</v>
      </c>
      <c r="M1702" s="59" t="s">
        <v>1478</v>
      </c>
      <c r="N1702" s="59" t="s">
        <v>1479</v>
      </c>
      <c r="O1702" s="59" t="s">
        <v>1480</v>
      </c>
      <c r="P1702" s="59" t="s">
        <v>1481</v>
      </c>
      <c r="Q1702" s="59" t="s">
        <v>1482</v>
      </c>
      <c r="R1702" s="59" t="s">
        <v>1483</v>
      </c>
      <c r="S1702" s="59" t="s">
        <v>1642</v>
      </c>
      <c r="T1702" s="59" t="s">
        <v>1643</v>
      </c>
      <c r="U1702" s="59" t="s">
        <v>1486</v>
      </c>
      <c r="V1702" s="59" t="s">
        <v>1487</v>
      </c>
      <c r="W1702" s="59" t="s">
        <v>1509</v>
      </c>
      <c r="X1702" s="59" t="s">
        <v>1487</v>
      </c>
      <c r="Y1702" s="59" t="s">
        <v>1490</v>
      </c>
      <c r="Z1702" s="59">
        <v>8324.68</v>
      </c>
      <c r="AA1702" s="59">
        <v>8324.68</v>
      </c>
      <c r="AB1702" s="59">
        <v>0</v>
      </c>
      <c r="AC1702" s="59">
        <v>8324.68</v>
      </c>
      <c r="AD1702" s="59">
        <v>0</v>
      </c>
      <c r="AE1702" s="59">
        <v>0</v>
      </c>
      <c r="AF1702" s="59" t="s">
        <v>1491</v>
      </c>
      <c r="AG1702" s="59" t="s">
        <v>727</v>
      </c>
      <c r="AH1702" s="59" t="s">
        <v>1644</v>
      </c>
      <c r="AI1702" s="59" t="s">
        <v>1492</v>
      </c>
      <c r="AJ1702" s="59" t="s">
        <v>1486</v>
      </c>
      <c r="AK1702" s="59" t="s">
        <v>278</v>
      </c>
      <c r="AL1702" s="59" t="s">
        <v>1493</v>
      </c>
      <c r="AM1702" s="59" t="s">
        <v>1494</v>
      </c>
      <c r="AN1702" s="59" t="s">
        <v>1384</v>
      </c>
      <c r="AO1702" s="59" t="s">
        <v>107</v>
      </c>
    </row>
    <row r="1703" spans="1:41" x14ac:dyDescent="0.15">
      <c r="A1703" s="59" t="s">
        <v>1904</v>
      </c>
      <c r="B1703" s="59" t="s">
        <v>1636</v>
      </c>
      <c r="C1703" s="59" t="s">
        <v>1637</v>
      </c>
      <c r="D1703" s="59" t="s">
        <v>1638</v>
      </c>
      <c r="E1703" s="59" t="s">
        <v>1639</v>
      </c>
      <c r="F1703" s="59" t="s">
        <v>1475</v>
      </c>
      <c r="G1703" s="59" t="s">
        <v>1406</v>
      </c>
      <c r="H1703" s="59" t="s">
        <v>1475</v>
      </c>
      <c r="I1703" s="59" t="s">
        <v>1406</v>
      </c>
      <c r="J1703" s="59" t="s">
        <v>727</v>
      </c>
      <c r="K1703" s="59" t="s">
        <v>1640</v>
      </c>
      <c r="L1703" s="59" t="s">
        <v>1641</v>
      </c>
      <c r="M1703" s="59" t="s">
        <v>1478</v>
      </c>
      <c r="N1703" s="59" t="s">
        <v>1479</v>
      </c>
      <c r="O1703" s="59" t="s">
        <v>1480</v>
      </c>
      <c r="P1703" s="59" t="s">
        <v>1481</v>
      </c>
      <c r="Q1703" s="59" t="s">
        <v>1482</v>
      </c>
      <c r="R1703" s="59" t="s">
        <v>1483</v>
      </c>
      <c r="S1703" s="59" t="s">
        <v>1642</v>
      </c>
      <c r="T1703" s="59" t="s">
        <v>1643</v>
      </c>
      <c r="U1703" s="59" t="s">
        <v>1486</v>
      </c>
      <c r="V1703" s="59" t="s">
        <v>1487</v>
      </c>
      <c r="W1703" s="59" t="s">
        <v>1488</v>
      </c>
      <c r="X1703" s="59" t="s">
        <v>1511</v>
      </c>
      <c r="Y1703" s="59" t="s">
        <v>1490</v>
      </c>
      <c r="Z1703" s="59">
        <v>272.69</v>
      </c>
      <c r="AA1703" s="59">
        <v>272.69</v>
      </c>
      <c r="AB1703" s="59">
        <v>0</v>
      </c>
      <c r="AC1703" s="59">
        <v>272.69</v>
      </c>
      <c r="AD1703" s="59">
        <v>0</v>
      </c>
      <c r="AE1703" s="59">
        <v>0</v>
      </c>
      <c r="AF1703" s="59" t="s">
        <v>1491</v>
      </c>
      <c r="AG1703" s="59" t="s">
        <v>727</v>
      </c>
      <c r="AH1703" s="59" t="s">
        <v>1644</v>
      </c>
      <c r="AI1703" s="59" t="s">
        <v>1492</v>
      </c>
      <c r="AJ1703" s="59" t="s">
        <v>1486</v>
      </c>
      <c r="AK1703" s="59" t="s">
        <v>278</v>
      </c>
      <c r="AL1703" s="59" t="s">
        <v>1493</v>
      </c>
      <c r="AM1703" s="59" t="s">
        <v>1494</v>
      </c>
      <c r="AN1703" s="59" t="s">
        <v>1384</v>
      </c>
      <c r="AO1703" s="59" t="s">
        <v>107</v>
      </c>
    </row>
    <row r="1704" spans="1:41" x14ac:dyDescent="0.15">
      <c r="A1704" s="59" t="s">
        <v>1904</v>
      </c>
      <c r="B1704" s="59" t="s">
        <v>1636</v>
      </c>
      <c r="C1704" s="59" t="s">
        <v>1637</v>
      </c>
      <c r="D1704" s="59" t="s">
        <v>1638</v>
      </c>
      <c r="E1704" s="59" t="s">
        <v>1639</v>
      </c>
      <c r="F1704" s="59" t="s">
        <v>1475</v>
      </c>
      <c r="G1704" s="59" t="s">
        <v>1406</v>
      </c>
      <c r="H1704" s="59" t="s">
        <v>1475</v>
      </c>
      <c r="I1704" s="59" t="s">
        <v>1406</v>
      </c>
      <c r="J1704" s="59" t="s">
        <v>727</v>
      </c>
      <c r="K1704" s="59" t="s">
        <v>1640</v>
      </c>
      <c r="L1704" s="59" t="s">
        <v>1641</v>
      </c>
      <c r="M1704" s="59" t="s">
        <v>1478</v>
      </c>
      <c r="N1704" s="59" t="s">
        <v>1479</v>
      </c>
      <c r="O1704" s="59" t="s">
        <v>1480</v>
      </c>
      <c r="P1704" s="59" t="s">
        <v>1481</v>
      </c>
      <c r="Q1704" s="59" t="s">
        <v>1482</v>
      </c>
      <c r="R1704" s="59" t="s">
        <v>1483</v>
      </c>
      <c r="S1704" s="59" t="s">
        <v>1642</v>
      </c>
      <c r="T1704" s="59" t="s">
        <v>1643</v>
      </c>
      <c r="U1704" s="59" t="s">
        <v>1486</v>
      </c>
      <c r="V1704" s="59" t="s">
        <v>1487</v>
      </c>
      <c r="W1704" s="59" t="s">
        <v>1513</v>
      </c>
      <c r="X1704" s="59" t="s">
        <v>1487</v>
      </c>
      <c r="Y1704" s="59" t="s">
        <v>1490</v>
      </c>
      <c r="Z1704" s="59">
        <v>8245.7099999999991</v>
      </c>
      <c r="AA1704" s="59">
        <v>8245.7099999999991</v>
      </c>
      <c r="AB1704" s="59">
        <v>0</v>
      </c>
      <c r="AC1704" s="59">
        <v>8245.7099999999991</v>
      </c>
      <c r="AD1704" s="59">
        <v>0</v>
      </c>
      <c r="AE1704" s="59">
        <v>0</v>
      </c>
      <c r="AF1704" s="59" t="s">
        <v>1491</v>
      </c>
      <c r="AG1704" s="59" t="s">
        <v>727</v>
      </c>
      <c r="AH1704" s="59" t="s">
        <v>1644</v>
      </c>
      <c r="AI1704" s="59" t="s">
        <v>1492</v>
      </c>
      <c r="AJ1704" s="59" t="s">
        <v>1486</v>
      </c>
      <c r="AK1704" s="59" t="s">
        <v>278</v>
      </c>
      <c r="AL1704" s="59" t="s">
        <v>1493</v>
      </c>
      <c r="AM1704" s="59" t="s">
        <v>1494</v>
      </c>
      <c r="AN1704" s="59" t="s">
        <v>1384</v>
      </c>
      <c r="AO1704" s="59" t="s">
        <v>107</v>
      </c>
    </row>
    <row r="1705" spans="1:41" x14ac:dyDescent="0.15">
      <c r="A1705" s="59" t="s">
        <v>1904</v>
      </c>
      <c r="B1705" s="59" t="s">
        <v>1881</v>
      </c>
      <c r="C1705" s="59" t="s">
        <v>1882</v>
      </c>
      <c r="D1705" s="59" t="s">
        <v>1517</v>
      </c>
      <c r="E1705" s="59" t="s">
        <v>559</v>
      </c>
      <c r="F1705" s="59" t="s">
        <v>1475</v>
      </c>
      <c r="G1705" s="59" t="s">
        <v>1406</v>
      </c>
      <c r="H1705" s="59" t="s">
        <v>1475</v>
      </c>
      <c r="I1705" s="59" t="s">
        <v>1406</v>
      </c>
      <c r="J1705" s="59" t="s">
        <v>737</v>
      </c>
      <c r="K1705" s="59" t="s">
        <v>1518</v>
      </c>
      <c r="L1705" s="59" t="s">
        <v>1883</v>
      </c>
      <c r="M1705" s="59" t="s">
        <v>1478</v>
      </c>
      <c r="N1705" s="59" t="s">
        <v>1479</v>
      </c>
      <c r="O1705" s="59" t="s">
        <v>1480</v>
      </c>
      <c r="P1705" s="59" t="s">
        <v>1481</v>
      </c>
      <c r="Q1705" s="59" t="s">
        <v>1482</v>
      </c>
      <c r="R1705" s="59" t="s">
        <v>1483</v>
      </c>
      <c r="S1705" s="59" t="s">
        <v>1884</v>
      </c>
      <c r="T1705" s="59" t="s">
        <v>1885</v>
      </c>
      <c r="U1705" s="59" t="s">
        <v>1486</v>
      </c>
      <c r="V1705" s="59" t="s">
        <v>1487</v>
      </c>
      <c r="W1705" s="59" t="s">
        <v>1488</v>
      </c>
      <c r="X1705" s="59" t="s">
        <v>1511</v>
      </c>
      <c r="Y1705" s="59" t="s">
        <v>1490</v>
      </c>
      <c r="Z1705" s="59">
        <v>14.35</v>
      </c>
      <c r="AA1705" s="59">
        <v>14.35</v>
      </c>
      <c r="AB1705" s="59">
        <v>0</v>
      </c>
      <c r="AC1705" s="59">
        <v>14.35</v>
      </c>
      <c r="AD1705" s="59">
        <v>0</v>
      </c>
      <c r="AE1705" s="59">
        <v>0</v>
      </c>
      <c r="AF1705" s="59" t="s">
        <v>1491</v>
      </c>
      <c r="AG1705" s="59" t="s">
        <v>737</v>
      </c>
      <c r="AH1705" s="59" t="s">
        <v>1518</v>
      </c>
      <c r="AI1705" s="59" t="s">
        <v>1523</v>
      </c>
      <c r="AJ1705" s="59" t="s">
        <v>1486</v>
      </c>
      <c r="AK1705" s="59" t="s">
        <v>278</v>
      </c>
      <c r="AL1705" s="59" t="s">
        <v>1493</v>
      </c>
      <c r="AM1705" s="59" t="s">
        <v>1494</v>
      </c>
      <c r="AN1705" s="59" t="s">
        <v>1384</v>
      </c>
      <c r="AO1705" s="59" t="s">
        <v>107</v>
      </c>
    </row>
    <row r="1706" spans="1:41" x14ac:dyDescent="0.15">
      <c r="A1706" s="59" t="s">
        <v>1904</v>
      </c>
      <c r="B1706" s="59" t="s">
        <v>1881</v>
      </c>
      <c r="C1706" s="59" t="s">
        <v>1882</v>
      </c>
      <c r="D1706" s="59" t="s">
        <v>1517</v>
      </c>
      <c r="E1706" s="59" t="s">
        <v>559</v>
      </c>
      <c r="F1706" s="59" t="s">
        <v>1475</v>
      </c>
      <c r="G1706" s="59" t="s">
        <v>1406</v>
      </c>
      <c r="H1706" s="59" t="s">
        <v>1475</v>
      </c>
      <c r="I1706" s="59" t="s">
        <v>1406</v>
      </c>
      <c r="J1706" s="59" t="s">
        <v>737</v>
      </c>
      <c r="K1706" s="59" t="s">
        <v>1518</v>
      </c>
      <c r="L1706" s="59" t="s">
        <v>1883</v>
      </c>
      <c r="M1706" s="59" t="s">
        <v>1478</v>
      </c>
      <c r="N1706" s="59" t="s">
        <v>1479</v>
      </c>
      <c r="O1706" s="59" t="s">
        <v>1480</v>
      </c>
      <c r="P1706" s="59" t="s">
        <v>1481</v>
      </c>
      <c r="Q1706" s="59" t="s">
        <v>1482</v>
      </c>
      <c r="R1706" s="59" t="s">
        <v>1483</v>
      </c>
      <c r="S1706" s="59" t="s">
        <v>1884</v>
      </c>
      <c r="T1706" s="59" t="s">
        <v>1885</v>
      </c>
      <c r="U1706" s="59" t="s">
        <v>1486</v>
      </c>
      <c r="V1706" s="59" t="s">
        <v>1487</v>
      </c>
      <c r="W1706" s="59" t="s">
        <v>1522</v>
      </c>
      <c r="X1706" s="59" t="s">
        <v>1487</v>
      </c>
      <c r="Y1706" s="59" t="s">
        <v>1490</v>
      </c>
      <c r="Z1706" s="59">
        <v>506.89</v>
      </c>
      <c r="AA1706" s="59">
        <v>506.89</v>
      </c>
      <c r="AB1706" s="59">
        <v>0</v>
      </c>
      <c r="AC1706" s="59">
        <v>506.89</v>
      </c>
      <c r="AD1706" s="59">
        <v>0</v>
      </c>
      <c r="AE1706" s="59">
        <v>0</v>
      </c>
      <c r="AF1706" s="59" t="s">
        <v>1491</v>
      </c>
      <c r="AG1706" s="59" t="s">
        <v>737</v>
      </c>
      <c r="AH1706" s="59" t="s">
        <v>1518</v>
      </c>
      <c r="AI1706" s="59" t="s">
        <v>1523</v>
      </c>
      <c r="AJ1706" s="59" t="s">
        <v>1486</v>
      </c>
      <c r="AK1706" s="59" t="s">
        <v>278</v>
      </c>
      <c r="AL1706" s="59" t="s">
        <v>1493</v>
      </c>
      <c r="AM1706" s="59" t="s">
        <v>1494</v>
      </c>
      <c r="AN1706" s="59" t="s">
        <v>1384</v>
      </c>
      <c r="AO1706" s="59" t="s">
        <v>107</v>
      </c>
    </row>
    <row r="1707" spans="1:41" x14ac:dyDescent="0.15">
      <c r="A1707" s="59" t="s">
        <v>1904</v>
      </c>
      <c r="B1707" s="59" t="s">
        <v>1645</v>
      </c>
      <c r="C1707" s="59" t="s">
        <v>1646</v>
      </c>
      <c r="D1707" s="59" t="s">
        <v>1517</v>
      </c>
      <c r="E1707" s="59" t="s">
        <v>559</v>
      </c>
      <c r="F1707" s="59" t="s">
        <v>1475</v>
      </c>
      <c r="G1707" s="59" t="s">
        <v>1406</v>
      </c>
      <c r="H1707" s="59" t="s">
        <v>1475</v>
      </c>
      <c r="I1707" s="59" t="s">
        <v>1406</v>
      </c>
      <c r="J1707" s="59" t="s">
        <v>737</v>
      </c>
      <c r="K1707" s="59" t="s">
        <v>1518</v>
      </c>
      <c r="L1707" s="59" t="s">
        <v>1647</v>
      </c>
      <c r="M1707" s="59" t="s">
        <v>1478</v>
      </c>
      <c r="N1707" s="59" t="s">
        <v>1479</v>
      </c>
      <c r="O1707" s="59" t="s">
        <v>1480</v>
      </c>
      <c r="P1707" s="59" t="s">
        <v>1481</v>
      </c>
      <c r="Q1707" s="59" t="s">
        <v>1482</v>
      </c>
      <c r="R1707" s="59" t="s">
        <v>1483</v>
      </c>
      <c r="S1707" s="59" t="s">
        <v>1648</v>
      </c>
      <c r="T1707" s="59" t="s">
        <v>1649</v>
      </c>
      <c r="U1707" s="59" t="s">
        <v>1486</v>
      </c>
      <c r="V1707" s="59" t="s">
        <v>1487</v>
      </c>
      <c r="W1707" s="59" t="s">
        <v>1488</v>
      </c>
      <c r="X1707" s="59" t="s">
        <v>1511</v>
      </c>
      <c r="Y1707" s="59" t="s">
        <v>1490</v>
      </c>
      <c r="Z1707" s="59">
        <v>8.81</v>
      </c>
      <c r="AA1707" s="59">
        <v>8.81</v>
      </c>
      <c r="AB1707" s="59">
        <v>0</v>
      </c>
      <c r="AC1707" s="59">
        <v>8.81</v>
      </c>
      <c r="AD1707" s="59">
        <v>0</v>
      </c>
      <c r="AE1707" s="59">
        <v>0</v>
      </c>
      <c r="AF1707" s="59" t="s">
        <v>1491</v>
      </c>
      <c r="AG1707" s="59" t="s">
        <v>737</v>
      </c>
      <c r="AH1707" s="59" t="s">
        <v>1518</v>
      </c>
      <c r="AI1707" s="59" t="s">
        <v>1523</v>
      </c>
      <c r="AJ1707" s="59" t="s">
        <v>1486</v>
      </c>
      <c r="AK1707" s="59" t="s">
        <v>278</v>
      </c>
      <c r="AL1707" s="59" t="s">
        <v>1493</v>
      </c>
      <c r="AM1707" s="59" t="s">
        <v>1494</v>
      </c>
      <c r="AN1707" s="59" t="s">
        <v>1384</v>
      </c>
      <c r="AO1707" s="59" t="s">
        <v>107</v>
      </c>
    </row>
    <row r="1708" spans="1:41" x14ac:dyDescent="0.15">
      <c r="A1708" s="59" t="s">
        <v>1904</v>
      </c>
      <c r="B1708" s="59" t="s">
        <v>1645</v>
      </c>
      <c r="C1708" s="59" t="s">
        <v>1646</v>
      </c>
      <c r="D1708" s="59" t="s">
        <v>1517</v>
      </c>
      <c r="E1708" s="59" t="s">
        <v>559</v>
      </c>
      <c r="F1708" s="59" t="s">
        <v>1475</v>
      </c>
      <c r="G1708" s="59" t="s">
        <v>1406</v>
      </c>
      <c r="H1708" s="59" t="s">
        <v>1475</v>
      </c>
      <c r="I1708" s="59" t="s">
        <v>1406</v>
      </c>
      <c r="J1708" s="59" t="s">
        <v>737</v>
      </c>
      <c r="K1708" s="59" t="s">
        <v>1518</v>
      </c>
      <c r="L1708" s="59" t="s">
        <v>1647</v>
      </c>
      <c r="M1708" s="59" t="s">
        <v>1478</v>
      </c>
      <c r="N1708" s="59" t="s">
        <v>1479</v>
      </c>
      <c r="O1708" s="59" t="s">
        <v>1480</v>
      </c>
      <c r="P1708" s="59" t="s">
        <v>1481</v>
      </c>
      <c r="Q1708" s="59" t="s">
        <v>1482</v>
      </c>
      <c r="R1708" s="59" t="s">
        <v>1483</v>
      </c>
      <c r="S1708" s="59" t="s">
        <v>1648</v>
      </c>
      <c r="T1708" s="59" t="s">
        <v>1649</v>
      </c>
      <c r="U1708" s="59" t="s">
        <v>1486</v>
      </c>
      <c r="V1708" s="59" t="s">
        <v>1487</v>
      </c>
      <c r="W1708" s="59" t="s">
        <v>1522</v>
      </c>
      <c r="X1708" s="59" t="s">
        <v>1487</v>
      </c>
      <c r="Y1708" s="59" t="s">
        <v>1490</v>
      </c>
      <c r="Z1708" s="59">
        <v>312.76</v>
      </c>
      <c r="AA1708" s="59">
        <v>312.76</v>
      </c>
      <c r="AB1708" s="59">
        <v>0</v>
      </c>
      <c r="AC1708" s="59">
        <v>312.76</v>
      </c>
      <c r="AD1708" s="59">
        <v>0</v>
      </c>
      <c r="AE1708" s="59">
        <v>0</v>
      </c>
      <c r="AF1708" s="59" t="s">
        <v>1491</v>
      </c>
      <c r="AG1708" s="59" t="s">
        <v>737</v>
      </c>
      <c r="AH1708" s="59" t="s">
        <v>1518</v>
      </c>
      <c r="AI1708" s="59" t="s">
        <v>1523</v>
      </c>
      <c r="AJ1708" s="59" t="s">
        <v>1486</v>
      </c>
      <c r="AK1708" s="59" t="s">
        <v>278</v>
      </c>
      <c r="AL1708" s="59" t="s">
        <v>1493</v>
      </c>
      <c r="AM1708" s="59" t="s">
        <v>1494</v>
      </c>
      <c r="AN1708" s="59" t="s">
        <v>1384</v>
      </c>
      <c r="AO1708" s="59" t="s">
        <v>107</v>
      </c>
    </row>
    <row r="1709" spans="1:41" x14ac:dyDescent="0.15">
      <c r="A1709" s="59" t="s">
        <v>1904</v>
      </c>
      <c r="B1709" s="59" t="s">
        <v>1650</v>
      </c>
      <c r="C1709" s="59" t="s">
        <v>1651</v>
      </c>
      <c r="D1709" s="59" t="s">
        <v>1517</v>
      </c>
      <c r="E1709" s="59" t="s">
        <v>559</v>
      </c>
      <c r="F1709" s="59" t="s">
        <v>1475</v>
      </c>
      <c r="G1709" s="59" t="s">
        <v>1406</v>
      </c>
      <c r="H1709" s="59" t="s">
        <v>1475</v>
      </c>
      <c r="I1709" s="59" t="s">
        <v>1406</v>
      </c>
      <c r="J1709" s="59" t="s">
        <v>737</v>
      </c>
      <c r="K1709" s="59" t="s">
        <v>1518</v>
      </c>
      <c r="L1709" s="59" t="s">
        <v>1652</v>
      </c>
      <c r="M1709" s="59" t="s">
        <v>1478</v>
      </c>
      <c r="N1709" s="59" t="s">
        <v>1479</v>
      </c>
      <c r="O1709" s="59" t="s">
        <v>1480</v>
      </c>
      <c r="P1709" s="59" t="s">
        <v>1481</v>
      </c>
      <c r="Q1709" s="59" t="s">
        <v>1482</v>
      </c>
      <c r="R1709" s="59" t="s">
        <v>1483</v>
      </c>
      <c r="S1709" s="59" t="s">
        <v>1653</v>
      </c>
      <c r="T1709" s="59" t="s">
        <v>1654</v>
      </c>
      <c r="U1709" s="59" t="s">
        <v>1486</v>
      </c>
      <c r="V1709" s="59" t="s">
        <v>1487</v>
      </c>
      <c r="W1709" s="59" t="s">
        <v>1500</v>
      </c>
      <c r="X1709" s="59" t="s">
        <v>1501</v>
      </c>
      <c r="Y1709" s="59" t="s">
        <v>1490</v>
      </c>
      <c r="Z1709" s="59">
        <v>3130.78</v>
      </c>
      <c r="AA1709" s="59">
        <v>3106.76</v>
      </c>
      <c r="AB1709" s="59">
        <v>24.02</v>
      </c>
      <c r="AC1709" s="59">
        <v>3106.76</v>
      </c>
      <c r="AD1709" s="59">
        <v>0</v>
      </c>
      <c r="AE1709" s="59">
        <v>0</v>
      </c>
      <c r="AF1709" s="59" t="s">
        <v>1491</v>
      </c>
      <c r="AG1709" s="59" t="s">
        <v>737</v>
      </c>
      <c r="AH1709" s="59" t="s">
        <v>1518</v>
      </c>
      <c r="AI1709" s="59" t="s">
        <v>1523</v>
      </c>
      <c r="AJ1709" s="59" t="s">
        <v>1486</v>
      </c>
      <c r="AK1709" s="59" t="s">
        <v>278</v>
      </c>
      <c r="AL1709" s="59" t="s">
        <v>1493</v>
      </c>
      <c r="AM1709" s="59" t="s">
        <v>1494</v>
      </c>
      <c r="AN1709" s="59" t="s">
        <v>1384</v>
      </c>
      <c r="AO1709" s="59" t="s">
        <v>107</v>
      </c>
    </row>
    <row r="1710" spans="1:41" x14ac:dyDescent="0.15">
      <c r="A1710" s="59" t="s">
        <v>1904</v>
      </c>
      <c r="B1710" s="59" t="s">
        <v>1785</v>
      </c>
      <c r="C1710" s="59" t="s">
        <v>1786</v>
      </c>
      <c r="D1710" s="59" t="s">
        <v>1517</v>
      </c>
      <c r="E1710" s="59" t="s">
        <v>559</v>
      </c>
      <c r="F1710" s="59" t="s">
        <v>1475</v>
      </c>
      <c r="G1710" s="59" t="s">
        <v>1406</v>
      </c>
      <c r="H1710" s="59" t="s">
        <v>1475</v>
      </c>
      <c r="I1710" s="59" t="s">
        <v>1406</v>
      </c>
      <c r="J1710" s="59" t="s">
        <v>737</v>
      </c>
      <c r="K1710" s="59" t="s">
        <v>1518</v>
      </c>
      <c r="L1710" s="59" t="s">
        <v>1652</v>
      </c>
      <c r="M1710" s="59" t="s">
        <v>1478</v>
      </c>
      <c r="N1710" s="59" t="s">
        <v>1479</v>
      </c>
      <c r="O1710" s="59" t="s">
        <v>1480</v>
      </c>
      <c r="P1710" s="59" t="s">
        <v>1481</v>
      </c>
      <c r="Q1710" s="59" t="s">
        <v>1482</v>
      </c>
      <c r="R1710" s="59" t="s">
        <v>1483</v>
      </c>
      <c r="S1710" s="59" t="s">
        <v>1787</v>
      </c>
      <c r="T1710" s="59" t="s">
        <v>1788</v>
      </c>
      <c r="U1710" s="59" t="s">
        <v>1486</v>
      </c>
      <c r="V1710" s="59" t="s">
        <v>1487</v>
      </c>
      <c r="W1710" s="59" t="s">
        <v>1500</v>
      </c>
      <c r="X1710" s="59" t="s">
        <v>1501</v>
      </c>
      <c r="Y1710" s="59" t="s">
        <v>1490</v>
      </c>
      <c r="Z1710" s="59">
        <v>1.36</v>
      </c>
      <c r="AA1710" s="59">
        <v>1.36</v>
      </c>
      <c r="AB1710" s="59">
        <v>0</v>
      </c>
      <c r="AC1710" s="59">
        <v>1.36</v>
      </c>
      <c r="AD1710" s="59">
        <v>0</v>
      </c>
      <c r="AE1710" s="59">
        <v>0</v>
      </c>
      <c r="AF1710" s="59" t="s">
        <v>1491</v>
      </c>
      <c r="AG1710" s="59" t="s">
        <v>737</v>
      </c>
      <c r="AH1710" s="59" t="s">
        <v>1518</v>
      </c>
      <c r="AI1710" s="59" t="s">
        <v>1523</v>
      </c>
      <c r="AJ1710" s="59" t="s">
        <v>1486</v>
      </c>
      <c r="AK1710" s="59" t="s">
        <v>278</v>
      </c>
      <c r="AL1710" s="59" t="s">
        <v>1493</v>
      </c>
      <c r="AM1710" s="59" t="s">
        <v>1494</v>
      </c>
      <c r="AN1710" s="59" t="s">
        <v>1384</v>
      </c>
      <c r="AO1710" s="59" t="s">
        <v>107</v>
      </c>
    </row>
    <row r="1711" spans="1:41" x14ac:dyDescent="0.15">
      <c r="A1711" s="59" t="s">
        <v>1904</v>
      </c>
      <c r="B1711" s="59" t="s">
        <v>1655</v>
      </c>
      <c r="C1711" s="59" t="s">
        <v>1656</v>
      </c>
      <c r="D1711" s="59" t="s">
        <v>1517</v>
      </c>
      <c r="E1711" s="59" t="s">
        <v>559</v>
      </c>
      <c r="F1711" s="59" t="s">
        <v>1475</v>
      </c>
      <c r="G1711" s="59" t="s">
        <v>1406</v>
      </c>
      <c r="H1711" s="59" t="s">
        <v>1475</v>
      </c>
      <c r="I1711" s="59" t="s">
        <v>1406</v>
      </c>
      <c r="J1711" s="59" t="s">
        <v>737</v>
      </c>
      <c r="K1711" s="59" t="s">
        <v>1518</v>
      </c>
      <c r="L1711" s="59" t="s">
        <v>1657</v>
      </c>
      <c r="M1711" s="59" t="s">
        <v>1478</v>
      </c>
      <c r="N1711" s="59" t="s">
        <v>1479</v>
      </c>
      <c r="O1711" s="59" t="s">
        <v>1480</v>
      </c>
      <c r="P1711" s="59" t="s">
        <v>1481</v>
      </c>
      <c r="Q1711" s="59" t="s">
        <v>1482</v>
      </c>
      <c r="R1711" s="59" t="s">
        <v>1483</v>
      </c>
      <c r="S1711" s="59" t="s">
        <v>1658</v>
      </c>
      <c r="T1711" s="59" t="s">
        <v>1659</v>
      </c>
      <c r="U1711" s="59" t="s">
        <v>1486</v>
      </c>
      <c r="V1711" s="59" t="s">
        <v>1487</v>
      </c>
      <c r="W1711" s="59" t="s">
        <v>1488</v>
      </c>
      <c r="X1711" s="59" t="s">
        <v>1510</v>
      </c>
      <c r="Y1711" s="59" t="s">
        <v>1490</v>
      </c>
      <c r="Z1711" s="59">
        <v>5.18</v>
      </c>
      <c r="AA1711" s="59">
        <v>5.18</v>
      </c>
      <c r="AB1711" s="59">
        <v>0</v>
      </c>
      <c r="AC1711" s="59">
        <v>5.18</v>
      </c>
      <c r="AD1711" s="59">
        <v>0</v>
      </c>
      <c r="AE1711" s="59">
        <v>0</v>
      </c>
      <c r="AF1711" s="59" t="s">
        <v>1491</v>
      </c>
      <c r="AG1711" s="59" t="s">
        <v>737</v>
      </c>
      <c r="AH1711" s="59" t="s">
        <v>1518</v>
      </c>
      <c r="AI1711" s="59" t="s">
        <v>1523</v>
      </c>
      <c r="AJ1711" s="59" t="s">
        <v>1486</v>
      </c>
      <c r="AK1711" s="59" t="s">
        <v>278</v>
      </c>
      <c r="AL1711" s="59" t="s">
        <v>1493</v>
      </c>
      <c r="AM1711" s="59" t="s">
        <v>1494</v>
      </c>
      <c r="AN1711" s="59" t="s">
        <v>1384</v>
      </c>
      <c r="AO1711" s="59" t="s">
        <v>107</v>
      </c>
    </row>
    <row r="1712" spans="1:41" x14ac:dyDescent="0.15">
      <c r="A1712" s="59" t="s">
        <v>1904</v>
      </c>
      <c r="B1712" s="59" t="s">
        <v>1655</v>
      </c>
      <c r="C1712" s="59" t="s">
        <v>1656</v>
      </c>
      <c r="D1712" s="59" t="s">
        <v>1517</v>
      </c>
      <c r="E1712" s="59" t="s">
        <v>559</v>
      </c>
      <c r="F1712" s="59" t="s">
        <v>1475</v>
      </c>
      <c r="G1712" s="59" t="s">
        <v>1406</v>
      </c>
      <c r="H1712" s="59" t="s">
        <v>1475</v>
      </c>
      <c r="I1712" s="59" t="s">
        <v>1406</v>
      </c>
      <c r="J1712" s="59" t="s">
        <v>737</v>
      </c>
      <c r="K1712" s="59" t="s">
        <v>1518</v>
      </c>
      <c r="L1712" s="59" t="s">
        <v>1657</v>
      </c>
      <c r="M1712" s="59" t="s">
        <v>1478</v>
      </c>
      <c r="N1712" s="59" t="s">
        <v>1479</v>
      </c>
      <c r="O1712" s="59" t="s">
        <v>1480</v>
      </c>
      <c r="P1712" s="59" t="s">
        <v>1481</v>
      </c>
      <c r="Q1712" s="59" t="s">
        <v>1482</v>
      </c>
      <c r="R1712" s="59" t="s">
        <v>1483</v>
      </c>
      <c r="S1712" s="59" t="s">
        <v>1658</v>
      </c>
      <c r="T1712" s="59" t="s">
        <v>1659</v>
      </c>
      <c r="U1712" s="59" t="s">
        <v>1486</v>
      </c>
      <c r="V1712" s="59" t="s">
        <v>1487</v>
      </c>
      <c r="W1712" s="59" t="s">
        <v>1488</v>
      </c>
      <c r="X1712" s="59" t="s">
        <v>1511</v>
      </c>
      <c r="Y1712" s="59" t="s">
        <v>1490</v>
      </c>
      <c r="Z1712" s="59">
        <v>7.0000000000000007E-2</v>
      </c>
      <c r="AA1712" s="59">
        <v>7.0000000000000007E-2</v>
      </c>
      <c r="AB1712" s="59">
        <v>0</v>
      </c>
      <c r="AC1712" s="59">
        <v>7.0000000000000007E-2</v>
      </c>
      <c r="AD1712" s="59">
        <v>0</v>
      </c>
      <c r="AE1712" s="59">
        <v>0</v>
      </c>
      <c r="AF1712" s="59" t="s">
        <v>1491</v>
      </c>
      <c r="AG1712" s="59" t="s">
        <v>737</v>
      </c>
      <c r="AH1712" s="59" t="s">
        <v>1518</v>
      </c>
      <c r="AI1712" s="59" t="s">
        <v>1523</v>
      </c>
      <c r="AJ1712" s="59" t="s">
        <v>1486</v>
      </c>
      <c r="AK1712" s="59" t="s">
        <v>278</v>
      </c>
      <c r="AL1712" s="59" t="s">
        <v>1493</v>
      </c>
      <c r="AM1712" s="59" t="s">
        <v>1494</v>
      </c>
      <c r="AN1712" s="59" t="s">
        <v>1384</v>
      </c>
      <c r="AO1712" s="59" t="s">
        <v>107</v>
      </c>
    </row>
    <row r="1713" spans="1:41" x14ac:dyDescent="0.15">
      <c r="A1713" s="59" t="s">
        <v>1904</v>
      </c>
      <c r="B1713" s="59" t="s">
        <v>1655</v>
      </c>
      <c r="C1713" s="59" t="s">
        <v>1656</v>
      </c>
      <c r="D1713" s="59" t="s">
        <v>1517</v>
      </c>
      <c r="E1713" s="59" t="s">
        <v>559</v>
      </c>
      <c r="F1713" s="59" t="s">
        <v>1475</v>
      </c>
      <c r="G1713" s="59" t="s">
        <v>1406</v>
      </c>
      <c r="H1713" s="59" t="s">
        <v>1475</v>
      </c>
      <c r="I1713" s="59" t="s">
        <v>1406</v>
      </c>
      <c r="J1713" s="59" t="s">
        <v>737</v>
      </c>
      <c r="K1713" s="59" t="s">
        <v>1518</v>
      </c>
      <c r="L1713" s="59" t="s">
        <v>1657</v>
      </c>
      <c r="M1713" s="59" t="s">
        <v>1478</v>
      </c>
      <c r="N1713" s="59" t="s">
        <v>1479</v>
      </c>
      <c r="O1713" s="59" t="s">
        <v>1480</v>
      </c>
      <c r="P1713" s="59" t="s">
        <v>1481</v>
      </c>
      <c r="Q1713" s="59" t="s">
        <v>1482</v>
      </c>
      <c r="R1713" s="59" t="s">
        <v>1483</v>
      </c>
      <c r="S1713" s="59" t="s">
        <v>1658</v>
      </c>
      <c r="T1713" s="59" t="s">
        <v>1659</v>
      </c>
      <c r="U1713" s="59" t="s">
        <v>1486</v>
      </c>
      <c r="V1713" s="59" t="s">
        <v>1487</v>
      </c>
      <c r="W1713" s="59" t="s">
        <v>1522</v>
      </c>
      <c r="X1713" s="59" t="s">
        <v>1487</v>
      </c>
      <c r="Y1713" s="59" t="s">
        <v>1490</v>
      </c>
      <c r="Z1713" s="59">
        <v>2284.33</v>
      </c>
      <c r="AA1713" s="59">
        <v>2284.33</v>
      </c>
      <c r="AB1713" s="59">
        <v>0</v>
      </c>
      <c r="AC1713" s="59">
        <v>2284.33</v>
      </c>
      <c r="AD1713" s="59">
        <v>0</v>
      </c>
      <c r="AE1713" s="59">
        <v>0</v>
      </c>
      <c r="AF1713" s="59" t="s">
        <v>1491</v>
      </c>
      <c r="AG1713" s="59" t="s">
        <v>737</v>
      </c>
      <c r="AH1713" s="59" t="s">
        <v>1518</v>
      </c>
      <c r="AI1713" s="59" t="s">
        <v>1523</v>
      </c>
      <c r="AJ1713" s="59" t="s">
        <v>1486</v>
      </c>
      <c r="AK1713" s="59" t="s">
        <v>278</v>
      </c>
      <c r="AL1713" s="59" t="s">
        <v>1493</v>
      </c>
      <c r="AM1713" s="59" t="s">
        <v>1494</v>
      </c>
      <c r="AN1713" s="59" t="s">
        <v>1384</v>
      </c>
      <c r="AO1713" s="59" t="s">
        <v>107</v>
      </c>
    </row>
    <row r="1714" spans="1:41" x14ac:dyDescent="0.15">
      <c r="A1714" s="59" t="s">
        <v>1904</v>
      </c>
      <c r="B1714" s="59" t="s">
        <v>1660</v>
      </c>
      <c r="C1714" s="59" t="s">
        <v>1661</v>
      </c>
      <c r="D1714" s="59" t="s">
        <v>1662</v>
      </c>
      <c r="E1714" s="59" t="s">
        <v>1080</v>
      </c>
      <c r="F1714" s="59" t="s">
        <v>1475</v>
      </c>
      <c r="G1714" s="59" t="s">
        <v>1406</v>
      </c>
      <c r="H1714" s="59" t="s">
        <v>1475</v>
      </c>
      <c r="I1714" s="59" t="s">
        <v>1406</v>
      </c>
      <c r="J1714" s="59" t="s">
        <v>1407</v>
      </c>
      <c r="K1714" s="59" t="s">
        <v>1663</v>
      </c>
      <c r="L1714" s="59" t="s">
        <v>1664</v>
      </c>
      <c r="M1714" s="59" t="s">
        <v>1478</v>
      </c>
      <c r="N1714" s="59" t="s">
        <v>1479</v>
      </c>
      <c r="O1714" s="59" t="s">
        <v>1480</v>
      </c>
      <c r="P1714" s="59" t="s">
        <v>1481</v>
      </c>
      <c r="Q1714" s="59" t="s">
        <v>1482</v>
      </c>
      <c r="R1714" s="59" t="s">
        <v>1483</v>
      </c>
      <c r="S1714" s="59" t="s">
        <v>1665</v>
      </c>
      <c r="T1714" s="59" t="s">
        <v>1666</v>
      </c>
      <c r="U1714" s="59" t="s">
        <v>1486</v>
      </c>
      <c r="V1714" s="59" t="s">
        <v>1487</v>
      </c>
      <c r="W1714" s="59" t="s">
        <v>1508</v>
      </c>
      <c r="X1714" s="59" t="s">
        <v>1487</v>
      </c>
      <c r="Y1714" s="59" t="s">
        <v>1490</v>
      </c>
      <c r="Z1714" s="59">
        <v>7774.31</v>
      </c>
      <c r="AA1714" s="59">
        <v>7774.31</v>
      </c>
      <c r="AB1714" s="59">
        <v>0</v>
      </c>
      <c r="AC1714" s="59">
        <v>7774.31</v>
      </c>
      <c r="AD1714" s="59">
        <v>0</v>
      </c>
      <c r="AE1714" s="59">
        <v>0</v>
      </c>
      <c r="AF1714" s="59" t="s">
        <v>1491</v>
      </c>
      <c r="AG1714" s="59" t="s">
        <v>1407</v>
      </c>
      <c r="AH1714" s="59" t="s">
        <v>1663</v>
      </c>
      <c r="AI1714" s="59" t="s">
        <v>1492</v>
      </c>
      <c r="AJ1714" s="59" t="s">
        <v>1486</v>
      </c>
      <c r="AK1714" s="59" t="s">
        <v>278</v>
      </c>
      <c r="AL1714" s="59" t="s">
        <v>1493</v>
      </c>
      <c r="AM1714" s="59" t="s">
        <v>1494</v>
      </c>
      <c r="AN1714" s="59" t="s">
        <v>1382</v>
      </c>
      <c r="AO1714" s="59" t="s">
        <v>88</v>
      </c>
    </row>
    <row r="1715" spans="1:41" x14ac:dyDescent="0.15">
      <c r="A1715" s="59" t="s">
        <v>1904</v>
      </c>
      <c r="B1715" s="59" t="s">
        <v>1660</v>
      </c>
      <c r="C1715" s="59" t="s">
        <v>1661</v>
      </c>
      <c r="D1715" s="59" t="s">
        <v>1662</v>
      </c>
      <c r="E1715" s="59" t="s">
        <v>1080</v>
      </c>
      <c r="F1715" s="59" t="s">
        <v>1475</v>
      </c>
      <c r="G1715" s="59" t="s">
        <v>1406</v>
      </c>
      <c r="H1715" s="59" t="s">
        <v>1475</v>
      </c>
      <c r="I1715" s="59" t="s">
        <v>1406</v>
      </c>
      <c r="J1715" s="59" t="s">
        <v>1407</v>
      </c>
      <c r="K1715" s="59" t="s">
        <v>1663</v>
      </c>
      <c r="L1715" s="59" t="s">
        <v>1664</v>
      </c>
      <c r="M1715" s="59" t="s">
        <v>1478</v>
      </c>
      <c r="N1715" s="59" t="s">
        <v>1479</v>
      </c>
      <c r="O1715" s="59" t="s">
        <v>1480</v>
      </c>
      <c r="P1715" s="59" t="s">
        <v>1481</v>
      </c>
      <c r="Q1715" s="59" t="s">
        <v>1482</v>
      </c>
      <c r="R1715" s="59" t="s">
        <v>1483</v>
      </c>
      <c r="S1715" s="59" t="s">
        <v>1665</v>
      </c>
      <c r="T1715" s="59" t="s">
        <v>1666</v>
      </c>
      <c r="U1715" s="59" t="s">
        <v>1486</v>
      </c>
      <c r="V1715" s="59" t="s">
        <v>1487</v>
      </c>
      <c r="W1715" s="59" t="s">
        <v>1509</v>
      </c>
      <c r="X1715" s="59" t="s">
        <v>1487</v>
      </c>
      <c r="Y1715" s="59" t="s">
        <v>1490</v>
      </c>
      <c r="Z1715" s="59">
        <v>23171.61</v>
      </c>
      <c r="AA1715" s="59">
        <v>23171.61</v>
      </c>
      <c r="AB1715" s="59">
        <v>0</v>
      </c>
      <c r="AC1715" s="59">
        <v>23171.61</v>
      </c>
      <c r="AD1715" s="59">
        <v>0</v>
      </c>
      <c r="AE1715" s="59">
        <v>0</v>
      </c>
      <c r="AF1715" s="59" t="s">
        <v>1491</v>
      </c>
      <c r="AG1715" s="59" t="s">
        <v>1407</v>
      </c>
      <c r="AH1715" s="59" t="s">
        <v>1663</v>
      </c>
      <c r="AI1715" s="59" t="s">
        <v>1492</v>
      </c>
      <c r="AJ1715" s="59" t="s">
        <v>1486</v>
      </c>
      <c r="AK1715" s="59" t="s">
        <v>278</v>
      </c>
      <c r="AL1715" s="59" t="s">
        <v>1493</v>
      </c>
      <c r="AM1715" s="59" t="s">
        <v>1494</v>
      </c>
      <c r="AN1715" s="59" t="s">
        <v>1382</v>
      </c>
      <c r="AO1715" s="59" t="s">
        <v>88</v>
      </c>
    </row>
    <row r="1716" spans="1:41" x14ac:dyDescent="0.15">
      <c r="A1716" s="59" t="s">
        <v>1904</v>
      </c>
      <c r="B1716" s="59" t="s">
        <v>1660</v>
      </c>
      <c r="C1716" s="59" t="s">
        <v>1661</v>
      </c>
      <c r="D1716" s="59" t="s">
        <v>1662</v>
      </c>
      <c r="E1716" s="59" t="s">
        <v>1080</v>
      </c>
      <c r="F1716" s="59" t="s">
        <v>1475</v>
      </c>
      <c r="G1716" s="59" t="s">
        <v>1406</v>
      </c>
      <c r="H1716" s="59" t="s">
        <v>1475</v>
      </c>
      <c r="I1716" s="59" t="s">
        <v>1406</v>
      </c>
      <c r="J1716" s="59" t="s">
        <v>1407</v>
      </c>
      <c r="K1716" s="59" t="s">
        <v>1663</v>
      </c>
      <c r="L1716" s="59" t="s">
        <v>1664</v>
      </c>
      <c r="M1716" s="59" t="s">
        <v>1478</v>
      </c>
      <c r="N1716" s="59" t="s">
        <v>1479</v>
      </c>
      <c r="O1716" s="59" t="s">
        <v>1480</v>
      </c>
      <c r="P1716" s="59" t="s">
        <v>1481</v>
      </c>
      <c r="Q1716" s="59" t="s">
        <v>1482</v>
      </c>
      <c r="R1716" s="59" t="s">
        <v>1483</v>
      </c>
      <c r="S1716" s="59" t="s">
        <v>1665</v>
      </c>
      <c r="T1716" s="59" t="s">
        <v>1666</v>
      </c>
      <c r="U1716" s="59" t="s">
        <v>1486</v>
      </c>
      <c r="V1716" s="59" t="s">
        <v>1487</v>
      </c>
      <c r="W1716" s="59" t="s">
        <v>1488</v>
      </c>
      <c r="X1716" s="59" t="s">
        <v>1511</v>
      </c>
      <c r="Y1716" s="59" t="s">
        <v>1490</v>
      </c>
      <c r="Z1716" s="59">
        <v>0.59</v>
      </c>
      <c r="AA1716" s="59">
        <v>0.59</v>
      </c>
      <c r="AB1716" s="59">
        <v>0</v>
      </c>
      <c r="AC1716" s="59">
        <v>0.59</v>
      </c>
      <c r="AD1716" s="59">
        <v>0</v>
      </c>
      <c r="AE1716" s="59">
        <v>0</v>
      </c>
      <c r="AF1716" s="59" t="s">
        <v>1491</v>
      </c>
      <c r="AG1716" s="59" t="s">
        <v>1407</v>
      </c>
      <c r="AH1716" s="59" t="s">
        <v>1663</v>
      </c>
      <c r="AI1716" s="59" t="s">
        <v>1492</v>
      </c>
      <c r="AJ1716" s="59" t="s">
        <v>1486</v>
      </c>
      <c r="AK1716" s="59" t="s">
        <v>278</v>
      </c>
      <c r="AL1716" s="59" t="s">
        <v>1493</v>
      </c>
      <c r="AM1716" s="59" t="s">
        <v>1494</v>
      </c>
      <c r="AN1716" s="59" t="s">
        <v>1382</v>
      </c>
      <c r="AO1716" s="59" t="s">
        <v>88</v>
      </c>
    </row>
    <row r="1717" spans="1:41" x14ac:dyDescent="0.15">
      <c r="A1717" s="59" t="s">
        <v>1904</v>
      </c>
      <c r="B1717" s="59" t="s">
        <v>1660</v>
      </c>
      <c r="C1717" s="59" t="s">
        <v>1661</v>
      </c>
      <c r="D1717" s="59" t="s">
        <v>1662</v>
      </c>
      <c r="E1717" s="59" t="s">
        <v>1080</v>
      </c>
      <c r="F1717" s="59" t="s">
        <v>1475</v>
      </c>
      <c r="G1717" s="59" t="s">
        <v>1406</v>
      </c>
      <c r="H1717" s="59" t="s">
        <v>1475</v>
      </c>
      <c r="I1717" s="59" t="s">
        <v>1406</v>
      </c>
      <c r="J1717" s="59" t="s">
        <v>1407</v>
      </c>
      <c r="K1717" s="59" t="s">
        <v>1663</v>
      </c>
      <c r="L1717" s="59" t="s">
        <v>1664</v>
      </c>
      <c r="M1717" s="59" t="s">
        <v>1478</v>
      </c>
      <c r="N1717" s="59" t="s">
        <v>1479</v>
      </c>
      <c r="O1717" s="59" t="s">
        <v>1480</v>
      </c>
      <c r="P1717" s="59" t="s">
        <v>1481</v>
      </c>
      <c r="Q1717" s="59" t="s">
        <v>1482</v>
      </c>
      <c r="R1717" s="59" t="s">
        <v>1483</v>
      </c>
      <c r="S1717" s="59" t="s">
        <v>1665</v>
      </c>
      <c r="T1717" s="59" t="s">
        <v>1666</v>
      </c>
      <c r="U1717" s="59" t="s">
        <v>1486</v>
      </c>
      <c r="V1717" s="59" t="s">
        <v>1487</v>
      </c>
      <c r="W1717" s="59" t="s">
        <v>1514</v>
      </c>
      <c r="X1717" s="59" t="s">
        <v>1487</v>
      </c>
      <c r="Y1717" s="59" t="s">
        <v>1490</v>
      </c>
      <c r="Z1717" s="59">
        <v>1990.19</v>
      </c>
      <c r="AA1717" s="59">
        <v>1990.19</v>
      </c>
      <c r="AB1717" s="59">
        <v>0</v>
      </c>
      <c r="AC1717" s="59">
        <v>1990.19</v>
      </c>
      <c r="AD1717" s="59">
        <v>0</v>
      </c>
      <c r="AE1717" s="59">
        <v>0</v>
      </c>
      <c r="AF1717" s="59" t="s">
        <v>1491</v>
      </c>
      <c r="AG1717" s="59" t="s">
        <v>1407</v>
      </c>
      <c r="AH1717" s="59" t="s">
        <v>1663</v>
      </c>
      <c r="AI1717" s="59" t="s">
        <v>1492</v>
      </c>
      <c r="AJ1717" s="59" t="s">
        <v>1486</v>
      </c>
      <c r="AK1717" s="59" t="s">
        <v>278</v>
      </c>
      <c r="AL1717" s="59" t="s">
        <v>1493</v>
      </c>
      <c r="AM1717" s="59" t="s">
        <v>1494</v>
      </c>
      <c r="AN1717" s="59" t="s">
        <v>1382</v>
      </c>
      <c r="AO1717" s="59" t="s">
        <v>88</v>
      </c>
    </row>
    <row r="1718" spans="1:41" x14ac:dyDescent="0.15">
      <c r="A1718" s="59" t="s">
        <v>1904</v>
      </c>
      <c r="B1718" s="59" t="s">
        <v>1667</v>
      </c>
      <c r="C1718" s="59" t="s">
        <v>1668</v>
      </c>
      <c r="D1718" s="59" t="s">
        <v>1662</v>
      </c>
      <c r="E1718" s="59" t="s">
        <v>1080</v>
      </c>
      <c r="F1718" s="59" t="s">
        <v>1475</v>
      </c>
      <c r="G1718" s="59" t="s">
        <v>1406</v>
      </c>
      <c r="H1718" s="59" t="s">
        <v>1475</v>
      </c>
      <c r="I1718" s="59" t="s">
        <v>1406</v>
      </c>
      <c r="J1718" s="59" t="s">
        <v>1407</v>
      </c>
      <c r="K1718" s="59" t="s">
        <v>1663</v>
      </c>
      <c r="L1718" s="59" t="s">
        <v>1669</v>
      </c>
      <c r="M1718" s="59" t="s">
        <v>1478</v>
      </c>
      <c r="N1718" s="59" t="s">
        <v>1479</v>
      </c>
      <c r="O1718" s="59" t="s">
        <v>1480</v>
      </c>
      <c r="P1718" s="59" t="s">
        <v>1481</v>
      </c>
      <c r="Q1718" s="59" t="s">
        <v>1482</v>
      </c>
      <c r="R1718" s="59" t="s">
        <v>1483</v>
      </c>
      <c r="S1718" s="59" t="s">
        <v>1670</v>
      </c>
      <c r="T1718" s="59" t="s">
        <v>1671</v>
      </c>
      <c r="U1718" s="59" t="s">
        <v>1486</v>
      </c>
      <c r="V1718" s="59" t="s">
        <v>1487</v>
      </c>
      <c r="W1718" s="59" t="s">
        <v>1500</v>
      </c>
      <c r="X1718" s="59" t="s">
        <v>1501</v>
      </c>
      <c r="Y1718" s="59" t="s">
        <v>1490</v>
      </c>
      <c r="Z1718" s="59">
        <v>13155.67</v>
      </c>
      <c r="AA1718" s="59">
        <v>13155.67</v>
      </c>
      <c r="AB1718" s="59">
        <v>0</v>
      </c>
      <c r="AC1718" s="59">
        <v>13155.67</v>
      </c>
      <c r="AD1718" s="59">
        <v>0</v>
      </c>
      <c r="AE1718" s="59">
        <v>0</v>
      </c>
      <c r="AF1718" s="59" t="s">
        <v>1491</v>
      </c>
      <c r="AG1718" s="59" t="s">
        <v>1407</v>
      </c>
      <c r="AH1718" s="59" t="s">
        <v>1663</v>
      </c>
      <c r="AI1718" s="59" t="s">
        <v>1492</v>
      </c>
      <c r="AJ1718" s="59" t="s">
        <v>1486</v>
      </c>
      <c r="AK1718" s="59" t="s">
        <v>278</v>
      </c>
      <c r="AL1718" s="59" t="s">
        <v>1493</v>
      </c>
      <c r="AM1718" s="59" t="s">
        <v>1494</v>
      </c>
      <c r="AN1718" s="59" t="s">
        <v>1382</v>
      </c>
      <c r="AO1718" s="59" t="s">
        <v>88</v>
      </c>
    </row>
    <row r="1719" spans="1:41" x14ac:dyDescent="0.15">
      <c r="A1719" s="59" t="s">
        <v>1904</v>
      </c>
      <c r="B1719" s="59" t="s">
        <v>1754</v>
      </c>
      <c r="C1719" s="59" t="s">
        <v>1755</v>
      </c>
      <c r="D1719" s="59" t="s">
        <v>1674</v>
      </c>
      <c r="E1719" s="59" t="s">
        <v>1675</v>
      </c>
      <c r="F1719" s="59" t="s">
        <v>1475</v>
      </c>
      <c r="G1719" s="59" t="s">
        <v>1406</v>
      </c>
      <c r="H1719" s="59" t="s">
        <v>1475</v>
      </c>
      <c r="I1719" s="59" t="s">
        <v>1406</v>
      </c>
      <c r="J1719" s="59" t="s">
        <v>727</v>
      </c>
      <c r="K1719" s="59" t="s">
        <v>1644</v>
      </c>
      <c r="L1719" s="59" t="s">
        <v>1756</v>
      </c>
      <c r="M1719" s="59" t="s">
        <v>1478</v>
      </c>
      <c r="N1719" s="59" t="s">
        <v>1479</v>
      </c>
      <c r="O1719" s="59" t="s">
        <v>1480</v>
      </c>
      <c r="P1719" s="59" t="s">
        <v>1481</v>
      </c>
      <c r="Q1719" s="59" t="s">
        <v>1482</v>
      </c>
      <c r="R1719" s="59" t="s">
        <v>1483</v>
      </c>
      <c r="S1719" s="59" t="s">
        <v>1757</v>
      </c>
      <c r="T1719" s="59" t="s">
        <v>1758</v>
      </c>
      <c r="U1719" s="59" t="s">
        <v>1486</v>
      </c>
      <c r="V1719" s="59" t="s">
        <v>1487</v>
      </c>
      <c r="W1719" s="59" t="s">
        <v>1509</v>
      </c>
      <c r="X1719" s="59" t="s">
        <v>1487</v>
      </c>
      <c r="Y1719" s="59" t="s">
        <v>1490</v>
      </c>
      <c r="Z1719" s="59">
        <v>12481.48</v>
      </c>
      <c r="AA1719" s="59">
        <v>12481.48</v>
      </c>
      <c r="AB1719" s="59">
        <v>0</v>
      </c>
      <c r="AC1719" s="59">
        <v>12481.48</v>
      </c>
      <c r="AD1719" s="59">
        <v>0</v>
      </c>
      <c r="AE1719" s="59">
        <v>0</v>
      </c>
      <c r="AF1719" s="59" t="s">
        <v>1491</v>
      </c>
      <c r="AG1719" s="59" t="s">
        <v>727</v>
      </c>
      <c r="AH1719" s="59" t="s">
        <v>1644</v>
      </c>
      <c r="AI1719" s="59" t="s">
        <v>1492</v>
      </c>
      <c r="AJ1719" s="59" t="s">
        <v>1486</v>
      </c>
      <c r="AK1719" s="59" t="s">
        <v>278</v>
      </c>
      <c r="AL1719" s="59" t="s">
        <v>1493</v>
      </c>
      <c r="AM1719" s="59" t="s">
        <v>1494</v>
      </c>
      <c r="AN1719" s="59" t="s">
        <v>1384</v>
      </c>
      <c r="AO1719" s="59" t="s">
        <v>107</v>
      </c>
    </row>
    <row r="1720" spans="1:41" x14ac:dyDescent="0.15">
      <c r="A1720" s="59" t="s">
        <v>1904</v>
      </c>
      <c r="B1720" s="59" t="s">
        <v>1754</v>
      </c>
      <c r="C1720" s="59" t="s">
        <v>1755</v>
      </c>
      <c r="D1720" s="59" t="s">
        <v>1674</v>
      </c>
      <c r="E1720" s="59" t="s">
        <v>1675</v>
      </c>
      <c r="F1720" s="59" t="s">
        <v>1475</v>
      </c>
      <c r="G1720" s="59" t="s">
        <v>1406</v>
      </c>
      <c r="H1720" s="59" t="s">
        <v>1475</v>
      </c>
      <c r="I1720" s="59" t="s">
        <v>1406</v>
      </c>
      <c r="J1720" s="59" t="s">
        <v>727</v>
      </c>
      <c r="K1720" s="59" t="s">
        <v>1644</v>
      </c>
      <c r="L1720" s="59" t="s">
        <v>1756</v>
      </c>
      <c r="M1720" s="59" t="s">
        <v>1478</v>
      </c>
      <c r="N1720" s="59" t="s">
        <v>1479</v>
      </c>
      <c r="O1720" s="59" t="s">
        <v>1480</v>
      </c>
      <c r="P1720" s="59" t="s">
        <v>1481</v>
      </c>
      <c r="Q1720" s="59" t="s">
        <v>1482</v>
      </c>
      <c r="R1720" s="59" t="s">
        <v>1483</v>
      </c>
      <c r="S1720" s="59" t="s">
        <v>1757</v>
      </c>
      <c r="T1720" s="59" t="s">
        <v>1758</v>
      </c>
      <c r="U1720" s="59" t="s">
        <v>1486</v>
      </c>
      <c r="V1720" s="59" t="s">
        <v>1487</v>
      </c>
      <c r="W1720" s="59" t="s">
        <v>1488</v>
      </c>
      <c r="X1720" s="59" t="s">
        <v>1510</v>
      </c>
      <c r="Y1720" s="59" t="s">
        <v>1490</v>
      </c>
      <c r="Z1720" s="59">
        <v>34.590000000000003</v>
      </c>
      <c r="AA1720" s="59">
        <v>34.590000000000003</v>
      </c>
      <c r="AB1720" s="59">
        <v>0</v>
      </c>
      <c r="AC1720" s="59">
        <v>34.590000000000003</v>
      </c>
      <c r="AD1720" s="59">
        <v>0</v>
      </c>
      <c r="AE1720" s="59">
        <v>0</v>
      </c>
      <c r="AF1720" s="59" t="s">
        <v>1491</v>
      </c>
      <c r="AG1720" s="59" t="s">
        <v>727</v>
      </c>
      <c r="AH1720" s="59" t="s">
        <v>1644</v>
      </c>
      <c r="AI1720" s="59" t="s">
        <v>1492</v>
      </c>
      <c r="AJ1720" s="59" t="s">
        <v>1486</v>
      </c>
      <c r="AK1720" s="59" t="s">
        <v>278</v>
      </c>
      <c r="AL1720" s="59" t="s">
        <v>1493</v>
      </c>
      <c r="AM1720" s="59" t="s">
        <v>1494</v>
      </c>
      <c r="AN1720" s="59" t="s">
        <v>1384</v>
      </c>
      <c r="AO1720" s="59" t="s">
        <v>107</v>
      </c>
    </row>
    <row r="1721" spans="1:41" x14ac:dyDescent="0.15">
      <c r="A1721" s="59" t="s">
        <v>1904</v>
      </c>
      <c r="B1721" s="59" t="s">
        <v>1873</v>
      </c>
      <c r="C1721" s="59" t="s">
        <v>1874</v>
      </c>
      <c r="D1721" s="59" t="s">
        <v>1662</v>
      </c>
      <c r="E1721" s="59" t="s">
        <v>1080</v>
      </c>
      <c r="F1721" s="59" t="s">
        <v>1475</v>
      </c>
      <c r="G1721" s="59" t="s">
        <v>1406</v>
      </c>
      <c r="H1721" s="59" t="s">
        <v>1475</v>
      </c>
      <c r="I1721" s="59" t="s">
        <v>1406</v>
      </c>
      <c r="J1721" s="59" t="s">
        <v>1407</v>
      </c>
      <c r="K1721" s="59" t="s">
        <v>1663</v>
      </c>
      <c r="L1721" s="59" t="s">
        <v>1875</v>
      </c>
      <c r="M1721" s="59" t="s">
        <v>1478</v>
      </c>
      <c r="N1721" s="59" t="s">
        <v>1479</v>
      </c>
      <c r="O1721" s="59" t="s">
        <v>1480</v>
      </c>
      <c r="P1721" s="59" t="s">
        <v>1481</v>
      </c>
      <c r="Q1721" s="59" t="s">
        <v>1482</v>
      </c>
      <c r="R1721" s="59" t="s">
        <v>1483</v>
      </c>
      <c r="S1721" s="59" t="s">
        <v>1876</v>
      </c>
      <c r="T1721" s="59" t="s">
        <v>1877</v>
      </c>
      <c r="U1721" s="59" t="s">
        <v>1486</v>
      </c>
      <c r="V1721" s="59" t="s">
        <v>1487</v>
      </c>
      <c r="W1721" s="59" t="s">
        <v>1508</v>
      </c>
      <c r="X1721" s="59" t="s">
        <v>1487</v>
      </c>
      <c r="Y1721" s="59" t="s">
        <v>1490</v>
      </c>
      <c r="Z1721" s="59">
        <v>39.4</v>
      </c>
      <c r="AA1721" s="59">
        <v>33.11</v>
      </c>
      <c r="AB1721" s="59">
        <v>6.29</v>
      </c>
      <c r="AC1721" s="59">
        <v>33.11</v>
      </c>
      <c r="AD1721" s="59">
        <v>0</v>
      </c>
      <c r="AE1721" s="59">
        <v>0</v>
      </c>
      <c r="AF1721" s="59" t="s">
        <v>1491</v>
      </c>
      <c r="AG1721" s="59" t="s">
        <v>1407</v>
      </c>
      <c r="AH1721" s="59" t="s">
        <v>1663</v>
      </c>
      <c r="AI1721" s="59" t="s">
        <v>1492</v>
      </c>
      <c r="AJ1721" s="59" t="s">
        <v>1486</v>
      </c>
      <c r="AK1721" s="59" t="s">
        <v>278</v>
      </c>
      <c r="AL1721" s="59" t="s">
        <v>1493</v>
      </c>
      <c r="AM1721" s="59" t="s">
        <v>1494</v>
      </c>
      <c r="AN1721" s="59" t="s">
        <v>1080</v>
      </c>
      <c r="AO1721" s="59" t="s">
        <v>88</v>
      </c>
    </row>
    <row r="1722" spans="1:41" x14ac:dyDescent="0.15">
      <c r="A1722" s="59" t="s">
        <v>1904</v>
      </c>
      <c r="B1722" s="59" t="s">
        <v>1873</v>
      </c>
      <c r="C1722" s="59" t="s">
        <v>1874</v>
      </c>
      <c r="D1722" s="59" t="s">
        <v>1662</v>
      </c>
      <c r="E1722" s="59" t="s">
        <v>1080</v>
      </c>
      <c r="F1722" s="59" t="s">
        <v>1475</v>
      </c>
      <c r="G1722" s="59" t="s">
        <v>1406</v>
      </c>
      <c r="H1722" s="59" t="s">
        <v>1475</v>
      </c>
      <c r="I1722" s="59" t="s">
        <v>1406</v>
      </c>
      <c r="J1722" s="59" t="s">
        <v>1407</v>
      </c>
      <c r="K1722" s="59" t="s">
        <v>1663</v>
      </c>
      <c r="L1722" s="59" t="s">
        <v>1875</v>
      </c>
      <c r="M1722" s="59" t="s">
        <v>1478</v>
      </c>
      <c r="N1722" s="59" t="s">
        <v>1479</v>
      </c>
      <c r="O1722" s="59" t="s">
        <v>1480</v>
      </c>
      <c r="P1722" s="59" t="s">
        <v>1481</v>
      </c>
      <c r="Q1722" s="59" t="s">
        <v>1482</v>
      </c>
      <c r="R1722" s="59" t="s">
        <v>1483</v>
      </c>
      <c r="S1722" s="59" t="s">
        <v>1876</v>
      </c>
      <c r="T1722" s="59" t="s">
        <v>1877</v>
      </c>
      <c r="U1722" s="59" t="s">
        <v>1486</v>
      </c>
      <c r="V1722" s="59" t="s">
        <v>1487</v>
      </c>
      <c r="W1722" s="59" t="s">
        <v>1509</v>
      </c>
      <c r="X1722" s="59" t="s">
        <v>1487</v>
      </c>
      <c r="Y1722" s="59" t="s">
        <v>1490</v>
      </c>
      <c r="Z1722" s="59">
        <v>233.99</v>
      </c>
      <c r="AA1722" s="59">
        <v>197.77</v>
      </c>
      <c r="AB1722" s="59">
        <v>36.22</v>
      </c>
      <c r="AC1722" s="59">
        <v>197.77</v>
      </c>
      <c r="AD1722" s="59">
        <v>0</v>
      </c>
      <c r="AE1722" s="59">
        <v>0</v>
      </c>
      <c r="AF1722" s="59" t="s">
        <v>1491</v>
      </c>
      <c r="AG1722" s="59" t="s">
        <v>1407</v>
      </c>
      <c r="AH1722" s="59" t="s">
        <v>1663</v>
      </c>
      <c r="AI1722" s="59" t="s">
        <v>1492</v>
      </c>
      <c r="AJ1722" s="59" t="s">
        <v>1486</v>
      </c>
      <c r="AK1722" s="59" t="s">
        <v>278</v>
      </c>
      <c r="AL1722" s="59" t="s">
        <v>1493</v>
      </c>
      <c r="AM1722" s="59" t="s">
        <v>1494</v>
      </c>
      <c r="AN1722" s="59" t="s">
        <v>1080</v>
      </c>
      <c r="AO1722" s="59" t="s">
        <v>88</v>
      </c>
    </row>
    <row r="1723" spans="1:41" x14ac:dyDescent="0.15">
      <c r="A1723" s="59" t="s">
        <v>1904</v>
      </c>
      <c r="B1723" s="59" t="s">
        <v>1873</v>
      </c>
      <c r="C1723" s="59" t="s">
        <v>1874</v>
      </c>
      <c r="D1723" s="59" t="s">
        <v>1662</v>
      </c>
      <c r="E1723" s="59" t="s">
        <v>1080</v>
      </c>
      <c r="F1723" s="59" t="s">
        <v>1475</v>
      </c>
      <c r="G1723" s="59" t="s">
        <v>1406</v>
      </c>
      <c r="H1723" s="59" t="s">
        <v>1475</v>
      </c>
      <c r="I1723" s="59" t="s">
        <v>1406</v>
      </c>
      <c r="J1723" s="59" t="s">
        <v>1407</v>
      </c>
      <c r="K1723" s="59" t="s">
        <v>1663</v>
      </c>
      <c r="L1723" s="59" t="s">
        <v>1875</v>
      </c>
      <c r="M1723" s="59" t="s">
        <v>1478</v>
      </c>
      <c r="N1723" s="59" t="s">
        <v>1479</v>
      </c>
      <c r="O1723" s="59" t="s">
        <v>1480</v>
      </c>
      <c r="P1723" s="59" t="s">
        <v>1481</v>
      </c>
      <c r="Q1723" s="59" t="s">
        <v>1482</v>
      </c>
      <c r="R1723" s="59" t="s">
        <v>1483</v>
      </c>
      <c r="S1723" s="59" t="s">
        <v>1876</v>
      </c>
      <c r="T1723" s="59" t="s">
        <v>1877</v>
      </c>
      <c r="U1723" s="59" t="s">
        <v>1486</v>
      </c>
      <c r="V1723" s="59" t="s">
        <v>1487</v>
      </c>
      <c r="W1723" s="59" t="s">
        <v>1488</v>
      </c>
      <c r="X1723" s="59" t="s">
        <v>1510</v>
      </c>
      <c r="Y1723" s="59" t="s">
        <v>1490</v>
      </c>
      <c r="Z1723" s="59">
        <v>13.62</v>
      </c>
      <c r="AA1723" s="59">
        <v>0.79</v>
      </c>
      <c r="AB1723" s="59">
        <v>12.83</v>
      </c>
      <c r="AC1723" s="59">
        <v>0.79</v>
      </c>
      <c r="AD1723" s="59">
        <v>0</v>
      </c>
      <c r="AE1723" s="59">
        <v>0</v>
      </c>
      <c r="AF1723" s="59" t="s">
        <v>1491</v>
      </c>
      <c r="AG1723" s="59" t="s">
        <v>1407</v>
      </c>
      <c r="AH1723" s="59" t="s">
        <v>1663</v>
      </c>
      <c r="AI1723" s="59" t="s">
        <v>1492</v>
      </c>
      <c r="AJ1723" s="59" t="s">
        <v>1486</v>
      </c>
      <c r="AK1723" s="59" t="s">
        <v>278</v>
      </c>
      <c r="AL1723" s="59" t="s">
        <v>1493</v>
      </c>
      <c r="AM1723" s="59" t="s">
        <v>1494</v>
      </c>
      <c r="AN1723" s="59" t="s">
        <v>1080</v>
      </c>
      <c r="AO1723" s="59" t="s">
        <v>88</v>
      </c>
    </row>
    <row r="1724" spans="1:41" x14ac:dyDescent="0.15">
      <c r="A1724" s="59" t="s">
        <v>1904</v>
      </c>
      <c r="B1724" s="59" t="s">
        <v>1873</v>
      </c>
      <c r="C1724" s="59" t="s">
        <v>1874</v>
      </c>
      <c r="D1724" s="59" t="s">
        <v>1662</v>
      </c>
      <c r="E1724" s="59" t="s">
        <v>1080</v>
      </c>
      <c r="F1724" s="59" t="s">
        <v>1475</v>
      </c>
      <c r="G1724" s="59" t="s">
        <v>1406</v>
      </c>
      <c r="H1724" s="59" t="s">
        <v>1475</v>
      </c>
      <c r="I1724" s="59" t="s">
        <v>1406</v>
      </c>
      <c r="J1724" s="59" t="s">
        <v>1407</v>
      </c>
      <c r="K1724" s="59" t="s">
        <v>1663</v>
      </c>
      <c r="L1724" s="59" t="s">
        <v>1875</v>
      </c>
      <c r="M1724" s="59" t="s">
        <v>1478</v>
      </c>
      <c r="N1724" s="59" t="s">
        <v>1479</v>
      </c>
      <c r="O1724" s="59" t="s">
        <v>1480</v>
      </c>
      <c r="P1724" s="59" t="s">
        <v>1481</v>
      </c>
      <c r="Q1724" s="59" t="s">
        <v>1482</v>
      </c>
      <c r="R1724" s="59" t="s">
        <v>1483</v>
      </c>
      <c r="S1724" s="59" t="s">
        <v>1876</v>
      </c>
      <c r="T1724" s="59" t="s">
        <v>1877</v>
      </c>
      <c r="U1724" s="59" t="s">
        <v>1486</v>
      </c>
      <c r="V1724" s="59" t="s">
        <v>1487</v>
      </c>
      <c r="W1724" s="59" t="s">
        <v>1488</v>
      </c>
      <c r="X1724" s="59" t="s">
        <v>1511</v>
      </c>
      <c r="Y1724" s="59" t="s">
        <v>1490</v>
      </c>
      <c r="Z1724" s="59">
        <v>365.24</v>
      </c>
      <c r="AA1724" s="59">
        <v>304.94</v>
      </c>
      <c r="AB1724" s="59">
        <v>60.3</v>
      </c>
      <c r="AC1724" s="59">
        <v>304.94</v>
      </c>
      <c r="AD1724" s="59">
        <v>0</v>
      </c>
      <c r="AE1724" s="59">
        <v>0</v>
      </c>
      <c r="AF1724" s="59" t="s">
        <v>1491</v>
      </c>
      <c r="AG1724" s="59" t="s">
        <v>1407</v>
      </c>
      <c r="AH1724" s="59" t="s">
        <v>1663</v>
      </c>
      <c r="AI1724" s="59" t="s">
        <v>1492</v>
      </c>
      <c r="AJ1724" s="59" t="s">
        <v>1486</v>
      </c>
      <c r="AK1724" s="59" t="s">
        <v>278</v>
      </c>
      <c r="AL1724" s="59" t="s">
        <v>1493</v>
      </c>
      <c r="AM1724" s="59" t="s">
        <v>1494</v>
      </c>
      <c r="AN1724" s="59" t="s">
        <v>1080</v>
      </c>
      <c r="AO1724" s="59" t="s">
        <v>88</v>
      </c>
    </row>
    <row r="1725" spans="1:41" x14ac:dyDescent="0.15">
      <c r="A1725" s="59" t="s">
        <v>1904</v>
      </c>
      <c r="B1725" s="59" t="s">
        <v>1873</v>
      </c>
      <c r="C1725" s="59" t="s">
        <v>1874</v>
      </c>
      <c r="D1725" s="59" t="s">
        <v>1662</v>
      </c>
      <c r="E1725" s="59" t="s">
        <v>1080</v>
      </c>
      <c r="F1725" s="59" t="s">
        <v>1475</v>
      </c>
      <c r="G1725" s="59" t="s">
        <v>1406</v>
      </c>
      <c r="H1725" s="59" t="s">
        <v>1475</v>
      </c>
      <c r="I1725" s="59" t="s">
        <v>1406</v>
      </c>
      <c r="J1725" s="59" t="s">
        <v>1407</v>
      </c>
      <c r="K1725" s="59" t="s">
        <v>1663</v>
      </c>
      <c r="L1725" s="59" t="s">
        <v>1875</v>
      </c>
      <c r="M1725" s="59" t="s">
        <v>1478</v>
      </c>
      <c r="N1725" s="59" t="s">
        <v>1479</v>
      </c>
      <c r="O1725" s="59" t="s">
        <v>1480</v>
      </c>
      <c r="P1725" s="59" t="s">
        <v>1481</v>
      </c>
      <c r="Q1725" s="59" t="s">
        <v>1482</v>
      </c>
      <c r="R1725" s="59" t="s">
        <v>1483</v>
      </c>
      <c r="S1725" s="59" t="s">
        <v>1876</v>
      </c>
      <c r="T1725" s="59" t="s">
        <v>1877</v>
      </c>
      <c r="U1725" s="59" t="s">
        <v>1486</v>
      </c>
      <c r="V1725" s="59" t="s">
        <v>1487</v>
      </c>
      <c r="W1725" s="59" t="s">
        <v>1514</v>
      </c>
      <c r="X1725" s="59" t="s">
        <v>1487</v>
      </c>
      <c r="Y1725" s="59" t="s">
        <v>1490</v>
      </c>
      <c r="Z1725" s="59">
        <v>18.170000000000002</v>
      </c>
      <c r="AA1725" s="59">
        <v>16.54</v>
      </c>
      <c r="AB1725" s="59">
        <v>1.63</v>
      </c>
      <c r="AC1725" s="59">
        <v>16.54</v>
      </c>
      <c r="AD1725" s="59">
        <v>0</v>
      </c>
      <c r="AE1725" s="59">
        <v>0</v>
      </c>
      <c r="AF1725" s="59" t="s">
        <v>1491</v>
      </c>
      <c r="AG1725" s="59" t="s">
        <v>1407</v>
      </c>
      <c r="AH1725" s="59" t="s">
        <v>1663</v>
      </c>
      <c r="AI1725" s="59" t="s">
        <v>1492</v>
      </c>
      <c r="AJ1725" s="59" t="s">
        <v>1486</v>
      </c>
      <c r="AK1725" s="59" t="s">
        <v>278</v>
      </c>
      <c r="AL1725" s="59" t="s">
        <v>1493</v>
      </c>
      <c r="AM1725" s="59" t="s">
        <v>1494</v>
      </c>
      <c r="AN1725" s="59" t="s">
        <v>1080</v>
      </c>
      <c r="AO1725" s="59" t="s">
        <v>88</v>
      </c>
    </row>
    <row r="1726" spans="1:41" x14ac:dyDescent="0.15">
      <c r="A1726" s="59" t="s">
        <v>1904</v>
      </c>
      <c r="B1726" s="59" t="s">
        <v>1672</v>
      </c>
      <c r="C1726" s="59" t="s">
        <v>1829</v>
      </c>
      <c r="D1726" s="59" t="s">
        <v>1674</v>
      </c>
      <c r="E1726" s="59" t="s">
        <v>1675</v>
      </c>
      <c r="F1726" s="59" t="s">
        <v>1475</v>
      </c>
      <c r="G1726" s="59" t="s">
        <v>1406</v>
      </c>
      <c r="H1726" s="59" t="s">
        <v>1475</v>
      </c>
      <c r="I1726" s="59" t="s">
        <v>1406</v>
      </c>
      <c r="J1726" s="59" t="s">
        <v>727</v>
      </c>
      <c r="K1726" s="59" t="s">
        <v>1644</v>
      </c>
      <c r="L1726" s="59" t="s">
        <v>1676</v>
      </c>
      <c r="M1726" s="59" t="s">
        <v>1478</v>
      </c>
      <c r="N1726" s="59" t="s">
        <v>1479</v>
      </c>
      <c r="O1726" s="59" t="s">
        <v>1480</v>
      </c>
      <c r="P1726" s="59" t="s">
        <v>1481</v>
      </c>
      <c r="Q1726" s="59" t="s">
        <v>1482</v>
      </c>
      <c r="R1726" s="59" t="s">
        <v>1483</v>
      </c>
      <c r="S1726" s="59" t="s">
        <v>1677</v>
      </c>
      <c r="T1726" s="59" t="s">
        <v>1678</v>
      </c>
      <c r="U1726" s="59" t="s">
        <v>1486</v>
      </c>
      <c r="V1726" s="59" t="s">
        <v>1487</v>
      </c>
      <c r="W1726" s="59" t="s">
        <v>1508</v>
      </c>
      <c r="X1726" s="59" t="s">
        <v>1487</v>
      </c>
      <c r="Y1726" s="59" t="s">
        <v>1490</v>
      </c>
      <c r="Z1726" s="59">
        <v>167.21</v>
      </c>
      <c r="AA1726" s="59">
        <v>167.21</v>
      </c>
      <c r="AB1726" s="59">
        <v>0</v>
      </c>
      <c r="AC1726" s="59">
        <v>167.21</v>
      </c>
      <c r="AD1726" s="59">
        <v>0</v>
      </c>
      <c r="AE1726" s="59">
        <v>0</v>
      </c>
      <c r="AF1726" s="59" t="s">
        <v>1491</v>
      </c>
      <c r="AG1726" s="59" t="s">
        <v>727</v>
      </c>
      <c r="AH1726" s="59" t="s">
        <v>1644</v>
      </c>
      <c r="AI1726" s="59" t="s">
        <v>1492</v>
      </c>
      <c r="AJ1726" s="59" t="s">
        <v>1486</v>
      </c>
      <c r="AK1726" s="59" t="s">
        <v>278</v>
      </c>
      <c r="AL1726" s="59" t="s">
        <v>1493</v>
      </c>
      <c r="AM1726" s="59" t="s">
        <v>1494</v>
      </c>
      <c r="AN1726" s="59" t="s">
        <v>1384</v>
      </c>
      <c r="AO1726" s="59" t="s">
        <v>107</v>
      </c>
    </row>
    <row r="1727" spans="1:41" x14ac:dyDescent="0.15">
      <c r="A1727" s="59" t="s">
        <v>1904</v>
      </c>
      <c r="B1727" s="59" t="s">
        <v>1672</v>
      </c>
      <c r="C1727" s="59" t="s">
        <v>1829</v>
      </c>
      <c r="D1727" s="59" t="s">
        <v>1674</v>
      </c>
      <c r="E1727" s="59" t="s">
        <v>1675</v>
      </c>
      <c r="F1727" s="59" t="s">
        <v>1475</v>
      </c>
      <c r="G1727" s="59" t="s">
        <v>1406</v>
      </c>
      <c r="H1727" s="59" t="s">
        <v>1475</v>
      </c>
      <c r="I1727" s="59" t="s">
        <v>1406</v>
      </c>
      <c r="J1727" s="59" t="s">
        <v>727</v>
      </c>
      <c r="K1727" s="59" t="s">
        <v>1644</v>
      </c>
      <c r="L1727" s="59" t="s">
        <v>1676</v>
      </c>
      <c r="M1727" s="59" t="s">
        <v>1478</v>
      </c>
      <c r="N1727" s="59" t="s">
        <v>1479</v>
      </c>
      <c r="O1727" s="59" t="s">
        <v>1480</v>
      </c>
      <c r="P1727" s="59" t="s">
        <v>1481</v>
      </c>
      <c r="Q1727" s="59" t="s">
        <v>1482</v>
      </c>
      <c r="R1727" s="59" t="s">
        <v>1483</v>
      </c>
      <c r="S1727" s="59" t="s">
        <v>1677</v>
      </c>
      <c r="T1727" s="59" t="s">
        <v>1678</v>
      </c>
      <c r="U1727" s="59" t="s">
        <v>1486</v>
      </c>
      <c r="V1727" s="59" t="s">
        <v>1487</v>
      </c>
      <c r="W1727" s="59" t="s">
        <v>1509</v>
      </c>
      <c r="X1727" s="59" t="s">
        <v>1487</v>
      </c>
      <c r="Y1727" s="59" t="s">
        <v>1490</v>
      </c>
      <c r="Z1727" s="59">
        <v>574.07000000000005</v>
      </c>
      <c r="AA1727" s="59">
        <v>574.07000000000005</v>
      </c>
      <c r="AB1727" s="59">
        <v>0</v>
      </c>
      <c r="AC1727" s="59">
        <v>574.07000000000005</v>
      </c>
      <c r="AD1727" s="59">
        <v>0</v>
      </c>
      <c r="AE1727" s="59">
        <v>0</v>
      </c>
      <c r="AF1727" s="59" t="s">
        <v>1491</v>
      </c>
      <c r="AG1727" s="59" t="s">
        <v>727</v>
      </c>
      <c r="AH1727" s="59" t="s">
        <v>1644</v>
      </c>
      <c r="AI1727" s="59" t="s">
        <v>1492</v>
      </c>
      <c r="AJ1727" s="59" t="s">
        <v>1486</v>
      </c>
      <c r="AK1727" s="59" t="s">
        <v>278</v>
      </c>
      <c r="AL1727" s="59" t="s">
        <v>1493</v>
      </c>
      <c r="AM1727" s="59" t="s">
        <v>1494</v>
      </c>
      <c r="AN1727" s="59" t="s">
        <v>1384</v>
      </c>
      <c r="AO1727" s="59" t="s">
        <v>107</v>
      </c>
    </row>
    <row r="1728" spans="1:41" x14ac:dyDescent="0.15">
      <c r="A1728" s="59" t="s">
        <v>1904</v>
      </c>
      <c r="B1728" s="59" t="s">
        <v>1672</v>
      </c>
      <c r="C1728" s="59" t="s">
        <v>1829</v>
      </c>
      <c r="D1728" s="59" t="s">
        <v>1674</v>
      </c>
      <c r="E1728" s="59" t="s">
        <v>1675</v>
      </c>
      <c r="F1728" s="59" t="s">
        <v>1475</v>
      </c>
      <c r="G1728" s="59" t="s">
        <v>1406</v>
      </c>
      <c r="H1728" s="59" t="s">
        <v>1475</v>
      </c>
      <c r="I1728" s="59" t="s">
        <v>1406</v>
      </c>
      <c r="J1728" s="59" t="s">
        <v>727</v>
      </c>
      <c r="K1728" s="59" t="s">
        <v>1644</v>
      </c>
      <c r="L1728" s="59" t="s">
        <v>1676</v>
      </c>
      <c r="M1728" s="59" t="s">
        <v>1478</v>
      </c>
      <c r="N1728" s="59" t="s">
        <v>1479</v>
      </c>
      <c r="O1728" s="59" t="s">
        <v>1480</v>
      </c>
      <c r="P1728" s="59" t="s">
        <v>1481</v>
      </c>
      <c r="Q1728" s="59" t="s">
        <v>1482</v>
      </c>
      <c r="R1728" s="59" t="s">
        <v>1483</v>
      </c>
      <c r="S1728" s="59" t="s">
        <v>1677</v>
      </c>
      <c r="T1728" s="59" t="s">
        <v>1678</v>
      </c>
      <c r="U1728" s="59" t="s">
        <v>1486</v>
      </c>
      <c r="V1728" s="59" t="s">
        <v>1487</v>
      </c>
      <c r="W1728" s="59" t="s">
        <v>1488</v>
      </c>
      <c r="X1728" s="59" t="s">
        <v>1511</v>
      </c>
      <c r="Y1728" s="59" t="s">
        <v>1490</v>
      </c>
      <c r="Z1728" s="59">
        <v>1.55</v>
      </c>
      <c r="AA1728" s="59">
        <v>1.55</v>
      </c>
      <c r="AB1728" s="59">
        <v>0</v>
      </c>
      <c r="AC1728" s="59">
        <v>1.55</v>
      </c>
      <c r="AD1728" s="59">
        <v>0</v>
      </c>
      <c r="AE1728" s="59">
        <v>0</v>
      </c>
      <c r="AF1728" s="59" t="s">
        <v>1491</v>
      </c>
      <c r="AG1728" s="59" t="s">
        <v>727</v>
      </c>
      <c r="AH1728" s="59" t="s">
        <v>1644</v>
      </c>
      <c r="AI1728" s="59" t="s">
        <v>1492</v>
      </c>
      <c r="AJ1728" s="59" t="s">
        <v>1486</v>
      </c>
      <c r="AK1728" s="59" t="s">
        <v>278</v>
      </c>
      <c r="AL1728" s="59" t="s">
        <v>1493</v>
      </c>
      <c r="AM1728" s="59" t="s">
        <v>1494</v>
      </c>
      <c r="AN1728" s="59" t="s">
        <v>1384</v>
      </c>
      <c r="AO1728" s="59" t="s">
        <v>107</v>
      </c>
    </row>
    <row r="1729" spans="1:41" x14ac:dyDescent="0.15">
      <c r="A1729" s="59" t="s">
        <v>1904</v>
      </c>
      <c r="B1729" s="59" t="s">
        <v>1672</v>
      </c>
      <c r="C1729" s="59" t="s">
        <v>1829</v>
      </c>
      <c r="D1729" s="59" t="s">
        <v>1674</v>
      </c>
      <c r="E1729" s="59" t="s">
        <v>1675</v>
      </c>
      <c r="F1729" s="59" t="s">
        <v>1475</v>
      </c>
      <c r="G1729" s="59" t="s">
        <v>1406</v>
      </c>
      <c r="H1729" s="59" t="s">
        <v>1475</v>
      </c>
      <c r="I1729" s="59" t="s">
        <v>1406</v>
      </c>
      <c r="J1729" s="59" t="s">
        <v>727</v>
      </c>
      <c r="K1729" s="59" t="s">
        <v>1644</v>
      </c>
      <c r="L1729" s="59" t="s">
        <v>1676</v>
      </c>
      <c r="M1729" s="59" t="s">
        <v>1478</v>
      </c>
      <c r="N1729" s="59" t="s">
        <v>1479</v>
      </c>
      <c r="O1729" s="59" t="s">
        <v>1480</v>
      </c>
      <c r="P1729" s="59" t="s">
        <v>1481</v>
      </c>
      <c r="Q1729" s="59" t="s">
        <v>1482</v>
      </c>
      <c r="R1729" s="59" t="s">
        <v>1483</v>
      </c>
      <c r="S1729" s="59" t="s">
        <v>1677</v>
      </c>
      <c r="T1729" s="59" t="s">
        <v>1678</v>
      </c>
      <c r="U1729" s="59" t="s">
        <v>1486</v>
      </c>
      <c r="V1729" s="59" t="s">
        <v>1487</v>
      </c>
      <c r="W1729" s="59" t="s">
        <v>1513</v>
      </c>
      <c r="X1729" s="59" t="s">
        <v>1487</v>
      </c>
      <c r="Y1729" s="59" t="s">
        <v>1490</v>
      </c>
      <c r="Z1729" s="59">
        <v>257.17</v>
      </c>
      <c r="AA1729" s="59">
        <v>257.17</v>
      </c>
      <c r="AB1729" s="59">
        <v>0</v>
      </c>
      <c r="AC1729" s="59">
        <v>257.17</v>
      </c>
      <c r="AD1729" s="59">
        <v>0</v>
      </c>
      <c r="AE1729" s="59">
        <v>0</v>
      </c>
      <c r="AF1729" s="59" t="s">
        <v>1491</v>
      </c>
      <c r="AG1729" s="59" t="s">
        <v>727</v>
      </c>
      <c r="AH1729" s="59" t="s">
        <v>1644</v>
      </c>
      <c r="AI1729" s="59" t="s">
        <v>1492</v>
      </c>
      <c r="AJ1729" s="59" t="s">
        <v>1486</v>
      </c>
      <c r="AK1729" s="59" t="s">
        <v>278</v>
      </c>
      <c r="AL1729" s="59" t="s">
        <v>1493</v>
      </c>
      <c r="AM1729" s="59" t="s">
        <v>1494</v>
      </c>
      <c r="AN1729" s="59" t="s">
        <v>1384</v>
      </c>
      <c r="AO1729" s="59" t="s">
        <v>107</v>
      </c>
    </row>
    <row r="1730" spans="1:41" x14ac:dyDescent="0.15">
      <c r="A1730" s="59" t="s">
        <v>1904</v>
      </c>
      <c r="B1730" s="59" t="s">
        <v>1830</v>
      </c>
      <c r="C1730" s="59" t="s">
        <v>1831</v>
      </c>
      <c r="D1730" s="59" t="s">
        <v>1674</v>
      </c>
      <c r="E1730" s="59" t="s">
        <v>1675</v>
      </c>
      <c r="F1730" s="59" t="s">
        <v>1475</v>
      </c>
      <c r="G1730" s="59" t="s">
        <v>1406</v>
      </c>
      <c r="H1730" s="59" t="s">
        <v>1475</v>
      </c>
      <c r="I1730" s="59" t="s">
        <v>1406</v>
      </c>
      <c r="J1730" s="59" t="s">
        <v>727</v>
      </c>
      <c r="K1730" s="59" t="s">
        <v>1644</v>
      </c>
      <c r="L1730" s="59" t="s">
        <v>1832</v>
      </c>
      <c r="M1730" s="59" t="s">
        <v>1478</v>
      </c>
      <c r="N1730" s="59" t="s">
        <v>1479</v>
      </c>
      <c r="O1730" s="59" t="s">
        <v>1480</v>
      </c>
      <c r="P1730" s="59" t="s">
        <v>1481</v>
      </c>
      <c r="Q1730" s="59" t="s">
        <v>1482</v>
      </c>
      <c r="R1730" s="59" t="s">
        <v>1483</v>
      </c>
      <c r="S1730" s="59" t="s">
        <v>1833</v>
      </c>
      <c r="T1730" s="59" t="s">
        <v>1834</v>
      </c>
      <c r="U1730" s="59" t="s">
        <v>1486</v>
      </c>
      <c r="V1730" s="59" t="s">
        <v>1487</v>
      </c>
      <c r="W1730" s="59" t="s">
        <v>1509</v>
      </c>
      <c r="X1730" s="59" t="s">
        <v>1487</v>
      </c>
      <c r="Y1730" s="59" t="s">
        <v>1490</v>
      </c>
      <c r="Z1730" s="59">
        <v>1553</v>
      </c>
      <c r="AA1730" s="59">
        <v>1553</v>
      </c>
      <c r="AB1730" s="59">
        <v>0</v>
      </c>
      <c r="AC1730" s="59">
        <v>1553</v>
      </c>
      <c r="AD1730" s="59">
        <v>0</v>
      </c>
      <c r="AE1730" s="59">
        <v>0</v>
      </c>
      <c r="AF1730" s="59" t="s">
        <v>1491</v>
      </c>
      <c r="AG1730" s="59" t="s">
        <v>727</v>
      </c>
      <c r="AH1730" s="59" t="s">
        <v>1644</v>
      </c>
      <c r="AI1730" s="59" t="s">
        <v>1492</v>
      </c>
      <c r="AJ1730" s="59" t="s">
        <v>1486</v>
      </c>
      <c r="AK1730" s="59" t="s">
        <v>278</v>
      </c>
      <c r="AL1730" s="59" t="s">
        <v>1493</v>
      </c>
      <c r="AM1730" s="59" t="s">
        <v>1494</v>
      </c>
      <c r="AN1730" s="59" t="s">
        <v>1384</v>
      </c>
      <c r="AO1730" s="59" t="s">
        <v>107</v>
      </c>
    </row>
    <row r="1731" spans="1:41" x14ac:dyDescent="0.15">
      <c r="A1731" s="59" t="s">
        <v>1904</v>
      </c>
      <c r="B1731" s="59" t="s">
        <v>1830</v>
      </c>
      <c r="C1731" s="59" t="s">
        <v>1831</v>
      </c>
      <c r="D1731" s="59" t="s">
        <v>1674</v>
      </c>
      <c r="E1731" s="59" t="s">
        <v>1675</v>
      </c>
      <c r="F1731" s="59" t="s">
        <v>1475</v>
      </c>
      <c r="G1731" s="59" t="s">
        <v>1406</v>
      </c>
      <c r="H1731" s="59" t="s">
        <v>1475</v>
      </c>
      <c r="I1731" s="59" t="s">
        <v>1406</v>
      </c>
      <c r="J1731" s="59" t="s">
        <v>727</v>
      </c>
      <c r="K1731" s="59" t="s">
        <v>1644</v>
      </c>
      <c r="L1731" s="59" t="s">
        <v>1832</v>
      </c>
      <c r="M1731" s="59" t="s">
        <v>1478</v>
      </c>
      <c r="N1731" s="59" t="s">
        <v>1479</v>
      </c>
      <c r="O1731" s="59" t="s">
        <v>1480</v>
      </c>
      <c r="P1731" s="59" t="s">
        <v>1481</v>
      </c>
      <c r="Q1731" s="59" t="s">
        <v>1482</v>
      </c>
      <c r="R1731" s="59" t="s">
        <v>1483</v>
      </c>
      <c r="S1731" s="59" t="s">
        <v>1833</v>
      </c>
      <c r="T1731" s="59" t="s">
        <v>1834</v>
      </c>
      <c r="U1731" s="59" t="s">
        <v>1486</v>
      </c>
      <c r="V1731" s="59" t="s">
        <v>1487</v>
      </c>
      <c r="W1731" s="59" t="s">
        <v>1488</v>
      </c>
      <c r="X1731" s="59" t="s">
        <v>1510</v>
      </c>
      <c r="Y1731" s="59" t="s">
        <v>1490</v>
      </c>
      <c r="Z1731" s="59">
        <v>4.8600000000000003</v>
      </c>
      <c r="AA1731" s="59">
        <v>4.8600000000000003</v>
      </c>
      <c r="AB1731" s="59">
        <v>0</v>
      </c>
      <c r="AC1731" s="59">
        <v>4.8600000000000003</v>
      </c>
      <c r="AD1731" s="59">
        <v>0</v>
      </c>
      <c r="AE1731" s="59">
        <v>0</v>
      </c>
      <c r="AF1731" s="59" t="s">
        <v>1491</v>
      </c>
      <c r="AG1731" s="59" t="s">
        <v>727</v>
      </c>
      <c r="AH1731" s="59" t="s">
        <v>1644</v>
      </c>
      <c r="AI1731" s="59" t="s">
        <v>1492</v>
      </c>
      <c r="AJ1731" s="59" t="s">
        <v>1486</v>
      </c>
      <c r="AK1731" s="59" t="s">
        <v>278</v>
      </c>
      <c r="AL1731" s="59" t="s">
        <v>1493</v>
      </c>
      <c r="AM1731" s="59" t="s">
        <v>1494</v>
      </c>
      <c r="AN1731" s="59" t="s">
        <v>1384</v>
      </c>
      <c r="AO1731" s="59" t="s">
        <v>107</v>
      </c>
    </row>
    <row r="1732" spans="1:41" x14ac:dyDescent="0.15">
      <c r="A1732" s="59" t="s">
        <v>1904</v>
      </c>
      <c r="B1732" s="59" t="s">
        <v>1764</v>
      </c>
      <c r="C1732" s="59" t="s">
        <v>1765</v>
      </c>
      <c r="D1732" s="59" t="s">
        <v>1638</v>
      </c>
      <c r="E1732" s="59" t="s">
        <v>1639</v>
      </c>
      <c r="F1732" s="59" t="s">
        <v>1475</v>
      </c>
      <c r="G1732" s="59" t="s">
        <v>1406</v>
      </c>
      <c r="H1732" s="59" t="s">
        <v>1475</v>
      </c>
      <c r="I1732" s="59" t="s">
        <v>1406</v>
      </c>
      <c r="J1732" s="59" t="s">
        <v>727</v>
      </c>
      <c r="K1732" s="59" t="s">
        <v>1640</v>
      </c>
      <c r="L1732" s="59" t="s">
        <v>1766</v>
      </c>
      <c r="M1732" s="59" t="s">
        <v>1478</v>
      </c>
      <c r="N1732" s="59" t="s">
        <v>1479</v>
      </c>
      <c r="O1732" s="59" t="s">
        <v>1480</v>
      </c>
      <c r="P1732" s="59" t="s">
        <v>1481</v>
      </c>
      <c r="Q1732" s="59" t="s">
        <v>1482</v>
      </c>
      <c r="R1732" s="59" t="s">
        <v>1483</v>
      </c>
      <c r="S1732" s="59" t="s">
        <v>1767</v>
      </c>
      <c r="T1732" s="59" t="s">
        <v>1768</v>
      </c>
      <c r="U1732" s="59" t="s">
        <v>1486</v>
      </c>
      <c r="V1732" s="59" t="s">
        <v>1487</v>
      </c>
      <c r="W1732" s="59" t="s">
        <v>1509</v>
      </c>
      <c r="X1732" s="59" t="s">
        <v>1487</v>
      </c>
      <c r="Y1732" s="59" t="s">
        <v>1490</v>
      </c>
      <c r="Z1732" s="59">
        <v>893.08</v>
      </c>
      <c r="AA1732" s="59">
        <v>893.08</v>
      </c>
      <c r="AB1732" s="59">
        <v>0</v>
      </c>
      <c r="AC1732" s="59">
        <v>893.08</v>
      </c>
      <c r="AD1732" s="59">
        <v>0</v>
      </c>
      <c r="AE1732" s="59">
        <v>0</v>
      </c>
      <c r="AF1732" s="59" t="s">
        <v>1491</v>
      </c>
      <c r="AG1732" s="59" t="s">
        <v>727</v>
      </c>
      <c r="AH1732" s="59" t="s">
        <v>1644</v>
      </c>
      <c r="AI1732" s="59" t="s">
        <v>1492</v>
      </c>
      <c r="AJ1732" s="59" t="s">
        <v>1486</v>
      </c>
      <c r="AK1732" s="59" t="s">
        <v>278</v>
      </c>
      <c r="AL1732" s="59" t="s">
        <v>1493</v>
      </c>
      <c r="AM1732" s="59" t="s">
        <v>1494</v>
      </c>
      <c r="AN1732" s="59" t="s">
        <v>1384</v>
      </c>
      <c r="AO1732" s="59" t="s">
        <v>107</v>
      </c>
    </row>
    <row r="1733" spans="1:41" x14ac:dyDescent="0.15">
      <c r="A1733" s="59" t="s">
        <v>1904</v>
      </c>
      <c r="B1733" s="59" t="s">
        <v>1764</v>
      </c>
      <c r="C1733" s="59" t="s">
        <v>1765</v>
      </c>
      <c r="D1733" s="59" t="s">
        <v>1638</v>
      </c>
      <c r="E1733" s="59" t="s">
        <v>1639</v>
      </c>
      <c r="F1733" s="59" t="s">
        <v>1475</v>
      </c>
      <c r="G1733" s="59" t="s">
        <v>1406</v>
      </c>
      <c r="H1733" s="59" t="s">
        <v>1475</v>
      </c>
      <c r="I1733" s="59" t="s">
        <v>1406</v>
      </c>
      <c r="J1733" s="59" t="s">
        <v>727</v>
      </c>
      <c r="K1733" s="59" t="s">
        <v>1640</v>
      </c>
      <c r="L1733" s="59" t="s">
        <v>1766</v>
      </c>
      <c r="M1733" s="59" t="s">
        <v>1478</v>
      </c>
      <c r="N1733" s="59" t="s">
        <v>1479</v>
      </c>
      <c r="O1733" s="59" t="s">
        <v>1480</v>
      </c>
      <c r="P1733" s="59" t="s">
        <v>1481</v>
      </c>
      <c r="Q1733" s="59" t="s">
        <v>1482</v>
      </c>
      <c r="R1733" s="59" t="s">
        <v>1483</v>
      </c>
      <c r="S1733" s="59" t="s">
        <v>1767</v>
      </c>
      <c r="T1733" s="59" t="s">
        <v>1768</v>
      </c>
      <c r="U1733" s="59" t="s">
        <v>1486</v>
      </c>
      <c r="V1733" s="59" t="s">
        <v>1487</v>
      </c>
      <c r="W1733" s="59" t="s">
        <v>1488</v>
      </c>
      <c r="X1733" s="59" t="s">
        <v>1511</v>
      </c>
      <c r="Y1733" s="59" t="s">
        <v>1490</v>
      </c>
      <c r="Z1733" s="59">
        <v>0.18</v>
      </c>
      <c r="AA1733" s="59">
        <v>0.18</v>
      </c>
      <c r="AB1733" s="59">
        <v>0</v>
      </c>
      <c r="AC1733" s="59">
        <v>0.18</v>
      </c>
      <c r="AD1733" s="59">
        <v>0</v>
      </c>
      <c r="AE1733" s="59">
        <v>0</v>
      </c>
      <c r="AF1733" s="59" t="s">
        <v>1491</v>
      </c>
      <c r="AG1733" s="59" t="s">
        <v>727</v>
      </c>
      <c r="AH1733" s="59" t="s">
        <v>1644</v>
      </c>
      <c r="AI1733" s="59" t="s">
        <v>1492</v>
      </c>
      <c r="AJ1733" s="59" t="s">
        <v>1486</v>
      </c>
      <c r="AK1733" s="59" t="s">
        <v>278</v>
      </c>
      <c r="AL1733" s="59" t="s">
        <v>1493</v>
      </c>
      <c r="AM1733" s="59" t="s">
        <v>1494</v>
      </c>
      <c r="AN1733" s="59" t="s">
        <v>1384</v>
      </c>
      <c r="AO1733" s="59" t="s">
        <v>107</v>
      </c>
    </row>
    <row r="1734" spans="1:41" x14ac:dyDescent="0.15">
      <c r="A1734" s="59" t="s">
        <v>1904</v>
      </c>
      <c r="B1734" s="59" t="s">
        <v>1905</v>
      </c>
      <c r="C1734" s="59" t="s">
        <v>1906</v>
      </c>
      <c r="D1734" s="59" t="s">
        <v>1674</v>
      </c>
      <c r="E1734" s="59" t="s">
        <v>1675</v>
      </c>
      <c r="F1734" s="59" t="s">
        <v>1475</v>
      </c>
      <c r="G1734" s="59" t="s">
        <v>1406</v>
      </c>
      <c r="H1734" s="59" t="s">
        <v>1475</v>
      </c>
      <c r="I1734" s="59" t="s">
        <v>1406</v>
      </c>
      <c r="J1734" s="59" t="s">
        <v>727</v>
      </c>
      <c r="K1734" s="59" t="s">
        <v>1644</v>
      </c>
      <c r="L1734" s="59" t="s">
        <v>1907</v>
      </c>
      <c r="M1734" s="59" t="s">
        <v>1478</v>
      </c>
      <c r="N1734" s="59" t="s">
        <v>1479</v>
      </c>
      <c r="O1734" s="59" t="s">
        <v>1480</v>
      </c>
      <c r="P1734" s="59" t="s">
        <v>1481</v>
      </c>
      <c r="Q1734" s="59" t="s">
        <v>1482</v>
      </c>
      <c r="R1734" s="59" t="s">
        <v>1483</v>
      </c>
      <c r="S1734" s="59" t="s">
        <v>1908</v>
      </c>
      <c r="T1734" s="59" t="s">
        <v>1909</v>
      </c>
      <c r="U1734" s="59" t="s">
        <v>1486</v>
      </c>
      <c r="V1734" s="59" t="s">
        <v>1487</v>
      </c>
      <c r="W1734" s="59" t="s">
        <v>1509</v>
      </c>
      <c r="X1734" s="59" t="s">
        <v>1487</v>
      </c>
      <c r="Y1734" s="59" t="s">
        <v>1490</v>
      </c>
      <c r="Z1734" s="59">
        <v>1047.1400000000001</v>
      </c>
      <c r="AA1734" s="59">
        <v>1047.1400000000001</v>
      </c>
      <c r="AB1734" s="59">
        <v>0</v>
      </c>
      <c r="AC1734" s="59">
        <v>1047.1400000000001</v>
      </c>
      <c r="AD1734" s="59">
        <v>0</v>
      </c>
      <c r="AE1734" s="59">
        <v>0</v>
      </c>
      <c r="AF1734" s="59" t="s">
        <v>1491</v>
      </c>
      <c r="AG1734" s="59" t="s">
        <v>727</v>
      </c>
      <c r="AH1734" s="59" t="s">
        <v>1644</v>
      </c>
      <c r="AI1734" s="59" t="s">
        <v>1492</v>
      </c>
      <c r="AJ1734" s="59" t="s">
        <v>1486</v>
      </c>
      <c r="AK1734" s="59" t="s">
        <v>278</v>
      </c>
      <c r="AL1734" s="59" t="s">
        <v>1493</v>
      </c>
      <c r="AM1734" s="59" t="s">
        <v>1494</v>
      </c>
      <c r="AN1734" s="59" t="s">
        <v>1384</v>
      </c>
      <c r="AO1734" s="59" t="s">
        <v>107</v>
      </c>
    </row>
    <row r="1735" spans="1:41" x14ac:dyDescent="0.15">
      <c r="A1735" s="59" t="s">
        <v>1904</v>
      </c>
      <c r="B1735" s="59" t="s">
        <v>1905</v>
      </c>
      <c r="C1735" s="59" t="s">
        <v>1906</v>
      </c>
      <c r="D1735" s="59" t="s">
        <v>1674</v>
      </c>
      <c r="E1735" s="59" t="s">
        <v>1675</v>
      </c>
      <c r="F1735" s="59" t="s">
        <v>1475</v>
      </c>
      <c r="G1735" s="59" t="s">
        <v>1406</v>
      </c>
      <c r="H1735" s="59" t="s">
        <v>1475</v>
      </c>
      <c r="I1735" s="59" t="s">
        <v>1406</v>
      </c>
      <c r="J1735" s="59" t="s">
        <v>727</v>
      </c>
      <c r="K1735" s="59" t="s">
        <v>1644</v>
      </c>
      <c r="L1735" s="59" t="s">
        <v>1907</v>
      </c>
      <c r="M1735" s="59" t="s">
        <v>1478</v>
      </c>
      <c r="N1735" s="59" t="s">
        <v>1479</v>
      </c>
      <c r="O1735" s="59" t="s">
        <v>1480</v>
      </c>
      <c r="P1735" s="59" t="s">
        <v>1481</v>
      </c>
      <c r="Q1735" s="59" t="s">
        <v>1482</v>
      </c>
      <c r="R1735" s="59" t="s">
        <v>1483</v>
      </c>
      <c r="S1735" s="59" t="s">
        <v>1908</v>
      </c>
      <c r="T1735" s="59" t="s">
        <v>1909</v>
      </c>
      <c r="U1735" s="59" t="s">
        <v>1486</v>
      </c>
      <c r="V1735" s="59" t="s">
        <v>1487</v>
      </c>
      <c r="W1735" s="59" t="s">
        <v>1488</v>
      </c>
      <c r="X1735" s="59" t="s">
        <v>1511</v>
      </c>
      <c r="Y1735" s="59" t="s">
        <v>1490</v>
      </c>
      <c r="Z1735" s="59">
        <v>15.75</v>
      </c>
      <c r="AA1735" s="59">
        <v>15.75</v>
      </c>
      <c r="AB1735" s="59">
        <v>0</v>
      </c>
      <c r="AC1735" s="59">
        <v>15.75</v>
      </c>
      <c r="AD1735" s="59">
        <v>0</v>
      </c>
      <c r="AE1735" s="59">
        <v>0</v>
      </c>
      <c r="AF1735" s="59" t="s">
        <v>1491</v>
      </c>
      <c r="AG1735" s="59" t="s">
        <v>727</v>
      </c>
      <c r="AH1735" s="59" t="s">
        <v>1644</v>
      </c>
      <c r="AI1735" s="59" t="s">
        <v>1492</v>
      </c>
      <c r="AJ1735" s="59" t="s">
        <v>1486</v>
      </c>
      <c r="AK1735" s="59" t="s">
        <v>278</v>
      </c>
      <c r="AL1735" s="59" t="s">
        <v>1493</v>
      </c>
      <c r="AM1735" s="59" t="s">
        <v>1494</v>
      </c>
      <c r="AN1735" s="59" t="s">
        <v>1384</v>
      </c>
      <c r="AO1735" s="59" t="s">
        <v>107</v>
      </c>
    </row>
    <row r="1736" spans="1:41" x14ac:dyDescent="0.15">
      <c r="A1736" s="59" t="s">
        <v>1904</v>
      </c>
      <c r="B1736" s="59" t="s">
        <v>1894</v>
      </c>
      <c r="C1736" s="59" t="s">
        <v>1895</v>
      </c>
      <c r="D1736" s="59" t="s">
        <v>1674</v>
      </c>
      <c r="E1736" s="59" t="s">
        <v>1675</v>
      </c>
      <c r="F1736" s="59" t="s">
        <v>1475</v>
      </c>
      <c r="G1736" s="59" t="s">
        <v>1406</v>
      </c>
      <c r="H1736" s="59" t="s">
        <v>1475</v>
      </c>
      <c r="I1736" s="59" t="s">
        <v>1406</v>
      </c>
      <c r="J1736" s="59" t="s">
        <v>727</v>
      </c>
      <c r="K1736" s="59" t="s">
        <v>1644</v>
      </c>
      <c r="L1736" s="59" t="s">
        <v>1896</v>
      </c>
      <c r="M1736" s="59" t="s">
        <v>1478</v>
      </c>
      <c r="N1736" s="59" t="s">
        <v>1479</v>
      </c>
      <c r="O1736" s="59" t="s">
        <v>1480</v>
      </c>
      <c r="P1736" s="59" t="s">
        <v>1481</v>
      </c>
      <c r="Q1736" s="59" t="s">
        <v>1482</v>
      </c>
      <c r="R1736" s="59" t="s">
        <v>1483</v>
      </c>
      <c r="S1736" s="59" t="s">
        <v>1897</v>
      </c>
      <c r="T1736" s="59" t="s">
        <v>1898</v>
      </c>
      <c r="U1736" s="59" t="s">
        <v>1486</v>
      </c>
      <c r="V1736" s="59" t="s">
        <v>1487</v>
      </c>
      <c r="W1736" s="59" t="s">
        <v>1509</v>
      </c>
      <c r="X1736" s="59" t="s">
        <v>1487</v>
      </c>
      <c r="Y1736" s="59" t="s">
        <v>1490</v>
      </c>
      <c r="Z1736" s="59">
        <v>7181.24</v>
      </c>
      <c r="AA1736" s="59">
        <v>7181.24</v>
      </c>
      <c r="AB1736" s="59">
        <v>0</v>
      </c>
      <c r="AC1736" s="59">
        <v>7181.24</v>
      </c>
      <c r="AD1736" s="59">
        <v>0</v>
      </c>
      <c r="AE1736" s="59">
        <v>0</v>
      </c>
      <c r="AF1736" s="59" t="s">
        <v>1491</v>
      </c>
      <c r="AG1736" s="59" t="s">
        <v>727</v>
      </c>
      <c r="AH1736" s="59" t="s">
        <v>1644</v>
      </c>
      <c r="AI1736" s="59" t="s">
        <v>1492</v>
      </c>
      <c r="AJ1736" s="59" t="s">
        <v>1486</v>
      </c>
      <c r="AK1736" s="59" t="s">
        <v>278</v>
      </c>
      <c r="AL1736" s="59" t="s">
        <v>1493</v>
      </c>
      <c r="AM1736" s="59" t="s">
        <v>1494</v>
      </c>
      <c r="AN1736" s="59" t="s">
        <v>1384</v>
      </c>
      <c r="AO1736" s="59" t="s">
        <v>107</v>
      </c>
    </row>
    <row r="1737" spans="1:41" x14ac:dyDescent="0.15">
      <c r="A1737" s="59" t="s">
        <v>1904</v>
      </c>
      <c r="B1737" s="59" t="s">
        <v>1894</v>
      </c>
      <c r="C1737" s="59" t="s">
        <v>1895</v>
      </c>
      <c r="D1737" s="59" t="s">
        <v>1674</v>
      </c>
      <c r="E1737" s="59" t="s">
        <v>1675</v>
      </c>
      <c r="F1737" s="59" t="s">
        <v>1475</v>
      </c>
      <c r="G1737" s="59" t="s">
        <v>1406</v>
      </c>
      <c r="H1737" s="59" t="s">
        <v>1475</v>
      </c>
      <c r="I1737" s="59" t="s">
        <v>1406</v>
      </c>
      <c r="J1737" s="59" t="s">
        <v>727</v>
      </c>
      <c r="K1737" s="59" t="s">
        <v>1644</v>
      </c>
      <c r="L1737" s="59" t="s">
        <v>1896</v>
      </c>
      <c r="M1737" s="59" t="s">
        <v>1478</v>
      </c>
      <c r="N1737" s="59" t="s">
        <v>1479</v>
      </c>
      <c r="O1737" s="59" t="s">
        <v>1480</v>
      </c>
      <c r="P1737" s="59" t="s">
        <v>1481</v>
      </c>
      <c r="Q1737" s="59" t="s">
        <v>1482</v>
      </c>
      <c r="R1737" s="59" t="s">
        <v>1483</v>
      </c>
      <c r="S1737" s="59" t="s">
        <v>1897</v>
      </c>
      <c r="T1737" s="59" t="s">
        <v>1898</v>
      </c>
      <c r="U1737" s="59" t="s">
        <v>1486</v>
      </c>
      <c r="V1737" s="59" t="s">
        <v>1487</v>
      </c>
      <c r="W1737" s="59" t="s">
        <v>1488</v>
      </c>
      <c r="X1737" s="59" t="s">
        <v>1511</v>
      </c>
      <c r="Y1737" s="59" t="s">
        <v>1490</v>
      </c>
      <c r="Z1737" s="59">
        <v>20.93</v>
      </c>
      <c r="AA1737" s="59">
        <v>20.93</v>
      </c>
      <c r="AB1737" s="59">
        <v>0</v>
      </c>
      <c r="AC1737" s="59">
        <v>20.93</v>
      </c>
      <c r="AD1737" s="59">
        <v>0</v>
      </c>
      <c r="AE1737" s="59">
        <v>0</v>
      </c>
      <c r="AF1737" s="59" t="s">
        <v>1491</v>
      </c>
      <c r="AG1737" s="59" t="s">
        <v>727</v>
      </c>
      <c r="AH1737" s="59" t="s">
        <v>1644</v>
      </c>
      <c r="AI1737" s="59" t="s">
        <v>1492</v>
      </c>
      <c r="AJ1737" s="59" t="s">
        <v>1486</v>
      </c>
      <c r="AK1737" s="59" t="s">
        <v>278</v>
      </c>
      <c r="AL1737" s="59" t="s">
        <v>1493</v>
      </c>
      <c r="AM1737" s="59" t="s">
        <v>1494</v>
      </c>
      <c r="AN1737" s="59" t="s">
        <v>1384</v>
      </c>
      <c r="AO1737" s="59" t="s">
        <v>107</v>
      </c>
    </row>
    <row r="1738" spans="1:41" x14ac:dyDescent="0.15">
      <c r="A1738" s="59" t="s">
        <v>1904</v>
      </c>
      <c r="B1738" s="59" t="s">
        <v>1684</v>
      </c>
      <c r="C1738" s="59" t="s">
        <v>1685</v>
      </c>
      <c r="D1738" s="59" t="s">
        <v>1674</v>
      </c>
      <c r="E1738" s="59" t="s">
        <v>1675</v>
      </c>
      <c r="F1738" s="59" t="s">
        <v>1475</v>
      </c>
      <c r="G1738" s="59" t="s">
        <v>1406</v>
      </c>
      <c r="H1738" s="59" t="s">
        <v>1475</v>
      </c>
      <c r="I1738" s="59" t="s">
        <v>1406</v>
      </c>
      <c r="J1738" s="59" t="s">
        <v>727</v>
      </c>
      <c r="K1738" s="59" t="s">
        <v>1644</v>
      </c>
      <c r="L1738" s="59" t="s">
        <v>1686</v>
      </c>
      <c r="M1738" s="59" t="s">
        <v>1478</v>
      </c>
      <c r="N1738" s="59" t="s">
        <v>1479</v>
      </c>
      <c r="O1738" s="59" t="s">
        <v>1480</v>
      </c>
      <c r="P1738" s="59" t="s">
        <v>1481</v>
      </c>
      <c r="Q1738" s="59" t="s">
        <v>1482</v>
      </c>
      <c r="R1738" s="59" t="s">
        <v>1483</v>
      </c>
      <c r="S1738" s="59" t="s">
        <v>1687</v>
      </c>
      <c r="T1738" s="59" t="s">
        <v>1688</v>
      </c>
      <c r="U1738" s="59" t="s">
        <v>1486</v>
      </c>
      <c r="V1738" s="59" t="s">
        <v>1487</v>
      </c>
      <c r="W1738" s="59" t="s">
        <v>1509</v>
      </c>
      <c r="X1738" s="59" t="s">
        <v>1487</v>
      </c>
      <c r="Y1738" s="59" t="s">
        <v>1490</v>
      </c>
      <c r="Z1738" s="59">
        <v>6656.01</v>
      </c>
      <c r="AA1738" s="59">
        <v>6656.01</v>
      </c>
      <c r="AB1738" s="59">
        <v>0</v>
      </c>
      <c r="AC1738" s="59">
        <v>6656.01</v>
      </c>
      <c r="AD1738" s="59">
        <v>0</v>
      </c>
      <c r="AE1738" s="59">
        <v>0</v>
      </c>
      <c r="AF1738" s="59" t="s">
        <v>1491</v>
      </c>
      <c r="AG1738" s="59" t="s">
        <v>727</v>
      </c>
      <c r="AH1738" s="59" t="s">
        <v>1644</v>
      </c>
      <c r="AI1738" s="59" t="s">
        <v>1492</v>
      </c>
      <c r="AJ1738" s="59" t="s">
        <v>1486</v>
      </c>
      <c r="AK1738" s="59" t="s">
        <v>278</v>
      </c>
      <c r="AL1738" s="59" t="s">
        <v>1493</v>
      </c>
      <c r="AM1738" s="59" t="s">
        <v>1494</v>
      </c>
      <c r="AN1738" s="59" t="s">
        <v>1384</v>
      </c>
      <c r="AO1738" s="59" t="s">
        <v>107</v>
      </c>
    </row>
    <row r="1739" spans="1:41" x14ac:dyDescent="0.15">
      <c r="A1739" s="59" t="s">
        <v>1904</v>
      </c>
      <c r="B1739" s="59" t="s">
        <v>1684</v>
      </c>
      <c r="C1739" s="59" t="s">
        <v>1685</v>
      </c>
      <c r="D1739" s="59" t="s">
        <v>1674</v>
      </c>
      <c r="E1739" s="59" t="s">
        <v>1675</v>
      </c>
      <c r="F1739" s="59" t="s">
        <v>1475</v>
      </c>
      <c r="G1739" s="59" t="s">
        <v>1406</v>
      </c>
      <c r="H1739" s="59" t="s">
        <v>1475</v>
      </c>
      <c r="I1739" s="59" t="s">
        <v>1406</v>
      </c>
      <c r="J1739" s="59" t="s">
        <v>727</v>
      </c>
      <c r="K1739" s="59" t="s">
        <v>1644</v>
      </c>
      <c r="L1739" s="59" t="s">
        <v>1686</v>
      </c>
      <c r="M1739" s="59" t="s">
        <v>1478</v>
      </c>
      <c r="N1739" s="59" t="s">
        <v>1479</v>
      </c>
      <c r="O1739" s="59" t="s">
        <v>1480</v>
      </c>
      <c r="P1739" s="59" t="s">
        <v>1481</v>
      </c>
      <c r="Q1739" s="59" t="s">
        <v>1482</v>
      </c>
      <c r="R1739" s="59" t="s">
        <v>1483</v>
      </c>
      <c r="S1739" s="59" t="s">
        <v>1687</v>
      </c>
      <c r="T1739" s="59" t="s">
        <v>1688</v>
      </c>
      <c r="U1739" s="59" t="s">
        <v>1486</v>
      </c>
      <c r="V1739" s="59" t="s">
        <v>1487</v>
      </c>
      <c r="W1739" s="59" t="s">
        <v>1488</v>
      </c>
      <c r="X1739" s="59" t="s">
        <v>1511</v>
      </c>
      <c r="Y1739" s="59" t="s">
        <v>1490</v>
      </c>
      <c r="Z1739" s="59">
        <v>22.72</v>
      </c>
      <c r="AA1739" s="59">
        <v>22.72</v>
      </c>
      <c r="AB1739" s="59">
        <v>0</v>
      </c>
      <c r="AC1739" s="59">
        <v>22.72</v>
      </c>
      <c r="AD1739" s="59">
        <v>0</v>
      </c>
      <c r="AE1739" s="59">
        <v>0</v>
      </c>
      <c r="AF1739" s="59" t="s">
        <v>1491</v>
      </c>
      <c r="AG1739" s="59" t="s">
        <v>727</v>
      </c>
      <c r="AH1739" s="59" t="s">
        <v>1644</v>
      </c>
      <c r="AI1739" s="59" t="s">
        <v>1492</v>
      </c>
      <c r="AJ1739" s="59" t="s">
        <v>1486</v>
      </c>
      <c r="AK1739" s="59" t="s">
        <v>278</v>
      </c>
      <c r="AL1739" s="59" t="s">
        <v>1493</v>
      </c>
      <c r="AM1739" s="59" t="s">
        <v>1494</v>
      </c>
      <c r="AN1739" s="59" t="s">
        <v>1384</v>
      </c>
      <c r="AO1739" s="59" t="s">
        <v>107</v>
      </c>
    </row>
    <row r="1740" spans="1:41" x14ac:dyDescent="0.15">
      <c r="A1740" s="59" t="s">
        <v>1904</v>
      </c>
      <c r="B1740" s="59" t="s">
        <v>1835</v>
      </c>
      <c r="C1740" s="59" t="s">
        <v>1836</v>
      </c>
      <c r="D1740" s="59" t="s">
        <v>1837</v>
      </c>
      <c r="E1740" s="59" t="s">
        <v>1838</v>
      </c>
      <c r="F1740" s="59" t="s">
        <v>1475</v>
      </c>
      <c r="G1740" s="59" t="s">
        <v>1406</v>
      </c>
      <c r="H1740" s="59" t="s">
        <v>1475</v>
      </c>
      <c r="I1740" s="59" t="s">
        <v>1406</v>
      </c>
      <c r="J1740" s="59" t="s">
        <v>1476</v>
      </c>
      <c r="K1740" s="59" t="s">
        <v>1839</v>
      </c>
      <c r="L1740" s="59" t="s">
        <v>1840</v>
      </c>
      <c r="M1740" s="59" t="s">
        <v>1478</v>
      </c>
      <c r="N1740" s="59" t="s">
        <v>1479</v>
      </c>
      <c r="O1740" s="59" t="s">
        <v>1480</v>
      </c>
      <c r="P1740" s="59" t="s">
        <v>1481</v>
      </c>
      <c r="Q1740" s="59" t="s">
        <v>1482</v>
      </c>
      <c r="R1740" s="59" t="s">
        <v>1483</v>
      </c>
      <c r="S1740" s="59" t="s">
        <v>1841</v>
      </c>
      <c r="T1740" s="59" t="s">
        <v>1842</v>
      </c>
      <c r="U1740" s="59" t="s">
        <v>1486</v>
      </c>
      <c r="V1740" s="59" t="s">
        <v>1487</v>
      </c>
      <c r="W1740" s="59" t="s">
        <v>1509</v>
      </c>
      <c r="X1740" s="59" t="s">
        <v>1487</v>
      </c>
      <c r="Y1740" s="59" t="s">
        <v>1490</v>
      </c>
      <c r="Z1740" s="59">
        <v>180.56</v>
      </c>
      <c r="AA1740" s="59">
        <v>180.56</v>
      </c>
      <c r="AB1740" s="59">
        <v>0</v>
      </c>
      <c r="AC1740" s="59">
        <v>180.56</v>
      </c>
      <c r="AD1740" s="59">
        <v>0</v>
      </c>
      <c r="AE1740" s="59">
        <v>0</v>
      </c>
      <c r="AF1740" s="59" t="s">
        <v>1491</v>
      </c>
      <c r="AG1740" s="59" t="s">
        <v>1476</v>
      </c>
      <c r="AH1740" s="59" t="s">
        <v>1839</v>
      </c>
      <c r="AI1740" s="59" t="s">
        <v>1492</v>
      </c>
      <c r="AJ1740" s="59" t="s">
        <v>1486</v>
      </c>
      <c r="AK1740" s="59" t="s">
        <v>278</v>
      </c>
      <c r="AL1740" s="59" t="s">
        <v>1493</v>
      </c>
      <c r="AM1740" s="59" t="s">
        <v>1494</v>
      </c>
      <c r="AN1740" s="59" t="s">
        <v>1384</v>
      </c>
      <c r="AO1740" s="59" t="s">
        <v>107</v>
      </c>
    </row>
    <row r="1741" spans="1:41" x14ac:dyDescent="0.15">
      <c r="A1741" s="59" t="s">
        <v>1904</v>
      </c>
      <c r="B1741" s="59" t="s">
        <v>1835</v>
      </c>
      <c r="C1741" s="59" t="s">
        <v>1836</v>
      </c>
      <c r="D1741" s="59" t="s">
        <v>1837</v>
      </c>
      <c r="E1741" s="59" t="s">
        <v>1838</v>
      </c>
      <c r="F1741" s="59" t="s">
        <v>1475</v>
      </c>
      <c r="G1741" s="59" t="s">
        <v>1406</v>
      </c>
      <c r="H1741" s="59" t="s">
        <v>1475</v>
      </c>
      <c r="I1741" s="59" t="s">
        <v>1406</v>
      </c>
      <c r="J1741" s="59" t="s">
        <v>1476</v>
      </c>
      <c r="K1741" s="59" t="s">
        <v>1839</v>
      </c>
      <c r="L1741" s="59" t="s">
        <v>1840</v>
      </c>
      <c r="M1741" s="59" t="s">
        <v>1478</v>
      </c>
      <c r="N1741" s="59" t="s">
        <v>1479</v>
      </c>
      <c r="O1741" s="59" t="s">
        <v>1480</v>
      </c>
      <c r="P1741" s="59" t="s">
        <v>1481</v>
      </c>
      <c r="Q1741" s="59" t="s">
        <v>1482</v>
      </c>
      <c r="R1741" s="59" t="s">
        <v>1483</v>
      </c>
      <c r="S1741" s="59" t="s">
        <v>1841</v>
      </c>
      <c r="T1741" s="59" t="s">
        <v>1842</v>
      </c>
      <c r="U1741" s="59" t="s">
        <v>1486</v>
      </c>
      <c r="V1741" s="59" t="s">
        <v>1487</v>
      </c>
      <c r="W1741" s="59" t="s">
        <v>1488</v>
      </c>
      <c r="X1741" s="59" t="s">
        <v>1510</v>
      </c>
      <c r="Y1741" s="59" t="s">
        <v>1490</v>
      </c>
      <c r="Z1741" s="59">
        <v>27.53</v>
      </c>
      <c r="AA1741" s="59">
        <v>27.53</v>
      </c>
      <c r="AB1741" s="59">
        <v>0</v>
      </c>
      <c r="AC1741" s="59">
        <v>27.53</v>
      </c>
      <c r="AD1741" s="59">
        <v>0</v>
      </c>
      <c r="AE1741" s="59">
        <v>0</v>
      </c>
      <c r="AF1741" s="59" t="s">
        <v>1491</v>
      </c>
      <c r="AG1741" s="59" t="s">
        <v>1476</v>
      </c>
      <c r="AH1741" s="59" t="s">
        <v>1839</v>
      </c>
      <c r="AI1741" s="59" t="s">
        <v>1492</v>
      </c>
      <c r="AJ1741" s="59" t="s">
        <v>1486</v>
      </c>
      <c r="AK1741" s="59" t="s">
        <v>278</v>
      </c>
      <c r="AL1741" s="59" t="s">
        <v>1493</v>
      </c>
      <c r="AM1741" s="59" t="s">
        <v>1494</v>
      </c>
      <c r="AN1741" s="59" t="s">
        <v>1384</v>
      </c>
      <c r="AO1741" s="59" t="s">
        <v>107</v>
      </c>
    </row>
    <row r="1742" spans="1:41" x14ac:dyDescent="0.15">
      <c r="A1742" s="59" t="s">
        <v>1904</v>
      </c>
      <c r="B1742" s="59" t="s">
        <v>1835</v>
      </c>
      <c r="C1742" s="59" t="s">
        <v>1836</v>
      </c>
      <c r="D1742" s="59" t="s">
        <v>1837</v>
      </c>
      <c r="E1742" s="59" t="s">
        <v>1838</v>
      </c>
      <c r="F1742" s="59" t="s">
        <v>1475</v>
      </c>
      <c r="G1742" s="59" t="s">
        <v>1406</v>
      </c>
      <c r="H1742" s="59" t="s">
        <v>1475</v>
      </c>
      <c r="I1742" s="59" t="s">
        <v>1406</v>
      </c>
      <c r="J1742" s="59" t="s">
        <v>1476</v>
      </c>
      <c r="K1742" s="59" t="s">
        <v>1839</v>
      </c>
      <c r="L1742" s="59" t="s">
        <v>1840</v>
      </c>
      <c r="M1742" s="59" t="s">
        <v>1478</v>
      </c>
      <c r="N1742" s="59" t="s">
        <v>1479</v>
      </c>
      <c r="O1742" s="59" t="s">
        <v>1480</v>
      </c>
      <c r="P1742" s="59" t="s">
        <v>1481</v>
      </c>
      <c r="Q1742" s="59" t="s">
        <v>1482</v>
      </c>
      <c r="R1742" s="59" t="s">
        <v>1483</v>
      </c>
      <c r="S1742" s="59" t="s">
        <v>1841</v>
      </c>
      <c r="T1742" s="59" t="s">
        <v>1842</v>
      </c>
      <c r="U1742" s="59" t="s">
        <v>1486</v>
      </c>
      <c r="V1742" s="59" t="s">
        <v>1487</v>
      </c>
      <c r="W1742" s="59" t="s">
        <v>1488</v>
      </c>
      <c r="X1742" s="59" t="s">
        <v>1511</v>
      </c>
      <c r="Y1742" s="59" t="s">
        <v>1490</v>
      </c>
      <c r="Z1742" s="59">
        <v>224.41</v>
      </c>
      <c r="AA1742" s="59">
        <v>224.41</v>
      </c>
      <c r="AB1742" s="59">
        <v>0</v>
      </c>
      <c r="AC1742" s="59">
        <v>224.41</v>
      </c>
      <c r="AD1742" s="59">
        <v>0</v>
      </c>
      <c r="AE1742" s="59">
        <v>0</v>
      </c>
      <c r="AF1742" s="59" t="s">
        <v>1491</v>
      </c>
      <c r="AG1742" s="59" t="s">
        <v>1476</v>
      </c>
      <c r="AH1742" s="59" t="s">
        <v>1839</v>
      </c>
      <c r="AI1742" s="59" t="s">
        <v>1492</v>
      </c>
      <c r="AJ1742" s="59" t="s">
        <v>1486</v>
      </c>
      <c r="AK1742" s="59" t="s">
        <v>278</v>
      </c>
      <c r="AL1742" s="59" t="s">
        <v>1493</v>
      </c>
      <c r="AM1742" s="59" t="s">
        <v>1494</v>
      </c>
      <c r="AN1742" s="59" t="s">
        <v>1384</v>
      </c>
      <c r="AO1742" s="59" t="s">
        <v>107</v>
      </c>
    </row>
    <row r="1743" spans="1:41" x14ac:dyDescent="0.15">
      <c r="A1743" s="59" t="s">
        <v>1904</v>
      </c>
      <c r="B1743" s="59" t="s">
        <v>1699</v>
      </c>
      <c r="C1743" s="59" t="s">
        <v>1700</v>
      </c>
      <c r="D1743" s="59" t="s">
        <v>1701</v>
      </c>
      <c r="E1743" s="59" t="s">
        <v>1702</v>
      </c>
      <c r="F1743" s="59" t="s">
        <v>1475</v>
      </c>
      <c r="G1743" s="59" t="s">
        <v>1406</v>
      </c>
      <c r="H1743" s="59" t="s">
        <v>1475</v>
      </c>
      <c r="I1743" s="59" t="s">
        <v>1406</v>
      </c>
      <c r="J1743" s="59" t="s">
        <v>727</v>
      </c>
      <c r="K1743" s="59" t="s">
        <v>1703</v>
      </c>
      <c r="L1743" s="59" t="s">
        <v>1704</v>
      </c>
      <c r="M1743" s="59" t="s">
        <v>1478</v>
      </c>
      <c r="N1743" s="59" t="s">
        <v>1479</v>
      </c>
      <c r="O1743" s="59" t="s">
        <v>1480</v>
      </c>
      <c r="P1743" s="59" t="s">
        <v>1481</v>
      </c>
      <c r="Q1743" s="59" t="s">
        <v>1482</v>
      </c>
      <c r="R1743" s="59" t="s">
        <v>1483</v>
      </c>
      <c r="S1743" s="59" t="s">
        <v>1743</v>
      </c>
      <c r="T1743" s="59" t="s">
        <v>1744</v>
      </c>
      <c r="U1743" s="59" t="s">
        <v>1486</v>
      </c>
      <c r="V1743" s="59" t="s">
        <v>1487</v>
      </c>
      <c r="W1743" s="59" t="s">
        <v>1500</v>
      </c>
      <c r="X1743" s="59" t="s">
        <v>1501</v>
      </c>
      <c r="Y1743" s="59" t="s">
        <v>1490</v>
      </c>
      <c r="Z1743" s="59">
        <v>0.01</v>
      </c>
      <c r="AA1743" s="59">
        <v>0.01</v>
      </c>
      <c r="AB1743" s="59">
        <v>0</v>
      </c>
      <c r="AC1743" s="59">
        <v>0.01</v>
      </c>
      <c r="AD1743" s="59">
        <v>0</v>
      </c>
      <c r="AE1743" s="59">
        <v>0</v>
      </c>
      <c r="AF1743" s="59" t="s">
        <v>1707</v>
      </c>
      <c r="AG1743" s="59" t="s">
        <v>1406</v>
      </c>
      <c r="AH1743" s="59" t="s">
        <v>1406</v>
      </c>
      <c r="AI1743" s="59" t="s">
        <v>1523</v>
      </c>
      <c r="AJ1743" s="59" t="s">
        <v>1486</v>
      </c>
      <c r="AK1743" s="59" t="s">
        <v>278</v>
      </c>
      <c r="AL1743" s="59" t="s">
        <v>1493</v>
      </c>
      <c r="AM1743" s="59" t="s">
        <v>1494</v>
      </c>
      <c r="AN1743" s="59" t="s">
        <v>1384</v>
      </c>
      <c r="AO1743" s="59" t="s">
        <v>107</v>
      </c>
    </row>
    <row r="1744" spans="1:41" x14ac:dyDescent="0.15">
      <c r="A1744" s="59" t="s">
        <v>1904</v>
      </c>
      <c r="B1744" s="59" t="s">
        <v>1699</v>
      </c>
      <c r="C1744" s="59" t="s">
        <v>1700</v>
      </c>
      <c r="D1744" s="59" t="s">
        <v>1701</v>
      </c>
      <c r="E1744" s="59" t="s">
        <v>1702</v>
      </c>
      <c r="F1744" s="59" t="s">
        <v>1475</v>
      </c>
      <c r="G1744" s="59" t="s">
        <v>1406</v>
      </c>
      <c r="H1744" s="59" t="s">
        <v>1475</v>
      </c>
      <c r="I1744" s="59" t="s">
        <v>1406</v>
      </c>
      <c r="J1744" s="59" t="s">
        <v>727</v>
      </c>
      <c r="K1744" s="59" t="s">
        <v>1703</v>
      </c>
      <c r="L1744" s="59" t="s">
        <v>1704</v>
      </c>
      <c r="M1744" s="59" t="s">
        <v>1478</v>
      </c>
      <c r="N1744" s="59" t="s">
        <v>1479</v>
      </c>
      <c r="O1744" s="59" t="s">
        <v>1480</v>
      </c>
      <c r="P1744" s="59" t="s">
        <v>1481</v>
      </c>
      <c r="Q1744" s="59" t="s">
        <v>1482</v>
      </c>
      <c r="R1744" s="59" t="s">
        <v>1483</v>
      </c>
      <c r="S1744" s="59" t="s">
        <v>1705</v>
      </c>
      <c r="T1744" s="59" t="s">
        <v>1706</v>
      </c>
      <c r="U1744" s="59" t="s">
        <v>1486</v>
      </c>
      <c r="V1744" s="59" t="s">
        <v>1487</v>
      </c>
      <c r="W1744" s="59" t="s">
        <v>1508</v>
      </c>
      <c r="X1744" s="59" t="s">
        <v>1487</v>
      </c>
      <c r="Y1744" s="59" t="s">
        <v>1490</v>
      </c>
      <c r="Z1744" s="59">
        <v>17.440000000000001</v>
      </c>
      <c r="AA1744" s="59">
        <v>17.440000000000001</v>
      </c>
      <c r="AB1744" s="59">
        <v>0</v>
      </c>
      <c r="AC1744" s="59">
        <v>17.440000000000001</v>
      </c>
      <c r="AD1744" s="59">
        <v>0</v>
      </c>
      <c r="AE1744" s="59">
        <v>0</v>
      </c>
      <c r="AF1744" s="59" t="s">
        <v>1707</v>
      </c>
      <c r="AG1744" s="59" t="s">
        <v>1406</v>
      </c>
      <c r="AH1744" s="59" t="s">
        <v>1406</v>
      </c>
      <c r="AI1744" s="59" t="s">
        <v>1523</v>
      </c>
      <c r="AJ1744" s="59" t="s">
        <v>1486</v>
      </c>
      <c r="AK1744" s="59" t="s">
        <v>278</v>
      </c>
      <c r="AL1744" s="59" t="s">
        <v>1493</v>
      </c>
      <c r="AM1744" s="59" t="s">
        <v>1494</v>
      </c>
      <c r="AN1744" s="59" t="s">
        <v>1384</v>
      </c>
      <c r="AO1744" s="59" t="s">
        <v>107</v>
      </c>
    </row>
    <row r="1745" spans="1:41" x14ac:dyDescent="0.15">
      <c r="A1745" s="59" t="s">
        <v>1904</v>
      </c>
      <c r="B1745" s="59" t="s">
        <v>1699</v>
      </c>
      <c r="C1745" s="59" t="s">
        <v>1700</v>
      </c>
      <c r="D1745" s="59" t="s">
        <v>1701</v>
      </c>
      <c r="E1745" s="59" t="s">
        <v>1702</v>
      </c>
      <c r="F1745" s="59" t="s">
        <v>1475</v>
      </c>
      <c r="G1745" s="59" t="s">
        <v>1406</v>
      </c>
      <c r="H1745" s="59" t="s">
        <v>1475</v>
      </c>
      <c r="I1745" s="59" t="s">
        <v>1406</v>
      </c>
      <c r="J1745" s="59" t="s">
        <v>727</v>
      </c>
      <c r="K1745" s="59" t="s">
        <v>1703</v>
      </c>
      <c r="L1745" s="59" t="s">
        <v>1704</v>
      </c>
      <c r="M1745" s="59" t="s">
        <v>1478</v>
      </c>
      <c r="N1745" s="59" t="s">
        <v>1479</v>
      </c>
      <c r="O1745" s="59" t="s">
        <v>1480</v>
      </c>
      <c r="P1745" s="59" t="s">
        <v>1481</v>
      </c>
      <c r="Q1745" s="59" t="s">
        <v>1482</v>
      </c>
      <c r="R1745" s="59" t="s">
        <v>1483</v>
      </c>
      <c r="S1745" s="59" t="s">
        <v>1705</v>
      </c>
      <c r="T1745" s="59" t="s">
        <v>1706</v>
      </c>
      <c r="U1745" s="59" t="s">
        <v>1486</v>
      </c>
      <c r="V1745" s="59" t="s">
        <v>1487</v>
      </c>
      <c r="W1745" s="59" t="s">
        <v>1509</v>
      </c>
      <c r="X1745" s="59" t="s">
        <v>1487</v>
      </c>
      <c r="Y1745" s="59" t="s">
        <v>1490</v>
      </c>
      <c r="Z1745" s="59">
        <v>7.66</v>
      </c>
      <c r="AA1745" s="59">
        <v>7.66</v>
      </c>
      <c r="AB1745" s="59">
        <v>0</v>
      </c>
      <c r="AC1745" s="59">
        <v>7.66</v>
      </c>
      <c r="AD1745" s="59">
        <v>0</v>
      </c>
      <c r="AE1745" s="59">
        <v>0</v>
      </c>
      <c r="AF1745" s="59" t="s">
        <v>1707</v>
      </c>
      <c r="AG1745" s="59" t="s">
        <v>1406</v>
      </c>
      <c r="AH1745" s="59" t="s">
        <v>1406</v>
      </c>
      <c r="AI1745" s="59" t="s">
        <v>1523</v>
      </c>
      <c r="AJ1745" s="59" t="s">
        <v>1486</v>
      </c>
      <c r="AK1745" s="59" t="s">
        <v>278</v>
      </c>
      <c r="AL1745" s="59" t="s">
        <v>1493</v>
      </c>
      <c r="AM1745" s="59" t="s">
        <v>1494</v>
      </c>
      <c r="AN1745" s="59" t="s">
        <v>1384</v>
      </c>
      <c r="AO1745" s="59" t="s">
        <v>107</v>
      </c>
    </row>
    <row r="1746" spans="1:41" x14ac:dyDescent="0.15">
      <c r="A1746" s="59" t="s">
        <v>1904</v>
      </c>
      <c r="B1746" s="59" t="s">
        <v>1699</v>
      </c>
      <c r="C1746" s="59" t="s">
        <v>1700</v>
      </c>
      <c r="D1746" s="59" t="s">
        <v>1701</v>
      </c>
      <c r="E1746" s="59" t="s">
        <v>1702</v>
      </c>
      <c r="F1746" s="59" t="s">
        <v>1475</v>
      </c>
      <c r="G1746" s="59" t="s">
        <v>1406</v>
      </c>
      <c r="H1746" s="59" t="s">
        <v>1475</v>
      </c>
      <c r="I1746" s="59" t="s">
        <v>1406</v>
      </c>
      <c r="J1746" s="59" t="s">
        <v>727</v>
      </c>
      <c r="K1746" s="59" t="s">
        <v>1703</v>
      </c>
      <c r="L1746" s="59" t="s">
        <v>1704</v>
      </c>
      <c r="M1746" s="59" t="s">
        <v>1478</v>
      </c>
      <c r="N1746" s="59" t="s">
        <v>1479</v>
      </c>
      <c r="O1746" s="59" t="s">
        <v>1480</v>
      </c>
      <c r="P1746" s="59" t="s">
        <v>1481</v>
      </c>
      <c r="Q1746" s="59" t="s">
        <v>1482</v>
      </c>
      <c r="R1746" s="59" t="s">
        <v>1483</v>
      </c>
      <c r="S1746" s="59" t="s">
        <v>1705</v>
      </c>
      <c r="T1746" s="59" t="s">
        <v>1706</v>
      </c>
      <c r="U1746" s="59" t="s">
        <v>1486</v>
      </c>
      <c r="V1746" s="59" t="s">
        <v>1487</v>
      </c>
      <c r="W1746" s="59" t="s">
        <v>1513</v>
      </c>
      <c r="X1746" s="59" t="s">
        <v>1487</v>
      </c>
      <c r="Y1746" s="59" t="s">
        <v>1490</v>
      </c>
      <c r="Z1746" s="59">
        <v>14.35</v>
      </c>
      <c r="AA1746" s="59">
        <v>14.35</v>
      </c>
      <c r="AB1746" s="59">
        <v>0</v>
      </c>
      <c r="AC1746" s="59">
        <v>14.35</v>
      </c>
      <c r="AD1746" s="59">
        <v>0</v>
      </c>
      <c r="AE1746" s="59">
        <v>0</v>
      </c>
      <c r="AF1746" s="59" t="s">
        <v>1707</v>
      </c>
      <c r="AG1746" s="59" t="s">
        <v>1406</v>
      </c>
      <c r="AH1746" s="59" t="s">
        <v>1406</v>
      </c>
      <c r="AI1746" s="59" t="s">
        <v>1523</v>
      </c>
      <c r="AJ1746" s="59" t="s">
        <v>1486</v>
      </c>
      <c r="AK1746" s="59" t="s">
        <v>278</v>
      </c>
      <c r="AL1746" s="59" t="s">
        <v>1493</v>
      </c>
      <c r="AM1746" s="59" t="s">
        <v>1494</v>
      </c>
      <c r="AN1746" s="59" t="s">
        <v>1384</v>
      </c>
      <c r="AO1746" s="59" t="s">
        <v>107</v>
      </c>
    </row>
    <row r="1747" spans="1:41" x14ac:dyDescent="0.15">
      <c r="A1747" s="59" t="s">
        <v>1904</v>
      </c>
      <c r="B1747" s="59" t="s">
        <v>1699</v>
      </c>
      <c r="C1747" s="59" t="s">
        <v>1700</v>
      </c>
      <c r="D1747" s="59" t="s">
        <v>1701</v>
      </c>
      <c r="E1747" s="59" t="s">
        <v>1702</v>
      </c>
      <c r="F1747" s="59" t="s">
        <v>1475</v>
      </c>
      <c r="G1747" s="59" t="s">
        <v>1406</v>
      </c>
      <c r="H1747" s="59" t="s">
        <v>1475</v>
      </c>
      <c r="I1747" s="59" t="s">
        <v>1406</v>
      </c>
      <c r="J1747" s="59" t="s">
        <v>727</v>
      </c>
      <c r="K1747" s="59" t="s">
        <v>1703</v>
      </c>
      <c r="L1747" s="59" t="s">
        <v>1704</v>
      </c>
      <c r="M1747" s="59" t="s">
        <v>1478</v>
      </c>
      <c r="N1747" s="59" t="s">
        <v>1479</v>
      </c>
      <c r="O1747" s="59" t="s">
        <v>1480</v>
      </c>
      <c r="P1747" s="59" t="s">
        <v>1481</v>
      </c>
      <c r="Q1747" s="59" t="s">
        <v>1482</v>
      </c>
      <c r="R1747" s="59" t="s">
        <v>1483</v>
      </c>
      <c r="S1747" s="59" t="s">
        <v>1705</v>
      </c>
      <c r="T1747" s="59" t="s">
        <v>1706</v>
      </c>
      <c r="U1747" s="59" t="s">
        <v>1486</v>
      </c>
      <c r="V1747" s="59" t="s">
        <v>1487</v>
      </c>
      <c r="W1747" s="59" t="s">
        <v>1514</v>
      </c>
      <c r="X1747" s="59" t="s">
        <v>1487</v>
      </c>
      <c r="Y1747" s="59" t="s">
        <v>1490</v>
      </c>
      <c r="Z1747" s="59">
        <v>2.42</v>
      </c>
      <c r="AA1747" s="59">
        <v>2.42</v>
      </c>
      <c r="AB1747" s="59">
        <v>0</v>
      </c>
      <c r="AC1747" s="59">
        <v>2.42</v>
      </c>
      <c r="AD1747" s="59">
        <v>0</v>
      </c>
      <c r="AE1747" s="59">
        <v>0</v>
      </c>
      <c r="AF1747" s="59" t="s">
        <v>1707</v>
      </c>
      <c r="AG1747" s="59" t="s">
        <v>1406</v>
      </c>
      <c r="AH1747" s="59" t="s">
        <v>1406</v>
      </c>
      <c r="AI1747" s="59" t="s">
        <v>1523</v>
      </c>
      <c r="AJ1747" s="59" t="s">
        <v>1486</v>
      </c>
      <c r="AK1747" s="59" t="s">
        <v>278</v>
      </c>
      <c r="AL1747" s="59" t="s">
        <v>1493</v>
      </c>
      <c r="AM1747" s="59" t="s">
        <v>1494</v>
      </c>
      <c r="AN1747" s="59" t="s">
        <v>1384</v>
      </c>
      <c r="AO1747" s="59" t="s">
        <v>107</v>
      </c>
    </row>
    <row r="1748" spans="1:41" x14ac:dyDescent="0.15">
      <c r="A1748" s="59" t="s">
        <v>1904</v>
      </c>
      <c r="B1748" s="59" t="s">
        <v>1708</v>
      </c>
      <c r="C1748" s="59" t="s">
        <v>1709</v>
      </c>
      <c r="D1748" s="59" t="s">
        <v>1701</v>
      </c>
      <c r="E1748" s="59" t="s">
        <v>1702</v>
      </c>
      <c r="F1748" s="59" t="s">
        <v>1475</v>
      </c>
      <c r="G1748" s="59" t="s">
        <v>1406</v>
      </c>
      <c r="H1748" s="59" t="s">
        <v>1475</v>
      </c>
      <c r="I1748" s="59" t="s">
        <v>1406</v>
      </c>
      <c r="J1748" s="59" t="s">
        <v>727</v>
      </c>
      <c r="K1748" s="59" t="s">
        <v>1703</v>
      </c>
      <c r="L1748" s="59" t="s">
        <v>1710</v>
      </c>
      <c r="M1748" s="59" t="s">
        <v>1478</v>
      </c>
      <c r="N1748" s="59" t="s">
        <v>1479</v>
      </c>
      <c r="O1748" s="59" t="s">
        <v>1480</v>
      </c>
      <c r="P1748" s="59" t="s">
        <v>1481</v>
      </c>
      <c r="Q1748" s="59" t="s">
        <v>1482</v>
      </c>
      <c r="R1748" s="59" t="s">
        <v>1483</v>
      </c>
      <c r="S1748" s="59" t="s">
        <v>1745</v>
      </c>
      <c r="T1748" s="59" t="s">
        <v>1746</v>
      </c>
      <c r="U1748" s="59" t="s">
        <v>1486</v>
      </c>
      <c r="V1748" s="59" t="s">
        <v>1487</v>
      </c>
      <c r="W1748" s="59" t="s">
        <v>1500</v>
      </c>
      <c r="X1748" s="59" t="s">
        <v>1501</v>
      </c>
      <c r="Y1748" s="59" t="s">
        <v>1490</v>
      </c>
      <c r="Z1748" s="59">
        <v>0.01</v>
      </c>
      <c r="AA1748" s="59">
        <v>0.01</v>
      </c>
      <c r="AB1748" s="59">
        <v>0</v>
      </c>
      <c r="AC1748" s="59">
        <v>0.01</v>
      </c>
      <c r="AD1748" s="59">
        <v>0</v>
      </c>
      <c r="AE1748" s="59">
        <v>0</v>
      </c>
      <c r="AF1748" s="59" t="s">
        <v>1491</v>
      </c>
      <c r="AG1748" s="59" t="s">
        <v>727</v>
      </c>
      <c r="AH1748" s="59" t="s">
        <v>1713</v>
      </c>
      <c r="AI1748" s="59" t="s">
        <v>1492</v>
      </c>
      <c r="AJ1748" s="59" t="s">
        <v>1486</v>
      </c>
      <c r="AK1748" s="59" t="s">
        <v>278</v>
      </c>
      <c r="AL1748" s="59" t="s">
        <v>1493</v>
      </c>
      <c r="AM1748" s="59" t="s">
        <v>1494</v>
      </c>
      <c r="AN1748" s="59" t="s">
        <v>1384</v>
      </c>
      <c r="AO1748" s="59" t="s">
        <v>107</v>
      </c>
    </row>
    <row r="1749" spans="1:41" x14ac:dyDescent="0.15">
      <c r="A1749" s="59" t="s">
        <v>1904</v>
      </c>
      <c r="B1749" s="59" t="s">
        <v>1708</v>
      </c>
      <c r="C1749" s="59" t="s">
        <v>1709</v>
      </c>
      <c r="D1749" s="59" t="s">
        <v>1701</v>
      </c>
      <c r="E1749" s="59" t="s">
        <v>1702</v>
      </c>
      <c r="F1749" s="59" t="s">
        <v>1475</v>
      </c>
      <c r="G1749" s="59" t="s">
        <v>1406</v>
      </c>
      <c r="H1749" s="59" t="s">
        <v>1475</v>
      </c>
      <c r="I1749" s="59" t="s">
        <v>1406</v>
      </c>
      <c r="J1749" s="59" t="s">
        <v>727</v>
      </c>
      <c r="K1749" s="59" t="s">
        <v>1703</v>
      </c>
      <c r="L1749" s="59" t="s">
        <v>1710</v>
      </c>
      <c r="M1749" s="59" t="s">
        <v>1478</v>
      </c>
      <c r="N1749" s="59" t="s">
        <v>1479</v>
      </c>
      <c r="O1749" s="59" t="s">
        <v>1480</v>
      </c>
      <c r="P1749" s="59" t="s">
        <v>1481</v>
      </c>
      <c r="Q1749" s="59" t="s">
        <v>1482</v>
      </c>
      <c r="R1749" s="59" t="s">
        <v>1483</v>
      </c>
      <c r="S1749" s="59" t="s">
        <v>1711</v>
      </c>
      <c r="T1749" s="59" t="s">
        <v>1712</v>
      </c>
      <c r="U1749" s="59" t="s">
        <v>1486</v>
      </c>
      <c r="V1749" s="59" t="s">
        <v>1487</v>
      </c>
      <c r="W1749" s="59" t="s">
        <v>1508</v>
      </c>
      <c r="X1749" s="59" t="s">
        <v>1487</v>
      </c>
      <c r="Y1749" s="59" t="s">
        <v>1490</v>
      </c>
      <c r="Z1749" s="59">
        <v>15.64</v>
      </c>
      <c r="AA1749" s="59">
        <v>15.64</v>
      </c>
      <c r="AB1749" s="59">
        <v>0</v>
      </c>
      <c r="AC1749" s="59">
        <v>15.64</v>
      </c>
      <c r="AD1749" s="59">
        <v>0</v>
      </c>
      <c r="AE1749" s="59">
        <v>0</v>
      </c>
      <c r="AF1749" s="59" t="s">
        <v>1491</v>
      </c>
      <c r="AG1749" s="59" t="s">
        <v>727</v>
      </c>
      <c r="AH1749" s="59" t="s">
        <v>1713</v>
      </c>
      <c r="AI1749" s="59" t="s">
        <v>1492</v>
      </c>
      <c r="AJ1749" s="59" t="s">
        <v>1486</v>
      </c>
      <c r="AK1749" s="59" t="s">
        <v>278</v>
      </c>
      <c r="AL1749" s="59" t="s">
        <v>1493</v>
      </c>
      <c r="AM1749" s="59" t="s">
        <v>1494</v>
      </c>
      <c r="AN1749" s="59" t="s">
        <v>1384</v>
      </c>
      <c r="AO1749" s="59" t="s">
        <v>107</v>
      </c>
    </row>
    <row r="1750" spans="1:41" x14ac:dyDescent="0.15">
      <c r="A1750" s="59" t="s">
        <v>1904</v>
      </c>
      <c r="B1750" s="59" t="s">
        <v>1708</v>
      </c>
      <c r="C1750" s="59" t="s">
        <v>1709</v>
      </c>
      <c r="D1750" s="59" t="s">
        <v>1701</v>
      </c>
      <c r="E1750" s="59" t="s">
        <v>1702</v>
      </c>
      <c r="F1750" s="59" t="s">
        <v>1475</v>
      </c>
      <c r="G1750" s="59" t="s">
        <v>1406</v>
      </c>
      <c r="H1750" s="59" t="s">
        <v>1475</v>
      </c>
      <c r="I1750" s="59" t="s">
        <v>1406</v>
      </c>
      <c r="J1750" s="59" t="s">
        <v>727</v>
      </c>
      <c r="K1750" s="59" t="s">
        <v>1703</v>
      </c>
      <c r="L1750" s="59" t="s">
        <v>1710</v>
      </c>
      <c r="M1750" s="59" t="s">
        <v>1478</v>
      </c>
      <c r="N1750" s="59" t="s">
        <v>1479</v>
      </c>
      <c r="O1750" s="59" t="s">
        <v>1480</v>
      </c>
      <c r="P1750" s="59" t="s">
        <v>1481</v>
      </c>
      <c r="Q1750" s="59" t="s">
        <v>1482</v>
      </c>
      <c r="R1750" s="59" t="s">
        <v>1483</v>
      </c>
      <c r="S1750" s="59" t="s">
        <v>1711</v>
      </c>
      <c r="T1750" s="59" t="s">
        <v>1712</v>
      </c>
      <c r="U1750" s="59" t="s">
        <v>1486</v>
      </c>
      <c r="V1750" s="59" t="s">
        <v>1487</v>
      </c>
      <c r="W1750" s="59" t="s">
        <v>1509</v>
      </c>
      <c r="X1750" s="59" t="s">
        <v>1487</v>
      </c>
      <c r="Y1750" s="59" t="s">
        <v>1490</v>
      </c>
      <c r="Z1750" s="59">
        <v>2.66</v>
      </c>
      <c r="AA1750" s="59">
        <v>2.66</v>
      </c>
      <c r="AB1750" s="59">
        <v>0</v>
      </c>
      <c r="AC1750" s="59">
        <v>2.66</v>
      </c>
      <c r="AD1750" s="59">
        <v>0</v>
      </c>
      <c r="AE1750" s="59">
        <v>0</v>
      </c>
      <c r="AF1750" s="59" t="s">
        <v>1491</v>
      </c>
      <c r="AG1750" s="59" t="s">
        <v>727</v>
      </c>
      <c r="AH1750" s="59" t="s">
        <v>1713</v>
      </c>
      <c r="AI1750" s="59" t="s">
        <v>1492</v>
      </c>
      <c r="AJ1750" s="59" t="s">
        <v>1486</v>
      </c>
      <c r="AK1750" s="59" t="s">
        <v>278</v>
      </c>
      <c r="AL1750" s="59" t="s">
        <v>1493</v>
      </c>
      <c r="AM1750" s="59" t="s">
        <v>1494</v>
      </c>
      <c r="AN1750" s="59" t="s">
        <v>1384</v>
      </c>
      <c r="AO1750" s="59" t="s">
        <v>107</v>
      </c>
    </row>
    <row r="1751" spans="1:41" x14ac:dyDescent="0.15">
      <c r="A1751" s="59" t="s">
        <v>1904</v>
      </c>
      <c r="B1751" s="59" t="s">
        <v>1708</v>
      </c>
      <c r="C1751" s="59" t="s">
        <v>1709</v>
      </c>
      <c r="D1751" s="59" t="s">
        <v>1701</v>
      </c>
      <c r="E1751" s="59" t="s">
        <v>1702</v>
      </c>
      <c r="F1751" s="59" t="s">
        <v>1475</v>
      </c>
      <c r="G1751" s="59" t="s">
        <v>1406</v>
      </c>
      <c r="H1751" s="59" t="s">
        <v>1475</v>
      </c>
      <c r="I1751" s="59" t="s">
        <v>1406</v>
      </c>
      <c r="J1751" s="59" t="s">
        <v>727</v>
      </c>
      <c r="K1751" s="59" t="s">
        <v>1703</v>
      </c>
      <c r="L1751" s="59" t="s">
        <v>1710</v>
      </c>
      <c r="M1751" s="59" t="s">
        <v>1478</v>
      </c>
      <c r="N1751" s="59" t="s">
        <v>1479</v>
      </c>
      <c r="O1751" s="59" t="s">
        <v>1480</v>
      </c>
      <c r="P1751" s="59" t="s">
        <v>1481</v>
      </c>
      <c r="Q1751" s="59" t="s">
        <v>1482</v>
      </c>
      <c r="R1751" s="59" t="s">
        <v>1483</v>
      </c>
      <c r="S1751" s="59" t="s">
        <v>1711</v>
      </c>
      <c r="T1751" s="59" t="s">
        <v>1712</v>
      </c>
      <c r="U1751" s="59" t="s">
        <v>1486</v>
      </c>
      <c r="V1751" s="59" t="s">
        <v>1487</v>
      </c>
      <c r="W1751" s="59" t="s">
        <v>1488</v>
      </c>
      <c r="X1751" s="59" t="s">
        <v>1510</v>
      </c>
      <c r="Y1751" s="59" t="s">
        <v>1490</v>
      </c>
      <c r="Z1751" s="59">
        <v>0.47</v>
      </c>
      <c r="AA1751" s="59">
        <v>0.47</v>
      </c>
      <c r="AB1751" s="59">
        <v>0</v>
      </c>
      <c r="AC1751" s="59">
        <v>0.47</v>
      </c>
      <c r="AD1751" s="59">
        <v>0</v>
      </c>
      <c r="AE1751" s="59">
        <v>0</v>
      </c>
      <c r="AF1751" s="59" t="s">
        <v>1491</v>
      </c>
      <c r="AG1751" s="59" t="s">
        <v>727</v>
      </c>
      <c r="AH1751" s="59" t="s">
        <v>1713</v>
      </c>
      <c r="AI1751" s="59" t="s">
        <v>1492</v>
      </c>
      <c r="AJ1751" s="59" t="s">
        <v>1486</v>
      </c>
      <c r="AK1751" s="59" t="s">
        <v>278</v>
      </c>
      <c r="AL1751" s="59" t="s">
        <v>1493</v>
      </c>
      <c r="AM1751" s="59" t="s">
        <v>1494</v>
      </c>
      <c r="AN1751" s="59" t="s">
        <v>1384</v>
      </c>
      <c r="AO1751" s="59" t="s">
        <v>107</v>
      </c>
    </row>
    <row r="1752" spans="1:41" x14ac:dyDescent="0.15">
      <c r="A1752" s="59" t="s">
        <v>1904</v>
      </c>
      <c r="B1752" s="59" t="s">
        <v>1708</v>
      </c>
      <c r="C1752" s="59" t="s">
        <v>1709</v>
      </c>
      <c r="D1752" s="59" t="s">
        <v>1701</v>
      </c>
      <c r="E1752" s="59" t="s">
        <v>1702</v>
      </c>
      <c r="F1752" s="59" t="s">
        <v>1475</v>
      </c>
      <c r="G1752" s="59" t="s">
        <v>1406</v>
      </c>
      <c r="H1752" s="59" t="s">
        <v>1475</v>
      </c>
      <c r="I1752" s="59" t="s">
        <v>1406</v>
      </c>
      <c r="J1752" s="59" t="s">
        <v>727</v>
      </c>
      <c r="K1752" s="59" t="s">
        <v>1703</v>
      </c>
      <c r="L1752" s="59" t="s">
        <v>1710</v>
      </c>
      <c r="M1752" s="59" t="s">
        <v>1478</v>
      </c>
      <c r="N1752" s="59" t="s">
        <v>1479</v>
      </c>
      <c r="O1752" s="59" t="s">
        <v>1480</v>
      </c>
      <c r="P1752" s="59" t="s">
        <v>1481</v>
      </c>
      <c r="Q1752" s="59" t="s">
        <v>1482</v>
      </c>
      <c r="R1752" s="59" t="s">
        <v>1483</v>
      </c>
      <c r="S1752" s="59" t="s">
        <v>1711</v>
      </c>
      <c r="T1752" s="59" t="s">
        <v>1712</v>
      </c>
      <c r="U1752" s="59" t="s">
        <v>1486</v>
      </c>
      <c r="V1752" s="59" t="s">
        <v>1487</v>
      </c>
      <c r="W1752" s="59" t="s">
        <v>1488</v>
      </c>
      <c r="X1752" s="59" t="s">
        <v>1511</v>
      </c>
      <c r="Y1752" s="59" t="s">
        <v>1490</v>
      </c>
      <c r="Z1752" s="59">
        <v>0.02</v>
      </c>
      <c r="AA1752" s="59">
        <v>0.02</v>
      </c>
      <c r="AB1752" s="59">
        <v>0</v>
      </c>
      <c r="AC1752" s="59">
        <v>0.02</v>
      </c>
      <c r="AD1752" s="59">
        <v>0</v>
      </c>
      <c r="AE1752" s="59">
        <v>0</v>
      </c>
      <c r="AF1752" s="59" t="s">
        <v>1491</v>
      </c>
      <c r="AG1752" s="59" t="s">
        <v>727</v>
      </c>
      <c r="AH1752" s="59" t="s">
        <v>1713</v>
      </c>
      <c r="AI1752" s="59" t="s">
        <v>1492</v>
      </c>
      <c r="AJ1752" s="59" t="s">
        <v>1486</v>
      </c>
      <c r="AK1752" s="59" t="s">
        <v>278</v>
      </c>
      <c r="AL1752" s="59" t="s">
        <v>1493</v>
      </c>
      <c r="AM1752" s="59" t="s">
        <v>1494</v>
      </c>
      <c r="AN1752" s="59" t="s">
        <v>1384</v>
      </c>
      <c r="AO1752" s="59" t="s">
        <v>107</v>
      </c>
    </row>
    <row r="1753" spans="1:41" x14ac:dyDescent="0.15">
      <c r="A1753" s="59" t="s">
        <v>1904</v>
      </c>
      <c r="B1753" s="59" t="s">
        <v>1708</v>
      </c>
      <c r="C1753" s="59" t="s">
        <v>1709</v>
      </c>
      <c r="D1753" s="59" t="s">
        <v>1701</v>
      </c>
      <c r="E1753" s="59" t="s">
        <v>1702</v>
      </c>
      <c r="F1753" s="59" t="s">
        <v>1475</v>
      </c>
      <c r="G1753" s="59" t="s">
        <v>1406</v>
      </c>
      <c r="H1753" s="59" t="s">
        <v>1475</v>
      </c>
      <c r="I1753" s="59" t="s">
        <v>1406</v>
      </c>
      <c r="J1753" s="59" t="s">
        <v>727</v>
      </c>
      <c r="K1753" s="59" t="s">
        <v>1703</v>
      </c>
      <c r="L1753" s="59" t="s">
        <v>1710</v>
      </c>
      <c r="M1753" s="59" t="s">
        <v>1478</v>
      </c>
      <c r="N1753" s="59" t="s">
        <v>1479</v>
      </c>
      <c r="O1753" s="59" t="s">
        <v>1480</v>
      </c>
      <c r="P1753" s="59" t="s">
        <v>1481</v>
      </c>
      <c r="Q1753" s="59" t="s">
        <v>1482</v>
      </c>
      <c r="R1753" s="59" t="s">
        <v>1483</v>
      </c>
      <c r="S1753" s="59" t="s">
        <v>1711</v>
      </c>
      <c r="T1753" s="59" t="s">
        <v>1712</v>
      </c>
      <c r="U1753" s="59" t="s">
        <v>1486</v>
      </c>
      <c r="V1753" s="59" t="s">
        <v>1487</v>
      </c>
      <c r="W1753" s="59" t="s">
        <v>1513</v>
      </c>
      <c r="X1753" s="59" t="s">
        <v>1487</v>
      </c>
      <c r="Y1753" s="59" t="s">
        <v>1490</v>
      </c>
      <c r="Z1753" s="59">
        <v>25.92</v>
      </c>
      <c r="AA1753" s="59">
        <v>25.92</v>
      </c>
      <c r="AB1753" s="59">
        <v>0</v>
      </c>
      <c r="AC1753" s="59">
        <v>25.92</v>
      </c>
      <c r="AD1753" s="59">
        <v>0</v>
      </c>
      <c r="AE1753" s="59">
        <v>0</v>
      </c>
      <c r="AF1753" s="59" t="s">
        <v>1491</v>
      </c>
      <c r="AG1753" s="59" t="s">
        <v>727</v>
      </c>
      <c r="AH1753" s="59" t="s">
        <v>1713</v>
      </c>
      <c r="AI1753" s="59" t="s">
        <v>1492</v>
      </c>
      <c r="AJ1753" s="59" t="s">
        <v>1486</v>
      </c>
      <c r="AK1753" s="59" t="s">
        <v>278</v>
      </c>
      <c r="AL1753" s="59" t="s">
        <v>1493</v>
      </c>
      <c r="AM1753" s="59" t="s">
        <v>1494</v>
      </c>
      <c r="AN1753" s="59" t="s">
        <v>1384</v>
      </c>
      <c r="AO1753" s="59" t="s">
        <v>107</v>
      </c>
    </row>
    <row r="1754" spans="1:41" x14ac:dyDescent="0.15">
      <c r="A1754" s="59" t="s">
        <v>1904</v>
      </c>
      <c r="B1754" s="59" t="s">
        <v>1708</v>
      </c>
      <c r="C1754" s="59" t="s">
        <v>1709</v>
      </c>
      <c r="D1754" s="59" t="s">
        <v>1701</v>
      </c>
      <c r="E1754" s="59" t="s">
        <v>1702</v>
      </c>
      <c r="F1754" s="59" t="s">
        <v>1475</v>
      </c>
      <c r="G1754" s="59" t="s">
        <v>1406</v>
      </c>
      <c r="H1754" s="59" t="s">
        <v>1475</v>
      </c>
      <c r="I1754" s="59" t="s">
        <v>1406</v>
      </c>
      <c r="J1754" s="59" t="s">
        <v>727</v>
      </c>
      <c r="K1754" s="59" t="s">
        <v>1703</v>
      </c>
      <c r="L1754" s="59" t="s">
        <v>1710</v>
      </c>
      <c r="M1754" s="59" t="s">
        <v>1478</v>
      </c>
      <c r="N1754" s="59" t="s">
        <v>1479</v>
      </c>
      <c r="O1754" s="59" t="s">
        <v>1480</v>
      </c>
      <c r="P1754" s="59" t="s">
        <v>1481</v>
      </c>
      <c r="Q1754" s="59" t="s">
        <v>1482</v>
      </c>
      <c r="R1754" s="59" t="s">
        <v>1483</v>
      </c>
      <c r="S1754" s="59" t="s">
        <v>1711</v>
      </c>
      <c r="T1754" s="59" t="s">
        <v>1712</v>
      </c>
      <c r="U1754" s="59" t="s">
        <v>1486</v>
      </c>
      <c r="V1754" s="59" t="s">
        <v>1487</v>
      </c>
      <c r="W1754" s="59" t="s">
        <v>1514</v>
      </c>
      <c r="X1754" s="59" t="s">
        <v>1487</v>
      </c>
      <c r="Y1754" s="59" t="s">
        <v>1490</v>
      </c>
      <c r="Z1754" s="59">
        <v>4.8099999999999996</v>
      </c>
      <c r="AA1754" s="59">
        <v>4.8099999999999996</v>
      </c>
      <c r="AB1754" s="59">
        <v>0</v>
      </c>
      <c r="AC1754" s="59">
        <v>4.8099999999999996</v>
      </c>
      <c r="AD1754" s="59">
        <v>0</v>
      </c>
      <c r="AE1754" s="59">
        <v>0</v>
      </c>
      <c r="AF1754" s="59" t="s">
        <v>1491</v>
      </c>
      <c r="AG1754" s="59" t="s">
        <v>727</v>
      </c>
      <c r="AH1754" s="59" t="s">
        <v>1713</v>
      </c>
      <c r="AI1754" s="59" t="s">
        <v>1492</v>
      </c>
      <c r="AJ1754" s="59" t="s">
        <v>1486</v>
      </c>
      <c r="AK1754" s="59" t="s">
        <v>278</v>
      </c>
      <c r="AL1754" s="59" t="s">
        <v>1493</v>
      </c>
      <c r="AM1754" s="59" t="s">
        <v>1494</v>
      </c>
      <c r="AN1754" s="59" t="s">
        <v>1384</v>
      </c>
      <c r="AO1754" s="59" t="s">
        <v>107</v>
      </c>
    </row>
    <row r="1755" spans="1:41" x14ac:dyDescent="0.15">
      <c r="A1755" s="59" t="s">
        <v>1904</v>
      </c>
      <c r="B1755" s="59" t="s">
        <v>1899</v>
      </c>
      <c r="C1755" s="59" t="s">
        <v>1900</v>
      </c>
      <c r="D1755" s="59" t="s">
        <v>1517</v>
      </c>
      <c r="E1755" s="59" t="s">
        <v>559</v>
      </c>
      <c r="F1755" s="59" t="s">
        <v>1475</v>
      </c>
      <c r="G1755" s="59" t="s">
        <v>1406</v>
      </c>
      <c r="H1755" s="59" t="s">
        <v>1475</v>
      </c>
      <c r="I1755" s="59" t="s">
        <v>1406</v>
      </c>
      <c r="J1755" s="59" t="s">
        <v>737</v>
      </c>
      <c r="K1755" s="59" t="s">
        <v>1518</v>
      </c>
      <c r="L1755" s="59" t="s">
        <v>1901</v>
      </c>
      <c r="M1755" s="59" t="s">
        <v>1478</v>
      </c>
      <c r="N1755" s="59" t="s">
        <v>1479</v>
      </c>
      <c r="O1755" s="59" t="s">
        <v>1480</v>
      </c>
      <c r="P1755" s="59" t="s">
        <v>1481</v>
      </c>
      <c r="Q1755" s="59" t="s">
        <v>1482</v>
      </c>
      <c r="R1755" s="59" t="s">
        <v>1483</v>
      </c>
      <c r="S1755" s="59" t="s">
        <v>1902</v>
      </c>
      <c r="T1755" s="59" t="s">
        <v>1903</v>
      </c>
      <c r="U1755" s="59" t="s">
        <v>1486</v>
      </c>
      <c r="V1755" s="59" t="s">
        <v>1487</v>
      </c>
      <c r="W1755" s="59" t="s">
        <v>1500</v>
      </c>
      <c r="X1755" s="59" t="s">
        <v>1501</v>
      </c>
      <c r="Y1755" s="59" t="s">
        <v>1490</v>
      </c>
      <c r="Z1755" s="59">
        <v>1.27</v>
      </c>
      <c r="AA1755" s="59">
        <v>1.27</v>
      </c>
      <c r="AB1755" s="59">
        <v>0</v>
      </c>
      <c r="AC1755" s="59">
        <v>1.27</v>
      </c>
      <c r="AD1755" s="59">
        <v>0</v>
      </c>
      <c r="AE1755" s="59">
        <v>0</v>
      </c>
      <c r="AF1755" s="59" t="s">
        <v>1491</v>
      </c>
      <c r="AG1755" s="59" t="s">
        <v>737</v>
      </c>
      <c r="AH1755" s="59" t="s">
        <v>1518</v>
      </c>
      <c r="AI1755" s="59" t="s">
        <v>1523</v>
      </c>
      <c r="AJ1755" s="59" t="s">
        <v>1486</v>
      </c>
      <c r="AK1755" s="59" t="s">
        <v>278</v>
      </c>
      <c r="AL1755" s="59" t="s">
        <v>1493</v>
      </c>
      <c r="AM1755" s="59" t="s">
        <v>1494</v>
      </c>
      <c r="AN1755" s="59" t="s">
        <v>1384</v>
      </c>
      <c r="AO1755" s="59" t="s">
        <v>107</v>
      </c>
    </row>
    <row r="1756" spans="1:41" x14ac:dyDescent="0.15">
      <c r="A1756" s="59" t="s">
        <v>1904</v>
      </c>
      <c r="B1756" s="59" t="s">
        <v>1804</v>
      </c>
      <c r="C1756" s="59" t="s">
        <v>1805</v>
      </c>
      <c r="D1756" s="59" t="s">
        <v>1736</v>
      </c>
      <c r="E1756" s="59" t="s">
        <v>1737</v>
      </c>
      <c r="F1756" s="59" t="s">
        <v>1475</v>
      </c>
      <c r="G1756" s="59" t="s">
        <v>1406</v>
      </c>
      <c r="H1756" s="59" t="s">
        <v>1475</v>
      </c>
      <c r="I1756" s="59" t="s">
        <v>1406</v>
      </c>
      <c r="J1756" s="59" t="s">
        <v>1407</v>
      </c>
      <c r="K1756" s="59" t="s">
        <v>1738</v>
      </c>
      <c r="L1756" s="59" t="s">
        <v>1806</v>
      </c>
      <c r="M1756" s="59" t="s">
        <v>1478</v>
      </c>
      <c r="N1756" s="59" t="s">
        <v>1479</v>
      </c>
      <c r="O1756" s="59" t="s">
        <v>1480</v>
      </c>
      <c r="P1756" s="59" t="s">
        <v>1481</v>
      </c>
      <c r="Q1756" s="59" t="s">
        <v>1482</v>
      </c>
      <c r="R1756" s="59" t="s">
        <v>1483</v>
      </c>
      <c r="S1756" s="59" t="s">
        <v>1807</v>
      </c>
      <c r="T1756" s="59" t="s">
        <v>1808</v>
      </c>
      <c r="U1756" s="59" t="s">
        <v>1486</v>
      </c>
      <c r="V1756" s="59" t="s">
        <v>1487</v>
      </c>
      <c r="W1756" s="59" t="s">
        <v>1509</v>
      </c>
      <c r="X1756" s="59" t="s">
        <v>1487</v>
      </c>
      <c r="Y1756" s="59" t="s">
        <v>1490</v>
      </c>
      <c r="Z1756" s="59">
        <v>1.1000000000000001</v>
      </c>
      <c r="AA1756" s="59">
        <v>1.1000000000000001</v>
      </c>
      <c r="AB1756" s="59">
        <v>0</v>
      </c>
      <c r="AC1756" s="59">
        <v>1.1000000000000001</v>
      </c>
      <c r="AD1756" s="59">
        <v>0</v>
      </c>
      <c r="AE1756" s="59">
        <v>0</v>
      </c>
      <c r="AF1756" s="59" t="s">
        <v>1491</v>
      </c>
      <c r="AG1756" s="59" t="s">
        <v>1476</v>
      </c>
      <c r="AH1756" s="59" t="s">
        <v>795</v>
      </c>
      <c r="AI1756" s="59" t="s">
        <v>1492</v>
      </c>
      <c r="AJ1756" s="59" t="s">
        <v>1486</v>
      </c>
      <c r="AK1756" s="59" t="s">
        <v>278</v>
      </c>
      <c r="AL1756" s="59" t="s">
        <v>1493</v>
      </c>
      <c r="AM1756" s="59" t="s">
        <v>1494</v>
      </c>
      <c r="AN1756" s="59" t="s">
        <v>1384</v>
      </c>
      <c r="AO1756" s="59" t="s">
        <v>107</v>
      </c>
    </row>
    <row r="1757" spans="1:41" x14ac:dyDescent="0.15">
      <c r="A1757" s="59" t="s">
        <v>1904</v>
      </c>
      <c r="B1757" s="59" t="s">
        <v>1804</v>
      </c>
      <c r="C1757" s="59" t="s">
        <v>1805</v>
      </c>
      <c r="D1757" s="59" t="s">
        <v>1736</v>
      </c>
      <c r="E1757" s="59" t="s">
        <v>1737</v>
      </c>
      <c r="F1757" s="59" t="s">
        <v>1475</v>
      </c>
      <c r="G1757" s="59" t="s">
        <v>1406</v>
      </c>
      <c r="H1757" s="59" t="s">
        <v>1475</v>
      </c>
      <c r="I1757" s="59" t="s">
        <v>1406</v>
      </c>
      <c r="J1757" s="59" t="s">
        <v>1407</v>
      </c>
      <c r="K1757" s="59" t="s">
        <v>1738</v>
      </c>
      <c r="L1757" s="59" t="s">
        <v>1806</v>
      </c>
      <c r="M1757" s="59" t="s">
        <v>1478</v>
      </c>
      <c r="N1757" s="59" t="s">
        <v>1479</v>
      </c>
      <c r="O1757" s="59" t="s">
        <v>1480</v>
      </c>
      <c r="P1757" s="59" t="s">
        <v>1481</v>
      </c>
      <c r="Q1757" s="59" t="s">
        <v>1482</v>
      </c>
      <c r="R1757" s="59" t="s">
        <v>1483</v>
      </c>
      <c r="S1757" s="59" t="s">
        <v>1807</v>
      </c>
      <c r="T1757" s="59" t="s">
        <v>1808</v>
      </c>
      <c r="U1757" s="59" t="s">
        <v>1486</v>
      </c>
      <c r="V1757" s="59" t="s">
        <v>1487</v>
      </c>
      <c r="W1757" s="59" t="s">
        <v>1488</v>
      </c>
      <c r="X1757" s="59" t="s">
        <v>1511</v>
      </c>
      <c r="Y1757" s="59" t="s">
        <v>1490</v>
      </c>
      <c r="Z1757" s="59">
        <v>0.04</v>
      </c>
      <c r="AA1757" s="59">
        <v>0.04</v>
      </c>
      <c r="AB1757" s="59">
        <v>0</v>
      </c>
      <c r="AC1757" s="59">
        <v>0.04</v>
      </c>
      <c r="AD1757" s="59">
        <v>0</v>
      </c>
      <c r="AE1757" s="59">
        <v>0</v>
      </c>
      <c r="AF1757" s="59" t="s">
        <v>1491</v>
      </c>
      <c r="AG1757" s="59" t="s">
        <v>1476</v>
      </c>
      <c r="AH1757" s="59" t="s">
        <v>795</v>
      </c>
      <c r="AI1757" s="59" t="s">
        <v>1492</v>
      </c>
      <c r="AJ1757" s="59" t="s">
        <v>1486</v>
      </c>
      <c r="AK1757" s="59" t="s">
        <v>278</v>
      </c>
      <c r="AL1757" s="59" t="s">
        <v>1493</v>
      </c>
      <c r="AM1757" s="59" t="s">
        <v>1494</v>
      </c>
      <c r="AN1757" s="59" t="s">
        <v>1384</v>
      </c>
      <c r="AO1757" s="59" t="s">
        <v>107</v>
      </c>
    </row>
    <row r="1758" spans="1:41" x14ac:dyDescent="0.15">
      <c r="A1758" s="59" t="s">
        <v>1910</v>
      </c>
      <c r="B1758" s="59" t="s">
        <v>1471</v>
      </c>
      <c r="C1758" s="59" t="s">
        <v>1472</v>
      </c>
      <c r="D1758" s="59" t="s">
        <v>1473</v>
      </c>
      <c r="E1758" s="59" t="s">
        <v>1474</v>
      </c>
      <c r="F1758" s="59" t="s">
        <v>1475</v>
      </c>
      <c r="G1758" s="59" t="s">
        <v>1406</v>
      </c>
      <c r="H1758" s="59" t="s">
        <v>1475</v>
      </c>
      <c r="I1758" s="59" t="s">
        <v>1406</v>
      </c>
      <c r="J1758" s="59" t="s">
        <v>1476</v>
      </c>
      <c r="K1758" s="59" t="s">
        <v>795</v>
      </c>
      <c r="L1758" s="59" t="s">
        <v>1477</v>
      </c>
      <c r="M1758" s="59" t="s">
        <v>1478</v>
      </c>
      <c r="N1758" s="59" t="s">
        <v>1479</v>
      </c>
      <c r="O1758" s="59" t="s">
        <v>1480</v>
      </c>
      <c r="P1758" s="59" t="s">
        <v>1481</v>
      </c>
      <c r="Q1758" s="59" t="s">
        <v>1482</v>
      </c>
      <c r="R1758" s="59" t="s">
        <v>1483</v>
      </c>
      <c r="S1758" s="59" t="s">
        <v>1484</v>
      </c>
      <c r="T1758" s="59" t="s">
        <v>1485</v>
      </c>
      <c r="U1758" s="59" t="s">
        <v>1486</v>
      </c>
      <c r="V1758" s="59" t="s">
        <v>1487</v>
      </c>
      <c r="W1758" s="59" t="s">
        <v>1488</v>
      </c>
      <c r="X1758" s="59" t="s">
        <v>1489</v>
      </c>
      <c r="Y1758" s="59" t="s">
        <v>1490</v>
      </c>
      <c r="Z1758" s="59">
        <v>3052.82</v>
      </c>
      <c r="AA1758" s="59">
        <v>3052.82</v>
      </c>
      <c r="AB1758" s="59">
        <v>0</v>
      </c>
      <c r="AC1758" s="59">
        <v>3052.82</v>
      </c>
      <c r="AD1758" s="59">
        <v>0</v>
      </c>
      <c r="AE1758" s="59">
        <v>0</v>
      </c>
      <c r="AF1758" s="59" t="s">
        <v>1491</v>
      </c>
      <c r="AG1758" s="59" t="s">
        <v>1476</v>
      </c>
      <c r="AH1758" s="59" t="s">
        <v>795</v>
      </c>
      <c r="AI1758" s="59" t="s">
        <v>1492</v>
      </c>
      <c r="AJ1758" s="59" t="s">
        <v>1486</v>
      </c>
      <c r="AK1758" s="59" t="s">
        <v>278</v>
      </c>
      <c r="AL1758" s="59" t="s">
        <v>1493</v>
      </c>
      <c r="AM1758" s="59" t="s">
        <v>1494</v>
      </c>
      <c r="AN1758" s="59" t="s">
        <v>1385</v>
      </c>
      <c r="AO1758" s="59" t="s">
        <v>107</v>
      </c>
    </row>
    <row r="1759" spans="1:41" x14ac:dyDescent="0.15">
      <c r="A1759" s="59" t="s">
        <v>1910</v>
      </c>
      <c r="B1759" s="59" t="s">
        <v>1495</v>
      </c>
      <c r="C1759" s="59" t="s">
        <v>1496</v>
      </c>
      <c r="D1759" s="59" t="s">
        <v>1473</v>
      </c>
      <c r="E1759" s="59" t="s">
        <v>1474</v>
      </c>
      <c r="F1759" s="59" t="s">
        <v>1475</v>
      </c>
      <c r="G1759" s="59" t="s">
        <v>1406</v>
      </c>
      <c r="H1759" s="59" t="s">
        <v>1475</v>
      </c>
      <c r="I1759" s="59" t="s">
        <v>1406</v>
      </c>
      <c r="J1759" s="59" t="s">
        <v>1476</v>
      </c>
      <c r="K1759" s="59" t="s">
        <v>795</v>
      </c>
      <c r="L1759" s="59" t="s">
        <v>1497</v>
      </c>
      <c r="M1759" s="59" t="s">
        <v>1478</v>
      </c>
      <c r="N1759" s="59" t="s">
        <v>1479</v>
      </c>
      <c r="O1759" s="59" t="s">
        <v>1480</v>
      </c>
      <c r="P1759" s="59" t="s">
        <v>1481</v>
      </c>
      <c r="Q1759" s="59" t="s">
        <v>1482</v>
      </c>
      <c r="R1759" s="59" t="s">
        <v>1483</v>
      </c>
      <c r="S1759" s="59" t="s">
        <v>1498</v>
      </c>
      <c r="T1759" s="59" t="s">
        <v>1499</v>
      </c>
      <c r="U1759" s="59" t="s">
        <v>1486</v>
      </c>
      <c r="V1759" s="59" t="s">
        <v>1487</v>
      </c>
      <c r="W1759" s="59" t="s">
        <v>1500</v>
      </c>
      <c r="X1759" s="59" t="s">
        <v>1501</v>
      </c>
      <c r="Y1759" s="59" t="s">
        <v>1490</v>
      </c>
      <c r="Z1759" s="59">
        <v>917.66</v>
      </c>
      <c r="AA1759" s="59">
        <v>853.84</v>
      </c>
      <c r="AB1759" s="59">
        <v>63.82</v>
      </c>
      <c r="AC1759" s="59">
        <v>853.84</v>
      </c>
      <c r="AD1759" s="59">
        <v>0</v>
      </c>
      <c r="AE1759" s="59">
        <v>0</v>
      </c>
      <c r="AF1759" s="59" t="s">
        <v>1491</v>
      </c>
      <c r="AG1759" s="59" t="s">
        <v>1476</v>
      </c>
      <c r="AH1759" s="59" t="s">
        <v>795</v>
      </c>
      <c r="AI1759" s="59" t="s">
        <v>1492</v>
      </c>
      <c r="AJ1759" s="59" t="s">
        <v>1486</v>
      </c>
      <c r="AK1759" s="59" t="s">
        <v>278</v>
      </c>
      <c r="AL1759" s="59" t="s">
        <v>1493</v>
      </c>
      <c r="AM1759" s="59" t="s">
        <v>1494</v>
      </c>
      <c r="AN1759" s="59" t="s">
        <v>1385</v>
      </c>
      <c r="AO1759" s="59" t="s">
        <v>107</v>
      </c>
    </row>
    <row r="1760" spans="1:41" x14ac:dyDescent="0.15">
      <c r="A1760" s="59" t="s">
        <v>1910</v>
      </c>
      <c r="B1760" s="59" t="s">
        <v>1502</v>
      </c>
      <c r="C1760" s="59" t="s">
        <v>1503</v>
      </c>
      <c r="D1760" s="59" t="s">
        <v>1504</v>
      </c>
      <c r="E1760" s="59" t="s">
        <v>1139</v>
      </c>
      <c r="F1760" s="59" t="s">
        <v>1475</v>
      </c>
      <c r="G1760" s="59" t="s">
        <v>1406</v>
      </c>
      <c r="H1760" s="59" t="s">
        <v>1475</v>
      </c>
      <c r="I1760" s="59" t="s">
        <v>1406</v>
      </c>
      <c r="J1760" s="59" t="s">
        <v>1476</v>
      </c>
      <c r="K1760" s="59" t="s">
        <v>795</v>
      </c>
      <c r="L1760" s="59" t="s">
        <v>1505</v>
      </c>
      <c r="M1760" s="59" t="s">
        <v>1478</v>
      </c>
      <c r="N1760" s="59" t="s">
        <v>1479</v>
      </c>
      <c r="O1760" s="59" t="s">
        <v>1480</v>
      </c>
      <c r="P1760" s="59" t="s">
        <v>1481</v>
      </c>
      <c r="Q1760" s="59" t="s">
        <v>1482</v>
      </c>
      <c r="R1760" s="59" t="s">
        <v>1483</v>
      </c>
      <c r="S1760" s="59" t="s">
        <v>1506</v>
      </c>
      <c r="T1760" s="59" t="s">
        <v>1507</v>
      </c>
      <c r="U1760" s="59" t="s">
        <v>1486</v>
      </c>
      <c r="V1760" s="59" t="s">
        <v>1487</v>
      </c>
      <c r="W1760" s="59" t="s">
        <v>1508</v>
      </c>
      <c r="X1760" s="59" t="s">
        <v>1487</v>
      </c>
      <c r="Y1760" s="59" t="s">
        <v>1490</v>
      </c>
      <c r="Z1760" s="59">
        <v>282.52</v>
      </c>
      <c r="AA1760" s="59">
        <v>281.29000000000002</v>
      </c>
      <c r="AB1760" s="59">
        <v>1.23</v>
      </c>
      <c r="AC1760" s="59">
        <v>281.29000000000002</v>
      </c>
      <c r="AD1760" s="59">
        <v>0</v>
      </c>
      <c r="AE1760" s="59">
        <v>0</v>
      </c>
      <c r="AF1760" s="59" t="s">
        <v>1491</v>
      </c>
      <c r="AG1760" s="59" t="s">
        <v>1476</v>
      </c>
      <c r="AH1760" s="59" t="s">
        <v>795</v>
      </c>
      <c r="AI1760" s="59" t="s">
        <v>1492</v>
      </c>
      <c r="AJ1760" s="59" t="s">
        <v>1486</v>
      </c>
      <c r="AK1760" s="59" t="s">
        <v>278</v>
      </c>
      <c r="AL1760" s="59" t="s">
        <v>1493</v>
      </c>
      <c r="AM1760" s="59" t="s">
        <v>1494</v>
      </c>
      <c r="AN1760" s="59" t="s">
        <v>1385</v>
      </c>
      <c r="AO1760" s="59" t="s">
        <v>107</v>
      </c>
    </row>
    <row r="1761" spans="1:41" x14ac:dyDescent="0.15">
      <c r="A1761" s="59" t="s">
        <v>1910</v>
      </c>
      <c r="B1761" s="59" t="s">
        <v>1502</v>
      </c>
      <c r="C1761" s="59" t="s">
        <v>1503</v>
      </c>
      <c r="D1761" s="59" t="s">
        <v>1504</v>
      </c>
      <c r="E1761" s="59" t="s">
        <v>1139</v>
      </c>
      <c r="F1761" s="59" t="s">
        <v>1475</v>
      </c>
      <c r="G1761" s="59" t="s">
        <v>1406</v>
      </c>
      <c r="H1761" s="59" t="s">
        <v>1475</v>
      </c>
      <c r="I1761" s="59" t="s">
        <v>1406</v>
      </c>
      <c r="J1761" s="59" t="s">
        <v>1476</v>
      </c>
      <c r="K1761" s="59" t="s">
        <v>795</v>
      </c>
      <c r="L1761" s="59" t="s">
        <v>1505</v>
      </c>
      <c r="M1761" s="59" t="s">
        <v>1478</v>
      </c>
      <c r="N1761" s="59" t="s">
        <v>1479</v>
      </c>
      <c r="O1761" s="59" t="s">
        <v>1480</v>
      </c>
      <c r="P1761" s="59" t="s">
        <v>1481</v>
      </c>
      <c r="Q1761" s="59" t="s">
        <v>1482</v>
      </c>
      <c r="R1761" s="59" t="s">
        <v>1483</v>
      </c>
      <c r="S1761" s="59" t="s">
        <v>1506</v>
      </c>
      <c r="T1761" s="59" t="s">
        <v>1507</v>
      </c>
      <c r="U1761" s="59" t="s">
        <v>1486</v>
      </c>
      <c r="V1761" s="59" t="s">
        <v>1487</v>
      </c>
      <c r="W1761" s="59" t="s">
        <v>1509</v>
      </c>
      <c r="X1761" s="59" t="s">
        <v>1487</v>
      </c>
      <c r="Y1761" s="59" t="s">
        <v>1490</v>
      </c>
      <c r="Z1761" s="59">
        <v>3314.64</v>
      </c>
      <c r="AA1761" s="59">
        <v>3296.34</v>
      </c>
      <c r="AB1761" s="59">
        <v>18.3</v>
      </c>
      <c r="AC1761" s="59">
        <v>3296.34</v>
      </c>
      <c r="AD1761" s="59">
        <v>0</v>
      </c>
      <c r="AE1761" s="59">
        <v>0</v>
      </c>
      <c r="AF1761" s="59" t="s">
        <v>1491</v>
      </c>
      <c r="AG1761" s="59" t="s">
        <v>1476</v>
      </c>
      <c r="AH1761" s="59" t="s">
        <v>795</v>
      </c>
      <c r="AI1761" s="59" t="s">
        <v>1492</v>
      </c>
      <c r="AJ1761" s="59" t="s">
        <v>1486</v>
      </c>
      <c r="AK1761" s="59" t="s">
        <v>278</v>
      </c>
      <c r="AL1761" s="59" t="s">
        <v>1493</v>
      </c>
      <c r="AM1761" s="59" t="s">
        <v>1494</v>
      </c>
      <c r="AN1761" s="59" t="s">
        <v>1385</v>
      </c>
      <c r="AO1761" s="59" t="s">
        <v>107</v>
      </c>
    </row>
    <row r="1762" spans="1:41" x14ac:dyDescent="0.15">
      <c r="A1762" s="59" t="s">
        <v>1910</v>
      </c>
      <c r="B1762" s="59" t="s">
        <v>1502</v>
      </c>
      <c r="C1762" s="59" t="s">
        <v>1503</v>
      </c>
      <c r="D1762" s="59" t="s">
        <v>1504</v>
      </c>
      <c r="E1762" s="59" t="s">
        <v>1139</v>
      </c>
      <c r="F1762" s="59" t="s">
        <v>1475</v>
      </c>
      <c r="G1762" s="59" t="s">
        <v>1406</v>
      </c>
      <c r="H1762" s="59" t="s">
        <v>1475</v>
      </c>
      <c r="I1762" s="59" t="s">
        <v>1406</v>
      </c>
      <c r="J1762" s="59" t="s">
        <v>1476</v>
      </c>
      <c r="K1762" s="59" t="s">
        <v>795</v>
      </c>
      <c r="L1762" s="59" t="s">
        <v>1505</v>
      </c>
      <c r="M1762" s="59" t="s">
        <v>1478</v>
      </c>
      <c r="N1762" s="59" t="s">
        <v>1479</v>
      </c>
      <c r="O1762" s="59" t="s">
        <v>1480</v>
      </c>
      <c r="P1762" s="59" t="s">
        <v>1481</v>
      </c>
      <c r="Q1762" s="59" t="s">
        <v>1482</v>
      </c>
      <c r="R1762" s="59" t="s">
        <v>1483</v>
      </c>
      <c r="S1762" s="59" t="s">
        <v>1506</v>
      </c>
      <c r="T1762" s="59" t="s">
        <v>1507</v>
      </c>
      <c r="U1762" s="59" t="s">
        <v>1486</v>
      </c>
      <c r="V1762" s="59" t="s">
        <v>1487</v>
      </c>
      <c r="W1762" s="59" t="s">
        <v>1488</v>
      </c>
      <c r="X1762" s="59" t="s">
        <v>1510</v>
      </c>
      <c r="Y1762" s="59" t="s">
        <v>1490</v>
      </c>
      <c r="Z1762" s="59">
        <v>180.14</v>
      </c>
      <c r="AA1762" s="59">
        <v>178.92</v>
      </c>
      <c r="AB1762" s="59">
        <v>1.22</v>
      </c>
      <c r="AC1762" s="59">
        <v>178.92</v>
      </c>
      <c r="AD1762" s="59">
        <v>0</v>
      </c>
      <c r="AE1762" s="59">
        <v>0</v>
      </c>
      <c r="AF1762" s="59" t="s">
        <v>1491</v>
      </c>
      <c r="AG1762" s="59" t="s">
        <v>1476</v>
      </c>
      <c r="AH1762" s="59" t="s">
        <v>795</v>
      </c>
      <c r="AI1762" s="59" t="s">
        <v>1492</v>
      </c>
      <c r="AJ1762" s="59" t="s">
        <v>1486</v>
      </c>
      <c r="AK1762" s="59" t="s">
        <v>278</v>
      </c>
      <c r="AL1762" s="59" t="s">
        <v>1493</v>
      </c>
      <c r="AM1762" s="59" t="s">
        <v>1494</v>
      </c>
      <c r="AN1762" s="59" t="s">
        <v>1385</v>
      </c>
      <c r="AO1762" s="59" t="s">
        <v>107</v>
      </c>
    </row>
    <row r="1763" spans="1:41" x14ac:dyDescent="0.15">
      <c r="A1763" s="59" t="s">
        <v>1910</v>
      </c>
      <c r="B1763" s="59" t="s">
        <v>1502</v>
      </c>
      <c r="C1763" s="59" t="s">
        <v>1503</v>
      </c>
      <c r="D1763" s="59" t="s">
        <v>1504</v>
      </c>
      <c r="E1763" s="59" t="s">
        <v>1139</v>
      </c>
      <c r="F1763" s="59" t="s">
        <v>1475</v>
      </c>
      <c r="G1763" s="59" t="s">
        <v>1406</v>
      </c>
      <c r="H1763" s="59" t="s">
        <v>1475</v>
      </c>
      <c r="I1763" s="59" t="s">
        <v>1406</v>
      </c>
      <c r="J1763" s="59" t="s">
        <v>1476</v>
      </c>
      <c r="K1763" s="59" t="s">
        <v>795</v>
      </c>
      <c r="L1763" s="59" t="s">
        <v>1505</v>
      </c>
      <c r="M1763" s="59" t="s">
        <v>1478</v>
      </c>
      <c r="N1763" s="59" t="s">
        <v>1479</v>
      </c>
      <c r="O1763" s="59" t="s">
        <v>1480</v>
      </c>
      <c r="P1763" s="59" t="s">
        <v>1481</v>
      </c>
      <c r="Q1763" s="59" t="s">
        <v>1482</v>
      </c>
      <c r="R1763" s="59" t="s">
        <v>1483</v>
      </c>
      <c r="S1763" s="59" t="s">
        <v>1506</v>
      </c>
      <c r="T1763" s="59" t="s">
        <v>1507</v>
      </c>
      <c r="U1763" s="59" t="s">
        <v>1486</v>
      </c>
      <c r="V1763" s="59" t="s">
        <v>1487</v>
      </c>
      <c r="W1763" s="59" t="s">
        <v>1488</v>
      </c>
      <c r="X1763" s="59" t="s">
        <v>1511</v>
      </c>
      <c r="Y1763" s="59" t="s">
        <v>1490</v>
      </c>
      <c r="Z1763" s="59">
        <v>111.53</v>
      </c>
      <c r="AA1763" s="59">
        <v>111.15</v>
      </c>
      <c r="AB1763" s="59">
        <v>0.38</v>
      </c>
      <c r="AC1763" s="59">
        <v>111.15</v>
      </c>
      <c r="AD1763" s="59">
        <v>0</v>
      </c>
      <c r="AE1763" s="59">
        <v>0</v>
      </c>
      <c r="AF1763" s="59" t="s">
        <v>1491</v>
      </c>
      <c r="AG1763" s="59" t="s">
        <v>1476</v>
      </c>
      <c r="AH1763" s="59" t="s">
        <v>795</v>
      </c>
      <c r="AI1763" s="59" t="s">
        <v>1492</v>
      </c>
      <c r="AJ1763" s="59" t="s">
        <v>1486</v>
      </c>
      <c r="AK1763" s="59" t="s">
        <v>278</v>
      </c>
      <c r="AL1763" s="59" t="s">
        <v>1493</v>
      </c>
      <c r="AM1763" s="59" t="s">
        <v>1494</v>
      </c>
      <c r="AN1763" s="59" t="s">
        <v>1385</v>
      </c>
      <c r="AO1763" s="59" t="s">
        <v>107</v>
      </c>
    </row>
    <row r="1764" spans="1:41" x14ac:dyDescent="0.15">
      <c r="A1764" s="59" t="s">
        <v>1910</v>
      </c>
      <c r="B1764" s="59" t="s">
        <v>1502</v>
      </c>
      <c r="C1764" s="59" t="s">
        <v>1503</v>
      </c>
      <c r="D1764" s="59" t="s">
        <v>1504</v>
      </c>
      <c r="E1764" s="59" t="s">
        <v>1139</v>
      </c>
      <c r="F1764" s="59" t="s">
        <v>1475</v>
      </c>
      <c r="G1764" s="59" t="s">
        <v>1406</v>
      </c>
      <c r="H1764" s="59" t="s">
        <v>1475</v>
      </c>
      <c r="I1764" s="59" t="s">
        <v>1406</v>
      </c>
      <c r="J1764" s="59" t="s">
        <v>1476</v>
      </c>
      <c r="K1764" s="59" t="s">
        <v>795</v>
      </c>
      <c r="L1764" s="59" t="s">
        <v>1505</v>
      </c>
      <c r="M1764" s="59" t="s">
        <v>1478</v>
      </c>
      <c r="N1764" s="59" t="s">
        <v>1479</v>
      </c>
      <c r="O1764" s="59" t="s">
        <v>1480</v>
      </c>
      <c r="P1764" s="59" t="s">
        <v>1481</v>
      </c>
      <c r="Q1764" s="59" t="s">
        <v>1482</v>
      </c>
      <c r="R1764" s="59" t="s">
        <v>1483</v>
      </c>
      <c r="S1764" s="59" t="s">
        <v>1506</v>
      </c>
      <c r="T1764" s="59" t="s">
        <v>1507</v>
      </c>
      <c r="U1764" s="59" t="s">
        <v>1486</v>
      </c>
      <c r="V1764" s="59" t="s">
        <v>1487</v>
      </c>
      <c r="W1764" s="59" t="s">
        <v>1512</v>
      </c>
      <c r="X1764" s="59" t="s">
        <v>1487</v>
      </c>
      <c r="Y1764" s="59" t="s">
        <v>1490</v>
      </c>
      <c r="Z1764" s="59">
        <v>12.45</v>
      </c>
      <c r="AA1764" s="59">
        <v>12.43</v>
      </c>
      <c r="AB1764" s="59">
        <v>0.02</v>
      </c>
      <c r="AC1764" s="59">
        <v>12.43</v>
      </c>
      <c r="AD1764" s="59">
        <v>0</v>
      </c>
      <c r="AE1764" s="59">
        <v>0</v>
      </c>
      <c r="AF1764" s="59" t="s">
        <v>1491</v>
      </c>
      <c r="AG1764" s="59" t="s">
        <v>1476</v>
      </c>
      <c r="AH1764" s="59" t="s">
        <v>795</v>
      </c>
      <c r="AI1764" s="59" t="s">
        <v>1492</v>
      </c>
      <c r="AJ1764" s="59" t="s">
        <v>1486</v>
      </c>
      <c r="AK1764" s="59" t="s">
        <v>278</v>
      </c>
      <c r="AL1764" s="59" t="s">
        <v>1493</v>
      </c>
      <c r="AM1764" s="59" t="s">
        <v>1494</v>
      </c>
      <c r="AN1764" s="59" t="s">
        <v>1385</v>
      </c>
      <c r="AO1764" s="59" t="s">
        <v>107</v>
      </c>
    </row>
    <row r="1765" spans="1:41" x14ac:dyDescent="0.15">
      <c r="A1765" s="59" t="s">
        <v>1910</v>
      </c>
      <c r="B1765" s="59" t="s">
        <v>1502</v>
      </c>
      <c r="C1765" s="59" t="s">
        <v>1503</v>
      </c>
      <c r="D1765" s="59" t="s">
        <v>1504</v>
      </c>
      <c r="E1765" s="59" t="s">
        <v>1139</v>
      </c>
      <c r="F1765" s="59" t="s">
        <v>1475</v>
      </c>
      <c r="G1765" s="59" t="s">
        <v>1406</v>
      </c>
      <c r="H1765" s="59" t="s">
        <v>1475</v>
      </c>
      <c r="I1765" s="59" t="s">
        <v>1406</v>
      </c>
      <c r="J1765" s="59" t="s">
        <v>1476</v>
      </c>
      <c r="K1765" s="59" t="s">
        <v>795</v>
      </c>
      <c r="L1765" s="59" t="s">
        <v>1505</v>
      </c>
      <c r="M1765" s="59" t="s">
        <v>1478</v>
      </c>
      <c r="N1765" s="59" t="s">
        <v>1479</v>
      </c>
      <c r="O1765" s="59" t="s">
        <v>1480</v>
      </c>
      <c r="P1765" s="59" t="s">
        <v>1481</v>
      </c>
      <c r="Q1765" s="59" t="s">
        <v>1482</v>
      </c>
      <c r="R1765" s="59" t="s">
        <v>1483</v>
      </c>
      <c r="S1765" s="59" t="s">
        <v>1506</v>
      </c>
      <c r="T1765" s="59" t="s">
        <v>1507</v>
      </c>
      <c r="U1765" s="59" t="s">
        <v>1486</v>
      </c>
      <c r="V1765" s="59" t="s">
        <v>1487</v>
      </c>
      <c r="W1765" s="59" t="s">
        <v>1513</v>
      </c>
      <c r="X1765" s="59" t="s">
        <v>1487</v>
      </c>
      <c r="Y1765" s="59" t="s">
        <v>1490</v>
      </c>
      <c r="Z1765" s="59">
        <v>163.1</v>
      </c>
      <c r="AA1765" s="59">
        <v>162.55000000000001</v>
      </c>
      <c r="AB1765" s="59">
        <v>0.55000000000000004</v>
      </c>
      <c r="AC1765" s="59">
        <v>162.55000000000001</v>
      </c>
      <c r="AD1765" s="59">
        <v>0</v>
      </c>
      <c r="AE1765" s="59">
        <v>0</v>
      </c>
      <c r="AF1765" s="59" t="s">
        <v>1491</v>
      </c>
      <c r="AG1765" s="59" t="s">
        <v>1476</v>
      </c>
      <c r="AH1765" s="59" t="s">
        <v>795</v>
      </c>
      <c r="AI1765" s="59" t="s">
        <v>1492</v>
      </c>
      <c r="AJ1765" s="59" t="s">
        <v>1486</v>
      </c>
      <c r="AK1765" s="59" t="s">
        <v>278</v>
      </c>
      <c r="AL1765" s="59" t="s">
        <v>1493</v>
      </c>
      <c r="AM1765" s="59" t="s">
        <v>1494</v>
      </c>
      <c r="AN1765" s="59" t="s">
        <v>1385</v>
      </c>
      <c r="AO1765" s="59" t="s">
        <v>107</v>
      </c>
    </row>
    <row r="1766" spans="1:41" x14ac:dyDescent="0.15">
      <c r="A1766" s="59" t="s">
        <v>1910</v>
      </c>
      <c r="B1766" s="59" t="s">
        <v>1502</v>
      </c>
      <c r="C1766" s="59" t="s">
        <v>1503</v>
      </c>
      <c r="D1766" s="59" t="s">
        <v>1504</v>
      </c>
      <c r="E1766" s="59" t="s">
        <v>1139</v>
      </c>
      <c r="F1766" s="59" t="s">
        <v>1475</v>
      </c>
      <c r="G1766" s="59" t="s">
        <v>1406</v>
      </c>
      <c r="H1766" s="59" t="s">
        <v>1475</v>
      </c>
      <c r="I1766" s="59" t="s">
        <v>1406</v>
      </c>
      <c r="J1766" s="59" t="s">
        <v>1476</v>
      </c>
      <c r="K1766" s="59" t="s">
        <v>795</v>
      </c>
      <c r="L1766" s="59" t="s">
        <v>1505</v>
      </c>
      <c r="M1766" s="59" t="s">
        <v>1478</v>
      </c>
      <c r="N1766" s="59" t="s">
        <v>1479</v>
      </c>
      <c r="O1766" s="59" t="s">
        <v>1480</v>
      </c>
      <c r="P1766" s="59" t="s">
        <v>1481</v>
      </c>
      <c r="Q1766" s="59" t="s">
        <v>1482</v>
      </c>
      <c r="R1766" s="59" t="s">
        <v>1483</v>
      </c>
      <c r="S1766" s="59" t="s">
        <v>1506</v>
      </c>
      <c r="T1766" s="59" t="s">
        <v>1507</v>
      </c>
      <c r="U1766" s="59" t="s">
        <v>1486</v>
      </c>
      <c r="V1766" s="59" t="s">
        <v>1487</v>
      </c>
      <c r="W1766" s="59" t="s">
        <v>1514</v>
      </c>
      <c r="X1766" s="59" t="s">
        <v>1487</v>
      </c>
      <c r="Y1766" s="59" t="s">
        <v>1490</v>
      </c>
      <c r="Z1766" s="59">
        <v>183.32</v>
      </c>
      <c r="AA1766" s="59">
        <v>182.28</v>
      </c>
      <c r="AB1766" s="59">
        <v>1.04</v>
      </c>
      <c r="AC1766" s="59">
        <v>182.28</v>
      </c>
      <c r="AD1766" s="59">
        <v>0</v>
      </c>
      <c r="AE1766" s="59">
        <v>0</v>
      </c>
      <c r="AF1766" s="59" t="s">
        <v>1491</v>
      </c>
      <c r="AG1766" s="59" t="s">
        <v>1476</v>
      </c>
      <c r="AH1766" s="59" t="s">
        <v>795</v>
      </c>
      <c r="AI1766" s="59" t="s">
        <v>1492</v>
      </c>
      <c r="AJ1766" s="59" t="s">
        <v>1486</v>
      </c>
      <c r="AK1766" s="59" t="s">
        <v>278</v>
      </c>
      <c r="AL1766" s="59" t="s">
        <v>1493</v>
      </c>
      <c r="AM1766" s="59" t="s">
        <v>1494</v>
      </c>
      <c r="AN1766" s="59" t="s">
        <v>1385</v>
      </c>
      <c r="AO1766" s="59" t="s">
        <v>107</v>
      </c>
    </row>
    <row r="1767" spans="1:41" x14ac:dyDescent="0.15">
      <c r="A1767" s="59" t="s">
        <v>1910</v>
      </c>
      <c r="B1767" s="59" t="s">
        <v>1515</v>
      </c>
      <c r="C1767" s="59" t="s">
        <v>1516</v>
      </c>
      <c r="D1767" s="59" t="s">
        <v>1517</v>
      </c>
      <c r="E1767" s="59" t="s">
        <v>559</v>
      </c>
      <c r="F1767" s="59" t="s">
        <v>1475</v>
      </c>
      <c r="G1767" s="59" t="s">
        <v>1406</v>
      </c>
      <c r="H1767" s="59" t="s">
        <v>1475</v>
      </c>
      <c r="I1767" s="59" t="s">
        <v>1406</v>
      </c>
      <c r="J1767" s="59" t="s">
        <v>737</v>
      </c>
      <c r="K1767" s="59" t="s">
        <v>1518</v>
      </c>
      <c r="L1767" s="59" t="s">
        <v>1519</v>
      </c>
      <c r="M1767" s="59" t="s">
        <v>1478</v>
      </c>
      <c r="N1767" s="59" t="s">
        <v>1479</v>
      </c>
      <c r="O1767" s="59" t="s">
        <v>1480</v>
      </c>
      <c r="P1767" s="59" t="s">
        <v>1481</v>
      </c>
      <c r="Q1767" s="59" t="s">
        <v>1482</v>
      </c>
      <c r="R1767" s="59" t="s">
        <v>1483</v>
      </c>
      <c r="S1767" s="59" t="s">
        <v>1520</v>
      </c>
      <c r="T1767" s="59" t="s">
        <v>1521</v>
      </c>
      <c r="U1767" s="59" t="s">
        <v>1486</v>
      </c>
      <c r="V1767" s="59" t="s">
        <v>1487</v>
      </c>
      <c r="W1767" s="59" t="s">
        <v>1508</v>
      </c>
      <c r="X1767" s="59" t="s">
        <v>1487</v>
      </c>
      <c r="Y1767" s="59" t="s">
        <v>1490</v>
      </c>
      <c r="Z1767" s="59">
        <v>169.43</v>
      </c>
      <c r="AA1767" s="59">
        <v>169.43</v>
      </c>
      <c r="AB1767" s="59">
        <v>0</v>
      </c>
      <c r="AC1767" s="59">
        <v>169.43</v>
      </c>
      <c r="AD1767" s="59">
        <v>0</v>
      </c>
      <c r="AE1767" s="59">
        <v>0</v>
      </c>
      <c r="AF1767" s="59" t="s">
        <v>1491</v>
      </c>
      <c r="AG1767" s="59" t="s">
        <v>737</v>
      </c>
      <c r="AH1767" s="59" t="s">
        <v>1518</v>
      </c>
      <c r="AI1767" s="59" t="s">
        <v>1523</v>
      </c>
      <c r="AJ1767" s="59" t="s">
        <v>1486</v>
      </c>
      <c r="AK1767" s="59" t="s">
        <v>278</v>
      </c>
      <c r="AL1767" s="59" t="s">
        <v>1493</v>
      </c>
      <c r="AM1767" s="59" t="s">
        <v>1494</v>
      </c>
      <c r="AN1767" s="59" t="s">
        <v>1384</v>
      </c>
      <c r="AO1767" s="59" t="s">
        <v>107</v>
      </c>
    </row>
    <row r="1768" spans="1:41" x14ac:dyDescent="0.15">
      <c r="A1768" s="59" t="s">
        <v>1910</v>
      </c>
      <c r="B1768" s="59" t="s">
        <v>1515</v>
      </c>
      <c r="C1768" s="59" t="s">
        <v>1516</v>
      </c>
      <c r="D1768" s="59" t="s">
        <v>1517</v>
      </c>
      <c r="E1768" s="59" t="s">
        <v>559</v>
      </c>
      <c r="F1768" s="59" t="s">
        <v>1475</v>
      </c>
      <c r="G1768" s="59" t="s">
        <v>1406</v>
      </c>
      <c r="H1768" s="59" t="s">
        <v>1475</v>
      </c>
      <c r="I1768" s="59" t="s">
        <v>1406</v>
      </c>
      <c r="J1768" s="59" t="s">
        <v>737</v>
      </c>
      <c r="K1768" s="59" t="s">
        <v>1518</v>
      </c>
      <c r="L1768" s="59" t="s">
        <v>1519</v>
      </c>
      <c r="M1768" s="59" t="s">
        <v>1478</v>
      </c>
      <c r="N1768" s="59" t="s">
        <v>1479</v>
      </c>
      <c r="O1768" s="59" t="s">
        <v>1480</v>
      </c>
      <c r="P1768" s="59" t="s">
        <v>1481</v>
      </c>
      <c r="Q1768" s="59" t="s">
        <v>1482</v>
      </c>
      <c r="R1768" s="59" t="s">
        <v>1483</v>
      </c>
      <c r="S1768" s="59" t="s">
        <v>1520</v>
      </c>
      <c r="T1768" s="59" t="s">
        <v>1521</v>
      </c>
      <c r="U1768" s="59" t="s">
        <v>1486</v>
      </c>
      <c r="V1768" s="59" t="s">
        <v>1487</v>
      </c>
      <c r="W1768" s="59" t="s">
        <v>1509</v>
      </c>
      <c r="X1768" s="59" t="s">
        <v>1487</v>
      </c>
      <c r="Y1768" s="59" t="s">
        <v>1490</v>
      </c>
      <c r="Z1768" s="59">
        <v>1.67</v>
      </c>
      <c r="AA1768" s="59">
        <v>1.67</v>
      </c>
      <c r="AB1768" s="59">
        <v>0</v>
      </c>
      <c r="AC1768" s="59">
        <v>1.67</v>
      </c>
      <c r="AD1768" s="59">
        <v>0</v>
      </c>
      <c r="AE1768" s="59">
        <v>0</v>
      </c>
      <c r="AF1768" s="59" t="s">
        <v>1491</v>
      </c>
      <c r="AG1768" s="59" t="s">
        <v>737</v>
      </c>
      <c r="AH1768" s="59" t="s">
        <v>1518</v>
      </c>
      <c r="AI1768" s="59" t="s">
        <v>1523</v>
      </c>
      <c r="AJ1768" s="59" t="s">
        <v>1486</v>
      </c>
      <c r="AK1768" s="59" t="s">
        <v>278</v>
      </c>
      <c r="AL1768" s="59" t="s">
        <v>1493</v>
      </c>
      <c r="AM1768" s="59" t="s">
        <v>1494</v>
      </c>
      <c r="AN1768" s="59" t="s">
        <v>1384</v>
      </c>
      <c r="AO1768" s="59" t="s">
        <v>107</v>
      </c>
    </row>
    <row r="1769" spans="1:41" x14ac:dyDescent="0.15">
      <c r="A1769" s="59" t="s">
        <v>1910</v>
      </c>
      <c r="B1769" s="59" t="s">
        <v>1515</v>
      </c>
      <c r="C1769" s="59" t="s">
        <v>1516</v>
      </c>
      <c r="D1769" s="59" t="s">
        <v>1517</v>
      </c>
      <c r="E1769" s="59" t="s">
        <v>559</v>
      </c>
      <c r="F1769" s="59" t="s">
        <v>1475</v>
      </c>
      <c r="G1769" s="59" t="s">
        <v>1406</v>
      </c>
      <c r="H1769" s="59" t="s">
        <v>1475</v>
      </c>
      <c r="I1769" s="59" t="s">
        <v>1406</v>
      </c>
      <c r="J1769" s="59" t="s">
        <v>737</v>
      </c>
      <c r="K1769" s="59" t="s">
        <v>1518</v>
      </c>
      <c r="L1769" s="59" t="s">
        <v>1519</v>
      </c>
      <c r="M1769" s="59" t="s">
        <v>1478</v>
      </c>
      <c r="N1769" s="59" t="s">
        <v>1479</v>
      </c>
      <c r="O1769" s="59" t="s">
        <v>1480</v>
      </c>
      <c r="P1769" s="59" t="s">
        <v>1481</v>
      </c>
      <c r="Q1769" s="59" t="s">
        <v>1482</v>
      </c>
      <c r="R1769" s="59" t="s">
        <v>1483</v>
      </c>
      <c r="S1769" s="59" t="s">
        <v>1520</v>
      </c>
      <c r="T1769" s="59" t="s">
        <v>1521</v>
      </c>
      <c r="U1769" s="59" t="s">
        <v>1486</v>
      </c>
      <c r="V1769" s="59" t="s">
        <v>1487</v>
      </c>
      <c r="W1769" s="59" t="s">
        <v>1513</v>
      </c>
      <c r="X1769" s="59" t="s">
        <v>1487</v>
      </c>
      <c r="Y1769" s="59" t="s">
        <v>1490</v>
      </c>
      <c r="Z1769" s="59">
        <v>57.17</v>
      </c>
      <c r="AA1769" s="59">
        <v>57.17</v>
      </c>
      <c r="AB1769" s="59">
        <v>0</v>
      </c>
      <c r="AC1769" s="59">
        <v>57.17</v>
      </c>
      <c r="AD1769" s="59">
        <v>0</v>
      </c>
      <c r="AE1769" s="59">
        <v>0</v>
      </c>
      <c r="AF1769" s="59" t="s">
        <v>1491</v>
      </c>
      <c r="AG1769" s="59" t="s">
        <v>737</v>
      </c>
      <c r="AH1769" s="59" t="s">
        <v>1518</v>
      </c>
      <c r="AI1769" s="59" t="s">
        <v>1523</v>
      </c>
      <c r="AJ1769" s="59" t="s">
        <v>1486</v>
      </c>
      <c r="AK1769" s="59" t="s">
        <v>278</v>
      </c>
      <c r="AL1769" s="59" t="s">
        <v>1493</v>
      </c>
      <c r="AM1769" s="59" t="s">
        <v>1494</v>
      </c>
      <c r="AN1769" s="59" t="s">
        <v>1384</v>
      </c>
      <c r="AO1769" s="59" t="s">
        <v>107</v>
      </c>
    </row>
    <row r="1770" spans="1:41" x14ac:dyDescent="0.15">
      <c r="A1770" s="59" t="s">
        <v>1910</v>
      </c>
      <c r="B1770" s="59" t="s">
        <v>1515</v>
      </c>
      <c r="C1770" s="59" t="s">
        <v>1516</v>
      </c>
      <c r="D1770" s="59" t="s">
        <v>1517</v>
      </c>
      <c r="E1770" s="59" t="s">
        <v>559</v>
      </c>
      <c r="F1770" s="59" t="s">
        <v>1475</v>
      </c>
      <c r="G1770" s="59" t="s">
        <v>1406</v>
      </c>
      <c r="H1770" s="59" t="s">
        <v>1475</v>
      </c>
      <c r="I1770" s="59" t="s">
        <v>1406</v>
      </c>
      <c r="J1770" s="59" t="s">
        <v>737</v>
      </c>
      <c r="K1770" s="59" t="s">
        <v>1518</v>
      </c>
      <c r="L1770" s="59" t="s">
        <v>1519</v>
      </c>
      <c r="M1770" s="59" t="s">
        <v>1478</v>
      </c>
      <c r="N1770" s="59" t="s">
        <v>1479</v>
      </c>
      <c r="O1770" s="59" t="s">
        <v>1480</v>
      </c>
      <c r="P1770" s="59" t="s">
        <v>1481</v>
      </c>
      <c r="Q1770" s="59" t="s">
        <v>1482</v>
      </c>
      <c r="R1770" s="59" t="s">
        <v>1483</v>
      </c>
      <c r="S1770" s="59" t="s">
        <v>1520</v>
      </c>
      <c r="T1770" s="59" t="s">
        <v>1521</v>
      </c>
      <c r="U1770" s="59" t="s">
        <v>1486</v>
      </c>
      <c r="V1770" s="59" t="s">
        <v>1487</v>
      </c>
      <c r="W1770" s="59" t="s">
        <v>1514</v>
      </c>
      <c r="X1770" s="59" t="s">
        <v>1487</v>
      </c>
      <c r="Y1770" s="59" t="s">
        <v>1490</v>
      </c>
      <c r="Z1770" s="59">
        <v>7.27</v>
      </c>
      <c r="AA1770" s="59">
        <v>7.27</v>
      </c>
      <c r="AB1770" s="59">
        <v>0</v>
      </c>
      <c r="AC1770" s="59">
        <v>7.27</v>
      </c>
      <c r="AD1770" s="59">
        <v>0</v>
      </c>
      <c r="AE1770" s="59">
        <v>0</v>
      </c>
      <c r="AF1770" s="59" t="s">
        <v>1491</v>
      </c>
      <c r="AG1770" s="59" t="s">
        <v>737</v>
      </c>
      <c r="AH1770" s="59" t="s">
        <v>1518</v>
      </c>
      <c r="AI1770" s="59" t="s">
        <v>1523</v>
      </c>
      <c r="AJ1770" s="59" t="s">
        <v>1486</v>
      </c>
      <c r="AK1770" s="59" t="s">
        <v>278</v>
      </c>
      <c r="AL1770" s="59" t="s">
        <v>1493</v>
      </c>
      <c r="AM1770" s="59" t="s">
        <v>1494</v>
      </c>
      <c r="AN1770" s="59" t="s">
        <v>1384</v>
      </c>
      <c r="AO1770" s="59" t="s">
        <v>107</v>
      </c>
    </row>
    <row r="1771" spans="1:41" x14ac:dyDescent="0.15">
      <c r="A1771" s="59" t="s">
        <v>1910</v>
      </c>
      <c r="B1771" s="59" t="s">
        <v>1515</v>
      </c>
      <c r="C1771" s="59" t="s">
        <v>1516</v>
      </c>
      <c r="D1771" s="59" t="s">
        <v>1517</v>
      </c>
      <c r="E1771" s="59" t="s">
        <v>559</v>
      </c>
      <c r="F1771" s="59" t="s">
        <v>1475</v>
      </c>
      <c r="G1771" s="59" t="s">
        <v>1406</v>
      </c>
      <c r="H1771" s="59" t="s">
        <v>1475</v>
      </c>
      <c r="I1771" s="59" t="s">
        <v>1406</v>
      </c>
      <c r="J1771" s="59" t="s">
        <v>737</v>
      </c>
      <c r="K1771" s="59" t="s">
        <v>1518</v>
      </c>
      <c r="L1771" s="59" t="s">
        <v>1519</v>
      </c>
      <c r="M1771" s="59" t="s">
        <v>1478</v>
      </c>
      <c r="N1771" s="59" t="s">
        <v>1479</v>
      </c>
      <c r="O1771" s="59" t="s">
        <v>1480</v>
      </c>
      <c r="P1771" s="59" t="s">
        <v>1481</v>
      </c>
      <c r="Q1771" s="59" t="s">
        <v>1482</v>
      </c>
      <c r="R1771" s="59" t="s">
        <v>1483</v>
      </c>
      <c r="S1771" s="59" t="s">
        <v>1520</v>
      </c>
      <c r="T1771" s="59" t="s">
        <v>1521</v>
      </c>
      <c r="U1771" s="59" t="s">
        <v>1486</v>
      </c>
      <c r="V1771" s="59" t="s">
        <v>1487</v>
      </c>
      <c r="W1771" s="59" t="s">
        <v>1522</v>
      </c>
      <c r="X1771" s="59" t="s">
        <v>1487</v>
      </c>
      <c r="Y1771" s="59" t="s">
        <v>1490</v>
      </c>
      <c r="Z1771" s="59">
        <v>1685.21</v>
      </c>
      <c r="AA1771" s="59">
        <v>1685.21</v>
      </c>
      <c r="AB1771" s="59">
        <v>0</v>
      </c>
      <c r="AC1771" s="59">
        <v>1685.21</v>
      </c>
      <c r="AD1771" s="59">
        <v>0</v>
      </c>
      <c r="AE1771" s="59">
        <v>0</v>
      </c>
      <c r="AF1771" s="59" t="s">
        <v>1491</v>
      </c>
      <c r="AG1771" s="59" t="s">
        <v>737</v>
      </c>
      <c r="AH1771" s="59" t="s">
        <v>1518</v>
      </c>
      <c r="AI1771" s="59" t="s">
        <v>1523</v>
      </c>
      <c r="AJ1771" s="59" t="s">
        <v>1486</v>
      </c>
      <c r="AK1771" s="59" t="s">
        <v>278</v>
      </c>
      <c r="AL1771" s="59" t="s">
        <v>1493</v>
      </c>
      <c r="AM1771" s="59" t="s">
        <v>1494</v>
      </c>
      <c r="AN1771" s="59" t="s">
        <v>1384</v>
      </c>
      <c r="AO1771" s="59" t="s">
        <v>107</v>
      </c>
    </row>
    <row r="1772" spans="1:41" x14ac:dyDescent="0.15">
      <c r="A1772" s="59" t="s">
        <v>1910</v>
      </c>
      <c r="B1772" s="59" t="s">
        <v>1524</v>
      </c>
      <c r="C1772" s="59" t="s">
        <v>1525</v>
      </c>
      <c r="D1772" s="59" t="s">
        <v>1473</v>
      </c>
      <c r="E1772" s="59" t="s">
        <v>1474</v>
      </c>
      <c r="F1772" s="59" t="s">
        <v>1475</v>
      </c>
      <c r="G1772" s="59" t="s">
        <v>1406</v>
      </c>
      <c r="H1772" s="59" t="s">
        <v>1475</v>
      </c>
      <c r="I1772" s="59" t="s">
        <v>1406</v>
      </c>
      <c r="J1772" s="59" t="s">
        <v>1476</v>
      </c>
      <c r="K1772" s="59" t="s">
        <v>795</v>
      </c>
      <c r="L1772" s="59" t="s">
        <v>1526</v>
      </c>
      <c r="M1772" s="59" t="s">
        <v>1478</v>
      </c>
      <c r="N1772" s="59" t="s">
        <v>1479</v>
      </c>
      <c r="O1772" s="59" t="s">
        <v>1480</v>
      </c>
      <c r="P1772" s="59" t="s">
        <v>1481</v>
      </c>
      <c r="Q1772" s="59" t="s">
        <v>1482</v>
      </c>
      <c r="R1772" s="59" t="s">
        <v>1483</v>
      </c>
      <c r="S1772" s="59" t="s">
        <v>1527</v>
      </c>
      <c r="T1772" s="59" t="s">
        <v>1528</v>
      </c>
      <c r="U1772" s="59" t="s">
        <v>1486</v>
      </c>
      <c r="V1772" s="59" t="s">
        <v>1487</v>
      </c>
      <c r="W1772" s="59" t="s">
        <v>1500</v>
      </c>
      <c r="X1772" s="59" t="s">
        <v>1501</v>
      </c>
      <c r="Y1772" s="59" t="s">
        <v>1490</v>
      </c>
      <c r="Z1772" s="59">
        <v>1151.44</v>
      </c>
      <c r="AA1772" s="59">
        <v>1151.44</v>
      </c>
      <c r="AB1772" s="59">
        <v>0</v>
      </c>
      <c r="AC1772" s="59">
        <v>1151.44</v>
      </c>
      <c r="AD1772" s="59">
        <v>0</v>
      </c>
      <c r="AE1772" s="59">
        <v>0</v>
      </c>
      <c r="AF1772" s="59" t="s">
        <v>1491</v>
      </c>
      <c r="AG1772" s="59" t="s">
        <v>1476</v>
      </c>
      <c r="AH1772" s="59" t="s">
        <v>795</v>
      </c>
      <c r="AI1772" s="59" t="s">
        <v>1492</v>
      </c>
      <c r="AJ1772" s="59" t="s">
        <v>1486</v>
      </c>
      <c r="AK1772" s="59" t="s">
        <v>278</v>
      </c>
      <c r="AL1772" s="59" t="s">
        <v>1493</v>
      </c>
      <c r="AM1772" s="59" t="s">
        <v>1494</v>
      </c>
      <c r="AN1772" s="59" t="s">
        <v>1385</v>
      </c>
      <c r="AO1772" s="59" t="s">
        <v>107</v>
      </c>
    </row>
    <row r="1773" spans="1:41" x14ac:dyDescent="0.15">
      <c r="A1773" s="59" t="s">
        <v>1910</v>
      </c>
      <c r="B1773" s="59" t="s">
        <v>1865</v>
      </c>
      <c r="C1773" s="59" t="s">
        <v>1866</v>
      </c>
      <c r="D1773" s="59" t="s">
        <v>1473</v>
      </c>
      <c r="E1773" s="59" t="s">
        <v>1474</v>
      </c>
      <c r="F1773" s="59" t="s">
        <v>1475</v>
      </c>
      <c r="G1773" s="59" t="s">
        <v>1406</v>
      </c>
      <c r="H1773" s="59" t="s">
        <v>1475</v>
      </c>
      <c r="I1773" s="59" t="s">
        <v>1406</v>
      </c>
      <c r="J1773" s="59" t="s">
        <v>1476</v>
      </c>
      <c r="K1773" s="59" t="s">
        <v>795</v>
      </c>
      <c r="L1773" s="59" t="s">
        <v>1545</v>
      </c>
      <c r="M1773" s="59" t="s">
        <v>1478</v>
      </c>
      <c r="N1773" s="59" t="s">
        <v>1479</v>
      </c>
      <c r="O1773" s="59" t="s">
        <v>1480</v>
      </c>
      <c r="P1773" s="59" t="s">
        <v>1481</v>
      </c>
      <c r="Q1773" s="59" t="s">
        <v>1482</v>
      </c>
      <c r="R1773" s="59" t="s">
        <v>1483</v>
      </c>
      <c r="S1773" s="59" t="s">
        <v>1867</v>
      </c>
      <c r="T1773" s="59" t="s">
        <v>1868</v>
      </c>
      <c r="U1773" s="59" t="s">
        <v>1486</v>
      </c>
      <c r="V1773" s="59" t="s">
        <v>1487</v>
      </c>
      <c r="W1773" s="59" t="s">
        <v>1500</v>
      </c>
      <c r="X1773" s="59" t="s">
        <v>1501</v>
      </c>
      <c r="Y1773" s="59" t="s">
        <v>1490</v>
      </c>
      <c r="Z1773" s="59">
        <v>354.14</v>
      </c>
      <c r="AA1773" s="59">
        <v>354.14</v>
      </c>
      <c r="AB1773" s="59">
        <v>0</v>
      </c>
      <c r="AC1773" s="59">
        <v>354.14</v>
      </c>
      <c r="AD1773" s="59">
        <v>0</v>
      </c>
      <c r="AE1773" s="59">
        <v>0</v>
      </c>
      <c r="AF1773" s="59" t="s">
        <v>1491</v>
      </c>
      <c r="AG1773" s="59" t="s">
        <v>1476</v>
      </c>
      <c r="AH1773" s="59" t="s">
        <v>795</v>
      </c>
      <c r="AI1773" s="59" t="s">
        <v>1492</v>
      </c>
      <c r="AJ1773" s="59" t="s">
        <v>1486</v>
      </c>
      <c r="AK1773" s="59" t="s">
        <v>278</v>
      </c>
      <c r="AL1773" s="59" t="s">
        <v>1493</v>
      </c>
      <c r="AM1773" s="59" t="s">
        <v>1494</v>
      </c>
      <c r="AN1773" s="59" t="s">
        <v>1385</v>
      </c>
      <c r="AO1773" s="59" t="s">
        <v>107</v>
      </c>
    </row>
    <row r="1774" spans="1:41" x14ac:dyDescent="0.15">
      <c r="A1774" s="59" t="s">
        <v>1910</v>
      </c>
      <c r="B1774" s="59" t="s">
        <v>1543</v>
      </c>
      <c r="C1774" s="59" t="s">
        <v>1544</v>
      </c>
      <c r="D1774" s="59" t="s">
        <v>1473</v>
      </c>
      <c r="E1774" s="59" t="s">
        <v>1474</v>
      </c>
      <c r="F1774" s="59" t="s">
        <v>1475</v>
      </c>
      <c r="G1774" s="59" t="s">
        <v>1406</v>
      </c>
      <c r="H1774" s="59" t="s">
        <v>1475</v>
      </c>
      <c r="I1774" s="59" t="s">
        <v>1406</v>
      </c>
      <c r="J1774" s="59" t="s">
        <v>1476</v>
      </c>
      <c r="K1774" s="59" t="s">
        <v>795</v>
      </c>
      <c r="L1774" s="59" t="s">
        <v>1545</v>
      </c>
      <c r="M1774" s="59" t="s">
        <v>1478</v>
      </c>
      <c r="N1774" s="59" t="s">
        <v>1479</v>
      </c>
      <c r="O1774" s="59" t="s">
        <v>1480</v>
      </c>
      <c r="P1774" s="59" t="s">
        <v>1481</v>
      </c>
      <c r="Q1774" s="59" t="s">
        <v>1482</v>
      </c>
      <c r="R1774" s="59" t="s">
        <v>1483</v>
      </c>
      <c r="S1774" s="59" t="s">
        <v>1546</v>
      </c>
      <c r="T1774" s="59" t="s">
        <v>1547</v>
      </c>
      <c r="U1774" s="59" t="s">
        <v>1486</v>
      </c>
      <c r="V1774" s="59" t="s">
        <v>1487</v>
      </c>
      <c r="W1774" s="59" t="s">
        <v>1500</v>
      </c>
      <c r="X1774" s="59" t="s">
        <v>1501</v>
      </c>
      <c r="Y1774" s="59" t="s">
        <v>1490</v>
      </c>
      <c r="Z1774" s="59">
        <v>449.12</v>
      </c>
      <c r="AA1774" s="59">
        <v>248.22</v>
      </c>
      <c r="AB1774" s="59">
        <v>200.9</v>
      </c>
      <c r="AC1774" s="59">
        <v>248.22</v>
      </c>
      <c r="AD1774" s="59">
        <v>0</v>
      </c>
      <c r="AE1774" s="59">
        <v>0</v>
      </c>
      <c r="AF1774" s="59" t="s">
        <v>1491</v>
      </c>
      <c r="AG1774" s="59" t="s">
        <v>1476</v>
      </c>
      <c r="AH1774" s="59" t="s">
        <v>795</v>
      </c>
      <c r="AI1774" s="59" t="s">
        <v>1492</v>
      </c>
      <c r="AJ1774" s="59" t="s">
        <v>1486</v>
      </c>
      <c r="AK1774" s="59" t="s">
        <v>278</v>
      </c>
      <c r="AL1774" s="59" t="s">
        <v>1493</v>
      </c>
      <c r="AM1774" s="59" t="s">
        <v>1494</v>
      </c>
      <c r="AN1774" s="59" t="s">
        <v>1385</v>
      </c>
      <c r="AO1774" s="59" t="s">
        <v>107</v>
      </c>
    </row>
    <row r="1775" spans="1:41" x14ac:dyDescent="0.15">
      <c r="A1775" s="59" t="s">
        <v>1910</v>
      </c>
      <c r="B1775" s="59" t="s">
        <v>1548</v>
      </c>
      <c r="C1775" s="59" t="s">
        <v>1549</v>
      </c>
      <c r="D1775" s="59" t="s">
        <v>1473</v>
      </c>
      <c r="E1775" s="59" t="s">
        <v>1474</v>
      </c>
      <c r="F1775" s="59" t="s">
        <v>1475</v>
      </c>
      <c r="G1775" s="59" t="s">
        <v>1406</v>
      </c>
      <c r="H1775" s="59" t="s">
        <v>1475</v>
      </c>
      <c r="I1775" s="59" t="s">
        <v>1406</v>
      </c>
      <c r="J1775" s="59" t="s">
        <v>1476</v>
      </c>
      <c r="K1775" s="59" t="s">
        <v>795</v>
      </c>
      <c r="L1775" s="59" t="s">
        <v>1550</v>
      </c>
      <c r="M1775" s="59" t="s">
        <v>1478</v>
      </c>
      <c r="N1775" s="59" t="s">
        <v>1479</v>
      </c>
      <c r="O1775" s="59" t="s">
        <v>1480</v>
      </c>
      <c r="P1775" s="59" t="s">
        <v>1481</v>
      </c>
      <c r="Q1775" s="59" t="s">
        <v>1482</v>
      </c>
      <c r="R1775" s="59" t="s">
        <v>1483</v>
      </c>
      <c r="S1775" s="59" t="s">
        <v>1551</v>
      </c>
      <c r="T1775" s="59" t="s">
        <v>1552</v>
      </c>
      <c r="U1775" s="59" t="s">
        <v>1486</v>
      </c>
      <c r="V1775" s="59" t="s">
        <v>1487</v>
      </c>
      <c r="W1775" s="59" t="s">
        <v>1500</v>
      </c>
      <c r="X1775" s="59" t="s">
        <v>1501</v>
      </c>
      <c r="Y1775" s="59" t="s">
        <v>1490</v>
      </c>
      <c r="Z1775" s="59">
        <v>541.4</v>
      </c>
      <c r="AA1775" s="59">
        <v>532.37</v>
      </c>
      <c r="AB1775" s="59">
        <v>9.0299999999999994</v>
      </c>
      <c r="AC1775" s="59">
        <v>532.37</v>
      </c>
      <c r="AD1775" s="59">
        <v>0</v>
      </c>
      <c r="AE1775" s="59">
        <v>0</v>
      </c>
      <c r="AF1775" s="59" t="s">
        <v>1491</v>
      </c>
      <c r="AG1775" s="59" t="s">
        <v>1476</v>
      </c>
      <c r="AH1775" s="59" t="s">
        <v>795</v>
      </c>
      <c r="AI1775" s="59" t="s">
        <v>1492</v>
      </c>
      <c r="AJ1775" s="59" t="s">
        <v>1486</v>
      </c>
      <c r="AK1775" s="59" t="s">
        <v>278</v>
      </c>
      <c r="AL1775" s="59" t="s">
        <v>1493</v>
      </c>
      <c r="AM1775" s="59" t="s">
        <v>1494</v>
      </c>
      <c r="AN1775" s="59" t="s">
        <v>1385</v>
      </c>
      <c r="AO1775" s="59" t="s">
        <v>107</v>
      </c>
    </row>
    <row r="1776" spans="1:41" x14ac:dyDescent="0.15">
      <c r="A1776" s="59" t="s">
        <v>1910</v>
      </c>
      <c r="B1776" s="59" t="s">
        <v>1869</v>
      </c>
      <c r="C1776" s="59" t="s">
        <v>1870</v>
      </c>
      <c r="D1776" s="59" t="s">
        <v>1473</v>
      </c>
      <c r="E1776" s="59" t="s">
        <v>1474</v>
      </c>
      <c r="F1776" s="59" t="s">
        <v>1475</v>
      </c>
      <c r="G1776" s="59" t="s">
        <v>1406</v>
      </c>
      <c r="H1776" s="59" t="s">
        <v>1475</v>
      </c>
      <c r="I1776" s="59" t="s">
        <v>1406</v>
      </c>
      <c r="J1776" s="59" t="s">
        <v>1476</v>
      </c>
      <c r="K1776" s="59" t="s">
        <v>795</v>
      </c>
      <c r="L1776" s="59" t="s">
        <v>1847</v>
      </c>
      <c r="M1776" s="59" t="s">
        <v>1478</v>
      </c>
      <c r="N1776" s="59" t="s">
        <v>1479</v>
      </c>
      <c r="O1776" s="59" t="s">
        <v>1480</v>
      </c>
      <c r="P1776" s="59" t="s">
        <v>1481</v>
      </c>
      <c r="Q1776" s="59" t="s">
        <v>1482</v>
      </c>
      <c r="R1776" s="59" t="s">
        <v>1483</v>
      </c>
      <c r="S1776" s="59" t="s">
        <v>1892</v>
      </c>
      <c r="T1776" s="59" t="s">
        <v>1893</v>
      </c>
      <c r="U1776" s="59" t="s">
        <v>1486</v>
      </c>
      <c r="V1776" s="59" t="s">
        <v>1487</v>
      </c>
      <c r="W1776" s="59" t="s">
        <v>1500</v>
      </c>
      <c r="X1776" s="59" t="s">
        <v>1501</v>
      </c>
      <c r="Y1776" s="59" t="s">
        <v>1490</v>
      </c>
      <c r="Z1776" s="59">
        <v>858.13</v>
      </c>
      <c r="AA1776" s="59">
        <v>858.13</v>
      </c>
      <c r="AB1776" s="59">
        <v>0</v>
      </c>
      <c r="AC1776" s="59">
        <v>858.13</v>
      </c>
      <c r="AD1776" s="59">
        <v>0</v>
      </c>
      <c r="AE1776" s="59">
        <v>0</v>
      </c>
      <c r="AF1776" s="59" t="s">
        <v>1491</v>
      </c>
      <c r="AG1776" s="59" t="s">
        <v>1476</v>
      </c>
      <c r="AH1776" s="59" t="s">
        <v>795</v>
      </c>
      <c r="AI1776" s="59" t="s">
        <v>1492</v>
      </c>
      <c r="AJ1776" s="59" t="s">
        <v>1486</v>
      </c>
      <c r="AK1776" s="59" t="s">
        <v>278</v>
      </c>
      <c r="AL1776" s="59" t="s">
        <v>1493</v>
      </c>
      <c r="AM1776" s="59" t="s">
        <v>1494</v>
      </c>
      <c r="AN1776" s="59" t="s">
        <v>1385</v>
      </c>
      <c r="AO1776" s="59" t="s">
        <v>107</v>
      </c>
    </row>
    <row r="1777" spans="1:41" x14ac:dyDescent="0.15">
      <c r="A1777" s="59" t="s">
        <v>1910</v>
      </c>
      <c r="B1777" s="59" t="s">
        <v>1845</v>
      </c>
      <c r="C1777" s="59" t="s">
        <v>1846</v>
      </c>
      <c r="D1777" s="59" t="s">
        <v>1473</v>
      </c>
      <c r="E1777" s="59" t="s">
        <v>1474</v>
      </c>
      <c r="F1777" s="59" t="s">
        <v>1475</v>
      </c>
      <c r="G1777" s="59" t="s">
        <v>1406</v>
      </c>
      <c r="H1777" s="59" t="s">
        <v>1475</v>
      </c>
      <c r="I1777" s="59" t="s">
        <v>1406</v>
      </c>
      <c r="J1777" s="59" t="s">
        <v>1476</v>
      </c>
      <c r="K1777" s="59" t="s">
        <v>795</v>
      </c>
      <c r="L1777" s="59" t="s">
        <v>1847</v>
      </c>
      <c r="M1777" s="59" t="s">
        <v>1478</v>
      </c>
      <c r="N1777" s="59" t="s">
        <v>1479</v>
      </c>
      <c r="O1777" s="59" t="s">
        <v>1480</v>
      </c>
      <c r="P1777" s="59" t="s">
        <v>1481</v>
      </c>
      <c r="Q1777" s="59" t="s">
        <v>1482</v>
      </c>
      <c r="R1777" s="59" t="s">
        <v>1483</v>
      </c>
      <c r="S1777" s="59" t="s">
        <v>1848</v>
      </c>
      <c r="T1777" s="59" t="s">
        <v>1849</v>
      </c>
      <c r="U1777" s="59" t="s">
        <v>1486</v>
      </c>
      <c r="V1777" s="59" t="s">
        <v>1487</v>
      </c>
      <c r="W1777" s="59" t="s">
        <v>1500</v>
      </c>
      <c r="X1777" s="59" t="s">
        <v>1501</v>
      </c>
      <c r="Y1777" s="59" t="s">
        <v>1490</v>
      </c>
      <c r="Z1777" s="59">
        <v>535.38</v>
      </c>
      <c r="AA1777" s="59">
        <v>289.48</v>
      </c>
      <c r="AB1777" s="59">
        <v>245.9</v>
      </c>
      <c r="AC1777" s="59">
        <v>289.48</v>
      </c>
      <c r="AD1777" s="59">
        <v>0</v>
      </c>
      <c r="AE1777" s="59">
        <v>0</v>
      </c>
      <c r="AF1777" s="59" t="s">
        <v>1491</v>
      </c>
      <c r="AG1777" s="59" t="s">
        <v>1476</v>
      </c>
      <c r="AH1777" s="59" t="s">
        <v>795</v>
      </c>
      <c r="AI1777" s="59" t="s">
        <v>1492</v>
      </c>
      <c r="AJ1777" s="59" t="s">
        <v>1486</v>
      </c>
      <c r="AK1777" s="59" t="s">
        <v>278</v>
      </c>
      <c r="AL1777" s="59" t="s">
        <v>1493</v>
      </c>
      <c r="AM1777" s="59" t="s">
        <v>1494</v>
      </c>
      <c r="AN1777" s="59" t="s">
        <v>1385</v>
      </c>
      <c r="AO1777" s="59" t="s">
        <v>107</v>
      </c>
    </row>
    <row r="1778" spans="1:41" x14ac:dyDescent="0.15">
      <c r="A1778" s="59" t="s">
        <v>1910</v>
      </c>
      <c r="B1778" s="59" t="s">
        <v>1553</v>
      </c>
      <c r="C1778" s="59" t="s">
        <v>1554</v>
      </c>
      <c r="D1778" s="59" t="s">
        <v>1473</v>
      </c>
      <c r="E1778" s="59" t="s">
        <v>1474</v>
      </c>
      <c r="F1778" s="59" t="s">
        <v>1475</v>
      </c>
      <c r="G1778" s="59" t="s">
        <v>1406</v>
      </c>
      <c r="H1778" s="59" t="s">
        <v>1475</v>
      </c>
      <c r="I1778" s="59" t="s">
        <v>1406</v>
      </c>
      <c r="J1778" s="59" t="s">
        <v>1476</v>
      </c>
      <c r="K1778" s="59" t="s">
        <v>795</v>
      </c>
      <c r="L1778" s="59" t="s">
        <v>1555</v>
      </c>
      <c r="M1778" s="59" t="s">
        <v>1478</v>
      </c>
      <c r="N1778" s="59" t="s">
        <v>1479</v>
      </c>
      <c r="O1778" s="59" t="s">
        <v>1480</v>
      </c>
      <c r="P1778" s="59" t="s">
        <v>1481</v>
      </c>
      <c r="Q1778" s="59" t="s">
        <v>1482</v>
      </c>
      <c r="R1778" s="59" t="s">
        <v>1483</v>
      </c>
      <c r="S1778" s="59" t="s">
        <v>1556</v>
      </c>
      <c r="T1778" s="59" t="s">
        <v>1557</v>
      </c>
      <c r="U1778" s="59" t="s">
        <v>1486</v>
      </c>
      <c r="V1778" s="59" t="s">
        <v>1487</v>
      </c>
      <c r="W1778" s="59" t="s">
        <v>1500</v>
      </c>
      <c r="X1778" s="59" t="s">
        <v>1501</v>
      </c>
      <c r="Y1778" s="59" t="s">
        <v>1490</v>
      </c>
      <c r="Z1778" s="59">
        <v>2373.0300000000002</v>
      </c>
      <c r="AA1778" s="59">
        <v>2286.8000000000002</v>
      </c>
      <c r="AB1778" s="59">
        <v>86.23</v>
      </c>
      <c r="AC1778" s="59">
        <v>2286.8000000000002</v>
      </c>
      <c r="AD1778" s="59">
        <v>0</v>
      </c>
      <c r="AE1778" s="59">
        <v>0</v>
      </c>
      <c r="AF1778" s="59" t="s">
        <v>1491</v>
      </c>
      <c r="AG1778" s="59" t="s">
        <v>1476</v>
      </c>
      <c r="AH1778" s="59" t="s">
        <v>795</v>
      </c>
      <c r="AI1778" s="59" t="s">
        <v>1492</v>
      </c>
      <c r="AJ1778" s="59" t="s">
        <v>1486</v>
      </c>
      <c r="AK1778" s="59" t="s">
        <v>278</v>
      </c>
      <c r="AL1778" s="59" t="s">
        <v>1493</v>
      </c>
      <c r="AM1778" s="59" t="s">
        <v>1494</v>
      </c>
      <c r="AN1778" s="59" t="s">
        <v>1385</v>
      </c>
      <c r="AO1778" s="59" t="s">
        <v>107</v>
      </c>
    </row>
    <row r="1779" spans="1:41" x14ac:dyDescent="0.15">
      <c r="A1779" s="59" t="s">
        <v>1910</v>
      </c>
      <c r="B1779" s="59" t="s">
        <v>1850</v>
      </c>
      <c r="C1779" s="59" t="s">
        <v>1851</v>
      </c>
      <c r="D1779" s="59" t="s">
        <v>1473</v>
      </c>
      <c r="E1779" s="59" t="s">
        <v>1474</v>
      </c>
      <c r="F1779" s="59" t="s">
        <v>1475</v>
      </c>
      <c r="G1779" s="59" t="s">
        <v>1406</v>
      </c>
      <c r="H1779" s="59" t="s">
        <v>1475</v>
      </c>
      <c r="I1779" s="59" t="s">
        <v>1406</v>
      </c>
      <c r="J1779" s="59" t="s">
        <v>1476</v>
      </c>
      <c r="K1779" s="59" t="s">
        <v>795</v>
      </c>
      <c r="L1779" s="59" t="s">
        <v>1852</v>
      </c>
      <c r="M1779" s="59" t="s">
        <v>1478</v>
      </c>
      <c r="N1779" s="59" t="s">
        <v>1479</v>
      </c>
      <c r="O1779" s="59" t="s">
        <v>1480</v>
      </c>
      <c r="P1779" s="59" t="s">
        <v>1481</v>
      </c>
      <c r="Q1779" s="59" t="s">
        <v>1482</v>
      </c>
      <c r="R1779" s="59" t="s">
        <v>1483</v>
      </c>
      <c r="S1779" s="59" t="s">
        <v>1853</v>
      </c>
      <c r="T1779" s="59" t="s">
        <v>1854</v>
      </c>
      <c r="U1779" s="59" t="s">
        <v>1486</v>
      </c>
      <c r="V1779" s="59" t="s">
        <v>1487</v>
      </c>
      <c r="W1779" s="59" t="s">
        <v>1500</v>
      </c>
      <c r="X1779" s="59" t="s">
        <v>1501</v>
      </c>
      <c r="Y1779" s="59" t="s">
        <v>1490</v>
      </c>
      <c r="Z1779" s="59">
        <v>10.43</v>
      </c>
      <c r="AA1779" s="59">
        <v>4.8</v>
      </c>
      <c r="AB1779" s="59">
        <v>5.63</v>
      </c>
      <c r="AC1779" s="59">
        <v>4.8</v>
      </c>
      <c r="AD1779" s="59">
        <v>0</v>
      </c>
      <c r="AE1779" s="59">
        <v>0</v>
      </c>
      <c r="AF1779" s="59" t="s">
        <v>1491</v>
      </c>
      <c r="AG1779" s="59" t="s">
        <v>1476</v>
      </c>
      <c r="AH1779" s="59" t="s">
        <v>795</v>
      </c>
      <c r="AI1779" s="59" t="s">
        <v>1492</v>
      </c>
      <c r="AJ1779" s="59" t="s">
        <v>1486</v>
      </c>
      <c r="AK1779" s="59" t="s">
        <v>278</v>
      </c>
      <c r="AL1779" s="59" t="s">
        <v>1493</v>
      </c>
      <c r="AM1779" s="59" t="s">
        <v>1494</v>
      </c>
      <c r="AN1779" s="59" t="s">
        <v>1385</v>
      </c>
      <c r="AO1779" s="59" t="s">
        <v>107</v>
      </c>
    </row>
    <row r="1780" spans="1:41" x14ac:dyDescent="0.15">
      <c r="A1780" s="59" t="s">
        <v>1910</v>
      </c>
      <c r="B1780" s="59" t="s">
        <v>1558</v>
      </c>
      <c r="C1780" s="59" t="s">
        <v>1559</v>
      </c>
      <c r="D1780" s="59" t="s">
        <v>1473</v>
      </c>
      <c r="E1780" s="59" t="s">
        <v>1474</v>
      </c>
      <c r="F1780" s="59" t="s">
        <v>1475</v>
      </c>
      <c r="G1780" s="59" t="s">
        <v>1406</v>
      </c>
      <c r="H1780" s="59" t="s">
        <v>1475</v>
      </c>
      <c r="I1780" s="59" t="s">
        <v>1406</v>
      </c>
      <c r="J1780" s="59" t="s">
        <v>1476</v>
      </c>
      <c r="K1780" s="59" t="s">
        <v>795</v>
      </c>
      <c r="L1780" s="59" t="s">
        <v>1560</v>
      </c>
      <c r="M1780" s="59" t="s">
        <v>1478</v>
      </c>
      <c r="N1780" s="59" t="s">
        <v>1479</v>
      </c>
      <c r="O1780" s="59" t="s">
        <v>1480</v>
      </c>
      <c r="P1780" s="59" t="s">
        <v>1481</v>
      </c>
      <c r="Q1780" s="59" t="s">
        <v>1482</v>
      </c>
      <c r="R1780" s="59" t="s">
        <v>1483</v>
      </c>
      <c r="S1780" s="59" t="s">
        <v>1561</v>
      </c>
      <c r="T1780" s="59" t="s">
        <v>1562</v>
      </c>
      <c r="U1780" s="59" t="s">
        <v>1486</v>
      </c>
      <c r="V1780" s="59" t="s">
        <v>1487</v>
      </c>
      <c r="W1780" s="59" t="s">
        <v>1500</v>
      </c>
      <c r="X1780" s="59" t="s">
        <v>1501</v>
      </c>
      <c r="Y1780" s="59" t="s">
        <v>1490</v>
      </c>
      <c r="Z1780" s="59">
        <v>4036.53</v>
      </c>
      <c r="AA1780" s="59">
        <v>3422.07</v>
      </c>
      <c r="AB1780" s="59">
        <v>614.46</v>
      </c>
      <c r="AC1780" s="59">
        <v>3422.07</v>
      </c>
      <c r="AD1780" s="59">
        <v>0</v>
      </c>
      <c r="AE1780" s="59">
        <v>0</v>
      </c>
      <c r="AF1780" s="59" t="s">
        <v>1491</v>
      </c>
      <c r="AG1780" s="59" t="s">
        <v>1476</v>
      </c>
      <c r="AH1780" s="59" t="s">
        <v>795</v>
      </c>
      <c r="AI1780" s="59" t="s">
        <v>1492</v>
      </c>
      <c r="AJ1780" s="59" t="s">
        <v>1486</v>
      </c>
      <c r="AK1780" s="59" t="s">
        <v>278</v>
      </c>
      <c r="AL1780" s="59" t="s">
        <v>1493</v>
      </c>
      <c r="AM1780" s="59" t="s">
        <v>1494</v>
      </c>
      <c r="AN1780" s="59" t="s">
        <v>1385</v>
      </c>
      <c r="AO1780" s="59" t="s">
        <v>107</v>
      </c>
    </row>
    <row r="1781" spans="1:41" x14ac:dyDescent="0.15">
      <c r="A1781" s="59" t="s">
        <v>1910</v>
      </c>
      <c r="B1781" s="59" t="s">
        <v>1563</v>
      </c>
      <c r="C1781" s="59" t="s">
        <v>1564</v>
      </c>
      <c r="D1781" s="59" t="s">
        <v>1473</v>
      </c>
      <c r="E1781" s="59" t="s">
        <v>1474</v>
      </c>
      <c r="F1781" s="59" t="s">
        <v>1475</v>
      </c>
      <c r="G1781" s="59" t="s">
        <v>1406</v>
      </c>
      <c r="H1781" s="59" t="s">
        <v>1475</v>
      </c>
      <c r="I1781" s="59" t="s">
        <v>1406</v>
      </c>
      <c r="J1781" s="59" t="s">
        <v>1476</v>
      </c>
      <c r="K1781" s="59" t="s">
        <v>795</v>
      </c>
      <c r="L1781" s="59" t="s">
        <v>1565</v>
      </c>
      <c r="M1781" s="59" t="s">
        <v>1478</v>
      </c>
      <c r="N1781" s="59" t="s">
        <v>1479</v>
      </c>
      <c r="O1781" s="59" t="s">
        <v>1480</v>
      </c>
      <c r="P1781" s="59" t="s">
        <v>1481</v>
      </c>
      <c r="Q1781" s="59" t="s">
        <v>1482</v>
      </c>
      <c r="R1781" s="59" t="s">
        <v>1483</v>
      </c>
      <c r="S1781" s="59" t="s">
        <v>1812</v>
      </c>
      <c r="T1781" s="59" t="s">
        <v>1813</v>
      </c>
      <c r="U1781" s="59" t="s">
        <v>1486</v>
      </c>
      <c r="V1781" s="59" t="s">
        <v>1487</v>
      </c>
      <c r="W1781" s="59" t="s">
        <v>1509</v>
      </c>
      <c r="X1781" s="59" t="s">
        <v>1487</v>
      </c>
      <c r="Y1781" s="59" t="s">
        <v>1490</v>
      </c>
      <c r="Z1781" s="59">
        <v>685.59</v>
      </c>
      <c r="AA1781" s="59">
        <v>685.59</v>
      </c>
      <c r="AB1781" s="59">
        <v>0</v>
      </c>
      <c r="AC1781" s="59">
        <v>685.59</v>
      </c>
      <c r="AD1781" s="59">
        <v>0</v>
      </c>
      <c r="AE1781" s="59">
        <v>0</v>
      </c>
      <c r="AF1781" s="59" t="s">
        <v>1491</v>
      </c>
      <c r="AG1781" s="59" t="s">
        <v>1476</v>
      </c>
      <c r="AH1781" s="59" t="s">
        <v>795</v>
      </c>
      <c r="AI1781" s="59" t="s">
        <v>1492</v>
      </c>
      <c r="AJ1781" s="59" t="s">
        <v>1486</v>
      </c>
      <c r="AK1781" s="59" t="s">
        <v>278</v>
      </c>
      <c r="AL1781" s="59" t="s">
        <v>1493</v>
      </c>
      <c r="AM1781" s="59" t="s">
        <v>1494</v>
      </c>
      <c r="AN1781" s="59" t="s">
        <v>1385</v>
      </c>
      <c r="AO1781" s="59" t="s">
        <v>107</v>
      </c>
    </row>
    <row r="1782" spans="1:41" x14ac:dyDescent="0.15">
      <c r="A1782" s="59" t="s">
        <v>1910</v>
      </c>
      <c r="B1782" s="59" t="s">
        <v>1563</v>
      </c>
      <c r="C1782" s="59" t="s">
        <v>1564</v>
      </c>
      <c r="D1782" s="59" t="s">
        <v>1473</v>
      </c>
      <c r="E1782" s="59" t="s">
        <v>1474</v>
      </c>
      <c r="F1782" s="59" t="s">
        <v>1475</v>
      </c>
      <c r="G1782" s="59" t="s">
        <v>1406</v>
      </c>
      <c r="H1782" s="59" t="s">
        <v>1475</v>
      </c>
      <c r="I1782" s="59" t="s">
        <v>1406</v>
      </c>
      <c r="J1782" s="59" t="s">
        <v>1476</v>
      </c>
      <c r="K1782" s="59" t="s">
        <v>795</v>
      </c>
      <c r="L1782" s="59" t="s">
        <v>1565</v>
      </c>
      <c r="M1782" s="59" t="s">
        <v>1478</v>
      </c>
      <c r="N1782" s="59" t="s">
        <v>1479</v>
      </c>
      <c r="O1782" s="59" t="s">
        <v>1480</v>
      </c>
      <c r="P1782" s="59" t="s">
        <v>1481</v>
      </c>
      <c r="Q1782" s="59" t="s">
        <v>1482</v>
      </c>
      <c r="R1782" s="59" t="s">
        <v>1483</v>
      </c>
      <c r="S1782" s="59" t="s">
        <v>1812</v>
      </c>
      <c r="T1782" s="59" t="s">
        <v>1813</v>
      </c>
      <c r="U1782" s="59" t="s">
        <v>1486</v>
      </c>
      <c r="V1782" s="59" t="s">
        <v>1487</v>
      </c>
      <c r="W1782" s="59" t="s">
        <v>1488</v>
      </c>
      <c r="X1782" s="59" t="s">
        <v>1510</v>
      </c>
      <c r="Y1782" s="59" t="s">
        <v>1490</v>
      </c>
      <c r="Z1782" s="59">
        <v>24.55</v>
      </c>
      <c r="AA1782" s="59">
        <v>24.55</v>
      </c>
      <c r="AB1782" s="59">
        <v>0</v>
      </c>
      <c r="AC1782" s="59">
        <v>24.55</v>
      </c>
      <c r="AD1782" s="59">
        <v>0</v>
      </c>
      <c r="AE1782" s="59">
        <v>0</v>
      </c>
      <c r="AF1782" s="59" t="s">
        <v>1491</v>
      </c>
      <c r="AG1782" s="59" t="s">
        <v>1476</v>
      </c>
      <c r="AH1782" s="59" t="s">
        <v>795</v>
      </c>
      <c r="AI1782" s="59" t="s">
        <v>1492</v>
      </c>
      <c r="AJ1782" s="59" t="s">
        <v>1486</v>
      </c>
      <c r="AK1782" s="59" t="s">
        <v>278</v>
      </c>
      <c r="AL1782" s="59" t="s">
        <v>1493</v>
      </c>
      <c r="AM1782" s="59" t="s">
        <v>1494</v>
      </c>
      <c r="AN1782" s="59" t="s">
        <v>1385</v>
      </c>
      <c r="AO1782" s="59" t="s">
        <v>107</v>
      </c>
    </row>
    <row r="1783" spans="1:41" x14ac:dyDescent="0.15">
      <c r="A1783" s="59" t="s">
        <v>1910</v>
      </c>
      <c r="B1783" s="59" t="s">
        <v>1563</v>
      </c>
      <c r="C1783" s="59" t="s">
        <v>1564</v>
      </c>
      <c r="D1783" s="59" t="s">
        <v>1473</v>
      </c>
      <c r="E1783" s="59" t="s">
        <v>1474</v>
      </c>
      <c r="F1783" s="59" t="s">
        <v>1475</v>
      </c>
      <c r="G1783" s="59" t="s">
        <v>1406</v>
      </c>
      <c r="H1783" s="59" t="s">
        <v>1475</v>
      </c>
      <c r="I1783" s="59" t="s">
        <v>1406</v>
      </c>
      <c r="J1783" s="59" t="s">
        <v>1476</v>
      </c>
      <c r="K1783" s="59" t="s">
        <v>795</v>
      </c>
      <c r="L1783" s="59" t="s">
        <v>1565</v>
      </c>
      <c r="M1783" s="59" t="s">
        <v>1478</v>
      </c>
      <c r="N1783" s="59" t="s">
        <v>1479</v>
      </c>
      <c r="O1783" s="59" t="s">
        <v>1480</v>
      </c>
      <c r="P1783" s="59" t="s">
        <v>1481</v>
      </c>
      <c r="Q1783" s="59" t="s">
        <v>1482</v>
      </c>
      <c r="R1783" s="59" t="s">
        <v>1483</v>
      </c>
      <c r="S1783" s="59" t="s">
        <v>1812</v>
      </c>
      <c r="T1783" s="59" t="s">
        <v>1813</v>
      </c>
      <c r="U1783" s="59" t="s">
        <v>1486</v>
      </c>
      <c r="V1783" s="59" t="s">
        <v>1487</v>
      </c>
      <c r="W1783" s="59" t="s">
        <v>1488</v>
      </c>
      <c r="X1783" s="59" t="s">
        <v>1511</v>
      </c>
      <c r="Y1783" s="59" t="s">
        <v>1490</v>
      </c>
      <c r="Z1783" s="59">
        <v>6.43</v>
      </c>
      <c r="AA1783" s="59">
        <v>6.43</v>
      </c>
      <c r="AB1783" s="59">
        <v>0</v>
      </c>
      <c r="AC1783" s="59">
        <v>6.43</v>
      </c>
      <c r="AD1783" s="59">
        <v>0</v>
      </c>
      <c r="AE1783" s="59">
        <v>0</v>
      </c>
      <c r="AF1783" s="59" t="s">
        <v>1491</v>
      </c>
      <c r="AG1783" s="59" t="s">
        <v>1476</v>
      </c>
      <c r="AH1783" s="59" t="s">
        <v>795</v>
      </c>
      <c r="AI1783" s="59" t="s">
        <v>1492</v>
      </c>
      <c r="AJ1783" s="59" t="s">
        <v>1486</v>
      </c>
      <c r="AK1783" s="59" t="s">
        <v>278</v>
      </c>
      <c r="AL1783" s="59" t="s">
        <v>1493</v>
      </c>
      <c r="AM1783" s="59" t="s">
        <v>1494</v>
      </c>
      <c r="AN1783" s="59" t="s">
        <v>1385</v>
      </c>
      <c r="AO1783" s="59" t="s">
        <v>107</v>
      </c>
    </row>
    <row r="1784" spans="1:41" x14ac:dyDescent="0.15">
      <c r="A1784" s="59" t="s">
        <v>1910</v>
      </c>
      <c r="B1784" s="59" t="s">
        <v>1568</v>
      </c>
      <c r="C1784" s="59" t="s">
        <v>1569</v>
      </c>
      <c r="D1784" s="59" t="s">
        <v>1473</v>
      </c>
      <c r="E1784" s="59" t="s">
        <v>1474</v>
      </c>
      <c r="F1784" s="59" t="s">
        <v>1475</v>
      </c>
      <c r="G1784" s="59" t="s">
        <v>1406</v>
      </c>
      <c r="H1784" s="59" t="s">
        <v>1475</v>
      </c>
      <c r="I1784" s="59" t="s">
        <v>1406</v>
      </c>
      <c r="J1784" s="59" t="s">
        <v>1476</v>
      </c>
      <c r="K1784" s="59" t="s">
        <v>795</v>
      </c>
      <c r="L1784" s="59" t="s">
        <v>1570</v>
      </c>
      <c r="M1784" s="59" t="s">
        <v>1478</v>
      </c>
      <c r="N1784" s="59" t="s">
        <v>1479</v>
      </c>
      <c r="O1784" s="59" t="s">
        <v>1480</v>
      </c>
      <c r="P1784" s="59" t="s">
        <v>1481</v>
      </c>
      <c r="Q1784" s="59" t="s">
        <v>1482</v>
      </c>
      <c r="R1784" s="59" t="s">
        <v>1483</v>
      </c>
      <c r="S1784" s="59" t="s">
        <v>1571</v>
      </c>
      <c r="T1784" s="59" t="s">
        <v>1572</v>
      </c>
      <c r="U1784" s="59" t="s">
        <v>1486</v>
      </c>
      <c r="V1784" s="59" t="s">
        <v>1487</v>
      </c>
      <c r="W1784" s="59" t="s">
        <v>1500</v>
      </c>
      <c r="X1784" s="59" t="s">
        <v>1501</v>
      </c>
      <c r="Y1784" s="59" t="s">
        <v>1490</v>
      </c>
      <c r="Z1784" s="59">
        <v>885.66</v>
      </c>
      <c r="AA1784" s="59">
        <v>717.94</v>
      </c>
      <c r="AB1784" s="59">
        <v>167.72</v>
      </c>
      <c r="AC1784" s="59">
        <v>717.94</v>
      </c>
      <c r="AD1784" s="59">
        <v>0</v>
      </c>
      <c r="AE1784" s="59">
        <v>0</v>
      </c>
      <c r="AF1784" s="59" t="s">
        <v>1491</v>
      </c>
      <c r="AG1784" s="59" t="s">
        <v>1476</v>
      </c>
      <c r="AH1784" s="59" t="s">
        <v>795</v>
      </c>
      <c r="AI1784" s="59" t="s">
        <v>1492</v>
      </c>
      <c r="AJ1784" s="59" t="s">
        <v>1486</v>
      </c>
      <c r="AK1784" s="59" t="s">
        <v>278</v>
      </c>
      <c r="AL1784" s="59" t="s">
        <v>1493</v>
      </c>
      <c r="AM1784" s="59" t="s">
        <v>1494</v>
      </c>
      <c r="AN1784" s="59" t="s">
        <v>1385</v>
      </c>
      <c r="AO1784" s="59" t="s">
        <v>107</v>
      </c>
    </row>
    <row r="1785" spans="1:41" x14ac:dyDescent="0.15">
      <c r="A1785" s="59" t="s">
        <v>1910</v>
      </c>
      <c r="B1785" s="59" t="s">
        <v>1573</v>
      </c>
      <c r="C1785" s="59" t="s">
        <v>1574</v>
      </c>
      <c r="D1785" s="59" t="s">
        <v>1473</v>
      </c>
      <c r="E1785" s="59" t="s">
        <v>1474</v>
      </c>
      <c r="F1785" s="59" t="s">
        <v>1475</v>
      </c>
      <c r="G1785" s="59" t="s">
        <v>1406</v>
      </c>
      <c r="H1785" s="59" t="s">
        <v>1475</v>
      </c>
      <c r="I1785" s="59" t="s">
        <v>1406</v>
      </c>
      <c r="J1785" s="59" t="s">
        <v>1476</v>
      </c>
      <c r="K1785" s="59" t="s">
        <v>795</v>
      </c>
      <c r="L1785" s="59" t="s">
        <v>1570</v>
      </c>
      <c r="M1785" s="59" t="s">
        <v>1478</v>
      </c>
      <c r="N1785" s="59" t="s">
        <v>1479</v>
      </c>
      <c r="O1785" s="59" t="s">
        <v>1480</v>
      </c>
      <c r="P1785" s="59" t="s">
        <v>1481</v>
      </c>
      <c r="Q1785" s="59" t="s">
        <v>1482</v>
      </c>
      <c r="R1785" s="59" t="s">
        <v>1483</v>
      </c>
      <c r="S1785" s="59" t="s">
        <v>1575</v>
      </c>
      <c r="T1785" s="59" t="s">
        <v>1576</v>
      </c>
      <c r="U1785" s="59" t="s">
        <v>1486</v>
      </c>
      <c r="V1785" s="59" t="s">
        <v>1487</v>
      </c>
      <c r="W1785" s="59" t="s">
        <v>1500</v>
      </c>
      <c r="X1785" s="59" t="s">
        <v>1501</v>
      </c>
      <c r="Y1785" s="59" t="s">
        <v>1490</v>
      </c>
      <c r="Z1785" s="59">
        <v>877.95</v>
      </c>
      <c r="AA1785" s="59">
        <v>723.54</v>
      </c>
      <c r="AB1785" s="59">
        <v>154.41</v>
      </c>
      <c r="AC1785" s="59">
        <v>723.54</v>
      </c>
      <c r="AD1785" s="59">
        <v>0</v>
      </c>
      <c r="AE1785" s="59">
        <v>0</v>
      </c>
      <c r="AF1785" s="59" t="s">
        <v>1491</v>
      </c>
      <c r="AG1785" s="59" t="s">
        <v>1476</v>
      </c>
      <c r="AH1785" s="59" t="s">
        <v>795</v>
      </c>
      <c r="AI1785" s="59" t="s">
        <v>1492</v>
      </c>
      <c r="AJ1785" s="59" t="s">
        <v>1486</v>
      </c>
      <c r="AK1785" s="59" t="s">
        <v>278</v>
      </c>
      <c r="AL1785" s="59" t="s">
        <v>1493</v>
      </c>
      <c r="AM1785" s="59" t="s">
        <v>1494</v>
      </c>
      <c r="AN1785" s="59" t="s">
        <v>1385</v>
      </c>
      <c r="AO1785" s="59" t="s">
        <v>107</v>
      </c>
    </row>
    <row r="1786" spans="1:41" x14ac:dyDescent="0.15">
      <c r="A1786" s="59" t="s">
        <v>1910</v>
      </c>
      <c r="B1786" s="59" t="s">
        <v>1577</v>
      </c>
      <c r="C1786" s="59" t="s">
        <v>1578</v>
      </c>
      <c r="D1786" s="59" t="s">
        <v>1473</v>
      </c>
      <c r="E1786" s="59" t="s">
        <v>1474</v>
      </c>
      <c r="F1786" s="59" t="s">
        <v>1475</v>
      </c>
      <c r="G1786" s="59" t="s">
        <v>1406</v>
      </c>
      <c r="H1786" s="59" t="s">
        <v>1475</v>
      </c>
      <c r="I1786" s="59" t="s">
        <v>1406</v>
      </c>
      <c r="J1786" s="59" t="s">
        <v>1476</v>
      </c>
      <c r="K1786" s="59" t="s">
        <v>795</v>
      </c>
      <c r="L1786" s="59" t="s">
        <v>1579</v>
      </c>
      <c r="M1786" s="59" t="s">
        <v>1478</v>
      </c>
      <c r="N1786" s="59" t="s">
        <v>1479</v>
      </c>
      <c r="O1786" s="59" t="s">
        <v>1480</v>
      </c>
      <c r="P1786" s="59" t="s">
        <v>1481</v>
      </c>
      <c r="Q1786" s="59" t="s">
        <v>1482</v>
      </c>
      <c r="R1786" s="59" t="s">
        <v>1483</v>
      </c>
      <c r="S1786" s="59" t="s">
        <v>1580</v>
      </c>
      <c r="T1786" s="59" t="s">
        <v>1581</v>
      </c>
      <c r="U1786" s="59" t="s">
        <v>1486</v>
      </c>
      <c r="V1786" s="59" t="s">
        <v>1487</v>
      </c>
      <c r="W1786" s="59" t="s">
        <v>1500</v>
      </c>
      <c r="X1786" s="59" t="s">
        <v>1501</v>
      </c>
      <c r="Y1786" s="59" t="s">
        <v>1490</v>
      </c>
      <c r="Z1786" s="59">
        <v>2212.12</v>
      </c>
      <c r="AA1786" s="59">
        <v>2022.44</v>
      </c>
      <c r="AB1786" s="59">
        <v>189.68</v>
      </c>
      <c r="AC1786" s="59">
        <v>2022.44</v>
      </c>
      <c r="AD1786" s="59">
        <v>0</v>
      </c>
      <c r="AE1786" s="59">
        <v>0</v>
      </c>
      <c r="AF1786" s="59" t="s">
        <v>1491</v>
      </c>
      <c r="AG1786" s="59" t="s">
        <v>1476</v>
      </c>
      <c r="AH1786" s="59" t="s">
        <v>795</v>
      </c>
      <c r="AI1786" s="59" t="s">
        <v>1492</v>
      </c>
      <c r="AJ1786" s="59" t="s">
        <v>1486</v>
      </c>
      <c r="AK1786" s="59" t="s">
        <v>278</v>
      </c>
      <c r="AL1786" s="59" t="s">
        <v>1493</v>
      </c>
      <c r="AM1786" s="59" t="s">
        <v>1494</v>
      </c>
      <c r="AN1786" s="59" t="s">
        <v>1385</v>
      </c>
      <c r="AO1786" s="59" t="s">
        <v>107</v>
      </c>
    </row>
    <row r="1787" spans="1:41" x14ac:dyDescent="0.15">
      <c r="A1787" s="59" t="s">
        <v>1910</v>
      </c>
      <c r="B1787" s="59" t="s">
        <v>1855</v>
      </c>
      <c r="C1787" s="59" t="s">
        <v>1856</v>
      </c>
      <c r="D1787" s="59" t="s">
        <v>1473</v>
      </c>
      <c r="E1787" s="59" t="s">
        <v>1474</v>
      </c>
      <c r="F1787" s="59" t="s">
        <v>1475</v>
      </c>
      <c r="G1787" s="59" t="s">
        <v>1406</v>
      </c>
      <c r="H1787" s="59" t="s">
        <v>1475</v>
      </c>
      <c r="I1787" s="59" t="s">
        <v>1406</v>
      </c>
      <c r="J1787" s="59" t="s">
        <v>1476</v>
      </c>
      <c r="K1787" s="59" t="s">
        <v>795</v>
      </c>
      <c r="L1787" s="59" t="s">
        <v>1857</v>
      </c>
      <c r="M1787" s="59" t="s">
        <v>1478</v>
      </c>
      <c r="N1787" s="59" t="s">
        <v>1479</v>
      </c>
      <c r="O1787" s="59" t="s">
        <v>1480</v>
      </c>
      <c r="P1787" s="59" t="s">
        <v>1481</v>
      </c>
      <c r="Q1787" s="59" t="s">
        <v>1482</v>
      </c>
      <c r="R1787" s="59" t="s">
        <v>1483</v>
      </c>
      <c r="S1787" s="59" t="s">
        <v>1858</v>
      </c>
      <c r="T1787" s="59" t="s">
        <v>1859</v>
      </c>
      <c r="U1787" s="59" t="s">
        <v>1486</v>
      </c>
      <c r="V1787" s="59" t="s">
        <v>1487</v>
      </c>
      <c r="W1787" s="59" t="s">
        <v>1500</v>
      </c>
      <c r="X1787" s="59" t="s">
        <v>1501</v>
      </c>
      <c r="Y1787" s="59" t="s">
        <v>1490</v>
      </c>
      <c r="Z1787" s="59">
        <v>804.37</v>
      </c>
      <c r="AA1787" s="59">
        <v>804.37</v>
      </c>
      <c r="AB1787" s="59">
        <v>0</v>
      </c>
      <c r="AC1787" s="59">
        <v>804.37</v>
      </c>
      <c r="AD1787" s="59">
        <v>0</v>
      </c>
      <c r="AE1787" s="59">
        <v>0</v>
      </c>
      <c r="AF1787" s="59" t="s">
        <v>1491</v>
      </c>
      <c r="AG1787" s="59" t="s">
        <v>1476</v>
      </c>
      <c r="AH1787" s="59" t="s">
        <v>795</v>
      </c>
      <c r="AI1787" s="59" t="s">
        <v>1492</v>
      </c>
      <c r="AJ1787" s="59" t="s">
        <v>1486</v>
      </c>
      <c r="AK1787" s="59" t="s">
        <v>278</v>
      </c>
      <c r="AL1787" s="59" t="s">
        <v>1493</v>
      </c>
      <c r="AM1787" s="59" t="s">
        <v>1494</v>
      </c>
      <c r="AN1787" s="59" t="s">
        <v>1385</v>
      </c>
      <c r="AO1787" s="59" t="s">
        <v>107</v>
      </c>
    </row>
    <row r="1788" spans="1:41" x14ac:dyDescent="0.15">
      <c r="A1788" s="59" t="s">
        <v>1910</v>
      </c>
      <c r="B1788" s="59" t="s">
        <v>1582</v>
      </c>
      <c r="C1788" s="59" t="s">
        <v>1583</v>
      </c>
      <c r="D1788" s="59" t="s">
        <v>1517</v>
      </c>
      <c r="E1788" s="59" t="s">
        <v>559</v>
      </c>
      <c r="F1788" s="59" t="s">
        <v>1475</v>
      </c>
      <c r="G1788" s="59" t="s">
        <v>1406</v>
      </c>
      <c r="H1788" s="59" t="s">
        <v>1475</v>
      </c>
      <c r="I1788" s="59" t="s">
        <v>1406</v>
      </c>
      <c r="J1788" s="59" t="s">
        <v>737</v>
      </c>
      <c r="K1788" s="59" t="s">
        <v>1518</v>
      </c>
      <c r="L1788" s="59" t="s">
        <v>1584</v>
      </c>
      <c r="M1788" s="59" t="s">
        <v>1478</v>
      </c>
      <c r="N1788" s="59" t="s">
        <v>1479</v>
      </c>
      <c r="O1788" s="59" t="s">
        <v>1480</v>
      </c>
      <c r="P1788" s="59" t="s">
        <v>1481</v>
      </c>
      <c r="Q1788" s="59" t="s">
        <v>1482</v>
      </c>
      <c r="R1788" s="59" t="s">
        <v>1483</v>
      </c>
      <c r="S1788" s="59" t="s">
        <v>1585</v>
      </c>
      <c r="T1788" s="59" t="s">
        <v>1586</v>
      </c>
      <c r="U1788" s="59" t="s">
        <v>1486</v>
      </c>
      <c r="V1788" s="59" t="s">
        <v>1487</v>
      </c>
      <c r="W1788" s="59" t="s">
        <v>1508</v>
      </c>
      <c r="X1788" s="59" t="s">
        <v>1487</v>
      </c>
      <c r="Y1788" s="59" t="s">
        <v>1490</v>
      </c>
      <c r="Z1788" s="59">
        <v>64.83</v>
      </c>
      <c r="AA1788" s="59">
        <v>64.83</v>
      </c>
      <c r="AB1788" s="59">
        <v>0</v>
      </c>
      <c r="AC1788" s="59">
        <v>64.83</v>
      </c>
      <c r="AD1788" s="59">
        <v>0</v>
      </c>
      <c r="AE1788" s="59">
        <v>0</v>
      </c>
      <c r="AF1788" s="59" t="s">
        <v>1491</v>
      </c>
      <c r="AG1788" s="59" t="s">
        <v>737</v>
      </c>
      <c r="AH1788" s="59" t="s">
        <v>1518</v>
      </c>
      <c r="AI1788" s="59" t="s">
        <v>1523</v>
      </c>
      <c r="AJ1788" s="59" t="s">
        <v>1486</v>
      </c>
      <c r="AK1788" s="59" t="s">
        <v>278</v>
      </c>
      <c r="AL1788" s="59" t="s">
        <v>1493</v>
      </c>
      <c r="AM1788" s="59" t="s">
        <v>1494</v>
      </c>
      <c r="AN1788" s="59" t="s">
        <v>1384</v>
      </c>
      <c r="AO1788" s="59" t="s">
        <v>107</v>
      </c>
    </row>
    <row r="1789" spans="1:41" x14ac:dyDescent="0.15">
      <c r="A1789" s="59" t="s">
        <v>1910</v>
      </c>
      <c r="B1789" s="59" t="s">
        <v>1582</v>
      </c>
      <c r="C1789" s="59" t="s">
        <v>1583</v>
      </c>
      <c r="D1789" s="59" t="s">
        <v>1517</v>
      </c>
      <c r="E1789" s="59" t="s">
        <v>559</v>
      </c>
      <c r="F1789" s="59" t="s">
        <v>1475</v>
      </c>
      <c r="G1789" s="59" t="s">
        <v>1406</v>
      </c>
      <c r="H1789" s="59" t="s">
        <v>1475</v>
      </c>
      <c r="I1789" s="59" t="s">
        <v>1406</v>
      </c>
      <c r="J1789" s="59" t="s">
        <v>737</v>
      </c>
      <c r="K1789" s="59" t="s">
        <v>1518</v>
      </c>
      <c r="L1789" s="59" t="s">
        <v>1584</v>
      </c>
      <c r="M1789" s="59" t="s">
        <v>1478</v>
      </c>
      <c r="N1789" s="59" t="s">
        <v>1479</v>
      </c>
      <c r="O1789" s="59" t="s">
        <v>1480</v>
      </c>
      <c r="P1789" s="59" t="s">
        <v>1481</v>
      </c>
      <c r="Q1789" s="59" t="s">
        <v>1482</v>
      </c>
      <c r="R1789" s="59" t="s">
        <v>1483</v>
      </c>
      <c r="S1789" s="59" t="s">
        <v>1585</v>
      </c>
      <c r="T1789" s="59" t="s">
        <v>1586</v>
      </c>
      <c r="U1789" s="59" t="s">
        <v>1486</v>
      </c>
      <c r="V1789" s="59" t="s">
        <v>1487</v>
      </c>
      <c r="W1789" s="59" t="s">
        <v>1509</v>
      </c>
      <c r="X1789" s="59" t="s">
        <v>1487</v>
      </c>
      <c r="Y1789" s="59" t="s">
        <v>1490</v>
      </c>
      <c r="Z1789" s="59">
        <v>5.99</v>
      </c>
      <c r="AA1789" s="59">
        <v>5.99</v>
      </c>
      <c r="AB1789" s="59">
        <v>0</v>
      </c>
      <c r="AC1789" s="59">
        <v>5.99</v>
      </c>
      <c r="AD1789" s="59">
        <v>0</v>
      </c>
      <c r="AE1789" s="59">
        <v>0</v>
      </c>
      <c r="AF1789" s="59" t="s">
        <v>1491</v>
      </c>
      <c r="AG1789" s="59" t="s">
        <v>737</v>
      </c>
      <c r="AH1789" s="59" t="s">
        <v>1518</v>
      </c>
      <c r="AI1789" s="59" t="s">
        <v>1523</v>
      </c>
      <c r="AJ1789" s="59" t="s">
        <v>1486</v>
      </c>
      <c r="AK1789" s="59" t="s">
        <v>278</v>
      </c>
      <c r="AL1789" s="59" t="s">
        <v>1493</v>
      </c>
      <c r="AM1789" s="59" t="s">
        <v>1494</v>
      </c>
      <c r="AN1789" s="59" t="s">
        <v>1384</v>
      </c>
      <c r="AO1789" s="59" t="s">
        <v>107</v>
      </c>
    </row>
    <row r="1790" spans="1:41" x14ac:dyDescent="0.15">
      <c r="A1790" s="59" t="s">
        <v>1910</v>
      </c>
      <c r="B1790" s="59" t="s">
        <v>1582</v>
      </c>
      <c r="C1790" s="59" t="s">
        <v>1583</v>
      </c>
      <c r="D1790" s="59" t="s">
        <v>1517</v>
      </c>
      <c r="E1790" s="59" t="s">
        <v>559</v>
      </c>
      <c r="F1790" s="59" t="s">
        <v>1475</v>
      </c>
      <c r="G1790" s="59" t="s">
        <v>1406</v>
      </c>
      <c r="H1790" s="59" t="s">
        <v>1475</v>
      </c>
      <c r="I1790" s="59" t="s">
        <v>1406</v>
      </c>
      <c r="J1790" s="59" t="s">
        <v>737</v>
      </c>
      <c r="K1790" s="59" t="s">
        <v>1518</v>
      </c>
      <c r="L1790" s="59" t="s">
        <v>1584</v>
      </c>
      <c r="M1790" s="59" t="s">
        <v>1478</v>
      </c>
      <c r="N1790" s="59" t="s">
        <v>1479</v>
      </c>
      <c r="O1790" s="59" t="s">
        <v>1480</v>
      </c>
      <c r="P1790" s="59" t="s">
        <v>1481</v>
      </c>
      <c r="Q1790" s="59" t="s">
        <v>1482</v>
      </c>
      <c r="R1790" s="59" t="s">
        <v>1483</v>
      </c>
      <c r="S1790" s="59" t="s">
        <v>1585</v>
      </c>
      <c r="T1790" s="59" t="s">
        <v>1586</v>
      </c>
      <c r="U1790" s="59" t="s">
        <v>1486</v>
      </c>
      <c r="V1790" s="59" t="s">
        <v>1487</v>
      </c>
      <c r="W1790" s="59" t="s">
        <v>1513</v>
      </c>
      <c r="X1790" s="59" t="s">
        <v>1487</v>
      </c>
      <c r="Y1790" s="59" t="s">
        <v>1490</v>
      </c>
      <c r="Z1790" s="59">
        <v>25.22</v>
      </c>
      <c r="AA1790" s="59">
        <v>25.22</v>
      </c>
      <c r="AB1790" s="59">
        <v>0</v>
      </c>
      <c r="AC1790" s="59">
        <v>25.22</v>
      </c>
      <c r="AD1790" s="59">
        <v>0</v>
      </c>
      <c r="AE1790" s="59">
        <v>0</v>
      </c>
      <c r="AF1790" s="59" t="s">
        <v>1491</v>
      </c>
      <c r="AG1790" s="59" t="s">
        <v>737</v>
      </c>
      <c r="AH1790" s="59" t="s">
        <v>1518</v>
      </c>
      <c r="AI1790" s="59" t="s">
        <v>1523</v>
      </c>
      <c r="AJ1790" s="59" t="s">
        <v>1486</v>
      </c>
      <c r="AK1790" s="59" t="s">
        <v>278</v>
      </c>
      <c r="AL1790" s="59" t="s">
        <v>1493</v>
      </c>
      <c r="AM1790" s="59" t="s">
        <v>1494</v>
      </c>
      <c r="AN1790" s="59" t="s">
        <v>1384</v>
      </c>
      <c r="AO1790" s="59" t="s">
        <v>107</v>
      </c>
    </row>
    <row r="1791" spans="1:41" x14ac:dyDescent="0.15">
      <c r="A1791" s="59" t="s">
        <v>1910</v>
      </c>
      <c r="B1791" s="59" t="s">
        <v>1582</v>
      </c>
      <c r="C1791" s="59" t="s">
        <v>1583</v>
      </c>
      <c r="D1791" s="59" t="s">
        <v>1517</v>
      </c>
      <c r="E1791" s="59" t="s">
        <v>559</v>
      </c>
      <c r="F1791" s="59" t="s">
        <v>1475</v>
      </c>
      <c r="G1791" s="59" t="s">
        <v>1406</v>
      </c>
      <c r="H1791" s="59" t="s">
        <v>1475</v>
      </c>
      <c r="I1791" s="59" t="s">
        <v>1406</v>
      </c>
      <c r="J1791" s="59" t="s">
        <v>737</v>
      </c>
      <c r="K1791" s="59" t="s">
        <v>1518</v>
      </c>
      <c r="L1791" s="59" t="s">
        <v>1584</v>
      </c>
      <c r="M1791" s="59" t="s">
        <v>1478</v>
      </c>
      <c r="N1791" s="59" t="s">
        <v>1479</v>
      </c>
      <c r="O1791" s="59" t="s">
        <v>1480</v>
      </c>
      <c r="P1791" s="59" t="s">
        <v>1481</v>
      </c>
      <c r="Q1791" s="59" t="s">
        <v>1482</v>
      </c>
      <c r="R1791" s="59" t="s">
        <v>1483</v>
      </c>
      <c r="S1791" s="59" t="s">
        <v>1585</v>
      </c>
      <c r="T1791" s="59" t="s">
        <v>1586</v>
      </c>
      <c r="U1791" s="59" t="s">
        <v>1486</v>
      </c>
      <c r="V1791" s="59" t="s">
        <v>1487</v>
      </c>
      <c r="W1791" s="59" t="s">
        <v>1514</v>
      </c>
      <c r="X1791" s="59" t="s">
        <v>1487</v>
      </c>
      <c r="Y1791" s="59" t="s">
        <v>1490</v>
      </c>
      <c r="Z1791" s="59">
        <v>1.76</v>
      </c>
      <c r="AA1791" s="59">
        <v>1.76</v>
      </c>
      <c r="AB1791" s="59">
        <v>0</v>
      </c>
      <c r="AC1791" s="59">
        <v>1.76</v>
      </c>
      <c r="AD1791" s="59">
        <v>0</v>
      </c>
      <c r="AE1791" s="59">
        <v>0</v>
      </c>
      <c r="AF1791" s="59" t="s">
        <v>1491</v>
      </c>
      <c r="AG1791" s="59" t="s">
        <v>737</v>
      </c>
      <c r="AH1791" s="59" t="s">
        <v>1518</v>
      </c>
      <c r="AI1791" s="59" t="s">
        <v>1523</v>
      </c>
      <c r="AJ1791" s="59" t="s">
        <v>1486</v>
      </c>
      <c r="AK1791" s="59" t="s">
        <v>278</v>
      </c>
      <c r="AL1791" s="59" t="s">
        <v>1493</v>
      </c>
      <c r="AM1791" s="59" t="s">
        <v>1494</v>
      </c>
      <c r="AN1791" s="59" t="s">
        <v>1384</v>
      </c>
      <c r="AO1791" s="59" t="s">
        <v>107</v>
      </c>
    </row>
    <row r="1792" spans="1:41" x14ac:dyDescent="0.15">
      <c r="A1792" s="59" t="s">
        <v>1910</v>
      </c>
      <c r="B1792" s="59" t="s">
        <v>1582</v>
      </c>
      <c r="C1792" s="59" t="s">
        <v>1583</v>
      </c>
      <c r="D1792" s="59" t="s">
        <v>1517</v>
      </c>
      <c r="E1792" s="59" t="s">
        <v>559</v>
      </c>
      <c r="F1792" s="59" t="s">
        <v>1475</v>
      </c>
      <c r="G1792" s="59" t="s">
        <v>1406</v>
      </c>
      <c r="H1792" s="59" t="s">
        <v>1475</v>
      </c>
      <c r="I1792" s="59" t="s">
        <v>1406</v>
      </c>
      <c r="J1792" s="59" t="s">
        <v>737</v>
      </c>
      <c r="K1792" s="59" t="s">
        <v>1518</v>
      </c>
      <c r="L1792" s="59" t="s">
        <v>1584</v>
      </c>
      <c r="M1792" s="59" t="s">
        <v>1478</v>
      </c>
      <c r="N1792" s="59" t="s">
        <v>1479</v>
      </c>
      <c r="O1792" s="59" t="s">
        <v>1480</v>
      </c>
      <c r="P1792" s="59" t="s">
        <v>1481</v>
      </c>
      <c r="Q1792" s="59" t="s">
        <v>1482</v>
      </c>
      <c r="R1792" s="59" t="s">
        <v>1483</v>
      </c>
      <c r="S1792" s="59" t="s">
        <v>1585</v>
      </c>
      <c r="T1792" s="59" t="s">
        <v>1586</v>
      </c>
      <c r="U1792" s="59" t="s">
        <v>1486</v>
      </c>
      <c r="V1792" s="59" t="s">
        <v>1487</v>
      </c>
      <c r="W1792" s="59" t="s">
        <v>1522</v>
      </c>
      <c r="X1792" s="59" t="s">
        <v>1487</v>
      </c>
      <c r="Y1792" s="59" t="s">
        <v>1490</v>
      </c>
      <c r="Z1792" s="59">
        <v>1445.79</v>
      </c>
      <c r="AA1792" s="59">
        <v>1445.79</v>
      </c>
      <c r="AB1792" s="59">
        <v>0</v>
      </c>
      <c r="AC1792" s="59">
        <v>1445.79</v>
      </c>
      <c r="AD1792" s="59">
        <v>0</v>
      </c>
      <c r="AE1792" s="59">
        <v>0</v>
      </c>
      <c r="AF1792" s="59" t="s">
        <v>1491</v>
      </c>
      <c r="AG1792" s="59" t="s">
        <v>737</v>
      </c>
      <c r="AH1792" s="59" t="s">
        <v>1518</v>
      </c>
      <c r="AI1792" s="59" t="s">
        <v>1523</v>
      </c>
      <c r="AJ1792" s="59" t="s">
        <v>1486</v>
      </c>
      <c r="AK1792" s="59" t="s">
        <v>278</v>
      </c>
      <c r="AL1792" s="59" t="s">
        <v>1493</v>
      </c>
      <c r="AM1792" s="59" t="s">
        <v>1494</v>
      </c>
      <c r="AN1792" s="59" t="s">
        <v>1384</v>
      </c>
      <c r="AO1792" s="59" t="s">
        <v>107</v>
      </c>
    </row>
    <row r="1793" spans="1:41" x14ac:dyDescent="0.15">
      <c r="A1793" s="59" t="s">
        <v>1910</v>
      </c>
      <c r="B1793" s="59" t="s">
        <v>1587</v>
      </c>
      <c r="C1793" s="59" t="s">
        <v>1588</v>
      </c>
      <c r="D1793" s="59" t="s">
        <v>1517</v>
      </c>
      <c r="E1793" s="59" t="s">
        <v>559</v>
      </c>
      <c r="F1793" s="59" t="s">
        <v>1475</v>
      </c>
      <c r="G1793" s="59" t="s">
        <v>1406</v>
      </c>
      <c r="H1793" s="59" t="s">
        <v>1475</v>
      </c>
      <c r="I1793" s="59" t="s">
        <v>1406</v>
      </c>
      <c r="J1793" s="59" t="s">
        <v>737</v>
      </c>
      <c r="K1793" s="59" t="s">
        <v>1518</v>
      </c>
      <c r="L1793" s="59" t="s">
        <v>1589</v>
      </c>
      <c r="M1793" s="59" t="s">
        <v>1478</v>
      </c>
      <c r="N1793" s="59" t="s">
        <v>1479</v>
      </c>
      <c r="O1793" s="59" t="s">
        <v>1480</v>
      </c>
      <c r="P1793" s="59" t="s">
        <v>1481</v>
      </c>
      <c r="Q1793" s="59" t="s">
        <v>1482</v>
      </c>
      <c r="R1793" s="59" t="s">
        <v>1483</v>
      </c>
      <c r="S1793" s="59" t="s">
        <v>1590</v>
      </c>
      <c r="T1793" s="59" t="s">
        <v>1591</v>
      </c>
      <c r="U1793" s="59" t="s">
        <v>1486</v>
      </c>
      <c r="V1793" s="59" t="s">
        <v>1487</v>
      </c>
      <c r="W1793" s="59" t="s">
        <v>1508</v>
      </c>
      <c r="X1793" s="59" t="s">
        <v>1487</v>
      </c>
      <c r="Y1793" s="59" t="s">
        <v>1490</v>
      </c>
      <c r="Z1793" s="59">
        <v>39.01</v>
      </c>
      <c r="AA1793" s="59">
        <v>39.01</v>
      </c>
      <c r="AB1793" s="59">
        <v>0</v>
      </c>
      <c r="AC1793" s="59">
        <v>39.01</v>
      </c>
      <c r="AD1793" s="59">
        <v>0</v>
      </c>
      <c r="AE1793" s="59">
        <v>0</v>
      </c>
      <c r="AF1793" s="59" t="s">
        <v>1491</v>
      </c>
      <c r="AG1793" s="59" t="s">
        <v>737</v>
      </c>
      <c r="AH1793" s="59" t="s">
        <v>1518</v>
      </c>
      <c r="AI1793" s="59" t="s">
        <v>1523</v>
      </c>
      <c r="AJ1793" s="59" t="s">
        <v>1486</v>
      </c>
      <c r="AK1793" s="59" t="s">
        <v>278</v>
      </c>
      <c r="AL1793" s="59" t="s">
        <v>1493</v>
      </c>
      <c r="AM1793" s="59" t="s">
        <v>1494</v>
      </c>
      <c r="AN1793" s="59" t="s">
        <v>1384</v>
      </c>
      <c r="AO1793" s="59" t="s">
        <v>107</v>
      </c>
    </row>
    <row r="1794" spans="1:41" x14ac:dyDescent="0.15">
      <c r="A1794" s="59" t="s">
        <v>1910</v>
      </c>
      <c r="B1794" s="59" t="s">
        <v>1587</v>
      </c>
      <c r="C1794" s="59" t="s">
        <v>1588</v>
      </c>
      <c r="D1794" s="59" t="s">
        <v>1517</v>
      </c>
      <c r="E1794" s="59" t="s">
        <v>559</v>
      </c>
      <c r="F1794" s="59" t="s">
        <v>1475</v>
      </c>
      <c r="G1794" s="59" t="s">
        <v>1406</v>
      </c>
      <c r="H1794" s="59" t="s">
        <v>1475</v>
      </c>
      <c r="I1794" s="59" t="s">
        <v>1406</v>
      </c>
      <c r="J1794" s="59" t="s">
        <v>737</v>
      </c>
      <c r="K1794" s="59" t="s">
        <v>1518</v>
      </c>
      <c r="L1794" s="59" t="s">
        <v>1589</v>
      </c>
      <c r="M1794" s="59" t="s">
        <v>1478</v>
      </c>
      <c r="N1794" s="59" t="s">
        <v>1479</v>
      </c>
      <c r="O1794" s="59" t="s">
        <v>1480</v>
      </c>
      <c r="P1794" s="59" t="s">
        <v>1481</v>
      </c>
      <c r="Q1794" s="59" t="s">
        <v>1482</v>
      </c>
      <c r="R1794" s="59" t="s">
        <v>1483</v>
      </c>
      <c r="S1794" s="59" t="s">
        <v>1590</v>
      </c>
      <c r="T1794" s="59" t="s">
        <v>1591</v>
      </c>
      <c r="U1794" s="59" t="s">
        <v>1486</v>
      </c>
      <c r="V1794" s="59" t="s">
        <v>1487</v>
      </c>
      <c r="W1794" s="59" t="s">
        <v>1509</v>
      </c>
      <c r="X1794" s="59" t="s">
        <v>1487</v>
      </c>
      <c r="Y1794" s="59" t="s">
        <v>1490</v>
      </c>
      <c r="Z1794" s="59">
        <v>9.4700000000000006</v>
      </c>
      <c r="AA1794" s="59">
        <v>9.4700000000000006</v>
      </c>
      <c r="AB1794" s="59">
        <v>0</v>
      </c>
      <c r="AC1794" s="59">
        <v>9.4700000000000006</v>
      </c>
      <c r="AD1794" s="59">
        <v>0</v>
      </c>
      <c r="AE1794" s="59">
        <v>0</v>
      </c>
      <c r="AF1794" s="59" t="s">
        <v>1491</v>
      </c>
      <c r="AG1794" s="59" t="s">
        <v>737</v>
      </c>
      <c r="AH1794" s="59" t="s">
        <v>1518</v>
      </c>
      <c r="AI1794" s="59" t="s">
        <v>1523</v>
      </c>
      <c r="AJ1794" s="59" t="s">
        <v>1486</v>
      </c>
      <c r="AK1794" s="59" t="s">
        <v>278</v>
      </c>
      <c r="AL1794" s="59" t="s">
        <v>1493</v>
      </c>
      <c r="AM1794" s="59" t="s">
        <v>1494</v>
      </c>
      <c r="AN1794" s="59" t="s">
        <v>1384</v>
      </c>
      <c r="AO1794" s="59" t="s">
        <v>107</v>
      </c>
    </row>
    <row r="1795" spans="1:41" x14ac:dyDescent="0.15">
      <c r="A1795" s="59" t="s">
        <v>1910</v>
      </c>
      <c r="B1795" s="59" t="s">
        <v>1587</v>
      </c>
      <c r="C1795" s="59" t="s">
        <v>1588</v>
      </c>
      <c r="D1795" s="59" t="s">
        <v>1517</v>
      </c>
      <c r="E1795" s="59" t="s">
        <v>559</v>
      </c>
      <c r="F1795" s="59" t="s">
        <v>1475</v>
      </c>
      <c r="G1795" s="59" t="s">
        <v>1406</v>
      </c>
      <c r="H1795" s="59" t="s">
        <v>1475</v>
      </c>
      <c r="I1795" s="59" t="s">
        <v>1406</v>
      </c>
      <c r="J1795" s="59" t="s">
        <v>737</v>
      </c>
      <c r="K1795" s="59" t="s">
        <v>1518</v>
      </c>
      <c r="L1795" s="59" t="s">
        <v>1589</v>
      </c>
      <c r="M1795" s="59" t="s">
        <v>1478</v>
      </c>
      <c r="N1795" s="59" t="s">
        <v>1479</v>
      </c>
      <c r="O1795" s="59" t="s">
        <v>1480</v>
      </c>
      <c r="P1795" s="59" t="s">
        <v>1481</v>
      </c>
      <c r="Q1795" s="59" t="s">
        <v>1482</v>
      </c>
      <c r="R1795" s="59" t="s">
        <v>1483</v>
      </c>
      <c r="S1795" s="59" t="s">
        <v>1590</v>
      </c>
      <c r="T1795" s="59" t="s">
        <v>1591</v>
      </c>
      <c r="U1795" s="59" t="s">
        <v>1486</v>
      </c>
      <c r="V1795" s="59" t="s">
        <v>1487</v>
      </c>
      <c r="W1795" s="59" t="s">
        <v>1488</v>
      </c>
      <c r="X1795" s="59" t="s">
        <v>1510</v>
      </c>
      <c r="Y1795" s="59" t="s">
        <v>1490</v>
      </c>
      <c r="Z1795" s="59">
        <v>0.15</v>
      </c>
      <c r="AA1795" s="59">
        <v>0.15</v>
      </c>
      <c r="AB1795" s="59">
        <v>0</v>
      </c>
      <c r="AC1795" s="59">
        <v>0.15</v>
      </c>
      <c r="AD1795" s="59">
        <v>0</v>
      </c>
      <c r="AE1795" s="59">
        <v>0</v>
      </c>
      <c r="AF1795" s="59" t="s">
        <v>1491</v>
      </c>
      <c r="AG1795" s="59" t="s">
        <v>737</v>
      </c>
      <c r="AH1795" s="59" t="s">
        <v>1518</v>
      </c>
      <c r="AI1795" s="59" t="s">
        <v>1523</v>
      </c>
      <c r="AJ1795" s="59" t="s">
        <v>1486</v>
      </c>
      <c r="AK1795" s="59" t="s">
        <v>278</v>
      </c>
      <c r="AL1795" s="59" t="s">
        <v>1493</v>
      </c>
      <c r="AM1795" s="59" t="s">
        <v>1494</v>
      </c>
      <c r="AN1795" s="59" t="s">
        <v>1384</v>
      </c>
      <c r="AO1795" s="59" t="s">
        <v>107</v>
      </c>
    </row>
    <row r="1796" spans="1:41" x14ac:dyDescent="0.15">
      <c r="A1796" s="59" t="s">
        <v>1910</v>
      </c>
      <c r="B1796" s="59" t="s">
        <v>1587</v>
      </c>
      <c r="C1796" s="59" t="s">
        <v>1588</v>
      </c>
      <c r="D1796" s="59" t="s">
        <v>1517</v>
      </c>
      <c r="E1796" s="59" t="s">
        <v>559</v>
      </c>
      <c r="F1796" s="59" t="s">
        <v>1475</v>
      </c>
      <c r="G1796" s="59" t="s">
        <v>1406</v>
      </c>
      <c r="H1796" s="59" t="s">
        <v>1475</v>
      </c>
      <c r="I1796" s="59" t="s">
        <v>1406</v>
      </c>
      <c r="J1796" s="59" t="s">
        <v>737</v>
      </c>
      <c r="K1796" s="59" t="s">
        <v>1518</v>
      </c>
      <c r="L1796" s="59" t="s">
        <v>1589</v>
      </c>
      <c r="M1796" s="59" t="s">
        <v>1478</v>
      </c>
      <c r="N1796" s="59" t="s">
        <v>1479</v>
      </c>
      <c r="O1796" s="59" t="s">
        <v>1480</v>
      </c>
      <c r="P1796" s="59" t="s">
        <v>1481</v>
      </c>
      <c r="Q1796" s="59" t="s">
        <v>1482</v>
      </c>
      <c r="R1796" s="59" t="s">
        <v>1483</v>
      </c>
      <c r="S1796" s="59" t="s">
        <v>1590</v>
      </c>
      <c r="T1796" s="59" t="s">
        <v>1591</v>
      </c>
      <c r="U1796" s="59" t="s">
        <v>1486</v>
      </c>
      <c r="V1796" s="59" t="s">
        <v>1487</v>
      </c>
      <c r="W1796" s="59" t="s">
        <v>1513</v>
      </c>
      <c r="X1796" s="59" t="s">
        <v>1487</v>
      </c>
      <c r="Y1796" s="59" t="s">
        <v>1490</v>
      </c>
      <c r="Z1796" s="59">
        <v>47.33</v>
      </c>
      <c r="AA1796" s="59">
        <v>47.33</v>
      </c>
      <c r="AB1796" s="59">
        <v>0</v>
      </c>
      <c r="AC1796" s="59">
        <v>47.33</v>
      </c>
      <c r="AD1796" s="59">
        <v>0</v>
      </c>
      <c r="AE1796" s="59">
        <v>0</v>
      </c>
      <c r="AF1796" s="59" t="s">
        <v>1491</v>
      </c>
      <c r="AG1796" s="59" t="s">
        <v>737</v>
      </c>
      <c r="AH1796" s="59" t="s">
        <v>1518</v>
      </c>
      <c r="AI1796" s="59" t="s">
        <v>1523</v>
      </c>
      <c r="AJ1796" s="59" t="s">
        <v>1486</v>
      </c>
      <c r="AK1796" s="59" t="s">
        <v>278</v>
      </c>
      <c r="AL1796" s="59" t="s">
        <v>1493</v>
      </c>
      <c r="AM1796" s="59" t="s">
        <v>1494</v>
      </c>
      <c r="AN1796" s="59" t="s">
        <v>1384</v>
      </c>
      <c r="AO1796" s="59" t="s">
        <v>107</v>
      </c>
    </row>
    <row r="1797" spans="1:41" x14ac:dyDescent="0.15">
      <c r="A1797" s="59" t="s">
        <v>1910</v>
      </c>
      <c r="B1797" s="59" t="s">
        <v>1587</v>
      </c>
      <c r="C1797" s="59" t="s">
        <v>1588</v>
      </c>
      <c r="D1797" s="59" t="s">
        <v>1517</v>
      </c>
      <c r="E1797" s="59" t="s">
        <v>559</v>
      </c>
      <c r="F1797" s="59" t="s">
        <v>1475</v>
      </c>
      <c r="G1797" s="59" t="s">
        <v>1406</v>
      </c>
      <c r="H1797" s="59" t="s">
        <v>1475</v>
      </c>
      <c r="I1797" s="59" t="s">
        <v>1406</v>
      </c>
      <c r="J1797" s="59" t="s">
        <v>737</v>
      </c>
      <c r="K1797" s="59" t="s">
        <v>1518</v>
      </c>
      <c r="L1797" s="59" t="s">
        <v>1589</v>
      </c>
      <c r="M1797" s="59" t="s">
        <v>1478</v>
      </c>
      <c r="N1797" s="59" t="s">
        <v>1479</v>
      </c>
      <c r="O1797" s="59" t="s">
        <v>1480</v>
      </c>
      <c r="P1797" s="59" t="s">
        <v>1481</v>
      </c>
      <c r="Q1797" s="59" t="s">
        <v>1482</v>
      </c>
      <c r="R1797" s="59" t="s">
        <v>1483</v>
      </c>
      <c r="S1797" s="59" t="s">
        <v>1590</v>
      </c>
      <c r="T1797" s="59" t="s">
        <v>1591</v>
      </c>
      <c r="U1797" s="59" t="s">
        <v>1486</v>
      </c>
      <c r="V1797" s="59" t="s">
        <v>1487</v>
      </c>
      <c r="W1797" s="59" t="s">
        <v>1514</v>
      </c>
      <c r="X1797" s="59" t="s">
        <v>1487</v>
      </c>
      <c r="Y1797" s="59" t="s">
        <v>1490</v>
      </c>
      <c r="Z1797" s="59">
        <v>1.43</v>
      </c>
      <c r="AA1797" s="59">
        <v>1.43</v>
      </c>
      <c r="AB1797" s="59">
        <v>0</v>
      </c>
      <c r="AC1797" s="59">
        <v>1.43</v>
      </c>
      <c r="AD1797" s="59">
        <v>0</v>
      </c>
      <c r="AE1797" s="59">
        <v>0</v>
      </c>
      <c r="AF1797" s="59" t="s">
        <v>1491</v>
      </c>
      <c r="AG1797" s="59" t="s">
        <v>737</v>
      </c>
      <c r="AH1797" s="59" t="s">
        <v>1518</v>
      </c>
      <c r="AI1797" s="59" t="s">
        <v>1523</v>
      </c>
      <c r="AJ1797" s="59" t="s">
        <v>1486</v>
      </c>
      <c r="AK1797" s="59" t="s">
        <v>278</v>
      </c>
      <c r="AL1797" s="59" t="s">
        <v>1493</v>
      </c>
      <c r="AM1797" s="59" t="s">
        <v>1494</v>
      </c>
      <c r="AN1797" s="59" t="s">
        <v>1384</v>
      </c>
      <c r="AO1797" s="59" t="s">
        <v>107</v>
      </c>
    </row>
    <row r="1798" spans="1:41" x14ac:dyDescent="0.15">
      <c r="A1798" s="59" t="s">
        <v>1910</v>
      </c>
      <c r="B1798" s="59" t="s">
        <v>1592</v>
      </c>
      <c r="C1798" s="59" t="s">
        <v>1593</v>
      </c>
      <c r="D1798" s="59" t="s">
        <v>1517</v>
      </c>
      <c r="E1798" s="59" t="s">
        <v>559</v>
      </c>
      <c r="F1798" s="59" t="s">
        <v>1475</v>
      </c>
      <c r="G1798" s="59" t="s">
        <v>1406</v>
      </c>
      <c r="H1798" s="59" t="s">
        <v>1475</v>
      </c>
      <c r="I1798" s="59" t="s">
        <v>1406</v>
      </c>
      <c r="J1798" s="59" t="s">
        <v>737</v>
      </c>
      <c r="K1798" s="59" t="s">
        <v>1518</v>
      </c>
      <c r="L1798" s="59" t="s">
        <v>1594</v>
      </c>
      <c r="M1798" s="59" t="s">
        <v>1478</v>
      </c>
      <c r="N1798" s="59" t="s">
        <v>1479</v>
      </c>
      <c r="O1798" s="59" t="s">
        <v>1480</v>
      </c>
      <c r="P1798" s="59" t="s">
        <v>1481</v>
      </c>
      <c r="Q1798" s="59" t="s">
        <v>1482</v>
      </c>
      <c r="R1798" s="59" t="s">
        <v>1483</v>
      </c>
      <c r="S1798" s="59" t="s">
        <v>1595</v>
      </c>
      <c r="T1798" s="59" t="s">
        <v>1596</v>
      </c>
      <c r="U1798" s="59" t="s">
        <v>1486</v>
      </c>
      <c r="V1798" s="59" t="s">
        <v>1487</v>
      </c>
      <c r="W1798" s="59" t="s">
        <v>1508</v>
      </c>
      <c r="X1798" s="59" t="s">
        <v>1487</v>
      </c>
      <c r="Y1798" s="59" t="s">
        <v>1490</v>
      </c>
      <c r="Z1798" s="59">
        <v>503.78</v>
      </c>
      <c r="AA1798" s="59">
        <v>503.78</v>
      </c>
      <c r="AB1798" s="59">
        <v>0</v>
      </c>
      <c r="AC1798" s="59">
        <v>503.78</v>
      </c>
      <c r="AD1798" s="59">
        <v>0</v>
      </c>
      <c r="AE1798" s="59">
        <v>0</v>
      </c>
      <c r="AF1798" s="59" t="s">
        <v>1491</v>
      </c>
      <c r="AG1798" s="59" t="s">
        <v>737</v>
      </c>
      <c r="AH1798" s="59" t="s">
        <v>1518</v>
      </c>
      <c r="AI1798" s="59" t="s">
        <v>1523</v>
      </c>
      <c r="AJ1798" s="59" t="s">
        <v>1486</v>
      </c>
      <c r="AK1798" s="59" t="s">
        <v>278</v>
      </c>
      <c r="AL1798" s="59" t="s">
        <v>1493</v>
      </c>
      <c r="AM1798" s="59" t="s">
        <v>1494</v>
      </c>
      <c r="AN1798" s="59" t="s">
        <v>1384</v>
      </c>
      <c r="AO1798" s="59" t="s">
        <v>107</v>
      </c>
    </row>
    <row r="1799" spans="1:41" x14ac:dyDescent="0.15">
      <c r="A1799" s="59" t="s">
        <v>1910</v>
      </c>
      <c r="B1799" s="59" t="s">
        <v>1592</v>
      </c>
      <c r="C1799" s="59" t="s">
        <v>1593</v>
      </c>
      <c r="D1799" s="59" t="s">
        <v>1517</v>
      </c>
      <c r="E1799" s="59" t="s">
        <v>559</v>
      </c>
      <c r="F1799" s="59" t="s">
        <v>1475</v>
      </c>
      <c r="G1799" s="59" t="s">
        <v>1406</v>
      </c>
      <c r="H1799" s="59" t="s">
        <v>1475</v>
      </c>
      <c r="I1799" s="59" t="s">
        <v>1406</v>
      </c>
      <c r="J1799" s="59" t="s">
        <v>737</v>
      </c>
      <c r="K1799" s="59" t="s">
        <v>1518</v>
      </c>
      <c r="L1799" s="59" t="s">
        <v>1594</v>
      </c>
      <c r="M1799" s="59" t="s">
        <v>1478</v>
      </c>
      <c r="N1799" s="59" t="s">
        <v>1479</v>
      </c>
      <c r="O1799" s="59" t="s">
        <v>1480</v>
      </c>
      <c r="P1799" s="59" t="s">
        <v>1481</v>
      </c>
      <c r="Q1799" s="59" t="s">
        <v>1482</v>
      </c>
      <c r="R1799" s="59" t="s">
        <v>1483</v>
      </c>
      <c r="S1799" s="59" t="s">
        <v>1595</v>
      </c>
      <c r="T1799" s="59" t="s">
        <v>1596</v>
      </c>
      <c r="U1799" s="59" t="s">
        <v>1486</v>
      </c>
      <c r="V1799" s="59" t="s">
        <v>1487</v>
      </c>
      <c r="W1799" s="59" t="s">
        <v>1509</v>
      </c>
      <c r="X1799" s="59" t="s">
        <v>1487</v>
      </c>
      <c r="Y1799" s="59" t="s">
        <v>1490</v>
      </c>
      <c r="Z1799" s="59">
        <v>570.74</v>
      </c>
      <c r="AA1799" s="59">
        <v>570.74</v>
      </c>
      <c r="AB1799" s="59">
        <v>0</v>
      </c>
      <c r="AC1799" s="59">
        <v>570.74</v>
      </c>
      <c r="AD1799" s="59">
        <v>0</v>
      </c>
      <c r="AE1799" s="59">
        <v>0</v>
      </c>
      <c r="AF1799" s="59" t="s">
        <v>1491</v>
      </c>
      <c r="AG1799" s="59" t="s">
        <v>737</v>
      </c>
      <c r="AH1799" s="59" t="s">
        <v>1518</v>
      </c>
      <c r="AI1799" s="59" t="s">
        <v>1523</v>
      </c>
      <c r="AJ1799" s="59" t="s">
        <v>1486</v>
      </c>
      <c r="AK1799" s="59" t="s">
        <v>278</v>
      </c>
      <c r="AL1799" s="59" t="s">
        <v>1493</v>
      </c>
      <c r="AM1799" s="59" t="s">
        <v>1494</v>
      </c>
      <c r="AN1799" s="59" t="s">
        <v>1384</v>
      </c>
      <c r="AO1799" s="59" t="s">
        <v>107</v>
      </c>
    </row>
    <row r="1800" spans="1:41" x14ac:dyDescent="0.15">
      <c r="A1800" s="59" t="s">
        <v>1910</v>
      </c>
      <c r="B1800" s="59" t="s">
        <v>1592</v>
      </c>
      <c r="C1800" s="59" t="s">
        <v>1593</v>
      </c>
      <c r="D1800" s="59" t="s">
        <v>1517</v>
      </c>
      <c r="E1800" s="59" t="s">
        <v>559</v>
      </c>
      <c r="F1800" s="59" t="s">
        <v>1475</v>
      </c>
      <c r="G1800" s="59" t="s">
        <v>1406</v>
      </c>
      <c r="H1800" s="59" t="s">
        <v>1475</v>
      </c>
      <c r="I1800" s="59" t="s">
        <v>1406</v>
      </c>
      <c r="J1800" s="59" t="s">
        <v>737</v>
      </c>
      <c r="K1800" s="59" t="s">
        <v>1518</v>
      </c>
      <c r="L1800" s="59" t="s">
        <v>1594</v>
      </c>
      <c r="M1800" s="59" t="s">
        <v>1478</v>
      </c>
      <c r="N1800" s="59" t="s">
        <v>1479</v>
      </c>
      <c r="O1800" s="59" t="s">
        <v>1480</v>
      </c>
      <c r="P1800" s="59" t="s">
        <v>1481</v>
      </c>
      <c r="Q1800" s="59" t="s">
        <v>1482</v>
      </c>
      <c r="R1800" s="59" t="s">
        <v>1483</v>
      </c>
      <c r="S1800" s="59" t="s">
        <v>1595</v>
      </c>
      <c r="T1800" s="59" t="s">
        <v>1596</v>
      </c>
      <c r="U1800" s="59" t="s">
        <v>1486</v>
      </c>
      <c r="V1800" s="59" t="s">
        <v>1487</v>
      </c>
      <c r="W1800" s="59" t="s">
        <v>1488</v>
      </c>
      <c r="X1800" s="59" t="s">
        <v>1511</v>
      </c>
      <c r="Y1800" s="59" t="s">
        <v>1490</v>
      </c>
      <c r="Z1800" s="59">
        <v>0.27</v>
      </c>
      <c r="AA1800" s="59">
        <v>0.27</v>
      </c>
      <c r="AB1800" s="59">
        <v>0</v>
      </c>
      <c r="AC1800" s="59">
        <v>0.27</v>
      </c>
      <c r="AD1800" s="59">
        <v>0</v>
      </c>
      <c r="AE1800" s="59">
        <v>0</v>
      </c>
      <c r="AF1800" s="59" t="s">
        <v>1491</v>
      </c>
      <c r="AG1800" s="59" t="s">
        <v>737</v>
      </c>
      <c r="AH1800" s="59" t="s">
        <v>1518</v>
      </c>
      <c r="AI1800" s="59" t="s">
        <v>1523</v>
      </c>
      <c r="AJ1800" s="59" t="s">
        <v>1486</v>
      </c>
      <c r="AK1800" s="59" t="s">
        <v>278</v>
      </c>
      <c r="AL1800" s="59" t="s">
        <v>1493</v>
      </c>
      <c r="AM1800" s="59" t="s">
        <v>1494</v>
      </c>
      <c r="AN1800" s="59" t="s">
        <v>1384</v>
      </c>
      <c r="AO1800" s="59" t="s">
        <v>107</v>
      </c>
    </row>
    <row r="1801" spans="1:41" x14ac:dyDescent="0.15">
      <c r="A1801" s="59" t="s">
        <v>1910</v>
      </c>
      <c r="B1801" s="59" t="s">
        <v>1592</v>
      </c>
      <c r="C1801" s="59" t="s">
        <v>1593</v>
      </c>
      <c r="D1801" s="59" t="s">
        <v>1517</v>
      </c>
      <c r="E1801" s="59" t="s">
        <v>559</v>
      </c>
      <c r="F1801" s="59" t="s">
        <v>1475</v>
      </c>
      <c r="G1801" s="59" t="s">
        <v>1406</v>
      </c>
      <c r="H1801" s="59" t="s">
        <v>1475</v>
      </c>
      <c r="I1801" s="59" t="s">
        <v>1406</v>
      </c>
      <c r="J1801" s="59" t="s">
        <v>737</v>
      </c>
      <c r="K1801" s="59" t="s">
        <v>1518</v>
      </c>
      <c r="L1801" s="59" t="s">
        <v>1594</v>
      </c>
      <c r="M1801" s="59" t="s">
        <v>1478</v>
      </c>
      <c r="N1801" s="59" t="s">
        <v>1479</v>
      </c>
      <c r="O1801" s="59" t="s">
        <v>1480</v>
      </c>
      <c r="P1801" s="59" t="s">
        <v>1481</v>
      </c>
      <c r="Q1801" s="59" t="s">
        <v>1482</v>
      </c>
      <c r="R1801" s="59" t="s">
        <v>1483</v>
      </c>
      <c r="S1801" s="59" t="s">
        <v>1595</v>
      </c>
      <c r="T1801" s="59" t="s">
        <v>1596</v>
      </c>
      <c r="U1801" s="59" t="s">
        <v>1486</v>
      </c>
      <c r="V1801" s="59" t="s">
        <v>1487</v>
      </c>
      <c r="W1801" s="59" t="s">
        <v>1513</v>
      </c>
      <c r="X1801" s="59" t="s">
        <v>1487</v>
      </c>
      <c r="Y1801" s="59" t="s">
        <v>1490</v>
      </c>
      <c r="Z1801" s="59">
        <v>266.58999999999997</v>
      </c>
      <c r="AA1801" s="59">
        <v>266.58999999999997</v>
      </c>
      <c r="AB1801" s="59">
        <v>0</v>
      </c>
      <c r="AC1801" s="59">
        <v>266.58999999999997</v>
      </c>
      <c r="AD1801" s="59">
        <v>0</v>
      </c>
      <c r="AE1801" s="59">
        <v>0</v>
      </c>
      <c r="AF1801" s="59" t="s">
        <v>1491</v>
      </c>
      <c r="AG1801" s="59" t="s">
        <v>737</v>
      </c>
      <c r="AH1801" s="59" t="s">
        <v>1518</v>
      </c>
      <c r="AI1801" s="59" t="s">
        <v>1523</v>
      </c>
      <c r="AJ1801" s="59" t="s">
        <v>1486</v>
      </c>
      <c r="AK1801" s="59" t="s">
        <v>278</v>
      </c>
      <c r="AL1801" s="59" t="s">
        <v>1493</v>
      </c>
      <c r="AM1801" s="59" t="s">
        <v>1494</v>
      </c>
      <c r="AN1801" s="59" t="s">
        <v>1384</v>
      </c>
      <c r="AO1801" s="59" t="s">
        <v>107</v>
      </c>
    </row>
    <row r="1802" spans="1:41" x14ac:dyDescent="0.15">
      <c r="A1802" s="59" t="s">
        <v>1910</v>
      </c>
      <c r="B1802" s="59" t="s">
        <v>1592</v>
      </c>
      <c r="C1802" s="59" t="s">
        <v>1593</v>
      </c>
      <c r="D1802" s="59" t="s">
        <v>1517</v>
      </c>
      <c r="E1802" s="59" t="s">
        <v>559</v>
      </c>
      <c r="F1802" s="59" t="s">
        <v>1475</v>
      </c>
      <c r="G1802" s="59" t="s">
        <v>1406</v>
      </c>
      <c r="H1802" s="59" t="s">
        <v>1475</v>
      </c>
      <c r="I1802" s="59" t="s">
        <v>1406</v>
      </c>
      <c r="J1802" s="59" t="s">
        <v>737</v>
      </c>
      <c r="K1802" s="59" t="s">
        <v>1518</v>
      </c>
      <c r="L1802" s="59" t="s">
        <v>1594</v>
      </c>
      <c r="M1802" s="59" t="s">
        <v>1478</v>
      </c>
      <c r="N1802" s="59" t="s">
        <v>1479</v>
      </c>
      <c r="O1802" s="59" t="s">
        <v>1480</v>
      </c>
      <c r="P1802" s="59" t="s">
        <v>1481</v>
      </c>
      <c r="Q1802" s="59" t="s">
        <v>1482</v>
      </c>
      <c r="R1802" s="59" t="s">
        <v>1483</v>
      </c>
      <c r="S1802" s="59" t="s">
        <v>1595</v>
      </c>
      <c r="T1802" s="59" t="s">
        <v>1596</v>
      </c>
      <c r="U1802" s="59" t="s">
        <v>1486</v>
      </c>
      <c r="V1802" s="59" t="s">
        <v>1487</v>
      </c>
      <c r="W1802" s="59" t="s">
        <v>1514</v>
      </c>
      <c r="X1802" s="59" t="s">
        <v>1487</v>
      </c>
      <c r="Y1802" s="59" t="s">
        <v>1490</v>
      </c>
      <c r="Z1802" s="59">
        <v>85.27</v>
      </c>
      <c r="AA1802" s="59">
        <v>85.27</v>
      </c>
      <c r="AB1802" s="59">
        <v>0</v>
      </c>
      <c r="AC1802" s="59">
        <v>85.27</v>
      </c>
      <c r="AD1802" s="59">
        <v>0</v>
      </c>
      <c r="AE1802" s="59">
        <v>0</v>
      </c>
      <c r="AF1802" s="59" t="s">
        <v>1491</v>
      </c>
      <c r="AG1802" s="59" t="s">
        <v>737</v>
      </c>
      <c r="AH1802" s="59" t="s">
        <v>1518</v>
      </c>
      <c r="AI1802" s="59" t="s">
        <v>1523</v>
      </c>
      <c r="AJ1802" s="59" t="s">
        <v>1486</v>
      </c>
      <c r="AK1802" s="59" t="s">
        <v>278</v>
      </c>
      <c r="AL1802" s="59" t="s">
        <v>1493</v>
      </c>
      <c r="AM1802" s="59" t="s">
        <v>1494</v>
      </c>
      <c r="AN1802" s="59" t="s">
        <v>1384</v>
      </c>
      <c r="AO1802" s="59" t="s">
        <v>107</v>
      </c>
    </row>
    <row r="1803" spans="1:41" x14ac:dyDescent="0.15">
      <c r="A1803" s="59" t="s">
        <v>1910</v>
      </c>
      <c r="B1803" s="59" t="s">
        <v>1597</v>
      </c>
      <c r="C1803" s="59" t="s">
        <v>1598</v>
      </c>
      <c r="D1803" s="59" t="s">
        <v>1517</v>
      </c>
      <c r="E1803" s="59" t="s">
        <v>559</v>
      </c>
      <c r="F1803" s="59" t="s">
        <v>1475</v>
      </c>
      <c r="G1803" s="59" t="s">
        <v>1406</v>
      </c>
      <c r="H1803" s="59" t="s">
        <v>1475</v>
      </c>
      <c r="I1803" s="59" t="s">
        <v>1406</v>
      </c>
      <c r="J1803" s="59" t="s">
        <v>737</v>
      </c>
      <c r="K1803" s="59" t="s">
        <v>1518</v>
      </c>
      <c r="L1803" s="59" t="s">
        <v>1599</v>
      </c>
      <c r="M1803" s="59" t="s">
        <v>1478</v>
      </c>
      <c r="N1803" s="59" t="s">
        <v>1479</v>
      </c>
      <c r="O1803" s="59" t="s">
        <v>1480</v>
      </c>
      <c r="P1803" s="59" t="s">
        <v>1481</v>
      </c>
      <c r="Q1803" s="59" t="s">
        <v>1482</v>
      </c>
      <c r="R1803" s="59" t="s">
        <v>1483</v>
      </c>
      <c r="S1803" s="59" t="s">
        <v>1600</v>
      </c>
      <c r="T1803" s="59" t="s">
        <v>1601</v>
      </c>
      <c r="U1803" s="59" t="s">
        <v>1486</v>
      </c>
      <c r="V1803" s="59" t="s">
        <v>1487</v>
      </c>
      <c r="W1803" s="59" t="s">
        <v>1508</v>
      </c>
      <c r="X1803" s="59" t="s">
        <v>1487</v>
      </c>
      <c r="Y1803" s="59" t="s">
        <v>1490</v>
      </c>
      <c r="Z1803" s="59">
        <v>262.31</v>
      </c>
      <c r="AA1803" s="59">
        <v>262.31</v>
      </c>
      <c r="AB1803" s="59">
        <v>0</v>
      </c>
      <c r="AC1803" s="59">
        <v>262.31</v>
      </c>
      <c r="AD1803" s="59">
        <v>0</v>
      </c>
      <c r="AE1803" s="59">
        <v>0</v>
      </c>
      <c r="AF1803" s="59" t="s">
        <v>1491</v>
      </c>
      <c r="AG1803" s="59" t="s">
        <v>737</v>
      </c>
      <c r="AH1803" s="59" t="s">
        <v>1518</v>
      </c>
      <c r="AI1803" s="59" t="s">
        <v>1523</v>
      </c>
      <c r="AJ1803" s="59" t="s">
        <v>1486</v>
      </c>
      <c r="AK1803" s="59" t="s">
        <v>278</v>
      </c>
      <c r="AL1803" s="59" t="s">
        <v>1493</v>
      </c>
      <c r="AM1803" s="59" t="s">
        <v>1494</v>
      </c>
      <c r="AN1803" s="59" t="s">
        <v>1384</v>
      </c>
      <c r="AO1803" s="59" t="s">
        <v>107</v>
      </c>
    </row>
    <row r="1804" spans="1:41" x14ac:dyDescent="0.15">
      <c r="A1804" s="59" t="s">
        <v>1910</v>
      </c>
      <c r="B1804" s="59" t="s">
        <v>1597</v>
      </c>
      <c r="C1804" s="59" t="s">
        <v>1598</v>
      </c>
      <c r="D1804" s="59" t="s">
        <v>1517</v>
      </c>
      <c r="E1804" s="59" t="s">
        <v>559</v>
      </c>
      <c r="F1804" s="59" t="s">
        <v>1475</v>
      </c>
      <c r="G1804" s="59" t="s">
        <v>1406</v>
      </c>
      <c r="H1804" s="59" t="s">
        <v>1475</v>
      </c>
      <c r="I1804" s="59" t="s">
        <v>1406</v>
      </c>
      <c r="J1804" s="59" t="s">
        <v>737</v>
      </c>
      <c r="K1804" s="59" t="s">
        <v>1518</v>
      </c>
      <c r="L1804" s="59" t="s">
        <v>1599</v>
      </c>
      <c r="M1804" s="59" t="s">
        <v>1478</v>
      </c>
      <c r="N1804" s="59" t="s">
        <v>1479</v>
      </c>
      <c r="O1804" s="59" t="s">
        <v>1480</v>
      </c>
      <c r="P1804" s="59" t="s">
        <v>1481</v>
      </c>
      <c r="Q1804" s="59" t="s">
        <v>1482</v>
      </c>
      <c r="R1804" s="59" t="s">
        <v>1483</v>
      </c>
      <c r="S1804" s="59" t="s">
        <v>1600</v>
      </c>
      <c r="T1804" s="59" t="s">
        <v>1601</v>
      </c>
      <c r="U1804" s="59" t="s">
        <v>1486</v>
      </c>
      <c r="V1804" s="59" t="s">
        <v>1487</v>
      </c>
      <c r="W1804" s="59" t="s">
        <v>1509</v>
      </c>
      <c r="X1804" s="59" t="s">
        <v>1487</v>
      </c>
      <c r="Y1804" s="59" t="s">
        <v>1490</v>
      </c>
      <c r="Z1804" s="59">
        <v>25.47</v>
      </c>
      <c r="AA1804" s="59">
        <v>25.47</v>
      </c>
      <c r="AB1804" s="59">
        <v>0</v>
      </c>
      <c r="AC1804" s="59">
        <v>25.47</v>
      </c>
      <c r="AD1804" s="59">
        <v>0</v>
      </c>
      <c r="AE1804" s="59">
        <v>0</v>
      </c>
      <c r="AF1804" s="59" t="s">
        <v>1491</v>
      </c>
      <c r="AG1804" s="59" t="s">
        <v>737</v>
      </c>
      <c r="AH1804" s="59" t="s">
        <v>1518</v>
      </c>
      <c r="AI1804" s="59" t="s">
        <v>1523</v>
      </c>
      <c r="AJ1804" s="59" t="s">
        <v>1486</v>
      </c>
      <c r="AK1804" s="59" t="s">
        <v>278</v>
      </c>
      <c r="AL1804" s="59" t="s">
        <v>1493</v>
      </c>
      <c r="AM1804" s="59" t="s">
        <v>1494</v>
      </c>
      <c r="AN1804" s="59" t="s">
        <v>1384</v>
      </c>
      <c r="AO1804" s="59" t="s">
        <v>107</v>
      </c>
    </row>
    <row r="1805" spans="1:41" x14ac:dyDescent="0.15">
      <c r="A1805" s="59" t="s">
        <v>1910</v>
      </c>
      <c r="B1805" s="59" t="s">
        <v>1597</v>
      </c>
      <c r="C1805" s="59" t="s">
        <v>1598</v>
      </c>
      <c r="D1805" s="59" t="s">
        <v>1517</v>
      </c>
      <c r="E1805" s="59" t="s">
        <v>559</v>
      </c>
      <c r="F1805" s="59" t="s">
        <v>1475</v>
      </c>
      <c r="G1805" s="59" t="s">
        <v>1406</v>
      </c>
      <c r="H1805" s="59" t="s">
        <v>1475</v>
      </c>
      <c r="I1805" s="59" t="s">
        <v>1406</v>
      </c>
      <c r="J1805" s="59" t="s">
        <v>737</v>
      </c>
      <c r="K1805" s="59" t="s">
        <v>1518</v>
      </c>
      <c r="L1805" s="59" t="s">
        <v>1599</v>
      </c>
      <c r="M1805" s="59" t="s">
        <v>1478</v>
      </c>
      <c r="N1805" s="59" t="s">
        <v>1479</v>
      </c>
      <c r="O1805" s="59" t="s">
        <v>1480</v>
      </c>
      <c r="P1805" s="59" t="s">
        <v>1481</v>
      </c>
      <c r="Q1805" s="59" t="s">
        <v>1482</v>
      </c>
      <c r="R1805" s="59" t="s">
        <v>1483</v>
      </c>
      <c r="S1805" s="59" t="s">
        <v>1600</v>
      </c>
      <c r="T1805" s="59" t="s">
        <v>1601</v>
      </c>
      <c r="U1805" s="59" t="s">
        <v>1486</v>
      </c>
      <c r="V1805" s="59" t="s">
        <v>1487</v>
      </c>
      <c r="W1805" s="59" t="s">
        <v>1513</v>
      </c>
      <c r="X1805" s="59" t="s">
        <v>1487</v>
      </c>
      <c r="Y1805" s="59" t="s">
        <v>1490</v>
      </c>
      <c r="Z1805" s="59">
        <v>112.06</v>
      </c>
      <c r="AA1805" s="59">
        <v>112.06</v>
      </c>
      <c r="AB1805" s="59">
        <v>0</v>
      </c>
      <c r="AC1805" s="59">
        <v>112.06</v>
      </c>
      <c r="AD1805" s="59">
        <v>0</v>
      </c>
      <c r="AE1805" s="59">
        <v>0</v>
      </c>
      <c r="AF1805" s="59" t="s">
        <v>1491</v>
      </c>
      <c r="AG1805" s="59" t="s">
        <v>737</v>
      </c>
      <c r="AH1805" s="59" t="s">
        <v>1518</v>
      </c>
      <c r="AI1805" s="59" t="s">
        <v>1523</v>
      </c>
      <c r="AJ1805" s="59" t="s">
        <v>1486</v>
      </c>
      <c r="AK1805" s="59" t="s">
        <v>278</v>
      </c>
      <c r="AL1805" s="59" t="s">
        <v>1493</v>
      </c>
      <c r="AM1805" s="59" t="s">
        <v>1494</v>
      </c>
      <c r="AN1805" s="59" t="s">
        <v>1384</v>
      </c>
      <c r="AO1805" s="59" t="s">
        <v>107</v>
      </c>
    </row>
    <row r="1806" spans="1:41" x14ac:dyDescent="0.15">
      <c r="A1806" s="59" t="s">
        <v>1910</v>
      </c>
      <c r="B1806" s="59" t="s">
        <v>1597</v>
      </c>
      <c r="C1806" s="59" t="s">
        <v>1598</v>
      </c>
      <c r="D1806" s="59" t="s">
        <v>1517</v>
      </c>
      <c r="E1806" s="59" t="s">
        <v>559</v>
      </c>
      <c r="F1806" s="59" t="s">
        <v>1475</v>
      </c>
      <c r="G1806" s="59" t="s">
        <v>1406</v>
      </c>
      <c r="H1806" s="59" t="s">
        <v>1475</v>
      </c>
      <c r="I1806" s="59" t="s">
        <v>1406</v>
      </c>
      <c r="J1806" s="59" t="s">
        <v>737</v>
      </c>
      <c r="K1806" s="59" t="s">
        <v>1518</v>
      </c>
      <c r="L1806" s="59" t="s">
        <v>1599</v>
      </c>
      <c r="M1806" s="59" t="s">
        <v>1478</v>
      </c>
      <c r="N1806" s="59" t="s">
        <v>1479</v>
      </c>
      <c r="O1806" s="59" t="s">
        <v>1480</v>
      </c>
      <c r="P1806" s="59" t="s">
        <v>1481</v>
      </c>
      <c r="Q1806" s="59" t="s">
        <v>1482</v>
      </c>
      <c r="R1806" s="59" t="s">
        <v>1483</v>
      </c>
      <c r="S1806" s="59" t="s">
        <v>1600</v>
      </c>
      <c r="T1806" s="59" t="s">
        <v>1601</v>
      </c>
      <c r="U1806" s="59" t="s">
        <v>1486</v>
      </c>
      <c r="V1806" s="59" t="s">
        <v>1487</v>
      </c>
      <c r="W1806" s="59" t="s">
        <v>1514</v>
      </c>
      <c r="X1806" s="59" t="s">
        <v>1487</v>
      </c>
      <c r="Y1806" s="59" t="s">
        <v>1490</v>
      </c>
      <c r="Z1806" s="59">
        <v>5.72</v>
      </c>
      <c r="AA1806" s="59">
        <v>5.72</v>
      </c>
      <c r="AB1806" s="59">
        <v>0</v>
      </c>
      <c r="AC1806" s="59">
        <v>5.72</v>
      </c>
      <c r="AD1806" s="59">
        <v>0</v>
      </c>
      <c r="AE1806" s="59">
        <v>0</v>
      </c>
      <c r="AF1806" s="59" t="s">
        <v>1491</v>
      </c>
      <c r="AG1806" s="59" t="s">
        <v>737</v>
      </c>
      <c r="AH1806" s="59" t="s">
        <v>1518</v>
      </c>
      <c r="AI1806" s="59" t="s">
        <v>1523</v>
      </c>
      <c r="AJ1806" s="59" t="s">
        <v>1486</v>
      </c>
      <c r="AK1806" s="59" t="s">
        <v>278</v>
      </c>
      <c r="AL1806" s="59" t="s">
        <v>1493</v>
      </c>
      <c r="AM1806" s="59" t="s">
        <v>1494</v>
      </c>
      <c r="AN1806" s="59" t="s">
        <v>1384</v>
      </c>
      <c r="AO1806" s="59" t="s">
        <v>107</v>
      </c>
    </row>
    <row r="1807" spans="1:41" x14ac:dyDescent="0.15">
      <c r="A1807" s="59" t="s">
        <v>1910</v>
      </c>
      <c r="B1807" s="59" t="s">
        <v>1814</v>
      </c>
      <c r="C1807" s="59" t="s">
        <v>1815</v>
      </c>
      <c r="D1807" s="59" t="s">
        <v>1504</v>
      </c>
      <c r="E1807" s="59" t="s">
        <v>1139</v>
      </c>
      <c r="F1807" s="59" t="s">
        <v>1475</v>
      </c>
      <c r="G1807" s="59" t="s">
        <v>1406</v>
      </c>
      <c r="H1807" s="59" t="s">
        <v>1475</v>
      </c>
      <c r="I1807" s="59" t="s">
        <v>1406</v>
      </c>
      <c r="J1807" s="59" t="s">
        <v>1476</v>
      </c>
      <c r="K1807" s="59" t="s">
        <v>795</v>
      </c>
      <c r="L1807" s="59" t="s">
        <v>1816</v>
      </c>
      <c r="M1807" s="59" t="s">
        <v>1478</v>
      </c>
      <c r="N1807" s="59" t="s">
        <v>1479</v>
      </c>
      <c r="O1807" s="59" t="s">
        <v>1480</v>
      </c>
      <c r="P1807" s="59" t="s">
        <v>1481</v>
      </c>
      <c r="Q1807" s="59" t="s">
        <v>1482</v>
      </c>
      <c r="R1807" s="59" t="s">
        <v>1483</v>
      </c>
      <c r="S1807" s="59" t="s">
        <v>1817</v>
      </c>
      <c r="T1807" s="59" t="s">
        <v>1818</v>
      </c>
      <c r="U1807" s="59" t="s">
        <v>1486</v>
      </c>
      <c r="V1807" s="59" t="s">
        <v>1487</v>
      </c>
      <c r="W1807" s="59" t="s">
        <v>1509</v>
      </c>
      <c r="X1807" s="59" t="s">
        <v>1487</v>
      </c>
      <c r="Y1807" s="59" t="s">
        <v>1490</v>
      </c>
      <c r="Z1807" s="59">
        <v>770.47</v>
      </c>
      <c r="AA1807" s="59">
        <v>770.47</v>
      </c>
      <c r="AB1807" s="59">
        <v>0</v>
      </c>
      <c r="AC1807" s="59">
        <v>770.47</v>
      </c>
      <c r="AD1807" s="59">
        <v>0</v>
      </c>
      <c r="AE1807" s="59">
        <v>0</v>
      </c>
      <c r="AF1807" s="59" t="s">
        <v>1491</v>
      </c>
      <c r="AG1807" s="59" t="s">
        <v>1476</v>
      </c>
      <c r="AH1807" s="59" t="s">
        <v>795</v>
      </c>
      <c r="AI1807" s="59" t="s">
        <v>1492</v>
      </c>
      <c r="AJ1807" s="59" t="s">
        <v>1486</v>
      </c>
      <c r="AK1807" s="59" t="s">
        <v>278</v>
      </c>
      <c r="AL1807" s="59" t="s">
        <v>1493</v>
      </c>
      <c r="AM1807" s="59" t="s">
        <v>1494</v>
      </c>
      <c r="AN1807" s="59" t="s">
        <v>1385</v>
      </c>
      <c r="AO1807" s="59" t="s">
        <v>107</v>
      </c>
    </row>
    <row r="1808" spans="1:41" x14ac:dyDescent="0.15">
      <c r="A1808" s="59" t="s">
        <v>1910</v>
      </c>
      <c r="B1808" s="59" t="s">
        <v>1814</v>
      </c>
      <c r="C1808" s="59" t="s">
        <v>1815</v>
      </c>
      <c r="D1808" s="59" t="s">
        <v>1504</v>
      </c>
      <c r="E1808" s="59" t="s">
        <v>1139</v>
      </c>
      <c r="F1808" s="59" t="s">
        <v>1475</v>
      </c>
      <c r="G1808" s="59" t="s">
        <v>1406</v>
      </c>
      <c r="H1808" s="59" t="s">
        <v>1475</v>
      </c>
      <c r="I1808" s="59" t="s">
        <v>1406</v>
      </c>
      <c r="J1808" s="59" t="s">
        <v>1476</v>
      </c>
      <c r="K1808" s="59" t="s">
        <v>795</v>
      </c>
      <c r="L1808" s="59" t="s">
        <v>1816</v>
      </c>
      <c r="M1808" s="59" t="s">
        <v>1478</v>
      </c>
      <c r="N1808" s="59" t="s">
        <v>1479</v>
      </c>
      <c r="O1808" s="59" t="s">
        <v>1480</v>
      </c>
      <c r="P1808" s="59" t="s">
        <v>1481</v>
      </c>
      <c r="Q1808" s="59" t="s">
        <v>1482</v>
      </c>
      <c r="R1808" s="59" t="s">
        <v>1483</v>
      </c>
      <c r="S1808" s="59" t="s">
        <v>1817</v>
      </c>
      <c r="T1808" s="59" t="s">
        <v>1818</v>
      </c>
      <c r="U1808" s="59" t="s">
        <v>1486</v>
      </c>
      <c r="V1808" s="59" t="s">
        <v>1487</v>
      </c>
      <c r="W1808" s="59" t="s">
        <v>1488</v>
      </c>
      <c r="X1808" s="59" t="s">
        <v>1511</v>
      </c>
      <c r="Y1808" s="59" t="s">
        <v>1490</v>
      </c>
      <c r="Z1808" s="59">
        <v>17.47</v>
      </c>
      <c r="AA1808" s="59">
        <v>17.47</v>
      </c>
      <c r="AB1808" s="59">
        <v>0</v>
      </c>
      <c r="AC1808" s="59">
        <v>17.47</v>
      </c>
      <c r="AD1808" s="59">
        <v>0</v>
      </c>
      <c r="AE1808" s="59">
        <v>0</v>
      </c>
      <c r="AF1808" s="59" t="s">
        <v>1491</v>
      </c>
      <c r="AG1808" s="59" t="s">
        <v>1476</v>
      </c>
      <c r="AH1808" s="59" t="s">
        <v>795</v>
      </c>
      <c r="AI1808" s="59" t="s">
        <v>1492</v>
      </c>
      <c r="AJ1808" s="59" t="s">
        <v>1486</v>
      </c>
      <c r="AK1808" s="59" t="s">
        <v>278</v>
      </c>
      <c r="AL1808" s="59" t="s">
        <v>1493</v>
      </c>
      <c r="AM1808" s="59" t="s">
        <v>1494</v>
      </c>
      <c r="AN1808" s="59" t="s">
        <v>1385</v>
      </c>
      <c r="AO1808" s="59" t="s">
        <v>107</v>
      </c>
    </row>
    <row r="1809" spans="1:41" x14ac:dyDescent="0.15">
      <c r="A1809" s="59" t="s">
        <v>1910</v>
      </c>
      <c r="B1809" s="59" t="s">
        <v>1814</v>
      </c>
      <c r="C1809" s="59" t="s">
        <v>1815</v>
      </c>
      <c r="D1809" s="59" t="s">
        <v>1504</v>
      </c>
      <c r="E1809" s="59" t="s">
        <v>1139</v>
      </c>
      <c r="F1809" s="59" t="s">
        <v>1475</v>
      </c>
      <c r="G1809" s="59" t="s">
        <v>1406</v>
      </c>
      <c r="H1809" s="59" t="s">
        <v>1475</v>
      </c>
      <c r="I1809" s="59" t="s">
        <v>1406</v>
      </c>
      <c r="J1809" s="59" t="s">
        <v>1476</v>
      </c>
      <c r="K1809" s="59" t="s">
        <v>795</v>
      </c>
      <c r="L1809" s="59" t="s">
        <v>1816</v>
      </c>
      <c r="M1809" s="59" t="s">
        <v>1478</v>
      </c>
      <c r="N1809" s="59" t="s">
        <v>1479</v>
      </c>
      <c r="O1809" s="59" t="s">
        <v>1480</v>
      </c>
      <c r="P1809" s="59" t="s">
        <v>1481</v>
      </c>
      <c r="Q1809" s="59" t="s">
        <v>1482</v>
      </c>
      <c r="R1809" s="59" t="s">
        <v>1483</v>
      </c>
      <c r="S1809" s="59" t="s">
        <v>1817</v>
      </c>
      <c r="T1809" s="59" t="s">
        <v>1818</v>
      </c>
      <c r="U1809" s="59" t="s">
        <v>1486</v>
      </c>
      <c r="V1809" s="59" t="s">
        <v>1487</v>
      </c>
      <c r="W1809" s="59" t="s">
        <v>1514</v>
      </c>
      <c r="X1809" s="59" t="s">
        <v>1487</v>
      </c>
      <c r="Y1809" s="59" t="s">
        <v>1490</v>
      </c>
      <c r="Z1809" s="59">
        <v>244.49</v>
      </c>
      <c r="AA1809" s="59">
        <v>244.49</v>
      </c>
      <c r="AB1809" s="59">
        <v>0</v>
      </c>
      <c r="AC1809" s="59">
        <v>244.49</v>
      </c>
      <c r="AD1809" s="59">
        <v>0</v>
      </c>
      <c r="AE1809" s="59">
        <v>0</v>
      </c>
      <c r="AF1809" s="59" t="s">
        <v>1491</v>
      </c>
      <c r="AG1809" s="59" t="s">
        <v>1476</v>
      </c>
      <c r="AH1809" s="59" t="s">
        <v>795</v>
      </c>
      <c r="AI1809" s="59" t="s">
        <v>1492</v>
      </c>
      <c r="AJ1809" s="59" t="s">
        <v>1486</v>
      </c>
      <c r="AK1809" s="59" t="s">
        <v>278</v>
      </c>
      <c r="AL1809" s="59" t="s">
        <v>1493</v>
      </c>
      <c r="AM1809" s="59" t="s">
        <v>1494</v>
      </c>
      <c r="AN1809" s="59" t="s">
        <v>1385</v>
      </c>
      <c r="AO1809" s="59" t="s">
        <v>107</v>
      </c>
    </row>
    <row r="1810" spans="1:41" x14ac:dyDescent="0.15">
      <c r="A1810" s="59" t="s">
        <v>1910</v>
      </c>
      <c r="B1810" s="59" t="s">
        <v>1602</v>
      </c>
      <c r="C1810" s="59" t="s">
        <v>1603</v>
      </c>
      <c r="D1810" s="59" t="s">
        <v>1504</v>
      </c>
      <c r="E1810" s="59" t="s">
        <v>1139</v>
      </c>
      <c r="F1810" s="59" t="s">
        <v>1475</v>
      </c>
      <c r="G1810" s="59" t="s">
        <v>1406</v>
      </c>
      <c r="H1810" s="59" t="s">
        <v>1475</v>
      </c>
      <c r="I1810" s="59" t="s">
        <v>1406</v>
      </c>
      <c r="J1810" s="59" t="s">
        <v>1476</v>
      </c>
      <c r="K1810" s="59" t="s">
        <v>795</v>
      </c>
      <c r="L1810" s="59" t="s">
        <v>1604</v>
      </c>
      <c r="M1810" s="59" t="s">
        <v>1478</v>
      </c>
      <c r="N1810" s="59" t="s">
        <v>1479</v>
      </c>
      <c r="O1810" s="59" t="s">
        <v>1480</v>
      </c>
      <c r="P1810" s="59" t="s">
        <v>1481</v>
      </c>
      <c r="Q1810" s="59" t="s">
        <v>1482</v>
      </c>
      <c r="R1810" s="59" t="s">
        <v>1483</v>
      </c>
      <c r="S1810" s="59" t="s">
        <v>1605</v>
      </c>
      <c r="T1810" s="59" t="s">
        <v>1606</v>
      </c>
      <c r="U1810" s="59" t="s">
        <v>1486</v>
      </c>
      <c r="V1810" s="59" t="s">
        <v>1487</v>
      </c>
      <c r="W1810" s="59" t="s">
        <v>1508</v>
      </c>
      <c r="X1810" s="59" t="s">
        <v>1487</v>
      </c>
      <c r="Y1810" s="59" t="s">
        <v>1490</v>
      </c>
      <c r="Z1810" s="59">
        <v>9.65</v>
      </c>
      <c r="AA1810" s="59">
        <v>9.65</v>
      </c>
      <c r="AB1810" s="59">
        <v>0</v>
      </c>
      <c r="AC1810" s="59">
        <v>9.65</v>
      </c>
      <c r="AD1810" s="59">
        <v>0</v>
      </c>
      <c r="AE1810" s="59">
        <v>0</v>
      </c>
      <c r="AF1810" s="59" t="s">
        <v>1491</v>
      </c>
      <c r="AG1810" s="59" t="s">
        <v>1476</v>
      </c>
      <c r="AH1810" s="59" t="s">
        <v>795</v>
      </c>
      <c r="AI1810" s="59" t="s">
        <v>1492</v>
      </c>
      <c r="AJ1810" s="59" t="s">
        <v>1486</v>
      </c>
      <c r="AK1810" s="59" t="s">
        <v>278</v>
      </c>
      <c r="AL1810" s="59" t="s">
        <v>1493</v>
      </c>
      <c r="AM1810" s="59" t="s">
        <v>1494</v>
      </c>
      <c r="AN1810" s="59" t="s">
        <v>1385</v>
      </c>
      <c r="AO1810" s="59" t="s">
        <v>107</v>
      </c>
    </row>
    <row r="1811" spans="1:41" x14ac:dyDescent="0.15">
      <c r="A1811" s="59" t="s">
        <v>1910</v>
      </c>
      <c r="B1811" s="59" t="s">
        <v>1602</v>
      </c>
      <c r="C1811" s="59" t="s">
        <v>1603</v>
      </c>
      <c r="D1811" s="59" t="s">
        <v>1504</v>
      </c>
      <c r="E1811" s="59" t="s">
        <v>1139</v>
      </c>
      <c r="F1811" s="59" t="s">
        <v>1475</v>
      </c>
      <c r="G1811" s="59" t="s">
        <v>1406</v>
      </c>
      <c r="H1811" s="59" t="s">
        <v>1475</v>
      </c>
      <c r="I1811" s="59" t="s">
        <v>1406</v>
      </c>
      <c r="J1811" s="59" t="s">
        <v>1476</v>
      </c>
      <c r="K1811" s="59" t="s">
        <v>795</v>
      </c>
      <c r="L1811" s="59" t="s">
        <v>1604</v>
      </c>
      <c r="M1811" s="59" t="s">
        <v>1478</v>
      </c>
      <c r="N1811" s="59" t="s">
        <v>1479</v>
      </c>
      <c r="O1811" s="59" t="s">
        <v>1480</v>
      </c>
      <c r="P1811" s="59" t="s">
        <v>1481</v>
      </c>
      <c r="Q1811" s="59" t="s">
        <v>1482</v>
      </c>
      <c r="R1811" s="59" t="s">
        <v>1483</v>
      </c>
      <c r="S1811" s="59" t="s">
        <v>1605</v>
      </c>
      <c r="T1811" s="59" t="s">
        <v>1606</v>
      </c>
      <c r="U1811" s="59" t="s">
        <v>1486</v>
      </c>
      <c r="V1811" s="59" t="s">
        <v>1487</v>
      </c>
      <c r="W1811" s="59" t="s">
        <v>1509</v>
      </c>
      <c r="X1811" s="59" t="s">
        <v>1487</v>
      </c>
      <c r="Y1811" s="59" t="s">
        <v>1490</v>
      </c>
      <c r="Z1811" s="59">
        <v>189.74</v>
      </c>
      <c r="AA1811" s="59">
        <v>189.74</v>
      </c>
      <c r="AB1811" s="59">
        <v>0</v>
      </c>
      <c r="AC1811" s="59">
        <v>189.74</v>
      </c>
      <c r="AD1811" s="59">
        <v>0</v>
      </c>
      <c r="AE1811" s="59">
        <v>0</v>
      </c>
      <c r="AF1811" s="59" t="s">
        <v>1491</v>
      </c>
      <c r="AG1811" s="59" t="s">
        <v>1476</v>
      </c>
      <c r="AH1811" s="59" t="s">
        <v>795</v>
      </c>
      <c r="AI1811" s="59" t="s">
        <v>1492</v>
      </c>
      <c r="AJ1811" s="59" t="s">
        <v>1486</v>
      </c>
      <c r="AK1811" s="59" t="s">
        <v>278</v>
      </c>
      <c r="AL1811" s="59" t="s">
        <v>1493</v>
      </c>
      <c r="AM1811" s="59" t="s">
        <v>1494</v>
      </c>
      <c r="AN1811" s="59" t="s">
        <v>1385</v>
      </c>
      <c r="AO1811" s="59" t="s">
        <v>107</v>
      </c>
    </row>
    <row r="1812" spans="1:41" x14ac:dyDescent="0.15">
      <c r="A1812" s="59" t="s">
        <v>1910</v>
      </c>
      <c r="B1812" s="59" t="s">
        <v>1602</v>
      </c>
      <c r="C1812" s="59" t="s">
        <v>1603</v>
      </c>
      <c r="D1812" s="59" t="s">
        <v>1504</v>
      </c>
      <c r="E1812" s="59" t="s">
        <v>1139</v>
      </c>
      <c r="F1812" s="59" t="s">
        <v>1475</v>
      </c>
      <c r="G1812" s="59" t="s">
        <v>1406</v>
      </c>
      <c r="H1812" s="59" t="s">
        <v>1475</v>
      </c>
      <c r="I1812" s="59" t="s">
        <v>1406</v>
      </c>
      <c r="J1812" s="59" t="s">
        <v>1476</v>
      </c>
      <c r="K1812" s="59" t="s">
        <v>795</v>
      </c>
      <c r="L1812" s="59" t="s">
        <v>1604</v>
      </c>
      <c r="M1812" s="59" t="s">
        <v>1478</v>
      </c>
      <c r="N1812" s="59" t="s">
        <v>1479</v>
      </c>
      <c r="O1812" s="59" t="s">
        <v>1480</v>
      </c>
      <c r="P1812" s="59" t="s">
        <v>1481</v>
      </c>
      <c r="Q1812" s="59" t="s">
        <v>1482</v>
      </c>
      <c r="R1812" s="59" t="s">
        <v>1483</v>
      </c>
      <c r="S1812" s="59" t="s">
        <v>1605</v>
      </c>
      <c r="T1812" s="59" t="s">
        <v>1606</v>
      </c>
      <c r="U1812" s="59" t="s">
        <v>1486</v>
      </c>
      <c r="V1812" s="59" t="s">
        <v>1487</v>
      </c>
      <c r="W1812" s="59" t="s">
        <v>1488</v>
      </c>
      <c r="X1812" s="59" t="s">
        <v>1510</v>
      </c>
      <c r="Y1812" s="59" t="s">
        <v>1490</v>
      </c>
      <c r="Z1812" s="59">
        <v>82.36</v>
      </c>
      <c r="AA1812" s="59">
        <v>82.36</v>
      </c>
      <c r="AB1812" s="59">
        <v>0</v>
      </c>
      <c r="AC1812" s="59">
        <v>82.36</v>
      </c>
      <c r="AD1812" s="59">
        <v>0</v>
      </c>
      <c r="AE1812" s="59">
        <v>0</v>
      </c>
      <c r="AF1812" s="59" t="s">
        <v>1491</v>
      </c>
      <c r="AG1812" s="59" t="s">
        <v>1476</v>
      </c>
      <c r="AH1812" s="59" t="s">
        <v>795</v>
      </c>
      <c r="AI1812" s="59" t="s">
        <v>1492</v>
      </c>
      <c r="AJ1812" s="59" t="s">
        <v>1486</v>
      </c>
      <c r="AK1812" s="59" t="s">
        <v>278</v>
      </c>
      <c r="AL1812" s="59" t="s">
        <v>1493</v>
      </c>
      <c r="AM1812" s="59" t="s">
        <v>1494</v>
      </c>
      <c r="AN1812" s="59" t="s">
        <v>1385</v>
      </c>
      <c r="AO1812" s="59" t="s">
        <v>107</v>
      </c>
    </row>
    <row r="1813" spans="1:41" x14ac:dyDescent="0.15">
      <c r="A1813" s="59" t="s">
        <v>1910</v>
      </c>
      <c r="B1813" s="59" t="s">
        <v>1602</v>
      </c>
      <c r="C1813" s="59" t="s">
        <v>1603</v>
      </c>
      <c r="D1813" s="59" t="s">
        <v>1504</v>
      </c>
      <c r="E1813" s="59" t="s">
        <v>1139</v>
      </c>
      <c r="F1813" s="59" t="s">
        <v>1475</v>
      </c>
      <c r="G1813" s="59" t="s">
        <v>1406</v>
      </c>
      <c r="H1813" s="59" t="s">
        <v>1475</v>
      </c>
      <c r="I1813" s="59" t="s">
        <v>1406</v>
      </c>
      <c r="J1813" s="59" t="s">
        <v>1476</v>
      </c>
      <c r="K1813" s="59" t="s">
        <v>795</v>
      </c>
      <c r="L1813" s="59" t="s">
        <v>1604</v>
      </c>
      <c r="M1813" s="59" t="s">
        <v>1478</v>
      </c>
      <c r="N1813" s="59" t="s">
        <v>1479</v>
      </c>
      <c r="O1813" s="59" t="s">
        <v>1480</v>
      </c>
      <c r="P1813" s="59" t="s">
        <v>1481</v>
      </c>
      <c r="Q1813" s="59" t="s">
        <v>1482</v>
      </c>
      <c r="R1813" s="59" t="s">
        <v>1483</v>
      </c>
      <c r="S1813" s="59" t="s">
        <v>1605</v>
      </c>
      <c r="T1813" s="59" t="s">
        <v>1606</v>
      </c>
      <c r="U1813" s="59" t="s">
        <v>1486</v>
      </c>
      <c r="V1813" s="59" t="s">
        <v>1487</v>
      </c>
      <c r="W1813" s="59" t="s">
        <v>1513</v>
      </c>
      <c r="X1813" s="59" t="s">
        <v>1487</v>
      </c>
      <c r="Y1813" s="59" t="s">
        <v>1490</v>
      </c>
      <c r="Z1813" s="59">
        <v>14.25</v>
      </c>
      <c r="AA1813" s="59">
        <v>14.25</v>
      </c>
      <c r="AB1813" s="59">
        <v>0</v>
      </c>
      <c r="AC1813" s="59">
        <v>14.25</v>
      </c>
      <c r="AD1813" s="59">
        <v>0</v>
      </c>
      <c r="AE1813" s="59">
        <v>0</v>
      </c>
      <c r="AF1813" s="59" t="s">
        <v>1491</v>
      </c>
      <c r="AG1813" s="59" t="s">
        <v>1476</v>
      </c>
      <c r="AH1813" s="59" t="s">
        <v>795</v>
      </c>
      <c r="AI1813" s="59" t="s">
        <v>1492</v>
      </c>
      <c r="AJ1813" s="59" t="s">
        <v>1486</v>
      </c>
      <c r="AK1813" s="59" t="s">
        <v>278</v>
      </c>
      <c r="AL1813" s="59" t="s">
        <v>1493</v>
      </c>
      <c r="AM1813" s="59" t="s">
        <v>1494</v>
      </c>
      <c r="AN1813" s="59" t="s">
        <v>1385</v>
      </c>
      <c r="AO1813" s="59" t="s">
        <v>107</v>
      </c>
    </row>
    <row r="1814" spans="1:41" x14ac:dyDescent="0.15">
      <c r="A1814" s="59" t="s">
        <v>1910</v>
      </c>
      <c r="B1814" s="59" t="s">
        <v>1602</v>
      </c>
      <c r="C1814" s="59" t="s">
        <v>1603</v>
      </c>
      <c r="D1814" s="59" t="s">
        <v>1504</v>
      </c>
      <c r="E1814" s="59" t="s">
        <v>1139</v>
      </c>
      <c r="F1814" s="59" t="s">
        <v>1475</v>
      </c>
      <c r="G1814" s="59" t="s">
        <v>1406</v>
      </c>
      <c r="H1814" s="59" t="s">
        <v>1475</v>
      </c>
      <c r="I1814" s="59" t="s">
        <v>1406</v>
      </c>
      <c r="J1814" s="59" t="s">
        <v>1476</v>
      </c>
      <c r="K1814" s="59" t="s">
        <v>795</v>
      </c>
      <c r="L1814" s="59" t="s">
        <v>1604</v>
      </c>
      <c r="M1814" s="59" t="s">
        <v>1478</v>
      </c>
      <c r="N1814" s="59" t="s">
        <v>1479</v>
      </c>
      <c r="O1814" s="59" t="s">
        <v>1480</v>
      </c>
      <c r="P1814" s="59" t="s">
        <v>1481</v>
      </c>
      <c r="Q1814" s="59" t="s">
        <v>1482</v>
      </c>
      <c r="R1814" s="59" t="s">
        <v>1483</v>
      </c>
      <c r="S1814" s="59" t="s">
        <v>1605</v>
      </c>
      <c r="T1814" s="59" t="s">
        <v>1606</v>
      </c>
      <c r="U1814" s="59" t="s">
        <v>1486</v>
      </c>
      <c r="V1814" s="59" t="s">
        <v>1487</v>
      </c>
      <c r="W1814" s="59" t="s">
        <v>1514</v>
      </c>
      <c r="X1814" s="59" t="s">
        <v>1487</v>
      </c>
      <c r="Y1814" s="59" t="s">
        <v>1490</v>
      </c>
      <c r="Z1814" s="59">
        <v>5.84</v>
      </c>
      <c r="AA1814" s="59">
        <v>5.84</v>
      </c>
      <c r="AB1814" s="59">
        <v>0</v>
      </c>
      <c r="AC1814" s="59">
        <v>5.84</v>
      </c>
      <c r="AD1814" s="59">
        <v>0</v>
      </c>
      <c r="AE1814" s="59">
        <v>0</v>
      </c>
      <c r="AF1814" s="59" t="s">
        <v>1491</v>
      </c>
      <c r="AG1814" s="59" t="s">
        <v>1476</v>
      </c>
      <c r="AH1814" s="59" t="s">
        <v>795</v>
      </c>
      <c r="AI1814" s="59" t="s">
        <v>1492</v>
      </c>
      <c r="AJ1814" s="59" t="s">
        <v>1486</v>
      </c>
      <c r="AK1814" s="59" t="s">
        <v>278</v>
      </c>
      <c r="AL1814" s="59" t="s">
        <v>1493</v>
      </c>
      <c r="AM1814" s="59" t="s">
        <v>1494</v>
      </c>
      <c r="AN1814" s="59" t="s">
        <v>1385</v>
      </c>
      <c r="AO1814" s="59" t="s">
        <v>107</v>
      </c>
    </row>
    <row r="1815" spans="1:41" x14ac:dyDescent="0.15">
      <c r="A1815" s="59" t="s">
        <v>1910</v>
      </c>
      <c r="B1815" s="59" t="s">
        <v>1607</v>
      </c>
      <c r="C1815" s="59" t="s">
        <v>1608</v>
      </c>
      <c r="D1815" s="59" t="s">
        <v>1504</v>
      </c>
      <c r="E1815" s="59" t="s">
        <v>1139</v>
      </c>
      <c r="F1815" s="59" t="s">
        <v>1475</v>
      </c>
      <c r="G1815" s="59" t="s">
        <v>1406</v>
      </c>
      <c r="H1815" s="59" t="s">
        <v>1475</v>
      </c>
      <c r="I1815" s="59" t="s">
        <v>1406</v>
      </c>
      <c r="J1815" s="59" t="s">
        <v>1476</v>
      </c>
      <c r="K1815" s="59" t="s">
        <v>795</v>
      </c>
      <c r="L1815" s="59" t="s">
        <v>1609</v>
      </c>
      <c r="M1815" s="59" t="s">
        <v>1478</v>
      </c>
      <c r="N1815" s="59" t="s">
        <v>1479</v>
      </c>
      <c r="O1815" s="59" t="s">
        <v>1480</v>
      </c>
      <c r="P1815" s="59" t="s">
        <v>1481</v>
      </c>
      <c r="Q1815" s="59" t="s">
        <v>1482</v>
      </c>
      <c r="R1815" s="59" t="s">
        <v>1483</v>
      </c>
      <c r="S1815" s="59" t="s">
        <v>1610</v>
      </c>
      <c r="T1815" s="59" t="s">
        <v>1611</v>
      </c>
      <c r="U1815" s="59" t="s">
        <v>1486</v>
      </c>
      <c r="V1815" s="59" t="s">
        <v>1487</v>
      </c>
      <c r="W1815" s="59" t="s">
        <v>1509</v>
      </c>
      <c r="X1815" s="59" t="s">
        <v>1487</v>
      </c>
      <c r="Y1815" s="59" t="s">
        <v>1490</v>
      </c>
      <c r="Z1815" s="59">
        <v>1907.07</v>
      </c>
      <c r="AA1815" s="59">
        <v>1892.62</v>
      </c>
      <c r="AB1815" s="59">
        <v>14.45</v>
      </c>
      <c r="AC1815" s="59">
        <v>1892.62</v>
      </c>
      <c r="AD1815" s="59">
        <v>0</v>
      </c>
      <c r="AE1815" s="59">
        <v>0</v>
      </c>
      <c r="AF1815" s="59" t="s">
        <v>1491</v>
      </c>
      <c r="AG1815" s="59" t="s">
        <v>1476</v>
      </c>
      <c r="AH1815" s="59" t="s">
        <v>795</v>
      </c>
      <c r="AI1815" s="59" t="s">
        <v>1492</v>
      </c>
      <c r="AJ1815" s="59" t="s">
        <v>1486</v>
      </c>
      <c r="AK1815" s="59" t="s">
        <v>278</v>
      </c>
      <c r="AL1815" s="59" t="s">
        <v>1493</v>
      </c>
      <c r="AM1815" s="59" t="s">
        <v>1494</v>
      </c>
      <c r="AN1815" s="59" t="s">
        <v>1385</v>
      </c>
      <c r="AO1815" s="59" t="s">
        <v>107</v>
      </c>
    </row>
    <row r="1816" spans="1:41" x14ac:dyDescent="0.15">
      <c r="A1816" s="59" t="s">
        <v>1910</v>
      </c>
      <c r="B1816" s="59" t="s">
        <v>1607</v>
      </c>
      <c r="C1816" s="59" t="s">
        <v>1608</v>
      </c>
      <c r="D1816" s="59" t="s">
        <v>1504</v>
      </c>
      <c r="E1816" s="59" t="s">
        <v>1139</v>
      </c>
      <c r="F1816" s="59" t="s">
        <v>1475</v>
      </c>
      <c r="G1816" s="59" t="s">
        <v>1406</v>
      </c>
      <c r="H1816" s="59" t="s">
        <v>1475</v>
      </c>
      <c r="I1816" s="59" t="s">
        <v>1406</v>
      </c>
      <c r="J1816" s="59" t="s">
        <v>1476</v>
      </c>
      <c r="K1816" s="59" t="s">
        <v>795</v>
      </c>
      <c r="L1816" s="59" t="s">
        <v>1609</v>
      </c>
      <c r="M1816" s="59" t="s">
        <v>1478</v>
      </c>
      <c r="N1816" s="59" t="s">
        <v>1479</v>
      </c>
      <c r="O1816" s="59" t="s">
        <v>1480</v>
      </c>
      <c r="P1816" s="59" t="s">
        <v>1481</v>
      </c>
      <c r="Q1816" s="59" t="s">
        <v>1482</v>
      </c>
      <c r="R1816" s="59" t="s">
        <v>1483</v>
      </c>
      <c r="S1816" s="59" t="s">
        <v>1610</v>
      </c>
      <c r="T1816" s="59" t="s">
        <v>1611</v>
      </c>
      <c r="U1816" s="59" t="s">
        <v>1486</v>
      </c>
      <c r="V1816" s="59" t="s">
        <v>1487</v>
      </c>
      <c r="W1816" s="59" t="s">
        <v>1488</v>
      </c>
      <c r="X1816" s="59" t="s">
        <v>1510</v>
      </c>
      <c r="Y1816" s="59" t="s">
        <v>1490</v>
      </c>
      <c r="Z1816" s="59">
        <v>1.26</v>
      </c>
      <c r="AA1816" s="59">
        <v>1.26</v>
      </c>
      <c r="AB1816" s="59">
        <v>0</v>
      </c>
      <c r="AC1816" s="59">
        <v>1.26</v>
      </c>
      <c r="AD1816" s="59">
        <v>0</v>
      </c>
      <c r="AE1816" s="59">
        <v>0</v>
      </c>
      <c r="AF1816" s="59" t="s">
        <v>1491</v>
      </c>
      <c r="AG1816" s="59" t="s">
        <v>1476</v>
      </c>
      <c r="AH1816" s="59" t="s">
        <v>795</v>
      </c>
      <c r="AI1816" s="59" t="s">
        <v>1492</v>
      </c>
      <c r="AJ1816" s="59" t="s">
        <v>1486</v>
      </c>
      <c r="AK1816" s="59" t="s">
        <v>278</v>
      </c>
      <c r="AL1816" s="59" t="s">
        <v>1493</v>
      </c>
      <c r="AM1816" s="59" t="s">
        <v>1494</v>
      </c>
      <c r="AN1816" s="59" t="s">
        <v>1385</v>
      </c>
      <c r="AO1816" s="59" t="s">
        <v>107</v>
      </c>
    </row>
    <row r="1817" spans="1:41" x14ac:dyDescent="0.15">
      <c r="A1817" s="59" t="s">
        <v>1910</v>
      </c>
      <c r="B1817" s="59" t="s">
        <v>1607</v>
      </c>
      <c r="C1817" s="59" t="s">
        <v>1608</v>
      </c>
      <c r="D1817" s="59" t="s">
        <v>1504</v>
      </c>
      <c r="E1817" s="59" t="s">
        <v>1139</v>
      </c>
      <c r="F1817" s="59" t="s">
        <v>1475</v>
      </c>
      <c r="G1817" s="59" t="s">
        <v>1406</v>
      </c>
      <c r="H1817" s="59" t="s">
        <v>1475</v>
      </c>
      <c r="I1817" s="59" t="s">
        <v>1406</v>
      </c>
      <c r="J1817" s="59" t="s">
        <v>1476</v>
      </c>
      <c r="K1817" s="59" t="s">
        <v>795</v>
      </c>
      <c r="L1817" s="59" t="s">
        <v>1609</v>
      </c>
      <c r="M1817" s="59" t="s">
        <v>1478</v>
      </c>
      <c r="N1817" s="59" t="s">
        <v>1479</v>
      </c>
      <c r="O1817" s="59" t="s">
        <v>1480</v>
      </c>
      <c r="P1817" s="59" t="s">
        <v>1481</v>
      </c>
      <c r="Q1817" s="59" t="s">
        <v>1482</v>
      </c>
      <c r="R1817" s="59" t="s">
        <v>1483</v>
      </c>
      <c r="S1817" s="59" t="s">
        <v>1610</v>
      </c>
      <c r="T1817" s="59" t="s">
        <v>1611</v>
      </c>
      <c r="U1817" s="59" t="s">
        <v>1486</v>
      </c>
      <c r="V1817" s="59" t="s">
        <v>1487</v>
      </c>
      <c r="W1817" s="59" t="s">
        <v>1488</v>
      </c>
      <c r="X1817" s="59" t="s">
        <v>1511</v>
      </c>
      <c r="Y1817" s="59" t="s">
        <v>1490</v>
      </c>
      <c r="Z1817" s="59">
        <v>54.33</v>
      </c>
      <c r="AA1817" s="59">
        <v>54.04</v>
      </c>
      <c r="AB1817" s="59">
        <v>0.28999999999999998</v>
      </c>
      <c r="AC1817" s="59">
        <v>54.04</v>
      </c>
      <c r="AD1817" s="59">
        <v>0</v>
      </c>
      <c r="AE1817" s="59">
        <v>0</v>
      </c>
      <c r="AF1817" s="59" t="s">
        <v>1491</v>
      </c>
      <c r="AG1817" s="59" t="s">
        <v>1476</v>
      </c>
      <c r="AH1817" s="59" t="s">
        <v>795</v>
      </c>
      <c r="AI1817" s="59" t="s">
        <v>1492</v>
      </c>
      <c r="AJ1817" s="59" t="s">
        <v>1486</v>
      </c>
      <c r="AK1817" s="59" t="s">
        <v>278</v>
      </c>
      <c r="AL1817" s="59" t="s">
        <v>1493</v>
      </c>
      <c r="AM1817" s="59" t="s">
        <v>1494</v>
      </c>
      <c r="AN1817" s="59" t="s">
        <v>1385</v>
      </c>
      <c r="AO1817" s="59" t="s">
        <v>107</v>
      </c>
    </row>
    <row r="1818" spans="1:41" x14ac:dyDescent="0.15">
      <c r="A1818" s="59" t="s">
        <v>1910</v>
      </c>
      <c r="B1818" s="59" t="s">
        <v>1612</v>
      </c>
      <c r="C1818" s="59" t="s">
        <v>1613</v>
      </c>
      <c r="D1818" s="59" t="s">
        <v>1614</v>
      </c>
      <c r="E1818" s="59" t="s">
        <v>1615</v>
      </c>
      <c r="F1818" s="59" t="s">
        <v>1475</v>
      </c>
      <c r="G1818" s="59" t="s">
        <v>1406</v>
      </c>
      <c r="H1818" s="59" t="s">
        <v>1475</v>
      </c>
      <c r="I1818" s="59" t="s">
        <v>1406</v>
      </c>
      <c r="J1818" s="59" t="s">
        <v>1426</v>
      </c>
      <c r="K1818" s="59" t="s">
        <v>1616</v>
      </c>
      <c r="L1818" s="59" t="s">
        <v>1617</v>
      </c>
      <c r="M1818" s="59" t="s">
        <v>1618</v>
      </c>
      <c r="N1818" s="59" t="s">
        <v>1619</v>
      </c>
      <c r="O1818" s="59" t="s">
        <v>1620</v>
      </c>
      <c r="P1818" s="59" t="s">
        <v>1621</v>
      </c>
      <c r="Q1818" s="59" t="s">
        <v>1622</v>
      </c>
      <c r="R1818" s="59" t="s">
        <v>1623</v>
      </c>
      <c r="S1818" s="59" t="s">
        <v>1624</v>
      </c>
      <c r="T1818" s="59" t="s">
        <v>1625</v>
      </c>
      <c r="U1818" s="59" t="s">
        <v>1486</v>
      </c>
      <c r="V1818" s="59" t="s">
        <v>1487</v>
      </c>
      <c r="W1818" s="59" t="s">
        <v>1508</v>
      </c>
      <c r="X1818" s="59" t="s">
        <v>1487</v>
      </c>
      <c r="Y1818" s="59" t="s">
        <v>1490</v>
      </c>
      <c r="Z1818" s="59">
        <v>4.3600000000000003</v>
      </c>
      <c r="AA1818" s="59">
        <v>4.3600000000000003</v>
      </c>
      <c r="AB1818" s="59">
        <v>0</v>
      </c>
      <c r="AC1818" s="59">
        <v>4.3600000000000003</v>
      </c>
      <c r="AD1818" s="59">
        <v>0</v>
      </c>
      <c r="AE1818" s="59">
        <v>0</v>
      </c>
      <c r="AF1818" s="59" t="s">
        <v>1491</v>
      </c>
      <c r="AG1818" s="59" t="s">
        <v>1426</v>
      </c>
      <c r="AH1818" s="59" t="s">
        <v>1616</v>
      </c>
      <c r="AI1818" s="59" t="s">
        <v>1523</v>
      </c>
      <c r="AJ1818" s="59" t="s">
        <v>1486</v>
      </c>
      <c r="AK1818" s="59" t="s">
        <v>278</v>
      </c>
      <c r="AL1818" s="59" t="s">
        <v>1493</v>
      </c>
      <c r="AM1818" s="59" t="s">
        <v>1494</v>
      </c>
      <c r="AN1818" s="59" t="s">
        <v>1385</v>
      </c>
      <c r="AO1818" s="59" t="s">
        <v>107</v>
      </c>
    </row>
    <row r="1819" spans="1:41" x14ac:dyDescent="0.15">
      <c r="A1819" s="59" t="s">
        <v>1910</v>
      </c>
      <c r="B1819" s="59" t="s">
        <v>1612</v>
      </c>
      <c r="C1819" s="59" t="s">
        <v>1613</v>
      </c>
      <c r="D1819" s="59" t="s">
        <v>1614</v>
      </c>
      <c r="E1819" s="59" t="s">
        <v>1615</v>
      </c>
      <c r="F1819" s="59" t="s">
        <v>1475</v>
      </c>
      <c r="G1819" s="59" t="s">
        <v>1406</v>
      </c>
      <c r="H1819" s="59" t="s">
        <v>1475</v>
      </c>
      <c r="I1819" s="59" t="s">
        <v>1406</v>
      </c>
      <c r="J1819" s="59" t="s">
        <v>1426</v>
      </c>
      <c r="K1819" s="59" t="s">
        <v>1616</v>
      </c>
      <c r="L1819" s="59" t="s">
        <v>1617</v>
      </c>
      <c r="M1819" s="59" t="s">
        <v>1618</v>
      </c>
      <c r="N1819" s="59" t="s">
        <v>1619</v>
      </c>
      <c r="O1819" s="59" t="s">
        <v>1620</v>
      </c>
      <c r="P1819" s="59" t="s">
        <v>1621</v>
      </c>
      <c r="Q1819" s="59" t="s">
        <v>1622</v>
      </c>
      <c r="R1819" s="59" t="s">
        <v>1623</v>
      </c>
      <c r="S1819" s="59" t="s">
        <v>1624</v>
      </c>
      <c r="T1819" s="59" t="s">
        <v>1625</v>
      </c>
      <c r="U1819" s="59" t="s">
        <v>1486</v>
      </c>
      <c r="V1819" s="59" t="s">
        <v>1487</v>
      </c>
      <c r="W1819" s="59" t="s">
        <v>1509</v>
      </c>
      <c r="X1819" s="59" t="s">
        <v>1487</v>
      </c>
      <c r="Y1819" s="59" t="s">
        <v>1490</v>
      </c>
      <c r="Z1819" s="59">
        <v>15.72</v>
      </c>
      <c r="AA1819" s="59">
        <v>15.72</v>
      </c>
      <c r="AB1819" s="59">
        <v>0</v>
      </c>
      <c r="AC1819" s="59">
        <v>15.72</v>
      </c>
      <c r="AD1819" s="59">
        <v>0</v>
      </c>
      <c r="AE1819" s="59">
        <v>0</v>
      </c>
      <c r="AF1819" s="59" t="s">
        <v>1491</v>
      </c>
      <c r="AG1819" s="59" t="s">
        <v>1426</v>
      </c>
      <c r="AH1819" s="59" t="s">
        <v>1616</v>
      </c>
      <c r="AI1819" s="59" t="s">
        <v>1523</v>
      </c>
      <c r="AJ1819" s="59" t="s">
        <v>1486</v>
      </c>
      <c r="AK1819" s="59" t="s">
        <v>278</v>
      </c>
      <c r="AL1819" s="59" t="s">
        <v>1493</v>
      </c>
      <c r="AM1819" s="59" t="s">
        <v>1494</v>
      </c>
      <c r="AN1819" s="59" t="s">
        <v>1385</v>
      </c>
      <c r="AO1819" s="59" t="s">
        <v>107</v>
      </c>
    </row>
    <row r="1820" spans="1:41" x14ac:dyDescent="0.15">
      <c r="A1820" s="59" t="s">
        <v>1910</v>
      </c>
      <c r="B1820" s="59" t="s">
        <v>1612</v>
      </c>
      <c r="C1820" s="59" t="s">
        <v>1613</v>
      </c>
      <c r="D1820" s="59" t="s">
        <v>1614</v>
      </c>
      <c r="E1820" s="59" t="s">
        <v>1615</v>
      </c>
      <c r="F1820" s="59" t="s">
        <v>1475</v>
      </c>
      <c r="G1820" s="59" t="s">
        <v>1406</v>
      </c>
      <c r="H1820" s="59" t="s">
        <v>1475</v>
      </c>
      <c r="I1820" s="59" t="s">
        <v>1406</v>
      </c>
      <c r="J1820" s="59" t="s">
        <v>1426</v>
      </c>
      <c r="K1820" s="59" t="s">
        <v>1616</v>
      </c>
      <c r="L1820" s="59" t="s">
        <v>1617</v>
      </c>
      <c r="M1820" s="59" t="s">
        <v>1618</v>
      </c>
      <c r="N1820" s="59" t="s">
        <v>1619</v>
      </c>
      <c r="O1820" s="59" t="s">
        <v>1620</v>
      </c>
      <c r="P1820" s="59" t="s">
        <v>1621</v>
      </c>
      <c r="Q1820" s="59" t="s">
        <v>1622</v>
      </c>
      <c r="R1820" s="59" t="s">
        <v>1623</v>
      </c>
      <c r="S1820" s="59" t="s">
        <v>1624</v>
      </c>
      <c r="T1820" s="59" t="s">
        <v>1625</v>
      </c>
      <c r="U1820" s="59" t="s">
        <v>1486</v>
      </c>
      <c r="V1820" s="59" t="s">
        <v>1487</v>
      </c>
      <c r="W1820" s="59" t="s">
        <v>1488</v>
      </c>
      <c r="X1820" s="59" t="s">
        <v>1510</v>
      </c>
      <c r="Y1820" s="59" t="s">
        <v>1490</v>
      </c>
      <c r="Z1820" s="59">
        <v>0.01</v>
      </c>
      <c r="AA1820" s="59">
        <v>0.01</v>
      </c>
      <c r="AB1820" s="59">
        <v>0</v>
      </c>
      <c r="AC1820" s="59">
        <v>0.01</v>
      </c>
      <c r="AD1820" s="59">
        <v>0</v>
      </c>
      <c r="AE1820" s="59">
        <v>0</v>
      </c>
      <c r="AF1820" s="59" t="s">
        <v>1491</v>
      </c>
      <c r="AG1820" s="59" t="s">
        <v>1426</v>
      </c>
      <c r="AH1820" s="59" t="s">
        <v>1616</v>
      </c>
      <c r="AI1820" s="59" t="s">
        <v>1523</v>
      </c>
      <c r="AJ1820" s="59" t="s">
        <v>1486</v>
      </c>
      <c r="AK1820" s="59" t="s">
        <v>278</v>
      </c>
      <c r="AL1820" s="59" t="s">
        <v>1493</v>
      </c>
      <c r="AM1820" s="59" t="s">
        <v>1494</v>
      </c>
      <c r="AN1820" s="59" t="s">
        <v>1385</v>
      </c>
      <c r="AO1820" s="59" t="s">
        <v>107</v>
      </c>
    </row>
    <row r="1821" spans="1:41" x14ac:dyDescent="0.15">
      <c r="A1821" s="59" t="s">
        <v>1910</v>
      </c>
      <c r="B1821" s="59" t="s">
        <v>1626</v>
      </c>
      <c r="C1821" s="59" t="s">
        <v>1627</v>
      </c>
      <c r="D1821" s="59" t="s">
        <v>1614</v>
      </c>
      <c r="E1821" s="59" t="s">
        <v>1615</v>
      </c>
      <c r="F1821" s="59" t="s">
        <v>1475</v>
      </c>
      <c r="G1821" s="59" t="s">
        <v>1406</v>
      </c>
      <c r="H1821" s="59" t="s">
        <v>1475</v>
      </c>
      <c r="I1821" s="59" t="s">
        <v>1406</v>
      </c>
      <c r="J1821" s="59" t="s">
        <v>1426</v>
      </c>
      <c r="K1821" s="59" t="s">
        <v>1616</v>
      </c>
      <c r="L1821" s="59" t="s">
        <v>1628</v>
      </c>
      <c r="M1821" s="59" t="s">
        <v>1618</v>
      </c>
      <c r="N1821" s="59" t="s">
        <v>1619</v>
      </c>
      <c r="O1821" s="59" t="s">
        <v>1620</v>
      </c>
      <c r="P1821" s="59" t="s">
        <v>1621</v>
      </c>
      <c r="Q1821" s="59" t="s">
        <v>1622</v>
      </c>
      <c r="R1821" s="59" t="s">
        <v>1623</v>
      </c>
      <c r="S1821" s="59" t="s">
        <v>1629</v>
      </c>
      <c r="T1821" s="59" t="s">
        <v>1630</v>
      </c>
      <c r="U1821" s="59" t="s">
        <v>1486</v>
      </c>
      <c r="V1821" s="59" t="s">
        <v>1487</v>
      </c>
      <c r="W1821" s="59" t="s">
        <v>1508</v>
      </c>
      <c r="X1821" s="59" t="s">
        <v>1487</v>
      </c>
      <c r="Y1821" s="59" t="s">
        <v>1490</v>
      </c>
      <c r="Z1821" s="59">
        <v>21.61</v>
      </c>
      <c r="AA1821" s="59">
        <v>21.61</v>
      </c>
      <c r="AB1821" s="59">
        <v>0</v>
      </c>
      <c r="AC1821" s="59">
        <v>21.61</v>
      </c>
      <c r="AD1821" s="59">
        <v>0</v>
      </c>
      <c r="AE1821" s="59">
        <v>0</v>
      </c>
      <c r="AF1821" s="59" t="s">
        <v>1491</v>
      </c>
      <c r="AG1821" s="59" t="s">
        <v>1426</v>
      </c>
      <c r="AH1821" s="59" t="s">
        <v>1616</v>
      </c>
      <c r="AI1821" s="59" t="s">
        <v>1523</v>
      </c>
      <c r="AJ1821" s="59" t="s">
        <v>1486</v>
      </c>
      <c r="AK1821" s="59" t="s">
        <v>278</v>
      </c>
      <c r="AL1821" s="59" t="s">
        <v>1493</v>
      </c>
      <c r="AM1821" s="59" t="s">
        <v>1494</v>
      </c>
      <c r="AN1821" s="59" t="s">
        <v>1385</v>
      </c>
      <c r="AO1821" s="59" t="s">
        <v>107</v>
      </c>
    </row>
    <row r="1822" spans="1:41" x14ac:dyDescent="0.15">
      <c r="A1822" s="59" t="s">
        <v>1910</v>
      </c>
      <c r="B1822" s="59" t="s">
        <v>1626</v>
      </c>
      <c r="C1822" s="59" t="s">
        <v>1627</v>
      </c>
      <c r="D1822" s="59" t="s">
        <v>1614</v>
      </c>
      <c r="E1822" s="59" t="s">
        <v>1615</v>
      </c>
      <c r="F1822" s="59" t="s">
        <v>1475</v>
      </c>
      <c r="G1822" s="59" t="s">
        <v>1406</v>
      </c>
      <c r="H1822" s="59" t="s">
        <v>1475</v>
      </c>
      <c r="I1822" s="59" t="s">
        <v>1406</v>
      </c>
      <c r="J1822" s="59" t="s">
        <v>1426</v>
      </c>
      <c r="K1822" s="59" t="s">
        <v>1616</v>
      </c>
      <c r="L1822" s="59" t="s">
        <v>1628</v>
      </c>
      <c r="M1822" s="59" t="s">
        <v>1618</v>
      </c>
      <c r="N1822" s="59" t="s">
        <v>1619</v>
      </c>
      <c r="O1822" s="59" t="s">
        <v>1620</v>
      </c>
      <c r="P1822" s="59" t="s">
        <v>1621</v>
      </c>
      <c r="Q1822" s="59" t="s">
        <v>1622</v>
      </c>
      <c r="R1822" s="59" t="s">
        <v>1623</v>
      </c>
      <c r="S1822" s="59" t="s">
        <v>1629</v>
      </c>
      <c r="T1822" s="59" t="s">
        <v>1630</v>
      </c>
      <c r="U1822" s="59" t="s">
        <v>1486</v>
      </c>
      <c r="V1822" s="59" t="s">
        <v>1487</v>
      </c>
      <c r="W1822" s="59" t="s">
        <v>1509</v>
      </c>
      <c r="X1822" s="59" t="s">
        <v>1487</v>
      </c>
      <c r="Y1822" s="59" t="s">
        <v>1490</v>
      </c>
      <c r="Z1822" s="59">
        <v>988.07</v>
      </c>
      <c r="AA1822" s="59">
        <v>988.07</v>
      </c>
      <c r="AB1822" s="59">
        <v>0</v>
      </c>
      <c r="AC1822" s="59">
        <v>988.07</v>
      </c>
      <c r="AD1822" s="59">
        <v>0</v>
      </c>
      <c r="AE1822" s="59">
        <v>0</v>
      </c>
      <c r="AF1822" s="59" t="s">
        <v>1491</v>
      </c>
      <c r="AG1822" s="59" t="s">
        <v>1426</v>
      </c>
      <c r="AH1822" s="59" t="s">
        <v>1616</v>
      </c>
      <c r="AI1822" s="59" t="s">
        <v>1523</v>
      </c>
      <c r="AJ1822" s="59" t="s">
        <v>1486</v>
      </c>
      <c r="AK1822" s="59" t="s">
        <v>278</v>
      </c>
      <c r="AL1822" s="59" t="s">
        <v>1493</v>
      </c>
      <c r="AM1822" s="59" t="s">
        <v>1494</v>
      </c>
      <c r="AN1822" s="59" t="s">
        <v>1385</v>
      </c>
      <c r="AO1822" s="59" t="s">
        <v>107</v>
      </c>
    </row>
    <row r="1823" spans="1:41" x14ac:dyDescent="0.15">
      <c r="A1823" s="59" t="s">
        <v>1910</v>
      </c>
      <c r="B1823" s="59" t="s">
        <v>1626</v>
      </c>
      <c r="C1823" s="59" t="s">
        <v>1627</v>
      </c>
      <c r="D1823" s="59" t="s">
        <v>1614</v>
      </c>
      <c r="E1823" s="59" t="s">
        <v>1615</v>
      </c>
      <c r="F1823" s="59" t="s">
        <v>1475</v>
      </c>
      <c r="G1823" s="59" t="s">
        <v>1406</v>
      </c>
      <c r="H1823" s="59" t="s">
        <v>1475</v>
      </c>
      <c r="I1823" s="59" t="s">
        <v>1406</v>
      </c>
      <c r="J1823" s="59" t="s">
        <v>1426</v>
      </c>
      <c r="K1823" s="59" t="s">
        <v>1616</v>
      </c>
      <c r="L1823" s="59" t="s">
        <v>1628</v>
      </c>
      <c r="M1823" s="59" t="s">
        <v>1618</v>
      </c>
      <c r="N1823" s="59" t="s">
        <v>1619</v>
      </c>
      <c r="O1823" s="59" t="s">
        <v>1620</v>
      </c>
      <c r="P1823" s="59" t="s">
        <v>1621</v>
      </c>
      <c r="Q1823" s="59" t="s">
        <v>1622</v>
      </c>
      <c r="R1823" s="59" t="s">
        <v>1623</v>
      </c>
      <c r="S1823" s="59" t="s">
        <v>1629</v>
      </c>
      <c r="T1823" s="59" t="s">
        <v>1630</v>
      </c>
      <c r="U1823" s="59" t="s">
        <v>1486</v>
      </c>
      <c r="V1823" s="59" t="s">
        <v>1487</v>
      </c>
      <c r="W1823" s="59" t="s">
        <v>1488</v>
      </c>
      <c r="X1823" s="59" t="s">
        <v>1511</v>
      </c>
      <c r="Y1823" s="59" t="s">
        <v>1490</v>
      </c>
      <c r="Z1823" s="59">
        <v>18.95</v>
      </c>
      <c r="AA1823" s="59">
        <v>18.95</v>
      </c>
      <c r="AB1823" s="59">
        <v>0</v>
      </c>
      <c r="AC1823" s="59">
        <v>18.95</v>
      </c>
      <c r="AD1823" s="59">
        <v>0</v>
      </c>
      <c r="AE1823" s="59">
        <v>0</v>
      </c>
      <c r="AF1823" s="59" t="s">
        <v>1491</v>
      </c>
      <c r="AG1823" s="59" t="s">
        <v>1426</v>
      </c>
      <c r="AH1823" s="59" t="s">
        <v>1616</v>
      </c>
      <c r="AI1823" s="59" t="s">
        <v>1523</v>
      </c>
      <c r="AJ1823" s="59" t="s">
        <v>1486</v>
      </c>
      <c r="AK1823" s="59" t="s">
        <v>278</v>
      </c>
      <c r="AL1823" s="59" t="s">
        <v>1493</v>
      </c>
      <c r="AM1823" s="59" t="s">
        <v>1494</v>
      </c>
      <c r="AN1823" s="59" t="s">
        <v>1385</v>
      </c>
      <c r="AO1823" s="59" t="s">
        <v>107</v>
      </c>
    </row>
    <row r="1824" spans="1:41" x14ac:dyDescent="0.15">
      <c r="A1824" s="59" t="s">
        <v>1910</v>
      </c>
      <c r="B1824" s="59" t="s">
        <v>1819</v>
      </c>
      <c r="C1824" s="59" t="s">
        <v>1820</v>
      </c>
      <c r="D1824" s="59" t="s">
        <v>1614</v>
      </c>
      <c r="E1824" s="59" t="s">
        <v>1615</v>
      </c>
      <c r="F1824" s="59" t="s">
        <v>1475</v>
      </c>
      <c r="G1824" s="59" t="s">
        <v>1406</v>
      </c>
      <c r="H1824" s="59" t="s">
        <v>1475</v>
      </c>
      <c r="I1824" s="59" t="s">
        <v>1406</v>
      </c>
      <c r="J1824" s="59" t="s">
        <v>1426</v>
      </c>
      <c r="K1824" s="59" t="s">
        <v>1616</v>
      </c>
      <c r="L1824" s="59" t="s">
        <v>1821</v>
      </c>
      <c r="M1824" s="59" t="s">
        <v>1618</v>
      </c>
      <c r="N1824" s="59" t="s">
        <v>1619</v>
      </c>
      <c r="O1824" s="59" t="s">
        <v>1620</v>
      </c>
      <c r="P1824" s="59" t="s">
        <v>1621</v>
      </c>
      <c r="Q1824" s="59" t="s">
        <v>1622</v>
      </c>
      <c r="R1824" s="59" t="s">
        <v>1623</v>
      </c>
      <c r="S1824" s="59" t="s">
        <v>1822</v>
      </c>
      <c r="T1824" s="59" t="s">
        <v>1823</v>
      </c>
      <c r="U1824" s="59" t="s">
        <v>1486</v>
      </c>
      <c r="V1824" s="59" t="s">
        <v>1487</v>
      </c>
      <c r="W1824" s="59" t="s">
        <v>1509</v>
      </c>
      <c r="X1824" s="59" t="s">
        <v>1487</v>
      </c>
      <c r="Y1824" s="59" t="s">
        <v>1490</v>
      </c>
      <c r="Z1824" s="59">
        <v>825.73</v>
      </c>
      <c r="AA1824" s="59">
        <v>825.73</v>
      </c>
      <c r="AB1824" s="59">
        <v>0</v>
      </c>
      <c r="AC1824" s="59">
        <v>825.73</v>
      </c>
      <c r="AD1824" s="59">
        <v>0</v>
      </c>
      <c r="AE1824" s="59">
        <v>0</v>
      </c>
      <c r="AF1824" s="59" t="s">
        <v>1491</v>
      </c>
      <c r="AG1824" s="59" t="s">
        <v>1426</v>
      </c>
      <c r="AH1824" s="59" t="s">
        <v>1616</v>
      </c>
      <c r="AI1824" s="59" t="s">
        <v>1523</v>
      </c>
      <c r="AJ1824" s="59" t="s">
        <v>1486</v>
      </c>
      <c r="AK1824" s="59" t="s">
        <v>278</v>
      </c>
      <c r="AL1824" s="59" t="s">
        <v>1493</v>
      </c>
      <c r="AM1824" s="59" t="s">
        <v>1494</v>
      </c>
      <c r="AN1824" s="59" t="s">
        <v>1385</v>
      </c>
      <c r="AO1824" s="59" t="s">
        <v>107</v>
      </c>
    </row>
    <row r="1825" spans="1:41" x14ac:dyDescent="0.15">
      <c r="A1825" s="59" t="s">
        <v>1910</v>
      </c>
      <c r="B1825" s="59" t="s">
        <v>1819</v>
      </c>
      <c r="C1825" s="59" t="s">
        <v>1820</v>
      </c>
      <c r="D1825" s="59" t="s">
        <v>1614</v>
      </c>
      <c r="E1825" s="59" t="s">
        <v>1615</v>
      </c>
      <c r="F1825" s="59" t="s">
        <v>1475</v>
      </c>
      <c r="G1825" s="59" t="s">
        <v>1406</v>
      </c>
      <c r="H1825" s="59" t="s">
        <v>1475</v>
      </c>
      <c r="I1825" s="59" t="s">
        <v>1406</v>
      </c>
      <c r="J1825" s="59" t="s">
        <v>1426</v>
      </c>
      <c r="K1825" s="59" t="s">
        <v>1616</v>
      </c>
      <c r="L1825" s="59" t="s">
        <v>1821</v>
      </c>
      <c r="M1825" s="59" t="s">
        <v>1618</v>
      </c>
      <c r="N1825" s="59" t="s">
        <v>1619</v>
      </c>
      <c r="O1825" s="59" t="s">
        <v>1620</v>
      </c>
      <c r="P1825" s="59" t="s">
        <v>1621</v>
      </c>
      <c r="Q1825" s="59" t="s">
        <v>1622</v>
      </c>
      <c r="R1825" s="59" t="s">
        <v>1623</v>
      </c>
      <c r="S1825" s="59" t="s">
        <v>1822</v>
      </c>
      <c r="T1825" s="59" t="s">
        <v>1823</v>
      </c>
      <c r="U1825" s="59" t="s">
        <v>1486</v>
      </c>
      <c r="V1825" s="59" t="s">
        <v>1487</v>
      </c>
      <c r="W1825" s="59" t="s">
        <v>1488</v>
      </c>
      <c r="X1825" s="59" t="s">
        <v>1511</v>
      </c>
      <c r="Y1825" s="59" t="s">
        <v>1490</v>
      </c>
      <c r="Z1825" s="59">
        <v>5.24</v>
      </c>
      <c r="AA1825" s="59">
        <v>5.24</v>
      </c>
      <c r="AB1825" s="59">
        <v>0</v>
      </c>
      <c r="AC1825" s="59">
        <v>5.24</v>
      </c>
      <c r="AD1825" s="59">
        <v>0</v>
      </c>
      <c r="AE1825" s="59">
        <v>0</v>
      </c>
      <c r="AF1825" s="59" t="s">
        <v>1491</v>
      </c>
      <c r="AG1825" s="59" t="s">
        <v>1426</v>
      </c>
      <c r="AH1825" s="59" t="s">
        <v>1616</v>
      </c>
      <c r="AI1825" s="59" t="s">
        <v>1523</v>
      </c>
      <c r="AJ1825" s="59" t="s">
        <v>1486</v>
      </c>
      <c r="AK1825" s="59" t="s">
        <v>278</v>
      </c>
      <c r="AL1825" s="59" t="s">
        <v>1493</v>
      </c>
      <c r="AM1825" s="59" t="s">
        <v>1494</v>
      </c>
      <c r="AN1825" s="59" t="s">
        <v>1385</v>
      </c>
      <c r="AO1825" s="59" t="s">
        <v>107</v>
      </c>
    </row>
    <row r="1826" spans="1:41" x14ac:dyDescent="0.15">
      <c r="A1826" s="59" t="s">
        <v>1910</v>
      </c>
      <c r="B1826" s="59" t="s">
        <v>1824</v>
      </c>
      <c r="C1826" s="59" t="s">
        <v>1825</v>
      </c>
      <c r="D1826" s="59" t="s">
        <v>1614</v>
      </c>
      <c r="E1826" s="59" t="s">
        <v>1615</v>
      </c>
      <c r="F1826" s="59" t="s">
        <v>1475</v>
      </c>
      <c r="G1826" s="59" t="s">
        <v>1406</v>
      </c>
      <c r="H1826" s="59" t="s">
        <v>1475</v>
      </c>
      <c r="I1826" s="59" t="s">
        <v>1406</v>
      </c>
      <c r="J1826" s="59" t="s">
        <v>1426</v>
      </c>
      <c r="K1826" s="59" t="s">
        <v>1616</v>
      </c>
      <c r="L1826" s="59" t="s">
        <v>1826</v>
      </c>
      <c r="M1826" s="59" t="s">
        <v>1618</v>
      </c>
      <c r="N1826" s="59" t="s">
        <v>1619</v>
      </c>
      <c r="O1826" s="59" t="s">
        <v>1620</v>
      </c>
      <c r="P1826" s="59" t="s">
        <v>1621</v>
      </c>
      <c r="Q1826" s="59" t="s">
        <v>1622</v>
      </c>
      <c r="R1826" s="59" t="s">
        <v>1623</v>
      </c>
      <c r="S1826" s="59" t="s">
        <v>1827</v>
      </c>
      <c r="T1826" s="59" t="s">
        <v>1828</v>
      </c>
      <c r="U1826" s="59" t="s">
        <v>1486</v>
      </c>
      <c r="V1826" s="59" t="s">
        <v>1487</v>
      </c>
      <c r="W1826" s="59" t="s">
        <v>1509</v>
      </c>
      <c r="X1826" s="59" t="s">
        <v>1487</v>
      </c>
      <c r="Y1826" s="59" t="s">
        <v>1490</v>
      </c>
      <c r="Z1826" s="59">
        <v>164.07</v>
      </c>
      <c r="AA1826" s="59">
        <v>164.07</v>
      </c>
      <c r="AB1826" s="59">
        <v>0</v>
      </c>
      <c r="AC1826" s="59">
        <v>164.07</v>
      </c>
      <c r="AD1826" s="59">
        <v>0</v>
      </c>
      <c r="AE1826" s="59">
        <v>0</v>
      </c>
      <c r="AF1826" s="59" t="s">
        <v>1491</v>
      </c>
      <c r="AG1826" s="59" t="s">
        <v>1426</v>
      </c>
      <c r="AH1826" s="59" t="s">
        <v>1616</v>
      </c>
      <c r="AI1826" s="59" t="s">
        <v>1523</v>
      </c>
      <c r="AJ1826" s="59" t="s">
        <v>1486</v>
      </c>
      <c r="AK1826" s="59" t="s">
        <v>278</v>
      </c>
      <c r="AL1826" s="59" t="s">
        <v>1493</v>
      </c>
      <c r="AM1826" s="59" t="s">
        <v>1494</v>
      </c>
      <c r="AN1826" s="59" t="s">
        <v>1385</v>
      </c>
      <c r="AO1826" s="59" t="s">
        <v>107</v>
      </c>
    </row>
    <row r="1827" spans="1:41" x14ac:dyDescent="0.15">
      <c r="A1827" s="59" t="s">
        <v>1910</v>
      </c>
      <c r="B1827" s="59" t="s">
        <v>1824</v>
      </c>
      <c r="C1827" s="59" t="s">
        <v>1825</v>
      </c>
      <c r="D1827" s="59" t="s">
        <v>1614</v>
      </c>
      <c r="E1827" s="59" t="s">
        <v>1615</v>
      </c>
      <c r="F1827" s="59" t="s">
        <v>1475</v>
      </c>
      <c r="G1827" s="59" t="s">
        <v>1406</v>
      </c>
      <c r="H1827" s="59" t="s">
        <v>1475</v>
      </c>
      <c r="I1827" s="59" t="s">
        <v>1406</v>
      </c>
      <c r="J1827" s="59" t="s">
        <v>1426</v>
      </c>
      <c r="K1827" s="59" t="s">
        <v>1616</v>
      </c>
      <c r="L1827" s="59" t="s">
        <v>1826</v>
      </c>
      <c r="M1827" s="59" t="s">
        <v>1618</v>
      </c>
      <c r="N1827" s="59" t="s">
        <v>1619</v>
      </c>
      <c r="O1827" s="59" t="s">
        <v>1620</v>
      </c>
      <c r="P1827" s="59" t="s">
        <v>1621</v>
      </c>
      <c r="Q1827" s="59" t="s">
        <v>1622</v>
      </c>
      <c r="R1827" s="59" t="s">
        <v>1623</v>
      </c>
      <c r="S1827" s="59" t="s">
        <v>1827</v>
      </c>
      <c r="T1827" s="59" t="s">
        <v>1828</v>
      </c>
      <c r="U1827" s="59" t="s">
        <v>1486</v>
      </c>
      <c r="V1827" s="59" t="s">
        <v>1487</v>
      </c>
      <c r="W1827" s="59" t="s">
        <v>1488</v>
      </c>
      <c r="X1827" s="59" t="s">
        <v>1511</v>
      </c>
      <c r="Y1827" s="59" t="s">
        <v>1490</v>
      </c>
      <c r="Z1827" s="59">
        <v>11.62</v>
      </c>
      <c r="AA1827" s="59">
        <v>11.62</v>
      </c>
      <c r="AB1827" s="59">
        <v>0</v>
      </c>
      <c r="AC1827" s="59">
        <v>11.62</v>
      </c>
      <c r="AD1827" s="59">
        <v>0</v>
      </c>
      <c r="AE1827" s="59">
        <v>0</v>
      </c>
      <c r="AF1827" s="59" t="s">
        <v>1491</v>
      </c>
      <c r="AG1827" s="59" t="s">
        <v>1426</v>
      </c>
      <c r="AH1827" s="59" t="s">
        <v>1616</v>
      </c>
      <c r="AI1827" s="59" t="s">
        <v>1523</v>
      </c>
      <c r="AJ1827" s="59" t="s">
        <v>1486</v>
      </c>
      <c r="AK1827" s="59" t="s">
        <v>278</v>
      </c>
      <c r="AL1827" s="59" t="s">
        <v>1493</v>
      </c>
      <c r="AM1827" s="59" t="s">
        <v>1494</v>
      </c>
      <c r="AN1827" s="59" t="s">
        <v>1385</v>
      </c>
      <c r="AO1827" s="59" t="s">
        <v>107</v>
      </c>
    </row>
    <row r="1828" spans="1:41" x14ac:dyDescent="0.15">
      <c r="A1828" s="59" t="s">
        <v>1910</v>
      </c>
      <c r="B1828" s="59" t="s">
        <v>1631</v>
      </c>
      <c r="C1828" s="59" t="s">
        <v>1632</v>
      </c>
      <c r="D1828" s="59" t="s">
        <v>1614</v>
      </c>
      <c r="E1828" s="59" t="s">
        <v>1615</v>
      </c>
      <c r="F1828" s="59" t="s">
        <v>1475</v>
      </c>
      <c r="G1828" s="59" t="s">
        <v>1406</v>
      </c>
      <c r="H1828" s="59" t="s">
        <v>1475</v>
      </c>
      <c r="I1828" s="59" t="s">
        <v>1406</v>
      </c>
      <c r="J1828" s="59" t="s">
        <v>1426</v>
      </c>
      <c r="K1828" s="59" t="s">
        <v>1616</v>
      </c>
      <c r="L1828" s="59" t="s">
        <v>1633</v>
      </c>
      <c r="M1828" s="59" t="s">
        <v>1618</v>
      </c>
      <c r="N1828" s="59" t="s">
        <v>1619</v>
      </c>
      <c r="O1828" s="59" t="s">
        <v>1620</v>
      </c>
      <c r="P1828" s="59" t="s">
        <v>1621</v>
      </c>
      <c r="Q1828" s="59" t="s">
        <v>1622</v>
      </c>
      <c r="R1828" s="59" t="s">
        <v>1623</v>
      </c>
      <c r="S1828" s="59" t="s">
        <v>1634</v>
      </c>
      <c r="T1828" s="59" t="s">
        <v>1635</v>
      </c>
      <c r="U1828" s="59" t="s">
        <v>1486</v>
      </c>
      <c r="V1828" s="59" t="s">
        <v>1487</v>
      </c>
      <c r="W1828" s="59" t="s">
        <v>1508</v>
      </c>
      <c r="X1828" s="59" t="s">
        <v>1487</v>
      </c>
      <c r="Y1828" s="59" t="s">
        <v>1490</v>
      </c>
      <c r="Z1828" s="59">
        <v>1.79</v>
      </c>
      <c r="AA1828" s="59">
        <v>1.79</v>
      </c>
      <c r="AB1828" s="59">
        <v>0</v>
      </c>
      <c r="AC1828" s="59">
        <v>1.79</v>
      </c>
      <c r="AD1828" s="59">
        <v>0</v>
      </c>
      <c r="AE1828" s="59">
        <v>0</v>
      </c>
      <c r="AF1828" s="59" t="s">
        <v>1491</v>
      </c>
      <c r="AG1828" s="59" t="s">
        <v>1426</v>
      </c>
      <c r="AH1828" s="59" t="s">
        <v>1616</v>
      </c>
      <c r="AI1828" s="59" t="s">
        <v>1523</v>
      </c>
      <c r="AJ1828" s="59" t="s">
        <v>1486</v>
      </c>
      <c r="AK1828" s="59" t="s">
        <v>278</v>
      </c>
      <c r="AL1828" s="59" t="s">
        <v>1493</v>
      </c>
      <c r="AM1828" s="59" t="s">
        <v>1494</v>
      </c>
      <c r="AN1828" s="59" t="s">
        <v>1385</v>
      </c>
      <c r="AO1828" s="59" t="s">
        <v>107</v>
      </c>
    </row>
    <row r="1829" spans="1:41" x14ac:dyDescent="0.15">
      <c r="A1829" s="59" t="s">
        <v>1910</v>
      </c>
      <c r="B1829" s="59" t="s">
        <v>1631</v>
      </c>
      <c r="C1829" s="59" t="s">
        <v>1632</v>
      </c>
      <c r="D1829" s="59" t="s">
        <v>1614</v>
      </c>
      <c r="E1829" s="59" t="s">
        <v>1615</v>
      </c>
      <c r="F1829" s="59" t="s">
        <v>1475</v>
      </c>
      <c r="G1829" s="59" t="s">
        <v>1406</v>
      </c>
      <c r="H1829" s="59" t="s">
        <v>1475</v>
      </c>
      <c r="I1829" s="59" t="s">
        <v>1406</v>
      </c>
      <c r="J1829" s="59" t="s">
        <v>1426</v>
      </c>
      <c r="K1829" s="59" t="s">
        <v>1616</v>
      </c>
      <c r="L1829" s="59" t="s">
        <v>1633</v>
      </c>
      <c r="M1829" s="59" t="s">
        <v>1618</v>
      </c>
      <c r="N1829" s="59" t="s">
        <v>1619</v>
      </c>
      <c r="O1829" s="59" t="s">
        <v>1620</v>
      </c>
      <c r="P1829" s="59" t="s">
        <v>1621</v>
      </c>
      <c r="Q1829" s="59" t="s">
        <v>1622</v>
      </c>
      <c r="R1829" s="59" t="s">
        <v>1623</v>
      </c>
      <c r="S1829" s="59" t="s">
        <v>1634</v>
      </c>
      <c r="T1829" s="59" t="s">
        <v>1635</v>
      </c>
      <c r="U1829" s="59" t="s">
        <v>1486</v>
      </c>
      <c r="V1829" s="59" t="s">
        <v>1487</v>
      </c>
      <c r="W1829" s="59" t="s">
        <v>1509</v>
      </c>
      <c r="X1829" s="59" t="s">
        <v>1487</v>
      </c>
      <c r="Y1829" s="59" t="s">
        <v>1490</v>
      </c>
      <c r="Z1829" s="59">
        <v>78.84</v>
      </c>
      <c r="AA1829" s="59">
        <v>78.84</v>
      </c>
      <c r="AB1829" s="59">
        <v>0</v>
      </c>
      <c r="AC1829" s="59">
        <v>78.84</v>
      </c>
      <c r="AD1829" s="59">
        <v>0</v>
      </c>
      <c r="AE1829" s="59">
        <v>0</v>
      </c>
      <c r="AF1829" s="59" t="s">
        <v>1491</v>
      </c>
      <c r="AG1829" s="59" t="s">
        <v>1426</v>
      </c>
      <c r="AH1829" s="59" t="s">
        <v>1616</v>
      </c>
      <c r="AI1829" s="59" t="s">
        <v>1523</v>
      </c>
      <c r="AJ1829" s="59" t="s">
        <v>1486</v>
      </c>
      <c r="AK1829" s="59" t="s">
        <v>278</v>
      </c>
      <c r="AL1829" s="59" t="s">
        <v>1493</v>
      </c>
      <c r="AM1829" s="59" t="s">
        <v>1494</v>
      </c>
      <c r="AN1829" s="59" t="s">
        <v>1385</v>
      </c>
      <c r="AO1829" s="59" t="s">
        <v>107</v>
      </c>
    </row>
    <row r="1830" spans="1:41" x14ac:dyDescent="0.15">
      <c r="A1830" s="59" t="s">
        <v>1910</v>
      </c>
      <c r="B1830" s="59" t="s">
        <v>1631</v>
      </c>
      <c r="C1830" s="59" t="s">
        <v>1632</v>
      </c>
      <c r="D1830" s="59" t="s">
        <v>1614</v>
      </c>
      <c r="E1830" s="59" t="s">
        <v>1615</v>
      </c>
      <c r="F1830" s="59" t="s">
        <v>1475</v>
      </c>
      <c r="G1830" s="59" t="s">
        <v>1406</v>
      </c>
      <c r="H1830" s="59" t="s">
        <v>1475</v>
      </c>
      <c r="I1830" s="59" t="s">
        <v>1406</v>
      </c>
      <c r="J1830" s="59" t="s">
        <v>1426</v>
      </c>
      <c r="K1830" s="59" t="s">
        <v>1616</v>
      </c>
      <c r="L1830" s="59" t="s">
        <v>1633</v>
      </c>
      <c r="M1830" s="59" t="s">
        <v>1618</v>
      </c>
      <c r="N1830" s="59" t="s">
        <v>1619</v>
      </c>
      <c r="O1830" s="59" t="s">
        <v>1620</v>
      </c>
      <c r="P1830" s="59" t="s">
        <v>1621</v>
      </c>
      <c r="Q1830" s="59" t="s">
        <v>1622</v>
      </c>
      <c r="R1830" s="59" t="s">
        <v>1623</v>
      </c>
      <c r="S1830" s="59" t="s">
        <v>1634</v>
      </c>
      <c r="T1830" s="59" t="s">
        <v>1635</v>
      </c>
      <c r="U1830" s="59" t="s">
        <v>1486</v>
      </c>
      <c r="V1830" s="59" t="s">
        <v>1487</v>
      </c>
      <c r="W1830" s="59" t="s">
        <v>1488</v>
      </c>
      <c r="X1830" s="59" t="s">
        <v>1511</v>
      </c>
      <c r="Y1830" s="59" t="s">
        <v>1490</v>
      </c>
      <c r="Z1830" s="59">
        <v>2.27</v>
      </c>
      <c r="AA1830" s="59">
        <v>2.27</v>
      </c>
      <c r="AB1830" s="59">
        <v>0</v>
      </c>
      <c r="AC1830" s="59">
        <v>2.27</v>
      </c>
      <c r="AD1830" s="59">
        <v>0</v>
      </c>
      <c r="AE1830" s="59">
        <v>0</v>
      </c>
      <c r="AF1830" s="59" t="s">
        <v>1491</v>
      </c>
      <c r="AG1830" s="59" t="s">
        <v>1426</v>
      </c>
      <c r="AH1830" s="59" t="s">
        <v>1616</v>
      </c>
      <c r="AI1830" s="59" t="s">
        <v>1523</v>
      </c>
      <c r="AJ1830" s="59" t="s">
        <v>1486</v>
      </c>
      <c r="AK1830" s="59" t="s">
        <v>278</v>
      </c>
      <c r="AL1830" s="59" t="s">
        <v>1493</v>
      </c>
      <c r="AM1830" s="59" t="s">
        <v>1494</v>
      </c>
      <c r="AN1830" s="59" t="s">
        <v>1385</v>
      </c>
      <c r="AO1830" s="59" t="s">
        <v>107</v>
      </c>
    </row>
    <row r="1831" spans="1:41" x14ac:dyDescent="0.15">
      <c r="A1831" s="59" t="s">
        <v>1910</v>
      </c>
      <c r="B1831" s="59" t="s">
        <v>1636</v>
      </c>
      <c r="C1831" s="59" t="s">
        <v>1637</v>
      </c>
      <c r="D1831" s="59" t="s">
        <v>1638</v>
      </c>
      <c r="E1831" s="59" t="s">
        <v>1639</v>
      </c>
      <c r="F1831" s="59" t="s">
        <v>1475</v>
      </c>
      <c r="G1831" s="59" t="s">
        <v>1406</v>
      </c>
      <c r="H1831" s="59" t="s">
        <v>1475</v>
      </c>
      <c r="I1831" s="59" t="s">
        <v>1406</v>
      </c>
      <c r="J1831" s="59" t="s">
        <v>727</v>
      </c>
      <c r="K1831" s="59" t="s">
        <v>1640</v>
      </c>
      <c r="L1831" s="59" t="s">
        <v>1641</v>
      </c>
      <c r="M1831" s="59" t="s">
        <v>1478</v>
      </c>
      <c r="N1831" s="59" t="s">
        <v>1479</v>
      </c>
      <c r="O1831" s="59" t="s">
        <v>1480</v>
      </c>
      <c r="P1831" s="59" t="s">
        <v>1481</v>
      </c>
      <c r="Q1831" s="59" t="s">
        <v>1482</v>
      </c>
      <c r="R1831" s="59" t="s">
        <v>1483</v>
      </c>
      <c r="S1831" s="59" t="s">
        <v>1642</v>
      </c>
      <c r="T1831" s="59" t="s">
        <v>1643</v>
      </c>
      <c r="U1831" s="59" t="s">
        <v>1486</v>
      </c>
      <c r="V1831" s="59" t="s">
        <v>1487</v>
      </c>
      <c r="W1831" s="59" t="s">
        <v>1508</v>
      </c>
      <c r="X1831" s="59" t="s">
        <v>1487</v>
      </c>
      <c r="Y1831" s="59" t="s">
        <v>1490</v>
      </c>
      <c r="Z1831" s="59">
        <v>1701.11</v>
      </c>
      <c r="AA1831" s="59">
        <v>1701.11</v>
      </c>
      <c r="AB1831" s="59">
        <v>0</v>
      </c>
      <c r="AC1831" s="59">
        <v>1701.11</v>
      </c>
      <c r="AD1831" s="59">
        <v>0</v>
      </c>
      <c r="AE1831" s="59">
        <v>0</v>
      </c>
      <c r="AF1831" s="59" t="s">
        <v>1491</v>
      </c>
      <c r="AG1831" s="59" t="s">
        <v>727</v>
      </c>
      <c r="AH1831" s="59" t="s">
        <v>1644</v>
      </c>
      <c r="AI1831" s="59" t="s">
        <v>1492</v>
      </c>
      <c r="AJ1831" s="59" t="s">
        <v>1486</v>
      </c>
      <c r="AK1831" s="59" t="s">
        <v>278</v>
      </c>
      <c r="AL1831" s="59" t="s">
        <v>1493</v>
      </c>
      <c r="AM1831" s="59" t="s">
        <v>1494</v>
      </c>
      <c r="AN1831" s="59" t="s">
        <v>1384</v>
      </c>
      <c r="AO1831" s="59" t="s">
        <v>107</v>
      </c>
    </row>
    <row r="1832" spans="1:41" x14ac:dyDescent="0.15">
      <c r="A1832" s="59" t="s">
        <v>1910</v>
      </c>
      <c r="B1832" s="59" t="s">
        <v>1636</v>
      </c>
      <c r="C1832" s="59" t="s">
        <v>1637</v>
      </c>
      <c r="D1832" s="59" t="s">
        <v>1638</v>
      </c>
      <c r="E1832" s="59" t="s">
        <v>1639</v>
      </c>
      <c r="F1832" s="59" t="s">
        <v>1475</v>
      </c>
      <c r="G1832" s="59" t="s">
        <v>1406</v>
      </c>
      <c r="H1832" s="59" t="s">
        <v>1475</v>
      </c>
      <c r="I1832" s="59" t="s">
        <v>1406</v>
      </c>
      <c r="J1832" s="59" t="s">
        <v>727</v>
      </c>
      <c r="K1832" s="59" t="s">
        <v>1640</v>
      </c>
      <c r="L1832" s="59" t="s">
        <v>1641</v>
      </c>
      <c r="M1832" s="59" t="s">
        <v>1478</v>
      </c>
      <c r="N1832" s="59" t="s">
        <v>1479</v>
      </c>
      <c r="O1832" s="59" t="s">
        <v>1480</v>
      </c>
      <c r="P1832" s="59" t="s">
        <v>1481</v>
      </c>
      <c r="Q1832" s="59" t="s">
        <v>1482</v>
      </c>
      <c r="R1832" s="59" t="s">
        <v>1483</v>
      </c>
      <c r="S1832" s="59" t="s">
        <v>1642</v>
      </c>
      <c r="T1832" s="59" t="s">
        <v>1643</v>
      </c>
      <c r="U1832" s="59" t="s">
        <v>1486</v>
      </c>
      <c r="V1832" s="59" t="s">
        <v>1487</v>
      </c>
      <c r="W1832" s="59" t="s">
        <v>1509</v>
      </c>
      <c r="X1832" s="59" t="s">
        <v>1487</v>
      </c>
      <c r="Y1832" s="59" t="s">
        <v>1490</v>
      </c>
      <c r="Z1832" s="59">
        <v>5075.49</v>
      </c>
      <c r="AA1832" s="59">
        <v>5075.49</v>
      </c>
      <c r="AB1832" s="59">
        <v>0</v>
      </c>
      <c r="AC1832" s="59">
        <v>5075.49</v>
      </c>
      <c r="AD1832" s="59">
        <v>0</v>
      </c>
      <c r="AE1832" s="59">
        <v>0</v>
      </c>
      <c r="AF1832" s="59" t="s">
        <v>1491</v>
      </c>
      <c r="AG1832" s="59" t="s">
        <v>727</v>
      </c>
      <c r="AH1832" s="59" t="s">
        <v>1644</v>
      </c>
      <c r="AI1832" s="59" t="s">
        <v>1492</v>
      </c>
      <c r="AJ1832" s="59" t="s">
        <v>1486</v>
      </c>
      <c r="AK1832" s="59" t="s">
        <v>278</v>
      </c>
      <c r="AL1832" s="59" t="s">
        <v>1493</v>
      </c>
      <c r="AM1832" s="59" t="s">
        <v>1494</v>
      </c>
      <c r="AN1832" s="59" t="s">
        <v>1384</v>
      </c>
      <c r="AO1832" s="59" t="s">
        <v>107</v>
      </c>
    </row>
    <row r="1833" spans="1:41" x14ac:dyDescent="0.15">
      <c r="A1833" s="59" t="s">
        <v>1910</v>
      </c>
      <c r="B1833" s="59" t="s">
        <v>1636</v>
      </c>
      <c r="C1833" s="59" t="s">
        <v>1637</v>
      </c>
      <c r="D1833" s="59" t="s">
        <v>1638</v>
      </c>
      <c r="E1833" s="59" t="s">
        <v>1639</v>
      </c>
      <c r="F1833" s="59" t="s">
        <v>1475</v>
      </c>
      <c r="G1833" s="59" t="s">
        <v>1406</v>
      </c>
      <c r="H1833" s="59" t="s">
        <v>1475</v>
      </c>
      <c r="I1833" s="59" t="s">
        <v>1406</v>
      </c>
      <c r="J1833" s="59" t="s">
        <v>727</v>
      </c>
      <c r="K1833" s="59" t="s">
        <v>1640</v>
      </c>
      <c r="L1833" s="59" t="s">
        <v>1641</v>
      </c>
      <c r="M1833" s="59" t="s">
        <v>1478</v>
      </c>
      <c r="N1833" s="59" t="s">
        <v>1479</v>
      </c>
      <c r="O1833" s="59" t="s">
        <v>1480</v>
      </c>
      <c r="P1833" s="59" t="s">
        <v>1481</v>
      </c>
      <c r="Q1833" s="59" t="s">
        <v>1482</v>
      </c>
      <c r="R1833" s="59" t="s">
        <v>1483</v>
      </c>
      <c r="S1833" s="59" t="s">
        <v>1642</v>
      </c>
      <c r="T1833" s="59" t="s">
        <v>1643</v>
      </c>
      <c r="U1833" s="59" t="s">
        <v>1486</v>
      </c>
      <c r="V1833" s="59" t="s">
        <v>1487</v>
      </c>
      <c r="W1833" s="59" t="s">
        <v>1488</v>
      </c>
      <c r="X1833" s="59" t="s">
        <v>1511</v>
      </c>
      <c r="Y1833" s="59" t="s">
        <v>1490</v>
      </c>
      <c r="Z1833" s="59">
        <v>75.14</v>
      </c>
      <c r="AA1833" s="59">
        <v>75.14</v>
      </c>
      <c r="AB1833" s="59">
        <v>0</v>
      </c>
      <c r="AC1833" s="59">
        <v>75.14</v>
      </c>
      <c r="AD1833" s="59">
        <v>0</v>
      </c>
      <c r="AE1833" s="59">
        <v>0</v>
      </c>
      <c r="AF1833" s="59" t="s">
        <v>1491</v>
      </c>
      <c r="AG1833" s="59" t="s">
        <v>727</v>
      </c>
      <c r="AH1833" s="59" t="s">
        <v>1644</v>
      </c>
      <c r="AI1833" s="59" t="s">
        <v>1492</v>
      </c>
      <c r="AJ1833" s="59" t="s">
        <v>1486</v>
      </c>
      <c r="AK1833" s="59" t="s">
        <v>278</v>
      </c>
      <c r="AL1833" s="59" t="s">
        <v>1493</v>
      </c>
      <c r="AM1833" s="59" t="s">
        <v>1494</v>
      </c>
      <c r="AN1833" s="59" t="s">
        <v>1384</v>
      </c>
      <c r="AO1833" s="59" t="s">
        <v>107</v>
      </c>
    </row>
    <row r="1834" spans="1:41" x14ac:dyDescent="0.15">
      <c r="A1834" s="59" t="s">
        <v>1910</v>
      </c>
      <c r="B1834" s="59" t="s">
        <v>1636</v>
      </c>
      <c r="C1834" s="59" t="s">
        <v>1637</v>
      </c>
      <c r="D1834" s="59" t="s">
        <v>1638</v>
      </c>
      <c r="E1834" s="59" t="s">
        <v>1639</v>
      </c>
      <c r="F1834" s="59" t="s">
        <v>1475</v>
      </c>
      <c r="G1834" s="59" t="s">
        <v>1406</v>
      </c>
      <c r="H1834" s="59" t="s">
        <v>1475</v>
      </c>
      <c r="I1834" s="59" t="s">
        <v>1406</v>
      </c>
      <c r="J1834" s="59" t="s">
        <v>727</v>
      </c>
      <c r="K1834" s="59" t="s">
        <v>1640</v>
      </c>
      <c r="L1834" s="59" t="s">
        <v>1641</v>
      </c>
      <c r="M1834" s="59" t="s">
        <v>1478</v>
      </c>
      <c r="N1834" s="59" t="s">
        <v>1479</v>
      </c>
      <c r="O1834" s="59" t="s">
        <v>1480</v>
      </c>
      <c r="P1834" s="59" t="s">
        <v>1481</v>
      </c>
      <c r="Q1834" s="59" t="s">
        <v>1482</v>
      </c>
      <c r="R1834" s="59" t="s">
        <v>1483</v>
      </c>
      <c r="S1834" s="59" t="s">
        <v>1642</v>
      </c>
      <c r="T1834" s="59" t="s">
        <v>1643</v>
      </c>
      <c r="U1834" s="59" t="s">
        <v>1486</v>
      </c>
      <c r="V1834" s="59" t="s">
        <v>1487</v>
      </c>
      <c r="W1834" s="59" t="s">
        <v>1513</v>
      </c>
      <c r="X1834" s="59" t="s">
        <v>1487</v>
      </c>
      <c r="Y1834" s="59" t="s">
        <v>1490</v>
      </c>
      <c r="Z1834" s="59">
        <v>3148.26</v>
      </c>
      <c r="AA1834" s="59">
        <v>3148.26</v>
      </c>
      <c r="AB1834" s="59">
        <v>0</v>
      </c>
      <c r="AC1834" s="59">
        <v>3148.26</v>
      </c>
      <c r="AD1834" s="59">
        <v>0</v>
      </c>
      <c r="AE1834" s="59">
        <v>0</v>
      </c>
      <c r="AF1834" s="59" t="s">
        <v>1491</v>
      </c>
      <c r="AG1834" s="59" t="s">
        <v>727</v>
      </c>
      <c r="AH1834" s="59" t="s">
        <v>1644</v>
      </c>
      <c r="AI1834" s="59" t="s">
        <v>1492</v>
      </c>
      <c r="AJ1834" s="59" t="s">
        <v>1486</v>
      </c>
      <c r="AK1834" s="59" t="s">
        <v>278</v>
      </c>
      <c r="AL1834" s="59" t="s">
        <v>1493</v>
      </c>
      <c r="AM1834" s="59" t="s">
        <v>1494</v>
      </c>
      <c r="AN1834" s="59" t="s">
        <v>1384</v>
      </c>
      <c r="AO1834" s="59" t="s">
        <v>107</v>
      </c>
    </row>
    <row r="1835" spans="1:41" x14ac:dyDescent="0.15">
      <c r="A1835" s="59" t="s">
        <v>1910</v>
      </c>
      <c r="B1835" s="59" t="s">
        <v>1881</v>
      </c>
      <c r="C1835" s="59" t="s">
        <v>1882</v>
      </c>
      <c r="D1835" s="59" t="s">
        <v>1517</v>
      </c>
      <c r="E1835" s="59" t="s">
        <v>559</v>
      </c>
      <c r="F1835" s="59" t="s">
        <v>1475</v>
      </c>
      <c r="G1835" s="59" t="s">
        <v>1406</v>
      </c>
      <c r="H1835" s="59" t="s">
        <v>1475</v>
      </c>
      <c r="I1835" s="59" t="s">
        <v>1406</v>
      </c>
      <c r="J1835" s="59" t="s">
        <v>737</v>
      </c>
      <c r="K1835" s="59" t="s">
        <v>1518</v>
      </c>
      <c r="L1835" s="59" t="s">
        <v>1883</v>
      </c>
      <c r="M1835" s="59" t="s">
        <v>1478</v>
      </c>
      <c r="N1835" s="59" t="s">
        <v>1479</v>
      </c>
      <c r="O1835" s="59" t="s">
        <v>1480</v>
      </c>
      <c r="P1835" s="59" t="s">
        <v>1481</v>
      </c>
      <c r="Q1835" s="59" t="s">
        <v>1482</v>
      </c>
      <c r="R1835" s="59" t="s">
        <v>1483</v>
      </c>
      <c r="S1835" s="59" t="s">
        <v>1884</v>
      </c>
      <c r="T1835" s="59" t="s">
        <v>1885</v>
      </c>
      <c r="U1835" s="59" t="s">
        <v>1486</v>
      </c>
      <c r="V1835" s="59" t="s">
        <v>1487</v>
      </c>
      <c r="W1835" s="59" t="s">
        <v>1488</v>
      </c>
      <c r="X1835" s="59" t="s">
        <v>1511</v>
      </c>
      <c r="Y1835" s="59" t="s">
        <v>1490</v>
      </c>
      <c r="Z1835" s="59">
        <v>5.19</v>
      </c>
      <c r="AA1835" s="59">
        <v>5.19</v>
      </c>
      <c r="AB1835" s="59">
        <v>0</v>
      </c>
      <c r="AC1835" s="59">
        <v>5.19</v>
      </c>
      <c r="AD1835" s="59">
        <v>0</v>
      </c>
      <c r="AE1835" s="59">
        <v>0</v>
      </c>
      <c r="AF1835" s="59" t="s">
        <v>1491</v>
      </c>
      <c r="AG1835" s="59" t="s">
        <v>737</v>
      </c>
      <c r="AH1835" s="59" t="s">
        <v>1518</v>
      </c>
      <c r="AI1835" s="59" t="s">
        <v>1523</v>
      </c>
      <c r="AJ1835" s="59" t="s">
        <v>1486</v>
      </c>
      <c r="AK1835" s="59" t="s">
        <v>278</v>
      </c>
      <c r="AL1835" s="59" t="s">
        <v>1493</v>
      </c>
      <c r="AM1835" s="59" t="s">
        <v>1494</v>
      </c>
      <c r="AN1835" s="59" t="s">
        <v>1384</v>
      </c>
      <c r="AO1835" s="59" t="s">
        <v>107</v>
      </c>
    </row>
    <row r="1836" spans="1:41" x14ac:dyDescent="0.15">
      <c r="A1836" s="59" t="s">
        <v>1910</v>
      </c>
      <c r="B1836" s="59" t="s">
        <v>1881</v>
      </c>
      <c r="C1836" s="59" t="s">
        <v>1882</v>
      </c>
      <c r="D1836" s="59" t="s">
        <v>1517</v>
      </c>
      <c r="E1836" s="59" t="s">
        <v>559</v>
      </c>
      <c r="F1836" s="59" t="s">
        <v>1475</v>
      </c>
      <c r="G1836" s="59" t="s">
        <v>1406</v>
      </c>
      <c r="H1836" s="59" t="s">
        <v>1475</v>
      </c>
      <c r="I1836" s="59" t="s">
        <v>1406</v>
      </c>
      <c r="J1836" s="59" t="s">
        <v>737</v>
      </c>
      <c r="K1836" s="59" t="s">
        <v>1518</v>
      </c>
      <c r="L1836" s="59" t="s">
        <v>1883</v>
      </c>
      <c r="M1836" s="59" t="s">
        <v>1478</v>
      </c>
      <c r="N1836" s="59" t="s">
        <v>1479</v>
      </c>
      <c r="O1836" s="59" t="s">
        <v>1480</v>
      </c>
      <c r="P1836" s="59" t="s">
        <v>1481</v>
      </c>
      <c r="Q1836" s="59" t="s">
        <v>1482</v>
      </c>
      <c r="R1836" s="59" t="s">
        <v>1483</v>
      </c>
      <c r="S1836" s="59" t="s">
        <v>1884</v>
      </c>
      <c r="T1836" s="59" t="s">
        <v>1885</v>
      </c>
      <c r="U1836" s="59" t="s">
        <v>1486</v>
      </c>
      <c r="V1836" s="59" t="s">
        <v>1487</v>
      </c>
      <c r="W1836" s="59" t="s">
        <v>1522</v>
      </c>
      <c r="X1836" s="59" t="s">
        <v>1487</v>
      </c>
      <c r="Y1836" s="59" t="s">
        <v>1490</v>
      </c>
      <c r="Z1836" s="59">
        <v>973.16</v>
      </c>
      <c r="AA1836" s="59">
        <v>973.16</v>
      </c>
      <c r="AB1836" s="59">
        <v>0</v>
      </c>
      <c r="AC1836" s="59">
        <v>973.16</v>
      </c>
      <c r="AD1836" s="59">
        <v>0</v>
      </c>
      <c r="AE1836" s="59">
        <v>0</v>
      </c>
      <c r="AF1836" s="59" t="s">
        <v>1491</v>
      </c>
      <c r="AG1836" s="59" t="s">
        <v>737</v>
      </c>
      <c r="AH1836" s="59" t="s">
        <v>1518</v>
      </c>
      <c r="AI1836" s="59" t="s">
        <v>1523</v>
      </c>
      <c r="AJ1836" s="59" t="s">
        <v>1486</v>
      </c>
      <c r="AK1836" s="59" t="s">
        <v>278</v>
      </c>
      <c r="AL1836" s="59" t="s">
        <v>1493</v>
      </c>
      <c r="AM1836" s="59" t="s">
        <v>1494</v>
      </c>
      <c r="AN1836" s="59" t="s">
        <v>1384</v>
      </c>
      <c r="AO1836" s="59" t="s">
        <v>107</v>
      </c>
    </row>
    <row r="1837" spans="1:41" x14ac:dyDescent="0.15">
      <c r="A1837" s="59" t="s">
        <v>1910</v>
      </c>
      <c r="B1837" s="59" t="s">
        <v>1645</v>
      </c>
      <c r="C1837" s="59" t="s">
        <v>1646</v>
      </c>
      <c r="D1837" s="59" t="s">
        <v>1517</v>
      </c>
      <c r="E1837" s="59" t="s">
        <v>559</v>
      </c>
      <c r="F1837" s="59" t="s">
        <v>1475</v>
      </c>
      <c r="G1837" s="59" t="s">
        <v>1406</v>
      </c>
      <c r="H1837" s="59" t="s">
        <v>1475</v>
      </c>
      <c r="I1837" s="59" t="s">
        <v>1406</v>
      </c>
      <c r="J1837" s="59" t="s">
        <v>737</v>
      </c>
      <c r="K1837" s="59" t="s">
        <v>1518</v>
      </c>
      <c r="L1837" s="59" t="s">
        <v>1647</v>
      </c>
      <c r="M1837" s="59" t="s">
        <v>1478</v>
      </c>
      <c r="N1837" s="59" t="s">
        <v>1479</v>
      </c>
      <c r="O1837" s="59" t="s">
        <v>1480</v>
      </c>
      <c r="P1837" s="59" t="s">
        <v>1481</v>
      </c>
      <c r="Q1837" s="59" t="s">
        <v>1482</v>
      </c>
      <c r="R1837" s="59" t="s">
        <v>1483</v>
      </c>
      <c r="S1837" s="59" t="s">
        <v>1648</v>
      </c>
      <c r="T1837" s="59" t="s">
        <v>1649</v>
      </c>
      <c r="U1837" s="59" t="s">
        <v>1486</v>
      </c>
      <c r="V1837" s="59" t="s">
        <v>1487</v>
      </c>
      <c r="W1837" s="59" t="s">
        <v>1488</v>
      </c>
      <c r="X1837" s="59" t="s">
        <v>1511</v>
      </c>
      <c r="Y1837" s="59" t="s">
        <v>1490</v>
      </c>
      <c r="Z1837" s="59">
        <v>22.04</v>
      </c>
      <c r="AA1837" s="59">
        <v>22.04</v>
      </c>
      <c r="AB1837" s="59">
        <v>0</v>
      </c>
      <c r="AC1837" s="59">
        <v>22.04</v>
      </c>
      <c r="AD1837" s="59">
        <v>0</v>
      </c>
      <c r="AE1837" s="59">
        <v>0</v>
      </c>
      <c r="AF1837" s="59" t="s">
        <v>1491</v>
      </c>
      <c r="AG1837" s="59" t="s">
        <v>737</v>
      </c>
      <c r="AH1837" s="59" t="s">
        <v>1518</v>
      </c>
      <c r="AI1837" s="59" t="s">
        <v>1523</v>
      </c>
      <c r="AJ1837" s="59" t="s">
        <v>1486</v>
      </c>
      <c r="AK1837" s="59" t="s">
        <v>278</v>
      </c>
      <c r="AL1837" s="59" t="s">
        <v>1493</v>
      </c>
      <c r="AM1837" s="59" t="s">
        <v>1494</v>
      </c>
      <c r="AN1837" s="59" t="s">
        <v>1384</v>
      </c>
      <c r="AO1837" s="59" t="s">
        <v>107</v>
      </c>
    </row>
    <row r="1838" spans="1:41" x14ac:dyDescent="0.15">
      <c r="A1838" s="59" t="s">
        <v>1910</v>
      </c>
      <c r="B1838" s="59" t="s">
        <v>1645</v>
      </c>
      <c r="C1838" s="59" t="s">
        <v>1646</v>
      </c>
      <c r="D1838" s="59" t="s">
        <v>1517</v>
      </c>
      <c r="E1838" s="59" t="s">
        <v>559</v>
      </c>
      <c r="F1838" s="59" t="s">
        <v>1475</v>
      </c>
      <c r="G1838" s="59" t="s">
        <v>1406</v>
      </c>
      <c r="H1838" s="59" t="s">
        <v>1475</v>
      </c>
      <c r="I1838" s="59" t="s">
        <v>1406</v>
      </c>
      <c r="J1838" s="59" t="s">
        <v>737</v>
      </c>
      <c r="K1838" s="59" t="s">
        <v>1518</v>
      </c>
      <c r="L1838" s="59" t="s">
        <v>1647</v>
      </c>
      <c r="M1838" s="59" t="s">
        <v>1478</v>
      </c>
      <c r="N1838" s="59" t="s">
        <v>1479</v>
      </c>
      <c r="O1838" s="59" t="s">
        <v>1480</v>
      </c>
      <c r="P1838" s="59" t="s">
        <v>1481</v>
      </c>
      <c r="Q1838" s="59" t="s">
        <v>1482</v>
      </c>
      <c r="R1838" s="59" t="s">
        <v>1483</v>
      </c>
      <c r="S1838" s="59" t="s">
        <v>1648</v>
      </c>
      <c r="T1838" s="59" t="s">
        <v>1649</v>
      </c>
      <c r="U1838" s="59" t="s">
        <v>1486</v>
      </c>
      <c r="V1838" s="59" t="s">
        <v>1487</v>
      </c>
      <c r="W1838" s="59" t="s">
        <v>1522</v>
      </c>
      <c r="X1838" s="59" t="s">
        <v>1487</v>
      </c>
      <c r="Y1838" s="59" t="s">
        <v>1490</v>
      </c>
      <c r="Z1838" s="59">
        <v>878.39</v>
      </c>
      <c r="AA1838" s="59">
        <v>878.39</v>
      </c>
      <c r="AB1838" s="59">
        <v>0</v>
      </c>
      <c r="AC1838" s="59">
        <v>878.39</v>
      </c>
      <c r="AD1838" s="59">
        <v>0</v>
      </c>
      <c r="AE1838" s="59">
        <v>0</v>
      </c>
      <c r="AF1838" s="59" t="s">
        <v>1491</v>
      </c>
      <c r="AG1838" s="59" t="s">
        <v>737</v>
      </c>
      <c r="AH1838" s="59" t="s">
        <v>1518</v>
      </c>
      <c r="AI1838" s="59" t="s">
        <v>1523</v>
      </c>
      <c r="AJ1838" s="59" t="s">
        <v>1486</v>
      </c>
      <c r="AK1838" s="59" t="s">
        <v>278</v>
      </c>
      <c r="AL1838" s="59" t="s">
        <v>1493</v>
      </c>
      <c r="AM1838" s="59" t="s">
        <v>1494</v>
      </c>
      <c r="AN1838" s="59" t="s">
        <v>1384</v>
      </c>
      <c r="AO1838" s="59" t="s">
        <v>107</v>
      </c>
    </row>
    <row r="1839" spans="1:41" x14ac:dyDescent="0.15">
      <c r="A1839" s="59" t="s">
        <v>1910</v>
      </c>
      <c r="B1839" s="59" t="s">
        <v>1650</v>
      </c>
      <c r="C1839" s="59" t="s">
        <v>1651</v>
      </c>
      <c r="D1839" s="59" t="s">
        <v>1517</v>
      </c>
      <c r="E1839" s="59" t="s">
        <v>559</v>
      </c>
      <c r="F1839" s="59" t="s">
        <v>1475</v>
      </c>
      <c r="G1839" s="59" t="s">
        <v>1406</v>
      </c>
      <c r="H1839" s="59" t="s">
        <v>1475</v>
      </c>
      <c r="I1839" s="59" t="s">
        <v>1406</v>
      </c>
      <c r="J1839" s="59" t="s">
        <v>737</v>
      </c>
      <c r="K1839" s="59" t="s">
        <v>1518</v>
      </c>
      <c r="L1839" s="59" t="s">
        <v>1652</v>
      </c>
      <c r="M1839" s="59" t="s">
        <v>1478</v>
      </c>
      <c r="N1839" s="59" t="s">
        <v>1479</v>
      </c>
      <c r="O1839" s="59" t="s">
        <v>1480</v>
      </c>
      <c r="P1839" s="59" t="s">
        <v>1481</v>
      </c>
      <c r="Q1839" s="59" t="s">
        <v>1482</v>
      </c>
      <c r="R1839" s="59" t="s">
        <v>1483</v>
      </c>
      <c r="S1839" s="59" t="s">
        <v>1653</v>
      </c>
      <c r="T1839" s="59" t="s">
        <v>1654</v>
      </c>
      <c r="U1839" s="59" t="s">
        <v>1486</v>
      </c>
      <c r="V1839" s="59" t="s">
        <v>1487</v>
      </c>
      <c r="W1839" s="59" t="s">
        <v>1500</v>
      </c>
      <c r="X1839" s="59" t="s">
        <v>1501</v>
      </c>
      <c r="Y1839" s="59" t="s">
        <v>1490</v>
      </c>
      <c r="Z1839" s="59">
        <v>3134.67</v>
      </c>
      <c r="AA1839" s="59">
        <v>3134.67</v>
      </c>
      <c r="AB1839" s="59">
        <v>0</v>
      </c>
      <c r="AC1839" s="59">
        <v>3134.67</v>
      </c>
      <c r="AD1839" s="59">
        <v>0</v>
      </c>
      <c r="AE1839" s="59">
        <v>0</v>
      </c>
      <c r="AF1839" s="59" t="s">
        <v>1491</v>
      </c>
      <c r="AG1839" s="59" t="s">
        <v>737</v>
      </c>
      <c r="AH1839" s="59" t="s">
        <v>1518</v>
      </c>
      <c r="AI1839" s="59" t="s">
        <v>1523</v>
      </c>
      <c r="AJ1839" s="59" t="s">
        <v>1486</v>
      </c>
      <c r="AK1839" s="59" t="s">
        <v>278</v>
      </c>
      <c r="AL1839" s="59" t="s">
        <v>1493</v>
      </c>
      <c r="AM1839" s="59" t="s">
        <v>1494</v>
      </c>
      <c r="AN1839" s="59" t="s">
        <v>1384</v>
      </c>
      <c r="AO1839" s="59" t="s">
        <v>107</v>
      </c>
    </row>
    <row r="1840" spans="1:41" x14ac:dyDescent="0.15">
      <c r="A1840" s="59" t="s">
        <v>1910</v>
      </c>
      <c r="B1840" s="59" t="s">
        <v>1785</v>
      </c>
      <c r="C1840" s="59" t="s">
        <v>1786</v>
      </c>
      <c r="D1840" s="59" t="s">
        <v>1517</v>
      </c>
      <c r="E1840" s="59" t="s">
        <v>559</v>
      </c>
      <c r="F1840" s="59" t="s">
        <v>1475</v>
      </c>
      <c r="G1840" s="59" t="s">
        <v>1406</v>
      </c>
      <c r="H1840" s="59" t="s">
        <v>1475</v>
      </c>
      <c r="I1840" s="59" t="s">
        <v>1406</v>
      </c>
      <c r="J1840" s="59" t="s">
        <v>737</v>
      </c>
      <c r="K1840" s="59" t="s">
        <v>1518</v>
      </c>
      <c r="L1840" s="59" t="s">
        <v>1652</v>
      </c>
      <c r="M1840" s="59" t="s">
        <v>1478</v>
      </c>
      <c r="N1840" s="59" t="s">
        <v>1479</v>
      </c>
      <c r="O1840" s="59" t="s">
        <v>1480</v>
      </c>
      <c r="P1840" s="59" t="s">
        <v>1481</v>
      </c>
      <c r="Q1840" s="59" t="s">
        <v>1482</v>
      </c>
      <c r="R1840" s="59" t="s">
        <v>1483</v>
      </c>
      <c r="S1840" s="59" t="s">
        <v>1787</v>
      </c>
      <c r="T1840" s="59" t="s">
        <v>1788</v>
      </c>
      <c r="U1840" s="59" t="s">
        <v>1486</v>
      </c>
      <c r="V1840" s="59" t="s">
        <v>1487</v>
      </c>
      <c r="W1840" s="59" t="s">
        <v>1500</v>
      </c>
      <c r="X1840" s="59" t="s">
        <v>1501</v>
      </c>
      <c r="Y1840" s="59" t="s">
        <v>1490</v>
      </c>
      <c r="Z1840" s="59">
        <v>0.61</v>
      </c>
      <c r="AA1840" s="59">
        <v>0.61</v>
      </c>
      <c r="AB1840" s="59">
        <v>0</v>
      </c>
      <c r="AC1840" s="59">
        <v>0.61</v>
      </c>
      <c r="AD1840" s="59">
        <v>0</v>
      </c>
      <c r="AE1840" s="59">
        <v>0</v>
      </c>
      <c r="AF1840" s="59" t="s">
        <v>1491</v>
      </c>
      <c r="AG1840" s="59" t="s">
        <v>737</v>
      </c>
      <c r="AH1840" s="59" t="s">
        <v>1518</v>
      </c>
      <c r="AI1840" s="59" t="s">
        <v>1523</v>
      </c>
      <c r="AJ1840" s="59" t="s">
        <v>1486</v>
      </c>
      <c r="AK1840" s="59" t="s">
        <v>278</v>
      </c>
      <c r="AL1840" s="59" t="s">
        <v>1493</v>
      </c>
      <c r="AM1840" s="59" t="s">
        <v>1494</v>
      </c>
      <c r="AN1840" s="59" t="s">
        <v>1384</v>
      </c>
      <c r="AO1840" s="59" t="s">
        <v>107</v>
      </c>
    </row>
    <row r="1841" spans="1:41" x14ac:dyDescent="0.15">
      <c r="A1841" s="59" t="s">
        <v>1910</v>
      </c>
      <c r="B1841" s="59" t="s">
        <v>1655</v>
      </c>
      <c r="C1841" s="59" t="s">
        <v>1656</v>
      </c>
      <c r="D1841" s="59" t="s">
        <v>1517</v>
      </c>
      <c r="E1841" s="59" t="s">
        <v>559</v>
      </c>
      <c r="F1841" s="59" t="s">
        <v>1475</v>
      </c>
      <c r="G1841" s="59" t="s">
        <v>1406</v>
      </c>
      <c r="H1841" s="59" t="s">
        <v>1475</v>
      </c>
      <c r="I1841" s="59" t="s">
        <v>1406</v>
      </c>
      <c r="J1841" s="59" t="s">
        <v>737</v>
      </c>
      <c r="K1841" s="59" t="s">
        <v>1518</v>
      </c>
      <c r="L1841" s="59" t="s">
        <v>1657</v>
      </c>
      <c r="M1841" s="59" t="s">
        <v>1478</v>
      </c>
      <c r="N1841" s="59" t="s">
        <v>1479</v>
      </c>
      <c r="O1841" s="59" t="s">
        <v>1480</v>
      </c>
      <c r="P1841" s="59" t="s">
        <v>1481</v>
      </c>
      <c r="Q1841" s="59" t="s">
        <v>1482</v>
      </c>
      <c r="R1841" s="59" t="s">
        <v>1483</v>
      </c>
      <c r="S1841" s="59" t="s">
        <v>1658</v>
      </c>
      <c r="T1841" s="59" t="s">
        <v>1659</v>
      </c>
      <c r="U1841" s="59" t="s">
        <v>1486</v>
      </c>
      <c r="V1841" s="59" t="s">
        <v>1487</v>
      </c>
      <c r="W1841" s="59" t="s">
        <v>1488</v>
      </c>
      <c r="X1841" s="59" t="s">
        <v>1510</v>
      </c>
      <c r="Y1841" s="59" t="s">
        <v>1490</v>
      </c>
      <c r="Z1841" s="59">
        <v>5</v>
      </c>
      <c r="AA1841" s="59">
        <v>5</v>
      </c>
      <c r="AB1841" s="59">
        <v>0</v>
      </c>
      <c r="AC1841" s="59">
        <v>5</v>
      </c>
      <c r="AD1841" s="59">
        <v>0</v>
      </c>
      <c r="AE1841" s="59">
        <v>0</v>
      </c>
      <c r="AF1841" s="59" t="s">
        <v>1491</v>
      </c>
      <c r="AG1841" s="59" t="s">
        <v>737</v>
      </c>
      <c r="AH1841" s="59" t="s">
        <v>1518</v>
      </c>
      <c r="AI1841" s="59" t="s">
        <v>1523</v>
      </c>
      <c r="AJ1841" s="59" t="s">
        <v>1486</v>
      </c>
      <c r="AK1841" s="59" t="s">
        <v>278</v>
      </c>
      <c r="AL1841" s="59" t="s">
        <v>1493</v>
      </c>
      <c r="AM1841" s="59" t="s">
        <v>1494</v>
      </c>
      <c r="AN1841" s="59" t="s">
        <v>1384</v>
      </c>
      <c r="AO1841" s="59" t="s">
        <v>107</v>
      </c>
    </row>
    <row r="1842" spans="1:41" x14ac:dyDescent="0.15">
      <c r="A1842" s="59" t="s">
        <v>1910</v>
      </c>
      <c r="B1842" s="59" t="s">
        <v>1655</v>
      </c>
      <c r="C1842" s="59" t="s">
        <v>1656</v>
      </c>
      <c r="D1842" s="59" t="s">
        <v>1517</v>
      </c>
      <c r="E1842" s="59" t="s">
        <v>559</v>
      </c>
      <c r="F1842" s="59" t="s">
        <v>1475</v>
      </c>
      <c r="G1842" s="59" t="s">
        <v>1406</v>
      </c>
      <c r="H1842" s="59" t="s">
        <v>1475</v>
      </c>
      <c r="I1842" s="59" t="s">
        <v>1406</v>
      </c>
      <c r="J1842" s="59" t="s">
        <v>737</v>
      </c>
      <c r="K1842" s="59" t="s">
        <v>1518</v>
      </c>
      <c r="L1842" s="59" t="s">
        <v>1657</v>
      </c>
      <c r="M1842" s="59" t="s">
        <v>1478</v>
      </c>
      <c r="N1842" s="59" t="s">
        <v>1479</v>
      </c>
      <c r="O1842" s="59" t="s">
        <v>1480</v>
      </c>
      <c r="P1842" s="59" t="s">
        <v>1481</v>
      </c>
      <c r="Q1842" s="59" t="s">
        <v>1482</v>
      </c>
      <c r="R1842" s="59" t="s">
        <v>1483</v>
      </c>
      <c r="S1842" s="59" t="s">
        <v>1658</v>
      </c>
      <c r="T1842" s="59" t="s">
        <v>1659</v>
      </c>
      <c r="U1842" s="59" t="s">
        <v>1486</v>
      </c>
      <c r="V1842" s="59" t="s">
        <v>1487</v>
      </c>
      <c r="W1842" s="59" t="s">
        <v>1488</v>
      </c>
      <c r="X1842" s="59" t="s">
        <v>1511</v>
      </c>
      <c r="Y1842" s="59" t="s">
        <v>1490</v>
      </c>
      <c r="Z1842" s="59">
        <v>0.24</v>
      </c>
      <c r="AA1842" s="59">
        <v>0.24</v>
      </c>
      <c r="AB1842" s="59">
        <v>0</v>
      </c>
      <c r="AC1842" s="59">
        <v>0.24</v>
      </c>
      <c r="AD1842" s="59">
        <v>0</v>
      </c>
      <c r="AE1842" s="59">
        <v>0</v>
      </c>
      <c r="AF1842" s="59" t="s">
        <v>1491</v>
      </c>
      <c r="AG1842" s="59" t="s">
        <v>737</v>
      </c>
      <c r="AH1842" s="59" t="s">
        <v>1518</v>
      </c>
      <c r="AI1842" s="59" t="s">
        <v>1523</v>
      </c>
      <c r="AJ1842" s="59" t="s">
        <v>1486</v>
      </c>
      <c r="AK1842" s="59" t="s">
        <v>278</v>
      </c>
      <c r="AL1842" s="59" t="s">
        <v>1493</v>
      </c>
      <c r="AM1842" s="59" t="s">
        <v>1494</v>
      </c>
      <c r="AN1842" s="59" t="s">
        <v>1384</v>
      </c>
      <c r="AO1842" s="59" t="s">
        <v>107</v>
      </c>
    </row>
    <row r="1843" spans="1:41" x14ac:dyDescent="0.15">
      <c r="A1843" s="59" t="s">
        <v>1910</v>
      </c>
      <c r="B1843" s="59" t="s">
        <v>1655</v>
      </c>
      <c r="C1843" s="59" t="s">
        <v>1656</v>
      </c>
      <c r="D1843" s="59" t="s">
        <v>1517</v>
      </c>
      <c r="E1843" s="59" t="s">
        <v>559</v>
      </c>
      <c r="F1843" s="59" t="s">
        <v>1475</v>
      </c>
      <c r="G1843" s="59" t="s">
        <v>1406</v>
      </c>
      <c r="H1843" s="59" t="s">
        <v>1475</v>
      </c>
      <c r="I1843" s="59" t="s">
        <v>1406</v>
      </c>
      <c r="J1843" s="59" t="s">
        <v>737</v>
      </c>
      <c r="K1843" s="59" t="s">
        <v>1518</v>
      </c>
      <c r="L1843" s="59" t="s">
        <v>1657</v>
      </c>
      <c r="M1843" s="59" t="s">
        <v>1478</v>
      </c>
      <c r="N1843" s="59" t="s">
        <v>1479</v>
      </c>
      <c r="O1843" s="59" t="s">
        <v>1480</v>
      </c>
      <c r="P1843" s="59" t="s">
        <v>1481</v>
      </c>
      <c r="Q1843" s="59" t="s">
        <v>1482</v>
      </c>
      <c r="R1843" s="59" t="s">
        <v>1483</v>
      </c>
      <c r="S1843" s="59" t="s">
        <v>1658</v>
      </c>
      <c r="T1843" s="59" t="s">
        <v>1659</v>
      </c>
      <c r="U1843" s="59" t="s">
        <v>1486</v>
      </c>
      <c r="V1843" s="59" t="s">
        <v>1487</v>
      </c>
      <c r="W1843" s="59" t="s">
        <v>1522</v>
      </c>
      <c r="X1843" s="59" t="s">
        <v>1487</v>
      </c>
      <c r="Y1843" s="59" t="s">
        <v>1490</v>
      </c>
      <c r="Z1843" s="59">
        <v>2485.46</v>
      </c>
      <c r="AA1843" s="59">
        <v>2485.46</v>
      </c>
      <c r="AB1843" s="59">
        <v>0</v>
      </c>
      <c r="AC1843" s="59">
        <v>2485.46</v>
      </c>
      <c r="AD1843" s="59">
        <v>0</v>
      </c>
      <c r="AE1843" s="59">
        <v>0</v>
      </c>
      <c r="AF1843" s="59" t="s">
        <v>1491</v>
      </c>
      <c r="AG1843" s="59" t="s">
        <v>737</v>
      </c>
      <c r="AH1843" s="59" t="s">
        <v>1518</v>
      </c>
      <c r="AI1843" s="59" t="s">
        <v>1523</v>
      </c>
      <c r="AJ1843" s="59" t="s">
        <v>1486</v>
      </c>
      <c r="AK1843" s="59" t="s">
        <v>278</v>
      </c>
      <c r="AL1843" s="59" t="s">
        <v>1493</v>
      </c>
      <c r="AM1843" s="59" t="s">
        <v>1494</v>
      </c>
      <c r="AN1843" s="59" t="s">
        <v>1384</v>
      </c>
      <c r="AO1843" s="59" t="s">
        <v>107</v>
      </c>
    </row>
    <row r="1844" spans="1:41" x14ac:dyDescent="0.15">
      <c r="A1844" s="59" t="s">
        <v>1910</v>
      </c>
      <c r="B1844" s="59" t="s">
        <v>1660</v>
      </c>
      <c r="C1844" s="59" t="s">
        <v>1661</v>
      </c>
      <c r="D1844" s="59" t="s">
        <v>1662</v>
      </c>
      <c r="E1844" s="59" t="s">
        <v>1080</v>
      </c>
      <c r="F1844" s="59" t="s">
        <v>1475</v>
      </c>
      <c r="G1844" s="59" t="s">
        <v>1406</v>
      </c>
      <c r="H1844" s="59" t="s">
        <v>1475</v>
      </c>
      <c r="I1844" s="59" t="s">
        <v>1406</v>
      </c>
      <c r="J1844" s="59" t="s">
        <v>1407</v>
      </c>
      <c r="K1844" s="59" t="s">
        <v>1663</v>
      </c>
      <c r="L1844" s="59" t="s">
        <v>1664</v>
      </c>
      <c r="M1844" s="59" t="s">
        <v>1478</v>
      </c>
      <c r="N1844" s="59" t="s">
        <v>1479</v>
      </c>
      <c r="O1844" s="59" t="s">
        <v>1480</v>
      </c>
      <c r="P1844" s="59" t="s">
        <v>1481</v>
      </c>
      <c r="Q1844" s="59" t="s">
        <v>1482</v>
      </c>
      <c r="R1844" s="59" t="s">
        <v>1483</v>
      </c>
      <c r="S1844" s="59" t="s">
        <v>1665</v>
      </c>
      <c r="T1844" s="59" t="s">
        <v>1666</v>
      </c>
      <c r="U1844" s="59" t="s">
        <v>1486</v>
      </c>
      <c r="V1844" s="59" t="s">
        <v>1487</v>
      </c>
      <c r="W1844" s="59" t="s">
        <v>1508</v>
      </c>
      <c r="X1844" s="59" t="s">
        <v>1487</v>
      </c>
      <c r="Y1844" s="59" t="s">
        <v>1490</v>
      </c>
      <c r="Z1844" s="59">
        <v>7942.81</v>
      </c>
      <c r="AA1844" s="59">
        <v>7942.81</v>
      </c>
      <c r="AB1844" s="59">
        <v>0</v>
      </c>
      <c r="AC1844" s="59">
        <v>7942.81</v>
      </c>
      <c r="AD1844" s="59">
        <v>0</v>
      </c>
      <c r="AE1844" s="59">
        <v>0</v>
      </c>
      <c r="AF1844" s="59" t="s">
        <v>1491</v>
      </c>
      <c r="AG1844" s="59" t="s">
        <v>1407</v>
      </c>
      <c r="AH1844" s="59" t="s">
        <v>1663</v>
      </c>
      <c r="AI1844" s="59" t="s">
        <v>1492</v>
      </c>
      <c r="AJ1844" s="59" t="s">
        <v>1486</v>
      </c>
      <c r="AK1844" s="59" t="s">
        <v>278</v>
      </c>
      <c r="AL1844" s="59" t="s">
        <v>1493</v>
      </c>
      <c r="AM1844" s="59" t="s">
        <v>1494</v>
      </c>
      <c r="AN1844" s="59" t="s">
        <v>1382</v>
      </c>
      <c r="AO1844" s="59" t="s">
        <v>88</v>
      </c>
    </row>
    <row r="1845" spans="1:41" x14ac:dyDescent="0.15">
      <c r="A1845" s="59" t="s">
        <v>1910</v>
      </c>
      <c r="B1845" s="59" t="s">
        <v>1660</v>
      </c>
      <c r="C1845" s="59" t="s">
        <v>1661</v>
      </c>
      <c r="D1845" s="59" t="s">
        <v>1662</v>
      </c>
      <c r="E1845" s="59" t="s">
        <v>1080</v>
      </c>
      <c r="F1845" s="59" t="s">
        <v>1475</v>
      </c>
      <c r="G1845" s="59" t="s">
        <v>1406</v>
      </c>
      <c r="H1845" s="59" t="s">
        <v>1475</v>
      </c>
      <c r="I1845" s="59" t="s">
        <v>1406</v>
      </c>
      <c r="J1845" s="59" t="s">
        <v>1407</v>
      </c>
      <c r="K1845" s="59" t="s">
        <v>1663</v>
      </c>
      <c r="L1845" s="59" t="s">
        <v>1664</v>
      </c>
      <c r="M1845" s="59" t="s">
        <v>1478</v>
      </c>
      <c r="N1845" s="59" t="s">
        <v>1479</v>
      </c>
      <c r="O1845" s="59" t="s">
        <v>1480</v>
      </c>
      <c r="P1845" s="59" t="s">
        <v>1481</v>
      </c>
      <c r="Q1845" s="59" t="s">
        <v>1482</v>
      </c>
      <c r="R1845" s="59" t="s">
        <v>1483</v>
      </c>
      <c r="S1845" s="59" t="s">
        <v>1665</v>
      </c>
      <c r="T1845" s="59" t="s">
        <v>1666</v>
      </c>
      <c r="U1845" s="59" t="s">
        <v>1486</v>
      </c>
      <c r="V1845" s="59" t="s">
        <v>1487</v>
      </c>
      <c r="W1845" s="59" t="s">
        <v>1509</v>
      </c>
      <c r="X1845" s="59" t="s">
        <v>1487</v>
      </c>
      <c r="Y1845" s="59" t="s">
        <v>1490</v>
      </c>
      <c r="Z1845" s="59">
        <v>21976.03</v>
      </c>
      <c r="AA1845" s="59">
        <v>21976.03</v>
      </c>
      <c r="AB1845" s="59">
        <v>0</v>
      </c>
      <c r="AC1845" s="59">
        <v>21976.03</v>
      </c>
      <c r="AD1845" s="59">
        <v>0</v>
      </c>
      <c r="AE1845" s="59">
        <v>0</v>
      </c>
      <c r="AF1845" s="59" t="s">
        <v>1491</v>
      </c>
      <c r="AG1845" s="59" t="s">
        <v>1407</v>
      </c>
      <c r="AH1845" s="59" t="s">
        <v>1663</v>
      </c>
      <c r="AI1845" s="59" t="s">
        <v>1492</v>
      </c>
      <c r="AJ1845" s="59" t="s">
        <v>1486</v>
      </c>
      <c r="AK1845" s="59" t="s">
        <v>278</v>
      </c>
      <c r="AL1845" s="59" t="s">
        <v>1493</v>
      </c>
      <c r="AM1845" s="59" t="s">
        <v>1494</v>
      </c>
      <c r="AN1845" s="59" t="s">
        <v>1382</v>
      </c>
      <c r="AO1845" s="59" t="s">
        <v>88</v>
      </c>
    </row>
    <row r="1846" spans="1:41" x14ac:dyDescent="0.15">
      <c r="A1846" s="59" t="s">
        <v>1910</v>
      </c>
      <c r="B1846" s="59" t="s">
        <v>1660</v>
      </c>
      <c r="C1846" s="59" t="s">
        <v>1661</v>
      </c>
      <c r="D1846" s="59" t="s">
        <v>1662</v>
      </c>
      <c r="E1846" s="59" t="s">
        <v>1080</v>
      </c>
      <c r="F1846" s="59" t="s">
        <v>1475</v>
      </c>
      <c r="G1846" s="59" t="s">
        <v>1406</v>
      </c>
      <c r="H1846" s="59" t="s">
        <v>1475</v>
      </c>
      <c r="I1846" s="59" t="s">
        <v>1406</v>
      </c>
      <c r="J1846" s="59" t="s">
        <v>1407</v>
      </c>
      <c r="K1846" s="59" t="s">
        <v>1663</v>
      </c>
      <c r="L1846" s="59" t="s">
        <v>1664</v>
      </c>
      <c r="M1846" s="59" t="s">
        <v>1478</v>
      </c>
      <c r="N1846" s="59" t="s">
        <v>1479</v>
      </c>
      <c r="O1846" s="59" t="s">
        <v>1480</v>
      </c>
      <c r="P1846" s="59" t="s">
        <v>1481</v>
      </c>
      <c r="Q1846" s="59" t="s">
        <v>1482</v>
      </c>
      <c r="R1846" s="59" t="s">
        <v>1483</v>
      </c>
      <c r="S1846" s="59" t="s">
        <v>1665</v>
      </c>
      <c r="T1846" s="59" t="s">
        <v>1666</v>
      </c>
      <c r="U1846" s="59" t="s">
        <v>1486</v>
      </c>
      <c r="V1846" s="59" t="s">
        <v>1487</v>
      </c>
      <c r="W1846" s="59" t="s">
        <v>1488</v>
      </c>
      <c r="X1846" s="59" t="s">
        <v>1511</v>
      </c>
      <c r="Y1846" s="59" t="s">
        <v>1490</v>
      </c>
      <c r="Z1846" s="59">
        <v>0.98</v>
      </c>
      <c r="AA1846" s="59">
        <v>0.98</v>
      </c>
      <c r="AB1846" s="59">
        <v>0</v>
      </c>
      <c r="AC1846" s="59">
        <v>0.98</v>
      </c>
      <c r="AD1846" s="59">
        <v>0</v>
      </c>
      <c r="AE1846" s="59">
        <v>0</v>
      </c>
      <c r="AF1846" s="59" t="s">
        <v>1491</v>
      </c>
      <c r="AG1846" s="59" t="s">
        <v>1407</v>
      </c>
      <c r="AH1846" s="59" t="s">
        <v>1663</v>
      </c>
      <c r="AI1846" s="59" t="s">
        <v>1492</v>
      </c>
      <c r="AJ1846" s="59" t="s">
        <v>1486</v>
      </c>
      <c r="AK1846" s="59" t="s">
        <v>278</v>
      </c>
      <c r="AL1846" s="59" t="s">
        <v>1493</v>
      </c>
      <c r="AM1846" s="59" t="s">
        <v>1494</v>
      </c>
      <c r="AN1846" s="59" t="s">
        <v>1382</v>
      </c>
      <c r="AO1846" s="59" t="s">
        <v>88</v>
      </c>
    </row>
    <row r="1847" spans="1:41" x14ac:dyDescent="0.15">
      <c r="A1847" s="59" t="s">
        <v>1910</v>
      </c>
      <c r="B1847" s="59" t="s">
        <v>1660</v>
      </c>
      <c r="C1847" s="59" t="s">
        <v>1661</v>
      </c>
      <c r="D1847" s="59" t="s">
        <v>1662</v>
      </c>
      <c r="E1847" s="59" t="s">
        <v>1080</v>
      </c>
      <c r="F1847" s="59" t="s">
        <v>1475</v>
      </c>
      <c r="G1847" s="59" t="s">
        <v>1406</v>
      </c>
      <c r="H1847" s="59" t="s">
        <v>1475</v>
      </c>
      <c r="I1847" s="59" t="s">
        <v>1406</v>
      </c>
      <c r="J1847" s="59" t="s">
        <v>1407</v>
      </c>
      <c r="K1847" s="59" t="s">
        <v>1663</v>
      </c>
      <c r="L1847" s="59" t="s">
        <v>1664</v>
      </c>
      <c r="M1847" s="59" t="s">
        <v>1478</v>
      </c>
      <c r="N1847" s="59" t="s">
        <v>1479</v>
      </c>
      <c r="O1847" s="59" t="s">
        <v>1480</v>
      </c>
      <c r="P1847" s="59" t="s">
        <v>1481</v>
      </c>
      <c r="Q1847" s="59" t="s">
        <v>1482</v>
      </c>
      <c r="R1847" s="59" t="s">
        <v>1483</v>
      </c>
      <c r="S1847" s="59" t="s">
        <v>1665</v>
      </c>
      <c r="T1847" s="59" t="s">
        <v>1666</v>
      </c>
      <c r="U1847" s="59" t="s">
        <v>1486</v>
      </c>
      <c r="V1847" s="59" t="s">
        <v>1487</v>
      </c>
      <c r="W1847" s="59" t="s">
        <v>1514</v>
      </c>
      <c r="X1847" s="59" t="s">
        <v>1487</v>
      </c>
      <c r="Y1847" s="59" t="s">
        <v>1490</v>
      </c>
      <c r="Z1847" s="59">
        <v>1400.71</v>
      </c>
      <c r="AA1847" s="59">
        <v>1400.71</v>
      </c>
      <c r="AB1847" s="59">
        <v>0</v>
      </c>
      <c r="AC1847" s="59">
        <v>1400.71</v>
      </c>
      <c r="AD1847" s="59">
        <v>0</v>
      </c>
      <c r="AE1847" s="59">
        <v>0</v>
      </c>
      <c r="AF1847" s="59" t="s">
        <v>1491</v>
      </c>
      <c r="AG1847" s="59" t="s">
        <v>1407</v>
      </c>
      <c r="AH1847" s="59" t="s">
        <v>1663</v>
      </c>
      <c r="AI1847" s="59" t="s">
        <v>1492</v>
      </c>
      <c r="AJ1847" s="59" t="s">
        <v>1486</v>
      </c>
      <c r="AK1847" s="59" t="s">
        <v>278</v>
      </c>
      <c r="AL1847" s="59" t="s">
        <v>1493</v>
      </c>
      <c r="AM1847" s="59" t="s">
        <v>1494</v>
      </c>
      <c r="AN1847" s="59" t="s">
        <v>1382</v>
      </c>
      <c r="AO1847" s="59" t="s">
        <v>88</v>
      </c>
    </row>
    <row r="1848" spans="1:41" x14ac:dyDescent="0.15">
      <c r="A1848" s="59" t="s">
        <v>1910</v>
      </c>
      <c r="B1848" s="59" t="s">
        <v>1667</v>
      </c>
      <c r="C1848" s="59" t="s">
        <v>1668</v>
      </c>
      <c r="D1848" s="59" t="s">
        <v>1662</v>
      </c>
      <c r="E1848" s="59" t="s">
        <v>1080</v>
      </c>
      <c r="F1848" s="59" t="s">
        <v>1475</v>
      </c>
      <c r="G1848" s="59" t="s">
        <v>1406</v>
      </c>
      <c r="H1848" s="59" t="s">
        <v>1475</v>
      </c>
      <c r="I1848" s="59" t="s">
        <v>1406</v>
      </c>
      <c r="J1848" s="59" t="s">
        <v>1407</v>
      </c>
      <c r="K1848" s="59" t="s">
        <v>1663</v>
      </c>
      <c r="L1848" s="59" t="s">
        <v>1669</v>
      </c>
      <c r="M1848" s="59" t="s">
        <v>1478</v>
      </c>
      <c r="N1848" s="59" t="s">
        <v>1479</v>
      </c>
      <c r="O1848" s="59" t="s">
        <v>1480</v>
      </c>
      <c r="P1848" s="59" t="s">
        <v>1481</v>
      </c>
      <c r="Q1848" s="59" t="s">
        <v>1482</v>
      </c>
      <c r="R1848" s="59" t="s">
        <v>1483</v>
      </c>
      <c r="S1848" s="59" t="s">
        <v>1670</v>
      </c>
      <c r="T1848" s="59" t="s">
        <v>1671</v>
      </c>
      <c r="U1848" s="59" t="s">
        <v>1486</v>
      </c>
      <c r="V1848" s="59" t="s">
        <v>1487</v>
      </c>
      <c r="W1848" s="59" t="s">
        <v>1500</v>
      </c>
      <c r="X1848" s="59" t="s">
        <v>1501</v>
      </c>
      <c r="Y1848" s="59" t="s">
        <v>1490</v>
      </c>
      <c r="Z1848" s="59">
        <v>11000</v>
      </c>
      <c r="AA1848" s="59">
        <v>11000</v>
      </c>
      <c r="AB1848" s="59">
        <v>0</v>
      </c>
      <c r="AC1848" s="59">
        <v>11000</v>
      </c>
      <c r="AD1848" s="59">
        <v>0</v>
      </c>
      <c r="AE1848" s="59">
        <v>0</v>
      </c>
      <c r="AF1848" s="59" t="s">
        <v>1491</v>
      </c>
      <c r="AG1848" s="59" t="s">
        <v>1407</v>
      </c>
      <c r="AH1848" s="59" t="s">
        <v>1663</v>
      </c>
      <c r="AI1848" s="59" t="s">
        <v>1492</v>
      </c>
      <c r="AJ1848" s="59" t="s">
        <v>1486</v>
      </c>
      <c r="AK1848" s="59" t="s">
        <v>278</v>
      </c>
      <c r="AL1848" s="59" t="s">
        <v>1493</v>
      </c>
      <c r="AM1848" s="59" t="s">
        <v>1494</v>
      </c>
      <c r="AN1848" s="59" t="s">
        <v>1382</v>
      </c>
      <c r="AO1848" s="59" t="s">
        <v>88</v>
      </c>
    </row>
    <row r="1849" spans="1:41" x14ac:dyDescent="0.15">
      <c r="A1849" s="59" t="s">
        <v>1910</v>
      </c>
      <c r="B1849" s="59" t="s">
        <v>1754</v>
      </c>
      <c r="C1849" s="59" t="s">
        <v>1755</v>
      </c>
      <c r="D1849" s="59" t="s">
        <v>1674</v>
      </c>
      <c r="E1849" s="59" t="s">
        <v>1675</v>
      </c>
      <c r="F1849" s="59" t="s">
        <v>1475</v>
      </c>
      <c r="G1849" s="59" t="s">
        <v>1406</v>
      </c>
      <c r="H1849" s="59" t="s">
        <v>1475</v>
      </c>
      <c r="I1849" s="59" t="s">
        <v>1406</v>
      </c>
      <c r="J1849" s="59" t="s">
        <v>727</v>
      </c>
      <c r="K1849" s="59" t="s">
        <v>1644</v>
      </c>
      <c r="L1849" s="59" t="s">
        <v>1756</v>
      </c>
      <c r="M1849" s="59" t="s">
        <v>1478</v>
      </c>
      <c r="N1849" s="59" t="s">
        <v>1479</v>
      </c>
      <c r="O1849" s="59" t="s">
        <v>1480</v>
      </c>
      <c r="P1849" s="59" t="s">
        <v>1481</v>
      </c>
      <c r="Q1849" s="59" t="s">
        <v>1482</v>
      </c>
      <c r="R1849" s="59" t="s">
        <v>1483</v>
      </c>
      <c r="S1849" s="59" t="s">
        <v>1757</v>
      </c>
      <c r="T1849" s="59" t="s">
        <v>1758</v>
      </c>
      <c r="U1849" s="59" t="s">
        <v>1486</v>
      </c>
      <c r="V1849" s="59" t="s">
        <v>1487</v>
      </c>
      <c r="W1849" s="59" t="s">
        <v>1509</v>
      </c>
      <c r="X1849" s="59" t="s">
        <v>1487</v>
      </c>
      <c r="Y1849" s="59" t="s">
        <v>1490</v>
      </c>
      <c r="Z1849" s="59">
        <v>3988.42</v>
      </c>
      <c r="AA1849" s="59">
        <v>3988.42</v>
      </c>
      <c r="AB1849" s="59">
        <v>0</v>
      </c>
      <c r="AC1849" s="59">
        <v>3988.42</v>
      </c>
      <c r="AD1849" s="59">
        <v>0</v>
      </c>
      <c r="AE1849" s="59">
        <v>0</v>
      </c>
      <c r="AF1849" s="59" t="s">
        <v>1491</v>
      </c>
      <c r="AG1849" s="59" t="s">
        <v>727</v>
      </c>
      <c r="AH1849" s="59" t="s">
        <v>1644</v>
      </c>
      <c r="AI1849" s="59" t="s">
        <v>1492</v>
      </c>
      <c r="AJ1849" s="59" t="s">
        <v>1486</v>
      </c>
      <c r="AK1849" s="59" t="s">
        <v>278</v>
      </c>
      <c r="AL1849" s="59" t="s">
        <v>1493</v>
      </c>
      <c r="AM1849" s="59" t="s">
        <v>1494</v>
      </c>
      <c r="AN1849" s="59" t="s">
        <v>1384</v>
      </c>
      <c r="AO1849" s="59" t="s">
        <v>107</v>
      </c>
    </row>
    <row r="1850" spans="1:41" x14ac:dyDescent="0.15">
      <c r="A1850" s="59" t="s">
        <v>1910</v>
      </c>
      <c r="B1850" s="59" t="s">
        <v>1754</v>
      </c>
      <c r="C1850" s="59" t="s">
        <v>1755</v>
      </c>
      <c r="D1850" s="59" t="s">
        <v>1674</v>
      </c>
      <c r="E1850" s="59" t="s">
        <v>1675</v>
      </c>
      <c r="F1850" s="59" t="s">
        <v>1475</v>
      </c>
      <c r="G1850" s="59" t="s">
        <v>1406</v>
      </c>
      <c r="H1850" s="59" t="s">
        <v>1475</v>
      </c>
      <c r="I1850" s="59" t="s">
        <v>1406</v>
      </c>
      <c r="J1850" s="59" t="s">
        <v>727</v>
      </c>
      <c r="K1850" s="59" t="s">
        <v>1644</v>
      </c>
      <c r="L1850" s="59" t="s">
        <v>1756</v>
      </c>
      <c r="M1850" s="59" t="s">
        <v>1478</v>
      </c>
      <c r="N1850" s="59" t="s">
        <v>1479</v>
      </c>
      <c r="O1850" s="59" t="s">
        <v>1480</v>
      </c>
      <c r="P1850" s="59" t="s">
        <v>1481</v>
      </c>
      <c r="Q1850" s="59" t="s">
        <v>1482</v>
      </c>
      <c r="R1850" s="59" t="s">
        <v>1483</v>
      </c>
      <c r="S1850" s="59" t="s">
        <v>1757</v>
      </c>
      <c r="T1850" s="59" t="s">
        <v>1758</v>
      </c>
      <c r="U1850" s="59" t="s">
        <v>1486</v>
      </c>
      <c r="V1850" s="59" t="s">
        <v>1487</v>
      </c>
      <c r="W1850" s="59" t="s">
        <v>1488</v>
      </c>
      <c r="X1850" s="59" t="s">
        <v>1510</v>
      </c>
      <c r="Y1850" s="59" t="s">
        <v>1490</v>
      </c>
      <c r="Z1850" s="59">
        <v>11.58</v>
      </c>
      <c r="AA1850" s="59">
        <v>11.58</v>
      </c>
      <c r="AB1850" s="59">
        <v>0</v>
      </c>
      <c r="AC1850" s="59">
        <v>11.58</v>
      </c>
      <c r="AD1850" s="59">
        <v>0</v>
      </c>
      <c r="AE1850" s="59">
        <v>0</v>
      </c>
      <c r="AF1850" s="59" t="s">
        <v>1491</v>
      </c>
      <c r="AG1850" s="59" t="s">
        <v>727</v>
      </c>
      <c r="AH1850" s="59" t="s">
        <v>1644</v>
      </c>
      <c r="AI1850" s="59" t="s">
        <v>1492</v>
      </c>
      <c r="AJ1850" s="59" t="s">
        <v>1486</v>
      </c>
      <c r="AK1850" s="59" t="s">
        <v>278</v>
      </c>
      <c r="AL1850" s="59" t="s">
        <v>1493</v>
      </c>
      <c r="AM1850" s="59" t="s">
        <v>1494</v>
      </c>
      <c r="AN1850" s="59" t="s">
        <v>1384</v>
      </c>
      <c r="AO1850" s="59" t="s">
        <v>107</v>
      </c>
    </row>
    <row r="1851" spans="1:41" x14ac:dyDescent="0.15">
      <c r="A1851" s="59" t="s">
        <v>1910</v>
      </c>
      <c r="B1851" s="59" t="s">
        <v>1873</v>
      </c>
      <c r="C1851" s="59" t="s">
        <v>1874</v>
      </c>
      <c r="D1851" s="59" t="s">
        <v>1662</v>
      </c>
      <c r="E1851" s="59" t="s">
        <v>1080</v>
      </c>
      <c r="F1851" s="59" t="s">
        <v>1475</v>
      </c>
      <c r="G1851" s="59" t="s">
        <v>1406</v>
      </c>
      <c r="H1851" s="59" t="s">
        <v>1475</v>
      </c>
      <c r="I1851" s="59" t="s">
        <v>1406</v>
      </c>
      <c r="J1851" s="59" t="s">
        <v>1407</v>
      </c>
      <c r="K1851" s="59" t="s">
        <v>1663</v>
      </c>
      <c r="L1851" s="59" t="s">
        <v>1875</v>
      </c>
      <c r="M1851" s="59" t="s">
        <v>1478</v>
      </c>
      <c r="N1851" s="59" t="s">
        <v>1479</v>
      </c>
      <c r="O1851" s="59" t="s">
        <v>1480</v>
      </c>
      <c r="P1851" s="59" t="s">
        <v>1481</v>
      </c>
      <c r="Q1851" s="59" t="s">
        <v>1482</v>
      </c>
      <c r="R1851" s="59" t="s">
        <v>1483</v>
      </c>
      <c r="S1851" s="59" t="s">
        <v>1876</v>
      </c>
      <c r="T1851" s="59" t="s">
        <v>1877</v>
      </c>
      <c r="U1851" s="59" t="s">
        <v>1486</v>
      </c>
      <c r="V1851" s="59" t="s">
        <v>1487</v>
      </c>
      <c r="W1851" s="59" t="s">
        <v>1508</v>
      </c>
      <c r="X1851" s="59" t="s">
        <v>1487</v>
      </c>
      <c r="Y1851" s="59" t="s">
        <v>1490</v>
      </c>
      <c r="Z1851" s="59">
        <v>32.979999999999997</v>
      </c>
      <c r="AA1851" s="59">
        <v>21.26</v>
      </c>
      <c r="AB1851" s="59">
        <v>11.72</v>
      </c>
      <c r="AC1851" s="59">
        <v>21.26</v>
      </c>
      <c r="AD1851" s="59">
        <v>0</v>
      </c>
      <c r="AE1851" s="59">
        <v>0</v>
      </c>
      <c r="AF1851" s="59" t="s">
        <v>1491</v>
      </c>
      <c r="AG1851" s="59" t="s">
        <v>1407</v>
      </c>
      <c r="AH1851" s="59" t="s">
        <v>1663</v>
      </c>
      <c r="AI1851" s="59" t="s">
        <v>1492</v>
      </c>
      <c r="AJ1851" s="59" t="s">
        <v>1486</v>
      </c>
      <c r="AK1851" s="59" t="s">
        <v>278</v>
      </c>
      <c r="AL1851" s="59" t="s">
        <v>1493</v>
      </c>
      <c r="AM1851" s="59" t="s">
        <v>1494</v>
      </c>
      <c r="AN1851" s="59" t="s">
        <v>1080</v>
      </c>
      <c r="AO1851" s="59" t="s">
        <v>88</v>
      </c>
    </row>
    <row r="1852" spans="1:41" x14ac:dyDescent="0.15">
      <c r="A1852" s="59" t="s">
        <v>1910</v>
      </c>
      <c r="B1852" s="59" t="s">
        <v>1873</v>
      </c>
      <c r="C1852" s="59" t="s">
        <v>1874</v>
      </c>
      <c r="D1852" s="59" t="s">
        <v>1662</v>
      </c>
      <c r="E1852" s="59" t="s">
        <v>1080</v>
      </c>
      <c r="F1852" s="59" t="s">
        <v>1475</v>
      </c>
      <c r="G1852" s="59" t="s">
        <v>1406</v>
      </c>
      <c r="H1852" s="59" t="s">
        <v>1475</v>
      </c>
      <c r="I1852" s="59" t="s">
        <v>1406</v>
      </c>
      <c r="J1852" s="59" t="s">
        <v>1407</v>
      </c>
      <c r="K1852" s="59" t="s">
        <v>1663</v>
      </c>
      <c r="L1852" s="59" t="s">
        <v>1875</v>
      </c>
      <c r="M1852" s="59" t="s">
        <v>1478</v>
      </c>
      <c r="N1852" s="59" t="s">
        <v>1479</v>
      </c>
      <c r="O1852" s="59" t="s">
        <v>1480</v>
      </c>
      <c r="P1852" s="59" t="s">
        <v>1481</v>
      </c>
      <c r="Q1852" s="59" t="s">
        <v>1482</v>
      </c>
      <c r="R1852" s="59" t="s">
        <v>1483</v>
      </c>
      <c r="S1852" s="59" t="s">
        <v>1876</v>
      </c>
      <c r="T1852" s="59" t="s">
        <v>1877</v>
      </c>
      <c r="U1852" s="59" t="s">
        <v>1486</v>
      </c>
      <c r="V1852" s="59" t="s">
        <v>1487</v>
      </c>
      <c r="W1852" s="59" t="s">
        <v>1509</v>
      </c>
      <c r="X1852" s="59" t="s">
        <v>1487</v>
      </c>
      <c r="Y1852" s="59" t="s">
        <v>1490</v>
      </c>
      <c r="Z1852" s="59">
        <v>341.01</v>
      </c>
      <c r="AA1852" s="59">
        <v>243.52</v>
      </c>
      <c r="AB1852" s="59">
        <v>97.49</v>
      </c>
      <c r="AC1852" s="59">
        <v>243.52</v>
      </c>
      <c r="AD1852" s="59">
        <v>0</v>
      </c>
      <c r="AE1852" s="59">
        <v>0</v>
      </c>
      <c r="AF1852" s="59" t="s">
        <v>1491</v>
      </c>
      <c r="AG1852" s="59" t="s">
        <v>1407</v>
      </c>
      <c r="AH1852" s="59" t="s">
        <v>1663</v>
      </c>
      <c r="AI1852" s="59" t="s">
        <v>1492</v>
      </c>
      <c r="AJ1852" s="59" t="s">
        <v>1486</v>
      </c>
      <c r="AK1852" s="59" t="s">
        <v>278</v>
      </c>
      <c r="AL1852" s="59" t="s">
        <v>1493</v>
      </c>
      <c r="AM1852" s="59" t="s">
        <v>1494</v>
      </c>
      <c r="AN1852" s="59" t="s">
        <v>1080</v>
      </c>
      <c r="AO1852" s="59" t="s">
        <v>88</v>
      </c>
    </row>
    <row r="1853" spans="1:41" x14ac:dyDescent="0.15">
      <c r="A1853" s="59" t="s">
        <v>1910</v>
      </c>
      <c r="B1853" s="59" t="s">
        <v>1873</v>
      </c>
      <c r="C1853" s="59" t="s">
        <v>1874</v>
      </c>
      <c r="D1853" s="59" t="s">
        <v>1662</v>
      </c>
      <c r="E1853" s="59" t="s">
        <v>1080</v>
      </c>
      <c r="F1853" s="59" t="s">
        <v>1475</v>
      </c>
      <c r="G1853" s="59" t="s">
        <v>1406</v>
      </c>
      <c r="H1853" s="59" t="s">
        <v>1475</v>
      </c>
      <c r="I1853" s="59" t="s">
        <v>1406</v>
      </c>
      <c r="J1853" s="59" t="s">
        <v>1407</v>
      </c>
      <c r="K1853" s="59" t="s">
        <v>1663</v>
      </c>
      <c r="L1853" s="59" t="s">
        <v>1875</v>
      </c>
      <c r="M1853" s="59" t="s">
        <v>1478</v>
      </c>
      <c r="N1853" s="59" t="s">
        <v>1479</v>
      </c>
      <c r="O1853" s="59" t="s">
        <v>1480</v>
      </c>
      <c r="P1853" s="59" t="s">
        <v>1481</v>
      </c>
      <c r="Q1853" s="59" t="s">
        <v>1482</v>
      </c>
      <c r="R1853" s="59" t="s">
        <v>1483</v>
      </c>
      <c r="S1853" s="59" t="s">
        <v>1876</v>
      </c>
      <c r="T1853" s="59" t="s">
        <v>1877</v>
      </c>
      <c r="U1853" s="59" t="s">
        <v>1486</v>
      </c>
      <c r="V1853" s="59" t="s">
        <v>1487</v>
      </c>
      <c r="W1853" s="59" t="s">
        <v>1488</v>
      </c>
      <c r="X1853" s="59" t="s">
        <v>1511</v>
      </c>
      <c r="Y1853" s="59" t="s">
        <v>1490</v>
      </c>
      <c r="Z1853" s="59">
        <v>631.30999999999995</v>
      </c>
      <c r="AA1853" s="59">
        <v>432.74</v>
      </c>
      <c r="AB1853" s="59">
        <v>198.57</v>
      </c>
      <c r="AC1853" s="59">
        <v>432.74</v>
      </c>
      <c r="AD1853" s="59">
        <v>0</v>
      </c>
      <c r="AE1853" s="59">
        <v>0</v>
      </c>
      <c r="AF1853" s="59" t="s">
        <v>1491</v>
      </c>
      <c r="AG1853" s="59" t="s">
        <v>1407</v>
      </c>
      <c r="AH1853" s="59" t="s">
        <v>1663</v>
      </c>
      <c r="AI1853" s="59" t="s">
        <v>1492</v>
      </c>
      <c r="AJ1853" s="59" t="s">
        <v>1486</v>
      </c>
      <c r="AK1853" s="59" t="s">
        <v>278</v>
      </c>
      <c r="AL1853" s="59" t="s">
        <v>1493</v>
      </c>
      <c r="AM1853" s="59" t="s">
        <v>1494</v>
      </c>
      <c r="AN1853" s="59" t="s">
        <v>1080</v>
      </c>
      <c r="AO1853" s="59" t="s">
        <v>88</v>
      </c>
    </row>
    <row r="1854" spans="1:41" x14ac:dyDescent="0.15">
      <c r="A1854" s="59" t="s">
        <v>1910</v>
      </c>
      <c r="B1854" s="59" t="s">
        <v>1873</v>
      </c>
      <c r="C1854" s="59" t="s">
        <v>1874</v>
      </c>
      <c r="D1854" s="59" t="s">
        <v>1662</v>
      </c>
      <c r="E1854" s="59" t="s">
        <v>1080</v>
      </c>
      <c r="F1854" s="59" t="s">
        <v>1475</v>
      </c>
      <c r="G1854" s="59" t="s">
        <v>1406</v>
      </c>
      <c r="H1854" s="59" t="s">
        <v>1475</v>
      </c>
      <c r="I1854" s="59" t="s">
        <v>1406</v>
      </c>
      <c r="J1854" s="59" t="s">
        <v>1407</v>
      </c>
      <c r="K1854" s="59" t="s">
        <v>1663</v>
      </c>
      <c r="L1854" s="59" t="s">
        <v>1875</v>
      </c>
      <c r="M1854" s="59" t="s">
        <v>1478</v>
      </c>
      <c r="N1854" s="59" t="s">
        <v>1479</v>
      </c>
      <c r="O1854" s="59" t="s">
        <v>1480</v>
      </c>
      <c r="P1854" s="59" t="s">
        <v>1481</v>
      </c>
      <c r="Q1854" s="59" t="s">
        <v>1482</v>
      </c>
      <c r="R1854" s="59" t="s">
        <v>1483</v>
      </c>
      <c r="S1854" s="59" t="s">
        <v>1876</v>
      </c>
      <c r="T1854" s="59" t="s">
        <v>1877</v>
      </c>
      <c r="U1854" s="59" t="s">
        <v>1486</v>
      </c>
      <c r="V1854" s="59" t="s">
        <v>1487</v>
      </c>
      <c r="W1854" s="59" t="s">
        <v>1514</v>
      </c>
      <c r="X1854" s="59" t="s">
        <v>1487</v>
      </c>
      <c r="Y1854" s="59" t="s">
        <v>1490</v>
      </c>
      <c r="Z1854" s="59">
        <v>18.239999999999998</v>
      </c>
      <c r="AA1854" s="59">
        <v>13.66</v>
      </c>
      <c r="AB1854" s="59">
        <v>4.58</v>
      </c>
      <c r="AC1854" s="59">
        <v>13.66</v>
      </c>
      <c r="AD1854" s="59">
        <v>0</v>
      </c>
      <c r="AE1854" s="59">
        <v>0</v>
      </c>
      <c r="AF1854" s="59" t="s">
        <v>1491</v>
      </c>
      <c r="AG1854" s="59" t="s">
        <v>1407</v>
      </c>
      <c r="AH1854" s="59" t="s">
        <v>1663</v>
      </c>
      <c r="AI1854" s="59" t="s">
        <v>1492</v>
      </c>
      <c r="AJ1854" s="59" t="s">
        <v>1486</v>
      </c>
      <c r="AK1854" s="59" t="s">
        <v>278</v>
      </c>
      <c r="AL1854" s="59" t="s">
        <v>1493</v>
      </c>
      <c r="AM1854" s="59" t="s">
        <v>1494</v>
      </c>
      <c r="AN1854" s="59" t="s">
        <v>1080</v>
      </c>
      <c r="AO1854" s="59" t="s">
        <v>88</v>
      </c>
    </row>
    <row r="1855" spans="1:41" x14ac:dyDescent="0.15">
      <c r="A1855" s="59" t="s">
        <v>1910</v>
      </c>
      <c r="B1855" s="59" t="s">
        <v>1672</v>
      </c>
      <c r="C1855" s="59" t="s">
        <v>1829</v>
      </c>
      <c r="D1855" s="59" t="s">
        <v>1674</v>
      </c>
      <c r="E1855" s="59" t="s">
        <v>1675</v>
      </c>
      <c r="F1855" s="59" t="s">
        <v>1475</v>
      </c>
      <c r="G1855" s="59" t="s">
        <v>1406</v>
      </c>
      <c r="H1855" s="59" t="s">
        <v>1475</v>
      </c>
      <c r="I1855" s="59" t="s">
        <v>1406</v>
      </c>
      <c r="J1855" s="59" t="s">
        <v>727</v>
      </c>
      <c r="K1855" s="59" t="s">
        <v>1644</v>
      </c>
      <c r="L1855" s="59" t="s">
        <v>1676</v>
      </c>
      <c r="M1855" s="59" t="s">
        <v>1478</v>
      </c>
      <c r="N1855" s="59" t="s">
        <v>1479</v>
      </c>
      <c r="O1855" s="59" t="s">
        <v>1480</v>
      </c>
      <c r="P1855" s="59" t="s">
        <v>1481</v>
      </c>
      <c r="Q1855" s="59" t="s">
        <v>1482</v>
      </c>
      <c r="R1855" s="59" t="s">
        <v>1483</v>
      </c>
      <c r="S1855" s="59" t="s">
        <v>1677</v>
      </c>
      <c r="T1855" s="59" t="s">
        <v>1678</v>
      </c>
      <c r="U1855" s="59" t="s">
        <v>1486</v>
      </c>
      <c r="V1855" s="59" t="s">
        <v>1487</v>
      </c>
      <c r="W1855" s="59" t="s">
        <v>1508</v>
      </c>
      <c r="X1855" s="59" t="s">
        <v>1487</v>
      </c>
      <c r="Y1855" s="59" t="s">
        <v>1490</v>
      </c>
      <c r="Z1855" s="59">
        <v>59.99</v>
      </c>
      <c r="AA1855" s="59">
        <v>59.99</v>
      </c>
      <c r="AB1855" s="59">
        <v>0</v>
      </c>
      <c r="AC1855" s="59">
        <v>59.99</v>
      </c>
      <c r="AD1855" s="59">
        <v>0</v>
      </c>
      <c r="AE1855" s="59">
        <v>0</v>
      </c>
      <c r="AF1855" s="59" t="s">
        <v>1491</v>
      </c>
      <c r="AG1855" s="59" t="s">
        <v>727</v>
      </c>
      <c r="AH1855" s="59" t="s">
        <v>1644</v>
      </c>
      <c r="AI1855" s="59" t="s">
        <v>1492</v>
      </c>
      <c r="AJ1855" s="59" t="s">
        <v>1486</v>
      </c>
      <c r="AK1855" s="59" t="s">
        <v>278</v>
      </c>
      <c r="AL1855" s="59" t="s">
        <v>1493</v>
      </c>
      <c r="AM1855" s="59" t="s">
        <v>1494</v>
      </c>
      <c r="AN1855" s="59" t="s">
        <v>1384</v>
      </c>
      <c r="AO1855" s="59" t="s">
        <v>107</v>
      </c>
    </row>
    <row r="1856" spans="1:41" x14ac:dyDescent="0.15">
      <c r="A1856" s="59" t="s">
        <v>1910</v>
      </c>
      <c r="B1856" s="59" t="s">
        <v>1672</v>
      </c>
      <c r="C1856" s="59" t="s">
        <v>1829</v>
      </c>
      <c r="D1856" s="59" t="s">
        <v>1674</v>
      </c>
      <c r="E1856" s="59" t="s">
        <v>1675</v>
      </c>
      <c r="F1856" s="59" t="s">
        <v>1475</v>
      </c>
      <c r="G1856" s="59" t="s">
        <v>1406</v>
      </c>
      <c r="H1856" s="59" t="s">
        <v>1475</v>
      </c>
      <c r="I1856" s="59" t="s">
        <v>1406</v>
      </c>
      <c r="J1856" s="59" t="s">
        <v>727</v>
      </c>
      <c r="K1856" s="59" t="s">
        <v>1644</v>
      </c>
      <c r="L1856" s="59" t="s">
        <v>1676</v>
      </c>
      <c r="M1856" s="59" t="s">
        <v>1478</v>
      </c>
      <c r="N1856" s="59" t="s">
        <v>1479</v>
      </c>
      <c r="O1856" s="59" t="s">
        <v>1480</v>
      </c>
      <c r="P1856" s="59" t="s">
        <v>1481</v>
      </c>
      <c r="Q1856" s="59" t="s">
        <v>1482</v>
      </c>
      <c r="R1856" s="59" t="s">
        <v>1483</v>
      </c>
      <c r="S1856" s="59" t="s">
        <v>1677</v>
      </c>
      <c r="T1856" s="59" t="s">
        <v>1678</v>
      </c>
      <c r="U1856" s="59" t="s">
        <v>1486</v>
      </c>
      <c r="V1856" s="59" t="s">
        <v>1487</v>
      </c>
      <c r="W1856" s="59" t="s">
        <v>1509</v>
      </c>
      <c r="X1856" s="59" t="s">
        <v>1487</v>
      </c>
      <c r="Y1856" s="59" t="s">
        <v>1490</v>
      </c>
      <c r="Z1856" s="59">
        <v>729.86</v>
      </c>
      <c r="AA1856" s="59">
        <v>729.86</v>
      </c>
      <c r="AB1856" s="59">
        <v>0</v>
      </c>
      <c r="AC1856" s="59">
        <v>729.86</v>
      </c>
      <c r="AD1856" s="59">
        <v>0</v>
      </c>
      <c r="AE1856" s="59">
        <v>0</v>
      </c>
      <c r="AF1856" s="59" t="s">
        <v>1491</v>
      </c>
      <c r="AG1856" s="59" t="s">
        <v>727</v>
      </c>
      <c r="AH1856" s="59" t="s">
        <v>1644</v>
      </c>
      <c r="AI1856" s="59" t="s">
        <v>1492</v>
      </c>
      <c r="AJ1856" s="59" t="s">
        <v>1486</v>
      </c>
      <c r="AK1856" s="59" t="s">
        <v>278</v>
      </c>
      <c r="AL1856" s="59" t="s">
        <v>1493</v>
      </c>
      <c r="AM1856" s="59" t="s">
        <v>1494</v>
      </c>
      <c r="AN1856" s="59" t="s">
        <v>1384</v>
      </c>
      <c r="AO1856" s="59" t="s">
        <v>107</v>
      </c>
    </row>
    <row r="1857" spans="1:41" x14ac:dyDescent="0.15">
      <c r="A1857" s="59" t="s">
        <v>1910</v>
      </c>
      <c r="B1857" s="59" t="s">
        <v>1672</v>
      </c>
      <c r="C1857" s="59" t="s">
        <v>1829</v>
      </c>
      <c r="D1857" s="59" t="s">
        <v>1674</v>
      </c>
      <c r="E1857" s="59" t="s">
        <v>1675</v>
      </c>
      <c r="F1857" s="59" t="s">
        <v>1475</v>
      </c>
      <c r="G1857" s="59" t="s">
        <v>1406</v>
      </c>
      <c r="H1857" s="59" t="s">
        <v>1475</v>
      </c>
      <c r="I1857" s="59" t="s">
        <v>1406</v>
      </c>
      <c r="J1857" s="59" t="s">
        <v>727</v>
      </c>
      <c r="K1857" s="59" t="s">
        <v>1644</v>
      </c>
      <c r="L1857" s="59" t="s">
        <v>1676</v>
      </c>
      <c r="M1857" s="59" t="s">
        <v>1478</v>
      </c>
      <c r="N1857" s="59" t="s">
        <v>1479</v>
      </c>
      <c r="O1857" s="59" t="s">
        <v>1480</v>
      </c>
      <c r="P1857" s="59" t="s">
        <v>1481</v>
      </c>
      <c r="Q1857" s="59" t="s">
        <v>1482</v>
      </c>
      <c r="R1857" s="59" t="s">
        <v>1483</v>
      </c>
      <c r="S1857" s="59" t="s">
        <v>1677</v>
      </c>
      <c r="T1857" s="59" t="s">
        <v>1678</v>
      </c>
      <c r="U1857" s="59" t="s">
        <v>1486</v>
      </c>
      <c r="V1857" s="59" t="s">
        <v>1487</v>
      </c>
      <c r="W1857" s="59" t="s">
        <v>1488</v>
      </c>
      <c r="X1857" s="59" t="s">
        <v>1511</v>
      </c>
      <c r="Y1857" s="59" t="s">
        <v>1490</v>
      </c>
      <c r="Z1857" s="59">
        <v>1.1599999999999999</v>
      </c>
      <c r="AA1857" s="59">
        <v>1.1599999999999999</v>
      </c>
      <c r="AB1857" s="59">
        <v>0</v>
      </c>
      <c r="AC1857" s="59">
        <v>1.1599999999999999</v>
      </c>
      <c r="AD1857" s="59">
        <v>0</v>
      </c>
      <c r="AE1857" s="59">
        <v>0</v>
      </c>
      <c r="AF1857" s="59" t="s">
        <v>1491</v>
      </c>
      <c r="AG1857" s="59" t="s">
        <v>727</v>
      </c>
      <c r="AH1857" s="59" t="s">
        <v>1644</v>
      </c>
      <c r="AI1857" s="59" t="s">
        <v>1492</v>
      </c>
      <c r="AJ1857" s="59" t="s">
        <v>1486</v>
      </c>
      <c r="AK1857" s="59" t="s">
        <v>278</v>
      </c>
      <c r="AL1857" s="59" t="s">
        <v>1493</v>
      </c>
      <c r="AM1857" s="59" t="s">
        <v>1494</v>
      </c>
      <c r="AN1857" s="59" t="s">
        <v>1384</v>
      </c>
      <c r="AO1857" s="59" t="s">
        <v>107</v>
      </c>
    </row>
    <row r="1858" spans="1:41" x14ac:dyDescent="0.15">
      <c r="A1858" s="59" t="s">
        <v>1910</v>
      </c>
      <c r="B1858" s="59" t="s">
        <v>1672</v>
      </c>
      <c r="C1858" s="59" t="s">
        <v>1829</v>
      </c>
      <c r="D1858" s="59" t="s">
        <v>1674</v>
      </c>
      <c r="E1858" s="59" t="s">
        <v>1675</v>
      </c>
      <c r="F1858" s="59" t="s">
        <v>1475</v>
      </c>
      <c r="G1858" s="59" t="s">
        <v>1406</v>
      </c>
      <c r="H1858" s="59" t="s">
        <v>1475</v>
      </c>
      <c r="I1858" s="59" t="s">
        <v>1406</v>
      </c>
      <c r="J1858" s="59" t="s">
        <v>727</v>
      </c>
      <c r="K1858" s="59" t="s">
        <v>1644</v>
      </c>
      <c r="L1858" s="59" t="s">
        <v>1676</v>
      </c>
      <c r="M1858" s="59" t="s">
        <v>1478</v>
      </c>
      <c r="N1858" s="59" t="s">
        <v>1479</v>
      </c>
      <c r="O1858" s="59" t="s">
        <v>1480</v>
      </c>
      <c r="P1858" s="59" t="s">
        <v>1481</v>
      </c>
      <c r="Q1858" s="59" t="s">
        <v>1482</v>
      </c>
      <c r="R1858" s="59" t="s">
        <v>1483</v>
      </c>
      <c r="S1858" s="59" t="s">
        <v>1677</v>
      </c>
      <c r="T1858" s="59" t="s">
        <v>1678</v>
      </c>
      <c r="U1858" s="59" t="s">
        <v>1486</v>
      </c>
      <c r="V1858" s="59" t="s">
        <v>1487</v>
      </c>
      <c r="W1858" s="59" t="s">
        <v>1513</v>
      </c>
      <c r="X1858" s="59" t="s">
        <v>1487</v>
      </c>
      <c r="Y1858" s="59" t="s">
        <v>1490</v>
      </c>
      <c r="Z1858" s="59">
        <v>208.99</v>
      </c>
      <c r="AA1858" s="59">
        <v>208.99</v>
      </c>
      <c r="AB1858" s="59">
        <v>0</v>
      </c>
      <c r="AC1858" s="59">
        <v>208.99</v>
      </c>
      <c r="AD1858" s="59">
        <v>0</v>
      </c>
      <c r="AE1858" s="59">
        <v>0</v>
      </c>
      <c r="AF1858" s="59" t="s">
        <v>1491</v>
      </c>
      <c r="AG1858" s="59" t="s">
        <v>727</v>
      </c>
      <c r="AH1858" s="59" t="s">
        <v>1644</v>
      </c>
      <c r="AI1858" s="59" t="s">
        <v>1492</v>
      </c>
      <c r="AJ1858" s="59" t="s">
        <v>1486</v>
      </c>
      <c r="AK1858" s="59" t="s">
        <v>278</v>
      </c>
      <c r="AL1858" s="59" t="s">
        <v>1493</v>
      </c>
      <c r="AM1858" s="59" t="s">
        <v>1494</v>
      </c>
      <c r="AN1858" s="59" t="s">
        <v>1384</v>
      </c>
      <c r="AO1858" s="59" t="s">
        <v>107</v>
      </c>
    </row>
    <row r="1859" spans="1:41" x14ac:dyDescent="0.15">
      <c r="A1859" s="59" t="s">
        <v>1910</v>
      </c>
      <c r="B1859" s="59" t="s">
        <v>1830</v>
      </c>
      <c r="C1859" s="59" t="s">
        <v>1831</v>
      </c>
      <c r="D1859" s="59" t="s">
        <v>1674</v>
      </c>
      <c r="E1859" s="59" t="s">
        <v>1675</v>
      </c>
      <c r="F1859" s="59" t="s">
        <v>1475</v>
      </c>
      <c r="G1859" s="59" t="s">
        <v>1406</v>
      </c>
      <c r="H1859" s="59" t="s">
        <v>1475</v>
      </c>
      <c r="I1859" s="59" t="s">
        <v>1406</v>
      </c>
      <c r="J1859" s="59" t="s">
        <v>727</v>
      </c>
      <c r="K1859" s="59" t="s">
        <v>1644</v>
      </c>
      <c r="L1859" s="59" t="s">
        <v>1832</v>
      </c>
      <c r="M1859" s="59" t="s">
        <v>1478</v>
      </c>
      <c r="N1859" s="59" t="s">
        <v>1479</v>
      </c>
      <c r="O1859" s="59" t="s">
        <v>1480</v>
      </c>
      <c r="P1859" s="59" t="s">
        <v>1481</v>
      </c>
      <c r="Q1859" s="59" t="s">
        <v>1482</v>
      </c>
      <c r="R1859" s="59" t="s">
        <v>1483</v>
      </c>
      <c r="S1859" s="59" t="s">
        <v>1833</v>
      </c>
      <c r="T1859" s="59" t="s">
        <v>1834</v>
      </c>
      <c r="U1859" s="59" t="s">
        <v>1486</v>
      </c>
      <c r="V1859" s="59" t="s">
        <v>1487</v>
      </c>
      <c r="W1859" s="59" t="s">
        <v>1509</v>
      </c>
      <c r="X1859" s="59" t="s">
        <v>1487</v>
      </c>
      <c r="Y1859" s="59" t="s">
        <v>1490</v>
      </c>
      <c r="Z1859" s="59">
        <v>5977.5</v>
      </c>
      <c r="AA1859" s="59">
        <v>5977.5</v>
      </c>
      <c r="AB1859" s="59">
        <v>0</v>
      </c>
      <c r="AC1859" s="59">
        <v>5977.5</v>
      </c>
      <c r="AD1859" s="59">
        <v>0</v>
      </c>
      <c r="AE1859" s="59">
        <v>0</v>
      </c>
      <c r="AF1859" s="59" t="s">
        <v>1491</v>
      </c>
      <c r="AG1859" s="59" t="s">
        <v>727</v>
      </c>
      <c r="AH1859" s="59" t="s">
        <v>1644</v>
      </c>
      <c r="AI1859" s="59" t="s">
        <v>1492</v>
      </c>
      <c r="AJ1859" s="59" t="s">
        <v>1486</v>
      </c>
      <c r="AK1859" s="59" t="s">
        <v>278</v>
      </c>
      <c r="AL1859" s="59" t="s">
        <v>1493</v>
      </c>
      <c r="AM1859" s="59" t="s">
        <v>1494</v>
      </c>
      <c r="AN1859" s="59" t="s">
        <v>1384</v>
      </c>
      <c r="AO1859" s="59" t="s">
        <v>107</v>
      </c>
    </row>
    <row r="1860" spans="1:41" x14ac:dyDescent="0.15">
      <c r="A1860" s="59" t="s">
        <v>1910</v>
      </c>
      <c r="B1860" s="59" t="s">
        <v>1830</v>
      </c>
      <c r="C1860" s="59" t="s">
        <v>1831</v>
      </c>
      <c r="D1860" s="59" t="s">
        <v>1674</v>
      </c>
      <c r="E1860" s="59" t="s">
        <v>1675</v>
      </c>
      <c r="F1860" s="59" t="s">
        <v>1475</v>
      </c>
      <c r="G1860" s="59" t="s">
        <v>1406</v>
      </c>
      <c r="H1860" s="59" t="s">
        <v>1475</v>
      </c>
      <c r="I1860" s="59" t="s">
        <v>1406</v>
      </c>
      <c r="J1860" s="59" t="s">
        <v>727</v>
      </c>
      <c r="K1860" s="59" t="s">
        <v>1644</v>
      </c>
      <c r="L1860" s="59" t="s">
        <v>1832</v>
      </c>
      <c r="M1860" s="59" t="s">
        <v>1478</v>
      </c>
      <c r="N1860" s="59" t="s">
        <v>1479</v>
      </c>
      <c r="O1860" s="59" t="s">
        <v>1480</v>
      </c>
      <c r="P1860" s="59" t="s">
        <v>1481</v>
      </c>
      <c r="Q1860" s="59" t="s">
        <v>1482</v>
      </c>
      <c r="R1860" s="59" t="s">
        <v>1483</v>
      </c>
      <c r="S1860" s="59" t="s">
        <v>1833</v>
      </c>
      <c r="T1860" s="59" t="s">
        <v>1834</v>
      </c>
      <c r="U1860" s="59" t="s">
        <v>1486</v>
      </c>
      <c r="V1860" s="59" t="s">
        <v>1487</v>
      </c>
      <c r="W1860" s="59" t="s">
        <v>1488</v>
      </c>
      <c r="X1860" s="59" t="s">
        <v>1510</v>
      </c>
      <c r="Y1860" s="59" t="s">
        <v>1490</v>
      </c>
      <c r="Z1860" s="59">
        <v>22.5</v>
      </c>
      <c r="AA1860" s="59">
        <v>22.5</v>
      </c>
      <c r="AB1860" s="59">
        <v>0</v>
      </c>
      <c r="AC1860" s="59">
        <v>22.5</v>
      </c>
      <c r="AD1860" s="59">
        <v>0</v>
      </c>
      <c r="AE1860" s="59">
        <v>0</v>
      </c>
      <c r="AF1860" s="59" t="s">
        <v>1491</v>
      </c>
      <c r="AG1860" s="59" t="s">
        <v>727</v>
      </c>
      <c r="AH1860" s="59" t="s">
        <v>1644</v>
      </c>
      <c r="AI1860" s="59" t="s">
        <v>1492</v>
      </c>
      <c r="AJ1860" s="59" t="s">
        <v>1486</v>
      </c>
      <c r="AK1860" s="59" t="s">
        <v>278</v>
      </c>
      <c r="AL1860" s="59" t="s">
        <v>1493</v>
      </c>
      <c r="AM1860" s="59" t="s">
        <v>1494</v>
      </c>
      <c r="AN1860" s="59" t="s">
        <v>1384</v>
      </c>
      <c r="AO1860" s="59" t="s">
        <v>107</v>
      </c>
    </row>
    <row r="1861" spans="1:41" x14ac:dyDescent="0.15">
      <c r="A1861" s="59" t="s">
        <v>1910</v>
      </c>
      <c r="B1861" s="59" t="s">
        <v>1764</v>
      </c>
      <c r="C1861" s="59" t="s">
        <v>1765</v>
      </c>
      <c r="D1861" s="59" t="s">
        <v>1638</v>
      </c>
      <c r="E1861" s="59" t="s">
        <v>1639</v>
      </c>
      <c r="F1861" s="59" t="s">
        <v>1475</v>
      </c>
      <c r="G1861" s="59" t="s">
        <v>1406</v>
      </c>
      <c r="H1861" s="59" t="s">
        <v>1475</v>
      </c>
      <c r="I1861" s="59" t="s">
        <v>1406</v>
      </c>
      <c r="J1861" s="59" t="s">
        <v>727</v>
      </c>
      <c r="K1861" s="59" t="s">
        <v>1640</v>
      </c>
      <c r="L1861" s="59" t="s">
        <v>1766</v>
      </c>
      <c r="M1861" s="59" t="s">
        <v>1478</v>
      </c>
      <c r="N1861" s="59" t="s">
        <v>1479</v>
      </c>
      <c r="O1861" s="59" t="s">
        <v>1480</v>
      </c>
      <c r="P1861" s="59" t="s">
        <v>1481</v>
      </c>
      <c r="Q1861" s="59" t="s">
        <v>1482</v>
      </c>
      <c r="R1861" s="59" t="s">
        <v>1483</v>
      </c>
      <c r="S1861" s="59" t="s">
        <v>1767</v>
      </c>
      <c r="T1861" s="59" t="s">
        <v>1768</v>
      </c>
      <c r="U1861" s="59" t="s">
        <v>1486</v>
      </c>
      <c r="V1861" s="59" t="s">
        <v>1487</v>
      </c>
      <c r="W1861" s="59" t="s">
        <v>1509</v>
      </c>
      <c r="X1861" s="59" t="s">
        <v>1487</v>
      </c>
      <c r="Y1861" s="59" t="s">
        <v>1490</v>
      </c>
      <c r="Z1861" s="59">
        <v>2860.66</v>
      </c>
      <c r="AA1861" s="59">
        <v>2860.66</v>
      </c>
      <c r="AB1861" s="59">
        <v>0</v>
      </c>
      <c r="AC1861" s="59">
        <v>2860.66</v>
      </c>
      <c r="AD1861" s="59">
        <v>0</v>
      </c>
      <c r="AE1861" s="59">
        <v>0</v>
      </c>
      <c r="AF1861" s="59" t="s">
        <v>1491</v>
      </c>
      <c r="AG1861" s="59" t="s">
        <v>727</v>
      </c>
      <c r="AH1861" s="59" t="s">
        <v>1644</v>
      </c>
      <c r="AI1861" s="59" t="s">
        <v>1492</v>
      </c>
      <c r="AJ1861" s="59" t="s">
        <v>1486</v>
      </c>
      <c r="AK1861" s="59" t="s">
        <v>278</v>
      </c>
      <c r="AL1861" s="59" t="s">
        <v>1493</v>
      </c>
      <c r="AM1861" s="59" t="s">
        <v>1494</v>
      </c>
      <c r="AN1861" s="59" t="s">
        <v>1384</v>
      </c>
      <c r="AO1861" s="59" t="s">
        <v>107</v>
      </c>
    </row>
    <row r="1862" spans="1:41" x14ac:dyDescent="0.15">
      <c r="A1862" s="59" t="s">
        <v>1910</v>
      </c>
      <c r="B1862" s="59" t="s">
        <v>1764</v>
      </c>
      <c r="C1862" s="59" t="s">
        <v>1765</v>
      </c>
      <c r="D1862" s="59" t="s">
        <v>1638</v>
      </c>
      <c r="E1862" s="59" t="s">
        <v>1639</v>
      </c>
      <c r="F1862" s="59" t="s">
        <v>1475</v>
      </c>
      <c r="G1862" s="59" t="s">
        <v>1406</v>
      </c>
      <c r="H1862" s="59" t="s">
        <v>1475</v>
      </c>
      <c r="I1862" s="59" t="s">
        <v>1406</v>
      </c>
      <c r="J1862" s="59" t="s">
        <v>727</v>
      </c>
      <c r="K1862" s="59" t="s">
        <v>1640</v>
      </c>
      <c r="L1862" s="59" t="s">
        <v>1766</v>
      </c>
      <c r="M1862" s="59" t="s">
        <v>1478</v>
      </c>
      <c r="N1862" s="59" t="s">
        <v>1479</v>
      </c>
      <c r="O1862" s="59" t="s">
        <v>1480</v>
      </c>
      <c r="P1862" s="59" t="s">
        <v>1481</v>
      </c>
      <c r="Q1862" s="59" t="s">
        <v>1482</v>
      </c>
      <c r="R1862" s="59" t="s">
        <v>1483</v>
      </c>
      <c r="S1862" s="59" t="s">
        <v>1767</v>
      </c>
      <c r="T1862" s="59" t="s">
        <v>1768</v>
      </c>
      <c r="U1862" s="59" t="s">
        <v>1486</v>
      </c>
      <c r="V1862" s="59" t="s">
        <v>1487</v>
      </c>
      <c r="W1862" s="59" t="s">
        <v>1488</v>
      </c>
      <c r="X1862" s="59" t="s">
        <v>1511</v>
      </c>
      <c r="Y1862" s="59" t="s">
        <v>1490</v>
      </c>
      <c r="Z1862" s="59">
        <v>5.3</v>
      </c>
      <c r="AA1862" s="59">
        <v>5.3</v>
      </c>
      <c r="AB1862" s="59">
        <v>0</v>
      </c>
      <c r="AC1862" s="59">
        <v>5.3</v>
      </c>
      <c r="AD1862" s="59">
        <v>0</v>
      </c>
      <c r="AE1862" s="59">
        <v>0</v>
      </c>
      <c r="AF1862" s="59" t="s">
        <v>1491</v>
      </c>
      <c r="AG1862" s="59" t="s">
        <v>727</v>
      </c>
      <c r="AH1862" s="59" t="s">
        <v>1644</v>
      </c>
      <c r="AI1862" s="59" t="s">
        <v>1492</v>
      </c>
      <c r="AJ1862" s="59" t="s">
        <v>1486</v>
      </c>
      <c r="AK1862" s="59" t="s">
        <v>278</v>
      </c>
      <c r="AL1862" s="59" t="s">
        <v>1493</v>
      </c>
      <c r="AM1862" s="59" t="s">
        <v>1494</v>
      </c>
      <c r="AN1862" s="59" t="s">
        <v>1384</v>
      </c>
      <c r="AO1862" s="59" t="s">
        <v>107</v>
      </c>
    </row>
    <row r="1863" spans="1:41" x14ac:dyDescent="0.15">
      <c r="A1863" s="59" t="s">
        <v>1910</v>
      </c>
      <c r="B1863" s="59" t="s">
        <v>1905</v>
      </c>
      <c r="C1863" s="59" t="s">
        <v>1906</v>
      </c>
      <c r="D1863" s="59" t="s">
        <v>1674</v>
      </c>
      <c r="E1863" s="59" t="s">
        <v>1675</v>
      </c>
      <c r="F1863" s="59" t="s">
        <v>1475</v>
      </c>
      <c r="G1863" s="59" t="s">
        <v>1406</v>
      </c>
      <c r="H1863" s="59" t="s">
        <v>1475</v>
      </c>
      <c r="I1863" s="59" t="s">
        <v>1406</v>
      </c>
      <c r="J1863" s="59" t="s">
        <v>727</v>
      </c>
      <c r="K1863" s="59" t="s">
        <v>1644</v>
      </c>
      <c r="L1863" s="59" t="s">
        <v>1907</v>
      </c>
      <c r="M1863" s="59" t="s">
        <v>1478</v>
      </c>
      <c r="N1863" s="59" t="s">
        <v>1479</v>
      </c>
      <c r="O1863" s="59" t="s">
        <v>1480</v>
      </c>
      <c r="P1863" s="59" t="s">
        <v>1481</v>
      </c>
      <c r="Q1863" s="59" t="s">
        <v>1482</v>
      </c>
      <c r="R1863" s="59" t="s">
        <v>1483</v>
      </c>
      <c r="S1863" s="59" t="s">
        <v>1908</v>
      </c>
      <c r="T1863" s="59" t="s">
        <v>1909</v>
      </c>
      <c r="U1863" s="59" t="s">
        <v>1486</v>
      </c>
      <c r="V1863" s="59" t="s">
        <v>1487</v>
      </c>
      <c r="W1863" s="59" t="s">
        <v>1509</v>
      </c>
      <c r="X1863" s="59" t="s">
        <v>1487</v>
      </c>
      <c r="Y1863" s="59" t="s">
        <v>1490</v>
      </c>
      <c r="Z1863" s="59">
        <v>4538.58</v>
      </c>
      <c r="AA1863" s="59">
        <v>4538.58</v>
      </c>
      <c r="AB1863" s="59">
        <v>0</v>
      </c>
      <c r="AC1863" s="59">
        <v>4538.58</v>
      </c>
      <c r="AD1863" s="59">
        <v>0</v>
      </c>
      <c r="AE1863" s="59">
        <v>0</v>
      </c>
      <c r="AF1863" s="59" t="s">
        <v>1491</v>
      </c>
      <c r="AG1863" s="59" t="s">
        <v>727</v>
      </c>
      <c r="AH1863" s="59" t="s">
        <v>1644</v>
      </c>
      <c r="AI1863" s="59" t="s">
        <v>1492</v>
      </c>
      <c r="AJ1863" s="59" t="s">
        <v>1486</v>
      </c>
      <c r="AK1863" s="59" t="s">
        <v>278</v>
      </c>
      <c r="AL1863" s="59" t="s">
        <v>1493</v>
      </c>
      <c r="AM1863" s="59" t="s">
        <v>1494</v>
      </c>
      <c r="AN1863" s="59" t="s">
        <v>1384</v>
      </c>
      <c r="AO1863" s="59" t="s">
        <v>107</v>
      </c>
    </row>
    <row r="1864" spans="1:41" x14ac:dyDescent="0.15">
      <c r="A1864" s="59" t="s">
        <v>1910</v>
      </c>
      <c r="B1864" s="59" t="s">
        <v>1905</v>
      </c>
      <c r="C1864" s="59" t="s">
        <v>1906</v>
      </c>
      <c r="D1864" s="59" t="s">
        <v>1674</v>
      </c>
      <c r="E1864" s="59" t="s">
        <v>1675</v>
      </c>
      <c r="F1864" s="59" t="s">
        <v>1475</v>
      </c>
      <c r="G1864" s="59" t="s">
        <v>1406</v>
      </c>
      <c r="H1864" s="59" t="s">
        <v>1475</v>
      </c>
      <c r="I1864" s="59" t="s">
        <v>1406</v>
      </c>
      <c r="J1864" s="59" t="s">
        <v>727</v>
      </c>
      <c r="K1864" s="59" t="s">
        <v>1644</v>
      </c>
      <c r="L1864" s="59" t="s">
        <v>1907</v>
      </c>
      <c r="M1864" s="59" t="s">
        <v>1478</v>
      </c>
      <c r="N1864" s="59" t="s">
        <v>1479</v>
      </c>
      <c r="O1864" s="59" t="s">
        <v>1480</v>
      </c>
      <c r="P1864" s="59" t="s">
        <v>1481</v>
      </c>
      <c r="Q1864" s="59" t="s">
        <v>1482</v>
      </c>
      <c r="R1864" s="59" t="s">
        <v>1483</v>
      </c>
      <c r="S1864" s="59" t="s">
        <v>1908</v>
      </c>
      <c r="T1864" s="59" t="s">
        <v>1909</v>
      </c>
      <c r="U1864" s="59" t="s">
        <v>1486</v>
      </c>
      <c r="V1864" s="59" t="s">
        <v>1487</v>
      </c>
      <c r="W1864" s="59" t="s">
        <v>1488</v>
      </c>
      <c r="X1864" s="59" t="s">
        <v>1511</v>
      </c>
      <c r="Y1864" s="59" t="s">
        <v>1490</v>
      </c>
      <c r="Z1864" s="59">
        <v>8.9600000000000009</v>
      </c>
      <c r="AA1864" s="59">
        <v>8.9600000000000009</v>
      </c>
      <c r="AB1864" s="59">
        <v>0</v>
      </c>
      <c r="AC1864" s="59">
        <v>8.9600000000000009</v>
      </c>
      <c r="AD1864" s="59">
        <v>0</v>
      </c>
      <c r="AE1864" s="59">
        <v>0</v>
      </c>
      <c r="AF1864" s="59" t="s">
        <v>1491</v>
      </c>
      <c r="AG1864" s="59" t="s">
        <v>727</v>
      </c>
      <c r="AH1864" s="59" t="s">
        <v>1644</v>
      </c>
      <c r="AI1864" s="59" t="s">
        <v>1492</v>
      </c>
      <c r="AJ1864" s="59" t="s">
        <v>1486</v>
      </c>
      <c r="AK1864" s="59" t="s">
        <v>278</v>
      </c>
      <c r="AL1864" s="59" t="s">
        <v>1493</v>
      </c>
      <c r="AM1864" s="59" t="s">
        <v>1494</v>
      </c>
      <c r="AN1864" s="59" t="s">
        <v>1384</v>
      </c>
      <c r="AO1864" s="59" t="s">
        <v>107</v>
      </c>
    </row>
    <row r="1865" spans="1:41" x14ac:dyDescent="0.15">
      <c r="A1865" s="59" t="s">
        <v>1910</v>
      </c>
      <c r="B1865" s="59" t="s">
        <v>1894</v>
      </c>
      <c r="C1865" s="59" t="s">
        <v>1895</v>
      </c>
      <c r="D1865" s="59" t="s">
        <v>1674</v>
      </c>
      <c r="E1865" s="59" t="s">
        <v>1675</v>
      </c>
      <c r="F1865" s="59" t="s">
        <v>1475</v>
      </c>
      <c r="G1865" s="59" t="s">
        <v>1406</v>
      </c>
      <c r="H1865" s="59" t="s">
        <v>1475</v>
      </c>
      <c r="I1865" s="59" t="s">
        <v>1406</v>
      </c>
      <c r="J1865" s="59" t="s">
        <v>727</v>
      </c>
      <c r="K1865" s="59" t="s">
        <v>1644</v>
      </c>
      <c r="L1865" s="59" t="s">
        <v>1896</v>
      </c>
      <c r="M1865" s="59" t="s">
        <v>1478</v>
      </c>
      <c r="N1865" s="59" t="s">
        <v>1479</v>
      </c>
      <c r="O1865" s="59" t="s">
        <v>1480</v>
      </c>
      <c r="P1865" s="59" t="s">
        <v>1481</v>
      </c>
      <c r="Q1865" s="59" t="s">
        <v>1482</v>
      </c>
      <c r="R1865" s="59" t="s">
        <v>1483</v>
      </c>
      <c r="S1865" s="59" t="s">
        <v>1897</v>
      </c>
      <c r="T1865" s="59" t="s">
        <v>1898</v>
      </c>
      <c r="U1865" s="59" t="s">
        <v>1486</v>
      </c>
      <c r="V1865" s="59" t="s">
        <v>1487</v>
      </c>
      <c r="W1865" s="59" t="s">
        <v>1509</v>
      </c>
      <c r="X1865" s="59" t="s">
        <v>1487</v>
      </c>
      <c r="Y1865" s="59" t="s">
        <v>1490</v>
      </c>
      <c r="Z1865" s="59">
        <v>3347.97</v>
      </c>
      <c r="AA1865" s="59">
        <v>3347.97</v>
      </c>
      <c r="AB1865" s="59">
        <v>0</v>
      </c>
      <c r="AC1865" s="59">
        <v>3347.97</v>
      </c>
      <c r="AD1865" s="59">
        <v>0</v>
      </c>
      <c r="AE1865" s="59">
        <v>0</v>
      </c>
      <c r="AF1865" s="59" t="s">
        <v>1491</v>
      </c>
      <c r="AG1865" s="59" t="s">
        <v>727</v>
      </c>
      <c r="AH1865" s="59" t="s">
        <v>1644</v>
      </c>
      <c r="AI1865" s="59" t="s">
        <v>1492</v>
      </c>
      <c r="AJ1865" s="59" t="s">
        <v>1486</v>
      </c>
      <c r="AK1865" s="59" t="s">
        <v>278</v>
      </c>
      <c r="AL1865" s="59" t="s">
        <v>1493</v>
      </c>
      <c r="AM1865" s="59" t="s">
        <v>1494</v>
      </c>
      <c r="AN1865" s="59" t="s">
        <v>1384</v>
      </c>
      <c r="AO1865" s="59" t="s">
        <v>107</v>
      </c>
    </row>
    <row r="1866" spans="1:41" x14ac:dyDescent="0.15">
      <c r="A1866" s="59" t="s">
        <v>1910</v>
      </c>
      <c r="B1866" s="59" t="s">
        <v>1894</v>
      </c>
      <c r="C1866" s="59" t="s">
        <v>1895</v>
      </c>
      <c r="D1866" s="59" t="s">
        <v>1674</v>
      </c>
      <c r="E1866" s="59" t="s">
        <v>1675</v>
      </c>
      <c r="F1866" s="59" t="s">
        <v>1475</v>
      </c>
      <c r="G1866" s="59" t="s">
        <v>1406</v>
      </c>
      <c r="H1866" s="59" t="s">
        <v>1475</v>
      </c>
      <c r="I1866" s="59" t="s">
        <v>1406</v>
      </c>
      <c r="J1866" s="59" t="s">
        <v>727</v>
      </c>
      <c r="K1866" s="59" t="s">
        <v>1644</v>
      </c>
      <c r="L1866" s="59" t="s">
        <v>1896</v>
      </c>
      <c r="M1866" s="59" t="s">
        <v>1478</v>
      </c>
      <c r="N1866" s="59" t="s">
        <v>1479</v>
      </c>
      <c r="O1866" s="59" t="s">
        <v>1480</v>
      </c>
      <c r="P1866" s="59" t="s">
        <v>1481</v>
      </c>
      <c r="Q1866" s="59" t="s">
        <v>1482</v>
      </c>
      <c r="R1866" s="59" t="s">
        <v>1483</v>
      </c>
      <c r="S1866" s="59" t="s">
        <v>1897</v>
      </c>
      <c r="T1866" s="59" t="s">
        <v>1898</v>
      </c>
      <c r="U1866" s="59" t="s">
        <v>1486</v>
      </c>
      <c r="V1866" s="59" t="s">
        <v>1487</v>
      </c>
      <c r="W1866" s="59" t="s">
        <v>1488</v>
      </c>
      <c r="X1866" s="59" t="s">
        <v>1511</v>
      </c>
      <c r="Y1866" s="59" t="s">
        <v>1490</v>
      </c>
      <c r="Z1866" s="59">
        <v>36.909999999999997</v>
      </c>
      <c r="AA1866" s="59">
        <v>36.909999999999997</v>
      </c>
      <c r="AB1866" s="59">
        <v>0</v>
      </c>
      <c r="AC1866" s="59">
        <v>36.909999999999997</v>
      </c>
      <c r="AD1866" s="59">
        <v>0</v>
      </c>
      <c r="AE1866" s="59">
        <v>0</v>
      </c>
      <c r="AF1866" s="59" t="s">
        <v>1491</v>
      </c>
      <c r="AG1866" s="59" t="s">
        <v>727</v>
      </c>
      <c r="AH1866" s="59" t="s">
        <v>1644</v>
      </c>
      <c r="AI1866" s="59" t="s">
        <v>1492</v>
      </c>
      <c r="AJ1866" s="59" t="s">
        <v>1486</v>
      </c>
      <c r="AK1866" s="59" t="s">
        <v>278</v>
      </c>
      <c r="AL1866" s="59" t="s">
        <v>1493</v>
      </c>
      <c r="AM1866" s="59" t="s">
        <v>1494</v>
      </c>
      <c r="AN1866" s="59" t="s">
        <v>1384</v>
      </c>
      <c r="AO1866" s="59" t="s">
        <v>107</v>
      </c>
    </row>
    <row r="1867" spans="1:41" x14ac:dyDescent="0.15">
      <c r="A1867" s="59" t="s">
        <v>1910</v>
      </c>
      <c r="B1867" s="59" t="s">
        <v>1684</v>
      </c>
      <c r="C1867" s="59" t="s">
        <v>1685</v>
      </c>
      <c r="D1867" s="59" t="s">
        <v>1674</v>
      </c>
      <c r="E1867" s="59" t="s">
        <v>1675</v>
      </c>
      <c r="F1867" s="59" t="s">
        <v>1475</v>
      </c>
      <c r="G1867" s="59" t="s">
        <v>1406</v>
      </c>
      <c r="H1867" s="59" t="s">
        <v>1475</v>
      </c>
      <c r="I1867" s="59" t="s">
        <v>1406</v>
      </c>
      <c r="J1867" s="59" t="s">
        <v>727</v>
      </c>
      <c r="K1867" s="59" t="s">
        <v>1644</v>
      </c>
      <c r="L1867" s="59" t="s">
        <v>1686</v>
      </c>
      <c r="M1867" s="59" t="s">
        <v>1478</v>
      </c>
      <c r="N1867" s="59" t="s">
        <v>1479</v>
      </c>
      <c r="O1867" s="59" t="s">
        <v>1480</v>
      </c>
      <c r="P1867" s="59" t="s">
        <v>1481</v>
      </c>
      <c r="Q1867" s="59" t="s">
        <v>1482</v>
      </c>
      <c r="R1867" s="59" t="s">
        <v>1483</v>
      </c>
      <c r="S1867" s="59" t="s">
        <v>1687</v>
      </c>
      <c r="T1867" s="59" t="s">
        <v>1688</v>
      </c>
      <c r="U1867" s="59" t="s">
        <v>1486</v>
      </c>
      <c r="V1867" s="59" t="s">
        <v>1487</v>
      </c>
      <c r="W1867" s="59" t="s">
        <v>1509</v>
      </c>
      <c r="X1867" s="59" t="s">
        <v>1487</v>
      </c>
      <c r="Y1867" s="59" t="s">
        <v>1490</v>
      </c>
      <c r="Z1867" s="59">
        <v>4863.28</v>
      </c>
      <c r="AA1867" s="59">
        <v>4863.28</v>
      </c>
      <c r="AB1867" s="59">
        <v>0</v>
      </c>
      <c r="AC1867" s="59">
        <v>4863.28</v>
      </c>
      <c r="AD1867" s="59">
        <v>0</v>
      </c>
      <c r="AE1867" s="59">
        <v>0</v>
      </c>
      <c r="AF1867" s="59" t="s">
        <v>1491</v>
      </c>
      <c r="AG1867" s="59" t="s">
        <v>727</v>
      </c>
      <c r="AH1867" s="59" t="s">
        <v>1644</v>
      </c>
      <c r="AI1867" s="59" t="s">
        <v>1492</v>
      </c>
      <c r="AJ1867" s="59" t="s">
        <v>1486</v>
      </c>
      <c r="AK1867" s="59" t="s">
        <v>278</v>
      </c>
      <c r="AL1867" s="59" t="s">
        <v>1493</v>
      </c>
      <c r="AM1867" s="59" t="s">
        <v>1494</v>
      </c>
      <c r="AN1867" s="59" t="s">
        <v>1384</v>
      </c>
      <c r="AO1867" s="59" t="s">
        <v>107</v>
      </c>
    </row>
    <row r="1868" spans="1:41" x14ac:dyDescent="0.15">
      <c r="A1868" s="59" t="s">
        <v>1910</v>
      </c>
      <c r="B1868" s="59" t="s">
        <v>1684</v>
      </c>
      <c r="C1868" s="59" t="s">
        <v>1685</v>
      </c>
      <c r="D1868" s="59" t="s">
        <v>1674</v>
      </c>
      <c r="E1868" s="59" t="s">
        <v>1675</v>
      </c>
      <c r="F1868" s="59" t="s">
        <v>1475</v>
      </c>
      <c r="G1868" s="59" t="s">
        <v>1406</v>
      </c>
      <c r="H1868" s="59" t="s">
        <v>1475</v>
      </c>
      <c r="I1868" s="59" t="s">
        <v>1406</v>
      </c>
      <c r="J1868" s="59" t="s">
        <v>727</v>
      </c>
      <c r="K1868" s="59" t="s">
        <v>1644</v>
      </c>
      <c r="L1868" s="59" t="s">
        <v>1686</v>
      </c>
      <c r="M1868" s="59" t="s">
        <v>1478</v>
      </c>
      <c r="N1868" s="59" t="s">
        <v>1479</v>
      </c>
      <c r="O1868" s="59" t="s">
        <v>1480</v>
      </c>
      <c r="P1868" s="59" t="s">
        <v>1481</v>
      </c>
      <c r="Q1868" s="59" t="s">
        <v>1482</v>
      </c>
      <c r="R1868" s="59" t="s">
        <v>1483</v>
      </c>
      <c r="S1868" s="59" t="s">
        <v>1687</v>
      </c>
      <c r="T1868" s="59" t="s">
        <v>1688</v>
      </c>
      <c r="U1868" s="59" t="s">
        <v>1486</v>
      </c>
      <c r="V1868" s="59" t="s">
        <v>1487</v>
      </c>
      <c r="W1868" s="59" t="s">
        <v>1488</v>
      </c>
      <c r="X1868" s="59" t="s">
        <v>1511</v>
      </c>
      <c r="Y1868" s="59" t="s">
        <v>1490</v>
      </c>
      <c r="Z1868" s="59">
        <v>37.770000000000003</v>
      </c>
      <c r="AA1868" s="59">
        <v>37.770000000000003</v>
      </c>
      <c r="AB1868" s="59">
        <v>0</v>
      </c>
      <c r="AC1868" s="59">
        <v>37.770000000000003</v>
      </c>
      <c r="AD1868" s="59">
        <v>0</v>
      </c>
      <c r="AE1868" s="59">
        <v>0</v>
      </c>
      <c r="AF1868" s="59" t="s">
        <v>1491</v>
      </c>
      <c r="AG1868" s="59" t="s">
        <v>727</v>
      </c>
      <c r="AH1868" s="59" t="s">
        <v>1644</v>
      </c>
      <c r="AI1868" s="59" t="s">
        <v>1492</v>
      </c>
      <c r="AJ1868" s="59" t="s">
        <v>1486</v>
      </c>
      <c r="AK1868" s="59" t="s">
        <v>278</v>
      </c>
      <c r="AL1868" s="59" t="s">
        <v>1493</v>
      </c>
      <c r="AM1868" s="59" t="s">
        <v>1494</v>
      </c>
      <c r="AN1868" s="59" t="s">
        <v>1384</v>
      </c>
      <c r="AO1868" s="59" t="s">
        <v>107</v>
      </c>
    </row>
    <row r="1869" spans="1:41" x14ac:dyDescent="0.15">
      <c r="A1869" s="59" t="s">
        <v>1910</v>
      </c>
      <c r="B1869" s="59" t="s">
        <v>1835</v>
      </c>
      <c r="C1869" s="59" t="s">
        <v>1836</v>
      </c>
      <c r="D1869" s="59" t="s">
        <v>1837</v>
      </c>
      <c r="E1869" s="59" t="s">
        <v>1838</v>
      </c>
      <c r="F1869" s="59" t="s">
        <v>1475</v>
      </c>
      <c r="G1869" s="59" t="s">
        <v>1406</v>
      </c>
      <c r="H1869" s="59" t="s">
        <v>1475</v>
      </c>
      <c r="I1869" s="59" t="s">
        <v>1406</v>
      </c>
      <c r="J1869" s="59" t="s">
        <v>1476</v>
      </c>
      <c r="K1869" s="59" t="s">
        <v>1839</v>
      </c>
      <c r="L1869" s="59" t="s">
        <v>1840</v>
      </c>
      <c r="M1869" s="59" t="s">
        <v>1478</v>
      </c>
      <c r="N1869" s="59" t="s">
        <v>1479</v>
      </c>
      <c r="O1869" s="59" t="s">
        <v>1480</v>
      </c>
      <c r="P1869" s="59" t="s">
        <v>1481</v>
      </c>
      <c r="Q1869" s="59" t="s">
        <v>1482</v>
      </c>
      <c r="R1869" s="59" t="s">
        <v>1483</v>
      </c>
      <c r="S1869" s="59" t="s">
        <v>1841</v>
      </c>
      <c r="T1869" s="59" t="s">
        <v>1842</v>
      </c>
      <c r="U1869" s="59" t="s">
        <v>1486</v>
      </c>
      <c r="V1869" s="59" t="s">
        <v>1487</v>
      </c>
      <c r="W1869" s="59" t="s">
        <v>1509</v>
      </c>
      <c r="X1869" s="59" t="s">
        <v>1487</v>
      </c>
      <c r="Y1869" s="59" t="s">
        <v>1490</v>
      </c>
      <c r="Z1869" s="59">
        <v>75.39</v>
      </c>
      <c r="AA1869" s="59">
        <v>75.39</v>
      </c>
      <c r="AB1869" s="59">
        <v>0</v>
      </c>
      <c r="AC1869" s="59">
        <v>75.39</v>
      </c>
      <c r="AD1869" s="59">
        <v>0</v>
      </c>
      <c r="AE1869" s="59">
        <v>0</v>
      </c>
      <c r="AF1869" s="59" t="s">
        <v>1491</v>
      </c>
      <c r="AG1869" s="59" t="s">
        <v>1476</v>
      </c>
      <c r="AH1869" s="59" t="s">
        <v>1839</v>
      </c>
      <c r="AI1869" s="59" t="s">
        <v>1492</v>
      </c>
      <c r="AJ1869" s="59" t="s">
        <v>1486</v>
      </c>
      <c r="AK1869" s="59" t="s">
        <v>278</v>
      </c>
      <c r="AL1869" s="59" t="s">
        <v>1493</v>
      </c>
      <c r="AM1869" s="59" t="s">
        <v>1494</v>
      </c>
      <c r="AN1869" s="59" t="s">
        <v>1384</v>
      </c>
      <c r="AO1869" s="59" t="s">
        <v>107</v>
      </c>
    </row>
    <row r="1870" spans="1:41" x14ac:dyDescent="0.15">
      <c r="A1870" s="59" t="s">
        <v>1910</v>
      </c>
      <c r="B1870" s="59" t="s">
        <v>1835</v>
      </c>
      <c r="C1870" s="59" t="s">
        <v>1836</v>
      </c>
      <c r="D1870" s="59" t="s">
        <v>1837</v>
      </c>
      <c r="E1870" s="59" t="s">
        <v>1838</v>
      </c>
      <c r="F1870" s="59" t="s">
        <v>1475</v>
      </c>
      <c r="G1870" s="59" t="s">
        <v>1406</v>
      </c>
      <c r="H1870" s="59" t="s">
        <v>1475</v>
      </c>
      <c r="I1870" s="59" t="s">
        <v>1406</v>
      </c>
      <c r="J1870" s="59" t="s">
        <v>1476</v>
      </c>
      <c r="K1870" s="59" t="s">
        <v>1839</v>
      </c>
      <c r="L1870" s="59" t="s">
        <v>1840</v>
      </c>
      <c r="M1870" s="59" t="s">
        <v>1478</v>
      </c>
      <c r="N1870" s="59" t="s">
        <v>1479</v>
      </c>
      <c r="O1870" s="59" t="s">
        <v>1480</v>
      </c>
      <c r="P1870" s="59" t="s">
        <v>1481</v>
      </c>
      <c r="Q1870" s="59" t="s">
        <v>1482</v>
      </c>
      <c r="R1870" s="59" t="s">
        <v>1483</v>
      </c>
      <c r="S1870" s="59" t="s">
        <v>1841</v>
      </c>
      <c r="T1870" s="59" t="s">
        <v>1842</v>
      </c>
      <c r="U1870" s="59" t="s">
        <v>1486</v>
      </c>
      <c r="V1870" s="59" t="s">
        <v>1487</v>
      </c>
      <c r="W1870" s="59" t="s">
        <v>1488</v>
      </c>
      <c r="X1870" s="59" t="s">
        <v>1510</v>
      </c>
      <c r="Y1870" s="59" t="s">
        <v>1490</v>
      </c>
      <c r="Z1870" s="59">
        <v>52.98</v>
      </c>
      <c r="AA1870" s="59">
        <v>52.98</v>
      </c>
      <c r="AB1870" s="59">
        <v>0</v>
      </c>
      <c r="AC1870" s="59">
        <v>52.98</v>
      </c>
      <c r="AD1870" s="59">
        <v>0</v>
      </c>
      <c r="AE1870" s="59">
        <v>0</v>
      </c>
      <c r="AF1870" s="59" t="s">
        <v>1491</v>
      </c>
      <c r="AG1870" s="59" t="s">
        <v>1476</v>
      </c>
      <c r="AH1870" s="59" t="s">
        <v>1839</v>
      </c>
      <c r="AI1870" s="59" t="s">
        <v>1492</v>
      </c>
      <c r="AJ1870" s="59" t="s">
        <v>1486</v>
      </c>
      <c r="AK1870" s="59" t="s">
        <v>278</v>
      </c>
      <c r="AL1870" s="59" t="s">
        <v>1493</v>
      </c>
      <c r="AM1870" s="59" t="s">
        <v>1494</v>
      </c>
      <c r="AN1870" s="59" t="s">
        <v>1384</v>
      </c>
      <c r="AO1870" s="59" t="s">
        <v>107</v>
      </c>
    </row>
    <row r="1871" spans="1:41" x14ac:dyDescent="0.15">
      <c r="A1871" s="59" t="s">
        <v>1910</v>
      </c>
      <c r="B1871" s="59" t="s">
        <v>1835</v>
      </c>
      <c r="C1871" s="59" t="s">
        <v>1836</v>
      </c>
      <c r="D1871" s="59" t="s">
        <v>1837</v>
      </c>
      <c r="E1871" s="59" t="s">
        <v>1838</v>
      </c>
      <c r="F1871" s="59" t="s">
        <v>1475</v>
      </c>
      <c r="G1871" s="59" t="s">
        <v>1406</v>
      </c>
      <c r="H1871" s="59" t="s">
        <v>1475</v>
      </c>
      <c r="I1871" s="59" t="s">
        <v>1406</v>
      </c>
      <c r="J1871" s="59" t="s">
        <v>1476</v>
      </c>
      <c r="K1871" s="59" t="s">
        <v>1839</v>
      </c>
      <c r="L1871" s="59" t="s">
        <v>1840</v>
      </c>
      <c r="M1871" s="59" t="s">
        <v>1478</v>
      </c>
      <c r="N1871" s="59" t="s">
        <v>1479</v>
      </c>
      <c r="O1871" s="59" t="s">
        <v>1480</v>
      </c>
      <c r="P1871" s="59" t="s">
        <v>1481</v>
      </c>
      <c r="Q1871" s="59" t="s">
        <v>1482</v>
      </c>
      <c r="R1871" s="59" t="s">
        <v>1483</v>
      </c>
      <c r="S1871" s="59" t="s">
        <v>1841</v>
      </c>
      <c r="T1871" s="59" t="s">
        <v>1842</v>
      </c>
      <c r="U1871" s="59" t="s">
        <v>1486</v>
      </c>
      <c r="V1871" s="59" t="s">
        <v>1487</v>
      </c>
      <c r="W1871" s="59" t="s">
        <v>1488</v>
      </c>
      <c r="X1871" s="59" t="s">
        <v>1511</v>
      </c>
      <c r="Y1871" s="59" t="s">
        <v>1490</v>
      </c>
      <c r="Z1871" s="59">
        <v>8.42</v>
      </c>
      <c r="AA1871" s="59">
        <v>8.42</v>
      </c>
      <c r="AB1871" s="59">
        <v>0</v>
      </c>
      <c r="AC1871" s="59">
        <v>8.42</v>
      </c>
      <c r="AD1871" s="59">
        <v>0</v>
      </c>
      <c r="AE1871" s="59">
        <v>0</v>
      </c>
      <c r="AF1871" s="59" t="s">
        <v>1491</v>
      </c>
      <c r="AG1871" s="59" t="s">
        <v>1476</v>
      </c>
      <c r="AH1871" s="59" t="s">
        <v>1839</v>
      </c>
      <c r="AI1871" s="59" t="s">
        <v>1492</v>
      </c>
      <c r="AJ1871" s="59" t="s">
        <v>1486</v>
      </c>
      <c r="AK1871" s="59" t="s">
        <v>278</v>
      </c>
      <c r="AL1871" s="59" t="s">
        <v>1493</v>
      </c>
      <c r="AM1871" s="59" t="s">
        <v>1494</v>
      </c>
      <c r="AN1871" s="59" t="s">
        <v>1384</v>
      </c>
      <c r="AO1871" s="59" t="s">
        <v>107</v>
      </c>
    </row>
    <row r="1872" spans="1:41" x14ac:dyDescent="0.15">
      <c r="A1872" s="59" t="s">
        <v>1910</v>
      </c>
      <c r="B1872" s="59" t="s">
        <v>1699</v>
      </c>
      <c r="C1872" s="59" t="s">
        <v>1700</v>
      </c>
      <c r="D1872" s="59" t="s">
        <v>1701</v>
      </c>
      <c r="E1872" s="59" t="s">
        <v>1702</v>
      </c>
      <c r="F1872" s="59" t="s">
        <v>1475</v>
      </c>
      <c r="G1872" s="59" t="s">
        <v>1406</v>
      </c>
      <c r="H1872" s="59" t="s">
        <v>1475</v>
      </c>
      <c r="I1872" s="59" t="s">
        <v>1406</v>
      </c>
      <c r="J1872" s="59" t="s">
        <v>727</v>
      </c>
      <c r="K1872" s="59" t="s">
        <v>1703</v>
      </c>
      <c r="L1872" s="59" t="s">
        <v>1704</v>
      </c>
      <c r="M1872" s="59" t="s">
        <v>1478</v>
      </c>
      <c r="N1872" s="59" t="s">
        <v>1479</v>
      </c>
      <c r="O1872" s="59" t="s">
        <v>1480</v>
      </c>
      <c r="P1872" s="59" t="s">
        <v>1481</v>
      </c>
      <c r="Q1872" s="59" t="s">
        <v>1482</v>
      </c>
      <c r="R1872" s="59" t="s">
        <v>1483</v>
      </c>
      <c r="S1872" s="59" t="s">
        <v>1705</v>
      </c>
      <c r="T1872" s="59" t="s">
        <v>1706</v>
      </c>
      <c r="U1872" s="59" t="s">
        <v>1486</v>
      </c>
      <c r="V1872" s="59" t="s">
        <v>1487</v>
      </c>
      <c r="W1872" s="59" t="s">
        <v>1508</v>
      </c>
      <c r="X1872" s="59" t="s">
        <v>1487</v>
      </c>
      <c r="Y1872" s="59" t="s">
        <v>1490</v>
      </c>
      <c r="Z1872" s="59">
        <v>25.07</v>
      </c>
      <c r="AA1872" s="59">
        <v>25.07</v>
      </c>
      <c r="AB1872" s="59">
        <v>0</v>
      </c>
      <c r="AC1872" s="59">
        <v>25.07</v>
      </c>
      <c r="AD1872" s="59">
        <v>0</v>
      </c>
      <c r="AE1872" s="59">
        <v>0</v>
      </c>
      <c r="AF1872" s="59" t="s">
        <v>1707</v>
      </c>
      <c r="AG1872" s="59" t="s">
        <v>1406</v>
      </c>
      <c r="AH1872" s="59" t="s">
        <v>1406</v>
      </c>
      <c r="AI1872" s="59" t="s">
        <v>1523</v>
      </c>
      <c r="AJ1872" s="59" t="s">
        <v>1486</v>
      </c>
      <c r="AK1872" s="59" t="s">
        <v>278</v>
      </c>
      <c r="AL1872" s="59" t="s">
        <v>1493</v>
      </c>
      <c r="AM1872" s="59" t="s">
        <v>1494</v>
      </c>
      <c r="AN1872" s="59" t="s">
        <v>1384</v>
      </c>
      <c r="AO1872" s="59" t="s">
        <v>107</v>
      </c>
    </row>
    <row r="1873" spans="1:41" x14ac:dyDescent="0.15">
      <c r="A1873" s="59" t="s">
        <v>1910</v>
      </c>
      <c r="B1873" s="59" t="s">
        <v>1699</v>
      </c>
      <c r="C1873" s="59" t="s">
        <v>1700</v>
      </c>
      <c r="D1873" s="59" t="s">
        <v>1701</v>
      </c>
      <c r="E1873" s="59" t="s">
        <v>1702</v>
      </c>
      <c r="F1873" s="59" t="s">
        <v>1475</v>
      </c>
      <c r="G1873" s="59" t="s">
        <v>1406</v>
      </c>
      <c r="H1873" s="59" t="s">
        <v>1475</v>
      </c>
      <c r="I1873" s="59" t="s">
        <v>1406</v>
      </c>
      <c r="J1873" s="59" t="s">
        <v>727</v>
      </c>
      <c r="K1873" s="59" t="s">
        <v>1703</v>
      </c>
      <c r="L1873" s="59" t="s">
        <v>1704</v>
      </c>
      <c r="M1873" s="59" t="s">
        <v>1478</v>
      </c>
      <c r="N1873" s="59" t="s">
        <v>1479</v>
      </c>
      <c r="O1873" s="59" t="s">
        <v>1480</v>
      </c>
      <c r="P1873" s="59" t="s">
        <v>1481</v>
      </c>
      <c r="Q1873" s="59" t="s">
        <v>1482</v>
      </c>
      <c r="R1873" s="59" t="s">
        <v>1483</v>
      </c>
      <c r="S1873" s="59" t="s">
        <v>1705</v>
      </c>
      <c r="T1873" s="59" t="s">
        <v>1706</v>
      </c>
      <c r="U1873" s="59" t="s">
        <v>1486</v>
      </c>
      <c r="V1873" s="59" t="s">
        <v>1487</v>
      </c>
      <c r="W1873" s="59" t="s">
        <v>1509</v>
      </c>
      <c r="X1873" s="59" t="s">
        <v>1487</v>
      </c>
      <c r="Y1873" s="59" t="s">
        <v>1490</v>
      </c>
      <c r="Z1873" s="59">
        <v>5.12</v>
      </c>
      <c r="AA1873" s="59">
        <v>5.12</v>
      </c>
      <c r="AB1873" s="59">
        <v>0</v>
      </c>
      <c r="AC1873" s="59">
        <v>5.12</v>
      </c>
      <c r="AD1873" s="59">
        <v>0</v>
      </c>
      <c r="AE1873" s="59">
        <v>0</v>
      </c>
      <c r="AF1873" s="59" t="s">
        <v>1707</v>
      </c>
      <c r="AG1873" s="59" t="s">
        <v>1406</v>
      </c>
      <c r="AH1873" s="59" t="s">
        <v>1406</v>
      </c>
      <c r="AI1873" s="59" t="s">
        <v>1523</v>
      </c>
      <c r="AJ1873" s="59" t="s">
        <v>1486</v>
      </c>
      <c r="AK1873" s="59" t="s">
        <v>278</v>
      </c>
      <c r="AL1873" s="59" t="s">
        <v>1493</v>
      </c>
      <c r="AM1873" s="59" t="s">
        <v>1494</v>
      </c>
      <c r="AN1873" s="59" t="s">
        <v>1384</v>
      </c>
      <c r="AO1873" s="59" t="s">
        <v>107</v>
      </c>
    </row>
    <row r="1874" spans="1:41" x14ac:dyDescent="0.15">
      <c r="A1874" s="59" t="s">
        <v>1910</v>
      </c>
      <c r="B1874" s="59" t="s">
        <v>1699</v>
      </c>
      <c r="C1874" s="59" t="s">
        <v>1700</v>
      </c>
      <c r="D1874" s="59" t="s">
        <v>1701</v>
      </c>
      <c r="E1874" s="59" t="s">
        <v>1702</v>
      </c>
      <c r="F1874" s="59" t="s">
        <v>1475</v>
      </c>
      <c r="G1874" s="59" t="s">
        <v>1406</v>
      </c>
      <c r="H1874" s="59" t="s">
        <v>1475</v>
      </c>
      <c r="I1874" s="59" t="s">
        <v>1406</v>
      </c>
      <c r="J1874" s="59" t="s">
        <v>727</v>
      </c>
      <c r="K1874" s="59" t="s">
        <v>1703</v>
      </c>
      <c r="L1874" s="59" t="s">
        <v>1704</v>
      </c>
      <c r="M1874" s="59" t="s">
        <v>1478</v>
      </c>
      <c r="N1874" s="59" t="s">
        <v>1479</v>
      </c>
      <c r="O1874" s="59" t="s">
        <v>1480</v>
      </c>
      <c r="P1874" s="59" t="s">
        <v>1481</v>
      </c>
      <c r="Q1874" s="59" t="s">
        <v>1482</v>
      </c>
      <c r="R1874" s="59" t="s">
        <v>1483</v>
      </c>
      <c r="S1874" s="59" t="s">
        <v>1705</v>
      </c>
      <c r="T1874" s="59" t="s">
        <v>1706</v>
      </c>
      <c r="U1874" s="59" t="s">
        <v>1486</v>
      </c>
      <c r="V1874" s="59" t="s">
        <v>1487</v>
      </c>
      <c r="W1874" s="59" t="s">
        <v>1513</v>
      </c>
      <c r="X1874" s="59" t="s">
        <v>1487</v>
      </c>
      <c r="Y1874" s="59" t="s">
        <v>1490</v>
      </c>
      <c r="Z1874" s="59">
        <v>13.63</v>
      </c>
      <c r="AA1874" s="59">
        <v>13.63</v>
      </c>
      <c r="AB1874" s="59">
        <v>0</v>
      </c>
      <c r="AC1874" s="59">
        <v>13.63</v>
      </c>
      <c r="AD1874" s="59">
        <v>0</v>
      </c>
      <c r="AE1874" s="59">
        <v>0</v>
      </c>
      <c r="AF1874" s="59" t="s">
        <v>1707</v>
      </c>
      <c r="AG1874" s="59" t="s">
        <v>1406</v>
      </c>
      <c r="AH1874" s="59" t="s">
        <v>1406</v>
      </c>
      <c r="AI1874" s="59" t="s">
        <v>1523</v>
      </c>
      <c r="AJ1874" s="59" t="s">
        <v>1486</v>
      </c>
      <c r="AK1874" s="59" t="s">
        <v>278</v>
      </c>
      <c r="AL1874" s="59" t="s">
        <v>1493</v>
      </c>
      <c r="AM1874" s="59" t="s">
        <v>1494</v>
      </c>
      <c r="AN1874" s="59" t="s">
        <v>1384</v>
      </c>
      <c r="AO1874" s="59" t="s">
        <v>107</v>
      </c>
    </row>
    <row r="1875" spans="1:41" x14ac:dyDescent="0.15">
      <c r="A1875" s="59" t="s">
        <v>1910</v>
      </c>
      <c r="B1875" s="59" t="s">
        <v>1699</v>
      </c>
      <c r="C1875" s="59" t="s">
        <v>1700</v>
      </c>
      <c r="D1875" s="59" t="s">
        <v>1701</v>
      </c>
      <c r="E1875" s="59" t="s">
        <v>1702</v>
      </c>
      <c r="F1875" s="59" t="s">
        <v>1475</v>
      </c>
      <c r="G1875" s="59" t="s">
        <v>1406</v>
      </c>
      <c r="H1875" s="59" t="s">
        <v>1475</v>
      </c>
      <c r="I1875" s="59" t="s">
        <v>1406</v>
      </c>
      <c r="J1875" s="59" t="s">
        <v>727</v>
      </c>
      <c r="K1875" s="59" t="s">
        <v>1703</v>
      </c>
      <c r="L1875" s="59" t="s">
        <v>1704</v>
      </c>
      <c r="M1875" s="59" t="s">
        <v>1478</v>
      </c>
      <c r="N1875" s="59" t="s">
        <v>1479</v>
      </c>
      <c r="O1875" s="59" t="s">
        <v>1480</v>
      </c>
      <c r="P1875" s="59" t="s">
        <v>1481</v>
      </c>
      <c r="Q1875" s="59" t="s">
        <v>1482</v>
      </c>
      <c r="R1875" s="59" t="s">
        <v>1483</v>
      </c>
      <c r="S1875" s="59" t="s">
        <v>1705</v>
      </c>
      <c r="T1875" s="59" t="s">
        <v>1706</v>
      </c>
      <c r="U1875" s="59" t="s">
        <v>1486</v>
      </c>
      <c r="V1875" s="59" t="s">
        <v>1487</v>
      </c>
      <c r="W1875" s="59" t="s">
        <v>1514</v>
      </c>
      <c r="X1875" s="59" t="s">
        <v>1487</v>
      </c>
      <c r="Y1875" s="59" t="s">
        <v>1490</v>
      </c>
      <c r="Z1875" s="59">
        <v>3.54</v>
      </c>
      <c r="AA1875" s="59">
        <v>3.54</v>
      </c>
      <c r="AB1875" s="59">
        <v>0</v>
      </c>
      <c r="AC1875" s="59">
        <v>3.54</v>
      </c>
      <c r="AD1875" s="59">
        <v>0</v>
      </c>
      <c r="AE1875" s="59">
        <v>0</v>
      </c>
      <c r="AF1875" s="59" t="s">
        <v>1707</v>
      </c>
      <c r="AG1875" s="59" t="s">
        <v>1406</v>
      </c>
      <c r="AH1875" s="59" t="s">
        <v>1406</v>
      </c>
      <c r="AI1875" s="59" t="s">
        <v>1523</v>
      </c>
      <c r="AJ1875" s="59" t="s">
        <v>1486</v>
      </c>
      <c r="AK1875" s="59" t="s">
        <v>278</v>
      </c>
      <c r="AL1875" s="59" t="s">
        <v>1493</v>
      </c>
      <c r="AM1875" s="59" t="s">
        <v>1494</v>
      </c>
      <c r="AN1875" s="59" t="s">
        <v>1384</v>
      </c>
      <c r="AO1875" s="59" t="s">
        <v>107</v>
      </c>
    </row>
    <row r="1876" spans="1:41" x14ac:dyDescent="0.15">
      <c r="A1876" s="59" t="s">
        <v>1910</v>
      </c>
      <c r="B1876" s="59" t="s">
        <v>1708</v>
      </c>
      <c r="C1876" s="59" t="s">
        <v>1709</v>
      </c>
      <c r="D1876" s="59" t="s">
        <v>1701</v>
      </c>
      <c r="E1876" s="59" t="s">
        <v>1702</v>
      </c>
      <c r="F1876" s="59" t="s">
        <v>1475</v>
      </c>
      <c r="G1876" s="59" t="s">
        <v>1406</v>
      </c>
      <c r="H1876" s="59" t="s">
        <v>1475</v>
      </c>
      <c r="I1876" s="59" t="s">
        <v>1406</v>
      </c>
      <c r="J1876" s="59" t="s">
        <v>727</v>
      </c>
      <c r="K1876" s="59" t="s">
        <v>1703</v>
      </c>
      <c r="L1876" s="59" t="s">
        <v>1710</v>
      </c>
      <c r="M1876" s="59" t="s">
        <v>1478</v>
      </c>
      <c r="N1876" s="59" t="s">
        <v>1479</v>
      </c>
      <c r="O1876" s="59" t="s">
        <v>1480</v>
      </c>
      <c r="P1876" s="59" t="s">
        <v>1481</v>
      </c>
      <c r="Q1876" s="59" t="s">
        <v>1482</v>
      </c>
      <c r="R1876" s="59" t="s">
        <v>1483</v>
      </c>
      <c r="S1876" s="59" t="s">
        <v>1745</v>
      </c>
      <c r="T1876" s="59" t="s">
        <v>1746</v>
      </c>
      <c r="U1876" s="59" t="s">
        <v>1486</v>
      </c>
      <c r="V1876" s="59" t="s">
        <v>1487</v>
      </c>
      <c r="W1876" s="59" t="s">
        <v>1500</v>
      </c>
      <c r="X1876" s="59" t="s">
        <v>1501</v>
      </c>
      <c r="Y1876" s="59" t="s">
        <v>1490</v>
      </c>
      <c r="Z1876" s="59">
        <v>0.03</v>
      </c>
      <c r="AA1876" s="59">
        <v>0.03</v>
      </c>
      <c r="AB1876" s="59">
        <v>0</v>
      </c>
      <c r="AC1876" s="59">
        <v>0.03</v>
      </c>
      <c r="AD1876" s="59">
        <v>0</v>
      </c>
      <c r="AE1876" s="59">
        <v>0</v>
      </c>
      <c r="AF1876" s="59" t="s">
        <v>1491</v>
      </c>
      <c r="AG1876" s="59" t="s">
        <v>727</v>
      </c>
      <c r="AH1876" s="59" t="s">
        <v>1713</v>
      </c>
      <c r="AI1876" s="59" t="s">
        <v>1492</v>
      </c>
      <c r="AJ1876" s="59" t="s">
        <v>1486</v>
      </c>
      <c r="AK1876" s="59" t="s">
        <v>278</v>
      </c>
      <c r="AL1876" s="59" t="s">
        <v>1493</v>
      </c>
      <c r="AM1876" s="59" t="s">
        <v>1494</v>
      </c>
      <c r="AN1876" s="59" t="s">
        <v>1384</v>
      </c>
      <c r="AO1876" s="59" t="s">
        <v>107</v>
      </c>
    </row>
    <row r="1877" spans="1:41" x14ac:dyDescent="0.15">
      <c r="A1877" s="59" t="s">
        <v>1910</v>
      </c>
      <c r="B1877" s="59" t="s">
        <v>1708</v>
      </c>
      <c r="C1877" s="59" t="s">
        <v>1709</v>
      </c>
      <c r="D1877" s="59" t="s">
        <v>1701</v>
      </c>
      <c r="E1877" s="59" t="s">
        <v>1702</v>
      </c>
      <c r="F1877" s="59" t="s">
        <v>1475</v>
      </c>
      <c r="G1877" s="59" t="s">
        <v>1406</v>
      </c>
      <c r="H1877" s="59" t="s">
        <v>1475</v>
      </c>
      <c r="I1877" s="59" t="s">
        <v>1406</v>
      </c>
      <c r="J1877" s="59" t="s">
        <v>727</v>
      </c>
      <c r="K1877" s="59" t="s">
        <v>1703</v>
      </c>
      <c r="L1877" s="59" t="s">
        <v>1710</v>
      </c>
      <c r="M1877" s="59" t="s">
        <v>1478</v>
      </c>
      <c r="N1877" s="59" t="s">
        <v>1479</v>
      </c>
      <c r="O1877" s="59" t="s">
        <v>1480</v>
      </c>
      <c r="P1877" s="59" t="s">
        <v>1481</v>
      </c>
      <c r="Q1877" s="59" t="s">
        <v>1482</v>
      </c>
      <c r="R1877" s="59" t="s">
        <v>1483</v>
      </c>
      <c r="S1877" s="59" t="s">
        <v>1711</v>
      </c>
      <c r="T1877" s="59" t="s">
        <v>1712</v>
      </c>
      <c r="U1877" s="59" t="s">
        <v>1486</v>
      </c>
      <c r="V1877" s="59" t="s">
        <v>1487</v>
      </c>
      <c r="W1877" s="59" t="s">
        <v>1508</v>
      </c>
      <c r="X1877" s="59" t="s">
        <v>1487</v>
      </c>
      <c r="Y1877" s="59" t="s">
        <v>1490</v>
      </c>
      <c r="Z1877" s="59">
        <v>9.77</v>
      </c>
      <c r="AA1877" s="59">
        <v>9.77</v>
      </c>
      <c r="AB1877" s="59">
        <v>0</v>
      </c>
      <c r="AC1877" s="59">
        <v>9.77</v>
      </c>
      <c r="AD1877" s="59">
        <v>0</v>
      </c>
      <c r="AE1877" s="59">
        <v>0</v>
      </c>
      <c r="AF1877" s="59" t="s">
        <v>1491</v>
      </c>
      <c r="AG1877" s="59" t="s">
        <v>727</v>
      </c>
      <c r="AH1877" s="59" t="s">
        <v>1713</v>
      </c>
      <c r="AI1877" s="59" t="s">
        <v>1492</v>
      </c>
      <c r="AJ1877" s="59" t="s">
        <v>1486</v>
      </c>
      <c r="AK1877" s="59" t="s">
        <v>278</v>
      </c>
      <c r="AL1877" s="59" t="s">
        <v>1493</v>
      </c>
      <c r="AM1877" s="59" t="s">
        <v>1494</v>
      </c>
      <c r="AN1877" s="59" t="s">
        <v>1384</v>
      </c>
      <c r="AO1877" s="59" t="s">
        <v>107</v>
      </c>
    </row>
    <row r="1878" spans="1:41" x14ac:dyDescent="0.15">
      <c r="A1878" s="59" t="s">
        <v>1910</v>
      </c>
      <c r="B1878" s="59" t="s">
        <v>1708</v>
      </c>
      <c r="C1878" s="59" t="s">
        <v>1709</v>
      </c>
      <c r="D1878" s="59" t="s">
        <v>1701</v>
      </c>
      <c r="E1878" s="59" t="s">
        <v>1702</v>
      </c>
      <c r="F1878" s="59" t="s">
        <v>1475</v>
      </c>
      <c r="G1878" s="59" t="s">
        <v>1406</v>
      </c>
      <c r="H1878" s="59" t="s">
        <v>1475</v>
      </c>
      <c r="I1878" s="59" t="s">
        <v>1406</v>
      </c>
      <c r="J1878" s="59" t="s">
        <v>727</v>
      </c>
      <c r="K1878" s="59" t="s">
        <v>1703</v>
      </c>
      <c r="L1878" s="59" t="s">
        <v>1710</v>
      </c>
      <c r="M1878" s="59" t="s">
        <v>1478</v>
      </c>
      <c r="N1878" s="59" t="s">
        <v>1479</v>
      </c>
      <c r="O1878" s="59" t="s">
        <v>1480</v>
      </c>
      <c r="P1878" s="59" t="s">
        <v>1481</v>
      </c>
      <c r="Q1878" s="59" t="s">
        <v>1482</v>
      </c>
      <c r="R1878" s="59" t="s">
        <v>1483</v>
      </c>
      <c r="S1878" s="59" t="s">
        <v>1711</v>
      </c>
      <c r="T1878" s="59" t="s">
        <v>1712</v>
      </c>
      <c r="U1878" s="59" t="s">
        <v>1486</v>
      </c>
      <c r="V1878" s="59" t="s">
        <v>1487</v>
      </c>
      <c r="W1878" s="59" t="s">
        <v>1509</v>
      </c>
      <c r="X1878" s="59" t="s">
        <v>1487</v>
      </c>
      <c r="Y1878" s="59" t="s">
        <v>1490</v>
      </c>
      <c r="Z1878" s="59">
        <v>4.42</v>
      </c>
      <c r="AA1878" s="59">
        <v>4.42</v>
      </c>
      <c r="AB1878" s="59">
        <v>0</v>
      </c>
      <c r="AC1878" s="59">
        <v>4.42</v>
      </c>
      <c r="AD1878" s="59">
        <v>0</v>
      </c>
      <c r="AE1878" s="59">
        <v>0</v>
      </c>
      <c r="AF1878" s="59" t="s">
        <v>1491</v>
      </c>
      <c r="AG1878" s="59" t="s">
        <v>727</v>
      </c>
      <c r="AH1878" s="59" t="s">
        <v>1713</v>
      </c>
      <c r="AI1878" s="59" t="s">
        <v>1492</v>
      </c>
      <c r="AJ1878" s="59" t="s">
        <v>1486</v>
      </c>
      <c r="AK1878" s="59" t="s">
        <v>278</v>
      </c>
      <c r="AL1878" s="59" t="s">
        <v>1493</v>
      </c>
      <c r="AM1878" s="59" t="s">
        <v>1494</v>
      </c>
      <c r="AN1878" s="59" t="s">
        <v>1384</v>
      </c>
      <c r="AO1878" s="59" t="s">
        <v>107</v>
      </c>
    </row>
    <row r="1879" spans="1:41" x14ac:dyDescent="0.15">
      <c r="A1879" s="59" t="s">
        <v>1910</v>
      </c>
      <c r="B1879" s="59" t="s">
        <v>1708</v>
      </c>
      <c r="C1879" s="59" t="s">
        <v>1709</v>
      </c>
      <c r="D1879" s="59" t="s">
        <v>1701</v>
      </c>
      <c r="E1879" s="59" t="s">
        <v>1702</v>
      </c>
      <c r="F1879" s="59" t="s">
        <v>1475</v>
      </c>
      <c r="G1879" s="59" t="s">
        <v>1406</v>
      </c>
      <c r="H1879" s="59" t="s">
        <v>1475</v>
      </c>
      <c r="I1879" s="59" t="s">
        <v>1406</v>
      </c>
      <c r="J1879" s="59" t="s">
        <v>727</v>
      </c>
      <c r="K1879" s="59" t="s">
        <v>1703</v>
      </c>
      <c r="L1879" s="59" t="s">
        <v>1710</v>
      </c>
      <c r="M1879" s="59" t="s">
        <v>1478</v>
      </c>
      <c r="N1879" s="59" t="s">
        <v>1479</v>
      </c>
      <c r="O1879" s="59" t="s">
        <v>1480</v>
      </c>
      <c r="P1879" s="59" t="s">
        <v>1481</v>
      </c>
      <c r="Q1879" s="59" t="s">
        <v>1482</v>
      </c>
      <c r="R1879" s="59" t="s">
        <v>1483</v>
      </c>
      <c r="S1879" s="59" t="s">
        <v>1711</v>
      </c>
      <c r="T1879" s="59" t="s">
        <v>1712</v>
      </c>
      <c r="U1879" s="59" t="s">
        <v>1486</v>
      </c>
      <c r="V1879" s="59" t="s">
        <v>1487</v>
      </c>
      <c r="W1879" s="59" t="s">
        <v>1488</v>
      </c>
      <c r="X1879" s="59" t="s">
        <v>1510</v>
      </c>
      <c r="Y1879" s="59" t="s">
        <v>1490</v>
      </c>
      <c r="Z1879" s="59">
        <v>0.74</v>
      </c>
      <c r="AA1879" s="59">
        <v>0.74</v>
      </c>
      <c r="AB1879" s="59">
        <v>0</v>
      </c>
      <c r="AC1879" s="59">
        <v>0.74</v>
      </c>
      <c r="AD1879" s="59">
        <v>0</v>
      </c>
      <c r="AE1879" s="59">
        <v>0</v>
      </c>
      <c r="AF1879" s="59" t="s">
        <v>1491</v>
      </c>
      <c r="AG1879" s="59" t="s">
        <v>727</v>
      </c>
      <c r="AH1879" s="59" t="s">
        <v>1713</v>
      </c>
      <c r="AI1879" s="59" t="s">
        <v>1492</v>
      </c>
      <c r="AJ1879" s="59" t="s">
        <v>1486</v>
      </c>
      <c r="AK1879" s="59" t="s">
        <v>278</v>
      </c>
      <c r="AL1879" s="59" t="s">
        <v>1493</v>
      </c>
      <c r="AM1879" s="59" t="s">
        <v>1494</v>
      </c>
      <c r="AN1879" s="59" t="s">
        <v>1384</v>
      </c>
      <c r="AO1879" s="59" t="s">
        <v>107</v>
      </c>
    </row>
    <row r="1880" spans="1:41" x14ac:dyDescent="0.15">
      <c r="A1880" s="59" t="s">
        <v>1910</v>
      </c>
      <c r="B1880" s="59" t="s">
        <v>1708</v>
      </c>
      <c r="C1880" s="59" t="s">
        <v>1709</v>
      </c>
      <c r="D1880" s="59" t="s">
        <v>1701</v>
      </c>
      <c r="E1880" s="59" t="s">
        <v>1702</v>
      </c>
      <c r="F1880" s="59" t="s">
        <v>1475</v>
      </c>
      <c r="G1880" s="59" t="s">
        <v>1406</v>
      </c>
      <c r="H1880" s="59" t="s">
        <v>1475</v>
      </c>
      <c r="I1880" s="59" t="s">
        <v>1406</v>
      </c>
      <c r="J1880" s="59" t="s">
        <v>727</v>
      </c>
      <c r="K1880" s="59" t="s">
        <v>1703</v>
      </c>
      <c r="L1880" s="59" t="s">
        <v>1710</v>
      </c>
      <c r="M1880" s="59" t="s">
        <v>1478</v>
      </c>
      <c r="N1880" s="59" t="s">
        <v>1479</v>
      </c>
      <c r="O1880" s="59" t="s">
        <v>1480</v>
      </c>
      <c r="P1880" s="59" t="s">
        <v>1481</v>
      </c>
      <c r="Q1880" s="59" t="s">
        <v>1482</v>
      </c>
      <c r="R1880" s="59" t="s">
        <v>1483</v>
      </c>
      <c r="S1880" s="59" t="s">
        <v>1711</v>
      </c>
      <c r="T1880" s="59" t="s">
        <v>1712</v>
      </c>
      <c r="U1880" s="59" t="s">
        <v>1486</v>
      </c>
      <c r="V1880" s="59" t="s">
        <v>1487</v>
      </c>
      <c r="W1880" s="59" t="s">
        <v>1488</v>
      </c>
      <c r="X1880" s="59" t="s">
        <v>1511</v>
      </c>
      <c r="Y1880" s="59" t="s">
        <v>1490</v>
      </c>
      <c r="Z1880" s="59">
        <v>0.02</v>
      </c>
      <c r="AA1880" s="59">
        <v>0.02</v>
      </c>
      <c r="AB1880" s="59">
        <v>0</v>
      </c>
      <c r="AC1880" s="59">
        <v>0.02</v>
      </c>
      <c r="AD1880" s="59">
        <v>0</v>
      </c>
      <c r="AE1880" s="59">
        <v>0</v>
      </c>
      <c r="AF1880" s="59" t="s">
        <v>1491</v>
      </c>
      <c r="AG1880" s="59" t="s">
        <v>727</v>
      </c>
      <c r="AH1880" s="59" t="s">
        <v>1713</v>
      </c>
      <c r="AI1880" s="59" t="s">
        <v>1492</v>
      </c>
      <c r="AJ1880" s="59" t="s">
        <v>1486</v>
      </c>
      <c r="AK1880" s="59" t="s">
        <v>278</v>
      </c>
      <c r="AL1880" s="59" t="s">
        <v>1493</v>
      </c>
      <c r="AM1880" s="59" t="s">
        <v>1494</v>
      </c>
      <c r="AN1880" s="59" t="s">
        <v>1384</v>
      </c>
      <c r="AO1880" s="59" t="s">
        <v>107</v>
      </c>
    </row>
    <row r="1881" spans="1:41" x14ac:dyDescent="0.15">
      <c r="A1881" s="59" t="s">
        <v>1910</v>
      </c>
      <c r="B1881" s="59" t="s">
        <v>1708</v>
      </c>
      <c r="C1881" s="59" t="s">
        <v>1709</v>
      </c>
      <c r="D1881" s="59" t="s">
        <v>1701</v>
      </c>
      <c r="E1881" s="59" t="s">
        <v>1702</v>
      </c>
      <c r="F1881" s="59" t="s">
        <v>1475</v>
      </c>
      <c r="G1881" s="59" t="s">
        <v>1406</v>
      </c>
      <c r="H1881" s="59" t="s">
        <v>1475</v>
      </c>
      <c r="I1881" s="59" t="s">
        <v>1406</v>
      </c>
      <c r="J1881" s="59" t="s">
        <v>727</v>
      </c>
      <c r="K1881" s="59" t="s">
        <v>1703</v>
      </c>
      <c r="L1881" s="59" t="s">
        <v>1710</v>
      </c>
      <c r="M1881" s="59" t="s">
        <v>1478</v>
      </c>
      <c r="N1881" s="59" t="s">
        <v>1479</v>
      </c>
      <c r="O1881" s="59" t="s">
        <v>1480</v>
      </c>
      <c r="P1881" s="59" t="s">
        <v>1481</v>
      </c>
      <c r="Q1881" s="59" t="s">
        <v>1482</v>
      </c>
      <c r="R1881" s="59" t="s">
        <v>1483</v>
      </c>
      <c r="S1881" s="59" t="s">
        <v>1711</v>
      </c>
      <c r="T1881" s="59" t="s">
        <v>1712</v>
      </c>
      <c r="U1881" s="59" t="s">
        <v>1486</v>
      </c>
      <c r="V1881" s="59" t="s">
        <v>1487</v>
      </c>
      <c r="W1881" s="59" t="s">
        <v>1513</v>
      </c>
      <c r="X1881" s="59" t="s">
        <v>1487</v>
      </c>
      <c r="Y1881" s="59" t="s">
        <v>1490</v>
      </c>
      <c r="Z1881" s="59">
        <v>14.54</v>
      </c>
      <c r="AA1881" s="59">
        <v>14.54</v>
      </c>
      <c r="AB1881" s="59">
        <v>0</v>
      </c>
      <c r="AC1881" s="59">
        <v>14.54</v>
      </c>
      <c r="AD1881" s="59">
        <v>0</v>
      </c>
      <c r="AE1881" s="59">
        <v>0</v>
      </c>
      <c r="AF1881" s="59" t="s">
        <v>1491</v>
      </c>
      <c r="AG1881" s="59" t="s">
        <v>727</v>
      </c>
      <c r="AH1881" s="59" t="s">
        <v>1713</v>
      </c>
      <c r="AI1881" s="59" t="s">
        <v>1492</v>
      </c>
      <c r="AJ1881" s="59" t="s">
        <v>1486</v>
      </c>
      <c r="AK1881" s="59" t="s">
        <v>278</v>
      </c>
      <c r="AL1881" s="59" t="s">
        <v>1493</v>
      </c>
      <c r="AM1881" s="59" t="s">
        <v>1494</v>
      </c>
      <c r="AN1881" s="59" t="s">
        <v>1384</v>
      </c>
      <c r="AO1881" s="59" t="s">
        <v>107</v>
      </c>
    </row>
    <row r="1882" spans="1:41" x14ac:dyDescent="0.15">
      <c r="A1882" s="59" t="s">
        <v>1910</v>
      </c>
      <c r="B1882" s="59" t="s">
        <v>1708</v>
      </c>
      <c r="C1882" s="59" t="s">
        <v>1709</v>
      </c>
      <c r="D1882" s="59" t="s">
        <v>1701</v>
      </c>
      <c r="E1882" s="59" t="s">
        <v>1702</v>
      </c>
      <c r="F1882" s="59" t="s">
        <v>1475</v>
      </c>
      <c r="G1882" s="59" t="s">
        <v>1406</v>
      </c>
      <c r="H1882" s="59" t="s">
        <v>1475</v>
      </c>
      <c r="I1882" s="59" t="s">
        <v>1406</v>
      </c>
      <c r="J1882" s="59" t="s">
        <v>727</v>
      </c>
      <c r="K1882" s="59" t="s">
        <v>1703</v>
      </c>
      <c r="L1882" s="59" t="s">
        <v>1710</v>
      </c>
      <c r="M1882" s="59" t="s">
        <v>1478</v>
      </c>
      <c r="N1882" s="59" t="s">
        <v>1479</v>
      </c>
      <c r="O1882" s="59" t="s">
        <v>1480</v>
      </c>
      <c r="P1882" s="59" t="s">
        <v>1481</v>
      </c>
      <c r="Q1882" s="59" t="s">
        <v>1482</v>
      </c>
      <c r="R1882" s="59" t="s">
        <v>1483</v>
      </c>
      <c r="S1882" s="59" t="s">
        <v>1711</v>
      </c>
      <c r="T1882" s="59" t="s">
        <v>1712</v>
      </c>
      <c r="U1882" s="59" t="s">
        <v>1486</v>
      </c>
      <c r="V1882" s="59" t="s">
        <v>1487</v>
      </c>
      <c r="W1882" s="59" t="s">
        <v>1514</v>
      </c>
      <c r="X1882" s="59" t="s">
        <v>1487</v>
      </c>
      <c r="Y1882" s="59" t="s">
        <v>1490</v>
      </c>
      <c r="Z1882" s="59">
        <v>3.09</v>
      </c>
      <c r="AA1882" s="59">
        <v>3.09</v>
      </c>
      <c r="AB1882" s="59">
        <v>0</v>
      </c>
      <c r="AC1882" s="59">
        <v>3.09</v>
      </c>
      <c r="AD1882" s="59">
        <v>0</v>
      </c>
      <c r="AE1882" s="59">
        <v>0</v>
      </c>
      <c r="AF1882" s="59" t="s">
        <v>1491</v>
      </c>
      <c r="AG1882" s="59" t="s">
        <v>727</v>
      </c>
      <c r="AH1882" s="59" t="s">
        <v>1713</v>
      </c>
      <c r="AI1882" s="59" t="s">
        <v>1492</v>
      </c>
      <c r="AJ1882" s="59" t="s">
        <v>1486</v>
      </c>
      <c r="AK1882" s="59" t="s">
        <v>278</v>
      </c>
      <c r="AL1882" s="59" t="s">
        <v>1493</v>
      </c>
      <c r="AM1882" s="59" t="s">
        <v>1494</v>
      </c>
      <c r="AN1882" s="59" t="s">
        <v>1384</v>
      </c>
      <c r="AO1882" s="59" t="s">
        <v>107</v>
      </c>
    </row>
    <row r="1883" spans="1:41" x14ac:dyDescent="0.15">
      <c r="A1883" s="59" t="s">
        <v>1910</v>
      </c>
      <c r="B1883" s="59" t="s">
        <v>1899</v>
      </c>
      <c r="C1883" s="59" t="s">
        <v>1900</v>
      </c>
      <c r="D1883" s="59" t="s">
        <v>1517</v>
      </c>
      <c r="E1883" s="59" t="s">
        <v>559</v>
      </c>
      <c r="F1883" s="59" t="s">
        <v>1475</v>
      </c>
      <c r="G1883" s="59" t="s">
        <v>1406</v>
      </c>
      <c r="H1883" s="59" t="s">
        <v>1475</v>
      </c>
      <c r="I1883" s="59" t="s">
        <v>1406</v>
      </c>
      <c r="J1883" s="59" t="s">
        <v>737</v>
      </c>
      <c r="K1883" s="59" t="s">
        <v>1518</v>
      </c>
      <c r="L1883" s="59" t="s">
        <v>1901</v>
      </c>
      <c r="M1883" s="59" t="s">
        <v>1478</v>
      </c>
      <c r="N1883" s="59" t="s">
        <v>1479</v>
      </c>
      <c r="O1883" s="59" t="s">
        <v>1480</v>
      </c>
      <c r="P1883" s="59" t="s">
        <v>1481</v>
      </c>
      <c r="Q1883" s="59" t="s">
        <v>1482</v>
      </c>
      <c r="R1883" s="59" t="s">
        <v>1483</v>
      </c>
      <c r="S1883" s="59" t="s">
        <v>1902</v>
      </c>
      <c r="T1883" s="59" t="s">
        <v>1903</v>
      </c>
      <c r="U1883" s="59" t="s">
        <v>1486</v>
      </c>
      <c r="V1883" s="59" t="s">
        <v>1487</v>
      </c>
      <c r="W1883" s="59" t="s">
        <v>1500</v>
      </c>
      <c r="X1883" s="59" t="s">
        <v>1501</v>
      </c>
      <c r="Y1883" s="59" t="s">
        <v>1490</v>
      </c>
      <c r="Z1883" s="59">
        <v>0.25</v>
      </c>
      <c r="AA1883" s="59">
        <v>0.25</v>
      </c>
      <c r="AB1883" s="59">
        <v>0</v>
      </c>
      <c r="AC1883" s="59">
        <v>0.25</v>
      </c>
      <c r="AD1883" s="59">
        <v>0</v>
      </c>
      <c r="AE1883" s="59">
        <v>0</v>
      </c>
      <c r="AF1883" s="59" t="s">
        <v>1491</v>
      </c>
      <c r="AG1883" s="59" t="s">
        <v>737</v>
      </c>
      <c r="AH1883" s="59" t="s">
        <v>1518</v>
      </c>
      <c r="AI1883" s="59" t="s">
        <v>1523</v>
      </c>
      <c r="AJ1883" s="59" t="s">
        <v>1486</v>
      </c>
      <c r="AK1883" s="59" t="s">
        <v>278</v>
      </c>
      <c r="AL1883" s="59" t="s">
        <v>1493</v>
      </c>
      <c r="AM1883" s="59" t="s">
        <v>1494</v>
      </c>
      <c r="AN1883" s="59" t="s">
        <v>1384</v>
      </c>
      <c r="AO1883" s="59" t="s">
        <v>107</v>
      </c>
    </row>
    <row r="1884" spans="1:41" x14ac:dyDescent="0.15">
      <c r="A1884" s="59" t="s">
        <v>1910</v>
      </c>
      <c r="B1884" s="59" t="s">
        <v>1804</v>
      </c>
      <c r="C1884" s="59" t="s">
        <v>1805</v>
      </c>
      <c r="D1884" s="59" t="s">
        <v>1736</v>
      </c>
      <c r="E1884" s="59" t="s">
        <v>1737</v>
      </c>
      <c r="F1884" s="59" t="s">
        <v>1475</v>
      </c>
      <c r="G1884" s="59" t="s">
        <v>1406</v>
      </c>
      <c r="H1884" s="59" t="s">
        <v>1475</v>
      </c>
      <c r="I1884" s="59" t="s">
        <v>1406</v>
      </c>
      <c r="J1884" s="59" t="s">
        <v>1407</v>
      </c>
      <c r="K1884" s="59" t="s">
        <v>1738</v>
      </c>
      <c r="L1884" s="59" t="s">
        <v>1806</v>
      </c>
      <c r="M1884" s="59" t="s">
        <v>1478</v>
      </c>
      <c r="N1884" s="59" t="s">
        <v>1479</v>
      </c>
      <c r="O1884" s="59" t="s">
        <v>1480</v>
      </c>
      <c r="P1884" s="59" t="s">
        <v>1481</v>
      </c>
      <c r="Q1884" s="59" t="s">
        <v>1482</v>
      </c>
      <c r="R1884" s="59" t="s">
        <v>1483</v>
      </c>
      <c r="S1884" s="59" t="s">
        <v>1807</v>
      </c>
      <c r="T1884" s="59" t="s">
        <v>1808</v>
      </c>
      <c r="U1884" s="59" t="s">
        <v>1486</v>
      </c>
      <c r="V1884" s="59" t="s">
        <v>1487</v>
      </c>
      <c r="W1884" s="59" t="s">
        <v>1509</v>
      </c>
      <c r="X1884" s="59" t="s">
        <v>1487</v>
      </c>
      <c r="Y1884" s="59" t="s">
        <v>1490</v>
      </c>
      <c r="Z1884" s="59">
        <v>0.42</v>
      </c>
      <c r="AA1884" s="59">
        <v>0.42</v>
      </c>
      <c r="AB1884" s="59">
        <v>0</v>
      </c>
      <c r="AC1884" s="59">
        <v>0.42</v>
      </c>
      <c r="AD1884" s="59">
        <v>0</v>
      </c>
      <c r="AE1884" s="59">
        <v>0</v>
      </c>
      <c r="AF1884" s="59" t="s">
        <v>1491</v>
      </c>
      <c r="AG1884" s="59" t="s">
        <v>1476</v>
      </c>
      <c r="AH1884" s="59" t="s">
        <v>795</v>
      </c>
      <c r="AI1884" s="59" t="s">
        <v>1492</v>
      </c>
      <c r="AJ1884" s="59" t="s">
        <v>1486</v>
      </c>
      <c r="AK1884" s="59" t="s">
        <v>278</v>
      </c>
      <c r="AL1884" s="59" t="s">
        <v>1493</v>
      </c>
      <c r="AM1884" s="59" t="s">
        <v>1494</v>
      </c>
      <c r="AN1884" s="59" t="s">
        <v>1384</v>
      </c>
      <c r="AO1884" s="59" t="s">
        <v>107</v>
      </c>
    </row>
    <row r="1885" spans="1:41" x14ac:dyDescent="0.15">
      <c r="A1885" s="59" t="s">
        <v>1911</v>
      </c>
      <c r="B1885" s="59" t="s">
        <v>1471</v>
      </c>
      <c r="C1885" s="59" t="s">
        <v>1472</v>
      </c>
      <c r="D1885" s="59" t="s">
        <v>1473</v>
      </c>
      <c r="E1885" s="59" t="s">
        <v>1474</v>
      </c>
      <c r="F1885" s="59" t="s">
        <v>1475</v>
      </c>
      <c r="G1885" s="59" t="s">
        <v>1406</v>
      </c>
      <c r="H1885" s="59" t="s">
        <v>1475</v>
      </c>
      <c r="I1885" s="59" t="s">
        <v>1406</v>
      </c>
      <c r="J1885" s="59" t="s">
        <v>1476</v>
      </c>
      <c r="K1885" s="59" t="s">
        <v>795</v>
      </c>
      <c r="L1885" s="59" t="s">
        <v>1477</v>
      </c>
      <c r="M1885" s="59" t="s">
        <v>1478</v>
      </c>
      <c r="N1885" s="59" t="s">
        <v>1479</v>
      </c>
      <c r="O1885" s="59" t="s">
        <v>1480</v>
      </c>
      <c r="P1885" s="59" t="s">
        <v>1481</v>
      </c>
      <c r="Q1885" s="59" t="s">
        <v>1482</v>
      </c>
      <c r="R1885" s="59" t="s">
        <v>1483</v>
      </c>
      <c r="S1885" s="59" t="s">
        <v>1484</v>
      </c>
      <c r="T1885" s="59" t="s">
        <v>1485</v>
      </c>
      <c r="U1885" s="59" t="s">
        <v>1486</v>
      </c>
      <c r="V1885" s="59" t="s">
        <v>1487</v>
      </c>
      <c r="W1885" s="59" t="s">
        <v>1488</v>
      </c>
      <c r="X1885" s="59" t="s">
        <v>1489</v>
      </c>
      <c r="Y1885" s="59" t="s">
        <v>1490</v>
      </c>
      <c r="Z1885" s="59">
        <v>4467.1499999999996</v>
      </c>
      <c r="AA1885" s="59">
        <v>4467.1499999999996</v>
      </c>
      <c r="AB1885" s="59">
        <v>0</v>
      </c>
      <c r="AC1885" s="59">
        <v>4467.1499999999996</v>
      </c>
      <c r="AD1885" s="59">
        <v>0</v>
      </c>
      <c r="AE1885" s="59">
        <v>0</v>
      </c>
      <c r="AF1885" s="59" t="s">
        <v>1491</v>
      </c>
      <c r="AG1885" s="59" t="s">
        <v>1476</v>
      </c>
      <c r="AH1885" s="59" t="s">
        <v>795</v>
      </c>
      <c r="AI1885" s="59" t="s">
        <v>1492</v>
      </c>
      <c r="AJ1885" s="59" t="s">
        <v>1486</v>
      </c>
      <c r="AK1885" s="59" t="s">
        <v>278</v>
      </c>
      <c r="AL1885" s="59" t="s">
        <v>1493</v>
      </c>
      <c r="AM1885" s="59" t="s">
        <v>1494</v>
      </c>
      <c r="AN1885" s="59" t="s">
        <v>1385</v>
      </c>
      <c r="AO1885" s="59" t="s">
        <v>107</v>
      </c>
    </row>
    <row r="1886" spans="1:41" x14ac:dyDescent="0.15">
      <c r="A1886" s="59" t="s">
        <v>1911</v>
      </c>
      <c r="B1886" s="59" t="s">
        <v>1495</v>
      </c>
      <c r="C1886" s="59" t="s">
        <v>1496</v>
      </c>
      <c r="D1886" s="59" t="s">
        <v>1473</v>
      </c>
      <c r="E1886" s="59" t="s">
        <v>1474</v>
      </c>
      <c r="F1886" s="59" t="s">
        <v>1475</v>
      </c>
      <c r="G1886" s="59" t="s">
        <v>1406</v>
      </c>
      <c r="H1886" s="59" t="s">
        <v>1475</v>
      </c>
      <c r="I1886" s="59" t="s">
        <v>1406</v>
      </c>
      <c r="J1886" s="59" t="s">
        <v>1476</v>
      </c>
      <c r="K1886" s="59" t="s">
        <v>795</v>
      </c>
      <c r="L1886" s="59" t="s">
        <v>1497</v>
      </c>
      <c r="M1886" s="59" t="s">
        <v>1478</v>
      </c>
      <c r="N1886" s="59" t="s">
        <v>1479</v>
      </c>
      <c r="O1886" s="59" t="s">
        <v>1480</v>
      </c>
      <c r="P1886" s="59" t="s">
        <v>1481</v>
      </c>
      <c r="Q1886" s="59" t="s">
        <v>1482</v>
      </c>
      <c r="R1886" s="59" t="s">
        <v>1483</v>
      </c>
      <c r="S1886" s="59" t="s">
        <v>1498</v>
      </c>
      <c r="T1886" s="59" t="s">
        <v>1499</v>
      </c>
      <c r="U1886" s="59" t="s">
        <v>1486</v>
      </c>
      <c r="V1886" s="59" t="s">
        <v>1487</v>
      </c>
      <c r="W1886" s="59" t="s">
        <v>1500</v>
      </c>
      <c r="X1886" s="59" t="s">
        <v>1501</v>
      </c>
      <c r="Y1886" s="59" t="s">
        <v>1490</v>
      </c>
      <c r="Z1886" s="59">
        <v>1437.76</v>
      </c>
      <c r="AA1886" s="59">
        <v>1437.76</v>
      </c>
      <c r="AB1886" s="59">
        <v>0</v>
      </c>
      <c r="AC1886" s="59">
        <v>1437.76</v>
      </c>
      <c r="AD1886" s="59">
        <v>0</v>
      </c>
      <c r="AE1886" s="59">
        <v>0</v>
      </c>
      <c r="AF1886" s="59" t="s">
        <v>1491</v>
      </c>
      <c r="AG1886" s="59" t="s">
        <v>1476</v>
      </c>
      <c r="AH1886" s="59" t="s">
        <v>795</v>
      </c>
      <c r="AI1886" s="59" t="s">
        <v>1492</v>
      </c>
      <c r="AJ1886" s="59" t="s">
        <v>1486</v>
      </c>
      <c r="AK1886" s="59" t="s">
        <v>278</v>
      </c>
      <c r="AL1886" s="59" t="s">
        <v>1493</v>
      </c>
      <c r="AM1886" s="59" t="s">
        <v>1494</v>
      </c>
      <c r="AN1886" s="59" t="s">
        <v>1385</v>
      </c>
      <c r="AO1886" s="59" t="s">
        <v>107</v>
      </c>
    </row>
    <row r="1887" spans="1:41" x14ac:dyDescent="0.15">
      <c r="A1887" s="59" t="s">
        <v>1911</v>
      </c>
      <c r="B1887" s="59" t="s">
        <v>1502</v>
      </c>
      <c r="C1887" s="59" t="s">
        <v>1503</v>
      </c>
      <c r="D1887" s="59" t="s">
        <v>1504</v>
      </c>
      <c r="E1887" s="59" t="s">
        <v>1139</v>
      </c>
      <c r="F1887" s="59" t="s">
        <v>1475</v>
      </c>
      <c r="G1887" s="59" t="s">
        <v>1406</v>
      </c>
      <c r="H1887" s="59" t="s">
        <v>1475</v>
      </c>
      <c r="I1887" s="59" t="s">
        <v>1406</v>
      </c>
      <c r="J1887" s="59" t="s">
        <v>1476</v>
      </c>
      <c r="K1887" s="59" t="s">
        <v>795</v>
      </c>
      <c r="L1887" s="59" t="s">
        <v>1505</v>
      </c>
      <c r="M1887" s="59" t="s">
        <v>1478</v>
      </c>
      <c r="N1887" s="59" t="s">
        <v>1479</v>
      </c>
      <c r="O1887" s="59" t="s">
        <v>1480</v>
      </c>
      <c r="P1887" s="59" t="s">
        <v>1481</v>
      </c>
      <c r="Q1887" s="59" t="s">
        <v>1482</v>
      </c>
      <c r="R1887" s="59" t="s">
        <v>1483</v>
      </c>
      <c r="S1887" s="59" t="s">
        <v>1506</v>
      </c>
      <c r="T1887" s="59" t="s">
        <v>1507</v>
      </c>
      <c r="U1887" s="59" t="s">
        <v>1486</v>
      </c>
      <c r="V1887" s="59" t="s">
        <v>1487</v>
      </c>
      <c r="W1887" s="59" t="s">
        <v>1508</v>
      </c>
      <c r="X1887" s="59" t="s">
        <v>1487</v>
      </c>
      <c r="Y1887" s="59" t="s">
        <v>1490</v>
      </c>
      <c r="Z1887" s="59">
        <v>467.24</v>
      </c>
      <c r="AA1887" s="59">
        <v>464.11</v>
      </c>
      <c r="AB1887" s="59">
        <v>3.13</v>
      </c>
      <c r="AC1887" s="59">
        <v>464.11</v>
      </c>
      <c r="AD1887" s="59">
        <v>0</v>
      </c>
      <c r="AE1887" s="59">
        <v>0</v>
      </c>
      <c r="AF1887" s="59" t="s">
        <v>1491</v>
      </c>
      <c r="AG1887" s="59" t="s">
        <v>1476</v>
      </c>
      <c r="AH1887" s="59" t="s">
        <v>795</v>
      </c>
      <c r="AI1887" s="59" t="s">
        <v>1492</v>
      </c>
      <c r="AJ1887" s="59" t="s">
        <v>1486</v>
      </c>
      <c r="AK1887" s="59" t="s">
        <v>278</v>
      </c>
      <c r="AL1887" s="59" t="s">
        <v>1493</v>
      </c>
      <c r="AM1887" s="59" t="s">
        <v>1494</v>
      </c>
      <c r="AN1887" s="59" t="s">
        <v>1385</v>
      </c>
      <c r="AO1887" s="59" t="s">
        <v>107</v>
      </c>
    </row>
    <row r="1888" spans="1:41" x14ac:dyDescent="0.15">
      <c r="A1888" s="59" t="s">
        <v>1911</v>
      </c>
      <c r="B1888" s="59" t="s">
        <v>1502</v>
      </c>
      <c r="C1888" s="59" t="s">
        <v>1503</v>
      </c>
      <c r="D1888" s="59" t="s">
        <v>1504</v>
      </c>
      <c r="E1888" s="59" t="s">
        <v>1139</v>
      </c>
      <c r="F1888" s="59" t="s">
        <v>1475</v>
      </c>
      <c r="G1888" s="59" t="s">
        <v>1406</v>
      </c>
      <c r="H1888" s="59" t="s">
        <v>1475</v>
      </c>
      <c r="I1888" s="59" t="s">
        <v>1406</v>
      </c>
      <c r="J1888" s="59" t="s">
        <v>1476</v>
      </c>
      <c r="K1888" s="59" t="s">
        <v>795</v>
      </c>
      <c r="L1888" s="59" t="s">
        <v>1505</v>
      </c>
      <c r="M1888" s="59" t="s">
        <v>1478</v>
      </c>
      <c r="N1888" s="59" t="s">
        <v>1479</v>
      </c>
      <c r="O1888" s="59" t="s">
        <v>1480</v>
      </c>
      <c r="P1888" s="59" t="s">
        <v>1481</v>
      </c>
      <c r="Q1888" s="59" t="s">
        <v>1482</v>
      </c>
      <c r="R1888" s="59" t="s">
        <v>1483</v>
      </c>
      <c r="S1888" s="59" t="s">
        <v>1506</v>
      </c>
      <c r="T1888" s="59" t="s">
        <v>1507</v>
      </c>
      <c r="U1888" s="59" t="s">
        <v>1486</v>
      </c>
      <c r="V1888" s="59" t="s">
        <v>1487</v>
      </c>
      <c r="W1888" s="59" t="s">
        <v>1509</v>
      </c>
      <c r="X1888" s="59" t="s">
        <v>1487</v>
      </c>
      <c r="Y1888" s="59" t="s">
        <v>1490</v>
      </c>
      <c r="Z1888" s="59">
        <v>3414.06</v>
      </c>
      <c r="AA1888" s="59">
        <v>3388.17</v>
      </c>
      <c r="AB1888" s="59">
        <v>25.89</v>
      </c>
      <c r="AC1888" s="59">
        <v>3388.17</v>
      </c>
      <c r="AD1888" s="59">
        <v>0</v>
      </c>
      <c r="AE1888" s="59">
        <v>0</v>
      </c>
      <c r="AF1888" s="59" t="s">
        <v>1491</v>
      </c>
      <c r="AG1888" s="59" t="s">
        <v>1476</v>
      </c>
      <c r="AH1888" s="59" t="s">
        <v>795</v>
      </c>
      <c r="AI1888" s="59" t="s">
        <v>1492</v>
      </c>
      <c r="AJ1888" s="59" t="s">
        <v>1486</v>
      </c>
      <c r="AK1888" s="59" t="s">
        <v>278</v>
      </c>
      <c r="AL1888" s="59" t="s">
        <v>1493</v>
      </c>
      <c r="AM1888" s="59" t="s">
        <v>1494</v>
      </c>
      <c r="AN1888" s="59" t="s">
        <v>1385</v>
      </c>
      <c r="AO1888" s="59" t="s">
        <v>107</v>
      </c>
    </row>
    <row r="1889" spans="1:41" x14ac:dyDescent="0.15">
      <c r="A1889" s="59" t="s">
        <v>1911</v>
      </c>
      <c r="B1889" s="59" t="s">
        <v>1502</v>
      </c>
      <c r="C1889" s="59" t="s">
        <v>1503</v>
      </c>
      <c r="D1889" s="59" t="s">
        <v>1504</v>
      </c>
      <c r="E1889" s="59" t="s">
        <v>1139</v>
      </c>
      <c r="F1889" s="59" t="s">
        <v>1475</v>
      </c>
      <c r="G1889" s="59" t="s">
        <v>1406</v>
      </c>
      <c r="H1889" s="59" t="s">
        <v>1475</v>
      </c>
      <c r="I1889" s="59" t="s">
        <v>1406</v>
      </c>
      <c r="J1889" s="59" t="s">
        <v>1476</v>
      </c>
      <c r="K1889" s="59" t="s">
        <v>795</v>
      </c>
      <c r="L1889" s="59" t="s">
        <v>1505</v>
      </c>
      <c r="M1889" s="59" t="s">
        <v>1478</v>
      </c>
      <c r="N1889" s="59" t="s">
        <v>1479</v>
      </c>
      <c r="O1889" s="59" t="s">
        <v>1480</v>
      </c>
      <c r="P1889" s="59" t="s">
        <v>1481</v>
      </c>
      <c r="Q1889" s="59" t="s">
        <v>1482</v>
      </c>
      <c r="R1889" s="59" t="s">
        <v>1483</v>
      </c>
      <c r="S1889" s="59" t="s">
        <v>1506</v>
      </c>
      <c r="T1889" s="59" t="s">
        <v>1507</v>
      </c>
      <c r="U1889" s="59" t="s">
        <v>1486</v>
      </c>
      <c r="V1889" s="59" t="s">
        <v>1487</v>
      </c>
      <c r="W1889" s="59" t="s">
        <v>1488</v>
      </c>
      <c r="X1889" s="59" t="s">
        <v>1510</v>
      </c>
      <c r="Y1889" s="59" t="s">
        <v>1490</v>
      </c>
      <c r="Z1889" s="59">
        <v>247.84</v>
      </c>
      <c r="AA1889" s="59">
        <v>245.93</v>
      </c>
      <c r="AB1889" s="59">
        <v>1.91</v>
      </c>
      <c r="AC1889" s="59">
        <v>245.93</v>
      </c>
      <c r="AD1889" s="59">
        <v>0</v>
      </c>
      <c r="AE1889" s="59">
        <v>0</v>
      </c>
      <c r="AF1889" s="59" t="s">
        <v>1491</v>
      </c>
      <c r="AG1889" s="59" t="s">
        <v>1476</v>
      </c>
      <c r="AH1889" s="59" t="s">
        <v>795</v>
      </c>
      <c r="AI1889" s="59" t="s">
        <v>1492</v>
      </c>
      <c r="AJ1889" s="59" t="s">
        <v>1486</v>
      </c>
      <c r="AK1889" s="59" t="s">
        <v>278</v>
      </c>
      <c r="AL1889" s="59" t="s">
        <v>1493</v>
      </c>
      <c r="AM1889" s="59" t="s">
        <v>1494</v>
      </c>
      <c r="AN1889" s="59" t="s">
        <v>1385</v>
      </c>
      <c r="AO1889" s="59" t="s">
        <v>107</v>
      </c>
    </row>
    <row r="1890" spans="1:41" x14ac:dyDescent="0.15">
      <c r="A1890" s="59" t="s">
        <v>1911</v>
      </c>
      <c r="B1890" s="59" t="s">
        <v>1502</v>
      </c>
      <c r="C1890" s="59" t="s">
        <v>1503</v>
      </c>
      <c r="D1890" s="59" t="s">
        <v>1504</v>
      </c>
      <c r="E1890" s="59" t="s">
        <v>1139</v>
      </c>
      <c r="F1890" s="59" t="s">
        <v>1475</v>
      </c>
      <c r="G1890" s="59" t="s">
        <v>1406</v>
      </c>
      <c r="H1890" s="59" t="s">
        <v>1475</v>
      </c>
      <c r="I1890" s="59" t="s">
        <v>1406</v>
      </c>
      <c r="J1890" s="59" t="s">
        <v>1476</v>
      </c>
      <c r="K1890" s="59" t="s">
        <v>795</v>
      </c>
      <c r="L1890" s="59" t="s">
        <v>1505</v>
      </c>
      <c r="M1890" s="59" t="s">
        <v>1478</v>
      </c>
      <c r="N1890" s="59" t="s">
        <v>1479</v>
      </c>
      <c r="O1890" s="59" t="s">
        <v>1480</v>
      </c>
      <c r="P1890" s="59" t="s">
        <v>1481</v>
      </c>
      <c r="Q1890" s="59" t="s">
        <v>1482</v>
      </c>
      <c r="R1890" s="59" t="s">
        <v>1483</v>
      </c>
      <c r="S1890" s="59" t="s">
        <v>1506</v>
      </c>
      <c r="T1890" s="59" t="s">
        <v>1507</v>
      </c>
      <c r="U1890" s="59" t="s">
        <v>1486</v>
      </c>
      <c r="V1890" s="59" t="s">
        <v>1487</v>
      </c>
      <c r="W1890" s="59" t="s">
        <v>1488</v>
      </c>
      <c r="X1890" s="59" t="s">
        <v>1511</v>
      </c>
      <c r="Y1890" s="59" t="s">
        <v>1490</v>
      </c>
      <c r="Z1890" s="59">
        <v>35.86</v>
      </c>
      <c r="AA1890" s="59">
        <v>35.85</v>
      </c>
      <c r="AB1890" s="59">
        <v>0.01</v>
      </c>
      <c r="AC1890" s="59">
        <v>35.85</v>
      </c>
      <c r="AD1890" s="59">
        <v>0</v>
      </c>
      <c r="AE1890" s="59">
        <v>0</v>
      </c>
      <c r="AF1890" s="59" t="s">
        <v>1491</v>
      </c>
      <c r="AG1890" s="59" t="s">
        <v>1476</v>
      </c>
      <c r="AH1890" s="59" t="s">
        <v>795</v>
      </c>
      <c r="AI1890" s="59" t="s">
        <v>1492</v>
      </c>
      <c r="AJ1890" s="59" t="s">
        <v>1486</v>
      </c>
      <c r="AK1890" s="59" t="s">
        <v>278</v>
      </c>
      <c r="AL1890" s="59" t="s">
        <v>1493</v>
      </c>
      <c r="AM1890" s="59" t="s">
        <v>1494</v>
      </c>
      <c r="AN1890" s="59" t="s">
        <v>1385</v>
      </c>
      <c r="AO1890" s="59" t="s">
        <v>107</v>
      </c>
    </row>
    <row r="1891" spans="1:41" x14ac:dyDescent="0.15">
      <c r="A1891" s="59" t="s">
        <v>1911</v>
      </c>
      <c r="B1891" s="59" t="s">
        <v>1502</v>
      </c>
      <c r="C1891" s="59" t="s">
        <v>1503</v>
      </c>
      <c r="D1891" s="59" t="s">
        <v>1504</v>
      </c>
      <c r="E1891" s="59" t="s">
        <v>1139</v>
      </c>
      <c r="F1891" s="59" t="s">
        <v>1475</v>
      </c>
      <c r="G1891" s="59" t="s">
        <v>1406</v>
      </c>
      <c r="H1891" s="59" t="s">
        <v>1475</v>
      </c>
      <c r="I1891" s="59" t="s">
        <v>1406</v>
      </c>
      <c r="J1891" s="59" t="s">
        <v>1476</v>
      </c>
      <c r="K1891" s="59" t="s">
        <v>795</v>
      </c>
      <c r="L1891" s="59" t="s">
        <v>1505</v>
      </c>
      <c r="M1891" s="59" t="s">
        <v>1478</v>
      </c>
      <c r="N1891" s="59" t="s">
        <v>1479</v>
      </c>
      <c r="O1891" s="59" t="s">
        <v>1480</v>
      </c>
      <c r="P1891" s="59" t="s">
        <v>1481</v>
      </c>
      <c r="Q1891" s="59" t="s">
        <v>1482</v>
      </c>
      <c r="R1891" s="59" t="s">
        <v>1483</v>
      </c>
      <c r="S1891" s="59" t="s">
        <v>1506</v>
      </c>
      <c r="T1891" s="59" t="s">
        <v>1507</v>
      </c>
      <c r="U1891" s="59" t="s">
        <v>1486</v>
      </c>
      <c r="V1891" s="59" t="s">
        <v>1487</v>
      </c>
      <c r="W1891" s="59" t="s">
        <v>1512</v>
      </c>
      <c r="X1891" s="59" t="s">
        <v>1487</v>
      </c>
      <c r="Y1891" s="59" t="s">
        <v>1490</v>
      </c>
      <c r="Z1891" s="59">
        <v>22.16</v>
      </c>
      <c r="AA1891" s="59">
        <v>21.97</v>
      </c>
      <c r="AB1891" s="59">
        <v>0.19</v>
      </c>
      <c r="AC1891" s="59">
        <v>21.97</v>
      </c>
      <c r="AD1891" s="59">
        <v>0</v>
      </c>
      <c r="AE1891" s="59">
        <v>0</v>
      </c>
      <c r="AF1891" s="59" t="s">
        <v>1491</v>
      </c>
      <c r="AG1891" s="59" t="s">
        <v>1476</v>
      </c>
      <c r="AH1891" s="59" t="s">
        <v>795</v>
      </c>
      <c r="AI1891" s="59" t="s">
        <v>1492</v>
      </c>
      <c r="AJ1891" s="59" t="s">
        <v>1486</v>
      </c>
      <c r="AK1891" s="59" t="s">
        <v>278</v>
      </c>
      <c r="AL1891" s="59" t="s">
        <v>1493</v>
      </c>
      <c r="AM1891" s="59" t="s">
        <v>1494</v>
      </c>
      <c r="AN1891" s="59" t="s">
        <v>1385</v>
      </c>
      <c r="AO1891" s="59" t="s">
        <v>107</v>
      </c>
    </row>
    <row r="1892" spans="1:41" x14ac:dyDescent="0.15">
      <c r="A1892" s="59" t="s">
        <v>1911</v>
      </c>
      <c r="B1892" s="59" t="s">
        <v>1502</v>
      </c>
      <c r="C1892" s="59" t="s">
        <v>1503</v>
      </c>
      <c r="D1892" s="59" t="s">
        <v>1504</v>
      </c>
      <c r="E1892" s="59" t="s">
        <v>1139</v>
      </c>
      <c r="F1892" s="59" t="s">
        <v>1475</v>
      </c>
      <c r="G1892" s="59" t="s">
        <v>1406</v>
      </c>
      <c r="H1892" s="59" t="s">
        <v>1475</v>
      </c>
      <c r="I1892" s="59" t="s">
        <v>1406</v>
      </c>
      <c r="J1892" s="59" t="s">
        <v>1476</v>
      </c>
      <c r="K1892" s="59" t="s">
        <v>795</v>
      </c>
      <c r="L1892" s="59" t="s">
        <v>1505</v>
      </c>
      <c r="M1892" s="59" t="s">
        <v>1478</v>
      </c>
      <c r="N1892" s="59" t="s">
        <v>1479</v>
      </c>
      <c r="O1892" s="59" t="s">
        <v>1480</v>
      </c>
      <c r="P1892" s="59" t="s">
        <v>1481</v>
      </c>
      <c r="Q1892" s="59" t="s">
        <v>1482</v>
      </c>
      <c r="R1892" s="59" t="s">
        <v>1483</v>
      </c>
      <c r="S1892" s="59" t="s">
        <v>1506</v>
      </c>
      <c r="T1892" s="59" t="s">
        <v>1507</v>
      </c>
      <c r="U1892" s="59" t="s">
        <v>1486</v>
      </c>
      <c r="V1892" s="59" t="s">
        <v>1487</v>
      </c>
      <c r="W1892" s="59" t="s">
        <v>1513</v>
      </c>
      <c r="X1892" s="59" t="s">
        <v>1487</v>
      </c>
      <c r="Y1892" s="59" t="s">
        <v>1490</v>
      </c>
      <c r="Z1892" s="59">
        <v>295.23</v>
      </c>
      <c r="AA1892" s="59">
        <v>293.44</v>
      </c>
      <c r="AB1892" s="59">
        <v>1.79</v>
      </c>
      <c r="AC1892" s="59">
        <v>293.44</v>
      </c>
      <c r="AD1892" s="59">
        <v>0</v>
      </c>
      <c r="AE1892" s="59">
        <v>0</v>
      </c>
      <c r="AF1892" s="59" t="s">
        <v>1491</v>
      </c>
      <c r="AG1892" s="59" t="s">
        <v>1476</v>
      </c>
      <c r="AH1892" s="59" t="s">
        <v>795</v>
      </c>
      <c r="AI1892" s="59" t="s">
        <v>1492</v>
      </c>
      <c r="AJ1892" s="59" t="s">
        <v>1486</v>
      </c>
      <c r="AK1892" s="59" t="s">
        <v>278</v>
      </c>
      <c r="AL1892" s="59" t="s">
        <v>1493</v>
      </c>
      <c r="AM1892" s="59" t="s">
        <v>1494</v>
      </c>
      <c r="AN1892" s="59" t="s">
        <v>1385</v>
      </c>
      <c r="AO1892" s="59" t="s">
        <v>107</v>
      </c>
    </row>
    <row r="1893" spans="1:41" x14ac:dyDescent="0.15">
      <c r="A1893" s="59" t="s">
        <v>1911</v>
      </c>
      <c r="B1893" s="59" t="s">
        <v>1502</v>
      </c>
      <c r="C1893" s="59" t="s">
        <v>1503</v>
      </c>
      <c r="D1893" s="59" t="s">
        <v>1504</v>
      </c>
      <c r="E1893" s="59" t="s">
        <v>1139</v>
      </c>
      <c r="F1893" s="59" t="s">
        <v>1475</v>
      </c>
      <c r="G1893" s="59" t="s">
        <v>1406</v>
      </c>
      <c r="H1893" s="59" t="s">
        <v>1475</v>
      </c>
      <c r="I1893" s="59" t="s">
        <v>1406</v>
      </c>
      <c r="J1893" s="59" t="s">
        <v>1476</v>
      </c>
      <c r="K1893" s="59" t="s">
        <v>795</v>
      </c>
      <c r="L1893" s="59" t="s">
        <v>1505</v>
      </c>
      <c r="M1893" s="59" t="s">
        <v>1478</v>
      </c>
      <c r="N1893" s="59" t="s">
        <v>1479</v>
      </c>
      <c r="O1893" s="59" t="s">
        <v>1480</v>
      </c>
      <c r="P1893" s="59" t="s">
        <v>1481</v>
      </c>
      <c r="Q1893" s="59" t="s">
        <v>1482</v>
      </c>
      <c r="R1893" s="59" t="s">
        <v>1483</v>
      </c>
      <c r="S1893" s="59" t="s">
        <v>1506</v>
      </c>
      <c r="T1893" s="59" t="s">
        <v>1507</v>
      </c>
      <c r="U1893" s="59" t="s">
        <v>1486</v>
      </c>
      <c r="V1893" s="59" t="s">
        <v>1487</v>
      </c>
      <c r="W1893" s="59" t="s">
        <v>1514</v>
      </c>
      <c r="X1893" s="59" t="s">
        <v>1487</v>
      </c>
      <c r="Y1893" s="59" t="s">
        <v>1490</v>
      </c>
      <c r="Z1893" s="59">
        <v>290.60000000000002</v>
      </c>
      <c r="AA1893" s="59">
        <v>288.42</v>
      </c>
      <c r="AB1893" s="59">
        <v>2.1800000000000002</v>
      </c>
      <c r="AC1893" s="59">
        <v>288.42</v>
      </c>
      <c r="AD1893" s="59">
        <v>0</v>
      </c>
      <c r="AE1893" s="59">
        <v>0</v>
      </c>
      <c r="AF1893" s="59" t="s">
        <v>1491</v>
      </c>
      <c r="AG1893" s="59" t="s">
        <v>1476</v>
      </c>
      <c r="AH1893" s="59" t="s">
        <v>795</v>
      </c>
      <c r="AI1893" s="59" t="s">
        <v>1492</v>
      </c>
      <c r="AJ1893" s="59" t="s">
        <v>1486</v>
      </c>
      <c r="AK1893" s="59" t="s">
        <v>278</v>
      </c>
      <c r="AL1893" s="59" t="s">
        <v>1493</v>
      </c>
      <c r="AM1893" s="59" t="s">
        <v>1494</v>
      </c>
      <c r="AN1893" s="59" t="s">
        <v>1385</v>
      </c>
      <c r="AO1893" s="59" t="s">
        <v>107</v>
      </c>
    </row>
    <row r="1894" spans="1:41" x14ac:dyDescent="0.15">
      <c r="A1894" s="59" t="s">
        <v>1911</v>
      </c>
      <c r="B1894" s="59" t="s">
        <v>1515</v>
      </c>
      <c r="C1894" s="59" t="s">
        <v>1516</v>
      </c>
      <c r="D1894" s="59" t="s">
        <v>1517</v>
      </c>
      <c r="E1894" s="59" t="s">
        <v>559</v>
      </c>
      <c r="F1894" s="59" t="s">
        <v>1475</v>
      </c>
      <c r="G1894" s="59" t="s">
        <v>1406</v>
      </c>
      <c r="H1894" s="59" t="s">
        <v>1475</v>
      </c>
      <c r="I1894" s="59" t="s">
        <v>1406</v>
      </c>
      <c r="J1894" s="59" t="s">
        <v>737</v>
      </c>
      <c r="K1894" s="59" t="s">
        <v>1518</v>
      </c>
      <c r="L1894" s="59" t="s">
        <v>1519</v>
      </c>
      <c r="M1894" s="59" t="s">
        <v>1478</v>
      </c>
      <c r="N1894" s="59" t="s">
        <v>1479</v>
      </c>
      <c r="O1894" s="59" t="s">
        <v>1480</v>
      </c>
      <c r="P1894" s="59" t="s">
        <v>1481</v>
      </c>
      <c r="Q1894" s="59" t="s">
        <v>1482</v>
      </c>
      <c r="R1894" s="59" t="s">
        <v>1483</v>
      </c>
      <c r="S1894" s="59" t="s">
        <v>1520</v>
      </c>
      <c r="T1894" s="59" t="s">
        <v>1521</v>
      </c>
      <c r="U1894" s="59" t="s">
        <v>1486</v>
      </c>
      <c r="V1894" s="59" t="s">
        <v>1487</v>
      </c>
      <c r="W1894" s="59" t="s">
        <v>1508</v>
      </c>
      <c r="X1894" s="59" t="s">
        <v>1487</v>
      </c>
      <c r="Y1894" s="59" t="s">
        <v>1490</v>
      </c>
      <c r="Z1894" s="59">
        <v>63.51</v>
      </c>
      <c r="AA1894" s="59">
        <v>63.51</v>
      </c>
      <c r="AB1894" s="59">
        <v>0</v>
      </c>
      <c r="AC1894" s="59">
        <v>63.51</v>
      </c>
      <c r="AD1894" s="59">
        <v>0</v>
      </c>
      <c r="AE1894" s="59">
        <v>0</v>
      </c>
      <c r="AF1894" s="59" t="s">
        <v>1491</v>
      </c>
      <c r="AG1894" s="59" t="s">
        <v>737</v>
      </c>
      <c r="AH1894" s="59" t="s">
        <v>1518</v>
      </c>
      <c r="AI1894" s="59" t="s">
        <v>1523</v>
      </c>
      <c r="AJ1894" s="59" t="s">
        <v>1486</v>
      </c>
      <c r="AK1894" s="59" t="s">
        <v>278</v>
      </c>
      <c r="AL1894" s="59" t="s">
        <v>1493</v>
      </c>
      <c r="AM1894" s="59" t="s">
        <v>1494</v>
      </c>
      <c r="AN1894" s="59" t="s">
        <v>1384</v>
      </c>
      <c r="AO1894" s="59" t="s">
        <v>107</v>
      </c>
    </row>
    <row r="1895" spans="1:41" x14ac:dyDescent="0.15">
      <c r="A1895" s="59" t="s">
        <v>1911</v>
      </c>
      <c r="B1895" s="59" t="s">
        <v>1515</v>
      </c>
      <c r="C1895" s="59" t="s">
        <v>1516</v>
      </c>
      <c r="D1895" s="59" t="s">
        <v>1517</v>
      </c>
      <c r="E1895" s="59" t="s">
        <v>559</v>
      </c>
      <c r="F1895" s="59" t="s">
        <v>1475</v>
      </c>
      <c r="G1895" s="59" t="s">
        <v>1406</v>
      </c>
      <c r="H1895" s="59" t="s">
        <v>1475</v>
      </c>
      <c r="I1895" s="59" t="s">
        <v>1406</v>
      </c>
      <c r="J1895" s="59" t="s">
        <v>737</v>
      </c>
      <c r="K1895" s="59" t="s">
        <v>1518</v>
      </c>
      <c r="L1895" s="59" t="s">
        <v>1519</v>
      </c>
      <c r="M1895" s="59" t="s">
        <v>1478</v>
      </c>
      <c r="N1895" s="59" t="s">
        <v>1479</v>
      </c>
      <c r="O1895" s="59" t="s">
        <v>1480</v>
      </c>
      <c r="P1895" s="59" t="s">
        <v>1481</v>
      </c>
      <c r="Q1895" s="59" t="s">
        <v>1482</v>
      </c>
      <c r="R1895" s="59" t="s">
        <v>1483</v>
      </c>
      <c r="S1895" s="59" t="s">
        <v>1520</v>
      </c>
      <c r="T1895" s="59" t="s">
        <v>1521</v>
      </c>
      <c r="U1895" s="59" t="s">
        <v>1486</v>
      </c>
      <c r="V1895" s="59" t="s">
        <v>1487</v>
      </c>
      <c r="W1895" s="59" t="s">
        <v>1509</v>
      </c>
      <c r="X1895" s="59" t="s">
        <v>1487</v>
      </c>
      <c r="Y1895" s="59" t="s">
        <v>1490</v>
      </c>
      <c r="Z1895" s="59">
        <v>1.68</v>
      </c>
      <c r="AA1895" s="59">
        <v>1.68</v>
      </c>
      <c r="AB1895" s="59">
        <v>0</v>
      </c>
      <c r="AC1895" s="59">
        <v>1.68</v>
      </c>
      <c r="AD1895" s="59">
        <v>0</v>
      </c>
      <c r="AE1895" s="59">
        <v>0</v>
      </c>
      <c r="AF1895" s="59" t="s">
        <v>1491</v>
      </c>
      <c r="AG1895" s="59" t="s">
        <v>737</v>
      </c>
      <c r="AH1895" s="59" t="s">
        <v>1518</v>
      </c>
      <c r="AI1895" s="59" t="s">
        <v>1523</v>
      </c>
      <c r="AJ1895" s="59" t="s">
        <v>1486</v>
      </c>
      <c r="AK1895" s="59" t="s">
        <v>278</v>
      </c>
      <c r="AL1895" s="59" t="s">
        <v>1493</v>
      </c>
      <c r="AM1895" s="59" t="s">
        <v>1494</v>
      </c>
      <c r="AN1895" s="59" t="s">
        <v>1384</v>
      </c>
      <c r="AO1895" s="59" t="s">
        <v>107</v>
      </c>
    </row>
    <row r="1896" spans="1:41" x14ac:dyDescent="0.15">
      <c r="A1896" s="59" t="s">
        <v>1911</v>
      </c>
      <c r="B1896" s="59" t="s">
        <v>1515</v>
      </c>
      <c r="C1896" s="59" t="s">
        <v>1516</v>
      </c>
      <c r="D1896" s="59" t="s">
        <v>1517</v>
      </c>
      <c r="E1896" s="59" t="s">
        <v>559</v>
      </c>
      <c r="F1896" s="59" t="s">
        <v>1475</v>
      </c>
      <c r="G1896" s="59" t="s">
        <v>1406</v>
      </c>
      <c r="H1896" s="59" t="s">
        <v>1475</v>
      </c>
      <c r="I1896" s="59" t="s">
        <v>1406</v>
      </c>
      <c r="J1896" s="59" t="s">
        <v>737</v>
      </c>
      <c r="K1896" s="59" t="s">
        <v>1518</v>
      </c>
      <c r="L1896" s="59" t="s">
        <v>1519</v>
      </c>
      <c r="M1896" s="59" t="s">
        <v>1478</v>
      </c>
      <c r="N1896" s="59" t="s">
        <v>1479</v>
      </c>
      <c r="O1896" s="59" t="s">
        <v>1480</v>
      </c>
      <c r="P1896" s="59" t="s">
        <v>1481</v>
      </c>
      <c r="Q1896" s="59" t="s">
        <v>1482</v>
      </c>
      <c r="R1896" s="59" t="s">
        <v>1483</v>
      </c>
      <c r="S1896" s="59" t="s">
        <v>1520</v>
      </c>
      <c r="T1896" s="59" t="s">
        <v>1521</v>
      </c>
      <c r="U1896" s="59" t="s">
        <v>1486</v>
      </c>
      <c r="V1896" s="59" t="s">
        <v>1487</v>
      </c>
      <c r="W1896" s="59" t="s">
        <v>1488</v>
      </c>
      <c r="X1896" s="59" t="s">
        <v>1510</v>
      </c>
      <c r="Y1896" s="59" t="s">
        <v>1490</v>
      </c>
      <c r="Z1896" s="59">
        <v>0.45</v>
      </c>
      <c r="AA1896" s="59">
        <v>0.45</v>
      </c>
      <c r="AB1896" s="59">
        <v>0</v>
      </c>
      <c r="AC1896" s="59">
        <v>0.45</v>
      </c>
      <c r="AD1896" s="59">
        <v>0</v>
      </c>
      <c r="AE1896" s="59">
        <v>0</v>
      </c>
      <c r="AF1896" s="59" t="s">
        <v>1491</v>
      </c>
      <c r="AG1896" s="59" t="s">
        <v>737</v>
      </c>
      <c r="AH1896" s="59" t="s">
        <v>1518</v>
      </c>
      <c r="AI1896" s="59" t="s">
        <v>1523</v>
      </c>
      <c r="AJ1896" s="59" t="s">
        <v>1486</v>
      </c>
      <c r="AK1896" s="59" t="s">
        <v>278</v>
      </c>
      <c r="AL1896" s="59" t="s">
        <v>1493</v>
      </c>
      <c r="AM1896" s="59" t="s">
        <v>1494</v>
      </c>
      <c r="AN1896" s="59" t="s">
        <v>1384</v>
      </c>
      <c r="AO1896" s="59" t="s">
        <v>107</v>
      </c>
    </row>
    <row r="1897" spans="1:41" x14ac:dyDescent="0.15">
      <c r="A1897" s="59" t="s">
        <v>1911</v>
      </c>
      <c r="B1897" s="59" t="s">
        <v>1515</v>
      </c>
      <c r="C1897" s="59" t="s">
        <v>1516</v>
      </c>
      <c r="D1897" s="59" t="s">
        <v>1517</v>
      </c>
      <c r="E1897" s="59" t="s">
        <v>559</v>
      </c>
      <c r="F1897" s="59" t="s">
        <v>1475</v>
      </c>
      <c r="G1897" s="59" t="s">
        <v>1406</v>
      </c>
      <c r="H1897" s="59" t="s">
        <v>1475</v>
      </c>
      <c r="I1897" s="59" t="s">
        <v>1406</v>
      </c>
      <c r="J1897" s="59" t="s">
        <v>737</v>
      </c>
      <c r="K1897" s="59" t="s">
        <v>1518</v>
      </c>
      <c r="L1897" s="59" t="s">
        <v>1519</v>
      </c>
      <c r="M1897" s="59" t="s">
        <v>1478</v>
      </c>
      <c r="N1897" s="59" t="s">
        <v>1479</v>
      </c>
      <c r="O1897" s="59" t="s">
        <v>1480</v>
      </c>
      <c r="P1897" s="59" t="s">
        <v>1481</v>
      </c>
      <c r="Q1897" s="59" t="s">
        <v>1482</v>
      </c>
      <c r="R1897" s="59" t="s">
        <v>1483</v>
      </c>
      <c r="S1897" s="59" t="s">
        <v>1520</v>
      </c>
      <c r="T1897" s="59" t="s">
        <v>1521</v>
      </c>
      <c r="U1897" s="59" t="s">
        <v>1486</v>
      </c>
      <c r="V1897" s="59" t="s">
        <v>1487</v>
      </c>
      <c r="W1897" s="59" t="s">
        <v>1513</v>
      </c>
      <c r="X1897" s="59" t="s">
        <v>1487</v>
      </c>
      <c r="Y1897" s="59" t="s">
        <v>1490</v>
      </c>
      <c r="Z1897" s="59">
        <v>25.48</v>
      </c>
      <c r="AA1897" s="59">
        <v>25.48</v>
      </c>
      <c r="AB1897" s="59">
        <v>0</v>
      </c>
      <c r="AC1897" s="59">
        <v>25.48</v>
      </c>
      <c r="AD1897" s="59">
        <v>0</v>
      </c>
      <c r="AE1897" s="59">
        <v>0</v>
      </c>
      <c r="AF1897" s="59" t="s">
        <v>1491</v>
      </c>
      <c r="AG1897" s="59" t="s">
        <v>737</v>
      </c>
      <c r="AH1897" s="59" t="s">
        <v>1518</v>
      </c>
      <c r="AI1897" s="59" t="s">
        <v>1523</v>
      </c>
      <c r="AJ1897" s="59" t="s">
        <v>1486</v>
      </c>
      <c r="AK1897" s="59" t="s">
        <v>278</v>
      </c>
      <c r="AL1897" s="59" t="s">
        <v>1493</v>
      </c>
      <c r="AM1897" s="59" t="s">
        <v>1494</v>
      </c>
      <c r="AN1897" s="59" t="s">
        <v>1384</v>
      </c>
      <c r="AO1897" s="59" t="s">
        <v>107</v>
      </c>
    </row>
    <row r="1898" spans="1:41" x14ac:dyDescent="0.15">
      <c r="A1898" s="59" t="s">
        <v>1911</v>
      </c>
      <c r="B1898" s="59" t="s">
        <v>1515</v>
      </c>
      <c r="C1898" s="59" t="s">
        <v>1516</v>
      </c>
      <c r="D1898" s="59" t="s">
        <v>1517</v>
      </c>
      <c r="E1898" s="59" t="s">
        <v>559</v>
      </c>
      <c r="F1898" s="59" t="s">
        <v>1475</v>
      </c>
      <c r="G1898" s="59" t="s">
        <v>1406</v>
      </c>
      <c r="H1898" s="59" t="s">
        <v>1475</v>
      </c>
      <c r="I1898" s="59" t="s">
        <v>1406</v>
      </c>
      <c r="J1898" s="59" t="s">
        <v>737</v>
      </c>
      <c r="K1898" s="59" t="s">
        <v>1518</v>
      </c>
      <c r="L1898" s="59" t="s">
        <v>1519</v>
      </c>
      <c r="M1898" s="59" t="s">
        <v>1478</v>
      </c>
      <c r="N1898" s="59" t="s">
        <v>1479</v>
      </c>
      <c r="O1898" s="59" t="s">
        <v>1480</v>
      </c>
      <c r="P1898" s="59" t="s">
        <v>1481</v>
      </c>
      <c r="Q1898" s="59" t="s">
        <v>1482</v>
      </c>
      <c r="R1898" s="59" t="s">
        <v>1483</v>
      </c>
      <c r="S1898" s="59" t="s">
        <v>1520</v>
      </c>
      <c r="T1898" s="59" t="s">
        <v>1521</v>
      </c>
      <c r="U1898" s="59" t="s">
        <v>1486</v>
      </c>
      <c r="V1898" s="59" t="s">
        <v>1487</v>
      </c>
      <c r="W1898" s="59" t="s">
        <v>1514</v>
      </c>
      <c r="X1898" s="59" t="s">
        <v>1487</v>
      </c>
      <c r="Y1898" s="59" t="s">
        <v>1490</v>
      </c>
      <c r="Z1898" s="59">
        <v>4.7</v>
      </c>
      <c r="AA1898" s="59">
        <v>4.7</v>
      </c>
      <c r="AB1898" s="59">
        <v>0</v>
      </c>
      <c r="AC1898" s="59">
        <v>4.7</v>
      </c>
      <c r="AD1898" s="59">
        <v>0</v>
      </c>
      <c r="AE1898" s="59">
        <v>0</v>
      </c>
      <c r="AF1898" s="59" t="s">
        <v>1491</v>
      </c>
      <c r="AG1898" s="59" t="s">
        <v>737</v>
      </c>
      <c r="AH1898" s="59" t="s">
        <v>1518</v>
      </c>
      <c r="AI1898" s="59" t="s">
        <v>1523</v>
      </c>
      <c r="AJ1898" s="59" t="s">
        <v>1486</v>
      </c>
      <c r="AK1898" s="59" t="s">
        <v>278</v>
      </c>
      <c r="AL1898" s="59" t="s">
        <v>1493</v>
      </c>
      <c r="AM1898" s="59" t="s">
        <v>1494</v>
      </c>
      <c r="AN1898" s="59" t="s">
        <v>1384</v>
      </c>
      <c r="AO1898" s="59" t="s">
        <v>107</v>
      </c>
    </row>
    <row r="1899" spans="1:41" x14ac:dyDescent="0.15">
      <c r="A1899" s="59" t="s">
        <v>1911</v>
      </c>
      <c r="B1899" s="59" t="s">
        <v>1515</v>
      </c>
      <c r="C1899" s="59" t="s">
        <v>1516</v>
      </c>
      <c r="D1899" s="59" t="s">
        <v>1517</v>
      </c>
      <c r="E1899" s="59" t="s">
        <v>559</v>
      </c>
      <c r="F1899" s="59" t="s">
        <v>1475</v>
      </c>
      <c r="G1899" s="59" t="s">
        <v>1406</v>
      </c>
      <c r="H1899" s="59" t="s">
        <v>1475</v>
      </c>
      <c r="I1899" s="59" t="s">
        <v>1406</v>
      </c>
      <c r="J1899" s="59" t="s">
        <v>737</v>
      </c>
      <c r="K1899" s="59" t="s">
        <v>1518</v>
      </c>
      <c r="L1899" s="59" t="s">
        <v>1519</v>
      </c>
      <c r="M1899" s="59" t="s">
        <v>1478</v>
      </c>
      <c r="N1899" s="59" t="s">
        <v>1479</v>
      </c>
      <c r="O1899" s="59" t="s">
        <v>1480</v>
      </c>
      <c r="P1899" s="59" t="s">
        <v>1481</v>
      </c>
      <c r="Q1899" s="59" t="s">
        <v>1482</v>
      </c>
      <c r="R1899" s="59" t="s">
        <v>1483</v>
      </c>
      <c r="S1899" s="59" t="s">
        <v>1520</v>
      </c>
      <c r="T1899" s="59" t="s">
        <v>1521</v>
      </c>
      <c r="U1899" s="59" t="s">
        <v>1486</v>
      </c>
      <c r="V1899" s="59" t="s">
        <v>1487</v>
      </c>
      <c r="W1899" s="59" t="s">
        <v>1522</v>
      </c>
      <c r="X1899" s="59" t="s">
        <v>1487</v>
      </c>
      <c r="Y1899" s="59" t="s">
        <v>1490</v>
      </c>
      <c r="Z1899" s="59">
        <v>1843.45</v>
      </c>
      <c r="AA1899" s="59">
        <v>1843.45</v>
      </c>
      <c r="AB1899" s="59">
        <v>0</v>
      </c>
      <c r="AC1899" s="59">
        <v>1843.45</v>
      </c>
      <c r="AD1899" s="59">
        <v>0</v>
      </c>
      <c r="AE1899" s="59">
        <v>0</v>
      </c>
      <c r="AF1899" s="59" t="s">
        <v>1491</v>
      </c>
      <c r="AG1899" s="59" t="s">
        <v>737</v>
      </c>
      <c r="AH1899" s="59" t="s">
        <v>1518</v>
      </c>
      <c r="AI1899" s="59" t="s">
        <v>1523</v>
      </c>
      <c r="AJ1899" s="59" t="s">
        <v>1486</v>
      </c>
      <c r="AK1899" s="59" t="s">
        <v>278</v>
      </c>
      <c r="AL1899" s="59" t="s">
        <v>1493</v>
      </c>
      <c r="AM1899" s="59" t="s">
        <v>1494</v>
      </c>
      <c r="AN1899" s="59" t="s">
        <v>1384</v>
      </c>
      <c r="AO1899" s="59" t="s">
        <v>107</v>
      </c>
    </row>
    <row r="1900" spans="1:41" x14ac:dyDescent="0.15">
      <c r="A1900" s="59" t="s">
        <v>1911</v>
      </c>
      <c r="B1900" s="59" t="s">
        <v>1524</v>
      </c>
      <c r="C1900" s="59" t="s">
        <v>1525</v>
      </c>
      <c r="D1900" s="59" t="s">
        <v>1473</v>
      </c>
      <c r="E1900" s="59" t="s">
        <v>1474</v>
      </c>
      <c r="F1900" s="59" t="s">
        <v>1475</v>
      </c>
      <c r="G1900" s="59" t="s">
        <v>1406</v>
      </c>
      <c r="H1900" s="59" t="s">
        <v>1475</v>
      </c>
      <c r="I1900" s="59" t="s">
        <v>1406</v>
      </c>
      <c r="J1900" s="59" t="s">
        <v>1476</v>
      </c>
      <c r="K1900" s="59" t="s">
        <v>795</v>
      </c>
      <c r="L1900" s="59" t="s">
        <v>1526</v>
      </c>
      <c r="M1900" s="59" t="s">
        <v>1478</v>
      </c>
      <c r="N1900" s="59" t="s">
        <v>1479</v>
      </c>
      <c r="O1900" s="59" t="s">
        <v>1480</v>
      </c>
      <c r="P1900" s="59" t="s">
        <v>1481</v>
      </c>
      <c r="Q1900" s="59" t="s">
        <v>1482</v>
      </c>
      <c r="R1900" s="59" t="s">
        <v>1483</v>
      </c>
      <c r="S1900" s="59" t="s">
        <v>1527</v>
      </c>
      <c r="T1900" s="59" t="s">
        <v>1528</v>
      </c>
      <c r="U1900" s="59" t="s">
        <v>1486</v>
      </c>
      <c r="V1900" s="59" t="s">
        <v>1487</v>
      </c>
      <c r="W1900" s="59" t="s">
        <v>1500</v>
      </c>
      <c r="X1900" s="59" t="s">
        <v>1501</v>
      </c>
      <c r="Y1900" s="59" t="s">
        <v>1490</v>
      </c>
      <c r="Z1900" s="59">
        <v>1096.29</v>
      </c>
      <c r="AA1900" s="59">
        <v>677.44</v>
      </c>
      <c r="AB1900" s="59">
        <v>418.85</v>
      </c>
      <c r="AC1900" s="59">
        <v>677.44</v>
      </c>
      <c r="AD1900" s="59">
        <v>0</v>
      </c>
      <c r="AE1900" s="59">
        <v>0</v>
      </c>
      <c r="AF1900" s="59" t="s">
        <v>1491</v>
      </c>
      <c r="AG1900" s="59" t="s">
        <v>1476</v>
      </c>
      <c r="AH1900" s="59" t="s">
        <v>795</v>
      </c>
      <c r="AI1900" s="59" t="s">
        <v>1492</v>
      </c>
      <c r="AJ1900" s="59" t="s">
        <v>1486</v>
      </c>
      <c r="AK1900" s="59" t="s">
        <v>278</v>
      </c>
      <c r="AL1900" s="59" t="s">
        <v>1493</v>
      </c>
      <c r="AM1900" s="59" t="s">
        <v>1494</v>
      </c>
      <c r="AN1900" s="59" t="s">
        <v>1385</v>
      </c>
      <c r="AO1900" s="59" t="s">
        <v>107</v>
      </c>
    </row>
    <row r="1901" spans="1:41" x14ac:dyDescent="0.15">
      <c r="A1901" s="59" t="s">
        <v>1911</v>
      </c>
      <c r="B1901" s="59" t="s">
        <v>1865</v>
      </c>
      <c r="C1901" s="59" t="s">
        <v>1866</v>
      </c>
      <c r="D1901" s="59" t="s">
        <v>1473</v>
      </c>
      <c r="E1901" s="59" t="s">
        <v>1474</v>
      </c>
      <c r="F1901" s="59" t="s">
        <v>1475</v>
      </c>
      <c r="G1901" s="59" t="s">
        <v>1406</v>
      </c>
      <c r="H1901" s="59" t="s">
        <v>1475</v>
      </c>
      <c r="I1901" s="59" t="s">
        <v>1406</v>
      </c>
      <c r="J1901" s="59" t="s">
        <v>1476</v>
      </c>
      <c r="K1901" s="59" t="s">
        <v>795</v>
      </c>
      <c r="L1901" s="59" t="s">
        <v>1545</v>
      </c>
      <c r="M1901" s="59" t="s">
        <v>1478</v>
      </c>
      <c r="N1901" s="59" t="s">
        <v>1479</v>
      </c>
      <c r="O1901" s="59" t="s">
        <v>1480</v>
      </c>
      <c r="P1901" s="59" t="s">
        <v>1481</v>
      </c>
      <c r="Q1901" s="59" t="s">
        <v>1482</v>
      </c>
      <c r="R1901" s="59" t="s">
        <v>1483</v>
      </c>
      <c r="S1901" s="59" t="s">
        <v>1867</v>
      </c>
      <c r="T1901" s="59" t="s">
        <v>1868</v>
      </c>
      <c r="U1901" s="59" t="s">
        <v>1486</v>
      </c>
      <c r="V1901" s="59" t="s">
        <v>1487</v>
      </c>
      <c r="W1901" s="59" t="s">
        <v>1500</v>
      </c>
      <c r="X1901" s="59" t="s">
        <v>1501</v>
      </c>
      <c r="Y1901" s="59" t="s">
        <v>1490</v>
      </c>
      <c r="Z1901" s="59">
        <v>838.43</v>
      </c>
      <c r="AA1901" s="59">
        <v>838.43</v>
      </c>
      <c r="AB1901" s="59">
        <v>0</v>
      </c>
      <c r="AC1901" s="59">
        <v>838.43</v>
      </c>
      <c r="AD1901" s="59">
        <v>0</v>
      </c>
      <c r="AE1901" s="59">
        <v>0</v>
      </c>
      <c r="AF1901" s="59" t="s">
        <v>1491</v>
      </c>
      <c r="AG1901" s="59" t="s">
        <v>1476</v>
      </c>
      <c r="AH1901" s="59" t="s">
        <v>795</v>
      </c>
      <c r="AI1901" s="59" t="s">
        <v>1492</v>
      </c>
      <c r="AJ1901" s="59" t="s">
        <v>1486</v>
      </c>
      <c r="AK1901" s="59" t="s">
        <v>278</v>
      </c>
      <c r="AL1901" s="59" t="s">
        <v>1493</v>
      </c>
      <c r="AM1901" s="59" t="s">
        <v>1494</v>
      </c>
      <c r="AN1901" s="59" t="s">
        <v>1385</v>
      </c>
      <c r="AO1901" s="59" t="s">
        <v>107</v>
      </c>
    </row>
    <row r="1902" spans="1:41" x14ac:dyDescent="0.15">
      <c r="A1902" s="59" t="s">
        <v>1911</v>
      </c>
      <c r="B1902" s="59" t="s">
        <v>1548</v>
      </c>
      <c r="C1902" s="59" t="s">
        <v>1549</v>
      </c>
      <c r="D1902" s="59" t="s">
        <v>1473</v>
      </c>
      <c r="E1902" s="59" t="s">
        <v>1474</v>
      </c>
      <c r="F1902" s="59" t="s">
        <v>1475</v>
      </c>
      <c r="G1902" s="59" t="s">
        <v>1406</v>
      </c>
      <c r="H1902" s="59" t="s">
        <v>1475</v>
      </c>
      <c r="I1902" s="59" t="s">
        <v>1406</v>
      </c>
      <c r="J1902" s="59" t="s">
        <v>1476</v>
      </c>
      <c r="K1902" s="59" t="s">
        <v>795</v>
      </c>
      <c r="L1902" s="59" t="s">
        <v>1550</v>
      </c>
      <c r="M1902" s="59" t="s">
        <v>1478</v>
      </c>
      <c r="N1902" s="59" t="s">
        <v>1479</v>
      </c>
      <c r="O1902" s="59" t="s">
        <v>1480</v>
      </c>
      <c r="P1902" s="59" t="s">
        <v>1481</v>
      </c>
      <c r="Q1902" s="59" t="s">
        <v>1482</v>
      </c>
      <c r="R1902" s="59" t="s">
        <v>1483</v>
      </c>
      <c r="S1902" s="59" t="s">
        <v>1551</v>
      </c>
      <c r="T1902" s="59" t="s">
        <v>1552</v>
      </c>
      <c r="U1902" s="59" t="s">
        <v>1486</v>
      </c>
      <c r="V1902" s="59" t="s">
        <v>1487</v>
      </c>
      <c r="W1902" s="59" t="s">
        <v>1500</v>
      </c>
      <c r="X1902" s="59" t="s">
        <v>1501</v>
      </c>
      <c r="Y1902" s="59" t="s">
        <v>1490</v>
      </c>
      <c r="Z1902" s="59">
        <v>891.39</v>
      </c>
      <c r="AA1902" s="59">
        <v>891.39</v>
      </c>
      <c r="AB1902" s="59">
        <v>0</v>
      </c>
      <c r="AC1902" s="59">
        <v>891.39</v>
      </c>
      <c r="AD1902" s="59">
        <v>0</v>
      </c>
      <c r="AE1902" s="59">
        <v>0</v>
      </c>
      <c r="AF1902" s="59" t="s">
        <v>1491</v>
      </c>
      <c r="AG1902" s="59" t="s">
        <v>1476</v>
      </c>
      <c r="AH1902" s="59" t="s">
        <v>795</v>
      </c>
      <c r="AI1902" s="59" t="s">
        <v>1492</v>
      </c>
      <c r="AJ1902" s="59" t="s">
        <v>1486</v>
      </c>
      <c r="AK1902" s="59" t="s">
        <v>278</v>
      </c>
      <c r="AL1902" s="59" t="s">
        <v>1493</v>
      </c>
      <c r="AM1902" s="59" t="s">
        <v>1494</v>
      </c>
      <c r="AN1902" s="59" t="s">
        <v>1385</v>
      </c>
      <c r="AO1902" s="59" t="s">
        <v>107</v>
      </c>
    </row>
    <row r="1903" spans="1:41" x14ac:dyDescent="0.15">
      <c r="A1903" s="59" t="s">
        <v>1911</v>
      </c>
      <c r="B1903" s="59" t="s">
        <v>1869</v>
      </c>
      <c r="C1903" s="59" t="s">
        <v>1870</v>
      </c>
      <c r="D1903" s="59" t="s">
        <v>1473</v>
      </c>
      <c r="E1903" s="59" t="s">
        <v>1474</v>
      </c>
      <c r="F1903" s="59" t="s">
        <v>1475</v>
      </c>
      <c r="G1903" s="59" t="s">
        <v>1406</v>
      </c>
      <c r="H1903" s="59" t="s">
        <v>1475</v>
      </c>
      <c r="I1903" s="59" t="s">
        <v>1406</v>
      </c>
      <c r="J1903" s="59" t="s">
        <v>1476</v>
      </c>
      <c r="K1903" s="59" t="s">
        <v>795</v>
      </c>
      <c r="L1903" s="59" t="s">
        <v>1847</v>
      </c>
      <c r="M1903" s="59" t="s">
        <v>1478</v>
      </c>
      <c r="N1903" s="59" t="s">
        <v>1479</v>
      </c>
      <c r="O1903" s="59" t="s">
        <v>1480</v>
      </c>
      <c r="P1903" s="59" t="s">
        <v>1481</v>
      </c>
      <c r="Q1903" s="59" t="s">
        <v>1482</v>
      </c>
      <c r="R1903" s="59" t="s">
        <v>1483</v>
      </c>
      <c r="S1903" s="59" t="s">
        <v>1892</v>
      </c>
      <c r="T1903" s="59" t="s">
        <v>1893</v>
      </c>
      <c r="U1903" s="59" t="s">
        <v>1486</v>
      </c>
      <c r="V1903" s="59" t="s">
        <v>1487</v>
      </c>
      <c r="W1903" s="59" t="s">
        <v>1500</v>
      </c>
      <c r="X1903" s="59" t="s">
        <v>1501</v>
      </c>
      <c r="Y1903" s="59" t="s">
        <v>1490</v>
      </c>
      <c r="Z1903" s="59">
        <v>884.28</v>
      </c>
      <c r="AA1903" s="59">
        <v>884.28</v>
      </c>
      <c r="AB1903" s="59">
        <v>0</v>
      </c>
      <c r="AC1903" s="59">
        <v>884.28</v>
      </c>
      <c r="AD1903" s="59">
        <v>0</v>
      </c>
      <c r="AE1903" s="59">
        <v>0</v>
      </c>
      <c r="AF1903" s="59" t="s">
        <v>1491</v>
      </c>
      <c r="AG1903" s="59" t="s">
        <v>1476</v>
      </c>
      <c r="AH1903" s="59" t="s">
        <v>795</v>
      </c>
      <c r="AI1903" s="59" t="s">
        <v>1492</v>
      </c>
      <c r="AJ1903" s="59" t="s">
        <v>1486</v>
      </c>
      <c r="AK1903" s="59" t="s">
        <v>278</v>
      </c>
      <c r="AL1903" s="59" t="s">
        <v>1493</v>
      </c>
      <c r="AM1903" s="59" t="s">
        <v>1494</v>
      </c>
      <c r="AN1903" s="59" t="s">
        <v>1385</v>
      </c>
      <c r="AO1903" s="59" t="s">
        <v>107</v>
      </c>
    </row>
    <row r="1904" spans="1:41" x14ac:dyDescent="0.15">
      <c r="A1904" s="59" t="s">
        <v>1911</v>
      </c>
      <c r="B1904" s="59" t="s">
        <v>1553</v>
      </c>
      <c r="C1904" s="59" t="s">
        <v>1554</v>
      </c>
      <c r="D1904" s="59" t="s">
        <v>1473</v>
      </c>
      <c r="E1904" s="59" t="s">
        <v>1474</v>
      </c>
      <c r="F1904" s="59" t="s">
        <v>1475</v>
      </c>
      <c r="G1904" s="59" t="s">
        <v>1406</v>
      </c>
      <c r="H1904" s="59" t="s">
        <v>1475</v>
      </c>
      <c r="I1904" s="59" t="s">
        <v>1406</v>
      </c>
      <c r="J1904" s="59" t="s">
        <v>1476</v>
      </c>
      <c r="K1904" s="59" t="s">
        <v>795</v>
      </c>
      <c r="L1904" s="59" t="s">
        <v>1555</v>
      </c>
      <c r="M1904" s="59" t="s">
        <v>1478</v>
      </c>
      <c r="N1904" s="59" t="s">
        <v>1479</v>
      </c>
      <c r="O1904" s="59" t="s">
        <v>1480</v>
      </c>
      <c r="P1904" s="59" t="s">
        <v>1481</v>
      </c>
      <c r="Q1904" s="59" t="s">
        <v>1482</v>
      </c>
      <c r="R1904" s="59" t="s">
        <v>1483</v>
      </c>
      <c r="S1904" s="59" t="s">
        <v>1556</v>
      </c>
      <c r="T1904" s="59" t="s">
        <v>1557</v>
      </c>
      <c r="U1904" s="59" t="s">
        <v>1486</v>
      </c>
      <c r="V1904" s="59" t="s">
        <v>1487</v>
      </c>
      <c r="W1904" s="59" t="s">
        <v>1500</v>
      </c>
      <c r="X1904" s="59" t="s">
        <v>1501</v>
      </c>
      <c r="Y1904" s="59" t="s">
        <v>1490</v>
      </c>
      <c r="Z1904" s="59">
        <v>1747.96</v>
      </c>
      <c r="AA1904" s="59">
        <v>1747.96</v>
      </c>
      <c r="AB1904" s="59">
        <v>0</v>
      </c>
      <c r="AC1904" s="59">
        <v>1747.96</v>
      </c>
      <c r="AD1904" s="59">
        <v>0</v>
      </c>
      <c r="AE1904" s="59">
        <v>0</v>
      </c>
      <c r="AF1904" s="59" t="s">
        <v>1491</v>
      </c>
      <c r="AG1904" s="59" t="s">
        <v>1476</v>
      </c>
      <c r="AH1904" s="59" t="s">
        <v>795</v>
      </c>
      <c r="AI1904" s="59" t="s">
        <v>1492</v>
      </c>
      <c r="AJ1904" s="59" t="s">
        <v>1486</v>
      </c>
      <c r="AK1904" s="59" t="s">
        <v>278</v>
      </c>
      <c r="AL1904" s="59" t="s">
        <v>1493</v>
      </c>
      <c r="AM1904" s="59" t="s">
        <v>1494</v>
      </c>
      <c r="AN1904" s="59" t="s">
        <v>1385</v>
      </c>
      <c r="AO1904" s="59" t="s">
        <v>107</v>
      </c>
    </row>
    <row r="1905" spans="1:41" x14ac:dyDescent="0.15">
      <c r="A1905" s="59" t="s">
        <v>1911</v>
      </c>
      <c r="B1905" s="59" t="s">
        <v>1558</v>
      </c>
      <c r="C1905" s="59" t="s">
        <v>1559</v>
      </c>
      <c r="D1905" s="59" t="s">
        <v>1473</v>
      </c>
      <c r="E1905" s="59" t="s">
        <v>1474</v>
      </c>
      <c r="F1905" s="59" t="s">
        <v>1475</v>
      </c>
      <c r="G1905" s="59" t="s">
        <v>1406</v>
      </c>
      <c r="H1905" s="59" t="s">
        <v>1475</v>
      </c>
      <c r="I1905" s="59" t="s">
        <v>1406</v>
      </c>
      <c r="J1905" s="59" t="s">
        <v>1476</v>
      </c>
      <c r="K1905" s="59" t="s">
        <v>795</v>
      </c>
      <c r="L1905" s="59" t="s">
        <v>1560</v>
      </c>
      <c r="M1905" s="59" t="s">
        <v>1478</v>
      </c>
      <c r="N1905" s="59" t="s">
        <v>1479</v>
      </c>
      <c r="O1905" s="59" t="s">
        <v>1480</v>
      </c>
      <c r="P1905" s="59" t="s">
        <v>1481</v>
      </c>
      <c r="Q1905" s="59" t="s">
        <v>1482</v>
      </c>
      <c r="R1905" s="59" t="s">
        <v>1483</v>
      </c>
      <c r="S1905" s="59" t="s">
        <v>1561</v>
      </c>
      <c r="T1905" s="59" t="s">
        <v>1562</v>
      </c>
      <c r="U1905" s="59" t="s">
        <v>1486</v>
      </c>
      <c r="V1905" s="59" t="s">
        <v>1487</v>
      </c>
      <c r="W1905" s="59" t="s">
        <v>1500</v>
      </c>
      <c r="X1905" s="59" t="s">
        <v>1501</v>
      </c>
      <c r="Y1905" s="59" t="s">
        <v>1490</v>
      </c>
      <c r="Z1905" s="59">
        <v>1610.68</v>
      </c>
      <c r="AA1905" s="59">
        <v>1502.6</v>
      </c>
      <c r="AB1905" s="59">
        <v>108.08</v>
      </c>
      <c r="AC1905" s="59">
        <v>1502.6</v>
      </c>
      <c r="AD1905" s="59">
        <v>0</v>
      </c>
      <c r="AE1905" s="59">
        <v>0</v>
      </c>
      <c r="AF1905" s="59" t="s">
        <v>1491</v>
      </c>
      <c r="AG1905" s="59" t="s">
        <v>1476</v>
      </c>
      <c r="AH1905" s="59" t="s">
        <v>795</v>
      </c>
      <c r="AI1905" s="59" t="s">
        <v>1492</v>
      </c>
      <c r="AJ1905" s="59" t="s">
        <v>1486</v>
      </c>
      <c r="AK1905" s="59" t="s">
        <v>278</v>
      </c>
      <c r="AL1905" s="59" t="s">
        <v>1493</v>
      </c>
      <c r="AM1905" s="59" t="s">
        <v>1494</v>
      </c>
      <c r="AN1905" s="59" t="s">
        <v>1385</v>
      </c>
      <c r="AO1905" s="59" t="s">
        <v>107</v>
      </c>
    </row>
    <row r="1906" spans="1:41" x14ac:dyDescent="0.15">
      <c r="A1906" s="59" t="s">
        <v>1911</v>
      </c>
      <c r="B1906" s="59" t="s">
        <v>1563</v>
      </c>
      <c r="C1906" s="59" t="s">
        <v>1564</v>
      </c>
      <c r="D1906" s="59" t="s">
        <v>1473</v>
      </c>
      <c r="E1906" s="59" t="s">
        <v>1474</v>
      </c>
      <c r="F1906" s="59" t="s">
        <v>1475</v>
      </c>
      <c r="G1906" s="59" t="s">
        <v>1406</v>
      </c>
      <c r="H1906" s="59" t="s">
        <v>1475</v>
      </c>
      <c r="I1906" s="59" t="s">
        <v>1406</v>
      </c>
      <c r="J1906" s="59" t="s">
        <v>1476</v>
      </c>
      <c r="K1906" s="59" t="s">
        <v>795</v>
      </c>
      <c r="L1906" s="59" t="s">
        <v>1565</v>
      </c>
      <c r="M1906" s="59" t="s">
        <v>1478</v>
      </c>
      <c r="N1906" s="59" t="s">
        <v>1479</v>
      </c>
      <c r="O1906" s="59" t="s">
        <v>1480</v>
      </c>
      <c r="P1906" s="59" t="s">
        <v>1481</v>
      </c>
      <c r="Q1906" s="59" t="s">
        <v>1482</v>
      </c>
      <c r="R1906" s="59" t="s">
        <v>1483</v>
      </c>
      <c r="S1906" s="59" t="s">
        <v>1812</v>
      </c>
      <c r="T1906" s="59" t="s">
        <v>1813</v>
      </c>
      <c r="U1906" s="59" t="s">
        <v>1486</v>
      </c>
      <c r="V1906" s="59" t="s">
        <v>1487</v>
      </c>
      <c r="W1906" s="59" t="s">
        <v>1509</v>
      </c>
      <c r="X1906" s="59" t="s">
        <v>1487</v>
      </c>
      <c r="Y1906" s="59" t="s">
        <v>1490</v>
      </c>
      <c r="Z1906" s="59">
        <v>918.56</v>
      </c>
      <c r="AA1906" s="59">
        <v>918.56</v>
      </c>
      <c r="AB1906" s="59">
        <v>0</v>
      </c>
      <c r="AC1906" s="59">
        <v>918.56</v>
      </c>
      <c r="AD1906" s="59">
        <v>0</v>
      </c>
      <c r="AE1906" s="59">
        <v>0</v>
      </c>
      <c r="AF1906" s="59" t="s">
        <v>1491</v>
      </c>
      <c r="AG1906" s="59" t="s">
        <v>1476</v>
      </c>
      <c r="AH1906" s="59" t="s">
        <v>795</v>
      </c>
      <c r="AI1906" s="59" t="s">
        <v>1492</v>
      </c>
      <c r="AJ1906" s="59" t="s">
        <v>1486</v>
      </c>
      <c r="AK1906" s="59" t="s">
        <v>278</v>
      </c>
      <c r="AL1906" s="59" t="s">
        <v>1493</v>
      </c>
      <c r="AM1906" s="59" t="s">
        <v>1494</v>
      </c>
      <c r="AN1906" s="59" t="s">
        <v>1385</v>
      </c>
      <c r="AO1906" s="59" t="s">
        <v>107</v>
      </c>
    </row>
    <row r="1907" spans="1:41" x14ac:dyDescent="0.15">
      <c r="A1907" s="59" t="s">
        <v>1911</v>
      </c>
      <c r="B1907" s="59" t="s">
        <v>1563</v>
      </c>
      <c r="C1907" s="59" t="s">
        <v>1564</v>
      </c>
      <c r="D1907" s="59" t="s">
        <v>1473</v>
      </c>
      <c r="E1907" s="59" t="s">
        <v>1474</v>
      </c>
      <c r="F1907" s="59" t="s">
        <v>1475</v>
      </c>
      <c r="G1907" s="59" t="s">
        <v>1406</v>
      </c>
      <c r="H1907" s="59" t="s">
        <v>1475</v>
      </c>
      <c r="I1907" s="59" t="s">
        <v>1406</v>
      </c>
      <c r="J1907" s="59" t="s">
        <v>1476</v>
      </c>
      <c r="K1907" s="59" t="s">
        <v>795</v>
      </c>
      <c r="L1907" s="59" t="s">
        <v>1565</v>
      </c>
      <c r="M1907" s="59" t="s">
        <v>1478</v>
      </c>
      <c r="N1907" s="59" t="s">
        <v>1479</v>
      </c>
      <c r="O1907" s="59" t="s">
        <v>1480</v>
      </c>
      <c r="P1907" s="59" t="s">
        <v>1481</v>
      </c>
      <c r="Q1907" s="59" t="s">
        <v>1482</v>
      </c>
      <c r="R1907" s="59" t="s">
        <v>1483</v>
      </c>
      <c r="S1907" s="59" t="s">
        <v>1812</v>
      </c>
      <c r="T1907" s="59" t="s">
        <v>1813</v>
      </c>
      <c r="U1907" s="59" t="s">
        <v>1486</v>
      </c>
      <c r="V1907" s="59" t="s">
        <v>1487</v>
      </c>
      <c r="W1907" s="59" t="s">
        <v>1488</v>
      </c>
      <c r="X1907" s="59" t="s">
        <v>1510</v>
      </c>
      <c r="Y1907" s="59" t="s">
        <v>1490</v>
      </c>
      <c r="Z1907" s="59">
        <v>22.42</v>
      </c>
      <c r="AA1907" s="59">
        <v>22.42</v>
      </c>
      <c r="AB1907" s="59">
        <v>0</v>
      </c>
      <c r="AC1907" s="59">
        <v>22.42</v>
      </c>
      <c r="AD1907" s="59">
        <v>0</v>
      </c>
      <c r="AE1907" s="59">
        <v>0</v>
      </c>
      <c r="AF1907" s="59" t="s">
        <v>1491</v>
      </c>
      <c r="AG1907" s="59" t="s">
        <v>1476</v>
      </c>
      <c r="AH1907" s="59" t="s">
        <v>795</v>
      </c>
      <c r="AI1907" s="59" t="s">
        <v>1492</v>
      </c>
      <c r="AJ1907" s="59" t="s">
        <v>1486</v>
      </c>
      <c r="AK1907" s="59" t="s">
        <v>278</v>
      </c>
      <c r="AL1907" s="59" t="s">
        <v>1493</v>
      </c>
      <c r="AM1907" s="59" t="s">
        <v>1494</v>
      </c>
      <c r="AN1907" s="59" t="s">
        <v>1385</v>
      </c>
      <c r="AO1907" s="59" t="s">
        <v>107</v>
      </c>
    </row>
    <row r="1908" spans="1:41" x14ac:dyDescent="0.15">
      <c r="A1908" s="59" t="s">
        <v>1911</v>
      </c>
      <c r="B1908" s="59" t="s">
        <v>1563</v>
      </c>
      <c r="C1908" s="59" t="s">
        <v>1564</v>
      </c>
      <c r="D1908" s="59" t="s">
        <v>1473</v>
      </c>
      <c r="E1908" s="59" t="s">
        <v>1474</v>
      </c>
      <c r="F1908" s="59" t="s">
        <v>1475</v>
      </c>
      <c r="G1908" s="59" t="s">
        <v>1406</v>
      </c>
      <c r="H1908" s="59" t="s">
        <v>1475</v>
      </c>
      <c r="I1908" s="59" t="s">
        <v>1406</v>
      </c>
      <c r="J1908" s="59" t="s">
        <v>1476</v>
      </c>
      <c r="K1908" s="59" t="s">
        <v>795</v>
      </c>
      <c r="L1908" s="59" t="s">
        <v>1565</v>
      </c>
      <c r="M1908" s="59" t="s">
        <v>1478</v>
      </c>
      <c r="N1908" s="59" t="s">
        <v>1479</v>
      </c>
      <c r="O1908" s="59" t="s">
        <v>1480</v>
      </c>
      <c r="P1908" s="59" t="s">
        <v>1481</v>
      </c>
      <c r="Q1908" s="59" t="s">
        <v>1482</v>
      </c>
      <c r="R1908" s="59" t="s">
        <v>1483</v>
      </c>
      <c r="S1908" s="59" t="s">
        <v>1812</v>
      </c>
      <c r="T1908" s="59" t="s">
        <v>1813</v>
      </c>
      <c r="U1908" s="59" t="s">
        <v>1486</v>
      </c>
      <c r="V1908" s="59" t="s">
        <v>1487</v>
      </c>
      <c r="W1908" s="59" t="s">
        <v>1488</v>
      </c>
      <c r="X1908" s="59" t="s">
        <v>1511</v>
      </c>
      <c r="Y1908" s="59" t="s">
        <v>1490</v>
      </c>
      <c r="Z1908" s="59">
        <v>14.14</v>
      </c>
      <c r="AA1908" s="59">
        <v>14.14</v>
      </c>
      <c r="AB1908" s="59">
        <v>0</v>
      </c>
      <c r="AC1908" s="59">
        <v>14.14</v>
      </c>
      <c r="AD1908" s="59">
        <v>0</v>
      </c>
      <c r="AE1908" s="59">
        <v>0</v>
      </c>
      <c r="AF1908" s="59" t="s">
        <v>1491</v>
      </c>
      <c r="AG1908" s="59" t="s">
        <v>1476</v>
      </c>
      <c r="AH1908" s="59" t="s">
        <v>795</v>
      </c>
      <c r="AI1908" s="59" t="s">
        <v>1492</v>
      </c>
      <c r="AJ1908" s="59" t="s">
        <v>1486</v>
      </c>
      <c r="AK1908" s="59" t="s">
        <v>278</v>
      </c>
      <c r="AL1908" s="59" t="s">
        <v>1493</v>
      </c>
      <c r="AM1908" s="59" t="s">
        <v>1494</v>
      </c>
      <c r="AN1908" s="59" t="s">
        <v>1385</v>
      </c>
      <c r="AO1908" s="59" t="s">
        <v>107</v>
      </c>
    </row>
    <row r="1909" spans="1:41" x14ac:dyDescent="0.15">
      <c r="A1909" s="59" t="s">
        <v>1911</v>
      </c>
      <c r="B1909" s="59" t="s">
        <v>1568</v>
      </c>
      <c r="C1909" s="59" t="s">
        <v>1569</v>
      </c>
      <c r="D1909" s="59" t="s">
        <v>1473</v>
      </c>
      <c r="E1909" s="59" t="s">
        <v>1474</v>
      </c>
      <c r="F1909" s="59" t="s">
        <v>1475</v>
      </c>
      <c r="G1909" s="59" t="s">
        <v>1406</v>
      </c>
      <c r="H1909" s="59" t="s">
        <v>1475</v>
      </c>
      <c r="I1909" s="59" t="s">
        <v>1406</v>
      </c>
      <c r="J1909" s="59" t="s">
        <v>1476</v>
      </c>
      <c r="K1909" s="59" t="s">
        <v>795</v>
      </c>
      <c r="L1909" s="59" t="s">
        <v>1570</v>
      </c>
      <c r="M1909" s="59" t="s">
        <v>1478</v>
      </c>
      <c r="N1909" s="59" t="s">
        <v>1479</v>
      </c>
      <c r="O1909" s="59" t="s">
        <v>1480</v>
      </c>
      <c r="P1909" s="59" t="s">
        <v>1481</v>
      </c>
      <c r="Q1909" s="59" t="s">
        <v>1482</v>
      </c>
      <c r="R1909" s="59" t="s">
        <v>1483</v>
      </c>
      <c r="S1909" s="59" t="s">
        <v>1571</v>
      </c>
      <c r="T1909" s="59" t="s">
        <v>1572</v>
      </c>
      <c r="U1909" s="59" t="s">
        <v>1486</v>
      </c>
      <c r="V1909" s="59" t="s">
        <v>1487</v>
      </c>
      <c r="W1909" s="59" t="s">
        <v>1500</v>
      </c>
      <c r="X1909" s="59" t="s">
        <v>1501</v>
      </c>
      <c r="Y1909" s="59" t="s">
        <v>1490</v>
      </c>
      <c r="Z1909" s="59">
        <v>728.74</v>
      </c>
      <c r="AA1909" s="59">
        <v>641.75</v>
      </c>
      <c r="AB1909" s="59">
        <v>86.99</v>
      </c>
      <c r="AC1909" s="59">
        <v>641.75</v>
      </c>
      <c r="AD1909" s="59">
        <v>0</v>
      </c>
      <c r="AE1909" s="59">
        <v>0</v>
      </c>
      <c r="AF1909" s="59" t="s">
        <v>1491</v>
      </c>
      <c r="AG1909" s="59" t="s">
        <v>1476</v>
      </c>
      <c r="AH1909" s="59" t="s">
        <v>795</v>
      </c>
      <c r="AI1909" s="59" t="s">
        <v>1492</v>
      </c>
      <c r="AJ1909" s="59" t="s">
        <v>1486</v>
      </c>
      <c r="AK1909" s="59" t="s">
        <v>278</v>
      </c>
      <c r="AL1909" s="59" t="s">
        <v>1493</v>
      </c>
      <c r="AM1909" s="59" t="s">
        <v>1494</v>
      </c>
      <c r="AN1909" s="59" t="s">
        <v>1385</v>
      </c>
      <c r="AO1909" s="59" t="s">
        <v>107</v>
      </c>
    </row>
    <row r="1910" spans="1:41" x14ac:dyDescent="0.15">
      <c r="A1910" s="59" t="s">
        <v>1911</v>
      </c>
      <c r="B1910" s="59" t="s">
        <v>1573</v>
      </c>
      <c r="C1910" s="59" t="s">
        <v>1574</v>
      </c>
      <c r="D1910" s="59" t="s">
        <v>1473</v>
      </c>
      <c r="E1910" s="59" t="s">
        <v>1474</v>
      </c>
      <c r="F1910" s="59" t="s">
        <v>1475</v>
      </c>
      <c r="G1910" s="59" t="s">
        <v>1406</v>
      </c>
      <c r="H1910" s="59" t="s">
        <v>1475</v>
      </c>
      <c r="I1910" s="59" t="s">
        <v>1406</v>
      </c>
      <c r="J1910" s="59" t="s">
        <v>1476</v>
      </c>
      <c r="K1910" s="59" t="s">
        <v>795</v>
      </c>
      <c r="L1910" s="59" t="s">
        <v>1570</v>
      </c>
      <c r="M1910" s="59" t="s">
        <v>1478</v>
      </c>
      <c r="N1910" s="59" t="s">
        <v>1479</v>
      </c>
      <c r="O1910" s="59" t="s">
        <v>1480</v>
      </c>
      <c r="P1910" s="59" t="s">
        <v>1481</v>
      </c>
      <c r="Q1910" s="59" t="s">
        <v>1482</v>
      </c>
      <c r="R1910" s="59" t="s">
        <v>1483</v>
      </c>
      <c r="S1910" s="59" t="s">
        <v>1575</v>
      </c>
      <c r="T1910" s="59" t="s">
        <v>1576</v>
      </c>
      <c r="U1910" s="59" t="s">
        <v>1486</v>
      </c>
      <c r="V1910" s="59" t="s">
        <v>1487</v>
      </c>
      <c r="W1910" s="59" t="s">
        <v>1500</v>
      </c>
      <c r="X1910" s="59" t="s">
        <v>1501</v>
      </c>
      <c r="Y1910" s="59" t="s">
        <v>1490</v>
      </c>
      <c r="Z1910" s="59">
        <v>1012.12</v>
      </c>
      <c r="AA1910" s="59">
        <v>988.43</v>
      </c>
      <c r="AB1910" s="59">
        <v>23.69</v>
      </c>
      <c r="AC1910" s="59">
        <v>988.43</v>
      </c>
      <c r="AD1910" s="59">
        <v>0</v>
      </c>
      <c r="AE1910" s="59">
        <v>0</v>
      </c>
      <c r="AF1910" s="59" t="s">
        <v>1491</v>
      </c>
      <c r="AG1910" s="59" t="s">
        <v>1476</v>
      </c>
      <c r="AH1910" s="59" t="s">
        <v>795</v>
      </c>
      <c r="AI1910" s="59" t="s">
        <v>1492</v>
      </c>
      <c r="AJ1910" s="59" t="s">
        <v>1486</v>
      </c>
      <c r="AK1910" s="59" t="s">
        <v>278</v>
      </c>
      <c r="AL1910" s="59" t="s">
        <v>1493</v>
      </c>
      <c r="AM1910" s="59" t="s">
        <v>1494</v>
      </c>
      <c r="AN1910" s="59" t="s">
        <v>1385</v>
      </c>
      <c r="AO1910" s="59" t="s">
        <v>107</v>
      </c>
    </row>
    <row r="1911" spans="1:41" x14ac:dyDescent="0.15">
      <c r="A1911" s="59" t="s">
        <v>1911</v>
      </c>
      <c r="B1911" s="59" t="s">
        <v>1577</v>
      </c>
      <c r="C1911" s="59" t="s">
        <v>1578</v>
      </c>
      <c r="D1911" s="59" t="s">
        <v>1473</v>
      </c>
      <c r="E1911" s="59" t="s">
        <v>1474</v>
      </c>
      <c r="F1911" s="59" t="s">
        <v>1475</v>
      </c>
      <c r="G1911" s="59" t="s">
        <v>1406</v>
      </c>
      <c r="H1911" s="59" t="s">
        <v>1475</v>
      </c>
      <c r="I1911" s="59" t="s">
        <v>1406</v>
      </c>
      <c r="J1911" s="59" t="s">
        <v>1476</v>
      </c>
      <c r="K1911" s="59" t="s">
        <v>795</v>
      </c>
      <c r="L1911" s="59" t="s">
        <v>1579</v>
      </c>
      <c r="M1911" s="59" t="s">
        <v>1478</v>
      </c>
      <c r="N1911" s="59" t="s">
        <v>1479</v>
      </c>
      <c r="O1911" s="59" t="s">
        <v>1480</v>
      </c>
      <c r="P1911" s="59" t="s">
        <v>1481</v>
      </c>
      <c r="Q1911" s="59" t="s">
        <v>1482</v>
      </c>
      <c r="R1911" s="59" t="s">
        <v>1483</v>
      </c>
      <c r="S1911" s="59" t="s">
        <v>1580</v>
      </c>
      <c r="T1911" s="59" t="s">
        <v>1581</v>
      </c>
      <c r="U1911" s="59" t="s">
        <v>1486</v>
      </c>
      <c r="V1911" s="59" t="s">
        <v>1487</v>
      </c>
      <c r="W1911" s="59" t="s">
        <v>1500</v>
      </c>
      <c r="X1911" s="59" t="s">
        <v>1501</v>
      </c>
      <c r="Y1911" s="59" t="s">
        <v>1490</v>
      </c>
      <c r="Z1911" s="59">
        <v>2604.62</v>
      </c>
      <c r="AA1911" s="59">
        <v>855.82</v>
      </c>
      <c r="AB1911" s="59">
        <v>1748.8</v>
      </c>
      <c r="AC1911" s="59">
        <v>855.82</v>
      </c>
      <c r="AD1911" s="59">
        <v>0</v>
      </c>
      <c r="AE1911" s="59">
        <v>0</v>
      </c>
      <c r="AF1911" s="59" t="s">
        <v>1491</v>
      </c>
      <c r="AG1911" s="59" t="s">
        <v>1476</v>
      </c>
      <c r="AH1911" s="59" t="s">
        <v>795</v>
      </c>
      <c r="AI1911" s="59" t="s">
        <v>1492</v>
      </c>
      <c r="AJ1911" s="59" t="s">
        <v>1486</v>
      </c>
      <c r="AK1911" s="59" t="s">
        <v>278</v>
      </c>
      <c r="AL1911" s="59" t="s">
        <v>1493</v>
      </c>
      <c r="AM1911" s="59" t="s">
        <v>1494</v>
      </c>
      <c r="AN1911" s="59" t="s">
        <v>1385</v>
      </c>
      <c r="AO1911" s="59" t="s">
        <v>107</v>
      </c>
    </row>
    <row r="1912" spans="1:41" x14ac:dyDescent="0.15">
      <c r="A1912" s="59" t="s">
        <v>1911</v>
      </c>
      <c r="B1912" s="59" t="s">
        <v>1912</v>
      </c>
      <c r="C1912" s="59" t="s">
        <v>1913</v>
      </c>
      <c r="D1912" s="59" t="s">
        <v>1473</v>
      </c>
      <c r="E1912" s="59" t="s">
        <v>1474</v>
      </c>
      <c r="F1912" s="59" t="s">
        <v>1475</v>
      </c>
      <c r="G1912" s="59" t="s">
        <v>1406</v>
      </c>
      <c r="H1912" s="59" t="s">
        <v>1475</v>
      </c>
      <c r="I1912" s="59" t="s">
        <v>1406</v>
      </c>
      <c r="J1912" s="59" t="s">
        <v>1476</v>
      </c>
      <c r="K1912" s="59" t="s">
        <v>795</v>
      </c>
      <c r="L1912" s="59" t="s">
        <v>1914</v>
      </c>
      <c r="M1912" s="59" t="s">
        <v>1478</v>
      </c>
      <c r="N1912" s="59" t="s">
        <v>1479</v>
      </c>
      <c r="O1912" s="59" t="s">
        <v>1480</v>
      </c>
      <c r="P1912" s="59" t="s">
        <v>1481</v>
      </c>
      <c r="Q1912" s="59" t="s">
        <v>1482</v>
      </c>
      <c r="R1912" s="59" t="s">
        <v>1483</v>
      </c>
      <c r="S1912" s="59" t="s">
        <v>1915</v>
      </c>
      <c r="T1912" s="59" t="s">
        <v>1916</v>
      </c>
      <c r="U1912" s="59" t="s">
        <v>1486</v>
      </c>
      <c r="V1912" s="59" t="s">
        <v>1487</v>
      </c>
      <c r="W1912" s="59" t="s">
        <v>1488</v>
      </c>
      <c r="X1912" s="59" t="s">
        <v>1489</v>
      </c>
      <c r="Y1912" s="59" t="s">
        <v>1490</v>
      </c>
      <c r="Z1912" s="59">
        <v>2000</v>
      </c>
      <c r="AA1912" s="59">
        <v>2000</v>
      </c>
      <c r="AB1912" s="59">
        <v>0</v>
      </c>
      <c r="AC1912" s="59">
        <v>2000</v>
      </c>
      <c r="AD1912" s="59">
        <v>0</v>
      </c>
      <c r="AE1912" s="59">
        <v>0</v>
      </c>
      <c r="AF1912" s="59" t="s">
        <v>1491</v>
      </c>
      <c r="AG1912" s="59" t="s">
        <v>1476</v>
      </c>
      <c r="AH1912" s="59" t="s">
        <v>795</v>
      </c>
      <c r="AI1912" s="59" t="s">
        <v>1492</v>
      </c>
      <c r="AJ1912" s="59" t="s">
        <v>1486</v>
      </c>
      <c r="AK1912" s="59" t="s">
        <v>278</v>
      </c>
      <c r="AL1912" s="59" t="s">
        <v>1493</v>
      </c>
      <c r="AM1912" s="59" t="s">
        <v>1494</v>
      </c>
      <c r="AN1912" s="59" t="s">
        <v>1385</v>
      </c>
      <c r="AO1912" s="59" t="s">
        <v>107</v>
      </c>
    </row>
    <row r="1913" spans="1:41" x14ac:dyDescent="0.15">
      <c r="A1913" s="59" t="s">
        <v>1911</v>
      </c>
      <c r="B1913" s="59" t="s">
        <v>1855</v>
      </c>
      <c r="C1913" s="59" t="s">
        <v>1856</v>
      </c>
      <c r="D1913" s="59" t="s">
        <v>1473</v>
      </c>
      <c r="E1913" s="59" t="s">
        <v>1474</v>
      </c>
      <c r="F1913" s="59" t="s">
        <v>1475</v>
      </c>
      <c r="G1913" s="59" t="s">
        <v>1406</v>
      </c>
      <c r="H1913" s="59" t="s">
        <v>1475</v>
      </c>
      <c r="I1913" s="59" t="s">
        <v>1406</v>
      </c>
      <c r="J1913" s="59" t="s">
        <v>1476</v>
      </c>
      <c r="K1913" s="59" t="s">
        <v>795</v>
      </c>
      <c r="L1913" s="59" t="s">
        <v>1857</v>
      </c>
      <c r="M1913" s="59" t="s">
        <v>1478</v>
      </c>
      <c r="N1913" s="59" t="s">
        <v>1479</v>
      </c>
      <c r="O1913" s="59" t="s">
        <v>1480</v>
      </c>
      <c r="P1913" s="59" t="s">
        <v>1481</v>
      </c>
      <c r="Q1913" s="59" t="s">
        <v>1482</v>
      </c>
      <c r="R1913" s="59" t="s">
        <v>1483</v>
      </c>
      <c r="S1913" s="59" t="s">
        <v>1858</v>
      </c>
      <c r="T1913" s="59" t="s">
        <v>1859</v>
      </c>
      <c r="U1913" s="59" t="s">
        <v>1486</v>
      </c>
      <c r="V1913" s="59" t="s">
        <v>1487</v>
      </c>
      <c r="W1913" s="59" t="s">
        <v>1500</v>
      </c>
      <c r="X1913" s="59" t="s">
        <v>1501</v>
      </c>
      <c r="Y1913" s="59" t="s">
        <v>1490</v>
      </c>
      <c r="Z1913" s="59">
        <v>1075.99</v>
      </c>
      <c r="AA1913" s="59">
        <v>1034.0999999999999</v>
      </c>
      <c r="AB1913" s="59">
        <v>41.89</v>
      </c>
      <c r="AC1913" s="59">
        <v>1034.0999999999999</v>
      </c>
      <c r="AD1913" s="59">
        <v>0</v>
      </c>
      <c r="AE1913" s="59">
        <v>0</v>
      </c>
      <c r="AF1913" s="59" t="s">
        <v>1491</v>
      </c>
      <c r="AG1913" s="59" t="s">
        <v>1476</v>
      </c>
      <c r="AH1913" s="59" t="s">
        <v>795</v>
      </c>
      <c r="AI1913" s="59" t="s">
        <v>1492</v>
      </c>
      <c r="AJ1913" s="59" t="s">
        <v>1486</v>
      </c>
      <c r="AK1913" s="59" t="s">
        <v>278</v>
      </c>
      <c r="AL1913" s="59" t="s">
        <v>1493</v>
      </c>
      <c r="AM1913" s="59" t="s">
        <v>1494</v>
      </c>
      <c r="AN1913" s="59" t="s">
        <v>1385</v>
      </c>
      <c r="AO1913" s="59" t="s">
        <v>107</v>
      </c>
    </row>
    <row r="1914" spans="1:41" x14ac:dyDescent="0.15">
      <c r="A1914" s="59" t="s">
        <v>1911</v>
      </c>
      <c r="B1914" s="59" t="s">
        <v>1582</v>
      </c>
      <c r="C1914" s="59" t="s">
        <v>1583</v>
      </c>
      <c r="D1914" s="59" t="s">
        <v>1517</v>
      </c>
      <c r="E1914" s="59" t="s">
        <v>559</v>
      </c>
      <c r="F1914" s="59" t="s">
        <v>1475</v>
      </c>
      <c r="G1914" s="59" t="s">
        <v>1406</v>
      </c>
      <c r="H1914" s="59" t="s">
        <v>1475</v>
      </c>
      <c r="I1914" s="59" t="s">
        <v>1406</v>
      </c>
      <c r="J1914" s="59" t="s">
        <v>737</v>
      </c>
      <c r="K1914" s="59" t="s">
        <v>1518</v>
      </c>
      <c r="L1914" s="59" t="s">
        <v>1584</v>
      </c>
      <c r="M1914" s="59" t="s">
        <v>1478</v>
      </c>
      <c r="N1914" s="59" t="s">
        <v>1479</v>
      </c>
      <c r="O1914" s="59" t="s">
        <v>1480</v>
      </c>
      <c r="P1914" s="59" t="s">
        <v>1481</v>
      </c>
      <c r="Q1914" s="59" t="s">
        <v>1482</v>
      </c>
      <c r="R1914" s="59" t="s">
        <v>1483</v>
      </c>
      <c r="S1914" s="59" t="s">
        <v>1585</v>
      </c>
      <c r="T1914" s="59" t="s">
        <v>1586</v>
      </c>
      <c r="U1914" s="59" t="s">
        <v>1486</v>
      </c>
      <c r="V1914" s="59" t="s">
        <v>1487</v>
      </c>
      <c r="W1914" s="59" t="s">
        <v>1508</v>
      </c>
      <c r="X1914" s="59" t="s">
        <v>1487</v>
      </c>
      <c r="Y1914" s="59" t="s">
        <v>1490</v>
      </c>
      <c r="Z1914" s="59">
        <v>60.92</v>
      </c>
      <c r="AA1914" s="59">
        <v>60.92</v>
      </c>
      <c r="AB1914" s="59">
        <v>0</v>
      </c>
      <c r="AC1914" s="59">
        <v>60.92</v>
      </c>
      <c r="AD1914" s="59">
        <v>0</v>
      </c>
      <c r="AE1914" s="59">
        <v>0</v>
      </c>
      <c r="AF1914" s="59" t="s">
        <v>1491</v>
      </c>
      <c r="AG1914" s="59" t="s">
        <v>737</v>
      </c>
      <c r="AH1914" s="59" t="s">
        <v>1518</v>
      </c>
      <c r="AI1914" s="59" t="s">
        <v>1523</v>
      </c>
      <c r="AJ1914" s="59" t="s">
        <v>1486</v>
      </c>
      <c r="AK1914" s="59" t="s">
        <v>278</v>
      </c>
      <c r="AL1914" s="59" t="s">
        <v>1493</v>
      </c>
      <c r="AM1914" s="59" t="s">
        <v>1494</v>
      </c>
      <c r="AN1914" s="59" t="s">
        <v>1384</v>
      </c>
      <c r="AO1914" s="59" t="s">
        <v>107</v>
      </c>
    </row>
    <row r="1915" spans="1:41" x14ac:dyDescent="0.15">
      <c r="A1915" s="59" t="s">
        <v>1911</v>
      </c>
      <c r="B1915" s="59" t="s">
        <v>1582</v>
      </c>
      <c r="C1915" s="59" t="s">
        <v>1583</v>
      </c>
      <c r="D1915" s="59" t="s">
        <v>1517</v>
      </c>
      <c r="E1915" s="59" t="s">
        <v>559</v>
      </c>
      <c r="F1915" s="59" t="s">
        <v>1475</v>
      </c>
      <c r="G1915" s="59" t="s">
        <v>1406</v>
      </c>
      <c r="H1915" s="59" t="s">
        <v>1475</v>
      </c>
      <c r="I1915" s="59" t="s">
        <v>1406</v>
      </c>
      <c r="J1915" s="59" t="s">
        <v>737</v>
      </c>
      <c r="K1915" s="59" t="s">
        <v>1518</v>
      </c>
      <c r="L1915" s="59" t="s">
        <v>1584</v>
      </c>
      <c r="M1915" s="59" t="s">
        <v>1478</v>
      </c>
      <c r="N1915" s="59" t="s">
        <v>1479</v>
      </c>
      <c r="O1915" s="59" t="s">
        <v>1480</v>
      </c>
      <c r="P1915" s="59" t="s">
        <v>1481</v>
      </c>
      <c r="Q1915" s="59" t="s">
        <v>1482</v>
      </c>
      <c r="R1915" s="59" t="s">
        <v>1483</v>
      </c>
      <c r="S1915" s="59" t="s">
        <v>1585</v>
      </c>
      <c r="T1915" s="59" t="s">
        <v>1586</v>
      </c>
      <c r="U1915" s="59" t="s">
        <v>1486</v>
      </c>
      <c r="V1915" s="59" t="s">
        <v>1487</v>
      </c>
      <c r="W1915" s="59" t="s">
        <v>1509</v>
      </c>
      <c r="X1915" s="59" t="s">
        <v>1487</v>
      </c>
      <c r="Y1915" s="59" t="s">
        <v>1490</v>
      </c>
      <c r="Z1915" s="59">
        <v>2.42</v>
      </c>
      <c r="AA1915" s="59">
        <v>2.42</v>
      </c>
      <c r="AB1915" s="59">
        <v>0</v>
      </c>
      <c r="AC1915" s="59">
        <v>2.42</v>
      </c>
      <c r="AD1915" s="59">
        <v>0</v>
      </c>
      <c r="AE1915" s="59">
        <v>0</v>
      </c>
      <c r="AF1915" s="59" t="s">
        <v>1491</v>
      </c>
      <c r="AG1915" s="59" t="s">
        <v>737</v>
      </c>
      <c r="AH1915" s="59" t="s">
        <v>1518</v>
      </c>
      <c r="AI1915" s="59" t="s">
        <v>1523</v>
      </c>
      <c r="AJ1915" s="59" t="s">
        <v>1486</v>
      </c>
      <c r="AK1915" s="59" t="s">
        <v>278</v>
      </c>
      <c r="AL1915" s="59" t="s">
        <v>1493</v>
      </c>
      <c r="AM1915" s="59" t="s">
        <v>1494</v>
      </c>
      <c r="AN1915" s="59" t="s">
        <v>1384</v>
      </c>
      <c r="AO1915" s="59" t="s">
        <v>107</v>
      </c>
    </row>
    <row r="1916" spans="1:41" x14ac:dyDescent="0.15">
      <c r="A1916" s="59" t="s">
        <v>1911</v>
      </c>
      <c r="B1916" s="59" t="s">
        <v>1582</v>
      </c>
      <c r="C1916" s="59" t="s">
        <v>1583</v>
      </c>
      <c r="D1916" s="59" t="s">
        <v>1517</v>
      </c>
      <c r="E1916" s="59" t="s">
        <v>559</v>
      </c>
      <c r="F1916" s="59" t="s">
        <v>1475</v>
      </c>
      <c r="G1916" s="59" t="s">
        <v>1406</v>
      </c>
      <c r="H1916" s="59" t="s">
        <v>1475</v>
      </c>
      <c r="I1916" s="59" t="s">
        <v>1406</v>
      </c>
      <c r="J1916" s="59" t="s">
        <v>737</v>
      </c>
      <c r="K1916" s="59" t="s">
        <v>1518</v>
      </c>
      <c r="L1916" s="59" t="s">
        <v>1584</v>
      </c>
      <c r="M1916" s="59" t="s">
        <v>1478</v>
      </c>
      <c r="N1916" s="59" t="s">
        <v>1479</v>
      </c>
      <c r="O1916" s="59" t="s">
        <v>1480</v>
      </c>
      <c r="P1916" s="59" t="s">
        <v>1481</v>
      </c>
      <c r="Q1916" s="59" t="s">
        <v>1482</v>
      </c>
      <c r="R1916" s="59" t="s">
        <v>1483</v>
      </c>
      <c r="S1916" s="59" t="s">
        <v>1585</v>
      </c>
      <c r="T1916" s="59" t="s">
        <v>1586</v>
      </c>
      <c r="U1916" s="59" t="s">
        <v>1486</v>
      </c>
      <c r="V1916" s="59" t="s">
        <v>1487</v>
      </c>
      <c r="W1916" s="59" t="s">
        <v>1513</v>
      </c>
      <c r="X1916" s="59" t="s">
        <v>1487</v>
      </c>
      <c r="Y1916" s="59" t="s">
        <v>1490</v>
      </c>
      <c r="Z1916" s="59">
        <v>9.6300000000000008</v>
      </c>
      <c r="AA1916" s="59">
        <v>9.6300000000000008</v>
      </c>
      <c r="AB1916" s="59">
        <v>0</v>
      </c>
      <c r="AC1916" s="59">
        <v>9.6300000000000008</v>
      </c>
      <c r="AD1916" s="59">
        <v>0</v>
      </c>
      <c r="AE1916" s="59">
        <v>0</v>
      </c>
      <c r="AF1916" s="59" t="s">
        <v>1491</v>
      </c>
      <c r="AG1916" s="59" t="s">
        <v>737</v>
      </c>
      <c r="AH1916" s="59" t="s">
        <v>1518</v>
      </c>
      <c r="AI1916" s="59" t="s">
        <v>1523</v>
      </c>
      <c r="AJ1916" s="59" t="s">
        <v>1486</v>
      </c>
      <c r="AK1916" s="59" t="s">
        <v>278</v>
      </c>
      <c r="AL1916" s="59" t="s">
        <v>1493</v>
      </c>
      <c r="AM1916" s="59" t="s">
        <v>1494</v>
      </c>
      <c r="AN1916" s="59" t="s">
        <v>1384</v>
      </c>
      <c r="AO1916" s="59" t="s">
        <v>107</v>
      </c>
    </row>
    <row r="1917" spans="1:41" x14ac:dyDescent="0.15">
      <c r="A1917" s="59" t="s">
        <v>1911</v>
      </c>
      <c r="B1917" s="59" t="s">
        <v>1582</v>
      </c>
      <c r="C1917" s="59" t="s">
        <v>1583</v>
      </c>
      <c r="D1917" s="59" t="s">
        <v>1517</v>
      </c>
      <c r="E1917" s="59" t="s">
        <v>559</v>
      </c>
      <c r="F1917" s="59" t="s">
        <v>1475</v>
      </c>
      <c r="G1917" s="59" t="s">
        <v>1406</v>
      </c>
      <c r="H1917" s="59" t="s">
        <v>1475</v>
      </c>
      <c r="I1917" s="59" t="s">
        <v>1406</v>
      </c>
      <c r="J1917" s="59" t="s">
        <v>737</v>
      </c>
      <c r="K1917" s="59" t="s">
        <v>1518</v>
      </c>
      <c r="L1917" s="59" t="s">
        <v>1584</v>
      </c>
      <c r="M1917" s="59" t="s">
        <v>1478</v>
      </c>
      <c r="N1917" s="59" t="s">
        <v>1479</v>
      </c>
      <c r="O1917" s="59" t="s">
        <v>1480</v>
      </c>
      <c r="P1917" s="59" t="s">
        <v>1481</v>
      </c>
      <c r="Q1917" s="59" t="s">
        <v>1482</v>
      </c>
      <c r="R1917" s="59" t="s">
        <v>1483</v>
      </c>
      <c r="S1917" s="59" t="s">
        <v>1585</v>
      </c>
      <c r="T1917" s="59" t="s">
        <v>1586</v>
      </c>
      <c r="U1917" s="59" t="s">
        <v>1486</v>
      </c>
      <c r="V1917" s="59" t="s">
        <v>1487</v>
      </c>
      <c r="W1917" s="59" t="s">
        <v>1514</v>
      </c>
      <c r="X1917" s="59" t="s">
        <v>1487</v>
      </c>
      <c r="Y1917" s="59" t="s">
        <v>1490</v>
      </c>
      <c r="Z1917" s="59">
        <v>0.67</v>
      </c>
      <c r="AA1917" s="59">
        <v>0.67</v>
      </c>
      <c r="AB1917" s="59">
        <v>0</v>
      </c>
      <c r="AC1917" s="59">
        <v>0.67</v>
      </c>
      <c r="AD1917" s="59">
        <v>0</v>
      </c>
      <c r="AE1917" s="59">
        <v>0</v>
      </c>
      <c r="AF1917" s="59" t="s">
        <v>1491</v>
      </c>
      <c r="AG1917" s="59" t="s">
        <v>737</v>
      </c>
      <c r="AH1917" s="59" t="s">
        <v>1518</v>
      </c>
      <c r="AI1917" s="59" t="s">
        <v>1523</v>
      </c>
      <c r="AJ1917" s="59" t="s">
        <v>1486</v>
      </c>
      <c r="AK1917" s="59" t="s">
        <v>278</v>
      </c>
      <c r="AL1917" s="59" t="s">
        <v>1493</v>
      </c>
      <c r="AM1917" s="59" t="s">
        <v>1494</v>
      </c>
      <c r="AN1917" s="59" t="s">
        <v>1384</v>
      </c>
      <c r="AO1917" s="59" t="s">
        <v>107</v>
      </c>
    </row>
    <row r="1918" spans="1:41" x14ac:dyDescent="0.15">
      <c r="A1918" s="59" t="s">
        <v>1911</v>
      </c>
      <c r="B1918" s="59" t="s">
        <v>1582</v>
      </c>
      <c r="C1918" s="59" t="s">
        <v>1583</v>
      </c>
      <c r="D1918" s="59" t="s">
        <v>1517</v>
      </c>
      <c r="E1918" s="59" t="s">
        <v>559</v>
      </c>
      <c r="F1918" s="59" t="s">
        <v>1475</v>
      </c>
      <c r="G1918" s="59" t="s">
        <v>1406</v>
      </c>
      <c r="H1918" s="59" t="s">
        <v>1475</v>
      </c>
      <c r="I1918" s="59" t="s">
        <v>1406</v>
      </c>
      <c r="J1918" s="59" t="s">
        <v>737</v>
      </c>
      <c r="K1918" s="59" t="s">
        <v>1518</v>
      </c>
      <c r="L1918" s="59" t="s">
        <v>1584</v>
      </c>
      <c r="M1918" s="59" t="s">
        <v>1478</v>
      </c>
      <c r="N1918" s="59" t="s">
        <v>1479</v>
      </c>
      <c r="O1918" s="59" t="s">
        <v>1480</v>
      </c>
      <c r="P1918" s="59" t="s">
        <v>1481</v>
      </c>
      <c r="Q1918" s="59" t="s">
        <v>1482</v>
      </c>
      <c r="R1918" s="59" t="s">
        <v>1483</v>
      </c>
      <c r="S1918" s="59" t="s">
        <v>1585</v>
      </c>
      <c r="T1918" s="59" t="s">
        <v>1586</v>
      </c>
      <c r="U1918" s="59" t="s">
        <v>1486</v>
      </c>
      <c r="V1918" s="59" t="s">
        <v>1487</v>
      </c>
      <c r="W1918" s="59" t="s">
        <v>1522</v>
      </c>
      <c r="X1918" s="59" t="s">
        <v>1487</v>
      </c>
      <c r="Y1918" s="59" t="s">
        <v>1490</v>
      </c>
      <c r="Z1918" s="59">
        <v>1745.35</v>
      </c>
      <c r="AA1918" s="59">
        <v>1745.35</v>
      </c>
      <c r="AB1918" s="59">
        <v>0</v>
      </c>
      <c r="AC1918" s="59">
        <v>1745.35</v>
      </c>
      <c r="AD1918" s="59">
        <v>0</v>
      </c>
      <c r="AE1918" s="59">
        <v>0</v>
      </c>
      <c r="AF1918" s="59" t="s">
        <v>1491</v>
      </c>
      <c r="AG1918" s="59" t="s">
        <v>737</v>
      </c>
      <c r="AH1918" s="59" t="s">
        <v>1518</v>
      </c>
      <c r="AI1918" s="59" t="s">
        <v>1523</v>
      </c>
      <c r="AJ1918" s="59" t="s">
        <v>1486</v>
      </c>
      <c r="AK1918" s="59" t="s">
        <v>278</v>
      </c>
      <c r="AL1918" s="59" t="s">
        <v>1493</v>
      </c>
      <c r="AM1918" s="59" t="s">
        <v>1494</v>
      </c>
      <c r="AN1918" s="59" t="s">
        <v>1384</v>
      </c>
      <c r="AO1918" s="59" t="s">
        <v>107</v>
      </c>
    </row>
    <row r="1919" spans="1:41" x14ac:dyDescent="0.15">
      <c r="A1919" s="59" t="s">
        <v>1911</v>
      </c>
      <c r="B1919" s="59" t="s">
        <v>1587</v>
      </c>
      <c r="C1919" s="59" t="s">
        <v>1588</v>
      </c>
      <c r="D1919" s="59" t="s">
        <v>1517</v>
      </c>
      <c r="E1919" s="59" t="s">
        <v>559</v>
      </c>
      <c r="F1919" s="59" t="s">
        <v>1475</v>
      </c>
      <c r="G1919" s="59" t="s">
        <v>1406</v>
      </c>
      <c r="H1919" s="59" t="s">
        <v>1475</v>
      </c>
      <c r="I1919" s="59" t="s">
        <v>1406</v>
      </c>
      <c r="J1919" s="59" t="s">
        <v>737</v>
      </c>
      <c r="K1919" s="59" t="s">
        <v>1518</v>
      </c>
      <c r="L1919" s="59" t="s">
        <v>1589</v>
      </c>
      <c r="M1919" s="59" t="s">
        <v>1478</v>
      </c>
      <c r="N1919" s="59" t="s">
        <v>1479</v>
      </c>
      <c r="O1919" s="59" t="s">
        <v>1480</v>
      </c>
      <c r="P1919" s="59" t="s">
        <v>1481</v>
      </c>
      <c r="Q1919" s="59" t="s">
        <v>1482</v>
      </c>
      <c r="R1919" s="59" t="s">
        <v>1483</v>
      </c>
      <c r="S1919" s="59" t="s">
        <v>1590</v>
      </c>
      <c r="T1919" s="59" t="s">
        <v>1591</v>
      </c>
      <c r="U1919" s="59" t="s">
        <v>1486</v>
      </c>
      <c r="V1919" s="59" t="s">
        <v>1487</v>
      </c>
      <c r="W1919" s="59" t="s">
        <v>1508</v>
      </c>
      <c r="X1919" s="59" t="s">
        <v>1487</v>
      </c>
      <c r="Y1919" s="59" t="s">
        <v>1490</v>
      </c>
      <c r="Z1919" s="59">
        <v>40.83</v>
      </c>
      <c r="AA1919" s="59">
        <v>40.83</v>
      </c>
      <c r="AB1919" s="59">
        <v>0</v>
      </c>
      <c r="AC1919" s="59">
        <v>40.83</v>
      </c>
      <c r="AD1919" s="59">
        <v>0</v>
      </c>
      <c r="AE1919" s="59">
        <v>0</v>
      </c>
      <c r="AF1919" s="59" t="s">
        <v>1491</v>
      </c>
      <c r="AG1919" s="59" t="s">
        <v>737</v>
      </c>
      <c r="AH1919" s="59" t="s">
        <v>1518</v>
      </c>
      <c r="AI1919" s="59" t="s">
        <v>1523</v>
      </c>
      <c r="AJ1919" s="59" t="s">
        <v>1486</v>
      </c>
      <c r="AK1919" s="59" t="s">
        <v>278</v>
      </c>
      <c r="AL1919" s="59" t="s">
        <v>1493</v>
      </c>
      <c r="AM1919" s="59" t="s">
        <v>1494</v>
      </c>
      <c r="AN1919" s="59" t="s">
        <v>1384</v>
      </c>
      <c r="AO1919" s="59" t="s">
        <v>107</v>
      </c>
    </row>
    <row r="1920" spans="1:41" x14ac:dyDescent="0.15">
      <c r="A1920" s="59" t="s">
        <v>1911</v>
      </c>
      <c r="B1920" s="59" t="s">
        <v>1587</v>
      </c>
      <c r="C1920" s="59" t="s">
        <v>1588</v>
      </c>
      <c r="D1920" s="59" t="s">
        <v>1517</v>
      </c>
      <c r="E1920" s="59" t="s">
        <v>559</v>
      </c>
      <c r="F1920" s="59" t="s">
        <v>1475</v>
      </c>
      <c r="G1920" s="59" t="s">
        <v>1406</v>
      </c>
      <c r="H1920" s="59" t="s">
        <v>1475</v>
      </c>
      <c r="I1920" s="59" t="s">
        <v>1406</v>
      </c>
      <c r="J1920" s="59" t="s">
        <v>737</v>
      </c>
      <c r="K1920" s="59" t="s">
        <v>1518</v>
      </c>
      <c r="L1920" s="59" t="s">
        <v>1589</v>
      </c>
      <c r="M1920" s="59" t="s">
        <v>1478</v>
      </c>
      <c r="N1920" s="59" t="s">
        <v>1479</v>
      </c>
      <c r="O1920" s="59" t="s">
        <v>1480</v>
      </c>
      <c r="P1920" s="59" t="s">
        <v>1481</v>
      </c>
      <c r="Q1920" s="59" t="s">
        <v>1482</v>
      </c>
      <c r="R1920" s="59" t="s">
        <v>1483</v>
      </c>
      <c r="S1920" s="59" t="s">
        <v>1590</v>
      </c>
      <c r="T1920" s="59" t="s">
        <v>1591</v>
      </c>
      <c r="U1920" s="59" t="s">
        <v>1486</v>
      </c>
      <c r="V1920" s="59" t="s">
        <v>1487</v>
      </c>
      <c r="W1920" s="59" t="s">
        <v>1509</v>
      </c>
      <c r="X1920" s="59" t="s">
        <v>1487</v>
      </c>
      <c r="Y1920" s="59" t="s">
        <v>1490</v>
      </c>
      <c r="Z1920" s="59">
        <v>7.75</v>
      </c>
      <c r="AA1920" s="59">
        <v>7.75</v>
      </c>
      <c r="AB1920" s="59">
        <v>0</v>
      </c>
      <c r="AC1920" s="59">
        <v>7.75</v>
      </c>
      <c r="AD1920" s="59">
        <v>0</v>
      </c>
      <c r="AE1920" s="59">
        <v>0</v>
      </c>
      <c r="AF1920" s="59" t="s">
        <v>1491</v>
      </c>
      <c r="AG1920" s="59" t="s">
        <v>737</v>
      </c>
      <c r="AH1920" s="59" t="s">
        <v>1518</v>
      </c>
      <c r="AI1920" s="59" t="s">
        <v>1523</v>
      </c>
      <c r="AJ1920" s="59" t="s">
        <v>1486</v>
      </c>
      <c r="AK1920" s="59" t="s">
        <v>278</v>
      </c>
      <c r="AL1920" s="59" t="s">
        <v>1493</v>
      </c>
      <c r="AM1920" s="59" t="s">
        <v>1494</v>
      </c>
      <c r="AN1920" s="59" t="s">
        <v>1384</v>
      </c>
      <c r="AO1920" s="59" t="s">
        <v>107</v>
      </c>
    </row>
    <row r="1921" spans="1:41" x14ac:dyDescent="0.15">
      <c r="A1921" s="59" t="s">
        <v>1911</v>
      </c>
      <c r="B1921" s="59" t="s">
        <v>1587</v>
      </c>
      <c r="C1921" s="59" t="s">
        <v>1588</v>
      </c>
      <c r="D1921" s="59" t="s">
        <v>1517</v>
      </c>
      <c r="E1921" s="59" t="s">
        <v>559</v>
      </c>
      <c r="F1921" s="59" t="s">
        <v>1475</v>
      </c>
      <c r="G1921" s="59" t="s">
        <v>1406</v>
      </c>
      <c r="H1921" s="59" t="s">
        <v>1475</v>
      </c>
      <c r="I1921" s="59" t="s">
        <v>1406</v>
      </c>
      <c r="J1921" s="59" t="s">
        <v>737</v>
      </c>
      <c r="K1921" s="59" t="s">
        <v>1518</v>
      </c>
      <c r="L1921" s="59" t="s">
        <v>1589</v>
      </c>
      <c r="M1921" s="59" t="s">
        <v>1478</v>
      </c>
      <c r="N1921" s="59" t="s">
        <v>1479</v>
      </c>
      <c r="O1921" s="59" t="s">
        <v>1480</v>
      </c>
      <c r="P1921" s="59" t="s">
        <v>1481</v>
      </c>
      <c r="Q1921" s="59" t="s">
        <v>1482</v>
      </c>
      <c r="R1921" s="59" t="s">
        <v>1483</v>
      </c>
      <c r="S1921" s="59" t="s">
        <v>1590</v>
      </c>
      <c r="T1921" s="59" t="s">
        <v>1591</v>
      </c>
      <c r="U1921" s="59" t="s">
        <v>1486</v>
      </c>
      <c r="V1921" s="59" t="s">
        <v>1487</v>
      </c>
      <c r="W1921" s="59" t="s">
        <v>1488</v>
      </c>
      <c r="X1921" s="59" t="s">
        <v>1510</v>
      </c>
      <c r="Y1921" s="59" t="s">
        <v>1490</v>
      </c>
      <c r="Z1921" s="59">
        <v>0.28000000000000003</v>
      </c>
      <c r="AA1921" s="59">
        <v>0.28000000000000003</v>
      </c>
      <c r="AB1921" s="59">
        <v>0</v>
      </c>
      <c r="AC1921" s="59">
        <v>0.28000000000000003</v>
      </c>
      <c r="AD1921" s="59">
        <v>0</v>
      </c>
      <c r="AE1921" s="59">
        <v>0</v>
      </c>
      <c r="AF1921" s="59" t="s">
        <v>1491</v>
      </c>
      <c r="AG1921" s="59" t="s">
        <v>737</v>
      </c>
      <c r="AH1921" s="59" t="s">
        <v>1518</v>
      </c>
      <c r="AI1921" s="59" t="s">
        <v>1523</v>
      </c>
      <c r="AJ1921" s="59" t="s">
        <v>1486</v>
      </c>
      <c r="AK1921" s="59" t="s">
        <v>278</v>
      </c>
      <c r="AL1921" s="59" t="s">
        <v>1493</v>
      </c>
      <c r="AM1921" s="59" t="s">
        <v>1494</v>
      </c>
      <c r="AN1921" s="59" t="s">
        <v>1384</v>
      </c>
      <c r="AO1921" s="59" t="s">
        <v>107</v>
      </c>
    </row>
    <row r="1922" spans="1:41" x14ac:dyDescent="0.15">
      <c r="A1922" s="59" t="s">
        <v>1911</v>
      </c>
      <c r="B1922" s="59" t="s">
        <v>1587</v>
      </c>
      <c r="C1922" s="59" t="s">
        <v>1588</v>
      </c>
      <c r="D1922" s="59" t="s">
        <v>1517</v>
      </c>
      <c r="E1922" s="59" t="s">
        <v>559</v>
      </c>
      <c r="F1922" s="59" t="s">
        <v>1475</v>
      </c>
      <c r="G1922" s="59" t="s">
        <v>1406</v>
      </c>
      <c r="H1922" s="59" t="s">
        <v>1475</v>
      </c>
      <c r="I1922" s="59" t="s">
        <v>1406</v>
      </c>
      <c r="J1922" s="59" t="s">
        <v>737</v>
      </c>
      <c r="K1922" s="59" t="s">
        <v>1518</v>
      </c>
      <c r="L1922" s="59" t="s">
        <v>1589</v>
      </c>
      <c r="M1922" s="59" t="s">
        <v>1478</v>
      </c>
      <c r="N1922" s="59" t="s">
        <v>1479</v>
      </c>
      <c r="O1922" s="59" t="s">
        <v>1480</v>
      </c>
      <c r="P1922" s="59" t="s">
        <v>1481</v>
      </c>
      <c r="Q1922" s="59" t="s">
        <v>1482</v>
      </c>
      <c r="R1922" s="59" t="s">
        <v>1483</v>
      </c>
      <c r="S1922" s="59" t="s">
        <v>1590</v>
      </c>
      <c r="T1922" s="59" t="s">
        <v>1591</v>
      </c>
      <c r="U1922" s="59" t="s">
        <v>1486</v>
      </c>
      <c r="V1922" s="59" t="s">
        <v>1487</v>
      </c>
      <c r="W1922" s="59" t="s">
        <v>1513</v>
      </c>
      <c r="X1922" s="59" t="s">
        <v>1487</v>
      </c>
      <c r="Y1922" s="59" t="s">
        <v>1490</v>
      </c>
      <c r="Z1922" s="59">
        <v>97.47</v>
      </c>
      <c r="AA1922" s="59">
        <v>97.47</v>
      </c>
      <c r="AB1922" s="59">
        <v>0</v>
      </c>
      <c r="AC1922" s="59">
        <v>97.47</v>
      </c>
      <c r="AD1922" s="59">
        <v>0</v>
      </c>
      <c r="AE1922" s="59">
        <v>0</v>
      </c>
      <c r="AF1922" s="59" t="s">
        <v>1491</v>
      </c>
      <c r="AG1922" s="59" t="s">
        <v>737</v>
      </c>
      <c r="AH1922" s="59" t="s">
        <v>1518</v>
      </c>
      <c r="AI1922" s="59" t="s">
        <v>1523</v>
      </c>
      <c r="AJ1922" s="59" t="s">
        <v>1486</v>
      </c>
      <c r="AK1922" s="59" t="s">
        <v>278</v>
      </c>
      <c r="AL1922" s="59" t="s">
        <v>1493</v>
      </c>
      <c r="AM1922" s="59" t="s">
        <v>1494</v>
      </c>
      <c r="AN1922" s="59" t="s">
        <v>1384</v>
      </c>
      <c r="AO1922" s="59" t="s">
        <v>107</v>
      </c>
    </row>
    <row r="1923" spans="1:41" x14ac:dyDescent="0.15">
      <c r="A1923" s="59" t="s">
        <v>1911</v>
      </c>
      <c r="B1923" s="59" t="s">
        <v>1587</v>
      </c>
      <c r="C1923" s="59" t="s">
        <v>1588</v>
      </c>
      <c r="D1923" s="59" t="s">
        <v>1517</v>
      </c>
      <c r="E1923" s="59" t="s">
        <v>559</v>
      </c>
      <c r="F1923" s="59" t="s">
        <v>1475</v>
      </c>
      <c r="G1923" s="59" t="s">
        <v>1406</v>
      </c>
      <c r="H1923" s="59" t="s">
        <v>1475</v>
      </c>
      <c r="I1923" s="59" t="s">
        <v>1406</v>
      </c>
      <c r="J1923" s="59" t="s">
        <v>737</v>
      </c>
      <c r="K1923" s="59" t="s">
        <v>1518</v>
      </c>
      <c r="L1923" s="59" t="s">
        <v>1589</v>
      </c>
      <c r="M1923" s="59" t="s">
        <v>1478</v>
      </c>
      <c r="N1923" s="59" t="s">
        <v>1479</v>
      </c>
      <c r="O1923" s="59" t="s">
        <v>1480</v>
      </c>
      <c r="P1923" s="59" t="s">
        <v>1481</v>
      </c>
      <c r="Q1923" s="59" t="s">
        <v>1482</v>
      </c>
      <c r="R1923" s="59" t="s">
        <v>1483</v>
      </c>
      <c r="S1923" s="59" t="s">
        <v>1590</v>
      </c>
      <c r="T1923" s="59" t="s">
        <v>1591</v>
      </c>
      <c r="U1923" s="59" t="s">
        <v>1486</v>
      </c>
      <c r="V1923" s="59" t="s">
        <v>1487</v>
      </c>
      <c r="W1923" s="59" t="s">
        <v>1514</v>
      </c>
      <c r="X1923" s="59" t="s">
        <v>1487</v>
      </c>
      <c r="Y1923" s="59" t="s">
        <v>1490</v>
      </c>
      <c r="Z1923" s="59">
        <v>2.65</v>
      </c>
      <c r="AA1923" s="59">
        <v>2.65</v>
      </c>
      <c r="AB1923" s="59">
        <v>0</v>
      </c>
      <c r="AC1923" s="59">
        <v>2.65</v>
      </c>
      <c r="AD1923" s="59">
        <v>0</v>
      </c>
      <c r="AE1923" s="59">
        <v>0</v>
      </c>
      <c r="AF1923" s="59" t="s">
        <v>1491</v>
      </c>
      <c r="AG1923" s="59" t="s">
        <v>737</v>
      </c>
      <c r="AH1923" s="59" t="s">
        <v>1518</v>
      </c>
      <c r="AI1923" s="59" t="s">
        <v>1523</v>
      </c>
      <c r="AJ1923" s="59" t="s">
        <v>1486</v>
      </c>
      <c r="AK1923" s="59" t="s">
        <v>278</v>
      </c>
      <c r="AL1923" s="59" t="s">
        <v>1493</v>
      </c>
      <c r="AM1923" s="59" t="s">
        <v>1494</v>
      </c>
      <c r="AN1923" s="59" t="s">
        <v>1384</v>
      </c>
      <c r="AO1923" s="59" t="s">
        <v>107</v>
      </c>
    </row>
    <row r="1924" spans="1:41" x14ac:dyDescent="0.15">
      <c r="A1924" s="59" t="s">
        <v>1911</v>
      </c>
      <c r="B1924" s="59" t="s">
        <v>1592</v>
      </c>
      <c r="C1924" s="59" t="s">
        <v>1593</v>
      </c>
      <c r="D1924" s="59" t="s">
        <v>1517</v>
      </c>
      <c r="E1924" s="59" t="s">
        <v>559</v>
      </c>
      <c r="F1924" s="59" t="s">
        <v>1475</v>
      </c>
      <c r="G1924" s="59" t="s">
        <v>1406</v>
      </c>
      <c r="H1924" s="59" t="s">
        <v>1475</v>
      </c>
      <c r="I1924" s="59" t="s">
        <v>1406</v>
      </c>
      <c r="J1924" s="59" t="s">
        <v>737</v>
      </c>
      <c r="K1924" s="59" t="s">
        <v>1518</v>
      </c>
      <c r="L1924" s="59" t="s">
        <v>1594</v>
      </c>
      <c r="M1924" s="59" t="s">
        <v>1478</v>
      </c>
      <c r="N1924" s="59" t="s">
        <v>1479</v>
      </c>
      <c r="O1924" s="59" t="s">
        <v>1480</v>
      </c>
      <c r="P1924" s="59" t="s">
        <v>1481</v>
      </c>
      <c r="Q1924" s="59" t="s">
        <v>1482</v>
      </c>
      <c r="R1924" s="59" t="s">
        <v>1483</v>
      </c>
      <c r="S1924" s="59" t="s">
        <v>1595</v>
      </c>
      <c r="T1924" s="59" t="s">
        <v>1596</v>
      </c>
      <c r="U1924" s="59" t="s">
        <v>1486</v>
      </c>
      <c r="V1924" s="59" t="s">
        <v>1487</v>
      </c>
      <c r="W1924" s="59" t="s">
        <v>1508</v>
      </c>
      <c r="X1924" s="59" t="s">
        <v>1487</v>
      </c>
      <c r="Y1924" s="59" t="s">
        <v>1490</v>
      </c>
      <c r="Z1924" s="59">
        <v>496.62</v>
      </c>
      <c r="AA1924" s="59">
        <v>496.62</v>
      </c>
      <c r="AB1924" s="59">
        <v>0</v>
      </c>
      <c r="AC1924" s="59">
        <v>496.62</v>
      </c>
      <c r="AD1924" s="59">
        <v>0</v>
      </c>
      <c r="AE1924" s="59">
        <v>0</v>
      </c>
      <c r="AF1924" s="59" t="s">
        <v>1491</v>
      </c>
      <c r="AG1924" s="59" t="s">
        <v>737</v>
      </c>
      <c r="AH1924" s="59" t="s">
        <v>1518</v>
      </c>
      <c r="AI1924" s="59" t="s">
        <v>1523</v>
      </c>
      <c r="AJ1924" s="59" t="s">
        <v>1486</v>
      </c>
      <c r="AK1924" s="59" t="s">
        <v>278</v>
      </c>
      <c r="AL1924" s="59" t="s">
        <v>1493</v>
      </c>
      <c r="AM1924" s="59" t="s">
        <v>1494</v>
      </c>
      <c r="AN1924" s="59" t="s">
        <v>1384</v>
      </c>
      <c r="AO1924" s="59" t="s">
        <v>107</v>
      </c>
    </row>
    <row r="1925" spans="1:41" x14ac:dyDescent="0.15">
      <c r="A1925" s="59" t="s">
        <v>1911</v>
      </c>
      <c r="B1925" s="59" t="s">
        <v>1592</v>
      </c>
      <c r="C1925" s="59" t="s">
        <v>1593</v>
      </c>
      <c r="D1925" s="59" t="s">
        <v>1517</v>
      </c>
      <c r="E1925" s="59" t="s">
        <v>559</v>
      </c>
      <c r="F1925" s="59" t="s">
        <v>1475</v>
      </c>
      <c r="G1925" s="59" t="s">
        <v>1406</v>
      </c>
      <c r="H1925" s="59" t="s">
        <v>1475</v>
      </c>
      <c r="I1925" s="59" t="s">
        <v>1406</v>
      </c>
      <c r="J1925" s="59" t="s">
        <v>737</v>
      </c>
      <c r="K1925" s="59" t="s">
        <v>1518</v>
      </c>
      <c r="L1925" s="59" t="s">
        <v>1594</v>
      </c>
      <c r="M1925" s="59" t="s">
        <v>1478</v>
      </c>
      <c r="N1925" s="59" t="s">
        <v>1479</v>
      </c>
      <c r="O1925" s="59" t="s">
        <v>1480</v>
      </c>
      <c r="P1925" s="59" t="s">
        <v>1481</v>
      </c>
      <c r="Q1925" s="59" t="s">
        <v>1482</v>
      </c>
      <c r="R1925" s="59" t="s">
        <v>1483</v>
      </c>
      <c r="S1925" s="59" t="s">
        <v>1595</v>
      </c>
      <c r="T1925" s="59" t="s">
        <v>1596</v>
      </c>
      <c r="U1925" s="59" t="s">
        <v>1486</v>
      </c>
      <c r="V1925" s="59" t="s">
        <v>1487</v>
      </c>
      <c r="W1925" s="59" t="s">
        <v>1509</v>
      </c>
      <c r="X1925" s="59" t="s">
        <v>1487</v>
      </c>
      <c r="Y1925" s="59" t="s">
        <v>1490</v>
      </c>
      <c r="Z1925" s="59">
        <v>322.08</v>
      </c>
      <c r="AA1925" s="59">
        <v>322.08</v>
      </c>
      <c r="AB1925" s="59">
        <v>0</v>
      </c>
      <c r="AC1925" s="59">
        <v>322.08</v>
      </c>
      <c r="AD1925" s="59">
        <v>0</v>
      </c>
      <c r="AE1925" s="59">
        <v>0</v>
      </c>
      <c r="AF1925" s="59" t="s">
        <v>1491</v>
      </c>
      <c r="AG1925" s="59" t="s">
        <v>737</v>
      </c>
      <c r="AH1925" s="59" t="s">
        <v>1518</v>
      </c>
      <c r="AI1925" s="59" t="s">
        <v>1523</v>
      </c>
      <c r="AJ1925" s="59" t="s">
        <v>1486</v>
      </c>
      <c r="AK1925" s="59" t="s">
        <v>278</v>
      </c>
      <c r="AL1925" s="59" t="s">
        <v>1493</v>
      </c>
      <c r="AM1925" s="59" t="s">
        <v>1494</v>
      </c>
      <c r="AN1925" s="59" t="s">
        <v>1384</v>
      </c>
      <c r="AO1925" s="59" t="s">
        <v>107</v>
      </c>
    </row>
    <row r="1926" spans="1:41" x14ac:dyDescent="0.15">
      <c r="A1926" s="59" t="s">
        <v>1911</v>
      </c>
      <c r="B1926" s="59" t="s">
        <v>1592</v>
      </c>
      <c r="C1926" s="59" t="s">
        <v>1593</v>
      </c>
      <c r="D1926" s="59" t="s">
        <v>1517</v>
      </c>
      <c r="E1926" s="59" t="s">
        <v>559</v>
      </c>
      <c r="F1926" s="59" t="s">
        <v>1475</v>
      </c>
      <c r="G1926" s="59" t="s">
        <v>1406</v>
      </c>
      <c r="H1926" s="59" t="s">
        <v>1475</v>
      </c>
      <c r="I1926" s="59" t="s">
        <v>1406</v>
      </c>
      <c r="J1926" s="59" t="s">
        <v>737</v>
      </c>
      <c r="K1926" s="59" t="s">
        <v>1518</v>
      </c>
      <c r="L1926" s="59" t="s">
        <v>1594</v>
      </c>
      <c r="M1926" s="59" t="s">
        <v>1478</v>
      </c>
      <c r="N1926" s="59" t="s">
        <v>1479</v>
      </c>
      <c r="O1926" s="59" t="s">
        <v>1480</v>
      </c>
      <c r="P1926" s="59" t="s">
        <v>1481</v>
      </c>
      <c r="Q1926" s="59" t="s">
        <v>1482</v>
      </c>
      <c r="R1926" s="59" t="s">
        <v>1483</v>
      </c>
      <c r="S1926" s="59" t="s">
        <v>1595</v>
      </c>
      <c r="T1926" s="59" t="s">
        <v>1596</v>
      </c>
      <c r="U1926" s="59" t="s">
        <v>1486</v>
      </c>
      <c r="V1926" s="59" t="s">
        <v>1487</v>
      </c>
      <c r="W1926" s="59" t="s">
        <v>1488</v>
      </c>
      <c r="X1926" s="59" t="s">
        <v>1511</v>
      </c>
      <c r="Y1926" s="59" t="s">
        <v>1490</v>
      </c>
      <c r="Z1926" s="59">
        <v>0.1</v>
      </c>
      <c r="AA1926" s="59">
        <v>0.1</v>
      </c>
      <c r="AB1926" s="59">
        <v>0</v>
      </c>
      <c r="AC1926" s="59">
        <v>0.1</v>
      </c>
      <c r="AD1926" s="59">
        <v>0</v>
      </c>
      <c r="AE1926" s="59">
        <v>0</v>
      </c>
      <c r="AF1926" s="59" t="s">
        <v>1491</v>
      </c>
      <c r="AG1926" s="59" t="s">
        <v>737</v>
      </c>
      <c r="AH1926" s="59" t="s">
        <v>1518</v>
      </c>
      <c r="AI1926" s="59" t="s">
        <v>1523</v>
      </c>
      <c r="AJ1926" s="59" t="s">
        <v>1486</v>
      </c>
      <c r="AK1926" s="59" t="s">
        <v>278</v>
      </c>
      <c r="AL1926" s="59" t="s">
        <v>1493</v>
      </c>
      <c r="AM1926" s="59" t="s">
        <v>1494</v>
      </c>
      <c r="AN1926" s="59" t="s">
        <v>1384</v>
      </c>
      <c r="AO1926" s="59" t="s">
        <v>107</v>
      </c>
    </row>
    <row r="1927" spans="1:41" x14ac:dyDescent="0.15">
      <c r="A1927" s="59" t="s">
        <v>1911</v>
      </c>
      <c r="B1927" s="59" t="s">
        <v>1592</v>
      </c>
      <c r="C1927" s="59" t="s">
        <v>1593</v>
      </c>
      <c r="D1927" s="59" t="s">
        <v>1517</v>
      </c>
      <c r="E1927" s="59" t="s">
        <v>559</v>
      </c>
      <c r="F1927" s="59" t="s">
        <v>1475</v>
      </c>
      <c r="G1927" s="59" t="s">
        <v>1406</v>
      </c>
      <c r="H1927" s="59" t="s">
        <v>1475</v>
      </c>
      <c r="I1927" s="59" t="s">
        <v>1406</v>
      </c>
      <c r="J1927" s="59" t="s">
        <v>737</v>
      </c>
      <c r="K1927" s="59" t="s">
        <v>1518</v>
      </c>
      <c r="L1927" s="59" t="s">
        <v>1594</v>
      </c>
      <c r="M1927" s="59" t="s">
        <v>1478</v>
      </c>
      <c r="N1927" s="59" t="s">
        <v>1479</v>
      </c>
      <c r="O1927" s="59" t="s">
        <v>1480</v>
      </c>
      <c r="P1927" s="59" t="s">
        <v>1481</v>
      </c>
      <c r="Q1927" s="59" t="s">
        <v>1482</v>
      </c>
      <c r="R1927" s="59" t="s">
        <v>1483</v>
      </c>
      <c r="S1927" s="59" t="s">
        <v>1595</v>
      </c>
      <c r="T1927" s="59" t="s">
        <v>1596</v>
      </c>
      <c r="U1927" s="59" t="s">
        <v>1486</v>
      </c>
      <c r="V1927" s="59" t="s">
        <v>1487</v>
      </c>
      <c r="W1927" s="59" t="s">
        <v>1513</v>
      </c>
      <c r="X1927" s="59" t="s">
        <v>1487</v>
      </c>
      <c r="Y1927" s="59" t="s">
        <v>1490</v>
      </c>
      <c r="Z1927" s="59">
        <v>252.25</v>
      </c>
      <c r="AA1927" s="59">
        <v>252.25</v>
      </c>
      <c r="AB1927" s="59">
        <v>0</v>
      </c>
      <c r="AC1927" s="59">
        <v>252.25</v>
      </c>
      <c r="AD1927" s="59">
        <v>0</v>
      </c>
      <c r="AE1927" s="59">
        <v>0</v>
      </c>
      <c r="AF1927" s="59" t="s">
        <v>1491</v>
      </c>
      <c r="AG1927" s="59" t="s">
        <v>737</v>
      </c>
      <c r="AH1927" s="59" t="s">
        <v>1518</v>
      </c>
      <c r="AI1927" s="59" t="s">
        <v>1523</v>
      </c>
      <c r="AJ1927" s="59" t="s">
        <v>1486</v>
      </c>
      <c r="AK1927" s="59" t="s">
        <v>278</v>
      </c>
      <c r="AL1927" s="59" t="s">
        <v>1493</v>
      </c>
      <c r="AM1927" s="59" t="s">
        <v>1494</v>
      </c>
      <c r="AN1927" s="59" t="s">
        <v>1384</v>
      </c>
      <c r="AO1927" s="59" t="s">
        <v>107</v>
      </c>
    </row>
    <row r="1928" spans="1:41" x14ac:dyDescent="0.15">
      <c r="A1928" s="59" t="s">
        <v>1911</v>
      </c>
      <c r="B1928" s="59" t="s">
        <v>1592</v>
      </c>
      <c r="C1928" s="59" t="s">
        <v>1593</v>
      </c>
      <c r="D1928" s="59" t="s">
        <v>1517</v>
      </c>
      <c r="E1928" s="59" t="s">
        <v>559</v>
      </c>
      <c r="F1928" s="59" t="s">
        <v>1475</v>
      </c>
      <c r="G1928" s="59" t="s">
        <v>1406</v>
      </c>
      <c r="H1928" s="59" t="s">
        <v>1475</v>
      </c>
      <c r="I1928" s="59" t="s">
        <v>1406</v>
      </c>
      <c r="J1928" s="59" t="s">
        <v>737</v>
      </c>
      <c r="K1928" s="59" t="s">
        <v>1518</v>
      </c>
      <c r="L1928" s="59" t="s">
        <v>1594</v>
      </c>
      <c r="M1928" s="59" t="s">
        <v>1478</v>
      </c>
      <c r="N1928" s="59" t="s">
        <v>1479</v>
      </c>
      <c r="O1928" s="59" t="s">
        <v>1480</v>
      </c>
      <c r="P1928" s="59" t="s">
        <v>1481</v>
      </c>
      <c r="Q1928" s="59" t="s">
        <v>1482</v>
      </c>
      <c r="R1928" s="59" t="s">
        <v>1483</v>
      </c>
      <c r="S1928" s="59" t="s">
        <v>1595</v>
      </c>
      <c r="T1928" s="59" t="s">
        <v>1596</v>
      </c>
      <c r="U1928" s="59" t="s">
        <v>1486</v>
      </c>
      <c r="V1928" s="59" t="s">
        <v>1487</v>
      </c>
      <c r="W1928" s="59" t="s">
        <v>1514</v>
      </c>
      <c r="X1928" s="59" t="s">
        <v>1487</v>
      </c>
      <c r="Y1928" s="59" t="s">
        <v>1490</v>
      </c>
      <c r="Z1928" s="59">
        <v>60.16</v>
      </c>
      <c r="AA1928" s="59">
        <v>60.16</v>
      </c>
      <c r="AB1928" s="59">
        <v>0</v>
      </c>
      <c r="AC1928" s="59">
        <v>60.16</v>
      </c>
      <c r="AD1928" s="59">
        <v>0</v>
      </c>
      <c r="AE1928" s="59">
        <v>0</v>
      </c>
      <c r="AF1928" s="59" t="s">
        <v>1491</v>
      </c>
      <c r="AG1928" s="59" t="s">
        <v>737</v>
      </c>
      <c r="AH1928" s="59" t="s">
        <v>1518</v>
      </c>
      <c r="AI1928" s="59" t="s">
        <v>1523</v>
      </c>
      <c r="AJ1928" s="59" t="s">
        <v>1486</v>
      </c>
      <c r="AK1928" s="59" t="s">
        <v>278</v>
      </c>
      <c r="AL1928" s="59" t="s">
        <v>1493</v>
      </c>
      <c r="AM1928" s="59" t="s">
        <v>1494</v>
      </c>
      <c r="AN1928" s="59" t="s">
        <v>1384</v>
      </c>
      <c r="AO1928" s="59" t="s">
        <v>107</v>
      </c>
    </row>
    <row r="1929" spans="1:41" x14ac:dyDescent="0.15">
      <c r="A1929" s="59" t="s">
        <v>1911</v>
      </c>
      <c r="B1929" s="59" t="s">
        <v>1597</v>
      </c>
      <c r="C1929" s="59" t="s">
        <v>1598</v>
      </c>
      <c r="D1929" s="59" t="s">
        <v>1517</v>
      </c>
      <c r="E1929" s="59" t="s">
        <v>559</v>
      </c>
      <c r="F1929" s="59" t="s">
        <v>1475</v>
      </c>
      <c r="G1929" s="59" t="s">
        <v>1406</v>
      </c>
      <c r="H1929" s="59" t="s">
        <v>1475</v>
      </c>
      <c r="I1929" s="59" t="s">
        <v>1406</v>
      </c>
      <c r="J1929" s="59" t="s">
        <v>737</v>
      </c>
      <c r="K1929" s="59" t="s">
        <v>1518</v>
      </c>
      <c r="L1929" s="59" t="s">
        <v>1599</v>
      </c>
      <c r="M1929" s="59" t="s">
        <v>1478</v>
      </c>
      <c r="N1929" s="59" t="s">
        <v>1479</v>
      </c>
      <c r="O1929" s="59" t="s">
        <v>1480</v>
      </c>
      <c r="P1929" s="59" t="s">
        <v>1481</v>
      </c>
      <c r="Q1929" s="59" t="s">
        <v>1482</v>
      </c>
      <c r="R1929" s="59" t="s">
        <v>1483</v>
      </c>
      <c r="S1929" s="59" t="s">
        <v>1600</v>
      </c>
      <c r="T1929" s="59" t="s">
        <v>1601</v>
      </c>
      <c r="U1929" s="59" t="s">
        <v>1486</v>
      </c>
      <c r="V1929" s="59" t="s">
        <v>1487</v>
      </c>
      <c r="W1929" s="59" t="s">
        <v>1508</v>
      </c>
      <c r="X1929" s="59" t="s">
        <v>1487</v>
      </c>
      <c r="Y1929" s="59" t="s">
        <v>1490</v>
      </c>
      <c r="Z1929" s="59">
        <v>505.22</v>
      </c>
      <c r="AA1929" s="59">
        <v>505.22</v>
      </c>
      <c r="AB1929" s="59">
        <v>0</v>
      </c>
      <c r="AC1929" s="59">
        <v>505.22</v>
      </c>
      <c r="AD1929" s="59">
        <v>0</v>
      </c>
      <c r="AE1929" s="59">
        <v>0</v>
      </c>
      <c r="AF1929" s="59" t="s">
        <v>1491</v>
      </c>
      <c r="AG1929" s="59" t="s">
        <v>737</v>
      </c>
      <c r="AH1929" s="59" t="s">
        <v>1518</v>
      </c>
      <c r="AI1929" s="59" t="s">
        <v>1523</v>
      </c>
      <c r="AJ1929" s="59" t="s">
        <v>1486</v>
      </c>
      <c r="AK1929" s="59" t="s">
        <v>278</v>
      </c>
      <c r="AL1929" s="59" t="s">
        <v>1493</v>
      </c>
      <c r="AM1929" s="59" t="s">
        <v>1494</v>
      </c>
      <c r="AN1929" s="59" t="s">
        <v>1384</v>
      </c>
      <c r="AO1929" s="59" t="s">
        <v>107</v>
      </c>
    </row>
    <row r="1930" spans="1:41" x14ac:dyDescent="0.15">
      <c r="A1930" s="59" t="s">
        <v>1911</v>
      </c>
      <c r="B1930" s="59" t="s">
        <v>1597</v>
      </c>
      <c r="C1930" s="59" t="s">
        <v>1598</v>
      </c>
      <c r="D1930" s="59" t="s">
        <v>1517</v>
      </c>
      <c r="E1930" s="59" t="s">
        <v>559</v>
      </c>
      <c r="F1930" s="59" t="s">
        <v>1475</v>
      </c>
      <c r="G1930" s="59" t="s">
        <v>1406</v>
      </c>
      <c r="H1930" s="59" t="s">
        <v>1475</v>
      </c>
      <c r="I1930" s="59" t="s">
        <v>1406</v>
      </c>
      <c r="J1930" s="59" t="s">
        <v>737</v>
      </c>
      <c r="K1930" s="59" t="s">
        <v>1518</v>
      </c>
      <c r="L1930" s="59" t="s">
        <v>1599</v>
      </c>
      <c r="M1930" s="59" t="s">
        <v>1478</v>
      </c>
      <c r="N1930" s="59" t="s">
        <v>1479</v>
      </c>
      <c r="O1930" s="59" t="s">
        <v>1480</v>
      </c>
      <c r="P1930" s="59" t="s">
        <v>1481</v>
      </c>
      <c r="Q1930" s="59" t="s">
        <v>1482</v>
      </c>
      <c r="R1930" s="59" t="s">
        <v>1483</v>
      </c>
      <c r="S1930" s="59" t="s">
        <v>1600</v>
      </c>
      <c r="T1930" s="59" t="s">
        <v>1601</v>
      </c>
      <c r="U1930" s="59" t="s">
        <v>1486</v>
      </c>
      <c r="V1930" s="59" t="s">
        <v>1487</v>
      </c>
      <c r="W1930" s="59" t="s">
        <v>1509</v>
      </c>
      <c r="X1930" s="59" t="s">
        <v>1487</v>
      </c>
      <c r="Y1930" s="59" t="s">
        <v>1490</v>
      </c>
      <c r="Z1930" s="59">
        <v>36.590000000000003</v>
      </c>
      <c r="AA1930" s="59">
        <v>36.590000000000003</v>
      </c>
      <c r="AB1930" s="59">
        <v>0</v>
      </c>
      <c r="AC1930" s="59">
        <v>36.590000000000003</v>
      </c>
      <c r="AD1930" s="59">
        <v>0</v>
      </c>
      <c r="AE1930" s="59">
        <v>0</v>
      </c>
      <c r="AF1930" s="59" t="s">
        <v>1491</v>
      </c>
      <c r="AG1930" s="59" t="s">
        <v>737</v>
      </c>
      <c r="AH1930" s="59" t="s">
        <v>1518</v>
      </c>
      <c r="AI1930" s="59" t="s">
        <v>1523</v>
      </c>
      <c r="AJ1930" s="59" t="s">
        <v>1486</v>
      </c>
      <c r="AK1930" s="59" t="s">
        <v>278</v>
      </c>
      <c r="AL1930" s="59" t="s">
        <v>1493</v>
      </c>
      <c r="AM1930" s="59" t="s">
        <v>1494</v>
      </c>
      <c r="AN1930" s="59" t="s">
        <v>1384</v>
      </c>
      <c r="AO1930" s="59" t="s">
        <v>107</v>
      </c>
    </row>
    <row r="1931" spans="1:41" x14ac:dyDescent="0.15">
      <c r="A1931" s="59" t="s">
        <v>1911</v>
      </c>
      <c r="B1931" s="59" t="s">
        <v>1597</v>
      </c>
      <c r="C1931" s="59" t="s">
        <v>1598</v>
      </c>
      <c r="D1931" s="59" t="s">
        <v>1517</v>
      </c>
      <c r="E1931" s="59" t="s">
        <v>559</v>
      </c>
      <c r="F1931" s="59" t="s">
        <v>1475</v>
      </c>
      <c r="G1931" s="59" t="s">
        <v>1406</v>
      </c>
      <c r="H1931" s="59" t="s">
        <v>1475</v>
      </c>
      <c r="I1931" s="59" t="s">
        <v>1406</v>
      </c>
      <c r="J1931" s="59" t="s">
        <v>737</v>
      </c>
      <c r="K1931" s="59" t="s">
        <v>1518</v>
      </c>
      <c r="L1931" s="59" t="s">
        <v>1599</v>
      </c>
      <c r="M1931" s="59" t="s">
        <v>1478</v>
      </c>
      <c r="N1931" s="59" t="s">
        <v>1479</v>
      </c>
      <c r="O1931" s="59" t="s">
        <v>1480</v>
      </c>
      <c r="P1931" s="59" t="s">
        <v>1481</v>
      </c>
      <c r="Q1931" s="59" t="s">
        <v>1482</v>
      </c>
      <c r="R1931" s="59" t="s">
        <v>1483</v>
      </c>
      <c r="S1931" s="59" t="s">
        <v>1600</v>
      </c>
      <c r="T1931" s="59" t="s">
        <v>1601</v>
      </c>
      <c r="U1931" s="59" t="s">
        <v>1486</v>
      </c>
      <c r="V1931" s="59" t="s">
        <v>1487</v>
      </c>
      <c r="W1931" s="59" t="s">
        <v>1488</v>
      </c>
      <c r="X1931" s="59" t="s">
        <v>1511</v>
      </c>
      <c r="Y1931" s="59" t="s">
        <v>1490</v>
      </c>
      <c r="Z1931" s="59">
        <v>0.05</v>
      </c>
      <c r="AA1931" s="59">
        <v>0.05</v>
      </c>
      <c r="AB1931" s="59">
        <v>0</v>
      </c>
      <c r="AC1931" s="59">
        <v>0.05</v>
      </c>
      <c r="AD1931" s="59">
        <v>0</v>
      </c>
      <c r="AE1931" s="59">
        <v>0</v>
      </c>
      <c r="AF1931" s="59" t="s">
        <v>1491</v>
      </c>
      <c r="AG1931" s="59" t="s">
        <v>737</v>
      </c>
      <c r="AH1931" s="59" t="s">
        <v>1518</v>
      </c>
      <c r="AI1931" s="59" t="s">
        <v>1523</v>
      </c>
      <c r="AJ1931" s="59" t="s">
        <v>1486</v>
      </c>
      <c r="AK1931" s="59" t="s">
        <v>278</v>
      </c>
      <c r="AL1931" s="59" t="s">
        <v>1493</v>
      </c>
      <c r="AM1931" s="59" t="s">
        <v>1494</v>
      </c>
      <c r="AN1931" s="59" t="s">
        <v>1384</v>
      </c>
      <c r="AO1931" s="59" t="s">
        <v>107</v>
      </c>
    </row>
    <row r="1932" spans="1:41" x14ac:dyDescent="0.15">
      <c r="A1932" s="59" t="s">
        <v>1911</v>
      </c>
      <c r="B1932" s="59" t="s">
        <v>1597</v>
      </c>
      <c r="C1932" s="59" t="s">
        <v>1598</v>
      </c>
      <c r="D1932" s="59" t="s">
        <v>1517</v>
      </c>
      <c r="E1932" s="59" t="s">
        <v>559</v>
      </c>
      <c r="F1932" s="59" t="s">
        <v>1475</v>
      </c>
      <c r="G1932" s="59" t="s">
        <v>1406</v>
      </c>
      <c r="H1932" s="59" t="s">
        <v>1475</v>
      </c>
      <c r="I1932" s="59" t="s">
        <v>1406</v>
      </c>
      <c r="J1932" s="59" t="s">
        <v>737</v>
      </c>
      <c r="K1932" s="59" t="s">
        <v>1518</v>
      </c>
      <c r="L1932" s="59" t="s">
        <v>1599</v>
      </c>
      <c r="M1932" s="59" t="s">
        <v>1478</v>
      </c>
      <c r="N1932" s="59" t="s">
        <v>1479</v>
      </c>
      <c r="O1932" s="59" t="s">
        <v>1480</v>
      </c>
      <c r="P1932" s="59" t="s">
        <v>1481</v>
      </c>
      <c r="Q1932" s="59" t="s">
        <v>1482</v>
      </c>
      <c r="R1932" s="59" t="s">
        <v>1483</v>
      </c>
      <c r="S1932" s="59" t="s">
        <v>1600</v>
      </c>
      <c r="T1932" s="59" t="s">
        <v>1601</v>
      </c>
      <c r="U1932" s="59" t="s">
        <v>1486</v>
      </c>
      <c r="V1932" s="59" t="s">
        <v>1487</v>
      </c>
      <c r="W1932" s="59" t="s">
        <v>1513</v>
      </c>
      <c r="X1932" s="59" t="s">
        <v>1487</v>
      </c>
      <c r="Y1932" s="59" t="s">
        <v>1490</v>
      </c>
      <c r="Z1932" s="59">
        <v>191.73</v>
      </c>
      <c r="AA1932" s="59">
        <v>191.73</v>
      </c>
      <c r="AB1932" s="59">
        <v>0</v>
      </c>
      <c r="AC1932" s="59">
        <v>191.73</v>
      </c>
      <c r="AD1932" s="59">
        <v>0</v>
      </c>
      <c r="AE1932" s="59">
        <v>0</v>
      </c>
      <c r="AF1932" s="59" t="s">
        <v>1491</v>
      </c>
      <c r="AG1932" s="59" t="s">
        <v>737</v>
      </c>
      <c r="AH1932" s="59" t="s">
        <v>1518</v>
      </c>
      <c r="AI1932" s="59" t="s">
        <v>1523</v>
      </c>
      <c r="AJ1932" s="59" t="s">
        <v>1486</v>
      </c>
      <c r="AK1932" s="59" t="s">
        <v>278</v>
      </c>
      <c r="AL1932" s="59" t="s">
        <v>1493</v>
      </c>
      <c r="AM1932" s="59" t="s">
        <v>1494</v>
      </c>
      <c r="AN1932" s="59" t="s">
        <v>1384</v>
      </c>
      <c r="AO1932" s="59" t="s">
        <v>107</v>
      </c>
    </row>
    <row r="1933" spans="1:41" x14ac:dyDescent="0.15">
      <c r="A1933" s="59" t="s">
        <v>1911</v>
      </c>
      <c r="B1933" s="59" t="s">
        <v>1597</v>
      </c>
      <c r="C1933" s="59" t="s">
        <v>1598</v>
      </c>
      <c r="D1933" s="59" t="s">
        <v>1517</v>
      </c>
      <c r="E1933" s="59" t="s">
        <v>559</v>
      </c>
      <c r="F1933" s="59" t="s">
        <v>1475</v>
      </c>
      <c r="G1933" s="59" t="s">
        <v>1406</v>
      </c>
      <c r="H1933" s="59" t="s">
        <v>1475</v>
      </c>
      <c r="I1933" s="59" t="s">
        <v>1406</v>
      </c>
      <c r="J1933" s="59" t="s">
        <v>737</v>
      </c>
      <c r="K1933" s="59" t="s">
        <v>1518</v>
      </c>
      <c r="L1933" s="59" t="s">
        <v>1599</v>
      </c>
      <c r="M1933" s="59" t="s">
        <v>1478</v>
      </c>
      <c r="N1933" s="59" t="s">
        <v>1479</v>
      </c>
      <c r="O1933" s="59" t="s">
        <v>1480</v>
      </c>
      <c r="P1933" s="59" t="s">
        <v>1481</v>
      </c>
      <c r="Q1933" s="59" t="s">
        <v>1482</v>
      </c>
      <c r="R1933" s="59" t="s">
        <v>1483</v>
      </c>
      <c r="S1933" s="59" t="s">
        <v>1600</v>
      </c>
      <c r="T1933" s="59" t="s">
        <v>1601</v>
      </c>
      <c r="U1933" s="59" t="s">
        <v>1486</v>
      </c>
      <c r="V1933" s="59" t="s">
        <v>1487</v>
      </c>
      <c r="W1933" s="59" t="s">
        <v>1514</v>
      </c>
      <c r="X1933" s="59" t="s">
        <v>1487</v>
      </c>
      <c r="Y1933" s="59" t="s">
        <v>1490</v>
      </c>
      <c r="Z1933" s="59">
        <v>19.57</v>
      </c>
      <c r="AA1933" s="59">
        <v>19.57</v>
      </c>
      <c r="AB1933" s="59">
        <v>0</v>
      </c>
      <c r="AC1933" s="59">
        <v>19.57</v>
      </c>
      <c r="AD1933" s="59">
        <v>0</v>
      </c>
      <c r="AE1933" s="59">
        <v>0</v>
      </c>
      <c r="AF1933" s="59" t="s">
        <v>1491</v>
      </c>
      <c r="AG1933" s="59" t="s">
        <v>737</v>
      </c>
      <c r="AH1933" s="59" t="s">
        <v>1518</v>
      </c>
      <c r="AI1933" s="59" t="s">
        <v>1523</v>
      </c>
      <c r="AJ1933" s="59" t="s">
        <v>1486</v>
      </c>
      <c r="AK1933" s="59" t="s">
        <v>278</v>
      </c>
      <c r="AL1933" s="59" t="s">
        <v>1493</v>
      </c>
      <c r="AM1933" s="59" t="s">
        <v>1494</v>
      </c>
      <c r="AN1933" s="59" t="s">
        <v>1384</v>
      </c>
      <c r="AO1933" s="59" t="s">
        <v>107</v>
      </c>
    </row>
    <row r="1934" spans="1:41" x14ac:dyDescent="0.15">
      <c r="A1934" s="59" t="s">
        <v>1911</v>
      </c>
      <c r="B1934" s="59" t="s">
        <v>1597</v>
      </c>
      <c r="C1934" s="59" t="s">
        <v>1598</v>
      </c>
      <c r="D1934" s="59" t="s">
        <v>1517</v>
      </c>
      <c r="E1934" s="59" t="s">
        <v>559</v>
      </c>
      <c r="F1934" s="59" t="s">
        <v>1475</v>
      </c>
      <c r="G1934" s="59" t="s">
        <v>1406</v>
      </c>
      <c r="H1934" s="59" t="s">
        <v>1475</v>
      </c>
      <c r="I1934" s="59" t="s">
        <v>1406</v>
      </c>
      <c r="J1934" s="59" t="s">
        <v>737</v>
      </c>
      <c r="K1934" s="59" t="s">
        <v>1518</v>
      </c>
      <c r="L1934" s="59" t="s">
        <v>1599</v>
      </c>
      <c r="M1934" s="59" t="s">
        <v>1478</v>
      </c>
      <c r="N1934" s="59" t="s">
        <v>1479</v>
      </c>
      <c r="O1934" s="59" t="s">
        <v>1480</v>
      </c>
      <c r="P1934" s="59" t="s">
        <v>1481</v>
      </c>
      <c r="Q1934" s="59" t="s">
        <v>1482</v>
      </c>
      <c r="R1934" s="59" t="s">
        <v>1483</v>
      </c>
      <c r="S1934" s="59" t="s">
        <v>1600</v>
      </c>
      <c r="T1934" s="59" t="s">
        <v>1601</v>
      </c>
      <c r="U1934" s="59" t="s">
        <v>1486</v>
      </c>
      <c r="V1934" s="59" t="s">
        <v>1487</v>
      </c>
      <c r="W1934" s="59" t="s">
        <v>1522</v>
      </c>
      <c r="X1934" s="59" t="s">
        <v>1487</v>
      </c>
      <c r="Y1934" s="59" t="s">
        <v>1490</v>
      </c>
      <c r="Z1934" s="59">
        <v>20.9</v>
      </c>
      <c r="AA1934" s="59">
        <v>20.9</v>
      </c>
      <c r="AB1934" s="59">
        <v>0</v>
      </c>
      <c r="AC1934" s="59">
        <v>20.9</v>
      </c>
      <c r="AD1934" s="59">
        <v>0</v>
      </c>
      <c r="AE1934" s="59">
        <v>0</v>
      </c>
      <c r="AF1934" s="59" t="s">
        <v>1491</v>
      </c>
      <c r="AG1934" s="59" t="s">
        <v>737</v>
      </c>
      <c r="AH1934" s="59" t="s">
        <v>1518</v>
      </c>
      <c r="AI1934" s="59" t="s">
        <v>1523</v>
      </c>
      <c r="AJ1934" s="59" t="s">
        <v>1486</v>
      </c>
      <c r="AK1934" s="59" t="s">
        <v>278</v>
      </c>
      <c r="AL1934" s="59" t="s">
        <v>1493</v>
      </c>
      <c r="AM1934" s="59" t="s">
        <v>1494</v>
      </c>
      <c r="AN1934" s="59" t="s">
        <v>1384</v>
      </c>
      <c r="AO1934" s="59" t="s">
        <v>107</v>
      </c>
    </row>
    <row r="1935" spans="1:41" x14ac:dyDescent="0.15">
      <c r="A1935" s="59" t="s">
        <v>1911</v>
      </c>
      <c r="B1935" s="59" t="s">
        <v>1814</v>
      </c>
      <c r="C1935" s="59" t="s">
        <v>1815</v>
      </c>
      <c r="D1935" s="59" t="s">
        <v>1504</v>
      </c>
      <c r="E1935" s="59" t="s">
        <v>1139</v>
      </c>
      <c r="F1935" s="59" t="s">
        <v>1475</v>
      </c>
      <c r="G1935" s="59" t="s">
        <v>1406</v>
      </c>
      <c r="H1935" s="59" t="s">
        <v>1475</v>
      </c>
      <c r="I1935" s="59" t="s">
        <v>1406</v>
      </c>
      <c r="J1935" s="59" t="s">
        <v>1476</v>
      </c>
      <c r="K1935" s="59" t="s">
        <v>795</v>
      </c>
      <c r="L1935" s="59" t="s">
        <v>1816</v>
      </c>
      <c r="M1935" s="59" t="s">
        <v>1478</v>
      </c>
      <c r="N1935" s="59" t="s">
        <v>1479</v>
      </c>
      <c r="O1935" s="59" t="s">
        <v>1480</v>
      </c>
      <c r="P1935" s="59" t="s">
        <v>1481</v>
      </c>
      <c r="Q1935" s="59" t="s">
        <v>1482</v>
      </c>
      <c r="R1935" s="59" t="s">
        <v>1483</v>
      </c>
      <c r="S1935" s="59" t="s">
        <v>1817</v>
      </c>
      <c r="T1935" s="59" t="s">
        <v>1818</v>
      </c>
      <c r="U1935" s="59" t="s">
        <v>1486</v>
      </c>
      <c r="V1935" s="59" t="s">
        <v>1487</v>
      </c>
      <c r="W1935" s="59" t="s">
        <v>1509</v>
      </c>
      <c r="X1935" s="59" t="s">
        <v>1487</v>
      </c>
      <c r="Y1935" s="59" t="s">
        <v>1490</v>
      </c>
      <c r="Z1935" s="59">
        <v>1758.84</v>
      </c>
      <c r="AA1935" s="59">
        <v>1758.84</v>
      </c>
      <c r="AB1935" s="59">
        <v>0</v>
      </c>
      <c r="AC1935" s="59">
        <v>1758.84</v>
      </c>
      <c r="AD1935" s="59">
        <v>0</v>
      </c>
      <c r="AE1935" s="59">
        <v>0</v>
      </c>
      <c r="AF1935" s="59" t="s">
        <v>1491</v>
      </c>
      <c r="AG1935" s="59" t="s">
        <v>1476</v>
      </c>
      <c r="AH1935" s="59" t="s">
        <v>795</v>
      </c>
      <c r="AI1935" s="59" t="s">
        <v>1492</v>
      </c>
      <c r="AJ1935" s="59" t="s">
        <v>1486</v>
      </c>
      <c r="AK1935" s="59" t="s">
        <v>278</v>
      </c>
      <c r="AL1935" s="59" t="s">
        <v>1493</v>
      </c>
      <c r="AM1935" s="59" t="s">
        <v>1494</v>
      </c>
      <c r="AN1935" s="59" t="s">
        <v>1385</v>
      </c>
      <c r="AO1935" s="59" t="s">
        <v>107</v>
      </c>
    </row>
    <row r="1936" spans="1:41" x14ac:dyDescent="0.15">
      <c r="A1936" s="59" t="s">
        <v>1911</v>
      </c>
      <c r="B1936" s="59" t="s">
        <v>1814</v>
      </c>
      <c r="C1936" s="59" t="s">
        <v>1815</v>
      </c>
      <c r="D1936" s="59" t="s">
        <v>1504</v>
      </c>
      <c r="E1936" s="59" t="s">
        <v>1139</v>
      </c>
      <c r="F1936" s="59" t="s">
        <v>1475</v>
      </c>
      <c r="G1936" s="59" t="s">
        <v>1406</v>
      </c>
      <c r="H1936" s="59" t="s">
        <v>1475</v>
      </c>
      <c r="I1936" s="59" t="s">
        <v>1406</v>
      </c>
      <c r="J1936" s="59" t="s">
        <v>1476</v>
      </c>
      <c r="K1936" s="59" t="s">
        <v>795</v>
      </c>
      <c r="L1936" s="59" t="s">
        <v>1816</v>
      </c>
      <c r="M1936" s="59" t="s">
        <v>1478</v>
      </c>
      <c r="N1936" s="59" t="s">
        <v>1479</v>
      </c>
      <c r="O1936" s="59" t="s">
        <v>1480</v>
      </c>
      <c r="P1936" s="59" t="s">
        <v>1481</v>
      </c>
      <c r="Q1936" s="59" t="s">
        <v>1482</v>
      </c>
      <c r="R1936" s="59" t="s">
        <v>1483</v>
      </c>
      <c r="S1936" s="59" t="s">
        <v>1817</v>
      </c>
      <c r="T1936" s="59" t="s">
        <v>1818</v>
      </c>
      <c r="U1936" s="59" t="s">
        <v>1486</v>
      </c>
      <c r="V1936" s="59" t="s">
        <v>1487</v>
      </c>
      <c r="W1936" s="59" t="s">
        <v>1488</v>
      </c>
      <c r="X1936" s="59" t="s">
        <v>1511</v>
      </c>
      <c r="Y1936" s="59" t="s">
        <v>1490</v>
      </c>
      <c r="Z1936" s="59">
        <v>31.04</v>
      </c>
      <c r="AA1936" s="59">
        <v>31.04</v>
      </c>
      <c r="AB1936" s="59">
        <v>0</v>
      </c>
      <c r="AC1936" s="59">
        <v>31.04</v>
      </c>
      <c r="AD1936" s="59">
        <v>0</v>
      </c>
      <c r="AE1936" s="59">
        <v>0</v>
      </c>
      <c r="AF1936" s="59" t="s">
        <v>1491</v>
      </c>
      <c r="AG1936" s="59" t="s">
        <v>1476</v>
      </c>
      <c r="AH1936" s="59" t="s">
        <v>795</v>
      </c>
      <c r="AI1936" s="59" t="s">
        <v>1492</v>
      </c>
      <c r="AJ1936" s="59" t="s">
        <v>1486</v>
      </c>
      <c r="AK1936" s="59" t="s">
        <v>278</v>
      </c>
      <c r="AL1936" s="59" t="s">
        <v>1493</v>
      </c>
      <c r="AM1936" s="59" t="s">
        <v>1494</v>
      </c>
      <c r="AN1936" s="59" t="s">
        <v>1385</v>
      </c>
      <c r="AO1936" s="59" t="s">
        <v>107</v>
      </c>
    </row>
    <row r="1937" spans="1:41" x14ac:dyDescent="0.15">
      <c r="A1937" s="59" t="s">
        <v>1911</v>
      </c>
      <c r="B1937" s="59" t="s">
        <v>1814</v>
      </c>
      <c r="C1937" s="59" t="s">
        <v>1815</v>
      </c>
      <c r="D1937" s="59" t="s">
        <v>1504</v>
      </c>
      <c r="E1937" s="59" t="s">
        <v>1139</v>
      </c>
      <c r="F1937" s="59" t="s">
        <v>1475</v>
      </c>
      <c r="G1937" s="59" t="s">
        <v>1406</v>
      </c>
      <c r="H1937" s="59" t="s">
        <v>1475</v>
      </c>
      <c r="I1937" s="59" t="s">
        <v>1406</v>
      </c>
      <c r="J1937" s="59" t="s">
        <v>1476</v>
      </c>
      <c r="K1937" s="59" t="s">
        <v>795</v>
      </c>
      <c r="L1937" s="59" t="s">
        <v>1816</v>
      </c>
      <c r="M1937" s="59" t="s">
        <v>1478</v>
      </c>
      <c r="N1937" s="59" t="s">
        <v>1479</v>
      </c>
      <c r="O1937" s="59" t="s">
        <v>1480</v>
      </c>
      <c r="P1937" s="59" t="s">
        <v>1481</v>
      </c>
      <c r="Q1937" s="59" t="s">
        <v>1482</v>
      </c>
      <c r="R1937" s="59" t="s">
        <v>1483</v>
      </c>
      <c r="S1937" s="59" t="s">
        <v>1817</v>
      </c>
      <c r="T1937" s="59" t="s">
        <v>1818</v>
      </c>
      <c r="U1937" s="59" t="s">
        <v>1486</v>
      </c>
      <c r="V1937" s="59" t="s">
        <v>1487</v>
      </c>
      <c r="W1937" s="59" t="s">
        <v>1514</v>
      </c>
      <c r="X1937" s="59" t="s">
        <v>1487</v>
      </c>
      <c r="Y1937" s="59" t="s">
        <v>1490</v>
      </c>
      <c r="Z1937" s="59">
        <v>434.45</v>
      </c>
      <c r="AA1937" s="59">
        <v>434.45</v>
      </c>
      <c r="AB1937" s="59">
        <v>0</v>
      </c>
      <c r="AC1937" s="59">
        <v>434.45</v>
      </c>
      <c r="AD1937" s="59">
        <v>0</v>
      </c>
      <c r="AE1937" s="59">
        <v>0</v>
      </c>
      <c r="AF1937" s="59" t="s">
        <v>1491</v>
      </c>
      <c r="AG1937" s="59" t="s">
        <v>1476</v>
      </c>
      <c r="AH1937" s="59" t="s">
        <v>795</v>
      </c>
      <c r="AI1937" s="59" t="s">
        <v>1492</v>
      </c>
      <c r="AJ1937" s="59" t="s">
        <v>1486</v>
      </c>
      <c r="AK1937" s="59" t="s">
        <v>278</v>
      </c>
      <c r="AL1937" s="59" t="s">
        <v>1493</v>
      </c>
      <c r="AM1937" s="59" t="s">
        <v>1494</v>
      </c>
      <c r="AN1937" s="59" t="s">
        <v>1385</v>
      </c>
      <c r="AO1937" s="59" t="s">
        <v>107</v>
      </c>
    </row>
    <row r="1938" spans="1:41" x14ac:dyDescent="0.15">
      <c r="A1938" s="59" t="s">
        <v>1911</v>
      </c>
      <c r="B1938" s="59" t="s">
        <v>1602</v>
      </c>
      <c r="C1938" s="59" t="s">
        <v>1603</v>
      </c>
      <c r="D1938" s="59" t="s">
        <v>1504</v>
      </c>
      <c r="E1938" s="59" t="s">
        <v>1139</v>
      </c>
      <c r="F1938" s="59" t="s">
        <v>1475</v>
      </c>
      <c r="G1938" s="59" t="s">
        <v>1406</v>
      </c>
      <c r="H1938" s="59" t="s">
        <v>1475</v>
      </c>
      <c r="I1938" s="59" t="s">
        <v>1406</v>
      </c>
      <c r="J1938" s="59" t="s">
        <v>1476</v>
      </c>
      <c r="K1938" s="59" t="s">
        <v>795</v>
      </c>
      <c r="L1938" s="59" t="s">
        <v>1604</v>
      </c>
      <c r="M1938" s="59" t="s">
        <v>1478</v>
      </c>
      <c r="N1938" s="59" t="s">
        <v>1479</v>
      </c>
      <c r="O1938" s="59" t="s">
        <v>1480</v>
      </c>
      <c r="P1938" s="59" t="s">
        <v>1481</v>
      </c>
      <c r="Q1938" s="59" t="s">
        <v>1482</v>
      </c>
      <c r="R1938" s="59" t="s">
        <v>1483</v>
      </c>
      <c r="S1938" s="59" t="s">
        <v>1605</v>
      </c>
      <c r="T1938" s="59" t="s">
        <v>1606</v>
      </c>
      <c r="U1938" s="59" t="s">
        <v>1486</v>
      </c>
      <c r="V1938" s="59" t="s">
        <v>1487</v>
      </c>
      <c r="W1938" s="59" t="s">
        <v>1508</v>
      </c>
      <c r="X1938" s="59" t="s">
        <v>1487</v>
      </c>
      <c r="Y1938" s="59" t="s">
        <v>1490</v>
      </c>
      <c r="Z1938" s="59">
        <v>16.170000000000002</v>
      </c>
      <c r="AA1938" s="59">
        <v>16.170000000000002</v>
      </c>
      <c r="AB1938" s="59">
        <v>0</v>
      </c>
      <c r="AC1938" s="59">
        <v>16.170000000000002</v>
      </c>
      <c r="AD1938" s="59">
        <v>0</v>
      </c>
      <c r="AE1938" s="59">
        <v>0</v>
      </c>
      <c r="AF1938" s="59" t="s">
        <v>1491</v>
      </c>
      <c r="AG1938" s="59" t="s">
        <v>1476</v>
      </c>
      <c r="AH1938" s="59" t="s">
        <v>795</v>
      </c>
      <c r="AI1938" s="59" t="s">
        <v>1492</v>
      </c>
      <c r="AJ1938" s="59" t="s">
        <v>1486</v>
      </c>
      <c r="AK1938" s="59" t="s">
        <v>278</v>
      </c>
      <c r="AL1938" s="59" t="s">
        <v>1493</v>
      </c>
      <c r="AM1938" s="59" t="s">
        <v>1494</v>
      </c>
      <c r="AN1938" s="59" t="s">
        <v>1385</v>
      </c>
      <c r="AO1938" s="59" t="s">
        <v>107</v>
      </c>
    </row>
    <row r="1939" spans="1:41" x14ac:dyDescent="0.15">
      <c r="A1939" s="59" t="s">
        <v>1911</v>
      </c>
      <c r="B1939" s="59" t="s">
        <v>1602</v>
      </c>
      <c r="C1939" s="59" t="s">
        <v>1603</v>
      </c>
      <c r="D1939" s="59" t="s">
        <v>1504</v>
      </c>
      <c r="E1939" s="59" t="s">
        <v>1139</v>
      </c>
      <c r="F1939" s="59" t="s">
        <v>1475</v>
      </c>
      <c r="G1939" s="59" t="s">
        <v>1406</v>
      </c>
      <c r="H1939" s="59" t="s">
        <v>1475</v>
      </c>
      <c r="I1939" s="59" t="s">
        <v>1406</v>
      </c>
      <c r="J1939" s="59" t="s">
        <v>1476</v>
      </c>
      <c r="K1939" s="59" t="s">
        <v>795</v>
      </c>
      <c r="L1939" s="59" t="s">
        <v>1604</v>
      </c>
      <c r="M1939" s="59" t="s">
        <v>1478</v>
      </c>
      <c r="N1939" s="59" t="s">
        <v>1479</v>
      </c>
      <c r="O1939" s="59" t="s">
        <v>1480</v>
      </c>
      <c r="P1939" s="59" t="s">
        <v>1481</v>
      </c>
      <c r="Q1939" s="59" t="s">
        <v>1482</v>
      </c>
      <c r="R1939" s="59" t="s">
        <v>1483</v>
      </c>
      <c r="S1939" s="59" t="s">
        <v>1605</v>
      </c>
      <c r="T1939" s="59" t="s">
        <v>1606</v>
      </c>
      <c r="U1939" s="59" t="s">
        <v>1486</v>
      </c>
      <c r="V1939" s="59" t="s">
        <v>1487</v>
      </c>
      <c r="W1939" s="59" t="s">
        <v>1509</v>
      </c>
      <c r="X1939" s="59" t="s">
        <v>1487</v>
      </c>
      <c r="Y1939" s="59" t="s">
        <v>1490</v>
      </c>
      <c r="Z1939" s="59">
        <v>532.54999999999995</v>
      </c>
      <c r="AA1939" s="59">
        <v>532.54999999999995</v>
      </c>
      <c r="AB1939" s="59">
        <v>0</v>
      </c>
      <c r="AC1939" s="59">
        <v>532.54999999999995</v>
      </c>
      <c r="AD1939" s="59">
        <v>0</v>
      </c>
      <c r="AE1939" s="59">
        <v>0</v>
      </c>
      <c r="AF1939" s="59" t="s">
        <v>1491</v>
      </c>
      <c r="AG1939" s="59" t="s">
        <v>1476</v>
      </c>
      <c r="AH1939" s="59" t="s">
        <v>795</v>
      </c>
      <c r="AI1939" s="59" t="s">
        <v>1492</v>
      </c>
      <c r="AJ1939" s="59" t="s">
        <v>1486</v>
      </c>
      <c r="AK1939" s="59" t="s">
        <v>278</v>
      </c>
      <c r="AL1939" s="59" t="s">
        <v>1493</v>
      </c>
      <c r="AM1939" s="59" t="s">
        <v>1494</v>
      </c>
      <c r="AN1939" s="59" t="s">
        <v>1385</v>
      </c>
      <c r="AO1939" s="59" t="s">
        <v>107</v>
      </c>
    </row>
    <row r="1940" spans="1:41" x14ac:dyDescent="0.15">
      <c r="A1940" s="59" t="s">
        <v>1911</v>
      </c>
      <c r="B1940" s="59" t="s">
        <v>1602</v>
      </c>
      <c r="C1940" s="59" t="s">
        <v>1603</v>
      </c>
      <c r="D1940" s="59" t="s">
        <v>1504</v>
      </c>
      <c r="E1940" s="59" t="s">
        <v>1139</v>
      </c>
      <c r="F1940" s="59" t="s">
        <v>1475</v>
      </c>
      <c r="G1940" s="59" t="s">
        <v>1406</v>
      </c>
      <c r="H1940" s="59" t="s">
        <v>1475</v>
      </c>
      <c r="I1940" s="59" t="s">
        <v>1406</v>
      </c>
      <c r="J1940" s="59" t="s">
        <v>1476</v>
      </c>
      <c r="K1940" s="59" t="s">
        <v>795</v>
      </c>
      <c r="L1940" s="59" t="s">
        <v>1604</v>
      </c>
      <c r="M1940" s="59" t="s">
        <v>1478</v>
      </c>
      <c r="N1940" s="59" t="s">
        <v>1479</v>
      </c>
      <c r="O1940" s="59" t="s">
        <v>1480</v>
      </c>
      <c r="P1940" s="59" t="s">
        <v>1481</v>
      </c>
      <c r="Q1940" s="59" t="s">
        <v>1482</v>
      </c>
      <c r="R1940" s="59" t="s">
        <v>1483</v>
      </c>
      <c r="S1940" s="59" t="s">
        <v>1605</v>
      </c>
      <c r="T1940" s="59" t="s">
        <v>1606</v>
      </c>
      <c r="U1940" s="59" t="s">
        <v>1486</v>
      </c>
      <c r="V1940" s="59" t="s">
        <v>1487</v>
      </c>
      <c r="W1940" s="59" t="s">
        <v>1488</v>
      </c>
      <c r="X1940" s="59" t="s">
        <v>1510</v>
      </c>
      <c r="Y1940" s="59" t="s">
        <v>1490</v>
      </c>
      <c r="Z1940" s="59">
        <v>446.4</v>
      </c>
      <c r="AA1940" s="59">
        <v>446.4</v>
      </c>
      <c r="AB1940" s="59">
        <v>0</v>
      </c>
      <c r="AC1940" s="59">
        <v>446.4</v>
      </c>
      <c r="AD1940" s="59">
        <v>0</v>
      </c>
      <c r="AE1940" s="59">
        <v>0</v>
      </c>
      <c r="AF1940" s="59" t="s">
        <v>1491</v>
      </c>
      <c r="AG1940" s="59" t="s">
        <v>1476</v>
      </c>
      <c r="AH1940" s="59" t="s">
        <v>795</v>
      </c>
      <c r="AI1940" s="59" t="s">
        <v>1492</v>
      </c>
      <c r="AJ1940" s="59" t="s">
        <v>1486</v>
      </c>
      <c r="AK1940" s="59" t="s">
        <v>278</v>
      </c>
      <c r="AL1940" s="59" t="s">
        <v>1493</v>
      </c>
      <c r="AM1940" s="59" t="s">
        <v>1494</v>
      </c>
      <c r="AN1940" s="59" t="s">
        <v>1385</v>
      </c>
      <c r="AO1940" s="59" t="s">
        <v>107</v>
      </c>
    </row>
    <row r="1941" spans="1:41" x14ac:dyDescent="0.15">
      <c r="A1941" s="59" t="s">
        <v>1911</v>
      </c>
      <c r="B1941" s="59" t="s">
        <v>1602</v>
      </c>
      <c r="C1941" s="59" t="s">
        <v>1603</v>
      </c>
      <c r="D1941" s="59" t="s">
        <v>1504</v>
      </c>
      <c r="E1941" s="59" t="s">
        <v>1139</v>
      </c>
      <c r="F1941" s="59" t="s">
        <v>1475</v>
      </c>
      <c r="G1941" s="59" t="s">
        <v>1406</v>
      </c>
      <c r="H1941" s="59" t="s">
        <v>1475</v>
      </c>
      <c r="I1941" s="59" t="s">
        <v>1406</v>
      </c>
      <c r="J1941" s="59" t="s">
        <v>1476</v>
      </c>
      <c r="K1941" s="59" t="s">
        <v>795</v>
      </c>
      <c r="L1941" s="59" t="s">
        <v>1604</v>
      </c>
      <c r="M1941" s="59" t="s">
        <v>1478</v>
      </c>
      <c r="N1941" s="59" t="s">
        <v>1479</v>
      </c>
      <c r="O1941" s="59" t="s">
        <v>1480</v>
      </c>
      <c r="P1941" s="59" t="s">
        <v>1481</v>
      </c>
      <c r="Q1941" s="59" t="s">
        <v>1482</v>
      </c>
      <c r="R1941" s="59" t="s">
        <v>1483</v>
      </c>
      <c r="S1941" s="59" t="s">
        <v>1605</v>
      </c>
      <c r="T1941" s="59" t="s">
        <v>1606</v>
      </c>
      <c r="U1941" s="59" t="s">
        <v>1486</v>
      </c>
      <c r="V1941" s="59" t="s">
        <v>1487</v>
      </c>
      <c r="W1941" s="59" t="s">
        <v>1488</v>
      </c>
      <c r="X1941" s="59" t="s">
        <v>1511</v>
      </c>
      <c r="Y1941" s="59" t="s">
        <v>1490</v>
      </c>
      <c r="Z1941" s="59">
        <v>0.17</v>
      </c>
      <c r="AA1941" s="59">
        <v>0.17</v>
      </c>
      <c r="AB1941" s="59">
        <v>0</v>
      </c>
      <c r="AC1941" s="59">
        <v>0.17</v>
      </c>
      <c r="AD1941" s="59">
        <v>0</v>
      </c>
      <c r="AE1941" s="59">
        <v>0</v>
      </c>
      <c r="AF1941" s="59" t="s">
        <v>1491</v>
      </c>
      <c r="AG1941" s="59" t="s">
        <v>1476</v>
      </c>
      <c r="AH1941" s="59" t="s">
        <v>795</v>
      </c>
      <c r="AI1941" s="59" t="s">
        <v>1492</v>
      </c>
      <c r="AJ1941" s="59" t="s">
        <v>1486</v>
      </c>
      <c r="AK1941" s="59" t="s">
        <v>278</v>
      </c>
      <c r="AL1941" s="59" t="s">
        <v>1493</v>
      </c>
      <c r="AM1941" s="59" t="s">
        <v>1494</v>
      </c>
      <c r="AN1941" s="59" t="s">
        <v>1385</v>
      </c>
      <c r="AO1941" s="59" t="s">
        <v>107</v>
      </c>
    </row>
    <row r="1942" spans="1:41" x14ac:dyDescent="0.15">
      <c r="A1942" s="59" t="s">
        <v>1911</v>
      </c>
      <c r="B1942" s="59" t="s">
        <v>1602</v>
      </c>
      <c r="C1942" s="59" t="s">
        <v>1603</v>
      </c>
      <c r="D1942" s="59" t="s">
        <v>1504</v>
      </c>
      <c r="E1942" s="59" t="s">
        <v>1139</v>
      </c>
      <c r="F1942" s="59" t="s">
        <v>1475</v>
      </c>
      <c r="G1942" s="59" t="s">
        <v>1406</v>
      </c>
      <c r="H1942" s="59" t="s">
        <v>1475</v>
      </c>
      <c r="I1942" s="59" t="s">
        <v>1406</v>
      </c>
      <c r="J1942" s="59" t="s">
        <v>1476</v>
      </c>
      <c r="K1942" s="59" t="s">
        <v>795</v>
      </c>
      <c r="L1942" s="59" t="s">
        <v>1604</v>
      </c>
      <c r="M1942" s="59" t="s">
        <v>1478</v>
      </c>
      <c r="N1942" s="59" t="s">
        <v>1479</v>
      </c>
      <c r="O1942" s="59" t="s">
        <v>1480</v>
      </c>
      <c r="P1942" s="59" t="s">
        <v>1481</v>
      </c>
      <c r="Q1942" s="59" t="s">
        <v>1482</v>
      </c>
      <c r="R1942" s="59" t="s">
        <v>1483</v>
      </c>
      <c r="S1942" s="59" t="s">
        <v>1605</v>
      </c>
      <c r="T1942" s="59" t="s">
        <v>1606</v>
      </c>
      <c r="U1942" s="59" t="s">
        <v>1486</v>
      </c>
      <c r="V1942" s="59" t="s">
        <v>1487</v>
      </c>
      <c r="W1942" s="59" t="s">
        <v>1513</v>
      </c>
      <c r="X1942" s="59" t="s">
        <v>1487</v>
      </c>
      <c r="Y1942" s="59" t="s">
        <v>1490</v>
      </c>
      <c r="Z1942" s="59">
        <v>28.3</v>
      </c>
      <c r="AA1942" s="59">
        <v>28.3</v>
      </c>
      <c r="AB1942" s="59">
        <v>0</v>
      </c>
      <c r="AC1942" s="59">
        <v>28.3</v>
      </c>
      <c r="AD1942" s="59">
        <v>0</v>
      </c>
      <c r="AE1942" s="59">
        <v>0</v>
      </c>
      <c r="AF1942" s="59" t="s">
        <v>1491</v>
      </c>
      <c r="AG1942" s="59" t="s">
        <v>1476</v>
      </c>
      <c r="AH1942" s="59" t="s">
        <v>795</v>
      </c>
      <c r="AI1942" s="59" t="s">
        <v>1492</v>
      </c>
      <c r="AJ1942" s="59" t="s">
        <v>1486</v>
      </c>
      <c r="AK1942" s="59" t="s">
        <v>278</v>
      </c>
      <c r="AL1942" s="59" t="s">
        <v>1493</v>
      </c>
      <c r="AM1942" s="59" t="s">
        <v>1494</v>
      </c>
      <c r="AN1942" s="59" t="s">
        <v>1385</v>
      </c>
      <c r="AO1942" s="59" t="s">
        <v>107</v>
      </c>
    </row>
    <row r="1943" spans="1:41" x14ac:dyDescent="0.15">
      <c r="A1943" s="59" t="s">
        <v>1911</v>
      </c>
      <c r="B1943" s="59" t="s">
        <v>1602</v>
      </c>
      <c r="C1943" s="59" t="s">
        <v>1603</v>
      </c>
      <c r="D1943" s="59" t="s">
        <v>1504</v>
      </c>
      <c r="E1943" s="59" t="s">
        <v>1139</v>
      </c>
      <c r="F1943" s="59" t="s">
        <v>1475</v>
      </c>
      <c r="G1943" s="59" t="s">
        <v>1406</v>
      </c>
      <c r="H1943" s="59" t="s">
        <v>1475</v>
      </c>
      <c r="I1943" s="59" t="s">
        <v>1406</v>
      </c>
      <c r="J1943" s="59" t="s">
        <v>1476</v>
      </c>
      <c r="K1943" s="59" t="s">
        <v>795</v>
      </c>
      <c r="L1943" s="59" t="s">
        <v>1604</v>
      </c>
      <c r="M1943" s="59" t="s">
        <v>1478</v>
      </c>
      <c r="N1943" s="59" t="s">
        <v>1479</v>
      </c>
      <c r="O1943" s="59" t="s">
        <v>1480</v>
      </c>
      <c r="P1943" s="59" t="s">
        <v>1481</v>
      </c>
      <c r="Q1943" s="59" t="s">
        <v>1482</v>
      </c>
      <c r="R1943" s="59" t="s">
        <v>1483</v>
      </c>
      <c r="S1943" s="59" t="s">
        <v>1605</v>
      </c>
      <c r="T1943" s="59" t="s">
        <v>1606</v>
      </c>
      <c r="U1943" s="59" t="s">
        <v>1486</v>
      </c>
      <c r="V1943" s="59" t="s">
        <v>1487</v>
      </c>
      <c r="W1943" s="59" t="s">
        <v>1514</v>
      </c>
      <c r="X1943" s="59" t="s">
        <v>1487</v>
      </c>
      <c r="Y1943" s="59" t="s">
        <v>1490</v>
      </c>
      <c r="Z1943" s="59">
        <v>12.6</v>
      </c>
      <c r="AA1943" s="59">
        <v>12.6</v>
      </c>
      <c r="AB1943" s="59">
        <v>0</v>
      </c>
      <c r="AC1943" s="59">
        <v>12.6</v>
      </c>
      <c r="AD1943" s="59">
        <v>0</v>
      </c>
      <c r="AE1943" s="59">
        <v>0</v>
      </c>
      <c r="AF1943" s="59" t="s">
        <v>1491</v>
      </c>
      <c r="AG1943" s="59" t="s">
        <v>1476</v>
      </c>
      <c r="AH1943" s="59" t="s">
        <v>795</v>
      </c>
      <c r="AI1943" s="59" t="s">
        <v>1492</v>
      </c>
      <c r="AJ1943" s="59" t="s">
        <v>1486</v>
      </c>
      <c r="AK1943" s="59" t="s">
        <v>278</v>
      </c>
      <c r="AL1943" s="59" t="s">
        <v>1493</v>
      </c>
      <c r="AM1943" s="59" t="s">
        <v>1494</v>
      </c>
      <c r="AN1943" s="59" t="s">
        <v>1385</v>
      </c>
      <c r="AO1943" s="59" t="s">
        <v>107</v>
      </c>
    </row>
    <row r="1944" spans="1:41" x14ac:dyDescent="0.15">
      <c r="A1944" s="59" t="s">
        <v>1911</v>
      </c>
      <c r="B1944" s="59" t="s">
        <v>1607</v>
      </c>
      <c r="C1944" s="59" t="s">
        <v>1608</v>
      </c>
      <c r="D1944" s="59" t="s">
        <v>1504</v>
      </c>
      <c r="E1944" s="59" t="s">
        <v>1139</v>
      </c>
      <c r="F1944" s="59" t="s">
        <v>1475</v>
      </c>
      <c r="G1944" s="59" t="s">
        <v>1406</v>
      </c>
      <c r="H1944" s="59" t="s">
        <v>1475</v>
      </c>
      <c r="I1944" s="59" t="s">
        <v>1406</v>
      </c>
      <c r="J1944" s="59" t="s">
        <v>1476</v>
      </c>
      <c r="K1944" s="59" t="s">
        <v>795</v>
      </c>
      <c r="L1944" s="59" t="s">
        <v>1609</v>
      </c>
      <c r="M1944" s="59" t="s">
        <v>1478</v>
      </c>
      <c r="N1944" s="59" t="s">
        <v>1479</v>
      </c>
      <c r="O1944" s="59" t="s">
        <v>1480</v>
      </c>
      <c r="P1944" s="59" t="s">
        <v>1481</v>
      </c>
      <c r="Q1944" s="59" t="s">
        <v>1482</v>
      </c>
      <c r="R1944" s="59" t="s">
        <v>1483</v>
      </c>
      <c r="S1944" s="59" t="s">
        <v>1610</v>
      </c>
      <c r="T1944" s="59" t="s">
        <v>1611</v>
      </c>
      <c r="U1944" s="59" t="s">
        <v>1486</v>
      </c>
      <c r="V1944" s="59" t="s">
        <v>1487</v>
      </c>
      <c r="W1944" s="59" t="s">
        <v>1509</v>
      </c>
      <c r="X1944" s="59" t="s">
        <v>1487</v>
      </c>
      <c r="Y1944" s="59" t="s">
        <v>1490</v>
      </c>
      <c r="Z1944" s="59">
        <v>1618.11</v>
      </c>
      <c r="AA1944" s="59">
        <v>1618.11</v>
      </c>
      <c r="AB1944" s="59">
        <v>0</v>
      </c>
      <c r="AC1944" s="59">
        <v>1618.11</v>
      </c>
      <c r="AD1944" s="59">
        <v>0</v>
      </c>
      <c r="AE1944" s="59">
        <v>0</v>
      </c>
      <c r="AF1944" s="59" t="s">
        <v>1491</v>
      </c>
      <c r="AG1944" s="59" t="s">
        <v>1476</v>
      </c>
      <c r="AH1944" s="59" t="s">
        <v>795</v>
      </c>
      <c r="AI1944" s="59" t="s">
        <v>1492</v>
      </c>
      <c r="AJ1944" s="59" t="s">
        <v>1486</v>
      </c>
      <c r="AK1944" s="59" t="s">
        <v>278</v>
      </c>
      <c r="AL1944" s="59" t="s">
        <v>1493</v>
      </c>
      <c r="AM1944" s="59" t="s">
        <v>1494</v>
      </c>
      <c r="AN1944" s="59" t="s">
        <v>1385</v>
      </c>
      <c r="AO1944" s="59" t="s">
        <v>107</v>
      </c>
    </row>
    <row r="1945" spans="1:41" x14ac:dyDescent="0.15">
      <c r="A1945" s="59" t="s">
        <v>1911</v>
      </c>
      <c r="B1945" s="59" t="s">
        <v>1607</v>
      </c>
      <c r="C1945" s="59" t="s">
        <v>1608</v>
      </c>
      <c r="D1945" s="59" t="s">
        <v>1504</v>
      </c>
      <c r="E1945" s="59" t="s">
        <v>1139</v>
      </c>
      <c r="F1945" s="59" t="s">
        <v>1475</v>
      </c>
      <c r="G1945" s="59" t="s">
        <v>1406</v>
      </c>
      <c r="H1945" s="59" t="s">
        <v>1475</v>
      </c>
      <c r="I1945" s="59" t="s">
        <v>1406</v>
      </c>
      <c r="J1945" s="59" t="s">
        <v>1476</v>
      </c>
      <c r="K1945" s="59" t="s">
        <v>795</v>
      </c>
      <c r="L1945" s="59" t="s">
        <v>1609</v>
      </c>
      <c r="M1945" s="59" t="s">
        <v>1478</v>
      </c>
      <c r="N1945" s="59" t="s">
        <v>1479</v>
      </c>
      <c r="O1945" s="59" t="s">
        <v>1480</v>
      </c>
      <c r="P1945" s="59" t="s">
        <v>1481</v>
      </c>
      <c r="Q1945" s="59" t="s">
        <v>1482</v>
      </c>
      <c r="R1945" s="59" t="s">
        <v>1483</v>
      </c>
      <c r="S1945" s="59" t="s">
        <v>1610</v>
      </c>
      <c r="T1945" s="59" t="s">
        <v>1611</v>
      </c>
      <c r="U1945" s="59" t="s">
        <v>1486</v>
      </c>
      <c r="V1945" s="59" t="s">
        <v>1487</v>
      </c>
      <c r="W1945" s="59" t="s">
        <v>1488</v>
      </c>
      <c r="X1945" s="59" t="s">
        <v>1510</v>
      </c>
      <c r="Y1945" s="59" t="s">
        <v>1490</v>
      </c>
      <c r="Z1945" s="59">
        <v>2.27</v>
      </c>
      <c r="AA1945" s="59">
        <v>2.27</v>
      </c>
      <c r="AB1945" s="59">
        <v>0</v>
      </c>
      <c r="AC1945" s="59">
        <v>2.27</v>
      </c>
      <c r="AD1945" s="59">
        <v>0</v>
      </c>
      <c r="AE1945" s="59">
        <v>0</v>
      </c>
      <c r="AF1945" s="59" t="s">
        <v>1491</v>
      </c>
      <c r="AG1945" s="59" t="s">
        <v>1476</v>
      </c>
      <c r="AH1945" s="59" t="s">
        <v>795</v>
      </c>
      <c r="AI1945" s="59" t="s">
        <v>1492</v>
      </c>
      <c r="AJ1945" s="59" t="s">
        <v>1486</v>
      </c>
      <c r="AK1945" s="59" t="s">
        <v>278</v>
      </c>
      <c r="AL1945" s="59" t="s">
        <v>1493</v>
      </c>
      <c r="AM1945" s="59" t="s">
        <v>1494</v>
      </c>
      <c r="AN1945" s="59" t="s">
        <v>1385</v>
      </c>
      <c r="AO1945" s="59" t="s">
        <v>107</v>
      </c>
    </row>
    <row r="1946" spans="1:41" x14ac:dyDescent="0.15">
      <c r="A1946" s="59" t="s">
        <v>1911</v>
      </c>
      <c r="B1946" s="59" t="s">
        <v>1607</v>
      </c>
      <c r="C1946" s="59" t="s">
        <v>1608</v>
      </c>
      <c r="D1946" s="59" t="s">
        <v>1504</v>
      </c>
      <c r="E1946" s="59" t="s">
        <v>1139</v>
      </c>
      <c r="F1946" s="59" t="s">
        <v>1475</v>
      </c>
      <c r="G1946" s="59" t="s">
        <v>1406</v>
      </c>
      <c r="H1946" s="59" t="s">
        <v>1475</v>
      </c>
      <c r="I1946" s="59" t="s">
        <v>1406</v>
      </c>
      <c r="J1946" s="59" t="s">
        <v>1476</v>
      </c>
      <c r="K1946" s="59" t="s">
        <v>795</v>
      </c>
      <c r="L1946" s="59" t="s">
        <v>1609</v>
      </c>
      <c r="M1946" s="59" t="s">
        <v>1478</v>
      </c>
      <c r="N1946" s="59" t="s">
        <v>1479</v>
      </c>
      <c r="O1946" s="59" t="s">
        <v>1480</v>
      </c>
      <c r="P1946" s="59" t="s">
        <v>1481</v>
      </c>
      <c r="Q1946" s="59" t="s">
        <v>1482</v>
      </c>
      <c r="R1946" s="59" t="s">
        <v>1483</v>
      </c>
      <c r="S1946" s="59" t="s">
        <v>1610</v>
      </c>
      <c r="T1946" s="59" t="s">
        <v>1611</v>
      </c>
      <c r="U1946" s="59" t="s">
        <v>1486</v>
      </c>
      <c r="V1946" s="59" t="s">
        <v>1487</v>
      </c>
      <c r="W1946" s="59" t="s">
        <v>1488</v>
      </c>
      <c r="X1946" s="59" t="s">
        <v>1511</v>
      </c>
      <c r="Y1946" s="59" t="s">
        <v>1490</v>
      </c>
      <c r="Z1946" s="59">
        <v>39</v>
      </c>
      <c r="AA1946" s="59">
        <v>39</v>
      </c>
      <c r="AB1946" s="59">
        <v>0</v>
      </c>
      <c r="AC1946" s="59">
        <v>39</v>
      </c>
      <c r="AD1946" s="59">
        <v>0</v>
      </c>
      <c r="AE1946" s="59">
        <v>0</v>
      </c>
      <c r="AF1946" s="59" t="s">
        <v>1491</v>
      </c>
      <c r="AG1946" s="59" t="s">
        <v>1476</v>
      </c>
      <c r="AH1946" s="59" t="s">
        <v>795</v>
      </c>
      <c r="AI1946" s="59" t="s">
        <v>1492</v>
      </c>
      <c r="AJ1946" s="59" t="s">
        <v>1486</v>
      </c>
      <c r="AK1946" s="59" t="s">
        <v>278</v>
      </c>
      <c r="AL1946" s="59" t="s">
        <v>1493</v>
      </c>
      <c r="AM1946" s="59" t="s">
        <v>1494</v>
      </c>
      <c r="AN1946" s="59" t="s">
        <v>1385</v>
      </c>
      <c r="AO1946" s="59" t="s">
        <v>107</v>
      </c>
    </row>
    <row r="1947" spans="1:41" x14ac:dyDescent="0.15">
      <c r="A1947" s="59" t="s">
        <v>1911</v>
      </c>
      <c r="B1947" s="59" t="s">
        <v>1612</v>
      </c>
      <c r="C1947" s="59" t="s">
        <v>1613</v>
      </c>
      <c r="D1947" s="59" t="s">
        <v>1614</v>
      </c>
      <c r="E1947" s="59" t="s">
        <v>1615</v>
      </c>
      <c r="F1947" s="59" t="s">
        <v>1475</v>
      </c>
      <c r="G1947" s="59" t="s">
        <v>1406</v>
      </c>
      <c r="H1947" s="59" t="s">
        <v>1475</v>
      </c>
      <c r="I1947" s="59" t="s">
        <v>1406</v>
      </c>
      <c r="J1947" s="59" t="s">
        <v>1426</v>
      </c>
      <c r="K1947" s="59" t="s">
        <v>1616</v>
      </c>
      <c r="L1947" s="59" t="s">
        <v>1617</v>
      </c>
      <c r="M1947" s="59" t="s">
        <v>1618</v>
      </c>
      <c r="N1947" s="59" t="s">
        <v>1619</v>
      </c>
      <c r="O1947" s="59" t="s">
        <v>1620</v>
      </c>
      <c r="P1947" s="59" t="s">
        <v>1621</v>
      </c>
      <c r="Q1947" s="59" t="s">
        <v>1622</v>
      </c>
      <c r="R1947" s="59" t="s">
        <v>1623</v>
      </c>
      <c r="S1947" s="59" t="s">
        <v>1624</v>
      </c>
      <c r="T1947" s="59" t="s">
        <v>1625</v>
      </c>
      <c r="U1947" s="59" t="s">
        <v>1486</v>
      </c>
      <c r="V1947" s="59" t="s">
        <v>1487</v>
      </c>
      <c r="W1947" s="59" t="s">
        <v>1508</v>
      </c>
      <c r="X1947" s="59" t="s">
        <v>1487</v>
      </c>
      <c r="Y1947" s="59" t="s">
        <v>1490</v>
      </c>
      <c r="Z1947" s="59">
        <v>0.83</v>
      </c>
      <c r="AA1947" s="59">
        <v>0.83</v>
      </c>
      <c r="AB1947" s="59">
        <v>0</v>
      </c>
      <c r="AC1947" s="59">
        <v>0.83</v>
      </c>
      <c r="AD1947" s="59">
        <v>0</v>
      </c>
      <c r="AE1947" s="59">
        <v>0</v>
      </c>
      <c r="AF1947" s="59" t="s">
        <v>1491</v>
      </c>
      <c r="AG1947" s="59" t="s">
        <v>1426</v>
      </c>
      <c r="AH1947" s="59" t="s">
        <v>1616</v>
      </c>
      <c r="AI1947" s="59" t="s">
        <v>1523</v>
      </c>
      <c r="AJ1947" s="59" t="s">
        <v>1486</v>
      </c>
      <c r="AK1947" s="59" t="s">
        <v>278</v>
      </c>
      <c r="AL1947" s="59" t="s">
        <v>1493</v>
      </c>
      <c r="AM1947" s="59" t="s">
        <v>1494</v>
      </c>
      <c r="AN1947" s="59" t="s">
        <v>1385</v>
      </c>
      <c r="AO1947" s="59" t="s">
        <v>107</v>
      </c>
    </row>
    <row r="1948" spans="1:41" x14ac:dyDescent="0.15">
      <c r="A1948" s="59" t="s">
        <v>1911</v>
      </c>
      <c r="B1948" s="59" t="s">
        <v>1612</v>
      </c>
      <c r="C1948" s="59" t="s">
        <v>1613</v>
      </c>
      <c r="D1948" s="59" t="s">
        <v>1614</v>
      </c>
      <c r="E1948" s="59" t="s">
        <v>1615</v>
      </c>
      <c r="F1948" s="59" t="s">
        <v>1475</v>
      </c>
      <c r="G1948" s="59" t="s">
        <v>1406</v>
      </c>
      <c r="H1948" s="59" t="s">
        <v>1475</v>
      </c>
      <c r="I1948" s="59" t="s">
        <v>1406</v>
      </c>
      <c r="J1948" s="59" t="s">
        <v>1426</v>
      </c>
      <c r="K1948" s="59" t="s">
        <v>1616</v>
      </c>
      <c r="L1948" s="59" t="s">
        <v>1617</v>
      </c>
      <c r="M1948" s="59" t="s">
        <v>1618</v>
      </c>
      <c r="N1948" s="59" t="s">
        <v>1619</v>
      </c>
      <c r="O1948" s="59" t="s">
        <v>1620</v>
      </c>
      <c r="P1948" s="59" t="s">
        <v>1621</v>
      </c>
      <c r="Q1948" s="59" t="s">
        <v>1622</v>
      </c>
      <c r="R1948" s="59" t="s">
        <v>1623</v>
      </c>
      <c r="S1948" s="59" t="s">
        <v>1624</v>
      </c>
      <c r="T1948" s="59" t="s">
        <v>1625</v>
      </c>
      <c r="U1948" s="59" t="s">
        <v>1486</v>
      </c>
      <c r="V1948" s="59" t="s">
        <v>1487</v>
      </c>
      <c r="W1948" s="59" t="s">
        <v>1509</v>
      </c>
      <c r="X1948" s="59" t="s">
        <v>1487</v>
      </c>
      <c r="Y1948" s="59" t="s">
        <v>1490</v>
      </c>
      <c r="Z1948" s="59">
        <v>16.329999999999998</v>
      </c>
      <c r="AA1948" s="59">
        <v>16.329999999999998</v>
      </c>
      <c r="AB1948" s="59">
        <v>0</v>
      </c>
      <c r="AC1948" s="59">
        <v>16.329999999999998</v>
      </c>
      <c r="AD1948" s="59">
        <v>0</v>
      </c>
      <c r="AE1948" s="59">
        <v>0</v>
      </c>
      <c r="AF1948" s="59" t="s">
        <v>1491</v>
      </c>
      <c r="AG1948" s="59" t="s">
        <v>1426</v>
      </c>
      <c r="AH1948" s="59" t="s">
        <v>1616</v>
      </c>
      <c r="AI1948" s="59" t="s">
        <v>1523</v>
      </c>
      <c r="AJ1948" s="59" t="s">
        <v>1486</v>
      </c>
      <c r="AK1948" s="59" t="s">
        <v>278</v>
      </c>
      <c r="AL1948" s="59" t="s">
        <v>1493</v>
      </c>
      <c r="AM1948" s="59" t="s">
        <v>1494</v>
      </c>
      <c r="AN1948" s="59" t="s">
        <v>1385</v>
      </c>
      <c r="AO1948" s="59" t="s">
        <v>107</v>
      </c>
    </row>
    <row r="1949" spans="1:41" x14ac:dyDescent="0.15">
      <c r="A1949" s="59" t="s">
        <v>1911</v>
      </c>
      <c r="B1949" s="59" t="s">
        <v>1612</v>
      </c>
      <c r="C1949" s="59" t="s">
        <v>1613</v>
      </c>
      <c r="D1949" s="59" t="s">
        <v>1614</v>
      </c>
      <c r="E1949" s="59" t="s">
        <v>1615</v>
      </c>
      <c r="F1949" s="59" t="s">
        <v>1475</v>
      </c>
      <c r="G1949" s="59" t="s">
        <v>1406</v>
      </c>
      <c r="H1949" s="59" t="s">
        <v>1475</v>
      </c>
      <c r="I1949" s="59" t="s">
        <v>1406</v>
      </c>
      <c r="J1949" s="59" t="s">
        <v>1426</v>
      </c>
      <c r="K1949" s="59" t="s">
        <v>1616</v>
      </c>
      <c r="L1949" s="59" t="s">
        <v>1617</v>
      </c>
      <c r="M1949" s="59" t="s">
        <v>1618</v>
      </c>
      <c r="N1949" s="59" t="s">
        <v>1619</v>
      </c>
      <c r="O1949" s="59" t="s">
        <v>1620</v>
      </c>
      <c r="P1949" s="59" t="s">
        <v>1621</v>
      </c>
      <c r="Q1949" s="59" t="s">
        <v>1622</v>
      </c>
      <c r="R1949" s="59" t="s">
        <v>1623</v>
      </c>
      <c r="S1949" s="59" t="s">
        <v>1624</v>
      </c>
      <c r="T1949" s="59" t="s">
        <v>1625</v>
      </c>
      <c r="U1949" s="59" t="s">
        <v>1486</v>
      </c>
      <c r="V1949" s="59" t="s">
        <v>1487</v>
      </c>
      <c r="W1949" s="59" t="s">
        <v>1488</v>
      </c>
      <c r="X1949" s="59" t="s">
        <v>1510</v>
      </c>
      <c r="Y1949" s="59" t="s">
        <v>1490</v>
      </c>
      <c r="Z1949" s="59">
        <v>0.79</v>
      </c>
      <c r="AA1949" s="59">
        <v>0.79</v>
      </c>
      <c r="AB1949" s="59">
        <v>0</v>
      </c>
      <c r="AC1949" s="59">
        <v>0.79</v>
      </c>
      <c r="AD1949" s="59">
        <v>0</v>
      </c>
      <c r="AE1949" s="59">
        <v>0</v>
      </c>
      <c r="AF1949" s="59" t="s">
        <v>1491</v>
      </c>
      <c r="AG1949" s="59" t="s">
        <v>1426</v>
      </c>
      <c r="AH1949" s="59" t="s">
        <v>1616</v>
      </c>
      <c r="AI1949" s="59" t="s">
        <v>1523</v>
      </c>
      <c r="AJ1949" s="59" t="s">
        <v>1486</v>
      </c>
      <c r="AK1949" s="59" t="s">
        <v>278</v>
      </c>
      <c r="AL1949" s="59" t="s">
        <v>1493</v>
      </c>
      <c r="AM1949" s="59" t="s">
        <v>1494</v>
      </c>
      <c r="AN1949" s="59" t="s">
        <v>1385</v>
      </c>
      <c r="AO1949" s="59" t="s">
        <v>107</v>
      </c>
    </row>
    <row r="1950" spans="1:41" x14ac:dyDescent="0.15">
      <c r="A1950" s="59" t="s">
        <v>1911</v>
      </c>
      <c r="B1950" s="59" t="s">
        <v>1626</v>
      </c>
      <c r="C1950" s="59" t="s">
        <v>1627</v>
      </c>
      <c r="D1950" s="59" t="s">
        <v>1614</v>
      </c>
      <c r="E1950" s="59" t="s">
        <v>1615</v>
      </c>
      <c r="F1950" s="59" t="s">
        <v>1475</v>
      </c>
      <c r="G1950" s="59" t="s">
        <v>1406</v>
      </c>
      <c r="H1950" s="59" t="s">
        <v>1475</v>
      </c>
      <c r="I1950" s="59" t="s">
        <v>1406</v>
      </c>
      <c r="J1950" s="59" t="s">
        <v>1426</v>
      </c>
      <c r="K1950" s="59" t="s">
        <v>1616</v>
      </c>
      <c r="L1950" s="59" t="s">
        <v>1628</v>
      </c>
      <c r="M1950" s="59" t="s">
        <v>1618</v>
      </c>
      <c r="N1950" s="59" t="s">
        <v>1619</v>
      </c>
      <c r="O1950" s="59" t="s">
        <v>1620</v>
      </c>
      <c r="P1950" s="59" t="s">
        <v>1621</v>
      </c>
      <c r="Q1950" s="59" t="s">
        <v>1622</v>
      </c>
      <c r="R1950" s="59" t="s">
        <v>1623</v>
      </c>
      <c r="S1950" s="59" t="s">
        <v>1629</v>
      </c>
      <c r="T1950" s="59" t="s">
        <v>1630</v>
      </c>
      <c r="U1950" s="59" t="s">
        <v>1486</v>
      </c>
      <c r="V1950" s="59" t="s">
        <v>1487</v>
      </c>
      <c r="W1950" s="59" t="s">
        <v>1508</v>
      </c>
      <c r="X1950" s="59" t="s">
        <v>1487</v>
      </c>
      <c r="Y1950" s="59" t="s">
        <v>1490</v>
      </c>
      <c r="Z1950" s="59">
        <v>21.35</v>
      </c>
      <c r="AA1950" s="59">
        <v>21.35</v>
      </c>
      <c r="AB1950" s="59">
        <v>0</v>
      </c>
      <c r="AC1950" s="59">
        <v>21.35</v>
      </c>
      <c r="AD1950" s="59">
        <v>0</v>
      </c>
      <c r="AE1950" s="59">
        <v>0</v>
      </c>
      <c r="AF1950" s="59" t="s">
        <v>1491</v>
      </c>
      <c r="AG1950" s="59" t="s">
        <v>1426</v>
      </c>
      <c r="AH1950" s="59" t="s">
        <v>1616</v>
      </c>
      <c r="AI1950" s="59" t="s">
        <v>1523</v>
      </c>
      <c r="AJ1950" s="59" t="s">
        <v>1486</v>
      </c>
      <c r="AK1950" s="59" t="s">
        <v>278</v>
      </c>
      <c r="AL1950" s="59" t="s">
        <v>1493</v>
      </c>
      <c r="AM1950" s="59" t="s">
        <v>1494</v>
      </c>
      <c r="AN1950" s="59" t="s">
        <v>1385</v>
      </c>
      <c r="AO1950" s="59" t="s">
        <v>107</v>
      </c>
    </row>
    <row r="1951" spans="1:41" x14ac:dyDescent="0.15">
      <c r="A1951" s="59" t="s">
        <v>1911</v>
      </c>
      <c r="B1951" s="59" t="s">
        <v>1626</v>
      </c>
      <c r="C1951" s="59" t="s">
        <v>1627</v>
      </c>
      <c r="D1951" s="59" t="s">
        <v>1614</v>
      </c>
      <c r="E1951" s="59" t="s">
        <v>1615</v>
      </c>
      <c r="F1951" s="59" t="s">
        <v>1475</v>
      </c>
      <c r="G1951" s="59" t="s">
        <v>1406</v>
      </c>
      <c r="H1951" s="59" t="s">
        <v>1475</v>
      </c>
      <c r="I1951" s="59" t="s">
        <v>1406</v>
      </c>
      <c r="J1951" s="59" t="s">
        <v>1426</v>
      </c>
      <c r="K1951" s="59" t="s">
        <v>1616</v>
      </c>
      <c r="L1951" s="59" t="s">
        <v>1628</v>
      </c>
      <c r="M1951" s="59" t="s">
        <v>1618</v>
      </c>
      <c r="N1951" s="59" t="s">
        <v>1619</v>
      </c>
      <c r="O1951" s="59" t="s">
        <v>1620</v>
      </c>
      <c r="P1951" s="59" t="s">
        <v>1621</v>
      </c>
      <c r="Q1951" s="59" t="s">
        <v>1622</v>
      </c>
      <c r="R1951" s="59" t="s">
        <v>1623</v>
      </c>
      <c r="S1951" s="59" t="s">
        <v>1629</v>
      </c>
      <c r="T1951" s="59" t="s">
        <v>1630</v>
      </c>
      <c r="U1951" s="59" t="s">
        <v>1486</v>
      </c>
      <c r="V1951" s="59" t="s">
        <v>1487</v>
      </c>
      <c r="W1951" s="59" t="s">
        <v>1509</v>
      </c>
      <c r="X1951" s="59" t="s">
        <v>1487</v>
      </c>
      <c r="Y1951" s="59" t="s">
        <v>1490</v>
      </c>
      <c r="Z1951" s="59">
        <v>1152.22</v>
      </c>
      <c r="AA1951" s="59">
        <v>1152.22</v>
      </c>
      <c r="AB1951" s="59">
        <v>0</v>
      </c>
      <c r="AC1951" s="59">
        <v>1152.22</v>
      </c>
      <c r="AD1951" s="59">
        <v>0</v>
      </c>
      <c r="AE1951" s="59">
        <v>0</v>
      </c>
      <c r="AF1951" s="59" t="s">
        <v>1491</v>
      </c>
      <c r="AG1951" s="59" t="s">
        <v>1426</v>
      </c>
      <c r="AH1951" s="59" t="s">
        <v>1616</v>
      </c>
      <c r="AI1951" s="59" t="s">
        <v>1523</v>
      </c>
      <c r="AJ1951" s="59" t="s">
        <v>1486</v>
      </c>
      <c r="AK1951" s="59" t="s">
        <v>278</v>
      </c>
      <c r="AL1951" s="59" t="s">
        <v>1493</v>
      </c>
      <c r="AM1951" s="59" t="s">
        <v>1494</v>
      </c>
      <c r="AN1951" s="59" t="s">
        <v>1385</v>
      </c>
      <c r="AO1951" s="59" t="s">
        <v>107</v>
      </c>
    </row>
    <row r="1952" spans="1:41" x14ac:dyDescent="0.15">
      <c r="A1952" s="59" t="s">
        <v>1911</v>
      </c>
      <c r="B1952" s="59" t="s">
        <v>1626</v>
      </c>
      <c r="C1952" s="59" t="s">
        <v>1627</v>
      </c>
      <c r="D1952" s="59" t="s">
        <v>1614</v>
      </c>
      <c r="E1952" s="59" t="s">
        <v>1615</v>
      </c>
      <c r="F1952" s="59" t="s">
        <v>1475</v>
      </c>
      <c r="G1952" s="59" t="s">
        <v>1406</v>
      </c>
      <c r="H1952" s="59" t="s">
        <v>1475</v>
      </c>
      <c r="I1952" s="59" t="s">
        <v>1406</v>
      </c>
      <c r="J1952" s="59" t="s">
        <v>1426</v>
      </c>
      <c r="K1952" s="59" t="s">
        <v>1616</v>
      </c>
      <c r="L1952" s="59" t="s">
        <v>1628</v>
      </c>
      <c r="M1952" s="59" t="s">
        <v>1618</v>
      </c>
      <c r="N1952" s="59" t="s">
        <v>1619</v>
      </c>
      <c r="O1952" s="59" t="s">
        <v>1620</v>
      </c>
      <c r="P1952" s="59" t="s">
        <v>1621</v>
      </c>
      <c r="Q1952" s="59" t="s">
        <v>1622</v>
      </c>
      <c r="R1952" s="59" t="s">
        <v>1623</v>
      </c>
      <c r="S1952" s="59" t="s">
        <v>1629</v>
      </c>
      <c r="T1952" s="59" t="s">
        <v>1630</v>
      </c>
      <c r="U1952" s="59" t="s">
        <v>1486</v>
      </c>
      <c r="V1952" s="59" t="s">
        <v>1487</v>
      </c>
      <c r="W1952" s="59" t="s">
        <v>1488</v>
      </c>
      <c r="X1952" s="59" t="s">
        <v>1511</v>
      </c>
      <c r="Y1952" s="59" t="s">
        <v>1490</v>
      </c>
      <c r="Z1952" s="59">
        <v>9.66</v>
      </c>
      <c r="AA1952" s="59">
        <v>9.66</v>
      </c>
      <c r="AB1952" s="59">
        <v>0</v>
      </c>
      <c r="AC1952" s="59">
        <v>9.66</v>
      </c>
      <c r="AD1952" s="59">
        <v>0</v>
      </c>
      <c r="AE1952" s="59">
        <v>0</v>
      </c>
      <c r="AF1952" s="59" t="s">
        <v>1491</v>
      </c>
      <c r="AG1952" s="59" t="s">
        <v>1426</v>
      </c>
      <c r="AH1952" s="59" t="s">
        <v>1616</v>
      </c>
      <c r="AI1952" s="59" t="s">
        <v>1523</v>
      </c>
      <c r="AJ1952" s="59" t="s">
        <v>1486</v>
      </c>
      <c r="AK1952" s="59" t="s">
        <v>278</v>
      </c>
      <c r="AL1952" s="59" t="s">
        <v>1493</v>
      </c>
      <c r="AM1952" s="59" t="s">
        <v>1494</v>
      </c>
      <c r="AN1952" s="59" t="s">
        <v>1385</v>
      </c>
      <c r="AO1952" s="59" t="s">
        <v>107</v>
      </c>
    </row>
    <row r="1953" spans="1:41" x14ac:dyDescent="0.15">
      <c r="A1953" s="59" t="s">
        <v>1911</v>
      </c>
      <c r="B1953" s="59" t="s">
        <v>1819</v>
      </c>
      <c r="C1953" s="59" t="s">
        <v>1820</v>
      </c>
      <c r="D1953" s="59" t="s">
        <v>1614</v>
      </c>
      <c r="E1953" s="59" t="s">
        <v>1615</v>
      </c>
      <c r="F1953" s="59" t="s">
        <v>1475</v>
      </c>
      <c r="G1953" s="59" t="s">
        <v>1406</v>
      </c>
      <c r="H1953" s="59" t="s">
        <v>1475</v>
      </c>
      <c r="I1953" s="59" t="s">
        <v>1406</v>
      </c>
      <c r="J1953" s="59" t="s">
        <v>1426</v>
      </c>
      <c r="K1953" s="59" t="s">
        <v>1616</v>
      </c>
      <c r="L1953" s="59" t="s">
        <v>1821</v>
      </c>
      <c r="M1953" s="59" t="s">
        <v>1618</v>
      </c>
      <c r="N1953" s="59" t="s">
        <v>1619</v>
      </c>
      <c r="O1953" s="59" t="s">
        <v>1620</v>
      </c>
      <c r="P1953" s="59" t="s">
        <v>1621</v>
      </c>
      <c r="Q1953" s="59" t="s">
        <v>1622</v>
      </c>
      <c r="R1953" s="59" t="s">
        <v>1623</v>
      </c>
      <c r="S1953" s="59" t="s">
        <v>1822</v>
      </c>
      <c r="T1953" s="59" t="s">
        <v>1823</v>
      </c>
      <c r="U1953" s="59" t="s">
        <v>1486</v>
      </c>
      <c r="V1953" s="59" t="s">
        <v>1487</v>
      </c>
      <c r="W1953" s="59" t="s">
        <v>1509</v>
      </c>
      <c r="X1953" s="59" t="s">
        <v>1487</v>
      </c>
      <c r="Y1953" s="59" t="s">
        <v>1490</v>
      </c>
      <c r="Z1953" s="59">
        <v>1011.15</v>
      </c>
      <c r="AA1953" s="59">
        <v>1011.15</v>
      </c>
      <c r="AB1953" s="59">
        <v>0</v>
      </c>
      <c r="AC1953" s="59">
        <v>1011.15</v>
      </c>
      <c r="AD1953" s="59">
        <v>0</v>
      </c>
      <c r="AE1953" s="59">
        <v>0</v>
      </c>
      <c r="AF1953" s="59" t="s">
        <v>1491</v>
      </c>
      <c r="AG1953" s="59" t="s">
        <v>1426</v>
      </c>
      <c r="AH1953" s="59" t="s">
        <v>1616</v>
      </c>
      <c r="AI1953" s="59" t="s">
        <v>1523</v>
      </c>
      <c r="AJ1953" s="59" t="s">
        <v>1486</v>
      </c>
      <c r="AK1953" s="59" t="s">
        <v>278</v>
      </c>
      <c r="AL1953" s="59" t="s">
        <v>1493</v>
      </c>
      <c r="AM1953" s="59" t="s">
        <v>1494</v>
      </c>
      <c r="AN1953" s="59" t="s">
        <v>1385</v>
      </c>
      <c r="AO1953" s="59" t="s">
        <v>107</v>
      </c>
    </row>
    <row r="1954" spans="1:41" x14ac:dyDescent="0.15">
      <c r="A1954" s="59" t="s">
        <v>1911</v>
      </c>
      <c r="B1954" s="59" t="s">
        <v>1819</v>
      </c>
      <c r="C1954" s="59" t="s">
        <v>1820</v>
      </c>
      <c r="D1954" s="59" t="s">
        <v>1614</v>
      </c>
      <c r="E1954" s="59" t="s">
        <v>1615</v>
      </c>
      <c r="F1954" s="59" t="s">
        <v>1475</v>
      </c>
      <c r="G1954" s="59" t="s">
        <v>1406</v>
      </c>
      <c r="H1954" s="59" t="s">
        <v>1475</v>
      </c>
      <c r="I1954" s="59" t="s">
        <v>1406</v>
      </c>
      <c r="J1954" s="59" t="s">
        <v>1426</v>
      </c>
      <c r="K1954" s="59" t="s">
        <v>1616</v>
      </c>
      <c r="L1954" s="59" t="s">
        <v>1821</v>
      </c>
      <c r="M1954" s="59" t="s">
        <v>1618</v>
      </c>
      <c r="N1954" s="59" t="s">
        <v>1619</v>
      </c>
      <c r="O1954" s="59" t="s">
        <v>1620</v>
      </c>
      <c r="P1954" s="59" t="s">
        <v>1621</v>
      </c>
      <c r="Q1954" s="59" t="s">
        <v>1622</v>
      </c>
      <c r="R1954" s="59" t="s">
        <v>1623</v>
      </c>
      <c r="S1954" s="59" t="s">
        <v>1822</v>
      </c>
      <c r="T1954" s="59" t="s">
        <v>1823</v>
      </c>
      <c r="U1954" s="59" t="s">
        <v>1486</v>
      </c>
      <c r="V1954" s="59" t="s">
        <v>1487</v>
      </c>
      <c r="W1954" s="59" t="s">
        <v>1488</v>
      </c>
      <c r="X1954" s="59" t="s">
        <v>1511</v>
      </c>
      <c r="Y1954" s="59" t="s">
        <v>1490</v>
      </c>
      <c r="Z1954" s="59">
        <v>17.46</v>
      </c>
      <c r="AA1954" s="59">
        <v>17.46</v>
      </c>
      <c r="AB1954" s="59">
        <v>0</v>
      </c>
      <c r="AC1954" s="59">
        <v>17.46</v>
      </c>
      <c r="AD1954" s="59">
        <v>0</v>
      </c>
      <c r="AE1954" s="59">
        <v>0</v>
      </c>
      <c r="AF1954" s="59" t="s">
        <v>1491</v>
      </c>
      <c r="AG1954" s="59" t="s">
        <v>1426</v>
      </c>
      <c r="AH1954" s="59" t="s">
        <v>1616</v>
      </c>
      <c r="AI1954" s="59" t="s">
        <v>1523</v>
      </c>
      <c r="AJ1954" s="59" t="s">
        <v>1486</v>
      </c>
      <c r="AK1954" s="59" t="s">
        <v>278</v>
      </c>
      <c r="AL1954" s="59" t="s">
        <v>1493</v>
      </c>
      <c r="AM1954" s="59" t="s">
        <v>1494</v>
      </c>
      <c r="AN1954" s="59" t="s">
        <v>1385</v>
      </c>
      <c r="AO1954" s="59" t="s">
        <v>107</v>
      </c>
    </row>
    <row r="1955" spans="1:41" x14ac:dyDescent="0.15">
      <c r="A1955" s="59" t="s">
        <v>1911</v>
      </c>
      <c r="B1955" s="59" t="s">
        <v>1824</v>
      </c>
      <c r="C1955" s="59" t="s">
        <v>1825</v>
      </c>
      <c r="D1955" s="59" t="s">
        <v>1614</v>
      </c>
      <c r="E1955" s="59" t="s">
        <v>1615</v>
      </c>
      <c r="F1955" s="59" t="s">
        <v>1475</v>
      </c>
      <c r="G1955" s="59" t="s">
        <v>1406</v>
      </c>
      <c r="H1955" s="59" t="s">
        <v>1475</v>
      </c>
      <c r="I1955" s="59" t="s">
        <v>1406</v>
      </c>
      <c r="J1955" s="59" t="s">
        <v>1426</v>
      </c>
      <c r="K1955" s="59" t="s">
        <v>1616</v>
      </c>
      <c r="L1955" s="59" t="s">
        <v>1826</v>
      </c>
      <c r="M1955" s="59" t="s">
        <v>1618</v>
      </c>
      <c r="N1955" s="59" t="s">
        <v>1619</v>
      </c>
      <c r="O1955" s="59" t="s">
        <v>1620</v>
      </c>
      <c r="P1955" s="59" t="s">
        <v>1621</v>
      </c>
      <c r="Q1955" s="59" t="s">
        <v>1622</v>
      </c>
      <c r="R1955" s="59" t="s">
        <v>1623</v>
      </c>
      <c r="S1955" s="59" t="s">
        <v>1827</v>
      </c>
      <c r="T1955" s="59" t="s">
        <v>1828</v>
      </c>
      <c r="U1955" s="59" t="s">
        <v>1486</v>
      </c>
      <c r="V1955" s="59" t="s">
        <v>1487</v>
      </c>
      <c r="W1955" s="59" t="s">
        <v>1509</v>
      </c>
      <c r="X1955" s="59" t="s">
        <v>1487</v>
      </c>
      <c r="Y1955" s="59" t="s">
        <v>1490</v>
      </c>
      <c r="Z1955" s="59">
        <v>208.67</v>
      </c>
      <c r="AA1955" s="59">
        <v>208.67</v>
      </c>
      <c r="AB1955" s="59">
        <v>0</v>
      </c>
      <c r="AC1955" s="59">
        <v>208.67</v>
      </c>
      <c r="AD1955" s="59">
        <v>0</v>
      </c>
      <c r="AE1955" s="59">
        <v>0</v>
      </c>
      <c r="AF1955" s="59" t="s">
        <v>1491</v>
      </c>
      <c r="AG1955" s="59" t="s">
        <v>1426</v>
      </c>
      <c r="AH1955" s="59" t="s">
        <v>1616</v>
      </c>
      <c r="AI1955" s="59" t="s">
        <v>1523</v>
      </c>
      <c r="AJ1955" s="59" t="s">
        <v>1486</v>
      </c>
      <c r="AK1955" s="59" t="s">
        <v>278</v>
      </c>
      <c r="AL1955" s="59" t="s">
        <v>1493</v>
      </c>
      <c r="AM1955" s="59" t="s">
        <v>1494</v>
      </c>
      <c r="AN1955" s="59" t="s">
        <v>1385</v>
      </c>
      <c r="AO1955" s="59" t="s">
        <v>107</v>
      </c>
    </row>
    <row r="1956" spans="1:41" x14ac:dyDescent="0.15">
      <c r="A1956" s="59" t="s">
        <v>1911</v>
      </c>
      <c r="B1956" s="59" t="s">
        <v>1824</v>
      </c>
      <c r="C1956" s="59" t="s">
        <v>1825</v>
      </c>
      <c r="D1956" s="59" t="s">
        <v>1614</v>
      </c>
      <c r="E1956" s="59" t="s">
        <v>1615</v>
      </c>
      <c r="F1956" s="59" t="s">
        <v>1475</v>
      </c>
      <c r="G1956" s="59" t="s">
        <v>1406</v>
      </c>
      <c r="H1956" s="59" t="s">
        <v>1475</v>
      </c>
      <c r="I1956" s="59" t="s">
        <v>1406</v>
      </c>
      <c r="J1956" s="59" t="s">
        <v>1426</v>
      </c>
      <c r="K1956" s="59" t="s">
        <v>1616</v>
      </c>
      <c r="L1956" s="59" t="s">
        <v>1826</v>
      </c>
      <c r="M1956" s="59" t="s">
        <v>1618</v>
      </c>
      <c r="N1956" s="59" t="s">
        <v>1619</v>
      </c>
      <c r="O1956" s="59" t="s">
        <v>1620</v>
      </c>
      <c r="P1956" s="59" t="s">
        <v>1621</v>
      </c>
      <c r="Q1956" s="59" t="s">
        <v>1622</v>
      </c>
      <c r="R1956" s="59" t="s">
        <v>1623</v>
      </c>
      <c r="S1956" s="59" t="s">
        <v>1827</v>
      </c>
      <c r="T1956" s="59" t="s">
        <v>1828</v>
      </c>
      <c r="U1956" s="59" t="s">
        <v>1486</v>
      </c>
      <c r="V1956" s="59" t="s">
        <v>1487</v>
      </c>
      <c r="W1956" s="59" t="s">
        <v>1488</v>
      </c>
      <c r="X1956" s="59" t="s">
        <v>1511</v>
      </c>
      <c r="Y1956" s="59" t="s">
        <v>1490</v>
      </c>
      <c r="Z1956" s="59">
        <v>9.3000000000000007</v>
      </c>
      <c r="AA1956" s="59">
        <v>9.3000000000000007</v>
      </c>
      <c r="AB1956" s="59">
        <v>0</v>
      </c>
      <c r="AC1956" s="59">
        <v>9.3000000000000007</v>
      </c>
      <c r="AD1956" s="59">
        <v>0</v>
      </c>
      <c r="AE1956" s="59">
        <v>0</v>
      </c>
      <c r="AF1956" s="59" t="s">
        <v>1491</v>
      </c>
      <c r="AG1956" s="59" t="s">
        <v>1426</v>
      </c>
      <c r="AH1956" s="59" t="s">
        <v>1616</v>
      </c>
      <c r="AI1956" s="59" t="s">
        <v>1523</v>
      </c>
      <c r="AJ1956" s="59" t="s">
        <v>1486</v>
      </c>
      <c r="AK1956" s="59" t="s">
        <v>278</v>
      </c>
      <c r="AL1956" s="59" t="s">
        <v>1493</v>
      </c>
      <c r="AM1956" s="59" t="s">
        <v>1494</v>
      </c>
      <c r="AN1956" s="59" t="s">
        <v>1385</v>
      </c>
      <c r="AO1956" s="59" t="s">
        <v>107</v>
      </c>
    </row>
    <row r="1957" spans="1:41" x14ac:dyDescent="0.15">
      <c r="A1957" s="59" t="s">
        <v>1911</v>
      </c>
      <c r="B1957" s="59" t="s">
        <v>1631</v>
      </c>
      <c r="C1957" s="59" t="s">
        <v>1632</v>
      </c>
      <c r="D1957" s="59" t="s">
        <v>1614</v>
      </c>
      <c r="E1957" s="59" t="s">
        <v>1615</v>
      </c>
      <c r="F1957" s="59" t="s">
        <v>1475</v>
      </c>
      <c r="G1957" s="59" t="s">
        <v>1406</v>
      </c>
      <c r="H1957" s="59" t="s">
        <v>1475</v>
      </c>
      <c r="I1957" s="59" t="s">
        <v>1406</v>
      </c>
      <c r="J1957" s="59" t="s">
        <v>1426</v>
      </c>
      <c r="K1957" s="59" t="s">
        <v>1616</v>
      </c>
      <c r="L1957" s="59" t="s">
        <v>1633</v>
      </c>
      <c r="M1957" s="59" t="s">
        <v>1618</v>
      </c>
      <c r="N1957" s="59" t="s">
        <v>1619</v>
      </c>
      <c r="O1957" s="59" t="s">
        <v>1620</v>
      </c>
      <c r="P1957" s="59" t="s">
        <v>1621</v>
      </c>
      <c r="Q1957" s="59" t="s">
        <v>1622</v>
      </c>
      <c r="R1957" s="59" t="s">
        <v>1623</v>
      </c>
      <c r="S1957" s="59" t="s">
        <v>1634</v>
      </c>
      <c r="T1957" s="59" t="s">
        <v>1635</v>
      </c>
      <c r="U1957" s="59" t="s">
        <v>1486</v>
      </c>
      <c r="V1957" s="59" t="s">
        <v>1487</v>
      </c>
      <c r="W1957" s="59" t="s">
        <v>1508</v>
      </c>
      <c r="X1957" s="59" t="s">
        <v>1487</v>
      </c>
      <c r="Y1957" s="59" t="s">
        <v>1490</v>
      </c>
      <c r="Z1957" s="59">
        <v>5.91</v>
      </c>
      <c r="AA1957" s="59">
        <v>5.91</v>
      </c>
      <c r="AB1957" s="59">
        <v>0</v>
      </c>
      <c r="AC1957" s="59">
        <v>5.91</v>
      </c>
      <c r="AD1957" s="59">
        <v>0</v>
      </c>
      <c r="AE1957" s="59">
        <v>0</v>
      </c>
      <c r="AF1957" s="59" t="s">
        <v>1491</v>
      </c>
      <c r="AG1957" s="59" t="s">
        <v>1426</v>
      </c>
      <c r="AH1957" s="59" t="s">
        <v>1616</v>
      </c>
      <c r="AI1957" s="59" t="s">
        <v>1523</v>
      </c>
      <c r="AJ1957" s="59" t="s">
        <v>1486</v>
      </c>
      <c r="AK1957" s="59" t="s">
        <v>278</v>
      </c>
      <c r="AL1957" s="59" t="s">
        <v>1493</v>
      </c>
      <c r="AM1957" s="59" t="s">
        <v>1494</v>
      </c>
      <c r="AN1957" s="59" t="s">
        <v>1385</v>
      </c>
      <c r="AO1957" s="59" t="s">
        <v>107</v>
      </c>
    </row>
    <row r="1958" spans="1:41" x14ac:dyDescent="0.15">
      <c r="A1958" s="59" t="s">
        <v>1911</v>
      </c>
      <c r="B1958" s="59" t="s">
        <v>1631</v>
      </c>
      <c r="C1958" s="59" t="s">
        <v>1632</v>
      </c>
      <c r="D1958" s="59" t="s">
        <v>1614</v>
      </c>
      <c r="E1958" s="59" t="s">
        <v>1615</v>
      </c>
      <c r="F1958" s="59" t="s">
        <v>1475</v>
      </c>
      <c r="G1958" s="59" t="s">
        <v>1406</v>
      </c>
      <c r="H1958" s="59" t="s">
        <v>1475</v>
      </c>
      <c r="I1958" s="59" t="s">
        <v>1406</v>
      </c>
      <c r="J1958" s="59" t="s">
        <v>1426</v>
      </c>
      <c r="K1958" s="59" t="s">
        <v>1616</v>
      </c>
      <c r="L1958" s="59" t="s">
        <v>1633</v>
      </c>
      <c r="M1958" s="59" t="s">
        <v>1618</v>
      </c>
      <c r="N1958" s="59" t="s">
        <v>1619</v>
      </c>
      <c r="O1958" s="59" t="s">
        <v>1620</v>
      </c>
      <c r="P1958" s="59" t="s">
        <v>1621</v>
      </c>
      <c r="Q1958" s="59" t="s">
        <v>1622</v>
      </c>
      <c r="R1958" s="59" t="s">
        <v>1623</v>
      </c>
      <c r="S1958" s="59" t="s">
        <v>1634</v>
      </c>
      <c r="T1958" s="59" t="s">
        <v>1635</v>
      </c>
      <c r="U1958" s="59" t="s">
        <v>1486</v>
      </c>
      <c r="V1958" s="59" t="s">
        <v>1487</v>
      </c>
      <c r="W1958" s="59" t="s">
        <v>1509</v>
      </c>
      <c r="X1958" s="59" t="s">
        <v>1487</v>
      </c>
      <c r="Y1958" s="59" t="s">
        <v>1490</v>
      </c>
      <c r="Z1958" s="59">
        <v>21.22</v>
      </c>
      <c r="AA1958" s="59">
        <v>21.22</v>
      </c>
      <c r="AB1958" s="59">
        <v>0</v>
      </c>
      <c r="AC1958" s="59">
        <v>21.22</v>
      </c>
      <c r="AD1958" s="59">
        <v>0</v>
      </c>
      <c r="AE1958" s="59">
        <v>0</v>
      </c>
      <c r="AF1958" s="59" t="s">
        <v>1491</v>
      </c>
      <c r="AG1958" s="59" t="s">
        <v>1426</v>
      </c>
      <c r="AH1958" s="59" t="s">
        <v>1616</v>
      </c>
      <c r="AI1958" s="59" t="s">
        <v>1523</v>
      </c>
      <c r="AJ1958" s="59" t="s">
        <v>1486</v>
      </c>
      <c r="AK1958" s="59" t="s">
        <v>278</v>
      </c>
      <c r="AL1958" s="59" t="s">
        <v>1493</v>
      </c>
      <c r="AM1958" s="59" t="s">
        <v>1494</v>
      </c>
      <c r="AN1958" s="59" t="s">
        <v>1385</v>
      </c>
      <c r="AO1958" s="59" t="s">
        <v>107</v>
      </c>
    </row>
    <row r="1959" spans="1:41" x14ac:dyDescent="0.15">
      <c r="A1959" s="59" t="s">
        <v>1911</v>
      </c>
      <c r="B1959" s="59" t="s">
        <v>1631</v>
      </c>
      <c r="C1959" s="59" t="s">
        <v>1632</v>
      </c>
      <c r="D1959" s="59" t="s">
        <v>1614</v>
      </c>
      <c r="E1959" s="59" t="s">
        <v>1615</v>
      </c>
      <c r="F1959" s="59" t="s">
        <v>1475</v>
      </c>
      <c r="G1959" s="59" t="s">
        <v>1406</v>
      </c>
      <c r="H1959" s="59" t="s">
        <v>1475</v>
      </c>
      <c r="I1959" s="59" t="s">
        <v>1406</v>
      </c>
      <c r="J1959" s="59" t="s">
        <v>1426</v>
      </c>
      <c r="K1959" s="59" t="s">
        <v>1616</v>
      </c>
      <c r="L1959" s="59" t="s">
        <v>1633</v>
      </c>
      <c r="M1959" s="59" t="s">
        <v>1618</v>
      </c>
      <c r="N1959" s="59" t="s">
        <v>1619</v>
      </c>
      <c r="O1959" s="59" t="s">
        <v>1620</v>
      </c>
      <c r="P1959" s="59" t="s">
        <v>1621</v>
      </c>
      <c r="Q1959" s="59" t="s">
        <v>1622</v>
      </c>
      <c r="R1959" s="59" t="s">
        <v>1623</v>
      </c>
      <c r="S1959" s="59" t="s">
        <v>1634</v>
      </c>
      <c r="T1959" s="59" t="s">
        <v>1635</v>
      </c>
      <c r="U1959" s="59" t="s">
        <v>1486</v>
      </c>
      <c r="V1959" s="59" t="s">
        <v>1487</v>
      </c>
      <c r="W1959" s="59" t="s">
        <v>1488</v>
      </c>
      <c r="X1959" s="59" t="s">
        <v>1511</v>
      </c>
      <c r="Y1959" s="59" t="s">
        <v>1490</v>
      </c>
      <c r="Z1959" s="59">
        <v>1.22</v>
      </c>
      <c r="AA1959" s="59">
        <v>1.22</v>
      </c>
      <c r="AB1959" s="59">
        <v>0</v>
      </c>
      <c r="AC1959" s="59">
        <v>1.22</v>
      </c>
      <c r="AD1959" s="59">
        <v>0</v>
      </c>
      <c r="AE1959" s="59">
        <v>0</v>
      </c>
      <c r="AF1959" s="59" t="s">
        <v>1491</v>
      </c>
      <c r="AG1959" s="59" t="s">
        <v>1426</v>
      </c>
      <c r="AH1959" s="59" t="s">
        <v>1616</v>
      </c>
      <c r="AI1959" s="59" t="s">
        <v>1523</v>
      </c>
      <c r="AJ1959" s="59" t="s">
        <v>1486</v>
      </c>
      <c r="AK1959" s="59" t="s">
        <v>278</v>
      </c>
      <c r="AL1959" s="59" t="s">
        <v>1493</v>
      </c>
      <c r="AM1959" s="59" t="s">
        <v>1494</v>
      </c>
      <c r="AN1959" s="59" t="s">
        <v>1385</v>
      </c>
      <c r="AO1959" s="59" t="s">
        <v>107</v>
      </c>
    </row>
    <row r="1960" spans="1:41" x14ac:dyDescent="0.15">
      <c r="A1960" s="59" t="s">
        <v>1911</v>
      </c>
      <c r="B1960" s="59" t="s">
        <v>1636</v>
      </c>
      <c r="C1960" s="59" t="s">
        <v>1637</v>
      </c>
      <c r="D1960" s="59" t="s">
        <v>1638</v>
      </c>
      <c r="E1960" s="59" t="s">
        <v>1639</v>
      </c>
      <c r="F1960" s="59" t="s">
        <v>1475</v>
      </c>
      <c r="G1960" s="59" t="s">
        <v>1406</v>
      </c>
      <c r="H1960" s="59" t="s">
        <v>1475</v>
      </c>
      <c r="I1960" s="59" t="s">
        <v>1406</v>
      </c>
      <c r="J1960" s="59" t="s">
        <v>727</v>
      </c>
      <c r="K1960" s="59" t="s">
        <v>1640</v>
      </c>
      <c r="L1960" s="59" t="s">
        <v>1641</v>
      </c>
      <c r="M1960" s="59" t="s">
        <v>1478</v>
      </c>
      <c r="N1960" s="59" t="s">
        <v>1479</v>
      </c>
      <c r="O1960" s="59" t="s">
        <v>1480</v>
      </c>
      <c r="P1960" s="59" t="s">
        <v>1481</v>
      </c>
      <c r="Q1960" s="59" t="s">
        <v>1482</v>
      </c>
      <c r="R1960" s="59" t="s">
        <v>1483</v>
      </c>
      <c r="S1960" s="59" t="s">
        <v>1642</v>
      </c>
      <c r="T1960" s="59" t="s">
        <v>1643</v>
      </c>
      <c r="U1960" s="59" t="s">
        <v>1486</v>
      </c>
      <c r="V1960" s="59" t="s">
        <v>1487</v>
      </c>
      <c r="W1960" s="59" t="s">
        <v>1508</v>
      </c>
      <c r="X1960" s="59" t="s">
        <v>1487</v>
      </c>
      <c r="Y1960" s="59" t="s">
        <v>1490</v>
      </c>
      <c r="Z1960" s="59">
        <v>768.68</v>
      </c>
      <c r="AA1960" s="59">
        <v>768.68</v>
      </c>
      <c r="AB1960" s="59">
        <v>0</v>
      </c>
      <c r="AC1960" s="59">
        <v>768.68</v>
      </c>
      <c r="AD1960" s="59">
        <v>0</v>
      </c>
      <c r="AE1960" s="59">
        <v>0</v>
      </c>
      <c r="AF1960" s="59" t="s">
        <v>1491</v>
      </c>
      <c r="AG1960" s="59" t="s">
        <v>727</v>
      </c>
      <c r="AH1960" s="59" t="s">
        <v>1644</v>
      </c>
      <c r="AI1960" s="59" t="s">
        <v>1492</v>
      </c>
      <c r="AJ1960" s="59" t="s">
        <v>1486</v>
      </c>
      <c r="AK1960" s="59" t="s">
        <v>278</v>
      </c>
      <c r="AL1960" s="59" t="s">
        <v>1493</v>
      </c>
      <c r="AM1960" s="59" t="s">
        <v>1494</v>
      </c>
      <c r="AN1960" s="59" t="s">
        <v>1384</v>
      </c>
      <c r="AO1960" s="59" t="s">
        <v>107</v>
      </c>
    </row>
    <row r="1961" spans="1:41" x14ac:dyDescent="0.15">
      <c r="A1961" s="59" t="s">
        <v>1911</v>
      </c>
      <c r="B1961" s="59" t="s">
        <v>1636</v>
      </c>
      <c r="C1961" s="59" t="s">
        <v>1637</v>
      </c>
      <c r="D1961" s="59" t="s">
        <v>1638</v>
      </c>
      <c r="E1961" s="59" t="s">
        <v>1639</v>
      </c>
      <c r="F1961" s="59" t="s">
        <v>1475</v>
      </c>
      <c r="G1961" s="59" t="s">
        <v>1406</v>
      </c>
      <c r="H1961" s="59" t="s">
        <v>1475</v>
      </c>
      <c r="I1961" s="59" t="s">
        <v>1406</v>
      </c>
      <c r="J1961" s="59" t="s">
        <v>727</v>
      </c>
      <c r="K1961" s="59" t="s">
        <v>1640</v>
      </c>
      <c r="L1961" s="59" t="s">
        <v>1641</v>
      </c>
      <c r="M1961" s="59" t="s">
        <v>1478</v>
      </c>
      <c r="N1961" s="59" t="s">
        <v>1479</v>
      </c>
      <c r="O1961" s="59" t="s">
        <v>1480</v>
      </c>
      <c r="P1961" s="59" t="s">
        <v>1481</v>
      </c>
      <c r="Q1961" s="59" t="s">
        <v>1482</v>
      </c>
      <c r="R1961" s="59" t="s">
        <v>1483</v>
      </c>
      <c r="S1961" s="59" t="s">
        <v>1642</v>
      </c>
      <c r="T1961" s="59" t="s">
        <v>1643</v>
      </c>
      <c r="U1961" s="59" t="s">
        <v>1486</v>
      </c>
      <c r="V1961" s="59" t="s">
        <v>1487</v>
      </c>
      <c r="W1961" s="59" t="s">
        <v>1509</v>
      </c>
      <c r="X1961" s="59" t="s">
        <v>1487</v>
      </c>
      <c r="Y1961" s="59" t="s">
        <v>1490</v>
      </c>
      <c r="Z1961" s="59">
        <v>6829.55</v>
      </c>
      <c r="AA1961" s="59">
        <v>6829.55</v>
      </c>
      <c r="AB1961" s="59">
        <v>0</v>
      </c>
      <c r="AC1961" s="59">
        <v>6829.55</v>
      </c>
      <c r="AD1961" s="59">
        <v>0</v>
      </c>
      <c r="AE1961" s="59">
        <v>0</v>
      </c>
      <c r="AF1961" s="59" t="s">
        <v>1491</v>
      </c>
      <c r="AG1961" s="59" t="s">
        <v>727</v>
      </c>
      <c r="AH1961" s="59" t="s">
        <v>1644</v>
      </c>
      <c r="AI1961" s="59" t="s">
        <v>1492</v>
      </c>
      <c r="AJ1961" s="59" t="s">
        <v>1486</v>
      </c>
      <c r="AK1961" s="59" t="s">
        <v>278</v>
      </c>
      <c r="AL1961" s="59" t="s">
        <v>1493</v>
      </c>
      <c r="AM1961" s="59" t="s">
        <v>1494</v>
      </c>
      <c r="AN1961" s="59" t="s">
        <v>1384</v>
      </c>
      <c r="AO1961" s="59" t="s">
        <v>107</v>
      </c>
    </row>
    <row r="1962" spans="1:41" x14ac:dyDescent="0.15">
      <c r="A1962" s="59" t="s">
        <v>1911</v>
      </c>
      <c r="B1962" s="59" t="s">
        <v>1636</v>
      </c>
      <c r="C1962" s="59" t="s">
        <v>1637</v>
      </c>
      <c r="D1962" s="59" t="s">
        <v>1638</v>
      </c>
      <c r="E1962" s="59" t="s">
        <v>1639</v>
      </c>
      <c r="F1962" s="59" t="s">
        <v>1475</v>
      </c>
      <c r="G1962" s="59" t="s">
        <v>1406</v>
      </c>
      <c r="H1962" s="59" t="s">
        <v>1475</v>
      </c>
      <c r="I1962" s="59" t="s">
        <v>1406</v>
      </c>
      <c r="J1962" s="59" t="s">
        <v>727</v>
      </c>
      <c r="K1962" s="59" t="s">
        <v>1640</v>
      </c>
      <c r="L1962" s="59" t="s">
        <v>1641</v>
      </c>
      <c r="M1962" s="59" t="s">
        <v>1478</v>
      </c>
      <c r="N1962" s="59" t="s">
        <v>1479</v>
      </c>
      <c r="O1962" s="59" t="s">
        <v>1480</v>
      </c>
      <c r="P1962" s="59" t="s">
        <v>1481</v>
      </c>
      <c r="Q1962" s="59" t="s">
        <v>1482</v>
      </c>
      <c r="R1962" s="59" t="s">
        <v>1483</v>
      </c>
      <c r="S1962" s="59" t="s">
        <v>1642</v>
      </c>
      <c r="T1962" s="59" t="s">
        <v>1643</v>
      </c>
      <c r="U1962" s="59" t="s">
        <v>1486</v>
      </c>
      <c r="V1962" s="59" t="s">
        <v>1487</v>
      </c>
      <c r="W1962" s="59" t="s">
        <v>1488</v>
      </c>
      <c r="X1962" s="59" t="s">
        <v>1511</v>
      </c>
      <c r="Y1962" s="59" t="s">
        <v>1490</v>
      </c>
      <c r="Z1962" s="59">
        <v>58.89</v>
      </c>
      <c r="AA1962" s="59">
        <v>58.89</v>
      </c>
      <c r="AB1962" s="59">
        <v>0</v>
      </c>
      <c r="AC1962" s="59">
        <v>58.89</v>
      </c>
      <c r="AD1962" s="59">
        <v>0</v>
      </c>
      <c r="AE1962" s="59">
        <v>0</v>
      </c>
      <c r="AF1962" s="59" t="s">
        <v>1491</v>
      </c>
      <c r="AG1962" s="59" t="s">
        <v>727</v>
      </c>
      <c r="AH1962" s="59" t="s">
        <v>1644</v>
      </c>
      <c r="AI1962" s="59" t="s">
        <v>1492</v>
      </c>
      <c r="AJ1962" s="59" t="s">
        <v>1486</v>
      </c>
      <c r="AK1962" s="59" t="s">
        <v>278</v>
      </c>
      <c r="AL1962" s="59" t="s">
        <v>1493</v>
      </c>
      <c r="AM1962" s="59" t="s">
        <v>1494</v>
      </c>
      <c r="AN1962" s="59" t="s">
        <v>1384</v>
      </c>
      <c r="AO1962" s="59" t="s">
        <v>107</v>
      </c>
    </row>
    <row r="1963" spans="1:41" x14ac:dyDescent="0.15">
      <c r="A1963" s="59" t="s">
        <v>1911</v>
      </c>
      <c r="B1963" s="59" t="s">
        <v>1636</v>
      </c>
      <c r="C1963" s="59" t="s">
        <v>1637</v>
      </c>
      <c r="D1963" s="59" t="s">
        <v>1638</v>
      </c>
      <c r="E1963" s="59" t="s">
        <v>1639</v>
      </c>
      <c r="F1963" s="59" t="s">
        <v>1475</v>
      </c>
      <c r="G1963" s="59" t="s">
        <v>1406</v>
      </c>
      <c r="H1963" s="59" t="s">
        <v>1475</v>
      </c>
      <c r="I1963" s="59" t="s">
        <v>1406</v>
      </c>
      <c r="J1963" s="59" t="s">
        <v>727</v>
      </c>
      <c r="K1963" s="59" t="s">
        <v>1640</v>
      </c>
      <c r="L1963" s="59" t="s">
        <v>1641</v>
      </c>
      <c r="M1963" s="59" t="s">
        <v>1478</v>
      </c>
      <c r="N1963" s="59" t="s">
        <v>1479</v>
      </c>
      <c r="O1963" s="59" t="s">
        <v>1480</v>
      </c>
      <c r="P1963" s="59" t="s">
        <v>1481</v>
      </c>
      <c r="Q1963" s="59" t="s">
        <v>1482</v>
      </c>
      <c r="R1963" s="59" t="s">
        <v>1483</v>
      </c>
      <c r="S1963" s="59" t="s">
        <v>1642</v>
      </c>
      <c r="T1963" s="59" t="s">
        <v>1643</v>
      </c>
      <c r="U1963" s="59" t="s">
        <v>1486</v>
      </c>
      <c r="V1963" s="59" t="s">
        <v>1487</v>
      </c>
      <c r="W1963" s="59" t="s">
        <v>1513</v>
      </c>
      <c r="X1963" s="59" t="s">
        <v>1487</v>
      </c>
      <c r="Y1963" s="59" t="s">
        <v>1490</v>
      </c>
      <c r="Z1963" s="59">
        <v>2342.88</v>
      </c>
      <c r="AA1963" s="59">
        <v>2342.88</v>
      </c>
      <c r="AB1963" s="59">
        <v>0</v>
      </c>
      <c r="AC1963" s="59">
        <v>2342.88</v>
      </c>
      <c r="AD1963" s="59">
        <v>0</v>
      </c>
      <c r="AE1963" s="59">
        <v>0</v>
      </c>
      <c r="AF1963" s="59" t="s">
        <v>1491</v>
      </c>
      <c r="AG1963" s="59" t="s">
        <v>727</v>
      </c>
      <c r="AH1963" s="59" t="s">
        <v>1644</v>
      </c>
      <c r="AI1963" s="59" t="s">
        <v>1492</v>
      </c>
      <c r="AJ1963" s="59" t="s">
        <v>1486</v>
      </c>
      <c r="AK1963" s="59" t="s">
        <v>278</v>
      </c>
      <c r="AL1963" s="59" t="s">
        <v>1493</v>
      </c>
      <c r="AM1963" s="59" t="s">
        <v>1494</v>
      </c>
      <c r="AN1963" s="59" t="s">
        <v>1384</v>
      </c>
      <c r="AO1963" s="59" t="s">
        <v>107</v>
      </c>
    </row>
    <row r="1964" spans="1:41" x14ac:dyDescent="0.15">
      <c r="A1964" s="59" t="s">
        <v>1911</v>
      </c>
      <c r="B1964" s="59" t="s">
        <v>1881</v>
      </c>
      <c r="C1964" s="59" t="s">
        <v>1882</v>
      </c>
      <c r="D1964" s="59" t="s">
        <v>1517</v>
      </c>
      <c r="E1964" s="59" t="s">
        <v>559</v>
      </c>
      <c r="F1964" s="59" t="s">
        <v>1475</v>
      </c>
      <c r="G1964" s="59" t="s">
        <v>1406</v>
      </c>
      <c r="H1964" s="59" t="s">
        <v>1475</v>
      </c>
      <c r="I1964" s="59" t="s">
        <v>1406</v>
      </c>
      <c r="J1964" s="59" t="s">
        <v>737</v>
      </c>
      <c r="K1964" s="59" t="s">
        <v>1518</v>
      </c>
      <c r="L1964" s="59" t="s">
        <v>1883</v>
      </c>
      <c r="M1964" s="59" t="s">
        <v>1478</v>
      </c>
      <c r="N1964" s="59" t="s">
        <v>1479</v>
      </c>
      <c r="O1964" s="59" t="s">
        <v>1480</v>
      </c>
      <c r="P1964" s="59" t="s">
        <v>1481</v>
      </c>
      <c r="Q1964" s="59" t="s">
        <v>1482</v>
      </c>
      <c r="R1964" s="59" t="s">
        <v>1483</v>
      </c>
      <c r="S1964" s="59" t="s">
        <v>1884</v>
      </c>
      <c r="T1964" s="59" t="s">
        <v>1885</v>
      </c>
      <c r="U1964" s="59" t="s">
        <v>1486</v>
      </c>
      <c r="V1964" s="59" t="s">
        <v>1487</v>
      </c>
      <c r="W1964" s="59" t="s">
        <v>1488</v>
      </c>
      <c r="X1964" s="59" t="s">
        <v>1511</v>
      </c>
      <c r="Y1964" s="59" t="s">
        <v>1490</v>
      </c>
      <c r="Z1964" s="59">
        <v>1.96</v>
      </c>
      <c r="AA1964" s="59">
        <v>1.96</v>
      </c>
      <c r="AB1964" s="59">
        <v>0</v>
      </c>
      <c r="AC1964" s="59">
        <v>1.96</v>
      </c>
      <c r="AD1964" s="59">
        <v>0</v>
      </c>
      <c r="AE1964" s="59">
        <v>0</v>
      </c>
      <c r="AF1964" s="59" t="s">
        <v>1491</v>
      </c>
      <c r="AG1964" s="59" t="s">
        <v>737</v>
      </c>
      <c r="AH1964" s="59" t="s">
        <v>1518</v>
      </c>
      <c r="AI1964" s="59" t="s">
        <v>1523</v>
      </c>
      <c r="AJ1964" s="59" t="s">
        <v>1486</v>
      </c>
      <c r="AK1964" s="59" t="s">
        <v>278</v>
      </c>
      <c r="AL1964" s="59" t="s">
        <v>1493</v>
      </c>
      <c r="AM1964" s="59" t="s">
        <v>1494</v>
      </c>
      <c r="AN1964" s="59" t="s">
        <v>1384</v>
      </c>
      <c r="AO1964" s="59" t="s">
        <v>107</v>
      </c>
    </row>
    <row r="1965" spans="1:41" x14ac:dyDescent="0.15">
      <c r="A1965" s="59" t="s">
        <v>1911</v>
      </c>
      <c r="B1965" s="59" t="s">
        <v>1881</v>
      </c>
      <c r="C1965" s="59" t="s">
        <v>1882</v>
      </c>
      <c r="D1965" s="59" t="s">
        <v>1517</v>
      </c>
      <c r="E1965" s="59" t="s">
        <v>559</v>
      </c>
      <c r="F1965" s="59" t="s">
        <v>1475</v>
      </c>
      <c r="G1965" s="59" t="s">
        <v>1406</v>
      </c>
      <c r="H1965" s="59" t="s">
        <v>1475</v>
      </c>
      <c r="I1965" s="59" t="s">
        <v>1406</v>
      </c>
      <c r="J1965" s="59" t="s">
        <v>737</v>
      </c>
      <c r="K1965" s="59" t="s">
        <v>1518</v>
      </c>
      <c r="L1965" s="59" t="s">
        <v>1883</v>
      </c>
      <c r="M1965" s="59" t="s">
        <v>1478</v>
      </c>
      <c r="N1965" s="59" t="s">
        <v>1479</v>
      </c>
      <c r="O1965" s="59" t="s">
        <v>1480</v>
      </c>
      <c r="P1965" s="59" t="s">
        <v>1481</v>
      </c>
      <c r="Q1965" s="59" t="s">
        <v>1482</v>
      </c>
      <c r="R1965" s="59" t="s">
        <v>1483</v>
      </c>
      <c r="S1965" s="59" t="s">
        <v>1884</v>
      </c>
      <c r="T1965" s="59" t="s">
        <v>1885</v>
      </c>
      <c r="U1965" s="59" t="s">
        <v>1486</v>
      </c>
      <c r="V1965" s="59" t="s">
        <v>1487</v>
      </c>
      <c r="W1965" s="59" t="s">
        <v>1522</v>
      </c>
      <c r="X1965" s="59" t="s">
        <v>1487</v>
      </c>
      <c r="Y1965" s="59" t="s">
        <v>1490</v>
      </c>
      <c r="Z1965" s="59">
        <v>720.79</v>
      </c>
      <c r="AA1965" s="59">
        <v>720.79</v>
      </c>
      <c r="AB1965" s="59">
        <v>0</v>
      </c>
      <c r="AC1965" s="59">
        <v>720.79</v>
      </c>
      <c r="AD1965" s="59">
        <v>0</v>
      </c>
      <c r="AE1965" s="59">
        <v>0</v>
      </c>
      <c r="AF1965" s="59" t="s">
        <v>1491</v>
      </c>
      <c r="AG1965" s="59" t="s">
        <v>737</v>
      </c>
      <c r="AH1965" s="59" t="s">
        <v>1518</v>
      </c>
      <c r="AI1965" s="59" t="s">
        <v>1523</v>
      </c>
      <c r="AJ1965" s="59" t="s">
        <v>1486</v>
      </c>
      <c r="AK1965" s="59" t="s">
        <v>278</v>
      </c>
      <c r="AL1965" s="59" t="s">
        <v>1493</v>
      </c>
      <c r="AM1965" s="59" t="s">
        <v>1494</v>
      </c>
      <c r="AN1965" s="59" t="s">
        <v>1384</v>
      </c>
      <c r="AO1965" s="59" t="s">
        <v>107</v>
      </c>
    </row>
    <row r="1966" spans="1:41" x14ac:dyDescent="0.15">
      <c r="A1966" s="59" t="s">
        <v>1911</v>
      </c>
      <c r="B1966" s="59" t="s">
        <v>1645</v>
      </c>
      <c r="C1966" s="59" t="s">
        <v>1646</v>
      </c>
      <c r="D1966" s="59" t="s">
        <v>1517</v>
      </c>
      <c r="E1966" s="59" t="s">
        <v>559</v>
      </c>
      <c r="F1966" s="59" t="s">
        <v>1475</v>
      </c>
      <c r="G1966" s="59" t="s">
        <v>1406</v>
      </c>
      <c r="H1966" s="59" t="s">
        <v>1475</v>
      </c>
      <c r="I1966" s="59" t="s">
        <v>1406</v>
      </c>
      <c r="J1966" s="59" t="s">
        <v>737</v>
      </c>
      <c r="K1966" s="59" t="s">
        <v>1518</v>
      </c>
      <c r="L1966" s="59" t="s">
        <v>1647</v>
      </c>
      <c r="M1966" s="59" t="s">
        <v>1478</v>
      </c>
      <c r="N1966" s="59" t="s">
        <v>1479</v>
      </c>
      <c r="O1966" s="59" t="s">
        <v>1480</v>
      </c>
      <c r="P1966" s="59" t="s">
        <v>1481</v>
      </c>
      <c r="Q1966" s="59" t="s">
        <v>1482</v>
      </c>
      <c r="R1966" s="59" t="s">
        <v>1483</v>
      </c>
      <c r="S1966" s="59" t="s">
        <v>1648</v>
      </c>
      <c r="T1966" s="59" t="s">
        <v>1649</v>
      </c>
      <c r="U1966" s="59" t="s">
        <v>1486</v>
      </c>
      <c r="V1966" s="59" t="s">
        <v>1487</v>
      </c>
      <c r="W1966" s="59" t="s">
        <v>1488</v>
      </c>
      <c r="X1966" s="59" t="s">
        <v>1511</v>
      </c>
      <c r="Y1966" s="59" t="s">
        <v>1490</v>
      </c>
      <c r="Z1966" s="59">
        <v>33.590000000000003</v>
      </c>
      <c r="AA1966" s="59">
        <v>33.590000000000003</v>
      </c>
      <c r="AB1966" s="59">
        <v>0</v>
      </c>
      <c r="AC1966" s="59">
        <v>33.590000000000003</v>
      </c>
      <c r="AD1966" s="59">
        <v>0</v>
      </c>
      <c r="AE1966" s="59">
        <v>0</v>
      </c>
      <c r="AF1966" s="59" t="s">
        <v>1491</v>
      </c>
      <c r="AG1966" s="59" t="s">
        <v>737</v>
      </c>
      <c r="AH1966" s="59" t="s">
        <v>1518</v>
      </c>
      <c r="AI1966" s="59" t="s">
        <v>1523</v>
      </c>
      <c r="AJ1966" s="59" t="s">
        <v>1486</v>
      </c>
      <c r="AK1966" s="59" t="s">
        <v>278</v>
      </c>
      <c r="AL1966" s="59" t="s">
        <v>1493</v>
      </c>
      <c r="AM1966" s="59" t="s">
        <v>1494</v>
      </c>
      <c r="AN1966" s="59" t="s">
        <v>1384</v>
      </c>
      <c r="AO1966" s="59" t="s">
        <v>107</v>
      </c>
    </row>
    <row r="1967" spans="1:41" x14ac:dyDescent="0.15">
      <c r="A1967" s="59" t="s">
        <v>1911</v>
      </c>
      <c r="B1967" s="59" t="s">
        <v>1645</v>
      </c>
      <c r="C1967" s="59" t="s">
        <v>1646</v>
      </c>
      <c r="D1967" s="59" t="s">
        <v>1517</v>
      </c>
      <c r="E1967" s="59" t="s">
        <v>559</v>
      </c>
      <c r="F1967" s="59" t="s">
        <v>1475</v>
      </c>
      <c r="G1967" s="59" t="s">
        <v>1406</v>
      </c>
      <c r="H1967" s="59" t="s">
        <v>1475</v>
      </c>
      <c r="I1967" s="59" t="s">
        <v>1406</v>
      </c>
      <c r="J1967" s="59" t="s">
        <v>737</v>
      </c>
      <c r="K1967" s="59" t="s">
        <v>1518</v>
      </c>
      <c r="L1967" s="59" t="s">
        <v>1647</v>
      </c>
      <c r="M1967" s="59" t="s">
        <v>1478</v>
      </c>
      <c r="N1967" s="59" t="s">
        <v>1479</v>
      </c>
      <c r="O1967" s="59" t="s">
        <v>1480</v>
      </c>
      <c r="P1967" s="59" t="s">
        <v>1481</v>
      </c>
      <c r="Q1967" s="59" t="s">
        <v>1482</v>
      </c>
      <c r="R1967" s="59" t="s">
        <v>1483</v>
      </c>
      <c r="S1967" s="59" t="s">
        <v>1648</v>
      </c>
      <c r="T1967" s="59" t="s">
        <v>1649</v>
      </c>
      <c r="U1967" s="59" t="s">
        <v>1486</v>
      </c>
      <c r="V1967" s="59" t="s">
        <v>1487</v>
      </c>
      <c r="W1967" s="59" t="s">
        <v>1522</v>
      </c>
      <c r="X1967" s="59" t="s">
        <v>1487</v>
      </c>
      <c r="Y1967" s="59" t="s">
        <v>1490</v>
      </c>
      <c r="Z1967" s="59">
        <v>1951.49</v>
      </c>
      <c r="AA1967" s="59">
        <v>1951.49</v>
      </c>
      <c r="AB1967" s="59">
        <v>0</v>
      </c>
      <c r="AC1967" s="59">
        <v>1951.49</v>
      </c>
      <c r="AD1967" s="59">
        <v>0</v>
      </c>
      <c r="AE1967" s="59">
        <v>0</v>
      </c>
      <c r="AF1967" s="59" t="s">
        <v>1491</v>
      </c>
      <c r="AG1967" s="59" t="s">
        <v>737</v>
      </c>
      <c r="AH1967" s="59" t="s">
        <v>1518</v>
      </c>
      <c r="AI1967" s="59" t="s">
        <v>1523</v>
      </c>
      <c r="AJ1967" s="59" t="s">
        <v>1486</v>
      </c>
      <c r="AK1967" s="59" t="s">
        <v>278</v>
      </c>
      <c r="AL1967" s="59" t="s">
        <v>1493</v>
      </c>
      <c r="AM1967" s="59" t="s">
        <v>1494</v>
      </c>
      <c r="AN1967" s="59" t="s">
        <v>1384</v>
      </c>
      <c r="AO1967" s="59" t="s">
        <v>107</v>
      </c>
    </row>
    <row r="1968" spans="1:41" x14ac:dyDescent="0.15">
      <c r="A1968" s="59" t="s">
        <v>1911</v>
      </c>
      <c r="B1968" s="59" t="s">
        <v>1650</v>
      </c>
      <c r="C1968" s="59" t="s">
        <v>1651</v>
      </c>
      <c r="D1968" s="59" t="s">
        <v>1517</v>
      </c>
      <c r="E1968" s="59" t="s">
        <v>559</v>
      </c>
      <c r="F1968" s="59" t="s">
        <v>1475</v>
      </c>
      <c r="G1968" s="59" t="s">
        <v>1406</v>
      </c>
      <c r="H1968" s="59" t="s">
        <v>1475</v>
      </c>
      <c r="I1968" s="59" t="s">
        <v>1406</v>
      </c>
      <c r="J1968" s="59" t="s">
        <v>737</v>
      </c>
      <c r="K1968" s="59" t="s">
        <v>1518</v>
      </c>
      <c r="L1968" s="59" t="s">
        <v>1652</v>
      </c>
      <c r="M1968" s="59" t="s">
        <v>1478</v>
      </c>
      <c r="N1968" s="59" t="s">
        <v>1479</v>
      </c>
      <c r="O1968" s="59" t="s">
        <v>1480</v>
      </c>
      <c r="P1968" s="59" t="s">
        <v>1481</v>
      </c>
      <c r="Q1968" s="59" t="s">
        <v>1482</v>
      </c>
      <c r="R1968" s="59" t="s">
        <v>1483</v>
      </c>
      <c r="S1968" s="59" t="s">
        <v>1653</v>
      </c>
      <c r="T1968" s="59" t="s">
        <v>1654</v>
      </c>
      <c r="U1968" s="59" t="s">
        <v>1486</v>
      </c>
      <c r="V1968" s="59" t="s">
        <v>1487</v>
      </c>
      <c r="W1968" s="59" t="s">
        <v>1500</v>
      </c>
      <c r="X1968" s="59" t="s">
        <v>1501</v>
      </c>
      <c r="Y1968" s="59" t="s">
        <v>1490</v>
      </c>
      <c r="Z1968" s="59">
        <v>3257.85</v>
      </c>
      <c r="AA1968" s="59">
        <v>3257.85</v>
      </c>
      <c r="AB1968" s="59">
        <v>0</v>
      </c>
      <c r="AC1968" s="59">
        <v>3257.85</v>
      </c>
      <c r="AD1968" s="59">
        <v>0</v>
      </c>
      <c r="AE1968" s="59">
        <v>0</v>
      </c>
      <c r="AF1968" s="59" t="s">
        <v>1491</v>
      </c>
      <c r="AG1968" s="59" t="s">
        <v>737</v>
      </c>
      <c r="AH1968" s="59" t="s">
        <v>1518</v>
      </c>
      <c r="AI1968" s="59" t="s">
        <v>1523</v>
      </c>
      <c r="AJ1968" s="59" t="s">
        <v>1486</v>
      </c>
      <c r="AK1968" s="59" t="s">
        <v>278</v>
      </c>
      <c r="AL1968" s="59" t="s">
        <v>1493</v>
      </c>
      <c r="AM1968" s="59" t="s">
        <v>1494</v>
      </c>
      <c r="AN1968" s="59" t="s">
        <v>1384</v>
      </c>
      <c r="AO1968" s="59" t="s">
        <v>107</v>
      </c>
    </row>
    <row r="1969" spans="1:41" x14ac:dyDescent="0.15">
      <c r="A1969" s="59" t="s">
        <v>1911</v>
      </c>
      <c r="B1969" s="59" t="s">
        <v>1785</v>
      </c>
      <c r="C1969" s="59" t="s">
        <v>1786</v>
      </c>
      <c r="D1969" s="59" t="s">
        <v>1517</v>
      </c>
      <c r="E1969" s="59" t="s">
        <v>559</v>
      </c>
      <c r="F1969" s="59" t="s">
        <v>1475</v>
      </c>
      <c r="G1969" s="59" t="s">
        <v>1406</v>
      </c>
      <c r="H1969" s="59" t="s">
        <v>1475</v>
      </c>
      <c r="I1969" s="59" t="s">
        <v>1406</v>
      </c>
      <c r="J1969" s="59" t="s">
        <v>737</v>
      </c>
      <c r="K1969" s="59" t="s">
        <v>1518</v>
      </c>
      <c r="L1969" s="59" t="s">
        <v>1652</v>
      </c>
      <c r="M1969" s="59" t="s">
        <v>1478</v>
      </c>
      <c r="N1969" s="59" t="s">
        <v>1479</v>
      </c>
      <c r="O1969" s="59" t="s">
        <v>1480</v>
      </c>
      <c r="P1969" s="59" t="s">
        <v>1481</v>
      </c>
      <c r="Q1969" s="59" t="s">
        <v>1482</v>
      </c>
      <c r="R1969" s="59" t="s">
        <v>1483</v>
      </c>
      <c r="S1969" s="59" t="s">
        <v>1787</v>
      </c>
      <c r="T1969" s="59" t="s">
        <v>1788</v>
      </c>
      <c r="U1969" s="59" t="s">
        <v>1486</v>
      </c>
      <c r="V1969" s="59" t="s">
        <v>1487</v>
      </c>
      <c r="W1969" s="59" t="s">
        <v>1500</v>
      </c>
      <c r="X1969" s="59" t="s">
        <v>1501</v>
      </c>
      <c r="Y1969" s="59" t="s">
        <v>1490</v>
      </c>
      <c r="Z1969" s="59">
        <v>0.9</v>
      </c>
      <c r="AA1969" s="59">
        <v>0.9</v>
      </c>
      <c r="AB1969" s="59">
        <v>0</v>
      </c>
      <c r="AC1969" s="59">
        <v>0.9</v>
      </c>
      <c r="AD1969" s="59">
        <v>0</v>
      </c>
      <c r="AE1969" s="59">
        <v>0</v>
      </c>
      <c r="AF1969" s="59" t="s">
        <v>1491</v>
      </c>
      <c r="AG1969" s="59" t="s">
        <v>737</v>
      </c>
      <c r="AH1969" s="59" t="s">
        <v>1518</v>
      </c>
      <c r="AI1969" s="59" t="s">
        <v>1523</v>
      </c>
      <c r="AJ1969" s="59" t="s">
        <v>1486</v>
      </c>
      <c r="AK1969" s="59" t="s">
        <v>278</v>
      </c>
      <c r="AL1969" s="59" t="s">
        <v>1493</v>
      </c>
      <c r="AM1969" s="59" t="s">
        <v>1494</v>
      </c>
      <c r="AN1969" s="59" t="s">
        <v>1384</v>
      </c>
      <c r="AO1969" s="59" t="s">
        <v>107</v>
      </c>
    </row>
    <row r="1970" spans="1:41" x14ac:dyDescent="0.15">
      <c r="A1970" s="59" t="s">
        <v>1911</v>
      </c>
      <c r="B1970" s="59" t="s">
        <v>1655</v>
      </c>
      <c r="C1970" s="59" t="s">
        <v>1656</v>
      </c>
      <c r="D1970" s="59" t="s">
        <v>1517</v>
      </c>
      <c r="E1970" s="59" t="s">
        <v>559</v>
      </c>
      <c r="F1970" s="59" t="s">
        <v>1475</v>
      </c>
      <c r="G1970" s="59" t="s">
        <v>1406</v>
      </c>
      <c r="H1970" s="59" t="s">
        <v>1475</v>
      </c>
      <c r="I1970" s="59" t="s">
        <v>1406</v>
      </c>
      <c r="J1970" s="59" t="s">
        <v>737</v>
      </c>
      <c r="K1970" s="59" t="s">
        <v>1518</v>
      </c>
      <c r="L1970" s="59" t="s">
        <v>1657</v>
      </c>
      <c r="M1970" s="59" t="s">
        <v>1478</v>
      </c>
      <c r="N1970" s="59" t="s">
        <v>1479</v>
      </c>
      <c r="O1970" s="59" t="s">
        <v>1480</v>
      </c>
      <c r="P1970" s="59" t="s">
        <v>1481</v>
      </c>
      <c r="Q1970" s="59" t="s">
        <v>1482</v>
      </c>
      <c r="R1970" s="59" t="s">
        <v>1483</v>
      </c>
      <c r="S1970" s="59" t="s">
        <v>1658</v>
      </c>
      <c r="T1970" s="59" t="s">
        <v>1659</v>
      </c>
      <c r="U1970" s="59" t="s">
        <v>1486</v>
      </c>
      <c r="V1970" s="59" t="s">
        <v>1487</v>
      </c>
      <c r="W1970" s="59" t="s">
        <v>1508</v>
      </c>
      <c r="X1970" s="59" t="s">
        <v>1487</v>
      </c>
      <c r="Y1970" s="59" t="s">
        <v>1490</v>
      </c>
      <c r="Z1970" s="59">
        <v>1.63</v>
      </c>
      <c r="AA1970" s="59">
        <v>1.63</v>
      </c>
      <c r="AB1970" s="59">
        <v>0</v>
      </c>
      <c r="AC1970" s="59">
        <v>1.63</v>
      </c>
      <c r="AD1970" s="59">
        <v>0</v>
      </c>
      <c r="AE1970" s="59">
        <v>0</v>
      </c>
      <c r="AF1970" s="59" t="s">
        <v>1491</v>
      </c>
      <c r="AG1970" s="59" t="s">
        <v>737</v>
      </c>
      <c r="AH1970" s="59" t="s">
        <v>1518</v>
      </c>
      <c r="AI1970" s="59" t="s">
        <v>1523</v>
      </c>
      <c r="AJ1970" s="59" t="s">
        <v>1486</v>
      </c>
      <c r="AK1970" s="59" t="s">
        <v>278</v>
      </c>
      <c r="AL1970" s="59" t="s">
        <v>1493</v>
      </c>
      <c r="AM1970" s="59" t="s">
        <v>1494</v>
      </c>
      <c r="AN1970" s="59" t="s">
        <v>1384</v>
      </c>
      <c r="AO1970" s="59" t="s">
        <v>107</v>
      </c>
    </row>
    <row r="1971" spans="1:41" x14ac:dyDescent="0.15">
      <c r="A1971" s="59" t="s">
        <v>1911</v>
      </c>
      <c r="B1971" s="59" t="s">
        <v>1655</v>
      </c>
      <c r="C1971" s="59" t="s">
        <v>1656</v>
      </c>
      <c r="D1971" s="59" t="s">
        <v>1517</v>
      </c>
      <c r="E1971" s="59" t="s">
        <v>559</v>
      </c>
      <c r="F1971" s="59" t="s">
        <v>1475</v>
      </c>
      <c r="G1971" s="59" t="s">
        <v>1406</v>
      </c>
      <c r="H1971" s="59" t="s">
        <v>1475</v>
      </c>
      <c r="I1971" s="59" t="s">
        <v>1406</v>
      </c>
      <c r="J1971" s="59" t="s">
        <v>737</v>
      </c>
      <c r="K1971" s="59" t="s">
        <v>1518</v>
      </c>
      <c r="L1971" s="59" t="s">
        <v>1657</v>
      </c>
      <c r="M1971" s="59" t="s">
        <v>1478</v>
      </c>
      <c r="N1971" s="59" t="s">
        <v>1479</v>
      </c>
      <c r="O1971" s="59" t="s">
        <v>1480</v>
      </c>
      <c r="P1971" s="59" t="s">
        <v>1481</v>
      </c>
      <c r="Q1971" s="59" t="s">
        <v>1482</v>
      </c>
      <c r="R1971" s="59" t="s">
        <v>1483</v>
      </c>
      <c r="S1971" s="59" t="s">
        <v>1658</v>
      </c>
      <c r="T1971" s="59" t="s">
        <v>1659</v>
      </c>
      <c r="U1971" s="59" t="s">
        <v>1486</v>
      </c>
      <c r="V1971" s="59" t="s">
        <v>1487</v>
      </c>
      <c r="W1971" s="59" t="s">
        <v>1509</v>
      </c>
      <c r="X1971" s="59" t="s">
        <v>1487</v>
      </c>
      <c r="Y1971" s="59" t="s">
        <v>1490</v>
      </c>
      <c r="Z1971" s="59">
        <v>35.83</v>
      </c>
      <c r="AA1971" s="59">
        <v>35.83</v>
      </c>
      <c r="AB1971" s="59">
        <v>0</v>
      </c>
      <c r="AC1971" s="59">
        <v>35.83</v>
      </c>
      <c r="AD1971" s="59">
        <v>0</v>
      </c>
      <c r="AE1971" s="59">
        <v>0</v>
      </c>
      <c r="AF1971" s="59" t="s">
        <v>1491</v>
      </c>
      <c r="AG1971" s="59" t="s">
        <v>737</v>
      </c>
      <c r="AH1971" s="59" t="s">
        <v>1518</v>
      </c>
      <c r="AI1971" s="59" t="s">
        <v>1523</v>
      </c>
      <c r="AJ1971" s="59" t="s">
        <v>1486</v>
      </c>
      <c r="AK1971" s="59" t="s">
        <v>278</v>
      </c>
      <c r="AL1971" s="59" t="s">
        <v>1493</v>
      </c>
      <c r="AM1971" s="59" t="s">
        <v>1494</v>
      </c>
      <c r="AN1971" s="59" t="s">
        <v>1384</v>
      </c>
      <c r="AO1971" s="59" t="s">
        <v>107</v>
      </c>
    </row>
    <row r="1972" spans="1:41" x14ac:dyDescent="0.15">
      <c r="A1972" s="59" t="s">
        <v>1911</v>
      </c>
      <c r="B1972" s="59" t="s">
        <v>1655</v>
      </c>
      <c r="C1972" s="59" t="s">
        <v>1656</v>
      </c>
      <c r="D1972" s="59" t="s">
        <v>1517</v>
      </c>
      <c r="E1972" s="59" t="s">
        <v>559</v>
      </c>
      <c r="F1972" s="59" t="s">
        <v>1475</v>
      </c>
      <c r="G1972" s="59" t="s">
        <v>1406</v>
      </c>
      <c r="H1972" s="59" t="s">
        <v>1475</v>
      </c>
      <c r="I1972" s="59" t="s">
        <v>1406</v>
      </c>
      <c r="J1972" s="59" t="s">
        <v>737</v>
      </c>
      <c r="K1972" s="59" t="s">
        <v>1518</v>
      </c>
      <c r="L1972" s="59" t="s">
        <v>1657</v>
      </c>
      <c r="M1972" s="59" t="s">
        <v>1478</v>
      </c>
      <c r="N1972" s="59" t="s">
        <v>1479</v>
      </c>
      <c r="O1972" s="59" t="s">
        <v>1480</v>
      </c>
      <c r="P1972" s="59" t="s">
        <v>1481</v>
      </c>
      <c r="Q1972" s="59" t="s">
        <v>1482</v>
      </c>
      <c r="R1972" s="59" t="s">
        <v>1483</v>
      </c>
      <c r="S1972" s="59" t="s">
        <v>1658</v>
      </c>
      <c r="T1972" s="59" t="s">
        <v>1659</v>
      </c>
      <c r="U1972" s="59" t="s">
        <v>1486</v>
      </c>
      <c r="V1972" s="59" t="s">
        <v>1487</v>
      </c>
      <c r="W1972" s="59" t="s">
        <v>1488</v>
      </c>
      <c r="X1972" s="59" t="s">
        <v>1510</v>
      </c>
      <c r="Y1972" s="59" t="s">
        <v>1490</v>
      </c>
      <c r="Z1972" s="59">
        <v>5.12</v>
      </c>
      <c r="AA1972" s="59">
        <v>5.12</v>
      </c>
      <c r="AB1972" s="59">
        <v>0</v>
      </c>
      <c r="AC1972" s="59">
        <v>5.12</v>
      </c>
      <c r="AD1972" s="59">
        <v>0</v>
      </c>
      <c r="AE1972" s="59">
        <v>0</v>
      </c>
      <c r="AF1972" s="59" t="s">
        <v>1491</v>
      </c>
      <c r="AG1972" s="59" t="s">
        <v>737</v>
      </c>
      <c r="AH1972" s="59" t="s">
        <v>1518</v>
      </c>
      <c r="AI1972" s="59" t="s">
        <v>1523</v>
      </c>
      <c r="AJ1972" s="59" t="s">
        <v>1486</v>
      </c>
      <c r="AK1972" s="59" t="s">
        <v>278</v>
      </c>
      <c r="AL1972" s="59" t="s">
        <v>1493</v>
      </c>
      <c r="AM1972" s="59" t="s">
        <v>1494</v>
      </c>
      <c r="AN1972" s="59" t="s">
        <v>1384</v>
      </c>
      <c r="AO1972" s="59" t="s">
        <v>107</v>
      </c>
    </row>
    <row r="1973" spans="1:41" x14ac:dyDescent="0.15">
      <c r="A1973" s="59" t="s">
        <v>1911</v>
      </c>
      <c r="B1973" s="59" t="s">
        <v>1655</v>
      </c>
      <c r="C1973" s="59" t="s">
        <v>1656</v>
      </c>
      <c r="D1973" s="59" t="s">
        <v>1517</v>
      </c>
      <c r="E1973" s="59" t="s">
        <v>559</v>
      </c>
      <c r="F1973" s="59" t="s">
        <v>1475</v>
      </c>
      <c r="G1973" s="59" t="s">
        <v>1406</v>
      </c>
      <c r="H1973" s="59" t="s">
        <v>1475</v>
      </c>
      <c r="I1973" s="59" t="s">
        <v>1406</v>
      </c>
      <c r="J1973" s="59" t="s">
        <v>737</v>
      </c>
      <c r="K1973" s="59" t="s">
        <v>1518</v>
      </c>
      <c r="L1973" s="59" t="s">
        <v>1657</v>
      </c>
      <c r="M1973" s="59" t="s">
        <v>1478</v>
      </c>
      <c r="N1973" s="59" t="s">
        <v>1479</v>
      </c>
      <c r="O1973" s="59" t="s">
        <v>1480</v>
      </c>
      <c r="P1973" s="59" t="s">
        <v>1481</v>
      </c>
      <c r="Q1973" s="59" t="s">
        <v>1482</v>
      </c>
      <c r="R1973" s="59" t="s">
        <v>1483</v>
      </c>
      <c r="S1973" s="59" t="s">
        <v>1658</v>
      </c>
      <c r="T1973" s="59" t="s">
        <v>1659</v>
      </c>
      <c r="U1973" s="59" t="s">
        <v>1486</v>
      </c>
      <c r="V1973" s="59" t="s">
        <v>1487</v>
      </c>
      <c r="W1973" s="59" t="s">
        <v>1488</v>
      </c>
      <c r="X1973" s="59" t="s">
        <v>1511</v>
      </c>
      <c r="Y1973" s="59" t="s">
        <v>1490</v>
      </c>
      <c r="Z1973" s="59">
        <v>0.98</v>
      </c>
      <c r="AA1973" s="59">
        <v>0.98</v>
      </c>
      <c r="AB1973" s="59">
        <v>0</v>
      </c>
      <c r="AC1973" s="59">
        <v>0.98</v>
      </c>
      <c r="AD1973" s="59">
        <v>0</v>
      </c>
      <c r="AE1973" s="59">
        <v>0</v>
      </c>
      <c r="AF1973" s="59" t="s">
        <v>1491</v>
      </c>
      <c r="AG1973" s="59" t="s">
        <v>737</v>
      </c>
      <c r="AH1973" s="59" t="s">
        <v>1518</v>
      </c>
      <c r="AI1973" s="59" t="s">
        <v>1523</v>
      </c>
      <c r="AJ1973" s="59" t="s">
        <v>1486</v>
      </c>
      <c r="AK1973" s="59" t="s">
        <v>278</v>
      </c>
      <c r="AL1973" s="59" t="s">
        <v>1493</v>
      </c>
      <c r="AM1973" s="59" t="s">
        <v>1494</v>
      </c>
      <c r="AN1973" s="59" t="s">
        <v>1384</v>
      </c>
      <c r="AO1973" s="59" t="s">
        <v>107</v>
      </c>
    </row>
    <row r="1974" spans="1:41" x14ac:dyDescent="0.15">
      <c r="A1974" s="59" t="s">
        <v>1911</v>
      </c>
      <c r="B1974" s="59" t="s">
        <v>1655</v>
      </c>
      <c r="C1974" s="59" t="s">
        <v>1656</v>
      </c>
      <c r="D1974" s="59" t="s">
        <v>1517</v>
      </c>
      <c r="E1974" s="59" t="s">
        <v>559</v>
      </c>
      <c r="F1974" s="59" t="s">
        <v>1475</v>
      </c>
      <c r="G1974" s="59" t="s">
        <v>1406</v>
      </c>
      <c r="H1974" s="59" t="s">
        <v>1475</v>
      </c>
      <c r="I1974" s="59" t="s">
        <v>1406</v>
      </c>
      <c r="J1974" s="59" t="s">
        <v>737</v>
      </c>
      <c r="K1974" s="59" t="s">
        <v>1518</v>
      </c>
      <c r="L1974" s="59" t="s">
        <v>1657</v>
      </c>
      <c r="M1974" s="59" t="s">
        <v>1478</v>
      </c>
      <c r="N1974" s="59" t="s">
        <v>1479</v>
      </c>
      <c r="O1974" s="59" t="s">
        <v>1480</v>
      </c>
      <c r="P1974" s="59" t="s">
        <v>1481</v>
      </c>
      <c r="Q1974" s="59" t="s">
        <v>1482</v>
      </c>
      <c r="R1974" s="59" t="s">
        <v>1483</v>
      </c>
      <c r="S1974" s="59" t="s">
        <v>1658</v>
      </c>
      <c r="T1974" s="59" t="s">
        <v>1659</v>
      </c>
      <c r="U1974" s="59" t="s">
        <v>1486</v>
      </c>
      <c r="V1974" s="59" t="s">
        <v>1487</v>
      </c>
      <c r="W1974" s="59" t="s">
        <v>1513</v>
      </c>
      <c r="X1974" s="59" t="s">
        <v>1487</v>
      </c>
      <c r="Y1974" s="59" t="s">
        <v>1490</v>
      </c>
      <c r="Z1974" s="59">
        <v>0.25</v>
      </c>
      <c r="AA1974" s="59">
        <v>0.25</v>
      </c>
      <c r="AB1974" s="59">
        <v>0</v>
      </c>
      <c r="AC1974" s="59">
        <v>0.25</v>
      </c>
      <c r="AD1974" s="59">
        <v>0</v>
      </c>
      <c r="AE1974" s="59">
        <v>0</v>
      </c>
      <c r="AF1974" s="59" t="s">
        <v>1491</v>
      </c>
      <c r="AG1974" s="59" t="s">
        <v>737</v>
      </c>
      <c r="AH1974" s="59" t="s">
        <v>1518</v>
      </c>
      <c r="AI1974" s="59" t="s">
        <v>1523</v>
      </c>
      <c r="AJ1974" s="59" t="s">
        <v>1486</v>
      </c>
      <c r="AK1974" s="59" t="s">
        <v>278</v>
      </c>
      <c r="AL1974" s="59" t="s">
        <v>1493</v>
      </c>
      <c r="AM1974" s="59" t="s">
        <v>1494</v>
      </c>
      <c r="AN1974" s="59" t="s">
        <v>1384</v>
      </c>
      <c r="AO1974" s="59" t="s">
        <v>107</v>
      </c>
    </row>
    <row r="1975" spans="1:41" x14ac:dyDescent="0.15">
      <c r="A1975" s="59" t="s">
        <v>1911</v>
      </c>
      <c r="B1975" s="59" t="s">
        <v>1655</v>
      </c>
      <c r="C1975" s="59" t="s">
        <v>1656</v>
      </c>
      <c r="D1975" s="59" t="s">
        <v>1517</v>
      </c>
      <c r="E1975" s="59" t="s">
        <v>559</v>
      </c>
      <c r="F1975" s="59" t="s">
        <v>1475</v>
      </c>
      <c r="G1975" s="59" t="s">
        <v>1406</v>
      </c>
      <c r="H1975" s="59" t="s">
        <v>1475</v>
      </c>
      <c r="I1975" s="59" t="s">
        <v>1406</v>
      </c>
      <c r="J1975" s="59" t="s">
        <v>737</v>
      </c>
      <c r="K1975" s="59" t="s">
        <v>1518</v>
      </c>
      <c r="L1975" s="59" t="s">
        <v>1657</v>
      </c>
      <c r="M1975" s="59" t="s">
        <v>1478</v>
      </c>
      <c r="N1975" s="59" t="s">
        <v>1479</v>
      </c>
      <c r="O1975" s="59" t="s">
        <v>1480</v>
      </c>
      <c r="P1975" s="59" t="s">
        <v>1481</v>
      </c>
      <c r="Q1975" s="59" t="s">
        <v>1482</v>
      </c>
      <c r="R1975" s="59" t="s">
        <v>1483</v>
      </c>
      <c r="S1975" s="59" t="s">
        <v>1658</v>
      </c>
      <c r="T1975" s="59" t="s">
        <v>1659</v>
      </c>
      <c r="U1975" s="59" t="s">
        <v>1486</v>
      </c>
      <c r="V1975" s="59" t="s">
        <v>1487</v>
      </c>
      <c r="W1975" s="59" t="s">
        <v>1514</v>
      </c>
      <c r="X1975" s="59" t="s">
        <v>1487</v>
      </c>
      <c r="Y1975" s="59" t="s">
        <v>1490</v>
      </c>
      <c r="Z1975" s="59">
        <v>0.15</v>
      </c>
      <c r="AA1975" s="59">
        <v>0.15</v>
      </c>
      <c r="AB1975" s="59">
        <v>0</v>
      </c>
      <c r="AC1975" s="59">
        <v>0.15</v>
      </c>
      <c r="AD1975" s="59">
        <v>0</v>
      </c>
      <c r="AE1975" s="59">
        <v>0</v>
      </c>
      <c r="AF1975" s="59" t="s">
        <v>1491</v>
      </c>
      <c r="AG1975" s="59" t="s">
        <v>737</v>
      </c>
      <c r="AH1975" s="59" t="s">
        <v>1518</v>
      </c>
      <c r="AI1975" s="59" t="s">
        <v>1523</v>
      </c>
      <c r="AJ1975" s="59" t="s">
        <v>1486</v>
      </c>
      <c r="AK1975" s="59" t="s">
        <v>278</v>
      </c>
      <c r="AL1975" s="59" t="s">
        <v>1493</v>
      </c>
      <c r="AM1975" s="59" t="s">
        <v>1494</v>
      </c>
      <c r="AN1975" s="59" t="s">
        <v>1384</v>
      </c>
      <c r="AO1975" s="59" t="s">
        <v>107</v>
      </c>
    </row>
    <row r="1976" spans="1:41" x14ac:dyDescent="0.15">
      <c r="A1976" s="59" t="s">
        <v>1911</v>
      </c>
      <c r="B1976" s="59" t="s">
        <v>1655</v>
      </c>
      <c r="C1976" s="59" t="s">
        <v>1656</v>
      </c>
      <c r="D1976" s="59" t="s">
        <v>1517</v>
      </c>
      <c r="E1976" s="59" t="s">
        <v>559</v>
      </c>
      <c r="F1976" s="59" t="s">
        <v>1475</v>
      </c>
      <c r="G1976" s="59" t="s">
        <v>1406</v>
      </c>
      <c r="H1976" s="59" t="s">
        <v>1475</v>
      </c>
      <c r="I1976" s="59" t="s">
        <v>1406</v>
      </c>
      <c r="J1976" s="59" t="s">
        <v>737</v>
      </c>
      <c r="K1976" s="59" t="s">
        <v>1518</v>
      </c>
      <c r="L1976" s="59" t="s">
        <v>1657</v>
      </c>
      <c r="M1976" s="59" t="s">
        <v>1478</v>
      </c>
      <c r="N1976" s="59" t="s">
        <v>1479</v>
      </c>
      <c r="O1976" s="59" t="s">
        <v>1480</v>
      </c>
      <c r="P1976" s="59" t="s">
        <v>1481</v>
      </c>
      <c r="Q1976" s="59" t="s">
        <v>1482</v>
      </c>
      <c r="R1976" s="59" t="s">
        <v>1483</v>
      </c>
      <c r="S1976" s="59" t="s">
        <v>1658</v>
      </c>
      <c r="T1976" s="59" t="s">
        <v>1659</v>
      </c>
      <c r="U1976" s="59" t="s">
        <v>1486</v>
      </c>
      <c r="V1976" s="59" t="s">
        <v>1487</v>
      </c>
      <c r="W1976" s="59" t="s">
        <v>1522</v>
      </c>
      <c r="X1976" s="59" t="s">
        <v>1487</v>
      </c>
      <c r="Y1976" s="59" t="s">
        <v>1490</v>
      </c>
      <c r="Z1976" s="59">
        <v>3344.56</v>
      </c>
      <c r="AA1976" s="59">
        <v>3344.56</v>
      </c>
      <c r="AB1976" s="59">
        <v>0</v>
      </c>
      <c r="AC1976" s="59">
        <v>3344.56</v>
      </c>
      <c r="AD1976" s="59">
        <v>0</v>
      </c>
      <c r="AE1976" s="59">
        <v>0</v>
      </c>
      <c r="AF1976" s="59" t="s">
        <v>1491</v>
      </c>
      <c r="AG1976" s="59" t="s">
        <v>737</v>
      </c>
      <c r="AH1976" s="59" t="s">
        <v>1518</v>
      </c>
      <c r="AI1976" s="59" t="s">
        <v>1523</v>
      </c>
      <c r="AJ1976" s="59" t="s">
        <v>1486</v>
      </c>
      <c r="AK1976" s="59" t="s">
        <v>278</v>
      </c>
      <c r="AL1976" s="59" t="s">
        <v>1493</v>
      </c>
      <c r="AM1976" s="59" t="s">
        <v>1494</v>
      </c>
      <c r="AN1976" s="59" t="s">
        <v>1384</v>
      </c>
      <c r="AO1976" s="59" t="s">
        <v>107</v>
      </c>
    </row>
    <row r="1977" spans="1:41" x14ac:dyDescent="0.15">
      <c r="A1977" s="59" t="s">
        <v>1911</v>
      </c>
      <c r="B1977" s="59" t="s">
        <v>1660</v>
      </c>
      <c r="C1977" s="59" t="s">
        <v>1661</v>
      </c>
      <c r="D1977" s="59" t="s">
        <v>1662</v>
      </c>
      <c r="E1977" s="59" t="s">
        <v>1080</v>
      </c>
      <c r="F1977" s="59" t="s">
        <v>1475</v>
      </c>
      <c r="G1977" s="59" t="s">
        <v>1406</v>
      </c>
      <c r="H1977" s="59" t="s">
        <v>1475</v>
      </c>
      <c r="I1977" s="59" t="s">
        <v>1406</v>
      </c>
      <c r="J1977" s="59" t="s">
        <v>1407</v>
      </c>
      <c r="K1977" s="59" t="s">
        <v>1663</v>
      </c>
      <c r="L1977" s="59" t="s">
        <v>1664</v>
      </c>
      <c r="M1977" s="59" t="s">
        <v>1478</v>
      </c>
      <c r="N1977" s="59" t="s">
        <v>1479</v>
      </c>
      <c r="O1977" s="59" t="s">
        <v>1480</v>
      </c>
      <c r="P1977" s="59" t="s">
        <v>1481</v>
      </c>
      <c r="Q1977" s="59" t="s">
        <v>1482</v>
      </c>
      <c r="R1977" s="59" t="s">
        <v>1483</v>
      </c>
      <c r="S1977" s="59" t="s">
        <v>1665</v>
      </c>
      <c r="T1977" s="59" t="s">
        <v>1666</v>
      </c>
      <c r="U1977" s="59" t="s">
        <v>1486</v>
      </c>
      <c r="V1977" s="59" t="s">
        <v>1487</v>
      </c>
      <c r="W1977" s="59" t="s">
        <v>1508</v>
      </c>
      <c r="X1977" s="59" t="s">
        <v>1487</v>
      </c>
      <c r="Y1977" s="59" t="s">
        <v>1490</v>
      </c>
      <c r="Z1977" s="59">
        <v>7953.76</v>
      </c>
      <c r="AA1977" s="59">
        <v>7953.76</v>
      </c>
      <c r="AB1977" s="59">
        <v>0</v>
      </c>
      <c r="AC1977" s="59">
        <v>7953.76</v>
      </c>
      <c r="AD1977" s="59">
        <v>0</v>
      </c>
      <c r="AE1977" s="59">
        <v>0</v>
      </c>
      <c r="AF1977" s="59" t="s">
        <v>1491</v>
      </c>
      <c r="AG1977" s="59" t="s">
        <v>1407</v>
      </c>
      <c r="AH1977" s="59" t="s">
        <v>1663</v>
      </c>
      <c r="AI1977" s="59" t="s">
        <v>1492</v>
      </c>
      <c r="AJ1977" s="59" t="s">
        <v>1486</v>
      </c>
      <c r="AK1977" s="59" t="s">
        <v>278</v>
      </c>
      <c r="AL1977" s="59" t="s">
        <v>1493</v>
      </c>
      <c r="AM1977" s="59" t="s">
        <v>1494</v>
      </c>
      <c r="AN1977" s="59" t="s">
        <v>1382</v>
      </c>
      <c r="AO1977" s="59" t="s">
        <v>88</v>
      </c>
    </row>
    <row r="1978" spans="1:41" x14ac:dyDescent="0.15">
      <c r="A1978" s="59" t="s">
        <v>1911</v>
      </c>
      <c r="B1978" s="59" t="s">
        <v>1660</v>
      </c>
      <c r="C1978" s="59" t="s">
        <v>1661</v>
      </c>
      <c r="D1978" s="59" t="s">
        <v>1662</v>
      </c>
      <c r="E1978" s="59" t="s">
        <v>1080</v>
      </c>
      <c r="F1978" s="59" t="s">
        <v>1475</v>
      </c>
      <c r="G1978" s="59" t="s">
        <v>1406</v>
      </c>
      <c r="H1978" s="59" t="s">
        <v>1475</v>
      </c>
      <c r="I1978" s="59" t="s">
        <v>1406</v>
      </c>
      <c r="J1978" s="59" t="s">
        <v>1407</v>
      </c>
      <c r="K1978" s="59" t="s">
        <v>1663</v>
      </c>
      <c r="L1978" s="59" t="s">
        <v>1664</v>
      </c>
      <c r="M1978" s="59" t="s">
        <v>1478</v>
      </c>
      <c r="N1978" s="59" t="s">
        <v>1479</v>
      </c>
      <c r="O1978" s="59" t="s">
        <v>1480</v>
      </c>
      <c r="P1978" s="59" t="s">
        <v>1481</v>
      </c>
      <c r="Q1978" s="59" t="s">
        <v>1482</v>
      </c>
      <c r="R1978" s="59" t="s">
        <v>1483</v>
      </c>
      <c r="S1978" s="59" t="s">
        <v>1665</v>
      </c>
      <c r="T1978" s="59" t="s">
        <v>1666</v>
      </c>
      <c r="U1978" s="59" t="s">
        <v>1486</v>
      </c>
      <c r="V1978" s="59" t="s">
        <v>1487</v>
      </c>
      <c r="W1978" s="59" t="s">
        <v>1509</v>
      </c>
      <c r="X1978" s="59" t="s">
        <v>1487</v>
      </c>
      <c r="Y1978" s="59" t="s">
        <v>1490</v>
      </c>
      <c r="Z1978" s="59">
        <v>25380.36</v>
      </c>
      <c r="AA1978" s="59">
        <v>25380.36</v>
      </c>
      <c r="AB1978" s="59">
        <v>0</v>
      </c>
      <c r="AC1978" s="59">
        <v>25380.36</v>
      </c>
      <c r="AD1978" s="59">
        <v>0</v>
      </c>
      <c r="AE1978" s="59">
        <v>0</v>
      </c>
      <c r="AF1978" s="59" t="s">
        <v>1491</v>
      </c>
      <c r="AG1978" s="59" t="s">
        <v>1407</v>
      </c>
      <c r="AH1978" s="59" t="s">
        <v>1663</v>
      </c>
      <c r="AI1978" s="59" t="s">
        <v>1492</v>
      </c>
      <c r="AJ1978" s="59" t="s">
        <v>1486</v>
      </c>
      <c r="AK1978" s="59" t="s">
        <v>278</v>
      </c>
      <c r="AL1978" s="59" t="s">
        <v>1493</v>
      </c>
      <c r="AM1978" s="59" t="s">
        <v>1494</v>
      </c>
      <c r="AN1978" s="59" t="s">
        <v>1382</v>
      </c>
      <c r="AO1978" s="59" t="s">
        <v>88</v>
      </c>
    </row>
    <row r="1979" spans="1:41" x14ac:dyDescent="0.15">
      <c r="A1979" s="59" t="s">
        <v>1911</v>
      </c>
      <c r="B1979" s="59" t="s">
        <v>1660</v>
      </c>
      <c r="C1979" s="59" t="s">
        <v>1661</v>
      </c>
      <c r="D1979" s="59" t="s">
        <v>1662</v>
      </c>
      <c r="E1979" s="59" t="s">
        <v>1080</v>
      </c>
      <c r="F1979" s="59" t="s">
        <v>1475</v>
      </c>
      <c r="G1979" s="59" t="s">
        <v>1406</v>
      </c>
      <c r="H1979" s="59" t="s">
        <v>1475</v>
      </c>
      <c r="I1979" s="59" t="s">
        <v>1406</v>
      </c>
      <c r="J1979" s="59" t="s">
        <v>1407</v>
      </c>
      <c r="K1979" s="59" t="s">
        <v>1663</v>
      </c>
      <c r="L1979" s="59" t="s">
        <v>1664</v>
      </c>
      <c r="M1979" s="59" t="s">
        <v>1478</v>
      </c>
      <c r="N1979" s="59" t="s">
        <v>1479</v>
      </c>
      <c r="O1979" s="59" t="s">
        <v>1480</v>
      </c>
      <c r="P1979" s="59" t="s">
        <v>1481</v>
      </c>
      <c r="Q1979" s="59" t="s">
        <v>1482</v>
      </c>
      <c r="R1979" s="59" t="s">
        <v>1483</v>
      </c>
      <c r="S1979" s="59" t="s">
        <v>1665</v>
      </c>
      <c r="T1979" s="59" t="s">
        <v>1666</v>
      </c>
      <c r="U1979" s="59" t="s">
        <v>1486</v>
      </c>
      <c r="V1979" s="59" t="s">
        <v>1487</v>
      </c>
      <c r="W1979" s="59" t="s">
        <v>1488</v>
      </c>
      <c r="X1979" s="59" t="s">
        <v>1511</v>
      </c>
      <c r="Y1979" s="59" t="s">
        <v>1490</v>
      </c>
      <c r="Z1979" s="59">
        <v>0.23</v>
      </c>
      <c r="AA1979" s="59">
        <v>0.23</v>
      </c>
      <c r="AB1979" s="59">
        <v>0</v>
      </c>
      <c r="AC1979" s="59">
        <v>0.23</v>
      </c>
      <c r="AD1979" s="59">
        <v>0</v>
      </c>
      <c r="AE1979" s="59">
        <v>0</v>
      </c>
      <c r="AF1979" s="59" t="s">
        <v>1491</v>
      </c>
      <c r="AG1979" s="59" t="s">
        <v>1407</v>
      </c>
      <c r="AH1979" s="59" t="s">
        <v>1663</v>
      </c>
      <c r="AI1979" s="59" t="s">
        <v>1492</v>
      </c>
      <c r="AJ1979" s="59" t="s">
        <v>1486</v>
      </c>
      <c r="AK1979" s="59" t="s">
        <v>278</v>
      </c>
      <c r="AL1979" s="59" t="s">
        <v>1493</v>
      </c>
      <c r="AM1979" s="59" t="s">
        <v>1494</v>
      </c>
      <c r="AN1979" s="59" t="s">
        <v>1382</v>
      </c>
      <c r="AO1979" s="59" t="s">
        <v>88</v>
      </c>
    </row>
    <row r="1980" spans="1:41" x14ac:dyDescent="0.15">
      <c r="A1980" s="59" t="s">
        <v>1911</v>
      </c>
      <c r="B1980" s="59" t="s">
        <v>1660</v>
      </c>
      <c r="C1980" s="59" t="s">
        <v>1661</v>
      </c>
      <c r="D1980" s="59" t="s">
        <v>1662</v>
      </c>
      <c r="E1980" s="59" t="s">
        <v>1080</v>
      </c>
      <c r="F1980" s="59" t="s">
        <v>1475</v>
      </c>
      <c r="G1980" s="59" t="s">
        <v>1406</v>
      </c>
      <c r="H1980" s="59" t="s">
        <v>1475</v>
      </c>
      <c r="I1980" s="59" t="s">
        <v>1406</v>
      </c>
      <c r="J1980" s="59" t="s">
        <v>1407</v>
      </c>
      <c r="K1980" s="59" t="s">
        <v>1663</v>
      </c>
      <c r="L1980" s="59" t="s">
        <v>1664</v>
      </c>
      <c r="M1980" s="59" t="s">
        <v>1478</v>
      </c>
      <c r="N1980" s="59" t="s">
        <v>1479</v>
      </c>
      <c r="O1980" s="59" t="s">
        <v>1480</v>
      </c>
      <c r="P1980" s="59" t="s">
        <v>1481</v>
      </c>
      <c r="Q1980" s="59" t="s">
        <v>1482</v>
      </c>
      <c r="R1980" s="59" t="s">
        <v>1483</v>
      </c>
      <c r="S1980" s="59" t="s">
        <v>1665</v>
      </c>
      <c r="T1980" s="59" t="s">
        <v>1666</v>
      </c>
      <c r="U1980" s="59" t="s">
        <v>1486</v>
      </c>
      <c r="V1980" s="59" t="s">
        <v>1487</v>
      </c>
      <c r="W1980" s="59" t="s">
        <v>1514</v>
      </c>
      <c r="X1980" s="59" t="s">
        <v>1487</v>
      </c>
      <c r="Y1980" s="59" t="s">
        <v>1490</v>
      </c>
      <c r="Z1980" s="59">
        <v>2604.98</v>
      </c>
      <c r="AA1980" s="59">
        <v>2604.98</v>
      </c>
      <c r="AB1980" s="59">
        <v>0</v>
      </c>
      <c r="AC1980" s="59">
        <v>2604.98</v>
      </c>
      <c r="AD1980" s="59">
        <v>0</v>
      </c>
      <c r="AE1980" s="59">
        <v>0</v>
      </c>
      <c r="AF1980" s="59" t="s">
        <v>1491</v>
      </c>
      <c r="AG1980" s="59" t="s">
        <v>1407</v>
      </c>
      <c r="AH1980" s="59" t="s">
        <v>1663</v>
      </c>
      <c r="AI1980" s="59" t="s">
        <v>1492</v>
      </c>
      <c r="AJ1980" s="59" t="s">
        <v>1486</v>
      </c>
      <c r="AK1980" s="59" t="s">
        <v>278</v>
      </c>
      <c r="AL1980" s="59" t="s">
        <v>1493</v>
      </c>
      <c r="AM1980" s="59" t="s">
        <v>1494</v>
      </c>
      <c r="AN1980" s="59" t="s">
        <v>1382</v>
      </c>
      <c r="AO1980" s="59" t="s">
        <v>88</v>
      </c>
    </row>
    <row r="1981" spans="1:41" x14ac:dyDescent="0.15">
      <c r="A1981" s="59" t="s">
        <v>1911</v>
      </c>
      <c r="B1981" s="59" t="s">
        <v>1667</v>
      </c>
      <c r="C1981" s="59" t="s">
        <v>1668</v>
      </c>
      <c r="D1981" s="59" t="s">
        <v>1662</v>
      </c>
      <c r="E1981" s="59" t="s">
        <v>1080</v>
      </c>
      <c r="F1981" s="59" t="s">
        <v>1475</v>
      </c>
      <c r="G1981" s="59" t="s">
        <v>1406</v>
      </c>
      <c r="H1981" s="59" t="s">
        <v>1475</v>
      </c>
      <c r="I1981" s="59" t="s">
        <v>1406</v>
      </c>
      <c r="J1981" s="59" t="s">
        <v>1407</v>
      </c>
      <c r="K1981" s="59" t="s">
        <v>1663</v>
      </c>
      <c r="L1981" s="59" t="s">
        <v>1669</v>
      </c>
      <c r="M1981" s="59" t="s">
        <v>1478</v>
      </c>
      <c r="N1981" s="59" t="s">
        <v>1479</v>
      </c>
      <c r="O1981" s="59" t="s">
        <v>1480</v>
      </c>
      <c r="P1981" s="59" t="s">
        <v>1481</v>
      </c>
      <c r="Q1981" s="59" t="s">
        <v>1482</v>
      </c>
      <c r="R1981" s="59" t="s">
        <v>1483</v>
      </c>
      <c r="S1981" s="59" t="s">
        <v>1670</v>
      </c>
      <c r="T1981" s="59" t="s">
        <v>1671</v>
      </c>
      <c r="U1981" s="59" t="s">
        <v>1486</v>
      </c>
      <c r="V1981" s="59" t="s">
        <v>1487</v>
      </c>
      <c r="W1981" s="59" t="s">
        <v>1500</v>
      </c>
      <c r="X1981" s="59" t="s">
        <v>1501</v>
      </c>
      <c r="Y1981" s="59" t="s">
        <v>1490</v>
      </c>
      <c r="Z1981" s="59">
        <v>13253.23</v>
      </c>
      <c r="AA1981" s="59">
        <v>13253.23</v>
      </c>
      <c r="AB1981" s="59">
        <v>0</v>
      </c>
      <c r="AC1981" s="59">
        <v>13253.23</v>
      </c>
      <c r="AD1981" s="59">
        <v>0</v>
      </c>
      <c r="AE1981" s="59">
        <v>0</v>
      </c>
      <c r="AF1981" s="59" t="s">
        <v>1491</v>
      </c>
      <c r="AG1981" s="59" t="s">
        <v>1407</v>
      </c>
      <c r="AH1981" s="59" t="s">
        <v>1663</v>
      </c>
      <c r="AI1981" s="59" t="s">
        <v>1492</v>
      </c>
      <c r="AJ1981" s="59" t="s">
        <v>1486</v>
      </c>
      <c r="AK1981" s="59" t="s">
        <v>278</v>
      </c>
      <c r="AL1981" s="59" t="s">
        <v>1493</v>
      </c>
      <c r="AM1981" s="59" t="s">
        <v>1494</v>
      </c>
      <c r="AN1981" s="59" t="s">
        <v>1382</v>
      </c>
      <c r="AO1981" s="59" t="s">
        <v>88</v>
      </c>
    </row>
    <row r="1982" spans="1:41" x14ac:dyDescent="0.15">
      <c r="A1982" s="59" t="s">
        <v>1911</v>
      </c>
      <c r="B1982" s="59" t="s">
        <v>1754</v>
      </c>
      <c r="C1982" s="59" t="s">
        <v>1755</v>
      </c>
      <c r="D1982" s="59" t="s">
        <v>1674</v>
      </c>
      <c r="E1982" s="59" t="s">
        <v>1675</v>
      </c>
      <c r="F1982" s="59" t="s">
        <v>1475</v>
      </c>
      <c r="G1982" s="59" t="s">
        <v>1406</v>
      </c>
      <c r="H1982" s="59" t="s">
        <v>1475</v>
      </c>
      <c r="I1982" s="59" t="s">
        <v>1406</v>
      </c>
      <c r="J1982" s="59" t="s">
        <v>727</v>
      </c>
      <c r="K1982" s="59" t="s">
        <v>1644</v>
      </c>
      <c r="L1982" s="59" t="s">
        <v>1756</v>
      </c>
      <c r="M1982" s="59" t="s">
        <v>1478</v>
      </c>
      <c r="N1982" s="59" t="s">
        <v>1479</v>
      </c>
      <c r="O1982" s="59" t="s">
        <v>1480</v>
      </c>
      <c r="P1982" s="59" t="s">
        <v>1481</v>
      </c>
      <c r="Q1982" s="59" t="s">
        <v>1482</v>
      </c>
      <c r="R1982" s="59" t="s">
        <v>1483</v>
      </c>
      <c r="S1982" s="59" t="s">
        <v>1757</v>
      </c>
      <c r="T1982" s="59" t="s">
        <v>1758</v>
      </c>
      <c r="U1982" s="59" t="s">
        <v>1486</v>
      </c>
      <c r="V1982" s="59" t="s">
        <v>1487</v>
      </c>
      <c r="W1982" s="59" t="s">
        <v>1509</v>
      </c>
      <c r="X1982" s="59" t="s">
        <v>1487</v>
      </c>
      <c r="Y1982" s="59" t="s">
        <v>1490</v>
      </c>
      <c r="Z1982" s="59">
        <v>9518.33</v>
      </c>
      <c r="AA1982" s="59">
        <v>9518.33</v>
      </c>
      <c r="AB1982" s="59">
        <v>0</v>
      </c>
      <c r="AC1982" s="59">
        <v>9518.33</v>
      </c>
      <c r="AD1982" s="59">
        <v>0</v>
      </c>
      <c r="AE1982" s="59">
        <v>0</v>
      </c>
      <c r="AF1982" s="59" t="s">
        <v>1491</v>
      </c>
      <c r="AG1982" s="59" t="s">
        <v>727</v>
      </c>
      <c r="AH1982" s="59" t="s">
        <v>1644</v>
      </c>
      <c r="AI1982" s="59" t="s">
        <v>1492</v>
      </c>
      <c r="AJ1982" s="59" t="s">
        <v>1486</v>
      </c>
      <c r="AK1982" s="59" t="s">
        <v>278</v>
      </c>
      <c r="AL1982" s="59" t="s">
        <v>1493</v>
      </c>
      <c r="AM1982" s="59" t="s">
        <v>1494</v>
      </c>
      <c r="AN1982" s="59" t="s">
        <v>1384</v>
      </c>
      <c r="AO1982" s="59" t="s">
        <v>107</v>
      </c>
    </row>
    <row r="1983" spans="1:41" x14ac:dyDescent="0.15">
      <c r="A1983" s="59" t="s">
        <v>1911</v>
      </c>
      <c r="B1983" s="59" t="s">
        <v>1754</v>
      </c>
      <c r="C1983" s="59" t="s">
        <v>1755</v>
      </c>
      <c r="D1983" s="59" t="s">
        <v>1674</v>
      </c>
      <c r="E1983" s="59" t="s">
        <v>1675</v>
      </c>
      <c r="F1983" s="59" t="s">
        <v>1475</v>
      </c>
      <c r="G1983" s="59" t="s">
        <v>1406</v>
      </c>
      <c r="H1983" s="59" t="s">
        <v>1475</v>
      </c>
      <c r="I1983" s="59" t="s">
        <v>1406</v>
      </c>
      <c r="J1983" s="59" t="s">
        <v>727</v>
      </c>
      <c r="K1983" s="59" t="s">
        <v>1644</v>
      </c>
      <c r="L1983" s="59" t="s">
        <v>1756</v>
      </c>
      <c r="M1983" s="59" t="s">
        <v>1478</v>
      </c>
      <c r="N1983" s="59" t="s">
        <v>1479</v>
      </c>
      <c r="O1983" s="59" t="s">
        <v>1480</v>
      </c>
      <c r="P1983" s="59" t="s">
        <v>1481</v>
      </c>
      <c r="Q1983" s="59" t="s">
        <v>1482</v>
      </c>
      <c r="R1983" s="59" t="s">
        <v>1483</v>
      </c>
      <c r="S1983" s="59" t="s">
        <v>1757</v>
      </c>
      <c r="T1983" s="59" t="s">
        <v>1758</v>
      </c>
      <c r="U1983" s="59" t="s">
        <v>1486</v>
      </c>
      <c r="V1983" s="59" t="s">
        <v>1487</v>
      </c>
      <c r="W1983" s="59" t="s">
        <v>1488</v>
      </c>
      <c r="X1983" s="59" t="s">
        <v>1510</v>
      </c>
      <c r="Y1983" s="59" t="s">
        <v>1490</v>
      </c>
      <c r="Z1983" s="59">
        <v>14.46</v>
      </c>
      <c r="AA1983" s="59">
        <v>14.46</v>
      </c>
      <c r="AB1983" s="59">
        <v>0</v>
      </c>
      <c r="AC1983" s="59">
        <v>14.46</v>
      </c>
      <c r="AD1983" s="59">
        <v>0</v>
      </c>
      <c r="AE1983" s="59">
        <v>0</v>
      </c>
      <c r="AF1983" s="59" t="s">
        <v>1491</v>
      </c>
      <c r="AG1983" s="59" t="s">
        <v>727</v>
      </c>
      <c r="AH1983" s="59" t="s">
        <v>1644</v>
      </c>
      <c r="AI1983" s="59" t="s">
        <v>1492</v>
      </c>
      <c r="AJ1983" s="59" t="s">
        <v>1486</v>
      </c>
      <c r="AK1983" s="59" t="s">
        <v>278</v>
      </c>
      <c r="AL1983" s="59" t="s">
        <v>1493</v>
      </c>
      <c r="AM1983" s="59" t="s">
        <v>1494</v>
      </c>
      <c r="AN1983" s="59" t="s">
        <v>1384</v>
      </c>
      <c r="AO1983" s="59" t="s">
        <v>107</v>
      </c>
    </row>
    <row r="1984" spans="1:41" x14ac:dyDescent="0.15">
      <c r="A1984" s="59" t="s">
        <v>1911</v>
      </c>
      <c r="B1984" s="59" t="s">
        <v>1873</v>
      </c>
      <c r="C1984" s="59" t="s">
        <v>1874</v>
      </c>
      <c r="D1984" s="59" t="s">
        <v>1662</v>
      </c>
      <c r="E1984" s="59" t="s">
        <v>1080</v>
      </c>
      <c r="F1984" s="59" t="s">
        <v>1475</v>
      </c>
      <c r="G1984" s="59" t="s">
        <v>1406</v>
      </c>
      <c r="H1984" s="59" t="s">
        <v>1475</v>
      </c>
      <c r="I1984" s="59" t="s">
        <v>1406</v>
      </c>
      <c r="J1984" s="59" t="s">
        <v>1407</v>
      </c>
      <c r="K1984" s="59" t="s">
        <v>1663</v>
      </c>
      <c r="L1984" s="59" t="s">
        <v>1875</v>
      </c>
      <c r="M1984" s="59" t="s">
        <v>1478</v>
      </c>
      <c r="N1984" s="59" t="s">
        <v>1479</v>
      </c>
      <c r="O1984" s="59" t="s">
        <v>1480</v>
      </c>
      <c r="P1984" s="59" t="s">
        <v>1481</v>
      </c>
      <c r="Q1984" s="59" t="s">
        <v>1482</v>
      </c>
      <c r="R1984" s="59" t="s">
        <v>1483</v>
      </c>
      <c r="S1984" s="59" t="s">
        <v>1876</v>
      </c>
      <c r="T1984" s="59" t="s">
        <v>1877</v>
      </c>
      <c r="U1984" s="59" t="s">
        <v>1486</v>
      </c>
      <c r="V1984" s="59" t="s">
        <v>1487</v>
      </c>
      <c r="W1984" s="59" t="s">
        <v>1508</v>
      </c>
      <c r="X1984" s="59" t="s">
        <v>1487</v>
      </c>
      <c r="Y1984" s="59" t="s">
        <v>1490</v>
      </c>
      <c r="Z1984" s="59">
        <v>123.74</v>
      </c>
      <c r="AA1984" s="59">
        <v>123.74</v>
      </c>
      <c r="AB1984" s="59">
        <v>0</v>
      </c>
      <c r="AC1984" s="59">
        <v>123.74</v>
      </c>
      <c r="AD1984" s="59">
        <v>0</v>
      </c>
      <c r="AE1984" s="59">
        <v>0</v>
      </c>
      <c r="AF1984" s="59" t="s">
        <v>1491</v>
      </c>
      <c r="AG1984" s="59" t="s">
        <v>1407</v>
      </c>
      <c r="AH1984" s="59" t="s">
        <v>1663</v>
      </c>
      <c r="AI1984" s="59" t="s">
        <v>1492</v>
      </c>
      <c r="AJ1984" s="59" t="s">
        <v>1486</v>
      </c>
      <c r="AK1984" s="59" t="s">
        <v>278</v>
      </c>
      <c r="AL1984" s="59" t="s">
        <v>1493</v>
      </c>
      <c r="AM1984" s="59" t="s">
        <v>1494</v>
      </c>
      <c r="AN1984" s="59" t="s">
        <v>1080</v>
      </c>
      <c r="AO1984" s="59" t="s">
        <v>88</v>
      </c>
    </row>
    <row r="1985" spans="1:41" x14ac:dyDescent="0.15">
      <c r="A1985" s="59" t="s">
        <v>1911</v>
      </c>
      <c r="B1985" s="59" t="s">
        <v>1873</v>
      </c>
      <c r="C1985" s="59" t="s">
        <v>1874</v>
      </c>
      <c r="D1985" s="59" t="s">
        <v>1662</v>
      </c>
      <c r="E1985" s="59" t="s">
        <v>1080</v>
      </c>
      <c r="F1985" s="59" t="s">
        <v>1475</v>
      </c>
      <c r="G1985" s="59" t="s">
        <v>1406</v>
      </c>
      <c r="H1985" s="59" t="s">
        <v>1475</v>
      </c>
      <c r="I1985" s="59" t="s">
        <v>1406</v>
      </c>
      <c r="J1985" s="59" t="s">
        <v>1407</v>
      </c>
      <c r="K1985" s="59" t="s">
        <v>1663</v>
      </c>
      <c r="L1985" s="59" t="s">
        <v>1875</v>
      </c>
      <c r="M1985" s="59" t="s">
        <v>1478</v>
      </c>
      <c r="N1985" s="59" t="s">
        <v>1479</v>
      </c>
      <c r="O1985" s="59" t="s">
        <v>1480</v>
      </c>
      <c r="P1985" s="59" t="s">
        <v>1481</v>
      </c>
      <c r="Q1985" s="59" t="s">
        <v>1482</v>
      </c>
      <c r="R1985" s="59" t="s">
        <v>1483</v>
      </c>
      <c r="S1985" s="59" t="s">
        <v>1876</v>
      </c>
      <c r="T1985" s="59" t="s">
        <v>1877</v>
      </c>
      <c r="U1985" s="59" t="s">
        <v>1486</v>
      </c>
      <c r="V1985" s="59" t="s">
        <v>1487</v>
      </c>
      <c r="W1985" s="59" t="s">
        <v>1509</v>
      </c>
      <c r="X1985" s="59" t="s">
        <v>1487</v>
      </c>
      <c r="Y1985" s="59" t="s">
        <v>1490</v>
      </c>
      <c r="Z1985" s="59">
        <v>453.71</v>
      </c>
      <c r="AA1985" s="59">
        <v>453.71</v>
      </c>
      <c r="AB1985" s="59">
        <v>0</v>
      </c>
      <c r="AC1985" s="59">
        <v>453.71</v>
      </c>
      <c r="AD1985" s="59">
        <v>0</v>
      </c>
      <c r="AE1985" s="59">
        <v>0</v>
      </c>
      <c r="AF1985" s="59" t="s">
        <v>1491</v>
      </c>
      <c r="AG1985" s="59" t="s">
        <v>1407</v>
      </c>
      <c r="AH1985" s="59" t="s">
        <v>1663</v>
      </c>
      <c r="AI1985" s="59" t="s">
        <v>1492</v>
      </c>
      <c r="AJ1985" s="59" t="s">
        <v>1486</v>
      </c>
      <c r="AK1985" s="59" t="s">
        <v>278</v>
      </c>
      <c r="AL1985" s="59" t="s">
        <v>1493</v>
      </c>
      <c r="AM1985" s="59" t="s">
        <v>1494</v>
      </c>
      <c r="AN1985" s="59" t="s">
        <v>1080</v>
      </c>
      <c r="AO1985" s="59" t="s">
        <v>88</v>
      </c>
    </row>
    <row r="1986" spans="1:41" x14ac:dyDescent="0.15">
      <c r="A1986" s="59" t="s">
        <v>1911</v>
      </c>
      <c r="B1986" s="59" t="s">
        <v>1873</v>
      </c>
      <c r="C1986" s="59" t="s">
        <v>1874</v>
      </c>
      <c r="D1986" s="59" t="s">
        <v>1662</v>
      </c>
      <c r="E1986" s="59" t="s">
        <v>1080</v>
      </c>
      <c r="F1986" s="59" t="s">
        <v>1475</v>
      </c>
      <c r="G1986" s="59" t="s">
        <v>1406</v>
      </c>
      <c r="H1986" s="59" t="s">
        <v>1475</v>
      </c>
      <c r="I1986" s="59" t="s">
        <v>1406</v>
      </c>
      <c r="J1986" s="59" t="s">
        <v>1407</v>
      </c>
      <c r="K1986" s="59" t="s">
        <v>1663</v>
      </c>
      <c r="L1986" s="59" t="s">
        <v>1875</v>
      </c>
      <c r="M1986" s="59" t="s">
        <v>1478</v>
      </c>
      <c r="N1986" s="59" t="s">
        <v>1479</v>
      </c>
      <c r="O1986" s="59" t="s">
        <v>1480</v>
      </c>
      <c r="P1986" s="59" t="s">
        <v>1481</v>
      </c>
      <c r="Q1986" s="59" t="s">
        <v>1482</v>
      </c>
      <c r="R1986" s="59" t="s">
        <v>1483</v>
      </c>
      <c r="S1986" s="59" t="s">
        <v>1876</v>
      </c>
      <c r="T1986" s="59" t="s">
        <v>1877</v>
      </c>
      <c r="U1986" s="59" t="s">
        <v>1486</v>
      </c>
      <c r="V1986" s="59" t="s">
        <v>1487</v>
      </c>
      <c r="W1986" s="59" t="s">
        <v>1488</v>
      </c>
      <c r="X1986" s="59" t="s">
        <v>1510</v>
      </c>
      <c r="Y1986" s="59" t="s">
        <v>1490</v>
      </c>
      <c r="Z1986" s="59">
        <v>1.95</v>
      </c>
      <c r="AA1986" s="59">
        <v>1.95</v>
      </c>
      <c r="AB1986" s="59">
        <v>0</v>
      </c>
      <c r="AC1986" s="59">
        <v>1.95</v>
      </c>
      <c r="AD1986" s="59">
        <v>0</v>
      </c>
      <c r="AE1986" s="59">
        <v>0</v>
      </c>
      <c r="AF1986" s="59" t="s">
        <v>1491</v>
      </c>
      <c r="AG1986" s="59" t="s">
        <v>1407</v>
      </c>
      <c r="AH1986" s="59" t="s">
        <v>1663</v>
      </c>
      <c r="AI1986" s="59" t="s">
        <v>1492</v>
      </c>
      <c r="AJ1986" s="59" t="s">
        <v>1486</v>
      </c>
      <c r="AK1986" s="59" t="s">
        <v>278</v>
      </c>
      <c r="AL1986" s="59" t="s">
        <v>1493</v>
      </c>
      <c r="AM1986" s="59" t="s">
        <v>1494</v>
      </c>
      <c r="AN1986" s="59" t="s">
        <v>1080</v>
      </c>
      <c r="AO1986" s="59" t="s">
        <v>88</v>
      </c>
    </row>
    <row r="1987" spans="1:41" x14ac:dyDescent="0.15">
      <c r="A1987" s="59" t="s">
        <v>1911</v>
      </c>
      <c r="B1987" s="59" t="s">
        <v>1873</v>
      </c>
      <c r="C1987" s="59" t="s">
        <v>1874</v>
      </c>
      <c r="D1987" s="59" t="s">
        <v>1662</v>
      </c>
      <c r="E1987" s="59" t="s">
        <v>1080</v>
      </c>
      <c r="F1987" s="59" t="s">
        <v>1475</v>
      </c>
      <c r="G1987" s="59" t="s">
        <v>1406</v>
      </c>
      <c r="H1987" s="59" t="s">
        <v>1475</v>
      </c>
      <c r="I1987" s="59" t="s">
        <v>1406</v>
      </c>
      <c r="J1987" s="59" t="s">
        <v>1407</v>
      </c>
      <c r="K1987" s="59" t="s">
        <v>1663</v>
      </c>
      <c r="L1987" s="59" t="s">
        <v>1875</v>
      </c>
      <c r="M1987" s="59" t="s">
        <v>1478</v>
      </c>
      <c r="N1987" s="59" t="s">
        <v>1479</v>
      </c>
      <c r="O1987" s="59" t="s">
        <v>1480</v>
      </c>
      <c r="P1987" s="59" t="s">
        <v>1481</v>
      </c>
      <c r="Q1987" s="59" t="s">
        <v>1482</v>
      </c>
      <c r="R1987" s="59" t="s">
        <v>1483</v>
      </c>
      <c r="S1987" s="59" t="s">
        <v>1876</v>
      </c>
      <c r="T1987" s="59" t="s">
        <v>1877</v>
      </c>
      <c r="U1987" s="59" t="s">
        <v>1486</v>
      </c>
      <c r="V1987" s="59" t="s">
        <v>1487</v>
      </c>
      <c r="W1987" s="59" t="s">
        <v>1488</v>
      </c>
      <c r="X1987" s="59" t="s">
        <v>1511</v>
      </c>
      <c r="Y1987" s="59" t="s">
        <v>1490</v>
      </c>
      <c r="Z1987" s="59">
        <v>1471.6</v>
      </c>
      <c r="AA1987" s="59">
        <v>1471.6</v>
      </c>
      <c r="AB1987" s="59">
        <v>0</v>
      </c>
      <c r="AC1987" s="59">
        <v>1471.6</v>
      </c>
      <c r="AD1987" s="59">
        <v>0</v>
      </c>
      <c r="AE1987" s="59">
        <v>0</v>
      </c>
      <c r="AF1987" s="59" t="s">
        <v>1491</v>
      </c>
      <c r="AG1987" s="59" t="s">
        <v>1407</v>
      </c>
      <c r="AH1987" s="59" t="s">
        <v>1663</v>
      </c>
      <c r="AI1987" s="59" t="s">
        <v>1492</v>
      </c>
      <c r="AJ1987" s="59" t="s">
        <v>1486</v>
      </c>
      <c r="AK1987" s="59" t="s">
        <v>278</v>
      </c>
      <c r="AL1987" s="59" t="s">
        <v>1493</v>
      </c>
      <c r="AM1987" s="59" t="s">
        <v>1494</v>
      </c>
      <c r="AN1987" s="59" t="s">
        <v>1080</v>
      </c>
      <c r="AO1987" s="59" t="s">
        <v>88</v>
      </c>
    </row>
    <row r="1988" spans="1:41" x14ac:dyDescent="0.15">
      <c r="A1988" s="59" t="s">
        <v>1911</v>
      </c>
      <c r="B1988" s="59" t="s">
        <v>1873</v>
      </c>
      <c r="C1988" s="59" t="s">
        <v>1874</v>
      </c>
      <c r="D1988" s="59" t="s">
        <v>1662</v>
      </c>
      <c r="E1988" s="59" t="s">
        <v>1080</v>
      </c>
      <c r="F1988" s="59" t="s">
        <v>1475</v>
      </c>
      <c r="G1988" s="59" t="s">
        <v>1406</v>
      </c>
      <c r="H1988" s="59" t="s">
        <v>1475</v>
      </c>
      <c r="I1988" s="59" t="s">
        <v>1406</v>
      </c>
      <c r="J1988" s="59" t="s">
        <v>1407</v>
      </c>
      <c r="K1988" s="59" t="s">
        <v>1663</v>
      </c>
      <c r="L1988" s="59" t="s">
        <v>1875</v>
      </c>
      <c r="M1988" s="59" t="s">
        <v>1478</v>
      </c>
      <c r="N1988" s="59" t="s">
        <v>1479</v>
      </c>
      <c r="O1988" s="59" t="s">
        <v>1480</v>
      </c>
      <c r="P1988" s="59" t="s">
        <v>1481</v>
      </c>
      <c r="Q1988" s="59" t="s">
        <v>1482</v>
      </c>
      <c r="R1988" s="59" t="s">
        <v>1483</v>
      </c>
      <c r="S1988" s="59" t="s">
        <v>1876</v>
      </c>
      <c r="T1988" s="59" t="s">
        <v>1877</v>
      </c>
      <c r="U1988" s="59" t="s">
        <v>1486</v>
      </c>
      <c r="V1988" s="59" t="s">
        <v>1487</v>
      </c>
      <c r="W1988" s="59" t="s">
        <v>1514</v>
      </c>
      <c r="X1988" s="59" t="s">
        <v>1487</v>
      </c>
      <c r="Y1988" s="59" t="s">
        <v>1490</v>
      </c>
      <c r="Z1988" s="59">
        <v>100.12</v>
      </c>
      <c r="AA1988" s="59">
        <v>100.12</v>
      </c>
      <c r="AB1988" s="59">
        <v>0</v>
      </c>
      <c r="AC1988" s="59">
        <v>100.12</v>
      </c>
      <c r="AD1988" s="59">
        <v>0</v>
      </c>
      <c r="AE1988" s="59">
        <v>0</v>
      </c>
      <c r="AF1988" s="59" t="s">
        <v>1491</v>
      </c>
      <c r="AG1988" s="59" t="s">
        <v>1407</v>
      </c>
      <c r="AH1988" s="59" t="s">
        <v>1663</v>
      </c>
      <c r="AI1988" s="59" t="s">
        <v>1492</v>
      </c>
      <c r="AJ1988" s="59" t="s">
        <v>1486</v>
      </c>
      <c r="AK1988" s="59" t="s">
        <v>278</v>
      </c>
      <c r="AL1988" s="59" t="s">
        <v>1493</v>
      </c>
      <c r="AM1988" s="59" t="s">
        <v>1494</v>
      </c>
      <c r="AN1988" s="59" t="s">
        <v>1080</v>
      </c>
      <c r="AO1988" s="59" t="s">
        <v>88</v>
      </c>
    </row>
    <row r="1989" spans="1:41" x14ac:dyDescent="0.15">
      <c r="A1989" s="59" t="s">
        <v>1911</v>
      </c>
      <c r="B1989" s="59" t="s">
        <v>1672</v>
      </c>
      <c r="C1989" s="59" t="s">
        <v>1829</v>
      </c>
      <c r="D1989" s="59" t="s">
        <v>1674</v>
      </c>
      <c r="E1989" s="59" t="s">
        <v>1675</v>
      </c>
      <c r="F1989" s="59" t="s">
        <v>1475</v>
      </c>
      <c r="G1989" s="59" t="s">
        <v>1406</v>
      </c>
      <c r="H1989" s="59" t="s">
        <v>1475</v>
      </c>
      <c r="I1989" s="59" t="s">
        <v>1406</v>
      </c>
      <c r="J1989" s="59" t="s">
        <v>727</v>
      </c>
      <c r="K1989" s="59" t="s">
        <v>1644</v>
      </c>
      <c r="L1989" s="59" t="s">
        <v>1676</v>
      </c>
      <c r="M1989" s="59" t="s">
        <v>1478</v>
      </c>
      <c r="N1989" s="59" t="s">
        <v>1479</v>
      </c>
      <c r="O1989" s="59" t="s">
        <v>1480</v>
      </c>
      <c r="P1989" s="59" t="s">
        <v>1481</v>
      </c>
      <c r="Q1989" s="59" t="s">
        <v>1482</v>
      </c>
      <c r="R1989" s="59" t="s">
        <v>1483</v>
      </c>
      <c r="S1989" s="59" t="s">
        <v>1677</v>
      </c>
      <c r="T1989" s="59" t="s">
        <v>1678</v>
      </c>
      <c r="U1989" s="59" t="s">
        <v>1486</v>
      </c>
      <c r="V1989" s="59" t="s">
        <v>1487</v>
      </c>
      <c r="W1989" s="59" t="s">
        <v>1508</v>
      </c>
      <c r="X1989" s="59" t="s">
        <v>1487</v>
      </c>
      <c r="Y1989" s="59" t="s">
        <v>1490</v>
      </c>
      <c r="Z1989" s="59">
        <v>32.04</v>
      </c>
      <c r="AA1989" s="59">
        <v>32.04</v>
      </c>
      <c r="AB1989" s="59">
        <v>0</v>
      </c>
      <c r="AC1989" s="59">
        <v>32.04</v>
      </c>
      <c r="AD1989" s="59">
        <v>0</v>
      </c>
      <c r="AE1989" s="59">
        <v>0</v>
      </c>
      <c r="AF1989" s="59" t="s">
        <v>1491</v>
      </c>
      <c r="AG1989" s="59" t="s">
        <v>727</v>
      </c>
      <c r="AH1989" s="59" t="s">
        <v>1644</v>
      </c>
      <c r="AI1989" s="59" t="s">
        <v>1492</v>
      </c>
      <c r="AJ1989" s="59" t="s">
        <v>1486</v>
      </c>
      <c r="AK1989" s="59" t="s">
        <v>278</v>
      </c>
      <c r="AL1989" s="59" t="s">
        <v>1493</v>
      </c>
      <c r="AM1989" s="59" t="s">
        <v>1494</v>
      </c>
      <c r="AN1989" s="59" t="s">
        <v>1384</v>
      </c>
      <c r="AO1989" s="59" t="s">
        <v>107</v>
      </c>
    </row>
    <row r="1990" spans="1:41" x14ac:dyDescent="0.15">
      <c r="A1990" s="59" t="s">
        <v>1911</v>
      </c>
      <c r="B1990" s="59" t="s">
        <v>1672</v>
      </c>
      <c r="C1990" s="59" t="s">
        <v>1829</v>
      </c>
      <c r="D1990" s="59" t="s">
        <v>1674</v>
      </c>
      <c r="E1990" s="59" t="s">
        <v>1675</v>
      </c>
      <c r="F1990" s="59" t="s">
        <v>1475</v>
      </c>
      <c r="G1990" s="59" t="s">
        <v>1406</v>
      </c>
      <c r="H1990" s="59" t="s">
        <v>1475</v>
      </c>
      <c r="I1990" s="59" t="s">
        <v>1406</v>
      </c>
      <c r="J1990" s="59" t="s">
        <v>727</v>
      </c>
      <c r="K1990" s="59" t="s">
        <v>1644</v>
      </c>
      <c r="L1990" s="59" t="s">
        <v>1676</v>
      </c>
      <c r="M1990" s="59" t="s">
        <v>1478</v>
      </c>
      <c r="N1990" s="59" t="s">
        <v>1479</v>
      </c>
      <c r="O1990" s="59" t="s">
        <v>1480</v>
      </c>
      <c r="P1990" s="59" t="s">
        <v>1481</v>
      </c>
      <c r="Q1990" s="59" t="s">
        <v>1482</v>
      </c>
      <c r="R1990" s="59" t="s">
        <v>1483</v>
      </c>
      <c r="S1990" s="59" t="s">
        <v>1677</v>
      </c>
      <c r="T1990" s="59" t="s">
        <v>1678</v>
      </c>
      <c r="U1990" s="59" t="s">
        <v>1486</v>
      </c>
      <c r="V1990" s="59" t="s">
        <v>1487</v>
      </c>
      <c r="W1990" s="59" t="s">
        <v>1509</v>
      </c>
      <c r="X1990" s="59" t="s">
        <v>1487</v>
      </c>
      <c r="Y1990" s="59" t="s">
        <v>1490</v>
      </c>
      <c r="Z1990" s="59">
        <v>815.1</v>
      </c>
      <c r="AA1990" s="59">
        <v>815.1</v>
      </c>
      <c r="AB1990" s="59">
        <v>0</v>
      </c>
      <c r="AC1990" s="59">
        <v>815.1</v>
      </c>
      <c r="AD1990" s="59">
        <v>0</v>
      </c>
      <c r="AE1990" s="59">
        <v>0</v>
      </c>
      <c r="AF1990" s="59" t="s">
        <v>1491</v>
      </c>
      <c r="AG1990" s="59" t="s">
        <v>727</v>
      </c>
      <c r="AH1990" s="59" t="s">
        <v>1644</v>
      </c>
      <c r="AI1990" s="59" t="s">
        <v>1492</v>
      </c>
      <c r="AJ1990" s="59" t="s">
        <v>1486</v>
      </c>
      <c r="AK1990" s="59" t="s">
        <v>278</v>
      </c>
      <c r="AL1990" s="59" t="s">
        <v>1493</v>
      </c>
      <c r="AM1990" s="59" t="s">
        <v>1494</v>
      </c>
      <c r="AN1990" s="59" t="s">
        <v>1384</v>
      </c>
      <c r="AO1990" s="59" t="s">
        <v>107</v>
      </c>
    </row>
    <row r="1991" spans="1:41" x14ac:dyDescent="0.15">
      <c r="A1991" s="59" t="s">
        <v>1911</v>
      </c>
      <c r="B1991" s="59" t="s">
        <v>1672</v>
      </c>
      <c r="C1991" s="59" t="s">
        <v>1829</v>
      </c>
      <c r="D1991" s="59" t="s">
        <v>1674</v>
      </c>
      <c r="E1991" s="59" t="s">
        <v>1675</v>
      </c>
      <c r="F1991" s="59" t="s">
        <v>1475</v>
      </c>
      <c r="G1991" s="59" t="s">
        <v>1406</v>
      </c>
      <c r="H1991" s="59" t="s">
        <v>1475</v>
      </c>
      <c r="I1991" s="59" t="s">
        <v>1406</v>
      </c>
      <c r="J1991" s="59" t="s">
        <v>727</v>
      </c>
      <c r="K1991" s="59" t="s">
        <v>1644</v>
      </c>
      <c r="L1991" s="59" t="s">
        <v>1676</v>
      </c>
      <c r="M1991" s="59" t="s">
        <v>1478</v>
      </c>
      <c r="N1991" s="59" t="s">
        <v>1479</v>
      </c>
      <c r="O1991" s="59" t="s">
        <v>1480</v>
      </c>
      <c r="P1991" s="59" t="s">
        <v>1481</v>
      </c>
      <c r="Q1991" s="59" t="s">
        <v>1482</v>
      </c>
      <c r="R1991" s="59" t="s">
        <v>1483</v>
      </c>
      <c r="S1991" s="59" t="s">
        <v>1677</v>
      </c>
      <c r="T1991" s="59" t="s">
        <v>1678</v>
      </c>
      <c r="U1991" s="59" t="s">
        <v>1486</v>
      </c>
      <c r="V1991" s="59" t="s">
        <v>1487</v>
      </c>
      <c r="W1991" s="59" t="s">
        <v>1488</v>
      </c>
      <c r="X1991" s="59" t="s">
        <v>1511</v>
      </c>
      <c r="Y1991" s="59" t="s">
        <v>1490</v>
      </c>
      <c r="Z1991" s="59">
        <v>1.52</v>
      </c>
      <c r="AA1991" s="59">
        <v>1.52</v>
      </c>
      <c r="AB1991" s="59">
        <v>0</v>
      </c>
      <c r="AC1991" s="59">
        <v>1.52</v>
      </c>
      <c r="AD1991" s="59">
        <v>0</v>
      </c>
      <c r="AE1991" s="59">
        <v>0</v>
      </c>
      <c r="AF1991" s="59" t="s">
        <v>1491</v>
      </c>
      <c r="AG1991" s="59" t="s">
        <v>727</v>
      </c>
      <c r="AH1991" s="59" t="s">
        <v>1644</v>
      </c>
      <c r="AI1991" s="59" t="s">
        <v>1492</v>
      </c>
      <c r="AJ1991" s="59" t="s">
        <v>1486</v>
      </c>
      <c r="AK1991" s="59" t="s">
        <v>278</v>
      </c>
      <c r="AL1991" s="59" t="s">
        <v>1493</v>
      </c>
      <c r="AM1991" s="59" t="s">
        <v>1494</v>
      </c>
      <c r="AN1991" s="59" t="s">
        <v>1384</v>
      </c>
      <c r="AO1991" s="59" t="s">
        <v>107</v>
      </c>
    </row>
    <row r="1992" spans="1:41" x14ac:dyDescent="0.15">
      <c r="A1992" s="59" t="s">
        <v>1911</v>
      </c>
      <c r="B1992" s="59" t="s">
        <v>1672</v>
      </c>
      <c r="C1992" s="59" t="s">
        <v>1829</v>
      </c>
      <c r="D1992" s="59" t="s">
        <v>1674</v>
      </c>
      <c r="E1992" s="59" t="s">
        <v>1675</v>
      </c>
      <c r="F1992" s="59" t="s">
        <v>1475</v>
      </c>
      <c r="G1992" s="59" t="s">
        <v>1406</v>
      </c>
      <c r="H1992" s="59" t="s">
        <v>1475</v>
      </c>
      <c r="I1992" s="59" t="s">
        <v>1406</v>
      </c>
      <c r="J1992" s="59" t="s">
        <v>727</v>
      </c>
      <c r="K1992" s="59" t="s">
        <v>1644</v>
      </c>
      <c r="L1992" s="59" t="s">
        <v>1676</v>
      </c>
      <c r="M1992" s="59" t="s">
        <v>1478</v>
      </c>
      <c r="N1992" s="59" t="s">
        <v>1479</v>
      </c>
      <c r="O1992" s="59" t="s">
        <v>1480</v>
      </c>
      <c r="P1992" s="59" t="s">
        <v>1481</v>
      </c>
      <c r="Q1992" s="59" t="s">
        <v>1482</v>
      </c>
      <c r="R1992" s="59" t="s">
        <v>1483</v>
      </c>
      <c r="S1992" s="59" t="s">
        <v>1677</v>
      </c>
      <c r="T1992" s="59" t="s">
        <v>1678</v>
      </c>
      <c r="U1992" s="59" t="s">
        <v>1486</v>
      </c>
      <c r="V1992" s="59" t="s">
        <v>1487</v>
      </c>
      <c r="W1992" s="59" t="s">
        <v>1513</v>
      </c>
      <c r="X1992" s="59" t="s">
        <v>1487</v>
      </c>
      <c r="Y1992" s="59" t="s">
        <v>1490</v>
      </c>
      <c r="Z1992" s="59">
        <v>151.34</v>
      </c>
      <c r="AA1992" s="59">
        <v>151.34</v>
      </c>
      <c r="AB1992" s="59">
        <v>0</v>
      </c>
      <c r="AC1992" s="59">
        <v>151.34</v>
      </c>
      <c r="AD1992" s="59">
        <v>0</v>
      </c>
      <c r="AE1992" s="59">
        <v>0</v>
      </c>
      <c r="AF1992" s="59" t="s">
        <v>1491</v>
      </c>
      <c r="AG1992" s="59" t="s">
        <v>727</v>
      </c>
      <c r="AH1992" s="59" t="s">
        <v>1644</v>
      </c>
      <c r="AI1992" s="59" t="s">
        <v>1492</v>
      </c>
      <c r="AJ1992" s="59" t="s">
        <v>1486</v>
      </c>
      <c r="AK1992" s="59" t="s">
        <v>278</v>
      </c>
      <c r="AL1992" s="59" t="s">
        <v>1493</v>
      </c>
      <c r="AM1992" s="59" t="s">
        <v>1494</v>
      </c>
      <c r="AN1992" s="59" t="s">
        <v>1384</v>
      </c>
      <c r="AO1992" s="59" t="s">
        <v>107</v>
      </c>
    </row>
    <row r="1993" spans="1:41" x14ac:dyDescent="0.15">
      <c r="A1993" s="59" t="s">
        <v>1911</v>
      </c>
      <c r="B1993" s="59" t="s">
        <v>1830</v>
      </c>
      <c r="C1993" s="59" t="s">
        <v>1831</v>
      </c>
      <c r="D1993" s="59" t="s">
        <v>1674</v>
      </c>
      <c r="E1993" s="59" t="s">
        <v>1675</v>
      </c>
      <c r="F1993" s="59" t="s">
        <v>1475</v>
      </c>
      <c r="G1993" s="59" t="s">
        <v>1406</v>
      </c>
      <c r="H1993" s="59" t="s">
        <v>1475</v>
      </c>
      <c r="I1993" s="59" t="s">
        <v>1406</v>
      </c>
      <c r="J1993" s="59" t="s">
        <v>727</v>
      </c>
      <c r="K1993" s="59" t="s">
        <v>1644</v>
      </c>
      <c r="L1993" s="59" t="s">
        <v>1832</v>
      </c>
      <c r="M1993" s="59" t="s">
        <v>1478</v>
      </c>
      <c r="N1993" s="59" t="s">
        <v>1479</v>
      </c>
      <c r="O1993" s="59" t="s">
        <v>1480</v>
      </c>
      <c r="P1993" s="59" t="s">
        <v>1481</v>
      </c>
      <c r="Q1993" s="59" t="s">
        <v>1482</v>
      </c>
      <c r="R1993" s="59" t="s">
        <v>1483</v>
      </c>
      <c r="S1993" s="59" t="s">
        <v>1833</v>
      </c>
      <c r="T1993" s="59" t="s">
        <v>1834</v>
      </c>
      <c r="U1993" s="59" t="s">
        <v>1486</v>
      </c>
      <c r="V1993" s="59" t="s">
        <v>1487</v>
      </c>
      <c r="W1993" s="59" t="s">
        <v>1509</v>
      </c>
      <c r="X1993" s="59" t="s">
        <v>1487</v>
      </c>
      <c r="Y1993" s="59" t="s">
        <v>1490</v>
      </c>
      <c r="Z1993" s="59">
        <v>8198.89</v>
      </c>
      <c r="AA1993" s="59">
        <v>8198.89</v>
      </c>
      <c r="AB1993" s="59">
        <v>0</v>
      </c>
      <c r="AC1993" s="59">
        <v>8198.89</v>
      </c>
      <c r="AD1993" s="59">
        <v>0</v>
      </c>
      <c r="AE1993" s="59">
        <v>0</v>
      </c>
      <c r="AF1993" s="59" t="s">
        <v>1491</v>
      </c>
      <c r="AG1993" s="59" t="s">
        <v>727</v>
      </c>
      <c r="AH1993" s="59" t="s">
        <v>1644</v>
      </c>
      <c r="AI1993" s="59" t="s">
        <v>1492</v>
      </c>
      <c r="AJ1993" s="59" t="s">
        <v>1486</v>
      </c>
      <c r="AK1993" s="59" t="s">
        <v>278</v>
      </c>
      <c r="AL1993" s="59" t="s">
        <v>1493</v>
      </c>
      <c r="AM1993" s="59" t="s">
        <v>1494</v>
      </c>
      <c r="AN1993" s="59" t="s">
        <v>1384</v>
      </c>
      <c r="AO1993" s="59" t="s">
        <v>107</v>
      </c>
    </row>
    <row r="1994" spans="1:41" x14ac:dyDescent="0.15">
      <c r="A1994" s="59" t="s">
        <v>1911</v>
      </c>
      <c r="B1994" s="59" t="s">
        <v>1830</v>
      </c>
      <c r="C1994" s="59" t="s">
        <v>1831</v>
      </c>
      <c r="D1994" s="59" t="s">
        <v>1674</v>
      </c>
      <c r="E1994" s="59" t="s">
        <v>1675</v>
      </c>
      <c r="F1994" s="59" t="s">
        <v>1475</v>
      </c>
      <c r="G1994" s="59" t="s">
        <v>1406</v>
      </c>
      <c r="H1994" s="59" t="s">
        <v>1475</v>
      </c>
      <c r="I1994" s="59" t="s">
        <v>1406</v>
      </c>
      <c r="J1994" s="59" t="s">
        <v>727</v>
      </c>
      <c r="K1994" s="59" t="s">
        <v>1644</v>
      </c>
      <c r="L1994" s="59" t="s">
        <v>1832</v>
      </c>
      <c r="M1994" s="59" t="s">
        <v>1478</v>
      </c>
      <c r="N1994" s="59" t="s">
        <v>1479</v>
      </c>
      <c r="O1994" s="59" t="s">
        <v>1480</v>
      </c>
      <c r="P1994" s="59" t="s">
        <v>1481</v>
      </c>
      <c r="Q1994" s="59" t="s">
        <v>1482</v>
      </c>
      <c r="R1994" s="59" t="s">
        <v>1483</v>
      </c>
      <c r="S1994" s="59" t="s">
        <v>1833</v>
      </c>
      <c r="T1994" s="59" t="s">
        <v>1834</v>
      </c>
      <c r="U1994" s="59" t="s">
        <v>1486</v>
      </c>
      <c r="V1994" s="59" t="s">
        <v>1487</v>
      </c>
      <c r="W1994" s="59" t="s">
        <v>1488</v>
      </c>
      <c r="X1994" s="59" t="s">
        <v>1510</v>
      </c>
      <c r="Y1994" s="59" t="s">
        <v>1490</v>
      </c>
      <c r="Z1994" s="59">
        <v>34.86</v>
      </c>
      <c r="AA1994" s="59">
        <v>34.86</v>
      </c>
      <c r="AB1994" s="59">
        <v>0</v>
      </c>
      <c r="AC1994" s="59">
        <v>34.86</v>
      </c>
      <c r="AD1994" s="59">
        <v>0</v>
      </c>
      <c r="AE1994" s="59">
        <v>0</v>
      </c>
      <c r="AF1994" s="59" t="s">
        <v>1491</v>
      </c>
      <c r="AG1994" s="59" t="s">
        <v>727</v>
      </c>
      <c r="AH1994" s="59" t="s">
        <v>1644</v>
      </c>
      <c r="AI1994" s="59" t="s">
        <v>1492</v>
      </c>
      <c r="AJ1994" s="59" t="s">
        <v>1486</v>
      </c>
      <c r="AK1994" s="59" t="s">
        <v>278</v>
      </c>
      <c r="AL1994" s="59" t="s">
        <v>1493</v>
      </c>
      <c r="AM1994" s="59" t="s">
        <v>1494</v>
      </c>
      <c r="AN1994" s="59" t="s">
        <v>1384</v>
      </c>
      <c r="AO1994" s="59" t="s">
        <v>107</v>
      </c>
    </row>
    <row r="1995" spans="1:41" x14ac:dyDescent="0.15">
      <c r="A1995" s="59" t="s">
        <v>1911</v>
      </c>
      <c r="B1995" s="59" t="s">
        <v>1917</v>
      </c>
      <c r="C1995" s="59" t="s">
        <v>1918</v>
      </c>
      <c r="D1995" s="59" t="s">
        <v>1674</v>
      </c>
      <c r="E1995" s="59" t="s">
        <v>1675</v>
      </c>
      <c r="F1995" s="59" t="s">
        <v>1475</v>
      </c>
      <c r="G1995" s="59" t="s">
        <v>1406</v>
      </c>
      <c r="H1995" s="59" t="s">
        <v>1475</v>
      </c>
      <c r="I1995" s="59" t="s">
        <v>1406</v>
      </c>
      <c r="J1995" s="59" t="s">
        <v>727</v>
      </c>
      <c r="K1995" s="59" t="s">
        <v>1644</v>
      </c>
      <c r="L1995" s="59" t="s">
        <v>1832</v>
      </c>
      <c r="M1995" s="59" t="s">
        <v>1478</v>
      </c>
      <c r="N1995" s="59" t="s">
        <v>1479</v>
      </c>
      <c r="O1995" s="59" t="s">
        <v>1480</v>
      </c>
      <c r="P1995" s="59" t="s">
        <v>1481</v>
      </c>
      <c r="Q1995" s="59" t="s">
        <v>1482</v>
      </c>
      <c r="R1995" s="59" t="s">
        <v>1483</v>
      </c>
      <c r="S1995" s="59" t="s">
        <v>1919</v>
      </c>
      <c r="T1995" s="59" t="s">
        <v>1920</v>
      </c>
      <c r="U1995" s="59" t="s">
        <v>1486</v>
      </c>
      <c r="V1995" s="59" t="s">
        <v>1487</v>
      </c>
      <c r="W1995" s="59" t="s">
        <v>1509</v>
      </c>
      <c r="X1995" s="59" t="s">
        <v>1487</v>
      </c>
      <c r="Y1995" s="59" t="s">
        <v>1490</v>
      </c>
      <c r="Z1995" s="59">
        <v>3.59</v>
      </c>
      <c r="AA1995" s="59">
        <v>3.59</v>
      </c>
      <c r="AB1995" s="59">
        <v>0</v>
      </c>
      <c r="AC1995" s="59">
        <v>3.59</v>
      </c>
      <c r="AD1995" s="59">
        <v>0</v>
      </c>
      <c r="AE1995" s="59">
        <v>0</v>
      </c>
      <c r="AF1995" s="59" t="s">
        <v>1491</v>
      </c>
      <c r="AG1995" s="59" t="s">
        <v>727</v>
      </c>
      <c r="AH1995" s="59" t="s">
        <v>1644</v>
      </c>
      <c r="AI1995" s="59" t="s">
        <v>1492</v>
      </c>
      <c r="AJ1995" s="59" t="s">
        <v>1486</v>
      </c>
      <c r="AK1995" s="59" t="s">
        <v>278</v>
      </c>
      <c r="AL1995" s="59" t="s">
        <v>1493</v>
      </c>
      <c r="AM1995" s="59" t="s">
        <v>1494</v>
      </c>
      <c r="AN1995" s="59" t="s">
        <v>1384</v>
      </c>
      <c r="AO1995" s="59" t="s">
        <v>107</v>
      </c>
    </row>
    <row r="1996" spans="1:41" x14ac:dyDescent="0.15">
      <c r="A1996" s="59" t="s">
        <v>1911</v>
      </c>
      <c r="B1996" s="59" t="s">
        <v>1764</v>
      </c>
      <c r="C1996" s="59" t="s">
        <v>1765</v>
      </c>
      <c r="D1996" s="59" t="s">
        <v>1638</v>
      </c>
      <c r="E1996" s="59" t="s">
        <v>1639</v>
      </c>
      <c r="F1996" s="59" t="s">
        <v>1475</v>
      </c>
      <c r="G1996" s="59" t="s">
        <v>1406</v>
      </c>
      <c r="H1996" s="59" t="s">
        <v>1475</v>
      </c>
      <c r="I1996" s="59" t="s">
        <v>1406</v>
      </c>
      <c r="J1996" s="59" t="s">
        <v>727</v>
      </c>
      <c r="K1996" s="59" t="s">
        <v>1640</v>
      </c>
      <c r="L1996" s="59" t="s">
        <v>1766</v>
      </c>
      <c r="M1996" s="59" t="s">
        <v>1478</v>
      </c>
      <c r="N1996" s="59" t="s">
        <v>1479</v>
      </c>
      <c r="O1996" s="59" t="s">
        <v>1480</v>
      </c>
      <c r="P1996" s="59" t="s">
        <v>1481</v>
      </c>
      <c r="Q1996" s="59" t="s">
        <v>1482</v>
      </c>
      <c r="R1996" s="59" t="s">
        <v>1483</v>
      </c>
      <c r="S1996" s="59" t="s">
        <v>1767</v>
      </c>
      <c r="T1996" s="59" t="s">
        <v>1768</v>
      </c>
      <c r="U1996" s="59" t="s">
        <v>1486</v>
      </c>
      <c r="V1996" s="59" t="s">
        <v>1487</v>
      </c>
      <c r="W1996" s="59" t="s">
        <v>1509</v>
      </c>
      <c r="X1996" s="59" t="s">
        <v>1487</v>
      </c>
      <c r="Y1996" s="59" t="s">
        <v>1490</v>
      </c>
      <c r="Z1996" s="59">
        <v>1922.44</v>
      </c>
      <c r="AA1996" s="59">
        <v>1922.44</v>
      </c>
      <c r="AB1996" s="59">
        <v>0</v>
      </c>
      <c r="AC1996" s="59">
        <v>1922.44</v>
      </c>
      <c r="AD1996" s="59">
        <v>0</v>
      </c>
      <c r="AE1996" s="59">
        <v>0</v>
      </c>
      <c r="AF1996" s="59" t="s">
        <v>1491</v>
      </c>
      <c r="AG1996" s="59" t="s">
        <v>727</v>
      </c>
      <c r="AH1996" s="59" t="s">
        <v>1644</v>
      </c>
      <c r="AI1996" s="59" t="s">
        <v>1492</v>
      </c>
      <c r="AJ1996" s="59" t="s">
        <v>1486</v>
      </c>
      <c r="AK1996" s="59" t="s">
        <v>278</v>
      </c>
      <c r="AL1996" s="59" t="s">
        <v>1493</v>
      </c>
      <c r="AM1996" s="59" t="s">
        <v>1494</v>
      </c>
      <c r="AN1996" s="59" t="s">
        <v>1384</v>
      </c>
      <c r="AO1996" s="59" t="s">
        <v>107</v>
      </c>
    </row>
    <row r="1997" spans="1:41" x14ac:dyDescent="0.15">
      <c r="A1997" s="59" t="s">
        <v>1911</v>
      </c>
      <c r="B1997" s="59" t="s">
        <v>1764</v>
      </c>
      <c r="C1997" s="59" t="s">
        <v>1765</v>
      </c>
      <c r="D1997" s="59" t="s">
        <v>1638</v>
      </c>
      <c r="E1997" s="59" t="s">
        <v>1639</v>
      </c>
      <c r="F1997" s="59" t="s">
        <v>1475</v>
      </c>
      <c r="G1997" s="59" t="s">
        <v>1406</v>
      </c>
      <c r="H1997" s="59" t="s">
        <v>1475</v>
      </c>
      <c r="I1997" s="59" t="s">
        <v>1406</v>
      </c>
      <c r="J1997" s="59" t="s">
        <v>727</v>
      </c>
      <c r="K1997" s="59" t="s">
        <v>1640</v>
      </c>
      <c r="L1997" s="59" t="s">
        <v>1766</v>
      </c>
      <c r="M1997" s="59" t="s">
        <v>1478</v>
      </c>
      <c r="N1997" s="59" t="s">
        <v>1479</v>
      </c>
      <c r="O1997" s="59" t="s">
        <v>1480</v>
      </c>
      <c r="P1997" s="59" t="s">
        <v>1481</v>
      </c>
      <c r="Q1997" s="59" t="s">
        <v>1482</v>
      </c>
      <c r="R1997" s="59" t="s">
        <v>1483</v>
      </c>
      <c r="S1997" s="59" t="s">
        <v>1767</v>
      </c>
      <c r="T1997" s="59" t="s">
        <v>1768</v>
      </c>
      <c r="U1997" s="59" t="s">
        <v>1486</v>
      </c>
      <c r="V1997" s="59" t="s">
        <v>1487</v>
      </c>
      <c r="W1997" s="59" t="s">
        <v>1488</v>
      </c>
      <c r="X1997" s="59" t="s">
        <v>1511</v>
      </c>
      <c r="Y1997" s="59" t="s">
        <v>1490</v>
      </c>
      <c r="Z1997" s="59">
        <v>39.479999999999997</v>
      </c>
      <c r="AA1997" s="59">
        <v>39.479999999999997</v>
      </c>
      <c r="AB1997" s="59">
        <v>0</v>
      </c>
      <c r="AC1997" s="59">
        <v>39.479999999999997</v>
      </c>
      <c r="AD1997" s="59">
        <v>0</v>
      </c>
      <c r="AE1997" s="59">
        <v>0</v>
      </c>
      <c r="AF1997" s="59" t="s">
        <v>1491</v>
      </c>
      <c r="AG1997" s="59" t="s">
        <v>727</v>
      </c>
      <c r="AH1997" s="59" t="s">
        <v>1644</v>
      </c>
      <c r="AI1997" s="59" t="s">
        <v>1492</v>
      </c>
      <c r="AJ1997" s="59" t="s">
        <v>1486</v>
      </c>
      <c r="AK1997" s="59" t="s">
        <v>278</v>
      </c>
      <c r="AL1997" s="59" t="s">
        <v>1493</v>
      </c>
      <c r="AM1997" s="59" t="s">
        <v>1494</v>
      </c>
      <c r="AN1997" s="59" t="s">
        <v>1384</v>
      </c>
      <c r="AO1997" s="59" t="s">
        <v>107</v>
      </c>
    </row>
    <row r="1998" spans="1:41" x14ac:dyDescent="0.15">
      <c r="A1998" s="59" t="s">
        <v>1911</v>
      </c>
      <c r="B1998" s="59" t="s">
        <v>1905</v>
      </c>
      <c r="C1998" s="59" t="s">
        <v>1906</v>
      </c>
      <c r="D1998" s="59" t="s">
        <v>1674</v>
      </c>
      <c r="E1998" s="59" t="s">
        <v>1675</v>
      </c>
      <c r="F1998" s="59" t="s">
        <v>1475</v>
      </c>
      <c r="G1998" s="59" t="s">
        <v>1406</v>
      </c>
      <c r="H1998" s="59" t="s">
        <v>1475</v>
      </c>
      <c r="I1998" s="59" t="s">
        <v>1406</v>
      </c>
      <c r="J1998" s="59" t="s">
        <v>727</v>
      </c>
      <c r="K1998" s="59" t="s">
        <v>1644</v>
      </c>
      <c r="L1998" s="59" t="s">
        <v>1907</v>
      </c>
      <c r="M1998" s="59" t="s">
        <v>1478</v>
      </c>
      <c r="N1998" s="59" t="s">
        <v>1479</v>
      </c>
      <c r="O1998" s="59" t="s">
        <v>1480</v>
      </c>
      <c r="P1998" s="59" t="s">
        <v>1481</v>
      </c>
      <c r="Q1998" s="59" t="s">
        <v>1482</v>
      </c>
      <c r="R1998" s="59" t="s">
        <v>1483</v>
      </c>
      <c r="S1998" s="59" t="s">
        <v>1908</v>
      </c>
      <c r="T1998" s="59" t="s">
        <v>1909</v>
      </c>
      <c r="U1998" s="59" t="s">
        <v>1486</v>
      </c>
      <c r="V1998" s="59" t="s">
        <v>1487</v>
      </c>
      <c r="W1998" s="59" t="s">
        <v>1509</v>
      </c>
      <c r="X1998" s="59" t="s">
        <v>1487</v>
      </c>
      <c r="Y1998" s="59" t="s">
        <v>1490</v>
      </c>
      <c r="Z1998" s="59">
        <v>2872.86</v>
      </c>
      <c r="AA1998" s="59">
        <v>2872.86</v>
      </c>
      <c r="AB1998" s="59">
        <v>0</v>
      </c>
      <c r="AC1998" s="59">
        <v>2872.86</v>
      </c>
      <c r="AD1998" s="59">
        <v>0</v>
      </c>
      <c r="AE1998" s="59">
        <v>0</v>
      </c>
      <c r="AF1998" s="59" t="s">
        <v>1491</v>
      </c>
      <c r="AG1998" s="59" t="s">
        <v>727</v>
      </c>
      <c r="AH1998" s="59" t="s">
        <v>1644</v>
      </c>
      <c r="AI1998" s="59" t="s">
        <v>1492</v>
      </c>
      <c r="AJ1998" s="59" t="s">
        <v>1486</v>
      </c>
      <c r="AK1998" s="59" t="s">
        <v>278</v>
      </c>
      <c r="AL1998" s="59" t="s">
        <v>1493</v>
      </c>
      <c r="AM1998" s="59" t="s">
        <v>1494</v>
      </c>
      <c r="AN1998" s="59" t="s">
        <v>1384</v>
      </c>
      <c r="AO1998" s="59" t="s">
        <v>107</v>
      </c>
    </row>
    <row r="1999" spans="1:41" x14ac:dyDescent="0.15">
      <c r="A1999" s="59" t="s">
        <v>1911</v>
      </c>
      <c r="B1999" s="59" t="s">
        <v>1905</v>
      </c>
      <c r="C1999" s="59" t="s">
        <v>1906</v>
      </c>
      <c r="D1999" s="59" t="s">
        <v>1674</v>
      </c>
      <c r="E1999" s="59" t="s">
        <v>1675</v>
      </c>
      <c r="F1999" s="59" t="s">
        <v>1475</v>
      </c>
      <c r="G1999" s="59" t="s">
        <v>1406</v>
      </c>
      <c r="H1999" s="59" t="s">
        <v>1475</v>
      </c>
      <c r="I1999" s="59" t="s">
        <v>1406</v>
      </c>
      <c r="J1999" s="59" t="s">
        <v>727</v>
      </c>
      <c r="K1999" s="59" t="s">
        <v>1644</v>
      </c>
      <c r="L1999" s="59" t="s">
        <v>1907</v>
      </c>
      <c r="M1999" s="59" t="s">
        <v>1478</v>
      </c>
      <c r="N1999" s="59" t="s">
        <v>1479</v>
      </c>
      <c r="O1999" s="59" t="s">
        <v>1480</v>
      </c>
      <c r="P1999" s="59" t="s">
        <v>1481</v>
      </c>
      <c r="Q1999" s="59" t="s">
        <v>1482</v>
      </c>
      <c r="R1999" s="59" t="s">
        <v>1483</v>
      </c>
      <c r="S1999" s="59" t="s">
        <v>1908</v>
      </c>
      <c r="T1999" s="59" t="s">
        <v>1909</v>
      </c>
      <c r="U1999" s="59" t="s">
        <v>1486</v>
      </c>
      <c r="V1999" s="59" t="s">
        <v>1487</v>
      </c>
      <c r="W1999" s="59" t="s">
        <v>1488</v>
      </c>
      <c r="X1999" s="59" t="s">
        <v>1511</v>
      </c>
      <c r="Y1999" s="59" t="s">
        <v>1490</v>
      </c>
      <c r="Z1999" s="59">
        <v>15.27</v>
      </c>
      <c r="AA1999" s="59">
        <v>15.27</v>
      </c>
      <c r="AB1999" s="59">
        <v>0</v>
      </c>
      <c r="AC1999" s="59">
        <v>15.27</v>
      </c>
      <c r="AD1999" s="59">
        <v>0</v>
      </c>
      <c r="AE1999" s="59">
        <v>0</v>
      </c>
      <c r="AF1999" s="59" t="s">
        <v>1491</v>
      </c>
      <c r="AG1999" s="59" t="s">
        <v>727</v>
      </c>
      <c r="AH1999" s="59" t="s">
        <v>1644</v>
      </c>
      <c r="AI1999" s="59" t="s">
        <v>1492</v>
      </c>
      <c r="AJ1999" s="59" t="s">
        <v>1486</v>
      </c>
      <c r="AK1999" s="59" t="s">
        <v>278</v>
      </c>
      <c r="AL1999" s="59" t="s">
        <v>1493</v>
      </c>
      <c r="AM1999" s="59" t="s">
        <v>1494</v>
      </c>
      <c r="AN1999" s="59" t="s">
        <v>1384</v>
      </c>
      <c r="AO1999" s="59" t="s">
        <v>107</v>
      </c>
    </row>
    <row r="2000" spans="1:41" x14ac:dyDescent="0.15">
      <c r="A2000" s="59" t="s">
        <v>1911</v>
      </c>
      <c r="B2000" s="59" t="s">
        <v>1921</v>
      </c>
      <c r="C2000" s="59" t="s">
        <v>1922</v>
      </c>
      <c r="D2000" s="59" t="s">
        <v>1674</v>
      </c>
      <c r="E2000" s="59" t="s">
        <v>1675</v>
      </c>
      <c r="F2000" s="59" t="s">
        <v>1475</v>
      </c>
      <c r="G2000" s="59" t="s">
        <v>1406</v>
      </c>
      <c r="H2000" s="59" t="s">
        <v>1475</v>
      </c>
      <c r="I2000" s="59" t="s">
        <v>1406</v>
      </c>
      <c r="J2000" s="59" t="s">
        <v>727</v>
      </c>
      <c r="K2000" s="59" t="s">
        <v>1644</v>
      </c>
      <c r="L2000" s="59" t="s">
        <v>1923</v>
      </c>
      <c r="M2000" s="59" t="s">
        <v>1478</v>
      </c>
      <c r="N2000" s="59" t="s">
        <v>1479</v>
      </c>
      <c r="O2000" s="59" t="s">
        <v>1480</v>
      </c>
      <c r="P2000" s="59" t="s">
        <v>1481</v>
      </c>
      <c r="Q2000" s="59" t="s">
        <v>1482</v>
      </c>
      <c r="R2000" s="59" t="s">
        <v>1483</v>
      </c>
      <c r="S2000" s="59" t="s">
        <v>1924</v>
      </c>
      <c r="T2000" s="59" t="s">
        <v>1925</v>
      </c>
      <c r="U2000" s="59" t="s">
        <v>1486</v>
      </c>
      <c r="V2000" s="59" t="s">
        <v>1487</v>
      </c>
      <c r="W2000" s="59" t="s">
        <v>1509</v>
      </c>
      <c r="X2000" s="59" t="s">
        <v>1487</v>
      </c>
      <c r="Y2000" s="59" t="s">
        <v>1490</v>
      </c>
      <c r="Z2000" s="59">
        <v>5.73</v>
      </c>
      <c r="AA2000" s="59">
        <v>5.73</v>
      </c>
      <c r="AB2000" s="59">
        <v>0</v>
      </c>
      <c r="AC2000" s="59">
        <v>5.73</v>
      </c>
      <c r="AD2000" s="59">
        <v>0</v>
      </c>
      <c r="AE2000" s="59">
        <v>0</v>
      </c>
      <c r="AF2000" s="59" t="s">
        <v>1491</v>
      </c>
      <c r="AG2000" s="59" t="s">
        <v>727</v>
      </c>
      <c r="AH2000" s="59" t="s">
        <v>1644</v>
      </c>
      <c r="AI2000" s="59" t="s">
        <v>1492</v>
      </c>
      <c r="AJ2000" s="59" t="s">
        <v>1486</v>
      </c>
      <c r="AK2000" s="59" t="s">
        <v>278</v>
      </c>
      <c r="AL2000" s="59" t="s">
        <v>1493</v>
      </c>
      <c r="AM2000" s="59" t="s">
        <v>1494</v>
      </c>
      <c r="AN2000" s="59" t="s">
        <v>1384</v>
      </c>
      <c r="AO2000" s="59" t="s">
        <v>107</v>
      </c>
    </row>
    <row r="2001" spans="1:41" x14ac:dyDescent="0.15">
      <c r="A2001" s="59" t="s">
        <v>1911</v>
      </c>
      <c r="B2001" s="59" t="s">
        <v>1926</v>
      </c>
      <c r="C2001" s="59" t="s">
        <v>1927</v>
      </c>
      <c r="D2001" s="59" t="s">
        <v>1674</v>
      </c>
      <c r="E2001" s="59" t="s">
        <v>1675</v>
      </c>
      <c r="F2001" s="59" t="s">
        <v>1475</v>
      </c>
      <c r="G2001" s="59" t="s">
        <v>1406</v>
      </c>
      <c r="H2001" s="59" t="s">
        <v>1475</v>
      </c>
      <c r="I2001" s="59" t="s">
        <v>1406</v>
      </c>
      <c r="J2001" s="59" t="s">
        <v>727</v>
      </c>
      <c r="K2001" s="59" t="s">
        <v>1644</v>
      </c>
      <c r="L2001" s="59" t="s">
        <v>1896</v>
      </c>
      <c r="M2001" s="59" t="s">
        <v>1478</v>
      </c>
      <c r="N2001" s="59" t="s">
        <v>1479</v>
      </c>
      <c r="O2001" s="59" t="s">
        <v>1480</v>
      </c>
      <c r="P2001" s="59" t="s">
        <v>1481</v>
      </c>
      <c r="Q2001" s="59" t="s">
        <v>1482</v>
      </c>
      <c r="R2001" s="59" t="s">
        <v>1483</v>
      </c>
      <c r="S2001" s="59" t="s">
        <v>1928</v>
      </c>
      <c r="T2001" s="59" t="s">
        <v>1929</v>
      </c>
      <c r="U2001" s="59" t="s">
        <v>1486</v>
      </c>
      <c r="V2001" s="59" t="s">
        <v>1487</v>
      </c>
      <c r="W2001" s="59" t="s">
        <v>1509</v>
      </c>
      <c r="X2001" s="59" t="s">
        <v>1487</v>
      </c>
      <c r="Y2001" s="59" t="s">
        <v>1490</v>
      </c>
      <c r="Z2001" s="59">
        <v>299.05</v>
      </c>
      <c r="AA2001" s="59">
        <v>299.05</v>
      </c>
      <c r="AB2001" s="59">
        <v>0</v>
      </c>
      <c r="AC2001" s="59">
        <v>299.05</v>
      </c>
      <c r="AD2001" s="59">
        <v>0</v>
      </c>
      <c r="AE2001" s="59">
        <v>0</v>
      </c>
      <c r="AF2001" s="59" t="s">
        <v>1491</v>
      </c>
      <c r="AG2001" s="59" t="s">
        <v>727</v>
      </c>
      <c r="AH2001" s="59" t="s">
        <v>1644</v>
      </c>
      <c r="AI2001" s="59" t="s">
        <v>1492</v>
      </c>
      <c r="AJ2001" s="59" t="s">
        <v>1486</v>
      </c>
      <c r="AK2001" s="59" t="s">
        <v>278</v>
      </c>
      <c r="AL2001" s="59" t="s">
        <v>1493</v>
      </c>
      <c r="AM2001" s="59" t="s">
        <v>1494</v>
      </c>
      <c r="AN2001" s="59" t="s">
        <v>1384</v>
      </c>
      <c r="AO2001" s="59" t="s">
        <v>107</v>
      </c>
    </row>
    <row r="2002" spans="1:41" x14ac:dyDescent="0.15">
      <c r="A2002" s="59" t="s">
        <v>1911</v>
      </c>
      <c r="B2002" s="59" t="s">
        <v>1926</v>
      </c>
      <c r="C2002" s="59" t="s">
        <v>1927</v>
      </c>
      <c r="D2002" s="59" t="s">
        <v>1674</v>
      </c>
      <c r="E2002" s="59" t="s">
        <v>1675</v>
      </c>
      <c r="F2002" s="59" t="s">
        <v>1475</v>
      </c>
      <c r="G2002" s="59" t="s">
        <v>1406</v>
      </c>
      <c r="H2002" s="59" t="s">
        <v>1475</v>
      </c>
      <c r="I2002" s="59" t="s">
        <v>1406</v>
      </c>
      <c r="J2002" s="59" t="s">
        <v>727</v>
      </c>
      <c r="K2002" s="59" t="s">
        <v>1644</v>
      </c>
      <c r="L2002" s="59" t="s">
        <v>1896</v>
      </c>
      <c r="M2002" s="59" t="s">
        <v>1478</v>
      </c>
      <c r="N2002" s="59" t="s">
        <v>1479</v>
      </c>
      <c r="O2002" s="59" t="s">
        <v>1480</v>
      </c>
      <c r="P2002" s="59" t="s">
        <v>1481</v>
      </c>
      <c r="Q2002" s="59" t="s">
        <v>1482</v>
      </c>
      <c r="R2002" s="59" t="s">
        <v>1483</v>
      </c>
      <c r="S2002" s="59" t="s">
        <v>1928</v>
      </c>
      <c r="T2002" s="59" t="s">
        <v>1929</v>
      </c>
      <c r="U2002" s="59" t="s">
        <v>1486</v>
      </c>
      <c r="V2002" s="59" t="s">
        <v>1487</v>
      </c>
      <c r="W2002" s="59" t="s">
        <v>1488</v>
      </c>
      <c r="X2002" s="59" t="s">
        <v>1511</v>
      </c>
      <c r="Y2002" s="59" t="s">
        <v>1490</v>
      </c>
      <c r="Z2002" s="59">
        <v>0.8</v>
      </c>
      <c r="AA2002" s="59">
        <v>0.8</v>
      </c>
      <c r="AB2002" s="59">
        <v>0</v>
      </c>
      <c r="AC2002" s="59">
        <v>0.8</v>
      </c>
      <c r="AD2002" s="59">
        <v>0</v>
      </c>
      <c r="AE2002" s="59">
        <v>0</v>
      </c>
      <c r="AF2002" s="59" t="s">
        <v>1491</v>
      </c>
      <c r="AG2002" s="59" t="s">
        <v>727</v>
      </c>
      <c r="AH2002" s="59" t="s">
        <v>1644</v>
      </c>
      <c r="AI2002" s="59" t="s">
        <v>1492</v>
      </c>
      <c r="AJ2002" s="59" t="s">
        <v>1486</v>
      </c>
      <c r="AK2002" s="59" t="s">
        <v>278</v>
      </c>
      <c r="AL2002" s="59" t="s">
        <v>1493</v>
      </c>
      <c r="AM2002" s="59" t="s">
        <v>1494</v>
      </c>
      <c r="AN2002" s="59" t="s">
        <v>1384</v>
      </c>
      <c r="AO2002" s="59" t="s">
        <v>107</v>
      </c>
    </row>
    <row r="2003" spans="1:41" x14ac:dyDescent="0.15">
      <c r="A2003" s="59" t="s">
        <v>1911</v>
      </c>
      <c r="B2003" s="59" t="s">
        <v>1894</v>
      </c>
      <c r="C2003" s="59" t="s">
        <v>1895</v>
      </c>
      <c r="D2003" s="59" t="s">
        <v>1674</v>
      </c>
      <c r="E2003" s="59" t="s">
        <v>1675</v>
      </c>
      <c r="F2003" s="59" t="s">
        <v>1475</v>
      </c>
      <c r="G2003" s="59" t="s">
        <v>1406</v>
      </c>
      <c r="H2003" s="59" t="s">
        <v>1475</v>
      </c>
      <c r="I2003" s="59" t="s">
        <v>1406</v>
      </c>
      <c r="J2003" s="59" t="s">
        <v>727</v>
      </c>
      <c r="K2003" s="59" t="s">
        <v>1644</v>
      </c>
      <c r="L2003" s="59" t="s">
        <v>1896</v>
      </c>
      <c r="M2003" s="59" t="s">
        <v>1478</v>
      </c>
      <c r="N2003" s="59" t="s">
        <v>1479</v>
      </c>
      <c r="O2003" s="59" t="s">
        <v>1480</v>
      </c>
      <c r="P2003" s="59" t="s">
        <v>1481</v>
      </c>
      <c r="Q2003" s="59" t="s">
        <v>1482</v>
      </c>
      <c r="R2003" s="59" t="s">
        <v>1483</v>
      </c>
      <c r="S2003" s="59" t="s">
        <v>1897</v>
      </c>
      <c r="T2003" s="59" t="s">
        <v>1898</v>
      </c>
      <c r="U2003" s="59" t="s">
        <v>1486</v>
      </c>
      <c r="V2003" s="59" t="s">
        <v>1487</v>
      </c>
      <c r="W2003" s="59" t="s">
        <v>1509</v>
      </c>
      <c r="X2003" s="59" t="s">
        <v>1487</v>
      </c>
      <c r="Y2003" s="59" t="s">
        <v>1490</v>
      </c>
      <c r="Z2003" s="59">
        <v>4617.5600000000004</v>
      </c>
      <c r="AA2003" s="59">
        <v>4617.5600000000004</v>
      </c>
      <c r="AB2003" s="59">
        <v>0</v>
      </c>
      <c r="AC2003" s="59">
        <v>4617.5600000000004</v>
      </c>
      <c r="AD2003" s="59">
        <v>0</v>
      </c>
      <c r="AE2003" s="59">
        <v>0</v>
      </c>
      <c r="AF2003" s="59" t="s">
        <v>1491</v>
      </c>
      <c r="AG2003" s="59" t="s">
        <v>727</v>
      </c>
      <c r="AH2003" s="59" t="s">
        <v>1644</v>
      </c>
      <c r="AI2003" s="59" t="s">
        <v>1492</v>
      </c>
      <c r="AJ2003" s="59" t="s">
        <v>1486</v>
      </c>
      <c r="AK2003" s="59" t="s">
        <v>278</v>
      </c>
      <c r="AL2003" s="59" t="s">
        <v>1493</v>
      </c>
      <c r="AM2003" s="59" t="s">
        <v>1494</v>
      </c>
      <c r="AN2003" s="59" t="s">
        <v>1384</v>
      </c>
      <c r="AO2003" s="59" t="s">
        <v>107</v>
      </c>
    </row>
    <row r="2004" spans="1:41" x14ac:dyDescent="0.15">
      <c r="A2004" s="59" t="s">
        <v>1911</v>
      </c>
      <c r="B2004" s="59" t="s">
        <v>1894</v>
      </c>
      <c r="C2004" s="59" t="s">
        <v>1895</v>
      </c>
      <c r="D2004" s="59" t="s">
        <v>1674</v>
      </c>
      <c r="E2004" s="59" t="s">
        <v>1675</v>
      </c>
      <c r="F2004" s="59" t="s">
        <v>1475</v>
      </c>
      <c r="G2004" s="59" t="s">
        <v>1406</v>
      </c>
      <c r="H2004" s="59" t="s">
        <v>1475</v>
      </c>
      <c r="I2004" s="59" t="s">
        <v>1406</v>
      </c>
      <c r="J2004" s="59" t="s">
        <v>727</v>
      </c>
      <c r="K2004" s="59" t="s">
        <v>1644</v>
      </c>
      <c r="L2004" s="59" t="s">
        <v>1896</v>
      </c>
      <c r="M2004" s="59" t="s">
        <v>1478</v>
      </c>
      <c r="N2004" s="59" t="s">
        <v>1479</v>
      </c>
      <c r="O2004" s="59" t="s">
        <v>1480</v>
      </c>
      <c r="P2004" s="59" t="s">
        <v>1481</v>
      </c>
      <c r="Q2004" s="59" t="s">
        <v>1482</v>
      </c>
      <c r="R2004" s="59" t="s">
        <v>1483</v>
      </c>
      <c r="S2004" s="59" t="s">
        <v>1897</v>
      </c>
      <c r="T2004" s="59" t="s">
        <v>1898</v>
      </c>
      <c r="U2004" s="59" t="s">
        <v>1486</v>
      </c>
      <c r="V2004" s="59" t="s">
        <v>1487</v>
      </c>
      <c r="W2004" s="59" t="s">
        <v>1488</v>
      </c>
      <c r="X2004" s="59" t="s">
        <v>1511</v>
      </c>
      <c r="Y2004" s="59" t="s">
        <v>1490</v>
      </c>
      <c r="Z2004" s="59">
        <v>10.39</v>
      </c>
      <c r="AA2004" s="59">
        <v>10.39</v>
      </c>
      <c r="AB2004" s="59">
        <v>0</v>
      </c>
      <c r="AC2004" s="59">
        <v>10.39</v>
      </c>
      <c r="AD2004" s="59">
        <v>0</v>
      </c>
      <c r="AE2004" s="59">
        <v>0</v>
      </c>
      <c r="AF2004" s="59" t="s">
        <v>1491</v>
      </c>
      <c r="AG2004" s="59" t="s">
        <v>727</v>
      </c>
      <c r="AH2004" s="59" t="s">
        <v>1644</v>
      </c>
      <c r="AI2004" s="59" t="s">
        <v>1492</v>
      </c>
      <c r="AJ2004" s="59" t="s">
        <v>1486</v>
      </c>
      <c r="AK2004" s="59" t="s">
        <v>278</v>
      </c>
      <c r="AL2004" s="59" t="s">
        <v>1493</v>
      </c>
      <c r="AM2004" s="59" t="s">
        <v>1494</v>
      </c>
      <c r="AN2004" s="59" t="s">
        <v>1384</v>
      </c>
      <c r="AO2004" s="59" t="s">
        <v>107</v>
      </c>
    </row>
    <row r="2005" spans="1:41" x14ac:dyDescent="0.15">
      <c r="A2005" s="59" t="s">
        <v>1911</v>
      </c>
      <c r="B2005" s="59" t="s">
        <v>1684</v>
      </c>
      <c r="C2005" s="59" t="s">
        <v>1685</v>
      </c>
      <c r="D2005" s="59" t="s">
        <v>1674</v>
      </c>
      <c r="E2005" s="59" t="s">
        <v>1675</v>
      </c>
      <c r="F2005" s="59" t="s">
        <v>1475</v>
      </c>
      <c r="G2005" s="59" t="s">
        <v>1406</v>
      </c>
      <c r="H2005" s="59" t="s">
        <v>1475</v>
      </c>
      <c r="I2005" s="59" t="s">
        <v>1406</v>
      </c>
      <c r="J2005" s="59" t="s">
        <v>727</v>
      </c>
      <c r="K2005" s="59" t="s">
        <v>1644</v>
      </c>
      <c r="L2005" s="59" t="s">
        <v>1686</v>
      </c>
      <c r="M2005" s="59" t="s">
        <v>1478</v>
      </c>
      <c r="N2005" s="59" t="s">
        <v>1479</v>
      </c>
      <c r="O2005" s="59" t="s">
        <v>1480</v>
      </c>
      <c r="P2005" s="59" t="s">
        <v>1481</v>
      </c>
      <c r="Q2005" s="59" t="s">
        <v>1482</v>
      </c>
      <c r="R2005" s="59" t="s">
        <v>1483</v>
      </c>
      <c r="S2005" s="59" t="s">
        <v>1687</v>
      </c>
      <c r="T2005" s="59" t="s">
        <v>1688</v>
      </c>
      <c r="U2005" s="59" t="s">
        <v>1486</v>
      </c>
      <c r="V2005" s="59" t="s">
        <v>1487</v>
      </c>
      <c r="W2005" s="59" t="s">
        <v>1509</v>
      </c>
      <c r="X2005" s="59" t="s">
        <v>1487</v>
      </c>
      <c r="Y2005" s="59" t="s">
        <v>1490</v>
      </c>
      <c r="Z2005" s="59">
        <v>2673.26</v>
      </c>
      <c r="AA2005" s="59">
        <v>2673.26</v>
      </c>
      <c r="AB2005" s="59">
        <v>0</v>
      </c>
      <c r="AC2005" s="59">
        <v>2673.26</v>
      </c>
      <c r="AD2005" s="59">
        <v>0</v>
      </c>
      <c r="AE2005" s="59">
        <v>0</v>
      </c>
      <c r="AF2005" s="59" t="s">
        <v>1491</v>
      </c>
      <c r="AG2005" s="59" t="s">
        <v>727</v>
      </c>
      <c r="AH2005" s="59" t="s">
        <v>1644</v>
      </c>
      <c r="AI2005" s="59" t="s">
        <v>1492</v>
      </c>
      <c r="AJ2005" s="59" t="s">
        <v>1486</v>
      </c>
      <c r="AK2005" s="59" t="s">
        <v>278</v>
      </c>
      <c r="AL2005" s="59" t="s">
        <v>1493</v>
      </c>
      <c r="AM2005" s="59" t="s">
        <v>1494</v>
      </c>
      <c r="AN2005" s="59" t="s">
        <v>1384</v>
      </c>
      <c r="AO2005" s="59" t="s">
        <v>107</v>
      </c>
    </row>
    <row r="2006" spans="1:41" x14ac:dyDescent="0.15">
      <c r="A2006" s="59" t="s">
        <v>1911</v>
      </c>
      <c r="B2006" s="59" t="s">
        <v>1684</v>
      </c>
      <c r="C2006" s="59" t="s">
        <v>1685</v>
      </c>
      <c r="D2006" s="59" t="s">
        <v>1674</v>
      </c>
      <c r="E2006" s="59" t="s">
        <v>1675</v>
      </c>
      <c r="F2006" s="59" t="s">
        <v>1475</v>
      </c>
      <c r="G2006" s="59" t="s">
        <v>1406</v>
      </c>
      <c r="H2006" s="59" t="s">
        <v>1475</v>
      </c>
      <c r="I2006" s="59" t="s">
        <v>1406</v>
      </c>
      <c r="J2006" s="59" t="s">
        <v>727</v>
      </c>
      <c r="K2006" s="59" t="s">
        <v>1644</v>
      </c>
      <c r="L2006" s="59" t="s">
        <v>1686</v>
      </c>
      <c r="M2006" s="59" t="s">
        <v>1478</v>
      </c>
      <c r="N2006" s="59" t="s">
        <v>1479</v>
      </c>
      <c r="O2006" s="59" t="s">
        <v>1480</v>
      </c>
      <c r="P2006" s="59" t="s">
        <v>1481</v>
      </c>
      <c r="Q2006" s="59" t="s">
        <v>1482</v>
      </c>
      <c r="R2006" s="59" t="s">
        <v>1483</v>
      </c>
      <c r="S2006" s="59" t="s">
        <v>1687</v>
      </c>
      <c r="T2006" s="59" t="s">
        <v>1688</v>
      </c>
      <c r="U2006" s="59" t="s">
        <v>1486</v>
      </c>
      <c r="V2006" s="59" t="s">
        <v>1487</v>
      </c>
      <c r="W2006" s="59" t="s">
        <v>1488</v>
      </c>
      <c r="X2006" s="59" t="s">
        <v>1511</v>
      </c>
      <c r="Y2006" s="59" t="s">
        <v>1490</v>
      </c>
      <c r="Z2006" s="59">
        <v>2.15</v>
      </c>
      <c r="AA2006" s="59">
        <v>2.15</v>
      </c>
      <c r="AB2006" s="59">
        <v>0</v>
      </c>
      <c r="AC2006" s="59">
        <v>2.15</v>
      </c>
      <c r="AD2006" s="59">
        <v>0</v>
      </c>
      <c r="AE2006" s="59">
        <v>0</v>
      </c>
      <c r="AF2006" s="59" t="s">
        <v>1491</v>
      </c>
      <c r="AG2006" s="59" t="s">
        <v>727</v>
      </c>
      <c r="AH2006" s="59" t="s">
        <v>1644</v>
      </c>
      <c r="AI2006" s="59" t="s">
        <v>1492</v>
      </c>
      <c r="AJ2006" s="59" t="s">
        <v>1486</v>
      </c>
      <c r="AK2006" s="59" t="s">
        <v>278</v>
      </c>
      <c r="AL2006" s="59" t="s">
        <v>1493</v>
      </c>
      <c r="AM2006" s="59" t="s">
        <v>1494</v>
      </c>
      <c r="AN2006" s="59" t="s">
        <v>1384</v>
      </c>
      <c r="AO2006" s="59" t="s">
        <v>107</v>
      </c>
    </row>
    <row r="2007" spans="1:41" x14ac:dyDescent="0.15">
      <c r="A2007" s="59" t="s">
        <v>1911</v>
      </c>
      <c r="B2007" s="59" t="s">
        <v>1835</v>
      </c>
      <c r="C2007" s="59" t="s">
        <v>1836</v>
      </c>
      <c r="D2007" s="59" t="s">
        <v>1837</v>
      </c>
      <c r="E2007" s="59" t="s">
        <v>1838</v>
      </c>
      <c r="F2007" s="59" t="s">
        <v>1475</v>
      </c>
      <c r="G2007" s="59" t="s">
        <v>1406</v>
      </c>
      <c r="H2007" s="59" t="s">
        <v>1475</v>
      </c>
      <c r="I2007" s="59" t="s">
        <v>1406</v>
      </c>
      <c r="J2007" s="59" t="s">
        <v>1476</v>
      </c>
      <c r="K2007" s="59" t="s">
        <v>1839</v>
      </c>
      <c r="L2007" s="59" t="s">
        <v>1840</v>
      </c>
      <c r="M2007" s="59" t="s">
        <v>1478</v>
      </c>
      <c r="N2007" s="59" t="s">
        <v>1479</v>
      </c>
      <c r="O2007" s="59" t="s">
        <v>1480</v>
      </c>
      <c r="P2007" s="59" t="s">
        <v>1481</v>
      </c>
      <c r="Q2007" s="59" t="s">
        <v>1482</v>
      </c>
      <c r="R2007" s="59" t="s">
        <v>1483</v>
      </c>
      <c r="S2007" s="59" t="s">
        <v>1841</v>
      </c>
      <c r="T2007" s="59" t="s">
        <v>1842</v>
      </c>
      <c r="U2007" s="59" t="s">
        <v>1486</v>
      </c>
      <c r="V2007" s="59" t="s">
        <v>1487</v>
      </c>
      <c r="W2007" s="59" t="s">
        <v>1509</v>
      </c>
      <c r="X2007" s="59" t="s">
        <v>1487</v>
      </c>
      <c r="Y2007" s="59" t="s">
        <v>1490</v>
      </c>
      <c r="Z2007" s="59">
        <v>53.26</v>
      </c>
      <c r="AA2007" s="59">
        <v>53.26</v>
      </c>
      <c r="AB2007" s="59">
        <v>0</v>
      </c>
      <c r="AC2007" s="59">
        <v>53.26</v>
      </c>
      <c r="AD2007" s="59">
        <v>0</v>
      </c>
      <c r="AE2007" s="59">
        <v>0</v>
      </c>
      <c r="AF2007" s="59" t="s">
        <v>1491</v>
      </c>
      <c r="AG2007" s="59" t="s">
        <v>1476</v>
      </c>
      <c r="AH2007" s="59" t="s">
        <v>1839</v>
      </c>
      <c r="AI2007" s="59" t="s">
        <v>1492</v>
      </c>
      <c r="AJ2007" s="59" t="s">
        <v>1486</v>
      </c>
      <c r="AK2007" s="59" t="s">
        <v>278</v>
      </c>
      <c r="AL2007" s="59" t="s">
        <v>1493</v>
      </c>
      <c r="AM2007" s="59" t="s">
        <v>1494</v>
      </c>
      <c r="AN2007" s="59" t="s">
        <v>1384</v>
      </c>
      <c r="AO2007" s="59" t="s">
        <v>107</v>
      </c>
    </row>
    <row r="2008" spans="1:41" x14ac:dyDescent="0.15">
      <c r="A2008" s="59" t="s">
        <v>1911</v>
      </c>
      <c r="B2008" s="59" t="s">
        <v>1835</v>
      </c>
      <c r="C2008" s="59" t="s">
        <v>1836</v>
      </c>
      <c r="D2008" s="59" t="s">
        <v>1837</v>
      </c>
      <c r="E2008" s="59" t="s">
        <v>1838</v>
      </c>
      <c r="F2008" s="59" t="s">
        <v>1475</v>
      </c>
      <c r="G2008" s="59" t="s">
        <v>1406</v>
      </c>
      <c r="H2008" s="59" t="s">
        <v>1475</v>
      </c>
      <c r="I2008" s="59" t="s">
        <v>1406</v>
      </c>
      <c r="J2008" s="59" t="s">
        <v>1476</v>
      </c>
      <c r="K2008" s="59" t="s">
        <v>1839</v>
      </c>
      <c r="L2008" s="59" t="s">
        <v>1840</v>
      </c>
      <c r="M2008" s="59" t="s">
        <v>1478</v>
      </c>
      <c r="N2008" s="59" t="s">
        <v>1479</v>
      </c>
      <c r="O2008" s="59" t="s">
        <v>1480</v>
      </c>
      <c r="P2008" s="59" t="s">
        <v>1481</v>
      </c>
      <c r="Q2008" s="59" t="s">
        <v>1482</v>
      </c>
      <c r="R2008" s="59" t="s">
        <v>1483</v>
      </c>
      <c r="S2008" s="59" t="s">
        <v>1841</v>
      </c>
      <c r="T2008" s="59" t="s">
        <v>1842</v>
      </c>
      <c r="U2008" s="59" t="s">
        <v>1486</v>
      </c>
      <c r="V2008" s="59" t="s">
        <v>1487</v>
      </c>
      <c r="W2008" s="59" t="s">
        <v>1488</v>
      </c>
      <c r="X2008" s="59" t="s">
        <v>1510</v>
      </c>
      <c r="Y2008" s="59" t="s">
        <v>1490</v>
      </c>
      <c r="Z2008" s="59">
        <v>289.29000000000002</v>
      </c>
      <c r="AA2008" s="59">
        <v>289.29000000000002</v>
      </c>
      <c r="AB2008" s="59">
        <v>0</v>
      </c>
      <c r="AC2008" s="59">
        <v>289.29000000000002</v>
      </c>
      <c r="AD2008" s="59">
        <v>0</v>
      </c>
      <c r="AE2008" s="59">
        <v>0</v>
      </c>
      <c r="AF2008" s="59" t="s">
        <v>1491</v>
      </c>
      <c r="AG2008" s="59" t="s">
        <v>1476</v>
      </c>
      <c r="AH2008" s="59" t="s">
        <v>1839</v>
      </c>
      <c r="AI2008" s="59" t="s">
        <v>1492</v>
      </c>
      <c r="AJ2008" s="59" t="s">
        <v>1486</v>
      </c>
      <c r="AK2008" s="59" t="s">
        <v>278</v>
      </c>
      <c r="AL2008" s="59" t="s">
        <v>1493</v>
      </c>
      <c r="AM2008" s="59" t="s">
        <v>1494</v>
      </c>
      <c r="AN2008" s="59" t="s">
        <v>1384</v>
      </c>
      <c r="AO2008" s="59" t="s">
        <v>107</v>
      </c>
    </row>
    <row r="2009" spans="1:41" x14ac:dyDescent="0.15">
      <c r="A2009" s="59" t="s">
        <v>1911</v>
      </c>
      <c r="B2009" s="59" t="s">
        <v>1835</v>
      </c>
      <c r="C2009" s="59" t="s">
        <v>1836</v>
      </c>
      <c r="D2009" s="59" t="s">
        <v>1837</v>
      </c>
      <c r="E2009" s="59" t="s">
        <v>1838</v>
      </c>
      <c r="F2009" s="59" t="s">
        <v>1475</v>
      </c>
      <c r="G2009" s="59" t="s">
        <v>1406</v>
      </c>
      <c r="H2009" s="59" t="s">
        <v>1475</v>
      </c>
      <c r="I2009" s="59" t="s">
        <v>1406</v>
      </c>
      <c r="J2009" s="59" t="s">
        <v>1476</v>
      </c>
      <c r="K2009" s="59" t="s">
        <v>1839</v>
      </c>
      <c r="L2009" s="59" t="s">
        <v>1840</v>
      </c>
      <c r="M2009" s="59" t="s">
        <v>1478</v>
      </c>
      <c r="N2009" s="59" t="s">
        <v>1479</v>
      </c>
      <c r="O2009" s="59" t="s">
        <v>1480</v>
      </c>
      <c r="P2009" s="59" t="s">
        <v>1481</v>
      </c>
      <c r="Q2009" s="59" t="s">
        <v>1482</v>
      </c>
      <c r="R2009" s="59" t="s">
        <v>1483</v>
      </c>
      <c r="S2009" s="59" t="s">
        <v>1841</v>
      </c>
      <c r="T2009" s="59" t="s">
        <v>1842</v>
      </c>
      <c r="U2009" s="59" t="s">
        <v>1486</v>
      </c>
      <c r="V2009" s="59" t="s">
        <v>1487</v>
      </c>
      <c r="W2009" s="59" t="s">
        <v>1488</v>
      </c>
      <c r="X2009" s="59" t="s">
        <v>1511</v>
      </c>
      <c r="Y2009" s="59" t="s">
        <v>1490</v>
      </c>
      <c r="Z2009" s="59">
        <v>6.06</v>
      </c>
      <c r="AA2009" s="59">
        <v>6.06</v>
      </c>
      <c r="AB2009" s="59">
        <v>0</v>
      </c>
      <c r="AC2009" s="59">
        <v>6.06</v>
      </c>
      <c r="AD2009" s="59">
        <v>0</v>
      </c>
      <c r="AE2009" s="59">
        <v>0</v>
      </c>
      <c r="AF2009" s="59" t="s">
        <v>1491</v>
      </c>
      <c r="AG2009" s="59" t="s">
        <v>1476</v>
      </c>
      <c r="AH2009" s="59" t="s">
        <v>1839</v>
      </c>
      <c r="AI2009" s="59" t="s">
        <v>1492</v>
      </c>
      <c r="AJ2009" s="59" t="s">
        <v>1486</v>
      </c>
      <c r="AK2009" s="59" t="s">
        <v>278</v>
      </c>
      <c r="AL2009" s="59" t="s">
        <v>1493</v>
      </c>
      <c r="AM2009" s="59" t="s">
        <v>1494</v>
      </c>
      <c r="AN2009" s="59" t="s">
        <v>1384</v>
      </c>
      <c r="AO2009" s="59" t="s">
        <v>107</v>
      </c>
    </row>
    <row r="2010" spans="1:41" x14ac:dyDescent="0.15">
      <c r="A2010" s="59" t="s">
        <v>1911</v>
      </c>
      <c r="B2010" s="59" t="s">
        <v>1699</v>
      </c>
      <c r="C2010" s="59" t="s">
        <v>1700</v>
      </c>
      <c r="D2010" s="59" t="s">
        <v>1701</v>
      </c>
      <c r="E2010" s="59" t="s">
        <v>1702</v>
      </c>
      <c r="F2010" s="59" t="s">
        <v>1475</v>
      </c>
      <c r="G2010" s="59" t="s">
        <v>1406</v>
      </c>
      <c r="H2010" s="59" t="s">
        <v>1475</v>
      </c>
      <c r="I2010" s="59" t="s">
        <v>1406</v>
      </c>
      <c r="J2010" s="59" t="s">
        <v>727</v>
      </c>
      <c r="K2010" s="59" t="s">
        <v>1703</v>
      </c>
      <c r="L2010" s="59" t="s">
        <v>1704</v>
      </c>
      <c r="M2010" s="59" t="s">
        <v>1478</v>
      </c>
      <c r="N2010" s="59" t="s">
        <v>1479</v>
      </c>
      <c r="O2010" s="59" t="s">
        <v>1480</v>
      </c>
      <c r="P2010" s="59" t="s">
        <v>1481</v>
      </c>
      <c r="Q2010" s="59" t="s">
        <v>1482</v>
      </c>
      <c r="R2010" s="59" t="s">
        <v>1483</v>
      </c>
      <c r="S2010" s="59" t="s">
        <v>1743</v>
      </c>
      <c r="T2010" s="59" t="s">
        <v>1744</v>
      </c>
      <c r="U2010" s="59" t="s">
        <v>1486</v>
      </c>
      <c r="V2010" s="59" t="s">
        <v>1487</v>
      </c>
      <c r="W2010" s="59" t="s">
        <v>1500</v>
      </c>
      <c r="X2010" s="59" t="s">
        <v>1501</v>
      </c>
      <c r="Y2010" s="59" t="s">
        <v>1490</v>
      </c>
      <c r="Z2010" s="59">
        <v>7.0000000000000007E-2</v>
      </c>
      <c r="AA2010" s="59">
        <v>7.0000000000000007E-2</v>
      </c>
      <c r="AB2010" s="59">
        <v>0</v>
      </c>
      <c r="AC2010" s="59">
        <v>7.0000000000000007E-2</v>
      </c>
      <c r="AD2010" s="59">
        <v>0</v>
      </c>
      <c r="AE2010" s="59">
        <v>0</v>
      </c>
      <c r="AF2010" s="59" t="s">
        <v>1707</v>
      </c>
      <c r="AG2010" s="59" t="s">
        <v>1406</v>
      </c>
      <c r="AH2010" s="59" t="s">
        <v>1406</v>
      </c>
      <c r="AI2010" s="59" t="s">
        <v>1523</v>
      </c>
      <c r="AJ2010" s="59" t="s">
        <v>1486</v>
      </c>
      <c r="AK2010" s="59" t="s">
        <v>278</v>
      </c>
      <c r="AL2010" s="59" t="s">
        <v>1493</v>
      </c>
      <c r="AM2010" s="59" t="s">
        <v>1494</v>
      </c>
      <c r="AN2010" s="59" t="s">
        <v>1384</v>
      </c>
      <c r="AO2010" s="59" t="s">
        <v>107</v>
      </c>
    </row>
    <row r="2011" spans="1:41" x14ac:dyDescent="0.15">
      <c r="A2011" s="59" t="s">
        <v>1911</v>
      </c>
      <c r="B2011" s="59" t="s">
        <v>1699</v>
      </c>
      <c r="C2011" s="59" t="s">
        <v>1700</v>
      </c>
      <c r="D2011" s="59" t="s">
        <v>1701</v>
      </c>
      <c r="E2011" s="59" t="s">
        <v>1702</v>
      </c>
      <c r="F2011" s="59" t="s">
        <v>1475</v>
      </c>
      <c r="G2011" s="59" t="s">
        <v>1406</v>
      </c>
      <c r="H2011" s="59" t="s">
        <v>1475</v>
      </c>
      <c r="I2011" s="59" t="s">
        <v>1406</v>
      </c>
      <c r="J2011" s="59" t="s">
        <v>727</v>
      </c>
      <c r="K2011" s="59" t="s">
        <v>1703</v>
      </c>
      <c r="L2011" s="59" t="s">
        <v>1704</v>
      </c>
      <c r="M2011" s="59" t="s">
        <v>1478</v>
      </c>
      <c r="N2011" s="59" t="s">
        <v>1479</v>
      </c>
      <c r="O2011" s="59" t="s">
        <v>1480</v>
      </c>
      <c r="P2011" s="59" t="s">
        <v>1481</v>
      </c>
      <c r="Q2011" s="59" t="s">
        <v>1482</v>
      </c>
      <c r="R2011" s="59" t="s">
        <v>1483</v>
      </c>
      <c r="S2011" s="59" t="s">
        <v>1705</v>
      </c>
      <c r="T2011" s="59" t="s">
        <v>1706</v>
      </c>
      <c r="U2011" s="59" t="s">
        <v>1486</v>
      </c>
      <c r="V2011" s="59" t="s">
        <v>1487</v>
      </c>
      <c r="W2011" s="59" t="s">
        <v>1508</v>
      </c>
      <c r="X2011" s="59" t="s">
        <v>1487</v>
      </c>
      <c r="Y2011" s="59" t="s">
        <v>1490</v>
      </c>
      <c r="Z2011" s="59">
        <v>35.53</v>
      </c>
      <c r="AA2011" s="59">
        <v>35.53</v>
      </c>
      <c r="AB2011" s="59">
        <v>0</v>
      </c>
      <c r="AC2011" s="59">
        <v>35.53</v>
      </c>
      <c r="AD2011" s="59">
        <v>0</v>
      </c>
      <c r="AE2011" s="59">
        <v>0</v>
      </c>
      <c r="AF2011" s="59" t="s">
        <v>1707</v>
      </c>
      <c r="AG2011" s="59" t="s">
        <v>1406</v>
      </c>
      <c r="AH2011" s="59" t="s">
        <v>1406</v>
      </c>
      <c r="AI2011" s="59" t="s">
        <v>1523</v>
      </c>
      <c r="AJ2011" s="59" t="s">
        <v>1486</v>
      </c>
      <c r="AK2011" s="59" t="s">
        <v>278</v>
      </c>
      <c r="AL2011" s="59" t="s">
        <v>1493</v>
      </c>
      <c r="AM2011" s="59" t="s">
        <v>1494</v>
      </c>
      <c r="AN2011" s="59" t="s">
        <v>1384</v>
      </c>
      <c r="AO2011" s="59" t="s">
        <v>107</v>
      </c>
    </row>
    <row r="2012" spans="1:41" x14ac:dyDescent="0.15">
      <c r="A2012" s="59" t="s">
        <v>1911</v>
      </c>
      <c r="B2012" s="59" t="s">
        <v>1699</v>
      </c>
      <c r="C2012" s="59" t="s">
        <v>1700</v>
      </c>
      <c r="D2012" s="59" t="s">
        <v>1701</v>
      </c>
      <c r="E2012" s="59" t="s">
        <v>1702</v>
      </c>
      <c r="F2012" s="59" t="s">
        <v>1475</v>
      </c>
      <c r="G2012" s="59" t="s">
        <v>1406</v>
      </c>
      <c r="H2012" s="59" t="s">
        <v>1475</v>
      </c>
      <c r="I2012" s="59" t="s">
        <v>1406</v>
      </c>
      <c r="J2012" s="59" t="s">
        <v>727</v>
      </c>
      <c r="K2012" s="59" t="s">
        <v>1703</v>
      </c>
      <c r="L2012" s="59" t="s">
        <v>1704</v>
      </c>
      <c r="M2012" s="59" t="s">
        <v>1478</v>
      </c>
      <c r="N2012" s="59" t="s">
        <v>1479</v>
      </c>
      <c r="O2012" s="59" t="s">
        <v>1480</v>
      </c>
      <c r="P2012" s="59" t="s">
        <v>1481</v>
      </c>
      <c r="Q2012" s="59" t="s">
        <v>1482</v>
      </c>
      <c r="R2012" s="59" t="s">
        <v>1483</v>
      </c>
      <c r="S2012" s="59" t="s">
        <v>1705</v>
      </c>
      <c r="T2012" s="59" t="s">
        <v>1706</v>
      </c>
      <c r="U2012" s="59" t="s">
        <v>1486</v>
      </c>
      <c r="V2012" s="59" t="s">
        <v>1487</v>
      </c>
      <c r="W2012" s="59" t="s">
        <v>1509</v>
      </c>
      <c r="X2012" s="59" t="s">
        <v>1487</v>
      </c>
      <c r="Y2012" s="59" t="s">
        <v>1490</v>
      </c>
      <c r="Z2012" s="59">
        <v>1.87</v>
      </c>
      <c r="AA2012" s="59">
        <v>1.87</v>
      </c>
      <c r="AB2012" s="59">
        <v>0</v>
      </c>
      <c r="AC2012" s="59">
        <v>1.87</v>
      </c>
      <c r="AD2012" s="59">
        <v>0</v>
      </c>
      <c r="AE2012" s="59">
        <v>0</v>
      </c>
      <c r="AF2012" s="59" t="s">
        <v>1707</v>
      </c>
      <c r="AG2012" s="59" t="s">
        <v>1406</v>
      </c>
      <c r="AH2012" s="59" t="s">
        <v>1406</v>
      </c>
      <c r="AI2012" s="59" t="s">
        <v>1523</v>
      </c>
      <c r="AJ2012" s="59" t="s">
        <v>1486</v>
      </c>
      <c r="AK2012" s="59" t="s">
        <v>278</v>
      </c>
      <c r="AL2012" s="59" t="s">
        <v>1493</v>
      </c>
      <c r="AM2012" s="59" t="s">
        <v>1494</v>
      </c>
      <c r="AN2012" s="59" t="s">
        <v>1384</v>
      </c>
      <c r="AO2012" s="59" t="s">
        <v>107</v>
      </c>
    </row>
    <row r="2013" spans="1:41" x14ac:dyDescent="0.15">
      <c r="A2013" s="59" t="s">
        <v>1911</v>
      </c>
      <c r="B2013" s="59" t="s">
        <v>1699</v>
      </c>
      <c r="C2013" s="59" t="s">
        <v>1700</v>
      </c>
      <c r="D2013" s="59" t="s">
        <v>1701</v>
      </c>
      <c r="E2013" s="59" t="s">
        <v>1702</v>
      </c>
      <c r="F2013" s="59" t="s">
        <v>1475</v>
      </c>
      <c r="G2013" s="59" t="s">
        <v>1406</v>
      </c>
      <c r="H2013" s="59" t="s">
        <v>1475</v>
      </c>
      <c r="I2013" s="59" t="s">
        <v>1406</v>
      </c>
      <c r="J2013" s="59" t="s">
        <v>727</v>
      </c>
      <c r="K2013" s="59" t="s">
        <v>1703</v>
      </c>
      <c r="L2013" s="59" t="s">
        <v>1704</v>
      </c>
      <c r="M2013" s="59" t="s">
        <v>1478</v>
      </c>
      <c r="N2013" s="59" t="s">
        <v>1479</v>
      </c>
      <c r="O2013" s="59" t="s">
        <v>1480</v>
      </c>
      <c r="P2013" s="59" t="s">
        <v>1481</v>
      </c>
      <c r="Q2013" s="59" t="s">
        <v>1482</v>
      </c>
      <c r="R2013" s="59" t="s">
        <v>1483</v>
      </c>
      <c r="S2013" s="59" t="s">
        <v>1705</v>
      </c>
      <c r="T2013" s="59" t="s">
        <v>1706</v>
      </c>
      <c r="U2013" s="59" t="s">
        <v>1486</v>
      </c>
      <c r="V2013" s="59" t="s">
        <v>1487</v>
      </c>
      <c r="W2013" s="59" t="s">
        <v>1513</v>
      </c>
      <c r="X2013" s="59" t="s">
        <v>1487</v>
      </c>
      <c r="Y2013" s="59" t="s">
        <v>1490</v>
      </c>
      <c r="Z2013" s="59">
        <v>11.17</v>
      </c>
      <c r="AA2013" s="59">
        <v>11.17</v>
      </c>
      <c r="AB2013" s="59">
        <v>0</v>
      </c>
      <c r="AC2013" s="59">
        <v>11.17</v>
      </c>
      <c r="AD2013" s="59">
        <v>0</v>
      </c>
      <c r="AE2013" s="59">
        <v>0</v>
      </c>
      <c r="AF2013" s="59" t="s">
        <v>1707</v>
      </c>
      <c r="AG2013" s="59" t="s">
        <v>1406</v>
      </c>
      <c r="AH2013" s="59" t="s">
        <v>1406</v>
      </c>
      <c r="AI2013" s="59" t="s">
        <v>1523</v>
      </c>
      <c r="AJ2013" s="59" t="s">
        <v>1486</v>
      </c>
      <c r="AK2013" s="59" t="s">
        <v>278</v>
      </c>
      <c r="AL2013" s="59" t="s">
        <v>1493</v>
      </c>
      <c r="AM2013" s="59" t="s">
        <v>1494</v>
      </c>
      <c r="AN2013" s="59" t="s">
        <v>1384</v>
      </c>
      <c r="AO2013" s="59" t="s">
        <v>107</v>
      </c>
    </row>
    <row r="2014" spans="1:41" x14ac:dyDescent="0.15">
      <c r="A2014" s="59" t="s">
        <v>1911</v>
      </c>
      <c r="B2014" s="59" t="s">
        <v>1699</v>
      </c>
      <c r="C2014" s="59" t="s">
        <v>1700</v>
      </c>
      <c r="D2014" s="59" t="s">
        <v>1701</v>
      </c>
      <c r="E2014" s="59" t="s">
        <v>1702</v>
      </c>
      <c r="F2014" s="59" t="s">
        <v>1475</v>
      </c>
      <c r="G2014" s="59" t="s">
        <v>1406</v>
      </c>
      <c r="H2014" s="59" t="s">
        <v>1475</v>
      </c>
      <c r="I2014" s="59" t="s">
        <v>1406</v>
      </c>
      <c r="J2014" s="59" t="s">
        <v>727</v>
      </c>
      <c r="K2014" s="59" t="s">
        <v>1703</v>
      </c>
      <c r="L2014" s="59" t="s">
        <v>1704</v>
      </c>
      <c r="M2014" s="59" t="s">
        <v>1478</v>
      </c>
      <c r="N2014" s="59" t="s">
        <v>1479</v>
      </c>
      <c r="O2014" s="59" t="s">
        <v>1480</v>
      </c>
      <c r="P2014" s="59" t="s">
        <v>1481</v>
      </c>
      <c r="Q2014" s="59" t="s">
        <v>1482</v>
      </c>
      <c r="R2014" s="59" t="s">
        <v>1483</v>
      </c>
      <c r="S2014" s="59" t="s">
        <v>1705</v>
      </c>
      <c r="T2014" s="59" t="s">
        <v>1706</v>
      </c>
      <c r="U2014" s="59" t="s">
        <v>1486</v>
      </c>
      <c r="V2014" s="59" t="s">
        <v>1487</v>
      </c>
      <c r="W2014" s="59" t="s">
        <v>1514</v>
      </c>
      <c r="X2014" s="59" t="s">
        <v>1487</v>
      </c>
      <c r="Y2014" s="59" t="s">
        <v>1490</v>
      </c>
      <c r="Z2014" s="59">
        <v>5.92</v>
      </c>
      <c r="AA2014" s="59">
        <v>5.92</v>
      </c>
      <c r="AB2014" s="59">
        <v>0</v>
      </c>
      <c r="AC2014" s="59">
        <v>5.92</v>
      </c>
      <c r="AD2014" s="59">
        <v>0</v>
      </c>
      <c r="AE2014" s="59">
        <v>0</v>
      </c>
      <c r="AF2014" s="59" t="s">
        <v>1707</v>
      </c>
      <c r="AG2014" s="59" t="s">
        <v>1406</v>
      </c>
      <c r="AH2014" s="59" t="s">
        <v>1406</v>
      </c>
      <c r="AI2014" s="59" t="s">
        <v>1523</v>
      </c>
      <c r="AJ2014" s="59" t="s">
        <v>1486</v>
      </c>
      <c r="AK2014" s="59" t="s">
        <v>278</v>
      </c>
      <c r="AL2014" s="59" t="s">
        <v>1493</v>
      </c>
      <c r="AM2014" s="59" t="s">
        <v>1494</v>
      </c>
      <c r="AN2014" s="59" t="s">
        <v>1384</v>
      </c>
      <c r="AO2014" s="59" t="s">
        <v>107</v>
      </c>
    </row>
    <row r="2015" spans="1:41" x14ac:dyDescent="0.15">
      <c r="A2015" s="59" t="s">
        <v>1911</v>
      </c>
      <c r="B2015" s="59" t="s">
        <v>1708</v>
      </c>
      <c r="C2015" s="59" t="s">
        <v>1709</v>
      </c>
      <c r="D2015" s="59" t="s">
        <v>1701</v>
      </c>
      <c r="E2015" s="59" t="s">
        <v>1702</v>
      </c>
      <c r="F2015" s="59" t="s">
        <v>1475</v>
      </c>
      <c r="G2015" s="59" t="s">
        <v>1406</v>
      </c>
      <c r="H2015" s="59" t="s">
        <v>1475</v>
      </c>
      <c r="I2015" s="59" t="s">
        <v>1406</v>
      </c>
      <c r="J2015" s="59" t="s">
        <v>727</v>
      </c>
      <c r="K2015" s="59" t="s">
        <v>1703</v>
      </c>
      <c r="L2015" s="59" t="s">
        <v>1710</v>
      </c>
      <c r="M2015" s="59" t="s">
        <v>1478</v>
      </c>
      <c r="N2015" s="59" t="s">
        <v>1479</v>
      </c>
      <c r="O2015" s="59" t="s">
        <v>1480</v>
      </c>
      <c r="P2015" s="59" t="s">
        <v>1481</v>
      </c>
      <c r="Q2015" s="59" t="s">
        <v>1482</v>
      </c>
      <c r="R2015" s="59" t="s">
        <v>1483</v>
      </c>
      <c r="S2015" s="59" t="s">
        <v>1745</v>
      </c>
      <c r="T2015" s="59" t="s">
        <v>1746</v>
      </c>
      <c r="U2015" s="59" t="s">
        <v>1486</v>
      </c>
      <c r="V2015" s="59" t="s">
        <v>1487</v>
      </c>
      <c r="W2015" s="59" t="s">
        <v>1500</v>
      </c>
      <c r="X2015" s="59" t="s">
        <v>1501</v>
      </c>
      <c r="Y2015" s="59" t="s">
        <v>1490</v>
      </c>
      <c r="Z2015" s="59">
        <v>0.05</v>
      </c>
      <c r="AA2015" s="59">
        <v>0.05</v>
      </c>
      <c r="AB2015" s="59">
        <v>0</v>
      </c>
      <c r="AC2015" s="59">
        <v>0.05</v>
      </c>
      <c r="AD2015" s="59">
        <v>0</v>
      </c>
      <c r="AE2015" s="59">
        <v>0</v>
      </c>
      <c r="AF2015" s="59" t="s">
        <v>1491</v>
      </c>
      <c r="AG2015" s="59" t="s">
        <v>727</v>
      </c>
      <c r="AH2015" s="59" t="s">
        <v>1713</v>
      </c>
      <c r="AI2015" s="59" t="s">
        <v>1492</v>
      </c>
      <c r="AJ2015" s="59" t="s">
        <v>1486</v>
      </c>
      <c r="AK2015" s="59" t="s">
        <v>278</v>
      </c>
      <c r="AL2015" s="59" t="s">
        <v>1493</v>
      </c>
      <c r="AM2015" s="59" t="s">
        <v>1494</v>
      </c>
      <c r="AN2015" s="59" t="s">
        <v>1384</v>
      </c>
      <c r="AO2015" s="59" t="s">
        <v>107</v>
      </c>
    </row>
    <row r="2016" spans="1:41" x14ac:dyDescent="0.15">
      <c r="A2016" s="59" t="s">
        <v>1911</v>
      </c>
      <c r="B2016" s="59" t="s">
        <v>1708</v>
      </c>
      <c r="C2016" s="59" t="s">
        <v>1709</v>
      </c>
      <c r="D2016" s="59" t="s">
        <v>1701</v>
      </c>
      <c r="E2016" s="59" t="s">
        <v>1702</v>
      </c>
      <c r="F2016" s="59" t="s">
        <v>1475</v>
      </c>
      <c r="G2016" s="59" t="s">
        <v>1406</v>
      </c>
      <c r="H2016" s="59" t="s">
        <v>1475</v>
      </c>
      <c r="I2016" s="59" t="s">
        <v>1406</v>
      </c>
      <c r="J2016" s="59" t="s">
        <v>727</v>
      </c>
      <c r="K2016" s="59" t="s">
        <v>1703</v>
      </c>
      <c r="L2016" s="59" t="s">
        <v>1710</v>
      </c>
      <c r="M2016" s="59" t="s">
        <v>1478</v>
      </c>
      <c r="N2016" s="59" t="s">
        <v>1479</v>
      </c>
      <c r="O2016" s="59" t="s">
        <v>1480</v>
      </c>
      <c r="P2016" s="59" t="s">
        <v>1481</v>
      </c>
      <c r="Q2016" s="59" t="s">
        <v>1482</v>
      </c>
      <c r="R2016" s="59" t="s">
        <v>1483</v>
      </c>
      <c r="S2016" s="59" t="s">
        <v>1711</v>
      </c>
      <c r="T2016" s="59" t="s">
        <v>1712</v>
      </c>
      <c r="U2016" s="59" t="s">
        <v>1486</v>
      </c>
      <c r="V2016" s="59" t="s">
        <v>1487</v>
      </c>
      <c r="W2016" s="59" t="s">
        <v>1508</v>
      </c>
      <c r="X2016" s="59" t="s">
        <v>1487</v>
      </c>
      <c r="Y2016" s="59" t="s">
        <v>1490</v>
      </c>
      <c r="Z2016" s="59">
        <v>21.1</v>
      </c>
      <c r="AA2016" s="59">
        <v>21.1</v>
      </c>
      <c r="AB2016" s="59">
        <v>0</v>
      </c>
      <c r="AC2016" s="59">
        <v>21.1</v>
      </c>
      <c r="AD2016" s="59">
        <v>0</v>
      </c>
      <c r="AE2016" s="59">
        <v>0</v>
      </c>
      <c r="AF2016" s="59" t="s">
        <v>1491</v>
      </c>
      <c r="AG2016" s="59" t="s">
        <v>727</v>
      </c>
      <c r="AH2016" s="59" t="s">
        <v>1713</v>
      </c>
      <c r="AI2016" s="59" t="s">
        <v>1492</v>
      </c>
      <c r="AJ2016" s="59" t="s">
        <v>1486</v>
      </c>
      <c r="AK2016" s="59" t="s">
        <v>278</v>
      </c>
      <c r="AL2016" s="59" t="s">
        <v>1493</v>
      </c>
      <c r="AM2016" s="59" t="s">
        <v>1494</v>
      </c>
      <c r="AN2016" s="59" t="s">
        <v>1384</v>
      </c>
      <c r="AO2016" s="59" t="s">
        <v>107</v>
      </c>
    </row>
    <row r="2017" spans="1:41" x14ac:dyDescent="0.15">
      <c r="A2017" s="59" t="s">
        <v>1911</v>
      </c>
      <c r="B2017" s="59" t="s">
        <v>1708</v>
      </c>
      <c r="C2017" s="59" t="s">
        <v>1709</v>
      </c>
      <c r="D2017" s="59" t="s">
        <v>1701</v>
      </c>
      <c r="E2017" s="59" t="s">
        <v>1702</v>
      </c>
      <c r="F2017" s="59" t="s">
        <v>1475</v>
      </c>
      <c r="G2017" s="59" t="s">
        <v>1406</v>
      </c>
      <c r="H2017" s="59" t="s">
        <v>1475</v>
      </c>
      <c r="I2017" s="59" t="s">
        <v>1406</v>
      </c>
      <c r="J2017" s="59" t="s">
        <v>727</v>
      </c>
      <c r="K2017" s="59" t="s">
        <v>1703</v>
      </c>
      <c r="L2017" s="59" t="s">
        <v>1710</v>
      </c>
      <c r="M2017" s="59" t="s">
        <v>1478</v>
      </c>
      <c r="N2017" s="59" t="s">
        <v>1479</v>
      </c>
      <c r="O2017" s="59" t="s">
        <v>1480</v>
      </c>
      <c r="P2017" s="59" t="s">
        <v>1481</v>
      </c>
      <c r="Q2017" s="59" t="s">
        <v>1482</v>
      </c>
      <c r="R2017" s="59" t="s">
        <v>1483</v>
      </c>
      <c r="S2017" s="59" t="s">
        <v>1711</v>
      </c>
      <c r="T2017" s="59" t="s">
        <v>1712</v>
      </c>
      <c r="U2017" s="59" t="s">
        <v>1486</v>
      </c>
      <c r="V2017" s="59" t="s">
        <v>1487</v>
      </c>
      <c r="W2017" s="59" t="s">
        <v>1509</v>
      </c>
      <c r="X2017" s="59" t="s">
        <v>1487</v>
      </c>
      <c r="Y2017" s="59" t="s">
        <v>1490</v>
      </c>
      <c r="Z2017" s="59">
        <v>1.92</v>
      </c>
      <c r="AA2017" s="59">
        <v>1.92</v>
      </c>
      <c r="AB2017" s="59">
        <v>0</v>
      </c>
      <c r="AC2017" s="59">
        <v>1.92</v>
      </c>
      <c r="AD2017" s="59">
        <v>0</v>
      </c>
      <c r="AE2017" s="59">
        <v>0</v>
      </c>
      <c r="AF2017" s="59" t="s">
        <v>1491</v>
      </c>
      <c r="AG2017" s="59" t="s">
        <v>727</v>
      </c>
      <c r="AH2017" s="59" t="s">
        <v>1713</v>
      </c>
      <c r="AI2017" s="59" t="s">
        <v>1492</v>
      </c>
      <c r="AJ2017" s="59" t="s">
        <v>1486</v>
      </c>
      <c r="AK2017" s="59" t="s">
        <v>278</v>
      </c>
      <c r="AL2017" s="59" t="s">
        <v>1493</v>
      </c>
      <c r="AM2017" s="59" t="s">
        <v>1494</v>
      </c>
      <c r="AN2017" s="59" t="s">
        <v>1384</v>
      </c>
      <c r="AO2017" s="59" t="s">
        <v>107</v>
      </c>
    </row>
    <row r="2018" spans="1:41" x14ac:dyDescent="0.15">
      <c r="A2018" s="59" t="s">
        <v>1911</v>
      </c>
      <c r="B2018" s="59" t="s">
        <v>1708</v>
      </c>
      <c r="C2018" s="59" t="s">
        <v>1709</v>
      </c>
      <c r="D2018" s="59" t="s">
        <v>1701</v>
      </c>
      <c r="E2018" s="59" t="s">
        <v>1702</v>
      </c>
      <c r="F2018" s="59" t="s">
        <v>1475</v>
      </c>
      <c r="G2018" s="59" t="s">
        <v>1406</v>
      </c>
      <c r="H2018" s="59" t="s">
        <v>1475</v>
      </c>
      <c r="I2018" s="59" t="s">
        <v>1406</v>
      </c>
      <c r="J2018" s="59" t="s">
        <v>727</v>
      </c>
      <c r="K2018" s="59" t="s">
        <v>1703</v>
      </c>
      <c r="L2018" s="59" t="s">
        <v>1710</v>
      </c>
      <c r="M2018" s="59" t="s">
        <v>1478</v>
      </c>
      <c r="N2018" s="59" t="s">
        <v>1479</v>
      </c>
      <c r="O2018" s="59" t="s">
        <v>1480</v>
      </c>
      <c r="P2018" s="59" t="s">
        <v>1481</v>
      </c>
      <c r="Q2018" s="59" t="s">
        <v>1482</v>
      </c>
      <c r="R2018" s="59" t="s">
        <v>1483</v>
      </c>
      <c r="S2018" s="59" t="s">
        <v>1711</v>
      </c>
      <c r="T2018" s="59" t="s">
        <v>1712</v>
      </c>
      <c r="U2018" s="59" t="s">
        <v>1486</v>
      </c>
      <c r="V2018" s="59" t="s">
        <v>1487</v>
      </c>
      <c r="W2018" s="59" t="s">
        <v>1488</v>
      </c>
      <c r="X2018" s="59" t="s">
        <v>1510</v>
      </c>
      <c r="Y2018" s="59" t="s">
        <v>1490</v>
      </c>
      <c r="Z2018" s="59">
        <v>0.24</v>
      </c>
      <c r="AA2018" s="59">
        <v>0.24</v>
      </c>
      <c r="AB2018" s="59">
        <v>0</v>
      </c>
      <c r="AC2018" s="59">
        <v>0.24</v>
      </c>
      <c r="AD2018" s="59">
        <v>0</v>
      </c>
      <c r="AE2018" s="59">
        <v>0</v>
      </c>
      <c r="AF2018" s="59" t="s">
        <v>1491</v>
      </c>
      <c r="AG2018" s="59" t="s">
        <v>727</v>
      </c>
      <c r="AH2018" s="59" t="s">
        <v>1713</v>
      </c>
      <c r="AI2018" s="59" t="s">
        <v>1492</v>
      </c>
      <c r="AJ2018" s="59" t="s">
        <v>1486</v>
      </c>
      <c r="AK2018" s="59" t="s">
        <v>278</v>
      </c>
      <c r="AL2018" s="59" t="s">
        <v>1493</v>
      </c>
      <c r="AM2018" s="59" t="s">
        <v>1494</v>
      </c>
      <c r="AN2018" s="59" t="s">
        <v>1384</v>
      </c>
      <c r="AO2018" s="59" t="s">
        <v>107</v>
      </c>
    </row>
    <row r="2019" spans="1:41" x14ac:dyDescent="0.15">
      <c r="A2019" s="59" t="s">
        <v>1911</v>
      </c>
      <c r="B2019" s="59" t="s">
        <v>1708</v>
      </c>
      <c r="C2019" s="59" t="s">
        <v>1709</v>
      </c>
      <c r="D2019" s="59" t="s">
        <v>1701</v>
      </c>
      <c r="E2019" s="59" t="s">
        <v>1702</v>
      </c>
      <c r="F2019" s="59" t="s">
        <v>1475</v>
      </c>
      <c r="G2019" s="59" t="s">
        <v>1406</v>
      </c>
      <c r="H2019" s="59" t="s">
        <v>1475</v>
      </c>
      <c r="I2019" s="59" t="s">
        <v>1406</v>
      </c>
      <c r="J2019" s="59" t="s">
        <v>727</v>
      </c>
      <c r="K2019" s="59" t="s">
        <v>1703</v>
      </c>
      <c r="L2019" s="59" t="s">
        <v>1710</v>
      </c>
      <c r="M2019" s="59" t="s">
        <v>1478</v>
      </c>
      <c r="N2019" s="59" t="s">
        <v>1479</v>
      </c>
      <c r="O2019" s="59" t="s">
        <v>1480</v>
      </c>
      <c r="P2019" s="59" t="s">
        <v>1481</v>
      </c>
      <c r="Q2019" s="59" t="s">
        <v>1482</v>
      </c>
      <c r="R2019" s="59" t="s">
        <v>1483</v>
      </c>
      <c r="S2019" s="59" t="s">
        <v>1711</v>
      </c>
      <c r="T2019" s="59" t="s">
        <v>1712</v>
      </c>
      <c r="U2019" s="59" t="s">
        <v>1486</v>
      </c>
      <c r="V2019" s="59" t="s">
        <v>1487</v>
      </c>
      <c r="W2019" s="59" t="s">
        <v>1488</v>
      </c>
      <c r="X2019" s="59" t="s">
        <v>1511</v>
      </c>
      <c r="Y2019" s="59" t="s">
        <v>1490</v>
      </c>
      <c r="Z2019" s="59">
        <v>0.04</v>
      </c>
      <c r="AA2019" s="59">
        <v>0.04</v>
      </c>
      <c r="AB2019" s="59">
        <v>0</v>
      </c>
      <c r="AC2019" s="59">
        <v>0.04</v>
      </c>
      <c r="AD2019" s="59">
        <v>0</v>
      </c>
      <c r="AE2019" s="59">
        <v>0</v>
      </c>
      <c r="AF2019" s="59" t="s">
        <v>1491</v>
      </c>
      <c r="AG2019" s="59" t="s">
        <v>727</v>
      </c>
      <c r="AH2019" s="59" t="s">
        <v>1713</v>
      </c>
      <c r="AI2019" s="59" t="s">
        <v>1492</v>
      </c>
      <c r="AJ2019" s="59" t="s">
        <v>1486</v>
      </c>
      <c r="AK2019" s="59" t="s">
        <v>278</v>
      </c>
      <c r="AL2019" s="59" t="s">
        <v>1493</v>
      </c>
      <c r="AM2019" s="59" t="s">
        <v>1494</v>
      </c>
      <c r="AN2019" s="59" t="s">
        <v>1384</v>
      </c>
      <c r="AO2019" s="59" t="s">
        <v>107</v>
      </c>
    </row>
    <row r="2020" spans="1:41" x14ac:dyDescent="0.15">
      <c r="A2020" s="59" t="s">
        <v>1911</v>
      </c>
      <c r="B2020" s="59" t="s">
        <v>1708</v>
      </c>
      <c r="C2020" s="59" t="s">
        <v>1709</v>
      </c>
      <c r="D2020" s="59" t="s">
        <v>1701</v>
      </c>
      <c r="E2020" s="59" t="s">
        <v>1702</v>
      </c>
      <c r="F2020" s="59" t="s">
        <v>1475</v>
      </c>
      <c r="G2020" s="59" t="s">
        <v>1406</v>
      </c>
      <c r="H2020" s="59" t="s">
        <v>1475</v>
      </c>
      <c r="I2020" s="59" t="s">
        <v>1406</v>
      </c>
      <c r="J2020" s="59" t="s">
        <v>727</v>
      </c>
      <c r="K2020" s="59" t="s">
        <v>1703</v>
      </c>
      <c r="L2020" s="59" t="s">
        <v>1710</v>
      </c>
      <c r="M2020" s="59" t="s">
        <v>1478</v>
      </c>
      <c r="N2020" s="59" t="s">
        <v>1479</v>
      </c>
      <c r="O2020" s="59" t="s">
        <v>1480</v>
      </c>
      <c r="P2020" s="59" t="s">
        <v>1481</v>
      </c>
      <c r="Q2020" s="59" t="s">
        <v>1482</v>
      </c>
      <c r="R2020" s="59" t="s">
        <v>1483</v>
      </c>
      <c r="S2020" s="59" t="s">
        <v>1711</v>
      </c>
      <c r="T2020" s="59" t="s">
        <v>1712</v>
      </c>
      <c r="U2020" s="59" t="s">
        <v>1486</v>
      </c>
      <c r="V2020" s="59" t="s">
        <v>1487</v>
      </c>
      <c r="W2020" s="59" t="s">
        <v>1513</v>
      </c>
      <c r="X2020" s="59" t="s">
        <v>1487</v>
      </c>
      <c r="Y2020" s="59" t="s">
        <v>1490</v>
      </c>
      <c r="Z2020" s="59">
        <v>28.09</v>
      </c>
      <c r="AA2020" s="59">
        <v>28.09</v>
      </c>
      <c r="AB2020" s="59">
        <v>0</v>
      </c>
      <c r="AC2020" s="59">
        <v>28.09</v>
      </c>
      <c r="AD2020" s="59">
        <v>0</v>
      </c>
      <c r="AE2020" s="59">
        <v>0</v>
      </c>
      <c r="AF2020" s="59" t="s">
        <v>1491</v>
      </c>
      <c r="AG2020" s="59" t="s">
        <v>727</v>
      </c>
      <c r="AH2020" s="59" t="s">
        <v>1713</v>
      </c>
      <c r="AI2020" s="59" t="s">
        <v>1492</v>
      </c>
      <c r="AJ2020" s="59" t="s">
        <v>1486</v>
      </c>
      <c r="AK2020" s="59" t="s">
        <v>278</v>
      </c>
      <c r="AL2020" s="59" t="s">
        <v>1493</v>
      </c>
      <c r="AM2020" s="59" t="s">
        <v>1494</v>
      </c>
      <c r="AN2020" s="59" t="s">
        <v>1384</v>
      </c>
      <c r="AO2020" s="59" t="s">
        <v>107</v>
      </c>
    </row>
    <row r="2021" spans="1:41" x14ac:dyDescent="0.15">
      <c r="A2021" s="59" t="s">
        <v>1911</v>
      </c>
      <c r="B2021" s="59" t="s">
        <v>1708</v>
      </c>
      <c r="C2021" s="59" t="s">
        <v>1709</v>
      </c>
      <c r="D2021" s="59" t="s">
        <v>1701</v>
      </c>
      <c r="E2021" s="59" t="s">
        <v>1702</v>
      </c>
      <c r="F2021" s="59" t="s">
        <v>1475</v>
      </c>
      <c r="G2021" s="59" t="s">
        <v>1406</v>
      </c>
      <c r="H2021" s="59" t="s">
        <v>1475</v>
      </c>
      <c r="I2021" s="59" t="s">
        <v>1406</v>
      </c>
      <c r="J2021" s="59" t="s">
        <v>727</v>
      </c>
      <c r="K2021" s="59" t="s">
        <v>1703</v>
      </c>
      <c r="L2021" s="59" t="s">
        <v>1710</v>
      </c>
      <c r="M2021" s="59" t="s">
        <v>1478</v>
      </c>
      <c r="N2021" s="59" t="s">
        <v>1479</v>
      </c>
      <c r="O2021" s="59" t="s">
        <v>1480</v>
      </c>
      <c r="P2021" s="59" t="s">
        <v>1481</v>
      </c>
      <c r="Q2021" s="59" t="s">
        <v>1482</v>
      </c>
      <c r="R2021" s="59" t="s">
        <v>1483</v>
      </c>
      <c r="S2021" s="59" t="s">
        <v>1711</v>
      </c>
      <c r="T2021" s="59" t="s">
        <v>1712</v>
      </c>
      <c r="U2021" s="59" t="s">
        <v>1486</v>
      </c>
      <c r="V2021" s="59" t="s">
        <v>1487</v>
      </c>
      <c r="W2021" s="59" t="s">
        <v>1514</v>
      </c>
      <c r="X2021" s="59" t="s">
        <v>1487</v>
      </c>
      <c r="Y2021" s="59" t="s">
        <v>1490</v>
      </c>
      <c r="Z2021" s="59">
        <v>8.25</v>
      </c>
      <c r="AA2021" s="59">
        <v>8.25</v>
      </c>
      <c r="AB2021" s="59">
        <v>0</v>
      </c>
      <c r="AC2021" s="59">
        <v>8.25</v>
      </c>
      <c r="AD2021" s="59">
        <v>0</v>
      </c>
      <c r="AE2021" s="59">
        <v>0</v>
      </c>
      <c r="AF2021" s="59" t="s">
        <v>1491</v>
      </c>
      <c r="AG2021" s="59" t="s">
        <v>727</v>
      </c>
      <c r="AH2021" s="59" t="s">
        <v>1713</v>
      </c>
      <c r="AI2021" s="59" t="s">
        <v>1492</v>
      </c>
      <c r="AJ2021" s="59" t="s">
        <v>1486</v>
      </c>
      <c r="AK2021" s="59" t="s">
        <v>278</v>
      </c>
      <c r="AL2021" s="59" t="s">
        <v>1493</v>
      </c>
      <c r="AM2021" s="59" t="s">
        <v>1494</v>
      </c>
      <c r="AN2021" s="59" t="s">
        <v>1384</v>
      </c>
      <c r="AO2021" s="59" t="s">
        <v>107</v>
      </c>
    </row>
    <row r="2022" spans="1:41" x14ac:dyDescent="0.15">
      <c r="A2022" s="59" t="s">
        <v>1911</v>
      </c>
      <c r="B2022" s="59" t="s">
        <v>1899</v>
      </c>
      <c r="C2022" s="59" t="s">
        <v>1900</v>
      </c>
      <c r="D2022" s="59" t="s">
        <v>1517</v>
      </c>
      <c r="E2022" s="59" t="s">
        <v>559</v>
      </c>
      <c r="F2022" s="59" t="s">
        <v>1475</v>
      </c>
      <c r="G2022" s="59" t="s">
        <v>1406</v>
      </c>
      <c r="H2022" s="59" t="s">
        <v>1475</v>
      </c>
      <c r="I2022" s="59" t="s">
        <v>1406</v>
      </c>
      <c r="J2022" s="59" t="s">
        <v>737</v>
      </c>
      <c r="K2022" s="59" t="s">
        <v>1518</v>
      </c>
      <c r="L2022" s="59" t="s">
        <v>1901</v>
      </c>
      <c r="M2022" s="59" t="s">
        <v>1478</v>
      </c>
      <c r="N2022" s="59" t="s">
        <v>1479</v>
      </c>
      <c r="O2022" s="59" t="s">
        <v>1480</v>
      </c>
      <c r="P2022" s="59" t="s">
        <v>1481</v>
      </c>
      <c r="Q2022" s="59" t="s">
        <v>1482</v>
      </c>
      <c r="R2022" s="59" t="s">
        <v>1483</v>
      </c>
      <c r="S2022" s="59" t="s">
        <v>1902</v>
      </c>
      <c r="T2022" s="59" t="s">
        <v>1903</v>
      </c>
      <c r="U2022" s="59" t="s">
        <v>1486</v>
      </c>
      <c r="V2022" s="59" t="s">
        <v>1487</v>
      </c>
      <c r="W2022" s="59" t="s">
        <v>1500</v>
      </c>
      <c r="X2022" s="59" t="s">
        <v>1501</v>
      </c>
      <c r="Y2022" s="59" t="s">
        <v>1490</v>
      </c>
      <c r="Z2022" s="59">
        <v>1.1000000000000001</v>
      </c>
      <c r="AA2022" s="59">
        <v>1.1000000000000001</v>
      </c>
      <c r="AB2022" s="59">
        <v>0</v>
      </c>
      <c r="AC2022" s="59">
        <v>1.1000000000000001</v>
      </c>
      <c r="AD2022" s="59">
        <v>0</v>
      </c>
      <c r="AE2022" s="59">
        <v>0</v>
      </c>
      <c r="AF2022" s="59" t="s">
        <v>1491</v>
      </c>
      <c r="AG2022" s="59" t="s">
        <v>737</v>
      </c>
      <c r="AH2022" s="59" t="s">
        <v>1518</v>
      </c>
      <c r="AI2022" s="59" t="s">
        <v>1523</v>
      </c>
      <c r="AJ2022" s="59" t="s">
        <v>1486</v>
      </c>
      <c r="AK2022" s="59" t="s">
        <v>278</v>
      </c>
      <c r="AL2022" s="59" t="s">
        <v>1493</v>
      </c>
      <c r="AM2022" s="59" t="s">
        <v>1494</v>
      </c>
      <c r="AN2022" s="59" t="s">
        <v>1384</v>
      </c>
      <c r="AO2022" s="59" t="s">
        <v>107</v>
      </c>
    </row>
    <row r="2023" spans="1:41" x14ac:dyDescent="0.15">
      <c r="A2023" s="59" t="s">
        <v>1930</v>
      </c>
      <c r="B2023" s="59" t="s">
        <v>1471</v>
      </c>
      <c r="C2023" s="59" t="s">
        <v>1472</v>
      </c>
      <c r="D2023" s="59" t="s">
        <v>1473</v>
      </c>
      <c r="E2023" s="59" t="s">
        <v>1474</v>
      </c>
      <c r="F2023" s="59" t="s">
        <v>1475</v>
      </c>
      <c r="G2023" s="59" t="s">
        <v>1406</v>
      </c>
      <c r="H2023" s="59" t="s">
        <v>1475</v>
      </c>
      <c r="I2023" s="59" t="s">
        <v>1406</v>
      </c>
      <c r="J2023" s="59" t="s">
        <v>1476</v>
      </c>
      <c r="K2023" s="59" t="s">
        <v>795</v>
      </c>
      <c r="L2023" s="59" t="s">
        <v>1477</v>
      </c>
      <c r="M2023" s="59" t="s">
        <v>1478</v>
      </c>
      <c r="N2023" s="59" t="s">
        <v>1479</v>
      </c>
      <c r="O2023" s="59" t="s">
        <v>1480</v>
      </c>
      <c r="P2023" s="59" t="s">
        <v>1481</v>
      </c>
      <c r="Q2023" s="59" t="s">
        <v>1482</v>
      </c>
      <c r="R2023" s="59" t="s">
        <v>1483</v>
      </c>
      <c r="S2023" s="59" t="s">
        <v>1484</v>
      </c>
      <c r="T2023" s="59" t="s">
        <v>1485</v>
      </c>
      <c r="U2023" s="59" t="s">
        <v>1486</v>
      </c>
      <c r="V2023" s="59" t="s">
        <v>1487</v>
      </c>
      <c r="W2023" s="59" t="s">
        <v>1488</v>
      </c>
      <c r="X2023" s="59" t="s">
        <v>1489</v>
      </c>
      <c r="Y2023" s="59" t="s">
        <v>1490</v>
      </c>
      <c r="Z2023" s="59">
        <v>4666.53</v>
      </c>
      <c r="AA2023" s="59">
        <v>4666.53</v>
      </c>
      <c r="AB2023" s="59">
        <v>0</v>
      </c>
      <c r="AC2023" s="59">
        <v>4666.53</v>
      </c>
      <c r="AD2023" s="59">
        <v>0</v>
      </c>
      <c r="AE2023" s="59">
        <v>0</v>
      </c>
      <c r="AF2023" s="59" t="s">
        <v>1491</v>
      </c>
      <c r="AG2023" s="59" t="s">
        <v>1476</v>
      </c>
      <c r="AH2023" s="59" t="s">
        <v>795</v>
      </c>
      <c r="AI2023" s="59" t="s">
        <v>1492</v>
      </c>
      <c r="AJ2023" s="59" t="s">
        <v>1486</v>
      </c>
      <c r="AK2023" s="59" t="s">
        <v>278</v>
      </c>
      <c r="AL2023" s="59" t="s">
        <v>1493</v>
      </c>
      <c r="AM2023" s="59" t="s">
        <v>1494</v>
      </c>
      <c r="AN2023" s="59" t="s">
        <v>1385</v>
      </c>
      <c r="AO2023" s="59" t="s">
        <v>107</v>
      </c>
    </row>
    <row r="2024" spans="1:41" x14ac:dyDescent="0.15">
      <c r="A2024" s="59" t="s">
        <v>1930</v>
      </c>
      <c r="B2024" s="59" t="s">
        <v>1495</v>
      </c>
      <c r="C2024" s="59" t="s">
        <v>1496</v>
      </c>
      <c r="D2024" s="59" t="s">
        <v>1473</v>
      </c>
      <c r="E2024" s="59" t="s">
        <v>1474</v>
      </c>
      <c r="F2024" s="59" t="s">
        <v>1475</v>
      </c>
      <c r="G2024" s="59" t="s">
        <v>1406</v>
      </c>
      <c r="H2024" s="59" t="s">
        <v>1475</v>
      </c>
      <c r="I2024" s="59" t="s">
        <v>1406</v>
      </c>
      <c r="J2024" s="59" t="s">
        <v>1476</v>
      </c>
      <c r="K2024" s="59" t="s">
        <v>795</v>
      </c>
      <c r="L2024" s="59" t="s">
        <v>1497</v>
      </c>
      <c r="M2024" s="59" t="s">
        <v>1478</v>
      </c>
      <c r="N2024" s="59" t="s">
        <v>1479</v>
      </c>
      <c r="O2024" s="59" t="s">
        <v>1480</v>
      </c>
      <c r="P2024" s="59" t="s">
        <v>1481</v>
      </c>
      <c r="Q2024" s="59" t="s">
        <v>1482</v>
      </c>
      <c r="R2024" s="59" t="s">
        <v>1483</v>
      </c>
      <c r="S2024" s="59" t="s">
        <v>1498</v>
      </c>
      <c r="T2024" s="59" t="s">
        <v>1499</v>
      </c>
      <c r="U2024" s="59" t="s">
        <v>1486</v>
      </c>
      <c r="V2024" s="59" t="s">
        <v>1487</v>
      </c>
      <c r="W2024" s="59" t="s">
        <v>1500</v>
      </c>
      <c r="X2024" s="59" t="s">
        <v>1501</v>
      </c>
      <c r="Y2024" s="59" t="s">
        <v>1490</v>
      </c>
      <c r="Z2024" s="59">
        <v>1222.33</v>
      </c>
      <c r="AA2024" s="59">
        <v>962.76</v>
      </c>
      <c r="AB2024" s="59">
        <v>259.57</v>
      </c>
      <c r="AC2024" s="59">
        <v>962.76</v>
      </c>
      <c r="AD2024" s="59">
        <v>0</v>
      </c>
      <c r="AE2024" s="59">
        <v>0</v>
      </c>
      <c r="AF2024" s="59" t="s">
        <v>1491</v>
      </c>
      <c r="AG2024" s="59" t="s">
        <v>1476</v>
      </c>
      <c r="AH2024" s="59" t="s">
        <v>795</v>
      </c>
      <c r="AI2024" s="59" t="s">
        <v>1492</v>
      </c>
      <c r="AJ2024" s="59" t="s">
        <v>1486</v>
      </c>
      <c r="AK2024" s="59" t="s">
        <v>278</v>
      </c>
      <c r="AL2024" s="59" t="s">
        <v>1493</v>
      </c>
      <c r="AM2024" s="59" t="s">
        <v>1494</v>
      </c>
      <c r="AN2024" s="59" t="s">
        <v>1385</v>
      </c>
      <c r="AO2024" s="59" t="s">
        <v>107</v>
      </c>
    </row>
    <row r="2025" spans="1:41" x14ac:dyDescent="0.15">
      <c r="A2025" s="59" t="s">
        <v>1930</v>
      </c>
      <c r="B2025" s="59" t="s">
        <v>1502</v>
      </c>
      <c r="C2025" s="59" t="s">
        <v>1503</v>
      </c>
      <c r="D2025" s="59" t="s">
        <v>1504</v>
      </c>
      <c r="E2025" s="59" t="s">
        <v>1139</v>
      </c>
      <c r="F2025" s="59" t="s">
        <v>1475</v>
      </c>
      <c r="G2025" s="59" t="s">
        <v>1406</v>
      </c>
      <c r="H2025" s="59" t="s">
        <v>1475</v>
      </c>
      <c r="I2025" s="59" t="s">
        <v>1406</v>
      </c>
      <c r="J2025" s="59" t="s">
        <v>1476</v>
      </c>
      <c r="K2025" s="59" t="s">
        <v>795</v>
      </c>
      <c r="L2025" s="59" t="s">
        <v>1505</v>
      </c>
      <c r="M2025" s="59" t="s">
        <v>1478</v>
      </c>
      <c r="N2025" s="59" t="s">
        <v>1479</v>
      </c>
      <c r="O2025" s="59" t="s">
        <v>1480</v>
      </c>
      <c r="P2025" s="59" t="s">
        <v>1481</v>
      </c>
      <c r="Q2025" s="59" t="s">
        <v>1482</v>
      </c>
      <c r="R2025" s="59" t="s">
        <v>1483</v>
      </c>
      <c r="S2025" s="59" t="s">
        <v>1506</v>
      </c>
      <c r="T2025" s="59" t="s">
        <v>1507</v>
      </c>
      <c r="U2025" s="59" t="s">
        <v>1486</v>
      </c>
      <c r="V2025" s="59" t="s">
        <v>1487</v>
      </c>
      <c r="W2025" s="59" t="s">
        <v>1508</v>
      </c>
      <c r="X2025" s="59" t="s">
        <v>1487</v>
      </c>
      <c r="Y2025" s="59" t="s">
        <v>1490</v>
      </c>
      <c r="Z2025" s="59">
        <v>506.53</v>
      </c>
      <c r="AA2025" s="59">
        <v>500.68</v>
      </c>
      <c r="AB2025" s="59">
        <v>5.85</v>
      </c>
      <c r="AC2025" s="59">
        <v>500.68</v>
      </c>
      <c r="AD2025" s="59">
        <v>0</v>
      </c>
      <c r="AE2025" s="59">
        <v>0</v>
      </c>
      <c r="AF2025" s="59" t="s">
        <v>1491</v>
      </c>
      <c r="AG2025" s="59" t="s">
        <v>1476</v>
      </c>
      <c r="AH2025" s="59" t="s">
        <v>795</v>
      </c>
      <c r="AI2025" s="59" t="s">
        <v>1492</v>
      </c>
      <c r="AJ2025" s="59" t="s">
        <v>1486</v>
      </c>
      <c r="AK2025" s="59" t="s">
        <v>278</v>
      </c>
      <c r="AL2025" s="59" t="s">
        <v>1493</v>
      </c>
      <c r="AM2025" s="59" t="s">
        <v>1494</v>
      </c>
      <c r="AN2025" s="59" t="s">
        <v>1385</v>
      </c>
      <c r="AO2025" s="59" t="s">
        <v>107</v>
      </c>
    </row>
    <row r="2026" spans="1:41" x14ac:dyDescent="0.15">
      <c r="A2026" s="59" t="s">
        <v>1930</v>
      </c>
      <c r="B2026" s="59" t="s">
        <v>1502</v>
      </c>
      <c r="C2026" s="59" t="s">
        <v>1503</v>
      </c>
      <c r="D2026" s="59" t="s">
        <v>1504</v>
      </c>
      <c r="E2026" s="59" t="s">
        <v>1139</v>
      </c>
      <c r="F2026" s="59" t="s">
        <v>1475</v>
      </c>
      <c r="G2026" s="59" t="s">
        <v>1406</v>
      </c>
      <c r="H2026" s="59" t="s">
        <v>1475</v>
      </c>
      <c r="I2026" s="59" t="s">
        <v>1406</v>
      </c>
      <c r="J2026" s="59" t="s">
        <v>1476</v>
      </c>
      <c r="K2026" s="59" t="s">
        <v>795</v>
      </c>
      <c r="L2026" s="59" t="s">
        <v>1505</v>
      </c>
      <c r="M2026" s="59" t="s">
        <v>1478</v>
      </c>
      <c r="N2026" s="59" t="s">
        <v>1479</v>
      </c>
      <c r="O2026" s="59" t="s">
        <v>1480</v>
      </c>
      <c r="P2026" s="59" t="s">
        <v>1481</v>
      </c>
      <c r="Q2026" s="59" t="s">
        <v>1482</v>
      </c>
      <c r="R2026" s="59" t="s">
        <v>1483</v>
      </c>
      <c r="S2026" s="59" t="s">
        <v>1506</v>
      </c>
      <c r="T2026" s="59" t="s">
        <v>1507</v>
      </c>
      <c r="U2026" s="59" t="s">
        <v>1486</v>
      </c>
      <c r="V2026" s="59" t="s">
        <v>1487</v>
      </c>
      <c r="W2026" s="59" t="s">
        <v>1509</v>
      </c>
      <c r="X2026" s="59" t="s">
        <v>1487</v>
      </c>
      <c r="Y2026" s="59" t="s">
        <v>1490</v>
      </c>
      <c r="Z2026" s="59">
        <v>4907.2</v>
      </c>
      <c r="AA2026" s="59">
        <v>4849.9799999999996</v>
      </c>
      <c r="AB2026" s="59">
        <v>57.22</v>
      </c>
      <c r="AC2026" s="59">
        <v>4849.9799999999996</v>
      </c>
      <c r="AD2026" s="59">
        <v>0</v>
      </c>
      <c r="AE2026" s="59">
        <v>0</v>
      </c>
      <c r="AF2026" s="59" t="s">
        <v>1491</v>
      </c>
      <c r="AG2026" s="59" t="s">
        <v>1476</v>
      </c>
      <c r="AH2026" s="59" t="s">
        <v>795</v>
      </c>
      <c r="AI2026" s="59" t="s">
        <v>1492</v>
      </c>
      <c r="AJ2026" s="59" t="s">
        <v>1486</v>
      </c>
      <c r="AK2026" s="59" t="s">
        <v>278</v>
      </c>
      <c r="AL2026" s="59" t="s">
        <v>1493</v>
      </c>
      <c r="AM2026" s="59" t="s">
        <v>1494</v>
      </c>
      <c r="AN2026" s="59" t="s">
        <v>1385</v>
      </c>
      <c r="AO2026" s="59" t="s">
        <v>107</v>
      </c>
    </row>
    <row r="2027" spans="1:41" x14ac:dyDescent="0.15">
      <c r="A2027" s="59" t="s">
        <v>1930</v>
      </c>
      <c r="B2027" s="59" t="s">
        <v>1502</v>
      </c>
      <c r="C2027" s="59" t="s">
        <v>1503</v>
      </c>
      <c r="D2027" s="59" t="s">
        <v>1504</v>
      </c>
      <c r="E2027" s="59" t="s">
        <v>1139</v>
      </c>
      <c r="F2027" s="59" t="s">
        <v>1475</v>
      </c>
      <c r="G2027" s="59" t="s">
        <v>1406</v>
      </c>
      <c r="H2027" s="59" t="s">
        <v>1475</v>
      </c>
      <c r="I2027" s="59" t="s">
        <v>1406</v>
      </c>
      <c r="J2027" s="59" t="s">
        <v>1476</v>
      </c>
      <c r="K2027" s="59" t="s">
        <v>795</v>
      </c>
      <c r="L2027" s="59" t="s">
        <v>1505</v>
      </c>
      <c r="M2027" s="59" t="s">
        <v>1478</v>
      </c>
      <c r="N2027" s="59" t="s">
        <v>1479</v>
      </c>
      <c r="O2027" s="59" t="s">
        <v>1480</v>
      </c>
      <c r="P2027" s="59" t="s">
        <v>1481</v>
      </c>
      <c r="Q2027" s="59" t="s">
        <v>1482</v>
      </c>
      <c r="R2027" s="59" t="s">
        <v>1483</v>
      </c>
      <c r="S2027" s="59" t="s">
        <v>1506</v>
      </c>
      <c r="T2027" s="59" t="s">
        <v>1507</v>
      </c>
      <c r="U2027" s="59" t="s">
        <v>1486</v>
      </c>
      <c r="V2027" s="59" t="s">
        <v>1487</v>
      </c>
      <c r="W2027" s="59" t="s">
        <v>1488</v>
      </c>
      <c r="X2027" s="59" t="s">
        <v>1510</v>
      </c>
      <c r="Y2027" s="59" t="s">
        <v>1490</v>
      </c>
      <c r="Z2027" s="59">
        <v>588.20000000000005</v>
      </c>
      <c r="AA2027" s="59">
        <v>579.49</v>
      </c>
      <c r="AB2027" s="59">
        <v>8.7100000000000009</v>
      </c>
      <c r="AC2027" s="59">
        <v>579.49</v>
      </c>
      <c r="AD2027" s="59">
        <v>0</v>
      </c>
      <c r="AE2027" s="59">
        <v>0</v>
      </c>
      <c r="AF2027" s="59" t="s">
        <v>1491</v>
      </c>
      <c r="AG2027" s="59" t="s">
        <v>1476</v>
      </c>
      <c r="AH2027" s="59" t="s">
        <v>795</v>
      </c>
      <c r="AI2027" s="59" t="s">
        <v>1492</v>
      </c>
      <c r="AJ2027" s="59" t="s">
        <v>1486</v>
      </c>
      <c r="AK2027" s="59" t="s">
        <v>278</v>
      </c>
      <c r="AL2027" s="59" t="s">
        <v>1493</v>
      </c>
      <c r="AM2027" s="59" t="s">
        <v>1494</v>
      </c>
      <c r="AN2027" s="59" t="s">
        <v>1385</v>
      </c>
      <c r="AO2027" s="59" t="s">
        <v>107</v>
      </c>
    </row>
    <row r="2028" spans="1:41" x14ac:dyDescent="0.15">
      <c r="A2028" s="59" t="s">
        <v>1930</v>
      </c>
      <c r="B2028" s="59" t="s">
        <v>1502</v>
      </c>
      <c r="C2028" s="59" t="s">
        <v>1503</v>
      </c>
      <c r="D2028" s="59" t="s">
        <v>1504</v>
      </c>
      <c r="E2028" s="59" t="s">
        <v>1139</v>
      </c>
      <c r="F2028" s="59" t="s">
        <v>1475</v>
      </c>
      <c r="G2028" s="59" t="s">
        <v>1406</v>
      </c>
      <c r="H2028" s="59" t="s">
        <v>1475</v>
      </c>
      <c r="I2028" s="59" t="s">
        <v>1406</v>
      </c>
      <c r="J2028" s="59" t="s">
        <v>1476</v>
      </c>
      <c r="K2028" s="59" t="s">
        <v>795</v>
      </c>
      <c r="L2028" s="59" t="s">
        <v>1505</v>
      </c>
      <c r="M2028" s="59" t="s">
        <v>1478</v>
      </c>
      <c r="N2028" s="59" t="s">
        <v>1479</v>
      </c>
      <c r="O2028" s="59" t="s">
        <v>1480</v>
      </c>
      <c r="P2028" s="59" t="s">
        <v>1481</v>
      </c>
      <c r="Q2028" s="59" t="s">
        <v>1482</v>
      </c>
      <c r="R2028" s="59" t="s">
        <v>1483</v>
      </c>
      <c r="S2028" s="59" t="s">
        <v>1506</v>
      </c>
      <c r="T2028" s="59" t="s">
        <v>1507</v>
      </c>
      <c r="U2028" s="59" t="s">
        <v>1486</v>
      </c>
      <c r="V2028" s="59" t="s">
        <v>1487</v>
      </c>
      <c r="W2028" s="59" t="s">
        <v>1488</v>
      </c>
      <c r="X2028" s="59" t="s">
        <v>1511</v>
      </c>
      <c r="Y2028" s="59" t="s">
        <v>1490</v>
      </c>
      <c r="Z2028" s="59">
        <v>9.9</v>
      </c>
      <c r="AA2028" s="59">
        <v>9.84</v>
      </c>
      <c r="AB2028" s="59">
        <v>0.06</v>
      </c>
      <c r="AC2028" s="59">
        <v>9.84</v>
      </c>
      <c r="AD2028" s="59">
        <v>0</v>
      </c>
      <c r="AE2028" s="59">
        <v>0</v>
      </c>
      <c r="AF2028" s="59" t="s">
        <v>1491</v>
      </c>
      <c r="AG2028" s="59" t="s">
        <v>1476</v>
      </c>
      <c r="AH2028" s="59" t="s">
        <v>795</v>
      </c>
      <c r="AI2028" s="59" t="s">
        <v>1492</v>
      </c>
      <c r="AJ2028" s="59" t="s">
        <v>1486</v>
      </c>
      <c r="AK2028" s="59" t="s">
        <v>278</v>
      </c>
      <c r="AL2028" s="59" t="s">
        <v>1493</v>
      </c>
      <c r="AM2028" s="59" t="s">
        <v>1494</v>
      </c>
      <c r="AN2028" s="59" t="s">
        <v>1385</v>
      </c>
      <c r="AO2028" s="59" t="s">
        <v>107</v>
      </c>
    </row>
    <row r="2029" spans="1:41" x14ac:dyDescent="0.15">
      <c r="A2029" s="59" t="s">
        <v>1930</v>
      </c>
      <c r="B2029" s="59" t="s">
        <v>1502</v>
      </c>
      <c r="C2029" s="59" t="s">
        <v>1503</v>
      </c>
      <c r="D2029" s="59" t="s">
        <v>1504</v>
      </c>
      <c r="E2029" s="59" t="s">
        <v>1139</v>
      </c>
      <c r="F2029" s="59" t="s">
        <v>1475</v>
      </c>
      <c r="G2029" s="59" t="s">
        <v>1406</v>
      </c>
      <c r="H2029" s="59" t="s">
        <v>1475</v>
      </c>
      <c r="I2029" s="59" t="s">
        <v>1406</v>
      </c>
      <c r="J2029" s="59" t="s">
        <v>1476</v>
      </c>
      <c r="K2029" s="59" t="s">
        <v>795</v>
      </c>
      <c r="L2029" s="59" t="s">
        <v>1505</v>
      </c>
      <c r="M2029" s="59" t="s">
        <v>1478</v>
      </c>
      <c r="N2029" s="59" t="s">
        <v>1479</v>
      </c>
      <c r="O2029" s="59" t="s">
        <v>1480</v>
      </c>
      <c r="P2029" s="59" t="s">
        <v>1481</v>
      </c>
      <c r="Q2029" s="59" t="s">
        <v>1482</v>
      </c>
      <c r="R2029" s="59" t="s">
        <v>1483</v>
      </c>
      <c r="S2029" s="59" t="s">
        <v>1506</v>
      </c>
      <c r="T2029" s="59" t="s">
        <v>1507</v>
      </c>
      <c r="U2029" s="59" t="s">
        <v>1486</v>
      </c>
      <c r="V2029" s="59" t="s">
        <v>1487</v>
      </c>
      <c r="W2029" s="59" t="s">
        <v>1512</v>
      </c>
      <c r="X2029" s="59" t="s">
        <v>1487</v>
      </c>
      <c r="Y2029" s="59" t="s">
        <v>1490</v>
      </c>
      <c r="Z2029" s="59">
        <v>16.63</v>
      </c>
      <c r="AA2029" s="59">
        <v>16.260000000000002</v>
      </c>
      <c r="AB2029" s="59">
        <v>0.37</v>
      </c>
      <c r="AC2029" s="59">
        <v>16.260000000000002</v>
      </c>
      <c r="AD2029" s="59">
        <v>0</v>
      </c>
      <c r="AE2029" s="59">
        <v>0</v>
      </c>
      <c r="AF2029" s="59" t="s">
        <v>1491</v>
      </c>
      <c r="AG2029" s="59" t="s">
        <v>1476</v>
      </c>
      <c r="AH2029" s="59" t="s">
        <v>795</v>
      </c>
      <c r="AI2029" s="59" t="s">
        <v>1492</v>
      </c>
      <c r="AJ2029" s="59" t="s">
        <v>1486</v>
      </c>
      <c r="AK2029" s="59" t="s">
        <v>278</v>
      </c>
      <c r="AL2029" s="59" t="s">
        <v>1493</v>
      </c>
      <c r="AM2029" s="59" t="s">
        <v>1494</v>
      </c>
      <c r="AN2029" s="59" t="s">
        <v>1385</v>
      </c>
      <c r="AO2029" s="59" t="s">
        <v>107</v>
      </c>
    </row>
    <row r="2030" spans="1:41" x14ac:dyDescent="0.15">
      <c r="A2030" s="59" t="s">
        <v>1930</v>
      </c>
      <c r="B2030" s="59" t="s">
        <v>1502</v>
      </c>
      <c r="C2030" s="59" t="s">
        <v>1503</v>
      </c>
      <c r="D2030" s="59" t="s">
        <v>1504</v>
      </c>
      <c r="E2030" s="59" t="s">
        <v>1139</v>
      </c>
      <c r="F2030" s="59" t="s">
        <v>1475</v>
      </c>
      <c r="G2030" s="59" t="s">
        <v>1406</v>
      </c>
      <c r="H2030" s="59" t="s">
        <v>1475</v>
      </c>
      <c r="I2030" s="59" t="s">
        <v>1406</v>
      </c>
      <c r="J2030" s="59" t="s">
        <v>1476</v>
      </c>
      <c r="K2030" s="59" t="s">
        <v>795</v>
      </c>
      <c r="L2030" s="59" t="s">
        <v>1505</v>
      </c>
      <c r="M2030" s="59" t="s">
        <v>1478</v>
      </c>
      <c r="N2030" s="59" t="s">
        <v>1479</v>
      </c>
      <c r="O2030" s="59" t="s">
        <v>1480</v>
      </c>
      <c r="P2030" s="59" t="s">
        <v>1481</v>
      </c>
      <c r="Q2030" s="59" t="s">
        <v>1482</v>
      </c>
      <c r="R2030" s="59" t="s">
        <v>1483</v>
      </c>
      <c r="S2030" s="59" t="s">
        <v>1506</v>
      </c>
      <c r="T2030" s="59" t="s">
        <v>1507</v>
      </c>
      <c r="U2030" s="59" t="s">
        <v>1486</v>
      </c>
      <c r="V2030" s="59" t="s">
        <v>1487</v>
      </c>
      <c r="W2030" s="59" t="s">
        <v>1513</v>
      </c>
      <c r="X2030" s="59" t="s">
        <v>1487</v>
      </c>
      <c r="Y2030" s="59" t="s">
        <v>1490</v>
      </c>
      <c r="Z2030" s="59">
        <v>465.29</v>
      </c>
      <c r="AA2030" s="59">
        <v>460.8</v>
      </c>
      <c r="AB2030" s="59">
        <v>4.49</v>
      </c>
      <c r="AC2030" s="59">
        <v>460.8</v>
      </c>
      <c r="AD2030" s="59">
        <v>0</v>
      </c>
      <c r="AE2030" s="59">
        <v>0</v>
      </c>
      <c r="AF2030" s="59" t="s">
        <v>1491</v>
      </c>
      <c r="AG2030" s="59" t="s">
        <v>1476</v>
      </c>
      <c r="AH2030" s="59" t="s">
        <v>795</v>
      </c>
      <c r="AI2030" s="59" t="s">
        <v>1492</v>
      </c>
      <c r="AJ2030" s="59" t="s">
        <v>1486</v>
      </c>
      <c r="AK2030" s="59" t="s">
        <v>278</v>
      </c>
      <c r="AL2030" s="59" t="s">
        <v>1493</v>
      </c>
      <c r="AM2030" s="59" t="s">
        <v>1494</v>
      </c>
      <c r="AN2030" s="59" t="s">
        <v>1385</v>
      </c>
      <c r="AO2030" s="59" t="s">
        <v>107</v>
      </c>
    </row>
    <row r="2031" spans="1:41" x14ac:dyDescent="0.15">
      <c r="A2031" s="59" t="s">
        <v>1930</v>
      </c>
      <c r="B2031" s="59" t="s">
        <v>1502</v>
      </c>
      <c r="C2031" s="59" t="s">
        <v>1503</v>
      </c>
      <c r="D2031" s="59" t="s">
        <v>1504</v>
      </c>
      <c r="E2031" s="59" t="s">
        <v>1139</v>
      </c>
      <c r="F2031" s="59" t="s">
        <v>1475</v>
      </c>
      <c r="G2031" s="59" t="s">
        <v>1406</v>
      </c>
      <c r="H2031" s="59" t="s">
        <v>1475</v>
      </c>
      <c r="I2031" s="59" t="s">
        <v>1406</v>
      </c>
      <c r="J2031" s="59" t="s">
        <v>1476</v>
      </c>
      <c r="K2031" s="59" t="s">
        <v>795</v>
      </c>
      <c r="L2031" s="59" t="s">
        <v>1505</v>
      </c>
      <c r="M2031" s="59" t="s">
        <v>1478</v>
      </c>
      <c r="N2031" s="59" t="s">
        <v>1479</v>
      </c>
      <c r="O2031" s="59" t="s">
        <v>1480</v>
      </c>
      <c r="P2031" s="59" t="s">
        <v>1481</v>
      </c>
      <c r="Q2031" s="59" t="s">
        <v>1482</v>
      </c>
      <c r="R2031" s="59" t="s">
        <v>1483</v>
      </c>
      <c r="S2031" s="59" t="s">
        <v>1506</v>
      </c>
      <c r="T2031" s="59" t="s">
        <v>1507</v>
      </c>
      <c r="U2031" s="59" t="s">
        <v>1486</v>
      </c>
      <c r="V2031" s="59" t="s">
        <v>1487</v>
      </c>
      <c r="W2031" s="59" t="s">
        <v>1514</v>
      </c>
      <c r="X2031" s="59" t="s">
        <v>1487</v>
      </c>
      <c r="Y2031" s="59" t="s">
        <v>1490</v>
      </c>
      <c r="Z2031" s="59">
        <v>313.23</v>
      </c>
      <c r="AA2031" s="59">
        <v>309.41000000000003</v>
      </c>
      <c r="AB2031" s="59">
        <v>3.82</v>
      </c>
      <c r="AC2031" s="59">
        <v>309.41000000000003</v>
      </c>
      <c r="AD2031" s="59">
        <v>0</v>
      </c>
      <c r="AE2031" s="59">
        <v>0</v>
      </c>
      <c r="AF2031" s="59" t="s">
        <v>1491</v>
      </c>
      <c r="AG2031" s="59" t="s">
        <v>1476</v>
      </c>
      <c r="AH2031" s="59" t="s">
        <v>795</v>
      </c>
      <c r="AI2031" s="59" t="s">
        <v>1492</v>
      </c>
      <c r="AJ2031" s="59" t="s">
        <v>1486</v>
      </c>
      <c r="AK2031" s="59" t="s">
        <v>278</v>
      </c>
      <c r="AL2031" s="59" t="s">
        <v>1493</v>
      </c>
      <c r="AM2031" s="59" t="s">
        <v>1494</v>
      </c>
      <c r="AN2031" s="59" t="s">
        <v>1385</v>
      </c>
      <c r="AO2031" s="59" t="s">
        <v>107</v>
      </c>
    </row>
    <row r="2032" spans="1:41" x14ac:dyDescent="0.15">
      <c r="A2032" s="59" t="s">
        <v>1930</v>
      </c>
      <c r="B2032" s="59" t="s">
        <v>1515</v>
      </c>
      <c r="C2032" s="59" t="s">
        <v>1516</v>
      </c>
      <c r="D2032" s="59" t="s">
        <v>1517</v>
      </c>
      <c r="E2032" s="59" t="s">
        <v>559</v>
      </c>
      <c r="F2032" s="59" t="s">
        <v>1475</v>
      </c>
      <c r="G2032" s="59" t="s">
        <v>1406</v>
      </c>
      <c r="H2032" s="59" t="s">
        <v>1475</v>
      </c>
      <c r="I2032" s="59" t="s">
        <v>1406</v>
      </c>
      <c r="J2032" s="59" t="s">
        <v>737</v>
      </c>
      <c r="K2032" s="59" t="s">
        <v>1518</v>
      </c>
      <c r="L2032" s="59" t="s">
        <v>1519</v>
      </c>
      <c r="M2032" s="59" t="s">
        <v>1478</v>
      </c>
      <c r="N2032" s="59" t="s">
        <v>1479</v>
      </c>
      <c r="O2032" s="59" t="s">
        <v>1480</v>
      </c>
      <c r="P2032" s="59" t="s">
        <v>1481</v>
      </c>
      <c r="Q2032" s="59" t="s">
        <v>1482</v>
      </c>
      <c r="R2032" s="59" t="s">
        <v>1483</v>
      </c>
      <c r="S2032" s="59" t="s">
        <v>1520</v>
      </c>
      <c r="T2032" s="59" t="s">
        <v>1521</v>
      </c>
      <c r="U2032" s="59" t="s">
        <v>1486</v>
      </c>
      <c r="V2032" s="59" t="s">
        <v>1487</v>
      </c>
      <c r="W2032" s="59" t="s">
        <v>1508</v>
      </c>
      <c r="X2032" s="59" t="s">
        <v>1487</v>
      </c>
      <c r="Y2032" s="59" t="s">
        <v>1490</v>
      </c>
      <c r="Z2032" s="59">
        <v>46.81</v>
      </c>
      <c r="AA2032" s="59">
        <v>45.02</v>
      </c>
      <c r="AB2032" s="59">
        <v>1.79</v>
      </c>
      <c r="AC2032" s="59">
        <v>45.02</v>
      </c>
      <c r="AD2032" s="59">
        <v>0</v>
      </c>
      <c r="AE2032" s="59">
        <v>0</v>
      </c>
      <c r="AF2032" s="59" t="s">
        <v>1491</v>
      </c>
      <c r="AG2032" s="59" t="s">
        <v>737</v>
      </c>
      <c r="AH2032" s="59" t="s">
        <v>1518</v>
      </c>
      <c r="AI2032" s="59" t="s">
        <v>1523</v>
      </c>
      <c r="AJ2032" s="59" t="s">
        <v>1486</v>
      </c>
      <c r="AK2032" s="59" t="s">
        <v>278</v>
      </c>
      <c r="AL2032" s="59" t="s">
        <v>1493</v>
      </c>
      <c r="AM2032" s="59" t="s">
        <v>1494</v>
      </c>
      <c r="AN2032" s="59" t="s">
        <v>1384</v>
      </c>
      <c r="AO2032" s="59" t="s">
        <v>107</v>
      </c>
    </row>
    <row r="2033" spans="1:41" x14ac:dyDescent="0.15">
      <c r="A2033" s="59" t="s">
        <v>1930</v>
      </c>
      <c r="B2033" s="59" t="s">
        <v>1515</v>
      </c>
      <c r="C2033" s="59" t="s">
        <v>1516</v>
      </c>
      <c r="D2033" s="59" t="s">
        <v>1517</v>
      </c>
      <c r="E2033" s="59" t="s">
        <v>559</v>
      </c>
      <c r="F2033" s="59" t="s">
        <v>1475</v>
      </c>
      <c r="G2033" s="59" t="s">
        <v>1406</v>
      </c>
      <c r="H2033" s="59" t="s">
        <v>1475</v>
      </c>
      <c r="I2033" s="59" t="s">
        <v>1406</v>
      </c>
      <c r="J2033" s="59" t="s">
        <v>737</v>
      </c>
      <c r="K2033" s="59" t="s">
        <v>1518</v>
      </c>
      <c r="L2033" s="59" t="s">
        <v>1519</v>
      </c>
      <c r="M2033" s="59" t="s">
        <v>1478</v>
      </c>
      <c r="N2033" s="59" t="s">
        <v>1479</v>
      </c>
      <c r="O2033" s="59" t="s">
        <v>1480</v>
      </c>
      <c r="P2033" s="59" t="s">
        <v>1481</v>
      </c>
      <c r="Q2033" s="59" t="s">
        <v>1482</v>
      </c>
      <c r="R2033" s="59" t="s">
        <v>1483</v>
      </c>
      <c r="S2033" s="59" t="s">
        <v>1520</v>
      </c>
      <c r="T2033" s="59" t="s">
        <v>1521</v>
      </c>
      <c r="U2033" s="59" t="s">
        <v>1486</v>
      </c>
      <c r="V2033" s="59" t="s">
        <v>1487</v>
      </c>
      <c r="W2033" s="59" t="s">
        <v>1509</v>
      </c>
      <c r="X2033" s="59" t="s">
        <v>1487</v>
      </c>
      <c r="Y2033" s="59" t="s">
        <v>1490</v>
      </c>
      <c r="Z2033" s="59">
        <v>0.84</v>
      </c>
      <c r="AA2033" s="59">
        <v>0.84</v>
      </c>
      <c r="AB2033" s="59">
        <v>0</v>
      </c>
      <c r="AC2033" s="59">
        <v>0.84</v>
      </c>
      <c r="AD2033" s="59">
        <v>0</v>
      </c>
      <c r="AE2033" s="59">
        <v>0</v>
      </c>
      <c r="AF2033" s="59" t="s">
        <v>1491</v>
      </c>
      <c r="AG2033" s="59" t="s">
        <v>737</v>
      </c>
      <c r="AH2033" s="59" t="s">
        <v>1518</v>
      </c>
      <c r="AI2033" s="59" t="s">
        <v>1523</v>
      </c>
      <c r="AJ2033" s="59" t="s">
        <v>1486</v>
      </c>
      <c r="AK2033" s="59" t="s">
        <v>278</v>
      </c>
      <c r="AL2033" s="59" t="s">
        <v>1493</v>
      </c>
      <c r="AM2033" s="59" t="s">
        <v>1494</v>
      </c>
      <c r="AN2033" s="59" t="s">
        <v>1384</v>
      </c>
      <c r="AO2033" s="59" t="s">
        <v>107</v>
      </c>
    </row>
    <row r="2034" spans="1:41" x14ac:dyDescent="0.15">
      <c r="A2034" s="59" t="s">
        <v>1930</v>
      </c>
      <c r="B2034" s="59" t="s">
        <v>1515</v>
      </c>
      <c r="C2034" s="59" t="s">
        <v>1516</v>
      </c>
      <c r="D2034" s="59" t="s">
        <v>1517</v>
      </c>
      <c r="E2034" s="59" t="s">
        <v>559</v>
      </c>
      <c r="F2034" s="59" t="s">
        <v>1475</v>
      </c>
      <c r="G2034" s="59" t="s">
        <v>1406</v>
      </c>
      <c r="H2034" s="59" t="s">
        <v>1475</v>
      </c>
      <c r="I2034" s="59" t="s">
        <v>1406</v>
      </c>
      <c r="J2034" s="59" t="s">
        <v>737</v>
      </c>
      <c r="K2034" s="59" t="s">
        <v>1518</v>
      </c>
      <c r="L2034" s="59" t="s">
        <v>1519</v>
      </c>
      <c r="M2034" s="59" t="s">
        <v>1478</v>
      </c>
      <c r="N2034" s="59" t="s">
        <v>1479</v>
      </c>
      <c r="O2034" s="59" t="s">
        <v>1480</v>
      </c>
      <c r="P2034" s="59" t="s">
        <v>1481</v>
      </c>
      <c r="Q2034" s="59" t="s">
        <v>1482</v>
      </c>
      <c r="R2034" s="59" t="s">
        <v>1483</v>
      </c>
      <c r="S2034" s="59" t="s">
        <v>1520</v>
      </c>
      <c r="T2034" s="59" t="s">
        <v>1521</v>
      </c>
      <c r="U2034" s="59" t="s">
        <v>1486</v>
      </c>
      <c r="V2034" s="59" t="s">
        <v>1487</v>
      </c>
      <c r="W2034" s="59" t="s">
        <v>1513</v>
      </c>
      <c r="X2034" s="59" t="s">
        <v>1487</v>
      </c>
      <c r="Y2034" s="59" t="s">
        <v>1490</v>
      </c>
      <c r="Z2034" s="59">
        <v>49.02</v>
      </c>
      <c r="AA2034" s="59">
        <v>46.84</v>
      </c>
      <c r="AB2034" s="59">
        <v>2.1800000000000002</v>
      </c>
      <c r="AC2034" s="59">
        <v>46.84</v>
      </c>
      <c r="AD2034" s="59">
        <v>0</v>
      </c>
      <c r="AE2034" s="59">
        <v>0</v>
      </c>
      <c r="AF2034" s="59" t="s">
        <v>1491</v>
      </c>
      <c r="AG2034" s="59" t="s">
        <v>737</v>
      </c>
      <c r="AH2034" s="59" t="s">
        <v>1518</v>
      </c>
      <c r="AI2034" s="59" t="s">
        <v>1523</v>
      </c>
      <c r="AJ2034" s="59" t="s">
        <v>1486</v>
      </c>
      <c r="AK2034" s="59" t="s">
        <v>278</v>
      </c>
      <c r="AL2034" s="59" t="s">
        <v>1493</v>
      </c>
      <c r="AM2034" s="59" t="s">
        <v>1494</v>
      </c>
      <c r="AN2034" s="59" t="s">
        <v>1384</v>
      </c>
      <c r="AO2034" s="59" t="s">
        <v>107</v>
      </c>
    </row>
    <row r="2035" spans="1:41" x14ac:dyDescent="0.15">
      <c r="A2035" s="59" t="s">
        <v>1930</v>
      </c>
      <c r="B2035" s="59" t="s">
        <v>1515</v>
      </c>
      <c r="C2035" s="59" t="s">
        <v>1516</v>
      </c>
      <c r="D2035" s="59" t="s">
        <v>1517</v>
      </c>
      <c r="E2035" s="59" t="s">
        <v>559</v>
      </c>
      <c r="F2035" s="59" t="s">
        <v>1475</v>
      </c>
      <c r="G2035" s="59" t="s">
        <v>1406</v>
      </c>
      <c r="H2035" s="59" t="s">
        <v>1475</v>
      </c>
      <c r="I2035" s="59" t="s">
        <v>1406</v>
      </c>
      <c r="J2035" s="59" t="s">
        <v>737</v>
      </c>
      <c r="K2035" s="59" t="s">
        <v>1518</v>
      </c>
      <c r="L2035" s="59" t="s">
        <v>1519</v>
      </c>
      <c r="M2035" s="59" t="s">
        <v>1478</v>
      </c>
      <c r="N2035" s="59" t="s">
        <v>1479</v>
      </c>
      <c r="O2035" s="59" t="s">
        <v>1480</v>
      </c>
      <c r="P2035" s="59" t="s">
        <v>1481</v>
      </c>
      <c r="Q2035" s="59" t="s">
        <v>1482</v>
      </c>
      <c r="R2035" s="59" t="s">
        <v>1483</v>
      </c>
      <c r="S2035" s="59" t="s">
        <v>1520</v>
      </c>
      <c r="T2035" s="59" t="s">
        <v>1521</v>
      </c>
      <c r="U2035" s="59" t="s">
        <v>1486</v>
      </c>
      <c r="V2035" s="59" t="s">
        <v>1487</v>
      </c>
      <c r="W2035" s="59" t="s">
        <v>1514</v>
      </c>
      <c r="X2035" s="59" t="s">
        <v>1487</v>
      </c>
      <c r="Y2035" s="59" t="s">
        <v>1490</v>
      </c>
      <c r="Z2035" s="59">
        <v>3.53</v>
      </c>
      <c r="AA2035" s="59">
        <v>3.35</v>
      </c>
      <c r="AB2035" s="59">
        <v>0.18</v>
      </c>
      <c r="AC2035" s="59">
        <v>3.35</v>
      </c>
      <c r="AD2035" s="59">
        <v>0</v>
      </c>
      <c r="AE2035" s="59">
        <v>0</v>
      </c>
      <c r="AF2035" s="59" t="s">
        <v>1491</v>
      </c>
      <c r="AG2035" s="59" t="s">
        <v>737</v>
      </c>
      <c r="AH2035" s="59" t="s">
        <v>1518</v>
      </c>
      <c r="AI2035" s="59" t="s">
        <v>1523</v>
      </c>
      <c r="AJ2035" s="59" t="s">
        <v>1486</v>
      </c>
      <c r="AK2035" s="59" t="s">
        <v>278</v>
      </c>
      <c r="AL2035" s="59" t="s">
        <v>1493</v>
      </c>
      <c r="AM2035" s="59" t="s">
        <v>1494</v>
      </c>
      <c r="AN2035" s="59" t="s">
        <v>1384</v>
      </c>
      <c r="AO2035" s="59" t="s">
        <v>107</v>
      </c>
    </row>
    <row r="2036" spans="1:41" x14ac:dyDescent="0.15">
      <c r="A2036" s="59" t="s">
        <v>1930</v>
      </c>
      <c r="B2036" s="59" t="s">
        <v>1515</v>
      </c>
      <c r="C2036" s="59" t="s">
        <v>1516</v>
      </c>
      <c r="D2036" s="59" t="s">
        <v>1517</v>
      </c>
      <c r="E2036" s="59" t="s">
        <v>559</v>
      </c>
      <c r="F2036" s="59" t="s">
        <v>1475</v>
      </c>
      <c r="G2036" s="59" t="s">
        <v>1406</v>
      </c>
      <c r="H2036" s="59" t="s">
        <v>1475</v>
      </c>
      <c r="I2036" s="59" t="s">
        <v>1406</v>
      </c>
      <c r="J2036" s="59" t="s">
        <v>737</v>
      </c>
      <c r="K2036" s="59" t="s">
        <v>1518</v>
      </c>
      <c r="L2036" s="59" t="s">
        <v>1519</v>
      </c>
      <c r="M2036" s="59" t="s">
        <v>1478</v>
      </c>
      <c r="N2036" s="59" t="s">
        <v>1479</v>
      </c>
      <c r="O2036" s="59" t="s">
        <v>1480</v>
      </c>
      <c r="P2036" s="59" t="s">
        <v>1481</v>
      </c>
      <c r="Q2036" s="59" t="s">
        <v>1482</v>
      </c>
      <c r="R2036" s="59" t="s">
        <v>1483</v>
      </c>
      <c r="S2036" s="59" t="s">
        <v>1520</v>
      </c>
      <c r="T2036" s="59" t="s">
        <v>1521</v>
      </c>
      <c r="U2036" s="59" t="s">
        <v>1486</v>
      </c>
      <c r="V2036" s="59" t="s">
        <v>1487</v>
      </c>
      <c r="W2036" s="59" t="s">
        <v>1522</v>
      </c>
      <c r="X2036" s="59" t="s">
        <v>1487</v>
      </c>
      <c r="Y2036" s="59" t="s">
        <v>1490</v>
      </c>
      <c r="Z2036" s="59">
        <v>1433.92</v>
      </c>
      <c r="AA2036" s="59">
        <v>1361.17</v>
      </c>
      <c r="AB2036" s="59">
        <v>72.75</v>
      </c>
      <c r="AC2036" s="59">
        <v>1361.17</v>
      </c>
      <c r="AD2036" s="59">
        <v>0</v>
      </c>
      <c r="AE2036" s="59">
        <v>0</v>
      </c>
      <c r="AF2036" s="59" t="s">
        <v>1491</v>
      </c>
      <c r="AG2036" s="59" t="s">
        <v>737</v>
      </c>
      <c r="AH2036" s="59" t="s">
        <v>1518</v>
      </c>
      <c r="AI2036" s="59" t="s">
        <v>1523</v>
      </c>
      <c r="AJ2036" s="59" t="s">
        <v>1486</v>
      </c>
      <c r="AK2036" s="59" t="s">
        <v>278</v>
      </c>
      <c r="AL2036" s="59" t="s">
        <v>1493</v>
      </c>
      <c r="AM2036" s="59" t="s">
        <v>1494</v>
      </c>
      <c r="AN2036" s="59" t="s">
        <v>1384</v>
      </c>
      <c r="AO2036" s="59" t="s">
        <v>107</v>
      </c>
    </row>
    <row r="2037" spans="1:41" x14ac:dyDescent="0.15">
      <c r="A2037" s="59" t="s">
        <v>1930</v>
      </c>
      <c r="B2037" s="59" t="s">
        <v>1524</v>
      </c>
      <c r="C2037" s="59" t="s">
        <v>1525</v>
      </c>
      <c r="D2037" s="59" t="s">
        <v>1473</v>
      </c>
      <c r="E2037" s="59" t="s">
        <v>1474</v>
      </c>
      <c r="F2037" s="59" t="s">
        <v>1475</v>
      </c>
      <c r="G2037" s="59" t="s">
        <v>1406</v>
      </c>
      <c r="H2037" s="59" t="s">
        <v>1475</v>
      </c>
      <c r="I2037" s="59" t="s">
        <v>1406</v>
      </c>
      <c r="J2037" s="59" t="s">
        <v>1476</v>
      </c>
      <c r="K2037" s="59" t="s">
        <v>795</v>
      </c>
      <c r="L2037" s="59" t="s">
        <v>1526</v>
      </c>
      <c r="M2037" s="59" t="s">
        <v>1478</v>
      </c>
      <c r="N2037" s="59" t="s">
        <v>1479</v>
      </c>
      <c r="O2037" s="59" t="s">
        <v>1480</v>
      </c>
      <c r="P2037" s="59" t="s">
        <v>1481</v>
      </c>
      <c r="Q2037" s="59" t="s">
        <v>1482</v>
      </c>
      <c r="R2037" s="59" t="s">
        <v>1483</v>
      </c>
      <c r="S2037" s="59" t="s">
        <v>1527</v>
      </c>
      <c r="T2037" s="59" t="s">
        <v>1528</v>
      </c>
      <c r="U2037" s="59" t="s">
        <v>1486</v>
      </c>
      <c r="V2037" s="59" t="s">
        <v>1487</v>
      </c>
      <c r="W2037" s="59" t="s">
        <v>1500</v>
      </c>
      <c r="X2037" s="59" t="s">
        <v>1501</v>
      </c>
      <c r="Y2037" s="59" t="s">
        <v>1490</v>
      </c>
      <c r="Z2037" s="59">
        <v>2401</v>
      </c>
      <c r="AA2037" s="59">
        <v>1582.8</v>
      </c>
      <c r="AB2037" s="59">
        <v>818.2</v>
      </c>
      <c r="AC2037" s="59">
        <v>1582.8</v>
      </c>
      <c r="AD2037" s="59">
        <v>0</v>
      </c>
      <c r="AE2037" s="59">
        <v>0</v>
      </c>
      <c r="AF2037" s="59" t="s">
        <v>1491</v>
      </c>
      <c r="AG2037" s="59" t="s">
        <v>1476</v>
      </c>
      <c r="AH2037" s="59" t="s">
        <v>795</v>
      </c>
      <c r="AI2037" s="59" t="s">
        <v>1492</v>
      </c>
      <c r="AJ2037" s="59" t="s">
        <v>1486</v>
      </c>
      <c r="AK2037" s="59" t="s">
        <v>278</v>
      </c>
      <c r="AL2037" s="59" t="s">
        <v>1493</v>
      </c>
      <c r="AM2037" s="59" t="s">
        <v>1494</v>
      </c>
      <c r="AN2037" s="59" t="s">
        <v>1385</v>
      </c>
      <c r="AO2037" s="59" t="s">
        <v>107</v>
      </c>
    </row>
    <row r="2038" spans="1:41" x14ac:dyDescent="0.15">
      <c r="A2038" s="59" t="s">
        <v>1930</v>
      </c>
      <c r="B2038" s="59" t="s">
        <v>1543</v>
      </c>
      <c r="C2038" s="59" t="s">
        <v>1544</v>
      </c>
      <c r="D2038" s="59" t="s">
        <v>1473</v>
      </c>
      <c r="E2038" s="59" t="s">
        <v>1474</v>
      </c>
      <c r="F2038" s="59" t="s">
        <v>1475</v>
      </c>
      <c r="G2038" s="59" t="s">
        <v>1406</v>
      </c>
      <c r="H2038" s="59" t="s">
        <v>1475</v>
      </c>
      <c r="I2038" s="59" t="s">
        <v>1406</v>
      </c>
      <c r="J2038" s="59" t="s">
        <v>1476</v>
      </c>
      <c r="K2038" s="59" t="s">
        <v>795</v>
      </c>
      <c r="L2038" s="59" t="s">
        <v>1545</v>
      </c>
      <c r="M2038" s="59" t="s">
        <v>1478</v>
      </c>
      <c r="N2038" s="59" t="s">
        <v>1479</v>
      </c>
      <c r="O2038" s="59" t="s">
        <v>1480</v>
      </c>
      <c r="P2038" s="59" t="s">
        <v>1481</v>
      </c>
      <c r="Q2038" s="59" t="s">
        <v>1482</v>
      </c>
      <c r="R2038" s="59" t="s">
        <v>1483</v>
      </c>
      <c r="S2038" s="59" t="s">
        <v>1546</v>
      </c>
      <c r="T2038" s="59" t="s">
        <v>1547</v>
      </c>
      <c r="U2038" s="59" t="s">
        <v>1486</v>
      </c>
      <c r="V2038" s="59" t="s">
        <v>1487</v>
      </c>
      <c r="W2038" s="59" t="s">
        <v>1500</v>
      </c>
      <c r="X2038" s="59" t="s">
        <v>1501</v>
      </c>
      <c r="Y2038" s="59" t="s">
        <v>1490</v>
      </c>
      <c r="Z2038" s="59">
        <v>1828.77</v>
      </c>
      <c r="AA2038" s="59">
        <v>1036.54</v>
      </c>
      <c r="AB2038" s="59">
        <v>792.23</v>
      </c>
      <c r="AC2038" s="59">
        <v>1036.54</v>
      </c>
      <c r="AD2038" s="59">
        <v>0</v>
      </c>
      <c r="AE2038" s="59">
        <v>0</v>
      </c>
      <c r="AF2038" s="59" t="s">
        <v>1491</v>
      </c>
      <c r="AG2038" s="59" t="s">
        <v>1476</v>
      </c>
      <c r="AH2038" s="59" t="s">
        <v>795</v>
      </c>
      <c r="AI2038" s="59" t="s">
        <v>1492</v>
      </c>
      <c r="AJ2038" s="59" t="s">
        <v>1486</v>
      </c>
      <c r="AK2038" s="59" t="s">
        <v>278</v>
      </c>
      <c r="AL2038" s="59" t="s">
        <v>1493</v>
      </c>
      <c r="AM2038" s="59" t="s">
        <v>1494</v>
      </c>
      <c r="AN2038" s="59" t="s">
        <v>1385</v>
      </c>
      <c r="AO2038" s="59" t="s">
        <v>107</v>
      </c>
    </row>
    <row r="2039" spans="1:41" x14ac:dyDescent="0.15">
      <c r="A2039" s="59" t="s">
        <v>1930</v>
      </c>
      <c r="B2039" s="59" t="s">
        <v>1548</v>
      </c>
      <c r="C2039" s="59" t="s">
        <v>1549</v>
      </c>
      <c r="D2039" s="59" t="s">
        <v>1473</v>
      </c>
      <c r="E2039" s="59" t="s">
        <v>1474</v>
      </c>
      <c r="F2039" s="59" t="s">
        <v>1475</v>
      </c>
      <c r="G2039" s="59" t="s">
        <v>1406</v>
      </c>
      <c r="H2039" s="59" t="s">
        <v>1475</v>
      </c>
      <c r="I2039" s="59" t="s">
        <v>1406</v>
      </c>
      <c r="J2039" s="59" t="s">
        <v>1476</v>
      </c>
      <c r="K2039" s="59" t="s">
        <v>795</v>
      </c>
      <c r="L2039" s="59" t="s">
        <v>1550</v>
      </c>
      <c r="M2039" s="59" t="s">
        <v>1478</v>
      </c>
      <c r="N2039" s="59" t="s">
        <v>1479</v>
      </c>
      <c r="O2039" s="59" t="s">
        <v>1480</v>
      </c>
      <c r="P2039" s="59" t="s">
        <v>1481</v>
      </c>
      <c r="Q2039" s="59" t="s">
        <v>1482</v>
      </c>
      <c r="R2039" s="59" t="s">
        <v>1483</v>
      </c>
      <c r="S2039" s="59" t="s">
        <v>1551</v>
      </c>
      <c r="T2039" s="59" t="s">
        <v>1552</v>
      </c>
      <c r="U2039" s="59" t="s">
        <v>1486</v>
      </c>
      <c r="V2039" s="59" t="s">
        <v>1487</v>
      </c>
      <c r="W2039" s="59" t="s">
        <v>1500</v>
      </c>
      <c r="X2039" s="59" t="s">
        <v>1501</v>
      </c>
      <c r="Y2039" s="59" t="s">
        <v>1490</v>
      </c>
      <c r="Z2039" s="59">
        <v>2506.87</v>
      </c>
      <c r="AA2039" s="59">
        <v>1342.83</v>
      </c>
      <c r="AB2039" s="59">
        <v>1164.04</v>
      </c>
      <c r="AC2039" s="59">
        <v>1342.83</v>
      </c>
      <c r="AD2039" s="59">
        <v>0</v>
      </c>
      <c r="AE2039" s="59">
        <v>0</v>
      </c>
      <c r="AF2039" s="59" t="s">
        <v>1491</v>
      </c>
      <c r="AG2039" s="59" t="s">
        <v>1476</v>
      </c>
      <c r="AH2039" s="59" t="s">
        <v>795</v>
      </c>
      <c r="AI2039" s="59" t="s">
        <v>1492</v>
      </c>
      <c r="AJ2039" s="59" t="s">
        <v>1486</v>
      </c>
      <c r="AK2039" s="59" t="s">
        <v>278</v>
      </c>
      <c r="AL2039" s="59" t="s">
        <v>1493</v>
      </c>
      <c r="AM2039" s="59" t="s">
        <v>1494</v>
      </c>
      <c r="AN2039" s="59" t="s">
        <v>1385</v>
      </c>
      <c r="AO2039" s="59" t="s">
        <v>107</v>
      </c>
    </row>
    <row r="2040" spans="1:41" x14ac:dyDescent="0.15">
      <c r="A2040" s="59" t="s">
        <v>1930</v>
      </c>
      <c r="B2040" s="59" t="s">
        <v>1845</v>
      </c>
      <c r="C2040" s="59" t="s">
        <v>1846</v>
      </c>
      <c r="D2040" s="59" t="s">
        <v>1473</v>
      </c>
      <c r="E2040" s="59" t="s">
        <v>1474</v>
      </c>
      <c r="F2040" s="59" t="s">
        <v>1475</v>
      </c>
      <c r="G2040" s="59" t="s">
        <v>1406</v>
      </c>
      <c r="H2040" s="59" t="s">
        <v>1475</v>
      </c>
      <c r="I2040" s="59" t="s">
        <v>1406</v>
      </c>
      <c r="J2040" s="59" t="s">
        <v>1476</v>
      </c>
      <c r="K2040" s="59" t="s">
        <v>795</v>
      </c>
      <c r="L2040" s="59" t="s">
        <v>1847</v>
      </c>
      <c r="M2040" s="59" t="s">
        <v>1478</v>
      </c>
      <c r="N2040" s="59" t="s">
        <v>1479</v>
      </c>
      <c r="O2040" s="59" t="s">
        <v>1480</v>
      </c>
      <c r="P2040" s="59" t="s">
        <v>1481</v>
      </c>
      <c r="Q2040" s="59" t="s">
        <v>1482</v>
      </c>
      <c r="R2040" s="59" t="s">
        <v>1483</v>
      </c>
      <c r="S2040" s="59" t="s">
        <v>1848</v>
      </c>
      <c r="T2040" s="59" t="s">
        <v>1849</v>
      </c>
      <c r="U2040" s="59" t="s">
        <v>1486</v>
      </c>
      <c r="V2040" s="59" t="s">
        <v>1487</v>
      </c>
      <c r="W2040" s="59" t="s">
        <v>1500</v>
      </c>
      <c r="X2040" s="59" t="s">
        <v>1501</v>
      </c>
      <c r="Y2040" s="59" t="s">
        <v>1490</v>
      </c>
      <c r="Z2040" s="59">
        <v>558.86</v>
      </c>
      <c r="AA2040" s="59">
        <v>471.94</v>
      </c>
      <c r="AB2040" s="59">
        <v>86.92</v>
      </c>
      <c r="AC2040" s="59">
        <v>471.94</v>
      </c>
      <c r="AD2040" s="59">
        <v>0</v>
      </c>
      <c r="AE2040" s="59">
        <v>0</v>
      </c>
      <c r="AF2040" s="59" t="s">
        <v>1491</v>
      </c>
      <c r="AG2040" s="59" t="s">
        <v>1476</v>
      </c>
      <c r="AH2040" s="59" t="s">
        <v>795</v>
      </c>
      <c r="AI2040" s="59" t="s">
        <v>1492</v>
      </c>
      <c r="AJ2040" s="59" t="s">
        <v>1486</v>
      </c>
      <c r="AK2040" s="59" t="s">
        <v>278</v>
      </c>
      <c r="AL2040" s="59" t="s">
        <v>1493</v>
      </c>
      <c r="AM2040" s="59" t="s">
        <v>1494</v>
      </c>
      <c r="AN2040" s="59" t="s">
        <v>1385</v>
      </c>
      <c r="AO2040" s="59" t="s">
        <v>107</v>
      </c>
    </row>
    <row r="2041" spans="1:41" x14ac:dyDescent="0.15">
      <c r="A2041" s="59" t="s">
        <v>1930</v>
      </c>
      <c r="B2041" s="59" t="s">
        <v>1553</v>
      </c>
      <c r="C2041" s="59" t="s">
        <v>1554</v>
      </c>
      <c r="D2041" s="59" t="s">
        <v>1473</v>
      </c>
      <c r="E2041" s="59" t="s">
        <v>1474</v>
      </c>
      <c r="F2041" s="59" t="s">
        <v>1475</v>
      </c>
      <c r="G2041" s="59" t="s">
        <v>1406</v>
      </c>
      <c r="H2041" s="59" t="s">
        <v>1475</v>
      </c>
      <c r="I2041" s="59" t="s">
        <v>1406</v>
      </c>
      <c r="J2041" s="59" t="s">
        <v>1476</v>
      </c>
      <c r="K2041" s="59" t="s">
        <v>795</v>
      </c>
      <c r="L2041" s="59" t="s">
        <v>1555</v>
      </c>
      <c r="M2041" s="59" t="s">
        <v>1478</v>
      </c>
      <c r="N2041" s="59" t="s">
        <v>1479</v>
      </c>
      <c r="O2041" s="59" t="s">
        <v>1480</v>
      </c>
      <c r="P2041" s="59" t="s">
        <v>1481</v>
      </c>
      <c r="Q2041" s="59" t="s">
        <v>1482</v>
      </c>
      <c r="R2041" s="59" t="s">
        <v>1483</v>
      </c>
      <c r="S2041" s="59" t="s">
        <v>1556</v>
      </c>
      <c r="T2041" s="59" t="s">
        <v>1557</v>
      </c>
      <c r="U2041" s="59" t="s">
        <v>1486</v>
      </c>
      <c r="V2041" s="59" t="s">
        <v>1487</v>
      </c>
      <c r="W2041" s="59" t="s">
        <v>1500</v>
      </c>
      <c r="X2041" s="59" t="s">
        <v>1501</v>
      </c>
      <c r="Y2041" s="59" t="s">
        <v>1490</v>
      </c>
      <c r="Z2041" s="59">
        <v>2598.5100000000002</v>
      </c>
      <c r="AA2041" s="59">
        <v>2575.71</v>
      </c>
      <c r="AB2041" s="59">
        <v>22.8</v>
      </c>
      <c r="AC2041" s="59">
        <v>2575.71</v>
      </c>
      <c r="AD2041" s="59">
        <v>0</v>
      </c>
      <c r="AE2041" s="59">
        <v>0</v>
      </c>
      <c r="AF2041" s="59" t="s">
        <v>1491</v>
      </c>
      <c r="AG2041" s="59" t="s">
        <v>1476</v>
      </c>
      <c r="AH2041" s="59" t="s">
        <v>795</v>
      </c>
      <c r="AI2041" s="59" t="s">
        <v>1492</v>
      </c>
      <c r="AJ2041" s="59" t="s">
        <v>1486</v>
      </c>
      <c r="AK2041" s="59" t="s">
        <v>278</v>
      </c>
      <c r="AL2041" s="59" t="s">
        <v>1493</v>
      </c>
      <c r="AM2041" s="59" t="s">
        <v>1494</v>
      </c>
      <c r="AN2041" s="59" t="s">
        <v>1385</v>
      </c>
      <c r="AO2041" s="59" t="s">
        <v>107</v>
      </c>
    </row>
    <row r="2042" spans="1:41" x14ac:dyDescent="0.15">
      <c r="A2042" s="59" t="s">
        <v>1930</v>
      </c>
      <c r="B2042" s="59" t="s">
        <v>1558</v>
      </c>
      <c r="C2042" s="59" t="s">
        <v>1559</v>
      </c>
      <c r="D2042" s="59" t="s">
        <v>1473</v>
      </c>
      <c r="E2042" s="59" t="s">
        <v>1474</v>
      </c>
      <c r="F2042" s="59" t="s">
        <v>1475</v>
      </c>
      <c r="G2042" s="59" t="s">
        <v>1406</v>
      </c>
      <c r="H2042" s="59" t="s">
        <v>1475</v>
      </c>
      <c r="I2042" s="59" t="s">
        <v>1406</v>
      </c>
      <c r="J2042" s="59" t="s">
        <v>1476</v>
      </c>
      <c r="K2042" s="59" t="s">
        <v>795</v>
      </c>
      <c r="L2042" s="59" t="s">
        <v>1560</v>
      </c>
      <c r="M2042" s="59" t="s">
        <v>1478</v>
      </c>
      <c r="N2042" s="59" t="s">
        <v>1479</v>
      </c>
      <c r="O2042" s="59" t="s">
        <v>1480</v>
      </c>
      <c r="P2042" s="59" t="s">
        <v>1481</v>
      </c>
      <c r="Q2042" s="59" t="s">
        <v>1482</v>
      </c>
      <c r="R2042" s="59" t="s">
        <v>1483</v>
      </c>
      <c r="S2042" s="59" t="s">
        <v>1561</v>
      </c>
      <c r="T2042" s="59" t="s">
        <v>1562</v>
      </c>
      <c r="U2042" s="59" t="s">
        <v>1486</v>
      </c>
      <c r="V2042" s="59" t="s">
        <v>1487</v>
      </c>
      <c r="W2042" s="59" t="s">
        <v>1500</v>
      </c>
      <c r="X2042" s="59" t="s">
        <v>1501</v>
      </c>
      <c r="Y2042" s="59" t="s">
        <v>1490</v>
      </c>
      <c r="Z2042" s="59">
        <v>1942.76</v>
      </c>
      <c r="AA2042" s="59">
        <v>1459.34</v>
      </c>
      <c r="AB2042" s="59">
        <v>483.42</v>
      </c>
      <c r="AC2042" s="59">
        <v>1459.34</v>
      </c>
      <c r="AD2042" s="59">
        <v>0</v>
      </c>
      <c r="AE2042" s="59">
        <v>0</v>
      </c>
      <c r="AF2042" s="59" t="s">
        <v>1491</v>
      </c>
      <c r="AG2042" s="59" t="s">
        <v>1476</v>
      </c>
      <c r="AH2042" s="59" t="s">
        <v>795</v>
      </c>
      <c r="AI2042" s="59" t="s">
        <v>1492</v>
      </c>
      <c r="AJ2042" s="59" t="s">
        <v>1486</v>
      </c>
      <c r="AK2042" s="59" t="s">
        <v>278</v>
      </c>
      <c r="AL2042" s="59" t="s">
        <v>1493</v>
      </c>
      <c r="AM2042" s="59" t="s">
        <v>1494</v>
      </c>
      <c r="AN2042" s="59" t="s">
        <v>1385</v>
      </c>
      <c r="AO2042" s="59" t="s">
        <v>107</v>
      </c>
    </row>
    <row r="2043" spans="1:41" x14ac:dyDescent="0.15">
      <c r="A2043" s="59" t="s">
        <v>1930</v>
      </c>
      <c r="B2043" s="59" t="s">
        <v>1563</v>
      </c>
      <c r="C2043" s="59" t="s">
        <v>1564</v>
      </c>
      <c r="D2043" s="59" t="s">
        <v>1473</v>
      </c>
      <c r="E2043" s="59" t="s">
        <v>1474</v>
      </c>
      <c r="F2043" s="59" t="s">
        <v>1475</v>
      </c>
      <c r="G2043" s="59" t="s">
        <v>1406</v>
      </c>
      <c r="H2043" s="59" t="s">
        <v>1475</v>
      </c>
      <c r="I2043" s="59" t="s">
        <v>1406</v>
      </c>
      <c r="J2043" s="59" t="s">
        <v>1476</v>
      </c>
      <c r="K2043" s="59" t="s">
        <v>795</v>
      </c>
      <c r="L2043" s="59" t="s">
        <v>1565</v>
      </c>
      <c r="M2043" s="59" t="s">
        <v>1478</v>
      </c>
      <c r="N2043" s="59" t="s">
        <v>1479</v>
      </c>
      <c r="O2043" s="59" t="s">
        <v>1480</v>
      </c>
      <c r="P2043" s="59" t="s">
        <v>1481</v>
      </c>
      <c r="Q2043" s="59" t="s">
        <v>1482</v>
      </c>
      <c r="R2043" s="59" t="s">
        <v>1483</v>
      </c>
      <c r="S2043" s="59" t="s">
        <v>1812</v>
      </c>
      <c r="T2043" s="59" t="s">
        <v>1813</v>
      </c>
      <c r="U2043" s="59" t="s">
        <v>1486</v>
      </c>
      <c r="V2043" s="59" t="s">
        <v>1487</v>
      </c>
      <c r="W2043" s="59" t="s">
        <v>1509</v>
      </c>
      <c r="X2043" s="59" t="s">
        <v>1487</v>
      </c>
      <c r="Y2043" s="59" t="s">
        <v>1490</v>
      </c>
      <c r="Z2043" s="59">
        <v>1034.3900000000001</v>
      </c>
      <c r="AA2043" s="59">
        <v>1034.3900000000001</v>
      </c>
      <c r="AB2043" s="59">
        <v>0</v>
      </c>
      <c r="AC2043" s="59">
        <v>1034.3900000000001</v>
      </c>
      <c r="AD2043" s="59">
        <v>0</v>
      </c>
      <c r="AE2043" s="59">
        <v>0</v>
      </c>
      <c r="AF2043" s="59" t="s">
        <v>1491</v>
      </c>
      <c r="AG2043" s="59" t="s">
        <v>1476</v>
      </c>
      <c r="AH2043" s="59" t="s">
        <v>795</v>
      </c>
      <c r="AI2043" s="59" t="s">
        <v>1492</v>
      </c>
      <c r="AJ2043" s="59" t="s">
        <v>1486</v>
      </c>
      <c r="AK2043" s="59" t="s">
        <v>278</v>
      </c>
      <c r="AL2043" s="59" t="s">
        <v>1493</v>
      </c>
      <c r="AM2043" s="59" t="s">
        <v>1494</v>
      </c>
      <c r="AN2043" s="59" t="s">
        <v>1385</v>
      </c>
      <c r="AO2043" s="59" t="s">
        <v>107</v>
      </c>
    </row>
    <row r="2044" spans="1:41" x14ac:dyDescent="0.15">
      <c r="A2044" s="59" t="s">
        <v>1930</v>
      </c>
      <c r="B2044" s="59" t="s">
        <v>1563</v>
      </c>
      <c r="C2044" s="59" t="s">
        <v>1564</v>
      </c>
      <c r="D2044" s="59" t="s">
        <v>1473</v>
      </c>
      <c r="E2044" s="59" t="s">
        <v>1474</v>
      </c>
      <c r="F2044" s="59" t="s">
        <v>1475</v>
      </c>
      <c r="G2044" s="59" t="s">
        <v>1406</v>
      </c>
      <c r="H2044" s="59" t="s">
        <v>1475</v>
      </c>
      <c r="I2044" s="59" t="s">
        <v>1406</v>
      </c>
      <c r="J2044" s="59" t="s">
        <v>1476</v>
      </c>
      <c r="K2044" s="59" t="s">
        <v>795</v>
      </c>
      <c r="L2044" s="59" t="s">
        <v>1565</v>
      </c>
      <c r="M2044" s="59" t="s">
        <v>1478</v>
      </c>
      <c r="N2044" s="59" t="s">
        <v>1479</v>
      </c>
      <c r="O2044" s="59" t="s">
        <v>1480</v>
      </c>
      <c r="P2044" s="59" t="s">
        <v>1481</v>
      </c>
      <c r="Q2044" s="59" t="s">
        <v>1482</v>
      </c>
      <c r="R2044" s="59" t="s">
        <v>1483</v>
      </c>
      <c r="S2044" s="59" t="s">
        <v>1812</v>
      </c>
      <c r="T2044" s="59" t="s">
        <v>1813</v>
      </c>
      <c r="U2044" s="59" t="s">
        <v>1486</v>
      </c>
      <c r="V2044" s="59" t="s">
        <v>1487</v>
      </c>
      <c r="W2044" s="59" t="s">
        <v>1488</v>
      </c>
      <c r="X2044" s="59" t="s">
        <v>1510</v>
      </c>
      <c r="Y2044" s="59" t="s">
        <v>1490</v>
      </c>
      <c r="Z2044" s="59">
        <v>31.06</v>
      </c>
      <c r="AA2044" s="59">
        <v>31.06</v>
      </c>
      <c r="AB2044" s="59">
        <v>0</v>
      </c>
      <c r="AC2044" s="59">
        <v>31.06</v>
      </c>
      <c r="AD2044" s="59">
        <v>0</v>
      </c>
      <c r="AE2044" s="59">
        <v>0</v>
      </c>
      <c r="AF2044" s="59" t="s">
        <v>1491</v>
      </c>
      <c r="AG2044" s="59" t="s">
        <v>1476</v>
      </c>
      <c r="AH2044" s="59" t="s">
        <v>795</v>
      </c>
      <c r="AI2044" s="59" t="s">
        <v>1492</v>
      </c>
      <c r="AJ2044" s="59" t="s">
        <v>1486</v>
      </c>
      <c r="AK2044" s="59" t="s">
        <v>278</v>
      </c>
      <c r="AL2044" s="59" t="s">
        <v>1493</v>
      </c>
      <c r="AM2044" s="59" t="s">
        <v>1494</v>
      </c>
      <c r="AN2044" s="59" t="s">
        <v>1385</v>
      </c>
      <c r="AO2044" s="59" t="s">
        <v>107</v>
      </c>
    </row>
    <row r="2045" spans="1:41" x14ac:dyDescent="0.15">
      <c r="A2045" s="59" t="s">
        <v>1930</v>
      </c>
      <c r="B2045" s="59" t="s">
        <v>1563</v>
      </c>
      <c r="C2045" s="59" t="s">
        <v>1564</v>
      </c>
      <c r="D2045" s="59" t="s">
        <v>1473</v>
      </c>
      <c r="E2045" s="59" t="s">
        <v>1474</v>
      </c>
      <c r="F2045" s="59" t="s">
        <v>1475</v>
      </c>
      <c r="G2045" s="59" t="s">
        <v>1406</v>
      </c>
      <c r="H2045" s="59" t="s">
        <v>1475</v>
      </c>
      <c r="I2045" s="59" t="s">
        <v>1406</v>
      </c>
      <c r="J2045" s="59" t="s">
        <v>1476</v>
      </c>
      <c r="K2045" s="59" t="s">
        <v>795</v>
      </c>
      <c r="L2045" s="59" t="s">
        <v>1565</v>
      </c>
      <c r="M2045" s="59" t="s">
        <v>1478</v>
      </c>
      <c r="N2045" s="59" t="s">
        <v>1479</v>
      </c>
      <c r="O2045" s="59" t="s">
        <v>1480</v>
      </c>
      <c r="P2045" s="59" t="s">
        <v>1481</v>
      </c>
      <c r="Q2045" s="59" t="s">
        <v>1482</v>
      </c>
      <c r="R2045" s="59" t="s">
        <v>1483</v>
      </c>
      <c r="S2045" s="59" t="s">
        <v>1812</v>
      </c>
      <c r="T2045" s="59" t="s">
        <v>1813</v>
      </c>
      <c r="U2045" s="59" t="s">
        <v>1486</v>
      </c>
      <c r="V2045" s="59" t="s">
        <v>1487</v>
      </c>
      <c r="W2045" s="59" t="s">
        <v>1488</v>
      </c>
      <c r="X2045" s="59" t="s">
        <v>1511</v>
      </c>
      <c r="Y2045" s="59" t="s">
        <v>1490</v>
      </c>
      <c r="Z2045" s="59">
        <v>21.88</v>
      </c>
      <c r="AA2045" s="59">
        <v>21.88</v>
      </c>
      <c r="AB2045" s="59">
        <v>0</v>
      </c>
      <c r="AC2045" s="59">
        <v>21.88</v>
      </c>
      <c r="AD2045" s="59">
        <v>0</v>
      </c>
      <c r="AE2045" s="59">
        <v>0</v>
      </c>
      <c r="AF2045" s="59" t="s">
        <v>1491</v>
      </c>
      <c r="AG2045" s="59" t="s">
        <v>1476</v>
      </c>
      <c r="AH2045" s="59" t="s">
        <v>795</v>
      </c>
      <c r="AI2045" s="59" t="s">
        <v>1492</v>
      </c>
      <c r="AJ2045" s="59" t="s">
        <v>1486</v>
      </c>
      <c r="AK2045" s="59" t="s">
        <v>278</v>
      </c>
      <c r="AL2045" s="59" t="s">
        <v>1493</v>
      </c>
      <c r="AM2045" s="59" t="s">
        <v>1494</v>
      </c>
      <c r="AN2045" s="59" t="s">
        <v>1385</v>
      </c>
      <c r="AO2045" s="59" t="s">
        <v>107</v>
      </c>
    </row>
    <row r="2046" spans="1:41" x14ac:dyDescent="0.15">
      <c r="A2046" s="59" t="s">
        <v>1930</v>
      </c>
      <c r="B2046" s="59" t="s">
        <v>1568</v>
      </c>
      <c r="C2046" s="59" t="s">
        <v>1569</v>
      </c>
      <c r="D2046" s="59" t="s">
        <v>1473</v>
      </c>
      <c r="E2046" s="59" t="s">
        <v>1474</v>
      </c>
      <c r="F2046" s="59" t="s">
        <v>1475</v>
      </c>
      <c r="G2046" s="59" t="s">
        <v>1406</v>
      </c>
      <c r="H2046" s="59" t="s">
        <v>1475</v>
      </c>
      <c r="I2046" s="59" t="s">
        <v>1406</v>
      </c>
      <c r="J2046" s="59" t="s">
        <v>1476</v>
      </c>
      <c r="K2046" s="59" t="s">
        <v>795</v>
      </c>
      <c r="L2046" s="59" t="s">
        <v>1570</v>
      </c>
      <c r="M2046" s="59" t="s">
        <v>1478</v>
      </c>
      <c r="N2046" s="59" t="s">
        <v>1479</v>
      </c>
      <c r="O2046" s="59" t="s">
        <v>1480</v>
      </c>
      <c r="P2046" s="59" t="s">
        <v>1481</v>
      </c>
      <c r="Q2046" s="59" t="s">
        <v>1482</v>
      </c>
      <c r="R2046" s="59" t="s">
        <v>1483</v>
      </c>
      <c r="S2046" s="59" t="s">
        <v>1571</v>
      </c>
      <c r="T2046" s="59" t="s">
        <v>1572</v>
      </c>
      <c r="U2046" s="59" t="s">
        <v>1486</v>
      </c>
      <c r="V2046" s="59" t="s">
        <v>1487</v>
      </c>
      <c r="W2046" s="59" t="s">
        <v>1500</v>
      </c>
      <c r="X2046" s="59" t="s">
        <v>1501</v>
      </c>
      <c r="Y2046" s="59" t="s">
        <v>1490</v>
      </c>
      <c r="Z2046" s="59">
        <v>1538.87</v>
      </c>
      <c r="AA2046" s="59">
        <v>1458.87</v>
      </c>
      <c r="AB2046" s="59">
        <v>80</v>
      </c>
      <c r="AC2046" s="59">
        <v>1458.87</v>
      </c>
      <c r="AD2046" s="59">
        <v>0</v>
      </c>
      <c r="AE2046" s="59">
        <v>0</v>
      </c>
      <c r="AF2046" s="59" t="s">
        <v>1491</v>
      </c>
      <c r="AG2046" s="59" t="s">
        <v>1476</v>
      </c>
      <c r="AH2046" s="59" t="s">
        <v>795</v>
      </c>
      <c r="AI2046" s="59" t="s">
        <v>1492</v>
      </c>
      <c r="AJ2046" s="59" t="s">
        <v>1486</v>
      </c>
      <c r="AK2046" s="59" t="s">
        <v>278</v>
      </c>
      <c r="AL2046" s="59" t="s">
        <v>1493</v>
      </c>
      <c r="AM2046" s="59" t="s">
        <v>1494</v>
      </c>
      <c r="AN2046" s="59" t="s">
        <v>1385</v>
      </c>
      <c r="AO2046" s="59" t="s">
        <v>107</v>
      </c>
    </row>
    <row r="2047" spans="1:41" x14ac:dyDescent="0.15">
      <c r="A2047" s="59" t="s">
        <v>1930</v>
      </c>
      <c r="B2047" s="59" t="s">
        <v>1573</v>
      </c>
      <c r="C2047" s="59" t="s">
        <v>1574</v>
      </c>
      <c r="D2047" s="59" t="s">
        <v>1473</v>
      </c>
      <c r="E2047" s="59" t="s">
        <v>1474</v>
      </c>
      <c r="F2047" s="59" t="s">
        <v>1475</v>
      </c>
      <c r="G2047" s="59" t="s">
        <v>1406</v>
      </c>
      <c r="H2047" s="59" t="s">
        <v>1475</v>
      </c>
      <c r="I2047" s="59" t="s">
        <v>1406</v>
      </c>
      <c r="J2047" s="59" t="s">
        <v>1476</v>
      </c>
      <c r="K2047" s="59" t="s">
        <v>795</v>
      </c>
      <c r="L2047" s="59" t="s">
        <v>1570</v>
      </c>
      <c r="M2047" s="59" t="s">
        <v>1478</v>
      </c>
      <c r="N2047" s="59" t="s">
        <v>1479</v>
      </c>
      <c r="O2047" s="59" t="s">
        <v>1480</v>
      </c>
      <c r="P2047" s="59" t="s">
        <v>1481</v>
      </c>
      <c r="Q2047" s="59" t="s">
        <v>1482</v>
      </c>
      <c r="R2047" s="59" t="s">
        <v>1483</v>
      </c>
      <c r="S2047" s="59" t="s">
        <v>1575</v>
      </c>
      <c r="T2047" s="59" t="s">
        <v>1576</v>
      </c>
      <c r="U2047" s="59" t="s">
        <v>1486</v>
      </c>
      <c r="V2047" s="59" t="s">
        <v>1487</v>
      </c>
      <c r="W2047" s="59" t="s">
        <v>1500</v>
      </c>
      <c r="X2047" s="59" t="s">
        <v>1501</v>
      </c>
      <c r="Y2047" s="59" t="s">
        <v>1490</v>
      </c>
      <c r="Z2047" s="59">
        <v>457.79</v>
      </c>
      <c r="AA2047" s="59">
        <v>312.93</v>
      </c>
      <c r="AB2047" s="59">
        <v>144.86000000000001</v>
      </c>
      <c r="AC2047" s="59">
        <v>312.93</v>
      </c>
      <c r="AD2047" s="59">
        <v>0</v>
      </c>
      <c r="AE2047" s="59">
        <v>0</v>
      </c>
      <c r="AF2047" s="59" t="s">
        <v>1491</v>
      </c>
      <c r="AG2047" s="59" t="s">
        <v>1476</v>
      </c>
      <c r="AH2047" s="59" t="s">
        <v>795</v>
      </c>
      <c r="AI2047" s="59" t="s">
        <v>1492</v>
      </c>
      <c r="AJ2047" s="59" t="s">
        <v>1486</v>
      </c>
      <c r="AK2047" s="59" t="s">
        <v>278</v>
      </c>
      <c r="AL2047" s="59" t="s">
        <v>1493</v>
      </c>
      <c r="AM2047" s="59" t="s">
        <v>1494</v>
      </c>
      <c r="AN2047" s="59" t="s">
        <v>1385</v>
      </c>
      <c r="AO2047" s="59" t="s">
        <v>107</v>
      </c>
    </row>
    <row r="2048" spans="1:41" x14ac:dyDescent="0.15">
      <c r="A2048" s="59" t="s">
        <v>1930</v>
      </c>
      <c r="B2048" s="59" t="s">
        <v>1577</v>
      </c>
      <c r="C2048" s="59" t="s">
        <v>1578</v>
      </c>
      <c r="D2048" s="59" t="s">
        <v>1473</v>
      </c>
      <c r="E2048" s="59" t="s">
        <v>1474</v>
      </c>
      <c r="F2048" s="59" t="s">
        <v>1475</v>
      </c>
      <c r="G2048" s="59" t="s">
        <v>1406</v>
      </c>
      <c r="H2048" s="59" t="s">
        <v>1475</v>
      </c>
      <c r="I2048" s="59" t="s">
        <v>1406</v>
      </c>
      <c r="J2048" s="59" t="s">
        <v>1476</v>
      </c>
      <c r="K2048" s="59" t="s">
        <v>795</v>
      </c>
      <c r="L2048" s="59" t="s">
        <v>1579</v>
      </c>
      <c r="M2048" s="59" t="s">
        <v>1478</v>
      </c>
      <c r="N2048" s="59" t="s">
        <v>1479</v>
      </c>
      <c r="O2048" s="59" t="s">
        <v>1480</v>
      </c>
      <c r="P2048" s="59" t="s">
        <v>1481</v>
      </c>
      <c r="Q2048" s="59" t="s">
        <v>1482</v>
      </c>
      <c r="R2048" s="59" t="s">
        <v>1483</v>
      </c>
      <c r="S2048" s="59" t="s">
        <v>1580</v>
      </c>
      <c r="T2048" s="59" t="s">
        <v>1581</v>
      </c>
      <c r="U2048" s="59" t="s">
        <v>1486</v>
      </c>
      <c r="V2048" s="59" t="s">
        <v>1487</v>
      </c>
      <c r="W2048" s="59" t="s">
        <v>1500</v>
      </c>
      <c r="X2048" s="59" t="s">
        <v>1501</v>
      </c>
      <c r="Y2048" s="59" t="s">
        <v>1490</v>
      </c>
      <c r="Z2048" s="59">
        <v>2892.74</v>
      </c>
      <c r="AA2048" s="59">
        <v>2163.8200000000002</v>
      </c>
      <c r="AB2048" s="59">
        <v>728.92</v>
      </c>
      <c r="AC2048" s="59">
        <v>2163.8200000000002</v>
      </c>
      <c r="AD2048" s="59">
        <v>0</v>
      </c>
      <c r="AE2048" s="59">
        <v>0</v>
      </c>
      <c r="AF2048" s="59" t="s">
        <v>1491</v>
      </c>
      <c r="AG2048" s="59" t="s">
        <v>1476</v>
      </c>
      <c r="AH2048" s="59" t="s">
        <v>795</v>
      </c>
      <c r="AI2048" s="59" t="s">
        <v>1492</v>
      </c>
      <c r="AJ2048" s="59" t="s">
        <v>1486</v>
      </c>
      <c r="AK2048" s="59" t="s">
        <v>278</v>
      </c>
      <c r="AL2048" s="59" t="s">
        <v>1493</v>
      </c>
      <c r="AM2048" s="59" t="s">
        <v>1494</v>
      </c>
      <c r="AN2048" s="59" t="s">
        <v>1385</v>
      </c>
      <c r="AO2048" s="59" t="s">
        <v>107</v>
      </c>
    </row>
    <row r="2049" spans="1:41" x14ac:dyDescent="0.15">
      <c r="A2049" s="59" t="s">
        <v>1930</v>
      </c>
      <c r="B2049" s="59" t="s">
        <v>1912</v>
      </c>
      <c r="C2049" s="59" t="s">
        <v>1913</v>
      </c>
      <c r="D2049" s="59" t="s">
        <v>1473</v>
      </c>
      <c r="E2049" s="59" t="s">
        <v>1474</v>
      </c>
      <c r="F2049" s="59" t="s">
        <v>1475</v>
      </c>
      <c r="G2049" s="59" t="s">
        <v>1406</v>
      </c>
      <c r="H2049" s="59" t="s">
        <v>1475</v>
      </c>
      <c r="I2049" s="59" t="s">
        <v>1406</v>
      </c>
      <c r="J2049" s="59" t="s">
        <v>1476</v>
      </c>
      <c r="K2049" s="59" t="s">
        <v>795</v>
      </c>
      <c r="L2049" s="59" t="s">
        <v>1914</v>
      </c>
      <c r="M2049" s="59" t="s">
        <v>1478</v>
      </c>
      <c r="N2049" s="59" t="s">
        <v>1479</v>
      </c>
      <c r="O2049" s="59" t="s">
        <v>1480</v>
      </c>
      <c r="P2049" s="59" t="s">
        <v>1481</v>
      </c>
      <c r="Q2049" s="59" t="s">
        <v>1482</v>
      </c>
      <c r="R2049" s="59" t="s">
        <v>1483</v>
      </c>
      <c r="S2049" s="59" t="s">
        <v>1915</v>
      </c>
      <c r="T2049" s="59" t="s">
        <v>1916</v>
      </c>
      <c r="U2049" s="59" t="s">
        <v>1486</v>
      </c>
      <c r="V2049" s="59" t="s">
        <v>1487</v>
      </c>
      <c r="W2049" s="59" t="s">
        <v>1488</v>
      </c>
      <c r="X2049" s="59" t="s">
        <v>1489</v>
      </c>
      <c r="Y2049" s="59" t="s">
        <v>1490</v>
      </c>
      <c r="Z2049" s="59">
        <v>2967.56</v>
      </c>
      <c r="AA2049" s="59">
        <v>2967.56</v>
      </c>
      <c r="AB2049" s="59">
        <v>0</v>
      </c>
      <c r="AC2049" s="59">
        <v>2967.56</v>
      </c>
      <c r="AD2049" s="59">
        <v>0</v>
      </c>
      <c r="AE2049" s="59">
        <v>0</v>
      </c>
      <c r="AF2049" s="59" t="s">
        <v>1491</v>
      </c>
      <c r="AG2049" s="59" t="s">
        <v>1476</v>
      </c>
      <c r="AH2049" s="59" t="s">
        <v>795</v>
      </c>
      <c r="AI2049" s="59" t="s">
        <v>1492</v>
      </c>
      <c r="AJ2049" s="59" t="s">
        <v>1486</v>
      </c>
      <c r="AK2049" s="59" t="s">
        <v>278</v>
      </c>
      <c r="AL2049" s="59" t="s">
        <v>1493</v>
      </c>
      <c r="AM2049" s="59" t="s">
        <v>1494</v>
      </c>
      <c r="AN2049" s="59" t="s">
        <v>1385</v>
      </c>
      <c r="AO2049" s="59" t="s">
        <v>107</v>
      </c>
    </row>
    <row r="2050" spans="1:41" x14ac:dyDescent="0.15">
      <c r="A2050" s="59" t="s">
        <v>1930</v>
      </c>
      <c r="B2050" s="59" t="s">
        <v>1855</v>
      </c>
      <c r="C2050" s="59" t="s">
        <v>1856</v>
      </c>
      <c r="D2050" s="59" t="s">
        <v>1473</v>
      </c>
      <c r="E2050" s="59" t="s">
        <v>1474</v>
      </c>
      <c r="F2050" s="59" t="s">
        <v>1475</v>
      </c>
      <c r="G2050" s="59" t="s">
        <v>1406</v>
      </c>
      <c r="H2050" s="59" t="s">
        <v>1475</v>
      </c>
      <c r="I2050" s="59" t="s">
        <v>1406</v>
      </c>
      <c r="J2050" s="59" t="s">
        <v>1476</v>
      </c>
      <c r="K2050" s="59" t="s">
        <v>795</v>
      </c>
      <c r="L2050" s="59" t="s">
        <v>1857</v>
      </c>
      <c r="M2050" s="59" t="s">
        <v>1478</v>
      </c>
      <c r="N2050" s="59" t="s">
        <v>1479</v>
      </c>
      <c r="O2050" s="59" t="s">
        <v>1480</v>
      </c>
      <c r="P2050" s="59" t="s">
        <v>1481</v>
      </c>
      <c r="Q2050" s="59" t="s">
        <v>1482</v>
      </c>
      <c r="R2050" s="59" t="s">
        <v>1483</v>
      </c>
      <c r="S2050" s="59" t="s">
        <v>1858</v>
      </c>
      <c r="T2050" s="59" t="s">
        <v>1859</v>
      </c>
      <c r="U2050" s="59" t="s">
        <v>1486</v>
      </c>
      <c r="V2050" s="59" t="s">
        <v>1487</v>
      </c>
      <c r="W2050" s="59" t="s">
        <v>1500</v>
      </c>
      <c r="X2050" s="59" t="s">
        <v>1501</v>
      </c>
      <c r="Y2050" s="59" t="s">
        <v>1490</v>
      </c>
      <c r="Z2050" s="59">
        <v>758.14</v>
      </c>
      <c r="AA2050" s="59">
        <v>758.14</v>
      </c>
      <c r="AB2050" s="59">
        <v>0</v>
      </c>
      <c r="AC2050" s="59">
        <v>758.14</v>
      </c>
      <c r="AD2050" s="59">
        <v>0</v>
      </c>
      <c r="AE2050" s="59">
        <v>0</v>
      </c>
      <c r="AF2050" s="59" t="s">
        <v>1491</v>
      </c>
      <c r="AG2050" s="59" t="s">
        <v>1476</v>
      </c>
      <c r="AH2050" s="59" t="s">
        <v>795</v>
      </c>
      <c r="AI2050" s="59" t="s">
        <v>1492</v>
      </c>
      <c r="AJ2050" s="59" t="s">
        <v>1486</v>
      </c>
      <c r="AK2050" s="59" t="s">
        <v>278</v>
      </c>
      <c r="AL2050" s="59" t="s">
        <v>1493</v>
      </c>
      <c r="AM2050" s="59" t="s">
        <v>1494</v>
      </c>
      <c r="AN2050" s="59" t="s">
        <v>1385</v>
      </c>
      <c r="AO2050" s="59" t="s">
        <v>107</v>
      </c>
    </row>
    <row r="2051" spans="1:41" x14ac:dyDescent="0.15">
      <c r="A2051" s="59" t="s">
        <v>1930</v>
      </c>
      <c r="B2051" s="59" t="s">
        <v>1582</v>
      </c>
      <c r="C2051" s="59" t="s">
        <v>1583</v>
      </c>
      <c r="D2051" s="59" t="s">
        <v>1517</v>
      </c>
      <c r="E2051" s="59" t="s">
        <v>559</v>
      </c>
      <c r="F2051" s="59" t="s">
        <v>1475</v>
      </c>
      <c r="G2051" s="59" t="s">
        <v>1406</v>
      </c>
      <c r="H2051" s="59" t="s">
        <v>1475</v>
      </c>
      <c r="I2051" s="59" t="s">
        <v>1406</v>
      </c>
      <c r="J2051" s="59" t="s">
        <v>737</v>
      </c>
      <c r="K2051" s="59" t="s">
        <v>1518</v>
      </c>
      <c r="L2051" s="59" t="s">
        <v>1584</v>
      </c>
      <c r="M2051" s="59" t="s">
        <v>1478</v>
      </c>
      <c r="N2051" s="59" t="s">
        <v>1479</v>
      </c>
      <c r="O2051" s="59" t="s">
        <v>1480</v>
      </c>
      <c r="P2051" s="59" t="s">
        <v>1481</v>
      </c>
      <c r="Q2051" s="59" t="s">
        <v>1482</v>
      </c>
      <c r="R2051" s="59" t="s">
        <v>1483</v>
      </c>
      <c r="S2051" s="59" t="s">
        <v>1585</v>
      </c>
      <c r="T2051" s="59" t="s">
        <v>1586</v>
      </c>
      <c r="U2051" s="59" t="s">
        <v>1486</v>
      </c>
      <c r="V2051" s="59" t="s">
        <v>1487</v>
      </c>
      <c r="W2051" s="59" t="s">
        <v>1508</v>
      </c>
      <c r="X2051" s="59" t="s">
        <v>1487</v>
      </c>
      <c r="Y2051" s="59" t="s">
        <v>1490</v>
      </c>
      <c r="Z2051" s="59">
        <v>20</v>
      </c>
      <c r="AA2051" s="59">
        <v>20</v>
      </c>
      <c r="AB2051" s="59">
        <v>0</v>
      </c>
      <c r="AC2051" s="59">
        <v>20</v>
      </c>
      <c r="AD2051" s="59">
        <v>0</v>
      </c>
      <c r="AE2051" s="59">
        <v>0</v>
      </c>
      <c r="AF2051" s="59" t="s">
        <v>1491</v>
      </c>
      <c r="AG2051" s="59" t="s">
        <v>737</v>
      </c>
      <c r="AH2051" s="59" t="s">
        <v>1518</v>
      </c>
      <c r="AI2051" s="59" t="s">
        <v>1523</v>
      </c>
      <c r="AJ2051" s="59" t="s">
        <v>1486</v>
      </c>
      <c r="AK2051" s="59" t="s">
        <v>278</v>
      </c>
      <c r="AL2051" s="59" t="s">
        <v>1493</v>
      </c>
      <c r="AM2051" s="59" t="s">
        <v>1494</v>
      </c>
      <c r="AN2051" s="59" t="s">
        <v>1384</v>
      </c>
      <c r="AO2051" s="59" t="s">
        <v>107</v>
      </c>
    </row>
    <row r="2052" spans="1:41" x14ac:dyDescent="0.15">
      <c r="A2052" s="59" t="s">
        <v>1930</v>
      </c>
      <c r="B2052" s="59" t="s">
        <v>1582</v>
      </c>
      <c r="C2052" s="59" t="s">
        <v>1583</v>
      </c>
      <c r="D2052" s="59" t="s">
        <v>1517</v>
      </c>
      <c r="E2052" s="59" t="s">
        <v>559</v>
      </c>
      <c r="F2052" s="59" t="s">
        <v>1475</v>
      </c>
      <c r="G2052" s="59" t="s">
        <v>1406</v>
      </c>
      <c r="H2052" s="59" t="s">
        <v>1475</v>
      </c>
      <c r="I2052" s="59" t="s">
        <v>1406</v>
      </c>
      <c r="J2052" s="59" t="s">
        <v>737</v>
      </c>
      <c r="K2052" s="59" t="s">
        <v>1518</v>
      </c>
      <c r="L2052" s="59" t="s">
        <v>1584</v>
      </c>
      <c r="M2052" s="59" t="s">
        <v>1478</v>
      </c>
      <c r="N2052" s="59" t="s">
        <v>1479</v>
      </c>
      <c r="O2052" s="59" t="s">
        <v>1480</v>
      </c>
      <c r="P2052" s="59" t="s">
        <v>1481</v>
      </c>
      <c r="Q2052" s="59" t="s">
        <v>1482</v>
      </c>
      <c r="R2052" s="59" t="s">
        <v>1483</v>
      </c>
      <c r="S2052" s="59" t="s">
        <v>1585</v>
      </c>
      <c r="T2052" s="59" t="s">
        <v>1586</v>
      </c>
      <c r="U2052" s="59" t="s">
        <v>1486</v>
      </c>
      <c r="V2052" s="59" t="s">
        <v>1487</v>
      </c>
      <c r="W2052" s="59" t="s">
        <v>1509</v>
      </c>
      <c r="X2052" s="59" t="s">
        <v>1487</v>
      </c>
      <c r="Y2052" s="59" t="s">
        <v>1490</v>
      </c>
      <c r="Z2052" s="59">
        <v>1.98</v>
      </c>
      <c r="AA2052" s="59">
        <v>1.98</v>
      </c>
      <c r="AB2052" s="59">
        <v>0</v>
      </c>
      <c r="AC2052" s="59">
        <v>1.98</v>
      </c>
      <c r="AD2052" s="59">
        <v>0</v>
      </c>
      <c r="AE2052" s="59">
        <v>0</v>
      </c>
      <c r="AF2052" s="59" t="s">
        <v>1491</v>
      </c>
      <c r="AG2052" s="59" t="s">
        <v>737</v>
      </c>
      <c r="AH2052" s="59" t="s">
        <v>1518</v>
      </c>
      <c r="AI2052" s="59" t="s">
        <v>1523</v>
      </c>
      <c r="AJ2052" s="59" t="s">
        <v>1486</v>
      </c>
      <c r="AK2052" s="59" t="s">
        <v>278</v>
      </c>
      <c r="AL2052" s="59" t="s">
        <v>1493</v>
      </c>
      <c r="AM2052" s="59" t="s">
        <v>1494</v>
      </c>
      <c r="AN2052" s="59" t="s">
        <v>1384</v>
      </c>
      <c r="AO2052" s="59" t="s">
        <v>107</v>
      </c>
    </row>
    <row r="2053" spans="1:41" x14ac:dyDescent="0.15">
      <c r="A2053" s="59" t="s">
        <v>1930</v>
      </c>
      <c r="B2053" s="59" t="s">
        <v>1582</v>
      </c>
      <c r="C2053" s="59" t="s">
        <v>1583</v>
      </c>
      <c r="D2053" s="59" t="s">
        <v>1517</v>
      </c>
      <c r="E2053" s="59" t="s">
        <v>559</v>
      </c>
      <c r="F2053" s="59" t="s">
        <v>1475</v>
      </c>
      <c r="G2053" s="59" t="s">
        <v>1406</v>
      </c>
      <c r="H2053" s="59" t="s">
        <v>1475</v>
      </c>
      <c r="I2053" s="59" t="s">
        <v>1406</v>
      </c>
      <c r="J2053" s="59" t="s">
        <v>737</v>
      </c>
      <c r="K2053" s="59" t="s">
        <v>1518</v>
      </c>
      <c r="L2053" s="59" t="s">
        <v>1584</v>
      </c>
      <c r="M2053" s="59" t="s">
        <v>1478</v>
      </c>
      <c r="N2053" s="59" t="s">
        <v>1479</v>
      </c>
      <c r="O2053" s="59" t="s">
        <v>1480</v>
      </c>
      <c r="P2053" s="59" t="s">
        <v>1481</v>
      </c>
      <c r="Q2053" s="59" t="s">
        <v>1482</v>
      </c>
      <c r="R2053" s="59" t="s">
        <v>1483</v>
      </c>
      <c r="S2053" s="59" t="s">
        <v>1585</v>
      </c>
      <c r="T2053" s="59" t="s">
        <v>1586</v>
      </c>
      <c r="U2053" s="59" t="s">
        <v>1486</v>
      </c>
      <c r="V2053" s="59" t="s">
        <v>1487</v>
      </c>
      <c r="W2053" s="59" t="s">
        <v>1513</v>
      </c>
      <c r="X2053" s="59" t="s">
        <v>1487</v>
      </c>
      <c r="Y2053" s="59" t="s">
        <v>1490</v>
      </c>
      <c r="Z2053" s="59">
        <v>3.38</v>
      </c>
      <c r="AA2053" s="59">
        <v>3.38</v>
      </c>
      <c r="AB2053" s="59">
        <v>0</v>
      </c>
      <c r="AC2053" s="59">
        <v>3.38</v>
      </c>
      <c r="AD2053" s="59">
        <v>0</v>
      </c>
      <c r="AE2053" s="59">
        <v>0</v>
      </c>
      <c r="AF2053" s="59" t="s">
        <v>1491</v>
      </c>
      <c r="AG2053" s="59" t="s">
        <v>737</v>
      </c>
      <c r="AH2053" s="59" t="s">
        <v>1518</v>
      </c>
      <c r="AI2053" s="59" t="s">
        <v>1523</v>
      </c>
      <c r="AJ2053" s="59" t="s">
        <v>1486</v>
      </c>
      <c r="AK2053" s="59" t="s">
        <v>278</v>
      </c>
      <c r="AL2053" s="59" t="s">
        <v>1493</v>
      </c>
      <c r="AM2053" s="59" t="s">
        <v>1494</v>
      </c>
      <c r="AN2053" s="59" t="s">
        <v>1384</v>
      </c>
      <c r="AO2053" s="59" t="s">
        <v>107</v>
      </c>
    </row>
    <row r="2054" spans="1:41" x14ac:dyDescent="0.15">
      <c r="A2054" s="59" t="s">
        <v>1930</v>
      </c>
      <c r="B2054" s="59" t="s">
        <v>1582</v>
      </c>
      <c r="C2054" s="59" t="s">
        <v>1583</v>
      </c>
      <c r="D2054" s="59" t="s">
        <v>1517</v>
      </c>
      <c r="E2054" s="59" t="s">
        <v>559</v>
      </c>
      <c r="F2054" s="59" t="s">
        <v>1475</v>
      </c>
      <c r="G2054" s="59" t="s">
        <v>1406</v>
      </c>
      <c r="H2054" s="59" t="s">
        <v>1475</v>
      </c>
      <c r="I2054" s="59" t="s">
        <v>1406</v>
      </c>
      <c r="J2054" s="59" t="s">
        <v>737</v>
      </c>
      <c r="K2054" s="59" t="s">
        <v>1518</v>
      </c>
      <c r="L2054" s="59" t="s">
        <v>1584</v>
      </c>
      <c r="M2054" s="59" t="s">
        <v>1478</v>
      </c>
      <c r="N2054" s="59" t="s">
        <v>1479</v>
      </c>
      <c r="O2054" s="59" t="s">
        <v>1480</v>
      </c>
      <c r="P2054" s="59" t="s">
        <v>1481</v>
      </c>
      <c r="Q2054" s="59" t="s">
        <v>1482</v>
      </c>
      <c r="R2054" s="59" t="s">
        <v>1483</v>
      </c>
      <c r="S2054" s="59" t="s">
        <v>1585</v>
      </c>
      <c r="T2054" s="59" t="s">
        <v>1586</v>
      </c>
      <c r="U2054" s="59" t="s">
        <v>1486</v>
      </c>
      <c r="V2054" s="59" t="s">
        <v>1487</v>
      </c>
      <c r="W2054" s="59" t="s">
        <v>1514</v>
      </c>
      <c r="X2054" s="59" t="s">
        <v>1487</v>
      </c>
      <c r="Y2054" s="59" t="s">
        <v>1490</v>
      </c>
      <c r="Z2054" s="59">
        <v>0.24</v>
      </c>
      <c r="AA2054" s="59">
        <v>0.24</v>
      </c>
      <c r="AB2054" s="59">
        <v>0</v>
      </c>
      <c r="AC2054" s="59">
        <v>0.24</v>
      </c>
      <c r="AD2054" s="59">
        <v>0</v>
      </c>
      <c r="AE2054" s="59">
        <v>0</v>
      </c>
      <c r="AF2054" s="59" t="s">
        <v>1491</v>
      </c>
      <c r="AG2054" s="59" t="s">
        <v>737</v>
      </c>
      <c r="AH2054" s="59" t="s">
        <v>1518</v>
      </c>
      <c r="AI2054" s="59" t="s">
        <v>1523</v>
      </c>
      <c r="AJ2054" s="59" t="s">
        <v>1486</v>
      </c>
      <c r="AK2054" s="59" t="s">
        <v>278</v>
      </c>
      <c r="AL2054" s="59" t="s">
        <v>1493</v>
      </c>
      <c r="AM2054" s="59" t="s">
        <v>1494</v>
      </c>
      <c r="AN2054" s="59" t="s">
        <v>1384</v>
      </c>
      <c r="AO2054" s="59" t="s">
        <v>107</v>
      </c>
    </row>
    <row r="2055" spans="1:41" x14ac:dyDescent="0.15">
      <c r="A2055" s="59" t="s">
        <v>1930</v>
      </c>
      <c r="B2055" s="59" t="s">
        <v>1582</v>
      </c>
      <c r="C2055" s="59" t="s">
        <v>1583</v>
      </c>
      <c r="D2055" s="59" t="s">
        <v>1517</v>
      </c>
      <c r="E2055" s="59" t="s">
        <v>559</v>
      </c>
      <c r="F2055" s="59" t="s">
        <v>1475</v>
      </c>
      <c r="G2055" s="59" t="s">
        <v>1406</v>
      </c>
      <c r="H2055" s="59" t="s">
        <v>1475</v>
      </c>
      <c r="I2055" s="59" t="s">
        <v>1406</v>
      </c>
      <c r="J2055" s="59" t="s">
        <v>737</v>
      </c>
      <c r="K2055" s="59" t="s">
        <v>1518</v>
      </c>
      <c r="L2055" s="59" t="s">
        <v>1584</v>
      </c>
      <c r="M2055" s="59" t="s">
        <v>1478</v>
      </c>
      <c r="N2055" s="59" t="s">
        <v>1479</v>
      </c>
      <c r="O2055" s="59" t="s">
        <v>1480</v>
      </c>
      <c r="P2055" s="59" t="s">
        <v>1481</v>
      </c>
      <c r="Q2055" s="59" t="s">
        <v>1482</v>
      </c>
      <c r="R2055" s="59" t="s">
        <v>1483</v>
      </c>
      <c r="S2055" s="59" t="s">
        <v>1585</v>
      </c>
      <c r="T2055" s="59" t="s">
        <v>1586</v>
      </c>
      <c r="U2055" s="59" t="s">
        <v>1486</v>
      </c>
      <c r="V2055" s="59" t="s">
        <v>1487</v>
      </c>
      <c r="W2055" s="59" t="s">
        <v>1522</v>
      </c>
      <c r="X2055" s="59" t="s">
        <v>1487</v>
      </c>
      <c r="Y2055" s="59" t="s">
        <v>1490</v>
      </c>
      <c r="Z2055" s="59">
        <v>1788.58</v>
      </c>
      <c r="AA2055" s="59">
        <v>1788.58</v>
      </c>
      <c r="AB2055" s="59">
        <v>0</v>
      </c>
      <c r="AC2055" s="59">
        <v>1788.58</v>
      </c>
      <c r="AD2055" s="59">
        <v>0</v>
      </c>
      <c r="AE2055" s="59">
        <v>0</v>
      </c>
      <c r="AF2055" s="59" t="s">
        <v>1491</v>
      </c>
      <c r="AG2055" s="59" t="s">
        <v>737</v>
      </c>
      <c r="AH2055" s="59" t="s">
        <v>1518</v>
      </c>
      <c r="AI2055" s="59" t="s">
        <v>1523</v>
      </c>
      <c r="AJ2055" s="59" t="s">
        <v>1486</v>
      </c>
      <c r="AK2055" s="59" t="s">
        <v>278</v>
      </c>
      <c r="AL2055" s="59" t="s">
        <v>1493</v>
      </c>
      <c r="AM2055" s="59" t="s">
        <v>1494</v>
      </c>
      <c r="AN2055" s="59" t="s">
        <v>1384</v>
      </c>
      <c r="AO2055" s="59" t="s">
        <v>107</v>
      </c>
    </row>
    <row r="2056" spans="1:41" x14ac:dyDescent="0.15">
      <c r="A2056" s="59" t="s">
        <v>1930</v>
      </c>
      <c r="B2056" s="59" t="s">
        <v>1587</v>
      </c>
      <c r="C2056" s="59" t="s">
        <v>1588</v>
      </c>
      <c r="D2056" s="59" t="s">
        <v>1517</v>
      </c>
      <c r="E2056" s="59" t="s">
        <v>559</v>
      </c>
      <c r="F2056" s="59" t="s">
        <v>1475</v>
      </c>
      <c r="G2056" s="59" t="s">
        <v>1406</v>
      </c>
      <c r="H2056" s="59" t="s">
        <v>1475</v>
      </c>
      <c r="I2056" s="59" t="s">
        <v>1406</v>
      </c>
      <c r="J2056" s="59" t="s">
        <v>737</v>
      </c>
      <c r="K2056" s="59" t="s">
        <v>1518</v>
      </c>
      <c r="L2056" s="59" t="s">
        <v>1589</v>
      </c>
      <c r="M2056" s="59" t="s">
        <v>1478</v>
      </c>
      <c r="N2056" s="59" t="s">
        <v>1479</v>
      </c>
      <c r="O2056" s="59" t="s">
        <v>1480</v>
      </c>
      <c r="P2056" s="59" t="s">
        <v>1481</v>
      </c>
      <c r="Q2056" s="59" t="s">
        <v>1482</v>
      </c>
      <c r="R2056" s="59" t="s">
        <v>1483</v>
      </c>
      <c r="S2056" s="59" t="s">
        <v>1590</v>
      </c>
      <c r="T2056" s="59" t="s">
        <v>1591</v>
      </c>
      <c r="U2056" s="59" t="s">
        <v>1486</v>
      </c>
      <c r="V2056" s="59" t="s">
        <v>1487</v>
      </c>
      <c r="W2056" s="59" t="s">
        <v>1508</v>
      </c>
      <c r="X2056" s="59" t="s">
        <v>1487</v>
      </c>
      <c r="Y2056" s="59" t="s">
        <v>1490</v>
      </c>
      <c r="Z2056" s="59">
        <v>51.47</v>
      </c>
      <c r="AA2056" s="59">
        <v>51.47</v>
      </c>
      <c r="AB2056" s="59">
        <v>0</v>
      </c>
      <c r="AC2056" s="59">
        <v>51.47</v>
      </c>
      <c r="AD2056" s="59">
        <v>0</v>
      </c>
      <c r="AE2056" s="59">
        <v>0</v>
      </c>
      <c r="AF2056" s="59" t="s">
        <v>1491</v>
      </c>
      <c r="AG2056" s="59" t="s">
        <v>737</v>
      </c>
      <c r="AH2056" s="59" t="s">
        <v>1518</v>
      </c>
      <c r="AI2056" s="59" t="s">
        <v>1523</v>
      </c>
      <c r="AJ2056" s="59" t="s">
        <v>1486</v>
      </c>
      <c r="AK2056" s="59" t="s">
        <v>278</v>
      </c>
      <c r="AL2056" s="59" t="s">
        <v>1493</v>
      </c>
      <c r="AM2056" s="59" t="s">
        <v>1494</v>
      </c>
      <c r="AN2056" s="59" t="s">
        <v>1384</v>
      </c>
      <c r="AO2056" s="59" t="s">
        <v>107</v>
      </c>
    </row>
    <row r="2057" spans="1:41" x14ac:dyDescent="0.15">
      <c r="A2057" s="59" t="s">
        <v>1930</v>
      </c>
      <c r="B2057" s="59" t="s">
        <v>1587</v>
      </c>
      <c r="C2057" s="59" t="s">
        <v>1588</v>
      </c>
      <c r="D2057" s="59" t="s">
        <v>1517</v>
      </c>
      <c r="E2057" s="59" t="s">
        <v>559</v>
      </c>
      <c r="F2057" s="59" t="s">
        <v>1475</v>
      </c>
      <c r="G2057" s="59" t="s">
        <v>1406</v>
      </c>
      <c r="H2057" s="59" t="s">
        <v>1475</v>
      </c>
      <c r="I2057" s="59" t="s">
        <v>1406</v>
      </c>
      <c r="J2057" s="59" t="s">
        <v>737</v>
      </c>
      <c r="K2057" s="59" t="s">
        <v>1518</v>
      </c>
      <c r="L2057" s="59" t="s">
        <v>1589</v>
      </c>
      <c r="M2057" s="59" t="s">
        <v>1478</v>
      </c>
      <c r="N2057" s="59" t="s">
        <v>1479</v>
      </c>
      <c r="O2057" s="59" t="s">
        <v>1480</v>
      </c>
      <c r="P2057" s="59" t="s">
        <v>1481</v>
      </c>
      <c r="Q2057" s="59" t="s">
        <v>1482</v>
      </c>
      <c r="R2057" s="59" t="s">
        <v>1483</v>
      </c>
      <c r="S2057" s="59" t="s">
        <v>1590</v>
      </c>
      <c r="T2057" s="59" t="s">
        <v>1591</v>
      </c>
      <c r="U2057" s="59" t="s">
        <v>1486</v>
      </c>
      <c r="V2057" s="59" t="s">
        <v>1487</v>
      </c>
      <c r="W2057" s="59" t="s">
        <v>1509</v>
      </c>
      <c r="X2057" s="59" t="s">
        <v>1487</v>
      </c>
      <c r="Y2057" s="59" t="s">
        <v>1490</v>
      </c>
      <c r="Z2057" s="59">
        <v>27.21</v>
      </c>
      <c r="AA2057" s="59">
        <v>27.21</v>
      </c>
      <c r="AB2057" s="59">
        <v>0</v>
      </c>
      <c r="AC2057" s="59">
        <v>27.21</v>
      </c>
      <c r="AD2057" s="59">
        <v>0</v>
      </c>
      <c r="AE2057" s="59">
        <v>0</v>
      </c>
      <c r="AF2057" s="59" t="s">
        <v>1491</v>
      </c>
      <c r="AG2057" s="59" t="s">
        <v>737</v>
      </c>
      <c r="AH2057" s="59" t="s">
        <v>1518</v>
      </c>
      <c r="AI2057" s="59" t="s">
        <v>1523</v>
      </c>
      <c r="AJ2057" s="59" t="s">
        <v>1486</v>
      </c>
      <c r="AK2057" s="59" t="s">
        <v>278</v>
      </c>
      <c r="AL2057" s="59" t="s">
        <v>1493</v>
      </c>
      <c r="AM2057" s="59" t="s">
        <v>1494</v>
      </c>
      <c r="AN2057" s="59" t="s">
        <v>1384</v>
      </c>
      <c r="AO2057" s="59" t="s">
        <v>107</v>
      </c>
    </row>
    <row r="2058" spans="1:41" x14ac:dyDescent="0.15">
      <c r="A2058" s="59" t="s">
        <v>1930</v>
      </c>
      <c r="B2058" s="59" t="s">
        <v>1587</v>
      </c>
      <c r="C2058" s="59" t="s">
        <v>1588</v>
      </c>
      <c r="D2058" s="59" t="s">
        <v>1517</v>
      </c>
      <c r="E2058" s="59" t="s">
        <v>559</v>
      </c>
      <c r="F2058" s="59" t="s">
        <v>1475</v>
      </c>
      <c r="G2058" s="59" t="s">
        <v>1406</v>
      </c>
      <c r="H2058" s="59" t="s">
        <v>1475</v>
      </c>
      <c r="I2058" s="59" t="s">
        <v>1406</v>
      </c>
      <c r="J2058" s="59" t="s">
        <v>737</v>
      </c>
      <c r="K2058" s="59" t="s">
        <v>1518</v>
      </c>
      <c r="L2058" s="59" t="s">
        <v>1589</v>
      </c>
      <c r="M2058" s="59" t="s">
        <v>1478</v>
      </c>
      <c r="N2058" s="59" t="s">
        <v>1479</v>
      </c>
      <c r="O2058" s="59" t="s">
        <v>1480</v>
      </c>
      <c r="P2058" s="59" t="s">
        <v>1481</v>
      </c>
      <c r="Q2058" s="59" t="s">
        <v>1482</v>
      </c>
      <c r="R2058" s="59" t="s">
        <v>1483</v>
      </c>
      <c r="S2058" s="59" t="s">
        <v>1590</v>
      </c>
      <c r="T2058" s="59" t="s">
        <v>1591</v>
      </c>
      <c r="U2058" s="59" t="s">
        <v>1486</v>
      </c>
      <c r="V2058" s="59" t="s">
        <v>1487</v>
      </c>
      <c r="W2058" s="59" t="s">
        <v>1488</v>
      </c>
      <c r="X2058" s="59" t="s">
        <v>1510</v>
      </c>
      <c r="Y2058" s="59" t="s">
        <v>1490</v>
      </c>
      <c r="Z2058" s="59">
        <v>0.06</v>
      </c>
      <c r="AA2058" s="59">
        <v>0.06</v>
      </c>
      <c r="AB2058" s="59">
        <v>0</v>
      </c>
      <c r="AC2058" s="59">
        <v>0.06</v>
      </c>
      <c r="AD2058" s="59">
        <v>0</v>
      </c>
      <c r="AE2058" s="59">
        <v>0</v>
      </c>
      <c r="AF2058" s="59" t="s">
        <v>1491</v>
      </c>
      <c r="AG2058" s="59" t="s">
        <v>737</v>
      </c>
      <c r="AH2058" s="59" t="s">
        <v>1518</v>
      </c>
      <c r="AI2058" s="59" t="s">
        <v>1523</v>
      </c>
      <c r="AJ2058" s="59" t="s">
        <v>1486</v>
      </c>
      <c r="AK2058" s="59" t="s">
        <v>278</v>
      </c>
      <c r="AL2058" s="59" t="s">
        <v>1493</v>
      </c>
      <c r="AM2058" s="59" t="s">
        <v>1494</v>
      </c>
      <c r="AN2058" s="59" t="s">
        <v>1384</v>
      </c>
      <c r="AO2058" s="59" t="s">
        <v>107</v>
      </c>
    </row>
    <row r="2059" spans="1:41" x14ac:dyDescent="0.15">
      <c r="A2059" s="59" t="s">
        <v>1930</v>
      </c>
      <c r="B2059" s="59" t="s">
        <v>1587</v>
      </c>
      <c r="C2059" s="59" t="s">
        <v>1588</v>
      </c>
      <c r="D2059" s="59" t="s">
        <v>1517</v>
      </c>
      <c r="E2059" s="59" t="s">
        <v>559</v>
      </c>
      <c r="F2059" s="59" t="s">
        <v>1475</v>
      </c>
      <c r="G2059" s="59" t="s">
        <v>1406</v>
      </c>
      <c r="H2059" s="59" t="s">
        <v>1475</v>
      </c>
      <c r="I2059" s="59" t="s">
        <v>1406</v>
      </c>
      <c r="J2059" s="59" t="s">
        <v>737</v>
      </c>
      <c r="K2059" s="59" t="s">
        <v>1518</v>
      </c>
      <c r="L2059" s="59" t="s">
        <v>1589</v>
      </c>
      <c r="M2059" s="59" t="s">
        <v>1478</v>
      </c>
      <c r="N2059" s="59" t="s">
        <v>1479</v>
      </c>
      <c r="O2059" s="59" t="s">
        <v>1480</v>
      </c>
      <c r="P2059" s="59" t="s">
        <v>1481</v>
      </c>
      <c r="Q2059" s="59" t="s">
        <v>1482</v>
      </c>
      <c r="R2059" s="59" t="s">
        <v>1483</v>
      </c>
      <c r="S2059" s="59" t="s">
        <v>1590</v>
      </c>
      <c r="T2059" s="59" t="s">
        <v>1591</v>
      </c>
      <c r="U2059" s="59" t="s">
        <v>1486</v>
      </c>
      <c r="V2059" s="59" t="s">
        <v>1487</v>
      </c>
      <c r="W2059" s="59" t="s">
        <v>1513</v>
      </c>
      <c r="X2059" s="59" t="s">
        <v>1487</v>
      </c>
      <c r="Y2059" s="59" t="s">
        <v>1490</v>
      </c>
      <c r="Z2059" s="59">
        <v>109.29</v>
      </c>
      <c r="AA2059" s="59">
        <v>109.29</v>
      </c>
      <c r="AB2059" s="59">
        <v>0</v>
      </c>
      <c r="AC2059" s="59">
        <v>109.29</v>
      </c>
      <c r="AD2059" s="59">
        <v>0</v>
      </c>
      <c r="AE2059" s="59">
        <v>0</v>
      </c>
      <c r="AF2059" s="59" t="s">
        <v>1491</v>
      </c>
      <c r="AG2059" s="59" t="s">
        <v>737</v>
      </c>
      <c r="AH2059" s="59" t="s">
        <v>1518</v>
      </c>
      <c r="AI2059" s="59" t="s">
        <v>1523</v>
      </c>
      <c r="AJ2059" s="59" t="s">
        <v>1486</v>
      </c>
      <c r="AK2059" s="59" t="s">
        <v>278</v>
      </c>
      <c r="AL2059" s="59" t="s">
        <v>1493</v>
      </c>
      <c r="AM2059" s="59" t="s">
        <v>1494</v>
      </c>
      <c r="AN2059" s="59" t="s">
        <v>1384</v>
      </c>
      <c r="AO2059" s="59" t="s">
        <v>107</v>
      </c>
    </row>
    <row r="2060" spans="1:41" x14ac:dyDescent="0.15">
      <c r="A2060" s="59" t="s">
        <v>1930</v>
      </c>
      <c r="B2060" s="59" t="s">
        <v>1587</v>
      </c>
      <c r="C2060" s="59" t="s">
        <v>1588</v>
      </c>
      <c r="D2060" s="59" t="s">
        <v>1517</v>
      </c>
      <c r="E2060" s="59" t="s">
        <v>559</v>
      </c>
      <c r="F2060" s="59" t="s">
        <v>1475</v>
      </c>
      <c r="G2060" s="59" t="s">
        <v>1406</v>
      </c>
      <c r="H2060" s="59" t="s">
        <v>1475</v>
      </c>
      <c r="I2060" s="59" t="s">
        <v>1406</v>
      </c>
      <c r="J2060" s="59" t="s">
        <v>737</v>
      </c>
      <c r="K2060" s="59" t="s">
        <v>1518</v>
      </c>
      <c r="L2060" s="59" t="s">
        <v>1589</v>
      </c>
      <c r="M2060" s="59" t="s">
        <v>1478</v>
      </c>
      <c r="N2060" s="59" t="s">
        <v>1479</v>
      </c>
      <c r="O2060" s="59" t="s">
        <v>1480</v>
      </c>
      <c r="P2060" s="59" t="s">
        <v>1481</v>
      </c>
      <c r="Q2060" s="59" t="s">
        <v>1482</v>
      </c>
      <c r="R2060" s="59" t="s">
        <v>1483</v>
      </c>
      <c r="S2060" s="59" t="s">
        <v>1590</v>
      </c>
      <c r="T2060" s="59" t="s">
        <v>1591</v>
      </c>
      <c r="U2060" s="59" t="s">
        <v>1486</v>
      </c>
      <c r="V2060" s="59" t="s">
        <v>1487</v>
      </c>
      <c r="W2060" s="59" t="s">
        <v>1514</v>
      </c>
      <c r="X2060" s="59" t="s">
        <v>1487</v>
      </c>
      <c r="Y2060" s="59" t="s">
        <v>1490</v>
      </c>
      <c r="Z2060" s="59">
        <v>2.1800000000000002</v>
      </c>
      <c r="AA2060" s="59">
        <v>2.1800000000000002</v>
      </c>
      <c r="AB2060" s="59">
        <v>0</v>
      </c>
      <c r="AC2060" s="59">
        <v>2.1800000000000002</v>
      </c>
      <c r="AD2060" s="59">
        <v>0</v>
      </c>
      <c r="AE2060" s="59">
        <v>0</v>
      </c>
      <c r="AF2060" s="59" t="s">
        <v>1491</v>
      </c>
      <c r="AG2060" s="59" t="s">
        <v>737</v>
      </c>
      <c r="AH2060" s="59" t="s">
        <v>1518</v>
      </c>
      <c r="AI2060" s="59" t="s">
        <v>1523</v>
      </c>
      <c r="AJ2060" s="59" t="s">
        <v>1486</v>
      </c>
      <c r="AK2060" s="59" t="s">
        <v>278</v>
      </c>
      <c r="AL2060" s="59" t="s">
        <v>1493</v>
      </c>
      <c r="AM2060" s="59" t="s">
        <v>1494</v>
      </c>
      <c r="AN2060" s="59" t="s">
        <v>1384</v>
      </c>
      <c r="AO2060" s="59" t="s">
        <v>107</v>
      </c>
    </row>
    <row r="2061" spans="1:41" x14ac:dyDescent="0.15">
      <c r="A2061" s="59" t="s">
        <v>1930</v>
      </c>
      <c r="B2061" s="59" t="s">
        <v>1592</v>
      </c>
      <c r="C2061" s="59" t="s">
        <v>1593</v>
      </c>
      <c r="D2061" s="59" t="s">
        <v>1517</v>
      </c>
      <c r="E2061" s="59" t="s">
        <v>559</v>
      </c>
      <c r="F2061" s="59" t="s">
        <v>1475</v>
      </c>
      <c r="G2061" s="59" t="s">
        <v>1406</v>
      </c>
      <c r="H2061" s="59" t="s">
        <v>1475</v>
      </c>
      <c r="I2061" s="59" t="s">
        <v>1406</v>
      </c>
      <c r="J2061" s="59" t="s">
        <v>737</v>
      </c>
      <c r="K2061" s="59" t="s">
        <v>1518</v>
      </c>
      <c r="L2061" s="59" t="s">
        <v>1594</v>
      </c>
      <c r="M2061" s="59" t="s">
        <v>1478</v>
      </c>
      <c r="N2061" s="59" t="s">
        <v>1479</v>
      </c>
      <c r="O2061" s="59" t="s">
        <v>1480</v>
      </c>
      <c r="P2061" s="59" t="s">
        <v>1481</v>
      </c>
      <c r="Q2061" s="59" t="s">
        <v>1482</v>
      </c>
      <c r="R2061" s="59" t="s">
        <v>1483</v>
      </c>
      <c r="S2061" s="59" t="s">
        <v>1595</v>
      </c>
      <c r="T2061" s="59" t="s">
        <v>1596</v>
      </c>
      <c r="U2061" s="59" t="s">
        <v>1486</v>
      </c>
      <c r="V2061" s="59" t="s">
        <v>1487</v>
      </c>
      <c r="W2061" s="59" t="s">
        <v>1508</v>
      </c>
      <c r="X2061" s="59" t="s">
        <v>1487</v>
      </c>
      <c r="Y2061" s="59" t="s">
        <v>1490</v>
      </c>
      <c r="Z2061" s="59">
        <v>516.09</v>
      </c>
      <c r="AA2061" s="59">
        <v>516.09</v>
      </c>
      <c r="AB2061" s="59">
        <v>0</v>
      </c>
      <c r="AC2061" s="59">
        <v>516.09</v>
      </c>
      <c r="AD2061" s="59">
        <v>0</v>
      </c>
      <c r="AE2061" s="59">
        <v>0</v>
      </c>
      <c r="AF2061" s="59" t="s">
        <v>1491</v>
      </c>
      <c r="AG2061" s="59" t="s">
        <v>737</v>
      </c>
      <c r="AH2061" s="59" t="s">
        <v>1518</v>
      </c>
      <c r="AI2061" s="59" t="s">
        <v>1523</v>
      </c>
      <c r="AJ2061" s="59" t="s">
        <v>1486</v>
      </c>
      <c r="AK2061" s="59" t="s">
        <v>278</v>
      </c>
      <c r="AL2061" s="59" t="s">
        <v>1493</v>
      </c>
      <c r="AM2061" s="59" t="s">
        <v>1494</v>
      </c>
      <c r="AN2061" s="59" t="s">
        <v>1384</v>
      </c>
      <c r="AO2061" s="59" t="s">
        <v>107</v>
      </c>
    </row>
    <row r="2062" spans="1:41" x14ac:dyDescent="0.15">
      <c r="A2062" s="59" t="s">
        <v>1930</v>
      </c>
      <c r="B2062" s="59" t="s">
        <v>1592</v>
      </c>
      <c r="C2062" s="59" t="s">
        <v>1593</v>
      </c>
      <c r="D2062" s="59" t="s">
        <v>1517</v>
      </c>
      <c r="E2062" s="59" t="s">
        <v>559</v>
      </c>
      <c r="F2062" s="59" t="s">
        <v>1475</v>
      </c>
      <c r="G2062" s="59" t="s">
        <v>1406</v>
      </c>
      <c r="H2062" s="59" t="s">
        <v>1475</v>
      </c>
      <c r="I2062" s="59" t="s">
        <v>1406</v>
      </c>
      <c r="J2062" s="59" t="s">
        <v>737</v>
      </c>
      <c r="K2062" s="59" t="s">
        <v>1518</v>
      </c>
      <c r="L2062" s="59" t="s">
        <v>1594</v>
      </c>
      <c r="M2062" s="59" t="s">
        <v>1478</v>
      </c>
      <c r="N2062" s="59" t="s">
        <v>1479</v>
      </c>
      <c r="O2062" s="59" t="s">
        <v>1480</v>
      </c>
      <c r="P2062" s="59" t="s">
        <v>1481</v>
      </c>
      <c r="Q2062" s="59" t="s">
        <v>1482</v>
      </c>
      <c r="R2062" s="59" t="s">
        <v>1483</v>
      </c>
      <c r="S2062" s="59" t="s">
        <v>1595</v>
      </c>
      <c r="T2062" s="59" t="s">
        <v>1596</v>
      </c>
      <c r="U2062" s="59" t="s">
        <v>1486</v>
      </c>
      <c r="V2062" s="59" t="s">
        <v>1487</v>
      </c>
      <c r="W2062" s="59" t="s">
        <v>1509</v>
      </c>
      <c r="X2062" s="59" t="s">
        <v>1487</v>
      </c>
      <c r="Y2062" s="59" t="s">
        <v>1490</v>
      </c>
      <c r="Z2062" s="59">
        <v>570.36</v>
      </c>
      <c r="AA2062" s="59">
        <v>570.36</v>
      </c>
      <c r="AB2062" s="59">
        <v>0</v>
      </c>
      <c r="AC2062" s="59">
        <v>570.36</v>
      </c>
      <c r="AD2062" s="59">
        <v>0</v>
      </c>
      <c r="AE2062" s="59">
        <v>0</v>
      </c>
      <c r="AF2062" s="59" t="s">
        <v>1491</v>
      </c>
      <c r="AG2062" s="59" t="s">
        <v>737</v>
      </c>
      <c r="AH2062" s="59" t="s">
        <v>1518</v>
      </c>
      <c r="AI2062" s="59" t="s">
        <v>1523</v>
      </c>
      <c r="AJ2062" s="59" t="s">
        <v>1486</v>
      </c>
      <c r="AK2062" s="59" t="s">
        <v>278</v>
      </c>
      <c r="AL2062" s="59" t="s">
        <v>1493</v>
      </c>
      <c r="AM2062" s="59" t="s">
        <v>1494</v>
      </c>
      <c r="AN2062" s="59" t="s">
        <v>1384</v>
      </c>
      <c r="AO2062" s="59" t="s">
        <v>107</v>
      </c>
    </row>
    <row r="2063" spans="1:41" x14ac:dyDescent="0.15">
      <c r="A2063" s="59" t="s">
        <v>1930</v>
      </c>
      <c r="B2063" s="59" t="s">
        <v>1592</v>
      </c>
      <c r="C2063" s="59" t="s">
        <v>1593</v>
      </c>
      <c r="D2063" s="59" t="s">
        <v>1517</v>
      </c>
      <c r="E2063" s="59" t="s">
        <v>559</v>
      </c>
      <c r="F2063" s="59" t="s">
        <v>1475</v>
      </c>
      <c r="G2063" s="59" t="s">
        <v>1406</v>
      </c>
      <c r="H2063" s="59" t="s">
        <v>1475</v>
      </c>
      <c r="I2063" s="59" t="s">
        <v>1406</v>
      </c>
      <c r="J2063" s="59" t="s">
        <v>737</v>
      </c>
      <c r="K2063" s="59" t="s">
        <v>1518</v>
      </c>
      <c r="L2063" s="59" t="s">
        <v>1594</v>
      </c>
      <c r="M2063" s="59" t="s">
        <v>1478</v>
      </c>
      <c r="N2063" s="59" t="s">
        <v>1479</v>
      </c>
      <c r="O2063" s="59" t="s">
        <v>1480</v>
      </c>
      <c r="P2063" s="59" t="s">
        <v>1481</v>
      </c>
      <c r="Q2063" s="59" t="s">
        <v>1482</v>
      </c>
      <c r="R2063" s="59" t="s">
        <v>1483</v>
      </c>
      <c r="S2063" s="59" t="s">
        <v>1595</v>
      </c>
      <c r="T2063" s="59" t="s">
        <v>1596</v>
      </c>
      <c r="U2063" s="59" t="s">
        <v>1486</v>
      </c>
      <c r="V2063" s="59" t="s">
        <v>1487</v>
      </c>
      <c r="W2063" s="59" t="s">
        <v>1488</v>
      </c>
      <c r="X2063" s="59" t="s">
        <v>1511</v>
      </c>
      <c r="Y2063" s="59" t="s">
        <v>1490</v>
      </c>
      <c r="Z2063" s="59">
        <v>0.32</v>
      </c>
      <c r="AA2063" s="59">
        <v>0.32</v>
      </c>
      <c r="AB2063" s="59">
        <v>0</v>
      </c>
      <c r="AC2063" s="59">
        <v>0.32</v>
      </c>
      <c r="AD2063" s="59">
        <v>0</v>
      </c>
      <c r="AE2063" s="59">
        <v>0</v>
      </c>
      <c r="AF2063" s="59" t="s">
        <v>1491</v>
      </c>
      <c r="AG2063" s="59" t="s">
        <v>737</v>
      </c>
      <c r="AH2063" s="59" t="s">
        <v>1518</v>
      </c>
      <c r="AI2063" s="59" t="s">
        <v>1523</v>
      </c>
      <c r="AJ2063" s="59" t="s">
        <v>1486</v>
      </c>
      <c r="AK2063" s="59" t="s">
        <v>278</v>
      </c>
      <c r="AL2063" s="59" t="s">
        <v>1493</v>
      </c>
      <c r="AM2063" s="59" t="s">
        <v>1494</v>
      </c>
      <c r="AN2063" s="59" t="s">
        <v>1384</v>
      </c>
      <c r="AO2063" s="59" t="s">
        <v>107</v>
      </c>
    </row>
    <row r="2064" spans="1:41" x14ac:dyDescent="0.15">
      <c r="A2064" s="59" t="s">
        <v>1930</v>
      </c>
      <c r="B2064" s="59" t="s">
        <v>1592</v>
      </c>
      <c r="C2064" s="59" t="s">
        <v>1593</v>
      </c>
      <c r="D2064" s="59" t="s">
        <v>1517</v>
      </c>
      <c r="E2064" s="59" t="s">
        <v>559</v>
      </c>
      <c r="F2064" s="59" t="s">
        <v>1475</v>
      </c>
      <c r="G2064" s="59" t="s">
        <v>1406</v>
      </c>
      <c r="H2064" s="59" t="s">
        <v>1475</v>
      </c>
      <c r="I2064" s="59" t="s">
        <v>1406</v>
      </c>
      <c r="J2064" s="59" t="s">
        <v>737</v>
      </c>
      <c r="K2064" s="59" t="s">
        <v>1518</v>
      </c>
      <c r="L2064" s="59" t="s">
        <v>1594</v>
      </c>
      <c r="M2064" s="59" t="s">
        <v>1478</v>
      </c>
      <c r="N2064" s="59" t="s">
        <v>1479</v>
      </c>
      <c r="O2064" s="59" t="s">
        <v>1480</v>
      </c>
      <c r="P2064" s="59" t="s">
        <v>1481</v>
      </c>
      <c r="Q2064" s="59" t="s">
        <v>1482</v>
      </c>
      <c r="R2064" s="59" t="s">
        <v>1483</v>
      </c>
      <c r="S2064" s="59" t="s">
        <v>1595</v>
      </c>
      <c r="T2064" s="59" t="s">
        <v>1596</v>
      </c>
      <c r="U2064" s="59" t="s">
        <v>1486</v>
      </c>
      <c r="V2064" s="59" t="s">
        <v>1487</v>
      </c>
      <c r="W2064" s="59" t="s">
        <v>1513</v>
      </c>
      <c r="X2064" s="59" t="s">
        <v>1487</v>
      </c>
      <c r="Y2064" s="59" t="s">
        <v>1490</v>
      </c>
      <c r="Z2064" s="59">
        <v>287.05</v>
      </c>
      <c r="AA2064" s="59">
        <v>287.05</v>
      </c>
      <c r="AB2064" s="59">
        <v>0</v>
      </c>
      <c r="AC2064" s="59">
        <v>287.05</v>
      </c>
      <c r="AD2064" s="59">
        <v>0</v>
      </c>
      <c r="AE2064" s="59">
        <v>0</v>
      </c>
      <c r="AF2064" s="59" t="s">
        <v>1491</v>
      </c>
      <c r="AG2064" s="59" t="s">
        <v>737</v>
      </c>
      <c r="AH2064" s="59" t="s">
        <v>1518</v>
      </c>
      <c r="AI2064" s="59" t="s">
        <v>1523</v>
      </c>
      <c r="AJ2064" s="59" t="s">
        <v>1486</v>
      </c>
      <c r="AK2064" s="59" t="s">
        <v>278</v>
      </c>
      <c r="AL2064" s="59" t="s">
        <v>1493</v>
      </c>
      <c r="AM2064" s="59" t="s">
        <v>1494</v>
      </c>
      <c r="AN2064" s="59" t="s">
        <v>1384</v>
      </c>
      <c r="AO2064" s="59" t="s">
        <v>107</v>
      </c>
    </row>
    <row r="2065" spans="1:41" x14ac:dyDescent="0.15">
      <c r="A2065" s="59" t="s">
        <v>1930</v>
      </c>
      <c r="B2065" s="59" t="s">
        <v>1592</v>
      </c>
      <c r="C2065" s="59" t="s">
        <v>1593</v>
      </c>
      <c r="D2065" s="59" t="s">
        <v>1517</v>
      </c>
      <c r="E2065" s="59" t="s">
        <v>559</v>
      </c>
      <c r="F2065" s="59" t="s">
        <v>1475</v>
      </c>
      <c r="G2065" s="59" t="s">
        <v>1406</v>
      </c>
      <c r="H2065" s="59" t="s">
        <v>1475</v>
      </c>
      <c r="I2065" s="59" t="s">
        <v>1406</v>
      </c>
      <c r="J2065" s="59" t="s">
        <v>737</v>
      </c>
      <c r="K2065" s="59" t="s">
        <v>1518</v>
      </c>
      <c r="L2065" s="59" t="s">
        <v>1594</v>
      </c>
      <c r="M2065" s="59" t="s">
        <v>1478</v>
      </c>
      <c r="N2065" s="59" t="s">
        <v>1479</v>
      </c>
      <c r="O2065" s="59" t="s">
        <v>1480</v>
      </c>
      <c r="P2065" s="59" t="s">
        <v>1481</v>
      </c>
      <c r="Q2065" s="59" t="s">
        <v>1482</v>
      </c>
      <c r="R2065" s="59" t="s">
        <v>1483</v>
      </c>
      <c r="S2065" s="59" t="s">
        <v>1595</v>
      </c>
      <c r="T2065" s="59" t="s">
        <v>1596</v>
      </c>
      <c r="U2065" s="59" t="s">
        <v>1486</v>
      </c>
      <c r="V2065" s="59" t="s">
        <v>1487</v>
      </c>
      <c r="W2065" s="59" t="s">
        <v>1514</v>
      </c>
      <c r="X2065" s="59" t="s">
        <v>1487</v>
      </c>
      <c r="Y2065" s="59" t="s">
        <v>1490</v>
      </c>
      <c r="Z2065" s="59">
        <v>76.489999999999995</v>
      </c>
      <c r="AA2065" s="59">
        <v>76.489999999999995</v>
      </c>
      <c r="AB2065" s="59">
        <v>0</v>
      </c>
      <c r="AC2065" s="59">
        <v>76.489999999999995</v>
      </c>
      <c r="AD2065" s="59">
        <v>0</v>
      </c>
      <c r="AE2065" s="59">
        <v>0</v>
      </c>
      <c r="AF2065" s="59" t="s">
        <v>1491</v>
      </c>
      <c r="AG2065" s="59" t="s">
        <v>737</v>
      </c>
      <c r="AH2065" s="59" t="s">
        <v>1518</v>
      </c>
      <c r="AI2065" s="59" t="s">
        <v>1523</v>
      </c>
      <c r="AJ2065" s="59" t="s">
        <v>1486</v>
      </c>
      <c r="AK2065" s="59" t="s">
        <v>278</v>
      </c>
      <c r="AL2065" s="59" t="s">
        <v>1493</v>
      </c>
      <c r="AM2065" s="59" t="s">
        <v>1494</v>
      </c>
      <c r="AN2065" s="59" t="s">
        <v>1384</v>
      </c>
      <c r="AO2065" s="59" t="s">
        <v>107</v>
      </c>
    </row>
    <row r="2066" spans="1:41" x14ac:dyDescent="0.15">
      <c r="A2066" s="59" t="s">
        <v>1930</v>
      </c>
      <c r="B2066" s="59" t="s">
        <v>1597</v>
      </c>
      <c r="C2066" s="59" t="s">
        <v>1598</v>
      </c>
      <c r="D2066" s="59" t="s">
        <v>1517</v>
      </c>
      <c r="E2066" s="59" t="s">
        <v>559</v>
      </c>
      <c r="F2066" s="59" t="s">
        <v>1475</v>
      </c>
      <c r="G2066" s="59" t="s">
        <v>1406</v>
      </c>
      <c r="H2066" s="59" t="s">
        <v>1475</v>
      </c>
      <c r="I2066" s="59" t="s">
        <v>1406</v>
      </c>
      <c r="J2066" s="59" t="s">
        <v>737</v>
      </c>
      <c r="K2066" s="59" t="s">
        <v>1518</v>
      </c>
      <c r="L2066" s="59" t="s">
        <v>1599</v>
      </c>
      <c r="M2066" s="59" t="s">
        <v>1478</v>
      </c>
      <c r="N2066" s="59" t="s">
        <v>1479</v>
      </c>
      <c r="O2066" s="59" t="s">
        <v>1480</v>
      </c>
      <c r="P2066" s="59" t="s">
        <v>1481</v>
      </c>
      <c r="Q2066" s="59" t="s">
        <v>1482</v>
      </c>
      <c r="R2066" s="59" t="s">
        <v>1483</v>
      </c>
      <c r="S2066" s="59" t="s">
        <v>1600</v>
      </c>
      <c r="T2066" s="59" t="s">
        <v>1601</v>
      </c>
      <c r="U2066" s="59" t="s">
        <v>1486</v>
      </c>
      <c r="V2066" s="59" t="s">
        <v>1487</v>
      </c>
      <c r="W2066" s="59" t="s">
        <v>1508</v>
      </c>
      <c r="X2066" s="59" t="s">
        <v>1487</v>
      </c>
      <c r="Y2066" s="59" t="s">
        <v>1490</v>
      </c>
      <c r="Z2066" s="59">
        <v>877.46</v>
      </c>
      <c r="AA2066" s="59">
        <v>822.75</v>
      </c>
      <c r="AB2066" s="59">
        <v>54.71</v>
      </c>
      <c r="AC2066" s="59">
        <v>822.75</v>
      </c>
      <c r="AD2066" s="59">
        <v>0</v>
      </c>
      <c r="AE2066" s="59">
        <v>0</v>
      </c>
      <c r="AF2066" s="59" t="s">
        <v>1491</v>
      </c>
      <c r="AG2066" s="59" t="s">
        <v>737</v>
      </c>
      <c r="AH2066" s="59" t="s">
        <v>1518</v>
      </c>
      <c r="AI2066" s="59" t="s">
        <v>1523</v>
      </c>
      <c r="AJ2066" s="59" t="s">
        <v>1486</v>
      </c>
      <c r="AK2066" s="59" t="s">
        <v>278</v>
      </c>
      <c r="AL2066" s="59" t="s">
        <v>1493</v>
      </c>
      <c r="AM2066" s="59" t="s">
        <v>1494</v>
      </c>
      <c r="AN2066" s="59" t="s">
        <v>1384</v>
      </c>
      <c r="AO2066" s="59" t="s">
        <v>107</v>
      </c>
    </row>
    <row r="2067" spans="1:41" x14ac:dyDescent="0.15">
      <c r="A2067" s="59" t="s">
        <v>1930</v>
      </c>
      <c r="B2067" s="59" t="s">
        <v>1597</v>
      </c>
      <c r="C2067" s="59" t="s">
        <v>1598</v>
      </c>
      <c r="D2067" s="59" t="s">
        <v>1517</v>
      </c>
      <c r="E2067" s="59" t="s">
        <v>559</v>
      </c>
      <c r="F2067" s="59" t="s">
        <v>1475</v>
      </c>
      <c r="G2067" s="59" t="s">
        <v>1406</v>
      </c>
      <c r="H2067" s="59" t="s">
        <v>1475</v>
      </c>
      <c r="I2067" s="59" t="s">
        <v>1406</v>
      </c>
      <c r="J2067" s="59" t="s">
        <v>737</v>
      </c>
      <c r="K2067" s="59" t="s">
        <v>1518</v>
      </c>
      <c r="L2067" s="59" t="s">
        <v>1599</v>
      </c>
      <c r="M2067" s="59" t="s">
        <v>1478</v>
      </c>
      <c r="N2067" s="59" t="s">
        <v>1479</v>
      </c>
      <c r="O2067" s="59" t="s">
        <v>1480</v>
      </c>
      <c r="P2067" s="59" t="s">
        <v>1481</v>
      </c>
      <c r="Q2067" s="59" t="s">
        <v>1482</v>
      </c>
      <c r="R2067" s="59" t="s">
        <v>1483</v>
      </c>
      <c r="S2067" s="59" t="s">
        <v>1600</v>
      </c>
      <c r="T2067" s="59" t="s">
        <v>1601</v>
      </c>
      <c r="U2067" s="59" t="s">
        <v>1486</v>
      </c>
      <c r="V2067" s="59" t="s">
        <v>1487</v>
      </c>
      <c r="W2067" s="59" t="s">
        <v>1509</v>
      </c>
      <c r="X2067" s="59" t="s">
        <v>1487</v>
      </c>
      <c r="Y2067" s="59" t="s">
        <v>1490</v>
      </c>
      <c r="Z2067" s="59">
        <v>147.30000000000001</v>
      </c>
      <c r="AA2067" s="59">
        <v>141.71</v>
      </c>
      <c r="AB2067" s="59">
        <v>5.59</v>
      </c>
      <c r="AC2067" s="59">
        <v>141.71</v>
      </c>
      <c r="AD2067" s="59">
        <v>0</v>
      </c>
      <c r="AE2067" s="59">
        <v>0</v>
      </c>
      <c r="AF2067" s="59" t="s">
        <v>1491</v>
      </c>
      <c r="AG2067" s="59" t="s">
        <v>737</v>
      </c>
      <c r="AH2067" s="59" t="s">
        <v>1518</v>
      </c>
      <c r="AI2067" s="59" t="s">
        <v>1523</v>
      </c>
      <c r="AJ2067" s="59" t="s">
        <v>1486</v>
      </c>
      <c r="AK2067" s="59" t="s">
        <v>278</v>
      </c>
      <c r="AL2067" s="59" t="s">
        <v>1493</v>
      </c>
      <c r="AM2067" s="59" t="s">
        <v>1494</v>
      </c>
      <c r="AN2067" s="59" t="s">
        <v>1384</v>
      </c>
      <c r="AO2067" s="59" t="s">
        <v>107</v>
      </c>
    </row>
    <row r="2068" spans="1:41" x14ac:dyDescent="0.15">
      <c r="A2068" s="59" t="s">
        <v>1930</v>
      </c>
      <c r="B2068" s="59" t="s">
        <v>1597</v>
      </c>
      <c r="C2068" s="59" t="s">
        <v>1598</v>
      </c>
      <c r="D2068" s="59" t="s">
        <v>1517</v>
      </c>
      <c r="E2068" s="59" t="s">
        <v>559</v>
      </c>
      <c r="F2068" s="59" t="s">
        <v>1475</v>
      </c>
      <c r="G2068" s="59" t="s">
        <v>1406</v>
      </c>
      <c r="H2068" s="59" t="s">
        <v>1475</v>
      </c>
      <c r="I2068" s="59" t="s">
        <v>1406</v>
      </c>
      <c r="J2068" s="59" t="s">
        <v>737</v>
      </c>
      <c r="K2068" s="59" t="s">
        <v>1518</v>
      </c>
      <c r="L2068" s="59" t="s">
        <v>1599</v>
      </c>
      <c r="M2068" s="59" t="s">
        <v>1478</v>
      </c>
      <c r="N2068" s="59" t="s">
        <v>1479</v>
      </c>
      <c r="O2068" s="59" t="s">
        <v>1480</v>
      </c>
      <c r="P2068" s="59" t="s">
        <v>1481</v>
      </c>
      <c r="Q2068" s="59" t="s">
        <v>1482</v>
      </c>
      <c r="R2068" s="59" t="s">
        <v>1483</v>
      </c>
      <c r="S2068" s="59" t="s">
        <v>1600</v>
      </c>
      <c r="T2068" s="59" t="s">
        <v>1601</v>
      </c>
      <c r="U2068" s="59" t="s">
        <v>1486</v>
      </c>
      <c r="V2068" s="59" t="s">
        <v>1487</v>
      </c>
      <c r="W2068" s="59" t="s">
        <v>1488</v>
      </c>
      <c r="X2068" s="59" t="s">
        <v>1511</v>
      </c>
      <c r="Y2068" s="59" t="s">
        <v>1490</v>
      </c>
      <c r="Z2068" s="59">
        <v>0.17</v>
      </c>
      <c r="AA2068" s="59">
        <v>0.17</v>
      </c>
      <c r="AB2068" s="59">
        <v>0</v>
      </c>
      <c r="AC2068" s="59">
        <v>0.17</v>
      </c>
      <c r="AD2068" s="59">
        <v>0</v>
      </c>
      <c r="AE2068" s="59">
        <v>0</v>
      </c>
      <c r="AF2068" s="59" t="s">
        <v>1491</v>
      </c>
      <c r="AG2068" s="59" t="s">
        <v>737</v>
      </c>
      <c r="AH2068" s="59" t="s">
        <v>1518</v>
      </c>
      <c r="AI2068" s="59" t="s">
        <v>1523</v>
      </c>
      <c r="AJ2068" s="59" t="s">
        <v>1486</v>
      </c>
      <c r="AK2068" s="59" t="s">
        <v>278</v>
      </c>
      <c r="AL2068" s="59" t="s">
        <v>1493</v>
      </c>
      <c r="AM2068" s="59" t="s">
        <v>1494</v>
      </c>
      <c r="AN2068" s="59" t="s">
        <v>1384</v>
      </c>
      <c r="AO2068" s="59" t="s">
        <v>107</v>
      </c>
    </row>
    <row r="2069" spans="1:41" x14ac:dyDescent="0.15">
      <c r="A2069" s="59" t="s">
        <v>1930</v>
      </c>
      <c r="B2069" s="59" t="s">
        <v>1597</v>
      </c>
      <c r="C2069" s="59" t="s">
        <v>1598</v>
      </c>
      <c r="D2069" s="59" t="s">
        <v>1517</v>
      </c>
      <c r="E2069" s="59" t="s">
        <v>559</v>
      </c>
      <c r="F2069" s="59" t="s">
        <v>1475</v>
      </c>
      <c r="G2069" s="59" t="s">
        <v>1406</v>
      </c>
      <c r="H2069" s="59" t="s">
        <v>1475</v>
      </c>
      <c r="I2069" s="59" t="s">
        <v>1406</v>
      </c>
      <c r="J2069" s="59" t="s">
        <v>737</v>
      </c>
      <c r="K2069" s="59" t="s">
        <v>1518</v>
      </c>
      <c r="L2069" s="59" t="s">
        <v>1599</v>
      </c>
      <c r="M2069" s="59" t="s">
        <v>1478</v>
      </c>
      <c r="N2069" s="59" t="s">
        <v>1479</v>
      </c>
      <c r="O2069" s="59" t="s">
        <v>1480</v>
      </c>
      <c r="P2069" s="59" t="s">
        <v>1481</v>
      </c>
      <c r="Q2069" s="59" t="s">
        <v>1482</v>
      </c>
      <c r="R2069" s="59" t="s">
        <v>1483</v>
      </c>
      <c r="S2069" s="59" t="s">
        <v>1600</v>
      </c>
      <c r="T2069" s="59" t="s">
        <v>1601</v>
      </c>
      <c r="U2069" s="59" t="s">
        <v>1486</v>
      </c>
      <c r="V2069" s="59" t="s">
        <v>1487</v>
      </c>
      <c r="W2069" s="59" t="s">
        <v>1513</v>
      </c>
      <c r="X2069" s="59" t="s">
        <v>1487</v>
      </c>
      <c r="Y2069" s="59" t="s">
        <v>1490</v>
      </c>
      <c r="Z2069" s="59">
        <v>282.12</v>
      </c>
      <c r="AA2069" s="59">
        <v>263.31</v>
      </c>
      <c r="AB2069" s="59">
        <v>18.809999999999999</v>
      </c>
      <c r="AC2069" s="59">
        <v>263.31</v>
      </c>
      <c r="AD2069" s="59">
        <v>0</v>
      </c>
      <c r="AE2069" s="59">
        <v>0</v>
      </c>
      <c r="AF2069" s="59" t="s">
        <v>1491</v>
      </c>
      <c r="AG2069" s="59" t="s">
        <v>737</v>
      </c>
      <c r="AH2069" s="59" t="s">
        <v>1518</v>
      </c>
      <c r="AI2069" s="59" t="s">
        <v>1523</v>
      </c>
      <c r="AJ2069" s="59" t="s">
        <v>1486</v>
      </c>
      <c r="AK2069" s="59" t="s">
        <v>278</v>
      </c>
      <c r="AL2069" s="59" t="s">
        <v>1493</v>
      </c>
      <c r="AM2069" s="59" t="s">
        <v>1494</v>
      </c>
      <c r="AN2069" s="59" t="s">
        <v>1384</v>
      </c>
      <c r="AO2069" s="59" t="s">
        <v>107</v>
      </c>
    </row>
    <row r="2070" spans="1:41" x14ac:dyDescent="0.15">
      <c r="A2070" s="59" t="s">
        <v>1930</v>
      </c>
      <c r="B2070" s="59" t="s">
        <v>1597</v>
      </c>
      <c r="C2070" s="59" t="s">
        <v>1598</v>
      </c>
      <c r="D2070" s="59" t="s">
        <v>1517</v>
      </c>
      <c r="E2070" s="59" t="s">
        <v>559</v>
      </c>
      <c r="F2070" s="59" t="s">
        <v>1475</v>
      </c>
      <c r="G2070" s="59" t="s">
        <v>1406</v>
      </c>
      <c r="H2070" s="59" t="s">
        <v>1475</v>
      </c>
      <c r="I2070" s="59" t="s">
        <v>1406</v>
      </c>
      <c r="J2070" s="59" t="s">
        <v>737</v>
      </c>
      <c r="K2070" s="59" t="s">
        <v>1518</v>
      </c>
      <c r="L2070" s="59" t="s">
        <v>1599</v>
      </c>
      <c r="M2070" s="59" t="s">
        <v>1478</v>
      </c>
      <c r="N2070" s="59" t="s">
        <v>1479</v>
      </c>
      <c r="O2070" s="59" t="s">
        <v>1480</v>
      </c>
      <c r="P2070" s="59" t="s">
        <v>1481</v>
      </c>
      <c r="Q2070" s="59" t="s">
        <v>1482</v>
      </c>
      <c r="R2070" s="59" t="s">
        <v>1483</v>
      </c>
      <c r="S2070" s="59" t="s">
        <v>1600</v>
      </c>
      <c r="T2070" s="59" t="s">
        <v>1601</v>
      </c>
      <c r="U2070" s="59" t="s">
        <v>1486</v>
      </c>
      <c r="V2070" s="59" t="s">
        <v>1487</v>
      </c>
      <c r="W2070" s="59" t="s">
        <v>1514</v>
      </c>
      <c r="X2070" s="59" t="s">
        <v>1487</v>
      </c>
      <c r="Y2070" s="59" t="s">
        <v>1490</v>
      </c>
      <c r="Z2070" s="59">
        <v>36.76</v>
      </c>
      <c r="AA2070" s="59">
        <v>34.21</v>
      </c>
      <c r="AB2070" s="59">
        <v>2.5499999999999998</v>
      </c>
      <c r="AC2070" s="59">
        <v>34.21</v>
      </c>
      <c r="AD2070" s="59">
        <v>0</v>
      </c>
      <c r="AE2070" s="59">
        <v>0</v>
      </c>
      <c r="AF2070" s="59" t="s">
        <v>1491</v>
      </c>
      <c r="AG2070" s="59" t="s">
        <v>737</v>
      </c>
      <c r="AH2070" s="59" t="s">
        <v>1518</v>
      </c>
      <c r="AI2070" s="59" t="s">
        <v>1523</v>
      </c>
      <c r="AJ2070" s="59" t="s">
        <v>1486</v>
      </c>
      <c r="AK2070" s="59" t="s">
        <v>278</v>
      </c>
      <c r="AL2070" s="59" t="s">
        <v>1493</v>
      </c>
      <c r="AM2070" s="59" t="s">
        <v>1494</v>
      </c>
      <c r="AN2070" s="59" t="s">
        <v>1384</v>
      </c>
      <c r="AO2070" s="59" t="s">
        <v>107</v>
      </c>
    </row>
    <row r="2071" spans="1:41" x14ac:dyDescent="0.15">
      <c r="A2071" s="59" t="s">
        <v>1930</v>
      </c>
      <c r="B2071" s="59" t="s">
        <v>1597</v>
      </c>
      <c r="C2071" s="59" t="s">
        <v>1598</v>
      </c>
      <c r="D2071" s="59" t="s">
        <v>1517</v>
      </c>
      <c r="E2071" s="59" t="s">
        <v>559</v>
      </c>
      <c r="F2071" s="59" t="s">
        <v>1475</v>
      </c>
      <c r="G2071" s="59" t="s">
        <v>1406</v>
      </c>
      <c r="H2071" s="59" t="s">
        <v>1475</v>
      </c>
      <c r="I2071" s="59" t="s">
        <v>1406</v>
      </c>
      <c r="J2071" s="59" t="s">
        <v>737</v>
      </c>
      <c r="K2071" s="59" t="s">
        <v>1518</v>
      </c>
      <c r="L2071" s="59" t="s">
        <v>1599</v>
      </c>
      <c r="M2071" s="59" t="s">
        <v>1478</v>
      </c>
      <c r="N2071" s="59" t="s">
        <v>1479</v>
      </c>
      <c r="O2071" s="59" t="s">
        <v>1480</v>
      </c>
      <c r="P2071" s="59" t="s">
        <v>1481</v>
      </c>
      <c r="Q2071" s="59" t="s">
        <v>1482</v>
      </c>
      <c r="R2071" s="59" t="s">
        <v>1483</v>
      </c>
      <c r="S2071" s="59" t="s">
        <v>1600</v>
      </c>
      <c r="T2071" s="59" t="s">
        <v>1601</v>
      </c>
      <c r="U2071" s="59" t="s">
        <v>1486</v>
      </c>
      <c r="V2071" s="59" t="s">
        <v>1487</v>
      </c>
      <c r="W2071" s="59" t="s">
        <v>1522</v>
      </c>
      <c r="X2071" s="59" t="s">
        <v>1487</v>
      </c>
      <c r="Y2071" s="59" t="s">
        <v>1490</v>
      </c>
      <c r="Z2071" s="59">
        <v>71</v>
      </c>
      <c r="AA2071" s="59">
        <v>64.319999999999993</v>
      </c>
      <c r="AB2071" s="59">
        <v>6.68</v>
      </c>
      <c r="AC2071" s="59">
        <v>64.319999999999993</v>
      </c>
      <c r="AD2071" s="59">
        <v>0</v>
      </c>
      <c r="AE2071" s="59">
        <v>0</v>
      </c>
      <c r="AF2071" s="59" t="s">
        <v>1491</v>
      </c>
      <c r="AG2071" s="59" t="s">
        <v>737</v>
      </c>
      <c r="AH2071" s="59" t="s">
        <v>1518</v>
      </c>
      <c r="AI2071" s="59" t="s">
        <v>1523</v>
      </c>
      <c r="AJ2071" s="59" t="s">
        <v>1486</v>
      </c>
      <c r="AK2071" s="59" t="s">
        <v>278</v>
      </c>
      <c r="AL2071" s="59" t="s">
        <v>1493</v>
      </c>
      <c r="AM2071" s="59" t="s">
        <v>1494</v>
      </c>
      <c r="AN2071" s="59" t="s">
        <v>1384</v>
      </c>
      <c r="AO2071" s="59" t="s">
        <v>107</v>
      </c>
    </row>
    <row r="2072" spans="1:41" x14ac:dyDescent="0.15">
      <c r="A2072" s="59" t="s">
        <v>1930</v>
      </c>
      <c r="B2072" s="59" t="s">
        <v>1814</v>
      </c>
      <c r="C2072" s="59" t="s">
        <v>1815</v>
      </c>
      <c r="D2072" s="59" t="s">
        <v>1504</v>
      </c>
      <c r="E2072" s="59" t="s">
        <v>1139</v>
      </c>
      <c r="F2072" s="59" t="s">
        <v>1475</v>
      </c>
      <c r="G2072" s="59" t="s">
        <v>1406</v>
      </c>
      <c r="H2072" s="59" t="s">
        <v>1475</v>
      </c>
      <c r="I2072" s="59" t="s">
        <v>1406</v>
      </c>
      <c r="J2072" s="59" t="s">
        <v>1476</v>
      </c>
      <c r="K2072" s="59" t="s">
        <v>795</v>
      </c>
      <c r="L2072" s="59" t="s">
        <v>1816</v>
      </c>
      <c r="M2072" s="59" t="s">
        <v>1478</v>
      </c>
      <c r="N2072" s="59" t="s">
        <v>1479</v>
      </c>
      <c r="O2072" s="59" t="s">
        <v>1480</v>
      </c>
      <c r="P2072" s="59" t="s">
        <v>1481</v>
      </c>
      <c r="Q2072" s="59" t="s">
        <v>1482</v>
      </c>
      <c r="R2072" s="59" t="s">
        <v>1483</v>
      </c>
      <c r="S2072" s="59" t="s">
        <v>1817</v>
      </c>
      <c r="T2072" s="59" t="s">
        <v>1818</v>
      </c>
      <c r="U2072" s="59" t="s">
        <v>1486</v>
      </c>
      <c r="V2072" s="59" t="s">
        <v>1487</v>
      </c>
      <c r="W2072" s="59" t="s">
        <v>1509</v>
      </c>
      <c r="X2072" s="59" t="s">
        <v>1487</v>
      </c>
      <c r="Y2072" s="59" t="s">
        <v>1490</v>
      </c>
      <c r="Z2072" s="59">
        <v>2294.2800000000002</v>
      </c>
      <c r="AA2072" s="59">
        <v>2294.2800000000002</v>
      </c>
      <c r="AB2072" s="59">
        <v>0</v>
      </c>
      <c r="AC2072" s="59">
        <v>2294.2800000000002</v>
      </c>
      <c r="AD2072" s="59">
        <v>0</v>
      </c>
      <c r="AE2072" s="59">
        <v>0</v>
      </c>
      <c r="AF2072" s="59" t="s">
        <v>1491</v>
      </c>
      <c r="AG2072" s="59" t="s">
        <v>1476</v>
      </c>
      <c r="AH2072" s="59" t="s">
        <v>795</v>
      </c>
      <c r="AI2072" s="59" t="s">
        <v>1492</v>
      </c>
      <c r="AJ2072" s="59" t="s">
        <v>1486</v>
      </c>
      <c r="AK2072" s="59" t="s">
        <v>278</v>
      </c>
      <c r="AL2072" s="59" t="s">
        <v>1493</v>
      </c>
      <c r="AM2072" s="59" t="s">
        <v>1494</v>
      </c>
      <c r="AN2072" s="59" t="s">
        <v>1385</v>
      </c>
      <c r="AO2072" s="59" t="s">
        <v>107</v>
      </c>
    </row>
    <row r="2073" spans="1:41" x14ac:dyDescent="0.15">
      <c r="A2073" s="59" t="s">
        <v>1930</v>
      </c>
      <c r="B2073" s="59" t="s">
        <v>1814</v>
      </c>
      <c r="C2073" s="59" t="s">
        <v>1815</v>
      </c>
      <c r="D2073" s="59" t="s">
        <v>1504</v>
      </c>
      <c r="E2073" s="59" t="s">
        <v>1139</v>
      </c>
      <c r="F2073" s="59" t="s">
        <v>1475</v>
      </c>
      <c r="G2073" s="59" t="s">
        <v>1406</v>
      </c>
      <c r="H2073" s="59" t="s">
        <v>1475</v>
      </c>
      <c r="I2073" s="59" t="s">
        <v>1406</v>
      </c>
      <c r="J2073" s="59" t="s">
        <v>1476</v>
      </c>
      <c r="K2073" s="59" t="s">
        <v>795</v>
      </c>
      <c r="L2073" s="59" t="s">
        <v>1816</v>
      </c>
      <c r="M2073" s="59" t="s">
        <v>1478</v>
      </c>
      <c r="N2073" s="59" t="s">
        <v>1479</v>
      </c>
      <c r="O2073" s="59" t="s">
        <v>1480</v>
      </c>
      <c r="P2073" s="59" t="s">
        <v>1481</v>
      </c>
      <c r="Q2073" s="59" t="s">
        <v>1482</v>
      </c>
      <c r="R2073" s="59" t="s">
        <v>1483</v>
      </c>
      <c r="S2073" s="59" t="s">
        <v>1817</v>
      </c>
      <c r="T2073" s="59" t="s">
        <v>1818</v>
      </c>
      <c r="U2073" s="59" t="s">
        <v>1486</v>
      </c>
      <c r="V2073" s="59" t="s">
        <v>1487</v>
      </c>
      <c r="W2073" s="59" t="s">
        <v>1488</v>
      </c>
      <c r="X2073" s="59" t="s">
        <v>1511</v>
      </c>
      <c r="Y2073" s="59" t="s">
        <v>1490</v>
      </c>
      <c r="Z2073" s="59">
        <v>47.37</v>
      </c>
      <c r="AA2073" s="59">
        <v>47.37</v>
      </c>
      <c r="AB2073" s="59">
        <v>0</v>
      </c>
      <c r="AC2073" s="59">
        <v>47.37</v>
      </c>
      <c r="AD2073" s="59">
        <v>0</v>
      </c>
      <c r="AE2073" s="59">
        <v>0</v>
      </c>
      <c r="AF2073" s="59" t="s">
        <v>1491</v>
      </c>
      <c r="AG2073" s="59" t="s">
        <v>1476</v>
      </c>
      <c r="AH2073" s="59" t="s">
        <v>795</v>
      </c>
      <c r="AI2073" s="59" t="s">
        <v>1492</v>
      </c>
      <c r="AJ2073" s="59" t="s">
        <v>1486</v>
      </c>
      <c r="AK2073" s="59" t="s">
        <v>278</v>
      </c>
      <c r="AL2073" s="59" t="s">
        <v>1493</v>
      </c>
      <c r="AM2073" s="59" t="s">
        <v>1494</v>
      </c>
      <c r="AN2073" s="59" t="s">
        <v>1385</v>
      </c>
      <c r="AO2073" s="59" t="s">
        <v>107</v>
      </c>
    </row>
    <row r="2074" spans="1:41" x14ac:dyDescent="0.15">
      <c r="A2074" s="59" t="s">
        <v>1930</v>
      </c>
      <c r="B2074" s="59" t="s">
        <v>1814</v>
      </c>
      <c r="C2074" s="59" t="s">
        <v>1815</v>
      </c>
      <c r="D2074" s="59" t="s">
        <v>1504</v>
      </c>
      <c r="E2074" s="59" t="s">
        <v>1139</v>
      </c>
      <c r="F2074" s="59" t="s">
        <v>1475</v>
      </c>
      <c r="G2074" s="59" t="s">
        <v>1406</v>
      </c>
      <c r="H2074" s="59" t="s">
        <v>1475</v>
      </c>
      <c r="I2074" s="59" t="s">
        <v>1406</v>
      </c>
      <c r="J2074" s="59" t="s">
        <v>1476</v>
      </c>
      <c r="K2074" s="59" t="s">
        <v>795</v>
      </c>
      <c r="L2074" s="59" t="s">
        <v>1816</v>
      </c>
      <c r="M2074" s="59" t="s">
        <v>1478</v>
      </c>
      <c r="N2074" s="59" t="s">
        <v>1479</v>
      </c>
      <c r="O2074" s="59" t="s">
        <v>1480</v>
      </c>
      <c r="P2074" s="59" t="s">
        <v>1481</v>
      </c>
      <c r="Q2074" s="59" t="s">
        <v>1482</v>
      </c>
      <c r="R2074" s="59" t="s">
        <v>1483</v>
      </c>
      <c r="S2074" s="59" t="s">
        <v>1817</v>
      </c>
      <c r="T2074" s="59" t="s">
        <v>1818</v>
      </c>
      <c r="U2074" s="59" t="s">
        <v>1486</v>
      </c>
      <c r="V2074" s="59" t="s">
        <v>1487</v>
      </c>
      <c r="W2074" s="59" t="s">
        <v>1514</v>
      </c>
      <c r="X2074" s="59" t="s">
        <v>1487</v>
      </c>
      <c r="Y2074" s="59" t="s">
        <v>1490</v>
      </c>
      <c r="Z2074" s="59">
        <v>609.34</v>
      </c>
      <c r="AA2074" s="59">
        <v>609.34</v>
      </c>
      <c r="AB2074" s="59">
        <v>0</v>
      </c>
      <c r="AC2074" s="59">
        <v>609.34</v>
      </c>
      <c r="AD2074" s="59">
        <v>0</v>
      </c>
      <c r="AE2074" s="59">
        <v>0</v>
      </c>
      <c r="AF2074" s="59" t="s">
        <v>1491</v>
      </c>
      <c r="AG2074" s="59" t="s">
        <v>1476</v>
      </c>
      <c r="AH2074" s="59" t="s">
        <v>795</v>
      </c>
      <c r="AI2074" s="59" t="s">
        <v>1492</v>
      </c>
      <c r="AJ2074" s="59" t="s">
        <v>1486</v>
      </c>
      <c r="AK2074" s="59" t="s">
        <v>278</v>
      </c>
      <c r="AL2074" s="59" t="s">
        <v>1493</v>
      </c>
      <c r="AM2074" s="59" t="s">
        <v>1494</v>
      </c>
      <c r="AN2074" s="59" t="s">
        <v>1385</v>
      </c>
      <c r="AO2074" s="59" t="s">
        <v>107</v>
      </c>
    </row>
    <row r="2075" spans="1:41" x14ac:dyDescent="0.15">
      <c r="A2075" s="59" t="s">
        <v>1930</v>
      </c>
      <c r="B2075" s="59" t="s">
        <v>1602</v>
      </c>
      <c r="C2075" s="59" t="s">
        <v>1603</v>
      </c>
      <c r="D2075" s="59" t="s">
        <v>1504</v>
      </c>
      <c r="E2075" s="59" t="s">
        <v>1139</v>
      </c>
      <c r="F2075" s="59" t="s">
        <v>1475</v>
      </c>
      <c r="G2075" s="59" t="s">
        <v>1406</v>
      </c>
      <c r="H2075" s="59" t="s">
        <v>1475</v>
      </c>
      <c r="I2075" s="59" t="s">
        <v>1406</v>
      </c>
      <c r="J2075" s="59" t="s">
        <v>1476</v>
      </c>
      <c r="K2075" s="59" t="s">
        <v>795</v>
      </c>
      <c r="L2075" s="59" t="s">
        <v>1604</v>
      </c>
      <c r="M2075" s="59" t="s">
        <v>1478</v>
      </c>
      <c r="N2075" s="59" t="s">
        <v>1479</v>
      </c>
      <c r="O2075" s="59" t="s">
        <v>1480</v>
      </c>
      <c r="P2075" s="59" t="s">
        <v>1481</v>
      </c>
      <c r="Q2075" s="59" t="s">
        <v>1482</v>
      </c>
      <c r="R2075" s="59" t="s">
        <v>1483</v>
      </c>
      <c r="S2075" s="59" t="s">
        <v>1605</v>
      </c>
      <c r="T2075" s="59" t="s">
        <v>1606</v>
      </c>
      <c r="U2075" s="59" t="s">
        <v>1486</v>
      </c>
      <c r="V2075" s="59" t="s">
        <v>1487</v>
      </c>
      <c r="W2075" s="59" t="s">
        <v>1508</v>
      </c>
      <c r="X2075" s="59" t="s">
        <v>1487</v>
      </c>
      <c r="Y2075" s="59" t="s">
        <v>1490</v>
      </c>
      <c r="Z2075" s="59">
        <v>14.99</v>
      </c>
      <c r="AA2075" s="59">
        <v>14.99</v>
      </c>
      <c r="AB2075" s="59">
        <v>0</v>
      </c>
      <c r="AC2075" s="59">
        <v>14.99</v>
      </c>
      <c r="AD2075" s="59">
        <v>0</v>
      </c>
      <c r="AE2075" s="59">
        <v>0</v>
      </c>
      <c r="AF2075" s="59" t="s">
        <v>1491</v>
      </c>
      <c r="AG2075" s="59" t="s">
        <v>1476</v>
      </c>
      <c r="AH2075" s="59" t="s">
        <v>795</v>
      </c>
      <c r="AI2075" s="59" t="s">
        <v>1492</v>
      </c>
      <c r="AJ2075" s="59" t="s">
        <v>1486</v>
      </c>
      <c r="AK2075" s="59" t="s">
        <v>278</v>
      </c>
      <c r="AL2075" s="59" t="s">
        <v>1493</v>
      </c>
      <c r="AM2075" s="59" t="s">
        <v>1494</v>
      </c>
      <c r="AN2075" s="59" t="s">
        <v>1385</v>
      </c>
      <c r="AO2075" s="59" t="s">
        <v>107</v>
      </c>
    </row>
    <row r="2076" spans="1:41" x14ac:dyDescent="0.15">
      <c r="A2076" s="59" t="s">
        <v>1930</v>
      </c>
      <c r="B2076" s="59" t="s">
        <v>1602</v>
      </c>
      <c r="C2076" s="59" t="s">
        <v>1603</v>
      </c>
      <c r="D2076" s="59" t="s">
        <v>1504</v>
      </c>
      <c r="E2076" s="59" t="s">
        <v>1139</v>
      </c>
      <c r="F2076" s="59" t="s">
        <v>1475</v>
      </c>
      <c r="G2076" s="59" t="s">
        <v>1406</v>
      </c>
      <c r="H2076" s="59" t="s">
        <v>1475</v>
      </c>
      <c r="I2076" s="59" t="s">
        <v>1406</v>
      </c>
      <c r="J2076" s="59" t="s">
        <v>1476</v>
      </c>
      <c r="K2076" s="59" t="s">
        <v>795</v>
      </c>
      <c r="L2076" s="59" t="s">
        <v>1604</v>
      </c>
      <c r="M2076" s="59" t="s">
        <v>1478</v>
      </c>
      <c r="N2076" s="59" t="s">
        <v>1479</v>
      </c>
      <c r="O2076" s="59" t="s">
        <v>1480</v>
      </c>
      <c r="P2076" s="59" t="s">
        <v>1481</v>
      </c>
      <c r="Q2076" s="59" t="s">
        <v>1482</v>
      </c>
      <c r="R2076" s="59" t="s">
        <v>1483</v>
      </c>
      <c r="S2076" s="59" t="s">
        <v>1605</v>
      </c>
      <c r="T2076" s="59" t="s">
        <v>1606</v>
      </c>
      <c r="U2076" s="59" t="s">
        <v>1486</v>
      </c>
      <c r="V2076" s="59" t="s">
        <v>1487</v>
      </c>
      <c r="W2076" s="59" t="s">
        <v>1509</v>
      </c>
      <c r="X2076" s="59" t="s">
        <v>1487</v>
      </c>
      <c r="Y2076" s="59" t="s">
        <v>1490</v>
      </c>
      <c r="Z2076" s="59">
        <v>142.05000000000001</v>
      </c>
      <c r="AA2076" s="59">
        <v>142.05000000000001</v>
      </c>
      <c r="AB2076" s="59">
        <v>0</v>
      </c>
      <c r="AC2076" s="59">
        <v>142.05000000000001</v>
      </c>
      <c r="AD2076" s="59">
        <v>0</v>
      </c>
      <c r="AE2076" s="59">
        <v>0</v>
      </c>
      <c r="AF2076" s="59" t="s">
        <v>1491</v>
      </c>
      <c r="AG2076" s="59" t="s">
        <v>1476</v>
      </c>
      <c r="AH2076" s="59" t="s">
        <v>795</v>
      </c>
      <c r="AI2076" s="59" t="s">
        <v>1492</v>
      </c>
      <c r="AJ2076" s="59" t="s">
        <v>1486</v>
      </c>
      <c r="AK2076" s="59" t="s">
        <v>278</v>
      </c>
      <c r="AL2076" s="59" t="s">
        <v>1493</v>
      </c>
      <c r="AM2076" s="59" t="s">
        <v>1494</v>
      </c>
      <c r="AN2076" s="59" t="s">
        <v>1385</v>
      </c>
      <c r="AO2076" s="59" t="s">
        <v>107</v>
      </c>
    </row>
    <row r="2077" spans="1:41" x14ac:dyDescent="0.15">
      <c r="A2077" s="59" t="s">
        <v>1930</v>
      </c>
      <c r="B2077" s="59" t="s">
        <v>1602</v>
      </c>
      <c r="C2077" s="59" t="s">
        <v>1603</v>
      </c>
      <c r="D2077" s="59" t="s">
        <v>1504</v>
      </c>
      <c r="E2077" s="59" t="s">
        <v>1139</v>
      </c>
      <c r="F2077" s="59" t="s">
        <v>1475</v>
      </c>
      <c r="G2077" s="59" t="s">
        <v>1406</v>
      </c>
      <c r="H2077" s="59" t="s">
        <v>1475</v>
      </c>
      <c r="I2077" s="59" t="s">
        <v>1406</v>
      </c>
      <c r="J2077" s="59" t="s">
        <v>1476</v>
      </c>
      <c r="K2077" s="59" t="s">
        <v>795</v>
      </c>
      <c r="L2077" s="59" t="s">
        <v>1604</v>
      </c>
      <c r="M2077" s="59" t="s">
        <v>1478</v>
      </c>
      <c r="N2077" s="59" t="s">
        <v>1479</v>
      </c>
      <c r="O2077" s="59" t="s">
        <v>1480</v>
      </c>
      <c r="P2077" s="59" t="s">
        <v>1481</v>
      </c>
      <c r="Q2077" s="59" t="s">
        <v>1482</v>
      </c>
      <c r="R2077" s="59" t="s">
        <v>1483</v>
      </c>
      <c r="S2077" s="59" t="s">
        <v>1605</v>
      </c>
      <c r="T2077" s="59" t="s">
        <v>1606</v>
      </c>
      <c r="U2077" s="59" t="s">
        <v>1486</v>
      </c>
      <c r="V2077" s="59" t="s">
        <v>1487</v>
      </c>
      <c r="W2077" s="59" t="s">
        <v>1488</v>
      </c>
      <c r="X2077" s="59" t="s">
        <v>1510</v>
      </c>
      <c r="Y2077" s="59" t="s">
        <v>1490</v>
      </c>
      <c r="Z2077" s="59">
        <v>29.4</v>
      </c>
      <c r="AA2077" s="59">
        <v>29.4</v>
      </c>
      <c r="AB2077" s="59">
        <v>0</v>
      </c>
      <c r="AC2077" s="59">
        <v>29.4</v>
      </c>
      <c r="AD2077" s="59">
        <v>0</v>
      </c>
      <c r="AE2077" s="59">
        <v>0</v>
      </c>
      <c r="AF2077" s="59" t="s">
        <v>1491</v>
      </c>
      <c r="AG2077" s="59" t="s">
        <v>1476</v>
      </c>
      <c r="AH2077" s="59" t="s">
        <v>795</v>
      </c>
      <c r="AI2077" s="59" t="s">
        <v>1492</v>
      </c>
      <c r="AJ2077" s="59" t="s">
        <v>1486</v>
      </c>
      <c r="AK2077" s="59" t="s">
        <v>278</v>
      </c>
      <c r="AL2077" s="59" t="s">
        <v>1493</v>
      </c>
      <c r="AM2077" s="59" t="s">
        <v>1494</v>
      </c>
      <c r="AN2077" s="59" t="s">
        <v>1385</v>
      </c>
      <c r="AO2077" s="59" t="s">
        <v>107</v>
      </c>
    </row>
    <row r="2078" spans="1:41" x14ac:dyDescent="0.15">
      <c r="A2078" s="59" t="s">
        <v>1930</v>
      </c>
      <c r="B2078" s="59" t="s">
        <v>1602</v>
      </c>
      <c r="C2078" s="59" t="s">
        <v>1603</v>
      </c>
      <c r="D2078" s="59" t="s">
        <v>1504</v>
      </c>
      <c r="E2078" s="59" t="s">
        <v>1139</v>
      </c>
      <c r="F2078" s="59" t="s">
        <v>1475</v>
      </c>
      <c r="G2078" s="59" t="s">
        <v>1406</v>
      </c>
      <c r="H2078" s="59" t="s">
        <v>1475</v>
      </c>
      <c r="I2078" s="59" t="s">
        <v>1406</v>
      </c>
      <c r="J2078" s="59" t="s">
        <v>1476</v>
      </c>
      <c r="K2078" s="59" t="s">
        <v>795</v>
      </c>
      <c r="L2078" s="59" t="s">
        <v>1604</v>
      </c>
      <c r="M2078" s="59" t="s">
        <v>1478</v>
      </c>
      <c r="N2078" s="59" t="s">
        <v>1479</v>
      </c>
      <c r="O2078" s="59" t="s">
        <v>1480</v>
      </c>
      <c r="P2078" s="59" t="s">
        <v>1481</v>
      </c>
      <c r="Q2078" s="59" t="s">
        <v>1482</v>
      </c>
      <c r="R2078" s="59" t="s">
        <v>1483</v>
      </c>
      <c r="S2078" s="59" t="s">
        <v>1605</v>
      </c>
      <c r="T2078" s="59" t="s">
        <v>1606</v>
      </c>
      <c r="U2078" s="59" t="s">
        <v>1486</v>
      </c>
      <c r="V2078" s="59" t="s">
        <v>1487</v>
      </c>
      <c r="W2078" s="59" t="s">
        <v>1488</v>
      </c>
      <c r="X2078" s="59" t="s">
        <v>1511</v>
      </c>
      <c r="Y2078" s="59" t="s">
        <v>1490</v>
      </c>
      <c r="Z2078" s="59">
        <v>0.02</v>
      </c>
      <c r="AA2078" s="59">
        <v>0.02</v>
      </c>
      <c r="AB2078" s="59">
        <v>0</v>
      </c>
      <c r="AC2078" s="59">
        <v>0.02</v>
      </c>
      <c r="AD2078" s="59">
        <v>0</v>
      </c>
      <c r="AE2078" s="59">
        <v>0</v>
      </c>
      <c r="AF2078" s="59" t="s">
        <v>1491</v>
      </c>
      <c r="AG2078" s="59" t="s">
        <v>1476</v>
      </c>
      <c r="AH2078" s="59" t="s">
        <v>795</v>
      </c>
      <c r="AI2078" s="59" t="s">
        <v>1492</v>
      </c>
      <c r="AJ2078" s="59" t="s">
        <v>1486</v>
      </c>
      <c r="AK2078" s="59" t="s">
        <v>278</v>
      </c>
      <c r="AL2078" s="59" t="s">
        <v>1493</v>
      </c>
      <c r="AM2078" s="59" t="s">
        <v>1494</v>
      </c>
      <c r="AN2078" s="59" t="s">
        <v>1385</v>
      </c>
      <c r="AO2078" s="59" t="s">
        <v>107</v>
      </c>
    </row>
    <row r="2079" spans="1:41" x14ac:dyDescent="0.15">
      <c r="A2079" s="59" t="s">
        <v>1930</v>
      </c>
      <c r="B2079" s="59" t="s">
        <v>1602</v>
      </c>
      <c r="C2079" s="59" t="s">
        <v>1603</v>
      </c>
      <c r="D2079" s="59" t="s">
        <v>1504</v>
      </c>
      <c r="E2079" s="59" t="s">
        <v>1139</v>
      </c>
      <c r="F2079" s="59" t="s">
        <v>1475</v>
      </c>
      <c r="G2079" s="59" t="s">
        <v>1406</v>
      </c>
      <c r="H2079" s="59" t="s">
        <v>1475</v>
      </c>
      <c r="I2079" s="59" t="s">
        <v>1406</v>
      </c>
      <c r="J2079" s="59" t="s">
        <v>1476</v>
      </c>
      <c r="K2079" s="59" t="s">
        <v>795</v>
      </c>
      <c r="L2079" s="59" t="s">
        <v>1604</v>
      </c>
      <c r="M2079" s="59" t="s">
        <v>1478</v>
      </c>
      <c r="N2079" s="59" t="s">
        <v>1479</v>
      </c>
      <c r="O2079" s="59" t="s">
        <v>1480</v>
      </c>
      <c r="P2079" s="59" t="s">
        <v>1481</v>
      </c>
      <c r="Q2079" s="59" t="s">
        <v>1482</v>
      </c>
      <c r="R2079" s="59" t="s">
        <v>1483</v>
      </c>
      <c r="S2079" s="59" t="s">
        <v>1605</v>
      </c>
      <c r="T2079" s="59" t="s">
        <v>1606</v>
      </c>
      <c r="U2079" s="59" t="s">
        <v>1486</v>
      </c>
      <c r="V2079" s="59" t="s">
        <v>1487</v>
      </c>
      <c r="W2079" s="59" t="s">
        <v>1513</v>
      </c>
      <c r="X2079" s="59" t="s">
        <v>1487</v>
      </c>
      <c r="Y2079" s="59" t="s">
        <v>1490</v>
      </c>
      <c r="Z2079" s="59">
        <v>39.32</v>
      </c>
      <c r="AA2079" s="59">
        <v>39.32</v>
      </c>
      <c r="AB2079" s="59">
        <v>0</v>
      </c>
      <c r="AC2079" s="59">
        <v>39.32</v>
      </c>
      <c r="AD2079" s="59">
        <v>0</v>
      </c>
      <c r="AE2079" s="59">
        <v>0</v>
      </c>
      <c r="AF2079" s="59" t="s">
        <v>1491</v>
      </c>
      <c r="AG2079" s="59" t="s">
        <v>1476</v>
      </c>
      <c r="AH2079" s="59" t="s">
        <v>795</v>
      </c>
      <c r="AI2079" s="59" t="s">
        <v>1492</v>
      </c>
      <c r="AJ2079" s="59" t="s">
        <v>1486</v>
      </c>
      <c r="AK2079" s="59" t="s">
        <v>278</v>
      </c>
      <c r="AL2079" s="59" t="s">
        <v>1493</v>
      </c>
      <c r="AM2079" s="59" t="s">
        <v>1494</v>
      </c>
      <c r="AN2079" s="59" t="s">
        <v>1385</v>
      </c>
      <c r="AO2079" s="59" t="s">
        <v>107</v>
      </c>
    </row>
    <row r="2080" spans="1:41" x14ac:dyDescent="0.15">
      <c r="A2080" s="59" t="s">
        <v>1930</v>
      </c>
      <c r="B2080" s="59" t="s">
        <v>1602</v>
      </c>
      <c r="C2080" s="59" t="s">
        <v>1603</v>
      </c>
      <c r="D2080" s="59" t="s">
        <v>1504</v>
      </c>
      <c r="E2080" s="59" t="s">
        <v>1139</v>
      </c>
      <c r="F2080" s="59" t="s">
        <v>1475</v>
      </c>
      <c r="G2080" s="59" t="s">
        <v>1406</v>
      </c>
      <c r="H2080" s="59" t="s">
        <v>1475</v>
      </c>
      <c r="I2080" s="59" t="s">
        <v>1406</v>
      </c>
      <c r="J2080" s="59" t="s">
        <v>1476</v>
      </c>
      <c r="K2080" s="59" t="s">
        <v>795</v>
      </c>
      <c r="L2080" s="59" t="s">
        <v>1604</v>
      </c>
      <c r="M2080" s="59" t="s">
        <v>1478</v>
      </c>
      <c r="N2080" s="59" t="s">
        <v>1479</v>
      </c>
      <c r="O2080" s="59" t="s">
        <v>1480</v>
      </c>
      <c r="P2080" s="59" t="s">
        <v>1481</v>
      </c>
      <c r="Q2080" s="59" t="s">
        <v>1482</v>
      </c>
      <c r="R2080" s="59" t="s">
        <v>1483</v>
      </c>
      <c r="S2080" s="59" t="s">
        <v>1605</v>
      </c>
      <c r="T2080" s="59" t="s">
        <v>1606</v>
      </c>
      <c r="U2080" s="59" t="s">
        <v>1486</v>
      </c>
      <c r="V2080" s="59" t="s">
        <v>1487</v>
      </c>
      <c r="W2080" s="59" t="s">
        <v>1514</v>
      </c>
      <c r="X2080" s="59" t="s">
        <v>1487</v>
      </c>
      <c r="Y2080" s="59" t="s">
        <v>1490</v>
      </c>
      <c r="Z2080" s="59">
        <v>10.029999999999999</v>
      </c>
      <c r="AA2080" s="59">
        <v>10.029999999999999</v>
      </c>
      <c r="AB2080" s="59">
        <v>0</v>
      </c>
      <c r="AC2080" s="59">
        <v>10.029999999999999</v>
      </c>
      <c r="AD2080" s="59">
        <v>0</v>
      </c>
      <c r="AE2080" s="59">
        <v>0</v>
      </c>
      <c r="AF2080" s="59" t="s">
        <v>1491</v>
      </c>
      <c r="AG2080" s="59" t="s">
        <v>1476</v>
      </c>
      <c r="AH2080" s="59" t="s">
        <v>795</v>
      </c>
      <c r="AI2080" s="59" t="s">
        <v>1492</v>
      </c>
      <c r="AJ2080" s="59" t="s">
        <v>1486</v>
      </c>
      <c r="AK2080" s="59" t="s">
        <v>278</v>
      </c>
      <c r="AL2080" s="59" t="s">
        <v>1493</v>
      </c>
      <c r="AM2080" s="59" t="s">
        <v>1494</v>
      </c>
      <c r="AN2080" s="59" t="s">
        <v>1385</v>
      </c>
      <c r="AO2080" s="59" t="s">
        <v>107</v>
      </c>
    </row>
    <row r="2081" spans="1:41" x14ac:dyDescent="0.15">
      <c r="A2081" s="59" t="s">
        <v>1930</v>
      </c>
      <c r="B2081" s="59" t="s">
        <v>1607</v>
      </c>
      <c r="C2081" s="59" t="s">
        <v>1608</v>
      </c>
      <c r="D2081" s="59" t="s">
        <v>1504</v>
      </c>
      <c r="E2081" s="59" t="s">
        <v>1139</v>
      </c>
      <c r="F2081" s="59" t="s">
        <v>1475</v>
      </c>
      <c r="G2081" s="59" t="s">
        <v>1406</v>
      </c>
      <c r="H2081" s="59" t="s">
        <v>1475</v>
      </c>
      <c r="I2081" s="59" t="s">
        <v>1406</v>
      </c>
      <c r="J2081" s="59" t="s">
        <v>1476</v>
      </c>
      <c r="K2081" s="59" t="s">
        <v>795</v>
      </c>
      <c r="L2081" s="59" t="s">
        <v>1609</v>
      </c>
      <c r="M2081" s="59" t="s">
        <v>1478</v>
      </c>
      <c r="N2081" s="59" t="s">
        <v>1479</v>
      </c>
      <c r="O2081" s="59" t="s">
        <v>1480</v>
      </c>
      <c r="P2081" s="59" t="s">
        <v>1481</v>
      </c>
      <c r="Q2081" s="59" t="s">
        <v>1482</v>
      </c>
      <c r="R2081" s="59" t="s">
        <v>1483</v>
      </c>
      <c r="S2081" s="59" t="s">
        <v>1610</v>
      </c>
      <c r="T2081" s="59" t="s">
        <v>1611</v>
      </c>
      <c r="U2081" s="59" t="s">
        <v>1486</v>
      </c>
      <c r="V2081" s="59" t="s">
        <v>1487</v>
      </c>
      <c r="W2081" s="59" t="s">
        <v>1509</v>
      </c>
      <c r="X2081" s="59" t="s">
        <v>1487</v>
      </c>
      <c r="Y2081" s="59" t="s">
        <v>1490</v>
      </c>
      <c r="Z2081" s="59">
        <v>554.22</v>
      </c>
      <c r="AA2081" s="59">
        <v>554.22</v>
      </c>
      <c r="AB2081" s="59">
        <v>0</v>
      </c>
      <c r="AC2081" s="59">
        <v>554.22</v>
      </c>
      <c r="AD2081" s="59">
        <v>0</v>
      </c>
      <c r="AE2081" s="59">
        <v>0</v>
      </c>
      <c r="AF2081" s="59" t="s">
        <v>1491</v>
      </c>
      <c r="AG2081" s="59" t="s">
        <v>1476</v>
      </c>
      <c r="AH2081" s="59" t="s">
        <v>795</v>
      </c>
      <c r="AI2081" s="59" t="s">
        <v>1492</v>
      </c>
      <c r="AJ2081" s="59" t="s">
        <v>1486</v>
      </c>
      <c r="AK2081" s="59" t="s">
        <v>278</v>
      </c>
      <c r="AL2081" s="59" t="s">
        <v>1493</v>
      </c>
      <c r="AM2081" s="59" t="s">
        <v>1494</v>
      </c>
      <c r="AN2081" s="59" t="s">
        <v>1385</v>
      </c>
      <c r="AO2081" s="59" t="s">
        <v>107</v>
      </c>
    </row>
    <row r="2082" spans="1:41" x14ac:dyDescent="0.15">
      <c r="A2082" s="59" t="s">
        <v>1930</v>
      </c>
      <c r="B2082" s="59" t="s">
        <v>1607</v>
      </c>
      <c r="C2082" s="59" t="s">
        <v>1608</v>
      </c>
      <c r="D2082" s="59" t="s">
        <v>1504</v>
      </c>
      <c r="E2082" s="59" t="s">
        <v>1139</v>
      </c>
      <c r="F2082" s="59" t="s">
        <v>1475</v>
      </c>
      <c r="G2082" s="59" t="s">
        <v>1406</v>
      </c>
      <c r="H2082" s="59" t="s">
        <v>1475</v>
      </c>
      <c r="I2082" s="59" t="s">
        <v>1406</v>
      </c>
      <c r="J2082" s="59" t="s">
        <v>1476</v>
      </c>
      <c r="K2082" s="59" t="s">
        <v>795</v>
      </c>
      <c r="L2082" s="59" t="s">
        <v>1609</v>
      </c>
      <c r="M2082" s="59" t="s">
        <v>1478</v>
      </c>
      <c r="N2082" s="59" t="s">
        <v>1479</v>
      </c>
      <c r="O2082" s="59" t="s">
        <v>1480</v>
      </c>
      <c r="P2082" s="59" t="s">
        <v>1481</v>
      </c>
      <c r="Q2082" s="59" t="s">
        <v>1482</v>
      </c>
      <c r="R2082" s="59" t="s">
        <v>1483</v>
      </c>
      <c r="S2082" s="59" t="s">
        <v>1610</v>
      </c>
      <c r="T2082" s="59" t="s">
        <v>1611</v>
      </c>
      <c r="U2082" s="59" t="s">
        <v>1486</v>
      </c>
      <c r="V2082" s="59" t="s">
        <v>1487</v>
      </c>
      <c r="W2082" s="59" t="s">
        <v>1488</v>
      </c>
      <c r="X2082" s="59" t="s">
        <v>1511</v>
      </c>
      <c r="Y2082" s="59" t="s">
        <v>1490</v>
      </c>
      <c r="Z2082" s="59">
        <v>19.829999999999998</v>
      </c>
      <c r="AA2082" s="59">
        <v>19.829999999999998</v>
      </c>
      <c r="AB2082" s="59">
        <v>0</v>
      </c>
      <c r="AC2082" s="59">
        <v>19.829999999999998</v>
      </c>
      <c r="AD2082" s="59">
        <v>0</v>
      </c>
      <c r="AE2082" s="59">
        <v>0</v>
      </c>
      <c r="AF2082" s="59" t="s">
        <v>1491</v>
      </c>
      <c r="AG2082" s="59" t="s">
        <v>1476</v>
      </c>
      <c r="AH2082" s="59" t="s">
        <v>795</v>
      </c>
      <c r="AI2082" s="59" t="s">
        <v>1492</v>
      </c>
      <c r="AJ2082" s="59" t="s">
        <v>1486</v>
      </c>
      <c r="AK2082" s="59" t="s">
        <v>278</v>
      </c>
      <c r="AL2082" s="59" t="s">
        <v>1493</v>
      </c>
      <c r="AM2082" s="59" t="s">
        <v>1494</v>
      </c>
      <c r="AN2082" s="59" t="s">
        <v>1385</v>
      </c>
      <c r="AO2082" s="59" t="s">
        <v>107</v>
      </c>
    </row>
    <row r="2083" spans="1:41" x14ac:dyDescent="0.15">
      <c r="A2083" s="59" t="s">
        <v>1930</v>
      </c>
      <c r="B2083" s="59" t="s">
        <v>1612</v>
      </c>
      <c r="C2083" s="59" t="s">
        <v>1613</v>
      </c>
      <c r="D2083" s="59" t="s">
        <v>1614</v>
      </c>
      <c r="E2083" s="59" t="s">
        <v>1615</v>
      </c>
      <c r="F2083" s="59" t="s">
        <v>1475</v>
      </c>
      <c r="G2083" s="59" t="s">
        <v>1406</v>
      </c>
      <c r="H2083" s="59" t="s">
        <v>1475</v>
      </c>
      <c r="I2083" s="59" t="s">
        <v>1406</v>
      </c>
      <c r="J2083" s="59" t="s">
        <v>1426</v>
      </c>
      <c r="K2083" s="59" t="s">
        <v>1616</v>
      </c>
      <c r="L2083" s="59" t="s">
        <v>1617</v>
      </c>
      <c r="M2083" s="59" t="s">
        <v>1618</v>
      </c>
      <c r="N2083" s="59" t="s">
        <v>1619</v>
      </c>
      <c r="O2083" s="59" t="s">
        <v>1620</v>
      </c>
      <c r="P2083" s="59" t="s">
        <v>1621</v>
      </c>
      <c r="Q2083" s="59" t="s">
        <v>1622</v>
      </c>
      <c r="R2083" s="59" t="s">
        <v>1623</v>
      </c>
      <c r="S2083" s="59" t="s">
        <v>1624</v>
      </c>
      <c r="T2083" s="59" t="s">
        <v>1625</v>
      </c>
      <c r="U2083" s="59" t="s">
        <v>1486</v>
      </c>
      <c r="V2083" s="59" t="s">
        <v>1487</v>
      </c>
      <c r="W2083" s="59" t="s">
        <v>1508</v>
      </c>
      <c r="X2083" s="59" t="s">
        <v>1487</v>
      </c>
      <c r="Y2083" s="59" t="s">
        <v>1490</v>
      </c>
      <c r="Z2083" s="59">
        <v>0.65</v>
      </c>
      <c r="AA2083" s="59">
        <v>0.65</v>
      </c>
      <c r="AB2083" s="59">
        <v>0</v>
      </c>
      <c r="AC2083" s="59">
        <v>0.65</v>
      </c>
      <c r="AD2083" s="59">
        <v>0</v>
      </c>
      <c r="AE2083" s="59">
        <v>0</v>
      </c>
      <c r="AF2083" s="59" t="s">
        <v>1491</v>
      </c>
      <c r="AG2083" s="59" t="s">
        <v>1426</v>
      </c>
      <c r="AH2083" s="59" t="s">
        <v>1616</v>
      </c>
      <c r="AI2083" s="59" t="s">
        <v>1523</v>
      </c>
      <c r="AJ2083" s="59" t="s">
        <v>1486</v>
      </c>
      <c r="AK2083" s="59" t="s">
        <v>278</v>
      </c>
      <c r="AL2083" s="59" t="s">
        <v>1493</v>
      </c>
      <c r="AM2083" s="59" t="s">
        <v>1494</v>
      </c>
      <c r="AN2083" s="59" t="s">
        <v>1385</v>
      </c>
      <c r="AO2083" s="59" t="s">
        <v>107</v>
      </c>
    </row>
    <row r="2084" spans="1:41" x14ac:dyDescent="0.15">
      <c r="A2084" s="59" t="s">
        <v>1930</v>
      </c>
      <c r="B2084" s="59" t="s">
        <v>1612</v>
      </c>
      <c r="C2084" s="59" t="s">
        <v>1613</v>
      </c>
      <c r="D2084" s="59" t="s">
        <v>1614</v>
      </c>
      <c r="E2084" s="59" t="s">
        <v>1615</v>
      </c>
      <c r="F2084" s="59" t="s">
        <v>1475</v>
      </c>
      <c r="G2084" s="59" t="s">
        <v>1406</v>
      </c>
      <c r="H2084" s="59" t="s">
        <v>1475</v>
      </c>
      <c r="I2084" s="59" t="s">
        <v>1406</v>
      </c>
      <c r="J2084" s="59" t="s">
        <v>1426</v>
      </c>
      <c r="K2084" s="59" t="s">
        <v>1616</v>
      </c>
      <c r="L2084" s="59" t="s">
        <v>1617</v>
      </c>
      <c r="M2084" s="59" t="s">
        <v>1618</v>
      </c>
      <c r="N2084" s="59" t="s">
        <v>1619</v>
      </c>
      <c r="O2084" s="59" t="s">
        <v>1620</v>
      </c>
      <c r="P2084" s="59" t="s">
        <v>1621</v>
      </c>
      <c r="Q2084" s="59" t="s">
        <v>1622</v>
      </c>
      <c r="R2084" s="59" t="s">
        <v>1623</v>
      </c>
      <c r="S2084" s="59" t="s">
        <v>1624</v>
      </c>
      <c r="T2084" s="59" t="s">
        <v>1625</v>
      </c>
      <c r="U2084" s="59" t="s">
        <v>1486</v>
      </c>
      <c r="V2084" s="59" t="s">
        <v>1487</v>
      </c>
      <c r="W2084" s="59" t="s">
        <v>1509</v>
      </c>
      <c r="X2084" s="59" t="s">
        <v>1487</v>
      </c>
      <c r="Y2084" s="59" t="s">
        <v>1490</v>
      </c>
      <c r="Z2084" s="59">
        <v>6.9</v>
      </c>
      <c r="AA2084" s="59">
        <v>6.9</v>
      </c>
      <c r="AB2084" s="59">
        <v>0</v>
      </c>
      <c r="AC2084" s="59">
        <v>6.9</v>
      </c>
      <c r="AD2084" s="59">
        <v>0</v>
      </c>
      <c r="AE2084" s="59">
        <v>0</v>
      </c>
      <c r="AF2084" s="59" t="s">
        <v>1491</v>
      </c>
      <c r="AG2084" s="59" t="s">
        <v>1426</v>
      </c>
      <c r="AH2084" s="59" t="s">
        <v>1616</v>
      </c>
      <c r="AI2084" s="59" t="s">
        <v>1523</v>
      </c>
      <c r="AJ2084" s="59" t="s">
        <v>1486</v>
      </c>
      <c r="AK2084" s="59" t="s">
        <v>278</v>
      </c>
      <c r="AL2084" s="59" t="s">
        <v>1493</v>
      </c>
      <c r="AM2084" s="59" t="s">
        <v>1494</v>
      </c>
      <c r="AN2084" s="59" t="s">
        <v>1385</v>
      </c>
      <c r="AO2084" s="59" t="s">
        <v>107</v>
      </c>
    </row>
    <row r="2085" spans="1:41" x14ac:dyDescent="0.15">
      <c r="A2085" s="59" t="s">
        <v>1930</v>
      </c>
      <c r="B2085" s="59" t="s">
        <v>1612</v>
      </c>
      <c r="C2085" s="59" t="s">
        <v>1613</v>
      </c>
      <c r="D2085" s="59" t="s">
        <v>1614</v>
      </c>
      <c r="E2085" s="59" t="s">
        <v>1615</v>
      </c>
      <c r="F2085" s="59" t="s">
        <v>1475</v>
      </c>
      <c r="G2085" s="59" t="s">
        <v>1406</v>
      </c>
      <c r="H2085" s="59" t="s">
        <v>1475</v>
      </c>
      <c r="I2085" s="59" t="s">
        <v>1406</v>
      </c>
      <c r="J2085" s="59" t="s">
        <v>1426</v>
      </c>
      <c r="K2085" s="59" t="s">
        <v>1616</v>
      </c>
      <c r="L2085" s="59" t="s">
        <v>1617</v>
      </c>
      <c r="M2085" s="59" t="s">
        <v>1618</v>
      </c>
      <c r="N2085" s="59" t="s">
        <v>1619</v>
      </c>
      <c r="O2085" s="59" t="s">
        <v>1620</v>
      </c>
      <c r="P2085" s="59" t="s">
        <v>1621</v>
      </c>
      <c r="Q2085" s="59" t="s">
        <v>1622</v>
      </c>
      <c r="R2085" s="59" t="s">
        <v>1623</v>
      </c>
      <c r="S2085" s="59" t="s">
        <v>1624</v>
      </c>
      <c r="T2085" s="59" t="s">
        <v>1625</v>
      </c>
      <c r="U2085" s="59" t="s">
        <v>1486</v>
      </c>
      <c r="V2085" s="59" t="s">
        <v>1487</v>
      </c>
      <c r="W2085" s="59" t="s">
        <v>1488</v>
      </c>
      <c r="X2085" s="59" t="s">
        <v>1510</v>
      </c>
      <c r="Y2085" s="59" t="s">
        <v>1490</v>
      </c>
      <c r="Z2085" s="59">
        <v>0.54</v>
      </c>
      <c r="AA2085" s="59">
        <v>0.54</v>
      </c>
      <c r="AB2085" s="59">
        <v>0</v>
      </c>
      <c r="AC2085" s="59">
        <v>0.54</v>
      </c>
      <c r="AD2085" s="59">
        <v>0</v>
      </c>
      <c r="AE2085" s="59">
        <v>0</v>
      </c>
      <c r="AF2085" s="59" t="s">
        <v>1491</v>
      </c>
      <c r="AG2085" s="59" t="s">
        <v>1426</v>
      </c>
      <c r="AH2085" s="59" t="s">
        <v>1616</v>
      </c>
      <c r="AI2085" s="59" t="s">
        <v>1523</v>
      </c>
      <c r="AJ2085" s="59" t="s">
        <v>1486</v>
      </c>
      <c r="AK2085" s="59" t="s">
        <v>278</v>
      </c>
      <c r="AL2085" s="59" t="s">
        <v>1493</v>
      </c>
      <c r="AM2085" s="59" t="s">
        <v>1494</v>
      </c>
      <c r="AN2085" s="59" t="s">
        <v>1385</v>
      </c>
      <c r="AO2085" s="59" t="s">
        <v>107</v>
      </c>
    </row>
    <row r="2086" spans="1:41" x14ac:dyDescent="0.15">
      <c r="A2086" s="59" t="s">
        <v>1930</v>
      </c>
      <c r="B2086" s="59" t="s">
        <v>1626</v>
      </c>
      <c r="C2086" s="59" t="s">
        <v>1627</v>
      </c>
      <c r="D2086" s="59" t="s">
        <v>1614</v>
      </c>
      <c r="E2086" s="59" t="s">
        <v>1615</v>
      </c>
      <c r="F2086" s="59" t="s">
        <v>1475</v>
      </c>
      <c r="G2086" s="59" t="s">
        <v>1406</v>
      </c>
      <c r="H2086" s="59" t="s">
        <v>1475</v>
      </c>
      <c r="I2086" s="59" t="s">
        <v>1406</v>
      </c>
      <c r="J2086" s="59" t="s">
        <v>1426</v>
      </c>
      <c r="K2086" s="59" t="s">
        <v>1616</v>
      </c>
      <c r="L2086" s="59" t="s">
        <v>1628</v>
      </c>
      <c r="M2086" s="59" t="s">
        <v>1618</v>
      </c>
      <c r="N2086" s="59" t="s">
        <v>1619</v>
      </c>
      <c r="O2086" s="59" t="s">
        <v>1620</v>
      </c>
      <c r="P2086" s="59" t="s">
        <v>1621</v>
      </c>
      <c r="Q2086" s="59" t="s">
        <v>1622</v>
      </c>
      <c r="R2086" s="59" t="s">
        <v>1623</v>
      </c>
      <c r="S2086" s="59" t="s">
        <v>1629</v>
      </c>
      <c r="T2086" s="59" t="s">
        <v>1630</v>
      </c>
      <c r="U2086" s="59" t="s">
        <v>1486</v>
      </c>
      <c r="V2086" s="59" t="s">
        <v>1487</v>
      </c>
      <c r="W2086" s="59" t="s">
        <v>1508</v>
      </c>
      <c r="X2086" s="59" t="s">
        <v>1487</v>
      </c>
      <c r="Y2086" s="59" t="s">
        <v>1490</v>
      </c>
      <c r="Z2086" s="59">
        <v>24.24</v>
      </c>
      <c r="AA2086" s="59">
        <v>24.24</v>
      </c>
      <c r="AB2086" s="59">
        <v>0</v>
      </c>
      <c r="AC2086" s="59">
        <v>24.24</v>
      </c>
      <c r="AD2086" s="59">
        <v>0</v>
      </c>
      <c r="AE2086" s="59">
        <v>0</v>
      </c>
      <c r="AF2086" s="59" t="s">
        <v>1491</v>
      </c>
      <c r="AG2086" s="59" t="s">
        <v>1426</v>
      </c>
      <c r="AH2086" s="59" t="s">
        <v>1616</v>
      </c>
      <c r="AI2086" s="59" t="s">
        <v>1523</v>
      </c>
      <c r="AJ2086" s="59" t="s">
        <v>1486</v>
      </c>
      <c r="AK2086" s="59" t="s">
        <v>278</v>
      </c>
      <c r="AL2086" s="59" t="s">
        <v>1493</v>
      </c>
      <c r="AM2086" s="59" t="s">
        <v>1494</v>
      </c>
      <c r="AN2086" s="59" t="s">
        <v>1385</v>
      </c>
      <c r="AO2086" s="59" t="s">
        <v>107</v>
      </c>
    </row>
    <row r="2087" spans="1:41" x14ac:dyDescent="0.15">
      <c r="A2087" s="59" t="s">
        <v>1930</v>
      </c>
      <c r="B2087" s="59" t="s">
        <v>1626</v>
      </c>
      <c r="C2087" s="59" t="s">
        <v>1627</v>
      </c>
      <c r="D2087" s="59" t="s">
        <v>1614</v>
      </c>
      <c r="E2087" s="59" t="s">
        <v>1615</v>
      </c>
      <c r="F2087" s="59" t="s">
        <v>1475</v>
      </c>
      <c r="G2087" s="59" t="s">
        <v>1406</v>
      </c>
      <c r="H2087" s="59" t="s">
        <v>1475</v>
      </c>
      <c r="I2087" s="59" t="s">
        <v>1406</v>
      </c>
      <c r="J2087" s="59" t="s">
        <v>1426</v>
      </c>
      <c r="K2087" s="59" t="s">
        <v>1616</v>
      </c>
      <c r="L2087" s="59" t="s">
        <v>1628</v>
      </c>
      <c r="M2087" s="59" t="s">
        <v>1618</v>
      </c>
      <c r="N2087" s="59" t="s">
        <v>1619</v>
      </c>
      <c r="O2087" s="59" t="s">
        <v>1620</v>
      </c>
      <c r="P2087" s="59" t="s">
        <v>1621</v>
      </c>
      <c r="Q2087" s="59" t="s">
        <v>1622</v>
      </c>
      <c r="R2087" s="59" t="s">
        <v>1623</v>
      </c>
      <c r="S2087" s="59" t="s">
        <v>1629</v>
      </c>
      <c r="T2087" s="59" t="s">
        <v>1630</v>
      </c>
      <c r="U2087" s="59" t="s">
        <v>1486</v>
      </c>
      <c r="V2087" s="59" t="s">
        <v>1487</v>
      </c>
      <c r="W2087" s="59" t="s">
        <v>1509</v>
      </c>
      <c r="X2087" s="59" t="s">
        <v>1487</v>
      </c>
      <c r="Y2087" s="59" t="s">
        <v>1490</v>
      </c>
      <c r="Z2087" s="59">
        <v>1215.8399999999999</v>
      </c>
      <c r="AA2087" s="59">
        <v>1215.8399999999999</v>
      </c>
      <c r="AB2087" s="59">
        <v>0</v>
      </c>
      <c r="AC2087" s="59">
        <v>1215.8399999999999</v>
      </c>
      <c r="AD2087" s="59">
        <v>0</v>
      </c>
      <c r="AE2087" s="59">
        <v>0</v>
      </c>
      <c r="AF2087" s="59" t="s">
        <v>1491</v>
      </c>
      <c r="AG2087" s="59" t="s">
        <v>1426</v>
      </c>
      <c r="AH2087" s="59" t="s">
        <v>1616</v>
      </c>
      <c r="AI2087" s="59" t="s">
        <v>1523</v>
      </c>
      <c r="AJ2087" s="59" t="s">
        <v>1486</v>
      </c>
      <c r="AK2087" s="59" t="s">
        <v>278</v>
      </c>
      <c r="AL2087" s="59" t="s">
        <v>1493</v>
      </c>
      <c r="AM2087" s="59" t="s">
        <v>1494</v>
      </c>
      <c r="AN2087" s="59" t="s">
        <v>1385</v>
      </c>
      <c r="AO2087" s="59" t="s">
        <v>107</v>
      </c>
    </row>
    <row r="2088" spans="1:41" x14ac:dyDescent="0.15">
      <c r="A2088" s="59" t="s">
        <v>1930</v>
      </c>
      <c r="B2088" s="59" t="s">
        <v>1626</v>
      </c>
      <c r="C2088" s="59" t="s">
        <v>1627</v>
      </c>
      <c r="D2088" s="59" t="s">
        <v>1614</v>
      </c>
      <c r="E2088" s="59" t="s">
        <v>1615</v>
      </c>
      <c r="F2088" s="59" t="s">
        <v>1475</v>
      </c>
      <c r="G2088" s="59" t="s">
        <v>1406</v>
      </c>
      <c r="H2088" s="59" t="s">
        <v>1475</v>
      </c>
      <c r="I2088" s="59" t="s">
        <v>1406</v>
      </c>
      <c r="J2088" s="59" t="s">
        <v>1426</v>
      </c>
      <c r="K2088" s="59" t="s">
        <v>1616</v>
      </c>
      <c r="L2088" s="59" t="s">
        <v>1628</v>
      </c>
      <c r="M2088" s="59" t="s">
        <v>1618</v>
      </c>
      <c r="N2088" s="59" t="s">
        <v>1619</v>
      </c>
      <c r="O2088" s="59" t="s">
        <v>1620</v>
      </c>
      <c r="P2088" s="59" t="s">
        <v>1621</v>
      </c>
      <c r="Q2088" s="59" t="s">
        <v>1622</v>
      </c>
      <c r="R2088" s="59" t="s">
        <v>1623</v>
      </c>
      <c r="S2088" s="59" t="s">
        <v>1629</v>
      </c>
      <c r="T2088" s="59" t="s">
        <v>1630</v>
      </c>
      <c r="U2088" s="59" t="s">
        <v>1486</v>
      </c>
      <c r="V2088" s="59" t="s">
        <v>1487</v>
      </c>
      <c r="W2088" s="59" t="s">
        <v>1488</v>
      </c>
      <c r="X2088" s="59" t="s">
        <v>1511</v>
      </c>
      <c r="Y2088" s="59" t="s">
        <v>1490</v>
      </c>
      <c r="Z2088" s="59">
        <v>17.12</v>
      </c>
      <c r="AA2088" s="59">
        <v>17.12</v>
      </c>
      <c r="AB2088" s="59">
        <v>0</v>
      </c>
      <c r="AC2088" s="59">
        <v>17.12</v>
      </c>
      <c r="AD2088" s="59">
        <v>0</v>
      </c>
      <c r="AE2088" s="59">
        <v>0</v>
      </c>
      <c r="AF2088" s="59" t="s">
        <v>1491</v>
      </c>
      <c r="AG2088" s="59" t="s">
        <v>1426</v>
      </c>
      <c r="AH2088" s="59" t="s">
        <v>1616</v>
      </c>
      <c r="AI2088" s="59" t="s">
        <v>1523</v>
      </c>
      <c r="AJ2088" s="59" t="s">
        <v>1486</v>
      </c>
      <c r="AK2088" s="59" t="s">
        <v>278</v>
      </c>
      <c r="AL2088" s="59" t="s">
        <v>1493</v>
      </c>
      <c r="AM2088" s="59" t="s">
        <v>1494</v>
      </c>
      <c r="AN2088" s="59" t="s">
        <v>1385</v>
      </c>
      <c r="AO2088" s="59" t="s">
        <v>107</v>
      </c>
    </row>
    <row r="2089" spans="1:41" x14ac:dyDescent="0.15">
      <c r="A2089" s="59" t="s">
        <v>1930</v>
      </c>
      <c r="B2089" s="59" t="s">
        <v>1819</v>
      </c>
      <c r="C2089" s="59" t="s">
        <v>1820</v>
      </c>
      <c r="D2089" s="59" t="s">
        <v>1614</v>
      </c>
      <c r="E2089" s="59" t="s">
        <v>1615</v>
      </c>
      <c r="F2089" s="59" t="s">
        <v>1475</v>
      </c>
      <c r="G2089" s="59" t="s">
        <v>1406</v>
      </c>
      <c r="H2089" s="59" t="s">
        <v>1475</v>
      </c>
      <c r="I2089" s="59" t="s">
        <v>1406</v>
      </c>
      <c r="J2089" s="59" t="s">
        <v>1426</v>
      </c>
      <c r="K2089" s="59" t="s">
        <v>1616</v>
      </c>
      <c r="L2089" s="59" t="s">
        <v>1821</v>
      </c>
      <c r="M2089" s="59" t="s">
        <v>1618</v>
      </c>
      <c r="N2089" s="59" t="s">
        <v>1619</v>
      </c>
      <c r="O2089" s="59" t="s">
        <v>1620</v>
      </c>
      <c r="P2089" s="59" t="s">
        <v>1621</v>
      </c>
      <c r="Q2089" s="59" t="s">
        <v>1622</v>
      </c>
      <c r="R2089" s="59" t="s">
        <v>1623</v>
      </c>
      <c r="S2089" s="59" t="s">
        <v>1822</v>
      </c>
      <c r="T2089" s="59" t="s">
        <v>1823</v>
      </c>
      <c r="U2089" s="59" t="s">
        <v>1486</v>
      </c>
      <c r="V2089" s="59" t="s">
        <v>1487</v>
      </c>
      <c r="W2089" s="59" t="s">
        <v>1509</v>
      </c>
      <c r="X2089" s="59" t="s">
        <v>1487</v>
      </c>
      <c r="Y2089" s="59" t="s">
        <v>1490</v>
      </c>
      <c r="Z2089" s="59">
        <v>775.23</v>
      </c>
      <c r="AA2089" s="59">
        <v>775.23</v>
      </c>
      <c r="AB2089" s="59">
        <v>0</v>
      </c>
      <c r="AC2089" s="59">
        <v>775.23</v>
      </c>
      <c r="AD2089" s="59">
        <v>0</v>
      </c>
      <c r="AE2089" s="59">
        <v>0</v>
      </c>
      <c r="AF2089" s="59" t="s">
        <v>1491</v>
      </c>
      <c r="AG2089" s="59" t="s">
        <v>1426</v>
      </c>
      <c r="AH2089" s="59" t="s">
        <v>1616</v>
      </c>
      <c r="AI2089" s="59" t="s">
        <v>1523</v>
      </c>
      <c r="AJ2089" s="59" t="s">
        <v>1486</v>
      </c>
      <c r="AK2089" s="59" t="s">
        <v>278</v>
      </c>
      <c r="AL2089" s="59" t="s">
        <v>1493</v>
      </c>
      <c r="AM2089" s="59" t="s">
        <v>1494</v>
      </c>
      <c r="AN2089" s="59" t="s">
        <v>1385</v>
      </c>
      <c r="AO2089" s="59" t="s">
        <v>107</v>
      </c>
    </row>
    <row r="2090" spans="1:41" x14ac:dyDescent="0.15">
      <c r="A2090" s="59" t="s">
        <v>1930</v>
      </c>
      <c r="B2090" s="59" t="s">
        <v>1819</v>
      </c>
      <c r="C2090" s="59" t="s">
        <v>1820</v>
      </c>
      <c r="D2090" s="59" t="s">
        <v>1614</v>
      </c>
      <c r="E2090" s="59" t="s">
        <v>1615</v>
      </c>
      <c r="F2090" s="59" t="s">
        <v>1475</v>
      </c>
      <c r="G2090" s="59" t="s">
        <v>1406</v>
      </c>
      <c r="H2090" s="59" t="s">
        <v>1475</v>
      </c>
      <c r="I2090" s="59" t="s">
        <v>1406</v>
      </c>
      <c r="J2090" s="59" t="s">
        <v>1426</v>
      </c>
      <c r="K2090" s="59" t="s">
        <v>1616</v>
      </c>
      <c r="L2090" s="59" t="s">
        <v>1821</v>
      </c>
      <c r="M2090" s="59" t="s">
        <v>1618</v>
      </c>
      <c r="N2090" s="59" t="s">
        <v>1619</v>
      </c>
      <c r="O2090" s="59" t="s">
        <v>1620</v>
      </c>
      <c r="P2090" s="59" t="s">
        <v>1621</v>
      </c>
      <c r="Q2090" s="59" t="s">
        <v>1622</v>
      </c>
      <c r="R2090" s="59" t="s">
        <v>1623</v>
      </c>
      <c r="S2090" s="59" t="s">
        <v>1822</v>
      </c>
      <c r="T2090" s="59" t="s">
        <v>1823</v>
      </c>
      <c r="U2090" s="59" t="s">
        <v>1486</v>
      </c>
      <c r="V2090" s="59" t="s">
        <v>1487</v>
      </c>
      <c r="W2090" s="59" t="s">
        <v>1488</v>
      </c>
      <c r="X2090" s="59" t="s">
        <v>1511</v>
      </c>
      <c r="Y2090" s="59" t="s">
        <v>1490</v>
      </c>
      <c r="Z2090" s="59">
        <v>17.91</v>
      </c>
      <c r="AA2090" s="59">
        <v>17.91</v>
      </c>
      <c r="AB2090" s="59">
        <v>0</v>
      </c>
      <c r="AC2090" s="59">
        <v>17.91</v>
      </c>
      <c r="AD2090" s="59">
        <v>0</v>
      </c>
      <c r="AE2090" s="59">
        <v>0</v>
      </c>
      <c r="AF2090" s="59" t="s">
        <v>1491</v>
      </c>
      <c r="AG2090" s="59" t="s">
        <v>1426</v>
      </c>
      <c r="AH2090" s="59" t="s">
        <v>1616</v>
      </c>
      <c r="AI2090" s="59" t="s">
        <v>1523</v>
      </c>
      <c r="AJ2090" s="59" t="s">
        <v>1486</v>
      </c>
      <c r="AK2090" s="59" t="s">
        <v>278</v>
      </c>
      <c r="AL2090" s="59" t="s">
        <v>1493</v>
      </c>
      <c r="AM2090" s="59" t="s">
        <v>1494</v>
      </c>
      <c r="AN2090" s="59" t="s">
        <v>1385</v>
      </c>
      <c r="AO2090" s="59" t="s">
        <v>107</v>
      </c>
    </row>
    <row r="2091" spans="1:41" x14ac:dyDescent="0.15">
      <c r="A2091" s="59" t="s">
        <v>1930</v>
      </c>
      <c r="B2091" s="59" t="s">
        <v>1824</v>
      </c>
      <c r="C2091" s="59" t="s">
        <v>1825</v>
      </c>
      <c r="D2091" s="59" t="s">
        <v>1614</v>
      </c>
      <c r="E2091" s="59" t="s">
        <v>1615</v>
      </c>
      <c r="F2091" s="59" t="s">
        <v>1475</v>
      </c>
      <c r="G2091" s="59" t="s">
        <v>1406</v>
      </c>
      <c r="H2091" s="59" t="s">
        <v>1475</v>
      </c>
      <c r="I2091" s="59" t="s">
        <v>1406</v>
      </c>
      <c r="J2091" s="59" t="s">
        <v>1426</v>
      </c>
      <c r="K2091" s="59" t="s">
        <v>1616</v>
      </c>
      <c r="L2091" s="59" t="s">
        <v>1826</v>
      </c>
      <c r="M2091" s="59" t="s">
        <v>1618</v>
      </c>
      <c r="N2091" s="59" t="s">
        <v>1619</v>
      </c>
      <c r="O2091" s="59" t="s">
        <v>1620</v>
      </c>
      <c r="P2091" s="59" t="s">
        <v>1621</v>
      </c>
      <c r="Q2091" s="59" t="s">
        <v>1622</v>
      </c>
      <c r="R2091" s="59" t="s">
        <v>1623</v>
      </c>
      <c r="S2091" s="59" t="s">
        <v>1827</v>
      </c>
      <c r="T2091" s="59" t="s">
        <v>1828</v>
      </c>
      <c r="U2091" s="59" t="s">
        <v>1486</v>
      </c>
      <c r="V2091" s="59" t="s">
        <v>1487</v>
      </c>
      <c r="W2091" s="59" t="s">
        <v>1509</v>
      </c>
      <c r="X2091" s="59" t="s">
        <v>1487</v>
      </c>
      <c r="Y2091" s="59" t="s">
        <v>1490</v>
      </c>
      <c r="Z2091" s="59">
        <v>233.84</v>
      </c>
      <c r="AA2091" s="59">
        <v>233.84</v>
      </c>
      <c r="AB2091" s="59">
        <v>0</v>
      </c>
      <c r="AC2091" s="59">
        <v>233.84</v>
      </c>
      <c r="AD2091" s="59">
        <v>0</v>
      </c>
      <c r="AE2091" s="59">
        <v>0</v>
      </c>
      <c r="AF2091" s="59" t="s">
        <v>1491</v>
      </c>
      <c r="AG2091" s="59" t="s">
        <v>1426</v>
      </c>
      <c r="AH2091" s="59" t="s">
        <v>1616</v>
      </c>
      <c r="AI2091" s="59" t="s">
        <v>1523</v>
      </c>
      <c r="AJ2091" s="59" t="s">
        <v>1486</v>
      </c>
      <c r="AK2091" s="59" t="s">
        <v>278</v>
      </c>
      <c r="AL2091" s="59" t="s">
        <v>1493</v>
      </c>
      <c r="AM2091" s="59" t="s">
        <v>1494</v>
      </c>
      <c r="AN2091" s="59" t="s">
        <v>1385</v>
      </c>
      <c r="AO2091" s="59" t="s">
        <v>107</v>
      </c>
    </row>
    <row r="2092" spans="1:41" x14ac:dyDescent="0.15">
      <c r="A2092" s="59" t="s">
        <v>1930</v>
      </c>
      <c r="B2092" s="59" t="s">
        <v>1824</v>
      </c>
      <c r="C2092" s="59" t="s">
        <v>1825</v>
      </c>
      <c r="D2092" s="59" t="s">
        <v>1614</v>
      </c>
      <c r="E2092" s="59" t="s">
        <v>1615</v>
      </c>
      <c r="F2092" s="59" t="s">
        <v>1475</v>
      </c>
      <c r="G2092" s="59" t="s">
        <v>1406</v>
      </c>
      <c r="H2092" s="59" t="s">
        <v>1475</v>
      </c>
      <c r="I2092" s="59" t="s">
        <v>1406</v>
      </c>
      <c r="J2092" s="59" t="s">
        <v>1426</v>
      </c>
      <c r="K2092" s="59" t="s">
        <v>1616</v>
      </c>
      <c r="L2092" s="59" t="s">
        <v>1826</v>
      </c>
      <c r="M2092" s="59" t="s">
        <v>1618</v>
      </c>
      <c r="N2092" s="59" t="s">
        <v>1619</v>
      </c>
      <c r="O2092" s="59" t="s">
        <v>1620</v>
      </c>
      <c r="P2092" s="59" t="s">
        <v>1621</v>
      </c>
      <c r="Q2092" s="59" t="s">
        <v>1622</v>
      </c>
      <c r="R2092" s="59" t="s">
        <v>1623</v>
      </c>
      <c r="S2092" s="59" t="s">
        <v>1827</v>
      </c>
      <c r="T2092" s="59" t="s">
        <v>1828</v>
      </c>
      <c r="U2092" s="59" t="s">
        <v>1486</v>
      </c>
      <c r="V2092" s="59" t="s">
        <v>1487</v>
      </c>
      <c r="W2092" s="59" t="s">
        <v>1488</v>
      </c>
      <c r="X2092" s="59" t="s">
        <v>1511</v>
      </c>
      <c r="Y2092" s="59" t="s">
        <v>1490</v>
      </c>
      <c r="Z2092" s="59">
        <v>15.19</v>
      </c>
      <c r="AA2092" s="59">
        <v>15.19</v>
      </c>
      <c r="AB2092" s="59">
        <v>0</v>
      </c>
      <c r="AC2092" s="59">
        <v>15.19</v>
      </c>
      <c r="AD2092" s="59">
        <v>0</v>
      </c>
      <c r="AE2092" s="59">
        <v>0</v>
      </c>
      <c r="AF2092" s="59" t="s">
        <v>1491</v>
      </c>
      <c r="AG2092" s="59" t="s">
        <v>1426</v>
      </c>
      <c r="AH2092" s="59" t="s">
        <v>1616</v>
      </c>
      <c r="AI2092" s="59" t="s">
        <v>1523</v>
      </c>
      <c r="AJ2092" s="59" t="s">
        <v>1486</v>
      </c>
      <c r="AK2092" s="59" t="s">
        <v>278</v>
      </c>
      <c r="AL2092" s="59" t="s">
        <v>1493</v>
      </c>
      <c r="AM2092" s="59" t="s">
        <v>1494</v>
      </c>
      <c r="AN2092" s="59" t="s">
        <v>1385</v>
      </c>
      <c r="AO2092" s="59" t="s">
        <v>107</v>
      </c>
    </row>
    <row r="2093" spans="1:41" x14ac:dyDescent="0.15">
      <c r="A2093" s="59" t="s">
        <v>1930</v>
      </c>
      <c r="B2093" s="59" t="s">
        <v>1631</v>
      </c>
      <c r="C2093" s="59" t="s">
        <v>1632</v>
      </c>
      <c r="D2093" s="59" t="s">
        <v>1614</v>
      </c>
      <c r="E2093" s="59" t="s">
        <v>1615</v>
      </c>
      <c r="F2093" s="59" t="s">
        <v>1475</v>
      </c>
      <c r="G2093" s="59" t="s">
        <v>1406</v>
      </c>
      <c r="H2093" s="59" t="s">
        <v>1475</v>
      </c>
      <c r="I2093" s="59" t="s">
        <v>1406</v>
      </c>
      <c r="J2093" s="59" t="s">
        <v>1426</v>
      </c>
      <c r="K2093" s="59" t="s">
        <v>1616</v>
      </c>
      <c r="L2093" s="59" t="s">
        <v>1633</v>
      </c>
      <c r="M2093" s="59" t="s">
        <v>1618</v>
      </c>
      <c r="N2093" s="59" t="s">
        <v>1619</v>
      </c>
      <c r="O2093" s="59" t="s">
        <v>1620</v>
      </c>
      <c r="P2093" s="59" t="s">
        <v>1621</v>
      </c>
      <c r="Q2093" s="59" t="s">
        <v>1622</v>
      </c>
      <c r="R2093" s="59" t="s">
        <v>1623</v>
      </c>
      <c r="S2093" s="59" t="s">
        <v>1634</v>
      </c>
      <c r="T2093" s="59" t="s">
        <v>1635</v>
      </c>
      <c r="U2093" s="59" t="s">
        <v>1486</v>
      </c>
      <c r="V2093" s="59" t="s">
        <v>1487</v>
      </c>
      <c r="W2093" s="59" t="s">
        <v>1508</v>
      </c>
      <c r="X2093" s="59" t="s">
        <v>1487</v>
      </c>
      <c r="Y2093" s="59" t="s">
        <v>1490</v>
      </c>
      <c r="Z2093" s="59">
        <v>1.22</v>
      </c>
      <c r="AA2093" s="59">
        <v>1.22</v>
      </c>
      <c r="AB2093" s="59">
        <v>0</v>
      </c>
      <c r="AC2093" s="59">
        <v>1.22</v>
      </c>
      <c r="AD2093" s="59">
        <v>0</v>
      </c>
      <c r="AE2093" s="59">
        <v>0</v>
      </c>
      <c r="AF2093" s="59" t="s">
        <v>1491</v>
      </c>
      <c r="AG2093" s="59" t="s">
        <v>1426</v>
      </c>
      <c r="AH2093" s="59" t="s">
        <v>1616</v>
      </c>
      <c r="AI2093" s="59" t="s">
        <v>1523</v>
      </c>
      <c r="AJ2093" s="59" t="s">
        <v>1486</v>
      </c>
      <c r="AK2093" s="59" t="s">
        <v>278</v>
      </c>
      <c r="AL2093" s="59" t="s">
        <v>1493</v>
      </c>
      <c r="AM2093" s="59" t="s">
        <v>1494</v>
      </c>
      <c r="AN2093" s="59" t="s">
        <v>1385</v>
      </c>
      <c r="AO2093" s="59" t="s">
        <v>107</v>
      </c>
    </row>
    <row r="2094" spans="1:41" x14ac:dyDescent="0.15">
      <c r="A2094" s="59" t="s">
        <v>1930</v>
      </c>
      <c r="B2094" s="59" t="s">
        <v>1631</v>
      </c>
      <c r="C2094" s="59" t="s">
        <v>1632</v>
      </c>
      <c r="D2094" s="59" t="s">
        <v>1614</v>
      </c>
      <c r="E2094" s="59" t="s">
        <v>1615</v>
      </c>
      <c r="F2094" s="59" t="s">
        <v>1475</v>
      </c>
      <c r="G2094" s="59" t="s">
        <v>1406</v>
      </c>
      <c r="H2094" s="59" t="s">
        <v>1475</v>
      </c>
      <c r="I2094" s="59" t="s">
        <v>1406</v>
      </c>
      <c r="J2094" s="59" t="s">
        <v>1426</v>
      </c>
      <c r="K2094" s="59" t="s">
        <v>1616</v>
      </c>
      <c r="L2094" s="59" t="s">
        <v>1633</v>
      </c>
      <c r="M2094" s="59" t="s">
        <v>1618</v>
      </c>
      <c r="N2094" s="59" t="s">
        <v>1619</v>
      </c>
      <c r="O2094" s="59" t="s">
        <v>1620</v>
      </c>
      <c r="P2094" s="59" t="s">
        <v>1621</v>
      </c>
      <c r="Q2094" s="59" t="s">
        <v>1622</v>
      </c>
      <c r="R2094" s="59" t="s">
        <v>1623</v>
      </c>
      <c r="S2094" s="59" t="s">
        <v>1634</v>
      </c>
      <c r="T2094" s="59" t="s">
        <v>1635</v>
      </c>
      <c r="U2094" s="59" t="s">
        <v>1486</v>
      </c>
      <c r="V2094" s="59" t="s">
        <v>1487</v>
      </c>
      <c r="W2094" s="59" t="s">
        <v>1509</v>
      </c>
      <c r="X2094" s="59" t="s">
        <v>1487</v>
      </c>
      <c r="Y2094" s="59" t="s">
        <v>1490</v>
      </c>
      <c r="Z2094" s="59">
        <v>29.94</v>
      </c>
      <c r="AA2094" s="59">
        <v>29.94</v>
      </c>
      <c r="AB2094" s="59">
        <v>0</v>
      </c>
      <c r="AC2094" s="59">
        <v>29.94</v>
      </c>
      <c r="AD2094" s="59">
        <v>0</v>
      </c>
      <c r="AE2094" s="59">
        <v>0</v>
      </c>
      <c r="AF2094" s="59" t="s">
        <v>1491</v>
      </c>
      <c r="AG2094" s="59" t="s">
        <v>1426</v>
      </c>
      <c r="AH2094" s="59" t="s">
        <v>1616</v>
      </c>
      <c r="AI2094" s="59" t="s">
        <v>1523</v>
      </c>
      <c r="AJ2094" s="59" t="s">
        <v>1486</v>
      </c>
      <c r="AK2094" s="59" t="s">
        <v>278</v>
      </c>
      <c r="AL2094" s="59" t="s">
        <v>1493</v>
      </c>
      <c r="AM2094" s="59" t="s">
        <v>1494</v>
      </c>
      <c r="AN2094" s="59" t="s">
        <v>1385</v>
      </c>
      <c r="AO2094" s="59" t="s">
        <v>107</v>
      </c>
    </row>
    <row r="2095" spans="1:41" x14ac:dyDescent="0.15">
      <c r="A2095" s="59" t="s">
        <v>1930</v>
      </c>
      <c r="B2095" s="59" t="s">
        <v>1631</v>
      </c>
      <c r="C2095" s="59" t="s">
        <v>1632</v>
      </c>
      <c r="D2095" s="59" t="s">
        <v>1614</v>
      </c>
      <c r="E2095" s="59" t="s">
        <v>1615</v>
      </c>
      <c r="F2095" s="59" t="s">
        <v>1475</v>
      </c>
      <c r="G2095" s="59" t="s">
        <v>1406</v>
      </c>
      <c r="H2095" s="59" t="s">
        <v>1475</v>
      </c>
      <c r="I2095" s="59" t="s">
        <v>1406</v>
      </c>
      <c r="J2095" s="59" t="s">
        <v>1426</v>
      </c>
      <c r="K2095" s="59" t="s">
        <v>1616</v>
      </c>
      <c r="L2095" s="59" t="s">
        <v>1633</v>
      </c>
      <c r="M2095" s="59" t="s">
        <v>1618</v>
      </c>
      <c r="N2095" s="59" t="s">
        <v>1619</v>
      </c>
      <c r="O2095" s="59" t="s">
        <v>1620</v>
      </c>
      <c r="P2095" s="59" t="s">
        <v>1621</v>
      </c>
      <c r="Q2095" s="59" t="s">
        <v>1622</v>
      </c>
      <c r="R2095" s="59" t="s">
        <v>1623</v>
      </c>
      <c r="S2095" s="59" t="s">
        <v>1634</v>
      </c>
      <c r="T2095" s="59" t="s">
        <v>1635</v>
      </c>
      <c r="U2095" s="59" t="s">
        <v>1486</v>
      </c>
      <c r="V2095" s="59" t="s">
        <v>1487</v>
      </c>
      <c r="W2095" s="59" t="s">
        <v>1488</v>
      </c>
      <c r="X2095" s="59" t="s">
        <v>1511</v>
      </c>
      <c r="Y2095" s="59" t="s">
        <v>1490</v>
      </c>
      <c r="Z2095" s="59">
        <v>1.37</v>
      </c>
      <c r="AA2095" s="59">
        <v>1.37</v>
      </c>
      <c r="AB2095" s="59">
        <v>0</v>
      </c>
      <c r="AC2095" s="59">
        <v>1.37</v>
      </c>
      <c r="AD2095" s="59">
        <v>0</v>
      </c>
      <c r="AE2095" s="59">
        <v>0</v>
      </c>
      <c r="AF2095" s="59" t="s">
        <v>1491</v>
      </c>
      <c r="AG2095" s="59" t="s">
        <v>1426</v>
      </c>
      <c r="AH2095" s="59" t="s">
        <v>1616</v>
      </c>
      <c r="AI2095" s="59" t="s">
        <v>1523</v>
      </c>
      <c r="AJ2095" s="59" t="s">
        <v>1486</v>
      </c>
      <c r="AK2095" s="59" t="s">
        <v>278</v>
      </c>
      <c r="AL2095" s="59" t="s">
        <v>1493</v>
      </c>
      <c r="AM2095" s="59" t="s">
        <v>1494</v>
      </c>
      <c r="AN2095" s="59" t="s">
        <v>1385</v>
      </c>
      <c r="AO2095" s="59" t="s">
        <v>107</v>
      </c>
    </row>
    <row r="2096" spans="1:41" x14ac:dyDescent="0.15">
      <c r="A2096" s="59" t="s">
        <v>1930</v>
      </c>
      <c r="B2096" s="59" t="s">
        <v>1636</v>
      </c>
      <c r="C2096" s="59" t="s">
        <v>1637</v>
      </c>
      <c r="D2096" s="59" t="s">
        <v>1638</v>
      </c>
      <c r="E2096" s="59" t="s">
        <v>1639</v>
      </c>
      <c r="F2096" s="59" t="s">
        <v>1475</v>
      </c>
      <c r="G2096" s="59" t="s">
        <v>1406</v>
      </c>
      <c r="H2096" s="59" t="s">
        <v>1475</v>
      </c>
      <c r="I2096" s="59" t="s">
        <v>1406</v>
      </c>
      <c r="J2096" s="59" t="s">
        <v>727</v>
      </c>
      <c r="K2096" s="59" t="s">
        <v>1640</v>
      </c>
      <c r="L2096" s="59" t="s">
        <v>1641</v>
      </c>
      <c r="M2096" s="59" t="s">
        <v>1478</v>
      </c>
      <c r="N2096" s="59" t="s">
        <v>1479</v>
      </c>
      <c r="O2096" s="59" t="s">
        <v>1480</v>
      </c>
      <c r="P2096" s="59" t="s">
        <v>1481</v>
      </c>
      <c r="Q2096" s="59" t="s">
        <v>1482</v>
      </c>
      <c r="R2096" s="59" t="s">
        <v>1483</v>
      </c>
      <c r="S2096" s="59" t="s">
        <v>1642</v>
      </c>
      <c r="T2096" s="59" t="s">
        <v>1643</v>
      </c>
      <c r="U2096" s="59" t="s">
        <v>1486</v>
      </c>
      <c r="V2096" s="59" t="s">
        <v>1487</v>
      </c>
      <c r="W2096" s="59" t="s">
        <v>1508</v>
      </c>
      <c r="X2096" s="59" t="s">
        <v>1487</v>
      </c>
      <c r="Y2096" s="59" t="s">
        <v>1490</v>
      </c>
      <c r="Z2096" s="59">
        <v>1495.37</v>
      </c>
      <c r="AA2096" s="59">
        <v>1495.37</v>
      </c>
      <c r="AB2096" s="59">
        <v>0</v>
      </c>
      <c r="AC2096" s="59">
        <v>1495.37</v>
      </c>
      <c r="AD2096" s="59">
        <v>0</v>
      </c>
      <c r="AE2096" s="59">
        <v>0</v>
      </c>
      <c r="AF2096" s="59" t="s">
        <v>1491</v>
      </c>
      <c r="AG2096" s="59" t="s">
        <v>727</v>
      </c>
      <c r="AH2096" s="59" t="s">
        <v>1644</v>
      </c>
      <c r="AI2096" s="59" t="s">
        <v>1492</v>
      </c>
      <c r="AJ2096" s="59" t="s">
        <v>1486</v>
      </c>
      <c r="AK2096" s="59" t="s">
        <v>278</v>
      </c>
      <c r="AL2096" s="59" t="s">
        <v>1493</v>
      </c>
      <c r="AM2096" s="59" t="s">
        <v>1494</v>
      </c>
      <c r="AN2096" s="59" t="s">
        <v>1384</v>
      </c>
      <c r="AO2096" s="59" t="s">
        <v>107</v>
      </c>
    </row>
    <row r="2097" spans="1:41" x14ac:dyDescent="0.15">
      <c r="A2097" s="59" t="s">
        <v>1930</v>
      </c>
      <c r="B2097" s="59" t="s">
        <v>1636</v>
      </c>
      <c r="C2097" s="59" t="s">
        <v>1637</v>
      </c>
      <c r="D2097" s="59" t="s">
        <v>1638</v>
      </c>
      <c r="E2097" s="59" t="s">
        <v>1639</v>
      </c>
      <c r="F2097" s="59" t="s">
        <v>1475</v>
      </c>
      <c r="G2097" s="59" t="s">
        <v>1406</v>
      </c>
      <c r="H2097" s="59" t="s">
        <v>1475</v>
      </c>
      <c r="I2097" s="59" t="s">
        <v>1406</v>
      </c>
      <c r="J2097" s="59" t="s">
        <v>727</v>
      </c>
      <c r="K2097" s="59" t="s">
        <v>1640</v>
      </c>
      <c r="L2097" s="59" t="s">
        <v>1641</v>
      </c>
      <c r="M2097" s="59" t="s">
        <v>1478</v>
      </c>
      <c r="N2097" s="59" t="s">
        <v>1479</v>
      </c>
      <c r="O2097" s="59" t="s">
        <v>1480</v>
      </c>
      <c r="P2097" s="59" t="s">
        <v>1481</v>
      </c>
      <c r="Q2097" s="59" t="s">
        <v>1482</v>
      </c>
      <c r="R2097" s="59" t="s">
        <v>1483</v>
      </c>
      <c r="S2097" s="59" t="s">
        <v>1642</v>
      </c>
      <c r="T2097" s="59" t="s">
        <v>1643</v>
      </c>
      <c r="U2097" s="59" t="s">
        <v>1486</v>
      </c>
      <c r="V2097" s="59" t="s">
        <v>1487</v>
      </c>
      <c r="W2097" s="59" t="s">
        <v>1509</v>
      </c>
      <c r="X2097" s="59" t="s">
        <v>1487</v>
      </c>
      <c r="Y2097" s="59" t="s">
        <v>1490</v>
      </c>
      <c r="Z2097" s="59">
        <v>11179.22</v>
      </c>
      <c r="AA2097" s="59">
        <v>11179.22</v>
      </c>
      <c r="AB2097" s="59">
        <v>0</v>
      </c>
      <c r="AC2097" s="59">
        <v>11179.22</v>
      </c>
      <c r="AD2097" s="59">
        <v>0</v>
      </c>
      <c r="AE2097" s="59">
        <v>0</v>
      </c>
      <c r="AF2097" s="59" t="s">
        <v>1491</v>
      </c>
      <c r="AG2097" s="59" t="s">
        <v>727</v>
      </c>
      <c r="AH2097" s="59" t="s">
        <v>1644</v>
      </c>
      <c r="AI2097" s="59" t="s">
        <v>1492</v>
      </c>
      <c r="AJ2097" s="59" t="s">
        <v>1486</v>
      </c>
      <c r="AK2097" s="59" t="s">
        <v>278</v>
      </c>
      <c r="AL2097" s="59" t="s">
        <v>1493</v>
      </c>
      <c r="AM2097" s="59" t="s">
        <v>1494</v>
      </c>
      <c r="AN2097" s="59" t="s">
        <v>1384</v>
      </c>
      <c r="AO2097" s="59" t="s">
        <v>107</v>
      </c>
    </row>
    <row r="2098" spans="1:41" x14ac:dyDescent="0.15">
      <c r="A2098" s="59" t="s">
        <v>1930</v>
      </c>
      <c r="B2098" s="59" t="s">
        <v>1636</v>
      </c>
      <c r="C2098" s="59" t="s">
        <v>1637</v>
      </c>
      <c r="D2098" s="59" t="s">
        <v>1638</v>
      </c>
      <c r="E2098" s="59" t="s">
        <v>1639</v>
      </c>
      <c r="F2098" s="59" t="s">
        <v>1475</v>
      </c>
      <c r="G2098" s="59" t="s">
        <v>1406</v>
      </c>
      <c r="H2098" s="59" t="s">
        <v>1475</v>
      </c>
      <c r="I2098" s="59" t="s">
        <v>1406</v>
      </c>
      <c r="J2098" s="59" t="s">
        <v>727</v>
      </c>
      <c r="K2098" s="59" t="s">
        <v>1640</v>
      </c>
      <c r="L2098" s="59" t="s">
        <v>1641</v>
      </c>
      <c r="M2098" s="59" t="s">
        <v>1478</v>
      </c>
      <c r="N2098" s="59" t="s">
        <v>1479</v>
      </c>
      <c r="O2098" s="59" t="s">
        <v>1480</v>
      </c>
      <c r="P2098" s="59" t="s">
        <v>1481</v>
      </c>
      <c r="Q2098" s="59" t="s">
        <v>1482</v>
      </c>
      <c r="R2098" s="59" t="s">
        <v>1483</v>
      </c>
      <c r="S2098" s="59" t="s">
        <v>1642</v>
      </c>
      <c r="T2098" s="59" t="s">
        <v>1643</v>
      </c>
      <c r="U2098" s="59" t="s">
        <v>1486</v>
      </c>
      <c r="V2098" s="59" t="s">
        <v>1487</v>
      </c>
      <c r="W2098" s="59" t="s">
        <v>1488</v>
      </c>
      <c r="X2098" s="59" t="s">
        <v>1511</v>
      </c>
      <c r="Y2098" s="59" t="s">
        <v>1490</v>
      </c>
      <c r="Z2098" s="59">
        <v>60.08</v>
      </c>
      <c r="AA2098" s="59">
        <v>60.08</v>
      </c>
      <c r="AB2098" s="59">
        <v>0</v>
      </c>
      <c r="AC2098" s="59">
        <v>60.08</v>
      </c>
      <c r="AD2098" s="59">
        <v>0</v>
      </c>
      <c r="AE2098" s="59">
        <v>0</v>
      </c>
      <c r="AF2098" s="59" t="s">
        <v>1491</v>
      </c>
      <c r="AG2098" s="59" t="s">
        <v>727</v>
      </c>
      <c r="AH2098" s="59" t="s">
        <v>1644</v>
      </c>
      <c r="AI2098" s="59" t="s">
        <v>1492</v>
      </c>
      <c r="AJ2098" s="59" t="s">
        <v>1486</v>
      </c>
      <c r="AK2098" s="59" t="s">
        <v>278</v>
      </c>
      <c r="AL2098" s="59" t="s">
        <v>1493</v>
      </c>
      <c r="AM2098" s="59" t="s">
        <v>1494</v>
      </c>
      <c r="AN2098" s="59" t="s">
        <v>1384</v>
      </c>
      <c r="AO2098" s="59" t="s">
        <v>107</v>
      </c>
    </row>
    <row r="2099" spans="1:41" x14ac:dyDescent="0.15">
      <c r="A2099" s="59" t="s">
        <v>1930</v>
      </c>
      <c r="B2099" s="59" t="s">
        <v>1636</v>
      </c>
      <c r="C2099" s="59" t="s">
        <v>1637</v>
      </c>
      <c r="D2099" s="59" t="s">
        <v>1638</v>
      </c>
      <c r="E2099" s="59" t="s">
        <v>1639</v>
      </c>
      <c r="F2099" s="59" t="s">
        <v>1475</v>
      </c>
      <c r="G2099" s="59" t="s">
        <v>1406</v>
      </c>
      <c r="H2099" s="59" t="s">
        <v>1475</v>
      </c>
      <c r="I2099" s="59" t="s">
        <v>1406</v>
      </c>
      <c r="J2099" s="59" t="s">
        <v>727</v>
      </c>
      <c r="K2099" s="59" t="s">
        <v>1640</v>
      </c>
      <c r="L2099" s="59" t="s">
        <v>1641</v>
      </c>
      <c r="M2099" s="59" t="s">
        <v>1478</v>
      </c>
      <c r="N2099" s="59" t="s">
        <v>1479</v>
      </c>
      <c r="O2099" s="59" t="s">
        <v>1480</v>
      </c>
      <c r="P2099" s="59" t="s">
        <v>1481</v>
      </c>
      <c r="Q2099" s="59" t="s">
        <v>1482</v>
      </c>
      <c r="R2099" s="59" t="s">
        <v>1483</v>
      </c>
      <c r="S2099" s="59" t="s">
        <v>1642</v>
      </c>
      <c r="T2099" s="59" t="s">
        <v>1643</v>
      </c>
      <c r="U2099" s="59" t="s">
        <v>1486</v>
      </c>
      <c r="V2099" s="59" t="s">
        <v>1487</v>
      </c>
      <c r="W2099" s="59" t="s">
        <v>1513</v>
      </c>
      <c r="X2099" s="59" t="s">
        <v>1487</v>
      </c>
      <c r="Y2099" s="59" t="s">
        <v>1490</v>
      </c>
      <c r="Z2099" s="59">
        <v>2265.33</v>
      </c>
      <c r="AA2099" s="59">
        <v>2265.33</v>
      </c>
      <c r="AB2099" s="59">
        <v>0</v>
      </c>
      <c r="AC2099" s="59">
        <v>2265.33</v>
      </c>
      <c r="AD2099" s="59">
        <v>0</v>
      </c>
      <c r="AE2099" s="59">
        <v>0</v>
      </c>
      <c r="AF2099" s="59" t="s">
        <v>1491</v>
      </c>
      <c r="AG2099" s="59" t="s">
        <v>727</v>
      </c>
      <c r="AH2099" s="59" t="s">
        <v>1644</v>
      </c>
      <c r="AI2099" s="59" t="s">
        <v>1492</v>
      </c>
      <c r="AJ2099" s="59" t="s">
        <v>1486</v>
      </c>
      <c r="AK2099" s="59" t="s">
        <v>278</v>
      </c>
      <c r="AL2099" s="59" t="s">
        <v>1493</v>
      </c>
      <c r="AM2099" s="59" t="s">
        <v>1494</v>
      </c>
      <c r="AN2099" s="59" t="s">
        <v>1384</v>
      </c>
      <c r="AO2099" s="59" t="s">
        <v>107</v>
      </c>
    </row>
    <row r="2100" spans="1:41" x14ac:dyDescent="0.15">
      <c r="A2100" s="59" t="s">
        <v>1930</v>
      </c>
      <c r="B2100" s="59" t="s">
        <v>1881</v>
      </c>
      <c r="C2100" s="59" t="s">
        <v>1882</v>
      </c>
      <c r="D2100" s="59" t="s">
        <v>1517</v>
      </c>
      <c r="E2100" s="59" t="s">
        <v>559</v>
      </c>
      <c r="F2100" s="59" t="s">
        <v>1475</v>
      </c>
      <c r="G2100" s="59" t="s">
        <v>1406</v>
      </c>
      <c r="H2100" s="59" t="s">
        <v>1475</v>
      </c>
      <c r="I2100" s="59" t="s">
        <v>1406</v>
      </c>
      <c r="J2100" s="59" t="s">
        <v>737</v>
      </c>
      <c r="K2100" s="59" t="s">
        <v>1518</v>
      </c>
      <c r="L2100" s="59" t="s">
        <v>1883</v>
      </c>
      <c r="M2100" s="59" t="s">
        <v>1478</v>
      </c>
      <c r="N2100" s="59" t="s">
        <v>1479</v>
      </c>
      <c r="O2100" s="59" t="s">
        <v>1480</v>
      </c>
      <c r="P2100" s="59" t="s">
        <v>1481</v>
      </c>
      <c r="Q2100" s="59" t="s">
        <v>1482</v>
      </c>
      <c r="R2100" s="59" t="s">
        <v>1483</v>
      </c>
      <c r="S2100" s="59" t="s">
        <v>1884</v>
      </c>
      <c r="T2100" s="59" t="s">
        <v>1885</v>
      </c>
      <c r="U2100" s="59" t="s">
        <v>1486</v>
      </c>
      <c r="V2100" s="59" t="s">
        <v>1487</v>
      </c>
      <c r="W2100" s="59" t="s">
        <v>1488</v>
      </c>
      <c r="X2100" s="59" t="s">
        <v>1511</v>
      </c>
      <c r="Y2100" s="59" t="s">
        <v>1490</v>
      </c>
      <c r="Z2100" s="59">
        <v>2.94</v>
      </c>
      <c r="AA2100" s="59">
        <v>2.94</v>
      </c>
      <c r="AB2100" s="59">
        <v>0</v>
      </c>
      <c r="AC2100" s="59">
        <v>2.94</v>
      </c>
      <c r="AD2100" s="59">
        <v>0</v>
      </c>
      <c r="AE2100" s="59">
        <v>0</v>
      </c>
      <c r="AF2100" s="59" t="s">
        <v>1491</v>
      </c>
      <c r="AG2100" s="59" t="s">
        <v>737</v>
      </c>
      <c r="AH2100" s="59" t="s">
        <v>1518</v>
      </c>
      <c r="AI2100" s="59" t="s">
        <v>1523</v>
      </c>
      <c r="AJ2100" s="59" t="s">
        <v>1486</v>
      </c>
      <c r="AK2100" s="59" t="s">
        <v>278</v>
      </c>
      <c r="AL2100" s="59" t="s">
        <v>1493</v>
      </c>
      <c r="AM2100" s="59" t="s">
        <v>1494</v>
      </c>
      <c r="AN2100" s="59" t="s">
        <v>1384</v>
      </c>
      <c r="AO2100" s="59" t="s">
        <v>107</v>
      </c>
    </row>
    <row r="2101" spans="1:41" x14ac:dyDescent="0.15">
      <c r="A2101" s="59" t="s">
        <v>1930</v>
      </c>
      <c r="B2101" s="59" t="s">
        <v>1881</v>
      </c>
      <c r="C2101" s="59" t="s">
        <v>1882</v>
      </c>
      <c r="D2101" s="59" t="s">
        <v>1517</v>
      </c>
      <c r="E2101" s="59" t="s">
        <v>559</v>
      </c>
      <c r="F2101" s="59" t="s">
        <v>1475</v>
      </c>
      <c r="G2101" s="59" t="s">
        <v>1406</v>
      </c>
      <c r="H2101" s="59" t="s">
        <v>1475</v>
      </c>
      <c r="I2101" s="59" t="s">
        <v>1406</v>
      </c>
      <c r="J2101" s="59" t="s">
        <v>737</v>
      </c>
      <c r="K2101" s="59" t="s">
        <v>1518</v>
      </c>
      <c r="L2101" s="59" t="s">
        <v>1883</v>
      </c>
      <c r="M2101" s="59" t="s">
        <v>1478</v>
      </c>
      <c r="N2101" s="59" t="s">
        <v>1479</v>
      </c>
      <c r="O2101" s="59" t="s">
        <v>1480</v>
      </c>
      <c r="P2101" s="59" t="s">
        <v>1481</v>
      </c>
      <c r="Q2101" s="59" t="s">
        <v>1482</v>
      </c>
      <c r="R2101" s="59" t="s">
        <v>1483</v>
      </c>
      <c r="S2101" s="59" t="s">
        <v>1884</v>
      </c>
      <c r="T2101" s="59" t="s">
        <v>1885</v>
      </c>
      <c r="U2101" s="59" t="s">
        <v>1486</v>
      </c>
      <c r="V2101" s="59" t="s">
        <v>1487</v>
      </c>
      <c r="W2101" s="59" t="s">
        <v>1522</v>
      </c>
      <c r="X2101" s="59" t="s">
        <v>1487</v>
      </c>
      <c r="Y2101" s="59" t="s">
        <v>1490</v>
      </c>
      <c r="Z2101" s="59">
        <v>1067.42</v>
      </c>
      <c r="AA2101" s="59">
        <v>1067.42</v>
      </c>
      <c r="AB2101" s="59">
        <v>0</v>
      </c>
      <c r="AC2101" s="59">
        <v>1067.42</v>
      </c>
      <c r="AD2101" s="59">
        <v>0</v>
      </c>
      <c r="AE2101" s="59">
        <v>0</v>
      </c>
      <c r="AF2101" s="59" t="s">
        <v>1491</v>
      </c>
      <c r="AG2101" s="59" t="s">
        <v>737</v>
      </c>
      <c r="AH2101" s="59" t="s">
        <v>1518</v>
      </c>
      <c r="AI2101" s="59" t="s">
        <v>1523</v>
      </c>
      <c r="AJ2101" s="59" t="s">
        <v>1486</v>
      </c>
      <c r="AK2101" s="59" t="s">
        <v>278</v>
      </c>
      <c r="AL2101" s="59" t="s">
        <v>1493</v>
      </c>
      <c r="AM2101" s="59" t="s">
        <v>1494</v>
      </c>
      <c r="AN2101" s="59" t="s">
        <v>1384</v>
      </c>
      <c r="AO2101" s="59" t="s">
        <v>107</v>
      </c>
    </row>
    <row r="2102" spans="1:41" x14ac:dyDescent="0.15">
      <c r="A2102" s="59" t="s">
        <v>1930</v>
      </c>
      <c r="B2102" s="59" t="s">
        <v>1645</v>
      </c>
      <c r="C2102" s="59" t="s">
        <v>1646</v>
      </c>
      <c r="D2102" s="59" t="s">
        <v>1517</v>
      </c>
      <c r="E2102" s="59" t="s">
        <v>559</v>
      </c>
      <c r="F2102" s="59" t="s">
        <v>1475</v>
      </c>
      <c r="G2102" s="59" t="s">
        <v>1406</v>
      </c>
      <c r="H2102" s="59" t="s">
        <v>1475</v>
      </c>
      <c r="I2102" s="59" t="s">
        <v>1406</v>
      </c>
      <c r="J2102" s="59" t="s">
        <v>737</v>
      </c>
      <c r="K2102" s="59" t="s">
        <v>1518</v>
      </c>
      <c r="L2102" s="59" t="s">
        <v>1647</v>
      </c>
      <c r="M2102" s="59" t="s">
        <v>1478</v>
      </c>
      <c r="N2102" s="59" t="s">
        <v>1479</v>
      </c>
      <c r="O2102" s="59" t="s">
        <v>1480</v>
      </c>
      <c r="P2102" s="59" t="s">
        <v>1481</v>
      </c>
      <c r="Q2102" s="59" t="s">
        <v>1482</v>
      </c>
      <c r="R2102" s="59" t="s">
        <v>1483</v>
      </c>
      <c r="S2102" s="59" t="s">
        <v>1648</v>
      </c>
      <c r="T2102" s="59" t="s">
        <v>1649</v>
      </c>
      <c r="U2102" s="59" t="s">
        <v>1486</v>
      </c>
      <c r="V2102" s="59" t="s">
        <v>1487</v>
      </c>
      <c r="W2102" s="59" t="s">
        <v>1488</v>
      </c>
      <c r="X2102" s="59" t="s">
        <v>1511</v>
      </c>
      <c r="Y2102" s="59" t="s">
        <v>1490</v>
      </c>
      <c r="Z2102" s="59">
        <v>21.5</v>
      </c>
      <c r="AA2102" s="59">
        <v>21.5</v>
      </c>
      <c r="AB2102" s="59">
        <v>0</v>
      </c>
      <c r="AC2102" s="59">
        <v>21.5</v>
      </c>
      <c r="AD2102" s="59">
        <v>0</v>
      </c>
      <c r="AE2102" s="59">
        <v>0</v>
      </c>
      <c r="AF2102" s="59" t="s">
        <v>1491</v>
      </c>
      <c r="AG2102" s="59" t="s">
        <v>737</v>
      </c>
      <c r="AH2102" s="59" t="s">
        <v>1518</v>
      </c>
      <c r="AI2102" s="59" t="s">
        <v>1523</v>
      </c>
      <c r="AJ2102" s="59" t="s">
        <v>1486</v>
      </c>
      <c r="AK2102" s="59" t="s">
        <v>278</v>
      </c>
      <c r="AL2102" s="59" t="s">
        <v>1493</v>
      </c>
      <c r="AM2102" s="59" t="s">
        <v>1494</v>
      </c>
      <c r="AN2102" s="59" t="s">
        <v>1384</v>
      </c>
      <c r="AO2102" s="59" t="s">
        <v>107</v>
      </c>
    </row>
    <row r="2103" spans="1:41" x14ac:dyDescent="0.15">
      <c r="A2103" s="59" t="s">
        <v>1930</v>
      </c>
      <c r="B2103" s="59" t="s">
        <v>1645</v>
      </c>
      <c r="C2103" s="59" t="s">
        <v>1646</v>
      </c>
      <c r="D2103" s="59" t="s">
        <v>1517</v>
      </c>
      <c r="E2103" s="59" t="s">
        <v>559</v>
      </c>
      <c r="F2103" s="59" t="s">
        <v>1475</v>
      </c>
      <c r="G2103" s="59" t="s">
        <v>1406</v>
      </c>
      <c r="H2103" s="59" t="s">
        <v>1475</v>
      </c>
      <c r="I2103" s="59" t="s">
        <v>1406</v>
      </c>
      <c r="J2103" s="59" t="s">
        <v>737</v>
      </c>
      <c r="K2103" s="59" t="s">
        <v>1518</v>
      </c>
      <c r="L2103" s="59" t="s">
        <v>1647</v>
      </c>
      <c r="M2103" s="59" t="s">
        <v>1478</v>
      </c>
      <c r="N2103" s="59" t="s">
        <v>1479</v>
      </c>
      <c r="O2103" s="59" t="s">
        <v>1480</v>
      </c>
      <c r="P2103" s="59" t="s">
        <v>1481</v>
      </c>
      <c r="Q2103" s="59" t="s">
        <v>1482</v>
      </c>
      <c r="R2103" s="59" t="s">
        <v>1483</v>
      </c>
      <c r="S2103" s="59" t="s">
        <v>1648</v>
      </c>
      <c r="T2103" s="59" t="s">
        <v>1649</v>
      </c>
      <c r="U2103" s="59" t="s">
        <v>1486</v>
      </c>
      <c r="V2103" s="59" t="s">
        <v>1487</v>
      </c>
      <c r="W2103" s="59" t="s">
        <v>1522</v>
      </c>
      <c r="X2103" s="59" t="s">
        <v>1487</v>
      </c>
      <c r="Y2103" s="59" t="s">
        <v>1490</v>
      </c>
      <c r="Z2103" s="59">
        <v>1834.04</v>
      </c>
      <c r="AA2103" s="59">
        <v>1834.04</v>
      </c>
      <c r="AB2103" s="59">
        <v>0</v>
      </c>
      <c r="AC2103" s="59">
        <v>1834.04</v>
      </c>
      <c r="AD2103" s="59">
        <v>0</v>
      </c>
      <c r="AE2103" s="59">
        <v>0</v>
      </c>
      <c r="AF2103" s="59" t="s">
        <v>1491</v>
      </c>
      <c r="AG2103" s="59" t="s">
        <v>737</v>
      </c>
      <c r="AH2103" s="59" t="s">
        <v>1518</v>
      </c>
      <c r="AI2103" s="59" t="s">
        <v>1523</v>
      </c>
      <c r="AJ2103" s="59" t="s">
        <v>1486</v>
      </c>
      <c r="AK2103" s="59" t="s">
        <v>278</v>
      </c>
      <c r="AL2103" s="59" t="s">
        <v>1493</v>
      </c>
      <c r="AM2103" s="59" t="s">
        <v>1494</v>
      </c>
      <c r="AN2103" s="59" t="s">
        <v>1384</v>
      </c>
      <c r="AO2103" s="59" t="s">
        <v>107</v>
      </c>
    </row>
    <row r="2104" spans="1:41" x14ac:dyDescent="0.15">
      <c r="A2104" s="59" t="s">
        <v>1930</v>
      </c>
      <c r="B2104" s="59" t="s">
        <v>1650</v>
      </c>
      <c r="C2104" s="59" t="s">
        <v>1651</v>
      </c>
      <c r="D2104" s="59" t="s">
        <v>1517</v>
      </c>
      <c r="E2104" s="59" t="s">
        <v>559</v>
      </c>
      <c r="F2104" s="59" t="s">
        <v>1475</v>
      </c>
      <c r="G2104" s="59" t="s">
        <v>1406</v>
      </c>
      <c r="H2104" s="59" t="s">
        <v>1475</v>
      </c>
      <c r="I2104" s="59" t="s">
        <v>1406</v>
      </c>
      <c r="J2104" s="59" t="s">
        <v>737</v>
      </c>
      <c r="K2104" s="59" t="s">
        <v>1518</v>
      </c>
      <c r="L2104" s="59" t="s">
        <v>1652</v>
      </c>
      <c r="M2104" s="59" t="s">
        <v>1478</v>
      </c>
      <c r="N2104" s="59" t="s">
        <v>1479</v>
      </c>
      <c r="O2104" s="59" t="s">
        <v>1480</v>
      </c>
      <c r="P2104" s="59" t="s">
        <v>1481</v>
      </c>
      <c r="Q2104" s="59" t="s">
        <v>1482</v>
      </c>
      <c r="R2104" s="59" t="s">
        <v>1483</v>
      </c>
      <c r="S2104" s="59" t="s">
        <v>1653</v>
      </c>
      <c r="T2104" s="59" t="s">
        <v>1654</v>
      </c>
      <c r="U2104" s="59" t="s">
        <v>1486</v>
      </c>
      <c r="V2104" s="59" t="s">
        <v>1487</v>
      </c>
      <c r="W2104" s="59" t="s">
        <v>1500</v>
      </c>
      <c r="X2104" s="59" t="s">
        <v>1501</v>
      </c>
      <c r="Y2104" s="59" t="s">
        <v>1490</v>
      </c>
      <c r="Z2104" s="59">
        <v>2688.86</v>
      </c>
      <c r="AA2104" s="59">
        <v>2497.1799999999998</v>
      </c>
      <c r="AB2104" s="59">
        <v>191.68</v>
      </c>
      <c r="AC2104" s="59">
        <v>2497.1799999999998</v>
      </c>
      <c r="AD2104" s="59">
        <v>0</v>
      </c>
      <c r="AE2104" s="59">
        <v>0</v>
      </c>
      <c r="AF2104" s="59" t="s">
        <v>1491</v>
      </c>
      <c r="AG2104" s="59" t="s">
        <v>737</v>
      </c>
      <c r="AH2104" s="59" t="s">
        <v>1518</v>
      </c>
      <c r="AI2104" s="59" t="s">
        <v>1523</v>
      </c>
      <c r="AJ2104" s="59" t="s">
        <v>1486</v>
      </c>
      <c r="AK2104" s="59" t="s">
        <v>278</v>
      </c>
      <c r="AL2104" s="59" t="s">
        <v>1493</v>
      </c>
      <c r="AM2104" s="59" t="s">
        <v>1494</v>
      </c>
      <c r="AN2104" s="59" t="s">
        <v>1384</v>
      </c>
      <c r="AO2104" s="59" t="s">
        <v>107</v>
      </c>
    </row>
    <row r="2105" spans="1:41" x14ac:dyDescent="0.15">
      <c r="A2105" s="59" t="s">
        <v>1930</v>
      </c>
      <c r="B2105" s="59" t="s">
        <v>1785</v>
      </c>
      <c r="C2105" s="59" t="s">
        <v>1786</v>
      </c>
      <c r="D2105" s="59" t="s">
        <v>1517</v>
      </c>
      <c r="E2105" s="59" t="s">
        <v>559</v>
      </c>
      <c r="F2105" s="59" t="s">
        <v>1475</v>
      </c>
      <c r="G2105" s="59" t="s">
        <v>1406</v>
      </c>
      <c r="H2105" s="59" t="s">
        <v>1475</v>
      </c>
      <c r="I2105" s="59" t="s">
        <v>1406</v>
      </c>
      <c r="J2105" s="59" t="s">
        <v>737</v>
      </c>
      <c r="K2105" s="59" t="s">
        <v>1518</v>
      </c>
      <c r="L2105" s="59" t="s">
        <v>1652</v>
      </c>
      <c r="M2105" s="59" t="s">
        <v>1478</v>
      </c>
      <c r="N2105" s="59" t="s">
        <v>1479</v>
      </c>
      <c r="O2105" s="59" t="s">
        <v>1480</v>
      </c>
      <c r="P2105" s="59" t="s">
        <v>1481</v>
      </c>
      <c r="Q2105" s="59" t="s">
        <v>1482</v>
      </c>
      <c r="R2105" s="59" t="s">
        <v>1483</v>
      </c>
      <c r="S2105" s="59" t="s">
        <v>1787</v>
      </c>
      <c r="T2105" s="59" t="s">
        <v>1788</v>
      </c>
      <c r="U2105" s="59" t="s">
        <v>1486</v>
      </c>
      <c r="V2105" s="59" t="s">
        <v>1487</v>
      </c>
      <c r="W2105" s="59" t="s">
        <v>1500</v>
      </c>
      <c r="X2105" s="59" t="s">
        <v>1501</v>
      </c>
      <c r="Y2105" s="59" t="s">
        <v>1490</v>
      </c>
      <c r="Z2105" s="59">
        <v>0.75</v>
      </c>
      <c r="AA2105" s="59">
        <v>0.75</v>
      </c>
      <c r="AB2105" s="59">
        <v>0</v>
      </c>
      <c r="AC2105" s="59">
        <v>0.75</v>
      </c>
      <c r="AD2105" s="59">
        <v>0</v>
      </c>
      <c r="AE2105" s="59">
        <v>0</v>
      </c>
      <c r="AF2105" s="59" t="s">
        <v>1491</v>
      </c>
      <c r="AG2105" s="59" t="s">
        <v>737</v>
      </c>
      <c r="AH2105" s="59" t="s">
        <v>1518</v>
      </c>
      <c r="AI2105" s="59" t="s">
        <v>1523</v>
      </c>
      <c r="AJ2105" s="59" t="s">
        <v>1486</v>
      </c>
      <c r="AK2105" s="59" t="s">
        <v>278</v>
      </c>
      <c r="AL2105" s="59" t="s">
        <v>1493</v>
      </c>
      <c r="AM2105" s="59" t="s">
        <v>1494</v>
      </c>
      <c r="AN2105" s="59" t="s">
        <v>1384</v>
      </c>
      <c r="AO2105" s="59" t="s">
        <v>107</v>
      </c>
    </row>
    <row r="2106" spans="1:41" x14ac:dyDescent="0.15">
      <c r="A2106" s="59" t="s">
        <v>1930</v>
      </c>
      <c r="B2106" s="59" t="s">
        <v>1655</v>
      </c>
      <c r="C2106" s="59" t="s">
        <v>1656</v>
      </c>
      <c r="D2106" s="59" t="s">
        <v>1517</v>
      </c>
      <c r="E2106" s="59" t="s">
        <v>559</v>
      </c>
      <c r="F2106" s="59" t="s">
        <v>1475</v>
      </c>
      <c r="G2106" s="59" t="s">
        <v>1406</v>
      </c>
      <c r="H2106" s="59" t="s">
        <v>1475</v>
      </c>
      <c r="I2106" s="59" t="s">
        <v>1406</v>
      </c>
      <c r="J2106" s="59" t="s">
        <v>737</v>
      </c>
      <c r="K2106" s="59" t="s">
        <v>1518</v>
      </c>
      <c r="L2106" s="59" t="s">
        <v>1657</v>
      </c>
      <c r="M2106" s="59" t="s">
        <v>1478</v>
      </c>
      <c r="N2106" s="59" t="s">
        <v>1479</v>
      </c>
      <c r="O2106" s="59" t="s">
        <v>1480</v>
      </c>
      <c r="P2106" s="59" t="s">
        <v>1481</v>
      </c>
      <c r="Q2106" s="59" t="s">
        <v>1482</v>
      </c>
      <c r="R2106" s="59" t="s">
        <v>1483</v>
      </c>
      <c r="S2106" s="59" t="s">
        <v>1658</v>
      </c>
      <c r="T2106" s="59" t="s">
        <v>1659</v>
      </c>
      <c r="U2106" s="59" t="s">
        <v>1486</v>
      </c>
      <c r="V2106" s="59" t="s">
        <v>1487</v>
      </c>
      <c r="W2106" s="59" t="s">
        <v>1508</v>
      </c>
      <c r="X2106" s="59" t="s">
        <v>1487</v>
      </c>
      <c r="Y2106" s="59" t="s">
        <v>1490</v>
      </c>
      <c r="Z2106" s="59">
        <v>11.01</v>
      </c>
      <c r="AA2106" s="59">
        <v>11.01</v>
      </c>
      <c r="AB2106" s="59">
        <v>0</v>
      </c>
      <c r="AC2106" s="59">
        <v>11.01</v>
      </c>
      <c r="AD2106" s="59">
        <v>0</v>
      </c>
      <c r="AE2106" s="59">
        <v>0</v>
      </c>
      <c r="AF2106" s="59" t="s">
        <v>1491</v>
      </c>
      <c r="AG2106" s="59" t="s">
        <v>737</v>
      </c>
      <c r="AH2106" s="59" t="s">
        <v>1518</v>
      </c>
      <c r="AI2106" s="59" t="s">
        <v>1523</v>
      </c>
      <c r="AJ2106" s="59" t="s">
        <v>1486</v>
      </c>
      <c r="AK2106" s="59" t="s">
        <v>278</v>
      </c>
      <c r="AL2106" s="59" t="s">
        <v>1493</v>
      </c>
      <c r="AM2106" s="59" t="s">
        <v>1494</v>
      </c>
      <c r="AN2106" s="59" t="s">
        <v>1384</v>
      </c>
      <c r="AO2106" s="59" t="s">
        <v>107</v>
      </c>
    </row>
    <row r="2107" spans="1:41" x14ac:dyDescent="0.15">
      <c r="A2107" s="59" t="s">
        <v>1930</v>
      </c>
      <c r="B2107" s="59" t="s">
        <v>1655</v>
      </c>
      <c r="C2107" s="59" t="s">
        <v>1656</v>
      </c>
      <c r="D2107" s="59" t="s">
        <v>1517</v>
      </c>
      <c r="E2107" s="59" t="s">
        <v>559</v>
      </c>
      <c r="F2107" s="59" t="s">
        <v>1475</v>
      </c>
      <c r="G2107" s="59" t="s">
        <v>1406</v>
      </c>
      <c r="H2107" s="59" t="s">
        <v>1475</v>
      </c>
      <c r="I2107" s="59" t="s">
        <v>1406</v>
      </c>
      <c r="J2107" s="59" t="s">
        <v>737</v>
      </c>
      <c r="K2107" s="59" t="s">
        <v>1518</v>
      </c>
      <c r="L2107" s="59" t="s">
        <v>1657</v>
      </c>
      <c r="M2107" s="59" t="s">
        <v>1478</v>
      </c>
      <c r="N2107" s="59" t="s">
        <v>1479</v>
      </c>
      <c r="O2107" s="59" t="s">
        <v>1480</v>
      </c>
      <c r="P2107" s="59" t="s">
        <v>1481</v>
      </c>
      <c r="Q2107" s="59" t="s">
        <v>1482</v>
      </c>
      <c r="R2107" s="59" t="s">
        <v>1483</v>
      </c>
      <c r="S2107" s="59" t="s">
        <v>1658</v>
      </c>
      <c r="T2107" s="59" t="s">
        <v>1659</v>
      </c>
      <c r="U2107" s="59" t="s">
        <v>1486</v>
      </c>
      <c r="V2107" s="59" t="s">
        <v>1487</v>
      </c>
      <c r="W2107" s="59" t="s">
        <v>1509</v>
      </c>
      <c r="X2107" s="59" t="s">
        <v>1487</v>
      </c>
      <c r="Y2107" s="59" t="s">
        <v>1490</v>
      </c>
      <c r="Z2107" s="59">
        <v>140.41999999999999</v>
      </c>
      <c r="AA2107" s="59">
        <v>140.41999999999999</v>
      </c>
      <c r="AB2107" s="59">
        <v>0</v>
      </c>
      <c r="AC2107" s="59">
        <v>140.41999999999999</v>
      </c>
      <c r="AD2107" s="59">
        <v>0</v>
      </c>
      <c r="AE2107" s="59">
        <v>0</v>
      </c>
      <c r="AF2107" s="59" t="s">
        <v>1491</v>
      </c>
      <c r="AG2107" s="59" t="s">
        <v>737</v>
      </c>
      <c r="AH2107" s="59" t="s">
        <v>1518</v>
      </c>
      <c r="AI2107" s="59" t="s">
        <v>1523</v>
      </c>
      <c r="AJ2107" s="59" t="s">
        <v>1486</v>
      </c>
      <c r="AK2107" s="59" t="s">
        <v>278</v>
      </c>
      <c r="AL2107" s="59" t="s">
        <v>1493</v>
      </c>
      <c r="AM2107" s="59" t="s">
        <v>1494</v>
      </c>
      <c r="AN2107" s="59" t="s">
        <v>1384</v>
      </c>
      <c r="AO2107" s="59" t="s">
        <v>107</v>
      </c>
    </row>
    <row r="2108" spans="1:41" x14ac:dyDescent="0.15">
      <c r="A2108" s="59" t="s">
        <v>1930</v>
      </c>
      <c r="B2108" s="59" t="s">
        <v>1655</v>
      </c>
      <c r="C2108" s="59" t="s">
        <v>1656</v>
      </c>
      <c r="D2108" s="59" t="s">
        <v>1517</v>
      </c>
      <c r="E2108" s="59" t="s">
        <v>559</v>
      </c>
      <c r="F2108" s="59" t="s">
        <v>1475</v>
      </c>
      <c r="G2108" s="59" t="s">
        <v>1406</v>
      </c>
      <c r="H2108" s="59" t="s">
        <v>1475</v>
      </c>
      <c r="I2108" s="59" t="s">
        <v>1406</v>
      </c>
      <c r="J2108" s="59" t="s">
        <v>737</v>
      </c>
      <c r="K2108" s="59" t="s">
        <v>1518</v>
      </c>
      <c r="L2108" s="59" t="s">
        <v>1657</v>
      </c>
      <c r="M2108" s="59" t="s">
        <v>1478</v>
      </c>
      <c r="N2108" s="59" t="s">
        <v>1479</v>
      </c>
      <c r="O2108" s="59" t="s">
        <v>1480</v>
      </c>
      <c r="P2108" s="59" t="s">
        <v>1481</v>
      </c>
      <c r="Q2108" s="59" t="s">
        <v>1482</v>
      </c>
      <c r="R2108" s="59" t="s">
        <v>1483</v>
      </c>
      <c r="S2108" s="59" t="s">
        <v>1658</v>
      </c>
      <c r="T2108" s="59" t="s">
        <v>1659</v>
      </c>
      <c r="U2108" s="59" t="s">
        <v>1486</v>
      </c>
      <c r="V2108" s="59" t="s">
        <v>1487</v>
      </c>
      <c r="W2108" s="59" t="s">
        <v>1488</v>
      </c>
      <c r="X2108" s="59" t="s">
        <v>1510</v>
      </c>
      <c r="Y2108" s="59" t="s">
        <v>1490</v>
      </c>
      <c r="Z2108" s="59">
        <v>5.26</v>
      </c>
      <c r="AA2108" s="59">
        <v>5.26</v>
      </c>
      <c r="AB2108" s="59">
        <v>0</v>
      </c>
      <c r="AC2108" s="59">
        <v>5.26</v>
      </c>
      <c r="AD2108" s="59">
        <v>0</v>
      </c>
      <c r="AE2108" s="59">
        <v>0</v>
      </c>
      <c r="AF2108" s="59" t="s">
        <v>1491</v>
      </c>
      <c r="AG2108" s="59" t="s">
        <v>737</v>
      </c>
      <c r="AH2108" s="59" t="s">
        <v>1518</v>
      </c>
      <c r="AI2108" s="59" t="s">
        <v>1523</v>
      </c>
      <c r="AJ2108" s="59" t="s">
        <v>1486</v>
      </c>
      <c r="AK2108" s="59" t="s">
        <v>278</v>
      </c>
      <c r="AL2108" s="59" t="s">
        <v>1493</v>
      </c>
      <c r="AM2108" s="59" t="s">
        <v>1494</v>
      </c>
      <c r="AN2108" s="59" t="s">
        <v>1384</v>
      </c>
      <c r="AO2108" s="59" t="s">
        <v>107</v>
      </c>
    </row>
    <row r="2109" spans="1:41" x14ac:dyDescent="0.15">
      <c r="A2109" s="59" t="s">
        <v>1930</v>
      </c>
      <c r="B2109" s="59" t="s">
        <v>1655</v>
      </c>
      <c r="C2109" s="59" t="s">
        <v>1656</v>
      </c>
      <c r="D2109" s="59" t="s">
        <v>1517</v>
      </c>
      <c r="E2109" s="59" t="s">
        <v>559</v>
      </c>
      <c r="F2109" s="59" t="s">
        <v>1475</v>
      </c>
      <c r="G2109" s="59" t="s">
        <v>1406</v>
      </c>
      <c r="H2109" s="59" t="s">
        <v>1475</v>
      </c>
      <c r="I2109" s="59" t="s">
        <v>1406</v>
      </c>
      <c r="J2109" s="59" t="s">
        <v>737</v>
      </c>
      <c r="K2109" s="59" t="s">
        <v>1518</v>
      </c>
      <c r="L2109" s="59" t="s">
        <v>1657</v>
      </c>
      <c r="M2109" s="59" t="s">
        <v>1478</v>
      </c>
      <c r="N2109" s="59" t="s">
        <v>1479</v>
      </c>
      <c r="O2109" s="59" t="s">
        <v>1480</v>
      </c>
      <c r="P2109" s="59" t="s">
        <v>1481</v>
      </c>
      <c r="Q2109" s="59" t="s">
        <v>1482</v>
      </c>
      <c r="R2109" s="59" t="s">
        <v>1483</v>
      </c>
      <c r="S2109" s="59" t="s">
        <v>1658</v>
      </c>
      <c r="T2109" s="59" t="s">
        <v>1659</v>
      </c>
      <c r="U2109" s="59" t="s">
        <v>1486</v>
      </c>
      <c r="V2109" s="59" t="s">
        <v>1487</v>
      </c>
      <c r="W2109" s="59" t="s">
        <v>1488</v>
      </c>
      <c r="X2109" s="59" t="s">
        <v>1511</v>
      </c>
      <c r="Y2109" s="59" t="s">
        <v>1490</v>
      </c>
      <c r="Z2109" s="59">
        <v>2.33</v>
      </c>
      <c r="AA2109" s="59">
        <v>2.33</v>
      </c>
      <c r="AB2109" s="59">
        <v>0</v>
      </c>
      <c r="AC2109" s="59">
        <v>2.33</v>
      </c>
      <c r="AD2109" s="59">
        <v>0</v>
      </c>
      <c r="AE2109" s="59">
        <v>0</v>
      </c>
      <c r="AF2109" s="59" t="s">
        <v>1491</v>
      </c>
      <c r="AG2109" s="59" t="s">
        <v>737</v>
      </c>
      <c r="AH2109" s="59" t="s">
        <v>1518</v>
      </c>
      <c r="AI2109" s="59" t="s">
        <v>1523</v>
      </c>
      <c r="AJ2109" s="59" t="s">
        <v>1486</v>
      </c>
      <c r="AK2109" s="59" t="s">
        <v>278</v>
      </c>
      <c r="AL2109" s="59" t="s">
        <v>1493</v>
      </c>
      <c r="AM2109" s="59" t="s">
        <v>1494</v>
      </c>
      <c r="AN2109" s="59" t="s">
        <v>1384</v>
      </c>
      <c r="AO2109" s="59" t="s">
        <v>107</v>
      </c>
    </row>
    <row r="2110" spans="1:41" x14ac:dyDescent="0.15">
      <c r="A2110" s="59" t="s">
        <v>1930</v>
      </c>
      <c r="B2110" s="59" t="s">
        <v>1655</v>
      </c>
      <c r="C2110" s="59" t="s">
        <v>1656</v>
      </c>
      <c r="D2110" s="59" t="s">
        <v>1517</v>
      </c>
      <c r="E2110" s="59" t="s">
        <v>559</v>
      </c>
      <c r="F2110" s="59" t="s">
        <v>1475</v>
      </c>
      <c r="G2110" s="59" t="s">
        <v>1406</v>
      </c>
      <c r="H2110" s="59" t="s">
        <v>1475</v>
      </c>
      <c r="I2110" s="59" t="s">
        <v>1406</v>
      </c>
      <c r="J2110" s="59" t="s">
        <v>737</v>
      </c>
      <c r="K2110" s="59" t="s">
        <v>1518</v>
      </c>
      <c r="L2110" s="59" t="s">
        <v>1657</v>
      </c>
      <c r="M2110" s="59" t="s">
        <v>1478</v>
      </c>
      <c r="N2110" s="59" t="s">
        <v>1479</v>
      </c>
      <c r="O2110" s="59" t="s">
        <v>1480</v>
      </c>
      <c r="P2110" s="59" t="s">
        <v>1481</v>
      </c>
      <c r="Q2110" s="59" t="s">
        <v>1482</v>
      </c>
      <c r="R2110" s="59" t="s">
        <v>1483</v>
      </c>
      <c r="S2110" s="59" t="s">
        <v>1658</v>
      </c>
      <c r="T2110" s="59" t="s">
        <v>1659</v>
      </c>
      <c r="U2110" s="59" t="s">
        <v>1486</v>
      </c>
      <c r="V2110" s="59" t="s">
        <v>1487</v>
      </c>
      <c r="W2110" s="59" t="s">
        <v>1513</v>
      </c>
      <c r="X2110" s="59" t="s">
        <v>1487</v>
      </c>
      <c r="Y2110" s="59" t="s">
        <v>1490</v>
      </c>
      <c r="Z2110" s="59">
        <v>0.3</v>
      </c>
      <c r="AA2110" s="59">
        <v>0.3</v>
      </c>
      <c r="AB2110" s="59">
        <v>0</v>
      </c>
      <c r="AC2110" s="59">
        <v>0.3</v>
      </c>
      <c r="AD2110" s="59">
        <v>0</v>
      </c>
      <c r="AE2110" s="59">
        <v>0</v>
      </c>
      <c r="AF2110" s="59" t="s">
        <v>1491</v>
      </c>
      <c r="AG2110" s="59" t="s">
        <v>737</v>
      </c>
      <c r="AH2110" s="59" t="s">
        <v>1518</v>
      </c>
      <c r="AI2110" s="59" t="s">
        <v>1523</v>
      </c>
      <c r="AJ2110" s="59" t="s">
        <v>1486</v>
      </c>
      <c r="AK2110" s="59" t="s">
        <v>278</v>
      </c>
      <c r="AL2110" s="59" t="s">
        <v>1493</v>
      </c>
      <c r="AM2110" s="59" t="s">
        <v>1494</v>
      </c>
      <c r="AN2110" s="59" t="s">
        <v>1384</v>
      </c>
      <c r="AO2110" s="59" t="s">
        <v>107</v>
      </c>
    </row>
    <row r="2111" spans="1:41" x14ac:dyDescent="0.15">
      <c r="A2111" s="59" t="s">
        <v>1930</v>
      </c>
      <c r="B2111" s="59" t="s">
        <v>1655</v>
      </c>
      <c r="C2111" s="59" t="s">
        <v>1656</v>
      </c>
      <c r="D2111" s="59" t="s">
        <v>1517</v>
      </c>
      <c r="E2111" s="59" t="s">
        <v>559</v>
      </c>
      <c r="F2111" s="59" t="s">
        <v>1475</v>
      </c>
      <c r="G2111" s="59" t="s">
        <v>1406</v>
      </c>
      <c r="H2111" s="59" t="s">
        <v>1475</v>
      </c>
      <c r="I2111" s="59" t="s">
        <v>1406</v>
      </c>
      <c r="J2111" s="59" t="s">
        <v>737</v>
      </c>
      <c r="K2111" s="59" t="s">
        <v>1518</v>
      </c>
      <c r="L2111" s="59" t="s">
        <v>1657</v>
      </c>
      <c r="M2111" s="59" t="s">
        <v>1478</v>
      </c>
      <c r="N2111" s="59" t="s">
        <v>1479</v>
      </c>
      <c r="O2111" s="59" t="s">
        <v>1480</v>
      </c>
      <c r="P2111" s="59" t="s">
        <v>1481</v>
      </c>
      <c r="Q2111" s="59" t="s">
        <v>1482</v>
      </c>
      <c r="R2111" s="59" t="s">
        <v>1483</v>
      </c>
      <c r="S2111" s="59" t="s">
        <v>1658</v>
      </c>
      <c r="T2111" s="59" t="s">
        <v>1659</v>
      </c>
      <c r="U2111" s="59" t="s">
        <v>1486</v>
      </c>
      <c r="V2111" s="59" t="s">
        <v>1487</v>
      </c>
      <c r="W2111" s="59" t="s">
        <v>1514</v>
      </c>
      <c r="X2111" s="59" t="s">
        <v>1487</v>
      </c>
      <c r="Y2111" s="59" t="s">
        <v>1490</v>
      </c>
      <c r="Z2111" s="59">
        <v>0.2</v>
      </c>
      <c r="AA2111" s="59">
        <v>0.2</v>
      </c>
      <c r="AB2111" s="59">
        <v>0</v>
      </c>
      <c r="AC2111" s="59">
        <v>0.2</v>
      </c>
      <c r="AD2111" s="59">
        <v>0</v>
      </c>
      <c r="AE2111" s="59">
        <v>0</v>
      </c>
      <c r="AF2111" s="59" t="s">
        <v>1491</v>
      </c>
      <c r="AG2111" s="59" t="s">
        <v>737</v>
      </c>
      <c r="AH2111" s="59" t="s">
        <v>1518</v>
      </c>
      <c r="AI2111" s="59" t="s">
        <v>1523</v>
      </c>
      <c r="AJ2111" s="59" t="s">
        <v>1486</v>
      </c>
      <c r="AK2111" s="59" t="s">
        <v>278</v>
      </c>
      <c r="AL2111" s="59" t="s">
        <v>1493</v>
      </c>
      <c r="AM2111" s="59" t="s">
        <v>1494</v>
      </c>
      <c r="AN2111" s="59" t="s">
        <v>1384</v>
      </c>
      <c r="AO2111" s="59" t="s">
        <v>107</v>
      </c>
    </row>
    <row r="2112" spans="1:41" x14ac:dyDescent="0.15">
      <c r="A2112" s="59" t="s">
        <v>1930</v>
      </c>
      <c r="B2112" s="59" t="s">
        <v>1655</v>
      </c>
      <c r="C2112" s="59" t="s">
        <v>1656</v>
      </c>
      <c r="D2112" s="59" t="s">
        <v>1517</v>
      </c>
      <c r="E2112" s="59" t="s">
        <v>559</v>
      </c>
      <c r="F2112" s="59" t="s">
        <v>1475</v>
      </c>
      <c r="G2112" s="59" t="s">
        <v>1406</v>
      </c>
      <c r="H2112" s="59" t="s">
        <v>1475</v>
      </c>
      <c r="I2112" s="59" t="s">
        <v>1406</v>
      </c>
      <c r="J2112" s="59" t="s">
        <v>737</v>
      </c>
      <c r="K2112" s="59" t="s">
        <v>1518</v>
      </c>
      <c r="L2112" s="59" t="s">
        <v>1657</v>
      </c>
      <c r="M2112" s="59" t="s">
        <v>1478</v>
      </c>
      <c r="N2112" s="59" t="s">
        <v>1479</v>
      </c>
      <c r="O2112" s="59" t="s">
        <v>1480</v>
      </c>
      <c r="P2112" s="59" t="s">
        <v>1481</v>
      </c>
      <c r="Q2112" s="59" t="s">
        <v>1482</v>
      </c>
      <c r="R2112" s="59" t="s">
        <v>1483</v>
      </c>
      <c r="S2112" s="59" t="s">
        <v>1658</v>
      </c>
      <c r="T2112" s="59" t="s">
        <v>1659</v>
      </c>
      <c r="U2112" s="59" t="s">
        <v>1486</v>
      </c>
      <c r="V2112" s="59" t="s">
        <v>1487</v>
      </c>
      <c r="W2112" s="59" t="s">
        <v>1522</v>
      </c>
      <c r="X2112" s="59" t="s">
        <v>1487</v>
      </c>
      <c r="Y2112" s="59" t="s">
        <v>1490</v>
      </c>
      <c r="Z2112" s="59">
        <v>3052.88</v>
      </c>
      <c r="AA2112" s="59">
        <v>3052.88</v>
      </c>
      <c r="AB2112" s="59">
        <v>0</v>
      </c>
      <c r="AC2112" s="59">
        <v>3052.88</v>
      </c>
      <c r="AD2112" s="59">
        <v>0</v>
      </c>
      <c r="AE2112" s="59">
        <v>0</v>
      </c>
      <c r="AF2112" s="59" t="s">
        <v>1491</v>
      </c>
      <c r="AG2112" s="59" t="s">
        <v>737</v>
      </c>
      <c r="AH2112" s="59" t="s">
        <v>1518</v>
      </c>
      <c r="AI2112" s="59" t="s">
        <v>1523</v>
      </c>
      <c r="AJ2112" s="59" t="s">
        <v>1486</v>
      </c>
      <c r="AK2112" s="59" t="s">
        <v>278</v>
      </c>
      <c r="AL2112" s="59" t="s">
        <v>1493</v>
      </c>
      <c r="AM2112" s="59" t="s">
        <v>1494</v>
      </c>
      <c r="AN2112" s="59" t="s">
        <v>1384</v>
      </c>
      <c r="AO2112" s="59" t="s">
        <v>107</v>
      </c>
    </row>
    <row r="2113" spans="1:41" x14ac:dyDescent="0.15">
      <c r="A2113" s="59" t="s">
        <v>1930</v>
      </c>
      <c r="B2113" s="59" t="s">
        <v>1660</v>
      </c>
      <c r="C2113" s="59" t="s">
        <v>1661</v>
      </c>
      <c r="D2113" s="59" t="s">
        <v>1662</v>
      </c>
      <c r="E2113" s="59" t="s">
        <v>1080</v>
      </c>
      <c r="F2113" s="59" t="s">
        <v>1475</v>
      </c>
      <c r="G2113" s="59" t="s">
        <v>1406</v>
      </c>
      <c r="H2113" s="59" t="s">
        <v>1475</v>
      </c>
      <c r="I2113" s="59" t="s">
        <v>1406</v>
      </c>
      <c r="J2113" s="59" t="s">
        <v>1407</v>
      </c>
      <c r="K2113" s="59" t="s">
        <v>1663</v>
      </c>
      <c r="L2113" s="59" t="s">
        <v>1664</v>
      </c>
      <c r="M2113" s="59" t="s">
        <v>1478</v>
      </c>
      <c r="N2113" s="59" t="s">
        <v>1479</v>
      </c>
      <c r="O2113" s="59" t="s">
        <v>1480</v>
      </c>
      <c r="P2113" s="59" t="s">
        <v>1481</v>
      </c>
      <c r="Q2113" s="59" t="s">
        <v>1482</v>
      </c>
      <c r="R2113" s="59" t="s">
        <v>1483</v>
      </c>
      <c r="S2113" s="59" t="s">
        <v>1665</v>
      </c>
      <c r="T2113" s="59" t="s">
        <v>1666</v>
      </c>
      <c r="U2113" s="59" t="s">
        <v>1486</v>
      </c>
      <c r="V2113" s="59" t="s">
        <v>1487</v>
      </c>
      <c r="W2113" s="59" t="s">
        <v>1508</v>
      </c>
      <c r="X2113" s="59" t="s">
        <v>1487</v>
      </c>
      <c r="Y2113" s="59" t="s">
        <v>1490</v>
      </c>
      <c r="Z2113" s="59">
        <v>8600.76</v>
      </c>
      <c r="AA2113" s="59">
        <v>8600.76</v>
      </c>
      <c r="AB2113" s="59">
        <v>0</v>
      </c>
      <c r="AC2113" s="59">
        <v>8600.76</v>
      </c>
      <c r="AD2113" s="59">
        <v>0</v>
      </c>
      <c r="AE2113" s="59">
        <v>0</v>
      </c>
      <c r="AF2113" s="59" t="s">
        <v>1491</v>
      </c>
      <c r="AG2113" s="59" t="s">
        <v>1407</v>
      </c>
      <c r="AH2113" s="59" t="s">
        <v>1663</v>
      </c>
      <c r="AI2113" s="59" t="s">
        <v>1492</v>
      </c>
      <c r="AJ2113" s="59" t="s">
        <v>1486</v>
      </c>
      <c r="AK2113" s="59" t="s">
        <v>278</v>
      </c>
      <c r="AL2113" s="59" t="s">
        <v>1493</v>
      </c>
      <c r="AM2113" s="59" t="s">
        <v>1494</v>
      </c>
      <c r="AN2113" s="59" t="s">
        <v>1382</v>
      </c>
      <c r="AO2113" s="59" t="s">
        <v>88</v>
      </c>
    </row>
    <row r="2114" spans="1:41" x14ac:dyDescent="0.15">
      <c r="A2114" s="59" t="s">
        <v>1930</v>
      </c>
      <c r="B2114" s="59" t="s">
        <v>1660</v>
      </c>
      <c r="C2114" s="59" t="s">
        <v>1661</v>
      </c>
      <c r="D2114" s="59" t="s">
        <v>1662</v>
      </c>
      <c r="E2114" s="59" t="s">
        <v>1080</v>
      </c>
      <c r="F2114" s="59" t="s">
        <v>1475</v>
      </c>
      <c r="G2114" s="59" t="s">
        <v>1406</v>
      </c>
      <c r="H2114" s="59" t="s">
        <v>1475</v>
      </c>
      <c r="I2114" s="59" t="s">
        <v>1406</v>
      </c>
      <c r="J2114" s="59" t="s">
        <v>1407</v>
      </c>
      <c r="K2114" s="59" t="s">
        <v>1663</v>
      </c>
      <c r="L2114" s="59" t="s">
        <v>1664</v>
      </c>
      <c r="M2114" s="59" t="s">
        <v>1478</v>
      </c>
      <c r="N2114" s="59" t="s">
        <v>1479</v>
      </c>
      <c r="O2114" s="59" t="s">
        <v>1480</v>
      </c>
      <c r="P2114" s="59" t="s">
        <v>1481</v>
      </c>
      <c r="Q2114" s="59" t="s">
        <v>1482</v>
      </c>
      <c r="R2114" s="59" t="s">
        <v>1483</v>
      </c>
      <c r="S2114" s="59" t="s">
        <v>1665</v>
      </c>
      <c r="T2114" s="59" t="s">
        <v>1666</v>
      </c>
      <c r="U2114" s="59" t="s">
        <v>1486</v>
      </c>
      <c r="V2114" s="59" t="s">
        <v>1487</v>
      </c>
      <c r="W2114" s="59" t="s">
        <v>1509</v>
      </c>
      <c r="X2114" s="59" t="s">
        <v>1487</v>
      </c>
      <c r="Y2114" s="59" t="s">
        <v>1490</v>
      </c>
      <c r="Z2114" s="59">
        <v>22188.15</v>
      </c>
      <c r="AA2114" s="59">
        <v>22188.15</v>
      </c>
      <c r="AB2114" s="59">
        <v>0</v>
      </c>
      <c r="AC2114" s="59">
        <v>22188.15</v>
      </c>
      <c r="AD2114" s="59">
        <v>0</v>
      </c>
      <c r="AE2114" s="59">
        <v>0</v>
      </c>
      <c r="AF2114" s="59" t="s">
        <v>1491</v>
      </c>
      <c r="AG2114" s="59" t="s">
        <v>1407</v>
      </c>
      <c r="AH2114" s="59" t="s">
        <v>1663</v>
      </c>
      <c r="AI2114" s="59" t="s">
        <v>1492</v>
      </c>
      <c r="AJ2114" s="59" t="s">
        <v>1486</v>
      </c>
      <c r="AK2114" s="59" t="s">
        <v>278</v>
      </c>
      <c r="AL2114" s="59" t="s">
        <v>1493</v>
      </c>
      <c r="AM2114" s="59" t="s">
        <v>1494</v>
      </c>
      <c r="AN2114" s="59" t="s">
        <v>1382</v>
      </c>
      <c r="AO2114" s="59" t="s">
        <v>88</v>
      </c>
    </row>
    <row r="2115" spans="1:41" x14ac:dyDescent="0.15">
      <c r="A2115" s="59" t="s">
        <v>1930</v>
      </c>
      <c r="B2115" s="59" t="s">
        <v>1660</v>
      </c>
      <c r="C2115" s="59" t="s">
        <v>1661</v>
      </c>
      <c r="D2115" s="59" t="s">
        <v>1662</v>
      </c>
      <c r="E2115" s="59" t="s">
        <v>1080</v>
      </c>
      <c r="F2115" s="59" t="s">
        <v>1475</v>
      </c>
      <c r="G2115" s="59" t="s">
        <v>1406</v>
      </c>
      <c r="H2115" s="59" t="s">
        <v>1475</v>
      </c>
      <c r="I2115" s="59" t="s">
        <v>1406</v>
      </c>
      <c r="J2115" s="59" t="s">
        <v>1407</v>
      </c>
      <c r="K2115" s="59" t="s">
        <v>1663</v>
      </c>
      <c r="L2115" s="59" t="s">
        <v>1664</v>
      </c>
      <c r="M2115" s="59" t="s">
        <v>1478</v>
      </c>
      <c r="N2115" s="59" t="s">
        <v>1479</v>
      </c>
      <c r="O2115" s="59" t="s">
        <v>1480</v>
      </c>
      <c r="P2115" s="59" t="s">
        <v>1481</v>
      </c>
      <c r="Q2115" s="59" t="s">
        <v>1482</v>
      </c>
      <c r="R2115" s="59" t="s">
        <v>1483</v>
      </c>
      <c r="S2115" s="59" t="s">
        <v>1665</v>
      </c>
      <c r="T2115" s="59" t="s">
        <v>1666</v>
      </c>
      <c r="U2115" s="59" t="s">
        <v>1486</v>
      </c>
      <c r="V2115" s="59" t="s">
        <v>1487</v>
      </c>
      <c r="W2115" s="59" t="s">
        <v>1488</v>
      </c>
      <c r="X2115" s="59" t="s">
        <v>1511</v>
      </c>
      <c r="Y2115" s="59" t="s">
        <v>1490</v>
      </c>
      <c r="Z2115" s="59">
        <v>0.19</v>
      </c>
      <c r="AA2115" s="59">
        <v>0.19</v>
      </c>
      <c r="AB2115" s="59">
        <v>0</v>
      </c>
      <c r="AC2115" s="59">
        <v>0.19</v>
      </c>
      <c r="AD2115" s="59">
        <v>0</v>
      </c>
      <c r="AE2115" s="59">
        <v>0</v>
      </c>
      <c r="AF2115" s="59" t="s">
        <v>1491</v>
      </c>
      <c r="AG2115" s="59" t="s">
        <v>1407</v>
      </c>
      <c r="AH2115" s="59" t="s">
        <v>1663</v>
      </c>
      <c r="AI2115" s="59" t="s">
        <v>1492</v>
      </c>
      <c r="AJ2115" s="59" t="s">
        <v>1486</v>
      </c>
      <c r="AK2115" s="59" t="s">
        <v>278</v>
      </c>
      <c r="AL2115" s="59" t="s">
        <v>1493</v>
      </c>
      <c r="AM2115" s="59" t="s">
        <v>1494</v>
      </c>
      <c r="AN2115" s="59" t="s">
        <v>1382</v>
      </c>
      <c r="AO2115" s="59" t="s">
        <v>88</v>
      </c>
    </row>
    <row r="2116" spans="1:41" x14ac:dyDescent="0.15">
      <c r="A2116" s="59" t="s">
        <v>1930</v>
      </c>
      <c r="B2116" s="59" t="s">
        <v>1660</v>
      </c>
      <c r="C2116" s="59" t="s">
        <v>1661</v>
      </c>
      <c r="D2116" s="59" t="s">
        <v>1662</v>
      </c>
      <c r="E2116" s="59" t="s">
        <v>1080</v>
      </c>
      <c r="F2116" s="59" t="s">
        <v>1475</v>
      </c>
      <c r="G2116" s="59" t="s">
        <v>1406</v>
      </c>
      <c r="H2116" s="59" t="s">
        <v>1475</v>
      </c>
      <c r="I2116" s="59" t="s">
        <v>1406</v>
      </c>
      <c r="J2116" s="59" t="s">
        <v>1407</v>
      </c>
      <c r="K2116" s="59" t="s">
        <v>1663</v>
      </c>
      <c r="L2116" s="59" t="s">
        <v>1664</v>
      </c>
      <c r="M2116" s="59" t="s">
        <v>1478</v>
      </c>
      <c r="N2116" s="59" t="s">
        <v>1479</v>
      </c>
      <c r="O2116" s="59" t="s">
        <v>1480</v>
      </c>
      <c r="P2116" s="59" t="s">
        <v>1481</v>
      </c>
      <c r="Q2116" s="59" t="s">
        <v>1482</v>
      </c>
      <c r="R2116" s="59" t="s">
        <v>1483</v>
      </c>
      <c r="S2116" s="59" t="s">
        <v>1665</v>
      </c>
      <c r="T2116" s="59" t="s">
        <v>1666</v>
      </c>
      <c r="U2116" s="59" t="s">
        <v>1486</v>
      </c>
      <c r="V2116" s="59" t="s">
        <v>1487</v>
      </c>
      <c r="W2116" s="59" t="s">
        <v>1514</v>
      </c>
      <c r="X2116" s="59" t="s">
        <v>1487</v>
      </c>
      <c r="Y2116" s="59" t="s">
        <v>1490</v>
      </c>
      <c r="Z2116" s="59">
        <v>2271.91</v>
      </c>
      <c r="AA2116" s="59">
        <v>2271.91</v>
      </c>
      <c r="AB2116" s="59">
        <v>0</v>
      </c>
      <c r="AC2116" s="59">
        <v>2271.91</v>
      </c>
      <c r="AD2116" s="59">
        <v>0</v>
      </c>
      <c r="AE2116" s="59">
        <v>0</v>
      </c>
      <c r="AF2116" s="59" t="s">
        <v>1491</v>
      </c>
      <c r="AG2116" s="59" t="s">
        <v>1407</v>
      </c>
      <c r="AH2116" s="59" t="s">
        <v>1663</v>
      </c>
      <c r="AI2116" s="59" t="s">
        <v>1492</v>
      </c>
      <c r="AJ2116" s="59" t="s">
        <v>1486</v>
      </c>
      <c r="AK2116" s="59" t="s">
        <v>278</v>
      </c>
      <c r="AL2116" s="59" t="s">
        <v>1493</v>
      </c>
      <c r="AM2116" s="59" t="s">
        <v>1494</v>
      </c>
      <c r="AN2116" s="59" t="s">
        <v>1382</v>
      </c>
      <c r="AO2116" s="59" t="s">
        <v>88</v>
      </c>
    </row>
    <row r="2117" spans="1:41" x14ac:dyDescent="0.15">
      <c r="A2117" s="59" t="s">
        <v>1930</v>
      </c>
      <c r="B2117" s="59" t="s">
        <v>1667</v>
      </c>
      <c r="C2117" s="59" t="s">
        <v>1668</v>
      </c>
      <c r="D2117" s="59" t="s">
        <v>1662</v>
      </c>
      <c r="E2117" s="59" t="s">
        <v>1080</v>
      </c>
      <c r="F2117" s="59" t="s">
        <v>1475</v>
      </c>
      <c r="G2117" s="59" t="s">
        <v>1406</v>
      </c>
      <c r="H2117" s="59" t="s">
        <v>1475</v>
      </c>
      <c r="I2117" s="59" t="s">
        <v>1406</v>
      </c>
      <c r="J2117" s="59" t="s">
        <v>1407</v>
      </c>
      <c r="K2117" s="59" t="s">
        <v>1663</v>
      </c>
      <c r="L2117" s="59" t="s">
        <v>1669</v>
      </c>
      <c r="M2117" s="59" t="s">
        <v>1478</v>
      </c>
      <c r="N2117" s="59" t="s">
        <v>1479</v>
      </c>
      <c r="O2117" s="59" t="s">
        <v>1480</v>
      </c>
      <c r="P2117" s="59" t="s">
        <v>1481</v>
      </c>
      <c r="Q2117" s="59" t="s">
        <v>1482</v>
      </c>
      <c r="R2117" s="59" t="s">
        <v>1483</v>
      </c>
      <c r="S2117" s="59" t="s">
        <v>1670</v>
      </c>
      <c r="T2117" s="59" t="s">
        <v>1671</v>
      </c>
      <c r="U2117" s="59" t="s">
        <v>1486</v>
      </c>
      <c r="V2117" s="59" t="s">
        <v>1487</v>
      </c>
      <c r="W2117" s="59" t="s">
        <v>1500</v>
      </c>
      <c r="X2117" s="59" t="s">
        <v>1501</v>
      </c>
      <c r="Y2117" s="59" t="s">
        <v>1490</v>
      </c>
      <c r="Z2117" s="59">
        <v>15594.79</v>
      </c>
      <c r="AA2117" s="59">
        <v>15594.79</v>
      </c>
      <c r="AB2117" s="59">
        <v>0</v>
      </c>
      <c r="AC2117" s="59">
        <v>15594.79</v>
      </c>
      <c r="AD2117" s="59">
        <v>0</v>
      </c>
      <c r="AE2117" s="59">
        <v>0</v>
      </c>
      <c r="AF2117" s="59" t="s">
        <v>1491</v>
      </c>
      <c r="AG2117" s="59" t="s">
        <v>1407</v>
      </c>
      <c r="AH2117" s="59" t="s">
        <v>1663</v>
      </c>
      <c r="AI2117" s="59" t="s">
        <v>1492</v>
      </c>
      <c r="AJ2117" s="59" t="s">
        <v>1486</v>
      </c>
      <c r="AK2117" s="59" t="s">
        <v>278</v>
      </c>
      <c r="AL2117" s="59" t="s">
        <v>1493</v>
      </c>
      <c r="AM2117" s="59" t="s">
        <v>1494</v>
      </c>
      <c r="AN2117" s="59" t="s">
        <v>1382</v>
      </c>
      <c r="AO2117" s="59" t="s">
        <v>88</v>
      </c>
    </row>
    <row r="2118" spans="1:41" x14ac:dyDescent="0.15">
      <c r="A2118" s="59" t="s">
        <v>1930</v>
      </c>
      <c r="B2118" s="59" t="s">
        <v>1754</v>
      </c>
      <c r="C2118" s="59" t="s">
        <v>1755</v>
      </c>
      <c r="D2118" s="59" t="s">
        <v>1674</v>
      </c>
      <c r="E2118" s="59" t="s">
        <v>1675</v>
      </c>
      <c r="F2118" s="59" t="s">
        <v>1475</v>
      </c>
      <c r="G2118" s="59" t="s">
        <v>1406</v>
      </c>
      <c r="H2118" s="59" t="s">
        <v>1475</v>
      </c>
      <c r="I2118" s="59" t="s">
        <v>1406</v>
      </c>
      <c r="J2118" s="59" t="s">
        <v>727</v>
      </c>
      <c r="K2118" s="59" t="s">
        <v>1644</v>
      </c>
      <c r="L2118" s="59" t="s">
        <v>1756</v>
      </c>
      <c r="M2118" s="59" t="s">
        <v>1478</v>
      </c>
      <c r="N2118" s="59" t="s">
        <v>1479</v>
      </c>
      <c r="O2118" s="59" t="s">
        <v>1480</v>
      </c>
      <c r="P2118" s="59" t="s">
        <v>1481</v>
      </c>
      <c r="Q2118" s="59" t="s">
        <v>1482</v>
      </c>
      <c r="R2118" s="59" t="s">
        <v>1483</v>
      </c>
      <c r="S2118" s="59" t="s">
        <v>1757</v>
      </c>
      <c r="T2118" s="59" t="s">
        <v>1758</v>
      </c>
      <c r="U2118" s="59" t="s">
        <v>1486</v>
      </c>
      <c r="V2118" s="59" t="s">
        <v>1487</v>
      </c>
      <c r="W2118" s="59" t="s">
        <v>1509</v>
      </c>
      <c r="X2118" s="59" t="s">
        <v>1487</v>
      </c>
      <c r="Y2118" s="59" t="s">
        <v>1490</v>
      </c>
      <c r="Z2118" s="59">
        <v>6593.82</v>
      </c>
      <c r="AA2118" s="59">
        <v>6593.82</v>
      </c>
      <c r="AB2118" s="59">
        <v>0</v>
      </c>
      <c r="AC2118" s="59">
        <v>6593.82</v>
      </c>
      <c r="AD2118" s="59">
        <v>0</v>
      </c>
      <c r="AE2118" s="59">
        <v>0</v>
      </c>
      <c r="AF2118" s="59" t="s">
        <v>1491</v>
      </c>
      <c r="AG2118" s="59" t="s">
        <v>727</v>
      </c>
      <c r="AH2118" s="59" t="s">
        <v>1644</v>
      </c>
      <c r="AI2118" s="59" t="s">
        <v>1492</v>
      </c>
      <c r="AJ2118" s="59" t="s">
        <v>1486</v>
      </c>
      <c r="AK2118" s="59" t="s">
        <v>278</v>
      </c>
      <c r="AL2118" s="59" t="s">
        <v>1493</v>
      </c>
      <c r="AM2118" s="59" t="s">
        <v>1494</v>
      </c>
      <c r="AN2118" s="59" t="s">
        <v>1384</v>
      </c>
      <c r="AO2118" s="59" t="s">
        <v>107</v>
      </c>
    </row>
    <row r="2119" spans="1:41" x14ac:dyDescent="0.15">
      <c r="A2119" s="59" t="s">
        <v>1930</v>
      </c>
      <c r="B2119" s="59" t="s">
        <v>1754</v>
      </c>
      <c r="C2119" s="59" t="s">
        <v>1755</v>
      </c>
      <c r="D2119" s="59" t="s">
        <v>1674</v>
      </c>
      <c r="E2119" s="59" t="s">
        <v>1675</v>
      </c>
      <c r="F2119" s="59" t="s">
        <v>1475</v>
      </c>
      <c r="G2119" s="59" t="s">
        <v>1406</v>
      </c>
      <c r="H2119" s="59" t="s">
        <v>1475</v>
      </c>
      <c r="I2119" s="59" t="s">
        <v>1406</v>
      </c>
      <c r="J2119" s="59" t="s">
        <v>727</v>
      </c>
      <c r="K2119" s="59" t="s">
        <v>1644</v>
      </c>
      <c r="L2119" s="59" t="s">
        <v>1756</v>
      </c>
      <c r="M2119" s="59" t="s">
        <v>1478</v>
      </c>
      <c r="N2119" s="59" t="s">
        <v>1479</v>
      </c>
      <c r="O2119" s="59" t="s">
        <v>1480</v>
      </c>
      <c r="P2119" s="59" t="s">
        <v>1481</v>
      </c>
      <c r="Q2119" s="59" t="s">
        <v>1482</v>
      </c>
      <c r="R2119" s="59" t="s">
        <v>1483</v>
      </c>
      <c r="S2119" s="59" t="s">
        <v>1757</v>
      </c>
      <c r="T2119" s="59" t="s">
        <v>1758</v>
      </c>
      <c r="U2119" s="59" t="s">
        <v>1486</v>
      </c>
      <c r="V2119" s="59" t="s">
        <v>1487</v>
      </c>
      <c r="W2119" s="59" t="s">
        <v>1488</v>
      </c>
      <c r="X2119" s="59" t="s">
        <v>1510</v>
      </c>
      <c r="Y2119" s="59" t="s">
        <v>1490</v>
      </c>
      <c r="Z2119" s="59">
        <v>6.18</v>
      </c>
      <c r="AA2119" s="59">
        <v>6.18</v>
      </c>
      <c r="AB2119" s="59">
        <v>0</v>
      </c>
      <c r="AC2119" s="59">
        <v>6.18</v>
      </c>
      <c r="AD2119" s="59">
        <v>0</v>
      </c>
      <c r="AE2119" s="59">
        <v>0</v>
      </c>
      <c r="AF2119" s="59" t="s">
        <v>1491</v>
      </c>
      <c r="AG2119" s="59" t="s">
        <v>727</v>
      </c>
      <c r="AH2119" s="59" t="s">
        <v>1644</v>
      </c>
      <c r="AI2119" s="59" t="s">
        <v>1492</v>
      </c>
      <c r="AJ2119" s="59" t="s">
        <v>1486</v>
      </c>
      <c r="AK2119" s="59" t="s">
        <v>278</v>
      </c>
      <c r="AL2119" s="59" t="s">
        <v>1493</v>
      </c>
      <c r="AM2119" s="59" t="s">
        <v>1494</v>
      </c>
      <c r="AN2119" s="59" t="s">
        <v>1384</v>
      </c>
      <c r="AO2119" s="59" t="s">
        <v>107</v>
      </c>
    </row>
    <row r="2120" spans="1:41" x14ac:dyDescent="0.15">
      <c r="A2120" s="59" t="s">
        <v>1930</v>
      </c>
      <c r="B2120" s="59" t="s">
        <v>1873</v>
      </c>
      <c r="C2120" s="59" t="s">
        <v>1874</v>
      </c>
      <c r="D2120" s="59" t="s">
        <v>1662</v>
      </c>
      <c r="E2120" s="59" t="s">
        <v>1080</v>
      </c>
      <c r="F2120" s="59" t="s">
        <v>1475</v>
      </c>
      <c r="G2120" s="59" t="s">
        <v>1406</v>
      </c>
      <c r="H2120" s="59" t="s">
        <v>1475</v>
      </c>
      <c r="I2120" s="59" t="s">
        <v>1406</v>
      </c>
      <c r="J2120" s="59" t="s">
        <v>1407</v>
      </c>
      <c r="K2120" s="59" t="s">
        <v>1663</v>
      </c>
      <c r="L2120" s="59" t="s">
        <v>1875</v>
      </c>
      <c r="M2120" s="59" t="s">
        <v>1478</v>
      </c>
      <c r="N2120" s="59" t="s">
        <v>1479</v>
      </c>
      <c r="O2120" s="59" t="s">
        <v>1480</v>
      </c>
      <c r="P2120" s="59" t="s">
        <v>1481</v>
      </c>
      <c r="Q2120" s="59" t="s">
        <v>1482</v>
      </c>
      <c r="R2120" s="59" t="s">
        <v>1483</v>
      </c>
      <c r="S2120" s="59" t="s">
        <v>1876</v>
      </c>
      <c r="T2120" s="59" t="s">
        <v>1877</v>
      </c>
      <c r="U2120" s="59" t="s">
        <v>1486</v>
      </c>
      <c r="V2120" s="59" t="s">
        <v>1487</v>
      </c>
      <c r="W2120" s="59" t="s">
        <v>1508</v>
      </c>
      <c r="X2120" s="59" t="s">
        <v>1487</v>
      </c>
      <c r="Y2120" s="59" t="s">
        <v>1490</v>
      </c>
      <c r="Z2120" s="59">
        <v>92.67</v>
      </c>
      <c r="AA2120" s="59">
        <v>92.67</v>
      </c>
      <c r="AB2120" s="59">
        <v>0</v>
      </c>
      <c r="AC2120" s="59">
        <v>92.67</v>
      </c>
      <c r="AD2120" s="59">
        <v>0</v>
      </c>
      <c r="AE2120" s="59">
        <v>0</v>
      </c>
      <c r="AF2120" s="59" t="s">
        <v>1491</v>
      </c>
      <c r="AG2120" s="59" t="s">
        <v>1407</v>
      </c>
      <c r="AH2120" s="59" t="s">
        <v>1663</v>
      </c>
      <c r="AI2120" s="59" t="s">
        <v>1492</v>
      </c>
      <c r="AJ2120" s="59" t="s">
        <v>1486</v>
      </c>
      <c r="AK2120" s="59" t="s">
        <v>278</v>
      </c>
      <c r="AL2120" s="59" t="s">
        <v>1493</v>
      </c>
      <c r="AM2120" s="59" t="s">
        <v>1494</v>
      </c>
      <c r="AN2120" s="59" t="s">
        <v>1080</v>
      </c>
      <c r="AO2120" s="59" t="s">
        <v>88</v>
      </c>
    </row>
    <row r="2121" spans="1:41" x14ac:dyDescent="0.15">
      <c r="A2121" s="59" t="s">
        <v>1930</v>
      </c>
      <c r="B2121" s="59" t="s">
        <v>1873</v>
      </c>
      <c r="C2121" s="59" t="s">
        <v>1874</v>
      </c>
      <c r="D2121" s="59" t="s">
        <v>1662</v>
      </c>
      <c r="E2121" s="59" t="s">
        <v>1080</v>
      </c>
      <c r="F2121" s="59" t="s">
        <v>1475</v>
      </c>
      <c r="G2121" s="59" t="s">
        <v>1406</v>
      </c>
      <c r="H2121" s="59" t="s">
        <v>1475</v>
      </c>
      <c r="I2121" s="59" t="s">
        <v>1406</v>
      </c>
      <c r="J2121" s="59" t="s">
        <v>1407</v>
      </c>
      <c r="K2121" s="59" t="s">
        <v>1663</v>
      </c>
      <c r="L2121" s="59" t="s">
        <v>1875</v>
      </c>
      <c r="M2121" s="59" t="s">
        <v>1478</v>
      </c>
      <c r="N2121" s="59" t="s">
        <v>1479</v>
      </c>
      <c r="O2121" s="59" t="s">
        <v>1480</v>
      </c>
      <c r="P2121" s="59" t="s">
        <v>1481</v>
      </c>
      <c r="Q2121" s="59" t="s">
        <v>1482</v>
      </c>
      <c r="R2121" s="59" t="s">
        <v>1483</v>
      </c>
      <c r="S2121" s="59" t="s">
        <v>1876</v>
      </c>
      <c r="T2121" s="59" t="s">
        <v>1877</v>
      </c>
      <c r="U2121" s="59" t="s">
        <v>1486</v>
      </c>
      <c r="V2121" s="59" t="s">
        <v>1487</v>
      </c>
      <c r="W2121" s="59" t="s">
        <v>1509</v>
      </c>
      <c r="X2121" s="59" t="s">
        <v>1487</v>
      </c>
      <c r="Y2121" s="59" t="s">
        <v>1490</v>
      </c>
      <c r="Z2121" s="59">
        <v>210.89</v>
      </c>
      <c r="AA2121" s="59">
        <v>210.89</v>
      </c>
      <c r="AB2121" s="59">
        <v>0</v>
      </c>
      <c r="AC2121" s="59">
        <v>210.89</v>
      </c>
      <c r="AD2121" s="59">
        <v>0</v>
      </c>
      <c r="AE2121" s="59">
        <v>0</v>
      </c>
      <c r="AF2121" s="59" t="s">
        <v>1491</v>
      </c>
      <c r="AG2121" s="59" t="s">
        <v>1407</v>
      </c>
      <c r="AH2121" s="59" t="s">
        <v>1663</v>
      </c>
      <c r="AI2121" s="59" t="s">
        <v>1492</v>
      </c>
      <c r="AJ2121" s="59" t="s">
        <v>1486</v>
      </c>
      <c r="AK2121" s="59" t="s">
        <v>278</v>
      </c>
      <c r="AL2121" s="59" t="s">
        <v>1493</v>
      </c>
      <c r="AM2121" s="59" t="s">
        <v>1494</v>
      </c>
      <c r="AN2121" s="59" t="s">
        <v>1080</v>
      </c>
      <c r="AO2121" s="59" t="s">
        <v>88</v>
      </c>
    </row>
    <row r="2122" spans="1:41" x14ac:dyDescent="0.15">
      <c r="A2122" s="59" t="s">
        <v>1930</v>
      </c>
      <c r="B2122" s="59" t="s">
        <v>1873</v>
      </c>
      <c r="C2122" s="59" t="s">
        <v>1874</v>
      </c>
      <c r="D2122" s="59" t="s">
        <v>1662</v>
      </c>
      <c r="E2122" s="59" t="s">
        <v>1080</v>
      </c>
      <c r="F2122" s="59" t="s">
        <v>1475</v>
      </c>
      <c r="G2122" s="59" t="s">
        <v>1406</v>
      </c>
      <c r="H2122" s="59" t="s">
        <v>1475</v>
      </c>
      <c r="I2122" s="59" t="s">
        <v>1406</v>
      </c>
      <c r="J2122" s="59" t="s">
        <v>1407</v>
      </c>
      <c r="K2122" s="59" t="s">
        <v>1663</v>
      </c>
      <c r="L2122" s="59" t="s">
        <v>1875</v>
      </c>
      <c r="M2122" s="59" t="s">
        <v>1478</v>
      </c>
      <c r="N2122" s="59" t="s">
        <v>1479</v>
      </c>
      <c r="O2122" s="59" t="s">
        <v>1480</v>
      </c>
      <c r="P2122" s="59" t="s">
        <v>1481</v>
      </c>
      <c r="Q2122" s="59" t="s">
        <v>1482</v>
      </c>
      <c r="R2122" s="59" t="s">
        <v>1483</v>
      </c>
      <c r="S2122" s="59" t="s">
        <v>1876</v>
      </c>
      <c r="T2122" s="59" t="s">
        <v>1877</v>
      </c>
      <c r="U2122" s="59" t="s">
        <v>1486</v>
      </c>
      <c r="V2122" s="59" t="s">
        <v>1487</v>
      </c>
      <c r="W2122" s="59" t="s">
        <v>1488</v>
      </c>
      <c r="X2122" s="59" t="s">
        <v>1510</v>
      </c>
      <c r="Y2122" s="59" t="s">
        <v>1490</v>
      </c>
      <c r="Z2122" s="59">
        <v>18.260000000000002</v>
      </c>
      <c r="AA2122" s="59">
        <v>18.260000000000002</v>
      </c>
      <c r="AB2122" s="59">
        <v>0</v>
      </c>
      <c r="AC2122" s="59">
        <v>18.260000000000002</v>
      </c>
      <c r="AD2122" s="59">
        <v>0</v>
      </c>
      <c r="AE2122" s="59">
        <v>0</v>
      </c>
      <c r="AF2122" s="59" t="s">
        <v>1491</v>
      </c>
      <c r="AG2122" s="59" t="s">
        <v>1407</v>
      </c>
      <c r="AH2122" s="59" t="s">
        <v>1663</v>
      </c>
      <c r="AI2122" s="59" t="s">
        <v>1492</v>
      </c>
      <c r="AJ2122" s="59" t="s">
        <v>1486</v>
      </c>
      <c r="AK2122" s="59" t="s">
        <v>278</v>
      </c>
      <c r="AL2122" s="59" t="s">
        <v>1493</v>
      </c>
      <c r="AM2122" s="59" t="s">
        <v>1494</v>
      </c>
      <c r="AN2122" s="59" t="s">
        <v>1080</v>
      </c>
      <c r="AO2122" s="59" t="s">
        <v>88</v>
      </c>
    </row>
    <row r="2123" spans="1:41" x14ac:dyDescent="0.15">
      <c r="A2123" s="59" t="s">
        <v>1930</v>
      </c>
      <c r="B2123" s="59" t="s">
        <v>1873</v>
      </c>
      <c r="C2123" s="59" t="s">
        <v>1874</v>
      </c>
      <c r="D2123" s="59" t="s">
        <v>1662</v>
      </c>
      <c r="E2123" s="59" t="s">
        <v>1080</v>
      </c>
      <c r="F2123" s="59" t="s">
        <v>1475</v>
      </c>
      <c r="G2123" s="59" t="s">
        <v>1406</v>
      </c>
      <c r="H2123" s="59" t="s">
        <v>1475</v>
      </c>
      <c r="I2123" s="59" t="s">
        <v>1406</v>
      </c>
      <c r="J2123" s="59" t="s">
        <v>1407</v>
      </c>
      <c r="K2123" s="59" t="s">
        <v>1663</v>
      </c>
      <c r="L2123" s="59" t="s">
        <v>1875</v>
      </c>
      <c r="M2123" s="59" t="s">
        <v>1478</v>
      </c>
      <c r="N2123" s="59" t="s">
        <v>1479</v>
      </c>
      <c r="O2123" s="59" t="s">
        <v>1480</v>
      </c>
      <c r="P2123" s="59" t="s">
        <v>1481</v>
      </c>
      <c r="Q2123" s="59" t="s">
        <v>1482</v>
      </c>
      <c r="R2123" s="59" t="s">
        <v>1483</v>
      </c>
      <c r="S2123" s="59" t="s">
        <v>1876</v>
      </c>
      <c r="T2123" s="59" t="s">
        <v>1877</v>
      </c>
      <c r="U2123" s="59" t="s">
        <v>1486</v>
      </c>
      <c r="V2123" s="59" t="s">
        <v>1487</v>
      </c>
      <c r="W2123" s="59" t="s">
        <v>1488</v>
      </c>
      <c r="X2123" s="59" t="s">
        <v>1511</v>
      </c>
      <c r="Y2123" s="59" t="s">
        <v>1490</v>
      </c>
      <c r="Z2123" s="59">
        <v>2908.04</v>
      </c>
      <c r="AA2123" s="59">
        <v>2908.04</v>
      </c>
      <c r="AB2123" s="59">
        <v>0</v>
      </c>
      <c r="AC2123" s="59">
        <v>2908.04</v>
      </c>
      <c r="AD2123" s="59">
        <v>0</v>
      </c>
      <c r="AE2123" s="59">
        <v>0</v>
      </c>
      <c r="AF2123" s="59" t="s">
        <v>1491</v>
      </c>
      <c r="AG2123" s="59" t="s">
        <v>1407</v>
      </c>
      <c r="AH2123" s="59" t="s">
        <v>1663</v>
      </c>
      <c r="AI2123" s="59" t="s">
        <v>1492</v>
      </c>
      <c r="AJ2123" s="59" t="s">
        <v>1486</v>
      </c>
      <c r="AK2123" s="59" t="s">
        <v>278</v>
      </c>
      <c r="AL2123" s="59" t="s">
        <v>1493</v>
      </c>
      <c r="AM2123" s="59" t="s">
        <v>1494</v>
      </c>
      <c r="AN2123" s="59" t="s">
        <v>1080</v>
      </c>
      <c r="AO2123" s="59" t="s">
        <v>88</v>
      </c>
    </row>
    <row r="2124" spans="1:41" x14ac:dyDescent="0.15">
      <c r="A2124" s="59" t="s">
        <v>1930</v>
      </c>
      <c r="B2124" s="59" t="s">
        <v>1873</v>
      </c>
      <c r="C2124" s="59" t="s">
        <v>1874</v>
      </c>
      <c r="D2124" s="59" t="s">
        <v>1662</v>
      </c>
      <c r="E2124" s="59" t="s">
        <v>1080</v>
      </c>
      <c r="F2124" s="59" t="s">
        <v>1475</v>
      </c>
      <c r="G2124" s="59" t="s">
        <v>1406</v>
      </c>
      <c r="H2124" s="59" t="s">
        <v>1475</v>
      </c>
      <c r="I2124" s="59" t="s">
        <v>1406</v>
      </c>
      <c r="J2124" s="59" t="s">
        <v>1407</v>
      </c>
      <c r="K2124" s="59" t="s">
        <v>1663</v>
      </c>
      <c r="L2124" s="59" t="s">
        <v>1875</v>
      </c>
      <c r="M2124" s="59" t="s">
        <v>1478</v>
      </c>
      <c r="N2124" s="59" t="s">
        <v>1479</v>
      </c>
      <c r="O2124" s="59" t="s">
        <v>1480</v>
      </c>
      <c r="P2124" s="59" t="s">
        <v>1481</v>
      </c>
      <c r="Q2124" s="59" t="s">
        <v>1482</v>
      </c>
      <c r="R2124" s="59" t="s">
        <v>1483</v>
      </c>
      <c r="S2124" s="59" t="s">
        <v>1876</v>
      </c>
      <c r="T2124" s="59" t="s">
        <v>1877</v>
      </c>
      <c r="U2124" s="59" t="s">
        <v>1486</v>
      </c>
      <c r="V2124" s="59" t="s">
        <v>1487</v>
      </c>
      <c r="W2124" s="59" t="s">
        <v>1514</v>
      </c>
      <c r="X2124" s="59" t="s">
        <v>1487</v>
      </c>
      <c r="Y2124" s="59" t="s">
        <v>1490</v>
      </c>
      <c r="Z2124" s="59">
        <v>54.8</v>
      </c>
      <c r="AA2124" s="59">
        <v>54.8</v>
      </c>
      <c r="AB2124" s="59">
        <v>0</v>
      </c>
      <c r="AC2124" s="59">
        <v>54.8</v>
      </c>
      <c r="AD2124" s="59">
        <v>0</v>
      </c>
      <c r="AE2124" s="59">
        <v>0</v>
      </c>
      <c r="AF2124" s="59" t="s">
        <v>1491</v>
      </c>
      <c r="AG2124" s="59" t="s">
        <v>1407</v>
      </c>
      <c r="AH2124" s="59" t="s">
        <v>1663</v>
      </c>
      <c r="AI2124" s="59" t="s">
        <v>1492</v>
      </c>
      <c r="AJ2124" s="59" t="s">
        <v>1486</v>
      </c>
      <c r="AK2124" s="59" t="s">
        <v>278</v>
      </c>
      <c r="AL2124" s="59" t="s">
        <v>1493</v>
      </c>
      <c r="AM2124" s="59" t="s">
        <v>1494</v>
      </c>
      <c r="AN2124" s="59" t="s">
        <v>1080</v>
      </c>
      <c r="AO2124" s="59" t="s">
        <v>88</v>
      </c>
    </row>
    <row r="2125" spans="1:41" x14ac:dyDescent="0.15">
      <c r="A2125" s="59" t="s">
        <v>1930</v>
      </c>
      <c r="B2125" s="59" t="s">
        <v>1672</v>
      </c>
      <c r="C2125" s="59" t="s">
        <v>1829</v>
      </c>
      <c r="D2125" s="59" t="s">
        <v>1674</v>
      </c>
      <c r="E2125" s="59" t="s">
        <v>1675</v>
      </c>
      <c r="F2125" s="59" t="s">
        <v>1475</v>
      </c>
      <c r="G2125" s="59" t="s">
        <v>1406</v>
      </c>
      <c r="H2125" s="59" t="s">
        <v>1475</v>
      </c>
      <c r="I2125" s="59" t="s">
        <v>1406</v>
      </c>
      <c r="J2125" s="59" t="s">
        <v>727</v>
      </c>
      <c r="K2125" s="59" t="s">
        <v>1644</v>
      </c>
      <c r="L2125" s="59" t="s">
        <v>1676</v>
      </c>
      <c r="M2125" s="59" t="s">
        <v>1478</v>
      </c>
      <c r="N2125" s="59" t="s">
        <v>1479</v>
      </c>
      <c r="O2125" s="59" t="s">
        <v>1480</v>
      </c>
      <c r="P2125" s="59" t="s">
        <v>1481</v>
      </c>
      <c r="Q2125" s="59" t="s">
        <v>1482</v>
      </c>
      <c r="R2125" s="59" t="s">
        <v>1483</v>
      </c>
      <c r="S2125" s="59" t="s">
        <v>1677</v>
      </c>
      <c r="T2125" s="59" t="s">
        <v>1678</v>
      </c>
      <c r="U2125" s="59" t="s">
        <v>1486</v>
      </c>
      <c r="V2125" s="59" t="s">
        <v>1487</v>
      </c>
      <c r="W2125" s="59" t="s">
        <v>1508</v>
      </c>
      <c r="X2125" s="59" t="s">
        <v>1487</v>
      </c>
      <c r="Y2125" s="59" t="s">
        <v>1490</v>
      </c>
      <c r="Z2125" s="59">
        <v>113.14</v>
      </c>
      <c r="AA2125" s="59">
        <v>113.14</v>
      </c>
      <c r="AB2125" s="59">
        <v>0</v>
      </c>
      <c r="AC2125" s="59">
        <v>113.14</v>
      </c>
      <c r="AD2125" s="59">
        <v>0</v>
      </c>
      <c r="AE2125" s="59">
        <v>0</v>
      </c>
      <c r="AF2125" s="59" t="s">
        <v>1491</v>
      </c>
      <c r="AG2125" s="59" t="s">
        <v>727</v>
      </c>
      <c r="AH2125" s="59" t="s">
        <v>1644</v>
      </c>
      <c r="AI2125" s="59" t="s">
        <v>1492</v>
      </c>
      <c r="AJ2125" s="59" t="s">
        <v>1486</v>
      </c>
      <c r="AK2125" s="59" t="s">
        <v>278</v>
      </c>
      <c r="AL2125" s="59" t="s">
        <v>1493</v>
      </c>
      <c r="AM2125" s="59" t="s">
        <v>1494</v>
      </c>
      <c r="AN2125" s="59" t="s">
        <v>1384</v>
      </c>
      <c r="AO2125" s="59" t="s">
        <v>107</v>
      </c>
    </row>
    <row r="2126" spans="1:41" x14ac:dyDescent="0.15">
      <c r="A2126" s="59" t="s">
        <v>1930</v>
      </c>
      <c r="B2126" s="59" t="s">
        <v>1672</v>
      </c>
      <c r="C2126" s="59" t="s">
        <v>1829</v>
      </c>
      <c r="D2126" s="59" t="s">
        <v>1674</v>
      </c>
      <c r="E2126" s="59" t="s">
        <v>1675</v>
      </c>
      <c r="F2126" s="59" t="s">
        <v>1475</v>
      </c>
      <c r="G2126" s="59" t="s">
        <v>1406</v>
      </c>
      <c r="H2126" s="59" t="s">
        <v>1475</v>
      </c>
      <c r="I2126" s="59" t="s">
        <v>1406</v>
      </c>
      <c r="J2126" s="59" t="s">
        <v>727</v>
      </c>
      <c r="K2126" s="59" t="s">
        <v>1644</v>
      </c>
      <c r="L2126" s="59" t="s">
        <v>1676</v>
      </c>
      <c r="M2126" s="59" t="s">
        <v>1478</v>
      </c>
      <c r="N2126" s="59" t="s">
        <v>1479</v>
      </c>
      <c r="O2126" s="59" t="s">
        <v>1480</v>
      </c>
      <c r="P2126" s="59" t="s">
        <v>1481</v>
      </c>
      <c r="Q2126" s="59" t="s">
        <v>1482</v>
      </c>
      <c r="R2126" s="59" t="s">
        <v>1483</v>
      </c>
      <c r="S2126" s="59" t="s">
        <v>1677</v>
      </c>
      <c r="T2126" s="59" t="s">
        <v>1678</v>
      </c>
      <c r="U2126" s="59" t="s">
        <v>1486</v>
      </c>
      <c r="V2126" s="59" t="s">
        <v>1487</v>
      </c>
      <c r="W2126" s="59" t="s">
        <v>1509</v>
      </c>
      <c r="X2126" s="59" t="s">
        <v>1487</v>
      </c>
      <c r="Y2126" s="59" t="s">
        <v>1490</v>
      </c>
      <c r="Z2126" s="59">
        <v>4389.0600000000004</v>
      </c>
      <c r="AA2126" s="59">
        <v>4389.0600000000004</v>
      </c>
      <c r="AB2126" s="59">
        <v>0</v>
      </c>
      <c r="AC2126" s="59">
        <v>4389.0600000000004</v>
      </c>
      <c r="AD2126" s="59">
        <v>0</v>
      </c>
      <c r="AE2126" s="59">
        <v>0</v>
      </c>
      <c r="AF2126" s="59" t="s">
        <v>1491</v>
      </c>
      <c r="AG2126" s="59" t="s">
        <v>727</v>
      </c>
      <c r="AH2126" s="59" t="s">
        <v>1644</v>
      </c>
      <c r="AI2126" s="59" t="s">
        <v>1492</v>
      </c>
      <c r="AJ2126" s="59" t="s">
        <v>1486</v>
      </c>
      <c r="AK2126" s="59" t="s">
        <v>278</v>
      </c>
      <c r="AL2126" s="59" t="s">
        <v>1493</v>
      </c>
      <c r="AM2126" s="59" t="s">
        <v>1494</v>
      </c>
      <c r="AN2126" s="59" t="s">
        <v>1384</v>
      </c>
      <c r="AO2126" s="59" t="s">
        <v>107</v>
      </c>
    </row>
    <row r="2127" spans="1:41" x14ac:dyDescent="0.15">
      <c r="A2127" s="59" t="s">
        <v>1930</v>
      </c>
      <c r="B2127" s="59" t="s">
        <v>1672</v>
      </c>
      <c r="C2127" s="59" t="s">
        <v>1829</v>
      </c>
      <c r="D2127" s="59" t="s">
        <v>1674</v>
      </c>
      <c r="E2127" s="59" t="s">
        <v>1675</v>
      </c>
      <c r="F2127" s="59" t="s">
        <v>1475</v>
      </c>
      <c r="G2127" s="59" t="s">
        <v>1406</v>
      </c>
      <c r="H2127" s="59" t="s">
        <v>1475</v>
      </c>
      <c r="I2127" s="59" t="s">
        <v>1406</v>
      </c>
      <c r="J2127" s="59" t="s">
        <v>727</v>
      </c>
      <c r="K2127" s="59" t="s">
        <v>1644</v>
      </c>
      <c r="L2127" s="59" t="s">
        <v>1676</v>
      </c>
      <c r="M2127" s="59" t="s">
        <v>1478</v>
      </c>
      <c r="N2127" s="59" t="s">
        <v>1479</v>
      </c>
      <c r="O2127" s="59" t="s">
        <v>1480</v>
      </c>
      <c r="P2127" s="59" t="s">
        <v>1481</v>
      </c>
      <c r="Q2127" s="59" t="s">
        <v>1482</v>
      </c>
      <c r="R2127" s="59" t="s">
        <v>1483</v>
      </c>
      <c r="S2127" s="59" t="s">
        <v>1677</v>
      </c>
      <c r="T2127" s="59" t="s">
        <v>1678</v>
      </c>
      <c r="U2127" s="59" t="s">
        <v>1486</v>
      </c>
      <c r="V2127" s="59" t="s">
        <v>1487</v>
      </c>
      <c r="W2127" s="59" t="s">
        <v>1488</v>
      </c>
      <c r="X2127" s="59" t="s">
        <v>1511</v>
      </c>
      <c r="Y2127" s="59" t="s">
        <v>1490</v>
      </c>
      <c r="Z2127" s="59">
        <v>18.3</v>
      </c>
      <c r="AA2127" s="59">
        <v>18.3</v>
      </c>
      <c r="AB2127" s="59">
        <v>0</v>
      </c>
      <c r="AC2127" s="59">
        <v>18.3</v>
      </c>
      <c r="AD2127" s="59">
        <v>0</v>
      </c>
      <c r="AE2127" s="59">
        <v>0</v>
      </c>
      <c r="AF2127" s="59" t="s">
        <v>1491</v>
      </c>
      <c r="AG2127" s="59" t="s">
        <v>727</v>
      </c>
      <c r="AH2127" s="59" t="s">
        <v>1644</v>
      </c>
      <c r="AI2127" s="59" t="s">
        <v>1492</v>
      </c>
      <c r="AJ2127" s="59" t="s">
        <v>1486</v>
      </c>
      <c r="AK2127" s="59" t="s">
        <v>278</v>
      </c>
      <c r="AL2127" s="59" t="s">
        <v>1493</v>
      </c>
      <c r="AM2127" s="59" t="s">
        <v>1494</v>
      </c>
      <c r="AN2127" s="59" t="s">
        <v>1384</v>
      </c>
      <c r="AO2127" s="59" t="s">
        <v>107</v>
      </c>
    </row>
    <row r="2128" spans="1:41" x14ac:dyDescent="0.15">
      <c r="A2128" s="59" t="s">
        <v>1930</v>
      </c>
      <c r="B2128" s="59" t="s">
        <v>1672</v>
      </c>
      <c r="C2128" s="59" t="s">
        <v>1829</v>
      </c>
      <c r="D2128" s="59" t="s">
        <v>1674</v>
      </c>
      <c r="E2128" s="59" t="s">
        <v>1675</v>
      </c>
      <c r="F2128" s="59" t="s">
        <v>1475</v>
      </c>
      <c r="G2128" s="59" t="s">
        <v>1406</v>
      </c>
      <c r="H2128" s="59" t="s">
        <v>1475</v>
      </c>
      <c r="I2128" s="59" t="s">
        <v>1406</v>
      </c>
      <c r="J2128" s="59" t="s">
        <v>727</v>
      </c>
      <c r="K2128" s="59" t="s">
        <v>1644</v>
      </c>
      <c r="L2128" s="59" t="s">
        <v>1676</v>
      </c>
      <c r="M2128" s="59" t="s">
        <v>1478</v>
      </c>
      <c r="N2128" s="59" t="s">
        <v>1479</v>
      </c>
      <c r="O2128" s="59" t="s">
        <v>1480</v>
      </c>
      <c r="P2128" s="59" t="s">
        <v>1481</v>
      </c>
      <c r="Q2128" s="59" t="s">
        <v>1482</v>
      </c>
      <c r="R2128" s="59" t="s">
        <v>1483</v>
      </c>
      <c r="S2128" s="59" t="s">
        <v>1677</v>
      </c>
      <c r="T2128" s="59" t="s">
        <v>1678</v>
      </c>
      <c r="U2128" s="59" t="s">
        <v>1486</v>
      </c>
      <c r="V2128" s="59" t="s">
        <v>1487</v>
      </c>
      <c r="W2128" s="59" t="s">
        <v>1513</v>
      </c>
      <c r="X2128" s="59" t="s">
        <v>1487</v>
      </c>
      <c r="Y2128" s="59" t="s">
        <v>1490</v>
      </c>
      <c r="Z2128" s="59">
        <v>479.5</v>
      </c>
      <c r="AA2128" s="59">
        <v>479.5</v>
      </c>
      <c r="AB2128" s="59">
        <v>0</v>
      </c>
      <c r="AC2128" s="59">
        <v>479.5</v>
      </c>
      <c r="AD2128" s="59">
        <v>0</v>
      </c>
      <c r="AE2128" s="59">
        <v>0</v>
      </c>
      <c r="AF2128" s="59" t="s">
        <v>1491</v>
      </c>
      <c r="AG2128" s="59" t="s">
        <v>727</v>
      </c>
      <c r="AH2128" s="59" t="s">
        <v>1644</v>
      </c>
      <c r="AI2128" s="59" t="s">
        <v>1492</v>
      </c>
      <c r="AJ2128" s="59" t="s">
        <v>1486</v>
      </c>
      <c r="AK2128" s="59" t="s">
        <v>278</v>
      </c>
      <c r="AL2128" s="59" t="s">
        <v>1493</v>
      </c>
      <c r="AM2128" s="59" t="s">
        <v>1494</v>
      </c>
      <c r="AN2128" s="59" t="s">
        <v>1384</v>
      </c>
      <c r="AO2128" s="59" t="s">
        <v>107</v>
      </c>
    </row>
    <row r="2129" spans="1:41" x14ac:dyDescent="0.15">
      <c r="A2129" s="59" t="s">
        <v>1930</v>
      </c>
      <c r="B2129" s="59" t="s">
        <v>1917</v>
      </c>
      <c r="C2129" s="59" t="s">
        <v>1918</v>
      </c>
      <c r="D2129" s="59" t="s">
        <v>1674</v>
      </c>
      <c r="E2129" s="59" t="s">
        <v>1675</v>
      </c>
      <c r="F2129" s="59" t="s">
        <v>1475</v>
      </c>
      <c r="G2129" s="59" t="s">
        <v>1406</v>
      </c>
      <c r="H2129" s="59" t="s">
        <v>1475</v>
      </c>
      <c r="I2129" s="59" t="s">
        <v>1406</v>
      </c>
      <c r="J2129" s="59" t="s">
        <v>727</v>
      </c>
      <c r="K2129" s="59" t="s">
        <v>1644</v>
      </c>
      <c r="L2129" s="59" t="s">
        <v>1832</v>
      </c>
      <c r="M2129" s="59" t="s">
        <v>1478</v>
      </c>
      <c r="N2129" s="59" t="s">
        <v>1479</v>
      </c>
      <c r="O2129" s="59" t="s">
        <v>1480</v>
      </c>
      <c r="P2129" s="59" t="s">
        <v>1481</v>
      </c>
      <c r="Q2129" s="59" t="s">
        <v>1482</v>
      </c>
      <c r="R2129" s="59" t="s">
        <v>1483</v>
      </c>
      <c r="S2129" s="59" t="s">
        <v>1919</v>
      </c>
      <c r="T2129" s="59" t="s">
        <v>1920</v>
      </c>
      <c r="U2129" s="59" t="s">
        <v>1486</v>
      </c>
      <c r="V2129" s="59" t="s">
        <v>1487</v>
      </c>
      <c r="W2129" s="59" t="s">
        <v>1509</v>
      </c>
      <c r="X2129" s="59" t="s">
        <v>1487</v>
      </c>
      <c r="Y2129" s="59" t="s">
        <v>1490</v>
      </c>
      <c r="Z2129" s="59">
        <v>3659.86</v>
      </c>
      <c r="AA2129" s="59">
        <v>3659.86</v>
      </c>
      <c r="AB2129" s="59">
        <v>0</v>
      </c>
      <c r="AC2129" s="59">
        <v>3659.86</v>
      </c>
      <c r="AD2129" s="59">
        <v>0</v>
      </c>
      <c r="AE2129" s="59">
        <v>0</v>
      </c>
      <c r="AF2129" s="59" t="s">
        <v>1491</v>
      </c>
      <c r="AG2129" s="59" t="s">
        <v>727</v>
      </c>
      <c r="AH2129" s="59" t="s">
        <v>1644</v>
      </c>
      <c r="AI2129" s="59" t="s">
        <v>1492</v>
      </c>
      <c r="AJ2129" s="59" t="s">
        <v>1486</v>
      </c>
      <c r="AK2129" s="59" t="s">
        <v>278</v>
      </c>
      <c r="AL2129" s="59" t="s">
        <v>1493</v>
      </c>
      <c r="AM2129" s="59" t="s">
        <v>1494</v>
      </c>
      <c r="AN2129" s="59" t="s">
        <v>1384</v>
      </c>
      <c r="AO2129" s="59" t="s">
        <v>107</v>
      </c>
    </row>
    <row r="2130" spans="1:41" x14ac:dyDescent="0.15">
      <c r="A2130" s="59" t="s">
        <v>1930</v>
      </c>
      <c r="B2130" s="59" t="s">
        <v>1917</v>
      </c>
      <c r="C2130" s="59" t="s">
        <v>1918</v>
      </c>
      <c r="D2130" s="59" t="s">
        <v>1674</v>
      </c>
      <c r="E2130" s="59" t="s">
        <v>1675</v>
      </c>
      <c r="F2130" s="59" t="s">
        <v>1475</v>
      </c>
      <c r="G2130" s="59" t="s">
        <v>1406</v>
      </c>
      <c r="H2130" s="59" t="s">
        <v>1475</v>
      </c>
      <c r="I2130" s="59" t="s">
        <v>1406</v>
      </c>
      <c r="J2130" s="59" t="s">
        <v>727</v>
      </c>
      <c r="K2130" s="59" t="s">
        <v>1644</v>
      </c>
      <c r="L2130" s="59" t="s">
        <v>1832</v>
      </c>
      <c r="M2130" s="59" t="s">
        <v>1478</v>
      </c>
      <c r="N2130" s="59" t="s">
        <v>1479</v>
      </c>
      <c r="O2130" s="59" t="s">
        <v>1480</v>
      </c>
      <c r="P2130" s="59" t="s">
        <v>1481</v>
      </c>
      <c r="Q2130" s="59" t="s">
        <v>1482</v>
      </c>
      <c r="R2130" s="59" t="s">
        <v>1483</v>
      </c>
      <c r="S2130" s="59" t="s">
        <v>1919</v>
      </c>
      <c r="T2130" s="59" t="s">
        <v>1920</v>
      </c>
      <c r="U2130" s="59" t="s">
        <v>1486</v>
      </c>
      <c r="V2130" s="59" t="s">
        <v>1487</v>
      </c>
      <c r="W2130" s="59" t="s">
        <v>1488</v>
      </c>
      <c r="X2130" s="59" t="s">
        <v>1510</v>
      </c>
      <c r="Y2130" s="59" t="s">
        <v>1490</v>
      </c>
      <c r="Z2130" s="59">
        <v>10.14</v>
      </c>
      <c r="AA2130" s="59">
        <v>10.14</v>
      </c>
      <c r="AB2130" s="59">
        <v>0</v>
      </c>
      <c r="AC2130" s="59">
        <v>10.14</v>
      </c>
      <c r="AD2130" s="59">
        <v>0</v>
      </c>
      <c r="AE2130" s="59">
        <v>0</v>
      </c>
      <c r="AF2130" s="59" t="s">
        <v>1491</v>
      </c>
      <c r="AG2130" s="59" t="s">
        <v>727</v>
      </c>
      <c r="AH2130" s="59" t="s">
        <v>1644</v>
      </c>
      <c r="AI2130" s="59" t="s">
        <v>1492</v>
      </c>
      <c r="AJ2130" s="59" t="s">
        <v>1486</v>
      </c>
      <c r="AK2130" s="59" t="s">
        <v>278</v>
      </c>
      <c r="AL2130" s="59" t="s">
        <v>1493</v>
      </c>
      <c r="AM2130" s="59" t="s">
        <v>1494</v>
      </c>
      <c r="AN2130" s="59" t="s">
        <v>1384</v>
      </c>
      <c r="AO2130" s="59" t="s">
        <v>107</v>
      </c>
    </row>
    <row r="2131" spans="1:41" x14ac:dyDescent="0.15">
      <c r="A2131" s="59" t="s">
        <v>1930</v>
      </c>
      <c r="B2131" s="59" t="s">
        <v>1764</v>
      </c>
      <c r="C2131" s="59" t="s">
        <v>1765</v>
      </c>
      <c r="D2131" s="59" t="s">
        <v>1638</v>
      </c>
      <c r="E2131" s="59" t="s">
        <v>1639</v>
      </c>
      <c r="F2131" s="59" t="s">
        <v>1475</v>
      </c>
      <c r="G2131" s="59" t="s">
        <v>1406</v>
      </c>
      <c r="H2131" s="59" t="s">
        <v>1475</v>
      </c>
      <c r="I2131" s="59" t="s">
        <v>1406</v>
      </c>
      <c r="J2131" s="59" t="s">
        <v>727</v>
      </c>
      <c r="K2131" s="59" t="s">
        <v>1640</v>
      </c>
      <c r="L2131" s="59" t="s">
        <v>1766</v>
      </c>
      <c r="M2131" s="59" t="s">
        <v>1478</v>
      </c>
      <c r="N2131" s="59" t="s">
        <v>1479</v>
      </c>
      <c r="O2131" s="59" t="s">
        <v>1480</v>
      </c>
      <c r="P2131" s="59" t="s">
        <v>1481</v>
      </c>
      <c r="Q2131" s="59" t="s">
        <v>1482</v>
      </c>
      <c r="R2131" s="59" t="s">
        <v>1483</v>
      </c>
      <c r="S2131" s="59" t="s">
        <v>1767</v>
      </c>
      <c r="T2131" s="59" t="s">
        <v>1768</v>
      </c>
      <c r="U2131" s="59" t="s">
        <v>1486</v>
      </c>
      <c r="V2131" s="59" t="s">
        <v>1487</v>
      </c>
      <c r="W2131" s="59" t="s">
        <v>1509</v>
      </c>
      <c r="X2131" s="59" t="s">
        <v>1487</v>
      </c>
      <c r="Y2131" s="59" t="s">
        <v>1490</v>
      </c>
      <c r="Z2131" s="59">
        <v>4222.45</v>
      </c>
      <c r="AA2131" s="59">
        <v>4222.45</v>
      </c>
      <c r="AB2131" s="59">
        <v>0</v>
      </c>
      <c r="AC2131" s="59">
        <v>4222.45</v>
      </c>
      <c r="AD2131" s="59">
        <v>0</v>
      </c>
      <c r="AE2131" s="59">
        <v>0</v>
      </c>
      <c r="AF2131" s="59" t="s">
        <v>1491</v>
      </c>
      <c r="AG2131" s="59" t="s">
        <v>727</v>
      </c>
      <c r="AH2131" s="59" t="s">
        <v>1644</v>
      </c>
      <c r="AI2131" s="59" t="s">
        <v>1492</v>
      </c>
      <c r="AJ2131" s="59" t="s">
        <v>1486</v>
      </c>
      <c r="AK2131" s="59" t="s">
        <v>278</v>
      </c>
      <c r="AL2131" s="59" t="s">
        <v>1493</v>
      </c>
      <c r="AM2131" s="59" t="s">
        <v>1494</v>
      </c>
      <c r="AN2131" s="59" t="s">
        <v>1384</v>
      </c>
      <c r="AO2131" s="59" t="s">
        <v>107</v>
      </c>
    </row>
    <row r="2132" spans="1:41" x14ac:dyDescent="0.15">
      <c r="A2132" s="59" t="s">
        <v>1930</v>
      </c>
      <c r="B2132" s="59" t="s">
        <v>1764</v>
      </c>
      <c r="C2132" s="59" t="s">
        <v>1765</v>
      </c>
      <c r="D2132" s="59" t="s">
        <v>1638</v>
      </c>
      <c r="E2132" s="59" t="s">
        <v>1639</v>
      </c>
      <c r="F2132" s="59" t="s">
        <v>1475</v>
      </c>
      <c r="G2132" s="59" t="s">
        <v>1406</v>
      </c>
      <c r="H2132" s="59" t="s">
        <v>1475</v>
      </c>
      <c r="I2132" s="59" t="s">
        <v>1406</v>
      </c>
      <c r="J2132" s="59" t="s">
        <v>727</v>
      </c>
      <c r="K2132" s="59" t="s">
        <v>1640</v>
      </c>
      <c r="L2132" s="59" t="s">
        <v>1766</v>
      </c>
      <c r="M2132" s="59" t="s">
        <v>1478</v>
      </c>
      <c r="N2132" s="59" t="s">
        <v>1479</v>
      </c>
      <c r="O2132" s="59" t="s">
        <v>1480</v>
      </c>
      <c r="P2132" s="59" t="s">
        <v>1481</v>
      </c>
      <c r="Q2132" s="59" t="s">
        <v>1482</v>
      </c>
      <c r="R2132" s="59" t="s">
        <v>1483</v>
      </c>
      <c r="S2132" s="59" t="s">
        <v>1767</v>
      </c>
      <c r="T2132" s="59" t="s">
        <v>1768</v>
      </c>
      <c r="U2132" s="59" t="s">
        <v>1486</v>
      </c>
      <c r="V2132" s="59" t="s">
        <v>1487</v>
      </c>
      <c r="W2132" s="59" t="s">
        <v>1488</v>
      </c>
      <c r="X2132" s="59" t="s">
        <v>1511</v>
      </c>
      <c r="Y2132" s="59" t="s">
        <v>1490</v>
      </c>
      <c r="Z2132" s="59">
        <v>24.61</v>
      </c>
      <c r="AA2132" s="59">
        <v>24.61</v>
      </c>
      <c r="AB2132" s="59">
        <v>0</v>
      </c>
      <c r="AC2132" s="59">
        <v>24.61</v>
      </c>
      <c r="AD2132" s="59">
        <v>0</v>
      </c>
      <c r="AE2132" s="59">
        <v>0</v>
      </c>
      <c r="AF2132" s="59" t="s">
        <v>1491</v>
      </c>
      <c r="AG2132" s="59" t="s">
        <v>727</v>
      </c>
      <c r="AH2132" s="59" t="s">
        <v>1644</v>
      </c>
      <c r="AI2132" s="59" t="s">
        <v>1492</v>
      </c>
      <c r="AJ2132" s="59" t="s">
        <v>1486</v>
      </c>
      <c r="AK2132" s="59" t="s">
        <v>278</v>
      </c>
      <c r="AL2132" s="59" t="s">
        <v>1493</v>
      </c>
      <c r="AM2132" s="59" t="s">
        <v>1494</v>
      </c>
      <c r="AN2132" s="59" t="s">
        <v>1384</v>
      </c>
      <c r="AO2132" s="59" t="s">
        <v>107</v>
      </c>
    </row>
    <row r="2133" spans="1:41" x14ac:dyDescent="0.15">
      <c r="A2133" s="59" t="s">
        <v>1930</v>
      </c>
      <c r="B2133" s="59" t="s">
        <v>1905</v>
      </c>
      <c r="C2133" s="59" t="s">
        <v>1906</v>
      </c>
      <c r="D2133" s="59" t="s">
        <v>1674</v>
      </c>
      <c r="E2133" s="59" t="s">
        <v>1675</v>
      </c>
      <c r="F2133" s="59" t="s">
        <v>1475</v>
      </c>
      <c r="G2133" s="59" t="s">
        <v>1406</v>
      </c>
      <c r="H2133" s="59" t="s">
        <v>1475</v>
      </c>
      <c r="I2133" s="59" t="s">
        <v>1406</v>
      </c>
      <c r="J2133" s="59" t="s">
        <v>727</v>
      </c>
      <c r="K2133" s="59" t="s">
        <v>1644</v>
      </c>
      <c r="L2133" s="59" t="s">
        <v>1907</v>
      </c>
      <c r="M2133" s="59" t="s">
        <v>1478</v>
      </c>
      <c r="N2133" s="59" t="s">
        <v>1479</v>
      </c>
      <c r="O2133" s="59" t="s">
        <v>1480</v>
      </c>
      <c r="P2133" s="59" t="s">
        <v>1481</v>
      </c>
      <c r="Q2133" s="59" t="s">
        <v>1482</v>
      </c>
      <c r="R2133" s="59" t="s">
        <v>1483</v>
      </c>
      <c r="S2133" s="59" t="s">
        <v>1908</v>
      </c>
      <c r="T2133" s="59" t="s">
        <v>1909</v>
      </c>
      <c r="U2133" s="59" t="s">
        <v>1486</v>
      </c>
      <c r="V2133" s="59" t="s">
        <v>1487</v>
      </c>
      <c r="W2133" s="59" t="s">
        <v>1509</v>
      </c>
      <c r="X2133" s="59" t="s">
        <v>1487</v>
      </c>
      <c r="Y2133" s="59" t="s">
        <v>1490</v>
      </c>
      <c r="Z2133" s="59">
        <v>3212.86</v>
      </c>
      <c r="AA2133" s="59">
        <v>3212.86</v>
      </c>
      <c r="AB2133" s="59">
        <v>0</v>
      </c>
      <c r="AC2133" s="59">
        <v>3212.86</v>
      </c>
      <c r="AD2133" s="59">
        <v>0</v>
      </c>
      <c r="AE2133" s="59">
        <v>0</v>
      </c>
      <c r="AF2133" s="59" t="s">
        <v>1491</v>
      </c>
      <c r="AG2133" s="59" t="s">
        <v>727</v>
      </c>
      <c r="AH2133" s="59" t="s">
        <v>1644</v>
      </c>
      <c r="AI2133" s="59" t="s">
        <v>1492</v>
      </c>
      <c r="AJ2133" s="59" t="s">
        <v>1486</v>
      </c>
      <c r="AK2133" s="59" t="s">
        <v>278</v>
      </c>
      <c r="AL2133" s="59" t="s">
        <v>1493</v>
      </c>
      <c r="AM2133" s="59" t="s">
        <v>1494</v>
      </c>
      <c r="AN2133" s="59" t="s">
        <v>1384</v>
      </c>
      <c r="AO2133" s="59" t="s">
        <v>107</v>
      </c>
    </row>
    <row r="2134" spans="1:41" x14ac:dyDescent="0.15">
      <c r="A2134" s="59" t="s">
        <v>1930</v>
      </c>
      <c r="B2134" s="59" t="s">
        <v>1905</v>
      </c>
      <c r="C2134" s="59" t="s">
        <v>1906</v>
      </c>
      <c r="D2134" s="59" t="s">
        <v>1674</v>
      </c>
      <c r="E2134" s="59" t="s">
        <v>1675</v>
      </c>
      <c r="F2134" s="59" t="s">
        <v>1475</v>
      </c>
      <c r="G2134" s="59" t="s">
        <v>1406</v>
      </c>
      <c r="H2134" s="59" t="s">
        <v>1475</v>
      </c>
      <c r="I2134" s="59" t="s">
        <v>1406</v>
      </c>
      <c r="J2134" s="59" t="s">
        <v>727</v>
      </c>
      <c r="K2134" s="59" t="s">
        <v>1644</v>
      </c>
      <c r="L2134" s="59" t="s">
        <v>1907</v>
      </c>
      <c r="M2134" s="59" t="s">
        <v>1478</v>
      </c>
      <c r="N2134" s="59" t="s">
        <v>1479</v>
      </c>
      <c r="O2134" s="59" t="s">
        <v>1480</v>
      </c>
      <c r="P2134" s="59" t="s">
        <v>1481</v>
      </c>
      <c r="Q2134" s="59" t="s">
        <v>1482</v>
      </c>
      <c r="R2134" s="59" t="s">
        <v>1483</v>
      </c>
      <c r="S2134" s="59" t="s">
        <v>1908</v>
      </c>
      <c r="T2134" s="59" t="s">
        <v>1909</v>
      </c>
      <c r="U2134" s="59" t="s">
        <v>1486</v>
      </c>
      <c r="V2134" s="59" t="s">
        <v>1487</v>
      </c>
      <c r="W2134" s="59" t="s">
        <v>1488</v>
      </c>
      <c r="X2134" s="59" t="s">
        <v>1511</v>
      </c>
      <c r="Y2134" s="59" t="s">
        <v>1490</v>
      </c>
      <c r="Z2134" s="59">
        <v>21.96</v>
      </c>
      <c r="AA2134" s="59">
        <v>21.96</v>
      </c>
      <c r="AB2134" s="59">
        <v>0</v>
      </c>
      <c r="AC2134" s="59">
        <v>21.96</v>
      </c>
      <c r="AD2134" s="59">
        <v>0</v>
      </c>
      <c r="AE2134" s="59">
        <v>0</v>
      </c>
      <c r="AF2134" s="59" t="s">
        <v>1491</v>
      </c>
      <c r="AG2134" s="59" t="s">
        <v>727</v>
      </c>
      <c r="AH2134" s="59" t="s">
        <v>1644</v>
      </c>
      <c r="AI2134" s="59" t="s">
        <v>1492</v>
      </c>
      <c r="AJ2134" s="59" t="s">
        <v>1486</v>
      </c>
      <c r="AK2134" s="59" t="s">
        <v>278</v>
      </c>
      <c r="AL2134" s="59" t="s">
        <v>1493</v>
      </c>
      <c r="AM2134" s="59" t="s">
        <v>1494</v>
      </c>
      <c r="AN2134" s="59" t="s">
        <v>1384</v>
      </c>
      <c r="AO2134" s="59" t="s">
        <v>107</v>
      </c>
    </row>
    <row r="2135" spans="1:41" x14ac:dyDescent="0.15">
      <c r="A2135" s="59" t="s">
        <v>1930</v>
      </c>
      <c r="B2135" s="59" t="s">
        <v>1921</v>
      </c>
      <c r="C2135" s="59" t="s">
        <v>1922</v>
      </c>
      <c r="D2135" s="59" t="s">
        <v>1674</v>
      </c>
      <c r="E2135" s="59" t="s">
        <v>1675</v>
      </c>
      <c r="F2135" s="59" t="s">
        <v>1475</v>
      </c>
      <c r="G2135" s="59" t="s">
        <v>1406</v>
      </c>
      <c r="H2135" s="59" t="s">
        <v>1475</v>
      </c>
      <c r="I2135" s="59" t="s">
        <v>1406</v>
      </c>
      <c r="J2135" s="59" t="s">
        <v>727</v>
      </c>
      <c r="K2135" s="59" t="s">
        <v>1644</v>
      </c>
      <c r="L2135" s="59" t="s">
        <v>1923</v>
      </c>
      <c r="M2135" s="59" t="s">
        <v>1478</v>
      </c>
      <c r="N2135" s="59" t="s">
        <v>1479</v>
      </c>
      <c r="O2135" s="59" t="s">
        <v>1480</v>
      </c>
      <c r="P2135" s="59" t="s">
        <v>1481</v>
      </c>
      <c r="Q2135" s="59" t="s">
        <v>1482</v>
      </c>
      <c r="R2135" s="59" t="s">
        <v>1483</v>
      </c>
      <c r="S2135" s="59" t="s">
        <v>1924</v>
      </c>
      <c r="T2135" s="59" t="s">
        <v>1925</v>
      </c>
      <c r="U2135" s="59" t="s">
        <v>1486</v>
      </c>
      <c r="V2135" s="59" t="s">
        <v>1487</v>
      </c>
      <c r="W2135" s="59" t="s">
        <v>1509</v>
      </c>
      <c r="X2135" s="59" t="s">
        <v>1487</v>
      </c>
      <c r="Y2135" s="59" t="s">
        <v>1490</v>
      </c>
      <c r="Z2135" s="59">
        <v>28.9</v>
      </c>
      <c r="AA2135" s="59">
        <v>28.9</v>
      </c>
      <c r="AB2135" s="59">
        <v>0</v>
      </c>
      <c r="AC2135" s="59">
        <v>28.9</v>
      </c>
      <c r="AD2135" s="59">
        <v>0</v>
      </c>
      <c r="AE2135" s="59">
        <v>0</v>
      </c>
      <c r="AF2135" s="59" t="s">
        <v>1491</v>
      </c>
      <c r="AG2135" s="59" t="s">
        <v>727</v>
      </c>
      <c r="AH2135" s="59" t="s">
        <v>1644</v>
      </c>
      <c r="AI2135" s="59" t="s">
        <v>1492</v>
      </c>
      <c r="AJ2135" s="59" t="s">
        <v>1486</v>
      </c>
      <c r="AK2135" s="59" t="s">
        <v>278</v>
      </c>
      <c r="AL2135" s="59" t="s">
        <v>1493</v>
      </c>
      <c r="AM2135" s="59" t="s">
        <v>1494</v>
      </c>
      <c r="AN2135" s="59" t="s">
        <v>1384</v>
      </c>
      <c r="AO2135" s="59" t="s">
        <v>107</v>
      </c>
    </row>
    <row r="2136" spans="1:41" x14ac:dyDescent="0.15">
      <c r="A2136" s="59" t="s">
        <v>1930</v>
      </c>
      <c r="B2136" s="59" t="s">
        <v>1926</v>
      </c>
      <c r="C2136" s="59" t="s">
        <v>1927</v>
      </c>
      <c r="D2136" s="59" t="s">
        <v>1674</v>
      </c>
      <c r="E2136" s="59" t="s">
        <v>1675</v>
      </c>
      <c r="F2136" s="59" t="s">
        <v>1475</v>
      </c>
      <c r="G2136" s="59" t="s">
        <v>1406</v>
      </c>
      <c r="H2136" s="59" t="s">
        <v>1475</v>
      </c>
      <c r="I2136" s="59" t="s">
        <v>1406</v>
      </c>
      <c r="J2136" s="59" t="s">
        <v>727</v>
      </c>
      <c r="K2136" s="59" t="s">
        <v>1644</v>
      </c>
      <c r="L2136" s="59" t="s">
        <v>1896</v>
      </c>
      <c r="M2136" s="59" t="s">
        <v>1478</v>
      </c>
      <c r="N2136" s="59" t="s">
        <v>1479</v>
      </c>
      <c r="O2136" s="59" t="s">
        <v>1480</v>
      </c>
      <c r="P2136" s="59" t="s">
        <v>1481</v>
      </c>
      <c r="Q2136" s="59" t="s">
        <v>1482</v>
      </c>
      <c r="R2136" s="59" t="s">
        <v>1483</v>
      </c>
      <c r="S2136" s="59" t="s">
        <v>1928</v>
      </c>
      <c r="T2136" s="59" t="s">
        <v>1929</v>
      </c>
      <c r="U2136" s="59" t="s">
        <v>1486</v>
      </c>
      <c r="V2136" s="59" t="s">
        <v>1487</v>
      </c>
      <c r="W2136" s="59" t="s">
        <v>1509</v>
      </c>
      <c r="X2136" s="59" t="s">
        <v>1487</v>
      </c>
      <c r="Y2136" s="59" t="s">
        <v>1490</v>
      </c>
      <c r="Z2136" s="59">
        <v>1167.94</v>
      </c>
      <c r="AA2136" s="59">
        <v>1167.94</v>
      </c>
      <c r="AB2136" s="59">
        <v>0</v>
      </c>
      <c r="AC2136" s="59">
        <v>1167.94</v>
      </c>
      <c r="AD2136" s="59">
        <v>0</v>
      </c>
      <c r="AE2136" s="59">
        <v>0</v>
      </c>
      <c r="AF2136" s="59" t="s">
        <v>1491</v>
      </c>
      <c r="AG2136" s="59" t="s">
        <v>727</v>
      </c>
      <c r="AH2136" s="59" t="s">
        <v>1644</v>
      </c>
      <c r="AI2136" s="59" t="s">
        <v>1492</v>
      </c>
      <c r="AJ2136" s="59" t="s">
        <v>1486</v>
      </c>
      <c r="AK2136" s="59" t="s">
        <v>278</v>
      </c>
      <c r="AL2136" s="59" t="s">
        <v>1493</v>
      </c>
      <c r="AM2136" s="59" t="s">
        <v>1494</v>
      </c>
      <c r="AN2136" s="59" t="s">
        <v>1384</v>
      </c>
      <c r="AO2136" s="59" t="s">
        <v>107</v>
      </c>
    </row>
    <row r="2137" spans="1:41" x14ac:dyDescent="0.15">
      <c r="A2137" s="59" t="s">
        <v>1930</v>
      </c>
      <c r="B2137" s="59" t="s">
        <v>1926</v>
      </c>
      <c r="C2137" s="59" t="s">
        <v>1927</v>
      </c>
      <c r="D2137" s="59" t="s">
        <v>1674</v>
      </c>
      <c r="E2137" s="59" t="s">
        <v>1675</v>
      </c>
      <c r="F2137" s="59" t="s">
        <v>1475</v>
      </c>
      <c r="G2137" s="59" t="s">
        <v>1406</v>
      </c>
      <c r="H2137" s="59" t="s">
        <v>1475</v>
      </c>
      <c r="I2137" s="59" t="s">
        <v>1406</v>
      </c>
      <c r="J2137" s="59" t="s">
        <v>727</v>
      </c>
      <c r="K2137" s="59" t="s">
        <v>1644</v>
      </c>
      <c r="L2137" s="59" t="s">
        <v>1896</v>
      </c>
      <c r="M2137" s="59" t="s">
        <v>1478</v>
      </c>
      <c r="N2137" s="59" t="s">
        <v>1479</v>
      </c>
      <c r="O2137" s="59" t="s">
        <v>1480</v>
      </c>
      <c r="P2137" s="59" t="s">
        <v>1481</v>
      </c>
      <c r="Q2137" s="59" t="s">
        <v>1482</v>
      </c>
      <c r="R2137" s="59" t="s">
        <v>1483</v>
      </c>
      <c r="S2137" s="59" t="s">
        <v>1928</v>
      </c>
      <c r="T2137" s="59" t="s">
        <v>1929</v>
      </c>
      <c r="U2137" s="59" t="s">
        <v>1486</v>
      </c>
      <c r="V2137" s="59" t="s">
        <v>1487</v>
      </c>
      <c r="W2137" s="59" t="s">
        <v>1488</v>
      </c>
      <c r="X2137" s="59" t="s">
        <v>1511</v>
      </c>
      <c r="Y2137" s="59" t="s">
        <v>1490</v>
      </c>
      <c r="Z2137" s="59">
        <v>11.39</v>
      </c>
      <c r="AA2137" s="59">
        <v>11.39</v>
      </c>
      <c r="AB2137" s="59">
        <v>0</v>
      </c>
      <c r="AC2137" s="59">
        <v>11.39</v>
      </c>
      <c r="AD2137" s="59">
        <v>0</v>
      </c>
      <c r="AE2137" s="59">
        <v>0</v>
      </c>
      <c r="AF2137" s="59" t="s">
        <v>1491</v>
      </c>
      <c r="AG2137" s="59" t="s">
        <v>727</v>
      </c>
      <c r="AH2137" s="59" t="s">
        <v>1644</v>
      </c>
      <c r="AI2137" s="59" t="s">
        <v>1492</v>
      </c>
      <c r="AJ2137" s="59" t="s">
        <v>1486</v>
      </c>
      <c r="AK2137" s="59" t="s">
        <v>278</v>
      </c>
      <c r="AL2137" s="59" t="s">
        <v>1493</v>
      </c>
      <c r="AM2137" s="59" t="s">
        <v>1494</v>
      </c>
      <c r="AN2137" s="59" t="s">
        <v>1384</v>
      </c>
      <c r="AO2137" s="59" t="s">
        <v>107</v>
      </c>
    </row>
    <row r="2138" spans="1:41" x14ac:dyDescent="0.15">
      <c r="A2138" s="59" t="s">
        <v>1930</v>
      </c>
      <c r="B2138" s="59" t="s">
        <v>1894</v>
      </c>
      <c r="C2138" s="59" t="s">
        <v>1895</v>
      </c>
      <c r="D2138" s="59" t="s">
        <v>1674</v>
      </c>
      <c r="E2138" s="59" t="s">
        <v>1675</v>
      </c>
      <c r="F2138" s="59" t="s">
        <v>1475</v>
      </c>
      <c r="G2138" s="59" t="s">
        <v>1406</v>
      </c>
      <c r="H2138" s="59" t="s">
        <v>1475</v>
      </c>
      <c r="I2138" s="59" t="s">
        <v>1406</v>
      </c>
      <c r="J2138" s="59" t="s">
        <v>727</v>
      </c>
      <c r="K2138" s="59" t="s">
        <v>1644</v>
      </c>
      <c r="L2138" s="59" t="s">
        <v>1896</v>
      </c>
      <c r="M2138" s="59" t="s">
        <v>1478</v>
      </c>
      <c r="N2138" s="59" t="s">
        <v>1479</v>
      </c>
      <c r="O2138" s="59" t="s">
        <v>1480</v>
      </c>
      <c r="P2138" s="59" t="s">
        <v>1481</v>
      </c>
      <c r="Q2138" s="59" t="s">
        <v>1482</v>
      </c>
      <c r="R2138" s="59" t="s">
        <v>1483</v>
      </c>
      <c r="S2138" s="59" t="s">
        <v>1897</v>
      </c>
      <c r="T2138" s="59" t="s">
        <v>1898</v>
      </c>
      <c r="U2138" s="59" t="s">
        <v>1486</v>
      </c>
      <c r="V2138" s="59" t="s">
        <v>1487</v>
      </c>
      <c r="W2138" s="59" t="s">
        <v>1509</v>
      </c>
      <c r="X2138" s="59" t="s">
        <v>1487</v>
      </c>
      <c r="Y2138" s="59" t="s">
        <v>1490</v>
      </c>
      <c r="Z2138" s="59">
        <v>2829.85</v>
      </c>
      <c r="AA2138" s="59">
        <v>2829.85</v>
      </c>
      <c r="AB2138" s="59">
        <v>0</v>
      </c>
      <c r="AC2138" s="59">
        <v>2829.85</v>
      </c>
      <c r="AD2138" s="59">
        <v>0</v>
      </c>
      <c r="AE2138" s="59">
        <v>0</v>
      </c>
      <c r="AF2138" s="59" t="s">
        <v>1491</v>
      </c>
      <c r="AG2138" s="59" t="s">
        <v>727</v>
      </c>
      <c r="AH2138" s="59" t="s">
        <v>1644</v>
      </c>
      <c r="AI2138" s="59" t="s">
        <v>1492</v>
      </c>
      <c r="AJ2138" s="59" t="s">
        <v>1486</v>
      </c>
      <c r="AK2138" s="59" t="s">
        <v>278</v>
      </c>
      <c r="AL2138" s="59" t="s">
        <v>1493</v>
      </c>
      <c r="AM2138" s="59" t="s">
        <v>1494</v>
      </c>
      <c r="AN2138" s="59" t="s">
        <v>1384</v>
      </c>
      <c r="AO2138" s="59" t="s">
        <v>107</v>
      </c>
    </row>
    <row r="2139" spans="1:41" x14ac:dyDescent="0.15">
      <c r="A2139" s="59" t="s">
        <v>1930</v>
      </c>
      <c r="B2139" s="59" t="s">
        <v>1894</v>
      </c>
      <c r="C2139" s="59" t="s">
        <v>1895</v>
      </c>
      <c r="D2139" s="59" t="s">
        <v>1674</v>
      </c>
      <c r="E2139" s="59" t="s">
        <v>1675</v>
      </c>
      <c r="F2139" s="59" t="s">
        <v>1475</v>
      </c>
      <c r="G2139" s="59" t="s">
        <v>1406</v>
      </c>
      <c r="H2139" s="59" t="s">
        <v>1475</v>
      </c>
      <c r="I2139" s="59" t="s">
        <v>1406</v>
      </c>
      <c r="J2139" s="59" t="s">
        <v>727</v>
      </c>
      <c r="K2139" s="59" t="s">
        <v>1644</v>
      </c>
      <c r="L2139" s="59" t="s">
        <v>1896</v>
      </c>
      <c r="M2139" s="59" t="s">
        <v>1478</v>
      </c>
      <c r="N2139" s="59" t="s">
        <v>1479</v>
      </c>
      <c r="O2139" s="59" t="s">
        <v>1480</v>
      </c>
      <c r="P2139" s="59" t="s">
        <v>1481</v>
      </c>
      <c r="Q2139" s="59" t="s">
        <v>1482</v>
      </c>
      <c r="R2139" s="59" t="s">
        <v>1483</v>
      </c>
      <c r="S2139" s="59" t="s">
        <v>1897</v>
      </c>
      <c r="T2139" s="59" t="s">
        <v>1898</v>
      </c>
      <c r="U2139" s="59" t="s">
        <v>1486</v>
      </c>
      <c r="V2139" s="59" t="s">
        <v>1487</v>
      </c>
      <c r="W2139" s="59" t="s">
        <v>1488</v>
      </c>
      <c r="X2139" s="59" t="s">
        <v>1511</v>
      </c>
      <c r="Y2139" s="59" t="s">
        <v>1490</v>
      </c>
      <c r="Z2139" s="59">
        <v>0.13</v>
      </c>
      <c r="AA2139" s="59">
        <v>0.13</v>
      </c>
      <c r="AB2139" s="59">
        <v>0</v>
      </c>
      <c r="AC2139" s="59">
        <v>0.13</v>
      </c>
      <c r="AD2139" s="59">
        <v>0</v>
      </c>
      <c r="AE2139" s="59">
        <v>0</v>
      </c>
      <c r="AF2139" s="59" t="s">
        <v>1491</v>
      </c>
      <c r="AG2139" s="59" t="s">
        <v>727</v>
      </c>
      <c r="AH2139" s="59" t="s">
        <v>1644</v>
      </c>
      <c r="AI2139" s="59" t="s">
        <v>1492</v>
      </c>
      <c r="AJ2139" s="59" t="s">
        <v>1486</v>
      </c>
      <c r="AK2139" s="59" t="s">
        <v>278</v>
      </c>
      <c r="AL2139" s="59" t="s">
        <v>1493</v>
      </c>
      <c r="AM2139" s="59" t="s">
        <v>1494</v>
      </c>
      <c r="AN2139" s="59" t="s">
        <v>1384</v>
      </c>
      <c r="AO2139" s="59" t="s">
        <v>107</v>
      </c>
    </row>
    <row r="2140" spans="1:41" x14ac:dyDescent="0.15">
      <c r="A2140" s="59" t="s">
        <v>1930</v>
      </c>
      <c r="B2140" s="59" t="s">
        <v>1835</v>
      </c>
      <c r="C2140" s="59" t="s">
        <v>1836</v>
      </c>
      <c r="D2140" s="59" t="s">
        <v>1837</v>
      </c>
      <c r="E2140" s="59" t="s">
        <v>1838</v>
      </c>
      <c r="F2140" s="59" t="s">
        <v>1475</v>
      </c>
      <c r="G2140" s="59" t="s">
        <v>1406</v>
      </c>
      <c r="H2140" s="59" t="s">
        <v>1475</v>
      </c>
      <c r="I2140" s="59" t="s">
        <v>1406</v>
      </c>
      <c r="J2140" s="59" t="s">
        <v>1476</v>
      </c>
      <c r="K2140" s="59" t="s">
        <v>1839</v>
      </c>
      <c r="L2140" s="59" t="s">
        <v>1840</v>
      </c>
      <c r="M2140" s="59" t="s">
        <v>1478</v>
      </c>
      <c r="N2140" s="59" t="s">
        <v>1479</v>
      </c>
      <c r="O2140" s="59" t="s">
        <v>1480</v>
      </c>
      <c r="P2140" s="59" t="s">
        <v>1481</v>
      </c>
      <c r="Q2140" s="59" t="s">
        <v>1482</v>
      </c>
      <c r="R2140" s="59" t="s">
        <v>1483</v>
      </c>
      <c r="S2140" s="59" t="s">
        <v>1841</v>
      </c>
      <c r="T2140" s="59" t="s">
        <v>1842</v>
      </c>
      <c r="U2140" s="59" t="s">
        <v>1486</v>
      </c>
      <c r="V2140" s="59" t="s">
        <v>1487</v>
      </c>
      <c r="W2140" s="59" t="s">
        <v>1509</v>
      </c>
      <c r="X2140" s="59" t="s">
        <v>1487</v>
      </c>
      <c r="Y2140" s="59" t="s">
        <v>1490</v>
      </c>
      <c r="Z2140" s="59">
        <v>69.989999999999995</v>
      </c>
      <c r="AA2140" s="59">
        <v>69.989999999999995</v>
      </c>
      <c r="AB2140" s="59">
        <v>0</v>
      </c>
      <c r="AC2140" s="59">
        <v>69.989999999999995</v>
      </c>
      <c r="AD2140" s="59">
        <v>0</v>
      </c>
      <c r="AE2140" s="59">
        <v>0</v>
      </c>
      <c r="AF2140" s="59" t="s">
        <v>1491</v>
      </c>
      <c r="AG2140" s="59" t="s">
        <v>1476</v>
      </c>
      <c r="AH2140" s="59" t="s">
        <v>1839</v>
      </c>
      <c r="AI2140" s="59" t="s">
        <v>1492</v>
      </c>
      <c r="AJ2140" s="59" t="s">
        <v>1486</v>
      </c>
      <c r="AK2140" s="59" t="s">
        <v>278</v>
      </c>
      <c r="AL2140" s="59" t="s">
        <v>1493</v>
      </c>
      <c r="AM2140" s="59" t="s">
        <v>1494</v>
      </c>
      <c r="AN2140" s="59" t="s">
        <v>1384</v>
      </c>
      <c r="AO2140" s="59" t="s">
        <v>107</v>
      </c>
    </row>
    <row r="2141" spans="1:41" x14ac:dyDescent="0.15">
      <c r="A2141" s="59" t="s">
        <v>1930</v>
      </c>
      <c r="B2141" s="59" t="s">
        <v>1835</v>
      </c>
      <c r="C2141" s="59" t="s">
        <v>1836</v>
      </c>
      <c r="D2141" s="59" t="s">
        <v>1837</v>
      </c>
      <c r="E2141" s="59" t="s">
        <v>1838</v>
      </c>
      <c r="F2141" s="59" t="s">
        <v>1475</v>
      </c>
      <c r="G2141" s="59" t="s">
        <v>1406</v>
      </c>
      <c r="H2141" s="59" t="s">
        <v>1475</v>
      </c>
      <c r="I2141" s="59" t="s">
        <v>1406</v>
      </c>
      <c r="J2141" s="59" t="s">
        <v>1476</v>
      </c>
      <c r="K2141" s="59" t="s">
        <v>1839</v>
      </c>
      <c r="L2141" s="59" t="s">
        <v>1840</v>
      </c>
      <c r="M2141" s="59" t="s">
        <v>1478</v>
      </c>
      <c r="N2141" s="59" t="s">
        <v>1479</v>
      </c>
      <c r="O2141" s="59" t="s">
        <v>1480</v>
      </c>
      <c r="P2141" s="59" t="s">
        <v>1481</v>
      </c>
      <c r="Q2141" s="59" t="s">
        <v>1482</v>
      </c>
      <c r="R2141" s="59" t="s">
        <v>1483</v>
      </c>
      <c r="S2141" s="59" t="s">
        <v>1841</v>
      </c>
      <c r="T2141" s="59" t="s">
        <v>1842</v>
      </c>
      <c r="U2141" s="59" t="s">
        <v>1486</v>
      </c>
      <c r="V2141" s="59" t="s">
        <v>1487</v>
      </c>
      <c r="W2141" s="59" t="s">
        <v>1488</v>
      </c>
      <c r="X2141" s="59" t="s">
        <v>1510</v>
      </c>
      <c r="Y2141" s="59" t="s">
        <v>1490</v>
      </c>
      <c r="Z2141" s="59">
        <v>116.75</v>
      </c>
      <c r="AA2141" s="59">
        <v>116.75</v>
      </c>
      <c r="AB2141" s="59">
        <v>0</v>
      </c>
      <c r="AC2141" s="59">
        <v>116.75</v>
      </c>
      <c r="AD2141" s="59">
        <v>0</v>
      </c>
      <c r="AE2141" s="59">
        <v>0</v>
      </c>
      <c r="AF2141" s="59" t="s">
        <v>1491</v>
      </c>
      <c r="AG2141" s="59" t="s">
        <v>1476</v>
      </c>
      <c r="AH2141" s="59" t="s">
        <v>1839</v>
      </c>
      <c r="AI2141" s="59" t="s">
        <v>1492</v>
      </c>
      <c r="AJ2141" s="59" t="s">
        <v>1486</v>
      </c>
      <c r="AK2141" s="59" t="s">
        <v>278</v>
      </c>
      <c r="AL2141" s="59" t="s">
        <v>1493</v>
      </c>
      <c r="AM2141" s="59" t="s">
        <v>1494</v>
      </c>
      <c r="AN2141" s="59" t="s">
        <v>1384</v>
      </c>
      <c r="AO2141" s="59" t="s">
        <v>107</v>
      </c>
    </row>
    <row r="2142" spans="1:41" x14ac:dyDescent="0.15">
      <c r="A2142" s="59" t="s">
        <v>1930</v>
      </c>
      <c r="B2142" s="59" t="s">
        <v>1699</v>
      </c>
      <c r="C2142" s="59" t="s">
        <v>1700</v>
      </c>
      <c r="D2142" s="59" t="s">
        <v>1701</v>
      </c>
      <c r="E2142" s="59" t="s">
        <v>1702</v>
      </c>
      <c r="F2142" s="59" t="s">
        <v>1475</v>
      </c>
      <c r="G2142" s="59" t="s">
        <v>1406</v>
      </c>
      <c r="H2142" s="59" t="s">
        <v>1475</v>
      </c>
      <c r="I2142" s="59" t="s">
        <v>1406</v>
      </c>
      <c r="J2142" s="59" t="s">
        <v>727</v>
      </c>
      <c r="K2142" s="59" t="s">
        <v>1703</v>
      </c>
      <c r="L2142" s="59" t="s">
        <v>1704</v>
      </c>
      <c r="M2142" s="59" t="s">
        <v>1478</v>
      </c>
      <c r="N2142" s="59" t="s">
        <v>1479</v>
      </c>
      <c r="O2142" s="59" t="s">
        <v>1480</v>
      </c>
      <c r="P2142" s="59" t="s">
        <v>1481</v>
      </c>
      <c r="Q2142" s="59" t="s">
        <v>1482</v>
      </c>
      <c r="R2142" s="59" t="s">
        <v>1483</v>
      </c>
      <c r="S2142" s="59" t="s">
        <v>1743</v>
      </c>
      <c r="T2142" s="59" t="s">
        <v>1744</v>
      </c>
      <c r="U2142" s="59" t="s">
        <v>1486</v>
      </c>
      <c r="V2142" s="59" t="s">
        <v>1487</v>
      </c>
      <c r="W2142" s="59" t="s">
        <v>1500</v>
      </c>
      <c r="X2142" s="59" t="s">
        <v>1501</v>
      </c>
      <c r="Y2142" s="59" t="s">
        <v>1490</v>
      </c>
      <c r="Z2142" s="59">
        <v>0.01</v>
      </c>
      <c r="AA2142" s="59">
        <v>0.01</v>
      </c>
      <c r="AB2142" s="59">
        <v>0</v>
      </c>
      <c r="AC2142" s="59">
        <v>0.01</v>
      </c>
      <c r="AD2142" s="59">
        <v>0</v>
      </c>
      <c r="AE2142" s="59">
        <v>0</v>
      </c>
      <c r="AF2142" s="59" t="s">
        <v>1707</v>
      </c>
      <c r="AG2142" s="59" t="s">
        <v>1406</v>
      </c>
      <c r="AH2142" s="59" t="s">
        <v>1406</v>
      </c>
      <c r="AI2142" s="59" t="s">
        <v>1523</v>
      </c>
      <c r="AJ2142" s="59" t="s">
        <v>1486</v>
      </c>
      <c r="AK2142" s="59" t="s">
        <v>278</v>
      </c>
      <c r="AL2142" s="59" t="s">
        <v>1493</v>
      </c>
      <c r="AM2142" s="59" t="s">
        <v>1494</v>
      </c>
      <c r="AN2142" s="59" t="s">
        <v>1384</v>
      </c>
      <c r="AO2142" s="59" t="s">
        <v>107</v>
      </c>
    </row>
    <row r="2143" spans="1:41" x14ac:dyDescent="0.15">
      <c r="A2143" s="59" t="s">
        <v>1930</v>
      </c>
      <c r="B2143" s="59" t="s">
        <v>1699</v>
      </c>
      <c r="C2143" s="59" t="s">
        <v>1700</v>
      </c>
      <c r="D2143" s="59" t="s">
        <v>1701</v>
      </c>
      <c r="E2143" s="59" t="s">
        <v>1702</v>
      </c>
      <c r="F2143" s="59" t="s">
        <v>1475</v>
      </c>
      <c r="G2143" s="59" t="s">
        <v>1406</v>
      </c>
      <c r="H2143" s="59" t="s">
        <v>1475</v>
      </c>
      <c r="I2143" s="59" t="s">
        <v>1406</v>
      </c>
      <c r="J2143" s="59" t="s">
        <v>727</v>
      </c>
      <c r="K2143" s="59" t="s">
        <v>1703</v>
      </c>
      <c r="L2143" s="59" t="s">
        <v>1704</v>
      </c>
      <c r="M2143" s="59" t="s">
        <v>1478</v>
      </c>
      <c r="N2143" s="59" t="s">
        <v>1479</v>
      </c>
      <c r="O2143" s="59" t="s">
        <v>1480</v>
      </c>
      <c r="P2143" s="59" t="s">
        <v>1481</v>
      </c>
      <c r="Q2143" s="59" t="s">
        <v>1482</v>
      </c>
      <c r="R2143" s="59" t="s">
        <v>1483</v>
      </c>
      <c r="S2143" s="59" t="s">
        <v>1705</v>
      </c>
      <c r="T2143" s="59" t="s">
        <v>1706</v>
      </c>
      <c r="U2143" s="59" t="s">
        <v>1486</v>
      </c>
      <c r="V2143" s="59" t="s">
        <v>1487</v>
      </c>
      <c r="W2143" s="59" t="s">
        <v>1508</v>
      </c>
      <c r="X2143" s="59" t="s">
        <v>1487</v>
      </c>
      <c r="Y2143" s="59" t="s">
        <v>1490</v>
      </c>
      <c r="Z2143" s="59">
        <v>20.49</v>
      </c>
      <c r="AA2143" s="59">
        <v>20.49</v>
      </c>
      <c r="AB2143" s="59">
        <v>0</v>
      </c>
      <c r="AC2143" s="59">
        <v>20.49</v>
      </c>
      <c r="AD2143" s="59">
        <v>0</v>
      </c>
      <c r="AE2143" s="59">
        <v>0</v>
      </c>
      <c r="AF2143" s="59" t="s">
        <v>1707</v>
      </c>
      <c r="AG2143" s="59" t="s">
        <v>1406</v>
      </c>
      <c r="AH2143" s="59" t="s">
        <v>1406</v>
      </c>
      <c r="AI2143" s="59" t="s">
        <v>1523</v>
      </c>
      <c r="AJ2143" s="59" t="s">
        <v>1486</v>
      </c>
      <c r="AK2143" s="59" t="s">
        <v>278</v>
      </c>
      <c r="AL2143" s="59" t="s">
        <v>1493</v>
      </c>
      <c r="AM2143" s="59" t="s">
        <v>1494</v>
      </c>
      <c r="AN2143" s="59" t="s">
        <v>1384</v>
      </c>
      <c r="AO2143" s="59" t="s">
        <v>107</v>
      </c>
    </row>
    <row r="2144" spans="1:41" x14ac:dyDescent="0.15">
      <c r="A2144" s="59" t="s">
        <v>1930</v>
      </c>
      <c r="B2144" s="59" t="s">
        <v>1699</v>
      </c>
      <c r="C2144" s="59" t="s">
        <v>1700</v>
      </c>
      <c r="D2144" s="59" t="s">
        <v>1701</v>
      </c>
      <c r="E2144" s="59" t="s">
        <v>1702</v>
      </c>
      <c r="F2144" s="59" t="s">
        <v>1475</v>
      </c>
      <c r="G2144" s="59" t="s">
        <v>1406</v>
      </c>
      <c r="H2144" s="59" t="s">
        <v>1475</v>
      </c>
      <c r="I2144" s="59" t="s">
        <v>1406</v>
      </c>
      <c r="J2144" s="59" t="s">
        <v>727</v>
      </c>
      <c r="K2144" s="59" t="s">
        <v>1703</v>
      </c>
      <c r="L2144" s="59" t="s">
        <v>1704</v>
      </c>
      <c r="M2144" s="59" t="s">
        <v>1478</v>
      </c>
      <c r="N2144" s="59" t="s">
        <v>1479</v>
      </c>
      <c r="O2144" s="59" t="s">
        <v>1480</v>
      </c>
      <c r="P2144" s="59" t="s">
        <v>1481</v>
      </c>
      <c r="Q2144" s="59" t="s">
        <v>1482</v>
      </c>
      <c r="R2144" s="59" t="s">
        <v>1483</v>
      </c>
      <c r="S2144" s="59" t="s">
        <v>1705</v>
      </c>
      <c r="T2144" s="59" t="s">
        <v>1706</v>
      </c>
      <c r="U2144" s="59" t="s">
        <v>1486</v>
      </c>
      <c r="V2144" s="59" t="s">
        <v>1487</v>
      </c>
      <c r="W2144" s="59" t="s">
        <v>1509</v>
      </c>
      <c r="X2144" s="59" t="s">
        <v>1487</v>
      </c>
      <c r="Y2144" s="59" t="s">
        <v>1490</v>
      </c>
      <c r="Z2144" s="59">
        <v>3.39</v>
      </c>
      <c r="AA2144" s="59">
        <v>3.39</v>
      </c>
      <c r="AB2144" s="59">
        <v>0</v>
      </c>
      <c r="AC2144" s="59">
        <v>3.39</v>
      </c>
      <c r="AD2144" s="59">
        <v>0</v>
      </c>
      <c r="AE2144" s="59">
        <v>0</v>
      </c>
      <c r="AF2144" s="59" t="s">
        <v>1707</v>
      </c>
      <c r="AG2144" s="59" t="s">
        <v>1406</v>
      </c>
      <c r="AH2144" s="59" t="s">
        <v>1406</v>
      </c>
      <c r="AI2144" s="59" t="s">
        <v>1523</v>
      </c>
      <c r="AJ2144" s="59" t="s">
        <v>1486</v>
      </c>
      <c r="AK2144" s="59" t="s">
        <v>278</v>
      </c>
      <c r="AL2144" s="59" t="s">
        <v>1493</v>
      </c>
      <c r="AM2144" s="59" t="s">
        <v>1494</v>
      </c>
      <c r="AN2144" s="59" t="s">
        <v>1384</v>
      </c>
      <c r="AO2144" s="59" t="s">
        <v>107</v>
      </c>
    </row>
    <row r="2145" spans="1:41" x14ac:dyDescent="0.15">
      <c r="A2145" s="59" t="s">
        <v>1930</v>
      </c>
      <c r="B2145" s="59" t="s">
        <v>1699</v>
      </c>
      <c r="C2145" s="59" t="s">
        <v>1700</v>
      </c>
      <c r="D2145" s="59" t="s">
        <v>1701</v>
      </c>
      <c r="E2145" s="59" t="s">
        <v>1702</v>
      </c>
      <c r="F2145" s="59" t="s">
        <v>1475</v>
      </c>
      <c r="G2145" s="59" t="s">
        <v>1406</v>
      </c>
      <c r="H2145" s="59" t="s">
        <v>1475</v>
      </c>
      <c r="I2145" s="59" t="s">
        <v>1406</v>
      </c>
      <c r="J2145" s="59" t="s">
        <v>727</v>
      </c>
      <c r="K2145" s="59" t="s">
        <v>1703</v>
      </c>
      <c r="L2145" s="59" t="s">
        <v>1704</v>
      </c>
      <c r="M2145" s="59" t="s">
        <v>1478</v>
      </c>
      <c r="N2145" s="59" t="s">
        <v>1479</v>
      </c>
      <c r="O2145" s="59" t="s">
        <v>1480</v>
      </c>
      <c r="P2145" s="59" t="s">
        <v>1481</v>
      </c>
      <c r="Q2145" s="59" t="s">
        <v>1482</v>
      </c>
      <c r="R2145" s="59" t="s">
        <v>1483</v>
      </c>
      <c r="S2145" s="59" t="s">
        <v>1705</v>
      </c>
      <c r="T2145" s="59" t="s">
        <v>1706</v>
      </c>
      <c r="U2145" s="59" t="s">
        <v>1486</v>
      </c>
      <c r="V2145" s="59" t="s">
        <v>1487</v>
      </c>
      <c r="W2145" s="59" t="s">
        <v>1513</v>
      </c>
      <c r="X2145" s="59" t="s">
        <v>1487</v>
      </c>
      <c r="Y2145" s="59" t="s">
        <v>1490</v>
      </c>
      <c r="Z2145" s="59">
        <v>8.9700000000000006</v>
      </c>
      <c r="AA2145" s="59">
        <v>8.9700000000000006</v>
      </c>
      <c r="AB2145" s="59">
        <v>0</v>
      </c>
      <c r="AC2145" s="59">
        <v>8.9700000000000006</v>
      </c>
      <c r="AD2145" s="59">
        <v>0</v>
      </c>
      <c r="AE2145" s="59">
        <v>0</v>
      </c>
      <c r="AF2145" s="59" t="s">
        <v>1707</v>
      </c>
      <c r="AG2145" s="59" t="s">
        <v>1406</v>
      </c>
      <c r="AH2145" s="59" t="s">
        <v>1406</v>
      </c>
      <c r="AI2145" s="59" t="s">
        <v>1523</v>
      </c>
      <c r="AJ2145" s="59" t="s">
        <v>1486</v>
      </c>
      <c r="AK2145" s="59" t="s">
        <v>278</v>
      </c>
      <c r="AL2145" s="59" t="s">
        <v>1493</v>
      </c>
      <c r="AM2145" s="59" t="s">
        <v>1494</v>
      </c>
      <c r="AN2145" s="59" t="s">
        <v>1384</v>
      </c>
      <c r="AO2145" s="59" t="s">
        <v>107</v>
      </c>
    </row>
    <row r="2146" spans="1:41" x14ac:dyDescent="0.15">
      <c r="A2146" s="59" t="s">
        <v>1930</v>
      </c>
      <c r="B2146" s="59" t="s">
        <v>1699</v>
      </c>
      <c r="C2146" s="59" t="s">
        <v>1700</v>
      </c>
      <c r="D2146" s="59" t="s">
        <v>1701</v>
      </c>
      <c r="E2146" s="59" t="s">
        <v>1702</v>
      </c>
      <c r="F2146" s="59" t="s">
        <v>1475</v>
      </c>
      <c r="G2146" s="59" t="s">
        <v>1406</v>
      </c>
      <c r="H2146" s="59" t="s">
        <v>1475</v>
      </c>
      <c r="I2146" s="59" t="s">
        <v>1406</v>
      </c>
      <c r="J2146" s="59" t="s">
        <v>727</v>
      </c>
      <c r="K2146" s="59" t="s">
        <v>1703</v>
      </c>
      <c r="L2146" s="59" t="s">
        <v>1704</v>
      </c>
      <c r="M2146" s="59" t="s">
        <v>1478</v>
      </c>
      <c r="N2146" s="59" t="s">
        <v>1479</v>
      </c>
      <c r="O2146" s="59" t="s">
        <v>1480</v>
      </c>
      <c r="P2146" s="59" t="s">
        <v>1481</v>
      </c>
      <c r="Q2146" s="59" t="s">
        <v>1482</v>
      </c>
      <c r="R2146" s="59" t="s">
        <v>1483</v>
      </c>
      <c r="S2146" s="59" t="s">
        <v>1705</v>
      </c>
      <c r="T2146" s="59" t="s">
        <v>1706</v>
      </c>
      <c r="U2146" s="59" t="s">
        <v>1486</v>
      </c>
      <c r="V2146" s="59" t="s">
        <v>1487</v>
      </c>
      <c r="W2146" s="59" t="s">
        <v>1514</v>
      </c>
      <c r="X2146" s="59" t="s">
        <v>1487</v>
      </c>
      <c r="Y2146" s="59" t="s">
        <v>1490</v>
      </c>
      <c r="Z2146" s="59">
        <v>4.51</v>
      </c>
      <c r="AA2146" s="59">
        <v>4.51</v>
      </c>
      <c r="AB2146" s="59">
        <v>0</v>
      </c>
      <c r="AC2146" s="59">
        <v>4.51</v>
      </c>
      <c r="AD2146" s="59">
        <v>0</v>
      </c>
      <c r="AE2146" s="59">
        <v>0</v>
      </c>
      <c r="AF2146" s="59" t="s">
        <v>1707</v>
      </c>
      <c r="AG2146" s="59" t="s">
        <v>1406</v>
      </c>
      <c r="AH2146" s="59" t="s">
        <v>1406</v>
      </c>
      <c r="AI2146" s="59" t="s">
        <v>1523</v>
      </c>
      <c r="AJ2146" s="59" t="s">
        <v>1486</v>
      </c>
      <c r="AK2146" s="59" t="s">
        <v>278</v>
      </c>
      <c r="AL2146" s="59" t="s">
        <v>1493</v>
      </c>
      <c r="AM2146" s="59" t="s">
        <v>1494</v>
      </c>
      <c r="AN2146" s="59" t="s">
        <v>1384</v>
      </c>
      <c r="AO2146" s="59" t="s">
        <v>107</v>
      </c>
    </row>
    <row r="2147" spans="1:41" x14ac:dyDescent="0.15">
      <c r="A2147" s="59" t="s">
        <v>1930</v>
      </c>
      <c r="B2147" s="59" t="s">
        <v>1708</v>
      </c>
      <c r="C2147" s="59" t="s">
        <v>1709</v>
      </c>
      <c r="D2147" s="59" t="s">
        <v>1701</v>
      </c>
      <c r="E2147" s="59" t="s">
        <v>1702</v>
      </c>
      <c r="F2147" s="59" t="s">
        <v>1475</v>
      </c>
      <c r="G2147" s="59" t="s">
        <v>1406</v>
      </c>
      <c r="H2147" s="59" t="s">
        <v>1475</v>
      </c>
      <c r="I2147" s="59" t="s">
        <v>1406</v>
      </c>
      <c r="J2147" s="59" t="s">
        <v>727</v>
      </c>
      <c r="K2147" s="59" t="s">
        <v>1703</v>
      </c>
      <c r="L2147" s="59" t="s">
        <v>1710</v>
      </c>
      <c r="M2147" s="59" t="s">
        <v>1478</v>
      </c>
      <c r="N2147" s="59" t="s">
        <v>1479</v>
      </c>
      <c r="O2147" s="59" t="s">
        <v>1480</v>
      </c>
      <c r="P2147" s="59" t="s">
        <v>1481</v>
      </c>
      <c r="Q2147" s="59" t="s">
        <v>1482</v>
      </c>
      <c r="R2147" s="59" t="s">
        <v>1483</v>
      </c>
      <c r="S2147" s="59" t="s">
        <v>1745</v>
      </c>
      <c r="T2147" s="59" t="s">
        <v>1746</v>
      </c>
      <c r="U2147" s="59" t="s">
        <v>1486</v>
      </c>
      <c r="V2147" s="59" t="s">
        <v>1487</v>
      </c>
      <c r="W2147" s="59" t="s">
        <v>1500</v>
      </c>
      <c r="X2147" s="59" t="s">
        <v>1501</v>
      </c>
      <c r="Y2147" s="59" t="s">
        <v>1490</v>
      </c>
      <c r="Z2147" s="59">
        <v>0.01</v>
      </c>
      <c r="AA2147" s="59">
        <v>0.01</v>
      </c>
      <c r="AB2147" s="59">
        <v>0</v>
      </c>
      <c r="AC2147" s="59">
        <v>0.01</v>
      </c>
      <c r="AD2147" s="59">
        <v>0</v>
      </c>
      <c r="AE2147" s="59">
        <v>0</v>
      </c>
      <c r="AF2147" s="59" t="s">
        <v>1491</v>
      </c>
      <c r="AG2147" s="59" t="s">
        <v>727</v>
      </c>
      <c r="AH2147" s="59" t="s">
        <v>1713</v>
      </c>
      <c r="AI2147" s="59" t="s">
        <v>1492</v>
      </c>
      <c r="AJ2147" s="59" t="s">
        <v>1486</v>
      </c>
      <c r="AK2147" s="59" t="s">
        <v>278</v>
      </c>
      <c r="AL2147" s="59" t="s">
        <v>1493</v>
      </c>
      <c r="AM2147" s="59" t="s">
        <v>1494</v>
      </c>
      <c r="AN2147" s="59" t="s">
        <v>1384</v>
      </c>
      <c r="AO2147" s="59" t="s">
        <v>107</v>
      </c>
    </row>
    <row r="2148" spans="1:41" x14ac:dyDescent="0.15">
      <c r="A2148" s="59" t="s">
        <v>1930</v>
      </c>
      <c r="B2148" s="59" t="s">
        <v>1708</v>
      </c>
      <c r="C2148" s="59" t="s">
        <v>1709</v>
      </c>
      <c r="D2148" s="59" t="s">
        <v>1701</v>
      </c>
      <c r="E2148" s="59" t="s">
        <v>1702</v>
      </c>
      <c r="F2148" s="59" t="s">
        <v>1475</v>
      </c>
      <c r="G2148" s="59" t="s">
        <v>1406</v>
      </c>
      <c r="H2148" s="59" t="s">
        <v>1475</v>
      </c>
      <c r="I2148" s="59" t="s">
        <v>1406</v>
      </c>
      <c r="J2148" s="59" t="s">
        <v>727</v>
      </c>
      <c r="K2148" s="59" t="s">
        <v>1703</v>
      </c>
      <c r="L2148" s="59" t="s">
        <v>1710</v>
      </c>
      <c r="M2148" s="59" t="s">
        <v>1478</v>
      </c>
      <c r="N2148" s="59" t="s">
        <v>1479</v>
      </c>
      <c r="O2148" s="59" t="s">
        <v>1480</v>
      </c>
      <c r="P2148" s="59" t="s">
        <v>1481</v>
      </c>
      <c r="Q2148" s="59" t="s">
        <v>1482</v>
      </c>
      <c r="R2148" s="59" t="s">
        <v>1483</v>
      </c>
      <c r="S2148" s="59" t="s">
        <v>1711</v>
      </c>
      <c r="T2148" s="59" t="s">
        <v>1712</v>
      </c>
      <c r="U2148" s="59" t="s">
        <v>1486</v>
      </c>
      <c r="V2148" s="59" t="s">
        <v>1487</v>
      </c>
      <c r="W2148" s="59" t="s">
        <v>1508</v>
      </c>
      <c r="X2148" s="59" t="s">
        <v>1487</v>
      </c>
      <c r="Y2148" s="59" t="s">
        <v>1490</v>
      </c>
      <c r="Z2148" s="59">
        <v>6.69</v>
      </c>
      <c r="AA2148" s="59">
        <v>6.69</v>
      </c>
      <c r="AB2148" s="59">
        <v>0</v>
      </c>
      <c r="AC2148" s="59">
        <v>6.69</v>
      </c>
      <c r="AD2148" s="59">
        <v>0</v>
      </c>
      <c r="AE2148" s="59">
        <v>0</v>
      </c>
      <c r="AF2148" s="59" t="s">
        <v>1491</v>
      </c>
      <c r="AG2148" s="59" t="s">
        <v>727</v>
      </c>
      <c r="AH2148" s="59" t="s">
        <v>1713</v>
      </c>
      <c r="AI2148" s="59" t="s">
        <v>1492</v>
      </c>
      <c r="AJ2148" s="59" t="s">
        <v>1486</v>
      </c>
      <c r="AK2148" s="59" t="s">
        <v>278</v>
      </c>
      <c r="AL2148" s="59" t="s">
        <v>1493</v>
      </c>
      <c r="AM2148" s="59" t="s">
        <v>1494</v>
      </c>
      <c r="AN2148" s="59" t="s">
        <v>1384</v>
      </c>
      <c r="AO2148" s="59" t="s">
        <v>107</v>
      </c>
    </row>
    <row r="2149" spans="1:41" x14ac:dyDescent="0.15">
      <c r="A2149" s="59" t="s">
        <v>1930</v>
      </c>
      <c r="B2149" s="59" t="s">
        <v>1708</v>
      </c>
      <c r="C2149" s="59" t="s">
        <v>1709</v>
      </c>
      <c r="D2149" s="59" t="s">
        <v>1701</v>
      </c>
      <c r="E2149" s="59" t="s">
        <v>1702</v>
      </c>
      <c r="F2149" s="59" t="s">
        <v>1475</v>
      </c>
      <c r="G2149" s="59" t="s">
        <v>1406</v>
      </c>
      <c r="H2149" s="59" t="s">
        <v>1475</v>
      </c>
      <c r="I2149" s="59" t="s">
        <v>1406</v>
      </c>
      <c r="J2149" s="59" t="s">
        <v>727</v>
      </c>
      <c r="K2149" s="59" t="s">
        <v>1703</v>
      </c>
      <c r="L2149" s="59" t="s">
        <v>1710</v>
      </c>
      <c r="M2149" s="59" t="s">
        <v>1478</v>
      </c>
      <c r="N2149" s="59" t="s">
        <v>1479</v>
      </c>
      <c r="O2149" s="59" t="s">
        <v>1480</v>
      </c>
      <c r="P2149" s="59" t="s">
        <v>1481</v>
      </c>
      <c r="Q2149" s="59" t="s">
        <v>1482</v>
      </c>
      <c r="R2149" s="59" t="s">
        <v>1483</v>
      </c>
      <c r="S2149" s="59" t="s">
        <v>1711</v>
      </c>
      <c r="T2149" s="59" t="s">
        <v>1712</v>
      </c>
      <c r="U2149" s="59" t="s">
        <v>1486</v>
      </c>
      <c r="V2149" s="59" t="s">
        <v>1487</v>
      </c>
      <c r="W2149" s="59" t="s">
        <v>1509</v>
      </c>
      <c r="X2149" s="59" t="s">
        <v>1487</v>
      </c>
      <c r="Y2149" s="59" t="s">
        <v>1490</v>
      </c>
      <c r="Z2149" s="59">
        <v>1.02</v>
      </c>
      <c r="AA2149" s="59">
        <v>1.02</v>
      </c>
      <c r="AB2149" s="59">
        <v>0</v>
      </c>
      <c r="AC2149" s="59">
        <v>1.02</v>
      </c>
      <c r="AD2149" s="59">
        <v>0</v>
      </c>
      <c r="AE2149" s="59">
        <v>0</v>
      </c>
      <c r="AF2149" s="59" t="s">
        <v>1491</v>
      </c>
      <c r="AG2149" s="59" t="s">
        <v>727</v>
      </c>
      <c r="AH2149" s="59" t="s">
        <v>1713</v>
      </c>
      <c r="AI2149" s="59" t="s">
        <v>1492</v>
      </c>
      <c r="AJ2149" s="59" t="s">
        <v>1486</v>
      </c>
      <c r="AK2149" s="59" t="s">
        <v>278</v>
      </c>
      <c r="AL2149" s="59" t="s">
        <v>1493</v>
      </c>
      <c r="AM2149" s="59" t="s">
        <v>1494</v>
      </c>
      <c r="AN2149" s="59" t="s">
        <v>1384</v>
      </c>
      <c r="AO2149" s="59" t="s">
        <v>107</v>
      </c>
    </row>
    <row r="2150" spans="1:41" x14ac:dyDescent="0.15">
      <c r="A2150" s="59" t="s">
        <v>1930</v>
      </c>
      <c r="B2150" s="59" t="s">
        <v>1708</v>
      </c>
      <c r="C2150" s="59" t="s">
        <v>1709</v>
      </c>
      <c r="D2150" s="59" t="s">
        <v>1701</v>
      </c>
      <c r="E2150" s="59" t="s">
        <v>1702</v>
      </c>
      <c r="F2150" s="59" t="s">
        <v>1475</v>
      </c>
      <c r="G2150" s="59" t="s">
        <v>1406</v>
      </c>
      <c r="H2150" s="59" t="s">
        <v>1475</v>
      </c>
      <c r="I2150" s="59" t="s">
        <v>1406</v>
      </c>
      <c r="J2150" s="59" t="s">
        <v>727</v>
      </c>
      <c r="K2150" s="59" t="s">
        <v>1703</v>
      </c>
      <c r="L2150" s="59" t="s">
        <v>1710</v>
      </c>
      <c r="M2150" s="59" t="s">
        <v>1478</v>
      </c>
      <c r="N2150" s="59" t="s">
        <v>1479</v>
      </c>
      <c r="O2150" s="59" t="s">
        <v>1480</v>
      </c>
      <c r="P2150" s="59" t="s">
        <v>1481</v>
      </c>
      <c r="Q2150" s="59" t="s">
        <v>1482</v>
      </c>
      <c r="R2150" s="59" t="s">
        <v>1483</v>
      </c>
      <c r="S2150" s="59" t="s">
        <v>1711</v>
      </c>
      <c r="T2150" s="59" t="s">
        <v>1712</v>
      </c>
      <c r="U2150" s="59" t="s">
        <v>1486</v>
      </c>
      <c r="V2150" s="59" t="s">
        <v>1487</v>
      </c>
      <c r="W2150" s="59" t="s">
        <v>1488</v>
      </c>
      <c r="X2150" s="59" t="s">
        <v>1510</v>
      </c>
      <c r="Y2150" s="59" t="s">
        <v>1490</v>
      </c>
      <c r="Z2150" s="59">
        <v>0.1</v>
      </c>
      <c r="AA2150" s="59">
        <v>0.1</v>
      </c>
      <c r="AB2150" s="59">
        <v>0</v>
      </c>
      <c r="AC2150" s="59">
        <v>0.1</v>
      </c>
      <c r="AD2150" s="59">
        <v>0</v>
      </c>
      <c r="AE2150" s="59">
        <v>0</v>
      </c>
      <c r="AF2150" s="59" t="s">
        <v>1491</v>
      </c>
      <c r="AG2150" s="59" t="s">
        <v>727</v>
      </c>
      <c r="AH2150" s="59" t="s">
        <v>1713</v>
      </c>
      <c r="AI2150" s="59" t="s">
        <v>1492</v>
      </c>
      <c r="AJ2150" s="59" t="s">
        <v>1486</v>
      </c>
      <c r="AK2150" s="59" t="s">
        <v>278</v>
      </c>
      <c r="AL2150" s="59" t="s">
        <v>1493</v>
      </c>
      <c r="AM2150" s="59" t="s">
        <v>1494</v>
      </c>
      <c r="AN2150" s="59" t="s">
        <v>1384</v>
      </c>
      <c r="AO2150" s="59" t="s">
        <v>107</v>
      </c>
    </row>
    <row r="2151" spans="1:41" x14ac:dyDescent="0.15">
      <c r="A2151" s="59" t="s">
        <v>1930</v>
      </c>
      <c r="B2151" s="59" t="s">
        <v>1708</v>
      </c>
      <c r="C2151" s="59" t="s">
        <v>1709</v>
      </c>
      <c r="D2151" s="59" t="s">
        <v>1701</v>
      </c>
      <c r="E2151" s="59" t="s">
        <v>1702</v>
      </c>
      <c r="F2151" s="59" t="s">
        <v>1475</v>
      </c>
      <c r="G2151" s="59" t="s">
        <v>1406</v>
      </c>
      <c r="H2151" s="59" t="s">
        <v>1475</v>
      </c>
      <c r="I2151" s="59" t="s">
        <v>1406</v>
      </c>
      <c r="J2151" s="59" t="s">
        <v>727</v>
      </c>
      <c r="K2151" s="59" t="s">
        <v>1703</v>
      </c>
      <c r="L2151" s="59" t="s">
        <v>1710</v>
      </c>
      <c r="M2151" s="59" t="s">
        <v>1478</v>
      </c>
      <c r="N2151" s="59" t="s">
        <v>1479</v>
      </c>
      <c r="O2151" s="59" t="s">
        <v>1480</v>
      </c>
      <c r="P2151" s="59" t="s">
        <v>1481</v>
      </c>
      <c r="Q2151" s="59" t="s">
        <v>1482</v>
      </c>
      <c r="R2151" s="59" t="s">
        <v>1483</v>
      </c>
      <c r="S2151" s="59" t="s">
        <v>1711</v>
      </c>
      <c r="T2151" s="59" t="s">
        <v>1712</v>
      </c>
      <c r="U2151" s="59" t="s">
        <v>1486</v>
      </c>
      <c r="V2151" s="59" t="s">
        <v>1487</v>
      </c>
      <c r="W2151" s="59" t="s">
        <v>1513</v>
      </c>
      <c r="X2151" s="59" t="s">
        <v>1487</v>
      </c>
      <c r="Y2151" s="59" t="s">
        <v>1490</v>
      </c>
      <c r="Z2151" s="59">
        <v>10.28</v>
      </c>
      <c r="AA2151" s="59">
        <v>10.28</v>
      </c>
      <c r="AB2151" s="59">
        <v>0</v>
      </c>
      <c r="AC2151" s="59">
        <v>10.28</v>
      </c>
      <c r="AD2151" s="59">
        <v>0</v>
      </c>
      <c r="AE2151" s="59">
        <v>0</v>
      </c>
      <c r="AF2151" s="59" t="s">
        <v>1491</v>
      </c>
      <c r="AG2151" s="59" t="s">
        <v>727</v>
      </c>
      <c r="AH2151" s="59" t="s">
        <v>1713</v>
      </c>
      <c r="AI2151" s="59" t="s">
        <v>1492</v>
      </c>
      <c r="AJ2151" s="59" t="s">
        <v>1486</v>
      </c>
      <c r="AK2151" s="59" t="s">
        <v>278</v>
      </c>
      <c r="AL2151" s="59" t="s">
        <v>1493</v>
      </c>
      <c r="AM2151" s="59" t="s">
        <v>1494</v>
      </c>
      <c r="AN2151" s="59" t="s">
        <v>1384</v>
      </c>
      <c r="AO2151" s="59" t="s">
        <v>107</v>
      </c>
    </row>
    <row r="2152" spans="1:41" x14ac:dyDescent="0.15">
      <c r="A2152" s="59" t="s">
        <v>1930</v>
      </c>
      <c r="B2152" s="59" t="s">
        <v>1708</v>
      </c>
      <c r="C2152" s="59" t="s">
        <v>1709</v>
      </c>
      <c r="D2152" s="59" t="s">
        <v>1701</v>
      </c>
      <c r="E2152" s="59" t="s">
        <v>1702</v>
      </c>
      <c r="F2152" s="59" t="s">
        <v>1475</v>
      </c>
      <c r="G2152" s="59" t="s">
        <v>1406</v>
      </c>
      <c r="H2152" s="59" t="s">
        <v>1475</v>
      </c>
      <c r="I2152" s="59" t="s">
        <v>1406</v>
      </c>
      <c r="J2152" s="59" t="s">
        <v>727</v>
      </c>
      <c r="K2152" s="59" t="s">
        <v>1703</v>
      </c>
      <c r="L2152" s="59" t="s">
        <v>1710</v>
      </c>
      <c r="M2152" s="59" t="s">
        <v>1478</v>
      </c>
      <c r="N2152" s="59" t="s">
        <v>1479</v>
      </c>
      <c r="O2152" s="59" t="s">
        <v>1480</v>
      </c>
      <c r="P2152" s="59" t="s">
        <v>1481</v>
      </c>
      <c r="Q2152" s="59" t="s">
        <v>1482</v>
      </c>
      <c r="R2152" s="59" t="s">
        <v>1483</v>
      </c>
      <c r="S2152" s="59" t="s">
        <v>1711</v>
      </c>
      <c r="T2152" s="59" t="s">
        <v>1712</v>
      </c>
      <c r="U2152" s="59" t="s">
        <v>1486</v>
      </c>
      <c r="V2152" s="59" t="s">
        <v>1487</v>
      </c>
      <c r="W2152" s="59" t="s">
        <v>1514</v>
      </c>
      <c r="X2152" s="59" t="s">
        <v>1487</v>
      </c>
      <c r="Y2152" s="59" t="s">
        <v>1490</v>
      </c>
      <c r="Z2152" s="59">
        <v>2.4300000000000002</v>
      </c>
      <c r="AA2152" s="59">
        <v>2.4300000000000002</v>
      </c>
      <c r="AB2152" s="59">
        <v>0</v>
      </c>
      <c r="AC2152" s="59">
        <v>2.4300000000000002</v>
      </c>
      <c r="AD2152" s="59">
        <v>0</v>
      </c>
      <c r="AE2152" s="59">
        <v>0</v>
      </c>
      <c r="AF2152" s="59" t="s">
        <v>1491</v>
      </c>
      <c r="AG2152" s="59" t="s">
        <v>727</v>
      </c>
      <c r="AH2152" s="59" t="s">
        <v>1713</v>
      </c>
      <c r="AI2152" s="59" t="s">
        <v>1492</v>
      </c>
      <c r="AJ2152" s="59" t="s">
        <v>1486</v>
      </c>
      <c r="AK2152" s="59" t="s">
        <v>278</v>
      </c>
      <c r="AL2152" s="59" t="s">
        <v>1493</v>
      </c>
      <c r="AM2152" s="59" t="s">
        <v>1494</v>
      </c>
      <c r="AN2152" s="59" t="s">
        <v>1384</v>
      </c>
      <c r="AO2152" s="59" t="s">
        <v>107</v>
      </c>
    </row>
    <row r="2153" spans="1:41" x14ac:dyDescent="0.15">
      <c r="A2153" s="59" t="s">
        <v>1930</v>
      </c>
      <c r="B2153" s="59" t="s">
        <v>1899</v>
      </c>
      <c r="C2153" s="59" t="s">
        <v>1900</v>
      </c>
      <c r="D2153" s="59" t="s">
        <v>1517</v>
      </c>
      <c r="E2153" s="59" t="s">
        <v>559</v>
      </c>
      <c r="F2153" s="59" t="s">
        <v>1475</v>
      </c>
      <c r="G2153" s="59" t="s">
        <v>1406</v>
      </c>
      <c r="H2153" s="59" t="s">
        <v>1475</v>
      </c>
      <c r="I2153" s="59" t="s">
        <v>1406</v>
      </c>
      <c r="J2153" s="59" t="s">
        <v>737</v>
      </c>
      <c r="K2153" s="59" t="s">
        <v>1518</v>
      </c>
      <c r="L2153" s="59" t="s">
        <v>1901</v>
      </c>
      <c r="M2153" s="59" t="s">
        <v>1478</v>
      </c>
      <c r="N2153" s="59" t="s">
        <v>1479</v>
      </c>
      <c r="O2153" s="59" t="s">
        <v>1480</v>
      </c>
      <c r="P2153" s="59" t="s">
        <v>1481</v>
      </c>
      <c r="Q2153" s="59" t="s">
        <v>1482</v>
      </c>
      <c r="R2153" s="59" t="s">
        <v>1483</v>
      </c>
      <c r="S2153" s="59" t="s">
        <v>1902</v>
      </c>
      <c r="T2153" s="59" t="s">
        <v>1903</v>
      </c>
      <c r="U2153" s="59" t="s">
        <v>1486</v>
      </c>
      <c r="V2153" s="59" t="s">
        <v>1487</v>
      </c>
      <c r="W2153" s="59" t="s">
        <v>1500</v>
      </c>
      <c r="X2153" s="59" t="s">
        <v>1501</v>
      </c>
      <c r="Y2153" s="59" t="s">
        <v>1490</v>
      </c>
      <c r="Z2153" s="59">
        <v>6.98</v>
      </c>
      <c r="AA2153" s="59">
        <v>6.98</v>
      </c>
      <c r="AB2153" s="59">
        <v>0</v>
      </c>
      <c r="AC2153" s="59">
        <v>6.98</v>
      </c>
      <c r="AD2153" s="59">
        <v>0</v>
      </c>
      <c r="AE2153" s="59">
        <v>0</v>
      </c>
      <c r="AF2153" s="59" t="s">
        <v>1491</v>
      </c>
      <c r="AG2153" s="59" t="s">
        <v>737</v>
      </c>
      <c r="AH2153" s="59" t="s">
        <v>1518</v>
      </c>
      <c r="AI2153" s="59" t="s">
        <v>1523</v>
      </c>
      <c r="AJ2153" s="59" t="s">
        <v>1486</v>
      </c>
      <c r="AK2153" s="59" t="s">
        <v>278</v>
      </c>
      <c r="AL2153" s="59" t="s">
        <v>1493</v>
      </c>
      <c r="AM2153" s="59" t="s">
        <v>1494</v>
      </c>
      <c r="AN2153" s="59" t="s">
        <v>1384</v>
      </c>
      <c r="AO2153" s="59" t="s">
        <v>107</v>
      </c>
    </row>
    <row r="2154" spans="1:41" x14ac:dyDescent="0.15">
      <c r="A2154" s="59" t="s">
        <v>1931</v>
      </c>
      <c r="B2154" s="59" t="s">
        <v>1471</v>
      </c>
      <c r="C2154" s="59" t="s">
        <v>1472</v>
      </c>
      <c r="D2154" s="59" t="s">
        <v>1473</v>
      </c>
      <c r="E2154" s="59" t="s">
        <v>1474</v>
      </c>
      <c r="F2154" s="59" t="s">
        <v>1475</v>
      </c>
      <c r="G2154" s="59" t="s">
        <v>1406</v>
      </c>
      <c r="H2154" s="59" t="s">
        <v>1475</v>
      </c>
      <c r="I2154" s="59" t="s">
        <v>1406</v>
      </c>
      <c r="J2154" s="59" t="s">
        <v>1476</v>
      </c>
      <c r="K2154" s="59" t="s">
        <v>795</v>
      </c>
      <c r="L2154" s="59" t="s">
        <v>1477</v>
      </c>
      <c r="M2154" s="59" t="s">
        <v>1478</v>
      </c>
      <c r="N2154" s="59" t="s">
        <v>1479</v>
      </c>
      <c r="O2154" s="59" t="s">
        <v>1480</v>
      </c>
      <c r="P2154" s="59" t="s">
        <v>1481</v>
      </c>
      <c r="Q2154" s="59" t="s">
        <v>1482</v>
      </c>
      <c r="R2154" s="59" t="s">
        <v>1483</v>
      </c>
      <c r="S2154" s="59" t="s">
        <v>1484</v>
      </c>
      <c r="T2154" s="59" t="s">
        <v>1485</v>
      </c>
      <c r="U2154" s="59" t="s">
        <v>1486</v>
      </c>
      <c r="V2154" s="59" t="s">
        <v>1487</v>
      </c>
      <c r="W2154" s="59" t="s">
        <v>1488</v>
      </c>
      <c r="X2154" s="59" t="s">
        <v>1489</v>
      </c>
      <c r="Y2154" s="59" t="s">
        <v>1490</v>
      </c>
      <c r="Z2154" s="59">
        <v>5338.24</v>
      </c>
      <c r="AA2154" s="59">
        <v>5338.24</v>
      </c>
      <c r="AB2154" s="59">
        <v>0</v>
      </c>
      <c r="AC2154" s="59">
        <v>5338.24</v>
      </c>
      <c r="AD2154" s="59">
        <v>0</v>
      </c>
      <c r="AE2154" s="59">
        <v>0</v>
      </c>
      <c r="AF2154" s="59" t="s">
        <v>1491</v>
      </c>
      <c r="AG2154" s="59" t="s">
        <v>1476</v>
      </c>
      <c r="AH2154" s="59" t="s">
        <v>795</v>
      </c>
      <c r="AI2154" s="59" t="s">
        <v>1492</v>
      </c>
      <c r="AJ2154" s="59" t="s">
        <v>1486</v>
      </c>
      <c r="AK2154" s="59" t="s">
        <v>278</v>
      </c>
      <c r="AL2154" s="59" t="s">
        <v>1493</v>
      </c>
      <c r="AM2154" s="59" t="s">
        <v>1494</v>
      </c>
      <c r="AN2154" s="59" t="s">
        <v>1385</v>
      </c>
      <c r="AO2154" s="59" t="s">
        <v>107</v>
      </c>
    </row>
    <row r="2155" spans="1:41" x14ac:dyDescent="0.15">
      <c r="A2155" s="59" t="s">
        <v>1931</v>
      </c>
      <c r="B2155" s="59" t="s">
        <v>1495</v>
      </c>
      <c r="C2155" s="59" t="s">
        <v>1496</v>
      </c>
      <c r="D2155" s="59" t="s">
        <v>1473</v>
      </c>
      <c r="E2155" s="59" t="s">
        <v>1474</v>
      </c>
      <c r="F2155" s="59" t="s">
        <v>1475</v>
      </c>
      <c r="G2155" s="59" t="s">
        <v>1406</v>
      </c>
      <c r="H2155" s="59" t="s">
        <v>1475</v>
      </c>
      <c r="I2155" s="59" t="s">
        <v>1406</v>
      </c>
      <c r="J2155" s="59" t="s">
        <v>1476</v>
      </c>
      <c r="K2155" s="59" t="s">
        <v>795</v>
      </c>
      <c r="L2155" s="59" t="s">
        <v>1497</v>
      </c>
      <c r="M2155" s="59" t="s">
        <v>1478</v>
      </c>
      <c r="N2155" s="59" t="s">
        <v>1479</v>
      </c>
      <c r="O2155" s="59" t="s">
        <v>1480</v>
      </c>
      <c r="P2155" s="59" t="s">
        <v>1481</v>
      </c>
      <c r="Q2155" s="59" t="s">
        <v>1482</v>
      </c>
      <c r="R2155" s="59" t="s">
        <v>1483</v>
      </c>
      <c r="S2155" s="59" t="s">
        <v>1498</v>
      </c>
      <c r="T2155" s="59" t="s">
        <v>1499</v>
      </c>
      <c r="U2155" s="59" t="s">
        <v>1486</v>
      </c>
      <c r="V2155" s="59" t="s">
        <v>1487</v>
      </c>
      <c r="W2155" s="59" t="s">
        <v>1500</v>
      </c>
      <c r="X2155" s="59" t="s">
        <v>1501</v>
      </c>
      <c r="Y2155" s="59" t="s">
        <v>1490</v>
      </c>
      <c r="Z2155" s="59">
        <v>997.01</v>
      </c>
      <c r="AA2155" s="59">
        <v>841.36</v>
      </c>
      <c r="AB2155" s="59">
        <v>155.65</v>
      </c>
      <c r="AC2155" s="59">
        <v>841.36</v>
      </c>
      <c r="AD2155" s="59">
        <v>0</v>
      </c>
      <c r="AE2155" s="59">
        <v>0</v>
      </c>
      <c r="AF2155" s="59" t="s">
        <v>1491</v>
      </c>
      <c r="AG2155" s="59" t="s">
        <v>1476</v>
      </c>
      <c r="AH2155" s="59" t="s">
        <v>795</v>
      </c>
      <c r="AI2155" s="59" t="s">
        <v>1492</v>
      </c>
      <c r="AJ2155" s="59" t="s">
        <v>1486</v>
      </c>
      <c r="AK2155" s="59" t="s">
        <v>278</v>
      </c>
      <c r="AL2155" s="59" t="s">
        <v>1493</v>
      </c>
      <c r="AM2155" s="59" t="s">
        <v>1494</v>
      </c>
      <c r="AN2155" s="59" t="s">
        <v>1385</v>
      </c>
      <c r="AO2155" s="59" t="s">
        <v>107</v>
      </c>
    </row>
    <row r="2156" spans="1:41" x14ac:dyDescent="0.15">
      <c r="A2156" s="59" t="s">
        <v>1931</v>
      </c>
      <c r="B2156" s="59" t="s">
        <v>1502</v>
      </c>
      <c r="C2156" s="59" t="s">
        <v>1503</v>
      </c>
      <c r="D2156" s="59" t="s">
        <v>1504</v>
      </c>
      <c r="E2156" s="59" t="s">
        <v>1139</v>
      </c>
      <c r="F2156" s="59" t="s">
        <v>1475</v>
      </c>
      <c r="G2156" s="59" t="s">
        <v>1406</v>
      </c>
      <c r="H2156" s="59" t="s">
        <v>1475</v>
      </c>
      <c r="I2156" s="59" t="s">
        <v>1406</v>
      </c>
      <c r="J2156" s="59" t="s">
        <v>1476</v>
      </c>
      <c r="K2156" s="59" t="s">
        <v>795</v>
      </c>
      <c r="L2156" s="59" t="s">
        <v>1505</v>
      </c>
      <c r="M2156" s="59" t="s">
        <v>1478</v>
      </c>
      <c r="N2156" s="59" t="s">
        <v>1479</v>
      </c>
      <c r="O2156" s="59" t="s">
        <v>1480</v>
      </c>
      <c r="P2156" s="59" t="s">
        <v>1481</v>
      </c>
      <c r="Q2156" s="59" t="s">
        <v>1482</v>
      </c>
      <c r="R2156" s="59" t="s">
        <v>1483</v>
      </c>
      <c r="S2156" s="59" t="s">
        <v>1506</v>
      </c>
      <c r="T2156" s="59" t="s">
        <v>1507</v>
      </c>
      <c r="U2156" s="59" t="s">
        <v>1486</v>
      </c>
      <c r="V2156" s="59" t="s">
        <v>1487</v>
      </c>
      <c r="W2156" s="59" t="s">
        <v>1508</v>
      </c>
      <c r="X2156" s="59" t="s">
        <v>1487</v>
      </c>
      <c r="Y2156" s="59" t="s">
        <v>1490</v>
      </c>
      <c r="Z2156" s="59">
        <v>641.33000000000004</v>
      </c>
      <c r="AA2156" s="59">
        <v>641.33000000000004</v>
      </c>
      <c r="AB2156" s="59">
        <v>0</v>
      </c>
      <c r="AC2156" s="59">
        <v>641.33000000000004</v>
      </c>
      <c r="AD2156" s="59">
        <v>0</v>
      </c>
      <c r="AE2156" s="59">
        <v>0</v>
      </c>
      <c r="AF2156" s="59" t="s">
        <v>1491</v>
      </c>
      <c r="AG2156" s="59" t="s">
        <v>1476</v>
      </c>
      <c r="AH2156" s="59" t="s">
        <v>795</v>
      </c>
      <c r="AI2156" s="59" t="s">
        <v>1492</v>
      </c>
      <c r="AJ2156" s="59" t="s">
        <v>1486</v>
      </c>
      <c r="AK2156" s="59" t="s">
        <v>278</v>
      </c>
      <c r="AL2156" s="59" t="s">
        <v>1493</v>
      </c>
      <c r="AM2156" s="59" t="s">
        <v>1494</v>
      </c>
      <c r="AN2156" s="59" t="s">
        <v>1385</v>
      </c>
      <c r="AO2156" s="59" t="s">
        <v>107</v>
      </c>
    </row>
    <row r="2157" spans="1:41" x14ac:dyDescent="0.15">
      <c r="A2157" s="59" t="s">
        <v>1931</v>
      </c>
      <c r="B2157" s="59" t="s">
        <v>1502</v>
      </c>
      <c r="C2157" s="59" t="s">
        <v>1503</v>
      </c>
      <c r="D2157" s="59" t="s">
        <v>1504</v>
      </c>
      <c r="E2157" s="59" t="s">
        <v>1139</v>
      </c>
      <c r="F2157" s="59" t="s">
        <v>1475</v>
      </c>
      <c r="G2157" s="59" t="s">
        <v>1406</v>
      </c>
      <c r="H2157" s="59" t="s">
        <v>1475</v>
      </c>
      <c r="I2157" s="59" t="s">
        <v>1406</v>
      </c>
      <c r="J2157" s="59" t="s">
        <v>1476</v>
      </c>
      <c r="K2157" s="59" t="s">
        <v>795</v>
      </c>
      <c r="L2157" s="59" t="s">
        <v>1505</v>
      </c>
      <c r="M2157" s="59" t="s">
        <v>1478</v>
      </c>
      <c r="N2157" s="59" t="s">
        <v>1479</v>
      </c>
      <c r="O2157" s="59" t="s">
        <v>1480</v>
      </c>
      <c r="P2157" s="59" t="s">
        <v>1481</v>
      </c>
      <c r="Q2157" s="59" t="s">
        <v>1482</v>
      </c>
      <c r="R2157" s="59" t="s">
        <v>1483</v>
      </c>
      <c r="S2157" s="59" t="s">
        <v>1506</v>
      </c>
      <c r="T2157" s="59" t="s">
        <v>1507</v>
      </c>
      <c r="U2157" s="59" t="s">
        <v>1486</v>
      </c>
      <c r="V2157" s="59" t="s">
        <v>1487</v>
      </c>
      <c r="W2157" s="59" t="s">
        <v>1509</v>
      </c>
      <c r="X2157" s="59" t="s">
        <v>1487</v>
      </c>
      <c r="Y2157" s="59" t="s">
        <v>1490</v>
      </c>
      <c r="Z2157" s="59">
        <v>4380.1099999999997</v>
      </c>
      <c r="AA2157" s="59">
        <v>4380.1099999999997</v>
      </c>
      <c r="AB2157" s="59">
        <v>0</v>
      </c>
      <c r="AC2157" s="59">
        <v>4380.1099999999997</v>
      </c>
      <c r="AD2157" s="59">
        <v>0</v>
      </c>
      <c r="AE2157" s="59">
        <v>0</v>
      </c>
      <c r="AF2157" s="59" t="s">
        <v>1491</v>
      </c>
      <c r="AG2157" s="59" t="s">
        <v>1476</v>
      </c>
      <c r="AH2157" s="59" t="s">
        <v>795</v>
      </c>
      <c r="AI2157" s="59" t="s">
        <v>1492</v>
      </c>
      <c r="AJ2157" s="59" t="s">
        <v>1486</v>
      </c>
      <c r="AK2157" s="59" t="s">
        <v>278</v>
      </c>
      <c r="AL2157" s="59" t="s">
        <v>1493</v>
      </c>
      <c r="AM2157" s="59" t="s">
        <v>1494</v>
      </c>
      <c r="AN2157" s="59" t="s">
        <v>1385</v>
      </c>
      <c r="AO2157" s="59" t="s">
        <v>107</v>
      </c>
    </row>
    <row r="2158" spans="1:41" x14ac:dyDescent="0.15">
      <c r="A2158" s="59" t="s">
        <v>1931</v>
      </c>
      <c r="B2158" s="59" t="s">
        <v>1502</v>
      </c>
      <c r="C2158" s="59" t="s">
        <v>1503</v>
      </c>
      <c r="D2158" s="59" t="s">
        <v>1504</v>
      </c>
      <c r="E2158" s="59" t="s">
        <v>1139</v>
      </c>
      <c r="F2158" s="59" t="s">
        <v>1475</v>
      </c>
      <c r="G2158" s="59" t="s">
        <v>1406</v>
      </c>
      <c r="H2158" s="59" t="s">
        <v>1475</v>
      </c>
      <c r="I2158" s="59" t="s">
        <v>1406</v>
      </c>
      <c r="J2158" s="59" t="s">
        <v>1476</v>
      </c>
      <c r="K2158" s="59" t="s">
        <v>795</v>
      </c>
      <c r="L2158" s="59" t="s">
        <v>1505</v>
      </c>
      <c r="M2158" s="59" t="s">
        <v>1478</v>
      </c>
      <c r="N2158" s="59" t="s">
        <v>1479</v>
      </c>
      <c r="O2158" s="59" t="s">
        <v>1480</v>
      </c>
      <c r="P2158" s="59" t="s">
        <v>1481</v>
      </c>
      <c r="Q2158" s="59" t="s">
        <v>1482</v>
      </c>
      <c r="R2158" s="59" t="s">
        <v>1483</v>
      </c>
      <c r="S2158" s="59" t="s">
        <v>1506</v>
      </c>
      <c r="T2158" s="59" t="s">
        <v>1507</v>
      </c>
      <c r="U2158" s="59" t="s">
        <v>1486</v>
      </c>
      <c r="V2158" s="59" t="s">
        <v>1487</v>
      </c>
      <c r="W2158" s="59" t="s">
        <v>1488</v>
      </c>
      <c r="X2158" s="59" t="s">
        <v>1510</v>
      </c>
      <c r="Y2158" s="59" t="s">
        <v>1490</v>
      </c>
      <c r="Z2158" s="59">
        <v>609.91</v>
      </c>
      <c r="AA2158" s="59">
        <v>609.91</v>
      </c>
      <c r="AB2158" s="59">
        <v>0</v>
      </c>
      <c r="AC2158" s="59">
        <v>609.91</v>
      </c>
      <c r="AD2158" s="59">
        <v>0</v>
      </c>
      <c r="AE2158" s="59">
        <v>0</v>
      </c>
      <c r="AF2158" s="59" t="s">
        <v>1491</v>
      </c>
      <c r="AG2158" s="59" t="s">
        <v>1476</v>
      </c>
      <c r="AH2158" s="59" t="s">
        <v>795</v>
      </c>
      <c r="AI2158" s="59" t="s">
        <v>1492</v>
      </c>
      <c r="AJ2158" s="59" t="s">
        <v>1486</v>
      </c>
      <c r="AK2158" s="59" t="s">
        <v>278</v>
      </c>
      <c r="AL2158" s="59" t="s">
        <v>1493</v>
      </c>
      <c r="AM2158" s="59" t="s">
        <v>1494</v>
      </c>
      <c r="AN2158" s="59" t="s">
        <v>1385</v>
      </c>
      <c r="AO2158" s="59" t="s">
        <v>107</v>
      </c>
    </row>
    <row r="2159" spans="1:41" x14ac:dyDescent="0.15">
      <c r="A2159" s="59" t="s">
        <v>1931</v>
      </c>
      <c r="B2159" s="59" t="s">
        <v>1502</v>
      </c>
      <c r="C2159" s="59" t="s">
        <v>1503</v>
      </c>
      <c r="D2159" s="59" t="s">
        <v>1504</v>
      </c>
      <c r="E2159" s="59" t="s">
        <v>1139</v>
      </c>
      <c r="F2159" s="59" t="s">
        <v>1475</v>
      </c>
      <c r="G2159" s="59" t="s">
        <v>1406</v>
      </c>
      <c r="H2159" s="59" t="s">
        <v>1475</v>
      </c>
      <c r="I2159" s="59" t="s">
        <v>1406</v>
      </c>
      <c r="J2159" s="59" t="s">
        <v>1476</v>
      </c>
      <c r="K2159" s="59" t="s">
        <v>795</v>
      </c>
      <c r="L2159" s="59" t="s">
        <v>1505</v>
      </c>
      <c r="M2159" s="59" t="s">
        <v>1478</v>
      </c>
      <c r="N2159" s="59" t="s">
        <v>1479</v>
      </c>
      <c r="O2159" s="59" t="s">
        <v>1480</v>
      </c>
      <c r="P2159" s="59" t="s">
        <v>1481</v>
      </c>
      <c r="Q2159" s="59" t="s">
        <v>1482</v>
      </c>
      <c r="R2159" s="59" t="s">
        <v>1483</v>
      </c>
      <c r="S2159" s="59" t="s">
        <v>1506</v>
      </c>
      <c r="T2159" s="59" t="s">
        <v>1507</v>
      </c>
      <c r="U2159" s="59" t="s">
        <v>1486</v>
      </c>
      <c r="V2159" s="59" t="s">
        <v>1487</v>
      </c>
      <c r="W2159" s="59" t="s">
        <v>1488</v>
      </c>
      <c r="X2159" s="59" t="s">
        <v>1511</v>
      </c>
      <c r="Y2159" s="59" t="s">
        <v>1490</v>
      </c>
      <c r="Z2159" s="59">
        <v>25.17</v>
      </c>
      <c r="AA2159" s="59">
        <v>25.17</v>
      </c>
      <c r="AB2159" s="59">
        <v>0</v>
      </c>
      <c r="AC2159" s="59">
        <v>25.17</v>
      </c>
      <c r="AD2159" s="59">
        <v>0</v>
      </c>
      <c r="AE2159" s="59">
        <v>0</v>
      </c>
      <c r="AF2159" s="59" t="s">
        <v>1491</v>
      </c>
      <c r="AG2159" s="59" t="s">
        <v>1476</v>
      </c>
      <c r="AH2159" s="59" t="s">
        <v>795</v>
      </c>
      <c r="AI2159" s="59" t="s">
        <v>1492</v>
      </c>
      <c r="AJ2159" s="59" t="s">
        <v>1486</v>
      </c>
      <c r="AK2159" s="59" t="s">
        <v>278</v>
      </c>
      <c r="AL2159" s="59" t="s">
        <v>1493</v>
      </c>
      <c r="AM2159" s="59" t="s">
        <v>1494</v>
      </c>
      <c r="AN2159" s="59" t="s">
        <v>1385</v>
      </c>
      <c r="AO2159" s="59" t="s">
        <v>107</v>
      </c>
    </row>
    <row r="2160" spans="1:41" x14ac:dyDescent="0.15">
      <c r="A2160" s="59" t="s">
        <v>1931</v>
      </c>
      <c r="B2160" s="59" t="s">
        <v>1502</v>
      </c>
      <c r="C2160" s="59" t="s">
        <v>1503</v>
      </c>
      <c r="D2160" s="59" t="s">
        <v>1504</v>
      </c>
      <c r="E2160" s="59" t="s">
        <v>1139</v>
      </c>
      <c r="F2160" s="59" t="s">
        <v>1475</v>
      </c>
      <c r="G2160" s="59" t="s">
        <v>1406</v>
      </c>
      <c r="H2160" s="59" t="s">
        <v>1475</v>
      </c>
      <c r="I2160" s="59" t="s">
        <v>1406</v>
      </c>
      <c r="J2160" s="59" t="s">
        <v>1476</v>
      </c>
      <c r="K2160" s="59" t="s">
        <v>795</v>
      </c>
      <c r="L2160" s="59" t="s">
        <v>1505</v>
      </c>
      <c r="M2160" s="59" t="s">
        <v>1478</v>
      </c>
      <c r="N2160" s="59" t="s">
        <v>1479</v>
      </c>
      <c r="O2160" s="59" t="s">
        <v>1480</v>
      </c>
      <c r="P2160" s="59" t="s">
        <v>1481</v>
      </c>
      <c r="Q2160" s="59" t="s">
        <v>1482</v>
      </c>
      <c r="R2160" s="59" t="s">
        <v>1483</v>
      </c>
      <c r="S2160" s="59" t="s">
        <v>1506</v>
      </c>
      <c r="T2160" s="59" t="s">
        <v>1507</v>
      </c>
      <c r="U2160" s="59" t="s">
        <v>1486</v>
      </c>
      <c r="V2160" s="59" t="s">
        <v>1487</v>
      </c>
      <c r="W2160" s="59" t="s">
        <v>1512</v>
      </c>
      <c r="X2160" s="59" t="s">
        <v>1487</v>
      </c>
      <c r="Y2160" s="59" t="s">
        <v>1490</v>
      </c>
      <c r="Z2160" s="59">
        <v>12.49</v>
      </c>
      <c r="AA2160" s="59">
        <v>12.49</v>
      </c>
      <c r="AB2160" s="59">
        <v>0</v>
      </c>
      <c r="AC2160" s="59">
        <v>12.49</v>
      </c>
      <c r="AD2160" s="59">
        <v>0</v>
      </c>
      <c r="AE2160" s="59">
        <v>0</v>
      </c>
      <c r="AF2160" s="59" t="s">
        <v>1491</v>
      </c>
      <c r="AG2160" s="59" t="s">
        <v>1476</v>
      </c>
      <c r="AH2160" s="59" t="s">
        <v>795</v>
      </c>
      <c r="AI2160" s="59" t="s">
        <v>1492</v>
      </c>
      <c r="AJ2160" s="59" t="s">
        <v>1486</v>
      </c>
      <c r="AK2160" s="59" t="s">
        <v>278</v>
      </c>
      <c r="AL2160" s="59" t="s">
        <v>1493</v>
      </c>
      <c r="AM2160" s="59" t="s">
        <v>1494</v>
      </c>
      <c r="AN2160" s="59" t="s">
        <v>1385</v>
      </c>
      <c r="AO2160" s="59" t="s">
        <v>107</v>
      </c>
    </row>
    <row r="2161" spans="1:41" x14ac:dyDescent="0.15">
      <c r="A2161" s="59" t="s">
        <v>1931</v>
      </c>
      <c r="B2161" s="59" t="s">
        <v>1502</v>
      </c>
      <c r="C2161" s="59" t="s">
        <v>1503</v>
      </c>
      <c r="D2161" s="59" t="s">
        <v>1504</v>
      </c>
      <c r="E2161" s="59" t="s">
        <v>1139</v>
      </c>
      <c r="F2161" s="59" t="s">
        <v>1475</v>
      </c>
      <c r="G2161" s="59" t="s">
        <v>1406</v>
      </c>
      <c r="H2161" s="59" t="s">
        <v>1475</v>
      </c>
      <c r="I2161" s="59" t="s">
        <v>1406</v>
      </c>
      <c r="J2161" s="59" t="s">
        <v>1476</v>
      </c>
      <c r="K2161" s="59" t="s">
        <v>795</v>
      </c>
      <c r="L2161" s="59" t="s">
        <v>1505</v>
      </c>
      <c r="M2161" s="59" t="s">
        <v>1478</v>
      </c>
      <c r="N2161" s="59" t="s">
        <v>1479</v>
      </c>
      <c r="O2161" s="59" t="s">
        <v>1480</v>
      </c>
      <c r="P2161" s="59" t="s">
        <v>1481</v>
      </c>
      <c r="Q2161" s="59" t="s">
        <v>1482</v>
      </c>
      <c r="R2161" s="59" t="s">
        <v>1483</v>
      </c>
      <c r="S2161" s="59" t="s">
        <v>1506</v>
      </c>
      <c r="T2161" s="59" t="s">
        <v>1507</v>
      </c>
      <c r="U2161" s="59" t="s">
        <v>1486</v>
      </c>
      <c r="V2161" s="59" t="s">
        <v>1487</v>
      </c>
      <c r="W2161" s="59" t="s">
        <v>1513</v>
      </c>
      <c r="X2161" s="59" t="s">
        <v>1487</v>
      </c>
      <c r="Y2161" s="59" t="s">
        <v>1490</v>
      </c>
      <c r="Z2161" s="59">
        <v>498.2</v>
      </c>
      <c r="AA2161" s="59">
        <v>498.2</v>
      </c>
      <c r="AB2161" s="59">
        <v>0</v>
      </c>
      <c r="AC2161" s="59">
        <v>498.2</v>
      </c>
      <c r="AD2161" s="59">
        <v>0</v>
      </c>
      <c r="AE2161" s="59">
        <v>0</v>
      </c>
      <c r="AF2161" s="59" t="s">
        <v>1491</v>
      </c>
      <c r="AG2161" s="59" t="s">
        <v>1476</v>
      </c>
      <c r="AH2161" s="59" t="s">
        <v>795</v>
      </c>
      <c r="AI2161" s="59" t="s">
        <v>1492</v>
      </c>
      <c r="AJ2161" s="59" t="s">
        <v>1486</v>
      </c>
      <c r="AK2161" s="59" t="s">
        <v>278</v>
      </c>
      <c r="AL2161" s="59" t="s">
        <v>1493</v>
      </c>
      <c r="AM2161" s="59" t="s">
        <v>1494</v>
      </c>
      <c r="AN2161" s="59" t="s">
        <v>1385</v>
      </c>
      <c r="AO2161" s="59" t="s">
        <v>107</v>
      </c>
    </row>
    <row r="2162" spans="1:41" x14ac:dyDescent="0.15">
      <c r="A2162" s="59" t="s">
        <v>1931</v>
      </c>
      <c r="B2162" s="59" t="s">
        <v>1502</v>
      </c>
      <c r="C2162" s="59" t="s">
        <v>1503</v>
      </c>
      <c r="D2162" s="59" t="s">
        <v>1504</v>
      </c>
      <c r="E2162" s="59" t="s">
        <v>1139</v>
      </c>
      <c r="F2162" s="59" t="s">
        <v>1475</v>
      </c>
      <c r="G2162" s="59" t="s">
        <v>1406</v>
      </c>
      <c r="H2162" s="59" t="s">
        <v>1475</v>
      </c>
      <c r="I2162" s="59" t="s">
        <v>1406</v>
      </c>
      <c r="J2162" s="59" t="s">
        <v>1476</v>
      </c>
      <c r="K2162" s="59" t="s">
        <v>795</v>
      </c>
      <c r="L2162" s="59" t="s">
        <v>1505</v>
      </c>
      <c r="M2162" s="59" t="s">
        <v>1478</v>
      </c>
      <c r="N2162" s="59" t="s">
        <v>1479</v>
      </c>
      <c r="O2162" s="59" t="s">
        <v>1480</v>
      </c>
      <c r="P2162" s="59" t="s">
        <v>1481</v>
      </c>
      <c r="Q2162" s="59" t="s">
        <v>1482</v>
      </c>
      <c r="R2162" s="59" t="s">
        <v>1483</v>
      </c>
      <c r="S2162" s="59" t="s">
        <v>1506</v>
      </c>
      <c r="T2162" s="59" t="s">
        <v>1507</v>
      </c>
      <c r="U2162" s="59" t="s">
        <v>1486</v>
      </c>
      <c r="V2162" s="59" t="s">
        <v>1487</v>
      </c>
      <c r="W2162" s="59" t="s">
        <v>1514</v>
      </c>
      <c r="X2162" s="59" t="s">
        <v>1487</v>
      </c>
      <c r="Y2162" s="59" t="s">
        <v>1490</v>
      </c>
      <c r="Z2162" s="59">
        <v>341.3</v>
      </c>
      <c r="AA2162" s="59">
        <v>341.3</v>
      </c>
      <c r="AB2162" s="59">
        <v>0</v>
      </c>
      <c r="AC2162" s="59">
        <v>341.3</v>
      </c>
      <c r="AD2162" s="59">
        <v>0</v>
      </c>
      <c r="AE2162" s="59">
        <v>0</v>
      </c>
      <c r="AF2162" s="59" t="s">
        <v>1491</v>
      </c>
      <c r="AG2162" s="59" t="s">
        <v>1476</v>
      </c>
      <c r="AH2162" s="59" t="s">
        <v>795</v>
      </c>
      <c r="AI2162" s="59" t="s">
        <v>1492</v>
      </c>
      <c r="AJ2162" s="59" t="s">
        <v>1486</v>
      </c>
      <c r="AK2162" s="59" t="s">
        <v>278</v>
      </c>
      <c r="AL2162" s="59" t="s">
        <v>1493</v>
      </c>
      <c r="AM2162" s="59" t="s">
        <v>1494</v>
      </c>
      <c r="AN2162" s="59" t="s">
        <v>1385</v>
      </c>
      <c r="AO2162" s="59" t="s">
        <v>107</v>
      </c>
    </row>
    <row r="2163" spans="1:41" x14ac:dyDescent="0.15">
      <c r="A2163" s="59" t="s">
        <v>1931</v>
      </c>
      <c r="B2163" s="59" t="s">
        <v>1515</v>
      </c>
      <c r="C2163" s="59" t="s">
        <v>1516</v>
      </c>
      <c r="D2163" s="59" t="s">
        <v>1517</v>
      </c>
      <c r="E2163" s="59" t="s">
        <v>559</v>
      </c>
      <c r="F2163" s="59" t="s">
        <v>1475</v>
      </c>
      <c r="G2163" s="59" t="s">
        <v>1406</v>
      </c>
      <c r="H2163" s="59" t="s">
        <v>1475</v>
      </c>
      <c r="I2163" s="59" t="s">
        <v>1406</v>
      </c>
      <c r="J2163" s="59" t="s">
        <v>737</v>
      </c>
      <c r="K2163" s="59" t="s">
        <v>1518</v>
      </c>
      <c r="L2163" s="59" t="s">
        <v>1519</v>
      </c>
      <c r="M2163" s="59" t="s">
        <v>1478</v>
      </c>
      <c r="N2163" s="59" t="s">
        <v>1479</v>
      </c>
      <c r="O2163" s="59" t="s">
        <v>1480</v>
      </c>
      <c r="P2163" s="59" t="s">
        <v>1481</v>
      </c>
      <c r="Q2163" s="59" t="s">
        <v>1482</v>
      </c>
      <c r="R2163" s="59" t="s">
        <v>1483</v>
      </c>
      <c r="S2163" s="59" t="s">
        <v>1520</v>
      </c>
      <c r="T2163" s="59" t="s">
        <v>1521</v>
      </c>
      <c r="U2163" s="59" t="s">
        <v>1486</v>
      </c>
      <c r="V2163" s="59" t="s">
        <v>1487</v>
      </c>
      <c r="W2163" s="59" t="s">
        <v>1508</v>
      </c>
      <c r="X2163" s="59" t="s">
        <v>1487</v>
      </c>
      <c r="Y2163" s="59" t="s">
        <v>1490</v>
      </c>
      <c r="Z2163" s="59">
        <v>132.78</v>
      </c>
      <c r="AA2163" s="59">
        <v>132.78</v>
      </c>
      <c r="AB2163" s="59">
        <v>0</v>
      </c>
      <c r="AC2163" s="59">
        <v>132.78</v>
      </c>
      <c r="AD2163" s="59">
        <v>0</v>
      </c>
      <c r="AE2163" s="59">
        <v>0</v>
      </c>
      <c r="AF2163" s="59" t="s">
        <v>1491</v>
      </c>
      <c r="AG2163" s="59" t="s">
        <v>737</v>
      </c>
      <c r="AH2163" s="59" t="s">
        <v>1518</v>
      </c>
      <c r="AI2163" s="59" t="s">
        <v>1523</v>
      </c>
      <c r="AJ2163" s="59" t="s">
        <v>1486</v>
      </c>
      <c r="AK2163" s="59" t="s">
        <v>278</v>
      </c>
      <c r="AL2163" s="59" t="s">
        <v>1493</v>
      </c>
      <c r="AM2163" s="59" t="s">
        <v>1494</v>
      </c>
      <c r="AN2163" s="59" t="s">
        <v>1384</v>
      </c>
      <c r="AO2163" s="59" t="s">
        <v>107</v>
      </c>
    </row>
    <row r="2164" spans="1:41" x14ac:dyDescent="0.15">
      <c r="A2164" s="59" t="s">
        <v>1931</v>
      </c>
      <c r="B2164" s="59" t="s">
        <v>1515</v>
      </c>
      <c r="C2164" s="59" t="s">
        <v>1516</v>
      </c>
      <c r="D2164" s="59" t="s">
        <v>1517</v>
      </c>
      <c r="E2164" s="59" t="s">
        <v>559</v>
      </c>
      <c r="F2164" s="59" t="s">
        <v>1475</v>
      </c>
      <c r="G2164" s="59" t="s">
        <v>1406</v>
      </c>
      <c r="H2164" s="59" t="s">
        <v>1475</v>
      </c>
      <c r="I2164" s="59" t="s">
        <v>1406</v>
      </c>
      <c r="J2164" s="59" t="s">
        <v>737</v>
      </c>
      <c r="K2164" s="59" t="s">
        <v>1518</v>
      </c>
      <c r="L2164" s="59" t="s">
        <v>1519</v>
      </c>
      <c r="M2164" s="59" t="s">
        <v>1478</v>
      </c>
      <c r="N2164" s="59" t="s">
        <v>1479</v>
      </c>
      <c r="O2164" s="59" t="s">
        <v>1480</v>
      </c>
      <c r="P2164" s="59" t="s">
        <v>1481</v>
      </c>
      <c r="Q2164" s="59" t="s">
        <v>1482</v>
      </c>
      <c r="R2164" s="59" t="s">
        <v>1483</v>
      </c>
      <c r="S2164" s="59" t="s">
        <v>1520</v>
      </c>
      <c r="T2164" s="59" t="s">
        <v>1521</v>
      </c>
      <c r="U2164" s="59" t="s">
        <v>1486</v>
      </c>
      <c r="V2164" s="59" t="s">
        <v>1487</v>
      </c>
      <c r="W2164" s="59" t="s">
        <v>1509</v>
      </c>
      <c r="X2164" s="59" t="s">
        <v>1487</v>
      </c>
      <c r="Y2164" s="59" t="s">
        <v>1490</v>
      </c>
      <c r="Z2164" s="59">
        <v>3.16</v>
      </c>
      <c r="AA2164" s="59">
        <v>3.16</v>
      </c>
      <c r="AB2164" s="59">
        <v>0</v>
      </c>
      <c r="AC2164" s="59">
        <v>3.16</v>
      </c>
      <c r="AD2164" s="59">
        <v>0</v>
      </c>
      <c r="AE2164" s="59">
        <v>0</v>
      </c>
      <c r="AF2164" s="59" t="s">
        <v>1491</v>
      </c>
      <c r="AG2164" s="59" t="s">
        <v>737</v>
      </c>
      <c r="AH2164" s="59" t="s">
        <v>1518</v>
      </c>
      <c r="AI2164" s="59" t="s">
        <v>1523</v>
      </c>
      <c r="AJ2164" s="59" t="s">
        <v>1486</v>
      </c>
      <c r="AK2164" s="59" t="s">
        <v>278</v>
      </c>
      <c r="AL2164" s="59" t="s">
        <v>1493</v>
      </c>
      <c r="AM2164" s="59" t="s">
        <v>1494</v>
      </c>
      <c r="AN2164" s="59" t="s">
        <v>1384</v>
      </c>
      <c r="AO2164" s="59" t="s">
        <v>107</v>
      </c>
    </row>
    <row r="2165" spans="1:41" x14ac:dyDescent="0.15">
      <c r="A2165" s="59" t="s">
        <v>1931</v>
      </c>
      <c r="B2165" s="59" t="s">
        <v>1515</v>
      </c>
      <c r="C2165" s="59" t="s">
        <v>1516</v>
      </c>
      <c r="D2165" s="59" t="s">
        <v>1517</v>
      </c>
      <c r="E2165" s="59" t="s">
        <v>559</v>
      </c>
      <c r="F2165" s="59" t="s">
        <v>1475</v>
      </c>
      <c r="G2165" s="59" t="s">
        <v>1406</v>
      </c>
      <c r="H2165" s="59" t="s">
        <v>1475</v>
      </c>
      <c r="I2165" s="59" t="s">
        <v>1406</v>
      </c>
      <c r="J2165" s="59" t="s">
        <v>737</v>
      </c>
      <c r="K2165" s="59" t="s">
        <v>1518</v>
      </c>
      <c r="L2165" s="59" t="s">
        <v>1519</v>
      </c>
      <c r="M2165" s="59" t="s">
        <v>1478</v>
      </c>
      <c r="N2165" s="59" t="s">
        <v>1479</v>
      </c>
      <c r="O2165" s="59" t="s">
        <v>1480</v>
      </c>
      <c r="P2165" s="59" t="s">
        <v>1481</v>
      </c>
      <c r="Q2165" s="59" t="s">
        <v>1482</v>
      </c>
      <c r="R2165" s="59" t="s">
        <v>1483</v>
      </c>
      <c r="S2165" s="59" t="s">
        <v>1520</v>
      </c>
      <c r="T2165" s="59" t="s">
        <v>1521</v>
      </c>
      <c r="U2165" s="59" t="s">
        <v>1486</v>
      </c>
      <c r="V2165" s="59" t="s">
        <v>1487</v>
      </c>
      <c r="W2165" s="59" t="s">
        <v>1488</v>
      </c>
      <c r="X2165" s="59" t="s">
        <v>1510</v>
      </c>
      <c r="Y2165" s="59" t="s">
        <v>1490</v>
      </c>
      <c r="Z2165" s="59">
        <v>1.74</v>
      </c>
      <c r="AA2165" s="59">
        <v>1.74</v>
      </c>
      <c r="AB2165" s="59">
        <v>0</v>
      </c>
      <c r="AC2165" s="59">
        <v>1.74</v>
      </c>
      <c r="AD2165" s="59">
        <v>0</v>
      </c>
      <c r="AE2165" s="59">
        <v>0</v>
      </c>
      <c r="AF2165" s="59" t="s">
        <v>1491</v>
      </c>
      <c r="AG2165" s="59" t="s">
        <v>737</v>
      </c>
      <c r="AH2165" s="59" t="s">
        <v>1518</v>
      </c>
      <c r="AI2165" s="59" t="s">
        <v>1523</v>
      </c>
      <c r="AJ2165" s="59" t="s">
        <v>1486</v>
      </c>
      <c r="AK2165" s="59" t="s">
        <v>278</v>
      </c>
      <c r="AL2165" s="59" t="s">
        <v>1493</v>
      </c>
      <c r="AM2165" s="59" t="s">
        <v>1494</v>
      </c>
      <c r="AN2165" s="59" t="s">
        <v>1384</v>
      </c>
      <c r="AO2165" s="59" t="s">
        <v>107</v>
      </c>
    </row>
    <row r="2166" spans="1:41" x14ac:dyDescent="0.15">
      <c r="A2166" s="59" t="s">
        <v>1931</v>
      </c>
      <c r="B2166" s="59" t="s">
        <v>1515</v>
      </c>
      <c r="C2166" s="59" t="s">
        <v>1516</v>
      </c>
      <c r="D2166" s="59" t="s">
        <v>1517</v>
      </c>
      <c r="E2166" s="59" t="s">
        <v>559</v>
      </c>
      <c r="F2166" s="59" t="s">
        <v>1475</v>
      </c>
      <c r="G2166" s="59" t="s">
        <v>1406</v>
      </c>
      <c r="H2166" s="59" t="s">
        <v>1475</v>
      </c>
      <c r="I2166" s="59" t="s">
        <v>1406</v>
      </c>
      <c r="J2166" s="59" t="s">
        <v>737</v>
      </c>
      <c r="K2166" s="59" t="s">
        <v>1518</v>
      </c>
      <c r="L2166" s="59" t="s">
        <v>1519</v>
      </c>
      <c r="M2166" s="59" t="s">
        <v>1478</v>
      </c>
      <c r="N2166" s="59" t="s">
        <v>1479</v>
      </c>
      <c r="O2166" s="59" t="s">
        <v>1480</v>
      </c>
      <c r="P2166" s="59" t="s">
        <v>1481</v>
      </c>
      <c r="Q2166" s="59" t="s">
        <v>1482</v>
      </c>
      <c r="R2166" s="59" t="s">
        <v>1483</v>
      </c>
      <c r="S2166" s="59" t="s">
        <v>1520</v>
      </c>
      <c r="T2166" s="59" t="s">
        <v>1521</v>
      </c>
      <c r="U2166" s="59" t="s">
        <v>1486</v>
      </c>
      <c r="V2166" s="59" t="s">
        <v>1487</v>
      </c>
      <c r="W2166" s="59" t="s">
        <v>1513</v>
      </c>
      <c r="X2166" s="59" t="s">
        <v>1487</v>
      </c>
      <c r="Y2166" s="59" t="s">
        <v>1490</v>
      </c>
      <c r="Z2166" s="59">
        <v>71.790000000000006</v>
      </c>
      <c r="AA2166" s="59">
        <v>71.790000000000006</v>
      </c>
      <c r="AB2166" s="59">
        <v>0</v>
      </c>
      <c r="AC2166" s="59">
        <v>71.790000000000006</v>
      </c>
      <c r="AD2166" s="59">
        <v>0</v>
      </c>
      <c r="AE2166" s="59">
        <v>0</v>
      </c>
      <c r="AF2166" s="59" t="s">
        <v>1491</v>
      </c>
      <c r="AG2166" s="59" t="s">
        <v>737</v>
      </c>
      <c r="AH2166" s="59" t="s">
        <v>1518</v>
      </c>
      <c r="AI2166" s="59" t="s">
        <v>1523</v>
      </c>
      <c r="AJ2166" s="59" t="s">
        <v>1486</v>
      </c>
      <c r="AK2166" s="59" t="s">
        <v>278</v>
      </c>
      <c r="AL2166" s="59" t="s">
        <v>1493</v>
      </c>
      <c r="AM2166" s="59" t="s">
        <v>1494</v>
      </c>
      <c r="AN2166" s="59" t="s">
        <v>1384</v>
      </c>
      <c r="AO2166" s="59" t="s">
        <v>107</v>
      </c>
    </row>
    <row r="2167" spans="1:41" x14ac:dyDescent="0.15">
      <c r="A2167" s="59" t="s">
        <v>1931</v>
      </c>
      <c r="B2167" s="59" t="s">
        <v>1515</v>
      </c>
      <c r="C2167" s="59" t="s">
        <v>1516</v>
      </c>
      <c r="D2167" s="59" t="s">
        <v>1517</v>
      </c>
      <c r="E2167" s="59" t="s">
        <v>559</v>
      </c>
      <c r="F2167" s="59" t="s">
        <v>1475</v>
      </c>
      <c r="G2167" s="59" t="s">
        <v>1406</v>
      </c>
      <c r="H2167" s="59" t="s">
        <v>1475</v>
      </c>
      <c r="I2167" s="59" t="s">
        <v>1406</v>
      </c>
      <c r="J2167" s="59" t="s">
        <v>737</v>
      </c>
      <c r="K2167" s="59" t="s">
        <v>1518</v>
      </c>
      <c r="L2167" s="59" t="s">
        <v>1519</v>
      </c>
      <c r="M2167" s="59" t="s">
        <v>1478</v>
      </c>
      <c r="N2167" s="59" t="s">
        <v>1479</v>
      </c>
      <c r="O2167" s="59" t="s">
        <v>1480</v>
      </c>
      <c r="P2167" s="59" t="s">
        <v>1481</v>
      </c>
      <c r="Q2167" s="59" t="s">
        <v>1482</v>
      </c>
      <c r="R2167" s="59" t="s">
        <v>1483</v>
      </c>
      <c r="S2167" s="59" t="s">
        <v>1520</v>
      </c>
      <c r="T2167" s="59" t="s">
        <v>1521</v>
      </c>
      <c r="U2167" s="59" t="s">
        <v>1486</v>
      </c>
      <c r="V2167" s="59" t="s">
        <v>1487</v>
      </c>
      <c r="W2167" s="59" t="s">
        <v>1514</v>
      </c>
      <c r="X2167" s="59" t="s">
        <v>1487</v>
      </c>
      <c r="Y2167" s="59" t="s">
        <v>1490</v>
      </c>
      <c r="Z2167" s="59">
        <v>8.7200000000000006</v>
      </c>
      <c r="AA2167" s="59">
        <v>8.7200000000000006</v>
      </c>
      <c r="AB2167" s="59">
        <v>0</v>
      </c>
      <c r="AC2167" s="59">
        <v>8.7200000000000006</v>
      </c>
      <c r="AD2167" s="59">
        <v>0</v>
      </c>
      <c r="AE2167" s="59">
        <v>0</v>
      </c>
      <c r="AF2167" s="59" t="s">
        <v>1491</v>
      </c>
      <c r="AG2167" s="59" t="s">
        <v>737</v>
      </c>
      <c r="AH2167" s="59" t="s">
        <v>1518</v>
      </c>
      <c r="AI2167" s="59" t="s">
        <v>1523</v>
      </c>
      <c r="AJ2167" s="59" t="s">
        <v>1486</v>
      </c>
      <c r="AK2167" s="59" t="s">
        <v>278</v>
      </c>
      <c r="AL2167" s="59" t="s">
        <v>1493</v>
      </c>
      <c r="AM2167" s="59" t="s">
        <v>1494</v>
      </c>
      <c r="AN2167" s="59" t="s">
        <v>1384</v>
      </c>
      <c r="AO2167" s="59" t="s">
        <v>107</v>
      </c>
    </row>
    <row r="2168" spans="1:41" x14ac:dyDescent="0.15">
      <c r="A2168" s="59" t="s">
        <v>1931</v>
      </c>
      <c r="B2168" s="59" t="s">
        <v>1515</v>
      </c>
      <c r="C2168" s="59" t="s">
        <v>1516</v>
      </c>
      <c r="D2168" s="59" t="s">
        <v>1517</v>
      </c>
      <c r="E2168" s="59" t="s">
        <v>559</v>
      </c>
      <c r="F2168" s="59" t="s">
        <v>1475</v>
      </c>
      <c r="G2168" s="59" t="s">
        <v>1406</v>
      </c>
      <c r="H2168" s="59" t="s">
        <v>1475</v>
      </c>
      <c r="I2168" s="59" t="s">
        <v>1406</v>
      </c>
      <c r="J2168" s="59" t="s">
        <v>737</v>
      </c>
      <c r="K2168" s="59" t="s">
        <v>1518</v>
      </c>
      <c r="L2168" s="59" t="s">
        <v>1519</v>
      </c>
      <c r="M2168" s="59" t="s">
        <v>1478</v>
      </c>
      <c r="N2168" s="59" t="s">
        <v>1479</v>
      </c>
      <c r="O2168" s="59" t="s">
        <v>1480</v>
      </c>
      <c r="P2168" s="59" t="s">
        <v>1481</v>
      </c>
      <c r="Q2168" s="59" t="s">
        <v>1482</v>
      </c>
      <c r="R2168" s="59" t="s">
        <v>1483</v>
      </c>
      <c r="S2168" s="59" t="s">
        <v>1520</v>
      </c>
      <c r="T2168" s="59" t="s">
        <v>1521</v>
      </c>
      <c r="U2168" s="59" t="s">
        <v>1486</v>
      </c>
      <c r="V2168" s="59" t="s">
        <v>1487</v>
      </c>
      <c r="W2168" s="59" t="s">
        <v>1522</v>
      </c>
      <c r="X2168" s="59" t="s">
        <v>1487</v>
      </c>
      <c r="Y2168" s="59" t="s">
        <v>1490</v>
      </c>
      <c r="Z2168" s="59">
        <v>1111.44</v>
      </c>
      <c r="AA2168" s="59">
        <v>1111.44</v>
      </c>
      <c r="AB2168" s="59">
        <v>0</v>
      </c>
      <c r="AC2168" s="59">
        <v>1111.44</v>
      </c>
      <c r="AD2168" s="59">
        <v>0</v>
      </c>
      <c r="AE2168" s="59">
        <v>0</v>
      </c>
      <c r="AF2168" s="59" t="s">
        <v>1491</v>
      </c>
      <c r="AG2168" s="59" t="s">
        <v>737</v>
      </c>
      <c r="AH2168" s="59" t="s">
        <v>1518</v>
      </c>
      <c r="AI2168" s="59" t="s">
        <v>1523</v>
      </c>
      <c r="AJ2168" s="59" t="s">
        <v>1486</v>
      </c>
      <c r="AK2168" s="59" t="s">
        <v>278</v>
      </c>
      <c r="AL2168" s="59" t="s">
        <v>1493</v>
      </c>
      <c r="AM2168" s="59" t="s">
        <v>1494</v>
      </c>
      <c r="AN2168" s="59" t="s">
        <v>1384</v>
      </c>
      <c r="AO2168" s="59" t="s">
        <v>107</v>
      </c>
    </row>
    <row r="2169" spans="1:41" x14ac:dyDescent="0.15">
      <c r="A2169" s="59" t="s">
        <v>1931</v>
      </c>
      <c r="B2169" s="59" t="s">
        <v>1524</v>
      </c>
      <c r="C2169" s="59" t="s">
        <v>1525</v>
      </c>
      <c r="D2169" s="59" t="s">
        <v>1473</v>
      </c>
      <c r="E2169" s="59" t="s">
        <v>1474</v>
      </c>
      <c r="F2169" s="59" t="s">
        <v>1475</v>
      </c>
      <c r="G2169" s="59" t="s">
        <v>1406</v>
      </c>
      <c r="H2169" s="59" t="s">
        <v>1475</v>
      </c>
      <c r="I2169" s="59" t="s">
        <v>1406</v>
      </c>
      <c r="J2169" s="59" t="s">
        <v>1476</v>
      </c>
      <c r="K2169" s="59" t="s">
        <v>795</v>
      </c>
      <c r="L2169" s="59" t="s">
        <v>1526</v>
      </c>
      <c r="M2169" s="59" t="s">
        <v>1478</v>
      </c>
      <c r="N2169" s="59" t="s">
        <v>1479</v>
      </c>
      <c r="O2169" s="59" t="s">
        <v>1480</v>
      </c>
      <c r="P2169" s="59" t="s">
        <v>1481</v>
      </c>
      <c r="Q2169" s="59" t="s">
        <v>1482</v>
      </c>
      <c r="R2169" s="59" t="s">
        <v>1483</v>
      </c>
      <c r="S2169" s="59" t="s">
        <v>1527</v>
      </c>
      <c r="T2169" s="59" t="s">
        <v>1528</v>
      </c>
      <c r="U2169" s="59" t="s">
        <v>1486</v>
      </c>
      <c r="V2169" s="59" t="s">
        <v>1487</v>
      </c>
      <c r="W2169" s="59" t="s">
        <v>1500</v>
      </c>
      <c r="X2169" s="59" t="s">
        <v>1501</v>
      </c>
      <c r="Y2169" s="59" t="s">
        <v>1490</v>
      </c>
      <c r="Z2169" s="59">
        <v>929.21</v>
      </c>
      <c r="AA2169" s="59">
        <v>767.6</v>
      </c>
      <c r="AB2169" s="59">
        <v>161.61000000000001</v>
      </c>
      <c r="AC2169" s="59">
        <v>767.6</v>
      </c>
      <c r="AD2169" s="59">
        <v>0</v>
      </c>
      <c r="AE2169" s="59">
        <v>0</v>
      </c>
      <c r="AF2169" s="59" t="s">
        <v>1491</v>
      </c>
      <c r="AG2169" s="59" t="s">
        <v>1476</v>
      </c>
      <c r="AH2169" s="59" t="s">
        <v>795</v>
      </c>
      <c r="AI2169" s="59" t="s">
        <v>1492</v>
      </c>
      <c r="AJ2169" s="59" t="s">
        <v>1486</v>
      </c>
      <c r="AK2169" s="59" t="s">
        <v>278</v>
      </c>
      <c r="AL2169" s="59" t="s">
        <v>1493</v>
      </c>
      <c r="AM2169" s="59" t="s">
        <v>1494</v>
      </c>
      <c r="AN2169" s="59" t="s">
        <v>1385</v>
      </c>
      <c r="AO2169" s="59" t="s">
        <v>107</v>
      </c>
    </row>
    <row r="2170" spans="1:41" x14ac:dyDescent="0.15">
      <c r="A2170" s="59" t="s">
        <v>1931</v>
      </c>
      <c r="B2170" s="59" t="s">
        <v>1543</v>
      </c>
      <c r="C2170" s="59" t="s">
        <v>1544</v>
      </c>
      <c r="D2170" s="59" t="s">
        <v>1473</v>
      </c>
      <c r="E2170" s="59" t="s">
        <v>1474</v>
      </c>
      <c r="F2170" s="59" t="s">
        <v>1475</v>
      </c>
      <c r="G2170" s="59" t="s">
        <v>1406</v>
      </c>
      <c r="H2170" s="59" t="s">
        <v>1475</v>
      </c>
      <c r="I2170" s="59" t="s">
        <v>1406</v>
      </c>
      <c r="J2170" s="59" t="s">
        <v>1476</v>
      </c>
      <c r="K2170" s="59" t="s">
        <v>795</v>
      </c>
      <c r="L2170" s="59" t="s">
        <v>1545</v>
      </c>
      <c r="M2170" s="59" t="s">
        <v>1478</v>
      </c>
      <c r="N2170" s="59" t="s">
        <v>1479</v>
      </c>
      <c r="O2170" s="59" t="s">
        <v>1480</v>
      </c>
      <c r="P2170" s="59" t="s">
        <v>1481</v>
      </c>
      <c r="Q2170" s="59" t="s">
        <v>1482</v>
      </c>
      <c r="R2170" s="59" t="s">
        <v>1483</v>
      </c>
      <c r="S2170" s="59" t="s">
        <v>1546</v>
      </c>
      <c r="T2170" s="59" t="s">
        <v>1547</v>
      </c>
      <c r="U2170" s="59" t="s">
        <v>1486</v>
      </c>
      <c r="V2170" s="59" t="s">
        <v>1487</v>
      </c>
      <c r="W2170" s="59" t="s">
        <v>1500</v>
      </c>
      <c r="X2170" s="59" t="s">
        <v>1501</v>
      </c>
      <c r="Y2170" s="59" t="s">
        <v>1490</v>
      </c>
      <c r="Z2170" s="59">
        <v>1311.75</v>
      </c>
      <c r="AA2170" s="59">
        <v>737.12</v>
      </c>
      <c r="AB2170" s="59">
        <v>574.63</v>
      </c>
      <c r="AC2170" s="59">
        <v>737.12</v>
      </c>
      <c r="AD2170" s="59">
        <v>0</v>
      </c>
      <c r="AE2170" s="59">
        <v>0</v>
      </c>
      <c r="AF2170" s="59" t="s">
        <v>1491</v>
      </c>
      <c r="AG2170" s="59" t="s">
        <v>1476</v>
      </c>
      <c r="AH2170" s="59" t="s">
        <v>795</v>
      </c>
      <c r="AI2170" s="59" t="s">
        <v>1492</v>
      </c>
      <c r="AJ2170" s="59" t="s">
        <v>1486</v>
      </c>
      <c r="AK2170" s="59" t="s">
        <v>278</v>
      </c>
      <c r="AL2170" s="59" t="s">
        <v>1493</v>
      </c>
      <c r="AM2170" s="59" t="s">
        <v>1494</v>
      </c>
      <c r="AN2170" s="59" t="s">
        <v>1385</v>
      </c>
      <c r="AO2170" s="59" t="s">
        <v>107</v>
      </c>
    </row>
    <row r="2171" spans="1:41" x14ac:dyDescent="0.15">
      <c r="A2171" s="59" t="s">
        <v>1931</v>
      </c>
      <c r="B2171" s="59" t="s">
        <v>1548</v>
      </c>
      <c r="C2171" s="59" t="s">
        <v>1549</v>
      </c>
      <c r="D2171" s="59" t="s">
        <v>1473</v>
      </c>
      <c r="E2171" s="59" t="s">
        <v>1474</v>
      </c>
      <c r="F2171" s="59" t="s">
        <v>1475</v>
      </c>
      <c r="G2171" s="59" t="s">
        <v>1406</v>
      </c>
      <c r="H2171" s="59" t="s">
        <v>1475</v>
      </c>
      <c r="I2171" s="59" t="s">
        <v>1406</v>
      </c>
      <c r="J2171" s="59" t="s">
        <v>1476</v>
      </c>
      <c r="K2171" s="59" t="s">
        <v>795</v>
      </c>
      <c r="L2171" s="59" t="s">
        <v>1550</v>
      </c>
      <c r="M2171" s="59" t="s">
        <v>1478</v>
      </c>
      <c r="N2171" s="59" t="s">
        <v>1479</v>
      </c>
      <c r="O2171" s="59" t="s">
        <v>1480</v>
      </c>
      <c r="P2171" s="59" t="s">
        <v>1481</v>
      </c>
      <c r="Q2171" s="59" t="s">
        <v>1482</v>
      </c>
      <c r="R2171" s="59" t="s">
        <v>1483</v>
      </c>
      <c r="S2171" s="59" t="s">
        <v>1551</v>
      </c>
      <c r="T2171" s="59" t="s">
        <v>1552</v>
      </c>
      <c r="U2171" s="59" t="s">
        <v>1486</v>
      </c>
      <c r="V2171" s="59" t="s">
        <v>1487</v>
      </c>
      <c r="W2171" s="59" t="s">
        <v>1500</v>
      </c>
      <c r="X2171" s="59" t="s">
        <v>1501</v>
      </c>
      <c r="Y2171" s="59" t="s">
        <v>1490</v>
      </c>
      <c r="Z2171" s="59">
        <v>966.21</v>
      </c>
      <c r="AA2171" s="59">
        <v>536.98</v>
      </c>
      <c r="AB2171" s="59">
        <v>429.23</v>
      </c>
      <c r="AC2171" s="59">
        <v>536.98</v>
      </c>
      <c r="AD2171" s="59">
        <v>0</v>
      </c>
      <c r="AE2171" s="59">
        <v>0</v>
      </c>
      <c r="AF2171" s="59" t="s">
        <v>1491</v>
      </c>
      <c r="AG2171" s="59" t="s">
        <v>1476</v>
      </c>
      <c r="AH2171" s="59" t="s">
        <v>795</v>
      </c>
      <c r="AI2171" s="59" t="s">
        <v>1492</v>
      </c>
      <c r="AJ2171" s="59" t="s">
        <v>1486</v>
      </c>
      <c r="AK2171" s="59" t="s">
        <v>278</v>
      </c>
      <c r="AL2171" s="59" t="s">
        <v>1493</v>
      </c>
      <c r="AM2171" s="59" t="s">
        <v>1494</v>
      </c>
      <c r="AN2171" s="59" t="s">
        <v>1385</v>
      </c>
      <c r="AO2171" s="59" t="s">
        <v>107</v>
      </c>
    </row>
    <row r="2172" spans="1:41" x14ac:dyDescent="0.15">
      <c r="A2172" s="59" t="s">
        <v>1931</v>
      </c>
      <c r="B2172" s="59" t="s">
        <v>1845</v>
      </c>
      <c r="C2172" s="59" t="s">
        <v>1846</v>
      </c>
      <c r="D2172" s="59" t="s">
        <v>1473</v>
      </c>
      <c r="E2172" s="59" t="s">
        <v>1474</v>
      </c>
      <c r="F2172" s="59" t="s">
        <v>1475</v>
      </c>
      <c r="G2172" s="59" t="s">
        <v>1406</v>
      </c>
      <c r="H2172" s="59" t="s">
        <v>1475</v>
      </c>
      <c r="I2172" s="59" t="s">
        <v>1406</v>
      </c>
      <c r="J2172" s="59" t="s">
        <v>1476</v>
      </c>
      <c r="K2172" s="59" t="s">
        <v>795</v>
      </c>
      <c r="L2172" s="59" t="s">
        <v>1847</v>
      </c>
      <c r="M2172" s="59" t="s">
        <v>1478</v>
      </c>
      <c r="N2172" s="59" t="s">
        <v>1479</v>
      </c>
      <c r="O2172" s="59" t="s">
        <v>1480</v>
      </c>
      <c r="P2172" s="59" t="s">
        <v>1481</v>
      </c>
      <c r="Q2172" s="59" t="s">
        <v>1482</v>
      </c>
      <c r="R2172" s="59" t="s">
        <v>1483</v>
      </c>
      <c r="S2172" s="59" t="s">
        <v>1848</v>
      </c>
      <c r="T2172" s="59" t="s">
        <v>1849</v>
      </c>
      <c r="U2172" s="59" t="s">
        <v>1486</v>
      </c>
      <c r="V2172" s="59" t="s">
        <v>1487</v>
      </c>
      <c r="W2172" s="59" t="s">
        <v>1500</v>
      </c>
      <c r="X2172" s="59" t="s">
        <v>1501</v>
      </c>
      <c r="Y2172" s="59" t="s">
        <v>1490</v>
      </c>
      <c r="Z2172" s="59">
        <v>1191.1099999999999</v>
      </c>
      <c r="AA2172" s="59">
        <v>1191.1099999999999</v>
      </c>
      <c r="AB2172" s="59">
        <v>0</v>
      </c>
      <c r="AC2172" s="59">
        <v>1191.1099999999999</v>
      </c>
      <c r="AD2172" s="59">
        <v>0</v>
      </c>
      <c r="AE2172" s="59">
        <v>0</v>
      </c>
      <c r="AF2172" s="59" t="s">
        <v>1491</v>
      </c>
      <c r="AG2172" s="59" t="s">
        <v>1476</v>
      </c>
      <c r="AH2172" s="59" t="s">
        <v>795</v>
      </c>
      <c r="AI2172" s="59" t="s">
        <v>1492</v>
      </c>
      <c r="AJ2172" s="59" t="s">
        <v>1486</v>
      </c>
      <c r="AK2172" s="59" t="s">
        <v>278</v>
      </c>
      <c r="AL2172" s="59" t="s">
        <v>1493</v>
      </c>
      <c r="AM2172" s="59" t="s">
        <v>1494</v>
      </c>
      <c r="AN2172" s="59" t="s">
        <v>1385</v>
      </c>
      <c r="AO2172" s="59" t="s">
        <v>107</v>
      </c>
    </row>
    <row r="2173" spans="1:41" x14ac:dyDescent="0.15">
      <c r="A2173" s="59" t="s">
        <v>1931</v>
      </c>
      <c r="B2173" s="59" t="s">
        <v>1553</v>
      </c>
      <c r="C2173" s="59" t="s">
        <v>1554</v>
      </c>
      <c r="D2173" s="59" t="s">
        <v>1473</v>
      </c>
      <c r="E2173" s="59" t="s">
        <v>1474</v>
      </c>
      <c r="F2173" s="59" t="s">
        <v>1475</v>
      </c>
      <c r="G2173" s="59" t="s">
        <v>1406</v>
      </c>
      <c r="H2173" s="59" t="s">
        <v>1475</v>
      </c>
      <c r="I2173" s="59" t="s">
        <v>1406</v>
      </c>
      <c r="J2173" s="59" t="s">
        <v>1476</v>
      </c>
      <c r="K2173" s="59" t="s">
        <v>795</v>
      </c>
      <c r="L2173" s="59" t="s">
        <v>1555</v>
      </c>
      <c r="M2173" s="59" t="s">
        <v>1478</v>
      </c>
      <c r="N2173" s="59" t="s">
        <v>1479</v>
      </c>
      <c r="O2173" s="59" t="s">
        <v>1480</v>
      </c>
      <c r="P2173" s="59" t="s">
        <v>1481</v>
      </c>
      <c r="Q2173" s="59" t="s">
        <v>1482</v>
      </c>
      <c r="R2173" s="59" t="s">
        <v>1483</v>
      </c>
      <c r="S2173" s="59" t="s">
        <v>1556</v>
      </c>
      <c r="T2173" s="59" t="s">
        <v>1557</v>
      </c>
      <c r="U2173" s="59" t="s">
        <v>1486</v>
      </c>
      <c r="V2173" s="59" t="s">
        <v>1487</v>
      </c>
      <c r="W2173" s="59" t="s">
        <v>1500</v>
      </c>
      <c r="X2173" s="59" t="s">
        <v>1501</v>
      </c>
      <c r="Y2173" s="59" t="s">
        <v>1490</v>
      </c>
      <c r="Z2173" s="59">
        <v>1874.9</v>
      </c>
      <c r="AA2173" s="59">
        <v>1874.9</v>
      </c>
      <c r="AB2173" s="59">
        <v>0</v>
      </c>
      <c r="AC2173" s="59">
        <v>1874.9</v>
      </c>
      <c r="AD2173" s="59">
        <v>0</v>
      </c>
      <c r="AE2173" s="59">
        <v>0</v>
      </c>
      <c r="AF2173" s="59" t="s">
        <v>1491</v>
      </c>
      <c r="AG2173" s="59" t="s">
        <v>1476</v>
      </c>
      <c r="AH2173" s="59" t="s">
        <v>795</v>
      </c>
      <c r="AI2173" s="59" t="s">
        <v>1492</v>
      </c>
      <c r="AJ2173" s="59" t="s">
        <v>1486</v>
      </c>
      <c r="AK2173" s="59" t="s">
        <v>278</v>
      </c>
      <c r="AL2173" s="59" t="s">
        <v>1493</v>
      </c>
      <c r="AM2173" s="59" t="s">
        <v>1494</v>
      </c>
      <c r="AN2173" s="59" t="s">
        <v>1385</v>
      </c>
      <c r="AO2173" s="59" t="s">
        <v>107</v>
      </c>
    </row>
    <row r="2174" spans="1:41" x14ac:dyDescent="0.15">
      <c r="A2174" s="59" t="s">
        <v>1931</v>
      </c>
      <c r="B2174" s="59" t="s">
        <v>1558</v>
      </c>
      <c r="C2174" s="59" t="s">
        <v>1559</v>
      </c>
      <c r="D2174" s="59" t="s">
        <v>1473</v>
      </c>
      <c r="E2174" s="59" t="s">
        <v>1474</v>
      </c>
      <c r="F2174" s="59" t="s">
        <v>1475</v>
      </c>
      <c r="G2174" s="59" t="s">
        <v>1406</v>
      </c>
      <c r="H2174" s="59" t="s">
        <v>1475</v>
      </c>
      <c r="I2174" s="59" t="s">
        <v>1406</v>
      </c>
      <c r="J2174" s="59" t="s">
        <v>1476</v>
      </c>
      <c r="K2174" s="59" t="s">
        <v>795</v>
      </c>
      <c r="L2174" s="59" t="s">
        <v>1560</v>
      </c>
      <c r="M2174" s="59" t="s">
        <v>1478</v>
      </c>
      <c r="N2174" s="59" t="s">
        <v>1479</v>
      </c>
      <c r="O2174" s="59" t="s">
        <v>1480</v>
      </c>
      <c r="P2174" s="59" t="s">
        <v>1481</v>
      </c>
      <c r="Q2174" s="59" t="s">
        <v>1482</v>
      </c>
      <c r="R2174" s="59" t="s">
        <v>1483</v>
      </c>
      <c r="S2174" s="59" t="s">
        <v>1561</v>
      </c>
      <c r="T2174" s="59" t="s">
        <v>1562</v>
      </c>
      <c r="U2174" s="59" t="s">
        <v>1486</v>
      </c>
      <c r="V2174" s="59" t="s">
        <v>1487</v>
      </c>
      <c r="W2174" s="59" t="s">
        <v>1500</v>
      </c>
      <c r="X2174" s="59" t="s">
        <v>1501</v>
      </c>
      <c r="Y2174" s="59" t="s">
        <v>1490</v>
      </c>
      <c r="Z2174" s="59">
        <v>4362.05</v>
      </c>
      <c r="AA2174" s="59">
        <v>4047.88</v>
      </c>
      <c r="AB2174" s="59">
        <v>314.17</v>
      </c>
      <c r="AC2174" s="59">
        <v>4047.88</v>
      </c>
      <c r="AD2174" s="59">
        <v>0</v>
      </c>
      <c r="AE2174" s="59">
        <v>0</v>
      </c>
      <c r="AF2174" s="59" t="s">
        <v>1491</v>
      </c>
      <c r="AG2174" s="59" t="s">
        <v>1476</v>
      </c>
      <c r="AH2174" s="59" t="s">
        <v>795</v>
      </c>
      <c r="AI2174" s="59" t="s">
        <v>1492</v>
      </c>
      <c r="AJ2174" s="59" t="s">
        <v>1486</v>
      </c>
      <c r="AK2174" s="59" t="s">
        <v>278</v>
      </c>
      <c r="AL2174" s="59" t="s">
        <v>1493</v>
      </c>
      <c r="AM2174" s="59" t="s">
        <v>1494</v>
      </c>
      <c r="AN2174" s="59" t="s">
        <v>1385</v>
      </c>
      <c r="AO2174" s="59" t="s">
        <v>107</v>
      </c>
    </row>
    <row r="2175" spans="1:41" x14ac:dyDescent="0.15">
      <c r="A2175" s="59" t="s">
        <v>1931</v>
      </c>
      <c r="B2175" s="59" t="s">
        <v>1563</v>
      </c>
      <c r="C2175" s="59" t="s">
        <v>1564</v>
      </c>
      <c r="D2175" s="59" t="s">
        <v>1473</v>
      </c>
      <c r="E2175" s="59" t="s">
        <v>1474</v>
      </c>
      <c r="F2175" s="59" t="s">
        <v>1475</v>
      </c>
      <c r="G2175" s="59" t="s">
        <v>1406</v>
      </c>
      <c r="H2175" s="59" t="s">
        <v>1475</v>
      </c>
      <c r="I2175" s="59" t="s">
        <v>1406</v>
      </c>
      <c r="J2175" s="59" t="s">
        <v>1476</v>
      </c>
      <c r="K2175" s="59" t="s">
        <v>795</v>
      </c>
      <c r="L2175" s="59" t="s">
        <v>1565</v>
      </c>
      <c r="M2175" s="59" t="s">
        <v>1478</v>
      </c>
      <c r="N2175" s="59" t="s">
        <v>1479</v>
      </c>
      <c r="O2175" s="59" t="s">
        <v>1480</v>
      </c>
      <c r="P2175" s="59" t="s">
        <v>1481</v>
      </c>
      <c r="Q2175" s="59" t="s">
        <v>1482</v>
      </c>
      <c r="R2175" s="59" t="s">
        <v>1483</v>
      </c>
      <c r="S2175" s="59" t="s">
        <v>1812</v>
      </c>
      <c r="T2175" s="59" t="s">
        <v>1813</v>
      </c>
      <c r="U2175" s="59" t="s">
        <v>1486</v>
      </c>
      <c r="V2175" s="59" t="s">
        <v>1487</v>
      </c>
      <c r="W2175" s="59" t="s">
        <v>1509</v>
      </c>
      <c r="X2175" s="59" t="s">
        <v>1487</v>
      </c>
      <c r="Y2175" s="59" t="s">
        <v>1490</v>
      </c>
      <c r="Z2175" s="59">
        <v>551.76</v>
      </c>
      <c r="AA2175" s="59">
        <v>551.76</v>
      </c>
      <c r="AB2175" s="59">
        <v>0</v>
      </c>
      <c r="AC2175" s="59">
        <v>551.76</v>
      </c>
      <c r="AD2175" s="59">
        <v>0</v>
      </c>
      <c r="AE2175" s="59">
        <v>0</v>
      </c>
      <c r="AF2175" s="59" t="s">
        <v>1491</v>
      </c>
      <c r="AG2175" s="59" t="s">
        <v>1476</v>
      </c>
      <c r="AH2175" s="59" t="s">
        <v>795</v>
      </c>
      <c r="AI2175" s="59" t="s">
        <v>1492</v>
      </c>
      <c r="AJ2175" s="59" t="s">
        <v>1486</v>
      </c>
      <c r="AK2175" s="59" t="s">
        <v>278</v>
      </c>
      <c r="AL2175" s="59" t="s">
        <v>1493</v>
      </c>
      <c r="AM2175" s="59" t="s">
        <v>1494</v>
      </c>
      <c r="AN2175" s="59" t="s">
        <v>1385</v>
      </c>
      <c r="AO2175" s="59" t="s">
        <v>107</v>
      </c>
    </row>
    <row r="2176" spans="1:41" x14ac:dyDescent="0.15">
      <c r="A2176" s="59" t="s">
        <v>1931</v>
      </c>
      <c r="B2176" s="59" t="s">
        <v>1563</v>
      </c>
      <c r="C2176" s="59" t="s">
        <v>1564</v>
      </c>
      <c r="D2176" s="59" t="s">
        <v>1473</v>
      </c>
      <c r="E2176" s="59" t="s">
        <v>1474</v>
      </c>
      <c r="F2176" s="59" t="s">
        <v>1475</v>
      </c>
      <c r="G2176" s="59" t="s">
        <v>1406</v>
      </c>
      <c r="H2176" s="59" t="s">
        <v>1475</v>
      </c>
      <c r="I2176" s="59" t="s">
        <v>1406</v>
      </c>
      <c r="J2176" s="59" t="s">
        <v>1476</v>
      </c>
      <c r="K2176" s="59" t="s">
        <v>795</v>
      </c>
      <c r="L2176" s="59" t="s">
        <v>1565</v>
      </c>
      <c r="M2176" s="59" t="s">
        <v>1478</v>
      </c>
      <c r="N2176" s="59" t="s">
        <v>1479</v>
      </c>
      <c r="O2176" s="59" t="s">
        <v>1480</v>
      </c>
      <c r="P2176" s="59" t="s">
        <v>1481</v>
      </c>
      <c r="Q2176" s="59" t="s">
        <v>1482</v>
      </c>
      <c r="R2176" s="59" t="s">
        <v>1483</v>
      </c>
      <c r="S2176" s="59" t="s">
        <v>1812</v>
      </c>
      <c r="T2176" s="59" t="s">
        <v>1813</v>
      </c>
      <c r="U2176" s="59" t="s">
        <v>1486</v>
      </c>
      <c r="V2176" s="59" t="s">
        <v>1487</v>
      </c>
      <c r="W2176" s="59" t="s">
        <v>1488</v>
      </c>
      <c r="X2176" s="59" t="s">
        <v>1510</v>
      </c>
      <c r="Y2176" s="59" t="s">
        <v>1490</v>
      </c>
      <c r="Z2176" s="59">
        <v>11.49</v>
      </c>
      <c r="AA2176" s="59">
        <v>11.49</v>
      </c>
      <c r="AB2176" s="59">
        <v>0</v>
      </c>
      <c r="AC2176" s="59">
        <v>11.49</v>
      </c>
      <c r="AD2176" s="59">
        <v>0</v>
      </c>
      <c r="AE2176" s="59">
        <v>0</v>
      </c>
      <c r="AF2176" s="59" t="s">
        <v>1491</v>
      </c>
      <c r="AG2176" s="59" t="s">
        <v>1476</v>
      </c>
      <c r="AH2176" s="59" t="s">
        <v>795</v>
      </c>
      <c r="AI2176" s="59" t="s">
        <v>1492</v>
      </c>
      <c r="AJ2176" s="59" t="s">
        <v>1486</v>
      </c>
      <c r="AK2176" s="59" t="s">
        <v>278</v>
      </c>
      <c r="AL2176" s="59" t="s">
        <v>1493</v>
      </c>
      <c r="AM2176" s="59" t="s">
        <v>1494</v>
      </c>
      <c r="AN2176" s="59" t="s">
        <v>1385</v>
      </c>
      <c r="AO2176" s="59" t="s">
        <v>107</v>
      </c>
    </row>
    <row r="2177" spans="1:41" x14ac:dyDescent="0.15">
      <c r="A2177" s="59" t="s">
        <v>1931</v>
      </c>
      <c r="B2177" s="59" t="s">
        <v>1563</v>
      </c>
      <c r="C2177" s="59" t="s">
        <v>1564</v>
      </c>
      <c r="D2177" s="59" t="s">
        <v>1473</v>
      </c>
      <c r="E2177" s="59" t="s">
        <v>1474</v>
      </c>
      <c r="F2177" s="59" t="s">
        <v>1475</v>
      </c>
      <c r="G2177" s="59" t="s">
        <v>1406</v>
      </c>
      <c r="H2177" s="59" t="s">
        <v>1475</v>
      </c>
      <c r="I2177" s="59" t="s">
        <v>1406</v>
      </c>
      <c r="J2177" s="59" t="s">
        <v>1476</v>
      </c>
      <c r="K2177" s="59" t="s">
        <v>795</v>
      </c>
      <c r="L2177" s="59" t="s">
        <v>1565</v>
      </c>
      <c r="M2177" s="59" t="s">
        <v>1478</v>
      </c>
      <c r="N2177" s="59" t="s">
        <v>1479</v>
      </c>
      <c r="O2177" s="59" t="s">
        <v>1480</v>
      </c>
      <c r="P2177" s="59" t="s">
        <v>1481</v>
      </c>
      <c r="Q2177" s="59" t="s">
        <v>1482</v>
      </c>
      <c r="R2177" s="59" t="s">
        <v>1483</v>
      </c>
      <c r="S2177" s="59" t="s">
        <v>1812</v>
      </c>
      <c r="T2177" s="59" t="s">
        <v>1813</v>
      </c>
      <c r="U2177" s="59" t="s">
        <v>1486</v>
      </c>
      <c r="V2177" s="59" t="s">
        <v>1487</v>
      </c>
      <c r="W2177" s="59" t="s">
        <v>1488</v>
      </c>
      <c r="X2177" s="59" t="s">
        <v>1511</v>
      </c>
      <c r="Y2177" s="59" t="s">
        <v>1490</v>
      </c>
      <c r="Z2177" s="59">
        <v>41.3</v>
      </c>
      <c r="AA2177" s="59">
        <v>41.3</v>
      </c>
      <c r="AB2177" s="59">
        <v>0</v>
      </c>
      <c r="AC2177" s="59">
        <v>41.3</v>
      </c>
      <c r="AD2177" s="59">
        <v>0</v>
      </c>
      <c r="AE2177" s="59">
        <v>0</v>
      </c>
      <c r="AF2177" s="59" t="s">
        <v>1491</v>
      </c>
      <c r="AG2177" s="59" t="s">
        <v>1476</v>
      </c>
      <c r="AH2177" s="59" t="s">
        <v>795</v>
      </c>
      <c r="AI2177" s="59" t="s">
        <v>1492</v>
      </c>
      <c r="AJ2177" s="59" t="s">
        <v>1486</v>
      </c>
      <c r="AK2177" s="59" t="s">
        <v>278</v>
      </c>
      <c r="AL2177" s="59" t="s">
        <v>1493</v>
      </c>
      <c r="AM2177" s="59" t="s">
        <v>1494</v>
      </c>
      <c r="AN2177" s="59" t="s">
        <v>1385</v>
      </c>
      <c r="AO2177" s="59" t="s">
        <v>107</v>
      </c>
    </row>
    <row r="2178" spans="1:41" x14ac:dyDescent="0.15">
      <c r="A2178" s="59" t="s">
        <v>1931</v>
      </c>
      <c r="B2178" s="59" t="s">
        <v>1568</v>
      </c>
      <c r="C2178" s="59" t="s">
        <v>1569</v>
      </c>
      <c r="D2178" s="59" t="s">
        <v>1473</v>
      </c>
      <c r="E2178" s="59" t="s">
        <v>1474</v>
      </c>
      <c r="F2178" s="59" t="s">
        <v>1475</v>
      </c>
      <c r="G2178" s="59" t="s">
        <v>1406</v>
      </c>
      <c r="H2178" s="59" t="s">
        <v>1475</v>
      </c>
      <c r="I2178" s="59" t="s">
        <v>1406</v>
      </c>
      <c r="J2178" s="59" t="s">
        <v>1476</v>
      </c>
      <c r="K2178" s="59" t="s">
        <v>795</v>
      </c>
      <c r="L2178" s="59" t="s">
        <v>1570</v>
      </c>
      <c r="M2178" s="59" t="s">
        <v>1478</v>
      </c>
      <c r="N2178" s="59" t="s">
        <v>1479</v>
      </c>
      <c r="O2178" s="59" t="s">
        <v>1480</v>
      </c>
      <c r="P2178" s="59" t="s">
        <v>1481</v>
      </c>
      <c r="Q2178" s="59" t="s">
        <v>1482</v>
      </c>
      <c r="R2178" s="59" t="s">
        <v>1483</v>
      </c>
      <c r="S2178" s="59" t="s">
        <v>1571</v>
      </c>
      <c r="T2178" s="59" t="s">
        <v>1572</v>
      </c>
      <c r="U2178" s="59" t="s">
        <v>1486</v>
      </c>
      <c r="V2178" s="59" t="s">
        <v>1487</v>
      </c>
      <c r="W2178" s="59" t="s">
        <v>1500</v>
      </c>
      <c r="X2178" s="59" t="s">
        <v>1501</v>
      </c>
      <c r="Y2178" s="59" t="s">
        <v>1490</v>
      </c>
      <c r="Z2178" s="59">
        <v>1843.24</v>
      </c>
      <c r="AA2178" s="59">
        <v>1843.24</v>
      </c>
      <c r="AB2178" s="59">
        <v>0</v>
      </c>
      <c r="AC2178" s="59">
        <v>1843.24</v>
      </c>
      <c r="AD2178" s="59">
        <v>0</v>
      </c>
      <c r="AE2178" s="59">
        <v>0</v>
      </c>
      <c r="AF2178" s="59" t="s">
        <v>1491</v>
      </c>
      <c r="AG2178" s="59" t="s">
        <v>1476</v>
      </c>
      <c r="AH2178" s="59" t="s">
        <v>795</v>
      </c>
      <c r="AI2178" s="59" t="s">
        <v>1492</v>
      </c>
      <c r="AJ2178" s="59" t="s">
        <v>1486</v>
      </c>
      <c r="AK2178" s="59" t="s">
        <v>278</v>
      </c>
      <c r="AL2178" s="59" t="s">
        <v>1493</v>
      </c>
      <c r="AM2178" s="59" t="s">
        <v>1494</v>
      </c>
      <c r="AN2178" s="59" t="s">
        <v>1385</v>
      </c>
      <c r="AO2178" s="59" t="s">
        <v>107</v>
      </c>
    </row>
    <row r="2179" spans="1:41" x14ac:dyDescent="0.15">
      <c r="A2179" s="59" t="s">
        <v>1931</v>
      </c>
      <c r="B2179" s="59" t="s">
        <v>1573</v>
      </c>
      <c r="C2179" s="59" t="s">
        <v>1574</v>
      </c>
      <c r="D2179" s="59" t="s">
        <v>1473</v>
      </c>
      <c r="E2179" s="59" t="s">
        <v>1474</v>
      </c>
      <c r="F2179" s="59" t="s">
        <v>1475</v>
      </c>
      <c r="G2179" s="59" t="s">
        <v>1406</v>
      </c>
      <c r="H2179" s="59" t="s">
        <v>1475</v>
      </c>
      <c r="I2179" s="59" t="s">
        <v>1406</v>
      </c>
      <c r="J2179" s="59" t="s">
        <v>1476</v>
      </c>
      <c r="K2179" s="59" t="s">
        <v>795</v>
      </c>
      <c r="L2179" s="59" t="s">
        <v>1570</v>
      </c>
      <c r="M2179" s="59" t="s">
        <v>1478</v>
      </c>
      <c r="N2179" s="59" t="s">
        <v>1479</v>
      </c>
      <c r="O2179" s="59" t="s">
        <v>1480</v>
      </c>
      <c r="P2179" s="59" t="s">
        <v>1481</v>
      </c>
      <c r="Q2179" s="59" t="s">
        <v>1482</v>
      </c>
      <c r="R2179" s="59" t="s">
        <v>1483</v>
      </c>
      <c r="S2179" s="59" t="s">
        <v>1575</v>
      </c>
      <c r="T2179" s="59" t="s">
        <v>1576</v>
      </c>
      <c r="U2179" s="59" t="s">
        <v>1486</v>
      </c>
      <c r="V2179" s="59" t="s">
        <v>1487</v>
      </c>
      <c r="W2179" s="59" t="s">
        <v>1500</v>
      </c>
      <c r="X2179" s="59" t="s">
        <v>1501</v>
      </c>
      <c r="Y2179" s="59" t="s">
        <v>1490</v>
      </c>
      <c r="Z2179" s="59">
        <v>328.92</v>
      </c>
      <c r="AA2179" s="59">
        <v>218.06</v>
      </c>
      <c r="AB2179" s="59">
        <v>110.86</v>
      </c>
      <c r="AC2179" s="59">
        <v>218.06</v>
      </c>
      <c r="AD2179" s="59">
        <v>0</v>
      </c>
      <c r="AE2179" s="59">
        <v>0</v>
      </c>
      <c r="AF2179" s="59" t="s">
        <v>1491</v>
      </c>
      <c r="AG2179" s="59" t="s">
        <v>1476</v>
      </c>
      <c r="AH2179" s="59" t="s">
        <v>795</v>
      </c>
      <c r="AI2179" s="59" t="s">
        <v>1492</v>
      </c>
      <c r="AJ2179" s="59" t="s">
        <v>1486</v>
      </c>
      <c r="AK2179" s="59" t="s">
        <v>278</v>
      </c>
      <c r="AL2179" s="59" t="s">
        <v>1493</v>
      </c>
      <c r="AM2179" s="59" t="s">
        <v>1494</v>
      </c>
      <c r="AN2179" s="59" t="s">
        <v>1385</v>
      </c>
      <c r="AO2179" s="59" t="s">
        <v>107</v>
      </c>
    </row>
    <row r="2180" spans="1:41" x14ac:dyDescent="0.15">
      <c r="A2180" s="59" t="s">
        <v>1931</v>
      </c>
      <c r="B2180" s="59" t="s">
        <v>1577</v>
      </c>
      <c r="C2180" s="59" t="s">
        <v>1578</v>
      </c>
      <c r="D2180" s="59" t="s">
        <v>1473</v>
      </c>
      <c r="E2180" s="59" t="s">
        <v>1474</v>
      </c>
      <c r="F2180" s="59" t="s">
        <v>1475</v>
      </c>
      <c r="G2180" s="59" t="s">
        <v>1406</v>
      </c>
      <c r="H2180" s="59" t="s">
        <v>1475</v>
      </c>
      <c r="I2180" s="59" t="s">
        <v>1406</v>
      </c>
      <c r="J2180" s="59" t="s">
        <v>1476</v>
      </c>
      <c r="K2180" s="59" t="s">
        <v>795</v>
      </c>
      <c r="L2180" s="59" t="s">
        <v>1579</v>
      </c>
      <c r="M2180" s="59" t="s">
        <v>1478</v>
      </c>
      <c r="N2180" s="59" t="s">
        <v>1479</v>
      </c>
      <c r="O2180" s="59" t="s">
        <v>1480</v>
      </c>
      <c r="P2180" s="59" t="s">
        <v>1481</v>
      </c>
      <c r="Q2180" s="59" t="s">
        <v>1482</v>
      </c>
      <c r="R2180" s="59" t="s">
        <v>1483</v>
      </c>
      <c r="S2180" s="59" t="s">
        <v>1580</v>
      </c>
      <c r="T2180" s="59" t="s">
        <v>1581</v>
      </c>
      <c r="U2180" s="59" t="s">
        <v>1486</v>
      </c>
      <c r="V2180" s="59" t="s">
        <v>1487</v>
      </c>
      <c r="W2180" s="59" t="s">
        <v>1500</v>
      </c>
      <c r="X2180" s="59" t="s">
        <v>1501</v>
      </c>
      <c r="Y2180" s="59" t="s">
        <v>1490</v>
      </c>
      <c r="Z2180" s="59">
        <v>5733.46</v>
      </c>
      <c r="AA2180" s="59">
        <v>5709.16</v>
      </c>
      <c r="AB2180" s="59">
        <v>24.3</v>
      </c>
      <c r="AC2180" s="59">
        <v>5709.16</v>
      </c>
      <c r="AD2180" s="59">
        <v>0</v>
      </c>
      <c r="AE2180" s="59">
        <v>0</v>
      </c>
      <c r="AF2180" s="59" t="s">
        <v>1491</v>
      </c>
      <c r="AG2180" s="59" t="s">
        <v>1476</v>
      </c>
      <c r="AH2180" s="59" t="s">
        <v>795</v>
      </c>
      <c r="AI2180" s="59" t="s">
        <v>1492</v>
      </c>
      <c r="AJ2180" s="59" t="s">
        <v>1486</v>
      </c>
      <c r="AK2180" s="59" t="s">
        <v>278</v>
      </c>
      <c r="AL2180" s="59" t="s">
        <v>1493</v>
      </c>
      <c r="AM2180" s="59" t="s">
        <v>1494</v>
      </c>
      <c r="AN2180" s="59" t="s">
        <v>1385</v>
      </c>
      <c r="AO2180" s="59" t="s">
        <v>107</v>
      </c>
    </row>
    <row r="2181" spans="1:41" x14ac:dyDescent="0.15">
      <c r="A2181" s="59" t="s">
        <v>1931</v>
      </c>
      <c r="B2181" s="59" t="s">
        <v>1912</v>
      </c>
      <c r="C2181" s="59" t="s">
        <v>1913</v>
      </c>
      <c r="D2181" s="59" t="s">
        <v>1473</v>
      </c>
      <c r="E2181" s="59" t="s">
        <v>1474</v>
      </c>
      <c r="F2181" s="59" t="s">
        <v>1475</v>
      </c>
      <c r="G2181" s="59" t="s">
        <v>1406</v>
      </c>
      <c r="H2181" s="59" t="s">
        <v>1475</v>
      </c>
      <c r="I2181" s="59" t="s">
        <v>1406</v>
      </c>
      <c r="J2181" s="59" t="s">
        <v>1476</v>
      </c>
      <c r="K2181" s="59" t="s">
        <v>795</v>
      </c>
      <c r="L2181" s="59" t="s">
        <v>1914</v>
      </c>
      <c r="M2181" s="59" t="s">
        <v>1478</v>
      </c>
      <c r="N2181" s="59" t="s">
        <v>1479</v>
      </c>
      <c r="O2181" s="59" t="s">
        <v>1480</v>
      </c>
      <c r="P2181" s="59" t="s">
        <v>1481</v>
      </c>
      <c r="Q2181" s="59" t="s">
        <v>1482</v>
      </c>
      <c r="R2181" s="59" t="s">
        <v>1483</v>
      </c>
      <c r="S2181" s="59" t="s">
        <v>1915</v>
      </c>
      <c r="T2181" s="59" t="s">
        <v>1916</v>
      </c>
      <c r="U2181" s="59" t="s">
        <v>1486</v>
      </c>
      <c r="V2181" s="59" t="s">
        <v>1487</v>
      </c>
      <c r="W2181" s="59" t="s">
        <v>1488</v>
      </c>
      <c r="X2181" s="59" t="s">
        <v>1489</v>
      </c>
      <c r="Y2181" s="59" t="s">
        <v>1490</v>
      </c>
      <c r="Z2181" s="59">
        <v>2000</v>
      </c>
      <c r="AA2181" s="59">
        <v>2000</v>
      </c>
      <c r="AB2181" s="59">
        <v>0</v>
      </c>
      <c r="AC2181" s="59">
        <v>2000</v>
      </c>
      <c r="AD2181" s="59">
        <v>0</v>
      </c>
      <c r="AE2181" s="59">
        <v>0</v>
      </c>
      <c r="AF2181" s="59" t="s">
        <v>1491</v>
      </c>
      <c r="AG2181" s="59" t="s">
        <v>1476</v>
      </c>
      <c r="AH2181" s="59" t="s">
        <v>795</v>
      </c>
      <c r="AI2181" s="59" t="s">
        <v>1492</v>
      </c>
      <c r="AJ2181" s="59" t="s">
        <v>1486</v>
      </c>
      <c r="AK2181" s="59" t="s">
        <v>278</v>
      </c>
      <c r="AL2181" s="59" t="s">
        <v>1493</v>
      </c>
      <c r="AM2181" s="59" t="s">
        <v>1494</v>
      </c>
      <c r="AN2181" s="59" t="s">
        <v>1385</v>
      </c>
      <c r="AO2181" s="59" t="s">
        <v>107</v>
      </c>
    </row>
    <row r="2182" spans="1:41" x14ac:dyDescent="0.15">
      <c r="A2182" s="59" t="s">
        <v>1931</v>
      </c>
      <c r="B2182" s="59" t="s">
        <v>1855</v>
      </c>
      <c r="C2182" s="59" t="s">
        <v>1856</v>
      </c>
      <c r="D2182" s="59" t="s">
        <v>1473</v>
      </c>
      <c r="E2182" s="59" t="s">
        <v>1474</v>
      </c>
      <c r="F2182" s="59" t="s">
        <v>1475</v>
      </c>
      <c r="G2182" s="59" t="s">
        <v>1406</v>
      </c>
      <c r="H2182" s="59" t="s">
        <v>1475</v>
      </c>
      <c r="I2182" s="59" t="s">
        <v>1406</v>
      </c>
      <c r="J2182" s="59" t="s">
        <v>1476</v>
      </c>
      <c r="K2182" s="59" t="s">
        <v>795</v>
      </c>
      <c r="L2182" s="59" t="s">
        <v>1857</v>
      </c>
      <c r="M2182" s="59" t="s">
        <v>1478</v>
      </c>
      <c r="N2182" s="59" t="s">
        <v>1479</v>
      </c>
      <c r="O2182" s="59" t="s">
        <v>1480</v>
      </c>
      <c r="P2182" s="59" t="s">
        <v>1481</v>
      </c>
      <c r="Q2182" s="59" t="s">
        <v>1482</v>
      </c>
      <c r="R2182" s="59" t="s">
        <v>1483</v>
      </c>
      <c r="S2182" s="59" t="s">
        <v>1858</v>
      </c>
      <c r="T2182" s="59" t="s">
        <v>1859</v>
      </c>
      <c r="U2182" s="59" t="s">
        <v>1486</v>
      </c>
      <c r="V2182" s="59" t="s">
        <v>1487</v>
      </c>
      <c r="W2182" s="59" t="s">
        <v>1500</v>
      </c>
      <c r="X2182" s="59" t="s">
        <v>1501</v>
      </c>
      <c r="Y2182" s="59" t="s">
        <v>1490</v>
      </c>
      <c r="Z2182" s="59">
        <v>902.65</v>
      </c>
      <c r="AA2182" s="59">
        <v>902.65</v>
      </c>
      <c r="AB2182" s="59">
        <v>0</v>
      </c>
      <c r="AC2182" s="59">
        <v>902.65</v>
      </c>
      <c r="AD2182" s="59">
        <v>0</v>
      </c>
      <c r="AE2182" s="59">
        <v>0</v>
      </c>
      <c r="AF2182" s="59" t="s">
        <v>1491</v>
      </c>
      <c r="AG2182" s="59" t="s">
        <v>1476</v>
      </c>
      <c r="AH2182" s="59" t="s">
        <v>795</v>
      </c>
      <c r="AI2182" s="59" t="s">
        <v>1492</v>
      </c>
      <c r="AJ2182" s="59" t="s">
        <v>1486</v>
      </c>
      <c r="AK2182" s="59" t="s">
        <v>278</v>
      </c>
      <c r="AL2182" s="59" t="s">
        <v>1493</v>
      </c>
      <c r="AM2182" s="59" t="s">
        <v>1494</v>
      </c>
      <c r="AN2182" s="59" t="s">
        <v>1385</v>
      </c>
      <c r="AO2182" s="59" t="s">
        <v>107</v>
      </c>
    </row>
    <row r="2183" spans="1:41" x14ac:dyDescent="0.15">
      <c r="A2183" s="59" t="s">
        <v>1931</v>
      </c>
      <c r="B2183" s="59" t="s">
        <v>1582</v>
      </c>
      <c r="C2183" s="59" t="s">
        <v>1583</v>
      </c>
      <c r="D2183" s="59" t="s">
        <v>1517</v>
      </c>
      <c r="E2183" s="59" t="s">
        <v>559</v>
      </c>
      <c r="F2183" s="59" t="s">
        <v>1475</v>
      </c>
      <c r="G2183" s="59" t="s">
        <v>1406</v>
      </c>
      <c r="H2183" s="59" t="s">
        <v>1475</v>
      </c>
      <c r="I2183" s="59" t="s">
        <v>1406</v>
      </c>
      <c r="J2183" s="59" t="s">
        <v>737</v>
      </c>
      <c r="K2183" s="59" t="s">
        <v>1518</v>
      </c>
      <c r="L2183" s="59" t="s">
        <v>1584</v>
      </c>
      <c r="M2183" s="59" t="s">
        <v>1478</v>
      </c>
      <c r="N2183" s="59" t="s">
        <v>1479</v>
      </c>
      <c r="O2183" s="59" t="s">
        <v>1480</v>
      </c>
      <c r="P2183" s="59" t="s">
        <v>1481</v>
      </c>
      <c r="Q2183" s="59" t="s">
        <v>1482</v>
      </c>
      <c r="R2183" s="59" t="s">
        <v>1483</v>
      </c>
      <c r="S2183" s="59" t="s">
        <v>1585</v>
      </c>
      <c r="T2183" s="59" t="s">
        <v>1586</v>
      </c>
      <c r="U2183" s="59" t="s">
        <v>1486</v>
      </c>
      <c r="V2183" s="59" t="s">
        <v>1487</v>
      </c>
      <c r="W2183" s="59" t="s">
        <v>1508</v>
      </c>
      <c r="X2183" s="59" t="s">
        <v>1487</v>
      </c>
      <c r="Y2183" s="59" t="s">
        <v>1490</v>
      </c>
      <c r="Z2183" s="59">
        <v>11.96</v>
      </c>
      <c r="AA2183" s="59">
        <v>11.96</v>
      </c>
      <c r="AB2183" s="59">
        <v>0</v>
      </c>
      <c r="AC2183" s="59">
        <v>11.96</v>
      </c>
      <c r="AD2183" s="59">
        <v>0</v>
      </c>
      <c r="AE2183" s="59">
        <v>0</v>
      </c>
      <c r="AF2183" s="59" t="s">
        <v>1491</v>
      </c>
      <c r="AG2183" s="59" t="s">
        <v>737</v>
      </c>
      <c r="AH2183" s="59" t="s">
        <v>1518</v>
      </c>
      <c r="AI2183" s="59" t="s">
        <v>1523</v>
      </c>
      <c r="AJ2183" s="59" t="s">
        <v>1486</v>
      </c>
      <c r="AK2183" s="59" t="s">
        <v>278</v>
      </c>
      <c r="AL2183" s="59" t="s">
        <v>1493</v>
      </c>
      <c r="AM2183" s="59" t="s">
        <v>1494</v>
      </c>
      <c r="AN2183" s="59" t="s">
        <v>1384</v>
      </c>
      <c r="AO2183" s="59" t="s">
        <v>107</v>
      </c>
    </row>
    <row r="2184" spans="1:41" x14ac:dyDescent="0.15">
      <c r="A2184" s="59" t="s">
        <v>1931</v>
      </c>
      <c r="B2184" s="59" t="s">
        <v>1582</v>
      </c>
      <c r="C2184" s="59" t="s">
        <v>1583</v>
      </c>
      <c r="D2184" s="59" t="s">
        <v>1517</v>
      </c>
      <c r="E2184" s="59" t="s">
        <v>559</v>
      </c>
      <c r="F2184" s="59" t="s">
        <v>1475</v>
      </c>
      <c r="G2184" s="59" t="s">
        <v>1406</v>
      </c>
      <c r="H2184" s="59" t="s">
        <v>1475</v>
      </c>
      <c r="I2184" s="59" t="s">
        <v>1406</v>
      </c>
      <c r="J2184" s="59" t="s">
        <v>737</v>
      </c>
      <c r="K2184" s="59" t="s">
        <v>1518</v>
      </c>
      <c r="L2184" s="59" t="s">
        <v>1584</v>
      </c>
      <c r="M2184" s="59" t="s">
        <v>1478</v>
      </c>
      <c r="N2184" s="59" t="s">
        <v>1479</v>
      </c>
      <c r="O2184" s="59" t="s">
        <v>1480</v>
      </c>
      <c r="P2184" s="59" t="s">
        <v>1481</v>
      </c>
      <c r="Q2184" s="59" t="s">
        <v>1482</v>
      </c>
      <c r="R2184" s="59" t="s">
        <v>1483</v>
      </c>
      <c r="S2184" s="59" t="s">
        <v>1585</v>
      </c>
      <c r="T2184" s="59" t="s">
        <v>1586</v>
      </c>
      <c r="U2184" s="59" t="s">
        <v>1486</v>
      </c>
      <c r="V2184" s="59" t="s">
        <v>1487</v>
      </c>
      <c r="W2184" s="59" t="s">
        <v>1509</v>
      </c>
      <c r="X2184" s="59" t="s">
        <v>1487</v>
      </c>
      <c r="Y2184" s="59" t="s">
        <v>1490</v>
      </c>
      <c r="Z2184" s="59">
        <v>1.32</v>
      </c>
      <c r="AA2184" s="59">
        <v>1.32</v>
      </c>
      <c r="AB2184" s="59">
        <v>0</v>
      </c>
      <c r="AC2184" s="59">
        <v>1.32</v>
      </c>
      <c r="AD2184" s="59">
        <v>0</v>
      </c>
      <c r="AE2184" s="59">
        <v>0</v>
      </c>
      <c r="AF2184" s="59" t="s">
        <v>1491</v>
      </c>
      <c r="AG2184" s="59" t="s">
        <v>737</v>
      </c>
      <c r="AH2184" s="59" t="s">
        <v>1518</v>
      </c>
      <c r="AI2184" s="59" t="s">
        <v>1523</v>
      </c>
      <c r="AJ2184" s="59" t="s">
        <v>1486</v>
      </c>
      <c r="AK2184" s="59" t="s">
        <v>278</v>
      </c>
      <c r="AL2184" s="59" t="s">
        <v>1493</v>
      </c>
      <c r="AM2184" s="59" t="s">
        <v>1494</v>
      </c>
      <c r="AN2184" s="59" t="s">
        <v>1384</v>
      </c>
      <c r="AO2184" s="59" t="s">
        <v>107</v>
      </c>
    </row>
    <row r="2185" spans="1:41" x14ac:dyDescent="0.15">
      <c r="A2185" s="59" t="s">
        <v>1931</v>
      </c>
      <c r="B2185" s="59" t="s">
        <v>1582</v>
      </c>
      <c r="C2185" s="59" t="s">
        <v>1583</v>
      </c>
      <c r="D2185" s="59" t="s">
        <v>1517</v>
      </c>
      <c r="E2185" s="59" t="s">
        <v>559</v>
      </c>
      <c r="F2185" s="59" t="s">
        <v>1475</v>
      </c>
      <c r="G2185" s="59" t="s">
        <v>1406</v>
      </c>
      <c r="H2185" s="59" t="s">
        <v>1475</v>
      </c>
      <c r="I2185" s="59" t="s">
        <v>1406</v>
      </c>
      <c r="J2185" s="59" t="s">
        <v>737</v>
      </c>
      <c r="K2185" s="59" t="s">
        <v>1518</v>
      </c>
      <c r="L2185" s="59" t="s">
        <v>1584</v>
      </c>
      <c r="M2185" s="59" t="s">
        <v>1478</v>
      </c>
      <c r="N2185" s="59" t="s">
        <v>1479</v>
      </c>
      <c r="O2185" s="59" t="s">
        <v>1480</v>
      </c>
      <c r="P2185" s="59" t="s">
        <v>1481</v>
      </c>
      <c r="Q2185" s="59" t="s">
        <v>1482</v>
      </c>
      <c r="R2185" s="59" t="s">
        <v>1483</v>
      </c>
      <c r="S2185" s="59" t="s">
        <v>1585</v>
      </c>
      <c r="T2185" s="59" t="s">
        <v>1586</v>
      </c>
      <c r="U2185" s="59" t="s">
        <v>1486</v>
      </c>
      <c r="V2185" s="59" t="s">
        <v>1487</v>
      </c>
      <c r="W2185" s="59" t="s">
        <v>1513</v>
      </c>
      <c r="X2185" s="59" t="s">
        <v>1487</v>
      </c>
      <c r="Y2185" s="59" t="s">
        <v>1490</v>
      </c>
      <c r="Z2185" s="59">
        <v>2.0699999999999998</v>
      </c>
      <c r="AA2185" s="59">
        <v>2.0699999999999998</v>
      </c>
      <c r="AB2185" s="59">
        <v>0</v>
      </c>
      <c r="AC2185" s="59">
        <v>2.0699999999999998</v>
      </c>
      <c r="AD2185" s="59">
        <v>0</v>
      </c>
      <c r="AE2185" s="59">
        <v>0</v>
      </c>
      <c r="AF2185" s="59" t="s">
        <v>1491</v>
      </c>
      <c r="AG2185" s="59" t="s">
        <v>737</v>
      </c>
      <c r="AH2185" s="59" t="s">
        <v>1518</v>
      </c>
      <c r="AI2185" s="59" t="s">
        <v>1523</v>
      </c>
      <c r="AJ2185" s="59" t="s">
        <v>1486</v>
      </c>
      <c r="AK2185" s="59" t="s">
        <v>278</v>
      </c>
      <c r="AL2185" s="59" t="s">
        <v>1493</v>
      </c>
      <c r="AM2185" s="59" t="s">
        <v>1494</v>
      </c>
      <c r="AN2185" s="59" t="s">
        <v>1384</v>
      </c>
      <c r="AO2185" s="59" t="s">
        <v>107</v>
      </c>
    </row>
    <row r="2186" spans="1:41" x14ac:dyDescent="0.15">
      <c r="A2186" s="59" t="s">
        <v>1931</v>
      </c>
      <c r="B2186" s="59" t="s">
        <v>1582</v>
      </c>
      <c r="C2186" s="59" t="s">
        <v>1583</v>
      </c>
      <c r="D2186" s="59" t="s">
        <v>1517</v>
      </c>
      <c r="E2186" s="59" t="s">
        <v>559</v>
      </c>
      <c r="F2186" s="59" t="s">
        <v>1475</v>
      </c>
      <c r="G2186" s="59" t="s">
        <v>1406</v>
      </c>
      <c r="H2186" s="59" t="s">
        <v>1475</v>
      </c>
      <c r="I2186" s="59" t="s">
        <v>1406</v>
      </c>
      <c r="J2186" s="59" t="s">
        <v>737</v>
      </c>
      <c r="K2186" s="59" t="s">
        <v>1518</v>
      </c>
      <c r="L2186" s="59" t="s">
        <v>1584</v>
      </c>
      <c r="M2186" s="59" t="s">
        <v>1478</v>
      </c>
      <c r="N2186" s="59" t="s">
        <v>1479</v>
      </c>
      <c r="O2186" s="59" t="s">
        <v>1480</v>
      </c>
      <c r="P2186" s="59" t="s">
        <v>1481</v>
      </c>
      <c r="Q2186" s="59" t="s">
        <v>1482</v>
      </c>
      <c r="R2186" s="59" t="s">
        <v>1483</v>
      </c>
      <c r="S2186" s="59" t="s">
        <v>1585</v>
      </c>
      <c r="T2186" s="59" t="s">
        <v>1586</v>
      </c>
      <c r="U2186" s="59" t="s">
        <v>1486</v>
      </c>
      <c r="V2186" s="59" t="s">
        <v>1487</v>
      </c>
      <c r="W2186" s="59" t="s">
        <v>1514</v>
      </c>
      <c r="X2186" s="59" t="s">
        <v>1487</v>
      </c>
      <c r="Y2186" s="59" t="s">
        <v>1490</v>
      </c>
      <c r="Z2186" s="59">
        <v>0.03</v>
      </c>
      <c r="AA2186" s="59">
        <v>0.03</v>
      </c>
      <c r="AB2186" s="59">
        <v>0</v>
      </c>
      <c r="AC2186" s="59">
        <v>0.03</v>
      </c>
      <c r="AD2186" s="59">
        <v>0</v>
      </c>
      <c r="AE2186" s="59">
        <v>0</v>
      </c>
      <c r="AF2186" s="59" t="s">
        <v>1491</v>
      </c>
      <c r="AG2186" s="59" t="s">
        <v>737</v>
      </c>
      <c r="AH2186" s="59" t="s">
        <v>1518</v>
      </c>
      <c r="AI2186" s="59" t="s">
        <v>1523</v>
      </c>
      <c r="AJ2186" s="59" t="s">
        <v>1486</v>
      </c>
      <c r="AK2186" s="59" t="s">
        <v>278</v>
      </c>
      <c r="AL2186" s="59" t="s">
        <v>1493</v>
      </c>
      <c r="AM2186" s="59" t="s">
        <v>1494</v>
      </c>
      <c r="AN2186" s="59" t="s">
        <v>1384</v>
      </c>
      <c r="AO2186" s="59" t="s">
        <v>107</v>
      </c>
    </row>
    <row r="2187" spans="1:41" x14ac:dyDescent="0.15">
      <c r="A2187" s="59" t="s">
        <v>1931</v>
      </c>
      <c r="B2187" s="59" t="s">
        <v>1582</v>
      </c>
      <c r="C2187" s="59" t="s">
        <v>1583</v>
      </c>
      <c r="D2187" s="59" t="s">
        <v>1517</v>
      </c>
      <c r="E2187" s="59" t="s">
        <v>559</v>
      </c>
      <c r="F2187" s="59" t="s">
        <v>1475</v>
      </c>
      <c r="G2187" s="59" t="s">
        <v>1406</v>
      </c>
      <c r="H2187" s="59" t="s">
        <v>1475</v>
      </c>
      <c r="I2187" s="59" t="s">
        <v>1406</v>
      </c>
      <c r="J2187" s="59" t="s">
        <v>737</v>
      </c>
      <c r="K2187" s="59" t="s">
        <v>1518</v>
      </c>
      <c r="L2187" s="59" t="s">
        <v>1584</v>
      </c>
      <c r="M2187" s="59" t="s">
        <v>1478</v>
      </c>
      <c r="N2187" s="59" t="s">
        <v>1479</v>
      </c>
      <c r="O2187" s="59" t="s">
        <v>1480</v>
      </c>
      <c r="P2187" s="59" t="s">
        <v>1481</v>
      </c>
      <c r="Q2187" s="59" t="s">
        <v>1482</v>
      </c>
      <c r="R2187" s="59" t="s">
        <v>1483</v>
      </c>
      <c r="S2187" s="59" t="s">
        <v>1585</v>
      </c>
      <c r="T2187" s="59" t="s">
        <v>1586</v>
      </c>
      <c r="U2187" s="59" t="s">
        <v>1486</v>
      </c>
      <c r="V2187" s="59" t="s">
        <v>1487</v>
      </c>
      <c r="W2187" s="59" t="s">
        <v>1522</v>
      </c>
      <c r="X2187" s="59" t="s">
        <v>1487</v>
      </c>
      <c r="Y2187" s="59" t="s">
        <v>1490</v>
      </c>
      <c r="Z2187" s="59">
        <v>1700.47</v>
      </c>
      <c r="AA2187" s="59">
        <v>1700.47</v>
      </c>
      <c r="AB2187" s="59">
        <v>0</v>
      </c>
      <c r="AC2187" s="59">
        <v>1700.47</v>
      </c>
      <c r="AD2187" s="59">
        <v>0</v>
      </c>
      <c r="AE2187" s="59">
        <v>0</v>
      </c>
      <c r="AF2187" s="59" t="s">
        <v>1491</v>
      </c>
      <c r="AG2187" s="59" t="s">
        <v>737</v>
      </c>
      <c r="AH2187" s="59" t="s">
        <v>1518</v>
      </c>
      <c r="AI2187" s="59" t="s">
        <v>1523</v>
      </c>
      <c r="AJ2187" s="59" t="s">
        <v>1486</v>
      </c>
      <c r="AK2187" s="59" t="s">
        <v>278</v>
      </c>
      <c r="AL2187" s="59" t="s">
        <v>1493</v>
      </c>
      <c r="AM2187" s="59" t="s">
        <v>1494</v>
      </c>
      <c r="AN2187" s="59" t="s">
        <v>1384</v>
      </c>
      <c r="AO2187" s="59" t="s">
        <v>107</v>
      </c>
    </row>
    <row r="2188" spans="1:41" x14ac:dyDescent="0.15">
      <c r="A2188" s="59" t="s">
        <v>1931</v>
      </c>
      <c r="B2188" s="59" t="s">
        <v>1587</v>
      </c>
      <c r="C2188" s="59" t="s">
        <v>1588</v>
      </c>
      <c r="D2188" s="59" t="s">
        <v>1517</v>
      </c>
      <c r="E2188" s="59" t="s">
        <v>559</v>
      </c>
      <c r="F2188" s="59" t="s">
        <v>1475</v>
      </c>
      <c r="G2188" s="59" t="s">
        <v>1406</v>
      </c>
      <c r="H2188" s="59" t="s">
        <v>1475</v>
      </c>
      <c r="I2188" s="59" t="s">
        <v>1406</v>
      </c>
      <c r="J2188" s="59" t="s">
        <v>737</v>
      </c>
      <c r="K2188" s="59" t="s">
        <v>1518</v>
      </c>
      <c r="L2188" s="59" t="s">
        <v>1589</v>
      </c>
      <c r="M2188" s="59" t="s">
        <v>1478</v>
      </c>
      <c r="N2188" s="59" t="s">
        <v>1479</v>
      </c>
      <c r="O2188" s="59" t="s">
        <v>1480</v>
      </c>
      <c r="P2188" s="59" t="s">
        <v>1481</v>
      </c>
      <c r="Q2188" s="59" t="s">
        <v>1482</v>
      </c>
      <c r="R2188" s="59" t="s">
        <v>1483</v>
      </c>
      <c r="S2188" s="59" t="s">
        <v>1590</v>
      </c>
      <c r="T2188" s="59" t="s">
        <v>1591</v>
      </c>
      <c r="U2188" s="59" t="s">
        <v>1486</v>
      </c>
      <c r="V2188" s="59" t="s">
        <v>1487</v>
      </c>
      <c r="W2188" s="59" t="s">
        <v>1508</v>
      </c>
      <c r="X2188" s="59" t="s">
        <v>1487</v>
      </c>
      <c r="Y2188" s="59" t="s">
        <v>1490</v>
      </c>
      <c r="Z2188" s="59">
        <v>119.99</v>
      </c>
      <c r="AA2188" s="59">
        <v>119.99</v>
      </c>
      <c r="AB2188" s="59">
        <v>0</v>
      </c>
      <c r="AC2188" s="59">
        <v>119.99</v>
      </c>
      <c r="AD2188" s="59">
        <v>0</v>
      </c>
      <c r="AE2188" s="59">
        <v>0</v>
      </c>
      <c r="AF2188" s="59" t="s">
        <v>1491</v>
      </c>
      <c r="AG2188" s="59" t="s">
        <v>737</v>
      </c>
      <c r="AH2188" s="59" t="s">
        <v>1518</v>
      </c>
      <c r="AI2188" s="59" t="s">
        <v>1523</v>
      </c>
      <c r="AJ2188" s="59" t="s">
        <v>1486</v>
      </c>
      <c r="AK2188" s="59" t="s">
        <v>278</v>
      </c>
      <c r="AL2188" s="59" t="s">
        <v>1493</v>
      </c>
      <c r="AM2188" s="59" t="s">
        <v>1494</v>
      </c>
      <c r="AN2188" s="59" t="s">
        <v>1384</v>
      </c>
      <c r="AO2188" s="59" t="s">
        <v>107</v>
      </c>
    </row>
    <row r="2189" spans="1:41" x14ac:dyDescent="0.15">
      <c r="A2189" s="59" t="s">
        <v>1931</v>
      </c>
      <c r="B2189" s="59" t="s">
        <v>1587</v>
      </c>
      <c r="C2189" s="59" t="s">
        <v>1588</v>
      </c>
      <c r="D2189" s="59" t="s">
        <v>1517</v>
      </c>
      <c r="E2189" s="59" t="s">
        <v>559</v>
      </c>
      <c r="F2189" s="59" t="s">
        <v>1475</v>
      </c>
      <c r="G2189" s="59" t="s">
        <v>1406</v>
      </c>
      <c r="H2189" s="59" t="s">
        <v>1475</v>
      </c>
      <c r="I2189" s="59" t="s">
        <v>1406</v>
      </c>
      <c r="J2189" s="59" t="s">
        <v>737</v>
      </c>
      <c r="K2189" s="59" t="s">
        <v>1518</v>
      </c>
      <c r="L2189" s="59" t="s">
        <v>1589</v>
      </c>
      <c r="M2189" s="59" t="s">
        <v>1478</v>
      </c>
      <c r="N2189" s="59" t="s">
        <v>1479</v>
      </c>
      <c r="O2189" s="59" t="s">
        <v>1480</v>
      </c>
      <c r="P2189" s="59" t="s">
        <v>1481</v>
      </c>
      <c r="Q2189" s="59" t="s">
        <v>1482</v>
      </c>
      <c r="R2189" s="59" t="s">
        <v>1483</v>
      </c>
      <c r="S2189" s="59" t="s">
        <v>1590</v>
      </c>
      <c r="T2189" s="59" t="s">
        <v>1591</v>
      </c>
      <c r="U2189" s="59" t="s">
        <v>1486</v>
      </c>
      <c r="V2189" s="59" t="s">
        <v>1487</v>
      </c>
      <c r="W2189" s="59" t="s">
        <v>1509</v>
      </c>
      <c r="X2189" s="59" t="s">
        <v>1487</v>
      </c>
      <c r="Y2189" s="59" t="s">
        <v>1490</v>
      </c>
      <c r="Z2189" s="59">
        <v>24.42</v>
      </c>
      <c r="AA2189" s="59">
        <v>24.42</v>
      </c>
      <c r="AB2189" s="59">
        <v>0</v>
      </c>
      <c r="AC2189" s="59">
        <v>24.42</v>
      </c>
      <c r="AD2189" s="59">
        <v>0</v>
      </c>
      <c r="AE2189" s="59">
        <v>0</v>
      </c>
      <c r="AF2189" s="59" t="s">
        <v>1491</v>
      </c>
      <c r="AG2189" s="59" t="s">
        <v>737</v>
      </c>
      <c r="AH2189" s="59" t="s">
        <v>1518</v>
      </c>
      <c r="AI2189" s="59" t="s">
        <v>1523</v>
      </c>
      <c r="AJ2189" s="59" t="s">
        <v>1486</v>
      </c>
      <c r="AK2189" s="59" t="s">
        <v>278</v>
      </c>
      <c r="AL2189" s="59" t="s">
        <v>1493</v>
      </c>
      <c r="AM2189" s="59" t="s">
        <v>1494</v>
      </c>
      <c r="AN2189" s="59" t="s">
        <v>1384</v>
      </c>
      <c r="AO2189" s="59" t="s">
        <v>107</v>
      </c>
    </row>
    <row r="2190" spans="1:41" x14ac:dyDescent="0.15">
      <c r="A2190" s="59" t="s">
        <v>1931</v>
      </c>
      <c r="B2190" s="59" t="s">
        <v>1587</v>
      </c>
      <c r="C2190" s="59" t="s">
        <v>1588</v>
      </c>
      <c r="D2190" s="59" t="s">
        <v>1517</v>
      </c>
      <c r="E2190" s="59" t="s">
        <v>559</v>
      </c>
      <c r="F2190" s="59" t="s">
        <v>1475</v>
      </c>
      <c r="G2190" s="59" t="s">
        <v>1406</v>
      </c>
      <c r="H2190" s="59" t="s">
        <v>1475</v>
      </c>
      <c r="I2190" s="59" t="s">
        <v>1406</v>
      </c>
      <c r="J2190" s="59" t="s">
        <v>737</v>
      </c>
      <c r="K2190" s="59" t="s">
        <v>1518</v>
      </c>
      <c r="L2190" s="59" t="s">
        <v>1589</v>
      </c>
      <c r="M2190" s="59" t="s">
        <v>1478</v>
      </c>
      <c r="N2190" s="59" t="s">
        <v>1479</v>
      </c>
      <c r="O2190" s="59" t="s">
        <v>1480</v>
      </c>
      <c r="P2190" s="59" t="s">
        <v>1481</v>
      </c>
      <c r="Q2190" s="59" t="s">
        <v>1482</v>
      </c>
      <c r="R2190" s="59" t="s">
        <v>1483</v>
      </c>
      <c r="S2190" s="59" t="s">
        <v>1590</v>
      </c>
      <c r="T2190" s="59" t="s">
        <v>1591</v>
      </c>
      <c r="U2190" s="59" t="s">
        <v>1486</v>
      </c>
      <c r="V2190" s="59" t="s">
        <v>1487</v>
      </c>
      <c r="W2190" s="59" t="s">
        <v>1488</v>
      </c>
      <c r="X2190" s="59" t="s">
        <v>1510</v>
      </c>
      <c r="Y2190" s="59" t="s">
        <v>1490</v>
      </c>
      <c r="Z2190" s="59">
        <v>0.34</v>
      </c>
      <c r="AA2190" s="59">
        <v>0.34</v>
      </c>
      <c r="AB2190" s="59">
        <v>0</v>
      </c>
      <c r="AC2190" s="59">
        <v>0.34</v>
      </c>
      <c r="AD2190" s="59">
        <v>0</v>
      </c>
      <c r="AE2190" s="59">
        <v>0</v>
      </c>
      <c r="AF2190" s="59" t="s">
        <v>1491</v>
      </c>
      <c r="AG2190" s="59" t="s">
        <v>737</v>
      </c>
      <c r="AH2190" s="59" t="s">
        <v>1518</v>
      </c>
      <c r="AI2190" s="59" t="s">
        <v>1523</v>
      </c>
      <c r="AJ2190" s="59" t="s">
        <v>1486</v>
      </c>
      <c r="AK2190" s="59" t="s">
        <v>278</v>
      </c>
      <c r="AL2190" s="59" t="s">
        <v>1493</v>
      </c>
      <c r="AM2190" s="59" t="s">
        <v>1494</v>
      </c>
      <c r="AN2190" s="59" t="s">
        <v>1384</v>
      </c>
      <c r="AO2190" s="59" t="s">
        <v>107</v>
      </c>
    </row>
    <row r="2191" spans="1:41" x14ac:dyDescent="0.15">
      <c r="A2191" s="59" t="s">
        <v>1931</v>
      </c>
      <c r="B2191" s="59" t="s">
        <v>1587</v>
      </c>
      <c r="C2191" s="59" t="s">
        <v>1588</v>
      </c>
      <c r="D2191" s="59" t="s">
        <v>1517</v>
      </c>
      <c r="E2191" s="59" t="s">
        <v>559</v>
      </c>
      <c r="F2191" s="59" t="s">
        <v>1475</v>
      </c>
      <c r="G2191" s="59" t="s">
        <v>1406</v>
      </c>
      <c r="H2191" s="59" t="s">
        <v>1475</v>
      </c>
      <c r="I2191" s="59" t="s">
        <v>1406</v>
      </c>
      <c r="J2191" s="59" t="s">
        <v>737</v>
      </c>
      <c r="K2191" s="59" t="s">
        <v>1518</v>
      </c>
      <c r="L2191" s="59" t="s">
        <v>1589</v>
      </c>
      <c r="M2191" s="59" t="s">
        <v>1478</v>
      </c>
      <c r="N2191" s="59" t="s">
        <v>1479</v>
      </c>
      <c r="O2191" s="59" t="s">
        <v>1480</v>
      </c>
      <c r="P2191" s="59" t="s">
        <v>1481</v>
      </c>
      <c r="Q2191" s="59" t="s">
        <v>1482</v>
      </c>
      <c r="R2191" s="59" t="s">
        <v>1483</v>
      </c>
      <c r="S2191" s="59" t="s">
        <v>1590</v>
      </c>
      <c r="T2191" s="59" t="s">
        <v>1591</v>
      </c>
      <c r="U2191" s="59" t="s">
        <v>1486</v>
      </c>
      <c r="V2191" s="59" t="s">
        <v>1487</v>
      </c>
      <c r="W2191" s="59" t="s">
        <v>1513</v>
      </c>
      <c r="X2191" s="59" t="s">
        <v>1487</v>
      </c>
      <c r="Y2191" s="59" t="s">
        <v>1490</v>
      </c>
      <c r="Z2191" s="59">
        <v>168.18</v>
      </c>
      <c r="AA2191" s="59">
        <v>168.18</v>
      </c>
      <c r="AB2191" s="59">
        <v>0</v>
      </c>
      <c r="AC2191" s="59">
        <v>168.18</v>
      </c>
      <c r="AD2191" s="59">
        <v>0</v>
      </c>
      <c r="AE2191" s="59">
        <v>0</v>
      </c>
      <c r="AF2191" s="59" t="s">
        <v>1491</v>
      </c>
      <c r="AG2191" s="59" t="s">
        <v>737</v>
      </c>
      <c r="AH2191" s="59" t="s">
        <v>1518</v>
      </c>
      <c r="AI2191" s="59" t="s">
        <v>1523</v>
      </c>
      <c r="AJ2191" s="59" t="s">
        <v>1486</v>
      </c>
      <c r="AK2191" s="59" t="s">
        <v>278</v>
      </c>
      <c r="AL2191" s="59" t="s">
        <v>1493</v>
      </c>
      <c r="AM2191" s="59" t="s">
        <v>1494</v>
      </c>
      <c r="AN2191" s="59" t="s">
        <v>1384</v>
      </c>
      <c r="AO2191" s="59" t="s">
        <v>107</v>
      </c>
    </row>
    <row r="2192" spans="1:41" x14ac:dyDescent="0.15">
      <c r="A2192" s="59" t="s">
        <v>1931</v>
      </c>
      <c r="B2192" s="59" t="s">
        <v>1587</v>
      </c>
      <c r="C2192" s="59" t="s">
        <v>1588</v>
      </c>
      <c r="D2192" s="59" t="s">
        <v>1517</v>
      </c>
      <c r="E2192" s="59" t="s">
        <v>559</v>
      </c>
      <c r="F2192" s="59" t="s">
        <v>1475</v>
      </c>
      <c r="G2192" s="59" t="s">
        <v>1406</v>
      </c>
      <c r="H2192" s="59" t="s">
        <v>1475</v>
      </c>
      <c r="I2192" s="59" t="s">
        <v>1406</v>
      </c>
      <c r="J2192" s="59" t="s">
        <v>737</v>
      </c>
      <c r="K2192" s="59" t="s">
        <v>1518</v>
      </c>
      <c r="L2192" s="59" t="s">
        <v>1589</v>
      </c>
      <c r="M2192" s="59" t="s">
        <v>1478</v>
      </c>
      <c r="N2192" s="59" t="s">
        <v>1479</v>
      </c>
      <c r="O2192" s="59" t="s">
        <v>1480</v>
      </c>
      <c r="P2192" s="59" t="s">
        <v>1481</v>
      </c>
      <c r="Q2192" s="59" t="s">
        <v>1482</v>
      </c>
      <c r="R2192" s="59" t="s">
        <v>1483</v>
      </c>
      <c r="S2192" s="59" t="s">
        <v>1590</v>
      </c>
      <c r="T2192" s="59" t="s">
        <v>1591</v>
      </c>
      <c r="U2192" s="59" t="s">
        <v>1486</v>
      </c>
      <c r="V2192" s="59" t="s">
        <v>1487</v>
      </c>
      <c r="W2192" s="59" t="s">
        <v>1514</v>
      </c>
      <c r="X2192" s="59" t="s">
        <v>1487</v>
      </c>
      <c r="Y2192" s="59" t="s">
        <v>1490</v>
      </c>
      <c r="Z2192" s="59">
        <v>3.53</v>
      </c>
      <c r="AA2192" s="59">
        <v>3.53</v>
      </c>
      <c r="AB2192" s="59">
        <v>0</v>
      </c>
      <c r="AC2192" s="59">
        <v>3.53</v>
      </c>
      <c r="AD2192" s="59">
        <v>0</v>
      </c>
      <c r="AE2192" s="59">
        <v>0</v>
      </c>
      <c r="AF2192" s="59" t="s">
        <v>1491</v>
      </c>
      <c r="AG2192" s="59" t="s">
        <v>737</v>
      </c>
      <c r="AH2192" s="59" t="s">
        <v>1518</v>
      </c>
      <c r="AI2192" s="59" t="s">
        <v>1523</v>
      </c>
      <c r="AJ2192" s="59" t="s">
        <v>1486</v>
      </c>
      <c r="AK2192" s="59" t="s">
        <v>278</v>
      </c>
      <c r="AL2192" s="59" t="s">
        <v>1493</v>
      </c>
      <c r="AM2192" s="59" t="s">
        <v>1494</v>
      </c>
      <c r="AN2192" s="59" t="s">
        <v>1384</v>
      </c>
      <c r="AO2192" s="59" t="s">
        <v>107</v>
      </c>
    </row>
    <row r="2193" spans="1:41" x14ac:dyDescent="0.15">
      <c r="A2193" s="59" t="s">
        <v>1931</v>
      </c>
      <c r="B2193" s="59" t="s">
        <v>1592</v>
      </c>
      <c r="C2193" s="59" t="s">
        <v>1593</v>
      </c>
      <c r="D2193" s="59" t="s">
        <v>1517</v>
      </c>
      <c r="E2193" s="59" t="s">
        <v>559</v>
      </c>
      <c r="F2193" s="59" t="s">
        <v>1475</v>
      </c>
      <c r="G2193" s="59" t="s">
        <v>1406</v>
      </c>
      <c r="H2193" s="59" t="s">
        <v>1475</v>
      </c>
      <c r="I2193" s="59" t="s">
        <v>1406</v>
      </c>
      <c r="J2193" s="59" t="s">
        <v>737</v>
      </c>
      <c r="K2193" s="59" t="s">
        <v>1518</v>
      </c>
      <c r="L2193" s="59" t="s">
        <v>1594</v>
      </c>
      <c r="M2193" s="59" t="s">
        <v>1478</v>
      </c>
      <c r="N2193" s="59" t="s">
        <v>1479</v>
      </c>
      <c r="O2193" s="59" t="s">
        <v>1480</v>
      </c>
      <c r="P2193" s="59" t="s">
        <v>1481</v>
      </c>
      <c r="Q2193" s="59" t="s">
        <v>1482</v>
      </c>
      <c r="R2193" s="59" t="s">
        <v>1483</v>
      </c>
      <c r="S2193" s="59" t="s">
        <v>1595</v>
      </c>
      <c r="T2193" s="59" t="s">
        <v>1596</v>
      </c>
      <c r="U2193" s="59" t="s">
        <v>1486</v>
      </c>
      <c r="V2193" s="59" t="s">
        <v>1487</v>
      </c>
      <c r="W2193" s="59" t="s">
        <v>1508</v>
      </c>
      <c r="X2193" s="59" t="s">
        <v>1487</v>
      </c>
      <c r="Y2193" s="59" t="s">
        <v>1490</v>
      </c>
      <c r="Z2193" s="59">
        <v>542.91</v>
      </c>
      <c r="AA2193" s="59">
        <v>542.91</v>
      </c>
      <c r="AB2193" s="59">
        <v>0</v>
      </c>
      <c r="AC2193" s="59">
        <v>542.91</v>
      </c>
      <c r="AD2193" s="59">
        <v>0</v>
      </c>
      <c r="AE2193" s="59">
        <v>0</v>
      </c>
      <c r="AF2193" s="59" t="s">
        <v>1491</v>
      </c>
      <c r="AG2193" s="59" t="s">
        <v>737</v>
      </c>
      <c r="AH2193" s="59" t="s">
        <v>1518</v>
      </c>
      <c r="AI2193" s="59" t="s">
        <v>1523</v>
      </c>
      <c r="AJ2193" s="59" t="s">
        <v>1486</v>
      </c>
      <c r="AK2193" s="59" t="s">
        <v>278</v>
      </c>
      <c r="AL2193" s="59" t="s">
        <v>1493</v>
      </c>
      <c r="AM2193" s="59" t="s">
        <v>1494</v>
      </c>
      <c r="AN2193" s="59" t="s">
        <v>1384</v>
      </c>
      <c r="AO2193" s="59" t="s">
        <v>107</v>
      </c>
    </row>
    <row r="2194" spans="1:41" x14ac:dyDescent="0.15">
      <c r="A2194" s="59" t="s">
        <v>1931</v>
      </c>
      <c r="B2194" s="59" t="s">
        <v>1592</v>
      </c>
      <c r="C2194" s="59" t="s">
        <v>1593</v>
      </c>
      <c r="D2194" s="59" t="s">
        <v>1517</v>
      </c>
      <c r="E2194" s="59" t="s">
        <v>559</v>
      </c>
      <c r="F2194" s="59" t="s">
        <v>1475</v>
      </c>
      <c r="G2194" s="59" t="s">
        <v>1406</v>
      </c>
      <c r="H2194" s="59" t="s">
        <v>1475</v>
      </c>
      <c r="I2194" s="59" t="s">
        <v>1406</v>
      </c>
      <c r="J2194" s="59" t="s">
        <v>737</v>
      </c>
      <c r="K2194" s="59" t="s">
        <v>1518</v>
      </c>
      <c r="L2194" s="59" t="s">
        <v>1594</v>
      </c>
      <c r="M2194" s="59" t="s">
        <v>1478</v>
      </c>
      <c r="N2194" s="59" t="s">
        <v>1479</v>
      </c>
      <c r="O2194" s="59" t="s">
        <v>1480</v>
      </c>
      <c r="P2194" s="59" t="s">
        <v>1481</v>
      </c>
      <c r="Q2194" s="59" t="s">
        <v>1482</v>
      </c>
      <c r="R2194" s="59" t="s">
        <v>1483</v>
      </c>
      <c r="S2194" s="59" t="s">
        <v>1595</v>
      </c>
      <c r="T2194" s="59" t="s">
        <v>1596</v>
      </c>
      <c r="U2194" s="59" t="s">
        <v>1486</v>
      </c>
      <c r="V2194" s="59" t="s">
        <v>1487</v>
      </c>
      <c r="W2194" s="59" t="s">
        <v>1509</v>
      </c>
      <c r="X2194" s="59" t="s">
        <v>1487</v>
      </c>
      <c r="Y2194" s="59" t="s">
        <v>1490</v>
      </c>
      <c r="Z2194" s="59">
        <v>531.75</v>
      </c>
      <c r="AA2194" s="59">
        <v>531.75</v>
      </c>
      <c r="AB2194" s="59">
        <v>0</v>
      </c>
      <c r="AC2194" s="59">
        <v>531.75</v>
      </c>
      <c r="AD2194" s="59">
        <v>0</v>
      </c>
      <c r="AE2194" s="59">
        <v>0</v>
      </c>
      <c r="AF2194" s="59" t="s">
        <v>1491</v>
      </c>
      <c r="AG2194" s="59" t="s">
        <v>737</v>
      </c>
      <c r="AH2194" s="59" t="s">
        <v>1518</v>
      </c>
      <c r="AI2194" s="59" t="s">
        <v>1523</v>
      </c>
      <c r="AJ2194" s="59" t="s">
        <v>1486</v>
      </c>
      <c r="AK2194" s="59" t="s">
        <v>278</v>
      </c>
      <c r="AL2194" s="59" t="s">
        <v>1493</v>
      </c>
      <c r="AM2194" s="59" t="s">
        <v>1494</v>
      </c>
      <c r="AN2194" s="59" t="s">
        <v>1384</v>
      </c>
      <c r="AO2194" s="59" t="s">
        <v>107</v>
      </c>
    </row>
    <row r="2195" spans="1:41" x14ac:dyDescent="0.15">
      <c r="A2195" s="59" t="s">
        <v>1931</v>
      </c>
      <c r="B2195" s="59" t="s">
        <v>1592</v>
      </c>
      <c r="C2195" s="59" t="s">
        <v>1593</v>
      </c>
      <c r="D2195" s="59" t="s">
        <v>1517</v>
      </c>
      <c r="E2195" s="59" t="s">
        <v>559</v>
      </c>
      <c r="F2195" s="59" t="s">
        <v>1475</v>
      </c>
      <c r="G2195" s="59" t="s">
        <v>1406</v>
      </c>
      <c r="H2195" s="59" t="s">
        <v>1475</v>
      </c>
      <c r="I2195" s="59" t="s">
        <v>1406</v>
      </c>
      <c r="J2195" s="59" t="s">
        <v>737</v>
      </c>
      <c r="K2195" s="59" t="s">
        <v>1518</v>
      </c>
      <c r="L2195" s="59" t="s">
        <v>1594</v>
      </c>
      <c r="M2195" s="59" t="s">
        <v>1478</v>
      </c>
      <c r="N2195" s="59" t="s">
        <v>1479</v>
      </c>
      <c r="O2195" s="59" t="s">
        <v>1480</v>
      </c>
      <c r="P2195" s="59" t="s">
        <v>1481</v>
      </c>
      <c r="Q2195" s="59" t="s">
        <v>1482</v>
      </c>
      <c r="R2195" s="59" t="s">
        <v>1483</v>
      </c>
      <c r="S2195" s="59" t="s">
        <v>1595</v>
      </c>
      <c r="T2195" s="59" t="s">
        <v>1596</v>
      </c>
      <c r="U2195" s="59" t="s">
        <v>1486</v>
      </c>
      <c r="V2195" s="59" t="s">
        <v>1487</v>
      </c>
      <c r="W2195" s="59" t="s">
        <v>1488</v>
      </c>
      <c r="X2195" s="59" t="s">
        <v>1511</v>
      </c>
      <c r="Y2195" s="59" t="s">
        <v>1490</v>
      </c>
      <c r="Z2195" s="59">
        <v>0.12</v>
      </c>
      <c r="AA2195" s="59">
        <v>0.12</v>
      </c>
      <c r="AB2195" s="59">
        <v>0</v>
      </c>
      <c r="AC2195" s="59">
        <v>0.12</v>
      </c>
      <c r="AD2195" s="59">
        <v>0</v>
      </c>
      <c r="AE2195" s="59">
        <v>0</v>
      </c>
      <c r="AF2195" s="59" t="s">
        <v>1491</v>
      </c>
      <c r="AG2195" s="59" t="s">
        <v>737</v>
      </c>
      <c r="AH2195" s="59" t="s">
        <v>1518</v>
      </c>
      <c r="AI2195" s="59" t="s">
        <v>1523</v>
      </c>
      <c r="AJ2195" s="59" t="s">
        <v>1486</v>
      </c>
      <c r="AK2195" s="59" t="s">
        <v>278</v>
      </c>
      <c r="AL2195" s="59" t="s">
        <v>1493</v>
      </c>
      <c r="AM2195" s="59" t="s">
        <v>1494</v>
      </c>
      <c r="AN2195" s="59" t="s">
        <v>1384</v>
      </c>
      <c r="AO2195" s="59" t="s">
        <v>107</v>
      </c>
    </row>
    <row r="2196" spans="1:41" x14ac:dyDescent="0.15">
      <c r="A2196" s="59" t="s">
        <v>1931</v>
      </c>
      <c r="B2196" s="59" t="s">
        <v>1592</v>
      </c>
      <c r="C2196" s="59" t="s">
        <v>1593</v>
      </c>
      <c r="D2196" s="59" t="s">
        <v>1517</v>
      </c>
      <c r="E2196" s="59" t="s">
        <v>559</v>
      </c>
      <c r="F2196" s="59" t="s">
        <v>1475</v>
      </c>
      <c r="G2196" s="59" t="s">
        <v>1406</v>
      </c>
      <c r="H2196" s="59" t="s">
        <v>1475</v>
      </c>
      <c r="I2196" s="59" t="s">
        <v>1406</v>
      </c>
      <c r="J2196" s="59" t="s">
        <v>737</v>
      </c>
      <c r="K2196" s="59" t="s">
        <v>1518</v>
      </c>
      <c r="L2196" s="59" t="s">
        <v>1594</v>
      </c>
      <c r="M2196" s="59" t="s">
        <v>1478</v>
      </c>
      <c r="N2196" s="59" t="s">
        <v>1479</v>
      </c>
      <c r="O2196" s="59" t="s">
        <v>1480</v>
      </c>
      <c r="P2196" s="59" t="s">
        <v>1481</v>
      </c>
      <c r="Q2196" s="59" t="s">
        <v>1482</v>
      </c>
      <c r="R2196" s="59" t="s">
        <v>1483</v>
      </c>
      <c r="S2196" s="59" t="s">
        <v>1595</v>
      </c>
      <c r="T2196" s="59" t="s">
        <v>1596</v>
      </c>
      <c r="U2196" s="59" t="s">
        <v>1486</v>
      </c>
      <c r="V2196" s="59" t="s">
        <v>1487</v>
      </c>
      <c r="W2196" s="59" t="s">
        <v>1513</v>
      </c>
      <c r="X2196" s="59" t="s">
        <v>1487</v>
      </c>
      <c r="Y2196" s="59" t="s">
        <v>1490</v>
      </c>
      <c r="Z2196" s="59">
        <v>275.38</v>
      </c>
      <c r="AA2196" s="59">
        <v>275.38</v>
      </c>
      <c r="AB2196" s="59">
        <v>0</v>
      </c>
      <c r="AC2196" s="59">
        <v>275.38</v>
      </c>
      <c r="AD2196" s="59">
        <v>0</v>
      </c>
      <c r="AE2196" s="59">
        <v>0</v>
      </c>
      <c r="AF2196" s="59" t="s">
        <v>1491</v>
      </c>
      <c r="AG2196" s="59" t="s">
        <v>737</v>
      </c>
      <c r="AH2196" s="59" t="s">
        <v>1518</v>
      </c>
      <c r="AI2196" s="59" t="s">
        <v>1523</v>
      </c>
      <c r="AJ2196" s="59" t="s">
        <v>1486</v>
      </c>
      <c r="AK2196" s="59" t="s">
        <v>278</v>
      </c>
      <c r="AL2196" s="59" t="s">
        <v>1493</v>
      </c>
      <c r="AM2196" s="59" t="s">
        <v>1494</v>
      </c>
      <c r="AN2196" s="59" t="s">
        <v>1384</v>
      </c>
      <c r="AO2196" s="59" t="s">
        <v>107</v>
      </c>
    </row>
    <row r="2197" spans="1:41" x14ac:dyDescent="0.15">
      <c r="A2197" s="59" t="s">
        <v>1931</v>
      </c>
      <c r="B2197" s="59" t="s">
        <v>1592</v>
      </c>
      <c r="C2197" s="59" t="s">
        <v>1593</v>
      </c>
      <c r="D2197" s="59" t="s">
        <v>1517</v>
      </c>
      <c r="E2197" s="59" t="s">
        <v>559</v>
      </c>
      <c r="F2197" s="59" t="s">
        <v>1475</v>
      </c>
      <c r="G2197" s="59" t="s">
        <v>1406</v>
      </c>
      <c r="H2197" s="59" t="s">
        <v>1475</v>
      </c>
      <c r="I2197" s="59" t="s">
        <v>1406</v>
      </c>
      <c r="J2197" s="59" t="s">
        <v>737</v>
      </c>
      <c r="K2197" s="59" t="s">
        <v>1518</v>
      </c>
      <c r="L2197" s="59" t="s">
        <v>1594</v>
      </c>
      <c r="M2197" s="59" t="s">
        <v>1478</v>
      </c>
      <c r="N2197" s="59" t="s">
        <v>1479</v>
      </c>
      <c r="O2197" s="59" t="s">
        <v>1480</v>
      </c>
      <c r="P2197" s="59" t="s">
        <v>1481</v>
      </c>
      <c r="Q2197" s="59" t="s">
        <v>1482</v>
      </c>
      <c r="R2197" s="59" t="s">
        <v>1483</v>
      </c>
      <c r="S2197" s="59" t="s">
        <v>1595</v>
      </c>
      <c r="T2197" s="59" t="s">
        <v>1596</v>
      </c>
      <c r="U2197" s="59" t="s">
        <v>1486</v>
      </c>
      <c r="V2197" s="59" t="s">
        <v>1487</v>
      </c>
      <c r="W2197" s="59" t="s">
        <v>1514</v>
      </c>
      <c r="X2197" s="59" t="s">
        <v>1487</v>
      </c>
      <c r="Y2197" s="59" t="s">
        <v>1490</v>
      </c>
      <c r="Z2197" s="59">
        <v>58.81</v>
      </c>
      <c r="AA2197" s="59">
        <v>58.81</v>
      </c>
      <c r="AB2197" s="59">
        <v>0</v>
      </c>
      <c r="AC2197" s="59">
        <v>58.81</v>
      </c>
      <c r="AD2197" s="59">
        <v>0</v>
      </c>
      <c r="AE2197" s="59">
        <v>0</v>
      </c>
      <c r="AF2197" s="59" t="s">
        <v>1491</v>
      </c>
      <c r="AG2197" s="59" t="s">
        <v>737</v>
      </c>
      <c r="AH2197" s="59" t="s">
        <v>1518</v>
      </c>
      <c r="AI2197" s="59" t="s">
        <v>1523</v>
      </c>
      <c r="AJ2197" s="59" t="s">
        <v>1486</v>
      </c>
      <c r="AK2197" s="59" t="s">
        <v>278</v>
      </c>
      <c r="AL2197" s="59" t="s">
        <v>1493</v>
      </c>
      <c r="AM2197" s="59" t="s">
        <v>1494</v>
      </c>
      <c r="AN2197" s="59" t="s">
        <v>1384</v>
      </c>
      <c r="AO2197" s="59" t="s">
        <v>107</v>
      </c>
    </row>
    <row r="2198" spans="1:41" x14ac:dyDescent="0.15">
      <c r="A2198" s="59" t="s">
        <v>1931</v>
      </c>
      <c r="B2198" s="59" t="s">
        <v>1597</v>
      </c>
      <c r="C2198" s="59" t="s">
        <v>1598</v>
      </c>
      <c r="D2198" s="59" t="s">
        <v>1517</v>
      </c>
      <c r="E2198" s="59" t="s">
        <v>559</v>
      </c>
      <c r="F2198" s="59" t="s">
        <v>1475</v>
      </c>
      <c r="G2198" s="59" t="s">
        <v>1406</v>
      </c>
      <c r="H2198" s="59" t="s">
        <v>1475</v>
      </c>
      <c r="I2198" s="59" t="s">
        <v>1406</v>
      </c>
      <c r="J2198" s="59" t="s">
        <v>737</v>
      </c>
      <c r="K2198" s="59" t="s">
        <v>1518</v>
      </c>
      <c r="L2198" s="59" t="s">
        <v>1599</v>
      </c>
      <c r="M2198" s="59" t="s">
        <v>1478</v>
      </c>
      <c r="N2198" s="59" t="s">
        <v>1479</v>
      </c>
      <c r="O2198" s="59" t="s">
        <v>1480</v>
      </c>
      <c r="P2198" s="59" t="s">
        <v>1481</v>
      </c>
      <c r="Q2198" s="59" t="s">
        <v>1482</v>
      </c>
      <c r="R2198" s="59" t="s">
        <v>1483</v>
      </c>
      <c r="S2198" s="59" t="s">
        <v>1600</v>
      </c>
      <c r="T2198" s="59" t="s">
        <v>1601</v>
      </c>
      <c r="U2198" s="59" t="s">
        <v>1486</v>
      </c>
      <c r="V2198" s="59" t="s">
        <v>1487</v>
      </c>
      <c r="W2198" s="59" t="s">
        <v>1508</v>
      </c>
      <c r="X2198" s="59" t="s">
        <v>1487</v>
      </c>
      <c r="Y2198" s="59" t="s">
        <v>1490</v>
      </c>
      <c r="Z2198" s="59">
        <v>500.13</v>
      </c>
      <c r="AA2198" s="59">
        <v>500.13</v>
      </c>
      <c r="AB2198" s="59">
        <v>0</v>
      </c>
      <c r="AC2198" s="59">
        <v>500.13</v>
      </c>
      <c r="AD2198" s="59">
        <v>0</v>
      </c>
      <c r="AE2198" s="59">
        <v>0</v>
      </c>
      <c r="AF2198" s="59" t="s">
        <v>1491</v>
      </c>
      <c r="AG2198" s="59" t="s">
        <v>737</v>
      </c>
      <c r="AH2198" s="59" t="s">
        <v>1518</v>
      </c>
      <c r="AI2198" s="59" t="s">
        <v>1523</v>
      </c>
      <c r="AJ2198" s="59" t="s">
        <v>1486</v>
      </c>
      <c r="AK2198" s="59" t="s">
        <v>278</v>
      </c>
      <c r="AL2198" s="59" t="s">
        <v>1493</v>
      </c>
      <c r="AM2198" s="59" t="s">
        <v>1494</v>
      </c>
      <c r="AN2198" s="59" t="s">
        <v>1384</v>
      </c>
      <c r="AO2198" s="59" t="s">
        <v>107</v>
      </c>
    </row>
    <row r="2199" spans="1:41" x14ac:dyDescent="0.15">
      <c r="A2199" s="59" t="s">
        <v>1931</v>
      </c>
      <c r="B2199" s="59" t="s">
        <v>1597</v>
      </c>
      <c r="C2199" s="59" t="s">
        <v>1598</v>
      </c>
      <c r="D2199" s="59" t="s">
        <v>1517</v>
      </c>
      <c r="E2199" s="59" t="s">
        <v>559</v>
      </c>
      <c r="F2199" s="59" t="s">
        <v>1475</v>
      </c>
      <c r="G2199" s="59" t="s">
        <v>1406</v>
      </c>
      <c r="H2199" s="59" t="s">
        <v>1475</v>
      </c>
      <c r="I2199" s="59" t="s">
        <v>1406</v>
      </c>
      <c r="J2199" s="59" t="s">
        <v>737</v>
      </c>
      <c r="K2199" s="59" t="s">
        <v>1518</v>
      </c>
      <c r="L2199" s="59" t="s">
        <v>1599</v>
      </c>
      <c r="M2199" s="59" t="s">
        <v>1478</v>
      </c>
      <c r="N2199" s="59" t="s">
        <v>1479</v>
      </c>
      <c r="O2199" s="59" t="s">
        <v>1480</v>
      </c>
      <c r="P2199" s="59" t="s">
        <v>1481</v>
      </c>
      <c r="Q2199" s="59" t="s">
        <v>1482</v>
      </c>
      <c r="R2199" s="59" t="s">
        <v>1483</v>
      </c>
      <c r="S2199" s="59" t="s">
        <v>1600</v>
      </c>
      <c r="T2199" s="59" t="s">
        <v>1601</v>
      </c>
      <c r="U2199" s="59" t="s">
        <v>1486</v>
      </c>
      <c r="V2199" s="59" t="s">
        <v>1487</v>
      </c>
      <c r="W2199" s="59" t="s">
        <v>1509</v>
      </c>
      <c r="X2199" s="59" t="s">
        <v>1487</v>
      </c>
      <c r="Y2199" s="59" t="s">
        <v>1490</v>
      </c>
      <c r="Z2199" s="59">
        <v>109.8</v>
      </c>
      <c r="AA2199" s="59">
        <v>109.8</v>
      </c>
      <c r="AB2199" s="59">
        <v>0</v>
      </c>
      <c r="AC2199" s="59">
        <v>109.8</v>
      </c>
      <c r="AD2199" s="59">
        <v>0</v>
      </c>
      <c r="AE2199" s="59">
        <v>0</v>
      </c>
      <c r="AF2199" s="59" t="s">
        <v>1491</v>
      </c>
      <c r="AG2199" s="59" t="s">
        <v>737</v>
      </c>
      <c r="AH2199" s="59" t="s">
        <v>1518</v>
      </c>
      <c r="AI2199" s="59" t="s">
        <v>1523</v>
      </c>
      <c r="AJ2199" s="59" t="s">
        <v>1486</v>
      </c>
      <c r="AK2199" s="59" t="s">
        <v>278</v>
      </c>
      <c r="AL2199" s="59" t="s">
        <v>1493</v>
      </c>
      <c r="AM2199" s="59" t="s">
        <v>1494</v>
      </c>
      <c r="AN2199" s="59" t="s">
        <v>1384</v>
      </c>
      <c r="AO2199" s="59" t="s">
        <v>107</v>
      </c>
    </row>
    <row r="2200" spans="1:41" x14ac:dyDescent="0.15">
      <c r="A2200" s="59" t="s">
        <v>1931</v>
      </c>
      <c r="B2200" s="59" t="s">
        <v>1597</v>
      </c>
      <c r="C2200" s="59" t="s">
        <v>1598</v>
      </c>
      <c r="D2200" s="59" t="s">
        <v>1517</v>
      </c>
      <c r="E2200" s="59" t="s">
        <v>559</v>
      </c>
      <c r="F2200" s="59" t="s">
        <v>1475</v>
      </c>
      <c r="G2200" s="59" t="s">
        <v>1406</v>
      </c>
      <c r="H2200" s="59" t="s">
        <v>1475</v>
      </c>
      <c r="I2200" s="59" t="s">
        <v>1406</v>
      </c>
      <c r="J2200" s="59" t="s">
        <v>737</v>
      </c>
      <c r="K2200" s="59" t="s">
        <v>1518</v>
      </c>
      <c r="L2200" s="59" t="s">
        <v>1599</v>
      </c>
      <c r="M2200" s="59" t="s">
        <v>1478</v>
      </c>
      <c r="N2200" s="59" t="s">
        <v>1479</v>
      </c>
      <c r="O2200" s="59" t="s">
        <v>1480</v>
      </c>
      <c r="P2200" s="59" t="s">
        <v>1481</v>
      </c>
      <c r="Q2200" s="59" t="s">
        <v>1482</v>
      </c>
      <c r="R2200" s="59" t="s">
        <v>1483</v>
      </c>
      <c r="S2200" s="59" t="s">
        <v>1600</v>
      </c>
      <c r="T2200" s="59" t="s">
        <v>1601</v>
      </c>
      <c r="U2200" s="59" t="s">
        <v>1486</v>
      </c>
      <c r="V2200" s="59" t="s">
        <v>1487</v>
      </c>
      <c r="W2200" s="59" t="s">
        <v>1488</v>
      </c>
      <c r="X2200" s="59" t="s">
        <v>1510</v>
      </c>
      <c r="Y2200" s="59" t="s">
        <v>1490</v>
      </c>
      <c r="Z2200" s="59">
        <v>1.3</v>
      </c>
      <c r="AA2200" s="59">
        <v>1.3</v>
      </c>
      <c r="AB2200" s="59">
        <v>0</v>
      </c>
      <c r="AC2200" s="59">
        <v>1.3</v>
      </c>
      <c r="AD2200" s="59">
        <v>0</v>
      </c>
      <c r="AE2200" s="59">
        <v>0</v>
      </c>
      <c r="AF2200" s="59" t="s">
        <v>1491</v>
      </c>
      <c r="AG2200" s="59" t="s">
        <v>737</v>
      </c>
      <c r="AH2200" s="59" t="s">
        <v>1518</v>
      </c>
      <c r="AI2200" s="59" t="s">
        <v>1523</v>
      </c>
      <c r="AJ2200" s="59" t="s">
        <v>1486</v>
      </c>
      <c r="AK2200" s="59" t="s">
        <v>278</v>
      </c>
      <c r="AL2200" s="59" t="s">
        <v>1493</v>
      </c>
      <c r="AM2200" s="59" t="s">
        <v>1494</v>
      </c>
      <c r="AN2200" s="59" t="s">
        <v>1384</v>
      </c>
      <c r="AO2200" s="59" t="s">
        <v>107</v>
      </c>
    </row>
    <row r="2201" spans="1:41" x14ac:dyDescent="0.15">
      <c r="A2201" s="59" t="s">
        <v>1931</v>
      </c>
      <c r="B2201" s="59" t="s">
        <v>1597</v>
      </c>
      <c r="C2201" s="59" t="s">
        <v>1598</v>
      </c>
      <c r="D2201" s="59" t="s">
        <v>1517</v>
      </c>
      <c r="E2201" s="59" t="s">
        <v>559</v>
      </c>
      <c r="F2201" s="59" t="s">
        <v>1475</v>
      </c>
      <c r="G2201" s="59" t="s">
        <v>1406</v>
      </c>
      <c r="H2201" s="59" t="s">
        <v>1475</v>
      </c>
      <c r="I2201" s="59" t="s">
        <v>1406</v>
      </c>
      <c r="J2201" s="59" t="s">
        <v>737</v>
      </c>
      <c r="K2201" s="59" t="s">
        <v>1518</v>
      </c>
      <c r="L2201" s="59" t="s">
        <v>1599</v>
      </c>
      <c r="M2201" s="59" t="s">
        <v>1478</v>
      </c>
      <c r="N2201" s="59" t="s">
        <v>1479</v>
      </c>
      <c r="O2201" s="59" t="s">
        <v>1480</v>
      </c>
      <c r="P2201" s="59" t="s">
        <v>1481</v>
      </c>
      <c r="Q2201" s="59" t="s">
        <v>1482</v>
      </c>
      <c r="R2201" s="59" t="s">
        <v>1483</v>
      </c>
      <c r="S2201" s="59" t="s">
        <v>1600</v>
      </c>
      <c r="T2201" s="59" t="s">
        <v>1601</v>
      </c>
      <c r="U2201" s="59" t="s">
        <v>1486</v>
      </c>
      <c r="V2201" s="59" t="s">
        <v>1487</v>
      </c>
      <c r="W2201" s="59" t="s">
        <v>1488</v>
      </c>
      <c r="X2201" s="59" t="s">
        <v>1511</v>
      </c>
      <c r="Y2201" s="59" t="s">
        <v>1490</v>
      </c>
      <c r="Z2201" s="59">
        <v>0.16</v>
      </c>
      <c r="AA2201" s="59">
        <v>0.16</v>
      </c>
      <c r="AB2201" s="59">
        <v>0</v>
      </c>
      <c r="AC2201" s="59">
        <v>0.16</v>
      </c>
      <c r="AD2201" s="59">
        <v>0</v>
      </c>
      <c r="AE2201" s="59">
        <v>0</v>
      </c>
      <c r="AF2201" s="59" t="s">
        <v>1491</v>
      </c>
      <c r="AG2201" s="59" t="s">
        <v>737</v>
      </c>
      <c r="AH2201" s="59" t="s">
        <v>1518</v>
      </c>
      <c r="AI2201" s="59" t="s">
        <v>1523</v>
      </c>
      <c r="AJ2201" s="59" t="s">
        <v>1486</v>
      </c>
      <c r="AK2201" s="59" t="s">
        <v>278</v>
      </c>
      <c r="AL2201" s="59" t="s">
        <v>1493</v>
      </c>
      <c r="AM2201" s="59" t="s">
        <v>1494</v>
      </c>
      <c r="AN2201" s="59" t="s">
        <v>1384</v>
      </c>
      <c r="AO2201" s="59" t="s">
        <v>107</v>
      </c>
    </row>
    <row r="2202" spans="1:41" x14ac:dyDescent="0.15">
      <c r="A2202" s="59" t="s">
        <v>1931</v>
      </c>
      <c r="B2202" s="59" t="s">
        <v>1597</v>
      </c>
      <c r="C2202" s="59" t="s">
        <v>1598</v>
      </c>
      <c r="D2202" s="59" t="s">
        <v>1517</v>
      </c>
      <c r="E2202" s="59" t="s">
        <v>559</v>
      </c>
      <c r="F2202" s="59" t="s">
        <v>1475</v>
      </c>
      <c r="G2202" s="59" t="s">
        <v>1406</v>
      </c>
      <c r="H2202" s="59" t="s">
        <v>1475</v>
      </c>
      <c r="I2202" s="59" t="s">
        <v>1406</v>
      </c>
      <c r="J2202" s="59" t="s">
        <v>737</v>
      </c>
      <c r="K2202" s="59" t="s">
        <v>1518</v>
      </c>
      <c r="L2202" s="59" t="s">
        <v>1599</v>
      </c>
      <c r="M2202" s="59" t="s">
        <v>1478</v>
      </c>
      <c r="N2202" s="59" t="s">
        <v>1479</v>
      </c>
      <c r="O2202" s="59" t="s">
        <v>1480</v>
      </c>
      <c r="P2202" s="59" t="s">
        <v>1481</v>
      </c>
      <c r="Q2202" s="59" t="s">
        <v>1482</v>
      </c>
      <c r="R2202" s="59" t="s">
        <v>1483</v>
      </c>
      <c r="S2202" s="59" t="s">
        <v>1600</v>
      </c>
      <c r="T2202" s="59" t="s">
        <v>1601</v>
      </c>
      <c r="U2202" s="59" t="s">
        <v>1486</v>
      </c>
      <c r="V2202" s="59" t="s">
        <v>1487</v>
      </c>
      <c r="W2202" s="59" t="s">
        <v>1513</v>
      </c>
      <c r="X2202" s="59" t="s">
        <v>1487</v>
      </c>
      <c r="Y2202" s="59" t="s">
        <v>1490</v>
      </c>
      <c r="Z2202" s="59">
        <v>170.81</v>
      </c>
      <c r="AA2202" s="59">
        <v>170.81</v>
      </c>
      <c r="AB2202" s="59">
        <v>0</v>
      </c>
      <c r="AC2202" s="59">
        <v>170.81</v>
      </c>
      <c r="AD2202" s="59">
        <v>0</v>
      </c>
      <c r="AE2202" s="59">
        <v>0</v>
      </c>
      <c r="AF2202" s="59" t="s">
        <v>1491</v>
      </c>
      <c r="AG2202" s="59" t="s">
        <v>737</v>
      </c>
      <c r="AH2202" s="59" t="s">
        <v>1518</v>
      </c>
      <c r="AI2202" s="59" t="s">
        <v>1523</v>
      </c>
      <c r="AJ2202" s="59" t="s">
        <v>1486</v>
      </c>
      <c r="AK2202" s="59" t="s">
        <v>278</v>
      </c>
      <c r="AL2202" s="59" t="s">
        <v>1493</v>
      </c>
      <c r="AM2202" s="59" t="s">
        <v>1494</v>
      </c>
      <c r="AN2202" s="59" t="s">
        <v>1384</v>
      </c>
      <c r="AO2202" s="59" t="s">
        <v>107</v>
      </c>
    </row>
    <row r="2203" spans="1:41" x14ac:dyDescent="0.15">
      <c r="A2203" s="59" t="s">
        <v>1931</v>
      </c>
      <c r="B2203" s="59" t="s">
        <v>1597</v>
      </c>
      <c r="C2203" s="59" t="s">
        <v>1598</v>
      </c>
      <c r="D2203" s="59" t="s">
        <v>1517</v>
      </c>
      <c r="E2203" s="59" t="s">
        <v>559</v>
      </c>
      <c r="F2203" s="59" t="s">
        <v>1475</v>
      </c>
      <c r="G2203" s="59" t="s">
        <v>1406</v>
      </c>
      <c r="H2203" s="59" t="s">
        <v>1475</v>
      </c>
      <c r="I2203" s="59" t="s">
        <v>1406</v>
      </c>
      <c r="J2203" s="59" t="s">
        <v>737</v>
      </c>
      <c r="K2203" s="59" t="s">
        <v>1518</v>
      </c>
      <c r="L2203" s="59" t="s">
        <v>1599</v>
      </c>
      <c r="M2203" s="59" t="s">
        <v>1478</v>
      </c>
      <c r="N2203" s="59" t="s">
        <v>1479</v>
      </c>
      <c r="O2203" s="59" t="s">
        <v>1480</v>
      </c>
      <c r="P2203" s="59" t="s">
        <v>1481</v>
      </c>
      <c r="Q2203" s="59" t="s">
        <v>1482</v>
      </c>
      <c r="R2203" s="59" t="s">
        <v>1483</v>
      </c>
      <c r="S2203" s="59" t="s">
        <v>1600</v>
      </c>
      <c r="T2203" s="59" t="s">
        <v>1601</v>
      </c>
      <c r="U2203" s="59" t="s">
        <v>1486</v>
      </c>
      <c r="V2203" s="59" t="s">
        <v>1487</v>
      </c>
      <c r="W2203" s="59" t="s">
        <v>1514</v>
      </c>
      <c r="X2203" s="59" t="s">
        <v>1487</v>
      </c>
      <c r="Y2203" s="59" t="s">
        <v>1490</v>
      </c>
      <c r="Z2203" s="59">
        <v>21.16</v>
      </c>
      <c r="AA2203" s="59">
        <v>21.16</v>
      </c>
      <c r="AB2203" s="59">
        <v>0</v>
      </c>
      <c r="AC2203" s="59">
        <v>21.16</v>
      </c>
      <c r="AD2203" s="59">
        <v>0</v>
      </c>
      <c r="AE2203" s="59">
        <v>0</v>
      </c>
      <c r="AF2203" s="59" t="s">
        <v>1491</v>
      </c>
      <c r="AG2203" s="59" t="s">
        <v>737</v>
      </c>
      <c r="AH2203" s="59" t="s">
        <v>1518</v>
      </c>
      <c r="AI2203" s="59" t="s">
        <v>1523</v>
      </c>
      <c r="AJ2203" s="59" t="s">
        <v>1486</v>
      </c>
      <c r="AK2203" s="59" t="s">
        <v>278</v>
      </c>
      <c r="AL2203" s="59" t="s">
        <v>1493</v>
      </c>
      <c r="AM2203" s="59" t="s">
        <v>1494</v>
      </c>
      <c r="AN2203" s="59" t="s">
        <v>1384</v>
      </c>
      <c r="AO2203" s="59" t="s">
        <v>107</v>
      </c>
    </row>
    <row r="2204" spans="1:41" x14ac:dyDescent="0.15">
      <c r="A2204" s="59" t="s">
        <v>1931</v>
      </c>
      <c r="B2204" s="59" t="s">
        <v>1597</v>
      </c>
      <c r="C2204" s="59" t="s">
        <v>1598</v>
      </c>
      <c r="D2204" s="59" t="s">
        <v>1517</v>
      </c>
      <c r="E2204" s="59" t="s">
        <v>559</v>
      </c>
      <c r="F2204" s="59" t="s">
        <v>1475</v>
      </c>
      <c r="G2204" s="59" t="s">
        <v>1406</v>
      </c>
      <c r="H2204" s="59" t="s">
        <v>1475</v>
      </c>
      <c r="I2204" s="59" t="s">
        <v>1406</v>
      </c>
      <c r="J2204" s="59" t="s">
        <v>737</v>
      </c>
      <c r="K2204" s="59" t="s">
        <v>1518</v>
      </c>
      <c r="L2204" s="59" t="s">
        <v>1599</v>
      </c>
      <c r="M2204" s="59" t="s">
        <v>1478</v>
      </c>
      <c r="N2204" s="59" t="s">
        <v>1479</v>
      </c>
      <c r="O2204" s="59" t="s">
        <v>1480</v>
      </c>
      <c r="P2204" s="59" t="s">
        <v>1481</v>
      </c>
      <c r="Q2204" s="59" t="s">
        <v>1482</v>
      </c>
      <c r="R2204" s="59" t="s">
        <v>1483</v>
      </c>
      <c r="S2204" s="59" t="s">
        <v>1600</v>
      </c>
      <c r="T2204" s="59" t="s">
        <v>1601</v>
      </c>
      <c r="U2204" s="59" t="s">
        <v>1486</v>
      </c>
      <c r="V2204" s="59" t="s">
        <v>1487</v>
      </c>
      <c r="W2204" s="59" t="s">
        <v>1522</v>
      </c>
      <c r="X2204" s="59" t="s">
        <v>1487</v>
      </c>
      <c r="Y2204" s="59" t="s">
        <v>1490</v>
      </c>
      <c r="Z2204" s="59">
        <v>126.87</v>
      </c>
      <c r="AA2204" s="59">
        <v>126.87</v>
      </c>
      <c r="AB2204" s="59">
        <v>0</v>
      </c>
      <c r="AC2204" s="59">
        <v>126.87</v>
      </c>
      <c r="AD2204" s="59">
        <v>0</v>
      </c>
      <c r="AE2204" s="59">
        <v>0</v>
      </c>
      <c r="AF2204" s="59" t="s">
        <v>1491</v>
      </c>
      <c r="AG2204" s="59" t="s">
        <v>737</v>
      </c>
      <c r="AH2204" s="59" t="s">
        <v>1518</v>
      </c>
      <c r="AI2204" s="59" t="s">
        <v>1523</v>
      </c>
      <c r="AJ2204" s="59" t="s">
        <v>1486</v>
      </c>
      <c r="AK2204" s="59" t="s">
        <v>278</v>
      </c>
      <c r="AL2204" s="59" t="s">
        <v>1493</v>
      </c>
      <c r="AM2204" s="59" t="s">
        <v>1494</v>
      </c>
      <c r="AN2204" s="59" t="s">
        <v>1384</v>
      </c>
      <c r="AO2204" s="59" t="s">
        <v>107</v>
      </c>
    </row>
    <row r="2205" spans="1:41" x14ac:dyDescent="0.15">
      <c r="A2205" s="59" t="s">
        <v>1931</v>
      </c>
      <c r="B2205" s="59" t="s">
        <v>1814</v>
      </c>
      <c r="C2205" s="59" t="s">
        <v>1815</v>
      </c>
      <c r="D2205" s="59" t="s">
        <v>1504</v>
      </c>
      <c r="E2205" s="59" t="s">
        <v>1139</v>
      </c>
      <c r="F2205" s="59" t="s">
        <v>1475</v>
      </c>
      <c r="G2205" s="59" t="s">
        <v>1406</v>
      </c>
      <c r="H2205" s="59" t="s">
        <v>1475</v>
      </c>
      <c r="I2205" s="59" t="s">
        <v>1406</v>
      </c>
      <c r="J2205" s="59" t="s">
        <v>1476</v>
      </c>
      <c r="K2205" s="59" t="s">
        <v>795</v>
      </c>
      <c r="L2205" s="59" t="s">
        <v>1816</v>
      </c>
      <c r="M2205" s="59" t="s">
        <v>1478</v>
      </c>
      <c r="N2205" s="59" t="s">
        <v>1479</v>
      </c>
      <c r="O2205" s="59" t="s">
        <v>1480</v>
      </c>
      <c r="P2205" s="59" t="s">
        <v>1481</v>
      </c>
      <c r="Q2205" s="59" t="s">
        <v>1482</v>
      </c>
      <c r="R2205" s="59" t="s">
        <v>1483</v>
      </c>
      <c r="S2205" s="59" t="s">
        <v>1817</v>
      </c>
      <c r="T2205" s="59" t="s">
        <v>1818</v>
      </c>
      <c r="U2205" s="59" t="s">
        <v>1486</v>
      </c>
      <c r="V2205" s="59" t="s">
        <v>1487</v>
      </c>
      <c r="W2205" s="59" t="s">
        <v>1509</v>
      </c>
      <c r="X2205" s="59" t="s">
        <v>1487</v>
      </c>
      <c r="Y2205" s="59" t="s">
        <v>1490</v>
      </c>
      <c r="Z2205" s="59">
        <v>2514.66</v>
      </c>
      <c r="AA2205" s="59">
        <v>2514.66</v>
      </c>
      <c r="AB2205" s="59">
        <v>0</v>
      </c>
      <c r="AC2205" s="59">
        <v>2514.66</v>
      </c>
      <c r="AD2205" s="59">
        <v>0</v>
      </c>
      <c r="AE2205" s="59">
        <v>0</v>
      </c>
      <c r="AF2205" s="59" t="s">
        <v>1491</v>
      </c>
      <c r="AG2205" s="59" t="s">
        <v>1476</v>
      </c>
      <c r="AH2205" s="59" t="s">
        <v>795</v>
      </c>
      <c r="AI2205" s="59" t="s">
        <v>1492</v>
      </c>
      <c r="AJ2205" s="59" t="s">
        <v>1486</v>
      </c>
      <c r="AK2205" s="59" t="s">
        <v>278</v>
      </c>
      <c r="AL2205" s="59" t="s">
        <v>1493</v>
      </c>
      <c r="AM2205" s="59" t="s">
        <v>1494</v>
      </c>
      <c r="AN2205" s="59" t="s">
        <v>1385</v>
      </c>
      <c r="AO2205" s="59" t="s">
        <v>107</v>
      </c>
    </row>
    <row r="2206" spans="1:41" x14ac:dyDescent="0.15">
      <c r="A2206" s="59" t="s">
        <v>1931</v>
      </c>
      <c r="B2206" s="59" t="s">
        <v>1814</v>
      </c>
      <c r="C2206" s="59" t="s">
        <v>1815</v>
      </c>
      <c r="D2206" s="59" t="s">
        <v>1504</v>
      </c>
      <c r="E2206" s="59" t="s">
        <v>1139</v>
      </c>
      <c r="F2206" s="59" t="s">
        <v>1475</v>
      </c>
      <c r="G2206" s="59" t="s">
        <v>1406</v>
      </c>
      <c r="H2206" s="59" t="s">
        <v>1475</v>
      </c>
      <c r="I2206" s="59" t="s">
        <v>1406</v>
      </c>
      <c r="J2206" s="59" t="s">
        <v>1476</v>
      </c>
      <c r="K2206" s="59" t="s">
        <v>795</v>
      </c>
      <c r="L2206" s="59" t="s">
        <v>1816</v>
      </c>
      <c r="M2206" s="59" t="s">
        <v>1478</v>
      </c>
      <c r="N2206" s="59" t="s">
        <v>1479</v>
      </c>
      <c r="O2206" s="59" t="s">
        <v>1480</v>
      </c>
      <c r="P2206" s="59" t="s">
        <v>1481</v>
      </c>
      <c r="Q2206" s="59" t="s">
        <v>1482</v>
      </c>
      <c r="R2206" s="59" t="s">
        <v>1483</v>
      </c>
      <c r="S2206" s="59" t="s">
        <v>1817</v>
      </c>
      <c r="T2206" s="59" t="s">
        <v>1818</v>
      </c>
      <c r="U2206" s="59" t="s">
        <v>1486</v>
      </c>
      <c r="V2206" s="59" t="s">
        <v>1487</v>
      </c>
      <c r="W2206" s="59" t="s">
        <v>1488</v>
      </c>
      <c r="X2206" s="59" t="s">
        <v>1511</v>
      </c>
      <c r="Y2206" s="59" t="s">
        <v>1490</v>
      </c>
      <c r="Z2206" s="59">
        <v>37.31</v>
      </c>
      <c r="AA2206" s="59">
        <v>37.31</v>
      </c>
      <c r="AB2206" s="59">
        <v>0</v>
      </c>
      <c r="AC2206" s="59">
        <v>37.31</v>
      </c>
      <c r="AD2206" s="59">
        <v>0</v>
      </c>
      <c r="AE2206" s="59">
        <v>0</v>
      </c>
      <c r="AF2206" s="59" t="s">
        <v>1491</v>
      </c>
      <c r="AG2206" s="59" t="s">
        <v>1476</v>
      </c>
      <c r="AH2206" s="59" t="s">
        <v>795</v>
      </c>
      <c r="AI2206" s="59" t="s">
        <v>1492</v>
      </c>
      <c r="AJ2206" s="59" t="s">
        <v>1486</v>
      </c>
      <c r="AK2206" s="59" t="s">
        <v>278</v>
      </c>
      <c r="AL2206" s="59" t="s">
        <v>1493</v>
      </c>
      <c r="AM2206" s="59" t="s">
        <v>1494</v>
      </c>
      <c r="AN2206" s="59" t="s">
        <v>1385</v>
      </c>
      <c r="AO2206" s="59" t="s">
        <v>107</v>
      </c>
    </row>
    <row r="2207" spans="1:41" x14ac:dyDescent="0.15">
      <c r="A2207" s="59" t="s">
        <v>1931</v>
      </c>
      <c r="B2207" s="59" t="s">
        <v>1814</v>
      </c>
      <c r="C2207" s="59" t="s">
        <v>1815</v>
      </c>
      <c r="D2207" s="59" t="s">
        <v>1504</v>
      </c>
      <c r="E2207" s="59" t="s">
        <v>1139</v>
      </c>
      <c r="F2207" s="59" t="s">
        <v>1475</v>
      </c>
      <c r="G2207" s="59" t="s">
        <v>1406</v>
      </c>
      <c r="H2207" s="59" t="s">
        <v>1475</v>
      </c>
      <c r="I2207" s="59" t="s">
        <v>1406</v>
      </c>
      <c r="J2207" s="59" t="s">
        <v>1476</v>
      </c>
      <c r="K2207" s="59" t="s">
        <v>795</v>
      </c>
      <c r="L2207" s="59" t="s">
        <v>1816</v>
      </c>
      <c r="M2207" s="59" t="s">
        <v>1478</v>
      </c>
      <c r="N2207" s="59" t="s">
        <v>1479</v>
      </c>
      <c r="O2207" s="59" t="s">
        <v>1480</v>
      </c>
      <c r="P2207" s="59" t="s">
        <v>1481</v>
      </c>
      <c r="Q2207" s="59" t="s">
        <v>1482</v>
      </c>
      <c r="R2207" s="59" t="s">
        <v>1483</v>
      </c>
      <c r="S2207" s="59" t="s">
        <v>1817</v>
      </c>
      <c r="T2207" s="59" t="s">
        <v>1818</v>
      </c>
      <c r="U2207" s="59" t="s">
        <v>1486</v>
      </c>
      <c r="V2207" s="59" t="s">
        <v>1487</v>
      </c>
      <c r="W2207" s="59" t="s">
        <v>1514</v>
      </c>
      <c r="X2207" s="59" t="s">
        <v>1487</v>
      </c>
      <c r="Y2207" s="59" t="s">
        <v>1490</v>
      </c>
      <c r="Z2207" s="59">
        <v>638.26</v>
      </c>
      <c r="AA2207" s="59">
        <v>638.26</v>
      </c>
      <c r="AB2207" s="59">
        <v>0</v>
      </c>
      <c r="AC2207" s="59">
        <v>638.26</v>
      </c>
      <c r="AD2207" s="59">
        <v>0</v>
      </c>
      <c r="AE2207" s="59">
        <v>0</v>
      </c>
      <c r="AF2207" s="59" t="s">
        <v>1491</v>
      </c>
      <c r="AG2207" s="59" t="s">
        <v>1476</v>
      </c>
      <c r="AH2207" s="59" t="s">
        <v>795</v>
      </c>
      <c r="AI2207" s="59" t="s">
        <v>1492</v>
      </c>
      <c r="AJ2207" s="59" t="s">
        <v>1486</v>
      </c>
      <c r="AK2207" s="59" t="s">
        <v>278</v>
      </c>
      <c r="AL2207" s="59" t="s">
        <v>1493</v>
      </c>
      <c r="AM2207" s="59" t="s">
        <v>1494</v>
      </c>
      <c r="AN2207" s="59" t="s">
        <v>1385</v>
      </c>
      <c r="AO2207" s="59" t="s">
        <v>107</v>
      </c>
    </row>
    <row r="2208" spans="1:41" x14ac:dyDescent="0.15">
      <c r="A2208" s="59" t="s">
        <v>1931</v>
      </c>
      <c r="B2208" s="59" t="s">
        <v>1607</v>
      </c>
      <c r="C2208" s="59" t="s">
        <v>1608</v>
      </c>
      <c r="D2208" s="59" t="s">
        <v>1504</v>
      </c>
      <c r="E2208" s="59" t="s">
        <v>1139</v>
      </c>
      <c r="F2208" s="59" t="s">
        <v>1475</v>
      </c>
      <c r="G2208" s="59" t="s">
        <v>1406</v>
      </c>
      <c r="H2208" s="59" t="s">
        <v>1475</v>
      </c>
      <c r="I2208" s="59" t="s">
        <v>1406</v>
      </c>
      <c r="J2208" s="59" t="s">
        <v>1476</v>
      </c>
      <c r="K2208" s="59" t="s">
        <v>795</v>
      </c>
      <c r="L2208" s="59" t="s">
        <v>1609</v>
      </c>
      <c r="M2208" s="59" t="s">
        <v>1478</v>
      </c>
      <c r="N2208" s="59" t="s">
        <v>1479</v>
      </c>
      <c r="O2208" s="59" t="s">
        <v>1480</v>
      </c>
      <c r="P2208" s="59" t="s">
        <v>1481</v>
      </c>
      <c r="Q2208" s="59" t="s">
        <v>1482</v>
      </c>
      <c r="R2208" s="59" t="s">
        <v>1483</v>
      </c>
      <c r="S2208" s="59" t="s">
        <v>1610</v>
      </c>
      <c r="T2208" s="59" t="s">
        <v>1611</v>
      </c>
      <c r="U2208" s="59" t="s">
        <v>1486</v>
      </c>
      <c r="V2208" s="59" t="s">
        <v>1487</v>
      </c>
      <c r="W2208" s="59" t="s">
        <v>1509</v>
      </c>
      <c r="X2208" s="59" t="s">
        <v>1487</v>
      </c>
      <c r="Y2208" s="59" t="s">
        <v>1490</v>
      </c>
      <c r="Z2208" s="59">
        <v>1470.39</v>
      </c>
      <c r="AA2208" s="59">
        <v>1470.39</v>
      </c>
      <c r="AB2208" s="59">
        <v>0</v>
      </c>
      <c r="AC2208" s="59">
        <v>1470.39</v>
      </c>
      <c r="AD2208" s="59">
        <v>0</v>
      </c>
      <c r="AE2208" s="59">
        <v>0</v>
      </c>
      <c r="AF2208" s="59" t="s">
        <v>1491</v>
      </c>
      <c r="AG2208" s="59" t="s">
        <v>1476</v>
      </c>
      <c r="AH2208" s="59" t="s">
        <v>795</v>
      </c>
      <c r="AI2208" s="59" t="s">
        <v>1492</v>
      </c>
      <c r="AJ2208" s="59" t="s">
        <v>1486</v>
      </c>
      <c r="AK2208" s="59" t="s">
        <v>278</v>
      </c>
      <c r="AL2208" s="59" t="s">
        <v>1493</v>
      </c>
      <c r="AM2208" s="59" t="s">
        <v>1494</v>
      </c>
      <c r="AN2208" s="59" t="s">
        <v>1385</v>
      </c>
      <c r="AO2208" s="59" t="s">
        <v>107</v>
      </c>
    </row>
    <row r="2209" spans="1:41" x14ac:dyDescent="0.15">
      <c r="A2209" s="59" t="s">
        <v>1931</v>
      </c>
      <c r="B2209" s="59" t="s">
        <v>1607</v>
      </c>
      <c r="C2209" s="59" t="s">
        <v>1608</v>
      </c>
      <c r="D2209" s="59" t="s">
        <v>1504</v>
      </c>
      <c r="E2209" s="59" t="s">
        <v>1139</v>
      </c>
      <c r="F2209" s="59" t="s">
        <v>1475</v>
      </c>
      <c r="G2209" s="59" t="s">
        <v>1406</v>
      </c>
      <c r="H2209" s="59" t="s">
        <v>1475</v>
      </c>
      <c r="I2209" s="59" t="s">
        <v>1406</v>
      </c>
      <c r="J2209" s="59" t="s">
        <v>1476</v>
      </c>
      <c r="K2209" s="59" t="s">
        <v>795</v>
      </c>
      <c r="L2209" s="59" t="s">
        <v>1609</v>
      </c>
      <c r="M2209" s="59" t="s">
        <v>1478</v>
      </c>
      <c r="N2209" s="59" t="s">
        <v>1479</v>
      </c>
      <c r="O2209" s="59" t="s">
        <v>1480</v>
      </c>
      <c r="P2209" s="59" t="s">
        <v>1481</v>
      </c>
      <c r="Q2209" s="59" t="s">
        <v>1482</v>
      </c>
      <c r="R2209" s="59" t="s">
        <v>1483</v>
      </c>
      <c r="S2209" s="59" t="s">
        <v>1610</v>
      </c>
      <c r="T2209" s="59" t="s">
        <v>1611</v>
      </c>
      <c r="U2209" s="59" t="s">
        <v>1486</v>
      </c>
      <c r="V2209" s="59" t="s">
        <v>1487</v>
      </c>
      <c r="W2209" s="59" t="s">
        <v>1488</v>
      </c>
      <c r="X2209" s="59" t="s">
        <v>1511</v>
      </c>
      <c r="Y2209" s="59" t="s">
        <v>1490</v>
      </c>
      <c r="Z2209" s="59">
        <v>29.61</v>
      </c>
      <c r="AA2209" s="59">
        <v>29.61</v>
      </c>
      <c r="AB2209" s="59">
        <v>0</v>
      </c>
      <c r="AC2209" s="59">
        <v>29.61</v>
      </c>
      <c r="AD2209" s="59">
        <v>0</v>
      </c>
      <c r="AE2209" s="59">
        <v>0</v>
      </c>
      <c r="AF2209" s="59" t="s">
        <v>1491</v>
      </c>
      <c r="AG2209" s="59" t="s">
        <v>1476</v>
      </c>
      <c r="AH2209" s="59" t="s">
        <v>795</v>
      </c>
      <c r="AI2209" s="59" t="s">
        <v>1492</v>
      </c>
      <c r="AJ2209" s="59" t="s">
        <v>1486</v>
      </c>
      <c r="AK2209" s="59" t="s">
        <v>278</v>
      </c>
      <c r="AL2209" s="59" t="s">
        <v>1493</v>
      </c>
      <c r="AM2209" s="59" t="s">
        <v>1494</v>
      </c>
      <c r="AN2209" s="59" t="s">
        <v>1385</v>
      </c>
      <c r="AO2209" s="59" t="s">
        <v>107</v>
      </c>
    </row>
    <row r="2210" spans="1:41" x14ac:dyDescent="0.15">
      <c r="A2210" s="59" t="s">
        <v>1931</v>
      </c>
      <c r="B2210" s="59" t="s">
        <v>1612</v>
      </c>
      <c r="C2210" s="59" t="s">
        <v>1613</v>
      </c>
      <c r="D2210" s="59" t="s">
        <v>1614</v>
      </c>
      <c r="E2210" s="59" t="s">
        <v>1615</v>
      </c>
      <c r="F2210" s="59" t="s">
        <v>1475</v>
      </c>
      <c r="G2210" s="59" t="s">
        <v>1406</v>
      </c>
      <c r="H2210" s="59" t="s">
        <v>1475</v>
      </c>
      <c r="I2210" s="59" t="s">
        <v>1406</v>
      </c>
      <c r="J2210" s="59" t="s">
        <v>1426</v>
      </c>
      <c r="K2210" s="59" t="s">
        <v>1616</v>
      </c>
      <c r="L2210" s="59" t="s">
        <v>1617</v>
      </c>
      <c r="M2210" s="59" t="s">
        <v>1618</v>
      </c>
      <c r="N2210" s="59" t="s">
        <v>1619</v>
      </c>
      <c r="O2210" s="59" t="s">
        <v>1620</v>
      </c>
      <c r="P2210" s="59" t="s">
        <v>1621</v>
      </c>
      <c r="Q2210" s="59" t="s">
        <v>1622</v>
      </c>
      <c r="R2210" s="59" t="s">
        <v>1623</v>
      </c>
      <c r="S2210" s="59" t="s">
        <v>1624</v>
      </c>
      <c r="T2210" s="59" t="s">
        <v>1625</v>
      </c>
      <c r="U2210" s="59" t="s">
        <v>1486</v>
      </c>
      <c r="V2210" s="59" t="s">
        <v>1487</v>
      </c>
      <c r="W2210" s="59" t="s">
        <v>1508</v>
      </c>
      <c r="X2210" s="59" t="s">
        <v>1487</v>
      </c>
      <c r="Y2210" s="59" t="s">
        <v>1490</v>
      </c>
      <c r="Z2210" s="59">
        <v>0.41</v>
      </c>
      <c r="AA2210" s="59">
        <v>0.41</v>
      </c>
      <c r="AB2210" s="59">
        <v>0</v>
      </c>
      <c r="AC2210" s="59">
        <v>0.41</v>
      </c>
      <c r="AD2210" s="59">
        <v>0</v>
      </c>
      <c r="AE2210" s="59">
        <v>0</v>
      </c>
      <c r="AF2210" s="59" t="s">
        <v>1491</v>
      </c>
      <c r="AG2210" s="59" t="s">
        <v>1426</v>
      </c>
      <c r="AH2210" s="59" t="s">
        <v>1616</v>
      </c>
      <c r="AI2210" s="59" t="s">
        <v>1523</v>
      </c>
      <c r="AJ2210" s="59" t="s">
        <v>1486</v>
      </c>
      <c r="AK2210" s="59" t="s">
        <v>278</v>
      </c>
      <c r="AL2210" s="59" t="s">
        <v>1493</v>
      </c>
      <c r="AM2210" s="59" t="s">
        <v>1494</v>
      </c>
      <c r="AN2210" s="59" t="s">
        <v>1385</v>
      </c>
      <c r="AO2210" s="59" t="s">
        <v>107</v>
      </c>
    </row>
    <row r="2211" spans="1:41" x14ac:dyDescent="0.15">
      <c r="A2211" s="59" t="s">
        <v>1931</v>
      </c>
      <c r="B2211" s="59" t="s">
        <v>1612</v>
      </c>
      <c r="C2211" s="59" t="s">
        <v>1613</v>
      </c>
      <c r="D2211" s="59" t="s">
        <v>1614</v>
      </c>
      <c r="E2211" s="59" t="s">
        <v>1615</v>
      </c>
      <c r="F2211" s="59" t="s">
        <v>1475</v>
      </c>
      <c r="G2211" s="59" t="s">
        <v>1406</v>
      </c>
      <c r="H2211" s="59" t="s">
        <v>1475</v>
      </c>
      <c r="I2211" s="59" t="s">
        <v>1406</v>
      </c>
      <c r="J2211" s="59" t="s">
        <v>1426</v>
      </c>
      <c r="K2211" s="59" t="s">
        <v>1616</v>
      </c>
      <c r="L2211" s="59" t="s">
        <v>1617</v>
      </c>
      <c r="M2211" s="59" t="s">
        <v>1618</v>
      </c>
      <c r="N2211" s="59" t="s">
        <v>1619</v>
      </c>
      <c r="O2211" s="59" t="s">
        <v>1620</v>
      </c>
      <c r="P2211" s="59" t="s">
        <v>1621</v>
      </c>
      <c r="Q2211" s="59" t="s">
        <v>1622</v>
      </c>
      <c r="R2211" s="59" t="s">
        <v>1623</v>
      </c>
      <c r="S2211" s="59" t="s">
        <v>1624</v>
      </c>
      <c r="T2211" s="59" t="s">
        <v>1625</v>
      </c>
      <c r="U2211" s="59" t="s">
        <v>1486</v>
      </c>
      <c r="V2211" s="59" t="s">
        <v>1487</v>
      </c>
      <c r="W2211" s="59" t="s">
        <v>1509</v>
      </c>
      <c r="X2211" s="59" t="s">
        <v>1487</v>
      </c>
      <c r="Y2211" s="59" t="s">
        <v>1490</v>
      </c>
      <c r="Z2211" s="59">
        <v>1.66</v>
      </c>
      <c r="AA2211" s="59">
        <v>1.66</v>
      </c>
      <c r="AB2211" s="59">
        <v>0</v>
      </c>
      <c r="AC2211" s="59">
        <v>1.66</v>
      </c>
      <c r="AD2211" s="59">
        <v>0</v>
      </c>
      <c r="AE2211" s="59">
        <v>0</v>
      </c>
      <c r="AF2211" s="59" t="s">
        <v>1491</v>
      </c>
      <c r="AG2211" s="59" t="s">
        <v>1426</v>
      </c>
      <c r="AH2211" s="59" t="s">
        <v>1616</v>
      </c>
      <c r="AI2211" s="59" t="s">
        <v>1523</v>
      </c>
      <c r="AJ2211" s="59" t="s">
        <v>1486</v>
      </c>
      <c r="AK2211" s="59" t="s">
        <v>278</v>
      </c>
      <c r="AL2211" s="59" t="s">
        <v>1493</v>
      </c>
      <c r="AM2211" s="59" t="s">
        <v>1494</v>
      </c>
      <c r="AN2211" s="59" t="s">
        <v>1385</v>
      </c>
      <c r="AO2211" s="59" t="s">
        <v>107</v>
      </c>
    </row>
    <row r="2212" spans="1:41" x14ac:dyDescent="0.15">
      <c r="A2212" s="59" t="s">
        <v>1931</v>
      </c>
      <c r="B2212" s="59" t="s">
        <v>1612</v>
      </c>
      <c r="C2212" s="59" t="s">
        <v>1613</v>
      </c>
      <c r="D2212" s="59" t="s">
        <v>1614</v>
      </c>
      <c r="E2212" s="59" t="s">
        <v>1615</v>
      </c>
      <c r="F2212" s="59" t="s">
        <v>1475</v>
      </c>
      <c r="G2212" s="59" t="s">
        <v>1406</v>
      </c>
      <c r="H2212" s="59" t="s">
        <v>1475</v>
      </c>
      <c r="I2212" s="59" t="s">
        <v>1406</v>
      </c>
      <c r="J2212" s="59" t="s">
        <v>1426</v>
      </c>
      <c r="K2212" s="59" t="s">
        <v>1616</v>
      </c>
      <c r="L2212" s="59" t="s">
        <v>1617</v>
      </c>
      <c r="M2212" s="59" t="s">
        <v>1618</v>
      </c>
      <c r="N2212" s="59" t="s">
        <v>1619</v>
      </c>
      <c r="O2212" s="59" t="s">
        <v>1620</v>
      </c>
      <c r="P2212" s="59" t="s">
        <v>1621</v>
      </c>
      <c r="Q2212" s="59" t="s">
        <v>1622</v>
      </c>
      <c r="R2212" s="59" t="s">
        <v>1623</v>
      </c>
      <c r="S2212" s="59" t="s">
        <v>1624</v>
      </c>
      <c r="T2212" s="59" t="s">
        <v>1625</v>
      </c>
      <c r="U2212" s="59" t="s">
        <v>1486</v>
      </c>
      <c r="V2212" s="59" t="s">
        <v>1487</v>
      </c>
      <c r="W2212" s="59" t="s">
        <v>1488</v>
      </c>
      <c r="X2212" s="59" t="s">
        <v>1510</v>
      </c>
      <c r="Y2212" s="59" t="s">
        <v>1490</v>
      </c>
      <c r="Z2212" s="59">
        <v>2.41</v>
      </c>
      <c r="AA2212" s="59">
        <v>2.41</v>
      </c>
      <c r="AB2212" s="59">
        <v>0</v>
      </c>
      <c r="AC2212" s="59">
        <v>2.41</v>
      </c>
      <c r="AD2212" s="59">
        <v>0</v>
      </c>
      <c r="AE2212" s="59">
        <v>0</v>
      </c>
      <c r="AF2212" s="59" t="s">
        <v>1491</v>
      </c>
      <c r="AG2212" s="59" t="s">
        <v>1426</v>
      </c>
      <c r="AH2212" s="59" t="s">
        <v>1616</v>
      </c>
      <c r="AI2212" s="59" t="s">
        <v>1523</v>
      </c>
      <c r="AJ2212" s="59" t="s">
        <v>1486</v>
      </c>
      <c r="AK2212" s="59" t="s">
        <v>278</v>
      </c>
      <c r="AL2212" s="59" t="s">
        <v>1493</v>
      </c>
      <c r="AM2212" s="59" t="s">
        <v>1494</v>
      </c>
      <c r="AN2212" s="59" t="s">
        <v>1385</v>
      </c>
      <c r="AO2212" s="59" t="s">
        <v>107</v>
      </c>
    </row>
    <row r="2213" spans="1:41" x14ac:dyDescent="0.15">
      <c r="A2213" s="59" t="s">
        <v>1931</v>
      </c>
      <c r="B2213" s="59" t="s">
        <v>1626</v>
      </c>
      <c r="C2213" s="59" t="s">
        <v>1627</v>
      </c>
      <c r="D2213" s="59" t="s">
        <v>1614</v>
      </c>
      <c r="E2213" s="59" t="s">
        <v>1615</v>
      </c>
      <c r="F2213" s="59" t="s">
        <v>1475</v>
      </c>
      <c r="G2213" s="59" t="s">
        <v>1406</v>
      </c>
      <c r="H2213" s="59" t="s">
        <v>1475</v>
      </c>
      <c r="I2213" s="59" t="s">
        <v>1406</v>
      </c>
      <c r="J2213" s="59" t="s">
        <v>1426</v>
      </c>
      <c r="K2213" s="59" t="s">
        <v>1616</v>
      </c>
      <c r="L2213" s="59" t="s">
        <v>1628</v>
      </c>
      <c r="M2213" s="59" t="s">
        <v>1618</v>
      </c>
      <c r="N2213" s="59" t="s">
        <v>1619</v>
      </c>
      <c r="O2213" s="59" t="s">
        <v>1620</v>
      </c>
      <c r="P2213" s="59" t="s">
        <v>1621</v>
      </c>
      <c r="Q2213" s="59" t="s">
        <v>1622</v>
      </c>
      <c r="R2213" s="59" t="s">
        <v>1623</v>
      </c>
      <c r="S2213" s="59" t="s">
        <v>1629</v>
      </c>
      <c r="T2213" s="59" t="s">
        <v>1630</v>
      </c>
      <c r="U2213" s="59" t="s">
        <v>1486</v>
      </c>
      <c r="V2213" s="59" t="s">
        <v>1487</v>
      </c>
      <c r="W2213" s="59" t="s">
        <v>1508</v>
      </c>
      <c r="X2213" s="59" t="s">
        <v>1487</v>
      </c>
      <c r="Y2213" s="59" t="s">
        <v>1490</v>
      </c>
      <c r="Z2213" s="59">
        <v>33.630000000000003</v>
      </c>
      <c r="AA2213" s="59">
        <v>33.630000000000003</v>
      </c>
      <c r="AB2213" s="59">
        <v>0</v>
      </c>
      <c r="AC2213" s="59">
        <v>33.630000000000003</v>
      </c>
      <c r="AD2213" s="59">
        <v>0</v>
      </c>
      <c r="AE2213" s="59">
        <v>0</v>
      </c>
      <c r="AF2213" s="59" t="s">
        <v>1491</v>
      </c>
      <c r="AG2213" s="59" t="s">
        <v>1426</v>
      </c>
      <c r="AH2213" s="59" t="s">
        <v>1616</v>
      </c>
      <c r="AI2213" s="59" t="s">
        <v>1523</v>
      </c>
      <c r="AJ2213" s="59" t="s">
        <v>1486</v>
      </c>
      <c r="AK2213" s="59" t="s">
        <v>278</v>
      </c>
      <c r="AL2213" s="59" t="s">
        <v>1493</v>
      </c>
      <c r="AM2213" s="59" t="s">
        <v>1494</v>
      </c>
      <c r="AN2213" s="59" t="s">
        <v>1385</v>
      </c>
      <c r="AO2213" s="59" t="s">
        <v>107</v>
      </c>
    </row>
    <row r="2214" spans="1:41" x14ac:dyDescent="0.15">
      <c r="A2214" s="59" t="s">
        <v>1931</v>
      </c>
      <c r="B2214" s="59" t="s">
        <v>1626</v>
      </c>
      <c r="C2214" s="59" t="s">
        <v>1627</v>
      </c>
      <c r="D2214" s="59" t="s">
        <v>1614</v>
      </c>
      <c r="E2214" s="59" t="s">
        <v>1615</v>
      </c>
      <c r="F2214" s="59" t="s">
        <v>1475</v>
      </c>
      <c r="G2214" s="59" t="s">
        <v>1406</v>
      </c>
      <c r="H2214" s="59" t="s">
        <v>1475</v>
      </c>
      <c r="I2214" s="59" t="s">
        <v>1406</v>
      </c>
      <c r="J2214" s="59" t="s">
        <v>1426</v>
      </c>
      <c r="K2214" s="59" t="s">
        <v>1616</v>
      </c>
      <c r="L2214" s="59" t="s">
        <v>1628</v>
      </c>
      <c r="M2214" s="59" t="s">
        <v>1618</v>
      </c>
      <c r="N2214" s="59" t="s">
        <v>1619</v>
      </c>
      <c r="O2214" s="59" t="s">
        <v>1620</v>
      </c>
      <c r="P2214" s="59" t="s">
        <v>1621</v>
      </c>
      <c r="Q2214" s="59" t="s">
        <v>1622</v>
      </c>
      <c r="R2214" s="59" t="s">
        <v>1623</v>
      </c>
      <c r="S2214" s="59" t="s">
        <v>1629</v>
      </c>
      <c r="T2214" s="59" t="s">
        <v>1630</v>
      </c>
      <c r="U2214" s="59" t="s">
        <v>1486</v>
      </c>
      <c r="V2214" s="59" t="s">
        <v>1487</v>
      </c>
      <c r="W2214" s="59" t="s">
        <v>1509</v>
      </c>
      <c r="X2214" s="59" t="s">
        <v>1487</v>
      </c>
      <c r="Y2214" s="59" t="s">
        <v>1490</v>
      </c>
      <c r="Z2214" s="59">
        <v>1448.1</v>
      </c>
      <c r="AA2214" s="59">
        <v>1448.1</v>
      </c>
      <c r="AB2214" s="59">
        <v>0</v>
      </c>
      <c r="AC2214" s="59">
        <v>1448.1</v>
      </c>
      <c r="AD2214" s="59">
        <v>0</v>
      </c>
      <c r="AE2214" s="59">
        <v>0</v>
      </c>
      <c r="AF2214" s="59" t="s">
        <v>1491</v>
      </c>
      <c r="AG2214" s="59" t="s">
        <v>1426</v>
      </c>
      <c r="AH2214" s="59" t="s">
        <v>1616</v>
      </c>
      <c r="AI2214" s="59" t="s">
        <v>1523</v>
      </c>
      <c r="AJ2214" s="59" t="s">
        <v>1486</v>
      </c>
      <c r="AK2214" s="59" t="s">
        <v>278</v>
      </c>
      <c r="AL2214" s="59" t="s">
        <v>1493</v>
      </c>
      <c r="AM2214" s="59" t="s">
        <v>1494</v>
      </c>
      <c r="AN2214" s="59" t="s">
        <v>1385</v>
      </c>
      <c r="AO2214" s="59" t="s">
        <v>107</v>
      </c>
    </row>
    <row r="2215" spans="1:41" x14ac:dyDescent="0.15">
      <c r="A2215" s="59" t="s">
        <v>1931</v>
      </c>
      <c r="B2215" s="59" t="s">
        <v>1626</v>
      </c>
      <c r="C2215" s="59" t="s">
        <v>1627</v>
      </c>
      <c r="D2215" s="59" t="s">
        <v>1614</v>
      </c>
      <c r="E2215" s="59" t="s">
        <v>1615</v>
      </c>
      <c r="F2215" s="59" t="s">
        <v>1475</v>
      </c>
      <c r="G2215" s="59" t="s">
        <v>1406</v>
      </c>
      <c r="H2215" s="59" t="s">
        <v>1475</v>
      </c>
      <c r="I2215" s="59" t="s">
        <v>1406</v>
      </c>
      <c r="J2215" s="59" t="s">
        <v>1426</v>
      </c>
      <c r="K2215" s="59" t="s">
        <v>1616</v>
      </c>
      <c r="L2215" s="59" t="s">
        <v>1628</v>
      </c>
      <c r="M2215" s="59" t="s">
        <v>1618</v>
      </c>
      <c r="N2215" s="59" t="s">
        <v>1619</v>
      </c>
      <c r="O2215" s="59" t="s">
        <v>1620</v>
      </c>
      <c r="P2215" s="59" t="s">
        <v>1621</v>
      </c>
      <c r="Q2215" s="59" t="s">
        <v>1622</v>
      </c>
      <c r="R2215" s="59" t="s">
        <v>1623</v>
      </c>
      <c r="S2215" s="59" t="s">
        <v>1629</v>
      </c>
      <c r="T2215" s="59" t="s">
        <v>1630</v>
      </c>
      <c r="U2215" s="59" t="s">
        <v>1486</v>
      </c>
      <c r="V2215" s="59" t="s">
        <v>1487</v>
      </c>
      <c r="W2215" s="59" t="s">
        <v>1488</v>
      </c>
      <c r="X2215" s="59" t="s">
        <v>1511</v>
      </c>
      <c r="Y2215" s="59" t="s">
        <v>1490</v>
      </c>
      <c r="Z2215" s="59">
        <v>8.9499999999999993</v>
      </c>
      <c r="AA2215" s="59">
        <v>8.9499999999999993</v>
      </c>
      <c r="AB2215" s="59">
        <v>0</v>
      </c>
      <c r="AC2215" s="59">
        <v>8.9499999999999993</v>
      </c>
      <c r="AD2215" s="59">
        <v>0</v>
      </c>
      <c r="AE2215" s="59">
        <v>0</v>
      </c>
      <c r="AF2215" s="59" t="s">
        <v>1491</v>
      </c>
      <c r="AG2215" s="59" t="s">
        <v>1426</v>
      </c>
      <c r="AH2215" s="59" t="s">
        <v>1616</v>
      </c>
      <c r="AI2215" s="59" t="s">
        <v>1523</v>
      </c>
      <c r="AJ2215" s="59" t="s">
        <v>1486</v>
      </c>
      <c r="AK2215" s="59" t="s">
        <v>278</v>
      </c>
      <c r="AL2215" s="59" t="s">
        <v>1493</v>
      </c>
      <c r="AM2215" s="59" t="s">
        <v>1494</v>
      </c>
      <c r="AN2215" s="59" t="s">
        <v>1385</v>
      </c>
      <c r="AO2215" s="59" t="s">
        <v>107</v>
      </c>
    </row>
    <row r="2216" spans="1:41" x14ac:dyDescent="0.15">
      <c r="A2216" s="59" t="s">
        <v>1931</v>
      </c>
      <c r="B2216" s="59" t="s">
        <v>1819</v>
      </c>
      <c r="C2216" s="59" t="s">
        <v>1820</v>
      </c>
      <c r="D2216" s="59" t="s">
        <v>1614</v>
      </c>
      <c r="E2216" s="59" t="s">
        <v>1615</v>
      </c>
      <c r="F2216" s="59" t="s">
        <v>1475</v>
      </c>
      <c r="G2216" s="59" t="s">
        <v>1406</v>
      </c>
      <c r="H2216" s="59" t="s">
        <v>1475</v>
      </c>
      <c r="I2216" s="59" t="s">
        <v>1406</v>
      </c>
      <c r="J2216" s="59" t="s">
        <v>1426</v>
      </c>
      <c r="K2216" s="59" t="s">
        <v>1616</v>
      </c>
      <c r="L2216" s="59" t="s">
        <v>1821</v>
      </c>
      <c r="M2216" s="59" t="s">
        <v>1618</v>
      </c>
      <c r="N2216" s="59" t="s">
        <v>1619</v>
      </c>
      <c r="O2216" s="59" t="s">
        <v>1620</v>
      </c>
      <c r="P2216" s="59" t="s">
        <v>1621</v>
      </c>
      <c r="Q2216" s="59" t="s">
        <v>1622</v>
      </c>
      <c r="R2216" s="59" t="s">
        <v>1623</v>
      </c>
      <c r="S2216" s="59" t="s">
        <v>1822</v>
      </c>
      <c r="T2216" s="59" t="s">
        <v>1823</v>
      </c>
      <c r="U2216" s="59" t="s">
        <v>1486</v>
      </c>
      <c r="V2216" s="59" t="s">
        <v>1487</v>
      </c>
      <c r="W2216" s="59" t="s">
        <v>1509</v>
      </c>
      <c r="X2216" s="59" t="s">
        <v>1487</v>
      </c>
      <c r="Y2216" s="59" t="s">
        <v>1490</v>
      </c>
      <c r="Z2216" s="59">
        <v>959.37</v>
      </c>
      <c r="AA2216" s="59">
        <v>959.37</v>
      </c>
      <c r="AB2216" s="59">
        <v>0</v>
      </c>
      <c r="AC2216" s="59">
        <v>959.37</v>
      </c>
      <c r="AD2216" s="59">
        <v>0</v>
      </c>
      <c r="AE2216" s="59">
        <v>0</v>
      </c>
      <c r="AF2216" s="59" t="s">
        <v>1491</v>
      </c>
      <c r="AG2216" s="59" t="s">
        <v>1426</v>
      </c>
      <c r="AH2216" s="59" t="s">
        <v>1616</v>
      </c>
      <c r="AI2216" s="59" t="s">
        <v>1523</v>
      </c>
      <c r="AJ2216" s="59" t="s">
        <v>1486</v>
      </c>
      <c r="AK2216" s="59" t="s">
        <v>278</v>
      </c>
      <c r="AL2216" s="59" t="s">
        <v>1493</v>
      </c>
      <c r="AM2216" s="59" t="s">
        <v>1494</v>
      </c>
      <c r="AN2216" s="59" t="s">
        <v>1385</v>
      </c>
      <c r="AO2216" s="59" t="s">
        <v>107</v>
      </c>
    </row>
    <row r="2217" spans="1:41" x14ac:dyDescent="0.15">
      <c r="A2217" s="59" t="s">
        <v>1931</v>
      </c>
      <c r="B2217" s="59" t="s">
        <v>1819</v>
      </c>
      <c r="C2217" s="59" t="s">
        <v>1820</v>
      </c>
      <c r="D2217" s="59" t="s">
        <v>1614</v>
      </c>
      <c r="E2217" s="59" t="s">
        <v>1615</v>
      </c>
      <c r="F2217" s="59" t="s">
        <v>1475</v>
      </c>
      <c r="G2217" s="59" t="s">
        <v>1406</v>
      </c>
      <c r="H2217" s="59" t="s">
        <v>1475</v>
      </c>
      <c r="I2217" s="59" t="s">
        <v>1406</v>
      </c>
      <c r="J2217" s="59" t="s">
        <v>1426</v>
      </c>
      <c r="K2217" s="59" t="s">
        <v>1616</v>
      </c>
      <c r="L2217" s="59" t="s">
        <v>1821</v>
      </c>
      <c r="M2217" s="59" t="s">
        <v>1618</v>
      </c>
      <c r="N2217" s="59" t="s">
        <v>1619</v>
      </c>
      <c r="O2217" s="59" t="s">
        <v>1620</v>
      </c>
      <c r="P2217" s="59" t="s">
        <v>1621</v>
      </c>
      <c r="Q2217" s="59" t="s">
        <v>1622</v>
      </c>
      <c r="R2217" s="59" t="s">
        <v>1623</v>
      </c>
      <c r="S2217" s="59" t="s">
        <v>1822</v>
      </c>
      <c r="T2217" s="59" t="s">
        <v>1823</v>
      </c>
      <c r="U2217" s="59" t="s">
        <v>1486</v>
      </c>
      <c r="V2217" s="59" t="s">
        <v>1487</v>
      </c>
      <c r="W2217" s="59" t="s">
        <v>1488</v>
      </c>
      <c r="X2217" s="59" t="s">
        <v>1511</v>
      </c>
      <c r="Y2217" s="59" t="s">
        <v>1490</v>
      </c>
      <c r="Z2217" s="59">
        <v>16.809999999999999</v>
      </c>
      <c r="AA2217" s="59">
        <v>16.809999999999999</v>
      </c>
      <c r="AB2217" s="59">
        <v>0</v>
      </c>
      <c r="AC2217" s="59">
        <v>16.809999999999999</v>
      </c>
      <c r="AD2217" s="59">
        <v>0</v>
      </c>
      <c r="AE2217" s="59">
        <v>0</v>
      </c>
      <c r="AF2217" s="59" t="s">
        <v>1491</v>
      </c>
      <c r="AG2217" s="59" t="s">
        <v>1426</v>
      </c>
      <c r="AH2217" s="59" t="s">
        <v>1616</v>
      </c>
      <c r="AI2217" s="59" t="s">
        <v>1523</v>
      </c>
      <c r="AJ2217" s="59" t="s">
        <v>1486</v>
      </c>
      <c r="AK2217" s="59" t="s">
        <v>278</v>
      </c>
      <c r="AL2217" s="59" t="s">
        <v>1493</v>
      </c>
      <c r="AM2217" s="59" t="s">
        <v>1494</v>
      </c>
      <c r="AN2217" s="59" t="s">
        <v>1385</v>
      </c>
      <c r="AO2217" s="59" t="s">
        <v>107</v>
      </c>
    </row>
    <row r="2218" spans="1:41" x14ac:dyDescent="0.15">
      <c r="A2218" s="59" t="s">
        <v>1931</v>
      </c>
      <c r="B2218" s="59" t="s">
        <v>1824</v>
      </c>
      <c r="C2218" s="59" t="s">
        <v>1825</v>
      </c>
      <c r="D2218" s="59" t="s">
        <v>1614</v>
      </c>
      <c r="E2218" s="59" t="s">
        <v>1615</v>
      </c>
      <c r="F2218" s="59" t="s">
        <v>1475</v>
      </c>
      <c r="G2218" s="59" t="s">
        <v>1406</v>
      </c>
      <c r="H2218" s="59" t="s">
        <v>1475</v>
      </c>
      <c r="I2218" s="59" t="s">
        <v>1406</v>
      </c>
      <c r="J2218" s="59" t="s">
        <v>1426</v>
      </c>
      <c r="K2218" s="59" t="s">
        <v>1616</v>
      </c>
      <c r="L2218" s="59" t="s">
        <v>1826</v>
      </c>
      <c r="M2218" s="59" t="s">
        <v>1618</v>
      </c>
      <c r="N2218" s="59" t="s">
        <v>1619</v>
      </c>
      <c r="O2218" s="59" t="s">
        <v>1620</v>
      </c>
      <c r="P2218" s="59" t="s">
        <v>1621</v>
      </c>
      <c r="Q2218" s="59" t="s">
        <v>1622</v>
      </c>
      <c r="R2218" s="59" t="s">
        <v>1623</v>
      </c>
      <c r="S2218" s="59" t="s">
        <v>1827</v>
      </c>
      <c r="T2218" s="59" t="s">
        <v>1828</v>
      </c>
      <c r="U2218" s="59" t="s">
        <v>1486</v>
      </c>
      <c r="V2218" s="59" t="s">
        <v>1487</v>
      </c>
      <c r="W2218" s="59" t="s">
        <v>1509</v>
      </c>
      <c r="X2218" s="59" t="s">
        <v>1487</v>
      </c>
      <c r="Y2218" s="59" t="s">
        <v>1490</v>
      </c>
      <c r="Z2218" s="59">
        <v>180.84</v>
      </c>
      <c r="AA2218" s="59">
        <v>180.84</v>
      </c>
      <c r="AB2218" s="59">
        <v>0</v>
      </c>
      <c r="AC2218" s="59">
        <v>180.84</v>
      </c>
      <c r="AD2218" s="59">
        <v>0</v>
      </c>
      <c r="AE2218" s="59">
        <v>0</v>
      </c>
      <c r="AF2218" s="59" t="s">
        <v>1491</v>
      </c>
      <c r="AG2218" s="59" t="s">
        <v>1426</v>
      </c>
      <c r="AH2218" s="59" t="s">
        <v>1616</v>
      </c>
      <c r="AI2218" s="59" t="s">
        <v>1523</v>
      </c>
      <c r="AJ2218" s="59" t="s">
        <v>1486</v>
      </c>
      <c r="AK2218" s="59" t="s">
        <v>278</v>
      </c>
      <c r="AL2218" s="59" t="s">
        <v>1493</v>
      </c>
      <c r="AM2218" s="59" t="s">
        <v>1494</v>
      </c>
      <c r="AN2218" s="59" t="s">
        <v>1385</v>
      </c>
      <c r="AO2218" s="59" t="s">
        <v>107</v>
      </c>
    </row>
    <row r="2219" spans="1:41" x14ac:dyDescent="0.15">
      <c r="A2219" s="59" t="s">
        <v>1931</v>
      </c>
      <c r="B2219" s="59" t="s">
        <v>1824</v>
      </c>
      <c r="C2219" s="59" t="s">
        <v>1825</v>
      </c>
      <c r="D2219" s="59" t="s">
        <v>1614</v>
      </c>
      <c r="E2219" s="59" t="s">
        <v>1615</v>
      </c>
      <c r="F2219" s="59" t="s">
        <v>1475</v>
      </c>
      <c r="G2219" s="59" t="s">
        <v>1406</v>
      </c>
      <c r="H2219" s="59" t="s">
        <v>1475</v>
      </c>
      <c r="I2219" s="59" t="s">
        <v>1406</v>
      </c>
      <c r="J2219" s="59" t="s">
        <v>1426</v>
      </c>
      <c r="K2219" s="59" t="s">
        <v>1616</v>
      </c>
      <c r="L2219" s="59" t="s">
        <v>1826</v>
      </c>
      <c r="M2219" s="59" t="s">
        <v>1618</v>
      </c>
      <c r="N2219" s="59" t="s">
        <v>1619</v>
      </c>
      <c r="O2219" s="59" t="s">
        <v>1620</v>
      </c>
      <c r="P2219" s="59" t="s">
        <v>1621</v>
      </c>
      <c r="Q2219" s="59" t="s">
        <v>1622</v>
      </c>
      <c r="R2219" s="59" t="s">
        <v>1623</v>
      </c>
      <c r="S2219" s="59" t="s">
        <v>1827</v>
      </c>
      <c r="T2219" s="59" t="s">
        <v>1828</v>
      </c>
      <c r="U2219" s="59" t="s">
        <v>1486</v>
      </c>
      <c r="V2219" s="59" t="s">
        <v>1487</v>
      </c>
      <c r="W2219" s="59" t="s">
        <v>1488</v>
      </c>
      <c r="X2219" s="59" t="s">
        <v>1511</v>
      </c>
      <c r="Y2219" s="59" t="s">
        <v>1490</v>
      </c>
      <c r="Z2219" s="59">
        <v>19.21</v>
      </c>
      <c r="AA2219" s="59">
        <v>19.21</v>
      </c>
      <c r="AB2219" s="59">
        <v>0</v>
      </c>
      <c r="AC2219" s="59">
        <v>19.21</v>
      </c>
      <c r="AD2219" s="59">
        <v>0</v>
      </c>
      <c r="AE2219" s="59">
        <v>0</v>
      </c>
      <c r="AF2219" s="59" t="s">
        <v>1491</v>
      </c>
      <c r="AG2219" s="59" t="s">
        <v>1426</v>
      </c>
      <c r="AH2219" s="59" t="s">
        <v>1616</v>
      </c>
      <c r="AI2219" s="59" t="s">
        <v>1523</v>
      </c>
      <c r="AJ2219" s="59" t="s">
        <v>1486</v>
      </c>
      <c r="AK2219" s="59" t="s">
        <v>278</v>
      </c>
      <c r="AL2219" s="59" t="s">
        <v>1493</v>
      </c>
      <c r="AM2219" s="59" t="s">
        <v>1494</v>
      </c>
      <c r="AN2219" s="59" t="s">
        <v>1385</v>
      </c>
      <c r="AO2219" s="59" t="s">
        <v>107</v>
      </c>
    </row>
    <row r="2220" spans="1:41" x14ac:dyDescent="0.15">
      <c r="A2220" s="59" t="s">
        <v>1931</v>
      </c>
      <c r="B2220" s="59" t="s">
        <v>1631</v>
      </c>
      <c r="C2220" s="59" t="s">
        <v>1632</v>
      </c>
      <c r="D2220" s="59" t="s">
        <v>1614</v>
      </c>
      <c r="E2220" s="59" t="s">
        <v>1615</v>
      </c>
      <c r="F2220" s="59" t="s">
        <v>1475</v>
      </c>
      <c r="G2220" s="59" t="s">
        <v>1406</v>
      </c>
      <c r="H2220" s="59" t="s">
        <v>1475</v>
      </c>
      <c r="I2220" s="59" t="s">
        <v>1406</v>
      </c>
      <c r="J2220" s="59" t="s">
        <v>1426</v>
      </c>
      <c r="K2220" s="59" t="s">
        <v>1616</v>
      </c>
      <c r="L2220" s="59" t="s">
        <v>1633</v>
      </c>
      <c r="M2220" s="59" t="s">
        <v>1618</v>
      </c>
      <c r="N2220" s="59" t="s">
        <v>1619</v>
      </c>
      <c r="O2220" s="59" t="s">
        <v>1620</v>
      </c>
      <c r="P2220" s="59" t="s">
        <v>1621</v>
      </c>
      <c r="Q2220" s="59" t="s">
        <v>1622</v>
      </c>
      <c r="R2220" s="59" t="s">
        <v>1623</v>
      </c>
      <c r="S2220" s="59" t="s">
        <v>1634</v>
      </c>
      <c r="T2220" s="59" t="s">
        <v>1635</v>
      </c>
      <c r="U2220" s="59" t="s">
        <v>1486</v>
      </c>
      <c r="V2220" s="59" t="s">
        <v>1487</v>
      </c>
      <c r="W2220" s="59" t="s">
        <v>1508</v>
      </c>
      <c r="X2220" s="59" t="s">
        <v>1487</v>
      </c>
      <c r="Y2220" s="59" t="s">
        <v>1490</v>
      </c>
      <c r="Z2220" s="59">
        <v>3.37</v>
      </c>
      <c r="AA2220" s="59">
        <v>3.37</v>
      </c>
      <c r="AB2220" s="59">
        <v>0</v>
      </c>
      <c r="AC2220" s="59">
        <v>3.37</v>
      </c>
      <c r="AD2220" s="59">
        <v>0</v>
      </c>
      <c r="AE2220" s="59">
        <v>0</v>
      </c>
      <c r="AF2220" s="59" t="s">
        <v>1491</v>
      </c>
      <c r="AG2220" s="59" t="s">
        <v>1426</v>
      </c>
      <c r="AH2220" s="59" t="s">
        <v>1616</v>
      </c>
      <c r="AI2220" s="59" t="s">
        <v>1523</v>
      </c>
      <c r="AJ2220" s="59" t="s">
        <v>1486</v>
      </c>
      <c r="AK2220" s="59" t="s">
        <v>278</v>
      </c>
      <c r="AL2220" s="59" t="s">
        <v>1493</v>
      </c>
      <c r="AM2220" s="59" t="s">
        <v>1494</v>
      </c>
      <c r="AN2220" s="59" t="s">
        <v>1385</v>
      </c>
      <c r="AO2220" s="59" t="s">
        <v>107</v>
      </c>
    </row>
    <row r="2221" spans="1:41" x14ac:dyDescent="0.15">
      <c r="A2221" s="59" t="s">
        <v>1931</v>
      </c>
      <c r="B2221" s="59" t="s">
        <v>1631</v>
      </c>
      <c r="C2221" s="59" t="s">
        <v>1632</v>
      </c>
      <c r="D2221" s="59" t="s">
        <v>1614</v>
      </c>
      <c r="E2221" s="59" t="s">
        <v>1615</v>
      </c>
      <c r="F2221" s="59" t="s">
        <v>1475</v>
      </c>
      <c r="G2221" s="59" t="s">
        <v>1406</v>
      </c>
      <c r="H2221" s="59" t="s">
        <v>1475</v>
      </c>
      <c r="I2221" s="59" t="s">
        <v>1406</v>
      </c>
      <c r="J2221" s="59" t="s">
        <v>1426</v>
      </c>
      <c r="K2221" s="59" t="s">
        <v>1616</v>
      </c>
      <c r="L2221" s="59" t="s">
        <v>1633</v>
      </c>
      <c r="M2221" s="59" t="s">
        <v>1618</v>
      </c>
      <c r="N2221" s="59" t="s">
        <v>1619</v>
      </c>
      <c r="O2221" s="59" t="s">
        <v>1620</v>
      </c>
      <c r="P2221" s="59" t="s">
        <v>1621</v>
      </c>
      <c r="Q2221" s="59" t="s">
        <v>1622</v>
      </c>
      <c r="R2221" s="59" t="s">
        <v>1623</v>
      </c>
      <c r="S2221" s="59" t="s">
        <v>1634</v>
      </c>
      <c r="T2221" s="59" t="s">
        <v>1635</v>
      </c>
      <c r="U2221" s="59" t="s">
        <v>1486</v>
      </c>
      <c r="V2221" s="59" t="s">
        <v>1487</v>
      </c>
      <c r="W2221" s="59" t="s">
        <v>1509</v>
      </c>
      <c r="X2221" s="59" t="s">
        <v>1487</v>
      </c>
      <c r="Y2221" s="59" t="s">
        <v>1490</v>
      </c>
      <c r="Z2221" s="59">
        <v>34.68</v>
      </c>
      <c r="AA2221" s="59">
        <v>34.68</v>
      </c>
      <c r="AB2221" s="59">
        <v>0</v>
      </c>
      <c r="AC2221" s="59">
        <v>34.68</v>
      </c>
      <c r="AD2221" s="59">
        <v>0</v>
      </c>
      <c r="AE2221" s="59">
        <v>0</v>
      </c>
      <c r="AF2221" s="59" t="s">
        <v>1491</v>
      </c>
      <c r="AG2221" s="59" t="s">
        <v>1426</v>
      </c>
      <c r="AH2221" s="59" t="s">
        <v>1616</v>
      </c>
      <c r="AI2221" s="59" t="s">
        <v>1523</v>
      </c>
      <c r="AJ2221" s="59" t="s">
        <v>1486</v>
      </c>
      <c r="AK2221" s="59" t="s">
        <v>278</v>
      </c>
      <c r="AL2221" s="59" t="s">
        <v>1493</v>
      </c>
      <c r="AM2221" s="59" t="s">
        <v>1494</v>
      </c>
      <c r="AN2221" s="59" t="s">
        <v>1385</v>
      </c>
      <c r="AO2221" s="59" t="s">
        <v>107</v>
      </c>
    </row>
    <row r="2222" spans="1:41" x14ac:dyDescent="0.15">
      <c r="A2222" s="59" t="s">
        <v>1931</v>
      </c>
      <c r="B2222" s="59" t="s">
        <v>1631</v>
      </c>
      <c r="C2222" s="59" t="s">
        <v>1632</v>
      </c>
      <c r="D2222" s="59" t="s">
        <v>1614</v>
      </c>
      <c r="E2222" s="59" t="s">
        <v>1615</v>
      </c>
      <c r="F2222" s="59" t="s">
        <v>1475</v>
      </c>
      <c r="G2222" s="59" t="s">
        <v>1406</v>
      </c>
      <c r="H2222" s="59" t="s">
        <v>1475</v>
      </c>
      <c r="I2222" s="59" t="s">
        <v>1406</v>
      </c>
      <c r="J2222" s="59" t="s">
        <v>1426</v>
      </c>
      <c r="K2222" s="59" t="s">
        <v>1616</v>
      </c>
      <c r="L2222" s="59" t="s">
        <v>1633</v>
      </c>
      <c r="M2222" s="59" t="s">
        <v>1618</v>
      </c>
      <c r="N2222" s="59" t="s">
        <v>1619</v>
      </c>
      <c r="O2222" s="59" t="s">
        <v>1620</v>
      </c>
      <c r="P2222" s="59" t="s">
        <v>1621</v>
      </c>
      <c r="Q2222" s="59" t="s">
        <v>1622</v>
      </c>
      <c r="R2222" s="59" t="s">
        <v>1623</v>
      </c>
      <c r="S2222" s="59" t="s">
        <v>1634</v>
      </c>
      <c r="T2222" s="59" t="s">
        <v>1635</v>
      </c>
      <c r="U2222" s="59" t="s">
        <v>1486</v>
      </c>
      <c r="V2222" s="59" t="s">
        <v>1487</v>
      </c>
      <c r="W2222" s="59" t="s">
        <v>1488</v>
      </c>
      <c r="X2222" s="59" t="s">
        <v>1511</v>
      </c>
      <c r="Y2222" s="59" t="s">
        <v>1490</v>
      </c>
      <c r="Z2222" s="59">
        <v>0.08</v>
      </c>
      <c r="AA2222" s="59">
        <v>0.08</v>
      </c>
      <c r="AB2222" s="59">
        <v>0</v>
      </c>
      <c r="AC2222" s="59">
        <v>0.08</v>
      </c>
      <c r="AD2222" s="59">
        <v>0</v>
      </c>
      <c r="AE2222" s="59">
        <v>0</v>
      </c>
      <c r="AF2222" s="59" t="s">
        <v>1491</v>
      </c>
      <c r="AG2222" s="59" t="s">
        <v>1426</v>
      </c>
      <c r="AH2222" s="59" t="s">
        <v>1616</v>
      </c>
      <c r="AI2222" s="59" t="s">
        <v>1523</v>
      </c>
      <c r="AJ2222" s="59" t="s">
        <v>1486</v>
      </c>
      <c r="AK2222" s="59" t="s">
        <v>278</v>
      </c>
      <c r="AL2222" s="59" t="s">
        <v>1493</v>
      </c>
      <c r="AM2222" s="59" t="s">
        <v>1494</v>
      </c>
      <c r="AN2222" s="59" t="s">
        <v>1385</v>
      </c>
      <c r="AO2222" s="59" t="s">
        <v>107</v>
      </c>
    </row>
    <row r="2223" spans="1:41" x14ac:dyDescent="0.15">
      <c r="A2223" s="59" t="s">
        <v>1931</v>
      </c>
      <c r="B2223" s="59" t="s">
        <v>1636</v>
      </c>
      <c r="C2223" s="59" t="s">
        <v>1637</v>
      </c>
      <c r="D2223" s="59" t="s">
        <v>1638</v>
      </c>
      <c r="E2223" s="59" t="s">
        <v>1639</v>
      </c>
      <c r="F2223" s="59" t="s">
        <v>1475</v>
      </c>
      <c r="G2223" s="59" t="s">
        <v>1406</v>
      </c>
      <c r="H2223" s="59" t="s">
        <v>1475</v>
      </c>
      <c r="I2223" s="59" t="s">
        <v>1406</v>
      </c>
      <c r="J2223" s="59" t="s">
        <v>727</v>
      </c>
      <c r="K2223" s="59" t="s">
        <v>1640</v>
      </c>
      <c r="L2223" s="59" t="s">
        <v>1641</v>
      </c>
      <c r="M2223" s="59" t="s">
        <v>1478</v>
      </c>
      <c r="N2223" s="59" t="s">
        <v>1479</v>
      </c>
      <c r="O2223" s="59" t="s">
        <v>1480</v>
      </c>
      <c r="P2223" s="59" t="s">
        <v>1481</v>
      </c>
      <c r="Q2223" s="59" t="s">
        <v>1482</v>
      </c>
      <c r="R2223" s="59" t="s">
        <v>1483</v>
      </c>
      <c r="S2223" s="59" t="s">
        <v>1642</v>
      </c>
      <c r="T2223" s="59" t="s">
        <v>1643</v>
      </c>
      <c r="U2223" s="59" t="s">
        <v>1486</v>
      </c>
      <c r="V2223" s="59" t="s">
        <v>1487</v>
      </c>
      <c r="W2223" s="59" t="s">
        <v>1508</v>
      </c>
      <c r="X2223" s="59" t="s">
        <v>1487</v>
      </c>
      <c r="Y2223" s="59" t="s">
        <v>1490</v>
      </c>
      <c r="Z2223" s="59">
        <v>2993.49</v>
      </c>
      <c r="AA2223" s="59">
        <v>2993.49</v>
      </c>
      <c r="AB2223" s="59">
        <v>0</v>
      </c>
      <c r="AC2223" s="59">
        <v>2993.49</v>
      </c>
      <c r="AD2223" s="59">
        <v>0</v>
      </c>
      <c r="AE2223" s="59">
        <v>0</v>
      </c>
      <c r="AF2223" s="59" t="s">
        <v>1491</v>
      </c>
      <c r="AG2223" s="59" t="s">
        <v>727</v>
      </c>
      <c r="AH2223" s="59" t="s">
        <v>1644</v>
      </c>
      <c r="AI2223" s="59" t="s">
        <v>1492</v>
      </c>
      <c r="AJ2223" s="59" t="s">
        <v>1486</v>
      </c>
      <c r="AK2223" s="59" t="s">
        <v>278</v>
      </c>
      <c r="AL2223" s="59" t="s">
        <v>1493</v>
      </c>
      <c r="AM2223" s="59" t="s">
        <v>1494</v>
      </c>
      <c r="AN2223" s="59" t="s">
        <v>1384</v>
      </c>
      <c r="AO2223" s="59" t="s">
        <v>107</v>
      </c>
    </row>
    <row r="2224" spans="1:41" x14ac:dyDescent="0.15">
      <c r="A2224" s="59" t="s">
        <v>1931</v>
      </c>
      <c r="B2224" s="59" t="s">
        <v>1636</v>
      </c>
      <c r="C2224" s="59" t="s">
        <v>1637</v>
      </c>
      <c r="D2224" s="59" t="s">
        <v>1638</v>
      </c>
      <c r="E2224" s="59" t="s">
        <v>1639</v>
      </c>
      <c r="F2224" s="59" t="s">
        <v>1475</v>
      </c>
      <c r="G2224" s="59" t="s">
        <v>1406</v>
      </c>
      <c r="H2224" s="59" t="s">
        <v>1475</v>
      </c>
      <c r="I2224" s="59" t="s">
        <v>1406</v>
      </c>
      <c r="J2224" s="59" t="s">
        <v>727</v>
      </c>
      <c r="K2224" s="59" t="s">
        <v>1640</v>
      </c>
      <c r="L2224" s="59" t="s">
        <v>1641</v>
      </c>
      <c r="M2224" s="59" t="s">
        <v>1478</v>
      </c>
      <c r="N2224" s="59" t="s">
        <v>1479</v>
      </c>
      <c r="O2224" s="59" t="s">
        <v>1480</v>
      </c>
      <c r="P2224" s="59" t="s">
        <v>1481</v>
      </c>
      <c r="Q2224" s="59" t="s">
        <v>1482</v>
      </c>
      <c r="R2224" s="59" t="s">
        <v>1483</v>
      </c>
      <c r="S2224" s="59" t="s">
        <v>1642</v>
      </c>
      <c r="T2224" s="59" t="s">
        <v>1643</v>
      </c>
      <c r="U2224" s="59" t="s">
        <v>1486</v>
      </c>
      <c r="V2224" s="59" t="s">
        <v>1487</v>
      </c>
      <c r="W2224" s="59" t="s">
        <v>1509</v>
      </c>
      <c r="X2224" s="59" t="s">
        <v>1487</v>
      </c>
      <c r="Y2224" s="59" t="s">
        <v>1490</v>
      </c>
      <c r="Z2224" s="59">
        <v>23785.11</v>
      </c>
      <c r="AA2224" s="59">
        <v>23785.11</v>
      </c>
      <c r="AB2224" s="59">
        <v>0</v>
      </c>
      <c r="AC2224" s="59">
        <v>23785.11</v>
      </c>
      <c r="AD2224" s="59">
        <v>0</v>
      </c>
      <c r="AE2224" s="59">
        <v>0</v>
      </c>
      <c r="AF2224" s="59" t="s">
        <v>1491</v>
      </c>
      <c r="AG2224" s="59" t="s">
        <v>727</v>
      </c>
      <c r="AH2224" s="59" t="s">
        <v>1644</v>
      </c>
      <c r="AI2224" s="59" t="s">
        <v>1492</v>
      </c>
      <c r="AJ2224" s="59" t="s">
        <v>1486</v>
      </c>
      <c r="AK2224" s="59" t="s">
        <v>278</v>
      </c>
      <c r="AL2224" s="59" t="s">
        <v>1493</v>
      </c>
      <c r="AM2224" s="59" t="s">
        <v>1494</v>
      </c>
      <c r="AN2224" s="59" t="s">
        <v>1384</v>
      </c>
      <c r="AO2224" s="59" t="s">
        <v>107</v>
      </c>
    </row>
    <row r="2225" spans="1:41" x14ac:dyDescent="0.15">
      <c r="A2225" s="59" t="s">
        <v>1931</v>
      </c>
      <c r="B2225" s="59" t="s">
        <v>1636</v>
      </c>
      <c r="C2225" s="59" t="s">
        <v>1637</v>
      </c>
      <c r="D2225" s="59" t="s">
        <v>1638</v>
      </c>
      <c r="E2225" s="59" t="s">
        <v>1639</v>
      </c>
      <c r="F2225" s="59" t="s">
        <v>1475</v>
      </c>
      <c r="G2225" s="59" t="s">
        <v>1406</v>
      </c>
      <c r="H2225" s="59" t="s">
        <v>1475</v>
      </c>
      <c r="I2225" s="59" t="s">
        <v>1406</v>
      </c>
      <c r="J2225" s="59" t="s">
        <v>727</v>
      </c>
      <c r="K2225" s="59" t="s">
        <v>1640</v>
      </c>
      <c r="L2225" s="59" t="s">
        <v>1641</v>
      </c>
      <c r="M2225" s="59" t="s">
        <v>1478</v>
      </c>
      <c r="N2225" s="59" t="s">
        <v>1479</v>
      </c>
      <c r="O2225" s="59" t="s">
        <v>1480</v>
      </c>
      <c r="P2225" s="59" t="s">
        <v>1481</v>
      </c>
      <c r="Q2225" s="59" t="s">
        <v>1482</v>
      </c>
      <c r="R2225" s="59" t="s">
        <v>1483</v>
      </c>
      <c r="S2225" s="59" t="s">
        <v>1642</v>
      </c>
      <c r="T2225" s="59" t="s">
        <v>1643</v>
      </c>
      <c r="U2225" s="59" t="s">
        <v>1486</v>
      </c>
      <c r="V2225" s="59" t="s">
        <v>1487</v>
      </c>
      <c r="W2225" s="59" t="s">
        <v>1488</v>
      </c>
      <c r="X2225" s="59" t="s">
        <v>1511</v>
      </c>
      <c r="Y2225" s="59" t="s">
        <v>1490</v>
      </c>
      <c r="Z2225" s="59">
        <v>136.97</v>
      </c>
      <c r="AA2225" s="59">
        <v>136.97</v>
      </c>
      <c r="AB2225" s="59">
        <v>0</v>
      </c>
      <c r="AC2225" s="59">
        <v>136.97</v>
      </c>
      <c r="AD2225" s="59">
        <v>0</v>
      </c>
      <c r="AE2225" s="59">
        <v>0</v>
      </c>
      <c r="AF2225" s="59" t="s">
        <v>1491</v>
      </c>
      <c r="AG2225" s="59" t="s">
        <v>727</v>
      </c>
      <c r="AH2225" s="59" t="s">
        <v>1644</v>
      </c>
      <c r="AI2225" s="59" t="s">
        <v>1492</v>
      </c>
      <c r="AJ2225" s="59" t="s">
        <v>1486</v>
      </c>
      <c r="AK2225" s="59" t="s">
        <v>278</v>
      </c>
      <c r="AL2225" s="59" t="s">
        <v>1493</v>
      </c>
      <c r="AM2225" s="59" t="s">
        <v>1494</v>
      </c>
      <c r="AN2225" s="59" t="s">
        <v>1384</v>
      </c>
      <c r="AO2225" s="59" t="s">
        <v>107</v>
      </c>
    </row>
    <row r="2226" spans="1:41" x14ac:dyDescent="0.15">
      <c r="A2226" s="59" t="s">
        <v>1931</v>
      </c>
      <c r="B2226" s="59" t="s">
        <v>1636</v>
      </c>
      <c r="C2226" s="59" t="s">
        <v>1637</v>
      </c>
      <c r="D2226" s="59" t="s">
        <v>1638</v>
      </c>
      <c r="E2226" s="59" t="s">
        <v>1639</v>
      </c>
      <c r="F2226" s="59" t="s">
        <v>1475</v>
      </c>
      <c r="G2226" s="59" t="s">
        <v>1406</v>
      </c>
      <c r="H2226" s="59" t="s">
        <v>1475</v>
      </c>
      <c r="I2226" s="59" t="s">
        <v>1406</v>
      </c>
      <c r="J2226" s="59" t="s">
        <v>727</v>
      </c>
      <c r="K2226" s="59" t="s">
        <v>1640</v>
      </c>
      <c r="L2226" s="59" t="s">
        <v>1641</v>
      </c>
      <c r="M2226" s="59" t="s">
        <v>1478</v>
      </c>
      <c r="N2226" s="59" t="s">
        <v>1479</v>
      </c>
      <c r="O2226" s="59" t="s">
        <v>1480</v>
      </c>
      <c r="P2226" s="59" t="s">
        <v>1481</v>
      </c>
      <c r="Q2226" s="59" t="s">
        <v>1482</v>
      </c>
      <c r="R2226" s="59" t="s">
        <v>1483</v>
      </c>
      <c r="S2226" s="59" t="s">
        <v>1642</v>
      </c>
      <c r="T2226" s="59" t="s">
        <v>1643</v>
      </c>
      <c r="U2226" s="59" t="s">
        <v>1486</v>
      </c>
      <c r="V2226" s="59" t="s">
        <v>1487</v>
      </c>
      <c r="W2226" s="59" t="s">
        <v>1513</v>
      </c>
      <c r="X2226" s="59" t="s">
        <v>1487</v>
      </c>
      <c r="Y2226" s="59" t="s">
        <v>1490</v>
      </c>
      <c r="Z2226" s="59">
        <v>13084.43</v>
      </c>
      <c r="AA2226" s="59">
        <v>13084.43</v>
      </c>
      <c r="AB2226" s="59">
        <v>0</v>
      </c>
      <c r="AC2226" s="59">
        <v>13084.43</v>
      </c>
      <c r="AD2226" s="59">
        <v>0</v>
      </c>
      <c r="AE2226" s="59">
        <v>0</v>
      </c>
      <c r="AF2226" s="59" t="s">
        <v>1491</v>
      </c>
      <c r="AG2226" s="59" t="s">
        <v>727</v>
      </c>
      <c r="AH2226" s="59" t="s">
        <v>1644</v>
      </c>
      <c r="AI2226" s="59" t="s">
        <v>1492</v>
      </c>
      <c r="AJ2226" s="59" t="s">
        <v>1486</v>
      </c>
      <c r="AK2226" s="59" t="s">
        <v>278</v>
      </c>
      <c r="AL2226" s="59" t="s">
        <v>1493</v>
      </c>
      <c r="AM2226" s="59" t="s">
        <v>1494</v>
      </c>
      <c r="AN2226" s="59" t="s">
        <v>1384</v>
      </c>
      <c r="AO2226" s="59" t="s">
        <v>107</v>
      </c>
    </row>
    <row r="2227" spans="1:41" x14ac:dyDescent="0.15">
      <c r="A2227" s="59" t="s">
        <v>1931</v>
      </c>
      <c r="B2227" s="59" t="s">
        <v>1881</v>
      </c>
      <c r="C2227" s="59" t="s">
        <v>1882</v>
      </c>
      <c r="D2227" s="59" t="s">
        <v>1517</v>
      </c>
      <c r="E2227" s="59" t="s">
        <v>559</v>
      </c>
      <c r="F2227" s="59" t="s">
        <v>1475</v>
      </c>
      <c r="G2227" s="59" t="s">
        <v>1406</v>
      </c>
      <c r="H2227" s="59" t="s">
        <v>1475</v>
      </c>
      <c r="I2227" s="59" t="s">
        <v>1406</v>
      </c>
      <c r="J2227" s="59" t="s">
        <v>737</v>
      </c>
      <c r="K2227" s="59" t="s">
        <v>1518</v>
      </c>
      <c r="L2227" s="59" t="s">
        <v>1883</v>
      </c>
      <c r="M2227" s="59" t="s">
        <v>1478</v>
      </c>
      <c r="N2227" s="59" t="s">
        <v>1479</v>
      </c>
      <c r="O2227" s="59" t="s">
        <v>1480</v>
      </c>
      <c r="P2227" s="59" t="s">
        <v>1481</v>
      </c>
      <c r="Q2227" s="59" t="s">
        <v>1482</v>
      </c>
      <c r="R2227" s="59" t="s">
        <v>1483</v>
      </c>
      <c r="S2227" s="59" t="s">
        <v>1884</v>
      </c>
      <c r="T2227" s="59" t="s">
        <v>1885</v>
      </c>
      <c r="U2227" s="59" t="s">
        <v>1486</v>
      </c>
      <c r="V2227" s="59" t="s">
        <v>1487</v>
      </c>
      <c r="W2227" s="59" t="s">
        <v>1488</v>
      </c>
      <c r="X2227" s="59" t="s">
        <v>1511</v>
      </c>
      <c r="Y2227" s="59" t="s">
        <v>1490</v>
      </c>
      <c r="Z2227" s="59">
        <v>2.54</v>
      </c>
      <c r="AA2227" s="59">
        <v>2.54</v>
      </c>
      <c r="AB2227" s="59">
        <v>0</v>
      </c>
      <c r="AC2227" s="59">
        <v>2.54</v>
      </c>
      <c r="AD2227" s="59">
        <v>0</v>
      </c>
      <c r="AE2227" s="59">
        <v>0</v>
      </c>
      <c r="AF2227" s="59" t="s">
        <v>1491</v>
      </c>
      <c r="AG2227" s="59" t="s">
        <v>737</v>
      </c>
      <c r="AH2227" s="59" t="s">
        <v>1518</v>
      </c>
      <c r="AI2227" s="59" t="s">
        <v>1523</v>
      </c>
      <c r="AJ2227" s="59" t="s">
        <v>1486</v>
      </c>
      <c r="AK2227" s="59" t="s">
        <v>278</v>
      </c>
      <c r="AL2227" s="59" t="s">
        <v>1493</v>
      </c>
      <c r="AM2227" s="59" t="s">
        <v>1494</v>
      </c>
      <c r="AN2227" s="59" t="s">
        <v>1384</v>
      </c>
      <c r="AO2227" s="59" t="s">
        <v>107</v>
      </c>
    </row>
    <row r="2228" spans="1:41" x14ac:dyDescent="0.15">
      <c r="A2228" s="59" t="s">
        <v>1931</v>
      </c>
      <c r="B2228" s="59" t="s">
        <v>1881</v>
      </c>
      <c r="C2228" s="59" t="s">
        <v>1882</v>
      </c>
      <c r="D2228" s="59" t="s">
        <v>1517</v>
      </c>
      <c r="E2228" s="59" t="s">
        <v>559</v>
      </c>
      <c r="F2228" s="59" t="s">
        <v>1475</v>
      </c>
      <c r="G2228" s="59" t="s">
        <v>1406</v>
      </c>
      <c r="H2228" s="59" t="s">
        <v>1475</v>
      </c>
      <c r="I2228" s="59" t="s">
        <v>1406</v>
      </c>
      <c r="J2228" s="59" t="s">
        <v>737</v>
      </c>
      <c r="K2228" s="59" t="s">
        <v>1518</v>
      </c>
      <c r="L2228" s="59" t="s">
        <v>1883</v>
      </c>
      <c r="M2228" s="59" t="s">
        <v>1478</v>
      </c>
      <c r="N2228" s="59" t="s">
        <v>1479</v>
      </c>
      <c r="O2228" s="59" t="s">
        <v>1480</v>
      </c>
      <c r="P2228" s="59" t="s">
        <v>1481</v>
      </c>
      <c r="Q2228" s="59" t="s">
        <v>1482</v>
      </c>
      <c r="R2228" s="59" t="s">
        <v>1483</v>
      </c>
      <c r="S2228" s="59" t="s">
        <v>1884</v>
      </c>
      <c r="T2228" s="59" t="s">
        <v>1885</v>
      </c>
      <c r="U2228" s="59" t="s">
        <v>1486</v>
      </c>
      <c r="V2228" s="59" t="s">
        <v>1487</v>
      </c>
      <c r="W2228" s="59" t="s">
        <v>1522</v>
      </c>
      <c r="X2228" s="59" t="s">
        <v>1487</v>
      </c>
      <c r="Y2228" s="59" t="s">
        <v>1490</v>
      </c>
      <c r="Z2228" s="59">
        <v>1370.02</v>
      </c>
      <c r="AA2228" s="59">
        <v>1370.02</v>
      </c>
      <c r="AB2228" s="59">
        <v>0</v>
      </c>
      <c r="AC2228" s="59">
        <v>1370.02</v>
      </c>
      <c r="AD2228" s="59">
        <v>0</v>
      </c>
      <c r="AE2228" s="59">
        <v>0</v>
      </c>
      <c r="AF2228" s="59" t="s">
        <v>1491</v>
      </c>
      <c r="AG2228" s="59" t="s">
        <v>737</v>
      </c>
      <c r="AH2228" s="59" t="s">
        <v>1518</v>
      </c>
      <c r="AI2228" s="59" t="s">
        <v>1523</v>
      </c>
      <c r="AJ2228" s="59" t="s">
        <v>1486</v>
      </c>
      <c r="AK2228" s="59" t="s">
        <v>278</v>
      </c>
      <c r="AL2228" s="59" t="s">
        <v>1493</v>
      </c>
      <c r="AM2228" s="59" t="s">
        <v>1494</v>
      </c>
      <c r="AN2228" s="59" t="s">
        <v>1384</v>
      </c>
      <c r="AO2228" s="59" t="s">
        <v>107</v>
      </c>
    </row>
    <row r="2229" spans="1:41" x14ac:dyDescent="0.15">
      <c r="A2229" s="59" t="s">
        <v>1931</v>
      </c>
      <c r="B2229" s="59" t="s">
        <v>1645</v>
      </c>
      <c r="C2229" s="59" t="s">
        <v>1646</v>
      </c>
      <c r="D2229" s="59" t="s">
        <v>1517</v>
      </c>
      <c r="E2229" s="59" t="s">
        <v>559</v>
      </c>
      <c r="F2229" s="59" t="s">
        <v>1475</v>
      </c>
      <c r="G2229" s="59" t="s">
        <v>1406</v>
      </c>
      <c r="H2229" s="59" t="s">
        <v>1475</v>
      </c>
      <c r="I2229" s="59" t="s">
        <v>1406</v>
      </c>
      <c r="J2229" s="59" t="s">
        <v>737</v>
      </c>
      <c r="K2229" s="59" t="s">
        <v>1518</v>
      </c>
      <c r="L2229" s="59" t="s">
        <v>1647</v>
      </c>
      <c r="M2229" s="59" t="s">
        <v>1478</v>
      </c>
      <c r="N2229" s="59" t="s">
        <v>1479</v>
      </c>
      <c r="O2229" s="59" t="s">
        <v>1480</v>
      </c>
      <c r="P2229" s="59" t="s">
        <v>1481</v>
      </c>
      <c r="Q2229" s="59" t="s">
        <v>1482</v>
      </c>
      <c r="R2229" s="59" t="s">
        <v>1483</v>
      </c>
      <c r="S2229" s="59" t="s">
        <v>1648</v>
      </c>
      <c r="T2229" s="59" t="s">
        <v>1649</v>
      </c>
      <c r="U2229" s="59" t="s">
        <v>1486</v>
      </c>
      <c r="V2229" s="59" t="s">
        <v>1487</v>
      </c>
      <c r="W2229" s="59" t="s">
        <v>1488</v>
      </c>
      <c r="X2229" s="59" t="s">
        <v>1511</v>
      </c>
      <c r="Y2229" s="59" t="s">
        <v>1490</v>
      </c>
      <c r="Z2229" s="59">
        <v>21.21</v>
      </c>
      <c r="AA2229" s="59">
        <v>21.21</v>
      </c>
      <c r="AB2229" s="59">
        <v>0</v>
      </c>
      <c r="AC2229" s="59">
        <v>21.21</v>
      </c>
      <c r="AD2229" s="59">
        <v>0</v>
      </c>
      <c r="AE2229" s="59">
        <v>0</v>
      </c>
      <c r="AF2229" s="59" t="s">
        <v>1491</v>
      </c>
      <c r="AG2229" s="59" t="s">
        <v>737</v>
      </c>
      <c r="AH2229" s="59" t="s">
        <v>1518</v>
      </c>
      <c r="AI2229" s="59" t="s">
        <v>1523</v>
      </c>
      <c r="AJ2229" s="59" t="s">
        <v>1486</v>
      </c>
      <c r="AK2229" s="59" t="s">
        <v>278</v>
      </c>
      <c r="AL2229" s="59" t="s">
        <v>1493</v>
      </c>
      <c r="AM2229" s="59" t="s">
        <v>1494</v>
      </c>
      <c r="AN2229" s="59" t="s">
        <v>1384</v>
      </c>
      <c r="AO2229" s="59" t="s">
        <v>107</v>
      </c>
    </row>
    <row r="2230" spans="1:41" x14ac:dyDescent="0.15">
      <c r="A2230" s="59" t="s">
        <v>1931</v>
      </c>
      <c r="B2230" s="59" t="s">
        <v>1645</v>
      </c>
      <c r="C2230" s="59" t="s">
        <v>1646</v>
      </c>
      <c r="D2230" s="59" t="s">
        <v>1517</v>
      </c>
      <c r="E2230" s="59" t="s">
        <v>559</v>
      </c>
      <c r="F2230" s="59" t="s">
        <v>1475</v>
      </c>
      <c r="G2230" s="59" t="s">
        <v>1406</v>
      </c>
      <c r="H2230" s="59" t="s">
        <v>1475</v>
      </c>
      <c r="I2230" s="59" t="s">
        <v>1406</v>
      </c>
      <c r="J2230" s="59" t="s">
        <v>737</v>
      </c>
      <c r="K2230" s="59" t="s">
        <v>1518</v>
      </c>
      <c r="L2230" s="59" t="s">
        <v>1647</v>
      </c>
      <c r="M2230" s="59" t="s">
        <v>1478</v>
      </c>
      <c r="N2230" s="59" t="s">
        <v>1479</v>
      </c>
      <c r="O2230" s="59" t="s">
        <v>1480</v>
      </c>
      <c r="P2230" s="59" t="s">
        <v>1481</v>
      </c>
      <c r="Q2230" s="59" t="s">
        <v>1482</v>
      </c>
      <c r="R2230" s="59" t="s">
        <v>1483</v>
      </c>
      <c r="S2230" s="59" t="s">
        <v>1648</v>
      </c>
      <c r="T2230" s="59" t="s">
        <v>1649</v>
      </c>
      <c r="U2230" s="59" t="s">
        <v>1486</v>
      </c>
      <c r="V2230" s="59" t="s">
        <v>1487</v>
      </c>
      <c r="W2230" s="59" t="s">
        <v>1522</v>
      </c>
      <c r="X2230" s="59" t="s">
        <v>1487</v>
      </c>
      <c r="Y2230" s="59" t="s">
        <v>1490</v>
      </c>
      <c r="Z2230" s="59">
        <v>1802.06</v>
      </c>
      <c r="AA2230" s="59">
        <v>1802.06</v>
      </c>
      <c r="AB2230" s="59">
        <v>0</v>
      </c>
      <c r="AC2230" s="59">
        <v>1802.06</v>
      </c>
      <c r="AD2230" s="59">
        <v>0</v>
      </c>
      <c r="AE2230" s="59">
        <v>0</v>
      </c>
      <c r="AF2230" s="59" t="s">
        <v>1491</v>
      </c>
      <c r="AG2230" s="59" t="s">
        <v>737</v>
      </c>
      <c r="AH2230" s="59" t="s">
        <v>1518</v>
      </c>
      <c r="AI2230" s="59" t="s">
        <v>1523</v>
      </c>
      <c r="AJ2230" s="59" t="s">
        <v>1486</v>
      </c>
      <c r="AK2230" s="59" t="s">
        <v>278</v>
      </c>
      <c r="AL2230" s="59" t="s">
        <v>1493</v>
      </c>
      <c r="AM2230" s="59" t="s">
        <v>1494</v>
      </c>
      <c r="AN2230" s="59" t="s">
        <v>1384</v>
      </c>
      <c r="AO2230" s="59" t="s">
        <v>107</v>
      </c>
    </row>
    <row r="2231" spans="1:41" x14ac:dyDescent="0.15">
      <c r="A2231" s="59" t="s">
        <v>1931</v>
      </c>
      <c r="B2231" s="59" t="s">
        <v>1650</v>
      </c>
      <c r="C2231" s="59" t="s">
        <v>1651</v>
      </c>
      <c r="D2231" s="59" t="s">
        <v>1517</v>
      </c>
      <c r="E2231" s="59" t="s">
        <v>559</v>
      </c>
      <c r="F2231" s="59" t="s">
        <v>1475</v>
      </c>
      <c r="G2231" s="59" t="s">
        <v>1406</v>
      </c>
      <c r="H2231" s="59" t="s">
        <v>1475</v>
      </c>
      <c r="I2231" s="59" t="s">
        <v>1406</v>
      </c>
      <c r="J2231" s="59" t="s">
        <v>737</v>
      </c>
      <c r="K2231" s="59" t="s">
        <v>1518</v>
      </c>
      <c r="L2231" s="59" t="s">
        <v>1652</v>
      </c>
      <c r="M2231" s="59" t="s">
        <v>1478</v>
      </c>
      <c r="N2231" s="59" t="s">
        <v>1479</v>
      </c>
      <c r="O2231" s="59" t="s">
        <v>1480</v>
      </c>
      <c r="P2231" s="59" t="s">
        <v>1481</v>
      </c>
      <c r="Q2231" s="59" t="s">
        <v>1482</v>
      </c>
      <c r="R2231" s="59" t="s">
        <v>1483</v>
      </c>
      <c r="S2231" s="59" t="s">
        <v>1653</v>
      </c>
      <c r="T2231" s="59" t="s">
        <v>1654</v>
      </c>
      <c r="U2231" s="59" t="s">
        <v>1486</v>
      </c>
      <c r="V2231" s="59" t="s">
        <v>1487</v>
      </c>
      <c r="W2231" s="59" t="s">
        <v>1500</v>
      </c>
      <c r="X2231" s="59" t="s">
        <v>1501</v>
      </c>
      <c r="Y2231" s="59" t="s">
        <v>1490</v>
      </c>
      <c r="Z2231" s="59">
        <v>2637.88</v>
      </c>
      <c r="AA2231" s="59">
        <v>2628.56</v>
      </c>
      <c r="AB2231" s="59">
        <v>9.32</v>
      </c>
      <c r="AC2231" s="59">
        <v>2628.56</v>
      </c>
      <c r="AD2231" s="59">
        <v>0</v>
      </c>
      <c r="AE2231" s="59">
        <v>0</v>
      </c>
      <c r="AF2231" s="59" t="s">
        <v>1491</v>
      </c>
      <c r="AG2231" s="59" t="s">
        <v>737</v>
      </c>
      <c r="AH2231" s="59" t="s">
        <v>1518</v>
      </c>
      <c r="AI2231" s="59" t="s">
        <v>1523</v>
      </c>
      <c r="AJ2231" s="59" t="s">
        <v>1486</v>
      </c>
      <c r="AK2231" s="59" t="s">
        <v>278</v>
      </c>
      <c r="AL2231" s="59" t="s">
        <v>1493</v>
      </c>
      <c r="AM2231" s="59" t="s">
        <v>1494</v>
      </c>
      <c r="AN2231" s="59" t="s">
        <v>1384</v>
      </c>
      <c r="AO2231" s="59" t="s">
        <v>107</v>
      </c>
    </row>
    <row r="2232" spans="1:41" x14ac:dyDescent="0.15">
      <c r="A2232" s="59" t="s">
        <v>1931</v>
      </c>
      <c r="B2232" s="59" t="s">
        <v>1785</v>
      </c>
      <c r="C2232" s="59" t="s">
        <v>1786</v>
      </c>
      <c r="D2232" s="59" t="s">
        <v>1517</v>
      </c>
      <c r="E2232" s="59" t="s">
        <v>559</v>
      </c>
      <c r="F2232" s="59" t="s">
        <v>1475</v>
      </c>
      <c r="G2232" s="59" t="s">
        <v>1406</v>
      </c>
      <c r="H2232" s="59" t="s">
        <v>1475</v>
      </c>
      <c r="I2232" s="59" t="s">
        <v>1406</v>
      </c>
      <c r="J2232" s="59" t="s">
        <v>737</v>
      </c>
      <c r="K2232" s="59" t="s">
        <v>1518</v>
      </c>
      <c r="L2232" s="59" t="s">
        <v>1652</v>
      </c>
      <c r="M2232" s="59" t="s">
        <v>1478</v>
      </c>
      <c r="N2232" s="59" t="s">
        <v>1479</v>
      </c>
      <c r="O2232" s="59" t="s">
        <v>1480</v>
      </c>
      <c r="P2232" s="59" t="s">
        <v>1481</v>
      </c>
      <c r="Q2232" s="59" t="s">
        <v>1482</v>
      </c>
      <c r="R2232" s="59" t="s">
        <v>1483</v>
      </c>
      <c r="S2232" s="59" t="s">
        <v>1787</v>
      </c>
      <c r="T2232" s="59" t="s">
        <v>1788</v>
      </c>
      <c r="U2232" s="59" t="s">
        <v>1486</v>
      </c>
      <c r="V2232" s="59" t="s">
        <v>1487</v>
      </c>
      <c r="W2232" s="59" t="s">
        <v>1500</v>
      </c>
      <c r="X2232" s="59" t="s">
        <v>1501</v>
      </c>
      <c r="Y2232" s="59" t="s">
        <v>1490</v>
      </c>
      <c r="Z2232" s="59">
        <v>0.53</v>
      </c>
      <c r="AA2232" s="59">
        <v>0.53</v>
      </c>
      <c r="AB2232" s="59">
        <v>0</v>
      </c>
      <c r="AC2232" s="59">
        <v>0.53</v>
      </c>
      <c r="AD2232" s="59">
        <v>0</v>
      </c>
      <c r="AE2232" s="59">
        <v>0</v>
      </c>
      <c r="AF2232" s="59" t="s">
        <v>1491</v>
      </c>
      <c r="AG2232" s="59" t="s">
        <v>737</v>
      </c>
      <c r="AH2232" s="59" t="s">
        <v>1518</v>
      </c>
      <c r="AI2232" s="59" t="s">
        <v>1523</v>
      </c>
      <c r="AJ2232" s="59" t="s">
        <v>1486</v>
      </c>
      <c r="AK2232" s="59" t="s">
        <v>278</v>
      </c>
      <c r="AL2232" s="59" t="s">
        <v>1493</v>
      </c>
      <c r="AM2232" s="59" t="s">
        <v>1494</v>
      </c>
      <c r="AN2232" s="59" t="s">
        <v>1384</v>
      </c>
      <c r="AO2232" s="59" t="s">
        <v>107</v>
      </c>
    </row>
    <row r="2233" spans="1:41" x14ac:dyDescent="0.15">
      <c r="A2233" s="59" t="s">
        <v>1931</v>
      </c>
      <c r="B2233" s="59" t="s">
        <v>1655</v>
      </c>
      <c r="C2233" s="59" t="s">
        <v>1656</v>
      </c>
      <c r="D2233" s="59" t="s">
        <v>1517</v>
      </c>
      <c r="E2233" s="59" t="s">
        <v>559</v>
      </c>
      <c r="F2233" s="59" t="s">
        <v>1475</v>
      </c>
      <c r="G2233" s="59" t="s">
        <v>1406</v>
      </c>
      <c r="H2233" s="59" t="s">
        <v>1475</v>
      </c>
      <c r="I2233" s="59" t="s">
        <v>1406</v>
      </c>
      <c r="J2233" s="59" t="s">
        <v>737</v>
      </c>
      <c r="K2233" s="59" t="s">
        <v>1518</v>
      </c>
      <c r="L2233" s="59" t="s">
        <v>1657</v>
      </c>
      <c r="M2233" s="59" t="s">
        <v>1478</v>
      </c>
      <c r="N2233" s="59" t="s">
        <v>1479</v>
      </c>
      <c r="O2233" s="59" t="s">
        <v>1480</v>
      </c>
      <c r="P2233" s="59" t="s">
        <v>1481</v>
      </c>
      <c r="Q2233" s="59" t="s">
        <v>1482</v>
      </c>
      <c r="R2233" s="59" t="s">
        <v>1483</v>
      </c>
      <c r="S2233" s="59" t="s">
        <v>1658</v>
      </c>
      <c r="T2233" s="59" t="s">
        <v>1659</v>
      </c>
      <c r="U2233" s="59" t="s">
        <v>1486</v>
      </c>
      <c r="V2233" s="59" t="s">
        <v>1487</v>
      </c>
      <c r="W2233" s="59" t="s">
        <v>1508</v>
      </c>
      <c r="X2233" s="59" t="s">
        <v>1487</v>
      </c>
      <c r="Y2233" s="59" t="s">
        <v>1490</v>
      </c>
      <c r="Z2233" s="59">
        <v>41.32</v>
      </c>
      <c r="AA2233" s="59">
        <v>41.32</v>
      </c>
      <c r="AB2233" s="59">
        <v>0</v>
      </c>
      <c r="AC2233" s="59">
        <v>41.32</v>
      </c>
      <c r="AD2233" s="59">
        <v>0</v>
      </c>
      <c r="AE2233" s="59">
        <v>0</v>
      </c>
      <c r="AF2233" s="59" t="s">
        <v>1491</v>
      </c>
      <c r="AG2233" s="59" t="s">
        <v>737</v>
      </c>
      <c r="AH2233" s="59" t="s">
        <v>1518</v>
      </c>
      <c r="AI2233" s="59" t="s">
        <v>1523</v>
      </c>
      <c r="AJ2233" s="59" t="s">
        <v>1486</v>
      </c>
      <c r="AK2233" s="59" t="s">
        <v>278</v>
      </c>
      <c r="AL2233" s="59" t="s">
        <v>1493</v>
      </c>
      <c r="AM2233" s="59" t="s">
        <v>1494</v>
      </c>
      <c r="AN2233" s="59" t="s">
        <v>1384</v>
      </c>
      <c r="AO2233" s="59" t="s">
        <v>107</v>
      </c>
    </row>
    <row r="2234" spans="1:41" x14ac:dyDescent="0.15">
      <c r="A2234" s="59" t="s">
        <v>1931</v>
      </c>
      <c r="B2234" s="59" t="s">
        <v>1655</v>
      </c>
      <c r="C2234" s="59" t="s">
        <v>1656</v>
      </c>
      <c r="D2234" s="59" t="s">
        <v>1517</v>
      </c>
      <c r="E2234" s="59" t="s">
        <v>559</v>
      </c>
      <c r="F2234" s="59" t="s">
        <v>1475</v>
      </c>
      <c r="G2234" s="59" t="s">
        <v>1406</v>
      </c>
      <c r="H2234" s="59" t="s">
        <v>1475</v>
      </c>
      <c r="I2234" s="59" t="s">
        <v>1406</v>
      </c>
      <c r="J2234" s="59" t="s">
        <v>737</v>
      </c>
      <c r="K2234" s="59" t="s">
        <v>1518</v>
      </c>
      <c r="L2234" s="59" t="s">
        <v>1657</v>
      </c>
      <c r="M2234" s="59" t="s">
        <v>1478</v>
      </c>
      <c r="N2234" s="59" t="s">
        <v>1479</v>
      </c>
      <c r="O2234" s="59" t="s">
        <v>1480</v>
      </c>
      <c r="P2234" s="59" t="s">
        <v>1481</v>
      </c>
      <c r="Q2234" s="59" t="s">
        <v>1482</v>
      </c>
      <c r="R2234" s="59" t="s">
        <v>1483</v>
      </c>
      <c r="S2234" s="59" t="s">
        <v>1658</v>
      </c>
      <c r="T2234" s="59" t="s">
        <v>1659</v>
      </c>
      <c r="U2234" s="59" t="s">
        <v>1486</v>
      </c>
      <c r="V2234" s="59" t="s">
        <v>1487</v>
      </c>
      <c r="W2234" s="59" t="s">
        <v>1509</v>
      </c>
      <c r="X2234" s="59" t="s">
        <v>1487</v>
      </c>
      <c r="Y2234" s="59" t="s">
        <v>1490</v>
      </c>
      <c r="Z2234" s="59">
        <v>263.3</v>
      </c>
      <c r="AA2234" s="59">
        <v>263.3</v>
      </c>
      <c r="AB2234" s="59">
        <v>0</v>
      </c>
      <c r="AC2234" s="59">
        <v>263.3</v>
      </c>
      <c r="AD2234" s="59">
        <v>0</v>
      </c>
      <c r="AE2234" s="59">
        <v>0</v>
      </c>
      <c r="AF2234" s="59" t="s">
        <v>1491</v>
      </c>
      <c r="AG2234" s="59" t="s">
        <v>737</v>
      </c>
      <c r="AH2234" s="59" t="s">
        <v>1518</v>
      </c>
      <c r="AI2234" s="59" t="s">
        <v>1523</v>
      </c>
      <c r="AJ2234" s="59" t="s">
        <v>1486</v>
      </c>
      <c r="AK2234" s="59" t="s">
        <v>278</v>
      </c>
      <c r="AL2234" s="59" t="s">
        <v>1493</v>
      </c>
      <c r="AM2234" s="59" t="s">
        <v>1494</v>
      </c>
      <c r="AN2234" s="59" t="s">
        <v>1384</v>
      </c>
      <c r="AO2234" s="59" t="s">
        <v>107</v>
      </c>
    </row>
    <row r="2235" spans="1:41" x14ac:dyDescent="0.15">
      <c r="A2235" s="59" t="s">
        <v>1931</v>
      </c>
      <c r="B2235" s="59" t="s">
        <v>1655</v>
      </c>
      <c r="C2235" s="59" t="s">
        <v>1656</v>
      </c>
      <c r="D2235" s="59" t="s">
        <v>1517</v>
      </c>
      <c r="E2235" s="59" t="s">
        <v>559</v>
      </c>
      <c r="F2235" s="59" t="s">
        <v>1475</v>
      </c>
      <c r="G2235" s="59" t="s">
        <v>1406</v>
      </c>
      <c r="H2235" s="59" t="s">
        <v>1475</v>
      </c>
      <c r="I2235" s="59" t="s">
        <v>1406</v>
      </c>
      <c r="J2235" s="59" t="s">
        <v>737</v>
      </c>
      <c r="K2235" s="59" t="s">
        <v>1518</v>
      </c>
      <c r="L2235" s="59" t="s">
        <v>1657</v>
      </c>
      <c r="M2235" s="59" t="s">
        <v>1478</v>
      </c>
      <c r="N2235" s="59" t="s">
        <v>1479</v>
      </c>
      <c r="O2235" s="59" t="s">
        <v>1480</v>
      </c>
      <c r="P2235" s="59" t="s">
        <v>1481</v>
      </c>
      <c r="Q2235" s="59" t="s">
        <v>1482</v>
      </c>
      <c r="R2235" s="59" t="s">
        <v>1483</v>
      </c>
      <c r="S2235" s="59" t="s">
        <v>1658</v>
      </c>
      <c r="T2235" s="59" t="s">
        <v>1659</v>
      </c>
      <c r="U2235" s="59" t="s">
        <v>1486</v>
      </c>
      <c r="V2235" s="59" t="s">
        <v>1487</v>
      </c>
      <c r="W2235" s="59" t="s">
        <v>1488</v>
      </c>
      <c r="X2235" s="59" t="s">
        <v>1510</v>
      </c>
      <c r="Y2235" s="59" t="s">
        <v>1490</v>
      </c>
      <c r="Z2235" s="59">
        <v>10.45</v>
      </c>
      <c r="AA2235" s="59">
        <v>10.45</v>
      </c>
      <c r="AB2235" s="59">
        <v>0</v>
      </c>
      <c r="AC2235" s="59">
        <v>10.45</v>
      </c>
      <c r="AD2235" s="59">
        <v>0</v>
      </c>
      <c r="AE2235" s="59">
        <v>0</v>
      </c>
      <c r="AF2235" s="59" t="s">
        <v>1491</v>
      </c>
      <c r="AG2235" s="59" t="s">
        <v>737</v>
      </c>
      <c r="AH2235" s="59" t="s">
        <v>1518</v>
      </c>
      <c r="AI2235" s="59" t="s">
        <v>1523</v>
      </c>
      <c r="AJ2235" s="59" t="s">
        <v>1486</v>
      </c>
      <c r="AK2235" s="59" t="s">
        <v>278</v>
      </c>
      <c r="AL2235" s="59" t="s">
        <v>1493</v>
      </c>
      <c r="AM2235" s="59" t="s">
        <v>1494</v>
      </c>
      <c r="AN2235" s="59" t="s">
        <v>1384</v>
      </c>
      <c r="AO2235" s="59" t="s">
        <v>107</v>
      </c>
    </row>
    <row r="2236" spans="1:41" x14ac:dyDescent="0.15">
      <c r="A2236" s="59" t="s">
        <v>1931</v>
      </c>
      <c r="B2236" s="59" t="s">
        <v>1655</v>
      </c>
      <c r="C2236" s="59" t="s">
        <v>1656</v>
      </c>
      <c r="D2236" s="59" t="s">
        <v>1517</v>
      </c>
      <c r="E2236" s="59" t="s">
        <v>559</v>
      </c>
      <c r="F2236" s="59" t="s">
        <v>1475</v>
      </c>
      <c r="G2236" s="59" t="s">
        <v>1406</v>
      </c>
      <c r="H2236" s="59" t="s">
        <v>1475</v>
      </c>
      <c r="I2236" s="59" t="s">
        <v>1406</v>
      </c>
      <c r="J2236" s="59" t="s">
        <v>737</v>
      </c>
      <c r="K2236" s="59" t="s">
        <v>1518</v>
      </c>
      <c r="L2236" s="59" t="s">
        <v>1657</v>
      </c>
      <c r="M2236" s="59" t="s">
        <v>1478</v>
      </c>
      <c r="N2236" s="59" t="s">
        <v>1479</v>
      </c>
      <c r="O2236" s="59" t="s">
        <v>1480</v>
      </c>
      <c r="P2236" s="59" t="s">
        <v>1481</v>
      </c>
      <c r="Q2236" s="59" t="s">
        <v>1482</v>
      </c>
      <c r="R2236" s="59" t="s">
        <v>1483</v>
      </c>
      <c r="S2236" s="59" t="s">
        <v>1658</v>
      </c>
      <c r="T2236" s="59" t="s">
        <v>1659</v>
      </c>
      <c r="U2236" s="59" t="s">
        <v>1486</v>
      </c>
      <c r="V2236" s="59" t="s">
        <v>1487</v>
      </c>
      <c r="W2236" s="59" t="s">
        <v>1488</v>
      </c>
      <c r="X2236" s="59" t="s">
        <v>1511</v>
      </c>
      <c r="Y2236" s="59" t="s">
        <v>1490</v>
      </c>
      <c r="Z2236" s="59">
        <v>0.34</v>
      </c>
      <c r="AA2236" s="59">
        <v>0.34</v>
      </c>
      <c r="AB2236" s="59">
        <v>0</v>
      </c>
      <c r="AC2236" s="59">
        <v>0.34</v>
      </c>
      <c r="AD2236" s="59">
        <v>0</v>
      </c>
      <c r="AE2236" s="59">
        <v>0</v>
      </c>
      <c r="AF2236" s="59" t="s">
        <v>1491</v>
      </c>
      <c r="AG2236" s="59" t="s">
        <v>737</v>
      </c>
      <c r="AH2236" s="59" t="s">
        <v>1518</v>
      </c>
      <c r="AI2236" s="59" t="s">
        <v>1523</v>
      </c>
      <c r="AJ2236" s="59" t="s">
        <v>1486</v>
      </c>
      <c r="AK2236" s="59" t="s">
        <v>278</v>
      </c>
      <c r="AL2236" s="59" t="s">
        <v>1493</v>
      </c>
      <c r="AM2236" s="59" t="s">
        <v>1494</v>
      </c>
      <c r="AN2236" s="59" t="s">
        <v>1384</v>
      </c>
      <c r="AO2236" s="59" t="s">
        <v>107</v>
      </c>
    </row>
    <row r="2237" spans="1:41" x14ac:dyDescent="0.15">
      <c r="A2237" s="59" t="s">
        <v>1931</v>
      </c>
      <c r="B2237" s="59" t="s">
        <v>1655</v>
      </c>
      <c r="C2237" s="59" t="s">
        <v>1656</v>
      </c>
      <c r="D2237" s="59" t="s">
        <v>1517</v>
      </c>
      <c r="E2237" s="59" t="s">
        <v>559</v>
      </c>
      <c r="F2237" s="59" t="s">
        <v>1475</v>
      </c>
      <c r="G2237" s="59" t="s">
        <v>1406</v>
      </c>
      <c r="H2237" s="59" t="s">
        <v>1475</v>
      </c>
      <c r="I2237" s="59" t="s">
        <v>1406</v>
      </c>
      <c r="J2237" s="59" t="s">
        <v>737</v>
      </c>
      <c r="K2237" s="59" t="s">
        <v>1518</v>
      </c>
      <c r="L2237" s="59" t="s">
        <v>1657</v>
      </c>
      <c r="M2237" s="59" t="s">
        <v>1478</v>
      </c>
      <c r="N2237" s="59" t="s">
        <v>1479</v>
      </c>
      <c r="O2237" s="59" t="s">
        <v>1480</v>
      </c>
      <c r="P2237" s="59" t="s">
        <v>1481</v>
      </c>
      <c r="Q2237" s="59" t="s">
        <v>1482</v>
      </c>
      <c r="R2237" s="59" t="s">
        <v>1483</v>
      </c>
      <c r="S2237" s="59" t="s">
        <v>1658</v>
      </c>
      <c r="T2237" s="59" t="s">
        <v>1659</v>
      </c>
      <c r="U2237" s="59" t="s">
        <v>1486</v>
      </c>
      <c r="V2237" s="59" t="s">
        <v>1487</v>
      </c>
      <c r="W2237" s="59" t="s">
        <v>1513</v>
      </c>
      <c r="X2237" s="59" t="s">
        <v>1487</v>
      </c>
      <c r="Y2237" s="59" t="s">
        <v>1490</v>
      </c>
      <c r="Z2237" s="59">
        <v>7.07</v>
      </c>
      <c r="AA2237" s="59">
        <v>7.07</v>
      </c>
      <c r="AB2237" s="59">
        <v>0</v>
      </c>
      <c r="AC2237" s="59">
        <v>7.07</v>
      </c>
      <c r="AD2237" s="59">
        <v>0</v>
      </c>
      <c r="AE2237" s="59">
        <v>0</v>
      </c>
      <c r="AF2237" s="59" t="s">
        <v>1491</v>
      </c>
      <c r="AG2237" s="59" t="s">
        <v>737</v>
      </c>
      <c r="AH2237" s="59" t="s">
        <v>1518</v>
      </c>
      <c r="AI2237" s="59" t="s">
        <v>1523</v>
      </c>
      <c r="AJ2237" s="59" t="s">
        <v>1486</v>
      </c>
      <c r="AK2237" s="59" t="s">
        <v>278</v>
      </c>
      <c r="AL2237" s="59" t="s">
        <v>1493</v>
      </c>
      <c r="AM2237" s="59" t="s">
        <v>1494</v>
      </c>
      <c r="AN2237" s="59" t="s">
        <v>1384</v>
      </c>
      <c r="AO2237" s="59" t="s">
        <v>107</v>
      </c>
    </row>
    <row r="2238" spans="1:41" x14ac:dyDescent="0.15">
      <c r="A2238" s="59" t="s">
        <v>1931</v>
      </c>
      <c r="B2238" s="59" t="s">
        <v>1655</v>
      </c>
      <c r="C2238" s="59" t="s">
        <v>1656</v>
      </c>
      <c r="D2238" s="59" t="s">
        <v>1517</v>
      </c>
      <c r="E2238" s="59" t="s">
        <v>559</v>
      </c>
      <c r="F2238" s="59" t="s">
        <v>1475</v>
      </c>
      <c r="G2238" s="59" t="s">
        <v>1406</v>
      </c>
      <c r="H2238" s="59" t="s">
        <v>1475</v>
      </c>
      <c r="I2238" s="59" t="s">
        <v>1406</v>
      </c>
      <c r="J2238" s="59" t="s">
        <v>737</v>
      </c>
      <c r="K2238" s="59" t="s">
        <v>1518</v>
      </c>
      <c r="L2238" s="59" t="s">
        <v>1657</v>
      </c>
      <c r="M2238" s="59" t="s">
        <v>1478</v>
      </c>
      <c r="N2238" s="59" t="s">
        <v>1479</v>
      </c>
      <c r="O2238" s="59" t="s">
        <v>1480</v>
      </c>
      <c r="P2238" s="59" t="s">
        <v>1481</v>
      </c>
      <c r="Q2238" s="59" t="s">
        <v>1482</v>
      </c>
      <c r="R2238" s="59" t="s">
        <v>1483</v>
      </c>
      <c r="S2238" s="59" t="s">
        <v>1658</v>
      </c>
      <c r="T2238" s="59" t="s">
        <v>1659</v>
      </c>
      <c r="U2238" s="59" t="s">
        <v>1486</v>
      </c>
      <c r="V2238" s="59" t="s">
        <v>1487</v>
      </c>
      <c r="W2238" s="59" t="s">
        <v>1514</v>
      </c>
      <c r="X2238" s="59" t="s">
        <v>1487</v>
      </c>
      <c r="Y2238" s="59" t="s">
        <v>1490</v>
      </c>
      <c r="Z2238" s="59">
        <v>0.95</v>
      </c>
      <c r="AA2238" s="59">
        <v>0.95</v>
      </c>
      <c r="AB2238" s="59">
        <v>0</v>
      </c>
      <c r="AC2238" s="59">
        <v>0.95</v>
      </c>
      <c r="AD2238" s="59">
        <v>0</v>
      </c>
      <c r="AE2238" s="59">
        <v>0</v>
      </c>
      <c r="AF2238" s="59" t="s">
        <v>1491</v>
      </c>
      <c r="AG2238" s="59" t="s">
        <v>737</v>
      </c>
      <c r="AH2238" s="59" t="s">
        <v>1518</v>
      </c>
      <c r="AI2238" s="59" t="s">
        <v>1523</v>
      </c>
      <c r="AJ2238" s="59" t="s">
        <v>1486</v>
      </c>
      <c r="AK2238" s="59" t="s">
        <v>278</v>
      </c>
      <c r="AL2238" s="59" t="s">
        <v>1493</v>
      </c>
      <c r="AM2238" s="59" t="s">
        <v>1494</v>
      </c>
      <c r="AN2238" s="59" t="s">
        <v>1384</v>
      </c>
      <c r="AO2238" s="59" t="s">
        <v>107</v>
      </c>
    </row>
    <row r="2239" spans="1:41" x14ac:dyDescent="0.15">
      <c r="A2239" s="59" t="s">
        <v>1931</v>
      </c>
      <c r="B2239" s="59" t="s">
        <v>1655</v>
      </c>
      <c r="C2239" s="59" t="s">
        <v>1656</v>
      </c>
      <c r="D2239" s="59" t="s">
        <v>1517</v>
      </c>
      <c r="E2239" s="59" t="s">
        <v>559</v>
      </c>
      <c r="F2239" s="59" t="s">
        <v>1475</v>
      </c>
      <c r="G2239" s="59" t="s">
        <v>1406</v>
      </c>
      <c r="H2239" s="59" t="s">
        <v>1475</v>
      </c>
      <c r="I2239" s="59" t="s">
        <v>1406</v>
      </c>
      <c r="J2239" s="59" t="s">
        <v>737</v>
      </c>
      <c r="K2239" s="59" t="s">
        <v>1518</v>
      </c>
      <c r="L2239" s="59" t="s">
        <v>1657</v>
      </c>
      <c r="M2239" s="59" t="s">
        <v>1478</v>
      </c>
      <c r="N2239" s="59" t="s">
        <v>1479</v>
      </c>
      <c r="O2239" s="59" t="s">
        <v>1480</v>
      </c>
      <c r="P2239" s="59" t="s">
        <v>1481</v>
      </c>
      <c r="Q2239" s="59" t="s">
        <v>1482</v>
      </c>
      <c r="R2239" s="59" t="s">
        <v>1483</v>
      </c>
      <c r="S2239" s="59" t="s">
        <v>1658</v>
      </c>
      <c r="T2239" s="59" t="s">
        <v>1659</v>
      </c>
      <c r="U2239" s="59" t="s">
        <v>1486</v>
      </c>
      <c r="V2239" s="59" t="s">
        <v>1487</v>
      </c>
      <c r="W2239" s="59" t="s">
        <v>1522</v>
      </c>
      <c r="X2239" s="59" t="s">
        <v>1487</v>
      </c>
      <c r="Y2239" s="59" t="s">
        <v>1490</v>
      </c>
      <c r="Z2239" s="59">
        <v>2980.72</v>
      </c>
      <c r="AA2239" s="59">
        <v>2980.72</v>
      </c>
      <c r="AB2239" s="59">
        <v>0</v>
      </c>
      <c r="AC2239" s="59">
        <v>2980.72</v>
      </c>
      <c r="AD2239" s="59">
        <v>0</v>
      </c>
      <c r="AE2239" s="59">
        <v>0</v>
      </c>
      <c r="AF2239" s="59" t="s">
        <v>1491</v>
      </c>
      <c r="AG2239" s="59" t="s">
        <v>737</v>
      </c>
      <c r="AH2239" s="59" t="s">
        <v>1518</v>
      </c>
      <c r="AI2239" s="59" t="s">
        <v>1523</v>
      </c>
      <c r="AJ2239" s="59" t="s">
        <v>1486</v>
      </c>
      <c r="AK2239" s="59" t="s">
        <v>278</v>
      </c>
      <c r="AL2239" s="59" t="s">
        <v>1493</v>
      </c>
      <c r="AM2239" s="59" t="s">
        <v>1494</v>
      </c>
      <c r="AN2239" s="59" t="s">
        <v>1384</v>
      </c>
      <c r="AO2239" s="59" t="s">
        <v>107</v>
      </c>
    </row>
    <row r="2240" spans="1:41" x14ac:dyDescent="0.15">
      <c r="A2240" s="59" t="s">
        <v>1931</v>
      </c>
      <c r="B2240" s="59" t="s">
        <v>1660</v>
      </c>
      <c r="C2240" s="59" t="s">
        <v>1661</v>
      </c>
      <c r="D2240" s="59" t="s">
        <v>1662</v>
      </c>
      <c r="E2240" s="59" t="s">
        <v>1080</v>
      </c>
      <c r="F2240" s="59" t="s">
        <v>1475</v>
      </c>
      <c r="G2240" s="59" t="s">
        <v>1406</v>
      </c>
      <c r="H2240" s="59" t="s">
        <v>1475</v>
      </c>
      <c r="I2240" s="59" t="s">
        <v>1406</v>
      </c>
      <c r="J2240" s="59" t="s">
        <v>1407</v>
      </c>
      <c r="K2240" s="59" t="s">
        <v>1663</v>
      </c>
      <c r="L2240" s="59" t="s">
        <v>1664</v>
      </c>
      <c r="M2240" s="59" t="s">
        <v>1478</v>
      </c>
      <c r="N2240" s="59" t="s">
        <v>1479</v>
      </c>
      <c r="O2240" s="59" t="s">
        <v>1480</v>
      </c>
      <c r="P2240" s="59" t="s">
        <v>1481</v>
      </c>
      <c r="Q2240" s="59" t="s">
        <v>1482</v>
      </c>
      <c r="R2240" s="59" t="s">
        <v>1483</v>
      </c>
      <c r="S2240" s="59" t="s">
        <v>1665</v>
      </c>
      <c r="T2240" s="59" t="s">
        <v>1666</v>
      </c>
      <c r="U2240" s="59" t="s">
        <v>1486</v>
      </c>
      <c r="V2240" s="59" t="s">
        <v>1487</v>
      </c>
      <c r="W2240" s="59" t="s">
        <v>1508</v>
      </c>
      <c r="X2240" s="59" t="s">
        <v>1487</v>
      </c>
      <c r="Y2240" s="59" t="s">
        <v>1490</v>
      </c>
      <c r="Z2240" s="59">
        <v>7841.54</v>
      </c>
      <c r="AA2240" s="59">
        <v>7841.54</v>
      </c>
      <c r="AB2240" s="59">
        <v>0</v>
      </c>
      <c r="AC2240" s="59">
        <v>7841.54</v>
      </c>
      <c r="AD2240" s="59">
        <v>0</v>
      </c>
      <c r="AE2240" s="59">
        <v>0</v>
      </c>
      <c r="AF2240" s="59" t="s">
        <v>1491</v>
      </c>
      <c r="AG2240" s="59" t="s">
        <v>1407</v>
      </c>
      <c r="AH2240" s="59" t="s">
        <v>1663</v>
      </c>
      <c r="AI2240" s="59" t="s">
        <v>1492</v>
      </c>
      <c r="AJ2240" s="59" t="s">
        <v>1486</v>
      </c>
      <c r="AK2240" s="59" t="s">
        <v>278</v>
      </c>
      <c r="AL2240" s="59" t="s">
        <v>1493</v>
      </c>
      <c r="AM2240" s="59" t="s">
        <v>1494</v>
      </c>
      <c r="AN2240" s="59" t="s">
        <v>1382</v>
      </c>
      <c r="AO2240" s="59" t="s">
        <v>88</v>
      </c>
    </row>
    <row r="2241" spans="1:41" x14ac:dyDescent="0.15">
      <c r="A2241" s="59" t="s">
        <v>1931</v>
      </c>
      <c r="B2241" s="59" t="s">
        <v>1660</v>
      </c>
      <c r="C2241" s="59" t="s">
        <v>1661</v>
      </c>
      <c r="D2241" s="59" t="s">
        <v>1662</v>
      </c>
      <c r="E2241" s="59" t="s">
        <v>1080</v>
      </c>
      <c r="F2241" s="59" t="s">
        <v>1475</v>
      </c>
      <c r="G2241" s="59" t="s">
        <v>1406</v>
      </c>
      <c r="H2241" s="59" t="s">
        <v>1475</v>
      </c>
      <c r="I2241" s="59" t="s">
        <v>1406</v>
      </c>
      <c r="J2241" s="59" t="s">
        <v>1407</v>
      </c>
      <c r="K2241" s="59" t="s">
        <v>1663</v>
      </c>
      <c r="L2241" s="59" t="s">
        <v>1664</v>
      </c>
      <c r="M2241" s="59" t="s">
        <v>1478</v>
      </c>
      <c r="N2241" s="59" t="s">
        <v>1479</v>
      </c>
      <c r="O2241" s="59" t="s">
        <v>1480</v>
      </c>
      <c r="P2241" s="59" t="s">
        <v>1481</v>
      </c>
      <c r="Q2241" s="59" t="s">
        <v>1482</v>
      </c>
      <c r="R2241" s="59" t="s">
        <v>1483</v>
      </c>
      <c r="S2241" s="59" t="s">
        <v>1665</v>
      </c>
      <c r="T2241" s="59" t="s">
        <v>1666</v>
      </c>
      <c r="U2241" s="59" t="s">
        <v>1486</v>
      </c>
      <c r="V2241" s="59" t="s">
        <v>1487</v>
      </c>
      <c r="W2241" s="59" t="s">
        <v>1509</v>
      </c>
      <c r="X2241" s="59" t="s">
        <v>1487</v>
      </c>
      <c r="Y2241" s="59" t="s">
        <v>1490</v>
      </c>
      <c r="Z2241" s="59">
        <v>23373.52</v>
      </c>
      <c r="AA2241" s="59">
        <v>23373.52</v>
      </c>
      <c r="AB2241" s="59">
        <v>0</v>
      </c>
      <c r="AC2241" s="59">
        <v>23373.52</v>
      </c>
      <c r="AD2241" s="59">
        <v>0</v>
      </c>
      <c r="AE2241" s="59">
        <v>0</v>
      </c>
      <c r="AF2241" s="59" t="s">
        <v>1491</v>
      </c>
      <c r="AG2241" s="59" t="s">
        <v>1407</v>
      </c>
      <c r="AH2241" s="59" t="s">
        <v>1663</v>
      </c>
      <c r="AI2241" s="59" t="s">
        <v>1492</v>
      </c>
      <c r="AJ2241" s="59" t="s">
        <v>1486</v>
      </c>
      <c r="AK2241" s="59" t="s">
        <v>278</v>
      </c>
      <c r="AL2241" s="59" t="s">
        <v>1493</v>
      </c>
      <c r="AM2241" s="59" t="s">
        <v>1494</v>
      </c>
      <c r="AN2241" s="59" t="s">
        <v>1382</v>
      </c>
      <c r="AO2241" s="59" t="s">
        <v>88</v>
      </c>
    </row>
    <row r="2242" spans="1:41" x14ac:dyDescent="0.15">
      <c r="A2242" s="59" t="s">
        <v>1931</v>
      </c>
      <c r="B2242" s="59" t="s">
        <v>1660</v>
      </c>
      <c r="C2242" s="59" t="s">
        <v>1661</v>
      </c>
      <c r="D2242" s="59" t="s">
        <v>1662</v>
      </c>
      <c r="E2242" s="59" t="s">
        <v>1080</v>
      </c>
      <c r="F2242" s="59" t="s">
        <v>1475</v>
      </c>
      <c r="G2242" s="59" t="s">
        <v>1406</v>
      </c>
      <c r="H2242" s="59" t="s">
        <v>1475</v>
      </c>
      <c r="I2242" s="59" t="s">
        <v>1406</v>
      </c>
      <c r="J2242" s="59" t="s">
        <v>1407</v>
      </c>
      <c r="K2242" s="59" t="s">
        <v>1663</v>
      </c>
      <c r="L2242" s="59" t="s">
        <v>1664</v>
      </c>
      <c r="M2242" s="59" t="s">
        <v>1478</v>
      </c>
      <c r="N2242" s="59" t="s">
        <v>1479</v>
      </c>
      <c r="O2242" s="59" t="s">
        <v>1480</v>
      </c>
      <c r="P2242" s="59" t="s">
        <v>1481</v>
      </c>
      <c r="Q2242" s="59" t="s">
        <v>1482</v>
      </c>
      <c r="R2242" s="59" t="s">
        <v>1483</v>
      </c>
      <c r="S2242" s="59" t="s">
        <v>1665</v>
      </c>
      <c r="T2242" s="59" t="s">
        <v>1666</v>
      </c>
      <c r="U2242" s="59" t="s">
        <v>1486</v>
      </c>
      <c r="V2242" s="59" t="s">
        <v>1487</v>
      </c>
      <c r="W2242" s="59" t="s">
        <v>1488</v>
      </c>
      <c r="X2242" s="59" t="s">
        <v>1511</v>
      </c>
      <c r="Y2242" s="59" t="s">
        <v>1490</v>
      </c>
      <c r="Z2242" s="59">
        <v>0.99</v>
      </c>
      <c r="AA2242" s="59">
        <v>0.99</v>
      </c>
      <c r="AB2242" s="59">
        <v>0</v>
      </c>
      <c r="AC2242" s="59">
        <v>0.99</v>
      </c>
      <c r="AD2242" s="59">
        <v>0</v>
      </c>
      <c r="AE2242" s="59">
        <v>0</v>
      </c>
      <c r="AF2242" s="59" t="s">
        <v>1491</v>
      </c>
      <c r="AG2242" s="59" t="s">
        <v>1407</v>
      </c>
      <c r="AH2242" s="59" t="s">
        <v>1663</v>
      </c>
      <c r="AI2242" s="59" t="s">
        <v>1492</v>
      </c>
      <c r="AJ2242" s="59" t="s">
        <v>1486</v>
      </c>
      <c r="AK2242" s="59" t="s">
        <v>278</v>
      </c>
      <c r="AL2242" s="59" t="s">
        <v>1493</v>
      </c>
      <c r="AM2242" s="59" t="s">
        <v>1494</v>
      </c>
      <c r="AN2242" s="59" t="s">
        <v>1382</v>
      </c>
      <c r="AO2242" s="59" t="s">
        <v>88</v>
      </c>
    </row>
    <row r="2243" spans="1:41" x14ac:dyDescent="0.15">
      <c r="A2243" s="59" t="s">
        <v>1931</v>
      </c>
      <c r="B2243" s="59" t="s">
        <v>1660</v>
      </c>
      <c r="C2243" s="59" t="s">
        <v>1661</v>
      </c>
      <c r="D2243" s="59" t="s">
        <v>1662</v>
      </c>
      <c r="E2243" s="59" t="s">
        <v>1080</v>
      </c>
      <c r="F2243" s="59" t="s">
        <v>1475</v>
      </c>
      <c r="G2243" s="59" t="s">
        <v>1406</v>
      </c>
      <c r="H2243" s="59" t="s">
        <v>1475</v>
      </c>
      <c r="I2243" s="59" t="s">
        <v>1406</v>
      </c>
      <c r="J2243" s="59" t="s">
        <v>1407</v>
      </c>
      <c r="K2243" s="59" t="s">
        <v>1663</v>
      </c>
      <c r="L2243" s="59" t="s">
        <v>1664</v>
      </c>
      <c r="M2243" s="59" t="s">
        <v>1478</v>
      </c>
      <c r="N2243" s="59" t="s">
        <v>1479</v>
      </c>
      <c r="O2243" s="59" t="s">
        <v>1480</v>
      </c>
      <c r="P2243" s="59" t="s">
        <v>1481</v>
      </c>
      <c r="Q2243" s="59" t="s">
        <v>1482</v>
      </c>
      <c r="R2243" s="59" t="s">
        <v>1483</v>
      </c>
      <c r="S2243" s="59" t="s">
        <v>1665</v>
      </c>
      <c r="T2243" s="59" t="s">
        <v>1666</v>
      </c>
      <c r="U2243" s="59" t="s">
        <v>1486</v>
      </c>
      <c r="V2243" s="59" t="s">
        <v>1487</v>
      </c>
      <c r="W2243" s="59" t="s">
        <v>1514</v>
      </c>
      <c r="X2243" s="59" t="s">
        <v>1487</v>
      </c>
      <c r="Y2243" s="59" t="s">
        <v>1490</v>
      </c>
      <c r="Z2243" s="59">
        <v>1962.88</v>
      </c>
      <c r="AA2243" s="59">
        <v>1962.88</v>
      </c>
      <c r="AB2243" s="59">
        <v>0</v>
      </c>
      <c r="AC2243" s="59">
        <v>1962.88</v>
      </c>
      <c r="AD2243" s="59">
        <v>0</v>
      </c>
      <c r="AE2243" s="59">
        <v>0</v>
      </c>
      <c r="AF2243" s="59" t="s">
        <v>1491</v>
      </c>
      <c r="AG2243" s="59" t="s">
        <v>1407</v>
      </c>
      <c r="AH2243" s="59" t="s">
        <v>1663</v>
      </c>
      <c r="AI2243" s="59" t="s">
        <v>1492</v>
      </c>
      <c r="AJ2243" s="59" t="s">
        <v>1486</v>
      </c>
      <c r="AK2243" s="59" t="s">
        <v>278</v>
      </c>
      <c r="AL2243" s="59" t="s">
        <v>1493</v>
      </c>
      <c r="AM2243" s="59" t="s">
        <v>1494</v>
      </c>
      <c r="AN2243" s="59" t="s">
        <v>1382</v>
      </c>
      <c r="AO2243" s="59" t="s">
        <v>88</v>
      </c>
    </row>
    <row r="2244" spans="1:41" x14ac:dyDescent="0.15">
      <c r="A2244" s="59" t="s">
        <v>1931</v>
      </c>
      <c r="B2244" s="59" t="s">
        <v>1667</v>
      </c>
      <c r="C2244" s="59" t="s">
        <v>1668</v>
      </c>
      <c r="D2244" s="59" t="s">
        <v>1662</v>
      </c>
      <c r="E2244" s="59" t="s">
        <v>1080</v>
      </c>
      <c r="F2244" s="59" t="s">
        <v>1475</v>
      </c>
      <c r="G2244" s="59" t="s">
        <v>1406</v>
      </c>
      <c r="H2244" s="59" t="s">
        <v>1475</v>
      </c>
      <c r="I2244" s="59" t="s">
        <v>1406</v>
      </c>
      <c r="J2244" s="59" t="s">
        <v>1407</v>
      </c>
      <c r="K2244" s="59" t="s">
        <v>1663</v>
      </c>
      <c r="L2244" s="59" t="s">
        <v>1669</v>
      </c>
      <c r="M2244" s="59" t="s">
        <v>1478</v>
      </c>
      <c r="N2244" s="59" t="s">
        <v>1479</v>
      </c>
      <c r="O2244" s="59" t="s">
        <v>1480</v>
      </c>
      <c r="P2244" s="59" t="s">
        <v>1481</v>
      </c>
      <c r="Q2244" s="59" t="s">
        <v>1482</v>
      </c>
      <c r="R2244" s="59" t="s">
        <v>1483</v>
      </c>
      <c r="S2244" s="59" t="s">
        <v>1670</v>
      </c>
      <c r="T2244" s="59" t="s">
        <v>1671</v>
      </c>
      <c r="U2244" s="59" t="s">
        <v>1486</v>
      </c>
      <c r="V2244" s="59" t="s">
        <v>1487</v>
      </c>
      <c r="W2244" s="59" t="s">
        <v>1500</v>
      </c>
      <c r="X2244" s="59" t="s">
        <v>1501</v>
      </c>
      <c r="Y2244" s="59" t="s">
        <v>1490</v>
      </c>
      <c r="Z2244" s="59">
        <v>16259.9</v>
      </c>
      <c r="AA2244" s="59">
        <v>16259.9</v>
      </c>
      <c r="AB2244" s="59">
        <v>0</v>
      </c>
      <c r="AC2244" s="59">
        <v>16259.9</v>
      </c>
      <c r="AD2244" s="59">
        <v>0</v>
      </c>
      <c r="AE2244" s="59">
        <v>0</v>
      </c>
      <c r="AF2244" s="59" t="s">
        <v>1491</v>
      </c>
      <c r="AG2244" s="59" t="s">
        <v>1407</v>
      </c>
      <c r="AH2244" s="59" t="s">
        <v>1663</v>
      </c>
      <c r="AI2244" s="59" t="s">
        <v>1492</v>
      </c>
      <c r="AJ2244" s="59" t="s">
        <v>1486</v>
      </c>
      <c r="AK2244" s="59" t="s">
        <v>278</v>
      </c>
      <c r="AL2244" s="59" t="s">
        <v>1493</v>
      </c>
      <c r="AM2244" s="59" t="s">
        <v>1494</v>
      </c>
      <c r="AN2244" s="59" t="s">
        <v>1382</v>
      </c>
      <c r="AO2244" s="59" t="s">
        <v>88</v>
      </c>
    </row>
    <row r="2245" spans="1:41" x14ac:dyDescent="0.15">
      <c r="A2245" s="59" t="s">
        <v>1931</v>
      </c>
      <c r="B2245" s="59" t="s">
        <v>1754</v>
      </c>
      <c r="C2245" s="59" t="s">
        <v>1755</v>
      </c>
      <c r="D2245" s="59" t="s">
        <v>1674</v>
      </c>
      <c r="E2245" s="59" t="s">
        <v>1675</v>
      </c>
      <c r="F2245" s="59" t="s">
        <v>1475</v>
      </c>
      <c r="G2245" s="59" t="s">
        <v>1406</v>
      </c>
      <c r="H2245" s="59" t="s">
        <v>1475</v>
      </c>
      <c r="I2245" s="59" t="s">
        <v>1406</v>
      </c>
      <c r="J2245" s="59" t="s">
        <v>727</v>
      </c>
      <c r="K2245" s="59" t="s">
        <v>1644</v>
      </c>
      <c r="L2245" s="59" t="s">
        <v>1756</v>
      </c>
      <c r="M2245" s="59" t="s">
        <v>1478</v>
      </c>
      <c r="N2245" s="59" t="s">
        <v>1479</v>
      </c>
      <c r="O2245" s="59" t="s">
        <v>1480</v>
      </c>
      <c r="P2245" s="59" t="s">
        <v>1481</v>
      </c>
      <c r="Q2245" s="59" t="s">
        <v>1482</v>
      </c>
      <c r="R2245" s="59" t="s">
        <v>1483</v>
      </c>
      <c r="S2245" s="59" t="s">
        <v>1757</v>
      </c>
      <c r="T2245" s="59" t="s">
        <v>1758</v>
      </c>
      <c r="U2245" s="59" t="s">
        <v>1486</v>
      </c>
      <c r="V2245" s="59" t="s">
        <v>1487</v>
      </c>
      <c r="W2245" s="59" t="s">
        <v>1509</v>
      </c>
      <c r="X2245" s="59" t="s">
        <v>1487</v>
      </c>
      <c r="Y2245" s="59" t="s">
        <v>1490</v>
      </c>
      <c r="Z2245" s="59">
        <v>1988.96</v>
      </c>
      <c r="AA2245" s="59">
        <v>1988.96</v>
      </c>
      <c r="AB2245" s="59">
        <v>0</v>
      </c>
      <c r="AC2245" s="59">
        <v>1988.96</v>
      </c>
      <c r="AD2245" s="59">
        <v>0</v>
      </c>
      <c r="AE2245" s="59">
        <v>0</v>
      </c>
      <c r="AF2245" s="59" t="s">
        <v>1491</v>
      </c>
      <c r="AG2245" s="59" t="s">
        <v>727</v>
      </c>
      <c r="AH2245" s="59" t="s">
        <v>1644</v>
      </c>
      <c r="AI2245" s="59" t="s">
        <v>1492</v>
      </c>
      <c r="AJ2245" s="59" t="s">
        <v>1486</v>
      </c>
      <c r="AK2245" s="59" t="s">
        <v>278</v>
      </c>
      <c r="AL2245" s="59" t="s">
        <v>1493</v>
      </c>
      <c r="AM2245" s="59" t="s">
        <v>1494</v>
      </c>
      <c r="AN2245" s="59" t="s">
        <v>1384</v>
      </c>
      <c r="AO2245" s="59" t="s">
        <v>107</v>
      </c>
    </row>
    <row r="2246" spans="1:41" x14ac:dyDescent="0.15">
      <c r="A2246" s="59" t="s">
        <v>1931</v>
      </c>
      <c r="B2246" s="59" t="s">
        <v>1873</v>
      </c>
      <c r="C2246" s="59" t="s">
        <v>1874</v>
      </c>
      <c r="D2246" s="59" t="s">
        <v>1662</v>
      </c>
      <c r="E2246" s="59" t="s">
        <v>1080</v>
      </c>
      <c r="F2246" s="59" t="s">
        <v>1475</v>
      </c>
      <c r="G2246" s="59" t="s">
        <v>1406</v>
      </c>
      <c r="H2246" s="59" t="s">
        <v>1475</v>
      </c>
      <c r="I2246" s="59" t="s">
        <v>1406</v>
      </c>
      <c r="J2246" s="59" t="s">
        <v>1407</v>
      </c>
      <c r="K2246" s="59" t="s">
        <v>1663</v>
      </c>
      <c r="L2246" s="59" t="s">
        <v>1875</v>
      </c>
      <c r="M2246" s="59" t="s">
        <v>1478</v>
      </c>
      <c r="N2246" s="59" t="s">
        <v>1479</v>
      </c>
      <c r="O2246" s="59" t="s">
        <v>1480</v>
      </c>
      <c r="P2246" s="59" t="s">
        <v>1481</v>
      </c>
      <c r="Q2246" s="59" t="s">
        <v>1482</v>
      </c>
      <c r="R2246" s="59" t="s">
        <v>1483</v>
      </c>
      <c r="S2246" s="59" t="s">
        <v>1876</v>
      </c>
      <c r="T2246" s="59" t="s">
        <v>1877</v>
      </c>
      <c r="U2246" s="59" t="s">
        <v>1486</v>
      </c>
      <c r="V2246" s="59" t="s">
        <v>1487</v>
      </c>
      <c r="W2246" s="59" t="s">
        <v>1508</v>
      </c>
      <c r="X2246" s="59" t="s">
        <v>1487</v>
      </c>
      <c r="Y2246" s="59" t="s">
        <v>1490</v>
      </c>
      <c r="Z2246" s="59">
        <v>57.08</v>
      </c>
      <c r="AA2246" s="59">
        <v>57.08</v>
      </c>
      <c r="AB2246" s="59">
        <v>0</v>
      </c>
      <c r="AC2246" s="59">
        <v>57.08</v>
      </c>
      <c r="AD2246" s="59">
        <v>0</v>
      </c>
      <c r="AE2246" s="59">
        <v>0</v>
      </c>
      <c r="AF2246" s="59" t="s">
        <v>1491</v>
      </c>
      <c r="AG2246" s="59" t="s">
        <v>1407</v>
      </c>
      <c r="AH2246" s="59" t="s">
        <v>1663</v>
      </c>
      <c r="AI2246" s="59" t="s">
        <v>1492</v>
      </c>
      <c r="AJ2246" s="59" t="s">
        <v>1486</v>
      </c>
      <c r="AK2246" s="59" t="s">
        <v>278</v>
      </c>
      <c r="AL2246" s="59" t="s">
        <v>1493</v>
      </c>
      <c r="AM2246" s="59" t="s">
        <v>1494</v>
      </c>
      <c r="AN2246" s="59" t="s">
        <v>1080</v>
      </c>
      <c r="AO2246" s="59" t="s">
        <v>88</v>
      </c>
    </row>
    <row r="2247" spans="1:41" x14ac:dyDescent="0.15">
      <c r="A2247" s="59" t="s">
        <v>1931</v>
      </c>
      <c r="B2247" s="59" t="s">
        <v>1873</v>
      </c>
      <c r="C2247" s="59" t="s">
        <v>1874</v>
      </c>
      <c r="D2247" s="59" t="s">
        <v>1662</v>
      </c>
      <c r="E2247" s="59" t="s">
        <v>1080</v>
      </c>
      <c r="F2247" s="59" t="s">
        <v>1475</v>
      </c>
      <c r="G2247" s="59" t="s">
        <v>1406</v>
      </c>
      <c r="H2247" s="59" t="s">
        <v>1475</v>
      </c>
      <c r="I2247" s="59" t="s">
        <v>1406</v>
      </c>
      <c r="J2247" s="59" t="s">
        <v>1407</v>
      </c>
      <c r="K2247" s="59" t="s">
        <v>1663</v>
      </c>
      <c r="L2247" s="59" t="s">
        <v>1875</v>
      </c>
      <c r="M2247" s="59" t="s">
        <v>1478</v>
      </c>
      <c r="N2247" s="59" t="s">
        <v>1479</v>
      </c>
      <c r="O2247" s="59" t="s">
        <v>1480</v>
      </c>
      <c r="P2247" s="59" t="s">
        <v>1481</v>
      </c>
      <c r="Q2247" s="59" t="s">
        <v>1482</v>
      </c>
      <c r="R2247" s="59" t="s">
        <v>1483</v>
      </c>
      <c r="S2247" s="59" t="s">
        <v>1876</v>
      </c>
      <c r="T2247" s="59" t="s">
        <v>1877</v>
      </c>
      <c r="U2247" s="59" t="s">
        <v>1486</v>
      </c>
      <c r="V2247" s="59" t="s">
        <v>1487</v>
      </c>
      <c r="W2247" s="59" t="s">
        <v>1509</v>
      </c>
      <c r="X2247" s="59" t="s">
        <v>1487</v>
      </c>
      <c r="Y2247" s="59" t="s">
        <v>1490</v>
      </c>
      <c r="Z2247" s="59">
        <v>73.91</v>
      </c>
      <c r="AA2247" s="59">
        <v>73.91</v>
      </c>
      <c r="AB2247" s="59">
        <v>0</v>
      </c>
      <c r="AC2247" s="59">
        <v>73.91</v>
      </c>
      <c r="AD2247" s="59">
        <v>0</v>
      </c>
      <c r="AE2247" s="59">
        <v>0</v>
      </c>
      <c r="AF2247" s="59" t="s">
        <v>1491</v>
      </c>
      <c r="AG2247" s="59" t="s">
        <v>1407</v>
      </c>
      <c r="AH2247" s="59" t="s">
        <v>1663</v>
      </c>
      <c r="AI2247" s="59" t="s">
        <v>1492</v>
      </c>
      <c r="AJ2247" s="59" t="s">
        <v>1486</v>
      </c>
      <c r="AK2247" s="59" t="s">
        <v>278</v>
      </c>
      <c r="AL2247" s="59" t="s">
        <v>1493</v>
      </c>
      <c r="AM2247" s="59" t="s">
        <v>1494</v>
      </c>
      <c r="AN2247" s="59" t="s">
        <v>1080</v>
      </c>
      <c r="AO2247" s="59" t="s">
        <v>88</v>
      </c>
    </row>
    <row r="2248" spans="1:41" x14ac:dyDescent="0.15">
      <c r="A2248" s="59" t="s">
        <v>1931</v>
      </c>
      <c r="B2248" s="59" t="s">
        <v>1873</v>
      </c>
      <c r="C2248" s="59" t="s">
        <v>1874</v>
      </c>
      <c r="D2248" s="59" t="s">
        <v>1662</v>
      </c>
      <c r="E2248" s="59" t="s">
        <v>1080</v>
      </c>
      <c r="F2248" s="59" t="s">
        <v>1475</v>
      </c>
      <c r="G2248" s="59" t="s">
        <v>1406</v>
      </c>
      <c r="H2248" s="59" t="s">
        <v>1475</v>
      </c>
      <c r="I2248" s="59" t="s">
        <v>1406</v>
      </c>
      <c r="J2248" s="59" t="s">
        <v>1407</v>
      </c>
      <c r="K2248" s="59" t="s">
        <v>1663</v>
      </c>
      <c r="L2248" s="59" t="s">
        <v>1875</v>
      </c>
      <c r="M2248" s="59" t="s">
        <v>1478</v>
      </c>
      <c r="N2248" s="59" t="s">
        <v>1479</v>
      </c>
      <c r="O2248" s="59" t="s">
        <v>1480</v>
      </c>
      <c r="P2248" s="59" t="s">
        <v>1481</v>
      </c>
      <c r="Q2248" s="59" t="s">
        <v>1482</v>
      </c>
      <c r="R2248" s="59" t="s">
        <v>1483</v>
      </c>
      <c r="S2248" s="59" t="s">
        <v>1876</v>
      </c>
      <c r="T2248" s="59" t="s">
        <v>1877</v>
      </c>
      <c r="U2248" s="59" t="s">
        <v>1486</v>
      </c>
      <c r="V2248" s="59" t="s">
        <v>1487</v>
      </c>
      <c r="W2248" s="59" t="s">
        <v>1488</v>
      </c>
      <c r="X2248" s="59" t="s">
        <v>1510</v>
      </c>
      <c r="Y2248" s="59" t="s">
        <v>1490</v>
      </c>
      <c r="Z2248" s="59">
        <v>34.14</v>
      </c>
      <c r="AA2248" s="59">
        <v>34.14</v>
      </c>
      <c r="AB2248" s="59">
        <v>0</v>
      </c>
      <c r="AC2248" s="59">
        <v>34.14</v>
      </c>
      <c r="AD2248" s="59">
        <v>0</v>
      </c>
      <c r="AE2248" s="59">
        <v>0</v>
      </c>
      <c r="AF2248" s="59" t="s">
        <v>1491</v>
      </c>
      <c r="AG2248" s="59" t="s">
        <v>1407</v>
      </c>
      <c r="AH2248" s="59" t="s">
        <v>1663</v>
      </c>
      <c r="AI2248" s="59" t="s">
        <v>1492</v>
      </c>
      <c r="AJ2248" s="59" t="s">
        <v>1486</v>
      </c>
      <c r="AK2248" s="59" t="s">
        <v>278</v>
      </c>
      <c r="AL2248" s="59" t="s">
        <v>1493</v>
      </c>
      <c r="AM2248" s="59" t="s">
        <v>1494</v>
      </c>
      <c r="AN2248" s="59" t="s">
        <v>1080</v>
      </c>
      <c r="AO2248" s="59" t="s">
        <v>88</v>
      </c>
    </row>
    <row r="2249" spans="1:41" x14ac:dyDescent="0.15">
      <c r="A2249" s="59" t="s">
        <v>1931</v>
      </c>
      <c r="B2249" s="59" t="s">
        <v>1873</v>
      </c>
      <c r="C2249" s="59" t="s">
        <v>1874</v>
      </c>
      <c r="D2249" s="59" t="s">
        <v>1662</v>
      </c>
      <c r="E2249" s="59" t="s">
        <v>1080</v>
      </c>
      <c r="F2249" s="59" t="s">
        <v>1475</v>
      </c>
      <c r="G2249" s="59" t="s">
        <v>1406</v>
      </c>
      <c r="H2249" s="59" t="s">
        <v>1475</v>
      </c>
      <c r="I2249" s="59" t="s">
        <v>1406</v>
      </c>
      <c r="J2249" s="59" t="s">
        <v>1407</v>
      </c>
      <c r="K2249" s="59" t="s">
        <v>1663</v>
      </c>
      <c r="L2249" s="59" t="s">
        <v>1875</v>
      </c>
      <c r="M2249" s="59" t="s">
        <v>1478</v>
      </c>
      <c r="N2249" s="59" t="s">
        <v>1479</v>
      </c>
      <c r="O2249" s="59" t="s">
        <v>1480</v>
      </c>
      <c r="P2249" s="59" t="s">
        <v>1481</v>
      </c>
      <c r="Q2249" s="59" t="s">
        <v>1482</v>
      </c>
      <c r="R2249" s="59" t="s">
        <v>1483</v>
      </c>
      <c r="S2249" s="59" t="s">
        <v>1876</v>
      </c>
      <c r="T2249" s="59" t="s">
        <v>1877</v>
      </c>
      <c r="U2249" s="59" t="s">
        <v>1486</v>
      </c>
      <c r="V2249" s="59" t="s">
        <v>1487</v>
      </c>
      <c r="W2249" s="59" t="s">
        <v>1488</v>
      </c>
      <c r="X2249" s="59" t="s">
        <v>1511</v>
      </c>
      <c r="Y2249" s="59" t="s">
        <v>1490</v>
      </c>
      <c r="Z2249" s="59">
        <v>2055.14</v>
      </c>
      <c r="AA2249" s="59">
        <v>2055.14</v>
      </c>
      <c r="AB2249" s="59">
        <v>0</v>
      </c>
      <c r="AC2249" s="59">
        <v>2055.14</v>
      </c>
      <c r="AD2249" s="59">
        <v>0</v>
      </c>
      <c r="AE2249" s="59">
        <v>0</v>
      </c>
      <c r="AF2249" s="59" t="s">
        <v>1491</v>
      </c>
      <c r="AG2249" s="59" t="s">
        <v>1407</v>
      </c>
      <c r="AH2249" s="59" t="s">
        <v>1663</v>
      </c>
      <c r="AI2249" s="59" t="s">
        <v>1492</v>
      </c>
      <c r="AJ2249" s="59" t="s">
        <v>1486</v>
      </c>
      <c r="AK2249" s="59" t="s">
        <v>278</v>
      </c>
      <c r="AL2249" s="59" t="s">
        <v>1493</v>
      </c>
      <c r="AM2249" s="59" t="s">
        <v>1494</v>
      </c>
      <c r="AN2249" s="59" t="s">
        <v>1080</v>
      </c>
      <c r="AO2249" s="59" t="s">
        <v>88</v>
      </c>
    </row>
    <row r="2250" spans="1:41" x14ac:dyDescent="0.15">
      <c r="A2250" s="59" t="s">
        <v>1931</v>
      </c>
      <c r="B2250" s="59" t="s">
        <v>1873</v>
      </c>
      <c r="C2250" s="59" t="s">
        <v>1874</v>
      </c>
      <c r="D2250" s="59" t="s">
        <v>1662</v>
      </c>
      <c r="E2250" s="59" t="s">
        <v>1080</v>
      </c>
      <c r="F2250" s="59" t="s">
        <v>1475</v>
      </c>
      <c r="G2250" s="59" t="s">
        <v>1406</v>
      </c>
      <c r="H2250" s="59" t="s">
        <v>1475</v>
      </c>
      <c r="I2250" s="59" t="s">
        <v>1406</v>
      </c>
      <c r="J2250" s="59" t="s">
        <v>1407</v>
      </c>
      <c r="K2250" s="59" t="s">
        <v>1663</v>
      </c>
      <c r="L2250" s="59" t="s">
        <v>1875</v>
      </c>
      <c r="M2250" s="59" t="s">
        <v>1478</v>
      </c>
      <c r="N2250" s="59" t="s">
        <v>1479</v>
      </c>
      <c r="O2250" s="59" t="s">
        <v>1480</v>
      </c>
      <c r="P2250" s="59" t="s">
        <v>1481</v>
      </c>
      <c r="Q2250" s="59" t="s">
        <v>1482</v>
      </c>
      <c r="R2250" s="59" t="s">
        <v>1483</v>
      </c>
      <c r="S2250" s="59" t="s">
        <v>1876</v>
      </c>
      <c r="T2250" s="59" t="s">
        <v>1877</v>
      </c>
      <c r="U2250" s="59" t="s">
        <v>1486</v>
      </c>
      <c r="V2250" s="59" t="s">
        <v>1487</v>
      </c>
      <c r="W2250" s="59" t="s">
        <v>1514</v>
      </c>
      <c r="X2250" s="59" t="s">
        <v>1487</v>
      </c>
      <c r="Y2250" s="59" t="s">
        <v>1490</v>
      </c>
      <c r="Z2250" s="59">
        <v>26.14</v>
      </c>
      <c r="AA2250" s="59">
        <v>26.14</v>
      </c>
      <c r="AB2250" s="59">
        <v>0</v>
      </c>
      <c r="AC2250" s="59">
        <v>26.14</v>
      </c>
      <c r="AD2250" s="59">
        <v>0</v>
      </c>
      <c r="AE2250" s="59">
        <v>0</v>
      </c>
      <c r="AF2250" s="59" t="s">
        <v>1491</v>
      </c>
      <c r="AG2250" s="59" t="s">
        <v>1407</v>
      </c>
      <c r="AH2250" s="59" t="s">
        <v>1663</v>
      </c>
      <c r="AI2250" s="59" t="s">
        <v>1492</v>
      </c>
      <c r="AJ2250" s="59" t="s">
        <v>1486</v>
      </c>
      <c r="AK2250" s="59" t="s">
        <v>278</v>
      </c>
      <c r="AL2250" s="59" t="s">
        <v>1493</v>
      </c>
      <c r="AM2250" s="59" t="s">
        <v>1494</v>
      </c>
      <c r="AN2250" s="59" t="s">
        <v>1080</v>
      </c>
      <c r="AO2250" s="59" t="s">
        <v>88</v>
      </c>
    </row>
    <row r="2251" spans="1:41" x14ac:dyDescent="0.15">
      <c r="A2251" s="59" t="s">
        <v>1931</v>
      </c>
      <c r="B2251" s="59" t="s">
        <v>1748</v>
      </c>
      <c r="C2251" s="59" t="s">
        <v>1932</v>
      </c>
      <c r="D2251" s="59" t="s">
        <v>1674</v>
      </c>
      <c r="E2251" s="59" t="s">
        <v>1675</v>
      </c>
      <c r="F2251" s="59" t="s">
        <v>1475</v>
      </c>
      <c r="G2251" s="59" t="s">
        <v>1406</v>
      </c>
      <c r="H2251" s="59" t="s">
        <v>1475</v>
      </c>
      <c r="I2251" s="59" t="s">
        <v>1406</v>
      </c>
      <c r="J2251" s="59" t="s">
        <v>727</v>
      </c>
      <c r="K2251" s="59" t="s">
        <v>1644</v>
      </c>
      <c r="L2251" s="59" t="s">
        <v>1750</v>
      </c>
      <c r="M2251" s="59" t="s">
        <v>1478</v>
      </c>
      <c r="N2251" s="59" t="s">
        <v>1479</v>
      </c>
      <c r="O2251" s="59" t="s">
        <v>1480</v>
      </c>
      <c r="P2251" s="59" t="s">
        <v>1481</v>
      </c>
      <c r="Q2251" s="59" t="s">
        <v>1482</v>
      </c>
      <c r="R2251" s="59" t="s">
        <v>1483</v>
      </c>
      <c r="S2251" s="59" t="s">
        <v>1751</v>
      </c>
      <c r="T2251" s="59" t="s">
        <v>1752</v>
      </c>
      <c r="U2251" s="59" t="s">
        <v>1486</v>
      </c>
      <c r="V2251" s="59" t="s">
        <v>1487</v>
      </c>
      <c r="W2251" s="59" t="s">
        <v>1508</v>
      </c>
      <c r="X2251" s="59" t="s">
        <v>1487</v>
      </c>
      <c r="Y2251" s="59" t="s">
        <v>1490</v>
      </c>
      <c r="Z2251" s="59">
        <v>14.99</v>
      </c>
      <c r="AA2251" s="59">
        <v>14.99</v>
      </c>
      <c r="AB2251" s="59">
        <v>0</v>
      </c>
      <c r="AC2251" s="59">
        <v>14.99</v>
      </c>
      <c r="AD2251" s="59">
        <v>0</v>
      </c>
      <c r="AE2251" s="59">
        <v>0</v>
      </c>
      <c r="AF2251" s="59" t="s">
        <v>1491</v>
      </c>
      <c r="AG2251" s="59" t="s">
        <v>727</v>
      </c>
      <c r="AH2251" s="59" t="s">
        <v>1644</v>
      </c>
      <c r="AI2251" s="59" t="s">
        <v>1492</v>
      </c>
      <c r="AJ2251" s="59" t="s">
        <v>1486</v>
      </c>
      <c r="AK2251" s="59" t="s">
        <v>278</v>
      </c>
      <c r="AL2251" s="59" t="s">
        <v>1493</v>
      </c>
      <c r="AM2251" s="59" t="s">
        <v>1494</v>
      </c>
      <c r="AN2251" s="59" t="s">
        <v>1384</v>
      </c>
      <c r="AO2251" s="59" t="s">
        <v>107</v>
      </c>
    </row>
    <row r="2252" spans="1:41" x14ac:dyDescent="0.15">
      <c r="A2252" s="59" t="s">
        <v>1931</v>
      </c>
      <c r="B2252" s="59" t="s">
        <v>1748</v>
      </c>
      <c r="C2252" s="59" t="s">
        <v>1932</v>
      </c>
      <c r="D2252" s="59" t="s">
        <v>1674</v>
      </c>
      <c r="E2252" s="59" t="s">
        <v>1675</v>
      </c>
      <c r="F2252" s="59" t="s">
        <v>1475</v>
      </c>
      <c r="G2252" s="59" t="s">
        <v>1406</v>
      </c>
      <c r="H2252" s="59" t="s">
        <v>1475</v>
      </c>
      <c r="I2252" s="59" t="s">
        <v>1406</v>
      </c>
      <c r="J2252" s="59" t="s">
        <v>727</v>
      </c>
      <c r="K2252" s="59" t="s">
        <v>1644</v>
      </c>
      <c r="L2252" s="59" t="s">
        <v>1750</v>
      </c>
      <c r="M2252" s="59" t="s">
        <v>1478</v>
      </c>
      <c r="N2252" s="59" t="s">
        <v>1479</v>
      </c>
      <c r="O2252" s="59" t="s">
        <v>1480</v>
      </c>
      <c r="P2252" s="59" t="s">
        <v>1481</v>
      </c>
      <c r="Q2252" s="59" t="s">
        <v>1482</v>
      </c>
      <c r="R2252" s="59" t="s">
        <v>1483</v>
      </c>
      <c r="S2252" s="59" t="s">
        <v>1751</v>
      </c>
      <c r="T2252" s="59" t="s">
        <v>1752</v>
      </c>
      <c r="U2252" s="59" t="s">
        <v>1486</v>
      </c>
      <c r="V2252" s="59" t="s">
        <v>1487</v>
      </c>
      <c r="W2252" s="59" t="s">
        <v>1509</v>
      </c>
      <c r="X2252" s="59" t="s">
        <v>1487</v>
      </c>
      <c r="Y2252" s="59" t="s">
        <v>1490</v>
      </c>
      <c r="Z2252" s="59">
        <v>64.150000000000006</v>
      </c>
      <c r="AA2252" s="59">
        <v>64.150000000000006</v>
      </c>
      <c r="AB2252" s="59">
        <v>0</v>
      </c>
      <c r="AC2252" s="59">
        <v>64.150000000000006</v>
      </c>
      <c r="AD2252" s="59">
        <v>0</v>
      </c>
      <c r="AE2252" s="59">
        <v>0</v>
      </c>
      <c r="AF2252" s="59" t="s">
        <v>1491</v>
      </c>
      <c r="AG2252" s="59" t="s">
        <v>727</v>
      </c>
      <c r="AH2252" s="59" t="s">
        <v>1644</v>
      </c>
      <c r="AI2252" s="59" t="s">
        <v>1492</v>
      </c>
      <c r="AJ2252" s="59" t="s">
        <v>1486</v>
      </c>
      <c r="AK2252" s="59" t="s">
        <v>278</v>
      </c>
      <c r="AL2252" s="59" t="s">
        <v>1493</v>
      </c>
      <c r="AM2252" s="59" t="s">
        <v>1494</v>
      </c>
      <c r="AN2252" s="59" t="s">
        <v>1384</v>
      </c>
      <c r="AO2252" s="59" t="s">
        <v>107</v>
      </c>
    </row>
    <row r="2253" spans="1:41" x14ac:dyDescent="0.15">
      <c r="A2253" s="59" t="s">
        <v>1931</v>
      </c>
      <c r="B2253" s="59" t="s">
        <v>1748</v>
      </c>
      <c r="C2253" s="59" t="s">
        <v>1932</v>
      </c>
      <c r="D2253" s="59" t="s">
        <v>1674</v>
      </c>
      <c r="E2253" s="59" t="s">
        <v>1675</v>
      </c>
      <c r="F2253" s="59" t="s">
        <v>1475</v>
      </c>
      <c r="G2253" s="59" t="s">
        <v>1406</v>
      </c>
      <c r="H2253" s="59" t="s">
        <v>1475</v>
      </c>
      <c r="I2253" s="59" t="s">
        <v>1406</v>
      </c>
      <c r="J2253" s="59" t="s">
        <v>727</v>
      </c>
      <c r="K2253" s="59" t="s">
        <v>1644</v>
      </c>
      <c r="L2253" s="59" t="s">
        <v>1750</v>
      </c>
      <c r="M2253" s="59" t="s">
        <v>1478</v>
      </c>
      <c r="N2253" s="59" t="s">
        <v>1479</v>
      </c>
      <c r="O2253" s="59" t="s">
        <v>1480</v>
      </c>
      <c r="P2253" s="59" t="s">
        <v>1481</v>
      </c>
      <c r="Q2253" s="59" t="s">
        <v>1482</v>
      </c>
      <c r="R2253" s="59" t="s">
        <v>1483</v>
      </c>
      <c r="S2253" s="59" t="s">
        <v>1751</v>
      </c>
      <c r="T2253" s="59" t="s">
        <v>1752</v>
      </c>
      <c r="U2253" s="59" t="s">
        <v>1486</v>
      </c>
      <c r="V2253" s="59" t="s">
        <v>1487</v>
      </c>
      <c r="W2253" s="59" t="s">
        <v>1513</v>
      </c>
      <c r="X2253" s="59" t="s">
        <v>1487</v>
      </c>
      <c r="Y2253" s="59" t="s">
        <v>1490</v>
      </c>
      <c r="Z2253" s="59">
        <v>21.46</v>
      </c>
      <c r="AA2253" s="59">
        <v>21.46</v>
      </c>
      <c r="AB2253" s="59">
        <v>0</v>
      </c>
      <c r="AC2253" s="59">
        <v>21.46</v>
      </c>
      <c r="AD2253" s="59">
        <v>0</v>
      </c>
      <c r="AE2253" s="59">
        <v>0</v>
      </c>
      <c r="AF2253" s="59" t="s">
        <v>1491</v>
      </c>
      <c r="AG2253" s="59" t="s">
        <v>727</v>
      </c>
      <c r="AH2253" s="59" t="s">
        <v>1644</v>
      </c>
      <c r="AI2253" s="59" t="s">
        <v>1492</v>
      </c>
      <c r="AJ2253" s="59" t="s">
        <v>1486</v>
      </c>
      <c r="AK2253" s="59" t="s">
        <v>278</v>
      </c>
      <c r="AL2253" s="59" t="s">
        <v>1493</v>
      </c>
      <c r="AM2253" s="59" t="s">
        <v>1494</v>
      </c>
      <c r="AN2253" s="59" t="s">
        <v>1384</v>
      </c>
      <c r="AO2253" s="59" t="s">
        <v>107</v>
      </c>
    </row>
    <row r="2254" spans="1:41" x14ac:dyDescent="0.15">
      <c r="A2254" s="59" t="s">
        <v>1931</v>
      </c>
      <c r="B2254" s="59" t="s">
        <v>1933</v>
      </c>
      <c r="C2254" s="59" t="s">
        <v>1934</v>
      </c>
      <c r="D2254" s="59" t="s">
        <v>1674</v>
      </c>
      <c r="E2254" s="59" t="s">
        <v>1675</v>
      </c>
      <c r="F2254" s="59" t="s">
        <v>1475</v>
      </c>
      <c r="G2254" s="59" t="s">
        <v>1406</v>
      </c>
      <c r="H2254" s="59" t="s">
        <v>1475</v>
      </c>
      <c r="I2254" s="59" t="s">
        <v>1406</v>
      </c>
      <c r="J2254" s="59" t="s">
        <v>727</v>
      </c>
      <c r="K2254" s="59" t="s">
        <v>1644</v>
      </c>
      <c r="L2254" s="59" t="s">
        <v>1935</v>
      </c>
      <c r="M2254" s="59" t="s">
        <v>1478</v>
      </c>
      <c r="N2254" s="59" t="s">
        <v>1479</v>
      </c>
      <c r="O2254" s="59" t="s">
        <v>1480</v>
      </c>
      <c r="P2254" s="59" t="s">
        <v>1481</v>
      </c>
      <c r="Q2254" s="59" t="s">
        <v>1482</v>
      </c>
      <c r="R2254" s="59" t="s">
        <v>1483</v>
      </c>
      <c r="S2254" s="59" t="s">
        <v>1936</v>
      </c>
      <c r="T2254" s="59" t="s">
        <v>1937</v>
      </c>
      <c r="U2254" s="59" t="s">
        <v>1486</v>
      </c>
      <c r="V2254" s="59" t="s">
        <v>1487</v>
      </c>
      <c r="W2254" s="59" t="s">
        <v>1508</v>
      </c>
      <c r="X2254" s="59" t="s">
        <v>1487</v>
      </c>
      <c r="Y2254" s="59" t="s">
        <v>1490</v>
      </c>
      <c r="Z2254" s="59">
        <v>81.510000000000005</v>
      </c>
      <c r="AA2254" s="59">
        <v>81.510000000000005</v>
      </c>
      <c r="AB2254" s="59">
        <v>0</v>
      </c>
      <c r="AC2254" s="59">
        <v>81.510000000000005</v>
      </c>
      <c r="AD2254" s="59">
        <v>0</v>
      </c>
      <c r="AE2254" s="59">
        <v>0</v>
      </c>
      <c r="AF2254" s="59" t="s">
        <v>1491</v>
      </c>
      <c r="AG2254" s="59" t="s">
        <v>727</v>
      </c>
      <c r="AH2254" s="59" t="s">
        <v>1644</v>
      </c>
      <c r="AI2254" s="59" t="s">
        <v>1492</v>
      </c>
      <c r="AJ2254" s="59" t="s">
        <v>1486</v>
      </c>
      <c r="AK2254" s="59" t="s">
        <v>278</v>
      </c>
      <c r="AL2254" s="59" t="s">
        <v>1493</v>
      </c>
      <c r="AM2254" s="59" t="s">
        <v>1494</v>
      </c>
      <c r="AN2254" s="59" t="s">
        <v>1384</v>
      </c>
      <c r="AO2254" s="59" t="s">
        <v>107</v>
      </c>
    </row>
    <row r="2255" spans="1:41" x14ac:dyDescent="0.15">
      <c r="A2255" s="59" t="s">
        <v>1931</v>
      </c>
      <c r="B2255" s="59" t="s">
        <v>1933</v>
      </c>
      <c r="C2255" s="59" t="s">
        <v>1934</v>
      </c>
      <c r="D2255" s="59" t="s">
        <v>1674</v>
      </c>
      <c r="E2255" s="59" t="s">
        <v>1675</v>
      </c>
      <c r="F2255" s="59" t="s">
        <v>1475</v>
      </c>
      <c r="G2255" s="59" t="s">
        <v>1406</v>
      </c>
      <c r="H2255" s="59" t="s">
        <v>1475</v>
      </c>
      <c r="I2255" s="59" t="s">
        <v>1406</v>
      </c>
      <c r="J2255" s="59" t="s">
        <v>727</v>
      </c>
      <c r="K2255" s="59" t="s">
        <v>1644</v>
      </c>
      <c r="L2255" s="59" t="s">
        <v>1935</v>
      </c>
      <c r="M2255" s="59" t="s">
        <v>1478</v>
      </c>
      <c r="N2255" s="59" t="s">
        <v>1479</v>
      </c>
      <c r="O2255" s="59" t="s">
        <v>1480</v>
      </c>
      <c r="P2255" s="59" t="s">
        <v>1481</v>
      </c>
      <c r="Q2255" s="59" t="s">
        <v>1482</v>
      </c>
      <c r="R2255" s="59" t="s">
        <v>1483</v>
      </c>
      <c r="S2255" s="59" t="s">
        <v>1936</v>
      </c>
      <c r="T2255" s="59" t="s">
        <v>1937</v>
      </c>
      <c r="U2255" s="59" t="s">
        <v>1486</v>
      </c>
      <c r="V2255" s="59" t="s">
        <v>1487</v>
      </c>
      <c r="W2255" s="59" t="s">
        <v>1509</v>
      </c>
      <c r="X2255" s="59" t="s">
        <v>1487</v>
      </c>
      <c r="Y2255" s="59" t="s">
        <v>1490</v>
      </c>
      <c r="Z2255" s="59">
        <v>761.83</v>
      </c>
      <c r="AA2255" s="59">
        <v>761.83</v>
      </c>
      <c r="AB2255" s="59">
        <v>0</v>
      </c>
      <c r="AC2255" s="59">
        <v>761.83</v>
      </c>
      <c r="AD2255" s="59">
        <v>0</v>
      </c>
      <c r="AE2255" s="59">
        <v>0</v>
      </c>
      <c r="AF2255" s="59" t="s">
        <v>1491</v>
      </c>
      <c r="AG2255" s="59" t="s">
        <v>727</v>
      </c>
      <c r="AH2255" s="59" t="s">
        <v>1644</v>
      </c>
      <c r="AI2255" s="59" t="s">
        <v>1492</v>
      </c>
      <c r="AJ2255" s="59" t="s">
        <v>1486</v>
      </c>
      <c r="AK2255" s="59" t="s">
        <v>278</v>
      </c>
      <c r="AL2255" s="59" t="s">
        <v>1493</v>
      </c>
      <c r="AM2255" s="59" t="s">
        <v>1494</v>
      </c>
      <c r="AN2255" s="59" t="s">
        <v>1384</v>
      </c>
      <c r="AO2255" s="59" t="s">
        <v>107</v>
      </c>
    </row>
    <row r="2256" spans="1:41" x14ac:dyDescent="0.15">
      <c r="A2256" s="59" t="s">
        <v>1931</v>
      </c>
      <c r="B2256" s="59" t="s">
        <v>1933</v>
      </c>
      <c r="C2256" s="59" t="s">
        <v>1934</v>
      </c>
      <c r="D2256" s="59" t="s">
        <v>1674</v>
      </c>
      <c r="E2256" s="59" t="s">
        <v>1675</v>
      </c>
      <c r="F2256" s="59" t="s">
        <v>1475</v>
      </c>
      <c r="G2256" s="59" t="s">
        <v>1406</v>
      </c>
      <c r="H2256" s="59" t="s">
        <v>1475</v>
      </c>
      <c r="I2256" s="59" t="s">
        <v>1406</v>
      </c>
      <c r="J2256" s="59" t="s">
        <v>727</v>
      </c>
      <c r="K2256" s="59" t="s">
        <v>1644</v>
      </c>
      <c r="L2256" s="59" t="s">
        <v>1935</v>
      </c>
      <c r="M2256" s="59" t="s">
        <v>1478</v>
      </c>
      <c r="N2256" s="59" t="s">
        <v>1479</v>
      </c>
      <c r="O2256" s="59" t="s">
        <v>1480</v>
      </c>
      <c r="P2256" s="59" t="s">
        <v>1481</v>
      </c>
      <c r="Q2256" s="59" t="s">
        <v>1482</v>
      </c>
      <c r="R2256" s="59" t="s">
        <v>1483</v>
      </c>
      <c r="S2256" s="59" t="s">
        <v>1936</v>
      </c>
      <c r="T2256" s="59" t="s">
        <v>1937</v>
      </c>
      <c r="U2256" s="59" t="s">
        <v>1486</v>
      </c>
      <c r="V2256" s="59" t="s">
        <v>1487</v>
      </c>
      <c r="W2256" s="59" t="s">
        <v>1513</v>
      </c>
      <c r="X2256" s="59" t="s">
        <v>1487</v>
      </c>
      <c r="Y2256" s="59" t="s">
        <v>1490</v>
      </c>
      <c r="Z2256" s="59">
        <v>242.11</v>
      </c>
      <c r="AA2256" s="59">
        <v>242.11</v>
      </c>
      <c r="AB2256" s="59">
        <v>0</v>
      </c>
      <c r="AC2256" s="59">
        <v>242.11</v>
      </c>
      <c r="AD2256" s="59">
        <v>0</v>
      </c>
      <c r="AE2256" s="59">
        <v>0</v>
      </c>
      <c r="AF2256" s="59" t="s">
        <v>1491</v>
      </c>
      <c r="AG2256" s="59" t="s">
        <v>727</v>
      </c>
      <c r="AH2256" s="59" t="s">
        <v>1644</v>
      </c>
      <c r="AI2256" s="59" t="s">
        <v>1492</v>
      </c>
      <c r="AJ2256" s="59" t="s">
        <v>1486</v>
      </c>
      <c r="AK2256" s="59" t="s">
        <v>278</v>
      </c>
      <c r="AL2256" s="59" t="s">
        <v>1493</v>
      </c>
      <c r="AM2256" s="59" t="s">
        <v>1494</v>
      </c>
      <c r="AN2256" s="59" t="s">
        <v>1384</v>
      </c>
      <c r="AO2256" s="59" t="s">
        <v>107</v>
      </c>
    </row>
    <row r="2257" spans="1:41" x14ac:dyDescent="0.15">
      <c r="A2257" s="59" t="s">
        <v>1931</v>
      </c>
      <c r="B2257" s="59" t="s">
        <v>1917</v>
      </c>
      <c r="C2257" s="59" t="s">
        <v>1938</v>
      </c>
      <c r="D2257" s="59" t="s">
        <v>1674</v>
      </c>
      <c r="E2257" s="59" t="s">
        <v>1675</v>
      </c>
      <c r="F2257" s="59" t="s">
        <v>1475</v>
      </c>
      <c r="G2257" s="59" t="s">
        <v>1406</v>
      </c>
      <c r="H2257" s="59" t="s">
        <v>1475</v>
      </c>
      <c r="I2257" s="59" t="s">
        <v>1406</v>
      </c>
      <c r="J2257" s="59" t="s">
        <v>727</v>
      </c>
      <c r="K2257" s="59" t="s">
        <v>1644</v>
      </c>
      <c r="L2257" s="59" t="s">
        <v>1832</v>
      </c>
      <c r="M2257" s="59" t="s">
        <v>1478</v>
      </c>
      <c r="N2257" s="59" t="s">
        <v>1479</v>
      </c>
      <c r="O2257" s="59" t="s">
        <v>1480</v>
      </c>
      <c r="P2257" s="59" t="s">
        <v>1481</v>
      </c>
      <c r="Q2257" s="59" t="s">
        <v>1482</v>
      </c>
      <c r="R2257" s="59" t="s">
        <v>1483</v>
      </c>
      <c r="S2257" s="59" t="s">
        <v>1919</v>
      </c>
      <c r="T2257" s="59" t="s">
        <v>1920</v>
      </c>
      <c r="U2257" s="59" t="s">
        <v>1486</v>
      </c>
      <c r="V2257" s="59" t="s">
        <v>1487</v>
      </c>
      <c r="W2257" s="59" t="s">
        <v>1509</v>
      </c>
      <c r="X2257" s="59" t="s">
        <v>1487</v>
      </c>
      <c r="Y2257" s="59" t="s">
        <v>1490</v>
      </c>
      <c r="Z2257" s="59">
        <v>536.42999999999995</v>
      </c>
      <c r="AA2257" s="59">
        <v>536.42999999999995</v>
      </c>
      <c r="AB2257" s="59">
        <v>0</v>
      </c>
      <c r="AC2257" s="59">
        <v>536.42999999999995</v>
      </c>
      <c r="AD2257" s="59">
        <v>0</v>
      </c>
      <c r="AE2257" s="59">
        <v>0</v>
      </c>
      <c r="AF2257" s="59" t="s">
        <v>1491</v>
      </c>
      <c r="AG2257" s="59" t="s">
        <v>727</v>
      </c>
      <c r="AH2257" s="59" t="s">
        <v>1644</v>
      </c>
      <c r="AI2257" s="59" t="s">
        <v>1492</v>
      </c>
      <c r="AJ2257" s="59" t="s">
        <v>1486</v>
      </c>
      <c r="AK2257" s="59" t="s">
        <v>278</v>
      </c>
      <c r="AL2257" s="59" t="s">
        <v>1493</v>
      </c>
      <c r="AM2257" s="59" t="s">
        <v>1494</v>
      </c>
      <c r="AN2257" s="59" t="s">
        <v>1384</v>
      </c>
      <c r="AO2257" s="59" t="s">
        <v>107</v>
      </c>
    </row>
    <row r="2258" spans="1:41" x14ac:dyDescent="0.15">
      <c r="A2258" s="59" t="s">
        <v>1931</v>
      </c>
      <c r="B2258" s="59" t="s">
        <v>1939</v>
      </c>
      <c r="C2258" s="59" t="s">
        <v>1940</v>
      </c>
      <c r="D2258" s="59" t="s">
        <v>1674</v>
      </c>
      <c r="E2258" s="59" t="s">
        <v>1675</v>
      </c>
      <c r="F2258" s="59" t="s">
        <v>1475</v>
      </c>
      <c r="G2258" s="59" t="s">
        <v>1406</v>
      </c>
      <c r="H2258" s="59" t="s">
        <v>1475</v>
      </c>
      <c r="I2258" s="59" t="s">
        <v>1406</v>
      </c>
      <c r="J2258" s="59" t="s">
        <v>727</v>
      </c>
      <c r="K2258" s="59" t="s">
        <v>1644</v>
      </c>
      <c r="L2258" s="59" t="s">
        <v>1941</v>
      </c>
      <c r="M2258" s="59" t="s">
        <v>1478</v>
      </c>
      <c r="N2258" s="59" t="s">
        <v>1479</v>
      </c>
      <c r="O2258" s="59" t="s">
        <v>1480</v>
      </c>
      <c r="P2258" s="59" t="s">
        <v>1481</v>
      </c>
      <c r="Q2258" s="59" t="s">
        <v>1482</v>
      </c>
      <c r="R2258" s="59" t="s">
        <v>1483</v>
      </c>
      <c r="S2258" s="59" t="s">
        <v>1942</v>
      </c>
      <c r="T2258" s="59" t="s">
        <v>1943</v>
      </c>
      <c r="U2258" s="59" t="s">
        <v>1486</v>
      </c>
      <c r="V2258" s="59" t="s">
        <v>1487</v>
      </c>
      <c r="W2258" s="59" t="s">
        <v>1509</v>
      </c>
      <c r="X2258" s="59" t="s">
        <v>1487</v>
      </c>
      <c r="Y2258" s="59" t="s">
        <v>1490</v>
      </c>
      <c r="Z2258" s="59">
        <v>488.82</v>
      </c>
      <c r="AA2258" s="59">
        <v>488.82</v>
      </c>
      <c r="AB2258" s="59">
        <v>0</v>
      </c>
      <c r="AC2258" s="59">
        <v>488.82</v>
      </c>
      <c r="AD2258" s="59">
        <v>0</v>
      </c>
      <c r="AE2258" s="59">
        <v>0</v>
      </c>
      <c r="AF2258" s="59" t="s">
        <v>1491</v>
      </c>
      <c r="AG2258" s="59" t="s">
        <v>727</v>
      </c>
      <c r="AH2258" s="59" t="s">
        <v>1644</v>
      </c>
      <c r="AI2258" s="59" t="s">
        <v>1492</v>
      </c>
      <c r="AJ2258" s="59" t="s">
        <v>1486</v>
      </c>
      <c r="AK2258" s="59" t="s">
        <v>278</v>
      </c>
      <c r="AL2258" s="59" t="s">
        <v>1493</v>
      </c>
      <c r="AM2258" s="59" t="s">
        <v>1494</v>
      </c>
      <c r="AN2258" s="59" t="s">
        <v>1384</v>
      </c>
      <c r="AO2258" s="59" t="s">
        <v>107</v>
      </c>
    </row>
    <row r="2259" spans="1:41" x14ac:dyDescent="0.15">
      <c r="A2259" s="59" t="s">
        <v>1931</v>
      </c>
      <c r="B2259" s="59" t="s">
        <v>1944</v>
      </c>
      <c r="C2259" s="59" t="s">
        <v>1945</v>
      </c>
      <c r="D2259" s="59" t="s">
        <v>1674</v>
      </c>
      <c r="E2259" s="59" t="s">
        <v>1675</v>
      </c>
      <c r="F2259" s="59" t="s">
        <v>1475</v>
      </c>
      <c r="G2259" s="59" t="s">
        <v>1406</v>
      </c>
      <c r="H2259" s="59" t="s">
        <v>1475</v>
      </c>
      <c r="I2259" s="59" t="s">
        <v>1406</v>
      </c>
      <c r="J2259" s="59" t="s">
        <v>727</v>
      </c>
      <c r="K2259" s="59" t="s">
        <v>1644</v>
      </c>
      <c r="L2259" s="59" t="s">
        <v>1946</v>
      </c>
      <c r="M2259" s="59" t="s">
        <v>1478</v>
      </c>
      <c r="N2259" s="59" t="s">
        <v>1479</v>
      </c>
      <c r="O2259" s="59" t="s">
        <v>1480</v>
      </c>
      <c r="P2259" s="59" t="s">
        <v>1481</v>
      </c>
      <c r="Q2259" s="59" t="s">
        <v>1482</v>
      </c>
      <c r="R2259" s="59" t="s">
        <v>1483</v>
      </c>
      <c r="S2259" s="59" t="s">
        <v>1947</v>
      </c>
      <c r="T2259" s="59" t="s">
        <v>1948</v>
      </c>
      <c r="U2259" s="59" t="s">
        <v>1486</v>
      </c>
      <c r="V2259" s="59" t="s">
        <v>1487</v>
      </c>
      <c r="W2259" s="59" t="s">
        <v>1509</v>
      </c>
      <c r="X2259" s="59" t="s">
        <v>1487</v>
      </c>
      <c r="Y2259" s="59" t="s">
        <v>1490</v>
      </c>
      <c r="Z2259" s="59">
        <v>7982.02</v>
      </c>
      <c r="AA2259" s="59">
        <v>7982.02</v>
      </c>
      <c r="AB2259" s="59">
        <v>0</v>
      </c>
      <c r="AC2259" s="59">
        <v>7982.02</v>
      </c>
      <c r="AD2259" s="59">
        <v>0</v>
      </c>
      <c r="AE2259" s="59">
        <v>0</v>
      </c>
      <c r="AF2259" s="59" t="s">
        <v>1491</v>
      </c>
      <c r="AG2259" s="59" t="s">
        <v>727</v>
      </c>
      <c r="AH2259" s="59" t="s">
        <v>1644</v>
      </c>
      <c r="AI2259" s="59" t="s">
        <v>1492</v>
      </c>
      <c r="AJ2259" s="59" t="s">
        <v>1486</v>
      </c>
      <c r="AK2259" s="59" t="s">
        <v>278</v>
      </c>
      <c r="AL2259" s="59" t="s">
        <v>1493</v>
      </c>
      <c r="AM2259" s="59" t="s">
        <v>1494</v>
      </c>
      <c r="AN2259" s="59" t="s">
        <v>1384</v>
      </c>
      <c r="AO2259" s="59" t="s">
        <v>107</v>
      </c>
    </row>
    <row r="2260" spans="1:41" x14ac:dyDescent="0.15">
      <c r="A2260" s="59" t="s">
        <v>1931</v>
      </c>
      <c r="B2260" s="59" t="s">
        <v>1944</v>
      </c>
      <c r="C2260" s="59" t="s">
        <v>1945</v>
      </c>
      <c r="D2260" s="59" t="s">
        <v>1674</v>
      </c>
      <c r="E2260" s="59" t="s">
        <v>1675</v>
      </c>
      <c r="F2260" s="59" t="s">
        <v>1475</v>
      </c>
      <c r="G2260" s="59" t="s">
        <v>1406</v>
      </c>
      <c r="H2260" s="59" t="s">
        <v>1475</v>
      </c>
      <c r="I2260" s="59" t="s">
        <v>1406</v>
      </c>
      <c r="J2260" s="59" t="s">
        <v>727</v>
      </c>
      <c r="K2260" s="59" t="s">
        <v>1644</v>
      </c>
      <c r="L2260" s="59" t="s">
        <v>1946</v>
      </c>
      <c r="M2260" s="59" t="s">
        <v>1478</v>
      </c>
      <c r="N2260" s="59" t="s">
        <v>1479</v>
      </c>
      <c r="O2260" s="59" t="s">
        <v>1480</v>
      </c>
      <c r="P2260" s="59" t="s">
        <v>1481</v>
      </c>
      <c r="Q2260" s="59" t="s">
        <v>1482</v>
      </c>
      <c r="R2260" s="59" t="s">
        <v>1483</v>
      </c>
      <c r="S2260" s="59" t="s">
        <v>1947</v>
      </c>
      <c r="T2260" s="59" t="s">
        <v>1948</v>
      </c>
      <c r="U2260" s="59" t="s">
        <v>1486</v>
      </c>
      <c r="V2260" s="59" t="s">
        <v>1487</v>
      </c>
      <c r="W2260" s="59" t="s">
        <v>1488</v>
      </c>
      <c r="X2260" s="59" t="s">
        <v>1510</v>
      </c>
      <c r="Y2260" s="59" t="s">
        <v>1490</v>
      </c>
      <c r="Z2260" s="59">
        <v>17.98</v>
      </c>
      <c r="AA2260" s="59">
        <v>17.98</v>
      </c>
      <c r="AB2260" s="59">
        <v>0</v>
      </c>
      <c r="AC2260" s="59">
        <v>17.98</v>
      </c>
      <c r="AD2260" s="59">
        <v>0</v>
      </c>
      <c r="AE2260" s="59">
        <v>0</v>
      </c>
      <c r="AF2260" s="59" t="s">
        <v>1491</v>
      </c>
      <c r="AG2260" s="59" t="s">
        <v>727</v>
      </c>
      <c r="AH2260" s="59" t="s">
        <v>1644</v>
      </c>
      <c r="AI2260" s="59" t="s">
        <v>1492</v>
      </c>
      <c r="AJ2260" s="59" t="s">
        <v>1486</v>
      </c>
      <c r="AK2260" s="59" t="s">
        <v>278</v>
      </c>
      <c r="AL2260" s="59" t="s">
        <v>1493</v>
      </c>
      <c r="AM2260" s="59" t="s">
        <v>1494</v>
      </c>
      <c r="AN2260" s="59" t="s">
        <v>1384</v>
      </c>
      <c r="AO2260" s="59" t="s">
        <v>107</v>
      </c>
    </row>
    <row r="2261" spans="1:41" x14ac:dyDescent="0.15">
      <c r="A2261" s="59" t="s">
        <v>1931</v>
      </c>
      <c r="B2261" s="59" t="s">
        <v>1764</v>
      </c>
      <c r="C2261" s="59" t="s">
        <v>1765</v>
      </c>
      <c r="D2261" s="59" t="s">
        <v>1638</v>
      </c>
      <c r="E2261" s="59" t="s">
        <v>1639</v>
      </c>
      <c r="F2261" s="59" t="s">
        <v>1475</v>
      </c>
      <c r="G2261" s="59" t="s">
        <v>1406</v>
      </c>
      <c r="H2261" s="59" t="s">
        <v>1475</v>
      </c>
      <c r="I2261" s="59" t="s">
        <v>1406</v>
      </c>
      <c r="J2261" s="59" t="s">
        <v>727</v>
      </c>
      <c r="K2261" s="59" t="s">
        <v>1640</v>
      </c>
      <c r="L2261" s="59" t="s">
        <v>1766</v>
      </c>
      <c r="M2261" s="59" t="s">
        <v>1478</v>
      </c>
      <c r="N2261" s="59" t="s">
        <v>1479</v>
      </c>
      <c r="O2261" s="59" t="s">
        <v>1480</v>
      </c>
      <c r="P2261" s="59" t="s">
        <v>1481</v>
      </c>
      <c r="Q2261" s="59" t="s">
        <v>1482</v>
      </c>
      <c r="R2261" s="59" t="s">
        <v>1483</v>
      </c>
      <c r="S2261" s="59" t="s">
        <v>1767</v>
      </c>
      <c r="T2261" s="59" t="s">
        <v>1768</v>
      </c>
      <c r="U2261" s="59" t="s">
        <v>1486</v>
      </c>
      <c r="V2261" s="59" t="s">
        <v>1487</v>
      </c>
      <c r="W2261" s="59" t="s">
        <v>1509</v>
      </c>
      <c r="X2261" s="59" t="s">
        <v>1487</v>
      </c>
      <c r="Y2261" s="59" t="s">
        <v>1490</v>
      </c>
      <c r="Z2261" s="59">
        <v>4340.8500000000004</v>
      </c>
      <c r="AA2261" s="59">
        <v>4340.8500000000004</v>
      </c>
      <c r="AB2261" s="59">
        <v>0</v>
      </c>
      <c r="AC2261" s="59">
        <v>4340.8500000000004</v>
      </c>
      <c r="AD2261" s="59">
        <v>0</v>
      </c>
      <c r="AE2261" s="59">
        <v>0</v>
      </c>
      <c r="AF2261" s="59" t="s">
        <v>1491</v>
      </c>
      <c r="AG2261" s="59" t="s">
        <v>727</v>
      </c>
      <c r="AH2261" s="59" t="s">
        <v>1644</v>
      </c>
      <c r="AI2261" s="59" t="s">
        <v>1492</v>
      </c>
      <c r="AJ2261" s="59" t="s">
        <v>1486</v>
      </c>
      <c r="AK2261" s="59" t="s">
        <v>278</v>
      </c>
      <c r="AL2261" s="59" t="s">
        <v>1493</v>
      </c>
      <c r="AM2261" s="59" t="s">
        <v>1494</v>
      </c>
      <c r="AN2261" s="59" t="s">
        <v>1384</v>
      </c>
      <c r="AO2261" s="59" t="s">
        <v>107</v>
      </c>
    </row>
    <row r="2262" spans="1:41" x14ac:dyDescent="0.15">
      <c r="A2262" s="59" t="s">
        <v>1931</v>
      </c>
      <c r="B2262" s="59" t="s">
        <v>1764</v>
      </c>
      <c r="C2262" s="59" t="s">
        <v>1765</v>
      </c>
      <c r="D2262" s="59" t="s">
        <v>1638</v>
      </c>
      <c r="E2262" s="59" t="s">
        <v>1639</v>
      </c>
      <c r="F2262" s="59" t="s">
        <v>1475</v>
      </c>
      <c r="G2262" s="59" t="s">
        <v>1406</v>
      </c>
      <c r="H2262" s="59" t="s">
        <v>1475</v>
      </c>
      <c r="I2262" s="59" t="s">
        <v>1406</v>
      </c>
      <c r="J2262" s="59" t="s">
        <v>727</v>
      </c>
      <c r="K2262" s="59" t="s">
        <v>1640</v>
      </c>
      <c r="L2262" s="59" t="s">
        <v>1766</v>
      </c>
      <c r="M2262" s="59" t="s">
        <v>1478</v>
      </c>
      <c r="N2262" s="59" t="s">
        <v>1479</v>
      </c>
      <c r="O2262" s="59" t="s">
        <v>1480</v>
      </c>
      <c r="P2262" s="59" t="s">
        <v>1481</v>
      </c>
      <c r="Q2262" s="59" t="s">
        <v>1482</v>
      </c>
      <c r="R2262" s="59" t="s">
        <v>1483</v>
      </c>
      <c r="S2262" s="59" t="s">
        <v>1767</v>
      </c>
      <c r="T2262" s="59" t="s">
        <v>1768</v>
      </c>
      <c r="U2262" s="59" t="s">
        <v>1486</v>
      </c>
      <c r="V2262" s="59" t="s">
        <v>1487</v>
      </c>
      <c r="W2262" s="59" t="s">
        <v>1488</v>
      </c>
      <c r="X2262" s="59" t="s">
        <v>1511</v>
      </c>
      <c r="Y2262" s="59" t="s">
        <v>1490</v>
      </c>
      <c r="Z2262" s="59">
        <v>4.1500000000000004</v>
      </c>
      <c r="AA2262" s="59">
        <v>4.1500000000000004</v>
      </c>
      <c r="AB2262" s="59">
        <v>0</v>
      </c>
      <c r="AC2262" s="59">
        <v>4.1500000000000004</v>
      </c>
      <c r="AD2262" s="59">
        <v>0</v>
      </c>
      <c r="AE2262" s="59">
        <v>0</v>
      </c>
      <c r="AF2262" s="59" t="s">
        <v>1491</v>
      </c>
      <c r="AG2262" s="59" t="s">
        <v>727</v>
      </c>
      <c r="AH2262" s="59" t="s">
        <v>1644</v>
      </c>
      <c r="AI2262" s="59" t="s">
        <v>1492</v>
      </c>
      <c r="AJ2262" s="59" t="s">
        <v>1486</v>
      </c>
      <c r="AK2262" s="59" t="s">
        <v>278</v>
      </c>
      <c r="AL2262" s="59" t="s">
        <v>1493</v>
      </c>
      <c r="AM2262" s="59" t="s">
        <v>1494</v>
      </c>
      <c r="AN2262" s="59" t="s">
        <v>1384</v>
      </c>
      <c r="AO2262" s="59" t="s">
        <v>107</v>
      </c>
    </row>
    <row r="2263" spans="1:41" x14ac:dyDescent="0.15">
      <c r="A2263" s="59" t="s">
        <v>1931</v>
      </c>
      <c r="B2263" s="59" t="s">
        <v>1905</v>
      </c>
      <c r="C2263" s="59" t="s">
        <v>1906</v>
      </c>
      <c r="D2263" s="59" t="s">
        <v>1674</v>
      </c>
      <c r="E2263" s="59" t="s">
        <v>1675</v>
      </c>
      <c r="F2263" s="59" t="s">
        <v>1475</v>
      </c>
      <c r="G2263" s="59" t="s">
        <v>1406</v>
      </c>
      <c r="H2263" s="59" t="s">
        <v>1475</v>
      </c>
      <c r="I2263" s="59" t="s">
        <v>1406</v>
      </c>
      <c r="J2263" s="59" t="s">
        <v>727</v>
      </c>
      <c r="K2263" s="59" t="s">
        <v>1644</v>
      </c>
      <c r="L2263" s="59" t="s">
        <v>1907</v>
      </c>
      <c r="M2263" s="59" t="s">
        <v>1478</v>
      </c>
      <c r="N2263" s="59" t="s">
        <v>1479</v>
      </c>
      <c r="O2263" s="59" t="s">
        <v>1480</v>
      </c>
      <c r="P2263" s="59" t="s">
        <v>1481</v>
      </c>
      <c r="Q2263" s="59" t="s">
        <v>1482</v>
      </c>
      <c r="R2263" s="59" t="s">
        <v>1483</v>
      </c>
      <c r="S2263" s="59" t="s">
        <v>1908</v>
      </c>
      <c r="T2263" s="59" t="s">
        <v>1909</v>
      </c>
      <c r="U2263" s="59" t="s">
        <v>1486</v>
      </c>
      <c r="V2263" s="59" t="s">
        <v>1487</v>
      </c>
      <c r="W2263" s="59" t="s">
        <v>1509</v>
      </c>
      <c r="X2263" s="59" t="s">
        <v>1487</v>
      </c>
      <c r="Y2263" s="59" t="s">
        <v>1490</v>
      </c>
      <c r="Z2263" s="59">
        <v>11063.85</v>
      </c>
      <c r="AA2263" s="59">
        <v>11063.85</v>
      </c>
      <c r="AB2263" s="59">
        <v>0</v>
      </c>
      <c r="AC2263" s="59">
        <v>11063.85</v>
      </c>
      <c r="AD2263" s="59">
        <v>0</v>
      </c>
      <c r="AE2263" s="59">
        <v>0</v>
      </c>
      <c r="AF2263" s="59" t="s">
        <v>1491</v>
      </c>
      <c r="AG2263" s="59" t="s">
        <v>727</v>
      </c>
      <c r="AH2263" s="59" t="s">
        <v>1644</v>
      </c>
      <c r="AI2263" s="59" t="s">
        <v>1492</v>
      </c>
      <c r="AJ2263" s="59" t="s">
        <v>1486</v>
      </c>
      <c r="AK2263" s="59" t="s">
        <v>278</v>
      </c>
      <c r="AL2263" s="59" t="s">
        <v>1493</v>
      </c>
      <c r="AM2263" s="59" t="s">
        <v>1494</v>
      </c>
      <c r="AN2263" s="59" t="s">
        <v>1384</v>
      </c>
      <c r="AO2263" s="59" t="s">
        <v>107</v>
      </c>
    </row>
    <row r="2264" spans="1:41" x14ac:dyDescent="0.15">
      <c r="A2264" s="59" t="s">
        <v>1931</v>
      </c>
      <c r="B2264" s="59" t="s">
        <v>1905</v>
      </c>
      <c r="C2264" s="59" t="s">
        <v>1906</v>
      </c>
      <c r="D2264" s="59" t="s">
        <v>1674</v>
      </c>
      <c r="E2264" s="59" t="s">
        <v>1675</v>
      </c>
      <c r="F2264" s="59" t="s">
        <v>1475</v>
      </c>
      <c r="G2264" s="59" t="s">
        <v>1406</v>
      </c>
      <c r="H2264" s="59" t="s">
        <v>1475</v>
      </c>
      <c r="I2264" s="59" t="s">
        <v>1406</v>
      </c>
      <c r="J2264" s="59" t="s">
        <v>727</v>
      </c>
      <c r="K2264" s="59" t="s">
        <v>1644</v>
      </c>
      <c r="L2264" s="59" t="s">
        <v>1907</v>
      </c>
      <c r="M2264" s="59" t="s">
        <v>1478</v>
      </c>
      <c r="N2264" s="59" t="s">
        <v>1479</v>
      </c>
      <c r="O2264" s="59" t="s">
        <v>1480</v>
      </c>
      <c r="P2264" s="59" t="s">
        <v>1481</v>
      </c>
      <c r="Q2264" s="59" t="s">
        <v>1482</v>
      </c>
      <c r="R2264" s="59" t="s">
        <v>1483</v>
      </c>
      <c r="S2264" s="59" t="s">
        <v>1908</v>
      </c>
      <c r="T2264" s="59" t="s">
        <v>1909</v>
      </c>
      <c r="U2264" s="59" t="s">
        <v>1486</v>
      </c>
      <c r="V2264" s="59" t="s">
        <v>1487</v>
      </c>
      <c r="W2264" s="59" t="s">
        <v>1488</v>
      </c>
      <c r="X2264" s="59" t="s">
        <v>1511</v>
      </c>
      <c r="Y2264" s="59" t="s">
        <v>1490</v>
      </c>
      <c r="Z2264" s="59">
        <v>31.42</v>
      </c>
      <c r="AA2264" s="59">
        <v>31.42</v>
      </c>
      <c r="AB2264" s="59">
        <v>0</v>
      </c>
      <c r="AC2264" s="59">
        <v>31.42</v>
      </c>
      <c r="AD2264" s="59">
        <v>0</v>
      </c>
      <c r="AE2264" s="59">
        <v>0</v>
      </c>
      <c r="AF2264" s="59" t="s">
        <v>1491</v>
      </c>
      <c r="AG2264" s="59" t="s">
        <v>727</v>
      </c>
      <c r="AH2264" s="59" t="s">
        <v>1644</v>
      </c>
      <c r="AI2264" s="59" t="s">
        <v>1492</v>
      </c>
      <c r="AJ2264" s="59" t="s">
        <v>1486</v>
      </c>
      <c r="AK2264" s="59" t="s">
        <v>278</v>
      </c>
      <c r="AL2264" s="59" t="s">
        <v>1493</v>
      </c>
      <c r="AM2264" s="59" t="s">
        <v>1494</v>
      </c>
      <c r="AN2264" s="59" t="s">
        <v>1384</v>
      </c>
      <c r="AO2264" s="59" t="s">
        <v>107</v>
      </c>
    </row>
    <row r="2265" spans="1:41" x14ac:dyDescent="0.15">
      <c r="A2265" s="59" t="s">
        <v>1931</v>
      </c>
      <c r="B2265" s="59" t="s">
        <v>1921</v>
      </c>
      <c r="C2265" s="59" t="s">
        <v>1922</v>
      </c>
      <c r="D2265" s="59" t="s">
        <v>1674</v>
      </c>
      <c r="E2265" s="59" t="s">
        <v>1675</v>
      </c>
      <c r="F2265" s="59" t="s">
        <v>1475</v>
      </c>
      <c r="G2265" s="59" t="s">
        <v>1406</v>
      </c>
      <c r="H2265" s="59" t="s">
        <v>1475</v>
      </c>
      <c r="I2265" s="59" t="s">
        <v>1406</v>
      </c>
      <c r="J2265" s="59" t="s">
        <v>727</v>
      </c>
      <c r="K2265" s="59" t="s">
        <v>1644</v>
      </c>
      <c r="L2265" s="59" t="s">
        <v>1923</v>
      </c>
      <c r="M2265" s="59" t="s">
        <v>1478</v>
      </c>
      <c r="N2265" s="59" t="s">
        <v>1479</v>
      </c>
      <c r="O2265" s="59" t="s">
        <v>1480</v>
      </c>
      <c r="P2265" s="59" t="s">
        <v>1481</v>
      </c>
      <c r="Q2265" s="59" t="s">
        <v>1482</v>
      </c>
      <c r="R2265" s="59" t="s">
        <v>1483</v>
      </c>
      <c r="S2265" s="59" t="s">
        <v>1924</v>
      </c>
      <c r="T2265" s="59" t="s">
        <v>1925</v>
      </c>
      <c r="U2265" s="59" t="s">
        <v>1486</v>
      </c>
      <c r="V2265" s="59" t="s">
        <v>1487</v>
      </c>
      <c r="W2265" s="59" t="s">
        <v>1509</v>
      </c>
      <c r="X2265" s="59" t="s">
        <v>1487</v>
      </c>
      <c r="Y2265" s="59" t="s">
        <v>1490</v>
      </c>
      <c r="Z2265" s="59">
        <v>132.22</v>
      </c>
      <c r="AA2265" s="59">
        <v>132.22</v>
      </c>
      <c r="AB2265" s="59">
        <v>0</v>
      </c>
      <c r="AC2265" s="59">
        <v>132.22</v>
      </c>
      <c r="AD2265" s="59">
        <v>0</v>
      </c>
      <c r="AE2265" s="59">
        <v>0</v>
      </c>
      <c r="AF2265" s="59" t="s">
        <v>1491</v>
      </c>
      <c r="AG2265" s="59" t="s">
        <v>727</v>
      </c>
      <c r="AH2265" s="59" t="s">
        <v>1644</v>
      </c>
      <c r="AI2265" s="59" t="s">
        <v>1492</v>
      </c>
      <c r="AJ2265" s="59" t="s">
        <v>1486</v>
      </c>
      <c r="AK2265" s="59" t="s">
        <v>278</v>
      </c>
      <c r="AL2265" s="59" t="s">
        <v>1493</v>
      </c>
      <c r="AM2265" s="59" t="s">
        <v>1494</v>
      </c>
      <c r="AN2265" s="59" t="s">
        <v>1384</v>
      </c>
      <c r="AO2265" s="59" t="s">
        <v>107</v>
      </c>
    </row>
    <row r="2266" spans="1:41" x14ac:dyDescent="0.15">
      <c r="A2266" s="59" t="s">
        <v>1931</v>
      </c>
      <c r="B2266" s="59" t="s">
        <v>1949</v>
      </c>
      <c r="C2266" s="59" t="s">
        <v>1950</v>
      </c>
      <c r="D2266" s="59" t="s">
        <v>1674</v>
      </c>
      <c r="E2266" s="59" t="s">
        <v>1675</v>
      </c>
      <c r="F2266" s="59" t="s">
        <v>1475</v>
      </c>
      <c r="G2266" s="59" t="s">
        <v>1406</v>
      </c>
      <c r="H2266" s="59" t="s">
        <v>1475</v>
      </c>
      <c r="I2266" s="59" t="s">
        <v>1406</v>
      </c>
      <c r="J2266" s="59" t="s">
        <v>727</v>
      </c>
      <c r="K2266" s="59" t="s">
        <v>1644</v>
      </c>
      <c r="L2266" s="59" t="s">
        <v>1951</v>
      </c>
      <c r="M2266" s="59" t="s">
        <v>1478</v>
      </c>
      <c r="N2266" s="59" t="s">
        <v>1479</v>
      </c>
      <c r="O2266" s="59" t="s">
        <v>1480</v>
      </c>
      <c r="P2266" s="59" t="s">
        <v>1481</v>
      </c>
      <c r="Q2266" s="59" t="s">
        <v>1482</v>
      </c>
      <c r="R2266" s="59" t="s">
        <v>1483</v>
      </c>
      <c r="S2266" s="59" t="s">
        <v>1952</v>
      </c>
      <c r="T2266" s="59" t="s">
        <v>1953</v>
      </c>
      <c r="U2266" s="59" t="s">
        <v>1486</v>
      </c>
      <c r="V2266" s="59" t="s">
        <v>1487</v>
      </c>
      <c r="W2266" s="59" t="s">
        <v>1509</v>
      </c>
      <c r="X2266" s="59" t="s">
        <v>1487</v>
      </c>
      <c r="Y2266" s="59" t="s">
        <v>1490</v>
      </c>
      <c r="Z2266" s="59">
        <v>3548.58</v>
      </c>
      <c r="AA2266" s="59">
        <v>3548.58</v>
      </c>
      <c r="AB2266" s="59">
        <v>0</v>
      </c>
      <c r="AC2266" s="59">
        <v>3548.58</v>
      </c>
      <c r="AD2266" s="59">
        <v>0</v>
      </c>
      <c r="AE2266" s="59">
        <v>0</v>
      </c>
      <c r="AF2266" s="59" t="s">
        <v>1491</v>
      </c>
      <c r="AG2266" s="59" t="s">
        <v>727</v>
      </c>
      <c r="AH2266" s="59" t="s">
        <v>1644</v>
      </c>
      <c r="AI2266" s="59" t="s">
        <v>1492</v>
      </c>
      <c r="AJ2266" s="59" t="s">
        <v>1486</v>
      </c>
      <c r="AK2266" s="59" t="s">
        <v>278</v>
      </c>
      <c r="AL2266" s="59" t="s">
        <v>1493</v>
      </c>
      <c r="AM2266" s="59" t="s">
        <v>1494</v>
      </c>
      <c r="AN2266" s="59" t="s">
        <v>1384</v>
      </c>
      <c r="AO2266" s="59" t="s">
        <v>107</v>
      </c>
    </row>
    <row r="2267" spans="1:41" x14ac:dyDescent="0.15">
      <c r="A2267" s="59" t="s">
        <v>1931</v>
      </c>
      <c r="B2267" s="59" t="s">
        <v>1949</v>
      </c>
      <c r="C2267" s="59" t="s">
        <v>1950</v>
      </c>
      <c r="D2267" s="59" t="s">
        <v>1674</v>
      </c>
      <c r="E2267" s="59" t="s">
        <v>1675</v>
      </c>
      <c r="F2267" s="59" t="s">
        <v>1475</v>
      </c>
      <c r="G2267" s="59" t="s">
        <v>1406</v>
      </c>
      <c r="H2267" s="59" t="s">
        <v>1475</v>
      </c>
      <c r="I2267" s="59" t="s">
        <v>1406</v>
      </c>
      <c r="J2267" s="59" t="s">
        <v>727</v>
      </c>
      <c r="K2267" s="59" t="s">
        <v>1644</v>
      </c>
      <c r="L2267" s="59" t="s">
        <v>1951</v>
      </c>
      <c r="M2267" s="59" t="s">
        <v>1478</v>
      </c>
      <c r="N2267" s="59" t="s">
        <v>1479</v>
      </c>
      <c r="O2267" s="59" t="s">
        <v>1480</v>
      </c>
      <c r="P2267" s="59" t="s">
        <v>1481</v>
      </c>
      <c r="Q2267" s="59" t="s">
        <v>1482</v>
      </c>
      <c r="R2267" s="59" t="s">
        <v>1483</v>
      </c>
      <c r="S2267" s="59" t="s">
        <v>1952</v>
      </c>
      <c r="T2267" s="59" t="s">
        <v>1953</v>
      </c>
      <c r="U2267" s="59" t="s">
        <v>1486</v>
      </c>
      <c r="V2267" s="59" t="s">
        <v>1487</v>
      </c>
      <c r="W2267" s="59" t="s">
        <v>1488</v>
      </c>
      <c r="X2267" s="59" t="s">
        <v>1511</v>
      </c>
      <c r="Y2267" s="59" t="s">
        <v>1490</v>
      </c>
      <c r="Z2267" s="59">
        <v>30.83</v>
      </c>
      <c r="AA2267" s="59">
        <v>30.83</v>
      </c>
      <c r="AB2267" s="59">
        <v>0</v>
      </c>
      <c r="AC2267" s="59">
        <v>30.83</v>
      </c>
      <c r="AD2267" s="59">
        <v>0</v>
      </c>
      <c r="AE2267" s="59">
        <v>0</v>
      </c>
      <c r="AF2267" s="59" t="s">
        <v>1491</v>
      </c>
      <c r="AG2267" s="59" t="s">
        <v>727</v>
      </c>
      <c r="AH2267" s="59" t="s">
        <v>1644</v>
      </c>
      <c r="AI2267" s="59" t="s">
        <v>1492</v>
      </c>
      <c r="AJ2267" s="59" t="s">
        <v>1486</v>
      </c>
      <c r="AK2267" s="59" t="s">
        <v>278</v>
      </c>
      <c r="AL2267" s="59" t="s">
        <v>1493</v>
      </c>
      <c r="AM2267" s="59" t="s">
        <v>1494</v>
      </c>
      <c r="AN2267" s="59" t="s">
        <v>1384</v>
      </c>
      <c r="AO2267" s="59" t="s">
        <v>107</v>
      </c>
    </row>
    <row r="2268" spans="1:41" x14ac:dyDescent="0.15">
      <c r="A2268" s="59" t="s">
        <v>1931</v>
      </c>
      <c r="B2268" s="59" t="s">
        <v>1926</v>
      </c>
      <c r="C2268" s="59" t="s">
        <v>1927</v>
      </c>
      <c r="D2268" s="59" t="s">
        <v>1674</v>
      </c>
      <c r="E2268" s="59" t="s">
        <v>1675</v>
      </c>
      <c r="F2268" s="59" t="s">
        <v>1475</v>
      </c>
      <c r="G2268" s="59" t="s">
        <v>1406</v>
      </c>
      <c r="H2268" s="59" t="s">
        <v>1475</v>
      </c>
      <c r="I2268" s="59" t="s">
        <v>1406</v>
      </c>
      <c r="J2268" s="59" t="s">
        <v>727</v>
      </c>
      <c r="K2268" s="59" t="s">
        <v>1644</v>
      </c>
      <c r="L2268" s="59" t="s">
        <v>1896</v>
      </c>
      <c r="M2268" s="59" t="s">
        <v>1478</v>
      </c>
      <c r="N2268" s="59" t="s">
        <v>1479</v>
      </c>
      <c r="O2268" s="59" t="s">
        <v>1480</v>
      </c>
      <c r="P2268" s="59" t="s">
        <v>1481</v>
      </c>
      <c r="Q2268" s="59" t="s">
        <v>1482</v>
      </c>
      <c r="R2268" s="59" t="s">
        <v>1483</v>
      </c>
      <c r="S2268" s="59" t="s">
        <v>1928</v>
      </c>
      <c r="T2268" s="59" t="s">
        <v>1929</v>
      </c>
      <c r="U2268" s="59" t="s">
        <v>1486</v>
      </c>
      <c r="V2268" s="59" t="s">
        <v>1487</v>
      </c>
      <c r="W2268" s="59" t="s">
        <v>1509</v>
      </c>
      <c r="X2268" s="59" t="s">
        <v>1487</v>
      </c>
      <c r="Y2268" s="59" t="s">
        <v>1490</v>
      </c>
      <c r="Z2268" s="59">
        <v>527.33000000000004</v>
      </c>
      <c r="AA2268" s="59">
        <v>527.33000000000004</v>
      </c>
      <c r="AB2268" s="59">
        <v>0</v>
      </c>
      <c r="AC2268" s="59">
        <v>527.33000000000004</v>
      </c>
      <c r="AD2268" s="59">
        <v>0</v>
      </c>
      <c r="AE2268" s="59">
        <v>0</v>
      </c>
      <c r="AF2268" s="59" t="s">
        <v>1491</v>
      </c>
      <c r="AG2268" s="59" t="s">
        <v>727</v>
      </c>
      <c r="AH2268" s="59" t="s">
        <v>1644</v>
      </c>
      <c r="AI2268" s="59" t="s">
        <v>1492</v>
      </c>
      <c r="AJ2268" s="59" t="s">
        <v>1486</v>
      </c>
      <c r="AK2268" s="59" t="s">
        <v>278</v>
      </c>
      <c r="AL2268" s="59" t="s">
        <v>1493</v>
      </c>
      <c r="AM2268" s="59" t="s">
        <v>1494</v>
      </c>
      <c r="AN2268" s="59" t="s">
        <v>1384</v>
      </c>
      <c r="AO2268" s="59" t="s">
        <v>107</v>
      </c>
    </row>
    <row r="2269" spans="1:41" x14ac:dyDescent="0.15">
      <c r="A2269" s="59" t="s">
        <v>1931</v>
      </c>
      <c r="B2269" s="59" t="s">
        <v>1835</v>
      </c>
      <c r="C2269" s="59" t="s">
        <v>1836</v>
      </c>
      <c r="D2269" s="59" t="s">
        <v>1837</v>
      </c>
      <c r="E2269" s="59" t="s">
        <v>1838</v>
      </c>
      <c r="F2269" s="59" t="s">
        <v>1475</v>
      </c>
      <c r="G2269" s="59" t="s">
        <v>1406</v>
      </c>
      <c r="H2269" s="59" t="s">
        <v>1475</v>
      </c>
      <c r="I2269" s="59" t="s">
        <v>1406</v>
      </c>
      <c r="J2269" s="59" t="s">
        <v>1476</v>
      </c>
      <c r="K2269" s="59" t="s">
        <v>1839</v>
      </c>
      <c r="L2269" s="59" t="s">
        <v>1840</v>
      </c>
      <c r="M2269" s="59" t="s">
        <v>1478</v>
      </c>
      <c r="N2269" s="59" t="s">
        <v>1479</v>
      </c>
      <c r="O2269" s="59" t="s">
        <v>1480</v>
      </c>
      <c r="P2269" s="59" t="s">
        <v>1481</v>
      </c>
      <c r="Q2269" s="59" t="s">
        <v>1482</v>
      </c>
      <c r="R2269" s="59" t="s">
        <v>1483</v>
      </c>
      <c r="S2269" s="59" t="s">
        <v>1841</v>
      </c>
      <c r="T2269" s="59" t="s">
        <v>1842</v>
      </c>
      <c r="U2269" s="59" t="s">
        <v>1486</v>
      </c>
      <c r="V2269" s="59" t="s">
        <v>1487</v>
      </c>
      <c r="W2269" s="59" t="s">
        <v>1509</v>
      </c>
      <c r="X2269" s="59" t="s">
        <v>1487</v>
      </c>
      <c r="Y2269" s="59" t="s">
        <v>1490</v>
      </c>
      <c r="Z2269" s="59">
        <v>60.88</v>
      </c>
      <c r="AA2269" s="59">
        <v>60.88</v>
      </c>
      <c r="AB2269" s="59">
        <v>0</v>
      </c>
      <c r="AC2269" s="59">
        <v>60.88</v>
      </c>
      <c r="AD2269" s="59">
        <v>0</v>
      </c>
      <c r="AE2269" s="59">
        <v>0</v>
      </c>
      <c r="AF2269" s="59" t="s">
        <v>1491</v>
      </c>
      <c r="AG2269" s="59" t="s">
        <v>1476</v>
      </c>
      <c r="AH2269" s="59" t="s">
        <v>1839</v>
      </c>
      <c r="AI2269" s="59" t="s">
        <v>1492</v>
      </c>
      <c r="AJ2269" s="59" t="s">
        <v>1486</v>
      </c>
      <c r="AK2269" s="59" t="s">
        <v>278</v>
      </c>
      <c r="AL2269" s="59" t="s">
        <v>1493</v>
      </c>
      <c r="AM2269" s="59" t="s">
        <v>1494</v>
      </c>
      <c r="AN2269" s="59" t="s">
        <v>1384</v>
      </c>
      <c r="AO2269" s="59" t="s">
        <v>107</v>
      </c>
    </row>
    <row r="2270" spans="1:41" x14ac:dyDescent="0.15">
      <c r="A2270" s="59" t="s">
        <v>1931</v>
      </c>
      <c r="B2270" s="59" t="s">
        <v>1835</v>
      </c>
      <c r="C2270" s="59" t="s">
        <v>1836</v>
      </c>
      <c r="D2270" s="59" t="s">
        <v>1837</v>
      </c>
      <c r="E2270" s="59" t="s">
        <v>1838</v>
      </c>
      <c r="F2270" s="59" t="s">
        <v>1475</v>
      </c>
      <c r="G2270" s="59" t="s">
        <v>1406</v>
      </c>
      <c r="H2270" s="59" t="s">
        <v>1475</v>
      </c>
      <c r="I2270" s="59" t="s">
        <v>1406</v>
      </c>
      <c r="J2270" s="59" t="s">
        <v>1476</v>
      </c>
      <c r="K2270" s="59" t="s">
        <v>1839</v>
      </c>
      <c r="L2270" s="59" t="s">
        <v>1840</v>
      </c>
      <c r="M2270" s="59" t="s">
        <v>1478</v>
      </c>
      <c r="N2270" s="59" t="s">
        <v>1479</v>
      </c>
      <c r="O2270" s="59" t="s">
        <v>1480</v>
      </c>
      <c r="P2270" s="59" t="s">
        <v>1481</v>
      </c>
      <c r="Q2270" s="59" t="s">
        <v>1482</v>
      </c>
      <c r="R2270" s="59" t="s">
        <v>1483</v>
      </c>
      <c r="S2270" s="59" t="s">
        <v>1841</v>
      </c>
      <c r="T2270" s="59" t="s">
        <v>1842</v>
      </c>
      <c r="U2270" s="59" t="s">
        <v>1486</v>
      </c>
      <c r="V2270" s="59" t="s">
        <v>1487</v>
      </c>
      <c r="W2270" s="59" t="s">
        <v>1488</v>
      </c>
      <c r="X2270" s="59" t="s">
        <v>1510</v>
      </c>
      <c r="Y2270" s="59" t="s">
        <v>1490</v>
      </c>
      <c r="Z2270" s="59">
        <v>221.78</v>
      </c>
      <c r="AA2270" s="59">
        <v>221.78</v>
      </c>
      <c r="AB2270" s="59">
        <v>0</v>
      </c>
      <c r="AC2270" s="59">
        <v>221.78</v>
      </c>
      <c r="AD2270" s="59">
        <v>0</v>
      </c>
      <c r="AE2270" s="59">
        <v>0</v>
      </c>
      <c r="AF2270" s="59" t="s">
        <v>1491</v>
      </c>
      <c r="AG2270" s="59" t="s">
        <v>1476</v>
      </c>
      <c r="AH2270" s="59" t="s">
        <v>1839</v>
      </c>
      <c r="AI2270" s="59" t="s">
        <v>1492</v>
      </c>
      <c r="AJ2270" s="59" t="s">
        <v>1486</v>
      </c>
      <c r="AK2270" s="59" t="s">
        <v>278</v>
      </c>
      <c r="AL2270" s="59" t="s">
        <v>1493</v>
      </c>
      <c r="AM2270" s="59" t="s">
        <v>1494</v>
      </c>
      <c r="AN2270" s="59" t="s">
        <v>1384</v>
      </c>
      <c r="AO2270" s="59" t="s">
        <v>107</v>
      </c>
    </row>
    <row r="2271" spans="1:41" x14ac:dyDescent="0.15">
      <c r="A2271" s="59" t="s">
        <v>1931</v>
      </c>
      <c r="B2271" s="59" t="s">
        <v>1699</v>
      </c>
      <c r="C2271" s="59" t="s">
        <v>1700</v>
      </c>
      <c r="D2271" s="59" t="s">
        <v>1701</v>
      </c>
      <c r="E2271" s="59" t="s">
        <v>1702</v>
      </c>
      <c r="F2271" s="59" t="s">
        <v>1475</v>
      </c>
      <c r="G2271" s="59" t="s">
        <v>1406</v>
      </c>
      <c r="H2271" s="59" t="s">
        <v>1475</v>
      </c>
      <c r="I2271" s="59" t="s">
        <v>1406</v>
      </c>
      <c r="J2271" s="59" t="s">
        <v>727</v>
      </c>
      <c r="K2271" s="59" t="s">
        <v>1703</v>
      </c>
      <c r="L2271" s="59" t="s">
        <v>1704</v>
      </c>
      <c r="M2271" s="59" t="s">
        <v>1478</v>
      </c>
      <c r="N2271" s="59" t="s">
        <v>1479</v>
      </c>
      <c r="O2271" s="59" t="s">
        <v>1480</v>
      </c>
      <c r="P2271" s="59" t="s">
        <v>1481</v>
      </c>
      <c r="Q2271" s="59" t="s">
        <v>1482</v>
      </c>
      <c r="R2271" s="59" t="s">
        <v>1483</v>
      </c>
      <c r="S2271" s="59" t="s">
        <v>1743</v>
      </c>
      <c r="T2271" s="59" t="s">
        <v>1744</v>
      </c>
      <c r="U2271" s="59" t="s">
        <v>1486</v>
      </c>
      <c r="V2271" s="59" t="s">
        <v>1487</v>
      </c>
      <c r="W2271" s="59" t="s">
        <v>1500</v>
      </c>
      <c r="X2271" s="59" t="s">
        <v>1501</v>
      </c>
      <c r="Y2271" s="59" t="s">
        <v>1490</v>
      </c>
      <c r="Z2271" s="59">
        <v>0.02</v>
      </c>
      <c r="AA2271" s="59">
        <v>0.02</v>
      </c>
      <c r="AB2271" s="59">
        <v>0</v>
      </c>
      <c r="AC2271" s="59">
        <v>0.02</v>
      </c>
      <c r="AD2271" s="59">
        <v>0</v>
      </c>
      <c r="AE2271" s="59">
        <v>0</v>
      </c>
      <c r="AF2271" s="59" t="s">
        <v>1707</v>
      </c>
      <c r="AG2271" s="59" t="s">
        <v>1406</v>
      </c>
      <c r="AH2271" s="59" t="s">
        <v>1406</v>
      </c>
      <c r="AI2271" s="59" t="s">
        <v>1523</v>
      </c>
      <c r="AJ2271" s="59" t="s">
        <v>1486</v>
      </c>
      <c r="AK2271" s="59" t="s">
        <v>278</v>
      </c>
      <c r="AL2271" s="59" t="s">
        <v>1493</v>
      </c>
      <c r="AM2271" s="59" t="s">
        <v>1494</v>
      </c>
      <c r="AN2271" s="59" t="s">
        <v>1384</v>
      </c>
      <c r="AO2271" s="59" t="s">
        <v>107</v>
      </c>
    </row>
    <row r="2272" spans="1:41" x14ac:dyDescent="0.15">
      <c r="A2272" s="59" t="s">
        <v>1931</v>
      </c>
      <c r="B2272" s="59" t="s">
        <v>1699</v>
      </c>
      <c r="C2272" s="59" t="s">
        <v>1700</v>
      </c>
      <c r="D2272" s="59" t="s">
        <v>1701</v>
      </c>
      <c r="E2272" s="59" t="s">
        <v>1702</v>
      </c>
      <c r="F2272" s="59" t="s">
        <v>1475</v>
      </c>
      <c r="G2272" s="59" t="s">
        <v>1406</v>
      </c>
      <c r="H2272" s="59" t="s">
        <v>1475</v>
      </c>
      <c r="I2272" s="59" t="s">
        <v>1406</v>
      </c>
      <c r="J2272" s="59" t="s">
        <v>727</v>
      </c>
      <c r="K2272" s="59" t="s">
        <v>1703</v>
      </c>
      <c r="L2272" s="59" t="s">
        <v>1704</v>
      </c>
      <c r="M2272" s="59" t="s">
        <v>1478</v>
      </c>
      <c r="N2272" s="59" t="s">
        <v>1479</v>
      </c>
      <c r="O2272" s="59" t="s">
        <v>1480</v>
      </c>
      <c r="P2272" s="59" t="s">
        <v>1481</v>
      </c>
      <c r="Q2272" s="59" t="s">
        <v>1482</v>
      </c>
      <c r="R2272" s="59" t="s">
        <v>1483</v>
      </c>
      <c r="S2272" s="59" t="s">
        <v>1705</v>
      </c>
      <c r="T2272" s="59" t="s">
        <v>1706</v>
      </c>
      <c r="U2272" s="59" t="s">
        <v>1486</v>
      </c>
      <c r="V2272" s="59" t="s">
        <v>1487</v>
      </c>
      <c r="W2272" s="59" t="s">
        <v>1508</v>
      </c>
      <c r="X2272" s="59" t="s">
        <v>1487</v>
      </c>
      <c r="Y2272" s="59" t="s">
        <v>1490</v>
      </c>
      <c r="Z2272" s="59">
        <v>22.07</v>
      </c>
      <c r="AA2272" s="59">
        <v>22.07</v>
      </c>
      <c r="AB2272" s="59">
        <v>0</v>
      </c>
      <c r="AC2272" s="59">
        <v>22.07</v>
      </c>
      <c r="AD2272" s="59">
        <v>0</v>
      </c>
      <c r="AE2272" s="59">
        <v>0</v>
      </c>
      <c r="AF2272" s="59" t="s">
        <v>1707</v>
      </c>
      <c r="AG2272" s="59" t="s">
        <v>1406</v>
      </c>
      <c r="AH2272" s="59" t="s">
        <v>1406</v>
      </c>
      <c r="AI2272" s="59" t="s">
        <v>1523</v>
      </c>
      <c r="AJ2272" s="59" t="s">
        <v>1486</v>
      </c>
      <c r="AK2272" s="59" t="s">
        <v>278</v>
      </c>
      <c r="AL2272" s="59" t="s">
        <v>1493</v>
      </c>
      <c r="AM2272" s="59" t="s">
        <v>1494</v>
      </c>
      <c r="AN2272" s="59" t="s">
        <v>1384</v>
      </c>
      <c r="AO2272" s="59" t="s">
        <v>107</v>
      </c>
    </row>
    <row r="2273" spans="1:41" x14ac:dyDescent="0.15">
      <c r="A2273" s="59" t="s">
        <v>1931</v>
      </c>
      <c r="B2273" s="59" t="s">
        <v>1699</v>
      </c>
      <c r="C2273" s="59" t="s">
        <v>1700</v>
      </c>
      <c r="D2273" s="59" t="s">
        <v>1701</v>
      </c>
      <c r="E2273" s="59" t="s">
        <v>1702</v>
      </c>
      <c r="F2273" s="59" t="s">
        <v>1475</v>
      </c>
      <c r="G2273" s="59" t="s">
        <v>1406</v>
      </c>
      <c r="H2273" s="59" t="s">
        <v>1475</v>
      </c>
      <c r="I2273" s="59" t="s">
        <v>1406</v>
      </c>
      <c r="J2273" s="59" t="s">
        <v>727</v>
      </c>
      <c r="K2273" s="59" t="s">
        <v>1703</v>
      </c>
      <c r="L2273" s="59" t="s">
        <v>1704</v>
      </c>
      <c r="M2273" s="59" t="s">
        <v>1478</v>
      </c>
      <c r="N2273" s="59" t="s">
        <v>1479</v>
      </c>
      <c r="O2273" s="59" t="s">
        <v>1480</v>
      </c>
      <c r="P2273" s="59" t="s">
        <v>1481</v>
      </c>
      <c r="Q2273" s="59" t="s">
        <v>1482</v>
      </c>
      <c r="R2273" s="59" t="s">
        <v>1483</v>
      </c>
      <c r="S2273" s="59" t="s">
        <v>1705</v>
      </c>
      <c r="T2273" s="59" t="s">
        <v>1706</v>
      </c>
      <c r="U2273" s="59" t="s">
        <v>1486</v>
      </c>
      <c r="V2273" s="59" t="s">
        <v>1487</v>
      </c>
      <c r="W2273" s="59" t="s">
        <v>1509</v>
      </c>
      <c r="X2273" s="59" t="s">
        <v>1487</v>
      </c>
      <c r="Y2273" s="59" t="s">
        <v>1490</v>
      </c>
      <c r="Z2273" s="59">
        <v>5.78</v>
      </c>
      <c r="AA2273" s="59">
        <v>5.78</v>
      </c>
      <c r="AB2273" s="59">
        <v>0</v>
      </c>
      <c r="AC2273" s="59">
        <v>5.78</v>
      </c>
      <c r="AD2273" s="59">
        <v>0</v>
      </c>
      <c r="AE2273" s="59">
        <v>0</v>
      </c>
      <c r="AF2273" s="59" t="s">
        <v>1707</v>
      </c>
      <c r="AG2273" s="59" t="s">
        <v>1406</v>
      </c>
      <c r="AH2273" s="59" t="s">
        <v>1406</v>
      </c>
      <c r="AI2273" s="59" t="s">
        <v>1523</v>
      </c>
      <c r="AJ2273" s="59" t="s">
        <v>1486</v>
      </c>
      <c r="AK2273" s="59" t="s">
        <v>278</v>
      </c>
      <c r="AL2273" s="59" t="s">
        <v>1493</v>
      </c>
      <c r="AM2273" s="59" t="s">
        <v>1494</v>
      </c>
      <c r="AN2273" s="59" t="s">
        <v>1384</v>
      </c>
      <c r="AO2273" s="59" t="s">
        <v>107</v>
      </c>
    </row>
    <row r="2274" spans="1:41" x14ac:dyDescent="0.15">
      <c r="A2274" s="59" t="s">
        <v>1931</v>
      </c>
      <c r="B2274" s="59" t="s">
        <v>1699</v>
      </c>
      <c r="C2274" s="59" t="s">
        <v>1700</v>
      </c>
      <c r="D2274" s="59" t="s">
        <v>1701</v>
      </c>
      <c r="E2274" s="59" t="s">
        <v>1702</v>
      </c>
      <c r="F2274" s="59" t="s">
        <v>1475</v>
      </c>
      <c r="G2274" s="59" t="s">
        <v>1406</v>
      </c>
      <c r="H2274" s="59" t="s">
        <v>1475</v>
      </c>
      <c r="I2274" s="59" t="s">
        <v>1406</v>
      </c>
      <c r="J2274" s="59" t="s">
        <v>727</v>
      </c>
      <c r="K2274" s="59" t="s">
        <v>1703</v>
      </c>
      <c r="L2274" s="59" t="s">
        <v>1704</v>
      </c>
      <c r="M2274" s="59" t="s">
        <v>1478</v>
      </c>
      <c r="N2274" s="59" t="s">
        <v>1479</v>
      </c>
      <c r="O2274" s="59" t="s">
        <v>1480</v>
      </c>
      <c r="P2274" s="59" t="s">
        <v>1481</v>
      </c>
      <c r="Q2274" s="59" t="s">
        <v>1482</v>
      </c>
      <c r="R2274" s="59" t="s">
        <v>1483</v>
      </c>
      <c r="S2274" s="59" t="s">
        <v>1705</v>
      </c>
      <c r="T2274" s="59" t="s">
        <v>1706</v>
      </c>
      <c r="U2274" s="59" t="s">
        <v>1486</v>
      </c>
      <c r="V2274" s="59" t="s">
        <v>1487</v>
      </c>
      <c r="W2274" s="59" t="s">
        <v>1513</v>
      </c>
      <c r="X2274" s="59" t="s">
        <v>1487</v>
      </c>
      <c r="Y2274" s="59" t="s">
        <v>1490</v>
      </c>
      <c r="Z2274" s="59">
        <v>8.8800000000000008</v>
      </c>
      <c r="AA2274" s="59">
        <v>8.8800000000000008</v>
      </c>
      <c r="AB2274" s="59">
        <v>0</v>
      </c>
      <c r="AC2274" s="59">
        <v>8.8800000000000008</v>
      </c>
      <c r="AD2274" s="59">
        <v>0</v>
      </c>
      <c r="AE2274" s="59">
        <v>0</v>
      </c>
      <c r="AF2274" s="59" t="s">
        <v>1707</v>
      </c>
      <c r="AG2274" s="59" t="s">
        <v>1406</v>
      </c>
      <c r="AH2274" s="59" t="s">
        <v>1406</v>
      </c>
      <c r="AI2274" s="59" t="s">
        <v>1523</v>
      </c>
      <c r="AJ2274" s="59" t="s">
        <v>1486</v>
      </c>
      <c r="AK2274" s="59" t="s">
        <v>278</v>
      </c>
      <c r="AL2274" s="59" t="s">
        <v>1493</v>
      </c>
      <c r="AM2274" s="59" t="s">
        <v>1494</v>
      </c>
      <c r="AN2274" s="59" t="s">
        <v>1384</v>
      </c>
      <c r="AO2274" s="59" t="s">
        <v>107</v>
      </c>
    </row>
    <row r="2275" spans="1:41" x14ac:dyDescent="0.15">
      <c r="A2275" s="59" t="s">
        <v>1931</v>
      </c>
      <c r="B2275" s="59" t="s">
        <v>1699</v>
      </c>
      <c r="C2275" s="59" t="s">
        <v>1700</v>
      </c>
      <c r="D2275" s="59" t="s">
        <v>1701</v>
      </c>
      <c r="E2275" s="59" t="s">
        <v>1702</v>
      </c>
      <c r="F2275" s="59" t="s">
        <v>1475</v>
      </c>
      <c r="G2275" s="59" t="s">
        <v>1406</v>
      </c>
      <c r="H2275" s="59" t="s">
        <v>1475</v>
      </c>
      <c r="I2275" s="59" t="s">
        <v>1406</v>
      </c>
      <c r="J2275" s="59" t="s">
        <v>727</v>
      </c>
      <c r="K2275" s="59" t="s">
        <v>1703</v>
      </c>
      <c r="L2275" s="59" t="s">
        <v>1704</v>
      </c>
      <c r="M2275" s="59" t="s">
        <v>1478</v>
      </c>
      <c r="N2275" s="59" t="s">
        <v>1479</v>
      </c>
      <c r="O2275" s="59" t="s">
        <v>1480</v>
      </c>
      <c r="P2275" s="59" t="s">
        <v>1481</v>
      </c>
      <c r="Q2275" s="59" t="s">
        <v>1482</v>
      </c>
      <c r="R2275" s="59" t="s">
        <v>1483</v>
      </c>
      <c r="S2275" s="59" t="s">
        <v>1705</v>
      </c>
      <c r="T2275" s="59" t="s">
        <v>1706</v>
      </c>
      <c r="U2275" s="59" t="s">
        <v>1486</v>
      </c>
      <c r="V2275" s="59" t="s">
        <v>1487</v>
      </c>
      <c r="W2275" s="59" t="s">
        <v>1514</v>
      </c>
      <c r="X2275" s="59" t="s">
        <v>1487</v>
      </c>
      <c r="Y2275" s="59" t="s">
        <v>1490</v>
      </c>
      <c r="Z2275" s="59">
        <v>3.21</v>
      </c>
      <c r="AA2275" s="59">
        <v>3.21</v>
      </c>
      <c r="AB2275" s="59">
        <v>0</v>
      </c>
      <c r="AC2275" s="59">
        <v>3.21</v>
      </c>
      <c r="AD2275" s="59">
        <v>0</v>
      </c>
      <c r="AE2275" s="59">
        <v>0</v>
      </c>
      <c r="AF2275" s="59" t="s">
        <v>1707</v>
      </c>
      <c r="AG2275" s="59" t="s">
        <v>1406</v>
      </c>
      <c r="AH2275" s="59" t="s">
        <v>1406</v>
      </c>
      <c r="AI2275" s="59" t="s">
        <v>1523</v>
      </c>
      <c r="AJ2275" s="59" t="s">
        <v>1486</v>
      </c>
      <c r="AK2275" s="59" t="s">
        <v>278</v>
      </c>
      <c r="AL2275" s="59" t="s">
        <v>1493</v>
      </c>
      <c r="AM2275" s="59" t="s">
        <v>1494</v>
      </c>
      <c r="AN2275" s="59" t="s">
        <v>1384</v>
      </c>
      <c r="AO2275" s="59" t="s">
        <v>107</v>
      </c>
    </row>
    <row r="2276" spans="1:41" x14ac:dyDescent="0.15">
      <c r="A2276" s="59" t="s">
        <v>1931</v>
      </c>
      <c r="B2276" s="59" t="s">
        <v>1708</v>
      </c>
      <c r="C2276" s="59" t="s">
        <v>1709</v>
      </c>
      <c r="D2276" s="59" t="s">
        <v>1701</v>
      </c>
      <c r="E2276" s="59" t="s">
        <v>1702</v>
      </c>
      <c r="F2276" s="59" t="s">
        <v>1475</v>
      </c>
      <c r="G2276" s="59" t="s">
        <v>1406</v>
      </c>
      <c r="H2276" s="59" t="s">
        <v>1475</v>
      </c>
      <c r="I2276" s="59" t="s">
        <v>1406</v>
      </c>
      <c r="J2276" s="59" t="s">
        <v>727</v>
      </c>
      <c r="K2276" s="59" t="s">
        <v>1703</v>
      </c>
      <c r="L2276" s="59" t="s">
        <v>1710</v>
      </c>
      <c r="M2276" s="59" t="s">
        <v>1478</v>
      </c>
      <c r="N2276" s="59" t="s">
        <v>1479</v>
      </c>
      <c r="O2276" s="59" t="s">
        <v>1480</v>
      </c>
      <c r="P2276" s="59" t="s">
        <v>1481</v>
      </c>
      <c r="Q2276" s="59" t="s">
        <v>1482</v>
      </c>
      <c r="R2276" s="59" t="s">
        <v>1483</v>
      </c>
      <c r="S2276" s="59" t="s">
        <v>1745</v>
      </c>
      <c r="T2276" s="59" t="s">
        <v>1746</v>
      </c>
      <c r="U2276" s="59" t="s">
        <v>1486</v>
      </c>
      <c r="V2276" s="59" t="s">
        <v>1487</v>
      </c>
      <c r="W2276" s="59" t="s">
        <v>1500</v>
      </c>
      <c r="X2276" s="59" t="s">
        <v>1501</v>
      </c>
      <c r="Y2276" s="59" t="s">
        <v>1490</v>
      </c>
      <c r="Z2276" s="59">
        <v>0.01</v>
      </c>
      <c r="AA2276" s="59">
        <v>0.01</v>
      </c>
      <c r="AB2276" s="59">
        <v>0</v>
      </c>
      <c r="AC2276" s="59">
        <v>0.01</v>
      </c>
      <c r="AD2276" s="59">
        <v>0</v>
      </c>
      <c r="AE2276" s="59">
        <v>0</v>
      </c>
      <c r="AF2276" s="59" t="s">
        <v>1491</v>
      </c>
      <c r="AG2276" s="59" t="s">
        <v>727</v>
      </c>
      <c r="AH2276" s="59" t="s">
        <v>1713</v>
      </c>
      <c r="AI2276" s="59" t="s">
        <v>1492</v>
      </c>
      <c r="AJ2276" s="59" t="s">
        <v>1486</v>
      </c>
      <c r="AK2276" s="59" t="s">
        <v>278</v>
      </c>
      <c r="AL2276" s="59" t="s">
        <v>1493</v>
      </c>
      <c r="AM2276" s="59" t="s">
        <v>1494</v>
      </c>
      <c r="AN2276" s="59" t="s">
        <v>1384</v>
      </c>
      <c r="AO2276" s="59" t="s">
        <v>107</v>
      </c>
    </row>
    <row r="2277" spans="1:41" x14ac:dyDescent="0.15">
      <c r="A2277" s="59" t="s">
        <v>1931</v>
      </c>
      <c r="B2277" s="59" t="s">
        <v>1708</v>
      </c>
      <c r="C2277" s="59" t="s">
        <v>1709</v>
      </c>
      <c r="D2277" s="59" t="s">
        <v>1701</v>
      </c>
      <c r="E2277" s="59" t="s">
        <v>1702</v>
      </c>
      <c r="F2277" s="59" t="s">
        <v>1475</v>
      </c>
      <c r="G2277" s="59" t="s">
        <v>1406</v>
      </c>
      <c r="H2277" s="59" t="s">
        <v>1475</v>
      </c>
      <c r="I2277" s="59" t="s">
        <v>1406</v>
      </c>
      <c r="J2277" s="59" t="s">
        <v>727</v>
      </c>
      <c r="K2277" s="59" t="s">
        <v>1703</v>
      </c>
      <c r="L2277" s="59" t="s">
        <v>1710</v>
      </c>
      <c r="M2277" s="59" t="s">
        <v>1478</v>
      </c>
      <c r="N2277" s="59" t="s">
        <v>1479</v>
      </c>
      <c r="O2277" s="59" t="s">
        <v>1480</v>
      </c>
      <c r="P2277" s="59" t="s">
        <v>1481</v>
      </c>
      <c r="Q2277" s="59" t="s">
        <v>1482</v>
      </c>
      <c r="R2277" s="59" t="s">
        <v>1483</v>
      </c>
      <c r="S2277" s="59" t="s">
        <v>1711</v>
      </c>
      <c r="T2277" s="59" t="s">
        <v>1712</v>
      </c>
      <c r="U2277" s="59" t="s">
        <v>1486</v>
      </c>
      <c r="V2277" s="59" t="s">
        <v>1487</v>
      </c>
      <c r="W2277" s="59" t="s">
        <v>1508</v>
      </c>
      <c r="X2277" s="59" t="s">
        <v>1487</v>
      </c>
      <c r="Y2277" s="59" t="s">
        <v>1490</v>
      </c>
      <c r="Z2277" s="59">
        <v>14.34</v>
      </c>
      <c r="AA2277" s="59">
        <v>14.34</v>
      </c>
      <c r="AB2277" s="59">
        <v>0</v>
      </c>
      <c r="AC2277" s="59">
        <v>14.34</v>
      </c>
      <c r="AD2277" s="59">
        <v>0</v>
      </c>
      <c r="AE2277" s="59">
        <v>0</v>
      </c>
      <c r="AF2277" s="59" t="s">
        <v>1491</v>
      </c>
      <c r="AG2277" s="59" t="s">
        <v>727</v>
      </c>
      <c r="AH2277" s="59" t="s">
        <v>1713</v>
      </c>
      <c r="AI2277" s="59" t="s">
        <v>1492</v>
      </c>
      <c r="AJ2277" s="59" t="s">
        <v>1486</v>
      </c>
      <c r="AK2277" s="59" t="s">
        <v>278</v>
      </c>
      <c r="AL2277" s="59" t="s">
        <v>1493</v>
      </c>
      <c r="AM2277" s="59" t="s">
        <v>1494</v>
      </c>
      <c r="AN2277" s="59" t="s">
        <v>1384</v>
      </c>
      <c r="AO2277" s="59" t="s">
        <v>107</v>
      </c>
    </row>
    <row r="2278" spans="1:41" x14ac:dyDescent="0.15">
      <c r="A2278" s="59" t="s">
        <v>1931</v>
      </c>
      <c r="B2278" s="59" t="s">
        <v>1708</v>
      </c>
      <c r="C2278" s="59" t="s">
        <v>1709</v>
      </c>
      <c r="D2278" s="59" t="s">
        <v>1701</v>
      </c>
      <c r="E2278" s="59" t="s">
        <v>1702</v>
      </c>
      <c r="F2278" s="59" t="s">
        <v>1475</v>
      </c>
      <c r="G2278" s="59" t="s">
        <v>1406</v>
      </c>
      <c r="H2278" s="59" t="s">
        <v>1475</v>
      </c>
      <c r="I2278" s="59" t="s">
        <v>1406</v>
      </c>
      <c r="J2278" s="59" t="s">
        <v>727</v>
      </c>
      <c r="K2278" s="59" t="s">
        <v>1703</v>
      </c>
      <c r="L2278" s="59" t="s">
        <v>1710</v>
      </c>
      <c r="M2278" s="59" t="s">
        <v>1478</v>
      </c>
      <c r="N2278" s="59" t="s">
        <v>1479</v>
      </c>
      <c r="O2278" s="59" t="s">
        <v>1480</v>
      </c>
      <c r="P2278" s="59" t="s">
        <v>1481</v>
      </c>
      <c r="Q2278" s="59" t="s">
        <v>1482</v>
      </c>
      <c r="R2278" s="59" t="s">
        <v>1483</v>
      </c>
      <c r="S2278" s="59" t="s">
        <v>1711</v>
      </c>
      <c r="T2278" s="59" t="s">
        <v>1712</v>
      </c>
      <c r="U2278" s="59" t="s">
        <v>1486</v>
      </c>
      <c r="V2278" s="59" t="s">
        <v>1487</v>
      </c>
      <c r="W2278" s="59" t="s">
        <v>1509</v>
      </c>
      <c r="X2278" s="59" t="s">
        <v>1487</v>
      </c>
      <c r="Y2278" s="59" t="s">
        <v>1490</v>
      </c>
      <c r="Z2278" s="59">
        <v>4.0199999999999996</v>
      </c>
      <c r="AA2278" s="59">
        <v>4.0199999999999996</v>
      </c>
      <c r="AB2278" s="59">
        <v>0</v>
      </c>
      <c r="AC2278" s="59">
        <v>4.0199999999999996</v>
      </c>
      <c r="AD2278" s="59">
        <v>0</v>
      </c>
      <c r="AE2278" s="59">
        <v>0</v>
      </c>
      <c r="AF2278" s="59" t="s">
        <v>1491</v>
      </c>
      <c r="AG2278" s="59" t="s">
        <v>727</v>
      </c>
      <c r="AH2278" s="59" t="s">
        <v>1713</v>
      </c>
      <c r="AI2278" s="59" t="s">
        <v>1492</v>
      </c>
      <c r="AJ2278" s="59" t="s">
        <v>1486</v>
      </c>
      <c r="AK2278" s="59" t="s">
        <v>278</v>
      </c>
      <c r="AL2278" s="59" t="s">
        <v>1493</v>
      </c>
      <c r="AM2278" s="59" t="s">
        <v>1494</v>
      </c>
      <c r="AN2278" s="59" t="s">
        <v>1384</v>
      </c>
      <c r="AO2278" s="59" t="s">
        <v>107</v>
      </c>
    </row>
    <row r="2279" spans="1:41" x14ac:dyDescent="0.15">
      <c r="A2279" s="59" t="s">
        <v>1931</v>
      </c>
      <c r="B2279" s="59" t="s">
        <v>1708</v>
      </c>
      <c r="C2279" s="59" t="s">
        <v>1709</v>
      </c>
      <c r="D2279" s="59" t="s">
        <v>1701</v>
      </c>
      <c r="E2279" s="59" t="s">
        <v>1702</v>
      </c>
      <c r="F2279" s="59" t="s">
        <v>1475</v>
      </c>
      <c r="G2279" s="59" t="s">
        <v>1406</v>
      </c>
      <c r="H2279" s="59" t="s">
        <v>1475</v>
      </c>
      <c r="I2279" s="59" t="s">
        <v>1406</v>
      </c>
      <c r="J2279" s="59" t="s">
        <v>727</v>
      </c>
      <c r="K2279" s="59" t="s">
        <v>1703</v>
      </c>
      <c r="L2279" s="59" t="s">
        <v>1710</v>
      </c>
      <c r="M2279" s="59" t="s">
        <v>1478</v>
      </c>
      <c r="N2279" s="59" t="s">
        <v>1479</v>
      </c>
      <c r="O2279" s="59" t="s">
        <v>1480</v>
      </c>
      <c r="P2279" s="59" t="s">
        <v>1481</v>
      </c>
      <c r="Q2279" s="59" t="s">
        <v>1482</v>
      </c>
      <c r="R2279" s="59" t="s">
        <v>1483</v>
      </c>
      <c r="S2279" s="59" t="s">
        <v>1711</v>
      </c>
      <c r="T2279" s="59" t="s">
        <v>1712</v>
      </c>
      <c r="U2279" s="59" t="s">
        <v>1486</v>
      </c>
      <c r="V2279" s="59" t="s">
        <v>1487</v>
      </c>
      <c r="W2279" s="59" t="s">
        <v>1488</v>
      </c>
      <c r="X2279" s="59" t="s">
        <v>1510</v>
      </c>
      <c r="Y2279" s="59" t="s">
        <v>1490</v>
      </c>
      <c r="Z2279" s="59">
        <v>0.12</v>
      </c>
      <c r="AA2279" s="59">
        <v>0.12</v>
      </c>
      <c r="AB2279" s="59">
        <v>0</v>
      </c>
      <c r="AC2279" s="59">
        <v>0.12</v>
      </c>
      <c r="AD2279" s="59">
        <v>0</v>
      </c>
      <c r="AE2279" s="59">
        <v>0</v>
      </c>
      <c r="AF2279" s="59" t="s">
        <v>1491</v>
      </c>
      <c r="AG2279" s="59" t="s">
        <v>727</v>
      </c>
      <c r="AH2279" s="59" t="s">
        <v>1713</v>
      </c>
      <c r="AI2279" s="59" t="s">
        <v>1492</v>
      </c>
      <c r="AJ2279" s="59" t="s">
        <v>1486</v>
      </c>
      <c r="AK2279" s="59" t="s">
        <v>278</v>
      </c>
      <c r="AL2279" s="59" t="s">
        <v>1493</v>
      </c>
      <c r="AM2279" s="59" t="s">
        <v>1494</v>
      </c>
      <c r="AN2279" s="59" t="s">
        <v>1384</v>
      </c>
      <c r="AO2279" s="59" t="s">
        <v>107</v>
      </c>
    </row>
    <row r="2280" spans="1:41" x14ac:dyDescent="0.15">
      <c r="A2280" s="59" t="s">
        <v>1931</v>
      </c>
      <c r="B2280" s="59" t="s">
        <v>1708</v>
      </c>
      <c r="C2280" s="59" t="s">
        <v>1709</v>
      </c>
      <c r="D2280" s="59" t="s">
        <v>1701</v>
      </c>
      <c r="E2280" s="59" t="s">
        <v>1702</v>
      </c>
      <c r="F2280" s="59" t="s">
        <v>1475</v>
      </c>
      <c r="G2280" s="59" t="s">
        <v>1406</v>
      </c>
      <c r="H2280" s="59" t="s">
        <v>1475</v>
      </c>
      <c r="I2280" s="59" t="s">
        <v>1406</v>
      </c>
      <c r="J2280" s="59" t="s">
        <v>727</v>
      </c>
      <c r="K2280" s="59" t="s">
        <v>1703</v>
      </c>
      <c r="L2280" s="59" t="s">
        <v>1710</v>
      </c>
      <c r="M2280" s="59" t="s">
        <v>1478</v>
      </c>
      <c r="N2280" s="59" t="s">
        <v>1479</v>
      </c>
      <c r="O2280" s="59" t="s">
        <v>1480</v>
      </c>
      <c r="P2280" s="59" t="s">
        <v>1481</v>
      </c>
      <c r="Q2280" s="59" t="s">
        <v>1482</v>
      </c>
      <c r="R2280" s="59" t="s">
        <v>1483</v>
      </c>
      <c r="S2280" s="59" t="s">
        <v>1711</v>
      </c>
      <c r="T2280" s="59" t="s">
        <v>1712</v>
      </c>
      <c r="U2280" s="59" t="s">
        <v>1486</v>
      </c>
      <c r="V2280" s="59" t="s">
        <v>1487</v>
      </c>
      <c r="W2280" s="59" t="s">
        <v>1488</v>
      </c>
      <c r="X2280" s="59" t="s">
        <v>1511</v>
      </c>
      <c r="Y2280" s="59" t="s">
        <v>1490</v>
      </c>
      <c r="Z2280" s="59">
        <v>0.01</v>
      </c>
      <c r="AA2280" s="59">
        <v>0.01</v>
      </c>
      <c r="AB2280" s="59">
        <v>0</v>
      </c>
      <c r="AC2280" s="59">
        <v>0.01</v>
      </c>
      <c r="AD2280" s="59">
        <v>0</v>
      </c>
      <c r="AE2280" s="59">
        <v>0</v>
      </c>
      <c r="AF2280" s="59" t="s">
        <v>1491</v>
      </c>
      <c r="AG2280" s="59" t="s">
        <v>727</v>
      </c>
      <c r="AH2280" s="59" t="s">
        <v>1713</v>
      </c>
      <c r="AI2280" s="59" t="s">
        <v>1492</v>
      </c>
      <c r="AJ2280" s="59" t="s">
        <v>1486</v>
      </c>
      <c r="AK2280" s="59" t="s">
        <v>278</v>
      </c>
      <c r="AL2280" s="59" t="s">
        <v>1493</v>
      </c>
      <c r="AM2280" s="59" t="s">
        <v>1494</v>
      </c>
      <c r="AN2280" s="59" t="s">
        <v>1384</v>
      </c>
      <c r="AO2280" s="59" t="s">
        <v>107</v>
      </c>
    </row>
    <row r="2281" spans="1:41" x14ac:dyDescent="0.15">
      <c r="A2281" s="59" t="s">
        <v>1931</v>
      </c>
      <c r="B2281" s="59" t="s">
        <v>1708</v>
      </c>
      <c r="C2281" s="59" t="s">
        <v>1709</v>
      </c>
      <c r="D2281" s="59" t="s">
        <v>1701</v>
      </c>
      <c r="E2281" s="59" t="s">
        <v>1702</v>
      </c>
      <c r="F2281" s="59" t="s">
        <v>1475</v>
      </c>
      <c r="G2281" s="59" t="s">
        <v>1406</v>
      </c>
      <c r="H2281" s="59" t="s">
        <v>1475</v>
      </c>
      <c r="I2281" s="59" t="s">
        <v>1406</v>
      </c>
      <c r="J2281" s="59" t="s">
        <v>727</v>
      </c>
      <c r="K2281" s="59" t="s">
        <v>1703</v>
      </c>
      <c r="L2281" s="59" t="s">
        <v>1710</v>
      </c>
      <c r="M2281" s="59" t="s">
        <v>1478</v>
      </c>
      <c r="N2281" s="59" t="s">
        <v>1479</v>
      </c>
      <c r="O2281" s="59" t="s">
        <v>1480</v>
      </c>
      <c r="P2281" s="59" t="s">
        <v>1481</v>
      </c>
      <c r="Q2281" s="59" t="s">
        <v>1482</v>
      </c>
      <c r="R2281" s="59" t="s">
        <v>1483</v>
      </c>
      <c r="S2281" s="59" t="s">
        <v>1711</v>
      </c>
      <c r="T2281" s="59" t="s">
        <v>1712</v>
      </c>
      <c r="U2281" s="59" t="s">
        <v>1486</v>
      </c>
      <c r="V2281" s="59" t="s">
        <v>1487</v>
      </c>
      <c r="W2281" s="59" t="s">
        <v>1513</v>
      </c>
      <c r="X2281" s="59" t="s">
        <v>1487</v>
      </c>
      <c r="Y2281" s="59" t="s">
        <v>1490</v>
      </c>
      <c r="Z2281" s="59">
        <v>25.75</v>
      </c>
      <c r="AA2281" s="59">
        <v>25.75</v>
      </c>
      <c r="AB2281" s="59">
        <v>0</v>
      </c>
      <c r="AC2281" s="59">
        <v>25.75</v>
      </c>
      <c r="AD2281" s="59">
        <v>0</v>
      </c>
      <c r="AE2281" s="59">
        <v>0</v>
      </c>
      <c r="AF2281" s="59" t="s">
        <v>1491</v>
      </c>
      <c r="AG2281" s="59" t="s">
        <v>727</v>
      </c>
      <c r="AH2281" s="59" t="s">
        <v>1713</v>
      </c>
      <c r="AI2281" s="59" t="s">
        <v>1492</v>
      </c>
      <c r="AJ2281" s="59" t="s">
        <v>1486</v>
      </c>
      <c r="AK2281" s="59" t="s">
        <v>278</v>
      </c>
      <c r="AL2281" s="59" t="s">
        <v>1493</v>
      </c>
      <c r="AM2281" s="59" t="s">
        <v>1494</v>
      </c>
      <c r="AN2281" s="59" t="s">
        <v>1384</v>
      </c>
      <c r="AO2281" s="59" t="s">
        <v>107</v>
      </c>
    </row>
    <row r="2282" spans="1:41" x14ac:dyDescent="0.15">
      <c r="A2282" s="59" t="s">
        <v>1931</v>
      </c>
      <c r="B2282" s="59" t="s">
        <v>1708</v>
      </c>
      <c r="C2282" s="59" t="s">
        <v>1709</v>
      </c>
      <c r="D2282" s="59" t="s">
        <v>1701</v>
      </c>
      <c r="E2282" s="59" t="s">
        <v>1702</v>
      </c>
      <c r="F2282" s="59" t="s">
        <v>1475</v>
      </c>
      <c r="G2282" s="59" t="s">
        <v>1406</v>
      </c>
      <c r="H2282" s="59" t="s">
        <v>1475</v>
      </c>
      <c r="I2282" s="59" t="s">
        <v>1406</v>
      </c>
      <c r="J2282" s="59" t="s">
        <v>727</v>
      </c>
      <c r="K2282" s="59" t="s">
        <v>1703</v>
      </c>
      <c r="L2282" s="59" t="s">
        <v>1710</v>
      </c>
      <c r="M2282" s="59" t="s">
        <v>1478</v>
      </c>
      <c r="N2282" s="59" t="s">
        <v>1479</v>
      </c>
      <c r="O2282" s="59" t="s">
        <v>1480</v>
      </c>
      <c r="P2282" s="59" t="s">
        <v>1481</v>
      </c>
      <c r="Q2282" s="59" t="s">
        <v>1482</v>
      </c>
      <c r="R2282" s="59" t="s">
        <v>1483</v>
      </c>
      <c r="S2282" s="59" t="s">
        <v>1711</v>
      </c>
      <c r="T2282" s="59" t="s">
        <v>1712</v>
      </c>
      <c r="U2282" s="59" t="s">
        <v>1486</v>
      </c>
      <c r="V2282" s="59" t="s">
        <v>1487</v>
      </c>
      <c r="W2282" s="59" t="s">
        <v>1514</v>
      </c>
      <c r="X2282" s="59" t="s">
        <v>1487</v>
      </c>
      <c r="Y2282" s="59" t="s">
        <v>1490</v>
      </c>
      <c r="Z2282" s="59">
        <v>4.63</v>
      </c>
      <c r="AA2282" s="59">
        <v>4.63</v>
      </c>
      <c r="AB2282" s="59">
        <v>0</v>
      </c>
      <c r="AC2282" s="59">
        <v>4.63</v>
      </c>
      <c r="AD2282" s="59">
        <v>0</v>
      </c>
      <c r="AE2282" s="59">
        <v>0</v>
      </c>
      <c r="AF2282" s="59" t="s">
        <v>1491</v>
      </c>
      <c r="AG2282" s="59" t="s">
        <v>727</v>
      </c>
      <c r="AH2282" s="59" t="s">
        <v>1713</v>
      </c>
      <c r="AI2282" s="59" t="s">
        <v>1492</v>
      </c>
      <c r="AJ2282" s="59" t="s">
        <v>1486</v>
      </c>
      <c r="AK2282" s="59" t="s">
        <v>278</v>
      </c>
      <c r="AL2282" s="59" t="s">
        <v>1493</v>
      </c>
      <c r="AM2282" s="59" t="s">
        <v>1494</v>
      </c>
      <c r="AN2282" s="59" t="s">
        <v>1384</v>
      </c>
      <c r="AO2282" s="59" t="s">
        <v>107</v>
      </c>
    </row>
    <row r="2283" spans="1:41" x14ac:dyDescent="0.15">
      <c r="A2283" s="59" t="s">
        <v>1931</v>
      </c>
      <c r="B2283" s="59" t="s">
        <v>1899</v>
      </c>
      <c r="C2283" s="59" t="s">
        <v>1900</v>
      </c>
      <c r="D2283" s="59" t="s">
        <v>1517</v>
      </c>
      <c r="E2283" s="59" t="s">
        <v>559</v>
      </c>
      <c r="F2283" s="59" t="s">
        <v>1475</v>
      </c>
      <c r="G2283" s="59" t="s">
        <v>1406</v>
      </c>
      <c r="H2283" s="59" t="s">
        <v>1475</v>
      </c>
      <c r="I2283" s="59" t="s">
        <v>1406</v>
      </c>
      <c r="J2283" s="59" t="s">
        <v>737</v>
      </c>
      <c r="K2283" s="59" t="s">
        <v>1518</v>
      </c>
      <c r="L2283" s="59" t="s">
        <v>1901</v>
      </c>
      <c r="M2283" s="59" t="s">
        <v>1478</v>
      </c>
      <c r="N2283" s="59" t="s">
        <v>1479</v>
      </c>
      <c r="O2283" s="59" t="s">
        <v>1480</v>
      </c>
      <c r="P2283" s="59" t="s">
        <v>1481</v>
      </c>
      <c r="Q2283" s="59" t="s">
        <v>1482</v>
      </c>
      <c r="R2283" s="59" t="s">
        <v>1483</v>
      </c>
      <c r="S2283" s="59" t="s">
        <v>1902</v>
      </c>
      <c r="T2283" s="59" t="s">
        <v>1903</v>
      </c>
      <c r="U2283" s="59" t="s">
        <v>1486</v>
      </c>
      <c r="V2283" s="59" t="s">
        <v>1487</v>
      </c>
      <c r="W2283" s="59" t="s">
        <v>1500</v>
      </c>
      <c r="X2283" s="59" t="s">
        <v>1501</v>
      </c>
      <c r="Y2283" s="59" t="s">
        <v>1490</v>
      </c>
      <c r="Z2283" s="59">
        <v>6.45</v>
      </c>
      <c r="AA2283" s="59">
        <v>6.45</v>
      </c>
      <c r="AB2283" s="59">
        <v>0</v>
      </c>
      <c r="AC2283" s="59">
        <v>6.45</v>
      </c>
      <c r="AD2283" s="59">
        <v>0</v>
      </c>
      <c r="AE2283" s="59">
        <v>0</v>
      </c>
      <c r="AF2283" s="59" t="s">
        <v>1491</v>
      </c>
      <c r="AG2283" s="59" t="s">
        <v>737</v>
      </c>
      <c r="AH2283" s="59" t="s">
        <v>1518</v>
      </c>
      <c r="AI2283" s="59" t="s">
        <v>1523</v>
      </c>
      <c r="AJ2283" s="59" t="s">
        <v>1486</v>
      </c>
      <c r="AK2283" s="59" t="s">
        <v>278</v>
      </c>
      <c r="AL2283" s="59" t="s">
        <v>1493</v>
      </c>
      <c r="AM2283" s="59" t="s">
        <v>1494</v>
      </c>
      <c r="AN2283" s="59" t="s">
        <v>1384</v>
      </c>
      <c r="AO2283" s="59" t="s">
        <v>107</v>
      </c>
    </row>
    <row r="2284" spans="1:41" x14ac:dyDescent="0.15">
      <c r="A2284" s="59" t="s">
        <v>1954</v>
      </c>
      <c r="B2284" s="59" t="s">
        <v>1471</v>
      </c>
      <c r="C2284" s="59" t="s">
        <v>1472</v>
      </c>
      <c r="D2284" s="59" t="s">
        <v>1473</v>
      </c>
      <c r="E2284" s="59" t="s">
        <v>1474</v>
      </c>
      <c r="F2284" s="59" t="s">
        <v>1475</v>
      </c>
      <c r="G2284" s="59" t="s">
        <v>1406</v>
      </c>
      <c r="H2284" s="59" t="s">
        <v>1475</v>
      </c>
      <c r="I2284" s="59" t="s">
        <v>1406</v>
      </c>
      <c r="J2284" s="59" t="s">
        <v>1476</v>
      </c>
      <c r="K2284" s="59" t="s">
        <v>795</v>
      </c>
      <c r="L2284" s="59" t="s">
        <v>1477</v>
      </c>
      <c r="M2284" s="59" t="s">
        <v>1478</v>
      </c>
      <c r="N2284" s="59" t="s">
        <v>1479</v>
      </c>
      <c r="O2284" s="59" t="s">
        <v>1480</v>
      </c>
      <c r="P2284" s="59" t="s">
        <v>1481</v>
      </c>
      <c r="Q2284" s="59" t="s">
        <v>1482</v>
      </c>
      <c r="R2284" s="59" t="s">
        <v>1483</v>
      </c>
      <c r="S2284" s="59" t="s">
        <v>1484</v>
      </c>
      <c r="T2284" s="59" t="s">
        <v>1485</v>
      </c>
      <c r="U2284" s="59" t="s">
        <v>1486</v>
      </c>
      <c r="V2284" s="59" t="s">
        <v>1487</v>
      </c>
      <c r="W2284" s="59" t="s">
        <v>1488</v>
      </c>
      <c r="X2284" s="59" t="s">
        <v>1489</v>
      </c>
      <c r="Y2284" s="59" t="s">
        <v>1490</v>
      </c>
      <c r="Z2284" s="59">
        <v>5053.04</v>
      </c>
      <c r="AA2284" s="59">
        <v>5053.04</v>
      </c>
      <c r="AB2284" s="59">
        <v>0</v>
      </c>
      <c r="AC2284" s="59">
        <v>5053.04</v>
      </c>
      <c r="AD2284" s="59">
        <v>0</v>
      </c>
      <c r="AE2284" s="59">
        <v>0</v>
      </c>
      <c r="AF2284" s="59" t="s">
        <v>1491</v>
      </c>
      <c r="AG2284" s="59" t="s">
        <v>1476</v>
      </c>
      <c r="AH2284" s="59" t="s">
        <v>795</v>
      </c>
      <c r="AI2284" s="59" t="s">
        <v>1492</v>
      </c>
      <c r="AJ2284" s="59" t="s">
        <v>1486</v>
      </c>
      <c r="AK2284" s="59" t="s">
        <v>278</v>
      </c>
      <c r="AL2284" s="59" t="s">
        <v>1493</v>
      </c>
      <c r="AM2284" s="59" t="s">
        <v>1494</v>
      </c>
      <c r="AN2284" s="59" t="s">
        <v>1385</v>
      </c>
      <c r="AO2284" s="59" t="s">
        <v>107</v>
      </c>
    </row>
    <row r="2285" spans="1:41" x14ac:dyDescent="0.15">
      <c r="A2285" s="59" t="s">
        <v>1954</v>
      </c>
      <c r="B2285" s="59" t="s">
        <v>1495</v>
      </c>
      <c r="C2285" s="59" t="s">
        <v>1496</v>
      </c>
      <c r="D2285" s="59" t="s">
        <v>1473</v>
      </c>
      <c r="E2285" s="59" t="s">
        <v>1474</v>
      </c>
      <c r="F2285" s="59" t="s">
        <v>1475</v>
      </c>
      <c r="G2285" s="59" t="s">
        <v>1406</v>
      </c>
      <c r="H2285" s="59" t="s">
        <v>1475</v>
      </c>
      <c r="I2285" s="59" t="s">
        <v>1406</v>
      </c>
      <c r="J2285" s="59" t="s">
        <v>1476</v>
      </c>
      <c r="K2285" s="59" t="s">
        <v>795</v>
      </c>
      <c r="L2285" s="59" t="s">
        <v>1497</v>
      </c>
      <c r="M2285" s="59" t="s">
        <v>1478</v>
      </c>
      <c r="N2285" s="59" t="s">
        <v>1479</v>
      </c>
      <c r="O2285" s="59" t="s">
        <v>1480</v>
      </c>
      <c r="P2285" s="59" t="s">
        <v>1481</v>
      </c>
      <c r="Q2285" s="59" t="s">
        <v>1482</v>
      </c>
      <c r="R2285" s="59" t="s">
        <v>1483</v>
      </c>
      <c r="S2285" s="59" t="s">
        <v>1498</v>
      </c>
      <c r="T2285" s="59" t="s">
        <v>1499</v>
      </c>
      <c r="U2285" s="59" t="s">
        <v>1486</v>
      </c>
      <c r="V2285" s="59" t="s">
        <v>1487</v>
      </c>
      <c r="W2285" s="59" t="s">
        <v>1500</v>
      </c>
      <c r="X2285" s="59" t="s">
        <v>1501</v>
      </c>
      <c r="Y2285" s="59" t="s">
        <v>1490</v>
      </c>
      <c r="Z2285" s="59">
        <v>874.82</v>
      </c>
      <c r="AA2285" s="59">
        <v>809.89</v>
      </c>
      <c r="AB2285" s="59">
        <v>64.930000000000007</v>
      </c>
      <c r="AC2285" s="59">
        <v>809.89</v>
      </c>
      <c r="AD2285" s="59">
        <v>0</v>
      </c>
      <c r="AE2285" s="59">
        <v>0</v>
      </c>
      <c r="AF2285" s="59" t="s">
        <v>1491</v>
      </c>
      <c r="AG2285" s="59" t="s">
        <v>1476</v>
      </c>
      <c r="AH2285" s="59" t="s">
        <v>795</v>
      </c>
      <c r="AI2285" s="59" t="s">
        <v>1492</v>
      </c>
      <c r="AJ2285" s="59" t="s">
        <v>1486</v>
      </c>
      <c r="AK2285" s="59" t="s">
        <v>278</v>
      </c>
      <c r="AL2285" s="59" t="s">
        <v>1493</v>
      </c>
      <c r="AM2285" s="59" t="s">
        <v>1494</v>
      </c>
      <c r="AN2285" s="59" t="s">
        <v>1385</v>
      </c>
      <c r="AO2285" s="59" t="s">
        <v>107</v>
      </c>
    </row>
    <row r="2286" spans="1:41" x14ac:dyDescent="0.15">
      <c r="A2286" s="59" t="s">
        <v>1954</v>
      </c>
      <c r="B2286" s="59" t="s">
        <v>1502</v>
      </c>
      <c r="C2286" s="59" t="s">
        <v>1503</v>
      </c>
      <c r="D2286" s="59" t="s">
        <v>1504</v>
      </c>
      <c r="E2286" s="59" t="s">
        <v>1139</v>
      </c>
      <c r="F2286" s="59" t="s">
        <v>1475</v>
      </c>
      <c r="G2286" s="59" t="s">
        <v>1406</v>
      </c>
      <c r="H2286" s="59" t="s">
        <v>1475</v>
      </c>
      <c r="I2286" s="59" t="s">
        <v>1406</v>
      </c>
      <c r="J2286" s="59" t="s">
        <v>1476</v>
      </c>
      <c r="K2286" s="59" t="s">
        <v>795</v>
      </c>
      <c r="L2286" s="59" t="s">
        <v>1505</v>
      </c>
      <c r="M2286" s="59" t="s">
        <v>1478</v>
      </c>
      <c r="N2286" s="59" t="s">
        <v>1479</v>
      </c>
      <c r="O2286" s="59" t="s">
        <v>1480</v>
      </c>
      <c r="P2286" s="59" t="s">
        <v>1481</v>
      </c>
      <c r="Q2286" s="59" t="s">
        <v>1482</v>
      </c>
      <c r="R2286" s="59" t="s">
        <v>1483</v>
      </c>
      <c r="S2286" s="59" t="s">
        <v>1506</v>
      </c>
      <c r="T2286" s="59" t="s">
        <v>1507</v>
      </c>
      <c r="U2286" s="59" t="s">
        <v>1486</v>
      </c>
      <c r="V2286" s="59" t="s">
        <v>1487</v>
      </c>
      <c r="W2286" s="59" t="s">
        <v>1508</v>
      </c>
      <c r="X2286" s="59" t="s">
        <v>1487</v>
      </c>
      <c r="Y2286" s="59" t="s">
        <v>1490</v>
      </c>
      <c r="Z2286" s="59">
        <v>600.46</v>
      </c>
      <c r="AA2286" s="59">
        <v>600.46</v>
      </c>
      <c r="AB2286" s="59">
        <v>0</v>
      </c>
      <c r="AC2286" s="59">
        <v>600.46</v>
      </c>
      <c r="AD2286" s="59">
        <v>0</v>
      </c>
      <c r="AE2286" s="59">
        <v>0</v>
      </c>
      <c r="AF2286" s="59" t="s">
        <v>1491</v>
      </c>
      <c r="AG2286" s="59" t="s">
        <v>1476</v>
      </c>
      <c r="AH2286" s="59" t="s">
        <v>795</v>
      </c>
      <c r="AI2286" s="59" t="s">
        <v>1492</v>
      </c>
      <c r="AJ2286" s="59" t="s">
        <v>1486</v>
      </c>
      <c r="AK2286" s="59" t="s">
        <v>278</v>
      </c>
      <c r="AL2286" s="59" t="s">
        <v>1493</v>
      </c>
      <c r="AM2286" s="59" t="s">
        <v>1494</v>
      </c>
      <c r="AN2286" s="59" t="s">
        <v>1385</v>
      </c>
      <c r="AO2286" s="59" t="s">
        <v>107</v>
      </c>
    </row>
    <row r="2287" spans="1:41" x14ac:dyDescent="0.15">
      <c r="A2287" s="59" t="s">
        <v>1954</v>
      </c>
      <c r="B2287" s="59" t="s">
        <v>1502</v>
      </c>
      <c r="C2287" s="59" t="s">
        <v>1503</v>
      </c>
      <c r="D2287" s="59" t="s">
        <v>1504</v>
      </c>
      <c r="E2287" s="59" t="s">
        <v>1139</v>
      </c>
      <c r="F2287" s="59" t="s">
        <v>1475</v>
      </c>
      <c r="G2287" s="59" t="s">
        <v>1406</v>
      </c>
      <c r="H2287" s="59" t="s">
        <v>1475</v>
      </c>
      <c r="I2287" s="59" t="s">
        <v>1406</v>
      </c>
      <c r="J2287" s="59" t="s">
        <v>1476</v>
      </c>
      <c r="K2287" s="59" t="s">
        <v>795</v>
      </c>
      <c r="L2287" s="59" t="s">
        <v>1505</v>
      </c>
      <c r="M2287" s="59" t="s">
        <v>1478</v>
      </c>
      <c r="N2287" s="59" t="s">
        <v>1479</v>
      </c>
      <c r="O2287" s="59" t="s">
        <v>1480</v>
      </c>
      <c r="P2287" s="59" t="s">
        <v>1481</v>
      </c>
      <c r="Q2287" s="59" t="s">
        <v>1482</v>
      </c>
      <c r="R2287" s="59" t="s">
        <v>1483</v>
      </c>
      <c r="S2287" s="59" t="s">
        <v>1506</v>
      </c>
      <c r="T2287" s="59" t="s">
        <v>1507</v>
      </c>
      <c r="U2287" s="59" t="s">
        <v>1486</v>
      </c>
      <c r="V2287" s="59" t="s">
        <v>1487</v>
      </c>
      <c r="W2287" s="59" t="s">
        <v>1509</v>
      </c>
      <c r="X2287" s="59" t="s">
        <v>1487</v>
      </c>
      <c r="Y2287" s="59" t="s">
        <v>1490</v>
      </c>
      <c r="Z2287" s="59">
        <v>5253.4</v>
      </c>
      <c r="AA2287" s="59">
        <v>5253.4</v>
      </c>
      <c r="AB2287" s="59">
        <v>0</v>
      </c>
      <c r="AC2287" s="59">
        <v>5253.4</v>
      </c>
      <c r="AD2287" s="59">
        <v>0</v>
      </c>
      <c r="AE2287" s="59">
        <v>0</v>
      </c>
      <c r="AF2287" s="59" t="s">
        <v>1491</v>
      </c>
      <c r="AG2287" s="59" t="s">
        <v>1476</v>
      </c>
      <c r="AH2287" s="59" t="s">
        <v>795</v>
      </c>
      <c r="AI2287" s="59" t="s">
        <v>1492</v>
      </c>
      <c r="AJ2287" s="59" t="s">
        <v>1486</v>
      </c>
      <c r="AK2287" s="59" t="s">
        <v>278</v>
      </c>
      <c r="AL2287" s="59" t="s">
        <v>1493</v>
      </c>
      <c r="AM2287" s="59" t="s">
        <v>1494</v>
      </c>
      <c r="AN2287" s="59" t="s">
        <v>1385</v>
      </c>
      <c r="AO2287" s="59" t="s">
        <v>107</v>
      </c>
    </row>
    <row r="2288" spans="1:41" x14ac:dyDescent="0.15">
      <c r="A2288" s="59" t="s">
        <v>1954</v>
      </c>
      <c r="B2288" s="59" t="s">
        <v>1502</v>
      </c>
      <c r="C2288" s="59" t="s">
        <v>1503</v>
      </c>
      <c r="D2288" s="59" t="s">
        <v>1504</v>
      </c>
      <c r="E2288" s="59" t="s">
        <v>1139</v>
      </c>
      <c r="F2288" s="59" t="s">
        <v>1475</v>
      </c>
      <c r="G2288" s="59" t="s">
        <v>1406</v>
      </c>
      <c r="H2288" s="59" t="s">
        <v>1475</v>
      </c>
      <c r="I2288" s="59" t="s">
        <v>1406</v>
      </c>
      <c r="J2288" s="59" t="s">
        <v>1476</v>
      </c>
      <c r="K2288" s="59" t="s">
        <v>795</v>
      </c>
      <c r="L2288" s="59" t="s">
        <v>1505</v>
      </c>
      <c r="M2288" s="59" t="s">
        <v>1478</v>
      </c>
      <c r="N2288" s="59" t="s">
        <v>1479</v>
      </c>
      <c r="O2288" s="59" t="s">
        <v>1480</v>
      </c>
      <c r="P2288" s="59" t="s">
        <v>1481</v>
      </c>
      <c r="Q2288" s="59" t="s">
        <v>1482</v>
      </c>
      <c r="R2288" s="59" t="s">
        <v>1483</v>
      </c>
      <c r="S2288" s="59" t="s">
        <v>1506</v>
      </c>
      <c r="T2288" s="59" t="s">
        <v>1507</v>
      </c>
      <c r="U2288" s="59" t="s">
        <v>1486</v>
      </c>
      <c r="V2288" s="59" t="s">
        <v>1487</v>
      </c>
      <c r="W2288" s="59" t="s">
        <v>1488</v>
      </c>
      <c r="X2288" s="59" t="s">
        <v>1510</v>
      </c>
      <c r="Y2288" s="59" t="s">
        <v>1490</v>
      </c>
      <c r="Z2288" s="59">
        <v>704.99</v>
      </c>
      <c r="AA2288" s="59">
        <v>704.99</v>
      </c>
      <c r="AB2288" s="59">
        <v>0</v>
      </c>
      <c r="AC2288" s="59">
        <v>704.99</v>
      </c>
      <c r="AD2288" s="59">
        <v>0</v>
      </c>
      <c r="AE2288" s="59">
        <v>0</v>
      </c>
      <c r="AF2288" s="59" t="s">
        <v>1491</v>
      </c>
      <c r="AG2288" s="59" t="s">
        <v>1476</v>
      </c>
      <c r="AH2288" s="59" t="s">
        <v>795</v>
      </c>
      <c r="AI2288" s="59" t="s">
        <v>1492</v>
      </c>
      <c r="AJ2288" s="59" t="s">
        <v>1486</v>
      </c>
      <c r="AK2288" s="59" t="s">
        <v>278</v>
      </c>
      <c r="AL2288" s="59" t="s">
        <v>1493</v>
      </c>
      <c r="AM2288" s="59" t="s">
        <v>1494</v>
      </c>
      <c r="AN2288" s="59" t="s">
        <v>1385</v>
      </c>
      <c r="AO2288" s="59" t="s">
        <v>107</v>
      </c>
    </row>
    <row r="2289" spans="1:41" x14ac:dyDescent="0.15">
      <c r="A2289" s="59" t="s">
        <v>1954</v>
      </c>
      <c r="B2289" s="59" t="s">
        <v>1502</v>
      </c>
      <c r="C2289" s="59" t="s">
        <v>1503</v>
      </c>
      <c r="D2289" s="59" t="s">
        <v>1504</v>
      </c>
      <c r="E2289" s="59" t="s">
        <v>1139</v>
      </c>
      <c r="F2289" s="59" t="s">
        <v>1475</v>
      </c>
      <c r="G2289" s="59" t="s">
        <v>1406</v>
      </c>
      <c r="H2289" s="59" t="s">
        <v>1475</v>
      </c>
      <c r="I2289" s="59" t="s">
        <v>1406</v>
      </c>
      <c r="J2289" s="59" t="s">
        <v>1476</v>
      </c>
      <c r="K2289" s="59" t="s">
        <v>795</v>
      </c>
      <c r="L2289" s="59" t="s">
        <v>1505</v>
      </c>
      <c r="M2289" s="59" t="s">
        <v>1478</v>
      </c>
      <c r="N2289" s="59" t="s">
        <v>1479</v>
      </c>
      <c r="O2289" s="59" t="s">
        <v>1480</v>
      </c>
      <c r="P2289" s="59" t="s">
        <v>1481</v>
      </c>
      <c r="Q2289" s="59" t="s">
        <v>1482</v>
      </c>
      <c r="R2289" s="59" t="s">
        <v>1483</v>
      </c>
      <c r="S2289" s="59" t="s">
        <v>1506</v>
      </c>
      <c r="T2289" s="59" t="s">
        <v>1507</v>
      </c>
      <c r="U2289" s="59" t="s">
        <v>1486</v>
      </c>
      <c r="V2289" s="59" t="s">
        <v>1487</v>
      </c>
      <c r="W2289" s="59" t="s">
        <v>1488</v>
      </c>
      <c r="X2289" s="59" t="s">
        <v>1511</v>
      </c>
      <c r="Y2289" s="59" t="s">
        <v>1490</v>
      </c>
      <c r="Z2289" s="59">
        <v>19.46</v>
      </c>
      <c r="AA2289" s="59">
        <v>19.46</v>
      </c>
      <c r="AB2289" s="59">
        <v>0</v>
      </c>
      <c r="AC2289" s="59">
        <v>19.46</v>
      </c>
      <c r="AD2289" s="59">
        <v>0</v>
      </c>
      <c r="AE2289" s="59">
        <v>0</v>
      </c>
      <c r="AF2289" s="59" t="s">
        <v>1491</v>
      </c>
      <c r="AG2289" s="59" t="s">
        <v>1476</v>
      </c>
      <c r="AH2289" s="59" t="s">
        <v>795</v>
      </c>
      <c r="AI2289" s="59" t="s">
        <v>1492</v>
      </c>
      <c r="AJ2289" s="59" t="s">
        <v>1486</v>
      </c>
      <c r="AK2289" s="59" t="s">
        <v>278</v>
      </c>
      <c r="AL2289" s="59" t="s">
        <v>1493</v>
      </c>
      <c r="AM2289" s="59" t="s">
        <v>1494</v>
      </c>
      <c r="AN2289" s="59" t="s">
        <v>1385</v>
      </c>
      <c r="AO2289" s="59" t="s">
        <v>107</v>
      </c>
    </row>
    <row r="2290" spans="1:41" x14ac:dyDescent="0.15">
      <c r="A2290" s="59" t="s">
        <v>1954</v>
      </c>
      <c r="B2290" s="59" t="s">
        <v>1502</v>
      </c>
      <c r="C2290" s="59" t="s">
        <v>1503</v>
      </c>
      <c r="D2290" s="59" t="s">
        <v>1504</v>
      </c>
      <c r="E2290" s="59" t="s">
        <v>1139</v>
      </c>
      <c r="F2290" s="59" t="s">
        <v>1475</v>
      </c>
      <c r="G2290" s="59" t="s">
        <v>1406</v>
      </c>
      <c r="H2290" s="59" t="s">
        <v>1475</v>
      </c>
      <c r="I2290" s="59" t="s">
        <v>1406</v>
      </c>
      <c r="J2290" s="59" t="s">
        <v>1476</v>
      </c>
      <c r="K2290" s="59" t="s">
        <v>795</v>
      </c>
      <c r="L2290" s="59" t="s">
        <v>1505</v>
      </c>
      <c r="M2290" s="59" t="s">
        <v>1478</v>
      </c>
      <c r="N2290" s="59" t="s">
        <v>1479</v>
      </c>
      <c r="O2290" s="59" t="s">
        <v>1480</v>
      </c>
      <c r="P2290" s="59" t="s">
        <v>1481</v>
      </c>
      <c r="Q2290" s="59" t="s">
        <v>1482</v>
      </c>
      <c r="R2290" s="59" t="s">
        <v>1483</v>
      </c>
      <c r="S2290" s="59" t="s">
        <v>1506</v>
      </c>
      <c r="T2290" s="59" t="s">
        <v>1507</v>
      </c>
      <c r="U2290" s="59" t="s">
        <v>1486</v>
      </c>
      <c r="V2290" s="59" t="s">
        <v>1487</v>
      </c>
      <c r="W2290" s="59" t="s">
        <v>1512</v>
      </c>
      <c r="X2290" s="59" t="s">
        <v>1487</v>
      </c>
      <c r="Y2290" s="59" t="s">
        <v>1490</v>
      </c>
      <c r="Z2290" s="59">
        <v>15.63</v>
      </c>
      <c r="AA2290" s="59">
        <v>15.63</v>
      </c>
      <c r="AB2290" s="59">
        <v>0</v>
      </c>
      <c r="AC2290" s="59">
        <v>15.63</v>
      </c>
      <c r="AD2290" s="59">
        <v>0</v>
      </c>
      <c r="AE2290" s="59">
        <v>0</v>
      </c>
      <c r="AF2290" s="59" t="s">
        <v>1491</v>
      </c>
      <c r="AG2290" s="59" t="s">
        <v>1476</v>
      </c>
      <c r="AH2290" s="59" t="s">
        <v>795</v>
      </c>
      <c r="AI2290" s="59" t="s">
        <v>1492</v>
      </c>
      <c r="AJ2290" s="59" t="s">
        <v>1486</v>
      </c>
      <c r="AK2290" s="59" t="s">
        <v>278</v>
      </c>
      <c r="AL2290" s="59" t="s">
        <v>1493</v>
      </c>
      <c r="AM2290" s="59" t="s">
        <v>1494</v>
      </c>
      <c r="AN2290" s="59" t="s">
        <v>1385</v>
      </c>
      <c r="AO2290" s="59" t="s">
        <v>107</v>
      </c>
    </row>
    <row r="2291" spans="1:41" x14ac:dyDescent="0.15">
      <c r="A2291" s="59" t="s">
        <v>1954</v>
      </c>
      <c r="B2291" s="59" t="s">
        <v>1502</v>
      </c>
      <c r="C2291" s="59" t="s">
        <v>1503</v>
      </c>
      <c r="D2291" s="59" t="s">
        <v>1504</v>
      </c>
      <c r="E2291" s="59" t="s">
        <v>1139</v>
      </c>
      <c r="F2291" s="59" t="s">
        <v>1475</v>
      </c>
      <c r="G2291" s="59" t="s">
        <v>1406</v>
      </c>
      <c r="H2291" s="59" t="s">
        <v>1475</v>
      </c>
      <c r="I2291" s="59" t="s">
        <v>1406</v>
      </c>
      <c r="J2291" s="59" t="s">
        <v>1476</v>
      </c>
      <c r="K2291" s="59" t="s">
        <v>795</v>
      </c>
      <c r="L2291" s="59" t="s">
        <v>1505</v>
      </c>
      <c r="M2291" s="59" t="s">
        <v>1478</v>
      </c>
      <c r="N2291" s="59" t="s">
        <v>1479</v>
      </c>
      <c r="O2291" s="59" t="s">
        <v>1480</v>
      </c>
      <c r="P2291" s="59" t="s">
        <v>1481</v>
      </c>
      <c r="Q2291" s="59" t="s">
        <v>1482</v>
      </c>
      <c r="R2291" s="59" t="s">
        <v>1483</v>
      </c>
      <c r="S2291" s="59" t="s">
        <v>1506</v>
      </c>
      <c r="T2291" s="59" t="s">
        <v>1507</v>
      </c>
      <c r="U2291" s="59" t="s">
        <v>1486</v>
      </c>
      <c r="V2291" s="59" t="s">
        <v>1487</v>
      </c>
      <c r="W2291" s="59" t="s">
        <v>1513</v>
      </c>
      <c r="X2291" s="59" t="s">
        <v>1487</v>
      </c>
      <c r="Y2291" s="59" t="s">
        <v>1490</v>
      </c>
      <c r="Z2291" s="59">
        <v>390.31</v>
      </c>
      <c r="AA2291" s="59">
        <v>390.31</v>
      </c>
      <c r="AB2291" s="59">
        <v>0</v>
      </c>
      <c r="AC2291" s="59">
        <v>390.31</v>
      </c>
      <c r="AD2291" s="59">
        <v>0</v>
      </c>
      <c r="AE2291" s="59">
        <v>0</v>
      </c>
      <c r="AF2291" s="59" t="s">
        <v>1491</v>
      </c>
      <c r="AG2291" s="59" t="s">
        <v>1476</v>
      </c>
      <c r="AH2291" s="59" t="s">
        <v>795</v>
      </c>
      <c r="AI2291" s="59" t="s">
        <v>1492</v>
      </c>
      <c r="AJ2291" s="59" t="s">
        <v>1486</v>
      </c>
      <c r="AK2291" s="59" t="s">
        <v>278</v>
      </c>
      <c r="AL2291" s="59" t="s">
        <v>1493</v>
      </c>
      <c r="AM2291" s="59" t="s">
        <v>1494</v>
      </c>
      <c r="AN2291" s="59" t="s">
        <v>1385</v>
      </c>
      <c r="AO2291" s="59" t="s">
        <v>107</v>
      </c>
    </row>
    <row r="2292" spans="1:41" x14ac:dyDescent="0.15">
      <c r="A2292" s="59" t="s">
        <v>1954</v>
      </c>
      <c r="B2292" s="59" t="s">
        <v>1502</v>
      </c>
      <c r="C2292" s="59" t="s">
        <v>1503</v>
      </c>
      <c r="D2292" s="59" t="s">
        <v>1504</v>
      </c>
      <c r="E2292" s="59" t="s">
        <v>1139</v>
      </c>
      <c r="F2292" s="59" t="s">
        <v>1475</v>
      </c>
      <c r="G2292" s="59" t="s">
        <v>1406</v>
      </c>
      <c r="H2292" s="59" t="s">
        <v>1475</v>
      </c>
      <c r="I2292" s="59" t="s">
        <v>1406</v>
      </c>
      <c r="J2292" s="59" t="s">
        <v>1476</v>
      </c>
      <c r="K2292" s="59" t="s">
        <v>795</v>
      </c>
      <c r="L2292" s="59" t="s">
        <v>1505</v>
      </c>
      <c r="M2292" s="59" t="s">
        <v>1478</v>
      </c>
      <c r="N2292" s="59" t="s">
        <v>1479</v>
      </c>
      <c r="O2292" s="59" t="s">
        <v>1480</v>
      </c>
      <c r="P2292" s="59" t="s">
        <v>1481</v>
      </c>
      <c r="Q2292" s="59" t="s">
        <v>1482</v>
      </c>
      <c r="R2292" s="59" t="s">
        <v>1483</v>
      </c>
      <c r="S2292" s="59" t="s">
        <v>1506</v>
      </c>
      <c r="T2292" s="59" t="s">
        <v>1507</v>
      </c>
      <c r="U2292" s="59" t="s">
        <v>1486</v>
      </c>
      <c r="V2292" s="59" t="s">
        <v>1487</v>
      </c>
      <c r="W2292" s="59" t="s">
        <v>1514</v>
      </c>
      <c r="X2292" s="59" t="s">
        <v>1487</v>
      </c>
      <c r="Y2292" s="59" t="s">
        <v>1490</v>
      </c>
      <c r="Z2292" s="59">
        <v>298.64</v>
      </c>
      <c r="AA2292" s="59">
        <v>298.64</v>
      </c>
      <c r="AB2292" s="59">
        <v>0</v>
      </c>
      <c r="AC2292" s="59">
        <v>298.64</v>
      </c>
      <c r="AD2292" s="59">
        <v>0</v>
      </c>
      <c r="AE2292" s="59">
        <v>0</v>
      </c>
      <c r="AF2292" s="59" t="s">
        <v>1491</v>
      </c>
      <c r="AG2292" s="59" t="s">
        <v>1476</v>
      </c>
      <c r="AH2292" s="59" t="s">
        <v>795</v>
      </c>
      <c r="AI2292" s="59" t="s">
        <v>1492</v>
      </c>
      <c r="AJ2292" s="59" t="s">
        <v>1486</v>
      </c>
      <c r="AK2292" s="59" t="s">
        <v>278</v>
      </c>
      <c r="AL2292" s="59" t="s">
        <v>1493</v>
      </c>
      <c r="AM2292" s="59" t="s">
        <v>1494</v>
      </c>
      <c r="AN2292" s="59" t="s">
        <v>1385</v>
      </c>
      <c r="AO2292" s="59" t="s">
        <v>107</v>
      </c>
    </row>
    <row r="2293" spans="1:41" x14ac:dyDescent="0.15">
      <c r="A2293" s="59" t="s">
        <v>1954</v>
      </c>
      <c r="B2293" s="59" t="s">
        <v>1515</v>
      </c>
      <c r="C2293" s="59" t="s">
        <v>1516</v>
      </c>
      <c r="D2293" s="59" t="s">
        <v>1517</v>
      </c>
      <c r="E2293" s="59" t="s">
        <v>559</v>
      </c>
      <c r="F2293" s="59" t="s">
        <v>1475</v>
      </c>
      <c r="G2293" s="59" t="s">
        <v>1406</v>
      </c>
      <c r="H2293" s="59" t="s">
        <v>1475</v>
      </c>
      <c r="I2293" s="59" t="s">
        <v>1406</v>
      </c>
      <c r="J2293" s="59" t="s">
        <v>737</v>
      </c>
      <c r="K2293" s="59" t="s">
        <v>1518</v>
      </c>
      <c r="L2293" s="59" t="s">
        <v>1519</v>
      </c>
      <c r="M2293" s="59" t="s">
        <v>1478</v>
      </c>
      <c r="N2293" s="59" t="s">
        <v>1479</v>
      </c>
      <c r="O2293" s="59" t="s">
        <v>1480</v>
      </c>
      <c r="P2293" s="59" t="s">
        <v>1481</v>
      </c>
      <c r="Q2293" s="59" t="s">
        <v>1482</v>
      </c>
      <c r="R2293" s="59" t="s">
        <v>1483</v>
      </c>
      <c r="S2293" s="59" t="s">
        <v>1520</v>
      </c>
      <c r="T2293" s="59" t="s">
        <v>1521</v>
      </c>
      <c r="U2293" s="59" t="s">
        <v>1486</v>
      </c>
      <c r="V2293" s="59" t="s">
        <v>1487</v>
      </c>
      <c r="W2293" s="59" t="s">
        <v>1508</v>
      </c>
      <c r="X2293" s="59" t="s">
        <v>1487</v>
      </c>
      <c r="Y2293" s="59" t="s">
        <v>1490</v>
      </c>
      <c r="Z2293" s="59">
        <v>441.28</v>
      </c>
      <c r="AA2293" s="59">
        <v>441.28</v>
      </c>
      <c r="AB2293" s="59">
        <v>0</v>
      </c>
      <c r="AC2293" s="59">
        <v>441.28</v>
      </c>
      <c r="AD2293" s="59">
        <v>0</v>
      </c>
      <c r="AE2293" s="59">
        <v>0</v>
      </c>
      <c r="AF2293" s="59" t="s">
        <v>1491</v>
      </c>
      <c r="AG2293" s="59" t="s">
        <v>737</v>
      </c>
      <c r="AH2293" s="59" t="s">
        <v>1518</v>
      </c>
      <c r="AI2293" s="59" t="s">
        <v>1523</v>
      </c>
      <c r="AJ2293" s="59" t="s">
        <v>1486</v>
      </c>
      <c r="AK2293" s="59" t="s">
        <v>278</v>
      </c>
      <c r="AL2293" s="59" t="s">
        <v>1493</v>
      </c>
      <c r="AM2293" s="59" t="s">
        <v>1494</v>
      </c>
      <c r="AN2293" s="59" t="s">
        <v>1384</v>
      </c>
      <c r="AO2293" s="59" t="s">
        <v>107</v>
      </c>
    </row>
    <row r="2294" spans="1:41" x14ac:dyDescent="0.15">
      <c r="A2294" s="59" t="s">
        <v>1954</v>
      </c>
      <c r="B2294" s="59" t="s">
        <v>1515</v>
      </c>
      <c r="C2294" s="59" t="s">
        <v>1516</v>
      </c>
      <c r="D2294" s="59" t="s">
        <v>1517</v>
      </c>
      <c r="E2294" s="59" t="s">
        <v>559</v>
      </c>
      <c r="F2294" s="59" t="s">
        <v>1475</v>
      </c>
      <c r="G2294" s="59" t="s">
        <v>1406</v>
      </c>
      <c r="H2294" s="59" t="s">
        <v>1475</v>
      </c>
      <c r="I2294" s="59" t="s">
        <v>1406</v>
      </c>
      <c r="J2294" s="59" t="s">
        <v>737</v>
      </c>
      <c r="K2294" s="59" t="s">
        <v>1518</v>
      </c>
      <c r="L2294" s="59" t="s">
        <v>1519</v>
      </c>
      <c r="M2294" s="59" t="s">
        <v>1478</v>
      </c>
      <c r="N2294" s="59" t="s">
        <v>1479</v>
      </c>
      <c r="O2294" s="59" t="s">
        <v>1480</v>
      </c>
      <c r="P2294" s="59" t="s">
        <v>1481</v>
      </c>
      <c r="Q2294" s="59" t="s">
        <v>1482</v>
      </c>
      <c r="R2294" s="59" t="s">
        <v>1483</v>
      </c>
      <c r="S2294" s="59" t="s">
        <v>1520</v>
      </c>
      <c r="T2294" s="59" t="s">
        <v>1521</v>
      </c>
      <c r="U2294" s="59" t="s">
        <v>1486</v>
      </c>
      <c r="V2294" s="59" t="s">
        <v>1487</v>
      </c>
      <c r="W2294" s="59" t="s">
        <v>1509</v>
      </c>
      <c r="X2294" s="59" t="s">
        <v>1487</v>
      </c>
      <c r="Y2294" s="59" t="s">
        <v>1490</v>
      </c>
      <c r="Z2294" s="59">
        <v>16.670000000000002</v>
      </c>
      <c r="AA2294" s="59">
        <v>16.670000000000002</v>
      </c>
      <c r="AB2294" s="59">
        <v>0</v>
      </c>
      <c r="AC2294" s="59">
        <v>16.670000000000002</v>
      </c>
      <c r="AD2294" s="59">
        <v>0</v>
      </c>
      <c r="AE2294" s="59">
        <v>0</v>
      </c>
      <c r="AF2294" s="59" t="s">
        <v>1491</v>
      </c>
      <c r="AG2294" s="59" t="s">
        <v>737</v>
      </c>
      <c r="AH2294" s="59" t="s">
        <v>1518</v>
      </c>
      <c r="AI2294" s="59" t="s">
        <v>1523</v>
      </c>
      <c r="AJ2294" s="59" t="s">
        <v>1486</v>
      </c>
      <c r="AK2294" s="59" t="s">
        <v>278</v>
      </c>
      <c r="AL2294" s="59" t="s">
        <v>1493</v>
      </c>
      <c r="AM2294" s="59" t="s">
        <v>1494</v>
      </c>
      <c r="AN2294" s="59" t="s">
        <v>1384</v>
      </c>
      <c r="AO2294" s="59" t="s">
        <v>107</v>
      </c>
    </row>
    <row r="2295" spans="1:41" x14ac:dyDescent="0.15">
      <c r="A2295" s="59" t="s">
        <v>1954</v>
      </c>
      <c r="B2295" s="59" t="s">
        <v>1515</v>
      </c>
      <c r="C2295" s="59" t="s">
        <v>1516</v>
      </c>
      <c r="D2295" s="59" t="s">
        <v>1517</v>
      </c>
      <c r="E2295" s="59" t="s">
        <v>559</v>
      </c>
      <c r="F2295" s="59" t="s">
        <v>1475</v>
      </c>
      <c r="G2295" s="59" t="s">
        <v>1406</v>
      </c>
      <c r="H2295" s="59" t="s">
        <v>1475</v>
      </c>
      <c r="I2295" s="59" t="s">
        <v>1406</v>
      </c>
      <c r="J2295" s="59" t="s">
        <v>737</v>
      </c>
      <c r="K2295" s="59" t="s">
        <v>1518</v>
      </c>
      <c r="L2295" s="59" t="s">
        <v>1519</v>
      </c>
      <c r="M2295" s="59" t="s">
        <v>1478</v>
      </c>
      <c r="N2295" s="59" t="s">
        <v>1479</v>
      </c>
      <c r="O2295" s="59" t="s">
        <v>1480</v>
      </c>
      <c r="P2295" s="59" t="s">
        <v>1481</v>
      </c>
      <c r="Q2295" s="59" t="s">
        <v>1482</v>
      </c>
      <c r="R2295" s="59" t="s">
        <v>1483</v>
      </c>
      <c r="S2295" s="59" t="s">
        <v>1520</v>
      </c>
      <c r="T2295" s="59" t="s">
        <v>1521</v>
      </c>
      <c r="U2295" s="59" t="s">
        <v>1486</v>
      </c>
      <c r="V2295" s="59" t="s">
        <v>1487</v>
      </c>
      <c r="W2295" s="59" t="s">
        <v>1513</v>
      </c>
      <c r="X2295" s="59" t="s">
        <v>1487</v>
      </c>
      <c r="Y2295" s="59" t="s">
        <v>1490</v>
      </c>
      <c r="Z2295" s="59">
        <v>120.83</v>
      </c>
      <c r="AA2295" s="59">
        <v>120.83</v>
      </c>
      <c r="AB2295" s="59">
        <v>0</v>
      </c>
      <c r="AC2295" s="59">
        <v>120.83</v>
      </c>
      <c r="AD2295" s="59">
        <v>0</v>
      </c>
      <c r="AE2295" s="59">
        <v>0</v>
      </c>
      <c r="AF2295" s="59" t="s">
        <v>1491</v>
      </c>
      <c r="AG2295" s="59" t="s">
        <v>737</v>
      </c>
      <c r="AH2295" s="59" t="s">
        <v>1518</v>
      </c>
      <c r="AI2295" s="59" t="s">
        <v>1523</v>
      </c>
      <c r="AJ2295" s="59" t="s">
        <v>1486</v>
      </c>
      <c r="AK2295" s="59" t="s">
        <v>278</v>
      </c>
      <c r="AL2295" s="59" t="s">
        <v>1493</v>
      </c>
      <c r="AM2295" s="59" t="s">
        <v>1494</v>
      </c>
      <c r="AN2295" s="59" t="s">
        <v>1384</v>
      </c>
      <c r="AO2295" s="59" t="s">
        <v>107</v>
      </c>
    </row>
    <row r="2296" spans="1:41" x14ac:dyDescent="0.15">
      <c r="A2296" s="59" t="s">
        <v>1954</v>
      </c>
      <c r="B2296" s="59" t="s">
        <v>1515</v>
      </c>
      <c r="C2296" s="59" t="s">
        <v>1516</v>
      </c>
      <c r="D2296" s="59" t="s">
        <v>1517</v>
      </c>
      <c r="E2296" s="59" t="s">
        <v>559</v>
      </c>
      <c r="F2296" s="59" t="s">
        <v>1475</v>
      </c>
      <c r="G2296" s="59" t="s">
        <v>1406</v>
      </c>
      <c r="H2296" s="59" t="s">
        <v>1475</v>
      </c>
      <c r="I2296" s="59" t="s">
        <v>1406</v>
      </c>
      <c r="J2296" s="59" t="s">
        <v>737</v>
      </c>
      <c r="K2296" s="59" t="s">
        <v>1518</v>
      </c>
      <c r="L2296" s="59" t="s">
        <v>1519</v>
      </c>
      <c r="M2296" s="59" t="s">
        <v>1478</v>
      </c>
      <c r="N2296" s="59" t="s">
        <v>1479</v>
      </c>
      <c r="O2296" s="59" t="s">
        <v>1480</v>
      </c>
      <c r="P2296" s="59" t="s">
        <v>1481</v>
      </c>
      <c r="Q2296" s="59" t="s">
        <v>1482</v>
      </c>
      <c r="R2296" s="59" t="s">
        <v>1483</v>
      </c>
      <c r="S2296" s="59" t="s">
        <v>1520</v>
      </c>
      <c r="T2296" s="59" t="s">
        <v>1521</v>
      </c>
      <c r="U2296" s="59" t="s">
        <v>1486</v>
      </c>
      <c r="V2296" s="59" t="s">
        <v>1487</v>
      </c>
      <c r="W2296" s="59" t="s">
        <v>1514</v>
      </c>
      <c r="X2296" s="59" t="s">
        <v>1487</v>
      </c>
      <c r="Y2296" s="59" t="s">
        <v>1490</v>
      </c>
      <c r="Z2296" s="59">
        <v>21.41</v>
      </c>
      <c r="AA2296" s="59">
        <v>21.41</v>
      </c>
      <c r="AB2296" s="59">
        <v>0</v>
      </c>
      <c r="AC2296" s="59">
        <v>21.41</v>
      </c>
      <c r="AD2296" s="59">
        <v>0</v>
      </c>
      <c r="AE2296" s="59">
        <v>0</v>
      </c>
      <c r="AF2296" s="59" t="s">
        <v>1491</v>
      </c>
      <c r="AG2296" s="59" t="s">
        <v>737</v>
      </c>
      <c r="AH2296" s="59" t="s">
        <v>1518</v>
      </c>
      <c r="AI2296" s="59" t="s">
        <v>1523</v>
      </c>
      <c r="AJ2296" s="59" t="s">
        <v>1486</v>
      </c>
      <c r="AK2296" s="59" t="s">
        <v>278</v>
      </c>
      <c r="AL2296" s="59" t="s">
        <v>1493</v>
      </c>
      <c r="AM2296" s="59" t="s">
        <v>1494</v>
      </c>
      <c r="AN2296" s="59" t="s">
        <v>1384</v>
      </c>
      <c r="AO2296" s="59" t="s">
        <v>107</v>
      </c>
    </row>
    <row r="2297" spans="1:41" x14ac:dyDescent="0.15">
      <c r="A2297" s="59" t="s">
        <v>1954</v>
      </c>
      <c r="B2297" s="59" t="s">
        <v>1515</v>
      </c>
      <c r="C2297" s="59" t="s">
        <v>1516</v>
      </c>
      <c r="D2297" s="59" t="s">
        <v>1517</v>
      </c>
      <c r="E2297" s="59" t="s">
        <v>559</v>
      </c>
      <c r="F2297" s="59" t="s">
        <v>1475</v>
      </c>
      <c r="G2297" s="59" t="s">
        <v>1406</v>
      </c>
      <c r="H2297" s="59" t="s">
        <v>1475</v>
      </c>
      <c r="I2297" s="59" t="s">
        <v>1406</v>
      </c>
      <c r="J2297" s="59" t="s">
        <v>737</v>
      </c>
      <c r="K2297" s="59" t="s">
        <v>1518</v>
      </c>
      <c r="L2297" s="59" t="s">
        <v>1519</v>
      </c>
      <c r="M2297" s="59" t="s">
        <v>1478</v>
      </c>
      <c r="N2297" s="59" t="s">
        <v>1479</v>
      </c>
      <c r="O2297" s="59" t="s">
        <v>1480</v>
      </c>
      <c r="P2297" s="59" t="s">
        <v>1481</v>
      </c>
      <c r="Q2297" s="59" t="s">
        <v>1482</v>
      </c>
      <c r="R2297" s="59" t="s">
        <v>1483</v>
      </c>
      <c r="S2297" s="59" t="s">
        <v>1520</v>
      </c>
      <c r="T2297" s="59" t="s">
        <v>1521</v>
      </c>
      <c r="U2297" s="59" t="s">
        <v>1486</v>
      </c>
      <c r="V2297" s="59" t="s">
        <v>1487</v>
      </c>
      <c r="W2297" s="59" t="s">
        <v>1522</v>
      </c>
      <c r="X2297" s="59" t="s">
        <v>1487</v>
      </c>
      <c r="Y2297" s="59" t="s">
        <v>1490</v>
      </c>
      <c r="Z2297" s="59">
        <v>938.24</v>
      </c>
      <c r="AA2297" s="59">
        <v>938.24</v>
      </c>
      <c r="AB2297" s="59">
        <v>0</v>
      </c>
      <c r="AC2297" s="59">
        <v>938.24</v>
      </c>
      <c r="AD2297" s="59">
        <v>0</v>
      </c>
      <c r="AE2297" s="59">
        <v>0</v>
      </c>
      <c r="AF2297" s="59" t="s">
        <v>1491</v>
      </c>
      <c r="AG2297" s="59" t="s">
        <v>737</v>
      </c>
      <c r="AH2297" s="59" t="s">
        <v>1518</v>
      </c>
      <c r="AI2297" s="59" t="s">
        <v>1523</v>
      </c>
      <c r="AJ2297" s="59" t="s">
        <v>1486</v>
      </c>
      <c r="AK2297" s="59" t="s">
        <v>278</v>
      </c>
      <c r="AL2297" s="59" t="s">
        <v>1493</v>
      </c>
      <c r="AM2297" s="59" t="s">
        <v>1494</v>
      </c>
      <c r="AN2297" s="59" t="s">
        <v>1384</v>
      </c>
      <c r="AO2297" s="59" t="s">
        <v>107</v>
      </c>
    </row>
    <row r="2298" spans="1:41" x14ac:dyDescent="0.15">
      <c r="A2298" s="59" t="s">
        <v>1954</v>
      </c>
      <c r="B2298" s="59" t="s">
        <v>1524</v>
      </c>
      <c r="C2298" s="59" t="s">
        <v>1525</v>
      </c>
      <c r="D2298" s="59" t="s">
        <v>1473</v>
      </c>
      <c r="E2298" s="59" t="s">
        <v>1474</v>
      </c>
      <c r="F2298" s="59" t="s">
        <v>1475</v>
      </c>
      <c r="G2298" s="59" t="s">
        <v>1406</v>
      </c>
      <c r="H2298" s="59" t="s">
        <v>1475</v>
      </c>
      <c r="I2298" s="59" t="s">
        <v>1406</v>
      </c>
      <c r="J2298" s="59" t="s">
        <v>1476</v>
      </c>
      <c r="K2298" s="59" t="s">
        <v>795</v>
      </c>
      <c r="L2298" s="59" t="s">
        <v>1526</v>
      </c>
      <c r="M2298" s="59" t="s">
        <v>1478</v>
      </c>
      <c r="N2298" s="59" t="s">
        <v>1479</v>
      </c>
      <c r="O2298" s="59" t="s">
        <v>1480</v>
      </c>
      <c r="P2298" s="59" t="s">
        <v>1481</v>
      </c>
      <c r="Q2298" s="59" t="s">
        <v>1482</v>
      </c>
      <c r="R2298" s="59" t="s">
        <v>1483</v>
      </c>
      <c r="S2298" s="59" t="s">
        <v>1527</v>
      </c>
      <c r="T2298" s="59" t="s">
        <v>1528</v>
      </c>
      <c r="U2298" s="59" t="s">
        <v>1486</v>
      </c>
      <c r="V2298" s="59" t="s">
        <v>1487</v>
      </c>
      <c r="W2298" s="59" t="s">
        <v>1500</v>
      </c>
      <c r="X2298" s="59" t="s">
        <v>1501</v>
      </c>
      <c r="Y2298" s="59" t="s">
        <v>1490</v>
      </c>
      <c r="Z2298" s="59">
        <v>994.56</v>
      </c>
      <c r="AA2298" s="59">
        <v>887.78</v>
      </c>
      <c r="AB2298" s="59">
        <v>106.78</v>
      </c>
      <c r="AC2298" s="59">
        <v>887.78</v>
      </c>
      <c r="AD2298" s="59">
        <v>0</v>
      </c>
      <c r="AE2298" s="59">
        <v>0</v>
      </c>
      <c r="AF2298" s="59" t="s">
        <v>1491</v>
      </c>
      <c r="AG2298" s="59" t="s">
        <v>1476</v>
      </c>
      <c r="AH2298" s="59" t="s">
        <v>795</v>
      </c>
      <c r="AI2298" s="59" t="s">
        <v>1492</v>
      </c>
      <c r="AJ2298" s="59" t="s">
        <v>1486</v>
      </c>
      <c r="AK2298" s="59" t="s">
        <v>278</v>
      </c>
      <c r="AL2298" s="59" t="s">
        <v>1493</v>
      </c>
      <c r="AM2298" s="59" t="s">
        <v>1494</v>
      </c>
      <c r="AN2298" s="59" t="s">
        <v>1385</v>
      </c>
      <c r="AO2298" s="59" t="s">
        <v>107</v>
      </c>
    </row>
    <row r="2299" spans="1:41" x14ac:dyDescent="0.15">
      <c r="A2299" s="59" t="s">
        <v>1954</v>
      </c>
      <c r="B2299" s="59" t="s">
        <v>1543</v>
      </c>
      <c r="C2299" s="59" t="s">
        <v>1544</v>
      </c>
      <c r="D2299" s="59" t="s">
        <v>1473</v>
      </c>
      <c r="E2299" s="59" t="s">
        <v>1474</v>
      </c>
      <c r="F2299" s="59" t="s">
        <v>1475</v>
      </c>
      <c r="G2299" s="59" t="s">
        <v>1406</v>
      </c>
      <c r="H2299" s="59" t="s">
        <v>1475</v>
      </c>
      <c r="I2299" s="59" t="s">
        <v>1406</v>
      </c>
      <c r="J2299" s="59" t="s">
        <v>1476</v>
      </c>
      <c r="K2299" s="59" t="s">
        <v>795</v>
      </c>
      <c r="L2299" s="59" t="s">
        <v>1545</v>
      </c>
      <c r="M2299" s="59" t="s">
        <v>1478</v>
      </c>
      <c r="N2299" s="59" t="s">
        <v>1479</v>
      </c>
      <c r="O2299" s="59" t="s">
        <v>1480</v>
      </c>
      <c r="P2299" s="59" t="s">
        <v>1481</v>
      </c>
      <c r="Q2299" s="59" t="s">
        <v>1482</v>
      </c>
      <c r="R2299" s="59" t="s">
        <v>1483</v>
      </c>
      <c r="S2299" s="59" t="s">
        <v>1546</v>
      </c>
      <c r="T2299" s="59" t="s">
        <v>1547</v>
      </c>
      <c r="U2299" s="59" t="s">
        <v>1486</v>
      </c>
      <c r="V2299" s="59" t="s">
        <v>1487</v>
      </c>
      <c r="W2299" s="59" t="s">
        <v>1500</v>
      </c>
      <c r="X2299" s="59" t="s">
        <v>1501</v>
      </c>
      <c r="Y2299" s="59" t="s">
        <v>1490</v>
      </c>
      <c r="Z2299" s="59">
        <v>1549.86</v>
      </c>
      <c r="AA2299" s="59">
        <v>1325.98</v>
      </c>
      <c r="AB2299" s="59">
        <v>223.88</v>
      </c>
      <c r="AC2299" s="59">
        <v>1325.98</v>
      </c>
      <c r="AD2299" s="59">
        <v>0</v>
      </c>
      <c r="AE2299" s="59">
        <v>0</v>
      </c>
      <c r="AF2299" s="59" t="s">
        <v>1491</v>
      </c>
      <c r="AG2299" s="59" t="s">
        <v>1476</v>
      </c>
      <c r="AH2299" s="59" t="s">
        <v>795</v>
      </c>
      <c r="AI2299" s="59" t="s">
        <v>1492</v>
      </c>
      <c r="AJ2299" s="59" t="s">
        <v>1486</v>
      </c>
      <c r="AK2299" s="59" t="s">
        <v>278</v>
      </c>
      <c r="AL2299" s="59" t="s">
        <v>1493</v>
      </c>
      <c r="AM2299" s="59" t="s">
        <v>1494</v>
      </c>
      <c r="AN2299" s="59" t="s">
        <v>1385</v>
      </c>
      <c r="AO2299" s="59" t="s">
        <v>107</v>
      </c>
    </row>
    <row r="2300" spans="1:41" x14ac:dyDescent="0.15">
      <c r="A2300" s="59" t="s">
        <v>1954</v>
      </c>
      <c r="B2300" s="59" t="s">
        <v>1548</v>
      </c>
      <c r="C2300" s="59" t="s">
        <v>1549</v>
      </c>
      <c r="D2300" s="59" t="s">
        <v>1473</v>
      </c>
      <c r="E2300" s="59" t="s">
        <v>1474</v>
      </c>
      <c r="F2300" s="59" t="s">
        <v>1475</v>
      </c>
      <c r="G2300" s="59" t="s">
        <v>1406</v>
      </c>
      <c r="H2300" s="59" t="s">
        <v>1475</v>
      </c>
      <c r="I2300" s="59" t="s">
        <v>1406</v>
      </c>
      <c r="J2300" s="59" t="s">
        <v>1476</v>
      </c>
      <c r="K2300" s="59" t="s">
        <v>795</v>
      </c>
      <c r="L2300" s="59" t="s">
        <v>1550</v>
      </c>
      <c r="M2300" s="59" t="s">
        <v>1478</v>
      </c>
      <c r="N2300" s="59" t="s">
        <v>1479</v>
      </c>
      <c r="O2300" s="59" t="s">
        <v>1480</v>
      </c>
      <c r="P2300" s="59" t="s">
        <v>1481</v>
      </c>
      <c r="Q2300" s="59" t="s">
        <v>1482</v>
      </c>
      <c r="R2300" s="59" t="s">
        <v>1483</v>
      </c>
      <c r="S2300" s="59" t="s">
        <v>1551</v>
      </c>
      <c r="T2300" s="59" t="s">
        <v>1552</v>
      </c>
      <c r="U2300" s="59" t="s">
        <v>1486</v>
      </c>
      <c r="V2300" s="59" t="s">
        <v>1487</v>
      </c>
      <c r="W2300" s="59" t="s">
        <v>1500</v>
      </c>
      <c r="X2300" s="59" t="s">
        <v>1501</v>
      </c>
      <c r="Y2300" s="59" t="s">
        <v>1490</v>
      </c>
      <c r="Z2300" s="59">
        <v>965.36</v>
      </c>
      <c r="AA2300" s="59">
        <v>880.09</v>
      </c>
      <c r="AB2300" s="59">
        <v>85.27</v>
      </c>
      <c r="AC2300" s="59">
        <v>880.09</v>
      </c>
      <c r="AD2300" s="59">
        <v>0</v>
      </c>
      <c r="AE2300" s="59">
        <v>0</v>
      </c>
      <c r="AF2300" s="59" t="s">
        <v>1491</v>
      </c>
      <c r="AG2300" s="59" t="s">
        <v>1476</v>
      </c>
      <c r="AH2300" s="59" t="s">
        <v>795</v>
      </c>
      <c r="AI2300" s="59" t="s">
        <v>1492</v>
      </c>
      <c r="AJ2300" s="59" t="s">
        <v>1486</v>
      </c>
      <c r="AK2300" s="59" t="s">
        <v>278</v>
      </c>
      <c r="AL2300" s="59" t="s">
        <v>1493</v>
      </c>
      <c r="AM2300" s="59" t="s">
        <v>1494</v>
      </c>
      <c r="AN2300" s="59" t="s">
        <v>1385</v>
      </c>
      <c r="AO2300" s="59" t="s">
        <v>107</v>
      </c>
    </row>
    <row r="2301" spans="1:41" x14ac:dyDescent="0.15">
      <c r="A2301" s="59" t="s">
        <v>1954</v>
      </c>
      <c r="B2301" s="59" t="s">
        <v>1845</v>
      </c>
      <c r="C2301" s="59" t="s">
        <v>1846</v>
      </c>
      <c r="D2301" s="59" t="s">
        <v>1473</v>
      </c>
      <c r="E2301" s="59" t="s">
        <v>1474</v>
      </c>
      <c r="F2301" s="59" t="s">
        <v>1475</v>
      </c>
      <c r="G2301" s="59" t="s">
        <v>1406</v>
      </c>
      <c r="H2301" s="59" t="s">
        <v>1475</v>
      </c>
      <c r="I2301" s="59" t="s">
        <v>1406</v>
      </c>
      <c r="J2301" s="59" t="s">
        <v>1476</v>
      </c>
      <c r="K2301" s="59" t="s">
        <v>795</v>
      </c>
      <c r="L2301" s="59" t="s">
        <v>1847</v>
      </c>
      <c r="M2301" s="59" t="s">
        <v>1478</v>
      </c>
      <c r="N2301" s="59" t="s">
        <v>1479</v>
      </c>
      <c r="O2301" s="59" t="s">
        <v>1480</v>
      </c>
      <c r="P2301" s="59" t="s">
        <v>1481</v>
      </c>
      <c r="Q2301" s="59" t="s">
        <v>1482</v>
      </c>
      <c r="R2301" s="59" t="s">
        <v>1483</v>
      </c>
      <c r="S2301" s="59" t="s">
        <v>1848</v>
      </c>
      <c r="T2301" s="59" t="s">
        <v>1849</v>
      </c>
      <c r="U2301" s="59" t="s">
        <v>1486</v>
      </c>
      <c r="V2301" s="59" t="s">
        <v>1487</v>
      </c>
      <c r="W2301" s="59" t="s">
        <v>1500</v>
      </c>
      <c r="X2301" s="59" t="s">
        <v>1501</v>
      </c>
      <c r="Y2301" s="59" t="s">
        <v>1490</v>
      </c>
      <c r="Z2301" s="59">
        <v>2605.81</v>
      </c>
      <c r="AA2301" s="59">
        <v>2534.39</v>
      </c>
      <c r="AB2301" s="59">
        <v>71.42</v>
      </c>
      <c r="AC2301" s="59">
        <v>2534.39</v>
      </c>
      <c r="AD2301" s="59">
        <v>0</v>
      </c>
      <c r="AE2301" s="59">
        <v>0</v>
      </c>
      <c r="AF2301" s="59" t="s">
        <v>1491</v>
      </c>
      <c r="AG2301" s="59" t="s">
        <v>1476</v>
      </c>
      <c r="AH2301" s="59" t="s">
        <v>795</v>
      </c>
      <c r="AI2301" s="59" t="s">
        <v>1492</v>
      </c>
      <c r="AJ2301" s="59" t="s">
        <v>1486</v>
      </c>
      <c r="AK2301" s="59" t="s">
        <v>278</v>
      </c>
      <c r="AL2301" s="59" t="s">
        <v>1493</v>
      </c>
      <c r="AM2301" s="59" t="s">
        <v>1494</v>
      </c>
      <c r="AN2301" s="59" t="s">
        <v>1385</v>
      </c>
      <c r="AO2301" s="59" t="s">
        <v>107</v>
      </c>
    </row>
    <row r="2302" spans="1:41" x14ac:dyDescent="0.15">
      <c r="A2302" s="59" t="s">
        <v>1954</v>
      </c>
      <c r="B2302" s="59" t="s">
        <v>1553</v>
      </c>
      <c r="C2302" s="59" t="s">
        <v>1554</v>
      </c>
      <c r="D2302" s="59" t="s">
        <v>1473</v>
      </c>
      <c r="E2302" s="59" t="s">
        <v>1474</v>
      </c>
      <c r="F2302" s="59" t="s">
        <v>1475</v>
      </c>
      <c r="G2302" s="59" t="s">
        <v>1406</v>
      </c>
      <c r="H2302" s="59" t="s">
        <v>1475</v>
      </c>
      <c r="I2302" s="59" t="s">
        <v>1406</v>
      </c>
      <c r="J2302" s="59" t="s">
        <v>1476</v>
      </c>
      <c r="K2302" s="59" t="s">
        <v>795</v>
      </c>
      <c r="L2302" s="59" t="s">
        <v>1555</v>
      </c>
      <c r="M2302" s="59" t="s">
        <v>1478</v>
      </c>
      <c r="N2302" s="59" t="s">
        <v>1479</v>
      </c>
      <c r="O2302" s="59" t="s">
        <v>1480</v>
      </c>
      <c r="P2302" s="59" t="s">
        <v>1481</v>
      </c>
      <c r="Q2302" s="59" t="s">
        <v>1482</v>
      </c>
      <c r="R2302" s="59" t="s">
        <v>1483</v>
      </c>
      <c r="S2302" s="59" t="s">
        <v>1556</v>
      </c>
      <c r="T2302" s="59" t="s">
        <v>1557</v>
      </c>
      <c r="U2302" s="59" t="s">
        <v>1486</v>
      </c>
      <c r="V2302" s="59" t="s">
        <v>1487</v>
      </c>
      <c r="W2302" s="59" t="s">
        <v>1500</v>
      </c>
      <c r="X2302" s="59" t="s">
        <v>1501</v>
      </c>
      <c r="Y2302" s="59" t="s">
        <v>1490</v>
      </c>
      <c r="Z2302" s="59">
        <v>2086.0100000000002</v>
      </c>
      <c r="AA2302" s="59">
        <v>2086.0100000000002</v>
      </c>
      <c r="AB2302" s="59">
        <v>0</v>
      </c>
      <c r="AC2302" s="59">
        <v>2086.0100000000002</v>
      </c>
      <c r="AD2302" s="59">
        <v>0</v>
      </c>
      <c r="AE2302" s="59">
        <v>0</v>
      </c>
      <c r="AF2302" s="59" t="s">
        <v>1491</v>
      </c>
      <c r="AG2302" s="59" t="s">
        <v>1476</v>
      </c>
      <c r="AH2302" s="59" t="s">
        <v>795</v>
      </c>
      <c r="AI2302" s="59" t="s">
        <v>1492</v>
      </c>
      <c r="AJ2302" s="59" t="s">
        <v>1486</v>
      </c>
      <c r="AK2302" s="59" t="s">
        <v>278</v>
      </c>
      <c r="AL2302" s="59" t="s">
        <v>1493</v>
      </c>
      <c r="AM2302" s="59" t="s">
        <v>1494</v>
      </c>
      <c r="AN2302" s="59" t="s">
        <v>1385</v>
      </c>
      <c r="AO2302" s="59" t="s">
        <v>107</v>
      </c>
    </row>
    <row r="2303" spans="1:41" x14ac:dyDescent="0.15">
      <c r="A2303" s="59" t="s">
        <v>1954</v>
      </c>
      <c r="B2303" s="59" t="s">
        <v>1558</v>
      </c>
      <c r="C2303" s="59" t="s">
        <v>1559</v>
      </c>
      <c r="D2303" s="59" t="s">
        <v>1473</v>
      </c>
      <c r="E2303" s="59" t="s">
        <v>1474</v>
      </c>
      <c r="F2303" s="59" t="s">
        <v>1475</v>
      </c>
      <c r="G2303" s="59" t="s">
        <v>1406</v>
      </c>
      <c r="H2303" s="59" t="s">
        <v>1475</v>
      </c>
      <c r="I2303" s="59" t="s">
        <v>1406</v>
      </c>
      <c r="J2303" s="59" t="s">
        <v>1476</v>
      </c>
      <c r="K2303" s="59" t="s">
        <v>795</v>
      </c>
      <c r="L2303" s="59" t="s">
        <v>1560</v>
      </c>
      <c r="M2303" s="59" t="s">
        <v>1478</v>
      </c>
      <c r="N2303" s="59" t="s">
        <v>1479</v>
      </c>
      <c r="O2303" s="59" t="s">
        <v>1480</v>
      </c>
      <c r="P2303" s="59" t="s">
        <v>1481</v>
      </c>
      <c r="Q2303" s="59" t="s">
        <v>1482</v>
      </c>
      <c r="R2303" s="59" t="s">
        <v>1483</v>
      </c>
      <c r="S2303" s="59" t="s">
        <v>1561</v>
      </c>
      <c r="T2303" s="59" t="s">
        <v>1562</v>
      </c>
      <c r="U2303" s="59" t="s">
        <v>1486</v>
      </c>
      <c r="V2303" s="59" t="s">
        <v>1487</v>
      </c>
      <c r="W2303" s="59" t="s">
        <v>1500</v>
      </c>
      <c r="X2303" s="59" t="s">
        <v>1501</v>
      </c>
      <c r="Y2303" s="59" t="s">
        <v>1490</v>
      </c>
      <c r="Z2303" s="59">
        <v>4673.03</v>
      </c>
      <c r="AA2303" s="59">
        <v>4484.3900000000003</v>
      </c>
      <c r="AB2303" s="59">
        <v>188.64</v>
      </c>
      <c r="AC2303" s="59">
        <v>4484.3900000000003</v>
      </c>
      <c r="AD2303" s="59">
        <v>0</v>
      </c>
      <c r="AE2303" s="59">
        <v>0</v>
      </c>
      <c r="AF2303" s="59" t="s">
        <v>1491</v>
      </c>
      <c r="AG2303" s="59" t="s">
        <v>1476</v>
      </c>
      <c r="AH2303" s="59" t="s">
        <v>795</v>
      </c>
      <c r="AI2303" s="59" t="s">
        <v>1492</v>
      </c>
      <c r="AJ2303" s="59" t="s">
        <v>1486</v>
      </c>
      <c r="AK2303" s="59" t="s">
        <v>278</v>
      </c>
      <c r="AL2303" s="59" t="s">
        <v>1493</v>
      </c>
      <c r="AM2303" s="59" t="s">
        <v>1494</v>
      </c>
      <c r="AN2303" s="59" t="s">
        <v>1385</v>
      </c>
      <c r="AO2303" s="59" t="s">
        <v>107</v>
      </c>
    </row>
    <row r="2304" spans="1:41" x14ac:dyDescent="0.15">
      <c r="A2304" s="59" t="s">
        <v>1954</v>
      </c>
      <c r="B2304" s="59" t="s">
        <v>1563</v>
      </c>
      <c r="C2304" s="59" t="s">
        <v>1564</v>
      </c>
      <c r="D2304" s="59" t="s">
        <v>1473</v>
      </c>
      <c r="E2304" s="59" t="s">
        <v>1474</v>
      </c>
      <c r="F2304" s="59" t="s">
        <v>1475</v>
      </c>
      <c r="G2304" s="59" t="s">
        <v>1406</v>
      </c>
      <c r="H2304" s="59" t="s">
        <v>1475</v>
      </c>
      <c r="I2304" s="59" t="s">
        <v>1406</v>
      </c>
      <c r="J2304" s="59" t="s">
        <v>1476</v>
      </c>
      <c r="K2304" s="59" t="s">
        <v>795</v>
      </c>
      <c r="L2304" s="59" t="s">
        <v>1565</v>
      </c>
      <c r="M2304" s="59" t="s">
        <v>1478</v>
      </c>
      <c r="N2304" s="59" t="s">
        <v>1479</v>
      </c>
      <c r="O2304" s="59" t="s">
        <v>1480</v>
      </c>
      <c r="P2304" s="59" t="s">
        <v>1481</v>
      </c>
      <c r="Q2304" s="59" t="s">
        <v>1482</v>
      </c>
      <c r="R2304" s="59" t="s">
        <v>1483</v>
      </c>
      <c r="S2304" s="59" t="s">
        <v>1812</v>
      </c>
      <c r="T2304" s="59" t="s">
        <v>1813</v>
      </c>
      <c r="U2304" s="59" t="s">
        <v>1486</v>
      </c>
      <c r="V2304" s="59" t="s">
        <v>1487</v>
      </c>
      <c r="W2304" s="59" t="s">
        <v>1509</v>
      </c>
      <c r="X2304" s="59" t="s">
        <v>1487</v>
      </c>
      <c r="Y2304" s="59" t="s">
        <v>1490</v>
      </c>
      <c r="Z2304" s="59">
        <v>2981.61</v>
      </c>
      <c r="AA2304" s="59">
        <v>2951.83</v>
      </c>
      <c r="AB2304" s="59">
        <v>29.78</v>
      </c>
      <c r="AC2304" s="59">
        <v>2951.83</v>
      </c>
      <c r="AD2304" s="59">
        <v>0</v>
      </c>
      <c r="AE2304" s="59">
        <v>0</v>
      </c>
      <c r="AF2304" s="59" t="s">
        <v>1491</v>
      </c>
      <c r="AG2304" s="59" t="s">
        <v>1476</v>
      </c>
      <c r="AH2304" s="59" t="s">
        <v>795</v>
      </c>
      <c r="AI2304" s="59" t="s">
        <v>1492</v>
      </c>
      <c r="AJ2304" s="59" t="s">
        <v>1486</v>
      </c>
      <c r="AK2304" s="59" t="s">
        <v>278</v>
      </c>
      <c r="AL2304" s="59" t="s">
        <v>1493</v>
      </c>
      <c r="AM2304" s="59" t="s">
        <v>1494</v>
      </c>
      <c r="AN2304" s="59" t="s">
        <v>1385</v>
      </c>
      <c r="AO2304" s="59" t="s">
        <v>107</v>
      </c>
    </row>
    <row r="2305" spans="1:41" x14ac:dyDescent="0.15">
      <c r="A2305" s="59" t="s">
        <v>1954</v>
      </c>
      <c r="B2305" s="59" t="s">
        <v>1563</v>
      </c>
      <c r="C2305" s="59" t="s">
        <v>1564</v>
      </c>
      <c r="D2305" s="59" t="s">
        <v>1473</v>
      </c>
      <c r="E2305" s="59" t="s">
        <v>1474</v>
      </c>
      <c r="F2305" s="59" t="s">
        <v>1475</v>
      </c>
      <c r="G2305" s="59" t="s">
        <v>1406</v>
      </c>
      <c r="H2305" s="59" t="s">
        <v>1475</v>
      </c>
      <c r="I2305" s="59" t="s">
        <v>1406</v>
      </c>
      <c r="J2305" s="59" t="s">
        <v>1476</v>
      </c>
      <c r="K2305" s="59" t="s">
        <v>795</v>
      </c>
      <c r="L2305" s="59" t="s">
        <v>1565</v>
      </c>
      <c r="M2305" s="59" t="s">
        <v>1478</v>
      </c>
      <c r="N2305" s="59" t="s">
        <v>1479</v>
      </c>
      <c r="O2305" s="59" t="s">
        <v>1480</v>
      </c>
      <c r="P2305" s="59" t="s">
        <v>1481</v>
      </c>
      <c r="Q2305" s="59" t="s">
        <v>1482</v>
      </c>
      <c r="R2305" s="59" t="s">
        <v>1483</v>
      </c>
      <c r="S2305" s="59" t="s">
        <v>1812</v>
      </c>
      <c r="T2305" s="59" t="s">
        <v>1813</v>
      </c>
      <c r="U2305" s="59" t="s">
        <v>1486</v>
      </c>
      <c r="V2305" s="59" t="s">
        <v>1487</v>
      </c>
      <c r="W2305" s="59" t="s">
        <v>1488</v>
      </c>
      <c r="X2305" s="59" t="s">
        <v>1511</v>
      </c>
      <c r="Y2305" s="59" t="s">
        <v>1490</v>
      </c>
      <c r="Z2305" s="59">
        <v>17.649999999999999</v>
      </c>
      <c r="AA2305" s="59">
        <v>16.510000000000002</v>
      </c>
      <c r="AB2305" s="59">
        <v>1.1399999999999999</v>
      </c>
      <c r="AC2305" s="59">
        <v>16.510000000000002</v>
      </c>
      <c r="AD2305" s="59">
        <v>0</v>
      </c>
      <c r="AE2305" s="59">
        <v>0</v>
      </c>
      <c r="AF2305" s="59" t="s">
        <v>1491</v>
      </c>
      <c r="AG2305" s="59" t="s">
        <v>1476</v>
      </c>
      <c r="AH2305" s="59" t="s">
        <v>795</v>
      </c>
      <c r="AI2305" s="59" t="s">
        <v>1492</v>
      </c>
      <c r="AJ2305" s="59" t="s">
        <v>1486</v>
      </c>
      <c r="AK2305" s="59" t="s">
        <v>278</v>
      </c>
      <c r="AL2305" s="59" t="s">
        <v>1493</v>
      </c>
      <c r="AM2305" s="59" t="s">
        <v>1494</v>
      </c>
      <c r="AN2305" s="59" t="s">
        <v>1385</v>
      </c>
      <c r="AO2305" s="59" t="s">
        <v>107</v>
      </c>
    </row>
    <row r="2306" spans="1:41" x14ac:dyDescent="0.15">
      <c r="A2306" s="59" t="s">
        <v>1954</v>
      </c>
      <c r="B2306" s="59" t="s">
        <v>1568</v>
      </c>
      <c r="C2306" s="59" t="s">
        <v>1569</v>
      </c>
      <c r="D2306" s="59" t="s">
        <v>1473</v>
      </c>
      <c r="E2306" s="59" t="s">
        <v>1474</v>
      </c>
      <c r="F2306" s="59" t="s">
        <v>1475</v>
      </c>
      <c r="G2306" s="59" t="s">
        <v>1406</v>
      </c>
      <c r="H2306" s="59" t="s">
        <v>1475</v>
      </c>
      <c r="I2306" s="59" t="s">
        <v>1406</v>
      </c>
      <c r="J2306" s="59" t="s">
        <v>1476</v>
      </c>
      <c r="K2306" s="59" t="s">
        <v>795</v>
      </c>
      <c r="L2306" s="59" t="s">
        <v>1570</v>
      </c>
      <c r="M2306" s="59" t="s">
        <v>1478</v>
      </c>
      <c r="N2306" s="59" t="s">
        <v>1479</v>
      </c>
      <c r="O2306" s="59" t="s">
        <v>1480</v>
      </c>
      <c r="P2306" s="59" t="s">
        <v>1481</v>
      </c>
      <c r="Q2306" s="59" t="s">
        <v>1482</v>
      </c>
      <c r="R2306" s="59" t="s">
        <v>1483</v>
      </c>
      <c r="S2306" s="59" t="s">
        <v>1571</v>
      </c>
      <c r="T2306" s="59" t="s">
        <v>1572</v>
      </c>
      <c r="U2306" s="59" t="s">
        <v>1486</v>
      </c>
      <c r="V2306" s="59" t="s">
        <v>1487</v>
      </c>
      <c r="W2306" s="59" t="s">
        <v>1500</v>
      </c>
      <c r="X2306" s="59" t="s">
        <v>1501</v>
      </c>
      <c r="Y2306" s="59" t="s">
        <v>1490</v>
      </c>
      <c r="Z2306" s="59">
        <v>1843.41</v>
      </c>
      <c r="AA2306" s="59">
        <v>1698.26</v>
      </c>
      <c r="AB2306" s="59">
        <v>145.15</v>
      </c>
      <c r="AC2306" s="59">
        <v>1698.26</v>
      </c>
      <c r="AD2306" s="59">
        <v>0</v>
      </c>
      <c r="AE2306" s="59">
        <v>0</v>
      </c>
      <c r="AF2306" s="59" t="s">
        <v>1491</v>
      </c>
      <c r="AG2306" s="59" t="s">
        <v>1476</v>
      </c>
      <c r="AH2306" s="59" t="s">
        <v>795</v>
      </c>
      <c r="AI2306" s="59" t="s">
        <v>1492</v>
      </c>
      <c r="AJ2306" s="59" t="s">
        <v>1486</v>
      </c>
      <c r="AK2306" s="59" t="s">
        <v>278</v>
      </c>
      <c r="AL2306" s="59" t="s">
        <v>1493</v>
      </c>
      <c r="AM2306" s="59" t="s">
        <v>1494</v>
      </c>
      <c r="AN2306" s="59" t="s">
        <v>1385</v>
      </c>
      <c r="AO2306" s="59" t="s">
        <v>107</v>
      </c>
    </row>
    <row r="2307" spans="1:41" x14ac:dyDescent="0.15">
      <c r="A2307" s="59" t="s">
        <v>1954</v>
      </c>
      <c r="B2307" s="59" t="s">
        <v>1573</v>
      </c>
      <c r="C2307" s="59" t="s">
        <v>1574</v>
      </c>
      <c r="D2307" s="59" t="s">
        <v>1473</v>
      </c>
      <c r="E2307" s="59" t="s">
        <v>1474</v>
      </c>
      <c r="F2307" s="59" t="s">
        <v>1475</v>
      </c>
      <c r="G2307" s="59" t="s">
        <v>1406</v>
      </c>
      <c r="H2307" s="59" t="s">
        <v>1475</v>
      </c>
      <c r="I2307" s="59" t="s">
        <v>1406</v>
      </c>
      <c r="J2307" s="59" t="s">
        <v>1476</v>
      </c>
      <c r="K2307" s="59" t="s">
        <v>795</v>
      </c>
      <c r="L2307" s="59" t="s">
        <v>1570</v>
      </c>
      <c r="M2307" s="59" t="s">
        <v>1478</v>
      </c>
      <c r="N2307" s="59" t="s">
        <v>1479</v>
      </c>
      <c r="O2307" s="59" t="s">
        <v>1480</v>
      </c>
      <c r="P2307" s="59" t="s">
        <v>1481</v>
      </c>
      <c r="Q2307" s="59" t="s">
        <v>1482</v>
      </c>
      <c r="R2307" s="59" t="s">
        <v>1483</v>
      </c>
      <c r="S2307" s="59" t="s">
        <v>1575</v>
      </c>
      <c r="T2307" s="59" t="s">
        <v>1576</v>
      </c>
      <c r="U2307" s="59" t="s">
        <v>1486</v>
      </c>
      <c r="V2307" s="59" t="s">
        <v>1487</v>
      </c>
      <c r="W2307" s="59" t="s">
        <v>1500</v>
      </c>
      <c r="X2307" s="59" t="s">
        <v>1501</v>
      </c>
      <c r="Y2307" s="59" t="s">
        <v>1490</v>
      </c>
      <c r="Z2307" s="59">
        <v>648.74</v>
      </c>
      <c r="AA2307" s="59">
        <v>579.89</v>
      </c>
      <c r="AB2307" s="59">
        <v>68.849999999999994</v>
      </c>
      <c r="AC2307" s="59">
        <v>579.89</v>
      </c>
      <c r="AD2307" s="59">
        <v>0</v>
      </c>
      <c r="AE2307" s="59">
        <v>0</v>
      </c>
      <c r="AF2307" s="59" t="s">
        <v>1491</v>
      </c>
      <c r="AG2307" s="59" t="s">
        <v>1476</v>
      </c>
      <c r="AH2307" s="59" t="s">
        <v>795</v>
      </c>
      <c r="AI2307" s="59" t="s">
        <v>1492</v>
      </c>
      <c r="AJ2307" s="59" t="s">
        <v>1486</v>
      </c>
      <c r="AK2307" s="59" t="s">
        <v>278</v>
      </c>
      <c r="AL2307" s="59" t="s">
        <v>1493</v>
      </c>
      <c r="AM2307" s="59" t="s">
        <v>1494</v>
      </c>
      <c r="AN2307" s="59" t="s">
        <v>1385</v>
      </c>
      <c r="AO2307" s="59" t="s">
        <v>107</v>
      </c>
    </row>
    <row r="2308" spans="1:41" x14ac:dyDescent="0.15">
      <c r="A2308" s="59" t="s">
        <v>1954</v>
      </c>
      <c r="B2308" s="59" t="s">
        <v>1577</v>
      </c>
      <c r="C2308" s="59" t="s">
        <v>1578</v>
      </c>
      <c r="D2308" s="59" t="s">
        <v>1473</v>
      </c>
      <c r="E2308" s="59" t="s">
        <v>1474</v>
      </c>
      <c r="F2308" s="59" t="s">
        <v>1475</v>
      </c>
      <c r="G2308" s="59" t="s">
        <v>1406</v>
      </c>
      <c r="H2308" s="59" t="s">
        <v>1475</v>
      </c>
      <c r="I2308" s="59" t="s">
        <v>1406</v>
      </c>
      <c r="J2308" s="59" t="s">
        <v>1476</v>
      </c>
      <c r="K2308" s="59" t="s">
        <v>795</v>
      </c>
      <c r="L2308" s="59" t="s">
        <v>1579</v>
      </c>
      <c r="M2308" s="59" t="s">
        <v>1478</v>
      </c>
      <c r="N2308" s="59" t="s">
        <v>1479</v>
      </c>
      <c r="O2308" s="59" t="s">
        <v>1480</v>
      </c>
      <c r="P2308" s="59" t="s">
        <v>1481</v>
      </c>
      <c r="Q2308" s="59" t="s">
        <v>1482</v>
      </c>
      <c r="R2308" s="59" t="s">
        <v>1483</v>
      </c>
      <c r="S2308" s="59" t="s">
        <v>1580</v>
      </c>
      <c r="T2308" s="59" t="s">
        <v>1581</v>
      </c>
      <c r="U2308" s="59" t="s">
        <v>1486</v>
      </c>
      <c r="V2308" s="59" t="s">
        <v>1487</v>
      </c>
      <c r="W2308" s="59" t="s">
        <v>1500</v>
      </c>
      <c r="X2308" s="59" t="s">
        <v>1501</v>
      </c>
      <c r="Y2308" s="59" t="s">
        <v>1490</v>
      </c>
      <c r="Z2308" s="59">
        <v>3341.81</v>
      </c>
      <c r="AA2308" s="59">
        <v>3172.92</v>
      </c>
      <c r="AB2308" s="59">
        <v>168.89</v>
      </c>
      <c r="AC2308" s="59">
        <v>3172.92</v>
      </c>
      <c r="AD2308" s="59">
        <v>0</v>
      </c>
      <c r="AE2308" s="59">
        <v>0</v>
      </c>
      <c r="AF2308" s="59" t="s">
        <v>1491</v>
      </c>
      <c r="AG2308" s="59" t="s">
        <v>1476</v>
      </c>
      <c r="AH2308" s="59" t="s">
        <v>795</v>
      </c>
      <c r="AI2308" s="59" t="s">
        <v>1492</v>
      </c>
      <c r="AJ2308" s="59" t="s">
        <v>1486</v>
      </c>
      <c r="AK2308" s="59" t="s">
        <v>278</v>
      </c>
      <c r="AL2308" s="59" t="s">
        <v>1493</v>
      </c>
      <c r="AM2308" s="59" t="s">
        <v>1494</v>
      </c>
      <c r="AN2308" s="59" t="s">
        <v>1385</v>
      </c>
      <c r="AO2308" s="59" t="s">
        <v>107</v>
      </c>
    </row>
    <row r="2309" spans="1:41" x14ac:dyDescent="0.15">
      <c r="A2309" s="59" t="s">
        <v>1954</v>
      </c>
      <c r="B2309" s="59" t="s">
        <v>1912</v>
      </c>
      <c r="C2309" s="59" t="s">
        <v>1913</v>
      </c>
      <c r="D2309" s="59" t="s">
        <v>1473</v>
      </c>
      <c r="E2309" s="59" t="s">
        <v>1474</v>
      </c>
      <c r="F2309" s="59" t="s">
        <v>1475</v>
      </c>
      <c r="G2309" s="59" t="s">
        <v>1406</v>
      </c>
      <c r="H2309" s="59" t="s">
        <v>1475</v>
      </c>
      <c r="I2309" s="59" t="s">
        <v>1406</v>
      </c>
      <c r="J2309" s="59" t="s">
        <v>1476</v>
      </c>
      <c r="K2309" s="59" t="s">
        <v>795</v>
      </c>
      <c r="L2309" s="59" t="s">
        <v>1914</v>
      </c>
      <c r="M2309" s="59" t="s">
        <v>1478</v>
      </c>
      <c r="N2309" s="59" t="s">
        <v>1479</v>
      </c>
      <c r="O2309" s="59" t="s">
        <v>1480</v>
      </c>
      <c r="P2309" s="59" t="s">
        <v>1481</v>
      </c>
      <c r="Q2309" s="59" t="s">
        <v>1482</v>
      </c>
      <c r="R2309" s="59" t="s">
        <v>1483</v>
      </c>
      <c r="S2309" s="59" t="s">
        <v>1915</v>
      </c>
      <c r="T2309" s="59" t="s">
        <v>1916</v>
      </c>
      <c r="U2309" s="59" t="s">
        <v>1486</v>
      </c>
      <c r="V2309" s="59" t="s">
        <v>1487</v>
      </c>
      <c r="W2309" s="59" t="s">
        <v>1488</v>
      </c>
      <c r="X2309" s="59" t="s">
        <v>1489</v>
      </c>
      <c r="Y2309" s="59" t="s">
        <v>1490</v>
      </c>
      <c r="Z2309" s="59">
        <v>2000</v>
      </c>
      <c r="AA2309" s="59">
        <v>2000</v>
      </c>
      <c r="AB2309" s="59">
        <v>0</v>
      </c>
      <c r="AC2309" s="59">
        <v>2000</v>
      </c>
      <c r="AD2309" s="59">
        <v>0</v>
      </c>
      <c r="AE2309" s="59">
        <v>0</v>
      </c>
      <c r="AF2309" s="59" t="s">
        <v>1491</v>
      </c>
      <c r="AG2309" s="59" t="s">
        <v>1476</v>
      </c>
      <c r="AH2309" s="59" t="s">
        <v>795</v>
      </c>
      <c r="AI2309" s="59" t="s">
        <v>1492</v>
      </c>
      <c r="AJ2309" s="59" t="s">
        <v>1486</v>
      </c>
      <c r="AK2309" s="59" t="s">
        <v>278</v>
      </c>
      <c r="AL2309" s="59" t="s">
        <v>1493</v>
      </c>
      <c r="AM2309" s="59" t="s">
        <v>1494</v>
      </c>
      <c r="AN2309" s="59" t="s">
        <v>1385</v>
      </c>
      <c r="AO2309" s="59" t="s">
        <v>107</v>
      </c>
    </row>
    <row r="2310" spans="1:41" x14ac:dyDescent="0.15">
      <c r="A2310" s="59" t="s">
        <v>1954</v>
      </c>
      <c r="B2310" s="59" t="s">
        <v>1855</v>
      </c>
      <c r="C2310" s="59" t="s">
        <v>1856</v>
      </c>
      <c r="D2310" s="59" t="s">
        <v>1473</v>
      </c>
      <c r="E2310" s="59" t="s">
        <v>1474</v>
      </c>
      <c r="F2310" s="59" t="s">
        <v>1475</v>
      </c>
      <c r="G2310" s="59" t="s">
        <v>1406</v>
      </c>
      <c r="H2310" s="59" t="s">
        <v>1475</v>
      </c>
      <c r="I2310" s="59" t="s">
        <v>1406</v>
      </c>
      <c r="J2310" s="59" t="s">
        <v>1476</v>
      </c>
      <c r="K2310" s="59" t="s">
        <v>795</v>
      </c>
      <c r="L2310" s="59" t="s">
        <v>1857</v>
      </c>
      <c r="M2310" s="59" t="s">
        <v>1478</v>
      </c>
      <c r="N2310" s="59" t="s">
        <v>1479</v>
      </c>
      <c r="O2310" s="59" t="s">
        <v>1480</v>
      </c>
      <c r="P2310" s="59" t="s">
        <v>1481</v>
      </c>
      <c r="Q2310" s="59" t="s">
        <v>1482</v>
      </c>
      <c r="R2310" s="59" t="s">
        <v>1483</v>
      </c>
      <c r="S2310" s="59" t="s">
        <v>1858</v>
      </c>
      <c r="T2310" s="59" t="s">
        <v>1859</v>
      </c>
      <c r="U2310" s="59" t="s">
        <v>1486</v>
      </c>
      <c r="V2310" s="59" t="s">
        <v>1487</v>
      </c>
      <c r="W2310" s="59" t="s">
        <v>1500</v>
      </c>
      <c r="X2310" s="59" t="s">
        <v>1501</v>
      </c>
      <c r="Y2310" s="59" t="s">
        <v>1490</v>
      </c>
      <c r="Z2310" s="59">
        <v>553.35</v>
      </c>
      <c r="AA2310" s="59">
        <v>529.33000000000004</v>
      </c>
      <c r="AB2310" s="59">
        <v>24.02</v>
      </c>
      <c r="AC2310" s="59">
        <v>529.33000000000004</v>
      </c>
      <c r="AD2310" s="59">
        <v>0</v>
      </c>
      <c r="AE2310" s="59">
        <v>0</v>
      </c>
      <c r="AF2310" s="59" t="s">
        <v>1491</v>
      </c>
      <c r="AG2310" s="59" t="s">
        <v>1476</v>
      </c>
      <c r="AH2310" s="59" t="s">
        <v>795</v>
      </c>
      <c r="AI2310" s="59" t="s">
        <v>1492</v>
      </c>
      <c r="AJ2310" s="59" t="s">
        <v>1486</v>
      </c>
      <c r="AK2310" s="59" t="s">
        <v>278</v>
      </c>
      <c r="AL2310" s="59" t="s">
        <v>1493</v>
      </c>
      <c r="AM2310" s="59" t="s">
        <v>1494</v>
      </c>
      <c r="AN2310" s="59" t="s">
        <v>1385</v>
      </c>
      <c r="AO2310" s="59" t="s">
        <v>107</v>
      </c>
    </row>
    <row r="2311" spans="1:41" x14ac:dyDescent="0.15">
      <c r="A2311" s="59" t="s">
        <v>1954</v>
      </c>
      <c r="B2311" s="59" t="s">
        <v>1582</v>
      </c>
      <c r="C2311" s="59" t="s">
        <v>1583</v>
      </c>
      <c r="D2311" s="59" t="s">
        <v>1517</v>
      </c>
      <c r="E2311" s="59" t="s">
        <v>559</v>
      </c>
      <c r="F2311" s="59" t="s">
        <v>1475</v>
      </c>
      <c r="G2311" s="59" t="s">
        <v>1406</v>
      </c>
      <c r="H2311" s="59" t="s">
        <v>1475</v>
      </c>
      <c r="I2311" s="59" t="s">
        <v>1406</v>
      </c>
      <c r="J2311" s="59" t="s">
        <v>737</v>
      </c>
      <c r="K2311" s="59" t="s">
        <v>1518</v>
      </c>
      <c r="L2311" s="59" t="s">
        <v>1584</v>
      </c>
      <c r="M2311" s="59" t="s">
        <v>1478</v>
      </c>
      <c r="N2311" s="59" t="s">
        <v>1479</v>
      </c>
      <c r="O2311" s="59" t="s">
        <v>1480</v>
      </c>
      <c r="P2311" s="59" t="s">
        <v>1481</v>
      </c>
      <c r="Q2311" s="59" t="s">
        <v>1482</v>
      </c>
      <c r="R2311" s="59" t="s">
        <v>1483</v>
      </c>
      <c r="S2311" s="59" t="s">
        <v>1585</v>
      </c>
      <c r="T2311" s="59" t="s">
        <v>1586</v>
      </c>
      <c r="U2311" s="59" t="s">
        <v>1486</v>
      </c>
      <c r="V2311" s="59" t="s">
        <v>1487</v>
      </c>
      <c r="W2311" s="59" t="s">
        <v>1508</v>
      </c>
      <c r="X2311" s="59" t="s">
        <v>1487</v>
      </c>
      <c r="Y2311" s="59" t="s">
        <v>1490</v>
      </c>
      <c r="Z2311" s="59">
        <v>30.17</v>
      </c>
      <c r="AA2311" s="59">
        <v>30.17</v>
      </c>
      <c r="AB2311" s="59">
        <v>0</v>
      </c>
      <c r="AC2311" s="59">
        <v>30.17</v>
      </c>
      <c r="AD2311" s="59">
        <v>0</v>
      </c>
      <c r="AE2311" s="59">
        <v>0</v>
      </c>
      <c r="AF2311" s="59" t="s">
        <v>1491</v>
      </c>
      <c r="AG2311" s="59" t="s">
        <v>737</v>
      </c>
      <c r="AH2311" s="59" t="s">
        <v>1518</v>
      </c>
      <c r="AI2311" s="59" t="s">
        <v>1523</v>
      </c>
      <c r="AJ2311" s="59" t="s">
        <v>1486</v>
      </c>
      <c r="AK2311" s="59" t="s">
        <v>278</v>
      </c>
      <c r="AL2311" s="59" t="s">
        <v>1493</v>
      </c>
      <c r="AM2311" s="59" t="s">
        <v>1494</v>
      </c>
      <c r="AN2311" s="59" t="s">
        <v>1384</v>
      </c>
      <c r="AO2311" s="59" t="s">
        <v>107</v>
      </c>
    </row>
    <row r="2312" spans="1:41" x14ac:dyDescent="0.15">
      <c r="A2312" s="59" t="s">
        <v>1954</v>
      </c>
      <c r="B2312" s="59" t="s">
        <v>1582</v>
      </c>
      <c r="C2312" s="59" t="s">
        <v>1583</v>
      </c>
      <c r="D2312" s="59" t="s">
        <v>1517</v>
      </c>
      <c r="E2312" s="59" t="s">
        <v>559</v>
      </c>
      <c r="F2312" s="59" t="s">
        <v>1475</v>
      </c>
      <c r="G2312" s="59" t="s">
        <v>1406</v>
      </c>
      <c r="H2312" s="59" t="s">
        <v>1475</v>
      </c>
      <c r="I2312" s="59" t="s">
        <v>1406</v>
      </c>
      <c r="J2312" s="59" t="s">
        <v>737</v>
      </c>
      <c r="K2312" s="59" t="s">
        <v>1518</v>
      </c>
      <c r="L2312" s="59" t="s">
        <v>1584</v>
      </c>
      <c r="M2312" s="59" t="s">
        <v>1478</v>
      </c>
      <c r="N2312" s="59" t="s">
        <v>1479</v>
      </c>
      <c r="O2312" s="59" t="s">
        <v>1480</v>
      </c>
      <c r="P2312" s="59" t="s">
        <v>1481</v>
      </c>
      <c r="Q2312" s="59" t="s">
        <v>1482</v>
      </c>
      <c r="R2312" s="59" t="s">
        <v>1483</v>
      </c>
      <c r="S2312" s="59" t="s">
        <v>1585</v>
      </c>
      <c r="T2312" s="59" t="s">
        <v>1586</v>
      </c>
      <c r="U2312" s="59" t="s">
        <v>1486</v>
      </c>
      <c r="V2312" s="59" t="s">
        <v>1487</v>
      </c>
      <c r="W2312" s="59" t="s">
        <v>1509</v>
      </c>
      <c r="X2312" s="59" t="s">
        <v>1487</v>
      </c>
      <c r="Y2312" s="59" t="s">
        <v>1490</v>
      </c>
      <c r="Z2312" s="59">
        <v>0.01</v>
      </c>
      <c r="AA2312" s="59">
        <v>0.01</v>
      </c>
      <c r="AB2312" s="59">
        <v>0</v>
      </c>
      <c r="AC2312" s="59">
        <v>0.01</v>
      </c>
      <c r="AD2312" s="59">
        <v>0</v>
      </c>
      <c r="AE2312" s="59">
        <v>0</v>
      </c>
      <c r="AF2312" s="59" t="s">
        <v>1491</v>
      </c>
      <c r="AG2312" s="59" t="s">
        <v>737</v>
      </c>
      <c r="AH2312" s="59" t="s">
        <v>1518</v>
      </c>
      <c r="AI2312" s="59" t="s">
        <v>1523</v>
      </c>
      <c r="AJ2312" s="59" t="s">
        <v>1486</v>
      </c>
      <c r="AK2312" s="59" t="s">
        <v>278</v>
      </c>
      <c r="AL2312" s="59" t="s">
        <v>1493</v>
      </c>
      <c r="AM2312" s="59" t="s">
        <v>1494</v>
      </c>
      <c r="AN2312" s="59" t="s">
        <v>1384</v>
      </c>
      <c r="AO2312" s="59" t="s">
        <v>107</v>
      </c>
    </row>
    <row r="2313" spans="1:41" x14ac:dyDescent="0.15">
      <c r="A2313" s="59" t="s">
        <v>1954</v>
      </c>
      <c r="B2313" s="59" t="s">
        <v>1582</v>
      </c>
      <c r="C2313" s="59" t="s">
        <v>1583</v>
      </c>
      <c r="D2313" s="59" t="s">
        <v>1517</v>
      </c>
      <c r="E2313" s="59" t="s">
        <v>559</v>
      </c>
      <c r="F2313" s="59" t="s">
        <v>1475</v>
      </c>
      <c r="G2313" s="59" t="s">
        <v>1406</v>
      </c>
      <c r="H2313" s="59" t="s">
        <v>1475</v>
      </c>
      <c r="I2313" s="59" t="s">
        <v>1406</v>
      </c>
      <c r="J2313" s="59" t="s">
        <v>737</v>
      </c>
      <c r="K2313" s="59" t="s">
        <v>1518</v>
      </c>
      <c r="L2313" s="59" t="s">
        <v>1584</v>
      </c>
      <c r="M2313" s="59" t="s">
        <v>1478</v>
      </c>
      <c r="N2313" s="59" t="s">
        <v>1479</v>
      </c>
      <c r="O2313" s="59" t="s">
        <v>1480</v>
      </c>
      <c r="P2313" s="59" t="s">
        <v>1481</v>
      </c>
      <c r="Q2313" s="59" t="s">
        <v>1482</v>
      </c>
      <c r="R2313" s="59" t="s">
        <v>1483</v>
      </c>
      <c r="S2313" s="59" t="s">
        <v>1585</v>
      </c>
      <c r="T2313" s="59" t="s">
        <v>1586</v>
      </c>
      <c r="U2313" s="59" t="s">
        <v>1486</v>
      </c>
      <c r="V2313" s="59" t="s">
        <v>1487</v>
      </c>
      <c r="W2313" s="59" t="s">
        <v>1513</v>
      </c>
      <c r="X2313" s="59" t="s">
        <v>1487</v>
      </c>
      <c r="Y2313" s="59" t="s">
        <v>1490</v>
      </c>
      <c r="Z2313" s="59">
        <v>1.29</v>
      </c>
      <c r="AA2313" s="59">
        <v>1.29</v>
      </c>
      <c r="AB2313" s="59">
        <v>0</v>
      </c>
      <c r="AC2313" s="59">
        <v>1.29</v>
      </c>
      <c r="AD2313" s="59">
        <v>0</v>
      </c>
      <c r="AE2313" s="59">
        <v>0</v>
      </c>
      <c r="AF2313" s="59" t="s">
        <v>1491</v>
      </c>
      <c r="AG2313" s="59" t="s">
        <v>737</v>
      </c>
      <c r="AH2313" s="59" t="s">
        <v>1518</v>
      </c>
      <c r="AI2313" s="59" t="s">
        <v>1523</v>
      </c>
      <c r="AJ2313" s="59" t="s">
        <v>1486</v>
      </c>
      <c r="AK2313" s="59" t="s">
        <v>278</v>
      </c>
      <c r="AL2313" s="59" t="s">
        <v>1493</v>
      </c>
      <c r="AM2313" s="59" t="s">
        <v>1494</v>
      </c>
      <c r="AN2313" s="59" t="s">
        <v>1384</v>
      </c>
      <c r="AO2313" s="59" t="s">
        <v>107</v>
      </c>
    </row>
    <row r="2314" spans="1:41" x14ac:dyDescent="0.15">
      <c r="A2314" s="59" t="s">
        <v>1954</v>
      </c>
      <c r="B2314" s="59" t="s">
        <v>1582</v>
      </c>
      <c r="C2314" s="59" t="s">
        <v>1583</v>
      </c>
      <c r="D2314" s="59" t="s">
        <v>1517</v>
      </c>
      <c r="E2314" s="59" t="s">
        <v>559</v>
      </c>
      <c r="F2314" s="59" t="s">
        <v>1475</v>
      </c>
      <c r="G2314" s="59" t="s">
        <v>1406</v>
      </c>
      <c r="H2314" s="59" t="s">
        <v>1475</v>
      </c>
      <c r="I2314" s="59" t="s">
        <v>1406</v>
      </c>
      <c r="J2314" s="59" t="s">
        <v>737</v>
      </c>
      <c r="K2314" s="59" t="s">
        <v>1518</v>
      </c>
      <c r="L2314" s="59" t="s">
        <v>1584</v>
      </c>
      <c r="M2314" s="59" t="s">
        <v>1478</v>
      </c>
      <c r="N2314" s="59" t="s">
        <v>1479</v>
      </c>
      <c r="O2314" s="59" t="s">
        <v>1480</v>
      </c>
      <c r="P2314" s="59" t="s">
        <v>1481</v>
      </c>
      <c r="Q2314" s="59" t="s">
        <v>1482</v>
      </c>
      <c r="R2314" s="59" t="s">
        <v>1483</v>
      </c>
      <c r="S2314" s="59" t="s">
        <v>1585</v>
      </c>
      <c r="T2314" s="59" t="s">
        <v>1586</v>
      </c>
      <c r="U2314" s="59" t="s">
        <v>1486</v>
      </c>
      <c r="V2314" s="59" t="s">
        <v>1487</v>
      </c>
      <c r="W2314" s="59" t="s">
        <v>1514</v>
      </c>
      <c r="X2314" s="59" t="s">
        <v>1487</v>
      </c>
      <c r="Y2314" s="59" t="s">
        <v>1490</v>
      </c>
      <c r="Z2314" s="59">
        <v>0.02</v>
      </c>
      <c r="AA2314" s="59">
        <v>0.02</v>
      </c>
      <c r="AB2314" s="59">
        <v>0</v>
      </c>
      <c r="AC2314" s="59">
        <v>0.02</v>
      </c>
      <c r="AD2314" s="59">
        <v>0</v>
      </c>
      <c r="AE2314" s="59">
        <v>0</v>
      </c>
      <c r="AF2314" s="59" t="s">
        <v>1491</v>
      </c>
      <c r="AG2314" s="59" t="s">
        <v>737</v>
      </c>
      <c r="AH2314" s="59" t="s">
        <v>1518</v>
      </c>
      <c r="AI2314" s="59" t="s">
        <v>1523</v>
      </c>
      <c r="AJ2314" s="59" t="s">
        <v>1486</v>
      </c>
      <c r="AK2314" s="59" t="s">
        <v>278</v>
      </c>
      <c r="AL2314" s="59" t="s">
        <v>1493</v>
      </c>
      <c r="AM2314" s="59" t="s">
        <v>1494</v>
      </c>
      <c r="AN2314" s="59" t="s">
        <v>1384</v>
      </c>
      <c r="AO2314" s="59" t="s">
        <v>107</v>
      </c>
    </row>
    <row r="2315" spans="1:41" x14ac:dyDescent="0.15">
      <c r="A2315" s="59" t="s">
        <v>1954</v>
      </c>
      <c r="B2315" s="59" t="s">
        <v>1582</v>
      </c>
      <c r="C2315" s="59" t="s">
        <v>1583</v>
      </c>
      <c r="D2315" s="59" t="s">
        <v>1517</v>
      </c>
      <c r="E2315" s="59" t="s">
        <v>559</v>
      </c>
      <c r="F2315" s="59" t="s">
        <v>1475</v>
      </c>
      <c r="G2315" s="59" t="s">
        <v>1406</v>
      </c>
      <c r="H2315" s="59" t="s">
        <v>1475</v>
      </c>
      <c r="I2315" s="59" t="s">
        <v>1406</v>
      </c>
      <c r="J2315" s="59" t="s">
        <v>737</v>
      </c>
      <c r="K2315" s="59" t="s">
        <v>1518</v>
      </c>
      <c r="L2315" s="59" t="s">
        <v>1584</v>
      </c>
      <c r="M2315" s="59" t="s">
        <v>1478</v>
      </c>
      <c r="N2315" s="59" t="s">
        <v>1479</v>
      </c>
      <c r="O2315" s="59" t="s">
        <v>1480</v>
      </c>
      <c r="P2315" s="59" t="s">
        <v>1481</v>
      </c>
      <c r="Q2315" s="59" t="s">
        <v>1482</v>
      </c>
      <c r="R2315" s="59" t="s">
        <v>1483</v>
      </c>
      <c r="S2315" s="59" t="s">
        <v>1585</v>
      </c>
      <c r="T2315" s="59" t="s">
        <v>1586</v>
      </c>
      <c r="U2315" s="59" t="s">
        <v>1486</v>
      </c>
      <c r="V2315" s="59" t="s">
        <v>1487</v>
      </c>
      <c r="W2315" s="59" t="s">
        <v>1522</v>
      </c>
      <c r="X2315" s="59" t="s">
        <v>1487</v>
      </c>
      <c r="Y2315" s="59" t="s">
        <v>1490</v>
      </c>
      <c r="Z2315" s="59">
        <v>1413.27</v>
      </c>
      <c r="AA2315" s="59">
        <v>1413.27</v>
      </c>
      <c r="AB2315" s="59">
        <v>0</v>
      </c>
      <c r="AC2315" s="59">
        <v>1413.27</v>
      </c>
      <c r="AD2315" s="59">
        <v>0</v>
      </c>
      <c r="AE2315" s="59">
        <v>0</v>
      </c>
      <c r="AF2315" s="59" t="s">
        <v>1491</v>
      </c>
      <c r="AG2315" s="59" t="s">
        <v>737</v>
      </c>
      <c r="AH2315" s="59" t="s">
        <v>1518</v>
      </c>
      <c r="AI2315" s="59" t="s">
        <v>1523</v>
      </c>
      <c r="AJ2315" s="59" t="s">
        <v>1486</v>
      </c>
      <c r="AK2315" s="59" t="s">
        <v>278</v>
      </c>
      <c r="AL2315" s="59" t="s">
        <v>1493</v>
      </c>
      <c r="AM2315" s="59" t="s">
        <v>1494</v>
      </c>
      <c r="AN2315" s="59" t="s">
        <v>1384</v>
      </c>
      <c r="AO2315" s="59" t="s">
        <v>107</v>
      </c>
    </row>
    <row r="2316" spans="1:41" x14ac:dyDescent="0.15">
      <c r="A2316" s="59" t="s">
        <v>1954</v>
      </c>
      <c r="B2316" s="59" t="s">
        <v>1587</v>
      </c>
      <c r="C2316" s="59" t="s">
        <v>1588</v>
      </c>
      <c r="D2316" s="59" t="s">
        <v>1517</v>
      </c>
      <c r="E2316" s="59" t="s">
        <v>559</v>
      </c>
      <c r="F2316" s="59" t="s">
        <v>1475</v>
      </c>
      <c r="G2316" s="59" t="s">
        <v>1406</v>
      </c>
      <c r="H2316" s="59" t="s">
        <v>1475</v>
      </c>
      <c r="I2316" s="59" t="s">
        <v>1406</v>
      </c>
      <c r="J2316" s="59" t="s">
        <v>737</v>
      </c>
      <c r="K2316" s="59" t="s">
        <v>1518</v>
      </c>
      <c r="L2316" s="59" t="s">
        <v>1589</v>
      </c>
      <c r="M2316" s="59" t="s">
        <v>1478</v>
      </c>
      <c r="N2316" s="59" t="s">
        <v>1479</v>
      </c>
      <c r="O2316" s="59" t="s">
        <v>1480</v>
      </c>
      <c r="P2316" s="59" t="s">
        <v>1481</v>
      </c>
      <c r="Q2316" s="59" t="s">
        <v>1482</v>
      </c>
      <c r="R2316" s="59" t="s">
        <v>1483</v>
      </c>
      <c r="S2316" s="59" t="s">
        <v>1590</v>
      </c>
      <c r="T2316" s="59" t="s">
        <v>1591</v>
      </c>
      <c r="U2316" s="59" t="s">
        <v>1486</v>
      </c>
      <c r="V2316" s="59" t="s">
        <v>1487</v>
      </c>
      <c r="W2316" s="59" t="s">
        <v>1508</v>
      </c>
      <c r="X2316" s="59" t="s">
        <v>1487</v>
      </c>
      <c r="Y2316" s="59" t="s">
        <v>1490</v>
      </c>
      <c r="Z2316" s="59">
        <v>152.44999999999999</v>
      </c>
      <c r="AA2316" s="59">
        <v>152.44999999999999</v>
      </c>
      <c r="AB2316" s="59">
        <v>0</v>
      </c>
      <c r="AC2316" s="59">
        <v>152.44999999999999</v>
      </c>
      <c r="AD2316" s="59">
        <v>0</v>
      </c>
      <c r="AE2316" s="59">
        <v>0</v>
      </c>
      <c r="AF2316" s="59" t="s">
        <v>1491</v>
      </c>
      <c r="AG2316" s="59" t="s">
        <v>737</v>
      </c>
      <c r="AH2316" s="59" t="s">
        <v>1518</v>
      </c>
      <c r="AI2316" s="59" t="s">
        <v>1523</v>
      </c>
      <c r="AJ2316" s="59" t="s">
        <v>1486</v>
      </c>
      <c r="AK2316" s="59" t="s">
        <v>278</v>
      </c>
      <c r="AL2316" s="59" t="s">
        <v>1493</v>
      </c>
      <c r="AM2316" s="59" t="s">
        <v>1494</v>
      </c>
      <c r="AN2316" s="59" t="s">
        <v>1384</v>
      </c>
      <c r="AO2316" s="59" t="s">
        <v>107</v>
      </c>
    </row>
    <row r="2317" spans="1:41" x14ac:dyDescent="0.15">
      <c r="A2317" s="59" t="s">
        <v>1954</v>
      </c>
      <c r="B2317" s="59" t="s">
        <v>1587</v>
      </c>
      <c r="C2317" s="59" t="s">
        <v>1588</v>
      </c>
      <c r="D2317" s="59" t="s">
        <v>1517</v>
      </c>
      <c r="E2317" s="59" t="s">
        <v>559</v>
      </c>
      <c r="F2317" s="59" t="s">
        <v>1475</v>
      </c>
      <c r="G2317" s="59" t="s">
        <v>1406</v>
      </c>
      <c r="H2317" s="59" t="s">
        <v>1475</v>
      </c>
      <c r="I2317" s="59" t="s">
        <v>1406</v>
      </c>
      <c r="J2317" s="59" t="s">
        <v>737</v>
      </c>
      <c r="K2317" s="59" t="s">
        <v>1518</v>
      </c>
      <c r="L2317" s="59" t="s">
        <v>1589</v>
      </c>
      <c r="M2317" s="59" t="s">
        <v>1478</v>
      </c>
      <c r="N2317" s="59" t="s">
        <v>1479</v>
      </c>
      <c r="O2317" s="59" t="s">
        <v>1480</v>
      </c>
      <c r="P2317" s="59" t="s">
        <v>1481</v>
      </c>
      <c r="Q2317" s="59" t="s">
        <v>1482</v>
      </c>
      <c r="R2317" s="59" t="s">
        <v>1483</v>
      </c>
      <c r="S2317" s="59" t="s">
        <v>1590</v>
      </c>
      <c r="T2317" s="59" t="s">
        <v>1591</v>
      </c>
      <c r="U2317" s="59" t="s">
        <v>1486</v>
      </c>
      <c r="V2317" s="59" t="s">
        <v>1487</v>
      </c>
      <c r="W2317" s="59" t="s">
        <v>1509</v>
      </c>
      <c r="X2317" s="59" t="s">
        <v>1487</v>
      </c>
      <c r="Y2317" s="59" t="s">
        <v>1490</v>
      </c>
      <c r="Z2317" s="59">
        <v>15.91</v>
      </c>
      <c r="AA2317" s="59">
        <v>15.91</v>
      </c>
      <c r="AB2317" s="59">
        <v>0</v>
      </c>
      <c r="AC2317" s="59">
        <v>15.91</v>
      </c>
      <c r="AD2317" s="59">
        <v>0</v>
      </c>
      <c r="AE2317" s="59">
        <v>0</v>
      </c>
      <c r="AF2317" s="59" t="s">
        <v>1491</v>
      </c>
      <c r="AG2317" s="59" t="s">
        <v>737</v>
      </c>
      <c r="AH2317" s="59" t="s">
        <v>1518</v>
      </c>
      <c r="AI2317" s="59" t="s">
        <v>1523</v>
      </c>
      <c r="AJ2317" s="59" t="s">
        <v>1486</v>
      </c>
      <c r="AK2317" s="59" t="s">
        <v>278</v>
      </c>
      <c r="AL2317" s="59" t="s">
        <v>1493</v>
      </c>
      <c r="AM2317" s="59" t="s">
        <v>1494</v>
      </c>
      <c r="AN2317" s="59" t="s">
        <v>1384</v>
      </c>
      <c r="AO2317" s="59" t="s">
        <v>107</v>
      </c>
    </row>
    <row r="2318" spans="1:41" x14ac:dyDescent="0.15">
      <c r="A2318" s="59" t="s">
        <v>1954</v>
      </c>
      <c r="B2318" s="59" t="s">
        <v>1587</v>
      </c>
      <c r="C2318" s="59" t="s">
        <v>1588</v>
      </c>
      <c r="D2318" s="59" t="s">
        <v>1517</v>
      </c>
      <c r="E2318" s="59" t="s">
        <v>559</v>
      </c>
      <c r="F2318" s="59" t="s">
        <v>1475</v>
      </c>
      <c r="G2318" s="59" t="s">
        <v>1406</v>
      </c>
      <c r="H2318" s="59" t="s">
        <v>1475</v>
      </c>
      <c r="I2318" s="59" t="s">
        <v>1406</v>
      </c>
      <c r="J2318" s="59" t="s">
        <v>737</v>
      </c>
      <c r="K2318" s="59" t="s">
        <v>1518</v>
      </c>
      <c r="L2318" s="59" t="s">
        <v>1589</v>
      </c>
      <c r="M2318" s="59" t="s">
        <v>1478</v>
      </c>
      <c r="N2318" s="59" t="s">
        <v>1479</v>
      </c>
      <c r="O2318" s="59" t="s">
        <v>1480</v>
      </c>
      <c r="P2318" s="59" t="s">
        <v>1481</v>
      </c>
      <c r="Q2318" s="59" t="s">
        <v>1482</v>
      </c>
      <c r="R2318" s="59" t="s">
        <v>1483</v>
      </c>
      <c r="S2318" s="59" t="s">
        <v>1590</v>
      </c>
      <c r="T2318" s="59" t="s">
        <v>1591</v>
      </c>
      <c r="U2318" s="59" t="s">
        <v>1486</v>
      </c>
      <c r="V2318" s="59" t="s">
        <v>1487</v>
      </c>
      <c r="W2318" s="59" t="s">
        <v>1488</v>
      </c>
      <c r="X2318" s="59" t="s">
        <v>1510</v>
      </c>
      <c r="Y2318" s="59" t="s">
        <v>1490</v>
      </c>
      <c r="Z2318" s="59">
        <v>0.64</v>
      </c>
      <c r="AA2318" s="59">
        <v>0.64</v>
      </c>
      <c r="AB2318" s="59">
        <v>0</v>
      </c>
      <c r="AC2318" s="59">
        <v>0.64</v>
      </c>
      <c r="AD2318" s="59">
        <v>0</v>
      </c>
      <c r="AE2318" s="59">
        <v>0</v>
      </c>
      <c r="AF2318" s="59" t="s">
        <v>1491</v>
      </c>
      <c r="AG2318" s="59" t="s">
        <v>737</v>
      </c>
      <c r="AH2318" s="59" t="s">
        <v>1518</v>
      </c>
      <c r="AI2318" s="59" t="s">
        <v>1523</v>
      </c>
      <c r="AJ2318" s="59" t="s">
        <v>1486</v>
      </c>
      <c r="AK2318" s="59" t="s">
        <v>278</v>
      </c>
      <c r="AL2318" s="59" t="s">
        <v>1493</v>
      </c>
      <c r="AM2318" s="59" t="s">
        <v>1494</v>
      </c>
      <c r="AN2318" s="59" t="s">
        <v>1384</v>
      </c>
      <c r="AO2318" s="59" t="s">
        <v>107</v>
      </c>
    </row>
    <row r="2319" spans="1:41" x14ac:dyDescent="0.15">
      <c r="A2319" s="59" t="s">
        <v>1954</v>
      </c>
      <c r="B2319" s="59" t="s">
        <v>1587</v>
      </c>
      <c r="C2319" s="59" t="s">
        <v>1588</v>
      </c>
      <c r="D2319" s="59" t="s">
        <v>1517</v>
      </c>
      <c r="E2319" s="59" t="s">
        <v>559</v>
      </c>
      <c r="F2319" s="59" t="s">
        <v>1475</v>
      </c>
      <c r="G2319" s="59" t="s">
        <v>1406</v>
      </c>
      <c r="H2319" s="59" t="s">
        <v>1475</v>
      </c>
      <c r="I2319" s="59" t="s">
        <v>1406</v>
      </c>
      <c r="J2319" s="59" t="s">
        <v>737</v>
      </c>
      <c r="K2319" s="59" t="s">
        <v>1518</v>
      </c>
      <c r="L2319" s="59" t="s">
        <v>1589</v>
      </c>
      <c r="M2319" s="59" t="s">
        <v>1478</v>
      </c>
      <c r="N2319" s="59" t="s">
        <v>1479</v>
      </c>
      <c r="O2319" s="59" t="s">
        <v>1480</v>
      </c>
      <c r="P2319" s="59" t="s">
        <v>1481</v>
      </c>
      <c r="Q2319" s="59" t="s">
        <v>1482</v>
      </c>
      <c r="R2319" s="59" t="s">
        <v>1483</v>
      </c>
      <c r="S2319" s="59" t="s">
        <v>1590</v>
      </c>
      <c r="T2319" s="59" t="s">
        <v>1591</v>
      </c>
      <c r="U2319" s="59" t="s">
        <v>1486</v>
      </c>
      <c r="V2319" s="59" t="s">
        <v>1487</v>
      </c>
      <c r="W2319" s="59" t="s">
        <v>1513</v>
      </c>
      <c r="X2319" s="59" t="s">
        <v>1487</v>
      </c>
      <c r="Y2319" s="59" t="s">
        <v>1490</v>
      </c>
      <c r="Z2319" s="59">
        <v>234.58</v>
      </c>
      <c r="AA2319" s="59">
        <v>234.58</v>
      </c>
      <c r="AB2319" s="59">
        <v>0</v>
      </c>
      <c r="AC2319" s="59">
        <v>234.58</v>
      </c>
      <c r="AD2319" s="59">
        <v>0</v>
      </c>
      <c r="AE2319" s="59">
        <v>0</v>
      </c>
      <c r="AF2319" s="59" t="s">
        <v>1491</v>
      </c>
      <c r="AG2319" s="59" t="s">
        <v>737</v>
      </c>
      <c r="AH2319" s="59" t="s">
        <v>1518</v>
      </c>
      <c r="AI2319" s="59" t="s">
        <v>1523</v>
      </c>
      <c r="AJ2319" s="59" t="s">
        <v>1486</v>
      </c>
      <c r="AK2319" s="59" t="s">
        <v>278</v>
      </c>
      <c r="AL2319" s="59" t="s">
        <v>1493</v>
      </c>
      <c r="AM2319" s="59" t="s">
        <v>1494</v>
      </c>
      <c r="AN2319" s="59" t="s">
        <v>1384</v>
      </c>
      <c r="AO2319" s="59" t="s">
        <v>107</v>
      </c>
    </row>
    <row r="2320" spans="1:41" x14ac:dyDescent="0.15">
      <c r="A2320" s="59" t="s">
        <v>1954</v>
      </c>
      <c r="B2320" s="59" t="s">
        <v>1587</v>
      </c>
      <c r="C2320" s="59" t="s">
        <v>1588</v>
      </c>
      <c r="D2320" s="59" t="s">
        <v>1517</v>
      </c>
      <c r="E2320" s="59" t="s">
        <v>559</v>
      </c>
      <c r="F2320" s="59" t="s">
        <v>1475</v>
      </c>
      <c r="G2320" s="59" t="s">
        <v>1406</v>
      </c>
      <c r="H2320" s="59" t="s">
        <v>1475</v>
      </c>
      <c r="I2320" s="59" t="s">
        <v>1406</v>
      </c>
      <c r="J2320" s="59" t="s">
        <v>737</v>
      </c>
      <c r="K2320" s="59" t="s">
        <v>1518</v>
      </c>
      <c r="L2320" s="59" t="s">
        <v>1589</v>
      </c>
      <c r="M2320" s="59" t="s">
        <v>1478</v>
      </c>
      <c r="N2320" s="59" t="s">
        <v>1479</v>
      </c>
      <c r="O2320" s="59" t="s">
        <v>1480</v>
      </c>
      <c r="P2320" s="59" t="s">
        <v>1481</v>
      </c>
      <c r="Q2320" s="59" t="s">
        <v>1482</v>
      </c>
      <c r="R2320" s="59" t="s">
        <v>1483</v>
      </c>
      <c r="S2320" s="59" t="s">
        <v>1590</v>
      </c>
      <c r="T2320" s="59" t="s">
        <v>1591</v>
      </c>
      <c r="U2320" s="59" t="s">
        <v>1486</v>
      </c>
      <c r="V2320" s="59" t="s">
        <v>1487</v>
      </c>
      <c r="W2320" s="59" t="s">
        <v>1514</v>
      </c>
      <c r="X2320" s="59" t="s">
        <v>1487</v>
      </c>
      <c r="Y2320" s="59" t="s">
        <v>1490</v>
      </c>
      <c r="Z2320" s="59">
        <v>4.84</v>
      </c>
      <c r="AA2320" s="59">
        <v>4.84</v>
      </c>
      <c r="AB2320" s="59">
        <v>0</v>
      </c>
      <c r="AC2320" s="59">
        <v>4.84</v>
      </c>
      <c r="AD2320" s="59">
        <v>0</v>
      </c>
      <c r="AE2320" s="59">
        <v>0</v>
      </c>
      <c r="AF2320" s="59" t="s">
        <v>1491</v>
      </c>
      <c r="AG2320" s="59" t="s">
        <v>737</v>
      </c>
      <c r="AH2320" s="59" t="s">
        <v>1518</v>
      </c>
      <c r="AI2320" s="59" t="s">
        <v>1523</v>
      </c>
      <c r="AJ2320" s="59" t="s">
        <v>1486</v>
      </c>
      <c r="AK2320" s="59" t="s">
        <v>278</v>
      </c>
      <c r="AL2320" s="59" t="s">
        <v>1493</v>
      </c>
      <c r="AM2320" s="59" t="s">
        <v>1494</v>
      </c>
      <c r="AN2320" s="59" t="s">
        <v>1384</v>
      </c>
      <c r="AO2320" s="59" t="s">
        <v>107</v>
      </c>
    </row>
    <row r="2321" spans="1:41" x14ac:dyDescent="0.15">
      <c r="A2321" s="59" t="s">
        <v>1954</v>
      </c>
      <c r="B2321" s="59" t="s">
        <v>1592</v>
      </c>
      <c r="C2321" s="59" t="s">
        <v>1593</v>
      </c>
      <c r="D2321" s="59" t="s">
        <v>1517</v>
      </c>
      <c r="E2321" s="59" t="s">
        <v>559</v>
      </c>
      <c r="F2321" s="59" t="s">
        <v>1475</v>
      </c>
      <c r="G2321" s="59" t="s">
        <v>1406</v>
      </c>
      <c r="H2321" s="59" t="s">
        <v>1475</v>
      </c>
      <c r="I2321" s="59" t="s">
        <v>1406</v>
      </c>
      <c r="J2321" s="59" t="s">
        <v>737</v>
      </c>
      <c r="K2321" s="59" t="s">
        <v>1518</v>
      </c>
      <c r="L2321" s="59" t="s">
        <v>1594</v>
      </c>
      <c r="M2321" s="59" t="s">
        <v>1478</v>
      </c>
      <c r="N2321" s="59" t="s">
        <v>1479</v>
      </c>
      <c r="O2321" s="59" t="s">
        <v>1480</v>
      </c>
      <c r="P2321" s="59" t="s">
        <v>1481</v>
      </c>
      <c r="Q2321" s="59" t="s">
        <v>1482</v>
      </c>
      <c r="R2321" s="59" t="s">
        <v>1483</v>
      </c>
      <c r="S2321" s="59" t="s">
        <v>1595</v>
      </c>
      <c r="T2321" s="59" t="s">
        <v>1596</v>
      </c>
      <c r="U2321" s="59" t="s">
        <v>1486</v>
      </c>
      <c r="V2321" s="59" t="s">
        <v>1487</v>
      </c>
      <c r="W2321" s="59" t="s">
        <v>1508</v>
      </c>
      <c r="X2321" s="59" t="s">
        <v>1487</v>
      </c>
      <c r="Y2321" s="59" t="s">
        <v>1490</v>
      </c>
      <c r="Z2321" s="59">
        <v>774.27</v>
      </c>
      <c r="AA2321" s="59">
        <v>774.27</v>
      </c>
      <c r="AB2321" s="59">
        <v>0</v>
      </c>
      <c r="AC2321" s="59">
        <v>774.27</v>
      </c>
      <c r="AD2321" s="59">
        <v>0</v>
      </c>
      <c r="AE2321" s="59">
        <v>0</v>
      </c>
      <c r="AF2321" s="59" t="s">
        <v>1491</v>
      </c>
      <c r="AG2321" s="59" t="s">
        <v>737</v>
      </c>
      <c r="AH2321" s="59" t="s">
        <v>1518</v>
      </c>
      <c r="AI2321" s="59" t="s">
        <v>1523</v>
      </c>
      <c r="AJ2321" s="59" t="s">
        <v>1486</v>
      </c>
      <c r="AK2321" s="59" t="s">
        <v>278</v>
      </c>
      <c r="AL2321" s="59" t="s">
        <v>1493</v>
      </c>
      <c r="AM2321" s="59" t="s">
        <v>1494</v>
      </c>
      <c r="AN2321" s="59" t="s">
        <v>1384</v>
      </c>
      <c r="AO2321" s="59" t="s">
        <v>107</v>
      </c>
    </row>
    <row r="2322" spans="1:41" x14ac:dyDescent="0.15">
      <c r="A2322" s="59" t="s">
        <v>1954</v>
      </c>
      <c r="B2322" s="59" t="s">
        <v>1592</v>
      </c>
      <c r="C2322" s="59" t="s">
        <v>1593</v>
      </c>
      <c r="D2322" s="59" t="s">
        <v>1517</v>
      </c>
      <c r="E2322" s="59" t="s">
        <v>559</v>
      </c>
      <c r="F2322" s="59" t="s">
        <v>1475</v>
      </c>
      <c r="G2322" s="59" t="s">
        <v>1406</v>
      </c>
      <c r="H2322" s="59" t="s">
        <v>1475</v>
      </c>
      <c r="I2322" s="59" t="s">
        <v>1406</v>
      </c>
      <c r="J2322" s="59" t="s">
        <v>737</v>
      </c>
      <c r="K2322" s="59" t="s">
        <v>1518</v>
      </c>
      <c r="L2322" s="59" t="s">
        <v>1594</v>
      </c>
      <c r="M2322" s="59" t="s">
        <v>1478</v>
      </c>
      <c r="N2322" s="59" t="s">
        <v>1479</v>
      </c>
      <c r="O2322" s="59" t="s">
        <v>1480</v>
      </c>
      <c r="P2322" s="59" t="s">
        <v>1481</v>
      </c>
      <c r="Q2322" s="59" t="s">
        <v>1482</v>
      </c>
      <c r="R2322" s="59" t="s">
        <v>1483</v>
      </c>
      <c r="S2322" s="59" t="s">
        <v>1595</v>
      </c>
      <c r="T2322" s="59" t="s">
        <v>1596</v>
      </c>
      <c r="U2322" s="59" t="s">
        <v>1486</v>
      </c>
      <c r="V2322" s="59" t="s">
        <v>1487</v>
      </c>
      <c r="W2322" s="59" t="s">
        <v>1509</v>
      </c>
      <c r="X2322" s="59" t="s">
        <v>1487</v>
      </c>
      <c r="Y2322" s="59" t="s">
        <v>1490</v>
      </c>
      <c r="Z2322" s="59">
        <v>388.95</v>
      </c>
      <c r="AA2322" s="59">
        <v>388.95</v>
      </c>
      <c r="AB2322" s="59">
        <v>0</v>
      </c>
      <c r="AC2322" s="59">
        <v>388.95</v>
      </c>
      <c r="AD2322" s="59">
        <v>0</v>
      </c>
      <c r="AE2322" s="59">
        <v>0</v>
      </c>
      <c r="AF2322" s="59" t="s">
        <v>1491</v>
      </c>
      <c r="AG2322" s="59" t="s">
        <v>737</v>
      </c>
      <c r="AH2322" s="59" t="s">
        <v>1518</v>
      </c>
      <c r="AI2322" s="59" t="s">
        <v>1523</v>
      </c>
      <c r="AJ2322" s="59" t="s">
        <v>1486</v>
      </c>
      <c r="AK2322" s="59" t="s">
        <v>278</v>
      </c>
      <c r="AL2322" s="59" t="s">
        <v>1493</v>
      </c>
      <c r="AM2322" s="59" t="s">
        <v>1494</v>
      </c>
      <c r="AN2322" s="59" t="s">
        <v>1384</v>
      </c>
      <c r="AO2322" s="59" t="s">
        <v>107</v>
      </c>
    </row>
    <row r="2323" spans="1:41" x14ac:dyDescent="0.15">
      <c r="A2323" s="59" t="s">
        <v>1954</v>
      </c>
      <c r="B2323" s="59" t="s">
        <v>1592</v>
      </c>
      <c r="C2323" s="59" t="s">
        <v>1593</v>
      </c>
      <c r="D2323" s="59" t="s">
        <v>1517</v>
      </c>
      <c r="E2323" s="59" t="s">
        <v>559</v>
      </c>
      <c r="F2323" s="59" t="s">
        <v>1475</v>
      </c>
      <c r="G2323" s="59" t="s">
        <v>1406</v>
      </c>
      <c r="H2323" s="59" t="s">
        <v>1475</v>
      </c>
      <c r="I2323" s="59" t="s">
        <v>1406</v>
      </c>
      <c r="J2323" s="59" t="s">
        <v>737</v>
      </c>
      <c r="K2323" s="59" t="s">
        <v>1518</v>
      </c>
      <c r="L2323" s="59" t="s">
        <v>1594</v>
      </c>
      <c r="M2323" s="59" t="s">
        <v>1478</v>
      </c>
      <c r="N2323" s="59" t="s">
        <v>1479</v>
      </c>
      <c r="O2323" s="59" t="s">
        <v>1480</v>
      </c>
      <c r="P2323" s="59" t="s">
        <v>1481</v>
      </c>
      <c r="Q2323" s="59" t="s">
        <v>1482</v>
      </c>
      <c r="R2323" s="59" t="s">
        <v>1483</v>
      </c>
      <c r="S2323" s="59" t="s">
        <v>1595</v>
      </c>
      <c r="T2323" s="59" t="s">
        <v>1596</v>
      </c>
      <c r="U2323" s="59" t="s">
        <v>1486</v>
      </c>
      <c r="V2323" s="59" t="s">
        <v>1487</v>
      </c>
      <c r="W2323" s="59" t="s">
        <v>1488</v>
      </c>
      <c r="X2323" s="59" t="s">
        <v>1511</v>
      </c>
      <c r="Y2323" s="59" t="s">
        <v>1490</v>
      </c>
      <c r="Z2323" s="59">
        <v>0.09</v>
      </c>
      <c r="AA2323" s="59">
        <v>0.09</v>
      </c>
      <c r="AB2323" s="59">
        <v>0</v>
      </c>
      <c r="AC2323" s="59">
        <v>0.09</v>
      </c>
      <c r="AD2323" s="59">
        <v>0</v>
      </c>
      <c r="AE2323" s="59">
        <v>0</v>
      </c>
      <c r="AF2323" s="59" t="s">
        <v>1491</v>
      </c>
      <c r="AG2323" s="59" t="s">
        <v>737</v>
      </c>
      <c r="AH2323" s="59" t="s">
        <v>1518</v>
      </c>
      <c r="AI2323" s="59" t="s">
        <v>1523</v>
      </c>
      <c r="AJ2323" s="59" t="s">
        <v>1486</v>
      </c>
      <c r="AK2323" s="59" t="s">
        <v>278</v>
      </c>
      <c r="AL2323" s="59" t="s">
        <v>1493</v>
      </c>
      <c r="AM2323" s="59" t="s">
        <v>1494</v>
      </c>
      <c r="AN2323" s="59" t="s">
        <v>1384</v>
      </c>
      <c r="AO2323" s="59" t="s">
        <v>107</v>
      </c>
    </row>
    <row r="2324" spans="1:41" x14ac:dyDescent="0.15">
      <c r="A2324" s="59" t="s">
        <v>1954</v>
      </c>
      <c r="B2324" s="59" t="s">
        <v>1592</v>
      </c>
      <c r="C2324" s="59" t="s">
        <v>1593</v>
      </c>
      <c r="D2324" s="59" t="s">
        <v>1517</v>
      </c>
      <c r="E2324" s="59" t="s">
        <v>559</v>
      </c>
      <c r="F2324" s="59" t="s">
        <v>1475</v>
      </c>
      <c r="G2324" s="59" t="s">
        <v>1406</v>
      </c>
      <c r="H2324" s="59" t="s">
        <v>1475</v>
      </c>
      <c r="I2324" s="59" t="s">
        <v>1406</v>
      </c>
      <c r="J2324" s="59" t="s">
        <v>737</v>
      </c>
      <c r="K2324" s="59" t="s">
        <v>1518</v>
      </c>
      <c r="L2324" s="59" t="s">
        <v>1594</v>
      </c>
      <c r="M2324" s="59" t="s">
        <v>1478</v>
      </c>
      <c r="N2324" s="59" t="s">
        <v>1479</v>
      </c>
      <c r="O2324" s="59" t="s">
        <v>1480</v>
      </c>
      <c r="P2324" s="59" t="s">
        <v>1481</v>
      </c>
      <c r="Q2324" s="59" t="s">
        <v>1482</v>
      </c>
      <c r="R2324" s="59" t="s">
        <v>1483</v>
      </c>
      <c r="S2324" s="59" t="s">
        <v>1595</v>
      </c>
      <c r="T2324" s="59" t="s">
        <v>1596</v>
      </c>
      <c r="U2324" s="59" t="s">
        <v>1486</v>
      </c>
      <c r="V2324" s="59" t="s">
        <v>1487</v>
      </c>
      <c r="W2324" s="59" t="s">
        <v>1513</v>
      </c>
      <c r="X2324" s="59" t="s">
        <v>1487</v>
      </c>
      <c r="Y2324" s="59" t="s">
        <v>1490</v>
      </c>
      <c r="Z2324" s="59">
        <v>279.69</v>
      </c>
      <c r="AA2324" s="59">
        <v>279.69</v>
      </c>
      <c r="AB2324" s="59">
        <v>0</v>
      </c>
      <c r="AC2324" s="59">
        <v>279.69</v>
      </c>
      <c r="AD2324" s="59">
        <v>0</v>
      </c>
      <c r="AE2324" s="59">
        <v>0</v>
      </c>
      <c r="AF2324" s="59" t="s">
        <v>1491</v>
      </c>
      <c r="AG2324" s="59" t="s">
        <v>737</v>
      </c>
      <c r="AH2324" s="59" t="s">
        <v>1518</v>
      </c>
      <c r="AI2324" s="59" t="s">
        <v>1523</v>
      </c>
      <c r="AJ2324" s="59" t="s">
        <v>1486</v>
      </c>
      <c r="AK2324" s="59" t="s">
        <v>278</v>
      </c>
      <c r="AL2324" s="59" t="s">
        <v>1493</v>
      </c>
      <c r="AM2324" s="59" t="s">
        <v>1494</v>
      </c>
      <c r="AN2324" s="59" t="s">
        <v>1384</v>
      </c>
      <c r="AO2324" s="59" t="s">
        <v>107</v>
      </c>
    </row>
    <row r="2325" spans="1:41" x14ac:dyDescent="0.15">
      <c r="A2325" s="59" t="s">
        <v>1954</v>
      </c>
      <c r="B2325" s="59" t="s">
        <v>1592</v>
      </c>
      <c r="C2325" s="59" t="s">
        <v>1593</v>
      </c>
      <c r="D2325" s="59" t="s">
        <v>1517</v>
      </c>
      <c r="E2325" s="59" t="s">
        <v>559</v>
      </c>
      <c r="F2325" s="59" t="s">
        <v>1475</v>
      </c>
      <c r="G2325" s="59" t="s">
        <v>1406</v>
      </c>
      <c r="H2325" s="59" t="s">
        <v>1475</v>
      </c>
      <c r="I2325" s="59" t="s">
        <v>1406</v>
      </c>
      <c r="J2325" s="59" t="s">
        <v>737</v>
      </c>
      <c r="K2325" s="59" t="s">
        <v>1518</v>
      </c>
      <c r="L2325" s="59" t="s">
        <v>1594</v>
      </c>
      <c r="M2325" s="59" t="s">
        <v>1478</v>
      </c>
      <c r="N2325" s="59" t="s">
        <v>1479</v>
      </c>
      <c r="O2325" s="59" t="s">
        <v>1480</v>
      </c>
      <c r="P2325" s="59" t="s">
        <v>1481</v>
      </c>
      <c r="Q2325" s="59" t="s">
        <v>1482</v>
      </c>
      <c r="R2325" s="59" t="s">
        <v>1483</v>
      </c>
      <c r="S2325" s="59" t="s">
        <v>1595</v>
      </c>
      <c r="T2325" s="59" t="s">
        <v>1596</v>
      </c>
      <c r="U2325" s="59" t="s">
        <v>1486</v>
      </c>
      <c r="V2325" s="59" t="s">
        <v>1487</v>
      </c>
      <c r="W2325" s="59" t="s">
        <v>1514</v>
      </c>
      <c r="X2325" s="59" t="s">
        <v>1487</v>
      </c>
      <c r="Y2325" s="59" t="s">
        <v>1490</v>
      </c>
      <c r="Z2325" s="59">
        <v>69.39</v>
      </c>
      <c r="AA2325" s="59">
        <v>69.39</v>
      </c>
      <c r="AB2325" s="59">
        <v>0</v>
      </c>
      <c r="AC2325" s="59">
        <v>69.39</v>
      </c>
      <c r="AD2325" s="59">
        <v>0</v>
      </c>
      <c r="AE2325" s="59">
        <v>0</v>
      </c>
      <c r="AF2325" s="59" t="s">
        <v>1491</v>
      </c>
      <c r="AG2325" s="59" t="s">
        <v>737</v>
      </c>
      <c r="AH2325" s="59" t="s">
        <v>1518</v>
      </c>
      <c r="AI2325" s="59" t="s">
        <v>1523</v>
      </c>
      <c r="AJ2325" s="59" t="s">
        <v>1486</v>
      </c>
      <c r="AK2325" s="59" t="s">
        <v>278</v>
      </c>
      <c r="AL2325" s="59" t="s">
        <v>1493</v>
      </c>
      <c r="AM2325" s="59" t="s">
        <v>1494</v>
      </c>
      <c r="AN2325" s="59" t="s">
        <v>1384</v>
      </c>
      <c r="AO2325" s="59" t="s">
        <v>107</v>
      </c>
    </row>
    <row r="2326" spans="1:41" x14ac:dyDescent="0.15">
      <c r="A2326" s="59" t="s">
        <v>1954</v>
      </c>
      <c r="B2326" s="59" t="s">
        <v>1597</v>
      </c>
      <c r="C2326" s="59" t="s">
        <v>1598</v>
      </c>
      <c r="D2326" s="59" t="s">
        <v>1517</v>
      </c>
      <c r="E2326" s="59" t="s">
        <v>559</v>
      </c>
      <c r="F2326" s="59" t="s">
        <v>1475</v>
      </c>
      <c r="G2326" s="59" t="s">
        <v>1406</v>
      </c>
      <c r="H2326" s="59" t="s">
        <v>1475</v>
      </c>
      <c r="I2326" s="59" t="s">
        <v>1406</v>
      </c>
      <c r="J2326" s="59" t="s">
        <v>737</v>
      </c>
      <c r="K2326" s="59" t="s">
        <v>1518</v>
      </c>
      <c r="L2326" s="59" t="s">
        <v>1599</v>
      </c>
      <c r="M2326" s="59" t="s">
        <v>1478</v>
      </c>
      <c r="N2326" s="59" t="s">
        <v>1479</v>
      </c>
      <c r="O2326" s="59" t="s">
        <v>1480</v>
      </c>
      <c r="P2326" s="59" t="s">
        <v>1481</v>
      </c>
      <c r="Q2326" s="59" t="s">
        <v>1482</v>
      </c>
      <c r="R2326" s="59" t="s">
        <v>1483</v>
      </c>
      <c r="S2326" s="59" t="s">
        <v>1600</v>
      </c>
      <c r="T2326" s="59" t="s">
        <v>1601</v>
      </c>
      <c r="U2326" s="59" t="s">
        <v>1486</v>
      </c>
      <c r="V2326" s="59" t="s">
        <v>1487</v>
      </c>
      <c r="W2326" s="59" t="s">
        <v>1508</v>
      </c>
      <c r="X2326" s="59" t="s">
        <v>1487</v>
      </c>
      <c r="Y2326" s="59" t="s">
        <v>1490</v>
      </c>
      <c r="Z2326" s="59">
        <v>410.1</v>
      </c>
      <c r="AA2326" s="59">
        <v>410.1</v>
      </c>
      <c r="AB2326" s="59">
        <v>0</v>
      </c>
      <c r="AC2326" s="59">
        <v>410.1</v>
      </c>
      <c r="AD2326" s="59">
        <v>0</v>
      </c>
      <c r="AE2326" s="59">
        <v>0</v>
      </c>
      <c r="AF2326" s="59" t="s">
        <v>1491</v>
      </c>
      <c r="AG2326" s="59" t="s">
        <v>737</v>
      </c>
      <c r="AH2326" s="59" t="s">
        <v>1518</v>
      </c>
      <c r="AI2326" s="59" t="s">
        <v>1523</v>
      </c>
      <c r="AJ2326" s="59" t="s">
        <v>1486</v>
      </c>
      <c r="AK2326" s="59" t="s">
        <v>278</v>
      </c>
      <c r="AL2326" s="59" t="s">
        <v>1493</v>
      </c>
      <c r="AM2326" s="59" t="s">
        <v>1494</v>
      </c>
      <c r="AN2326" s="59" t="s">
        <v>1384</v>
      </c>
      <c r="AO2326" s="59" t="s">
        <v>107</v>
      </c>
    </row>
    <row r="2327" spans="1:41" x14ac:dyDescent="0.15">
      <c r="A2327" s="59" t="s">
        <v>1954</v>
      </c>
      <c r="B2327" s="59" t="s">
        <v>1597</v>
      </c>
      <c r="C2327" s="59" t="s">
        <v>1598</v>
      </c>
      <c r="D2327" s="59" t="s">
        <v>1517</v>
      </c>
      <c r="E2327" s="59" t="s">
        <v>559</v>
      </c>
      <c r="F2327" s="59" t="s">
        <v>1475</v>
      </c>
      <c r="G2327" s="59" t="s">
        <v>1406</v>
      </c>
      <c r="H2327" s="59" t="s">
        <v>1475</v>
      </c>
      <c r="I2327" s="59" t="s">
        <v>1406</v>
      </c>
      <c r="J2327" s="59" t="s">
        <v>737</v>
      </c>
      <c r="K2327" s="59" t="s">
        <v>1518</v>
      </c>
      <c r="L2327" s="59" t="s">
        <v>1599</v>
      </c>
      <c r="M2327" s="59" t="s">
        <v>1478</v>
      </c>
      <c r="N2327" s="59" t="s">
        <v>1479</v>
      </c>
      <c r="O2327" s="59" t="s">
        <v>1480</v>
      </c>
      <c r="P2327" s="59" t="s">
        <v>1481</v>
      </c>
      <c r="Q2327" s="59" t="s">
        <v>1482</v>
      </c>
      <c r="R2327" s="59" t="s">
        <v>1483</v>
      </c>
      <c r="S2327" s="59" t="s">
        <v>1600</v>
      </c>
      <c r="T2327" s="59" t="s">
        <v>1601</v>
      </c>
      <c r="U2327" s="59" t="s">
        <v>1486</v>
      </c>
      <c r="V2327" s="59" t="s">
        <v>1487</v>
      </c>
      <c r="W2327" s="59" t="s">
        <v>1509</v>
      </c>
      <c r="X2327" s="59" t="s">
        <v>1487</v>
      </c>
      <c r="Y2327" s="59" t="s">
        <v>1490</v>
      </c>
      <c r="Z2327" s="59">
        <v>134.74</v>
      </c>
      <c r="AA2327" s="59">
        <v>134.74</v>
      </c>
      <c r="AB2327" s="59">
        <v>0</v>
      </c>
      <c r="AC2327" s="59">
        <v>134.74</v>
      </c>
      <c r="AD2327" s="59">
        <v>0</v>
      </c>
      <c r="AE2327" s="59">
        <v>0</v>
      </c>
      <c r="AF2327" s="59" t="s">
        <v>1491</v>
      </c>
      <c r="AG2327" s="59" t="s">
        <v>737</v>
      </c>
      <c r="AH2327" s="59" t="s">
        <v>1518</v>
      </c>
      <c r="AI2327" s="59" t="s">
        <v>1523</v>
      </c>
      <c r="AJ2327" s="59" t="s">
        <v>1486</v>
      </c>
      <c r="AK2327" s="59" t="s">
        <v>278</v>
      </c>
      <c r="AL2327" s="59" t="s">
        <v>1493</v>
      </c>
      <c r="AM2327" s="59" t="s">
        <v>1494</v>
      </c>
      <c r="AN2327" s="59" t="s">
        <v>1384</v>
      </c>
      <c r="AO2327" s="59" t="s">
        <v>107</v>
      </c>
    </row>
    <row r="2328" spans="1:41" x14ac:dyDescent="0.15">
      <c r="A2328" s="59" t="s">
        <v>1954</v>
      </c>
      <c r="B2328" s="59" t="s">
        <v>1597</v>
      </c>
      <c r="C2328" s="59" t="s">
        <v>1598</v>
      </c>
      <c r="D2328" s="59" t="s">
        <v>1517</v>
      </c>
      <c r="E2328" s="59" t="s">
        <v>559</v>
      </c>
      <c r="F2328" s="59" t="s">
        <v>1475</v>
      </c>
      <c r="G2328" s="59" t="s">
        <v>1406</v>
      </c>
      <c r="H2328" s="59" t="s">
        <v>1475</v>
      </c>
      <c r="I2328" s="59" t="s">
        <v>1406</v>
      </c>
      <c r="J2328" s="59" t="s">
        <v>737</v>
      </c>
      <c r="K2328" s="59" t="s">
        <v>1518</v>
      </c>
      <c r="L2328" s="59" t="s">
        <v>1599</v>
      </c>
      <c r="M2328" s="59" t="s">
        <v>1478</v>
      </c>
      <c r="N2328" s="59" t="s">
        <v>1479</v>
      </c>
      <c r="O2328" s="59" t="s">
        <v>1480</v>
      </c>
      <c r="P2328" s="59" t="s">
        <v>1481</v>
      </c>
      <c r="Q2328" s="59" t="s">
        <v>1482</v>
      </c>
      <c r="R2328" s="59" t="s">
        <v>1483</v>
      </c>
      <c r="S2328" s="59" t="s">
        <v>1600</v>
      </c>
      <c r="T2328" s="59" t="s">
        <v>1601</v>
      </c>
      <c r="U2328" s="59" t="s">
        <v>1486</v>
      </c>
      <c r="V2328" s="59" t="s">
        <v>1487</v>
      </c>
      <c r="W2328" s="59" t="s">
        <v>1488</v>
      </c>
      <c r="X2328" s="59" t="s">
        <v>1511</v>
      </c>
      <c r="Y2328" s="59" t="s">
        <v>1490</v>
      </c>
      <c r="Z2328" s="59">
        <v>0.1</v>
      </c>
      <c r="AA2328" s="59">
        <v>0.1</v>
      </c>
      <c r="AB2328" s="59">
        <v>0</v>
      </c>
      <c r="AC2328" s="59">
        <v>0.1</v>
      </c>
      <c r="AD2328" s="59">
        <v>0</v>
      </c>
      <c r="AE2328" s="59">
        <v>0</v>
      </c>
      <c r="AF2328" s="59" t="s">
        <v>1491</v>
      </c>
      <c r="AG2328" s="59" t="s">
        <v>737</v>
      </c>
      <c r="AH2328" s="59" t="s">
        <v>1518</v>
      </c>
      <c r="AI2328" s="59" t="s">
        <v>1523</v>
      </c>
      <c r="AJ2328" s="59" t="s">
        <v>1486</v>
      </c>
      <c r="AK2328" s="59" t="s">
        <v>278</v>
      </c>
      <c r="AL2328" s="59" t="s">
        <v>1493</v>
      </c>
      <c r="AM2328" s="59" t="s">
        <v>1494</v>
      </c>
      <c r="AN2328" s="59" t="s">
        <v>1384</v>
      </c>
      <c r="AO2328" s="59" t="s">
        <v>107</v>
      </c>
    </row>
    <row r="2329" spans="1:41" x14ac:dyDescent="0.15">
      <c r="A2329" s="59" t="s">
        <v>1954</v>
      </c>
      <c r="B2329" s="59" t="s">
        <v>1597</v>
      </c>
      <c r="C2329" s="59" t="s">
        <v>1598</v>
      </c>
      <c r="D2329" s="59" t="s">
        <v>1517</v>
      </c>
      <c r="E2329" s="59" t="s">
        <v>559</v>
      </c>
      <c r="F2329" s="59" t="s">
        <v>1475</v>
      </c>
      <c r="G2329" s="59" t="s">
        <v>1406</v>
      </c>
      <c r="H2329" s="59" t="s">
        <v>1475</v>
      </c>
      <c r="I2329" s="59" t="s">
        <v>1406</v>
      </c>
      <c r="J2329" s="59" t="s">
        <v>737</v>
      </c>
      <c r="K2329" s="59" t="s">
        <v>1518</v>
      </c>
      <c r="L2329" s="59" t="s">
        <v>1599</v>
      </c>
      <c r="M2329" s="59" t="s">
        <v>1478</v>
      </c>
      <c r="N2329" s="59" t="s">
        <v>1479</v>
      </c>
      <c r="O2329" s="59" t="s">
        <v>1480</v>
      </c>
      <c r="P2329" s="59" t="s">
        <v>1481</v>
      </c>
      <c r="Q2329" s="59" t="s">
        <v>1482</v>
      </c>
      <c r="R2329" s="59" t="s">
        <v>1483</v>
      </c>
      <c r="S2329" s="59" t="s">
        <v>1600</v>
      </c>
      <c r="T2329" s="59" t="s">
        <v>1601</v>
      </c>
      <c r="U2329" s="59" t="s">
        <v>1486</v>
      </c>
      <c r="V2329" s="59" t="s">
        <v>1487</v>
      </c>
      <c r="W2329" s="59" t="s">
        <v>1513</v>
      </c>
      <c r="X2329" s="59" t="s">
        <v>1487</v>
      </c>
      <c r="Y2329" s="59" t="s">
        <v>1490</v>
      </c>
      <c r="Z2329" s="59">
        <v>115.94</v>
      </c>
      <c r="AA2329" s="59">
        <v>115.94</v>
      </c>
      <c r="AB2329" s="59">
        <v>0</v>
      </c>
      <c r="AC2329" s="59">
        <v>115.94</v>
      </c>
      <c r="AD2329" s="59">
        <v>0</v>
      </c>
      <c r="AE2329" s="59">
        <v>0</v>
      </c>
      <c r="AF2329" s="59" t="s">
        <v>1491</v>
      </c>
      <c r="AG2329" s="59" t="s">
        <v>737</v>
      </c>
      <c r="AH2329" s="59" t="s">
        <v>1518</v>
      </c>
      <c r="AI2329" s="59" t="s">
        <v>1523</v>
      </c>
      <c r="AJ2329" s="59" t="s">
        <v>1486</v>
      </c>
      <c r="AK2329" s="59" t="s">
        <v>278</v>
      </c>
      <c r="AL2329" s="59" t="s">
        <v>1493</v>
      </c>
      <c r="AM2329" s="59" t="s">
        <v>1494</v>
      </c>
      <c r="AN2329" s="59" t="s">
        <v>1384</v>
      </c>
      <c r="AO2329" s="59" t="s">
        <v>107</v>
      </c>
    </row>
    <row r="2330" spans="1:41" x14ac:dyDescent="0.15">
      <c r="A2330" s="59" t="s">
        <v>1954</v>
      </c>
      <c r="B2330" s="59" t="s">
        <v>1597</v>
      </c>
      <c r="C2330" s="59" t="s">
        <v>1598</v>
      </c>
      <c r="D2330" s="59" t="s">
        <v>1517</v>
      </c>
      <c r="E2330" s="59" t="s">
        <v>559</v>
      </c>
      <c r="F2330" s="59" t="s">
        <v>1475</v>
      </c>
      <c r="G2330" s="59" t="s">
        <v>1406</v>
      </c>
      <c r="H2330" s="59" t="s">
        <v>1475</v>
      </c>
      <c r="I2330" s="59" t="s">
        <v>1406</v>
      </c>
      <c r="J2330" s="59" t="s">
        <v>737</v>
      </c>
      <c r="K2330" s="59" t="s">
        <v>1518</v>
      </c>
      <c r="L2330" s="59" t="s">
        <v>1599</v>
      </c>
      <c r="M2330" s="59" t="s">
        <v>1478</v>
      </c>
      <c r="N2330" s="59" t="s">
        <v>1479</v>
      </c>
      <c r="O2330" s="59" t="s">
        <v>1480</v>
      </c>
      <c r="P2330" s="59" t="s">
        <v>1481</v>
      </c>
      <c r="Q2330" s="59" t="s">
        <v>1482</v>
      </c>
      <c r="R2330" s="59" t="s">
        <v>1483</v>
      </c>
      <c r="S2330" s="59" t="s">
        <v>1600</v>
      </c>
      <c r="T2330" s="59" t="s">
        <v>1601</v>
      </c>
      <c r="U2330" s="59" t="s">
        <v>1486</v>
      </c>
      <c r="V2330" s="59" t="s">
        <v>1487</v>
      </c>
      <c r="W2330" s="59" t="s">
        <v>1514</v>
      </c>
      <c r="X2330" s="59" t="s">
        <v>1487</v>
      </c>
      <c r="Y2330" s="59" t="s">
        <v>1490</v>
      </c>
      <c r="Z2330" s="59">
        <v>14.21</v>
      </c>
      <c r="AA2330" s="59">
        <v>14.21</v>
      </c>
      <c r="AB2330" s="59">
        <v>0</v>
      </c>
      <c r="AC2330" s="59">
        <v>14.21</v>
      </c>
      <c r="AD2330" s="59">
        <v>0</v>
      </c>
      <c r="AE2330" s="59">
        <v>0</v>
      </c>
      <c r="AF2330" s="59" t="s">
        <v>1491</v>
      </c>
      <c r="AG2330" s="59" t="s">
        <v>737</v>
      </c>
      <c r="AH2330" s="59" t="s">
        <v>1518</v>
      </c>
      <c r="AI2330" s="59" t="s">
        <v>1523</v>
      </c>
      <c r="AJ2330" s="59" t="s">
        <v>1486</v>
      </c>
      <c r="AK2330" s="59" t="s">
        <v>278</v>
      </c>
      <c r="AL2330" s="59" t="s">
        <v>1493</v>
      </c>
      <c r="AM2330" s="59" t="s">
        <v>1494</v>
      </c>
      <c r="AN2330" s="59" t="s">
        <v>1384</v>
      </c>
      <c r="AO2330" s="59" t="s">
        <v>107</v>
      </c>
    </row>
    <row r="2331" spans="1:41" x14ac:dyDescent="0.15">
      <c r="A2331" s="59" t="s">
        <v>1954</v>
      </c>
      <c r="B2331" s="59" t="s">
        <v>1597</v>
      </c>
      <c r="C2331" s="59" t="s">
        <v>1598</v>
      </c>
      <c r="D2331" s="59" t="s">
        <v>1517</v>
      </c>
      <c r="E2331" s="59" t="s">
        <v>559</v>
      </c>
      <c r="F2331" s="59" t="s">
        <v>1475</v>
      </c>
      <c r="G2331" s="59" t="s">
        <v>1406</v>
      </c>
      <c r="H2331" s="59" t="s">
        <v>1475</v>
      </c>
      <c r="I2331" s="59" t="s">
        <v>1406</v>
      </c>
      <c r="J2331" s="59" t="s">
        <v>737</v>
      </c>
      <c r="K2331" s="59" t="s">
        <v>1518</v>
      </c>
      <c r="L2331" s="59" t="s">
        <v>1599</v>
      </c>
      <c r="M2331" s="59" t="s">
        <v>1478</v>
      </c>
      <c r="N2331" s="59" t="s">
        <v>1479</v>
      </c>
      <c r="O2331" s="59" t="s">
        <v>1480</v>
      </c>
      <c r="P2331" s="59" t="s">
        <v>1481</v>
      </c>
      <c r="Q2331" s="59" t="s">
        <v>1482</v>
      </c>
      <c r="R2331" s="59" t="s">
        <v>1483</v>
      </c>
      <c r="S2331" s="59" t="s">
        <v>1600</v>
      </c>
      <c r="T2331" s="59" t="s">
        <v>1601</v>
      </c>
      <c r="U2331" s="59" t="s">
        <v>1486</v>
      </c>
      <c r="V2331" s="59" t="s">
        <v>1487</v>
      </c>
      <c r="W2331" s="59" t="s">
        <v>1522</v>
      </c>
      <c r="X2331" s="59" t="s">
        <v>1487</v>
      </c>
      <c r="Y2331" s="59" t="s">
        <v>1490</v>
      </c>
      <c r="Z2331" s="59">
        <v>137.44</v>
      </c>
      <c r="AA2331" s="59">
        <v>137.44</v>
      </c>
      <c r="AB2331" s="59">
        <v>0</v>
      </c>
      <c r="AC2331" s="59">
        <v>137.44</v>
      </c>
      <c r="AD2331" s="59">
        <v>0</v>
      </c>
      <c r="AE2331" s="59">
        <v>0</v>
      </c>
      <c r="AF2331" s="59" t="s">
        <v>1491</v>
      </c>
      <c r="AG2331" s="59" t="s">
        <v>737</v>
      </c>
      <c r="AH2331" s="59" t="s">
        <v>1518</v>
      </c>
      <c r="AI2331" s="59" t="s">
        <v>1523</v>
      </c>
      <c r="AJ2331" s="59" t="s">
        <v>1486</v>
      </c>
      <c r="AK2331" s="59" t="s">
        <v>278</v>
      </c>
      <c r="AL2331" s="59" t="s">
        <v>1493</v>
      </c>
      <c r="AM2331" s="59" t="s">
        <v>1494</v>
      </c>
      <c r="AN2331" s="59" t="s">
        <v>1384</v>
      </c>
      <c r="AO2331" s="59" t="s">
        <v>107</v>
      </c>
    </row>
    <row r="2332" spans="1:41" x14ac:dyDescent="0.15">
      <c r="A2332" s="59" t="s">
        <v>1954</v>
      </c>
      <c r="B2332" s="59" t="s">
        <v>1814</v>
      </c>
      <c r="C2332" s="59" t="s">
        <v>1815</v>
      </c>
      <c r="D2332" s="59" t="s">
        <v>1504</v>
      </c>
      <c r="E2332" s="59" t="s">
        <v>1139</v>
      </c>
      <c r="F2332" s="59" t="s">
        <v>1475</v>
      </c>
      <c r="G2332" s="59" t="s">
        <v>1406</v>
      </c>
      <c r="H2332" s="59" t="s">
        <v>1475</v>
      </c>
      <c r="I2332" s="59" t="s">
        <v>1406</v>
      </c>
      <c r="J2332" s="59" t="s">
        <v>1476</v>
      </c>
      <c r="K2332" s="59" t="s">
        <v>795</v>
      </c>
      <c r="L2332" s="59" t="s">
        <v>1816</v>
      </c>
      <c r="M2332" s="59" t="s">
        <v>1478</v>
      </c>
      <c r="N2332" s="59" t="s">
        <v>1479</v>
      </c>
      <c r="O2332" s="59" t="s">
        <v>1480</v>
      </c>
      <c r="P2332" s="59" t="s">
        <v>1481</v>
      </c>
      <c r="Q2332" s="59" t="s">
        <v>1482</v>
      </c>
      <c r="R2332" s="59" t="s">
        <v>1483</v>
      </c>
      <c r="S2332" s="59" t="s">
        <v>1817</v>
      </c>
      <c r="T2332" s="59" t="s">
        <v>1818</v>
      </c>
      <c r="U2332" s="59" t="s">
        <v>1486</v>
      </c>
      <c r="V2332" s="59" t="s">
        <v>1487</v>
      </c>
      <c r="W2332" s="59" t="s">
        <v>1509</v>
      </c>
      <c r="X2332" s="59" t="s">
        <v>1487</v>
      </c>
      <c r="Y2332" s="59" t="s">
        <v>1490</v>
      </c>
      <c r="Z2332" s="59">
        <v>2129.41</v>
      </c>
      <c r="AA2332" s="59">
        <v>2129.41</v>
      </c>
      <c r="AB2332" s="59">
        <v>0</v>
      </c>
      <c r="AC2332" s="59">
        <v>2129.41</v>
      </c>
      <c r="AD2332" s="59">
        <v>0</v>
      </c>
      <c r="AE2332" s="59">
        <v>0</v>
      </c>
      <c r="AF2332" s="59" t="s">
        <v>1491</v>
      </c>
      <c r="AG2332" s="59" t="s">
        <v>1476</v>
      </c>
      <c r="AH2332" s="59" t="s">
        <v>795</v>
      </c>
      <c r="AI2332" s="59" t="s">
        <v>1492</v>
      </c>
      <c r="AJ2332" s="59" t="s">
        <v>1486</v>
      </c>
      <c r="AK2332" s="59" t="s">
        <v>278</v>
      </c>
      <c r="AL2332" s="59" t="s">
        <v>1493</v>
      </c>
      <c r="AM2332" s="59" t="s">
        <v>1494</v>
      </c>
      <c r="AN2332" s="59" t="s">
        <v>1385</v>
      </c>
      <c r="AO2332" s="59" t="s">
        <v>107</v>
      </c>
    </row>
    <row r="2333" spans="1:41" x14ac:dyDescent="0.15">
      <c r="A2333" s="59" t="s">
        <v>1954</v>
      </c>
      <c r="B2333" s="59" t="s">
        <v>1814</v>
      </c>
      <c r="C2333" s="59" t="s">
        <v>1815</v>
      </c>
      <c r="D2333" s="59" t="s">
        <v>1504</v>
      </c>
      <c r="E2333" s="59" t="s">
        <v>1139</v>
      </c>
      <c r="F2333" s="59" t="s">
        <v>1475</v>
      </c>
      <c r="G2333" s="59" t="s">
        <v>1406</v>
      </c>
      <c r="H2333" s="59" t="s">
        <v>1475</v>
      </c>
      <c r="I2333" s="59" t="s">
        <v>1406</v>
      </c>
      <c r="J2333" s="59" t="s">
        <v>1476</v>
      </c>
      <c r="K2333" s="59" t="s">
        <v>795</v>
      </c>
      <c r="L2333" s="59" t="s">
        <v>1816</v>
      </c>
      <c r="M2333" s="59" t="s">
        <v>1478</v>
      </c>
      <c r="N2333" s="59" t="s">
        <v>1479</v>
      </c>
      <c r="O2333" s="59" t="s">
        <v>1480</v>
      </c>
      <c r="P2333" s="59" t="s">
        <v>1481</v>
      </c>
      <c r="Q2333" s="59" t="s">
        <v>1482</v>
      </c>
      <c r="R2333" s="59" t="s">
        <v>1483</v>
      </c>
      <c r="S2333" s="59" t="s">
        <v>1817</v>
      </c>
      <c r="T2333" s="59" t="s">
        <v>1818</v>
      </c>
      <c r="U2333" s="59" t="s">
        <v>1486</v>
      </c>
      <c r="V2333" s="59" t="s">
        <v>1487</v>
      </c>
      <c r="W2333" s="59" t="s">
        <v>1488</v>
      </c>
      <c r="X2333" s="59" t="s">
        <v>1511</v>
      </c>
      <c r="Y2333" s="59" t="s">
        <v>1490</v>
      </c>
      <c r="Z2333" s="59">
        <v>22.92</v>
      </c>
      <c r="AA2333" s="59">
        <v>22.92</v>
      </c>
      <c r="AB2333" s="59">
        <v>0</v>
      </c>
      <c r="AC2333" s="59">
        <v>22.92</v>
      </c>
      <c r="AD2333" s="59">
        <v>0</v>
      </c>
      <c r="AE2333" s="59">
        <v>0</v>
      </c>
      <c r="AF2333" s="59" t="s">
        <v>1491</v>
      </c>
      <c r="AG2333" s="59" t="s">
        <v>1476</v>
      </c>
      <c r="AH2333" s="59" t="s">
        <v>795</v>
      </c>
      <c r="AI2333" s="59" t="s">
        <v>1492</v>
      </c>
      <c r="AJ2333" s="59" t="s">
        <v>1486</v>
      </c>
      <c r="AK2333" s="59" t="s">
        <v>278</v>
      </c>
      <c r="AL2333" s="59" t="s">
        <v>1493</v>
      </c>
      <c r="AM2333" s="59" t="s">
        <v>1494</v>
      </c>
      <c r="AN2333" s="59" t="s">
        <v>1385</v>
      </c>
      <c r="AO2333" s="59" t="s">
        <v>107</v>
      </c>
    </row>
    <row r="2334" spans="1:41" x14ac:dyDescent="0.15">
      <c r="A2334" s="59" t="s">
        <v>1954</v>
      </c>
      <c r="B2334" s="59" t="s">
        <v>1814</v>
      </c>
      <c r="C2334" s="59" t="s">
        <v>1815</v>
      </c>
      <c r="D2334" s="59" t="s">
        <v>1504</v>
      </c>
      <c r="E2334" s="59" t="s">
        <v>1139</v>
      </c>
      <c r="F2334" s="59" t="s">
        <v>1475</v>
      </c>
      <c r="G2334" s="59" t="s">
        <v>1406</v>
      </c>
      <c r="H2334" s="59" t="s">
        <v>1475</v>
      </c>
      <c r="I2334" s="59" t="s">
        <v>1406</v>
      </c>
      <c r="J2334" s="59" t="s">
        <v>1476</v>
      </c>
      <c r="K2334" s="59" t="s">
        <v>795</v>
      </c>
      <c r="L2334" s="59" t="s">
        <v>1816</v>
      </c>
      <c r="M2334" s="59" t="s">
        <v>1478</v>
      </c>
      <c r="N2334" s="59" t="s">
        <v>1479</v>
      </c>
      <c r="O2334" s="59" t="s">
        <v>1480</v>
      </c>
      <c r="P2334" s="59" t="s">
        <v>1481</v>
      </c>
      <c r="Q2334" s="59" t="s">
        <v>1482</v>
      </c>
      <c r="R2334" s="59" t="s">
        <v>1483</v>
      </c>
      <c r="S2334" s="59" t="s">
        <v>1817</v>
      </c>
      <c r="T2334" s="59" t="s">
        <v>1818</v>
      </c>
      <c r="U2334" s="59" t="s">
        <v>1486</v>
      </c>
      <c r="V2334" s="59" t="s">
        <v>1487</v>
      </c>
      <c r="W2334" s="59" t="s">
        <v>1514</v>
      </c>
      <c r="X2334" s="59" t="s">
        <v>1487</v>
      </c>
      <c r="Y2334" s="59" t="s">
        <v>1490</v>
      </c>
      <c r="Z2334" s="59">
        <v>487.25</v>
      </c>
      <c r="AA2334" s="59">
        <v>487.25</v>
      </c>
      <c r="AB2334" s="59">
        <v>0</v>
      </c>
      <c r="AC2334" s="59">
        <v>487.25</v>
      </c>
      <c r="AD2334" s="59">
        <v>0</v>
      </c>
      <c r="AE2334" s="59">
        <v>0</v>
      </c>
      <c r="AF2334" s="59" t="s">
        <v>1491</v>
      </c>
      <c r="AG2334" s="59" t="s">
        <v>1476</v>
      </c>
      <c r="AH2334" s="59" t="s">
        <v>795</v>
      </c>
      <c r="AI2334" s="59" t="s">
        <v>1492</v>
      </c>
      <c r="AJ2334" s="59" t="s">
        <v>1486</v>
      </c>
      <c r="AK2334" s="59" t="s">
        <v>278</v>
      </c>
      <c r="AL2334" s="59" t="s">
        <v>1493</v>
      </c>
      <c r="AM2334" s="59" t="s">
        <v>1494</v>
      </c>
      <c r="AN2334" s="59" t="s">
        <v>1385</v>
      </c>
      <c r="AO2334" s="59" t="s">
        <v>107</v>
      </c>
    </row>
    <row r="2335" spans="1:41" x14ac:dyDescent="0.15">
      <c r="A2335" s="59" t="s">
        <v>1954</v>
      </c>
      <c r="B2335" s="59" t="s">
        <v>1607</v>
      </c>
      <c r="C2335" s="59" t="s">
        <v>1608</v>
      </c>
      <c r="D2335" s="59" t="s">
        <v>1504</v>
      </c>
      <c r="E2335" s="59" t="s">
        <v>1139</v>
      </c>
      <c r="F2335" s="59" t="s">
        <v>1475</v>
      </c>
      <c r="G2335" s="59" t="s">
        <v>1406</v>
      </c>
      <c r="H2335" s="59" t="s">
        <v>1475</v>
      </c>
      <c r="I2335" s="59" t="s">
        <v>1406</v>
      </c>
      <c r="J2335" s="59" t="s">
        <v>1476</v>
      </c>
      <c r="K2335" s="59" t="s">
        <v>795</v>
      </c>
      <c r="L2335" s="59" t="s">
        <v>1609</v>
      </c>
      <c r="M2335" s="59" t="s">
        <v>1478</v>
      </c>
      <c r="N2335" s="59" t="s">
        <v>1479</v>
      </c>
      <c r="O2335" s="59" t="s">
        <v>1480</v>
      </c>
      <c r="P2335" s="59" t="s">
        <v>1481</v>
      </c>
      <c r="Q2335" s="59" t="s">
        <v>1482</v>
      </c>
      <c r="R2335" s="59" t="s">
        <v>1483</v>
      </c>
      <c r="S2335" s="59" t="s">
        <v>1610</v>
      </c>
      <c r="T2335" s="59" t="s">
        <v>1611</v>
      </c>
      <c r="U2335" s="59" t="s">
        <v>1486</v>
      </c>
      <c r="V2335" s="59" t="s">
        <v>1487</v>
      </c>
      <c r="W2335" s="59" t="s">
        <v>1509</v>
      </c>
      <c r="X2335" s="59" t="s">
        <v>1487</v>
      </c>
      <c r="Y2335" s="59" t="s">
        <v>1490</v>
      </c>
      <c r="Z2335" s="59">
        <v>1313.88</v>
      </c>
      <c r="AA2335" s="59">
        <v>1313.88</v>
      </c>
      <c r="AB2335" s="59">
        <v>0</v>
      </c>
      <c r="AC2335" s="59">
        <v>1313.88</v>
      </c>
      <c r="AD2335" s="59">
        <v>0</v>
      </c>
      <c r="AE2335" s="59">
        <v>0</v>
      </c>
      <c r="AF2335" s="59" t="s">
        <v>1491</v>
      </c>
      <c r="AG2335" s="59" t="s">
        <v>1476</v>
      </c>
      <c r="AH2335" s="59" t="s">
        <v>795</v>
      </c>
      <c r="AI2335" s="59" t="s">
        <v>1492</v>
      </c>
      <c r="AJ2335" s="59" t="s">
        <v>1486</v>
      </c>
      <c r="AK2335" s="59" t="s">
        <v>278</v>
      </c>
      <c r="AL2335" s="59" t="s">
        <v>1493</v>
      </c>
      <c r="AM2335" s="59" t="s">
        <v>1494</v>
      </c>
      <c r="AN2335" s="59" t="s">
        <v>1385</v>
      </c>
      <c r="AO2335" s="59" t="s">
        <v>107</v>
      </c>
    </row>
    <row r="2336" spans="1:41" x14ac:dyDescent="0.15">
      <c r="A2336" s="59" t="s">
        <v>1954</v>
      </c>
      <c r="B2336" s="59" t="s">
        <v>1607</v>
      </c>
      <c r="C2336" s="59" t="s">
        <v>1608</v>
      </c>
      <c r="D2336" s="59" t="s">
        <v>1504</v>
      </c>
      <c r="E2336" s="59" t="s">
        <v>1139</v>
      </c>
      <c r="F2336" s="59" t="s">
        <v>1475</v>
      </c>
      <c r="G2336" s="59" t="s">
        <v>1406</v>
      </c>
      <c r="H2336" s="59" t="s">
        <v>1475</v>
      </c>
      <c r="I2336" s="59" t="s">
        <v>1406</v>
      </c>
      <c r="J2336" s="59" t="s">
        <v>1476</v>
      </c>
      <c r="K2336" s="59" t="s">
        <v>795</v>
      </c>
      <c r="L2336" s="59" t="s">
        <v>1609</v>
      </c>
      <c r="M2336" s="59" t="s">
        <v>1478</v>
      </c>
      <c r="N2336" s="59" t="s">
        <v>1479</v>
      </c>
      <c r="O2336" s="59" t="s">
        <v>1480</v>
      </c>
      <c r="P2336" s="59" t="s">
        <v>1481</v>
      </c>
      <c r="Q2336" s="59" t="s">
        <v>1482</v>
      </c>
      <c r="R2336" s="59" t="s">
        <v>1483</v>
      </c>
      <c r="S2336" s="59" t="s">
        <v>1610</v>
      </c>
      <c r="T2336" s="59" t="s">
        <v>1611</v>
      </c>
      <c r="U2336" s="59" t="s">
        <v>1486</v>
      </c>
      <c r="V2336" s="59" t="s">
        <v>1487</v>
      </c>
      <c r="W2336" s="59" t="s">
        <v>1488</v>
      </c>
      <c r="X2336" s="59" t="s">
        <v>1511</v>
      </c>
      <c r="Y2336" s="59" t="s">
        <v>1490</v>
      </c>
      <c r="Z2336" s="59">
        <v>49.16</v>
      </c>
      <c r="AA2336" s="59">
        <v>49.16</v>
      </c>
      <c r="AB2336" s="59">
        <v>0</v>
      </c>
      <c r="AC2336" s="59">
        <v>49.16</v>
      </c>
      <c r="AD2336" s="59">
        <v>0</v>
      </c>
      <c r="AE2336" s="59">
        <v>0</v>
      </c>
      <c r="AF2336" s="59" t="s">
        <v>1491</v>
      </c>
      <c r="AG2336" s="59" t="s">
        <v>1476</v>
      </c>
      <c r="AH2336" s="59" t="s">
        <v>795</v>
      </c>
      <c r="AI2336" s="59" t="s">
        <v>1492</v>
      </c>
      <c r="AJ2336" s="59" t="s">
        <v>1486</v>
      </c>
      <c r="AK2336" s="59" t="s">
        <v>278</v>
      </c>
      <c r="AL2336" s="59" t="s">
        <v>1493</v>
      </c>
      <c r="AM2336" s="59" t="s">
        <v>1494</v>
      </c>
      <c r="AN2336" s="59" t="s">
        <v>1385</v>
      </c>
      <c r="AO2336" s="59" t="s">
        <v>107</v>
      </c>
    </row>
    <row r="2337" spans="1:41" x14ac:dyDescent="0.15">
      <c r="A2337" s="59" t="s">
        <v>1954</v>
      </c>
      <c r="B2337" s="59" t="s">
        <v>1612</v>
      </c>
      <c r="C2337" s="59" t="s">
        <v>1613</v>
      </c>
      <c r="D2337" s="59" t="s">
        <v>1614</v>
      </c>
      <c r="E2337" s="59" t="s">
        <v>1615</v>
      </c>
      <c r="F2337" s="59" t="s">
        <v>1475</v>
      </c>
      <c r="G2337" s="59" t="s">
        <v>1406</v>
      </c>
      <c r="H2337" s="59" t="s">
        <v>1475</v>
      </c>
      <c r="I2337" s="59" t="s">
        <v>1406</v>
      </c>
      <c r="J2337" s="59" t="s">
        <v>1426</v>
      </c>
      <c r="K2337" s="59" t="s">
        <v>1616</v>
      </c>
      <c r="L2337" s="59" t="s">
        <v>1617</v>
      </c>
      <c r="M2337" s="59" t="s">
        <v>1618</v>
      </c>
      <c r="N2337" s="59" t="s">
        <v>1619</v>
      </c>
      <c r="O2337" s="59" t="s">
        <v>1620</v>
      </c>
      <c r="P2337" s="59" t="s">
        <v>1621</v>
      </c>
      <c r="Q2337" s="59" t="s">
        <v>1622</v>
      </c>
      <c r="R2337" s="59" t="s">
        <v>1623</v>
      </c>
      <c r="S2337" s="59" t="s">
        <v>1624</v>
      </c>
      <c r="T2337" s="59" t="s">
        <v>1625</v>
      </c>
      <c r="U2337" s="59" t="s">
        <v>1486</v>
      </c>
      <c r="V2337" s="59" t="s">
        <v>1487</v>
      </c>
      <c r="W2337" s="59" t="s">
        <v>1508</v>
      </c>
      <c r="X2337" s="59" t="s">
        <v>1487</v>
      </c>
      <c r="Y2337" s="59" t="s">
        <v>1490</v>
      </c>
      <c r="Z2337" s="59">
        <v>0.52</v>
      </c>
      <c r="AA2337" s="59">
        <v>0.52</v>
      </c>
      <c r="AB2337" s="59">
        <v>0</v>
      </c>
      <c r="AC2337" s="59">
        <v>0.52</v>
      </c>
      <c r="AD2337" s="59">
        <v>0</v>
      </c>
      <c r="AE2337" s="59">
        <v>0</v>
      </c>
      <c r="AF2337" s="59" t="s">
        <v>1491</v>
      </c>
      <c r="AG2337" s="59" t="s">
        <v>1426</v>
      </c>
      <c r="AH2337" s="59" t="s">
        <v>1616</v>
      </c>
      <c r="AI2337" s="59" t="s">
        <v>1523</v>
      </c>
      <c r="AJ2337" s="59" t="s">
        <v>1486</v>
      </c>
      <c r="AK2337" s="59" t="s">
        <v>278</v>
      </c>
      <c r="AL2337" s="59" t="s">
        <v>1493</v>
      </c>
      <c r="AM2337" s="59" t="s">
        <v>1494</v>
      </c>
      <c r="AN2337" s="59" t="s">
        <v>1385</v>
      </c>
      <c r="AO2337" s="59" t="s">
        <v>107</v>
      </c>
    </row>
    <row r="2338" spans="1:41" x14ac:dyDescent="0.15">
      <c r="A2338" s="59" t="s">
        <v>1954</v>
      </c>
      <c r="B2338" s="59" t="s">
        <v>1612</v>
      </c>
      <c r="C2338" s="59" t="s">
        <v>1613</v>
      </c>
      <c r="D2338" s="59" t="s">
        <v>1614</v>
      </c>
      <c r="E2338" s="59" t="s">
        <v>1615</v>
      </c>
      <c r="F2338" s="59" t="s">
        <v>1475</v>
      </c>
      <c r="G2338" s="59" t="s">
        <v>1406</v>
      </c>
      <c r="H2338" s="59" t="s">
        <v>1475</v>
      </c>
      <c r="I2338" s="59" t="s">
        <v>1406</v>
      </c>
      <c r="J2338" s="59" t="s">
        <v>1426</v>
      </c>
      <c r="K2338" s="59" t="s">
        <v>1616</v>
      </c>
      <c r="L2338" s="59" t="s">
        <v>1617</v>
      </c>
      <c r="M2338" s="59" t="s">
        <v>1618</v>
      </c>
      <c r="N2338" s="59" t="s">
        <v>1619</v>
      </c>
      <c r="O2338" s="59" t="s">
        <v>1620</v>
      </c>
      <c r="P2338" s="59" t="s">
        <v>1621</v>
      </c>
      <c r="Q2338" s="59" t="s">
        <v>1622</v>
      </c>
      <c r="R2338" s="59" t="s">
        <v>1623</v>
      </c>
      <c r="S2338" s="59" t="s">
        <v>1624</v>
      </c>
      <c r="T2338" s="59" t="s">
        <v>1625</v>
      </c>
      <c r="U2338" s="59" t="s">
        <v>1486</v>
      </c>
      <c r="V2338" s="59" t="s">
        <v>1487</v>
      </c>
      <c r="W2338" s="59" t="s">
        <v>1509</v>
      </c>
      <c r="X2338" s="59" t="s">
        <v>1487</v>
      </c>
      <c r="Y2338" s="59" t="s">
        <v>1490</v>
      </c>
      <c r="Z2338" s="59">
        <v>2.87</v>
      </c>
      <c r="AA2338" s="59">
        <v>2.87</v>
      </c>
      <c r="AB2338" s="59">
        <v>0</v>
      </c>
      <c r="AC2338" s="59">
        <v>2.87</v>
      </c>
      <c r="AD2338" s="59">
        <v>0</v>
      </c>
      <c r="AE2338" s="59">
        <v>0</v>
      </c>
      <c r="AF2338" s="59" t="s">
        <v>1491</v>
      </c>
      <c r="AG2338" s="59" t="s">
        <v>1426</v>
      </c>
      <c r="AH2338" s="59" t="s">
        <v>1616</v>
      </c>
      <c r="AI2338" s="59" t="s">
        <v>1523</v>
      </c>
      <c r="AJ2338" s="59" t="s">
        <v>1486</v>
      </c>
      <c r="AK2338" s="59" t="s">
        <v>278</v>
      </c>
      <c r="AL2338" s="59" t="s">
        <v>1493</v>
      </c>
      <c r="AM2338" s="59" t="s">
        <v>1494</v>
      </c>
      <c r="AN2338" s="59" t="s">
        <v>1385</v>
      </c>
      <c r="AO2338" s="59" t="s">
        <v>107</v>
      </c>
    </row>
    <row r="2339" spans="1:41" x14ac:dyDescent="0.15">
      <c r="A2339" s="59" t="s">
        <v>1954</v>
      </c>
      <c r="B2339" s="59" t="s">
        <v>1612</v>
      </c>
      <c r="C2339" s="59" t="s">
        <v>1613</v>
      </c>
      <c r="D2339" s="59" t="s">
        <v>1614</v>
      </c>
      <c r="E2339" s="59" t="s">
        <v>1615</v>
      </c>
      <c r="F2339" s="59" t="s">
        <v>1475</v>
      </c>
      <c r="G2339" s="59" t="s">
        <v>1406</v>
      </c>
      <c r="H2339" s="59" t="s">
        <v>1475</v>
      </c>
      <c r="I2339" s="59" t="s">
        <v>1406</v>
      </c>
      <c r="J2339" s="59" t="s">
        <v>1426</v>
      </c>
      <c r="K2339" s="59" t="s">
        <v>1616</v>
      </c>
      <c r="L2339" s="59" t="s">
        <v>1617</v>
      </c>
      <c r="M2339" s="59" t="s">
        <v>1618</v>
      </c>
      <c r="N2339" s="59" t="s">
        <v>1619</v>
      </c>
      <c r="O2339" s="59" t="s">
        <v>1620</v>
      </c>
      <c r="P2339" s="59" t="s">
        <v>1621</v>
      </c>
      <c r="Q2339" s="59" t="s">
        <v>1622</v>
      </c>
      <c r="R2339" s="59" t="s">
        <v>1623</v>
      </c>
      <c r="S2339" s="59" t="s">
        <v>1624</v>
      </c>
      <c r="T2339" s="59" t="s">
        <v>1625</v>
      </c>
      <c r="U2339" s="59" t="s">
        <v>1486</v>
      </c>
      <c r="V2339" s="59" t="s">
        <v>1487</v>
      </c>
      <c r="W2339" s="59" t="s">
        <v>1488</v>
      </c>
      <c r="X2339" s="59" t="s">
        <v>1510</v>
      </c>
      <c r="Y2339" s="59" t="s">
        <v>1490</v>
      </c>
      <c r="Z2339" s="59">
        <v>0.03</v>
      </c>
      <c r="AA2339" s="59">
        <v>0.03</v>
      </c>
      <c r="AB2339" s="59">
        <v>0</v>
      </c>
      <c r="AC2339" s="59">
        <v>0.03</v>
      </c>
      <c r="AD2339" s="59">
        <v>0</v>
      </c>
      <c r="AE2339" s="59">
        <v>0</v>
      </c>
      <c r="AF2339" s="59" t="s">
        <v>1491</v>
      </c>
      <c r="AG2339" s="59" t="s">
        <v>1426</v>
      </c>
      <c r="AH2339" s="59" t="s">
        <v>1616</v>
      </c>
      <c r="AI2339" s="59" t="s">
        <v>1523</v>
      </c>
      <c r="AJ2339" s="59" t="s">
        <v>1486</v>
      </c>
      <c r="AK2339" s="59" t="s">
        <v>278</v>
      </c>
      <c r="AL2339" s="59" t="s">
        <v>1493</v>
      </c>
      <c r="AM2339" s="59" t="s">
        <v>1494</v>
      </c>
      <c r="AN2339" s="59" t="s">
        <v>1385</v>
      </c>
      <c r="AO2339" s="59" t="s">
        <v>107</v>
      </c>
    </row>
    <row r="2340" spans="1:41" x14ac:dyDescent="0.15">
      <c r="A2340" s="59" t="s">
        <v>1954</v>
      </c>
      <c r="B2340" s="59" t="s">
        <v>1626</v>
      </c>
      <c r="C2340" s="59" t="s">
        <v>1627</v>
      </c>
      <c r="D2340" s="59" t="s">
        <v>1614</v>
      </c>
      <c r="E2340" s="59" t="s">
        <v>1615</v>
      </c>
      <c r="F2340" s="59" t="s">
        <v>1475</v>
      </c>
      <c r="G2340" s="59" t="s">
        <v>1406</v>
      </c>
      <c r="H2340" s="59" t="s">
        <v>1475</v>
      </c>
      <c r="I2340" s="59" t="s">
        <v>1406</v>
      </c>
      <c r="J2340" s="59" t="s">
        <v>1426</v>
      </c>
      <c r="K2340" s="59" t="s">
        <v>1616</v>
      </c>
      <c r="L2340" s="59" t="s">
        <v>1628</v>
      </c>
      <c r="M2340" s="59" t="s">
        <v>1618</v>
      </c>
      <c r="N2340" s="59" t="s">
        <v>1619</v>
      </c>
      <c r="O2340" s="59" t="s">
        <v>1620</v>
      </c>
      <c r="P2340" s="59" t="s">
        <v>1621</v>
      </c>
      <c r="Q2340" s="59" t="s">
        <v>1622</v>
      </c>
      <c r="R2340" s="59" t="s">
        <v>1623</v>
      </c>
      <c r="S2340" s="59" t="s">
        <v>1629</v>
      </c>
      <c r="T2340" s="59" t="s">
        <v>1630</v>
      </c>
      <c r="U2340" s="59" t="s">
        <v>1486</v>
      </c>
      <c r="V2340" s="59" t="s">
        <v>1487</v>
      </c>
      <c r="W2340" s="59" t="s">
        <v>1508</v>
      </c>
      <c r="X2340" s="59" t="s">
        <v>1487</v>
      </c>
      <c r="Y2340" s="59" t="s">
        <v>1490</v>
      </c>
      <c r="Z2340" s="59">
        <v>27.93</v>
      </c>
      <c r="AA2340" s="59">
        <v>27.93</v>
      </c>
      <c r="AB2340" s="59">
        <v>0</v>
      </c>
      <c r="AC2340" s="59">
        <v>27.93</v>
      </c>
      <c r="AD2340" s="59">
        <v>0</v>
      </c>
      <c r="AE2340" s="59">
        <v>0</v>
      </c>
      <c r="AF2340" s="59" t="s">
        <v>1491</v>
      </c>
      <c r="AG2340" s="59" t="s">
        <v>1426</v>
      </c>
      <c r="AH2340" s="59" t="s">
        <v>1616</v>
      </c>
      <c r="AI2340" s="59" t="s">
        <v>1523</v>
      </c>
      <c r="AJ2340" s="59" t="s">
        <v>1486</v>
      </c>
      <c r="AK2340" s="59" t="s">
        <v>278</v>
      </c>
      <c r="AL2340" s="59" t="s">
        <v>1493</v>
      </c>
      <c r="AM2340" s="59" t="s">
        <v>1494</v>
      </c>
      <c r="AN2340" s="59" t="s">
        <v>1385</v>
      </c>
      <c r="AO2340" s="59" t="s">
        <v>107</v>
      </c>
    </row>
    <row r="2341" spans="1:41" x14ac:dyDescent="0.15">
      <c r="A2341" s="59" t="s">
        <v>1954</v>
      </c>
      <c r="B2341" s="59" t="s">
        <v>1626</v>
      </c>
      <c r="C2341" s="59" t="s">
        <v>1627</v>
      </c>
      <c r="D2341" s="59" t="s">
        <v>1614</v>
      </c>
      <c r="E2341" s="59" t="s">
        <v>1615</v>
      </c>
      <c r="F2341" s="59" t="s">
        <v>1475</v>
      </c>
      <c r="G2341" s="59" t="s">
        <v>1406</v>
      </c>
      <c r="H2341" s="59" t="s">
        <v>1475</v>
      </c>
      <c r="I2341" s="59" t="s">
        <v>1406</v>
      </c>
      <c r="J2341" s="59" t="s">
        <v>1426</v>
      </c>
      <c r="K2341" s="59" t="s">
        <v>1616</v>
      </c>
      <c r="L2341" s="59" t="s">
        <v>1628</v>
      </c>
      <c r="M2341" s="59" t="s">
        <v>1618</v>
      </c>
      <c r="N2341" s="59" t="s">
        <v>1619</v>
      </c>
      <c r="O2341" s="59" t="s">
        <v>1620</v>
      </c>
      <c r="P2341" s="59" t="s">
        <v>1621</v>
      </c>
      <c r="Q2341" s="59" t="s">
        <v>1622</v>
      </c>
      <c r="R2341" s="59" t="s">
        <v>1623</v>
      </c>
      <c r="S2341" s="59" t="s">
        <v>1629</v>
      </c>
      <c r="T2341" s="59" t="s">
        <v>1630</v>
      </c>
      <c r="U2341" s="59" t="s">
        <v>1486</v>
      </c>
      <c r="V2341" s="59" t="s">
        <v>1487</v>
      </c>
      <c r="W2341" s="59" t="s">
        <v>1509</v>
      </c>
      <c r="X2341" s="59" t="s">
        <v>1487</v>
      </c>
      <c r="Y2341" s="59" t="s">
        <v>1490</v>
      </c>
      <c r="Z2341" s="59">
        <v>1768.87</v>
      </c>
      <c r="AA2341" s="59">
        <v>1768.87</v>
      </c>
      <c r="AB2341" s="59">
        <v>0</v>
      </c>
      <c r="AC2341" s="59">
        <v>1768.87</v>
      </c>
      <c r="AD2341" s="59">
        <v>0</v>
      </c>
      <c r="AE2341" s="59">
        <v>0</v>
      </c>
      <c r="AF2341" s="59" t="s">
        <v>1491</v>
      </c>
      <c r="AG2341" s="59" t="s">
        <v>1426</v>
      </c>
      <c r="AH2341" s="59" t="s">
        <v>1616</v>
      </c>
      <c r="AI2341" s="59" t="s">
        <v>1523</v>
      </c>
      <c r="AJ2341" s="59" t="s">
        <v>1486</v>
      </c>
      <c r="AK2341" s="59" t="s">
        <v>278</v>
      </c>
      <c r="AL2341" s="59" t="s">
        <v>1493</v>
      </c>
      <c r="AM2341" s="59" t="s">
        <v>1494</v>
      </c>
      <c r="AN2341" s="59" t="s">
        <v>1385</v>
      </c>
      <c r="AO2341" s="59" t="s">
        <v>107</v>
      </c>
    </row>
    <row r="2342" spans="1:41" x14ac:dyDescent="0.15">
      <c r="A2342" s="59" t="s">
        <v>1954</v>
      </c>
      <c r="B2342" s="59" t="s">
        <v>1626</v>
      </c>
      <c r="C2342" s="59" t="s">
        <v>1627</v>
      </c>
      <c r="D2342" s="59" t="s">
        <v>1614</v>
      </c>
      <c r="E2342" s="59" t="s">
        <v>1615</v>
      </c>
      <c r="F2342" s="59" t="s">
        <v>1475</v>
      </c>
      <c r="G2342" s="59" t="s">
        <v>1406</v>
      </c>
      <c r="H2342" s="59" t="s">
        <v>1475</v>
      </c>
      <c r="I2342" s="59" t="s">
        <v>1406</v>
      </c>
      <c r="J2342" s="59" t="s">
        <v>1426</v>
      </c>
      <c r="K2342" s="59" t="s">
        <v>1616</v>
      </c>
      <c r="L2342" s="59" t="s">
        <v>1628</v>
      </c>
      <c r="M2342" s="59" t="s">
        <v>1618</v>
      </c>
      <c r="N2342" s="59" t="s">
        <v>1619</v>
      </c>
      <c r="O2342" s="59" t="s">
        <v>1620</v>
      </c>
      <c r="P2342" s="59" t="s">
        <v>1621</v>
      </c>
      <c r="Q2342" s="59" t="s">
        <v>1622</v>
      </c>
      <c r="R2342" s="59" t="s">
        <v>1623</v>
      </c>
      <c r="S2342" s="59" t="s">
        <v>1629</v>
      </c>
      <c r="T2342" s="59" t="s">
        <v>1630</v>
      </c>
      <c r="U2342" s="59" t="s">
        <v>1486</v>
      </c>
      <c r="V2342" s="59" t="s">
        <v>1487</v>
      </c>
      <c r="W2342" s="59" t="s">
        <v>1488</v>
      </c>
      <c r="X2342" s="59" t="s">
        <v>1511</v>
      </c>
      <c r="Y2342" s="59" t="s">
        <v>1490</v>
      </c>
      <c r="Z2342" s="59">
        <v>7.32</v>
      </c>
      <c r="AA2342" s="59">
        <v>7.32</v>
      </c>
      <c r="AB2342" s="59">
        <v>0</v>
      </c>
      <c r="AC2342" s="59">
        <v>7.32</v>
      </c>
      <c r="AD2342" s="59">
        <v>0</v>
      </c>
      <c r="AE2342" s="59">
        <v>0</v>
      </c>
      <c r="AF2342" s="59" t="s">
        <v>1491</v>
      </c>
      <c r="AG2342" s="59" t="s">
        <v>1426</v>
      </c>
      <c r="AH2342" s="59" t="s">
        <v>1616</v>
      </c>
      <c r="AI2342" s="59" t="s">
        <v>1523</v>
      </c>
      <c r="AJ2342" s="59" t="s">
        <v>1486</v>
      </c>
      <c r="AK2342" s="59" t="s">
        <v>278</v>
      </c>
      <c r="AL2342" s="59" t="s">
        <v>1493</v>
      </c>
      <c r="AM2342" s="59" t="s">
        <v>1494</v>
      </c>
      <c r="AN2342" s="59" t="s">
        <v>1385</v>
      </c>
      <c r="AO2342" s="59" t="s">
        <v>107</v>
      </c>
    </row>
    <row r="2343" spans="1:41" x14ac:dyDescent="0.15">
      <c r="A2343" s="59" t="s">
        <v>1954</v>
      </c>
      <c r="B2343" s="59" t="s">
        <v>1819</v>
      </c>
      <c r="C2343" s="59" t="s">
        <v>1820</v>
      </c>
      <c r="D2343" s="59" t="s">
        <v>1614</v>
      </c>
      <c r="E2343" s="59" t="s">
        <v>1615</v>
      </c>
      <c r="F2343" s="59" t="s">
        <v>1475</v>
      </c>
      <c r="G2343" s="59" t="s">
        <v>1406</v>
      </c>
      <c r="H2343" s="59" t="s">
        <v>1475</v>
      </c>
      <c r="I2343" s="59" t="s">
        <v>1406</v>
      </c>
      <c r="J2343" s="59" t="s">
        <v>1426</v>
      </c>
      <c r="K2343" s="59" t="s">
        <v>1616</v>
      </c>
      <c r="L2343" s="59" t="s">
        <v>1821</v>
      </c>
      <c r="M2343" s="59" t="s">
        <v>1618</v>
      </c>
      <c r="N2343" s="59" t="s">
        <v>1619</v>
      </c>
      <c r="O2343" s="59" t="s">
        <v>1620</v>
      </c>
      <c r="P2343" s="59" t="s">
        <v>1621</v>
      </c>
      <c r="Q2343" s="59" t="s">
        <v>1622</v>
      </c>
      <c r="R2343" s="59" t="s">
        <v>1623</v>
      </c>
      <c r="S2343" s="59" t="s">
        <v>1822</v>
      </c>
      <c r="T2343" s="59" t="s">
        <v>1823</v>
      </c>
      <c r="U2343" s="59" t="s">
        <v>1486</v>
      </c>
      <c r="V2343" s="59" t="s">
        <v>1487</v>
      </c>
      <c r="W2343" s="59" t="s">
        <v>1509</v>
      </c>
      <c r="X2343" s="59" t="s">
        <v>1487</v>
      </c>
      <c r="Y2343" s="59" t="s">
        <v>1490</v>
      </c>
      <c r="Z2343" s="59">
        <v>1431.95</v>
      </c>
      <c r="AA2343" s="59">
        <v>1431.95</v>
      </c>
      <c r="AB2343" s="59">
        <v>0</v>
      </c>
      <c r="AC2343" s="59">
        <v>1431.95</v>
      </c>
      <c r="AD2343" s="59">
        <v>0</v>
      </c>
      <c r="AE2343" s="59">
        <v>0</v>
      </c>
      <c r="AF2343" s="59" t="s">
        <v>1491</v>
      </c>
      <c r="AG2343" s="59" t="s">
        <v>1426</v>
      </c>
      <c r="AH2343" s="59" t="s">
        <v>1616</v>
      </c>
      <c r="AI2343" s="59" t="s">
        <v>1523</v>
      </c>
      <c r="AJ2343" s="59" t="s">
        <v>1486</v>
      </c>
      <c r="AK2343" s="59" t="s">
        <v>278</v>
      </c>
      <c r="AL2343" s="59" t="s">
        <v>1493</v>
      </c>
      <c r="AM2343" s="59" t="s">
        <v>1494</v>
      </c>
      <c r="AN2343" s="59" t="s">
        <v>1385</v>
      </c>
      <c r="AO2343" s="59" t="s">
        <v>107</v>
      </c>
    </row>
    <row r="2344" spans="1:41" x14ac:dyDescent="0.15">
      <c r="A2344" s="59" t="s">
        <v>1954</v>
      </c>
      <c r="B2344" s="59" t="s">
        <v>1819</v>
      </c>
      <c r="C2344" s="59" t="s">
        <v>1820</v>
      </c>
      <c r="D2344" s="59" t="s">
        <v>1614</v>
      </c>
      <c r="E2344" s="59" t="s">
        <v>1615</v>
      </c>
      <c r="F2344" s="59" t="s">
        <v>1475</v>
      </c>
      <c r="G2344" s="59" t="s">
        <v>1406</v>
      </c>
      <c r="H2344" s="59" t="s">
        <v>1475</v>
      </c>
      <c r="I2344" s="59" t="s">
        <v>1406</v>
      </c>
      <c r="J2344" s="59" t="s">
        <v>1426</v>
      </c>
      <c r="K2344" s="59" t="s">
        <v>1616</v>
      </c>
      <c r="L2344" s="59" t="s">
        <v>1821</v>
      </c>
      <c r="M2344" s="59" t="s">
        <v>1618</v>
      </c>
      <c r="N2344" s="59" t="s">
        <v>1619</v>
      </c>
      <c r="O2344" s="59" t="s">
        <v>1620</v>
      </c>
      <c r="P2344" s="59" t="s">
        <v>1621</v>
      </c>
      <c r="Q2344" s="59" t="s">
        <v>1622</v>
      </c>
      <c r="R2344" s="59" t="s">
        <v>1623</v>
      </c>
      <c r="S2344" s="59" t="s">
        <v>1822</v>
      </c>
      <c r="T2344" s="59" t="s">
        <v>1823</v>
      </c>
      <c r="U2344" s="59" t="s">
        <v>1486</v>
      </c>
      <c r="V2344" s="59" t="s">
        <v>1487</v>
      </c>
      <c r="W2344" s="59" t="s">
        <v>1488</v>
      </c>
      <c r="X2344" s="59" t="s">
        <v>1511</v>
      </c>
      <c r="Y2344" s="59" t="s">
        <v>1490</v>
      </c>
      <c r="Z2344" s="59">
        <v>13.44</v>
      </c>
      <c r="AA2344" s="59">
        <v>13.44</v>
      </c>
      <c r="AB2344" s="59">
        <v>0</v>
      </c>
      <c r="AC2344" s="59">
        <v>13.44</v>
      </c>
      <c r="AD2344" s="59">
        <v>0</v>
      </c>
      <c r="AE2344" s="59">
        <v>0</v>
      </c>
      <c r="AF2344" s="59" t="s">
        <v>1491</v>
      </c>
      <c r="AG2344" s="59" t="s">
        <v>1426</v>
      </c>
      <c r="AH2344" s="59" t="s">
        <v>1616</v>
      </c>
      <c r="AI2344" s="59" t="s">
        <v>1523</v>
      </c>
      <c r="AJ2344" s="59" t="s">
        <v>1486</v>
      </c>
      <c r="AK2344" s="59" t="s">
        <v>278</v>
      </c>
      <c r="AL2344" s="59" t="s">
        <v>1493</v>
      </c>
      <c r="AM2344" s="59" t="s">
        <v>1494</v>
      </c>
      <c r="AN2344" s="59" t="s">
        <v>1385</v>
      </c>
      <c r="AO2344" s="59" t="s">
        <v>107</v>
      </c>
    </row>
    <row r="2345" spans="1:41" x14ac:dyDescent="0.15">
      <c r="A2345" s="59" t="s">
        <v>1954</v>
      </c>
      <c r="B2345" s="59" t="s">
        <v>1824</v>
      </c>
      <c r="C2345" s="59" t="s">
        <v>1825</v>
      </c>
      <c r="D2345" s="59" t="s">
        <v>1614</v>
      </c>
      <c r="E2345" s="59" t="s">
        <v>1615</v>
      </c>
      <c r="F2345" s="59" t="s">
        <v>1475</v>
      </c>
      <c r="G2345" s="59" t="s">
        <v>1406</v>
      </c>
      <c r="H2345" s="59" t="s">
        <v>1475</v>
      </c>
      <c r="I2345" s="59" t="s">
        <v>1406</v>
      </c>
      <c r="J2345" s="59" t="s">
        <v>1426</v>
      </c>
      <c r="K2345" s="59" t="s">
        <v>1616</v>
      </c>
      <c r="L2345" s="59" t="s">
        <v>1826</v>
      </c>
      <c r="M2345" s="59" t="s">
        <v>1618</v>
      </c>
      <c r="N2345" s="59" t="s">
        <v>1619</v>
      </c>
      <c r="O2345" s="59" t="s">
        <v>1620</v>
      </c>
      <c r="P2345" s="59" t="s">
        <v>1621</v>
      </c>
      <c r="Q2345" s="59" t="s">
        <v>1622</v>
      </c>
      <c r="R2345" s="59" t="s">
        <v>1623</v>
      </c>
      <c r="S2345" s="59" t="s">
        <v>1827</v>
      </c>
      <c r="T2345" s="59" t="s">
        <v>1828</v>
      </c>
      <c r="U2345" s="59" t="s">
        <v>1486</v>
      </c>
      <c r="V2345" s="59" t="s">
        <v>1487</v>
      </c>
      <c r="W2345" s="59" t="s">
        <v>1509</v>
      </c>
      <c r="X2345" s="59" t="s">
        <v>1487</v>
      </c>
      <c r="Y2345" s="59" t="s">
        <v>1490</v>
      </c>
      <c r="Z2345" s="59">
        <v>190.93</v>
      </c>
      <c r="AA2345" s="59">
        <v>190.93</v>
      </c>
      <c r="AB2345" s="59">
        <v>0</v>
      </c>
      <c r="AC2345" s="59">
        <v>190.93</v>
      </c>
      <c r="AD2345" s="59">
        <v>0</v>
      </c>
      <c r="AE2345" s="59">
        <v>0</v>
      </c>
      <c r="AF2345" s="59" t="s">
        <v>1491</v>
      </c>
      <c r="AG2345" s="59" t="s">
        <v>1426</v>
      </c>
      <c r="AH2345" s="59" t="s">
        <v>1616</v>
      </c>
      <c r="AI2345" s="59" t="s">
        <v>1523</v>
      </c>
      <c r="AJ2345" s="59" t="s">
        <v>1486</v>
      </c>
      <c r="AK2345" s="59" t="s">
        <v>278</v>
      </c>
      <c r="AL2345" s="59" t="s">
        <v>1493</v>
      </c>
      <c r="AM2345" s="59" t="s">
        <v>1494</v>
      </c>
      <c r="AN2345" s="59" t="s">
        <v>1385</v>
      </c>
      <c r="AO2345" s="59" t="s">
        <v>107</v>
      </c>
    </row>
    <row r="2346" spans="1:41" x14ac:dyDescent="0.15">
      <c r="A2346" s="59" t="s">
        <v>1954</v>
      </c>
      <c r="B2346" s="59" t="s">
        <v>1824</v>
      </c>
      <c r="C2346" s="59" t="s">
        <v>1825</v>
      </c>
      <c r="D2346" s="59" t="s">
        <v>1614</v>
      </c>
      <c r="E2346" s="59" t="s">
        <v>1615</v>
      </c>
      <c r="F2346" s="59" t="s">
        <v>1475</v>
      </c>
      <c r="G2346" s="59" t="s">
        <v>1406</v>
      </c>
      <c r="H2346" s="59" t="s">
        <v>1475</v>
      </c>
      <c r="I2346" s="59" t="s">
        <v>1406</v>
      </c>
      <c r="J2346" s="59" t="s">
        <v>1426</v>
      </c>
      <c r="K2346" s="59" t="s">
        <v>1616</v>
      </c>
      <c r="L2346" s="59" t="s">
        <v>1826</v>
      </c>
      <c r="M2346" s="59" t="s">
        <v>1618</v>
      </c>
      <c r="N2346" s="59" t="s">
        <v>1619</v>
      </c>
      <c r="O2346" s="59" t="s">
        <v>1620</v>
      </c>
      <c r="P2346" s="59" t="s">
        <v>1621</v>
      </c>
      <c r="Q2346" s="59" t="s">
        <v>1622</v>
      </c>
      <c r="R2346" s="59" t="s">
        <v>1623</v>
      </c>
      <c r="S2346" s="59" t="s">
        <v>1827</v>
      </c>
      <c r="T2346" s="59" t="s">
        <v>1828</v>
      </c>
      <c r="U2346" s="59" t="s">
        <v>1486</v>
      </c>
      <c r="V2346" s="59" t="s">
        <v>1487</v>
      </c>
      <c r="W2346" s="59" t="s">
        <v>1488</v>
      </c>
      <c r="X2346" s="59" t="s">
        <v>1511</v>
      </c>
      <c r="Y2346" s="59" t="s">
        <v>1490</v>
      </c>
      <c r="Z2346" s="59">
        <v>12.62</v>
      </c>
      <c r="AA2346" s="59">
        <v>12.62</v>
      </c>
      <c r="AB2346" s="59">
        <v>0</v>
      </c>
      <c r="AC2346" s="59">
        <v>12.62</v>
      </c>
      <c r="AD2346" s="59">
        <v>0</v>
      </c>
      <c r="AE2346" s="59">
        <v>0</v>
      </c>
      <c r="AF2346" s="59" t="s">
        <v>1491</v>
      </c>
      <c r="AG2346" s="59" t="s">
        <v>1426</v>
      </c>
      <c r="AH2346" s="59" t="s">
        <v>1616</v>
      </c>
      <c r="AI2346" s="59" t="s">
        <v>1523</v>
      </c>
      <c r="AJ2346" s="59" t="s">
        <v>1486</v>
      </c>
      <c r="AK2346" s="59" t="s">
        <v>278</v>
      </c>
      <c r="AL2346" s="59" t="s">
        <v>1493</v>
      </c>
      <c r="AM2346" s="59" t="s">
        <v>1494</v>
      </c>
      <c r="AN2346" s="59" t="s">
        <v>1385</v>
      </c>
      <c r="AO2346" s="59" t="s">
        <v>107</v>
      </c>
    </row>
    <row r="2347" spans="1:41" x14ac:dyDescent="0.15">
      <c r="A2347" s="59" t="s">
        <v>1954</v>
      </c>
      <c r="B2347" s="59" t="s">
        <v>1631</v>
      </c>
      <c r="C2347" s="59" t="s">
        <v>1632</v>
      </c>
      <c r="D2347" s="59" t="s">
        <v>1614</v>
      </c>
      <c r="E2347" s="59" t="s">
        <v>1615</v>
      </c>
      <c r="F2347" s="59" t="s">
        <v>1475</v>
      </c>
      <c r="G2347" s="59" t="s">
        <v>1406</v>
      </c>
      <c r="H2347" s="59" t="s">
        <v>1475</v>
      </c>
      <c r="I2347" s="59" t="s">
        <v>1406</v>
      </c>
      <c r="J2347" s="59" t="s">
        <v>1426</v>
      </c>
      <c r="K2347" s="59" t="s">
        <v>1616</v>
      </c>
      <c r="L2347" s="59" t="s">
        <v>1633</v>
      </c>
      <c r="M2347" s="59" t="s">
        <v>1618</v>
      </c>
      <c r="N2347" s="59" t="s">
        <v>1619</v>
      </c>
      <c r="O2347" s="59" t="s">
        <v>1620</v>
      </c>
      <c r="P2347" s="59" t="s">
        <v>1621</v>
      </c>
      <c r="Q2347" s="59" t="s">
        <v>1622</v>
      </c>
      <c r="R2347" s="59" t="s">
        <v>1623</v>
      </c>
      <c r="S2347" s="59" t="s">
        <v>1634</v>
      </c>
      <c r="T2347" s="59" t="s">
        <v>1635</v>
      </c>
      <c r="U2347" s="59" t="s">
        <v>1486</v>
      </c>
      <c r="V2347" s="59" t="s">
        <v>1487</v>
      </c>
      <c r="W2347" s="59" t="s">
        <v>1508</v>
      </c>
      <c r="X2347" s="59" t="s">
        <v>1487</v>
      </c>
      <c r="Y2347" s="59" t="s">
        <v>1490</v>
      </c>
      <c r="Z2347" s="59">
        <v>6.25</v>
      </c>
      <c r="AA2347" s="59">
        <v>6.25</v>
      </c>
      <c r="AB2347" s="59">
        <v>0</v>
      </c>
      <c r="AC2347" s="59">
        <v>6.25</v>
      </c>
      <c r="AD2347" s="59">
        <v>0</v>
      </c>
      <c r="AE2347" s="59">
        <v>0</v>
      </c>
      <c r="AF2347" s="59" t="s">
        <v>1491</v>
      </c>
      <c r="AG2347" s="59" t="s">
        <v>1426</v>
      </c>
      <c r="AH2347" s="59" t="s">
        <v>1616</v>
      </c>
      <c r="AI2347" s="59" t="s">
        <v>1523</v>
      </c>
      <c r="AJ2347" s="59" t="s">
        <v>1486</v>
      </c>
      <c r="AK2347" s="59" t="s">
        <v>278</v>
      </c>
      <c r="AL2347" s="59" t="s">
        <v>1493</v>
      </c>
      <c r="AM2347" s="59" t="s">
        <v>1494</v>
      </c>
      <c r="AN2347" s="59" t="s">
        <v>1385</v>
      </c>
      <c r="AO2347" s="59" t="s">
        <v>107</v>
      </c>
    </row>
    <row r="2348" spans="1:41" x14ac:dyDescent="0.15">
      <c r="A2348" s="59" t="s">
        <v>1954</v>
      </c>
      <c r="B2348" s="59" t="s">
        <v>1631</v>
      </c>
      <c r="C2348" s="59" t="s">
        <v>1632</v>
      </c>
      <c r="D2348" s="59" t="s">
        <v>1614</v>
      </c>
      <c r="E2348" s="59" t="s">
        <v>1615</v>
      </c>
      <c r="F2348" s="59" t="s">
        <v>1475</v>
      </c>
      <c r="G2348" s="59" t="s">
        <v>1406</v>
      </c>
      <c r="H2348" s="59" t="s">
        <v>1475</v>
      </c>
      <c r="I2348" s="59" t="s">
        <v>1406</v>
      </c>
      <c r="J2348" s="59" t="s">
        <v>1426</v>
      </c>
      <c r="K2348" s="59" t="s">
        <v>1616</v>
      </c>
      <c r="L2348" s="59" t="s">
        <v>1633</v>
      </c>
      <c r="M2348" s="59" t="s">
        <v>1618</v>
      </c>
      <c r="N2348" s="59" t="s">
        <v>1619</v>
      </c>
      <c r="O2348" s="59" t="s">
        <v>1620</v>
      </c>
      <c r="P2348" s="59" t="s">
        <v>1621</v>
      </c>
      <c r="Q2348" s="59" t="s">
        <v>1622</v>
      </c>
      <c r="R2348" s="59" t="s">
        <v>1623</v>
      </c>
      <c r="S2348" s="59" t="s">
        <v>1634</v>
      </c>
      <c r="T2348" s="59" t="s">
        <v>1635</v>
      </c>
      <c r="U2348" s="59" t="s">
        <v>1486</v>
      </c>
      <c r="V2348" s="59" t="s">
        <v>1487</v>
      </c>
      <c r="W2348" s="59" t="s">
        <v>1509</v>
      </c>
      <c r="X2348" s="59" t="s">
        <v>1487</v>
      </c>
      <c r="Y2348" s="59" t="s">
        <v>1490</v>
      </c>
      <c r="Z2348" s="59">
        <v>222.09</v>
      </c>
      <c r="AA2348" s="59">
        <v>222.09</v>
      </c>
      <c r="AB2348" s="59">
        <v>0</v>
      </c>
      <c r="AC2348" s="59">
        <v>222.09</v>
      </c>
      <c r="AD2348" s="59">
        <v>0</v>
      </c>
      <c r="AE2348" s="59">
        <v>0</v>
      </c>
      <c r="AF2348" s="59" t="s">
        <v>1491</v>
      </c>
      <c r="AG2348" s="59" t="s">
        <v>1426</v>
      </c>
      <c r="AH2348" s="59" t="s">
        <v>1616</v>
      </c>
      <c r="AI2348" s="59" t="s">
        <v>1523</v>
      </c>
      <c r="AJ2348" s="59" t="s">
        <v>1486</v>
      </c>
      <c r="AK2348" s="59" t="s">
        <v>278</v>
      </c>
      <c r="AL2348" s="59" t="s">
        <v>1493</v>
      </c>
      <c r="AM2348" s="59" t="s">
        <v>1494</v>
      </c>
      <c r="AN2348" s="59" t="s">
        <v>1385</v>
      </c>
      <c r="AO2348" s="59" t="s">
        <v>107</v>
      </c>
    </row>
    <row r="2349" spans="1:41" x14ac:dyDescent="0.15">
      <c r="A2349" s="59" t="s">
        <v>1954</v>
      </c>
      <c r="B2349" s="59" t="s">
        <v>1631</v>
      </c>
      <c r="C2349" s="59" t="s">
        <v>1632</v>
      </c>
      <c r="D2349" s="59" t="s">
        <v>1614</v>
      </c>
      <c r="E2349" s="59" t="s">
        <v>1615</v>
      </c>
      <c r="F2349" s="59" t="s">
        <v>1475</v>
      </c>
      <c r="G2349" s="59" t="s">
        <v>1406</v>
      </c>
      <c r="H2349" s="59" t="s">
        <v>1475</v>
      </c>
      <c r="I2349" s="59" t="s">
        <v>1406</v>
      </c>
      <c r="J2349" s="59" t="s">
        <v>1426</v>
      </c>
      <c r="K2349" s="59" t="s">
        <v>1616</v>
      </c>
      <c r="L2349" s="59" t="s">
        <v>1633</v>
      </c>
      <c r="M2349" s="59" t="s">
        <v>1618</v>
      </c>
      <c r="N2349" s="59" t="s">
        <v>1619</v>
      </c>
      <c r="O2349" s="59" t="s">
        <v>1620</v>
      </c>
      <c r="P2349" s="59" t="s">
        <v>1621</v>
      </c>
      <c r="Q2349" s="59" t="s">
        <v>1622</v>
      </c>
      <c r="R2349" s="59" t="s">
        <v>1623</v>
      </c>
      <c r="S2349" s="59" t="s">
        <v>1634</v>
      </c>
      <c r="T2349" s="59" t="s">
        <v>1635</v>
      </c>
      <c r="U2349" s="59" t="s">
        <v>1486</v>
      </c>
      <c r="V2349" s="59" t="s">
        <v>1487</v>
      </c>
      <c r="W2349" s="59" t="s">
        <v>1488</v>
      </c>
      <c r="X2349" s="59" t="s">
        <v>1511</v>
      </c>
      <c r="Y2349" s="59" t="s">
        <v>1490</v>
      </c>
      <c r="Z2349" s="59">
        <v>0.41</v>
      </c>
      <c r="AA2349" s="59">
        <v>0.41</v>
      </c>
      <c r="AB2349" s="59">
        <v>0</v>
      </c>
      <c r="AC2349" s="59">
        <v>0.41</v>
      </c>
      <c r="AD2349" s="59">
        <v>0</v>
      </c>
      <c r="AE2349" s="59">
        <v>0</v>
      </c>
      <c r="AF2349" s="59" t="s">
        <v>1491</v>
      </c>
      <c r="AG2349" s="59" t="s">
        <v>1426</v>
      </c>
      <c r="AH2349" s="59" t="s">
        <v>1616</v>
      </c>
      <c r="AI2349" s="59" t="s">
        <v>1523</v>
      </c>
      <c r="AJ2349" s="59" t="s">
        <v>1486</v>
      </c>
      <c r="AK2349" s="59" t="s">
        <v>278</v>
      </c>
      <c r="AL2349" s="59" t="s">
        <v>1493</v>
      </c>
      <c r="AM2349" s="59" t="s">
        <v>1494</v>
      </c>
      <c r="AN2349" s="59" t="s">
        <v>1385</v>
      </c>
      <c r="AO2349" s="59" t="s">
        <v>107</v>
      </c>
    </row>
    <row r="2350" spans="1:41" x14ac:dyDescent="0.15">
      <c r="A2350" s="59" t="s">
        <v>1954</v>
      </c>
      <c r="B2350" s="59" t="s">
        <v>1636</v>
      </c>
      <c r="C2350" s="59" t="s">
        <v>1637</v>
      </c>
      <c r="D2350" s="59" t="s">
        <v>1638</v>
      </c>
      <c r="E2350" s="59" t="s">
        <v>1639</v>
      </c>
      <c r="F2350" s="59" t="s">
        <v>1475</v>
      </c>
      <c r="G2350" s="59" t="s">
        <v>1406</v>
      </c>
      <c r="H2350" s="59" t="s">
        <v>1475</v>
      </c>
      <c r="I2350" s="59" t="s">
        <v>1406</v>
      </c>
      <c r="J2350" s="59" t="s">
        <v>727</v>
      </c>
      <c r="K2350" s="59" t="s">
        <v>1640</v>
      </c>
      <c r="L2350" s="59" t="s">
        <v>1641</v>
      </c>
      <c r="M2350" s="59" t="s">
        <v>1478</v>
      </c>
      <c r="N2350" s="59" t="s">
        <v>1479</v>
      </c>
      <c r="O2350" s="59" t="s">
        <v>1480</v>
      </c>
      <c r="P2350" s="59" t="s">
        <v>1481</v>
      </c>
      <c r="Q2350" s="59" t="s">
        <v>1482</v>
      </c>
      <c r="R2350" s="59" t="s">
        <v>1483</v>
      </c>
      <c r="S2350" s="59" t="s">
        <v>1642</v>
      </c>
      <c r="T2350" s="59" t="s">
        <v>1643</v>
      </c>
      <c r="U2350" s="59" t="s">
        <v>1486</v>
      </c>
      <c r="V2350" s="59" t="s">
        <v>1487</v>
      </c>
      <c r="W2350" s="59" t="s">
        <v>1508</v>
      </c>
      <c r="X2350" s="59" t="s">
        <v>1487</v>
      </c>
      <c r="Y2350" s="59" t="s">
        <v>1490</v>
      </c>
      <c r="Z2350" s="59">
        <v>2252.87</v>
      </c>
      <c r="AA2350" s="59">
        <v>2252.87</v>
      </c>
      <c r="AB2350" s="59">
        <v>0</v>
      </c>
      <c r="AC2350" s="59">
        <v>2252.87</v>
      </c>
      <c r="AD2350" s="59">
        <v>0</v>
      </c>
      <c r="AE2350" s="59">
        <v>0</v>
      </c>
      <c r="AF2350" s="59" t="s">
        <v>1491</v>
      </c>
      <c r="AG2350" s="59" t="s">
        <v>727</v>
      </c>
      <c r="AH2350" s="59" t="s">
        <v>1644</v>
      </c>
      <c r="AI2350" s="59" t="s">
        <v>1492</v>
      </c>
      <c r="AJ2350" s="59" t="s">
        <v>1486</v>
      </c>
      <c r="AK2350" s="59" t="s">
        <v>278</v>
      </c>
      <c r="AL2350" s="59" t="s">
        <v>1493</v>
      </c>
      <c r="AM2350" s="59" t="s">
        <v>1494</v>
      </c>
      <c r="AN2350" s="59" t="s">
        <v>1384</v>
      </c>
      <c r="AO2350" s="59" t="s">
        <v>107</v>
      </c>
    </row>
    <row r="2351" spans="1:41" x14ac:dyDescent="0.15">
      <c r="A2351" s="59" t="s">
        <v>1954</v>
      </c>
      <c r="B2351" s="59" t="s">
        <v>1636</v>
      </c>
      <c r="C2351" s="59" t="s">
        <v>1637</v>
      </c>
      <c r="D2351" s="59" t="s">
        <v>1638</v>
      </c>
      <c r="E2351" s="59" t="s">
        <v>1639</v>
      </c>
      <c r="F2351" s="59" t="s">
        <v>1475</v>
      </c>
      <c r="G2351" s="59" t="s">
        <v>1406</v>
      </c>
      <c r="H2351" s="59" t="s">
        <v>1475</v>
      </c>
      <c r="I2351" s="59" t="s">
        <v>1406</v>
      </c>
      <c r="J2351" s="59" t="s">
        <v>727</v>
      </c>
      <c r="K2351" s="59" t="s">
        <v>1640</v>
      </c>
      <c r="L2351" s="59" t="s">
        <v>1641</v>
      </c>
      <c r="M2351" s="59" t="s">
        <v>1478</v>
      </c>
      <c r="N2351" s="59" t="s">
        <v>1479</v>
      </c>
      <c r="O2351" s="59" t="s">
        <v>1480</v>
      </c>
      <c r="P2351" s="59" t="s">
        <v>1481</v>
      </c>
      <c r="Q2351" s="59" t="s">
        <v>1482</v>
      </c>
      <c r="R2351" s="59" t="s">
        <v>1483</v>
      </c>
      <c r="S2351" s="59" t="s">
        <v>1642</v>
      </c>
      <c r="T2351" s="59" t="s">
        <v>1643</v>
      </c>
      <c r="U2351" s="59" t="s">
        <v>1486</v>
      </c>
      <c r="V2351" s="59" t="s">
        <v>1487</v>
      </c>
      <c r="W2351" s="59" t="s">
        <v>1509</v>
      </c>
      <c r="X2351" s="59" t="s">
        <v>1487</v>
      </c>
      <c r="Y2351" s="59" t="s">
        <v>1490</v>
      </c>
      <c r="Z2351" s="59">
        <v>16638.91</v>
      </c>
      <c r="AA2351" s="59">
        <v>16638.91</v>
      </c>
      <c r="AB2351" s="59">
        <v>0</v>
      </c>
      <c r="AC2351" s="59">
        <v>16638.91</v>
      </c>
      <c r="AD2351" s="59">
        <v>0</v>
      </c>
      <c r="AE2351" s="59">
        <v>0</v>
      </c>
      <c r="AF2351" s="59" t="s">
        <v>1491</v>
      </c>
      <c r="AG2351" s="59" t="s">
        <v>727</v>
      </c>
      <c r="AH2351" s="59" t="s">
        <v>1644</v>
      </c>
      <c r="AI2351" s="59" t="s">
        <v>1492</v>
      </c>
      <c r="AJ2351" s="59" t="s">
        <v>1486</v>
      </c>
      <c r="AK2351" s="59" t="s">
        <v>278</v>
      </c>
      <c r="AL2351" s="59" t="s">
        <v>1493</v>
      </c>
      <c r="AM2351" s="59" t="s">
        <v>1494</v>
      </c>
      <c r="AN2351" s="59" t="s">
        <v>1384</v>
      </c>
      <c r="AO2351" s="59" t="s">
        <v>107</v>
      </c>
    </row>
    <row r="2352" spans="1:41" x14ac:dyDescent="0.15">
      <c r="A2352" s="59" t="s">
        <v>1954</v>
      </c>
      <c r="B2352" s="59" t="s">
        <v>1636</v>
      </c>
      <c r="C2352" s="59" t="s">
        <v>1637</v>
      </c>
      <c r="D2352" s="59" t="s">
        <v>1638</v>
      </c>
      <c r="E2352" s="59" t="s">
        <v>1639</v>
      </c>
      <c r="F2352" s="59" t="s">
        <v>1475</v>
      </c>
      <c r="G2352" s="59" t="s">
        <v>1406</v>
      </c>
      <c r="H2352" s="59" t="s">
        <v>1475</v>
      </c>
      <c r="I2352" s="59" t="s">
        <v>1406</v>
      </c>
      <c r="J2352" s="59" t="s">
        <v>727</v>
      </c>
      <c r="K2352" s="59" t="s">
        <v>1640</v>
      </c>
      <c r="L2352" s="59" t="s">
        <v>1641</v>
      </c>
      <c r="M2352" s="59" t="s">
        <v>1478</v>
      </c>
      <c r="N2352" s="59" t="s">
        <v>1479</v>
      </c>
      <c r="O2352" s="59" t="s">
        <v>1480</v>
      </c>
      <c r="P2352" s="59" t="s">
        <v>1481</v>
      </c>
      <c r="Q2352" s="59" t="s">
        <v>1482</v>
      </c>
      <c r="R2352" s="59" t="s">
        <v>1483</v>
      </c>
      <c r="S2352" s="59" t="s">
        <v>1642</v>
      </c>
      <c r="T2352" s="59" t="s">
        <v>1643</v>
      </c>
      <c r="U2352" s="59" t="s">
        <v>1486</v>
      </c>
      <c r="V2352" s="59" t="s">
        <v>1487</v>
      </c>
      <c r="W2352" s="59" t="s">
        <v>1488</v>
      </c>
      <c r="X2352" s="59" t="s">
        <v>1511</v>
      </c>
      <c r="Y2352" s="59" t="s">
        <v>1490</v>
      </c>
      <c r="Z2352" s="59">
        <v>148.91999999999999</v>
      </c>
      <c r="AA2352" s="59">
        <v>148.91999999999999</v>
      </c>
      <c r="AB2352" s="59">
        <v>0</v>
      </c>
      <c r="AC2352" s="59">
        <v>148.91999999999999</v>
      </c>
      <c r="AD2352" s="59">
        <v>0</v>
      </c>
      <c r="AE2352" s="59">
        <v>0</v>
      </c>
      <c r="AF2352" s="59" t="s">
        <v>1491</v>
      </c>
      <c r="AG2352" s="59" t="s">
        <v>727</v>
      </c>
      <c r="AH2352" s="59" t="s">
        <v>1644</v>
      </c>
      <c r="AI2352" s="59" t="s">
        <v>1492</v>
      </c>
      <c r="AJ2352" s="59" t="s">
        <v>1486</v>
      </c>
      <c r="AK2352" s="59" t="s">
        <v>278</v>
      </c>
      <c r="AL2352" s="59" t="s">
        <v>1493</v>
      </c>
      <c r="AM2352" s="59" t="s">
        <v>1494</v>
      </c>
      <c r="AN2352" s="59" t="s">
        <v>1384</v>
      </c>
      <c r="AO2352" s="59" t="s">
        <v>107</v>
      </c>
    </row>
    <row r="2353" spans="1:41" x14ac:dyDescent="0.15">
      <c r="A2353" s="59" t="s">
        <v>1954</v>
      </c>
      <c r="B2353" s="59" t="s">
        <v>1636</v>
      </c>
      <c r="C2353" s="59" t="s">
        <v>1637</v>
      </c>
      <c r="D2353" s="59" t="s">
        <v>1638</v>
      </c>
      <c r="E2353" s="59" t="s">
        <v>1639</v>
      </c>
      <c r="F2353" s="59" t="s">
        <v>1475</v>
      </c>
      <c r="G2353" s="59" t="s">
        <v>1406</v>
      </c>
      <c r="H2353" s="59" t="s">
        <v>1475</v>
      </c>
      <c r="I2353" s="59" t="s">
        <v>1406</v>
      </c>
      <c r="J2353" s="59" t="s">
        <v>727</v>
      </c>
      <c r="K2353" s="59" t="s">
        <v>1640</v>
      </c>
      <c r="L2353" s="59" t="s">
        <v>1641</v>
      </c>
      <c r="M2353" s="59" t="s">
        <v>1478</v>
      </c>
      <c r="N2353" s="59" t="s">
        <v>1479</v>
      </c>
      <c r="O2353" s="59" t="s">
        <v>1480</v>
      </c>
      <c r="P2353" s="59" t="s">
        <v>1481</v>
      </c>
      <c r="Q2353" s="59" t="s">
        <v>1482</v>
      </c>
      <c r="R2353" s="59" t="s">
        <v>1483</v>
      </c>
      <c r="S2353" s="59" t="s">
        <v>1642</v>
      </c>
      <c r="T2353" s="59" t="s">
        <v>1643</v>
      </c>
      <c r="U2353" s="59" t="s">
        <v>1486</v>
      </c>
      <c r="V2353" s="59" t="s">
        <v>1487</v>
      </c>
      <c r="W2353" s="59" t="s">
        <v>1513</v>
      </c>
      <c r="X2353" s="59" t="s">
        <v>1487</v>
      </c>
      <c r="Y2353" s="59" t="s">
        <v>1490</v>
      </c>
      <c r="Z2353" s="59">
        <v>3848.18</v>
      </c>
      <c r="AA2353" s="59">
        <v>3848.18</v>
      </c>
      <c r="AB2353" s="59">
        <v>0</v>
      </c>
      <c r="AC2353" s="59">
        <v>3848.18</v>
      </c>
      <c r="AD2353" s="59">
        <v>0</v>
      </c>
      <c r="AE2353" s="59">
        <v>0</v>
      </c>
      <c r="AF2353" s="59" t="s">
        <v>1491</v>
      </c>
      <c r="AG2353" s="59" t="s">
        <v>727</v>
      </c>
      <c r="AH2353" s="59" t="s">
        <v>1644</v>
      </c>
      <c r="AI2353" s="59" t="s">
        <v>1492</v>
      </c>
      <c r="AJ2353" s="59" t="s">
        <v>1486</v>
      </c>
      <c r="AK2353" s="59" t="s">
        <v>278</v>
      </c>
      <c r="AL2353" s="59" t="s">
        <v>1493</v>
      </c>
      <c r="AM2353" s="59" t="s">
        <v>1494</v>
      </c>
      <c r="AN2353" s="59" t="s">
        <v>1384</v>
      </c>
      <c r="AO2353" s="59" t="s">
        <v>107</v>
      </c>
    </row>
    <row r="2354" spans="1:41" x14ac:dyDescent="0.15">
      <c r="A2354" s="59" t="s">
        <v>1954</v>
      </c>
      <c r="B2354" s="59" t="s">
        <v>1881</v>
      </c>
      <c r="C2354" s="59" t="s">
        <v>1955</v>
      </c>
      <c r="D2354" s="59" t="s">
        <v>1517</v>
      </c>
      <c r="E2354" s="59" t="s">
        <v>559</v>
      </c>
      <c r="F2354" s="59" t="s">
        <v>1475</v>
      </c>
      <c r="G2354" s="59" t="s">
        <v>1406</v>
      </c>
      <c r="H2354" s="59" t="s">
        <v>1475</v>
      </c>
      <c r="I2354" s="59" t="s">
        <v>1406</v>
      </c>
      <c r="J2354" s="59" t="s">
        <v>737</v>
      </c>
      <c r="K2354" s="59" t="s">
        <v>1518</v>
      </c>
      <c r="L2354" s="59" t="s">
        <v>1883</v>
      </c>
      <c r="M2354" s="59" t="s">
        <v>1478</v>
      </c>
      <c r="N2354" s="59" t="s">
        <v>1479</v>
      </c>
      <c r="O2354" s="59" t="s">
        <v>1480</v>
      </c>
      <c r="P2354" s="59" t="s">
        <v>1481</v>
      </c>
      <c r="Q2354" s="59" t="s">
        <v>1482</v>
      </c>
      <c r="R2354" s="59" t="s">
        <v>1483</v>
      </c>
      <c r="S2354" s="59" t="s">
        <v>1884</v>
      </c>
      <c r="T2354" s="59" t="s">
        <v>1885</v>
      </c>
      <c r="U2354" s="59" t="s">
        <v>1486</v>
      </c>
      <c r="V2354" s="59" t="s">
        <v>1487</v>
      </c>
      <c r="W2354" s="59" t="s">
        <v>1488</v>
      </c>
      <c r="X2354" s="59" t="s">
        <v>1511</v>
      </c>
      <c r="Y2354" s="59" t="s">
        <v>1490</v>
      </c>
      <c r="Z2354" s="59">
        <v>9.23</v>
      </c>
      <c r="AA2354" s="59">
        <v>9.23</v>
      </c>
      <c r="AB2354" s="59">
        <v>0</v>
      </c>
      <c r="AC2354" s="59">
        <v>9.23</v>
      </c>
      <c r="AD2354" s="59">
        <v>0</v>
      </c>
      <c r="AE2354" s="59">
        <v>0</v>
      </c>
      <c r="AF2354" s="59" t="s">
        <v>1491</v>
      </c>
      <c r="AG2354" s="59" t="s">
        <v>737</v>
      </c>
      <c r="AH2354" s="59" t="s">
        <v>1518</v>
      </c>
      <c r="AI2354" s="59" t="s">
        <v>1523</v>
      </c>
      <c r="AJ2354" s="59" t="s">
        <v>1486</v>
      </c>
      <c r="AK2354" s="59" t="s">
        <v>278</v>
      </c>
      <c r="AL2354" s="59" t="s">
        <v>1493</v>
      </c>
      <c r="AM2354" s="59" t="s">
        <v>1494</v>
      </c>
      <c r="AN2354" s="59" t="s">
        <v>1384</v>
      </c>
      <c r="AO2354" s="59" t="s">
        <v>107</v>
      </c>
    </row>
    <row r="2355" spans="1:41" x14ac:dyDescent="0.15">
      <c r="A2355" s="59" t="s">
        <v>1954</v>
      </c>
      <c r="B2355" s="59" t="s">
        <v>1881</v>
      </c>
      <c r="C2355" s="59" t="s">
        <v>1955</v>
      </c>
      <c r="D2355" s="59" t="s">
        <v>1517</v>
      </c>
      <c r="E2355" s="59" t="s">
        <v>559</v>
      </c>
      <c r="F2355" s="59" t="s">
        <v>1475</v>
      </c>
      <c r="G2355" s="59" t="s">
        <v>1406</v>
      </c>
      <c r="H2355" s="59" t="s">
        <v>1475</v>
      </c>
      <c r="I2355" s="59" t="s">
        <v>1406</v>
      </c>
      <c r="J2355" s="59" t="s">
        <v>737</v>
      </c>
      <c r="K2355" s="59" t="s">
        <v>1518</v>
      </c>
      <c r="L2355" s="59" t="s">
        <v>1883</v>
      </c>
      <c r="M2355" s="59" t="s">
        <v>1478</v>
      </c>
      <c r="N2355" s="59" t="s">
        <v>1479</v>
      </c>
      <c r="O2355" s="59" t="s">
        <v>1480</v>
      </c>
      <c r="P2355" s="59" t="s">
        <v>1481</v>
      </c>
      <c r="Q2355" s="59" t="s">
        <v>1482</v>
      </c>
      <c r="R2355" s="59" t="s">
        <v>1483</v>
      </c>
      <c r="S2355" s="59" t="s">
        <v>1884</v>
      </c>
      <c r="T2355" s="59" t="s">
        <v>1885</v>
      </c>
      <c r="U2355" s="59" t="s">
        <v>1486</v>
      </c>
      <c r="V2355" s="59" t="s">
        <v>1487</v>
      </c>
      <c r="W2355" s="59" t="s">
        <v>1522</v>
      </c>
      <c r="X2355" s="59" t="s">
        <v>1487</v>
      </c>
      <c r="Y2355" s="59" t="s">
        <v>1490</v>
      </c>
      <c r="Z2355" s="59">
        <v>1320.21</v>
      </c>
      <c r="AA2355" s="59">
        <v>1320.21</v>
      </c>
      <c r="AB2355" s="59">
        <v>0</v>
      </c>
      <c r="AC2355" s="59">
        <v>1320.21</v>
      </c>
      <c r="AD2355" s="59">
        <v>0</v>
      </c>
      <c r="AE2355" s="59">
        <v>0</v>
      </c>
      <c r="AF2355" s="59" t="s">
        <v>1491</v>
      </c>
      <c r="AG2355" s="59" t="s">
        <v>737</v>
      </c>
      <c r="AH2355" s="59" t="s">
        <v>1518</v>
      </c>
      <c r="AI2355" s="59" t="s">
        <v>1523</v>
      </c>
      <c r="AJ2355" s="59" t="s">
        <v>1486</v>
      </c>
      <c r="AK2355" s="59" t="s">
        <v>278</v>
      </c>
      <c r="AL2355" s="59" t="s">
        <v>1493</v>
      </c>
      <c r="AM2355" s="59" t="s">
        <v>1494</v>
      </c>
      <c r="AN2355" s="59" t="s">
        <v>1384</v>
      </c>
      <c r="AO2355" s="59" t="s">
        <v>107</v>
      </c>
    </row>
    <row r="2356" spans="1:41" x14ac:dyDescent="0.15">
      <c r="A2356" s="59" t="s">
        <v>1954</v>
      </c>
      <c r="B2356" s="59" t="s">
        <v>1645</v>
      </c>
      <c r="C2356" s="59" t="s">
        <v>1956</v>
      </c>
      <c r="D2356" s="59" t="s">
        <v>1517</v>
      </c>
      <c r="E2356" s="59" t="s">
        <v>559</v>
      </c>
      <c r="F2356" s="59" t="s">
        <v>1475</v>
      </c>
      <c r="G2356" s="59" t="s">
        <v>1406</v>
      </c>
      <c r="H2356" s="59" t="s">
        <v>1475</v>
      </c>
      <c r="I2356" s="59" t="s">
        <v>1406</v>
      </c>
      <c r="J2356" s="59" t="s">
        <v>737</v>
      </c>
      <c r="K2356" s="59" t="s">
        <v>1518</v>
      </c>
      <c r="L2356" s="59" t="s">
        <v>1647</v>
      </c>
      <c r="M2356" s="59" t="s">
        <v>1478</v>
      </c>
      <c r="N2356" s="59" t="s">
        <v>1479</v>
      </c>
      <c r="O2356" s="59" t="s">
        <v>1480</v>
      </c>
      <c r="P2356" s="59" t="s">
        <v>1481</v>
      </c>
      <c r="Q2356" s="59" t="s">
        <v>1482</v>
      </c>
      <c r="R2356" s="59" t="s">
        <v>1483</v>
      </c>
      <c r="S2356" s="59" t="s">
        <v>1648</v>
      </c>
      <c r="T2356" s="59" t="s">
        <v>1649</v>
      </c>
      <c r="U2356" s="59" t="s">
        <v>1486</v>
      </c>
      <c r="V2356" s="59" t="s">
        <v>1487</v>
      </c>
      <c r="W2356" s="59" t="s">
        <v>1488</v>
      </c>
      <c r="X2356" s="59" t="s">
        <v>1511</v>
      </c>
      <c r="Y2356" s="59" t="s">
        <v>1490</v>
      </c>
      <c r="Z2356" s="59">
        <v>13.04</v>
      </c>
      <c r="AA2356" s="59">
        <v>13.04</v>
      </c>
      <c r="AB2356" s="59">
        <v>0</v>
      </c>
      <c r="AC2356" s="59">
        <v>13.04</v>
      </c>
      <c r="AD2356" s="59">
        <v>0</v>
      </c>
      <c r="AE2356" s="59">
        <v>0</v>
      </c>
      <c r="AF2356" s="59" t="s">
        <v>1491</v>
      </c>
      <c r="AG2356" s="59" t="s">
        <v>737</v>
      </c>
      <c r="AH2356" s="59" t="s">
        <v>1518</v>
      </c>
      <c r="AI2356" s="59" t="s">
        <v>1523</v>
      </c>
      <c r="AJ2356" s="59" t="s">
        <v>1486</v>
      </c>
      <c r="AK2356" s="59" t="s">
        <v>278</v>
      </c>
      <c r="AL2356" s="59" t="s">
        <v>1493</v>
      </c>
      <c r="AM2356" s="59" t="s">
        <v>1494</v>
      </c>
      <c r="AN2356" s="59" t="s">
        <v>1384</v>
      </c>
      <c r="AO2356" s="59" t="s">
        <v>107</v>
      </c>
    </row>
    <row r="2357" spans="1:41" x14ac:dyDescent="0.15">
      <c r="A2357" s="59" t="s">
        <v>1954</v>
      </c>
      <c r="B2357" s="59" t="s">
        <v>1645</v>
      </c>
      <c r="C2357" s="59" t="s">
        <v>1956</v>
      </c>
      <c r="D2357" s="59" t="s">
        <v>1517</v>
      </c>
      <c r="E2357" s="59" t="s">
        <v>559</v>
      </c>
      <c r="F2357" s="59" t="s">
        <v>1475</v>
      </c>
      <c r="G2357" s="59" t="s">
        <v>1406</v>
      </c>
      <c r="H2357" s="59" t="s">
        <v>1475</v>
      </c>
      <c r="I2357" s="59" t="s">
        <v>1406</v>
      </c>
      <c r="J2357" s="59" t="s">
        <v>737</v>
      </c>
      <c r="K2357" s="59" t="s">
        <v>1518</v>
      </c>
      <c r="L2357" s="59" t="s">
        <v>1647</v>
      </c>
      <c r="M2357" s="59" t="s">
        <v>1478</v>
      </c>
      <c r="N2357" s="59" t="s">
        <v>1479</v>
      </c>
      <c r="O2357" s="59" t="s">
        <v>1480</v>
      </c>
      <c r="P2357" s="59" t="s">
        <v>1481</v>
      </c>
      <c r="Q2357" s="59" t="s">
        <v>1482</v>
      </c>
      <c r="R2357" s="59" t="s">
        <v>1483</v>
      </c>
      <c r="S2357" s="59" t="s">
        <v>1648</v>
      </c>
      <c r="T2357" s="59" t="s">
        <v>1649</v>
      </c>
      <c r="U2357" s="59" t="s">
        <v>1486</v>
      </c>
      <c r="V2357" s="59" t="s">
        <v>1487</v>
      </c>
      <c r="W2357" s="59" t="s">
        <v>1522</v>
      </c>
      <c r="X2357" s="59" t="s">
        <v>1487</v>
      </c>
      <c r="Y2357" s="59" t="s">
        <v>1490</v>
      </c>
      <c r="Z2357" s="59">
        <v>1071.68</v>
      </c>
      <c r="AA2357" s="59">
        <v>1071.68</v>
      </c>
      <c r="AB2357" s="59">
        <v>0</v>
      </c>
      <c r="AC2357" s="59">
        <v>1071.68</v>
      </c>
      <c r="AD2357" s="59">
        <v>0</v>
      </c>
      <c r="AE2357" s="59">
        <v>0</v>
      </c>
      <c r="AF2357" s="59" t="s">
        <v>1491</v>
      </c>
      <c r="AG2357" s="59" t="s">
        <v>737</v>
      </c>
      <c r="AH2357" s="59" t="s">
        <v>1518</v>
      </c>
      <c r="AI2357" s="59" t="s">
        <v>1523</v>
      </c>
      <c r="AJ2357" s="59" t="s">
        <v>1486</v>
      </c>
      <c r="AK2357" s="59" t="s">
        <v>278</v>
      </c>
      <c r="AL2357" s="59" t="s">
        <v>1493</v>
      </c>
      <c r="AM2357" s="59" t="s">
        <v>1494</v>
      </c>
      <c r="AN2357" s="59" t="s">
        <v>1384</v>
      </c>
      <c r="AO2357" s="59" t="s">
        <v>107</v>
      </c>
    </row>
    <row r="2358" spans="1:41" x14ac:dyDescent="0.15">
      <c r="A2358" s="59" t="s">
        <v>1954</v>
      </c>
      <c r="B2358" s="59" t="s">
        <v>1957</v>
      </c>
      <c r="C2358" s="59" t="s">
        <v>1958</v>
      </c>
      <c r="D2358" s="59" t="s">
        <v>1517</v>
      </c>
      <c r="E2358" s="59" t="s">
        <v>559</v>
      </c>
      <c r="F2358" s="59" t="s">
        <v>1475</v>
      </c>
      <c r="G2358" s="59" t="s">
        <v>1406</v>
      </c>
      <c r="H2358" s="59" t="s">
        <v>1475</v>
      </c>
      <c r="I2358" s="59" t="s">
        <v>1406</v>
      </c>
      <c r="J2358" s="59" t="s">
        <v>737</v>
      </c>
      <c r="K2358" s="59" t="s">
        <v>1518</v>
      </c>
      <c r="L2358" s="59" t="s">
        <v>1959</v>
      </c>
      <c r="M2358" s="59" t="s">
        <v>1478</v>
      </c>
      <c r="N2358" s="59" t="s">
        <v>1479</v>
      </c>
      <c r="O2358" s="59" t="s">
        <v>1480</v>
      </c>
      <c r="P2358" s="59" t="s">
        <v>1481</v>
      </c>
      <c r="Q2358" s="59" t="s">
        <v>1482</v>
      </c>
      <c r="R2358" s="59" t="s">
        <v>1483</v>
      </c>
      <c r="S2358" s="59" t="s">
        <v>1960</v>
      </c>
      <c r="T2358" s="59" t="s">
        <v>1961</v>
      </c>
      <c r="U2358" s="59" t="s">
        <v>1486</v>
      </c>
      <c r="V2358" s="59" t="s">
        <v>1487</v>
      </c>
      <c r="W2358" s="59" t="s">
        <v>1508</v>
      </c>
      <c r="X2358" s="59" t="s">
        <v>1487</v>
      </c>
      <c r="Y2358" s="59" t="s">
        <v>1490</v>
      </c>
      <c r="Z2358" s="59">
        <v>28.2</v>
      </c>
      <c r="AA2358" s="59">
        <v>28.2</v>
      </c>
      <c r="AB2358" s="59">
        <v>0</v>
      </c>
      <c r="AC2358" s="59">
        <v>28.2</v>
      </c>
      <c r="AD2358" s="59">
        <v>0</v>
      </c>
      <c r="AE2358" s="59">
        <v>0</v>
      </c>
      <c r="AF2358" s="59" t="s">
        <v>1491</v>
      </c>
      <c r="AG2358" s="59" t="s">
        <v>737</v>
      </c>
      <c r="AH2358" s="59" t="s">
        <v>1518</v>
      </c>
      <c r="AI2358" s="59" t="s">
        <v>1523</v>
      </c>
      <c r="AJ2358" s="59" t="s">
        <v>1486</v>
      </c>
      <c r="AK2358" s="59" t="s">
        <v>278</v>
      </c>
      <c r="AL2358" s="59" t="s">
        <v>1493</v>
      </c>
      <c r="AM2358" s="59" t="s">
        <v>1494</v>
      </c>
      <c r="AN2358" s="59" t="s">
        <v>1384</v>
      </c>
      <c r="AO2358" s="59" t="s">
        <v>107</v>
      </c>
    </row>
    <row r="2359" spans="1:41" x14ac:dyDescent="0.15">
      <c r="A2359" s="59" t="s">
        <v>1954</v>
      </c>
      <c r="B2359" s="59" t="s">
        <v>1957</v>
      </c>
      <c r="C2359" s="59" t="s">
        <v>1958</v>
      </c>
      <c r="D2359" s="59" t="s">
        <v>1517</v>
      </c>
      <c r="E2359" s="59" t="s">
        <v>559</v>
      </c>
      <c r="F2359" s="59" t="s">
        <v>1475</v>
      </c>
      <c r="G2359" s="59" t="s">
        <v>1406</v>
      </c>
      <c r="H2359" s="59" t="s">
        <v>1475</v>
      </c>
      <c r="I2359" s="59" t="s">
        <v>1406</v>
      </c>
      <c r="J2359" s="59" t="s">
        <v>737</v>
      </c>
      <c r="K2359" s="59" t="s">
        <v>1518</v>
      </c>
      <c r="L2359" s="59" t="s">
        <v>1959</v>
      </c>
      <c r="M2359" s="59" t="s">
        <v>1478</v>
      </c>
      <c r="N2359" s="59" t="s">
        <v>1479</v>
      </c>
      <c r="O2359" s="59" t="s">
        <v>1480</v>
      </c>
      <c r="P2359" s="59" t="s">
        <v>1481</v>
      </c>
      <c r="Q2359" s="59" t="s">
        <v>1482</v>
      </c>
      <c r="R2359" s="59" t="s">
        <v>1483</v>
      </c>
      <c r="S2359" s="59" t="s">
        <v>1960</v>
      </c>
      <c r="T2359" s="59" t="s">
        <v>1961</v>
      </c>
      <c r="U2359" s="59" t="s">
        <v>1486</v>
      </c>
      <c r="V2359" s="59" t="s">
        <v>1487</v>
      </c>
      <c r="W2359" s="59" t="s">
        <v>1509</v>
      </c>
      <c r="X2359" s="59" t="s">
        <v>1487</v>
      </c>
      <c r="Y2359" s="59" t="s">
        <v>1490</v>
      </c>
      <c r="Z2359" s="59">
        <v>17.600000000000001</v>
      </c>
      <c r="AA2359" s="59">
        <v>17.600000000000001</v>
      </c>
      <c r="AB2359" s="59">
        <v>0</v>
      </c>
      <c r="AC2359" s="59">
        <v>17.600000000000001</v>
      </c>
      <c r="AD2359" s="59">
        <v>0</v>
      </c>
      <c r="AE2359" s="59">
        <v>0</v>
      </c>
      <c r="AF2359" s="59" t="s">
        <v>1491</v>
      </c>
      <c r="AG2359" s="59" t="s">
        <v>737</v>
      </c>
      <c r="AH2359" s="59" t="s">
        <v>1518</v>
      </c>
      <c r="AI2359" s="59" t="s">
        <v>1523</v>
      </c>
      <c r="AJ2359" s="59" t="s">
        <v>1486</v>
      </c>
      <c r="AK2359" s="59" t="s">
        <v>278</v>
      </c>
      <c r="AL2359" s="59" t="s">
        <v>1493</v>
      </c>
      <c r="AM2359" s="59" t="s">
        <v>1494</v>
      </c>
      <c r="AN2359" s="59" t="s">
        <v>1384</v>
      </c>
      <c r="AO2359" s="59" t="s">
        <v>107</v>
      </c>
    </row>
    <row r="2360" spans="1:41" x14ac:dyDescent="0.15">
      <c r="A2360" s="59" t="s">
        <v>1954</v>
      </c>
      <c r="B2360" s="59" t="s">
        <v>1957</v>
      </c>
      <c r="C2360" s="59" t="s">
        <v>1958</v>
      </c>
      <c r="D2360" s="59" t="s">
        <v>1517</v>
      </c>
      <c r="E2360" s="59" t="s">
        <v>559</v>
      </c>
      <c r="F2360" s="59" t="s">
        <v>1475</v>
      </c>
      <c r="G2360" s="59" t="s">
        <v>1406</v>
      </c>
      <c r="H2360" s="59" t="s">
        <v>1475</v>
      </c>
      <c r="I2360" s="59" t="s">
        <v>1406</v>
      </c>
      <c r="J2360" s="59" t="s">
        <v>737</v>
      </c>
      <c r="K2360" s="59" t="s">
        <v>1518</v>
      </c>
      <c r="L2360" s="59" t="s">
        <v>1959</v>
      </c>
      <c r="M2360" s="59" t="s">
        <v>1478</v>
      </c>
      <c r="N2360" s="59" t="s">
        <v>1479</v>
      </c>
      <c r="O2360" s="59" t="s">
        <v>1480</v>
      </c>
      <c r="P2360" s="59" t="s">
        <v>1481</v>
      </c>
      <c r="Q2360" s="59" t="s">
        <v>1482</v>
      </c>
      <c r="R2360" s="59" t="s">
        <v>1483</v>
      </c>
      <c r="S2360" s="59" t="s">
        <v>1960</v>
      </c>
      <c r="T2360" s="59" t="s">
        <v>1961</v>
      </c>
      <c r="U2360" s="59" t="s">
        <v>1486</v>
      </c>
      <c r="V2360" s="59" t="s">
        <v>1487</v>
      </c>
      <c r="W2360" s="59" t="s">
        <v>1488</v>
      </c>
      <c r="X2360" s="59" t="s">
        <v>1511</v>
      </c>
      <c r="Y2360" s="59" t="s">
        <v>1490</v>
      </c>
      <c r="Z2360" s="59">
        <v>0.02</v>
      </c>
      <c r="AA2360" s="59">
        <v>0.02</v>
      </c>
      <c r="AB2360" s="59">
        <v>0</v>
      </c>
      <c r="AC2360" s="59">
        <v>0.02</v>
      </c>
      <c r="AD2360" s="59">
        <v>0</v>
      </c>
      <c r="AE2360" s="59">
        <v>0</v>
      </c>
      <c r="AF2360" s="59" t="s">
        <v>1491</v>
      </c>
      <c r="AG2360" s="59" t="s">
        <v>737</v>
      </c>
      <c r="AH2360" s="59" t="s">
        <v>1518</v>
      </c>
      <c r="AI2360" s="59" t="s">
        <v>1523</v>
      </c>
      <c r="AJ2360" s="59" t="s">
        <v>1486</v>
      </c>
      <c r="AK2360" s="59" t="s">
        <v>278</v>
      </c>
      <c r="AL2360" s="59" t="s">
        <v>1493</v>
      </c>
      <c r="AM2360" s="59" t="s">
        <v>1494</v>
      </c>
      <c r="AN2360" s="59" t="s">
        <v>1384</v>
      </c>
      <c r="AO2360" s="59" t="s">
        <v>107</v>
      </c>
    </row>
    <row r="2361" spans="1:41" x14ac:dyDescent="0.15">
      <c r="A2361" s="59" t="s">
        <v>1954</v>
      </c>
      <c r="B2361" s="59" t="s">
        <v>1957</v>
      </c>
      <c r="C2361" s="59" t="s">
        <v>1958</v>
      </c>
      <c r="D2361" s="59" t="s">
        <v>1517</v>
      </c>
      <c r="E2361" s="59" t="s">
        <v>559</v>
      </c>
      <c r="F2361" s="59" t="s">
        <v>1475</v>
      </c>
      <c r="G2361" s="59" t="s">
        <v>1406</v>
      </c>
      <c r="H2361" s="59" t="s">
        <v>1475</v>
      </c>
      <c r="I2361" s="59" t="s">
        <v>1406</v>
      </c>
      <c r="J2361" s="59" t="s">
        <v>737</v>
      </c>
      <c r="K2361" s="59" t="s">
        <v>1518</v>
      </c>
      <c r="L2361" s="59" t="s">
        <v>1959</v>
      </c>
      <c r="M2361" s="59" t="s">
        <v>1478</v>
      </c>
      <c r="N2361" s="59" t="s">
        <v>1479</v>
      </c>
      <c r="O2361" s="59" t="s">
        <v>1480</v>
      </c>
      <c r="P2361" s="59" t="s">
        <v>1481</v>
      </c>
      <c r="Q2361" s="59" t="s">
        <v>1482</v>
      </c>
      <c r="R2361" s="59" t="s">
        <v>1483</v>
      </c>
      <c r="S2361" s="59" t="s">
        <v>1960</v>
      </c>
      <c r="T2361" s="59" t="s">
        <v>1961</v>
      </c>
      <c r="U2361" s="59" t="s">
        <v>1486</v>
      </c>
      <c r="V2361" s="59" t="s">
        <v>1487</v>
      </c>
      <c r="W2361" s="59" t="s">
        <v>1513</v>
      </c>
      <c r="X2361" s="59" t="s">
        <v>1487</v>
      </c>
      <c r="Y2361" s="59" t="s">
        <v>1490</v>
      </c>
      <c r="Z2361" s="59">
        <v>38.99</v>
      </c>
      <c r="AA2361" s="59">
        <v>38.99</v>
      </c>
      <c r="AB2361" s="59">
        <v>0</v>
      </c>
      <c r="AC2361" s="59">
        <v>38.99</v>
      </c>
      <c r="AD2361" s="59">
        <v>0</v>
      </c>
      <c r="AE2361" s="59">
        <v>0</v>
      </c>
      <c r="AF2361" s="59" t="s">
        <v>1491</v>
      </c>
      <c r="AG2361" s="59" t="s">
        <v>737</v>
      </c>
      <c r="AH2361" s="59" t="s">
        <v>1518</v>
      </c>
      <c r="AI2361" s="59" t="s">
        <v>1523</v>
      </c>
      <c r="AJ2361" s="59" t="s">
        <v>1486</v>
      </c>
      <c r="AK2361" s="59" t="s">
        <v>278</v>
      </c>
      <c r="AL2361" s="59" t="s">
        <v>1493</v>
      </c>
      <c r="AM2361" s="59" t="s">
        <v>1494</v>
      </c>
      <c r="AN2361" s="59" t="s">
        <v>1384</v>
      </c>
      <c r="AO2361" s="59" t="s">
        <v>107</v>
      </c>
    </row>
    <row r="2362" spans="1:41" x14ac:dyDescent="0.15">
      <c r="A2362" s="59" t="s">
        <v>1954</v>
      </c>
      <c r="B2362" s="59" t="s">
        <v>1957</v>
      </c>
      <c r="C2362" s="59" t="s">
        <v>1958</v>
      </c>
      <c r="D2362" s="59" t="s">
        <v>1517</v>
      </c>
      <c r="E2362" s="59" t="s">
        <v>559</v>
      </c>
      <c r="F2362" s="59" t="s">
        <v>1475</v>
      </c>
      <c r="G2362" s="59" t="s">
        <v>1406</v>
      </c>
      <c r="H2362" s="59" t="s">
        <v>1475</v>
      </c>
      <c r="I2362" s="59" t="s">
        <v>1406</v>
      </c>
      <c r="J2362" s="59" t="s">
        <v>737</v>
      </c>
      <c r="K2362" s="59" t="s">
        <v>1518</v>
      </c>
      <c r="L2362" s="59" t="s">
        <v>1959</v>
      </c>
      <c r="M2362" s="59" t="s">
        <v>1478</v>
      </c>
      <c r="N2362" s="59" t="s">
        <v>1479</v>
      </c>
      <c r="O2362" s="59" t="s">
        <v>1480</v>
      </c>
      <c r="P2362" s="59" t="s">
        <v>1481</v>
      </c>
      <c r="Q2362" s="59" t="s">
        <v>1482</v>
      </c>
      <c r="R2362" s="59" t="s">
        <v>1483</v>
      </c>
      <c r="S2362" s="59" t="s">
        <v>1960</v>
      </c>
      <c r="T2362" s="59" t="s">
        <v>1961</v>
      </c>
      <c r="U2362" s="59" t="s">
        <v>1486</v>
      </c>
      <c r="V2362" s="59" t="s">
        <v>1487</v>
      </c>
      <c r="W2362" s="59" t="s">
        <v>1514</v>
      </c>
      <c r="X2362" s="59" t="s">
        <v>1487</v>
      </c>
      <c r="Y2362" s="59" t="s">
        <v>1490</v>
      </c>
      <c r="Z2362" s="59">
        <v>0.87</v>
      </c>
      <c r="AA2362" s="59">
        <v>0.87</v>
      </c>
      <c r="AB2362" s="59">
        <v>0</v>
      </c>
      <c r="AC2362" s="59">
        <v>0.87</v>
      </c>
      <c r="AD2362" s="59">
        <v>0</v>
      </c>
      <c r="AE2362" s="59">
        <v>0</v>
      </c>
      <c r="AF2362" s="59" t="s">
        <v>1491</v>
      </c>
      <c r="AG2362" s="59" t="s">
        <v>737</v>
      </c>
      <c r="AH2362" s="59" t="s">
        <v>1518</v>
      </c>
      <c r="AI2362" s="59" t="s">
        <v>1523</v>
      </c>
      <c r="AJ2362" s="59" t="s">
        <v>1486</v>
      </c>
      <c r="AK2362" s="59" t="s">
        <v>278</v>
      </c>
      <c r="AL2362" s="59" t="s">
        <v>1493</v>
      </c>
      <c r="AM2362" s="59" t="s">
        <v>1494</v>
      </c>
      <c r="AN2362" s="59" t="s">
        <v>1384</v>
      </c>
      <c r="AO2362" s="59" t="s">
        <v>107</v>
      </c>
    </row>
    <row r="2363" spans="1:41" x14ac:dyDescent="0.15">
      <c r="A2363" s="59" t="s">
        <v>1954</v>
      </c>
      <c r="B2363" s="59" t="s">
        <v>1650</v>
      </c>
      <c r="C2363" s="59" t="s">
        <v>1651</v>
      </c>
      <c r="D2363" s="59" t="s">
        <v>1517</v>
      </c>
      <c r="E2363" s="59" t="s">
        <v>559</v>
      </c>
      <c r="F2363" s="59" t="s">
        <v>1475</v>
      </c>
      <c r="G2363" s="59" t="s">
        <v>1406</v>
      </c>
      <c r="H2363" s="59" t="s">
        <v>1475</v>
      </c>
      <c r="I2363" s="59" t="s">
        <v>1406</v>
      </c>
      <c r="J2363" s="59" t="s">
        <v>737</v>
      </c>
      <c r="K2363" s="59" t="s">
        <v>1518</v>
      </c>
      <c r="L2363" s="59" t="s">
        <v>1652</v>
      </c>
      <c r="M2363" s="59" t="s">
        <v>1478</v>
      </c>
      <c r="N2363" s="59" t="s">
        <v>1479</v>
      </c>
      <c r="O2363" s="59" t="s">
        <v>1480</v>
      </c>
      <c r="P2363" s="59" t="s">
        <v>1481</v>
      </c>
      <c r="Q2363" s="59" t="s">
        <v>1482</v>
      </c>
      <c r="R2363" s="59" t="s">
        <v>1483</v>
      </c>
      <c r="S2363" s="59" t="s">
        <v>1653</v>
      </c>
      <c r="T2363" s="59" t="s">
        <v>1654</v>
      </c>
      <c r="U2363" s="59" t="s">
        <v>1486</v>
      </c>
      <c r="V2363" s="59" t="s">
        <v>1487</v>
      </c>
      <c r="W2363" s="59" t="s">
        <v>1500</v>
      </c>
      <c r="X2363" s="59" t="s">
        <v>1501</v>
      </c>
      <c r="Y2363" s="59" t="s">
        <v>1490</v>
      </c>
      <c r="Z2363" s="59">
        <v>3052.97</v>
      </c>
      <c r="AA2363" s="59">
        <v>3052.97</v>
      </c>
      <c r="AB2363" s="59">
        <v>0</v>
      </c>
      <c r="AC2363" s="59">
        <v>3052.97</v>
      </c>
      <c r="AD2363" s="59">
        <v>0</v>
      </c>
      <c r="AE2363" s="59">
        <v>0</v>
      </c>
      <c r="AF2363" s="59" t="s">
        <v>1491</v>
      </c>
      <c r="AG2363" s="59" t="s">
        <v>737</v>
      </c>
      <c r="AH2363" s="59" t="s">
        <v>1518</v>
      </c>
      <c r="AI2363" s="59" t="s">
        <v>1523</v>
      </c>
      <c r="AJ2363" s="59" t="s">
        <v>1486</v>
      </c>
      <c r="AK2363" s="59" t="s">
        <v>278</v>
      </c>
      <c r="AL2363" s="59" t="s">
        <v>1493</v>
      </c>
      <c r="AM2363" s="59" t="s">
        <v>1494</v>
      </c>
      <c r="AN2363" s="59" t="s">
        <v>1384</v>
      </c>
      <c r="AO2363" s="59" t="s">
        <v>107</v>
      </c>
    </row>
    <row r="2364" spans="1:41" x14ac:dyDescent="0.15">
      <c r="A2364" s="59" t="s">
        <v>1954</v>
      </c>
      <c r="B2364" s="59" t="s">
        <v>1785</v>
      </c>
      <c r="C2364" s="59" t="s">
        <v>1786</v>
      </c>
      <c r="D2364" s="59" t="s">
        <v>1517</v>
      </c>
      <c r="E2364" s="59" t="s">
        <v>559</v>
      </c>
      <c r="F2364" s="59" t="s">
        <v>1475</v>
      </c>
      <c r="G2364" s="59" t="s">
        <v>1406</v>
      </c>
      <c r="H2364" s="59" t="s">
        <v>1475</v>
      </c>
      <c r="I2364" s="59" t="s">
        <v>1406</v>
      </c>
      <c r="J2364" s="59" t="s">
        <v>737</v>
      </c>
      <c r="K2364" s="59" t="s">
        <v>1518</v>
      </c>
      <c r="L2364" s="59" t="s">
        <v>1652</v>
      </c>
      <c r="M2364" s="59" t="s">
        <v>1478</v>
      </c>
      <c r="N2364" s="59" t="s">
        <v>1479</v>
      </c>
      <c r="O2364" s="59" t="s">
        <v>1480</v>
      </c>
      <c r="P2364" s="59" t="s">
        <v>1481</v>
      </c>
      <c r="Q2364" s="59" t="s">
        <v>1482</v>
      </c>
      <c r="R2364" s="59" t="s">
        <v>1483</v>
      </c>
      <c r="S2364" s="59" t="s">
        <v>1787</v>
      </c>
      <c r="T2364" s="59" t="s">
        <v>1788</v>
      </c>
      <c r="U2364" s="59" t="s">
        <v>1486</v>
      </c>
      <c r="V2364" s="59" t="s">
        <v>1487</v>
      </c>
      <c r="W2364" s="59" t="s">
        <v>1500</v>
      </c>
      <c r="X2364" s="59" t="s">
        <v>1501</v>
      </c>
      <c r="Y2364" s="59" t="s">
        <v>1490</v>
      </c>
      <c r="Z2364" s="59">
        <v>0.95</v>
      </c>
      <c r="AA2364" s="59">
        <v>0.95</v>
      </c>
      <c r="AB2364" s="59">
        <v>0</v>
      </c>
      <c r="AC2364" s="59">
        <v>0.95</v>
      </c>
      <c r="AD2364" s="59">
        <v>0</v>
      </c>
      <c r="AE2364" s="59">
        <v>0</v>
      </c>
      <c r="AF2364" s="59" t="s">
        <v>1491</v>
      </c>
      <c r="AG2364" s="59" t="s">
        <v>737</v>
      </c>
      <c r="AH2364" s="59" t="s">
        <v>1518</v>
      </c>
      <c r="AI2364" s="59" t="s">
        <v>1523</v>
      </c>
      <c r="AJ2364" s="59" t="s">
        <v>1486</v>
      </c>
      <c r="AK2364" s="59" t="s">
        <v>278</v>
      </c>
      <c r="AL2364" s="59" t="s">
        <v>1493</v>
      </c>
      <c r="AM2364" s="59" t="s">
        <v>1494</v>
      </c>
      <c r="AN2364" s="59" t="s">
        <v>1384</v>
      </c>
      <c r="AO2364" s="59" t="s">
        <v>107</v>
      </c>
    </row>
    <row r="2365" spans="1:41" x14ac:dyDescent="0.15">
      <c r="A2365" s="59" t="s">
        <v>1954</v>
      </c>
      <c r="B2365" s="59" t="s">
        <v>1655</v>
      </c>
      <c r="C2365" s="59" t="s">
        <v>1656</v>
      </c>
      <c r="D2365" s="59" t="s">
        <v>1517</v>
      </c>
      <c r="E2365" s="59" t="s">
        <v>559</v>
      </c>
      <c r="F2365" s="59" t="s">
        <v>1475</v>
      </c>
      <c r="G2365" s="59" t="s">
        <v>1406</v>
      </c>
      <c r="H2365" s="59" t="s">
        <v>1475</v>
      </c>
      <c r="I2365" s="59" t="s">
        <v>1406</v>
      </c>
      <c r="J2365" s="59" t="s">
        <v>737</v>
      </c>
      <c r="K2365" s="59" t="s">
        <v>1518</v>
      </c>
      <c r="L2365" s="59" t="s">
        <v>1657</v>
      </c>
      <c r="M2365" s="59" t="s">
        <v>1478</v>
      </c>
      <c r="N2365" s="59" t="s">
        <v>1479</v>
      </c>
      <c r="O2365" s="59" t="s">
        <v>1480</v>
      </c>
      <c r="P2365" s="59" t="s">
        <v>1481</v>
      </c>
      <c r="Q2365" s="59" t="s">
        <v>1482</v>
      </c>
      <c r="R2365" s="59" t="s">
        <v>1483</v>
      </c>
      <c r="S2365" s="59" t="s">
        <v>1658</v>
      </c>
      <c r="T2365" s="59" t="s">
        <v>1659</v>
      </c>
      <c r="U2365" s="59" t="s">
        <v>1486</v>
      </c>
      <c r="V2365" s="59" t="s">
        <v>1487</v>
      </c>
      <c r="W2365" s="59" t="s">
        <v>1508</v>
      </c>
      <c r="X2365" s="59" t="s">
        <v>1487</v>
      </c>
      <c r="Y2365" s="59" t="s">
        <v>1490</v>
      </c>
      <c r="Z2365" s="59">
        <v>57.27</v>
      </c>
      <c r="AA2365" s="59">
        <v>57.27</v>
      </c>
      <c r="AB2365" s="59">
        <v>0</v>
      </c>
      <c r="AC2365" s="59">
        <v>57.27</v>
      </c>
      <c r="AD2365" s="59">
        <v>0</v>
      </c>
      <c r="AE2365" s="59">
        <v>0</v>
      </c>
      <c r="AF2365" s="59" t="s">
        <v>1491</v>
      </c>
      <c r="AG2365" s="59" t="s">
        <v>737</v>
      </c>
      <c r="AH2365" s="59" t="s">
        <v>1518</v>
      </c>
      <c r="AI2365" s="59" t="s">
        <v>1523</v>
      </c>
      <c r="AJ2365" s="59" t="s">
        <v>1486</v>
      </c>
      <c r="AK2365" s="59" t="s">
        <v>278</v>
      </c>
      <c r="AL2365" s="59" t="s">
        <v>1493</v>
      </c>
      <c r="AM2365" s="59" t="s">
        <v>1494</v>
      </c>
      <c r="AN2365" s="59" t="s">
        <v>1384</v>
      </c>
      <c r="AO2365" s="59" t="s">
        <v>107</v>
      </c>
    </row>
    <row r="2366" spans="1:41" x14ac:dyDescent="0.15">
      <c r="A2366" s="59" t="s">
        <v>1954</v>
      </c>
      <c r="B2366" s="59" t="s">
        <v>1655</v>
      </c>
      <c r="C2366" s="59" t="s">
        <v>1656</v>
      </c>
      <c r="D2366" s="59" t="s">
        <v>1517</v>
      </c>
      <c r="E2366" s="59" t="s">
        <v>559</v>
      </c>
      <c r="F2366" s="59" t="s">
        <v>1475</v>
      </c>
      <c r="G2366" s="59" t="s">
        <v>1406</v>
      </c>
      <c r="H2366" s="59" t="s">
        <v>1475</v>
      </c>
      <c r="I2366" s="59" t="s">
        <v>1406</v>
      </c>
      <c r="J2366" s="59" t="s">
        <v>737</v>
      </c>
      <c r="K2366" s="59" t="s">
        <v>1518</v>
      </c>
      <c r="L2366" s="59" t="s">
        <v>1657</v>
      </c>
      <c r="M2366" s="59" t="s">
        <v>1478</v>
      </c>
      <c r="N2366" s="59" t="s">
        <v>1479</v>
      </c>
      <c r="O2366" s="59" t="s">
        <v>1480</v>
      </c>
      <c r="P2366" s="59" t="s">
        <v>1481</v>
      </c>
      <c r="Q2366" s="59" t="s">
        <v>1482</v>
      </c>
      <c r="R2366" s="59" t="s">
        <v>1483</v>
      </c>
      <c r="S2366" s="59" t="s">
        <v>1658</v>
      </c>
      <c r="T2366" s="59" t="s">
        <v>1659</v>
      </c>
      <c r="U2366" s="59" t="s">
        <v>1486</v>
      </c>
      <c r="V2366" s="59" t="s">
        <v>1487</v>
      </c>
      <c r="W2366" s="59" t="s">
        <v>1509</v>
      </c>
      <c r="X2366" s="59" t="s">
        <v>1487</v>
      </c>
      <c r="Y2366" s="59" t="s">
        <v>1490</v>
      </c>
      <c r="Z2366" s="59">
        <v>309.97000000000003</v>
      </c>
      <c r="AA2366" s="59">
        <v>309.97000000000003</v>
      </c>
      <c r="AB2366" s="59">
        <v>0</v>
      </c>
      <c r="AC2366" s="59">
        <v>309.97000000000003</v>
      </c>
      <c r="AD2366" s="59">
        <v>0</v>
      </c>
      <c r="AE2366" s="59">
        <v>0</v>
      </c>
      <c r="AF2366" s="59" t="s">
        <v>1491</v>
      </c>
      <c r="AG2366" s="59" t="s">
        <v>737</v>
      </c>
      <c r="AH2366" s="59" t="s">
        <v>1518</v>
      </c>
      <c r="AI2366" s="59" t="s">
        <v>1523</v>
      </c>
      <c r="AJ2366" s="59" t="s">
        <v>1486</v>
      </c>
      <c r="AK2366" s="59" t="s">
        <v>278</v>
      </c>
      <c r="AL2366" s="59" t="s">
        <v>1493</v>
      </c>
      <c r="AM2366" s="59" t="s">
        <v>1494</v>
      </c>
      <c r="AN2366" s="59" t="s">
        <v>1384</v>
      </c>
      <c r="AO2366" s="59" t="s">
        <v>107</v>
      </c>
    </row>
    <row r="2367" spans="1:41" x14ac:dyDescent="0.15">
      <c r="A2367" s="59" t="s">
        <v>1954</v>
      </c>
      <c r="B2367" s="59" t="s">
        <v>1655</v>
      </c>
      <c r="C2367" s="59" t="s">
        <v>1656</v>
      </c>
      <c r="D2367" s="59" t="s">
        <v>1517</v>
      </c>
      <c r="E2367" s="59" t="s">
        <v>559</v>
      </c>
      <c r="F2367" s="59" t="s">
        <v>1475</v>
      </c>
      <c r="G2367" s="59" t="s">
        <v>1406</v>
      </c>
      <c r="H2367" s="59" t="s">
        <v>1475</v>
      </c>
      <c r="I2367" s="59" t="s">
        <v>1406</v>
      </c>
      <c r="J2367" s="59" t="s">
        <v>737</v>
      </c>
      <c r="K2367" s="59" t="s">
        <v>1518</v>
      </c>
      <c r="L2367" s="59" t="s">
        <v>1657</v>
      </c>
      <c r="M2367" s="59" t="s">
        <v>1478</v>
      </c>
      <c r="N2367" s="59" t="s">
        <v>1479</v>
      </c>
      <c r="O2367" s="59" t="s">
        <v>1480</v>
      </c>
      <c r="P2367" s="59" t="s">
        <v>1481</v>
      </c>
      <c r="Q2367" s="59" t="s">
        <v>1482</v>
      </c>
      <c r="R2367" s="59" t="s">
        <v>1483</v>
      </c>
      <c r="S2367" s="59" t="s">
        <v>1658</v>
      </c>
      <c r="T2367" s="59" t="s">
        <v>1659</v>
      </c>
      <c r="U2367" s="59" t="s">
        <v>1486</v>
      </c>
      <c r="V2367" s="59" t="s">
        <v>1487</v>
      </c>
      <c r="W2367" s="59" t="s">
        <v>1488</v>
      </c>
      <c r="X2367" s="59" t="s">
        <v>1510</v>
      </c>
      <c r="Y2367" s="59" t="s">
        <v>1490</v>
      </c>
      <c r="Z2367" s="59">
        <v>8.57</v>
      </c>
      <c r="AA2367" s="59">
        <v>8.57</v>
      </c>
      <c r="AB2367" s="59">
        <v>0</v>
      </c>
      <c r="AC2367" s="59">
        <v>8.57</v>
      </c>
      <c r="AD2367" s="59">
        <v>0</v>
      </c>
      <c r="AE2367" s="59">
        <v>0</v>
      </c>
      <c r="AF2367" s="59" t="s">
        <v>1491</v>
      </c>
      <c r="AG2367" s="59" t="s">
        <v>737</v>
      </c>
      <c r="AH2367" s="59" t="s">
        <v>1518</v>
      </c>
      <c r="AI2367" s="59" t="s">
        <v>1523</v>
      </c>
      <c r="AJ2367" s="59" t="s">
        <v>1486</v>
      </c>
      <c r="AK2367" s="59" t="s">
        <v>278</v>
      </c>
      <c r="AL2367" s="59" t="s">
        <v>1493</v>
      </c>
      <c r="AM2367" s="59" t="s">
        <v>1494</v>
      </c>
      <c r="AN2367" s="59" t="s">
        <v>1384</v>
      </c>
      <c r="AO2367" s="59" t="s">
        <v>107</v>
      </c>
    </row>
    <row r="2368" spans="1:41" x14ac:dyDescent="0.15">
      <c r="A2368" s="59" t="s">
        <v>1954</v>
      </c>
      <c r="B2368" s="59" t="s">
        <v>1655</v>
      </c>
      <c r="C2368" s="59" t="s">
        <v>1656</v>
      </c>
      <c r="D2368" s="59" t="s">
        <v>1517</v>
      </c>
      <c r="E2368" s="59" t="s">
        <v>559</v>
      </c>
      <c r="F2368" s="59" t="s">
        <v>1475</v>
      </c>
      <c r="G2368" s="59" t="s">
        <v>1406</v>
      </c>
      <c r="H2368" s="59" t="s">
        <v>1475</v>
      </c>
      <c r="I2368" s="59" t="s">
        <v>1406</v>
      </c>
      <c r="J2368" s="59" t="s">
        <v>737</v>
      </c>
      <c r="K2368" s="59" t="s">
        <v>1518</v>
      </c>
      <c r="L2368" s="59" t="s">
        <v>1657</v>
      </c>
      <c r="M2368" s="59" t="s">
        <v>1478</v>
      </c>
      <c r="N2368" s="59" t="s">
        <v>1479</v>
      </c>
      <c r="O2368" s="59" t="s">
        <v>1480</v>
      </c>
      <c r="P2368" s="59" t="s">
        <v>1481</v>
      </c>
      <c r="Q2368" s="59" t="s">
        <v>1482</v>
      </c>
      <c r="R2368" s="59" t="s">
        <v>1483</v>
      </c>
      <c r="S2368" s="59" t="s">
        <v>1658</v>
      </c>
      <c r="T2368" s="59" t="s">
        <v>1659</v>
      </c>
      <c r="U2368" s="59" t="s">
        <v>1486</v>
      </c>
      <c r="V2368" s="59" t="s">
        <v>1487</v>
      </c>
      <c r="W2368" s="59" t="s">
        <v>1488</v>
      </c>
      <c r="X2368" s="59" t="s">
        <v>1511</v>
      </c>
      <c r="Y2368" s="59" t="s">
        <v>1490</v>
      </c>
      <c r="Z2368" s="59">
        <v>0.95</v>
      </c>
      <c r="AA2368" s="59">
        <v>0.95</v>
      </c>
      <c r="AB2368" s="59">
        <v>0</v>
      </c>
      <c r="AC2368" s="59">
        <v>0.95</v>
      </c>
      <c r="AD2368" s="59">
        <v>0</v>
      </c>
      <c r="AE2368" s="59">
        <v>0</v>
      </c>
      <c r="AF2368" s="59" t="s">
        <v>1491</v>
      </c>
      <c r="AG2368" s="59" t="s">
        <v>737</v>
      </c>
      <c r="AH2368" s="59" t="s">
        <v>1518</v>
      </c>
      <c r="AI2368" s="59" t="s">
        <v>1523</v>
      </c>
      <c r="AJ2368" s="59" t="s">
        <v>1486</v>
      </c>
      <c r="AK2368" s="59" t="s">
        <v>278</v>
      </c>
      <c r="AL2368" s="59" t="s">
        <v>1493</v>
      </c>
      <c r="AM2368" s="59" t="s">
        <v>1494</v>
      </c>
      <c r="AN2368" s="59" t="s">
        <v>1384</v>
      </c>
      <c r="AO2368" s="59" t="s">
        <v>107</v>
      </c>
    </row>
    <row r="2369" spans="1:41" x14ac:dyDescent="0.15">
      <c r="A2369" s="59" t="s">
        <v>1954</v>
      </c>
      <c r="B2369" s="59" t="s">
        <v>1655</v>
      </c>
      <c r="C2369" s="59" t="s">
        <v>1656</v>
      </c>
      <c r="D2369" s="59" t="s">
        <v>1517</v>
      </c>
      <c r="E2369" s="59" t="s">
        <v>559</v>
      </c>
      <c r="F2369" s="59" t="s">
        <v>1475</v>
      </c>
      <c r="G2369" s="59" t="s">
        <v>1406</v>
      </c>
      <c r="H2369" s="59" t="s">
        <v>1475</v>
      </c>
      <c r="I2369" s="59" t="s">
        <v>1406</v>
      </c>
      <c r="J2369" s="59" t="s">
        <v>737</v>
      </c>
      <c r="K2369" s="59" t="s">
        <v>1518</v>
      </c>
      <c r="L2369" s="59" t="s">
        <v>1657</v>
      </c>
      <c r="M2369" s="59" t="s">
        <v>1478</v>
      </c>
      <c r="N2369" s="59" t="s">
        <v>1479</v>
      </c>
      <c r="O2369" s="59" t="s">
        <v>1480</v>
      </c>
      <c r="P2369" s="59" t="s">
        <v>1481</v>
      </c>
      <c r="Q2369" s="59" t="s">
        <v>1482</v>
      </c>
      <c r="R2369" s="59" t="s">
        <v>1483</v>
      </c>
      <c r="S2369" s="59" t="s">
        <v>1658</v>
      </c>
      <c r="T2369" s="59" t="s">
        <v>1659</v>
      </c>
      <c r="U2369" s="59" t="s">
        <v>1486</v>
      </c>
      <c r="V2369" s="59" t="s">
        <v>1487</v>
      </c>
      <c r="W2369" s="59" t="s">
        <v>1513</v>
      </c>
      <c r="X2369" s="59" t="s">
        <v>1487</v>
      </c>
      <c r="Y2369" s="59" t="s">
        <v>1490</v>
      </c>
      <c r="Z2369" s="59">
        <v>12.41</v>
      </c>
      <c r="AA2369" s="59">
        <v>12.41</v>
      </c>
      <c r="AB2369" s="59">
        <v>0</v>
      </c>
      <c r="AC2369" s="59">
        <v>12.41</v>
      </c>
      <c r="AD2369" s="59">
        <v>0</v>
      </c>
      <c r="AE2369" s="59">
        <v>0</v>
      </c>
      <c r="AF2369" s="59" t="s">
        <v>1491</v>
      </c>
      <c r="AG2369" s="59" t="s">
        <v>737</v>
      </c>
      <c r="AH2369" s="59" t="s">
        <v>1518</v>
      </c>
      <c r="AI2369" s="59" t="s">
        <v>1523</v>
      </c>
      <c r="AJ2369" s="59" t="s">
        <v>1486</v>
      </c>
      <c r="AK2369" s="59" t="s">
        <v>278</v>
      </c>
      <c r="AL2369" s="59" t="s">
        <v>1493</v>
      </c>
      <c r="AM2369" s="59" t="s">
        <v>1494</v>
      </c>
      <c r="AN2369" s="59" t="s">
        <v>1384</v>
      </c>
      <c r="AO2369" s="59" t="s">
        <v>107</v>
      </c>
    </row>
    <row r="2370" spans="1:41" x14ac:dyDescent="0.15">
      <c r="A2370" s="59" t="s">
        <v>1954</v>
      </c>
      <c r="B2370" s="59" t="s">
        <v>1655</v>
      </c>
      <c r="C2370" s="59" t="s">
        <v>1656</v>
      </c>
      <c r="D2370" s="59" t="s">
        <v>1517</v>
      </c>
      <c r="E2370" s="59" t="s">
        <v>559</v>
      </c>
      <c r="F2370" s="59" t="s">
        <v>1475</v>
      </c>
      <c r="G2370" s="59" t="s">
        <v>1406</v>
      </c>
      <c r="H2370" s="59" t="s">
        <v>1475</v>
      </c>
      <c r="I2370" s="59" t="s">
        <v>1406</v>
      </c>
      <c r="J2370" s="59" t="s">
        <v>737</v>
      </c>
      <c r="K2370" s="59" t="s">
        <v>1518</v>
      </c>
      <c r="L2370" s="59" t="s">
        <v>1657</v>
      </c>
      <c r="M2370" s="59" t="s">
        <v>1478</v>
      </c>
      <c r="N2370" s="59" t="s">
        <v>1479</v>
      </c>
      <c r="O2370" s="59" t="s">
        <v>1480</v>
      </c>
      <c r="P2370" s="59" t="s">
        <v>1481</v>
      </c>
      <c r="Q2370" s="59" t="s">
        <v>1482</v>
      </c>
      <c r="R2370" s="59" t="s">
        <v>1483</v>
      </c>
      <c r="S2370" s="59" t="s">
        <v>1658</v>
      </c>
      <c r="T2370" s="59" t="s">
        <v>1659</v>
      </c>
      <c r="U2370" s="59" t="s">
        <v>1486</v>
      </c>
      <c r="V2370" s="59" t="s">
        <v>1487</v>
      </c>
      <c r="W2370" s="59" t="s">
        <v>1514</v>
      </c>
      <c r="X2370" s="59" t="s">
        <v>1487</v>
      </c>
      <c r="Y2370" s="59" t="s">
        <v>1490</v>
      </c>
      <c r="Z2370" s="59">
        <v>1.78</v>
      </c>
      <c r="AA2370" s="59">
        <v>1.78</v>
      </c>
      <c r="AB2370" s="59">
        <v>0</v>
      </c>
      <c r="AC2370" s="59">
        <v>1.78</v>
      </c>
      <c r="AD2370" s="59">
        <v>0</v>
      </c>
      <c r="AE2370" s="59">
        <v>0</v>
      </c>
      <c r="AF2370" s="59" t="s">
        <v>1491</v>
      </c>
      <c r="AG2370" s="59" t="s">
        <v>737</v>
      </c>
      <c r="AH2370" s="59" t="s">
        <v>1518</v>
      </c>
      <c r="AI2370" s="59" t="s">
        <v>1523</v>
      </c>
      <c r="AJ2370" s="59" t="s">
        <v>1486</v>
      </c>
      <c r="AK2370" s="59" t="s">
        <v>278</v>
      </c>
      <c r="AL2370" s="59" t="s">
        <v>1493</v>
      </c>
      <c r="AM2370" s="59" t="s">
        <v>1494</v>
      </c>
      <c r="AN2370" s="59" t="s">
        <v>1384</v>
      </c>
      <c r="AO2370" s="59" t="s">
        <v>107</v>
      </c>
    </row>
    <row r="2371" spans="1:41" x14ac:dyDescent="0.15">
      <c r="A2371" s="59" t="s">
        <v>1954</v>
      </c>
      <c r="B2371" s="59" t="s">
        <v>1655</v>
      </c>
      <c r="C2371" s="59" t="s">
        <v>1656</v>
      </c>
      <c r="D2371" s="59" t="s">
        <v>1517</v>
      </c>
      <c r="E2371" s="59" t="s">
        <v>559</v>
      </c>
      <c r="F2371" s="59" t="s">
        <v>1475</v>
      </c>
      <c r="G2371" s="59" t="s">
        <v>1406</v>
      </c>
      <c r="H2371" s="59" t="s">
        <v>1475</v>
      </c>
      <c r="I2371" s="59" t="s">
        <v>1406</v>
      </c>
      <c r="J2371" s="59" t="s">
        <v>737</v>
      </c>
      <c r="K2371" s="59" t="s">
        <v>1518</v>
      </c>
      <c r="L2371" s="59" t="s">
        <v>1657</v>
      </c>
      <c r="M2371" s="59" t="s">
        <v>1478</v>
      </c>
      <c r="N2371" s="59" t="s">
        <v>1479</v>
      </c>
      <c r="O2371" s="59" t="s">
        <v>1480</v>
      </c>
      <c r="P2371" s="59" t="s">
        <v>1481</v>
      </c>
      <c r="Q2371" s="59" t="s">
        <v>1482</v>
      </c>
      <c r="R2371" s="59" t="s">
        <v>1483</v>
      </c>
      <c r="S2371" s="59" t="s">
        <v>1658</v>
      </c>
      <c r="T2371" s="59" t="s">
        <v>1659</v>
      </c>
      <c r="U2371" s="59" t="s">
        <v>1486</v>
      </c>
      <c r="V2371" s="59" t="s">
        <v>1487</v>
      </c>
      <c r="W2371" s="59" t="s">
        <v>1522</v>
      </c>
      <c r="X2371" s="59" t="s">
        <v>1487</v>
      </c>
      <c r="Y2371" s="59" t="s">
        <v>1490</v>
      </c>
      <c r="Z2371" s="59">
        <v>3850.87</v>
      </c>
      <c r="AA2371" s="59">
        <v>3850.87</v>
      </c>
      <c r="AB2371" s="59">
        <v>0</v>
      </c>
      <c r="AC2371" s="59">
        <v>3850.87</v>
      </c>
      <c r="AD2371" s="59">
        <v>0</v>
      </c>
      <c r="AE2371" s="59">
        <v>0</v>
      </c>
      <c r="AF2371" s="59" t="s">
        <v>1491</v>
      </c>
      <c r="AG2371" s="59" t="s">
        <v>737</v>
      </c>
      <c r="AH2371" s="59" t="s">
        <v>1518</v>
      </c>
      <c r="AI2371" s="59" t="s">
        <v>1523</v>
      </c>
      <c r="AJ2371" s="59" t="s">
        <v>1486</v>
      </c>
      <c r="AK2371" s="59" t="s">
        <v>278</v>
      </c>
      <c r="AL2371" s="59" t="s">
        <v>1493</v>
      </c>
      <c r="AM2371" s="59" t="s">
        <v>1494</v>
      </c>
      <c r="AN2371" s="59" t="s">
        <v>1384</v>
      </c>
      <c r="AO2371" s="59" t="s">
        <v>107</v>
      </c>
    </row>
    <row r="2372" spans="1:41" x14ac:dyDescent="0.15">
      <c r="A2372" s="59" t="s">
        <v>1954</v>
      </c>
      <c r="B2372" s="59" t="s">
        <v>1660</v>
      </c>
      <c r="C2372" s="59" t="s">
        <v>1661</v>
      </c>
      <c r="D2372" s="59" t="s">
        <v>1662</v>
      </c>
      <c r="E2372" s="59" t="s">
        <v>1080</v>
      </c>
      <c r="F2372" s="59" t="s">
        <v>1475</v>
      </c>
      <c r="G2372" s="59" t="s">
        <v>1406</v>
      </c>
      <c r="H2372" s="59" t="s">
        <v>1475</v>
      </c>
      <c r="I2372" s="59" t="s">
        <v>1406</v>
      </c>
      <c r="J2372" s="59" t="s">
        <v>1407</v>
      </c>
      <c r="K2372" s="59" t="s">
        <v>1663</v>
      </c>
      <c r="L2372" s="59" t="s">
        <v>1664</v>
      </c>
      <c r="M2372" s="59" t="s">
        <v>1478</v>
      </c>
      <c r="N2372" s="59" t="s">
        <v>1479</v>
      </c>
      <c r="O2372" s="59" t="s">
        <v>1480</v>
      </c>
      <c r="P2372" s="59" t="s">
        <v>1481</v>
      </c>
      <c r="Q2372" s="59" t="s">
        <v>1482</v>
      </c>
      <c r="R2372" s="59" t="s">
        <v>1483</v>
      </c>
      <c r="S2372" s="59" t="s">
        <v>1665</v>
      </c>
      <c r="T2372" s="59" t="s">
        <v>1666</v>
      </c>
      <c r="U2372" s="59" t="s">
        <v>1486</v>
      </c>
      <c r="V2372" s="59" t="s">
        <v>1487</v>
      </c>
      <c r="W2372" s="59" t="s">
        <v>1508</v>
      </c>
      <c r="X2372" s="59" t="s">
        <v>1487</v>
      </c>
      <c r="Y2372" s="59" t="s">
        <v>1490</v>
      </c>
      <c r="Z2372" s="59">
        <v>7121.07</v>
      </c>
      <c r="AA2372" s="59">
        <v>7121.07</v>
      </c>
      <c r="AB2372" s="59">
        <v>0</v>
      </c>
      <c r="AC2372" s="59">
        <v>7121.07</v>
      </c>
      <c r="AD2372" s="59">
        <v>0</v>
      </c>
      <c r="AE2372" s="59">
        <v>0</v>
      </c>
      <c r="AF2372" s="59" t="s">
        <v>1491</v>
      </c>
      <c r="AG2372" s="59" t="s">
        <v>1407</v>
      </c>
      <c r="AH2372" s="59" t="s">
        <v>1663</v>
      </c>
      <c r="AI2372" s="59" t="s">
        <v>1492</v>
      </c>
      <c r="AJ2372" s="59" t="s">
        <v>1486</v>
      </c>
      <c r="AK2372" s="59" t="s">
        <v>278</v>
      </c>
      <c r="AL2372" s="59" t="s">
        <v>1493</v>
      </c>
      <c r="AM2372" s="59" t="s">
        <v>1494</v>
      </c>
      <c r="AN2372" s="59" t="s">
        <v>1382</v>
      </c>
      <c r="AO2372" s="59" t="s">
        <v>88</v>
      </c>
    </row>
    <row r="2373" spans="1:41" x14ac:dyDescent="0.15">
      <c r="A2373" s="59" t="s">
        <v>1954</v>
      </c>
      <c r="B2373" s="59" t="s">
        <v>1660</v>
      </c>
      <c r="C2373" s="59" t="s">
        <v>1661</v>
      </c>
      <c r="D2373" s="59" t="s">
        <v>1662</v>
      </c>
      <c r="E2373" s="59" t="s">
        <v>1080</v>
      </c>
      <c r="F2373" s="59" t="s">
        <v>1475</v>
      </c>
      <c r="G2373" s="59" t="s">
        <v>1406</v>
      </c>
      <c r="H2373" s="59" t="s">
        <v>1475</v>
      </c>
      <c r="I2373" s="59" t="s">
        <v>1406</v>
      </c>
      <c r="J2373" s="59" t="s">
        <v>1407</v>
      </c>
      <c r="K2373" s="59" t="s">
        <v>1663</v>
      </c>
      <c r="L2373" s="59" t="s">
        <v>1664</v>
      </c>
      <c r="M2373" s="59" t="s">
        <v>1478</v>
      </c>
      <c r="N2373" s="59" t="s">
        <v>1479</v>
      </c>
      <c r="O2373" s="59" t="s">
        <v>1480</v>
      </c>
      <c r="P2373" s="59" t="s">
        <v>1481</v>
      </c>
      <c r="Q2373" s="59" t="s">
        <v>1482</v>
      </c>
      <c r="R2373" s="59" t="s">
        <v>1483</v>
      </c>
      <c r="S2373" s="59" t="s">
        <v>1665</v>
      </c>
      <c r="T2373" s="59" t="s">
        <v>1666</v>
      </c>
      <c r="U2373" s="59" t="s">
        <v>1486</v>
      </c>
      <c r="V2373" s="59" t="s">
        <v>1487</v>
      </c>
      <c r="W2373" s="59" t="s">
        <v>1509</v>
      </c>
      <c r="X2373" s="59" t="s">
        <v>1487</v>
      </c>
      <c r="Y2373" s="59" t="s">
        <v>1490</v>
      </c>
      <c r="Z2373" s="59">
        <v>19287.490000000002</v>
      </c>
      <c r="AA2373" s="59">
        <v>19287.490000000002</v>
      </c>
      <c r="AB2373" s="59">
        <v>0</v>
      </c>
      <c r="AC2373" s="59">
        <v>19287.490000000002</v>
      </c>
      <c r="AD2373" s="59">
        <v>0</v>
      </c>
      <c r="AE2373" s="59">
        <v>0</v>
      </c>
      <c r="AF2373" s="59" t="s">
        <v>1491</v>
      </c>
      <c r="AG2373" s="59" t="s">
        <v>1407</v>
      </c>
      <c r="AH2373" s="59" t="s">
        <v>1663</v>
      </c>
      <c r="AI2373" s="59" t="s">
        <v>1492</v>
      </c>
      <c r="AJ2373" s="59" t="s">
        <v>1486</v>
      </c>
      <c r="AK2373" s="59" t="s">
        <v>278</v>
      </c>
      <c r="AL2373" s="59" t="s">
        <v>1493</v>
      </c>
      <c r="AM2373" s="59" t="s">
        <v>1494</v>
      </c>
      <c r="AN2373" s="59" t="s">
        <v>1382</v>
      </c>
      <c r="AO2373" s="59" t="s">
        <v>88</v>
      </c>
    </row>
    <row r="2374" spans="1:41" x14ac:dyDescent="0.15">
      <c r="A2374" s="59" t="s">
        <v>1954</v>
      </c>
      <c r="B2374" s="59" t="s">
        <v>1660</v>
      </c>
      <c r="C2374" s="59" t="s">
        <v>1661</v>
      </c>
      <c r="D2374" s="59" t="s">
        <v>1662</v>
      </c>
      <c r="E2374" s="59" t="s">
        <v>1080</v>
      </c>
      <c r="F2374" s="59" t="s">
        <v>1475</v>
      </c>
      <c r="G2374" s="59" t="s">
        <v>1406</v>
      </c>
      <c r="H2374" s="59" t="s">
        <v>1475</v>
      </c>
      <c r="I2374" s="59" t="s">
        <v>1406</v>
      </c>
      <c r="J2374" s="59" t="s">
        <v>1407</v>
      </c>
      <c r="K2374" s="59" t="s">
        <v>1663</v>
      </c>
      <c r="L2374" s="59" t="s">
        <v>1664</v>
      </c>
      <c r="M2374" s="59" t="s">
        <v>1478</v>
      </c>
      <c r="N2374" s="59" t="s">
        <v>1479</v>
      </c>
      <c r="O2374" s="59" t="s">
        <v>1480</v>
      </c>
      <c r="P2374" s="59" t="s">
        <v>1481</v>
      </c>
      <c r="Q2374" s="59" t="s">
        <v>1482</v>
      </c>
      <c r="R2374" s="59" t="s">
        <v>1483</v>
      </c>
      <c r="S2374" s="59" t="s">
        <v>1665</v>
      </c>
      <c r="T2374" s="59" t="s">
        <v>1666</v>
      </c>
      <c r="U2374" s="59" t="s">
        <v>1486</v>
      </c>
      <c r="V2374" s="59" t="s">
        <v>1487</v>
      </c>
      <c r="W2374" s="59" t="s">
        <v>1488</v>
      </c>
      <c r="X2374" s="59" t="s">
        <v>1511</v>
      </c>
      <c r="Y2374" s="59" t="s">
        <v>1490</v>
      </c>
      <c r="Z2374" s="59">
        <v>0.11</v>
      </c>
      <c r="AA2374" s="59">
        <v>0.11</v>
      </c>
      <c r="AB2374" s="59">
        <v>0</v>
      </c>
      <c r="AC2374" s="59">
        <v>0.11</v>
      </c>
      <c r="AD2374" s="59">
        <v>0</v>
      </c>
      <c r="AE2374" s="59">
        <v>0</v>
      </c>
      <c r="AF2374" s="59" t="s">
        <v>1491</v>
      </c>
      <c r="AG2374" s="59" t="s">
        <v>1407</v>
      </c>
      <c r="AH2374" s="59" t="s">
        <v>1663</v>
      </c>
      <c r="AI2374" s="59" t="s">
        <v>1492</v>
      </c>
      <c r="AJ2374" s="59" t="s">
        <v>1486</v>
      </c>
      <c r="AK2374" s="59" t="s">
        <v>278</v>
      </c>
      <c r="AL2374" s="59" t="s">
        <v>1493</v>
      </c>
      <c r="AM2374" s="59" t="s">
        <v>1494</v>
      </c>
      <c r="AN2374" s="59" t="s">
        <v>1382</v>
      </c>
      <c r="AO2374" s="59" t="s">
        <v>88</v>
      </c>
    </row>
    <row r="2375" spans="1:41" x14ac:dyDescent="0.15">
      <c r="A2375" s="59" t="s">
        <v>1954</v>
      </c>
      <c r="B2375" s="59" t="s">
        <v>1660</v>
      </c>
      <c r="C2375" s="59" t="s">
        <v>1661</v>
      </c>
      <c r="D2375" s="59" t="s">
        <v>1662</v>
      </c>
      <c r="E2375" s="59" t="s">
        <v>1080</v>
      </c>
      <c r="F2375" s="59" t="s">
        <v>1475</v>
      </c>
      <c r="G2375" s="59" t="s">
        <v>1406</v>
      </c>
      <c r="H2375" s="59" t="s">
        <v>1475</v>
      </c>
      <c r="I2375" s="59" t="s">
        <v>1406</v>
      </c>
      <c r="J2375" s="59" t="s">
        <v>1407</v>
      </c>
      <c r="K2375" s="59" t="s">
        <v>1663</v>
      </c>
      <c r="L2375" s="59" t="s">
        <v>1664</v>
      </c>
      <c r="M2375" s="59" t="s">
        <v>1478</v>
      </c>
      <c r="N2375" s="59" t="s">
        <v>1479</v>
      </c>
      <c r="O2375" s="59" t="s">
        <v>1480</v>
      </c>
      <c r="P2375" s="59" t="s">
        <v>1481</v>
      </c>
      <c r="Q2375" s="59" t="s">
        <v>1482</v>
      </c>
      <c r="R2375" s="59" t="s">
        <v>1483</v>
      </c>
      <c r="S2375" s="59" t="s">
        <v>1665</v>
      </c>
      <c r="T2375" s="59" t="s">
        <v>1666</v>
      </c>
      <c r="U2375" s="59" t="s">
        <v>1486</v>
      </c>
      <c r="V2375" s="59" t="s">
        <v>1487</v>
      </c>
      <c r="W2375" s="59" t="s">
        <v>1514</v>
      </c>
      <c r="X2375" s="59" t="s">
        <v>1487</v>
      </c>
      <c r="Y2375" s="59" t="s">
        <v>1490</v>
      </c>
      <c r="Z2375" s="59">
        <v>1182.3900000000001</v>
      </c>
      <c r="AA2375" s="59">
        <v>1182.3900000000001</v>
      </c>
      <c r="AB2375" s="59">
        <v>0</v>
      </c>
      <c r="AC2375" s="59">
        <v>1182.3900000000001</v>
      </c>
      <c r="AD2375" s="59">
        <v>0</v>
      </c>
      <c r="AE2375" s="59">
        <v>0</v>
      </c>
      <c r="AF2375" s="59" t="s">
        <v>1491</v>
      </c>
      <c r="AG2375" s="59" t="s">
        <v>1407</v>
      </c>
      <c r="AH2375" s="59" t="s">
        <v>1663</v>
      </c>
      <c r="AI2375" s="59" t="s">
        <v>1492</v>
      </c>
      <c r="AJ2375" s="59" t="s">
        <v>1486</v>
      </c>
      <c r="AK2375" s="59" t="s">
        <v>278</v>
      </c>
      <c r="AL2375" s="59" t="s">
        <v>1493</v>
      </c>
      <c r="AM2375" s="59" t="s">
        <v>1494</v>
      </c>
      <c r="AN2375" s="59" t="s">
        <v>1382</v>
      </c>
      <c r="AO2375" s="59" t="s">
        <v>88</v>
      </c>
    </row>
    <row r="2376" spans="1:41" x14ac:dyDescent="0.15">
      <c r="A2376" s="59" t="s">
        <v>1954</v>
      </c>
      <c r="B2376" s="59" t="s">
        <v>1667</v>
      </c>
      <c r="C2376" s="59" t="s">
        <v>1668</v>
      </c>
      <c r="D2376" s="59" t="s">
        <v>1662</v>
      </c>
      <c r="E2376" s="59" t="s">
        <v>1080</v>
      </c>
      <c r="F2376" s="59" t="s">
        <v>1475</v>
      </c>
      <c r="G2376" s="59" t="s">
        <v>1406</v>
      </c>
      <c r="H2376" s="59" t="s">
        <v>1475</v>
      </c>
      <c r="I2376" s="59" t="s">
        <v>1406</v>
      </c>
      <c r="J2376" s="59" t="s">
        <v>1407</v>
      </c>
      <c r="K2376" s="59" t="s">
        <v>1663</v>
      </c>
      <c r="L2376" s="59" t="s">
        <v>1669</v>
      </c>
      <c r="M2376" s="59" t="s">
        <v>1478</v>
      </c>
      <c r="N2376" s="59" t="s">
        <v>1479</v>
      </c>
      <c r="O2376" s="59" t="s">
        <v>1480</v>
      </c>
      <c r="P2376" s="59" t="s">
        <v>1481</v>
      </c>
      <c r="Q2376" s="59" t="s">
        <v>1482</v>
      </c>
      <c r="R2376" s="59" t="s">
        <v>1483</v>
      </c>
      <c r="S2376" s="59" t="s">
        <v>1670</v>
      </c>
      <c r="T2376" s="59" t="s">
        <v>1671</v>
      </c>
      <c r="U2376" s="59" t="s">
        <v>1486</v>
      </c>
      <c r="V2376" s="59" t="s">
        <v>1487</v>
      </c>
      <c r="W2376" s="59" t="s">
        <v>1500</v>
      </c>
      <c r="X2376" s="59" t="s">
        <v>1501</v>
      </c>
      <c r="Y2376" s="59" t="s">
        <v>1490</v>
      </c>
      <c r="Z2376" s="59">
        <v>17737.830000000002</v>
      </c>
      <c r="AA2376" s="59">
        <v>17737.830000000002</v>
      </c>
      <c r="AB2376" s="59">
        <v>0</v>
      </c>
      <c r="AC2376" s="59">
        <v>17737.830000000002</v>
      </c>
      <c r="AD2376" s="59">
        <v>0</v>
      </c>
      <c r="AE2376" s="59">
        <v>0</v>
      </c>
      <c r="AF2376" s="59" t="s">
        <v>1491</v>
      </c>
      <c r="AG2376" s="59" t="s">
        <v>1407</v>
      </c>
      <c r="AH2376" s="59" t="s">
        <v>1663</v>
      </c>
      <c r="AI2376" s="59" t="s">
        <v>1492</v>
      </c>
      <c r="AJ2376" s="59" t="s">
        <v>1486</v>
      </c>
      <c r="AK2376" s="59" t="s">
        <v>278</v>
      </c>
      <c r="AL2376" s="59" t="s">
        <v>1493</v>
      </c>
      <c r="AM2376" s="59" t="s">
        <v>1494</v>
      </c>
      <c r="AN2376" s="59" t="s">
        <v>1382</v>
      </c>
      <c r="AO2376" s="59" t="s">
        <v>88</v>
      </c>
    </row>
    <row r="2377" spans="1:41" x14ac:dyDescent="0.15">
      <c r="A2377" s="59" t="s">
        <v>1954</v>
      </c>
      <c r="B2377" s="59" t="s">
        <v>1754</v>
      </c>
      <c r="C2377" s="59" t="s">
        <v>1755</v>
      </c>
      <c r="D2377" s="59" t="s">
        <v>1674</v>
      </c>
      <c r="E2377" s="59" t="s">
        <v>1675</v>
      </c>
      <c r="F2377" s="59" t="s">
        <v>1475</v>
      </c>
      <c r="G2377" s="59" t="s">
        <v>1406</v>
      </c>
      <c r="H2377" s="59" t="s">
        <v>1475</v>
      </c>
      <c r="I2377" s="59" t="s">
        <v>1406</v>
      </c>
      <c r="J2377" s="59" t="s">
        <v>727</v>
      </c>
      <c r="K2377" s="59" t="s">
        <v>1644</v>
      </c>
      <c r="L2377" s="59" t="s">
        <v>1756</v>
      </c>
      <c r="M2377" s="59" t="s">
        <v>1478</v>
      </c>
      <c r="N2377" s="59" t="s">
        <v>1479</v>
      </c>
      <c r="O2377" s="59" t="s">
        <v>1480</v>
      </c>
      <c r="P2377" s="59" t="s">
        <v>1481</v>
      </c>
      <c r="Q2377" s="59" t="s">
        <v>1482</v>
      </c>
      <c r="R2377" s="59" t="s">
        <v>1483</v>
      </c>
      <c r="S2377" s="59" t="s">
        <v>1757</v>
      </c>
      <c r="T2377" s="59" t="s">
        <v>1758</v>
      </c>
      <c r="U2377" s="59" t="s">
        <v>1486</v>
      </c>
      <c r="V2377" s="59" t="s">
        <v>1487</v>
      </c>
      <c r="W2377" s="59" t="s">
        <v>1509</v>
      </c>
      <c r="X2377" s="59" t="s">
        <v>1487</v>
      </c>
      <c r="Y2377" s="59" t="s">
        <v>1490</v>
      </c>
      <c r="Z2377" s="59">
        <v>8807.18</v>
      </c>
      <c r="AA2377" s="59">
        <v>8807.18</v>
      </c>
      <c r="AB2377" s="59">
        <v>0</v>
      </c>
      <c r="AC2377" s="59">
        <v>8807.18</v>
      </c>
      <c r="AD2377" s="59">
        <v>0</v>
      </c>
      <c r="AE2377" s="59">
        <v>0</v>
      </c>
      <c r="AF2377" s="59" t="s">
        <v>1491</v>
      </c>
      <c r="AG2377" s="59" t="s">
        <v>727</v>
      </c>
      <c r="AH2377" s="59" t="s">
        <v>1644</v>
      </c>
      <c r="AI2377" s="59" t="s">
        <v>1492</v>
      </c>
      <c r="AJ2377" s="59" t="s">
        <v>1486</v>
      </c>
      <c r="AK2377" s="59" t="s">
        <v>278</v>
      </c>
      <c r="AL2377" s="59" t="s">
        <v>1493</v>
      </c>
      <c r="AM2377" s="59" t="s">
        <v>1494</v>
      </c>
      <c r="AN2377" s="59" t="s">
        <v>1384</v>
      </c>
      <c r="AO2377" s="59" t="s">
        <v>107</v>
      </c>
    </row>
    <row r="2378" spans="1:41" x14ac:dyDescent="0.15">
      <c r="A2378" s="59" t="s">
        <v>1954</v>
      </c>
      <c r="B2378" s="59" t="s">
        <v>1873</v>
      </c>
      <c r="C2378" s="59" t="s">
        <v>1874</v>
      </c>
      <c r="D2378" s="59" t="s">
        <v>1662</v>
      </c>
      <c r="E2378" s="59" t="s">
        <v>1080</v>
      </c>
      <c r="F2378" s="59" t="s">
        <v>1475</v>
      </c>
      <c r="G2378" s="59" t="s">
        <v>1406</v>
      </c>
      <c r="H2378" s="59" t="s">
        <v>1475</v>
      </c>
      <c r="I2378" s="59" t="s">
        <v>1406</v>
      </c>
      <c r="J2378" s="59" t="s">
        <v>1407</v>
      </c>
      <c r="K2378" s="59" t="s">
        <v>1663</v>
      </c>
      <c r="L2378" s="59" t="s">
        <v>1875</v>
      </c>
      <c r="M2378" s="59" t="s">
        <v>1478</v>
      </c>
      <c r="N2378" s="59" t="s">
        <v>1479</v>
      </c>
      <c r="O2378" s="59" t="s">
        <v>1480</v>
      </c>
      <c r="P2378" s="59" t="s">
        <v>1481</v>
      </c>
      <c r="Q2378" s="59" t="s">
        <v>1482</v>
      </c>
      <c r="R2378" s="59" t="s">
        <v>1483</v>
      </c>
      <c r="S2378" s="59" t="s">
        <v>1876</v>
      </c>
      <c r="T2378" s="59" t="s">
        <v>1877</v>
      </c>
      <c r="U2378" s="59" t="s">
        <v>1486</v>
      </c>
      <c r="V2378" s="59" t="s">
        <v>1487</v>
      </c>
      <c r="W2378" s="59" t="s">
        <v>1508</v>
      </c>
      <c r="X2378" s="59" t="s">
        <v>1487</v>
      </c>
      <c r="Y2378" s="59" t="s">
        <v>1490</v>
      </c>
      <c r="Z2378" s="59">
        <v>94.53</v>
      </c>
      <c r="AA2378" s="59">
        <v>94.53</v>
      </c>
      <c r="AB2378" s="59">
        <v>0</v>
      </c>
      <c r="AC2378" s="59">
        <v>94.53</v>
      </c>
      <c r="AD2378" s="59">
        <v>0</v>
      </c>
      <c r="AE2378" s="59">
        <v>0</v>
      </c>
      <c r="AF2378" s="59" t="s">
        <v>1491</v>
      </c>
      <c r="AG2378" s="59" t="s">
        <v>1407</v>
      </c>
      <c r="AH2378" s="59" t="s">
        <v>1663</v>
      </c>
      <c r="AI2378" s="59" t="s">
        <v>1492</v>
      </c>
      <c r="AJ2378" s="59" t="s">
        <v>1486</v>
      </c>
      <c r="AK2378" s="59" t="s">
        <v>278</v>
      </c>
      <c r="AL2378" s="59" t="s">
        <v>1493</v>
      </c>
      <c r="AM2378" s="59" t="s">
        <v>1494</v>
      </c>
      <c r="AN2378" s="59" t="s">
        <v>1080</v>
      </c>
      <c r="AO2378" s="59" t="s">
        <v>88</v>
      </c>
    </row>
    <row r="2379" spans="1:41" x14ac:dyDescent="0.15">
      <c r="A2379" s="59" t="s">
        <v>1954</v>
      </c>
      <c r="B2379" s="59" t="s">
        <v>1873</v>
      </c>
      <c r="C2379" s="59" t="s">
        <v>1874</v>
      </c>
      <c r="D2379" s="59" t="s">
        <v>1662</v>
      </c>
      <c r="E2379" s="59" t="s">
        <v>1080</v>
      </c>
      <c r="F2379" s="59" t="s">
        <v>1475</v>
      </c>
      <c r="G2379" s="59" t="s">
        <v>1406</v>
      </c>
      <c r="H2379" s="59" t="s">
        <v>1475</v>
      </c>
      <c r="I2379" s="59" t="s">
        <v>1406</v>
      </c>
      <c r="J2379" s="59" t="s">
        <v>1407</v>
      </c>
      <c r="K2379" s="59" t="s">
        <v>1663</v>
      </c>
      <c r="L2379" s="59" t="s">
        <v>1875</v>
      </c>
      <c r="M2379" s="59" t="s">
        <v>1478</v>
      </c>
      <c r="N2379" s="59" t="s">
        <v>1479</v>
      </c>
      <c r="O2379" s="59" t="s">
        <v>1480</v>
      </c>
      <c r="P2379" s="59" t="s">
        <v>1481</v>
      </c>
      <c r="Q2379" s="59" t="s">
        <v>1482</v>
      </c>
      <c r="R2379" s="59" t="s">
        <v>1483</v>
      </c>
      <c r="S2379" s="59" t="s">
        <v>1876</v>
      </c>
      <c r="T2379" s="59" t="s">
        <v>1877</v>
      </c>
      <c r="U2379" s="59" t="s">
        <v>1486</v>
      </c>
      <c r="V2379" s="59" t="s">
        <v>1487</v>
      </c>
      <c r="W2379" s="59" t="s">
        <v>1509</v>
      </c>
      <c r="X2379" s="59" t="s">
        <v>1487</v>
      </c>
      <c r="Y2379" s="59" t="s">
        <v>1490</v>
      </c>
      <c r="Z2379" s="59">
        <v>1096.5899999999999</v>
      </c>
      <c r="AA2379" s="59">
        <v>1096.5899999999999</v>
      </c>
      <c r="AB2379" s="59">
        <v>0</v>
      </c>
      <c r="AC2379" s="59">
        <v>1096.5899999999999</v>
      </c>
      <c r="AD2379" s="59">
        <v>0</v>
      </c>
      <c r="AE2379" s="59">
        <v>0</v>
      </c>
      <c r="AF2379" s="59" t="s">
        <v>1491</v>
      </c>
      <c r="AG2379" s="59" t="s">
        <v>1407</v>
      </c>
      <c r="AH2379" s="59" t="s">
        <v>1663</v>
      </c>
      <c r="AI2379" s="59" t="s">
        <v>1492</v>
      </c>
      <c r="AJ2379" s="59" t="s">
        <v>1486</v>
      </c>
      <c r="AK2379" s="59" t="s">
        <v>278</v>
      </c>
      <c r="AL2379" s="59" t="s">
        <v>1493</v>
      </c>
      <c r="AM2379" s="59" t="s">
        <v>1494</v>
      </c>
      <c r="AN2379" s="59" t="s">
        <v>1080</v>
      </c>
      <c r="AO2379" s="59" t="s">
        <v>88</v>
      </c>
    </row>
    <row r="2380" spans="1:41" x14ac:dyDescent="0.15">
      <c r="A2380" s="59" t="s">
        <v>1954</v>
      </c>
      <c r="B2380" s="59" t="s">
        <v>1873</v>
      </c>
      <c r="C2380" s="59" t="s">
        <v>1874</v>
      </c>
      <c r="D2380" s="59" t="s">
        <v>1662</v>
      </c>
      <c r="E2380" s="59" t="s">
        <v>1080</v>
      </c>
      <c r="F2380" s="59" t="s">
        <v>1475</v>
      </c>
      <c r="G2380" s="59" t="s">
        <v>1406</v>
      </c>
      <c r="H2380" s="59" t="s">
        <v>1475</v>
      </c>
      <c r="I2380" s="59" t="s">
        <v>1406</v>
      </c>
      <c r="J2380" s="59" t="s">
        <v>1407</v>
      </c>
      <c r="K2380" s="59" t="s">
        <v>1663</v>
      </c>
      <c r="L2380" s="59" t="s">
        <v>1875</v>
      </c>
      <c r="M2380" s="59" t="s">
        <v>1478</v>
      </c>
      <c r="N2380" s="59" t="s">
        <v>1479</v>
      </c>
      <c r="O2380" s="59" t="s">
        <v>1480</v>
      </c>
      <c r="P2380" s="59" t="s">
        <v>1481</v>
      </c>
      <c r="Q2380" s="59" t="s">
        <v>1482</v>
      </c>
      <c r="R2380" s="59" t="s">
        <v>1483</v>
      </c>
      <c r="S2380" s="59" t="s">
        <v>1876</v>
      </c>
      <c r="T2380" s="59" t="s">
        <v>1877</v>
      </c>
      <c r="U2380" s="59" t="s">
        <v>1486</v>
      </c>
      <c r="V2380" s="59" t="s">
        <v>1487</v>
      </c>
      <c r="W2380" s="59" t="s">
        <v>1488</v>
      </c>
      <c r="X2380" s="59" t="s">
        <v>1510</v>
      </c>
      <c r="Y2380" s="59" t="s">
        <v>1490</v>
      </c>
      <c r="Z2380" s="59">
        <v>83.55</v>
      </c>
      <c r="AA2380" s="59">
        <v>83.55</v>
      </c>
      <c r="AB2380" s="59">
        <v>0</v>
      </c>
      <c r="AC2380" s="59">
        <v>83.55</v>
      </c>
      <c r="AD2380" s="59">
        <v>0</v>
      </c>
      <c r="AE2380" s="59">
        <v>0</v>
      </c>
      <c r="AF2380" s="59" t="s">
        <v>1491</v>
      </c>
      <c r="AG2380" s="59" t="s">
        <v>1407</v>
      </c>
      <c r="AH2380" s="59" t="s">
        <v>1663</v>
      </c>
      <c r="AI2380" s="59" t="s">
        <v>1492</v>
      </c>
      <c r="AJ2380" s="59" t="s">
        <v>1486</v>
      </c>
      <c r="AK2380" s="59" t="s">
        <v>278</v>
      </c>
      <c r="AL2380" s="59" t="s">
        <v>1493</v>
      </c>
      <c r="AM2380" s="59" t="s">
        <v>1494</v>
      </c>
      <c r="AN2380" s="59" t="s">
        <v>1080</v>
      </c>
      <c r="AO2380" s="59" t="s">
        <v>88</v>
      </c>
    </row>
    <row r="2381" spans="1:41" x14ac:dyDescent="0.15">
      <c r="A2381" s="59" t="s">
        <v>1954</v>
      </c>
      <c r="B2381" s="59" t="s">
        <v>1873</v>
      </c>
      <c r="C2381" s="59" t="s">
        <v>1874</v>
      </c>
      <c r="D2381" s="59" t="s">
        <v>1662</v>
      </c>
      <c r="E2381" s="59" t="s">
        <v>1080</v>
      </c>
      <c r="F2381" s="59" t="s">
        <v>1475</v>
      </c>
      <c r="G2381" s="59" t="s">
        <v>1406</v>
      </c>
      <c r="H2381" s="59" t="s">
        <v>1475</v>
      </c>
      <c r="I2381" s="59" t="s">
        <v>1406</v>
      </c>
      <c r="J2381" s="59" t="s">
        <v>1407</v>
      </c>
      <c r="K2381" s="59" t="s">
        <v>1663</v>
      </c>
      <c r="L2381" s="59" t="s">
        <v>1875</v>
      </c>
      <c r="M2381" s="59" t="s">
        <v>1478</v>
      </c>
      <c r="N2381" s="59" t="s">
        <v>1479</v>
      </c>
      <c r="O2381" s="59" t="s">
        <v>1480</v>
      </c>
      <c r="P2381" s="59" t="s">
        <v>1481</v>
      </c>
      <c r="Q2381" s="59" t="s">
        <v>1482</v>
      </c>
      <c r="R2381" s="59" t="s">
        <v>1483</v>
      </c>
      <c r="S2381" s="59" t="s">
        <v>1876</v>
      </c>
      <c r="T2381" s="59" t="s">
        <v>1877</v>
      </c>
      <c r="U2381" s="59" t="s">
        <v>1486</v>
      </c>
      <c r="V2381" s="59" t="s">
        <v>1487</v>
      </c>
      <c r="W2381" s="59" t="s">
        <v>1488</v>
      </c>
      <c r="X2381" s="59" t="s">
        <v>1511</v>
      </c>
      <c r="Y2381" s="59" t="s">
        <v>1490</v>
      </c>
      <c r="Z2381" s="59">
        <v>2557.69</v>
      </c>
      <c r="AA2381" s="59">
        <v>2557.69</v>
      </c>
      <c r="AB2381" s="59">
        <v>0</v>
      </c>
      <c r="AC2381" s="59">
        <v>2557.69</v>
      </c>
      <c r="AD2381" s="59">
        <v>0</v>
      </c>
      <c r="AE2381" s="59">
        <v>0</v>
      </c>
      <c r="AF2381" s="59" t="s">
        <v>1491</v>
      </c>
      <c r="AG2381" s="59" t="s">
        <v>1407</v>
      </c>
      <c r="AH2381" s="59" t="s">
        <v>1663</v>
      </c>
      <c r="AI2381" s="59" t="s">
        <v>1492</v>
      </c>
      <c r="AJ2381" s="59" t="s">
        <v>1486</v>
      </c>
      <c r="AK2381" s="59" t="s">
        <v>278</v>
      </c>
      <c r="AL2381" s="59" t="s">
        <v>1493</v>
      </c>
      <c r="AM2381" s="59" t="s">
        <v>1494</v>
      </c>
      <c r="AN2381" s="59" t="s">
        <v>1080</v>
      </c>
      <c r="AO2381" s="59" t="s">
        <v>88</v>
      </c>
    </row>
    <row r="2382" spans="1:41" x14ac:dyDescent="0.15">
      <c r="A2382" s="59" t="s">
        <v>1954</v>
      </c>
      <c r="B2382" s="59" t="s">
        <v>1873</v>
      </c>
      <c r="C2382" s="59" t="s">
        <v>1874</v>
      </c>
      <c r="D2382" s="59" t="s">
        <v>1662</v>
      </c>
      <c r="E2382" s="59" t="s">
        <v>1080</v>
      </c>
      <c r="F2382" s="59" t="s">
        <v>1475</v>
      </c>
      <c r="G2382" s="59" t="s">
        <v>1406</v>
      </c>
      <c r="H2382" s="59" t="s">
        <v>1475</v>
      </c>
      <c r="I2382" s="59" t="s">
        <v>1406</v>
      </c>
      <c r="J2382" s="59" t="s">
        <v>1407</v>
      </c>
      <c r="K2382" s="59" t="s">
        <v>1663</v>
      </c>
      <c r="L2382" s="59" t="s">
        <v>1875</v>
      </c>
      <c r="M2382" s="59" t="s">
        <v>1478</v>
      </c>
      <c r="N2382" s="59" t="s">
        <v>1479</v>
      </c>
      <c r="O2382" s="59" t="s">
        <v>1480</v>
      </c>
      <c r="P2382" s="59" t="s">
        <v>1481</v>
      </c>
      <c r="Q2382" s="59" t="s">
        <v>1482</v>
      </c>
      <c r="R2382" s="59" t="s">
        <v>1483</v>
      </c>
      <c r="S2382" s="59" t="s">
        <v>1876</v>
      </c>
      <c r="T2382" s="59" t="s">
        <v>1877</v>
      </c>
      <c r="U2382" s="59" t="s">
        <v>1486</v>
      </c>
      <c r="V2382" s="59" t="s">
        <v>1487</v>
      </c>
      <c r="W2382" s="59" t="s">
        <v>1514</v>
      </c>
      <c r="X2382" s="59" t="s">
        <v>1487</v>
      </c>
      <c r="Y2382" s="59" t="s">
        <v>1490</v>
      </c>
      <c r="Z2382" s="59">
        <v>46.66</v>
      </c>
      <c r="AA2382" s="59">
        <v>46.66</v>
      </c>
      <c r="AB2382" s="59">
        <v>0</v>
      </c>
      <c r="AC2382" s="59">
        <v>46.66</v>
      </c>
      <c r="AD2382" s="59">
        <v>0</v>
      </c>
      <c r="AE2382" s="59">
        <v>0</v>
      </c>
      <c r="AF2382" s="59" t="s">
        <v>1491</v>
      </c>
      <c r="AG2382" s="59" t="s">
        <v>1407</v>
      </c>
      <c r="AH2382" s="59" t="s">
        <v>1663</v>
      </c>
      <c r="AI2382" s="59" t="s">
        <v>1492</v>
      </c>
      <c r="AJ2382" s="59" t="s">
        <v>1486</v>
      </c>
      <c r="AK2382" s="59" t="s">
        <v>278</v>
      </c>
      <c r="AL2382" s="59" t="s">
        <v>1493</v>
      </c>
      <c r="AM2382" s="59" t="s">
        <v>1494</v>
      </c>
      <c r="AN2382" s="59" t="s">
        <v>1080</v>
      </c>
      <c r="AO2382" s="59" t="s">
        <v>88</v>
      </c>
    </row>
    <row r="2383" spans="1:41" x14ac:dyDescent="0.15">
      <c r="A2383" s="59" t="s">
        <v>1954</v>
      </c>
      <c r="B2383" s="59" t="s">
        <v>1748</v>
      </c>
      <c r="C2383" s="59" t="s">
        <v>1932</v>
      </c>
      <c r="D2383" s="59" t="s">
        <v>1674</v>
      </c>
      <c r="E2383" s="59" t="s">
        <v>1675</v>
      </c>
      <c r="F2383" s="59" t="s">
        <v>1475</v>
      </c>
      <c r="G2383" s="59" t="s">
        <v>1406</v>
      </c>
      <c r="H2383" s="59" t="s">
        <v>1475</v>
      </c>
      <c r="I2383" s="59" t="s">
        <v>1406</v>
      </c>
      <c r="J2383" s="59" t="s">
        <v>727</v>
      </c>
      <c r="K2383" s="59" t="s">
        <v>1644</v>
      </c>
      <c r="L2383" s="59" t="s">
        <v>1750</v>
      </c>
      <c r="M2383" s="59" t="s">
        <v>1478</v>
      </c>
      <c r="N2383" s="59" t="s">
        <v>1479</v>
      </c>
      <c r="O2383" s="59" t="s">
        <v>1480</v>
      </c>
      <c r="P2383" s="59" t="s">
        <v>1481</v>
      </c>
      <c r="Q2383" s="59" t="s">
        <v>1482</v>
      </c>
      <c r="R2383" s="59" t="s">
        <v>1483</v>
      </c>
      <c r="S2383" s="59" t="s">
        <v>1751</v>
      </c>
      <c r="T2383" s="59" t="s">
        <v>1752</v>
      </c>
      <c r="U2383" s="59" t="s">
        <v>1486</v>
      </c>
      <c r="V2383" s="59" t="s">
        <v>1487</v>
      </c>
      <c r="W2383" s="59" t="s">
        <v>1508</v>
      </c>
      <c r="X2383" s="59" t="s">
        <v>1487</v>
      </c>
      <c r="Y2383" s="59" t="s">
        <v>1490</v>
      </c>
      <c r="Z2383" s="59">
        <v>14.96</v>
      </c>
      <c r="AA2383" s="59">
        <v>14.96</v>
      </c>
      <c r="AB2383" s="59">
        <v>0</v>
      </c>
      <c r="AC2383" s="59">
        <v>14.96</v>
      </c>
      <c r="AD2383" s="59">
        <v>0</v>
      </c>
      <c r="AE2383" s="59">
        <v>0</v>
      </c>
      <c r="AF2383" s="59" t="s">
        <v>1491</v>
      </c>
      <c r="AG2383" s="59" t="s">
        <v>727</v>
      </c>
      <c r="AH2383" s="59" t="s">
        <v>1644</v>
      </c>
      <c r="AI2383" s="59" t="s">
        <v>1492</v>
      </c>
      <c r="AJ2383" s="59" t="s">
        <v>1486</v>
      </c>
      <c r="AK2383" s="59" t="s">
        <v>278</v>
      </c>
      <c r="AL2383" s="59" t="s">
        <v>1493</v>
      </c>
      <c r="AM2383" s="59" t="s">
        <v>1494</v>
      </c>
      <c r="AN2383" s="59" t="s">
        <v>1384</v>
      </c>
      <c r="AO2383" s="59" t="s">
        <v>107</v>
      </c>
    </row>
    <row r="2384" spans="1:41" x14ac:dyDescent="0.15">
      <c r="A2384" s="59" t="s">
        <v>1954</v>
      </c>
      <c r="B2384" s="59" t="s">
        <v>1748</v>
      </c>
      <c r="C2384" s="59" t="s">
        <v>1932</v>
      </c>
      <c r="D2384" s="59" t="s">
        <v>1674</v>
      </c>
      <c r="E2384" s="59" t="s">
        <v>1675</v>
      </c>
      <c r="F2384" s="59" t="s">
        <v>1475</v>
      </c>
      <c r="G2384" s="59" t="s">
        <v>1406</v>
      </c>
      <c r="H2384" s="59" t="s">
        <v>1475</v>
      </c>
      <c r="I2384" s="59" t="s">
        <v>1406</v>
      </c>
      <c r="J2384" s="59" t="s">
        <v>727</v>
      </c>
      <c r="K2384" s="59" t="s">
        <v>1644</v>
      </c>
      <c r="L2384" s="59" t="s">
        <v>1750</v>
      </c>
      <c r="M2384" s="59" t="s">
        <v>1478</v>
      </c>
      <c r="N2384" s="59" t="s">
        <v>1479</v>
      </c>
      <c r="O2384" s="59" t="s">
        <v>1480</v>
      </c>
      <c r="P2384" s="59" t="s">
        <v>1481</v>
      </c>
      <c r="Q2384" s="59" t="s">
        <v>1482</v>
      </c>
      <c r="R2384" s="59" t="s">
        <v>1483</v>
      </c>
      <c r="S2384" s="59" t="s">
        <v>1751</v>
      </c>
      <c r="T2384" s="59" t="s">
        <v>1752</v>
      </c>
      <c r="U2384" s="59" t="s">
        <v>1486</v>
      </c>
      <c r="V2384" s="59" t="s">
        <v>1487</v>
      </c>
      <c r="W2384" s="59" t="s">
        <v>1509</v>
      </c>
      <c r="X2384" s="59" t="s">
        <v>1487</v>
      </c>
      <c r="Y2384" s="59" t="s">
        <v>1490</v>
      </c>
      <c r="Z2384" s="59">
        <v>1605.45</v>
      </c>
      <c r="AA2384" s="59">
        <v>1605.45</v>
      </c>
      <c r="AB2384" s="59">
        <v>0</v>
      </c>
      <c r="AC2384" s="59">
        <v>1605.45</v>
      </c>
      <c r="AD2384" s="59">
        <v>0</v>
      </c>
      <c r="AE2384" s="59">
        <v>0</v>
      </c>
      <c r="AF2384" s="59" t="s">
        <v>1491</v>
      </c>
      <c r="AG2384" s="59" t="s">
        <v>727</v>
      </c>
      <c r="AH2384" s="59" t="s">
        <v>1644</v>
      </c>
      <c r="AI2384" s="59" t="s">
        <v>1492</v>
      </c>
      <c r="AJ2384" s="59" t="s">
        <v>1486</v>
      </c>
      <c r="AK2384" s="59" t="s">
        <v>278</v>
      </c>
      <c r="AL2384" s="59" t="s">
        <v>1493</v>
      </c>
      <c r="AM2384" s="59" t="s">
        <v>1494</v>
      </c>
      <c r="AN2384" s="59" t="s">
        <v>1384</v>
      </c>
      <c r="AO2384" s="59" t="s">
        <v>107</v>
      </c>
    </row>
    <row r="2385" spans="1:41" x14ac:dyDescent="0.15">
      <c r="A2385" s="59" t="s">
        <v>1954</v>
      </c>
      <c r="B2385" s="59" t="s">
        <v>1748</v>
      </c>
      <c r="C2385" s="59" t="s">
        <v>1932</v>
      </c>
      <c r="D2385" s="59" t="s">
        <v>1674</v>
      </c>
      <c r="E2385" s="59" t="s">
        <v>1675</v>
      </c>
      <c r="F2385" s="59" t="s">
        <v>1475</v>
      </c>
      <c r="G2385" s="59" t="s">
        <v>1406</v>
      </c>
      <c r="H2385" s="59" t="s">
        <v>1475</v>
      </c>
      <c r="I2385" s="59" t="s">
        <v>1406</v>
      </c>
      <c r="J2385" s="59" t="s">
        <v>727</v>
      </c>
      <c r="K2385" s="59" t="s">
        <v>1644</v>
      </c>
      <c r="L2385" s="59" t="s">
        <v>1750</v>
      </c>
      <c r="M2385" s="59" t="s">
        <v>1478</v>
      </c>
      <c r="N2385" s="59" t="s">
        <v>1479</v>
      </c>
      <c r="O2385" s="59" t="s">
        <v>1480</v>
      </c>
      <c r="P2385" s="59" t="s">
        <v>1481</v>
      </c>
      <c r="Q2385" s="59" t="s">
        <v>1482</v>
      </c>
      <c r="R2385" s="59" t="s">
        <v>1483</v>
      </c>
      <c r="S2385" s="59" t="s">
        <v>1751</v>
      </c>
      <c r="T2385" s="59" t="s">
        <v>1752</v>
      </c>
      <c r="U2385" s="59" t="s">
        <v>1486</v>
      </c>
      <c r="V2385" s="59" t="s">
        <v>1487</v>
      </c>
      <c r="W2385" s="59" t="s">
        <v>1513</v>
      </c>
      <c r="X2385" s="59" t="s">
        <v>1487</v>
      </c>
      <c r="Y2385" s="59" t="s">
        <v>1490</v>
      </c>
      <c r="Z2385" s="59">
        <v>25.17</v>
      </c>
      <c r="AA2385" s="59">
        <v>25.17</v>
      </c>
      <c r="AB2385" s="59">
        <v>0</v>
      </c>
      <c r="AC2385" s="59">
        <v>25.17</v>
      </c>
      <c r="AD2385" s="59">
        <v>0</v>
      </c>
      <c r="AE2385" s="59">
        <v>0</v>
      </c>
      <c r="AF2385" s="59" t="s">
        <v>1491</v>
      </c>
      <c r="AG2385" s="59" t="s">
        <v>727</v>
      </c>
      <c r="AH2385" s="59" t="s">
        <v>1644</v>
      </c>
      <c r="AI2385" s="59" t="s">
        <v>1492</v>
      </c>
      <c r="AJ2385" s="59" t="s">
        <v>1486</v>
      </c>
      <c r="AK2385" s="59" t="s">
        <v>278</v>
      </c>
      <c r="AL2385" s="59" t="s">
        <v>1493</v>
      </c>
      <c r="AM2385" s="59" t="s">
        <v>1494</v>
      </c>
      <c r="AN2385" s="59" t="s">
        <v>1384</v>
      </c>
      <c r="AO2385" s="59" t="s">
        <v>107</v>
      </c>
    </row>
    <row r="2386" spans="1:41" x14ac:dyDescent="0.15">
      <c r="A2386" s="59" t="s">
        <v>1954</v>
      </c>
      <c r="B2386" s="59" t="s">
        <v>1933</v>
      </c>
      <c r="C2386" s="59" t="s">
        <v>1934</v>
      </c>
      <c r="D2386" s="59" t="s">
        <v>1674</v>
      </c>
      <c r="E2386" s="59" t="s">
        <v>1675</v>
      </c>
      <c r="F2386" s="59" t="s">
        <v>1475</v>
      </c>
      <c r="G2386" s="59" t="s">
        <v>1406</v>
      </c>
      <c r="H2386" s="59" t="s">
        <v>1475</v>
      </c>
      <c r="I2386" s="59" t="s">
        <v>1406</v>
      </c>
      <c r="J2386" s="59" t="s">
        <v>727</v>
      </c>
      <c r="K2386" s="59" t="s">
        <v>1644</v>
      </c>
      <c r="L2386" s="59" t="s">
        <v>1935</v>
      </c>
      <c r="M2386" s="59" t="s">
        <v>1478</v>
      </c>
      <c r="N2386" s="59" t="s">
        <v>1479</v>
      </c>
      <c r="O2386" s="59" t="s">
        <v>1480</v>
      </c>
      <c r="P2386" s="59" t="s">
        <v>1481</v>
      </c>
      <c r="Q2386" s="59" t="s">
        <v>1482</v>
      </c>
      <c r="R2386" s="59" t="s">
        <v>1483</v>
      </c>
      <c r="S2386" s="59" t="s">
        <v>1936</v>
      </c>
      <c r="T2386" s="59" t="s">
        <v>1937</v>
      </c>
      <c r="U2386" s="59" t="s">
        <v>1486</v>
      </c>
      <c r="V2386" s="59" t="s">
        <v>1487</v>
      </c>
      <c r="W2386" s="59" t="s">
        <v>1508</v>
      </c>
      <c r="X2386" s="59" t="s">
        <v>1487</v>
      </c>
      <c r="Y2386" s="59" t="s">
        <v>1490</v>
      </c>
      <c r="Z2386" s="59">
        <v>204.35</v>
      </c>
      <c r="AA2386" s="59">
        <v>204.35</v>
      </c>
      <c r="AB2386" s="59">
        <v>0</v>
      </c>
      <c r="AC2386" s="59">
        <v>204.35</v>
      </c>
      <c r="AD2386" s="59">
        <v>0</v>
      </c>
      <c r="AE2386" s="59">
        <v>0</v>
      </c>
      <c r="AF2386" s="59" t="s">
        <v>1491</v>
      </c>
      <c r="AG2386" s="59" t="s">
        <v>727</v>
      </c>
      <c r="AH2386" s="59" t="s">
        <v>1644</v>
      </c>
      <c r="AI2386" s="59" t="s">
        <v>1492</v>
      </c>
      <c r="AJ2386" s="59" t="s">
        <v>1486</v>
      </c>
      <c r="AK2386" s="59" t="s">
        <v>278</v>
      </c>
      <c r="AL2386" s="59" t="s">
        <v>1493</v>
      </c>
      <c r="AM2386" s="59" t="s">
        <v>1494</v>
      </c>
      <c r="AN2386" s="59" t="s">
        <v>1384</v>
      </c>
      <c r="AO2386" s="59" t="s">
        <v>107</v>
      </c>
    </row>
    <row r="2387" spans="1:41" x14ac:dyDescent="0.15">
      <c r="A2387" s="59" t="s">
        <v>1954</v>
      </c>
      <c r="B2387" s="59" t="s">
        <v>1933</v>
      </c>
      <c r="C2387" s="59" t="s">
        <v>1934</v>
      </c>
      <c r="D2387" s="59" t="s">
        <v>1674</v>
      </c>
      <c r="E2387" s="59" t="s">
        <v>1675</v>
      </c>
      <c r="F2387" s="59" t="s">
        <v>1475</v>
      </c>
      <c r="G2387" s="59" t="s">
        <v>1406</v>
      </c>
      <c r="H2387" s="59" t="s">
        <v>1475</v>
      </c>
      <c r="I2387" s="59" t="s">
        <v>1406</v>
      </c>
      <c r="J2387" s="59" t="s">
        <v>727</v>
      </c>
      <c r="K2387" s="59" t="s">
        <v>1644</v>
      </c>
      <c r="L2387" s="59" t="s">
        <v>1935</v>
      </c>
      <c r="M2387" s="59" t="s">
        <v>1478</v>
      </c>
      <c r="N2387" s="59" t="s">
        <v>1479</v>
      </c>
      <c r="O2387" s="59" t="s">
        <v>1480</v>
      </c>
      <c r="P2387" s="59" t="s">
        <v>1481</v>
      </c>
      <c r="Q2387" s="59" t="s">
        <v>1482</v>
      </c>
      <c r="R2387" s="59" t="s">
        <v>1483</v>
      </c>
      <c r="S2387" s="59" t="s">
        <v>1936</v>
      </c>
      <c r="T2387" s="59" t="s">
        <v>1937</v>
      </c>
      <c r="U2387" s="59" t="s">
        <v>1486</v>
      </c>
      <c r="V2387" s="59" t="s">
        <v>1487</v>
      </c>
      <c r="W2387" s="59" t="s">
        <v>1509</v>
      </c>
      <c r="X2387" s="59" t="s">
        <v>1487</v>
      </c>
      <c r="Y2387" s="59" t="s">
        <v>1490</v>
      </c>
      <c r="Z2387" s="59">
        <v>3507.5</v>
      </c>
      <c r="AA2387" s="59">
        <v>3507.5</v>
      </c>
      <c r="AB2387" s="59">
        <v>0</v>
      </c>
      <c r="AC2387" s="59">
        <v>3507.5</v>
      </c>
      <c r="AD2387" s="59">
        <v>0</v>
      </c>
      <c r="AE2387" s="59">
        <v>0</v>
      </c>
      <c r="AF2387" s="59" t="s">
        <v>1491</v>
      </c>
      <c r="AG2387" s="59" t="s">
        <v>727</v>
      </c>
      <c r="AH2387" s="59" t="s">
        <v>1644</v>
      </c>
      <c r="AI2387" s="59" t="s">
        <v>1492</v>
      </c>
      <c r="AJ2387" s="59" t="s">
        <v>1486</v>
      </c>
      <c r="AK2387" s="59" t="s">
        <v>278</v>
      </c>
      <c r="AL2387" s="59" t="s">
        <v>1493</v>
      </c>
      <c r="AM2387" s="59" t="s">
        <v>1494</v>
      </c>
      <c r="AN2387" s="59" t="s">
        <v>1384</v>
      </c>
      <c r="AO2387" s="59" t="s">
        <v>107</v>
      </c>
    </row>
    <row r="2388" spans="1:41" x14ac:dyDescent="0.15">
      <c r="A2388" s="59" t="s">
        <v>1954</v>
      </c>
      <c r="B2388" s="59" t="s">
        <v>1933</v>
      </c>
      <c r="C2388" s="59" t="s">
        <v>1934</v>
      </c>
      <c r="D2388" s="59" t="s">
        <v>1674</v>
      </c>
      <c r="E2388" s="59" t="s">
        <v>1675</v>
      </c>
      <c r="F2388" s="59" t="s">
        <v>1475</v>
      </c>
      <c r="G2388" s="59" t="s">
        <v>1406</v>
      </c>
      <c r="H2388" s="59" t="s">
        <v>1475</v>
      </c>
      <c r="I2388" s="59" t="s">
        <v>1406</v>
      </c>
      <c r="J2388" s="59" t="s">
        <v>727</v>
      </c>
      <c r="K2388" s="59" t="s">
        <v>1644</v>
      </c>
      <c r="L2388" s="59" t="s">
        <v>1935</v>
      </c>
      <c r="M2388" s="59" t="s">
        <v>1478</v>
      </c>
      <c r="N2388" s="59" t="s">
        <v>1479</v>
      </c>
      <c r="O2388" s="59" t="s">
        <v>1480</v>
      </c>
      <c r="P2388" s="59" t="s">
        <v>1481</v>
      </c>
      <c r="Q2388" s="59" t="s">
        <v>1482</v>
      </c>
      <c r="R2388" s="59" t="s">
        <v>1483</v>
      </c>
      <c r="S2388" s="59" t="s">
        <v>1936</v>
      </c>
      <c r="T2388" s="59" t="s">
        <v>1937</v>
      </c>
      <c r="U2388" s="59" t="s">
        <v>1486</v>
      </c>
      <c r="V2388" s="59" t="s">
        <v>1487</v>
      </c>
      <c r="W2388" s="59" t="s">
        <v>1513</v>
      </c>
      <c r="X2388" s="59" t="s">
        <v>1487</v>
      </c>
      <c r="Y2388" s="59" t="s">
        <v>1490</v>
      </c>
      <c r="Z2388" s="59">
        <v>406.4</v>
      </c>
      <c r="AA2388" s="59">
        <v>406.4</v>
      </c>
      <c r="AB2388" s="59">
        <v>0</v>
      </c>
      <c r="AC2388" s="59">
        <v>406.4</v>
      </c>
      <c r="AD2388" s="59">
        <v>0</v>
      </c>
      <c r="AE2388" s="59">
        <v>0</v>
      </c>
      <c r="AF2388" s="59" t="s">
        <v>1491</v>
      </c>
      <c r="AG2388" s="59" t="s">
        <v>727</v>
      </c>
      <c r="AH2388" s="59" t="s">
        <v>1644</v>
      </c>
      <c r="AI2388" s="59" t="s">
        <v>1492</v>
      </c>
      <c r="AJ2388" s="59" t="s">
        <v>1486</v>
      </c>
      <c r="AK2388" s="59" t="s">
        <v>278</v>
      </c>
      <c r="AL2388" s="59" t="s">
        <v>1493</v>
      </c>
      <c r="AM2388" s="59" t="s">
        <v>1494</v>
      </c>
      <c r="AN2388" s="59" t="s">
        <v>1384</v>
      </c>
      <c r="AO2388" s="59" t="s">
        <v>107</v>
      </c>
    </row>
    <row r="2389" spans="1:41" x14ac:dyDescent="0.15">
      <c r="A2389" s="59" t="s">
        <v>1954</v>
      </c>
      <c r="B2389" s="59" t="s">
        <v>1939</v>
      </c>
      <c r="C2389" s="59" t="s">
        <v>1962</v>
      </c>
      <c r="D2389" s="59" t="s">
        <v>1674</v>
      </c>
      <c r="E2389" s="59" t="s">
        <v>1675</v>
      </c>
      <c r="F2389" s="59" t="s">
        <v>1475</v>
      </c>
      <c r="G2389" s="59" t="s">
        <v>1406</v>
      </c>
      <c r="H2389" s="59" t="s">
        <v>1475</v>
      </c>
      <c r="I2389" s="59" t="s">
        <v>1406</v>
      </c>
      <c r="J2389" s="59" t="s">
        <v>727</v>
      </c>
      <c r="K2389" s="59" t="s">
        <v>1644</v>
      </c>
      <c r="L2389" s="59" t="s">
        <v>1941</v>
      </c>
      <c r="M2389" s="59" t="s">
        <v>1478</v>
      </c>
      <c r="N2389" s="59" t="s">
        <v>1479</v>
      </c>
      <c r="O2389" s="59" t="s">
        <v>1480</v>
      </c>
      <c r="P2389" s="59" t="s">
        <v>1481</v>
      </c>
      <c r="Q2389" s="59" t="s">
        <v>1482</v>
      </c>
      <c r="R2389" s="59" t="s">
        <v>1483</v>
      </c>
      <c r="S2389" s="59" t="s">
        <v>1942</v>
      </c>
      <c r="T2389" s="59" t="s">
        <v>1943</v>
      </c>
      <c r="U2389" s="59" t="s">
        <v>1486</v>
      </c>
      <c r="V2389" s="59" t="s">
        <v>1487</v>
      </c>
      <c r="W2389" s="59" t="s">
        <v>1509</v>
      </c>
      <c r="X2389" s="59" t="s">
        <v>1487</v>
      </c>
      <c r="Y2389" s="59" t="s">
        <v>1490</v>
      </c>
      <c r="Z2389" s="59">
        <v>3200</v>
      </c>
      <c r="AA2389" s="59">
        <v>3200</v>
      </c>
      <c r="AB2389" s="59">
        <v>0</v>
      </c>
      <c r="AC2389" s="59">
        <v>3200</v>
      </c>
      <c r="AD2389" s="59">
        <v>0</v>
      </c>
      <c r="AE2389" s="59">
        <v>0</v>
      </c>
      <c r="AF2389" s="59" t="s">
        <v>1491</v>
      </c>
      <c r="AG2389" s="59" t="s">
        <v>727</v>
      </c>
      <c r="AH2389" s="59" t="s">
        <v>1644</v>
      </c>
      <c r="AI2389" s="59" t="s">
        <v>1492</v>
      </c>
      <c r="AJ2389" s="59" t="s">
        <v>1486</v>
      </c>
      <c r="AK2389" s="59" t="s">
        <v>278</v>
      </c>
      <c r="AL2389" s="59" t="s">
        <v>1493</v>
      </c>
      <c r="AM2389" s="59" t="s">
        <v>1494</v>
      </c>
      <c r="AN2389" s="59" t="s">
        <v>1384</v>
      </c>
      <c r="AO2389" s="59" t="s">
        <v>107</v>
      </c>
    </row>
    <row r="2390" spans="1:41" x14ac:dyDescent="0.15">
      <c r="A2390" s="59" t="s">
        <v>1954</v>
      </c>
      <c r="B2390" s="59" t="s">
        <v>1944</v>
      </c>
      <c r="C2390" s="59" t="s">
        <v>1945</v>
      </c>
      <c r="D2390" s="59" t="s">
        <v>1674</v>
      </c>
      <c r="E2390" s="59" t="s">
        <v>1675</v>
      </c>
      <c r="F2390" s="59" t="s">
        <v>1475</v>
      </c>
      <c r="G2390" s="59" t="s">
        <v>1406</v>
      </c>
      <c r="H2390" s="59" t="s">
        <v>1475</v>
      </c>
      <c r="I2390" s="59" t="s">
        <v>1406</v>
      </c>
      <c r="J2390" s="59" t="s">
        <v>727</v>
      </c>
      <c r="K2390" s="59" t="s">
        <v>1644</v>
      </c>
      <c r="L2390" s="59" t="s">
        <v>1946</v>
      </c>
      <c r="M2390" s="59" t="s">
        <v>1478</v>
      </c>
      <c r="N2390" s="59" t="s">
        <v>1479</v>
      </c>
      <c r="O2390" s="59" t="s">
        <v>1480</v>
      </c>
      <c r="P2390" s="59" t="s">
        <v>1481</v>
      </c>
      <c r="Q2390" s="59" t="s">
        <v>1482</v>
      </c>
      <c r="R2390" s="59" t="s">
        <v>1483</v>
      </c>
      <c r="S2390" s="59" t="s">
        <v>1947</v>
      </c>
      <c r="T2390" s="59" t="s">
        <v>1948</v>
      </c>
      <c r="U2390" s="59" t="s">
        <v>1486</v>
      </c>
      <c r="V2390" s="59" t="s">
        <v>1487</v>
      </c>
      <c r="W2390" s="59" t="s">
        <v>1509</v>
      </c>
      <c r="X2390" s="59" t="s">
        <v>1487</v>
      </c>
      <c r="Y2390" s="59" t="s">
        <v>1490</v>
      </c>
      <c r="Z2390" s="59">
        <v>3800</v>
      </c>
      <c r="AA2390" s="59">
        <v>3800</v>
      </c>
      <c r="AB2390" s="59">
        <v>0</v>
      </c>
      <c r="AC2390" s="59">
        <v>3800</v>
      </c>
      <c r="AD2390" s="59">
        <v>0</v>
      </c>
      <c r="AE2390" s="59">
        <v>0</v>
      </c>
      <c r="AF2390" s="59" t="s">
        <v>1491</v>
      </c>
      <c r="AG2390" s="59" t="s">
        <v>727</v>
      </c>
      <c r="AH2390" s="59" t="s">
        <v>1644</v>
      </c>
      <c r="AI2390" s="59" t="s">
        <v>1492</v>
      </c>
      <c r="AJ2390" s="59" t="s">
        <v>1486</v>
      </c>
      <c r="AK2390" s="59" t="s">
        <v>278</v>
      </c>
      <c r="AL2390" s="59" t="s">
        <v>1493</v>
      </c>
      <c r="AM2390" s="59" t="s">
        <v>1494</v>
      </c>
      <c r="AN2390" s="59" t="s">
        <v>1384</v>
      </c>
      <c r="AO2390" s="59" t="s">
        <v>107</v>
      </c>
    </row>
    <row r="2391" spans="1:41" x14ac:dyDescent="0.15">
      <c r="A2391" s="59" t="s">
        <v>1954</v>
      </c>
      <c r="B2391" s="59" t="s">
        <v>1764</v>
      </c>
      <c r="C2391" s="59" t="s">
        <v>1765</v>
      </c>
      <c r="D2391" s="59" t="s">
        <v>1638</v>
      </c>
      <c r="E2391" s="59" t="s">
        <v>1639</v>
      </c>
      <c r="F2391" s="59" t="s">
        <v>1475</v>
      </c>
      <c r="G2391" s="59" t="s">
        <v>1406</v>
      </c>
      <c r="H2391" s="59" t="s">
        <v>1475</v>
      </c>
      <c r="I2391" s="59" t="s">
        <v>1406</v>
      </c>
      <c r="J2391" s="59" t="s">
        <v>727</v>
      </c>
      <c r="K2391" s="59" t="s">
        <v>1640</v>
      </c>
      <c r="L2391" s="59" t="s">
        <v>1766</v>
      </c>
      <c r="M2391" s="59" t="s">
        <v>1478</v>
      </c>
      <c r="N2391" s="59" t="s">
        <v>1479</v>
      </c>
      <c r="O2391" s="59" t="s">
        <v>1480</v>
      </c>
      <c r="P2391" s="59" t="s">
        <v>1481</v>
      </c>
      <c r="Q2391" s="59" t="s">
        <v>1482</v>
      </c>
      <c r="R2391" s="59" t="s">
        <v>1483</v>
      </c>
      <c r="S2391" s="59" t="s">
        <v>1767</v>
      </c>
      <c r="T2391" s="59" t="s">
        <v>1768</v>
      </c>
      <c r="U2391" s="59" t="s">
        <v>1486</v>
      </c>
      <c r="V2391" s="59" t="s">
        <v>1487</v>
      </c>
      <c r="W2391" s="59" t="s">
        <v>1509</v>
      </c>
      <c r="X2391" s="59" t="s">
        <v>1487</v>
      </c>
      <c r="Y2391" s="59" t="s">
        <v>1490</v>
      </c>
      <c r="Z2391" s="59">
        <v>2971.83</v>
      </c>
      <c r="AA2391" s="59">
        <v>2971.83</v>
      </c>
      <c r="AB2391" s="59">
        <v>0</v>
      </c>
      <c r="AC2391" s="59">
        <v>2971.83</v>
      </c>
      <c r="AD2391" s="59">
        <v>0</v>
      </c>
      <c r="AE2391" s="59">
        <v>0</v>
      </c>
      <c r="AF2391" s="59" t="s">
        <v>1491</v>
      </c>
      <c r="AG2391" s="59" t="s">
        <v>727</v>
      </c>
      <c r="AH2391" s="59" t="s">
        <v>1644</v>
      </c>
      <c r="AI2391" s="59" t="s">
        <v>1492</v>
      </c>
      <c r="AJ2391" s="59" t="s">
        <v>1486</v>
      </c>
      <c r="AK2391" s="59" t="s">
        <v>278</v>
      </c>
      <c r="AL2391" s="59" t="s">
        <v>1493</v>
      </c>
      <c r="AM2391" s="59" t="s">
        <v>1494</v>
      </c>
      <c r="AN2391" s="59" t="s">
        <v>1384</v>
      </c>
      <c r="AO2391" s="59" t="s">
        <v>107</v>
      </c>
    </row>
    <row r="2392" spans="1:41" x14ac:dyDescent="0.15">
      <c r="A2392" s="59" t="s">
        <v>1954</v>
      </c>
      <c r="B2392" s="59" t="s">
        <v>1764</v>
      </c>
      <c r="C2392" s="59" t="s">
        <v>1765</v>
      </c>
      <c r="D2392" s="59" t="s">
        <v>1638</v>
      </c>
      <c r="E2392" s="59" t="s">
        <v>1639</v>
      </c>
      <c r="F2392" s="59" t="s">
        <v>1475</v>
      </c>
      <c r="G2392" s="59" t="s">
        <v>1406</v>
      </c>
      <c r="H2392" s="59" t="s">
        <v>1475</v>
      </c>
      <c r="I2392" s="59" t="s">
        <v>1406</v>
      </c>
      <c r="J2392" s="59" t="s">
        <v>727</v>
      </c>
      <c r="K2392" s="59" t="s">
        <v>1640</v>
      </c>
      <c r="L2392" s="59" t="s">
        <v>1766</v>
      </c>
      <c r="M2392" s="59" t="s">
        <v>1478</v>
      </c>
      <c r="N2392" s="59" t="s">
        <v>1479</v>
      </c>
      <c r="O2392" s="59" t="s">
        <v>1480</v>
      </c>
      <c r="P2392" s="59" t="s">
        <v>1481</v>
      </c>
      <c r="Q2392" s="59" t="s">
        <v>1482</v>
      </c>
      <c r="R2392" s="59" t="s">
        <v>1483</v>
      </c>
      <c r="S2392" s="59" t="s">
        <v>1767</v>
      </c>
      <c r="T2392" s="59" t="s">
        <v>1768</v>
      </c>
      <c r="U2392" s="59" t="s">
        <v>1486</v>
      </c>
      <c r="V2392" s="59" t="s">
        <v>1487</v>
      </c>
      <c r="W2392" s="59" t="s">
        <v>1488</v>
      </c>
      <c r="X2392" s="59" t="s">
        <v>1511</v>
      </c>
      <c r="Y2392" s="59" t="s">
        <v>1490</v>
      </c>
      <c r="Z2392" s="59">
        <v>5.66</v>
      </c>
      <c r="AA2392" s="59">
        <v>5.66</v>
      </c>
      <c r="AB2392" s="59">
        <v>0</v>
      </c>
      <c r="AC2392" s="59">
        <v>5.66</v>
      </c>
      <c r="AD2392" s="59">
        <v>0</v>
      </c>
      <c r="AE2392" s="59">
        <v>0</v>
      </c>
      <c r="AF2392" s="59" t="s">
        <v>1491</v>
      </c>
      <c r="AG2392" s="59" t="s">
        <v>727</v>
      </c>
      <c r="AH2392" s="59" t="s">
        <v>1644</v>
      </c>
      <c r="AI2392" s="59" t="s">
        <v>1492</v>
      </c>
      <c r="AJ2392" s="59" t="s">
        <v>1486</v>
      </c>
      <c r="AK2392" s="59" t="s">
        <v>278</v>
      </c>
      <c r="AL2392" s="59" t="s">
        <v>1493</v>
      </c>
      <c r="AM2392" s="59" t="s">
        <v>1494</v>
      </c>
      <c r="AN2392" s="59" t="s">
        <v>1384</v>
      </c>
      <c r="AO2392" s="59" t="s">
        <v>107</v>
      </c>
    </row>
    <row r="2393" spans="1:41" x14ac:dyDescent="0.15">
      <c r="A2393" s="59" t="s">
        <v>1954</v>
      </c>
      <c r="B2393" s="59" t="s">
        <v>1905</v>
      </c>
      <c r="C2393" s="59" t="s">
        <v>1906</v>
      </c>
      <c r="D2393" s="59" t="s">
        <v>1674</v>
      </c>
      <c r="E2393" s="59" t="s">
        <v>1675</v>
      </c>
      <c r="F2393" s="59" t="s">
        <v>1475</v>
      </c>
      <c r="G2393" s="59" t="s">
        <v>1406</v>
      </c>
      <c r="H2393" s="59" t="s">
        <v>1475</v>
      </c>
      <c r="I2393" s="59" t="s">
        <v>1406</v>
      </c>
      <c r="J2393" s="59" t="s">
        <v>727</v>
      </c>
      <c r="K2393" s="59" t="s">
        <v>1644</v>
      </c>
      <c r="L2393" s="59" t="s">
        <v>1907</v>
      </c>
      <c r="M2393" s="59" t="s">
        <v>1478</v>
      </c>
      <c r="N2393" s="59" t="s">
        <v>1479</v>
      </c>
      <c r="O2393" s="59" t="s">
        <v>1480</v>
      </c>
      <c r="P2393" s="59" t="s">
        <v>1481</v>
      </c>
      <c r="Q2393" s="59" t="s">
        <v>1482</v>
      </c>
      <c r="R2393" s="59" t="s">
        <v>1483</v>
      </c>
      <c r="S2393" s="59" t="s">
        <v>1908</v>
      </c>
      <c r="T2393" s="59" t="s">
        <v>1909</v>
      </c>
      <c r="U2393" s="59" t="s">
        <v>1486</v>
      </c>
      <c r="V2393" s="59" t="s">
        <v>1487</v>
      </c>
      <c r="W2393" s="59" t="s">
        <v>1509</v>
      </c>
      <c r="X2393" s="59" t="s">
        <v>1487</v>
      </c>
      <c r="Y2393" s="59" t="s">
        <v>1490</v>
      </c>
      <c r="Z2393" s="59">
        <v>12288.58</v>
      </c>
      <c r="AA2393" s="59">
        <v>12288.58</v>
      </c>
      <c r="AB2393" s="59">
        <v>0</v>
      </c>
      <c r="AC2393" s="59">
        <v>12288.58</v>
      </c>
      <c r="AD2393" s="59">
        <v>0</v>
      </c>
      <c r="AE2393" s="59">
        <v>0</v>
      </c>
      <c r="AF2393" s="59" t="s">
        <v>1491</v>
      </c>
      <c r="AG2393" s="59" t="s">
        <v>727</v>
      </c>
      <c r="AH2393" s="59" t="s">
        <v>1644</v>
      </c>
      <c r="AI2393" s="59" t="s">
        <v>1492</v>
      </c>
      <c r="AJ2393" s="59" t="s">
        <v>1486</v>
      </c>
      <c r="AK2393" s="59" t="s">
        <v>278</v>
      </c>
      <c r="AL2393" s="59" t="s">
        <v>1493</v>
      </c>
      <c r="AM2393" s="59" t="s">
        <v>1494</v>
      </c>
      <c r="AN2393" s="59" t="s">
        <v>1384</v>
      </c>
      <c r="AO2393" s="59" t="s">
        <v>107</v>
      </c>
    </row>
    <row r="2394" spans="1:41" x14ac:dyDescent="0.15">
      <c r="A2394" s="59" t="s">
        <v>1954</v>
      </c>
      <c r="B2394" s="59" t="s">
        <v>1905</v>
      </c>
      <c r="C2394" s="59" t="s">
        <v>1906</v>
      </c>
      <c r="D2394" s="59" t="s">
        <v>1674</v>
      </c>
      <c r="E2394" s="59" t="s">
        <v>1675</v>
      </c>
      <c r="F2394" s="59" t="s">
        <v>1475</v>
      </c>
      <c r="G2394" s="59" t="s">
        <v>1406</v>
      </c>
      <c r="H2394" s="59" t="s">
        <v>1475</v>
      </c>
      <c r="I2394" s="59" t="s">
        <v>1406</v>
      </c>
      <c r="J2394" s="59" t="s">
        <v>727</v>
      </c>
      <c r="K2394" s="59" t="s">
        <v>1644</v>
      </c>
      <c r="L2394" s="59" t="s">
        <v>1907</v>
      </c>
      <c r="M2394" s="59" t="s">
        <v>1478</v>
      </c>
      <c r="N2394" s="59" t="s">
        <v>1479</v>
      </c>
      <c r="O2394" s="59" t="s">
        <v>1480</v>
      </c>
      <c r="P2394" s="59" t="s">
        <v>1481</v>
      </c>
      <c r="Q2394" s="59" t="s">
        <v>1482</v>
      </c>
      <c r="R2394" s="59" t="s">
        <v>1483</v>
      </c>
      <c r="S2394" s="59" t="s">
        <v>1908</v>
      </c>
      <c r="T2394" s="59" t="s">
        <v>1909</v>
      </c>
      <c r="U2394" s="59" t="s">
        <v>1486</v>
      </c>
      <c r="V2394" s="59" t="s">
        <v>1487</v>
      </c>
      <c r="W2394" s="59" t="s">
        <v>1488</v>
      </c>
      <c r="X2394" s="59" t="s">
        <v>1511</v>
      </c>
      <c r="Y2394" s="59" t="s">
        <v>1490</v>
      </c>
      <c r="Z2394" s="59">
        <v>121.12</v>
      </c>
      <c r="AA2394" s="59">
        <v>121.12</v>
      </c>
      <c r="AB2394" s="59">
        <v>0</v>
      </c>
      <c r="AC2394" s="59">
        <v>121.12</v>
      </c>
      <c r="AD2394" s="59">
        <v>0</v>
      </c>
      <c r="AE2394" s="59">
        <v>0</v>
      </c>
      <c r="AF2394" s="59" t="s">
        <v>1491</v>
      </c>
      <c r="AG2394" s="59" t="s">
        <v>727</v>
      </c>
      <c r="AH2394" s="59" t="s">
        <v>1644</v>
      </c>
      <c r="AI2394" s="59" t="s">
        <v>1492</v>
      </c>
      <c r="AJ2394" s="59" t="s">
        <v>1486</v>
      </c>
      <c r="AK2394" s="59" t="s">
        <v>278</v>
      </c>
      <c r="AL2394" s="59" t="s">
        <v>1493</v>
      </c>
      <c r="AM2394" s="59" t="s">
        <v>1494</v>
      </c>
      <c r="AN2394" s="59" t="s">
        <v>1384</v>
      </c>
      <c r="AO2394" s="59" t="s">
        <v>107</v>
      </c>
    </row>
    <row r="2395" spans="1:41" x14ac:dyDescent="0.15">
      <c r="A2395" s="59" t="s">
        <v>1954</v>
      </c>
      <c r="B2395" s="59" t="s">
        <v>1963</v>
      </c>
      <c r="C2395" s="59" t="s">
        <v>1964</v>
      </c>
      <c r="D2395" s="59" t="s">
        <v>1674</v>
      </c>
      <c r="E2395" s="59" t="s">
        <v>1675</v>
      </c>
      <c r="F2395" s="59" t="s">
        <v>1475</v>
      </c>
      <c r="G2395" s="59" t="s">
        <v>1406</v>
      </c>
      <c r="H2395" s="59" t="s">
        <v>1475</v>
      </c>
      <c r="I2395" s="59" t="s">
        <v>1406</v>
      </c>
      <c r="J2395" s="59" t="s">
        <v>727</v>
      </c>
      <c r="K2395" s="59" t="s">
        <v>1644</v>
      </c>
      <c r="L2395" s="59" t="s">
        <v>1907</v>
      </c>
      <c r="M2395" s="59" t="s">
        <v>1478</v>
      </c>
      <c r="N2395" s="59" t="s">
        <v>1479</v>
      </c>
      <c r="O2395" s="59" t="s">
        <v>1480</v>
      </c>
      <c r="P2395" s="59" t="s">
        <v>1481</v>
      </c>
      <c r="Q2395" s="59" t="s">
        <v>1482</v>
      </c>
      <c r="R2395" s="59" t="s">
        <v>1483</v>
      </c>
      <c r="S2395" s="59" t="s">
        <v>1965</v>
      </c>
      <c r="T2395" s="59" t="s">
        <v>1966</v>
      </c>
      <c r="U2395" s="59" t="s">
        <v>1486</v>
      </c>
      <c r="V2395" s="59" t="s">
        <v>1487</v>
      </c>
      <c r="W2395" s="59" t="s">
        <v>1509</v>
      </c>
      <c r="X2395" s="59" t="s">
        <v>1487</v>
      </c>
      <c r="Y2395" s="59" t="s">
        <v>1490</v>
      </c>
      <c r="Z2395" s="59">
        <v>254.67</v>
      </c>
      <c r="AA2395" s="59">
        <v>254.67</v>
      </c>
      <c r="AB2395" s="59">
        <v>0</v>
      </c>
      <c r="AC2395" s="59">
        <v>254.67</v>
      </c>
      <c r="AD2395" s="59">
        <v>0</v>
      </c>
      <c r="AE2395" s="59">
        <v>0</v>
      </c>
      <c r="AF2395" s="59" t="s">
        <v>1491</v>
      </c>
      <c r="AG2395" s="59" t="s">
        <v>727</v>
      </c>
      <c r="AH2395" s="59" t="s">
        <v>1967</v>
      </c>
      <c r="AI2395" s="59" t="s">
        <v>1492</v>
      </c>
      <c r="AJ2395" s="59" t="s">
        <v>1486</v>
      </c>
      <c r="AK2395" s="59" t="s">
        <v>278</v>
      </c>
      <c r="AL2395" s="59" t="s">
        <v>1493</v>
      </c>
      <c r="AM2395" s="59" t="s">
        <v>1494</v>
      </c>
      <c r="AN2395" s="59" t="s">
        <v>1384</v>
      </c>
      <c r="AO2395" s="59" t="s">
        <v>107</v>
      </c>
    </row>
    <row r="2396" spans="1:41" x14ac:dyDescent="0.15">
      <c r="A2396" s="59" t="s">
        <v>1954</v>
      </c>
      <c r="B2396" s="59" t="s">
        <v>1921</v>
      </c>
      <c r="C2396" s="59" t="s">
        <v>1922</v>
      </c>
      <c r="D2396" s="59" t="s">
        <v>1674</v>
      </c>
      <c r="E2396" s="59" t="s">
        <v>1675</v>
      </c>
      <c r="F2396" s="59" t="s">
        <v>1475</v>
      </c>
      <c r="G2396" s="59" t="s">
        <v>1406</v>
      </c>
      <c r="H2396" s="59" t="s">
        <v>1475</v>
      </c>
      <c r="I2396" s="59" t="s">
        <v>1406</v>
      </c>
      <c r="J2396" s="59" t="s">
        <v>727</v>
      </c>
      <c r="K2396" s="59" t="s">
        <v>1644</v>
      </c>
      <c r="L2396" s="59" t="s">
        <v>1923</v>
      </c>
      <c r="M2396" s="59" t="s">
        <v>1478</v>
      </c>
      <c r="N2396" s="59" t="s">
        <v>1479</v>
      </c>
      <c r="O2396" s="59" t="s">
        <v>1480</v>
      </c>
      <c r="P2396" s="59" t="s">
        <v>1481</v>
      </c>
      <c r="Q2396" s="59" t="s">
        <v>1482</v>
      </c>
      <c r="R2396" s="59" t="s">
        <v>1483</v>
      </c>
      <c r="S2396" s="59" t="s">
        <v>1924</v>
      </c>
      <c r="T2396" s="59" t="s">
        <v>1925</v>
      </c>
      <c r="U2396" s="59" t="s">
        <v>1486</v>
      </c>
      <c r="V2396" s="59" t="s">
        <v>1487</v>
      </c>
      <c r="W2396" s="59" t="s">
        <v>1509</v>
      </c>
      <c r="X2396" s="59" t="s">
        <v>1487</v>
      </c>
      <c r="Y2396" s="59" t="s">
        <v>1490</v>
      </c>
      <c r="Z2396" s="59">
        <v>832.03</v>
      </c>
      <c r="AA2396" s="59">
        <v>832.03</v>
      </c>
      <c r="AB2396" s="59">
        <v>0</v>
      </c>
      <c r="AC2396" s="59">
        <v>832.03</v>
      </c>
      <c r="AD2396" s="59">
        <v>0</v>
      </c>
      <c r="AE2396" s="59">
        <v>0</v>
      </c>
      <c r="AF2396" s="59" t="s">
        <v>1491</v>
      </c>
      <c r="AG2396" s="59" t="s">
        <v>727</v>
      </c>
      <c r="AH2396" s="59" t="s">
        <v>1644</v>
      </c>
      <c r="AI2396" s="59" t="s">
        <v>1492</v>
      </c>
      <c r="AJ2396" s="59" t="s">
        <v>1486</v>
      </c>
      <c r="AK2396" s="59" t="s">
        <v>278</v>
      </c>
      <c r="AL2396" s="59" t="s">
        <v>1493</v>
      </c>
      <c r="AM2396" s="59" t="s">
        <v>1494</v>
      </c>
      <c r="AN2396" s="59" t="s">
        <v>1384</v>
      </c>
      <c r="AO2396" s="59" t="s">
        <v>107</v>
      </c>
    </row>
    <row r="2397" spans="1:41" x14ac:dyDescent="0.15">
      <c r="A2397" s="59" t="s">
        <v>1954</v>
      </c>
      <c r="B2397" s="59" t="s">
        <v>1949</v>
      </c>
      <c r="C2397" s="59" t="s">
        <v>1950</v>
      </c>
      <c r="D2397" s="59" t="s">
        <v>1674</v>
      </c>
      <c r="E2397" s="59" t="s">
        <v>1675</v>
      </c>
      <c r="F2397" s="59" t="s">
        <v>1475</v>
      </c>
      <c r="G2397" s="59" t="s">
        <v>1406</v>
      </c>
      <c r="H2397" s="59" t="s">
        <v>1475</v>
      </c>
      <c r="I2397" s="59" t="s">
        <v>1406</v>
      </c>
      <c r="J2397" s="59" t="s">
        <v>727</v>
      </c>
      <c r="K2397" s="59" t="s">
        <v>1644</v>
      </c>
      <c r="L2397" s="59" t="s">
        <v>1951</v>
      </c>
      <c r="M2397" s="59" t="s">
        <v>1478</v>
      </c>
      <c r="N2397" s="59" t="s">
        <v>1479</v>
      </c>
      <c r="O2397" s="59" t="s">
        <v>1480</v>
      </c>
      <c r="P2397" s="59" t="s">
        <v>1481</v>
      </c>
      <c r="Q2397" s="59" t="s">
        <v>1482</v>
      </c>
      <c r="R2397" s="59" t="s">
        <v>1483</v>
      </c>
      <c r="S2397" s="59" t="s">
        <v>1952</v>
      </c>
      <c r="T2397" s="59" t="s">
        <v>1953</v>
      </c>
      <c r="U2397" s="59" t="s">
        <v>1486</v>
      </c>
      <c r="V2397" s="59" t="s">
        <v>1487</v>
      </c>
      <c r="W2397" s="59" t="s">
        <v>1509</v>
      </c>
      <c r="X2397" s="59" t="s">
        <v>1487</v>
      </c>
      <c r="Y2397" s="59" t="s">
        <v>1490</v>
      </c>
      <c r="Z2397" s="59">
        <v>5702.77</v>
      </c>
      <c r="AA2397" s="59">
        <v>5702.77</v>
      </c>
      <c r="AB2397" s="59">
        <v>0</v>
      </c>
      <c r="AC2397" s="59">
        <v>5702.77</v>
      </c>
      <c r="AD2397" s="59">
        <v>0</v>
      </c>
      <c r="AE2397" s="59">
        <v>0</v>
      </c>
      <c r="AF2397" s="59" t="s">
        <v>1491</v>
      </c>
      <c r="AG2397" s="59" t="s">
        <v>727</v>
      </c>
      <c r="AH2397" s="59" t="s">
        <v>1644</v>
      </c>
      <c r="AI2397" s="59" t="s">
        <v>1492</v>
      </c>
      <c r="AJ2397" s="59" t="s">
        <v>1486</v>
      </c>
      <c r="AK2397" s="59" t="s">
        <v>278</v>
      </c>
      <c r="AL2397" s="59" t="s">
        <v>1493</v>
      </c>
      <c r="AM2397" s="59" t="s">
        <v>1494</v>
      </c>
      <c r="AN2397" s="59" t="s">
        <v>1384</v>
      </c>
      <c r="AO2397" s="59" t="s">
        <v>107</v>
      </c>
    </row>
    <row r="2398" spans="1:41" x14ac:dyDescent="0.15">
      <c r="A2398" s="59" t="s">
        <v>1954</v>
      </c>
      <c r="B2398" s="59" t="s">
        <v>1949</v>
      </c>
      <c r="C2398" s="59" t="s">
        <v>1950</v>
      </c>
      <c r="D2398" s="59" t="s">
        <v>1674</v>
      </c>
      <c r="E2398" s="59" t="s">
        <v>1675</v>
      </c>
      <c r="F2398" s="59" t="s">
        <v>1475</v>
      </c>
      <c r="G2398" s="59" t="s">
        <v>1406</v>
      </c>
      <c r="H2398" s="59" t="s">
        <v>1475</v>
      </c>
      <c r="I2398" s="59" t="s">
        <v>1406</v>
      </c>
      <c r="J2398" s="59" t="s">
        <v>727</v>
      </c>
      <c r="K2398" s="59" t="s">
        <v>1644</v>
      </c>
      <c r="L2398" s="59" t="s">
        <v>1951</v>
      </c>
      <c r="M2398" s="59" t="s">
        <v>1478</v>
      </c>
      <c r="N2398" s="59" t="s">
        <v>1479</v>
      </c>
      <c r="O2398" s="59" t="s">
        <v>1480</v>
      </c>
      <c r="P2398" s="59" t="s">
        <v>1481</v>
      </c>
      <c r="Q2398" s="59" t="s">
        <v>1482</v>
      </c>
      <c r="R2398" s="59" t="s">
        <v>1483</v>
      </c>
      <c r="S2398" s="59" t="s">
        <v>1952</v>
      </c>
      <c r="T2398" s="59" t="s">
        <v>1953</v>
      </c>
      <c r="U2398" s="59" t="s">
        <v>1486</v>
      </c>
      <c r="V2398" s="59" t="s">
        <v>1487</v>
      </c>
      <c r="W2398" s="59" t="s">
        <v>1488</v>
      </c>
      <c r="X2398" s="59" t="s">
        <v>1511</v>
      </c>
      <c r="Y2398" s="59" t="s">
        <v>1490</v>
      </c>
      <c r="Z2398" s="59">
        <v>15.29</v>
      </c>
      <c r="AA2398" s="59">
        <v>15.29</v>
      </c>
      <c r="AB2398" s="59">
        <v>0</v>
      </c>
      <c r="AC2398" s="59">
        <v>15.29</v>
      </c>
      <c r="AD2398" s="59">
        <v>0</v>
      </c>
      <c r="AE2398" s="59">
        <v>0</v>
      </c>
      <c r="AF2398" s="59" t="s">
        <v>1491</v>
      </c>
      <c r="AG2398" s="59" t="s">
        <v>727</v>
      </c>
      <c r="AH2398" s="59" t="s">
        <v>1644</v>
      </c>
      <c r="AI2398" s="59" t="s">
        <v>1492</v>
      </c>
      <c r="AJ2398" s="59" t="s">
        <v>1486</v>
      </c>
      <c r="AK2398" s="59" t="s">
        <v>278</v>
      </c>
      <c r="AL2398" s="59" t="s">
        <v>1493</v>
      </c>
      <c r="AM2398" s="59" t="s">
        <v>1494</v>
      </c>
      <c r="AN2398" s="59" t="s">
        <v>1384</v>
      </c>
      <c r="AO2398" s="59" t="s">
        <v>107</v>
      </c>
    </row>
    <row r="2399" spans="1:41" x14ac:dyDescent="0.15">
      <c r="A2399" s="59" t="s">
        <v>1954</v>
      </c>
      <c r="B2399" s="59" t="s">
        <v>1835</v>
      </c>
      <c r="C2399" s="59" t="s">
        <v>1836</v>
      </c>
      <c r="D2399" s="59" t="s">
        <v>1837</v>
      </c>
      <c r="E2399" s="59" t="s">
        <v>1838</v>
      </c>
      <c r="F2399" s="59" t="s">
        <v>1475</v>
      </c>
      <c r="G2399" s="59" t="s">
        <v>1406</v>
      </c>
      <c r="H2399" s="59" t="s">
        <v>1475</v>
      </c>
      <c r="I2399" s="59" t="s">
        <v>1406</v>
      </c>
      <c r="J2399" s="59" t="s">
        <v>1476</v>
      </c>
      <c r="K2399" s="59" t="s">
        <v>1839</v>
      </c>
      <c r="L2399" s="59" t="s">
        <v>1840</v>
      </c>
      <c r="M2399" s="59" t="s">
        <v>1478</v>
      </c>
      <c r="N2399" s="59" t="s">
        <v>1479</v>
      </c>
      <c r="O2399" s="59" t="s">
        <v>1480</v>
      </c>
      <c r="P2399" s="59" t="s">
        <v>1481</v>
      </c>
      <c r="Q2399" s="59" t="s">
        <v>1482</v>
      </c>
      <c r="R2399" s="59" t="s">
        <v>1483</v>
      </c>
      <c r="S2399" s="59" t="s">
        <v>1841</v>
      </c>
      <c r="T2399" s="59" t="s">
        <v>1842</v>
      </c>
      <c r="U2399" s="59" t="s">
        <v>1486</v>
      </c>
      <c r="V2399" s="59" t="s">
        <v>1487</v>
      </c>
      <c r="W2399" s="59" t="s">
        <v>1509</v>
      </c>
      <c r="X2399" s="59" t="s">
        <v>1487</v>
      </c>
      <c r="Y2399" s="59" t="s">
        <v>1490</v>
      </c>
      <c r="Z2399" s="59">
        <v>29.96</v>
      </c>
      <c r="AA2399" s="59">
        <v>29.96</v>
      </c>
      <c r="AB2399" s="59">
        <v>0</v>
      </c>
      <c r="AC2399" s="59">
        <v>29.96</v>
      </c>
      <c r="AD2399" s="59">
        <v>0</v>
      </c>
      <c r="AE2399" s="59">
        <v>0</v>
      </c>
      <c r="AF2399" s="59" t="s">
        <v>1491</v>
      </c>
      <c r="AG2399" s="59" t="s">
        <v>1476</v>
      </c>
      <c r="AH2399" s="59" t="s">
        <v>1839</v>
      </c>
      <c r="AI2399" s="59" t="s">
        <v>1492</v>
      </c>
      <c r="AJ2399" s="59" t="s">
        <v>1486</v>
      </c>
      <c r="AK2399" s="59" t="s">
        <v>278</v>
      </c>
      <c r="AL2399" s="59" t="s">
        <v>1493</v>
      </c>
      <c r="AM2399" s="59" t="s">
        <v>1494</v>
      </c>
      <c r="AN2399" s="59" t="s">
        <v>1384</v>
      </c>
      <c r="AO2399" s="59" t="s">
        <v>107</v>
      </c>
    </row>
    <row r="2400" spans="1:41" x14ac:dyDescent="0.15">
      <c r="A2400" s="59" t="s">
        <v>1954</v>
      </c>
      <c r="B2400" s="59" t="s">
        <v>1835</v>
      </c>
      <c r="C2400" s="59" t="s">
        <v>1836</v>
      </c>
      <c r="D2400" s="59" t="s">
        <v>1837</v>
      </c>
      <c r="E2400" s="59" t="s">
        <v>1838</v>
      </c>
      <c r="F2400" s="59" t="s">
        <v>1475</v>
      </c>
      <c r="G2400" s="59" t="s">
        <v>1406</v>
      </c>
      <c r="H2400" s="59" t="s">
        <v>1475</v>
      </c>
      <c r="I2400" s="59" t="s">
        <v>1406</v>
      </c>
      <c r="J2400" s="59" t="s">
        <v>1476</v>
      </c>
      <c r="K2400" s="59" t="s">
        <v>1839</v>
      </c>
      <c r="L2400" s="59" t="s">
        <v>1840</v>
      </c>
      <c r="M2400" s="59" t="s">
        <v>1478</v>
      </c>
      <c r="N2400" s="59" t="s">
        <v>1479</v>
      </c>
      <c r="O2400" s="59" t="s">
        <v>1480</v>
      </c>
      <c r="P2400" s="59" t="s">
        <v>1481</v>
      </c>
      <c r="Q2400" s="59" t="s">
        <v>1482</v>
      </c>
      <c r="R2400" s="59" t="s">
        <v>1483</v>
      </c>
      <c r="S2400" s="59" t="s">
        <v>1841</v>
      </c>
      <c r="T2400" s="59" t="s">
        <v>1842</v>
      </c>
      <c r="U2400" s="59" t="s">
        <v>1486</v>
      </c>
      <c r="V2400" s="59" t="s">
        <v>1487</v>
      </c>
      <c r="W2400" s="59" t="s">
        <v>1488</v>
      </c>
      <c r="X2400" s="59" t="s">
        <v>1510</v>
      </c>
      <c r="Y2400" s="59" t="s">
        <v>1490</v>
      </c>
      <c r="Z2400" s="59">
        <v>299.23</v>
      </c>
      <c r="AA2400" s="59">
        <v>299.23</v>
      </c>
      <c r="AB2400" s="59">
        <v>0</v>
      </c>
      <c r="AC2400" s="59">
        <v>299.23</v>
      </c>
      <c r="AD2400" s="59">
        <v>0</v>
      </c>
      <c r="AE2400" s="59">
        <v>0</v>
      </c>
      <c r="AF2400" s="59" t="s">
        <v>1491</v>
      </c>
      <c r="AG2400" s="59" t="s">
        <v>1476</v>
      </c>
      <c r="AH2400" s="59" t="s">
        <v>1839</v>
      </c>
      <c r="AI2400" s="59" t="s">
        <v>1492</v>
      </c>
      <c r="AJ2400" s="59" t="s">
        <v>1486</v>
      </c>
      <c r="AK2400" s="59" t="s">
        <v>278</v>
      </c>
      <c r="AL2400" s="59" t="s">
        <v>1493</v>
      </c>
      <c r="AM2400" s="59" t="s">
        <v>1494</v>
      </c>
      <c r="AN2400" s="59" t="s">
        <v>1384</v>
      </c>
      <c r="AO2400" s="59" t="s">
        <v>107</v>
      </c>
    </row>
    <row r="2401" spans="1:41" x14ac:dyDescent="0.15">
      <c r="A2401" s="59" t="s">
        <v>1954</v>
      </c>
      <c r="B2401" s="59" t="s">
        <v>1699</v>
      </c>
      <c r="C2401" s="59" t="s">
        <v>1700</v>
      </c>
      <c r="D2401" s="59" t="s">
        <v>1701</v>
      </c>
      <c r="E2401" s="59" t="s">
        <v>1702</v>
      </c>
      <c r="F2401" s="59" t="s">
        <v>1475</v>
      </c>
      <c r="G2401" s="59" t="s">
        <v>1406</v>
      </c>
      <c r="H2401" s="59" t="s">
        <v>1475</v>
      </c>
      <c r="I2401" s="59" t="s">
        <v>1406</v>
      </c>
      <c r="J2401" s="59" t="s">
        <v>727</v>
      </c>
      <c r="K2401" s="59" t="s">
        <v>1703</v>
      </c>
      <c r="L2401" s="59" t="s">
        <v>1704</v>
      </c>
      <c r="M2401" s="59" t="s">
        <v>1478</v>
      </c>
      <c r="N2401" s="59" t="s">
        <v>1479</v>
      </c>
      <c r="O2401" s="59" t="s">
        <v>1480</v>
      </c>
      <c r="P2401" s="59" t="s">
        <v>1481</v>
      </c>
      <c r="Q2401" s="59" t="s">
        <v>1482</v>
      </c>
      <c r="R2401" s="59" t="s">
        <v>1483</v>
      </c>
      <c r="S2401" s="59" t="s">
        <v>1705</v>
      </c>
      <c r="T2401" s="59" t="s">
        <v>1706</v>
      </c>
      <c r="U2401" s="59" t="s">
        <v>1486</v>
      </c>
      <c r="V2401" s="59" t="s">
        <v>1487</v>
      </c>
      <c r="W2401" s="59" t="s">
        <v>1508</v>
      </c>
      <c r="X2401" s="59" t="s">
        <v>1487</v>
      </c>
      <c r="Y2401" s="59" t="s">
        <v>1490</v>
      </c>
      <c r="Z2401" s="59">
        <v>21.36</v>
      </c>
      <c r="AA2401" s="59">
        <v>21.36</v>
      </c>
      <c r="AB2401" s="59">
        <v>0</v>
      </c>
      <c r="AC2401" s="59">
        <v>21.36</v>
      </c>
      <c r="AD2401" s="59">
        <v>0</v>
      </c>
      <c r="AE2401" s="59">
        <v>0</v>
      </c>
      <c r="AF2401" s="59" t="s">
        <v>1707</v>
      </c>
      <c r="AG2401" s="59" t="s">
        <v>1406</v>
      </c>
      <c r="AH2401" s="59" t="s">
        <v>1406</v>
      </c>
      <c r="AI2401" s="59" t="s">
        <v>1523</v>
      </c>
      <c r="AJ2401" s="59" t="s">
        <v>1486</v>
      </c>
      <c r="AK2401" s="59" t="s">
        <v>278</v>
      </c>
      <c r="AL2401" s="59" t="s">
        <v>1493</v>
      </c>
      <c r="AM2401" s="59" t="s">
        <v>1494</v>
      </c>
      <c r="AN2401" s="59" t="s">
        <v>1384</v>
      </c>
      <c r="AO2401" s="59" t="s">
        <v>107</v>
      </c>
    </row>
    <row r="2402" spans="1:41" x14ac:dyDescent="0.15">
      <c r="A2402" s="59" t="s">
        <v>1954</v>
      </c>
      <c r="B2402" s="59" t="s">
        <v>1699</v>
      </c>
      <c r="C2402" s="59" t="s">
        <v>1700</v>
      </c>
      <c r="D2402" s="59" t="s">
        <v>1701</v>
      </c>
      <c r="E2402" s="59" t="s">
        <v>1702</v>
      </c>
      <c r="F2402" s="59" t="s">
        <v>1475</v>
      </c>
      <c r="G2402" s="59" t="s">
        <v>1406</v>
      </c>
      <c r="H2402" s="59" t="s">
        <v>1475</v>
      </c>
      <c r="I2402" s="59" t="s">
        <v>1406</v>
      </c>
      <c r="J2402" s="59" t="s">
        <v>727</v>
      </c>
      <c r="K2402" s="59" t="s">
        <v>1703</v>
      </c>
      <c r="L2402" s="59" t="s">
        <v>1704</v>
      </c>
      <c r="M2402" s="59" t="s">
        <v>1478</v>
      </c>
      <c r="N2402" s="59" t="s">
        <v>1479</v>
      </c>
      <c r="O2402" s="59" t="s">
        <v>1480</v>
      </c>
      <c r="P2402" s="59" t="s">
        <v>1481</v>
      </c>
      <c r="Q2402" s="59" t="s">
        <v>1482</v>
      </c>
      <c r="R2402" s="59" t="s">
        <v>1483</v>
      </c>
      <c r="S2402" s="59" t="s">
        <v>1705</v>
      </c>
      <c r="T2402" s="59" t="s">
        <v>1706</v>
      </c>
      <c r="U2402" s="59" t="s">
        <v>1486</v>
      </c>
      <c r="V2402" s="59" t="s">
        <v>1487</v>
      </c>
      <c r="W2402" s="59" t="s">
        <v>1509</v>
      </c>
      <c r="X2402" s="59" t="s">
        <v>1487</v>
      </c>
      <c r="Y2402" s="59" t="s">
        <v>1490</v>
      </c>
      <c r="Z2402" s="59">
        <v>11.11</v>
      </c>
      <c r="AA2402" s="59">
        <v>11.11</v>
      </c>
      <c r="AB2402" s="59">
        <v>0</v>
      </c>
      <c r="AC2402" s="59">
        <v>11.11</v>
      </c>
      <c r="AD2402" s="59">
        <v>0</v>
      </c>
      <c r="AE2402" s="59">
        <v>0</v>
      </c>
      <c r="AF2402" s="59" t="s">
        <v>1707</v>
      </c>
      <c r="AG2402" s="59" t="s">
        <v>1406</v>
      </c>
      <c r="AH2402" s="59" t="s">
        <v>1406</v>
      </c>
      <c r="AI2402" s="59" t="s">
        <v>1523</v>
      </c>
      <c r="AJ2402" s="59" t="s">
        <v>1486</v>
      </c>
      <c r="AK2402" s="59" t="s">
        <v>278</v>
      </c>
      <c r="AL2402" s="59" t="s">
        <v>1493</v>
      </c>
      <c r="AM2402" s="59" t="s">
        <v>1494</v>
      </c>
      <c r="AN2402" s="59" t="s">
        <v>1384</v>
      </c>
      <c r="AO2402" s="59" t="s">
        <v>107</v>
      </c>
    </row>
    <row r="2403" spans="1:41" x14ac:dyDescent="0.15">
      <c r="A2403" s="59" t="s">
        <v>1954</v>
      </c>
      <c r="B2403" s="59" t="s">
        <v>1699</v>
      </c>
      <c r="C2403" s="59" t="s">
        <v>1700</v>
      </c>
      <c r="D2403" s="59" t="s">
        <v>1701</v>
      </c>
      <c r="E2403" s="59" t="s">
        <v>1702</v>
      </c>
      <c r="F2403" s="59" t="s">
        <v>1475</v>
      </c>
      <c r="G2403" s="59" t="s">
        <v>1406</v>
      </c>
      <c r="H2403" s="59" t="s">
        <v>1475</v>
      </c>
      <c r="I2403" s="59" t="s">
        <v>1406</v>
      </c>
      <c r="J2403" s="59" t="s">
        <v>727</v>
      </c>
      <c r="K2403" s="59" t="s">
        <v>1703</v>
      </c>
      <c r="L2403" s="59" t="s">
        <v>1704</v>
      </c>
      <c r="M2403" s="59" t="s">
        <v>1478</v>
      </c>
      <c r="N2403" s="59" t="s">
        <v>1479</v>
      </c>
      <c r="O2403" s="59" t="s">
        <v>1480</v>
      </c>
      <c r="P2403" s="59" t="s">
        <v>1481</v>
      </c>
      <c r="Q2403" s="59" t="s">
        <v>1482</v>
      </c>
      <c r="R2403" s="59" t="s">
        <v>1483</v>
      </c>
      <c r="S2403" s="59" t="s">
        <v>1705</v>
      </c>
      <c r="T2403" s="59" t="s">
        <v>1706</v>
      </c>
      <c r="U2403" s="59" t="s">
        <v>1486</v>
      </c>
      <c r="V2403" s="59" t="s">
        <v>1487</v>
      </c>
      <c r="W2403" s="59" t="s">
        <v>1513</v>
      </c>
      <c r="X2403" s="59" t="s">
        <v>1487</v>
      </c>
      <c r="Y2403" s="59" t="s">
        <v>1490</v>
      </c>
      <c r="Z2403" s="59">
        <v>9.27</v>
      </c>
      <c r="AA2403" s="59">
        <v>9.27</v>
      </c>
      <c r="AB2403" s="59">
        <v>0</v>
      </c>
      <c r="AC2403" s="59">
        <v>9.27</v>
      </c>
      <c r="AD2403" s="59">
        <v>0</v>
      </c>
      <c r="AE2403" s="59">
        <v>0</v>
      </c>
      <c r="AF2403" s="59" t="s">
        <v>1707</v>
      </c>
      <c r="AG2403" s="59" t="s">
        <v>1406</v>
      </c>
      <c r="AH2403" s="59" t="s">
        <v>1406</v>
      </c>
      <c r="AI2403" s="59" t="s">
        <v>1523</v>
      </c>
      <c r="AJ2403" s="59" t="s">
        <v>1486</v>
      </c>
      <c r="AK2403" s="59" t="s">
        <v>278</v>
      </c>
      <c r="AL2403" s="59" t="s">
        <v>1493</v>
      </c>
      <c r="AM2403" s="59" t="s">
        <v>1494</v>
      </c>
      <c r="AN2403" s="59" t="s">
        <v>1384</v>
      </c>
      <c r="AO2403" s="59" t="s">
        <v>107</v>
      </c>
    </row>
    <row r="2404" spans="1:41" x14ac:dyDescent="0.15">
      <c r="A2404" s="59" t="s">
        <v>1954</v>
      </c>
      <c r="B2404" s="59" t="s">
        <v>1699</v>
      </c>
      <c r="C2404" s="59" t="s">
        <v>1700</v>
      </c>
      <c r="D2404" s="59" t="s">
        <v>1701</v>
      </c>
      <c r="E2404" s="59" t="s">
        <v>1702</v>
      </c>
      <c r="F2404" s="59" t="s">
        <v>1475</v>
      </c>
      <c r="G2404" s="59" t="s">
        <v>1406</v>
      </c>
      <c r="H2404" s="59" t="s">
        <v>1475</v>
      </c>
      <c r="I2404" s="59" t="s">
        <v>1406</v>
      </c>
      <c r="J2404" s="59" t="s">
        <v>727</v>
      </c>
      <c r="K2404" s="59" t="s">
        <v>1703</v>
      </c>
      <c r="L2404" s="59" t="s">
        <v>1704</v>
      </c>
      <c r="M2404" s="59" t="s">
        <v>1478</v>
      </c>
      <c r="N2404" s="59" t="s">
        <v>1479</v>
      </c>
      <c r="O2404" s="59" t="s">
        <v>1480</v>
      </c>
      <c r="P2404" s="59" t="s">
        <v>1481</v>
      </c>
      <c r="Q2404" s="59" t="s">
        <v>1482</v>
      </c>
      <c r="R2404" s="59" t="s">
        <v>1483</v>
      </c>
      <c r="S2404" s="59" t="s">
        <v>1705</v>
      </c>
      <c r="T2404" s="59" t="s">
        <v>1706</v>
      </c>
      <c r="U2404" s="59" t="s">
        <v>1486</v>
      </c>
      <c r="V2404" s="59" t="s">
        <v>1487</v>
      </c>
      <c r="W2404" s="59" t="s">
        <v>1514</v>
      </c>
      <c r="X2404" s="59" t="s">
        <v>1487</v>
      </c>
      <c r="Y2404" s="59" t="s">
        <v>1490</v>
      </c>
      <c r="Z2404" s="59">
        <v>5.27</v>
      </c>
      <c r="AA2404" s="59">
        <v>5.27</v>
      </c>
      <c r="AB2404" s="59">
        <v>0</v>
      </c>
      <c r="AC2404" s="59">
        <v>5.27</v>
      </c>
      <c r="AD2404" s="59">
        <v>0</v>
      </c>
      <c r="AE2404" s="59">
        <v>0</v>
      </c>
      <c r="AF2404" s="59" t="s">
        <v>1707</v>
      </c>
      <c r="AG2404" s="59" t="s">
        <v>1406</v>
      </c>
      <c r="AH2404" s="59" t="s">
        <v>1406</v>
      </c>
      <c r="AI2404" s="59" t="s">
        <v>1523</v>
      </c>
      <c r="AJ2404" s="59" t="s">
        <v>1486</v>
      </c>
      <c r="AK2404" s="59" t="s">
        <v>278</v>
      </c>
      <c r="AL2404" s="59" t="s">
        <v>1493</v>
      </c>
      <c r="AM2404" s="59" t="s">
        <v>1494</v>
      </c>
      <c r="AN2404" s="59" t="s">
        <v>1384</v>
      </c>
      <c r="AO2404" s="59" t="s">
        <v>107</v>
      </c>
    </row>
    <row r="2405" spans="1:41" x14ac:dyDescent="0.15">
      <c r="A2405" s="59" t="s">
        <v>1954</v>
      </c>
      <c r="B2405" s="59" t="s">
        <v>1708</v>
      </c>
      <c r="C2405" s="59" t="s">
        <v>1709</v>
      </c>
      <c r="D2405" s="59" t="s">
        <v>1701</v>
      </c>
      <c r="E2405" s="59" t="s">
        <v>1702</v>
      </c>
      <c r="F2405" s="59" t="s">
        <v>1475</v>
      </c>
      <c r="G2405" s="59" t="s">
        <v>1406</v>
      </c>
      <c r="H2405" s="59" t="s">
        <v>1475</v>
      </c>
      <c r="I2405" s="59" t="s">
        <v>1406</v>
      </c>
      <c r="J2405" s="59" t="s">
        <v>727</v>
      </c>
      <c r="K2405" s="59" t="s">
        <v>1703</v>
      </c>
      <c r="L2405" s="59" t="s">
        <v>1710</v>
      </c>
      <c r="M2405" s="59" t="s">
        <v>1478</v>
      </c>
      <c r="N2405" s="59" t="s">
        <v>1479</v>
      </c>
      <c r="O2405" s="59" t="s">
        <v>1480</v>
      </c>
      <c r="P2405" s="59" t="s">
        <v>1481</v>
      </c>
      <c r="Q2405" s="59" t="s">
        <v>1482</v>
      </c>
      <c r="R2405" s="59" t="s">
        <v>1483</v>
      </c>
      <c r="S2405" s="59" t="s">
        <v>1711</v>
      </c>
      <c r="T2405" s="59" t="s">
        <v>1712</v>
      </c>
      <c r="U2405" s="59" t="s">
        <v>1486</v>
      </c>
      <c r="V2405" s="59" t="s">
        <v>1487</v>
      </c>
      <c r="W2405" s="59" t="s">
        <v>1508</v>
      </c>
      <c r="X2405" s="59" t="s">
        <v>1487</v>
      </c>
      <c r="Y2405" s="59" t="s">
        <v>1490</v>
      </c>
      <c r="Z2405" s="59">
        <v>36.08</v>
      </c>
      <c r="AA2405" s="59">
        <v>36.08</v>
      </c>
      <c r="AB2405" s="59">
        <v>0</v>
      </c>
      <c r="AC2405" s="59">
        <v>36.08</v>
      </c>
      <c r="AD2405" s="59">
        <v>0</v>
      </c>
      <c r="AE2405" s="59">
        <v>0</v>
      </c>
      <c r="AF2405" s="59" t="s">
        <v>1491</v>
      </c>
      <c r="AG2405" s="59" t="s">
        <v>727</v>
      </c>
      <c r="AH2405" s="59" t="s">
        <v>1713</v>
      </c>
      <c r="AI2405" s="59" t="s">
        <v>1492</v>
      </c>
      <c r="AJ2405" s="59" t="s">
        <v>1486</v>
      </c>
      <c r="AK2405" s="59" t="s">
        <v>278</v>
      </c>
      <c r="AL2405" s="59" t="s">
        <v>1493</v>
      </c>
      <c r="AM2405" s="59" t="s">
        <v>1494</v>
      </c>
      <c r="AN2405" s="59" t="s">
        <v>1384</v>
      </c>
      <c r="AO2405" s="59" t="s">
        <v>107</v>
      </c>
    </row>
    <row r="2406" spans="1:41" x14ac:dyDescent="0.15">
      <c r="A2406" s="59" t="s">
        <v>1954</v>
      </c>
      <c r="B2406" s="59" t="s">
        <v>1708</v>
      </c>
      <c r="C2406" s="59" t="s">
        <v>1709</v>
      </c>
      <c r="D2406" s="59" t="s">
        <v>1701</v>
      </c>
      <c r="E2406" s="59" t="s">
        <v>1702</v>
      </c>
      <c r="F2406" s="59" t="s">
        <v>1475</v>
      </c>
      <c r="G2406" s="59" t="s">
        <v>1406</v>
      </c>
      <c r="H2406" s="59" t="s">
        <v>1475</v>
      </c>
      <c r="I2406" s="59" t="s">
        <v>1406</v>
      </c>
      <c r="J2406" s="59" t="s">
        <v>727</v>
      </c>
      <c r="K2406" s="59" t="s">
        <v>1703</v>
      </c>
      <c r="L2406" s="59" t="s">
        <v>1710</v>
      </c>
      <c r="M2406" s="59" t="s">
        <v>1478</v>
      </c>
      <c r="N2406" s="59" t="s">
        <v>1479</v>
      </c>
      <c r="O2406" s="59" t="s">
        <v>1480</v>
      </c>
      <c r="P2406" s="59" t="s">
        <v>1481</v>
      </c>
      <c r="Q2406" s="59" t="s">
        <v>1482</v>
      </c>
      <c r="R2406" s="59" t="s">
        <v>1483</v>
      </c>
      <c r="S2406" s="59" t="s">
        <v>1711</v>
      </c>
      <c r="T2406" s="59" t="s">
        <v>1712</v>
      </c>
      <c r="U2406" s="59" t="s">
        <v>1486</v>
      </c>
      <c r="V2406" s="59" t="s">
        <v>1487</v>
      </c>
      <c r="W2406" s="59" t="s">
        <v>1509</v>
      </c>
      <c r="X2406" s="59" t="s">
        <v>1487</v>
      </c>
      <c r="Y2406" s="59" t="s">
        <v>1490</v>
      </c>
      <c r="Z2406" s="59">
        <v>6.82</v>
      </c>
      <c r="AA2406" s="59">
        <v>6.82</v>
      </c>
      <c r="AB2406" s="59">
        <v>0</v>
      </c>
      <c r="AC2406" s="59">
        <v>6.82</v>
      </c>
      <c r="AD2406" s="59">
        <v>0</v>
      </c>
      <c r="AE2406" s="59">
        <v>0</v>
      </c>
      <c r="AF2406" s="59" t="s">
        <v>1491</v>
      </c>
      <c r="AG2406" s="59" t="s">
        <v>727</v>
      </c>
      <c r="AH2406" s="59" t="s">
        <v>1713</v>
      </c>
      <c r="AI2406" s="59" t="s">
        <v>1492</v>
      </c>
      <c r="AJ2406" s="59" t="s">
        <v>1486</v>
      </c>
      <c r="AK2406" s="59" t="s">
        <v>278</v>
      </c>
      <c r="AL2406" s="59" t="s">
        <v>1493</v>
      </c>
      <c r="AM2406" s="59" t="s">
        <v>1494</v>
      </c>
      <c r="AN2406" s="59" t="s">
        <v>1384</v>
      </c>
      <c r="AO2406" s="59" t="s">
        <v>107</v>
      </c>
    </row>
    <row r="2407" spans="1:41" x14ac:dyDescent="0.15">
      <c r="A2407" s="59" t="s">
        <v>1954</v>
      </c>
      <c r="B2407" s="59" t="s">
        <v>1708</v>
      </c>
      <c r="C2407" s="59" t="s">
        <v>1709</v>
      </c>
      <c r="D2407" s="59" t="s">
        <v>1701</v>
      </c>
      <c r="E2407" s="59" t="s">
        <v>1702</v>
      </c>
      <c r="F2407" s="59" t="s">
        <v>1475</v>
      </c>
      <c r="G2407" s="59" t="s">
        <v>1406</v>
      </c>
      <c r="H2407" s="59" t="s">
        <v>1475</v>
      </c>
      <c r="I2407" s="59" t="s">
        <v>1406</v>
      </c>
      <c r="J2407" s="59" t="s">
        <v>727</v>
      </c>
      <c r="K2407" s="59" t="s">
        <v>1703</v>
      </c>
      <c r="L2407" s="59" t="s">
        <v>1710</v>
      </c>
      <c r="M2407" s="59" t="s">
        <v>1478</v>
      </c>
      <c r="N2407" s="59" t="s">
        <v>1479</v>
      </c>
      <c r="O2407" s="59" t="s">
        <v>1480</v>
      </c>
      <c r="P2407" s="59" t="s">
        <v>1481</v>
      </c>
      <c r="Q2407" s="59" t="s">
        <v>1482</v>
      </c>
      <c r="R2407" s="59" t="s">
        <v>1483</v>
      </c>
      <c r="S2407" s="59" t="s">
        <v>1711</v>
      </c>
      <c r="T2407" s="59" t="s">
        <v>1712</v>
      </c>
      <c r="U2407" s="59" t="s">
        <v>1486</v>
      </c>
      <c r="V2407" s="59" t="s">
        <v>1487</v>
      </c>
      <c r="W2407" s="59" t="s">
        <v>1488</v>
      </c>
      <c r="X2407" s="59" t="s">
        <v>1510</v>
      </c>
      <c r="Y2407" s="59" t="s">
        <v>1490</v>
      </c>
      <c r="Z2407" s="59">
        <v>1.08</v>
      </c>
      <c r="AA2407" s="59">
        <v>1.08</v>
      </c>
      <c r="AB2407" s="59">
        <v>0</v>
      </c>
      <c r="AC2407" s="59">
        <v>1.08</v>
      </c>
      <c r="AD2407" s="59">
        <v>0</v>
      </c>
      <c r="AE2407" s="59">
        <v>0</v>
      </c>
      <c r="AF2407" s="59" t="s">
        <v>1491</v>
      </c>
      <c r="AG2407" s="59" t="s">
        <v>727</v>
      </c>
      <c r="AH2407" s="59" t="s">
        <v>1713</v>
      </c>
      <c r="AI2407" s="59" t="s">
        <v>1492</v>
      </c>
      <c r="AJ2407" s="59" t="s">
        <v>1486</v>
      </c>
      <c r="AK2407" s="59" t="s">
        <v>278</v>
      </c>
      <c r="AL2407" s="59" t="s">
        <v>1493</v>
      </c>
      <c r="AM2407" s="59" t="s">
        <v>1494</v>
      </c>
      <c r="AN2407" s="59" t="s">
        <v>1384</v>
      </c>
      <c r="AO2407" s="59" t="s">
        <v>107</v>
      </c>
    </row>
    <row r="2408" spans="1:41" x14ac:dyDescent="0.15">
      <c r="A2408" s="59" t="s">
        <v>1954</v>
      </c>
      <c r="B2408" s="59" t="s">
        <v>1708</v>
      </c>
      <c r="C2408" s="59" t="s">
        <v>1709</v>
      </c>
      <c r="D2408" s="59" t="s">
        <v>1701</v>
      </c>
      <c r="E2408" s="59" t="s">
        <v>1702</v>
      </c>
      <c r="F2408" s="59" t="s">
        <v>1475</v>
      </c>
      <c r="G2408" s="59" t="s">
        <v>1406</v>
      </c>
      <c r="H2408" s="59" t="s">
        <v>1475</v>
      </c>
      <c r="I2408" s="59" t="s">
        <v>1406</v>
      </c>
      <c r="J2408" s="59" t="s">
        <v>727</v>
      </c>
      <c r="K2408" s="59" t="s">
        <v>1703</v>
      </c>
      <c r="L2408" s="59" t="s">
        <v>1710</v>
      </c>
      <c r="M2408" s="59" t="s">
        <v>1478</v>
      </c>
      <c r="N2408" s="59" t="s">
        <v>1479</v>
      </c>
      <c r="O2408" s="59" t="s">
        <v>1480</v>
      </c>
      <c r="P2408" s="59" t="s">
        <v>1481</v>
      </c>
      <c r="Q2408" s="59" t="s">
        <v>1482</v>
      </c>
      <c r="R2408" s="59" t="s">
        <v>1483</v>
      </c>
      <c r="S2408" s="59" t="s">
        <v>1711</v>
      </c>
      <c r="T2408" s="59" t="s">
        <v>1712</v>
      </c>
      <c r="U2408" s="59" t="s">
        <v>1486</v>
      </c>
      <c r="V2408" s="59" t="s">
        <v>1487</v>
      </c>
      <c r="W2408" s="59" t="s">
        <v>1513</v>
      </c>
      <c r="X2408" s="59" t="s">
        <v>1487</v>
      </c>
      <c r="Y2408" s="59" t="s">
        <v>1490</v>
      </c>
      <c r="Z2408" s="59">
        <v>41.99</v>
      </c>
      <c r="AA2408" s="59">
        <v>41.99</v>
      </c>
      <c r="AB2408" s="59">
        <v>0</v>
      </c>
      <c r="AC2408" s="59">
        <v>41.99</v>
      </c>
      <c r="AD2408" s="59">
        <v>0</v>
      </c>
      <c r="AE2408" s="59">
        <v>0</v>
      </c>
      <c r="AF2408" s="59" t="s">
        <v>1491</v>
      </c>
      <c r="AG2408" s="59" t="s">
        <v>727</v>
      </c>
      <c r="AH2408" s="59" t="s">
        <v>1713</v>
      </c>
      <c r="AI2408" s="59" t="s">
        <v>1492</v>
      </c>
      <c r="AJ2408" s="59" t="s">
        <v>1486</v>
      </c>
      <c r="AK2408" s="59" t="s">
        <v>278</v>
      </c>
      <c r="AL2408" s="59" t="s">
        <v>1493</v>
      </c>
      <c r="AM2408" s="59" t="s">
        <v>1494</v>
      </c>
      <c r="AN2408" s="59" t="s">
        <v>1384</v>
      </c>
      <c r="AO2408" s="59" t="s">
        <v>107</v>
      </c>
    </row>
    <row r="2409" spans="1:41" x14ac:dyDescent="0.15">
      <c r="A2409" s="59" t="s">
        <v>1954</v>
      </c>
      <c r="B2409" s="59" t="s">
        <v>1708</v>
      </c>
      <c r="C2409" s="59" t="s">
        <v>1709</v>
      </c>
      <c r="D2409" s="59" t="s">
        <v>1701</v>
      </c>
      <c r="E2409" s="59" t="s">
        <v>1702</v>
      </c>
      <c r="F2409" s="59" t="s">
        <v>1475</v>
      </c>
      <c r="G2409" s="59" t="s">
        <v>1406</v>
      </c>
      <c r="H2409" s="59" t="s">
        <v>1475</v>
      </c>
      <c r="I2409" s="59" t="s">
        <v>1406</v>
      </c>
      <c r="J2409" s="59" t="s">
        <v>727</v>
      </c>
      <c r="K2409" s="59" t="s">
        <v>1703</v>
      </c>
      <c r="L2409" s="59" t="s">
        <v>1710</v>
      </c>
      <c r="M2409" s="59" t="s">
        <v>1478</v>
      </c>
      <c r="N2409" s="59" t="s">
        <v>1479</v>
      </c>
      <c r="O2409" s="59" t="s">
        <v>1480</v>
      </c>
      <c r="P2409" s="59" t="s">
        <v>1481</v>
      </c>
      <c r="Q2409" s="59" t="s">
        <v>1482</v>
      </c>
      <c r="R2409" s="59" t="s">
        <v>1483</v>
      </c>
      <c r="S2409" s="59" t="s">
        <v>1711</v>
      </c>
      <c r="T2409" s="59" t="s">
        <v>1712</v>
      </c>
      <c r="U2409" s="59" t="s">
        <v>1486</v>
      </c>
      <c r="V2409" s="59" t="s">
        <v>1487</v>
      </c>
      <c r="W2409" s="59" t="s">
        <v>1514</v>
      </c>
      <c r="X2409" s="59" t="s">
        <v>1487</v>
      </c>
      <c r="Y2409" s="59" t="s">
        <v>1490</v>
      </c>
      <c r="Z2409" s="59">
        <v>9.83</v>
      </c>
      <c r="AA2409" s="59">
        <v>9.83</v>
      </c>
      <c r="AB2409" s="59">
        <v>0</v>
      </c>
      <c r="AC2409" s="59">
        <v>9.83</v>
      </c>
      <c r="AD2409" s="59">
        <v>0</v>
      </c>
      <c r="AE2409" s="59">
        <v>0</v>
      </c>
      <c r="AF2409" s="59" t="s">
        <v>1491</v>
      </c>
      <c r="AG2409" s="59" t="s">
        <v>727</v>
      </c>
      <c r="AH2409" s="59" t="s">
        <v>1713</v>
      </c>
      <c r="AI2409" s="59" t="s">
        <v>1492</v>
      </c>
      <c r="AJ2409" s="59" t="s">
        <v>1486</v>
      </c>
      <c r="AK2409" s="59" t="s">
        <v>278</v>
      </c>
      <c r="AL2409" s="59" t="s">
        <v>1493</v>
      </c>
      <c r="AM2409" s="59" t="s">
        <v>1494</v>
      </c>
      <c r="AN2409" s="59" t="s">
        <v>1384</v>
      </c>
      <c r="AO2409" s="59" t="s">
        <v>107</v>
      </c>
    </row>
    <row r="2410" spans="1:41" x14ac:dyDescent="0.15">
      <c r="A2410" s="59" t="s">
        <v>1968</v>
      </c>
      <c r="B2410" s="59" t="s">
        <v>1471</v>
      </c>
      <c r="C2410" s="59" t="s">
        <v>1472</v>
      </c>
      <c r="D2410" s="59" t="s">
        <v>1473</v>
      </c>
      <c r="E2410" s="59" t="s">
        <v>1474</v>
      </c>
      <c r="F2410" s="59" t="s">
        <v>1475</v>
      </c>
      <c r="G2410" s="59" t="s">
        <v>1406</v>
      </c>
      <c r="H2410" s="59" t="s">
        <v>1475</v>
      </c>
      <c r="I2410" s="59" t="s">
        <v>1406</v>
      </c>
      <c r="J2410" s="59" t="s">
        <v>1476</v>
      </c>
      <c r="K2410" s="59" t="s">
        <v>795</v>
      </c>
      <c r="L2410" s="59" t="s">
        <v>1477</v>
      </c>
      <c r="M2410" s="59" t="s">
        <v>1478</v>
      </c>
      <c r="N2410" s="59" t="s">
        <v>1479</v>
      </c>
      <c r="O2410" s="59" t="s">
        <v>1480</v>
      </c>
      <c r="P2410" s="59" t="s">
        <v>1481</v>
      </c>
      <c r="Q2410" s="59" t="s">
        <v>1482</v>
      </c>
      <c r="R2410" s="59" t="s">
        <v>1483</v>
      </c>
      <c r="S2410" s="59" t="s">
        <v>1484</v>
      </c>
      <c r="T2410" s="59" t="s">
        <v>1485</v>
      </c>
      <c r="U2410" s="59" t="s">
        <v>1486</v>
      </c>
      <c r="V2410" s="59" t="s">
        <v>1487</v>
      </c>
      <c r="W2410" s="59" t="s">
        <v>1488</v>
      </c>
      <c r="X2410" s="59" t="s">
        <v>1489</v>
      </c>
      <c r="Y2410" s="59" t="s">
        <v>1490</v>
      </c>
      <c r="Z2410" s="59">
        <v>5076.84</v>
      </c>
      <c r="AA2410" s="59">
        <v>5076.84</v>
      </c>
      <c r="AB2410" s="59">
        <v>0</v>
      </c>
      <c r="AC2410" s="59">
        <v>5076.84</v>
      </c>
      <c r="AD2410" s="59">
        <v>0</v>
      </c>
      <c r="AE2410" s="59">
        <v>0</v>
      </c>
      <c r="AF2410" s="59" t="s">
        <v>1491</v>
      </c>
      <c r="AG2410" s="59" t="s">
        <v>1476</v>
      </c>
      <c r="AH2410" s="59" t="s">
        <v>795</v>
      </c>
      <c r="AI2410" s="59" t="s">
        <v>1492</v>
      </c>
      <c r="AJ2410" s="59" t="s">
        <v>1486</v>
      </c>
      <c r="AK2410" s="59" t="s">
        <v>278</v>
      </c>
      <c r="AL2410" s="59" t="s">
        <v>1493</v>
      </c>
      <c r="AM2410" s="59" t="s">
        <v>1494</v>
      </c>
      <c r="AN2410" s="59" t="s">
        <v>1385</v>
      </c>
      <c r="AO2410" s="59" t="s">
        <v>107</v>
      </c>
    </row>
    <row r="2411" spans="1:41" x14ac:dyDescent="0.15">
      <c r="A2411" s="59" t="s">
        <v>1968</v>
      </c>
      <c r="B2411" s="59" t="s">
        <v>1502</v>
      </c>
      <c r="C2411" s="59" t="s">
        <v>1503</v>
      </c>
      <c r="D2411" s="59" t="s">
        <v>1504</v>
      </c>
      <c r="E2411" s="59" t="s">
        <v>1139</v>
      </c>
      <c r="F2411" s="59" t="s">
        <v>1475</v>
      </c>
      <c r="G2411" s="59" t="s">
        <v>1406</v>
      </c>
      <c r="H2411" s="59" t="s">
        <v>1475</v>
      </c>
      <c r="I2411" s="59" t="s">
        <v>1406</v>
      </c>
      <c r="J2411" s="59" t="s">
        <v>1476</v>
      </c>
      <c r="K2411" s="59" t="s">
        <v>795</v>
      </c>
      <c r="L2411" s="59" t="s">
        <v>1505</v>
      </c>
      <c r="M2411" s="59" t="s">
        <v>1478</v>
      </c>
      <c r="N2411" s="59" t="s">
        <v>1479</v>
      </c>
      <c r="O2411" s="59" t="s">
        <v>1480</v>
      </c>
      <c r="P2411" s="59" t="s">
        <v>1481</v>
      </c>
      <c r="Q2411" s="59" t="s">
        <v>1482</v>
      </c>
      <c r="R2411" s="59" t="s">
        <v>1483</v>
      </c>
      <c r="S2411" s="59" t="s">
        <v>1506</v>
      </c>
      <c r="T2411" s="59" t="s">
        <v>1507</v>
      </c>
      <c r="U2411" s="59" t="s">
        <v>1486</v>
      </c>
      <c r="V2411" s="59" t="s">
        <v>1487</v>
      </c>
      <c r="W2411" s="59" t="s">
        <v>1508</v>
      </c>
      <c r="X2411" s="59" t="s">
        <v>1487</v>
      </c>
      <c r="Y2411" s="59" t="s">
        <v>1490</v>
      </c>
      <c r="Z2411" s="59">
        <v>772.66</v>
      </c>
      <c r="AA2411" s="59">
        <v>772.66</v>
      </c>
      <c r="AB2411" s="59">
        <v>0</v>
      </c>
      <c r="AC2411" s="59">
        <v>772.66</v>
      </c>
      <c r="AD2411" s="59">
        <v>0</v>
      </c>
      <c r="AE2411" s="59">
        <v>0</v>
      </c>
      <c r="AF2411" s="59" t="s">
        <v>1491</v>
      </c>
      <c r="AG2411" s="59" t="s">
        <v>1476</v>
      </c>
      <c r="AH2411" s="59" t="s">
        <v>795</v>
      </c>
      <c r="AI2411" s="59" t="s">
        <v>1492</v>
      </c>
      <c r="AJ2411" s="59" t="s">
        <v>1486</v>
      </c>
      <c r="AK2411" s="59" t="s">
        <v>278</v>
      </c>
      <c r="AL2411" s="59" t="s">
        <v>1493</v>
      </c>
      <c r="AM2411" s="59" t="s">
        <v>1494</v>
      </c>
      <c r="AN2411" s="59" t="s">
        <v>1385</v>
      </c>
      <c r="AO2411" s="59" t="s">
        <v>107</v>
      </c>
    </row>
    <row r="2412" spans="1:41" x14ac:dyDescent="0.15">
      <c r="A2412" s="59" t="s">
        <v>1968</v>
      </c>
      <c r="B2412" s="59" t="s">
        <v>1502</v>
      </c>
      <c r="C2412" s="59" t="s">
        <v>1503</v>
      </c>
      <c r="D2412" s="59" t="s">
        <v>1504</v>
      </c>
      <c r="E2412" s="59" t="s">
        <v>1139</v>
      </c>
      <c r="F2412" s="59" t="s">
        <v>1475</v>
      </c>
      <c r="G2412" s="59" t="s">
        <v>1406</v>
      </c>
      <c r="H2412" s="59" t="s">
        <v>1475</v>
      </c>
      <c r="I2412" s="59" t="s">
        <v>1406</v>
      </c>
      <c r="J2412" s="59" t="s">
        <v>1476</v>
      </c>
      <c r="K2412" s="59" t="s">
        <v>795</v>
      </c>
      <c r="L2412" s="59" t="s">
        <v>1505</v>
      </c>
      <c r="M2412" s="59" t="s">
        <v>1478</v>
      </c>
      <c r="N2412" s="59" t="s">
        <v>1479</v>
      </c>
      <c r="O2412" s="59" t="s">
        <v>1480</v>
      </c>
      <c r="P2412" s="59" t="s">
        <v>1481</v>
      </c>
      <c r="Q2412" s="59" t="s">
        <v>1482</v>
      </c>
      <c r="R2412" s="59" t="s">
        <v>1483</v>
      </c>
      <c r="S2412" s="59" t="s">
        <v>1506</v>
      </c>
      <c r="T2412" s="59" t="s">
        <v>1507</v>
      </c>
      <c r="U2412" s="59" t="s">
        <v>1486</v>
      </c>
      <c r="V2412" s="59" t="s">
        <v>1487</v>
      </c>
      <c r="W2412" s="59" t="s">
        <v>1509</v>
      </c>
      <c r="X2412" s="59" t="s">
        <v>1487</v>
      </c>
      <c r="Y2412" s="59" t="s">
        <v>1490</v>
      </c>
      <c r="Z2412" s="59">
        <v>4837.3999999999996</v>
      </c>
      <c r="AA2412" s="59">
        <v>4837.3999999999996</v>
      </c>
      <c r="AB2412" s="59">
        <v>0</v>
      </c>
      <c r="AC2412" s="59">
        <v>4837.3999999999996</v>
      </c>
      <c r="AD2412" s="59">
        <v>0</v>
      </c>
      <c r="AE2412" s="59">
        <v>0</v>
      </c>
      <c r="AF2412" s="59" t="s">
        <v>1491</v>
      </c>
      <c r="AG2412" s="59" t="s">
        <v>1476</v>
      </c>
      <c r="AH2412" s="59" t="s">
        <v>795</v>
      </c>
      <c r="AI2412" s="59" t="s">
        <v>1492</v>
      </c>
      <c r="AJ2412" s="59" t="s">
        <v>1486</v>
      </c>
      <c r="AK2412" s="59" t="s">
        <v>278</v>
      </c>
      <c r="AL2412" s="59" t="s">
        <v>1493</v>
      </c>
      <c r="AM2412" s="59" t="s">
        <v>1494</v>
      </c>
      <c r="AN2412" s="59" t="s">
        <v>1385</v>
      </c>
      <c r="AO2412" s="59" t="s">
        <v>107</v>
      </c>
    </row>
    <row r="2413" spans="1:41" x14ac:dyDescent="0.15">
      <c r="A2413" s="59" t="s">
        <v>1968</v>
      </c>
      <c r="B2413" s="59" t="s">
        <v>1502</v>
      </c>
      <c r="C2413" s="59" t="s">
        <v>1503</v>
      </c>
      <c r="D2413" s="59" t="s">
        <v>1504</v>
      </c>
      <c r="E2413" s="59" t="s">
        <v>1139</v>
      </c>
      <c r="F2413" s="59" t="s">
        <v>1475</v>
      </c>
      <c r="G2413" s="59" t="s">
        <v>1406</v>
      </c>
      <c r="H2413" s="59" t="s">
        <v>1475</v>
      </c>
      <c r="I2413" s="59" t="s">
        <v>1406</v>
      </c>
      <c r="J2413" s="59" t="s">
        <v>1476</v>
      </c>
      <c r="K2413" s="59" t="s">
        <v>795</v>
      </c>
      <c r="L2413" s="59" t="s">
        <v>1505</v>
      </c>
      <c r="M2413" s="59" t="s">
        <v>1478</v>
      </c>
      <c r="N2413" s="59" t="s">
        <v>1479</v>
      </c>
      <c r="O2413" s="59" t="s">
        <v>1480</v>
      </c>
      <c r="P2413" s="59" t="s">
        <v>1481</v>
      </c>
      <c r="Q2413" s="59" t="s">
        <v>1482</v>
      </c>
      <c r="R2413" s="59" t="s">
        <v>1483</v>
      </c>
      <c r="S2413" s="59" t="s">
        <v>1506</v>
      </c>
      <c r="T2413" s="59" t="s">
        <v>1507</v>
      </c>
      <c r="U2413" s="59" t="s">
        <v>1486</v>
      </c>
      <c r="V2413" s="59" t="s">
        <v>1487</v>
      </c>
      <c r="W2413" s="59" t="s">
        <v>1488</v>
      </c>
      <c r="X2413" s="59" t="s">
        <v>1510</v>
      </c>
      <c r="Y2413" s="59" t="s">
        <v>1490</v>
      </c>
      <c r="Z2413" s="59">
        <v>623.87</v>
      </c>
      <c r="AA2413" s="59">
        <v>623.87</v>
      </c>
      <c r="AB2413" s="59">
        <v>0</v>
      </c>
      <c r="AC2413" s="59">
        <v>623.87</v>
      </c>
      <c r="AD2413" s="59">
        <v>0</v>
      </c>
      <c r="AE2413" s="59">
        <v>0</v>
      </c>
      <c r="AF2413" s="59" t="s">
        <v>1491</v>
      </c>
      <c r="AG2413" s="59" t="s">
        <v>1476</v>
      </c>
      <c r="AH2413" s="59" t="s">
        <v>795</v>
      </c>
      <c r="AI2413" s="59" t="s">
        <v>1492</v>
      </c>
      <c r="AJ2413" s="59" t="s">
        <v>1486</v>
      </c>
      <c r="AK2413" s="59" t="s">
        <v>278</v>
      </c>
      <c r="AL2413" s="59" t="s">
        <v>1493</v>
      </c>
      <c r="AM2413" s="59" t="s">
        <v>1494</v>
      </c>
      <c r="AN2413" s="59" t="s">
        <v>1385</v>
      </c>
      <c r="AO2413" s="59" t="s">
        <v>107</v>
      </c>
    </row>
    <row r="2414" spans="1:41" x14ac:dyDescent="0.15">
      <c r="A2414" s="59" t="s">
        <v>1968</v>
      </c>
      <c r="B2414" s="59" t="s">
        <v>1502</v>
      </c>
      <c r="C2414" s="59" t="s">
        <v>1503</v>
      </c>
      <c r="D2414" s="59" t="s">
        <v>1504</v>
      </c>
      <c r="E2414" s="59" t="s">
        <v>1139</v>
      </c>
      <c r="F2414" s="59" t="s">
        <v>1475</v>
      </c>
      <c r="G2414" s="59" t="s">
        <v>1406</v>
      </c>
      <c r="H2414" s="59" t="s">
        <v>1475</v>
      </c>
      <c r="I2414" s="59" t="s">
        <v>1406</v>
      </c>
      <c r="J2414" s="59" t="s">
        <v>1476</v>
      </c>
      <c r="K2414" s="59" t="s">
        <v>795</v>
      </c>
      <c r="L2414" s="59" t="s">
        <v>1505</v>
      </c>
      <c r="M2414" s="59" t="s">
        <v>1478</v>
      </c>
      <c r="N2414" s="59" t="s">
        <v>1479</v>
      </c>
      <c r="O2414" s="59" t="s">
        <v>1480</v>
      </c>
      <c r="P2414" s="59" t="s">
        <v>1481</v>
      </c>
      <c r="Q2414" s="59" t="s">
        <v>1482</v>
      </c>
      <c r="R2414" s="59" t="s">
        <v>1483</v>
      </c>
      <c r="S2414" s="59" t="s">
        <v>1506</v>
      </c>
      <c r="T2414" s="59" t="s">
        <v>1507</v>
      </c>
      <c r="U2414" s="59" t="s">
        <v>1486</v>
      </c>
      <c r="V2414" s="59" t="s">
        <v>1487</v>
      </c>
      <c r="W2414" s="59" t="s">
        <v>1488</v>
      </c>
      <c r="X2414" s="59" t="s">
        <v>1511</v>
      </c>
      <c r="Y2414" s="59" t="s">
        <v>1490</v>
      </c>
      <c r="Z2414" s="59">
        <v>58.23</v>
      </c>
      <c r="AA2414" s="59">
        <v>58.23</v>
      </c>
      <c r="AB2414" s="59">
        <v>0</v>
      </c>
      <c r="AC2414" s="59">
        <v>58.23</v>
      </c>
      <c r="AD2414" s="59">
        <v>0</v>
      </c>
      <c r="AE2414" s="59">
        <v>0</v>
      </c>
      <c r="AF2414" s="59" t="s">
        <v>1491</v>
      </c>
      <c r="AG2414" s="59" t="s">
        <v>1476</v>
      </c>
      <c r="AH2414" s="59" t="s">
        <v>795</v>
      </c>
      <c r="AI2414" s="59" t="s">
        <v>1492</v>
      </c>
      <c r="AJ2414" s="59" t="s">
        <v>1486</v>
      </c>
      <c r="AK2414" s="59" t="s">
        <v>278</v>
      </c>
      <c r="AL2414" s="59" t="s">
        <v>1493</v>
      </c>
      <c r="AM2414" s="59" t="s">
        <v>1494</v>
      </c>
      <c r="AN2414" s="59" t="s">
        <v>1385</v>
      </c>
      <c r="AO2414" s="59" t="s">
        <v>107</v>
      </c>
    </row>
    <row r="2415" spans="1:41" x14ac:dyDescent="0.15">
      <c r="A2415" s="59" t="s">
        <v>1968</v>
      </c>
      <c r="B2415" s="59" t="s">
        <v>1502</v>
      </c>
      <c r="C2415" s="59" t="s">
        <v>1503</v>
      </c>
      <c r="D2415" s="59" t="s">
        <v>1504</v>
      </c>
      <c r="E2415" s="59" t="s">
        <v>1139</v>
      </c>
      <c r="F2415" s="59" t="s">
        <v>1475</v>
      </c>
      <c r="G2415" s="59" t="s">
        <v>1406</v>
      </c>
      <c r="H2415" s="59" t="s">
        <v>1475</v>
      </c>
      <c r="I2415" s="59" t="s">
        <v>1406</v>
      </c>
      <c r="J2415" s="59" t="s">
        <v>1476</v>
      </c>
      <c r="K2415" s="59" t="s">
        <v>795</v>
      </c>
      <c r="L2415" s="59" t="s">
        <v>1505</v>
      </c>
      <c r="M2415" s="59" t="s">
        <v>1478</v>
      </c>
      <c r="N2415" s="59" t="s">
        <v>1479</v>
      </c>
      <c r="O2415" s="59" t="s">
        <v>1480</v>
      </c>
      <c r="P2415" s="59" t="s">
        <v>1481</v>
      </c>
      <c r="Q2415" s="59" t="s">
        <v>1482</v>
      </c>
      <c r="R2415" s="59" t="s">
        <v>1483</v>
      </c>
      <c r="S2415" s="59" t="s">
        <v>1506</v>
      </c>
      <c r="T2415" s="59" t="s">
        <v>1507</v>
      </c>
      <c r="U2415" s="59" t="s">
        <v>1486</v>
      </c>
      <c r="V2415" s="59" t="s">
        <v>1487</v>
      </c>
      <c r="W2415" s="59" t="s">
        <v>1512</v>
      </c>
      <c r="X2415" s="59" t="s">
        <v>1487</v>
      </c>
      <c r="Y2415" s="59" t="s">
        <v>1490</v>
      </c>
      <c r="Z2415" s="59">
        <v>12.58</v>
      </c>
      <c r="AA2415" s="59">
        <v>12.58</v>
      </c>
      <c r="AB2415" s="59">
        <v>0</v>
      </c>
      <c r="AC2415" s="59">
        <v>12.58</v>
      </c>
      <c r="AD2415" s="59">
        <v>0</v>
      </c>
      <c r="AE2415" s="59">
        <v>0</v>
      </c>
      <c r="AF2415" s="59" t="s">
        <v>1491</v>
      </c>
      <c r="AG2415" s="59" t="s">
        <v>1476</v>
      </c>
      <c r="AH2415" s="59" t="s">
        <v>795</v>
      </c>
      <c r="AI2415" s="59" t="s">
        <v>1492</v>
      </c>
      <c r="AJ2415" s="59" t="s">
        <v>1486</v>
      </c>
      <c r="AK2415" s="59" t="s">
        <v>278</v>
      </c>
      <c r="AL2415" s="59" t="s">
        <v>1493</v>
      </c>
      <c r="AM2415" s="59" t="s">
        <v>1494</v>
      </c>
      <c r="AN2415" s="59" t="s">
        <v>1385</v>
      </c>
      <c r="AO2415" s="59" t="s">
        <v>107</v>
      </c>
    </row>
    <row r="2416" spans="1:41" x14ac:dyDescent="0.15">
      <c r="A2416" s="59" t="s">
        <v>1968</v>
      </c>
      <c r="B2416" s="59" t="s">
        <v>1502</v>
      </c>
      <c r="C2416" s="59" t="s">
        <v>1503</v>
      </c>
      <c r="D2416" s="59" t="s">
        <v>1504</v>
      </c>
      <c r="E2416" s="59" t="s">
        <v>1139</v>
      </c>
      <c r="F2416" s="59" t="s">
        <v>1475</v>
      </c>
      <c r="G2416" s="59" t="s">
        <v>1406</v>
      </c>
      <c r="H2416" s="59" t="s">
        <v>1475</v>
      </c>
      <c r="I2416" s="59" t="s">
        <v>1406</v>
      </c>
      <c r="J2416" s="59" t="s">
        <v>1476</v>
      </c>
      <c r="K2416" s="59" t="s">
        <v>795</v>
      </c>
      <c r="L2416" s="59" t="s">
        <v>1505</v>
      </c>
      <c r="M2416" s="59" t="s">
        <v>1478</v>
      </c>
      <c r="N2416" s="59" t="s">
        <v>1479</v>
      </c>
      <c r="O2416" s="59" t="s">
        <v>1480</v>
      </c>
      <c r="P2416" s="59" t="s">
        <v>1481</v>
      </c>
      <c r="Q2416" s="59" t="s">
        <v>1482</v>
      </c>
      <c r="R2416" s="59" t="s">
        <v>1483</v>
      </c>
      <c r="S2416" s="59" t="s">
        <v>1506</v>
      </c>
      <c r="T2416" s="59" t="s">
        <v>1507</v>
      </c>
      <c r="U2416" s="59" t="s">
        <v>1486</v>
      </c>
      <c r="V2416" s="59" t="s">
        <v>1487</v>
      </c>
      <c r="W2416" s="59" t="s">
        <v>1513</v>
      </c>
      <c r="X2416" s="59" t="s">
        <v>1487</v>
      </c>
      <c r="Y2416" s="59" t="s">
        <v>1490</v>
      </c>
      <c r="Z2416" s="59">
        <v>725.59</v>
      </c>
      <c r="AA2416" s="59">
        <v>725.59</v>
      </c>
      <c r="AB2416" s="59">
        <v>0</v>
      </c>
      <c r="AC2416" s="59">
        <v>725.59</v>
      </c>
      <c r="AD2416" s="59">
        <v>0</v>
      </c>
      <c r="AE2416" s="59">
        <v>0</v>
      </c>
      <c r="AF2416" s="59" t="s">
        <v>1491</v>
      </c>
      <c r="AG2416" s="59" t="s">
        <v>1476</v>
      </c>
      <c r="AH2416" s="59" t="s">
        <v>795</v>
      </c>
      <c r="AI2416" s="59" t="s">
        <v>1492</v>
      </c>
      <c r="AJ2416" s="59" t="s">
        <v>1486</v>
      </c>
      <c r="AK2416" s="59" t="s">
        <v>278</v>
      </c>
      <c r="AL2416" s="59" t="s">
        <v>1493</v>
      </c>
      <c r="AM2416" s="59" t="s">
        <v>1494</v>
      </c>
      <c r="AN2416" s="59" t="s">
        <v>1385</v>
      </c>
      <c r="AO2416" s="59" t="s">
        <v>107</v>
      </c>
    </row>
    <row r="2417" spans="1:41" x14ac:dyDescent="0.15">
      <c r="A2417" s="59" t="s">
        <v>1968</v>
      </c>
      <c r="B2417" s="59" t="s">
        <v>1502</v>
      </c>
      <c r="C2417" s="59" t="s">
        <v>1503</v>
      </c>
      <c r="D2417" s="59" t="s">
        <v>1504</v>
      </c>
      <c r="E2417" s="59" t="s">
        <v>1139</v>
      </c>
      <c r="F2417" s="59" t="s">
        <v>1475</v>
      </c>
      <c r="G2417" s="59" t="s">
        <v>1406</v>
      </c>
      <c r="H2417" s="59" t="s">
        <v>1475</v>
      </c>
      <c r="I2417" s="59" t="s">
        <v>1406</v>
      </c>
      <c r="J2417" s="59" t="s">
        <v>1476</v>
      </c>
      <c r="K2417" s="59" t="s">
        <v>795</v>
      </c>
      <c r="L2417" s="59" t="s">
        <v>1505</v>
      </c>
      <c r="M2417" s="59" t="s">
        <v>1478</v>
      </c>
      <c r="N2417" s="59" t="s">
        <v>1479</v>
      </c>
      <c r="O2417" s="59" t="s">
        <v>1480</v>
      </c>
      <c r="P2417" s="59" t="s">
        <v>1481</v>
      </c>
      <c r="Q2417" s="59" t="s">
        <v>1482</v>
      </c>
      <c r="R2417" s="59" t="s">
        <v>1483</v>
      </c>
      <c r="S2417" s="59" t="s">
        <v>1506</v>
      </c>
      <c r="T2417" s="59" t="s">
        <v>1507</v>
      </c>
      <c r="U2417" s="59" t="s">
        <v>1486</v>
      </c>
      <c r="V2417" s="59" t="s">
        <v>1487</v>
      </c>
      <c r="W2417" s="59" t="s">
        <v>1514</v>
      </c>
      <c r="X2417" s="59" t="s">
        <v>1487</v>
      </c>
      <c r="Y2417" s="59" t="s">
        <v>1490</v>
      </c>
      <c r="Z2417" s="59">
        <v>422.01</v>
      </c>
      <c r="AA2417" s="59">
        <v>422.01</v>
      </c>
      <c r="AB2417" s="59">
        <v>0</v>
      </c>
      <c r="AC2417" s="59">
        <v>422.01</v>
      </c>
      <c r="AD2417" s="59">
        <v>0</v>
      </c>
      <c r="AE2417" s="59">
        <v>0</v>
      </c>
      <c r="AF2417" s="59" t="s">
        <v>1491</v>
      </c>
      <c r="AG2417" s="59" t="s">
        <v>1476</v>
      </c>
      <c r="AH2417" s="59" t="s">
        <v>795</v>
      </c>
      <c r="AI2417" s="59" t="s">
        <v>1492</v>
      </c>
      <c r="AJ2417" s="59" t="s">
        <v>1486</v>
      </c>
      <c r="AK2417" s="59" t="s">
        <v>278</v>
      </c>
      <c r="AL2417" s="59" t="s">
        <v>1493</v>
      </c>
      <c r="AM2417" s="59" t="s">
        <v>1494</v>
      </c>
      <c r="AN2417" s="59" t="s">
        <v>1385</v>
      </c>
      <c r="AO2417" s="59" t="s">
        <v>107</v>
      </c>
    </row>
    <row r="2418" spans="1:41" x14ac:dyDescent="0.15">
      <c r="A2418" s="59" t="s">
        <v>1968</v>
      </c>
      <c r="B2418" s="59" t="s">
        <v>1515</v>
      </c>
      <c r="C2418" s="59" t="s">
        <v>1516</v>
      </c>
      <c r="D2418" s="59" t="s">
        <v>1517</v>
      </c>
      <c r="E2418" s="59" t="s">
        <v>559</v>
      </c>
      <c r="F2418" s="59" t="s">
        <v>1475</v>
      </c>
      <c r="G2418" s="59" t="s">
        <v>1406</v>
      </c>
      <c r="H2418" s="59" t="s">
        <v>1475</v>
      </c>
      <c r="I2418" s="59" t="s">
        <v>1406</v>
      </c>
      <c r="J2418" s="59" t="s">
        <v>737</v>
      </c>
      <c r="K2418" s="59" t="s">
        <v>1518</v>
      </c>
      <c r="L2418" s="59" t="s">
        <v>1519</v>
      </c>
      <c r="M2418" s="59" t="s">
        <v>1478</v>
      </c>
      <c r="N2418" s="59" t="s">
        <v>1479</v>
      </c>
      <c r="O2418" s="59" t="s">
        <v>1480</v>
      </c>
      <c r="P2418" s="59" t="s">
        <v>1481</v>
      </c>
      <c r="Q2418" s="59" t="s">
        <v>1482</v>
      </c>
      <c r="R2418" s="59" t="s">
        <v>1483</v>
      </c>
      <c r="S2418" s="59" t="s">
        <v>1520</v>
      </c>
      <c r="T2418" s="59" t="s">
        <v>1521</v>
      </c>
      <c r="U2418" s="59" t="s">
        <v>1486</v>
      </c>
      <c r="V2418" s="59" t="s">
        <v>1487</v>
      </c>
      <c r="W2418" s="59" t="s">
        <v>1508</v>
      </c>
      <c r="X2418" s="59" t="s">
        <v>1487</v>
      </c>
      <c r="Y2418" s="59" t="s">
        <v>1490</v>
      </c>
      <c r="Z2418" s="59">
        <v>472.3</v>
      </c>
      <c r="AA2418" s="59">
        <v>472.3</v>
      </c>
      <c r="AB2418" s="59">
        <v>0</v>
      </c>
      <c r="AC2418" s="59">
        <v>472.3</v>
      </c>
      <c r="AD2418" s="59">
        <v>0</v>
      </c>
      <c r="AE2418" s="59">
        <v>0</v>
      </c>
      <c r="AF2418" s="59" t="s">
        <v>1491</v>
      </c>
      <c r="AG2418" s="59" t="s">
        <v>737</v>
      </c>
      <c r="AH2418" s="59" t="s">
        <v>1518</v>
      </c>
      <c r="AI2418" s="59" t="s">
        <v>1523</v>
      </c>
      <c r="AJ2418" s="59" t="s">
        <v>1486</v>
      </c>
      <c r="AK2418" s="59" t="s">
        <v>278</v>
      </c>
      <c r="AL2418" s="59" t="s">
        <v>1493</v>
      </c>
      <c r="AM2418" s="59" t="s">
        <v>1494</v>
      </c>
      <c r="AN2418" s="59" t="s">
        <v>1384</v>
      </c>
      <c r="AO2418" s="59" t="s">
        <v>107</v>
      </c>
    </row>
    <row r="2419" spans="1:41" x14ac:dyDescent="0.15">
      <c r="A2419" s="59" t="s">
        <v>1968</v>
      </c>
      <c r="B2419" s="59" t="s">
        <v>1515</v>
      </c>
      <c r="C2419" s="59" t="s">
        <v>1516</v>
      </c>
      <c r="D2419" s="59" t="s">
        <v>1517</v>
      </c>
      <c r="E2419" s="59" t="s">
        <v>559</v>
      </c>
      <c r="F2419" s="59" t="s">
        <v>1475</v>
      </c>
      <c r="G2419" s="59" t="s">
        <v>1406</v>
      </c>
      <c r="H2419" s="59" t="s">
        <v>1475</v>
      </c>
      <c r="I2419" s="59" t="s">
        <v>1406</v>
      </c>
      <c r="J2419" s="59" t="s">
        <v>737</v>
      </c>
      <c r="K2419" s="59" t="s">
        <v>1518</v>
      </c>
      <c r="L2419" s="59" t="s">
        <v>1519</v>
      </c>
      <c r="M2419" s="59" t="s">
        <v>1478</v>
      </c>
      <c r="N2419" s="59" t="s">
        <v>1479</v>
      </c>
      <c r="O2419" s="59" t="s">
        <v>1480</v>
      </c>
      <c r="P2419" s="59" t="s">
        <v>1481</v>
      </c>
      <c r="Q2419" s="59" t="s">
        <v>1482</v>
      </c>
      <c r="R2419" s="59" t="s">
        <v>1483</v>
      </c>
      <c r="S2419" s="59" t="s">
        <v>1520</v>
      </c>
      <c r="T2419" s="59" t="s">
        <v>1521</v>
      </c>
      <c r="U2419" s="59" t="s">
        <v>1486</v>
      </c>
      <c r="V2419" s="59" t="s">
        <v>1487</v>
      </c>
      <c r="W2419" s="59" t="s">
        <v>1509</v>
      </c>
      <c r="X2419" s="59" t="s">
        <v>1487</v>
      </c>
      <c r="Y2419" s="59" t="s">
        <v>1490</v>
      </c>
      <c r="Z2419" s="59">
        <v>50.6</v>
      </c>
      <c r="AA2419" s="59">
        <v>50.6</v>
      </c>
      <c r="AB2419" s="59">
        <v>0</v>
      </c>
      <c r="AC2419" s="59">
        <v>50.6</v>
      </c>
      <c r="AD2419" s="59">
        <v>0</v>
      </c>
      <c r="AE2419" s="59">
        <v>0</v>
      </c>
      <c r="AF2419" s="59" t="s">
        <v>1491</v>
      </c>
      <c r="AG2419" s="59" t="s">
        <v>737</v>
      </c>
      <c r="AH2419" s="59" t="s">
        <v>1518</v>
      </c>
      <c r="AI2419" s="59" t="s">
        <v>1523</v>
      </c>
      <c r="AJ2419" s="59" t="s">
        <v>1486</v>
      </c>
      <c r="AK2419" s="59" t="s">
        <v>278</v>
      </c>
      <c r="AL2419" s="59" t="s">
        <v>1493</v>
      </c>
      <c r="AM2419" s="59" t="s">
        <v>1494</v>
      </c>
      <c r="AN2419" s="59" t="s">
        <v>1384</v>
      </c>
      <c r="AO2419" s="59" t="s">
        <v>107</v>
      </c>
    </row>
    <row r="2420" spans="1:41" x14ac:dyDescent="0.15">
      <c r="A2420" s="59" t="s">
        <v>1968</v>
      </c>
      <c r="B2420" s="59" t="s">
        <v>1515</v>
      </c>
      <c r="C2420" s="59" t="s">
        <v>1516</v>
      </c>
      <c r="D2420" s="59" t="s">
        <v>1517</v>
      </c>
      <c r="E2420" s="59" t="s">
        <v>559</v>
      </c>
      <c r="F2420" s="59" t="s">
        <v>1475</v>
      </c>
      <c r="G2420" s="59" t="s">
        <v>1406</v>
      </c>
      <c r="H2420" s="59" t="s">
        <v>1475</v>
      </c>
      <c r="I2420" s="59" t="s">
        <v>1406</v>
      </c>
      <c r="J2420" s="59" t="s">
        <v>737</v>
      </c>
      <c r="K2420" s="59" t="s">
        <v>1518</v>
      </c>
      <c r="L2420" s="59" t="s">
        <v>1519</v>
      </c>
      <c r="M2420" s="59" t="s">
        <v>1478</v>
      </c>
      <c r="N2420" s="59" t="s">
        <v>1479</v>
      </c>
      <c r="O2420" s="59" t="s">
        <v>1480</v>
      </c>
      <c r="P2420" s="59" t="s">
        <v>1481</v>
      </c>
      <c r="Q2420" s="59" t="s">
        <v>1482</v>
      </c>
      <c r="R2420" s="59" t="s">
        <v>1483</v>
      </c>
      <c r="S2420" s="59" t="s">
        <v>1520</v>
      </c>
      <c r="T2420" s="59" t="s">
        <v>1521</v>
      </c>
      <c r="U2420" s="59" t="s">
        <v>1486</v>
      </c>
      <c r="V2420" s="59" t="s">
        <v>1487</v>
      </c>
      <c r="W2420" s="59" t="s">
        <v>1513</v>
      </c>
      <c r="X2420" s="59" t="s">
        <v>1487</v>
      </c>
      <c r="Y2420" s="59" t="s">
        <v>1490</v>
      </c>
      <c r="Z2420" s="59">
        <v>198.06</v>
      </c>
      <c r="AA2420" s="59">
        <v>198.06</v>
      </c>
      <c r="AB2420" s="59">
        <v>0</v>
      </c>
      <c r="AC2420" s="59">
        <v>198.06</v>
      </c>
      <c r="AD2420" s="59">
        <v>0</v>
      </c>
      <c r="AE2420" s="59">
        <v>0</v>
      </c>
      <c r="AF2420" s="59" t="s">
        <v>1491</v>
      </c>
      <c r="AG2420" s="59" t="s">
        <v>737</v>
      </c>
      <c r="AH2420" s="59" t="s">
        <v>1518</v>
      </c>
      <c r="AI2420" s="59" t="s">
        <v>1523</v>
      </c>
      <c r="AJ2420" s="59" t="s">
        <v>1486</v>
      </c>
      <c r="AK2420" s="59" t="s">
        <v>278</v>
      </c>
      <c r="AL2420" s="59" t="s">
        <v>1493</v>
      </c>
      <c r="AM2420" s="59" t="s">
        <v>1494</v>
      </c>
      <c r="AN2420" s="59" t="s">
        <v>1384</v>
      </c>
      <c r="AO2420" s="59" t="s">
        <v>107</v>
      </c>
    </row>
    <row r="2421" spans="1:41" x14ac:dyDescent="0.15">
      <c r="A2421" s="59" t="s">
        <v>1968</v>
      </c>
      <c r="B2421" s="59" t="s">
        <v>1515</v>
      </c>
      <c r="C2421" s="59" t="s">
        <v>1516</v>
      </c>
      <c r="D2421" s="59" t="s">
        <v>1517</v>
      </c>
      <c r="E2421" s="59" t="s">
        <v>559</v>
      </c>
      <c r="F2421" s="59" t="s">
        <v>1475</v>
      </c>
      <c r="G2421" s="59" t="s">
        <v>1406</v>
      </c>
      <c r="H2421" s="59" t="s">
        <v>1475</v>
      </c>
      <c r="I2421" s="59" t="s">
        <v>1406</v>
      </c>
      <c r="J2421" s="59" t="s">
        <v>737</v>
      </c>
      <c r="K2421" s="59" t="s">
        <v>1518</v>
      </c>
      <c r="L2421" s="59" t="s">
        <v>1519</v>
      </c>
      <c r="M2421" s="59" t="s">
        <v>1478</v>
      </c>
      <c r="N2421" s="59" t="s">
        <v>1479</v>
      </c>
      <c r="O2421" s="59" t="s">
        <v>1480</v>
      </c>
      <c r="P2421" s="59" t="s">
        <v>1481</v>
      </c>
      <c r="Q2421" s="59" t="s">
        <v>1482</v>
      </c>
      <c r="R2421" s="59" t="s">
        <v>1483</v>
      </c>
      <c r="S2421" s="59" t="s">
        <v>1520</v>
      </c>
      <c r="T2421" s="59" t="s">
        <v>1521</v>
      </c>
      <c r="U2421" s="59" t="s">
        <v>1486</v>
      </c>
      <c r="V2421" s="59" t="s">
        <v>1487</v>
      </c>
      <c r="W2421" s="59" t="s">
        <v>1514</v>
      </c>
      <c r="X2421" s="59" t="s">
        <v>1487</v>
      </c>
      <c r="Y2421" s="59" t="s">
        <v>1490</v>
      </c>
      <c r="Z2421" s="59">
        <v>32.880000000000003</v>
      </c>
      <c r="AA2421" s="59">
        <v>32.880000000000003</v>
      </c>
      <c r="AB2421" s="59">
        <v>0</v>
      </c>
      <c r="AC2421" s="59">
        <v>32.880000000000003</v>
      </c>
      <c r="AD2421" s="59">
        <v>0</v>
      </c>
      <c r="AE2421" s="59">
        <v>0</v>
      </c>
      <c r="AF2421" s="59" t="s">
        <v>1491</v>
      </c>
      <c r="AG2421" s="59" t="s">
        <v>737</v>
      </c>
      <c r="AH2421" s="59" t="s">
        <v>1518</v>
      </c>
      <c r="AI2421" s="59" t="s">
        <v>1523</v>
      </c>
      <c r="AJ2421" s="59" t="s">
        <v>1486</v>
      </c>
      <c r="AK2421" s="59" t="s">
        <v>278</v>
      </c>
      <c r="AL2421" s="59" t="s">
        <v>1493</v>
      </c>
      <c r="AM2421" s="59" t="s">
        <v>1494</v>
      </c>
      <c r="AN2421" s="59" t="s">
        <v>1384</v>
      </c>
      <c r="AO2421" s="59" t="s">
        <v>107</v>
      </c>
    </row>
    <row r="2422" spans="1:41" x14ac:dyDescent="0.15">
      <c r="A2422" s="59" t="s">
        <v>1968</v>
      </c>
      <c r="B2422" s="59" t="s">
        <v>1515</v>
      </c>
      <c r="C2422" s="59" t="s">
        <v>1516</v>
      </c>
      <c r="D2422" s="59" t="s">
        <v>1517</v>
      </c>
      <c r="E2422" s="59" t="s">
        <v>559</v>
      </c>
      <c r="F2422" s="59" t="s">
        <v>1475</v>
      </c>
      <c r="G2422" s="59" t="s">
        <v>1406</v>
      </c>
      <c r="H2422" s="59" t="s">
        <v>1475</v>
      </c>
      <c r="I2422" s="59" t="s">
        <v>1406</v>
      </c>
      <c r="J2422" s="59" t="s">
        <v>737</v>
      </c>
      <c r="K2422" s="59" t="s">
        <v>1518</v>
      </c>
      <c r="L2422" s="59" t="s">
        <v>1519</v>
      </c>
      <c r="M2422" s="59" t="s">
        <v>1478</v>
      </c>
      <c r="N2422" s="59" t="s">
        <v>1479</v>
      </c>
      <c r="O2422" s="59" t="s">
        <v>1480</v>
      </c>
      <c r="P2422" s="59" t="s">
        <v>1481</v>
      </c>
      <c r="Q2422" s="59" t="s">
        <v>1482</v>
      </c>
      <c r="R2422" s="59" t="s">
        <v>1483</v>
      </c>
      <c r="S2422" s="59" t="s">
        <v>1520</v>
      </c>
      <c r="T2422" s="59" t="s">
        <v>1521</v>
      </c>
      <c r="U2422" s="59" t="s">
        <v>1486</v>
      </c>
      <c r="V2422" s="59" t="s">
        <v>1487</v>
      </c>
      <c r="W2422" s="59" t="s">
        <v>1522</v>
      </c>
      <c r="X2422" s="59" t="s">
        <v>1487</v>
      </c>
      <c r="Y2422" s="59" t="s">
        <v>1490</v>
      </c>
      <c r="Z2422" s="59">
        <v>1631.37</v>
      </c>
      <c r="AA2422" s="59">
        <v>1631.37</v>
      </c>
      <c r="AB2422" s="59">
        <v>0</v>
      </c>
      <c r="AC2422" s="59">
        <v>1631.37</v>
      </c>
      <c r="AD2422" s="59">
        <v>0</v>
      </c>
      <c r="AE2422" s="59">
        <v>0</v>
      </c>
      <c r="AF2422" s="59" t="s">
        <v>1491</v>
      </c>
      <c r="AG2422" s="59" t="s">
        <v>737</v>
      </c>
      <c r="AH2422" s="59" t="s">
        <v>1518</v>
      </c>
      <c r="AI2422" s="59" t="s">
        <v>1523</v>
      </c>
      <c r="AJ2422" s="59" t="s">
        <v>1486</v>
      </c>
      <c r="AK2422" s="59" t="s">
        <v>278</v>
      </c>
      <c r="AL2422" s="59" t="s">
        <v>1493</v>
      </c>
      <c r="AM2422" s="59" t="s">
        <v>1494</v>
      </c>
      <c r="AN2422" s="59" t="s">
        <v>1384</v>
      </c>
      <c r="AO2422" s="59" t="s">
        <v>107</v>
      </c>
    </row>
    <row r="2423" spans="1:41" x14ac:dyDescent="0.15">
      <c r="A2423" s="59" t="s">
        <v>1968</v>
      </c>
      <c r="B2423" s="59" t="s">
        <v>1524</v>
      </c>
      <c r="C2423" s="59" t="s">
        <v>1525</v>
      </c>
      <c r="D2423" s="59" t="s">
        <v>1473</v>
      </c>
      <c r="E2423" s="59" t="s">
        <v>1474</v>
      </c>
      <c r="F2423" s="59" t="s">
        <v>1475</v>
      </c>
      <c r="G2423" s="59" t="s">
        <v>1406</v>
      </c>
      <c r="H2423" s="59" t="s">
        <v>1475</v>
      </c>
      <c r="I2423" s="59" t="s">
        <v>1406</v>
      </c>
      <c r="J2423" s="59" t="s">
        <v>1476</v>
      </c>
      <c r="K2423" s="59" t="s">
        <v>795</v>
      </c>
      <c r="L2423" s="59" t="s">
        <v>1526</v>
      </c>
      <c r="M2423" s="59" t="s">
        <v>1478</v>
      </c>
      <c r="N2423" s="59" t="s">
        <v>1479</v>
      </c>
      <c r="O2423" s="59" t="s">
        <v>1480</v>
      </c>
      <c r="P2423" s="59" t="s">
        <v>1481</v>
      </c>
      <c r="Q2423" s="59" t="s">
        <v>1482</v>
      </c>
      <c r="R2423" s="59" t="s">
        <v>1483</v>
      </c>
      <c r="S2423" s="59" t="s">
        <v>1527</v>
      </c>
      <c r="T2423" s="59" t="s">
        <v>1528</v>
      </c>
      <c r="U2423" s="59" t="s">
        <v>1486</v>
      </c>
      <c r="V2423" s="59" t="s">
        <v>1487</v>
      </c>
      <c r="W2423" s="59" t="s">
        <v>1500</v>
      </c>
      <c r="X2423" s="59" t="s">
        <v>1501</v>
      </c>
      <c r="Y2423" s="59" t="s">
        <v>1490</v>
      </c>
      <c r="Z2423" s="59">
        <v>953.62</v>
      </c>
      <c r="AA2423" s="59">
        <v>803.13</v>
      </c>
      <c r="AB2423" s="59">
        <v>150.49</v>
      </c>
      <c r="AC2423" s="59">
        <v>803.13</v>
      </c>
      <c r="AD2423" s="59">
        <v>0</v>
      </c>
      <c r="AE2423" s="59">
        <v>0</v>
      </c>
      <c r="AF2423" s="59" t="s">
        <v>1491</v>
      </c>
      <c r="AG2423" s="59" t="s">
        <v>1476</v>
      </c>
      <c r="AH2423" s="59" t="s">
        <v>795</v>
      </c>
      <c r="AI2423" s="59" t="s">
        <v>1492</v>
      </c>
      <c r="AJ2423" s="59" t="s">
        <v>1486</v>
      </c>
      <c r="AK2423" s="59" t="s">
        <v>278</v>
      </c>
      <c r="AL2423" s="59" t="s">
        <v>1493</v>
      </c>
      <c r="AM2423" s="59" t="s">
        <v>1494</v>
      </c>
      <c r="AN2423" s="59" t="s">
        <v>1385</v>
      </c>
      <c r="AO2423" s="59" t="s">
        <v>107</v>
      </c>
    </row>
    <row r="2424" spans="1:41" x14ac:dyDescent="0.15">
      <c r="A2424" s="59" t="s">
        <v>1968</v>
      </c>
      <c r="B2424" s="59" t="s">
        <v>1543</v>
      </c>
      <c r="C2424" s="59" t="s">
        <v>1544</v>
      </c>
      <c r="D2424" s="59" t="s">
        <v>1473</v>
      </c>
      <c r="E2424" s="59" t="s">
        <v>1474</v>
      </c>
      <c r="F2424" s="59" t="s">
        <v>1475</v>
      </c>
      <c r="G2424" s="59" t="s">
        <v>1406</v>
      </c>
      <c r="H2424" s="59" t="s">
        <v>1475</v>
      </c>
      <c r="I2424" s="59" t="s">
        <v>1406</v>
      </c>
      <c r="J2424" s="59" t="s">
        <v>1476</v>
      </c>
      <c r="K2424" s="59" t="s">
        <v>795</v>
      </c>
      <c r="L2424" s="59" t="s">
        <v>1545</v>
      </c>
      <c r="M2424" s="59" t="s">
        <v>1478</v>
      </c>
      <c r="N2424" s="59" t="s">
        <v>1479</v>
      </c>
      <c r="O2424" s="59" t="s">
        <v>1480</v>
      </c>
      <c r="P2424" s="59" t="s">
        <v>1481</v>
      </c>
      <c r="Q2424" s="59" t="s">
        <v>1482</v>
      </c>
      <c r="R2424" s="59" t="s">
        <v>1483</v>
      </c>
      <c r="S2424" s="59" t="s">
        <v>1546</v>
      </c>
      <c r="T2424" s="59" t="s">
        <v>1547</v>
      </c>
      <c r="U2424" s="59" t="s">
        <v>1486</v>
      </c>
      <c r="V2424" s="59" t="s">
        <v>1487</v>
      </c>
      <c r="W2424" s="59" t="s">
        <v>1500</v>
      </c>
      <c r="X2424" s="59" t="s">
        <v>1501</v>
      </c>
      <c r="Y2424" s="59" t="s">
        <v>1490</v>
      </c>
      <c r="Z2424" s="59">
        <v>1509.31</v>
      </c>
      <c r="AA2424" s="59">
        <v>1443.33</v>
      </c>
      <c r="AB2424" s="59">
        <v>65.98</v>
      </c>
      <c r="AC2424" s="59">
        <v>1443.33</v>
      </c>
      <c r="AD2424" s="59">
        <v>0</v>
      </c>
      <c r="AE2424" s="59">
        <v>0</v>
      </c>
      <c r="AF2424" s="59" t="s">
        <v>1491</v>
      </c>
      <c r="AG2424" s="59" t="s">
        <v>1476</v>
      </c>
      <c r="AH2424" s="59" t="s">
        <v>795</v>
      </c>
      <c r="AI2424" s="59" t="s">
        <v>1492</v>
      </c>
      <c r="AJ2424" s="59" t="s">
        <v>1486</v>
      </c>
      <c r="AK2424" s="59" t="s">
        <v>278</v>
      </c>
      <c r="AL2424" s="59" t="s">
        <v>1493</v>
      </c>
      <c r="AM2424" s="59" t="s">
        <v>1494</v>
      </c>
      <c r="AN2424" s="59" t="s">
        <v>1385</v>
      </c>
      <c r="AO2424" s="59" t="s">
        <v>107</v>
      </c>
    </row>
    <row r="2425" spans="1:41" x14ac:dyDescent="0.15">
      <c r="A2425" s="59" t="s">
        <v>1968</v>
      </c>
      <c r="B2425" s="59" t="s">
        <v>1548</v>
      </c>
      <c r="C2425" s="59" t="s">
        <v>1549</v>
      </c>
      <c r="D2425" s="59" t="s">
        <v>1473</v>
      </c>
      <c r="E2425" s="59" t="s">
        <v>1474</v>
      </c>
      <c r="F2425" s="59" t="s">
        <v>1475</v>
      </c>
      <c r="G2425" s="59" t="s">
        <v>1406</v>
      </c>
      <c r="H2425" s="59" t="s">
        <v>1475</v>
      </c>
      <c r="I2425" s="59" t="s">
        <v>1406</v>
      </c>
      <c r="J2425" s="59" t="s">
        <v>1476</v>
      </c>
      <c r="K2425" s="59" t="s">
        <v>795</v>
      </c>
      <c r="L2425" s="59" t="s">
        <v>1550</v>
      </c>
      <c r="M2425" s="59" t="s">
        <v>1478</v>
      </c>
      <c r="N2425" s="59" t="s">
        <v>1479</v>
      </c>
      <c r="O2425" s="59" t="s">
        <v>1480</v>
      </c>
      <c r="P2425" s="59" t="s">
        <v>1481</v>
      </c>
      <c r="Q2425" s="59" t="s">
        <v>1482</v>
      </c>
      <c r="R2425" s="59" t="s">
        <v>1483</v>
      </c>
      <c r="S2425" s="59" t="s">
        <v>1551</v>
      </c>
      <c r="T2425" s="59" t="s">
        <v>1552</v>
      </c>
      <c r="U2425" s="59" t="s">
        <v>1486</v>
      </c>
      <c r="V2425" s="59" t="s">
        <v>1487</v>
      </c>
      <c r="W2425" s="59" t="s">
        <v>1500</v>
      </c>
      <c r="X2425" s="59" t="s">
        <v>1501</v>
      </c>
      <c r="Y2425" s="59" t="s">
        <v>1490</v>
      </c>
      <c r="Z2425" s="59">
        <v>1172.04</v>
      </c>
      <c r="AA2425" s="59">
        <v>1071.01</v>
      </c>
      <c r="AB2425" s="59">
        <v>101.03</v>
      </c>
      <c r="AC2425" s="59">
        <v>1071.01</v>
      </c>
      <c r="AD2425" s="59">
        <v>0</v>
      </c>
      <c r="AE2425" s="59">
        <v>0</v>
      </c>
      <c r="AF2425" s="59" t="s">
        <v>1491</v>
      </c>
      <c r="AG2425" s="59" t="s">
        <v>1476</v>
      </c>
      <c r="AH2425" s="59" t="s">
        <v>795</v>
      </c>
      <c r="AI2425" s="59" t="s">
        <v>1492</v>
      </c>
      <c r="AJ2425" s="59" t="s">
        <v>1486</v>
      </c>
      <c r="AK2425" s="59" t="s">
        <v>278</v>
      </c>
      <c r="AL2425" s="59" t="s">
        <v>1493</v>
      </c>
      <c r="AM2425" s="59" t="s">
        <v>1494</v>
      </c>
      <c r="AN2425" s="59" t="s">
        <v>1385</v>
      </c>
      <c r="AO2425" s="59" t="s">
        <v>107</v>
      </c>
    </row>
    <row r="2426" spans="1:41" x14ac:dyDescent="0.15">
      <c r="A2426" s="59" t="s">
        <v>1968</v>
      </c>
      <c r="B2426" s="59" t="s">
        <v>1845</v>
      </c>
      <c r="C2426" s="59" t="s">
        <v>1846</v>
      </c>
      <c r="D2426" s="59" t="s">
        <v>1473</v>
      </c>
      <c r="E2426" s="59" t="s">
        <v>1474</v>
      </c>
      <c r="F2426" s="59" t="s">
        <v>1475</v>
      </c>
      <c r="G2426" s="59" t="s">
        <v>1406</v>
      </c>
      <c r="H2426" s="59" t="s">
        <v>1475</v>
      </c>
      <c r="I2426" s="59" t="s">
        <v>1406</v>
      </c>
      <c r="J2426" s="59" t="s">
        <v>1476</v>
      </c>
      <c r="K2426" s="59" t="s">
        <v>795</v>
      </c>
      <c r="L2426" s="59" t="s">
        <v>1847</v>
      </c>
      <c r="M2426" s="59" t="s">
        <v>1478</v>
      </c>
      <c r="N2426" s="59" t="s">
        <v>1479</v>
      </c>
      <c r="O2426" s="59" t="s">
        <v>1480</v>
      </c>
      <c r="P2426" s="59" t="s">
        <v>1481</v>
      </c>
      <c r="Q2426" s="59" t="s">
        <v>1482</v>
      </c>
      <c r="R2426" s="59" t="s">
        <v>1483</v>
      </c>
      <c r="S2426" s="59" t="s">
        <v>1848</v>
      </c>
      <c r="T2426" s="59" t="s">
        <v>1849</v>
      </c>
      <c r="U2426" s="59" t="s">
        <v>1486</v>
      </c>
      <c r="V2426" s="59" t="s">
        <v>1487</v>
      </c>
      <c r="W2426" s="59" t="s">
        <v>1500</v>
      </c>
      <c r="X2426" s="59" t="s">
        <v>1501</v>
      </c>
      <c r="Y2426" s="59" t="s">
        <v>1490</v>
      </c>
      <c r="Z2426" s="59">
        <v>5105.75</v>
      </c>
      <c r="AA2426" s="59">
        <v>4695.32</v>
      </c>
      <c r="AB2426" s="59">
        <v>410.43</v>
      </c>
      <c r="AC2426" s="59">
        <v>4695.32</v>
      </c>
      <c r="AD2426" s="59">
        <v>0</v>
      </c>
      <c r="AE2426" s="59">
        <v>0</v>
      </c>
      <c r="AF2426" s="59" t="s">
        <v>1491</v>
      </c>
      <c r="AG2426" s="59" t="s">
        <v>1476</v>
      </c>
      <c r="AH2426" s="59" t="s">
        <v>795</v>
      </c>
      <c r="AI2426" s="59" t="s">
        <v>1492</v>
      </c>
      <c r="AJ2426" s="59" t="s">
        <v>1486</v>
      </c>
      <c r="AK2426" s="59" t="s">
        <v>278</v>
      </c>
      <c r="AL2426" s="59" t="s">
        <v>1493</v>
      </c>
      <c r="AM2426" s="59" t="s">
        <v>1494</v>
      </c>
      <c r="AN2426" s="59" t="s">
        <v>1385</v>
      </c>
      <c r="AO2426" s="59" t="s">
        <v>107</v>
      </c>
    </row>
    <row r="2427" spans="1:41" x14ac:dyDescent="0.15">
      <c r="A2427" s="59" t="s">
        <v>1968</v>
      </c>
      <c r="B2427" s="59" t="s">
        <v>1553</v>
      </c>
      <c r="C2427" s="59" t="s">
        <v>1554</v>
      </c>
      <c r="D2427" s="59" t="s">
        <v>1473</v>
      </c>
      <c r="E2427" s="59" t="s">
        <v>1474</v>
      </c>
      <c r="F2427" s="59" t="s">
        <v>1475</v>
      </c>
      <c r="G2427" s="59" t="s">
        <v>1406</v>
      </c>
      <c r="H2427" s="59" t="s">
        <v>1475</v>
      </c>
      <c r="I2427" s="59" t="s">
        <v>1406</v>
      </c>
      <c r="J2427" s="59" t="s">
        <v>1476</v>
      </c>
      <c r="K2427" s="59" t="s">
        <v>795</v>
      </c>
      <c r="L2427" s="59" t="s">
        <v>1555</v>
      </c>
      <c r="M2427" s="59" t="s">
        <v>1478</v>
      </c>
      <c r="N2427" s="59" t="s">
        <v>1479</v>
      </c>
      <c r="O2427" s="59" t="s">
        <v>1480</v>
      </c>
      <c r="P2427" s="59" t="s">
        <v>1481</v>
      </c>
      <c r="Q2427" s="59" t="s">
        <v>1482</v>
      </c>
      <c r="R2427" s="59" t="s">
        <v>1483</v>
      </c>
      <c r="S2427" s="59" t="s">
        <v>1556</v>
      </c>
      <c r="T2427" s="59" t="s">
        <v>1557</v>
      </c>
      <c r="U2427" s="59" t="s">
        <v>1486</v>
      </c>
      <c r="V2427" s="59" t="s">
        <v>1487</v>
      </c>
      <c r="W2427" s="59" t="s">
        <v>1500</v>
      </c>
      <c r="X2427" s="59" t="s">
        <v>1501</v>
      </c>
      <c r="Y2427" s="59" t="s">
        <v>1490</v>
      </c>
      <c r="Z2427" s="59">
        <v>2086.63</v>
      </c>
      <c r="AA2427" s="59">
        <v>1959.96</v>
      </c>
      <c r="AB2427" s="59">
        <v>126.67</v>
      </c>
      <c r="AC2427" s="59">
        <v>1959.96</v>
      </c>
      <c r="AD2427" s="59">
        <v>0</v>
      </c>
      <c r="AE2427" s="59">
        <v>0</v>
      </c>
      <c r="AF2427" s="59" t="s">
        <v>1491</v>
      </c>
      <c r="AG2427" s="59" t="s">
        <v>1476</v>
      </c>
      <c r="AH2427" s="59" t="s">
        <v>795</v>
      </c>
      <c r="AI2427" s="59" t="s">
        <v>1492</v>
      </c>
      <c r="AJ2427" s="59" t="s">
        <v>1486</v>
      </c>
      <c r="AK2427" s="59" t="s">
        <v>278</v>
      </c>
      <c r="AL2427" s="59" t="s">
        <v>1493</v>
      </c>
      <c r="AM2427" s="59" t="s">
        <v>1494</v>
      </c>
      <c r="AN2427" s="59" t="s">
        <v>1385</v>
      </c>
      <c r="AO2427" s="59" t="s">
        <v>107</v>
      </c>
    </row>
    <row r="2428" spans="1:41" x14ac:dyDescent="0.15">
      <c r="A2428" s="59" t="s">
        <v>1968</v>
      </c>
      <c r="B2428" s="59" t="s">
        <v>1558</v>
      </c>
      <c r="C2428" s="59" t="s">
        <v>1559</v>
      </c>
      <c r="D2428" s="59" t="s">
        <v>1473</v>
      </c>
      <c r="E2428" s="59" t="s">
        <v>1474</v>
      </c>
      <c r="F2428" s="59" t="s">
        <v>1475</v>
      </c>
      <c r="G2428" s="59" t="s">
        <v>1406</v>
      </c>
      <c r="H2428" s="59" t="s">
        <v>1475</v>
      </c>
      <c r="I2428" s="59" t="s">
        <v>1406</v>
      </c>
      <c r="J2428" s="59" t="s">
        <v>1476</v>
      </c>
      <c r="K2428" s="59" t="s">
        <v>795</v>
      </c>
      <c r="L2428" s="59" t="s">
        <v>1560</v>
      </c>
      <c r="M2428" s="59" t="s">
        <v>1478</v>
      </c>
      <c r="N2428" s="59" t="s">
        <v>1479</v>
      </c>
      <c r="O2428" s="59" t="s">
        <v>1480</v>
      </c>
      <c r="P2428" s="59" t="s">
        <v>1481</v>
      </c>
      <c r="Q2428" s="59" t="s">
        <v>1482</v>
      </c>
      <c r="R2428" s="59" t="s">
        <v>1483</v>
      </c>
      <c r="S2428" s="59" t="s">
        <v>1561</v>
      </c>
      <c r="T2428" s="59" t="s">
        <v>1562</v>
      </c>
      <c r="U2428" s="59" t="s">
        <v>1486</v>
      </c>
      <c r="V2428" s="59" t="s">
        <v>1487</v>
      </c>
      <c r="W2428" s="59" t="s">
        <v>1500</v>
      </c>
      <c r="X2428" s="59" t="s">
        <v>1501</v>
      </c>
      <c r="Y2428" s="59" t="s">
        <v>1490</v>
      </c>
      <c r="Z2428" s="59">
        <v>2953.96</v>
      </c>
      <c r="AA2428" s="59">
        <v>2623.88</v>
      </c>
      <c r="AB2428" s="59">
        <v>330.08</v>
      </c>
      <c r="AC2428" s="59">
        <v>2623.88</v>
      </c>
      <c r="AD2428" s="59">
        <v>0</v>
      </c>
      <c r="AE2428" s="59">
        <v>0</v>
      </c>
      <c r="AF2428" s="59" t="s">
        <v>1491</v>
      </c>
      <c r="AG2428" s="59" t="s">
        <v>1476</v>
      </c>
      <c r="AH2428" s="59" t="s">
        <v>795</v>
      </c>
      <c r="AI2428" s="59" t="s">
        <v>1492</v>
      </c>
      <c r="AJ2428" s="59" t="s">
        <v>1486</v>
      </c>
      <c r="AK2428" s="59" t="s">
        <v>278</v>
      </c>
      <c r="AL2428" s="59" t="s">
        <v>1493</v>
      </c>
      <c r="AM2428" s="59" t="s">
        <v>1494</v>
      </c>
      <c r="AN2428" s="59" t="s">
        <v>1385</v>
      </c>
      <c r="AO2428" s="59" t="s">
        <v>107</v>
      </c>
    </row>
    <row r="2429" spans="1:41" x14ac:dyDescent="0.15">
      <c r="A2429" s="59" t="s">
        <v>1968</v>
      </c>
      <c r="B2429" s="59" t="s">
        <v>1568</v>
      </c>
      <c r="C2429" s="59" t="s">
        <v>1569</v>
      </c>
      <c r="D2429" s="59" t="s">
        <v>1473</v>
      </c>
      <c r="E2429" s="59" t="s">
        <v>1474</v>
      </c>
      <c r="F2429" s="59" t="s">
        <v>1475</v>
      </c>
      <c r="G2429" s="59" t="s">
        <v>1406</v>
      </c>
      <c r="H2429" s="59" t="s">
        <v>1475</v>
      </c>
      <c r="I2429" s="59" t="s">
        <v>1406</v>
      </c>
      <c r="J2429" s="59" t="s">
        <v>1476</v>
      </c>
      <c r="K2429" s="59" t="s">
        <v>795</v>
      </c>
      <c r="L2429" s="59" t="s">
        <v>1570</v>
      </c>
      <c r="M2429" s="59" t="s">
        <v>1478</v>
      </c>
      <c r="N2429" s="59" t="s">
        <v>1479</v>
      </c>
      <c r="O2429" s="59" t="s">
        <v>1480</v>
      </c>
      <c r="P2429" s="59" t="s">
        <v>1481</v>
      </c>
      <c r="Q2429" s="59" t="s">
        <v>1482</v>
      </c>
      <c r="R2429" s="59" t="s">
        <v>1483</v>
      </c>
      <c r="S2429" s="59" t="s">
        <v>1571</v>
      </c>
      <c r="T2429" s="59" t="s">
        <v>1572</v>
      </c>
      <c r="U2429" s="59" t="s">
        <v>1486</v>
      </c>
      <c r="V2429" s="59" t="s">
        <v>1487</v>
      </c>
      <c r="W2429" s="59" t="s">
        <v>1500</v>
      </c>
      <c r="X2429" s="59" t="s">
        <v>1501</v>
      </c>
      <c r="Y2429" s="59" t="s">
        <v>1490</v>
      </c>
      <c r="Z2429" s="59">
        <v>1664</v>
      </c>
      <c r="AA2429" s="59">
        <v>1664</v>
      </c>
      <c r="AB2429" s="59">
        <v>0</v>
      </c>
      <c r="AC2429" s="59">
        <v>1664</v>
      </c>
      <c r="AD2429" s="59">
        <v>0</v>
      </c>
      <c r="AE2429" s="59">
        <v>0</v>
      </c>
      <c r="AF2429" s="59" t="s">
        <v>1491</v>
      </c>
      <c r="AG2429" s="59" t="s">
        <v>1476</v>
      </c>
      <c r="AH2429" s="59" t="s">
        <v>795</v>
      </c>
      <c r="AI2429" s="59" t="s">
        <v>1492</v>
      </c>
      <c r="AJ2429" s="59" t="s">
        <v>1486</v>
      </c>
      <c r="AK2429" s="59" t="s">
        <v>278</v>
      </c>
      <c r="AL2429" s="59" t="s">
        <v>1493</v>
      </c>
      <c r="AM2429" s="59" t="s">
        <v>1494</v>
      </c>
      <c r="AN2429" s="59" t="s">
        <v>1385</v>
      </c>
      <c r="AO2429" s="59" t="s">
        <v>107</v>
      </c>
    </row>
    <row r="2430" spans="1:41" x14ac:dyDescent="0.15">
      <c r="A2430" s="59" t="s">
        <v>1968</v>
      </c>
      <c r="B2430" s="59" t="s">
        <v>1573</v>
      </c>
      <c r="C2430" s="59" t="s">
        <v>1574</v>
      </c>
      <c r="D2430" s="59" t="s">
        <v>1473</v>
      </c>
      <c r="E2430" s="59" t="s">
        <v>1474</v>
      </c>
      <c r="F2430" s="59" t="s">
        <v>1475</v>
      </c>
      <c r="G2430" s="59" t="s">
        <v>1406</v>
      </c>
      <c r="H2430" s="59" t="s">
        <v>1475</v>
      </c>
      <c r="I2430" s="59" t="s">
        <v>1406</v>
      </c>
      <c r="J2430" s="59" t="s">
        <v>1476</v>
      </c>
      <c r="K2430" s="59" t="s">
        <v>795</v>
      </c>
      <c r="L2430" s="59" t="s">
        <v>1570</v>
      </c>
      <c r="M2430" s="59" t="s">
        <v>1478</v>
      </c>
      <c r="N2430" s="59" t="s">
        <v>1479</v>
      </c>
      <c r="O2430" s="59" t="s">
        <v>1480</v>
      </c>
      <c r="P2430" s="59" t="s">
        <v>1481</v>
      </c>
      <c r="Q2430" s="59" t="s">
        <v>1482</v>
      </c>
      <c r="R2430" s="59" t="s">
        <v>1483</v>
      </c>
      <c r="S2430" s="59" t="s">
        <v>1575</v>
      </c>
      <c r="T2430" s="59" t="s">
        <v>1576</v>
      </c>
      <c r="U2430" s="59" t="s">
        <v>1486</v>
      </c>
      <c r="V2430" s="59" t="s">
        <v>1487</v>
      </c>
      <c r="W2430" s="59" t="s">
        <v>1500</v>
      </c>
      <c r="X2430" s="59" t="s">
        <v>1501</v>
      </c>
      <c r="Y2430" s="59" t="s">
        <v>1490</v>
      </c>
      <c r="Z2430" s="59">
        <v>1040.6099999999999</v>
      </c>
      <c r="AA2430" s="59">
        <v>1040.6099999999999</v>
      </c>
      <c r="AB2430" s="59">
        <v>0</v>
      </c>
      <c r="AC2430" s="59">
        <v>1040.6099999999999</v>
      </c>
      <c r="AD2430" s="59">
        <v>0</v>
      </c>
      <c r="AE2430" s="59">
        <v>0</v>
      </c>
      <c r="AF2430" s="59" t="s">
        <v>1491</v>
      </c>
      <c r="AG2430" s="59" t="s">
        <v>1476</v>
      </c>
      <c r="AH2430" s="59" t="s">
        <v>795</v>
      </c>
      <c r="AI2430" s="59" t="s">
        <v>1492</v>
      </c>
      <c r="AJ2430" s="59" t="s">
        <v>1486</v>
      </c>
      <c r="AK2430" s="59" t="s">
        <v>278</v>
      </c>
      <c r="AL2430" s="59" t="s">
        <v>1493</v>
      </c>
      <c r="AM2430" s="59" t="s">
        <v>1494</v>
      </c>
      <c r="AN2430" s="59" t="s">
        <v>1385</v>
      </c>
      <c r="AO2430" s="59" t="s">
        <v>107</v>
      </c>
    </row>
    <row r="2431" spans="1:41" x14ac:dyDescent="0.15">
      <c r="A2431" s="59" t="s">
        <v>1968</v>
      </c>
      <c r="B2431" s="59" t="s">
        <v>1577</v>
      </c>
      <c r="C2431" s="59" t="s">
        <v>1578</v>
      </c>
      <c r="D2431" s="59" t="s">
        <v>1473</v>
      </c>
      <c r="E2431" s="59" t="s">
        <v>1474</v>
      </c>
      <c r="F2431" s="59" t="s">
        <v>1475</v>
      </c>
      <c r="G2431" s="59" t="s">
        <v>1406</v>
      </c>
      <c r="H2431" s="59" t="s">
        <v>1475</v>
      </c>
      <c r="I2431" s="59" t="s">
        <v>1406</v>
      </c>
      <c r="J2431" s="59" t="s">
        <v>1476</v>
      </c>
      <c r="K2431" s="59" t="s">
        <v>795</v>
      </c>
      <c r="L2431" s="59" t="s">
        <v>1579</v>
      </c>
      <c r="M2431" s="59" t="s">
        <v>1478</v>
      </c>
      <c r="N2431" s="59" t="s">
        <v>1479</v>
      </c>
      <c r="O2431" s="59" t="s">
        <v>1480</v>
      </c>
      <c r="P2431" s="59" t="s">
        <v>1481</v>
      </c>
      <c r="Q2431" s="59" t="s">
        <v>1482</v>
      </c>
      <c r="R2431" s="59" t="s">
        <v>1483</v>
      </c>
      <c r="S2431" s="59" t="s">
        <v>1580</v>
      </c>
      <c r="T2431" s="59" t="s">
        <v>1581</v>
      </c>
      <c r="U2431" s="59" t="s">
        <v>1486</v>
      </c>
      <c r="V2431" s="59" t="s">
        <v>1487</v>
      </c>
      <c r="W2431" s="59" t="s">
        <v>1500</v>
      </c>
      <c r="X2431" s="59" t="s">
        <v>1501</v>
      </c>
      <c r="Y2431" s="59" t="s">
        <v>1490</v>
      </c>
      <c r="Z2431" s="59">
        <v>3885.51</v>
      </c>
      <c r="AA2431" s="59">
        <v>3443.7</v>
      </c>
      <c r="AB2431" s="59">
        <v>441.81</v>
      </c>
      <c r="AC2431" s="59">
        <v>3443.7</v>
      </c>
      <c r="AD2431" s="59">
        <v>0</v>
      </c>
      <c r="AE2431" s="59">
        <v>0</v>
      </c>
      <c r="AF2431" s="59" t="s">
        <v>1491</v>
      </c>
      <c r="AG2431" s="59" t="s">
        <v>1476</v>
      </c>
      <c r="AH2431" s="59" t="s">
        <v>795</v>
      </c>
      <c r="AI2431" s="59" t="s">
        <v>1492</v>
      </c>
      <c r="AJ2431" s="59" t="s">
        <v>1486</v>
      </c>
      <c r="AK2431" s="59" t="s">
        <v>278</v>
      </c>
      <c r="AL2431" s="59" t="s">
        <v>1493</v>
      </c>
      <c r="AM2431" s="59" t="s">
        <v>1494</v>
      </c>
      <c r="AN2431" s="59" t="s">
        <v>1385</v>
      </c>
      <c r="AO2431" s="59" t="s">
        <v>107</v>
      </c>
    </row>
    <row r="2432" spans="1:41" x14ac:dyDescent="0.15">
      <c r="A2432" s="59" t="s">
        <v>1968</v>
      </c>
      <c r="B2432" s="59" t="s">
        <v>1912</v>
      </c>
      <c r="C2432" s="59" t="s">
        <v>1913</v>
      </c>
      <c r="D2432" s="59" t="s">
        <v>1473</v>
      </c>
      <c r="E2432" s="59" t="s">
        <v>1474</v>
      </c>
      <c r="F2432" s="59" t="s">
        <v>1475</v>
      </c>
      <c r="G2432" s="59" t="s">
        <v>1406</v>
      </c>
      <c r="H2432" s="59" t="s">
        <v>1475</v>
      </c>
      <c r="I2432" s="59" t="s">
        <v>1406</v>
      </c>
      <c r="J2432" s="59" t="s">
        <v>1476</v>
      </c>
      <c r="K2432" s="59" t="s">
        <v>795</v>
      </c>
      <c r="L2432" s="59" t="s">
        <v>1914</v>
      </c>
      <c r="M2432" s="59" t="s">
        <v>1478</v>
      </c>
      <c r="N2432" s="59" t="s">
        <v>1479</v>
      </c>
      <c r="O2432" s="59" t="s">
        <v>1480</v>
      </c>
      <c r="P2432" s="59" t="s">
        <v>1481</v>
      </c>
      <c r="Q2432" s="59" t="s">
        <v>1482</v>
      </c>
      <c r="R2432" s="59" t="s">
        <v>1483</v>
      </c>
      <c r="S2432" s="59" t="s">
        <v>1915</v>
      </c>
      <c r="T2432" s="59" t="s">
        <v>1916</v>
      </c>
      <c r="U2432" s="59" t="s">
        <v>1486</v>
      </c>
      <c r="V2432" s="59" t="s">
        <v>1487</v>
      </c>
      <c r="W2432" s="59" t="s">
        <v>1488</v>
      </c>
      <c r="X2432" s="59" t="s">
        <v>1489</v>
      </c>
      <c r="Y2432" s="59" t="s">
        <v>1490</v>
      </c>
      <c r="Z2432" s="59">
        <v>3139.38</v>
      </c>
      <c r="AA2432" s="59">
        <v>3139.38</v>
      </c>
      <c r="AB2432" s="59">
        <v>0</v>
      </c>
      <c r="AC2432" s="59">
        <v>3139.38</v>
      </c>
      <c r="AD2432" s="59">
        <v>0</v>
      </c>
      <c r="AE2432" s="59">
        <v>0</v>
      </c>
      <c r="AF2432" s="59" t="s">
        <v>1491</v>
      </c>
      <c r="AG2432" s="59" t="s">
        <v>1476</v>
      </c>
      <c r="AH2432" s="59" t="s">
        <v>795</v>
      </c>
      <c r="AI2432" s="59" t="s">
        <v>1492</v>
      </c>
      <c r="AJ2432" s="59" t="s">
        <v>1486</v>
      </c>
      <c r="AK2432" s="59" t="s">
        <v>278</v>
      </c>
      <c r="AL2432" s="59" t="s">
        <v>1493</v>
      </c>
      <c r="AM2432" s="59" t="s">
        <v>1494</v>
      </c>
      <c r="AN2432" s="59" t="s">
        <v>1385</v>
      </c>
      <c r="AO2432" s="59" t="s">
        <v>107</v>
      </c>
    </row>
    <row r="2433" spans="1:41" x14ac:dyDescent="0.15">
      <c r="A2433" s="59" t="s">
        <v>1968</v>
      </c>
      <c r="B2433" s="59" t="s">
        <v>1855</v>
      </c>
      <c r="C2433" s="59" t="s">
        <v>1856</v>
      </c>
      <c r="D2433" s="59" t="s">
        <v>1473</v>
      </c>
      <c r="E2433" s="59" t="s">
        <v>1474</v>
      </c>
      <c r="F2433" s="59" t="s">
        <v>1475</v>
      </c>
      <c r="G2433" s="59" t="s">
        <v>1406</v>
      </c>
      <c r="H2433" s="59" t="s">
        <v>1475</v>
      </c>
      <c r="I2433" s="59" t="s">
        <v>1406</v>
      </c>
      <c r="J2433" s="59" t="s">
        <v>1476</v>
      </c>
      <c r="K2433" s="59" t="s">
        <v>795</v>
      </c>
      <c r="L2433" s="59" t="s">
        <v>1857</v>
      </c>
      <c r="M2433" s="59" t="s">
        <v>1478</v>
      </c>
      <c r="N2433" s="59" t="s">
        <v>1479</v>
      </c>
      <c r="O2433" s="59" t="s">
        <v>1480</v>
      </c>
      <c r="P2433" s="59" t="s">
        <v>1481</v>
      </c>
      <c r="Q2433" s="59" t="s">
        <v>1482</v>
      </c>
      <c r="R2433" s="59" t="s">
        <v>1483</v>
      </c>
      <c r="S2433" s="59" t="s">
        <v>1858</v>
      </c>
      <c r="T2433" s="59" t="s">
        <v>1859</v>
      </c>
      <c r="U2433" s="59" t="s">
        <v>1486</v>
      </c>
      <c r="V2433" s="59" t="s">
        <v>1487</v>
      </c>
      <c r="W2433" s="59" t="s">
        <v>1500</v>
      </c>
      <c r="X2433" s="59" t="s">
        <v>1501</v>
      </c>
      <c r="Y2433" s="59" t="s">
        <v>1490</v>
      </c>
      <c r="Z2433" s="59">
        <v>971.58</v>
      </c>
      <c r="AA2433" s="59">
        <v>945.15</v>
      </c>
      <c r="AB2433" s="59">
        <v>26.43</v>
      </c>
      <c r="AC2433" s="59">
        <v>945.15</v>
      </c>
      <c r="AD2433" s="59">
        <v>0</v>
      </c>
      <c r="AE2433" s="59">
        <v>0</v>
      </c>
      <c r="AF2433" s="59" t="s">
        <v>1491</v>
      </c>
      <c r="AG2433" s="59" t="s">
        <v>1476</v>
      </c>
      <c r="AH2433" s="59" t="s">
        <v>795</v>
      </c>
      <c r="AI2433" s="59" t="s">
        <v>1492</v>
      </c>
      <c r="AJ2433" s="59" t="s">
        <v>1486</v>
      </c>
      <c r="AK2433" s="59" t="s">
        <v>278</v>
      </c>
      <c r="AL2433" s="59" t="s">
        <v>1493</v>
      </c>
      <c r="AM2433" s="59" t="s">
        <v>1494</v>
      </c>
      <c r="AN2433" s="59" t="s">
        <v>1385</v>
      </c>
      <c r="AO2433" s="59" t="s">
        <v>107</v>
      </c>
    </row>
    <row r="2434" spans="1:41" x14ac:dyDescent="0.15">
      <c r="A2434" s="59" t="s">
        <v>1968</v>
      </c>
      <c r="B2434" s="59" t="s">
        <v>1582</v>
      </c>
      <c r="C2434" s="59" t="s">
        <v>1583</v>
      </c>
      <c r="D2434" s="59" t="s">
        <v>1517</v>
      </c>
      <c r="E2434" s="59" t="s">
        <v>559</v>
      </c>
      <c r="F2434" s="59" t="s">
        <v>1475</v>
      </c>
      <c r="G2434" s="59" t="s">
        <v>1406</v>
      </c>
      <c r="H2434" s="59" t="s">
        <v>1475</v>
      </c>
      <c r="I2434" s="59" t="s">
        <v>1406</v>
      </c>
      <c r="J2434" s="59" t="s">
        <v>737</v>
      </c>
      <c r="K2434" s="59" t="s">
        <v>1518</v>
      </c>
      <c r="L2434" s="59" t="s">
        <v>1584</v>
      </c>
      <c r="M2434" s="59" t="s">
        <v>1478</v>
      </c>
      <c r="N2434" s="59" t="s">
        <v>1479</v>
      </c>
      <c r="O2434" s="59" t="s">
        <v>1480</v>
      </c>
      <c r="P2434" s="59" t="s">
        <v>1481</v>
      </c>
      <c r="Q2434" s="59" t="s">
        <v>1482</v>
      </c>
      <c r="R2434" s="59" t="s">
        <v>1483</v>
      </c>
      <c r="S2434" s="59" t="s">
        <v>1585</v>
      </c>
      <c r="T2434" s="59" t="s">
        <v>1586</v>
      </c>
      <c r="U2434" s="59" t="s">
        <v>1486</v>
      </c>
      <c r="V2434" s="59" t="s">
        <v>1487</v>
      </c>
      <c r="W2434" s="59" t="s">
        <v>1508</v>
      </c>
      <c r="X2434" s="59" t="s">
        <v>1487</v>
      </c>
      <c r="Y2434" s="59" t="s">
        <v>1490</v>
      </c>
      <c r="Z2434" s="59">
        <v>51.11</v>
      </c>
      <c r="AA2434" s="59">
        <v>51.11</v>
      </c>
      <c r="AB2434" s="59">
        <v>0</v>
      </c>
      <c r="AC2434" s="59">
        <v>51.11</v>
      </c>
      <c r="AD2434" s="59">
        <v>0</v>
      </c>
      <c r="AE2434" s="59">
        <v>0</v>
      </c>
      <c r="AF2434" s="59" t="s">
        <v>1491</v>
      </c>
      <c r="AG2434" s="59" t="s">
        <v>737</v>
      </c>
      <c r="AH2434" s="59" t="s">
        <v>1518</v>
      </c>
      <c r="AI2434" s="59" t="s">
        <v>1523</v>
      </c>
      <c r="AJ2434" s="59" t="s">
        <v>1486</v>
      </c>
      <c r="AK2434" s="59" t="s">
        <v>278</v>
      </c>
      <c r="AL2434" s="59" t="s">
        <v>1493</v>
      </c>
      <c r="AM2434" s="59" t="s">
        <v>1494</v>
      </c>
      <c r="AN2434" s="59" t="s">
        <v>1384</v>
      </c>
      <c r="AO2434" s="59" t="s">
        <v>107</v>
      </c>
    </row>
    <row r="2435" spans="1:41" x14ac:dyDescent="0.15">
      <c r="A2435" s="59" t="s">
        <v>1968</v>
      </c>
      <c r="B2435" s="59" t="s">
        <v>1582</v>
      </c>
      <c r="C2435" s="59" t="s">
        <v>1583</v>
      </c>
      <c r="D2435" s="59" t="s">
        <v>1517</v>
      </c>
      <c r="E2435" s="59" t="s">
        <v>559</v>
      </c>
      <c r="F2435" s="59" t="s">
        <v>1475</v>
      </c>
      <c r="G2435" s="59" t="s">
        <v>1406</v>
      </c>
      <c r="H2435" s="59" t="s">
        <v>1475</v>
      </c>
      <c r="I2435" s="59" t="s">
        <v>1406</v>
      </c>
      <c r="J2435" s="59" t="s">
        <v>737</v>
      </c>
      <c r="K2435" s="59" t="s">
        <v>1518</v>
      </c>
      <c r="L2435" s="59" t="s">
        <v>1584</v>
      </c>
      <c r="M2435" s="59" t="s">
        <v>1478</v>
      </c>
      <c r="N2435" s="59" t="s">
        <v>1479</v>
      </c>
      <c r="O2435" s="59" t="s">
        <v>1480</v>
      </c>
      <c r="P2435" s="59" t="s">
        <v>1481</v>
      </c>
      <c r="Q2435" s="59" t="s">
        <v>1482</v>
      </c>
      <c r="R2435" s="59" t="s">
        <v>1483</v>
      </c>
      <c r="S2435" s="59" t="s">
        <v>1585</v>
      </c>
      <c r="T2435" s="59" t="s">
        <v>1586</v>
      </c>
      <c r="U2435" s="59" t="s">
        <v>1486</v>
      </c>
      <c r="V2435" s="59" t="s">
        <v>1487</v>
      </c>
      <c r="W2435" s="59" t="s">
        <v>1509</v>
      </c>
      <c r="X2435" s="59" t="s">
        <v>1487</v>
      </c>
      <c r="Y2435" s="59" t="s">
        <v>1490</v>
      </c>
      <c r="Z2435" s="59">
        <v>1.29</v>
      </c>
      <c r="AA2435" s="59">
        <v>1.29</v>
      </c>
      <c r="AB2435" s="59">
        <v>0</v>
      </c>
      <c r="AC2435" s="59">
        <v>1.29</v>
      </c>
      <c r="AD2435" s="59">
        <v>0</v>
      </c>
      <c r="AE2435" s="59">
        <v>0</v>
      </c>
      <c r="AF2435" s="59" t="s">
        <v>1491</v>
      </c>
      <c r="AG2435" s="59" t="s">
        <v>737</v>
      </c>
      <c r="AH2435" s="59" t="s">
        <v>1518</v>
      </c>
      <c r="AI2435" s="59" t="s">
        <v>1523</v>
      </c>
      <c r="AJ2435" s="59" t="s">
        <v>1486</v>
      </c>
      <c r="AK2435" s="59" t="s">
        <v>278</v>
      </c>
      <c r="AL2435" s="59" t="s">
        <v>1493</v>
      </c>
      <c r="AM2435" s="59" t="s">
        <v>1494</v>
      </c>
      <c r="AN2435" s="59" t="s">
        <v>1384</v>
      </c>
      <c r="AO2435" s="59" t="s">
        <v>107</v>
      </c>
    </row>
    <row r="2436" spans="1:41" x14ac:dyDescent="0.15">
      <c r="A2436" s="59" t="s">
        <v>1968</v>
      </c>
      <c r="B2436" s="59" t="s">
        <v>1582</v>
      </c>
      <c r="C2436" s="59" t="s">
        <v>1583</v>
      </c>
      <c r="D2436" s="59" t="s">
        <v>1517</v>
      </c>
      <c r="E2436" s="59" t="s">
        <v>559</v>
      </c>
      <c r="F2436" s="59" t="s">
        <v>1475</v>
      </c>
      <c r="G2436" s="59" t="s">
        <v>1406</v>
      </c>
      <c r="H2436" s="59" t="s">
        <v>1475</v>
      </c>
      <c r="I2436" s="59" t="s">
        <v>1406</v>
      </c>
      <c r="J2436" s="59" t="s">
        <v>737</v>
      </c>
      <c r="K2436" s="59" t="s">
        <v>1518</v>
      </c>
      <c r="L2436" s="59" t="s">
        <v>1584</v>
      </c>
      <c r="M2436" s="59" t="s">
        <v>1478</v>
      </c>
      <c r="N2436" s="59" t="s">
        <v>1479</v>
      </c>
      <c r="O2436" s="59" t="s">
        <v>1480</v>
      </c>
      <c r="P2436" s="59" t="s">
        <v>1481</v>
      </c>
      <c r="Q2436" s="59" t="s">
        <v>1482</v>
      </c>
      <c r="R2436" s="59" t="s">
        <v>1483</v>
      </c>
      <c r="S2436" s="59" t="s">
        <v>1585</v>
      </c>
      <c r="T2436" s="59" t="s">
        <v>1586</v>
      </c>
      <c r="U2436" s="59" t="s">
        <v>1486</v>
      </c>
      <c r="V2436" s="59" t="s">
        <v>1487</v>
      </c>
      <c r="W2436" s="59" t="s">
        <v>1513</v>
      </c>
      <c r="X2436" s="59" t="s">
        <v>1487</v>
      </c>
      <c r="Y2436" s="59" t="s">
        <v>1490</v>
      </c>
      <c r="Z2436" s="59">
        <v>2.73</v>
      </c>
      <c r="AA2436" s="59">
        <v>2.73</v>
      </c>
      <c r="AB2436" s="59">
        <v>0</v>
      </c>
      <c r="AC2436" s="59">
        <v>2.73</v>
      </c>
      <c r="AD2436" s="59">
        <v>0</v>
      </c>
      <c r="AE2436" s="59">
        <v>0</v>
      </c>
      <c r="AF2436" s="59" t="s">
        <v>1491</v>
      </c>
      <c r="AG2436" s="59" t="s">
        <v>737</v>
      </c>
      <c r="AH2436" s="59" t="s">
        <v>1518</v>
      </c>
      <c r="AI2436" s="59" t="s">
        <v>1523</v>
      </c>
      <c r="AJ2436" s="59" t="s">
        <v>1486</v>
      </c>
      <c r="AK2436" s="59" t="s">
        <v>278</v>
      </c>
      <c r="AL2436" s="59" t="s">
        <v>1493</v>
      </c>
      <c r="AM2436" s="59" t="s">
        <v>1494</v>
      </c>
      <c r="AN2436" s="59" t="s">
        <v>1384</v>
      </c>
      <c r="AO2436" s="59" t="s">
        <v>107</v>
      </c>
    </row>
    <row r="2437" spans="1:41" x14ac:dyDescent="0.15">
      <c r="A2437" s="59" t="s">
        <v>1968</v>
      </c>
      <c r="B2437" s="59" t="s">
        <v>1582</v>
      </c>
      <c r="C2437" s="59" t="s">
        <v>1583</v>
      </c>
      <c r="D2437" s="59" t="s">
        <v>1517</v>
      </c>
      <c r="E2437" s="59" t="s">
        <v>559</v>
      </c>
      <c r="F2437" s="59" t="s">
        <v>1475</v>
      </c>
      <c r="G2437" s="59" t="s">
        <v>1406</v>
      </c>
      <c r="H2437" s="59" t="s">
        <v>1475</v>
      </c>
      <c r="I2437" s="59" t="s">
        <v>1406</v>
      </c>
      <c r="J2437" s="59" t="s">
        <v>737</v>
      </c>
      <c r="K2437" s="59" t="s">
        <v>1518</v>
      </c>
      <c r="L2437" s="59" t="s">
        <v>1584</v>
      </c>
      <c r="M2437" s="59" t="s">
        <v>1478</v>
      </c>
      <c r="N2437" s="59" t="s">
        <v>1479</v>
      </c>
      <c r="O2437" s="59" t="s">
        <v>1480</v>
      </c>
      <c r="P2437" s="59" t="s">
        <v>1481</v>
      </c>
      <c r="Q2437" s="59" t="s">
        <v>1482</v>
      </c>
      <c r="R2437" s="59" t="s">
        <v>1483</v>
      </c>
      <c r="S2437" s="59" t="s">
        <v>1585</v>
      </c>
      <c r="T2437" s="59" t="s">
        <v>1586</v>
      </c>
      <c r="U2437" s="59" t="s">
        <v>1486</v>
      </c>
      <c r="V2437" s="59" t="s">
        <v>1487</v>
      </c>
      <c r="W2437" s="59" t="s">
        <v>1514</v>
      </c>
      <c r="X2437" s="59" t="s">
        <v>1487</v>
      </c>
      <c r="Y2437" s="59" t="s">
        <v>1490</v>
      </c>
      <c r="Z2437" s="59">
        <v>0.14000000000000001</v>
      </c>
      <c r="AA2437" s="59">
        <v>0.14000000000000001</v>
      </c>
      <c r="AB2437" s="59">
        <v>0</v>
      </c>
      <c r="AC2437" s="59">
        <v>0.14000000000000001</v>
      </c>
      <c r="AD2437" s="59">
        <v>0</v>
      </c>
      <c r="AE2437" s="59">
        <v>0</v>
      </c>
      <c r="AF2437" s="59" t="s">
        <v>1491</v>
      </c>
      <c r="AG2437" s="59" t="s">
        <v>737</v>
      </c>
      <c r="AH2437" s="59" t="s">
        <v>1518</v>
      </c>
      <c r="AI2437" s="59" t="s">
        <v>1523</v>
      </c>
      <c r="AJ2437" s="59" t="s">
        <v>1486</v>
      </c>
      <c r="AK2437" s="59" t="s">
        <v>278</v>
      </c>
      <c r="AL2437" s="59" t="s">
        <v>1493</v>
      </c>
      <c r="AM2437" s="59" t="s">
        <v>1494</v>
      </c>
      <c r="AN2437" s="59" t="s">
        <v>1384</v>
      </c>
      <c r="AO2437" s="59" t="s">
        <v>107</v>
      </c>
    </row>
    <row r="2438" spans="1:41" x14ac:dyDescent="0.15">
      <c r="A2438" s="59" t="s">
        <v>1968</v>
      </c>
      <c r="B2438" s="59" t="s">
        <v>1582</v>
      </c>
      <c r="C2438" s="59" t="s">
        <v>1583</v>
      </c>
      <c r="D2438" s="59" t="s">
        <v>1517</v>
      </c>
      <c r="E2438" s="59" t="s">
        <v>559</v>
      </c>
      <c r="F2438" s="59" t="s">
        <v>1475</v>
      </c>
      <c r="G2438" s="59" t="s">
        <v>1406</v>
      </c>
      <c r="H2438" s="59" t="s">
        <v>1475</v>
      </c>
      <c r="I2438" s="59" t="s">
        <v>1406</v>
      </c>
      <c r="J2438" s="59" t="s">
        <v>737</v>
      </c>
      <c r="K2438" s="59" t="s">
        <v>1518</v>
      </c>
      <c r="L2438" s="59" t="s">
        <v>1584</v>
      </c>
      <c r="M2438" s="59" t="s">
        <v>1478</v>
      </c>
      <c r="N2438" s="59" t="s">
        <v>1479</v>
      </c>
      <c r="O2438" s="59" t="s">
        <v>1480</v>
      </c>
      <c r="P2438" s="59" t="s">
        <v>1481</v>
      </c>
      <c r="Q2438" s="59" t="s">
        <v>1482</v>
      </c>
      <c r="R2438" s="59" t="s">
        <v>1483</v>
      </c>
      <c r="S2438" s="59" t="s">
        <v>1585</v>
      </c>
      <c r="T2438" s="59" t="s">
        <v>1586</v>
      </c>
      <c r="U2438" s="59" t="s">
        <v>1486</v>
      </c>
      <c r="V2438" s="59" t="s">
        <v>1487</v>
      </c>
      <c r="W2438" s="59" t="s">
        <v>1522</v>
      </c>
      <c r="X2438" s="59" t="s">
        <v>1487</v>
      </c>
      <c r="Y2438" s="59" t="s">
        <v>1490</v>
      </c>
      <c r="Z2438" s="59">
        <v>798.59</v>
      </c>
      <c r="AA2438" s="59">
        <v>798.59</v>
      </c>
      <c r="AB2438" s="59">
        <v>0</v>
      </c>
      <c r="AC2438" s="59">
        <v>798.59</v>
      </c>
      <c r="AD2438" s="59">
        <v>0</v>
      </c>
      <c r="AE2438" s="59">
        <v>0</v>
      </c>
      <c r="AF2438" s="59" t="s">
        <v>1491</v>
      </c>
      <c r="AG2438" s="59" t="s">
        <v>737</v>
      </c>
      <c r="AH2438" s="59" t="s">
        <v>1518</v>
      </c>
      <c r="AI2438" s="59" t="s">
        <v>1523</v>
      </c>
      <c r="AJ2438" s="59" t="s">
        <v>1486</v>
      </c>
      <c r="AK2438" s="59" t="s">
        <v>278</v>
      </c>
      <c r="AL2438" s="59" t="s">
        <v>1493</v>
      </c>
      <c r="AM2438" s="59" t="s">
        <v>1494</v>
      </c>
      <c r="AN2438" s="59" t="s">
        <v>1384</v>
      </c>
      <c r="AO2438" s="59" t="s">
        <v>107</v>
      </c>
    </row>
    <row r="2439" spans="1:41" x14ac:dyDescent="0.15">
      <c r="A2439" s="59" t="s">
        <v>1968</v>
      </c>
      <c r="B2439" s="59" t="s">
        <v>1587</v>
      </c>
      <c r="C2439" s="59" t="s">
        <v>1588</v>
      </c>
      <c r="D2439" s="59" t="s">
        <v>1517</v>
      </c>
      <c r="E2439" s="59" t="s">
        <v>559</v>
      </c>
      <c r="F2439" s="59" t="s">
        <v>1475</v>
      </c>
      <c r="G2439" s="59" t="s">
        <v>1406</v>
      </c>
      <c r="H2439" s="59" t="s">
        <v>1475</v>
      </c>
      <c r="I2439" s="59" t="s">
        <v>1406</v>
      </c>
      <c r="J2439" s="59" t="s">
        <v>737</v>
      </c>
      <c r="K2439" s="59" t="s">
        <v>1518</v>
      </c>
      <c r="L2439" s="59" t="s">
        <v>1589</v>
      </c>
      <c r="M2439" s="59" t="s">
        <v>1478</v>
      </c>
      <c r="N2439" s="59" t="s">
        <v>1479</v>
      </c>
      <c r="O2439" s="59" t="s">
        <v>1480</v>
      </c>
      <c r="P2439" s="59" t="s">
        <v>1481</v>
      </c>
      <c r="Q2439" s="59" t="s">
        <v>1482</v>
      </c>
      <c r="R2439" s="59" t="s">
        <v>1483</v>
      </c>
      <c r="S2439" s="59" t="s">
        <v>1590</v>
      </c>
      <c r="T2439" s="59" t="s">
        <v>1591</v>
      </c>
      <c r="U2439" s="59" t="s">
        <v>1486</v>
      </c>
      <c r="V2439" s="59" t="s">
        <v>1487</v>
      </c>
      <c r="W2439" s="59" t="s">
        <v>1508</v>
      </c>
      <c r="X2439" s="59" t="s">
        <v>1487</v>
      </c>
      <c r="Y2439" s="59" t="s">
        <v>1490</v>
      </c>
      <c r="Z2439" s="59">
        <v>148.83000000000001</v>
      </c>
      <c r="AA2439" s="59">
        <v>148.83000000000001</v>
      </c>
      <c r="AB2439" s="59">
        <v>0</v>
      </c>
      <c r="AC2439" s="59">
        <v>148.83000000000001</v>
      </c>
      <c r="AD2439" s="59">
        <v>0</v>
      </c>
      <c r="AE2439" s="59">
        <v>0</v>
      </c>
      <c r="AF2439" s="59" t="s">
        <v>1491</v>
      </c>
      <c r="AG2439" s="59" t="s">
        <v>737</v>
      </c>
      <c r="AH2439" s="59" t="s">
        <v>1518</v>
      </c>
      <c r="AI2439" s="59" t="s">
        <v>1523</v>
      </c>
      <c r="AJ2439" s="59" t="s">
        <v>1486</v>
      </c>
      <c r="AK2439" s="59" t="s">
        <v>278</v>
      </c>
      <c r="AL2439" s="59" t="s">
        <v>1493</v>
      </c>
      <c r="AM2439" s="59" t="s">
        <v>1494</v>
      </c>
      <c r="AN2439" s="59" t="s">
        <v>1384</v>
      </c>
      <c r="AO2439" s="59" t="s">
        <v>107</v>
      </c>
    </row>
    <row r="2440" spans="1:41" x14ac:dyDescent="0.15">
      <c r="A2440" s="59" t="s">
        <v>1968</v>
      </c>
      <c r="B2440" s="59" t="s">
        <v>1587</v>
      </c>
      <c r="C2440" s="59" t="s">
        <v>1588</v>
      </c>
      <c r="D2440" s="59" t="s">
        <v>1517</v>
      </c>
      <c r="E2440" s="59" t="s">
        <v>559</v>
      </c>
      <c r="F2440" s="59" t="s">
        <v>1475</v>
      </c>
      <c r="G2440" s="59" t="s">
        <v>1406</v>
      </c>
      <c r="H2440" s="59" t="s">
        <v>1475</v>
      </c>
      <c r="I2440" s="59" t="s">
        <v>1406</v>
      </c>
      <c r="J2440" s="59" t="s">
        <v>737</v>
      </c>
      <c r="K2440" s="59" t="s">
        <v>1518</v>
      </c>
      <c r="L2440" s="59" t="s">
        <v>1589</v>
      </c>
      <c r="M2440" s="59" t="s">
        <v>1478</v>
      </c>
      <c r="N2440" s="59" t="s">
        <v>1479</v>
      </c>
      <c r="O2440" s="59" t="s">
        <v>1480</v>
      </c>
      <c r="P2440" s="59" t="s">
        <v>1481</v>
      </c>
      <c r="Q2440" s="59" t="s">
        <v>1482</v>
      </c>
      <c r="R2440" s="59" t="s">
        <v>1483</v>
      </c>
      <c r="S2440" s="59" t="s">
        <v>1590</v>
      </c>
      <c r="T2440" s="59" t="s">
        <v>1591</v>
      </c>
      <c r="U2440" s="59" t="s">
        <v>1486</v>
      </c>
      <c r="V2440" s="59" t="s">
        <v>1487</v>
      </c>
      <c r="W2440" s="59" t="s">
        <v>1509</v>
      </c>
      <c r="X2440" s="59" t="s">
        <v>1487</v>
      </c>
      <c r="Y2440" s="59" t="s">
        <v>1490</v>
      </c>
      <c r="Z2440" s="59">
        <v>43.43</v>
      </c>
      <c r="AA2440" s="59">
        <v>43.43</v>
      </c>
      <c r="AB2440" s="59">
        <v>0</v>
      </c>
      <c r="AC2440" s="59">
        <v>43.43</v>
      </c>
      <c r="AD2440" s="59">
        <v>0</v>
      </c>
      <c r="AE2440" s="59">
        <v>0</v>
      </c>
      <c r="AF2440" s="59" t="s">
        <v>1491</v>
      </c>
      <c r="AG2440" s="59" t="s">
        <v>737</v>
      </c>
      <c r="AH2440" s="59" t="s">
        <v>1518</v>
      </c>
      <c r="AI2440" s="59" t="s">
        <v>1523</v>
      </c>
      <c r="AJ2440" s="59" t="s">
        <v>1486</v>
      </c>
      <c r="AK2440" s="59" t="s">
        <v>278</v>
      </c>
      <c r="AL2440" s="59" t="s">
        <v>1493</v>
      </c>
      <c r="AM2440" s="59" t="s">
        <v>1494</v>
      </c>
      <c r="AN2440" s="59" t="s">
        <v>1384</v>
      </c>
      <c r="AO2440" s="59" t="s">
        <v>107</v>
      </c>
    </row>
    <row r="2441" spans="1:41" x14ac:dyDescent="0.15">
      <c r="A2441" s="59" t="s">
        <v>1968</v>
      </c>
      <c r="B2441" s="59" t="s">
        <v>1587</v>
      </c>
      <c r="C2441" s="59" t="s">
        <v>1588</v>
      </c>
      <c r="D2441" s="59" t="s">
        <v>1517</v>
      </c>
      <c r="E2441" s="59" t="s">
        <v>559</v>
      </c>
      <c r="F2441" s="59" t="s">
        <v>1475</v>
      </c>
      <c r="G2441" s="59" t="s">
        <v>1406</v>
      </c>
      <c r="H2441" s="59" t="s">
        <v>1475</v>
      </c>
      <c r="I2441" s="59" t="s">
        <v>1406</v>
      </c>
      <c r="J2441" s="59" t="s">
        <v>737</v>
      </c>
      <c r="K2441" s="59" t="s">
        <v>1518</v>
      </c>
      <c r="L2441" s="59" t="s">
        <v>1589</v>
      </c>
      <c r="M2441" s="59" t="s">
        <v>1478</v>
      </c>
      <c r="N2441" s="59" t="s">
        <v>1479</v>
      </c>
      <c r="O2441" s="59" t="s">
        <v>1480</v>
      </c>
      <c r="P2441" s="59" t="s">
        <v>1481</v>
      </c>
      <c r="Q2441" s="59" t="s">
        <v>1482</v>
      </c>
      <c r="R2441" s="59" t="s">
        <v>1483</v>
      </c>
      <c r="S2441" s="59" t="s">
        <v>1590</v>
      </c>
      <c r="T2441" s="59" t="s">
        <v>1591</v>
      </c>
      <c r="U2441" s="59" t="s">
        <v>1486</v>
      </c>
      <c r="V2441" s="59" t="s">
        <v>1487</v>
      </c>
      <c r="W2441" s="59" t="s">
        <v>1488</v>
      </c>
      <c r="X2441" s="59" t="s">
        <v>1510</v>
      </c>
      <c r="Y2441" s="59" t="s">
        <v>1490</v>
      </c>
      <c r="Z2441" s="59">
        <v>0.3</v>
      </c>
      <c r="AA2441" s="59">
        <v>0.3</v>
      </c>
      <c r="AB2441" s="59">
        <v>0</v>
      </c>
      <c r="AC2441" s="59">
        <v>0.3</v>
      </c>
      <c r="AD2441" s="59">
        <v>0</v>
      </c>
      <c r="AE2441" s="59">
        <v>0</v>
      </c>
      <c r="AF2441" s="59" t="s">
        <v>1491</v>
      </c>
      <c r="AG2441" s="59" t="s">
        <v>737</v>
      </c>
      <c r="AH2441" s="59" t="s">
        <v>1518</v>
      </c>
      <c r="AI2441" s="59" t="s">
        <v>1523</v>
      </c>
      <c r="AJ2441" s="59" t="s">
        <v>1486</v>
      </c>
      <c r="AK2441" s="59" t="s">
        <v>278</v>
      </c>
      <c r="AL2441" s="59" t="s">
        <v>1493</v>
      </c>
      <c r="AM2441" s="59" t="s">
        <v>1494</v>
      </c>
      <c r="AN2441" s="59" t="s">
        <v>1384</v>
      </c>
      <c r="AO2441" s="59" t="s">
        <v>107</v>
      </c>
    </row>
    <row r="2442" spans="1:41" x14ac:dyDescent="0.15">
      <c r="A2442" s="59" t="s">
        <v>1968</v>
      </c>
      <c r="B2442" s="59" t="s">
        <v>1587</v>
      </c>
      <c r="C2442" s="59" t="s">
        <v>1588</v>
      </c>
      <c r="D2442" s="59" t="s">
        <v>1517</v>
      </c>
      <c r="E2442" s="59" t="s">
        <v>559</v>
      </c>
      <c r="F2442" s="59" t="s">
        <v>1475</v>
      </c>
      <c r="G2442" s="59" t="s">
        <v>1406</v>
      </c>
      <c r="H2442" s="59" t="s">
        <v>1475</v>
      </c>
      <c r="I2442" s="59" t="s">
        <v>1406</v>
      </c>
      <c r="J2442" s="59" t="s">
        <v>737</v>
      </c>
      <c r="K2442" s="59" t="s">
        <v>1518</v>
      </c>
      <c r="L2442" s="59" t="s">
        <v>1589</v>
      </c>
      <c r="M2442" s="59" t="s">
        <v>1478</v>
      </c>
      <c r="N2442" s="59" t="s">
        <v>1479</v>
      </c>
      <c r="O2442" s="59" t="s">
        <v>1480</v>
      </c>
      <c r="P2442" s="59" t="s">
        <v>1481</v>
      </c>
      <c r="Q2442" s="59" t="s">
        <v>1482</v>
      </c>
      <c r="R2442" s="59" t="s">
        <v>1483</v>
      </c>
      <c r="S2442" s="59" t="s">
        <v>1590</v>
      </c>
      <c r="T2442" s="59" t="s">
        <v>1591</v>
      </c>
      <c r="U2442" s="59" t="s">
        <v>1486</v>
      </c>
      <c r="V2442" s="59" t="s">
        <v>1487</v>
      </c>
      <c r="W2442" s="59" t="s">
        <v>1513</v>
      </c>
      <c r="X2442" s="59" t="s">
        <v>1487</v>
      </c>
      <c r="Y2442" s="59" t="s">
        <v>1490</v>
      </c>
      <c r="Z2442" s="59">
        <v>197.39</v>
      </c>
      <c r="AA2442" s="59">
        <v>197.39</v>
      </c>
      <c r="AB2442" s="59">
        <v>0</v>
      </c>
      <c r="AC2442" s="59">
        <v>197.39</v>
      </c>
      <c r="AD2442" s="59">
        <v>0</v>
      </c>
      <c r="AE2442" s="59">
        <v>0</v>
      </c>
      <c r="AF2442" s="59" t="s">
        <v>1491</v>
      </c>
      <c r="AG2442" s="59" t="s">
        <v>737</v>
      </c>
      <c r="AH2442" s="59" t="s">
        <v>1518</v>
      </c>
      <c r="AI2442" s="59" t="s">
        <v>1523</v>
      </c>
      <c r="AJ2442" s="59" t="s">
        <v>1486</v>
      </c>
      <c r="AK2442" s="59" t="s">
        <v>278</v>
      </c>
      <c r="AL2442" s="59" t="s">
        <v>1493</v>
      </c>
      <c r="AM2442" s="59" t="s">
        <v>1494</v>
      </c>
      <c r="AN2442" s="59" t="s">
        <v>1384</v>
      </c>
      <c r="AO2442" s="59" t="s">
        <v>107</v>
      </c>
    </row>
    <row r="2443" spans="1:41" x14ac:dyDescent="0.15">
      <c r="A2443" s="59" t="s">
        <v>1968</v>
      </c>
      <c r="B2443" s="59" t="s">
        <v>1587</v>
      </c>
      <c r="C2443" s="59" t="s">
        <v>1588</v>
      </c>
      <c r="D2443" s="59" t="s">
        <v>1517</v>
      </c>
      <c r="E2443" s="59" t="s">
        <v>559</v>
      </c>
      <c r="F2443" s="59" t="s">
        <v>1475</v>
      </c>
      <c r="G2443" s="59" t="s">
        <v>1406</v>
      </c>
      <c r="H2443" s="59" t="s">
        <v>1475</v>
      </c>
      <c r="I2443" s="59" t="s">
        <v>1406</v>
      </c>
      <c r="J2443" s="59" t="s">
        <v>737</v>
      </c>
      <c r="K2443" s="59" t="s">
        <v>1518</v>
      </c>
      <c r="L2443" s="59" t="s">
        <v>1589</v>
      </c>
      <c r="M2443" s="59" t="s">
        <v>1478</v>
      </c>
      <c r="N2443" s="59" t="s">
        <v>1479</v>
      </c>
      <c r="O2443" s="59" t="s">
        <v>1480</v>
      </c>
      <c r="P2443" s="59" t="s">
        <v>1481</v>
      </c>
      <c r="Q2443" s="59" t="s">
        <v>1482</v>
      </c>
      <c r="R2443" s="59" t="s">
        <v>1483</v>
      </c>
      <c r="S2443" s="59" t="s">
        <v>1590</v>
      </c>
      <c r="T2443" s="59" t="s">
        <v>1591</v>
      </c>
      <c r="U2443" s="59" t="s">
        <v>1486</v>
      </c>
      <c r="V2443" s="59" t="s">
        <v>1487</v>
      </c>
      <c r="W2443" s="59" t="s">
        <v>1514</v>
      </c>
      <c r="X2443" s="59" t="s">
        <v>1487</v>
      </c>
      <c r="Y2443" s="59" t="s">
        <v>1490</v>
      </c>
      <c r="Z2443" s="59">
        <v>2.93</v>
      </c>
      <c r="AA2443" s="59">
        <v>2.93</v>
      </c>
      <c r="AB2443" s="59">
        <v>0</v>
      </c>
      <c r="AC2443" s="59">
        <v>2.93</v>
      </c>
      <c r="AD2443" s="59">
        <v>0</v>
      </c>
      <c r="AE2443" s="59">
        <v>0</v>
      </c>
      <c r="AF2443" s="59" t="s">
        <v>1491</v>
      </c>
      <c r="AG2443" s="59" t="s">
        <v>737</v>
      </c>
      <c r="AH2443" s="59" t="s">
        <v>1518</v>
      </c>
      <c r="AI2443" s="59" t="s">
        <v>1523</v>
      </c>
      <c r="AJ2443" s="59" t="s">
        <v>1486</v>
      </c>
      <c r="AK2443" s="59" t="s">
        <v>278</v>
      </c>
      <c r="AL2443" s="59" t="s">
        <v>1493</v>
      </c>
      <c r="AM2443" s="59" t="s">
        <v>1494</v>
      </c>
      <c r="AN2443" s="59" t="s">
        <v>1384</v>
      </c>
      <c r="AO2443" s="59" t="s">
        <v>107</v>
      </c>
    </row>
    <row r="2444" spans="1:41" x14ac:dyDescent="0.15">
      <c r="A2444" s="59" t="s">
        <v>1968</v>
      </c>
      <c r="B2444" s="59" t="s">
        <v>1592</v>
      </c>
      <c r="C2444" s="59" t="s">
        <v>1593</v>
      </c>
      <c r="D2444" s="59" t="s">
        <v>1517</v>
      </c>
      <c r="E2444" s="59" t="s">
        <v>559</v>
      </c>
      <c r="F2444" s="59" t="s">
        <v>1475</v>
      </c>
      <c r="G2444" s="59" t="s">
        <v>1406</v>
      </c>
      <c r="H2444" s="59" t="s">
        <v>1475</v>
      </c>
      <c r="I2444" s="59" t="s">
        <v>1406</v>
      </c>
      <c r="J2444" s="59" t="s">
        <v>737</v>
      </c>
      <c r="K2444" s="59" t="s">
        <v>1518</v>
      </c>
      <c r="L2444" s="59" t="s">
        <v>1594</v>
      </c>
      <c r="M2444" s="59" t="s">
        <v>1478</v>
      </c>
      <c r="N2444" s="59" t="s">
        <v>1479</v>
      </c>
      <c r="O2444" s="59" t="s">
        <v>1480</v>
      </c>
      <c r="P2444" s="59" t="s">
        <v>1481</v>
      </c>
      <c r="Q2444" s="59" t="s">
        <v>1482</v>
      </c>
      <c r="R2444" s="59" t="s">
        <v>1483</v>
      </c>
      <c r="S2444" s="59" t="s">
        <v>1595</v>
      </c>
      <c r="T2444" s="59" t="s">
        <v>1596</v>
      </c>
      <c r="U2444" s="59" t="s">
        <v>1486</v>
      </c>
      <c r="V2444" s="59" t="s">
        <v>1487</v>
      </c>
      <c r="W2444" s="59" t="s">
        <v>1508</v>
      </c>
      <c r="X2444" s="59" t="s">
        <v>1487</v>
      </c>
      <c r="Y2444" s="59" t="s">
        <v>1490</v>
      </c>
      <c r="Z2444" s="59">
        <v>645.65</v>
      </c>
      <c r="AA2444" s="59">
        <v>645.65</v>
      </c>
      <c r="AB2444" s="59">
        <v>0</v>
      </c>
      <c r="AC2444" s="59">
        <v>645.65</v>
      </c>
      <c r="AD2444" s="59">
        <v>0</v>
      </c>
      <c r="AE2444" s="59">
        <v>0</v>
      </c>
      <c r="AF2444" s="59" t="s">
        <v>1491</v>
      </c>
      <c r="AG2444" s="59" t="s">
        <v>737</v>
      </c>
      <c r="AH2444" s="59" t="s">
        <v>1518</v>
      </c>
      <c r="AI2444" s="59" t="s">
        <v>1523</v>
      </c>
      <c r="AJ2444" s="59" t="s">
        <v>1486</v>
      </c>
      <c r="AK2444" s="59" t="s">
        <v>278</v>
      </c>
      <c r="AL2444" s="59" t="s">
        <v>1493</v>
      </c>
      <c r="AM2444" s="59" t="s">
        <v>1494</v>
      </c>
      <c r="AN2444" s="59" t="s">
        <v>1384</v>
      </c>
      <c r="AO2444" s="59" t="s">
        <v>107</v>
      </c>
    </row>
    <row r="2445" spans="1:41" x14ac:dyDescent="0.15">
      <c r="A2445" s="59" t="s">
        <v>1968</v>
      </c>
      <c r="B2445" s="59" t="s">
        <v>1592</v>
      </c>
      <c r="C2445" s="59" t="s">
        <v>1593</v>
      </c>
      <c r="D2445" s="59" t="s">
        <v>1517</v>
      </c>
      <c r="E2445" s="59" t="s">
        <v>559</v>
      </c>
      <c r="F2445" s="59" t="s">
        <v>1475</v>
      </c>
      <c r="G2445" s="59" t="s">
        <v>1406</v>
      </c>
      <c r="H2445" s="59" t="s">
        <v>1475</v>
      </c>
      <c r="I2445" s="59" t="s">
        <v>1406</v>
      </c>
      <c r="J2445" s="59" t="s">
        <v>737</v>
      </c>
      <c r="K2445" s="59" t="s">
        <v>1518</v>
      </c>
      <c r="L2445" s="59" t="s">
        <v>1594</v>
      </c>
      <c r="M2445" s="59" t="s">
        <v>1478</v>
      </c>
      <c r="N2445" s="59" t="s">
        <v>1479</v>
      </c>
      <c r="O2445" s="59" t="s">
        <v>1480</v>
      </c>
      <c r="P2445" s="59" t="s">
        <v>1481</v>
      </c>
      <c r="Q2445" s="59" t="s">
        <v>1482</v>
      </c>
      <c r="R2445" s="59" t="s">
        <v>1483</v>
      </c>
      <c r="S2445" s="59" t="s">
        <v>1595</v>
      </c>
      <c r="T2445" s="59" t="s">
        <v>1596</v>
      </c>
      <c r="U2445" s="59" t="s">
        <v>1486</v>
      </c>
      <c r="V2445" s="59" t="s">
        <v>1487</v>
      </c>
      <c r="W2445" s="59" t="s">
        <v>1509</v>
      </c>
      <c r="X2445" s="59" t="s">
        <v>1487</v>
      </c>
      <c r="Y2445" s="59" t="s">
        <v>1490</v>
      </c>
      <c r="Z2445" s="59">
        <v>409.04</v>
      </c>
      <c r="AA2445" s="59">
        <v>409.04</v>
      </c>
      <c r="AB2445" s="59">
        <v>0</v>
      </c>
      <c r="AC2445" s="59">
        <v>409.04</v>
      </c>
      <c r="AD2445" s="59">
        <v>0</v>
      </c>
      <c r="AE2445" s="59">
        <v>0</v>
      </c>
      <c r="AF2445" s="59" t="s">
        <v>1491</v>
      </c>
      <c r="AG2445" s="59" t="s">
        <v>737</v>
      </c>
      <c r="AH2445" s="59" t="s">
        <v>1518</v>
      </c>
      <c r="AI2445" s="59" t="s">
        <v>1523</v>
      </c>
      <c r="AJ2445" s="59" t="s">
        <v>1486</v>
      </c>
      <c r="AK2445" s="59" t="s">
        <v>278</v>
      </c>
      <c r="AL2445" s="59" t="s">
        <v>1493</v>
      </c>
      <c r="AM2445" s="59" t="s">
        <v>1494</v>
      </c>
      <c r="AN2445" s="59" t="s">
        <v>1384</v>
      </c>
      <c r="AO2445" s="59" t="s">
        <v>107</v>
      </c>
    </row>
    <row r="2446" spans="1:41" x14ac:dyDescent="0.15">
      <c r="A2446" s="59" t="s">
        <v>1968</v>
      </c>
      <c r="B2446" s="59" t="s">
        <v>1592</v>
      </c>
      <c r="C2446" s="59" t="s">
        <v>1593</v>
      </c>
      <c r="D2446" s="59" t="s">
        <v>1517</v>
      </c>
      <c r="E2446" s="59" t="s">
        <v>559</v>
      </c>
      <c r="F2446" s="59" t="s">
        <v>1475</v>
      </c>
      <c r="G2446" s="59" t="s">
        <v>1406</v>
      </c>
      <c r="H2446" s="59" t="s">
        <v>1475</v>
      </c>
      <c r="I2446" s="59" t="s">
        <v>1406</v>
      </c>
      <c r="J2446" s="59" t="s">
        <v>737</v>
      </c>
      <c r="K2446" s="59" t="s">
        <v>1518</v>
      </c>
      <c r="L2446" s="59" t="s">
        <v>1594</v>
      </c>
      <c r="M2446" s="59" t="s">
        <v>1478</v>
      </c>
      <c r="N2446" s="59" t="s">
        <v>1479</v>
      </c>
      <c r="O2446" s="59" t="s">
        <v>1480</v>
      </c>
      <c r="P2446" s="59" t="s">
        <v>1481</v>
      </c>
      <c r="Q2446" s="59" t="s">
        <v>1482</v>
      </c>
      <c r="R2446" s="59" t="s">
        <v>1483</v>
      </c>
      <c r="S2446" s="59" t="s">
        <v>1595</v>
      </c>
      <c r="T2446" s="59" t="s">
        <v>1596</v>
      </c>
      <c r="U2446" s="59" t="s">
        <v>1486</v>
      </c>
      <c r="V2446" s="59" t="s">
        <v>1487</v>
      </c>
      <c r="W2446" s="59" t="s">
        <v>1488</v>
      </c>
      <c r="X2446" s="59" t="s">
        <v>1511</v>
      </c>
      <c r="Y2446" s="59" t="s">
        <v>1490</v>
      </c>
      <c r="Z2446" s="59">
        <v>0.02</v>
      </c>
      <c r="AA2446" s="59">
        <v>0.02</v>
      </c>
      <c r="AB2446" s="59">
        <v>0</v>
      </c>
      <c r="AC2446" s="59">
        <v>0.02</v>
      </c>
      <c r="AD2446" s="59">
        <v>0</v>
      </c>
      <c r="AE2446" s="59">
        <v>0</v>
      </c>
      <c r="AF2446" s="59" t="s">
        <v>1491</v>
      </c>
      <c r="AG2446" s="59" t="s">
        <v>737</v>
      </c>
      <c r="AH2446" s="59" t="s">
        <v>1518</v>
      </c>
      <c r="AI2446" s="59" t="s">
        <v>1523</v>
      </c>
      <c r="AJ2446" s="59" t="s">
        <v>1486</v>
      </c>
      <c r="AK2446" s="59" t="s">
        <v>278</v>
      </c>
      <c r="AL2446" s="59" t="s">
        <v>1493</v>
      </c>
      <c r="AM2446" s="59" t="s">
        <v>1494</v>
      </c>
      <c r="AN2446" s="59" t="s">
        <v>1384</v>
      </c>
      <c r="AO2446" s="59" t="s">
        <v>107</v>
      </c>
    </row>
    <row r="2447" spans="1:41" x14ac:dyDescent="0.15">
      <c r="A2447" s="59" t="s">
        <v>1968</v>
      </c>
      <c r="B2447" s="59" t="s">
        <v>1592</v>
      </c>
      <c r="C2447" s="59" t="s">
        <v>1593</v>
      </c>
      <c r="D2447" s="59" t="s">
        <v>1517</v>
      </c>
      <c r="E2447" s="59" t="s">
        <v>559</v>
      </c>
      <c r="F2447" s="59" t="s">
        <v>1475</v>
      </c>
      <c r="G2447" s="59" t="s">
        <v>1406</v>
      </c>
      <c r="H2447" s="59" t="s">
        <v>1475</v>
      </c>
      <c r="I2447" s="59" t="s">
        <v>1406</v>
      </c>
      <c r="J2447" s="59" t="s">
        <v>737</v>
      </c>
      <c r="K2447" s="59" t="s">
        <v>1518</v>
      </c>
      <c r="L2447" s="59" t="s">
        <v>1594</v>
      </c>
      <c r="M2447" s="59" t="s">
        <v>1478</v>
      </c>
      <c r="N2447" s="59" t="s">
        <v>1479</v>
      </c>
      <c r="O2447" s="59" t="s">
        <v>1480</v>
      </c>
      <c r="P2447" s="59" t="s">
        <v>1481</v>
      </c>
      <c r="Q2447" s="59" t="s">
        <v>1482</v>
      </c>
      <c r="R2447" s="59" t="s">
        <v>1483</v>
      </c>
      <c r="S2447" s="59" t="s">
        <v>1595</v>
      </c>
      <c r="T2447" s="59" t="s">
        <v>1596</v>
      </c>
      <c r="U2447" s="59" t="s">
        <v>1486</v>
      </c>
      <c r="V2447" s="59" t="s">
        <v>1487</v>
      </c>
      <c r="W2447" s="59" t="s">
        <v>1513</v>
      </c>
      <c r="X2447" s="59" t="s">
        <v>1487</v>
      </c>
      <c r="Y2447" s="59" t="s">
        <v>1490</v>
      </c>
      <c r="Z2447" s="59">
        <v>352.42</v>
      </c>
      <c r="AA2447" s="59">
        <v>352.42</v>
      </c>
      <c r="AB2447" s="59">
        <v>0</v>
      </c>
      <c r="AC2447" s="59">
        <v>352.42</v>
      </c>
      <c r="AD2447" s="59">
        <v>0</v>
      </c>
      <c r="AE2447" s="59">
        <v>0</v>
      </c>
      <c r="AF2447" s="59" t="s">
        <v>1491</v>
      </c>
      <c r="AG2447" s="59" t="s">
        <v>737</v>
      </c>
      <c r="AH2447" s="59" t="s">
        <v>1518</v>
      </c>
      <c r="AI2447" s="59" t="s">
        <v>1523</v>
      </c>
      <c r="AJ2447" s="59" t="s">
        <v>1486</v>
      </c>
      <c r="AK2447" s="59" t="s">
        <v>278</v>
      </c>
      <c r="AL2447" s="59" t="s">
        <v>1493</v>
      </c>
      <c r="AM2447" s="59" t="s">
        <v>1494</v>
      </c>
      <c r="AN2447" s="59" t="s">
        <v>1384</v>
      </c>
      <c r="AO2447" s="59" t="s">
        <v>107</v>
      </c>
    </row>
    <row r="2448" spans="1:41" x14ac:dyDescent="0.15">
      <c r="A2448" s="59" t="s">
        <v>1968</v>
      </c>
      <c r="B2448" s="59" t="s">
        <v>1592</v>
      </c>
      <c r="C2448" s="59" t="s">
        <v>1593</v>
      </c>
      <c r="D2448" s="59" t="s">
        <v>1517</v>
      </c>
      <c r="E2448" s="59" t="s">
        <v>559</v>
      </c>
      <c r="F2448" s="59" t="s">
        <v>1475</v>
      </c>
      <c r="G2448" s="59" t="s">
        <v>1406</v>
      </c>
      <c r="H2448" s="59" t="s">
        <v>1475</v>
      </c>
      <c r="I2448" s="59" t="s">
        <v>1406</v>
      </c>
      <c r="J2448" s="59" t="s">
        <v>737</v>
      </c>
      <c r="K2448" s="59" t="s">
        <v>1518</v>
      </c>
      <c r="L2448" s="59" t="s">
        <v>1594</v>
      </c>
      <c r="M2448" s="59" t="s">
        <v>1478</v>
      </c>
      <c r="N2448" s="59" t="s">
        <v>1479</v>
      </c>
      <c r="O2448" s="59" t="s">
        <v>1480</v>
      </c>
      <c r="P2448" s="59" t="s">
        <v>1481</v>
      </c>
      <c r="Q2448" s="59" t="s">
        <v>1482</v>
      </c>
      <c r="R2448" s="59" t="s">
        <v>1483</v>
      </c>
      <c r="S2448" s="59" t="s">
        <v>1595</v>
      </c>
      <c r="T2448" s="59" t="s">
        <v>1596</v>
      </c>
      <c r="U2448" s="59" t="s">
        <v>1486</v>
      </c>
      <c r="V2448" s="59" t="s">
        <v>1487</v>
      </c>
      <c r="W2448" s="59" t="s">
        <v>1514</v>
      </c>
      <c r="X2448" s="59" t="s">
        <v>1487</v>
      </c>
      <c r="Y2448" s="59" t="s">
        <v>1490</v>
      </c>
      <c r="Z2448" s="59">
        <v>85.57</v>
      </c>
      <c r="AA2448" s="59">
        <v>85.57</v>
      </c>
      <c r="AB2448" s="59">
        <v>0</v>
      </c>
      <c r="AC2448" s="59">
        <v>85.57</v>
      </c>
      <c r="AD2448" s="59">
        <v>0</v>
      </c>
      <c r="AE2448" s="59">
        <v>0</v>
      </c>
      <c r="AF2448" s="59" t="s">
        <v>1491</v>
      </c>
      <c r="AG2448" s="59" t="s">
        <v>737</v>
      </c>
      <c r="AH2448" s="59" t="s">
        <v>1518</v>
      </c>
      <c r="AI2448" s="59" t="s">
        <v>1523</v>
      </c>
      <c r="AJ2448" s="59" t="s">
        <v>1486</v>
      </c>
      <c r="AK2448" s="59" t="s">
        <v>278</v>
      </c>
      <c r="AL2448" s="59" t="s">
        <v>1493</v>
      </c>
      <c r="AM2448" s="59" t="s">
        <v>1494</v>
      </c>
      <c r="AN2448" s="59" t="s">
        <v>1384</v>
      </c>
      <c r="AO2448" s="59" t="s">
        <v>107</v>
      </c>
    </row>
    <row r="2449" spans="1:41" x14ac:dyDescent="0.15">
      <c r="A2449" s="59" t="s">
        <v>1968</v>
      </c>
      <c r="B2449" s="59" t="s">
        <v>1597</v>
      </c>
      <c r="C2449" s="59" t="s">
        <v>1598</v>
      </c>
      <c r="D2449" s="59" t="s">
        <v>1517</v>
      </c>
      <c r="E2449" s="59" t="s">
        <v>559</v>
      </c>
      <c r="F2449" s="59" t="s">
        <v>1475</v>
      </c>
      <c r="G2449" s="59" t="s">
        <v>1406</v>
      </c>
      <c r="H2449" s="59" t="s">
        <v>1475</v>
      </c>
      <c r="I2449" s="59" t="s">
        <v>1406</v>
      </c>
      <c r="J2449" s="59" t="s">
        <v>737</v>
      </c>
      <c r="K2449" s="59" t="s">
        <v>1518</v>
      </c>
      <c r="L2449" s="59" t="s">
        <v>1599</v>
      </c>
      <c r="M2449" s="59" t="s">
        <v>1478</v>
      </c>
      <c r="N2449" s="59" t="s">
        <v>1479</v>
      </c>
      <c r="O2449" s="59" t="s">
        <v>1480</v>
      </c>
      <c r="P2449" s="59" t="s">
        <v>1481</v>
      </c>
      <c r="Q2449" s="59" t="s">
        <v>1482</v>
      </c>
      <c r="R2449" s="59" t="s">
        <v>1483</v>
      </c>
      <c r="S2449" s="59" t="s">
        <v>1600</v>
      </c>
      <c r="T2449" s="59" t="s">
        <v>1601</v>
      </c>
      <c r="U2449" s="59" t="s">
        <v>1486</v>
      </c>
      <c r="V2449" s="59" t="s">
        <v>1487</v>
      </c>
      <c r="W2449" s="59" t="s">
        <v>1508</v>
      </c>
      <c r="X2449" s="59" t="s">
        <v>1487</v>
      </c>
      <c r="Y2449" s="59" t="s">
        <v>1490</v>
      </c>
      <c r="Z2449" s="59">
        <v>762.18</v>
      </c>
      <c r="AA2449" s="59">
        <v>762.18</v>
      </c>
      <c r="AB2449" s="59">
        <v>0</v>
      </c>
      <c r="AC2449" s="59">
        <v>762.18</v>
      </c>
      <c r="AD2449" s="59">
        <v>0</v>
      </c>
      <c r="AE2449" s="59">
        <v>0</v>
      </c>
      <c r="AF2449" s="59" t="s">
        <v>1491</v>
      </c>
      <c r="AG2449" s="59" t="s">
        <v>737</v>
      </c>
      <c r="AH2449" s="59" t="s">
        <v>1518</v>
      </c>
      <c r="AI2449" s="59" t="s">
        <v>1523</v>
      </c>
      <c r="AJ2449" s="59" t="s">
        <v>1486</v>
      </c>
      <c r="AK2449" s="59" t="s">
        <v>278</v>
      </c>
      <c r="AL2449" s="59" t="s">
        <v>1493</v>
      </c>
      <c r="AM2449" s="59" t="s">
        <v>1494</v>
      </c>
      <c r="AN2449" s="59" t="s">
        <v>1384</v>
      </c>
      <c r="AO2449" s="59" t="s">
        <v>107</v>
      </c>
    </row>
    <row r="2450" spans="1:41" x14ac:dyDescent="0.15">
      <c r="A2450" s="59" t="s">
        <v>1968</v>
      </c>
      <c r="B2450" s="59" t="s">
        <v>1597</v>
      </c>
      <c r="C2450" s="59" t="s">
        <v>1598</v>
      </c>
      <c r="D2450" s="59" t="s">
        <v>1517</v>
      </c>
      <c r="E2450" s="59" t="s">
        <v>559</v>
      </c>
      <c r="F2450" s="59" t="s">
        <v>1475</v>
      </c>
      <c r="G2450" s="59" t="s">
        <v>1406</v>
      </c>
      <c r="H2450" s="59" t="s">
        <v>1475</v>
      </c>
      <c r="I2450" s="59" t="s">
        <v>1406</v>
      </c>
      <c r="J2450" s="59" t="s">
        <v>737</v>
      </c>
      <c r="K2450" s="59" t="s">
        <v>1518</v>
      </c>
      <c r="L2450" s="59" t="s">
        <v>1599</v>
      </c>
      <c r="M2450" s="59" t="s">
        <v>1478</v>
      </c>
      <c r="N2450" s="59" t="s">
        <v>1479</v>
      </c>
      <c r="O2450" s="59" t="s">
        <v>1480</v>
      </c>
      <c r="P2450" s="59" t="s">
        <v>1481</v>
      </c>
      <c r="Q2450" s="59" t="s">
        <v>1482</v>
      </c>
      <c r="R2450" s="59" t="s">
        <v>1483</v>
      </c>
      <c r="S2450" s="59" t="s">
        <v>1600</v>
      </c>
      <c r="T2450" s="59" t="s">
        <v>1601</v>
      </c>
      <c r="U2450" s="59" t="s">
        <v>1486</v>
      </c>
      <c r="V2450" s="59" t="s">
        <v>1487</v>
      </c>
      <c r="W2450" s="59" t="s">
        <v>1509</v>
      </c>
      <c r="X2450" s="59" t="s">
        <v>1487</v>
      </c>
      <c r="Y2450" s="59" t="s">
        <v>1490</v>
      </c>
      <c r="Z2450" s="59">
        <v>362.7</v>
      </c>
      <c r="AA2450" s="59">
        <v>362.7</v>
      </c>
      <c r="AB2450" s="59">
        <v>0</v>
      </c>
      <c r="AC2450" s="59">
        <v>362.7</v>
      </c>
      <c r="AD2450" s="59">
        <v>0</v>
      </c>
      <c r="AE2450" s="59">
        <v>0</v>
      </c>
      <c r="AF2450" s="59" t="s">
        <v>1491</v>
      </c>
      <c r="AG2450" s="59" t="s">
        <v>737</v>
      </c>
      <c r="AH2450" s="59" t="s">
        <v>1518</v>
      </c>
      <c r="AI2450" s="59" t="s">
        <v>1523</v>
      </c>
      <c r="AJ2450" s="59" t="s">
        <v>1486</v>
      </c>
      <c r="AK2450" s="59" t="s">
        <v>278</v>
      </c>
      <c r="AL2450" s="59" t="s">
        <v>1493</v>
      </c>
      <c r="AM2450" s="59" t="s">
        <v>1494</v>
      </c>
      <c r="AN2450" s="59" t="s">
        <v>1384</v>
      </c>
      <c r="AO2450" s="59" t="s">
        <v>107</v>
      </c>
    </row>
    <row r="2451" spans="1:41" x14ac:dyDescent="0.15">
      <c r="A2451" s="59" t="s">
        <v>1968</v>
      </c>
      <c r="B2451" s="59" t="s">
        <v>1597</v>
      </c>
      <c r="C2451" s="59" t="s">
        <v>1598</v>
      </c>
      <c r="D2451" s="59" t="s">
        <v>1517</v>
      </c>
      <c r="E2451" s="59" t="s">
        <v>559</v>
      </c>
      <c r="F2451" s="59" t="s">
        <v>1475</v>
      </c>
      <c r="G2451" s="59" t="s">
        <v>1406</v>
      </c>
      <c r="H2451" s="59" t="s">
        <v>1475</v>
      </c>
      <c r="I2451" s="59" t="s">
        <v>1406</v>
      </c>
      <c r="J2451" s="59" t="s">
        <v>737</v>
      </c>
      <c r="K2451" s="59" t="s">
        <v>1518</v>
      </c>
      <c r="L2451" s="59" t="s">
        <v>1599</v>
      </c>
      <c r="M2451" s="59" t="s">
        <v>1478</v>
      </c>
      <c r="N2451" s="59" t="s">
        <v>1479</v>
      </c>
      <c r="O2451" s="59" t="s">
        <v>1480</v>
      </c>
      <c r="P2451" s="59" t="s">
        <v>1481</v>
      </c>
      <c r="Q2451" s="59" t="s">
        <v>1482</v>
      </c>
      <c r="R2451" s="59" t="s">
        <v>1483</v>
      </c>
      <c r="S2451" s="59" t="s">
        <v>1600</v>
      </c>
      <c r="T2451" s="59" t="s">
        <v>1601</v>
      </c>
      <c r="U2451" s="59" t="s">
        <v>1486</v>
      </c>
      <c r="V2451" s="59" t="s">
        <v>1487</v>
      </c>
      <c r="W2451" s="59" t="s">
        <v>1488</v>
      </c>
      <c r="X2451" s="59" t="s">
        <v>1511</v>
      </c>
      <c r="Y2451" s="59" t="s">
        <v>1490</v>
      </c>
      <c r="Z2451" s="59">
        <v>0.1</v>
      </c>
      <c r="AA2451" s="59">
        <v>0.1</v>
      </c>
      <c r="AB2451" s="59">
        <v>0</v>
      </c>
      <c r="AC2451" s="59">
        <v>0.1</v>
      </c>
      <c r="AD2451" s="59">
        <v>0</v>
      </c>
      <c r="AE2451" s="59">
        <v>0</v>
      </c>
      <c r="AF2451" s="59" t="s">
        <v>1491</v>
      </c>
      <c r="AG2451" s="59" t="s">
        <v>737</v>
      </c>
      <c r="AH2451" s="59" t="s">
        <v>1518</v>
      </c>
      <c r="AI2451" s="59" t="s">
        <v>1523</v>
      </c>
      <c r="AJ2451" s="59" t="s">
        <v>1486</v>
      </c>
      <c r="AK2451" s="59" t="s">
        <v>278</v>
      </c>
      <c r="AL2451" s="59" t="s">
        <v>1493</v>
      </c>
      <c r="AM2451" s="59" t="s">
        <v>1494</v>
      </c>
      <c r="AN2451" s="59" t="s">
        <v>1384</v>
      </c>
      <c r="AO2451" s="59" t="s">
        <v>107</v>
      </c>
    </row>
    <row r="2452" spans="1:41" x14ac:dyDescent="0.15">
      <c r="A2452" s="59" t="s">
        <v>1968</v>
      </c>
      <c r="B2452" s="59" t="s">
        <v>1597</v>
      </c>
      <c r="C2452" s="59" t="s">
        <v>1598</v>
      </c>
      <c r="D2452" s="59" t="s">
        <v>1517</v>
      </c>
      <c r="E2452" s="59" t="s">
        <v>559</v>
      </c>
      <c r="F2452" s="59" t="s">
        <v>1475</v>
      </c>
      <c r="G2452" s="59" t="s">
        <v>1406</v>
      </c>
      <c r="H2452" s="59" t="s">
        <v>1475</v>
      </c>
      <c r="I2452" s="59" t="s">
        <v>1406</v>
      </c>
      <c r="J2452" s="59" t="s">
        <v>737</v>
      </c>
      <c r="K2452" s="59" t="s">
        <v>1518</v>
      </c>
      <c r="L2452" s="59" t="s">
        <v>1599</v>
      </c>
      <c r="M2452" s="59" t="s">
        <v>1478</v>
      </c>
      <c r="N2452" s="59" t="s">
        <v>1479</v>
      </c>
      <c r="O2452" s="59" t="s">
        <v>1480</v>
      </c>
      <c r="P2452" s="59" t="s">
        <v>1481</v>
      </c>
      <c r="Q2452" s="59" t="s">
        <v>1482</v>
      </c>
      <c r="R2452" s="59" t="s">
        <v>1483</v>
      </c>
      <c r="S2452" s="59" t="s">
        <v>1600</v>
      </c>
      <c r="T2452" s="59" t="s">
        <v>1601</v>
      </c>
      <c r="U2452" s="59" t="s">
        <v>1486</v>
      </c>
      <c r="V2452" s="59" t="s">
        <v>1487</v>
      </c>
      <c r="W2452" s="59" t="s">
        <v>1513</v>
      </c>
      <c r="X2452" s="59" t="s">
        <v>1487</v>
      </c>
      <c r="Y2452" s="59" t="s">
        <v>1490</v>
      </c>
      <c r="Z2452" s="59">
        <v>205.6</v>
      </c>
      <c r="AA2452" s="59">
        <v>205.6</v>
      </c>
      <c r="AB2452" s="59">
        <v>0</v>
      </c>
      <c r="AC2452" s="59">
        <v>205.6</v>
      </c>
      <c r="AD2452" s="59">
        <v>0</v>
      </c>
      <c r="AE2452" s="59">
        <v>0</v>
      </c>
      <c r="AF2452" s="59" t="s">
        <v>1491</v>
      </c>
      <c r="AG2452" s="59" t="s">
        <v>737</v>
      </c>
      <c r="AH2452" s="59" t="s">
        <v>1518</v>
      </c>
      <c r="AI2452" s="59" t="s">
        <v>1523</v>
      </c>
      <c r="AJ2452" s="59" t="s">
        <v>1486</v>
      </c>
      <c r="AK2452" s="59" t="s">
        <v>278</v>
      </c>
      <c r="AL2452" s="59" t="s">
        <v>1493</v>
      </c>
      <c r="AM2452" s="59" t="s">
        <v>1494</v>
      </c>
      <c r="AN2452" s="59" t="s">
        <v>1384</v>
      </c>
      <c r="AO2452" s="59" t="s">
        <v>107</v>
      </c>
    </row>
    <row r="2453" spans="1:41" x14ac:dyDescent="0.15">
      <c r="A2453" s="59" t="s">
        <v>1968</v>
      </c>
      <c r="B2453" s="59" t="s">
        <v>1597</v>
      </c>
      <c r="C2453" s="59" t="s">
        <v>1598</v>
      </c>
      <c r="D2453" s="59" t="s">
        <v>1517</v>
      </c>
      <c r="E2453" s="59" t="s">
        <v>559</v>
      </c>
      <c r="F2453" s="59" t="s">
        <v>1475</v>
      </c>
      <c r="G2453" s="59" t="s">
        <v>1406</v>
      </c>
      <c r="H2453" s="59" t="s">
        <v>1475</v>
      </c>
      <c r="I2453" s="59" t="s">
        <v>1406</v>
      </c>
      <c r="J2453" s="59" t="s">
        <v>737</v>
      </c>
      <c r="K2453" s="59" t="s">
        <v>1518</v>
      </c>
      <c r="L2453" s="59" t="s">
        <v>1599</v>
      </c>
      <c r="M2453" s="59" t="s">
        <v>1478</v>
      </c>
      <c r="N2453" s="59" t="s">
        <v>1479</v>
      </c>
      <c r="O2453" s="59" t="s">
        <v>1480</v>
      </c>
      <c r="P2453" s="59" t="s">
        <v>1481</v>
      </c>
      <c r="Q2453" s="59" t="s">
        <v>1482</v>
      </c>
      <c r="R2453" s="59" t="s">
        <v>1483</v>
      </c>
      <c r="S2453" s="59" t="s">
        <v>1600</v>
      </c>
      <c r="T2453" s="59" t="s">
        <v>1601</v>
      </c>
      <c r="U2453" s="59" t="s">
        <v>1486</v>
      </c>
      <c r="V2453" s="59" t="s">
        <v>1487</v>
      </c>
      <c r="W2453" s="59" t="s">
        <v>1514</v>
      </c>
      <c r="X2453" s="59" t="s">
        <v>1487</v>
      </c>
      <c r="Y2453" s="59" t="s">
        <v>1490</v>
      </c>
      <c r="Z2453" s="59">
        <v>27.59</v>
      </c>
      <c r="AA2453" s="59">
        <v>27.59</v>
      </c>
      <c r="AB2453" s="59">
        <v>0</v>
      </c>
      <c r="AC2453" s="59">
        <v>27.59</v>
      </c>
      <c r="AD2453" s="59">
        <v>0</v>
      </c>
      <c r="AE2453" s="59">
        <v>0</v>
      </c>
      <c r="AF2453" s="59" t="s">
        <v>1491</v>
      </c>
      <c r="AG2453" s="59" t="s">
        <v>737</v>
      </c>
      <c r="AH2453" s="59" t="s">
        <v>1518</v>
      </c>
      <c r="AI2453" s="59" t="s">
        <v>1523</v>
      </c>
      <c r="AJ2453" s="59" t="s">
        <v>1486</v>
      </c>
      <c r="AK2453" s="59" t="s">
        <v>278</v>
      </c>
      <c r="AL2453" s="59" t="s">
        <v>1493</v>
      </c>
      <c r="AM2453" s="59" t="s">
        <v>1494</v>
      </c>
      <c r="AN2453" s="59" t="s">
        <v>1384</v>
      </c>
      <c r="AO2453" s="59" t="s">
        <v>107</v>
      </c>
    </row>
    <row r="2454" spans="1:41" x14ac:dyDescent="0.15">
      <c r="A2454" s="59" t="s">
        <v>1968</v>
      </c>
      <c r="B2454" s="59" t="s">
        <v>1597</v>
      </c>
      <c r="C2454" s="59" t="s">
        <v>1598</v>
      </c>
      <c r="D2454" s="59" t="s">
        <v>1517</v>
      </c>
      <c r="E2454" s="59" t="s">
        <v>559</v>
      </c>
      <c r="F2454" s="59" t="s">
        <v>1475</v>
      </c>
      <c r="G2454" s="59" t="s">
        <v>1406</v>
      </c>
      <c r="H2454" s="59" t="s">
        <v>1475</v>
      </c>
      <c r="I2454" s="59" t="s">
        <v>1406</v>
      </c>
      <c r="J2454" s="59" t="s">
        <v>737</v>
      </c>
      <c r="K2454" s="59" t="s">
        <v>1518</v>
      </c>
      <c r="L2454" s="59" t="s">
        <v>1599</v>
      </c>
      <c r="M2454" s="59" t="s">
        <v>1478</v>
      </c>
      <c r="N2454" s="59" t="s">
        <v>1479</v>
      </c>
      <c r="O2454" s="59" t="s">
        <v>1480</v>
      </c>
      <c r="P2454" s="59" t="s">
        <v>1481</v>
      </c>
      <c r="Q2454" s="59" t="s">
        <v>1482</v>
      </c>
      <c r="R2454" s="59" t="s">
        <v>1483</v>
      </c>
      <c r="S2454" s="59" t="s">
        <v>1600</v>
      </c>
      <c r="T2454" s="59" t="s">
        <v>1601</v>
      </c>
      <c r="U2454" s="59" t="s">
        <v>1486</v>
      </c>
      <c r="V2454" s="59" t="s">
        <v>1487</v>
      </c>
      <c r="W2454" s="59" t="s">
        <v>1522</v>
      </c>
      <c r="X2454" s="59" t="s">
        <v>1487</v>
      </c>
      <c r="Y2454" s="59" t="s">
        <v>1490</v>
      </c>
      <c r="Z2454" s="59">
        <v>95.43</v>
      </c>
      <c r="AA2454" s="59">
        <v>95.43</v>
      </c>
      <c r="AB2454" s="59">
        <v>0</v>
      </c>
      <c r="AC2454" s="59">
        <v>95.43</v>
      </c>
      <c r="AD2454" s="59">
        <v>0</v>
      </c>
      <c r="AE2454" s="59">
        <v>0</v>
      </c>
      <c r="AF2454" s="59" t="s">
        <v>1491</v>
      </c>
      <c r="AG2454" s="59" t="s">
        <v>737</v>
      </c>
      <c r="AH2454" s="59" t="s">
        <v>1518</v>
      </c>
      <c r="AI2454" s="59" t="s">
        <v>1523</v>
      </c>
      <c r="AJ2454" s="59" t="s">
        <v>1486</v>
      </c>
      <c r="AK2454" s="59" t="s">
        <v>278</v>
      </c>
      <c r="AL2454" s="59" t="s">
        <v>1493</v>
      </c>
      <c r="AM2454" s="59" t="s">
        <v>1494</v>
      </c>
      <c r="AN2454" s="59" t="s">
        <v>1384</v>
      </c>
      <c r="AO2454" s="59" t="s">
        <v>107</v>
      </c>
    </row>
    <row r="2455" spans="1:41" x14ac:dyDescent="0.15">
      <c r="A2455" s="59" t="s">
        <v>1968</v>
      </c>
      <c r="B2455" s="59" t="s">
        <v>1814</v>
      </c>
      <c r="C2455" s="59" t="s">
        <v>1815</v>
      </c>
      <c r="D2455" s="59" t="s">
        <v>1504</v>
      </c>
      <c r="E2455" s="59" t="s">
        <v>1139</v>
      </c>
      <c r="F2455" s="59" t="s">
        <v>1475</v>
      </c>
      <c r="G2455" s="59" t="s">
        <v>1406</v>
      </c>
      <c r="H2455" s="59" t="s">
        <v>1475</v>
      </c>
      <c r="I2455" s="59" t="s">
        <v>1406</v>
      </c>
      <c r="J2455" s="59" t="s">
        <v>1476</v>
      </c>
      <c r="K2455" s="59" t="s">
        <v>795</v>
      </c>
      <c r="L2455" s="59" t="s">
        <v>1816</v>
      </c>
      <c r="M2455" s="59" t="s">
        <v>1478</v>
      </c>
      <c r="N2455" s="59" t="s">
        <v>1479</v>
      </c>
      <c r="O2455" s="59" t="s">
        <v>1480</v>
      </c>
      <c r="P2455" s="59" t="s">
        <v>1481</v>
      </c>
      <c r="Q2455" s="59" t="s">
        <v>1482</v>
      </c>
      <c r="R2455" s="59" t="s">
        <v>1483</v>
      </c>
      <c r="S2455" s="59" t="s">
        <v>1817</v>
      </c>
      <c r="T2455" s="59" t="s">
        <v>1818</v>
      </c>
      <c r="U2455" s="59" t="s">
        <v>1486</v>
      </c>
      <c r="V2455" s="59" t="s">
        <v>1487</v>
      </c>
      <c r="W2455" s="59" t="s">
        <v>1509</v>
      </c>
      <c r="X2455" s="59" t="s">
        <v>1487</v>
      </c>
      <c r="Y2455" s="59" t="s">
        <v>1490</v>
      </c>
      <c r="Z2455" s="59">
        <v>2785.53</v>
      </c>
      <c r="AA2455" s="59">
        <v>2733</v>
      </c>
      <c r="AB2455" s="59">
        <v>52.53</v>
      </c>
      <c r="AC2455" s="59">
        <v>2733</v>
      </c>
      <c r="AD2455" s="59">
        <v>0</v>
      </c>
      <c r="AE2455" s="59">
        <v>0</v>
      </c>
      <c r="AF2455" s="59" t="s">
        <v>1491</v>
      </c>
      <c r="AG2455" s="59" t="s">
        <v>1476</v>
      </c>
      <c r="AH2455" s="59" t="s">
        <v>795</v>
      </c>
      <c r="AI2455" s="59" t="s">
        <v>1492</v>
      </c>
      <c r="AJ2455" s="59" t="s">
        <v>1486</v>
      </c>
      <c r="AK2455" s="59" t="s">
        <v>278</v>
      </c>
      <c r="AL2455" s="59" t="s">
        <v>1493</v>
      </c>
      <c r="AM2455" s="59" t="s">
        <v>1494</v>
      </c>
      <c r="AN2455" s="59" t="s">
        <v>1385</v>
      </c>
      <c r="AO2455" s="59" t="s">
        <v>107</v>
      </c>
    </row>
    <row r="2456" spans="1:41" x14ac:dyDescent="0.15">
      <c r="A2456" s="59" t="s">
        <v>1968</v>
      </c>
      <c r="B2456" s="59" t="s">
        <v>1814</v>
      </c>
      <c r="C2456" s="59" t="s">
        <v>1815</v>
      </c>
      <c r="D2456" s="59" t="s">
        <v>1504</v>
      </c>
      <c r="E2456" s="59" t="s">
        <v>1139</v>
      </c>
      <c r="F2456" s="59" t="s">
        <v>1475</v>
      </c>
      <c r="G2456" s="59" t="s">
        <v>1406</v>
      </c>
      <c r="H2456" s="59" t="s">
        <v>1475</v>
      </c>
      <c r="I2456" s="59" t="s">
        <v>1406</v>
      </c>
      <c r="J2456" s="59" t="s">
        <v>1476</v>
      </c>
      <c r="K2456" s="59" t="s">
        <v>795</v>
      </c>
      <c r="L2456" s="59" t="s">
        <v>1816</v>
      </c>
      <c r="M2456" s="59" t="s">
        <v>1478</v>
      </c>
      <c r="N2456" s="59" t="s">
        <v>1479</v>
      </c>
      <c r="O2456" s="59" t="s">
        <v>1480</v>
      </c>
      <c r="P2456" s="59" t="s">
        <v>1481</v>
      </c>
      <c r="Q2456" s="59" t="s">
        <v>1482</v>
      </c>
      <c r="R2456" s="59" t="s">
        <v>1483</v>
      </c>
      <c r="S2456" s="59" t="s">
        <v>1817</v>
      </c>
      <c r="T2456" s="59" t="s">
        <v>1818</v>
      </c>
      <c r="U2456" s="59" t="s">
        <v>1486</v>
      </c>
      <c r="V2456" s="59" t="s">
        <v>1487</v>
      </c>
      <c r="W2456" s="59" t="s">
        <v>1488</v>
      </c>
      <c r="X2456" s="59" t="s">
        <v>1511</v>
      </c>
      <c r="Y2456" s="59" t="s">
        <v>1490</v>
      </c>
      <c r="Z2456" s="59">
        <v>21.9</v>
      </c>
      <c r="AA2456" s="59">
        <v>21.9</v>
      </c>
      <c r="AB2456" s="59">
        <v>0</v>
      </c>
      <c r="AC2456" s="59">
        <v>21.9</v>
      </c>
      <c r="AD2456" s="59">
        <v>0</v>
      </c>
      <c r="AE2456" s="59">
        <v>0</v>
      </c>
      <c r="AF2456" s="59" t="s">
        <v>1491</v>
      </c>
      <c r="AG2456" s="59" t="s">
        <v>1476</v>
      </c>
      <c r="AH2456" s="59" t="s">
        <v>795</v>
      </c>
      <c r="AI2456" s="59" t="s">
        <v>1492</v>
      </c>
      <c r="AJ2456" s="59" t="s">
        <v>1486</v>
      </c>
      <c r="AK2456" s="59" t="s">
        <v>278</v>
      </c>
      <c r="AL2456" s="59" t="s">
        <v>1493</v>
      </c>
      <c r="AM2456" s="59" t="s">
        <v>1494</v>
      </c>
      <c r="AN2456" s="59" t="s">
        <v>1385</v>
      </c>
      <c r="AO2456" s="59" t="s">
        <v>107</v>
      </c>
    </row>
    <row r="2457" spans="1:41" x14ac:dyDescent="0.15">
      <c r="A2457" s="59" t="s">
        <v>1968</v>
      </c>
      <c r="B2457" s="59" t="s">
        <v>1814</v>
      </c>
      <c r="C2457" s="59" t="s">
        <v>1815</v>
      </c>
      <c r="D2457" s="59" t="s">
        <v>1504</v>
      </c>
      <c r="E2457" s="59" t="s">
        <v>1139</v>
      </c>
      <c r="F2457" s="59" t="s">
        <v>1475</v>
      </c>
      <c r="G2457" s="59" t="s">
        <v>1406</v>
      </c>
      <c r="H2457" s="59" t="s">
        <v>1475</v>
      </c>
      <c r="I2457" s="59" t="s">
        <v>1406</v>
      </c>
      <c r="J2457" s="59" t="s">
        <v>1476</v>
      </c>
      <c r="K2457" s="59" t="s">
        <v>795</v>
      </c>
      <c r="L2457" s="59" t="s">
        <v>1816</v>
      </c>
      <c r="M2457" s="59" t="s">
        <v>1478</v>
      </c>
      <c r="N2457" s="59" t="s">
        <v>1479</v>
      </c>
      <c r="O2457" s="59" t="s">
        <v>1480</v>
      </c>
      <c r="P2457" s="59" t="s">
        <v>1481</v>
      </c>
      <c r="Q2457" s="59" t="s">
        <v>1482</v>
      </c>
      <c r="R2457" s="59" t="s">
        <v>1483</v>
      </c>
      <c r="S2457" s="59" t="s">
        <v>1817</v>
      </c>
      <c r="T2457" s="59" t="s">
        <v>1818</v>
      </c>
      <c r="U2457" s="59" t="s">
        <v>1486</v>
      </c>
      <c r="V2457" s="59" t="s">
        <v>1487</v>
      </c>
      <c r="W2457" s="59" t="s">
        <v>1514</v>
      </c>
      <c r="X2457" s="59" t="s">
        <v>1487</v>
      </c>
      <c r="Y2457" s="59" t="s">
        <v>1490</v>
      </c>
      <c r="Z2457" s="59">
        <v>647.84</v>
      </c>
      <c r="AA2457" s="59">
        <v>638.78</v>
      </c>
      <c r="AB2457" s="59">
        <v>9.06</v>
      </c>
      <c r="AC2457" s="59">
        <v>638.78</v>
      </c>
      <c r="AD2457" s="59">
        <v>0</v>
      </c>
      <c r="AE2457" s="59">
        <v>0</v>
      </c>
      <c r="AF2457" s="59" t="s">
        <v>1491</v>
      </c>
      <c r="AG2457" s="59" t="s">
        <v>1476</v>
      </c>
      <c r="AH2457" s="59" t="s">
        <v>795</v>
      </c>
      <c r="AI2457" s="59" t="s">
        <v>1492</v>
      </c>
      <c r="AJ2457" s="59" t="s">
        <v>1486</v>
      </c>
      <c r="AK2457" s="59" t="s">
        <v>278</v>
      </c>
      <c r="AL2457" s="59" t="s">
        <v>1493</v>
      </c>
      <c r="AM2457" s="59" t="s">
        <v>1494</v>
      </c>
      <c r="AN2457" s="59" t="s">
        <v>1385</v>
      </c>
      <c r="AO2457" s="59" t="s">
        <v>107</v>
      </c>
    </row>
    <row r="2458" spans="1:41" x14ac:dyDescent="0.15">
      <c r="A2458" s="59" t="s">
        <v>1968</v>
      </c>
      <c r="B2458" s="59" t="s">
        <v>1607</v>
      </c>
      <c r="C2458" s="59" t="s">
        <v>1608</v>
      </c>
      <c r="D2458" s="59" t="s">
        <v>1504</v>
      </c>
      <c r="E2458" s="59" t="s">
        <v>1139</v>
      </c>
      <c r="F2458" s="59" t="s">
        <v>1475</v>
      </c>
      <c r="G2458" s="59" t="s">
        <v>1406</v>
      </c>
      <c r="H2458" s="59" t="s">
        <v>1475</v>
      </c>
      <c r="I2458" s="59" t="s">
        <v>1406</v>
      </c>
      <c r="J2458" s="59" t="s">
        <v>1476</v>
      </c>
      <c r="K2458" s="59" t="s">
        <v>795</v>
      </c>
      <c r="L2458" s="59" t="s">
        <v>1609</v>
      </c>
      <c r="M2458" s="59" t="s">
        <v>1478</v>
      </c>
      <c r="N2458" s="59" t="s">
        <v>1479</v>
      </c>
      <c r="O2458" s="59" t="s">
        <v>1480</v>
      </c>
      <c r="P2458" s="59" t="s">
        <v>1481</v>
      </c>
      <c r="Q2458" s="59" t="s">
        <v>1482</v>
      </c>
      <c r="R2458" s="59" t="s">
        <v>1483</v>
      </c>
      <c r="S2458" s="59" t="s">
        <v>1610</v>
      </c>
      <c r="T2458" s="59" t="s">
        <v>1611</v>
      </c>
      <c r="U2458" s="59" t="s">
        <v>1486</v>
      </c>
      <c r="V2458" s="59" t="s">
        <v>1487</v>
      </c>
      <c r="W2458" s="59" t="s">
        <v>1509</v>
      </c>
      <c r="X2458" s="59" t="s">
        <v>1487</v>
      </c>
      <c r="Y2458" s="59" t="s">
        <v>1490</v>
      </c>
      <c r="Z2458" s="59">
        <v>1378.38</v>
      </c>
      <c r="AA2458" s="59">
        <v>1349.67</v>
      </c>
      <c r="AB2458" s="59">
        <v>28.71</v>
      </c>
      <c r="AC2458" s="59">
        <v>1349.67</v>
      </c>
      <c r="AD2458" s="59">
        <v>0</v>
      </c>
      <c r="AE2458" s="59">
        <v>0</v>
      </c>
      <c r="AF2458" s="59" t="s">
        <v>1491</v>
      </c>
      <c r="AG2458" s="59" t="s">
        <v>1476</v>
      </c>
      <c r="AH2458" s="59" t="s">
        <v>795</v>
      </c>
      <c r="AI2458" s="59" t="s">
        <v>1492</v>
      </c>
      <c r="AJ2458" s="59" t="s">
        <v>1486</v>
      </c>
      <c r="AK2458" s="59" t="s">
        <v>278</v>
      </c>
      <c r="AL2458" s="59" t="s">
        <v>1493</v>
      </c>
      <c r="AM2458" s="59" t="s">
        <v>1494</v>
      </c>
      <c r="AN2458" s="59" t="s">
        <v>1385</v>
      </c>
      <c r="AO2458" s="59" t="s">
        <v>107</v>
      </c>
    </row>
    <row r="2459" spans="1:41" x14ac:dyDescent="0.15">
      <c r="A2459" s="59" t="s">
        <v>1968</v>
      </c>
      <c r="B2459" s="59" t="s">
        <v>1607</v>
      </c>
      <c r="C2459" s="59" t="s">
        <v>1608</v>
      </c>
      <c r="D2459" s="59" t="s">
        <v>1504</v>
      </c>
      <c r="E2459" s="59" t="s">
        <v>1139</v>
      </c>
      <c r="F2459" s="59" t="s">
        <v>1475</v>
      </c>
      <c r="G2459" s="59" t="s">
        <v>1406</v>
      </c>
      <c r="H2459" s="59" t="s">
        <v>1475</v>
      </c>
      <c r="I2459" s="59" t="s">
        <v>1406</v>
      </c>
      <c r="J2459" s="59" t="s">
        <v>1476</v>
      </c>
      <c r="K2459" s="59" t="s">
        <v>795</v>
      </c>
      <c r="L2459" s="59" t="s">
        <v>1609</v>
      </c>
      <c r="M2459" s="59" t="s">
        <v>1478</v>
      </c>
      <c r="N2459" s="59" t="s">
        <v>1479</v>
      </c>
      <c r="O2459" s="59" t="s">
        <v>1480</v>
      </c>
      <c r="P2459" s="59" t="s">
        <v>1481</v>
      </c>
      <c r="Q2459" s="59" t="s">
        <v>1482</v>
      </c>
      <c r="R2459" s="59" t="s">
        <v>1483</v>
      </c>
      <c r="S2459" s="59" t="s">
        <v>1610</v>
      </c>
      <c r="T2459" s="59" t="s">
        <v>1611</v>
      </c>
      <c r="U2459" s="59" t="s">
        <v>1486</v>
      </c>
      <c r="V2459" s="59" t="s">
        <v>1487</v>
      </c>
      <c r="W2459" s="59" t="s">
        <v>1488</v>
      </c>
      <c r="X2459" s="59" t="s">
        <v>1511</v>
      </c>
      <c r="Y2459" s="59" t="s">
        <v>1490</v>
      </c>
      <c r="Z2459" s="59">
        <v>44.22</v>
      </c>
      <c r="AA2459" s="59">
        <v>44.17</v>
      </c>
      <c r="AB2459" s="59">
        <v>0.05</v>
      </c>
      <c r="AC2459" s="59">
        <v>44.17</v>
      </c>
      <c r="AD2459" s="59">
        <v>0</v>
      </c>
      <c r="AE2459" s="59">
        <v>0</v>
      </c>
      <c r="AF2459" s="59" t="s">
        <v>1491</v>
      </c>
      <c r="AG2459" s="59" t="s">
        <v>1476</v>
      </c>
      <c r="AH2459" s="59" t="s">
        <v>795</v>
      </c>
      <c r="AI2459" s="59" t="s">
        <v>1492</v>
      </c>
      <c r="AJ2459" s="59" t="s">
        <v>1486</v>
      </c>
      <c r="AK2459" s="59" t="s">
        <v>278</v>
      </c>
      <c r="AL2459" s="59" t="s">
        <v>1493</v>
      </c>
      <c r="AM2459" s="59" t="s">
        <v>1494</v>
      </c>
      <c r="AN2459" s="59" t="s">
        <v>1385</v>
      </c>
      <c r="AO2459" s="59" t="s">
        <v>107</v>
      </c>
    </row>
    <row r="2460" spans="1:41" x14ac:dyDescent="0.15">
      <c r="A2460" s="59" t="s">
        <v>1968</v>
      </c>
      <c r="B2460" s="59" t="s">
        <v>1612</v>
      </c>
      <c r="C2460" s="59" t="s">
        <v>1613</v>
      </c>
      <c r="D2460" s="59" t="s">
        <v>1614</v>
      </c>
      <c r="E2460" s="59" t="s">
        <v>1615</v>
      </c>
      <c r="F2460" s="59" t="s">
        <v>1475</v>
      </c>
      <c r="G2460" s="59" t="s">
        <v>1406</v>
      </c>
      <c r="H2460" s="59" t="s">
        <v>1475</v>
      </c>
      <c r="I2460" s="59" t="s">
        <v>1406</v>
      </c>
      <c r="J2460" s="59" t="s">
        <v>1426</v>
      </c>
      <c r="K2460" s="59" t="s">
        <v>1616</v>
      </c>
      <c r="L2460" s="59" t="s">
        <v>1617</v>
      </c>
      <c r="M2460" s="59" t="s">
        <v>1618</v>
      </c>
      <c r="N2460" s="59" t="s">
        <v>1619</v>
      </c>
      <c r="O2460" s="59" t="s">
        <v>1620</v>
      </c>
      <c r="P2460" s="59" t="s">
        <v>1621</v>
      </c>
      <c r="Q2460" s="59" t="s">
        <v>1622</v>
      </c>
      <c r="R2460" s="59" t="s">
        <v>1623</v>
      </c>
      <c r="S2460" s="59" t="s">
        <v>1624</v>
      </c>
      <c r="T2460" s="59" t="s">
        <v>1625</v>
      </c>
      <c r="U2460" s="59" t="s">
        <v>1486</v>
      </c>
      <c r="V2460" s="59" t="s">
        <v>1487</v>
      </c>
      <c r="W2460" s="59" t="s">
        <v>1508</v>
      </c>
      <c r="X2460" s="59" t="s">
        <v>1487</v>
      </c>
      <c r="Y2460" s="59" t="s">
        <v>1490</v>
      </c>
      <c r="Z2460" s="59">
        <v>0.38</v>
      </c>
      <c r="AA2460" s="59">
        <v>0.38</v>
      </c>
      <c r="AB2460" s="59">
        <v>0</v>
      </c>
      <c r="AC2460" s="59">
        <v>0.38</v>
      </c>
      <c r="AD2460" s="59">
        <v>0</v>
      </c>
      <c r="AE2460" s="59">
        <v>0</v>
      </c>
      <c r="AF2460" s="59" t="s">
        <v>1491</v>
      </c>
      <c r="AG2460" s="59" t="s">
        <v>1426</v>
      </c>
      <c r="AH2460" s="59" t="s">
        <v>1616</v>
      </c>
      <c r="AI2460" s="59" t="s">
        <v>1523</v>
      </c>
      <c r="AJ2460" s="59" t="s">
        <v>1486</v>
      </c>
      <c r="AK2460" s="59" t="s">
        <v>278</v>
      </c>
      <c r="AL2460" s="59" t="s">
        <v>1493</v>
      </c>
      <c r="AM2460" s="59" t="s">
        <v>1494</v>
      </c>
      <c r="AN2460" s="59" t="s">
        <v>1385</v>
      </c>
      <c r="AO2460" s="59" t="s">
        <v>107</v>
      </c>
    </row>
    <row r="2461" spans="1:41" x14ac:dyDescent="0.15">
      <c r="A2461" s="59" t="s">
        <v>1968</v>
      </c>
      <c r="B2461" s="59" t="s">
        <v>1612</v>
      </c>
      <c r="C2461" s="59" t="s">
        <v>1613</v>
      </c>
      <c r="D2461" s="59" t="s">
        <v>1614</v>
      </c>
      <c r="E2461" s="59" t="s">
        <v>1615</v>
      </c>
      <c r="F2461" s="59" t="s">
        <v>1475</v>
      </c>
      <c r="G2461" s="59" t="s">
        <v>1406</v>
      </c>
      <c r="H2461" s="59" t="s">
        <v>1475</v>
      </c>
      <c r="I2461" s="59" t="s">
        <v>1406</v>
      </c>
      <c r="J2461" s="59" t="s">
        <v>1426</v>
      </c>
      <c r="K2461" s="59" t="s">
        <v>1616</v>
      </c>
      <c r="L2461" s="59" t="s">
        <v>1617</v>
      </c>
      <c r="M2461" s="59" t="s">
        <v>1618</v>
      </c>
      <c r="N2461" s="59" t="s">
        <v>1619</v>
      </c>
      <c r="O2461" s="59" t="s">
        <v>1620</v>
      </c>
      <c r="P2461" s="59" t="s">
        <v>1621</v>
      </c>
      <c r="Q2461" s="59" t="s">
        <v>1622</v>
      </c>
      <c r="R2461" s="59" t="s">
        <v>1623</v>
      </c>
      <c r="S2461" s="59" t="s">
        <v>1624</v>
      </c>
      <c r="T2461" s="59" t="s">
        <v>1625</v>
      </c>
      <c r="U2461" s="59" t="s">
        <v>1486</v>
      </c>
      <c r="V2461" s="59" t="s">
        <v>1487</v>
      </c>
      <c r="W2461" s="59" t="s">
        <v>1509</v>
      </c>
      <c r="X2461" s="59" t="s">
        <v>1487</v>
      </c>
      <c r="Y2461" s="59" t="s">
        <v>1490</v>
      </c>
      <c r="Z2461" s="59">
        <v>1.84</v>
      </c>
      <c r="AA2461" s="59">
        <v>1.84</v>
      </c>
      <c r="AB2461" s="59">
        <v>0</v>
      </c>
      <c r="AC2461" s="59">
        <v>1.84</v>
      </c>
      <c r="AD2461" s="59">
        <v>0</v>
      </c>
      <c r="AE2461" s="59">
        <v>0</v>
      </c>
      <c r="AF2461" s="59" t="s">
        <v>1491</v>
      </c>
      <c r="AG2461" s="59" t="s">
        <v>1426</v>
      </c>
      <c r="AH2461" s="59" t="s">
        <v>1616</v>
      </c>
      <c r="AI2461" s="59" t="s">
        <v>1523</v>
      </c>
      <c r="AJ2461" s="59" t="s">
        <v>1486</v>
      </c>
      <c r="AK2461" s="59" t="s">
        <v>278</v>
      </c>
      <c r="AL2461" s="59" t="s">
        <v>1493</v>
      </c>
      <c r="AM2461" s="59" t="s">
        <v>1494</v>
      </c>
      <c r="AN2461" s="59" t="s">
        <v>1385</v>
      </c>
      <c r="AO2461" s="59" t="s">
        <v>107</v>
      </c>
    </row>
    <row r="2462" spans="1:41" x14ac:dyDescent="0.15">
      <c r="A2462" s="59" t="s">
        <v>1968</v>
      </c>
      <c r="B2462" s="59" t="s">
        <v>1612</v>
      </c>
      <c r="C2462" s="59" t="s">
        <v>1613</v>
      </c>
      <c r="D2462" s="59" t="s">
        <v>1614</v>
      </c>
      <c r="E2462" s="59" t="s">
        <v>1615</v>
      </c>
      <c r="F2462" s="59" t="s">
        <v>1475</v>
      </c>
      <c r="G2462" s="59" t="s">
        <v>1406</v>
      </c>
      <c r="H2462" s="59" t="s">
        <v>1475</v>
      </c>
      <c r="I2462" s="59" t="s">
        <v>1406</v>
      </c>
      <c r="J2462" s="59" t="s">
        <v>1426</v>
      </c>
      <c r="K2462" s="59" t="s">
        <v>1616</v>
      </c>
      <c r="L2462" s="59" t="s">
        <v>1617</v>
      </c>
      <c r="M2462" s="59" t="s">
        <v>1618</v>
      </c>
      <c r="N2462" s="59" t="s">
        <v>1619</v>
      </c>
      <c r="O2462" s="59" t="s">
        <v>1620</v>
      </c>
      <c r="P2462" s="59" t="s">
        <v>1621</v>
      </c>
      <c r="Q2462" s="59" t="s">
        <v>1622</v>
      </c>
      <c r="R2462" s="59" t="s">
        <v>1623</v>
      </c>
      <c r="S2462" s="59" t="s">
        <v>1624</v>
      </c>
      <c r="T2462" s="59" t="s">
        <v>1625</v>
      </c>
      <c r="U2462" s="59" t="s">
        <v>1486</v>
      </c>
      <c r="V2462" s="59" t="s">
        <v>1487</v>
      </c>
      <c r="W2462" s="59" t="s">
        <v>1488</v>
      </c>
      <c r="X2462" s="59" t="s">
        <v>1510</v>
      </c>
      <c r="Y2462" s="59" t="s">
        <v>1490</v>
      </c>
      <c r="Z2462" s="59">
        <v>0.3</v>
      </c>
      <c r="AA2462" s="59">
        <v>0.3</v>
      </c>
      <c r="AB2462" s="59">
        <v>0</v>
      </c>
      <c r="AC2462" s="59">
        <v>0.3</v>
      </c>
      <c r="AD2462" s="59">
        <v>0</v>
      </c>
      <c r="AE2462" s="59">
        <v>0</v>
      </c>
      <c r="AF2462" s="59" t="s">
        <v>1491</v>
      </c>
      <c r="AG2462" s="59" t="s">
        <v>1426</v>
      </c>
      <c r="AH2462" s="59" t="s">
        <v>1616</v>
      </c>
      <c r="AI2462" s="59" t="s">
        <v>1523</v>
      </c>
      <c r="AJ2462" s="59" t="s">
        <v>1486</v>
      </c>
      <c r="AK2462" s="59" t="s">
        <v>278</v>
      </c>
      <c r="AL2462" s="59" t="s">
        <v>1493</v>
      </c>
      <c r="AM2462" s="59" t="s">
        <v>1494</v>
      </c>
      <c r="AN2462" s="59" t="s">
        <v>1385</v>
      </c>
      <c r="AO2462" s="59" t="s">
        <v>107</v>
      </c>
    </row>
    <row r="2463" spans="1:41" x14ac:dyDescent="0.15">
      <c r="A2463" s="59" t="s">
        <v>1968</v>
      </c>
      <c r="B2463" s="59" t="s">
        <v>1626</v>
      </c>
      <c r="C2463" s="59" t="s">
        <v>1627</v>
      </c>
      <c r="D2463" s="59" t="s">
        <v>1614</v>
      </c>
      <c r="E2463" s="59" t="s">
        <v>1615</v>
      </c>
      <c r="F2463" s="59" t="s">
        <v>1475</v>
      </c>
      <c r="G2463" s="59" t="s">
        <v>1406</v>
      </c>
      <c r="H2463" s="59" t="s">
        <v>1475</v>
      </c>
      <c r="I2463" s="59" t="s">
        <v>1406</v>
      </c>
      <c r="J2463" s="59" t="s">
        <v>1426</v>
      </c>
      <c r="K2463" s="59" t="s">
        <v>1616</v>
      </c>
      <c r="L2463" s="59" t="s">
        <v>1628</v>
      </c>
      <c r="M2463" s="59" t="s">
        <v>1618</v>
      </c>
      <c r="N2463" s="59" t="s">
        <v>1619</v>
      </c>
      <c r="O2463" s="59" t="s">
        <v>1620</v>
      </c>
      <c r="P2463" s="59" t="s">
        <v>1621</v>
      </c>
      <c r="Q2463" s="59" t="s">
        <v>1622</v>
      </c>
      <c r="R2463" s="59" t="s">
        <v>1623</v>
      </c>
      <c r="S2463" s="59" t="s">
        <v>1629</v>
      </c>
      <c r="T2463" s="59" t="s">
        <v>1630</v>
      </c>
      <c r="U2463" s="59" t="s">
        <v>1486</v>
      </c>
      <c r="V2463" s="59" t="s">
        <v>1487</v>
      </c>
      <c r="W2463" s="59" t="s">
        <v>1508</v>
      </c>
      <c r="X2463" s="59" t="s">
        <v>1487</v>
      </c>
      <c r="Y2463" s="59" t="s">
        <v>1490</v>
      </c>
      <c r="Z2463" s="59">
        <v>45.74</v>
      </c>
      <c r="AA2463" s="59">
        <v>45.74</v>
      </c>
      <c r="AB2463" s="59">
        <v>0</v>
      </c>
      <c r="AC2463" s="59">
        <v>45.74</v>
      </c>
      <c r="AD2463" s="59">
        <v>0</v>
      </c>
      <c r="AE2463" s="59">
        <v>0</v>
      </c>
      <c r="AF2463" s="59" t="s">
        <v>1491</v>
      </c>
      <c r="AG2463" s="59" t="s">
        <v>1426</v>
      </c>
      <c r="AH2463" s="59" t="s">
        <v>1616</v>
      </c>
      <c r="AI2463" s="59" t="s">
        <v>1523</v>
      </c>
      <c r="AJ2463" s="59" t="s">
        <v>1486</v>
      </c>
      <c r="AK2463" s="59" t="s">
        <v>278</v>
      </c>
      <c r="AL2463" s="59" t="s">
        <v>1493</v>
      </c>
      <c r="AM2463" s="59" t="s">
        <v>1494</v>
      </c>
      <c r="AN2463" s="59" t="s">
        <v>1385</v>
      </c>
      <c r="AO2463" s="59" t="s">
        <v>107</v>
      </c>
    </row>
    <row r="2464" spans="1:41" x14ac:dyDescent="0.15">
      <c r="A2464" s="59" t="s">
        <v>1968</v>
      </c>
      <c r="B2464" s="59" t="s">
        <v>1626</v>
      </c>
      <c r="C2464" s="59" t="s">
        <v>1627</v>
      </c>
      <c r="D2464" s="59" t="s">
        <v>1614</v>
      </c>
      <c r="E2464" s="59" t="s">
        <v>1615</v>
      </c>
      <c r="F2464" s="59" t="s">
        <v>1475</v>
      </c>
      <c r="G2464" s="59" t="s">
        <v>1406</v>
      </c>
      <c r="H2464" s="59" t="s">
        <v>1475</v>
      </c>
      <c r="I2464" s="59" t="s">
        <v>1406</v>
      </c>
      <c r="J2464" s="59" t="s">
        <v>1426</v>
      </c>
      <c r="K2464" s="59" t="s">
        <v>1616</v>
      </c>
      <c r="L2464" s="59" t="s">
        <v>1628</v>
      </c>
      <c r="M2464" s="59" t="s">
        <v>1618</v>
      </c>
      <c r="N2464" s="59" t="s">
        <v>1619</v>
      </c>
      <c r="O2464" s="59" t="s">
        <v>1620</v>
      </c>
      <c r="P2464" s="59" t="s">
        <v>1621</v>
      </c>
      <c r="Q2464" s="59" t="s">
        <v>1622</v>
      </c>
      <c r="R2464" s="59" t="s">
        <v>1623</v>
      </c>
      <c r="S2464" s="59" t="s">
        <v>1629</v>
      </c>
      <c r="T2464" s="59" t="s">
        <v>1630</v>
      </c>
      <c r="U2464" s="59" t="s">
        <v>1486</v>
      </c>
      <c r="V2464" s="59" t="s">
        <v>1487</v>
      </c>
      <c r="W2464" s="59" t="s">
        <v>1509</v>
      </c>
      <c r="X2464" s="59" t="s">
        <v>1487</v>
      </c>
      <c r="Y2464" s="59" t="s">
        <v>1490</v>
      </c>
      <c r="Z2464" s="59">
        <v>1676.57</v>
      </c>
      <c r="AA2464" s="59">
        <v>1676.57</v>
      </c>
      <c r="AB2464" s="59">
        <v>0</v>
      </c>
      <c r="AC2464" s="59">
        <v>1676.57</v>
      </c>
      <c r="AD2464" s="59">
        <v>0</v>
      </c>
      <c r="AE2464" s="59">
        <v>0</v>
      </c>
      <c r="AF2464" s="59" t="s">
        <v>1491</v>
      </c>
      <c r="AG2464" s="59" t="s">
        <v>1426</v>
      </c>
      <c r="AH2464" s="59" t="s">
        <v>1616</v>
      </c>
      <c r="AI2464" s="59" t="s">
        <v>1523</v>
      </c>
      <c r="AJ2464" s="59" t="s">
        <v>1486</v>
      </c>
      <c r="AK2464" s="59" t="s">
        <v>278</v>
      </c>
      <c r="AL2464" s="59" t="s">
        <v>1493</v>
      </c>
      <c r="AM2464" s="59" t="s">
        <v>1494</v>
      </c>
      <c r="AN2464" s="59" t="s">
        <v>1385</v>
      </c>
      <c r="AO2464" s="59" t="s">
        <v>107</v>
      </c>
    </row>
    <row r="2465" spans="1:41" x14ac:dyDescent="0.15">
      <c r="A2465" s="59" t="s">
        <v>1968</v>
      </c>
      <c r="B2465" s="59" t="s">
        <v>1626</v>
      </c>
      <c r="C2465" s="59" t="s">
        <v>1627</v>
      </c>
      <c r="D2465" s="59" t="s">
        <v>1614</v>
      </c>
      <c r="E2465" s="59" t="s">
        <v>1615</v>
      </c>
      <c r="F2465" s="59" t="s">
        <v>1475</v>
      </c>
      <c r="G2465" s="59" t="s">
        <v>1406</v>
      </c>
      <c r="H2465" s="59" t="s">
        <v>1475</v>
      </c>
      <c r="I2465" s="59" t="s">
        <v>1406</v>
      </c>
      <c r="J2465" s="59" t="s">
        <v>1426</v>
      </c>
      <c r="K2465" s="59" t="s">
        <v>1616</v>
      </c>
      <c r="L2465" s="59" t="s">
        <v>1628</v>
      </c>
      <c r="M2465" s="59" t="s">
        <v>1618</v>
      </c>
      <c r="N2465" s="59" t="s">
        <v>1619</v>
      </c>
      <c r="O2465" s="59" t="s">
        <v>1620</v>
      </c>
      <c r="P2465" s="59" t="s">
        <v>1621</v>
      </c>
      <c r="Q2465" s="59" t="s">
        <v>1622</v>
      </c>
      <c r="R2465" s="59" t="s">
        <v>1623</v>
      </c>
      <c r="S2465" s="59" t="s">
        <v>1629</v>
      </c>
      <c r="T2465" s="59" t="s">
        <v>1630</v>
      </c>
      <c r="U2465" s="59" t="s">
        <v>1486</v>
      </c>
      <c r="V2465" s="59" t="s">
        <v>1487</v>
      </c>
      <c r="W2465" s="59" t="s">
        <v>1488</v>
      </c>
      <c r="X2465" s="59" t="s">
        <v>1511</v>
      </c>
      <c r="Y2465" s="59" t="s">
        <v>1490</v>
      </c>
      <c r="Z2465" s="59">
        <v>13.54</v>
      </c>
      <c r="AA2465" s="59">
        <v>13.54</v>
      </c>
      <c r="AB2465" s="59">
        <v>0</v>
      </c>
      <c r="AC2465" s="59">
        <v>13.54</v>
      </c>
      <c r="AD2465" s="59">
        <v>0</v>
      </c>
      <c r="AE2465" s="59">
        <v>0</v>
      </c>
      <c r="AF2465" s="59" t="s">
        <v>1491</v>
      </c>
      <c r="AG2465" s="59" t="s">
        <v>1426</v>
      </c>
      <c r="AH2465" s="59" t="s">
        <v>1616</v>
      </c>
      <c r="AI2465" s="59" t="s">
        <v>1523</v>
      </c>
      <c r="AJ2465" s="59" t="s">
        <v>1486</v>
      </c>
      <c r="AK2465" s="59" t="s">
        <v>278</v>
      </c>
      <c r="AL2465" s="59" t="s">
        <v>1493</v>
      </c>
      <c r="AM2465" s="59" t="s">
        <v>1494</v>
      </c>
      <c r="AN2465" s="59" t="s">
        <v>1385</v>
      </c>
      <c r="AO2465" s="59" t="s">
        <v>107</v>
      </c>
    </row>
    <row r="2466" spans="1:41" x14ac:dyDescent="0.15">
      <c r="A2466" s="59" t="s">
        <v>1968</v>
      </c>
      <c r="B2466" s="59" t="s">
        <v>1819</v>
      </c>
      <c r="C2466" s="59" t="s">
        <v>1820</v>
      </c>
      <c r="D2466" s="59" t="s">
        <v>1614</v>
      </c>
      <c r="E2466" s="59" t="s">
        <v>1615</v>
      </c>
      <c r="F2466" s="59" t="s">
        <v>1475</v>
      </c>
      <c r="G2466" s="59" t="s">
        <v>1406</v>
      </c>
      <c r="H2466" s="59" t="s">
        <v>1475</v>
      </c>
      <c r="I2466" s="59" t="s">
        <v>1406</v>
      </c>
      <c r="J2466" s="59" t="s">
        <v>1426</v>
      </c>
      <c r="K2466" s="59" t="s">
        <v>1616</v>
      </c>
      <c r="L2466" s="59" t="s">
        <v>1821</v>
      </c>
      <c r="M2466" s="59" t="s">
        <v>1618</v>
      </c>
      <c r="N2466" s="59" t="s">
        <v>1619</v>
      </c>
      <c r="O2466" s="59" t="s">
        <v>1620</v>
      </c>
      <c r="P2466" s="59" t="s">
        <v>1621</v>
      </c>
      <c r="Q2466" s="59" t="s">
        <v>1622</v>
      </c>
      <c r="R2466" s="59" t="s">
        <v>1623</v>
      </c>
      <c r="S2466" s="59" t="s">
        <v>1822</v>
      </c>
      <c r="T2466" s="59" t="s">
        <v>1823</v>
      </c>
      <c r="U2466" s="59" t="s">
        <v>1486</v>
      </c>
      <c r="V2466" s="59" t="s">
        <v>1487</v>
      </c>
      <c r="W2466" s="59" t="s">
        <v>1509</v>
      </c>
      <c r="X2466" s="59" t="s">
        <v>1487</v>
      </c>
      <c r="Y2466" s="59" t="s">
        <v>1490</v>
      </c>
      <c r="Z2466" s="59">
        <v>1097.98</v>
      </c>
      <c r="AA2466" s="59">
        <v>1097.98</v>
      </c>
      <c r="AB2466" s="59">
        <v>0</v>
      </c>
      <c r="AC2466" s="59">
        <v>1097.98</v>
      </c>
      <c r="AD2466" s="59">
        <v>0</v>
      </c>
      <c r="AE2466" s="59">
        <v>0</v>
      </c>
      <c r="AF2466" s="59" t="s">
        <v>1491</v>
      </c>
      <c r="AG2466" s="59" t="s">
        <v>1426</v>
      </c>
      <c r="AH2466" s="59" t="s">
        <v>1616</v>
      </c>
      <c r="AI2466" s="59" t="s">
        <v>1523</v>
      </c>
      <c r="AJ2466" s="59" t="s">
        <v>1486</v>
      </c>
      <c r="AK2466" s="59" t="s">
        <v>278</v>
      </c>
      <c r="AL2466" s="59" t="s">
        <v>1493</v>
      </c>
      <c r="AM2466" s="59" t="s">
        <v>1494</v>
      </c>
      <c r="AN2466" s="59" t="s">
        <v>1385</v>
      </c>
      <c r="AO2466" s="59" t="s">
        <v>107</v>
      </c>
    </row>
    <row r="2467" spans="1:41" x14ac:dyDescent="0.15">
      <c r="A2467" s="59" t="s">
        <v>1968</v>
      </c>
      <c r="B2467" s="59" t="s">
        <v>1819</v>
      </c>
      <c r="C2467" s="59" t="s">
        <v>1820</v>
      </c>
      <c r="D2467" s="59" t="s">
        <v>1614</v>
      </c>
      <c r="E2467" s="59" t="s">
        <v>1615</v>
      </c>
      <c r="F2467" s="59" t="s">
        <v>1475</v>
      </c>
      <c r="G2467" s="59" t="s">
        <v>1406</v>
      </c>
      <c r="H2467" s="59" t="s">
        <v>1475</v>
      </c>
      <c r="I2467" s="59" t="s">
        <v>1406</v>
      </c>
      <c r="J2467" s="59" t="s">
        <v>1426</v>
      </c>
      <c r="K2467" s="59" t="s">
        <v>1616</v>
      </c>
      <c r="L2467" s="59" t="s">
        <v>1821</v>
      </c>
      <c r="M2467" s="59" t="s">
        <v>1618</v>
      </c>
      <c r="N2467" s="59" t="s">
        <v>1619</v>
      </c>
      <c r="O2467" s="59" t="s">
        <v>1620</v>
      </c>
      <c r="P2467" s="59" t="s">
        <v>1621</v>
      </c>
      <c r="Q2467" s="59" t="s">
        <v>1622</v>
      </c>
      <c r="R2467" s="59" t="s">
        <v>1623</v>
      </c>
      <c r="S2467" s="59" t="s">
        <v>1822</v>
      </c>
      <c r="T2467" s="59" t="s">
        <v>1823</v>
      </c>
      <c r="U2467" s="59" t="s">
        <v>1486</v>
      </c>
      <c r="V2467" s="59" t="s">
        <v>1487</v>
      </c>
      <c r="W2467" s="59" t="s">
        <v>1488</v>
      </c>
      <c r="X2467" s="59" t="s">
        <v>1511</v>
      </c>
      <c r="Y2467" s="59" t="s">
        <v>1490</v>
      </c>
      <c r="Z2467" s="59">
        <v>6.6</v>
      </c>
      <c r="AA2467" s="59">
        <v>6.6</v>
      </c>
      <c r="AB2467" s="59">
        <v>0</v>
      </c>
      <c r="AC2467" s="59">
        <v>6.6</v>
      </c>
      <c r="AD2467" s="59">
        <v>0</v>
      </c>
      <c r="AE2467" s="59">
        <v>0</v>
      </c>
      <c r="AF2467" s="59" t="s">
        <v>1491</v>
      </c>
      <c r="AG2467" s="59" t="s">
        <v>1426</v>
      </c>
      <c r="AH2467" s="59" t="s">
        <v>1616</v>
      </c>
      <c r="AI2467" s="59" t="s">
        <v>1523</v>
      </c>
      <c r="AJ2467" s="59" t="s">
        <v>1486</v>
      </c>
      <c r="AK2467" s="59" t="s">
        <v>278</v>
      </c>
      <c r="AL2467" s="59" t="s">
        <v>1493</v>
      </c>
      <c r="AM2467" s="59" t="s">
        <v>1494</v>
      </c>
      <c r="AN2467" s="59" t="s">
        <v>1385</v>
      </c>
      <c r="AO2467" s="59" t="s">
        <v>107</v>
      </c>
    </row>
    <row r="2468" spans="1:41" x14ac:dyDescent="0.15">
      <c r="A2468" s="59" t="s">
        <v>1968</v>
      </c>
      <c r="B2468" s="59" t="s">
        <v>1824</v>
      </c>
      <c r="C2468" s="59" t="s">
        <v>1825</v>
      </c>
      <c r="D2468" s="59" t="s">
        <v>1614</v>
      </c>
      <c r="E2468" s="59" t="s">
        <v>1615</v>
      </c>
      <c r="F2468" s="59" t="s">
        <v>1475</v>
      </c>
      <c r="G2468" s="59" t="s">
        <v>1406</v>
      </c>
      <c r="H2468" s="59" t="s">
        <v>1475</v>
      </c>
      <c r="I2468" s="59" t="s">
        <v>1406</v>
      </c>
      <c r="J2468" s="59" t="s">
        <v>1426</v>
      </c>
      <c r="K2468" s="59" t="s">
        <v>1616</v>
      </c>
      <c r="L2468" s="59" t="s">
        <v>1826</v>
      </c>
      <c r="M2468" s="59" t="s">
        <v>1618</v>
      </c>
      <c r="N2468" s="59" t="s">
        <v>1619</v>
      </c>
      <c r="O2468" s="59" t="s">
        <v>1620</v>
      </c>
      <c r="P2468" s="59" t="s">
        <v>1621</v>
      </c>
      <c r="Q2468" s="59" t="s">
        <v>1622</v>
      </c>
      <c r="R2468" s="59" t="s">
        <v>1623</v>
      </c>
      <c r="S2468" s="59" t="s">
        <v>1827</v>
      </c>
      <c r="T2468" s="59" t="s">
        <v>1828</v>
      </c>
      <c r="U2468" s="59" t="s">
        <v>1486</v>
      </c>
      <c r="V2468" s="59" t="s">
        <v>1487</v>
      </c>
      <c r="W2468" s="59" t="s">
        <v>1509</v>
      </c>
      <c r="X2468" s="59" t="s">
        <v>1487</v>
      </c>
      <c r="Y2468" s="59" t="s">
        <v>1490</v>
      </c>
      <c r="Z2468" s="59">
        <v>123.98</v>
      </c>
      <c r="AA2468" s="59">
        <v>123.98</v>
      </c>
      <c r="AB2468" s="59">
        <v>0</v>
      </c>
      <c r="AC2468" s="59">
        <v>123.98</v>
      </c>
      <c r="AD2468" s="59">
        <v>0</v>
      </c>
      <c r="AE2468" s="59">
        <v>0</v>
      </c>
      <c r="AF2468" s="59" t="s">
        <v>1491</v>
      </c>
      <c r="AG2468" s="59" t="s">
        <v>1426</v>
      </c>
      <c r="AH2468" s="59" t="s">
        <v>1616</v>
      </c>
      <c r="AI2468" s="59" t="s">
        <v>1523</v>
      </c>
      <c r="AJ2468" s="59" t="s">
        <v>1486</v>
      </c>
      <c r="AK2468" s="59" t="s">
        <v>278</v>
      </c>
      <c r="AL2468" s="59" t="s">
        <v>1493</v>
      </c>
      <c r="AM2468" s="59" t="s">
        <v>1494</v>
      </c>
      <c r="AN2468" s="59" t="s">
        <v>1385</v>
      </c>
      <c r="AO2468" s="59" t="s">
        <v>107</v>
      </c>
    </row>
    <row r="2469" spans="1:41" x14ac:dyDescent="0.15">
      <c r="A2469" s="59" t="s">
        <v>1968</v>
      </c>
      <c r="B2469" s="59" t="s">
        <v>1824</v>
      </c>
      <c r="C2469" s="59" t="s">
        <v>1825</v>
      </c>
      <c r="D2469" s="59" t="s">
        <v>1614</v>
      </c>
      <c r="E2469" s="59" t="s">
        <v>1615</v>
      </c>
      <c r="F2469" s="59" t="s">
        <v>1475</v>
      </c>
      <c r="G2469" s="59" t="s">
        <v>1406</v>
      </c>
      <c r="H2469" s="59" t="s">
        <v>1475</v>
      </c>
      <c r="I2469" s="59" t="s">
        <v>1406</v>
      </c>
      <c r="J2469" s="59" t="s">
        <v>1426</v>
      </c>
      <c r="K2469" s="59" t="s">
        <v>1616</v>
      </c>
      <c r="L2469" s="59" t="s">
        <v>1826</v>
      </c>
      <c r="M2469" s="59" t="s">
        <v>1618</v>
      </c>
      <c r="N2469" s="59" t="s">
        <v>1619</v>
      </c>
      <c r="O2469" s="59" t="s">
        <v>1620</v>
      </c>
      <c r="P2469" s="59" t="s">
        <v>1621</v>
      </c>
      <c r="Q2469" s="59" t="s">
        <v>1622</v>
      </c>
      <c r="R2469" s="59" t="s">
        <v>1623</v>
      </c>
      <c r="S2469" s="59" t="s">
        <v>1827</v>
      </c>
      <c r="T2469" s="59" t="s">
        <v>1828</v>
      </c>
      <c r="U2469" s="59" t="s">
        <v>1486</v>
      </c>
      <c r="V2469" s="59" t="s">
        <v>1487</v>
      </c>
      <c r="W2469" s="59" t="s">
        <v>1488</v>
      </c>
      <c r="X2469" s="59" t="s">
        <v>1511</v>
      </c>
      <c r="Y2469" s="59" t="s">
        <v>1490</v>
      </c>
      <c r="Z2469" s="59">
        <v>5.8</v>
      </c>
      <c r="AA2469" s="59">
        <v>5.8</v>
      </c>
      <c r="AB2469" s="59">
        <v>0</v>
      </c>
      <c r="AC2469" s="59">
        <v>5.8</v>
      </c>
      <c r="AD2469" s="59">
        <v>0</v>
      </c>
      <c r="AE2469" s="59">
        <v>0</v>
      </c>
      <c r="AF2469" s="59" t="s">
        <v>1491</v>
      </c>
      <c r="AG2469" s="59" t="s">
        <v>1426</v>
      </c>
      <c r="AH2469" s="59" t="s">
        <v>1616</v>
      </c>
      <c r="AI2469" s="59" t="s">
        <v>1523</v>
      </c>
      <c r="AJ2469" s="59" t="s">
        <v>1486</v>
      </c>
      <c r="AK2469" s="59" t="s">
        <v>278</v>
      </c>
      <c r="AL2469" s="59" t="s">
        <v>1493</v>
      </c>
      <c r="AM2469" s="59" t="s">
        <v>1494</v>
      </c>
      <c r="AN2469" s="59" t="s">
        <v>1385</v>
      </c>
      <c r="AO2469" s="59" t="s">
        <v>107</v>
      </c>
    </row>
    <row r="2470" spans="1:41" x14ac:dyDescent="0.15">
      <c r="A2470" s="59" t="s">
        <v>1968</v>
      </c>
      <c r="B2470" s="59" t="s">
        <v>1631</v>
      </c>
      <c r="C2470" s="59" t="s">
        <v>1632</v>
      </c>
      <c r="D2470" s="59" t="s">
        <v>1614</v>
      </c>
      <c r="E2470" s="59" t="s">
        <v>1615</v>
      </c>
      <c r="F2470" s="59" t="s">
        <v>1475</v>
      </c>
      <c r="G2470" s="59" t="s">
        <v>1406</v>
      </c>
      <c r="H2470" s="59" t="s">
        <v>1475</v>
      </c>
      <c r="I2470" s="59" t="s">
        <v>1406</v>
      </c>
      <c r="J2470" s="59" t="s">
        <v>1426</v>
      </c>
      <c r="K2470" s="59" t="s">
        <v>1616</v>
      </c>
      <c r="L2470" s="59" t="s">
        <v>1633</v>
      </c>
      <c r="M2470" s="59" t="s">
        <v>1618</v>
      </c>
      <c r="N2470" s="59" t="s">
        <v>1619</v>
      </c>
      <c r="O2470" s="59" t="s">
        <v>1620</v>
      </c>
      <c r="P2470" s="59" t="s">
        <v>1621</v>
      </c>
      <c r="Q2470" s="59" t="s">
        <v>1622</v>
      </c>
      <c r="R2470" s="59" t="s">
        <v>1623</v>
      </c>
      <c r="S2470" s="59" t="s">
        <v>1634</v>
      </c>
      <c r="T2470" s="59" t="s">
        <v>1635</v>
      </c>
      <c r="U2470" s="59" t="s">
        <v>1486</v>
      </c>
      <c r="V2470" s="59" t="s">
        <v>1487</v>
      </c>
      <c r="W2470" s="59" t="s">
        <v>1508</v>
      </c>
      <c r="X2470" s="59" t="s">
        <v>1487</v>
      </c>
      <c r="Y2470" s="59" t="s">
        <v>1490</v>
      </c>
      <c r="Z2470" s="59">
        <v>1.32</v>
      </c>
      <c r="AA2470" s="59">
        <v>1.32</v>
      </c>
      <c r="AB2470" s="59">
        <v>0</v>
      </c>
      <c r="AC2470" s="59">
        <v>1.32</v>
      </c>
      <c r="AD2470" s="59">
        <v>0</v>
      </c>
      <c r="AE2470" s="59">
        <v>0</v>
      </c>
      <c r="AF2470" s="59" t="s">
        <v>1491</v>
      </c>
      <c r="AG2470" s="59" t="s">
        <v>1426</v>
      </c>
      <c r="AH2470" s="59" t="s">
        <v>1616</v>
      </c>
      <c r="AI2470" s="59" t="s">
        <v>1523</v>
      </c>
      <c r="AJ2470" s="59" t="s">
        <v>1486</v>
      </c>
      <c r="AK2470" s="59" t="s">
        <v>278</v>
      </c>
      <c r="AL2470" s="59" t="s">
        <v>1493</v>
      </c>
      <c r="AM2470" s="59" t="s">
        <v>1494</v>
      </c>
      <c r="AN2470" s="59" t="s">
        <v>1385</v>
      </c>
      <c r="AO2470" s="59" t="s">
        <v>107</v>
      </c>
    </row>
    <row r="2471" spans="1:41" x14ac:dyDescent="0.15">
      <c r="A2471" s="59" t="s">
        <v>1968</v>
      </c>
      <c r="B2471" s="59" t="s">
        <v>1631</v>
      </c>
      <c r="C2471" s="59" t="s">
        <v>1632</v>
      </c>
      <c r="D2471" s="59" t="s">
        <v>1614</v>
      </c>
      <c r="E2471" s="59" t="s">
        <v>1615</v>
      </c>
      <c r="F2471" s="59" t="s">
        <v>1475</v>
      </c>
      <c r="G2471" s="59" t="s">
        <v>1406</v>
      </c>
      <c r="H2471" s="59" t="s">
        <v>1475</v>
      </c>
      <c r="I2471" s="59" t="s">
        <v>1406</v>
      </c>
      <c r="J2471" s="59" t="s">
        <v>1426</v>
      </c>
      <c r="K2471" s="59" t="s">
        <v>1616</v>
      </c>
      <c r="L2471" s="59" t="s">
        <v>1633</v>
      </c>
      <c r="M2471" s="59" t="s">
        <v>1618</v>
      </c>
      <c r="N2471" s="59" t="s">
        <v>1619</v>
      </c>
      <c r="O2471" s="59" t="s">
        <v>1620</v>
      </c>
      <c r="P2471" s="59" t="s">
        <v>1621</v>
      </c>
      <c r="Q2471" s="59" t="s">
        <v>1622</v>
      </c>
      <c r="R2471" s="59" t="s">
        <v>1623</v>
      </c>
      <c r="S2471" s="59" t="s">
        <v>1634</v>
      </c>
      <c r="T2471" s="59" t="s">
        <v>1635</v>
      </c>
      <c r="U2471" s="59" t="s">
        <v>1486</v>
      </c>
      <c r="V2471" s="59" t="s">
        <v>1487</v>
      </c>
      <c r="W2471" s="59" t="s">
        <v>1509</v>
      </c>
      <c r="X2471" s="59" t="s">
        <v>1487</v>
      </c>
      <c r="Y2471" s="59" t="s">
        <v>1490</v>
      </c>
      <c r="Z2471" s="59">
        <v>34.619999999999997</v>
      </c>
      <c r="AA2471" s="59">
        <v>34.619999999999997</v>
      </c>
      <c r="AB2471" s="59">
        <v>0</v>
      </c>
      <c r="AC2471" s="59">
        <v>34.619999999999997</v>
      </c>
      <c r="AD2471" s="59">
        <v>0</v>
      </c>
      <c r="AE2471" s="59">
        <v>0</v>
      </c>
      <c r="AF2471" s="59" t="s">
        <v>1491</v>
      </c>
      <c r="AG2471" s="59" t="s">
        <v>1426</v>
      </c>
      <c r="AH2471" s="59" t="s">
        <v>1616</v>
      </c>
      <c r="AI2471" s="59" t="s">
        <v>1523</v>
      </c>
      <c r="AJ2471" s="59" t="s">
        <v>1486</v>
      </c>
      <c r="AK2471" s="59" t="s">
        <v>278</v>
      </c>
      <c r="AL2471" s="59" t="s">
        <v>1493</v>
      </c>
      <c r="AM2471" s="59" t="s">
        <v>1494</v>
      </c>
      <c r="AN2471" s="59" t="s">
        <v>1385</v>
      </c>
      <c r="AO2471" s="59" t="s">
        <v>107</v>
      </c>
    </row>
    <row r="2472" spans="1:41" x14ac:dyDescent="0.15">
      <c r="A2472" s="59" t="s">
        <v>1968</v>
      </c>
      <c r="B2472" s="59" t="s">
        <v>1631</v>
      </c>
      <c r="C2472" s="59" t="s">
        <v>1632</v>
      </c>
      <c r="D2472" s="59" t="s">
        <v>1614</v>
      </c>
      <c r="E2472" s="59" t="s">
        <v>1615</v>
      </c>
      <c r="F2472" s="59" t="s">
        <v>1475</v>
      </c>
      <c r="G2472" s="59" t="s">
        <v>1406</v>
      </c>
      <c r="H2472" s="59" t="s">
        <v>1475</v>
      </c>
      <c r="I2472" s="59" t="s">
        <v>1406</v>
      </c>
      <c r="J2472" s="59" t="s">
        <v>1426</v>
      </c>
      <c r="K2472" s="59" t="s">
        <v>1616</v>
      </c>
      <c r="L2472" s="59" t="s">
        <v>1633</v>
      </c>
      <c r="M2472" s="59" t="s">
        <v>1618</v>
      </c>
      <c r="N2472" s="59" t="s">
        <v>1619</v>
      </c>
      <c r="O2472" s="59" t="s">
        <v>1620</v>
      </c>
      <c r="P2472" s="59" t="s">
        <v>1621</v>
      </c>
      <c r="Q2472" s="59" t="s">
        <v>1622</v>
      </c>
      <c r="R2472" s="59" t="s">
        <v>1623</v>
      </c>
      <c r="S2472" s="59" t="s">
        <v>1634</v>
      </c>
      <c r="T2472" s="59" t="s">
        <v>1635</v>
      </c>
      <c r="U2472" s="59" t="s">
        <v>1486</v>
      </c>
      <c r="V2472" s="59" t="s">
        <v>1487</v>
      </c>
      <c r="W2472" s="59" t="s">
        <v>1488</v>
      </c>
      <c r="X2472" s="59" t="s">
        <v>1511</v>
      </c>
      <c r="Y2472" s="59" t="s">
        <v>1490</v>
      </c>
      <c r="Z2472" s="59">
        <v>0.2</v>
      </c>
      <c r="AA2472" s="59">
        <v>0.2</v>
      </c>
      <c r="AB2472" s="59">
        <v>0</v>
      </c>
      <c r="AC2472" s="59">
        <v>0.2</v>
      </c>
      <c r="AD2472" s="59">
        <v>0</v>
      </c>
      <c r="AE2472" s="59">
        <v>0</v>
      </c>
      <c r="AF2472" s="59" t="s">
        <v>1491</v>
      </c>
      <c r="AG2472" s="59" t="s">
        <v>1426</v>
      </c>
      <c r="AH2472" s="59" t="s">
        <v>1616</v>
      </c>
      <c r="AI2472" s="59" t="s">
        <v>1523</v>
      </c>
      <c r="AJ2472" s="59" t="s">
        <v>1486</v>
      </c>
      <c r="AK2472" s="59" t="s">
        <v>278</v>
      </c>
      <c r="AL2472" s="59" t="s">
        <v>1493</v>
      </c>
      <c r="AM2472" s="59" t="s">
        <v>1494</v>
      </c>
      <c r="AN2472" s="59" t="s">
        <v>1385</v>
      </c>
      <c r="AO2472" s="59" t="s">
        <v>107</v>
      </c>
    </row>
    <row r="2473" spans="1:41" x14ac:dyDescent="0.15">
      <c r="A2473" s="59" t="s">
        <v>1968</v>
      </c>
      <c r="B2473" s="59" t="s">
        <v>1636</v>
      </c>
      <c r="C2473" s="59" t="s">
        <v>1637</v>
      </c>
      <c r="D2473" s="59" t="s">
        <v>1638</v>
      </c>
      <c r="E2473" s="59" t="s">
        <v>1639</v>
      </c>
      <c r="F2473" s="59" t="s">
        <v>1475</v>
      </c>
      <c r="G2473" s="59" t="s">
        <v>1406</v>
      </c>
      <c r="H2473" s="59" t="s">
        <v>1475</v>
      </c>
      <c r="I2473" s="59" t="s">
        <v>1406</v>
      </c>
      <c r="J2473" s="59" t="s">
        <v>727</v>
      </c>
      <c r="K2473" s="59" t="s">
        <v>1640</v>
      </c>
      <c r="L2473" s="59" t="s">
        <v>1641</v>
      </c>
      <c r="M2473" s="59" t="s">
        <v>1478</v>
      </c>
      <c r="N2473" s="59" t="s">
        <v>1479</v>
      </c>
      <c r="O2473" s="59" t="s">
        <v>1480</v>
      </c>
      <c r="P2473" s="59" t="s">
        <v>1481</v>
      </c>
      <c r="Q2473" s="59" t="s">
        <v>1482</v>
      </c>
      <c r="R2473" s="59" t="s">
        <v>1483</v>
      </c>
      <c r="S2473" s="59" t="s">
        <v>1642</v>
      </c>
      <c r="T2473" s="59" t="s">
        <v>1643</v>
      </c>
      <c r="U2473" s="59" t="s">
        <v>1486</v>
      </c>
      <c r="V2473" s="59" t="s">
        <v>1487</v>
      </c>
      <c r="W2473" s="59" t="s">
        <v>1508</v>
      </c>
      <c r="X2473" s="59" t="s">
        <v>1487</v>
      </c>
      <c r="Y2473" s="59" t="s">
        <v>1490</v>
      </c>
      <c r="Z2473" s="59">
        <v>1689.43</v>
      </c>
      <c r="AA2473" s="59">
        <v>1689.43</v>
      </c>
      <c r="AB2473" s="59">
        <v>0</v>
      </c>
      <c r="AC2473" s="59">
        <v>1689.43</v>
      </c>
      <c r="AD2473" s="59">
        <v>0</v>
      </c>
      <c r="AE2473" s="59">
        <v>0</v>
      </c>
      <c r="AF2473" s="59" t="s">
        <v>1491</v>
      </c>
      <c r="AG2473" s="59" t="s">
        <v>727</v>
      </c>
      <c r="AH2473" s="59" t="s">
        <v>1644</v>
      </c>
      <c r="AI2473" s="59" t="s">
        <v>1492</v>
      </c>
      <c r="AJ2473" s="59" t="s">
        <v>1486</v>
      </c>
      <c r="AK2473" s="59" t="s">
        <v>278</v>
      </c>
      <c r="AL2473" s="59" t="s">
        <v>1493</v>
      </c>
      <c r="AM2473" s="59" t="s">
        <v>1494</v>
      </c>
      <c r="AN2473" s="59" t="s">
        <v>1384</v>
      </c>
      <c r="AO2473" s="59" t="s">
        <v>107</v>
      </c>
    </row>
    <row r="2474" spans="1:41" x14ac:dyDescent="0.15">
      <c r="A2474" s="59" t="s">
        <v>1968</v>
      </c>
      <c r="B2474" s="59" t="s">
        <v>1636</v>
      </c>
      <c r="C2474" s="59" t="s">
        <v>1637</v>
      </c>
      <c r="D2474" s="59" t="s">
        <v>1638</v>
      </c>
      <c r="E2474" s="59" t="s">
        <v>1639</v>
      </c>
      <c r="F2474" s="59" t="s">
        <v>1475</v>
      </c>
      <c r="G2474" s="59" t="s">
        <v>1406</v>
      </c>
      <c r="H2474" s="59" t="s">
        <v>1475</v>
      </c>
      <c r="I2474" s="59" t="s">
        <v>1406</v>
      </c>
      <c r="J2474" s="59" t="s">
        <v>727</v>
      </c>
      <c r="K2474" s="59" t="s">
        <v>1640</v>
      </c>
      <c r="L2474" s="59" t="s">
        <v>1641</v>
      </c>
      <c r="M2474" s="59" t="s">
        <v>1478</v>
      </c>
      <c r="N2474" s="59" t="s">
        <v>1479</v>
      </c>
      <c r="O2474" s="59" t="s">
        <v>1480</v>
      </c>
      <c r="P2474" s="59" t="s">
        <v>1481</v>
      </c>
      <c r="Q2474" s="59" t="s">
        <v>1482</v>
      </c>
      <c r="R2474" s="59" t="s">
        <v>1483</v>
      </c>
      <c r="S2474" s="59" t="s">
        <v>1642</v>
      </c>
      <c r="T2474" s="59" t="s">
        <v>1643</v>
      </c>
      <c r="U2474" s="59" t="s">
        <v>1486</v>
      </c>
      <c r="V2474" s="59" t="s">
        <v>1487</v>
      </c>
      <c r="W2474" s="59" t="s">
        <v>1509</v>
      </c>
      <c r="X2474" s="59" t="s">
        <v>1487</v>
      </c>
      <c r="Y2474" s="59" t="s">
        <v>1490</v>
      </c>
      <c r="Z2474" s="59">
        <v>14851.91</v>
      </c>
      <c r="AA2474" s="59">
        <v>14851.91</v>
      </c>
      <c r="AB2474" s="59">
        <v>0</v>
      </c>
      <c r="AC2474" s="59">
        <v>14851.91</v>
      </c>
      <c r="AD2474" s="59">
        <v>0</v>
      </c>
      <c r="AE2474" s="59">
        <v>0</v>
      </c>
      <c r="AF2474" s="59" t="s">
        <v>1491</v>
      </c>
      <c r="AG2474" s="59" t="s">
        <v>727</v>
      </c>
      <c r="AH2474" s="59" t="s">
        <v>1644</v>
      </c>
      <c r="AI2474" s="59" t="s">
        <v>1492</v>
      </c>
      <c r="AJ2474" s="59" t="s">
        <v>1486</v>
      </c>
      <c r="AK2474" s="59" t="s">
        <v>278</v>
      </c>
      <c r="AL2474" s="59" t="s">
        <v>1493</v>
      </c>
      <c r="AM2474" s="59" t="s">
        <v>1494</v>
      </c>
      <c r="AN2474" s="59" t="s">
        <v>1384</v>
      </c>
      <c r="AO2474" s="59" t="s">
        <v>107</v>
      </c>
    </row>
    <row r="2475" spans="1:41" x14ac:dyDescent="0.15">
      <c r="A2475" s="59" t="s">
        <v>1968</v>
      </c>
      <c r="B2475" s="59" t="s">
        <v>1636</v>
      </c>
      <c r="C2475" s="59" t="s">
        <v>1637</v>
      </c>
      <c r="D2475" s="59" t="s">
        <v>1638</v>
      </c>
      <c r="E2475" s="59" t="s">
        <v>1639</v>
      </c>
      <c r="F2475" s="59" t="s">
        <v>1475</v>
      </c>
      <c r="G2475" s="59" t="s">
        <v>1406</v>
      </c>
      <c r="H2475" s="59" t="s">
        <v>1475</v>
      </c>
      <c r="I2475" s="59" t="s">
        <v>1406</v>
      </c>
      <c r="J2475" s="59" t="s">
        <v>727</v>
      </c>
      <c r="K2475" s="59" t="s">
        <v>1640</v>
      </c>
      <c r="L2475" s="59" t="s">
        <v>1641</v>
      </c>
      <c r="M2475" s="59" t="s">
        <v>1478</v>
      </c>
      <c r="N2475" s="59" t="s">
        <v>1479</v>
      </c>
      <c r="O2475" s="59" t="s">
        <v>1480</v>
      </c>
      <c r="P2475" s="59" t="s">
        <v>1481</v>
      </c>
      <c r="Q2475" s="59" t="s">
        <v>1482</v>
      </c>
      <c r="R2475" s="59" t="s">
        <v>1483</v>
      </c>
      <c r="S2475" s="59" t="s">
        <v>1642</v>
      </c>
      <c r="T2475" s="59" t="s">
        <v>1643</v>
      </c>
      <c r="U2475" s="59" t="s">
        <v>1486</v>
      </c>
      <c r="V2475" s="59" t="s">
        <v>1487</v>
      </c>
      <c r="W2475" s="59" t="s">
        <v>1488</v>
      </c>
      <c r="X2475" s="59" t="s">
        <v>1511</v>
      </c>
      <c r="Y2475" s="59" t="s">
        <v>1490</v>
      </c>
      <c r="Z2475" s="59">
        <v>133.05000000000001</v>
      </c>
      <c r="AA2475" s="59">
        <v>133.05000000000001</v>
      </c>
      <c r="AB2475" s="59">
        <v>0</v>
      </c>
      <c r="AC2475" s="59">
        <v>133.05000000000001</v>
      </c>
      <c r="AD2475" s="59">
        <v>0</v>
      </c>
      <c r="AE2475" s="59">
        <v>0</v>
      </c>
      <c r="AF2475" s="59" t="s">
        <v>1491</v>
      </c>
      <c r="AG2475" s="59" t="s">
        <v>727</v>
      </c>
      <c r="AH2475" s="59" t="s">
        <v>1644</v>
      </c>
      <c r="AI2475" s="59" t="s">
        <v>1492</v>
      </c>
      <c r="AJ2475" s="59" t="s">
        <v>1486</v>
      </c>
      <c r="AK2475" s="59" t="s">
        <v>278</v>
      </c>
      <c r="AL2475" s="59" t="s">
        <v>1493</v>
      </c>
      <c r="AM2475" s="59" t="s">
        <v>1494</v>
      </c>
      <c r="AN2475" s="59" t="s">
        <v>1384</v>
      </c>
      <c r="AO2475" s="59" t="s">
        <v>107</v>
      </c>
    </row>
    <row r="2476" spans="1:41" x14ac:dyDescent="0.15">
      <c r="A2476" s="59" t="s">
        <v>1968</v>
      </c>
      <c r="B2476" s="59" t="s">
        <v>1636</v>
      </c>
      <c r="C2476" s="59" t="s">
        <v>1637</v>
      </c>
      <c r="D2476" s="59" t="s">
        <v>1638</v>
      </c>
      <c r="E2476" s="59" t="s">
        <v>1639</v>
      </c>
      <c r="F2476" s="59" t="s">
        <v>1475</v>
      </c>
      <c r="G2476" s="59" t="s">
        <v>1406</v>
      </c>
      <c r="H2476" s="59" t="s">
        <v>1475</v>
      </c>
      <c r="I2476" s="59" t="s">
        <v>1406</v>
      </c>
      <c r="J2476" s="59" t="s">
        <v>727</v>
      </c>
      <c r="K2476" s="59" t="s">
        <v>1640</v>
      </c>
      <c r="L2476" s="59" t="s">
        <v>1641</v>
      </c>
      <c r="M2476" s="59" t="s">
        <v>1478</v>
      </c>
      <c r="N2476" s="59" t="s">
        <v>1479</v>
      </c>
      <c r="O2476" s="59" t="s">
        <v>1480</v>
      </c>
      <c r="P2476" s="59" t="s">
        <v>1481</v>
      </c>
      <c r="Q2476" s="59" t="s">
        <v>1482</v>
      </c>
      <c r="R2476" s="59" t="s">
        <v>1483</v>
      </c>
      <c r="S2476" s="59" t="s">
        <v>1642</v>
      </c>
      <c r="T2476" s="59" t="s">
        <v>1643</v>
      </c>
      <c r="U2476" s="59" t="s">
        <v>1486</v>
      </c>
      <c r="V2476" s="59" t="s">
        <v>1487</v>
      </c>
      <c r="W2476" s="59" t="s">
        <v>1513</v>
      </c>
      <c r="X2476" s="59" t="s">
        <v>1487</v>
      </c>
      <c r="Y2476" s="59" t="s">
        <v>1490</v>
      </c>
      <c r="Z2476" s="59">
        <v>3111.31</v>
      </c>
      <c r="AA2476" s="59">
        <v>3111.31</v>
      </c>
      <c r="AB2476" s="59">
        <v>0</v>
      </c>
      <c r="AC2476" s="59">
        <v>3111.31</v>
      </c>
      <c r="AD2476" s="59">
        <v>0</v>
      </c>
      <c r="AE2476" s="59">
        <v>0</v>
      </c>
      <c r="AF2476" s="59" t="s">
        <v>1491</v>
      </c>
      <c r="AG2476" s="59" t="s">
        <v>727</v>
      </c>
      <c r="AH2476" s="59" t="s">
        <v>1644</v>
      </c>
      <c r="AI2476" s="59" t="s">
        <v>1492</v>
      </c>
      <c r="AJ2476" s="59" t="s">
        <v>1486</v>
      </c>
      <c r="AK2476" s="59" t="s">
        <v>278</v>
      </c>
      <c r="AL2476" s="59" t="s">
        <v>1493</v>
      </c>
      <c r="AM2476" s="59" t="s">
        <v>1494</v>
      </c>
      <c r="AN2476" s="59" t="s">
        <v>1384</v>
      </c>
      <c r="AO2476" s="59" t="s">
        <v>107</v>
      </c>
    </row>
    <row r="2477" spans="1:41" x14ac:dyDescent="0.15">
      <c r="A2477" s="59" t="s">
        <v>1968</v>
      </c>
      <c r="B2477" s="59" t="s">
        <v>1881</v>
      </c>
      <c r="C2477" s="59" t="s">
        <v>1955</v>
      </c>
      <c r="D2477" s="59" t="s">
        <v>1517</v>
      </c>
      <c r="E2477" s="59" t="s">
        <v>559</v>
      </c>
      <c r="F2477" s="59" t="s">
        <v>1475</v>
      </c>
      <c r="G2477" s="59" t="s">
        <v>1406</v>
      </c>
      <c r="H2477" s="59" t="s">
        <v>1475</v>
      </c>
      <c r="I2477" s="59" t="s">
        <v>1406</v>
      </c>
      <c r="J2477" s="59" t="s">
        <v>737</v>
      </c>
      <c r="K2477" s="59" t="s">
        <v>1518</v>
      </c>
      <c r="L2477" s="59" t="s">
        <v>1883</v>
      </c>
      <c r="M2477" s="59" t="s">
        <v>1478</v>
      </c>
      <c r="N2477" s="59" t="s">
        <v>1479</v>
      </c>
      <c r="O2477" s="59" t="s">
        <v>1480</v>
      </c>
      <c r="P2477" s="59" t="s">
        <v>1481</v>
      </c>
      <c r="Q2477" s="59" t="s">
        <v>1482</v>
      </c>
      <c r="R2477" s="59" t="s">
        <v>1483</v>
      </c>
      <c r="S2477" s="59" t="s">
        <v>1884</v>
      </c>
      <c r="T2477" s="59" t="s">
        <v>1885</v>
      </c>
      <c r="U2477" s="59" t="s">
        <v>1486</v>
      </c>
      <c r="V2477" s="59" t="s">
        <v>1487</v>
      </c>
      <c r="W2477" s="59" t="s">
        <v>1488</v>
      </c>
      <c r="X2477" s="59" t="s">
        <v>1511</v>
      </c>
      <c r="Y2477" s="59" t="s">
        <v>1490</v>
      </c>
      <c r="Z2477" s="59">
        <v>10.61</v>
      </c>
      <c r="AA2477" s="59">
        <v>10.61</v>
      </c>
      <c r="AB2477" s="59">
        <v>0</v>
      </c>
      <c r="AC2477" s="59">
        <v>10.61</v>
      </c>
      <c r="AD2477" s="59">
        <v>0</v>
      </c>
      <c r="AE2477" s="59">
        <v>0</v>
      </c>
      <c r="AF2477" s="59" t="s">
        <v>1491</v>
      </c>
      <c r="AG2477" s="59" t="s">
        <v>737</v>
      </c>
      <c r="AH2477" s="59" t="s">
        <v>1518</v>
      </c>
      <c r="AI2477" s="59" t="s">
        <v>1523</v>
      </c>
      <c r="AJ2477" s="59" t="s">
        <v>1486</v>
      </c>
      <c r="AK2477" s="59" t="s">
        <v>278</v>
      </c>
      <c r="AL2477" s="59" t="s">
        <v>1493</v>
      </c>
      <c r="AM2477" s="59" t="s">
        <v>1494</v>
      </c>
      <c r="AN2477" s="59" t="s">
        <v>1384</v>
      </c>
      <c r="AO2477" s="59" t="s">
        <v>107</v>
      </c>
    </row>
    <row r="2478" spans="1:41" x14ac:dyDescent="0.15">
      <c r="A2478" s="59" t="s">
        <v>1968</v>
      </c>
      <c r="B2478" s="59" t="s">
        <v>1881</v>
      </c>
      <c r="C2478" s="59" t="s">
        <v>1955</v>
      </c>
      <c r="D2478" s="59" t="s">
        <v>1517</v>
      </c>
      <c r="E2478" s="59" t="s">
        <v>559</v>
      </c>
      <c r="F2478" s="59" t="s">
        <v>1475</v>
      </c>
      <c r="G2478" s="59" t="s">
        <v>1406</v>
      </c>
      <c r="H2478" s="59" t="s">
        <v>1475</v>
      </c>
      <c r="I2478" s="59" t="s">
        <v>1406</v>
      </c>
      <c r="J2478" s="59" t="s">
        <v>737</v>
      </c>
      <c r="K2478" s="59" t="s">
        <v>1518</v>
      </c>
      <c r="L2478" s="59" t="s">
        <v>1883</v>
      </c>
      <c r="M2478" s="59" t="s">
        <v>1478</v>
      </c>
      <c r="N2478" s="59" t="s">
        <v>1479</v>
      </c>
      <c r="O2478" s="59" t="s">
        <v>1480</v>
      </c>
      <c r="P2478" s="59" t="s">
        <v>1481</v>
      </c>
      <c r="Q2478" s="59" t="s">
        <v>1482</v>
      </c>
      <c r="R2478" s="59" t="s">
        <v>1483</v>
      </c>
      <c r="S2478" s="59" t="s">
        <v>1884</v>
      </c>
      <c r="T2478" s="59" t="s">
        <v>1885</v>
      </c>
      <c r="U2478" s="59" t="s">
        <v>1486</v>
      </c>
      <c r="V2478" s="59" t="s">
        <v>1487</v>
      </c>
      <c r="W2478" s="59" t="s">
        <v>1522</v>
      </c>
      <c r="X2478" s="59" t="s">
        <v>1487</v>
      </c>
      <c r="Y2478" s="59" t="s">
        <v>1490</v>
      </c>
      <c r="Z2478" s="59">
        <v>984.98</v>
      </c>
      <c r="AA2478" s="59">
        <v>984.98</v>
      </c>
      <c r="AB2478" s="59">
        <v>0</v>
      </c>
      <c r="AC2478" s="59">
        <v>984.98</v>
      </c>
      <c r="AD2478" s="59">
        <v>0</v>
      </c>
      <c r="AE2478" s="59">
        <v>0</v>
      </c>
      <c r="AF2478" s="59" t="s">
        <v>1491</v>
      </c>
      <c r="AG2478" s="59" t="s">
        <v>737</v>
      </c>
      <c r="AH2478" s="59" t="s">
        <v>1518</v>
      </c>
      <c r="AI2478" s="59" t="s">
        <v>1523</v>
      </c>
      <c r="AJ2478" s="59" t="s">
        <v>1486</v>
      </c>
      <c r="AK2478" s="59" t="s">
        <v>278</v>
      </c>
      <c r="AL2478" s="59" t="s">
        <v>1493</v>
      </c>
      <c r="AM2478" s="59" t="s">
        <v>1494</v>
      </c>
      <c r="AN2478" s="59" t="s">
        <v>1384</v>
      </c>
      <c r="AO2478" s="59" t="s">
        <v>107</v>
      </c>
    </row>
    <row r="2479" spans="1:41" x14ac:dyDescent="0.15">
      <c r="A2479" s="59" t="s">
        <v>1968</v>
      </c>
      <c r="B2479" s="59" t="s">
        <v>1645</v>
      </c>
      <c r="C2479" s="59" t="s">
        <v>1956</v>
      </c>
      <c r="D2479" s="59" t="s">
        <v>1517</v>
      </c>
      <c r="E2479" s="59" t="s">
        <v>559</v>
      </c>
      <c r="F2479" s="59" t="s">
        <v>1475</v>
      </c>
      <c r="G2479" s="59" t="s">
        <v>1406</v>
      </c>
      <c r="H2479" s="59" t="s">
        <v>1475</v>
      </c>
      <c r="I2479" s="59" t="s">
        <v>1406</v>
      </c>
      <c r="J2479" s="59" t="s">
        <v>737</v>
      </c>
      <c r="K2479" s="59" t="s">
        <v>1518</v>
      </c>
      <c r="L2479" s="59" t="s">
        <v>1647</v>
      </c>
      <c r="M2479" s="59" t="s">
        <v>1478</v>
      </c>
      <c r="N2479" s="59" t="s">
        <v>1479</v>
      </c>
      <c r="O2479" s="59" t="s">
        <v>1480</v>
      </c>
      <c r="P2479" s="59" t="s">
        <v>1481</v>
      </c>
      <c r="Q2479" s="59" t="s">
        <v>1482</v>
      </c>
      <c r="R2479" s="59" t="s">
        <v>1483</v>
      </c>
      <c r="S2479" s="59" t="s">
        <v>1648</v>
      </c>
      <c r="T2479" s="59" t="s">
        <v>1649</v>
      </c>
      <c r="U2479" s="59" t="s">
        <v>1486</v>
      </c>
      <c r="V2479" s="59" t="s">
        <v>1487</v>
      </c>
      <c r="W2479" s="59" t="s">
        <v>1488</v>
      </c>
      <c r="X2479" s="59" t="s">
        <v>1511</v>
      </c>
      <c r="Y2479" s="59" t="s">
        <v>1490</v>
      </c>
      <c r="Z2479" s="59">
        <v>14.73</v>
      </c>
      <c r="AA2479" s="59">
        <v>14.73</v>
      </c>
      <c r="AB2479" s="59">
        <v>0</v>
      </c>
      <c r="AC2479" s="59">
        <v>14.73</v>
      </c>
      <c r="AD2479" s="59">
        <v>0</v>
      </c>
      <c r="AE2479" s="59">
        <v>0</v>
      </c>
      <c r="AF2479" s="59" t="s">
        <v>1491</v>
      </c>
      <c r="AG2479" s="59" t="s">
        <v>737</v>
      </c>
      <c r="AH2479" s="59" t="s">
        <v>1518</v>
      </c>
      <c r="AI2479" s="59" t="s">
        <v>1523</v>
      </c>
      <c r="AJ2479" s="59" t="s">
        <v>1486</v>
      </c>
      <c r="AK2479" s="59" t="s">
        <v>278</v>
      </c>
      <c r="AL2479" s="59" t="s">
        <v>1493</v>
      </c>
      <c r="AM2479" s="59" t="s">
        <v>1494</v>
      </c>
      <c r="AN2479" s="59" t="s">
        <v>1384</v>
      </c>
      <c r="AO2479" s="59" t="s">
        <v>107</v>
      </c>
    </row>
    <row r="2480" spans="1:41" x14ac:dyDescent="0.15">
      <c r="A2480" s="59" t="s">
        <v>1968</v>
      </c>
      <c r="B2480" s="59" t="s">
        <v>1645</v>
      </c>
      <c r="C2480" s="59" t="s">
        <v>1956</v>
      </c>
      <c r="D2480" s="59" t="s">
        <v>1517</v>
      </c>
      <c r="E2480" s="59" t="s">
        <v>559</v>
      </c>
      <c r="F2480" s="59" t="s">
        <v>1475</v>
      </c>
      <c r="G2480" s="59" t="s">
        <v>1406</v>
      </c>
      <c r="H2480" s="59" t="s">
        <v>1475</v>
      </c>
      <c r="I2480" s="59" t="s">
        <v>1406</v>
      </c>
      <c r="J2480" s="59" t="s">
        <v>737</v>
      </c>
      <c r="K2480" s="59" t="s">
        <v>1518</v>
      </c>
      <c r="L2480" s="59" t="s">
        <v>1647</v>
      </c>
      <c r="M2480" s="59" t="s">
        <v>1478</v>
      </c>
      <c r="N2480" s="59" t="s">
        <v>1479</v>
      </c>
      <c r="O2480" s="59" t="s">
        <v>1480</v>
      </c>
      <c r="P2480" s="59" t="s">
        <v>1481</v>
      </c>
      <c r="Q2480" s="59" t="s">
        <v>1482</v>
      </c>
      <c r="R2480" s="59" t="s">
        <v>1483</v>
      </c>
      <c r="S2480" s="59" t="s">
        <v>1648</v>
      </c>
      <c r="T2480" s="59" t="s">
        <v>1649</v>
      </c>
      <c r="U2480" s="59" t="s">
        <v>1486</v>
      </c>
      <c r="V2480" s="59" t="s">
        <v>1487</v>
      </c>
      <c r="W2480" s="59" t="s">
        <v>1522</v>
      </c>
      <c r="X2480" s="59" t="s">
        <v>1487</v>
      </c>
      <c r="Y2480" s="59" t="s">
        <v>1490</v>
      </c>
      <c r="Z2480" s="59">
        <v>837.63</v>
      </c>
      <c r="AA2480" s="59">
        <v>837.63</v>
      </c>
      <c r="AB2480" s="59">
        <v>0</v>
      </c>
      <c r="AC2480" s="59">
        <v>837.63</v>
      </c>
      <c r="AD2480" s="59">
        <v>0</v>
      </c>
      <c r="AE2480" s="59">
        <v>0</v>
      </c>
      <c r="AF2480" s="59" t="s">
        <v>1491</v>
      </c>
      <c r="AG2480" s="59" t="s">
        <v>737</v>
      </c>
      <c r="AH2480" s="59" t="s">
        <v>1518</v>
      </c>
      <c r="AI2480" s="59" t="s">
        <v>1523</v>
      </c>
      <c r="AJ2480" s="59" t="s">
        <v>1486</v>
      </c>
      <c r="AK2480" s="59" t="s">
        <v>278</v>
      </c>
      <c r="AL2480" s="59" t="s">
        <v>1493</v>
      </c>
      <c r="AM2480" s="59" t="s">
        <v>1494</v>
      </c>
      <c r="AN2480" s="59" t="s">
        <v>1384</v>
      </c>
      <c r="AO2480" s="59" t="s">
        <v>107</v>
      </c>
    </row>
    <row r="2481" spans="1:41" x14ac:dyDescent="0.15">
      <c r="A2481" s="59" t="s">
        <v>1968</v>
      </c>
      <c r="B2481" s="59" t="s">
        <v>1957</v>
      </c>
      <c r="C2481" s="59" t="s">
        <v>1958</v>
      </c>
      <c r="D2481" s="59" t="s">
        <v>1517</v>
      </c>
      <c r="E2481" s="59" t="s">
        <v>559</v>
      </c>
      <c r="F2481" s="59" t="s">
        <v>1475</v>
      </c>
      <c r="G2481" s="59" t="s">
        <v>1406</v>
      </c>
      <c r="H2481" s="59" t="s">
        <v>1475</v>
      </c>
      <c r="I2481" s="59" t="s">
        <v>1406</v>
      </c>
      <c r="J2481" s="59" t="s">
        <v>737</v>
      </c>
      <c r="K2481" s="59" t="s">
        <v>1518</v>
      </c>
      <c r="L2481" s="59" t="s">
        <v>1959</v>
      </c>
      <c r="M2481" s="59" t="s">
        <v>1478</v>
      </c>
      <c r="N2481" s="59" t="s">
        <v>1479</v>
      </c>
      <c r="O2481" s="59" t="s">
        <v>1480</v>
      </c>
      <c r="P2481" s="59" t="s">
        <v>1481</v>
      </c>
      <c r="Q2481" s="59" t="s">
        <v>1482</v>
      </c>
      <c r="R2481" s="59" t="s">
        <v>1483</v>
      </c>
      <c r="S2481" s="59" t="s">
        <v>1960</v>
      </c>
      <c r="T2481" s="59" t="s">
        <v>1961</v>
      </c>
      <c r="U2481" s="59" t="s">
        <v>1486</v>
      </c>
      <c r="V2481" s="59" t="s">
        <v>1487</v>
      </c>
      <c r="W2481" s="59" t="s">
        <v>1508</v>
      </c>
      <c r="X2481" s="59" t="s">
        <v>1487</v>
      </c>
      <c r="Y2481" s="59" t="s">
        <v>1490</v>
      </c>
      <c r="Z2481" s="59">
        <v>56.52</v>
      </c>
      <c r="AA2481" s="59">
        <v>56.52</v>
      </c>
      <c r="AB2481" s="59">
        <v>0</v>
      </c>
      <c r="AC2481" s="59">
        <v>56.52</v>
      </c>
      <c r="AD2481" s="59">
        <v>0</v>
      </c>
      <c r="AE2481" s="59">
        <v>0</v>
      </c>
      <c r="AF2481" s="59" t="s">
        <v>1491</v>
      </c>
      <c r="AG2481" s="59" t="s">
        <v>737</v>
      </c>
      <c r="AH2481" s="59" t="s">
        <v>1518</v>
      </c>
      <c r="AI2481" s="59" t="s">
        <v>1523</v>
      </c>
      <c r="AJ2481" s="59" t="s">
        <v>1486</v>
      </c>
      <c r="AK2481" s="59" t="s">
        <v>278</v>
      </c>
      <c r="AL2481" s="59" t="s">
        <v>1493</v>
      </c>
      <c r="AM2481" s="59" t="s">
        <v>1494</v>
      </c>
      <c r="AN2481" s="59" t="s">
        <v>1384</v>
      </c>
      <c r="AO2481" s="59" t="s">
        <v>107</v>
      </c>
    </row>
    <row r="2482" spans="1:41" x14ac:dyDescent="0.15">
      <c r="A2482" s="59" t="s">
        <v>1968</v>
      </c>
      <c r="B2482" s="59" t="s">
        <v>1957</v>
      </c>
      <c r="C2482" s="59" t="s">
        <v>1958</v>
      </c>
      <c r="D2482" s="59" t="s">
        <v>1517</v>
      </c>
      <c r="E2482" s="59" t="s">
        <v>559</v>
      </c>
      <c r="F2482" s="59" t="s">
        <v>1475</v>
      </c>
      <c r="G2482" s="59" t="s">
        <v>1406</v>
      </c>
      <c r="H2482" s="59" t="s">
        <v>1475</v>
      </c>
      <c r="I2482" s="59" t="s">
        <v>1406</v>
      </c>
      <c r="J2482" s="59" t="s">
        <v>737</v>
      </c>
      <c r="K2482" s="59" t="s">
        <v>1518</v>
      </c>
      <c r="L2482" s="59" t="s">
        <v>1959</v>
      </c>
      <c r="M2482" s="59" t="s">
        <v>1478</v>
      </c>
      <c r="N2482" s="59" t="s">
        <v>1479</v>
      </c>
      <c r="O2482" s="59" t="s">
        <v>1480</v>
      </c>
      <c r="P2482" s="59" t="s">
        <v>1481</v>
      </c>
      <c r="Q2482" s="59" t="s">
        <v>1482</v>
      </c>
      <c r="R2482" s="59" t="s">
        <v>1483</v>
      </c>
      <c r="S2482" s="59" t="s">
        <v>1960</v>
      </c>
      <c r="T2482" s="59" t="s">
        <v>1961</v>
      </c>
      <c r="U2482" s="59" t="s">
        <v>1486</v>
      </c>
      <c r="V2482" s="59" t="s">
        <v>1487</v>
      </c>
      <c r="W2482" s="59" t="s">
        <v>1509</v>
      </c>
      <c r="X2482" s="59" t="s">
        <v>1487</v>
      </c>
      <c r="Y2482" s="59" t="s">
        <v>1490</v>
      </c>
      <c r="Z2482" s="59">
        <v>37.659999999999997</v>
      </c>
      <c r="AA2482" s="59">
        <v>37.659999999999997</v>
      </c>
      <c r="AB2482" s="59">
        <v>0</v>
      </c>
      <c r="AC2482" s="59">
        <v>37.659999999999997</v>
      </c>
      <c r="AD2482" s="59">
        <v>0</v>
      </c>
      <c r="AE2482" s="59">
        <v>0</v>
      </c>
      <c r="AF2482" s="59" t="s">
        <v>1491</v>
      </c>
      <c r="AG2482" s="59" t="s">
        <v>737</v>
      </c>
      <c r="AH2482" s="59" t="s">
        <v>1518</v>
      </c>
      <c r="AI2482" s="59" t="s">
        <v>1523</v>
      </c>
      <c r="AJ2482" s="59" t="s">
        <v>1486</v>
      </c>
      <c r="AK2482" s="59" t="s">
        <v>278</v>
      </c>
      <c r="AL2482" s="59" t="s">
        <v>1493</v>
      </c>
      <c r="AM2482" s="59" t="s">
        <v>1494</v>
      </c>
      <c r="AN2482" s="59" t="s">
        <v>1384</v>
      </c>
      <c r="AO2482" s="59" t="s">
        <v>107</v>
      </c>
    </row>
    <row r="2483" spans="1:41" x14ac:dyDescent="0.15">
      <c r="A2483" s="59" t="s">
        <v>1968</v>
      </c>
      <c r="B2483" s="59" t="s">
        <v>1957</v>
      </c>
      <c r="C2483" s="59" t="s">
        <v>1958</v>
      </c>
      <c r="D2483" s="59" t="s">
        <v>1517</v>
      </c>
      <c r="E2483" s="59" t="s">
        <v>559</v>
      </c>
      <c r="F2483" s="59" t="s">
        <v>1475</v>
      </c>
      <c r="G2483" s="59" t="s">
        <v>1406</v>
      </c>
      <c r="H2483" s="59" t="s">
        <v>1475</v>
      </c>
      <c r="I2483" s="59" t="s">
        <v>1406</v>
      </c>
      <c r="J2483" s="59" t="s">
        <v>737</v>
      </c>
      <c r="K2483" s="59" t="s">
        <v>1518</v>
      </c>
      <c r="L2483" s="59" t="s">
        <v>1959</v>
      </c>
      <c r="M2483" s="59" t="s">
        <v>1478</v>
      </c>
      <c r="N2483" s="59" t="s">
        <v>1479</v>
      </c>
      <c r="O2483" s="59" t="s">
        <v>1480</v>
      </c>
      <c r="P2483" s="59" t="s">
        <v>1481</v>
      </c>
      <c r="Q2483" s="59" t="s">
        <v>1482</v>
      </c>
      <c r="R2483" s="59" t="s">
        <v>1483</v>
      </c>
      <c r="S2483" s="59" t="s">
        <v>1960</v>
      </c>
      <c r="T2483" s="59" t="s">
        <v>1961</v>
      </c>
      <c r="U2483" s="59" t="s">
        <v>1486</v>
      </c>
      <c r="V2483" s="59" t="s">
        <v>1487</v>
      </c>
      <c r="W2483" s="59" t="s">
        <v>1488</v>
      </c>
      <c r="X2483" s="59" t="s">
        <v>1511</v>
      </c>
      <c r="Y2483" s="59" t="s">
        <v>1490</v>
      </c>
      <c r="Z2483" s="59">
        <v>0.03</v>
      </c>
      <c r="AA2483" s="59">
        <v>0.03</v>
      </c>
      <c r="AB2483" s="59">
        <v>0</v>
      </c>
      <c r="AC2483" s="59">
        <v>0.03</v>
      </c>
      <c r="AD2483" s="59">
        <v>0</v>
      </c>
      <c r="AE2483" s="59">
        <v>0</v>
      </c>
      <c r="AF2483" s="59" t="s">
        <v>1491</v>
      </c>
      <c r="AG2483" s="59" t="s">
        <v>737</v>
      </c>
      <c r="AH2483" s="59" t="s">
        <v>1518</v>
      </c>
      <c r="AI2483" s="59" t="s">
        <v>1523</v>
      </c>
      <c r="AJ2483" s="59" t="s">
        <v>1486</v>
      </c>
      <c r="AK2483" s="59" t="s">
        <v>278</v>
      </c>
      <c r="AL2483" s="59" t="s">
        <v>1493</v>
      </c>
      <c r="AM2483" s="59" t="s">
        <v>1494</v>
      </c>
      <c r="AN2483" s="59" t="s">
        <v>1384</v>
      </c>
      <c r="AO2483" s="59" t="s">
        <v>107</v>
      </c>
    </row>
    <row r="2484" spans="1:41" x14ac:dyDescent="0.15">
      <c r="A2484" s="59" t="s">
        <v>1968</v>
      </c>
      <c r="B2484" s="59" t="s">
        <v>1957</v>
      </c>
      <c r="C2484" s="59" t="s">
        <v>1958</v>
      </c>
      <c r="D2484" s="59" t="s">
        <v>1517</v>
      </c>
      <c r="E2484" s="59" t="s">
        <v>559</v>
      </c>
      <c r="F2484" s="59" t="s">
        <v>1475</v>
      </c>
      <c r="G2484" s="59" t="s">
        <v>1406</v>
      </c>
      <c r="H2484" s="59" t="s">
        <v>1475</v>
      </c>
      <c r="I2484" s="59" t="s">
        <v>1406</v>
      </c>
      <c r="J2484" s="59" t="s">
        <v>737</v>
      </c>
      <c r="K2484" s="59" t="s">
        <v>1518</v>
      </c>
      <c r="L2484" s="59" t="s">
        <v>1959</v>
      </c>
      <c r="M2484" s="59" t="s">
        <v>1478</v>
      </c>
      <c r="N2484" s="59" t="s">
        <v>1479</v>
      </c>
      <c r="O2484" s="59" t="s">
        <v>1480</v>
      </c>
      <c r="P2484" s="59" t="s">
        <v>1481</v>
      </c>
      <c r="Q2484" s="59" t="s">
        <v>1482</v>
      </c>
      <c r="R2484" s="59" t="s">
        <v>1483</v>
      </c>
      <c r="S2484" s="59" t="s">
        <v>1960</v>
      </c>
      <c r="T2484" s="59" t="s">
        <v>1961</v>
      </c>
      <c r="U2484" s="59" t="s">
        <v>1486</v>
      </c>
      <c r="V2484" s="59" t="s">
        <v>1487</v>
      </c>
      <c r="W2484" s="59" t="s">
        <v>1513</v>
      </c>
      <c r="X2484" s="59" t="s">
        <v>1487</v>
      </c>
      <c r="Y2484" s="59" t="s">
        <v>1490</v>
      </c>
      <c r="Z2484" s="59">
        <v>91.49</v>
      </c>
      <c r="AA2484" s="59">
        <v>91.49</v>
      </c>
      <c r="AB2484" s="59">
        <v>0</v>
      </c>
      <c r="AC2484" s="59">
        <v>91.49</v>
      </c>
      <c r="AD2484" s="59">
        <v>0</v>
      </c>
      <c r="AE2484" s="59">
        <v>0</v>
      </c>
      <c r="AF2484" s="59" t="s">
        <v>1491</v>
      </c>
      <c r="AG2484" s="59" t="s">
        <v>737</v>
      </c>
      <c r="AH2484" s="59" t="s">
        <v>1518</v>
      </c>
      <c r="AI2484" s="59" t="s">
        <v>1523</v>
      </c>
      <c r="AJ2484" s="59" t="s">
        <v>1486</v>
      </c>
      <c r="AK2484" s="59" t="s">
        <v>278</v>
      </c>
      <c r="AL2484" s="59" t="s">
        <v>1493</v>
      </c>
      <c r="AM2484" s="59" t="s">
        <v>1494</v>
      </c>
      <c r="AN2484" s="59" t="s">
        <v>1384</v>
      </c>
      <c r="AO2484" s="59" t="s">
        <v>107</v>
      </c>
    </row>
    <row r="2485" spans="1:41" x14ac:dyDescent="0.15">
      <c r="A2485" s="59" t="s">
        <v>1968</v>
      </c>
      <c r="B2485" s="59" t="s">
        <v>1957</v>
      </c>
      <c r="C2485" s="59" t="s">
        <v>1958</v>
      </c>
      <c r="D2485" s="59" t="s">
        <v>1517</v>
      </c>
      <c r="E2485" s="59" t="s">
        <v>559</v>
      </c>
      <c r="F2485" s="59" t="s">
        <v>1475</v>
      </c>
      <c r="G2485" s="59" t="s">
        <v>1406</v>
      </c>
      <c r="H2485" s="59" t="s">
        <v>1475</v>
      </c>
      <c r="I2485" s="59" t="s">
        <v>1406</v>
      </c>
      <c r="J2485" s="59" t="s">
        <v>737</v>
      </c>
      <c r="K2485" s="59" t="s">
        <v>1518</v>
      </c>
      <c r="L2485" s="59" t="s">
        <v>1959</v>
      </c>
      <c r="M2485" s="59" t="s">
        <v>1478</v>
      </c>
      <c r="N2485" s="59" t="s">
        <v>1479</v>
      </c>
      <c r="O2485" s="59" t="s">
        <v>1480</v>
      </c>
      <c r="P2485" s="59" t="s">
        <v>1481</v>
      </c>
      <c r="Q2485" s="59" t="s">
        <v>1482</v>
      </c>
      <c r="R2485" s="59" t="s">
        <v>1483</v>
      </c>
      <c r="S2485" s="59" t="s">
        <v>1960</v>
      </c>
      <c r="T2485" s="59" t="s">
        <v>1961</v>
      </c>
      <c r="U2485" s="59" t="s">
        <v>1486</v>
      </c>
      <c r="V2485" s="59" t="s">
        <v>1487</v>
      </c>
      <c r="W2485" s="59" t="s">
        <v>1514</v>
      </c>
      <c r="X2485" s="59" t="s">
        <v>1487</v>
      </c>
      <c r="Y2485" s="59" t="s">
        <v>1490</v>
      </c>
      <c r="Z2485" s="59">
        <v>5.41</v>
      </c>
      <c r="AA2485" s="59">
        <v>5.41</v>
      </c>
      <c r="AB2485" s="59">
        <v>0</v>
      </c>
      <c r="AC2485" s="59">
        <v>5.41</v>
      </c>
      <c r="AD2485" s="59">
        <v>0</v>
      </c>
      <c r="AE2485" s="59">
        <v>0</v>
      </c>
      <c r="AF2485" s="59" t="s">
        <v>1491</v>
      </c>
      <c r="AG2485" s="59" t="s">
        <v>737</v>
      </c>
      <c r="AH2485" s="59" t="s">
        <v>1518</v>
      </c>
      <c r="AI2485" s="59" t="s">
        <v>1523</v>
      </c>
      <c r="AJ2485" s="59" t="s">
        <v>1486</v>
      </c>
      <c r="AK2485" s="59" t="s">
        <v>278</v>
      </c>
      <c r="AL2485" s="59" t="s">
        <v>1493</v>
      </c>
      <c r="AM2485" s="59" t="s">
        <v>1494</v>
      </c>
      <c r="AN2485" s="59" t="s">
        <v>1384</v>
      </c>
      <c r="AO2485" s="59" t="s">
        <v>107</v>
      </c>
    </row>
    <row r="2486" spans="1:41" x14ac:dyDescent="0.15">
      <c r="A2486" s="59" t="s">
        <v>1968</v>
      </c>
      <c r="B2486" s="59" t="s">
        <v>1650</v>
      </c>
      <c r="C2486" s="59" t="s">
        <v>1651</v>
      </c>
      <c r="D2486" s="59" t="s">
        <v>1517</v>
      </c>
      <c r="E2486" s="59" t="s">
        <v>559</v>
      </c>
      <c r="F2486" s="59" t="s">
        <v>1475</v>
      </c>
      <c r="G2486" s="59" t="s">
        <v>1406</v>
      </c>
      <c r="H2486" s="59" t="s">
        <v>1475</v>
      </c>
      <c r="I2486" s="59" t="s">
        <v>1406</v>
      </c>
      <c r="J2486" s="59" t="s">
        <v>737</v>
      </c>
      <c r="K2486" s="59" t="s">
        <v>1518</v>
      </c>
      <c r="L2486" s="59" t="s">
        <v>1652</v>
      </c>
      <c r="M2486" s="59" t="s">
        <v>1478</v>
      </c>
      <c r="N2486" s="59" t="s">
        <v>1479</v>
      </c>
      <c r="O2486" s="59" t="s">
        <v>1480</v>
      </c>
      <c r="P2486" s="59" t="s">
        <v>1481</v>
      </c>
      <c r="Q2486" s="59" t="s">
        <v>1482</v>
      </c>
      <c r="R2486" s="59" t="s">
        <v>1483</v>
      </c>
      <c r="S2486" s="59" t="s">
        <v>1653</v>
      </c>
      <c r="T2486" s="59" t="s">
        <v>1654</v>
      </c>
      <c r="U2486" s="59" t="s">
        <v>1486</v>
      </c>
      <c r="V2486" s="59" t="s">
        <v>1487</v>
      </c>
      <c r="W2486" s="59" t="s">
        <v>1500</v>
      </c>
      <c r="X2486" s="59" t="s">
        <v>1501</v>
      </c>
      <c r="Y2486" s="59" t="s">
        <v>1490</v>
      </c>
      <c r="Z2486" s="59">
        <v>2782.36</v>
      </c>
      <c r="AA2486" s="59">
        <v>2782.36</v>
      </c>
      <c r="AB2486" s="59">
        <v>0</v>
      </c>
      <c r="AC2486" s="59">
        <v>2782.36</v>
      </c>
      <c r="AD2486" s="59">
        <v>0</v>
      </c>
      <c r="AE2486" s="59">
        <v>0</v>
      </c>
      <c r="AF2486" s="59" t="s">
        <v>1491</v>
      </c>
      <c r="AG2486" s="59" t="s">
        <v>737</v>
      </c>
      <c r="AH2486" s="59" t="s">
        <v>1518</v>
      </c>
      <c r="AI2486" s="59" t="s">
        <v>1523</v>
      </c>
      <c r="AJ2486" s="59" t="s">
        <v>1486</v>
      </c>
      <c r="AK2486" s="59" t="s">
        <v>278</v>
      </c>
      <c r="AL2486" s="59" t="s">
        <v>1493</v>
      </c>
      <c r="AM2486" s="59" t="s">
        <v>1494</v>
      </c>
      <c r="AN2486" s="59" t="s">
        <v>1384</v>
      </c>
      <c r="AO2486" s="59" t="s">
        <v>107</v>
      </c>
    </row>
    <row r="2487" spans="1:41" x14ac:dyDescent="0.15">
      <c r="A2487" s="59" t="s">
        <v>1968</v>
      </c>
      <c r="B2487" s="59" t="s">
        <v>1785</v>
      </c>
      <c r="C2487" s="59" t="s">
        <v>1786</v>
      </c>
      <c r="D2487" s="59" t="s">
        <v>1517</v>
      </c>
      <c r="E2487" s="59" t="s">
        <v>559</v>
      </c>
      <c r="F2487" s="59" t="s">
        <v>1475</v>
      </c>
      <c r="G2487" s="59" t="s">
        <v>1406</v>
      </c>
      <c r="H2487" s="59" t="s">
        <v>1475</v>
      </c>
      <c r="I2487" s="59" t="s">
        <v>1406</v>
      </c>
      <c r="J2487" s="59" t="s">
        <v>737</v>
      </c>
      <c r="K2487" s="59" t="s">
        <v>1518</v>
      </c>
      <c r="L2487" s="59" t="s">
        <v>1652</v>
      </c>
      <c r="M2487" s="59" t="s">
        <v>1478</v>
      </c>
      <c r="N2487" s="59" t="s">
        <v>1479</v>
      </c>
      <c r="O2487" s="59" t="s">
        <v>1480</v>
      </c>
      <c r="P2487" s="59" t="s">
        <v>1481</v>
      </c>
      <c r="Q2487" s="59" t="s">
        <v>1482</v>
      </c>
      <c r="R2487" s="59" t="s">
        <v>1483</v>
      </c>
      <c r="S2487" s="59" t="s">
        <v>1787</v>
      </c>
      <c r="T2487" s="59" t="s">
        <v>1788</v>
      </c>
      <c r="U2487" s="59" t="s">
        <v>1486</v>
      </c>
      <c r="V2487" s="59" t="s">
        <v>1487</v>
      </c>
      <c r="W2487" s="59" t="s">
        <v>1500</v>
      </c>
      <c r="X2487" s="59" t="s">
        <v>1501</v>
      </c>
      <c r="Y2487" s="59" t="s">
        <v>1490</v>
      </c>
      <c r="Z2487" s="59">
        <v>1.35</v>
      </c>
      <c r="AA2487" s="59">
        <v>1.35</v>
      </c>
      <c r="AB2487" s="59">
        <v>0</v>
      </c>
      <c r="AC2487" s="59">
        <v>1.35</v>
      </c>
      <c r="AD2487" s="59">
        <v>0</v>
      </c>
      <c r="AE2487" s="59">
        <v>0</v>
      </c>
      <c r="AF2487" s="59" t="s">
        <v>1491</v>
      </c>
      <c r="AG2487" s="59" t="s">
        <v>737</v>
      </c>
      <c r="AH2487" s="59" t="s">
        <v>1518</v>
      </c>
      <c r="AI2487" s="59" t="s">
        <v>1523</v>
      </c>
      <c r="AJ2487" s="59" t="s">
        <v>1486</v>
      </c>
      <c r="AK2487" s="59" t="s">
        <v>278</v>
      </c>
      <c r="AL2487" s="59" t="s">
        <v>1493</v>
      </c>
      <c r="AM2487" s="59" t="s">
        <v>1494</v>
      </c>
      <c r="AN2487" s="59" t="s">
        <v>1384</v>
      </c>
      <c r="AO2487" s="59" t="s">
        <v>107</v>
      </c>
    </row>
    <row r="2488" spans="1:41" x14ac:dyDescent="0.15">
      <c r="A2488" s="59" t="s">
        <v>1968</v>
      </c>
      <c r="B2488" s="59" t="s">
        <v>1655</v>
      </c>
      <c r="C2488" s="59" t="s">
        <v>1656</v>
      </c>
      <c r="D2488" s="59" t="s">
        <v>1517</v>
      </c>
      <c r="E2488" s="59" t="s">
        <v>559</v>
      </c>
      <c r="F2488" s="59" t="s">
        <v>1475</v>
      </c>
      <c r="G2488" s="59" t="s">
        <v>1406</v>
      </c>
      <c r="H2488" s="59" t="s">
        <v>1475</v>
      </c>
      <c r="I2488" s="59" t="s">
        <v>1406</v>
      </c>
      <c r="J2488" s="59" t="s">
        <v>737</v>
      </c>
      <c r="K2488" s="59" t="s">
        <v>1518</v>
      </c>
      <c r="L2488" s="59" t="s">
        <v>1657</v>
      </c>
      <c r="M2488" s="59" t="s">
        <v>1478</v>
      </c>
      <c r="N2488" s="59" t="s">
        <v>1479</v>
      </c>
      <c r="O2488" s="59" t="s">
        <v>1480</v>
      </c>
      <c r="P2488" s="59" t="s">
        <v>1481</v>
      </c>
      <c r="Q2488" s="59" t="s">
        <v>1482</v>
      </c>
      <c r="R2488" s="59" t="s">
        <v>1483</v>
      </c>
      <c r="S2488" s="59" t="s">
        <v>1658</v>
      </c>
      <c r="T2488" s="59" t="s">
        <v>1659</v>
      </c>
      <c r="U2488" s="59" t="s">
        <v>1486</v>
      </c>
      <c r="V2488" s="59" t="s">
        <v>1487</v>
      </c>
      <c r="W2488" s="59" t="s">
        <v>1508</v>
      </c>
      <c r="X2488" s="59" t="s">
        <v>1487</v>
      </c>
      <c r="Y2488" s="59" t="s">
        <v>1490</v>
      </c>
      <c r="Z2488" s="59">
        <v>173.8</v>
      </c>
      <c r="AA2488" s="59">
        <v>173.8</v>
      </c>
      <c r="AB2488" s="59">
        <v>0</v>
      </c>
      <c r="AC2488" s="59">
        <v>173.8</v>
      </c>
      <c r="AD2488" s="59">
        <v>0</v>
      </c>
      <c r="AE2488" s="59">
        <v>0</v>
      </c>
      <c r="AF2488" s="59" t="s">
        <v>1491</v>
      </c>
      <c r="AG2488" s="59" t="s">
        <v>737</v>
      </c>
      <c r="AH2488" s="59" t="s">
        <v>1518</v>
      </c>
      <c r="AI2488" s="59" t="s">
        <v>1523</v>
      </c>
      <c r="AJ2488" s="59" t="s">
        <v>1486</v>
      </c>
      <c r="AK2488" s="59" t="s">
        <v>278</v>
      </c>
      <c r="AL2488" s="59" t="s">
        <v>1493</v>
      </c>
      <c r="AM2488" s="59" t="s">
        <v>1494</v>
      </c>
      <c r="AN2488" s="59" t="s">
        <v>1384</v>
      </c>
      <c r="AO2488" s="59" t="s">
        <v>107</v>
      </c>
    </row>
    <row r="2489" spans="1:41" x14ac:dyDescent="0.15">
      <c r="A2489" s="59" t="s">
        <v>1968</v>
      </c>
      <c r="B2489" s="59" t="s">
        <v>1655</v>
      </c>
      <c r="C2489" s="59" t="s">
        <v>1656</v>
      </c>
      <c r="D2489" s="59" t="s">
        <v>1517</v>
      </c>
      <c r="E2489" s="59" t="s">
        <v>559</v>
      </c>
      <c r="F2489" s="59" t="s">
        <v>1475</v>
      </c>
      <c r="G2489" s="59" t="s">
        <v>1406</v>
      </c>
      <c r="H2489" s="59" t="s">
        <v>1475</v>
      </c>
      <c r="I2489" s="59" t="s">
        <v>1406</v>
      </c>
      <c r="J2489" s="59" t="s">
        <v>737</v>
      </c>
      <c r="K2489" s="59" t="s">
        <v>1518</v>
      </c>
      <c r="L2489" s="59" t="s">
        <v>1657</v>
      </c>
      <c r="M2489" s="59" t="s">
        <v>1478</v>
      </c>
      <c r="N2489" s="59" t="s">
        <v>1479</v>
      </c>
      <c r="O2489" s="59" t="s">
        <v>1480</v>
      </c>
      <c r="P2489" s="59" t="s">
        <v>1481</v>
      </c>
      <c r="Q2489" s="59" t="s">
        <v>1482</v>
      </c>
      <c r="R2489" s="59" t="s">
        <v>1483</v>
      </c>
      <c r="S2489" s="59" t="s">
        <v>1658</v>
      </c>
      <c r="T2489" s="59" t="s">
        <v>1659</v>
      </c>
      <c r="U2489" s="59" t="s">
        <v>1486</v>
      </c>
      <c r="V2489" s="59" t="s">
        <v>1487</v>
      </c>
      <c r="W2489" s="59" t="s">
        <v>1509</v>
      </c>
      <c r="X2489" s="59" t="s">
        <v>1487</v>
      </c>
      <c r="Y2489" s="59" t="s">
        <v>1490</v>
      </c>
      <c r="Z2489" s="59">
        <v>286.83</v>
      </c>
      <c r="AA2489" s="59">
        <v>286.83</v>
      </c>
      <c r="AB2489" s="59">
        <v>0</v>
      </c>
      <c r="AC2489" s="59">
        <v>286.83</v>
      </c>
      <c r="AD2489" s="59">
        <v>0</v>
      </c>
      <c r="AE2489" s="59">
        <v>0</v>
      </c>
      <c r="AF2489" s="59" t="s">
        <v>1491</v>
      </c>
      <c r="AG2489" s="59" t="s">
        <v>737</v>
      </c>
      <c r="AH2489" s="59" t="s">
        <v>1518</v>
      </c>
      <c r="AI2489" s="59" t="s">
        <v>1523</v>
      </c>
      <c r="AJ2489" s="59" t="s">
        <v>1486</v>
      </c>
      <c r="AK2489" s="59" t="s">
        <v>278</v>
      </c>
      <c r="AL2489" s="59" t="s">
        <v>1493</v>
      </c>
      <c r="AM2489" s="59" t="s">
        <v>1494</v>
      </c>
      <c r="AN2489" s="59" t="s">
        <v>1384</v>
      </c>
      <c r="AO2489" s="59" t="s">
        <v>107</v>
      </c>
    </row>
    <row r="2490" spans="1:41" x14ac:dyDescent="0.15">
      <c r="A2490" s="59" t="s">
        <v>1968</v>
      </c>
      <c r="B2490" s="59" t="s">
        <v>1655</v>
      </c>
      <c r="C2490" s="59" t="s">
        <v>1656</v>
      </c>
      <c r="D2490" s="59" t="s">
        <v>1517</v>
      </c>
      <c r="E2490" s="59" t="s">
        <v>559</v>
      </c>
      <c r="F2490" s="59" t="s">
        <v>1475</v>
      </c>
      <c r="G2490" s="59" t="s">
        <v>1406</v>
      </c>
      <c r="H2490" s="59" t="s">
        <v>1475</v>
      </c>
      <c r="I2490" s="59" t="s">
        <v>1406</v>
      </c>
      <c r="J2490" s="59" t="s">
        <v>737</v>
      </c>
      <c r="K2490" s="59" t="s">
        <v>1518</v>
      </c>
      <c r="L2490" s="59" t="s">
        <v>1657</v>
      </c>
      <c r="M2490" s="59" t="s">
        <v>1478</v>
      </c>
      <c r="N2490" s="59" t="s">
        <v>1479</v>
      </c>
      <c r="O2490" s="59" t="s">
        <v>1480</v>
      </c>
      <c r="P2490" s="59" t="s">
        <v>1481</v>
      </c>
      <c r="Q2490" s="59" t="s">
        <v>1482</v>
      </c>
      <c r="R2490" s="59" t="s">
        <v>1483</v>
      </c>
      <c r="S2490" s="59" t="s">
        <v>1658</v>
      </c>
      <c r="T2490" s="59" t="s">
        <v>1659</v>
      </c>
      <c r="U2490" s="59" t="s">
        <v>1486</v>
      </c>
      <c r="V2490" s="59" t="s">
        <v>1487</v>
      </c>
      <c r="W2490" s="59" t="s">
        <v>1488</v>
      </c>
      <c r="X2490" s="59" t="s">
        <v>1510</v>
      </c>
      <c r="Y2490" s="59" t="s">
        <v>1490</v>
      </c>
      <c r="Z2490" s="59">
        <v>5.86</v>
      </c>
      <c r="AA2490" s="59">
        <v>5.86</v>
      </c>
      <c r="AB2490" s="59">
        <v>0</v>
      </c>
      <c r="AC2490" s="59">
        <v>5.86</v>
      </c>
      <c r="AD2490" s="59">
        <v>0</v>
      </c>
      <c r="AE2490" s="59">
        <v>0</v>
      </c>
      <c r="AF2490" s="59" t="s">
        <v>1491</v>
      </c>
      <c r="AG2490" s="59" t="s">
        <v>737</v>
      </c>
      <c r="AH2490" s="59" t="s">
        <v>1518</v>
      </c>
      <c r="AI2490" s="59" t="s">
        <v>1523</v>
      </c>
      <c r="AJ2490" s="59" t="s">
        <v>1486</v>
      </c>
      <c r="AK2490" s="59" t="s">
        <v>278</v>
      </c>
      <c r="AL2490" s="59" t="s">
        <v>1493</v>
      </c>
      <c r="AM2490" s="59" t="s">
        <v>1494</v>
      </c>
      <c r="AN2490" s="59" t="s">
        <v>1384</v>
      </c>
      <c r="AO2490" s="59" t="s">
        <v>107</v>
      </c>
    </row>
    <row r="2491" spans="1:41" x14ac:dyDescent="0.15">
      <c r="A2491" s="59" t="s">
        <v>1968</v>
      </c>
      <c r="B2491" s="59" t="s">
        <v>1655</v>
      </c>
      <c r="C2491" s="59" t="s">
        <v>1656</v>
      </c>
      <c r="D2491" s="59" t="s">
        <v>1517</v>
      </c>
      <c r="E2491" s="59" t="s">
        <v>559</v>
      </c>
      <c r="F2491" s="59" t="s">
        <v>1475</v>
      </c>
      <c r="G2491" s="59" t="s">
        <v>1406</v>
      </c>
      <c r="H2491" s="59" t="s">
        <v>1475</v>
      </c>
      <c r="I2491" s="59" t="s">
        <v>1406</v>
      </c>
      <c r="J2491" s="59" t="s">
        <v>737</v>
      </c>
      <c r="K2491" s="59" t="s">
        <v>1518</v>
      </c>
      <c r="L2491" s="59" t="s">
        <v>1657</v>
      </c>
      <c r="M2491" s="59" t="s">
        <v>1478</v>
      </c>
      <c r="N2491" s="59" t="s">
        <v>1479</v>
      </c>
      <c r="O2491" s="59" t="s">
        <v>1480</v>
      </c>
      <c r="P2491" s="59" t="s">
        <v>1481</v>
      </c>
      <c r="Q2491" s="59" t="s">
        <v>1482</v>
      </c>
      <c r="R2491" s="59" t="s">
        <v>1483</v>
      </c>
      <c r="S2491" s="59" t="s">
        <v>1658</v>
      </c>
      <c r="T2491" s="59" t="s">
        <v>1659</v>
      </c>
      <c r="U2491" s="59" t="s">
        <v>1486</v>
      </c>
      <c r="V2491" s="59" t="s">
        <v>1487</v>
      </c>
      <c r="W2491" s="59" t="s">
        <v>1488</v>
      </c>
      <c r="X2491" s="59" t="s">
        <v>1511</v>
      </c>
      <c r="Y2491" s="59" t="s">
        <v>1490</v>
      </c>
      <c r="Z2491" s="59">
        <v>0.27</v>
      </c>
      <c r="AA2491" s="59">
        <v>0.27</v>
      </c>
      <c r="AB2491" s="59">
        <v>0</v>
      </c>
      <c r="AC2491" s="59">
        <v>0.27</v>
      </c>
      <c r="AD2491" s="59">
        <v>0</v>
      </c>
      <c r="AE2491" s="59">
        <v>0</v>
      </c>
      <c r="AF2491" s="59" t="s">
        <v>1491</v>
      </c>
      <c r="AG2491" s="59" t="s">
        <v>737</v>
      </c>
      <c r="AH2491" s="59" t="s">
        <v>1518</v>
      </c>
      <c r="AI2491" s="59" t="s">
        <v>1523</v>
      </c>
      <c r="AJ2491" s="59" t="s">
        <v>1486</v>
      </c>
      <c r="AK2491" s="59" t="s">
        <v>278</v>
      </c>
      <c r="AL2491" s="59" t="s">
        <v>1493</v>
      </c>
      <c r="AM2491" s="59" t="s">
        <v>1494</v>
      </c>
      <c r="AN2491" s="59" t="s">
        <v>1384</v>
      </c>
      <c r="AO2491" s="59" t="s">
        <v>107</v>
      </c>
    </row>
    <row r="2492" spans="1:41" x14ac:dyDescent="0.15">
      <c r="A2492" s="59" t="s">
        <v>1968</v>
      </c>
      <c r="B2492" s="59" t="s">
        <v>1655</v>
      </c>
      <c r="C2492" s="59" t="s">
        <v>1656</v>
      </c>
      <c r="D2492" s="59" t="s">
        <v>1517</v>
      </c>
      <c r="E2492" s="59" t="s">
        <v>559</v>
      </c>
      <c r="F2492" s="59" t="s">
        <v>1475</v>
      </c>
      <c r="G2492" s="59" t="s">
        <v>1406</v>
      </c>
      <c r="H2492" s="59" t="s">
        <v>1475</v>
      </c>
      <c r="I2492" s="59" t="s">
        <v>1406</v>
      </c>
      <c r="J2492" s="59" t="s">
        <v>737</v>
      </c>
      <c r="K2492" s="59" t="s">
        <v>1518</v>
      </c>
      <c r="L2492" s="59" t="s">
        <v>1657</v>
      </c>
      <c r="M2492" s="59" t="s">
        <v>1478</v>
      </c>
      <c r="N2492" s="59" t="s">
        <v>1479</v>
      </c>
      <c r="O2492" s="59" t="s">
        <v>1480</v>
      </c>
      <c r="P2492" s="59" t="s">
        <v>1481</v>
      </c>
      <c r="Q2492" s="59" t="s">
        <v>1482</v>
      </c>
      <c r="R2492" s="59" t="s">
        <v>1483</v>
      </c>
      <c r="S2492" s="59" t="s">
        <v>1658</v>
      </c>
      <c r="T2492" s="59" t="s">
        <v>1659</v>
      </c>
      <c r="U2492" s="59" t="s">
        <v>1486</v>
      </c>
      <c r="V2492" s="59" t="s">
        <v>1487</v>
      </c>
      <c r="W2492" s="59" t="s">
        <v>1513</v>
      </c>
      <c r="X2492" s="59" t="s">
        <v>1487</v>
      </c>
      <c r="Y2492" s="59" t="s">
        <v>1490</v>
      </c>
      <c r="Z2492" s="59">
        <v>89.85</v>
      </c>
      <c r="AA2492" s="59">
        <v>89.85</v>
      </c>
      <c r="AB2492" s="59">
        <v>0</v>
      </c>
      <c r="AC2492" s="59">
        <v>89.85</v>
      </c>
      <c r="AD2492" s="59">
        <v>0</v>
      </c>
      <c r="AE2492" s="59">
        <v>0</v>
      </c>
      <c r="AF2492" s="59" t="s">
        <v>1491</v>
      </c>
      <c r="AG2492" s="59" t="s">
        <v>737</v>
      </c>
      <c r="AH2492" s="59" t="s">
        <v>1518</v>
      </c>
      <c r="AI2492" s="59" t="s">
        <v>1523</v>
      </c>
      <c r="AJ2492" s="59" t="s">
        <v>1486</v>
      </c>
      <c r="AK2492" s="59" t="s">
        <v>278</v>
      </c>
      <c r="AL2492" s="59" t="s">
        <v>1493</v>
      </c>
      <c r="AM2492" s="59" t="s">
        <v>1494</v>
      </c>
      <c r="AN2492" s="59" t="s">
        <v>1384</v>
      </c>
      <c r="AO2492" s="59" t="s">
        <v>107</v>
      </c>
    </row>
    <row r="2493" spans="1:41" x14ac:dyDescent="0.15">
      <c r="A2493" s="59" t="s">
        <v>1968</v>
      </c>
      <c r="B2493" s="59" t="s">
        <v>1655</v>
      </c>
      <c r="C2493" s="59" t="s">
        <v>1656</v>
      </c>
      <c r="D2493" s="59" t="s">
        <v>1517</v>
      </c>
      <c r="E2493" s="59" t="s">
        <v>559</v>
      </c>
      <c r="F2493" s="59" t="s">
        <v>1475</v>
      </c>
      <c r="G2493" s="59" t="s">
        <v>1406</v>
      </c>
      <c r="H2493" s="59" t="s">
        <v>1475</v>
      </c>
      <c r="I2493" s="59" t="s">
        <v>1406</v>
      </c>
      <c r="J2493" s="59" t="s">
        <v>737</v>
      </c>
      <c r="K2493" s="59" t="s">
        <v>1518</v>
      </c>
      <c r="L2493" s="59" t="s">
        <v>1657</v>
      </c>
      <c r="M2493" s="59" t="s">
        <v>1478</v>
      </c>
      <c r="N2493" s="59" t="s">
        <v>1479</v>
      </c>
      <c r="O2493" s="59" t="s">
        <v>1480</v>
      </c>
      <c r="P2493" s="59" t="s">
        <v>1481</v>
      </c>
      <c r="Q2493" s="59" t="s">
        <v>1482</v>
      </c>
      <c r="R2493" s="59" t="s">
        <v>1483</v>
      </c>
      <c r="S2493" s="59" t="s">
        <v>1658</v>
      </c>
      <c r="T2493" s="59" t="s">
        <v>1659</v>
      </c>
      <c r="U2493" s="59" t="s">
        <v>1486</v>
      </c>
      <c r="V2493" s="59" t="s">
        <v>1487</v>
      </c>
      <c r="W2493" s="59" t="s">
        <v>1514</v>
      </c>
      <c r="X2493" s="59" t="s">
        <v>1487</v>
      </c>
      <c r="Y2493" s="59" t="s">
        <v>1490</v>
      </c>
      <c r="Z2493" s="59">
        <v>1.87</v>
      </c>
      <c r="AA2493" s="59">
        <v>1.87</v>
      </c>
      <c r="AB2493" s="59">
        <v>0</v>
      </c>
      <c r="AC2493" s="59">
        <v>1.87</v>
      </c>
      <c r="AD2493" s="59">
        <v>0</v>
      </c>
      <c r="AE2493" s="59">
        <v>0</v>
      </c>
      <c r="AF2493" s="59" t="s">
        <v>1491</v>
      </c>
      <c r="AG2493" s="59" t="s">
        <v>737</v>
      </c>
      <c r="AH2493" s="59" t="s">
        <v>1518</v>
      </c>
      <c r="AI2493" s="59" t="s">
        <v>1523</v>
      </c>
      <c r="AJ2493" s="59" t="s">
        <v>1486</v>
      </c>
      <c r="AK2493" s="59" t="s">
        <v>278</v>
      </c>
      <c r="AL2493" s="59" t="s">
        <v>1493</v>
      </c>
      <c r="AM2493" s="59" t="s">
        <v>1494</v>
      </c>
      <c r="AN2493" s="59" t="s">
        <v>1384</v>
      </c>
      <c r="AO2493" s="59" t="s">
        <v>107</v>
      </c>
    </row>
    <row r="2494" spans="1:41" x14ac:dyDescent="0.15">
      <c r="A2494" s="59" t="s">
        <v>1968</v>
      </c>
      <c r="B2494" s="59" t="s">
        <v>1655</v>
      </c>
      <c r="C2494" s="59" t="s">
        <v>1656</v>
      </c>
      <c r="D2494" s="59" t="s">
        <v>1517</v>
      </c>
      <c r="E2494" s="59" t="s">
        <v>559</v>
      </c>
      <c r="F2494" s="59" t="s">
        <v>1475</v>
      </c>
      <c r="G2494" s="59" t="s">
        <v>1406</v>
      </c>
      <c r="H2494" s="59" t="s">
        <v>1475</v>
      </c>
      <c r="I2494" s="59" t="s">
        <v>1406</v>
      </c>
      <c r="J2494" s="59" t="s">
        <v>737</v>
      </c>
      <c r="K2494" s="59" t="s">
        <v>1518</v>
      </c>
      <c r="L2494" s="59" t="s">
        <v>1657</v>
      </c>
      <c r="M2494" s="59" t="s">
        <v>1478</v>
      </c>
      <c r="N2494" s="59" t="s">
        <v>1479</v>
      </c>
      <c r="O2494" s="59" t="s">
        <v>1480</v>
      </c>
      <c r="P2494" s="59" t="s">
        <v>1481</v>
      </c>
      <c r="Q2494" s="59" t="s">
        <v>1482</v>
      </c>
      <c r="R2494" s="59" t="s">
        <v>1483</v>
      </c>
      <c r="S2494" s="59" t="s">
        <v>1658</v>
      </c>
      <c r="T2494" s="59" t="s">
        <v>1659</v>
      </c>
      <c r="U2494" s="59" t="s">
        <v>1486</v>
      </c>
      <c r="V2494" s="59" t="s">
        <v>1487</v>
      </c>
      <c r="W2494" s="59" t="s">
        <v>1522</v>
      </c>
      <c r="X2494" s="59" t="s">
        <v>1487</v>
      </c>
      <c r="Y2494" s="59" t="s">
        <v>1490</v>
      </c>
      <c r="Z2494" s="59">
        <v>3902.7</v>
      </c>
      <c r="AA2494" s="59">
        <v>3902.7</v>
      </c>
      <c r="AB2494" s="59">
        <v>0</v>
      </c>
      <c r="AC2494" s="59">
        <v>3902.7</v>
      </c>
      <c r="AD2494" s="59">
        <v>0</v>
      </c>
      <c r="AE2494" s="59">
        <v>0</v>
      </c>
      <c r="AF2494" s="59" t="s">
        <v>1491</v>
      </c>
      <c r="AG2494" s="59" t="s">
        <v>737</v>
      </c>
      <c r="AH2494" s="59" t="s">
        <v>1518</v>
      </c>
      <c r="AI2494" s="59" t="s">
        <v>1523</v>
      </c>
      <c r="AJ2494" s="59" t="s">
        <v>1486</v>
      </c>
      <c r="AK2494" s="59" t="s">
        <v>278</v>
      </c>
      <c r="AL2494" s="59" t="s">
        <v>1493</v>
      </c>
      <c r="AM2494" s="59" t="s">
        <v>1494</v>
      </c>
      <c r="AN2494" s="59" t="s">
        <v>1384</v>
      </c>
      <c r="AO2494" s="59" t="s">
        <v>107</v>
      </c>
    </row>
    <row r="2495" spans="1:41" x14ac:dyDescent="0.15">
      <c r="A2495" s="59" t="s">
        <v>1968</v>
      </c>
      <c r="B2495" s="59" t="s">
        <v>1660</v>
      </c>
      <c r="C2495" s="59" t="s">
        <v>1661</v>
      </c>
      <c r="D2495" s="59" t="s">
        <v>1662</v>
      </c>
      <c r="E2495" s="59" t="s">
        <v>1080</v>
      </c>
      <c r="F2495" s="59" t="s">
        <v>1475</v>
      </c>
      <c r="G2495" s="59" t="s">
        <v>1406</v>
      </c>
      <c r="H2495" s="59" t="s">
        <v>1475</v>
      </c>
      <c r="I2495" s="59" t="s">
        <v>1406</v>
      </c>
      <c r="J2495" s="59" t="s">
        <v>1407</v>
      </c>
      <c r="K2495" s="59" t="s">
        <v>1663</v>
      </c>
      <c r="L2495" s="59" t="s">
        <v>1664</v>
      </c>
      <c r="M2495" s="59" t="s">
        <v>1478</v>
      </c>
      <c r="N2495" s="59" t="s">
        <v>1479</v>
      </c>
      <c r="O2495" s="59" t="s">
        <v>1480</v>
      </c>
      <c r="P2495" s="59" t="s">
        <v>1481</v>
      </c>
      <c r="Q2495" s="59" t="s">
        <v>1482</v>
      </c>
      <c r="R2495" s="59" t="s">
        <v>1483</v>
      </c>
      <c r="S2495" s="59" t="s">
        <v>1665</v>
      </c>
      <c r="T2495" s="59" t="s">
        <v>1666</v>
      </c>
      <c r="U2495" s="59" t="s">
        <v>1486</v>
      </c>
      <c r="V2495" s="59" t="s">
        <v>1487</v>
      </c>
      <c r="W2495" s="59" t="s">
        <v>1508</v>
      </c>
      <c r="X2495" s="59" t="s">
        <v>1487</v>
      </c>
      <c r="Y2495" s="59" t="s">
        <v>1490</v>
      </c>
      <c r="Z2495" s="59">
        <v>8282.5</v>
      </c>
      <c r="AA2495" s="59">
        <v>8282.5</v>
      </c>
      <c r="AB2495" s="59">
        <v>0</v>
      </c>
      <c r="AC2495" s="59">
        <v>8282.5</v>
      </c>
      <c r="AD2495" s="59">
        <v>0</v>
      </c>
      <c r="AE2495" s="59">
        <v>0</v>
      </c>
      <c r="AF2495" s="59" t="s">
        <v>1491</v>
      </c>
      <c r="AG2495" s="59" t="s">
        <v>1407</v>
      </c>
      <c r="AH2495" s="59" t="s">
        <v>1663</v>
      </c>
      <c r="AI2495" s="59" t="s">
        <v>1492</v>
      </c>
      <c r="AJ2495" s="59" t="s">
        <v>1486</v>
      </c>
      <c r="AK2495" s="59" t="s">
        <v>278</v>
      </c>
      <c r="AL2495" s="59" t="s">
        <v>1493</v>
      </c>
      <c r="AM2495" s="59" t="s">
        <v>1494</v>
      </c>
      <c r="AN2495" s="59" t="s">
        <v>1382</v>
      </c>
      <c r="AO2495" s="59" t="s">
        <v>88</v>
      </c>
    </row>
    <row r="2496" spans="1:41" x14ac:dyDescent="0.15">
      <c r="A2496" s="59" t="s">
        <v>1968</v>
      </c>
      <c r="B2496" s="59" t="s">
        <v>1660</v>
      </c>
      <c r="C2496" s="59" t="s">
        <v>1661</v>
      </c>
      <c r="D2496" s="59" t="s">
        <v>1662</v>
      </c>
      <c r="E2496" s="59" t="s">
        <v>1080</v>
      </c>
      <c r="F2496" s="59" t="s">
        <v>1475</v>
      </c>
      <c r="G2496" s="59" t="s">
        <v>1406</v>
      </c>
      <c r="H2496" s="59" t="s">
        <v>1475</v>
      </c>
      <c r="I2496" s="59" t="s">
        <v>1406</v>
      </c>
      <c r="J2496" s="59" t="s">
        <v>1407</v>
      </c>
      <c r="K2496" s="59" t="s">
        <v>1663</v>
      </c>
      <c r="L2496" s="59" t="s">
        <v>1664</v>
      </c>
      <c r="M2496" s="59" t="s">
        <v>1478</v>
      </c>
      <c r="N2496" s="59" t="s">
        <v>1479</v>
      </c>
      <c r="O2496" s="59" t="s">
        <v>1480</v>
      </c>
      <c r="P2496" s="59" t="s">
        <v>1481</v>
      </c>
      <c r="Q2496" s="59" t="s">
        <v>1482</v>
      </c>
      <c r="R2496" s="59" t="s">
        <v>1483</v>
      </c>
      <c r="S2496" s="59" t="s">
        <v>1665</v>
      </c>
      <c r="T2496" s="59" t="s">
        <v>1666</v>
      </c>
      <c r="U2496" s="59" t="s">
        <v>1486</v>
      </c>
      <c r="V2496" s="59" t="s">
        <v>1487</v>
      </c>
      <c r="W2496" s="59" t="s">
        <v>1509</v>
      </c>
      <c r="X2496" s="59" t="s">
        <v>1487</v>
      </c>
      <c r="Y2496" s="59" t="s">
        <v>1490</v>
      </c>
      <c r="Z2496" s="59">
        <v>23728.99</v>
      </c>
      <c r="AA2496" s="59">
        <v>23728.99</v>
      </c>
      <c r="AB2496" s="59">
        <v>0</v>
      </c>
      <c r="AC2496" s="59">
        <v>23728.99</v>
      </c>
      <c r="AD2496" s="59">
        <v>0</v>
      </c>
      <c r="AE2496" s="59">
        <v>0</v>
      </c>
      <c r="AF2496" s="59" t="s">
        <v>1491</v>
      </c>
      <c r="AG2496" s="59" t="s">
        <v>1407</v>
      </c>
      <c r="AH2496" s="59" t="s">
        <v>1663</v>
      </c>
      <c r="AI2496" s="59" t="s">
        <v>1492</v>
      </c>
      <c r="AJ2496" s="59" t="s">
        <v>1486</v>
      </c>
      <c r="AK2496" s="59" t="s">
        <v>278</v>
      </c>
      <c r="AL2496" s="59" t="s">
        <v>1493</v>
      </c>
      <c r="AM2496" s="59" t="s">
        <v>1494</v>
      </c>
      <c r="AN2496" s="59" t="s">
        <v>1382</v>
      </c>
      <c r="AO2496" s="59" t="s">
        <v>88</v>
      </c>
    </row>
    <row r="2497" spans="1:41" x14ac:dyDescent="0.15">
      <c r="A2497" s="59" t="s">
        <v>1968</v>
      </c>
      <c r="B2497" s="59" t="s">
        <v>1660</v>
      </c>
      <c r="C2497" s="59" t="s">
        <v>1661</v>
      </c>
      <c r="D2497" s="59" t="s">
        <v>1662</v>
      </c>
      <c r="E2497" s="59" t="s">
        <v>1080</v>
      </c>
      <c r="F2497" s="59" t="s">
        <v>1475</v>
      </c>
      <c r="G2497" s="59" t="s">
        <v>1406</v>
      </c>
      <c r="H2497" s="59" t="s">
        <v>1475</v>
      </c>
      <c r="I2497" s="59" t="s">
        <v>1406</v>
      </c>
      <c r="J2497" s="59" t="s">
        <v>1407</v>
      </c>
      <c r="K2497" s="59" t="s">
        <v>1663</v>
      </c>
      <c r="L2497" s="59" t="s">
        <v>1664</v>
      </c>
      <c r="M2497" s="59" t="s">
        <v>1478</v>
      </c>
      <c r="N2497" s="59" t="s">
        <v>1479</v>
      </c>
      <c r="O2497" s="59" t="s">
        <v>1480</v>
      </c>
      <c r="P2497" s="59" t="s">
        <v>1481</v>
      </c>
      <c r="Q2497" s="59" t="s">
        <v>1482</v>
      </c>
      <c r="R2497" s="59" t="s">
        <v>1483</v>
      </c>
      <c r="S2497" s="59" t="s">
        <v>1665</v>
      </c>
      <c r="T2497" s="59" t="s">
        <v>1666</v>
      </c>
      <c r="U2497" s="59" t="s">
        <v>1486</v>
      </c>
      <c r="V2497" s="59" t="s">
        <v>1487</v>
      </c>
      <c r="W2497" s="59" t="s">
        <v>1488</v>
      </c>
      <c r="X2497" s="59" t="s">
        <v>1511</v>
      </c>
      <c r="Y2497" s="59" t="s">
        <v>1490</v>
      </c>
      <c r="Z2497" s="59">
        <v>0.23</v>
      </c>
      <c r="AA2497" s="59">
        <v>0.23</v>
      </c>
      <c r="AB2497" s="59">
        <v>0</v>
      </c>
      <c r="AC2497" s="59">
        <v>0.23</v>
      </c>
      <c r="AD2497" s="59">
        <v>0</v>
      </c>
      <c r="AE2497" s="59">
        <v>0</v>
      </c>
      <c r="AF2497" s="59" t="s">
        <v>1491</v>
      </c>
      <c r="AG2497" s="59" t="s">
        <v>1407</v>
      </c>
      <c r="AH2497" s="59" t="s">
        <v>1663</v>
      </c>
      <c r="AI2497" s="59" t="s">
        <v>1492</v>
      </c>
      <c r="AJ2497" s="59" t="s">
        <v>1486</v>
      </c>
      <c r="AK2497" s="59" t="s">
        <v>278</v>
      </c>
      <c r="AL2497" s="59" t="s">
        <v>1493</v>
      </c>
      <c r="AM2497" s="59" t="s">
        <v>1494</v>
      </c>
      <c r="AN2497" s="59" t="s">
        <v>1382</v>
      </c>
      <c r="AO2497" s="59" t="s">
        <v>88</v>
      </c>
    </row>
    <row r="2498" spans="1:41" x14ac:dyDescent="0.15">
      <c r="A2498" s="59" t="s">
        <v>1968</v>
      </c>
      <c r="B2498" s="59" t="s">
        <v>1660</v>
      </c>
      <c r="C2498" s="59" t="s">
        <v>1661</v>
      </c>
      <c r="D2498" s="59" t="s">
        <v>1662</v>
      </c>
      <c r="E2498" s="59" t="s">
        <v>1080</v>
      </c>
      <c r="F2498" s="59" t="s">
        <v>1475</v>
      </c>
      <c r="G2498" s="59" t="s">
        <v>1406</v>
      </c>
      <c r="H2498" s="59" t="s">
        <v>1475</v>
      </c>
      <c r="I2498" s="59" t="s">
        <v>1406</v>
      </c>
      <c r="J2498" s="59" t="s">
        <v>1407</v>
      </c>
      <c r="K2498" s="59" t="s">
        <v>1663</v>
      </c>
      <c r="L2498" s="59" t="s">
        <v>1664</v>
      </c>
      <c r="M2498" s="59" t="s">
        <v>1478</v>
      </c>
      <c r="N2498" s="59" t="s">
        <v>1479</v>
      </c>
      <c r="O2498" s="59" t="s">
        <v>1480</v>
      </c>
      <c r="P2498" s="59" t="s">
        <v>1481</v>
      </c>
      <c r="Q2498" s="59" t="s">
        <v>1482</v>
      </c>
      <c r="R2498" s="59" t="s">
        <v>1483</v>
      </c>
      <c r="S2498" s="59" t="s">
        <v>1665</v>
      </c>
      <c r="T2498" s="59" t="s">
        <v>1666</v>
      </c>
      <c r="U2498" s="59" t="s">
        <v>1486</v>
      </c>
      <c r="V2498" s="59" t="s">
        <v>1487</v>
      </c>
      <c r="W2498" s="59" t="s">
        <v>1514</v>
      </c>
      <c r="X2498" s="59" t="s">
        <v>1487</v>
      </c>
      <c r="Y2498" s="59" t="s">
        <v>1490</v>
      </c>
      <c r="Z2498" s="59">
        <v>1519.85</v>
      </c>
      <c r="AA2498" s="59">
        <v>1519.85</v>
      </c>
      <c r="AB2498" s="59">
        <v>0</v>
      </c>
      <c r="AC2498" s="59">
        <v>1519.85</v>
      </c>
      <c r="AD2498" s="59">
        <v>0</v>
      </c>
      <c r="AE2498" s="59">
        <v>0</v>
      </c>
      <c r="AF2498" s="59" t="s">
        <v>1491</v>
      </c>
      <c r="AG2498" s="59" t="s">
        <v>1407</v>
      </c>
      <c r="AH2498" s="59" t="s">
        <v>1663</v>
      </c>
      <c r="AI2498" s="59" t="s">
        <v>1492</v>
      </c>
      <c r="AJ2498" s="59" t="s">
        <v>1486</v>
      </c>
      <c r="AK2498" s="59" t="s">
        <v>278</v>
      </c>
      <c r="AL2498" s="59" t="s">
        <v>1493</v>
      </c>
      <c r="AM2498" s="59" t="s">
        <v>1494</v>
      </c>
      <c r="AN2498" s="59" t="s">
        <v>1382</v>
      </c>
      <c r="AO2498" s="59" t="s">
        <v>88</v>
      </c>
    </row>
    <row r="2499" spans="1:41" x14ac:dyDescent="0.15">
      <c r="A2499" s="59" t="s">
        <v>1968</v>
      </c>
      <c r="B2499" s="59" t="s">
        <v>1667</v>
      </c>
      <c r="C2499" s="59" t="s">
        <v>1668</v>
      </c>
      <c r="D2499" s="59" t="s">
        <v>1662</v>
      </c>
      <c r="E2499" s="59" t="s">
        <v>1080</v>
      </c>
      <c r="F2499" s="59" t="s">
        <v>1475</v>
      </c>
      <c r="G2499" s="59" t="s">
        <v>1406</v>
      </c>
      <c r="H2499" s="59" t="s">
        <v>1475</v>
      </c>
      <c r="I2499" s="59" t="s">
        <v>1406</v>
      </c>
      <c r="J2499" s="59" t="s">
        <v>1407</v>
      </c>
      <c r="K2499" s="59" t="s">
        <v>1663</v>
      </c>
      <c r="L2499" s="59" t="s">
        <v>1669</v>
      </c>
      <c r="M2499" s="59" t="s">
        <v>1478</v>
      </c>
      <c r="N2499" s="59" t="s">
        <v>1479</v>
      </c>
      <c r="O2499" s="59" t="s">
        <v>1480</v>
      </c>
      <c r="P2499" s="59" t="s">
        <v>1481</v>
      </c>
      <c r="Q2499" s="59" t="s">
        <v>1482</v>
      </c>
      <c r="R2499" s="59" t="s">
        <v>1483</v>
      </c>
      <c r="S2499" s="59" t="s">
        <v>1670</v>
      </c>
      <c r="T2499" s="59" t="s">
        <v>1671</v>
      </c>
      <c r="U2499" s="59" t="s">
        <v>1486</v>
      </c>
      <c r="V2499" s="59" t="s">
        <v>1487</v>
      </c>
      <c r="W2499" s="59" t="s">
        <v>1500</v>
      </c>
      <c r="X2499" s="59" t="s">
        <v>1501</v>
      </c>
      <c r="Y2499" s="59" t="s">
        <v>1490</v>
      </c>
      <c r="Z2499" s="59">
        <v>14957.93</v>
      </c>
      <c r="AA2499" s="59">
        <v>14957.93</v>
      </c>
      <c r="AB2499" s="59">
        <v>0</v>
      </c>
      <c r="AC2499" s="59">
        <v>14957.93</v>
      </c>
      <c r="AD2499" s="59">
        <v>0</v>
      </c>
      <c r="AE2499" s="59">
        <v>0</v>
      </c>
      <c r="AF2499" s="59" t="s">
        <v>1491</v>
      </c>
      <c r="AG2499" s="59" t="s">
        <v>1407</v>
      </c>
      <c r="AH2499" s="59" t="s">
        <v>1663</v>
      </c>
      <c r="AI2499" s="59" t="s">
        <v>1492</v>
      </c>
      <c r="AJ2499" s="59" t="s">
        <v>1486</v>
      </c>
      <c r="AK2499" s="59" t="s">
        <v>278</v>
      </c>
      <c r="AL2499" s="59" t="s">
        <v>1493</v>
      </c>
      <c r="AM2499" s="59" t="s">
        <v>1494</v>
      </c>
      <c r="AN2499" s="59" t="s">
        <v>1382</v>
      </c>
      <c r="AO2499" s="59" t="s">
        <v>88</v>
      </c>
    </row>
    <row r="2500" spans="1:41" x14ac:dyDescent="0.15">
      <c r="A2500" s="59" t="s">
        <v>1968</v>
      </c>
      <c r="B2500" s="59" t="s">
        <v>1754</v>
      </c>
      <c r="C2500" s="59" t="s">
        <v>1755</v>
      </c>
      <c r="D2500" s="59" t="s">
        <v>1674</v>
      </c>
      <c r="E2500" s="59" t="s">
        <v>1675</v>
      </c>
      <c r="F2500" s="59" t="s">
        <v>1475</v>
      </c>
      <c r="G2500" s="59" t="s">
        <v>1406</v>
      </c>
      <c r="H2500" s="59" t="s">
        <v>1475</v>
      </c>
      <c r="I2500" s="59" t="s">
        <v>1406</v>
      </c>
      <c r="J2500" s="59" t="s">
        <v>727</v>
      </c>
      <c r="K2500" s="59" t="s">
        <v>1644</v>
      </c>
      <c r="L2500" s="59" t="s">
        <v>1756</v>
      </c>
      <c r="M2500" s="59" t="s">
        <v>1478</v>
      </c>
      <c r="N2500" s="59" t="s">
        <v>1479</v>
      </c>
      <c r="O2500" s="59" t="s">
        <v>1480</v>
      </c>
      <c r="P2500" s="59" t="s">
        <v>1481</v>
      </c>
      <c r="Q2500" s="59" t="s">
        <v>1482</v>
      </c>
      <c r="R2500" s="59" t="s">
        <v>1483</v>
      </c>
      <c r="S2500" s="59" t="s">
        <v>1757</v>
      </c>
      <c r="T2500" s="59" t="s">
        <v>1758</v>
      </c>
      <c r="U2500" s="59" t="s">
        <v>1486</v>
      </c>
      <c r="V2500" s="59" t="s">
        <v>1487</v>
      </c>
      <c r="W2500" s="59" t="s">
        <v>1509</v>
      </c>
      <c r="X2500" s="59" t="s">
        <v>1487</v>
      </c>
      <c r="Y2500" s="59" t="s">
        <v>1490</v>
      </c>
      <c r="Z2500" s="59">
        <v>14860.86</v>
      </c>
      <c r="AA2500" s="59">
        <v>14860.86</v>
      </c>
      <c r="AB2500" s="59">
        <v>0</v>
      </c>
      <c r="AC2500" s="59">
        <v>14860.86</v>
      </c>
      <c r="AD2500" s="59">
        <v>0</v>
      </c>
      <c r="AE2500" s="59">
        <v>0</v>
      </c>
      <c r="AF2500" s="59" t="s">
        <v>1491</v>
      </c>
      <c r="AG2500" s="59" t="s">
        <v>727</v>
      </c>
      <c r="AH2500" s="59" t="s">
        <v>1644</v>
      </c>
      <c r="AI2500" s="59" t="s">
        <v>1492</v>
      </c>
      <c r="AJ2500" s="59" t="s">
        <v>1486</v>
      </c>
      <c r="AK2500" s="59" t="s">
        <v>278</v>
      </c>
      <c r="AL2500" s="59" t="s">
        <v>1493</v>
      </c>
      <c r="AM2500" s="59" t="s">
        <v>1494</v>
      </c>
      <c r="AN2500" s="59" t="s">
        <v>1384</v>
      </c>
      <c r="AO2500" s="59" t="s">
        <v>107</v>
      </c>
    </row>
    <row r="2501" spans="1:41" x14ac:dyDescent="0.15">
      <c r="A2501" s="59" t="s">
        <v>1968</v>
      </c>
      <c r="B2501" s="59" t="s">
        <v>1873</v>
      </c>
      <c r="C2501" s="59" t="s">
        <v>1874</v>
      </c>
      <c r="D2501" s="59" t="s">
        <v>1662</v>
      </c>
      <c r="E2501" s="59" t="s">
        <v>1080</v>
      </c>
      <c r="F2501" s="59" t="s">
        <v>1475</v>
      </c>
      <c r="G2501" s="59" t="s">
        <v>1406</v>
      </c>
      <c r="H2501" s="59" t="s">
        <v>1475</v>
      </c>
      <c r="I2501" s="59" t="s">
        <v>1406</v>
      </c>
      <c r="J2501" s="59" t="s">
        <v>1407</v>
      </c>
      <c r="K2501" s="59" t="s">
        <v>1663</v>
      </c>
      <c r="L2501" s="59" t="s">
        <v>1875</v>
      </c>
      <c r="M2501" s="59" t="s">
        <v>1478</v>
      </c>
      <c r="N2501" s="59" t="s">
        <v>1479</v>
      </c>
      <c r="O2501" s="59" t="s">
        <v>1480</v>
      </c>
      <c r="P2501" s="59" t="s">
        <v>1481</v>
      </c>
      <c r="Q2501" s="59" t="s">
        <v>1482</v>
      </c>
      <c r="R2501" s="59" t="s">
        <v>1483</v>
      </c>
      <c r="S2501" s="59" t="s">
        <v>1876</v>
      </c>
      <c r="T2501" s="59" t="s">
        <v>1877</v>
      </c>
      <c r="U2501" s="59" t="s">
        <v>1486</v>
      </c>
      <c r="V2501" s="59" t="s">
        <v>1487</v>
      </c>
      <c r="W2501" s="59" t="s">
        <v>1508</v>
      </c>
      <c r="X2501" s="59" t="s">
        <v>1487</v>
      </c>
      <c r="Y2501" s="59" t="s">
        <v>1490</v>
      </c>
      <c r="Z2501" s="59">
        <v>184.58</v>
      </c>
      <c r="AA2501" s="59">
        <v>184.58</v>
      </c>
      <c r="AB2501" s="59">
        <v>0</v>
      </c>
      <c r="AC2501" s="59">
        <v>184.58</v>
      </c>
      <c r="AD2501" s="59">
        <v>0</v>
      </c>
      <c r="AE2501" s="59">
        <v>0</v>
      </c>
      <c r="AF2501" s="59" t="s">
        <v>1491</v>
      </c>
      <c r="AG2501" s="59" t="s">
        <v>1407</v>
      </c>
      <c r="AH2501" s="59" t="s">
        <v>1663</v>
      </c>
      <c r="AI2501" s="59" t="s">
        <v>1492</v>
      </c>
      <c r="AJ2501" s="59" t="s">
        <v>1486</v>
      </c>
      <c r="AK2501" s="59" t="s">
        <v>278</v>
      </c>
      <c r="AL2501" s="59" t="s">
        <v>1493</v>
      </c>
      <c r="AM2501" s="59" t="s">
        <v>1494</v>
      </c>
      <c r="AN2501" s="59" t="s">
        <v>1080</v>
      </c>
      <c r="AO2501" s="59" t="s">
        <v>88</v>
      </c>
    </row>
    <row r="2502" spans="1:41" x14ac:dyDescent="0.15">
      <c r="A2502" s="59" t="s">
        <v>1968</v>
      </c>
      <c r="B2502" s="59" t="s">
        <v>1873</v>
      </c>
      <c r="C2502" s="59" t="s">
        <v>1874</v>
      </c>
      <c r="D2502" s="59" t="s">
        <v>1662</v>
      </c>
      <c r="E2502" s="59" t="s">
        <v>1080</v>
      </c>
      <c r="F2502" s="59" t="s">
        <v>1475</v>
      </c>
      <c r="G2502" s="59" t="s">
        <v>1406</v>
      </c>
      <c r="H2502" s="59" t="s">
        <v>1475</v>
      </c>
      <c r="I2502" s="59" t="s">
        <v>1406</v>
      </c>
      <c r="J2502" s="59" t="s">
        <v>1407</v>
      </c>
      <c r="K2502" s="59" t="s">
        <v>1663</v>
      </c>
      <c r="L2502" s="59" t="s">
        <v>1875</v>
      </c>
      <c r="M2502" s="59" t="s">
        <v>1478</v>
      </c>
      <c r="N2502" s="59" t="s">
        <v>1479</v>
      </c>
      <c r="O2502" s="59" t="s">
        <v>1480</v>
      </c>
      <c r="P2502" s="59" t="s">
        <v>1481</v>
      </c>
      <c r="Q2502" s="59" t="s">
        <v>1482</v>
      </c>
      <c r="R2502" s="59" t="s">
        <v>1483</v>
      </c>
      <c r="S2502" s="59" t="s">
        <v>1876</v>
      </c>
      <c r="T2502" s="59" t="s">
        <v>1877</v>
      </c>
      <c r="U2502" s="59" t="s">
        <v>1486</v>
      </c>
      <c r="V2502" s="59" t="s">
        <v>1487</v>
      </c>
      <c r="W2502" s="59" t="s">
        <v>1509</v>
      </c>
      <c r="X2502" s="59" t="s">
        <v>1487</v>
      </c>
      <c r="Y2502" s="59" t="s">
        <v>1490</v>
      </c>
      <c r="Z2502" s="59">
        <v>175.29</v>
      </c>
      <c r="AA2502" s="59">
        <v>175.29</v>
      </c>
      <c r="AB2502" s="59">
        <v>0</v>
      </c>
      <c r="AC2502" s="59">
        <v>175.29</v>
      </c>
      <c r="AD2502" s="59">
        <v>0</v>
      </c>
      <c r="AE2502" s="59">
        <v>0</v>
      </c>
      <c r="AF2502" s="59" t="s">
        <v>1491</v>
      </c>
      <c r="AG2502" s="59" t="s">
        <v>1407</v>
      </c>
      <c r="AH2502" s="59" t="s">
        <v>1663</v>
      </c>
      <c r="AI2502" s="59" t="s">
        <v>1492</v>
      </c>
      <c r="AJ2502" s="59" t="s">
        <v>1486</v>
      </c>
      <c r="AK2502" s="59" t="s">
        <v>278</v>
      </c>
      <c r="AL2502" s="59" t="s">
        <v>1493</v>
      </c>
      <c r="AM2502" s="59" t="s">
        <v>1494</v>
      </c>
      <c r="AN2502" s="59" t="s">
        <v>1080</v>
      </c>
      <c r="AO2502" s="59" t="s">
        <v>88</v>
      </c>
    </row>
    <row r="2503" spans="1:41" x14ac:dyDescent="0.15">
      <c r="A2503" s="59" t="s">
        <v>1968</v>
      </c>
      <c r="B2503" s="59" t="s">
        <v>1873</v>
      </c>
      <c r="C2503" s="59" t="s">
        <v>1874</v>
      </c>
      <c r="D2503" s="59" t="s">
        <v>1662</v>
      </c>
      <c r="E2503" s="59" t="s">
        <v>1080</v>
      </c>
      <c r="F2503" s="59" t="s">
        <v>1475</v>
      </c>
      <c r="G2503" s="59" t="s">
        <v>1406</v>
      </c>
      <c r="H2503" s="59" t="s">
        <v>1475</v>
      </c>
      <c r="I2503" s="59" t="s">
        <v>1406</v>
      </c>
      <c r="J2503" s="59" t="s">
        <v>1407</v>
      </c>
      <c r="K2503" s="59" t="s">
        <v>1663</v>
      </c>
      <c r="L2503" s="59" t="s">
        <v>1875</v>
      </c>
      <c r="M2503" s="59" t="s">
        <v>1478</v>
      </c>
      <c r="N2503" s="59" t="s">
        <v>1479</v>
      </c>
      <c r="O2503" s="59" t="s">
        <v>1480</v>
      </c>
      <c r="P2503" s="59" t="s">
        <v>1481</v>
      </c>
      <c r="Q2503" s="59" t="s">
        <v>1482</v>
      </c>
      <c r="R2503" s="59" t="s">
        <v>1483</v>
      </c>
      <c r="S2503" s="59" t="s">
        <v>1876</v>
      </c>
      <c r="T2503" s="59" t="s">
        <v>1877</v>
      </c>
      <c r="U2503" s="59" t="s">
        <v>1486</v>
      </c>
      <c r="V2503" s="59" t="s">
        <v>1487</v>
      </c>
      <c r="W2503" s="59" t="s">
        <v>1488</v>
      </c>
      <c r="X2503" s="59" t="s">
        <v>1511</v>
      </c>
      <c r="Y2503" s="59" t="s">
        <v>1490</v>
      </c>
      <c r="Z2503" s="59">
        <v>1156.21</v>
      </c>
      <c r="AA2503" s="59">
        <v>1156.21</v>
      </c>
      <c r="AB2503" s="59">
        <v>0</v>
      </c>
      <c r="AC2503" s="59">
        <v>1156.21</v>
      </c>
      <c r="AD2503" s="59">
        <v>0</v>
      </c>
      <c r="AE2503" s="59">
        <v>0</v>
      </c>
      <c r="AF2503" s="59" t="s">
        <v>1491</v>
      </c>
      <c r="AG2503" s="59" t="s">
        <v>1407</v>
      </c>
      <c r="AH2503" s="59" t="s">
        <v>1663</v>
      </c>
      <c r="AI2503" s="59" t="s">
        <v>1492</v>
      </c>
      <c r="AJ2503" s="59" t="s">
        <v>1486</v>
      </c>
      <c r="AK2503" s="59" t="s">
        <v>278</v>
      </c>
      <c r="AL2503" s="59" t="s">
        <v>1493</v>
      </c>
      <c r="AM2503" s="59" t="s">
        <v>1494</v>
      </c>
      <c r="AN2503" s="59" t="s">
        <v>1080</v>
      </c>
      <c r="AO2503" s="59" t="s">
        <v>88</v>
      </c>
    </row>
    <row r="2504" spans="1:41" x14ac:dyDescent="0.15">
      <c r="A2504" s="59" t="s">
        <v>1968</v>
      </c>
      <c r="B2504" s="59" t="s">
        <v>1873</v>
      </c>
      <c r="C2504" s="59" t="s">
        <v>1874</v>
      </c>
      <c r="D2504" s="59" t="s">
        <v>1662</v>
      </c>
      <c r="E2504" s="59" t="s">
        <v>1080</v>
      </c>
      <c r="F2504" s="59" t="s">
        <v>1475</v>
      </c>
      <c r="G2504" s="59" t="s">
        <v>1406</v>
      </c>
      <c r="H2504" s="59" t="s">
        <v>1475</v>
      </c>
      <c r="I2504" s="59" t="s">
        <v>1406</v>
      </c>
      <c r="J2504" s="59" t="s">
        <v>1407</v>
      </c>
      <c r="K2504" s="59" t="s">
        <v>1663</v>
      </c>
      <c r="L2504" s="59" t="s">
        <v>1875</v>
      </c>
      <c r="M2504" s="59" t="s">
        <v>1478</v>
      </c>
      <c r="N2504" s="59" t="s">
        <v>1479</v>
      </c>
      <c r="O2504" s="59" t="s">
        <v>1480</v>
      </c>
      <c r="P2504" s="59" t="s">
        <v>1481</v>
      </c>
      <c r="Q2504" s="59" t="s">
        <v>1482</v>
      </c>
      <c r="R2504" s="59" t="s">
        <v>1483</v>
      </c>
      <c r="S2504" s="59" t="s">
        <v>1876</v>
      </c>
      <c r="T2504" s="59" t="s">
        <v>1877</v>
      </c>
      <c r="U2504" s="59" t="s">
        <v>1486</v>
      </c>
      <c r="V2504" s="59" t="s">
        <v>1487</v>
      </c>
      <c r="W2504" s="59" t="s">
        <v>1514</v>
      </c>
      <c r="X2504" s="59" t="s">
        <v>1487</v>
      </c>
      <c r="Y2504" s="59" t="s">
        <v>1490</v>
      </c>
      <c r="Z2504" s="59">
        <v>58.61</v>
      </c>
      <c r="AA2504" s="59">
        <v>58.61</v>
      </c>
      <c r="AB2504" s="59">
        <v>0</v>
      </c>
      <c r="AC2504" s="59">
        <v>58.61</v>
      </c>
      <c r="AD2504" s="59">
        <v>0</v>
      </c>
      <c r="AE2504" s="59">
        <v>0</v>
      </c>
      <c r="AF2504" s="59" t="s">
        <v>1491</v>
      </c>
      <c r="AG2504" s="59" t="s">
        <v>1407</v>
      </c>
      <c r="AH2504" s="59" t="s">
        <v>1663</v>
      </c>
      <c r="AI2504" s="59" t="s">
        <v>1492</v>
      </c>
      <c r="AJ2504" s="59" t="s">
        <v>1486</v>
      </c>
      <c r="AK2504" s="59" t="s">
        <v>278</v>
      </c>
      <c r="AL2504" s="59" t="s">
        <v>1493</v>
      </c>
      <c r="AM2504" s="59" t="s">
        <v>1494</v>
      </c>
      <c r="AN2504" s="59" t="s">
        <v>1080</v>
      </c>
      <c r="AO2504" s="59" t="s">
        <v>88</v>
      </c>
    </row>
    <row r="2505" spans="1:41" x14ac:dyDescent="0.15">
      <c r="A2505" s="59" t="s">
        <v>1968</v>
      </c>
      <c r="B2505" s="59" t="s">
        <v>1969</v>
      </c>
      <c r="C2505" s="59" t="s">
        <v>1970</v>
      </c>
      <c r="D2505" s="59" t="s">
        <v>1674</v>
      </c>
      <c r="E2505" s="59" t="s">
        <v>1675</v>
      </c>
      <c r="F2505" s="59" t="s">
        <v>1475</v>
      </c>
      <c r="G2505" s="59" t="s">
        <v>1406</v>
      </c>
      <c r="H2505" s="59" t="s">
        <v>1475</v>
      </c>
      <c r="I2505" s="59" t="s">
        <v>1406</v>
      </c>
      <c r="J2505" s="59" t="s">
        <v>727</v>
      </c>
      <c r="K2505" s="59" t="s">
        <v>1644</v>
      </c>
      <c r="L2505" s="59" t="s">
        <v>1971</v>
      </c>
      <c r="M2505" s="59" t="s">
        <v>1478</v>
      </c>
      <c r="N2505" s="59" t="s">
        <v>1479</v>
      </c>
      <c r="O2505" s="59" t="s">
        <v>1480</v>
      </c>
      <c r="P2505" s="59" t="s">
        <v>1481</v>
      </c>
      <c r="Q2505" s="59" t="s">
        <v>1482</v>
      </c>
      <c r="R2505" s="59" t="s">
        <v>1483</v>
      </c>
      <c r="S2505" s="59" t="s">
        <v>1972</v>
      </c>
      <c r="T2505" s="59" t="s">
        <v>1973</v>
      </c>
      <c r="U2505" s="59" t="s">
        <v>1486</v>
      </c>
      <c r="V2505" s="59" t="s">
        <v>1487</v>
      </c>
      <c r="W2505" s="59" t="s">
        <v>1509</v>
      </c>
      <c r="X2505" s="59" t="s">
        <v>1487</v>
      </c>
      <c r="Y2505" s="59" t="s">
        <v>1490</v>
      </c>
      <c r="Z2505" s="59">
        <v>13.91</v>
      </c>
      <c r="AA2505" s="59">
        <v>13.91</v>
      </c>
      <c r="AB2505" s="59">
        <v>0</v>
      </c>
      <c r="AC2505" s="59">
        <v>13.91</v>
      </c>
      <c r="AD2505" s="59">
        <v>0</v>
      </c>
      <c r="AE2505" s="59">
        <v>0</v>
      </c>
      <c r="AF2505" s="59" t="s">
        <v>1491</v>
      </c>
      <c r="AG2505" s="59" t="s">
        <v>727</v>
      </c>
      <c r="AH2505" s="59" t="s">
        <v>1640</v>
      </c>
      <c r="AI2505" s="59" t="s">
        <v>1492</v>
      </c>
      <c r="AJ2505" s="59" t="s">
        <v>1486</v>
      </c>
      <c r="AK2505" s="59" t="s">
        <v>278</v>
      </c>
      <c r="AL2505" s="59" t="s">
        <v>1493</v>
      </c>
      <c r="AM2505" s="59" t="s">
        <v>1494</v>
      </c>
      <c r="AN2505" s="59" t="s">
        <v>1384</v>
      </c>
      <c r="AO2505" s="59" t="s">
        <v>107</v>
      </c>
    </row>
    <row r="2506" spans="1:41" x14ac:dyDescent="0.15">
      <c r="A2506" s="59" t="s">
        <v>1968</v>
      </c>
      <c r="B2506" s="59" t="s">
        <v>1764</v>
      </c>
      <c r="C2506" s="59" t="s">
        <v>1765</v>
      </c>
      <c r="D2506" s="59" t="s">
        <v>1638</v>
      </c>
      <c r="E2506" s="59" t="s">
        <v>1639</v>
      </c>
      <c r="F2506" s="59" t="s">
        <v>1475</v>
      </c>
      <c r="G2506" s="59" t="s">
        <v>1406</v>
      </c>
      <c r="H2506" s="59" t="s">
        <v>1475</v>
      </c>
      <c r="I2506" s="59" t="s">
        <v>1406</v>
      </c>
      <c r="J2506" s="59" t="s">
        <v>727</v>
      </c>
      <c r="K2506" s="59" t="s">
        <v>1640</v>
      </c>
      <c r="L2506" s="59" t="s">
        <v>1766</v>
      </c>
      <c r="M2506" s="59" t="s">
        <v>1478</v>
      </c>
      <c r="N2506" s="59" t="s">
        <v>1479</v>
      </c>
      <c r="O2506" s="59" t="s">
        <v>1480</v>
      </c>
      <c r="P2506" s="59" t="s">
        <v>1481</v>
      </c>
      <c r="Q2506" s="59" t="s">
        <v>1482</v>
      </c>
      <c r="R2506" s="59" t="s">
        <v>1483</v>
      </c>
      <c r="S2506" s="59" t="s">
        <v>1767</v>
      </c>
      <c r="T2506" s="59" t="s">
        <v>1768</v>
      </c>
      <c r="U2506" s="59" t="s">
        <v>1486</v>
      </c>
      <c r="V2506" s="59" t="s">
        <v>1487</v>
      </c>
      <c r="W2506" s="59" t="s">
        <v>1509</v>
      </c>
      <c r="X2506" s="59" t="s">
        <v>1487</v>
      </c>
      <c r="Y2506" s="59" t="s">
        <v>1490</v>
      </c>
      <c r="Z2506" s="59">
        <v>3853.14</v>
      </c>
      <c r="AA2506" s="59">
        <v>3853.14</v>
      </c>
      <c r="AB2506" s="59">
        <v>0</v>
      </c>
      <c r="AC2506" s="59">
        <v>3853.14</v>
      </c>
      <c r="AD2506" s="59">
        <v>0</v>
      </c>
      <c r="AE2506" s="59">
        <v>0</v>
      </c>
      <c r="AF2506" s="59" t="s">
        <v>1491</v>
      </c>
      <c r="AG2506" s="59" t="s">
        <v>727</v>
      </c>
      <c r="AH2506" s="59" t="s">
        <v>1644</v>
      </c>
      <c r="AI2506" s="59" t="s">
        <v>1492</v>
      </c>
      <c r="AJ2506" s="59" t="s">
        <v>1486</v>
      </c>
      <c r="AK2506" s="59" t="s">
        <v>278</v>
      </c>
      <c r="AL2506" s="59" t="s">
        <v>1493</v>
      </c>
      <c r="AM2506" s="59" t="s">
        <v>1494</v>
      </c>
      <c r="AN2506" s="59" t="s">
        <v>1384</v>
      </c>
      <c r="AO2506" s="59" t="s">
        <v>107</v>
      </c>
    </row>
    <row r="2507" spans="1:41" x14ac:dyDescent="0.15">
      <c r="A2507" s="59" t="s">
        <v>1968</v>
      </c>
      <c r="B2507" s="59" t="s">
        <v>1764</v>
      </c>
      <c r="C2507" s="59" t="s">
        <v>1765</v>
      </c>
      <c r="D2507" s="59" t="s">
        <v>1638</v>
      </c>
      <c r="E2507" s="59" t="s">
        <v>1639</v>
      </c>
      <c r="F2507" s="59" t="s">
        <v>1475</v>
      </c>
      <c r="G2507" s="59" t="s">
        <v>1406</v>
      </c>
      <c r="H2507" s="59" t="s">
        <v>1475</v>
      </c>
      <c r="I2507" s="59" t="s">
        <v>1406</v>
      </c>
      <c r="J2507" s="59" t="s">
        <v>727</v>
      </c>
      <c r="K2507" s="59" t="s">
        <v>1640</v>
      </c>
      <c r="L2507" s="59" t="s">
        <v>1766</v>
      </c>
      <c r="M2507" s="59" t="s">
        <v>1478</v>
      </c>
      <c r="N2507" s="59" t="s">
        <v>1479</v>
      </c>
      <c r="O2507" s="59" t="s">
        <v>1480</v>
      </c>
      <c r="P2507" s="59" t="s">
        <v>1481</v>
      </c>
      <c r="Q2507" s="59" t="s">
        <v>1482</v>
      </c>
      <c r="R2507" s="59" t="s">
        <v>1483</v>
      </c>
      <c r="S2507" s="59" t="s">
        <v>1767</v>
      </c>
      <c r="T2507" s="59" t="s">
        <v>1768</v>
      </c>
      <c r="U2507" s="59" t="s">
        <v>1486</v>
      </c>
      <c r="V2507" s="59" t="s">
        <v>1487</v>
      </c>
      <c r="W2507" s="59" t="s">
        <v>1488</v>
      </c>
      <c r="X2507" s="59" t="s">
        <v>1511</v>
      </c>
      <c r="Y2507" s="59" t="s">
        <v>1490</v>
      </c>
      <c r="Z2507" s="59">
        <v>3.8</v>
      </c>
      <c r="AA2507" s="59">
        <v>3.8</v>
      </c>
      <c r="AB2507" s="59">
        <v>0</v>
      </c>
      <c r="AC2507" s="59">
        <v>3.8</v>
      </c>
      <c r="AD2507" s="59">
        <v>0</v>
      </c>
      <c r="AE2507" s="59">
        <v>0</v>
      </c>
      <c r="AF2507" s="59" t="s">
        <v>1491</v>
      </c>
      <c r="AG2507" s="59" t="s">
        <v>727</v>
      </c>
      <c r="AH2507" s="59" t="s">
        <v>1644</v>
      </c>
      <c r="AI2507" s="59" t="s">
        <v>1492</v>
      </c>
      <c r="AJ2507" s="59" t="s">
        <v>1486</v>
      </c>
      <c r="AK2507" s="59" t="s">
        <v>278</v>
      </c>
      <c r="AL2507" s="59" t="s">
        <v>1493</v>
      </c>
      <c r="AM2507" s="59" t="s">
        <v>1494</v>
      </c>
      <c r="AN2507" s="59" t="s">
        <v>1384</v>
      </c>
      <c r="AO2507" s="59" t="s">
        <v>107</v>
      </c>
    </row>
    <row r="2508" spans="1:41" x14ac:dyDescent="0.15">
      <c r="A2508" s="59" t="s">
        <v>1968</v>
      </c>
      <c r="B2508" s="59" t="s">
        <v>1905</v>
      </c>
      <c r="C2508" s="59" t="s">
        <v>1906</v>
      </c>
      <c r="D2508" s="59" t="s">
        <v>1674</v>
      </c>
      <c r="E2508" s="59" t="s">
        <v>1675</v>
      </c>
      <c r="F2508" s="59" t="s">
        <v>1475</v>
      </c>
      <c r="G2508" s="59" t="s">
        <v>1406</v>
      </c>
      <c r="H2508" s="59" t="s">
        <v>1475</v>
      </c>
      <c r="I2508" s="59" t="s">
        <v>1406</v>
      </c>
      <c r="J2508" s="59" t="s">
        <v>727</v>
      </c>
      <c r="K2508" s="59" t="s">
        <v>1644</v>
      </c>
      <c r="L2508" s="59" t="s">
        <v>1907</v>
      </c>
      <c r="M2508" s="59" t="s">
        <v>1478</v>
      </c>
      <c r="N2508" s="59" t="s">
        <v>1479</v>
      </c>
      <c r="O2508" s="59" t="s">
        <v>1480</v>
      </c>
      <c r="P2508" s="59" t="s">
        <v>1481</v>
      </c>
      <c r="Q2508" s="59" t="s">
        <v>1482</v>
      </c>
      <c r="R2508" s="59" t="s">
        <v>1483</v>
      </c>
      <c r="S2508" s="59" t="s">
        <v>1908</v>
      </c>
      <c r="T2508" s="59" t="s">
        <v>1909</v>
      </c>
      <c r="U2508" s="59" t="s">
        <v>1486</v>
      </c>
      <c r="V2508" s="59" t="s">
        <v>1487</v>
      </c>
      <c r="W2508" s="59" t="s">
        <v>1509</v>
      </c>
      <c r="X2508" s="59" t="s">
        <v>1487</v>
      </c>
      <c r="Y2508" s="59" t="s">
        <v>1490</v>
      </c>
      <c r="Z2508" s="59">
        <v>7295.9</v>
      </c>
      <c r="AA2508" s="59">
        <v>7295.9</v>
      </c>
      <c r="AB2508" s="59">
        <v>0</v>
      </c>
      <c r="AC2508" s="59">
        <v>7295.9</v>
      </c>
      <c r="AD2508" s="59">
        <v>0</v>
      </c>
      <c r="AE2508" s="59">
        <v>0</v>
      </c>
      <c r="AF2508" s="59" t="s">
        <v>1491</v>
      </c>
      <c r="AG2508" s="59" t="s">
        <v>727</v>
      </c>
      <c r="AH2508" s="59" t="s">
        <v>1644</v>
      </c>
      <c r="AI2508" s="59" t="s">
        <v>1492</v>
      </c>
      <c r="AJ2508" s="59" t="s">
        <v>1486</v>
      </c>
      <c r="AK2508" s="59" t="s">
        <v>278</v>
      </c>
      <c r="AL2508" s="59" t="s">
        <v>1493</v>
      </c>
      <c r="AM2508" s="59" t="s">
        <v>1494</v>
      </c>
      <c r="AN2508" s="59" t="s">
        <v>1384</v>
      </c>
      <c r="AO2508" s="59" t="s">
        <v>107</v>
      </c>
    </row>
    <row r="2509" spans="1:41" x14ac:dyDescent="0.15">
      <c r="A2509" s="59" t="s">
        <v>1968</v>
      </c>
      <c r="B2509" s="59" t="s">
        <v>1905</v>
      </c>
      <c r="C2509" s="59" t="s">
        <v>1906</v>
      </c>
      <c r="D2509" s="59" t="s">
        <v>1674</v>
      </c>
      <c r="E2509" s="59" t="s">
        <v>1675</v>
      </c>
      <c r="F2509" s="59" t="s">
        <v>1475</v>
      </c>
      <c r="G2509" s="59" t="s">
        <v>1406</v>
      </c>
      <c r="H2509" s="59" t="s">
        <v>1475</v>
      </c>
      <c r="I2509" s="59" t="s">
        <v>1406</v>
      </c>
      <c r="J2509" s="59" t="s">
        <v>727</v>
      </c>
      <c r="K2509" s="59" t="s">
        <v>1644</v>
      </c>
      <c r="L2509" s="59" t="s">
        <v>1907</v>
      </c>
      <c r="M2509" s="59" t="s">
        <v>1478</v>
      </c>
      <c r="N2509" s="59" t="s">
        <v>1479</v>
      </c>
      <c r="O2509" s="59" t="s">
        <v>1480</v>
      </c>
      <c r="P2509" s="59" t="s">
        <v>1481</v>
      </c>
      <c r="Q2509" s="59" t="s">
        <v>1482</v>
      </c>
      <c r="R2509" s="59" t="s">
        <v>1483</v>
      </c>
      <c r="S2509" s="59" t="s">
        <v>1908</v>
      </c>
      <c r="T2509" s="59" t="s">
        <v>1909</v>
      </c>
      <c r="U2509" s="59" t="s">
        <v>1486</v>
      </c>
      <c r="V2509" s="59" t="s">
        <v>1487</v>
      </c>
      <c r="W2509" s="59" t="s">
        <v>1488</v>
      </c>
      <c r="X2509" s="59" t="s">
        <v>1511</v>
      </c>
      <c r="Y2509" s="59" t="s">
        <v>1490</v>
      </c>
      <c r="Z2509" s="59">
        <v>86.32</v>
      </c>
      <c r="AA2509" s="59">
        <v>86.32</v>
      </c>
      <c r="AB2509" s="59">
        <v>0</v>
      </c>
      <c r="AC2509" s="59">
        <v>86.32</v>
      </c>
      <c r="AD2509" s="59">
        <v>0</v>
      </c>
      <c r="AE2509" s="59">
        <v>0</v>
      </c>
      <c r="AF2509" s="59" t="s">
        <v>1491</v>
      </c>
      <c r="AG2509" s="59" t="s">
        <v>727</v>
      </c>
      <c r="AH2509" s="59" t="s">
        <v>1644</v>
      </c>
      <c r="AI2509" s="59" t="s">
        <v>1492</v>
      </c>
      <c r="AJ2509" s="59" t="s">
        <v>1486</v>
      </c>
      <c r="AK2509" s="59" t="s">
        <v>278</v>
      </c>
      <c r="AL2509" s="59" t="s">
        <v>1493</v>
      </c>
      <c r="AM2509" s="59" t="s">
        <v>1494</v>
      </c>
      <c r="AN2509" s="59" t="s">
        <v>1384</v>
      </c>
      <c r="AO2509" s="59" t="s">
        <v>107</v>
      </c>
    </row>
    <row r="2510" spans="1:41" x14ac:dyDescent="0.15">
      <c r="A2510" s="59" t="s">
        <v>1968</v>
      </c>
      <c r="B2510" s="59" t="s">
        <v>1963</v>
      </c>
      <c r="C2510" s="59" t="s">
        <v>1964</v>
      </c>
      <c r="D2510" s="59" t="s">
        <v>1674</v>
      </c>
      <c r="E2510" s="59" t="s">
        <v>1675</v>
      </c>
      <c r="F2510" s="59" t="s">
        <v>1475</v>
      </c>
      <c r="G2510" s="59" t="s">
        <v>1406</v>
      </c>
      <c r="H2510" s="59" t="s">
        <v>1475</v>
      </c>
      <c r="I2510" s="59" t="s">
        <v>1406</v>
      </c>
      <c r="J2510" s="59" t="s">
        <v>727</v>
      </c>
      <c r="K2510" s="59" t="s">
        <v>1644</v>
      </c>
      <c r="L2510" s="59" t="s">
        <v>1907</v>
      </c>
      <c r="M2510" s="59" t="s">
        <v>1478</v>
      </c>
      <c r="N2510" s="59" t="s">
        <v>1479</v>
      </c>
      <c r="O2510" s="59" t="s">
        <v>1480</v>
      </c>
      <c r="P2510" s="59" t="s">
        <v>1481</v>
      </c>
      <c r="Q2510" s="59" t="s">
        <v>1482</v>
      </c>
      <c r="R2510" s="59" t="s">
        <v>1483</v>
      </c>
      <c r="S2510" s="59" t="s">
        <v>1965</v>
      </c>
      <c r="T2510" s="59" t="s">
        <v>1966</v>
      </c>
      <c r="U2510" s="59" t="s">
        <v>1486</v>
      </c>
      <c r="V2510" s="59" t="s">
        <v>1487</v>
      </c>
      <c r="W2510" s="59" t="s">
        <v>1509</v>
      </c>
      <c r="X2510" s="59" t="s">
        <v>1487</v>
      </c>
      <c r="Y2510" s="59" t="s">
        <v>1490</v>
      </c>
      <c r="Z2510" s="59">
        <v>1178.3</v>
      </c>
      <c r="AA2510" s="59">
        <v>1178.3</v>
      </c>
      <c r="AB2510" s="59">
        <v>0</v>
      </c>
      <c r="AC2510" s="59">
        <v>1178.3</v>
      </c>
      <c r="AD2510" s="59">
        <v>0</v>
      </c>
      <c r="AE2510" s="59">
        <v>0</v>
      </c>
      <c r="AF2510" s="59" t="s">
        <v>1491</v>
      </c>
      <c r="AG2510" s="59" t="s">
        <v>727</v>
      </c>
      <c r="AH2510" s="59" t="s">
        <v>1967</v>
      </c>
      <c r="AI2510" s="59" t="s">
        <v>1492</v>
      </c>
      <c r="AJ2510" s="59" t="s">
        <v>1486</v>
      </c>
      <c r="AK2510" s="59" t="s">
        <v>278</v>
      </c>
      <c r="AL2510" s="59" t="s">
        <v>1493</v>
      </c>
      <c r="AM2510" s="59" t="s">
        <v>1494</v>
      </c>
      <c r="AN2510" s="59" t="s">
        <v>1384</v>
      </c>
      <c r="AO2510" s="59" t="s">
        <v>107</v>
      </c>
    </row>
    <row r="2511" spans="1:41" x14ac:dyDescent="0.15">
      <c r="A2511" s="59" t="s">
        <v>1968</v>
      </c>
      <c r="B2511" s="59" t="s">
        <v>1921</v>
      </c>
      <c r="C2511" s="59" t="s">
        <v>1922</v>
      </c>
      <c r="D2511" s="59" t="s">
        <v>1674</v>
      </c>
      <c r="E2511" s="59" t="s">
        <v>1675</v>
      </c>
      <c r="F2511" s="59" t="s">
        <v>1475</v>
      </c>
      <c r="G2511" s="59" t="s">
        <v>1406</v>
      </c>
      <c r="H2511" s="59" t="s">
        <v>1475</v>
      </c>
      <c r="I2511" s="59" t="s">
        <v>1406</v>
      </c>
      <c r="J2511" s="59" t="s">
        <v>727</v>
      </c>
      <c r="K2511" s="59" t="s">
        <v>1644</v>
      </c>
      <c r="L2511" s="59" t="s">
        <v>1923</v>
      </c>
      <c r="M2511" s="59" t="s">
        <v>1478</v>
      </c>
      <c r="N2511" s="59" t="s">
        <v>1479</v>
      </c>
      <c r="O2511" s="59" t="s">
        <v>1480</v>
      </c>
      <c r="P2511" s="59" t="s">
        <v>1481</v>
      </c>
      <c r="Q2511" s="59" t="s">
        <v>1482</v>
      </c>
      <c r="R2511" s="59" t="s">
        <v>1483</v>
      </c>
      <c r="S2511" s="59" t="s">
        <v>1924</v>
      </c>
      <c r="T2511" s="59" t="s">
        <v>1925</v>
      </c>
      <c r="U2511" s="59" t="s">
        <v>1486</v>
      </c>
      <c r="V2511" s="59" t="s">
        <v>1487</v>
      </c>
      <c r="W2511" s="59" t="s">
        <v>1509</v>
      </c>
      <c r="X2511" s="59" t="s">
        <v>1487</v>
      </c>
      <c r="Y2511" s="59" t="s">
        <v>1490</v>
      </c>
      <c r="Z2511" s="59">
        <v>3477.24</v>
      </c>
      <c r="AA2511" s="59">
        <v>3477.24</v>
      </c>
      <c r="AB2511" s="59">
        <v>0</v>
      </c>
      <c r="AC2511" s="59">
        <v>3477.24</v>
      </c>
      <c r="AD2511" s="59">
        <v>0</v>
      </c>
      <c r="AE2511" s="59">
        <v>0</v>
      </c>
      <c r="AF2511" s="59" t="s">
        <v>1491</v>
      </c>
      <c r="AG2511" s="59" t="s">
        <v>727</v>
      </c>
      <c r="AH2511" s="59" t="s">
        <v>1644</v>
      </c>
      <c r="AI2511" s="59" t="s">
        <v>1492</v>
      </c>
      <c r="AJ2511" s="59" t="s">
        <v>1486</v>
      </c>
      <c r="AK2511" s="59" t="s">
        <v>278</v>
      </c>
      <c r="AL2511" s="59" t="s">
        <v>1493</v>
      </c>
      <c r="AM2511" s="59" t="s">
        <v>1494</v>
      </c>
      <c r="AN2511" s="59" t="s">
        <v>1384</v>
      </c>
      <c r="AO2511" s="59" t="s">
        <v>107</v>
      </c>
    </row>
    <row r="2512" spans="1:41" x14ac:dyDescent="0.15">
      <c r="A2512" s="59" t="s">
        <v>1968</v>
      </c>
      <c r="B2512" s="59" t="s">
        <v>1949</v>
      </c>
      <c r="C2512" s="59" t="s">
        <v>1950</v>
      </c>
      <c r="D2512" s="59" t="s">
        <v>1674</v>
      </c>
      <c r="E2512" s="59" t="s">
        <v>1675</v>
      </c>
      <c r="F2512" s="59" t="s">
        <v>1475</v>
      </c>
      <c r="G2512" s="59" t="s">
        <v>1406</v>
      </c>
      <c r="H2512" s="59" t="s">
        <v>1475</v>
      </c>
      <c r="I2512" s="59" t="s">
        <v>1406</v>
      </c>
      <c r="J2512" s="59" t="s">
        <v>727</v>
      </c>
      <c r="K2512" s="59" t="s">
        <v>1644</v>
      </c>
      <c r="L2512" s="59" t="s">
        <v>1951</v>
      </c>
      <c r="M2512" s="59" t="s">
        <v>1478</v>
      </c>
      <c r="N2512" s="59" t="s">
        <v>1479</v>
      </c>
      <c r="O2512" s="59" t="s">
        <v>1480</v>
      </c>
      <c r="P2512" s="59" t="s">
        <v>1481</v>
      </c>
      <c r="Q2512" s="59" t="s">
        <v>1482</v>
      </c>
      <c r="R2512" s="59" t="s">
        <v>1483</v>
      </c>
      <c r="S2512" s="59" t="s">
        <v>1952</v>
      </c>
      <c r="T2512" s="59" t="s">
        <v>1953</v>
      </c>
      <c r="U2512" s="59" t="s">
        <v>1486</v>
      </c>
      <c r="V2512" s="59" t="s">
        <v>1487</v>
      </c>
      <c r="W2512" s="59" t="s">
        <v>1509</v>
      </c>
      <c r="X2512" s="59" t="s">
        <v>1487</v>
      </c>
      <c r="Y2512" s="59" t="s">
        <v>1490</v>
      </c>
      <c r="Z2512" s="59">
        <v>2388.0300000000002</v>
      </c>
      <c r="AA2512" s="59">
        <v>2388.0300000000002</v>
      </c>
      <c r="AB2512" s="59">
        <v>0</v>
      </c>
      <c r="AC2512" s="59">
        <v>2388.0300000000002</v>
      </c>
      <c r="AD2512" s="59">
        <v>0</v>
      </c>
      <c r="AE2512" s="59">
        <v>0</v>
      </c>
      <c r="AF2512" s="59" t="s">
        <v>1491</v>
      </c>
      <c r="AG2512" s="59" t="s">
        <v>727</v>
      </c>
      <c r="AH2512" s="59" t="s">
        <v>1644</v>
      </c>
      <c r="AI2512" s="59" t="s">
        <v>1492</v>
      </c>
      <c r="AJ2512" s="59" t="s">
        <v>1486</v>
      </c>
      <c r="AK2512" s="59" t="s">
        <v>278</v>
      </c>
      <c r="AL2512" s="59" t="s">
        <v>1493</v>
      </c>
      <c r="AM2512" s="59" t="s">
        <v>1494</v>
      </c>
      <c r="AN2512" s="59" t="s">
        <v>1384</v>
      </c>
      <c r="AO2512" s="59" t="s">
        <v>107</v>
      </c>
    </row>
    <row r="2513" spans="1:41" x14ac:dyDescent="0.15">
      <c r="A2513" s="59" t="s">
        <v>1968</v>
      </c>
      <c r="B2513" s="59" t="s">
        <v>1949</v>
      </c>
      <c r="C2513" s="59" t="s">
        <v>1950</v>
      </c>
      <c r="D2513" s="59" t="s">
        <v>1674</v>
      </c>
      <c r="E2513" s="59" t="s">
        <v>1675</v>
      </c>
      <c r="F2513" s="59" t="s">
        <v>1475</v>
      </c>
      <c r="G2513" s="59" t="s">
        <v>1406</v>
      </c>
      <c r="H2513" s="59" t="s">
        <v>1475</v>
      </c>
      <c r="I2513" s="59" t="s">
        <v>1406</v>
      </c>
      <c r="J2513" s="59" t="s">
        <v>727</v>
      </c>
      <c r="K2513" s="59" t="s">
        <v>1644</v>
      </c>
      <c r="L2513" s="59" t="s">
        <v>1951</v>
      </c>
      <c r="M2513" s="59" t="s">
        <v>1478</v>
      </c>
      <c r="N2513" s="59" t="s">
        <v>1479</v>
      </c>
      <c r="O2513" s="59" t="s">
        <v>1480</v>
      </c>
      <c r="P2513" s="59" t="s">
        <v>1481</v>
      </c>
      <c r="Q2513" s="59" t="s">
        <v>1482</v>
      </c>
      <c r="R2513" s="59" t="s">
        <v>1483</v>
      </c>
      <c r="S2513" s="59" t="s">
        <v>1952</v>
      </c>
      <c r="T2513" s="59" t="s">
        <v>1953</v>
      </c>
      <c r="U2513" s="59" t="s">
        <v>1486</v>
      </c>
      <c r="V2513" s="59" t="s">
        <v>1487</v>
      </c>
      <c r="W2513" s="59" t="s">
        <v>1488</v>
      </c>
      <c r="X2513" s="59" t="s">
        <v>1511</v>
      </c>
      <c r="Y2513" s="59" t="s">
        <v>1490</v>
      </c>
      <c r="Z2513" s="59">
        <v>8.35</v>
      </c>
      <c r="AA2513" s="59">
        <v>8.35</v>
      </c>
      <c r="AB2513" s="59">
        <v>0</v>
      </c>
      <c r="AC2513" s="59">
        <v>8.35</v>
      </c>
      <c r="AD2513" s="59">
        <v>0</v>
      </c>
      <c r="AE2513" s="59">
        <v>0</v>
      </c>
      <c r="AF2513" s="59" t="s">
        <v>1491</v>
      </c>
      <c r="AG2513" s="59" t="s">
        <v>727</v>
      </c>
      <c r="AH2513" s="59" t="s">
        <v>1644</v>
      </c>
      <c r="AI2513" s="59" t="s">
        <v>1492</v>
      </c>
      <c r="AJ2513" s="59" t="s">
        <v>1486</v>
      </c>
      <c r="AK2513" s="59" t="s">
        <v>278</v>
      </c>
      <c r="AL2513" s="59" t="s">
        <v>1493</v>
      </c>
      <c r="AM2513" s="59" t="s">
        <v>1494</v>
      </c>
      <c r="AN2513" s="59" t="s">
        <v>1384</v>
      </c>
      <c r="AO2513" s="59" t="s">
        <v>107</v>
      </c>
    </row>
    <row r="2514" spans="1:41" x14ac:dyDescent="0.15">
      <c r="A2514" s="59" t="s">
        <v>1968</v>
      </c>
      <c r="B2514" s="59" t="s">
        <v>1835</v>
      </c>
      <c r="C2514" s="59" t="s">
        <v>1836</v>
      </c>
      <c r="D2514" s="59" t="s">
        <v>1837</v>
      </c>
      <c r="E2514" s="59" t="s">
        <v>1838</v>
      </c>
      <c r="F2514" s="59" t="s">
        <v>1475</v>
      </c>
      <c r="G2514" s="59" t="s">
        <v>1406</v>
      </c>
      <c r="H2514" s="59" t="s">
        <v>1475</v>
      </c>
      <c r="I2514" s="59" t="s">
        <v>1406</v>
      </c>
      <c r="J2514" s="59" t="s">
        <v>1476</v>
      </c>
      <c r="K2514" s="59" t="s">
        <v>1839</v>
      </c>
      <c r="L2514" s="59" t="s">
        <v>1840</v>
      </c>
      <c r="M2514" s="59" t="s">
        <v>1478</v>
      </c>
      <c r="N2514" s="59" t="s">
        <v>1479</v>
      </c>
      <c r="O2514" s="59" t="s">
        <v>1480</v>
      </c>
      <c r="P2514" s="59" t="s">
        <v>1481</v>
      </c>
      <c r="Q2514" s="59" t="s">
        <v>1482</v>
      </c>
      <c r="R2514" s="59" t="s">
        <v>1483</v>
      </c>
      <c r="S2514" s="59" t="s">
        <v>1841</v>
      </c>
      <c r="T2514" s="59" t="s">
        <v>1842</v>
      </c>
      <c r="U2514" s="59" t="s">
        <v>1486</v>
      </c>
      <c r="V2514" s="59" t="s">
        <v>1487</v>
      </c>
      <c r="W2514" s="59" t="s">
        <v>1509</v>
      </c>
      <c r="X2514" s="59" t="s">
        <v>1487</v>
      </c>
      <c r="Y2514" s="59" t="s">
        <v>1490</v>
      </c>
      <c r="Z2514" s="59">
        <v>12.53</v>
      </c>
      <c r="AA2514" s="59">
        <v>12.53</v>
      </c>
      <c r="AB2514" s="59">
        <v>0</v>
      </c>
      <c r="AC2514" s="59">
        <v>12.53</v>
      </c>
      <c r="AD2514" s="59">
        <v>0</v>
      </c>
      <c r="AE2514" s="59">
        <v>0</v>
      </c>
      <c r="AF2514" s="59" t="s">
        <v>1491</v>
      </c>
      <c r="AG2514" s="59" t="s">
        <v>1476</v>
      </c>
      <c r="AH2514" s="59" t="s">
        <v>1839</v>
      </c>
      <c r="AI2514" s="59" t="s">
        <v>1492</v>
      </c>
      <c r="AJ2514" s="59" t="s">
        <v>1486</v>
      </c>
      <c r="AK2514" s="59" t="s">
        <v>278</v>
      </c>
      <c r="AL2514" s="59" t="s">
        <v>1493</v>
      </c>
      <c r="AM2514" s="59" t="s">
        <v>1494</v>
      </c>
      <c r="AN2514" s="59" t="s">
        <v>1384</v>
      </c>
      <c r="AO2514" s="59" t="s">
        <v>107</v>
      </c>
    </row>
    <row r="2515" spans="1:41" x14ac:dyDescent="0.15">
      <c r="A2515" s="59" t="s">
        <v>1968</v>
      </c>
      <c r="B2515" s="59" t="s">
        <v>1835</v>
      </c>
      <c r="C2515" s="59" t="s">
        <v>1836</v>
      </c>
      <c r="D2515" s="59" t="s">
        <v>1837</v>
      </c>
      <c r="E2515" s="59" t="s">
        <v>1838</v>
      </c>
      <c r="F2515" s="59" t="s">
        <v>1475</v>
      </c>
      <c r="G2515" s="59" t="s">
        <v>1406</v>
      </c>
      <c r="H2515" s="59" t="s">
        <v>1475</v>
      </c>
      <c r="I2515" s="59" t="s">
        <v>1406</v>
      </c>
      <c r="J2515" s="59" t="s">
        <v>1476</v>
      </c>
      <c r="K2515" s="59" t="s">
        <v>1839</v>
      </c>
      <c r="L2515" s="59" t="s">
        <v>1840</v>
      </c>
      <c r="M2515" s="59" t="s">
        <v>1478</v>
      </c>
      <c r="N2515" s="59" t="s">
        <v>1479</v>
      </c>
      <c r="O2515" s="59" t="s">
        <v>1480</v>
      </c>
      <c r="P2515" s="59" t="s">
        <v>1481</v>
      </c>
      <c r="Q2515" s="59" t="s">
        <v>1482</v>
      </c>
      <c r="R2515" s="59" t="s">
        <v>1483</v>
      </c>
      <c r="S2515" s="59" t="s">
        <v>1841</v>
      </c>
      <c r="T2515" s="59" t="s">
        <v>1842</v>
      </c>
      <c r="U2515" s="59" t="s">
        <v>1486</v>
      </c>
      <c r="V2515" s="59" t="s">
        <v>1487</v>
      </c>
      <c r="W2515" s="59" t="s">
        <v>1488</v>
      </c>
      <c r="X2515" s="59" t="s">
        <v>1510</v>
      </c>
      <c r="Y2515" s="59" t="s">
        <v>1490</v>
      </c>
      <c r="Z2515" s="59">
        <v>175.05</v>
      </c>
      <c r="AA2515" s="59">
        <v>175.05</v>
      </c>
      <c r="AB2515" s="59">
        <v>0</v>
      </c>
      <c r="AC2515" s="59">
        <v>175.05</v>
      </c>
      <c r="AD2515" s="59">
        <v>0</v>
      </c>
      <c r="AE2515" s="59">
        <v>0</v>
      </c>
      <c r="AF2515" s="59" t="s">
        <v>1491</v>
      </c>
      <c r="AG2515" s="59" t="s">
        <v>1476</v>
      </c>
      <c r="AH2515" s="59" t="s">
        <v>1839</v>
      </c>
      <c r="AI2515" s="59" t="s">
        <v>1492</v>
      </c>
      <c r="AJ2515" s="59" t="s">
        <v>1486</v>
      </c>
      <c r="AK2515" s="59" t="s">
        <v>278</v>
      </c>
      <c r="AL2515" s="59" t="s">
        <v>1493</v>
      </c>
      <c r="AM2515" s="59" t="s">
        <v>1494</v>
      </c>
      <c r="AN2515" s="59" t="s">
        <v>1384</v>
      </c>
      <c r="AO2515" s="59" t="s">
        <v>107</v>
      </c>
    </row>
    <row r="2516" spans="1:41" x14ac:dyDescent="0.15">
      <c r="A2516" s="59" t="s">
        <v>1968</v>
      </c>
      <c r="B2516" s="59" t="s">
        <v>1835</v>
      </c>
      <c r="C2516" s="59" t="s">
        <v>1836</v>
      </c>
      <c r="D2516" s="59" t="s">
        <v>1837</v>
      </c>
      <c r="E2516" s="59" t="s">
        <v>1838</v>
      </c>
      <c r="F2516" s="59" t="s">
        <v>1475</v>
      </c>
      <c r="G2516" s="59" t="s">
        <v>1406</v>
      </c>
      <c r="H2516" s="59" t="s">
        <v>1475</v>
      </c>
      <c r="I2516" s="59" t="s">
        <v>1406</v>
      </c>
      <c r="J2516" s="59" t="s">
        <v>1476</v>
      </c>
      <c r="K2516" s="59" t="s">
        <v>1839</v>
      </c>
      <c r="L2516" s="59" t="s">
        <v>1840</v>
      </c>
      <c r="M2516" s="59" t="s">
        <v>1478</v>
      </c>
      <c r="N2516" s="59" t="s">
        <v>1479</v>
      </c>
      <c r="O2516" s="59" t="s">
        <v>1480</v>
      </c>
      <c r="P2516" s="59" t="s">
        <v>1481</v>
      </c>
      <c r="Q2516" s="59" t="s">
        <v>1482</v>
      </c>
      <c r="R2516" s="59" t="s">
        <v>1483</v>
      </c>
      <c r="S2516" s="59" t="s">
        <v>1841</v>
      </c>
      <c r="T2516" s="59" t="s">
        <v>1842</v>
      </c>
      <c r="U2516" s="59" t="s">
        <v>1486</v>
      </c>
      <c r="V2516" s="59" t="s">
        <v>1487</v>
      </c>
      <c r="W2516" s="59" t="s">
        <v>1488</v>
      </c>
      <c r="X2516" s="59" t="s">
        <v>1511</v>
      </c>
      <c r="Y2516" s="59" t="s">
        <v>1490</v>
      </c>
      <c r="Z2516" s="59">
        <v>15.26</v>
      </c>
      <c r="AA2516" s="59">
        <v>15.26</v>
      </c>
      <c r="AB2516" s="59">
        <v>0</v>
      </c>
      <c r="AC2516" s="59">
        <v>15.26</v>
      </c>
      <c r="AD2516" s="59">
        <v>0</v>
      </c>
      <c r="AE2516" s="59">
        <v>0</v>
      </c>
      <c r="AF2516" s="59" t="s">
        <v>1491</v>
      </c>
      <c r="AG2516" s="59" t="s">
        <v>1476</v>
      </c>
      <c r="AH2516" s="59" t="s">
        <v>1839</v>
      </c>
      <c r="AI2516" s="59" t="s">
        <v>1492</v>
      </c>
      <c r="AJ2516" s="59" t="s">
        <v>1486</v>
      </c>
      <c r="AK2516" s="59" t="s">
        <v>278</v>
      </c>
      <c r="AL2516" s="59" t="s">
        <v>1493</v>
      </c>
      <c r="AM2516" s="59" t="s">
        <v>1494</v>
      </c>
      <c r="AN2516" s="59" t="s">
        <v>1384</v>
      </c>
      <c r="AO2516" s="59" t="s">
        <v>107</v>
      </c>
    </row>
    <row r="2517" spans="1:41" x14ac:dyDescent="0.15">
      <c r="A2517" s="59" t="s">
        <v>1968</v>
      </c>
      <c r="B2517" s="59" t="s">
        <v>1699</v>
      </c>
      <c r="C2517" s="59" t="s">
        <v>1700</v>
      </c>
      <c r="D2517" s="59" t="s">
        <v>1701</v>
      </c>
      <c r="E2517" s="59" t="s">
        <v>1702</v>
      </c>
      <c r="F2517" s="59" t="s">
        <v>1475</v>
      </c>
      <c r="G2517" s="59" t="s">
        <v>1406</v>
      </c>
      <c r="H2517" s="59" t="s">
        <v>1475</v>
      </c>
      <c r="I2517" s="59" t="s">
        <v>1406</v>
      </c>
      <c r="J2517" s="59" t="s">
        <v>727</v>
      </c>
      <c r="K2517" s="59" t="s">
        <v>1703</v>
      </c>
      <c r="L2517" s="59" t="s">
        <v>1704</v>
      </c>
      <c r="M2517" s="59" t="s">
        <v>1478</v>
      </c>
      <c r="N2517" s="59" t="s">
        <v>1479</v>
      </c>
      <c r="O2517" s="59" t="s">
        <v>1480</v>
      </c>
      <c r="P2517" s="59" t="s">
        <v>1481</v>
      </c>
      <c r="Q2517" s="59" t="s">
        <v>1482</v>
      </c>
      <c r="R2517" s="59" t="s">
        <v>1483</v>
      </c>
      <c r="S2517" s="59" t="s">
        <v>1705</v>
      </c>
      <c r="T2517" s="59" t="s">
        <v>1706</v>
      </c>
      <c r="U2517" s="59" t="s">
        <v>1486</v>
      </c>
      <c r="V2517" s="59" t="s">
        <v>1487</v>
      </c>
      <c r="W2517" s="59" t="s">
        <v>1508</v>
      </c>
      <c r="X2517" s="59" t="s">
        <v>1487</v>
      </c>
      <c r="Y2517" s="59" t="s">
        <v>1490</v>
      </c>
      <c r="Z2517" s="59">
        <v>8.08</v>
      </c>
      <c r="AA2517" s="59">
        <v>8.08</v>
      </c>
      <c r="AB2517" s="59">
        <v>0</v>
      </c>
      <c r="AC2517" s="59">
        <v>8.08</v>
      </c>
      <c r="AD2517" s="59">
        <v>0</v>
      </c>
      <c r="AE2517" s="59">
        <v>0</v>
      </c>
      <c r="AF2517" s="59" t="s">
        <v>1707</v>
      </c>
      <c r="AG2517" s="59" t="s">
        <v>1406</v>
      </c>
      <c r="AH2517" s="59" t="s">
        <v>1406</v>
      </c>
      <c r="AI2517" s="59" t="s">
        <v>1523</v>
      </c>
      <c r="AJ2517" s="59" t="s">
        <v>1486</v>
      </c>
      <c r="AK2517" s="59" t="s">
        <v>278</v>
      </c>
      <c r="AL2517" s="59" t="s">
        <v>1493</v>
      </c>
      <c r="AM2517" s="59" t="s">
        <v>1494</v>
      </c>
      <c r="AN2517" s="59" t="s">
        <v>1384</v>
      </c>
      <c r="AO2517" s="59" t="s">
        <v>107</v>
      </c>
    </row>
    <row r="2518" spans="1:41" x14ac:dyDescent="0.15">
      <c r="A2518" s="59" t="s">
        <v>1968</v>
      </c>
      <c r="B2518" s="59" t="s">
        <v>1699</v>
      </c>
      <c r="C2518" s="59" t="s">
        <v>1700</v>
      </c>
      <c r="D2518" s="59" t="s">
        <v>1701</v>
      </c>
      <c r="E2518" s="59" t="s">
        <v>1702</v>
      </c>
      <c r="F2518" s="59" t="s">
        <v>1475</v>
      </c>
      <c r="G2518" s="59" t="s">
        <v>1406</v>
      </c>
      <c r="H2518" s="59" t="s">
        <v>1475</v>
      </c>
      <c r="I2518" s="59" t="s">
        <v>1406</v>
      </c>
      <c r="J2518" s="59" t="s">
        <v>727</v>
      </c>
      <c r="K2518" s="59" t="s">
        <v>1703</v>
      </c>
      <c r="L2518" s="59" t="s">
        <v>1704</v>
      </c>
      <c r="M2518" s="59" t="s">
        <v>1478</v>
      </c>
      <c r="N2518" s="59" t="s">
        <v>1479</v>
      </c>
      <c r="O2518" s="59" t="s">
        <v>1480</v>
      </c>
      <c r="P2518" s="59" t="s">
        <v>1481</v>
      </c>
      <c r="Q2518" s="59" t="s">
        <v>1482</v>
      </c>
      <c r="R2518" s="59" t="s">
        <v>1483</v>
      </c>
      <c r="S2518" s="59" t="s">
        <v>1705</v>
      </c>
      <c r="T2518" s="59" t="s">
        <v>1706</v>
      </c>
      <c r="U2518" s="59" t="s">
        <v>1486</v>
      </c>
      <c r="V2518" s="59" t="s">
        <v>1487</v>
      </c>
      <c r="W2518" s="59" t="s">
        <v>1509</v>
      </c>
      <c r="X2518" s="59" t="s">
        <v>1487</v>
      </c>
      <c r="Y2518" s="59" t="s">
        <v>1490</v>
      </c>
      <c r="Z2518" s="59">
        <v>7.54</v>
      </c>
      <c r="AA2518" s="59">
        <v>7.54</v>
      </c>
      <c r="AB2518" s="59">
        <v>0</v>
      </c>
      <c r="AC2518" s="59">
        <v>7.54</v>
      </c>
      <c r="AD2518" s="59">
        <v>0</v>
      </c>
      <c r="AE2518" s="59">
        <v>0</v>
      </c>
      <c r="AF2518" s="59" t="s">
        <v>1707</v>
      </c>
      <c r="AG2518" s="59" t="s">
        <v>1406</v>
      </c>
      <c r="AH2518" s="59" t="s">
        <v>1406</v>
      </c>
      <c r="AI2518" s="59" t="s">
        <v>1523</v>
      </c>
      <c r="AJ2518" s="59" t="s">
        <v>1486</v>
      </c>
      <c r="AK2518" s="59" t="s">
        <v>278</v>
      </c>
      <c r="AL2518" s="59" t="s">
        <v>1493</v>
      </c>
      <c r="AM2518" s="59" t="s">
        <v>1494</v>
      </c>
      <c r="AN2518" s="59" t="s">
        <v>1384</v>
      </c>
      <c r="AO2518" s="59" t="s">
        <v>107</v>
      </c>
    </row>
    <row r="2519" spans="1:41" x14ac:dyDescent="0.15">
      <c r="A2519" s="59" t="s">
        <v>1968</v>
      </c>
      <c r="B2519" s="59" t="s">
        <v>1699</v>
      </c>
      <c r="C2519" s="59" t="s">
        <v>1700</v>
      </c>
      <c r="D2519" s="59" t="s">
        <v>1701</v>
      </c>
      <c r="E2519" s="59" t="s">
        <v>1702</v>
      </c>
      <c r="F2519" s="59" t="s">
        <v>1475</v>
      </c>
      <c r="G2519" s="59" t="s">
        <v>1406</v>
      </c>
      <c r="H2519" s="59" t="s">
        <v>1475</v>
      </c>
      <c r="I2519" s="59" t="s">
        <v>1406</v>
      </c>
      <c r="J2519" s="59" t="s">
        <v>727</v>
      </c>
      <c r="K2519" s="59" t="s">
        <v>1703</v>
      </c>
      <c r="L2519" s="59" t="s">
        <v>1704</v>
      </c>
      <c r="M2519" s="59" t="s">
        <v>1478</v>
      </c>
      <c r="N2519" s="59" t="s">
        <v>1479</v>
      </c>
      <c r="O2519" s="59" t="s">
        <v>1480</v>
      </c>
      <c r="P2519" s="59" t="s">
        <v>1481</v>
      </c>
      <c r="Q2519" s="59" t="s">
        <v>1482</v>
      </c>
      <c r="R2519" s="59" t="s">
        <v>1483</v>
      </c>
      <c r="S2519" s="59" t="s">
        <v>1705</v>
      </c>
      <c r="T2519" s="59" t="s">
        <v>1706</v>
      </c>
      <c r="U2519" s="59" t="s">
        <v>1486</v>
      </c>
      <c r="V2519" s="59" t="s">
        <v>1487</v>
      </c>
      <c r="W2519" s="59" t="s">
        <v>1513</v>
      </c>
      <c r="X2519" s="59" t="s">
        <v>1487</v>
      </c>
      <c r="Y2519" s="59" t="s">
        <v>1490</v>
      </c>
      <c r="Z2519" s="59">
        <v>4.47</v>
      </c>
      <c r="AA2519" s="59">
        <v>4.47</v>
      </c>
      <c r="AB2519" s="59">
        <v>0</v>
      </c>
      <c r="AC2519" s="59">
        <v>4.47</v>
      </c>
      <c r="AD2519" s="59">
        <v>0</v>
      </c>
      <c r="AE2519" s="59">
        <v>0</v>
      </c>
      <c r="AF2519" s="59" t="s">
        <v>1707</v>
      </c>
      <c r="AG2519" s="59" t="s">
        <v>1406</v>
      </c>
      <c r="AH2519" s="59" t="s">
        <v>1406</v>
      </c>
      <c r="AI2519" s="59" t="s">
        <v>1523</v>
      </c>
      <c r="AJ2519" s="59" t="s">
        <v>1486</v>
      </c>
      <c r="AK2519" s="59" t="s">
        <v>278</v>
      </c>
      <c r="AL2519" s="59" t="s">
        <v>1493</v>
      </c>
      <c r="AM2519" s="59" t="s">
        <v>1494</v>
      </c>
      <c r="AN2519" s="59" t="s">
        <v>1384</v>
      </c>
      <c r="AO2519" s="59" t="s">
        <v>107</v>
      </c>
    </row>
    <row r="2520" spans="1:41" x14ac:dyDescent="0.15">
      <c r="A2520" s="59" t="s">
        <v>1968</v>
      </c>
      <c r="B2520" s="59" t="s">
        <v>1699</v>
      </c>
      <c r="C2520" s="59" t="s">
        <v>1700</v>
      </c>
      <c r="D2520" s="59" t="s">
        <v>1701</v>
      </c>
      <c r="E2520" s="59" t="s">
        <v>1702</v>
      </c>
      <c r="F2520" s="59" t="s">
        <v>1475</v>
      </c>
      <c r="G2520" s="59" t="s">
        <v>1406</v>
      </c>
      <c r="H2520" s="59" t="s">
        <v>1475</v>
      </c>
      <c r="I2520" s="59" t="s">
        <v>1406</v>
      </c>
      <c r="J2520" s="59" t="s">
        <v>727</v>
      </c>
      <c r="K2520" s="59" t="s">
        <v>1703</v>
      </c>
      <c r="L2520" s="59" t="s">
        <v>1704</v>
      </c>
      <c r="M2520" s="59" t="s">
        <v>1478</v>
      </c>
      <c r="N2520" s="59" t="s">
        <v>1479</v>
      </c>
      <c r="O2520" s="59" t="s">
        <v>1480</v>
      </c>
      <c r="P2520" s="59" t="s">
        <v>1481</v>
      </c>
      <c r="Q2520" s="59" t="s">
        <v>1482</v>
      </c>
      <c r="R2520" s="59" t="s">
        <v>1483</v>
      </c>
      <c r="S2520" s="59" t="s">
        <v>1705</v>
      </c>
      <c r="T2520" s="59" t="s">
        <v>1706</v>
      </c>
      <c r="U2520" s="59" t="s">
        <v>1486</v>
      </c>
      <c r="V2520" s="59" t="s">
        <v>1487</v>
      </c>
      <c r="W2520" s="59" t="s">
        <v>1514</v>
      </c>
      <c r="X2520" s="59" t="s">
        <v>1487</v>
      </c>
      <c r="Y2520" s="59" t="s">
        <v>1490</v>
      </c>
      <c r="Z2520" s="59">
        <v>1.89</v>
      </c>
      <c r="AA2520" s="59">
        <v>1.89</v>
      </c>
      <c r="AB2520" s="59">
        <v>0</v>
      </c>
      <c r="AC2520" s="59">
        <v>1.89</v>
      </c>
      <c r="AD2520" s="59">
        <v>0</v>
      </c>
      <c r="AE2520" s="59">
        <v>0</v>
      </c>
      <c r="AF2520" s="59" t="s">
        <v>1707</v>
      </c>
      <c r="AG2520" s="59" t="s">
        <v>1406</v>
      </c>
      <c r="AH2520" s="59" t="s">
        <v>1406</v>
      </c>
      <c r="AI2520" s="59" t="s">
        <v>1523</v>
      </c>
      <c r="AJ2520" s="59" t="s">
        <v>1486</v>
      </c>
      <c r="AK2520" s="59" t="s">
        <v>278</v>
      </c>
      <c r="AL2520" s="59" t="s">
        <v>1493</v>
      </c>
      <c r="AM2520" s="59" t="s">
        <v>1494</v>
      </c>
      <c r="AN2520" s="59" t="s">
        <v>1384</v>
      </c>
      <c r="AO2520" s="59" t="s">
        <v>107</v>
      </c>
    </row>
    <row r="2521" spans="1:41" x14ac:dyDescent="0.15">
      <c r="A2521" s="59" t="s">
        <v>1968</v>
      </c>
      <c r="B2521" s="59" t="s">
        <v>1708</v>
      </c>
      <c r="C2521" s="59" t="s">
        <v>1709</v>
      </c>
      <c r="D2521" s="59" t="s">
        <v>1701</v>
      </c>
      <c r="E2521" s="59" t="s">
        <v>1702</v>
      </c>
      <c r="F2521" s="59" t="s">
        <v>1475</v>
      </c>
      <c r="G2521" s="59" t="s">
        <v>1406</v>
      </c>
      <c r="H2521" s="59" t="s">
        <v>1475</v>
      </c>
      <c r="I2521" s="59" t="s">
        <v>1406</v>
      </c>
      <c r="J2521" s="59" t="s">
        <v>727</v>
      </c>
      <c r="K2521" s="59" t="s">
        <v>1703</v>
      </c>
      <c r="L2521" s="59" t="s">
        <v>1710</v>
      </c>
      <c r="M2521" s="59" t="s">
        <v>1478</v>
      </c>
      <c r="N2521" s="59" t="s">
        <v>1479</v>
      </c>
      <c r="O2521" s="59" t="s">
        <v>1480</v>
      </c>
      <c r="P2521" s="59" t="s">
        <v>1481</v>
      </c>
      <c r="Q2521" s="59" t="s">
        <v>1482</v>
      </c>
      <c r="R2521" s="59" t="s">
        <v>1483</v>
      </c>
      <c r="S2521" s="59" t="s">
        <v>1711</v>
      </c>
      <c r="T2521" s="59" t="s">
        <v>1712</v>
      </c>
      <c r="U2521" s="59" t="s">
        <v>1486</v>
      </c>
      <c r="V2521" s="59" t="s">
        <v>1487</v>
      </c>
      <c r="W2521" s="59" t="s">
        <v>1508</v>
      </c>
      <c r="X2521" s="59" t="s">
        <v>1487</v>
      </c>
      <c r="Y2521" s="59" t="s">
        <v>1490</v>
      </c>
      <c r="Z2521" s="59">
        <v>73.97</v>
      </c>
      <c r="AA2521" s="59">
        <v>73.97</v>
      </c>
      <c r="AB2521" s="59">
        <v>0</v>
      </c>
      <c r="AC2521" s="59">
        <v>73.97</v>
      </c>
      <c r="AD2521" s="59">
        <v>0</v>
      </c>
      <c r="AE2521" s="59">
        <v>0</v>
      </c>
      <c r="AF2521" s="59" t="s">
        <v>1491</v>
      </c>
      <c r="AG2521" s="59" t="s">
        <v>727</v>
      </c>
      <c r="AH2521" s="59" t="s">
        <v>1713</v>
      </c>
      <c r="AI2521" s="59" t="s">
        <v>1492</v>
      </c>
      <c r="AJ2521" s="59" t="s">
        <v>1486</v>
      </c>
      <c r="AK2521" s="59" t="s">
        <v>278</v>
      </c>
      <c r="AL2521" s="59" t="s">
        <v>1493</v>
      </c>
      <c r="AM2521" s="59" t="s">
        <v>1494</v>
      </c>
      <c r="AN2521" s="59" t="s">
        <v>1384</v>
      </c>
      <c r="AO2521" s="59" t="s">
        <v>107</v>
      </c>
    </row>
    <row r="2522" spans="1:41" x14ac:dyDescent="0.15">
      <c r="A2522" s="59" t="s">
        <v>1968</v>
      </c>
      <c r="B2522" s="59" t="s">
        <v>1708</v>
      </c>
      <c r="C2522" s="59" t="s">
        <v>1709</v>
      </c>
      <c r="D2522" s="59" t="s">
        <v>1701</v>
      </c>
      <c r="E2522" s="59" t="s">
        <v>1702</v>
      </c>
      <c r="F2522" s="59" t="s">
        <v>1475</v>
      </c>
      <c r="G2522" s="59" t="s">
        <v>1406</v>
      </c>
      <c r="H2522" s="59" t="s">
        <v>1475</v>
      </c>
      <c r="I2522" s="59" t="s">
        <v>1406</v>
      </c>
      <c r="J2522" s="59" t="s">
        <v>727</v>
      </c>
      <c r="K2522" s="59" t="s">
        <v>1703</v>
      </c>
      <c r="L2522" s="59" t="s">
        <v>1710</v>
      </c>
      <c r="M2522" s="59" t="s">
        <v>1478</v>
      </c>
      <c r="N2522" s="59" t="s">
        <v>1479</v>
      </c>
      <c r="O2522" s="59" t="s">
        <v>1480</v>
      </c>
      <c r="P2522" s="59" t="s">
        <v>1481</v>
      </c>
      <c r="Q2522" s="59" t="s">
        <v>1482</v>
      </c>
      <c r="R2522" s="59" t="s">
        <v>1483</v>
      </c>
      <c r="S2522" s="59" t="s">
        <v>1711</v>
      </c>
      <c r="T2522" s="59" t="s">
        <v>1712</v>
      </c>
      <c r="U2522" s="59" t="s">
        <v>1486</v>
      </c>
      <c r="V2522" s="59" t="s">
        <v>1487</v>
      </c>
      <c r="W2522" s="59" t="s">
        <v>1509</v>
      </c>
      <c r="X2522" s="59" t="s">
        <v>1487</v>
      </c>
      <c r="Y2522" s="59" t="s">
        <v>1490</v>
      </c>
      <c r="Z2522" s="59">
        <v>3.36</v>
      </c>
      <c r="AA2522" s="59">
        <v>3.36</v>
      </c>
      <c r="AB2522" s="59">
        <v>0</v>
      </c>
      <c r="AC2522" s="59">
        <v>3.36</v>
      </c>
      <c r="AD2522" s="59">
        <v>0</v>
      </c>
      <c r="AE2522" s="59">
        <v>0</v>
      </c>
      <c r="AF2522" s="59" t="s">
        <v>1491</v>
      </c>
      <c r="AG2522" s="59" t="s">
        <v>727</v>
      </c>
      <c r="AH2522" s="59" t="s">
        <v>1713</v>
      </c>
      <c r="AI2522" s="59" t="s">
        <v>1492</v>
      </c>
      <c r="AJ2522" s="59" t="s">
        <v>1486</v>
      </c>
      <c r="AK2522" s="59" t="s">
        <v>278</v>
      </c>
      <c r="AL2522" s="59" t="s">
        <v>1493</v>
      </c>
      <c r="AM2522" s="59" t="s">
        <v>1494</v>
      </c>
      <c r="AN2522" s="59" t="s">
        <v>1384</v>
      </c>
      <c r="AO2522" s="59" t="s">
        <v>107</v>
      </c>
    </row>
    <row r="2523" spans="1:41" x14ac:dyDescent="0.15">
      <c r="A2523" s="59" t="s">
        <v>1968</v>
      </c>
      <c r="B2523" s="59" t="s">
        <v>1708</v>
      </c>
      <c r="C2523" s="59" t="s">
        <v>1709</v>
      </c>
      <c r="D2523" s="59" t="s">
        <v>1701</v>
      </c>
      <c r="E2523" s="59" t="s">
        <v>1702</v>
      </c>
      <c r="F2523" s="59" t="s">
        <v>1475</v>
      </c>
      <c r="G2523" s="59" t="s">
        <v>1406</v>
      </c>
      <c r="H2523" s="59" t="s">
        <v>1475</v>
      </c>
      <c r="I2523" s="59" t="s">
        <v>1406</v>
      </c>
      <c r="J2523" s="59" t="s">
        <v>727</v>
      </c>
      <c r="K2523" s="59" t="s">
        <v>1703</v>
      </c>
      <c r="L2523" s="59" t="s">
        <v>1710</v>
      </c>
      <c r="M2523" s="59" t="s">
        <v>1478</v>
      </c>
      <c r="N2523" s="59" t="s">
        <v>1479</v>
      </c>
      <c r="O2523" s="59" t="s">
        <v>1480</v>
      </c>
      <c r="P2523" s="59" t="s">
        <v>1481</v>
      </c>
      <c r="Q2523" s="59" t="s">
        <v>1482</v>
      </c>
      <c r="R2523" s="59" t="s">
        <v>1483</v>
      </c>
      <c r="S2523" s="59" t="s">
        <v>1711</v>
      </c>
      <c r="T2523" s="59" t="s">
        <v>1712</v>
      </c>
      <c r="U2523" s="59" t="s">
        <v>1486</v>
      </c>
      <c r="V2523" s="59" t="s">
        <v>1487</v>
      </c>
      <c r="W2523" s="59" t="s">
        <v>1488</v>
      </c>
      <c r="X2523" s="59" t="s">
        <v>1510</v>
      </c>
      <c r="Y2523" s="59" t="s">
        <v>1490</v>
      </c>
      <c r="Z2523" s="59">
        <v>0.65</v>
      </c>
      <c r="AA2523" s="59">
        <v>0.65</v>
      </c>
      <c r="AB2523" s="59">
        <v>0</v>
      </c>
      <c r="AC2523" s="59">
        <v>0.65</v>
      </c>
      <c r="AD2523" s="59">
        <v>0</v>
      </c>
      <c r="AE2523" s="59">
        <v>0</v>
      </c>
      <c r="AF2523" s="59" t="s">
        <v>1491</v>
      </c>
      <c r="AG2523" s="59" t="s">
        <v>727</v>
      </c>
      <c r="AH2523" s="59" t="s">
        <v>1713</v>
      </c>
      <c r="AI2523" s="59" t="s">
        <v>1492</v>
      </c>
      <c r="AJ2523" s="59" t="s">
        <v>1486</v>
      </c>
      <c r="AK2523" s="59" t="s">
        <v>278</v>
      </c>
      <c r="AL2523" s="59" t="s">
        <v>1493</v>
      </c>
      <c r="AM2523" s="59" t="s">
        <v>1494</v>
      </c>
      <c r="AN2523" s="59" t="s">
        <v>1384</v>
      </c>
      <c r="AO2523" s="59" t="s">
        <v>107</v>
      </c>
    </row>
    <row r="2524" spans="1:41" x14ac:dyDescent="0.15">
      <c r="A2524" s="59" t="s">
        <v>1968</v>
      </c>
      <c r="B2524" s="59" t="s">
        <v>1708</v>
      </c>
      <c r="C2524" s="59" t="s">
        <v>1709</v>
      </c>
      <c r="D2524" s="59" t="s">
        <v>1701</v>
      </c>
      <c r="E2524" s="59" t="s">
        <v>1702</v>
      </c>
      <c r="F2524" s="59" t="s">
        <v>1475</v>
      </c>
      <c r="G2524" s="59" t="s">
        <v>1406</v>
      </c>
      <c r="H2524" s="59" t="s">
        <v>1475</v>
      </c>
      <c r="I2524" s="59" t="s">
        <v>1406</v>
      </c>
      <c r="J2524" s="59" t="s">
        <v>727</v>
      </c>
      <c r="K2524" s="59" t="s">
        <v>1703</v>
      </c>
      <c r="L2524" s="59" t="s">
        <v>1710</v>
      </c>
      <c r="M2524" s="59" t="s">
        <v>1478</v>
      </c>
      <c r="N2524" s="59" t="s">
        <v>1479</v>
      </c>
      <c r="O2524" s="59" t="s">
        <v>1480</v>
      </c>
      <c r="P2524" s="59" t="s">
        <v>1481</v>
      </c>
      <c r="Q2524" s="59" t="s">
        <v>1482</v>
      </c>
      <c r="R2524" s="59" t="s">
        <v>1483</v>
      </c>
      <c r="S2524" s="59" t="s">
        <v>1711</v>
      </c>
      <c r="T2524" s="59" t="s">
        <v>1712</v>
      </c>
      <c r="U2524" s="59" t="s">
        <v>1486</v>
      </c>
      <c r="V2524" s="59" t="s">
        <v>1487</v>
      </c>
      <c r="W2524" s="59" t="s">
        <v>1513</v>
      </c>
      <c r="X2524" s="59" t="s">
        <v>1487</v>
      </c>
      <c r="Y2524" s="59" t="s">
        <v>1490</v>
      </c>
      <c r="Z2524" s="59">
        <v>74.599999999999994</v>
      </c>
      <c r="AA2524" s="59">
        <v>74.599999999999994</v>
      </c>
      <c r="AB2524" s="59">
        <v>0</v>
      </c>
      <c r="AC2524" s="59">
        <v>74.599999999999994</v>
      </c>
      <c r="AD2524" s="59">
        <v>0</v>
      </c>
      <c r="AE2524" s="59">
        <v>0</v>
      </c>
      <c r="AF2524" s="59" t="s">
        <v>1491</v>
      </c>
      <c r="AG2524" s="59" t="s">
        <v>727</v>
      </c>
      <c r="AH2524" s="59" t="s">
        <v>1713</v>
      </c>
      <c r="AI2524" s="59" t="s">
        <v>1492</v>
      </c>
      <c r="AJ2524" s="59" t="s">
        <v>1486</v>
      </c>
      <c r="AK2524" s="59" t="s">
        <v>278</v>
      </c>
      <c r="AL2524" s="59" t="s">
        <v>1493</v>
      </c>
      <c r="AM2524" s="59" t="s">
        <v>1494</v>
      </c>
      <c r="AN2524" s="59" t="s">
        <v>1384</v>
      </c>
      <c r="AO2524" s="59" t="s">
        <v>107</v>
      </c>
    </row>
    <row r="2525" spans="1:41" x14ac:dyDescent="0.15">
      <c r="A2525" s="59" t="s">
        <v>1968</v>
      </c>
      <c r="B2525" s="59" t="s">
        <v>1708</v>
      </c>
      <c r="C2525" s="59" t="s">
        <v>1709</v>
      </c>
      <c r="D2525" s="59" t="s">
        <v>1701</v>
      </c>
      <c r="E2525" s="59" t="s">
        <v>1702</v>
      </c>
      <c r="F2525" s="59" t="s">
        <v>1475</v>
      </c>
      <c r="G2525" s="59" t="s">
        <v>1406</v>
      </c>
      <c r="H2525" s="59" t="s">
        <v>1475</v>
      </c>
      <c r="I2525" s="59" t="s">
        <v>1406</v>
      </c>
      <c r="J2525" s="59" t="s">
        <v>727</v>
      </c>
      <c r="K2525" s="59" t="s">
        <v>1703</v>
      </c>
      <c r="L2525" s="59" t="s">
        <v>1710</v>
      </c>
      <c r="M2525" s="59" t="s">
        <v>1478</v>
      </c>
      <c r="N2525" s="59" t="s">
        <v>1479</v>
      </c>
      <c r="O2525" s="59" t="s">
        <v>1480</v>
      </c>
      <c r="P2525" s="59" t="s">
        <v>1481</v>
      </c>
      <c r="Q2525" s="59" t="s">
        <v>1482</v>
      </c>
      <c r="R2525" s="59" t="s">
        <v>1483</v>
      </c>
      <c r="S2525" s="59" t="s">
        <v>1711</v>
      </c>
      <c r="T2525" s="59" t="s">
        <v>1712</v>
      </c>
      <c r="U2525" s="59" t="s">
        <v>1486</v>
      </c>
      <c r="V2525" s="59" t="s">
        <v>1487</v>
      </c>
      <c r="W2525" s="59" t="s">
        <v>1514</v>
      </c>
      <c r="X2525" s="59" t="s">
        <v>1487</v>
      </c>
      <c r="Y2525" s="59" t="s">
        <v>1490</v>
      </c>
      <c r="Z2525" s="59">
        <v>25.82</v>
      </c>
      <c r="AA2525" s="59">
        <v>25.82</v>
      </c>
      <c r="AB2525" s="59">
        <v>0</v>
      </c>
      <c r="AC2525" s="59">
        <v>25.82</v>
      </c>
      <c r="AD2525" s="59">
        <v>0</v>
      </c>
      <c r="AE2525" s="59">
        <v>0</v>
      </c>
      <c r="AF2525" s="59" t="s">
        <v>1491</v>
      </c>
      <c r="AG2525" s="59" t="s">
        <v>727</v>
      </c>
      <c r="AH2525" s="59" t="s">
        <v>1713</v>
      </c>
      <c r="AI2525" s="59" t="s">
        <v>1492</v>
      </c>
      <c r="AJ2525" s="59" t="s">
        <v>1486</v>
      </c>
      <c r="AK2525" s="59" t="s">
        <v>278</v>
      </c>
      <c r="AL2525" s="59" t="s">
        <v>1493</v>
      </c>
      <c r="AM2525" s="59" t="s">
        <v>1494</v>
      </c>
      <c r="AN2525" s="59" t="s">
        <v>1384</v>
      </c>
      <c r="AO2525" s="59" t="s">
        <v>107</v>
      </c>
    </row>
    <row r="2526" spans="1:41" x14ac:dyDescent="0.15">
      <c r="A2526" s="59" t="s">
        <v>1974</v>
      </c>
      <c r="B2526" s="59" t="s">
        <v>1471</v>
      </c>
      <c r="C2526" s="59" t="s">
        <v>1472</v>
      </c>
      <c r="D2526" s="59" t="s">
        <v>1473</v>
      </c>
      <c r="E2526" s="59" t="s">
        <v>1474</v>
      </c>
      <c r="F2526" s="59" t="s">
        <v>1475</v>
      </c>
      <c r="G2526" s="59" t="s">
        <v>1406</v>
      </c>
      <c r="H2526" s="59" t="s">
        <v>1475</v>
      </c>
      <c r="I2526" s="59" t="s">
        <v>1406</v>
      </c>
      <c r="J2526" s="59" t="s">
        <v>1476</v>
      </c>
      <c r="K2526" s="59" t="s">
        <v>795</v>
      </c>
      <c r="L2526" s="59" t="s">
        <v>1477</v>
      </c>
      <c r="M2526" s="59" t="s">
        <v>1478</v>
      </c>
      <c r="N2526" s="59" t="s">
        <v>1479</v>
      </c>
      <c r="O2526" s="59" t="s">
        <v>1480</v>
      </c>
      <c r="P2526" s="59" t="s">
        <v>1481</v>
      </c>
      <c r="Q2526" s="59" t="s">
        <v>1482</v>
      </c>
      <c r="R2526" s="59" t="s">
        <v>1483</v>
      </c>
      <c r="S2526" s="59" t="s">
        <v>1484</v>
      </c>
      <c r="T2526" s="59" t="s">
        <v>1485</v>
      </c>
      <c r="U2526" s="59" t="s">
        <v>1486</v>
      </c>
      <c r="V2526" s="59" t="s">
        <v>1487</v>
      </c>
      <c r="W2526" s="59" t="s">
        <v>1488</v>
      </c>
      <c r="X2526" s="59" t="s">
        <v>1489</v>
      </c>
      <c r="Y2526" s="59" t="s">
        <v>1490</v>
      </c>
      <c r="Z2526" s="59">
        <v>4985.8999999999996</v>
      </c>
      <c r="AA2526" s="59">
        <v>4985.8999999999996</v>
      </c>
      <c r="AB2526" s="59">
        <v>0</v>
      </c>
      <c r="AC2526" s="59">
        <v>4985.8999999999996</v>
      </c>
      <c r="AD2526" s="59">
        <v>0</v>
      </c>
      <c r="AE2526" s="59">
        <v>0</v>
      </c>
      <c r="AF2526" s="59" t="s">
        <v>1491</v>
      </c>
      <c r="AG2526" s="59" t="s">
        <v>1476</v>
      </c>
      <c r="AH2526" s="59" t="s">
        <v>795</v>
      </c>
      <c r="AI2526" s="59" t="s">
        <v>1492</v>
      </c>
      <c r="AJ2526" s="59" t="s">
        <v>1486</v>
      </c>
      <c r="AK2526" s="59" t="s">
        <v>278</v>
      </c>
      <c r="AL2526" s="59" t="s">
        <v>1493</v>
      </c>
      <c r="AM2526" s="59" t="s">
        <v>1494</v>
      </c>
      <c r="AN2526" s="59" t="s">
        <v>1385</v>
      </c>
      <c r="AO2526" s="59" t="s">
        <v>107</v>
      </c>
    </row>
    <row r="2527" spans="1:41" x14ac:dyDescent="0.15">
      <c r="A2527" s="59" t="s">
        <v>1974</v>
      </c>
      <c r="B2527" s="59" t="s">
        <v>1495</v>
      </c>
      <c r="C2527" s="59" t="s">
        <v>1496</v>
      </c>
      <c r="D2527" s="59" t="s">
        <v>1473</v>
      </c>
      <c r="E2527" s="59" t="s">
        <v>1474</v>
      </c>
      <c r="F2527" s="59" t="s">
        <v>1475</v>
      </c>
      <c r="G2527" s="59" t="s">
        <v>1406</v>
      </c>
      <c r="H2527" s="59" t="s">
        <v>1475</v>
      </c>
      <c r="I2527" s="59" t="s">
        <v>1406</v>
      </c>
      <c r="J2527" s="59" t="s">
        <v>1476</v>
      </c>
      <c r="K2527" s="59" t="s">
        <v>795</v>
      </c>
      <c r="L2527" s="59" t="s">
        <v>1497</v>
      </c>
      <c r="M2527" s="59" t="s">
        <v>1478</v>
      </c>
      <c r="N2527" s="59" t="s">
        <v>1479</v>
      </c>
      <c r="O2527" s="59" t="s">
        <v>1480</v>
      </c>
      <c r="P2527" s="59" t="s">
        <v>1481</v>
      </c>
      <c r="Q2527" s="59" t="s">
        <v>1482</v>
      </c>
      <c r="R2527" s="59" t="s">
        <v>1483</v>
      </c>
      <c r="S2527" s="59" t="s">
        <v>1498</v>
      </c>
      <c r="T2527" s="59" t="s">
        <v>1499</v>
      </c>
      <c r="U2527" s="59" t="s">
        <v>1486</v>
      </c>
      <c r="V2527" s="59" t="s">
        <v>1487</v>
      </c>
      <c r="W2527" s="59" t="s">
        <v>1500</v>
      </c>
      <c r="X2527" s="59" t="s">
        <v>1501</v>
      </c>
      <c r="Y2527" s="59" t="s">
        <v>1490</v>
      </c>
      <c r="Z2527" s="59">
        <v>1245.19</v>
      </c>
      <c r="AA2527" s="59">
        <v>733.93</v>
      </c>
      <c r="AB2527" s="59">
        <v>511.26</v>
      </c>
      <c r="AC2527" s="59">
        <v>733.93</v>
      </c>
      <c r="AD2527" s="59">
        <v>0</v>
      </c>
      <c r="AE2527" s="59">
        <v>0</v>
      </c>
      <c r="AF2527" s="59" t="s">
        <v>1491</v>
      </c>
      <c r="AG2527" s="59" t="s">
        <v>1476</v>
      </c>
      <c r="AH2527" s="59" t="s">
        <v>795</v>
      </c>
      <c r="AI2527" s="59" t="s">
        <v>1492</v>
      </c>
      <c r="AJ2527" s="59" t="s">
        <v>1486</v>
      </c>
      <c r="AK2527" s="59" t="s">
        <v>278</v>
      </c>
      <c r="AL2527" s="59" t="s">
        <v>1493</v>
      </c>
      <c r="AM2527" s="59" t="s">
        <v>1494</v>
      </c>
      <c r="AN2527" s="59" t="s">
        <v>1385</v>
      </c>
      <c r="AO2527" s="59" t="s">
        <v>107</v>
      </c>
    </row>
    <row r="2528" spans="1:41" x14ac:dyDescent="0.15">
      <c r="A2528" s="59" t="s">
        <v>1974</v>
      </c>
      <c r="B2528" s="59" t="s">
        <v>1502</v>
      </c>
      <c r="C2528" s="59" t="s">
        <v>1503</v>
      </c>
      <c r="D2528" s="59" t="s">
        <v>1504</v>
      </c>
      <c r="E2528" s="59" t="s">
        <v>1139</v>
      </c>
      <c r="F2528" s="59" t="s">
        <v>1475</v>
      </c>
      <c r="G2528" s="59" t="s">
        <v>1406</v>
      </c>
      <c r="H2528" s="59" t="s">
        <v>1475</v>
      </c>
      <c r="I2528" s="59" t="s">
        <v>1406</v>
      </c>
      <c r="J2528" s="59" t="s">
        <v>1476</v>
      </c>
      <c r="K2528" s="59" t="s">
        <v>795</v>
      </c>
      <c r="L2528" s="59" t="s">
        <v>1505</v>
      </c>
      <c r="M2528" s="59" t="s">
        <v>1478</v>
      </c>
      <c r="N2528" s="59" t="s">
        <v>1479</v>
      </c>
      <c r="O2528" s="59" t="s">
        <v>1480</v>
      </c>
      <c r="P2528" s="59" t="s">
        <v>1481</v>
      </c>
      <c r="Q2528" s="59" t="s">
        <v>1482</v>
      </c>
      <c r="R2528" s="59" t="s">
        <v>1483</v>
      </c>
      <c r="S2528" s="59" t="s">
        <v>1506</v>
      </c>
      <c r="T2528" s="59" t="s">
        <v>1507</v>
      </c>
      <c r="U2528" s="59" t="s">
        <v>1486</v>
      </c>
      <c r="V2528" s="59" t="s">
        <v>1487</v>
      </c>
      <c r="W2528" s="59" t="s">
        <v>1508</v>
      </c>
      <c r="X2528" s="59" t="s">
        <v>1487</v>
      </c>
      <c r="Y2528" s="59" t="s">
        <v>1490</v>
      </c>
      <c r="Z2528" s="59">
        <v>757.07</v>
      </c>
      <c r="AA2528" s="59">
        <v>757.07</v>
      </c>
      <c r="AB2528" s="59">
        <v>0</v>
      </c>
      <c r="AC2528" s="59">
        <v>757.07</v>
      </c>
      <c r="AD2528" s="59">
        <v>0</v>
      </c>
      <c r="AE2528" s="59">
        <v>0</v>
      </c>
      <c r="AF2528" s="59" t="s">
        <v>1491</v>
      </c>
      <c r="AG2528" s="59" t="s">
        <v>1476</v>
      </c>
      <c r="AH2528" s="59" t="s">
        <v>795</v>
      </c>
      <c r="AI2528" s="59" t="s">
        <v>1492</v>
      </c>
      <c r="AJ2528" s="59" t="s">
        <v>1486</v>
      </c>
      <c r="AK2528" s="59" t="s">
        <v>278</v>
      </c>
      <c r="AL2528" s="59" t="s">
        <v>1493</v>
      </c>
      <c r="AM2528" s="59" t="s">
        <v>1494</v>
      </c>
      <c r="AN2528" s="59" t="s">
        <v>1385</v>
      </c>
      <c r="AO2528" s="59" t="s">
        <v>107</v>
      </c>
    </row>
    <row r="2529" spans="1:41" x14ac:dyDescent="0.15">
      <c r="A2529" s="59" t="s">
        <v>1974</v>
      </c>
      <c r="B2529" s="59" t="s">
        <v>1502</v>
      </c>
      <c r="C2529" s="59" t="s">
        <v>1503</v>
      </c>
      <c r="D2529" s="59" t="s">
        <v>1504</v>
      </c>
      <c r="E2529" s="59" t="s">
        <v>1139</v>
      </c>
      <c r="F2529" s="59" t="s">
        <v>1475</v>
      </c>
      <c r="G2529" s="59" t="s">
        <v>1406</v>
      </c>
      <c r="H2529" s="59" t="s">
        <v>1475</v>
      </c>
      <c r="I2529" s="59" t="s">
        <v>1406</v>
      </c>
      <c r="J2529" s="59" t="s">
        <v>1476</v>
      </c>
      <c r="K2529" s="59" t="s">
        <v>795</v>
      </c>
      <c r="L2529" s="59" t="s">
        <v>1505</v>
      </c>
      <c r="M2529" s="59" t="s">
        <v>1478</v>
      </c>
      <c r="N2529" s="59" t="s">
        <v>1479</v>
      </c>
      <c r="O2529" s="59" t="s">
        <v>1480</v>
      </c>
      <c r="P2529" s="59" t="s">
        <v>1481</v>
      </c>
      <c r="Q2529" s="59" t="s">
        <v>1482</v>
      </c>
      <c r="R2529" s="59" t="s">
        <v>1483</v>
      </c>
      <c r="S2529" s="59" t="s">
        <v>1506</v>
      </c>
      <c r="T2529" s="59" t="s">
        <v>1507</v>
      </c>
      <c r="U2529" s="59" t="s">
        <v>1486</v>
      </c>
      <c r="V2529" s="59" t="s">
        <v>1487</v>
      </c>
      <c r="W2529" s="59" t="s">
        <v>1509</v>
      </c>
      <c r="X2529" s="59" t="s">
        <v>1487</v>
      </c>
      <c r="Y2529" s="59" t="s">
        <v>1490</v>
      </c>
      <c r="Z2529" s="59">
        <v>5914.98</v>
      </c>
      <c r="AA2529" s="59">
        <v>5914.98</v>
      </c>
      <c r="AB2529" s="59">
        <v>0</v>
      </c>
      <c r="AC2529" s="59">
        <v>5914.98</v>
      </c>
      <c r="AD2529" s="59">
        <v>0</v>
      </c>
      <c r="AE2529" s="59">
        <v>0</v>
      </c>
      <c r="AF2529" s="59" t="s">
        <v>1491</v>
      </c>
      <c r="AG2529" s="59" t="s">
        <v>1476</v>
      </c>
      <c r="AH2529" s="59" t="s">
        <v>795</v>
      </c>
      <c r="AI2529" s="59" t="s">
        <v>1492</v>
      </c>
      <c r="AJ2529" s="59" t="s">
        <v>1486</v>
      </c>
      <c r="AK2529" s="59" t="s">
        <v>278</v>
      </c>
      <c r="AL2529" s="59" t="s">
        <v>1493</v>
      </c>
      <c r="AM2529" s="59" t="s">
        <v>1494</v>
      </c>
      <c r="AN2529" s="59" t="s">
        <v>1385</v>
      </c>
      <c r="AO2529" s="59" t="s">
        <v>107</v>
      </c>
    </row>
    <row r="2530" spans="1:41" x14ac:dyDescent="0.15">
      <c r="A2530" s="59" t="s">
        <v>1974</v>
      </c>
      <c r="B2530" s="59" t="s">
        <v>1502</v>
      </c>
      <c r="C2530" s="59" t="s">
        <v>1503</v>
      </c>
      <c r="D2530" s="59" t="s">
        <v>1504</v>
      </c>
      <c r="E2530" s="59" t="s">
        <v>1139</v>
      </c>
      <c r="F2530" s="59" t="s">
        <v>1475</v>
      </c>
      <c r="G2530" s="59" t="s">
        <v>1406</v>
      </c>
      <c r="H2530" s="59" t="s">
        <v>1475</v>
      </c>
      <c r="I2530" s="59" t="s">
        <v>1406</v>
      </c>
      <c r="J2530" s="59" t="s">
        <v>1476</v>
      </c>
      <c r="K2530" s="59" t="s">
        <v>795</v>
      </c>
      <c r="L2530" s="59" t="s">
        <v>1505</v>
      </c>
      <c r="M2530" s="59" t="s">
        <v>1478</v>
      </c>
      <c r="N2530" s="59" t="s">
        <v>1479</v>
      </c>
      <c r="O2530" s="59" t="s">
        <v>1480</v>
      </c>
      <c r="P2530" s="59" t="s">
        <v>1481</v>
      </c>
      <c r="Q2530" s="59" t="s">
        <v>1482</v>
      </c>
      <c r="R2530" s="59" t="s">
        <v>1483</v>
      </c>
      <c r="S2530" s="59" t="s">
        <v>1506</v>
      </c>
      <c r="T2530" s="59" t="s">
        <v>1507</v>
      </c>
      <c r="U2530" s="59" t="s">
        <v>1486</v>
      </c>
      <c r="V2530" s="59" t="s">
        <v>1487</v>
      </c>
      <c r="W2530" s="59" t="s">
        <v>1488</v>
      </c>
      <c r="X2530" s="59" t="s">
        <v>1510</v>
      </c>
      <c r="Y2530" s="59" t="s">
        <v>1490</v>
      </c>
      <c r="Z2530" s="59">
        <v>405.76</v>
      </c>
      <c r="AA2530" s="59">
        <v>405.76</v>
      </c>
      <c r="AB2530" s="59">
        <v>0</v>
      </c>
      <c r="AC2530" s="59">
        <v>405.76</v>
      </c>
      <c r="AD2530" s="59">
        <v>0</v>
      </c>
      <c r="AE2530" s="59">
        <v>0</v>
      </c>
      <c r="AF2530" s="59" t="s">
        <v>1491</v>
      </c>
      <c r="AG2530" s="59" t="s">
        <v>1476</v>
      </c>
      <c r="AH2530" s="59" t="s">
        <v>795</v>
      </c>
      <c r="AI2530" s="59" t="s">
        <v>1492</v>
      </c>
      <c r="AJ2530" s="59" t="s">
        <v>1486</v>
      </c>
      <c r="AK2530" s="59" t="s">
        <v>278</v>
      </c>
      <c r="AL2530" s="59" t="s">
        <v>1493</v>
      </c>
      <c r="AM2530" s="59" t="s">
        <v>1494</v>
      </c>
      <c r="AN2530" s="59" t="s">
        <v>1385</v>
      </c>
      <c r="AO2530" s="59" t="s">
        <v>107</v>
      </c>
    </row>
    <row r="2531" spans="1:41" x14ac:dyDescent="0.15">
      <c r="A2531" s="59" t="s">
        <v>1974</v>
      </c>
      <c r="B2531" s="59" t="s">
        <v>1502</v>
      </c>
      <c r="C2531" s="59" t="s">
        <v>1503</v>
      </c>
      <c r="D2531" s="59" t="s">
        <v>1504</v>
      </c>
      <c r="E2531" s="59" t="s">
        <v>1139</v>
      </c>
      <c r="F2531" s="59" t="s">
        <v>1475</v>
      </c>
      <c r="G2531" s="59" t="s">
        <v>1406</v>
      </c>
      <c r="H2531" s="59" t="s">
        <v>1475</v>
      </c>
      <c r="I2531" s="59" t="s">
        <v>1406</v>
      </c>
      <c r="J2531" s="59" t="s">
        <v>1476</v>
      </c>
      <c r="K2531" s="59" t="s">
        <v>795</v>
      </c>
      <c r="L2531" s="59" t="s">
        <v>1505</v>
      </c>
      <c r="M2531" s="59" t="s">
        <v>1478</v>
      </c>
      <c r="N2531" s="59" t="s">
        <v>1479</v>
      </c>
      <c r="O2531" s="59" t="s">
        <v>1480</v>
      </c>
      <c r="P2531" s="59" t="s">
        <v>1481</v>
      </c>
      <c r="Q2531" s="59" t="s">
        <v>1482</v>
      </c>
      <c r="R2531" s="59" t="s">
        <v>1483</v>
      </c>
      <c r="S2531" s="59" t="s">
        <v>1506</v>
      </c>
      <c r="T2531" s="59" t="s">
        <v>1507</v>
      </c>
      <c r="U2531" s="59" t="s">
        <v>1486</v>
      </c>
      <c r="V2531" s="59" t="s">
        <v>1487</v>
      </c>
      <c r="W2531" s="59" t="s">
        <v>1488</v>
      </c>
      <c r="X2531" s="59" t="s">
        <v>1511</v>
      </c>
      <c r="Y2531" s="59" t="s">
        <v>1490</v>
      </c>
      <c r="Z2531" s="59">
        <v>36.42</v>
      </c>
      <c r="AA2531" s="59">
        <v>36.42</v>
      </c>
      <c r="AB2531" s="59">
        <v>0</v>
      </c>
      <c r="AC2531" s="59">
        <v>36.42</v>
      </c>
      <c r="AD2531" s="59">
        <v>0</v>
      </c>
      <c r="AE2531" s="59">
        <v>0</v>
      </c>
      <c r="AF2531" s="59" t="s">
        <v>1491</v>
      </c>
      <c r="AG2531" s="59" t="s">
        <v>1476</v>
      </c>
      <c r="AH2531" s="59" t="s">
        <v>795</v>
      </c>
      <c r="AI2531" s="59" t="s">
        <v>1492</v>
      </c>
      <c r="AJ2531" s="59" t="s">
        <v>1486</v>
      </c>
      <c r="AK2531" s="59" t="s">
        <v>278</v>
      </c>
      <c r="AL2531" s="59" t="s">
        <v>1493</v>
      </c>
      <c r="AM2531" s="59" t="s">
        <v>1494</v>
      </c>
      <c r="AN2531" s="59" t="s">
        <v>1385</v>
      </c>
      <c r="AO2531" s="59" t="s">
        <v>107</v>
      </c>
    </row>
    <row r="2532" spans="1:41" x14ac:dyDescent="0.15">
      <c r="A2532" s="59" t="s">
        <v>1974</v>
      </c>
      <c r="B2532" s="59" t="s">
        <v>1502</v>
      </c>
      <c r="C2532" s="59" t="s">
        <v>1503</v>
      </c>
      <c r="D2532" s="59" t="s">
        <v>1504</v>
      </c>
      <c r="E2532" s="59" t="s">
        <v>1139</v>
      </c>
      <c r="F2532" s="59" t="s">
        <v>1475</v>
      </c>
      <c r="G2532" s="59" t="s">
        <v>1406</v>
      </c>
      <c r="H2532" s="59" t="s">
        <v>1475</v>
      </c>
      <c r="I2532" s="59" t="s">
        <v>1406</v>
      </c>
      <c r="J2532" s="59" t="s">
        <v>1476</v>
      </c>
      <c r="K2532" s="59" t="s">
        <v>795</v>
      </c>
      <c r="L2532" s="59" t="s">
        <v>1505</v>
      </c>
      <c r="M2532" s="59" t="s">
        <v>1478</v>
      </c>
      <c r="N2532" s="59" t="s">
        <v>1479</v>
      </c>
      <c r="O2532" s="59" t="s">
        <v>1480</v>
      </c>
      <c r="P2532" s="59" t="s">
        <v>1481</v>
      </c>
      <c r="Q2532" s="59" t="s">
        <v>1482</v>
      </c>
      <c r="R2532" s="59" t="s">
        <v>1483</v>
      </c>
      <c r="S2532" s="59" t="s">
        <v>1506</v>
      </c>
      <c r="T2532" s="59" t="s">
        <v>1507</v>
      </c>
      <c r="U2532" s="59" t="s">
        <v>1486</v>
      </c>
      <c r="V2532" s="59" t="s">
        <v>1487</v>
      </c>
      <c r="W2532" s="59" t="s">
        <v>1512</v>
      </c>
      <c r="X2532" s="59" t="s">
        <v>1487</v>
      </c>
      <c r="Y2532" s="59" t="s">
        <v>1490</v>
      </c>
      <c r="Z2532" s="59">
        <v>14.27</v>
      </c>
      <c r="AA2532" s="59">
        <v>14.27</v>
      </c>
      <c r="AB2532" s="59">
        <v>0</v>
      </c>
      <c r="AC2532" s="59">
        <v>14.27</v>
      </c>
      <c r="AD2532" s="59">
        <v>0</v>
      </c>
      <c r="AE2532" s="59">
        <v>0</v>
      </c>
      <c r="AF2532" s="59" t="s">
        <v>1491</v>
      </c>
      <c r="AG2532" s="59" t="s">
        <v>1476</v>
      </c>
      <c r="AH2532" s="59" t="s">
        <v>795</v>
      </c>
      <c r="AI2532" s="59" t="s">
        <v>1492</v>
      </c>
      <c r="AJ2532" s="59" t="s">
        <v>1486</v>
      </c>
      <c r="AK2532" s="59" t="s">
        <v>278</v>
      </c>
      <c r="AL2532" s="59" t="s">
        <v>1493</v>
      </c>
      <c r="AM2532" s="59" t="s">
        <v>1494</v>
      </c>
      <c r="AN2532" s="59" t="s">
        <v>1385</v>
      </c>
      <c r="AO2532" s="59" t="s">
        <v>107</v>
      </c>
    </row>
    <row r="2533" spans="1:41" x14ac:dyDescent="0.15">
      <c r="A2533" s="59" t="s">
        <v>1974</v>
      </c>
      <c r="B2533" s="59" t="s">
        <v>1502</v>
      </c>
      <c r="C2533" s="59" t="s">
        <v>1503</v>
      </c>
      <c r="D2533" s="59" t="s">
        <v>1504</v>
      </c>
      <c r="E2533" s="59" t="s">
        <v>1139</v>
      </c>
      <c r="F2533" s="59" t="s">
        <v>1475</v>
      </c>
      <c r="G2533" s="59" t="s">
        <v>1406</v>
      </c>
      <c r="H2533" s="59" t="s">
        <v>1475</v>
      </c>
      <c r="I2533" s="59" t="s">
        <v>1406</v>
      </c>
      <c r="J2533" s="59" t="s">
        <v>1476</v>
      </c>
      <c r="K2533" s="59" t="s">
        <v>795</v>
      </c>
      <c r="L2533" s="59" t="s">
        <v>1505</v>
      </c>
      <c r="M2533" s="59" t="s">
        <v>1478</v>
      </c>
      <c r="N2533" s="59" t="s">
        <v>1479</v>
      </c>
      <c r="O2533" s="59" t="s">
        <v>1480</v>
      </c>
      <c r="P2533" s="59" t="s">
        <v>1481</v>
      </c>
      <c r="Q2533" s="59" t="s">
        <v>1482</v>
      </c>
      <c r="R2533" s="59" t="s">
        <v>1483</v>
      </c>
      <c r="S2533" s="59" t="s">
        <v>1506</v>
      </c>
      <c r="T2533" s="59" t="s">
        <v>1507</v>
      </c>
      <c r="U2533" s="59" t="s">
        <v>1486</v>
      </c>
      <c r="V2533" s="59" t="s">
        <v>1487</v>
      </c>
      <c r="W2533" s="59" t="s">
        <v>1513</v>
      </c>
      <c r="X2533" s="59" t="s">
        <v>1487</v>
      </c>
      <c r="Y2533" s="59" t="s">
        <v>1490</v>
      </c>
      <c r="Z2533" s="59">
        <v>841.92</v>
      </c>
      <c r="AA2533" s="59">
        <v>841.92</v>
      </c>
      <c r="AB2533" s="59">
        <v>0</v>
      </c>
      <c r="AC2533" s="59">
        <v>841.92</v>
      </c>
      <c r="AD2533" s="59">
        <v>0</v>
      </c>
      <c r="AE2533" s="59">
        <v>0</v>
      </c>
      <c r="AF2533" s="59" t="s">
        <v>1491</v>
      </c>
      <c r="AG2533" s="59" t="s">
        <v>1476</v>
      </c>
      <c r="AH2533" s="59" t="s">
        <v>795</v>
      </c>
      <c r="AI2533" s="59" t="s">
        <v>1492</v>
      </c>
      <c r="AJ2533" s="59" t="s">
        <v>1486</v>
      </c>
      <c r="AK2533" s="59" t="s">
        <v>278</v>
      </c>
      <c r="AL2533" s="59" t="s">
        <v>1493</v>
      </c>
      <c r="AM2533" s="59" t="s">
        <v>1494</v>
      </c>
      <c r="AN2533" s="59" t="s">
        <v>1385</v>
      </c>
      <c r="AO2533" s="59" t="s">
        <v>107</v>
      </c>
    </row>
    <row r="2534" spans="1:41" x14ac:dyDescent="0.15">
      <c r="A2534" s="59" t="s">
        <v>1974</v>
      </c>
      <c r="B2534" s="59" t="s">
        <v>1502</v>
      </c>
      <c r="C2534" s="59" t="s">
        <v>1503</v>
      </c>
      <c r="D2534" s="59" t="s">
        <v>1504</v>
      </c>
      <c r="E2534" s="59" t="s">
        <v>1139</v>
      </c>
      <c r="F2534" s="59" t="s">
        <v>1475</v>
      </c>
      <c r="G2534" s="59" t="s">
        <v>1406</v>
      </c>
      <c r="H2534" s="59" t="s">
        <v>1475</v>
      </c>
      <c r="I2534" s="59" t="s">
        <v>1406</v>
      </c>
      <c r="J2534" s="59" t="s">
        <v>1476</v>
      </c>
      <c r="K2534" s="59" t="s">
        <v>795</v>
      </c>
      <c r="L2534" s="59" t="s">
        <v>1505</v>
      </c>
      <c r="M2534" s="59" t="s">
        <v>1478</v>
      </c>
      <c r="N2534" s="59" t="s">
        <v>1479</v>
      </c>
      <c r="O2534" s="59" t="s">
        <v>1480</v>
      </c>
      <c r="P2534" s="59" t="s">
        <v>1481</v>
      </c>
      <c r="Q2534" s="59" t="s">
        <v>1482</v>
      </c>
      <c r="R2534" s="59" t="s">
        <v>1483</v>
      </c>
      <c r="S2534" s="59" t="s">
        <v>1506</v>
      </c>
      <c r="T2534" s="59" t="s">
        <v>1507</v>
      </c>
      <c r="U2534" s="59" t="s">
        <v>1486</v>
      </c>
      <c r="V2534" s="59" t="s">
        <v>1487</v>
      </c>
      <c r="W2534" s="59" t="s">
        <v>1514</v>
      </c>
      <c r="X2534" s="59" t="s">
        <v>1487</v>
      </c>
      <c r="Y2534" s="59" t="s">
        <v>1490</v>
      </c>
      <c r="Z2534" s="59">
        <v>464.64</v>
      </c>
      <c r="AA2534" s="59">
        <v>464.64</v>
      </c>
      <c r="AB2534" s="59">
        <v>0</v>
      </c>
      <c r="AC2534" s="59">
        <v>464.64</v>
      </c>
      <c r="AD2534" s="59">
        <v>0</v>
      </c>
      <c r="AE2534" s="59">
        <v>0</v>
      </c>
      <c r="AF2534" s="59" t="s">
        <v>1491</v>
      </c>
      <c r="AG2534" s="59" t="s">
        <v>1476</v>
      </c>
      <c r="AH2534" s="59" t="s">
        <v>795</v>
      </c>
      <c r="AI2534" s="59" t="s">
        <v>1492</v>
      </c>
      <c r="AJ2534" s="59" t="s">
        <v>1486</v>
      </c>
      <c r="AK2534" s="59" t="s">
        <v>278</v>
      </c>
      <c r="AL2534" s="59" t="s">
        <v>1493</v>
      </c>
      <c r="AM2534" s="59" t="s">
        <v>1494</v>
      </c>
      <c r="AN2534" s="59" t="s">
        <v>1385</v>
      </c>
      <c r="AO2534" s="59" t="s">
        <v>107</v>
      </c>
    </row>
    <row r="2535" spans="1:41" x14ac:dyDescent="0.15">
      <c r="A2535" s="59" t="s">
        <v>1974</v>
      </c>
      <c r="B2535" s="59" t="s">
        <v>1515</v>
      </c>
      <c r="C2535" s="59" t="s">
        <v>1516</v>
      </c>
      <c r="D2535" s="59" t="s">
        <v>1517</v>
      </c>
      <c r="E2535" s="59" t="s">
        <v>559</v>
      </c>
      <c r="F2535" s="59" t="s">
        <v>1475</v>
      </c>
      <c r="G2535" s="59" t="s">
        <v>1406</v>
      </c>
      <c r="H2535" s="59" t="s">
        <v>1475</v>
      </c>
      <c r="I2535" s="59" t="s">
        <v>1406</v>
      </c>
      <c r="J2535" s="59" t="s">
        <v>737</v>
      </c>
      <c r="K2535" s="59" t="s">
        <v>1518</v>
      </c>
      <c r="L2535" s="59" t="s">
        <v>1519</v>
      </c>
      <c r="M2535" s="59" t="s">
        <v>1478</v>
      </c>
      <c r="N2535" s="59" t="s">
        <v>1479</v>
      </c>
      <c r="O2535" s="59" t="s">
        <v>1480</v>
      </c>
      <c r="P2535" s="59" t="s">
        <v>1481</v>
      </c>
      <c r="Q2535" s="59" t="s">
        <v>1482</v>
      </c>
      <c r="R2535" s="59" t="s">
        <v>1483</v>
      </c>
      <c r="S2535" s="59" t="s">
        <v>1520</v>
      </c>
      <c r="T2535" s="59" t="s">
        <v>1521</v>
      </c>
      <c r="U2535" s="59" t="s">
        <v>1486</v>
      </c>
      <c r="V2535" s="59" t="s">
        <v>1487</v>
      </c>
      <c r="W2535" s="59" t="s">
        <v>1508</v>
      </c>
      <c r="X2535" s="59" t="s">
        <v>1487</v>
      </c>
      <c r="Y2535" s="59" t="s">
        <v>1490</v>
      </c>
      <c r="Z2535" s="59">
        <v>458.9</v>
      </c>
      <c r="AA2535" s="59">
        <v>450.67</v>
      </c>
      <c r="AB2535" s="59">
        <v>8.23</v>
      </c>
      <c r="AC2535" s="59">
        <v>450.67</v>
      </c>
      <c r="AD2535" s="59">
        <v>0</v>
      </c>
      <c r="AE2535" s="59">
        <v>0</v>
      </c>
      <c r="AF2535" s="59" t="s">
        <v>1491</v>
      </c>
      <c r="AG2535" s="59" t="s">
        <v>737</v>
      </c>
      <c r="AH2535" s="59" t="s">
        <v>1518</v>
      </c>
      <c r="AI2535" s="59" t="s">
        <v>1523</v>
      </c>
      <c r="AJ2535" s="59" t="s">
        <v>1486</v>
      </c>
      <c r="AK2535" s="59" t="s">
        <v>278</v>
      </c>
      <c r="AL2535" s="59" t="s">
        <v>1493</v>
      </c>
      <c r="AM2535" s="59" t="s">
        <v>1494</v>
      </c>
      <c r="AN2535" s="59" t="s">
        <v>1384</v>
      </c>
      <c r="AO2535" s="59" t="s">
        <v>107</v>
      </c>
    </row>
    <row r="2536" spans="1:41" x14ac:dyDescent="0.15">
      <c r="A2536" s="59" t="s">
        <v>1974</v>
      </c>
      <c r="B2536" s="59" t="s">
        <v>1515</v>
      </c>
      <c r="C2536" s="59" t="s">
        <v>1516</v>
      </c>
      <c r="D2536" s="59" t="s">
        <v>1517</v>
      </c>
      <c r="E2536" s="59" t="s">
        <v>559</v>
      </c>
      <c r="F2536" s="59" t="s">
        <v>1475</v>
      </c>
      <c r="G2536" s="59" t="s">
        <v>1406</v>
      </c>
      <c r="H2536" s="59" t="s">
        <v>1475</v>
      </c>
      <c r="I2536" s="59" t="s">
        <v>1406</v>
      </c>
      <c r="J2536" s="59" t="s">
        <v>737</v>
      </c>
      <c r="K2536" s="59" t="s">
        <v>1518</v>
      </c>
      <c r="L2536" s="59" t="s">
        <v>1519</v>
      </c>
      <c r="M2536" s="59" t="s">
        <v>1478</v>
      </c>
      <c r="N2536" s="59" t="s">
        <v>1479</v>
      </c>
      <c r="O2536" s="59" t="s">
        <v>1480</v>
      </c>
      <c r="P2536" s="59" t="s">
        <v>1481</v>
      </c>
      <c r="Q2536" s="59" t="s">
        <v>1482</v>
      </c>
      <c r="R2536" s="59" t="s">
        <v>1483</v>
      </c>
      <c r="S2536" s="59" t="s">
        <v>1520</v>
      </c>
      <c r="T2536" s="59" t="s">
        <v>1521</v>
      </c>
      <c r="U2536" s="59" t="s">
        <v>1486</v>
      </c>
      <c r="V2536" s="59" t="s">
        <v>1487</v>
      </c>
      <c r="W2536" s="59" t="s">
        <v>1509</v>
      </c>
      <c r="X2536" s="59" t="s">
        <v>1487</v>
      </c>
      <c r="Y2536" s="59" t="s">
        <v>1490</v>
      </c>
      <c r="Z2536" s="59">
        <v>77.099999999999994</v>
      </c>
      <c r="AA2536" s="59">
        <v>75.14</v>
      </c>
      <c r="AB2536" s="59">
        <v>1.96</v>
      </c>
      <c r="AC2536" s="59">
        <v>75.14</v>
      </c>
      <c r="AD2536" s="59">
        <v>0</v>
      </c>
      <c r="AE2536" s="59">
        <v>0</v>
      </c>
      <c r="AF2536" s="59" t="s">
        <v>1491</v>
      </c>
      <c r="AG2536" s="59" t="s">
        <v>737</v>
      </c>
      <c r="AH2536" s="59" t="s">
        <v>1518</v>
      </c>
      <c r="AI2536" s="59" t="s">
        <v>1523</v>
      </c>
      <c r="AJ2536" s="59" t="s">
        <v>1486</v>
      </c>
      <c r="AK2536" s="59" t="s">
        <v>278</v>
      </c>
      <c r="AL2536" s="59" t="s">
        <v>1493</v>
      </c>
      <c r="AM2536" s="59" t="s">
        <v>1494</v>
      </c>
      <c r="AN2536" s="59" t="s">
        <v>1384</v>
      </c>
      <c r="AO2536" s="59" t="s">
        <v>107</v>
      </c>
    </row>
    <row r="2537" spans="1:41" x14ac:dyDescent="0.15">
      <c r="A2537" s="59" t="s">
        <v>1974</v>
      </c>
      <c r="B2537" s="59" t="s">
        <v>1515</v>
      </c>
      <c r="C2537" s="59" t="s">
        <v>1516</v>
      </c>
      <c r="D2537" s="59" t="s">
        <v>1517</v>
      </c>
      <c r="E2537" s="59" t="s">
        <v>559</v>
      </c>
      <c r="F2537" s="59" t="s">
        <v>1475</v>
      </c>
      <c r="G2537" s="59" t="s">
        <v>1406</v>
      </c>
      <c r="H2537" s="59" t="s">
        <v>1475</v>
      </c>
      <c r="I2537" s="59" t="s">
        <v>1406</v>
      </c>
      <c r="J2537" s="59" t="s">
        <v>737</v>
      </c>
      <c r="K2537" s="59" t="s">
        <v>1518</v>
      </c>
      <c r="L2537" s="59" t="s">
        <v>1519</v>
      </c>
      <c r="M2537" s="59" t="s">
        <v>1478</v>
      </c>
      <c r="N2537" s="59" t="s">
        <v>1479</v>
      </c>
      <c r="O2537" s="59" t="s">
        <v>1480</v>
      </c>
      <c r="P2537" s="59" t="s">
        <v>1481</v>
      </c>
      <c r="Q2537" s="59" t="s">
        <v>1482</v>
      </c>
      <c r="R2537" s="59" t="s">
        <v>1483</v>
      </c>
      <c r="S2537" s="59" t="s">
        <v>1520</v>
      </c>
      <c r="T2537" s="59" t="s">
        <v>1521</v>
      </c>
      <c r="U2537" s="59" t="s">
        <v>1486</v>
      </c>
      <c r="V2537" s="59" t="s">
        <v>1487</v>
      </c>
      <c r="W2537" s="59" t="s">
        <v>1513</v>
      </c>
      <c r="X2537" s="59" t="s">
        <v>1487</v>
      </c>
      <c r="Y2537" s="59" t="s">
        <v>1490</v>
      </c>
      <c r="Z2537" s="59">
        <v>93.18</v>
      </c>
      <c r="AA2537" s="59">
        <v>91.39</v>
      </c>
      <c r="AB2537" s="59">
        <v>1.79</v>
      </c>
      <c r="AC2537" s="59">
        <v>91.39</v>
      </c>
      <c r="AD2537" s="59">
        <v>0</v>
      </c>
      <c r="AE2537" s="59">
        <v>0</v>
      </c>
      <c r="AF2537" s="59" t="s">
        <v>1491</v>
      </c>
      <c r="AG2537" s="59" t="s">
        <v>737</v>
      </c>
      <c r="AH2537" s="59" t="s">
        <v>1518</v>
      </c>
      <c r="AI2537" s="59" t="s">
        <v>1523</v>
      </c>
      <c r="AJ2537" s="59" t="s">
        <v>1486</v>
      </c>
      <c r="AK2537" s="59" t="s">
        <v>278</v>
      </c>
      <c r="AL2537" s="59" t="s">
        <v>1493</v>
      </c>
      <c r="AM2537" s="59" t="s">
        <v>1494</v>
      </c>
      <c r="AN2537" s="59" t="s">
        <v>1384</v>
      </c>
      <c r="AO2537" s="59" t="s">
        <v>107</v>
      </c>
    </row>
    <row r="2538" spans="1:41" x14ac:dyDescent="0.15">
      <c r="A2538" s="59" t="s">
        <v>1974</v>
      </c>
      <c r="B2538" s="59" t="s">
        <v>1515</v>
      </c>
      <c r="C2538" s="59" t="s">
        <v>1516</v>
      </c>
      <c r="D2538" s="59" t="s">
        <v>1517</v>
      </c>
      <c r="E2538" s="59" t="s">
        <v>559</v>
      </c>
      <c r="F2538" s="59" t="s">
        <v>1475</v>
      </c>
      <c r="G2538" s="59" t="s">
        <v>1406</v>
      </c>
      <c r="H2538" s="59" t="s">
        <v>1475</v>
      </c>
      <c r="I2538" s="59" t="s">
        <v>1406</v>
      </c>
      <c r="J2538" s="59" t="s">
        <v>737</v>
      </c>
      <c r="K2538" s="59" t="s">
        <v>1518</v>
      </c>
      <c r="L2538" s="59" t="s">
        <v>1519</v>
      </c>
      <c r="M2538" s="59" t="s">
        <v>1478</v>
      </c>
      <c r="N2538" s="59" t="s">
        <v>1479</v>
      </c>
      <c r="O2538" s="59" t="s">
        <v>1480</v>
      </c>
      <c r="P2538" s="59" t="s">
        <v>1481</v>
      </c>
      <c r="Q2538" s="59" t="s">
        <v>1482</v>
      </c>
      <c r="R2538" s="59" t="s">
        <v>1483</v>
      </c>
      <c r="S2538" s="59" t="s">
        <v>1520</v>
      </c>
      <c r="T2538" s="59" t="s">
        <v>1521</v>
      </c>
      <c r="U2538" s="59" t="s">
        <v>1486</v>
      </c>
      <c r="V2538" s="59" t="s">
        <v>1487</v>
      </c>
      <c r="W2538" s="59" t="s">
        <v>1514</v>
      </c>
      <c r="X2538" s="59" t="s">
        <v>1487</v>
      </c>
      <c r="Y2538" s="59" t="s">
        <v>1490</v>
      </c>
      <c r="Z2538" s="59">
        <v>31.73</v>
      </c>
      <c r="AA2538" s="59">
        <v>30.92</v>
      </c>
      <c r="AB2538" s="59">
        <v>0.81</v>
      </c>
      <c r="AC2538" s="59">
        <v>30.92</v>
      </c>
      <c r="AD2538" s="59">
        <v>0</v>
      </c>
      <c r="AE2538" s="59">
        <v>0</v>
      </c>
      <c r="AF2538" s="59" t="s">
        <v>1491</v>
      </c>
      <c r="AG2538" s="59" t="s">
        <v>737</v>
      </c>
      <c r="AH2538" s="59" t="s">
        <v>1518</v>
      </c>
      <c r="AI2538" s="59" t="s">
        <v>1523</v>
      </c>
      <c r="AJ2538" s="59" t="s">
        <v>1486</v>
      </c>
      <c r="AK2538" s="59" t="s">
        <v>278</v>
      </c>
      <c r="AL2538" s="59" t="s">
        <v>1493</v>
      </c>
      <c r="AM2538" s="59" t="s">
        <v>1494</v>
      </c>
      <c r="AN2538" s="59" t="s">
        <v>1384</v>
      </c>
      <c r="AO2538" s="59" t="s">
        <v>107</v>
      </c>
    </row>
    <row r="2539" spans="1:41" x14ac:dyDescent="0.15">
      <c r="A2539" s="59" t="s">
        <v>1974</v>
      </c>
      <c r="B2539" s="59" t="s">
        <v>1515</v>
      </c>
      <c r="C2539" s="59" t="s">
        <v>1516</v>
      </c>
      <c r="D2539" s="59" t="s">
        <v>1517</v>
      </c>
      <c r="E2539" s="59" t="s">
        <v>559</v>
      </c>
      <c r="F2539" s="59" t="s">
        <v>1475</v>
      </c>
      <c r="G2539" s="59" t="s">
        <v>1406</v>
      </c>
      <c r="H2539" s="59" t="s">
        <v>1475</v>
      </c>
      <c r="I2539" s="59" t="s">
        <v>1406</v>
      </c>
      <c r="J2539" s="59" t="s">
        <v>737</v>
      </c>
      <c r="K2539" s="59" t="s">
        <v>1518</v>
      </c>
      <c r="L2539" s="59" t="s">
        <v>1519</v>
      </c>
      <c r="M2539" s="59" t="s">
        <v>1478</v>
      </c>
      <c r="N2539" s="59" t="s">
        <v>1479</v>
      </c>
      <c r="O2539" s="59" t="s">
        <v>1480</v>
      </c>
      <c r="P2539" s="59" t="s">
        <v>1481</v>
      </c>
      <c r="Q2539" s="59" t="s">
        <v>1482</v>
      </c>
      <c r="R2539" s="59" t="s">
        <v>1483</v>
      </c>
      <c r="S2539" s="59" t="s">
        <v>1520</v>
      </c>
      <c r="T2539" s="59" t="s">
        <v>1521</v>
      </c>
      <c r="U2539" s="59" t="s">
        <v>1486</v>
      </c>
      <c r="V2539" s="59" t="s">
        <v>1487</v>
      </c>
      <c r="W2539" s="59" t="s">
        <v>1522</v>
      </c>
      <c r="X2539" s="59" t="s">
        <v>1487</v>
      </c>
      <c r="Y2539" s="59" t="s">
        <v>1490</v>
      </c>
      <c r="Z2539" s="59">
        <v>1074.8699999999999</v>
      </c>
      <c r="AA2539" s="59">
        <v>1058.8900000000001</v>
      </c>
      <c r="AB2539" s="59">
        <v>15.98</v>
      </c>
      <c r="AC2539" s="59">
        <v>1058.8900000000001</v>
      </c>
      <c r="AD2539" s="59">
        <v>0</v>
      </c>
      <c r="AE2539" s="59">
        <v>0</v>
      </c>
      <c r="AF2539" s="59" t="s">
        <v>1491</v>
      </c>
      <c r="AG2539" s="59" t="s">
        <v>737</v>
      </c>
      <c r="AH2539" s="59" t="s">
        <v>1518</v>
      </c>
      <c r="AI2539" s="59" t="s">
        <v>1523</v>
      </c>
      <c r="AJ2539" s="59" t="s">
        <v>1486</v>
      </c>
      <c r="AK2539" s="59" t="s">
        <v>278</v>
      </c>
      <c r="AL2539" s="59" t="s">
        <v>1493</v>
      </c>
      <c r="AM2539" s="59" t="s">
        <v>1494</v>
      </c>
      <c r="AN2539" s="59" t="s">
        <v>1384</v>
      </c>
      <c r="AO2539" s="59" t="s">
        <v>107</v>
      </c>
    </row>
    <row r="2540" spans="1:41" x14ac:dyDescent="0.15">
      <c r="A2540" s="59" t="s">
        <v>1974</v>
      </c>
      <c r="B2540" s="59" t="s">
        <v>1524</v>
      </c>
      <c r="C2540" s="59" t="s">
        <v>1525</v>
      </c>
      <c r="D2540" s="59" t="s">
        <v>1473</v>
      </c>
      <c r="E2540" s="59" t="s">
        <v>1474</v>
      </c>
      <c r="F2540" s="59" t="s">
        <v>1475</v>
      </c>
      <c r="G2540" s="59" t="s">
        <v>1406</v>
      </c>
      <c r="H2540" s="59" t="s">
        <v>1475</v>
      </c>
      <c r="I2540" s="59" t="s">
        <v>1406</v>
      </c>
      <c r="J2540" s="59" t="s">
        <v>1476</v>
      </c>
      <c r="K2540" s="59" t="s">
        <v>795</v>
      </c>
      <c r="L2540" s="59" t="s">
        <v>1526</v>
      </c>
      <c r="M2540" s="59" t="s">
        <v>1478</v>
      </c>
      <c r="N2540" s="59" t="s">
        <v>1479</v>
      </c>
      <c r="O2540" s="59" t="s">
        <v>1480</v>
      </c>
      <c r="P2540" s="59" t="s">
        <v>1481</v>
      </c>
      <c r="Q2540" s="59" t="s">
        <v>1482</v>
      </c>
      <c r="R2540" s="59" t="s">
        <v>1483</v>
      </c>
      <c r="S2540" s="59" t="s">
        <v>1527</v>
      </c>
      <c r="T2540" s="59" t="s">
        <v>1528</v>
      </c>
      <c r="U2540" s="59" t="s">
        <v>1486</v>
      </c>
      <c r="V2540" s="59" t="s">
        <v>1487</v>
      </c>
      <c r="W2540" s="59" t="s">
        <v>1500</v>
      </c>
      <c r="X2540" s="59" t="s">
        <v>1501</v>
      </c>
      <c r="Y2540" s="59" t="s">
        <v>1490</v>
      </c>
      <c r="Z2540" s="59">
        <v>2444.71</v>
      </c>
      <c r="AA2540" s="59">
        <v>2444.71</v>
      </c>
      <c r="AB2540" s="59">
        <v>0</v>
      </c>
      <c r="AC2540" s="59">
        <v>2444.71</v>
      </c>
      <c r="AD2540" s="59">
        <v>0</v>
      </c>
      <c r="AE2540" s="59">
        <v>0</v>
      </c>
      <c r="AF2540" s="59" t="s">
        <v>1491</v>
      </c>
      <c r="AG2540" s="59" t="s">
        <v>1476</v>
      </c>
      <c r="AH2540" s="59" t="s">
        <v>795</v>
      </c>
      <c r="AI2540" s="59" t="s">
        <v>1492</v>
      </c>
      <c r="AJ2540" s="59" t="s">
        <v>1486</v>
      </c>
      <c r="AK2540" s="59" t="s">
        <v>278</v>
      </c>
      <c r="AL2540" s="59" t="s">
        <v>1493</v>
      </c>
      <c r="AM2540" s="59" t="s">
        <v>1494</v>
      </c>
      <c r="AN2540" s="59" t="s">
        <v>1385</v>
      </c>
      <c r="AO2540" s="59" t="s">
        <v>107</v>
      </c>
    </row>
    <row r="2541" spans="1:41" x14ac:dyDescent="0.15">
      <c r="A2541" s="59" t="s">
        <v>1974</v>
      </c>
      <c r="B2541" s="59" t="s">
        <v>1543</v>
      </c>
      <c r="C2541" s="59" t="s">
        <v>1544</v>
      </c>
      <c r="D2541" s="59" t="s">
        <v>1473</v>
      </c>
      <c r="E2541" s="59" t="s">
        <v>1474</v>
      </c>
      <c r="F2541" s="59" t="s">
        <v>1475</v>
      </c>
      <c r="G2541" s="59" t="s">
        <v>1406</v>
      </c>
      <c r="H2541" s="59" t="s">
        <v>1475</v>
      </c>
      <c r="I2541" s="59" t="s">
        <v>1406</v>
      </c>
      <c r="J2541" s="59" t="s">
        <v>1476</v>
      </c>
      <c r="K2541" s="59" t="s">
        <v>795</v>
      </c>
      <c r="L2541" s="59" t="s">
        <v>1545</v>
      </c>
      <c r="M2541" s="59" t="s">
        <v>1478</v>
      </c>
      <c r="N2541" s="59" t="s">
        <v>1479</v>
      </c>
      <c r="O2541" s="59" t="s">
        <v>1480</v>
      </c>
      <c r="P2541" s="59" t="s">
        <v>1481</v>
      </c>
      <c r="Q2541" s="59" t="s">
        <v>1482</v>
      </c>
      <c r="R2541" s="59" t="s">
        <v>1483</v>
      </c>
      <c r="S2541" s="59" t="s">
        <v>1546</v>
      </c>
      <c r="T2541" s="59" t="s">
        <v>1547</v>
      </c>
      <c r="U2541" s="59" t="s">
        <v>1486</v>
      </c>
      <c r="V2541" s="59" t="s">
        <v>1487</v>
      </c>
      <c r="W2541" s="59" t="s">
        <v>1500</v>
      </c>
      <c r="X2541" s="59" t="s">
        <v>1501</v>
      </c>
      <c r="Y2541" s="59" t="s">
        <v>1490</v>
      </c>
      <c r="Z2541" s="59">
        <v>2063.4499999999998</v>
      </c>
      <c r="AA2541" s="59">
        <v>1870.95</v>
      </c>
      <c r="AB2541" s="59">
        <v>192.5</v>
      </c>
      <c r="AC2541" s="59">
        <v>1870.95</v>
      </c>
      <c r="AD2541" s="59">
        <v>0</v>
      </c>
      <c r="AE2541" s="59">
        <v>0</v>
      </c>
      <c r="AF2541" s="59" t="s">
        <v>1491</v>
      </c>
      <c r="AG2541" s="59" t="s">
        <v>1476</v>
      </c>
      <c r="AH2541" s="59" t="s">
        <v>795</v>
      </c>
      <c r="AI2541" s="59" t="s">
        <v>1492</v>
      </c>
      <c r="AJ2541" s="59" t="s">
        <v>1486</v>
      </c>
      <c r="AK2541" s="59" t="s">
        <v>278</v>
      </c>
      <c r="AL2541" s="59" t="s">
        <v>1493</v>
      </c>
      <c r="AM2541" s="59" t="s">
        <v>1494</v>
      </c>
      <c r="AN2541" s="59" t="s">
        <v>1385</v>
      </c>
      <c r="AO2541" s="59" t="s">
        <v>107</v>
      </c>
    </row>
    <row r="2542" spans="1:41" x14ac:dyDescent="0.15">
      <c r="A2542" s="59" t="s">
        <v>1974</v>
      </c>
      <c r="B2542" s="59" t="s">
        <v>1548</v>
      </c>
      <c r="C2542" s="59" t="s">
        <v>1549</v>
      </c>
      <c r="D2542" s="59" t="s">
        <v>1473</v>
      </c>
      <c r="E2542" s="59" t="s">
        <v>1474</v>
      </c>
      <c r="F2542" s="59" t="s">
        <v>1475</v>
      </c>
      <c r="G2542" s="59" t="s">
        <v>1406</v>
      </c>
      <c r="H2542" s="59" t="s">
        <v>1475</v>
      </c>
      <c r="I2542" s="59" t="s">
        <v>1406</v>
      </c>
      <c r="J2542" s="59" t="s">
        <v>1476</v>
      </c>
      <c r="K2542" s="59" t="s">
        <v>795</v>
      </c>
      <c r="L2542" s="59" t="s">
        <v>1550</v>
      </c>
      <c r="M2542" s="59" t="s">
        <v>1478</v>
      </c>
      <c r="N2542" s="59" t="s">
        <v>1479</v>
      </c>
      <c r="O2542" s="59" t="s">
        <v>1480</v>
      </c>
      <c r="P2542" s="59" t="s">
        <v>1481</v>
      </c>
      <c r="Q2542" s="59" t="s">
        <v>1482</v>
      </c>
      <c r="R2542" s="59" t="s">
        <v>1483</v>
      </c>
      <c r="S2542" s="59" t="s">
        <v>1551</v>
      </c>
      <c r="T2542" s="59" t="s">
        <v>1552</v>
      </c>
      <c r="U2542" s="59" t="s">
        <v>1486</v>
      </c>
      <c r="V2542" s="59" t="s">
        <v>1487</v>
      </c>
      <c r="W2542" s="59" t="s">
        <v>1500</v>
      </c>
      <c r="X2542" s="59" t="s">
        <v>1501</v>
      </c>
      <c r="Y2542" s="59" t="s">
        <v>1490</v>
      </c>
      <c r="Z2542" s="59">
        <v>2824.1</v>
      </c>
      <c r="AA2542" s="59">
        <v>2265.94</v>
      </c>
      <c r="AB2542" s="59">
        <v>558.16</v>
      </c>
      <c r="AC2542" s="59">
        <v>2265.94</v>
      </c>
      <c r="AD2542" s="59">
        <v>0</v>
      </c>
      <c r="AE2542" s="59">
        <v>0</v>
      </c>
      <c r="AF2542" s="59" t="s">
        <v>1491</v>
      </c>
      <c r="AG2542" s="59" t="s">
        <v>1476</v>
      </c>
      <c r="AH2542" s="59" t="s">
        <v>795</v>
      </c>
      <c r="AI2542" s="59" t="s">
        <v>1492</v>
      </c>
      <c r="AJ2542" s="59" t="s">
        <v>1486</v>
      </c>
      <c r="AK2542" s="59" t="s">
        <v>278</v>
      </c>
      <c r="AL2542" s="59" t="s">
        <v>1493</v>
      </c>
      <c r="AM2542" s="59" t="s">
        <v>1494</v>
      </c>
      <c r="AN2542" s="59" t="s">
        <v>1385</v>
      </c>
      <c r="AO2542" s="59" t="s">
        <v>107</v>
      </c>
    </row>
    <row r="2543" spans="1:41" x14ac:dyDescent="0.15">
      <c r="A2543" s="59" t="s">
        <v>1974</v>
      </c>
      <c r="B2543" s="59" t="s">
        <v>1845</v>
      </c>
      <c r="C2543" s="59" t="s">
        <v>1846</v>
      </c>
      <c r="D2543" s="59" t="s">
        <v>1473</v>
      </c>
      <c r="E2543" s="59" t="s">
        <v>1474</v>
      </c>
      <c r="F2543" s="59" t="s">
        <v>1475</v>
      </c>
      <c r="G2543" s="59" t="s">
        <v>1406</v>
      </c>
      <c r="H2543" s="59" t="s">
        <v>1475</v>
      </c>
      <c r="I2543" s="59" t="s">
        <v>1406</v>
      </c>
      <c r="J2543" s="59" t="s">
        <v>1476</v>
      </c>
      <c r="K2543" s="59" t="s">
        <v>795</v>
      </c>
      <c r="L2543" s="59" t="s">
        <v>1847</v>
      </c>
      <c r="M2543" s="59" t="s">
        <v>1478</v>
      </c>
      <c r="N2543" s="59" t="s">
        <v>1479</v>
      </c>
      <c r="O2543" s="59" t="s">
        <v>1480</v>
      </c>
      <c r="P2543" s="59" t="s">
        <v>1481</v>
      </c>
      <c r="Q2543" s="59" t="s">
        <v>1482</v>
      </c>
      <c r="R2543" s="59" t="s">
        <v>1483</v>
      </c>
      <c r="S2543" s="59" t="s">
        <v>1848</v>
      </c>
      <c r="T2543" s="59" t="s">
        <v>1849</v>
      </c>
      <c r="U2543" s="59" t="s">
        <v>1486</v>
      </c>
      <c r="V2543" s="59" t="s">
        <v>1487</v>
      </c>
      <c r="W2543" s="59" t="s">
        <v>1500</v>
      </c>
      <c r="X2543" s="59" t="s">
        <v>1501</v>
      </c>
      <c r="Y2543" s="59" t="s">
        <v>1490</v>
      </c>
      <c r="Z2543" s="59">
        <v>6835.36</v>
      </c>
      <c r="AA2543" s="59">
        <v>6835.36</v>
      </c>
      <c r="AB2543" s="59">
        <v>0</v>
      </c>
      <c r="AC2543" s="59">
        <v>6835.36</v>
      </c>
      <c r="AD2543" s="59">
        <v>0</v>
      </c>
      <c r="AE2543" s="59">
        <v>0</v>
      </c>
      <c r="AF2543" s="59" t="s">
        <v>1491</v>
      </c>
      <c r="AG2543" s="59" t="s">
        <v>1476</v>
      </c>
      <c r="AH2543" s="59" t="s">
        <v>795</v>
      </c>
      <c r="AI2543" s="59" t="s">
        <v>1492</v>
      </c>
      <c r="AJ2543" s="59" t="s">
        <v>1486</v>
      </c>
      <c r="AK2543" s="59" t="s">
        <v>278</v>
      </c>
      <c r="AL2543" s="59" t="s">
        <v>1493</v>
      </c>
      <c r="AM2543" s="59" t="s">
        <v>1494</v>
      </c>
      <c r="AN2543" s="59" t="s">
        <v>1385</v>
      </c>
      <c r="AO2543" s="59" t="s">
        <v>107</v>
      </c>
    </row>
    <row r="2544" spans="1:41" x14ac:dyDescent="0.15">
      <c r="A2544" s="59" t="s">
        <v>1974</v>
      </c>
      <c r="B2544" s="59" t="s">
        <v>1553</v>
      </c>
      <c r="C2544" s="59" t="s">
        <v>1554</v>
      </c>
      <c r="D2544" s="59" t="s">
        <v>1473</v>
      </c>
      <c r="E2544" s="59" t="s">
        <v>1474</v>
      </c>
      <c r="F2544" s="59" t="s">
        <v>1475</v>
      </c>
      <c r="G2544" s="59" t="s">
        <v>1406</v>
      </c>
      <c r="H2544" s="59" t="s">
        <v>1475</v>
      </c>
      <c r="I2544" s="59" t="s">
        <v>1406</v>
      </c>
      <c r="J2544" s="59" t="s">
        <v>1476</v>
      </c>
      <c r="K2544" s="59" t="s">
        <v>795</v>
      </c>
      <c r="L2544" s="59" t="s">
        <v>1555</v>
      </c>
      <c r="M2544" s="59" t="s">
        <v>1478</v>
      </c>
      <c r="N2544" s="59" t="s">
        <v>1479</v>
      </c>
      <c r="O2544" s="59" t="s">
        <v>1480</v>
      </c>
      <c r="P2544" s="59" t="s">
        <v>1481</v>
      </c>
      <c r="Q2544" s="59" t="s">
        <v>1482</v>
      </c>
      <c r="R2544" s="59" t="s">
        <v>1483</v>
      </c>
      <c r="S2544" s="59" t="s">
        <v>1556</v>
      </c>
      <c r="T2544" s="59" t="s">
        <v>1557</v>
      </c>
      <c r="U2544" s="59" t="s">
        <v>1486</v>
      </c>
      <c r="V2544" s="59" t="s">
        <v>1487</v>
      </c>
      <c r="W2544" s="59" t="s">
        <v>1500</v>
      </c>
      <c r="X2544" s="59" t="s">
        <v>1501</v>
      </c>
      <c r="Y2544" s="59" t="s">
        <v>1490</v>
      </c>
      <c r="Z2544" s="59">
        <v>1331.07</v>
      </c>
      <c r="AA2544" s="59">
        <v>1302.1300000000001</v>
      </c>
      <c r="AB2544" s="59">
        <v>28.94</v>
      </c>
      <c r="AC2544" s="59">
        <v>1302.1300000000001</v>
      </c>
      <c r="AD2544" s="59">
        <v>0</v>
      </c>
      <c r="AE2544" s="59">
        <v>0</v>
      </c>
      <c r="AF2544" s="59" t="s">
        <v>1491</v>
      </c>
      <c r="AG2544" s="59" t="s">
        <v>1476</v>
      </c>
      <c r="AH2544" s="59" t="s">
        <v>795</v>
      </c>
      <c r="AI2544" s="59" t="s">
        <v>1492</v>
      </c>
      <c r="AJ2544" s="59" t="s">
        <v>1486</v>
      </c>
      <c r="AK2544" s="59" t="s">
        <v>278</v>
      </c>
      <c r="AL2544" s="59" t="s">
        <v>1493</v>
      </c>
      <c r="AM2544" s="59" t="s">
        <v>1494</v>
      </c>
      <c r="AN2544" s="59" t="s">
        <v>1385</v>
      </c>
      <c r="AO2544" s="59" t="s">
        <v>107</v>
      </c>
    </row>
    <row r="2545" spans="1:41" x14ac:dyDescent="0.15">
      <c r="A2545" s="59" t="s">
        <v>1974</v>
      </c>
      <c r="B2545" s="59" t="s">
        <v>1558</v>
      </c>
      <c r="C2545" s="59" t="s">
        <v>1559</v>
      </c>
      <c r="D2545" s="59" t="s">
        <v>1473</v>
      </c>
      <c r="E2545" s="59" t="s">
        <v>1474</v>
      </c>
      <c r="F2545" s="59" t="s">
        <v>1475</v>
      </c>
      <c r="G2545" s="59" t="s">
        <v>1406</v>
      </c>
      <c r="H2545" s="59" t="s">
        <v>1475</v>
      </c>
      <c r="I2545" s="59" t="s">
        <v>1406</v>
      </c>
      <c r="J2545" s="59" t="s">
        <v>1476</v>
      </c>
      <c r="K2545" s="59" t="s">
        <v>795</v>
      </c>
      <c r="L2545" s="59" t="s">
        <v>1560</v>
      </c>
      <c r="M2545" s="59" t="s">
        <v>1478</v>
      </c>
      <c r="N2545" s="59" t="s">
        <v>1479</v>
      </c>
      <c r="O2545" s="59" t="s">
        <v>1480</v>
      </c>
      <c r="P2545" s="59" t="s">
        <v>1481</v>
      </c>
      <c r="Q2545" s="59" t="s">
        <v>1482</v>
      </c>
      <c r="R2545" s="59" t="s">
        <v>1483</v>
      </c>
      <c r="S2545" s="59" t="s">
        <v>1561</v>
      </c>
      <c r="T2545" s="59" t="s">
        <v>1562</v>
      </c>
      <c r="U2545" s="59" t="s">
        <v>1486</v>
      </c>
      <c r="V2545" s="59" t="s">
        <v>1487</v>
      </c>
      <c r="W2545" s="59" t="s">
        <v>1500</v>
      </c>
      <c r="X2545" s="59" t="s">
        <v>1501</v>
      </c>
      <c r="Y2545" s="59" t="s">
        <v>1490</v>
      </c>
      <c r="Z2545" s="59">
        <v>3687.32</v>
      </c>
      <c r="AA2545" s="59">
        <v>3687.32</v>
      </c>
      <c r="AB2545" s="59">
        <v>0</v>
      </c>
      <c r="AC2545" s="59">
        <v>3687.32</v>
      </c>
      <c r="AD2545" s="59">
        <v>0</v>
      </c>
      <c r="AE2545" s="59">
        <v>0</v>
      </c>
      <c r="AF2545" s="59" t="s">
        <v>1491</v>
      </c>
      <c r="AG2545" s="59" t="s">
        <v>1476</v>
      </c>
      <c r="AH2545" s="59" t="s">
        <v>795</v>
      </c>
      <c r="AI2545" s="59" t="s">
        <v>1492</v>
      </c>
      <c r="AJ2545" s="59" t="s">
        <v>1486</v>
      </c>
      <c r="AK2545" s="59" t="s">
        <v>278</v>
      </c>
      <c r="AL2545" s="59" t="s">
        <v>1493</v>
      </c>
      <c r="AM2545" s="59" t="s">
        <v>1494</v>
      </c>
      <c r="AN2545" s="59" t="s">
        <v>1385</v>
      </c>
      <c r="AO2545" s="59" t="s">
        <v>107</v>
      </c>
    </row>
    <row r="2546" spans="1:41" x14ac:dyDescent="0.15">
      <c r="A2546" s="59" t="s">
        <v>1974</v>
      </c>
      <c r="B2546" s="59" t="s">
        <v>1568</v>
      </c>
      <c r="C2546" s="59" t="s">
        <v>1569</v>
      </c>
      <c r="D2546" s="59" t="s">
        <v>1473</v>
      </c>
      <c r="E2546" s="59" t="s">
        <v>1474</v>
      </c>
      <c r="F2546" s="59" t="s">
        <v>1475</v>
      </c>
      <c r="G2546" s="59" t="s">
        <v>1406</v>
      </c>
      <c r="H2546" s="59" t="s">
        <v>1475</v>
      </c>
      <c r="I2546" s="59" t="s">
        <v>1406</v>
      </c>
      <c r="J2546" s="59" t="s">
        <v>1476</v>
      </c>
      <c r="K2546" s="59" t="s">
        <v>795</v>
      </c>
      <c r="L2546" s="59" t="s">
        <v>1570</v>
      </c>
      <c r="M2546" s="59" t="s">
        <v>1478</v>
      </c>
      <c r="N2546" s="59" t="s">
        <v>1479</v>
      </c>
      <c r="O2546" s="59" t="s">
        <v>1480</v>
      </c>
      <c r="P2546" s="59" t="s">
        <v>1481</v>
      </c>
      <c r="Q2546" s="59" t="s">
        <v>1482</v>
      </c>
      <c r="R2546" s="59" t="s">
        <v>1483</v>
      </c>
      <c r="S2546" s="59" t="s">
        <v>1571</v>
      </c>
      <c r="T2546" s="59" t="s">
        <v>1572</v>
      </c>
      <c r="U2546" s="59" t="s">
        <v>1486</v>
      </c>
      <c r="V2546" s="59" t="s">
        <v>1487</v>
      </c>
      <c r="W2546" s="59" t="s">
        <v>1500</v>
      </c>
      <c r="X2546" s="59" t="s">
        <v>1501</v>
      </c>
      <c r="Y2546" s="59" t="s">
        <v>1490</v>
      </c>
      <c r="Z2546" s="59">
        <v>1314.11</v>
      </c>
      <c r="AA2546" s="59">
        <v>975.52</v>
      </c>
      <c r="AB2546" s="59">
        <v>338.59</v>
      </c>
      <c r="AC2546" s="59">
        <v>975.52</v>
      </c>
      <c r="AD2546" s="59">
        <v>0</v>
      </c>
      <c r="AE2546" s="59">
        <v>0</v>
      </c>
      <c r="AF2546" s="59" t="s">
        <v>1491</v>
      </c>
      <c r="AG2546" s="59" t="s">
        <v>1476</v>
      </c>
      <c r="AH2546" s="59" t="s">
        <v>795</v>
      </c>
      <c r="AI2546" s="59" t="s">
        <v>1492</v>
      </c>
      <c r="AJ2546" s="59" t="s">
        <v>1486</v>
      </c>
      <c r="AK2546" s="59" t="s">
        <v>278</v>
      </c>
      <c r="AL2546" s="59" t="s">
        <v>1493</v>
      </c>
      <c r="AM2546" s="59" t="s">
        <v>1494</v>
      </c>
      <c r="AN2546" s="59" t="s">
        <v>1385</v>
      </c>
      <c r="AO2546" s="59" t="s">
        <v>107</v>
      </c>
    </row>
    <row r="2547" spans="1:41" x14ac:dyDescent="0.15">
      <c r="A2547" s="59" t="s">
        <v>1974</v>
      </c>
      <c r="B2547" s="59" t="s">
        <v>1573</v>
      </c>
      <c r="C2547" s="59" t="s">
        <v>1574</v>
      </c>
      <c r="D2547" s="59" t="s">
        <v>1473</v>
      </c>
      <c r="E2547" s="59" t="s">
        <v>1474</v>
      </c>
      <c r="F2547" s="59" t="s">
        <v>1475</v>
      </c>
      <c r="G2547" s="59" t="s">
        <v>1406</v>
      </c>
      <c r="H2547" s="59" t="s">
        <v>1475</v>
      </c>
      <c r="I2547" s="59" t="s">
        <v>1406</v>
      </c>
      <c r="J2547" s="59" t="s">
        <v>1476</v>
      </c>
      <c r="K2547" s="59" t="s">
        <v>795</v>
      </c>
      <c r="L2547" s="59" t="s">
        <v>1570</v>
      </c>
      <c r="M2547" s="59" t="s">
        <v>1478</v>
      </c>
      <c r="N2547" s="59" t="s">
        <v>1479</v>
      </c>
      <c r="O2547" s="59" t="s">
        <v>1480</v>
      </c>
      <c r="P2547" s="59" t="s">
        <v>1481</v>
      </c>
      <c r="Q2547" s="59" t="s">
        <v>1482</v>
      </c>
      <c r="R2547" s="59" t="s">
        <v>1483</v>
      </c>
      <c r="S2547" s="59" t="s">
        <v>1575</v>
      </c>
      <c r="T2547" s="59" t="s">
        <v>1576</v>
      </c>
      <c r="U2547" s="59" t="s">
        <v>1486</v>
      </c>
      <c r="V2547" s="59" t="s">
        <v>1487</v>
      </c>
      <c r="W2547" s="59" t="s">
        <v>1500</v>
      </c>
      <c r="X2547" s="59" t="s">
        <v>1501</v>
      </c>
      <c r="Y2547" s="59" t="s">
        <v>1490</v>
      </c>
      <c r="Z2547" s="59">
        <v>871.71</v>
      </c>
      <c r="AA2547" s="59">
        <v>668.72</v>
      </c>
      <c r="AB2547" s="59">
        <v>202.99</v>
      </c>
      <c r="AC2547" s="59">
        <v>668.72</v>
      </c>
      <c r="AD2547" s="59">
        <v>0</v>
      </c>
      <c r="AE2547" s="59">
        <v>0</v>
      </c>
      <c r="AF2547" s="59" t="s">
        <v>1491</v>
      </c>
      <c r="AG2547" s="59" t="s">
        <v>1476</v>
      </c>
      <c r="AH2547" s="59" t="s">
        <v>795</v>
      </c>
      <c r="AI2547" s="59" t="s">
        <v>1492</v>
      </c>
      <c r="AJ2547" s="59" t="s">
        <v>1486</v>
      </c>
      <c r="AK2547" s="59" t="s">
        <v>278</v>
      </c>
      <c r="AL2547" s="59" t="s">
        <v>1493</v>
      </c>
      <c r="AM2547" s="59" t="s">
        <v>1494</v>
      </c>
      <c r="AN2547" s="59" t="s">
        <v>1385</v>
      </c>
      <c r="AO2547" s="59" t="s">
        <v>107</v>
      </c>
    </row>
    <row r="2548" spans="1:41" x14ac:dyDescent="0.15">
      <c r="A2548" s="59" t="s">
        <v>1974</v>
      </c>
      <c r="B2548" s="59" t="s">
        <v>1577</v>
      </c>
      <c r="C2548" s="59" t="s">
        <v>1578</v>
      </c>
      <c r="D2548" s="59" t="s">
        <v>1473</v>
      </c>
      <c r="E2548" s="59" t="s">
        <v>1474</v>
      </c>
      <c r="F2548" s="59" t="s">
        <v>1475</v>
      </c>
      <c r="G2548" s="59" t="s">
        <v>1406</v>
      </c>
      <c r="H2548" s="59" t="s">
        <v>1475</v>
      </c>
      <c r="I2548" s="59" t="s">
        <v>1406</v>
      </c>
      <c r="J2548" s="59" t="s">
        <v>1476</v>
      </c>
      <c r="K2548" s="59" t="s">
        <v>795</v>
      </c>
      <c r="L2548" s="59" t="s">
        <v>1579</v>
      </c>
      <c r="M2548" s="59" t="s">
        <v>1478</v>
      </c>
      <c r="N2548" s="59" t="s">
        <v>1479</v>
      </c>
      <c r="O2548" s="59" t="s">
        <v>1480</v>
      </c>
      <c r="P2548" s="59" t="s">
        <v>1481</v>
      </c>
      <c r="Q2548" s="59" t="s">
        <v>1482</v>
      </c>
      <c r="R2548" s="59" t="s">
        <v>1483</v>
      </c>
      <c r="S2548" s="59" t="s">
        <v>1580</v>
      </c>
      <c r="T2548" s="59" t="s">
        <v>1581</v>
      </c>
      <c r="U2548" s="59" t="s">
        <v>1486</v>
      </c>
      <c r="V2548" s="59" t="s">
        <v>1487</v>
      </c>
      <c r="W2548" s="59" t="s">
        <v>1500</v>
      </c>
      <c r="X2548" s="59" t="s">
        <v>1501</v>
      </c>
      <c r="Y2548" s="59" t="s">
        <v>1490</v>
      </c>
      <c r="Z2548" s="59">
        <v>6935.64</v>
      </c>
      <c r="AA2548" s="59">
        <v>6698.47</v>
      </c>
      <c r="AB2548" s="59">
        <v>237.17</v>
      </c>
      <c r="AC2548" s="59">
        <v>6698.47</v>
      </c>
      <c r="AD2548" s="59">
        <v>0</v>
      </c>
      <c r="AE2548" s="59">
        <v>0</v>
      </c>
      <c r="AF2548" s="59" t="s">
        <v>1491</v>
      </c>
      <c r="AG2548" s="59" t="s">
        <v>1476</v>
      </c>
      <c r="AH2548" s="59" t="s">
        <v>795</v>
      </c>
      <c r="AI2548" s="59" t="s">
        <v>1492</v>
      </c>
      <c r="AJ2548" s="59" t="s">
        <v>1486</v>
      </c>
      <c r="AK2548" s="59" t="s">
        <v>278</v>
      </c>
      <c r="AL2548" s="59" t="s">
        <v>1493</v>
      </c>
      <c r="AM2548" s="59" t="s">
        <v>1494</v>
      </c>
      <c r="AN2548" s="59" t="s">
        <v>1385</v>
      </c>
      <c r="AO2548" s="59" t="s">
        <v>107</v>
      </c>
    </row>
    <row r="2549" spans="1:41" x14ac:dyDescent="0.15">
      <c r="A2549" s="59" t="s">
        <v>1974</v>
      </c>
      <c r="B2549" s="59" t="s">
        <v>1912</v>
      </c>
      <c r="C2549" s="59" t="s">
        <v>1913</v>
      </c>
      <c r="D2549" s="59" t="s">
        <v>1473</v>
      </c>
      <c r="E2549" s="59" t="s">
        <v>1474</v>
      </c>
      <c r="F2549" s="59" t="s">
        <v>1475</v>
      </c>
      <c r="G2549" s="59" t="s">
        <v>1406</v>
      </c>
      <c r="H2549" s="59" t="s">
        <v>1475</v>
      </c>
      <c r="I2549" s="59" t="s">
        <v>1406</v>
      </c>
      <c r="J2549" s="59" t="s">
        <v>1476</v>
      </c>
      <c r="K2549" s="59" t="s">
        <v>795</v>
      </c>
      <c r="L2549" s="59" t="s">
        <v>1914</v>
      </c>
      <c r="M2549" s="59" t="s">
        <v>1478</v>
      </c>
      <c r="N2549" s="59" t="s">
        <v>1479</v>
      </c>
      <c r="O2549" s="59" t="s">
        <v>1480</v>
      </c>
      <c r="P2549" s="59" t="s">
        <v>1481</v>
      </c>
      <c r="Q2549" s="59" t="s">
        <v>1482</v>
      </c>
      <c r="R2549" s="59" t="s">
        <v>1483</v>
      </c>
      <c r="S2549" s="59" t="s">
        <v>1915</v>
      </c>
      <c r="T2549" s="59" t="s">
        <v>1916</v>
      </c>
      <c r="U2549" s="59" t="s">
        <v>1486</v>
      </c>
      <c r="V2549" s="59" t="s">
        <v>1487</v>
      </c>
      <c r="W2549" s="59" t="s">
        <v>1488</v>
      </c>
      <c r="X2549" s="59" t="s">
        <v>1489</v>
      </c>
      <c r="Y2549" s="59" t="s">
        <v>1490</v>
      </c>
      <c r="Z2549" s="59">
        <v>1500</v>
      </c>
      <c r="AA2549" s="59">
        <v>1500</v>
      </c>
      <c r="AB2549" s="59">
        <v>0</v>
      </c>
      <c r="AC2549" s="59">
        <v>1500</v>
      </c>
      <c r="AD2549" s="59">
        <v>0</v>
      </c>
      <c r="AE2549" s="59">
        <v>0</v>
      </c>
      <c r="AF2549" s="59" t="s">
        <v>1491</v>
      </c>
      <c r="AG2549" s="59" t="s">
        <v>1476</v>
      </c>
      <c r="AH2549" s="59" t="s">
        <v>795</v>
      </c>
      <c r="AI2549" s="59" t="s">
        <v>1492</v>
      </c>
      <c r="AJ2549" s="59" t="s">
        <v>1486</v>
      </c>
      <c r="AK2549" s="59" t="s">
        <v>278</v>
      </c>
      <c r="AL2549" s="59" t="s">
        <v>1493</v>
      </c>
      <c r="AM2549" s="59" t="s">
        <v>1494</v>
      </c>
      <c r="AN2549" s="59" t="s">
        <v>1385</v>
      </c>
      <c r="AO2549" s="59" t="s">
        <v>107</v>
      </c>
    </row>
    <row r="2550" spans="1:41" x14ac:dyDescent="0.15">
      <c r="A2550" s="59" t="s">
        <v>1974</v>
      </c>
      <c r="B2550" s="59" t="s">
        <v>1855</v>
      </c>
      <c r="C2550" s="59" t="s">
        <v>1856</v>
      </c>
      <c r="D2550" s="59" t="s">
        <v>1473</v>
      </c>
      <c r="E2550" s="59" t="s">
        <v>1474</v>
      </c>
      <c r="F2550" s="59" t="s">
        <v>1475</v>
      </c>
      <c r="G2550" s="59" t="s">
        <v>1406</v>
      </c>
      <c r="H2550" s="59" t="s">
        <v>1475</v>
      </c>
      <c r="I2550" s="59" t="s">
        <v>1406</v>
      </c>
      <c r="J2550" s="59" t="s">
        <v>1476</v>
      </c>
      <c r="K2550" s="59" t="s">
        <v>795</v>
      </c>
      <c r="L2550" s="59" t="s">
        <v>1857</v>
      </c>
      <c r="M2550" s="59" t="s">
        <v>1478</v>
      </c>
      <c r="N2550" s="59" t="s">
        <v>1479</v>
      </c>
      <c r="O2550" s="59" t="s">
        <v>1480</v>
      </c>
      <c r="P2550" s="59" t="s">
        <v>1481</v>
      </c>
      <c r="Q2550" s="59" t="s">
        <v>1482</v>
      </c>
      <c r="R2550" s="59" t="s">
        <v>1483</v>
      </c>
      <c r="S2550" s="59" t="s">
        <v>1858</v>
      </c>
      <c r="T2550" s="59" t="s">
        <v>1859</v>
      </c>
      <c r="U2550" s="59" t="s">
        <v>1486</v>
      </c>
      <c r="V2550" s="59" t="s">
        <v>1487</v>
      </c>
      <c r="W2550" s="59" t="s">
        <v>1500</v>
      </c>
      <c r="X2550" s="59" t="s">
        <v>1501</v>
      </c>
      <c r="Y2550" s="59" t="s">
        <v>1490</v>
      </c>
      <c r="Z2550" s="59">
        <v>827.39</v>
      </c>
      <c r="AA2550" s="59">
        <v>719.92</v>
      </c>
      <c r="AB2550" s="59">
        <v>107.47</v>
      </c>
      <c r="AC2550" s="59">
        <v>719.92</v>
      </c>
      <c r="AD2550" s="59">
        <v>0</v>
      </c>
      <c r="AE2550" s="59">
        <v>0</v>
      </c>
      <c r="AF2550" s="59" t="s">
        <v>1491</v>
      </c>
      <c r="AG2550" s="59" t="s">
        <v>1476</v>
      </c>
      <c r="AH2550" s="59" t="s">
        <v>795</v>
      </c>
      <c r="AI2550" s="59" t="s">
        <v>1492</v>
      </c>
      <c r="AJ2550" s="59" t="s">
        <v>1486</v>
      </c>
      <c r="AK2550" s="59" t="s">
        <v>278</v>
      </c>
      <c r="AL2550" s="59" t="s">
        <v>1493</v>
      </c>
      <c r="AM2550" s="59" t="s">
        <v>1494</v>
      </c>
      <c r="AN2550" s="59" t="s">
        <v>1385</v>
      </c>
      <c r="AO2550" s="59" t="s">
        <v>107</v>
      </c>
    </row>
    <row r="2551" spans="1:41" x14ac:dyDescent="0.15">
      <c r="A2551" s="59" t="s">
        <v>1974</v>
      </c>
      <c r="B2551" s="59" t="s">
        <v>1582</v>
      </c>
      <c r="C2551" s="59" t="s">
        <v>1583</v>
      </c>
      <c r="D2551" s="59" t="s">
        <v>1517</v>
      </c>
      <c r="E2551" s="59" t="s">
        <v>559</v>
      </c>
      <c r="F2551" s="59" t="s">
        <v>1475</v>
      </c>
      <c r="G2551" s="59" t="s">
        <v>1406</v>
      </c>
      <c r="H2551" s="59" t="s">
        <v>1475</v>
      </c>
      <c r="I2551" s="59" t="s">
        <v>1406</v>
      </c>
      <c r="J2551" s="59" t="s">
        <v>737</v>
      </c>
      <c r="K2551" s="59" t="s">
        <v>1518</v>
      </c>
      <c r="L2551" s="59" t="s">
        <v>1584</v>
      </c>
      <c r="M2551" s="59" t="s">
        <v>1478</v>
      </c>
      <c r="N2551" s="59" t="s">
        <v>1479</v>
      </c>
      <c r="O2551" s="59" t="s">
        <v>1480</v>
      </c>
      <c r="P2551" s="59" t="s">
        <v>1481</v>
      </c>
      <c r="Q2551" s="59" t="s">
        <v>1482</v>
      </c>
      <c r="R2551" s="59" t="s">
        <v>1483</v>
      </c>
      <c r="S2551" s="59" t="s">
        <v>1585</v>
      </c>
      <c r="T2551" s="59" t="s">
        <v>1586</v>
      </c>
      <c r="U2551" s="59" t="s">
        <v>1486</v>
      </c>
      <c r="V2551" s="59" t="s">
        <v>1487</v>
      </c>
      <c r="W2551" s="59" t="s">
        <v>1508</v>
      </c>
      <c r="X2551" s="59" t="s">
        <v>1487</v>
      </c>
      <c r="Y2551" s="59" t="s">
        <v>1490</v>
      </c>
      <c r="Z2551" s="59">
        <v>87.72</v>
      </c>
      <c r="AA2551" s="59">
        <v>87.72</v>
      </c>
      <c r="AB2551" s="59">
        <v>0</v>
      </c>
      <c r="AC2551" s="59">
        <v>87.72</v>
      </c>
      <c r="AD2551" s="59">
        <v>0</v>
      </c>
      <c r="AE2551" s="59">
        <v>0</v>
      </c>
      <c r="AF2551" s="59" t="s">
        <v>1491</v>
      </c>
      <c r="AG2551" s="59" t="s">
        <v>737</v>
      </c>
      <c r="AH2551" s="59" t="s">
        <v>1518</v>
      </c>
      <c r="AI2551" s="59" t="s">
        <v>1523</v>
      </c>
      <c r="AJ2551" s="59" t="s">
        <v>1486</v>
      </c>
      <c r="AK2551" s="59" t="s">
        <v>278</v>
      </c>
      <c r="AL2551" s="59" t="s">
        <v>1493</v>
      </c>
      <c r="AM2551" s="59" t="s">
        <v>1494</v>
      </c>
      <c r="AN2551" s="59" t="s">
        <v>1384</v>
      </c>
      <c r="AO2551" s="59" t="s">
        <v>107</v>
      </c>
    </row>
    <row r="2552" spans="1:41" x14ac:dyDescent="0.15">
      <c r="A2552" s="59" t="s">
        <v>1974</v>
      </c>
      <c r="B2552" s="59" t="s">
        <v>1582</v>
      </c>
      <c r="C2552" s="59" t="s">
        <v>1583</v>
      </c>
      <c r="D2552" s="59" t="s">
        <v>1517</v>
      </c>
      <c r="E2552" s="59" t="s">
        <v>559</v>
      </c>
      <c r="F2552" s="59" t="s">
        <v>1475</v>
      </c>
      <c r="G2552" s="59" t="s">
        <v>1406</v>
      </c>
      <c r="H2552" s="59" t="s">
        <v>1475</v>
      </c>
      <c r="I2552" s="59" t="s">
        <v>1406</v>
      </c>
      <c r="J2552" s="59" t="s">
        <v>737</v>
      </c>
      <c r="K2552" s="59" t="s">
        <v>1518</v>
      </c>
      <c r="L2552" s="59" t="s">
        <v>1584</v>
      </c>
      <c r="M2552" s="59" t="s">
        <v>1478</v>
      </c>
      <c r="N2552" s="59" t="s">
        <v>1479</v>
      </c>
      <c r="O2552" s="59" t="s">
        <v>1480</v>
      </c>
      <c r="P2552" s="59" t="s">
        <v>1481</v>
      </c>
      <c r="Q2552" s="59" t="s">
        <v>1482</v>
      </c>
      <c r="R2552" s="59" t="s">
        <v>1483</v>
      </c>
      <c r="S2552" s="59" t="s">
        <v>1585</v>
      </c>
      <c r="T2552" s="59" t="s">
        <v>1586</v>
      </c>
      <c r="U2552" s="59" t="s">
        <v>1486</v>
      </c>
      <c r="V2552" s="59" t="s">
        <v>1487</v>
      </c>
      <c r="W2552" s="59" t="s">
        <v>1509</v>
      </c>
      <c r="X2552" s="59" t="s">
        <v>1487</v>
      </c>
      <c r="Y2552" s="59" t="s">
        <v>1490</v>
      </c>
      <c r="Z2552" s="59">
        <v>6.29</v>
      </c>
      <c r="AA2552" s="59">
        <v>6.29</v>
      </c>
      <c r="AB2552" s="59">
        <v>0</v>
      </c>
      <c r="AC2552" s="59">
        <v>6.29</v>
      </c>
      <c r="AD2552" s="59">
        <v>0</v>
      </c>
      <c r="AE2552" s="59">
        <v>0</v>
      </c>
      <c r="AF2552" s="59" t="s">
        <v>1491</v>
      </c>
      <c r="AG2552" s="59" t="s">
        <v>737</v>
      </c>
      <c r="AH2552" s="59" t="s">
        <v>1518</v>
      </c>
      <c r="AI2552" s="59" t="s">
        <v>1523</v>
      </c>
      <c r="AJ2552" s="59" t="s">
        <v>1486</v>
      </c>
      <c r="AK2552" s="59" t="s">
        <v>278</v>
      </c>
      <c r="AL2552" s="59" t="s">
        <v>1493</v>
      </c>
      <c r="AM2552" s="59" t="s">
        <v>1494</v>
      </c>
      <c r="AN2552" s="59" t="s">
        <v>1384</v>
      </c>
      <c r="AO2552" s="59" t="s">
        <v>107</v>
      </c>
    </row>
    <row r="2553" spans="1:41" x14ac:dyDescent="0.15">
      <c r="A2553" s="59" t="s">
        <v>1974</v>
      </c>
      <c r="B2553" s="59" t="s">
        <v>1582</v>
      </c>
      <c r="C2553" s="59" t="s">
        <v>1583</v>
      </c>
      <c r="D2553" s="59" t="s">
        <v>1517</v>
      </c>
      <c r="E2553" s="59" t="s">
        <v>559</v>
      </c>
      <c r="F2553" s="59" t="s">
        <v>1475</v>
      </c>
      <c r="G2553" s="59" t="s">
        <v>1406</v>
      </c>
      <c r="H2553" s="59" t="s">
        <v>1475</v>
      </c>
      <c r="I2553" s="59" t="s">
        <v>1406</v>
      </c>
      <c r="J2553" s="59" t="s">
        <v>737</v>
      </c>
      <c r="K2553" s="59" t="s">
        <v>1518</v>
      </c>
      <c r="L2553" s="59" t="s">
        <v>1584</v>
      </c>
      <c r="M2553" s="59" t="s">
        <v>1478</v>
      </c>
      <c r="N2553" s="59" t="s">
        <v>1479</v>
      </c>
      <c r="O2553" s="59" t="s">
        <v>1480</v>
      </c>
      <c r="P2553" s="59" t="s">
        <v>1481</v>
      </c>
      <c r="Q2553" s="59" t="s">
        <v>1482</v>
      </c>
      <c r="R2553" s="59" t="s">
        <v>1483</v>
      </c>
      <c r="S2553" s="59" t="s">
        <v>1585</v>
      </c>
      <c r="T2553" s="59" t="s">
        <v>1586</v>
      </c>
      <c r="U2553" s="59" t="s">
        <v>1486</v>
      </c>
      <c r="V2553" s="59" t="s">
        <v>1487</v>
      </c>
      <c r="W2553" s="59" t="s">
        <v>1513</v>
      </c>
      <c r="X2553" s="59" t="s">
        <v>1487</v>
      </c>
      <c r="Y2553" s="59" t="s">
        <v>1490</v>
      </c>
      <c r="Z2553" s="59">
        <v>5.88</v>
      </c>
      <c r="AA2553" s="59">
        <v>5.88</v>
      </c>
      <c r="AB2553" s="59">
        <v>0</v>
      </c>
      <c r="AC2553" s="59">
        <v>5.88</v>
      </c>
      <c r="AD2553" s="59">
        <v>0</v>
      </c>
      <c r="AE2553" s="59">
        <v>0</v>
      </c>
      <c r="AF2553" s="59" t="s">
        <v>1491</v>
      </c>
      <c r="AG2553" s="59" t="s">
        <v>737</v>
      </c>
      <c r="AH2553" s="59" t="s">
        <v>1518</v>
      </c>
      <c r="AI2553" s="59" t="s">
        <v>1523</v>
      </c>
      <c r="AJ2553" s="59" t="s">
        <v>1486</v>
      </c>
      <c r="AK2553" s="59" t="s">
        <v>278</v>
      </c>
      <c r="AL2553" s="59" t="s">
        <v>1493</v>
      </c>
      <c r="AM2553" s="59" t="s">
        <v>1494</v>
      </c>
      <c r="AN2553" s="59" t="s">
        <v>1384</v>
      </c>
      <c r="AO2553" s="59" t="s">
        <v>107</v>
      </c>
    </row>
    <row r="2554" spans="1:41" x14ac:dyDescent="0.15">
      <c r="A2554" s="59" t="s">
        <v>1974</v>
      </c>
      <c r="B2554" s="59" t="s">
        <v>1582</v>
      </c>
      <c r="C2554" s="59" t="s">
        <v>1583</v>
      </c>
      <c r="D2554" s="59" t="s">
        <v>1517</v>
      </c>
      <c r="E2554" s="59" t="s">
        <v>559</v>
      </c>
      <c r="F2554" s="59" t="s">
        <v>1475</v>
      </c>
      <c r="G2554" s="59" t="s">
        <v>1406</v>
      </c>
      <c r="H2554" s="59" t="s">
        <v>1475</v>
      </c>
      <c r="I2554" s="59" t="s">
        <v>1406</v>
      </c>
      <c r="J2554" s="59" t="s">
        <v>737</v>
      </c>
      <c r="K2554" s="59" t="s">
        <v>1518</v>
      </c>
      <c r="L2554" s="59" t="s">
        <v>1584</v>
      </c>
      <c r="M2554" s="59" t="s">
        <v>1478</v>
      </c>
      <c r="N2554" s="59" t="s">
        <v>1479</v>
      </c>
      <c r="O2554" s="59" t="s">
        <v>1480</v>
      </c>
      <c r="P2554" s="59" t="s">
        <v>1481</v>
      </c>
      <c r="Q2554" s="59" t="s">
        <v>1482</v>
      </c>
      <c r="R2554" s="59" t="s">
        <v>1483</v>
      </c>
      <c r="S2554" s="59" t="s">
        <v>1585</v>
      </c>
      <c r="T2554" s="59" t="s">
        <v>1586</v>
      </c>
      <c r="U2554" s="59" t="s">
        <v>1486</v>
      </c>
      <c r="V2554" s="59" t="s">
        <v>1487</v>
      </c>
      <c r="W2554" s="59" t="s">
        <v>1514</v>
      </c>
      <c r="X2554" s="59" t="s">
        <v>1487</v>
      </c>
      <c r="Y2554" s="59" t="s">
        <v>1490</v>
      </c>
      <c r="Z2554" s="59">
        <v>2.11</v>
      </c>
      <c r="AA2554" s="59">
        <v>2.11</v>
      </c>
      <c r="AB2554" s="59">
        <v>0</v>
      </c>
      <c r="AC2554" s="59">
        <v>2.11</v>
      </c>
      <c r="AD2554" s="59">
        <v>0</v>
      </c>
      <c r="AE2554" s="59">
        <v>0</v>
      </c>
      <c r="AF2554" s="59" t="s">
        <v>1491</v>
      </c>
      <c r="AG2554" s="59" t="s">
        <v>737</v>
      </c>
      <c r="AH2554" s="59" t="s">
        <v>1518</v>
      </c>
      <c r="AI2554" s="59" t="s">
        <v>1523</v>
      </c>
      <c r="AJ2554" s="59" t="s">
        <v>1486</v>
      </c>
      <c r="AK2554" s="59" t="s">
        <v>278</v>
      </c>
      <c r="AL2554" s="59" t="s">
        <v>1493</v>
      </c>
      <c r="AM2554" s="59" t="s">
        <v>1494</v>
      </c>
      <c r="AN2554" s="59" t="s">
        <v>1384</v>
      </c>
      <c r="AO2554" s="59" t="s">
        <v>107</v>
      </c>
    </row>
    <row r="2555" spans="1:41" x14ac:dyDescent="0.15">
      <c r="A2555" s="59" t="s">
        <v>1974</v>
      </c>
      <c r="B2555" s="59" t="s">
        <v>1582</v>
      </c>
      <c r="C2555" s="59" t="s">
        <v>1583</v>
      </c>
      <c r="D2555" s="59" t="s">
        <v>1517</v>
      </c>
      <c r="E2555" s="59" t="s">
        <v>559</v>
      </c>
      <c r="F2555" s="59" t="s">
        <v>1475</v>
      </c>
      <c r="G2555" s="59" t="s">
        <v>1406</v>
      </c>
      <c r="H2555" s="59" t="s">
        <v>1475</v>
      </c>
      <c r="I2555" s="59" t="s">
        <v>1406</v>
      </c>
      <c r="J2555" s="59" t="s">
        <v>737</v>
      </c>
      <c r="K2555" s="59" t="s">
        <v>1518</v>
      </c>
      <c r="L2555" s="59" t="s">
        <v>1584</v>
      </c>
      <c r="M2555" s="59" t="s">
        <v>1478</v>
      </c>
      <c r="N2555" s="59" t="s">
        <v>1479</v>
      </c>
      <c r="O2555" s="59" t="s">
        <v>1480</v>
      </c>
      <c r="P2555" s="59" t="s">
        <v>1481</v>
      </c>
      <c r="Q2555" s="59" t="s">
        <v>1482</v>
      </c>
      <c r="R2555" s="59" t="s">
        <v>1483</v>
      </c>
      <c r="S2555" s="59" t="s">
        <v>1585</v>
      </c>
      <c r="T2555" s="59" t="s">
        <v>1586</v>
      </c>
      <c r="U2555" s="59" t="s">
        <v>1486</v>
      </c>
      <c r="V2555" s="59" t="s">
        <v>1487</v>
      </c>
      <c r="W2555" s="59" t="s">
        <v>1522</v>
      </c>
      <c r="X2555" s="59" t="s">
        <v>1487</v>
      </c>
      <c r="Y2555" s="59" t="s">
        <v>1490</v>
      </c>
      <c r="Z2555" s="59">
        <v>956.56</v>
      </c>
      <c r="AA2555" s="59">
        <v>956.56</v>
      </c>
      <c r="AB2555" s="59">
        <v>0</v>
      </c>
      <c r="AC2555" s="59">
        <v>956.56</v>
      </c>
      <c r="AD2555" s="59">
        <v>0</v>
      </c>
      <c r="AE2555" s="59">
        <v>0</v>
      </c>
      <c r="AF2555" s="59" t="s">
        <v>1491</v>
      </c>
      <c r="AG2555" s="59" t="s">
        <v>737</v>
      </c>
      <c r="AH2555" s="59" t="s">
        <v>1518</v>
      </c>
      <c r="AI2555" s="59" t="s">
        <v>1523</v>
      </c>
      <c r="AJ2555" s="59" t="s">
        <v>1486</v>
      </c>
      <c r="AK2555" s="59" t="s">
        <v>278</v>
      </c>
      <c r="AL2555" s="59" t="s">
        <v>1493</v>
      </c>
      <c r="AM2555" s="59" t="s">
        <v>1494</v>
      </c>
      <c r="AN2555" s="59" t="s">
        <v>1384</v>
      </c>
      <c r="AO2555" s="59" t="s">
        <v>107</v>
      </c>
    </row>
    <row r="2556" spans="1:41" x14ac:dyDescent="0.15">
      <c r="A2556" s="59" t="s">
        <v>1974</v>
      </c>
      <c r="B2556" s="59" t="s">
        <v>1587</v>
      </c>
      <c r="C2556" s="59" t="s">
        <v>1588</v>
      </c>
      <c r="D2556" s="59" t="s">
        <v>1517</v>
      </c>
      <c r="E2556" s="59" t="s">
        <v>559</v>
      </c>
      <c r="F2556" s="59" t="s">
        <v>1475</v>
      </c>
      <c r="G2556" s="59" t="s">
        <v>1406</v>
      </c>
      <c r="H2556" s="59" t="s">
        <v>1475</v>
      </c>
      <c r="I2556" s="59" t="s">
        <v>1406</v>
      </c>
      <c r="J2556" s="59" t="s">
        <v>737</v>
      </c>
      <c r="K2556" s="59" t="s">
        <v>1518</v>
      </c>
      <c r="L2556" s="59" t="s">
        <v>1589</v>
      </c>
      <c r="M2556" s="59" t="s">
        <v>1478</v>
      </c>
      <c r="N2556" s="59" t="s">
        <v>1479</v>
      </c>
      <c r="O2556" s="59" t="s">
        <v>1480</v>
      </c>
      <c r="P2556" s="59" t="s">
        <v>1481</v>
      </c>
      <c r="Q2556" s="59" t="s">
        <v>1482</v>
      </c>
      <c r="R2556" s="59" t="s">
        <v>1483</v>
      </c>
      <c r="S2556" s="59" t="s">
        <v>1590</v>
      </c>
      <c r="T2556" s="59" t="s">
        <v>1591</v>
      </c>
      <c r="U2556" s="59" t="s">
        <v>1486</v>
      </c>
      <c r="V2556" s="59" t="s">
        <v>1487</v>
      </c>
      <c r="W2556" s="59" t="s">
        <v>1508</v>
      </c>
      <c r="X2556" s="59" t="s">
        <v>1487</v>
      </c>
      <c r="Y2556" s="59" t="s">
        <v>1490</v>
      </c>
      <c r="Z2556" s="59">
        <v>90.16</v>
      </c>
      <c r="AA2556" s="59">
        <v>90.16</v>
      </c>
      <c r="AB2556" s="59">
        <v>0</v>
      </c>
      <c r="AC2556" s="59">
        <v>90.16</v>
      </c>
      <c r="AD2556" s="59">
        <v>0</v>
      </c>
      <c r="AE2556" s="59">
        <v>0</v>
      </c>
      <c r="AF2556" s="59" t="s">
        <v>1491</v>
      </c>
      <c r="AG2556" s="59" t="s">
        <v>737</v>
      </c>
      <c r="AH2556" s="59" t="s">
        <v>1518</v>
      </c>
      <c r="AI2556" s="59" t="s">
        <v>1523</v>
      </c>
      <c r="AJ2556" s="59" t="s">
        <v>1486</v>
      </c>
      <c r="AK2556" s="59" t="s">
        <v>278</v>
      </c>
      <c r="AL2556" s="59" t="s">
        <v>1493</v>
      </c>
      <c r="AM2556" s="59" t="s">
        <v>1494</v>
      </c>
      <c r="AN2556" s="59" t="s">
        <v>1384</v>
      </c>
      <c r="AO2556" s="59" t="s">
        <v>107</v>
      </c>
    </row>
    <row r="2557" spans="1:41" x14ac:dyDescent="0.15">
      <c r="A2557" s="59" t="s">
        <v>1974</v>
      </c>
      <c r="B2557" s="59" t="s">
        <v>1587</v>
      </c>
      <c r="C2557" s="59" t="s">
        <v>1588</v>
      </c>
      <c r="D2557" s="59" t="s">
        <v>1517</v>
      </c>
      <c r="E2557" s="59" t="s">
        <v>559</v>
      </c>
      <c r="F2557" s="59" t="s">
        <v>1475</v>
      </c>
      <c r="G2557" s="59" t="s">
        <v>1406</v>
      </c>
      <c r="H2557" s="59" t="s">
        <v>1475</v>
      </c>
      <c r="I2557" s="59" t="s">
        <v>1406</v>
      </c>
      <c r="J2557" s="59" t="s">
        <v>737</v>
      </c>
      <c r="K2557" s="59" t="s">
        <v>1518</v>
      </c>
      <c r="L2557" s="59" t="s">
        <v>1589</v>
      </c>
      <c r="M2557" s="59" t="s">
        <v>1478</v>
      </c>
      <c r="N2557" s="59" t="s">
        <v>1479</v>
      </c>
      <c r="O2557" s="59" t="s">
        <v>1480</v>
      </c>
      <c r="P2557" s="59" t="s">
        <v>1481</v>
      </c>
      <c r="Q2557" s="59" t="s">
        <v>1482</v>
      </c>
      <c r="R2557" s="59" t="s">
        <v>1483</v>
      </c>
      <c r="S2557" s="59" t="s">
        <v>1590</v>
      </c>
      <c r="T2557" s="59" t="s">
        <v>1591</v>
      </c>
      <c r="U2557" s="59" t="s">
        <v>1486</v>
      </c>
      <c r="V2557" s="59" t="s">
        <v>1487</v>
      </c>
      <c r="W2557" s="59" t="s">
        <v>1509</v>
      </c>
      <c r="X2557" s="59" t="s">
        <v>1487</v>
      </c>
      <c r="Y2557" s="59" t="s">
        <v>1490</v>
      </c>
      <c r="Z2557" s="59">
        <v>58.98</v>
      </c>
      <c r="AA2557" s="59">
        <v>58.98</v>
      </c>
      <c r="AB2557" s="59">
        <v>0</v>
      </c>
      <c r="AC2557" s="59">
        <v>58.98</v>
      </c>
      <c r="AD2557" s="59">
        <v>0</v>
      </c>
      <c r="AE2557" s="59">
        <v>0</v>
      </c>
      <c r="AF2557" s="59" t="s">
        <v>1491</v>
      </c>
      <c r="AG2557" s="59" t="s">
        <v>737</v>
      </c>
      <c r="AH2557" s="59" t="s">
        <v>1518</v>
      </c>
      <c r="AI2557" s="59" t="s">
        <v>1523</v>
      </c>
      <c r="AJ2557" s="59" t="s">
        <v>1486</v>
      </c>
      <c r="AK2557" s="59" t="s">
        <v>278</v>
      </c>
      <c r="AL2557" s="59" t="s">
        <v>1493</v>
      </c>
      <c r="AM2557" s="59" t="s">
        <v>1494</v>
      </c>
      <c r="AN2557" s="59" t="s">
        <v>1384</v>
      </c>
      <c r="AO2557" s="59" t="s">
        <v>107</v>
      </c>
    </row>
    <row r="2558" spans="1:41" x14ac:dyDescent="0.15">
      <c r="A2558" s="59" t="s">
        <v>1974</v>
      </c>
      <c r="B2558" s="59" t="s">
        <v>1587</v>
      </c>
      <c r="C2558" s="59" t="s">
        <v>1588</v>
      </c>
      <c r="D2558" s="59" t="s">
        <v>1517</v>
      </c>
      <c r="E2558" s="59" t="s">
        <v>559</v>
      </c>
      <c r="F2558" s="59" t="s">
        <v>1475</v>
      </c>
      <c r="G2558" s="59" t="s">
        <v>1406</v>
      </c>
      <c r="H2558" s="59" t="s">
        <v>1475</v>
      </c>
      <c r="I2558" s="59" t="s">
        <v>1406</v>
      </c>
      <c r="J2558" s="59" t="s">
        <v>737</v>
      </c>
      <c r="K2558" s="59" t="s">
        <v>1518</v>
      </c>
      <c r="L2558" s="59" t="s">
        <v>1589</v>
      </c>
      <c r="M2558" s="59" t="s">
        <v>1478</v>
      </c>
      <c r="N2558" s="59" t="s">
        <v>1479</v>
      </c>
      <c r="O2558" s="59" t="s">
        <v>1480</v>
      </c>
      <c r="P2558" s="59" t="s">
        <v>1481</v>
      </c>
      <c r="Q2558" s="59" t="s">
        <v>1482</v>
      </c>
      <c r="R2558" s="59" t="s">
        <v>1483</v>
      </c>
      <c r="S2558" s="59" t="s">
        <v>1590</v>
      </c>
      <c r="T2558" s="59" t="s">
        <v>1591</v>
      </c>
      <c r="U2558" s="59" t="s">
        <v>1486</v>
      </c>
      <c r="V2558" s="59" t="s">
        <v>1487</v>
      </c>
      <c r="W2558" s="59" t="s">
        <v>1488</v>
      </c>
      <c r="X2558" s="59" t="s">
        <v>1510</v>
      </c>
      <c r="Y2558" s="59" t="s">
        <v>1490</v>
      </c>
      <c r="Z2558" s="59">
        <v>0.27</v>
      </c>
      <c r="AA2558" s="59">
        <v>0.27</v>
      </c>
      <c r="AB2558" s="59">
        <v>0</v>
      </c>
      <c r="AC2558" s="59">
        <v>0.27</v>
      </c>
      <c r="AD2558" s="59">
        <v>0</v>
      </c>
      <c r="AE2558" s="59">
        <v>0</v>
      </c>
      <c r="AF2558" s="59" t="s">
        <v>1491</v>
      </c>
      <c r="AG2558" s="59" t="s">
        <v>737</v>
      </c>
      <c r="AH2558" s="59" t="s">
        <v>1518</v>
      </c>
      <c r="AI2558" s="59" t="s">
        <v>1523</v>
      </c>
      <c r="AJ2558" s="59" t="s">
        <v>1486</v>
      </c>
      <c r="AK2558" s="59" t="s">
        <v>278</v>
      </c>
      <c r="AL2558" s="59" t="s">
        <v>1493</v>
      </c>
      <c r="AM2558" s="59" t="s">
        <v>1494</v>
      </c>
      <c r="AN2558" s="59" t="s">
        <v>1384</v>
      </c>
      <c r="AO2558" s="59" t="s">
        <v>107</v>
      </c>
    </row>
    <row r="2559" spans="1:41" x14ac:dyDescent="0.15">
      <c r="A2559" s="59" t="s">
        <v>1974</v>
      </c>
      <c r="B2559" s="59" t="s">
        <v>1587</v>
      </c>
      <c r="C2559" s="59" t="s">
        <v>1588</v>
      </c>
      <c r="D2559" s="59" t="s">
        <v>1517</v>
      </c>
      <c r="E2559" s="59" t="s">
        <v>559</v>
      </c>
      <c r="F2559" s="59" t="s">
        <v>1475</v>
      </c>
      <c r="G2559" s="59" t="s">
        <v>1406</v>
      </c>
      <c r="H2559" s="59" t="s">
        <v>1475</v>
      </c>
      <c r="I2559" s="59" t="s">
        <v>1406</v>
      </c>
      <c r="J2559" s="59" t="s">
        <v>737</v>
      </c>
      <c r="K2559" s="59" t="s">
        <v>1518</v>
      </c>
      <c r="L2559" s="59" t="s">
        <v>1589</v>
      </c>
      <c r="M2559" s="59" t="s">
        <v>1478</v>
      </c>
      <c r="N2559" s="59" t="s">
        <v>1479</v>
      </c>
      <c r="O2559" s="59" t="s">
        <v>1480</v>
      </c>
      <c r="P2559" s="59" t="s">
        <v>1481</v>
      </c>
      <c r="Q2559" s="59" t="s">
        <v>1482</v>
      </c>
      <c r="R2559" s="59" t="s">
        <v>1483</v>
      </c>
      <c r="S2559" s="59" t="s">
        <v>1590</v>
      </c>
      <c r="T2559" s="59" t="s">
        <v>1591</v>
      </c>
      <c r="U2559" s="59" t="s">
        <v>1486</v>
      </c>
      <c r="V2559" s="59" t="s">
        <v>1487</v>
      </c>
      <c r="W2559" s="59" t="s">
        <v>1513</v>
      </c>
      <c r="X2559" s="59" t="s">
        <v>1487</v>
      </c>
      <c r="Y2559" s="59" t="s">
        <v>1490</v>
      </c>
      <c r="Z2559" s="59">
        <v>92.78</v>
      </c>
      <c r="AA2559" s="59">
        <v>92.78</v>
      </c>
      <c r="AB2559" s="59">
        <v>0</v>
      </c>
      <c r="AC2559" s="59">
        <v>92.78</v>
      </c>
      <c r="AD2559" s="59">
        <v>0</v>
      </c>
      <c r="AE2559" s="59">
        <v>0</v>
      </c>
      <c r="AF2559" s="59" t="s">
        <v>1491</v>
      </c>
      <c r="AG2559" s="59" t="s">
        <v>737</v>
      </c>
      <c r="AH2559" s="59" t="s">
        <v>1518</v>
      </c>
      <c r="AI2559" s="59" t="s">
        <v>1523</v>
      </c>
      <c r="AJ2559" s="59" t="s">
        <v>1486</v>
      </c>
      <c r="AK2559" s="59" t="s">
        <v>278</v>
      </c>
      <c r="AL2559" s="59" t="s">
        <v>1493</v>
      </c>
      <c r="AM2559" s="59" t="s">
        <v>1494</v>
      </c>
      <c r="AN2559" s="59" t="s">
        <v>1384</v>
      </c>
      <c r="AO2559" s="59" t="s">
        <v>107</v>
      </c>
    </row>
    <row r="2560" spans="1:41" x14ac:dyDescent="0.15">
      <c r="A2560" s="59" t="s">
        <v>1974</v>
      </c>
      <c r="B2560" s="59" t="s">
        <v>1587</v>
      </c>
      <c r="C2560" s="59" t="s">
        <v>1588</v>
      </c>
      <c r="D2560" s="59" t="s">
        <v>1517</v>
      </c>
      <c r="E2560" s="59" t="s">
        <v>559</v>
      </c>
      <c r="F2560" s="59" t="s">
        <v>1475</v>
      </c>
      <c r="G2560" s="59" t="s">
        <v>1406</v>
      </c>
      <c r="H2560" s="59" t="s">
        <v>1475</v>
      </c>
      <c r="I2560" s="59" t="s">
        <v>1406</v>
      </c>
      <c r="J2560" s="59" t="s">
        <v>737</v>
      </c>
      <c r="K2560" s="59" t="s">
        <v>1518</v>
      </c>
      <c r="L2560" s="59" t="s">
        <v>1589</v>
      </c>
      <c r="M2560" s="59" t="s">
        <v>1478</v>
      </c>
      <c r="N2560" s="59" t="s">
        <v>1479</v>
      </c>
      <c r="O2560" s="59" t="s">
        <v>1480</v>
      </c>
      <c r="P2560" s="59" t="s">
        <v>1481</v>
      </c>
      <c r="Q2560" s="59" t="s">
        <v>1482</v>
      </c>
      <c r="R2560" s="59" t="s">
        <v>1483</v>
      </c>
      <c r="S2560" s="59" t="s">
        <v>1590</v>
      </c>
      <c r="T2560" s="59" t="s">
        <v>1591</v>
      </c>
      <c r="U2560" s="59" t="s">
        <v>1486</v>
      </c>
      <c r="V2560" s="59" t="s">
        <v>1487</v>
      </c>
      <c r="W2560" s="59" t="s">
        <v>1514</v>
      </c>
      <c r="X2560" s="59" t="s">
        <v>1487</v>
      </c>
      <c r="Y2560" s="59" t="s">
        <v>1490</v>
      </c>
      <c r="Z2560" s="59">
        <v>1.8</v>
      </c>
      <c r="AA2560" s="59">
        <v>1.8</v>
      </c>
      <c r="AB2560" s="59">
        <v>0</v>
      </c>
      <c r="AC2560" s="59">
        <v>1.8</v>
      </c>
      <c r="AD2560" s="59">
        <v>0</v>
      </c>
      <c r="AE2560" s="59">
        <v>0</v>
      </c>
      <c r="AF2560" s="59" t="s">
        <v>1491</v>
      </c>
      <c r="AG2560" s="59" t="s">
        <v>737</v>
      </c>
      <c r="AH2560" s="59" t="s">
        <v>1518</v>
      </c>
      <c r="AI2560" s="59" t="s">
        <v>1523</v>
      </c>
      <c r="AJ2560" s="59" t="s">
        <v>1486</v>
      </c>
      <c r="AK2560" s="59" t="s">
        <v>278</v>
      </c>
      <c r="AL2560" s="59" t="s">
        <v>1493</v>
      </c>
      <c r="AM2560" s="59" t="s">
        <v>1494</v>
      </c>
      <c r="AN2560" s="59" t="s">
        <v>1384</v>
      </c>
      <c r="AO2560" s="59" t="s">
        <v>107</v>
      </c>
    </row>
    <row r="2561" spans="1:41" x14ac:dyDescent="0.15">
      <c r="A2561" s="59" t="s">
        <v>1974</v>
      </c>
      <c r="B2561" s="59" t="s">
        <v>1592</v>
      </c>
      <c r="C2561" s="59" t="s">
        <v>1593</v>
      </c>
      <c r="D2561" s="59" t="s">
        <v>1517</v>
      </c>
      <c r="E2561" s="59" t="s">
        <v>559</v>
      </c>
      <c r="F2561" s="59" t="s">
        <v>1475</v>
      </c>
      <c r="G2561" s="59" t="s">
        <v>1406</v>
      </c>
      <c r="H2561" s="59" t="s">
        <v>1475</v>
      </c>
      <c r="I2561" s="59" t="s">
        <v>1406</v>
      </c>
      <c r="J2561" s="59" t="s">
        <v>737</v>
      </c>
      <c r="K2561" s="59" t="s">
        <v>1518</v>
      </c>
      <c r="L2561" s="59" t="s">
        <v>1594</v>
      </c>
      <c r="M2561" s="59" t="s">
        <v>1478</v>
      </c>
      <c r="N2561" s="59" t="s">
        <v>1479</v>
      </c>
      <c r="O2561" s="59" t="s">
        <v>1480</v>
      </c>
      <c r="P2561" s="59" t="s">
        <v>1481</v>
      </c>
      <c r="Q2561" s="59" t="s">
        <v>1482</v>
      </c>
      <c r="R2561" s="59" t="s">
        <v>1483</v>
      </c>
      <c r="S2561" s="59" t="s">
        <v>1595</v>
      </c>
      <c r="T2561" s="59" t="s">
        <v>1596</v>
      </c>
      <c r="U2561" s="59" t="s">
        <v>1486</v>
      </c>
      <c r="V2561" s="59" t="s">
        <v>1487</v>
      </c>
      <c r="W2561" s="59" t="s">
        <v>1508</v>
      </c>
      <c r="X2561" s="59" t="s">
        <v>1487</v>
      </c>
      <c r="Y2561" s="59" t="s">
        <v>1490</v>
      </c>
      <c r="Z2561" s="59">
        <v>719.82</v>
      </c>
      <c r="AA2561" s="59">
        <v>719.82</v>
      </c>
      <c r="AB2561" s="59">
        <v>0</v>
      </c>
      <c r="AC2561" s="59">
        <v>719.82</v>
      </c>
      <c r="AD2561" s="59">
        <v>0</v>
      </c>
      <c r="AE2561" s="59">
        <v>0</v>
      </c>
      <c r="AF2561" s="59" t="s">
        <v>1491</v>
      </c>
      <c r="AG2561" s="59" t="s">
        <v>737</v>
      </c>
      <c r="AH2561" s="59" t="s">
        <v>1518</v>
      </c>
      <c r="AI2561" s="59" t="s">
        <v>1523</v>
      </c>
      <c r="AJ2561" s="59" t="s">
        <v>1486</v>
      </c>
      <c r="AK2561" s="59" t="s">
        <v>278</v>
      </c>
      <c r="AL2561" s="59" t="s">
        <v>1493</v>
      </c>
      <c r="AM2561" s="59" t="s">
        <v>1494</v>
      </c>
      <c r="AN2561" s="59" t="s">
        <v>1384</v>
      </c>
      <c r="AO2561" s="59" t="s">
        <v>107</v>
      </c>
    </row>
    <row r="2562" spans="1:41" x14ac:dyDescent="0.15">
      <c r="A2562" s="59" t="s">
        <v>1974</v>
      </c>
      <c r="B2562" s="59" t="s">
        <v>1592</v>
      </c>
      <c r="C2562" s="59" t="s">
        <v>1593</v>
      </c>
      <c r="D2562" s="59" t="s">
        <v>1517</v>
      </c>
      <c r="E2562" s="59" t="s">
        <v>559</v>
      </c>
      <c r="F2562" s="59" t="s">
        <v>1475</v>
      </c>
      <c r="G2562" s="59" t="s">
        <v>1406</v>
      </c>
      <c r="H2562" s="59" t="s">
        <v>1475</v>
      </c>
      <c r="I2562" s="59" t="s">
        <v>1406</v>
      </c>
      <c r="J2562" s="59" t="s">
        <v>737</v>
      </c>
      <c r="K2562" s="59" t="s">
        <v>1518</v>
      </c>
      <c r="L2562" s="59" t="s">
        <v>1594</v>
      </c>
      <c r="M2562" s="59" t="s">
        <v>1478</v>
      </c>
      <c r="N2562" s="59" t="s">
        <v>1479</v>
      </c>
      <c r="O2562" s="59" t="s">
        <v>1480</v>
      </c>
      <c r="P2562" s="59" t="s">
        <v>1481</v>
      </c>
      <c r="Q2562" s="59" t="s">
        <v>1482</v>
      </c>
      <c r="R2562" s="59" t="s">
        <v>1483</v>
      </c>
      <c r="S2562" s="59" t="s">
        <v>1595</v>
      </c>
      <c r="T2562" s="59" t="s">
        <v>1596</v>
      </c>
      <c r="U2562" s="59" t="s">
        <v>1486</v>
      </c>
      <c r="V2562" s="59" t="s">
        <v>1487</v>
      </c>
      <c r="W2562" s="59" t="s">
        <v>1509</v>
      </c>
      <c r="X2562" s="59" t="s">
        <v>1487</v>
      </c>
      <c r="Y2562" s="59" t="s">
        <v>1490</v>
      </c>
      <c r="Z2562" s="59">
        <v>371.59</v>
      </c>
      <c r="AA2562" s="59">
        <v>371.59</v>
      </c>
      <c r="AB2562" s="59">
        <v>0</v>
      </c>
      <c r="AC2562" s="59">
        <v>371.59</v>
      </c>
      <c r="AD2562" s="59">
        <v>0</v>
      </c>
      <c r="AE2562" s="59">
        <v>0</v>
      </c>
      <c r="AF2562" s="59" t="s">
        <v>1491</v>
      </c>
      <c r="AG2562" s="59" t="s">
        <v>737</v>
      </c>
      <c r="AH2562" s="59" t="s">
        <v>1518</v>
      </c>
      <c r="AI2562" s="59" t="s">
        <v>1523</v>
      </c>
      <c r="AJ2562" s="59" t="s">
        <v>1486</v>
      </c>
      <c r="AK2562" s="59" t="s">
        <v>278</v>
      </c>
      <c r="AL2562" s="59" t="s">
        <v>1493</v>
      </c>
      <c r="AM2562" s="59" t="s">
        <v>1494</v>
      </c>
      <c r="AN2562" s="59" t="s">
        <v>1384</v>
      </c>
      <c r="AO2562" s="59" t="s">
        <v>107</v>
      </c>
    </row>
    <row r="2563" spans="1:41" x14ac:dyDescent="0.15">
      <c r="A2563" s="59" t="s">
        <v>1974</v>
      </c>
      <c r="B2563" s="59" t="s">
        <v>1592</v>
      </c>
      <c r="C2563" s="59" t="s">
        <v>1593</v>
      </c>
      <c r="D2563" s="59" t="s">
        <v>1517</v>
      </c>
      <c r="E2563" s="59" t="s">
        <v>559</v>
      </c>
      <c r="F2563" s="59" t="s">
        <v>1475</v>
      </c>
      <c r="G2563" s="59" t="s">
        <v>1406</v>
      </c>
      <c r="H2563" s="59" t="s">
        <v>1475</v>
      </c>
      <c r="I2563" s="59" t="s">
        <v>1406</v>
      </c>
      <c r="J2563" s="59" t="s">
        <v>737</v>
      </c>
      <c r="K2563" s="59" t="s">
        <v>1518</v>
      </c>
      <c r="L2563" s="59" t="s">
        <v>1594</v>
      </c>
      <c r="M2563" s="59" t="s">
        <v>1478</v>
      </c>
      <c r="N2563" s="59" t="s">
        <v>1479</v>
      </c>
      <c r="O2563" s="59" t="s">
        <v>1480</v>
      </c>
      <c r="P2563" s="59" t="s">
        <v>1481</v>
      </c>
      <c r="Q2563" s="59" t="s">
        <v>1482</v>
      </c>
      <c r="R2563" s="59" t="s">
        <v>1483</v>
      </c>
      <c r="S2563" s="59" t="s">
        <v>1595</v>
      </c>
      <c r="T2563" s="59" t="s">
        <v>1596</v>
      </c>
      <c r="U2563" s="59" t="s">
        <v>1486</v>
      </c>
      <c r="V2563" s="59" t="s">
        <v>1487</v>
      </c>
      <c r="W2563" s="59" t="s">
        <v>1488</v>
      </c>
      <c r="X2563" s="59" t="s">
        <v>1511</v>
      </c>
      <c r="Y2563" s="59" t="s">
        <v>1490</v>
      </c>
      <c r="Z2563" s="59">
        <v>0.02</v>
      </c>
      <c r="AA2563" s="59">
        <v>0.02</v>
      </c>
      <c r="AB2563" s="59">
        <v>0</v>
      </c>
      <c r="AC2563" s="59">
        <v>0.02</v>
      </c>
      <c r="AD2563" s="59">
        <v>0</v>
      </c>
      <c r="AE2563" s="59">
        <v>0</v>
      </c>
      <c r="AF2563" s="59" t="s">
        <v>1491</v>
      </c>
      <c r="AG2563" s="59" t="s">
        <v>737</v>
      </c>
      <c r="AH2563" s="59" t="s">
        <v>1518</v>
      </c>
      <c r="AI2563" s="59" t="s">
        <v>1523</v>
      </c>
      <c r="AJ2563" s="59" t="s">
        <v>1486</v>
      </c>
      <c r="AK2563" s="59" t="s">
        <v>278</v>
      </c>
      <c r="AL2563" s="59" t="s">
        <v>1493</v>
      </c>
      <c r="AM2563" s="59" t="s">
        <v>1494</v>
      </c>
      <c r="AN2563" s="59" t="s">
        <v>1384</v>
      </c>
      <c r="AO2563" s="59" t="s">
        <v>107</v>
      </c>
    </row>
    <row r="2564" spans="1:41" x14ac:dyDescent="0.15">
      <c r="A2564" s="59" t="s">
        <v>1974</v>
      </c>
      <c r="B2564" s="59" t="s">
        <v>1592</v>
      </c>
      <c r="C2564" s="59" t="s">
        <v>1593</v>
      </c>
      <c r="D2564" s="59" t="s">
        <v>1517</v>
      </c>
      <c r="E2564" s="59" t="s">
        <v>559</v>
      </c>
      <c r="F2564" s="59" t="s">
        <v>1475</v>
      </c>
      <c r="G2564" s="59" t="s">
        <v>1406</v>
      </c>
      <c r="H2564" s="59" t="s">
        <v>1475</v>
      </c>
      <c r="I2564" s="59" t="s">
        <v>1406</v>
      </c>
      <c r="J2564" s="59" t="s">
        <v>737</v>
      </c>
      <c r="K2564" s="59" t="s">
        <v>1518</v>
      </c>
      <c r="L2564" s="59" t="s">
        <v>1594</v>
      </c>
      <c r="M2564" s="59" t="s">
        <v>1478</v>
      </c>
      <c r="N2564" s="59" t="s">
        <v>1479</v>
      </c>
      <c r="O2564" s="59" t="s">
        <v>1480</v>
      </c>
      <c r="P2564" s="59" t="s">
        <v>1481</v>
      </c>
      <c r="Q2564" s="59" t="s">
        <v>1482</v>
      </c>
      <c r="R2564" s="59" t="s">
        <v>1483</v>
      </c>
      <c r="S2564" s="59" t="s">
        <v>1595</v>
      </c>
      <c r="T2564" s="59" t="s">
        <v>1596</v>
      </c>
      <c r="U2564" s="59" t="s">
        <v>1486</v>
      </c>
      <c r="V2564" s="59" t="s">
        <v>1487</v>
      </c>
      <c r="W2564" s="59" t="s">
        <v>1513</v>
      </c>
      <c r="X2564" s="59" t="s">
        <v>1487</v>
      </c>
      <c r="Y2564" s="59" t="s">
        <v>1490</v>
      </c>
      <c r="Z2564" s="59">
        <v>291.77</v>
      </c>
      <c r="AA2564" s="59">
        <v>291.77</v>
      </c>
      <c r="AB2564" s="59">
        <v>0</v>
      </c>
      <c r="AC2564" s="59">
        <v>291.77</v>
      </c>
      <c r="AD2564" s="59">
        <v>0</v>
      </c>
      <c r="AE2564" s="59">
        <v>0</v>
      </c>
      <c r="AF2564" s="59" t="s">
        <v>1491</v>
      </c>
      <c r="AG2564" s="59" t="s">
        <v>737</v>
      </c>
      <c r="AH2564" s="59" t="s">
        <v>1518</v>
      </c>
      <c r="AI2564" s="59" t="s">
        <v>1523</v>
      </c>
      <c r="AJ2564" s="59" t="s">
        <v>1486</v>
      </c>
      <c r="AK2564" s="59" t="s">
        <v>278</v>
      </c>
      <c r="AL2564" s="59" t="s">
        <v>1493</v>
      </c>
      <c r="AM2564" s="59" t="s">
        <v>1494</v>
      </c>
      <c r="AN2564" s="59" t="s">
        <v>1384</v>
      </c>
      <c r="AO2564" s="59" t="s">
        <v>107</v>
      </c>
    </row>
    <row r="2565" spans="1:41" x14ac:dyDescent="0.15">
      <c r="A2565" s="59" t="s">
        <v>1974</v>
      </c>
      <c r="B2565" s="59" t="s">
        <v>1592</v>
      </c>
      <c r="C2565" s="59" t="s">
        <v>1593</v>
      </c>
      <c r="D2565" s="59" t="s">
        <v>1517</v>
      </c>
      <c r="E2565" s="59" t="s">
        <v>559</v>
      </c>
      <c r="F2565" s="59" t="s">
        <v>1475</v>
      </c>
      <c r="G2565" s="59" t="s">
        <v>1406</v>
      </c>
      <c r="H2565" s="59" t="s">
        <v>1475</v>
      </c>
      <c r="I2565" s="59" t="s">
        <v>1406</v>
      </c>
      <c r="J2565" s="59" t="s">
        <v>737</v>
      </c>
      <c r="K2565" s="59" t="s">
        <v>1518</v>
      </c>
      <c r="L2565" s="59" t="s">
        <v>1594</v>
      </c>
      <c r="M2565" s="59" t="s">
        <v>1478</v>
      </c>
      <c r="N2565" s="59" t="s">
        <v>1479</v>
      </c>
      <c r="O2565" s="59" t="s">
        <v>1480</v>
      </c>
      <c r="P2565" s="59" t="s">
        <v>1481</v>
      </c>
      <c r="Q2565" s="59" t="s">
        <v>1482</v>
      </c>
      <c r="R2565" s="59" t="s">
        <v>1483</v>
      </c>
      <c r="S2565" s="59" t="s">
        <v>1595</v>
      </c>
      <c r="T2565" s="59" t="s">
        <v>1596</v>
      </c>
      <c r="U2565" s="59" t="s">
        <v>1486</v>
      </c>
      <c r="V2565" s="59" t="s">
        <v>1487</v>
      </c>
      <c r="W2565" s="59" t="s">
        <v>1514</v>
      </c>
      <c r="X2565" s="59" t="s">
        <v>1487</v>
      </c>
      <c r="Y2565" s="59" t="s">
        <v>1490</v>
      </c>
      <c r="Z2565" s="59">
        <v>77.41</v>
      </c>
      <c r="AA2565" s="59">
        <v>77.41</v>
      </c>
      <c r="AB2565" s="59">
        <v>0</v>
      </c>
      <c r="AC2565" s="59">
        <v>77.41</v>
      </c>
      <c r="AD2565" s="59">
        <v>0</v>
      </c>
      <c r="AE2565" s="59">
        <v>0</v>
      </c>
      <c r="AF2565" s="59" t="s">
        <v>1491</v>
      </c>
      <c r="AG2565" s="59" t="s">
        <v>737</v>
      </c>
      <c r="AH2565" s="59" t="s">
        <v>1518</v>
      </c>
      <c r="AI2565" s="59" t="s">
        <v>1523</v>
      </c>
      <c r="AJ2565" s="59" t="s">
        <v>1486</v>
      </c>
      <c r="AK2565" s="59" t="s">
        <v>278</v>
      </c>
      <c r="AL2565" s="59" t="s">
        <v>1493</v>
      </c>
      <c r="AM2565" s="59" t="s">
        <v>1494</v>
      </c>
      <c r="AN2565" s="59" t="s">
        <v>1384</v>
      </c>
      <c r="AO2565" s="59" t="s">
        <v>107</v>
      </c>
    </row>
    <row r="2566" spans="1:41" x14ac:dyDescent="0.15">
      <c r="A2566" s="59" t="s">
        <v>1974</v>
      </c>
      <c r="B2566" s="59" t="s">
        <v>1597</v>
      </c>
      <c r="C2566" s="59" t="s">
        <v>1598</v>
      </c>
      <c r="D2566" s="59" t="s">
        <v>1517</v>
      </c>
      <c r="E2566" s="59" t="s">
        <v>559</v>
      </c>
      <c r="F2566" s="59" t="s">
        <v>1475</v>
      </c>
      <c r="G2566" s="59" t="s">
        <v>1406</v>
      </c>
      <c r="H2566" s="59" t="s">
        <v>1475</v>
      </c>
      <c r="I2566" s="59" t="s">
        <v>1406</v>
      </c>
      <c r="J2566" s="59" t="s">
        <v>737</v>
      </c>
      <c r="K2566" s="59" t="s">
        <v>1518</v>
      </c>
      <c r="L2566" s="59" t="s">
        <v>1599</v>
      </c>
      <c r="M2566" s="59" t="s">
        <v>1478</v>
      </c>
      <c r="N2566" s="59" t="s">
        <v>1479</v>
      </c>
      <c r="O2566" s="59" t="s">
        <v>1480</v>
      </c>
      <c r="P2566" s="59" t="s">
        <v>1481</v>
      </c>
      <c r="Q2566" s="59" t="s">
        <v>1482</v>
      </c>
      <c r="R2566" s="59" t="s">
        <v>1483</v>
      </c>
      <c r="S2566" s="59" t="s">
        <v>1600</v>
      </c>
      <c r="T2566" s="59" t="s">
        <v>1601</v>
      </c>
      <c r="U2566" s="59" t="s">
        <v>1486</v>
      </c>
      <c r="V2566" s="59" t="s">
        <v>1487</v>
      </c>
      <c r="W2566" s="59" t="s">
        <v>1508</v>
      </c>
      <c r="X2566" s="59" t="s">
        <v>1487</v>
      </c>
      <c r="Y2566" s="59" t="s">
        <v>1490</v>
      </c>
      <c r="Z2566" s="59">
        <v>430.26</v>
      </c>
      <c r="AA2566" s="59">
        <v>430.26</v>
      </c>
      <c r="AB2566" s="59">
        <v>0</v>
      </c>
      <c r="AC2566" s="59">
        <v>430.26</v>
      </c>
      <c r="AD2566" s="59">
        <v>0</v>
      </c>
      <c r="AE2566" s="59">
        <v>0</v>
      </c>
      <c r="AF2566" s="59" t="s">
        <v>1491</v>
      </c>
      <c r="AG2566" s="59" t="s">
        <v>737</v>
      </c>
      <c r="AH2566" s="59" t="s">
        <v>1518</v>
      </c>
      <c r="AI2566" s="59" t="s">
        <v>1523</v>
      </c>
      <c r="AJ2566" s="59" t="s">
        <v>1486</v>
      </c>
      <c r="AK2566" s="59" t="s">
        <v>278</v>
      </c>
      <c r="AL2566" s="59" t="s">
        <v>1493</v>
      </c>
      <c r="AM2566" s="59" t="s">
        <v>1494</v>
      </c>
      <c r="AN2566" s="59" t="s">
        <v>1384</v>
      </c>
      <c r="AO2566" s="59" t="s">
        <v>107</v>
      </c>
    </row>
    <row r="2567" spans="1:41" x14ac:dyDescent="0.15">
      <c r="A2567" s="59" t="s">
        <v>1974</v>
      </c>
      <c r="B2567" s="59" t="s">
        <v>1597</v>
      </c>
      <c r="C2567" s="59" t="s">
        <v>1598</v>
      </c>
      <c r="D2567" s="59" t="s">
        <v>1517</v>
      </c>
      <c r="E2567" s="59" t="s">
        <v>559</v>
      </c>
      <c r="F2567" s="59" t="s">
        <v>1475</v>
      </c>
      <c r="G2567" s="59" t="s">
        <v>1406</v>
      </c>
      <c r="H2567" s="59" t="s">
        <v>1475</v>
      </c>
      <c r="I2567" s="59" t="s">
        <v>1406</v>
      </c>
      <c r="J2567" s="59" t="s">
        <v>737</v>
      </c>
      <c r="K2567" s="59" t="s">
        <v>1518</v>
      </c>
      <c r="L2567" s="59" t="s">
        <v>1599</v>
      </c>
      <c r="M2567" s="59" t="s">
        <v>1478</v>
      </c>
      <c r="N2567" s="59" t="s">
        <v>1479</v>
      </c>
      <c r="O2567" s="59" t="s">
        <v>1480</v>
      </c>
      <c r="P2567" s="59" t="s">
        <v>1481</v>
      </c>
      <c r="Q2567" s="59" t="s">
        <v>1482</v>
      </c>
      <c r="R2567" s="59" t="s">
        <v>1483</v>
      </c>
      <c r="S2567" s="59" t="s">
        <v>1600</v>
      </c>
      <c r="T2567" s="59" t="s">
        <v>1601</v>
      </c>
      <c r="U2567" s="59" t="s">
        <v>1486</v>
      </c>
      <c r="V2567" s="59" t="s">
        <v>1487</v>
      </c>
      <c r="W2567" s="59" t="s">
        <v>1509</v>
      </c>
      <c r="X2567" s="59" t="s">
        <v>1487</v>
      </c>
      <c r="Y2567" s="59" t="s">
        <v>1490</v>
      </c>
      <c r="Z2567" s="59">
        <v>369.33</v>
      </c>
      <c r="AA2567" s="59">
        <v>369.33</v>
      </c>
      <c r="AB2567" s="59">
        <v>0</v>
      </c>
      <c r="AC2567" s="59">
        <v>369.33</v>
      </c>
      <c r="AD2567" s="59">
        <v>0</v>
      </c>
      <c r="AE2567" s="59">
        <v>0</v>
      </c>
      <c r="AF2567" s="59" t="s">
        <v>1491</v>
      </c>
      <c r="AG2567" s="59" t="s">
        <v>737</v>
      </c>
      <c r="AH2567" s="59" t="s">
        <v>1518</v>
      </c>
      <c r="AI2567" s="59" t="s">
        <v>1523</v>
      </c>
      <c r="AJ2567" s="59" t="s">
        <v>1486</v>
      </c>
      <c r="AK2567" s="59" t="s">
        <v>278</v>
      </c>
      <c r="AL2567" s="59" t="s">
        <v>1493</v>
      </c>
      <c r="AM2567" s="59" t="s">
        <v>1494</v>
      </c>
      <c r="AN2567" s="59" t="s">
        <v>1384</v>
      </c>
      <c r="AO2567" s="59" t="s">
        <v>107</v>
      </c>
    </row>
    <row r="2568" spans="1:41" x14ac:dyDescent="0.15">
      <c r="A2568" s="59" t="s">
        <v>1974</v>
      </c>
      <c r="B2568" s="59" t="s">
        <v>1597</v>
      </c>
      <c r="C2568" s="59" t="s">
        <v>1598</v>
      </c>
      <c r="D2568" s="59" t="s">
        <v>1517</v>
      </c>
      <c r="E2568" s="59" t="s">
        <v>559</v>
      </c>
      <c r="F2568" s="59" t="s">
        <v>1475</v>
      </c>
      <c r="G2568" s="59" t="s">
        <v>1406</v>
      </c>
      <c r="H2568" s="59" t="s">
        <v>1475</v>
      </c>
      <c r="I2568" s="59" t="s">
        <v>1406</v>
      </c>
      <c r="J2568" s="59" t="s">
        <v>737</v>
      </c>
      <c r="K2568" s="59" t="s">
        <v>1518</v>
      </c>
      <c r="L2568" s="59" t="s">
        <v>1599</v>
      </c>
      <c r="M2568" s="59" t="s">
        <v>1478</v>
      </c>
      <c r="N2568" s="59" t="s">
        <v>1479</v>
      </c>
      <c r="O2568" s="59" t="s">
        <v>1480</v>
      </c>
      <c r="P2568" s="59" t="s">
        <v>1481</v>
      </c>
      <c r="Q2568" s="59" t="s">
        <v>1482</v>
      </c>
      <c r="R2568" s="59" t="s">
        <v>1483</v>
      </c>
      <c r="S2568" s="59" t="s">
        <v>1600</v>
      </c>
      <c r="T2568" s="59" t="s">
        <v>1601</v>
      </c>
      <c r="U2568" s="59" t="s">
        <v>1486</v>
      </c>
      <c r="V2568" s="59" t="s">
        <v>1487</v>
      </c>
      <c r="W2568" s="59" t="s">
        <v>1488</v>
      </c>
      <c r="X2568" s="59" t="s">
        <v>1511</v>
      </c>
      <c r="Y2568" s="59" t="s">
        <v>1490</v>
      </c>
      <c r="Z2568" s="59">
        <v>0.14000000000000001</v>
      </c>
      <c r="AA2568" s="59">
        <v>0.14000000000000001</v>
      </c>
      <c r="AB2568" s="59">
        <v>0</v>
      </c>
      <c r="AC2568" s="59">
        <v>0.14000000000000001</v>
      </c>
      <c r="AD2568" s="59">
        <v>0</v>
      </c>
      <c r="AE2568" s="59">
        <v>0</v>
      </c>
      <c r="AF2568" s="59" t="s">
        <v>1491</v>
      </c>
      <c r="AG2568" s="59" t="s">
        <v>737</v>
      </c>
      <c r="AH2568" s="59" t="s">
        <v>1518</v>
      </c>
      <c r="AI2568" s="59" t="s">
        <v>1523</v>
      </c>
      <c r="AJ2568" s="59" t="s">
        <v>1486</v>
      </c>
      <c r="AK2568" s="59" t="s">
        <v>278</v>
      </c>
      <c r="AL2568" s="59" t="s">
        <v>1493</v>
      </c>
      <c r="AM2568" s="59" t="s">
        <v>1494</v>
      </c>
      <c r="AN2568" s="59" t="s">
        <v>1384</v>
      </c>
      <c r="AO2568" s="59" t="s">
        <v>107</v>
      </c>
    </row>
    <row r="2569" spans="1:41" x14ac:dyDescent="0.15">
      <c r="A2569" s="59" t="s">
        <v>1974</v>
      </c>
      <c r="B2569" s="59" t="s">
        <v>1597</v>
      </c>
      <c r="C2569" s="59" t="s">
        <v>1598</v>
      </c>
      <c r="D2569" s="59" t="s">
        <v>1517</v>
      </c>
      <c r="E2569" s="59" t="s">
        <v>559</v>
      </c>
      <c r="F2569" s="59" t="s">
        <v>1475</v>
      </c>
      <c r="G2569" s="59" t="s">
        <v>1406</v>
      </c>
      <c r="H2569" s="59" t="s">
        <v>1475</v>
      </c>
      <c r="I2569" s="59" t="s">
        <v>1406</v>
      </c>
      <c r="J2569" s="59" t="s">
        <v>737</v>
      </c>
      <c r="K2569" s="59" t="s">
        <v>1518</v>
      </c>
      <c r="L2569" s="59" t="s">
        <v>1599</v>
      </c>
      <c r="M2569" s="59" t="s">
        <v>1478</v>
      </c>
      <c r="N2569" s="59" t="s">
        <v>1479</v>
      </c>
      <c r="O2569" s="59" t="s">
        <v>1480</v>
      </c>
      <c r="P2569" s="59" t="s">
        <v>1481</v>
      </c>
      <c r="Q2569" s="59" t="s">
        <v>1482</v>
      </c>
      <c r="R2569" s="59" t="s">
        <v>1483</v>
      </c>
      <c r="S2569" s="59" t="s">
        <v>1600</v>
      </c>
      <c r="T2569" s="59" t="s">
        <v>1601</v>
      </c>
      <c r="U2569" s="59" t="s">
        <v>1486</v>
      </c>
      <c r="V2569" s="59" t="s">
        <v>1487</v>
      </c>
      <c r="W2569" s="59" t="s">
        <v>1513</v>
      </c>
      <c r="X2569" s="59" t="s">
        <v>1487</v>
      </c>
      <c r="Y2569" s="59" t="s">
        <v>1490</v>
      </c>
      <c r="Z2569" s="59">
        <v>76.3</v>
      </c>
      <c r="AA2569" s="59">
        <v>76.3</v>
      </c>
      <c r="AB2569" s="59">
        <v>0</v>
      </c>
      <c r="AC2569" s="59">
        <v>76.3</v>
      </c>
      <c r="AD2569" s="59">
        <v>0</v>
      </c>
      <c r="AE2569" s="59">
        <v>0</v>
      </c>
      <c r="AF2569" s="59" t="s">
        <v>1491</v>
      </c>
      <c r="AG2569" s="59" t="s">
        <v>737</v>
      </c>
      <c r="AH2569" s="59" t="s">
        <v>1518</v>
      </c>
      <c r="AI2569" s="59" t="s">
        <v>1523</v>
      </c>
      <c r="AJ2569" s="59" t="s">
        <v>1486</v>
      </c>
      <c r="AK2569" s="59" t="s">
        <v>278</v>
      </c>
      <c r="AL2569" s="59" t="s">
        <v>1493</v>
      </c>
      <c r="AM2569" s="59" t="s">
        <v>1494</v>
      </c>
      <c r="AN2569" s="59" t="s">
        <v>1384</v>
      </c>
      <c r="AO2569" s="59" t="s">
        <v>107</v>
      </c>
    </row>
    <row r="2570" spans="1:41" x14ac:dyDescent="0.15">
      <c r="A2570" s="59" t="s">
        <v>1974</v>
      </c>
      <c r="B2570" s="59" t="s">
        <v>1597</v>
      </c>
      <c r="C2570" s="59" t="s">
        <v>1598</v>
      </c>
      <c r="D2570" s="59" t="s">
        <v>1517</v>
      </c>
      <c r="E2570" s="59" t="s">
        <v>559</v>
      </c>
      <c r="F2570" s="59" t="s">
        <v>1475</v>
      </c>
      <c r="G2570" s="59" t="s">
        <v>1406</v>
      </c>
      <c r="H2570" s="59" t="s">
        <v>1475</v>
      </c>
      <c r="I2570" s="59" t="s">
        <v>1406</v>
      </c>
      <c r="J2570" s="59" t="s">
        <v>737</v>
      </c>
      <c r="K2570" s="59" t="s">
        <v>1518</v>
      </c>
      <c r="L2570" s="59" t="s">
        <v>1599</v>
      </c>
      <c r="M2570" s="59" t="s">
        <v>1478</v>
      </c>
      <c r="N2570" s="59" t="s">
        <v>1479</v>
      </c>
      <c r="O2570" s="59" t="s">
        <v>1480</v>
      </c>
      <c r="P2570" s="59" t="s">
        <v>1481</v>
      </c>
      <c r="Q2570" s="59" t="s">
        <v>1482</v>
      </c>
      <c r="R2570" s="59" t="s">
        <v>1483</v>
      </c>
      <c r="S2570" s="59" t="s">
        <v>1600</v>
      </c>
      <c r="T2570" s="59" t="s">
        <v>1601</v>
      </c>
      <c r="U2570" s="59" t="s">
        <v>1486</v>
      </c>
      <c r="V2570" s="59" t="s">
        <v>1487</v>
      </c>
      <c r="W2570" s="59" t="s">
        <v>1514</v>
      </c>
      <c r="X2570" s="59" t="s">
        <v>1487</v>
      </c>
      <c r="Y2570" s="59" t="s">
        <v>1490</v>
      </c>
      <c r="Z2570" s="59">
        <v>23.61</v>
      </c>
      <c r="AA2570" s="59">
        <v>23.61</v>
      </c>
      <c r="AB2570" s="59">
        <v>0</v>
      </c>
      <c r="AC2570" s="59">
        <v>23.61</v>
      </c>
      <c r="AD2570" s="59">
        <v>0</v>
      </c>
      <c r="AE2570" s="59">
        <v>0</v>
      </c>
      <c r="AF2570" s="59" t="s">
        <v>1491</v>
      </c>
      <c r="AG2570" s="59" t="s">
        <v>737</v>
      </c>
      <c r="AH2570" s="59" t="s">
        <v>1518</v>
      </c>
      <c r="AI2570" s="59" t="s">
        <v>1523</v>
      </c>
      <c r="AJ2570" s="59" t="s">
        <v>1486</v>
      </c>
      <c r="AK2570" s="59" t="s">
        <v>278</v>
      </c>
      <c r="AL2570" s="59" t="s">
        <v>1493</v>
      </c>
      <c r="AM2570" s="59" t="s">
        <v>1494</v>
      </c>
      <c r="AN2570" s="59" t="s">
        <v>1384</v>
      </c>
      <c r="AO2570" s="59" t="s">
        <v>107</v>
      </c>
    </row>
    <row r="2571" spans="1:41" x14ac:dyDescent="0.15">
      <c r="A2571" s="59" t="s">
        <v>1974</v>
      </c>
      <c r="B2571" s="59" t="s">
        <v>1597</v>
      </c>
      <c r="C2571" s="59" t="s">
        <v>1598</v>
      </c>
      <c r="D2571" s="59" t="s">
        <v>1517</v>
      </c>
      <c r="E2571" s="59" t="s">
        <v>559</v>
      </c>
      <c r="F2571" s="59" t="s">
        <v>1475</v>
      </c>
      <c r="G2571" s="59" t="s">
        <v>1406</v>
      </c>
      <c r="H2571" s="59" t="s">
        <v>1475</v>
      </c>
      <c r="I2571" s="59" t="s">
        <v>1406</v>
      </c>
      <c r="J2571" s="59" t="s">
        <v>737</v>
      </c>
      <c r="K2571" s="59" t="s">
        <v>1518</v>
      </c>
      <c r="L2571" s="59" t="s">
        <v>1599</v>
      </c>
      <c r="M2571" s="59" t="s">
        <v>1478</v>
      </c>
      <c r="N2571" s="59" t="s">
        <v>1479</v>
      </c>
      <c r="O2571" s="59" t="s">
        <v>1480</v>
      </c>
      <c r="P2571" s="59" t="s">
        <v>1481</v>
      </c>
      <c r="Q2571" s="59" t="s">
        <v>1482</v>
      </c>
      <c r="R2571" s="59" t="s">
        <v>1483</v>
      </c>
      <c r="S2571" s="59" t="s">
        <v>1600</v>
      </c>
      <c r="T2571" s="59" t="s">
        <v>1601</v>
      </c>
      <c r="U2571" s="59" t="s">
        <v>1486</v>
      </c>
      <c r="V2571" s="59" t="s">
        <v>1487</v>
      </c>
      <c r="W2571" s="59" t="s">
        <v>1522</v>
      </c>
      <c r="X2571" s="59" t="s">
        <v>1487</v>
      </c>
      <c r="Y2571" s="59" t="s">
        <v>1490</v>
      </c>
      <c r="Z2571" s="59">
        <v>155.18</v>
      </c>
      <c r="AA2571" s="59">
        <v>155.18</v>
      </c>
      <c r="AB2571" s="59">
        <v>0</v>
      </c>
      <c r="AC2571" s="59">
        <v>155.18</v>
      </c>
      <c r="AD2571" s="59">
        <v>0</v>
      </c>
      <c r="AE2571" s="59">
        <v>0</v>
      </c>
      <c r="AF2571" s="59" t="s">
        <v>1491</v>
      </c>
      <c r="AG2571" s="59" t="s">
        <v>737</v>
      </c>
      <c r="AH2571" s="59" t="s">
        <v>1518</v>
      </c>
      <c r="AI2571" s="59" t="s">
        <v>1523</v>
      </c>
      <c r="AJ2571" s="59" t="s">
        <v>1486</v>
      </c>
      <c r="AK2571" s="59" t="s">
        <v>278</v>
      </c>
      <c r="AL2571" s="59" t="s">
        <v>1493</v>
      </c>
      <c r="AM2571" s="59" t="s">
        <v>1494</v>
      </c>
      <c r="AN2571" s="59" t="s">
        <v>1384</v>
      </c>
      <c r="AO2571" s="59" t="s">
        <v>107</v>
      </c>
    </row>
    <row r="2572" spans="1:41" x14ac:dyDescent="0.15">
      <c r="A2572" s="59" t="s">
        <v>1974</v>
      </c>
      <c r="B2572" s="59" t="s">
        <v>1814</v>
      </c>
      <c r="C2572" s="59" t="s">
        <v>1815</v>
      </c>
      <c r="D2572" s="59" t="s">
        <v>1504</v>
      </c>
      <c r="E2572" s="59" t="s">
        <v>1139</v>
      </c>
      <c r="F2572" s="59" t="s">
        <v>1475</v>
      </c>
      <c r="G2572" s="59" t="s">
        <v>1406</v>
      </c>
      <c r="H2572" s="59" t="s">
        <v>1475</v>
      </c>
      <c r="I2572" s="59" t="s">
        <v>1406</v>
      </c>
      <c r="J2572" s="59" t="s">
        <v>1476</v>
      </c>
      <c r="K2572" s="59" t="s">
        <v>795</v>
      </c>
      <c r="L2572" s="59" t="s">
        <v>1816</v>
      </c>
      <c r="M2572" s="59" t="s">
        <v>1478</v>
      </c>
      <c r="N2572" s="59" t="s">
        <v>1479</v>
      </c>
      <c r="O2572" s="59" t="s">
        <v>1480</v>
      </c>
      <c r="P2572" s="59" t="s">
        <v>1481</v>
      </c>
      <c r="Q2572" s="59" t="s">
        <v>1482</v>
      </c>
      <c r="R2572" s="59" t="s">
        <v>1483</v>
      </c>
      <c r="S2572" s="59" t="s">
        <v>1817</v>
      </c>
      <c r="T2572" s="59" t="s">
        <v>1818</v>
      </c>
      <c r="U2572" s="59" t="s">
        <v>1486</v>
      </c>
      <c r="V2572" s="59" t="s">
        <v>1487</v>
      </c>
      <c r="W2572" s="59" t="s">
        <v>1509</v>
      </c>
      <c r="X2572" s="59" t="s">
        <v>1487</v>
      </c>
      <c r="Y2572" s="59" t="s">
        <v>1490</v>
      </c>
      <c r="Z2572" s="59">
        <v>3639.9</v>
      </c>
      <c r="AA2572" s="59">
        <v>3639.9</v>
      </c>
      <c r="AB2572" s="59">
        <v>0</v>
      </c>
      <c r="AC2572" s="59">
        <v>3639.9</v>
      </c>
      <c r="AD2572" s="59">
        <v>0</v>
      </c>
      <c r="AE2572" s="59">
        <v>0</v>
      </c>
      <c r="AF2572" s="59" t="s">
        <v>1491</v>
      </c>
      <c r="AG2572" s="59" t="s">
        <v>1476</v>
      </c>
      <c r="AH2572" s="59" t="s">
        <v>795</v>
      </c>
      <c r="AI2572" s="59" t="s">
        <v>1492</v>
      </c>
      <c r="AJ2572" s="59" t="s">
        <v>1486</v>
      </c>
      <c r="AK2572" s="59" t="s">
        <v>278</v>
      </c>
      <c r="AL2572" s="59" t="s">
        <v>1493</v>
      </c>
      <c r="AM2572" s="59" t="s">
        <v>1494</v>
      </c>
      <c r="AN2572" s="59" t="s">
        <v>1385</v>
      </c>
      <c r="AO2572" s="59" t="s">
        <v>107</v>
      </c>
    </row>
    <row r="2573" spans="1:41" x14ac:dyDescent="0.15">
      <c r="A2573" s="59" t="s">
        <v>1974</v>
      </c>
      <c r="B2573" s="59" t="s">
        <v>1814</v>
      </c>
      <c r="C2573" s="59" t="s">
        <v>1815</v>
      </c>
      <c r="D2573" s="59" t="s">
        <v>1504</v>
      </c>
      <c r="E2573" s="59" t="s">
        <v>1139</v>
      </c>
      <c r="F2573" s="59" t="s">
        <v>1475</v>
      </c>
      <c r="G2573" s="59" t="s">
        <v>1406</v>
      </c>
      <c r="H2573" s="59" t="s">
        <v>1475</v>
      </c>
      <c r="I2573" s="59" t="s">
        <v>1406</v>
      </c>
      <c r="J2573" s="59" t="s">
        <v>1476</v>
      </c>
      <c r="K2573" s="59" t="s">
        <v>795</v>
      </c>
      <c r="L2573" s="59" t="s">
        <v>1816</v>
      </c>
      <c r="M2573" s="59" t="s">
        <v>1478</v>
      </c>
      <c r="N2573" s="59" t="s">
        <v>1479</v>
      </c>
      <c r="O2573" s="59" t="s">
        <v>1480</v>
      </c>
      <c r="P2573" s="59" t="s">
        <v>1481</v>
      </c>
      <c r="Q2573" s="59" t="s">
        <v>1482</v>
      </c>
      <c r="R2573" s="59" t="s">
        <v>1483</v>
      </c>
      <c r="S2573" s="59" t="s">
        <v>1817</v>
      </c>
      <c r="T2573" s="59" t="s">
        <v>1818</v>
      </c>
      <c r="U2573" s="59" t="s">
        <v>1486</v>
      </c>
      <c r="V2573" s="59" t="s">
        <v>1487</v>
      </c>
      <c r="W2573" s="59" t="s">
        <v>1488</v>
      </c>
      <c r="X2573" s="59" t="s">
        <v>1511</v>
      </c>
      <c r="Y2573" s="59" t="s">
        <v>1490</v>
      </c>
      <c r="Z2573" s="59">
        <v>31.59</v>
      </c>
      <c r="AA2573" s="59">
        <v>31.59</v>
      </c>
      <c r="AB2573" s="59">
        <v>0</v>
      </c>
      <c r="AC2573" s="59">
        <v>31.59</v>
      </c>
      <c r="AD2573" s="59">
        <v>0</v>
      </c>
      <c r="AE2573" s="59">
        <v>0</v>
      </c>
      <c r="AF2573" s="59" t="s">
        <v>1491</v>
      </c>
      <c r="AG2573" s="59" t="s">
        <v>1476</v>
      </c>
      <c r="AH2573" s="59" t="s">
        <v>795</v>
      </c>
      <c r="AI2573" s="59" t="s">
        <v>1492</v>
      </c>
      <c r="AJ2573" s="59" t="s">
        <v>1486</v>
      </c>
      <c r="AK2573" s="59" t="s">
        <v>278</v>
      </c>
      <c r="AL2573" s="59" t="s">
        <v>1493</v>
      </c>
      <c r="AM2573" s="59" t="s">
        <v>1494</v>
      </c>
      <c r="AN2573" s="59" t="s">
        <v>1385</v>
      </c>
      <c r="AO2573" s="59" t="s">
        <v>107</v>
      </c>
    </row>
    <row r="2574" spans="1:41" x14ac:dyDescent="0.15">
      <c r="A2574" s="59" t="s">
        <v>1974</v>
      </c>
      <c r="B2574" s="59" t="s">
        <v>1814</v>
      </c>
      <c r="C2574" s="59" t="s">
        <v>1815</v>
      </c>
      <c r="D2574" s="59" t="s">
        <v>1504</v>
      </c>
      <c r="E2574" s="59" t="s">
        <v>1139</v>
      </c>
      <c r="F2574" s="59" t="s">
        <v>1475</v>
      </c>
      <c r="G2574" s="59" t="s">
        <v>1406</v>
      </c>
      <c r="H2574" s="59" t="s">
        <v>1475</v>
      </c>
      <c r="I2574" s="59" t="s">
        <v>1406</v>
      </c>
      <c r="J2574" s="59" t="s">
        <v>1476</v>
      </c>
      <c r="K2574" s="59" t="s">
        <v>795</v>
      </c>
      <c r="L2574" s="59" t="s">
        <v>1816</v>
      </c>
      <c r="M2574" s="59" t="s">
        <v>1478</v>
      </c>
      <c r="N2574" s="59" t="s">
        <v>1479</v>
      </c>
      <c r="O2574" s="59" t="s">
        <v>1480</v>
      </c>
      <c r="P2574" s="59" t="s">
        <v>1481</v>
      </c>
      <c r="Q2574" s="59" t="s">
        <v>1482</v>
      </c>
      <c r="R2574" s="59" t="s">
        <v>1483</v>
      </c>
      <c r="S2574" s="59" t="s">
        <v>1817</v>
      </c>
      <c r="T2574" s="59" t="s">
        <v>1818</v>
      </c>
      <c r="U2574" s="59" t="s">
        <v>1486</v>
      </c>
      <c r="V2574" s="59" t="s">
        <v>1487</v>
      </c>
      <c r="W2574" s="59" t="s">
        <v>1514</v>
      </c>
      <c r="X2574" s="59" t="s">
        <v>1487</v>
      </c>
      <c r="Y2574" s="59" t="s">
        <v>1490</v>
      </c>
      <c r="Z2574" s="59">
        <v>656.19</v>
      </c>
      <c r="AA2574" s="59">
        <v>656.19</v>
      </c>
      <c r="AB2574" s="59">
        <v>0</v>
      </c>
      <c r="AC2574" s="59">
        <v>656.19</v>
      </c>
      <c r="AD2574" s="59">
        <v>0</v>
      </c>
      <c r="AE2574" s="59">
        <v>0</v>
      </c>
      <c r="AF2574" s="59" t="s">
        <v>1491</v>
      </c>
      <c r="AG2574" s="59" t="s">
        <v>1476</v>
      </c>
      <c r="AH2574" s="59" t="s">
        <v>795</v>
      </c>
      <c r="AI2574" s="59" t="s">
        <v>1492</v>
      </c>
      <c r="AJ2574" s="59" t="s">
        <v>1486</v>
      </c>
      <c r="AK2574" s="59" t="s">
        <v>278</v>
      </c>
      <c r="AL2574" s="59" t="s">
        <v>1493</v>
      </c>
      <c r="AM2574" s="59" t="s">
        <v>1494</v>
      </c>
      <c r="AN2574" s="59" t="s">
        <v>1385</v>
      </c>
      <c r="AO2574" s="59" t="s">
        <v>107</v>
      </c>
    </row>
    <row r="2575" spans="1:41" x14ac:dyDescent="0.15">
      <c r="A2575" s="59" t="s">
        <v>1974</v>
      </c>
      <c r="B2575" s="59" t="s">
        <v>1607</v>
      </c>
      <c r="C2575" s="59" t="s">
        <v>1608</v>
      </c>
      <c r="D2575" s="59" t="s">
        <v>1504</v>
      </c>
      <c r="E2575" s="59" t="s">
        <v>1139</v>
      </c>
      <c r="F2575" s="59" t="s">
        <v>1475</v>
      </c>
      <c r="G2575" s="59" t="s">
        <v>1406</v>
      </c>
      <c r="H2575" s="59" t="s">
        <v>1475</v>
      </c>
      <c r="I2575" s="59" t="s">
        <v>1406</v>
      </c>
      <c r="J2575" s="59" t="s">
        <v>1476</v>
      </c>
      <c r="K2575" s="59" t="s">
        <v>795</v>
      </c>
      <c r="L2575" s="59" t="s">
        <v>1609</v>
      </c>
      <c r="M2575" s="59" t="s">
        <v>1478</v>
      </c>
      <c r="N2575" s="59" t="s">
        <v>1479</v>
      </c>
      <c r="O2575" s="59" t="s">
        <v>1480</v>
      </c>
      <c r="P2575" s="59" t="s">
        <v>1481</v>
      </c>
      <c r="Q2575" s="59" t="s">
        <v>1482</v>
      </c>
      <c r="R2575" s="59" t="s">
        <v>1483</v>
      </c>
      <c r="S2575" s="59" t="s">
        <v>1610</v>
      </c>
      <c r="T2575" s="59" t="s">
        <v>1611</v>
      </c>
      <c r="U2575" s="59" t="s">
        <v>1486</v>
      </c>
      <c r="V2575" s="59" t="s">
        <v>1487</v>
      </c>
      <c r="W2575" s="59" t="s">
        <v>1509</v>
      </c>
      <c r="X2575" s="59" t="s">
        <v>1487</v>
      </c>
      <c r="Y2575" s="59" t="s">
        <v>1490</v>
      </c>
      <c r="Z2575" s="59">
        <v>1124.74</v>
      </c>
      <c r="AA2575" s="59">
        <v>1124.74</v>
      </c>
      <c r="AB2575" s="59">
        <v>0</v>
      </c>
      <c r="AC2575" s="59">
        <v>1124.74</v>
      </c>
      <c r="AD2575" s="59">
        <v>0</v>
      </c>
      <c r="AE2575" s="59">
        <v>0</v>
      </c>
      <c r="AF2575" s="59" t="s">
        <v>1491</v>
      </c>
      <c r="AG2575" s="59" t="s">
        <v>1476</v>
      </c>
      <c r="AH2575" s="59" t="s">
        <v>795</v>
      </c>
      <c r="AI2575" s="59" t="s">
        <v>1492</v>
      </c>
      <c r="AJ2575" s="59" t="s">
        <v>1486</v>
      </c>
      <c r="AK2575" s="59" t="s">
        <v>278</v>
      </c>
      <c r="AL2575" s="59" t="s">
        <v>1493</v>
      </c>
      <c r="AM2575" s="59" t="s">
        <v>1494</v>
      </c>
      <c r="AN2575" s="59" t="s">
        <v>1385</v>
      </c>
      <c r="AO2575" s="59" t="s">
        <v>107</v>
      </c>
    </row>
    <row r="2576" spans="1:41" x14ac:dyDescent="0.15">
      <c r="A2576" s="59" t="s">
        <v>1974</v>
      </c>
      <c r="B2576" s="59" t="s">
        <v>1607</v>
      </c>
      <c r="C2576" s="59" t="s">
        <v>1608</v>
      </c>
      <c r="D2576" s="59" t="s">
        <v>1504</v>
      </c>
      <c r="E2576" s="59" t="s">
        <v>1139</v>
      </c>
      <c r="F2576" s="59" t="s">
        <v>1475</v>
      </c>
      <c r="G2576" s="59" t="s">
        <v>1406</v>
      </c>
      <c r="H2576" s="59" t="s">
        <v>1475</v>
      </c>
      <c r="I2576" s="59" t="s">
        <v>1406</v>
      </c>
      <c r="J2576" s="59" t="s">
        <v>1476</v>
      </c>
      <c r="K2576" s="59" t="s">
        <v>795</v>
      </c>
      <c r="L2576" s="59" t="s">
        <v>1609</v>
      </c>
      <c r="M2576" s="59" t="s">
        <v>1478</v>
      </c>
      <c r="N2576" s="59" t="s">
        <v>1479</v>
      </c>
      <c r="O2576" s="59" t="s">
        <v>1480</v>
      </c>
      <c r="P2576" s="59" t="s">
        <v>1481</v>
      </c>
      <c r="Q2576" s="59" t="s">
        <v>1482</v>
      </c>
      <c r="R2576" s="59" t="s">
        <v>1483</v>
      </c>
      <c r="S2576" s="59" t="s">
        <v>1610</v>
      </c>
      <c r="T2576" s="59" t="s">
        <v>1611</v>
      </c>
      <c r="U2576" s="59" t="s">
        <v>1486</v>
      </c>
      <c r="V2576" s="59" t="s">
        <v>1487</v>
      </c>
      <c r="W2576" s="59" t="s">
        <v>1488</v>
      </c>
      <c r="X2576" s="59" t="s">
        <v>1511</v>
      </c>
      <c r="Y2576" s="59" t="s">
        <v>1490</v>
      </c>
      <c r="Z2576" s="59">
        <v>57.85</v>
      </c>
      <c r="AA2576" s="59">
        <v>57.85</v>
      </c>
      <c r="AB2576" s="59">
        <v>0</v>
      </c>
      <c r="AC2576" s="59">
        <v>57.85</v>
      </c>
      <c r="AD2576" s="59">
        <v>0</v>
      </c>
      <c r="AE2576" s="59">
        <v>0</v>
      </c>
      <c r="AF2576" s="59" t="s">
        <v>1491</v>
      </c>
      <c r="AG2576" s="59" t="s">
        <v>1476</v>
      </c>
      <c r="AH2576" s="59" t="s">
        <v>795</v>
      </c>
      <c r="AI2576" s="59" t="s">
        <v>1492</v>
      </c>
      <c r="AJ2576" s="59" t="s">
        <v>1486</v>
      </c>
      <c r="AK2576" s="59" t="s">
        <v>278</v>
      </c>
      <c r="AL2576" s="59" t="s">
        <v>1493</v>
      </c>
      <c r="AM2576" s="59" t="s">
        <v>1494</v>
      </c>
      <c r="AN2576" s="59" t="s">
        <v>1385</v>
      </c>
      <c r="AO2576" s="59" t="s">
        <v>107</v>
      </c>
    </row>
    <row r="2577" spans="1:41" x14ac:dyDescent="0.15">
      <c r="A2577" s="59" t="s">
        <v>1974</v>
      </c>
      <c r="B2577" s="59" t="s">
        <v>1612</v>
      </c>
      <c r="C2577" s="59" t="s">
        <v>1613</v>
      </c>
      <c r="D2577" s="59" t="s">
        <v>1614</v>
      </c>
      <c r="E2577" s="59" t="s">
        <v>1615</v>
      </c>
      <c r="F2577" s="59" t="s">
        <v>1475</v>
      </c>
      <c r="G2577" s="59" t="s">
        <v>1406</v>
      </c>
      <c r="H2577" s="59" t="s">
        <v>1475</v>
      </c>
      <c r="I2577" s="59" t="s">
        <v>1406</v>
      </c>
      <c r="J2577" s="59" t="s">
        <v>1426</v>
      </c>
      <c r="K2577" s="59" t="s">
        <v>1616</v>
      </c>
      <c r="L2577" s="59" t="s">
        <v>1617</v>
      </c>
      <c r="M2577" s="59" t="s">
        <v>1618</v>
      </c>
      <c r="N2577" s="59" t="s">
        <v>1619</v>
      </c>
      <c r="O2577" s="59" t="s">
        <v>1620</v>
      </c>
      <c r="P2577" s="59" t="s">
        <v>1621</v>
      </c>
      <c r="Q2577" s="59" t="s">
        <v>1622</v>
      </c>
      <c r="R2577" s="59" t="s">
        <v>1623</v>
      </c>
      <c r="S2577" s="59" t="s">
        <v>1624</v>
      </c>
      <c r="T2577" s="59" t="s">
        <v>1625</v>
      </c>
      <c r="U2577" s="59" t="s">
        <v>1486</v>
      </c>
      <c r="V2577" s="59" t="s">
        <v>1487</v>
      </c>
      <c r="W2577" s="59" t="s">
        <v>1509</v>
      </c>
      <c r="X2577" s="59" t="s">
        <v>1487</v>
      </c>
      <c r="Y2577" s="59" t="s">
        <v>1490</v>
      </c>
      <c r="Z2577" s="59">
        <v>1.49</v>
      </c>
      <c r="AA2577" s="59">
        <v>1.49</v>
      </c>
      <c r="AB2577" s="59">
        <v>0</v>
      </c>
      <c r="AC2577" s="59">
        <v>1.49</v>
      </c>
      <c r="AD2577" s="59">
        <v>0</v>
      </c>
      <c r="AE2577" s="59">
        <v>0</v>
      </c>
      <c r="AF2577" s="59" t="s">
        <v>1491</v>
      </c>
      <c r="AG2577" s="59" t="s">
        <v>1426</v>
      </c>
      <c r="AH2577" s="59" t="s">
        <v>1616</v>
      </c>
      <c r="AI2577" s="59" t="s">
        <v>1523</v>
      </c>
      <c r="AJ2577" s="59" t="s">
        <v>1486</v>
      </c>
      <c r="AK2577" s="59" t="s">
        <v>278</v>
      </c>
      <c r="AL2577" s="59" t="s">
        <v>1493</v>
      </c>
      <c r="AM2577" s="59" t="s">
        <v>1494</v>
      </c>
      <c r="AN2577" s="59" t="s">
        <v>1385</v>
      </c>
      <c r="AO2577" s="59" t="s">
        <v>107</v>
      </c>
    </row>
    <row r="2578" spans="1:41" x14ac:dyDescent="0.15">
      <c r="A2578" s="59" t="s">
        <v>1974</v>
      </c>
      <c r="B2578" s="59" t="s">
        <v>1626</v>
      </c>
      <c r="C2578" s="59" t="s">
        <v>1627</v>
      </c>
      <c r="D2578" s="59" t="s">
        <v>1614</v>
      </c>
      <c r="E2578" s="59" t="s">
        <v>1615</v>
      </c>
      <c r="F2578" s="59" t="s">
        <v>1475</v>
      </c>
      <c r="G2578" s="59" t="s">
        <v>1406</v>
      </c>
      <c r="H2578" s="59" t="s">
        <v>1475</v>
      </c>
      <c r="I2578" s="59" t="s">
        <v>1406</v>
      </c>
      <c r="J2578" s="59" t="s">
        <v>1426</v>
      </c>
      <c r="K2578" s="59" t="s">
        <v>1616</v>
      </c>
      <c r="L2578" s="59" t="s">
        <v>1628</v>
      </c>
      <c r="M2578" s="59" t="s">
        <v>1618</v>
      </c>
      <c r="N2578" s="59" t="s">
        <v>1619</v>
      </c>
      <c r="O2578" s="59" t="s">
        <v>1620</v>
      </c>
      <c r="P2578" s="59" t="s">
        <v>1621</v>
      </c>
      <c r="Q2578" s="59" t="s">
        <v>1622</v>
      </c>
      <c r="R2578" s="59" t="s">
        <v>1623</v>
      </c>
      <c r="S2578" s="59" t="s">
        <v>1629</v>
      </c>
      <c r="T2578" s="59" t="s">
        <v>1630</v>
      </c>
      <c r="U2578" s="59" t="s">
        <v>1486</v>
      </c>
      <c r="V2578" s="59" t="s">
        <v>1487</v>
      </c>
      <c r="W2578" s="59" t="s">
        <v>1508</v>
      </c>
      <c r="X2578" s="59" t="s">
        <v>1487</v>
      </c>
      <c r="Y2578" s="59" t="s">
        <v>1490</v>
      </c>
      <c r="Z2578" s="59">
        <v>40.19</v>
      </c>
      <c r="AA2578" s="59">
        <v>40.19</v>
      </c>
      <c r="AB2578" s="59">
        <v>0</v>
      </c>
      <c r="AC2578" s="59">
        <v>40.19</v>
      </c>
      <c r="AD2578" s="59">
        <v>0</v>
      </c>
      <c r="AE2578" s="59">
        <v>0</v>
      </c>
      <c r="AF2578" s="59" t="s">
        <v>1491</v>
      </c>
      <c r="AG2578" s="59" t="s">
        <v>1426</v>
      </c>
      <c r="AH2578" s="59" t="s">
        <v>1616</v>
      </c>
      <c r="AI2578" s="59" t="s">
        <v>1523</v>
      </c>
      <c r="AJ2578" s="59" t="s">
        <v>1486</v>
      </c>
      <c r="AK2578" s="59" t="s">
        <v>278</v>
      </c>
      <c r="AL2578" s="59" t="s">
        <v>1493</v>
      </c>
      <c r="AM2578" s="59" t="s">
        <v>1494</v>
      </c>
      <c r="AN2578" s="59" t="s">
        <v>1385</v>
      </c>
      <c r="AO2578" s="59" t="s">
        <v>107</v>
      </c>
    </row>
    <row r="2579" spans="1:41" x14ac:dyDescent="0.15">
      <c r="A2579" s="59" t="s">
        <v>1974</v>
      </c>
      <c r="B2579" s="59" t="s">
        <v>1626</v>
      </c>
      <c r="C2579" s="59" t="s">
        <v>1627</v>
      </c>
      <c r="D2579" s="59" t="s">
        <v>1614</v>
      </c>
      <c r="E2579" s="59" t="s">
        <v>1615</v>
      </c>
      <c r="F2579" s="59" t="s">
        <v>1475</v>
      </c>
      <c r="G2579" s="59" t="s">
        <v>1406</v>
      </c>
      <c r="H2579" s="59" t="s">
        <v>1475</v>
      </c>
      <c r="I2579" s="59" t="s">
        <v>1406</v>
      </c>
      <c r="J2579" s="59" t="s">
        <v>1426</v>
      </c>
      <c r="K2579" s="59" t="s">
        <v>1616</v>
      </c>
      <c r="L2579" s="59" t="s">
        <v>1628</v>
      </c>
      <c r="M2579" s="59" t="s">
        <v>1618</v>
      </c>
      <c r="N2579" s="59" t="s">
        <v>1619</v>
      </c>
      <c r="O2579" s="59" t="s">
        <v>1620</v>
      </c>
      <c r="P2579" s="59" t="s">
        <v>1621</v>
      </c>
      <c r="Q2579" s="59" t="s">
        <v>1622</v>
      </c>
      <c r="R2579" s="59" t="s">
        <v>1623</v>
      </c>
      <c r="S2579" s="59" t="s">
        <v>1629</v>
      </c>
      <c r="T2579" s="59" t="s">
        <v>1630</v>
      </c>
      <c r="U2579" s="59" t="s">
        <v>1486</v>
      </c>
      <c r="V2579" s="59" t="s">
        <v>1487</v>
      </c>
      <c r="W2579" s="59" t="s">
        <v>1509</v>
      </c>
      <c r="X2579" s="59" t="s">
        <v>1487</v>
      </c>
      <c r="Y2579" s="59" t="s">
        <v>1490</v>
      </c>
      <c r="Z2579" s="59">
        <v>1401.11</v>
      </c>
      <c r="AA2579" s="59">
        <v>1401.11</v>
      </c>
      <c r="AB2579" s="59">
        <v>0</v>
      </c>
      <c r="AC2579" s="59">
        <v>1401.11</v>
      </c>
      <c r="AD2579" s="59">
        <v>0</v>
      </c>
      <c r="AE2579" s="59">
        <v>0</v>
      </c>
      <c r="AF2579" s="59" t="s">
        <v>1491</v>
      </c>
      <c r="AG2579" s="59" t="s">
        <v>1426</v>
      </c>
      <c r="AH2579" s="59" t="s">
        <v>1616</v>
      </c>
      <c r="AI2579" s="59" t="s">
        <v>1523</v>
      </c>
      <c r="AJ2579" s="59" t="s">
        <v>1486</v>
      </c>
      <c r="AK2579" s="59" t="s">
        <v>278</v>
      </c>
      <c r="AL2579" s="59" t="s">
        <v>1493</v>
      </c>
      <c r="AM2579" s="59" t="s">
        <v>1494</v>
      </c>
      <c r="AN2579" s="59" t="s">
        <v>1385</v>
      </c>
      <c r="AO2579" s="59" t="s">
        <v>107</v>
      </c>
    </row>
    <row r="2580" spans="1:41" x14ac:dyDescent="0.15">
      <c r="A2580" s="59" t="s">
        <v>1974</v>
      </c>
      <c r="B2580" s="59" t="s">
        <v>1626</v>
      </c>
      <c r="C2580" s="59" t="s">
        <v>1627</v>
      </c>
      <c r="D2580" s="59" t="s">
        <v>1614</v>
      </c>
      <c r="E2580" s="59" t="s">
        <v>1615</v>
      </c>
      <c r="F2580" s="59" t="s">
        <v>1475</v>
      </c>
      <c r="G2580" s="59" t="s">
        <v>1406</v>
      </c>
      <c r="H2580" s="59" t="s">
        <v>1475</v>
      </c>
      <c r="I2580" s="59" t="s">
        <v>1406</v>
      </c>
      <c r="J2580" s="59" t="s">
        <v>1426</v>
      </c>
      <c r="K2580" s="59" t="s">
        <v>1616</v>
      </c>
      <c r="L2580" s="59" t="s">
        <v>1628</v>
      </c>
      <c r="M2580" s="59" t="s">
        <v>1618</v>
      </c>
      <c r="N2580" s="59" t="s">
        <v>1619</v>
      </c>
      <c r="O2580" s="59" t="s">
        <v>1620</v>
      </c>
      <c r="P2580" s="59" t="s">
        <v>1621</v>
      </c>
      <c r="Q2580" s="59" t="s">
        <v>1622</v>
      </c>
      <c r="R2580" s="59" t="s">
        <v>1623</v>
      </c>
      <c r="S2580" s="59" t="s">
        <v>1629</v>
      </c>
      <c r="T2580" s="59" t="s">
        <v>1630</v>
      </c>
      <c r="U2580" s="59" t="s">
        <v>1486</v>
      </c>
      <c r="V2580" s="59" t="s">
        <v>1487</v>
      </c>
      <c r="W2580" s="59" t="s">
        <v>1488</v>
      </c>
      <c r="X2580" s="59" t="s">
        <v>1511</v>
      </c>
      <c r="Y2580" s="59" t="s">
        <v>1490</v>
      </c>
      <c r="Z2580" s="59">
        <v>12.56</v>
      </c>
      <c r="AA2580" s="59">
        <v>12.56</v>
      </c>
      <c r="AB2580" s="59">
        <v>0</v>
      </c>
      <c r="AC2580" s="59">
        <v>12.56</v>
      </c>
      <c r="AD2580" s="59">
        <v>0</v>
      </c>
      <c r="AE2580" s="59">
        <v>0</v>
      </c>
      <c r="AF2580" s="59" t="s">
        <v>1491</v>
      </c>
      <c r="AG2580" s="59" t="s">
        <v>1426</v>
      </c>
      <c r="AH2580" s="59" t="s">
        <v>1616</v>
      </c>
      <c r="AI2580" s="59" t="s">
        <v>1523</v>
      </c>
      <c r="AJ2580" s="59" t="s">
        <v>1486</v>
      </c>
      <c r="AK2580" s="59" t="s">
        <v>278</v>
      </c>
      <c r="AL2580" s="59" t="s">
        <v>1493</v>
      </c>
      <c r="AM2580" s="59" t="s">
        <v>1494</v>
      </c>
      <c r="AN2580" s="59" t="s">
        <v>1385</v>
      </c>
      <c r="AO2580" s="59" t="s">
        <v>107</v>
      </c>
    </row>
    <row r="2581" spans="1:41" x14ac:dyDescent="0.15">
      <c r="A2581" s="59" t="s">
        <v>1974</v>
      </c>
      <c r="B2581" s="59" t="s">
        <v>1819</v>
      </c>
      <c r="C2581" s="59" t="s">
        <v>1820</v>
      </c>
      <c r="D2581" s="59" t="s">
        <v>1614</v>
      </c>
      <c r="E2581" s="59" t="s">
        <v>1615</v>
      </c>
      <c r="F2581" s="59" t="s">
        <v>1475</v>
      </c>
      <c r="G2581" s="59" t="s">
        <v>1406</v>
      </c>
      <c r="H2581" s="59" t="s">
        <v>1475</v>
      </c>
      <c r="I2581" s="59" t="s">
        <v>1406</v>
      </c>
      <c r="J2581" s="59" t="s">
        <v>1426</v>
      </c>
      <c r="K2581" s="59" t="s">
        <v>1616</v>
      </c>
      <c r="L2581" s="59" t="s">
        <v>1821</v>
      </c>
      <c r="M2581" s="59" t="s">
        <v>1618</v>
      </c>
      <c r="N2581" s="59" t="s">
        <v>1619</v>
      </c>
      <c r="O2581" s="59" t="s">
        <v>1620</v>
      </c>
      <c r="P2581" s="59" t="s">
        <v>1621</v>
      </c>
      <c r="Q2581" s="59" t="s">
        <v>1622</v>
      </c>
      <c r="R2581" s="59" t="s">
        <v>1623</v>
      </c>
      <c r="S2581" s="59" t="s">
        <v>1822</v>
      </c>
      <c r="T2581" s="59" t="s">
        <v>1823</v>
      </c>
      <c r="U2581" s="59" t="s">
        <v>1486</v>
      </c>
      <c r="V2581" s="59" t="s">
        <v>1487</v>
      </c>
      <c r="W2581" s="59" t="s">
        <v>1509</v>
      </c>
      <c r="X2581" s="59" t="s">
        <v>1487</v>
      </c>
      <c r="Y2581" s="59" t="s">
        <v>1490</v>
      </c>
      <c r="Z2581" s="59">
        <v>833.81</v>
      </c>
      <c r="AA2581" s="59">
        <v>833.81</v>
      </c>
      <c r="AB2581" s="59">
        <v>0</v>
      </c>
      <c r="AC2581" s="59">
        <v>833.81</v>
      </c>
      <c r="AD2581" s="59">
        <v>0</v>
      </c>
      <c r="AE2581" s="59">
        <v>0</v>
      </c>
      <c r="AF2581" s="59" t="s">
        <v>1491</v>
      </c>
      <c r="AG2581" s="59" t="s">
        <v>1426</v>
      </c>
      <c r="AH2581" s="59" t="s">
        <v>1616</v>
      </c>
      <c r="AI2581" s="59" t="s">
        <v>1523</v>
      </c>
      <c r="AJ2581" s="59" t="s">
        <v>1486</v>
      </c>
      <c r="AK2581" s="59" t="s">
        <v>278</v>
      </c>
      <c r="AL2581" s="59" t="s">
        <v>1493</v>
      </c>
      <c r="AM2581" s="59" t="s">
        <v>1494</v>
      </c>
      <c r="AN2581" s="59" t="s">
        <v>1385</v>
      </c>
      <c r="AO2581" s="59" t="s">
        <v>107</v>
      </c>
    </row>
    <row r="2582" spans="1:41" x14ac:dyDescent="0.15">
      <c r="A2582" s="59" t="s">
        <v>1974</v>
      </c>
      <c r="B2582" s="59" t="s">
        <v>1819</v>
      </c>
      <c r="C2582" s="59" t="s">
        <v>1820</v>
      </c>
      <c r="D2582" s="59" t="s">
        <v>1614</v>
      </c>
      <c r="E2582" s="59" t="s">
        <v>1615</v>
      </c>
      <c r="F2582" s="59" t="s">
        <v>1475</v>
      </c>
      <c r="G2582" s="59" t="s">
        <v>1406</v>
      </c>
      <c r="H2582" s="59" t="s">
        <v>1475</v>
      </c>
      <c r="I2582" s="59" t="s">
        <v>1406</v>
      </c>
      <c r="J2582" s="59" t="s">
        <v>1426</v>
      </c>
      <c r="K2582" s="59" t="s">
        <v>1616</v>
      </c>
      <c r="L2582" s="59" t="s">
        <v>1821</v>
      </c>
      <c r="M2582" s="59" t="s">
        <v>1618</v>
      </c>
      <c r="N2582" s="59" t="s">
        <v>1619</v>
      </c>
      <c r="O2582" s="59" t="s">
        <v>1620</v>
      </c>
      <c r="P2582" s="59" t="s">
        <v>1621</v>
      </c>
      <c r="Q2582" s="59" t="s">
        <v>1622</v>
      </c>
      <c r="R2582" s="59" t="s">
        <v>1623</v>
      </c>
      <c r="S2582" s="59" t="s">
        <v>1822</v>
      </c>
      <c r="T2582" s="59" t="s">
        <v>1823</v>
      </c>
      <c r="U2582" s="59" t="s">
        <v>1486</v>
      </c>
      <c r="V2582" s="59" t="s">
        <v>1487</v>
      </c>
      <c r="W2582" s="59" t="s">
        <v>1488</v>
      </c>
      <c r="X2582" s="59" t="s">
        <v>1511</v>
      </c>
      <c r="Y2582" s="59" t="s">
        <v>1490</v>
      </c>
      <c r="Z2582" s="59">
        <v>4.55</v>
      </c>
      <c r="AA2582" s="59">
        <v>4.55</v>
      </c>
      <c r="AB2582" s="59">
        <v>0</v>
      </c>
      <c r="AC2582" s="59">
        <v>4.55</v>
      </c>
      <c r="AD2582" s="59">
        <v>0</v>
      </c>
      <c r="AE2582" s="59">
        <v>0</v>
      </c>
      <c r="AF2582" s="59" t="s">
        <v>1491</v>
      </c>
      <c r="AG2582" s="59" t="s">
        <v>1426</v>
      </c>
      <c r="AH2582" s="59" t="s">
        <v>1616</v>
      </c>
      <c r="AI2582" s="59" t="s">
        <v>1523</v>
      </c>
      <c r="AJ2582" s="59" t="s">
        <v>1486</v>
      </c>
      <c r="AK2582" s="59" t="s">
        <v>278</v>
      </c>
      <c r="AL2582" s="59" t="s">
        <v>1493</v>
      </c>
      <c r="AM2582" s="59" t="s">
        <v>1494</v>
      </c>
      <c r="AN2582" s="59" t="s">
        <v>1385</v>
      </c>
      <c r="AO2582" s="59" t="s">
        <v>107</v>
      </c>
    </row>
    <row r="2583" spans="1:41" x14ac:dyDescent="0.15">
      <c r="A2583" s="59" t="s">
        <v>1974</v>
      </c>
      <c r="B2583" s="59" t="s">
        <v>1824</v>
      </c>
      <c r="C2583" s="59" t="s">
        <v>1825</v>
      </c>
      <c r="D2583" s="59" t="s">
        <v>1614</v>
      </c>
      <c r="E2583" s="59" t="s">
        <v>1615</v>
      </c>
      <c r="F2583" s="59" t="s">
        <v>1475</v>
      </c>
      <c r="G2583" s="59" t="s">
        <v>1406</v>
      </c>
      <c r="H2583" s="59" t="s">
        <v>1475</v>
      </c>
      <c r="I2583" s="59" t="s">
        <v>1406</v>
      </c>
      <c r="J2583" s="59" t="s">
        <v>1426</v>
      </c>
      <c r="K2583" s="59" t="s">
        <v>1616</v>
      </c>
      <c r="L2583" s="59" t="s">
        <v>1826</v>
      </c>
      <c r="M2583" s="59" t="s">
        <v>1618</v>
      </c>
      <c r="N2583" s="59" t="s">
        <v>1619</v>
      </c>
      <c r="O2583" s="59" t="s">
        <v>1620</v>
      </c>
      <c r="P2583" s="59" t="s">
        <v>1621</v>
      </c>
      <c r="Q2583" s="59" t="s">
        <v>1622</v>
      </c>
      <c r="R2583" s="59" t="s">
        <v>1623</v>
      </c>
      <c r="S2583" s="59" t="s">
        <v>1827</v>
      </c>
      <c r="T2583" s="59" t="s">
        <v>1828</v>
      </c>
      <c r="U2583" s="59" t="s">
        <v>1486</v>
      </c>
      <c r="V2583" s="59" t="s">
        <v>1487</v>
      </c>
      <c r="W2583" s="59" t="s">
        <v>1509</v>
      </c>
      <c r="X2583" s="59" t="s">
        <v>1487</v>
      </c>
      <c r="Y2583" s="59" t="s">
        <v>1490</v>
      </c>
      <c r="Z2583" s="59">
        <v>111.3</v>
      </c>
      <c r="AA2583" s="59">
        <v>111.3</v>
      </c>
      <c r="AB2583" s="59">
        <v>0</v>
      </c>
      <c r="AC2583" s="59">
        <v>111.3</v>
      </c>
      <c r="AD2583" s="59">
        <v>0</v>
      </c>
      <c r="AE2583" s="59">
        <v>0</v>
      </c>
      <c r="AF2583" s="59" t="s">
        <v>1491</v>
      </c>
      <c r="AG2583" s="59" t="s">
        <v>1426</v>
      </c>
      <c r="AH2583" s="59" t="s">
        <v>1616</v>
      </c>
      <c r="AI2583" s="59" t="s">
        <v>1523</v>
      </c>
      <c r="AJ2583" s="59" t="s">
        <v>1486</v>
      </c>
      <c r="AK2583" s="59" t="s">
        <v>278</v>
      </c>
      <c r="AL2583" s="59" t="s">
        <v>1493</v>
      </c>
      <c r="AM2583" s="59" t="s">
        <v>1494</v>
      </c>
      <c r="AN2583" s="59" t="s">
        <v>1385</v>
      </c>
      <c r="AO2583" s="59" t="s">
        <v>107</v>
      </c>
    </row>
    <row r="2584" spans="1:41" x14ac:dyDescent="0.15">
      <c r="A2584" s="59" t="s">
        <v>1974</v>
      </c>
      <c r="B2584" s="59" t="s">
        <v>1824</v>
      </c>
      <c r="C2584" s="59" t="s">
        <v>1825</v>
      </c>
      <c r="D2584" s="59" t="s">
        <v>1614</v>
      </c>
      <c r="E2584" s="59" t="s">
        <v>1615</v>
      </c>
      <c r="F2584" s="59" t="s">
        <v>1475</v>
      </c>
      <c r="G2584" s="59" t="s">
        <v>1406</v>
      </c>
      <c r="H2584" s="59" t="s">
        <v>1475</v>
      </c>
      <c r="I2584" s="59" t="s">
        <v>1406</v>
      </c>
      <c r="J2584" s="59" t="s">
        <v>1426</v>
      </c>
      <c r="K2584" s="59" t="s">
        <v>1616</v>
      </c>
      <c r="L2584" s="59" t="s">
        <v>1826</v>
      </c>
      <c r="M2584" s="59" t="s">
        <v>1618</v>
      </c>
      <c r="N2584" s="59" t="s">
        <v>1619</v>
      </c>
      <c r="O2584" s="59" t="s">
        <v>1620</v>
      </c>
      <c r="P2584" s="59" t="s">
        <v>1621</v>
      </c>
      <c r="Q2584" s="59" t="s">
        <v>1622</v>
      </c>
      <c r="R2584" s="59" t="s">
        <v>1623</v>
      </c>
      <c r="S2584" s="59" t="s">
        <v>1827</v>
      </c>
      <c r="T2584" s="59" t="s">
        <v>1828</v>
      </c>
      <c r="U2584" s="59" t="s">
        <v>1486</v>
      </c>
      <c r="V2584" s="59" t="s">
        <v>1487</v>
      </c>
      <c r="W2584" s="59" t="s">
        <v>1488</v>
      </c>
      <c r="X2584" s="59" t="s">
        <v>1511</v>
      </c>
      <c r="Y2584" s="59" t="s">
        <v>1490</v>
      </c>
      <c r="Z2584" s="59">
        <v>3.59</v>
      </c>
      <c r="AA2584" s="59">
        <v>3.59</v>
      </c>
      <c r="AB2584" s="59">
        <v>0</v>
      </c>
      <c r="AC2584" s="59">
        <v>3.59</v>
      </c>
      <c r="AD2584" s="59">
        <v>0</v>
      </c>
      <c r="AE2584" s="59">
        <v>0</v>
      </c>
      <c r="AF2584" s="59" t="s">
        <v>1491</v>
      </c>
      <c r="AG2584" s="59" t="s">
        <v>1426</v>
      </c>
      <c r="AH2584" s="59" t="s">
        <v>1616</v>
      </c>
      <c r="AI2584" s="59" t="s">
        <v>1523</v>
      </c>
      <c r="AJ2584" s="59" t="s">
        <v>1486</v>
      </c>
      <c r="AK2584" s="59" t="s">
        <v>278</v>
      </c>
      <c r="AL2584" s="59" t="s">
        <v>1493</v>
      </c>
      <c r="AM2584" s="59" t="s">
        <v>1494</v>
      </c>
      <c r="AN2584" s="59" t="s">
        <v>1385</v>
      </c>
      <c r="AO2584" s="59" t="s">
        <v>107</v>
      </c>
    </row>
    <row r="2585" spans="1:41" x14ac:dyDescent="0.15">
      <c r="A2585" s="59" t="s">
        <v>1974</v>
      </c>
      <c r="B2585" s="59" t="s">
        <v>1631</v>
      </c>
      <c r="C2585" s="59" t="s">
        <v>1632</v>
      </c>
      <c r="D2585" s="59" t="s">
        <v>1614</v>
      </c>
      <c r="E2585" s="59" t="s">
        <v>1615</v>
      </c>
      <c r="F2585" s="59" t="s">
        <v>1475</v>
      </c>
      <c r="G2585" s="59" t="s">
        <v>1406</v>
      </c>
      <c r="H2585" s="59" t="s">
        <v>1475</v>
      </c>
      <c r="I2585" s="59" t="s">
        <v>1406</v>
      </c>
      <c r="J2585" s="59" t="s">
        <v>1426</v>
      </c>
      <c r="K2585" s="59" t="s">
        <v>1616</v>
      </c>
      <c r="L2585" s="59" t="s">
        <v>1633</v>
      </c>
      <c r="M2585" s="59" t="s">
        <v>1618</v>
      </c>
      <c r="N2585" s="59" t="s">
        <v>1619</v>
      </c>
      <c r="O2585" s="59" t="s">
        <v>1620</v>
      </c>
      <c r="P2585" s="59" t="s">
        <v>1621</v>
      </c>
      <c r="Q2585" s="59" t="s">
        <v>1622</v>
      </c>
      <c r="R2585" s="59" t="s">
        <v>1623</v>
      </c>
      <c r="S2585" s="59" t="s">
        <v>1634</v>
      </c>
      <c r="T2585" s="59" t="s">
        <v>1635</v>
      </c>
      <c r="U2585" s="59" t="s">
        <v>1486</v>
      </c>
      <c r="V2585" s="59" t="s">
        <v>1487</v>
      </c>
      <c r="W2585" s="59" t="s">
        <v>1508</v>
      </c>
      <c r="X2585" s="59" t="s">
        <v>1487</v>
      </c>
      <c r="Y2585" s="59" t="s">
        <v>1490</v>
      </c>
      <c r="Z2585" s="59">
        <v>1.52</v>
      </c>
      <c r="AA2585" s="59">
        <v>1.52</v>
      </c>
      <c r="AB2585" s="59">
        <v>0</v>
      </c>
      <c r="AC2585" s="59">
        <v>1.52</v>
      </c>
      <c r="AD2585" s="59">
        <v>0</v>
      </c>
      <c r="AE2585" s="59">
        <v>0</v>
      </c>
      <c r="AF2585" s="59" t="s">
        <v>1491</v>
      </c>
      <c r="AG2585" s="59" t="s">
        <v>1426</v>
      </c>
      <c r="AH2585" s="59" t="s">
        <v>1616</v>
      </c>
      <c r="AI2585" s="59" t="s">
        <v>1523</v>
      </c>
      <c r="AJ2585" s="59" t="s">
        <v>1486</v>
      </c>
      <c r="AK2585" s="59" t="s">
        <v>278</v>
      </c>
      <c r="AL2585" s="59" t="s">
        <v>1493</v>
      </c>
      <c r="AM2585" s="59" t="s">
        <v>1494</v>
      </c>
      <c r="AN2585" s="59" t="s">
        <v>1385</v>
      </c>
      <c r="AO2585" s="59" t="s">
        <v>107</v>
      </c>
    </row>
    <row r="2586" spans="1:41" x14ac:dyDescent="0.15">
      <c r="A2586" s="59" t="s">
        <v>1974</v>
      </c>
      <c r="B2586" s="59" t="s">
        <v>1631</v>
      </c>
      <c r="C2586" s="59" t="s">
        <v>1632</v>
      </c>
      <c r="D2586" s="59" t="s">
        <v>1614</v>
      </c>
      <c r="E2586" s="59" t="s">
        <v>1615</v>
      </c>
      <c r="F2586" s="59" t="s">
        <v>1475</v>
      </c>
      <c r="G2586" s="59" t="s">
        <v>1406</v>
      </c>
      <c r="H2586" s="59" t="s">
        <v>1475</v>
      </c>
      <c r="I2586" s="59" t="s">
        <v>1406</v>
      </c>
      <c r="J2586" s="59" t="s">
        <v>1426</v>
      </c>
      <c r="K2586" s="59" t="s">
        <v>1616</v>
      </c>
      <c r="L2586" s="59" t="s">
        <v>1633</v>
      </c>
      <c r="M2586" s="59" t="s">
        <v>1618</v>
      </c>
      <c r="N2586" s="59" t="s">
        <v>1619</v>
      </c>
      <c r="O2586" s="59" t="s">
        <v>1620</v>
      </c>
      <c r="P2586" s="59" t="s">
        <v>1621</v>
      </c>
      <c r="Q2586" s="59" t="s">
        <v>1622</v>
      </c>
      <c r="R2586" s="59" t="s">
        <v>1623</v>
      </c>
      <c r="S2586" s="59" t="s">
        <v>1634</v>
      </c>
      <c r="T2586" s="59" t="s">
        <v>1635</v>
      </c>
      <c r="U2586" s="59" t="s">
        <v>1486</v>
      </c>
      <c r="V2586" s="59" t="s">
        <v>1487</v>
      </c>
      <c r="W2586" s="59" t="s">
        <v>1509</v>
      </c>
      <c r="X2586" s="59" t="s">
        <v>1487</v>
      </c>
      <c r="Y2586" s="59" t="s">
        <v>1490</v>
      </c>
      <c r="Z2586" s="59">
        <v>71.650000000000006</v>
      </c>
      <c r="AA2586" s="59">
        <v>71.650000000000006</v>
      </c>
      <c r="AB2586" s="59">
        <v>0</v>
      </c>
      <c r="AC2586" s="59">
        <v>71.650000000000006</v>
      </c>
      <c r="AD2586" s="59">
        <v>0</v>
      </c>
      <c r="AE2586" s="59">
        <v>0</v>
      </c>
      <c r="AF2586" s="59" t="s">
        <v>1491</v>
      </c>
      <c r="AG2586" s="59" t="s">
        <v>1426</v>
      </c>
      <c r="AH2586" s="59" t="s">
        <v>1616</v>
      </c>
      <c r="AI2586" s="59" t="s">
        <v>1523</v>
      </c>
      <c r="AJ2586" s="59" t="s">
        <v>1486</v>
      </c>
      <c r="AK2586" s="59" t="s">
        <v>278</v>
      </c>
      <c r="AL2586" s="59" t="s">
        <v>1493</v>
      </c>
      <c r="AM2586" s="59" t="s">
        <v>1494</v>
      </c>
      <c r="AN2586" s="59" t="s">
        <v>1385</v>
      </c>
      <c r="AO2586" s="59" t="s">
        <v>107</v>
      </c>
    </row>
    <row r="2587" spans="1:41" x14ac:dyDescent="0.15">
      <c r="A2587" s="59" t="s">
        <v>1974</v>
      </c>
      <c r="B2587" s="59" t="s">
        <v>1631</v>
      </c>
      <c r="C2587" s="59" t="s">
        <v>1632</v>
      </c>
      <c r="D2587" s="59" t="s">
        <v>1614</v>
      </c>
      <c r="E2587" s="59" t="s">
        <v>1615</v>
      </c>
      <c r="F2587" s="59" t="s">
        <v>1475</v>
      </c>
      <c r="G2587" s="59" t="s">
        <v>1406</v>
      </c>
      <c r="H2587" s="59" t="s">
        <v>1475</v>
      </c>
      <c r="I2587" s="59" t="s">
        <v>1406</v>
      </c>
      <c r="J2587" s="59" t="s">
        <v>1426</v>
      </c>
      <c r="K2587" s="59" t="s">
        <v>1616</v>
      </c>
      <c r="L2587" s="59" t="s">
        <v>1633</v>
      </c>
      <c r="M2587" s="59" t="s">
        <v>1618</v>
      </c>
      <c r="N2587" s="59" t="s">
        <v>1619</v>
      </c>
      <c r="O2587" s="59" t="s">
        <v>1620</v>
      </c>
      <c r="P2587" s="59" t="s">
        <v>1621</v>
      </c>
      <c r="Q2587" s="59" t="s">
        <v>1622</v>
      </c>
      <c r="R2587" s="59" t="s">
        <v>1623</v>
      </c>
      <c r="S2587" s="59" t="s">
        <v>1634</v>
      </c>
      <c r="T2587" s="59" t="s">
        <v>1635</v>
      </c>
      <c r="U2587" s="59" t="s">
        <v>1486</v>
      </c>
      <c r="V2587" s="59" t="s">
        <v>1487</v>
      </c>
      <c r="W2587" s="59" t="s">
        <v>1488</v>
      </c>
      <c r="X2587" s="59" t="s">
        <v>1511</v>
      </c>
      <c r="Y2587" s="59" t="s">
        <v>1490</v>
      </c>
      <c r="Z2587" s="59">
        <v>0.02</v>
      </c>
      <c r="AA2587" s="59">
        <v>0.02</v>
      </c>
      <c r="AB2587" s="59">
        <v>0</v>
      </c>
      <c r="AC2587" s="59">
        <v>0.02</v>
      </c>
      <c r="AD2587" s="59">
        <v>0</v>
      </c>
      <c r="AE2587" s="59">
        <v>0</v>
      </c>
      <c r="AF2587" s="59" t="s">
        <v>1491</v>
      </c>
      <c r="AG2587" s="59" t="s">
        <v>1426</v>
      </c>
      <c r="AH2587" s="59" t="s">
        <v>1616</v>
      </c>
      <c r="AI2587" s="59" t="s">
        <v>1523</v>
      </c>
      <c r="AJ2587" s="59" t="s">
        <v>1486</v>
      </c>
      <c r="AK2587" s="59" t="s">
        <v>278</v>
      </c>
      <c r="AL2587" s="59" t="s">
        <v>1493</v>
      </c>
      <c r="AM2587" s="59" t="s">
        <v>1494</v>
      </c>
      <c r="AN2587" s="59" t="s">
        <v>1385</v>
      </c>
      <c r="AO2587" s="59" t="s">
        <v>107</v>
      </c>
    </row>
    <row r="2588" spans="1:41" x14ac:dyDescent="0.15">
      <c r="A2588" s="59" t="s">
        <v>1974</v>
      </c>
      <c r="B2588" s="59" t="s">
        <v>1636</v>
      </c>
      <c r="C2588" s="59" t="s">
        <v>1637</v>
      </c>
      <c r="D2588" s="59" t="s">
        <v>1638</v>
      </c>
      <c r="E2588" s="59" t="s">
        <v>1639</v>
      </c>
      <c r="F2588" s="59" t="s">
        <v>1475</v>
      </c>
      <c r="G2588" s="59" t="s">
        <v>1406</v>
      </c>
      <c r="H2588" s="59" t="s">
        <v>1475</v>
      </c>
      <c r="I2588" s="59" t="s">
        <v>1406</v>
      </c>
      <c r="J2588" s="59" t="s">
        <v>727</v>
      </c>
      <c r="K2588" s="59" t="s">
        <v>1640</v>
      </c>
      <c r="L2588" s="59" t="s">
        <v>1641</v>
      </c>
      <c r="M2588" s="59" t="s">
        <v>1478</v>
      </c>
      <c r="N2588" s="59" t="s">
        <v>1479</v>
      </c>
      <c r="O2588" s="59" t="s">
        <v>1480</v>
      </c>
      <c r="P2588" s="59" t="s">
        <v>1481</v>
      </c>
      <c r="Q2588" s="59" t="s">
        <v>1482</v>
      </c>
      <c r="R2588" s="59" t="s">
        <v>1483</v>
      </c>
      <c r="S2588" s="59" t="s">
        <v>1642</v>
      </c>
      <c r="T2588" s="59" t="s">
        <v>1643</v>
      </c>
      <c r="U2588" s="59" t="s">
        <v>1486</v>
      </c>
      <c r="V2588" s="59" t="s">
        <v>1487</v>
      </c>
      <c r="W2588" s="59" t="s">
        <v>1508</v>
      </c>
      <c r="X2588" s="59" t="s">
        <v>1487</v>
      </c>
      <c r="Y2588" s="59" t="s">
        <v>1490</v>
      </c>
      <c r="Z2588" s="59">
        <v>2955.81</v>
      </c>
      <c r="AA2588" s="59">
        <v>2955.81</v>
      </c>
      <c r="AB2588" s="59">
        <v>0</v>
      </c>
      <c r="AC2588" s="59">
        <v>2955.81</v>
      </c>
      <c r="AD2588" s="59">
        <v>0</v>
      </c>
      <c r="AE2588" s="59">
        <v>0</v>
      </c>
      <c r="AF2588" s="59" t="s">
        <v>1491</v>
      </c>
      <c r="AG2588" s="59" t="s">
        <v>727</v>
      </c>
      <c r="AH2588" s="59" t="s">
        <v>1644</v>
      </c>
      <c r="AI2588" s="59" t="s">
        <v>1492</v>
      </c>
      <c r="AJ2588" s="59" t="s">
        <v>1486</v>
      </c>
      <c r="AK2588" s="59" t="s">
        <v>278</v>
      </c>
      <c r="AL2588" s="59" t="s">
        <v>1493</v>
      </c>
      <c r="AM2588" s="59" t="s">
        <v>1494</v>
      </c>
      <c r="AN2588" s="59" t="s">
        <v>1384</v>
      </c>
      <c r="AO2588" s="59" t="s">
        <v>107</v>
      </c>
    </row>
    <row r="2589" spans="1:41" x14ac:dyDescent="0.15">
      <c r="A2589" s="59" t="s">
        <v>1974</v>
      </c>
      <c r="B2589" s="59" t="s">
        <v>1636</v>
      </c>
      <c r="C2589" s="59" t="s">
        <v>1637</v>
      </c>
      <c r="D2589" s="59" t="s">
        <v>1638</v>
      </c>
      <c r="E2589" s="59" t="s">
        <v>1639</v>
      </c>
      <c r="F2589" s="59" t="s">
        <v>1475</v>
      </c>
      <c r="G2589" s="59" t="s">
        <v>1406</v>
      </c>
      <c r="H2589" s="59" t="s">
        <v>1475</v>
      </c>
      <c r="I2589" s="59" t="s">
        <v>1406</v>
      </c>
      <c r="J2589" s="59" t="s">
        <v>727</v>
      </c>
      <c r="K2589" s="59" t="s">
        <v>1640</v>
      </c>
      <c r="L2589" s="59" t="s">
        <v>1641</v>
      </c>
      <c r="M2589" s="59" t="s">
        <v>1478</v>
      </c>
      <c r="N2589" s="59" t="s">
        <v>1479</v>
      </c>
      <c r="O2589" s="59" t="s">
        <v>1480</v>
      </c>
      <c r="P2589" s="59" t="s">
        <v>1481</v>
      </c>
      <c r="Q2589" s="59" t="s">
        <v>1482</v>
      </c>
      <c r="R2589" s="59" t="s">
        <v>1483</v>
      </c>
      <c r="S2589" s="59" t="s">
        <v>1642</v>
      </c>
      <c r="T2589" s="59" t="s">
        <v>1643</v>
      </c>
      <c r="U2589" s="59" t="s">
        <v>1486</v>
      </c>
      <c r="V2589" s="59" t="s">
        <v>1487</v>
      </c>
      <c r="W2589" s="59" t="s">
        <v>1509</v>
      </c>
      <c r="X2589" s="59" t="s">
        <v>1487</v>
      </c>
      <c r="Y2589" s="59" t="s">
        <v>1490</v>
      </c>
      <c r="Z2589" s="59">
        <v>16310.86</v>
      </c>
      <c r="AA2589" s="59">
        <v>16310.86</v>
      </c>
      <c r="AB2589" s="59">
        <v>0</v>
      </c>
      <c r="AC2589" s="59">
        <v>16310.86</v>
      </c>
      <c r="AD2589" s="59">
        <v>0</v>
      </c>
      <c r="AE2589" s="59">
        <v>0</v>
      </c>
      <c r="AF2589" s="59" t="s">
        <v>1491</v>
      </c>
      <c r="AG2589" s="59" t="s">
        <v>727</v>
      </c>
      <c r="AH2589" s="59" t="s">
        <v>1644</v>
      </c>
      <c r="AI2589" s="59" t="s">
        <v>1492</v>
      </c>
      <c r="AJ2589" s="59" t="s">
        <v>1486</v>
      </c>
      <c r="AK2589" s="59" t="s">
        <v>278</v>
      </c>
      <c r="AL2589" s="59" t="s">
        <v>1493</v>
      </c>
      <c r="AM2589" s="59" t="s">
        <v>1494</v>
      </c>
      <c r="AN2589" s="59" t="s">
        <v>1384</v>
      </c>
      <c r="AO2589" s="59" t="s">
        <v>107</v>
      </c>
    </row>
    <row r="2590" spans="1:41" x14ac:dyDescent="0.15">
      <c r="A2590" s="59" t="s">
        <v>1974</v>
      </c>
      <c r="B2590" s="59" t="s">
        <v>1636</v>
      </c>
      <c r="C2590" s="59" t="s">
        <v>1637</v>
      </c>
      <c r="D2590" s="59" t="s">
        <v>1638</v>
      </c>
      <c r="E2590" s="59" t="s">
        <v>1639</v>
      </c>
      <c r="F2590" s="59" t="s">
        <v>1475</v>
      </c>
      <c r="G2590" s="59" t="s">
        <v>1406</v>
      </c>
      <c r="H2590" s="59" t="s">
        <v>1475</v>
      </c>
      <c r="I2590" s="59" t="s">
        <v>1406</v>
      </c>
      <c r="J2590" s="59" t="s">
        <v>727</v>
      </c>
      <c r="K2590" s="59" t="s">
        <v>1640</v>
      </c>
      <c r="L2590" s="59" t="s">
        <v>1641</v>
      </c>
      <c r="M2590" s="59" t="s">
        <v>1478</v>
      </c>
      <c r="N2590" s="59" t="s">
        <v>1479</v>
      </c>
      <c r="O2590" s="59" t="s">
        <v>1480</v>
      </c>
      <c r="P2590" s="59" t="s">
        <v>1481</v>
      </c>
      <c r="Q2590" s="59" t="s">
        <v>1482</v>
      </c>
      <c r="R2590" s="59" t="s">
        <v>1483</v>
      </c>
      <c r="S2590" s="59" t="s">
        <v>1642</v>
      </c>
      <c r="T2590" s="59" t="s">
        <v>1643</v>
      </c>
      <c r="U2590" s="59" t="s">
        <v>1486</v>
      </c>
      <c r="V2590" s="59" t="s">
        <v>1487</v>
      </c>
      <c r="W2590" s="59" t="s">
        <v>1488</v>
      </c>
      <c r="X2590" s="59" t="s">
        <v>1511</v>
      </c>
      <c r="Y2590" s="59" t="s">
        <v>1490</v>
      </c>
      <c r="Z2590" s="59">
        <v>175.14</v>
      </c>
      <c r="AA2590" s="59">
        <v>175.14</v>
      </c>
      <c r="AB2590" s="59">
        <v>0</v>
      </c>
      <c r="AC2590" s="59">
        <v>175.14</v>
      </c>
      <c r="AD2590" s="59">
        <v>0</v>
      </c>
      <c r="AE2590" s="59">
        <v>0</v>
      </c>
      <c r="AF2590" s="59" t="s">
        <v>1491</v>
      </c>
      <c r="AG2590" s="59" t="s">
        <v>727</v>
      </c>
      <c r="AH2590" s="59" t="s">
        <v>1644</v>
      </c>
      <c r="AI2590" s="59" t="s">
        <v>1492</v>
      </c>
      <c r="AJ2590" s="59" t="s">
        <v>1486</v>
      </c>
      <c r="AK2590" s="59" t="s">
        <v>278</v>
      </c>
      <c r="AL2590" s="59" t="s">
        <v>1493</v>
      </c>
      <c r="AM2590" s="59" t="s">
        <v>1494</v>
      </c>
      <c r="AN2590" s="59" t="s">
        <v>1384</v>
      </c>
      <c r="AO2590" s="59" t="s">
        <v>107</v>
      </c>
    </row>
    <row r="2591" spans="1:41" x14ac:dyDescent="0.15">
      <c r="A2591" s="59" t="s">
        <v>1974</v>
      </c>
      <c r="B2591" s="59" t="s">
        <v>1636</v>
      </c>
      <c r="C2591" s="59" t="s">
        <v>1637</v>
      </c>
      <c r="D2591" s="59" t="s">
        <v>1638</v>
      </c>
      <c r="E2591" s="59" t="s">
        <v>1639</v>
      </c>
      <c r="F2591" s="59" t="s">
        <v>1475</v>
      </c>
      <c r="G2591" s="59" t="s">
        <v>1406</v>
      </c>
      <c r="H2591" s="59" t="s">
        <v>1475</v>
      </c>
      <c r="I2591" s="59" t="s">
        <v>1406</v>
      </c>
      <c r="J2591" s="59" t="s">
        <v>727</v>
      </c>
      <c r="K2591" s="59" t="s">
        <v>1640</v>
      </c>
      <c r="L2591" s="59" t="s">
        <v>1641</v>
      </c>
      <c r="M2591" s="59" t="s">
        <v>1478</v>
      </c>
      <c r="N2591" s="59" t="s">
        <v>1479</v>
      </c>
      <c r="O2591" s="59" t="s">
        <v>1480</v>
      </c>
      <c r="P2591" s="59" t="s">
        <v>1481</v>
      </c>
      <c r="Q2591" s="59" t="s">
        <v>1482</v>
      </c>
      <c r="R2591" s="59" t="s">
        <v>1483</v>
      </c>
      <c r="S2591" s="59" t="s">
        <v>1642</v>
      </c>
      <c r="T2591" s="59" t="s">
        <v>1643</v>
      </c>
      <c r="U2591" s="59" t="s">
        <v>1486</v>
      </c>
      <c r="V2591" s="59" t="s">
        <v>1487</v>
      </c>
      <c r="W2591" s="59" t="s">
        <v>1513</v>
      </c>
      <c r="X2591" s="59" t="s">
        <v>1487</v>
      </c>
      <c r="Y2591" s="59" t="s">
        <v>1490</v>
      </c>
      <c r="Z2591" s="59">
        <v>10063.93</v>
      </c>
      <c r="AA2591" s="59">
        <v>10063.93</v>
      </c>
      <c r="AB2591" s="59">
        <v>0</v>
      </c>
      <c r="AC2591" s="59">
        <v>10063.93</v>
      </c>
      <c r="AD2591" s="59">
        <v>0</v>
      </c>
      <c r="AE2591" s="59">
        <v>0</v>
      </c>
      <c r="AF2591" s="59" t="s">
        <v>1491</v>
      </c>
      <c r="AG2591" s="59" t="s">
        <v>727</v>
      </c>
      <c r="AH2591" s="59" t="s">
        <v>1644</v>
      </c>
      <c r="AI2591" s="59" t="s">
        <v>1492</v>
      </c>
      <c r="AJ2591" s="59" t="s">
        <v>1486</v>
      </c>
      <c r="AK2591" s="59" t="s">
        <v>278</v>
      </c>
      <c r="AL2591" s="59" t="s">
        <v>1493</v>
      </c>
      <c r="AM2591" s="59" t="s">
        <v>1494</v>
      </c>
      <c r="AN2591" s="59" t="s">
        <v>1384</v>
      </c>
      <c r="AO2591" s="59" t="s">
        <v>107</v>
      </c>
    </row>
    <row r="2592" spans="1:41" x14ac:dyDescent="0.15">
      <c r="A2592" s="59" t="s">
        <v>1974</v>
      </c>
      <c r="B2592" s="59" t="s">
        <v>1881</v>
      </c>
      <c r="C2592" s="59" t="s">
        <v>1955</v>
      </c>
      <c r="D2592" s="59" t="s">
        <v>1517</v>
      </c>
      <c r="E2592" s="59" t="s">
        <v>559</v>
      </c>
      <c r="F2592" s="59" t="s">
        <v>1475</v>
      </c>
      <c r="G2592" s="59" t="s">
        <v>1406</v>
      </c>
      <c r="H2592" s="59" t="s">
        <v>1475</v>
      </c>
      <c r="I2592" s="59" t="s">
        <v>1406</v>
      </c>
      <c r="J2592" s="59" t="s">
        <v>737</v>
      </c>
      <c r="K2592" s="59" t="s">
        <v>1518</v>
      </c>
      <c r="L2592" s="59" t="s">
        <v>1883</v>
      </c>
      <c r="M2592" s="59" t="s">
        <v>1478</v>
      </c>
      <c r="N2592" s="59" t="s">
        <v>1479</v>
      </c>
      <c r="O2592" s="59" t="s">
        <v>1480</v>
      </c>
      <c r="P2592" s="59" t="s">
        <v>1481</v>
      </c>
      <c r="Q2592" s="59" t="s">
        <v>1482</v>
      </c>
      <c r="R2592" s="59" t="s">
        <v>1483</v>
      </c>
      <c r="S2592" s="59" t="s">
        <v>1884</v>
      </c>
      <c r="T2592" s="59" t="s">
        <v>1885</v>
      </c>
      <c r="U2592" s="59" t="s">
        <v>1486</v>
      </c>
      <c r="V2592" s="59" t="s">
        <v>1487</v>
      </c>
      <c r="W2592" s="59" t="s">
        <v>1488</v>
      </c>
      <c r="X2592" s="59" t="s">
        <v>1511</v>
      </c>
      <c r="Y2592" s="59" t="s">
        <v>1490</v>
      </c>
      <c r="Z2592" s="59">
        <v>7.31</v>
      </c>
      <c r="AA2592" s="59">
        <v>7.31</v>
      </c>
      <c r="AB2592" s="59">
        <v>0</v>
      </c>
      <c r="AC2592" s="59">
        <v>7.31</v>
      </c>
      <c r="AD2592" s="59">
        <v>0</v>
      </c>
      <c r="AE2592" s="59">
        <v>0</v>
      </c>
      <c r="AF2592" s="59" t="s">
        <v>1491</v>
      </c>
      <c r="AG2592" s="59" t="s">
        <v>737</v>
      </c>
      <c r="AH2592" s="59" t="s">
        <v>1518</v>
      </c>
      <c r="AI2592" s="59" t="s">
        <v>1523</v>
      </c>
      <c r="AJ2592" s="59" t="s">
        <v>1486</v>
      </c>
      <c r="AK2592" s="59" t="s">
        <v>278</v>
      </c>
      <c r="AL2592" s="59" t="s">
        <v>1493</v>
      </c>
      <c r="AM2592" s="59" t="s">
        <v>1494</v>
      </c>
      <c r="AN2592" s="59" t="s">
        <v>1384</v>
      </c>
      <c r="AO2592" s="59" t="s">
        <v>107</v>
      </c>
    </row>
    <row r="2593" spans="1:41" x14ac:dyDescent="0.15">
      <c r="A2593" s="59" t="s">
        <v>1974</v>
      </c>
      <c r="B2593" s="59" t="s">
        <v>1881</v>
      </c>
      <c r="C2593" s="59" t="s">
        <v>1955</v>
      </c>
      <c r="D2593" s="59" t="s">
        <v>1517</v>
      </c>
      <c r="E2593" s="59" t="s">
        <v>559</v>
      </c>
      <c r="F2593" s="59" t="s">
        <v>1475</v>
      </c>
      <c r="G2593" s="59" t="s">
        <v>1406</v>
      </c>
      <c r="H2593" s="59" t="s">
        <v>1475</v>
      </c>
      <c r="I2593" s="59" t="s">
        <v>1406</v>
      </c>
      <c r="J2593" s="59" t="s">
        <v>737</v>
      </c>
      <c r="K2593" s="59" t="s">
        <v>1518</v>
      </c>
      <c r="L2593" s="59" t="s">
        <v>1883</v>
      </c>
      <c r="M2593" s="59" t="s">
        <v>1478</v>
      </c>
      <c r="N2593" s="59" t="s">
        <v>1479</v>
      </c>
      <c r="O2593" s="59" t="s">
        <v>1480</v>
      </c>
      <c r="P2593" s="59" t="s">
        <v>1481</v>
      </c>
      <c r="Q2593" s="59" t="s">
        <v>1482</v>
      </c>
      <c r="R2593" s="59" t="s">
        <v>1483</v>
      </c>
      <c r="S2593" s="59" t="s">
        <v>1884</v>
      </c>
      <c r="T2593" s="59" t="s">
        <v>1885</v>
      </c>
      <c r="U2593" s="59" t="s">
        <v>1486</v>
      </c>
      <c r="V2593" s="59" t="s">
        <v>1487</v>
      </c>
      <c r="W2593" s="59" t="s">
        <v>1522</v>
      </c>
      <c r="X2593" s="59" t="s">
        <v>1487</v>
      </c>
      <c r="Y2593" s="59" t="s">
        <v>1490</v>
      </c>
      <c r="Z2593" s="59">
        <v>434.63</v>
      </c>
      <c r="AA2593" s="59">
        <v>434.63</v>
      </c>
      <c r="AB2593" s="59">
        <v>0</v>
      </c>
      <c r="AC2593" s="59">
        <v>434.63</v>
      </c>
      <c r="AD2593" s="59">
        <v>0</v>
      </c>
      <c r="AE2593" s="59">
        <v>0</v>
      </c>
      <c r="AF2593" s="59" t="s">
        <v>1491</v>
      </c>
      <c r="AG2593" s="59" t="s">
        <v>737</v>
      </c>
      <c r="AH2593" s="59" t="s">
        <v>1518</v>
      </c>
      <c r="AI2593" s="59" t="s">
        <v>1523</v>
      </c>
      <c r="AJ2593" s="59" t="s">
        <v>1486</v>
      </c>
      <c r="AK2593" s="59" t="s">
        <v>278</v>
      </c>
      <c r="AL2593" s="59" t="s">
        <v>1493</v>
      </c>
      <c r="AM2593" s="59" t="s">
        <v>1494</v>
      </c>
      <c r="AN2593" s="59" t="s">
        <v>1384</v>
      </c>
      <c r="AO2593" s="59" t="s">
        <v>107</v>
      </c>
    </row>
    <row r="2594" spans="1:41" x14ac:dyDescent="0.15">
      <c r="A2594" s="59" t="s">
        <v>1974</v>
      </c>
      <c r="B2594" s="59" t="s">
        <v>1645</v>
      </c>
      <c r="C2594" s="59" t="s">
        <v>1956</v>
      </c>
      <c r="D2594" s="59" t="s">
        <v>1517</v>
      </c>
      <c r="E2594" s="59" t="s">
        <v>559</v>
      </c>
      <c r="F2594" s="59" t="s">
        <v>1475</v>
      </c>
      <c r="G2594" s="59" t="s">
        <v>1406</v>
      </c>
      <c r="H2594" s="59" t="s">
        <v>1475</v>
      </c>
      <c r="I2594" s="59" t="s">
        <v>1406</v>
      </c>
      <c r="J2594" s="59" t="s">
        <v>737</v>
      </c>
      <c r="K2594" s="59" t="s">
        <v>1518</v>
      </c>
      <c r="L2594" s="59" t="s">
        <v>1647</v>
      </c>
      <c r="M2594" s="59" t="s">
        <v>1478</v>
      </c>
      <c r="N2594" s="59" t="s">
        <v>1479</v>
      </c>
      <c r="O2594" s="59" t="s">
        <v>1480</v>
      </c>
      <c r="P2594" s="59" t="s">
        <v>1481</v>
      </c>
      <c r="Q2594" s="59" t="s">
        <v>1482</v>
      </c>
      <c r="R2594" s="59" t="s">
        <v>1483</v>
      </c>
      <c r="S2594" s="59" t="s">
        <v>1648</v>
      </c>
      <c r="T2594" s="59" t="s">
        <v>1649</v>
      </c>
      <c r="U2594" s="59" t="s">
        <v>1486</v>
      </c>
      <c r="V2594" s="59" t="s">
        <v>1487</v>
      </c>
      <c r="W2594" s="59" t="s">
        <v>1488</v>
      </c>
      <c r="X2594" s="59" t="s">
        <v>1511</v>
      </c>
      <c r="Y2594" s="59" t="s">
        <v>1490</v>
      </c>
      <c r="Z2594" s="59">
        <v>25.29</v>
      </c>
      <c r="AA2594" s="59">
        <v>25.29</v>
      </c>
      <c r="AB2594" s="59">
        <v>0</v>
      </c>
      <c r="AC2594" s="59">
        <v>25.29</v>
      </c>
      <c r="AD2594" s="59">
        <v>0</v>
      </c>
      <c r="AE2594" s="59">
        <v>0</v>
      </c>
      <c r="AF2594" s="59" t="s">
        <v>1491</v>
      </c>
      <c r="AG2594" s="59" t="s">
        <v>737</v>
      </c>
      <c r="AH2594" s="59" t="s">
        <v>1518</v>
      </c>
      <c r="AI2594" s="59" t="s">
        <v>1523</v>
      </c>
      <c r="AJ2594" s="59" t="s">
        <v>1486</v>
      </c>
      <c r="AK2594" s="59" t="s">
        <v>278</v>
      </c>
      <c r="AL2594" s="59" t="s">
        <v>1493</v>
      </c>
      <c r="AM2594" s="59" t="s">
        <v>1494</v>
      </c>
      <c r="AN2594" s="59" t="s">
        <v>1384</v>
      </c>
      <c r="AO2594" s="59" t="s">
        <v>107</v>
      </c>
    </row>
    <row r="2595" spans="1:41" x14ac:dyDescent="0.15">
      <c r="A2595" s="59" t="s">
        <v>1974</v>
      </c>
      <c r="B2595" s="59" t="s">
        <v>1645</v>
      </c>
      <c r="C2595" s="59" t="s">
        <v>1956</v>
      </c>
      <c r="D2595" s="59" t="s">
        <v>1517</v>
      </c>
      <c r="E2595" s="59" t="s">
        <v>559</v>
      </c>
      <c r="F2595" s="59" t="s">
        <v>1475</v>
      </c>
      <c r="G2595" s="59" t="s">
        <v>1406</v>
      </c>
      <c r="H2595" s="59" t="s">
        <v>1475</v>
      </c>
      <c r="I2595" s="59" t="s">
        <v>1406</v>
      </c>
      <c r="J2595" s="59" t="s">
        <v>737</v>
      </c>
      <c r="K2595" s="59" t="s">
        <v>1518</v>
      </c>
      <c r="L2595" s="59" t="s">
        <v>1647</v>
      </c>
      <c r="M2595" s="59" t="s">
        <v>1478</v>
      </c>
      <c r="N2595" s="59" t="s">
        <v>1479</v>
      </c>
      <c r="O2595" s="59" t="s">
        <v>1480</v>
      </c>
      <c r="P2595" s="59" t="s">
        <v>1481</v>
      </c>
      <c r="Q2595" s="59" t="s">
        <v>1482</v>
      </c>
      <c r="R2595" s="59" t="s">
        <v>1483</v>
      </c>
      <c r="S2595" s="59" t="s">
        <v>1648</v>
      </c>
      <c r="T2595" s="59" t="s">
        <v>1649</v>
      </c>
      <c r="U2595" s="59" t="s">
        <v>1486</v>
      </c>
      <c r="V2595" s="59" t="s">
        <v>1487</v>
      </c>
      <c r="W2595" s="59" t="s">
        <v>1522</v>
      </c>
      <c r="X2595" s="59" t="s">
        <v>1487</v>
      </c>
      <c r="Y2595" s="59" t="s">
        <v>1490</v>
      </c>
      <c r="Z2595" s="59">
        <v>511.2</v>
      </c>
      <c r="AA2595" s="59">
        <v>511.2</v>
      </c>
      <c r="AB2595" s="59">
        <v>0</v>
      </c>
      <c r="AC2595" s="59">
        <v>511.2</v>
      </c>
      <c r="AD2595" s="59">
        <v>0</v>
      </c>
      <c r="AE2595" s="59">
        <v>0</v>
      </c>
      <c r="AF2595" s="59" t="s">
        <v>1491</v>
      </c>
      <c r="AG2595" s="59" t="s">
        <v>737</v>
      </c>
      <c r="AH2595" s="59" t="s">
        <v>1518</v>
      </c>
      <c r="AI2595" s="59" t="s">
        <v>1523</v>
      </c>
      <c r="AJ2595" s="59" t="s">
        <v>1486</v>
      </c>
      <c r="AK2595" s="59" t="s">
        <v>278</v>
      </c>
      <c r="AL2595" s="59" t="s">
        <v>1493</v>
      </c>
      <c r="AM2595" s="59" t="s">
        <v>1494</v>
      </c>
      <c r="AN2595" s="59" t="s">
        <v>1384</v>
      </c>
      <c r="AO2595" s="59" t="s">
        <v>107</v>
      </c>
    </row>
    <row r="2596" spans="1:41" x14ac:dyDescent="0.15">
      <c r="A2596" s="59" t="s">
        <v>1974</v>
      </c>
      <c r="B2596" s="59" t="s">
        <v>1957</v>
      </c>
      <c r="C2596" s="59" t="s">
        <v>1958</v>
      </c>
      <c r="D2596" s="59" t="s">
        <v>1517</v>
      </c>
      <c r="E2596" s="59" t="s">
        <v>559</v>
      </c>
      <c r="F2596" s="59" t="s">
        <v>1475</v>
      </c>
      <c r="G2596" s="59" t="s">
        <v>1406</v>
      </c>
      <c r="H2596" s="59" t="s">
        <v>1475</v>
      </c>
      <c r="I2596" s="59" t="s">
        <v>1406</v>
      </c>
      <c r="J2596" s="59" t="s">
        <v>737</v>
      </c>
      <c r="K2596" s="59" t="s">
        <v>1518</v>
      </c>
      <c r="L2596" s="59" t="s">
        <v>1959</v>
      </c>
      <c r="M2596" s="59" t="s">
        <v>1478</v>
      </c>
      <c r="N2596" s="59" t="s">
        <v>1479</v>
      </c>
      <c r="O2596" s="59" t="s">
        <v>1480</v>
      </c>
      <c r="P2596" s="59" t="s">
        <v>1481</v>
      </c>
      <c r="Q2596" s="59" t="s">
        <v>1482</v>
      </c>
      <c r="R2596" s="59" t="s">
        <v>1483</v>
      </c>
      <c r="S2596" s="59" t="s">
        <v>1960</v>
      </c>
      <c r="T2596" s="59" t="s">
        <v>1961</v>
      </c>
      <c r="U2596" s="59" t="s">
        <v>1486</v>
      </c>
      <c r="V2596" s="59" t="s">
        <v>1487</v>
      </c>
      <c r="W2596" s="59" t="s">
        <v>1508</v>
      </c>
      <c r="X2596" s="59" t="s">
        <v>1487</v>
      </c>
      <c r="Y2596" s="59" t="s">
        <v>1490</v>
      </c>
      <c r="Z2596" s="59">
        <v>45.53</v>
      </c>
      <c r="AA2596" s="59">
        <v>45.53</v>
      </c>
      <c r="AB2596" s="59">
        <v>0</v>
      </c>
      <c r="AC2596" s="59">
        <v>45.53</v>
      </c>
      <c r="AD2596" s="59">
        <v>0</v>
      </c>
      <c r="AE2596" s="59">
        <v>0</v>
      </c>
      <c r="AF2596" s="59" t="s">
        <v>1491</v>
      </c>
      <c r="AG2596" s="59" t="s">
        <v>737</v>
      </c>
      <c r="AH2596" s="59" t="s">
        <v>1518</v>
      </c>
      <c r="AI2596" s="59" t="s">
        <v>1523</v>
      </c>
      <c r="AJ2596" s="59" t="s">
        <v>1486</v>
      </c>
      <c r="AK2596" s="59" t="s">
        <v>278</v>
      </c>
      <c r="AL2596" s="59" t="s">
        <v>1493</v>
      </c>
      <c r="AM2596" s="59" t="s">
        <v>1494</v>
      </c>
      <c r="AN2596" s="59" t="s">
        <v>1384</v>
      </c>
      <c r="AO2596" s="59" t="s">
        <v>107</v>
      </c>
    </row>
    <row r="2597" spans="1:41" x14ac:dyDescent="0.15">
      <c r="A2597" s="59" t="s">
        <v>1974</v>
      </c>
      <c r="B2597" s="59" t="s">
        <v>1957</v>
      </c>
      <c r="C2597" s="59" t="s">
        <v>1958</v>
      </c>
      <c r="D2597" s="59" t="s">
        <v>1517</v>
      </c>
      <c r="E2597" s="59" t="s">
        <v>559</v>
      </c>
      <c r="F2597" s="59" t="s">
        <v>1475</v>
      </c>
      <c r="G2597" s="59" t="s">
        <v>1406</v>
      </c>
      <c r="H2597" s="59" t="s">
        <v>1475</v>
      </c>
      <c r="I2597" s="59" t="s">
        <v>1406</v>
      </c>
      <c r="J2597" s="59" t="s">
        <v>737</v>
      </c>
      <c r="K2597" s="59" t="s">
        <v>1518</v>
      </c>
      <c r="L2597" s="59" t="s">
        <v>1959</v>
      </c>
      <c r="M2597" s="59" t="s">
        <v>1478</v>
      </c>
      <c r="N2597" s="59" t="s">
        <v>1479</v>
      </c>
      <c r="O2597" s="59" t="s">
        <v>1480</v>
      </c>
      <c r="P2597" s="59" t="s">
        <v>1481</v>
      </c>
      <c r="Q2597" s="59" t="s">
        <v>1482</v>
      </c>
      <c r="R2597" s="59" t="s">
        <v>1483</v>
      </c>
      <c r="S2597" s="59" t="s">
        <v>1960</v>
      </c>
      <c r="T2597" s="59" t="s">
        <v>1961</v>
      </c>
      <c r="U2597" s="59" t="s">
        <v>1486</v>
      </c>
      <c r="V2597" s="59" t="s">
        <v>1487</v>
      </c>
      <c r="W2597" s="59" t="s">
        <v>1509</v>
      </c>
      <c r="X2597" s="59" t="s">
        <v>1487</v>
      </c>
      <c r="Y2597" s="59" t="s">
        <v>1490</v>
      </c>
      <c r="Z2597" s="59">
        <v>44.04</v>
      </c>
      <c r="AA2597" s="59">
        <v>44.04</v>
      </c>
      <c r="AB2597" s="59">
        <v>0</v>
      </c>
      <c r="AC2597" s="59">
        <v>44.04</v>
      </c>
      <c r="AD2597" s="59">
        <v>0</v>
      </c>
      <c r="AE2597" s="59">
        <v>0</v>
      </c>
      <c r="AF2597" s="59" t="s">
        <v>1491</v>
      </c>
      <c r="AG2597" s="59" t="s">
        <v>737</v>
      </c>
      <c r="AH2597" s="59" t="s">
        <v>1518</v>
      </c>
      <c r="AI2597" s="59" t="s">
        <v>1523</v>
      </c>
      <c r="AJ2597" s="59" t="s">
        <v>1486</v>
      </c>
      <c r="AK2597" s="59" t="s">
        <v>278</v>
      </c>
      <c r="AL2597" s="59" t="s">
        <v>1493</v>
      </c>
      <c r="AM2597" s="59" t="s">
        <v>1494</v>
      </c>
      <c r="AN2597" s="59" t="s">
        <v>1384</v>
      </c>
      <c r="AO2597" s="59" t="s">
        <v>107</v>
      </c>
    </row>
    <row r="2598" spans="1:41" x14ac:dyDescent="0.15">
      <c r="A2598" s="59" t="s">
        <v>1974</v>
      </c>
      <c r="B2598" s="59" t="s">
        <v>1957</v>
      </c>
      <c r="C2598" s="59" t="s">
        <v>1958</v>
      </c>
      <c r="D2598" s="59" t="s">
        <v>1517</v>
      </c>
      <c r="E2598" s="59" t="s">
        <v>559</v>
      </c>
      <c r="F2598" s="59" t="s">
        <v>1475</v>
      </c>
      <c r="G2598" s="59" t="s">
        <v>1406</v>
      </c>
      <c r="H2598" s="59" t="s">
        <v>1475</v>
      </c>
      <c r="I2598" s="59" t="s">
        <v>1406</v>
      </c>
      <c r="J2598" s="59" t="s">
        <v>737</v>
      </c>
      <c r="K2598" s="59" t="s">
        <v>1518</v>
      </c>
      <c r="L2598" s="59" t="s">
        <v>1959</v>
      </c>
      <c r="M2598" s="59" t="s">
        <v>1478</v>
      </c>
      <c r="N2598" s="59" t="s">
        <v>1479</v>
      </c>
      <c r="O2598" s="59" t="s">
        <v>1480</v>
      </c>
      <c r="P2598" s="59" t="s">
        <v>1481</v>
      </c>
      <c r="Q2598" s="59" t="s">
        <v>1482</v>
      </c>
      <c r="R2598" s="59" t="s">
        <v>1483</v>
      </c>
      <c r="S2598" s="59" t="s">
        <v>1960</v>
      </c>
      <c r="T2598" s="59" t="s">
        <v>1961</v>
      </c>
      <c r="U2598" s="59" t="s">
        <v>1486</v>
      </c>
      <c r="V2598" s="59" t="s">
        <v>1487</v>
      </c>
      <c r="W2598" s="59" t="s">
        <v>1488</v>
      </c>
      <c r="X2598" s="59" t="s">
        <v>1511</v>
      </c>
      <c r="Y2598" s="59" t="s">
        <v>1490</v>
      </c>
      <c r="Z2598" s="59">
        <v>0.02</v>
      </c>
      <c r="AA2598" s="59">
        <v>0.02</v>
      </c>
      <c r="AB2598" s="59">
        <v>0</v>
      </c>
      <c r="AC2598" s="59">
        <v>0.02</v>
      </c>
      <c r="AD2598" s="59">
        <v>0</v>
      </c>
      <c r="AE2598" s="59">
        <v>0</v>
      </c>
      <c r="AF2598" s="59" t="s">
        <v>1491</v>
      </c>
      <c r="AG2598" s="59" t="s">
        <v>737</v>
      </c>
      <c r="AH2598" s="59" t="s">
        <v>1518</v>
      </c>
      <c r="AI2598" s="59" t="s">
        <v>1523</v>
      </c>
      <c r="AJ2598" s="59" t="s">
        <v>1486</v>
      </c>
      <c r="AK2598" s="59" t="s">
        <v>278</v>
      </c>
      <c r="AL2598" s="59" t="s">
        <v>1493</v>
      </c>
      <c r="AM2598" s="59" t="s">
        <v>1494</v>
      </c>
      <c r="AN2598" s="59" t="s">
        <v>1384</v>
      </c>
      <c r="AO2598" s="59" t="s">
        <v>107</v>
      </c>
    </row>
    <row r="2599" spans="1:41" x14ac:dyDescent="0.15">
      <c r="A2599" s="59" t="s">
        <v>1974</v>
      </c>
      <c r="B2599" s="59" t="s">
        <v>1957</v>
      </c>
      <c r="C2599" s="59" t="s">
        <v>1958</v>
      </c>
      <c r="D2599" s="59" t="s">
        <v>1517</v>
      </c>
      <c r="E2599" s="59" t="s">
        <v>559</v>
      </c>
      <c r="F2599" s="59" t="s">
        <v>1475</v>
      </c>
      <c r="G2599" s="59" t="s">
        <v>1406</v>
      </c>
      <c r="H2599" s="59" t="s">
        <v>1475</v>
      </c>
      <c r="I2599" s="59" t="s">
        <v>1406</v>
      </c>
      <c r="J2599" s="59" t="s">
        <v>737</v>
      </c>
      <c r="K2599" s="59" t="s">
        <v>1518</v>
      </c>
      <c r="L2599" s="59" t="s">
        <v>1959</v>
      </c>
      <c r="M2599" s="59" t="s">
        <v>1478</v>
      </c>
      <c r="N2599" s="59" t="s">
        <v>1479</v>
      </c>
      <c r="O2599" s="59" t="s">
        <v>1480</v>
      </c>
      <c r="P2599" s="59" t="s">
        <v>1481</v>
      </c>
      <c r="Q2599" s="59" t="s">
        <v>1482</v>
      </c>
      <c r="R2599" s="59" t="s">
        <v>1483</v>
      </c>
      <c r="S2599" s="59" t="s">
        <v>1960</v>
      </c>
      <c r="T2599" s="59" t="s">
        <v>1961</v>
      </c>
      <c r="U2599" s="59" t="s">
        <v>1486</v>
      </c>
      <c r="V2599" s="59" t="s">
        <v>1487</v>
      </c>
      <c r="W2599" s="59" t="s">
        <v>1513</v>
      </c>
      <c r="X2599" s="59" t="s">
        <v>1487</v>
      </c>
      <c r="Y2599" s="59" t="s">
        <v>1490</v>
      </c>
      <c r="Z2599" s="59">
        <v>50.95</v>
      </c>
      <c r="AA2599" s="59">
        <v>50.95</v>
      </c>
      <c r="AB2599" s="59">
        <v>0</v>
      </c>
      <c r="AC2599" s="59">
        <v>50.95</v>
      </c>
      <c r="AD2599" s="59">
        <v>0</v>
      </c>
      <c r="AE2599" s="59">
        <v>0</v>
      </c>
      <c r="AF2599" s="59" t="s">
        <v>1491</v>
      </c>
      <c r="AG2599" s="59" t="s">
        <v>737</v>
      </c>
      <c r="AH2599" s="59" t="s">
        <v>1518</v>
      </c>
      <c r="AI2599" s="59" t="s">
        <v>1523</v>
      </c>
      <c r="AJ2599" s="59" t="s">
        <v>1486</v>
      </c>
      <c r="AK2599" s="59" t="s">
        <v>278</v>
      </c>
      <c r="AL2599" s="59" t="s">
        <v>1493</v>
      </c>
      <c r="AM2599" s="59" t="s">
        <v>1494</v>
      </c>
      <c r="AN2599" s="59" t="s">
        <v>1384</v>
      </c>
      <c r="AO2599" s="59" t="s">
        <v>107</v>
      </c>
    </row>
    <row r="2600" spans="1:41" x14ac:dyDescent="0.15">
      <c r="A2600" s="59" t="s">
        <v>1974</v>
      </c>
      <c r="B2600" s="59" t="s">
        <v>1957</v>
      </c>
      <c r="C2600" s="59" t="s">
        <v>1958</v>
      </c>
      <c r="D2600" s="59" t="s">
        <v>1517</v>
      </c>
      <c r="E2600" s="59" t="s">
        <v>559</v>
      </c>
      <c r="F2600" s="59" t="s">
        <v>1475</v>
      </c>
      <c r="G2600" s="59" t="s">
        <v>1406</v>
      </c>
      <c r="H2600" s="59" t="s">
        <v>1475</v>
      </c>
      <c r="I2600" s="59" t="s">
        <v>1406</v>
      </c>
      <c r="J2600" s="59" t="s">
        <v>737</v>
      </c>
      <c r="K2600" s="59" t="s">
        <v>1518</v>
      </c>
      <c r="L2600" s="59" t="s">
        <v>1959</v>
      </c>
      <c r="M2600" s="59" t="s">
        <v>1478</v>
      </c>
      <c r="N2600" s="59" t="s">
        <v>1479</v>
      </c>
      <c r="O2600" s="59" t="s">
        <v>1480</v>
      </c>
      <c r="P2600" s="59" t="s">
        <v>1481</v>
      </c>
      <c r="Q2600" s="59" t="s">
        <v>1482</v>
      </c>
      <c r="R2600" s="59" t="s">
        <v>1483</v>
      </c>
      <c r="S2600" s="59" t="s">
        <v>1960</v>
      </c>
      <c r="T2600" s="59" t="s">
        <v>1961</v>
      </c>
      <c r="U2600" s="59" t="s">
        <v>1486</v>
      </c>
      <c r="V2600" s="59" t="s">
        <v>1487</v>
      </c>
      <c r="W2600" s="59" t="s">
        <v>1514</v>
      </c>
      <c r="X2600" s="59" t="s">
        <v>1487</v>
      </c>
      <c r="Y2600" s="59" t="s">
        <v>1490</v>
      </c>
      <c r="Z2600" s="59">
        <v>3.33</v>
      </c>
      <c r="AA2600" s="59">
        <v>3.33</v>
      </c>
      <c r="AB2600" s="59">
        <v>0</v>
      </c>
      <c r="AC2600" s="59">
        <v>3.33</v>
      </c>
      <c r="AD2600" s="59">
        <v>0</v>
      </c>
      <c r="AE2600" s="59">
        <v>0</v>
      </c>
      <c r="AF2600" s="59" t="s">
        <v>1491</v>
      </c>
      <c r="AG2600" s="59" t="s">
        <v>737</v>
      </c>
      <c r="AH2600" s="59" t="s">
        <v>1518</v>
      </c>
      <c r="AI2600" s="59" t="s">
        <v>1523</v>
      </c>
      <c r="AJ2600" s="59" t="s">
        <v>1486</v>
      </c>
      <c r="AK2600" s="59" t="s">
        <v>278</v>
      </c>
      <c r="AL2600" s="59" t="s">
        <v>1493</v>
      </c>
      <c r="AM2600" s="59" t="s">
        <v>1494</v>
      </c>
      <c r="AN2600" s="59" t="s">
        <v>1384</v>
      </c>
      <c r="AO2600" s="59" t="s">
        <v>107</v>
      </c>
    </row>
    <row r="2601" spans="1:41" x14ac:dyDescent="0.15">
      <c r="A2601" s="59" t="s">
        <v>1974</v>
      </c>
      <c r="B2601" s="59" t="s">
        <v>1650</v>
      </c>
      <c r="C2601" s="59" t="s">
        <v>1651</v>
      </c>
      <c r="D2601" s="59" t="s">
        <v>1517</v>
      </c>
      <c r="E2601" s="59" t="s">
        <v>559</v>
      </c>
      <c r="F2601" s="59" t="s">
        <v>1475</v>
      </c>
      <c r="G2601" s="59" t="s">
        <v>1406</v>
      </c>
      <c r="H2601" s="59" t="s">
        <v>1475</v>
      </c>
      <c r="I2601" s="59" t="s">
        <v>1406</v>
      </c>
      <c r="J2601" s="59" t="s">
        <v>737</v>
      </c>
      <c r="K2601" s="59" t="s">
        <v>1518</v>
      </c>
      <c r="L2601" s="59" t="s">
        <v>1652</v>
      </c>
      <c r="M2601" s="59" t="s">
        <v>1478</v>
      </c>
      <c r="N2601" s="59" t="s">
        <v>1479</v>
      </c>
      <c r="O2601" s="59" t="s">
        <v>1480</v>
      </c>
      <c r="P2601" s="59" t="s">
        <v>1481</v>
      </c>
      <c r="Q2601" s="59" t="s">
        <v>1482</v>
      </c>
      <c r="R2601" s="59" t="s">
        <v>1483</v>
      </c>
      <c r="S2601" s="59" t="s">
        <v>1653</v>
      </c>
      <c r="T2601" s="59" t="s">
        <v>1654</v>
      </c>
      <c r="U2601" s="59" t="s">
        <v>1486</v>
      </c>
      <c r="V2601" s="59" t="s">
        <v>1487</v>
      </c>
      <c r="W2601" s="59" t="s">
        <v>1500</v>
      </c>
      <c r="X2601" s="59" t="s">
        <v>1501</v>
      </c>
      <c r="Y2601" s="59" t="s">
        <v>1490</v>
      </c>
      <c r="Z2601" s="59">
        <v>2750.35</v>
      </c>
      <c r="AA2601" s="59">
        <v>2723.24</v>
      </c>
      <c r="AB2601" s="59">
        <v>27.11</v>
      </c>
      <c r="AC2601" s="59">
        <v>2723.24</v>
      </c>
      <c r="AD2601" s="59">
        <v>0</v>
      </c>
      <c r="AE2601" s="59">
        <v>0</v>
      </c>
      <c r="AF2601" s="59" t="s">
        <v>1491</v>
      </c>
      <c r="AG2601" s="59" t="s">
        <v>737</v>
      </c>
      <c r="AH2601" s="59" t="s">
        <v>1518</v>
      </c>
      <c r="AI2601" s="59" t="s">
        <v>1523</v>
      </c>
      <c r="AJ2601" s="59" t="s">
        <v>1486</v>
      </c>
      <c r="AK2601" s="59" t="s">
        <v>278</v>
      </c>
      <c r="AL2601" s="59" t="s">
        <v>1493</v>
      </c>
      <c r="AM2601" s="59" t="s">
        <v>1494</v>
      </c>
      <c r="AN2601" s="59" t="s">
        <v>1384</v>
      </c>
      <c r="AO2601" s="59" t="s">
        <v>107</v>
      </c>
    </row>
    <row r="2602" spans="1:41" x14ac:dyDescent="0.15">
      <c r="A2602" s="59" t="s">
        <v>1974</v>
      </c>
      <c r="B2602" s="59" t="s">
        <v>1785</v>
      </c>
      <c r="C2602" s="59" t="s">
        <v>1786</v>
      </c>
      <c r="D2602" s="59" t="s">
        <v>1517</v>
      </c>
      <c r="E2602" s="59" t="s">
        <v>559</v>
      </c>
      <c r="F2602" s="59" t="s">
        <v>1475</v>
      </c>
      <c r="G2602" s="59" t="s">
        <v>1406</v>
      </c>
      <c r="H2602" s="59" t="s">
        <v>1475</v>
      </c>
      <c r="I2602" s="59" t="s">
        <v>1406</v>
      </c>
      <c r="J2602" s="59" t="s">
        <v>737</v>
      </c>
      <c r="K2602" s="59" t="s">
        <v>1518</v>
      </c>
      <c r="L2602" s="59" t="s">
        <v>1652</v>
      </c>
      <c r="M2602" s="59" t="s">
        <v>1478</v>
      </c>
      <c r="N2602" s="59" t="s">
        <v>1479</v>
      </c>
      <c r="O2602" s="59" t="s">
        <v>1480</v>
      </c>
      <c r="P2602" s="59" t="s">
        <v>1481</v>
      </c>
      <c r="Q2602" s="59" t="s">
        <v>1482</v>
      </c>
      <c r="R2602" s="59" t="s">
        <v>1483</v>
      </c>
      <c r="S2602" s="59" t="s">
        <v>1787</v>
      </c>
      <c r="T2602" s="59" t="s">
        <v>1788</v>
      </c>
      <c r="U2602" s="59" t="s">
        <v>1486</v>
      </c>
      <c r="V2602" s="59" t="s">
        <v>1487</v>
      </c>
      <c r="W2602" s="59" t="s">
        <v>1500</v>
      </c>
      <c r="X2602" s="59" t="s">
        <v>1501</v>
      </c>
      <c r="Y2602" s="59" t="s">
        <v>1490</v>
      </c>
      <c r="Z2602" s="59">
        <v>2.2799999999999998</v>
      </c>
      <c r="AA2602" s="59">
        <v>2.2799999999999998</v>
      </c>
      <c r="AB2602" s="59">
        <v>0</v>
      </c>
      <c r="AC2602" s="59">
        <v>2.2799999999999998</v>
      </c>
      <c r="AD2602" s="59">
        <v>0</v>
      </c>
      <c r="AE2602" s="59">
        <v>0</v>
      </c>
      <c r="AF2602" s="59" t="s">
        <v>1491</v>
      </c>
      <c r="AG2602" s="59" t="s">
        <v>737</v>
      </c>
      <c r="AH2602" s="59" t="s">
        <v>1518</v>
      </c>
      <c r="AI2602" s="59" t="s">
        <v>1523</v>
      </c>
      <c r="AJ2602" s="59" t="s">
        <v>1486</v>
      </c>
      <c r="AK2602" s="59" t="s">
        <v>278</v>
      </c>
      <c r="AL2602" s="59" t="s">
        <v>1493</v>
      </c>
      <c r="AM2602" s="59" t="s">
        <v>1494</v>
      </c>
      <c r="AN2602" s="59" t="s">
        <v>1384</v>
      </c>
      <c r="AO2602" s="59" t="s">
        <v>107</v>
      </c>
    </row>
    <row r="2603" spans="1:41" x14ac:dyDescent="0.15">
      <c r="A2603" s="59" t="s">
        <v>1974</v>
      </c>
      <c r="B2603" s="59" t="s">
        <v>1655</v>
      </c>
      <c r="C2603" s="59" t="s">
        <v>1656</v>
      </c>
      <c r="D2603" s="59" t="s">
        <v>1517</v>
      </c>
      <c r="E2603" s="59" t="s">
        <v>559</v>
      </c>
      <c r="F2603" s="59" t="s">
        <v>1475</v>
      </c>
      <c r="G2603" s="59" t="s">
        <v>1406</v>
      </c>
      <c r="H2603" s="59" t="s">
        <v>1475</v>
      </c>
      <c r="I2603" s="59" t="s">
        <v>1406</v>
      </c>
      <c r="J2603" s="59" t="s">
        <v>737</v>
      </c>
      <c r="K2603" s="59" t="s">
        <v>1518</v>
      </c>
      <c r="L2603" s="59" t="s">
        <v>1657</v>
      </c>
      <c r="M2603" s="59" t="s">
        <v>1478</v>
      </c>
      <c r="N2603" s="59" t="s">
        <v>1479</v>
      </c>
      <c r="O2603" s="59" t="s">
        <v>1480</v>
      </c>
      <c r="P2603" s="59" t="s">
        <v>1481</v>
      </c>
      <c r="Q2603" s="59" t="s">
        <v>1482</v>
      </c>
      <c r="R2603" s="59" t="s">
        <v>1483</v>
      </c>
      <c r="S2603" s="59" t="s">
        <v>1658</v>
      </c>
      <c r="T2603" s="59" t="s">
        <v>1659</v>
      </c>
      <c r="U2603" s="59" t="s">
        <v>1486</v>
      </c>
      <c r="V2603" s="59" t="s">
        <v>1487</v>
      </c>
      <c r="W2603" s="59" t="s">
        <v>1508</v>
      </c>
      <c r="X2603" s="59" t="s">
        <v>1487</v>
      </c>
      <c r="Y2603" s="59" t="s">
        <v>1490</v>
      </c>
      <c r="Z2603" s="59">
        <v>267.91000000000003</v>
      </c>
      <c r="AA2603" s="59">
        <v>267.91000000000003</v>
      </c>
      <c r="AB2603" s="59">
        <v>0</v>
      </c>
      <c r="AC2603" s="59">
        <v>267.91000000000003</v>
      </c>
      <c r="AD2603" s="59">
        <v>0</v>
      </c>
      <c r="AE2603" s="59">
        <v>0</v>
      </c>
      <c r="AF2603" s="59" t="s">
        <v>1491</v>
      </c>
      <c r="AG2603" s="59" t="s">
        <v>737</v>
      </c>
      <c r="AH2603" s="59" t="s">
        <v>1518</v>
      </c>
      <c r="AI2603" s="59" t="s">
        <v>1523</v>
      </c>
      <c r="AJ2603" s="59" t="s">
        <v>1486</v>
      </c>
      <c r="AK2603" s="59" t="s">
        <v>278</v>
      </c>
      <c r="AL2603" s="59" t="s">
        <v>1493</v>
      </c>
      <c r="AM2603" s="59" t="s">
        <v>1494</v>
      </c>
      <c r="AN2603" s="59" t="s">
        <v>1384</v>
      </c>
      <c r="AO2603" s="59" t="s">
        <v>107</v>
      </c>
    </row>
    <row r="2604" spans="1:41" x14ac:dyDescent="0.15">
      <c r="A2604" s="59" t="s">
        <v>1974</v>
      </c>
      <c r="B2604" s="59" t="s">
        <v>1655</v>
      </c>
      <c r="C2604" s="59" t="s">
        <v>1656</v>
      </c>
      <c r="D2604" s="59" t="s">
        <v>1517</v>
      </c>
      <c r="E2604" s="59" t="s">
        <v>559</v>
      </c>
      <c r="F2604" s="59" t="s">
        <v>1475</v>
      </c>
      <c r="G2604" s="59" t="s">
        <v>1406</v>
      </c>
      <c r="H2604" s="59" t="s">
        <v>1475</v>
      </c>
      <c r="I2604" s="59" t="s">
        <v>1406</v>
      </c>
      <c r="J2604" s="59" t="s">
        <v>737</v>
      </c>
      <c r="K2604" s="59" t="s">
        <v>1518</v>
      </c>
      <c r="L2604" s="59" t="s">
        <v>1657</v>
      </c>
      <c r="M2604" s="59" t="s">
        <v>1478</v>
      </c>
      <c r="N2604" s="59" t="s">
        <v>1479</v>
      </c>
      <c r="O2604" s="59" t="s">
        <v>1480</v>
      </c>
      <c r="P2604" s="59" t="s">
        <v>1481</v>
      </c>
      <c r="Q2604" s="59" t="s">
        <v>1482</v>
      </c>
      <c r="R2604" s="59" t="s">
        <v>1483</v>
      </c>
      <c r="S2604" s="59" t="s">
        <v>1658</v>
      </c>
      <c r="T2604" s="59" t="s">
        <v>1659</v>
      </c>
      <c r="U2604" s="59" t="s">
        <v>1486</v>
      </c>
      <c r="V2604" s="59" t="s">
        <v>1487</v>
      </c>
      <c r="W2604" s="59" t="s">
        <v>1509</v>
      </c>
      <c r="X2604" s="59" t="s">
        <v>1487</v>
      </c>
      <c r="Y2604" s="59" t="s">
        <v>1490</v>
      </c>
      <c r="Z2604" s="59">
        <v>416.29</v>
      </c>
      <c r="AA2604" s="59">
        <v>416.29</v>
      </c>
      <c r="AB2604" s="59">
        <v>0</v>
      </c>
      <c r="AC2604" s="59">
        <v>416.29</v>
      </c>
      <c r="AD2604" s="59">
        <v>0</v>
      </c>
      <c r="AE2604" s="59">
        <v>0</v>
      </c>
      <c r="AF2604" s="59" t="s">
        <v>1491</v>
      </c>
      <c r="AG2604" s="59" t="s">
        <v>737</v>
      </c>
      <c r="AH2604" s="59" t="s">
        <v>1518</v>
      </c>
      <c r="AI2604" s="59" t="s">
        <v>1523</v>
      </c>
      <c r="AJ2604" s="59" t="s">
        <v>1486</v>
      </c>
      <c r="AK2604" s="59" t="s">
        <v>278</v>
      </c>
      <c r="AL2604" s="59" t="s">
        <v>1493</v>
      </c>
      <c r="AM2604" s="59" t="s">
        <v>1494</v>
      </c>
      <c r="AN2604" s="59" t="s">
        <v>1384</v>
      </c>
      <c r="AO2604" s="59" t="s">
        <v>107</v>
      </c>
    </row>
    <row r="2605" spans="1:41" x14ac:dyDescent="0.15">
      <c r="A2605" s="59" t="s">
        <v>1974</v>
      </c>
      <c r="B2605" s="59" t="s">
        <v>1655</v>
      </c>
      <c r="C2605" s="59" t="s">
        <v>1656</v>
      </c>
      <c r="D2605" s="59" t="s">
        <v>1517</v>
      </c>
      <c r="E2605" s="59" t="s">
        <v>559</v>
      </c>
      <c r="F2605" s="59" t="s">
        <v>1475</v>
      </c>
      <c r="G2605" s="59" t="s">
        <v>1406</v>
      </c>
      <c r="H2605" s="59" t="s">
        <v>1475</v>
      </c>
      <c r="I2605" s="59" t="s">
        <v>1406</v>
      </c>
      <c r="J2605" s="59" t="s">
        <v>737</v>
      </c>
      <c r="K2605" s="59" t="s">
        <v>1518</v>
      </c>
      <c r="L2605" s="59" t="s">
        <v>1657</v>
      </c>
      <c r="M2605" s="59" t="s">
        <v>1478</v>
      </c>
      <c r="N2605" s="59" t="s">
        <v>1479</v>
      </c>
      <c r="O2605" s="59" t="s">
        <v>1480</v>
      </c>
      <c r="P2605" s="59" t="s">
        <v>1481</v>
      </c>
      <c r="Q2605" s="59" t="s">
        <v>1482</v>
      </c>
      <c r="R2605" s="59" t="s">
        <v>1483</v>
      </c>
      <c r="S2605" s="59" t="s">
        <v>1658</v>
      </c>
      <c r="T2605" s="59" t="s">
        <v>1659</v>
      </c>
      <c r="U2605" s="59" t="s">
        <v>1486</v>
      </c>
      <c r="V2605" s="59" t="s">
        <v>1487</v>
      </c>
      <c r="W2605" s="59" t="s">
        <v>1488</v>
      </c>
      <c r="X2605" s="59" t="s">
        <v>1510</v>
      </c>
      <c r="Y2605" s="59" t="s">
        <v>1490</v>
      </c>
      <c r="Z2605" s="59">
        <v>3.46</v>
      </c>
      <c r="AA2605" s="59">
        <v>3.46</v>
      </c>
      <c r="AB2605" s="59">
        <v>0</v>
      </c>
      <c r="AC2605" s="59">
        <v>3.46</v>
      </c>
      <c r="AD2605" s="59">
        <v>0</v>
      </c>
      <c r="AE2605" s="59">
        <v>0</v>
      </c>
      <c r="AF2605" s="59" t="s">
        <v>1491</v>
      </c>
      <c r="AG2605" s="59" t="s">
        <v>737</v>
      </c>
      <c r="AH2605" s="59" t="s">
        <v>1518</v>
      </c>
      <c r="AI2605" s="59" t="s">
        <v>1523</v>
      </c>
      <c r="AJ2605" s="59" t="s">
        <v>1486</v>
      </c>
      <c r="AK2605" s="59" t="s">
        <v>278</v>
      </c>
      <c r="AL2605" s="59" t="s">
        <v>1493</v>
      </c>
      <c r="AM2605" s="59" t="s">
        <v>1494</v>
      </c>
      <c r="AN2605" s="59" t="s">
        <v>1384</v>
      </c>
      <c r="AO2605" s="59" t="s">
        <v>107</v>
      </c>
    </row>
    <row r="2606" spans="1:41" x14ac:dyDescent="0.15">
      <c r="A2606" s="59" t="s">
        <v>1974</v>
      </c>
      <c r="B2606" s="59" t="s">
        <v>1655</v>
      </c>
      <c r="C2606" s="59" t="s">
        <v>1656</v>
      </c>
      <c r="D2606" s="59" t="s">
        <v>1517</v>
      </c>
      <c r="E2606" s="59" t="s">
        <v>559</v>
      </c>
      <c r="F2606" s="59" t="s">
        <v>1475</v>
      </c>
      <c r="G2606" s="59" t="s">
        <v>1406</v>
      </c>
      <c r="H2606" s="59" t="s">
        <v>1475</v>
      </c>
      <c r="I2606" s="59" t="s">
        <v>1406</v>
      </c>
      <c r="J2606" s="59" t="s">
        <v>737</v>
      </c>
      <c r="K2606" s="59" t="s">
        <v>1518</v>
      </c>
      <c r="L2606" s="59" t="s">
        <v>1657</v>
      </c>
      <c r="M2606" s="59" t="s">
        <v>1478</v>
      </c>
      <c r="N2606" s="59" t="s">
        <v>1479</v>
      </c>
      <c r="O2606" s="59" t="s">
        <v>1480</v>
      </c>
      <c r="P2606" s="59" t="s">
        <v>1481</v>
      </c>
      <c r="Q2606" s="59" t="s">
        <v>1482</v>
      </c>
      <c r="R2606" s="59" t="s">
        <v>1483</v>
      </c>
      <c r="S2606" s="59" t="s">
        <v>1658</v>
      </c>
      <c r="T2606" s="59" t="s">
        <v>1659</v>
      </c>
      <c r="U2606" s="59" t="s">
        <v>1486</v>
      </c>
      <c r="V2606" s="59" t="s">
        <v>1487</v>
      </c>
      <c r="W2606" s="59" t="s">
        <v>1488</v>
      </c>
      <c r="X2606" s="59" t="s">
        <v>1511</v>
      </c>
      <c r="Y2606" s="59" t="s">
        <v>1490</v>
      </c>
      <c r="Z2606" s="59">
        <v>0.15</v>
      </c>
      <c r="AA2606" s="59">
        <v>0.15</v>
      </c>
      <c r="AB2606" s="59">
        <v>0</v>
      </c>
      <c r="AC2606" s="59">
        <v>0.15</v>
      </c>
      <c r="AD2606" s="59">
        <v>0</v>
      </c>
      <c r="AE2606" s="59">
        <v>0</v>
      </c>
      <c r="AF2606" s="59" t="s">
        <v>1491</v>
      </c>
      <c r="AG2606" s="59" t="s">
        <v>737</v>
      </c>
      <c r="AH2606" s="59" t="s">
        <v>1518</v>
      </c>
      <c r="AI2606" s="59" t="s">
        <v>1523</v>
      </c>
      <c r="AJ2606" s="59" t="s">
        <v>1486</v>
      </c>
      <c r="AK2606" s="59" t="s">
        <v>278</v>
      </c>
      <c r="AL2606" s="59" t="s">
        <v>1493</v>
      </c>
      <c r="AM2606" s="59" t="s">
        <v>1494</v>
      </c>
      <c r="AN2606" s="59" t="s">
        <v>1384</v>
      </c>
      <c r="AO2606" s="59" t="s">
        <v>107</v>
      </c>
    </row>
    <row r="2607" spans="1:41" x14ac:dyDescent="0.15">
      <c r="A2607" s="59" t="s">
        <v>1974</v>
      </c>
      <c r="B2607" s="59" t="s">
        <v>1655</v>
      </c>
      <c r="C2607" s="59" t="s">
        <v>1656</v>
      </c>
      <c r="D2607" s="59" t="s">
        <v>1517</v>
      </c>
      <c r="E2607" s="59" t="s">
        <v>559</v>
      </c>
      <c r="F2607" s="59" t="s">
        <v>1475</v>
      </c>
      <c r="G2607" s="59" t="s">
        <v>1406</v>
      </c>
      <c r="H2607" s="59" t="s">
        <v>1475</v>
      </c>
      <c r="I2607" s="59" t="s">
        <v>1406</v>
      </c>
      <c r="J2607" s="59" t="s">
        <v>737</v>
      </c>
      <c r="K2607" s="59" t="s">
        <v>1518</v>
      </c>
      <c r="L2607" s="59" t="s">
        <v>1657</v>
      </c>
      <c r="M2607" s="59" t="s">
        <v>1478</v>
      </c>
      <c r="N2607" s="59" t="s">
        <v>1479</v>
      </c>
      <c r="O2607" s="59" t="s">
        <v>1480</v>
      </c>
      <c r="P2607" s="59" t="s">
        <v>1481</v>
      </c>
      <c r="Q2607" s="59" t="s">
        <v>1482</v>
      </c>
      <c r="R2607" s="59" t="s">
        <v>1483</v>
      </c>
      <c r="S2607" s="59" t="s">
        <v>1658</v>
      </c>
      <c r="T2607" s="59" t="s">
        <v>1659</v>
      </c>
      <c r="U2607" s="59" t="s">
        <v>1486</v>
      </c>
      <c r="V2607" s="59" t="s">
        <v>1487</v>
      </c>
      <c r="W2607" s="59" t="s">
        <v>1513</v>
      </c>
      <c r="X2607" s="59" t="s">
        <v>1487</v>
      </c>
      <c r="Y2607" s="59" t="s">
        <v>1490</v>
      </c>
      <c r="Z2607" s="59">
        <v>117.3</v>
      </c>
      <c r="AA2607" s="59">
        <v>117.3</v>
      </c>
      <c r="AB2607" s="59">
        <v>0</v>
      </c>
      <c r="AC2607" s="59">
        <v>117.3</v>
      </c>
      <c r="AD2607" s="59">
        <v>0</v>
      </c>
      <c r="AE2607" s="59">
        <v>0</v>
      </c>
      <c r="AF2607" s="59" t="s">
        <v>1491</v>
      </c>
      <c r="AG2607" s="59" t="s">
        <v>737</v>
      </c>
      <c r="AH2607" s="59" t="s">
        <v>1518</v>
      </c>
      <c r="AI2607" s="59" t="s">
        <v>1523</v>
      </c>
      <c r="AJ2607" s="59" t="s">
        <v>1486</v>
      </c>
      <c r="AK2607" s="59" t="s">
        <v>278</v>
      </c>
      <c r="AL2607" s="59" t="s">
        <v>1493</v>
      </c>
      <c r="AM2607" s="59" t="s">
        <v>1494</v>
      </c>
      <c r="AN2607" s="59" t="s">
        <v>1384</v>
      </c>
      <c r="AO2607" s="59" t="s">
        <v>107</v>
      </c>
    </row>
    <row r="2608" spans="1:41" x14ac:dyDescent="0.15">
      <c r="A2608" s="59" t="s">
        <v>1974</v>
      </c>
      <c r="B2608" s="59" t="s">
        <v>1655</v>
      </c>
      <c r="C2608" s="59" t="s">
        <v>1656</v>
      </c>
      <c r="D2608" s="59" t="s">
        <v>1517</v>
      </c>
      <c r="E2608" s="59" t="s">
        <v>559</v>
      </c>
      <c r="F2608" s="59" t="s">
        <v>1475</v>
      </c>
      <c r="G2608" s="59" t="s">
        <v>1406</v>
      </c>
      <c r="H2608" s="59" t="s">
        <v>1475</v>
      </c>
      <c r="I2608" s="59" t="s">
        <v>1406</v>
      </c>
      <c r="J2608" s="59" t="s">
        <v>737</v>
      </c>
      <c r="K2608" s="59" t="s">
        <v>1518</v>
      </c>
      <c r="L2608" s="59" t="s">
        <v>1657</v>
      </c>
      <c r="M2608" s="59" t="s">
        <v>1478</v>
      </c>
      <c r="N2608" s="59" t="s">
        <v>1479</v>
      </c>
      <c r="O2608" s="59" t="s">
        <v>1480</v>
      </c>
      <c r="P2608" s="59" t="s">
        <v>1481</v>
      </c>
      <c r="Q2608" s="59" t="s">
        <v>1482</v>
      </c>
      <c r="R2608" s="59" t="s">
        <v>1483</v>
      </c>
      <c r="S2608" s="59" t="s">
        <v>1658</v>
      </c>
      <c r="T2608" s="59" t="s">
        <v>1659</v>
      </c>
      <c r="U2608" s="59" t="s">
        <v>1486</v>
      </c>
      <c r="V2608" s="59" t="s">
        <v>1487</v>
      </c>
      <c r="W2608" s="59" t="s">
        <v>1514</v>
      </c>
      <c r="X2608" s="59" t="s">
        <v>1487</v>
      </c>
      <c r="Y2608" s="59" t="s">
        <v>1490</v>
      </c>
      <c r="Z2608" s="59">
        <v>10.88</v>
      </c>
      <c r="AA2608" s="59">
        <v>10.88</v>
      </c>
      <c r="AB2608" s="59">
        <v>0</v>
      </c>
      <c r="AC2608" s="59">
        <v>10.88</v>
      </c>
      <c r="AD2608" s="59">
        <v>0</v>
      </c>
      <c r="AE2608" s="59">
        <v>0</v>
      </c>
      <c r="AF2608" s="59" t="s">
        <v>1491</v>
      </c>
      <c r="AG2608" s="59" t="s">
        <v>737</v>
      </c>
      <c r="AH2608" s="59" t="s">
        <v>1518</v>
      </c>
      <c r="AI2608" s="59" t="s">
        <v>1523</v>
      </c>
      <c r="AJ2608" s="59" t="s">
        <v>1486</v>
      </c>
      <c r="AK2608" s="59" t="s">
        <v>278</v>
      </c>
      <c r="AL2608" s="59" t="s">
        <v>1493</v>
      </c>
      <c r="AM2608" s="59" t="s">
        <v>1494</v>
      </c>
      <c r="AN2608" s="59" t="s">
        <v>1384</v>
      </c>
      <c r="AO2608" s="59" t="s">
        <v>107</v>
      </c>
    </row>
    <row r="2609" spans="1:41" x14ac:dyDescent="0.15">
      <c r="A2609" s="59" t="s">
        <v>1974</v>
      </c>
      <c r="B2609" s="59" t="s">
        <v>1655</v>
      </c>
      <c r="C2609" s="59" t="s">
        <v>1656</v>
      </c>
      <c r="D2609" s="59" t="s">
        <v>1517</v>
      </c>
      <c r="E2609" s="59" t="s">
        <v>559</v>
      </c>
      <c r="F2609" s="59" t="s">
        <v>1475</v>
      </c>
      <c r="G2609" s="59" t="s">
        <v>1406</v>
      </c>
      <c r="H2609" s="59" t="s">
        <v>1475</v>
      </c>
      <c r="I2609" s="59" t="s">
        <v>1406</v>
      </c>
      <c r="J2609" s="59" t="s">
        <v>737</v>
      </c>
      <c r="K2609" s="59" t="s">
        <v>1518</v>
      </c>
      <c r="L2609" s="59" t="s">
        <v>1657</v>
      </c>
      <c r="M2609" s="59" t="s">
        <v>1478</v>
      </c>
      <c r="N2609" s="59" t="s">
        <v>1479</v>
      </c>
      <c r="O2609" s="59" t="s">
        <v>1480</v>
      </c>
      <c r="P2609" s="59" t="s">
        <v>1481</v>
      </c>
      <c r="Q2609" s="59" t="s">
        <v>1482</v>
      </c>
      <c r="R2609" s="59" t="s">
        <v>1483</v>
      </c>
      <c r="S2609" s="59" t="s">
        <v>1658</v>
      </c>
      <c r="T2609" s="59" t="s">
        <v>1659</v>
      </c>
      <c r="U2609" s="59" t="s">
        <v>1486</v>
      </c>
      <c r="V2609" s="59" t="s">
        <v>1487</v>
      </c>
      <c r="W2609" s="59" t="s">
        <v>1522</v>
      </c>
      <c r="X2609" s="59" t="s">
        <v>1487</v>
      </c>
      <c r="Y2609" s="59" t="s">
        <v>1490</v>
      </c>
      <c r="Z2609" s="59">
        <v>2202.14</v>
      </c>
      <c r="AA2609" s="59">
        <v>2202.14</v>
      </c>
      <c r="AB2609" s="59">
        <v>0</v>
      </c>
      <c r="AC2609" s="59">
        <v>2202.14</v>
      </c>
      <c r="AD2609" s="59">
        <v>0</v>
      </c>
      <c r="AE2609" s="59">
        <v>0</v>
      </c>
      <c r="AF2609" s="59" t="s">
        <v>1491</v>
      </c>
      <c r="AG2609" s="59" t="s">
        <v>737</v>
      </c>
      <c r="AH2609" s="59" t="s">
        <v>1518</v>
      </c>
      <c r="AI2609" s="59" t="s">
        <v>1523</v>
      </c>
      <c r="AJ2609" s="59" t="s">
        <v>1486</v>
      </c>
      <c r="AK2609" s="59" t="s">
        <v>278</v>
      </c>
      <c r="AL2609" s="59" t="s">
        <v>1493</v>
      </c>
      <c r="AM2609" s="59" t="s">
        <v>1494</v>
      </c>
      <c r="AN2609" s="59" t="s">
        <v>1384</v>
      </c>
      <c r="AO2609" s="59" t="s">
        <v>107</v>
      </c>
    </row>
    <row r="2610" spans="1:41" x14ac:dyDescent="0.15">
      <c r="A2610" s="59" t="s">
        <v>1974</v>
      </c>
      <c r="B2610" s="59" t="s">
        <v>1660</v>
      </c>
      <c r="C2610" s="59" t="s">
        <v>1661</v>
      </c>
      <c r="D2610" s="59" t="s">
        <v>1662</v>
      </c>
      <c r="E2610" s="59" t="s">
        <v>1080</v>
      </c>
      <c r="F2610" s="59" t="s">
        <v>1475</v>
      </c>
      <c r="G2610" s="59" t="s">
        <v>1406</v>
      </c>
      <c r="H2610" s="59" t="s">
        <v>1475</v>
      </c>
      <c r="I2610" s="59" t="s">
        <v>1406</v>
      </c>
      <c r="J2610" s="59" t="s">
        <v>1407</v>
      </c>
      <c r="K2610" s="59" t="s">
        <v>1663</v>
      </c>
      <c r="L2610" s="59" t="s">
        <v>1664</v>
      </c>
      <c r="M2610" s="59" t="s">
        <v>1478</v>
      </c>
      <c r="N2610" s="59" t="s">
        <v>1479</v>
      </c>
      <c r="O2610" s="59" t="s">
        <v>1480</v>
      </c>
      <c r="P2610" s="59" t="s">
        <v>1481</v>
      </c>
      <c r="Q2610" s="59" t="s">
        <v>1482</v>
      </c>
      <c r="R2610" s="59" t="s">
        <v>1483</v>
      </c>
      <c r="S2610" s="59" t="s">
        <v>1665</v>
      </c>
      <c r="T2610" s="59" t="s">
        <v>1666</v>
      </c>
      <c r="U2610" s="59" t="s">
        <v>1486</v>
      </c>
      <c r="V2610" s="59" t="s">
        <v>1487</v>
      </c>
      <c r="W2610" s="59" t="s">
        <v>1508</v>
      </c>
      <c r="X2610" s="59" t="s">
        <v>1487</v>
      </c>
      <c r="Y2610" s="59" t="s">
        <v>1490</v>
      </c>
      <c r="Z2610" s="59">
        <v>6036.43</v>
      </c>
      <c r="AA2610" s="59">
        <v>6036.43</v>
      </c>
      <c r="AB2610" s="59">
        <v>0</v>
      </c>
      <c r="AC2610" s="59">
        <v>6036.43</v>
      </c>
      <c r="AD2610" s="59">
        <v>0</v>
      </c>
      <c r="AE2610" s="59">
        <v>0</v>
      </c>
      <c r="AF2610" s="59" t="s">
        <v>1491</v>
      </c>
      <c r="AG2610" s="59" t="s">
        <v>1407</v>
      </c>
      <c r="AH2610" s="59" t="s">
        <v>1663</v>
      </c>
      <c r="AI2610" s="59" t="s">
        <v>1492</v>
      </c>
      <c r="AJ2610" s="59" t="s">
        <v>1486</v>
      </c>
      <c r="AK2610" s="59" t="s">
        <v>278</v>
      </c>
      <c r="AL2610" s="59" t="s">
        <v>1493</v>
      </c>
      <c r="AM2610" s="59" t="s">
        <v>1494</v>
      </c>
      <c r="AN2610" s="59" t="s">
        <v>1382</v>
      </c>
      <c r="AO2610" s="59" t="s">
        <v>88</v>
      </c>
    </row>
    <row r="2611" spans="1:41" x14ac:dyDescent="0.15">
      <c r="A2611" s="59" t="s">
        <v>1974</v>
      </c>
      <c r="B2611" s="59" t="s">
        <v>1660</v>
      </c>
      <c r="C2611" s="59" t="s">
        <v>1661</v>
      </c>
      <c r="D2611" s="59" t="s">
        <v>1662</v>
      </c>
      <c r="E2611" s="59" t="s">
        <v>1080</v>
      </c>
      <c r="F2611" s="59" t="s">
        <v>1475</v>
      </c>
      <c r="G2611" s="59" t="s">
        <v>1406</v>
      </c>
      <c r="H2611" s="59" t="s">
        <v>1475</v>
      </c>
      <c r="I2611" s="59" t="s">
        <v>1406</v>
      </c>
      <c r="J2611" s="59" t="s">
        <v>1407</v>
      </c>
      <c r="K2611" s="59" t="s">
        <v>1663</v>
      </c>
      <c r="L2611" s="59" t="s">
        <v>1664</v>
      </c>
      <c r="M2611" s="59" t="s">
        <v>1478</v>
      </c>
      <c r="N2611" s="59" t="s">
        <v>1479</v>
      </c>
      <c r="O2611" s="59" t="s">
        <v>1480</v>
      </c>
      <c r="P2611" s="59" t="s">
        <v>1481</v>
      </c>
      <c r="Q2611" s="59" t="s">
        <v>1482</v>
      </c>
      <c r="R2611" s="59" t="s">
        <v>1483</v>
      </c>
      <c r="S2611" s="59" t="s">
        <v>1665</v>
      </c>
      <c r="T2611" s="59" t="s">
        <v>1666</v>
      </c>
      <c r="U2611" s="59" t="s">
        <v>1486</v>
      </c>
      <c r="V2611" s="59" t="s">
        <v>1487</v>
      </c>
      <c r="W2611" s="59" t="s">
        <v>1509</v>
      </c>
      <c r="X2611" s="59" t="s">
        <v>1487</v>
      </c>
      <c r="Y2611" s="59" t="s">
        <v>1490</v>
      </c>
      <c r="Z2611" s="59">
        <v>18940.2</v>
      </c>
      <c r="AA2611" s="59">
        <v>18940.2</v>
      </c>
      <c r="AB2611" s="59">
        <v>0</v>
      </c>
      <c r="AC2611" s="59">
        <v>18940.2</v>
      </c>
      <c r="AD2611" s="59">
        <v>0</v>
      </c>
      <c r="AE2611" s="59">
        <v>0</v>
      </c>
      <c r="AF2611" s="59" t="s">
        <v>1491</v>
      </c>
      <c r="AG2611" s="59" t="s">
        <v>1407</v>
      </c>
      <c r="AH2611" s="59" t="s">
        <v>1663</v>
      </c>
      <c r="AI2611" s="59" t="s">
        <v>1492</v>
      </c>
      <c r="AJ2611" s="59" t="s">
        <v>1486</v>
      </c>
      <c r="AK2611" s="59" t="s">
        <v>278</v>
      </c>
      <c r="AL2611" s="59" t="s">
        <v>1493</v>
      </c>
      <c r="AM2611" s="59" t="s">
        <v>1494</v>
      </c>
      <c r="AN2611" s="59" t="s">
        <v>1382</v>
      </c>
      <c r="AO2611" s="59" t="s">
        <v>88</v>
      </c>
    </row>
    <row r="2612" spans="1:41" x14ac:dyDescent="0.15">
      <c r="A2612" s="59" t="s">
        <v>1974</v>
      </c>
      <c r="B2612" s="59" t="s">
        <v>1660</v>
      </c>
      <c r="C2612" s="59" t="s">
        <v>1661</v>
      </c>
      <c r="D2612" s="59" t="s">
        <v>1662</v>
      </c>
      <c r="E2612" s="59" t="s">
        <v>1080</v>
      </c>
      <c r="F2612" s="59" t="s">
        <v>1475</v>
      </c>
      <c r="G2612" s="59" t="s">
        <v>1406</v>
      </c>
      <c r="H2612" s="59" t="s">
        <v>1475</v>
      </c>
      <c r="I2612" s="59" t="s">
        <v>1406</v>
      </c>
      <c r="J2612" s="59" t="s">
        <v>1407</v>
      </c>
      <c r="K2612" s="59" t="s">
        <v>1663</v>
      </c>
      <c r="L2612" s="59" t="s">
        <v>1664</v>
      </c>
      <c r="M2612" s="59" t="s">
        <v>1478</v>
      </c>
      <c r="N2612" s="59" t="s">
        <v>1479</v>
      </c>
      <c r="O2612" s="59" t="s">
        <v>1480</v>
      </c>
      <c r="P2612" s="59" t="s">
        <v>1481</v>
      </c>
      <c r="Q2612" s="59" t="s">
        <v>1482</v>
      </c>
      <c r="R2612" s="59" t="s">
        <v>1483</v>
      </c>
      <c r="S2612" s="59" t="s">
        <v>1665</v>
      </c>
      <c r="T2612" s="59" t="s">
        <v>1666</v>
      </c>
      <c r="U2612" s="59" t="s">
        <v>1486</v>
      </c>
      <c r="V2612" s="59" t="s">
        <v>1487</v>
      </c>
      <c r="W2612" s="59" t="s">
        <v>1514</v>
      </c>
      <c r="X2612" s="59" t="s">
        <v>1487</v>
      </c>
      <c r="Y2612" s="59" t="s">
        <v>1490</v>
      </c>
      <c r="Z2612" s="59">
        <v>2149.85</v>
      </c>
      <c r="AA2612" s="59">
        <v>2149.85</v>
      </c>
      <c r="AB2612" s="59">
        <v>0</v>
      </c>
      <c r="AC2612" s="59">
        <v>2149.85</v>
      </c>
      <c r="AD2612" s="59">
        <v>0</v>
      </c>
      <c r="AE2612" s="59">
        <v>0</v>
      </c>
      <c r="AF2612" s="59" t="s">
        <v>1491</v>
      </c>
      <c r="AG2612" s="59" t="s">
        <v>1407</v>
      </c>
      <c r="AH2612" s="59" t="s">
        <v>1663</v>
      </c>
      <c r="AI2612" s="59" t="s">
        <v>1492</v>
      </c>
      <c r="AJ2612" s="59" t="s">
        <v>1486</v>
      </c>
      <c r="AK2612" s="59" t="s">
        <v>278</v>
      </c>
      <c r="AL2612" s="59" t="s">
        <v>1493</v>
      </c>
      <c r="AM2612" s="59" t="s">
        <v>1494</v>
      </c>
      <c r="AN2612" s="59" t="s">
        <v>1382</v>
      </c>
      <c r="AO2612" s="59" t="s">
        <v>88</v>
      </c>
    </row>
    <row r="2613" spans="1:41" x14ac:dyDescent="0.15">
      <c r="A2613" s="59" t="s">
        <v>1974</v>
      </c>
      <c r="B2613" s="59" t="s">
        <v>1667</v>
      </c>
      <c r="C2613" s="59" t="s">
        <v>1668</v>
      </c>
      <c r="D2613" s="59" t="s">
        <v>1662</v>
      </c>
      <c r="E2613" s="59" t="s">
        <v>1080</v>
      </c>
      <c r="F2613" s="59" t="s">
        <v>1475</v>
      </c>
      <c r="G2613" s="59" t="s">
        <v>1406</v>
      </c>
      <c r="H2613" s="59" t="s">
        <v>1475</v>
      </c>
      <c r="I2613" s="59" t="s">
        <v>1406</v>
      </c>
      <c r="J2613" s="59" t="s">
        <v>1407</v>
      </c>
      <c r="K2613" s="59" t="s">
        <v>1663</v>
      </c>
      <c r="L2613" s="59" t="s">
        <v>1669</v>
      </c>
      <c r="M2613" s="59" t="s">
        <v>1478</v>
      </c>
      <c r="N2613" s="59" t="s">
        <v>1479</v>
      </c>
      <c r="O2613" s="59" t="s">
        <v>1480</v>
      </c>
      <c r="P2613" s="59" t="s">
        <v>1481</v>
      </c>
      <c r="Q2613" s="59" t="s">
        <v>1482</v>
      </c>
      <c r="R2613" s="59" t="s">
        <v>1483</v>
      </c>
      <c r="S2613" s="59" t="s">
        <v>1670</v>
      </c>
      <c r="T2613" s="59" t="s">
        <v>1671</v>
      </c>
      <c r="U2613" s="59" t="s">
        <v>1486</v>
      </c>
      <c r="V2613" s="59" t="s">
        <v>1487</v>
      </c>
      <c r="W2613" s="59" t="s">
        <v>1500</v>
      </c>
      <c r="X2613" s="59" t="s">
        <v>1501</v>
      </c>
      <c r="Y2613" s="59" t="s">
        <v>1490</v>
      </c>
      <c r="Z2613" s="59">
        <v>14585.31</v>
      </c>
      <c r="AA2613" s="59">
        <v>14585.31</v>
      </c>
      <c r="AB2613" s="59">
        <v>0</v>
      </c>
      <c r="AC2613" s="59">
        <v>14585.31</v>
      </c>
      <c r="AD2613" s="59">
        <v>0</v>
      </c>
      <c r="AE2613" s="59">
        <v>0</v>
      </c>
      <c r="AF2613" s="59" t="s">
        <v>1491</v>
      </c>
      <c r="AG2613" s="59" t="s">
        <v>1407</v>
      </c>
      <c r="AH2613" s="59" t="s">
        <v>1663</v>
      </c>
      <c r="AI2613" s="59" t="s">
        <v>1492</v>
      </c>
      <c r="AJ2613" s="59" t="s">
        <v>1486</v>
      </c>
      <c r="AK2613" s="59" t="s">
        <v>278</v>
      </c>
      <c r="AL2613" s="59" t="s">
        <v>1493</v>
      </c>
      <c r="AM2613" s="59" t="s">
        <v>1494</v>
      </c>
      <c r="AN2613" s="59" t="s">
        <v>1382</v>
      </c>
      <c r="AO2613" s="59" t="s">
        <v>88</v>
      </c>
    </row>
    <row r="2614" spans="1:41" x14ac:dyDescent="0.15">
      <c r="A2614" s="59" t="s">
        <v>1974</v>
      </c>
      <c r="B2614" s="59" t="s">
        <v>1754</v>
      </c>
      <c r="C2614" s="59" t="s">
        <v>1755</v>
      </c>
      <c r="D2614" s="59" t="s">
        <v>1674</v>
      </c>
      <c r="E2614" s="59" t="s">
        <v>1675</v>
      </c>
      <c r="F2614" s="59" t="s">
        <v>1475</v>
      </c>
      <c r="G2614" s="59" t="s">
        <v>1406</v>
      </c>
      <c r="H2614" s="59" t="s">
        <v>1475</v>
      </c>
      <c r="I2614" s="59" t="s">
        <v>1406</v>
      </c>
      <c r="J2614" s="59" t="s">
        <v>727</v>
      </c>
      <c r="K2614" s="59" t="s">
        <v>1644</v>
      </c>
      <c r="L2614" s="59" t="s">
        <v>1756</v>
      </c>
      <c r="M2614" s="59" t="s">
        <v>1478</v>
      </c>
      <c r="N2614" s="59" t="s">
        <v>1479</v>
      </c>
      <c r="O2614" s="59" t="s">
        <v>1480</v>
      </c>
      <c r="P2614" s="59" t="s">
        <v>1481</v>
      </c>
      <c r="Q2614" s="59" t="s">
        <v>1482</v>
      </c>
      <c r="R2614" s="59" t="s">
        <v>1483</v>
      </c>
      <c r="S2614" s="59" t="s">
        <v>1757</v>
      </c>
      <c r="T2614" s="59" t="s">
        <v>1758</v>
      </c>
      <c r="U2614" s="59" t="s">
        <v>1486</v>
      </c>
      <c r="V2614" s="59" t="s">
        <v>1487</v>
      </c>
      <c r="W2614" s="59" t="s">
        <v>1509</v>
      </c>
      <c r="X2614" s="59" t="s">
        <v>1487</v>
      </c>
      <c r="Y2614" s="59" t="s">
        <v>1490</v>
      </c>
      <c r="Z2614" s="59">
        <v>11000</v>
      </c>
      <c r="AA2614" s="59">
        <v>11000</v>
      </c>
      <c r="AB2614" s="59">
        <v>0</v>
      </c>
      <c r="AC2614" s="59">
        <v>11000</v>
      </c>
      <c r="AD2614" s="59">
        <v>0</v>
      </c>
      <c r="AE2614" s="59">
        <v>0</v>
      </c>
      <c r="AF2614" s="59" t="s">
        <v>1491</v>
      </c>
      <c r="AG2614" s="59" t="s">
        <v>727</v>
      </c>
      <c r="AH2614" s="59" t="s">
        <v>1644</v>
      </c>
      <c r="AI2614" s="59" t="s">
        <v>1492</v>
      </c>
      <c r="AJ2614" s="59" t="s">
        <v>1486</v>
      </c>
      <c r="AK2614" s="59" t="s">
        <v>278</v>
      </c>
      <c r="AL2614" s="59" t="s">
        <v>1493</v>
      </c>
      <c r="AM2614" s="59" t="s">
        <v>1494</v>
      </c>
      <c r="AN2614" s="59" t="s">
        <v>1384</v>
      </c>
      <c r="AO2614" s="59" t="s">
        <v>107</v>
      </c>
    </row>
    <row r="2615" spans="1:41" x14ac:dyDescent="0.15">
      <c r="A2615" s="59" t="s">
        <v>1974</v>
      </c>
      <c r="B2615" s="59" t="s">
        <v>1873</v>
      </c>
      <c r="C2615" s="59" t="s">
        <v>1874</v>
      </c>
      <c r="D2615" s="59" t="s">
        <v>1662</v>
      </c>
      <c r="E2615" s="59" t="s">
        <v>1080</v>
      </c>
      <c r="F2615" s="59" t="s">
        <v>1475</v>
      </c>
      <c r="G2615" s="59" t="s">
        <v>1406</v>
      </c>
      <c r="H2615" s="59" t="s">
        <v>1475</v>
      </c>
      <c r="I2615" s="59" t="s">
        <v>1406</v>
      </c>
      <c r="J2615" s="59" t="s">
        <v>1407</v>
      </c>
      <c r="K2615" s="59" t="s">
        <v>1663</v>
      </c>
      <c r="L2615" s="59" t="s">
        <v>1875</v>
      </c>
      <c r="M2615" s="59" t="s">
        <v>1478</v>
      </c>
      <c r="N2615" s="59" t="s">
        <v>1479</v>
      </c>
      <c r="O2615" s="59" t="s">
        <v>1480</v>
      </c>
      <c r="P2615" s="59" t="s">
        <v>1481</v>
      </c>
      <c r="Q2615" s="59" t="s">
        <v>1482</v>
      </c>
      <c r="R2615" s="59" t="s">
        <v>1483</v>
      </c>
      <c r="S2615" s="59" t="s">
        <v>1876</v>
      </c>
      <c r="T2615" s="59" t="s">
        <v>1877</v>
      </c>
      <c r="U2615" s="59" t="s">
        <v>1486</v>
      </c>
      <c r="V2615" s="59" t="s">
        <v>1487</v>
      </c>
      <c r="W2615" s="59" t="s">
        <v>1508</v>
      </c>
      <c r="X2615" s="59" t="s">
        <v>1487</v>
      </c>
      <c r="Y2615" s="59" t="s">
        <v>1490</v>
      </c>
      <c r="Z2615" s="59">
        <v>98.49</v>
      </c>
      <c r="AA2615" s="59">
        <v>98.49</v>
      </c>
      <c r="AB2615" s="59">
        <v>0</v>
      </c>
      <c r="AC2615" s="59">
        <v>98.49</v>
      </c>
      <c r="AD2615" s="59">
        <v>0</v>
      </c>
      <c r="AE2615" s="59">
        <v>0</v>
      </c>
      <c r="AF2615" s="59" t="s">
        <v>1491</v>
      </c>
      <c r="AG2615" s="59" t="s">
        <v>1407</v>
      </c>
      <c r="AH2615" s="59" t="s">
        <v>1663</v>
      </c>
      <c r="AI2615" s="59" t="s">
        <v>1492</v>
      </c>
      <c r="AJ2615" s="59" t="s">
        <v>1486</v>
      </c>
      <c r="AK2615" s="59" t="s">
        <v>278</v>
      </c>
      <c r="AL2615" s="59" t="s">
        <v>1493</v>
      </c>
      <c r="AM2615" s="59" t="s">
        <v>1494</v>
      </c>
      <c r="AN2615" s="59" t="s">
        <v>1080</v>
      </c>
      <c r="AO2615" s="59" t="s">
        <v>88</v>
      </c>
    </row>
    <row r="2616" spans="1:41" x14ac:dyDescent="0.15">
      <c r="A2616" s="59" t="s">
        <v>1974</v>
      </c>
      <c r="B2616" s="59" t="s">
        <v>1873</v>
      </c>
      <c r="C2616" s="59" t="s">
        <v>1874</v>
      </c>
      <c r="D2616" s="59" t="s">
        <v>1662</v>
      </c>
      <c r="E2616" s="59" t="s">
        <v>1080</v>
      </c>
      <c r="F2616" s="59" t="s">
        <v>1475</v>
      </c>
      <c r="G2616" s="59" t="s">
        <v>1406</v>
      </c>
      <c r="H2616" s="59" t="s">
        <v>1475</v>
      </c>
      <c r="I2616" s="59" t="s">
        <v>1406</v>
      </c>
      <c r="J2616" s="59" t="s">
        <v>1407</v>
      </c>
      <c r="K2616" s="59" t="s">
        <v>1663</v>
      </c>
      <c r="L2616" s="59" t="s">
        <v>1875</v>
      </c>
      <c r="M2616" s="59" t="s">
        <v>1478</v>
      </c>
      <c r="N2616" s="59" t="s">
        <v>1479</v>
      </c>
      <c r="O2616" s="59" t="s">
        <v>1480</v>
      </c>
      <c r="P2616" s="59" t="s">
        <v>1481</v>
      </c>
      <c r="Q2616" s="59" t="s">
        <v>1482</v>
      </c>
      <c r="R2616" s="59" t="s">
        <v>1483</v>
      </c>
      <c r="S2616" s="59" t="s">
        <v>1876</v>
      </c>
      <c r="T2616" s="59" t="s">
        <v>1877</v>
      </c>
      <c r="U2616" s="59" t="s">
        <v>1486</v>
      </c>
      <c r="V2616" s="59" t="s">
        <v>1487</v>
      </c>
      <c r="W2616" s="59" t="s">
        <v>1509</v>
      </c>
      <c r="X2616" s="59" t="s">
        <v>1487</v>
      </c>
      <c r="Y2616" s="59" t="s">
        <v>1490</v>
      </c>
      <c r="Z2616" s="59">
        <v>369.77</v>
      </c>
      <c r="AA2616" s="59">
        <v>369.77</v>
      </c>
      <c r="AB2616" s="59">
        <v>0</v>
      </c>
      <c r="AC2616" s="59">
        <v>369.77</v>
      </c>
      <c r="AD2616" s="59">
        <v>0</v>
      </c>
      <c r="AE2616" s="59">
        <v>0</v>
      </c>
      <c r="AF2616" s="59" t="s">
        <v>1491</v>
      </c>
      <c r="AG2616" s="59" t="s">
        <v>1407</v>
      </c>
      <c r="AH2616" s="59" t="s">
        <v>1663</v>
      </c>
      <c r="AI2616" s="59" t="s">
        <v>1492</v>
      </c>
      <c r="AJ2616" s="59" t="s">
        <v>1486</v>
      </c>
      <c r="AK2616" s="59" t="s">
        <v>278</v>
      </c>
      <c r="AL2616" s="59" t="s">
        <v>1493</v>
      </c>
      <c r="AM2616" s="59" t="s">
        <v>1494</v>
      </c>
      <c r="AN2616" s="59" t="s">
        <v>1080</v>
      </c>
      <c r="AO2616" s="59" t="s">
        <v>88</v>
      </c>
    </row>
    <row r="2617" spans="1:41" x14ac:dyDescent="0.15">
      <c r="A2617" s="59" t="s">
        <v>1974</v>
      </c>
      <c r="B2617" s="59" t="s">
        <v>1873</v>
      </c>
      <c r="C2617" s="59" t="s">
        <v>1874</v>
      </c>
      <c r="D2617" s="59" t="s">
        <v>1662</v>
      </c>
      <c r="E2617" s="59" t="s">
        <v>1080</v>
      </c>
      <c r="F2617" s="59" t="s">
        <v>1475</v>
      </c>
      <c r="G2617" s="59" t="s">
        <v>1406</v>
      </c>
      <c r="H2617" s="59" t="s">
        <v>1475</v>
      </c>
      <c r="I2617" s="59" t="s">
        <v>1406</v>
      </c>
      <c r="J2617" s="59" t="s">
        <v>1407</v>
      </c>
      <c r="K2617" s="59" t="s">
        <v>1663</v>
      </c>
      <c r="L2617" s="59" t="s">
        <v>1875</v>
      </c>
      <c r="M2617" s="59" t="s">
        <v>1478</v>
      </c>
      <c r="N2617" s="59" t="s">
        <v>1479</v>
      </c>
      <c r="O2617" s="59" t="s">
        <v>1480</v>
      </c>
      <c r="P2617" s="59" t="s">
        <v>1481</v>
      </c>
      <c r="Q2617" s="59" t="s">
        <v>1482</v>
      </c>
      <c r="R2617" s="59" t="s">
        <v>1483</v>
      </c>
      <c r="S2617" s="59" t="s">
        <v>1876</v>
      </c>
      <c r="T2617" s="59" t="s">
        <v>1877</v>
      </c>
      <c r="U2617" s="59" t="s">
        <v>1486</v>
      </c>
      <c r="V2617" s="59" t="s">
        <v>1487</v>
      </c>
      <c r="W2617" s="59" t="s">
        <v>1488</v>
      </c>
      <c r="X2617" s="59" t="s">
        <v>1511</v>
      </c>
      <c r="Y2617" s="59" t="s">
        <v>1490</v>
      </c>
      <c r="Z2617" s="59">
        <v>158.54</v>
      </c>
      <c r="AA2617" s="59">
        <v>158.54</v>
      </c>
      <c r="AB2617" s="59">
        <v>0</v>
      </c>
      <c r="AC2617" s="59">
        <v>158.54</v>
      </c>
      <c r="AD2617" s="59">
        <v>0</v>
      </c>
      <c r="AE2617" s="59">
        <v>0</v>
      </c>
      <c r="AF2617" s="59" t="s">
        <v>1491</v>
      </c>
      <c r="AG2617" s="59" t="s">
        <v>1407</v>
      </c>
      <c r="AH2617" s="59" t="s">
        <v>1663</v>
      </c>
      <c r="AI2617" s="59" t="s">
        <v>1492</v>
      </c>
      <c r="AJ2617" s="59" t="s">
        <v>1486</v>
      </c>
      <c r="AK2617" s="59" t="s">
        <v>278</v>
      </c>
      <c r="AL2617" s="59" t="s">
        <v>1493</v>
      </c>
      <c r="AM2617" s="59" t="s">
        <v>1494</v>
      </c>
      <c r="AN2617" s="59" t="s">
        <v>1080</v>
      </c>
      <c r="AO2617" s="59" t="s">
        <v>88</v>
      </c>
    </row>
    <row r="2618" spans="1:41" x14ac:dyDescent="0.15">
      <c r="A2618" s="59" t="s">
        <v>1974</v>
      </c>
      <c r="B2618" s="59" t="s">
        <v>1873</v>
      </c>
      <c r="C2618" s="59" t="s">
        <v>1874</v>
      </c>
      <c r="D2618" s="59" t="s">
        <v>1662</v>
      </c>
      <c r="E2618" s="59" t="s">
        <v>1080</v>
      </c>
      <c r="F2618" s="59" t="s">
        <v>1475</v>
      </c>
      <c r="G2618" s="59" t="s">
        <v>1406</v>
      </c>
      <c r="H2618" s="59" t="s">
        <v>1475</v>
      </c>
      <c r="I2618" s="59" t="s">
        <v>1406</v>
      </c>
      <c r="J2618" s="59" t="s">
        <v>1407</v>
      </c>
      <c r="K2618" s="59" t="s">
        <v>1663</v>
      </c>
      <c r="L2618" s="59" t="s">
        <v>1875</v>
      </c>
      <c r="M2618" s="59" t="s">
        <v>1478</v>
      </c>
      <c r="N2618" s="59" t="s">
        <v>1479</v>
      </c>
      <c r="O2618" s="59" t="s">
        <v>1480</v>
      </c>
      <c r="P2618" s="59" t="s">
        <v>1481</v>
      </c>
      <c r="Q2618" s="59" t="s">
        <v>1482</v>
      </c>
      <c r="R2618" s="59" t="s">
        <v>1483</v>
      </c>
      <c r="S2618" s="59" t="s">
        <v>1876</v>
      </c>
      <c r="T2618" s="59" t="s">
        <v>1877</v>
      </c>
      <c r="U2618" s="59" t="s">
        <v>1486</v>
      </c>
      <c r="V2618" s="59" t="s">
        <v>1487</v>
      </c>
      <c r="W2618" s="59" t="s">
        <v>1514</v>
      </c>
      <c r="X2618" s="59" t="s">
        <v>1487</v>
      </c>
      <c r="Y2618" s="59" t="s">
        <v>1490</v>
      </c>
      <c r="Z2618" s="59">
        <v>45.67</v>
      </c>
      <c r="AA2618" s="59">
        <v>45.67</v>
      </c>
      <c r="AB2618" s="59">
        <v>0</v>
      </c>
      <c r="AC2618" s="59">
        <v>45.67</v>
      </c>
      <c r="AD2618" s="59">
        <v>0</v>
      </c>
      <c r="AE2618" s="59">
        <v>0</v>
      </c>
      <c r="AF2618" s="59" t="s">
        <v>1491</v>
      </c>
      <c r="AG2618" s="59" t="s">
        <v>1407</v>
      </c>
      <c r="AH2618" s="59" t="s">
        <v>1663</v>
      </c>
      <c r="AI2618" s="59" t="s">
        <v>1492</v>
      </c>
      <c r="AJ2618" s="59" t="s">
        <v>1486</v>
      </c>
      <c r="AK2618" s="59" t="s">
        <v>278</v>
      </c>
      <c r="AL2618" s="59" t="s">
        <v>1493</v>
      </c>
      <c r="AM2618" s="59" t="s">
        <v>1494</v>
      </c>
      <c r="AN2618" s="59" t="s">
        <v>1080</v>
      </c>
      <c r="AO2618" s="59" t="s">
        <v>88</v>
      </c>
    </row>
    <row r="2619" spans="1:41" x14ac:dyDescent="0.15">
      <c r="A2619" s="59" t="s">
        <v>1974</v>
      </c>
      <c r="B2619" s="59" t="s">
        <v>1969</v>
      </c>
      <c r="C2619" s="59" t="s">
        <v>1970</v>
      </c>
      <c r="D2619" s="59" t="s">
        <v>1674</v>
      </c>
      <c r="E2619" s="59" t="s">
        <v>1675</v>
      </c>
      <c r="F2619" s="59" t="s">
        <v>1475</v>
      </c>
      <c r="G2619" s="59" t="s">
        <v>1406</v>
      </c>
      <c r="H2619" s="59" t="s">
        <v>1475</v>
      </c>
      <c r="I2619" s="59" t="s">
        <v>1406</v>
      </c>
      <c r="J2619" s="59" t="s">
        <v>727</v>
      </c>
      <c r="K2619" s="59" t="s">
        <v>1644</v>
      </c>
      <c r="L2619" s="59" t="s">
        <v>1971</v>
      </c>
      <c r="M2619" s="59" t="s">
        <v>1478</v>
      </c>
      <c r="N2619" s="59" t="s">
        <v>1479</v>
      </c>
      <c r="O2619" s="59" t="s">
        <v>1480</v>
      </c>
      <c r="P2619" s="59" t="s">
        <v>1481</v>
      </c>
      <c r="Q2619" s="59" t="s">
        <v>1482</v>
      </c>
      <c r="R2619" s="59" t="s">
        <v>1483</v>
      </c>
      <c r="S2619" s="59" t="s">
        <v>1972</v>
      </c>
      <c r="T2619" s="59" t="s">
        <v>1973</v>
      </c>
      <c r="U2619" s="59" t="s">
        <v>1486</v>
      </c>
      <c r="V2619" s="59" t="s">
        <v>1487</v>
      </c>
      <c r="W2619" s="59" t="s">
        <v>1509</v>
      </c>
      <c r="X2619" s="59" t="s">
        <v>1487</v>
      </c>
      <c r="Y2619" s="59" t="s">
        <v>1490</v>
      </c>
      <c r="Z2619" s="59">
        <v>9889.85</v>
      </c>
      <c r="AA2619" s="59">
        <v>9889.85</v>
      </c>
      <c r="AB2619" s="59">
        <v>0</v>
      </c>
      <c r="AC2619" s="59">
        <v>9889.85</v>
      </c>
      <c r="AD2619" s="59">
        <v>0</v>
      </c>
      <c r="AE2619" s="59">
        <v>0</v>
      </c>
      <c r="AF2619" s="59" t="s">
        <v>1491</v>
      </c>
      <c r="AG2619" s="59" t="s">
        <v>727</v>
      </c>
      <c r="AH2619" s="59" t="s">
        <v>1640</v>
      </c>
      <c r="AI2619" s="59" t="s">
        <v>1492</v>
      </c>
      <c r="AJ2619" s="59" t="s">
        <v>1486</v>
      </c>
      <c r="AK2619" s="59" t="s">
        <v>278</v>
      </c>
      <c r="AL2619" s="59" t="s">
        <v>1493</v>
      </c>
      <c r="AM2619" s="59" t="s">
        <v>1494</v>
      </c>
      <c r="AN2619" s="59" t="s">
        <v>1384</v>
      </c>
      <c r="AO2619" s="59" t="s">
        <v>107</v>
      </c>
    </row>
    <row r="2620" spans="1:41" x14ac:dyDescent="0.15">
      <c r="A2620" s="59" t="s">
        <v>1974</v>
      </c>
      <c r="B2620" s="59" t="s">
        <v>1764</v>
      </c>
      <c r="C2620" s="59" t="s">
        <v>1765</v>
      </c>
      <c r="D2620" s="59" t="s">
        <v>1638</v>
      </c>
      <c r="E2620" s="59" t="s">
        <v>1639</v>
      </c>
      <c r="F2620" s="59" t="s">
        <v>1475</v>
      </c>
      <c r="G2620" s="59" t="s">
        <v>1406</v>
      </c>
      <c r="H2620" s="59" t="s">
        <v>1475</v>
      </c>
      <c r="I2620" s="59" t="s">
        <v>1406</v>
      </c>
      <c r="J2620" s="59" t="s">
        <v>727</v>
      </c>
      <c r="K2620" s="59" t="s">
        <v>1640</v>
      </c>
      <c r="L2620" s="59" t="s">
        <v>1766</v>
      </c>
      <c r="M2620" s="59" t="s">
        <v>1478</v>
      </c>
      <c r="N2620" s="59" t="s">
        <v>1479</v>
      </c>
      <c r="O2620" s="59" t="s">
        <v>1480</v>
      </c>
      <c r="P2620" s="59" t="s">
        <v>1481</v>
      </c>
      <c r="Q2620" s="59" t="s">
        <v>1482</v>
      </c>
      <c r="R2620" s="59" t="s">
        <v>1483</v>
      </c>
      <c r="S2620" s="59" t="s">
        <v>1767</v>
      </c>
      <c r="T2620" s="59" t="s">
        <v>1768</v>
      </c>
      <c r="U2620" s="59" t="s">
        <v>1486</v>
      </c>
      <c r="V2620" s="59" t="s">
        <v>1487</v>
      </c>
      <c r="W2620" s="59" t="s">
        <v>1509</v>
      </c>
      <c r="X2620" s="59" t="s">
        <v>1487</v>
      </c>
      <c r="Y2620" s="59" t="s">
        <v>1490</v>
      </c>
      <c r="Z2620" s="59">
        <v>4504.3999999999996</v>
      </c>
      <c r="AA2620" s="59">
        <v>4504.3999999999996</v>
      </c>
      <c r="AB2620" s="59">
        <v>0</v>
      </c>
      <c r="AC2620" s="59">
        <v>4504.3999999999996</v>
      </c>
      <c r="AD2620" s="59">
        <v>0</v>
      </c>
      <c r="AE2620" s="59">
        <v>0</v>
      </c>
      <c r="AF2620" s="59" t="s">
        <v>1491</v>
      </c>
      <c r="AG2620" s="59" t="s">
        <v>727</v>
      </c>
      <c r="AH2620" s="59" t="s">
        <v>1644</v>
      </c>
      <c r="AI2620" s="59" t="s">
        <v>1492</v>
      </c>
      <c r="AJ2620" s="59" t="s">
        <v>1486</v>
      </c>
      <c r="AK2620" s="59" t="s">
        <v>278</v>
      </c>
      <c r="AL2620" s="59" t="s">
        <v>1493</v>
      </c>
      <c r="AM2620" s="59" t="s">
        <v>1494</v>
      </c>
      <c r="AN2620" s="59" t="s">
        <v>1384</v>
      </c>
      <c r="AO2620" s="59" t="s">
        <v>107</v>
      </c>
    </row>
    <row r="2621" spans="1:41" x14ac:dyDescent="0.15">
      <c r="A2621" s="59" t="s">
        <v>1974</v>
      </c>
      <c r="B2621" s="59" t="s">
        <v>1764</v>
      </c>
      <c r="C2621" s="59" t="s">
        <v>1765</v>
      </c>
      <c r="D2621" s="59" t="s">
        <v>1638</v>
      </c>
      <c r="E2621" s="59" t="s">
        <v>1639</v>
      </c>
      <c r="F2621" s="59" t="s">
        <v>1475</v>
      </c>
      <c r="G2621" s="59" t="s">
        <v>1406</v>
      </c>
      <c r="H2621" s="59" t="s">
        <v>1475</v>
      </c>
      <c r="I2621" s="59" t="s">
        <v>1406</v>
      </c>
      <c r="J2621" s="59" t="s">
        <v>727</v>
      </c>
      <c r="K2621" s="59" t="s">
        <v>1640</v>
      </c>
      <c r="L2621" s="59" t="s">
        <v>1766</v>
      </c>
      <c r="M2621" s="59" t="s">
        <v>1478</v>
      </c>
      <c r="N2621" s="59" t="s">
        <v>1479</v>
      </c>
      <c r="O2621" s="59" t="s">
        <v>1480</v>
      </c>
      <c r="P2621" s="59" t="s">
        <v>1481</v>
      </c>
      <c r="Q2621" s="59" t="s">
        <v>1482</v>
      </c>
      <c r="R2621" s="59" t="s">
        <v>1483</v>
      </c>
      <c r="S2621" s="59" t="s">
        <v>1767</v>
      </c>
      <c r="T2621" s="59" t="s">
        <v>1768</v>
      </c>
      <c r="U2621" s="59" t="s">
        <v>1486</v>
      </c>
      <c r="V2621" s="59" t="s">
        <v>1487</v>
      </c>
      <c r="W2621" s="59" t="s">
        <v>1488</v>
      </c>
      <c r="X2621" s="59" t="s">
        <v>1511</v>
      </c>
      <c r="Y2621" s="59" t="s">
        <v>1490</v>
      </c>
      <c r="Z2621" s="59">
        <v>16.63</v>
      </c>
      <c r="AA2621" s="59">
        <v>16.63</v>
      </c>
      <c r="AB2621" s="59">
        <v>0</v>
      </c>
      <c r="AC2621" s="59">
        <v>16.63</v>
      </c>
      <c r="AD2621" s="59">
        <v>0</v>
      </c>
      <c r="AE2621" s="59">
        <v>0</v>
      </c>
      <c r="AF2621" s="59" t="s">
        <v>1491</v>
      </c>
      <c r="AG2621" s="59" t="s">
        <v>727</v>
      </c>
      <c r="AH2621" s="59" t="s">
        <v>1644</v>
      </c>
      <c r="AI2621" s="59" t="s">
        <v>1492</v>
      </c>
      <c r="AJ2621" s="59" t="s">
        <v>1486</v>
      </c>
      <c r="AK2621" s="59" t="s">
        <v>278</v>
      </c>
      <c r="AL2621" s="59" t="s">
        <v>1493</v>
      </c>
      <c r="AM2621" s="59" t="s">
        <v>1494</v>
      </c>
      <c r="AN2621" s="59" t="s">
        <v>1384</v>
      </c>
      <c r="AO2621" s="59" t="s">
        <v>107</v>
      </c>
    </row>
    <row r="2622" spans="1:41" x14ac:dyDescent="0.15">
      <c r="A2622" s="59" t="s">
        <v>1974</v>
      </c>
      <c r="B2622" s="59" t="s">
        <v>1905</v>
      </c>
      <c r="C2622" s="59" t="s">
        <v>1906</v>
      </c>
      <c r="D2622" s="59" t="s">
        <v>1674</v>
      </c>
      <c r="E2622" s="59" t="s">
        <v>1675</v>
      </c>
      <c r="F2622" s="59" t="s">
        <v>1475</v>
      </c>
      <c r="G2622" s="59" t="s">
        <v>1406</v>
      </c>
      <c r="H2622" s="59" t="s">
        <v>1475</v>
      </c>
      <c r="I2622" s="59" t="s">
        <v>1406</v>
      </c>
      <c r="J2622" s="59" t="s">
        <v>727</v>
      </c>
      <c r="K2622" s="59" t="s">
        <v>1644</v>
      </c>
      <c r="L2622" s="59" t="s">
        <v>1907</v>
      </c>
      <c r="M2622" s="59" t="s">
        <v>1478</v>
      </c>
      <c r="N2622" s="59" t="s">
        <v>1479</v>
      </c>
      <c r="O2622" s="59" t="s">
        <v>1480</v>
      </c>
      <c r="P2622" s="59" t="s">
        <v>1481</v>
      </c>
      <c r="Q2622" s="59" t="s">
        <v>1482</v>
      </c>
      <c r="R2622" s="59" t="s">
        <v>1483</v>
      </c>
      <c r="S2622" s="59" t="s">
        <v>1908</v>
      </c>
      <c r="T2622" s="59" t="s">
        <v>1909</v>
      </c>
      <c r="U2622" s="59" t="s">
        <v>1486</v>
      </c>
      <c r="V2622" s="59" t="s">
        <v>1487</v>
      </c>
      <c r="W2622" s="59" t="s">
        <v>1509</v>
      </c>
      <c r="X2622" s="59" t="s">
        <v>1487</v>
      </c>
      <c r="Y2622" s="59" t="s">
        <v>1490</v>
      </c>
      <c r="Z2622" s="59">
        <v>10804.77</v>
      </c>
      <c r="AA2622" s="59">
        <v>10804.77</v>
      </c>
      <c r="AB2622" s="59">
        <v>0</v>
      </c>
      <c r="AC2622" s="59">
        <v>10804.77</v>
      </c>
      <c r="AD2622" s="59">
        <v>0</v>
      </c>
      <c r="AE2622" s="59">
        <v>0</v>
      </c>
      <c r="AF2622" s="59" t="s">
        <v>1491</v>
      </c>
      <c r="AG2622" s="59" t="s">
        <v>727</v>
      </c>
      <c r="AH2622" s="59" t="s">
        <v>1644</v>
      </c>
      <c r="AI2622" s="59" t="s">
        <v>1492</v>
      </c>
      <c r="AJ2622" s="59" t="s">
        <v>1486</v>
      </c>
      <c r="AK2622" s="59" t="s">
        <v>278</v>
      </c>
      <c r="AL2622" s="59" t="s">
        <v>1493</v>
      </c>
      <c r="AM2622" s="59" t="s">
        <v>1494</v>
      </c>
      <c r="AN2622" s="59" t="s">
        <v>1384</v>
      </c>
      <c r="AO2622" s="59" t="s">
        <v>107</v>
      </c>
    </row>
    <row r="2623" spans="1:41" x14ac:dyDescent="0.15">
      <c r="A2623" s="59" t="s">
        <v>1974</v>
      </c>
      <c r="B2623" s="59" t="s">
        <v>1905</v>
      </c>
      <c r="C2623" s="59" t="s">
        <v>1906</v>
      </c>
      <c r="D2623" s="59" t="s">
        <v>1674</v>
      </c>
      <c r="E2623" s="59" t="s">
        <v>1675</v>
      </c>
      <c r="F2623" s="59" t="s">
        <v>1475</v>
      </c>
      <c r="G2623" s="59" t="s">
        <v>1406</v>
      </c>
      <c r="H2623" s="59" t="s">
        <v>1475</v>
      </c>
      <c r="I2623" s="59" t="s">
        <v>1406</v>
      </c>
      <c r="J2623" s="59" t="s">
        <v>727</v>
      </c>
      <c r="K2623" s="59" t="s">
        <v>1644</v>
      </c>
      <c r="L2623" s="59" t="s">
        <v>1907</v>
      </c>
      <c r="M2623" s="59" t="s">
        <v>1478</v>
      </c>
      <c r="N2623" s="59" t="s">
        <v>1479</v>
      </c>
      <c r="O2623" s="59" t="s">
        <v>1480</v>
      </c>
      <c r="P2623" s="59" t="s">
        <v>1481</v>
      </c>
      <c r="Q2623" s="59" t="s">
        <v>1482</v>
      </c>
      <c r="R2623" s="59" t="s">
        <v>1483</v>
      </c>
      <c r="S2623" s="59" t="s">
        <v>1908</v>
      </c>
      <c r="T2623" s="59" t="s">
        <v>1909</v>
      </c>
      <c r="U2623" s="59" t="s">
        <v>1486</v>
      </c>
      <c r="V2623" s="59" t="s">
        <v>1487</v>
      </c>
      <c r="W2623" s="59" t="s">
        <v>1488</v>
      </c>
      <c r="X2623" s="59" t="s">
        <v>1511</v>
      </c>
      <c r="Y2623" s="59" t="s">
        <v>1490</v>
      </c>
      <c r="Z2623" s="59">
        <v>95.23</v>
      </c>
      <c r="AA2623" s="59">
        <v>95.23</v>
      </c>
      <c r="AB2623" s="59">
        <v>0</v>
      </c>
      <c r="AC2623" s="59">
        <v>95.23</v>
      </c>
      <c r="AD2623" s="59">
        <v>0</v>
      </c>
      <c r="AE2623" s="59">
        <v>0</v>
      </c>
      <c r="AF2623" s="59" t="s">
        <v>1491</v>
      </c>
      <c r="AG2623" s="59" t="s">
        <v>727</v>
      </c>
      <c r="AH2623" s="59" t="s">
        <v>1644</v>
      </c>
      <c r="AI2623" s="59" t="s">
        <v>1492</v>
      </c>
      <c r="AJ2623" s="59" t="s">
        <v>1486</v>
      </c>
      <c r="AK2623" s="59" t="s">
        <v>278</v>
      </c>
      <c r="AL2623" s="59" t="s">
        <v>1493</v>
      </c>
      <c r="AM2623" s="59" t="s">
        <v>1494</v>
      </c>
      <c r="AN2623" s="59" t="s">
        <v>1384</v>
      </c>
      <c r="AO2623" s="59" t="s">
        <v>107</v>
      </c>
    </row>
    <row r="2624" spans="1:41" x14ac:dyDescent="0.15">
      <c r="A2624" s="59" t="s">
        <v>1974</v>
      </c>
      <c r="B2624" s="59" t="s">
        <v>1963</v>
      </c>
      <c r="C2624" s="59" t="s">
        <v>1964</v>
      </c>
      <c r="D2624" s="59" t="s">
        <v>1674</v>
      </c>
      <c r="E2624" s="59" t="s">
        <v>1675</v>
      </c>
      <c r="F2624" s="59" t="s">
        <v>1475</v>
      </c>
      <c r="G2624" s="59" t="s">
        <v>1406</v>
      </c>
      <c r="H2624" s="59" t="s">
        <v>1475</v>
      </c>
      <c r="I2624" s="59" t="s">
        <v>1406</v>
      </c>
      <c r="J2624" s="59" t="s">
        <v>727</v>
      </c>
      <c r="K2624" s="59" t="s">
        <v>1644</v>
      </c>
      <c r="L2624" s="59" t="s">
        <v>1907</v>
      </c>
      <c r="M2624" s="59" t="s">
        <v>1478</v>
      </c>
      <c r="N2624" s="59" t="s">
        <v>1479</v>
      </c>
      <c r="O2624" s="59" t="s">
        <v>1480</v>
      </c>
      <c r="P2624" s="59" t="s">
        <v>1481</v>
      </c>
      <c r="Q2624" s="59" t="s">
        <v>1482</v>
      </c>
      <c r="R2624" s="59" t="s">
        <v>1483</v>
      </c>
      <c r="S2624" s="59" t="s">
        <v>1965</v>
      </c>
      <c r="T2624" s="59" t="s">
        <v>1966</v>
      </c>
      <c r="U2624" s="59" t="s">
        <v>1486</v>
      </c>
      <c r="V2624" s="59" t="s">
        <v>1487</v>
      </c>
      <c r="W2624" s="59" t="s">
        <v>1509</v>
      </c>
      <c r="X2624" s="59" t="s">
        <v>1487</v>
      </c>
      <c r="Y2624" s="59" t="s">
        <v>1490</v>
      </c>
      <c r="Z2624" s="59">
        <v>1867.97</v>
      </c>
      <c r="AA2624" s="59">
        <v>1867.97</v>
      </c>
      <c r="AB2624" s="59">
        <v>0</v>
      </c>
      <c r="AC2624" s="59">
        <v>1867.97</v>
      </c>
      <c r="AD2624" s="59">
        <v>0</v>
      </c>
      <c r="AE2624" s="59">
        <v>0</v>
      </c>
      <c r="AF2624" s="59" t="s">
        <v>1491</v>
      </c>
      <c r="AG2624" s="59" t="s">
        <v>727</v>
      </c>
      <c r="AH2624" s="59" t="s">
        <v>1967</v>
      </c>
      <c r="AI2624" s="59" t="s">
        <v>1492</v>
      </c>
      <c r="AJ2624" s="59" t="s">
        <v>1486</v>
      </c>
      <c r="AK2624" s="59" t="s">
        <v>278</v>
      </c>
      <c r="AL2624" s="59" t="s">
        <v>1493</v>
      </c>
      <c r="AM2624" s="59" t="s">
        <v>1494</v>
      </c>
      <c r="AN2624" s="59" t="s">
        <v>1384</v>
      </c>
      <c r="AO2624" s="59" t="s">
        <v>107</v>
      </c>
    </row>
    <row r="2625" spans="1:41" x14ac:dyDescent="0.15">
      <c r="A2625" s="59" t="s">
        <v>1974</v>
      </c>
      <c r="B2625" s="59" t="s">
        <v>1921</v>
      </c>
      <c r="C2625" s="59" t="s">
        <v>1922</v>
      </c>
      <c r="D2625" s="59" t="s">
        <v>1674</v>
      </c>
      <c r="E2625" s="59" t="s">
        <v>1675</v>
      </c>
      <c r="F2625" s="59" t="s">
        <v>1475</v>
      </c>
      <c r="G2625" s="59" t="s">
        <v>1406</v>
      </c>
      <c r="H2625" s="59" t="s">
        <v>1475</v>
      </c>
      <c r="I2625" s="59" t="s">
        <v>1406</v>
      </c>
      <c r="J2625" s="59" t="s">
        <v>727</v>
      </c>
      <c r="K2625" s="59" t="s">
        <v>1644</v>
      </c>
      <c r="L2625" s="59" t="s">
        <v>1923</v>
      </c>
      <c r="M2625" s="59" t="s">
        <v>1478</v>
      </c>
      <c r="N2625" s="59" t="s">
        <v>1479</v>
      </c>
      <c r="O2625" s="59" t="s">
        <v>1480</v>
      </c>
      <c r="P2625" s="59" t="s">
        <v>1481</v>
      </c>
      <c r="Q2625" s="59" t="s">
        <v>1482</v>
      </c>
      <c r="R2625" s="59" t="s">
        <v>1483</v>
      </c>
      <c r="S2625" s="59" t="s">
        <v>1924</v>
      </c>
      <c r="T2625" s="59" t="s">
        <v>1925</v>
      </c>
      <c r="U2625" s="59" t="s">
        <v>1486</v>
      </c>
      <c r="V2625" s="59" t="s">
        <v>1487</v>
      </c>
      <c r="W2625" s="59" t="s">
        <v>1509</v>
      </c>
      <c r="X2625" s="59" t="s">
        <v>1487</v>
      </c>
      <c r="Y2625" s="59" t="s">
        <v>1490</v>
      </c>
      <c r="Z2625" s="59">
        <v>1500</v>
      </c>
      <c r="AA2625" s="59">
        <v>1500</v>
      </c>
      <c r="AB2625" s="59">
        <v>0</v>
      </c>
      <c r="AC2625" s="59">
        <v>1500</v>
      </c>
      <c r="AD2625" s="59">
        <v>0</v>
      </c>
      <c r="AE2625" s="59">
        <v>0</v>
      </c>
      <c r="AF2625" s="59" t="s">
        <v>1491</v>
      </c>
      <c r="AG2625" s="59" t="s">
        <v>727</v>
      </c>
      <c r="AH2625" s="59" t="s">
        <v>1644</v>
      </c>
      <c r="AI2625" s="59" t="s">
        <v>1492</v>
      </c>
      <c r="AJ2625" s="59" t="s">
        <v>1486</v>
      </c>
      <c r="AK2625" s="59" t="s">
        <v>278</v>
      </c>
      <c r="AL2625" s="59" t="s">
        <v>1493</v>
      </c>
      <c r="AM2625" s="59" t="s">
        <v>1494</v>
      </c>
      <c r="AN2625" s="59" t="s">
        <v>1384</v>
      </c>
      <c r="AO2625" s="59" t="s">
        <v>107</v>
      </c>
    </row>
    <row r="2626" spans="1:41" x14ac:dyDescent="0.15">
      <c r="A2626" s="59" t="s">
        <v>1974</v>
      </c>
      <c r="B2626" s="59" t="s">
        <v>1949</v>
      </c>
      <c r="C2626" s="59" t="s">
        <v>1950</v>
      </c>
      <c r="D2626" s="59" t="s">
        <v>1674</v>
      </c>
      <c r="E2626" s="59" t="s">
        <v>1675</v>
      </c>
      <c r="F2626" s="59" t="s">
        <v>1475</v>
      </c>
      <c r="G2626" s="59" t="s">
        <v>1406</v>
      </c>
      <c r="H2626" s="59" t="s">
        <v>1475</v>
      </c>
      <c r="I2626" s="59" t="s">
        <v>1406</v>
      </c>
      <c r="J2626" s="59" t="s">
        <v>727</v>
      </c>
      <c r="K2626" s="59" t="s">
        <v>1644</v>
      </c>
      <c r="L2626" s="59" t="s">
        <v>1951</v>
      </c>
      <c r="M2626" s="59" t="s">
        <v>1478</v>
      </c>
      <c r="N2626" s="59" t="s">
        <v>1479</v>
      </c>
      <c r="O2626" s="59" t="s">
        <v>1480</v>
      </c>
      <c r="P2626" s="59" t="s">
        <v>1481</v>
      </c>
      <c r="Q2626" s="59" t="s">
        <v>1482</v>
      </c>
      <c r="R2626" s="59" t="s">
        <v>1483</v>
      </c>
      <c r="S2626" s="59" t="s">
        <v>1952</v>
      </c>
      <c r="T2626" s="59" t="s">
        <v>1953</v>
      </c>
      <c r="U2626" s="59" t="s">
        <v>1486</v>
      </c>
      <c r="V2626" s="59" t="s">
        <v>1487</v>
      </c>
      <c r="W2626" s="59" t="s">
        <v>1509</v>
      </c>
      <c r="X2626" s="59" t="s">
        <v>1487</v>
      </c>
      <c r="Y2626" s="59" t="s">
        <v>1490</v>
      </c>
      <c r="Z2626" s="59">
        <v>2307.27</v>
      </c>
      <c r="AA2626" s="59">
        <v>2307.27</v>
      </c>
      <c r="AB2626" s="59">
        <v>0</v>
      </c>
      <c r="AC2626" s="59">
        <v>2307.27</v>
      </c>
      <c r="AD2626" s="59">
        <v>0</v>
      </c>
      <c r="AE2626" s="59">
        <v>0</v>
      </c>
      <c r="AF2626" s="59" t="s">
        <v>1491</v>
      </c>
      <c r="AG2626" s="59" t="s">
        <v>727</v>
      </c>
      <c r="AH2626" s="59" t="s">
        <v>1644</v>
      </c>
      <c r="AI2626" s="59" t="s">
        <v>1492</v>
      </c>
      <c r="AJ2626" s="59" t="s">
        <v>1486</v>
      </c>
      <c r="AK2626" s="59" t="s">
        <v>278</v>
      </c>
      <c r="AL2626" s="59" t="s">
        <v>1493</v>
      </c>
      <c r="AM2626" s="59" t="s">
        <v>1494</v>
      </c>
      <c r="AN2626" s="59" t="s">
        <v>1384</v>
      </c>
      <c r="AO2626" s="59" t="s">
        <v>107</v>
      </c>
    </row>
    <row r="2627" spans="1:41" x14ac:dyDescent="0.15">
      <c r="A2627" s="59" t="s">
        <v>1974</v>
      </c>
      <c r="B2627" s="59" t="s">
        <v>1949</v>
      </c>
      <c r="C2627" s="59" t="s">
        <v>1950</v>
      </c>
      <c r="D2627" s="59" t="s">
        <v>1674</v>
      </c>
      <c r="E2627" s="59" t="s">
        <v>1675</v>
      </c>
      <c r="F2627" s="59" t="s">
        <v>1475</v>
      </c>
      <c r="G2627" s="59" t="s">
        <v>1406</v>
      </c>
      <c r="H2627" s="59" t="s">
        <v>1475</v>
      </c>
      <c r="I2627" s="59" t="s">
        <v>1406</v>
      </c>
      <c r="J2627" s="59" t="s">
        <v>727</v>
      </c>
      <c r="K2627" s="59" t="s">
        <v>1644</v>
      </c>
      <c r="L2627" s="59" t="s">
        <v>1951</v>
      </c>
      <c r="M2627" s="59" t="s">
        <v>1478</v>
      </c>
      <c r="N2627" s="59" t="s">
        <v>1479</v>
      </c>
      <c r="O2627" s="59" t="s">
        <v>1480</v>
      </c>
      <c r="P2627" s="59" t="s">
        <v>1481</v>
      </c>
      <c r="Q2627" s="59" t="s">
        <v>1482</v>
      </c>
      <c r="R2627" s="59" t="s">
        <v>1483</v>
      </c>
      <c r="S2627" s="59" t="s">
        <v>1952</v>
      </c>
      <c r="T2627" s="59" t="s">
        <v>1953</v>
      </c>
      <c r="U2627" s="59" t="s">
        <v>1486</v>
      </c>
      <c r="V2627" s="59" t="s">
        <v>1487</v>
      </c>
      <c r="W2627" s="59" t="s">
        <v>1488</v>
      </c>
      <c r="X2627" s="59" t="s">
        <v>1511</v>
      </c>
      <c r="Y2627" s="59" t="s">
        <v>1490</v>
      </c>
      <c r="Z2627" s="59">
        <v>22.95</v>
      </c>
      <c r="AA2627" s="59">
        <v>22.95</v>
      </c>
      <c r="AB2627" s="59">
        <v>0</v>
      </c>
      <c r="AC2627" s="59">
        <v>22.95</v>
      </c>
      <c r="AD2627" s="59">
        <v>0</v>
      </c>
      <c r="AE2627" s="59">
        <v>0</v>
      </c>
      <c r="AF2627" s="59" t="s">
        <v>1491</v>
      </c>
      <c r="AG2627" s="59" t="s">
        <v>727</v>
      </c>
      <c r="AH2627" s="59" t="s">
        <v>1644</v>
      </c>
      <c r="AI2627" s="59" t="s">
        <v>1492</v>
      </c>
      <c r="AJ2627" s="59" t="s">
        <v>1486</v>
      </c>
      <c r="AK2627" s="59" t="s">
        <v>278</v>
      </c>
      <c r="AL2627" s="59" t="s">
        <v>1493</v>
      </c>
      <c r="AM2627" s="59" t="s">
        <v>1494</v>
      </c>
      <c r="AN2627" s="59" t="s">
        <v>1384</v>
      </c>
      <c r="AO2627" s="59" t="s">
        <v>107</v>
      </c>
    </row>
    <row r="2628" spans="1:41" x14ac:dyDescent="0.15">
      <c r="A2628" s="59" t="s">
        <v>1974</v>
      </c>
      <c r="B2628" s="59" t="s">
        <v>1835</v>
      </c>
      <c r="C2628" s="59" t="s">
        <v>1836</v>
      </c>
      <c r="D2628" s="59" t="s">
        <v>1837</v>
      </c>
      <c r="E2628" s="59" t="s">
        <v>1838</v>
      </c>
      <c r="F2628" s="59" t="s">
        <v>1475</v>
      </c>
      <c r="G2628" s="59" t="s">
        <v>1406</v>
      </c>
      <c r="H2628" s="59" t="s">
        <v>1475</v>
      </c>
      <c r="I2628" s="59" t="s">
        <v>1406</v>
      </c>
      <c r="J2628" s="59" t="s">
        <v>1476</v>
      </c>
      <c r="K2628" s="59" t="s">
        <v>1839</v>
      </c>
      <c r="L2628" s="59" t="s">
        <v>1840</v>
      </c>
      <c r="M2628" s="59" t="s">
        <v>1478</v>
      </c>
      <c r="N2628" s="59" t="s">
        <v>1479</v>
      </c>
      <c r="O2628" s="59" t="s">
        <v>1480</v>
      </c>
      <c r="P2628" s="59" t="s">
        <v>1481</v>
      </c>
      <c r="Q2628" s="59" t="s">
        <v>1482</v>
      </c>
      <c r="R2628" s="59" t="s">
        <v>1483</v>
      </c>
      <c r="S2628" s="59" t="s">
        <v>1841</v>
      </c>
      <c r="T2628" s="59" t="s">
        <v>1842</v>
      </c>
      <c r="U2628" s="59" t="s">
        <v>1486</v>
      </c>
      <c r="V2628" s="59" t="s">
        <v>1487</v>
      </c>
      <c r="W2628" s="59" t="s">
        <v>1509</v>
      </c>
      <c r="X2628" s="59" t="s">
        <v>1487</v>
      </c>
      <c r="Y2628" s="59" t="s">
        <v>1490</v>
      </c>
      <c r="Z2628" s="59">
        <v>143.30000000000001</v>
      </c>
      <c r="AA2628" s="59">
        <v>143.30000000000001</v>
      </c>
      <c r="AB2628" s="59">
        <v>0</v>
      </c>
      <c r="AC2628" s="59">
        <v>143.30000000000001</v>
      </c>
      <c r="AD2628" s="59">
        <v>0</v>
      </c>
      <c r="AE2628" s="59">
        <v>0</v>
      </c>
      <c r="AF2628" s="59" t="s">
        <v>1491</v>
      </c>
      <c r="AG2628" s="59" t="s">
        <v>1476</v>
      </c>
      <c r="AH2628" s="59" t="s">
        <v>1839</v>
      </c>
      <c r="AI2628" s="59" t="s">
        <v>1492</v>
      </c>
      <c r="AJ2628" s="59" t="s">
        <v>1486</v>
      </c>
      <c r="AK2628" s="59" t="s">
        <v>278</v>
      </c>
      <c r="AL2628" s="59" t="s">
        <v>1493</v>
      </c>
      <c r="AM2628" s="59" t="s">
        <v>1494</v>
      </c>
      <c r="AN2628" s="59" t="s">
        <v>1384</v>
      </c>
      <c r="AO2628" s="59" t="s">
        <v>107</v>
      </c>
    </row>
    <row r="2629" spans="1:41" x14ac:dyDescent="0.15">
      <c r="A2629" s="59" t="s">
        <v>1974</v>
      </c>
      <c r="B2629" s="59" t="s">
        <v>1835</v>
      </c>
      <c r="C2629" s="59" t="s">
        <v>1836</v>
      </c>
      <c r="D2629" s="59" t="s">
        <v>1837</v>
      </c>
      <c r="E2629" s="59" t="s">
        <v>1838</v>
      </c>
      <c r="F2629" s="59" t="s">
        <v>1475</v>
      </c>
      <c r="G2629" s="59" t="s">
        <v>1406</v>
      </c>
      <c r="H2629" s="59" t="s">
        <v>1475</v>
      </c>
      <c r="I2629" s="59" t="s">
        <v>1406</v>
      </c>
      <c r="J2629" s="59" t="s">
        <v>1476</v>
      </c>
      <c r="K2629" s="59" t="s">
        <v>1839</v>
      </c>
      <c r="L2629" s="59" t="s">
        <v>1840</v>
      </c>
      <c r="M2629" s="59" t="s">
        <v>1478</v>
      </c>
      <c r="N2629" s="59" t="s">
        <v>1479</v>
      </c>
      <c r="O2629" s="59" t="s">
        <v>1480</v>
      </c>
      <c r="P2629" s="59" t="s">
        <v>1481</v>
      </c>
      <c r="Q2629" s="59" t="s">
        <v>1482</v>
      </c>
      <c r="R2629" s="59" t="s">
        <v>1483</v>
      </c>
      <c r="S2629" s="59" t="s">
        <v>1841</v>
      </c>
      <c r="T2629" s="59" t="s">
        <v>1842</v>
      </c>
      <c r="U2629" s="59" t="s">
        <v>1486</v>
      </c>
      <c r="V2629" s="59" t="s">
        <v>1487</v>
      </c>
      <c r="W2629" s="59" t="s">
        <v>1488</v>
      </c>
      <c r="X2629" s="59" t="s">
        <v>1510</v>
      </c>
      <c r="Y2629" s="59" t="s">
        <v>1490</v>
      </c>
      <c r="Z2629" s="59">
        <v>15.63</v>
      </c>
      <c r="AA2629" s="59">
        <v>15.63</v>
      </c>
      <c r="AB2629" s="59">
        <v>0</v>
      </c>
      <c r="AC2629" s="59">
        <v>15.63</v>
      </c>
      <c r="AD2629" s="59">
        <v>0</v>
      </c>
      <c r="AE2629" s="59">
        <v>0</v>
      </c>
      <c r="AF2629" s="59" t="s">
        <v>1491</v>
      </c>
      <c r="AG2629" s="59" t="s">
        <v>1476</v>
      </c>
      <c r="AH2629" s="59" t="s">
        <v>1839</v>
      </c>
      <c r="AI2629" s="59" t="s">
        <v>1492</v>
      </c>
      <c r="AJ2629" s="59" t="s">
        <v>1486</v>
      </c>
      <c r="AK2629" s="59" t="s">
        <v>278</v>
      </c>
      <c r="AL2629" s="59" t="s">
        <v>1493</v>
      </c>
      <c r="AM2629" s="59" t="s">
        <v>1494</v>
      </c>
      <c r="AN2629" s="59" t="s">
        <v>1384</v>
      </c>
      <c r="AO2629" s="59" t="s">
        <v>107</v>
      </c>
    </row>
    <row r="2630" spans="1:41" x14ac:dyDescent="0.15">
      <c r="A2630" s="59" t="s">
        <v>1974</v>
      </c>
      <c r="B2630" s="59" t="s">
        <v>1835</v>
      </c>
      <c r="C2630" s="59" t="s">
        <v>1836</v>
      </c>
      <c r="D2630" s="59" t="s">
        <v>1837</v>
      </c>
      <c r="E2630" s="59" t="s">
        <v>1838</v>
      </c>
      <c r="F2630" s="59" t="s">
        <v>1475</v>
      </c>
      <c r="G2630" s="59" t="s">
        <v>1406</v>
      </c>
      <c r="H2630" s="59" t="s">
        <v>1475</v>
      </c>
      <c r="I2630" s="59" t="s">
        <v>1406</v>
      </c>
      <c r="J2630" s="59" t="s">
        <v>1476</v>
      </c>
      <c r="K2630" s="59" t="s">
        <v>1839</v>
      </c>
      <c r="L2630" s="59" t="s">
        <v>1840</v>
      </c>
      <c r="M2630" s="59" t="s">
        <v>1478</v>
      </c>
      <c r="N2630" s="59" t="s">
        <v>1479</v>
      </c>
      <c r="O2630" s="59" t="s">
        <v>1480</v>
      </c>
      <c r="P2630" s="59" t="s">
        <v>1481</v>
      </c>
      <c r="Q2630" s="59" t="s">
        <v>1482</v>
      </c>
      <c r="R2630" s="59" t="s">
        <v>1483</v>
      </c>
      <c r="S2630" s="59" t="s">
        <v>1841</v>
      </c>
      <c r="T2630" s="59" t="s">
        <v>1842</v>
      </c>
      <c r="U2630" s="59" t="s">
        <v>1486</v>
      </c>
      <c r="V2630" s="59" t="s">
        <v>1487</v>
      </c>
      <c r="W2630" s="59" t="s">
        <v>1488</v>
      </c>
      <c r="X2630" s="59" t="s">
        <v>1511</v>
      </c>
      <c r="Y2630" s="59" t="s">
        <v>1490</v>
      </c>
      <c r="Z2630" s="59">
        <v>295.14</v>
      </c>
      <c r="AA2630" s="59">
        <v>295.14</v>
      </c>
      <c r="AB2630" s="59">
        <v>0</v>
      </c>
      <c r="AC2630" s="59">
        <v>295.14</v>
      </c>
      <c r="AD2630" s="59">
        <v>0</v>
      </c>
      <c r="AE2630" s="59">
        <v>0</v>
      </c>
      <c r="AF2630" s="59" t="s">
        <v>1491</v>
      </c>
      <c r="AG2630" s="59" t="s">
        <v>1476</v>
      </c>
      <c r="AH2630" s="59" t="s">
        <v>1839</v>
      </c>
      <c r="AI2630" s="59" t="s">
        <v>1492</v>
      </c>
      <c r="AJ2630" s="59" t="s">
        <v>1486</v>
      </c>
      <c r="AK2630" s="59" t="s">
        <v>278</v>
      </c>
      <c r="AL2630" s="59" t="s">
        <v>1493</v>
      </c>
      <c r="AM2630" s="59" t="s">
        <v>1494</v>
      </c>
      <c r="AN2630" s="59" t="s">
        <v>1384</v>
      </c>
      <c r="AO2630" s="59" t="s">
        <v>107</v>
      </c>
    </row>
    <row r="2631" spans="1:41" x14ac:dyDescent="0.15">
      <c r="A2631" s="59" t="s">
        <v>1974</v>
      </c>
      <c r="B2631" s="59" t="s">
        <v>1699</v>
      </c>
      <c r="C2631" s="59" t="s">
        <v>1700</v>
      </c>
      <c r="D2631" s="59" t="s">
        <v>1701</v>
      </c>
      <c r="E2631" s="59" t="s">
        <v>1702</v>
      </c>
      <c r="F2631" s="59" t="s">
        <v>1475</v>
      </c>
      <c r="G2631" s="59" t="s">
        <v>1406</v>
      </c>
      <c r="H2631" s="59" t="s">
        <v>1475</v>
      </c>
      <c r="I2631" s="59" t="s">
        <v>1406</v>
      </c>
      <c r="J2631" s="59" t="s">
        <v>727</v>
      </c>
      <c r="K2631" s="59" t="s">
        <v>1703</v>
      </c>
      <c r="L2631" s="59" t="s">
        <v>1704</v>
      </c>
      <c r="M2631" s="59" t="s">
        <v>1478</v>
      </c>
      <c r="N2631" s="59" t="s">
        <v>1479</v>
      </c>
      <c r="O2631" s="59" t="s">
        <v>1480</v>
      </c>
      <c r="P2631" s="59" t="s">
        <v>1481</v>
      </c>
      <c r="Q2631" s="59" t="s">
        <v>1482</v>
      </c>
      <c r="R2631" s="59" t="s">
        <v>1483</v>
      </c>
      <c r="S2631" s="59" t="s">
        <v>1705</v>
      </c>
      <c r="T2631" s="59" t="s">
        <v>1706</v>
      </c>
      <c r="U2631" s="59" t="s">
        <v>1486</v>
      </c>
      <c r="V2631" s="59" t="s">
        <v>1487</v>
      </c>
      <c r="W2631" s="59" t="s">
        <v>1508</v>
      </c>
      <c r="X2631" s="59" t="s">
        <v>1487</v>
      </c>
      <c r="Y2631" s="59" t="s">
        <v>1490</v>
      </c>
      <c r="Z2631" s="59">
        <v>8.24</v>
      </c>
      <c r="AA2631" s="59">
        <v>8.24</v>
      </c>
      <c r="AB2631" s="59">
        <v>0</v>
      </c>
      <c r="AC2631" s="59">
        <v>8.24</v>
      </c>
      <c r="AD2631" s="59">
        <v>0</v>
      </c>
      <c r="AE2631" s="59">
        <v>0</v>
      </c>
      <c r="AF2631" s="59" t="s">
        <v>1707</v>
      </c>
      <c r="AG2631" s="59" t="s">
        <v>1406</v>
      </c>
      <c r="AH2631" s="59" t="s">
        <v>1406</v>
      </c>
      <c r="AI2631" s="59" t="s">
        <v>1523</v>
      </c>
      <c r="AJ2631" s="59" t="s">
        <v>1486</v>
      </c>
      <c r="AK2631" s="59" t="s">
        <v>278</v>
      </c>
      <c r="AL2631" s="59" t="s">
        <v>1493</v>
      </c>
      <c r="AM2631" s="59" t="s">
        <v>1494</v>
      </c>
      <c r="AN2631" s="59" t="s">
        <v>1384</v>
      </c>
      <c r="AO2631" s="59" t="s">
        <v>107</v>
      </c>
    </row>
    <row r="2632" spans="1:41" x14ac:dyDescent="0.15">
      <c r="A2632" s="59" t="s">
        <v>1974</v>
      </c>
      <c r="B2632" s="59" t="s">
        <v>1699</v>
      </c>
      <c r="C2632" s="59" t="s">
        <v>1700</v>
      </c>
      <c r="D2632" s="59" t="s">
        <v>1701</v>
      </c>
      <c r="E2632" s="59" t="s">
        <v>1702</v>
      </c>
      <c r="F2632" s="59" t="s">
        <v>1475</v>
      </c>
      <c r="G2632" s="59" t="s">
        <v>1406</v>
      </c>
      <c r="H2632" s="59" t="s">
        <v>1475</v>
      </c>
      <c r="I2632" s="59" t="s">
        <v>1406</v>
      </c>
      <c r="J2632" s="59" t="s">
        <v>727</v>
      </c>
      <c r="K2632" s="59" t="s">
        <v>1703</v>
      </c>
      <c r="L2632" s="59" t="s">
        <v>1704</v>
      </c>
      <c r="M2632" s="59" t="s">
        <v>1478</v>
      </c>
      <c r="N2632" s="59" t="s">
        <v>1479</v>
      </c>
      <c r="O2632" s="59" t="s">
        <v>1480</v>
      </c>
      <c r="P2632" s="59" t="s">
        <v>1481</v>
      </c>
      <c r="Q2632" s="59" t="s">
        <v>1482</v>
      </c>
      <c r="R2632" s="59" t="s">
        <v>1483</v>
      </c>
      <c r="S2632" s="59" t="s">
        <v>1705</v>
      </c>
      <c r="T2632" s="59" t="s">
        <v>1706</v>
      </c>
      <c r="U2632" s="59" t="s">
        <v>1486</v>
      </c>
      <c r="V2632" s="59" t="s">
        <v>1487</v>
      </c>
      <c r="W2632" s="59" t="s">
        <v>1509</v>
      </c>
      <c r="X2632" s="59" t="s">
        <v>1487</v>
      </c>
      <c r="Y2632" s="59" t="s">
        <v>1490</v>
      </c>
      <c r="Z2632" s="59">
        <v>3.02</v>
      </c>
      <c r="AA2632" s="59">
        <v>3.02</v>
      </c>
      <c r="AB2632" s="59">
        <v>0</v>
      </c>
      <c r="AC2632" s="59">
        <v>3.02</v>
      </c>
      <c r="AD2632" s="59">
        <v>0</v>
      </c>
      <c r="AE2632" s="59">
        <v>0</v>
      </c>
      <c r="AF2632" s="59" t="s">
        <v>1707</v>
      </c>
      <c r="AG2632" s="59" t="s">
        <v>1406</v>
      </c>
      <c r="AH2632" s="59" t="s">
        <v>1406</v>
      </c>
      <c r="AI2632" s="59" t="s">
        <v>1523</v>
      </c>
      <c r="AJ2632" s="59" t="s">
        <v>1486</v>
      </c>
      <c r="AK2632" s="59" t="s">
        <v>278</v>
      </c>
      <c r="AL2632" s="59" t="s">
        <v>1493</v>
      </c>
      <c r="AM2632" s="59" t="s">
        <v>1494</v>
      </c>
      <c r="AN2632" s="59" t="s">
        <v>1384</v>
      </c>
      <c r="AO2632" s="59" t="s">
        <v>107</v>
      </c>
    </row>
    <row r="2633" spans="1:41" x14ac:dyDescent="0.15">
      <c r="A2633" s="59" t="s">
        <v>1974</v>
      </c>
      <c r="B2633" s="59" t="s">
        <v>1699</v>
      </c>
      <c r="C2633" s="59" t="s">
        <v>1700</v>
      </c>
      <c r="D2633" s="59" t="s">
        <v>1701</v>
      </c>
      <c r="E2633" s="59" t="s">
        <v>1702</v>
      </c>
      <c r="F2633" s="59" t="s">
        <v>1475</v>
      </c>
      <c r="G2633" s="59" t="s">
        <v>1406</v>
      </c>
      <c r="H2633" s="59" t="s">
        <v>1475</v>
      </c>
      <c r="I2633" s="59" t="s">
        <v>1406</v>
      </c>
      <c r="J2633" s="59" t="s">
        <v>727</v>
      </c>
      <c r="K2633" s="59" t="s">
        <v>1703</v>
      </c>
      <c r="L2633" s="59" t="s">
        <v>1704</v>
      </c>
      <c r="M2633" s="59" t="s">
        <v>1478</v>
      </c>
      <c r="N2633" s="59" t="s">
        <v>1479</v>
      </c>
      <c r="O2633" s="59" t="s">
        <v>1480</v>
      </c>
      <c r="P2633" s="59" t="s">
        <v>1481</v>
      </c>
      <c r="Q2633" s="59" t="s">
        <v>1482</v>
      </c>
      <c r="R2633" s="59" t="s">
        <v>1483</v>
      </c>
      <c r="S2633" s="59" t="s">
        <v>1705</v>
      </c>
      <c r="T2633" s="59" t="s">
        <v>1706</v>
      </c>
      <c r="U2633" s="59" t="s">
        <v>1486</v>
      </c>
      <c r="V2633" s="59" t="s">
        <v>1487</v>
      </c>
      <c r="W2633" s="59" t="s">
        <v>1513</v>
      </c>
      <c r="X2633" s="59" t="s">
        <v>1487</v>
      </c>
      <c r="Y2633" s="59" t="s">
        <v>1490</v>
      </c>
      <c r="Z2633" s="59">
        <v>2.91</v>
      </c>
      <c r="AA2633" s="59">
        <v>2.91</v>
      </c>
      <c r="AB2633" s="59">
        <v>0</v>
      </c>
      <c r="AC2633" s="59">
        <v>2.91</v>
      </c>
      <c r="AD2633" s="59">
        <v>0</v>
      </c>
      <c r="AE2633" s="59">
        <v>0</v>
      </c>
      <c r="AF2633" s="59" t="s">
        <v>1707</v>
      </c>
      <c r="AG2633" s="59" t="s">
        <v>1406</v>
      </c>
      <c r="AH2633" s="59" t="s">
        <v>1406</v>
      </c>
      <c r="AI2633" s="59" t="s">
        <v>1523</v>
      </c>
      <c r="AJ2633" s="59" t="s">
        <v>1486</v>
      </c>
      <c r="AK2633" s="59" t="s">
        <v>278</v>
      </c>
      <c r="AL2633" s="59" t="s">
        <v>1493</v>
      </c>
      <c r="AM2633" s="59" t="s">
        <v>1494</v>
      </c>
      <c r="AN2633" s="59" t="s">
        <v>1384</v>
      </c>
      <c r="AO2633" s="59" t="s">
        <v>107</v>
      </c>
    </row>
    <row r="2634" spans="1:41" x14ac:dyDescent="0.15">
      <c r="A2634" s="59" t="s">
        <v>1974</v>
      </c>
      <c r="B2634" s="59" t="s">
        <v>1699</v>
      </c>
      <c r="C2634" s="59" t="s">
        <v>1700</v>
      </c>
      <c r="D2634" s="59" t="s">
        <v>1701</v>
      </c>
      <c r="E2634" s="59" t="s">
        <v>1702</v>
      </c>
      <c r="F2634" s="59" t="s">
        <v>1475</v>
      </c>
      <c r="G2634" s="59" t="s">
        <v>1406</v>
      </c>
      <c r="H2634" s="59" t="s">
        <v>1475</v>
      </c>
      <c r="I2634" s="59" t="s">
        <v>1406</v>
      </c>
      <c r="J2634" s="59" t="s">
        <v>727</v>
      </c>
      <c r="K2634" s="59" t="s">
        <v>1703</v>
      </c>
      <c r="L2634" s="59" t="s">
        <v>1704</v>
      </c>
      <c r="M2634" s="59" t="s">
        <v>1478</v>
      </c>
      <c r="N2634" s="59" t="s">
        <v>1479</v>
      </c>
      <c r="O2634" s="59" t="s">
        <v>1480</v>
      </c>
      <c r="P2634" s="59" t="s">
        <v>1481</v>
      </c>
      <c r="Q2634" s="59" t="s">
        <v>1482</v>
      </c>
      <c r="R2634" s="59" t="s">
        <v>1483</v>
      </c>
      <c r="S2634" s="59" t="s">
        <v>1705</v>
      </c>
      <c r="T2634" s="59" t="s">
        <v>1706</v>
      </c>
      <c r="U2634" s="59" t="s">
        <v>1486</v>
      </c>
      <c r="V2634" s="59" t="s">
        <v>1487</v>
      </c>
      <c r="W2634" s="59" t="s">
        <v>1514</v>
      </c>
      <c r="X2634" s="59" t="s">
        <v>1487</v>
      </c>
      <c r="Y2634" s="59" t="s">
        <v>1490</v>
      </c>
      <c r="Z2634" s="59">
        <v>1.44</v>
      </c>
      <c r="AA2634" s="59">
        <v>1.44</v>
      </c>
      <c r="AB2634" s="59">
        <v>0</v>
      </c>
      <c r="AC2634" s="59">
        <v>1.44</v>
      </c>
      <c r="AD2634" s="59">
        <v>0</v>
      </c>
      <c r="AE2634" s="59">
        <v>0</v>
      </c>
      <c r="AF2634" s="59" t="s">
        <v>1707</v>
      </c>
      <c r="AG2634" s="59" t="s">
        <v>1406</v>
      </c>
      <c r="AH2634" s="59" t="s">
        <v>1406</v>
      </c>
      <c r="AI2634" s="59" t="s">
        <v>1523</v>
      </c>
      <c r="AJ2634" s="59" t="s">
        <v>1486</v>
      </c>
      <c r="AK2634" s="59" t="s">
        <v>278</v>
      </c>
      <c r="AL2634" s="59" t="s">
        <v>1493</v>
      </c>
      <c r="AM2634" s="59" t="s">
        <v>1494</v>
      </c>
      <c r="AN2634" s="59" t="s">
        <v>1384</v>
      </c>
      <c r="AO2634" s="59" t="s">
        <v>107</v>
      </c>
    </row>
    <row r="2635" spans="1:41" x14ac:dyDescent="0.15">
      <c r="A2635" s="59" t="s">
        <v>1974</v>
      </c>
      <c r="B2635" s="59" t="s">
        <v>1708</v>
      </c>
      <c r="C2635" s="59" t="s">
        <v>1709</v>
      </c>
      <c r="D2635" s="59" t="s">
        <v>1701</v>
      </c>
      <c r="E2635" s="59" t="s">
        <v>1702</v>
      </c>
      <c r="F2635" s="59" t="s">
        <v>1475</v>
      </c>
      <c r="G2635" s="59" t="s">
        <v>1406</v>
      </c>
      <c r="H2635" s="59" t="s">
        <v>1475</v>
      </c>
      <c r="I2635" s="59" t="s">
        <v>1406</v>
      </c>
      <c r="J2635" s="59" t="s">
        <v>727</v>
      </c>
      <c r="K2635" s="59" t="s">
        <v>1703</v>
      </c>
      <c r="L2635" s="59" t="s">
        <v>1710</v>
      </c>
      <c r="M2635" s="59" t="s">
        <v>1478</v>
      </c>
      <c r="N2635" s="59" t="s">
        <v>1479</v>
      </c>
      <c r="O2635" s="59" t="s">
        <v>1480</v>
      </c>
      <c r="P2635" s="59" t="s">
        <v>1481</v>
      </c>
      <c r="Q2635" s="59" t="s">
        <v>1482</v>
      </c>
      <c r="R2635" s="59" t="s">
        <v>1483</v>
      </c>
      <c r="S2635" s="59" t="s">
        <v>1711</v>
      </c>
      <c r="T2635" s="59" t="s">
        <v>1712</v>
      </c>
      <c r="U2635" s="59" t="s">
        <v>1486</v>
      </c>
      <c r="V2635" s="59" t="s">
        <v>1487</v>
      </c>
      <c r="W2635" s="59" t="s">
        <v>1508</v>
      </c>
      <c r="X2635" s="59" t="s">
        <v>1487</v>
      </c>
      <c r="Y2635" s="59" t="s">
        <v>1490</v>
      </c>
      <c r="Z2635" s="59">
        <v>32.270000000000003</v>
      </c>
      <c r="AA2635" s="59">
        <v>32.270000000000003</v>
      </c>
      <c r="AB2635" s="59">
        <v>0</v>
      </c>
      <c r="AC2635" s="59">
        <v>32.270000000000003</v>
      </c>
      <c r="AD2635" s="59">
        <v>0</v>
      </c>
      <c r="AE2635" s="59">
        <v>0</v>
      </c>
      <c r="AF2635" s="59" t="s">
        <v>1491</v>
      </c>
      <c r="AG2635" s="59" t="s">
        <v>727</v>
      </c>
      <c r="AH2635" s="59" t="s">
        <v>1713</v>
      </c>
      <c r="AI2635" s="59" t="s">
        <v>1492</v>
      </c>
      <c r="AJ2635" s="59" t="s">
        <v>1486</v>
      </c>
      <c r="AK2635" s="59" t="s">
        <v>278</v>
      </c>
      <c r="AL2635" s="59" t="s">
        <v>1493</v>
      </c>
      <c r="AM2635" s="59" t="s">
        <v>1494</v>
      </c>
      <c r="AN2635" s="59" t="s">
        <v>1384</v>
      </c>
      <c r="AO2635" s="59" t="s">
        <v>107</v>
      </c>
    </row>
    <row r="2636" spans="1:41" x14ac:dyDescent="0.15">
      <c r="A2636" s="59" t="s">
        <v>1974</v>
      </c>
      <c r="B2636" s="59" t="s">
        <v>1708</v>
      </c>
      <c r="C2636" s="59" t="s">
        <v>1709</v>
      </c>
      <c r="D2636" s="59" t="s">
        <v>1701</v>
      </c>
      <c r="E2636" s="59" t="s">
        <v>1702</v>
      </c>
      <c r="F2636" s="59" t="s">
        <v>1475</v>
      </c>
      <c r="G2636" s="59" t="s">
        <v>1406</v>
      </c>
      <c r="H2636" s="59" t="s">
        <v>1475</v>
      </c>
      <c r="I2636" s="59" t="s">
        <v>1406</v>
      </c>
      <c r="J2636" s="59" t="s">
        <v>727</v>
      </c>
      <c r="K2636" s="59" t="s">
        <v>1703</v>
      </c>
      <c r="L2636" s="59" t="s">
        <v>1710</v>
      </c>
      <c r="M2636" s="59" t="s">
        <v>1478</v>
      </c>
      <c r="N2636" s="59" t="s">
        <v>1479</v>
      </c>
      <c r="O2636" s="59" t="s">
        <v>1480</v>
      </c>
      <c r="P2636" s="59" t="s">
        <v>1481</v>
      </c>
      <c r="Q2636" s="59" t="s">
        <v>1482</v>
      </c>
      <c r="R2636" s="59" t="s">
        <v>1483</v>
      </c>
      <c r="S2636" s="59" t="s">
        <v>1711</v>
      </c>
      <c r="T2636" s="59" t="s">
        <v>1712</v>
      </c>
      <c r="U2636" s="59" t="s">
        <v>1486</v>
      </c>
      <c r="V2636" s="59" t="s">
        <v>1487</v>
      </c>
      <c r="W2636" s="59" t="s">
        <v>1509</v>
      </c>
      <c r="X2636" s="59" t="s">
        <v>1487</v>
      </c>
      <c r="Y2636" s="59" t="s">
        <v>1490</v>
      </c>
      <c r="Z2636" s="59">
        <v>1.1200000000000001</v>
      </c>
      <c r="AA2636" s="59">
        <v>1.1200000000000001</v>
      </c>
      <c r="AB2636" s="59">
        <v>0</v>
      </c>
      <c r="AC2636" s="59">
        <v>1.1200000000000001</v>
      </c>
      <c r="AD2636" s="59">
        <v>0</v>
      </c>
      <c r="AE2636" s="59">
        <v>0</v>
      </c>
      <c r="AF2636" s="59" t="s">
        <v>1491</v>
      </c>
      <c r="AG2636" s="59" t="s">
        <v>727</v>
      </c>
      <c r="AH2636" s="59" t="s">
        <v>1713</v>
      </c>
      <c r="AI2636" s="59" t="s">
        <v>1492</v>
      </c>
      <c r="AJ2636" s="59" t="s">
        <v>1486</v>
      </c>
      <c r="AK2636" s="59" t="s">
        <v>278</v>
      </c>
      <c r="AL2636" s="59" t="s">
        <v>1493</v>
      </c>
      <c r="AM2636" s="59" t="s">
        <v>1494</v>
      </c>
      <c r="AN2636" s="59" t="s">
        <v>1384</v>
      </c>
      <c r="AO2636" s="59" t="s">
        <v>107</v>
      </c>
    </row>
    <row r="2637" spans="1:41" x14ac:dyDescent="0.15">
      <c r="A2637" s="59" t="s">
        <v>1974</v>
      </c>
      <c r="B2637" s="59" t="s">
        <v>1708</v>
      </c>
      <c r="C2637" s="59" t="s">
        <v>1709</v>
      </c>
      <c r="D2637" s="59" t="s">
        <v>1701</v>
      </c>
      <c r="E2637" s="59" t="s">
        <v>1702</v>
      </c>
      <c r="F2637" s="59" t="s">
        <v>1475</v>
      </c>
      <c r="G2637" s="59" t="s">
        <v>1406</v>
      </c>
      <c r="H2637" s="59" t="s">
        <v>1475</v>
      </c>
      <c r="I2637" s="59" t="s">
        <v>1406</v>
      </c>
      <c r="J2637" s="59" t="s">
        <v>727</v>
      </c>
      <c r="K2637" s="59" t="s">
        <v>1703</v>
      </c>
      <c r="L2637" s="59" t="s">
        <v>1710</v>
      </c>
      <c r="M2637" s="59" t="s">
        <v>1478</v>
      </c>
      <c r="N2637" s="59" t="s">
        <v>1479</v>
      </c>
      <c r="O2637" s="59" t="s">
        <v>1480</v>
      </c>
      <c r="P2637" s="59" t="s">
        <v>1481</v>
      </c>
      <c r="Q2637" s="59" t="s">
        <v>1482</v>
      </c>
      <c r="R2637" s="59" t="s">
        <v>1483</v>
      </c>
      <c r="S2637" s="59" t="s">
        <v>1711</v>
      </c>
      <c r="T2637" s="59" t="s">
        <v>1712</v>
      </c>
      <c r="U2637" s="59" t="s">
        <v>1486</v>
      </c>
      <c r="V2637" s="59" t="s">
        <v>1487</v>
      </c>
      <c r="W2637" s="59" t="s">
        <v>1488</v>
      </c>
      <c r="X2637" s="59" t="s">
        <v>1510</v>
      </c>
      <c r="Y2637" s="59" t="s">
        <v>1490</v>
      </c>
      <c r="Z2637" s="59">
        <v>1.39</v>
      </c>
      <c r="AA2637" s="59">
        <v>1.39</v>
      </c>
      <c r="AB2637" s="59">
        <v>0</v>
      </c>
      <c r="AC2637" s="59">
        <v>1.39</v>
      </c>
      <c r="AD2637" s="59">
        <v>0</v>
      </c>
      <c r="AE2637" s="59">
        <v>0</v>
      </c>
      <c r="AF2637" s="59" t="s">
        <v>1491</v>
      </c>
      <c r="AG2637" s="59" t="s">
        <v>727</v>
      </c>
      <c r="AH2637" s="59" t="s">
        <v>1713</v>
      </c>
      <c r="AI2637" s="59" t="s">
        <v>1492</v>
      </c>
      <c r="AJ2637" s="59" t="s">
        <v>1486</v>
      </c>
      <c r="AK2637" s="59" t="s">
        <v>278</v>
      </c>
      <c r="AL2637" s="59" t="s">
        <v>1493</v>
      </c>
      <c r="AM2637" s="59" t="s">
        <v>1494</v>
      </c>
      <c r="AN2637" s="59" t="s">
        <v>1384</v>
      </c>
      <c r="AO2637" s="59" t="s">
        <v>107</v>
      </c>
    </row>
    <row r="2638" spans="1:41" x14ac:dyDescent="0.15">
      <c r="A2638" s="59" t="s">
        <v>1974</v>
      </c>
      <c r="B2638" s="59" t="s">
        <v>1708</v>
      </c>
      <c r="C2638" s="59" t="s">
        <v>1709</v>
      </c>
      <c r="D2638" s="59" t="s">
        <v>1701</v>
      </c>
      <c r="E2638" s="59" t="s">
        <v>1702</v>
      </c>
      <c r="F2638" s="59" t="s">
        <v>1475</v>
      </c>
      <c r="G2638" s="59" t="s">
        <v>1406</v>
      </c>
      <c r="H2638" s="59" t="s">
        <v>1475</v>
      </c>
      <c r="I2638" s="59" t="s">
        <v>1406</v>
      </c>
      <c r="J2638" s="59" t="s">
        <v>727</v>
      </c>
      <c r="K2638" s="59" t="s">
        <v>1703</v>
      </c>
      <c r="L2638" s="59" t="s">
        <v>1710</v>
      </c>
      <c r="M2638" s="59" t="s">
        <v>1478</v>
      </c>
      <c r="N2638" s="59" t="s">
        <v>1479</v>
      </c>
      <c r="O2638" s="59" t="s">
        <v>1480</v>
      </c>
      <c r="P2638" s="59" t="s">
        <v>1481</v>
      </c>
      <c r="Q2638" s="59" t="s">
        <v>1482</v>
      </c>
      <c r="R2638" s="59" t="s">
        <v>1483</v>
      </c>
      <c r="S2638" s="59" t="s">
        <v>1711</v>
      </c>
      <c r="T2638" s="59" t="s">
        <v>1712</v>
      </c>
      <c r="U2638" s="59" t="s">
        <v>1486</v>
      </c>
      <c r="V2638" s="59" t="s">
        <v>1487</v>
      </c>
      <c r="W2638" s="59" t="s">
        <v>1513</v>
      </c>
      <c r="X2638" s="59" t="s">
        <v>1487</v>
      </c>
      <c r="Y2638" s="59" t="s">
        <v>1490</v>
      </c>
      <c r="Z2638" s="59">
        <v>17.03</v>
      </c>
      <c r="AA2638" s="59">
        <v>17.03</v>
      </c>
      <c r="AB2638" s="59">
        <v>0</v>
      </c>
      <c r="AC2638" s="59">
        <v>17.03</v>
      </c>
      <c r="AD2638" s="59">
        <v>0</v>
      </c>
      <c r="AE2638" s="59">
        <v>0</v>
      </c>
      <c r="AF2638" s="59" t="s">
        <v>1491</v>
      </c>
      <c r="AG2638" s="59" t="s">
        <v>727</v>
      </c>
      <c r="AH2638" s="59" t="s">
        <v>1713</v>
      </c>
      <c r="AI2638" s="59" t="s">
        <v>1492</v>
      </c>
      <c r="AJ2638" s="59" t="s">
        <v>1486</v>
      </c>
      <c r="AK2638" s="59" t="s">
        <v>278</v>
      </c>
      <c r="AL2638" s="59" t="s">
        <v>1493</v>
      </c>
      <c r="AM2638" s="59" t="s">
        <v>1494</v>
      </c>
      <c r="AN2638" s="59" t="s">
        <v>1384</v>
      </c>
      <c r="AO2638" s="59" t="s">
        <v>107</v>
      </c>
    </row>
    <row r="2639" spans="1:41" x14ac:dyDescent="0.15">
      <c r="A2639" s="59" t="s">
        <v>1974</v>
      </c>
      <c r="B2639" s="59" t="s">
        <v>1708</v>
      </c>
      <c r="C2639" s="59" t="s">
        <v>1709</v>
      </c>
      <c r="D2639" s="59" t="s">
        <v>1701</v>
      </c>
      <c r="E2639" s="59" t="s">
        <v>1702</v>
      </c>
      <c r="F2639" s="59" t="s">
        <v>1475</v>
      </c>
      <c r="G2639" s="59" t="s">
        <v>1406</v>
      </c>
      <c r="H2639" s="59" t="s">
        <v>1475</v>
      </c>
      <c r="I2639" s="59" t="s">
        <v>1406</v>
      </c>
      <c r="J2639" s="59" t="s">
        <v>727</v>
      </c>
      <c r="K2639" s="59" t="s">
        <v>1703</v>
      </c>
      <c r="L2639" s="59" t="s">
        <v>1710</v>
      </c>
      <c r="M2639" s="59" t="s">
        <v>1478</v>
      </c>
      <c r="N2639" s="59" t="s">
        <v>1479</v>
      </c>
      <c r="O2639" s="59" t="s">
        <v>1480</v>
      </c>
      <c r="P2639" s="59" t="s">
        <v>1481</v>
      </c>
      <c r="Q2639" s="59" t="s">
        <v>1482</v>
      </c>
      <c r="R2639" s="59" t="s">
        <v>1483</v>
      </c>
      <c r="S2639" s="59" t="s">
        <v>1711</v>
      </c>
      <c r="T2639" s="59" t="s">
        <v>1712</v>
      </c>
      <c r="U2639" s="59" t="s">
        <v>1486</v>
      </c>
      <c r="V2639" s="59" t="s">
        <v>1487</v>
      </c>
      <c r="W2639" s="59" t="s">
        <v>1514</v>
      </c>
      <c r="X2639" s="59" t="s">
        <v>1487</v>
      </c>
      <c r="Y2639" s="59" t="s">
        <v>1490</v>
      </c>
      <c r="Z2639" s="59">
        <v>5.87</v>
      </c>
      <c r="AA2639" s="59">
        <v>5.87</v>
      </c>
      <c r="AB2639" s="59">
        <v>0</v>
      </c>
      <c r="AC2639" s="59">
        <v>5.87</v>
      </c>
      <c r="AD2639" s="59">
        <v>0</v>
      </c>
      <c r="AE2639" s="59">
        <v>0</v>
      </c>
      <c r="AF2639" s="59" t="s">
        <v>1491</v>
      </c>
      <c r="AG2639" s="59" t="s">
        <v>727</v>
      </c>
      <c r="AH2639" s="59" t="s">
        <v>1713</v>
      </c>
      <c r="AI2639" s="59" t="s">
        <v>1492</v>
      </c>
      <c r="AJ2639" s="59" t="s">
        <v>1486</v>
      </c>
      <c r="AK2639" s="59" t="s">
        <v>278</v>
      </c>
      <c r="AL2639" s="59" t="s">
        <v>1493</v>
      </c>
      <c r="AM2639" s="59" t="s">
        <v>1494</v>
      </c>
      <c r="AN2639" s="59" t="s">
        <v>1384</v>
      </c>
      <c r="AO2639" s="59" t="s">
        <v>107</v>
      </c>
    </row>
    <row r="2640" spans="1:41" x14ac:dyDescent="0.15">
      <c r="A2640" s="59" t="s">
        <v>1975</v>
      </c>
      <c r="B2640" s="59" t="s">
        <v>1471</v>
      </c>
      <c r="C2640" s="59" t="s">
        <v>1472</v>
      </c>
      <c r="D2640" s="59" t="s">
        <v>1473</v>
      </c>
      <c r="E2640" s="59" t="s">
        <v>1474</v>
      </c>
      <c r="F2640" s="59" t="s">
        <v>1475</v>
      </c>
      <c r="G2640" s="59" t="s">
        <v>1406</v>
      </c>
      <c r="H2640" s="59" t="s">
        <v>1475</v>
      </c>
      <c r="I2640" s="59" t="s">
        <v>1406</v>
      </c>
      <c r="J2640" s="59" t="s">
        <v>1476</v>
      </c>
      <c r="K2640" s="59" t="s">
        <v>795</v>
      </c>
      <c r="L2640" s="59" t="s">
        <v>1477</v>
      </c>
      <c r="M2640" s="59" t="s">
        <v>1478</v>
      </c>
      <c r="N2640" s="59" t="s">
        <v>1479</v>
      </c>
      <c r="O2640" s="59" t="s">
        <v>1480</v>
      </c>
      <c r="P2640" s="59" t="s">
        <v>1481</v>
      </c>
      <c r="Q2640" s="59" t="s">
        <v>1482</v>
      </c>
      <c r="R2640" s="59" t="s">
        <v>1483</v>
      </c>
      <c r="S2640" s="59" t="s">
        <v>1484</v>
      </c>
      <c r="T2640" s="59" t="s">
        <v>1485</v>
      </c>
      <c r="U2640" s="59" t="s">
        <v>1486</v>
      </c>
      <c r="V2640" s="59" t="s">
        <v>1487</v>
      </c>
      <c r="W2640" s="59" t="s">
        <v>1488</v>
      </c>
      <c r="X2640" s="59" t="s">
        <v>1489</v>
      </c>
      <c r="Y2640" s="59" t="s">
        <v>1490</v>
      </c>
      <c r="Z2640" s="59">
        <v>5389.24</v>
      </c>
      <c r="AA2640" s="59">
        <v>5389.24</v>
      </c>
      <c r="AB2640" s="59">
        <v>0</v>
      </c>
      <c r="AC2640" s="59">
        <v>5389.24</v>
      </c>
      <c r="AD2640" s="59">
        <v>0</v>
      </c>
      <c r="AE2640" s="59">
        <v>0</v>
      </c>
      <c r="AF2640" s="59" t="s">
        <v>1491</v>
      </c>
      <c r="AG2640" s="59" t="s">
        <v>1476</v>
      </c>
      <c r="AH2640" s="59" t="s">
        <v>795</v>
      </c>
      <c r="AI2640" s="59" t="s">
        <v>1492</v>
      </c>
      <c r="AJ2640" s="59" t="s">
        <v>1486</v>
      </c>
      <c r="AK2640" s="59" t="s">
        <v>278</v>
      </c>
      <c r="AL2640" s="59" t="s">
        <v>1493</v>
      </c>
      <c r="AM2640" s="59" t="s">
        <v>1494</v>
      </c>
      <c r="AN2640" s="59" t="s">
        <v>1385</v>
      </c>
      <c r="AO2640" s="59" t="s">
        <v>107</v>
      </c>
    </row>
    <row r="2641" spans="1:41" x14ac:dyDescent="0.15">
      <c r="A2641" s="59" t="s">
        <v>1975</v>
      </c>
      <c r="B2641" s="59" t="s">
        <v>1495</v>
      </c>
      <c r="C2641" s="59" t="s">
        <v>1496</v>
      </c>
      <c r="D2641" s="59" t="s">
        <v>1473</v>
      </c>
      <c r="E2641" s="59" t="s">
        <v>1474</v>
      </c>
      <c r="F2641" s="59" t="s">
        <v>1475</v>
      </c>
      <c r="G2641" s="59" t="s">
        <v>1406</v>
      </c>
      <c r="H2641" s="59" t="s">
        <v>1475</v>
      </c>
      <c r="I2641" s="59" t="s">
        <v>1406</v>
      </c>
      <c r="J2641" s="59" t="s">
        <v>1476</v>
      </c>
      <c r="K2641" s="59" t="s">
        <v>795</v>
      </c>
      <c r="L2641" s="59" t="s">
        <v>1497</v>
      </c>
      <c r="M2641" s="59" t="s">
        <v>1478</v>
      </c>
      <c r="N2641" s="59" t="s">
        <v>1479</v>
      </c>
      <c r="O2641" s="59" t="s">
        <v>1480</v>
      </c>
      <c r="P2641" s="59" t="s">
        <v>1481</v>
      </c>
      <c r="Q2641" s="59" t="s">
        <v>1482</v>
      </c>
      <c r="R2641" s="59" t="s">
        <v>1483</v>
      </c>
      <c r="S2641" s="59" t="s">
        <v>1498</v>
      </c>
      <c r="T2641" s="59" t="s">
        <v>1499</v>
      </c>
      <c r="U2641" s="59" t="s">
        <v>1486</v>
      </c>
      <c r="V2641" s="59" t="s">
        <v>1487</v>
      </c>
      <c r="W2641" s="59" t="s">
        <v>1500</v>
      </c>
      <c r="X2641" s="59" t="s">
        <v>1501</v>
      </c>
      <c r="Y2641" s="59" t="s">
        <v>1490</v>
      </c>
      <c r="Z2641" s="59">
        <v>1975.81</v>
      </c>
      <c r="AA2641" s="59">
        <v>1975.81</v>
      </c>
      <c r="AB2641" s="59">
        <v>0</v>
      </c>
      <c r="AC2641" s="59">
        <v>1975.81</v>
      </c>
      <c r="AD2641" s="59">
        <v>0</v>
      </c>
      <c r="AE2641" s="59">
        <v>0</v>
      </c>
      <c r="AF2641" s="59" t="s">
        <v>1491</v>
      </c>
      <c r="AG2641" s="59" t="s">
        <v>1476</v>
      </c>
      <c r="AH2641" s="59" t="s">
        <v>795</v>
      </c>
      <c r="AI2641" s="59" t="s">
        <v>1492</v>
      </c>
      <c r="AJ2641" s="59" t="s">
        <v>1486</v>
      </c>
      <c r="AK2641" s="59" t="s">
        <v>278</v>
      </c>
      <c r="AL2641" s="59" t="s">
        <v>1493</v>
      </c>
      <c r="AM2641" s="59" t="s">
        <v>1494</v>
      </c>
      <c r="AN2641" s="59" t="s">
        <v>1385</v>
      </c>
      <c r="AO2641" s="59" t="s">
        <v>107</v>
      </c>
    </row>
    <row r="2642" spans="1:41" x14ac:dyDescent="0.15">
      <c r="A2642" s="59" t="s">
        <v>1975</v>
      </c>
      <c r="B2642" s="59" t="s">
        <v>1502</v>
      </c>
      <c r="C2642" s="59" t="s">
        <v>1503</v>
      </c>
      <c r="D2642" s="59" t="s">
        <v>1504</v>
      </c>
      <c r="E2642" s="59" t="s">
        <v>1139</v>
      </c>
      <c r="F2642" s="59" t="s">
        <v>1475</v>
      </c>
      <c r="G2642" s="59" t="s">
        <v>1406</v>
      </c>
      <c r="H2642" s="59" t="s">
        <v>1475</v>
      </c>
      <c r="I2642" s="59" t="s">
        <v>1406</v>
      </c>
      <c r="J2642" s="59" t="s">
        <v>1476</v>
      </c>
      <c r="K2642" s="59" t="s">
        <v>795</v>
      </c>
      <c r="L2642" s="59" t="s">
        <v>1505</v>
      </c>
      <c r="M2642" s="59" t="s">
        <v>1478</v>
      </c>
      <c r="N2642" s="59" t="s">
        <v>1479</v>
      </c>
      <c r="O2642" s="59" t="s">
        <v>1480</v>
      </c>
      <c r="P2642" s="59" t="s">
        <v>1481</v>
      </c>
      <c r="Q2642" s="59" t="s">
        <v>1482</v>
      </c>
      <c r="R2642" s="59" t="s">
        <v>1483</v>
      </c>
      <c r="S2642" s="59" t="s">
        <v>1506</v>
      </c>
      <c r="T2642" s="59" t="s">
        <v>1507</v>
      </c>
      <c r="U2642" s="59" t="s">
        <v>1486</v>
      </c>
      <c r="V2642" s="59" t="s">
        <v>1487</v>
      </c>
      <c r="W2642" s="59" t="s">
        <v>1508</v>
      </c>
      <c r="X2642" s="59" t="s">
        <v>1487</v>
      </c>
      <c r="Y2642" s="59" t="s">
        <v>1490</v>
      </c>
      <c r="Z2642" s="59">
        <v>742.86</v>
      </c>
      <c r="AA2642" s="59">
        <v>742.86</v>
      </c>
      <c r="AB2642" s="59">
        <v>0</v>
      </c>
      <c r="AC2642" s="59">
        <v>742.86</v>
      </c>
      <c r="AD2642" s="59">
        <v>0</v>
      </c>
      <c r="AE2642" s="59">
        <v>0</v>
      </c>
      <c r="AF2642" s="59" t="s">
        <v>1491</v>
      </c>
      <c r="AG2642" s="59" t="s">
        <v>1476</v>
      </c>
      <c r="AH2642" s="59" t="s">
        <v>795</v>
      </c>
      <c r="AI2642" s="59" t="s">
        <v>1492</v>
      </c>
      <c r="AJ2642" s="59" t="s">
        <v>1486</v>
      </c>
      <c r="AK2642" s="59" t="s">
        <v>278</v>
      </c>
      <c r="AL2642" s="59" t="s">
        <v>1493</v>
      </c>
      <c r="AM2642" s="59" t="s">
        <v>1494</v>
      </c>
      <c r="AN2642" s="59" t="s">
        <v>1385</v>
      </c>
      <c r="AO2642" s="59" t="s">
        <v>107</v>
      </c>
    </row>
    <row r="2643" spans="1:41" x14ac:dyDescent="0.15">
      <c r="A2643" s="59" t="s">
        <v>1975</v>
      </c>
      <c r="B2643" s="59" t="s">
        <v>1502</v>
      </c>
      <c r="C2643" s="59" t="s">
        <v>1503</v>
      </c>
      <c r="D2643" s="59" t="s">
        <v>1504</v>
      </c>
      <c r="E2643" s="59" t="s">
        <v>1139</v>
      </c>
      <c r="F2643" s="59" t="s">
        <v>1475</v>
      </c>
      <c r="G2643" s="59" t="s">
        <v>1406</v>
      </c>
      <c r="H2643" s="59" t="s">
        <v>1475</v>
      </c>
      <c r="I2643" s="59" t="s">
        <v>1406</v>
      </c>
      <c r="J2643" s="59" t="s">
        <v>1476</v>
      </c>
      <c r="K2643" s="59" t="s">
        <v>795</v>
      </c>
      <c r="L2643" s="59" t="s">
        <v>1505</v>
      </c>
      <c r="M2643" s="59" t="s">
        <v>1478</v>
      </c>
      <c r="N2643" s="59" t="s">
        <v>1479</v>
      </c>
      <c r="O2643" s="59" t="s">
        <v>1480</v>
      </c>
      <c r="P2643" s="59" t="s">
        <v>1481</v>
      </c>
      <c r="Q2643" s="59" t="s">
        <v>1482</v>
      </c>
      <c r="R2643" s="59" t="s">
        <v>1483</v>
      </c>
      <c r="S2643" s="59" t="s">
        <v>1506</v>
      </c>
      <c r="T2643" s="59" t="s">
        <v>1507</v>
      </c>
      <c r="U2643" s="59" t="s">
        <v>1486</v>
      </c>
      <c r="V2643" s="59" t="s">
        <v>1487</v>
      </c>
      <c r="W2643" s="59" t="s">
        <v>1509</v>
      </c>
      <c r="X2643" s="59" t="s">
        <v>1487</v>
      </c>
      <c r="Y2643" s="59" t="s">
        <v>1490</v>
      </c>
      <c r="Z2643" s="59">
        <v>5858.5</v>
      </c>
      <c r="AA2643" s="59">
        <v>5858.5</v>
      </c>
      <c r="AB2643" s="59">
        <v>0</v>
      </c>
      <c r="AC2643" s="59">
        <v>5858.5</v>
      </c>
      <c r="AD2643" s="59">
        <v>0</v>
      </c>
      <c r="AE2643" s="59">
        <v>0</v>
      </c>
      <c r="AF2643" s="59" t="s">
        <v>1491</v>
      </c>
      <c r="AG2643" s="59" t="s">
        <v>1476</v>
      </c>
      <c r="AH2643" s="59" t="s">
        <v>795</v>
      </c>
      <c r="AI2643" s="59" t="s">
        <v>1492</v>
      </c>
      <c r="AJ2643" s="59" t="s">
        <v>1486</v>
      </c>
      <c r="AK2643" s="59" t="s">
        <v>278</v>
      </c>
      <c r="AL2643" s="59" t="s">
        <v>1493</v>
      </c>
      <c r="AM2643" s="59" t="s">
        <v>1494</v>
      </c>
      <c r="AN2643" s="59" t="s">
        <v>1385</v>
      </c>
      <c r="AO2643" s="59" t="s">
        <v>107</v>
      </c>
    </row>
    <row r="2644" spans="1:41" x14ac:dyDescent="0.15">
      <c r="A2644" s="59" t="s">
        <v>1975</v>
      </c>
      <c r="B2644" s="59" t="s">
        <v>1502</v>
      </c>
      <c r="C2644" s="59" t="s">
        <v>1503</v>
      </c>
      <c r="D2644" s="59" t="s">
        <v>1504</v>
      </c>
      <c r="E2644" s="59" t="s">
        <v>1139</v>
      </c>
      <c r="F2644" s="59" t="s">
        <v>1475</v>
      </c>
      <c r="G2644" s="59" t="s">
        <v>1406</v>
      </c>
      <c r="H2644" s="59" t="s">
        <v>1475</v>
      </c>
      <c r="I2644" s="59" t="s">
        <v>1406</v>
      </c>
      <c r="J2644" s="59" t="s">
        <v>1476</v>
      </c>
      <c r="K2644" s="59" t="s">
        <v>795</v>
      </c>
      <c r="L2644" s="59" t="s">
        <v>1505</v>
      </c>
      <c r="M2644" s="59" t="s">
        <v>1478</v>
      </c>
      <c r="N2644" s="59" t="s">
        <v>1479</v>
      </c>
      <c r="O2644" s="59" t="s">
        <v>1480</v>
      </c>
      <c r="P2644" s="59" t="s">
        <v>1481</v>
      </c>
      <c r="Q2644" s="59" t="s">
        <v>1482</v>
      </c>
      <c r="R2644" s="59" t="s">
        <v>1483</v>
      </c>
      <c r="S2644" s="59" t="s">
        <v>1506</v>
      </c>
      <c r="T2644" s="59" t="s">
        <v>1507</v>
      </c>
      <c r="U2644" s="59" t="s">
        <v>1486</v>
      </c>
      <c r="V2644" s="59" t="s">
        <v>1487</v>
      </c>
      <c r="W2644" s="59" t="s">
        <v>1488</v>
      </c>
      <c r="X2644" s="59" t="s">
        <v>1510</v>
      </c>
      <c r="Y2644" s="59" t="s">
        <v>1490</v>
      </c>
      <c r="Z2644" s="59">
        <v>331.33</v>
      </c>
      <c r="AA2644" s="59">
        <v>331.33</v>
      </c>
      <c r="AB2644" s="59">
        <v>0</v>
      </c>
      <c r="AC2644" s="59">
        <v>331.33</v>
      </c>
      <c r="AD2644" s="59">
        <v>0</v>
      </c>
      <c r="AE2644" s="59">
        <v>0</v>
      </c>
      <c r="AF2644" s="59" t="s">
        <v>1491</v>
      </c>
      <c r="AG2644" s="59" t="s">
        <v>1476</v>
      </c>
      <c r="AH2644" s="59" t="s">
        <v>795</v>
      </c>
      <c r="AI2644" s="59" t="s">
        <v>1492</v>
      </c>
      <c r="AJ2644" s="59" t="s">
        <v>1486</v>
      </c>
      <c r="AK2644" s="59" t="s">
        <v>278</v>
      </c>
      <c r="AL2644" s="59" t="s">
        <v>1493</v>
      </c>
      <c r="AM2644" s="59" t="s">
        <v>1494</v>
      </c>
      <c r="AN2644" s="59" t="s">
        <v>1385</v>
      </c>
      <c r="AO2644" s="59" t="s">
        <v>107</v>
      </c>
    </row>
    <row r="2645" spans="1:41" x14ac:dyDescent="0.15">
      <c r="A2645" s="59" t="s">
        <v>1975</v>
      </c>
      <c r="B2645" s="59" t="s">
        <v>1502</v>
      </c>
      <c r="C2645" s="59" t="s">
        <v>1503</v>
      </c>
      <c r="D2645" s="59" t="s">
        <v>1504</v>
      </c>
      <c r="E2645" s="59" t="s">
        <v>1139</v>
      </c>
      <c r="F2645" s="59" t="s">
        <v>1475</v>
      </c>
      <c r="G2645" s="59" t="s">
        <v>1406</v>
      </c>
      <c r="H2645" s="59" t="s">
        <v>1475</v>
      </c>
      <c r="I2645" s="59" t="s">
        <v>1406</v>
      </c>
      <c r="J2645" s="59" t="s">
        <v>1476</v>
      </c>
      <c r="K2645" s="59" t="s">
        <v>795</v>
      </c>
      <c r="L2645" s="59" t="s">
        <v>1505</v>
      </c>
      <c r="M2645" s="59" t="s">
        <v>1478</v>
      </c>
      <c r="N2645" s="59" t="s">
        <v>1479</v>
      </c>
      <c r="O2645" s="59" t="s">
        <v>1480</v>
      </c>
      <c r="P2645" s="59" t="s">
        <v>1481</v>
      </c>
      <c r="Q2645" s="59" t="s">
        <v>1482</v>
      </c>
      <c r="R2645" s="59" t="s">
        <v>1483</v>
      </c>
      <c r="S2645" s="59" t="s">
        <v>1506</v>
      </c>
      <c r="T2645" s="59" t="s">
        <v>1507</v>
      </c>
      <c r="U2645" s="59" t="s">
        <v>1486</v>
      </c>
      <c r="V2645" s="59" t="s">
        <v>1487</v>
      </c>
      <c r="W2645" s="59" t="s">
        <v>1488</v>
      </c>
      <c r="X2645" s="59" t="s">
        <v>1511</v>
      </c>
      <c r="Y2645" s="59" t="s">
        <v>1490</v>
      </c>
      <c r="Z2645" s="59">
        <v>22.23</v>
      </c>
      <c r="AA2645" s="59">
        <v>22.23</v>
      </c>
      <c r="AB2645" s="59">
        <v>0</v>
      </c>
      <c r="AC2645" s="59">
        <v>22.23</v>
      </c>
      <c r="AD2645" s="59">
        <v>0</v>
      </c>
      <c r="AE2645" s="59">
        <v>0</v>
      </c>
      <c r="AF2645" s="59" t="s">
        <v>1491</v>
      </c>
      <c r="AG2645" s="59" t="s">
        <v>1476</v>
      </c>
      <c r="AH2645" s="59" t="s">
        <v>795</v>
      </c>
      <c r="AI2645" s="59" t="s">
        <v>1492</v>
      </c>
      <c r="AJ2645" s="59" t="s">
        <v>1486</v>
      </c>
      <c r="AK2645" s="59" t="s">
        <v>278</v>
      </c>
      <c r="AL2645" s="59" t="s">
        <v>1493</v>
      </c>
      <c r="AM2645" s="59" t="s">
        <v>1494</v>
      </c>
      <c r="AN2645" s="59" t="s">
        <v>1385</v>
      </c>
      <c r="AO2645" s="59" t="s">
        <v>107</v>
      </c>
    </row>
    <row r="2646" spans="1:41" x14ac:dyDescent="0.15">
      <c r="A2646" s="59" t="s">
        <v>1975</v>
      </c>
      <c r="B2646" s="59" t="s">
        <v>1502</v>
      </c>
      <c r="C2646" s="59" t="s">
        <v>1503</v>
      </c>
      <c r="D2646" s="59" t="s">
        <v>1504</v>
      </c>
      <c r="E2646" s="59" t="s">
        <v>1139</v>
      </c>
      <c r="F2646" s="59" t="s">
        <v>1475</v>
      </c>
      <c r="G2646" s="59" t="s">
        <v>1406</v>
      </c>
      <c r="H2646" s="59" t="s">
        <v>1475</v>
      </c>
      <c r="I2646" s="59" t="s">
        <v>1406</v>
      </c>
      <c r="J2646" s="59" t="s">
        <v>1476</v>
      </c>
      <c r="K2646" s="59" t="s">
        <v>795</v>
      </c>
      <c r="L2646" s="59" t="s">
        <v>1505</v>
      </c>
      <c r="M2646" s="59" t="s">
        <v>1478</v>
      </c>
      <c r="N2646" s="59" t="s">
        <v>1479</v>
      </c>
      <c r="O2646" s="59" t="s">
        <v>1480</v>
      </c>
      <c r="P2646" s="59" t="s">
        <v>1481</v>
      </c>
      <c r="Q2646" s="59" t="s">
        <v>1482</v>
      </c>
      <c r="R2646" s="59" t="s">
        <v>1483</v>
      </c>
      <c r="S2646" s="59" t="s">
        <v>1506</v>
      </c>
      <c r="T2646" s="59" t="s">
        <v>1507</v>
      </c>
      <c r="U2646" s="59" t="s">
        <v>1486</v>
      </c>
      <c r="V2646" s="59" t="s">
        <v>1487</v>
      </c>
      <c r="W2646" s="59" t="s">
        <v>1512</v>
      </c>
      <c r="X2646" s="59" t="s">
        <v>1487</v>
      </c>
      <c r="Y2646" s="59" t="s">
        <v>1490</v>
      </c>
      <c r="Z2646" s="59">
        <v>13.99</v>
      </c>
      <c r="AA2646" s="59">
        <v>13.99</v>
      </c>
      <c r="AB2646" s="59">
        <v>0</v>
      </c>
      <c r="AC2646" s="59">
        <v>13.99</v>
      </c>
      <c r="AD2646" s="59">
        <v>0</v>
      </c>
      <c r="AE2646" s="59">
        <v>0</v>
      </c>
      <c r="AF2646" s="59" t="s">
        <v>1491</v>
      </c>
      <c r="AG2646" s="59" t="s">
        <v>1476</v>
      </c>
      <c r="AH2646" s="59" t="s">
        <v>795</v>
      </c>
      <c r="AI2646" s="59" t="s">
        <v>1492</v>
      </c>
      <c r="AJ2646" s="59" t="s">
        <v>1486</v>
      </c>
      <c r="AK2646" s="59" t="s">
        <v>278</v>
      </c>
      <c r="AL2646" s="59" t="s">
        <v>1493</v>
      </c>
      <c r="AM2646" s="59" t="s">
        <v>1494</v>
      </c>
      <c r="AN2646" s="59" t="s">
        <v>1385</v>
      </c>
      <c r="AO2646" s="59" t="s">
        <v>107</v>
      </c>
    </row>
    <row r="2647" spans="1:41" x14ac:dyDescent="0.15">
      <c r="A2647" s="59" t="s">
        <v>1975</v>
      </c>
      <c r="B2647" s="59" t="s">
        <v>1502</v>
      </c>
      <c r="C2647" s="59" t="s">
        <v>1503</v>
      </c>
      <c r="D2647" s="59" t="s">
        <v>1504</v>
      </c>
      <c r="E2647" s="59" t="s">
        <v>1139</v>
      </c>
      <c r="F2647" s="59" t="s">
        <v>1475</v>
      </c>
      <c r="G2647" s="59" t="s">
        <v>1406</v>
      </c>
      <c r="H2647" s="59" t="s">
        <v>1475</v>
      </c>
      <c r="I2647" s="59" t="s">
        <v>1406</v>
      </c>
      <c r="J2647" s="59" t="s">
        <v>1476</v>
      </c>
      <c r="K2647" s="59" t="s">
        <v>795</v>
      </c>
      <c r="L2647" s="59" t="s">
        <v>1505</v>
      </c>
      <c r="M2647" s="59" t="s">
        <v>1478</v>
      </c>
      <c r="N2647" s="59" t="s">
        <v>1479</v>
      </c>
      <c r="O2647" s="59" t="s">
        <v>1480</v>
      </c>
      <c r="P2647" s="59" t="s">
        <v>1481</v>
      </c>
      <c r="Q2647" s="59" t="s">
        <v>1482</v>
      </c>
      <c r="R2647" s="59" t="s">
        <v>1483</v>
      </c>
      <c r="S2647" s="59" t="s">
        <v>1506</v>
      </c>
      <c r="T2647" s="59" t="s">
        <v>1507</v>
      </c>
      <c r="U2647" s="59" t="s">
        <v>1486</v>
      </c>
      <c r="V2647" s="59" t="s">
        <v>1487</v>
      </c>
      <c r="W2647" s="59" t="s">
        <v>1513</v>
      </c>
      <c r="X2647" s="59" t="s">
        <v>1487</v>
      </c>
      <c r="Y2647" s="59" t="s">
        <v>1490</v>
      </c>
      <c r="Z2647" s="59">
        <v>839.35</v>
      </c>
      <c r="AA2647" s="59">
        <v>839.35</v>
      </c>
      <c r="AB2647" s="59">
        <v>0</v>
      </c>
      <c r="AC2647" s="59">
        <v>839.35</v>
      </c>
      <c r="AD2647" s="59">
        <v>0</v>
      </c>
      <c r="AE2647" s="59">
        <v>0</v>
      </c>
      <c r="AF2647" s="59" t="s">
        <v>1491</v>
      </c>
      <c r="AG2647" s="59" t="s">
        <v>1476</v>
      </c>
      <c r="AH2647" s="59" t="s">
        <v>795</v>
      </c>
      <c r="AI2647" s="59" t="s">
        <v>1492</v>
      </c>
      <c r="AJ2647" s="59" t="s">
        <v>1486</v>
      </c>
      <c r="AK2647" s="59" t="s">
        <v>278</v>
      </c>
      <c r="AL2647" s="59" t="s">
        <v>1493</v>
      </c>
      <c r="AM2647" s="59" t="s">
        <v>1494</v>
      </c>
      <c r="AN2647" s="59" t="s">
        <v>1385</v>
      </c>
      <c r="AO2647" s="59" t="s">
        <v>107</v>
      </c>
    </row>
    <row r="2648" spans="1:41" x14ac:dyDescent="0.15">
      <c r="A2648" s="59" t="s">
        <v>1975</v>
      </c>
      <c r="B2648" s="59" t="s">
        <v>1502</v>
      </c>
      <c r="C2648" s="59" t="s">
        <v>1503</v>
      </c>
      <c r="D2648" s="59" t="s">
        <v>1504</v>
      </c>
      <c r="E2648" s="59" t="s">
        <v>1139</v>
      </c>
      <c r="F2648" s="59" t="s">
        <v>1475</v>
      </c>
      <c r="G2648" s="59" t="s">
        <v>1406</v>
      </c>
      <c r="H2648" s="59" t="s">
        <v>1475</v>
      </c>
      <c r="I2648" s="59" t="s">
        <v>1406</v>
      </c>
      <c r="J2648" s="59" t="s">
        <v>1476</v>
      </c>
      <c r="K2648" s="59" t="s">
        <v>795</v>
      </c>
      <c r="L2648" s="59" t="s">
        <v>1505</v>
      </c>
      <c r="M2648" s="59" t="s">
        <v>1478</v>
      </c>
      <c r="N2648" s="59" t="s">
        <v>1479</v>
      </c>
      <c r="O2648" s="59" t="s">
        <v>1480</v>
      </c>
      <c r="P2648" s="59" t="s">
        <v>1481</v>
      </c>
      <c r="Q2648" s="59" t="s">
        <v>1482</v>
      </c>
      <c r="R2648" s="59" t="s">
        <v>1483</v>
      </c>
      <c r="S2648" s="59" t="s">
        <v>1506</v>
      </c>
      <c r="T2648" s="59" t="s">
        <v>1507</v>
      </c>
      <c r="U2648" s="59" t="s">
        <v>1486</v>
      </c>
      <c r="V2648" s="59" t="s">
        <v>1487</v>
      </c>
      <c r="W2648" s="59" t="s">
        <v>1514</v>
      </c>
      <c r="X2648" s="59" t="s">
        <v>1487</v>
      </c>
      <c r="Y2648" s="59" t="s">
        <v>1490</v>
      </c>
      <c r="Z2648" s="59">
        <v>356.02</v>
      </c>
      <c r="AA2648" s="59">
        <v>356.02</v>
      </c>
      <c r="AB2648" s="59">
        <v>0</v>
      </c>
      <c r="AC2648" s="59">
        <v>356.02</v>
      </c>
      <c r="AD2648" s="59">
        <v>0</v>
      </c>
      <c r="AE2648" s="59">
        <v>0</v>
      </c>
      <c r="AF2648" s="59" t="s">
        <v>1491</v>
      </c>
      <c r="AG2648" s="59" t="s">
        <v>1476</v>
      </c>
      <c r="AH2648" s="59" t="s">
        <v>795</v>
      </c>
      <c r="AI2648" s="59" t="s">
        <v>1492</v>
      </c>
      <c r="AJ2648" s="59" t="s">
        <v>1486</v>
      </c>
      <c r="AK2648" s="59" t="s">
        <v>278</v>
      </c>
      <c r="AL2648" s="59" t="s">
        <v>1493</v>
      </c>
      <c r="AM2648" s="59" t="s">
        <v>1494</v>
      </c>
      <c r="AN2648" s="59" t="s">
        <v>1385</v>
      </c>
      <c r="AO2648" s="59" t="s">
        <v>107</v>
      </c>
    </row>
    <row r="2649" spans="1:41" x14ac:dyDescent="0.15">
      <c r="A2649" s="59" t="s">
        <v>1975</v>
      </c>
      <c r="B2649" s="59" t="s">
        <v>1515</v>
      </c>
      <c r="C2649" s="59" t="s">
        <v>1516</v>
      </c>
      <c r="D2649" s="59" t="s">
        <v>1517</v>
      </c>
      <c r="E2649" s="59" t="s">
        <v>559</v>
      </c>
      <c r="F2649" s="59" t="s">
        <v>1475</v>
      </c>
      <c r="G2649" s="59" t="s">
        <v>1406</v>
      </c>
      <c r="H2649" s="59" t="s">
        <v>1475</v>
      </c>
      <c r="I2649" s="59" t="s">
        <v>1406</v>
      </c>
      <c r="J2649" s="59" t="s">
        <v>737</v>
      </c>
      <c r="K2649" s="59" t="s">
        <v>1518</v>
      </c>
      <c r="L2649" s="59" t="s">
        <v>1519</v>
      </c>
      <c r="M2649" s="59" t="s">
        <v>1478</v>
      </c>
      <c r="N2649" s="59" t="s">
        <v>1479</v>
      </c>
      <c r="O2649" s="59" t="s">
        <v>1480</v>
      </c>
      <c r="P2649" s="59" t="s">
        <v>1481</v>
      </c>
      <c r="Q2649" s="59" t="s">
        <v>1482</v>
      </c>
      <c r="R2649" s="59" t="s">
        <v>1483</v>
      </c>
      <c r="S2649" s="59" t="s">
        <v>1520</v>
      </c>
      <c r="T2649" s="59" t="s">
        <v>1521</v>
      </c>
      <c r="U2649" s="59" t="s">
        <v>1486</v>
      </c>
      <c r="V2649" s="59" t="s">
        <v>1487</v>
      </c>
      <c r="W2649" s="59" t="s">
        <v>1508</v>
      </c>
      <c r="X2649" s="59" t="s">
        <v>1487</v>
      </c>
      <c r="Y2649" s="59" t="s">
        <v>1490</v>
      </c>
      <c r="Z2649" s="59">
        <v>604.16</v>
      </c>
      <c r="AA2649" s="59">
        <v>604.16</v>
      </c>
      <c r="AB2649" s="59">
        <v>0</v>
      </c>
      <c r="AC2649" s="59">
        <v>604.16</v>
      </c>
      <c r="AD2649" s="59">
        <v>0</v>
      </c>
      <c r="AE2649" s="59">
        <v>0</v>
      </c>
      <c r="AF2649" s="59" t="s">
        <v>1491</v>
      </c>
      <c r="AG2649" s="59" t="s">
        <v>737</v>
      </c>
      <c r="AH2649" s="59" t="s">
        <v>1518</v>
      </c>
      <c r="AI2649" s="59" t="s">
        <v>1523</v>
      </c>
      <c r="AJ2649" s="59" t="s">
        <v>1486</v>
      </c>
      <c r="AK2649" s="59" t="s">
        <v>278</v>
      </c>
      <c r="AL2649" s="59" t="s">
        <v>1493</v>
      </c>
      <c r="AM2649" s="59" t="s">
        <v>1494</v>
      </c>
      <c r="AN2649" s="59" t="s">
        <v>1384</v>
      </c>
      <c r="AO2649" s="59" t="s">
        <v>107</v>
      </c>
    </row>
    <row r="2650" spans="1:41" x14ac:dyDescent="0.15">
      <c r="A2650" s="59" t="s">
        <v>1975</v>
      </c>
      <c r="B2650" s="59" t="s">
        <v>1515</v>
      </c>
      <c r="C2650" s="59" t="s">
        <v>1516</v>
      </c>
      <c r="D2650" s="59" t="s">
        <v>1517</v>
      </c>
      <c r="E2650" s="59" t="s">
        <v>559</v>
      </c>
      <c r="F2650" s="59" t="s">
        <v>1475</v>
      </c>
      <c r="G2650" s="59" t="s">
        <v>1406</v>
      </c>
      <c r="H2650" s="59" t="s">
        <v>1475</v>
      </c>
      <c r="I2650" s="59" t="s">
        <v>1406</v>
      </c>
      <c r="J2650" s="59" t="s">
        <v>737</v>
      </c>
      <c r="K2650" s="59" t="s">
        <v>1518</v>
      </c>
      <c r="L2650" s="59" t="s">
        <v>1519</v>
      </c>
      <c r="M2650" s="59" t="s">
        <v>1478</v>
      </c>
      <c r="N2650" s="59" t="s">
        <v>1479</v>
      </c>
      <c r="O2650" s="59" t="s">
        <v>1480</v>
      </c>
      <c r="P2650" s="59" t="s">
        <v>1481</v>
      </c>
      <c r="Q2650" s="59" t="s">
        <v>1482</v>
      </c>
      <c r="R2650" s="59" t="s">
        <v>1483</v>
      </c>
      <c r="S2650" s="59" t="s">
        <v>1520</v>
      </c>
      <c r="T2650" s="59" t="s">
        <v>1521</v>
      </c>
      <c r="U2650" s="59" t="s">
        <v>1486</v>
      </c>
      <c r="V2650" s="59" t="s">
        <v>1487</v>
      </c>
      <c r="W2650" s="59" t="s">
        <v>1509</v>
      </c>
      <c r="X2650" s="59" t="s">
        <v>1487</v>
      </c>
      <c r="Y2650" s="59" t="s">
        <v>1490</v>
      </c>
      <c r="Z2650" s="59">
        <v>166.95</v>
      </c>
      <c r="AA2650" s="59">
        <v>166.95</v>
      </c>
      <c r="AB2650" s="59">
        <v>0</v>
      </c>
      <c r="AC2650" s="59">
        <v>166.95</v>
      </c>
      <c r="AD2650" s="59">
        <v>0</v>
      </c>
      <c r="AE2650" s="59">
        <v>0</v>
      </c>
      <c r="AF2650" s="59" t="s">
        <v>1491</v>
      </c>
      <c r="AG2650" s="59" t="s">
        <v>737</v>
      </c>
      <c r="AH2650" s="59" t="s">
        <v>1518</v>
      </c>
      <c r="AI2650" s="59" t="s">
        <v>1523</v>
      </c>
      <c r="AJ2650" s="59" t="s">
        <v>1486</v>
      </c>
      <c r="AK2650" s="59" t="s">
        <v>278</v>
      </c>
      <c r="AL2650" s="59" t="s">
        <v>1493</v>
      </c>
      <c r="AM2650" s="59" t="s">
        <v>1494</v>
      </c>
      <c r="AN2650" s="59" t="s">
        <v>1384</v>
      </c>
      <c r="AO2650" s="59" t="s">
        <v>107</v>
      </c>
    </row>
    <row r="2651" spans="1:41" x14ac:dyDescent="0.15">
      <c r="A2651" s="59" t="s">
        <v>1975</v>
      </c>
      <c r="B2651" s="59" t="s">
        <v>1515</v>
      </c>
      <c r="C2651" s="59" t="s">
        <v>1516</v>
      </c>
      <c r="D2651" s="59" t="s">
        <v>1517</v>
      </c>
      <c r="E2651" s="59" t="s">
        <v>559</v>
      </c>
      <c r="F2651" s="59" t="s">
        <v>1475</v>
      </c>
      <c r="G2651" s="59" t="s">
        <v>1406</v>
      </c>
      <c r="H2651" s="59" t="s">
        <v>1475</v>
      </c>
      <c r="I2651" s="59" t="s">
        <v>1406</v>
      </c>
      <c r="J2651" s="59" t="s">
        <v>737</v>
      </c>
      <c r="K2651" s="59" t="s">
        <v>1518</v>
      </c>
      <c r="L2651" s="59" t="s">
        <v>1519</v>
      </c>
      <c r="M2651" s="59" t="s">
        <v>1478</v>
      </c>
      <c r="N2651" s="59" t="s">
        <v>1479</v>
      </c>
      <c r="O2651" s="59" t="s">
        <v>1480</v>
      </c>
      <c r="P2651" s="59" t="s">
        <v>1481</v>
      </c>
      <c r="Q2651" s="59" t="s">
        <v>1482</v>
      </c>
      <c r="R2651" s="59" t="s">
        <v>1483</v>
      </c>
      <c r="S2651" s="59" t="s">
        <v>1520</v>
      </c>
      <c r="T2651" s="59" t="s">
        <v>1521</v>
      </c>
      <c r="U2651" s="59" t="s">
        <v>1486</v>
      </c>
      <c r="V2651" s="59" t="s">
        <v>1487</v>
      </c>
      <c r="W2651" s="59" t="s">
        <v>1513</v>
      </c>
      <c r="X2651" s="59" t="s">
        <v>1487</v>
      </c>
      <c r="Y2651" s="59" t="s">
        <v>1490</v>
      </c>
      <c r="Z2651" s="59">
        <v>93.31</v>
      </c>
      <c r="AA2651" s="59">
        <v>93.31</v>
      </c>
      <c r="AB2651" s="59">
        <v>0</v>
      </c>
      <c r="AC2651" s="59">
        <v>93.31</v>
      </c>
      <c r="AD2651" s="59">
        <v>0</v>
      </c>
      <c r="AE2651" s="59">
        <v>0</v>
      </c>
      <c r="AF2651" s="59" t="s">
        <v>1491</v>
      </c>
      <c r="AG2651" s="59" t="s">
        <v>737</v>
      </c>
      <c r="AH2651" s="59" t="s">
        <v>1518</v>
      </c>
      <c r="AI2651" s="59" t="s">
        <v>1523</v>
      </c>
      <c r="AJ2651" s="59" t="s">
        <v>1486</v>
      </c>
      <c r="AK2651" s="59" t="s">
        <v>278</v>
      </c>
      <c r="AL2651" s="59" t="s">
        <v>1493</v>
      </c>
      <c r="AM2651" s="59" t="s">
        <v>1494</v>
      </c>
      <c r="AN2651" s="59" t="s">
        <v>1384</v>
      </c>
      <c r="AO2651" s="59" t="s">
        <v>107</v>
      </c>
    </row>
    <row r="2652" spans="1:41" x14ac:dyDescent="0.15">
      <c r="A2652" s="59" t="s">
        <v>1975</v>
      </c>
      <c r="B2652" s="59" t="s">
        <v>1515</v>
      </c>
      <c r="C2652" s="59" t="s">
        <v>1516</v>
      </c>
      <c r="D2652" s="59" t="s">
        <v>1517</v>
      </c>
      <c r="E2652" s="59" t="s">
        <v>559</v>
      </c>
      <c r="F2652" s="59" t="s">
        <v>1475</v>
      </c>
      <c r="G2652" s="59" t="s">
        <v>1406</v>
      </c>
      <c r="H2652" s="59" t="s">
        <v>1475</v>
      </c>
      <c r="I2652" s="59" t="s">
        <v>1406</v>
      </c>
      <c r="J2652" s="59" t="s">
        <v>737</v>
      </c>
      <c r="K2652" s="59" t="s">
        <v>1518</v>
      </c>
      <c r="L2652" s="59" t="s">
        <v>1519</v>
      </c>
      <c r="M2652" s="59" t="s">
        <v>1478</v>
      </c>
      <c r="N2652" s="59" t="s">
        <v>1479</v>
      </c>
      <c r="O2652" s="59" t="s">
        <v>1480</v>
      </c>
      <c r="P2652" s="59" t="s">
        <v>1481</v>
      </c>
      <c r="Q2652" s="59" t="s">
        <v>1482</v>
      </c>
      <c r="R2652" s="59" t="s">
        <v>1483</v>
      </c>
      <c r="S2652" s="59" t="s">
        <v>1520</v>
      </c>
      <c r="T2652" s="59" t="s">
        <v>1521</v>
      </c>
      <c r="U2652" s="59" t="s">
        <v>1486</v>
      </c>
      <c r="V2652" s="59" t="s">
        <v>1487</v>
      </c>
      <c r="W2652" s="59" t="s">
        <v>1514</v>
      </c>
      <c r="X2652" s="59" t="s">
        <v>1487</v>
      </c>
      <c r="Y2652" s="59" t="s">
        <v>1490</v>
      </c>
      <c r="Z2652" s="59">
        <v>32.090000000000003</v>
      </c>
      <c r="AA2652" s="59">
        <v>32.090000000000003</v>
      </c>
      <c r="AB2652" s="59">
        <v>0</v>
      </c>
      <c r="AC2652" s="59">
        <v>32.090000000000003</v>
      </c>
      <c r="AD2652" s="59">
        <v>0</v>
      </c>
      <c r="AE2652" s="59">
        <v>0</v>
      </c>
      <c r="AF2652" s="59" t="s">
        <v>1491</v>
      </c>
      <c r="AG2652" s="59" t="s">
        <v>737</v>
      </c>
      <c r="AH2652" s="59" t="s">
        <v>1518</v>
      </c>
      <c r="AI2652" s="59" t="s">
        <v>1523</v>
      </c>
      <c r="AJ2652" s="59" t="s">
        <v>1486</v>
      </c>
      <c r="AK2652" s="59" t="s">
        <v>278</v>
      </c>
      <c r="AL2652" s="59" t="s">
        <v>1493</v>
      </c>
      <c r="AM2652" s="59" t="s">
        <v>1494</v>
      </c>
      <c r="AN2652" s="59" t="s">
        <v>1384</v>
      </c>
      <c r="AO2652" s="59" t="s">
        <v>107</v>
      </c>
    </row>
    <row r="2653" spans="1:41" x14ac:dyDescent="0.15">
      <c r="A2653" s="59" t="s">
        <v>1975</v>
      </c>
      <c r="B2653" s="59" t="s">
        <v>1515</v>
      </c>
      <c r="C2653" s="59" t="s">
        <v>1516</v>
      </c>
      <c r="D2653" s="59" t="s">
        <v>1517</v>
      </c>
      <c r="E2653" s="59" t="s">
        <v>559</v>
      </c>
      <c r="F2653" s="59" t="s">
        <v>1475</v>
      </c>
      <c r="G2653" s="59" t="s">
        <v>1406</v>
      </c>
      <c r="H2653" s="59" t="s">
        <v>1475</v>
      </c>
      <c r="I2653" s="59" t="s">
        <v>1406</v>
      </c>
      <c r="J2653" s="59" t="s">
        <v>737</v>
      </c>
      <c r="K2653" s="59" t="s">
        <v>1518</v>
      </c>
      <c r="L2653" s="59" t="s">
        <v>1519</v>
      </c>
      <c r="M2653" s="59" t="s">
        <v>1478</v>
      </c>
      <c r="N2653" s="59" t="s">
        <v>1479</v>
      </c>
      <c r="O2653" s="59" t="s">
        <v>1480</v>
      </c>
      <c r="P2653" s="59" t="s">
        <v>1481</v>
      </c>
      <c r="Q2653" s="59" t="s">
        <v>1482</v>
      </c>
      <c r="R2653" s="59" t="s">
        <v>1483</v>
      </c>
      <c r="S2653" s="59" t="s">
        <v>1520</v>
      </c>
      <c r="T2653" s="59" t="s">
        <v>1521</v>
      </c>
      <c r="U2653" s="59" t="s">
        <v>1486</v>
      </c>
      <c r="V2653" s="59" t="s">
        <v>1487</v>
      </c>
      <c r="W2653" s="59" t="s">
        <v>1522</v>
      </c>
      <c r="X2653" s="59" t="s">
        <v>1487</v>
      </c>
      <c r="Y2653" s="59" t="s">
        <v>1490</v>
      </c>
      <c r="Z2653" s="59">
        <v>1518.78</v>
      </c>
      <c r="AA2653" s="59">
        <v>1518.78</v>
      </c>
      <c r="AB2653" s="59">
        <v>0</v>
      </c>
      <c r="AC2653" s="59">
        <v>1518.78</v>
      </c>
      <c r="AD2653" s="59">
        <v>0</v>
      </c>
      <c r="AE2653" s="59">
        <v>0</v>
      </c>
      <c r="AF2653" s="59" t="s">
        <v>1491</v>
      </c>
      <c r="AG2653" s="59" t="s">
        <v>737</v>
      </c>
      <c r="AH2653" s="59" t="s">
        <v>1518</v>
      </c>
      <c r="AI2653" s="59" t="s">
        <v>1523</v>
      </c>
      <c r="AJ2653" s="59" t="s">
        <v>1486</v>
      </c>
      <c r="AK2653" s="59" t="s">
        <v>278</v>
      </c>
      <c r="AL2653" s="59" t="s">
        <v>1493</v>
      </c>
      <c r="AM2653" s="59" t="s">
        <v>1494</v>
      </c>
      <c r="AN2653" s="59" t="s">
        <v>1384</v>
      </c>
      <c r="AO2653" s="59" t="s">
        <v>107</v>
      </c>
    </row>
    <row r="2654" spans="1:41" x14ac:dyDescent="0.15">
      <c r="A2654" s="59" t="s">
        <v>1975</v>
      </c>
      <c r="B2654" s="59" t="s">
        <v>1524</v>
      </c>
      <c r="C2654" s="59" t="s">
        <v>1525</v>
      </c>
      <c r="D2654" s="59" t="s">
        <v>1473</v>
      </c>
      <c r="E2654" s="59" t="s">
        <v>1474</v>
      </c>
      <c r="F2654" s="59" t="s">
        <v>1475</v>
      </c>
      <c r="G2654" s="59" t="s">
        <v>1406</v>
      </c>
      <c r="H2654" s="59" t="s">
        <v>1475</v>
      </c>
      <c r="I2654" s="59" t="s">
        <v>1406</v>
      </c>
      <c r="J2654" s="59" t="s">
        <v>1476</v>
      </c>
      <c r="K2654" s="59" t="s">
        <v>795</v>
      </c>
      <c r="L2654" s="59" t="s">
        <v>1526</v>
      </c>
      <c r="M2654" s="59" t="s">
        <v>1478</v>
      </c>
      <c r="N2654" s="59" t="s">
        <v>1479</v>
      </c>
      <c r="O2654" s="59" t="s">
        <v>1480</v>
      </c>
      <c r="P2654" s="59" t="s">
        <v>1481</v>
      </c>
      <c r="Q2654" s="59" t="s">
        <v>1482</v>
      </c>
      <c r="R2654" s="59" t="s">
        <v>1483</v>
      </c>
      <c r="S2654" s="59" t="s">
        <v>1527</v>
      </c>
      <c r="T2654" s="59" t="s">
        <v>1528</v>
      </c>
      <c r="U2654" s="59" t="s">
        <v>1486</v>
      </c>
      <c r="V2654" s="59" t="s">
        <v>1487</v>
      </c>
      <c r="W2654" s="59" t="s">
        <v>1500</v>
      </c>
      <c r="X2654" s="59" t="s">
        <v>1501</v>
      </c>
      <c r="Y2654" s="59" t="s">
        <v>1490</v>
      </c>
      <c r="Z2654" s="59">
        <v>2319.3200000000002</v>
      </c>
      <c r="AA2654" s="59">
        <v>2319.3200000000002</v>
      </c>
      <c r="AB2654" s="59">
        <v>0</v>
      </c>
      <c r="AC2654" s="59">
        <v>2319.3200000000002</v>
      </c>
      <c r="AD2654" s="59">
        <v>0</v>
      </c>
      <c r="AE2654" s="59">
        <v>0</v>
      </c>
      <c r="AF2654" s="59" t="s">
        <v>1491</v>
      </c>
      <c r="AG2654" s="59" t="s">
        <v>1476</v>
      </c>
      <c r="AH2654" s="59" t="s">
        <v>795</v>
      </c>
      <c r="AI2654" s="59" t="s">
        <v>1492</v>
      </c>
      <c r="AJ2654" s="59" t="s">
        <v>1486</v>
      </c>
      <c r="AK2654" s="59" t="s">
        <v>278</v>
      </c>
      <c r="AL2654" s="59" t="s">
        <v>1493</v>
      </c>
      <c r="AM2654" s="59" t="s">
        <v>1494</v>
      </c>
      <c r="AN2654" s="59" t="s">
        <v>1385</v>
      </c>
      <c r="AO2654" s="59" t="s">
        <v>107</v>
      </c>
    </row>
    <row r="2655" spans="1:41" x14ac:dyDescent="0.15">
      <c r="A2655" s="59" t="s">
        <v>1975</v>
      </c>
      <c r="B2655" s="59" t="s">
        <v>1543</v>
      </c>
      <c r="C2655" s="59" t="s">
        <v>1544</v>
      </c>
      <c r="D2655" s="59" t="s">
        <v>1473</v>
      </c>
      <c r="E2655" s="59" t="s">
        <v>1474</v>
      </c>
      <c r="F2655" s="59" t="s">
        <v>1475</v>
      </c>
      <c r="G2655" s="59" t="s">
        <v>1406</v>
      </c>
      <c r="H2655" s="59" t="s">
        <v>1475</v>
      </c>
      <c r="I2655" s="59" t="s">
        <v>1406</v>
      </c>
      <c r="J2655" s="59" t="s">
        <v>1476</v>
      </c>
      <c r="K2655" s="59" t="s">
        <v>795</v>
      </c>
      <c r="L2655" s="59" t="s">
        <v>1545</v>
      </c>
      <c r="M2655" s="59" t="s">
        <v>1478</v>
      </c>
      <c r="N2655" s="59" t="s">
        <v>1479</v>
      </c>
      <c r="O2655" s="59" t="s">
        <v>1480</v>
      </c>
      <c r="P2655" s="59" t="s">
        <v>1481</v>
      </c>
      <c r="Q2655" s="59" t="s">
        <v>1482</v>
      </c>
      <c r="R2655" s="59" t="s">
        <v>1483</v>
      </c>
      <c r="S2655" s="59" t="s">
        <v>1546</v>
      </c>
      <c r="T2655" s="59" t="s">
        <v>1547</v>
      </c>
      <c r="U2655" s="59" t="s">
        <v>1486</v>
      </c>
      <c r="V2655" s="59" t="s">
        <v>1487</v>
      </c>
      <c r="W2655" s="59" t="s">
        <v>1500</v>
      </c>
      <c r="X2655" s="59" t="s">
        <v>1501</v>
      </c>
      <c r="Y2655" s="59" t="s">
        <v>1490</v>
      </c>
      <c r="Z2655" s="59">
        <v>4489.22</v>
      </c>
      <c r="AA2655" s="59">
        <v>3379.47</v>
      </c>
      <c r="AB2655" s="59">
        <v>1109.75</v>
      </c>
      <c r="AC2655" s="59">
        <v>3379.47</v>
      </c>
      <c r="AD2655" s="59">
        <v>0</v>
      </c>
      <c r="AE2655" s="59">
        <v>0</v>
      </c>
      <c r="AF2655" s="59" t="s">
        <v>1491</v>
      </c>
      <c r="AG2655" s="59" t="s">
        <v>1476</v>
      </c>
      <c r="AH2655" s="59" t="s">
        <v>795</v>
      </c>
      <c r="AI2655" s="59" t="s">
        <v>1492</v>
      </c>
      <c r="AJ2655" s="59" t="s">
        <v>1486</v>
      </c>
      <c r="AK2655" s="59" t="s">
        <v>278</v>
      </c>
      <c r="AL2655" s="59" t="s">
        <v>1493</v>
      </c>
      <c r="AM2655" s="59" t="s">
        <v>1494</v>
      </c>
      <c r="AN2655" s="59" t="s">
        <v>1385</v>
      </c>
      <c r="AO2655" s="59" t="s">
        <v>107</v>
      </c>
    </row>
    <row r="2656" spans="1:41" x14ac:dyDescent="0.15">
      <c r="A2656" s="59" t="s">
        <v>1975</v>
      </c>
      <c r="B2656" s="59" t="s">
        <v>1548</v>
      </c>
      <c r="C2656" s="59" t="s">
        <v>1549</v>
      </c>
      <c r="D2656" s="59" t="s">
        <v>1473</v>
      </c>
      <c r="E2656" s="59" t="s">
        <v>1474</v>
      </c>
      <c r="F2656" s="59" t="s">
        <v>1475</v>
      </c>
      <c r="G2656" s="59" t="s">
        <v>1406</v>
      </c>
      <c r="H2656" s="59" t="s">
        <v>1475</v>
      </c>
      <c r="I2656" s="59" t="s">
        <v>1406</v>
      </c>
      <c r="J2656" s="59" t="s">
        <v>1476</v>
      </c>
      <c r="K2656" s="59" t="s">
        <v>795</v>
      </c>
      <c r="L2656" s="59" t="s">
        <v>1550</v>
      </c>
      <c r="M2656" s="59" t="s">
        <v>1478</v>
      </c>
      <c r="N2656" s="59" t="s">
        <v>1479</v>
      </c>
      <c r="O2656" s="59" t="s">
        <v>1480</v>
      </c>
      <c r="P2656" s="59" t="s">
        <v>1481</v>
      </c>
      <c r="Q2656" s="59" t="s">
        <v>1482</v>
      </c>
      <c r="R2656" s="59" t="s">
        <v>1483</v>
      </c>
      <c r="S2656" s="59" t="s">
        <v>1551</v>
      </c>
      <c r="T2656" s="59" t="s">
        <v>1552</v>
      </c>
      <c r="U2656" s="59" t="s">
        <v>1486</v>
      </c>
      <c r="V2656" s="59" t="s">
        <v>1487</v>
      </c>
      <c r="W2656" s="59" t="s">
        <v>1500</v>
      </c>
      <c r="X2656" s="59" t="s">
        <v>1501</v>
      </c>
      <c r="Y2656" s="59" t="s">
        <v>1490</v>
      </c>
      <c r="Z2656" s="59">
        <v>1376.23</v>
      </c>
      <c r="AA2656" s="59">
        <v>1134.73</v>
      </c>
      <c r="AB2656" s="59">
        <v>241.5</v>
      </c>
      <c r="AC2656" s="59">
        <v>1134.73</v>
      </c>
      <c r="AD2656" s="59">
        <v>0</v>
      </c>
      <c r="AE2656" s="59">
        <v>0</v>
      </c>
      <c r="AF2656" s="59" t="s">
        <v>1491</v>
      </c>
      <c r="AG2656" s="59" t="s">
        <v>1476</v>
      </c>
      <c r="AH2656" s="59" t="s">
        <v>795</v>
      </c>
      <c r="AI2656" s="59" t="s">
        <v>1492</v>
      </c>
      <c r="AJ2656" s="59" t="s">
        <v>1486</v>
      </c>
      <c r="AK2656" s="59" t="s">
        <v>278</v>
      </c>
      <c r="AL2656" s="59" t="s">
        <v>1493</v>
      </c>
      <c r="AM2656" s="59" t="s">
        <v>1494</v>
      </c>
      <c r="AN2656" s="59" t="s">
        <v>1385</v>
      </c>
      <c r="AO2656" s="59" t="s">
        <v>107</v>
      </c>
    </row>
    <row r="2657" spans="1:41" x14ac:dyDescent="0.15">
      <c r="A2657" s="59" t="s">
        <v>1975</v>
      </c>
      <c r="B2657" s="59" t="s">
        <v>1845</v>
      </c>
      <c r="C2657" s="59" t="s">
        <v>1846</v>
      </c>
      <c r="D2657" s="59" t="s">
        <v>1473</v>
      </c>
      <c r="E2657" s="59" t="s">
        <v>1474</v>
      </c>
      <c r="F2657" s="59" t="s">
        <v>1475</v>
      </c>
      <c r="G2657" s="59" t="s">
        <v>1406</v>
      </c>
      <c r="H2657" s="59" t="s">
        <v>1475</v>
      </c>
      <c r="I2657" s="59" t="s">
        <v>1406</v>
      </c>
      <c r="J2657" s="59" t="s">
        <v>1476</v>
      </c>
      <c r="K2657" s="59" t="s">
        <v>795</v>
      </c>
      <c r="L2657" s="59" t="s">
        <v>1847</v>
      </c>
      <c r="M2657" s="59" t="s">
        <v>1478</v>
      </c>
      <c r="N2657" s="59" t="s">
        <v>1479</v>
      </c>
      <c r="O2657" s="59" t="s">
        <v>1480</v>
      </c>
      <c r="P2657" s="59" t="s">
        <v>1481</v>
      </c>
      <c r="Q2657" s="59" t="s">
        <v>1482</v>
      </c>
      <c r="R2657" s="59" t="s">
        <v>1483</v>
      </c>
      <c r="S2657" s="59" t="s">
        <v>1848</v>
      </c>
      <c r="T2657" s="59" t="s">
        <v>1849</v>
      </c>
      <c r="U2657" s="59" t="s">
        <v>1486</v>
      </c>
      <c r="V2657" s="59" t="s">
        <v>1487</v>
      </c>
      <c r="W2657" s="59" t="s">
        <v>1500</v>
      </c>
      <c r="X2657" s="59" t="s">
        <v>1501</v>
      </c>
      <c r="Y2657" s="59" t="s">
        <v>1490</v>
      </c>
      <c r="Z2657" s="59">
        <v>4392.13</v>
      </c>
      <c r="AA2657" s="59">
        <v>4392.13</v>
      </c>
      <c r="AB2657" s="59">
        <v>0</v>
      </c>
      <c r="AC2657" s="59">
        <v>4392.13</v>
      </c>
      <c r="AD2657" s="59">
        <v>0</v>
      </c>
      <c r="AE2657" s="59">
        <v>0</v>
      </c>
      <c r="AF2657" s="59" t="s">
        <v>1491</v>
      </c>
      <c r="AG2657" s="59" t="s">
        <v>1476</v>
      </c>
      <c r="AH2657" s="59" t="s">
        <v>795</v>
      </c>
      <c r="AI2657" s="59" t="s">
        <v>1492</v>
      </c>
      <c r="AJ2657" s="59" t="s">
        <v>1486</v>
      </c>
      <c r="AK2657" s="59" t="s">
        <v>278</v>
      </c>
      <c r="AL2657" s="59" t="s">
        <v>1493</v>
      </c>
      <c r="AM2657" s="59" t="s">
        <v>1494</v>
      </c>
      <c r="AN2657" s="59" t="s">
        <v>1385</v>
      </c>
      <c r="AO2657" s="59" t="s">
        <v>107</v>
      </c>
    </row>
    <row r="2658" spans="1:41" x14ac:dyDescent="0.15">
      <c r="A2658" s="59" t="s">
        <v>1975</v>
      </c>
      <c r="B2658" s="59" t="s">
        <v>1553</v>
      </c>
      <c r="C2658" s="59" t="s">
        <v>1554</v>
      </c>
      <c r="D2658" s="59" t="s">
        <v>1473</v>
      </c>
      <c r="E2658" s="59" t="s">
        <v>1474</v>
      </c>
      <c r="F2658" s="59" t="s">
        <v>1475</v>
      </c>
      <c r="G2658" s="59" t="s">
        <v>1406</v>
      </c>
      <c r="H2658" s="59" t="s">
        <v>1475</v>
      </c>
      <c r="I2658" s="59" t="s">
        <v>1406</v>
      </c>
      <c r="J2658" s="59" t="s">
        <v>1476</v>
      </c>
      <c r="K2658" s="59" t="s">
        <v>795</v>
      </c>
      <c r="L2658" s="59" t="s">
        <v>1555</v>
      </c>
      <c r="M2658" s="59" t="s">
        <v>1478</v>
      </c>
      <c r="N2658" s="59" t="s">
        <v>1479</v>
      </c>
      <c r="O2658" s="59" t="s">
        <v>1480</v>
      </c>
      <c r="P2658" s="59" t="s">
        <v>1481</v>
      </c>
      <c r="Q2658" s="59" t="s">
        <v>1482</v>
      </c>
      <c r="R2658" s="59" t="s">
        <v>1483</v>
      </c>
      <c r="S2658" s="59" t="s">
        <v>1556</v>
      </c>
      <c r="T2658" s="59" t="s">
        <v>1557</v>
      </c>
      <c r="U2658" s="59" t="s">
        <v>1486</v>
      </c>
      <c r="V2658" s="59" t="s">
        <v>1487</v>
      </c>
      <c r="W2658" s="59" t="s">
        <v>1500</v>
      </c>
      <c r="X2658" s="59" t="s">
        <v>1501</v>
      </c>
      <c r="Y2658" s="59" t="s">
        <v>1490</v>
      </c>
      <c r="Z2658" s="59">
        <v>1192.0899999999999</v>
      </c>
      <c r="AA2658" s="59">
        <v>1094.4000000000001</v>
      </c>
      <c r="AB2658" s="59">
        <v>97.69</v>
      </c>
      <c r="AC2658" s="59">
        <v>1094.4000000000001</v>
      </c>
      <c r="AD2658" s="59">
        <v>0</v>
      </c>
      <c r="AE2658" s="59">
        <v>0</v>
      </c>
      <c r="AF2658" s="59" t="s">
        <v>1491</v>
      </c>
      <c r="AG2658" s="59" t="s">
        <v>1476</v>
      </c>
      <c r="AH2658" s="59" t="s">
        <v>795</v>
      </c>
      <c r="AI2658" s="59" t="s">
        <v>1492</v>
      </c>
      <c r="AJ2658" s="59" t="s">
        <v>1486</v>
      </c>
      <c r="AK2658" s="59" t="s">
        <v>278</v>
      </c>
      <c r="AL2658" s="59" t="s">
        <v>1493</v>
      </c>
      <c r="AM2658" s="59" t="s">
        <v>1494</v>
      </c>
      <c r="AN2658" s="59" t="s">
        <v>1385</v>
      </c>
      <c r="AO2658" s="59" t="s">
        <v>107</v>
      </c>
    </row>
    <row r="2659" spans="1:41" x14ac:dyDescent="0.15">
      <c r="A2659" s="59" t="s">
        <v>1975</v>
      </c>
      <c r="B2659" s="59" t="s">
        <v>1558</v>
      </c>
      <c r="C2659" s="59" t="s">
        <v>1559</v>
      </c>
      <c r="D2659" s="59" t="s">
        <v>1473</v>
      </c>
      <c r="E2659" s="59" t="s">
        <v>1474</v>
      </c>
      <c r="F2659" s="59" t="s">
        <v>1475</v>
      </c>
      <c r="G2659" s="59" t="s">
        <v>1406</v>
      </c>
      <c r="H2659" s="59" t="s">
        <v>1475</v>
      </c>
      <c r="I2659" s="59" t="s">
        <v>1406</v>
      </c>
      <c r="J2659" s="59" t="s">
        <v>1476</v>
      </c>
      <c r="K2659" s="59" t="s">
        <v>795</v>
      </c>
      <c r="L2659" s="59" t="s">
        <v>1560</v>
      </c>
      <c r="M2659" s="59" t="s">
        <v>1478</v>
      </c>
      <c r="N2659" s="59" t="s">
        <v>1479</v>
      </c>
      <c r="O2659" s="59" t="s">
        <v>1480</v>
      </c>
      <c r="P2659" s="59" t="s">
        <v>1481</v>
      </c>
      <c r="Q2659" s="59" t="s">
        <v>1482</v>
      </c>
      <c r="R2659" s="59" t="s">
        <v>1483</v>
      </c>
      <c r="S2659" s="59" t="s">
        <v>1561</v>
      </c>
      <c r="T2659" s="59" t="s">
        <v>1562</v>
      </c>
      <c r="U2659" s="59" t="s">
        <v>1486</v>
      </c>
      <c r="V2659" s="59" t="s">
        <v>1487</v>
      </c>
      <c r="W2659" s="59" t="s">
        <v>1500</v>
      </c>
      <c r="X2659" s="59" t="s">
        <v>1501</v>
      </c>
      <c r="Y2659" s="59" t="s">
        <v>1490</v>
      </c>
      <c r="Z2659" s="59">
        <v>2833.46</v>
      </c>
      <c r="AA2659" s="59">
        <v>2544.66</v>
      </c>
      <c r="AB2659" s="59">
        <v>288.8</v>
      </c>
      <c r="AC2659" s="59">
        <v>2544.66</v>
      </c>
      <c r="AD2659" s="59">
        <v>0</v>
      </c>
      <c r="AE2659" s="59">
        <v>0</v>
      </c>
      <c r="AF2659" s="59" t="s">
        <v>1491</v>
      </c>
      <c r="AG2659" s="59" t="s">
        <v>1476</v>
      </c>
      <c r="AH2659" s="59" t="s">
        <v>795</v>
      </c>
      <c r="AI2659" s="59" t="s">
        <v>1492</v>
      </c>
      <c r="AJ2659" s="59" t="s">
        <v>1486</v>
      </c>
      <c r="AK2659" s="59" t="s">
        <v>278</v>
      </c>
      <c r="AL2659" s="59" t="s">
        <v>1493</v>
      </c>
      <c r="AM2659" s="59" t="s">
        <v>1494</v>
      </c>
      <c r="AN2659" s="59" t="s">
        <v>1385</v>
      </c>
      <c r="AO2659" s="59" t="s">
        <v>107</v>
      </c>
    </row>
    <row r="2660" spans="1:41" x14ac:dyDescent="0.15">
      <c r="A2660" s="59" t="s">
        <v>1975</v>
      </c>
      <c r="B2660" s="59" t="s">
        <v>1568</v>
      </c>
      <c r="C2660" s="59" t="s">
        <v>1569</v>
      </c>
      <c r="D2660" s="59" t="s">
        <v>1473</v>
      </c>
      <c r="E2660" s="59" t="s">
        <v>1474</v>
      </c>
      <c r="F2660" s="59" t="s">
        <v>1475</v>
      </c>
      <c r="G2660" s="59" t="s">
        <v>1406</v>
      </c>
      <c r="H2660" s="59" t="s">
        <v>1475</v>
      </c>
      <c r="I2660" s="59" t="s">
        <v>1406</v>
      </c>
      <c r="J2660" s="59" t="s">
        <v>1476</v>
      </c>
      <c r="K2660" s="59" t="s">
        <v>795</v>
      </c>
      <c r="L2660" s="59" t="s">
        <v>1570</v>
      </c>
      <c r="M2660" s="59" t="s">
        <v>1478</v>
      </c>
      <c r="N2660" s="59" t="s">
        <v>1479</v>
      </c>
      <c r="O2660" s="59" t="s">
        <v>1480</v>
      </c>
      <c r="P2660" s="59" t="s">
        <v>1481</v>
      </c>
      <c r="Q2660" s="59" t="s">
        <v>1482</v>
      </c>
      <c r="R2660" s="59" t="s">
        <v>1483</v>
      </c>
      <c r="S2660" s="59" t="s">
        <v>1571</v>
      </c>
      <c r="T2660" s="59" t="s">
        <v>1572</v>
      </c>
      <c r="U2660" s="59" t="s">
        <v>1486</v>
      </c>
      <c r="V2660" s="59" t="s">
        <v>1487</v>
      </c>
      <c r="W2660" s="59" t="s">
        <v>1500</v>
      </c>
      <c r="X2660" s="59" t="s">
        <v>1501</v>
      </c>
      <c r="Y2660" s="59" t="s">
        <v>1490</v>
      </c>
      <c r="Z2660" s="59">
        <v>1712.13</v>
      </c>
      <c r="AA2660" s="59">
        <v>1694.96</v>
      </c>
      <c r="AB2660" s="59">
        <v>17.170000000000002</v>
      </c>
      <c r="AC2660" s="59">
        <v>1694.96</v>
      </c>
      <c r="AD2660" s="59">
        <v>0</v>
      </c>
      <c r="AE2660" s="59">
        <v>0</v>
      </c>
      <c r="AF2660" s="59" t="s">
        <v>1491</v>
      </c>
      <c r="AG2660" s="59" t="s">
        <v>1476</v>
      </c>
      <c r="AH2660" s="59" t="s">
        <v>795</v>
      </c>
      <c r="AI2660" s="59" t="s">
        <v>1492</v>
      </c>
      <c r="AJ2660" s="59" t="s">
        <v>1486</v>
      </c>
      <c r="AK2660" s="59" t="s">
        <v>278</v>
      </c>
      <c r="AL2660" s="59" t="s">
        <v>1493</v>
      </c>
      <c r="AM2660" s="59" t="s">
        <v>1494</v>
      </c>
      <c r="AN2660" s="59" t="s">
        <v>1385</v>
      </c>
      <c r="AO2660" s="59" t="s">
        <v>107</v>
      </c>
    </row>
    <row r="2661" spans="1:41" x14ac:dyDescent="0.15">
      <c r="A2661" s="59" t="s">
        <v>1975</v>
      </c>
      <c r="B2661" s="59" t="s">
        <v>1573</v>
      </c>
      <c r="C2661" s="59" t="s">
        <v>1574</v>
      </c>
      <c r="D2661" s="59" t="s">
        <v>1473</v>
      </c>
      <c r="E2661" s="59" t="s">
        <v>1474</v>
      </c>
      <c r="F2661" s="59" t="s">
        <v>1475</v>
      </c>
      <c r="G2661" s="59" t="s">
        <v>1406</v>
      </c>
      <c r="H2661" s="59" t="s">
        <v>1475</v>
      </c>
      <c r="I2661" s="59" t="s">
        <v>1406</v>
      </c>
      <c r="J2661" s="59" t="s">
        <v>1476</v>
      </c>
      <c r="K2661" s="59" t="s">
        <v>795</v>
      </c>
      <c r="L2661" s="59" t="s">
        <v>1570</v>
      </c>
      <c r="M2661" s="59" t="s">
        <v>1478</v>
      </c>
      <c r="N2661" s="59" t="s">
        <v>1479</v>
      </c>
      <c r="O2661" s="59" t="s">
        <v>1480</v>
      </c>
      <c r="P2661" s="59" t="s">
        <v>1481</v>
      </c>
      <c r="Q2661" s="59" t="s">
        <v>1482</v>
      </c>
      <c r="R2661" s="59" t="s">
        <v>1483</v>
      </c>
      <c r="S2661" s="59" t="s">
        <v>1575</v>
      </c>
      <c r="T2661" s="59" t="s">
        <v>1576</v>
      </c>
      <c r="U2661" s="59" t="s">
        <v>1486</v>
      </c>
      <c r="V2661" s="59" t="s">
        <v>1487</v>
      </c>
      <c r="W2661" s="59" t="s">
        <v>1500</v>
      </c>
      <c r="X2661" s="59" t="s">
        <v>1501</v>
      </c>
      <c r="Y2661" s="59" t="s">
        <v>1490</v>
      </c>
      <c r="Z2661" s="59">
        <v>817.16</v>
      </c>
      <c r="AA2661" s="59">
        <v>795.4</v>
      </c>
      <c r="AB2661" s="59">
        <v>21.76</v>
      </c>
      <c r="AC2661" s="59">
        <v>795.4</v>
      </c>
      <c r="AD2661" s="59">
        <v>0</v>
      </c>
      <c r="AE2661" s="59">
        <v>0</v>
      </c>
      <c r="AF2661" s="59" t="s">
        <v>1491</v>
      </c>
      <c r="AG2661" s="59" t="s">
        <v>1476</v>
      </c>
      <c r="AH2661" s="59" t="s">
        <v>795</v>
      </c>
      <c r="AI2661" s="59" t="s">
        <v>1492</v>
      </c>
      <c r="AJ2661" s="59" t="s">
        <v>1486</v>
      </c>
      <c r="AK2661" s="59" t="s">
        <v>278</v>
      </c>
      <c r="AL2661" s="59" t="s">
        <v>1493</v>
      </c>
      <c r="AM2661" s="59" t="s">
        <v>1494</v>
      </c>
      <c r="AN2661" s="59" t="s">
        <v>1385</v>
      </c>
      <c r="AO2661" s="59" t="s">
        <v>107</v>
      </c>
    </row>
    <row r="2662" spans="1:41" x14ac:dyDescent="0.15">
      <c r="A2662" s="59" t="s">
        <v>1975</v>
      </c>
      <c r="B2662" s="59" t="s">
        <v>1577</v>
      </c>
      <c r="C2662" s="59" t="s">
        <v>1578</v>
      </c>
      <c r="D2662" s="59" t="s">
        <v>1473</v>
      </c>
      <c r="E2662" s="59" t="s">
        <v>1474</v>
      </c>
      <c r="F2662" s="59" t="s">
        <v>1475</v>
      </c>
      <c r="G2662" s="59" t="s">
        <v>1406</v>
      </c>
      <c r="H2662" s="59" t="s">
        <v>1475</v>
      </c>
      <c r="I2662" s="59" t="s">
        <v>1406</v>
      </c>
      <c r="J2662" s="59" t="s">
        <v>1476</v>
      </c>
      <c r="K2662" s="59" t="s">
        <v>795</v>
      </c>
      <c r="L2662" s="59" t="s">
        <v>1579</v>
      </c>
      <c r="M2662" s="59" t="s">
        <v>1478</v>
      </c>
      <c r="N2662" s="59" t="s">
        <v>1479</v>
      </c>
      <c r="O2662" s="59" t="s">
        <v>1480</v>
      </c>
      <c r="P2662" s="59" t="s">
        <v>1481</v>
      </c>
      <c r="Q2662" s="59" t="s">
        <v>1482</v>
      </c>
      <c r="R2662" s="59" t="s">
        <v>1483</v>
      </c>
      <c r="S2662" s="59" t="s">
        <v>1580</v>
      </c>
      <c r="T2662" s="59" t="s">
        <v>1581</v>
      </c>
      <c r="U2662" s="59" t="s">
        <v>1486</v>
      </c>
      <c r="V2662" s="59" t="s">
        <v>1487</v>
      </c>
      <c r="W2662" s="59" t="s">
        <v>1500</v>
      </c>
      <c r="X2662" s="59" t="s">
        <v>1501</v>
      </c>
      <c r="Y2662" s="59" t="s">
        <v>1490</v>
      </c>
      <c r="Z2662" s="59">
        <v>12073.73</v>
      </c>
      <c r="AA2662" s="59">
        <v>11427.51</v>
      </c>
      <c r="AB2662" s="59">
        <v>646.22</v>
      </c>
      <c r="AC2662" s="59">
        <v>11427.51</v>
      </c>
      <c r="AD2662" s="59">
        <v>0</v>
      </c>
      <c r="AE2662" s="59">
        <v>0</v>
      </c>
      <c r="AF2662" s="59" t="s">
        <v>1491</v>
      </c>
      <c r="AG2662" s="59" t="s">
        <v>1476</v>
      </c>
      <c r="AH2662" s="59" t="s">
        <v>795</v>
      </c>
      <c r="AI2662" s="59" t="s">
        <v>1492</v>
      </c>
      <c r="AJ2662" s="59" t="s">
        <v>1486</v>
      </c>
      <c r="AK2662" s="59" t="s">
        <v>278</v>
      </c>
      <c r="AL2662" s="59" t="s">
        <v>1493</v>
      </c>
      <c r="AM2662" s="59" t="s">
        <v>1494</v>
      </c>
      <c r="AN2662" s="59" t="s">
        <v>1385</v>
      </c>
      <c r="AO2662" s="59" t="s">
        <v>107</v>
      </c>
    </row>
    <row r="2663" spans="1:41" x14ac:dyDescent="0.15">
      <c r="A2663" s="59" t="s">
        <v>1975</v>
      </c>
      <c r="B2663" s="59" t="s">
        <v>1912</v>
      </c>
      <c r="C2663" s="59" t="s">
        <v>1913</v>
      </c>
      <c r="D2663" s="59" t="s">
        <v>1473</v>
      </c>
      <c r="E2663" s="59" t="s">
        <v>1474</v>
      </c>
      <c r="F2663" s="59" t="s">
        <v>1475</v>
      </c>
      <c r="G2663" s="59" t="s">
        <v>1406</v>
      </c>
      <c r="H2663" s="59" t="s">
        <v>1475</v>
      </c>
      <c r="I2663" s="59" t="s">
        <v>1406</v>
      </c>
      <c r="J2663" s="59" t="s">
        <v>1476</v>
      </c>
      <c r="K2663" s="59" t="s">
        <v>795</v>
      </c>
      <c r="L2663" s="59" t="s">
        <v>1914</v>
      </c>
      <c r="M2663" s="59" t="s">
        <v>1478</v>
      </c>
      <c r="N2663" s="59" t="s">
        <v>1479</v>
      </c>
      <c r="O2663" s="59" t="s">
        <v>1480</v>
      </c>
      <c r="P2663" s="59" t="s">
        <v>1481</v>
      </c>
      <c r="Q2663" s="59" t="s">
        <v>1482</v>
      </c>
      <c r="R2663" s="59" t="s">
        <v>1483</v>
      </c>
      <c r="S2663" s="59" t="s">
        <v>1915</v>
      </c>
      <c r="T2663" s="59" t="s">
        <v>1916</v>
      </c>
      <c r="U2663" s="59" t="s">
        <v>1486</v>
      </c>
      <c r="V2663" s="59" t="s">
        <v>1487</v>
      </c>
      <c r="W2663" s="59" t="s">
        <v>1488</v>
      </c>
      <c r="X2663" s="59" t="s">
        <v>1489</v>
      </c>
      <c r="Y2663" s="59" t="s">
        <v>1490</v>
      </c>
      <c r="Z2663" s="59">
        <v>1500</v>
      </c>
      <c r="AA2663" s="59">
        <v>1500</v>
      </c>
      <c r="AB2663" s="59">
        <v>0</v>
      </c>
      <c r="AC2663" s="59">
        <v>1500</v>
      </c>
      <c r="AD2663" s="59">
        <v>0</v>
      </c>
      <c r="AE2663" s="59">
        <v>0</v>
      </c>
      <c r="AF2663" s="59" t="s">
        <v>1491</v>
      </c>
      <c r="AG2663" s="59" t="s">
        <v>1476</v>
      </c>
      <c r="AH2663" s="59" t="s">
        <v>795</v>
      </c>
      <c r="AI2663" s="59" t="s">
        <v>1492</v>
      </c>
      <c r="AJ2663" s="59" t="s">
        <v>1486</v>
      </c>
      <c r="AK2663" s="59" t="s">
        <v>278</v>
      </c>
      <c r="AL2663" s="59" t="s">
        <v>1493</v>
      </c>
      <c r="AM2663" s="59" t="s">
        <v>1494</v>
      </c>
      <c r="AN2663" s="59" t="s">
        <v>1385</v>
      </c>
      <c r="AO2663" s="59" t="s">
        <v>107</v>
      </c>
    </row>
    <row r="2664" spans="1:41" x14ac:dyDescent="0.15">
      <c r="A2664" s="59" t="s">
        <v>1975</v>
      </c>
      <c r="B2664" s="59" t="s">
        <v>1855</v>
      </c>
      <c r="C2664" s="59" t="s">
        <v>1856</v>
      </c>
      <c r="D2664" s="59" t="s">
        <v>1473</v>
      </c>
      <c r="E2664" s="59" t="s">
        <v>1474</v>
      </c>
      <c r="F2664" s="59" t="s">
        <v>1475</v>
      </c>
      <c r="G2664" s="59" t="s">
        <v>1406</v>
      </c>
      <c r="H2664" s="59" t="s">
        <v>1475</v>
      </c>
      <c r="I2664" s="59" t="s">
        <v>1406</v>
      </c>
      <c r="J2664" s="59" t="s">
        <v>1476</v>
      </c>
      <c r="K2664" s="59" t="s">
        <v>795</v>
      </c>
      <c r="L2664" s="59" t="s">
        <v>1857</v>
      </c>
      <c r="M2664" s="59" t="s">
        <v>1478</v>
      </c>
      <c r="N2664" s="59" t="s">
        <v>1479</v>
      </c>
      <c r="O2664" s="59" t="s">
        <v>1480</v>
      </c>
      <c r="P2664" s="59" t="s">
        <v>1481</v>
      </c>
      <c r="Q2664" s="59" t="s">
        <v>1482</v>
      </c>
      <c r="R2664" s="59" t="s">
        <v>1483</v>
      </c>
      <c r="S2664" s="59" t="s">
        <v>1858</v>
      </c>
      <c r="T2664" s="59" t="s">
        <v>1859</v>
      </c>
      <c r="U2664" s="59" t="s">
        <v>1486</v>
      </c>
      <c r="V2664" s="59" t="s">
        <v>1487</v>
      </c>
      <c r="W2664" s="59" t="s">
        <v>1500</v>
      </c>
      <c r="X2664" s="59" t="s">
        <v>1501</v>
      </c>
      <c r="Y2664" s="59" t="s">
        <v>1490</v>
      </c>
      <c r="Z2664" s="59">
        <v>514.80999999999995</v>
      </c>
      <c r="AA2664" s="59">
        <v>444.85</v>
      </c>
      <c r="AB2664" s="59">
        <v>69.959999999999994</v>
      </c>
      <c r="AC2664" s="59">
        <v>444.85</v>
      </c>
      <c r="AD2664" s="59">
        <v>0</v>
      </c>
      <c r="AE2664" s="59">
        <v>0</v>
      </c>
      <c r="AF2664" s="59" t="s">
        <v>1491</v>
      </c>
      <c r="AG2664" s="59" t="s">
        <v>1476</v>
      </c>
      <c r="AH2664" s="59" t="s">
        <v>795</v>
      </c>
      <c r="AI2664" s="59" t="s">
        <v>1492</v>
      </c>
      <c r="AJ2664" s="59" t="s">
        <v>1486</v>
      </c>
      <c r="AK2664" s="59" t="s">
        <v>278</v>
      </c>
      <c r="AL2664" s="59" t="s">
        <v>1493</v>
      </c>
      <c r="AM2664" s="59" t="s">
        <v>1494</v>
      </c>
      <c r="AN2664" s="59" t="s">
        <v>1385</v>
      </c>
      <c r="AO2664" s="59" t="s">
        <v>107</v>
      </c>
    </row>
    <row r="2665" spans="1:41" x14ac:dyDescent="0.15">
      <c r="A2665" s="59" t="s">
        <v>1975</v>
      </c>
      <c r="B2665" s="59" t="s">
        <v>1582</v>
      </c>
      <c r="C2665" s="59" t="s">
        <v>1583</v>
      </c>
      <c r="D2665" s="59" t="s">
        <v>1517</v>
      </c>
      <c r="E2665" s="59" t="s">
        <v>559</v>
      </c>
      <c r="F2665" s="59" t="s">
        <v>1475</v>
      </c>
      <c r="G2665" s="59" t="s">
        <v>1406</v>
      </c>
      <c r="H2665" s="59" t="s">
        <v>1475</v>
      </c>
      <c r="I2665" s="59" t="s">
        <v>1406</v>
      </c>
      <c r="J2665" s="59" t="s">
        <v>737</v>
      </c>
      <c r="K2665" s="59" t="s">
        <v>1518</v>
      </c>
      <c r="L2665" s="59" t="s">
        <v>1584</v>
      </c>
      <c r="M2665" s="59" t="s">
        <v>1478</v>
      </c>
      <c r="N2665" s="59" t="s">
        <v>1479</v>
      </c>
      <c r="O2665" s="59" t="s">
        <v>1480</v>
      </c>
      <c r="P2665" s="59" t="s">
        <v>1481</v>
      </c>
      <c r="Q2665" s="59" t="s">
        <v>1482</v>
      </c>
      <c r="R2665" s="59" t="s">
        <v>1483</v>
      </c>
      <c r="S2665" s="59" t="s">
        <v>1585</v>
      </c>
      <c r="T2665" s="59" t="s">
        <v>1586</v>
      </c>
      <c r="U2665" s="59" t="s">
        <v>1486</v>
      </c>
      <c r="V2665" s="59" t="s">
        <v>1487</v>
      </c>
      <c r="W2665" s="59" t="s">
        <v>1508</v>
      </c>
      <c r="X2665" s="59" t="s">
        <v>1487</v>
      </c>
      <c r="Y2665" s="59" t="s">
        <v>1490</v>
      </c>
      <c r="Z2665" s="59">
        <v>90.42</v>
      </c>
      <c r="AA2665" s="59">
        <v>90.42</v>
      </c>
      <c r="AB2665" s="59">
        <v>0</v>
      </c>
      <c r="AC2665" s="59">
        <v>90.42</v>
      </c>
      <c r="AD2665" s="59">
        <v>0</v>
      </c>
      <c r="AE2665" s="59">
        <v>0</v>
      </c>
      <c r="AF2665" s="59" t="s">
        <v>1491</v>
      </c>
      <c r="AG2665" s="59" t="s">
        <v>737</v>
      </c>
      <c r="AH2665" s="59" t="s">
        <v>1518</v>
      </c>
      <c r="AI2665" s="59" t="s">
        <v>1523</v>
      </c>
      <c r="AJ2665" s="59" t="s">
        <v>1486</v>
      </c>
      <c r="AK2665" s="59" t="s">
        <v>278</v>
      </c>
      <c r="AL2665" s="59" t="s">
        <v>1493</v>
      </c>
      <c r="AM2665" s="59" t="s">
        <v>1494</v>
      </c>
      <c r="AN2665" s="59" t="s">
        <v>1384</v>
      </c>
      <c r="AO2665" s="59" t="s">
        <v>107</v>
      </c>
    </row>
    <row r="2666" spans="1:41" x14ac:dyDescent="0.15">
      <c r="A2666" s="59" t="s">
        <v>1975</v>
      </c>
      <c r="B2666" s="59" t="s">
        <v>1582</v>
      </c>
      <c r="C2666" s="59" t="s">
        <v>1583</v>
      </c>
      <c r="D2666" s="59" t="s">
        <v>1517</v>
      </c>
      <c r="E2666" s="59" t="s">
        <v>559</v>
      </c>
      <c r="F2666" s="59" t="s">
        <v>1475</v>
      </c>
      <c r="G2666" s="59" t="s">
        <v>1406</v>
      </c>
      <c r="H2666" s="59" t="s">
        <v>1475</v>
      </c>
      <c r="I2666" s="59" t="s">
        <v>1406</v>
      </c>
      <c r="J2666" s="59" t="s">
        <v>737</v>
      </c>
      <c r="K2666" s="59" t="s">
        <v>1518</v>
      </c>
      <c r="L2666" s="59" t="s">
        <v>1584</v>
      </c>
      <c r="M2666" s="59" t="s">
        <v>1478</v>
      </c>
      <c r="N2666" s="59" t="s">
        <v>1479</v>
      </c>
      <c r="O2666" s="59" t="s">
        <v>1480</v>
      </c>
      <c r="P2666" s="59" t="s">
        <v>1481</v>
      </c>
      <c r="Q2666" s="59" t="s">
        <v>1482</v>
      </c>
      <c r="R2666" s="59" t="s">
        <v>1483</v>
      </c>
      <c r="S2666" s="59" t="s">
        <v>1585</v>
      </c>
      <c r="T2666" s="59" t="s">
        <v>1586</v>
      </c>
      <c r="U2666" s="59" t="s">
        <v>1486</v>
      </c>
      <c r="V2666" s="59" t="s">
        <v>1487</v>
      </c>
      <c r="W2666" s="59" t="s">
        <v>1509</v>
      </c>
      <c r="X2666" s="59" t="s">
        <v>1487</v>
      </c>
      <c r="Y2666" s="59" t="s">
        <v>1490</v>
      </c>
      <c r="Z2666" s="59">
        <v>8.94</v>
      </c>
      <c r="AA2666" s="59">
        <v>8.94</v>
      </c>
      <c r="AB2666" s="59">
        <v>0</v>
      </c>
      <c r="AC2666" s="59">
        <v>8.94</v>
      </c>
      <c r="AD2666" s="59">
        <v>0</v>
      </c>
      <c r="AE2666" s="59">
        <v>0</v>
      </c>
      <c r="AF2666" s="59" t="s">
        <v>1491</v>
      </c>
      <c r="AG2666" s="59" t="s">
        <v>737</v>
      </c>
      <c r="AH2666" s="59" t="s">
        <v>1518</v>
      </c>
      <c r="AI2666" s="59" t="s">
        <v>1523</v>
      </c>
      <c r="AJ2666" s="59" t="s">
        <v>1486</v>
      </c>
      <c r="AK2666" s="59" t="s">
        <v>278</v>
      </c>
      <c r="AL2666" s="59" t="s">
        <v>1493</v>
      </c>
      <c r="AM2666" s="59" t="s">
        <v>1494</v>
      </c>
      <c r="AN2666" s="59" t="s">
        <v>1384</v>
      </c>
      <c r="AO2666" s="59" t="s">
        <v>107</v>
      </c>
    </row>
    <row r="2667" spans="1:41" x14ac:dyDescent="0.15">
      <c r="A2667" s="59" t="s">
        <v>1975</v>
      </c>
      <c r="B2667" s="59" t="s">
        <v>1582</v>
      </c>
      <c r="C2667" s="59" t="s">
        <v>1583</v>
      </c>
      <c r="D2667" s="59" t="s">
        <v>1517</v>
      </c>
      <c r="E2667" s="59" t="s">
        <v>559</v>
      </c>
      <c r="F2667" s="59" t="s">
        <v>1475</v>
      </c>
      <c r="G2667" s="59" t="s">
        <v>1406</v>
      </c>
      <c r="H2667" s="59" t="s">
        <v>1475</v>
      </c>
      <c r="I2667" s="59" t="s">
        <v>1406</v>
      </c>
      <c r="J2667" s="59" t="s">
        <v>737</v>
      </c>
      <c r="K2667" s="59" t="s">
        <v>1518</v>
      </c>
      <c r="L2667" s="59" t="s">
        <v>1584</v>
      </c>
      <c r="M2667" s="59" t="s">
        <v>1478</v>
      </c>
      <c r="N2667" s="59" t="s">
        <v>1479</v>
      </c>
      <c r="O2667" s="59" t="s">
        <v>1480</v>
      </c>
      <c r="P2667" s="59" t="s">
        <v>1481</v>
      </c>
      <c r="Q2667" s="59" t="s">
        <v>1482</v>
      </c>
      <c r="R2667" s="59" t="s">
        <v>1483</v>
      </c>
      <c r="S2667" s="59" t="s">
        <v>1585</v>
      </c>
      <c r="T2667" s="59" t="s">
        <v>1586</v>
      </c>
      <c r="U2667" s="59" t="s">
        <v>1486</v>
      </c>
      <c r="V2667" s="59" t="s">
        <v>1487</v>
      </c>
      <c r="W2667" s="59" t="s">
        <v>1513</v>
      </c>
      <c r="X2667" s="59" t="s">
        <v>1487</v>
      </c>
      <c r="Y2667" s="59" t="s">
        <v>1490</v>
      </c>
      <c r="Z2667" s="59">
        <v>7.22</v>
      </c>
      <c r="AA2667" s="59">
        <v>7.22</v>
      </c>
      <c r="AB2667" s="59">
        <v>0</v>
      </c>
      <c r="AC2667" s="59">
        <v>7.22</v>
      </c>
      <c r="AD2667" s="59">
        <v>0</v>
      </c>
      <c r="AE2667" s="59">
        <v>0</v>
      </c>
      <c r="AF2667" s="59" t="s">
        <v>1491</v>
      </c>
      <c r="AG2667" s="59" t="s">
        <v>737</v>
      </c>
      <c r="AH2667" s="59" t="s">
        <v>1518</v>
      </c>
      <c r="AI2667" s="59" t="s">
        <v>1523</v>
      </c>
      <c r="AJ2667" s="59" t="s">
        <v>1486</v>
      </c>
      <c r="AK2667" s="59" t="s">
        <v>278</v>
      </c>
      <c r="AL2667" s="59" t="s">
        <v>1493</v>
      </c>
      <c r="AM2667" s="59" t="s">
        <v>1494</v>
      </c>
      <c r="AN2667" s="59" t="s">
        <v>1384</v>
      </c>
      <c r="AO2667" s="59" t="s">
        <v>107</v>
      </c>
    </row>
    <row r="2668" spans="1:41" x14ac:dyDescent="0.15">
      <c r="A2668" s="59" t="s">
        <v>1975</v>
      </c>
      <c r="B2668" s="59" t="s">
        <v>1582</v>
      </c>
      <c r="C2668" s="59" t="s">
        <v>1583</v>
      </c>
      <c r="D2668" s="59" t="s">
        <v>1517</v>
      </c>
      <c r="E2668" s="59" t="s">
        <v>559</v>
      </c>
      <c r="F2668" s="59" t="s">
        <v>1475</v>
      </c>
      <c r="G2668" s="59" t="s">
        <v>1406</v>
      </c>
      <c r="H2668" s="59" t="s">
        <v>1475</v>
      </c>
      <c r="I2668" s="59" t="s">
        <v>1406</v>
      </c>
      <c r="J2668" s="59" t="s">
        <v>737</v>
      </c>
      <c r="K2668" s="59" t="s">
        <v>1518</v>
      </c>
      <c r="L2668" s="59" t="s">
        <v>1584</v>
      </c>
      <c r="M2668" s="59" t="s">
        <v>1478</v>
      </c>
      <c r="N2668" s="59" t="s">
        <v>1479</v>
      </c>
      <c r="O2668" s="59" t="s">
        <v>1480</v>
      </c>
      <c r="P2668" s="59" t="s">
        <v>1481</v>
      </c>
      <c r="Q2668" s="59" t="s">
        <v>1482</v>
      </c>
      <c r="R2668" s="59" t="s">
        <v>1483</v>
      </c>
      <c r="S2668" s="59" t="s">
        <v>1585</v>
      </c>
      <c r="T2668" s="59" t="s">
        <v>1586</v>
      </c>
      <c r="U2668" s="59" t="s">
        <v>1486</v>
      </c>
      <c r="V2668" s="59" t="s">
        <v>1487</v>
      </c>
      <c r="W2668" s="59" t="s">
        <v>1514</v>
      </c>
      <c r="X2668" s="59" t="s">
        <v>1487</v>
      </c>
      <c r="Y2668" s="59" t="s">
        <v>1490</v>
      </c>
      <c r="Z2668" s="59">
        <v>1.28</v>
      </c>
      <c r="AA2668" s="59">
        <v>1.28</v>
      </c>
      <c r="AB2668" s="59">
        <v>0</v>
      </c>
      <c r="AC2668" s="59">
        <v>1.28</v>
      </c>
      <c r="AD2668" s="59">
        <v>0</v>
      </c>
      <c r="AE2668" s="59">
        <v>0</v>
      </c>
      <c r="AF2668" s="59" t="s">
        <v>1491</v>
      </c>
      <c r="AG2668" s="59" t="s">
        <v>737</v>
      </c>
      <c r="AH2668" s="59" t="s">
        <v>1518</v>
      </c>
      <c r="AI2668" s="59" t="s">
        <v>1523</v>
      </c>
      <c r="AJ2668" s="59" t="s">
        <v>1486</v>
      </c>
      <c r="AK2668" s="59" t="s">
        <v>278</v>
      </c>
      <c r="AL2668" s="59" t="s">
        <v>1493</v>
      </c>
      <c r="AM2668" s="59" t="s">
        <v>1494</v>
      </c>
      <c r="AN2668" s="59" t="s">
        <v>1384</v>
      </c>
      <c r="AO2668" s="59" t="s">
        <v>107</v>
      </c>
    </row>
    <row r="2669" spans="1:41" x14ac:dyDescent="0.15">
      <c r="A2669" s="59" t="s">
        <v>1975</v>
      </c>
      <c r="B2669" s="59" t="s">
        <v>1582</v>
      </c>
      <c r="C2669" s="59" t="s">
        <v>1583</v>
      </c>
      <c r="D2669" s="59" t="s">
        <v>1517</v>
      </c>
      <c r="E2669" s="59" t="s">
        <v>559</v>
      </c>
      <c r="F2669" s="59" t="s">
        <v>1475</v>
      </c>
      <c r="G2669" s="59" t="s">
        <v>1406</v>
      </c>
      <c r="H2669" s="59" t="s">
        <v>1475</v>
      </c>
      <c r="I2669" s="59" t="s">
        <v>1406</v>
      </c>
      <c r="J2669" s="59" t="s">
        <v>737</v>
      </c>
      <c r="K2669" s="59" t="s">
        <v>1518</v>
      </c>
      <c r="L2669" s="59" t="s">
        <v>1584</v>
      </c>
      <c r="M2669" s="59" t="s">
        <v>1478</v>
      </c>
      <c r="N2669" s="59" t="s">
        <v>1479</v>
      </c>
      <c r="O2669" s="59" t="s">
        <v>1480</v>
      </c>
      <c r="P2669" s="59" t="s">
        <v>1481</v>
      </c>
      <c r="Q2669" s="59" t="s">
        <v>1482</v>
      </c>
      <c r="R2669" s="59" t="s">
        <v>1483</v>
      </c>
      <c r="S2669" s="59" t="s">
        <v>1585</v>
      </c>
      <c r="T2669" s="59" t="s">
        <v>1586</v>
      </c>
      <c r="U2669" s="59" t="s">
        <v>1486</v>
      </c>
      <c r="V2669" s="59" t="s">
        <v>1487</v>
      </c>
      <c r="W2669" s="59" t="s">
        <v>1522</v>
      </c>
      <c r="X2669" s="59" t="s">
        <v>1487</v>
      </c>
      <c r="Y2669" s="59" t="s">
        <v>1490</v>
      </c>
      <c r="Z2669" s="59">
        <v>1039.72</v>
      </c>
      <c r="AA2669" s="59">
        <v>1039.72</v>
      </c>
      <c r="AB2669" s="59">
        <v>0</v>
      </c>
      <c r="AC2669" s="59">
        <v>1039.72</v>
      </c>
      <c r="AD2669" s="59">
        <v>0</v>
      </c>
      <c r="AE2669" s="59">
        <v>0</v>
      </c>
      <c r="AF2669" s="59" t="s">
        <v>1491</v>
      </c>
      <c r="AG2669" s="59" t="s">
        <v>737</v>
      </c>
      <c r="AH2669" s="59" t="s">
        <v>1518</v>
      </c>
      <c r="AI2669" s="59" t="s">
        <v>1523</v>
      </c>
      <c r="AJ2669" s="59" t="s">
        <v>1486</v>
      </c>
      <c r="AK2669" s="59" t="s">
        <v>278</v>
      </c>
      <c r="AL2669" s="59" t="s">
        <v>1493</v>
      </c>
      <c r="AM2669" s="59" t="s">
        <v>1494</v>
      </c>
      <c r="AN2669" s="59" t="s">
        <v>1384</v>
      </c>
      <c r="AO2669" s="59" t="s">
        <v>107</v>
      </c>
    </row>
    <row r="2670" spans="1:41" x14ac:dyDescent="0.15">
      <c r="A2670" s="59" t="s">
        <v>1975</v>
      </c>
      <c r="B2670" s="59" t="s">
        <v>1587</v>
      </c>
      <c r="C2670" s="59" t="s">
        <v>1588</v>
      </c>
      <c r="D2670" s="59" t="s">
        <v>1517</v>
      </c>
      <c r="E2670" s="59" t="s">
        <v>559</v>
      </c>
      <c r="F2670" s="59" t="s">
        <v>1475</v>
      </c>
      <c r="G2670" s="59" t="s">
        <v>1406</v>
      </c>
      <c r="H2670" s="59" t="s">
        <v>1475</v>
      </c>
      <c r="I2670" s="59" t="s">
        <v>1406</v>
      </c>
      <c r="J2670" s="59" t="s">
        <v>737</v>
      </c>
      <c r="K2670" s="59" t="s">
        <v>1518</v>
      </c>
      <c r="L2670" s="59" t="s">
        <v>1589</v>
      </c>
      <c r="M2670" s="59" t="s">
        <v>1478</v>
      </c>
      <c r="N2670" s="59" t="s">
        <v>1479</v>
      </c>
      <c r="O2670" s="59" t="s">
        <v>1480</v>
      </c>
      <c r="P2670" s="59" t="s">
        <v>1481</v>
      </c>
      <c r="Q2670" s="59" t="s">
        <v>1482</v>
      </c>
      <c r="R2670" s="59" t="s">
        <v>1483</v>
      </c>
      <c r="S2670" s="59" t="s">
        <v>1590</v>
      </c>
      <c r="T2670" s="59" t="s">
        <v>1591</v>
      </c>
      <c r="U2670" s="59" t="s">
        <v>1486</v>
      </c>
      <c r="V2670" s="59" t="s">
        <v>1487</v>
      </c>
      <c r="W2670" s="59" t="s">
        <v>1508</v>
      </c>
      <c r="X2670" s="59" t="s">
        <v>1487</v>
      </c>
      <c r="Y2670" s="59" t="s">
        <v>1490</v>
      </c>
      <c r="Z2670" s="59">
        <v>51.4</v>
      </c>
      <c r="AA2670" s="59">
        <v>51.4</v>
      </c>
      <c r="AB2670" s="59">
        <v>0</v>
      </c>
      <c r="AC2670" s="59">
        <v>51.4</v>
      </c>
      <c r="AD2670" s="59">
        <v>0</v>
      </c>
      <c r="AE2670" s="59">
        <v>0</v>
      </c>
      <c r="AF2670" s="59" t="s">
        <v>1491</v>
      </c>
      <c r="AG2670" s="59" t="s">
        <v>737</v>
      </c>
      <c r="AH2670" s="59" t="s">
        <v>1518</v>
      </c>
      <c r="AI2670" s="59" t="s">
        <v>1523</v>
      </c>
      <c r="AJ2670" s="59" t="s">
        <v>1486</v>
      </c>
      <c r="AK2670" s="59" t="s">
        <v>278</v>
      </c>
      <c r="AL2670" s="59" t="s">
        <v>1493</v>
      </c>
      <c r="AM2670" s="59" t="s">
        <v>1494</v>
      </c>
      <c r="AN2670" s="59" t="s">
        <v>1384</v>
      </c>
      <c r="AO2670" s="59" t="s">
        <v>107</v>
      </c>
    </row>
    <row r="2671" spans="1:41" x14ac:dyDescent="0.15">
      <c r="A2671" s="59" t="s">
        <v>1975</v>
      </c>
      <c r="B2671" s="59" t="s">
        <v>1587</v>
      </c>
      <c r="C2671" s="59" t="s">
        <v>1588</v>
      </c>
      <c r="D2671" s="59" t="s">
        <v>1517</v>
      </c>
      <c r="E2671" s="59" t="s">
        <v>559</v>
      </c>
      <c r="F2671" s="59" t="s">
        <v>1475</v>
      </c>
      <c r="G2671" s="59" t="s">
        <v>1406</v>
      </c>
      <c r="H2671" s="59" t="s">
        <v>1475</v>
      </c>
      <c r="I2671" s="59" t="s">
        <v>1406</v>
      </c>
      <c r="J2671" s="59" t="s">
        <v>737</v>
      </c>
      <c r="K2671" s="59" t="s">
        <v>1518</v>
      </c>
      <c r="L2671" s="59" t="s">
        <v>1589</v>
      </c>
      <c r="M2671" s="59" t="s">
        <v>1478</v>
      </c>
      <c r="N2671" s="59" t="s">
        <v>1479</v>
      </c>
      <c r="O2671" s="59" t="s">
        <v>1480</v>
      </c>
      <c r="P2671" s="59" t="s">
        <v>1481</v>
      </c>
      <c r="Q2671" s="59" t="s">
        <v>1482</v>
      </c>
      <c r="R2671" s="59" t="s">
        <v>1483</v>
      </c>
      <c r="S2671" s="59" t="s">
        <v>1590</v>
      </c>
      <c r="T2671" s="59" t="s">
        <v>1591</v>
      </c>
      <c r="U2671" s="59" t="s">
        <v>1486</v>
      </c>
      <c r="V2671" s="59" t="s">
        <v>1487</v>
      </c>
      <c r="W2671" s="59" t="s">
        <v>1509</v>
      </c>
      <c r="X2671" s="59" t="s">
        <v>1487</v>
      </c>
      <c r="Y2671" s="59" t="s">
        <v>1490</v>
      </c>
      <c r="Z2671" s="59">
        <v>68.72</v>
      </c>
      <c r="AA2671" s="59">
        <v>68.72</v>
      </c>
      <c r="AB2671" s="59">
        <v>0</v>
      </c>
      <c r="AC2671" s="59">
        <v>68.72</v>
      </c>
      <c r="AD2671" s="59">
        <v>0</v>
      </c>
      <c r="AE2671" s="59">
        <v>0</v>
      </c>
      <c r="AF2671" s="59" t="s">
        <v>1491</v>
      </c>
      <c r="AG2671" s="59" t="s">
        <v>737</v>
      </c>
      <c r="AH2671" s="59" t="s">
        <v>1518</v>
      </c>
      <c r="AI2671" s="59" t="s">
        <v>1523</v>
      </c>
      <c r="AJ2671" s="59" t="s">
        <v>1486</v>
      </c>
      <c r="AK2671" s="59" t="s">
        <v>278</v>
      </c>
      <c r="AL2671" s="59" t="s">
        <v>1493</v>
      </c>
      <c r="AM2671" s="59" t="s">
        <v>1494</v>
      </c>
      <c r="AN2671" s="59" t="s">
        <v>1384</v>
      </c>
      <c r="AO2671" s="59" t="s">
        <v>107</v>
      </c>
    </row>
    <row r="2672" spans="1:41" x14ac:dyDescent="0.15">
      <c r="A2672" s="59" t="s">
        <v>1975</v>
      </c>
      <c r="B2672" s="59" t="s">
        <v>1587</v>
      </c>
      <c r="C2672" s="59" t="s">
        <v>1588</v>
      </c>
      <c r="D2672" s="59" t="s">
        <v>1517</v>
      </c>
      <c r="E2672" s="59" t="s">
        <v>559</v>
      </c>
      <c r="F2672" s="59" t="s">
        <v>1475</v>
      </c>
      <c r="G2672" s="59" t="s">
        <v>1406</v>
      </c>
      <c r="H2672" s="59" t="s">
        <v>1475</v>
      </c>
      <c r="I2672" s="59" t="s">
        <v>1406</v>
      </c>
      <c r="J2672" s="59" t="s">
        <v>737</v>
      </c>
      <c r="K2672" s="59" t="s">
        <v>1518</v>
      </c>
      <c r="L2672" s="59" t="s">
        <v>1589</v>
      </c>
      <c r="M2672" s="59" t="s">
        <v>1478</v>
      </c>
      <c r="N2672" s="59" t="s">
        <v>1479</v>
      </c>
      <c r="O2672" s="59" t="s">
        <v>1480</v>
      </c>
      <c r="P2672" s="59" t="s">
        <v>1481</v>
      </c>
      <c r="Q2672" s="59" t="s">
        <v>1482</v>
      </c>
      <c r="R2672" s="59" t="s">
        <v>1483</v>
      </c>
      <c r="S2672" s="59" t="s">
        <v>1590</v>
      </c>
      <c r="T2672" s="59" t="s">
        <v>1591</v>
      </c>
      <c r="U2672" s="59" t="s">
        <v>1486</v>
      </c>
      <c r="V2672" s="59" t="s">
        <v>1487</v>
      </c>
      <c r="W2672" s="59" t="s">
        <v>1488</v>
      </c>
      <c r="X2672" s="59" t="s">
        <v>1510</v>
      </c>
      <c r="Y2672" s="59" t="s">
        <v>1490</v>
      </c>
      <c r="Z2672" s="59">
        <v>0.35</v>
      </c>
      <c r="AA2672" s="59">
        <v>0.35</v>
      </c>
      <c r="AB2672" s="59">
        <v>0</v>
      </c>
      <c r="AC2672" s="59">
        <v>0.35</v>
      </c>
      <c r="AD2672" s="59">
        <v>0</v>
      </c>
      <c r="AE2672" s="59">
        <v>0</v>
      </c>
      <c r="AF2672" s="59" t="s">
        <v>1491</v>
      </c>
      <c r="AG2672" s="59" t="s">
        <v>737</v>
      </c>
      <c r="AH2672" s="59" t="s">
        <v>1518</v>
      </c>
      <c r="AI2672" s="59" t="s">
        <v>1523</v>
      </c>
      <c r="AJ2672" s="59" t="s">
        <v>1486</v>
      </c>
      <c r="AK2672" s="59" t="s">
        <v>278</v>
      </c>
      <c r="AL2672" s="59" t="s">
        <v>1493</v>
      </c>
      <c r="AM2672" s="59" t="s">
        <v>1494</v>
      </c>
      <c r="AN2672" s="59" t="s">
        <v>1384</v>
      </c>
      <c r="AO2672" s="59" t="s">
        <v>107</v>
      </c>
    </row>
    <row r="2673" spans="1:41" x14ac:dyDescent="0.15">
      <c r="A2673" s="59" t="s">
        <v>1975</v>
      </c>
      <c r="B2673" s="59" t="s">
        <v>1587</v>
      </c>
      <c r="C2673" s="59" t="s">
        <v>1588</v>
      </c>
      <c r="D2673" s="59" t="s">
        <v>1517</v>
      </c>
      <c r="E2673" s="59" t="s">
        <v>559</v>
      </c>
      <c r="F2673" s="59" t="s">
        <v>1475</v>
      </c>
      <c r="G2673" s="59" t="s">
        <v>1406</v>
      </c>
      <c r="H2673" s="59" t="s">
        <v>1475</v>
      </c>
      <c r="I2673" s="59" t="s">
        <v>1406</v>
      </c>
      <c r="J2673" s="59" t="s">
        <v>737</v>
      </c>
      <c r="K2673" s="59" t="s">
        <v>1518</v>
      </c>
      <c r="L2673" s="59" t="s">
        <v>1589</v>
      </c>
      <c r="M2673" s="59" t="s">
        <v>1478</v>
      </c>
      <c r="N2673" s="59" t="s">
        <v>1479</v>
      </c>
      <c r="O2673" s="59" t="s">
        <v>1480</v>
      </c>
      <c r="P2673" s="59" t="s">
        <v>1481</v>
      </c>
      <c r="Q2673" s="59" t="s">
        <v>1482</v>
      </c>
      <c r="R2673" s="59" t="s">
        <v>1483</v>
      </c>
      <c r="S2673" s="59" t="s">
        <v>1590</v>
      </c>
      <c r="T2673" s="59" t="s">
        <v>1591</v>
      </c>
      <c r="U2673" s="59" t="s">
        <v>1486</v>
      </c>
      <c r="V2673" s="59" t="s">
        <v>1487</v>
      </c>
      <c r="W2673" s="59" t="s">
        <v>1513</v>
      </c>
      <c r="X2673" s="59" t="s">
        <v>1487</v>
      </c>
      <c r="Y2673" s="59" t="s">
        <v>1490</v>
      </c>
      <c r="Z2673" s="59">
        <v>60.74</v>
      </c>
      <c r="AA2673" s="59">
        <v>60.74</v>
      </c>
      <c r="AB2673" s="59">
        <v>0</v>
      </c>
      <c r="AC2673" s="59">
        <v>60.74</v>
      </c>
      <c r="AD2673" s="59">
        <v>0</v>
      </c>
      <c r="AE2673" s="59">
        <v>0</v>
      </c>
      <c r="AF2673" s="59" t="s">
        <v>1491</v>
      </c>
      <c r="AG2673" s="59" t="s">
        <v>737</v>
      </c>
      <c r="AH2673" s="59" t="s">
        <v>1518</v>
      </c>
      <c r="AI2673" s="59" t="s">
        <v>1523</v>
      </c>
      <c r="AJ2673" s="59" t="s">
        <v>1486</v>
      </c>
      <c r="AK2673" s="59" t="s">
        <v>278</v>
      </c>
      <c r="AL2673" s="59" t="s">
        <v>1493</v>
      </c>
      <c r="AM2673" s="59" t="s">
        <v>1494</v>
      </c>
      <c r="AN2673" s="59" t="s">
        <v>1384</v>
      </c>
      <c r="AO2673" s="59" t="s">
        <v>107</v>
      </c>
    </row>
    <row r="2674" spans="1:41" x14ac:dyDescent="0.15">
      <c r="A2674" s="59" t="s">
        <v>1975</v>
      </c>
      <c r="B2674" s="59" t="s">
        <v>1587</v>
      </c>
      <c r="C2674" s="59" t="s">
        <v>1588</v>
      </c>
      <c r="D2674" s="59" t="s">
        <v>1517</v>
      </c>
      <c r="E2674" s="59" t="s">
        <v>559</v>
      </c>
      <c r="F2674" s="59" t="s">
        <v>1475</v>
      </c>
      <c r="G2674" s="59" t="s">
        <v>1406</v>
      </c>
      <c r="H2674" s="59" t="s">
        <v>1475</v>
      </c>
      <c r="I2674" s="59" t="s">
        <v>1406</v>
      </c>
      <c r="J2674" s="59" t="s">
        <v>737</v>
      </c>
      <c r="K2674" s="59" t="s">
        <v>1518</v>
      </c>
      <c r="L2674" s="59" t="s">
        <v>1589</v>
      </c>
      <c r="M2674" s="59" t="s">
        <v>1478</v>
      </c>
      <c r="N2674" s="59" t="s">
        <v>1479</v>
      </c>
      <c r="O2674" s="59" t="s">
        <v>1480</v>
      </c>
      <c r="P2674" s="59" t="s">
        <v>1481</v>
      </c>
      <c r="Q2674" s="59" t="s">
        <v>1482</v>
      </c>
      <c r="R2674" s="59" t="s">
        <v>1483</v>
      </c>
      <c r="S2674" s="59" t="s">
        <v>1590</v>
      </c>
      <c r="T2674" s="59" t="s">
        <v>1591</v>
      </c>
      <c r="U2674" s="59" t="s">
        <v>1486</v>
      </c>
      <c r="V2674" s="59" t="s">
        <v>1487</v>
      </c>
      <c r="W2674" s="59" t="s">
        <v>1514</v>
      </c>
      <c r="X2674" s="59" t="s">
        <v>1487</v>
      </c>
      <c r="Y2674" s="59" t="s">
        <v>1490</v>
      </c>
      <c r="Z2674" s="59">
        <v>1.88</v>
      </c>
      <c r="AA2674" s="59">
        <v>1.88</v>
      </c>
      <c r="AB2674" s="59">
        <v>0</v>
      </c>
      <c r="AC2674" s="59">
        <v>1.88</v>
      </c>
      <c r="AD2674" s="59">
        <v>0</v>
      </c>
      <c r="AE2674" s="59">
        <v>0</v>
      </c>
      <c r="AF2674" s="59" t="s">
        <v>1491</v>
      </c>
      <c r="AG2674" s="59" t="s">
        <v>737</v>
      </c>
      <c r="AH2674" s="59" t="s">
        <v>1518</v>
      </c>
      <c r="AI2674" s="59" t="s">
        <v>1523</v>
      </c>
      <c r="AJ2674" s="59" t="s">
        <v>1486</v>
      </c>
      <c r="AK2674" s="59" t="s">
        <v>278</v>
      </c>
      <c r="AL2674" s="59" t="s">
        <v>1493</v>
      </c>
      <c r="AM2674" s="59" t="s">
        <v>1494</v>
      </c>
      <c r="AN2674" s="59" t="s">
        <v>1384</v>
      </c>
      <c r="AO2674" s="59" t="s">
        <v>107</v>
      </c>
    </row>
    <row r="2675" spans="1:41" x14ac:dyDescent="0.15">
      <c r="A2675" s="59" t="s">
        <v>1975</v>
      </c>
      <c r="B2675" s="59" t="s">
        <v>1592</v>
      </c>
      <c r="C2675" s="59" t="s">
        <v>1593</v>
      </c>
      <c r="D2675" s="59" t="s">
        <v>1517</v>
      </c>
      <c r="E2675" s="59" t="s">
        <v>559</v>
      </c>
      <c r="F2675" s="59" t="s">
        <v>1475</v>
      </c>
      <c r="G2675" s="59" t="s">
        <v>1406</v>
      </c>
      <c r="H2675" s="59" t="s">
        <v>1475</v>
      </c>
      <c r="I2675" s="59" t="s">
        <v>1406</v>
      </c>
      <c r="J2675" s="59" t="s">
        <v>737</v>
      </c>
      <c r="K2675" s="59" t="s">
        <v>1518</v>
      </c>
      <c r="L2675" s="59" t="s">
        <v>1594</v>
      </c>
      <c r="M2675" s="59" t="s">
        <v>1478</v>
      </c>
      <c r="N2675" s="59" t="s">
        <v>1479</v>
      </c>
      <c r="O2675" s="59" t="s">
        <v>1480</v>
      </c>
      <c r="P2675" s="59" t="s">
        <v>1481</v>
      </c>
      <c r="Q2675" s="59" t="s">
        <v>1482</v>
      </c>
      <c r="R2675" s="59" t="s">
        <v>1483</v>
      </c>
      <c r="S2675" s="59" t="s">
        <v>1595</v>
      </c>
      <c r="T2675" s="59" t="s">
        <v>1596</v>
      </c>
      <c r="U2675" s="59" t="s">
        <v>1486</v>
      </c>
      <c r="V2675" s="59" t="s">
        <v>1487</v>
      </c>
      <c r="W2675" s="59" t="s">
        <v>1508</v>
      </c>
      <c r="X2675" s="59" t="s">
        <v>1487</v>
      </c>
      <c r="Y2675" s="59" t="s">
        <v>1490</v>
      </c>
      <c r="Z2675" s="59">
        <v>446.33</v>
      </c>
      <c r="AA2675" s="59">
        <v>446.33</v>
      </c>
      <c r="AB2675" s="59">
        <v>0</v>
      </c>
      <c r="AC2675" s="59">
        <v>446.33</v>
      </c>
      <c r="AD2675" s="59">
        <v>0</v>
      </c>
      <c r="AE2675" s="59">
        <v>0</v>
      </c>
      <c r="AF2675" s="59" t="s">
        <v>1491</v>
      </c>
      <c r="AG2675" s="59" t="s">
        <v>737</v>
      </c>
      <c r="AH2675" s="59" t="s">
        <v>1518</v>
      </c>
      <c r="AI2675" s="59" t="s">
        <v>1523</v>
      </c>
      <c r="AJ2675" s="59" t="s">
        <v>1486</v>
      </c>
      <c r="AK2675" s="59" t="s">
        <v>278</v>
      </c>
      <c r="AL2675" s="59" t="s">
        <v>1493</v>
      </c>
      <c r="AM2675" s="59" t="s">
        <v>1494</v>
      </c>
      <c r="AN2675" s="59" t="s">
        <v>1384</v>
      </c>
      <c r="AO2675" s="59" t="s">
        <v>107</v>
      </c>
    </row>
    <row r="2676" spans="1:41" x14ac:dyDescent="0.15">
      <c r="A2676" s="59" t="s">
        <v>1975</v>
      </c>
      <c r="B2676" s="59" t="s">
        <v>1592</v>
      </c>
      <c r="C2676" s="59" t="s">
        <v>1593</v>
      </c>
      <c r="D2676" s="59" t="s">
        <v>1517</v>
      </c>
      <c r="E2676" s="59" t="s">
        <v>559</v>
      </c>
      <c r="F2676" s="59" t="s">
        <v>1475</v>
      </c>
      <c r="G2676" s="59" t="s">
        <v>1406</v>
      </c>
      <c r="H2676" s="59" t="s">
        <v>1475</v>
      </c>
      <c r="I2676" s="59" t="s">
        <v>1406</v>
      </c>
      <c r="J2676" s="59" t="s">
        <v>737</v>
      </c>
      <c r="K2676" s="59" t="s">
        <v>1518</v>
      </c>
      <c r="L2676" s="59" t="s">
        <v>1594</v>
      </c>
      <c r="M2676" s="59" t="s">
        <v>1478</v>
      </c>
      <c r="N2676" s="59" t="s">
        <v>1479</v>
      </c>
      <c r="O2676" s="59" t="s">
        <v>1480</v>
      </c>
      <c r="P2676" s="59" t="s">
        <v>1481</v>
      </c>
      <c r="Q2676" s="59" t="s">
        <v>1482</v>
      </c>
      <c r="R2676" s="59" t="s">
        <v>1483</v>
      </c>
      <c r="S2676" s="59" t="s">
        <v>1595</v>
      </c>
      <c r="T2676" s="59" t="s">
        <v>1596</v>
      </c>
      <c r="U2676" s="59" t="s">
        <v>1486</v>
      </c>
      <c r="V2676" s="59" t="s">
        <v>1487</v>
      </c>
      <c r="W2676" s="59" t="s">
        <v>1509</v>
      </c>
      <c r="X2676" s="59" t="s">
        <v>1487</v>
      </c>
      <c r="Y2676" s="59" t="s">
        <v>1490</v>
      </c>
      <c r="Z2676" s="59">
        <v>365.22</v>
      </c>
      <c r="AA2676" s="59">
        <v>365.22</v>
      </c>
      <c r="AB2676" s="59">
        <v>0</v>
      </c>
      <c r="AC2676" s="59">
        <v>365.22</v>
      </c>
      <c r="AD2676" s="59">
        <v>0</v>
      </c>
      <c r="AE2676" s="59">
        <v>0</v>
      </c>
      <c r="AF2676" s="59" t="s">
        <v>1491</v>
      </c>
      <c r="AG2676" s="59" t="s">
        <v>737</v>
      </c>
      <c r="AH2676" s="59" t="s">
        <v>1518</v>
      </c>
      <c r="AI2676" s="59" t="s">
        <v>1523</v>
      </c>
      <c r="AJ2676" s="59" t="s">
        <v>1486</v>
      </c>
      <c r="AK2676" s="59" t="s">
        <v>278</v>
      </c>
      <c r="AL2676" s="59" t="s">
        <v>1493</v>
      </c>
      <c r="AM2676" s="59" t="s">
        <v>1494</v>
      </c>
      <c r="AN2676" s="59" t="s">
        <v>1384</v>
      </c>
      <c r="AO2676" s="59" t="s">
        <v>107</v>
      </c>
    </row>
    <row r="2677" spans="1:41" x14ac:dyDescent="0.15">
      <c r="A2677" s="59" t="s">
        <v>1975</v>
      </c>
      <c r="B2677" s="59" t="s">
        <v>1592</v>
      </c>
      <c r="C2677" s="59" t="s">
        <v>1593</v>
      </c>
      <c r="D2677" s="59" t="s">
        <v>1517</v>
      </c>
      <c r="E2677" s="59" t="s">
        <v>559</v>
      </c>
      <c r="F2677" s="59" t="s">
        <v>1475</v>
      </c>
      <c r="G2677" s="59" t="s">
        <v>1406</v>
      </c>
      <c r="H2677" s="59" t="s">
        <v>1475</v>
      </c>
      <c r="I2677" s="59" t="s">
        <v>1406</v>
      </c>
      <c r="J2677" s="59" t="s">
        <v>737</v>
      </c>
      <c r="K2677" s="59" t="s">
        <v>1518</v>
      </c>
      <c r="L2677" s="59" t="s">
        <v>1594</v>
      </c>
      <c r="M2677" s="59" t="s">
        <v>1478</v>
      </c>
      <c r="N2677" s="59" t="s">
        <v>1479</v>
      </c>
      <c r="O2677" s="59" t="s">
        <v>1480</v>
      </c>
      <c r="P2677" s="59" t="s">
        <v>1481</v>
      </c>
      <c r="Q2677" s="59" t="s">
        <v>1482</v>
      </c>
      <c r="R2677" s="59" t="s">
        <v>1483</v>
      </c>
      <c r="S2677" s="59" t="s">
        <v>1595</v>
      </c>
      <c r="T2677" s="59" t="s">
        <v>1596</v>
      </c>
      <c r="U2677" s="59" t="s">
        <v>1486</v>
      </c>
      <c r="V2677" s="59" t="s">
        <v>1487</v>
      </c>
      <c r="W2677" s="59" t="s">
        <v>1513</v>
      </c>
      <c r="X2677" s="59" t="s">
        <v>1487</v>
      </c>
      <c r="Y2677" s="59" t="s">
        <v>1490</v>
      </c>
      <c r="Z2677" s="59">
        <v>212.41</v>
      </c>
      <c r="AA2677" s="59">
        <v>212.41</v>
      </c>
      <c r="AB2677" s="59">
        <v>0</v>
      </c>
      <c r="AC2677" s="59">
        <v>212.41</v>
      </c>
      <c r="AD2677" s="59">
        <v>0</v>
      </c>
      <c r="AE2677" s="59">
        <v>0</v>
      </c>
      <c r="AF2677" s="59" t="s">
        <v>1491</v>
      </c>
      <c r="AG2677" s="59" t="s">
        <v>737</v>
      </c>
      <c r="AH2677" s="59" t="s">
        <v>1518</v>
      </c>
      <c r="AI2677" s="59" t="s">
        <v>1523</v>
      </c>
      <c r="AJ2677" s="59" t="s">
        <v>1486</v>
      </c>
      <c r="AK2677" s="59" t="s">
        <v>278</v>
      </c>
      <c r="AL2677" s="59" t="s">
        <v>1493</v>
      </c>
      <c r="AM2677" s="59" t="s">
        <v>1494</v>
      </c>
      <c r="AN2677" s="59" t="s">
        <v>1384</v>
      </c>
      <c r="AO2677" s="59" t="s">
        <v>107</v>
      </c>
    </row>
    <row r="2678" spans="1:41" x14ac:dyDescent="0.15">
      <c r="A2678" s="59" t="s">
        <v>1975</v>
      </c>
      <c r="B2678" s="59" t="s">
        <v>1592</v>
      </c>
      <c r="C2678" s="59" t="s">
        <v>1593</v>
      </c>
      <c r="D2678" s="59" t="s">
        <v>1517</v>
      </c>
      <c r="E2678" s="59" t="s">
        <v>559</v>
      </c>
      <c r="F2678" s="59" t="s">
        <v>1475</v>
      </c>
      <c r="G2678" s="59" t="s">
        <v>1406</v>
      </c>
      <c r="H2678" s="59" t="s">
        <v>1475</v>
      </c>
      <c r="I2678" s="59" t="s">
        <v>1406</v>
      </c>
      <c r="J2678" s="59" t="s">
        <v>737</v>
      </c>
      <c r="K2678" s="59" t="s">
        <v>1518</v>
      </c>
      <c r="L2678" s="59" t="s">
        <v>1594</v>
      </c>
      <c r="M2678" s="59" t="s">
        <v>1478</v>
      </c>
      <c r="N2678" s="59" t="s">
        <v>1479</v>
      </c>
      <c r="O2678" s="59" t="s">
        <v>1480</v>
      </c>
      <c r="P2678" s="59" t="s">
        <v>1481</v>
      </c>
      <c r="Q2678" s="59" t="s">
        <v>1482</v>
      </c>
      <c r="R2678" s="59" t="s">
        <v>1483</v>
      </c>
      <c r="S2678" s="59" t="s">
        <v>1595</v>
      </c>
      <c r="T2678" s="59" t="s">
        <v>1596</v>
      </c>
      <c r="U2678" s="59" t="s">
        <v>1486</v>
      </c>
      <c r="V2678" s="59" t="s">
        <v>1487</v>
      </c>
      <c r="W2678" s="59" t="s">
        <v>1514</v>
      </c>
      <c r="X2678" s="59" t="s">
        <v>1487</v>
      </c>
      <c r="Y2678" s="59" t="s">
        <v>1490</v>
      </c>
      <c r="Z2678" s="59">
        <v>70.03</v>
      </c>
      <c r="AA2678" s="59">
        <v>70.03</v>
      </c>
      <c r="AB2678" s="59">
        <v>0</v>
      </c>
      <c r="AC2678" s="59">
        <v>70.03</v>
      </c>
      <c r="AD2678" s="59">
        <v>0</v>
      </c>
      <c r="AE2678" s="59">
        <v>0</v>
      </c>
      <c r="AF2678" s="59" t="s">
        <v>1491</v>
      </c>
      <c r="AG2678" s="59" t="s">
        <v>737</v>
      </c>
      <c r="AH2678" s="59" t="s">
        <v>1518</v>
      </c>
      <c r="AI2678" s="59" t="s">
        <v>1523</v>
      </c>
      <c r="AJ2678" s="59" t="s">
        <v>1486</v>
      </c>
      <c r="AK2678" s="59" t="s">
        <v>278</v>
      </c>
      <c r="AL2678" s="59" t="s">
        <v>1493</v>
      </c>
      <c r="AM2678" s="59" t="s">
        <v>1494</v>
      </c>
      <c r="AN2678" s="59" t="s">
        <v>1384</v>
      </c>
      <c r="AO2678" s="59" t="s">
        <v>107</v>
      </c>
    </row>
    <row r="2679" spans="1:41" x14ac:dyDescent="0.15">
      <c r="A2679" s="59" t="s">
        <v>1975</v>
      </c>
      <c r="B2679" s="59" t="s">
        <v>1597</v>
      </c>
      <c r="C2679" s="59" t="s">
        <v>1598</v>
      </c>
      <c r="D2679" s="59" t="s">
        <v>1517</v>
      </c>
      <c r="E2679" s="59" t="s">
        <v>559</v>
      </c>
      <c r="F2679" s="59" t="s">
        <v>1475</v>
      </c>
      <c r="G2679" s="59" t="s">
        <v>1406</v>
      </c>
      <c r="H2679" s="59" t="s">
        <v>1475</v>
      </c>
      <c r="I2679" s="59" t="s">
        <v>1406</v>
      </c>
      <c r="J2679" s="59" t="s">
        <v>737</v>
      </c>
      <c r="K2679" s="59" t="s">
        <v>1518</v>
      </c>
      <c r="L2679" s="59" t="s">
        <v>1599</v>
      </c>
      <c r="M2679" s="59" t="s">
        <v>1478</v>
      </c>
      <c r="N2679" s="59" t="s">
        <v>1479</v>
      </c>
      <c r="O2679" s="59" t="s">
        <v>1480</v>
      </c>
      <c r="P2679" s="59" t="s">
        <v>1481</v>
      </c>
      <c r="Q2679" s="59" t="s">
        <v>1482</v>
      </c>
      <c r="R2679" s="59" t="s">
        <v>1483</v>
      </c>
      <c r="S2679" s="59" t="s">
        <v>1600</v>
      </c>
      <c r="T2679" s="59" t="s">
        <v>1601</v>
      </c>
      <c r="U2679" s="59" t="s">
        <v>1486</v>
      </c>
      <c r="V2679" s="59" t="s">
        <v>1487</v>
      </c>
      <c r="W2679" s="59" t="s">
        <v>1508</v>
      </c>
      <c r="X2679" s="59" t="s">
        <v>1487</v>
      </c>
      <c r="Y2679" s="59" t="s">
        <v>1490</v>
      </c>
      <c r="Z2679" s="59">
        <v>170.79</v>
      </c>
      <c r="AA2679" s="59">
        <v>170.79</v>
      </c>
      <c r="AB2679" s="59">
        <v>0</v>
      </c>
      <c r="AC2679" s="59">
        <v>170.79</v>
      </c>
      <c r="AD2679" s="59">
        <v>0</v>
      </c>
      <c r="AE2679" s="59">
        <v>0</v>
      </c>
      <c r="AF2679" s="59" t="s">
        <v>1491</v>
      </c>
      <c r="AG2679" s="59" t="s">
        <v>737</v>
      </c>
      <c r="AH2679" s="59" t="s">
        <v>1518</v>
      </c>
      <c r="AI2679" s="59" t="s">
        <v>1523</v>
      </c>
      <c r="AJ2679" s="59" t="s">
        <v>1486</v>
      </c>
      <c r="AK2679" s="59" t="s">
        <v>278</v>
      </c>
      <c r="AL2679" s="59" t="s">
        <v>1493</v>
      </c>
      <c r="AM2679" s="59" t="s">
        <v>1494</v>
      </c>
      <c r="AN2679" s="59" t="s">
        <v>1384</v>
      </c>
      <c r="AO2679" s="59" t="s">
        <v>107</v>
      </c>
    </row>
    <row r="2680" spans="1:41" x14ac:dyDescent="0.15">
      <c r="A2680" s="59" t="s">
        <v>1975</v>
      </c>
      <c r="B2680" s="59" t="s">
        <v>1597</v>
      </c>
      <c r="C2680" s="59" t="s">
        <v>1598</v>
      </c>
      <c r="D2680" s="59" t="s">
        <v>1517</v>
      </c>
      <c r="E2680" s="59" t="s">
        <v>559</v>
      </c>
      <c r="F2680" s="59" t="s">
        <v>1475</v>
      </c>
      <c r="G2680" s="59" t="s">
        <v>1406</v>
      </c>
      <c r="H2680" s="59" t="s">
        <v>1475</v>
      </c>
      <c r="I2680" s="59" t="s">
        <v>1406</v>
      </c>
      <c r="J2680" s="59" t="s">
        <v>737</v>
      </c>
      <c r="K2680" s="59" t="s">
        <v>1518</v>
      </c>
      <c r="L2680" s="59" t="s">
        <v>1599</v>
      </c>
      <c r="M2680" s="59" t="s">
        <v>1478</v>
      </c>
      <c r="N2680" s="59" t="s">
        <v>1479</v>
      </c>
      <c r="O2680" s="59" t="s">
        <v>1480</v>
      </c>
      <c r="P2680" s="59" t="s">
        <v>1481</v>
      </c>
      <c r="Q2680" s="59" t="s">
        <v>1482</v>
      </c>
      <c r="R2680" s="59" t="s">
        <v>1483</v>
      </c>
      <c r="S2680" s="59" t="s">
        <v>1600</v>
      </c>
      <c r="T2680" s="59" t="s">
        <v>1601</v>
      </c>
      <c r="U2680" s="59" t="s">
        <v>1486</v>
      </c>
      <c r="V2680" s="59" t="s">
        <v>1487</v>
      </c>
      <c r="W2680" s="59" t="s">
        <v>1509</v>
      </c>
      <c r="X2680" s="59" t="s">
        <v>1487</v>
      </c>
      <c r="Y2680" s="59" t="s">
        <v>1490</v>
      </c>
      <c r="Z2680" s="59">
        <v>194.68</v>
      </c>
      <c r="AA2680" s="59">
        <v>194.68</v>
      </c>
      <c r="AB2680" s="59">
        <v>0</v>
      </c>
      <c r="AC2680" s="59">
        <v>194.68</v>
      </c>
      <c r="AD2680" s="59">
        <v>0</v>
      </c>
      <c r="AE2680" s="59">
        <v>0</v>
      </c>
      <c r="AF2680" s="59" t="s">
        <v>1491</v>
      </c>
      <c r="AG2680" s="59" t="s">
        <v>737</v>
      </c>
      <c r="AH2680" s="59" t="s">
        <v>1518</v>
      </c>
      <c r="AI2680" s="59" t="s">
        <v>1523</v>
      </c>
      <c r="AJ2680" s="59" t="s">
        <v>1486</v>
      </c>
      <c r="AK2680" s="59" t="s">
        <v>278</v>
      </c>
      <c r="AL2680" s="59" t="s">
        <v>1493</v>
      </c>
      <c r="AM2680" s="59" t="s">
        <v>1494</v>
      </c>
      <c r="AN2680" s="59" t="s">
        <v>1384</v>
      </c>
      <c r="AO2680" s="59" t="s">
        <v>107</v>
      </c>
    </row>
    <row r="2681" spans="1:41" x14ac:dyDescent="0.15">
      <c r="A2681" s="59" t="s">
        <v>1975</v>
      </c>
      <c r="B2681" s="59" t="s">
        <v>1597</v>
      </c>
      <c r="C2681" s="59" t="s">
        <v>1598</v>
      </c>
      <c r="D2681" s="59" t="s">
        <v>1517</v>
      </c>
      <c r="E2681" s="59" t="s">
        <v>559</v>
      </c>
      <c r="F2681" s="59" t="s">
        <v>1475</v>
      </c>
      <c r="G2681" s="59" t="s">
        <v>1406</v>
      </c>
      <c r="H2681" s="59" t="s">
        <v>1475</v>
      </c>
      <c r="I2681" s="59" t="s">
        <v>1406</v>
      </c>
      <c r="J2681" s="59" t="s">
        <v>737</v>
      </c>
      <c r="K2681" s="59" t="s">
        <v>1518</v>
      </c>
      <c r="L2681" s="59" t="s">
        <v>1599</v>
      </c>
      <c r="M2681" s="59" t="s">
        <v>1478</v>
      </c>
      <c r="N2681" s="59" t="s">
        <v>1479</v>
      </c>
      <c r="O2681" s="59" t="s">
        <v>1480</v>
      </c>
      <c r="P2681" s="59" t="s">
        <v>1481</v>
      </c>
      <c r="Q2681" s="59" t="s">
        <v>1482</v>
      </c>
      <c r="R2681" s="59" t="s">
        <v>1483</v>
      </c>
      <c r="S2681" s="59" t="s">
        <v>1600</v>
      </c>
      <c r="T2681" s="59" t="s">
        <v>1601</v>
      </c>
      <c r="U2681" s="59" t="s">
        <v>1486</v>
      </c>
      <c r="V2681" s="59" t="s">
        <v>1487</v>
      </c>
      <c r="W2681" s="59" t="s">
        <v>1488</v>
      </c>
      <c r="X2681" s="59" t="s">
        <v>1511</v>
      </c>
      <c r="Y2681" s="59" t="s">
        <v>1490</v>
      </c>
      <c r="Z2681" s="59">
        <v>0.14000000000000001</v>
      </c>
      <c r="AA2681" s="59">
        <v>0.14000000000000001</v>
      </c>
      <c r="AB2681" s="59">
        <v>0</v>
      </c>
      <c r="AC2681" s="59">
        <v>0.14000000000000001</v>
      </c>
      <c r="AD2681" s="59">
        <v>0</v>
      </c>
      <c r="AE2681" s="59">
        <v>0</v>
      </c>
      <c r="AF2681" s="59" t="s">
        <v>1491</v>
      </c>
      <c r="AG2681" s="59" t="s">
        <v>737</v>
      </c>
      <c r="AH2681" s="59" t="s">
        <v>1518</v>
      </c>
      <c r="AI2681" s="59" t="s">
        <v>1523</v>
      </c>
      <c r="AJ2681" s="59" t="s">
        <v>1486</v>
      </c>
      <c r="AK2681" s="59" t="s">
        <v>278</v>
      </c>
      <c r="AL2681" s="59" t="s">
        <v>1493</v>
      </c>
      <c r="AM2681" s="59" t="s">
        <v>1494</v>
      </c>
      <c r="AN2681" s="59" t="s">
        <v>1384</v>
      </c>
      <c r="AO2681" s="59" t="s">
        <v>107</v>
      </c>
    </row>
    <row r="2682" spans="1:41" x14ac:dyDescent="0.15">
      <c r="A2682" s="59" t="s">
        <v>1975</v>
      </c>
      <c r="B2682" s="59" t="s">
        <v>1597</v>
      </c>
      <c r="C2682" s="59" t="s">
        <v>1598</v>
      </c>
      <c r="D2682" s="59" t="s">
        <v>1517</v>
      </c>
      <c r="E2682" s="59" t="s">
        <v>559</v>
      </c>
      <c r="F2682" s="59" t="s">
        <v>1475</v>
      </c>
      <c r="G2682" s="59" t="s">
        <v>1406</v>
      </c>
      <c r="H2682" s="59" t="s">
        <v>1475</v>
      </c>
      <c r="I2682" s="59" t="s">
        <v>1406</v>
      </c>
      <c r="J2682" s="59" t="s">
        <v>737</v>
      </c>
      <c r="K2682" s="59" t="s">
        <v>1518</v>
      </c>
      <c r="L2682" s="59" t="s">
        <v>1599</v>
      </c>
      <c r="M2682" s="59" t="s">
        <v>1478</v>
      </c>
      <c r="N2682" s="59" t="s">
        <v>1479</v>
      </c>
      <c r="O2682" s="59" t="s">
        <v>1480</v>
      </c>
      <c r="P2682" s="59" t="s">
        <v>1481</v>
      </c>
      <c r="Q2682" s="59" t="s">
        <v>1482</v>
      </c>
      <c r="R2682" s="59" t="s">
        <v>1483</v>
      </c>
      <c r="S2682" s="59" t="s">
        <v>1600</v>
      </c>
      <c r="T2682" s="59" t="s">
        <v>1601</v>
      </c>
      <c r="U2682" s="59" t="s">
        <v>1486</v>
      </c>
      <c r="V2682" s="59" t="s">
        <v>1487</v>
      </c>
      <c r="W2682" s="59" t="s">
        <v>1513</v>
      </c>
      <c r="X2682" s="59" t="s">
        <v>1487</v>
      </c>
      <c r="Y2682" s="59" t="s">
        <v>1490</v>
      </c>
      <c r="Z2682" s="59">
        <v>46.66</v>
      </c>
      <c r="AA2682" s="59">
        <v>46.66</v>
      </c>
      <c r="AB2682" s="59">
        <v>0</v>
      </c>
      <c r="AC2682" s="59">
        <v>46.66</v>
      </c>
      <c r="AD2682" s="59">
        <v>0</v>
      </c>
      <c r="AE2682" s="59">
        <v>0</v>
      </c>
      <c r="AF2682" s="59" t="s">
        <v>1491</v>
      </c>
      <c r="AG2682" s="59" t="s">
        <v>737</v>
      </c>
      <c r="AH2682" s="59" t="s">
        <v>1518</v>
      </c>
      <c r="AI2682" s="59" t="s">
        <v>1523</v>
      </c>
      <c r="AJ2682" s="59" t="s">
        <v>1486</v>
      </c>
      <c r="AK2682" s="59" t="s">
        <v>278</v>
      </c>
      <c r="AL2682" s="59" t="s">
        <v>1493</v>
      </c>
      <c r="AM2682" s="59" t="s">
        <v>1494</v>
      </c>
      <c r="AN2682" s="59" t="s">
        <v>1384</v>
      </c>
      <c r="AO2682" s="59" t="s">
        <v>107</v>
      </c>
    </row>
    <row r="2683" spans="1:41" x14ac:dyDescent="0.15">
      <c r="A2683" s="59" t="s">
        <v>1975</v>
      </c>
      <c r="B2683" s="59" t="s">
        <v>1597</v>
      </c>
      <c r="C2683" s="59" t="s">
        <v>1598</v>
      </c>
      <c r="D2683" s="59" t="s">
        <v>1517</v>
      </c>
      <c r="E2683" s="59" t="s">
        <v>559</v>
      </c>
      <c r="F2683" s="59" t="s">
        <v>1475</v>
      </c>
      <c r="G2683" s="59" t="s">
        <v>1406</v>
      </c>
      <c r="H2683" s="59" t="s">
        <v>1475</v>
      </c>
      <c r="I2683" s="59" t="s">
        <v>1406</v>
      </c>
      <c r="J2683" s="59" t="s">
        <v>737</v>
      </c>
      <c r="K2683" s="59" t="s">
        <v>1518</v>
      </c>
      <c r="L2683" s="59" t="s">
        <v>1599</v>
      </c>
      <c r="M2683" s="59" t="s">
        <v>1478</v>
      </c>
      <c r="N2683" s="59" t="s">
        <v>1479</v>
      </c>
      <c r="O2683" s="59" t="s">
        <v>1480</v>
      </c>
      <c r="P2683" s="59" t="s">
        <v>1481</v>
      </c>
      <c r="Q2683" s="59" t="s">
        <v>1482</v>
      </c>
      <c r="R2683" s="59" t="s">
        <v>1483</v>
      </c>
      <c r="S2683" s="59" t="s">
        <v>1600</v>
      </c>
      <c r="T2683" s="59" t="s">
        <v>1601</v>
      </c>
      <c r="U2683" s="59" t="s">
        <v>1486</v>
      </c>
      <c r="V2683" s="59" t="s">
        <v>1487</v>
      </c>
      <c r="W2683" s="59" t="s">
        <v>1514</v>
      </c>
      <c r="X2683" s="59" t="s">
        <v>1487</v>
      </c>
      <c r="Y2683" s="59" t="s">
        <v>1490</v>
      </c>
      <c r="Z2683" s="59">
        <v>6.98</v>
      </c>
      <c r="AA2683" s="59">
        <v>6.98</v>
      </c>
      <c r="AB2683" s="59">
        <v>0</v>
      </c>
      <c r="AC2683" s="59">
        <v>6.98</v>
      </c>
      <c r="AD2683" s="59">
        <v>0</v>
      </c>
      <c r="AE2683" s="59">
        <v>0</v>
      </c>
      <c r="AF2683" s="59" t="s">
        <v>1491</v>
      </c>
      <c r="AG2683" s="59" t="s">
        <v>737</v>
      </c>
      <c r="AH2683" s="59" t="s">
        <v>1518</v>
      </c>
      <c r="AI2683" s="59" t="s">
        <v>1523</v>
      </c>
      <c r="AJ2683" s="59" t="s">
        <v>1486</v>
      </c>
      <c r="AK2683" s="59" t="s">
        <v>278</v>
      </c>
      <c r="AL2683" s="59" t="s">
        <v>1493</v>
      </c>
      <c r="AM2683" s="59" t="s">
        <v>1494</v>
      </c>
      <c r="AN2683" s="59" t="s">
        <v>1384</v>
      </c>
      <c r="AO2683" s="59" t="s">
        <v>107</v>
      </c>
    </row>
    <row r="2684" spans="1:41" x14ac:dyDescent="0.15">
      <c r="A2684" s="59" t="s">
        <v>1975</v>
      </c>
      <c r="B2684" s="59" t="s">
        <v>1597</v>
      </c>
      <c r="C2684" s="59" t="s">
        <v>1598</v>
      </c>
      <c r="D2684" s="59" t="s">
        <v>1517</v>
      </c>
      <c r="E2684" s="59" t="s">
        <v>559</v>
      </c>
      <c r="F2684" s="59" t="s">
        <v>1475</v>
      </c>
      <c r="G2684" s="59" t="s">
        <v>1406</v>
      </c>
      <c r="H2684" s="59" t="s">
        <v>1475</v>
      </c>
      <c r="I2684" s="59" t="s">
        <v>1406</v>
      </c>
      <c r="J2684" s="59" t="s">
        <v>737</v>
      </c>
      <c r="K2684" s="59" t="s">
        <v>1518</v>
      </c>
      <c r="L2684" s="59" t="s">
        <v>1599</v>
      </c>
      <c r="M2684" s="59" t="s">
        <v>1478</v>
      </c>
      <c r="N2684" s="59" t="s">
        <v>1479</v>
      </c>
      <c r="O2684" s="59" t="s">
        <v>1480</v>
      </c>
      <c r="P2684" s="59" t="s">
        <v>1481</v>
      </c>
      <c r="Q2684" s="59" t="s">
        <v>1482</v>
      </c>
      <c r="R2684" s="59" t="s">
        <v>1483</v>
      </c>
      <c r="S2684" s="59" t="s">
        <v>1600</v>
      </c>
      <c r="T2684" s="59" t="s">
        <v>1601</v>
      </c>
      <c r="U2684" s="59" t="s">
        <v>1486</v>
      </c>
      <c r="V2684" s="59" t="s">
        <v>1487</v>
      </c>
      <c r="W2684" s="59" t="s">
        <v>1522</v>
      </c>
      <c r="X2684" s="59" t="s">
        <v>1487</v>
      </c>
      <c r="Y2684" s="59" t="s">
        <v>1490</v>
      </c>
      <c r="Z2684" s="59">
        <v>290.83</v>
      </c>
      <c r="AA2684" s="59">
        <v>290.83</v>
      </c>
      <c r="AB2684" s="59">
        <v>0</v>
      </c>
      <c r="AC2684" s="59">
        <v>290.83</v>
      </c>
      <c r="AD2684" s="59">
        <v>0</v>
      </c>
      <c r="AE2684" s="59">
        <v>0</v>
      </c>
      <c r="AF2684" s="59" t="s">
        <v>1491</v>
      </c>
      <c r="AG2684" s="59" t="s">
        <v>737</v>
      </c>
      <c r="AH2684" s="59" t="s">
        <v>1518</v>
      </c>
      <c r="AI2684" s="59" t="s">
        <v>1523</v>
      </c>
      <c r="AJ2684" s="59" t="s">
        <v>1486</v>
      </c>
      <c r="AK2684" s="59" t="s">
        <v>278</v>
      </c>
      <c r="AL2684" s="59" t="s">
        <v>1493</v>
      </c>
      <c r="AM2684" s="59" t="s">
        <v>1494</v>
      </c>
      <c r="AN2684" s="59" t="s">
        <v>1384</v>
      </c>
      <c r="AO2684" s="59" t="s">
        <v>107</v>
      </c>
    </row>
    <row r="2685" spans="1:41" x14ac:dyDescent="0.15">
      <c r="A2685" s="59" t="s">
        <v>1975</v>
      </c>
      <c r="B2685" s="59" t="s">
        <v>1814</v>
      </c>
      <c r="C2685" s="59" t="s">
        <v>1815</v>
      </c>
      <c r="D2685" s="59" t="s">
        <v>1504</v>
      </c>
      <c r="E2685" s="59" t="s">
        <v>1139</v>
      </c>
      <c r="F2685" s="59" t="s">
        <v>1475</v>
      </c>
      <c r="G2685" s="59" t="s">
        <v>1406</v>
      </c>
      <c r="H2685" s="59" t="s">
        <v>1475</v>
      </c>
      <c r="I2685" s="59" t="s">
        <v>1406</v>
      </c>
      <c r="J2685" s="59" t="s">
        <v>1476</v>
      </c>
      <c r="K2685" s="59" t="s">
        <v>795</v>
      </c>
      <c r="L2685" s="59" t="s">
        <v>1816</v>
      </c>
      <c r="M2685" s="59" t="s">
        <v>1478</v>
      </c>
      <c r="N2685" s="59" t="s">
        <v>1479</v>
      </c>
      <c r="O2685" s="59" t="s">
        <v>1480</v>
      </c>
      <c r="P2685" s="59" t="s">
        <v>1481</v>
      </c>
      <c r="Q2685" s="59" t="s">
        <v>1482</v>
      </c>
      <c r="R2685" s="59" t="s">
        <v>1483</v>
      </c>
      <c r="S2685" s="59" t="s">
        <v>1817</v>
      </c>
      <c r="T2685" s="59" t="s">
        <v>1818</v>
      </c>
      <c r="U2685" s="59" t="s">
        <v>1486</v>
      </c>
      <c r="V2685" s="59" t="s">
        <v>1487</v>
      </c>
      <c r="W2685" s="59" t="s">
        <v>1509</v>
      </c>
      <c r="X2685" s="59" t="s">
        <v>1487</v>
      </c>
      <c r="Y2685" s="59" t="s">
        <v>1490</v>
      </c>
      <c r="Z2685" s="59">
        <v>4838.29</v>
      </c>
      <c r="AA2685" s="59">
        <v>4838.29</v>
      </c>
      <c r="AB2685" s="59">
        <v>0</v>
      </c>
      <c r="AC2685" s="59">
        <v>4838.29</v>
      </c>
      <c r="AD2685" s="59">
        <v>0</v>
      </c>
      <c r="AE2685" s="59">
        <v>0</v>
      </c>
      <c r="AF2685" s="59" t="s">
        <v>1491</v>
      </c>
      <c r="AG2685" s="59" t="s">
        <v>1476</v>
      </c>
      <c r="AH2685" s="59" t="s">
        <v>795</v>
      </c>
      <c r="AI2685" s="59" t="s">
        <v>1492</v>
      </c>
      <c r="AJ2685" s="59" t="s">
        <v>1486</v>
      </c>
      <c r="AK2685" s="59" t="s">
        <v>278</v>
      </c>
      <c r="AL2685" s="59" t="s">
        <v>1493</v>
      </c>
      <c r="AM2685" s="59" t="s">
        <v>1494</v>
      </c>
      <c r="AN2685" s="59" t="s">
        <v>1385</v>
      </c>
      <c r="AO2685" s="59" t="s">
        <v>107</v>
      </c>
    </row>
    <row r="2686" spans="1:41" x14ac:dyDescent="0.15">
      <c r="A2686" s="59" t="s">
        <v>1975</v>
      </c>
      <c r="B2686" s="59" t="s">
        <v>1814</v>
      </c>
      <c r="C2686" s="59" t="s">
        <v>1815</v>
      </c>
      <c r="D2686" s="59" t="s">
        <v>1504</v>
      </c>
      <c r="E2686" s="59" t="s">
        <v>1139</v>
      </c>
      <c r="F2686" s="59" t="s">
        <v>1475</v>
      </c>
      <c r="G2686" s="59" t="s">
        <v>1406</v>
      </c>
      <c r="H2686" s="59" t="s">
        <v>1475</v>
      </c>
      <c r="I2686" s="59" t="s">
        <v>1406</v>
      </c>
      <c r="J2686" s="59" t="s">
        <v>1476</v>
      </c>
      <c r="K2686" s="59" t="s">
        <v>795</v>
      </c>
      <c r="L2686" s="59" t="s">
        <v>1816</v>
      </c>
      <c r="M2686" s="59" t="s">
        <v>1478</v>
      </c>
      <c r="N2686" s="59" t="s">
        <v>1479</v>
      </c>
      <c r="O2686" s="59" t="s">
        <v>1480</v>
      </c>
      <c r="P2686" s="59" t="s">
        <v>1481</v>
      </c>
      <c r="Q2686" s="59" t="s">
        <v>1482</v>
      </c>
      <c r="R2686" s="59" t="s">
        <v>1483</v>
      </c>
      <c r="S2686" s="59" t="s">
        <v>1817</v>
      </c>
      <c r="T2686" s="59" t="s">
        <v>1818</v>
      </c>
      <c r="U2686" s="59" t="s">
        <v>1486</v>
      </c>
      <c r="V2686" s="59" t="s">
        <v>1487</v>
      </c>
      <c r="W2686" s="59" t="s">
        <v>1488</v>
      </c>
      <c r="X2686" s="59" t="s">
        <v>1511</v>
      </c>
      <c r="Y2686" s="59" t="s">
        <v>1490</v>
      </c>
      <c r="Z2686" s="59">
        <v>27.85</v>
      </c>
      <c r="AA2686" s="59">
        <v>27.85</v>
      </c>
      <c r="AB2686" s="59">
        <v>0</v>
      </c>
      <c r="AC2686" s="59">
        <v>27.85</v>
      </c>
      <c r="AD2686" s="59">
        <v>0</v>
      </c>
      <c r="AE2686" s="59">
        <v>0</v>
      </c>
      <c r="AF2686" s="59" t="s">
        <v>1491</v>
      </c>
      <c r="AG2686" s="59" t="s">
        <v>1476</v>
      </c>
      <c r="AH2686" s="59" t="s">
        <v>795</v>
      </c>
      <c r="AI2686" s="59" t="s">
        <v>1492</v>
      </c>
      <c r="AJ2686" s="59" t="s">
        <v>1486</v>
      </c>
      <c r="AK2686" s="59" t="s">
        <v>278</v>
      </c>
      <c r="AL2686" s="59" t="s">
        <v>1493</v>
      </c>
      <c r="AM2686" s="59" t="s">
        <v>1494</v>
      </c>
      <c r="AN2686" s="59" t="s">
        <v>1385</v>
      </c>
      <c r="AO2686" s="59" t="s">
        <v>107</v>
      </c>
    </row>
    <row r="2687" spans="1:41" x14ac:dyDescent="0.15">
      <c r="A2687" s="59" t="s">
        <v>1975</v>
      </c>
      <c r="B2687" s="59" t="s">
        <v>1814</v>
      </c>
      <c r="C2687" s="59" t="s">
        <v>1815</v>
      </c>
      <c r="D2687" s="59" t="s">
        <v>1504</v>
      </c>
      <c r="E2687" s="59" t="s">
        <v>1139</v>
      </c>
      <c r="F2687" s="59" t="s">
        <v>1475</v>
      </c>
      <c r="G2687" s="59" t="s">
        <v>1406</v>
      </c>
      <c r="H2687" s="59" t="s">
        <v>1475</v>
      </c>
      <c r="I2687" s="59" t="s">
        <v>1406</v>
      </c>
      <c r="J2687" s="59" t="s">
        <v>1476</v>
      </c>
      <c r="K2687" s="59" t="s">
        <v>795</v>
      </c>
      <c r="L2687" s="59" t="s">
        <v>1816</v>
      </c>
      <c r="M2687" s="59" t="s">
        <v>1478</v>
      </c>
      <c r="N2687" s="59" t="s">
        <v>1479</v>
      </c>
      <c r="O2687" s="59" t="s">
        <v>1480</v>
      </c>
      <c r="P2687" s="59" t="s">
        <v>1481</v>
      </c>
      <c r="Q2687" s="59" t="s">
        <v>1482</v>
      </c>
      <c r="R2687" s="59" t="s">
        <v>1483</v>
      </c>
      <c r="S2687" s="59" t="s">
        <v>1817</v>
      </c>
      <c r="T2687" s="59" t="s">
        <v>1818</v>
      </c>
      <c r="U2687" s="59" t="s">
        <v>1486</v>
      </c>
      <c r="V2687" s="59" t="s">
        <v>1487</v>
      </c>
      <c r="W2687" s="59" t="s">
        <v>1514</v>
      </c>
      <c r="X2687" s="59" t="s">
        <v>1487</v>
      </c>
      <c r="Y2687" s="59" t="s">
        <v>1490</v>
      </c>
      <c r="Z2687" s="59">
        <v>1130.42</v>
      </c>
      <c r="AA2687" s="59">
        <v>1130.42</v>
      </c>
      <c r="AB2687" s="59">
        <v>0</v>
      </c>
      <c r="AC2687" s="59">
        <v>1130.42</v>
      </c>
      <c r="AD2687" s="59">
        <v>0</v>
      </c>
      <c r="AE2687" s="59">
        <v>0</v>
      </c>
      <c r="AF2687" s="59" t="s">
        <v>1491</v>
      </c>
      <c r="AG2687" s="59" t="s">
        <v>1476</v>
      </c>
      <c r="AH2687" s="59" t="s">
        <v>795</v>
      </c>
      <c r="AI2687" s="59" t="s">
        <v>1492</v>
      </c>
      <c r="AJ2687" s="59" t="s">
        <v>1486</v>
      </c>
      <c r="AK2687" s="59" t="s">
        <v>278</v>
      </c>
      <c r="AL2687" s="59" t="s">
        <v>1493</v>
      </c>
      <c r="AM2687" s="59" t="s">
        <v>1494</v>
      </c>
      <c r="AN2687" s="59" t="s">
        <v>1385</v>
      </c>
      <c r="AO2687" s="59" t="s">
        <v>107</v>
      </c>
    </row>
    <row r="2688" spans="1:41" x14ac:dyDescent="0.15">
      <c r="A2688" s="59" t="s">
        <v>1975</v>
      </c>
      <c r="B2688" s="59" t="s">
        <v>1607</v>
      </c>
      <c r="C2688" s="59" t="s">
        <v>1608</v>
      </c>
      <c r="D2688" s="59" t="s">
        <v>1504</v>
      </c>
      <c r="E2688" s="59" t="s">
        <v>1139</v>
      </c>
      <c r="F2688" s="59" t="s">
        <v>1475</v>
      </c>
      <c r="G2688" s="59" t="s">
        <v>1406</v>
      </c>
      <c r="H2688" s="59" t="s">
        <v>1475</v>
      </c>
      <c r="I2688" s="59" t="s">
        <v>1406</v>
      </c>
      <c r="J2688" s="59" t="s">
        <v>1476</v>
      </c>
      <c r="K2688" s="59" t="s">
        <v>795</v>
      </c>
      <c r="L2688" s="59" t="s">
        <v>1609</v>
      </c>
      <c r="M2688" s="59" t="s">
        <v>1478</v>
      </c>
      <c r="N2688" s="59" t="s">
        <v>1479</v>
      </c>
      <c r="O2688" s="59" t="s">
        <v>1480</v>
      </c>
      <c r="P2688" s="59" t="s">
        <v>1481</v>
      </c>
      <c r="Q2688" s="59" t="s">
        <v>1482</v>
      </c>
      <c r="R2688" s="59" t="s">
        <v>1483</v>
      </c>
      <c r="S2688" s="59" t="s">
        <v>1610</v>
      </c>
      <c r="T2688" s="59" t="s">
        <v>1611</v>
      </c>
      <c r="U2688" s="59" t="s">
        <v>1486</v>
      </c>
      <c r="V2688" s="59" t="s">
        <v>1487</v>
      </c>
      <c r="W2688" s="59" t="s">
        <v>1509</v>
      </c>
      <c r="X2688" s="59" t="s">
        <v>1487</v>
      </c>
      <c r="Y2688" s="59" t="s">
        <v>1490</v>
      </c>
      <c r="Z2688" s="59">
        <v>1945.63</v>
      </c>
      <c r="AA2688" s="59">
        <v>1945.63</v>
      </c>
      <c r="AB2688" s="59">
        <v>0</v>
      </c>
      <c r="AC2688" s="59">
        <v>1945.63</v>
      </c>
      <c r="AD2688" s="59">
        <v>0</v>
      </c>
      <c r="AE2688" s="59">
        <v>0</v>
      </c>
      <c r="AF2688" s="59" t="s">
        <v>1491</v>
      </c>
      <c r="AG2688" s="59" t="s">
        <v>1476</v>
      </c>
      <c r="AH2688" s="59" t="s">
        <v>795</v>
      </c>
      <c r="AI2688" s="59" t="s">
        <v>1492</v>
      </c>
      <c r="AJ2688" s="59" t="s">
        <v>1486</v>
      </c>
      <c r="AK2688" s="59" t="s">
        <v>278</v>
      </c>
      <c r="AL2688" s="59" t="s">
        <v>1493</v>
      </c>
      <c r="AM2688" s="59" t="s">
        <v>1494</v>
      </c>
      <c r="AN2688" s="59" t="s">
        <v>1385</v>
      </c>
      <c r="AO2688" s="59" t="s">
        <v>107</v>
      </c>
    </row>
    <row r="2689" spans="1:41" x14ac:dyDescent="0.15">
      <c r="A2689" s="59" t="s">
        <v>1975</v>
      </c>
      <c r="B2689" s="59" t="s">
        <v>1607</v>
      </c>
      <c r="C2689" s="59" t="s">
        <v>1608</v>
      </c>
      <c r="D2689" s="59" t="s">
        <v>1504</v>
      </c>
      <c r="E2689" s="59" t="s">
        <v>1139</v>
      </c>
      <c r="F2689" s="59" t="s">
        <v>1475</v>
      </c>
      <c r="G2689" s="59" t="s">
        <v>1406</v>
      </c>
      <c r="H2689" s="59" t="s">
        <v>1475</v>
      </c>
      <c r="I2689" s="59" t="s">
        <v>1406</v>
      </c>
      <c r="J2689" s="59" t="s">
        <v>1476</v>
      </c>
      <c r="K2689" s="59" t="s">
        <v>795</v>
      </c>
      <c r="L2689" s="59" t="s">
        <v>1609</v>
      </c>
      <c r="M2689" s="59" t="s">
        <v>1478</v>
      </c>
      <c r="N2689" s="59" t="s">
        <v>1479</v>
      </c>
      <c r="O2689" s="59" t="s">
        <v>1480</v>
      </c>
      <c r="P2689" s="59" t="s">
        <v>1481</v>
      </c>
      <c r="Q2689" s="59" t="s">
        <v>1482</v>
      </c>
      <c r="R2689" s="59" t="s">
        <v>1483</v>
      </c>
      <c r="S2689" s="59" t="s">
        <v>1610</v>
      </c>
      <c r="T2689" s="59" t="s">
        <v>1611</v>
      </c>
      <c r="U2689" s="59" t="s">
        <v>1486</v>
      </c>
      <c r="V2689" s="59" t="s">
        <v>1487</v>
      </c>
      <c r="W2689" s="59" t="s">
        <v>1488</v>
      </c>
      <c r="X2689" s="59" t="s">
        <v>1511</v>
      </c>
      <c r="Y2689" s="59" t="s">
        <v>1490</v>
      </c>
      <c r="Z2689" s="59">
        <v>53.53</v>
      </c>
      <c r="AA2689" s="59">
        <v>53.53</v>
      </c>
      <c r="AB2689" s="59">
        <v>0</v>
      </c>
      <c r="AC2689" s="59">
        <v>53.53</v>
      </c>
      <c r="AD2689" s="59">
        <v>0</v>
      </c>
      <c r="AE2689" s="59">
        <v>0</v>
      </c>
      <c r="AF2689" s="59" t="s">
        <v>1491</v>
      </c>
      <c r="AG2689" s="59" t="s">
        <v>1476</v>
      </c>
      <c r="AH2689" s="59" t="s">
        <v>795</v>
      </c>
      <c r="AI2689" s="59" t="s">
        <v>1492</v>
      </c>
      <c r="AJ2689" s="59" t="s">
        <v>1486</v>
      </c>
      <c r="AK2689" s="59" t="s">
        <v>278</v>
      </c>
      <c r="AL2689" s="59" t="s">
        <v>1493</v>
      </c>
      <c r="AM2689" s="59" t="s">
        <v>1494</v>
      </c>
      <c r="AN2689" s="59" t="s">
        <v>1385</v>
      </c>
      <c r="AO2689" s="59" t="s">
        <v>107</v>
      </c>
    </row>
    <row r="2690" spans="1:41" x14ac:dyDescent="0.15">
      <c r="A2690" s="59" t="s">
        <v>1975</v>
      </c>
      <c r="B2690" s="59" t="s">
        <v>1612</v>
      </c>
      <c r="C2690" s="59" t="s">
        <v>1613</v>
      </c>
      <c r="D2690" s="59" t="s">
        <v>1614</v>
      </c>
      <c r="E2690" s="59" t="s">
        <v>1615</v>
      </c>
      <c r="F2690" s="59" t="s">
        <v>1475</v>
      </c>
      <c r="G2690" s="59" t="s">
        <v>1406</v>
      </c>
      <c r="H2690" s="59" t="s">
        <v>1475</v>
      </c>
      <c r="I2690" s="59" t="s">
        <v>1406</v>
      </c>
      <c r="J2690" s="59" t="s">
        <v>1426</v>
      </c>
      <c r="K2690" s="59" t="s">
        <v>1616</v>
      </c>
      <c r="L2690" s="59" t="s">
        <v>1617</v>
      </c>
      <c r="M2690" s="59" t="s">
        <v>1618</v>
      </c>
      <c r="N2690" s="59" t="s">
        <v>1619</v>
      </c>
      <c r="O2690" s="59" t="s">
        <v>1620</v>
      </c>
      <c r="P2690" s="59" t="s">
        <v>1621</v>
      </c>
      <c r="Q2690" s="59" t="s">
        <v>1622</v>
      </c>
      <c r="R2690" s="59" t="s">
        <v>1623</v>
      </c>
      <c r="S2690" s="59" t="s">
        <v>1624</v>
      </c>
      <c r="T2690" s="59" t="s">
        <v>1625</v>
      </c>
      <c r="U2690" s="59" t="s">
        <v>1486</v>
      </c>
      <c r="V2690" s="59" t="s">
        <v>1487</v>
      </c>
      <c r="W2690" s="59" t="s">
        <v>1509</v>
      </c>
      <c r="X2690" s="59" t="s">
        <v>1487</v>
      </c>
      <c r="Y2690" s="59" t="s">
        <v>1490</v>
      </c>
      <c r="Z2690" s="59">
        <v>2.15</v>
      </c>
      <c r="AA2690" s="59">
        <v>2.15</v>
      </c>
      <c r="AB2690" s="59">
        <v>0</v>
      </c>
      <c r="AC2690" s="59">
        <v>2.15</v>
      </c>
      <c r="AD2690" s="59">
        <v>0</v>
      </c>
      <c r="AE2690" s="59">
        <v>0</v>
      </c>
      <c r="AF2690" s="59" t="s">
        <v>1491</v>
      </c>
      <c r="AG2690" s="59" t="s">
        <v>1426</v>
      </c>
      <c r="AH2690" s="59" t="s">
        <v>1616</v>
      </c>
      <c r="AI2690" s="59" t="s">
        <v>1523</v>
      </c>
      <c r="AJ2690" s="59" t="s">
        <v>1486</v>
      </c>
      <c r="AK2690" s="59" t="s">
        <v>278</v>
      </c>
      <c r="AL2690" s="59" t="s">
        <v>1493</v>
      </c>
      <c r="AM2690" s="59" t="s">
        <v>1494</v>
      </c>
      <c r="AN2690" s="59" t="s">
        <v>1385</v>
      </c>
      <c r="AO2690" s="59" t="s">
        <v>107</v>
      </c>
    </row>
    <row r="2691" spans="1:41" x14ac:dyDescent="0.15">
      <c r="A2691" s="59" t="s">
        <v>1975</v>
      </c>
      <c r="B2691" s="59" t="s">
        <v>1612</v>
      </c>
      <c r="C2691" s="59" t="s">
        <v>1613</v>
      </c>
      <c r="D2691" s="59" t="s">
        <v>1614</v>
      </c>
      <c r="E2691" s="59" t="s">
        <v>1615</v>
      </c>
      <c r="F2691" s="59" t="s">
        <v>1475</v>
      </c>
      <c r="G2691" s="59" t="s">
        <v>1406</v>
      </c>
      <c r="H2691" s="59" t="s">
        <v>1475</v>
      </c>
      <c r="I2691" s="59" t="s">
        <v>1406</v>
      </c>
      <c r="J2691" s="59" t="s">
        <v>1426</v>
      </c>
      <c r="K2691" s="59" t="s">
        <v>1616</v>
      </c>
      <c r="L2691" s="59" t="s">
        <v>1617</v>
      </c>
      <c r="M2691" s="59" t="s">
        <v>1618</v>
      </c>
      <c r="N2691" s="59" t="s">
        <v>1619</v>
      </c>
      <c r="O2691" s="59" t="s">
        <v>1620</v>
      </c>
      <c r="P2691" s="59" t="s">
        <v>1621</v>
      </c>
      <c r="Q2691" s="59" t="s">
        <v>1622</v>
      </c>
      <c r="R2691" s="59" t="s">
        <v>1623</v>
      </c>
      <c r="S2691" s="59" t="s">
        <v>1624</v>
      </c>
      <c r="T2691" s="59" t="s">
        <v>1625</v>
      </c>
      <c r="U2691" s="59" t="s">
        <v>1486</v>
      </c>
      <c r="V2691" s="59" t="s">
        <v>1487</v>
      </c>
      <c r="W2691" s="59" t="s">
        <v>1488</v>
      </c>
      <c r="X2691" s="59" t="s">
        <v>1510</v>
      </c>
      <c r="Y2691" s="59" t="s">
        <v>1490</v>
      </c>
      <c r="Z2691" s="59">
        <v>0.06</v>
      </c>
      <c r="AA2691" s="59">
        <v>0.06</v>
      </c>
      <c r="AB2691" s="59">
        <v>0</v>
      </c>
      <c r="AC2691" s="59">
        <v>0.06</v>
      </c>
      <c r="AD2691" s="59">
        <v>0</v>
      </c>
      <c r="AE2691" s="59">
        <v>0</v>
      </c>
      <c r="AF2691" s="59" t="s">
        <v>1491</v>
      </c>
      <c r="AG2691" s="59" t="s">
        <v>1426</v>
      </c>
      <c r="AH2691" s="59" t="s">
        <v>1616</v>
      </c>
      <c r="AI2691" s="59" t="s">
        <v>1523</v>
      </c>
      <c r="AJ2691" s="59" t="s">
        <v>1486</v>
      </c>
      <c r="AK2691" s="59" t="s">
        <v>278</v>
      </c>
      <c r="AL2691" s="59" t="s">
        <v>1493</v>
      </c>
      <c r="AM2691" s="59" t="s">
        <v>1494</v>
      </c>
      <c r="AN2691" s="59" t="s">
        <v>1385</v>
      </c>
      <c r="AO2691" s="59" t="s">
        <v>107</v>
      </c>
    </row>
    <row r="2692" spans="1:41" x14ac:dyDescent="0.15">
      <c r="A2692" s="59" t="s">
        <v>1975</v>
      </c>
      <c r="B2692" s="59" t="s">
        <v>1626</v>
      </c>
      <c r="C2692" s="59" t="s">
        <v>1627</v>
      </c>
      <c r="D2692" s="59" t="s">
        <v>1614</v>
      </c>
      <c r="E2692" s="59" t="s">
        <v>1615</v>
      </c>
      <c r="F2692" s="59" t="s">
        <v>1475</v>
      </c>
      <c r="G2692" s="59" t="s">
        <v>1406</v>
      </c>
      <c r="H2692" s="59" t="s">
        <v>1475</v>
      </c>
      <c r="I2692" s="59" t="s">
        <v>1406</v>
      </c>
      <c r="J2692" s="59" t="s">
        <v>1426</v>
      </c>
      <c r="K2692" s="59" t="s">
        <v>1616</v>
      </c>
      <c r="L2692" s="59" t="s">
        <v>1628</v>
      </c>
      <c r="M2692" s="59" t="s">
        <v>1618</v>
      </c>
      <c r="N2692" s="59" t="s">
        <v>1619</v>
      </c>
      <c r="O2692" s="59" t="s">
        <v>1620</v>
      </c>
      <c r="P2692" s="59" t="s">
        <v>1621</v>
      </c>
      <c r="Q2692" s="59" t="s">
        <v>1622</v>
      </c>
      <c r="R2692" s="59" t="s">
        <v>1623</v>
      </c>
      <c r="S2692" s="59" t="s">
        <v>1629</v>
      </c>
      <c r="T2692" s="59" t="s">
        <v>1630</v>
      </c>
      <c r="U2692" s="59" t="s">
        <v>1486</v>
      </c>
      <c r="V2692" s="59" t="s">
        <v>1487</v>
      </c>
      <c r="W2692" s="59" t="s">
        <v>1508</v>
      </c>
      <c r="X2692" s="59" t="s">
        <v>1487</v>
      </c>
      <c r="Y2692" s="59" t="s">
        <v>1490</v>
      </c>
      <c r="Z2692" s="59">
        <v>30.47</v>
      </c>
      <c r="AA2692" s="59">
        <v>30.47</v>
      </c>
      <c r="AB2692" s="59">
        <v>0</v>
      </c>
      <c r="AC2692" s="59">
        <v>30.47</v>
      </c>
      <c r="AD2692" s="59">
        <v>0</v>
      </c>
      <c r="AE2692" s="59">
        <v>0</v>
      </c>
      <c r="AF2692" s="59" t="s">
        <v>1491</v>
      </c>
      <c r="AG2692" s="59" t="s">
        <v>1426</v>
      </c>
      <c r="AH2692" s="59" t="s">
        <v>1616</v>
      </c>
      <c r="AI2692" s="59" t="s">
        <v>1523</v>
      </c>
      <c r="AJ2692" s="59" t="s">
        <v>1486</v>
      </c>
      <c r="AK2692" s="59" t="s">
        <v>278</v>
      </c>
      <c r="AL2692" s="59" t="s">
        <v>1493</v>
      </c>
      <c r="AM2692" s="59" t="s">
        <v>1494</v>
      </c>
      <c r="AN2692" s="59" t="s">
        <v>1385</v>
      </c>
      <c r="AO2692" s="59" t="s">
        <v>107</v>
      </c>
    </row>
    <row r="2693" spans="1:41" x14ac:dyDescent="0.15">
      <c r="A2693" s="59" t="s">
        <v>1975</v>
      </c>
      <c r="B2693" s="59" t="s">
        <v>1626</v>
      </c>
      <c r="C2693" s="59" t="s">
        <v>1627</v>
      </c>
      <c r="D2693" s="59" t="s">
        <v>1614</v>
      </c>
      <c r="E2693" s="59" t="s">
        <v>1615</v>
      </c>
      <c r="F2693" s="59" t="s">
        <v>1475</v>
      </c>
      <c r="G2693" s="59" t="s">
        <v>1406</v>
      </c>
      <c r="H2693" s="59" t="s">
        <v>1475</v>
      </c>
      <c r="I2693" s="59" t="s">
        <v>1406</v>
      </c>
      <c r="J2693" s="59" t="s">
        <v>1426</v>
      </c>
      <c r="K2693" s="59" t="s">
        <v>1616</v>
      </c>
      <c r="L2693" s="59" t="s">
        <v>1628</v>
      </c>
      <c r="M2693" s="59" t="s">
        <v>1618</v>
      </c>
      <c r="N2693" s="59" t="s">
        <v>1619</v>
      </c>
      <c r="O2693" s="59" t="s">
        <v>1620</v>
      </c>
      <c r="P2693" s="59" t="s">
        <v>1621</v>
      </c>
      <c r="Q2693" s="59" t="s">
        <v>1622</v>
      </c>
      <c r="R2693" s="59" t="s">
        <v>1623</v>
      </c>
      <c r="S2693" s="59" t="s">
        <v>1629</v>
      </c>
      <c r="T2693" s="59" t="s">
        <v>1630</v>
      </c>
      <c r="U2693" s="59" t="s">
        <v>1486</v>
      </c>
      <c r="V2693" s="59" t="s">
        <v>1487</v>
      </c>
      <c r="W2693" s="59" t="s">
        <v>1509</v>
      </c>
      <c r="X2693" s="59" t="s">
        <v>1487</v>
      </c>
      <c r="Y2693" s="59" t="s">
        <v>1490</v>
      </c>
      <c r="Z2693" s="59">
        <v>1293.9000000000001</v>
      </c>
      <c r="AA2693" s="59">
        <v>1293.9000000000001</v>
      </c>
      <c r="AB2693" s="59">
        <v>0</v>
      </c>
      <c r="AC2693" s="59">
        <v>1293.9000000000001</v>
      </c>
      <c r="AD2693" s="59">
        <v>0</v>
      </c>
      <c r="AE2693" s="59">
        <v>0</v>
      </c>
      <c r="AF2693" s="59" t="s">
        <v>1491</v>
      </c>
      <c r="AG2693" s="59" t="s">
        <v>1426</v>
      </c>
      <c r="AH2693" s="59" t="s">
        <v>1616</v>
      </c>
      <c r="AI2693" s="59" t="s">
        <v>1523</v>
      </c>
      <c r="AJ2693" s="59" t="s">
        <v>1486</v>
      </c>
      <c r="AK2693" s="59" t="s">
        <v>278</v>
      </c>
      <c r="AL2693" s="59" t="s">
        <v>1493</v>
      </c>
      <c r="AM2693" s="59" t="s">
        <v>1494</v>
      </c>
      <c r="AN2693" s="59" t="s">
        <v>1385</v>
      </c>
      <c r="AO2693" s="59" t="s">
        <v>107</v>
      </c>
    </row>
    <row r="2694" spans="1:41" x14ac:dyDescent="0.15">
      <c r="A2694" s="59" t="s">
        <v>1975</v>
      </c>
      <c r="B2694" s="59" t="s">
        <v>1626</v>
      </c>
      <c r="C2694" s="59" t="s">
        <v>1627</v>
      </c>
      <c r="D2694" s="59" t="s">
        <v>1614</v>
      </c>
      <c r="E2694" s="59" t="s">
        <v>1615</v>
      </c>
      <c r="F2694" s="59" t="s">
        <v>1475</v>
      </c>
      <c r="G2694" s="59" t="s">
        <v>1406</v>
      </c>
      <c r="H2694" s="59" t="s">
        <v>1475</v>
      </c>
      <c r="I2694" s="59" t="s">
        <v>1406</v>
      </c>
      <c r="J2694" s="59" t="s">
        <v>1426</v>
      </c>
      <c r="K2694" s="59" t="s">
        <v>1616</v>
      </c>
      <c r="L2694" s="59" t="s">
        <v>1628</v>
      </c>
      <c r="M2694" s="59" t="s">
        <v>1618</v>
      </c>
      <c r="N2694" s="59" t="s">
        <v>1619</v>
      </c>
      <c r="O2694" s="59" t="s">
        <v>1620</v>
      </c>
      <c r="P2694" s="59" t="s">
        <v>1621</v>
      </c>
      <c r="Q2694" s="59" t="s">
        <v>1622</v>
      </c>
      <c r="R2694" s="59" t="s">
        <v>1623</v>
      </c>
      <c r="S2694" s="59" t="s">
        <v>1629</v>
      </c>
      <c r="T2694" s="59" t="s">
        <v>1630</v>
      </c>
      <c r="U2694" s="59" t="s">
        <v>1486</v>
      </c>
      <c r="V2694" s="59" t="s">
        <v>1487</v>
      </c>
      <c r="W2694" s="59" t="s">
        <v>1488</v>
      </c>
      <c r="X2694" s="59" t="s">
        <v>1511</v>
      </c>
      <c r="Y2694" s="59" t="s">
        <v>1490</v>
      </c>
      <c r="Z2694" s="59">
        <v>7.18</v>
      </c>
      <c r="AA2694" s="59">
        <v>7.18</v>
      </c>
      <c r="AB2694" s="59">
        <v>0</v>
      </c>
      <c r="AC2694" s="59">
        <v>7.18</v>
      </c>
      <c r="AD2694" s="59">
        <v>0</v>
      </c>
      <c r="AE2694" s="59">
        <v>0</v>
      </c>
      <c r="AF2694" s="59" t="s">
        <v>1491</v>
      </c>
      <c r="AG2694" s="59" t="s">
        <v>1426</v>
      </c>
      <c r="AH2694" s="59" t="s">
        <v>1616</v>
      </c>
      <c r="AI2694" s="59" t="s">
        <v>1523</v>
      </c>
      <c r="AJ2694" s="59" t="s">
        <v>1486</v>
      </c>
      <c r="AK2694" s="59" t="s">
        <v>278</v>
      </c>
      <c r="AL2694" s="59" t="s">
        <v>1493</v>
      </c>
      <c r="AM2694" s="59" t="s">
        <v>1494</v>
      </c>
      <c r="AN2694" s="59" t="s">
        <v>1385</v>
      </c>
      <c r="AO2694" s="59" t="s">
        <v>107</v>
      </c>
    </row>
    <row r="2695" spans="1:41" x14ac:dyDescent="0.15">
      <c r="A2695" s="59" t="s">
        <v>1975</v>
      </c>
      <c r="B2695" s="59" t="s">
        <v>1819</v>
      </c>
      <c r="C2695" s="59" t="s">
        <v>1820</v>
      </c>
      <c r="D2695" s="59" t="s">
        <v>1614</v>
      </c>
      <c r="E2695" s="59" t="s">
        <v>1615</v>
      </c>
      <c r="F2695" s="59" t="s">
        <v>1475</v>
      </c>
      <c r="G2695" s="59" t="s">
        <v>1406</v>
      </c>
      <c r="H2695" s="59" t="s">
        <v>1475</v>
      </c>
      <c r="I2695" s="59" t="s">
        <v>1406</v>
      </c>
      <c r="J2695" s="59" t="s">
        <v>1426</v>
      </c>
      <c r="K2695" s="59" t="s">
        <v>1616</v>
      </c>
      <c r="L2695" s="59" t="s">
        <v>1821</v>
      </c>
      <c r="M2695" s="59" t="s">
        <v>1618</v>
      </c>
      <c r="N2695" s="59" t="s">
        <v>1619</v>
      </c>
      <c r="O2695" s="59" t="s">
        <v>1620</v>
      </c>
      <c r="P2695" s="59" t="s">
        <v>1621</v>
      </c>
      <c r="Q2695" s="59" t="s">
        <v>1622</v>
      </c>
      <c r="R2695" s="59" t="s">
        <v>1623</v>
      </c>
      <c r="S2695" s="59" t="s">
        <v>1822</v>
      </c>
      <c r="T2695" s="59" t="s">
        <v>1823</v>
      </c>
      <c r="U2695" s="59" t="s">
        <v>1486</v>
      </c>
      <c r="V2695" s="59" t="s">
        <v>1487</v>
      </c>
      <c r="W2695" s="59" t="s">
        <v>1509</v>
      </c>
      <c r="X2695" s="59" t="s">
        <v>1487</v>
      </c>
      <c r="Y2695" s="59" t="s">
        <v>1490</v>
      </c>
      <c r="Z2695" s="59">
        <v>694.49</v>
      </c>
      <c r="AA2695" s="59">
        <v>694.49</v>
      </c>
      <c r="AB2695" s="59">
        <v>0</v>
      </c>
      <c r="AC2695" s="59">
        <v>694.49</v>
      </c>
      <c r="AD2695" s="59">
        <v>0</v>
      </c>
      <c r="AE2695" s="59">
        <v>0</v>
      </c>
      <c r="AF2695" s="59" t="s">
        <v>1491</v>
      </c>
      <c r="AG2695" s="59" t="s">
        <v>1426</v>
      </c>
      <c r="AH2695" s="59" t="s">
        <v>1616</v>
      </c>
      <c r="AI2695" s="59" t="s">
        <v>1523</v>
      </c>
      <c r="AJ2695" s="59" t="s">
        <v>1486</v>
      </c>
      <c r="AK2695" s="59" t="s">
        <v>278</v>
      </c>
      <c r="AL2695" s="59" t="s">
        <v>1493</v>
      </c>
      <c r="AM2695" s="59" t="s">
        <v>1494</v>
      </c>
      <c r="AN2695" s="59" t="s">
        <v>1385</v>
      </c>
      <c r="AO2695" s="59" t="s">
        <v>107</v>
      </c>
    </row>
    <row r="2696" spans="1:41" x14ac:dyDescent="0.15">
      <c r="A2696" s="59" t="s">
        <v>1975</v>
      </c>
      <c r="B2696" s="59" t="s">
        <v>1819</v>
      </c>
      <c r="C2696" s="59" t="s">
        <v>1820</v>
      </c>
      <c r="D2696" s="59" t="s">
        <v>1614</v>
      </c>
      <c r="E2696" s="59" t="s">
        <v>1615</v>
      </c>
      <c r="F2696" s="59" t="s">
        <v>1475</v>
      </c>
      <c r="G2696" s="59" t="s">
        <v>1406</v>
      </c>
      <c r="H2696" s="59" t="s">
        <v>1475</v>
      </c>
      <c r="I2696" s="59" t="s">
        <v>1406</v>
      </c>
      <c r="J2696" s="59" t="s">
        <v>1426</v>
      </c>
      <c r="K2696" s="59" t="s">
        <v>1616</v>
      </c>
      <c r="L2696" s="59" t="s">
        <v>1821</v>
      </c>
      <c r="M2696" s="59" t="s">
        <v>1618</v>
      </c>
      <c r="N2696" s="59" t="s">
        <v>1619</v>
      </c>
      <c r="O2696" s="59" t="s">
        <v>1620</v>
      </c>
      <c r="P2696" s="59" t="s">
        <v>1621</v>
      </c>
      <c r="Q2696" s="59" t="s">
        <v>1622</v>
      </c>
      <c r="R2696" s="59" t="s">
        <v>1623</v>
      </c>
      <c r="S2696" s="59" t="s">
        <v>1822</v>
      </c>
      <c r="T2696" s="59" t="s">
        <v>1823</v>
      </c>
      <c r="U2696" s="59" t="s">
        <v>1486</v>
      </c>
      <c r="V2696" s="59" t="s">
        <v>1487</v>
      </c>
      <c r="W2696" s="59" t="s">
        <v>1488</v>
      </c>
      <c r="X2696" s="59" t="s">
        <v>1511</v>
      </c>
      <c r="Y2696" s="59" t="s">
        <v>1490</v>
      </c>
      <c r="Z2696" s="59">
        <v>5.85</v>
      </c>
      <c r="AA2696" s="59">
        <v>5.85</v>
      </c>
      <c r="AB2696" s="59">
        <v>0</v>
      </c>
      <c r="AC2696" s="59">
        <v>5.85</v>
      </c>
      <c r="AD2696" s="59">
        <v>0</v>
      </c>
      <c r="AE2696" s="59">
        <v>0</v>
      </c>
      <c r="AF2696" s="59" t="s">
        <v>1491</v>
      </c>
      <c r="AG2696" s="59" t="s">
        <v>1426</v>
      </c>
      <c r="AH2696" s="59" t="s">
        <v>1616</v>
      </c>
      <c r="AI2696" s="59" t="s">
        <v>1523</v>
      </c>
      <c r="AJ2696" s="59" t="s">
        <v>1486</v>
      </c>
      <c r="AK2696" s="59" t="s">
        <v>278</v>
      </c>
      <c r="AL2696" s="59" t="s">
        <v>1493</v>
      </c>
      <c r="AM2696" s="59" t="s">
        <v>1494</v>
      </c>
      <c r="AN2696" s="59" t="s">
        <v>1385</v>
      </c>
      <c r="AO2696" s="59" t="s">
        <v>107</v>
      </c>
    </row>
    <row r="2697" spans="1:41" x14ac:dyDescent="0.15">
      <c r="A2697" s="59" t="s">
        <v>1975</v>
      </c>
      <c r="B2697" s="59" t="s">
        <v>1824</v>
      </c>
      <c r="C2697" s="59" t="s">
        <v>1825</v>
      </c>
      <c r="D2697" s="59" t="s">
        <v>1614</v>
      </c>
      <c r="E2697" s="59" t="s">
        <v>1615</v>
      </c>
      <c r="F2697" s="59" t="s">
        <v>1475</v>
      </c>
      <c r="G2697" s="59" t="s">
        <v>1406</v>
      </c>
      <c r="H2697" s="59" t="s">
        <v>1475</v>
      </c>
      <c r="I2697" s="59" t="s">
        <v>1406</v>
      </c>
      <c r="J2697" s="59" t="s">
        <v>1426</v>
      </c>
      <c r="K2697" s="59" t="s">
        <v>1616</v>
      </c>
      <c r="L2697" s="59" t="s">
        <v>1826</v>
      </c>
      <c r="M2697" s="59" t="s">
        <v>1618</v>
      </c>
      <c r="N2697" s="59" t="s">
        <v>1619</v>
      </c>
      <c r="O2697" s="59" t="s">
        <v>1620</v>
      </c>
      <c r="P2697" s="59" t="s">
        <v>1621</v>
      </c>
      <c r="Q2697" s="59" t="s">
        <v>1622</v>
      </c>
      <c r="R2697" s="59" t="s">
        <v>1623</v>
      </c>
      <c r="S2697" s="59" t="s">
        <v>1827</v>
      </c>
      <c r="T2697" s="59" t="s">
        <v>1828</v>
      </c>
      <c r="U2697" s="59" t="s">
        <v>1486</v>
      </c>
      <c r="V2697" s="59" t="s">
        <v>1487</v>
      </c>
      <c r="W2697" s="59" t="s">
        <v>1509</v>
      </c>
      <c r="X2697" s="59" t="s">
        <v>1487</v>
      </c>
      <c r="Y2697" s="59" t="s">
        <v>1490</v>
      </c>
      <c r="Z2697" s="59">
        <v>163.22</v>
      </c>
      <c r="AA2697" s="59">
        <v>163.22</v>
      </c>
      <c r="AB2697" s="59">
        <v>0</v>
      </c>
      <c r="AC2697" s="59">
        <v>163.22</v>
      </c>
      <c r="AD2697" s="59">
        <v>0</v>
      </c>
      <c r="AE2697" s="59">
        <v>0</v>
      </c>
      <c r="AF2697" s="59" t="s">
        <v>1491</v>
      </c>
      <c r="AG2697" s="59" t="s">
        <v>1426</v>
      </c>
      <c r="AH2697" s="59" t="s">
        <v>1616</v>
      </c>
      <c r="AI2697" s="59" t="s">
        <v>1523</v>
      </c>
      <c r="AJ2697" s="59" t="s">
        <v>1486</v>
      </c>
      <c r="AK2697" s="59" t="s">
        <v>278</v>
      </c>
      <c r="AL2697" s="59" t="s">
        <v>1493</v>
      </c>
      <c r="AM2697" s="59" t="s">
        <v>1494</v>
      </c>
      <c r="AN2697" s="59" t="s">
        <v>1385</v>
      </c>
      <c r="AO2697" s="59" t="s">
        <v>107</v>
      </c>
    </row>
    <row r="2698" spans="1:41" x14ac:dyDescent="0.15">
      <c r="A2698" s="59" t="s">
        <v>1975</v>
      </c>
      <c r="B2698" s="59" t="s">
        <v>1824</v>
      </c>
      <c r="C2698" s="59" t="s">
        <v>1825</v>
      </c>
      <c r="D2698" s="59" t="s">
        <v>1614</v>
      </c>
      <c r="E2698" s="59" t="s">
        <v>1615</v>
      </c>
      <c r="F2698" s="59" t="s">
        <v>1475</v>
      </c>
      <c r="G2698" s="59" t="s">
        <v>1406</v>
      </c>
      <c r="H2698" s="59" t="s">
        <v>1475</v>
      </c>
      <c r="I2698" s="59" t="s">
        <v>1406</v>
      </c>
      <c r="J2698" s="59" t="s">
        <v>1426</v>
      </c>
      <c r="K2698" s="59" t="s">
        <v>1616</v>
      </c>
      <c r="L2698" s="59" t="s">
        <v>1826</v>
      </c>
      <c r="M2698" s="59" t="s">
        <v>1618</v>
      </c>
      <c r="N2698" s="59" t="s">
        <v>1619</v>
      </c>
      <c r="O2698" s="59" t="s">
        <v>1620</v>
      </c>
      <c r="P2698" s="59" t="s">
        <v>1621</v>
      </c>
      <c r="Q2698" s="59" t="s">
        <v>1622</v>
      </c>
      <c r="R2698" s="59" t="s">
        <v>1623</v>
      </c>
      <c r="S2698" s="59" t="s">
        <v>1827</v>
      </c>
      <c r="T2698" s="59" t="s">
        <v>1828</v>
      </c>
      <c r="U2698" s="59" t="s">
        <v>1486</v>
      </c>
      <c r="V2698" s="59" t="s">
        <v>1487</v>
      </c>
      <c r="W2698" s="59" t="s">
        <v>1488</v>
      </c>
      <c r="X2698" s="59" t="s">
        <v>1511</v>
      </c>
      <c r="Y2698" s="59" t="s">
        <v>1490</v>
      </c>
      <c r="Z2698" s="59">
        <v>8.01</v>
      </c>
      <c r="AA2698" s="59">
        <v>8.01</v>
      </c>
      <c r="AB2698" s="59">
        <v>0</v>
      </c>
      <c r="AC2698" s="59">
        <v>8.01</v>
      </c>
      <c r="AD2698" s="59">
        <v>0</v>
      </c>
      <c r="AE2698" s="59">
        <v>0</v>
      </c>
      <c r="AF2698" s="59" t="s">
        <v>1491</v>
      </c>
      <c r="AG2698" s="59" t="s">
        <v>1426</v>
      </c>
      <c r="AH2698" s="59" t="s">
        <v>1616</v>
      </c>
      <c r="AI2698" s="59" t="s">
        <v>1523</v>
      </c>
      <c r="AJ2698" s="59" t="s">
        <v>1486</v>
      </c>
      <c r="AK2698" s="59" t="s">
        <v>278</v>
      </c>
      <c r="AL2698" s="59" t="s">
        <v>1493</v>
      </c>
      <c r="AM2698" s="59" t="s">
        <v>1494</v>
      </c>
      <c r="AN2698" s="59" t="s">
        <v>1385</v>
      </c>
      <c r="AO2698" s="59" t="s">
        <v>107</v>
      </c>
    </row>
    <row r="2699" spans="1:41" x14ac:dyDescent="0.15">
      <c r="A2699" s="59" t="s">
        <v>1975</v>
      </c>
      <c r="B2699" s="59" t="s">
        <v>1631</v>
      </c>
      <c r="C2699" s="59" t="s">
        <v>1632</v>
      </c>
      <c r="D2699" s="59" t="s">
        <v>1614</v>
      </c>
      <c r="E2699" s="59" t="s">
        <v>1615</v>
      </c>
      <c r="F2699" s="59" t="s">
        <v>1475</v>
      </c>
      <c r="G2699" s="59" t="s">
        <v>1406</v>
      </c>
      <c r="H2699" s="59" t="s">
        <v>1475</v>
      </c>
      <c r="I2699" s="59" t="s">
        <v>1406</v>
      </c>
      <c r="J2699" s="59" t="s">
        <v>1426</v>
      </c>
      <c r="K2699" s="59" t="s">
        <v>1616</v>
      </c>
      <c r="L2699" s="59" t="s">
        <v>1633</v>
      </c>
      <c r="M2699" s="59" t="s">
        <v>1618</v>
      </c>
      <c r="N2699" s="59" t="s">
        <v>1619</v>
      </c>
      <c r="O2699" s="59" t="s">
        <v>1620</v>
      </c>
      <c r="P2699" s="59" t="s">
        <v>1621</v>
      </c>
      <c r="Q2699" s="59" t="s">
        <v>1622</v>
      </c>
      <c r="R2699" s="59" t="s">
        <v>1623</v>
      </c>
      <c r="S2699" s="59" t="s">
        <v>1634</v>
      </c>
      <c r="T2699" s="59" t="s">
        <v>1635</v>
      </c>
      <c r="U2699" s="59" t="s">
        <v>1486</v>
      </c>
      <c r="V2699" s="59" t="s">
        <v>1487</v>
      </c>
      <c r="W2699" s="59" t="s">
        <v>1508</v>
      </c>
      <c r="X2699" s="59" t="s">
        <v>1487</v>
      </c>
      <c r="Y2699" s="59" t="s">
        <v>1490</v>
      </c>
      <c r="Z2699" s="59">
        <v>0.21</v>
      </c>
      <c r="AA2699" s="59">
        <v>0.21</v>
      </c>
      <c r="AB2699" s="59">
        <v>0</v>
      </c>
      <c r="AC2699" s="59">
        <v>0.21</v>
      </c>
      <c r="AD2699" s="59">
        <v>0</v>
      </c>
      <c r="AE2699" s="59">
        <v>0</v>
      </c>
      <c r="AF2699" s="59" t="s">
        <v>1491</v>
      </c>
      <c r="AG2699" s="59" t="s">
        <v>1426</v>
      </c>
      <c r="AH2699" s="59" t="s">
        <v>1616</v>
      </c>
      <c r="AI2699" s="59" t="s">
        <v>1523</v>
      </c>
      <c r="AJ2699" s="59" t="s">
        <v>1486</v>
      </c>
      <c r="AK2699" s="59" t="s">
        <v>278</v>
      </c>
      <c r="AL2699" s="59" t="s">
        <v>1493</v>
      </c>
      <c r="AM2699" s="59" t="s">
        <v>1494</v>
      </c>
      <c r="AN2699" s="59" t="s">
        <v>1385</v>
      </c>
      <c r="AO2699" s="59" t="s">
        <v>107</v>
      </c>
    </row>
    <row r="2700" spans="1:41" x14ac:dyDescent="0.15">
      <c r="A2700" s="59" t="s">
        <v>1975</v>
      </c>
      <c r="B2700" s="59" t="s">
        <v>1631</v>
      </c>
      <c r="C2700" s="59" t="s">
        <v>1632</v>
      </c>
      <c r="D2700" s="59" t="s">
        <v>1614</v>
      </c>
      <c r="E2700" s="59" t="s">
        <v>1615</v>
      </c>
      <c r="F2700" s="59" t="s">
        <v>1475</v>
      </c>
      <c r="G2700" s="59" t="s">
        <v>1406</v>
      </c>
      <c r="H2700" s="59" t="s">
        <v>1475</v>
      </c>
      <c r="I2700" s="59" t="s">
        <v>1406</v>
      </c>
      <c r="J2700" s="59" t="s">
        <v>1426</v>
      </c>
      <c r="K2700" s="59" t="s">
        <v>1616</v>
      </c>
      <c r="L2700" s="59" t="s">
        <v>1633</v>
      </c>
      <c r="M2700" s="59" t="s">
        <v>1618</v>
      </c>
      <c r="N2700" s="59" t="s">
        <v>1619</v>
      </c>
      <c r="O2700" s="59" t="s">
        <v>1620</v>
      </c>
      <c r="P2700" s="59" t="s">
        <v>1621</v>
      </c>
      <c r="Q2700" s="59" t="s">
        <v>1622</v>
      </c>
      <c r="R2700" s="59" t="s">
        <v>1623</v>
      </c>
      <c r="S2700" s="59" t="s">
        <v>1634</v>
      </c>
      <c r="T2700" s="59" t="s">
        <v>1635</v>
      </c>
      <c r="U2700" s="59" t="s">
        <v>1486</v>
      </c>
      <c r="V2700" s="59" t="s">
        <v>1487</v>
      </c>
      <c r="W2700" s="59" t="s">
        <v>1509</v>
      </c>
      <c r="X2700" s="59" t="s">
        <v>1487</v>
      </c>
      <c r="Y2700" s="59" t="s">
        <v>1490</v>
      </c>
      <c r="Z2700" s="59">
        <v>45.64</v>
      </c>
      <c r="AA2700" s="59">
        <v>45.64</v>
      </c>
      <c r="AB2700" s="59">
        <v>0</v>
      </c>
      <c r="AC2700" s="59">
        <v>45.64</v>
      </c>
      <c r="AD2700" s="59">
        <v>0</v>
      </c>
      <c r="AE2700" s="59">
        <v>0</v>
      </c>
      <c r="AF2700" s="59" t="s">
        <v>1491</v>
      </c>
      <c r="AG2700" s="59" t="s">
        <v>1426</v>
      </c>
      <c r="AH2700" s="59" t="s">
        <v>1616</v>
      </c>
      <c r="AI2700" s="59" t="s">
        <v>1523</v>
      </c>
      <c r="AJ2700" s="59" t="s">
        <v>1486</v>
      </c>
      <c r="AK2700" s="59" t="s">
        <v>278</v>
      </c>
      <c r="AL2700" s="59" t="s">
        <v>1493</v>
      </c>
      <c r="AM2700" s="59" t="s">
        <v>1494</v>
      </c>
      <c r="AN2700" s="59" t="s">
        <v>1385</v>
      </c>
      <c r="AO2700" s="59" t="s">
        <v>107</v>
      </c>
    </row>
    <row r="2701" spans="1:41" x14ac:dyDescent="0.15">
      <c r="A2701" s="59" t="s">
        <v>1975</v>
      </c>
      <c r="B2701" s="59" t="s">
        <v>1631</v>
      </c>
      <c r="C2701" s="59" t="s">
        <v>1632</v>
      </c>
      <c r="D2701" s="59" t="s">
        <v>1614</v>
      </c>
      <c r="E2701" s="59" t="s">
        <v>1615</v>
      </c>
      <c r="F2701" s="59" t="s">
        <v>1475</v>
      </c>
      <c r="G2701" s="59" t="s">
        <v>1406</v>
      </c>
      <c r="H2701" s="59" t="s">
        <v>1475</v>
      </c>
      <c r="I2701" s="59" t="s">
        <v>1406</v>
      </c>
      <c r="J2701" s="59" t="s">
        <v>1426</v>
      </c>
      <c r="K2701" s="59" t="s">
        <v>1616</v>
      </c>
      <c r="L2701" s="59" t="s">
        <v>1633</v>
      </c>
      <c r="M2701" s="59" t="s">
        <v>1618</v>
      </c>
      <c r="N2701" s="59" t="s">
        <v>1619</v>
      </c>
      <c r="O2701" s="59" t="s">
        <v>1620</v>
      </c>
      <c r="P2701" s="59" t="s">
        <v>1621</v>
      </c>
      <c r="Q2701" s="59" t="s">
        <v>1622</v>
      </c>
      <c r="R2701" s="59" t="s">
        <v>1623</v>
      </c>
      <c r="S2701" s="59" t="s">
        <v>1634</v>
      </c>
      <c r="T2701" s="59" t="s">
        <v>1635</v>
      </c>
      <c r="U2701" s="59" t="s">
        <v>1486</v>
      </c>
      <c r="V2701" s="59" t="s">
        <v>1487</v>
      </c>
      <c r="W2701" s="59" t="s">
        <v>1488</v>
      </c>
      <c r="X2701" s="59" t="s">
        <v>1511</v>
      </c>
      <c r="Y2701" s="59" t="s">
        <v>1490</v>
      </c>
      <c r="Z2701" s="59">
        <v>0.04</v>
      </c>
      <c r="AA2701" s="59">
        <v>0.04</v>
      </c>
      <c r="AB2701" s="59">
        <v>0</v>
      </c>
      <c r="AC2701" s="59">
        <v>0.04</v>
      </c>
      <c r="AD2701" s="59">
        <v>0</v>
      </c>
      <c r="AE2701" s="59">
        <v>0</v>
      </c>
      <c r="AF2701" s="59" t="s">
        <v>1491</v>
      </c>
      <c r="AG2701" s="59" t="s">
        <v>1426</v>
      </c>
      <c r="AH2701" s="59" t="s">
        <v>1616</v>
      </c>
      <c r="AI2701" s="59" t="s">
        <v>1523</v>
      </c>
      <c r="AJ2701" s="59" t="s">
        <v>1486</v>
      </c>
      <c r="AK2701" s="59" t="s">
        <v>278</v>
      </c>
      <c r="AL2701" s="59" t="s">
        <v>1493</v>
      </c>
      <c r="AM2701" s="59" t="s">
        <v>1494</v>
      </c>
      <c r="AN2701" s="59" t="s">
        <v>1385</v>
      </c>
      <c r="AO2701" s="59" t="s">
        <v>107</v>
      </c>
    </row>
    <row r="2702" spans="1:41" x14ac:dyDescent="0.15">
      <c r="A2702" s="59" t="s">
        <v>1975</v>
      </c>
      <c r="B2702" s="59" t="s">
        <v>1976</v>
      </c>
      <c r="C2702" s="59" t="s">
        <v>1977</v>
      </c>
      <c r="D2702" s="59" t="s">
        <v>1978</v>
      </c>
      <c r="E2702" s="59" t="s">
        <v>1979</v>
      </c>
      <c r="F2702" s="59" t="s">
        <v>1475</v>
      </c>
      <c r="G2702" s="59" t="s">
        <v>1406</v>
      </c>
      <c r="H2702" s="59" t="s">
        <v>1475</v>
      </c>
      <c r="I2702" s="59" t="s">
        <v>1406</v>
      </c>
      <c r="J2702" s="59" t="s">
        <v>727</v>
      </c>
      <c r="K2702" s="59" t="s">
        <v>1640</v>
      </c>
      <c r="L2702" s="59" t="s">
        <v>1980</v>
      </c>
      <c r="M2702" s="59" t="s">
        <v>1478</v>
      </c>
      <c r="N2702" s="59" t="s">
        <v>1479</v>
      </c>
      <c r="O2702" s="59" t="s">
        <v>1480</v>
      </c>
      <c r="P2702" s="59" t="s">
        <v>1481</v>
      </c>
      <c r="Q2702" s="59" t="s">
        <v>1482</v>
      </c>
      <c r="R2702" s="59" t="s">
        <v>1483</v>
      </c>
      <c r="S2702" s="59" t="s">
        <v>1981</v>
      </c>
      <c r="T2702" s="59" t="s">
        <v>1982</v>
      </c>
      <c r="U2702" s="59" t="s">
        <v>1486</v>
      </c>
      <c r="V2702" s="59" t="s">
        <v>1487</v>
      </c>
      <c r="W2702" s="59" t="s">
        <v>1509</v>
      </c>
      <c r="X2702" s="59" t="s">
        <v>1487</v>
      </c>
      <c r="Y2702" s="59" t="s">
        <v>1490</v>
      </c>
      <c r="Z2702" s="59">
        <v>7271.68</v>
      </c>
      <c r="AA2702" s="59">
        <v>7271.68</v>
      </c>
      <c r="AB2702" s="59">
        <v>0</v>
      </c>
      <c r="AC2702" s="59">
        <v>7271.68</v>
      </c>
      <c r="AD2702" s="59">
        <v>0</v>
      </c>
      <c r="AE2702" s="59">
        <v>0</v>
      </c>
      <c r="AF2702" s="59" t="s">
        <v>1491</v>
      </c>
      <c r="AG2702" s="59" t="s">
        <v>727</v>
      </c>
      <c r="AH2702" s="59" t="s">
        <v>1640</v>
      </c>
      <c r="AI2702" s="59" t="s">
        <v>1492</v>
      </c>
      <c r="AJ2702" s="59" t="s">
        <v>1486</v>
      </c>
      <c r="AK2702" s="59" t="s">
        <v>278</v>
      </c>
      <c r="AL2702" s="59" t="s">
        <v>1493</v>
      </c>
      <c r="AM2702" s="59" t="s">
        <v>1494</v>
      </c>
      <c r="AN2702" s="59" t="s">
        <v>1384</v>
      </c>
      <c r="AO2702" s="59" t="s">
        <v>107</v>
      </c>
    </row>
    <row r="2703" spans="1:41" x14ac:dyDescent="0.15">
      <c r="A2703" s="59" t="s">
        <v>1975</v>
      </c>
      <c r="B2703" s="59" t="s">
        <v>1636</v>
      </c>
      <c r="C2703" s="59" t="s">
        <v>1637</v>
      </c>
      <c r="D2703" s="59" t="s">
        <v>1638</v>
      </c>
      <c r="E2703" s="59" t="s">
        <v>1639</v>
      </c>
      <c r="F2703" s="59" t="s">
        <v>1475</v>
      </c>
      <c r="G2703" s="59" t="s">
        <v>1406</v>
      </c>
      <c r="H2703" s="59" t="s">
        <v>1475</v>
      </c>
      <c r="I2703" s="59" t="s">
        <v>1406</v>
      </c>
      <c r="J2703" s="59" t="s">
        <v>727</v>
      </c>
      <c r="K2703" s="59" t="s">
        <v>1640</v>
      </c>
      <c r="L2703" s="59" t="s">
        <v>1641</v>
      </c>
      <c r="M2703" s="59" t="s">
        <v>1478</v>
      </c>
      <c r="N2703" s="59" t="s">
        <v>1479</v>
      </c>
      <c r="O2703" s="59" t="s">
        <v>1480</v>
      </c>
      <c r="P2703" s="59" t="s">
        <v>1481</v>
      </c>
      <c r="Q2703" s="59" t="s">
        <v>1482</v>
      </c>
      <c r="R2703" s="59" t="s">
        <v>1483</v>
      </c>
      <c r="S2703" s="59" t="s">
        <v>1642</v>
      </c>
      <c r="T2703" s="59" t="s">
        <v>1643</v>
      </c>
      <c r="U2703" s="59" t="s">
        <v>1486</v>
      </c>
      <c r="V2703" s="59" t="s">
        <v>1487</v>
      </c>
      <c r="W2703" s="59" t="s">
        <v>1508</v>
      </c>
      <c r="X2703" s="59" t="s">
        <v>1487</v>
      </c>
      <c r="Y2703" s="59" t="s">
        <v>1490</v>
      </c>
      <c r="Z2703" s="59">
        <v>206.52</v>
      </c>
      <c r="AA2703" s="59">
        <v>206.52</v>
      </c>
      <c r="AB2703" s="59">
        <v>0</v>
      </c>
      <c r="AC2703" s="59">
        <v>206.52</v>
      </c>
      <c r="AD2703" s="59">
        <v>0</v>
      </c>
      <c r="AE2703" s="59">
        <v>0</v>
      </c>
      <c r="AF2703" s="59" t="s">
        <v>1491</v>
      </c>
      <c r="AG2703" s="59" t="s">
        <v>727</v>
      </c>
      <c r="AH2703" s="59" t="s">
        <v>1644</v>
      </c>
      <c r="AI2703" s="59" t="s">
        <v>1492</v>
      </c>
      <c r="AJ2703" s="59" t="s">
        <v>1486</v>
      </c>
      <c r="AK2703" s="59" t="s">
        <v>278</v>
      </c>
      <c r="AL2703" s="59" t="s">
        <v>1493</v>
      </c>
      <c r="AM2703" s="59" t="s">
        <v>1494</v>
      </c>
      <c r="AN2703" s="59" t="s">
        <v>1384</v>
      </c>
      <c r="AO2703" s="59" t="s">
        <v>107</v>
      </c>
    </row>
    <row r="2704" spans="1:41" x14ac:dyDescent="0.15">
      <c r="A2704" s="59" t="s">
        <v>1975</v>
      </c>
      <c r="B2704" s="59" t="s">
        <v>1636</v>
      </c>
      <c r="C2704" s="59" t="s">
        <v>1637</v>
      </c>
      <c r="D2704" s="59" t="s">
        <v>1638</v>
      </c>
      <c r="E2704" s="59" t="s">
        <v>1639</v>
      </c>
      <c r="F2704" s="59" t="s">
        <v>1475</v>
      </c>
      <c r="G2704" s="59" t="s">
        <v>1406</v>
      </c>
      <c r="H2704" s="59" t="s">
        <v>1475</v>
      </c>
      <c r="I2704" s="59" t="s">
        <v>1406</v>
      </c>
      <c r="J2704" s="59" t="s">
        <v>727</v>
      </c>
      <c r="K2704" s="59" t="s">
        <v>1640</v>
      </c>
      <c r="L2704" s="59" t="s">
        <v>1641</v>
      </c>
      <c r="M2704" s="59" t="s">
        <v>1478</v>
      </c>
      <c r="N2704" s="59" t="s">
        <v>1479</v>
      </c>
      <c r="O2704" s="59" t="s">
        <v>1480</v>
      </c>
      <c r="P2704" s="59" t="s">
        <v>1481</v>
      </c>
      <c r="Q2704" s="59" t="s">
        <v>1482</v>
      </c>
      <c r="R2704" s="59" t="s">
        <v>1483</v>
      </c>
      <c r="S2704" s="59" t="s">
        <v>1642</v>
      </c>
      <c r="T2704" s="59" t="s">
        <v>1643</v>
      </c>
      <c r="U2704" s="59" t="s">
        <v>1486</v>
      </c>
      <c r="V2704" s="59" t="s">
        <v>1487</v>
      </c>
      <c r="W2704" s="59" t="s">
        <v>1509</v>
      </c>
      <c r="X2704" s="59" t="s">
        <v>1487</v>
      </c>
      <c r="Y2704" s="59" t="s">
        <v>1490</v>
      </c>
      <c r="Z2704" s="59">
        <v>3795.95</v>
      </c>
      <c r="AA2704" s="59">
        <v>3795.95</v>
      </c>
      <c r="AB2704" s="59">
        <v>0</v>
      </c>
      <c r="AC2704" s="59">
        <v>3795.95</v>
      </c>
      <c r="AD2704" s="59">
        <v>0</v>
      </c>
      <c r="AE2704" s="59">
        <v>0</v>
      </c>
      <c r="AF2704" s="59" t="s">
        <v>1491</v>
      </c>
      <c r="AG2704" s="59" t="s">
        <v>727</v>
      </c>
      <c r="AH2704" s="59" t="s">
        <v>1644</v>
      </c>
      <c r="AI2704" s="59" t="s">
        <v>1492</v>
      </c>
      <c r="AJ2704" s="59" t="s">
        <v>1486</v>
      </c>
      <c r="AK2704" s="59" t="s">
        <v>278</v>
      </c>
      <c r="AL2704" s="59" t="s">
        <v>1493</v>
      </c>
      <c r="AM2704" s="59" t="s">
        <v>1494</v>
      </c>
      <c r="AN2704" s="59" t="s">
        <v>1384</v>
      </c>
      <c r="AO2704" s="59" t="s">
        <v>107</v>
      </c>
    </row>
    <row r="2705" spans="1:41" x14ac:dyDescent="0.15">
      <c r="A2705" s="59" t="s">
        <v>1975</v>
      </c>
      <c r="B2705" s="59" t="s">
        <v>1636</v>
      </c>
      <c r="C2705" s="59" t="s">
        <v>1637</v>
      </c>
      <c r="D2705" s="59" t="s">
        <v>1638</v>
      </c>
      <c r="E2705" s="59" t="s">
        <v>1639</v>
      </c>
      <c r="F2705" s="59" t="s">
        <v>1475</v>
      </c>
      <c r="G2705" s="59" t="s">
        <v>1406</v>
      </c>
      <c r="H2705" s="59" t="s">
        <v>1475</v>
      </c>
      <c r="I2705" s="59" t="s">
        <v>1406</v>
      </c>
      <c r="J2705" s="59" t="s">
        <v>727</v>
      </c>
      <c r="K2705" s="59" t="s">
        <v>1640</v>
      </c>
      <c r="L2705" s="59" t="s">
        <v>1641</v>
      </c>
      <c r="M2705" s="59" t="s">
        <v>1478</v>
      </c>
      <c r="N2705" s="59" t="s">
        <v>1479</v>
      </c>
      <c r="O2705" s="59" t="s">
        <v>1480</v>
      </c>
      <c r="P2705" s="59" t="s">
        <v>1481</v>
      </c>
      <c r="Q2705" s="59" t="s">
        <v>1482</v>
      </c>
      <c r="R2705" s="59" t="s">
        <v>1483</v>
      </c>
      <c r="S2705" s="59" t="s">
        <v>1642</v>
      </c>
      <c r="T2705" s="59" t="s">
        <v>1643</v>
      </c>
      <c r="U2705" s="59" t="s">
        <v>1486</v>
      </c>
      <c r="V2705" s="59" t="s">
        <v>1487</v>
      </c>
      <c r="W2705" s="59" t="s">
        <v>1488</v>
      </c>
      <c r="X2705" s="59" t="s">
        <v>1511</v>
      </c>
      <c r="Y2705" s="59" t="s">
        <v>1490</v>
      </c>
      <c r="Z2705" s="59">
        <v>91.68</v>
      </c>
      <c r="AA2705" s="59">
        <v>91.68</v>
      </c>
      <c r="AB2705" s="59">
        <v>0</v>
      </c>
      <c r="AC2705" s="59">
        <v>91.68</v>
      </c>
      <c r="AD2705" s="59">
        <v>0</v>
      </c>
      <c r="AE2705" s="59">
        <v>0</v>
      </c>
      <c r="AF2705" s="59" t="s">
        <v>1491</v>
      </c>
      <c r="AG2705" s="59" t="s">
        <v>727</v>
      </c>
      <c r="AH2705" s="59" t="s">
        <v>1644</v>
      </c>
      <c r="AI2705" s="59" t="s">
        <v>1492</v>
      </c>
      <c r="AJ2705" s="59" t="s">
        <v>1486</v>
      </c>
      <c r="AK2705" s="59" t="s">
        <v>278</v>
      </c>
      <c r="AL2705" s="59" t="s">
        <v>1493</v>
      </c>
      <c r="AM2705" s="59" t="s">
        <v>1494</v>
      </c>
      <c r="AN2705" s="59" t="s">
        <v>1384</v>
      </c>
      <c r="AO2705" s="59" t="s">
        <v>107</v>
      </c>
    </row>
    <row r="2706" spans="1:41" x14ac:dyDescent="0.15">
      <c r="A2706" s="59" t="s">
        <v>1975</v>
      </c>
      <c r="B2706" s="59" t="s">
        <v>1636</v>
      </c>
      <c r="C2706" s="59" t="s">
        <v>1637</v>
      </c>
      <c r="D2706" s="59" t="s">
        <v>1638</v>
      </c>
      <c r="E2706" s="59" t="s">
        <v>1639</v>
      </c>
      <c r="F2706" s="59" t="s">
        <v>1475</v>
      </c>
      <c r="G2706" s="59" t="s">
        <v>1406</v>
      </c>
      <c r="H2706" s="59" t="s">
        <v>1475</v>
      </c>
      <c r="I2706" s="59" t="s">
        <v>1406</v>
      </c>
      <c r="J2706" s="59" t="s">
        <v>727</v>
      </c>
      <c r="K2706" s="59" t="s">
        <v>1640</v>
      </c>
      <c r="L2706" s="59" t="s">
        <v>1641</v>
      </c>
      <c r="M2706" s="59" t="s">
        <v>1478</v>
      </c>
      <c r="N2706" s="59" t="s">
        <v>1479</v>
      </c>
      <c r="O2706" s="59" t="s">
        <v>1480</v>
      </c>
      <c r="P2706" s="59" t="s">
        <v>1481</v>
      </c>
      <c r="Q2706" s="59" t="s">
        <v>1482</v>
      </c>
      <c r="R2706" s="59" t="s">
        <v>1483</v>
      </c>
      <c r="S2706" s="59" t="s">
        <v>1642</v>
      </c>
      <c r="T2706" s="59" t="s">
        <v>1643</v>
      </c>
      <c r="U2706" s="59" t="s">
        <v>1486</v>
      </c>
      <c r="V2706" s="59" t="s">
        <v>1487</v>
      </c>
      <c r="W2706" s="59" t="s">
        <v>1513</v>
      </c>
      <c r="X2706" s="59" t="s">
        <v>1487</v>
      </c>
      <c r="Y2706" s="59" t="s">
        <v>1490</v>
      </c>
      <c r="Z2706" s="59">
        <v>1794.73</v>
      </c>
      <c r="AA2706" s="59">
        <v>1794.73</v>
      </c>
      <c r="AB2706" s="59">
        <v>0</v>
      </c>
      <c r="AC2706" s="59">
        <v>1794.73</v>
      </c>
      <c r="AD2706" s="59">
        <v>0</v>
      </c>
      <c r="AE2706" s="59">
        <v>0</v>
      </c>
      <c r="AF2706" s="59" t="s">
        <v>1491</v>
      </c>
      <c r="AG2706" s="59" t="s">
        <v>727</v>
      </c>
      <c r="AH2706" s="59" t="s">
        <v>1644</v>
      </c>
      <c r="AI2706" s="59" t="s">
        <v>1492</v>
      </c>
      <c r="AJ2706" s="59" t="s">
        <v>1486</v>
      </c>
      <c r="AK2706" s="59" t="s">
        <v>278</v>
      </c>
      <c r="AL2706" s="59" t="s">
        <v>1493</v>
      </c>
      <c r="AM2706" s="59" t="s">
        <v>1494</v>
      </c>
      <c r="AN2706" s="59" t="s">
        <v>1384</v>
      </c>
      <c r="AO2706" s="59" t="s">
        <v>107</v>
      </c>
    </row>
    <row r="2707" spans="1:41" x14ac:dyDescent="0.15">
      <c r="A2707" s="59" t="s">
        <v>1975</v>
      </c>
      <c r="B2707" s="59" t="s">
        <v>1881</v>
      </c>
      <c r="C2707" s="59" t="s">
        <v>1955</v>
      </c>
      <c r="D2707" s="59" t="s">
        <v>1517</v>
      </c>
      <c r="E2707" s="59" t="s">
        <v>559</v>
      </c>
      <c r="F2707" s="59" t="s">
        <v>1475</v>
      </c>
      <c r="G2707" s="59" t="s">
        <v>1406</v>
      </c>
      <c r="H2707" s="59" t="s">
        <v>1475</v>
      </c>
      <c r="I2707" s="59" t="s">
        <v>1406</v>
      </c>
      <c r="J2707" s="59" t="s">
        <v>737</v>
      </c>
      <c r="K2707" s="59" t="s">
        <v>1518</v>
      </c>
      <c r="L2707" s="59" t="s">
        <v>1883</v>
      </c>
      <c r="M2707" s="59" t="s">
        <v>1478</v>
      </c>
      <c r="N2707" s="59" t="s">
        <v>1479</v>
      </c>
      <c r="O2707" s="59" t="s">
        <v>1480</v>
      </c>
      <c r="P2707" s="59" t="s">
        <v>1481</v>
      </c>
      <c r="Q2707" s="59" t="s">
        <v>1482</v>
      </c>
      <c r="R2707" s="59" t="s">
        <v>1483</v>
      </c>
      <c r="S2707" s="59" t="s">
        <v>1884</v>
      </c>
      <c r="T2707" s="59" t="s">
        <v>1885</v>
      </c>
      <c r="U2707" s="59" t="s">
        <v>1486</v>
      </c>
      <c r="V2707" s="59" t="s">
        <v>1487</v>
      </c>
      <c r="W2707" s="59" t="s">
        <v>1488</v>
      </c>
      <c r="X2707" s="59" t="s">
        <v>1511</v>
      </c>
      <c r="Y2707" s="59" t="s">
        <v>1490</v>
      </c>
      <c r="Z2707" s="59">
        <v>6.42</v>
      </c>
      <c r="AA2707" s="59">
        <v>6.42</v>
      </c>
      <c r="AB2707" s="59">
        <v>0</v>
      </c>
      <c r="AC2707" s="59">
        <v>6.42</v>
      </c>
      <c r="AD2707" s="59">
        <v>0</v>
      </c>
      <c r="AE2707" s="59">
        <v>0</v>
      </c>
      <c r="AF2707" s="59" t="s">
        <v>1491</v>
      </c>
      <c r="AG2707" s="59" t="s">
        <v>737</v>
      </c>
      <c r="AH2707" s="59" t="s">
        <v>1518</v>
      </c>
      <c r="AI2707" s="59" t="s">
        <v>1523</v>
      </c>
      <c r="AJ2707" s="59" t="s">
        <v>1486</v>
      </c>
      <c r="AK2707" s="59" t="s">
        <v>278</v>
      </c>
      <c r="AL2707" s="59" t="s">
        <v>1493</v>
      </c>
      <c r="AM2707" s="59" t="s">
        <v>1494</v>
      </c>
      <c r="AN2707" s="59" t="s">
        <v>1384</v>
      </c>
      <c r="AO2707" s="59" t="s">
        <v>107</v>
      </c>
    </row>
    <row r="2708" spans="1:41" x14ac:dyDescent="0.15">
      <c r="A2708" s="59" t="s">
        <v>1975</v>
      </c>
      <c r="B2708" s="59" t="s">
        <v>1881</v>
      </c>
      <c r="C2708" s="59" t="s">
        <v>1955</v>
      </c>
      <c r="D2708" s="59" t="s">
        <v>1517</v>
      </c>
      <c r="E2708" s="59" t="s">
        <v>559</v>
      </c>
      <c r="F2708" s="59" t="s">
        <v>1475</v>
      </c>
      <c r="G2708" s="59" t="s">
        <v>1406</v>
      </c>
      <c r="H2708" s="59" t="s">
        <v>1475</v>
      </c>
      <c r="I2708" s="59" t="s">
        <v>1406</v>
      </c>
      <c r="J2708" s="59" t="s">
        <v>737</v>
      </c>
      <c r="K2708" s="59" t="s">
        <v>1518</v>
      </c>
      <c r="L2708" s="59" t="s">
        <v>1883</v>
      </c>
      <c r="M2708" s="59" t="s">
        <v>1478</v>
      </c>
      <c r="N2708" s="59" t="s">
        <v>1479</v>
      </c>
      <c r="O2708" s="59" t="s">
        <v>1480</v>
      </c>
      <c r="P2708" s="59" t="s">
        <v>1481</v>
      </c>
      <c r="Q2708" s="59" t="s">
        <v>1482</v>
      </c>
      <c r="R2708" s="59" t="s">
        <v>1483</v>
      </c>
      <c r="S2708" s="59" t="s">
        <v>1884</v>
      </c>
      <c r="T2708" s="59" t="s">
        <v>1885</v>
      </c>
      <c r="U2708" s="59" t="s">
        <v>1486</v>
      </c>
      <c r="V2708" s="59" t="s">
        <v>1487</v>
      </c>
      <c r="W2708" s="59" t="s">
        <v>1522</v>
      </c>
      <c r="X2708" s="59" t="s">
        <v>1487</v>
      </c>
      <c r="Y2708" s="59" t="s">
        <v>1490</v>
      </c>
      <c r="Z2708" s="59">
        <v>755.47</v>
      </c>
      <c r="AA2708" s="59">
        <v>755.47</v>
      </c>
      <c r="AB2708" s="59">
        <v>0</v>
      </c>
      <c r="AC2708" s="59">
        <v>755.47</v>
      </c>
      <c r="AD2708" s="59">
        <v>0</v>
      </c>
      <c r="AE2708" s="59">
        <v>0</v>
      </c>
      <c r="AF2708" s="59" t="s">
        <v>1491</v>
      </c>
      <c r="AG2708" s="59" t="s">
        <v>737</v>
      </c>
      <c r="AH2708" s="59" t="s">
        <v>1518</v>
      </c>
      <c r="AI2708" s="59" t="s">
        <v>1523</v>
      </c>
      <c r="AJ2708" s="59" t="s">
        <v>1486</v>
      </c>
      <c r="AK2708" s="59" t="s">
        <v>278</v>
      </c>
      <c r="AL2708" s="59" t="s">
        <v>1493</v>
      </c>
      <c r="AM2708" s="59" t="s">
        <v>1494</v>
      </c>
      <c r="AN2708" s="59" t="s">
        <v>1384</v>
      </c>
      <c r="AO2708" s="59" t="s">
        <v>107</v>
      </c>
    </row>
    <row r="2709" spans="1:41" x14ac:dyDescent="0.15">
      <c r="A2709" s="59" t="s">
        <v>1975</v>
      </c>
      <c r="B2709" s="59" t="s">
        <v>1645</v>
      </c>
      <c r="C2709" s="59" t="s">
        <v>1956</v>
      </c>
      <c r="D2709" s="59" t="s">
        <v>1517</v>
      </c>
      <c r="E2709" s="59" t="s">
        <v>559</v>
      </c>
      <c r="F2709" s="59" t="s">
        <v>1475</v>
      </c>
      <c r="G2709" s="59" t="s">
        <v>1406</v>
      </c>
      <c r="H2709" s="59" t="s">
        <v>1475</v>
      </c>
      <c r="I2709" s="59" t="s">
        <v>1406</v>
      </c>
      <c r="J2709" s="59" t="s">
        <v>737</v>
      </c>
      <c r="K2709" s="59" t="s">
        <v>1518</v>
      </c>
      <c r="L2709" s="59" t="s">
        <v>1647</v>
      </c>
      <c r="M2709" s="59" t="s">
        <v>1478</v>
      </c>
      <c r="N2709" s="59" t="s">
        <v>1479</v>
      </c>
      <c r="O2709" s="59" t="s">
        <v>1480</v>
      </c>
      <c r="P2709" s="59" t="s">
        <v>1481</v>
      </c>
      <c r="Q2709" s="59" t="s">
        <v>1482</v>
      </c>
      <c r="R2709" s="59" t="s">
        <v>1483</v>
      </c>
      <c r="S2709" s="59" t="s">
        <v>1648</v>
      </c>
      <c r="T2709" s="59" t="s">
        <v>1649</v>
      </c>
      <c r="U2709" s="59" t="s">
        <v>1486</v>
      </c>
      <c r="V2709" s="59" t="s">
        <v>1487</v>
      </c>
      <c r="W2709" s="59" t="s">
        <v>1488</v>
      </c>
      <c r="X2709" s="59" t="s">
        <v>1511</v>
      </c>
      <c r="Y2709" s="59" t="s">
        <v>1490</v>
      </c>
      <c r="Z2709" s="59">
        <v>12.96</v>
      </c>
      <c r="AA2709" s="59">
        <v>12.96</v>
      </c>
      <c r="AB2709" s="59">
        <v>0</v>
      </c>
      <c r="AC2709" s="59">
        <v>12.96</v>
      </c>
      <c r="AD2709" s="59">
        <v>0</v>
      </c>
      <c r="AE2709" s="59">
        <v>0</v>
      </c>
      <c r="AF2709" s="59" t="s">
        <v>1491</v>
      </c>
      <c r="AG2709" s="59" t="s">
        <v>737</v>
      </c>
      <c r="AH2709" s="59" t="s">
        <v>1518</v>
      </c>
      <c r="AI2709" s="59" t="s">
        <v>1523</v>
      </c>
      <c r="AJ2709" s="59" t="s">
        <v>1486</v>
      </c>
      <c r="AK2709" s="59" t="s">
        <v>278</v>
      </c>
      <c r="AL2709" s="59" t="s">
        <v>1493</v>
      </c>
      <c r="AM2709" s="59" t="s">
        <v>1494</v>
      </c>
      <c r="AN2709" s="59" t="s">
        <v>1384</v>
      </c>
      <c r="AO2709" s="59" t="s">
        <v>107</v>
      </c>
    </row>
    <row r="2710" spans="1:41" x14ac:dyDescent="0.15">
      <c r="A2710" s="59" t="s">
        <v>1975</v>
      </c>
      <c r="B2710" s="59" t="s">
        <v>1645</v>
      </c>
      <c r="C2710" s="59" t="s">
        <v>1956</v>
      </c>
      <c r="D2710" s="59" t="s">
        <v>1517</v>
      </c>
      <c r="E2710" s="59" t="s">
        <v>559</v>
      </c>
      <c r="F2710" s="59" t="s">
        <v>1475</v>
      </c>
      <c r="G2710" s="59" t="s">
        <v>1406</v>
      </c>
      <c r="H2710" s="59" t="s">
        <v>1475</v>
      </c>
      <c r="I2710" s="59" t="s">
        <v>1406</v>
      </c>
      <c r="J2710" s="59" t="s">
        <v>737</v>
      </c>
      <c r="K2710" s="59" t="s">
        <v>1518</v>
      </c>
      <c r="L2710" s="59" t="s">
        <v>1647</v>
      </c>
      <c r="M2710" s="59" t="s">
        <v>1478</v>
      </c>
      <c r="N2710" s="59" t="s">
        <v>1479</v>
      </c>
      <c r="O2710" s="59" t="s">
        <v>1480</v>
      </c>
      <c r="P2710" s="59" t="s">
        <v>1481</v>
      </c>
      <c r="Q2710" s="59" t="s">
        <v>1482</v>
      </c>
      <c r="R2710" s="59" t="s">
        <v>1483</v>
      </c>
      <c r="S2710" s="59" t="s">
        <v>1648</v>
      </c>
      <c r="T2710" s="59" t="s">
        <v>1649</v>
      </c>
      <c r="U2710" s="59" t="s">
        <v>1486</v>
      </c>
      <c r="V2710" s="59" t="s">
        <v>1487</v>
      </c>
      <c r="W2710" s="59" t="s">
        <v>1522</v>
      </c>
      <c r="X2710" s="59" t="s">
        <v>1487</v>
      </c>
      <c r="Y2710" s="59" t="s">
        <v>1490</v>
      </c>
      <c r="Z2710" s="59">
        <v>443.7</v>
      </c>
      <c r="AA2710" s="59">
        <v>443.7</v>
      </c>
      <c r="AB2710" s="59">
        <v>0</v>
      </c>
      <c r="AC2710" s="59">
        <v>443.7</v>
      </c>
      <c r="AD2710" s="59">
        <v>0</v>
      </c>
      <c r="AE2710" s="59">
        <v>0</v>
      </c>
      <c r="AF2710" s="59" t="s">
        <v>1491</v>
      </c>
      <c r="AG2710" s="59" t="s">
        <v>737</v>
      </c>
      <c r="AH2710" s="59" t="s">
        <v>1518</v>
      </c>
      <c r="AI2710" s="59" t="s">
        <v>1523</v>
      </c>
      <c r="AJ2710" s="59" t="s">
        <v>1486</v>
      </c>
      <c r="AK2710" s="59" t="s">
        <v>278</v>
      </c>
      <c r="AL2710" s="59" t="s">
        <v>1493</v>
      </c>
      <c r="AM2710" s="59" t="s">
        <v>1494</v>
      </c>
      <c r="AN2710" s="59" t="s">
        <v>1384</v>
      </c>
      <c r="AO2710" s="59" t="s">
        <v>107</v>
      </c>
    </row>
    <row r="2711" spans="1:41" x14ac:dyDescent="0.15">
      <c r="A2711" s="59" t="s">
        <v>1975</v>
      </c>
      <c r="B2711" s="59" t="s">
        <v>1957</v>
      </c>
      <c r="C2711" s="59" t="s">
        <v>1958</v>
      </c>
      <c r="D2711" s="59" t="s">
        <v>1517</v>
      </c>
      <c r="E2711" s="59" t="s">
        <v>559</v>
      </c>
      <c r="F2711" s="59" t="s">
        <v>1475</v>
      </c>
      <c r="G2711" s="59" t="s">
        <v>1406</v>
      </c>
      <c r="H2711" s="59" t="s">
        <v>1475</v>
      </c>
      <c r="I2711" s="59" t="s">
        <v>1406</v>
      </c>
      <c r="J2711" s="59" t="s">
        <v>737</v>
      </c>
      <c r="K2711" s="59" t="s">
        <v>1518</v>
      </c>
      <c r="L2711" s="59" t="s">
        <v>1959</v>
      </c>
      <c r="M2711" s="59" t="s">
        <v>1478</v>
      </c>
      <c r="N2711" s="59" t="s">
        <v>1479</v>
      </c>
      <c r="O2711" s="59" t="s">
        <v>1480</v>
      </c>
      <c r="P2711" s="59" t="s">
        <v>1481</v>
      </c>
      <c r="Q2711" s="59" t="s">
        <v>1482</v>
      </c>
      <c r="R2711" s="59" t="s">
        <v>1483</v>
      </c>
      <c r="S2711" s="59" t="s">
        <v>1960</v>
      </c>
      <c r="T2711" s="59" t="s">
        <v>1961</v>
      </c>
      <c r="U2711" s="59" t="s">
        <v>1486</v>
      </c>
      <c r="V2711" s="59" t="s">
        <v>1487</v>
      </c>
      <c r="W2711" s="59" t="s">
        <v>1508</v>
      </c>
      <c r="X2711" s="59" t="s">
        <v>1487</v>
      </c>
      <c r="Y2711" s="59" t="s">
        <v>1490</v>
      </c>
      <c r="Z2711" s="59">
        <v>37.659999999999997</v>
      </c>
      <c r="AA2711" s="59">
        <v>37.659999999999997</v>
      </c>
      <c r="AB2711" s="59">
        <v>0</v>
      </c>
      <c r="AC2711" s="59">
        <v>37.659999999999997</v>
      </c>
      <c r="AD2711" s="59">
        <v>0</v>
      </c>
      <c r="AE2711" s="59">
        <v>0</v>
      </c>
      <c r="AF2711" s="59" t="s">
        <v>1491</v>
      </c>
      <c r="AG2711" s="59" t="s">
        <v>737</v>
      </c>
      <c r="AH2711" s="59" t="s">
        <v>1518</v>
      </c>
      <c r="AI2711" s="59" t="s">
        <v>1523</v>
      </c>
      <c r="AJ2711" s="59" t="s">
        <v>1486</v>
      </c>
      <c r="AK2711" s="59" t="s">
        <v>278</v>
      </c>
      <c r="AL2711" s="59" t="s">
        <v>1493</v>
      </c>
      <c r="AM2711" s="59" t="s">
        <v>1494</v>
      </c>
      <c r="AN2711" s="59" t="s">
        <v>1384</v>
      </c>
      <c r="AO2711" s="59" t="s">
        <v>107</v>
      </c>
    </row>
    <row r="2712" spans="1:41" x14ac:dyDescent="0.15">
      <c r="A2712" s="59" t="s">
        <v>1975</v>
      </c>
      <c r="B2712" s="59" t="s">
        <v>1957</v>
      </c>
      <c r="C2712" s="59" t="s">
        <v>1958</v>
      </c>
      <c r="D2712" s="59" t="s">
        <v>1517</v>
      </c>
      <c r="E2712" s="59" t="s">
        <v>559</v>
      </c>
      <c r="F2712" s="59" t="s">
        <v>1475</v>
      </c>
      <c r="G2712" s="59" t="s">
        <v>1406</v>
      </c>
      <c r="H2712" s="59" t="s">
        <v>1475</v>
      </c>
      <c r="I2712" s="59" t="s">
        <v>1406</v>
      </c>
      <c r="J2712" s="59" t="s">
        <v>737</v>
      </c>
      <c r="K2712" s="59" t="s">
        <v>1518</v>
      </c>
      <c r="L2712" s="59" t="s">
        <v>1959</v>
      </c>
      <c r="M2712" s="59" t="s">
        <v>1478</v>
      </c>
      <c r="N2712" s="59" t="s">
        <v>1479</v>
      </c>
      <c r="O2712" s="59" t="s">
        <v>1480</v>
      </c>
      <c r="P2712" s="59" t="s">
        <v>1481</v>
      </c>
      <c r="Q2712" s="59" t="s">
        <v>1482</v>
      </c>
      <c r="R2712" s="59" t="s">
        <v>1483</v>
      </c>
      <c r="S2712" s="59" t="s">
        <v>1960</v>
      </c>
      <c r="T2712" s="59" t="s">
        <v>1961</v>
      </c>
      <c r="U2712" s="59" t="s">
        <v>1486</v>
      </c>
      <c r="V2712" s="59" t="s">
        <v>1487</v>
      </c>
      <c r="W2712" s="59" t="s">
        <v>1509</v>
      </c>
      <c r="X2712" s="59" t="s">
        <v>1487</v>
      </c>
      <c r="Y2712" s="59" t="s">
        <v>1490</v>
      </c>
      <c r="Z2712" s="59">
        <v>70.010000000000005</v>
      </c>
      <c r="AA2712" s="59">
        <v>70.010000000000005</v>
      </c>
      <c r="AB2712" s="59">
        <v>0</v>
      </c>
      <c r="AC2712" s="59">
        <v>70.010000000000005</v>
      </c>
      <c r="AD2712" s="59">
        <v>0</v>
      </c>
      <c r="AE2712" s="59">
        <v>0</v>
      </c>
      <c r="AF2712" s="59" t="s">
        <v>1491</v>
      </c>
      <c r="AG2712" s="59" t="s">
        <v>737</v>
      </c>
      <c r="AH2712" s="59" t="s">
        <v>1518</v>
      </c>
      <c r="AI2712" s="59" t="s">
        <v>1523</v>
      </c>
      <c r="AJ2712" s="59" t="s">
        <v>1486</v>
      </c>
      <c r="AK2712" s="59" t="s">
        <v>278</v>
      </c>
      <c r="AL2712" s="59" t="s">
        <v>1493</v>
      </c>
      <c r="AM2712" s="59" t="s">
        <v>1494</v>
      </c>
      <c r="AN2712" s="59" t="s">
        <v>1384</v>
      </c>
      <c r="AO2712" s="59" t="s">
        <v>107</v>
      </c>
    </row>
    <row r="2713" spans="1:41" x14ac:dyDescent="0.15">
      <c r="A2713" s="59" t="s">
        <v>1975</v>
      </c>
      <c r="B2713" s="59" t="s">
        <v>1957</v>
      </c>
      <c r="C2713" s="59" t="s">
        <v>1958</v>
      </c>
      <c r="D2713" s="59" t="s">
        <v>1517</v>
      </c>
      <c r="E2713" s="59" t="s">
        <v>559</v>
      </c>
      <c r="F2713" s="59" t="s">
        <v>1475</v>
      </c>
      <c r="G2713" s="59" t="s">
        <v>1406</v>
      </c>
      <c r="H2713" s="59" t="s">
        <v>1475</v>
      </c>
      <c r="I2713" s="59" t="s">
        <v>1406</v>
      </c>
      <c r="J2713" s="59" t="s">
        <v>737</v>
      </c>
      <c r="K2713" s="59" t="s">
        <v>1518</v>
      </c>
      <c r="L2713" s="59" t="s">
        <v>1959</v>
      </c>
      <c r="M2713" s="59" t="s">
        <v>1478</v>
      </c>
      <c r="N2713" s="59" t="s">
        <v>1479</v>
      </c>
      <c r="O2713" s="59" t="s">
        <v>1480</v>
      </c>
      <c r="P2713" s="59" t="s">
        <v>1481</v>
      </c>
      <c r="Q2713" s="59" t="s">
        <v>1482</v>
      </c>
      <c r="R2713" s="59" t="s">
        <v>1483</v>
      </c>
      <c r="S2713" s="59" t="s">
        <v>1960</v>
      </c>
      <c r="T2713" s="59" t="s">
        <v>1961</v>
      </c>
      <c r="U2713" s="59" t="s">
        <v>1486</v>
      </c>
      <c r="V2713" s="59" t="s">
        <v>1487</v>
      </c>
      <c r="W2713" s="59" t="s">
        <v>1488</v>
      </c>
      <c r="X2713" s="59" t="s">
        <v>1511</v>
      </c>
      <c r="Y2713" s="59" t="s">
        <v>1490</v>
      </c>
      <c r="Z2713" s="59">
        <v>0.01</v>
      </c>
      <c r="AA2713" s="59">
        <v>0.01</v>
      </c>
      <c r="AB2713" s="59">
        <v>0</v>
      </c>
      <c r="AC2713" s="59">
        <v>0.01</v>
      </c>
      <c r="AD2713" s="59">
        <v>0</v>
      </c>
      <c r="AE2713" s="59">
        <v>0</v>
      </c>
      <c r="AF2713" s="59" t="s">
        <v>1491</v>
      </c>
      <c r="AG2713" s="59" t="s">
        <v>737</v>
      </c>
      <c r="AH2713" s="59" t="s">
        <v>1518</v>
      </c>
      <c r="AI2713" s="59" t="s">
        <v>1523</v>
      </c>
      <c r="AJ2713" s="59" t="s">
        <v>1486</v>
      </c>
      <c r="AK2713" s="59" t="s">
        <v>278</v>
      </c>
      <c r="AL2713" s="59" t="s">
        <v>1493</v>
      </c>
      <c r="AM2713" s="59" t="s">
        <v>1494</v>
      </c>
      <c r="AN2713" s="59" t="s">
        <v>1384</v>
      </c>
      <c r="AO2713" s="59" t="s">
        <v>107</v>
      </c>
    </row>
    <row r="2714" spans="1:41" x14ac:dyDescent="0.15">
      <c r="A2714" s="59" t="s">
        <v>1975</v>
      </c>
      <c r="B2714" s="59" t="s">
        <v>1957</v>
      </c>
      <c r="C2714" s="59" t="s">
        <v>1958</v>
      </c>
      <c r="D2714" s="59" t="s">
        <v>1517</v>
      </c>
      <c r="E2714" s="59" t="s">
        <v>559</v>
      </c>
      <c r="F2714" s="59" t="s">
        <v>1475</v>
      </c>
      <c r="G2714" s="59" t="s">
        <v>1406</v>
      </c>
      <c r="H2714" s="59" t="s">
        <v>1475</v>
      </c>
      <c r="I2714" s="59" t="s">
        <v>1406</v>
      </c>
      <c r="J2714" s="59" t="s">
        <v>737</v>
      </c>
      <c r="K2714" s="59" t="s">
        <v>1518</v>
      </c>
      <c r="L2714" s="59" t="s">
        <v>1959</v>
      </c>
      <c r="M2714" s="59" t="s">
        <v>1478</v>
      </c>
      <c r="N2714" s="59" t="s">
        <v>1479</v>
      </c>
      <c r="O2714" s="59" t="s">
        <v>1480</v>
      </c>
      <c r="P2714" s="59" t="s">
        <v>1481</v>
      </c>
      <c r="Q2714" s="59" t="s">
        <v>1482</v>
      </c>
      <c r="R2714" s="59" t="s">
        <v>1483</v>
      </c>
      <c r="S2714" s="59" t="s">
        <v>1960</v>
      </c>
      <c r="T2714" s="59" t="s">
        <v>1961</v>
      </c>
      <c r="U2714" s="59" t="s">
        <v>1486</v>
      </c>
      <c r="V2714" s="59" t="s">
        <v>1487</v>
      </c>
      <c r="W2714" s="59" t="s">
        <v>1513</v>
      </c>
      <c r="X2714" s="59" t="s">
        <v>1487</v>
      </c>
      <c r="Y2714" s="59" t="s">
        <v>1490</v>
      </c>
      <c r="Z2714" s="59">
        <v>36.799999999999997</v>
      </c>
      <c r="AA2714" s="59">
        <v>36.799999999999997</v>
      </c>
      <c r="AB2714" s="59">
        <v>0</v>
      </c>
      <c r="AC2714" s="59">
        <v>36.799999999999997</v>
      </c>
      <c r="AD2714" s="59">
        <v>0</v>
      </c>
      <c r="AE2714" s="59">
        <v>0</v>
      </c>
      <c r="AF2714" s="59" t="s">
        <v>1491</v>
      </c>
      <c r="AG2714" s="59" t="s">
        <v>737</v>
      </c>
      <c r="AH2714" s="59" t="s">
        <v>1518</v>
      </c>
      <c r="AI2714" s="59" t="s">
        <v>1523</v>
      </c>
      <c r="AJ2714" s="59" t="s">
        <v>1486</v>
      </c>
      <c r="AK2714" s="59" t="s">
        <v>278</v>
      </c>
      <c r="AL2714" s="59" t="s">
        <v>1493</v>
      </c>
      <c r="AM2714" s="59" t="s">
        <v>1494</v>
      </c>
      <c r="AN2714" s="59" t="s">
        <v>1384</v>
      </c>
      <c r="AO2714" s="59" t="s">
        <v>107</v>
      </c>
    </row>
    <row r="2715" spans="1:41" x14ac:dyDescent="0.15">
      <c r="A2715" s="59" t="s">
        <v>1975</v>
      </c>
      <c r="B2715" s="59" t="s">
        <v>1957</v>
      </c>
      <c r="C2715" s="59" t="s">
        <v>1958</v>
      </c>
      <c r="D2715" s="59" t="s">
        <v>1517</v>
      </c>
      <c r="E2715" s="59" t="s">
        <v>559</v>
      </c>
      <c r="F2715" s="59" t="s">
        <v>1475</v>
      </c>
      <c r="G2715" s="59" t="s">
        <v>1406</v>
      </c>
      <c r="H2715" s="59" t="s">
        <v>1475</v>
      </c>
      <c r="I2715" s="59" t="s">
        <v>1406</v>
      </c>
      <c r="J2715" s="59" t="s">
        <v>737</v>
      </c>
      <c r="K2715" s="59" t="s">
        <v>1518</v>
      </c>
      <c r="L2715" s="59" t="s">
        <v>1959</v>
      </c>
      <c r="M2715" s="59" t="s">
        <v>1478</v>
      </c>
      <c r="N2715" s="59" t="s">
        <v>1479</v>
      </c>
      <c r="O2715" s="59" t="s">
        <v>1480</v>
      </c>
      <c r="P2715" s="59" t="s">
        <v>1481</v>
      </c>
      <c r="Q2715" s="59" t="s">
        <v>1482</v>
      </c>
      <c r="R2715" s="59" t="s">
        <v>1483</v>
      </c>
      <c r="S2715" s="59" t="s">
        <v>1960</v>
      </c>
      <c r="T2715" s="59" t="s">
        <v>1961</v>
      </c>
      <c r="U2715" s="59" t="s">
        <v>1486</v>
      </c>
      <c r="V2715" s="59" t="s">
        <v>1487</v>
      </c>
      <c r="W2715" s="59" t="s">
        <v>1514</v>
      </c>
      <c r="X2715" s="59" t="s">
        <v>1487</v>
      </c>
      <c r="Y2715" s="59" t="s">
        <v>1490</v>
      </c>
      <c r="Z2715" s="59">
        <v>2.72</v>
      </c>
      <c r="AA2715" s="59">
        <v>2.72</v>
      </c>
      <c r="AB2715" s="59">
        <v>0</v>
      </c>
      <c r="AC2715" s="59">
        <v>2.72</v>
      </c>
      <c r="AD2715" s="59">
        <v>0</v>
      </c>
      <c r="AE2715" s="59">
        <v>0</v>
      </c>
      <c r="AF2715" s="59" t="s">
        <v>1491</v>
      </c>
      <c r="AG2715" s="59" t="s">
        <v>737</v>
      </c>
      <c r="AH2715" s="59" t="s">
        <v>1518</v>
      </c>
      <c r="AI2715" s="59" t="s">
        <v>1523</v>
      </c>
      <c r="AJ2715" s="59" t="s">
        <v>1486</v>
      </c>
      <c r="AK2715" s="59" t="s">
        <v>278</v>
      </c>
      <c r="AL2715" s="59" t="s">
        <v>1493</v>
      </c>
      <c r="AM2715" s="59" t="s">
        <v>1494</v>
      </c>
      <c r="AN2715" s="59" t="s">
        <v>1384</v>
      </c>
      <c r="AO2715" s="59" t="s">
        <v>107</v>
      </c>
    </row>
    <row r="2716" spans="1:41" x14ac:dyDescent="0.15">
      <c r="A2716" s="59" t="s">
        <v>1975</v>
      </c>
      <c r="B2716" s="59" t="s">
        <v>1650</v>
      </c>
      <c r="C2716" s="59" t="s">
        <v>1651</v>
      </c>
      <c r="D2716" s="59" t="s">
        <v>1517</v>
      </c>
      <c r="E2716" s="59" t="s">
        <v>559</v>
      </c>
      <c r="F2716" s="59" t="s">
        <v>1475</v>
      </c>
      <c r="G2716" s="59" t="s">
        <v>1406</v>
      </c>
      <c r="H2716" s="59" t="s">
        <v>1475</v>
      </c>
      <c r="I2716" s="59" t="s">
        <v>1406</v>
      </c>
      <c r="J2716" s="59" t="s">
        <v>737</v>
      </c>
      <c r="K2716" s="59" t="s">
        <v>1518</v>
      </c>
      <c r="L2716" s="59" t="s">
        <v>1652</v>
      </c>
      <c r="M2716" s="59" t="s">
        <v>1478</v>
      </c>
      <c r="N2716" s="59" t="s">
        <v>1479</v>
      </c>
      <c r="O2716" s="59" t="s">
        <v>1480</v>
      </c>
      <c r="P2716" s="59" t="s">
        <v>1481</v>
      </c>
      <c r="Q2716" s="59" t="s">
        <v>1482</v>
      </c>
      <c r="R2716" s="59" t="s">
        <v>1483</v>
      </c>
      <c r="S2716" s="59" t="s">
        <v>1653</v>
      </c>
      <c r="T2716" s="59" t="s">
        <v>1654</v>
      </c>
      <c r="U2716" s="59" t="s">
        <v>1486</v>
      </c>
      <c r="V2716" s="59" t="s">
        <v>1487</v>
      </c>
      <c r="W2716" s="59" t="s">
        <v>1500</v>
      </c>
      <c r="X2716" s="59" t="s">
        <v>1501</v>
      </c>
      <c r="Y2716" s="59" t="s">
        <v>1490</v>
      </c>
      <c r="Z2716" s="59">
        <v>2811.52</v>
      </c>
      <c r="AA2716" s="59">
        <v>2811.52</v>
      </c>
      <c r="AB2716" s="59">
        <v>0</v>
      </c>
      <c r="AC2716" s="59">
        <v>2811.52</v>
      </c>
      <c r="AD2716" s="59">
        <v>0</v>
      </c>
      <c r="AE2716" s="59">
        <v>0</v>
      </c>
      <c r="AF2716" s="59" t="s">
        <v>1491</v>
      </c>
      <c r="AG2716" s="59" t="s">
        <v>737</v>
      </c>
      <c r="AH2716" s="59" t="s">
        <v>1518</v>
      </c>
      <c r="AI2716" s="59" t="s">
        <v>1523</v>
      </c>
      <c r="AJ2716" s="59" t="s">
        <v>1486</v>
      </c>
      <c r="AK2716" s="59" t="s">
        <v>278</v>
      </c>
      <c r="AL2716" s="59" t="s">
        <v>1493</v>
      </c>
      <c r="AM2716" s="59" t="s">
        <v>1494</v>
      </c>
      <c r="AN2716" s="59" t="s">
        <v>1384</v>
      </c>
      <c r="AO2716" s="59" t="s">
        <v>107</v>
      </c>
    </row>
    <row r="2717" spans="1:41" x14ac:dyDescent="0.15">
      <c r="A2717" s="59" t="s">
        <v>1975</v>
      </c>
      <c r="B2717" s="59" t="s">
        <v>1785</v>
      </c>
      <c r="C2717" s="59" t="s">
        <v>1786</v>
      </c>
      <c r="D2717" s="59" t="s">
        <v>1517</v>
      </c>
      <c r="E2717" s="59" t="s">
        <v>559</v>
      </c>
      <c r="F2717" s="59" t="s">
        <v>1475</v>
      </c>
      <c r="G2717" s="59" t="s">
        <v>1406</v>
      </c>
      <c r="H2717" s="59" t="s">
        <v>1475</v>
      </c>
      <c r="I2717" s="59" t="s">
        <v>1406</v>
      </c>
      <c r="J2717" s="59" t="s">
        <v>737</v>
      </c>
      <c r="K2717" s="59" t="s">
        <v>1518</v>
      </c>
      <c r="L2717" s="59" t="s">
        <v>1652</v>
      </c>
      <c r="M2717" s="59" t="s">
        <v>1478</v>
      </c>
      <c r="N2717" s="59" t="s">
        <v>1479</v>
      </c>
      <c r="O2717" s="59" t="s">
        <v>1480</v>
      </c>
      <c r="P2717" s="59" t="s">
        <v>1481</v>
      </c>
      <c r="Q2717" s="59" t="s">
        <v>1482</v>
      </c>
      <c r="R2717" s="59" t="s">
        <v>1483</v>
      </c>
      <c r="S2717" s="59" t="s">
        <v>1787</v>
      </c>
      <c r="T2717" s="59" t="s">
        <v>1788</v>
      </c>
      <c r="U2717" s="59" t="s">
        <v>1486</v>
      </c>
      <c r="V2717" s="59" t="s">
        <v>1487</v>
      </c>
      <c r="W2717" s="59" t="s">
        <v>1500</v>
      </c>
      <c r="X2717" s="59" t="s">
        <v>1501</v>
      </c>
      <c r="Y2717" s="59" t="s">
        <v>1490</v>
      </c>
      <c r="Z2717" s="59">
        <v>4.67</v>
      </c>
      <c r="AA2717" s="59">
        <v>4.67</v>
      </c>
      <c r="AB2717" s="59">
        <v>0</v>
      </c>
      <c r="AC2717" s="59">
        <v>4.67</v>
      </c>
      <c r="AD2717" s="59">
        <v>0</v>
      </c>
      <c r="AE2717" s="59">
        <v>0</v>
      </c>
      <c r="AF2717" s="59" t="s">
        <v>1491</v>
      </c>
      <c r="AG2717" s="59" t="s">
        <v>737</v>
      </c>
      <c r="AH2717" s="59" t="s">
        <v>1518</v>
      </c>
      <c r="AI2717" s="59" t="s">
        <v>1523</v>
      </c>
      <c r="AJ2717" s="59" t="s">
        <v>1486</v>
      </c>
      <c r="AK2717" s="59" t="s">
        <v>278</v>
      </c>
      <c r="AL2717" s="59" t="s">
        <v>1493</v>
      </c>
      <c r="AM2717" s="59" t="s">
        <v>1494</v>
      </c>
      <c r="AN2717" s="59" t="s">
        <v>1384</v>
      </c>
      <c r="AO2717" s="59" t="s">
        <v>107</v>
      </c>
    </row>
    <row r="2718" spans="1:41" x14ac:dyDescent="0.15">
      <c r="A2718" s="59" t="s">
        <v>1975</v>
      </c>
      <c r="B2718" s="59" t="s">
        <v>1655</v>
      </c>
      <c r="C2718" s="59" t="s">
        <v>1656</v>
      </c>
      <c r="D2718" s="59" t="s">
        <v>1517</v>
      </c>
      <c r="E2718" s="59" t="s">
        <v>559</v>
      </c>
      <c r="F2718" s="59" t="s">
        <v>1475</v>
      </c>
      <c r="G2718" s="59" t="s">
        <v>1406</v>
      </c>
      <c r="H2718" s="59" t="s">
        <v>1475</v>
      </c>
      <c r="I2718" s="59" t="s">
        <v>1406</v>
      </c>
      <c r="J2718" s="59" t="s">
        <v>737</v>
      </c>
      <c r="K2718" s="59" t="s">
        <v>1518</v>
      </c>
      <c r="L2718" s="59" t="s">
        <v>1657</v>
      </c>
      <c r="M2718" s="59" t="s">
        <v>1478</v>
      </c>
      <c r="N2718" s="59" t="s">
        <v>1479</v>
      </c>
      <c r="O2718" s="59" t="s">
        <v>1480</v>
      </c>
      <c r="P2718" s="59" t="s">
        <v>1481</v>
      </c>
      <c r="Q2718" s="59" t="s">
        <v>1482</v>
      </c>
      <c r="R2718" s="59" t="s">
        <v>1483</v>
      </c>
      <c r="S2718" s="59" t="s">
        <v>1658</v>
      </c>
      <c r="T2718" s="59" t="s">
        <v>1659</v>
      </c>
      <c r="U2718" s="59" t="s">
        <v>1486</v>
      </c>
      <c r="V2718" s="59" t="s">
        <v>1487</v>
      </c>
      <c r="W2718" s="59" t="s">
        <v>1508</v>
      </c>
      <c r="X2718" s="59" t="s">
        <v>1487</v>
      </c>
      <c r="Y2718" s="59" t="s">
        <v>1490</v>
      </c>
      <c r="Z2718" s="59">
        <v>356.15</v>
      </c>
      <c r="AA2718" s="59">
        <v>344.94</v>
      </c>
      <c r="AB2718" s="59">
        <v>11.21</v>
      </c>
      <c r="AC2718" s="59">
        <v>344.94</v>
      </c>
      <c r="AD2718" s="59">
        <v>0</v>
      </c>
      <c r="AE2718" s="59">
        <v>0</v>
      </c>
      <c r="AF2718" s="59" t="s">
        <v>1491</v>
      </c>
      <c r="AG2718" s="59" t="s">
        <v>737</v>
      </c>
      <c r="AH2718" s="59" t="s">
        <v>1518</v>
      </c>
      <c r="AI2718" s="59" t="s">
        <v>1523</v>
      </c>
      <c r="AJ2718" s="59" t="s">
        <v>1486</v>
      </c>
      <c r="AK2718" s="59" t="s">
        <v>278</v>
      </c>
      <c r="AL2718" s="59" t="s">
        <v>1493</v>
      </c>
      <c r="AM2718" s="59" t="s">
        <v>1494</v>
      </c>
      <c r="AN2718" s="59" t="s">
        <v>1384</v>
      </c>
      <c r="AO2718" s="59" t="s">
        <v>107</v>
      </c>
    </row>
    <row r="2719" spans="1:41" x14ac:dyDescent="0.15">
      <c r="A2719" s="59" t="s">
        <v>1975</v>
      </c>
      <c r="B2719" s="59" t="s">
        <v>1655</v>
      </c>
      <c r="C2719" s="59" t="s">
        <v>1656</v>
      </c>
      <c r="D2719" s="59" t="s">
        <v>1517</v>
      </c>
      <c r="E2719" s="59" t="s">
        <v>559</v>
      </c>
      <c r="F2719" s="59" t="s">
        <v>1475</v>
      </c>
      <c r="G2719" s="59" t="s">
        <v>1406</v>
      </c>
      <c r="H2719" s="59" t="s">
        <v>1475</v>
      </c>
      <c r="I2719" s="59" t="s">
        <v>1406</v>
      </c>
      <c r="J2719" s="59" t="s">
        <v>737</v>
      </c>
      <c r="K2719" s="59" t="s">
        <v>1518</v>
      </c>
      <c r="L2719" s="59" t="s">
        <v>1657</v>
      </c>
      <c r="M2719" s="59" t="s">
        <v>1478</v>
      </c>
      <c r="N2719" s="59" t="s">
        <v>1479</v>
      </c>
      <c r="O2719" s="59" t="s">
        <v>1480</v>
      </c>
      <c r="P2719" s="59" t="s">
        <v>1481</v>
      </c>
      <c r="Q2719" s="59" t="s">
        <v>1482</v>
      </c>
      <c r="R2719" s="59" t="s">
        <v>1483</v>
      </c>
      <c r="S2719" s="59" t="s">
        <v>1658</v>
      </c>
      <c r="T2719" s="59" t="s">
        <v>1659</v>
      </c>
      <c r="U2719" s="59" t="s">
        <v>1486</v>
      </c>
      <c r="V2719" s="59" t="s">
        <v>1487</v>
      </c>
      <c r="W2719" s="59" t="s">
        <v>1509</v>
      </c>
      <c r="X2719" s="59" t="s">
        <v>1487</v>
      </c>
      <c r="Y2719" s="59" t="s">
        <v>1490</v>
      </c>
      <c r="Z2719" s="59">
        <v>822.11</v>
      </c>
      <c r="AA2719" s="59">
        <v>791.39</v>
      </c>
      <c r="AB2719" s="59">
        <v>30.72</v>
      </c>
      <c r="AC2719" s="59">
        <v>791.39</v>
      </c>
      <c r="AD2719" s="59">
        <v>0</v>
      </c>
      <c r="AE2719" s="59">
        <v>0</v>
      </c>
      <c r="AF2719" s="59" t="s">
        <v>1491</v>
      </c>
      <c r="AG2719" s="59" t="s">
        <v>737</v>
      </c>
      <c r="AH2719" s="59" t="s">
        <v>1518</v>
      </c>
      <c r="AI2719" s="59" t="s">
        <v>1523</v>
      </c>
      <c r="AJ2719" s="59" t="s">
        <v>1486</v>
      </c>
      <c r="AK2719" s="59" t="s">
        <v>278</v>
      </c>
      <c r="AL2719" s="59" t="s">
        <v>1493</v>
      </c>
      <c r="AM2719" s="59" t="s">
        <v>1494</v>
      </c>
      <c r="AN2719" s="59" t="s">
        <v>1384</v>
      </c>
      <c r="AO2719" s="59" t="s">
        <v>107</v>
      </c>
    </row>
    <row r="2720" spans="1:41" x14ac:dyDescent="0.15">
      <c r="A2720" s="59" t="s">
        <v>1975</v>
      </c>
      <c r="B2720" s="59" t="s">
        <v>1655</v>
      </c>
      <c r="C2720" s="59" t="s">
        <v>1656</v>
      </c>
      <c r="D2720" s="59" t="s">
        <v>1517</v>
      </c>
      <c r="E2720" s="59" t="s">
        <v>559</v>
      </c>
      <c r="F2720" s="59" t="s">
        <v>1475</v>
      </c>
      <c r="G2720" s="59" t="s">
        <v>1406</v>
      </c>
      <c r="H2720" s="59" t="s">
        <v>1475</v>
      </c>
      <c r="I2720" s="59" t="s">
        <v>1406</v>
      </c>
      <c r="J2720" s="59" t="s">
        <v>737</v>
      </c>
      <c r="K2720" s="59" t="s">
        <v>1518</v>
      </c>
      <c r="L2720" s="59" t="s">
        <v>1657</v>
      </c>
      <c r="M2720" s="59" t="s">
        <v>1478</v>
      </c>
      <c r="N2720" s="59" t="s">
        <v>1479</v>
      </c>
      <c r="O2720" s="59" t="s">
        <v>1480</v>
      </c>
      <c r="P2720" s="59" t="s">
        <v>1481</v>
      </c>
      <c r="Q2720" s="59" t="s">
        <v>1482</v>
      </c>
      <c r="R2720" s="59" t="s">
        <v>1483</v>
      </c>
      <c r="S2720" s="59" t="s">
        <v>1658</v>
      </c>
      <c r="T2720" s="59" t="s">
        <v>1659</v>
      </c>
      <c r="U2720" s="59" t="s">
        <v>1486</v>
      </c>
      <c r="V2720" s="59" t="s">
        <v>1487</v>
      </c>
      <c r="W2720" s="59" t="s">
        <v>1488</v>
      </c>
      <c r="X2720" s="59" t="s">
        <v>1510</v>
      </c>
      <c r="Y2720" s="59" t="s">
        <v>1490</v>
      </c>
      <c r="Z2720" s="59">
        <v>3.03</v>
      </c>
      <c r="AA2720" s="59">
        <v>3.03</v>
      </c>
      <c r="AB2720" s="59">
        <v>0</v>
      </c>
      <c r="AC2720" s="59">
        <v>3.03</v>
      </c>
      <c r="AD2720" s="59">
        <v>0</v>
      </c>
      <c r="AE2720" s="59">
        <v>0</v>
      </c>
      <c r="AF2720" s="59" t="s">
        <v>1491</v>
      </c>
      <c r="AG2720" s="59" t="s">
        <v>737</v>
      </c>
      <c r="AH2720" s="59" t="s">
        <v>1518</v>
      </c>
      <c r="AI2720" s="59" t="s">
        <v>1523</v>
      </c>
      <c r="AJ2720" s="59" t="s">
        <v>1486</v>
      </c>
      <c r="AK2720" s="59" t="s">
        <v>278</v>
      </c>
      <c r="AL2720" s="59" t="s">
        <v>1493</v>
      </c>
      <c r="AM2720" s="59" t="s">
        <v>1494</v>
      </c>
      <c r="AN2720" s="59" t="s">
        <v>1384</v>
      </c>
      <c r="AO2720" s="59" t="s">
        <v>107</v>
      </c>
    </row>
    <row r="2721" spans="1:41" x14ac:dyDescent="0.15">
      <c r="A2721" s="59" t="s">
        <v>1975</v>
      </c>
      <c r="B2721" s="59" t="s">
        <v>1655</v>
      </c>
      <c r="C2721" s="59" t="s">
        <v>1656</v>
      </c>
      <c r="D2721" s="59" t="s">
        <v>1517</v>
      </c>
      <c r="E2721" s="59" t="s">
        <v>559</v>
      </c>
      <c r="F2721" s="59" t="s">
        <v>1475</v>
      </c>
      <c r="G2721" s="59" t="s">
        <v>1406</v>
      </c>
      <c r="H2721" s="59" t="s">
        <v>1475</v>
      </c>
      <c r="I2721" s="59" t="s">
        <v>1406</v>
      </c>
      <c r="J2721" s="59" t="s">
        <v>737</v>
      </c>
      <c r="K2721" s="59" t="s">
        <v>1518</v>
      </c>
      <c r="L2721" s="59" t="s">
        <v>1657</v>
      </c>
      <c r="M2721" s="59" t="s">
        <v>1478</v>
      </c>
      <c r="N2721" s="59" t="s">
        <v>1479</v>
      </c>
      <c r="O2721" s="59" t="s">
        <v>1480</v>
      </c>
      <c r="P2721" s="59" t="s">
        <v>1481</v>
      </c>
      <c r="Q2721" s="59" t="s">
        <v>1482</v>
      </c>
      <c r="R2721" s="59" t="s">
        <v>1483</v>
      </c>
      <c r="S2721" s="59" t="s">
        <v>1658</v>
      </c>
      <c r="T2721" s="59" t="s">
        <v>1659</v>
      </c>
      <c r="U2721" s="59" t="s">
        <v>1486</v>
      </c>
      <c r="V2721" s="59" t="s">
        <v>1487</v>
      </c>
      <c r="W2721" s="59" t="s">
        <v>1488</v>
      </c>
      <c r="X2721" s="59" t="s">
        <v>1511</v>
      </c>
      <c r="Y2721" s="59" t="s">
        <v>1490</v>
      </c>
      <c r="Z2721" s="59">
        <v>0.12</v>
      </c>
      <c r="AA2721" s="59">
        <v>0.12</v>
      </c>
      <c r="AB2721" s="59">
        <v>0</v>
      </c>
      <c r="AC2721" s="59">
        <v>0.12</v>
      </c>
      <c r="AD2721" s="59">
        <v>0</v>
      </c>
      <c r="AE2721" s="59">
        <v>0</v>
      </c>
      <c r="AF2721" s="59" t="s">
        <v>1491</v>
      </c>
      <c r="AG2721" s="59" t="s">
        <v>737</v>
      </c>
      <c r="AH2721" s="59" t="s">
        <v>1518</v>
      </c>
      <c r="AI2721" s="59" t="s">
        <v>1523</v>
      </c>
      <c r="AJ2721" s="59" t="s">
        <v>1486</v>
      </c>
      <c r="AK2721" s="59" t="s">
        <v>278</v>
      </c>
      <c r="AL2721" s="59" t="s">
        <v>1493</v>
      </c>
      <c r="AM2721" s="59" t="s">
        <v>1494</v>
      </c>
      <c r="AN2721" s="59" t="s">
        <v>1384</v>
      </c>
      <c r="AO2721" s="59" t="s">
        <v>107</v>
      </c>
    </row>
    <row r="2722" spans="1:41" x14ac:dyDescent="0.15">
      <c r="A2722" s="59" t="s">
        <v>1975</v>
      </c>
      <c r="B2722" s="59" t="s">
        <v>1655</v>
      </c>
      <c r="C2722" s="59" t="s">
        <v>1656</v>
      </c>
      <c r="D2722" s="59" t="s">
        <v>1517</v>
      </c>
      <c r="E2722" s="59" t="s">
        <v>559</v>
      </c>
      <c r="F2722" s="59" t="s">
        <v>1475</v>
      </c>
      <c r="G2722" s="59" t="s">
        <v>1406</v>
      </c>
      <c r="H2722" s="59" t="s">
        <v>1475</v>
      </c>
      <c r="I2722" s="59" t="s">
        <v>1406</v>
      </c>
      <c r="J2722" s="59" t="s">
        <v>737</v>
      </c>
      <c r="K2722" s="59" t="s">
        <v>1518</v>
      </c>
      <c r="L2722" s="59" t="s">
        <v>1657</v>
      </c>
      <c r="M2722" s="59" t="s">
        <v>1478</v>
      </c>
      <c r="N2722" s="59" t="s">
        <v>1479</v>
      </c>
      <c r="O2722" s="59" t="s">
        <v>1480</v>
      </c>
      <c r="P2722" s="59" t="s">
        <v>1481</v>
      </c>
      <c r="Q2722" s="59" t="s">
        <v>1482</v>
      </c>
      <c r="R2722" s="59" t="s">
        <v>1483</v>
      </c>
      <c r="S2722" s="59" t="s">
        <v>1658</v>
      </c>
      <c r="T2722" s="59" t="s">
        <v>1659</v>
      </c>
      <c r="U2722" s="59" t="s">
        <v>1486</v>
      </c>
      <c r="V2722" s="59" t="s">
        <v>1487</v>
      </c>
      <c r="W2722" s="59" t="s">
        <v>1513</v>
      </c>
      <c r="X2722" s="59" t="s">
        <v>1487</v>
      </c>
      <c r="Y2722" s="59" t="s">
        <v>1490</v>
      </c>
      <c r="Z2722" s="59">
        <v>169.97</v>
      </c>
      <c r="AA2722" s="59">
        <v>162.07</v>
      </c>
      <c r="AB2722" s="59">
        <v>7.9</v>
      </c>
      <c r="AC2722" s="59">
        <v>162.07</v>
      </c>
      <c r="AD2722" s="59">
        <v>0</v>
      </c>
      <c r="AE2722" s="59">
        <v>0</v>
      </c>
      <c r="AF2722" s="59" t="s">
        <v>1491</v>
      </c>
      <c r="AG2722" s="59" t="s">
        <v>737</v>
      </c>
      <c r="AH2722" s="59" t="s">
        <v>1518</v>
      </c>
      <c r="AI2722" s="59" t="s">
        <v>1523</v>
      </c>
      <c r="AJ2722" s="59" t="s">
        <v>1486</v>
      </c>
      <c r="AK2722" s="59" t="s">
        <v>278</v>
      </c>
      <c r="AL2722" s="59" t="s">
        <v>1493</v>
      </c>
      <c r="AM2722" s="59" t="s">
        <v>1494</v>
      </c>
      <c r="AN2722" s="59" t="s">
        <v>1384</v>
      </c>
      <c r="AO2722" s="59" t="s">
        <v>107</v>
      </c>
    </row>
    <row r="2723" spans="1:41" x14ac:dyDescent="0.15">
      <c r="A2723" s="59" t="s">
        <v>1975</v>
      </c>
      <c r="B2723" s="59" t="s">
        <v>1655</v>
      </c>
      <c r="C2723" s="59" t="s">
        <v>1656</v>
      </c>
      <c r="D2723" s="59" t="s">
        <v>1517</v>
      </c>
      <c r="E2723" s="59" t="s">
        <v>559</v>
      </c>
      <c r="F2723" s="59" t="s">
        <v>1475</v>
      </c>
      <c r="G2723" s="59" t="s">
        <v>1406</v>
      </c>
      <c r="H2723" s="59" t="s">
        <v>1475</v>
      </c>
      <c r="I2723" s="59" t="s">
        <v>1406</v>
      </c>
      <c r="J2723" s="59" t="s">
        <v>737</v>
      </c>
      <c r="K2723" s="59" t="s">
        <v>1518</v>
      </c>
      <c r="L2723" s="59" t="s">
        <v>1657</v>
      </c>
      <c r="M2723" s="59" t="s">
        <v>1478</v>
      </c>
      <c r="N2723" s="59" t="s">
        <v>1479</v>
      </c>
      <c r="O2723" s="59" t="s">
        <v>1480</v>
      </c>
      <c r="P2723" s="59" t="s">
        <v>1481</v>
      </c>
      <c r="Q2723" s="59" t="s">
        <v>1482</v>
      </c>
      <c r="R2723" s="59" t="s">
        <v>1483</v>
      </c>
      <c r="S2723" s="59" t="s">
        <v>1658</v>
      </c>
      <c r="T2723" s="59" t="s">
        <v>1659</v>
      </c>
      <c r="U2723" s="59" t="s">
        <v>1486</v>
      </c>
      <c r="V2723" s="59" t="s">
        <v>1487</v>
      </c>
      <c r="W2723" s="59" t="s">
        <v>1514</v>
      </c>
      <c r="X2723" s="59" t="s">
        <v>1487</v>
      </c>
      <c r="Y2723" s="59" t="s">
        <v>1490</v>
      </c>
      <c r="Z2723" s="59">
        <v>18.59</v>
      </c>
      <c r="AA2723" s="59">
        <v>17.940000000000001</v>
      </c>
      <c r="AB2723" s="59">
        <v>0.65</v>
      </c>
      <c r="AC2723" s="59">
        <v>17.940000000000001</v>
      </c>
      <c r="AD2723" s="59">
        <v>0</v>
      </c>
      <c r="AE2723" s="59">
        <v>0</v>
      </c>
      <c r="AF2723" s="59" t="s">
        <v>1491</v>
      </c>
      <c r="AG2723" s="59" t="s">
        <v>737</v>
      </c>
      <c r="AH2723" s="59" t="s">
        <v>1518</v>
      </c>
      <c r="AI2723" s="59" t="s">
        <v>1523</v>
      </c>
      <c r="AJ2723" s="59" t="s">
        <v>1486</v>
      </c>
      <c r="AK2723" s="59" t="s">
        <v>278</v>
      </c>
      <c r="AL2723" s="59" t="s">
        <v>1493</v>
      </c>
      <c r="AM2723" s="59" t="s">
        <v>1494</v>
      </c>
      <c r="AN2723" s="59" t="s">
        <v>1384</v>
      </c>
      <c r="AO2723" s="59" t="s">
        <v>107</v>
      </c>
    </row>
    <row r="2724" spans="1:41" x14ac:dyDescent="0.15">
      <c r="A2724" s="59" t="s">
        <v>1975</v>
      </c>
      <c r="B2724" s="59" t="s">
        <v>1655</v>
      </c>
      <c r="C2724" s="59" t="s">
        <v>1656</v>
      </c>
      <c r="D2724" s="59" t="s">
        <v>1517</v>
      </c>
      <c r="E2724" s="59" t="s">
        <v>559</v>
      </c>
      <c r="F2724" s="59" t="s">
        <v>1475</v>
      </c>
      <c r="G2724" s="59" t="s">
        <v>1406</v>
      </c>
      <c r="H2724" s="59" t="s">
        <v>1475</v>
      </c>
      <c r="I2724" s="59" t="s">
        <v>1406</v>
      </c>
      <c r="J2724" s="59" t="s">
        <v>737</v>
      </c>
      <c r="K2724" s="59" t="s">
        <v>1518</v>
      </c>
      <c r="L2724" s="59" t="s">
        <v>1657</v>
      </c>
      <c r="M2724" s="59" t="s">
        <v>1478</v>
      </c>
      <c r="N2724" s="59" t="s">
        <v>1479</v>
      </c>
      <c r="O2724" s="59" t="s">
        <v>1480</v>
      </c>
      <c r="P2724" s="59" t="s">
        <v>1481</v>
      </c>
      <c r="Q2724" s="59" t="s">
        <v>1482</v>
      </c>
      <c r="R2724" s="59" t="s">
        <v>1483</v>
      </c>
      <c r="S2724" s="59" t="s">
        <v>1658</v>
      </c>
      <c r="T2724" s="59" t="s">
        <v>1659</v>
      </c>
      <c r="U2724" s="59" t="s">
        <v>1486</v>
      </c>
      <c r="V2724" s="59" t="s">
        <v>1487</v>
      </c>
      <c r="W2724" s="59" t="s">
        <v>1522</v>
      </c>
      <c r="X2724" s="59" t="s">
        <v>1487</v>
      </c>
      <c r="Y2724" s="59" t="s">
        <v>1490</v>
      </c>
      <c r="Z2724" s="59">
        <v>2200.1799999999998</v>
      </c>
      <c r="AA2724" s="59">
        <v>2111.2199999999998</v>
      </c>
      <c r="AB2724" s="59">
        <v>88.96</v>
      </c>
      <c r="AC2724" s="59">
        <v>2111.2199999999998</v>
      </c>
      <c r="AD2724" s="59">
        <v>0</v>
      </c>
      <c r="AE2724" s="59">
        <v>0</v>
      </c>
      <c r="AF2724" s="59" t="s">
        <v>1491</v>
      </c>
      <c r="AG2724" s="59" t="s">
        <v>737</v>
      </c>
      <c r="AH2724" s="59" t="s">
        <v>1518</v>
      </c>
      <c r="AI2724" s="59" t="s">
        <v>1523</v>
      </c>
      <c r="AJ2724" s="59" t="s">
        <v>1486</v>
      </c>
      <c r="AK2724" s="59" t="s">
        <v>278</v>
      </c>
      <c r="AL2724" s="59" t="s">
        <v>1493</v>
      </c>
      <c r="AM2724" s="59" t="s">
        <v>1494</v>
      </c>
      <c r="AN2724" s="59" t="s">
        <v>1384</v>
      </c>
      <c r="AO2724" s="59" t="s">
        <v>107</v>
      </c>
    </row>
    <row r="2725" spans="1:41" x14ac:dyDescent="0.15">
      <c r="A2725" s="59" t="s">
        <v>1975</v>
      </c>
      <c r="B2725" s="59" t="s">
        <v>1660</v>
      </c>
      <c r="C2725" s="59" t="s">
        <v>1661</v>
      </c>
      <c r="D2725" s="59" t="s">
        <v>1662</v>
      </c>
      <c r="E2725" s="59" t="s">
        <v>1080</v>
      </c>
      <c r="F2725" s="59" t="s">
        <v>1475</v>
      </c>
      <c r="G2725" s="59" t="s">
        <v>1406</v>
      </c>
      <c r="H2725" s="59" t="s">
        <v>1475</v>
      </c>
      <c r="I2725" s="59" t="s">
        <v>1406</v>
      </c>
      <c r="J2725" s="59" t="s">
        <v>1407</v>
      </c>
      <c r="K2725" s="59" t="s">
        <v>1663</v>
      </c>
      <c r="L2725" s="59" t="s">
        <v>1664</v>
      </c>
      <c r="M2725" s="59" t="s">
        <v>1478</v>
      </c>
      <c r="N2725" s="59" t="s">
        <v>1479</v>
      </c>
      <c r="O2725" s="59" t="s">
        <v>1480</v>
      </c>
      <c r="P2725" s="59" t="s">
        <v>1481</v>
      </c>
      <c r="Q2725" s="59" t="s">
        <v>1482</v>
      </c>
      <c r="R2725" s="59" t="s">
        <v>1483</v>
      </c>
      <c r="S2725" s="59" t="s">
        <v>1665</v>
      </c>
      <c r="T2725" s="59" t="s">
        <v>1666</v>
      </c>
      <c r="U2725" s="59" t="s">
        <v>1486</v>
      </c>
      <c r="V2725" s="59" t="s">
        <v>1487</v>
      </c>
      <c r="W2725" s="59" t="s">
        <v>1508</v>
      </c>
      <c r="X2725" s="59" t="s">
        <v>1487</v>
      </c>
      <c r="Y2725" s="59" t="s">
        <v>1490</v>
      </c>
      <c r="Z2725" s="59">
        <v>6324.9</v>
      </c>
      <c r="AA2725" s="59">
        <v>6324.9</v>
      </c>
      <c r="AB2725" s="59">
        <v>0</v>
      </c>
      <c r="AC2725" s="59">
        <v>6324.9</v>
      </c>
      <c r="AD2725" s="59">
        <v>0</v>
      </c>
      <c r="AE2725" s="59">
        <v>0</v>
      </c>
      <c r="AF2725" s="59" t="s">
        <v>1491</v>
      </c>
      <c r="AG2725" s="59" t="s">
        <v>1407</v>
      </c>
      <c r="AH2725" s="59" t="s">
        <v>1663</v>
      </c>
      <c r="AI2725" s="59" t="s">
        <v>1492</v>
      </c>
      <c r="AJ2725" s="59" t="s">
        <v>1486</v>
      </c>
      <c r="AK2725" s="59" t="s">
        <v>278</v>
      </c>
      <c r="AL2725" s="59" t="s">
        <v>1493</v>
      </c>
      <c r="AM2725" s="59" t="s">
        <v>1494</v>
      </c>
      <c r="AN2725" s="59" t="s">
        <v>1382</v>
      </c>
      <c r="AO2725" s="59" t="s">
        <v>88</v>
      </c>
    </row>
    <row r="2726" spans="1:41" x14ac:dyDescent="0.15">
      <c r="A2726" s="59" t="s">
        <v>1975</v>
      </c>
      <c r="B2726" s="59" t="s">
        <v>1660</v>
      </c>
      <c r="C2726" s="59" t="s">
        <v>1661</v>
      </c>
      <c r="D2726" s="59" t="s">
        <v>1662</v>
      </c>
      <c r="E2726" s="59" t="s">
        <v>1080</v>
      </c>
      <c r="F2726" s="59" t="s">
        <v>1475</v>
      </c>
      <c r="G2726" s="59" t="s">
        <v>1406</v>
      </c>
      <c r="H2726" s="59" t="s">
        <v>1475</v>
      </c>
      <c r="I2726" s="59" t="s">
        <v>1406</v>
      </c>
      <c r="J2726" s="59" t="s">
        <v>1407</v>
      </c>
      <c r="K2726" s="59" t="s">
        <v>1663</v>
      </c>
      <c r="L2726" s="59" t="s">
        <v>1664</v>
      </c>
      <c r="M2726" s="59" t="s">
        <v>1478</v>
      </c>
      <c r="N2726" s="59" t="s">
        <v>1479</v>
      </c>
      <c r="O2726" s="59" t="s">
        <v>1480</v>
      </c>
      <c r="P2726" s="59" t="s">
        <v>1481</v>
      </c>
      <c r="Q2726" s="59" t="s">
        <v>1482</v>
      </c>
      <c r="R2726" s="59" t="s">
        <v>1483</v>
      </c>
      <c r="S2726" s="59" t="s">
        <v>1665</v>
      </c>
      <c r="T2726" s="59" t="s">
        <v>1666</v>
      </c>
      <c r="U2726" s="59" t="s">
        <v>1486</v>
      </c>
      <c r="V2726" s="59" t="s">
        <v>1487</v>
      </c>
      <c r="W2726" s="59" t="s">
        <v>1509</v>
      </c>
      <c r="X2726" s="59" t="s">
        <v>1487</v>
      </c>
      <c r="Y2726" s="59" t="s">
        <v>1490</v>
      </c>
      <c r="Z2726" s="59">
        <v>20184.03</v>
      </c>
      <c r="AA2726" s="59">
        <v>20184.03</v>
      </c>
      <c r="AB2726" s="59">
        <v>0</v>
      </c>
      <c r="AC2726" s="59">
        <v>20184.03</v>
      </c>
      <c r="AD2726" s="59">
        <v>0</v>
      </c>
      <c r="AE2726" s="59">
        <v>0</v>
      </c>
      <c r="AF2726" s="59" t="s">
        <v>1491</v>
      </c>
      <c r="AG2726" s="59" t="s">
        <v>1407</v>
      </c>
      <c r="AH2726" s="59" t="s">
        <v>1663</v>
      </c>
      <c r="AI2726" s="59" t="s">
        <v>1492</v>
      </c>
      <c r="AJ2726" s="59" t="s">
        <v>1486</v>
      </c>
      <c r="AK2726" s="59" t="s">
        <v>278</v>
      </c>
      <c r="AL2726" s="59" t="s">
        <v>1493</v>
      </c>
      <c r="AM2726" s="59" t="s">
        <v>1494</v>
      </c>
      <c r="AN2726" s="59" t="s">
        <v>1382</v>
      </c>
      <c r="AO2726" s="59" t="s">
        <v>88</v>
      </c>
    </row>
    <row r="2727" spans="1:41" x14ac:dyDescent="0.15">
      <c r="A2727" s="59" t="s">
        <v>1975</v>
      </c>
      <c r="B2727" s="59" t="s">
        <v>1660</v>
      </c>
      <c r="C2727" s="59" t="s">
        <v>1661</v>
      </c>
      <c r="D2727" s="59" t="s">
        <v>1662</v>
      </c>
      <c r="E2727" s="59" t="s">
        <v>1080</v>
      </c>
      <c r="F2727" s="59" t="s">
        <v>1475</v>
      </c>
      <c r="G2727" s="59" t="s">
        <v>1406</v>
      </c>
      <c r="H2727" s="59" t="s">
        <v>1475</v>
      </c>
      <c r="I2727" s="59" t="s">
        <v>1406</v>
      </c>
      <c r="J2727" s="59" t="s">
        <v>1407</v>
      </c>
      <c r="K2727" s="59" t="s">
        <v>1663</v>
      </c>
      <c r="L2727" s="59" t="s">
        <v>1664</v>
      </c>
      <c r="M2727" s="59" t="s">
        <v>1478</v>
      </c>
      <c r="N2727" s="59" t="s">
        <v>1479</v>
      </c>
      <c r="O2727" s="59" t="s">
        <v>1480</v>
      </c>
      <c r="P2727" s="59" t="s">
        <v>1481</v>
      </c>
      <c r="Q2727" s="59" t="s">
        <v>1482</v>
      </c>
      <c r="R2727" s="59" t="s">
        <v>1483</v>
      </c>
      <c r="S2727" s="59" t="s">
        <v>1665</v>
      </c>
      <c r="T2727" s="59" t="s">
        <v>1666</v>
      </c>
      <c r="U2727" s="59" t="s">
        <v>1486</v>
      </c>
      <c r="V2727" s="59" t="s">
        <v>1487</v>
      </c>
      <c r="W2727" s="59" t="s">
        <v>1514</v>
      </c>
      <c r="X2727" s="59" t="s">
        <v>1487</v>
      </c>
      <c r="Y2727" s="59" t="s">
        <v>1490</v>
      </c>
      <c r="Z2727" s="59">
        <v>1718.27</v>
      </c>
      <c r="AA2727" s="59">
        <v>1718.27</v>
      </c>
      <c r="AB2727" s="59">
        <v>0</v>
      </c>
      <c r="AC2727" s="59">
        <v>1718.27</v>
      </c>
      <c r="AD2727" s="59">
        <v>0</v>
      </c>
      <c r="AE2727" s="59">
        <v>0</v>
      </c>
      <c r="AF2727" s="59" t="s">
        <v>1491</v>
      </c>
      <c r="AG2727" s="59" t="s">
        <v>1407</v>
      </c>
      <c r="AH2727" s="59" t="s">
        <v>1663</v>
      </c>
      <c r="AI2727" s="59" t="s">
        <v>1492</v>
      </c>
      <c r="AJ2727" s="59" t="s">
        <v>1486</v>
      </c>
      <c r="AK2727" s="59" t="s">
        <v>278</v>
      </c>
      <c r="AL2727" s="59" t="s">
        <v>1493</v>
      </c>
      <c r="AM2727" s="59" t="s">
        <v>1494</v>
      </c>
      <c r="AN2727" s="59" t="s">
        <v>1382</v>
      </c>
      <c r="AO2727" s="59" t="s">
        <v>88</v>
      </c>
    </row>
    <row r="2728" spans="1:41" x14ac:dyDescent="0.15">
      <c r="A2728" s="59" t="s">
        <v>1975</v>
      </c>
      <c r="B2728" s="59" t="s">
        <v>1667</v>
      </c>
      <c r="C2728" s="59" t="s">
        <v>1668</v>
      </c>
      <c r="D2728" s="59" t="s">
        <v>1662</v>
      </c>
      <c r="E2728" s="59" t="s">
        <v>1080</v>
      </c>
      <c r="F2728" s="59" t="s">
        <v>1475</v>
      </c>
      <c r="G2728" s="59" t="s">
        <v>1406</v>
      </c>
      <c r="H2728" s="59" t="s">
        <v>1475</v>
      </c>
      <c r="I2728" s="59" t="s">
        <v>1406</v>
      </c>
      <c r="J2728" s="59" t="s">
        <v>1407</v>
      </c>
      <c r="K2728" s="59" t="s">
        <v>1663</v>
      </c>
      <c r="L2728" s="59" t="s">
        <v>1669</v>
      </c>
      <c r="M2728" s="59" t="s">
        <v>1478</v>
      </c>
      <c r="N2728" s="59" t="s">
        <v>1479</v>
      </c>
      <c r="O2728" s="59" t="s">
        <v>1480</v>
      </c>
      <c r="P2728" s="59" t="s">
        <v>1481</v>
      </c>
      <c r="Q2728" s="59" t="s">
        <v>1482</v>
      </c>
      <c r="R2728" s="59" t="s">
        <v>1483</v>
      </c>
      <c r="S2728" s="59" t="s">
        <v>1670</v>
      </c>
      <c r="T2728" s="59" t="s">
        <v>1671</v>
      </c>
      <c r="U2728" s="59" t="s">
        <v>1486</v>
      </c>
      <c r="V2728" s="59" t="s">
        <v>1487</v>
      </c>
      <c r="W2728" s="59" t="s">
        <v>1500</v>
      </c>
      <c r="X2728" s="59" t="s">
        <v>1501</v>
      </c>
      <c r="Y2728" s="59" t="s">
        <v>1490</v>
      </c>
      <c r="Z2728" s="59">
        <v>10916.69</v>
      </c>
      <c r="AA2728" s="59">
        <v>10916.69</v>
      </c>
      <c r="AB2728" s="59">
        <v>0</v>
      </c>
      <c r="AC2728" s="59">
        <v>10916.69</v>
      </c>
      <c r="AD2728" s="59">
        <v>0</v>
      </c>
      <c r="AE2728" s="59">
        <v>0</v>
      </c>
      <c r="AF2728" s="59" t="s">
        <v>1491</v>
      </c>
      <c r="AG2728" s="59" t="s">
        <v>1407</v>
      </c>
      <c r="AH2728" s="59" t="s">
        <v>1663</v>
      </c>
      <c r="AI2728" s="59" t="s">
        <v>1492</v>
      </c>
      <c r="AJ2728" s="59" t="s">
        <v>1486</v>
      </c>
      <c r="AK2728" s="59" t="s">
        <v>278</v>
      </c>
      <c r="AL2728" s="59" t="s">
        <v>1493</v>
      </c>
      <c r="AM2728" s="59" t="s">
        <v>1494</v>
      </c>
      <c r="AN2728" s="59" t="s">
        <v>1382</v>
      </c>
      <c r="AO2728" s="59" t="s">
        <v>88</v>
      </c>
    </row>
    <row r="2729" spans="1:41" x14ac:dyDescent="0.15">
      <c r="A2729" s="59" t="s">
        <v>1975</v>
      </c>
      <c r="B2729" s="59" t="s">
        <v>1754</v>
      </c>
      <c r="C2729" s="59" t="s">
        <v>1755</v>
      </c>
      <c r="D2729" s="59" t="s">
        <v>1674</v>
      </c>
      <c r="E2729" s="59" t="s">
        <v>1675</v>
      </c>
      <c r="F2729" s="59" t="s">
        <v>1475</v>
      </c>
      <c r="G2729" s="59" t="s">
        <v>1406</v>
      </c>
      <c r="H2729" s="59" t="s">
        <v>1475</v>
      </c>
      <c r="I2729" s="59" t="s">
        <v>1406</v>
      </c>
      <c r="J2729" s="59" t="s">
        <v>727</v>
      </c>
      <c r="K2729" s="59" t="s">
        <v>1644</v>
      </c>
      <c r="L2729" s="59" t="s">
        <v>1756</v>
      </c>
      <c r="M2729" s="59" t="s">
        <v>1478</v>
      </c>
      <c r="N2729" s="59" t="s">
        <v>1479</v>
      </c>
      <c r="O2729" s="59" t="s">
        <v>1480</v>
      </c>
      <c r="P2729" s="59" t="s">
        <v>1481</v>
      </c>
      <c r="Q2729" s="59" t="s">
        <v>1482</v>
      </c>
      <c r="R2729" s="59" t="s">
        <v>1483</v>
      </c>
      <c r="S2729" s="59" t="s">
        <v>1757</v>
      </c>
      <c r="T2729" s="59" t="s">
        <v>1758</v>
      </c>
      <c r="U2729" s="59" t="s">
        <v>1486</v>
      </c>
      <c r="V2729" s="59" t="s">
        <v>1487</v>
      </c>
      <c r="W2729" s="59" t="s">
        <v>1509</v>
      </c>
      <c r="X2729" s="59" t="s">
        <v>1487</v>
      </c>
      <c r="Y2729" s="59" t="s">
        <v>1490</v>
      </c>
      <c r="Z2729" s="59">
        <v>10000</v>
      </c>
      <c r="AA2729" s="59">
        <v>10000</v>
      </c>
      <c r="AB2729" s="59">
        <v>0</v>
      </c>
      <c r="AC2729" s="59">
        <v>10000</v>
      </c>
      <c r="AD2729" s="59">
        <v>0</v>
      </c>
      <c r="AE2729" s="59">
        <v>0</v>
      </c>
      <c r="AF2729" s="59" t="s">
        <v>1491</v>
      </c>
      <c r="AG2729" s="59" t="s">
        <v>727</v>
      </c>
      <c r="AH2729" s="59" t="s">
        <v>1644</v>
      </c>
      <c r="AI2729" s="59" t="s">
        <v>1492</v>
      </c>
      <c r="AJ2729" s="59" t="s">
        <v>1486</v>
      </c>
      <c r="AK2729" s="59" t="s">
        <v>278</v>
      </c>
      <c r="AL2729" s="59" t="s">
        <v>1493</v>
      </c>
      <c r="AM2729" s="59" t="s">
        <v>1494</v>
      </c>
      <c r="AN2729" s="59" t="s">
        <v>1384</v>
      </c>
      <c r="AO2729" s="59" t="s">
        <v>107</v>
      </c>
    </row>
    <row r="2730" spans="1:41" x14ac:dyDescent="0.15">
      <c r="A2730" s="59" t="s">
        <v>1975</v>
      </c>
      <c r="B2730" s="59" t="s">
        <v>1983</v>
      </c>
      <c r="C2730" s="59" t="s">
        <v>1984</v>
      </c>
      <c r="D2730" s="59" t="s">
        <v>1662</v>
      </c>
      <c r="E2730" s="59" t="s">
        <v>1080</v>
      </c>
      <c r="F2730" s="59" t="s">
        <v>1475</v>
      </c>
      <c r="G2730" s="59" t="s">
        <v>1406</v>
      </c>
      <c r="H2730" s="59" t="s">
        <v>1475</v>
      </c>
      <c r="I2730" s="59" t="s">
        <v>1406</v>
      </c>
      <c r="J2730" s="59" t="s">
        <v>1407</v>
      </c>
      <c r="K2730" s="59" t="s">
        <v>1663</v>
      </c>
      <c r="L2730" s="59" t="s">
        <v>1985</v>
      </c>
      <c r="M2730" s="59" t="s">
        <v>1478</v>
      </c>
      <c r="N2730" s="59" t="s">
        <v>1479</v>
      </c>
      <c r="O2730" s="59" t="s">
        <v>1480</v>
      </c>
      <c r="P2730" s="59" t="s">
        <v>1481</v>
      </c>
      <c r="Q2730" s="59" t="s">
        <v>1482</v>
      </c>
      <c r="R2730" s="59" t="s">
        <v>1483</v>
      </c>
      <c r="S2730" s="59" t="s">
        <v>1986</v>
      </c>
      <c r="T2730" s="59" t="s">
        <v>1987</v>
      </c>
      <c r="U2730" s="59" t="s">
        <v>1486</v>
      </c>
      <c r="V2730" s="59" t="s">
        <v>1487</v>
      </c>
      <c r="W2730" s="59" t="s">
        <v>1500</v>
      </c>
      <c r="X2730" s="59" t="s">
        <v>1501</v>
      </c>
      <c r="Y2730" s="59" t="s">
        <v>1490</v>
      </c>
      <c r="Z2730" s="59">
        <v>558.94000000000005</v>
      </c>
      <c r="AA2730" s="59">
        <v>558.94000000000005</v>
      </c>
      <c r="AB2730" s="59">
        <v>0</v>
      </c>
      <c r="AC2730" s="59">
        <v>558.94000000000005</v>
      </c>
      <c r="AD2730" s="59">
        <v>0</v>
      </c>
      <c r="AE2730" s="59">
        <v>0</v>
      </c>
      <c r="AF2730" s="59" t="s">
        <v>1491</v>
      </c>
      <c r="AG2730" s="59" t="s">
        <v>1407</v>
      </c>
      <c r="AH2730" s="59" t="s">
        <v>1663</v>
      </c>
      <c r="AI2730" s="59" t="s">
        <v>1492</v>
      </c>
      <c r="AJ2730" s="59" t="s">
        <v>1486</v>
      </c>
      <c r="AK2730" s="59" t="s">
        <v>278</v>
      </c>
      <c r="AL2730" s="59" t="s">
        <v>1493</v>
      </c>
      <c r="AM2730" s="59" t="s">
        <v>1494</v>
      </c>
      <c r="AN2730" s="59" t="s">
        <v>1080</v>
      </c>
      <c r="AO2730" s="59" t="s">
        <v>88</v>
      </c>
    </row>
    <row r="2731" spans="1:41" x14ac:dyDescent="0.15">
      <c r="A2731" s="59" t="s">
        <v>1975</v>
      </c>
      <c r="B2731" s="59" t="s">
        <v>1983</v>
      </c>
      <c r="C2731" s="59" t="s">
        <v>1984</v>
      </c>
      <c r="D2731" s="59" t="s">
        <v>1662</v>
      </c>
      <c r="E2731" s="59" t="s">
        <v>1080</v>
      </c>
      <c r="F2731" s="59" t="s">
        <v>1475</v>
      </c>
      <c r="G2731" s="59" t="s">
        <v>1406</v>
      </c>
      <c r="H2731" s="59" t="s">
        <v>1475</v>
      </c>
      <c r="I2731" s="59" t="s">
        <v>1406</v>
      </c>
      <c r="J2731" s="59" t="s">
        <v>1407</v>
      </c>
      <c r="K2731" s="59" t="s">
        <v>1663</v>
      </c>
      <c r="L2731" s="59" t="s">
        <v>1985</v>
      </c>
      <c r="M2731" s="59" t="s">
        <v>1478</v>
      </c>
      <c r="N2731" s="59" t="s">
        <v>1479</v>
      </c>
      <c r="O2731" s="59" t="s">
        <v>1480</v>
      </c>
      <c r="P2731" s="59" t="s">
        <v>1481</v>
      </c>
      <c r="Q2731" s="59" t="s">
        <v>1482</v>
      </c>
      <c r="R2731" s="59" t="s">
        <v>1483</v>
      </c>
      <c r="S2731" s="59" t="s">
        <v>1988</v>
      </c>
      <c r="T2731" s="59" t="s">
        <v>1989</v>
      </c>
      <c r="U2731" s="59" t="s">
        <v>1486</v>
      </c>
      <c r="V2731" s="59" t="s">
        <v>1487</v>
      </c>
      <c r="W2731" s="59" t="s">
        <v>1508</v>
      </c>
      <c r="X2731" s="59" t="s">
        <v>1487</v>
      </c>
      <c r="Y2731" s="59" t="s">
        <v>1490</v>
      </c>
      <c r="Z2731" s="59">
        <v>0.55000000000000004</v>
      </c>
      <c r="AA2731" s="59">
        <v>0.55000000000000004</v>
      </c>
      <c r="AB2731" s="59">
        <v>0</v>
      </c>
      <c r="AC2731" s="59">
        <v>0.55000000000000004</v>
      </c>
      <c r="AD2731" s="59">
        <v>0</v>
      </c>
      <c r="AE2731" s="59">
        <v>0</v>
      </c>
      <c r="AF2731" s="59" t="s">
        <v>1491</v>
      </c>
      <c r="AG2731" s="59" t="s">
        <v>1407</v>
      </c>
      <c r="AH2731" s="59" t="s">
        <v>1663</v>
      </c>
      <c r="AI2731" s="59" t="s">
        <v>1492</v>
      </c>
      <c r="AJ2731" s="59" t="s">
        <v>1486</v>
      </c>
      <c r="AK2731" s="59" t="s">
        <v>278</v>
      </c>
      <c r="AL2731" s="59" t="s">
        <v>1493</v>
      </c>
      <c r="AM2731" s="59" t="s">
        <v>1494</v>
      </c>
      <c r="AN2731" s="59" t="s">
        <v>1080</v>
      </c>
      <c r="AO2731" s="59" t="s">
        <v>88</v>
      </c>
    </row>
    <row r="2732" spans="1:41" x14ac:dyDescent="0.15">
      <c r="A2732" s="59" t="s">
        <v>1975</v>
      </c>
      <c r="B2732" s="59" t="s">
        <v>1983</v>
      </c>
      <c r="C2732" s="59" t="s">
        <v>1984</v>
      </c>
      <c r="D2732" s="59" t="s">
        <v>1662</v>
      </c>
      <c r="E2732" s="59" t="s">
        <v>1080</v>
      </c>
      <c r="F2732" s="59" t="s">
        <v>1475</v>
      </c>
      <c r="G2732" s="59" t="s">
        <v>1406</v>
      </c>
      <c r="H2732" s="59" t="s">
        <v>1475</v>
      </c>
      <c r="I2732" s="59" t="s">
        <v>1406</v>
      </c>
      <c r="J2732" s="59" t="s">
        <v>1407</v>
      </c>
      <c r="K2732" s="59" t="s">
        <v>1663</v>
      </c>
      <c r="L2732" s="59" t="s">
        <v>1985</v>
      </c>
      <c r="M2732" s="59" t="s">
        <v>1478</v>
      </c>
      <c r="N2732" s="59" t="s">
        <v>1479</v>
      </c>
      <c r="O2732" s="59" t="s">
        <v>1480</v>
      </c>
      <c r="P2732" s="59" t="s">
        <v>1481</v>
      </c>
      <c r="Q2732" s="59" t="s">
        <v>1482</v>
      </c>
      <c r="R2732" s="59" t="s">
        <v>1483</v>
      </c>
      <c r="S2732" s="59" t="s">
        <v>1988</v>
      </c>
      <c r="T2732" s="59" t="s">
        <v>1989</v>
      </c>
      <c r="U2732" s="59" t="s">
        <v>1486</v>
      </c>
      <c r="V2732" s="59" t="s">
        <v>1487</v>
      </c>
      <c r="W2732" s="59" t="s">
        <v>1509</v>
      </c>
      <c r="X2732" s="59" t="s">
        <v>1487</v>
      </c>
      <c r="Y2732" s="59" t="s">
        <v>1490</v>
      </c>
      <c r="Z2732" s="59">
        <v>440.48</v>
      </c>
      <c r="AA2732" s="59">
        <v>440.48</v>
      </c>
      <c r="AB2732" s="59">
        <v>0</v>
      </c>
      <c r="AC2732" s="59">
        <v>440.48</v>
      </c>
      <c r="AD2732" s="59">
        <v>0</v>
      </c>
      <c r="AE2732" s="59">
        <v>0</v>
      </c>
      <c r="AF2732" s="59" t="s">
        <v>1491</v>
      </c>
      <c r="AG2732" s="59" t="s">
        <v>1407</v>
      </c>
      <c r="AH2732" s="59" t="s">
        <v>1663</v>
      </c>
      <c r="AI2732" s="59" t="s">
        <v>1492</v>
      </c>
      <c r="AJ2732" s="59" t="s">
        <v>1486</v>
      </c>
      <c r="AK2732" s="59" t="s">
        <v>278</v>
      </c>
      <c r="AL2732" s="59" t="s">
        <v>1493</v>
      </c>
      <c r="AM2732" s="59" t="s">
        <v>1494</v>
      </c>
      <c r="AN2732" s="59" t="s">
        <v>1080</v>
      </c>
      <c r="AO2732" s="59" t="s">
        <v>88</v>
      </c>
    </row>
    <row r="2733" spans="1:41" x14ac:dyDescent="0.15">
      <c r="A2733" s="59" t="s">
        <v>1975</v>
      </c>
      <c r="B2733" s="59" t="s">
        <v>1983</v>
      </c>
      <c r="C2733" s="59" t="s">
        <v>1984</v>
      </c>
      <c r="D2733" s="59" t="s">
        <v>1662</v>
      </c>
      <c r="E2733" s="59" t="s">
        <v>1080</v>
      </c>
      <c r="F2733" s="59" t="s">
        <v>1475</v>
      </c>
      <c r="G2733" s="59" t="s">
        <v>1406</v>
      </c>
      <c r="H2733" s="59" t="s">
        <v>1475</v>
      </c>
      <c r="I2733" s="59" t="s">
        <v>1406</v>
      </c>
      <c r="J2733" s="59" t="s">
        <v>1407</v>
      </c>
      <c r="K2733" s="59" t="s">
        <v>1663</v>
      </c>
      <c r="L2733" s="59" t="s">
        <v>1985</v>
      </c>
      <c r="M2733" s="59" t="s">
        <v>1478</v>
      </c>
      <c r="N2733" s="59" t="s">
        <v>1479</v>
      </c>
      <c r="O2733" s="59" t="s">
        <v>1480</v>
      </c>
      <c r="P2733" s="59" t="s">
        <v>1481</v>
      </c>
      <c r="Q2733" s="59" t="s">
        <v>1482</v>
      </c>
      <c r="R2733" s="59" t="s">
        <v>1483</v>
      </c>
      <c r="S2733" s="59" t="s">
        <v>1988</v>
      </c>
      <c r="T2733" s="59" t="s">
        <v>1989</v>
      </c>
      <c r="U2733" s="59" t="s">
        <v>1486</v>
      </c>
      <c r="V2733" s="59" t="s">
        <v>1487</v>
      </c>
      <c r="W2733" s="59" t="s">
        <v>1514</v>
      </c>
      <c r="X2733" s="59" t="s">
        <v>1487</v>
      </c>
      <c r="Y2733" s="59" t="s">
        <v>1490</v>
      </c>
      <c r="Z2733" s="59">
        <v>0.03</v>
      </c>
      <c r="AA2733" s="59">
        <v>0.03</v>
      </c>
      <c r="AB2733" s="59">
        <v>0</v>
      </c>
      <c r="AC2733" s="59">
        <v>0.03</v>
      </c>
      <c r="AD2733" s="59">
        <v>0</v>
      </c>
      <c r="AE2733" s="59">
        <v>0</v>
      </c>
      <c r="AF2733" s="59" t="s">
        <v>1491</v>
      </c>
      <c r="AG2733" s="59" t="s">
        <v>1407</v>
      </c>
      <c r="AH2733" s="59" t="s">
        <v>1663</v>
      </c>
      <c r="AI2733" s="59" t="s">
        <v>1492</v>
      </c>
      <c r="AJ2733" s="59" t="s">
        <v>1486</v>
      </c>
      <c r="AK2733" s="59" t="s">
        <v>278</v>
      </c>
      <c r="AL2733" s="59" t="s">
        <v>1493</v>
      </c>
      <c r="AM2733" s="59" t="s">
        <v>1494</v>
      </c>
      <c r="AN2733" s="59" t="s">
        <v>1080</v>
      </c>
      <c r="AO2733" s="59" t="s">
        <v>88</v>
      </c>
    </row>
    <row r="2734" spans="1:41" x14ac:dyDescent="0.15">
      <c r="A2734" s="59" t="s">
        <v>1975</v>
      </c>
      <c r="B2734" s="59" t="s">
        <v>1764</v>
      </c>
      <c r="C2734" s="59" t="s">
        <v>1765</v>
      </c>
      <c r="D2734" s="59" t="s">
        <v>1638</v>
      </c>
      <c r="E2734" s="59" t="s">
        <v>1639</v>
      </c>
      <c r="F2734" s="59" t="s">
        <v>1475</v>
      </c>
      <c r="G2734" s="59" t="s">
        <v>1406</v>
      </c>
      <c r="H2734" s="59" t="s">
        <v>1475</v>
      </c>
      <c r="I2734" s="59" t="s">
        <v>1406</v>
      </c>
      <c r="J2734" s="59" t="s">
        <v>727</v>
      </c>
      <c r="K2734" s="59" t="s">
        <v>1640</v>
      </c>
      <c r="L2734" s="59" t="s">
        <v>1766</v>
      </c>
      <c r="M2734" s="59" t="s">
        <v>1478</v>
      </c>
      <c r="N2734" s="59" t="s">
        <v>1479</v>
      </c>
      <c r="O2734" s="59" t="s">
        <v>1480</v>
      </c>
      <c r="P2734" s="59" t="s">
        <v>1481</v>
      </c>
      <c r="Q2734" s="59" t="s">
        <v>1482</v>
      </c>
      <c r="R2734" s="59" t="s">
        <v>1483</v>
      </c>
      <c r="S2734" s="59" t="s">
        <v>1767</v>
      </c>
      <c r="T2734" s="59" t="s">
        <v>1768</v>
      </c>
      <c r="U2734" s="59" t="s">
        <v>1486</v>
      </c>
      <c r="V2734" s="59" t="s">
        <v>1487</v>
      </c>
      <c r="W2734" s="59" t="s">
        <v>1509</v>
      </c>
      <c r="X2734" s="59" t="s">
        <v>1487</v>
      </c>
      <c r="Y2734" s="59" t="s">
        <v>1490</v>
      </c>
      <c r="Z2734" s="59">
        <v>6145.44</v>
      </c>
      <c r="AA2734" s="59">
        <v>6145.44</v>
      </c>
      <c r="AB2734" s="59">
        <v>0</v>
      </c>
      <c r="AC2734" s="59">
        <v>6145.44</v>
      </c>
      <c r="AD2734" s="59">
        <v>0</v>
      </c>
      <c r="AE2734" s="59">
        <v>0</v>
      </c>
      <c r="AF2734" s="59" t="s">
        <v>1491</v>
      </c>
      <c r="AG2734" s="59" t="s">
        <v>727</v>
      </c>
      <c r="AH2734" s="59" t="s">
        <v>1644</v>
      </c>
      <c r="AI2734" s="59" t="s">
        <v>1492</v>
      </c>
      <c r="AJ2734" s="59" t="s">
        <v>1486</v>
      </c>
      <c r="AK2734" s="59" t="s">
        <v>278</v>
      </c>
      <c r="AL2734" s="59" t="s">
        <v>1493</v>
      </c>
      <c r="AM2734" s="59" t="s">
        <v>1494</v>
      </c>
      <c r="AN2734" s="59" t="s">
        <v>1384</v>
      </c>
      <c r="AO2734" s="59" t="s">
        <v>107</v>
      </c>
    </row>
    <row r="2735" spans="1:41" x14ac:dyDescent="0.15">
      <c r="A2735" s="59" t="s">
        <v>1975</v>
      </c>
      <c r="B2735" s="59" t="s">
        <v>1764</v>
      </c>
      <c r="C2735" s="59" t="s">
        <v>1765</v>
      </c>
      <c r="D2735" s="59" t="s">
        <v>1638</v>
      </c>
      <c r="E2735" s="59" t="s">
        <v>1639</v>
      </c>
      <c r="F2735" s="59" t="s">
        <v>1475</v>
      </c>
      <c r="G2735" s="59" t="s">
        <v>1406</v>
      </c>
      <c r="H2735" s="59" t="s">
        <v>1475</v>
      </c>
      <c r="I2735" s="59" t="s">
        <v>1406</v>
      </c>
      <c r="J2735" s="59" t="s">
        <v>727</v>
      </c>
      <c r="K2735" s="59" t="s">
        <v>1640</v>
      </c>
      <c r="L2735" s="59" t="s">
        <v>1766</v>
      </c>
      <c r="M2735" s="59" t="s">
        <v>1478</v>
      </c>
      <c r="N2735" s="59" t="s">
        <v>1479</v>
      </c>
      <c r="O2735" s="59" t="s">
        <v>1480</v>
      </c>
      <c r="P2735" s="59" t="s">
        <v>1481</v>
      </c>
      <c r="Q2735" s="59" t="s">
        <v>1482</v>
      </c>
      <c r="R2735" s="59" t="s">
        <v>1483</v>
      </c>
      <c r="S2735" s="59" t="s">
        <v>1767</v>
      </c>
      <c r="T2735" s="59" t="s">
        <v>1768</v>
      </c>
      <c r="U2735" s="59" t="s">
        <v>1486</v>
      </c>
      <c r="V2735" s="59" t="s">
        <v>1487</v>
      </c>
      <c r="W2735" s="59" t="s">
        <v>1488</v>
      </c>
      <c r="X2735" s="59" t="s">
        <v>1511</v>
      </c>
      <c r="Y2735" s="59" t="s">
        <v>1490</v>
      </c>
      <c r="Z2735" s="59">
        <v>32.28</v>
      </c>
      <c r="AA2735" s="59">
        <v>32.28</v>
      </c>
      <c r="AB2735" s="59">
        <v>0</v>
      </c>
      <c r="AC2735" s="59">
        <v>32.28</v>
      </c>
      <c r="AD2735" s="59">
        <v>0</v>
      </c>
      <c r="AE2735" s="59">
        <v>0</v>
      </c>
      <c r="AF2735" s="59" t="s">
        <v>1491</v>
      </c>
      <c r="AG2735" s="59" t="s">
        <v>727</v>
      </c>
      <c r="AH2735" s="59" t="s">
        <v>1644</v>
      </c>
      <c r="AI2735" s="59" t="s">
        <v>1492</v>
      </c>
      <c r="AJ2735" s="59" t="s">
        <v>1486</v>
      </c>
      <c r="AK2735" s="59" t="s">
        <v>278</v>
      </c>
      <c r="AL2735" s="59" t="s">
        <v>1493</v>
      </c>
      <c r="AM2735" s="59" t="s">
        <v>1494</v>
      </c>
      <c r="AN2735" s="59" t="s">
        <v>1384</v>
      </c>
      <c r="AO2735" s="59" t="s">
        <v>107</v>
      </c>
    </row>
    <row r="2736" spans="1:41" x14ac:dyDescent="0.15">
      <c r="A2736" s="59" t="s">
        <v>1975</v>
      </c>
      <c r="B2736" s="59" t="s">
        <v>1905</v>
      </c>
      <c r="C2736" s="59" t="s">
        <v>1906</v>
      </c>
      <c r="D2736" s="59" t="s">
        <v>1674</v>
      </c>
      <c r="E2736" s="59" t="s">
        <v>1675</v>
      </c>
      <c r="F2736" s="59" t="s">
        <v>1475</v>
      </c>
      <c r="G2736" s="59" t="s">
        <v>1406</v>
      </c>
      <c r="H2736" s="59" t="s">
        <v>1475</v>
      </c>
      <c r="I2736" s="59" t="s">
        <v>1406</v>
      </c>
      <c r="J2736" s="59" t="s">
        <v>727</v>
      </c>
      <c r="K2736" s="59" t="s">
        <v>1644</v>
      </c>
      <c r="L2736" s="59" t="s">
        <v>1907</v>
      </c>
      <c r="M2736" s="59" t="s">
        <v>1478</v>
      </c>
      <c r="N2736" s="59" t="s">
        <v>1479</v>
      </c>
      <c r="O2736" s="59" t="s">
        <v>1480</v>
      </c>
      <c r="P2736" s="59" t="s">
        <v>1481</v>
      </c>
      <c r="Q2736" s="59" t="s">
        <v>1482</v>
      </c>
      <c r="R2736" s="59" t="s">
        <v>1483</v>
      </c>
      <c r="S2736" s="59" t="s">
        <v>1908</v>
      </c>
      <c r="T2736" s="59" t="s">
        <v>1909</v>
      </c>
      <c r="U2736" s="59" t="s">
        <v>1486</v>
      </c>
      <c r="V2736" s="59" t="s">
        <v>1487</v>
      </c>
      <c r="W2736" s="59" t="s">
        <v>1509</v>
      </c>
      <c r="X2736" s="59" t="s">
        <v>1487</v>
      </c>
      <c r="Y2736" s="59" t="s">
        <v>1490</v>
      </c>
      <c r="Z2736" s="59">
        <v>10784.59</v>
      </c>
      <c r="AA2736" s="59">
        <v>10784.59</v>
      </c>
      <c r="AB2736" s="59">
        <v>0</v>
      </c>
      <c r="AC2736" s="59">
        <v>10784.59</v>
      </c>
      <c r="AD2736" s="59">
        <v>0</v>
      </c>
      <c r="AE2736" s="59">
        <v>0</v>
      </c>
      <c r="AF2736" s="59" t="s">
        <v>1491</v>
      </c>
      <c r="AG2736" s="59" t="s">
        <v>727</v>
      </c>
      <c r="AH2736" s="59" t="s">
        <v>1644</v>
      </c>
      <c r="AI2736" s="59" t="s">
        <v>1492</v>
      </c>
      <c r="AJ2736" s="59" t="s">
        <v>1486</v>
      </c>
      <c r="AK2736" s="59" t="s">
        <v>278</v>
      </c>
      <c r="AL2736" s="59" t="s">
        <v>1493</v>
      </c>
      <c r="AM2736" s="59" t="s">
        <v>1494</v>
      </c>
      <c r="AN2736" s="59" t="s">
        <v>1384</v>
      </c>
      <c r="AO2736" s="59" t="s">
        <v>107</v>
      </c>
    </row>
    <row r="2737" spans="1:41" x14ac:dyDescent="0.15">
      <c r="A2737" s="59" t="s">
        <v>1975</v>
      </c>
      <c r="B2737" s="59" t="s">
        <v>1905</v>
      </c>
      <c r="C2737" s="59" t="s">
        <v>1906</v>
      </c>
      <c r="D2737" s="59" t="s">
        <v>1674</v>
      </c>
      <c r="E2737" s="59" t="s">
        <v>1675</v>
      </c>
      <c r="F2737" s="59" t="s">
        <v>1475</v>
      </c>
      <c r="G2737" s="59" t="s">
        <v>1406</v>
      </c>
      <c r="H2737" s="59" t="s">
        <v>1475</v>
      </c>
      <c r="I2737" s="59" t="s">
        <v>1406</v>
      </c>
      <c r="J2737" s="59" t="s">
        <v>727</v>
      </c>
      <c r="K2737" s="59" t="s">
        <v>1644</v>
      </c>
      <c r="L2737" s="59" t="s">
        <v>1907</v>
      </c>
      <c r="M2737" s="59" t="s">
        <v>1478</v>
      </c>
      <c r="N2737" s="59" t="s">
        <v>1479</v>
      </c>
      <c r="O2737" s="59" t="s">
        <v>1480</v>
      </c>
      <c r="P2737" s="59" t="s">
        <v>1481</v>
      </c>
      <c r="Q2737" s="59" t="s">
        <v>1482</v>
      </c>
      <c r="R2737" s="59" t="s">
        <v>1483</v>
      </c>
      <c r="S2737" s="59" t="s">
        <v>1908</v>
      </c>
      <c r="T2737" s="59" t="s">
        <v>1909</v>
      </c>
      <c r="U2737" s="59" t="s">
        <v>1486</v>
      </c>
      <c r="V2737" s="59" t="s">
        <v>1487</v>
      </c>
      <c r="W2737" s="59" t="s">
        <v>1488</v>
      </c>
      <c r="X2737" s="59" t="s">
        <v>1511</v>
      </c>
      <c r="Y2737" s="59" t="s">
        <v>1490</v>
      </c>
      <c r="Z2737" s="59">
        <v>115.41</v>
      </c>
      <c r="AA2737" s="59">
        <v>115.41</v>
      </c>
      <c r="AB2737" s="59">
        <v>0</v>
      </c>
      <c r="AC2737" s="59">
        <v>115.41</v>
      </c>
      <c r="AD2737" s="59">
        <v>0</v>
      </c>
      <c r="AE2737" s="59">
        <v>0</v>
      </c>
      <c r="AF2737" s="59" t="s">
        <v>1491</v>
      </c>
      <c r="AG2737" s="59" t="s">
        <v>727</v>
      </c>
      <c r="AH2737" s="59" t="s">
        <v>1644</v>
      </c>
      <c r="AI2737" s="59" t="s">
        <v>1492</v>
      </c>
      <c r="AJ2737" s="59" t="s">
        <v>1486</v>
      </c>
      <c r="AK2737" s="59" t="s">
        <v>278</v>
      </c>
      <c r="AL2737" s="59" t="s">
        <v>1493</v>
      </c>
      <c r="AM2737" s="59" t="s">
        <v>1494</v>
      </c>
      <c r="AN2737" s="59" t="s">
        <v>1384</v>
      </c>
      <c r="AO2737" s="59" t="s">
        <v>107</v>
      </c>
    </row>
    <row r="2738" spans="1:41" x14ac:dyDescent="0.15">
      <c r="A2738" s="59" t="s">
        <v>1975</v>
      </c>
      <c r="B2738" s="59" t="s">
        <v>1963</v>
      </c>
      <c r="C2738" s="59" t="s">
        <v>1964</v>
      </c>
      <c r="D2738" s="59" t="s">
        <v>1674</v>
      </c>
      <c r="E2738" s="59" t="s">
        <v>1675</v>
      </c>
      <c r="F2738" s="59" t="s">
        <v>1475</v>
      </c>
      <c r="G2738" s="59" t="s">
        <v>1406</v>
      </c>
      <c r="H2738" s="59" t="s">
        <v>1475</v>
      </c>
      <c r="I2738" s="59" t="s">
        <v>1406</v>
      </c>
      <c r="J2738" s="59" t="s">
        <v>727</v>
      </c>
      <c r="K2738" s="59" t="s">
        <v>1644</v>
      </c>
      <c r="L2738" s="59" t="s">
        <v>1907</v>
      </c>
      <c r="M2738" s="59" t="s">
        <v>1478</v>
      </c>
      <c r="N2738" s="59" t="s">
        <v>1479</v>
      </c>
      <c r="O2738" s="59" t="s">
        <v>1480</v>
      </c>
      <c r="P2738" s="59" t="s">
        <v>1481</v>
      </c>
      <c r="Q2738" s="59" t="s">
        <v>1482</v>
      </c>
      <c r="R2738" s="59" t="s">
        <v>1483</v>
      </c>
      <c r="S2738" s="59" t="s">
        <v>1965</v>
      </c>
      <c r="T2738" s="59" t="s">
        <v>1966</v>
      </c>
      <c r="U2738" s="59" t="s">
        <v>1486</v>
      </c>
      <c r="V2738" s="59" t="s">
        <v>1487</v>
      </c>
      <c r="W2738" s="59" t="s">
        <v>1509</v>
      </c>
      <c r="X2738" s="59" t="s">
        <v>1487</v>
      </c>
      <c r="Y2738" s="59" t="s">
        <v>1490</v>
      </c>
      <c r="Z2738" s="59">
        <v>2387.29</v>
      </c>
      <c r="AA2738" s="59">
        <v>2387.29</v>
      </c>
      <c r="AB2738" s="59">
        <v>0</v>
      </c>
      <c r="AC2738" s="59">
        <v>2387.29</v>
      </c>
      <c r="AD2738" s="59">
        <v>0</v>
      </c>
      <c r="AE2738" s="59">
        <v>0</v>
      </c>
      <c r="AF2738" s="59" t="s">
        <v>1491</v>
      </c>
      <c r="AG2738" s="59" t="s">
        <v>727</v>
      </c>
      <c r="AH2738" s="59" t="s">
        <v>1967</v>
      </c>
      <c r="AI2738" s="59" t="s">
        <v>1492</v>
      </c>
      <c r="AJ2738" s="59" t="s">
        <v>1486</v>
      </c>
      <c r="AK2738" s="59" t="s">
        <v>278</v>
      </c>
      <c r="AL2738" s="59" t="s">
        <v>1493</v>
      </c>
      <c r="AM2738" s="59" t="s">
        <v>1494</v>
      </c>
      <c r="AN2738" s="59" t="s">
        <v>1384</v>
      </c>
      <c r="AO2738" s="59" t="s">
        <v>107</v>
      </c>
    </row>
    <row r="2739" spans="1:41" x14ac:dyDescent="0.15">
      <c r="A2739" s="59" t="s">
        <v>1975</v>
      </c>
      <c r="B2739" s="59" t="s">
        <v>1921</v>
      </c>
      <c r="C2739" s="59" t="s">
        <v>1922</v>
      </c>
      <c r="D2739" s="59" t="s">
        <v>1674</v>
      </c>
      <c r="E2739" s="59" t="s">
        <v>1675</v>
      </c>
      <c r="F2739" s="59" t="s">
        <v>1475</v>
      </c>
      <c r="G2739" s="59" t="s">
        <v>1406</v>
      </c>
      <c r="H2739" s="59" t="s">
        <v>1475</v>
      </c>
      <c r="I2739" s="59" t="s">
        <v>1406</v>
      </c>
      <c r="J2739" s="59" t="s">
        <v>727</v>
      </c>
      <c r="K2739" s="59" t="s">
        <v>1644</v>
      </c>
      <c r="L2739" s="59" t="s">
        <v>1923</v>
      </c>
      <c r="M2739" s="59" t="s">
        <v>1478</v>
      </c>
      <c r="N2739" s="59" t="s">
        <v>1479</v>
      </c>
      <c r="O2739" s="59" t="s">
        <v>1480</v>
      </c>
      <c r="P2739" s="59" t="s">
        <v>1481</v>
      </c>
      <c r="Q2739" s="59" t="s">
        <v>1482</v>
      </c>
      <c r="R2739" s="59" t="s">
        <v>1483</v>
      </c>
      <c r="S2739" s="59" t="s">
        <v>1924</v>
      </c>
      <c r="T2739" s="59" t="s">
        <v>1925</v>
      </c>
      <c r="U2739" s="59" t="s">
        <v>1486</v>
      </c>
      <c r="V2739" s="59" t="s">
        <v>1487</v>
      </c>
      <c r="W2739" s="59" t="s">
        <v>1509</v>
      </c>
      <c r="X2739" s="59" t="s">
        <v>1487</v>
      </c>
      <c r="Y2739" s="59" t="s">
        <v>1490</v>
      </c>
      <c r="Z2739" s="59">
        <v>2999.57</v>
      </c>
      <c r="AA2739" s="59">
        <v>2999.57</v>
      </c>
      <c r="AB2739" s="59">
        <v>0</v>
      </c>
      <c r="AC2739" s="59">
        <v>2999.57</v>
      </c>
      <c r="AD2739" s="59">
        <v>0</v>
      </c>
      <c r="AE2739" s="59">
        <v>0</v>
      </c>
      <c r="AF2739" s="59" t="s">
        <v>1491</v>
      </c>
      <c r="AG2739" s="59" t="s">
        <v>727</v>
      </c>
      <c r="AH2739" s="59" t="s">
        <v>1644</v>
      </c>
      <c r="AI2739" s="59" t="s">
        <v>1492</v>
      </c>
      <c r="AJ2739" s="59" t="s">
        <v>1486</v>
      </c>
      <c r="AK2739" s="59" t="s">
        <v>278</v>
      </c>
      <c r="AL2739" s="59" t="s">
        <v>1493</v>
      </c>
      <c r="AM2739" s="59" t="s">
        <v>1494</v>
      </c>
      <c r="AN2739" s="59" t="s">
        <v>1384</v>
      </c>
      <c r="AO2739" s="59" t="s">
        <v>107</v>
      </c>
    </row>
    <row r="2740" spans="1:41" x14ac:dyDescent="0.15">
      <c r="A2740" s="59" t="s">
        <v>1975</v>
      </c>
      <c r="B2740" s="59" t="s">
        <v>1949</v>
      </c>
      <c r="C2740" s="59" t="s">
        <v>1950</v>
      </c>
      <c r="D2740" s="59" t="s">
        <v>1674</v>
      </c>
      <c r="E2740" s="59" t="s">
        <v>1675</v>
      </c>
      <c r="F2740" s="59" t="s">
        <v>1475</v>
      </c>
      <c r="G2740" s="59" t="s">
        <v>1406</v>
      </c>
      <c r="H2740" s="59" t="s">
        <v>1475</v>
      </c>
      <c r="I2740" s="59" t="s">
        <v>1406</v>
      </c>
      <c r="J2740" s="59" t="s">
        <v>727</v>
      </c>
      <c r="K2740" s="59" t="s">
        <v>1644</v>
      </c>
      <c r="L2740" s="59" t="s">
        <v>1951</v>
      </c>
      <c r="M2740" s="59" t="s">
        <v>1478</v>
      </c>
      <c r="N2740" s="59" t="s">
        <v>1479</v>
      </c>
      <c r="O2740" s="59" t="s">
        <v>1480</v>
      </c>
      <c r="P2740" s="59" t="s">
        <v>1481</v>
      </c>
      <c r="Q2740" s="59" t="s">
        <v>1482</v>
      </c>
      <c r="R2740" s="59" t="s">
        <v>1483</v>
      </c>
      <c r="S2740" s="59" t="s">
        <v>1952</v>
      </c>
      <c r="T2740" s="59" t="s">
        <v>1953</v>
      </c>
      <c r="U2740" s="59" t="s">
        <v>1486</v>
      </c>
      <c r="V2740" s="59" t="s">
        <v>1487</v>
      </c>
      <c r="W2740" s="59" t="s">
        <v>1509</v>
      </c>
      <c r="X2740" s="59" t="s">
        <v>1487</v>
      </c>
      <c r="Y2740" s="59" t="s">
        <v>1490</v>
      </c>
      <c r="Z2740" s="59">
        <v>3813.22</v>
      </c>
      <c r="AA2740" s="59">
        <v>3813.22</v>
      </c>
      <c r="AB2740" s="59">
        <v>0</v>
      </c>
      <c r="AC2740" s="59">
        <v>3813.22</v>
      </c>
      <c r="AD2740" s="59">
        <v>0</v>
      </c>
      <c r="AE2740" s="59">
        <v>0</v>
      </c>
      <c r="AF2740" s="59" t="s">
        <v>1491</v>
      </c>
      <c r="AG2740" s="59" t="s">
        <v>727</v>
      </c>
      <c r="AH2740" s="59" t="s">
        <v>1644</v>
      </c>
      <c r="AI2740" s="59" t="s">
        <v>1492</v>
      </c>
      <c r="AJ2740" s="59" t="s">
        <v>1486</v>
      </c>
      <c r="AK2740" s="59" t="s">
        <v>278</v>
      </c>
      <c r="AL2740" s="59" t="s">
        <v>1493</v>
      </c>
      <c r="AM2740" s="59" t="s">
        <v>1494</v>
      </c>
      <c r="AN2740" s="59" t="s">
        <v>1384</v>
      </c>
      <c r="AO2740" s="59" t="s">
        <v>107</v>
      </c>
    </row>
    <row r="2741" spans="1:41" x14ac:dyDescent="0.15">
      <c r="A2741" s="59" t="s">
        <v>1975</v>
      </c>
      <c r="B2741" s="59" t="s">
        <v>1949</v>
      </c>
      <c r="C2741" s="59" t="s">
        <v>1950</v>
      </c>
      <c r="D2741" s="59" t="s">
        <v>1674</v>
      </c>
      <c r="E2741" s="59" t="s">
        <v>1675</v>
      </c>
      <c r="F2741" s="59" t="s">
        <v>1475</v>
      </c>
      <c r="G2741" s="59" t="s">
        <v>1406</v>
      </c>
      <c r="H2741" s="59" t="s">
        <v>1475</v>
      </c>
      <c r="I2741" s="59" t="s">
        <v>1406</v>
      </c>
      <c r="J2741" s="59" t="s">
        <v>727</v>
      </c>
      <c r="K2741" s="59" t="s">
        <v>1644</v>
      </c>
      <c r="L2741" s="59" t="s">
        <v>1951</v>
      </c>
      <c r="M2741" s="59" t="s">
        <v>1478</v>
      </c>
      <c r="N2741" s="59" t="s">
        <v>1479</v>
      </c>
      <c r="O2741" s="59" t="s">
        <v>1480</v>
      </c>
      <c r="P2741" s="59" t="s">
        <v>1481</v>
      </c>
      <c r="Q2741" s="59" t="s">
        <v>1482</v>
      </c>
      <c r="R2741" s="59" t="s">
        <v>1483</v>
      </c>
      <c r="S2741" s="59" t="s">
        <v>1952</v>
      </c>
      <c r="T2741" s="59" t="s">
        <v>1953</v>
      </c>
      <c r="U2741" s="59" t="s">
        <v>1486</v>
      </c>
      <c r="V2741" s="59" t="s">
        <v>1487</v>
      </c>
      <c r="W2741" s="59" t="s">
        <v>1488</v>
      </c>
      <c r="X2741" s="59" t="s">
        <v>1511</v>
      </c>
      <c r="Y2741" s="59" t="s">
        <v>1490</v>
      </c>
      <c r="Z2741" s="59">
        <v>31.87</v>
      </c>
      <c r="AA2741" s="59">
        <v>31.87</v>
      </c>
      <c r="AB2741" s="59">
        <v>0</v>
      </c>
      <c r="AC2741" s="59">
        <v>31.87</v>
      </c>
      <c r="AD2741" s="59">
        <v>0</v>
      </c>
      <c r="AE2741" s="59">
        <v>0</v>
      </c>
      <c r="AF2741" s="59" t="s">
        <v>1491</v>
      </c>
      <c r="AG2741" s="59" t="s">
        <v>727</v>
      </c>
      <c r="AH2741" s="59" t="s">
        <v>1644</v>
      </c>
      <c r="AI2741" s="59" t="s">
        <v>1492</v>
      </c>
      <c r="AJ2741" s="59" t="s">
        <v>1486</v>
      </c>
      <c r="AK2741" s="59" t="s">
        <v>278</v>
      </c>
      <c r="AL2741" s="59" t="s">
        <v>1493</v>
      </c>
      <c r="AM2741" s="59" t="s">
        <v>1494</v>
      </c>
      <c r="AN2741" s="59" t="s">
        <v>1384</v>
      </c>
      <c r="AO2741" s="59" t="s">
        <v>107</v>
      </c>
    </row>
    <row r="2742" spans="1:41" x14ac:dyDescent="0.15">
      <c r="A2742" s="59" t="s">
        <v>1975</v>
      </c>
      <c r="B2742" s="59" t="s">
        <v>1835</v>
      </c>
      <c r="C2742" s="59" t="s">
        <v>1836</v>
      </c>
      <c r="D2742" s="59" t="s">
        <v>1837</v>
      </c>
      <c r="E2742" s="59" t="s">
        <v>1838</v>
      </c>
      <c r="F2742" s="59" t="s">
        <v>1475</v>
      </c>
      <c r="G2742" s="59" t="s">
        <v>1406</v>
      </c>
      <c r="H2742" s="59" t="s">
        <v>1475</v>
      </c>
      <c r="I2742" s="59" t="s">
        <v>1406</v>
      </c>
      <c r="J2742" s="59" t="s">
        <v>1476</v>
      </c>
      <c r="K2742" s="59" t="s">
        <v>1839</v>
      </c>
      <c r="L2742" s="59" t="s">
        <v>1840</v>
      </c>
      <c r="M2742" s="59" t="s">
        <v>1478</v>
      </c>
      <c r="N2742" s="59" t="s">
        <v>1479</v>
      </c>
      <c r="O2742" s="59" t="s">
        <v>1480</v>
      </c>
      <c r="P2742" s="59" t="s">
        <v>1481</v>
      </c>
      <c r="Q2742" s="59" t="s">
        <v>1482</v>
      </c>
      <c r="R2742" s="59" t="s">
        <v>1483</v>
      </c>
      <c r="S2742" s="59" t="s">
        <v>1841</v>
      </c>
      <c r="T2742" s="59" t="s">
        <v>1842</v>
      </c>
      <c r="U2742" s="59" t="s">
        <v>1486</v>
      </c>
      <c r="V2742" s="59" t="s">
        <v>1487</v>
      </c>
      <c r="W2742" s="59" t="s">
        <v>1509</v>
      </c>
      <c r="X2742" s="59" t="s">
        <v>1487</v>
      </c>
      <c r="Y2742" s="59" t="s">
        <v>1490</v>
      </c>
      <c r="Z2742" s="59">
        <v>730.01</v>
      </c>
      <c r="AA2742" s="59">
        <v>730.01</v>
      </c>
      <c r="AB2742" s="59">
        <v>0</v>
      </c>
      <c r="AC2742" s="59">
        <v>730.01</v>
      </c>
      <c r="AD2742" s="59">
        <v>0</v>
      </c>
      <c r="AE2742" s="59">
        <v>0</v>
      </c>
      <c r="AF2742" s="59" t="s">
        <v>1491</v>
      </c>
      <c r="AG2742" s="59" t="s">
        <v>1476</v>
      </c>
      <c r="AH2742" s="59" t="s">
        <v>1839</v>
      </c>
      <c r="AI2742" s="59" t="s">
        <v>1492</v>
      </c>
      <c r="AJ2742" s="59" t="s">
        <v>1486</v>
      </c>
      <c r="AK2742" s="59" t="s">
        <v>278</v>
      </c>
      <c r="AL2742" s="59" t="s">
        <v>1493</v>
      </c>
      <c r="AM2742" s="59" t="s">
        <v>1494</v>
      </c>
      <c r="AN2742" s="59" t="s">
        <v>1384</v>
      </c>
      <c r="AO2742" s="59" t="s">
        <v>107</v>
      </c>
    </row>
    <row r="2743" spans="1:41" x14ac:dyDescent="0.15">
      <c r="A2743" s="59" t="s">
        <v>1975</v>
      </c>
      <c r="B2743" s="59" t="s">
        <v>1835</v>
      </c>
      <c r="C2743" s="59" t="s">
        <v>1836</v>
      </c>
      <c r="D2743" s="59" t="s">
        <v>1837</v>
      </c>
      <c r="E2743" s="59" t="s">
        <v>1838</v>
      </c>
      <c r="F2743" s="59" t="s">
        <v>1475</v>
      </c>
      <c r="G2743" s="59" t="s">
        <v>1406</v>
      </c>
      <c r="H2743" s="59" t="s">
        <v>1475</v>
      </c>
      <c r="I2743" s="59" t="s">
        <v>1406</v>
      </c>
      <c r="J2743" s="59" t="s">
        <v>1476</v>
      </c>
      <c r="K2743" s="59" t="s">
        <v>1839</v>
      </c>
      <c r="L2743" s="59" t="s">
        <v>1840</v>
      </c>
      <c r="M2743" s="59" t="s">
        <v>1478</v>
      </c>
      <c r="N2743" s="59" t="s">
        <v>1479</v>
      </c>
      <c r="O2743" s="59" t="s">
        <v>1480</v>
      </c>
      <c r="P2743" s="59" t="s">
        <v>1481</v>
      </c>
      <c r="Q2743" s="59" t="s">
        <v>1482</v>
      </c>
      <c r="R2743" s="59" t="s">
        <v>1483</v>
      </c>
      <c r="S2743" s="59" t="s">
        <v>1841</v>
      </c>
      <c r="T2743" s="59" t="s">
        <v>1842</v>
      </c>
      <c r="U2743" s="59" t="s">
        <v>1486</v>
      </c>
      <c r="V2743" s="59" t="s">
        <v>1487</v>
      </c>
      <c r="W2743" s="59" t="s">
        <v>1488</v>
      </c>
      <c r="X2743" s="59" t="s">
        <v>1510</v>
      </c>
      <c r="Y2743" s="59" t="s">
        <v>1490</v>
      </c>
      <c r="Z2743" s="59">
        <v>91.56</v>
      </c>
      <c r="AA2743" s="59">
        <v>91.56</v>
      </c>
      <c r="AB2743" s="59">
        <v>0</v>
      </c>
      <c r="AC2743" s="59">
        <v>91.56</v>
      </c>
      <c r="AD2743" s="59">
        <v>0</v>
      </c>
      <c r="AE2743" s="59">
        <v>0</v>
      </c>
      <c r="AF2743" s="59" t="s">
        <v>1491</v>
      </c>
      <c r="AG2743" s="59" t="s">
        <v>1476</v>
      </c>
      <c r="AH2743" s="59" t="s">
        <v>1839</v>
      </c>
      <c r="AI2743" s="59" t="s">
        <v>1492</v>
      </c>
      <c r="AJ2743" s="59" t="s">
        <v>1486</v>
      </c>
      <c r="AK2743" s="59" t="s">
        <v>278</v>
      </c>
      <c r="AL2743" s="59" t="s">
        <v>1493</v>
      </c>
      <c r="AM2743" s="59" t="s">
        <v>1494</v>
      </c>
      <c r="AN2743" s="59" t="s">
        <v>1384</v>
      </c>
      <c r="AO2743" s="59" t="s">
        <v>107</v>
      </c>
    </row>
    <row r="2744" spans="1:41" x14ac:dyDescent="0.15">
      <c r="A2744" s="59" t="s">
        <v>1975</v>
      </c>
      <c r="B2744" s="59" t="s">
        <v>1835</v>
      </c>
      <c r="C2744" s="59" t="s">
        <v>1836</v>
      </c>
      <c r="D2744" s="59" t="s">
        <v>1837</v>
      </c>
      <c r="E2744" s="59" t="s">
        <v>1838</v>
      </c>
      <c r="F2744" s="59" t="s">
        <v>1475</v>
      </c>
      <c r="G2744" s="59" t="s">
        <v>1406</v>
      </c>
      <c r="H2744" s="59" t="s">
        <v>1475</v>
      </c>
      <c r="I2744" s="59" t="s">
        <v>1406</v>
      </c>
      <c r="J2744" s="59" t="s">
        <v>1476</v>
      </c>
      <c r="K2744" s="59" t="s">
        <v>1839</v>
      </c>
      <c r="L2744" s="59" t="s">
        <v>1840</v>
      </c>
      <c r="M2744" s="59" t="s">
        <v>1478</v>
      </c>
      <c r="N2744" s="59" t="s">
        <v>1479</v>
      </c>
      <c r="O2744" s="59" t="s">
        <v>1480</v>
      </c>
      <c r="P2744" s="59" t="s">
        <v>1481</v>
      </c>
      <c r="Q2744" s="59" t="s">
        <v>1482</v>
      </c>
      <c r="R2744" s="59" t="s">
        <v>1483</v>
      </c>
      <c r="S2744" s="59" t="s">
        <v>1841</v>
      </c>
      <c r="T2744" s="59" t="s">
        <v>1842</v>
      </c>
      <c r="U2744" s="59" t="s">
        <v>1486</v>
      </c>
      <c r="V2744" s="59" t="s">
        <v>1487</v>
      </c>
      <c r="W2744" s="59" t="s">
        <v>1488</v>
      </c>
      <c r="X2744" s="59" t="s">
        <v>1511</v>
      </c>
      <c r="Y2744" s="59" t="s">
        <v>1490</v>
      </c>
      <c r="Z2744" s="59">
        <v>94.91</v>
      </c>
      <c r="AA2744" s="59">
        <v>94.91</v>
      </c>
      <c r="AB2744" s="59">
        <v>0</v>
      </c>
      <c r="AC2744" s="59">
        <v>94.91</v>
      </c>
      <c r="AD2744" s="59">
        <v>0</v>
      </c>
      <c r="AE2744" s="59">
        <v>0</v>
      </c>
      <c r="AF2744" s="59" t="s">
        <v>1491</v>
      </c>
      <c r="AG2744" s="59" t="s">
        <v>1476</v>
      </c>
      <c r="AH2744" s="59" t="s">
        <v>1839</v>
      </c>
      <c r="AI2744" s="59" t="s">
        <v>1492</v>
      </c>
      <c r="AJ2744" s="59" t="s">
        <v>1486</v>
      </c>
      <c r="AK2744" s="59" t="s">
        <v>278</v>
      </c>
      <c r="AL2744" s="59" t="s">
        <v>1493</v>
      </c>
      <c r="AM2744" s="59" t="s">
        <v>1494</v>
      </c>
      <c r="AN2744" s="59" t="s">
        <v>1384</v>
      </c>
      <c r="AO2744" s="59" t="s">
        <v>107</v>
      </c>
    </row>
    <row r="2745" spans="1:41" x14ac:dyDescent="0.15">
      <c r="A2745" s="59" t="s">
        <v>1975</v>
      </c>
      <c r="B2745" s="59" t="s">
        <v>1699</v>
      </c>
      <c r="C2745" s="59" t="s">
        <v>1700</v>
      </c>
      <c r="D2745" s="59" t="s">
        <v>1701</v>
      </c>
      <c r="E2745" s="59" t="s">
        <v>1702</v>
      </c>
      <c r="F2745" s="59" t="s">
        <v>1475</v>
      </c>
      <c r="G2745" s="59" t="s">
        <v>1406</v>
      </c>
      <c r="H2745" s="59" t="s">
        <v>1475</v>
      </c>
      <c r="I2745" s="59" t="s">
        <v>1406</v>
      </c>
      <c r="J2745" s="59" t="s">
        <v>727</v>
      </c>
      <c r="K2745" s="59" t="s">
        <v>1703</v>
      </c>
      <c r="L2745" s="59" t="s">
        <v>1704</v>
      </c>
      <c r="M2745" s="59" t="s">
        <v>1478</v>
      </c>
      <c r="N2745" s="59" t="s">
        <v>1479</v>
      </c>
      <c r="O2745" s="59" t="s">
        <v>1480</v>
      </c>
      <c r="P2745" s="59" t="s">
        <v>1481</v>
      </c>
      <c r="Q2745" s="59" t="s">
        <v>1482</v>
      </c>
      <c r="R2745" s="59" t="s">
        <v>1483</v>
      </c>
      <c r="S2745" s="59" t="s">
        <v>1743</v>
      </c>
      <c r="T2745" s="59" t="s">
        <v>1744</v>
      </c>
      <c r="U2745" s="59" t="s">
        <v>1486</v>
      </c>
      <c r="V2745" s="59" t="s">
        <v>1487</v>
      </c>
      <c r="W2745" s="59" t="s">
        <v>1500</v>
      </c>
      <c r="X2745" s="59" t="s">
        <v>1501</v>
      </c>
      <c r="Y2745" s="59" t="s">
        <v>1490</v>
      </c>
      <c r="Z2745" s="59">
        <v>0.01</v>
      </c>
      <c r="AA2745" s="59">
        <v>0.01</v>
      </c>
      <c r="AB2745" s="59">
        <v>0</v>
      </c>
      <c r="AC2745" s="59">
        <v>0.01</v>
      </c>
      <c r="AD2745" s="59">
        <v>0</v>
      </c>
      <c r="AE2745" s="59">
        <v>0</v>
      </c>
      <c r="AF2745" s="59" t="s">
        <v>1707</v>
      </c>
      <c r="AG2745" s="59" t="s">
        <v>1406</v>
      </c>
      <c r="AH2745" s="59" t="s">
        <v>1406</v>
      </c>
      <c r="AI2745" s="59" t="s">
        <v>1523</v>
      </c>
      <c r="AJ2745" s="59" t="s">
        <v>1486</v>
      </c>
      <c r="AK2745" s="59" t="s">
        <v>278</v>
      </c>
      <c r="AL2745" s="59" t="s">
        <v>1493</v>
      </c>
      <c r="AM2745" s="59" t="s">
        <v>1494</v>
      </c>
      <c r="AN2745" s="59" t="s">
        <v>1384</v>
      </c>
      <c r="AO2745" s="59" t="s">
        <v>107</v>
      </c>
    </row>
    <row r="2746" spans="1:41" x14ac:dyDescent="0.15">
      <c r="A2746" s="59" t="s">
        <v>1975</v>
      </c>
      <c r="B2746" s="59" t="s">
        <v>1699</v>
      </c>
      <c r="C2746" s="59" t="s">
        <v>1700</v>
      </c>
      <c r="D2746" s="59" t="s">
        <v>1701</v>
      </c>
      <c r="E2746" s="59" t="s">
        <v>1702</v>
      </c>
      <c r="F2746" s="59" t="s">
        <v>1475</v>
      </c>
      <c r="G2746" s="59" t="s">
        <v>1406</v>
      </c>
      <c r="H2746" s="59" t="s">
        <v>1475</v>
      </c>
      <c r="I2746" s="59" t="s">
        <v>1406</v>
      </c>
      <c r="J2746" s="59" t="s">
        <v>727</v>
      </c>
      <c r="K2746" s="59" t="s">
        <v>1703</v>
      </c>
      <c r="L2746" s="59" t="s">
        <v>1704</v>
      </c>
      <c r="M2746" s="59" t="s">
        <v>1478</v>
      </c>
      <c r="N2746" s="59" t="s">
        <v>1479</v>
      </c>
      <c r="O2746" s="59" t="s">
        <v>1480</v>
      </c>
      <c r="P2746" s="59" t="s">
        <v>1481</v>
      </c>
      <c r="Q2746" s="59" t="s">
        <v>1482</v>
      </c>
      <c r="R2746" s="59" t="s">
        <v>1483</v>
      </c>
      <c r="S2746" s="59" t="s">
        <v>1705</v>
      </c>
      <c r="T2746" s="59" t="s">
        <v>1706</v>
      </c>
      <c r="U2746" s="59" t="s">
        <v>1486</v>
      </c>
      <c r="V2746" s="59" t="s">
        <v>1487</v>
      </c>
      <c r="W2746" s="59" t="s">
        <v>1508</v>
      </c>
      <c r="X2746" s="59" t="s">
        <v>1487</v>
      </c>
      <c r="Y2746" s="59" t="s">
        <v>1490</v>
      </c>
      <c r="Z2746" s="59">
        <v>1.35</v>
      </c>
      <c r="AA2746" s="59">
        <v>1.35</v>
      </c>
      <c r="AB2746" s="59">
        <v>0</v>
      </c>
      <c r="AC2746" s="59">
        <v>1.35</v>
      </c>
      <c r="AD2746" s="59">
        <v>0</v>
      </c>
      <c r="AE2746" s="59">
        <v>0</v>
      </c>
      <c r="AF2746" s="59" t="s">
        <v>1707</v>
      </c>
      <c r="AG2746" s="59" t="s">
        <v>1406</v>
      </c>
      <c r="AH2746" s="59" t="s">
        <v>1406</v>
      </c>
      <c r="AI2746" s="59" t="s">
        <v>1523</v>
      </c>
      <c r="AJ2746" s="59" t="s">
        <v>1486</v>
      </c>
      <c r="AK2746" s="59" t="s">
        <v>278</v>
      </c>
      <c r="AL2746" s="59" t="s">
        <v>1493</v>
      </c>
      <c r="AM2746" s="59" t="s">
        <v>1494</v>
      </c>
      <c r="AN2746" s="59" t="s">
        <v>1384</v>
      </c>
      <c r="AO2746" s="59" t="s">
        <v>107</v>
      </c>
    </row>
    <row r="2747" spans="1:41" x14ac:dyDescent="0.15">
      <c r="A2747" s="59" t="s">
        <v>1975</v>
      </c>
      <c r="B2747" s="59" t="s">
        <v>1699</v>
      </c>
      <c r="C2747" s="59" t="s">
        <v>1700</v>
      </c>
      <c r="D2747" s="59" t="s">
        <v>1701</v>
      </c>
      <c r="E2747" s="59" t="s">
        <v>1702</v>
      </c>
      <c r="F2747" s="59" t="s">
        <v>1475</v>
      </c>
      <c r="G2747" s="59" t="s">
        <v>1406</v>
      </c>
      <c r="H2747" s="59" t="s">
        <v>1475</v>
      </c>
      <c r="I2747" s="59" t="s">
        <v>1406</v>
      </c>
      <c r="J2747" s="59" t="s">
        <v>727</v>
      </c>
      <c r="K2747" s="59" t="s">
        <v>1703</v>
      </c>
      <c r="L2747" s="59" t="s">
        <v>1704</v>
      </c>
      <c r="M2747" s="59" t="s">
        <v>1478</v>
      </c>
      <c r="N2747" s="59" t="s">
        <v>1479</v>
      </c>
      <c r="O2747" s="59" t="s">
        <v>1480</v>
      </c>
      <c r="P2747" s="59" t="s">
        <v>1481</v>
      </c>
      <c r="Q2747" s="59" t="s">
        <v>1482</v>
      </c>
      <c r="R2747" s="59" t="s">
        <v>1483</v>
      </c>
      <c r="S2747" s="59" t="s">
        <v>1705</v>
      </c>
      <c r="T2747" s="59" t="s">
        <v>1706</v>
      </c>
      <c r="U2747" s="59" t="s">
        <v>1486</v>
      </c>
      <c r="V2747" s="59" t="s">
        <v>1487</v>
      </c>
      <c r="W2747" s="59" t="s">
        <v>1509</v>
      </c>
      <c r="X2747" s="59" t="s">
        <v>1487</v>
      </c>
      <c r="Y2747" s="59" t="s">
        <v>1490</v>
      </c>
      <c r="Z2747" s="59">
        <v>7.41</v>
      </c>
      <c r="AA2747" s="59">
        <v>7.41</v>
      </c>
      <c r="AB2747" s="59">
        <v>0</v>
      </c>
      <c r="AC2747" s="59">
        <v>7.41</v>
      </c>
      <c r="AD2747" s="59">
        <v>0</v>
      </c>
      <c r="AE2747" s="59">
        <v>0</v>
      </c>
      <c r="AF2747" s="59" t="s">
        <v>1707</v>
      </c>
      <c r="AG2747" s="59" t="s">
        <v>1406</v>
      </c>
      <c r="AH2747" s="59" t="s">
        <v>1406</v>
      </c>
      <c r="AI2747" s="59" t="s">
        <v>1523</v>
      </c>
      <c r="AJ2747" s="59" t="s">
        <v>1486</v>
      </c>
      <c r="AK2747" s="59" t="s">
        <v>278</v>
      </c>
      <c r="AL2747" s="59" t="s">
        <v>1493</v>
      </c>
      <c r="AM2747" s="59" t="s">
        <v>1494</v>
      </c>
      <c r="AN2747" s="59" t="s">
        <v>1384</v>
      </c>
      <c r="AO2747" s="59" t="s">
        <v>107</v>
      </c>
    </row>
    <row r="2748" spans="1:41" x14ac:dyDescent="0.15">
      <c r="A2748" s="59" t="s">
        <v>1975</v>
      </c>
      <c r="B2748" s="59" t="s">
        <v>1699</v>
      </c>
      <c r="C2748" s="59" t="s">
        <v>1700</v>
      </c>
      <c r="D2748" s="59" t="s">
        <v>1701</v>
      </c>
      <c r="E2748" s="59" t="s">
        <v>1702</v>
      </c>
      <c r="F2748" s="59" t="s">
        <v>1475</v>
      </c>
      <c r="G2748" s="59" t="s">
        <v>1406</v>
      </c>
      <c r="H2748" s="59" t="s">
        <v>1475</v>
      </c>
      <c r="I2748" s="59" t="s">
        <v>1406</v>
      </c>
      <c r="J2748" s="59" t="s">
        <v>727</v>
      </c>
      <c r="K2748" s="59" t="s">
        <v>1703</v>
      </c>
      <c r="L2748" s="59" t="s">
        <v>1704</v>
      </c>
      <c r="M2748" s="59" t="s">
        <v>1478</v>
      </c>
      <c r="N2748" s="59" t="s">
        <v>1479</v>
      </c>
      <c r="O2748" s="59" t="s">
        <v>1480</v>
      </c>
      <c r="P2748" s="59" t="s">
        <v>1481</v>
      </c>
      <c r="Q2748" s="59" t="s">
        <v>1482</v>
      </c>
      <c r="R2748" s="59" t="s">
        <v>1483</v>
      </c>
      <c r="S2748" s="59" t="s">
        <v>1705</v>
      </c>
      <c r="T2748" s="59" t="s">
        <v>1706</v>
      </c>
      <c r="U2748" s="59" t="s">
        <v>1486</v>
      </c>
      <c r="V2748" s="59" t="s">
        <v>1487</v>
      </c>
      <c r="W2748" s="59" t="s">
        <v>1513</v>
      </c>
      <c r="X2748" s="59" t="s">
        <v>1487</v>
      </c>
      <c r="Y2748" s="59" t="s">
        <v>1490</v>
      </c>
      <c r="Z2748" s="59">
        <v>3.03</v>
      </c>
      <c r="AA2748" s="59">
        <v>3.03</v>
      </c>
      <c r="AB2748" s="59">
        <v>0</v>
      </c>
      <c r="AC2748" s="59">
        <v>3.03</v>
      </c>
      <c r="AD2748" s="59">
        <v>0</v>
      </c>
      <c r="AE2748" s="59">
        <v>0</v>
      </c>
      <c r="AF2748" s="59" t="s">
        <v>1707</v>
      </c>
      <c r="AG2748" s="59" t="s">
        <v>1406</v>
      </c>
      <c r="AH2748" s="59" t="s">
        <v>1406</v>
      </c>
      <c r="AI2748" s="59" t="s">
        <v>1523</v>
      </c>
      <c r="AJ2748" s="59" t="s">
        <v>1486</v>
      </c>
      <c r="AK2748" s="59" t="s">
        <v>278</v>
      </c>
      <c r="AL2748" s="59" t="s">
        <v>1493</v>
      </c>
      <c r="AM2748" s="59" t="s">
        <v>1494</v>
      </c>
      <c r="AN2748" s="59" t="s">
        <v>1384</v>
      </c>
      <c r="AO2748" s="59" t="s">
        <v>107</v>
      </c>
    </row>
    <row r="2749" spans="1:41" x14ac:dyDescent="0.15">
      <c r="A2749" s="59" t="s">
        <v>1975</v>
      </c>
      <c r="B2749" s="59" t="s">
        <v>1699</v>
      </c>
      <c r="C2749" s="59" t="s">
        <v>1700</v>
      </c>
      <c r="D2749" s="59" t="s">
        <v>1701</v>
      </c>
      <c r="E2749" s="59" t="s">
        <v>1702</v>
      </c>
      <c r="F2749" s="59" t="s">
        <v>1475</v>
      </c>
      <c r="G2749" s="59" t="s">
        <v>1406</v>
      </c>
      <c r="H2749" s="59" t="s">
        <v>1475</v>
      </c>
      <c r="I2749" s="59" t="s">
        <v>1406</v>
      </c>
      <c r="J2749" s="59" t="s">
        <v>727</v>
      </c>
      <c r="K2749" s="59" t="s">
        <v>1703</v>
      </c>
      <c r="L2749" s="59" t="s">
        <v>1704</v>
      </c>
      <c r="M2749" s="59" t="s">
        <v>1478</v>
      </c>
      <c r="N2749" s="59" t="s">
        <v>1479</v>
      </c>
      <c r="O2749" s="59" t="s">
        <v>1480</v>
      </c>
      <c r="P2749" s="59" t="s">
        <v>1481</v>
      </c>
      <c r="Q2749" s="59" t="s">
        <v>1482</v>
      </c>
      <c r="R2749" s="59" t="s">
        <v>1483</v>
      </c>
      <c r="S2749" s="59" t="s">
        <v>1705</v>
      </c>
      <c r="T2749" s="59" t="s">
        <v>1706</v>
      </c>
      <c r="U2749" s="59" t="s">
        <v>1486</v>
      </c>
      <c r="V2749" s="59" t="s">
        <v>1487</v>
      </c>
      <c r="W2749" s="59" t="s">
        <v>1514</v>
      </c>
      <c r="X2749" s="59" t="s">
        <v>1487</v>
      </c>
      <c r="Y2749" s="59" t="s">
        <v>1490</v>
      </c>
      <c r="Z2749" s="59">
        <v>0.49</v>
      </c>
      <c r="AA2749" s="59">
        <v>0.49</v>
      </c>
      <c r="AB2749" s="59">
        <v>0</v>
      </c>
      <c r="AC2749" s="59">
        <v>0.49</v>
      </c>
      <c r="AD2749" s="59">
        <v>0</v>
      </c>
      <c r="AE2749" s="59">
        <v>0</v>
      </c>
      <c r="AF2749" s="59" t="s">
        <v>1707</v>
      </c>
      <c r="AG2749" s="59" t="s">
        <v>1406</v>
      </c>
      <c r="AH2749" s="59" t="s">
        <v>1406</v>
      </c>
      <c r="AI2749" s="59" t="s">
        <v>1523</v>
      </c>
      <c r="AJ2749" s="59" t="s">
        <v>1486</v>
      </c>
      <c r="AK2749" s="59" t="s">
        <v>278</v>
      </c>
      <c r="AL2749" s="59" t="s">
        <v>1493</v>
      </c>
      <c r="AM2749" s="59" t="s">
        <v>1494</v>
      </c>
      <c r="AN2749" s="59" t="s">
        <v>1384</v>
      </c>
      <c r="AO2749" s="59" t="s">
        <v>107</v>
      </c>
    </row>
    <row r="2750" spans="1:41" x14ac:dyDescent="0.15">
      <c r="A2750" s="59" t="s">
        <v>1975</v>
      </c>
      <c r="B2750" s="59" t="s">
        <v>1708</v>
      </c>
      <c r="C2750" s="59" t="s">
        <v>1709</v>
      </c>
      <c r="D2750" s="59" t="s">
        <v>1701</v>
      </c>
      <c r="E2750" s="59" t="s">
        <v>1702</v>
      </c>
      <c r="F2750" s="59" t="s">
        <v>1475</v>
      </c>
      <c r="G2750" s="59" t="s">
        <v>1406</v>
      </c>
      <c r="H2750" s="59" t="s">
        <v>1475</v>
      </c>
      <c r="I2750" s="59" t="s">
        <v>1406</v>
      </c>
      <c r="J2750" s="59" t="s">
        <v>727</v>
      </c>
      <c r="K2750" s="59" t="s">
        <v>1703</v>
      </c>
      <c r="L2750" s="59" t="s">
        <v>1710</v>
      </c>
      <c r="M2750" s="59" t="s">
        <v>1478</v>
      </c>
      <c r="N2750" s="59" t="s">
        <v>1479</v>
      </c>
      <c r="O2750" s="59" t="s">
        <v>1480</v>
      </c>
      <c r="P2750" s="59" t="s">
        <v>1481</v>
      </c>
      <c r="Q2750" s="59" t="s">
        <v>1482</v>
      </c>
      <c r="R2750" s="59" t="s">
        <v>1483</v>
      </c>
      <c r="S2750" s="59" t="s">
        <v>1711</v>
      </c>
      <c r="T2750" s="59" t="s">
        <v>1712</v>
      </c>
      <c r="U2750" s="59" t="s">
        <v>1486</v>
      </c>
      <c r="V2750" s="59" t="s">
        <v>1487</v>
      </c>
      <c r="W2750" s="59" t="s">
        <v>1508</v>
      </c>
      <c r="X2750" s="59" t="s">
        <v>1487</v>
      </c>
      <c r="Y2750" s="59" t="s">
        <v>1490</v>
      </c>
      <c r="Z2750" s="59">
        <v>24.52</v>
      </c>
      <c r="AA2750" s="59">
        <v>24.52</v>
      </c>
      <c r="AB2750" s="59">
        <v>0</v>
      </c>
      <c r="AC2750" s="59">
        <v>24.52</v>
      </c>
      <c r="AD2750" s="59">
        <v>0</v>
      </c>
      <c r="AE2750" s="59">
        <v>0</v>
      </c>
      <c r="AF2750" s="59" t="s">
        <v>1491</v>
      </c>
      <c r="AG2750" s="59" t="s">
        <v>727</v>
      </c>
      <c r="AH2750" s="59" t="s">
        <v>1713</v>
      </c>
      <c r="AI2750" s="59" t="s">
        <v>1492</v>
      </c>
      <c r="AJ2750" s="59" t="s">
        <v>1486</v>
      </c>
      <c r="AK2750" s="59" t="s">
        <v>278</v>
      </c>
      <c r="AL2750" s="59" t="s">
        <v>1493</v>
      </c>
      <c r="AM2750" s="59" t="s">
        <v>1494</v>
      </c>
      <c r="AN2750" s="59" t="s">
        <v>1384</v>
      </c>
      <c r="AO2750" s="59" t="s">
        <v>107</v>
      </c>
    </row>
    <row r="2751" spans="1:41" x14ac:dyDescent="0.15">
      <c r="A2751" s="59" t="s">
        <v>1975</v>
      </c>
      <c r="B2751" s="59" t="s">
        <v>1708</v>
      </c>
      <c r="C2751" s="59" t="s">
        <v>1709</v>
      </c>
      <c r="D2751" s="59" t="s">
        <v>1701</v>
      </c>
      <c r="E2751" s="59" t="s">
        <v>1702</v>
      </c>
      <c r="F2751" s="59" t="s">
        <v>1475</v>
      </c>
      <c r="G2751" s="59" t="s">
        <v>1406</v>
      </c>
      <c r="H2751" s="59" t="s">
        <v>1475</v>
      </c>
      <c r="I2751" s="59" t="s">
        <v>1406</v>
      </c>
      <c r="J2751" s="59" t="s">
        <v>727</v>
      </c>
      <c r="K2751" s="59" t="s">
        <v>1703</v>
      </c>
      <c r="L2751" s="59" t="s">
        <v>1710</v>
      </c>
      <c r="M2751" s="59" t="s">
        <v>1478</v>
      </c>
      <c r="N2751" s="59" t="s">
        <v>1479</v>
      </c>
      <c r="O2751" s="59" t="s">
        <v>1480</v>
      </c>
      <c r="P2751" s="59" t="s">
        <v>1481</v>
      </c>
      <c r="Q2751" s="59" t="s">
        <v>1482</v>
      </c>
      <c r="R2751" s="59" t="s">
        <v>1483</v>
      </c>
      <c r="S2751" s="59" t="s">
        <v>1711</v>
      </c>
      <c r="T2751" s="59" t="s">
        <v>1712</v>
      </c>
      <c r="U2751" s="59" t="s">
        <v>1486</v>
      </c>
      <c r="V2751" s="59" t="s">
        <v>1487</v>
      </c>
      <c r="W2751" s="59" t="s">
        <v>1509</v>
      </c>
      <c r="X2751" s="59" t="s">
        <v>1487</v>
      </c>
      <c r="Y2751" s="59" t="s">
        <v>1490</v>
      </c>
      <c r="Z2751" s="59">
        <v>0.39</v>
      </c>
      <c r="AA2751" s="59">
        <v>0.39</v>
      </c>
      <c r="AB2751" s="59">
        <v>0</v>
      </c>
      <c r="AC2751" s="59">
        <v>0.39</v>
      </c>
      <c r="AD2751" s="59">
        <v>0</v>
      </c>
      <c r="AE2751" s="59">
        <v>0</v>
      </c>
      <c r="AF2751" s="59" t="s">
        <v>1491</v>
      </c>
      <c r="AG2751" s="59" t="s">
        <v>727</v>
      </c>
      <c r="AH2751" s="59" t="s">
        <v>1713</v>
      </c>
      <c r="AI2751" s="59" t="s">
        <v>1492</v>
      </c>
      <c r="AJ2751" s="59" t="s">
        <v>1486</v>
      </c>
      <c r="AK2751" s="59" t="s">
        <v>278</v>
      </c>
      <c r="AL2751" s="59" t="s">
        <v>1493</v>
      </c>
      <c r="AM2751" s="59" t="s">
        <v>1494</v>
      </c>
      <c r="AN2751" s="59" t="s">
        <v>1384</v>
      </c>
      <c r="AO2751" s="59" t="s">
        <v>107</v>
      </c>
    </row>
    <row r="2752" spans="1:41" x14ac:dyDescent="0.15">
      <c r="A2752" s="59" t="s">
        <v>1975</v>
      </c>
      <c r="B2752" s="59" t="s">
        <v>1708</v>
      </c>
      <c r="C2752" s="59" t="s">
        <v>1709</v>
      </c>
      <c r="D2752" s="59" t="s">
        <v>1701</v>
      </c>
      <c r="E2752" s="59" t="s">
        <v>1702</v>
      </c>
      <c r="F2752" s="59" t="s">
        <v>1475</v>
      </c>
      <c r="G2752" s="59" t="s">
        <v>1406</v>
      </c>
      <c r="H2752" s="59" t="s">
        <v>1475</v>
      </c>
      <c r="I2752" s="59" t="s">
        <v>1406</v>
      </c>
      <c r="J2752" s="59" t="s">
        <v>727</v>
      </c>
      <c r="K2752" s="59" t="s">
        <v>1703</v>
      </c>
      <c r="L2752" s="59" t="s">
        <v>1710</v>
      </c>
      <c r="M2752" s="59" t="s">
        <v>1478</v>
      </c>
      <c r="N2752" s="59" t="s">
        <v>1479</v>
      </c>
      <c r="O2752" s="59" t="s">
        <v>1480</v>
      </c>
      <c r="P2752" s="59" t="s">
        <v>1481</v>
      </c>
      <c r="Q2752" s="59" t="s">
        <v>1482</v>
      </c>
      <c r="R2752" s="59" t="s">
        <v>1483</v>
      </c>
      <c r="S2752" s="59" t="s">
        <v>1711</v>
      </c>
      <c r="T2752" s="59" t="s">
        <v>1712</v>
      </c>
      <c r="U2752" s="59" t="s">
        <v>1486</v>
      </c>
      <c r="V2752" s="59" t="s">
        <v>1487</v>
      </c>
      <c r="W2752" s="59" t="s">
        <v>1513</v>
      </c>
      <c r="X2752" s="59" t="s">
        <v>1487</v>
      </c>
      <c r="Y2752" s="59" t="s">
        <v>1490</v>
      </c>
      <c r="Z2752" s="59">
        <v>18.62</v>
      </c>
      <c r="AA2752" s="59">
        <v>18.62</v>
      </c>
      <c r="AB2752" s="59">
        <v>0</v>
      </c>
      <c r="AC2752" s="59">
        <v>18.62</v>
      </c>
      <c r="AD2752" s="59">
        <v>0</v>
      </c>
      <c r="AE2752" s="59">
        <v>0</v>
      </c>
      <c r="AF2752" s="59" t="s">
        <v>1491</v>
      </c>
      <c r="AG2752" s="59" t="s">
        <v>727</v>
      </c>
      <c r="AH2752" s="59" t="s">
        <v>1713</v>
      </c>
      <c r="AI2752" s="59" t="s">
        <v>1492</v>
      </c>
      <c r="AJ2752" s="59" t="s">
        <v>1486</v>
      </c>
      <c r="AK2752" s="59" t="s">
        <v>278</v>
      </c>
      <c r="AL2752" s="59" t="s">
        <v>1493</v>
      </c>
      <c r="AM2752" s="59" t="s">
        <v>1494</v>
      </c>
      <c r="AN2752" s="59" t="s">
        <v>1384</v>
      </c>
      <c r="AO2752" s="59" t="s">
        <v>107</v>
      </c>
    </row>
    <row r="2753" spans="1:41" x14ac:dyDescent="0.15">
      <c r="A2753" s="59" t="s">
        <v>1975</v>
      </c>
      <c r="B2753" s="59" t="s">
        <v>1708</v>
      </c>
      <c r="C2753" s="59" t="s">
        <v>1709</v>
      </c>
      <c r="D2753" s="59" t="s">
        <v>1701</v>
      </c>
      <c r="E2753" s="59" t="s">
        <v>1702</v>
      </c>
      <c r="F2753" s="59" t="s">
        <v>1475</v>
      </c>
      <c r="G2753" s="59" t="s">
        <v>1406</v>
      </c>
      <c r="H2753" s="59" t="s">
        <v>1475</v>
      </c>
      <c r="I2753" s="59" t="s">
        <v>1406</v>
      </c>
      <c r="J2753" s="59" t="s">
        <v>727</v>
      </c>
      <c r="K2753" s="59" t="s">
        <v>1703</v>
      </c>
      <c r="L2753" s="59" t="s">
        <v>1710</v>
      </c>
      <c r="M2753" s="59" t="s">
        <v>1478</v>
      </c>
      <c r="N2753" s="59" t="s">
        <v>1479</v>
      </c>
      <c r="O2753" s="59" t="s">
        <v>1480</v>
      </c>
      <c r="P2753" s="59" t="s">
        <v>1481</v>
      </c>
      <c r="Q2753" s="59" t="s">
        <v>1482</v>
      </c>
      <c r="R2753" s="59" t="s">
        <v>1483</v>
      </c>
      <c r="S2753" s="59" t="s">
        <v>1711</v>
      </c>
      <c r="T2753" s="59" t="s">
        <v>1712</v>
      </c>
      <c r="U2753" s="59" t="s">
        <v>1486</v>
      </c>
      <c r="V2753" s="59" t="s">
        <v>1487</v>
      </c>
      <c r="W2753" s="59" t="s">
        <v>1514</v>
      </c>
      <c r="X2753" s="59" t="s">
        <v>1487</v>
      </c>
      <c r="Y2753" s="59" t="s">
        <v>1490</v>
      </c>
      <c r="Z2753" s="59">
        <v>8.34</v>
      </c>
      <c r="AA2753" s="59">
        <v>8.34</v>
      </c>
      <c r="AB2753" s="59">
        <v>0</v>
      </c>
      <c r="AC2753" s="59">
        <v>8.34</v>
      </c>
      <c r="AD2753" s="59">
        <v>0</v>
      </c>
      <c r="AE2753" s="59">
        <v>0</v>
      </c>
      <c r="AF2753" s="59" t="s">
        <v>1491</v>
      </c>
      <c r="AG2753" s="59" t="s">
        <v>727</v>
      </c>
      <c r="AH2753" s="59" t="s">
        <v>1713</v>
      </c>
      <c r="AI2753" s="59" t="s">
        <v>1492</v>
      </c>
      <c r="AJ2753" s="59" t="s">
        <v>1486</v>
      </c>
      <c r="AK2753" s="59" t="s">
        <v>278</v>
      </c>
      <c r="AL2753" s="59" t="s">
        <v>1493</v>
      </c>
      <c r="AM2753" s="59" t="s">
        <v>1494</v>
      </c>
      <c r="AN2753" s="59" t="s">
        <v>1384</v>
      </c>
      <c r="AO2753" s="59" t="s">
        <v>107</v>
      </c>
    </row>
    <row r="2754" spans="1:41" x14ac:dyDescent="0.15">
      <c r="A2754" s="59" t="s">
        <v>1990</v>
      </c>
      <c r="B2754" s="59" t="s">
        <v>1471</v>
      </c>
      <c r="C2754" s="59" t="s">
        <v>1472</v>
      </c>
      <c r="D2754" s="59" t="s">
        <v>1473</v>
      </c>
      <c r="E2754" s="59" t="s">
        <v>1474</v>
      </c>
      <c r="F2754" s="59" t="s">
        <v>1475</v>
      </c>
      <c r="G2754" s="59" t="s">
        <v>1406</v>
      </c>
      <c r="H2754" s="59" t="s">
        <v>1475</v>
      </c>
      <c r="I2754" s="59" t="s">
        <v>1406</v>
      </c>
      <c r="J2754" s="59" t="s">
        <v>1476</v>
      </c>
      <c r="K2754" s="59" t="s">
        <v>795</v>
      </c>
      <c r="L2754" s="59" t="s">
        <v>1477</v>
      </c>
      <c r="M2754" s="59" t="s">
        <v>1478</v>
      </c>
      <c r="N2754" s="59" t="s">
        <v>1479</v>
      </c>
      <c r="O2754" s="59" t="s">
        <v>1480</v>
      </c>
      <c r="P2754" s="59" t="s">
        <v>1481</v>
      </c>
      <c r="Q2754" s="59" t="s">
        <v>1482</v>
      </c>
      <c r="R2754" s="59" t="s">
        <v>1483</v>
      </c>
      <c r="S2754" s="59" t="s">
        <v>1484</v>
      </c>
      <c r="T2754" s="59" t="s">
        <v>1485</v>
      </c>
      <c r="U2754" s="59" t="s">
        <v>1486</v>
      </c>
      <c r="V2754" s="59" t="s">
        <v>1487</v>
      </c>
      <c r="W2754" s="59" t="s">
        <v>1488</v>
      </c>
      <c r="X2754" s="59" t="s">
        <v>1489</v>
      </c>
      <c r="Y2754" s="59" t="s">
        <v>1490</v>
      </c>
      <c r="Z2754" s="59">
        <v>4844.4399999999996</v>
      </c>
      <c r="AA2754" s="59">
        <v>4844.4399999999996</v>
      </c>
      <c r="AB2754" s="59">
        <v>0</v>
      </c>
      <c r="AC2754" s="59">
        <v>4844.4399999999996</v>
      </c>
      <c r="AD2754" s="59">
        <v>0</v>
      </c>
      <c r="AE2754" s="59">
        <v>0</v>
      </c>
      <c r="AF2754" s="59" t="s">
        <v>1491</v>
      </c>
      <c r="AG2754" s="59" t="s">
        <v>1476</v>
      </c>
      <c r="AH2754" s="59" t="s">
        <v>795</v>
      </c>
      <c r="AI2754" s="59" t="s">
        <v>1492</v>
      </c>
      <c r="AJ2754" s="59" t="s">
        <v>1486</v>
      </c>
      <c r="AK2754" s="59" t="s">
        <v>278</v>
      </c>
      <c r="AL2754" s="59" t="s">
        <v>1493</v>
      </c>
      <c r="AM2754" s="59" t="s">
        <v>1494</v>
      </c>
      <c r="AN2754" s="59" t="s">
        <v>1385</v>
      </c>
      <c r="AO2754" s="59" t="s">
        <v>107</v>
      </c>
    </row>
    <row r="2755" spans="1:41" x14ac:dyDescent="0.15">
      <c r="A2755" s="59" t="s">
        <v>1990</v>
      </c>
      <c r="B2755" s="59" t="s">
        <v>1495</v>
      </c>
      <c r="C2755" s="59" t="s">
        <v>1496</v>
      </c>
      <c r="D2755" s="59" t="s">
        <v>1473</v>
      </c>
      <c r="E2755" s="59" t="s">
        <v>1474</v>
      </c>
      <c r="F2755" s="59" t="s">
        <v>1475</v>
      </c>
      <c r="G2755" s="59" t="s">
        <v>1406</v>
      </c>
      <c r="H2755" s="59" t="s">
        <v>1475</v>
      </c>
      <c r="I2755" s="59" t="s">
        <v>1406</v>
      </c>
      <c r="J2755" s="59" t="s">
        <v>1476</v>
      </c>
      <c r="K2755" s="59" t="s">
        <v>795</v>
      </c>
      <c r="L2755" s="59" t="s">
        <v>1497</v>
      </c>
      <c r="M2755" s="59" t="s">
        <v>1478</v>
      </c>
      <c r="N2755" s="59" t="s">
        <v>1479</v>
      </c>
      <c r="O2755" s="59" t="s">
        <v>1480</v>
      </c>
      <c r="P2755" s="59" t="s">
        <v>1481</v>
      </c>
      <c r="Q2755" s="59" t="s">
        <v>1482</v>
      </c>
      <c r="R2755" s="59" t="s">
        <v>1483</v>
      </c>
      <c r="S2755" s="59" t="s">
        <v>1498</v>
      </c>
      <c r="T2755" s="59" t="s">
        <v>1499</v>
      </c>
      <c r="U2755" s="59" t="s">
        <v>1486</v>
      </c>
      <c r="V2755" s="59" t="s">
        <v>1487</v>
      </c>
      <c r="W2755" s="59" t="s">
        <v>1500</v>
      </c>
      <c r="X2755" s="59" t="s">
        <v>1501</v>
      </c>
      <c r="Y2755" s="59" t="s">
        <v>1490</v>
      </c>
      <c r="Z2755" s="59">
        <v>814.44</v>
      </c>
      <c r="AA2755" s="59">
        <v>814.44</v>
      </c>
      <c r="AB2755" s="59">
        <v>0</v>
      </c>
      <c r="AC2755" s="59">
        <v>814.44</v>
      </c>
      <c r="AD2755" s="59">
        <v>0</v>
      </c>
      <c r="AE2755" s="59">
        <v>0</v>
      </c>
      <c r="AF2755" s="59" t="s">
        <v>1491</v>
      </c>
      <c r="AG2755" s="59" t="s">
        <v>1476</v>
      </c>
      <c r="AH2755" s="59" t="s">
        <v>795</v>
      </c>
      <c r="AI2755" s="59" t="s">
        <v>1492</v>
      </c>
      <c r="AJ2755" s="59" t="s">
        <v>1486</v>
      </c>
      <c r="AK2755" s="59" t="s">
        <v>278</v>
      </c>
      <c r="AL2755" s="59" t="s">
        <v>1493</v>
      </c>
      <c r="AM2755" s="59" t="s">
        <v>1494</v>
      </c>
      <c r="AN2755" s="59" t="s">
        <v>1385</v>
      </c>
      <c r="AO2755" s="59" t="s">
        <v>107</v>
      </c>
    </row>
    <row r="2756" spans="1:41" x14ac:dyDescent="0.15">
      <c r="A2756" s="59" t="s">
        <v>1990</v>
      </c>
      <c r="B2756" s="59" t="s">
        <v>1502</v>
      </c>
      <c r="C2756" s="59" t="s">
        <v>1503</v>
      </c>
      <c r="D2756" s="59" t="s">
        <v>1504</v>
      </c>
      <c r="E2756" s="59" t="s">
        <v>1139</v>
      </c>
      <c r="F2756" s="59" t="s">
        <v>1475</v>
      </c>
      <c r="G2756" s="59" t="s">
        <v>1406</v>
      </c>
      <c r="H2756" s="59" t="s">
        <v>1475</v>
      </c>
      <c r="I2756" s="59" t="s">
        <v>1406</v>
      </c>
      <c r="J2756" s="59" t="s">
        <v>1476</v>
      </c>
      <c r="K2756" s="59" t="s">
        <v>795</v>
      </c>
      <c r="L2756" s="59" t="s">
        <v>1505</v>
      </c>
      <c r="M2756" s="59" t="s">
        <v>1478</v>
      </c>
      <c r="N2756" s="59" t="s">
        <v>1479</v>
      </c>
      <c r="O2756" s="59" t="s">
        <v>1480</v>
      </c>
      <c r="P2756" s="59" t="s">
        <v>1481</v>
      </c>
      <c r="Q2756" s="59" t="s">
        <v>1482</v>
      </c>
      <c r="R2756" s="59" t="s">
        <v>1483</v>
      </c>
      <c r="S2756" s="59" t="s">
        <v>1506</v>
      </c>
      <c r="T2756" s="59" t="s">
        <v>1507</v>
      </c>
      <c r="U2756" s="59" t="s">
        <v>1486</v>
      </c>
      <c r="V2756" s="59" t="s">
        <v>1487</v>
      </c>
      <c r="W2756" s="59" t="s">
        <v>1508</v>
      </c>
      <c r="X2756" s="59" t="s">
        <v>1487</v>
      </c>
      <c r="Y2756" s="59" t="s">
        <v>1490</v>
      </c>
      <c r="Z2756" s="59">
        <v>943.91</v>
      </c>
      <c r="AA2756" s="59">
        <v>943.91</v>
      </c>
      <c r="AB2756" s="59">
        <v>0</v>
      </c>
      <c r="AC2756" s="59">
        <v>943.91</v>
      </c>
      <c r="AD2756" s="59">
        <v>0</v>
      </c>
      <c r="AE2756" s="59">
        <v>0</v>
      </c>
      <c r="AF2756" s="59" t="s">
        <v>1491</v>
      </c>
      <c r="AG2756" s="59" t="s">
        <v>1476</v>
      </c>
      <c r="AH2756" s="59" t="s">
        <v>795</v>
      </c>
      <c r="AI2756" s="59" t="s">
        <v>1492</v>
      </c>
      <c r="AJ2756" s="59" t="s">
        <v>1486</v>
      </c>
      <c r="AK2756" s="59" t="s">
        <v>278</v>
      </c>
      <c r="AL2756" s="59" t="s">
        <v>1493</v>
      </c>
      <c r="AM2756" s="59" t="s">
        <v>1494</v>
      </c>
      <c r="AN2756" s="59" t="s">
        <v>1385</v>
      </c>
      <c r="AO2756" s="59" t="s">
        <v>107</v>
      </c>
    </row>
    <row r="2757" spans="1:41" x14ac:dyDescent="0.15">
      <c r="A2757" s="59" t="s">
        <v>1990</v>
      </c>
      <c r="B2757" s="59" t="s">
        <v>1502</v>
      </c>
      <c r="C2757" s="59" t="s">
        <v>1503</v>
      </c>
      <c r="D2757" s="59" t="s">
        <v>1504</v>
      </c>
      <c r="E2757" s="59" t="s">
        <v>1139</v>
      </c>
      <c r="F2757" s="59" t="s">
        <v>1475</v>
      </c>
      <c r="G2757" s="59" t="s">
        <v>1406</v>
      </c>
      <c r="H2757" s="59" t="s">
        <v>1475</v>
      </c>
      <c r="I2757" s="59" t="s">
        <v>1406</v>
      </c>
      <c r="J2757" s="59" t="s">
        <v>1476</v>
      </c>
      <c r="K2757" s="59" t="s">
        <v>795</v>
      </c>
      <c r="L2757" s="59" t="s">
        <v>1505</v>
      </c>
      <c r="M2757" s="59" t="s">
        <v>1478</v>
      </c>
      <c r="N2757" s="59" t="s">
        <v>1479</v>
      </c>
      <c r="O2757" s="59" t="s">
        <v>1480</v>
      </c>
      <c r="P2757" s="59" t="s">
        <v>1481</v>
      </c>
      <c r="Q2757" s="59" t="s">
        <v>1482</v>
      </c>
      <c r="R2757" s="59" t="s">
        <v>1483</v>
      </c>
      <c r="S2757" s="59" t="s">
        <v>1506</v>
      </c>
      <c r="T2757" s="59" t="s">
        <v>1507</v>
      </c>
      <c r="U2757" s="59" t="s">
        <v>1486</v>
      </c>
      <c r="V2757" s="59" t="s">
        <v>1487</v>
      </c>
      <c r="W2757" s="59" t="s">
        <v>1509</v>
      </c>
      <c r="X2757" s="59" t="s">
        <v>1487</v>
      </c>
      <c r="Y2757" s="59" t="s">
        <v>1490</v>
      </c>
      <c r="Z2757" s="59">
        <v>8210.44</v>
      </c>
      <c r="AA2757" s="59">
        <v>8210.44</v>
      </c>
      <c r="AB2757" s="59">
        <v>0</v>
      </c>
      <c r="AC2757" s="59">
        <v>8210.44</v>
      </c>
      <c r="AD2757" s="59">
        <v>0</v>
      </c>
      <c r="AE2757" s="59">
        <v>0</v>
      </c>
      <c r="AF2757" s="59" t="s">
        <v>1491</v>
      </c>
      <c r="AG2757" s="59" t="s">
        <v>1476</v>
      </c>
      <c r="AH2757" s="59" t="s">
        <v>795</v>
      </c>
      <c r="AI2757" s="59" t="s">
        <v>1492</v>
      </c>
      <c r="AJ2757" s="59" t="s">
        <v>1486</v>
      </c>
      <c r="AK2757" s="59" t="s">
        <v>278</v>
      </c>
      <c r="AL2757" s="59" t="s">
        <v>1493</v>
      </c>
      <c r="AM2757" s="59" t="s">
        <v>1494</v>
      </c>
      <c r="AN2757" s="59" t="s">
        <v>1385</v>
      </c>
      <c r="AO2757" s="59" t="s">
        <v>107</v>
      </c>
    </row>
    <row r="2758" spans="1:41" x14ac:dyDescent="0.15">
      <c r="A2758" s="59" t="s">
        <v>1990</v>
      </c>
      <c r="B2758" s="59" t="s">
        <v>1502</v>
      </c>
      <c r="C2758" s="59" t="s">
        <v>1503</v>
      </c>
      <c r="D2758" s="59" t="s">
        <v>1504</v>
      </c>
      <c r="E2758" s="59" t="s">
        <v>1139</v>
      </c>
      <c r="F2758" s="59" t="s">
        <v>1475</v>
      </c>
      <c r="G2758" s="59" t="s">
        <v>1406</v>
      </c>
      <c r="H2758" s="59" t="s">
        <v>1475</v>
      </c>
      <c r="I2758" s="59" t="s">
        <v>1406</v>
      </c>
      <c r="J2758" s="59" t="s">
        <v>1476</v>
      </c>
      <c r="K2758" s="59" t="s">
        <v>795</v>
      </c>
      <c r="L2758" s="59" t="s">
        <v>1505</v>
      </c>
      <c r="M2758" s="59" t="s">
        <v>1478</v>
      </c>
      <c r="N2758" s="59" t="s">
        <v>1479</v>
      </c>
      <c r="O2758" s="59" t="s">
        <v>1480</v>
      </c>
      <c r="P2758" s="59" t="s">
        <v>1481</v>
      </c>
      <c r="Q2758" s="59" t="s">
        <v>1482</v>
      </c>
      <c r="R2758" s="59" t="s">
        <v>1483</v>
      </c>
      <c r="S2758" s="59" t="s">
        <v>1506</v>
      </c>
      <c r="T2758" s="59" t="s">
        <v>1507</v>
      </c>
      <c r="U2758" s="59" t="s">
        <v>1486</v>
      </c>
      <c r="V2758" s="59" t="s">
        <v>1487</v>
      </c>
      <c r="W2758" s="59" t="s">
        <v>1488</v>
      </c>
      <c r="X2758" s="59" t="s">
        <v>1510</v>
      </c>
      <c r="Y2758" s="59" t="s">
        <v>1490</v>
      </c>
      <c r="Z2758" s="59">
        <v>121.48</v>
      </c>
      <c r="AA2758" s="59">
        <v>121.48</v>
      </c>
      <c r="AB2758" s="59">
        <v>0</v>
      </c>
      <c r="AC2758" s="59">
        <v>121.48</v>
      </c>
      <c r="AD2758" s="59">
        <v>0</v>
      </c>
      <c r="AE2758" s="59">
        <v>0</v>
      </c>
      <c r="AF2758" s="59" t="s">
        <v>1491</v>
      </c>
      <c r="AG2758" s="59" t="s">
        <v>1476</v>
      </c>
      <c r="AH2758" s="59" t="s">
        <v>795</v>
      </c>
      <c r="AI2758" s="59" t="s">
        <v>1492</v>
      </c>
      <c r="AJ2758" s="59" t="s">
        <v>1486</v>
      </c>
      <c r="AK2758" s="59" t="s">
        <v>278</v>
      </c>
      <c r="AL2758" s="59" t="s">
        <v>1493</v>
      </c>
      <c r="AM2758" s="59" t="s">
        <v>1494</v>
      </c>
      <c r="AN2758" s="59" t="s">
        <v>1385</v>
      </c>
      <c r="AO2758" s="59" t="s">
        <v>107</v>
      </c>
    </row>
    <row r="2759" spans="1:41" x14ac:dyDescent="0.15">
      <c r="A2759" s="59" t="s">
        <v>1990</v>
      </c>
      <c r="B2759" s="59" t="s">
        <v>1502</v>
      </c>
      <c r="C2759" s="59" t="s">
        <v>1503</v>
      </c>
      <c r="D2759" s="59" t="s">
        <v>1504</v>
      </c>
      <c r="E2759" s="59" t="s">
        <v>1139</v>
      </c>
      <c r="F2759" s="59" t="s">
        <v>1475</v>
      </c>
      <c r="G2759" s="59" t="s">
        <v>1406</v>
      </c>
      <c r="H2759" s="59" t="s">
        <v>1475</v>
      </c>
      <c r="I2759" s="59" t="s">
        <v>1406</v>
      </c>
      <c r="J2759" s="59" t="s">
        <v>1476</v>
      </c>
      <c r="K2759" s="59" t="s">
        <v>795</v>
      </c>
      <c r="L2759" s="59" t="s">
        <v>1505</v>
      </c>
      <c r="M2759" s="59" t="s">
        <v>1478</v>
      </c>
      <c r="N2759" s="59" t="s">
        <v>1479</v>
      </c>
      <c r="O2759" s="59" t="s">
        <v>1480</v>
      </c>
      <c r="P2759" s="59" t="s">
        <v>1481</v>
      </c>
      <c r="Q2759" s="59" t="s">
        <v>1482</v>
      </c>
      <c r="R2759" s="59" t="s">
        <v>1483</v>
      </c>
      <c r="S2759" s="59" t="s">
        <v>1506</v>
      </c>
      <c r="T2759" s="59" t="s">
        <v>1507</v>
      </c>
      <c r="U2759" s="59" t="s">
        <v>1486</v>
      </c>
      <c r="V2759" s="59" t="s">
        <v>1487</v>
      </c>
      <c r="W2759" s="59" t="s">
        <v>1488</v>
      </c>
      <c r="X2759" s="59" t="s">
        <v>1511</v>
      </c>
      <c r="Y2759" s="59" t="s">
        <v>1490</v>
      </c>
      <c r="Z2759" s="59">
        <v>157.38</v>
      </c>
      <c r="AA2759" s="59">
        <v>157.38</v>
      </c>
      <c r="AB2759" s="59">
        <v>0</v>
      </c>
      <c r="AC2759" s="59">
        <v>157.38</v>
      </c>
      <c r="AD2759" s="59">
        <v>0</v>
      </c>
      <c r="AE2759" s="59">
        <v>0</v>
      </c>
      <c r="AF2759" s="59" t="s">
        <v>1491</v>
      </c>
      <c r="AG2759" s="59" t="s">
        <v>1476</v>
      </c>
      <c r="AH2759" s="59" t="s">
        <v>795</v>
      </c>
      <c r="AI2759" s="59" t="s">
        <v>1492</v>
      </c>
      <c r="AJ2759" s="59" t="s">
        <v>1486</v>
      </c>
      <c r="AK2759" s="59" t="s">
        <v>278</v>
      </c>
      <c r="AL2759" s="59" t="s">
        <v>1493</v>
      </c>
      <c r="AM2759" s="59" t="s">
        <v>1494</v>
      </c>
      <c r="AN2759" s="59" t="s">
        <v>1385</v>
      </c>
      <c r="AO2759" s="59" t="s">
        <v>107</v>
      </c>
    </row>
    <row r="2760" spans="1:41" x14ac:dyDescent="0.15">
      <c r="A2760" s="59" t="s">
        <v>1990</v>
      </c>
      <c r="B2760" s="59" t="s">
        <v>1502</v>
      </c>
      <c r="C2760" s="59" t="s">
        <v>1503</v>
      </c>
      <c r="D2760" s="59" t="s">
        <v>1504</v>
      </c>
      <c r="E2760" s="59" t="s">
        <v>1139</v>
      </c>
      <c r="F2760" s="59" t="s">
        <v>1475</v>
      </c>
      <c r="G2760" s="59" t="s">
        <v>1406</v>
      </c>
      <c r="H2760" s="59" t="s">
        <v>1475</v>
      </c>
      <c r="I2760" s="59" t="s">
        <v>1406</v>
      </c>
      <c r="J2760" s="59" t="s">
        <v>1476</v>
      </c>
      <c r="K2760" s="59" t="s">
        <v>795</v>
      </c>
      <c r="L2760" s="59" t="s">
        <v>1505</v>
      </c>
      <c r="M2760" s="59" t="s">
        <v>1478</v>
      </c>
      <c r="N2760" s="59" t="s">
        <v>1479</v>
      </c>
      <c r="O2760" s="59" t="s">
        <v>1480</v>
      </c>
      <c r="P2760" s="59" t="s">
        <v>1481</v>
      </c>
      <c r="Q2760" s="59" t="s">
        <v>1482</v>
      </c>
      <c r="R2760" s="59" t="s">
        <v>1483</v>
      </c>
      <c r="S2760" s="59" t="s">
        <v>1506</v>
      </c>
      <c r="T2760" s="59" t="s">
        <v>1507</v>
      </c>
      <c r="U2760" s="59" t="s">
        <v>1486</v>
      </c>
      <c r="V2760" s="59" t="s">
        <v>1487</v>
      </c>
      <c r="W2760" s="59" t="s">
        <v>1512</v>
      </c>
      <c r="X2760" s="59" t="s">
        <v>1487</v>
      </c>
      <c r="Y2760" s="59" t="s">
        <v>1490</v>
      </c>
      <c r="Z2760" s="59">
        <v>17.28</v>
      </c>
      <c r="AA2760" s="59">
        <v>17.28</v>
      </c>
      <c r="AB2760" s="59">
        <v>0</v>
      </c>
      <c r="AC2760" s="59">
        <v>17.28</v>
      </c>
      <c r="AD2760" s="59">
        <v>0</v>
      </c>
      <c r="AE2760" s="59">
        <v>0</v>
      </c>
      <c r="AF2760" s="59" t="s">
        <v>1491</v>
      </c>
      <c r="AG2760" s="59" t="s">
        <v>1476</v>
      </c>
      <c r="AH2760" s="59" t="s">
        <v>795</v>
      </c>
      <c r="AI2760" s="59" t="s">
        <v>1492</v>
      </c>
      <c r="AJ2760" s="59" t="s">
        <v>1486</v>
      </c>
      <c r="AK2760" s="59" t="s">
        <v>278</v>
      </c>
      <c r="AL2760" s="59" t="s">
        <v>1493</v>
      </c>
      <c r="AM2760" s="59" t="s">
        <v>1494</v>
      </c>
      <c r="AN2760" s="59" t="s">
        <v>1385</v>
      </c>
      <c r="AO2760" s="59" t="s">
        <v>107</v>
      </c>
    </row>
    <row r="2761" spans="1:41" x14ac:dyDescent="0.15">
      <c r="A2761" s="59" t="s">
        <v>1990</v>
      </c>
      <c r="B2761" s="59" t="s">
        <v>1502</v>
      </c>
      <c r="C2761" s="59" t="s">
        <v>1503</v>
      </c>
      <c r="D2761" s="59" t="s">
        <v>1504</v>
      </c>
      <c r="E2761" s="59" t="s">
        <v>1139</v>
      </c>
      <c r="F2761" s="59" t="s">
        <v>1475</v>
      </c>
      <c r="G2761" s="59" t="s">
        <v>1406</v>
      </c>
      <c r="H2761" s="59" t="s">
        <v>1475</v>
      </c>
      <c r="I2761" s="59" t="s">
        <v>1406</v>
      </c>
      <c r="J2761" s="59" t="s">
        <v>1476</v>
      </c>
      <c r="K2761" s="59" t="s">
        <v>795</v>
      </c>
      <c r="L2761" s="59" t="s">
        <v>1505</v>
      </c>
      <c r="M2761" s="59" t="s">
        <v>1478</v>
      </c>
      <c r="N2761" s="59" t="s">
        <v>1479</v>
      </c>
      <c r="O2761" s="59" t="s">
        <v>1480</v>
      </c>
      <c r="P2761" s="59" t="s">
        <v>1481</v>
      </c>
      <c r="Q2761" s="59" t="s">
        <v>1482</v>
      </c>
      <c r="R2761" s="59" t="s">
        <v>1483</v>
      </c>
      <c r="S2761" s="59" t="s">
        <v>1506</v>
      </c>
      <c r="T2761" s="59" t="s">
        <v>1507</v>
      </c>
      <c r="U2761" s="59" t="s">
        <v>1486</v>
      </c>
      <c r="V2761" s="59" t="s">
        <v>1487</v>
      </c>
      <c r="W2761" s="59" t="s">
        <v>1513</v>
      </c>
      <c r="X2761" s="59" t="s">
        <v>1487</v>
      </c>
      <c r="Y2761" s="59" t="s">
        <v>1490</v>
      </c>
      <c r="Z2761" s="59">
        <v>1140.3800000000001</v>
      </c>
      <c r="AA2761" s="59">
        <v>1140.3800000000001</v>
      </c>
      <c r="AB2761" s="59">
        <v>0</v>
      </c>
      <c r="AC2761" s="59">
        <v>1140.3800000000001</v>
      </c>
      <c r="AD2761" s="59">
        <v>0</v>
      </c>
      <c r="AE2761" s="59">
        <v>0</v>
      </c>
      <c r="AF2761" s="59" t="s">
        <v>1491</v>
      </c>
      <c r="AG2761" s="59" t="s">
        <v>1476</v>
      </c>
      <c r="AH2761" s="59" t="s">
        <v>795</v>
      </c>
      <c r="AI2761" s="59" t="s">
        <v>1492</v>
      </c>
      <c r="AJ2761" s="59" t="s">
        <v>1486</v>
      </c>
      <c r="AK2761" s="59" t="s">
        <v>278</v>
      </c>
      <c r="AL2761" s="59" t="s">
        <v>1493</v>
      </c>
      <c r="AM2761" s="59" t="s">
        <v>1494</v>
      </c>
      <c r="AN2761" s="59" t="s">
        <v>1385</v>
      </c>
      <c r="AO2761" s="59" t="s">
        <v>107</v>
      </c>
    </row>
    <row r="2762" spans="1:41" x14ac:dyDescent="0.15">
      <c r="A2762" s="59" t="s">
        <v>1990</v>
      </c>
      <c r="B2762" s="59" t="s">
        <v>1502</v>
      </c>
      <c r="C2762" s="59" t="s">
        <v>1503</v>
      </c>
      <c r="D2762" s="59" t="s">
        <v>1504</v>
      </c>
      <c r="E2762" s="59" t="s">
        <v>1139</v>
      </c>
      <c r="F2762" s="59" t="s">
        <v>1475</v>
      </c>
      <c r="G2762" s="59" t="s">
        <v>1406</v>
      </c>
      <c r="H2762" s="59" t="s">
        <v>1475</v>
      </c>
      <c r="I2762" s="59" t="s">
        <v>1406</v>
      </c>
      <c r="J2762" s="59" t="s">
        <v>1476</v>
      </c>
      <c r="K2762" s="59" t="s">
        <v>795</v>
      </c>
      <c r="L2762" s="59" t="s">
        <v>1505</v>
      </c>
      <c r="M2762" s="59" t="s">
        <v>1478</v>
      </c>
      <c r="N2762" s="59" t="s">
        <v>1479</v>
      </c>
      <c r="O2762" s="59" t="s">
        <v>1480</v>
      </c>
      <c r="P2762" s="59" t="s">
        <v>1481</v>
      </c>
      <c r="Q2762" s="59" t="s">
        <v>1482</v>
      </c>
      <c r="R2762" s="59" t="s">
        <v>1483</v>
      </c>
      <c r="S2762" s="59" t="s">
        <v>1506</v>
      </c>
      <c r="T2762" s="59" t="s">
        <v>1507</v>
      </c>
      <c r="U2762" s="59" t="s">
        <v>1486</v>
      </c>
      <c r="V2762" s="59" t="s">
        <v>1487</v>
      </c>
      <c r="W2762" s="59" t="s">
        <v>1514</v>
      </c>
      <c r="X2762" s="59" t="s">
        <v>1487</v>
      </c>
      <c r="Y2762" s="59" t="s">
        <v>1490</v>
      </c>
      <c r="Z2762" s="59">
        <v>437.85</v>
      </c>
      <c r="AA2762" s="59">
        <v>437.85</v>
      </c>
      <c r="AB2762" s="59">
        <v>0</v>
      </c>
      <c r="AC2762" s="59">
        <v>437.85</v>
      </c>
      <c r="AD2762" s="59">
        <v>0</v>
      </c>
      <c r="AE2762" s="59">
        <v>0</v>
      </c>
      <c r="AF2762" s="59" t="s">
        <v>1491</v>
      </c>
      <c r="AG2762" s="59" t="s">
        <v>1476</v>
      </c>
      <c r="AH2762" s="59" t="s">
        <v>795</v>
      </c>
      <c r="AI2762" s="59" t="s">
        <v>1492</v>
      </c>
      <c r="AJ2762" s="59" t="s">
        <v>1486</v>
      </c>
      <c r="AK2762" s="59" t="s">
        <v>278</v>
      </c>
      <c r="AL2762" s="59" t="s">
        <v>1493</v>
      </c>
      <c r="AM2762" s="59" t="s">
        <v>1494</v>
      </c>
      <c r="AN2762" s="59" t="s">
        <v>1385</v>
      </c>
      <c r="AO2762" s="59" t="s">
        <v>107</v>
      </c>
    </row>
    <row r="2763" spans="1:41" x14ac:dyDescent="0.15">
      <c r="A2763" s="59" t="s">
        <v>1990</v>
      </c>
      <c r="B2763" s="59" t="s">
        <v>1515</v>
      </c>
      <c r="C2763" s="59" t="s">
        <v>1516</v>
      </c>
      <c r="D2763" s="59" t="s">
        <v>1517</v>
      </c>
      <c r="E2763" s="59" t="s">
        <v>559</v>
      </c>
      <c r="F2763" s="59" t="s">
        <v>1475</v>
      </c>
      <c r="G2763" s="59" t="s">
        <v>1406</v>
      </c>
      <c r="H2763" s="59" t="s">
        <v>1475</v>
      </c>
      <c r="I2763" s="59" t="s">
        <v>1406</v>
      </c>
      <c r="J2763" s="59" t="s">
        <v>737</v>
      </c>
      <c r="K2763" s="59" t="s">
        <v>1518</v>
      </c>
      <c r="L2763" s="59" t="s">
        <v>1519</v>
      </c>
      <c r="M2763" s="59" t="s">
        <v>1478</v>
      </c>
      <c r="N2763" s="59" t="s">
        <v>1479</v>
      </c>
      <c r="O2763" s="59" t="s">
        <v>1480</v>
      </c>
      <c r="P2763" s="59" t="s">
        <v>1481</v>
      </c>
      <c r="Q2763" s="59" t="s">
        <v>1482</v>
      </c>
      <c r="R2763" s="59" t="s">
        <v>1483</v>
      </c>
      <c r="S2763" s="59" t="s">
        <v>1520</v>
      </c>
      <c r="T2763" s="59" t="s">
        <v>1521</v>
      </c>
      <c r="U2763" s="59" t="s">
        <v>1486</v>
      </c>
      <c r="V2763" s="59" t="s">
        <v>1487</v>
      </c>
      <c r="W2763" s="59" t="s">
        <v>1508</v>
      </c>
      <c r="X2763" s="59" t="s">
        <v>1487</v>
      </c>
      <c r="Y2763" s="59" t="s">
        <v>1490</v>
      </c>
      <c r="Z2763" s="59">
        <v>283.29000000000002</v>
      </c>
      <c r="AA2763" s="59">
        <v>283.29000000000002</v>
      </c>
      <c r="AB2763" s="59">
        <v>0</v>
      </c>
      <c r="AC2763" s="59">
        <v>283.29000000000002</v>
      </c>
      <c r="AD2763" s="59">
        <v>0</v>
      </c>
      <c r="AE2763" s="59">
        <v>0</v>
      </c>
      <c r="AF2763" s="59" t="s">
        <v>1491</v>
      </c>
      <c r="AG2763" s="59" t="s">
        <v>737</v>
      </c>
      <c r="AH2763" s="59" t="s">
        <v>1518</v>
      </c>
      <c r="AI2763" s="59" t="s">
        <v>1523</v>
      </c>
      <c r="AJ2763" s="59" t="s">
        <v>1486</v>
      </c>
      <c r="AK2763" s="59" t="s">
        <v>278</v>
      </c>
      <c r="AL2763" s="59" t="s">
        <v>1493</v>
      </c>
      <c r="AM2763" s="59" t="s">
        <v>1494</v>
      </c>
      <c r="AN2763" s="59" t="s">
        <v>1384</v>
      </c>
      <c r="AO2763" s="59" t="s">
        <v>107</v>
      </c>
    </row>
    <row r="2764" spans="1:41" x14ac:dyDescent="0.15">
      <c r="A2764" s="59" t="s">
        <v>1990</v>
      </c>
      <c r="B2764" s="59" t="s">
        <v>1515</v>
      </c>
      <c r="C2764" s="59" t="s">
        <v>1516</v>
      </c>
      <c r="D2764" s="59" t="s">
        <v>1517</v>
      </c>
      <c r="E2764" s="59" t="s">
        <v>559</v>
      </c>
      <c r="F2764" s="59" t="s">
        <v>1475</v>
      </c>
      <c r="G2764" s="59" t="s">
        <v>1406</v>
      </c>
      <c r="H2764" s="59" t="s">
        <v>1475</v>
      </c>
      <c r="I2764" s="59" t="s">
        <v>1406</v>
      </c>
      <c r="J2764" s="59" t="s">
        <v>737</v>
      </c>
      <c r="K2764" s="59" t="s">
        <v>1518</v>
      </c>
      <c r="L2764" s="59" t="s">
        <v>1519</v>
      </c>
      <c r="M2764" s="59" t="s">
        <v>1478</v>
      </c>
      <c r="N2764" s="59" t="s">
        <v>1479</v>
      </c>
      <c r="O2764" s="59" t="s">
        <v>1480</v>
      </c>
      <c r="P2764" s="59" t="s">
        <v>1481</v>
      </c>
      <c r="Q2764" s="59" t="s">
        <v>1482</v>
      </c>
      <c r="R2764" s="59" t="s">
        <v>1483</v>
      </c>
      <c r="S2764" s="59" t="s">
        <v>1520</v>
      </c>
      <c r="T2764" s="59" t="s">
        <v>1521</v>
      </c>
      <c r="U2764" s="59" t="s">
        <v>1486</v>
      </c>
      <c r="V2764" s="59" t="s">
        <v>1487</v>
      </c>
      <c r="W2764" s="59" t="s">
        <v>1509</v>
      </c>
      <c r="X2764" s="59" t="s">
        <v>1487</v>
      </c>
      <c r="Y2764" s="59" t="s">
        <v>1490</v>
      </c>
      <c r="Z2764" s="59">
        <v>255.82</v>
      </c>
      <c r="AA2764" s="59">
        <v>255.82</v>
      </c>
      <c r="AB2764" s="59">
        <v>0</v>
      </c>
      <c r="AC2764" s="59">
        <v>255.82</v>
      </c>
      <c r="AD2764" s="59">
        <v>0</v>
      </c>
      <c r="AE2764" s="59">
        <v>0</v>
      </c>
      <c r="AF2764" s="59" t="s">
        <v>1491</v>
      </c>
      <c r="AG2764" s="59" t="s">
        <v>737</v>
      </c>
      <c r="AH2764" s="59" t="s">
        <v>1518</v>
      </c>
      <c r="AI2764" s="59" t="s">
        <v>1523</v>
      </c>
      <c r="AJ2764" s="59" t="s">
        <v>1486</v>
      </c>
      <c r="AK2764" s="59" t="s">
        <v>278</v>
      </c>
      <c r="AL2764" s="59" t="s">
        <v>1493</v>
      </c>
      <c r="AM2764" s="59" t="s">
        <v>1494</v>
      </c>
      <c r="AN2764" s="59" t="s">
        <v>1384</v>
      </c>
      <c r="AO2764" s="59" t="s">
        <v>107</v>
      </c>
    </row>
    <row r="2765" spans="1:41" x14ac:dyDescent="0.15">
      <c r="A2765" s="59" t="s">
        <v>1990</v>
      </c>
      <c r="B2765" s="59" t="s">
        <v>1515</v>
      </c>
      <c r="C2765" s="59" t="s">
        <v>1516</v>
      </c>
      <c r="D2765" s="59" t="s">
        <v>1517</v>
      </c>
      <c r="E2765" s="59" t="s">
        <v>559</v>
      </c>
      <c r="F2765" s="59" t="s">
        <v>1475</v>
      </c>
      <c r="G2765" s="59" t="s">
        <v>1406</v>
      </c>
      <c r="H2765" s="59" t="s">
        <v>1475</v>
      </c>
      <c r="I2765" s="59" t="s">
        <v>1406</v>
      </c>
      <c r="J2765" s="59" t="s">
        <v>737</v>
      </c>
      <c r="K2765" s="59" t="s">
        <v>1518</v>
      </c>
      <c r="L2765" s="59" t="s">
        <v>1519</v>
      </c>
      <c r="M2765" s="59" t="s">
        <v>1478</v>
      </c>
      <c r="N2765" s="59" t="s">
        <v>1479</v>
      </c>
      <c r="O2765" s="59" t="s">
        <v>1480</v>
      </c>
      <c r="P2765" s="59" t="s">
        <v>1481</v>
      </c>
      <c r="Q2765" s="59" t="s">
        <v>1482</v>
      </c>
      <c r="R2765" s="59" t="s">
        <v>1483</v>
      </c>
      <c r="S2765" s="59" t="s">
        <v>1520</v>
      </c>
      <c r="T2765" s="59" t="s">
        <v>1521</v>
      </c>
      <c r="U2765" s="59" t="s">
        <v>1486</v>
      </c>
      <c r="V2765" s="59" t="s">
        <v>1487</v>
      </c>
      <c r="W2765" s="59" t="s">
        <v>1513</v>
      </c>
      <c r="X2765" s="59" t="s">
        <v>1487</v>
      </c>
      <c r="Y2765" s="59" t="s">
        <v>1490</v>
      </c>
      <c r="Z2765" s="59">
        <v>35.69</v>
      </c>
      <c r="AA2765" s="59">
        <v>35.69</v>
      </c>
      <c r="AB2765" s="59">
        <v>0</v>
      </c>
      <c r="AC2765" s="59">
        <v>35.69</v>
      </c>
      <c r="AD2765" s="59">
        <v>0</v>
      </c>
      <c r="AE2765" s="59">
        <v>0</v>
      </c>
      <c r="AF2765" s="59" t="s">
        <v>1491</v>
      </c>
      <c r="AG2765" s="59" t="s">
        <v>737</v>
      </c>
      <c r="AH2765" s="59" t="s">
        <v>1518</v>
      </c>
      <c r="AI2765" s="59" t="s">
        <v>1523</v>
      </c>
      <c r="AJ2765" s="59" t="s">
        <v>1486</v>
      </c>
      <c r="AK2765" s="59" t="s">
        <v>278</v>
      </c>
      <c r="AL2765" s="59" t="s">
        <v>1493</v>
      </c>
      <c r="AM2765" s="59" t="s">
        <v>1494</v>
      </c>
      <c r="AN2765" s="59" t="s">
        <v>1384</v>
      </c>
      <c r="AO2765" s="59" t="s">
        <v>107</v>
      </c>
    </row>
    <row r="2766" spans="1:41" x14ac:dyDescent="0.15">
      <c r="A2766" s="59" t="s">
        <v>1990</v>
      </c>
      <c r="B2766" s="59" t="s">
        <v>1515</v>
      </c>
      <c r="C2766" s="59" t="s">
        <v>1516</v>
      </c>
      <c r="D2766" s="59" t="s">
        <v>1517</v>
      </c>
      <c r="E2766" s="59" t="s">
        <v>559</v>
      </c>
      <c r="F2766" s="59" t="s">
        <v>1475</v>
      </c>
      <c r="G2766" s="59" t="s">
        <v>1406</v>
      </c>
      <c r="H2766" s="59" t="s">
        <v>1475</v>
      </c>
      <c r="I2766" s="59" t="s">
        <v>1406</v>
      </c>
      <c r="J2766" s="59" t="s">
        <v>737</v>
      </c>
      <c r="K2766" s="59" t="s">
        <v>1518</v>
      </c>
      <c r="L2766" s="59" t="s">
        <v>1519</v>
      </c>
      <c r="M2766" s="59" t="s">
        <v>1478</v>
      </c>
      <c r="N2766" s="59" t="s">
        <v>1479</v>
      </c>
      <c r="O2766" s="59" t="s">
        <v>1480</v>
      </c>
      <c r="P2766" s="59" t="s">
        <v>1481</v>
      </c>
      <c r="Q2766" s="59" t="s">
        <v>1482</v>
      </c>
      <c r="R2766" s="59" t="s">
        <v>1483</v>
      </c>
      <c r="S2766" s="59" t="s">
        <v>1520</v>
      </c>
      <c r="T2766" s="59" t="s">
        <v>1521</v>
      </c>
      <c r="U2766" s="59" t="s">
        <v>1486</v>
      </c>
      <c r="V2766" s="59" t="s">
        <v>1487</v>
      </c>
      <c r="W2766" s="59" t="s">
        <v>1514</v>
      </c>
      <c r="X2766" s="59" t="s">
        <v>1487</v>
      </c>
      <c r="Y2766" s="59" t="s">
        <v>1490</v>
      </c>
      <c r="Z2766" s="59">
        <v>13.75</v>
      </c>
      <c r="AA2766" s="59">
        <v>13.75</v>
      </c>
      <c r="AB2766" s="59">
        <v>0</v>
      </c>
      <c r="AC2766" s="59">
        <v>13.75</v>
      </c>
      <c r="AD2766" s="59">
        <v>0</v>
      </c>
      <c r="AE2766" s="59">
        <v>0</v>
      </c>
      <c r="AF2766" s="59" t="s">
        <v>1491</v>
      </c>
      <c r="AG2766" s="59" t="s">
        <v>737</v>
      </c>
      <c r="AH2766" s="59" t="s">
        <v>1518</v>
      </c>
      <c r="AI2766" s="59" t="s">
        <v>1523</v>
      </c>
      <c r="AJ2766" s="59" t="s">
        <v>1486</v>
      </c>
      <c r="AK2766" s="59" t="s">
        <v>278</v>
      </c>
      <c r="AL2766" s="59" t="s">
        <v>1493</v>
      </c>
      <c r="AM2766" s="59" t="s">
        <v>1494</v>
      </c>
      <c r="AN2766" s="59" t="s">
        <v>1384</v>
      </c>
      <c r="AO2766" s="59" t="s">
        <v>107</v>
      </c>
    </row>
    <row r="2767" spans="1:41" x14ac:dyDescent="0.15">
      <c r="A2767" s="59" t="s">
        <v>1990</v>
      </c>
      <c r="B2767" s="59" t="s">
        <v>1515</v>
      </c>
      <c r="C2767" s="59" t="s">
        <v>1516</v>
      </c>
      <c r="D2767" s="59" t="s">
        <v>1517</v>
      </c>
      <c r="E2767" s="59" t="s">
        <v>559</v>
      </c>
      <c r="F2767" s="59" t="s">
        <v>1475</v>
      </c>
      <c r="G2767" s="59" t="s">
        <v>1406</v>
      </c>
      <c r="H2767" s="59" t="s">
        <v>1475</v>
      </c>
      <c r="I2767" s="59" t="s">
        <v>1406</v>
      </c>
      <c r="J2767" s="59" t="s">
        <v>737</v>
      </c>
      <c r="K2767" s="59" t="s">
        <v>1518</v>
      </c>
      <c r="L2767" s="59" t="s">
        <v>1519</v>
      </c>
      <c r="M2767" s="59" t="s">
        <v>1478</v>
      </c>
      <c r="N2767" s="59" t="s">
        <v>1479</v>
      </c>
      <c r="O2767" s="59" t="s">
        <v>1480</v>
      </c>
      <c r="P2767" s="59" t="s">
        <v>1481</v>
      </c>
      <c r="Q2767" s="59" t="s">
        <v>1482</v>
      </c>
      <c r="R2767" s="59" t="s">
        <v>1483</v>
      </c>
      <c r="S2767" s="59" t="s">
        <v>1520</v>
      </c>
      <c r="T2767" s="59" t="s">
        <v>1521</v>
      </c>
      <c r="U2767" s="59" t="s">
        <v>1486</v>
      </c>
      <c r="V2767" s="59" t="s">
        <v>1487</v>
      </c>
      <c r="W2767" s="59" t="s">
        <v>1522</v>
      </c>
      <c r="X2767" s="59" t="s">
        <v>1487</v>
      </c>
      <c r="Y2767" s="59" t="s">
        <v>1490</v>
      </c>
      <c r="Z2767" s="59">
        <v>1398.11</v>
      </c>
      <c r="AA2767" s="59">
        <v>1398.11</v>
      </c>
      <c r="AB2767" s="59">
        <v>0</v>
      </c>
      <c r="AC2767" s="59">
        <v>1398.11</v>
      </c>
      <c r="AD2767" s="59">
        <v>0</v>
      </c>
      <c r="AE2767" s="59">
        <v>0</v>
      </c>
      <c r="AF2767" s="59" t="s">
        <v>1491</v>
      </c>
      <c r="AG2767" s="59" t="s">
        <v>737</v>
      </c>
      <c r="AH2767" s="59" t="s">
        <v>1518</v>
      </c>
      <c r="AI2767" s="59" t="s">
        <v>1523</v>
      </c>
      <c r="AJ2767" s="59" t="s">
        <v>1486</v>
      </c>
      <c r="AK2767" s="59" t="s">
        <v>278</v>
      </c>
      <c r="AL2767" s="59" t="s">
        <v>1493</v>
      </c>
      <c r="AM2767" s="59" t="s">
        <v>1494</v>
      </c>
      <c r="AN2767" s="59" t="s">
        <v>1384</v>
      </c>
      <c r="AO2767" s="59" t="s">
        <v>107</v>
      </c>
    </row>
    <row r="2768" spans="1:41" x14ac:dyDescent="0.15">
      <c r="A2768" s="59" t="s">
        <v>1990</v>
      </c>
      <c r="B2768" s="59" t="s">
        <v>1524</v>
      </c>
      <c r="C2768" s="59" t="s">
        <v>1525</v>
      </c>
      <c r="D2768" s="59" t="s">
        <v>1473</v>
      </c>
      <c r="E2768" s="59" t="s">
        <v>1474</v>
      </c>
      <c r="F2768" s="59" t="s">
        <v>1475</v>
      </c>
      <c r="G2768" s="59" t="s">
        <v>1406</v>
      </c>
      <c r="H2768" s="59" t="s">
        <v>1475</v>
      </c>
      <c r="I2768" s="59" t="s">
        <v>1406</v>
      </c>
      <c r="J2768" s="59" t="s">
        <v>1476</v>
      </c>
      <c r="K2768" s="59" t="s">
        <v>795</v>
      </c>
      <c r="L2768" s="59" t="s">
        <v>1526</v>
      </c>
      <c r="M2768" s="59" t="s">
        <v>1478</v>
      </c>
      <c r="N2768" s="59" t="s">
        <v>1479</v>
      </c>
      <c r="O2768" s="59" t="s">
        <v>1480</v>
      </c>
      <c r="P2768" s="59" t="s">
        <v>1481</v>
      </c>
      <c r="Q2768" s="59" t="s">
        <v>1482</v>
      </c>
      <c r="R2768" s="59" t="s">
        <v>1483</v>
      </c>
      <c r="S2768" s="59" t="s">
        <v>1527</v>
      </c>
      <c r="T2768" s="59" t="s">
        <v>1528</v>
      </c>
      <c r="U2768" s="59" t="s">
        <v>1486</v>
      </c>
      <c r="V2768" s="59" t="s">
        <v>1487</v>
      </c>
      <c r="W2768" s="59" t="s">
        <v>1500</v>
      </c>
      <c r="X2768" s="59" t="s">
        <v>1501</v>
      </c>
      <c r="Y2768" s="59" t="s">
        <v>1490</v>
      </c>
      <c r="Z2768" s="59">
        <v>1170.4000000000001</v>
      </c>
      <c r="AA2768" s="59">
        <v>1169.46</v>
      </c>
      <c r="AB2768" s="59">
        <v>0.94</v>
      </c>
      <c r="AC2768" s="59">
        <v>1169.46</v>
      </c>
      <c r="AD2768" s="59">
        <v>0</v>
      </c>
      <c r="AE2768" s="59">
        <v>0</v>
      </c>
      <c r="AF2768" s="59" t="s">
        <v>1491</v>
      </c>
      <c r="AG2768" s="59" t="s">
        <v>1476</v>
      </c>
      <c r="AH2768" s="59" t="s">
        <v>795</v>
      </c>
      <c r="AI2768" s="59" t="s">
        <v>1492</v>
      </c>
      <c r="AJ2768" s="59" t="s">
        <v>1486</v>
      </c>
      <c r="AK2768" s="59" t="s">
        <v>278</v>
      </c>
      <c r="AL2768" s="59" t="s">
        <v>1493</v>
      </c>
      <c r="AM2768" s="59" t="s">
        <v>1494</v>
      </c>
      <c r="AN2768" s="59" t="s">
        <v>1385</v>
      </c>
      <c r="AO2768" s="59" t="s">
        <v>107</v>
      </c>
    </row>
    <row r="2769" spans="1:41" x14ac:dyDescent="0.15">
      <c r="A2769" s="59" t="s">
        <v>1990</v>
      </c>
      <c r="B2769" s="59" t="s">
        <v>1543</v>
      </c>
      <c r="C2769" s="59" t="s">
        <v>1544</v>
      </c>
      <c r="D2769" s="59" t="s">
        <v>1473</v>
      </c>
      <c r="E2769" s="59" t="s">
        <v>1474</v>
      </c>
      <c r="F2769" s="59" t="s">
        <v>1475</v>
      </c>
      <c r="G2769" s="59" t="s">
        <v>1406</v>
      </c>
      <c r="H2769" s="59" t="s">
        <v>1475</v>
      </c>
      <c r="I2769" s="59" t="s">
        <v>1406</v>
      </c>
      <c r="J2769" s="59" t="s">
        <v>1476</v>
      </c>
      <c r="K2769" s="59" t="s">
        <v>795</v>
      </c>
      <c r="L2769" s="59" t="s">
        <v>1545</v>
      </c>
      <c r="M2769" s="59" t="s">
        <v>1478</v>
      </c>
      <c r="N2769" s="59" t="s">
        <v>1479</v>
      </c>
      <c r="O2769" s="59" t="s">
        <v>1480</v>
      </c>
      <c r="P2769" s="59" t="s">
        <v>1481</v>
      </c>
      <c r="Q2769" s="59" t="s">
        <v>1482</v>
      </c>
      <c r="R2769" s="59" t="s">
        <v>1483</v>
      </c>
      <c r="S2769" s="59" t="s">
        <v>1546</v>
      </c>
      <c r="T2769" s="59" t="s">
        <v>1547</v>
      </c>
      <c r="U2769" s="59" t="s">
        <v>1486</v>
      </c>
      <c r="V2769" s="59" t="s">
        <v>1487</v>
      </c>
      <c r="W2769" s="59" t="s">
        <v>1500</v>
      </c>
      <c r="X2769" s="59" t="s">
        <v>1501</v>
      </c>
      <c r="Y2769" s="59" t="s">
        <v>1490</v>
      </c>
      <c r="Z2769" s="59">
        <v>2804.46</v>
      </c>
      <c r="AA2769" s="59">
        <v>2803.23</v>
      </c>
      <c r="AB2769" s="59">
        <v>1.23</v>
      </c>
      <c r="AC2769" s="59">
        <v>2803.23</v>
      </c>
      <c r="AD2769" s="59">
        <v>0</v>
      </c>
      <c r="AE2769" s="59">
        <v>0</v>
      </c>
      <c r="AF2769" s="59" t="s">
        <v>1491</v>
      </c>
      <c r="AG2769" s="59" t="s">
        <v>1476</v>
      </c>
      <c r="AH2769" s="59" t="s">
        <v>795</v>
      </c>
      <c r="AI2769" s="59" t="s">
        <v>1492</v>
      </c>
      <c r="AJ2769" s="59" t="s">
        <v>1486</v>
      </c>
      <c r="AK2769" s="59" t="s">
        <v>278</v>
      </c>
      <c r="AL2769" s="59" t="s">
        <v>1493</v>
      </c>
      <c r="AM2769" s="59" t="s">
        <v>1494</v>
      </c>
      <c r="AN2769" s="59" t="s">
        <v>1385</v>
      </c>
      <c r="AO2769" s="59" t="s">
        <v>107</v>
      </c>
    </row>
    <row r="2770" spans="1:41" x14ac:dyDescent="0.15">
      <c r="A2770" s="59" t="s">
        <v>1990</v>
      </c>
      <c r="B2770" s="59" t="s">
        <v>1548</v>
      </c>
      <c r="C2770" s="59" t="s">
        <v>1549</v>
      </c>
      <c r="D2770" s="59" t="s">
        <v>1473</v>
      </c>
      <c r="E2770" s="59" t="s">
        <v>1474</v>
      </c>
      <c r="F2770" s="59" t="s">
        <v>1475</v>
      </c>
      <c r="G2770" s="59" t="s">
        <v>1406</v>
      </c>
      <c r="H2770" s="59" t="s">
        <v>1475</v>
      </c>
      <c r="I2770" s="59" t="s">
        <v>1406</v>
      </c>
      <c r="J2770" s="59" t="s">
        <v>1476</v>
      </c>
      <c r="K2770" s="59" t="s">
        <v>795</v>
      </c>
      <c r="L2770" s="59" t="s">
        <v>1550</v>
      </c>
      <c r="M2770" s="59" t="s">
        <v>1478</v>
      </c>
      <c r="N2770" s="59" t="s">
        <v>1479</v>
      </c>
      <c r="O2770" s="59" t="s">
        <v>1480</v>
      </c>
      <c r="P2770" s="59" t="s">
        <v>1481</v>
      </c>
      <c r="Q2770" s="59" t="s">
        <v>1482</v>
      </c>
      <c r="R2770" s="59" t="s">
        <v>1483</v>
      </c>
      <c r="S2770" s="59" t="s">
        <v>1551</v>
      </c>
      <c r="T2770" s="59" t="s">
        <v>1552</v>
      </c>
      <c r="U2770" s="59" t="s">
        <v>1486</v>
      </c>
      <c r="V2770" s="59" t="s">
        <v>1487</v>
      </c>
      <c r="W2770" s="59" t="s">
        <v>1500</v>
      </c>
      <c r="X2770" s="59" t="s">
        <v>1501</v>
      </c>
      <c r="Y2770" s="59" t="s">
        <v>1490</v>
      </c>
      <c r="Z2770" s="59">
        <v>1379.99</v>
      </c>
      <c r="AA2770" s="59">
        <v>1379.99</v>
      </c>
      <c r="AB2770" s="59">
        <v>0</v>
      </c>
      <c r="AC2770" s="59">
        <v>1379.99</v>
      </c>
      <c r="AD2770" s="59">
        <v>0</v>
      </c>
      <c r="AE2770" s="59">
        <v>0</v>
      </c>
      <c r="AF2770" s="59" t="s">
        <v>1491</v>
      </c>
      <c r="AG2770" s="59" t="s">
        <v>1476</v>
      </c>
      <c r="AH2770" s="59" t="s">
        <v>795</v>
      </c>
      <c r="AI2770" s="59" t="s">
        <v>1492</v>
      </c>
      <c r="AJ2770" s="59" t="s">
        <v>1486</v>
      </c>
      <c r="AK2770" s="59" t="s">
        <v>278</v>
      </c>
      <c r="AL2770" s="59" t="s">
        <v>1493</v>
      </c>
      <c r="AM2770" s="59" t="s">
        <v>1494</v>
      </c>
      <c r="AN2770" s="59" t="s">
        <v>1385</v>
      </c>
      <c r="AO2770" s="59" t="s">
        <v>107</v>
      </c>
    </row>
    <row r="2771" spans="1:41" x14ac:dyDescent="0.15">
      <c r="A2771" s="59" t="s">
        <v>1990</v>
      </c>
      <c r="B2771" s="59" t="s">
        <v>1845</v>
      </c>
      <c r="C2771" s="59" t="s">
        <v>1846</v>
      </c>
      <c r="D2771" s="59" t="s">
        <v>1473</v>
      </c>
      <c r="E2771" s="59" t="s">
        <v>1474</v>
      </c>
      <c r="F2771" s="59" t="s">
        <v>1475</v>
      </c>
      <c r="G2771" s="59" t="s">
        <v>1406</v>
      </c>
      <c r="H2771" s="59" t="s">
        <v>1475</v>
      </c>
      <c r="I2771" s="59" t="s">
        <v>1406</v>
      </c>
      <c r="J2771" s="59" t="s">
        <v>1476</v>
      </c>
      <c r="K2771" s="59" t="s">
        <v>795</v>
      </c>
      <c r="L2771" s="59" t="s">
        <v>1847</v>
      </c>
      <c r="M2771" s="59" t="s">
        <v>1478</v>
      </c>
      <c r="N2771" s="59" t="s">
        <v>1479</v>
      </c>
      <c r="O2771" s="59" t="s">
        <v>1480</v>
      </c>
      <c r="P2771" s="59" t="s">
        <v>1481</v>
      </c>
      <c r="Q2771" s="59" t="s">
        <v>1482</v>
      </c>
      <c r="R2771" s="59" t="s">
        <v>1483</v>
      </c>
      <c r="S2771" s="59" t="s">
        <v>1848</v>
      </c>
      <c r="T2771" s="59" t="s">
        <v>1849</v>
      </c>
      <c r="U2771" s="59" t="s">
        <v>1486</v>
      </c>
      <c r="V2771" s="59" t="s">
        <v>1487</v>
      </c>
      <c r="W2771" s="59" t="s">
        <v>1500</v>
      </c>
      <c r="X2771" s="59" t="s">
        <v>1501</v>
      </c>
      <c r="Y2771" s="59" t="s">
        <v>1490</v>
      </c>
      <c r="Z2771" s="59">
        <v>3671.48</v>
      </c>
      <c r="AA2771" s="59">
        <v>3620.37</v>
      </c>
      <c r="AB2771" s="59">
        <v>51.11</v>
      </c>
      <c r="AC2771" s="59">
        <v>3620.37</v>
      </c>
      <c r="AD2771" s="59">
        <v>0</v>
      </c>
      <c r="AE2771" s="59">
        <v>0</v>
      </c>
      <c r="AF2771" s="59" t="s">
        <v>1491</v>
      </c>
      <c r="AG2771" s="59" t="s">
        <v>1476</v>
      </c>
      <c r="AH2771" s="59" t="s">
        <v>795</v>
      </c>
      <c r="AI2771" s="59" t="s">
        <v>1492</v>
      </c>
      <c r="AJ2771" s="59" t="s">
        <v>1486</v>
      </c>
      <c r="AK2771" s="59" t="s">
        <v>278</v>
      </c>
      <c r="AL2771" s="59" t="s">
        <v>1493</v>
      </c>
      <c r="AM2771" s="59" t="s">
        <v>1494</v>
      </c>
      <c r="AN2771" s="59" t="s">
        <v>1385</v>
      </c>
      <c r="AO2771" s="59" t="s">
        <v>107</v>
      </c>
    </row>
    <row r="2772" spans="1:41" x14ac:dyDescent="0.15">
      <c r="A2772" s="59" t="s">
        <v>1990</v>
      </c>
      <c r="B2772" s="59" t="s">
        <v>1553</v>
      </c>
      <c r="C2772" s="59" t="s">
        <v>1554</v>
      </c>
      <c r="D2772" s="59" t="s">
        <v>1473</v>
      </c>
      <c r="E2772" s="59" t="s">
        <v>1474</v>
      </c>
      <c r="F2772" s="59" t="s">
        <v>1475</v>
      </c>
      <c r="G2772" s="59" t="s">
        <v>1406</v>
      </c>
      <c r="H2772" s="59" t="s">
        <v>1475</v>
      </c>
      <c r="I2772" s="59" t="s">
        <v>1406</v>
      </c>
      <c r="J2772" s="59" t="s">
        <v>1476</v>
      </c>
      <c r="K2772" s="59" t="s">
        <v>795</v>
      </c>
      <c r="L2772" s="59" t="s">
        <v>1555</v>
      </c>
      <c r="M2772" s="59" t="s">
        <v>1478</v>
      </c>
      <c r="N2772" s="59" t="s">
        <v>1479</v>
      </c>
      <c r="O2772" s="59" t="s">
        <v>1480</v>
      </c>
      <c r="P2772" s="59" t="s">
        <v>1481</v>
      </c>
      <c r="Q2772" s="59" t="s">
        <v>1482</v>
      </c>
      <c r="R2772" s="59" t="s">
        <v>1483</v>
      </c>
      <c r="S2772" s="59" t="s">
        <v>1556</v>
      </c>
      <c r="T2772" s="59" t="s">
        <v>1557</v>
      </c>
      <c r="U2772" s="59" t="s">
        <v>1486</v>
      </c>
      <c r="V2772" s="59" t="s">
        <v>1487</v>
      </c>
      <c r="W2772" s="59" t="s">
        <v>1500</v>
      </c>
      <c r="X2772" s="59" t="s">
        <v>1501</v>
      </c>
      <c r="Y2772" s="59" t="s">
        <v>1490</v>
      </c>
      <c r="Z2772" s="59">
        <v>969.02</v>
      </c>
      <c r="AA2772" s="59">
        <v>917.07</v>
      </c>
      <c r="AB2772" s="59">
        <v>51.95</v>
      </c>
      <c r="AC2772" s="59">
        <v>917.07</v>
      </c>
      <c r="AD2772" s="59">
        <v>0</v>
      </c>
      <c r="AE2772" s="59">
        <v>0</v>
      </c>
      <c r="AF2772" s="59" t="s">
        <v>1491</v>
      </c>
      <c r="AG2772" s="59" t="s">
        <v>1476</v>
      </c>
      <c r="AH2772" s="59" t="s">
        <v>795</v>
      </c>
      <c r="AI2772" s="59" t="s">
        <v>1492</v>
      </c>
      <c r="AJ2772" s="59" t="s">
        <v>1486</v>
      </c>
      <c r="AK2772" s="59" t="s">
        <v>278</v>
      </c>
      <c r="AL2772" s="59" t="s">
        <v>1493</v>
      </c>
      <c r="AM2772" s="59" t="s">
        <v>1494</v>
      </c>
      <c r="AN2772" s="59" t="s">
        <v>1385</v>
      </c>
      <c r="AO2772" s="59" t="s">
        <v>107</v>
      </c>
    </row>
    <row r="2773" spans="1:41" x14ac:dyDescent="0.15">
      <c r="A2773" s="59" t="s">
        <v>1990</v>
      </c>
      <c r="B2773" s="59" t="s">
        <v>1558</v>
      </c>
      <c r="C2773" s="59" t="s">
        <v>1559</v>
      </c>
      <c r="D2773" s="59" t="s">
        <v>1473</v>
      </c>
      <c r="E2773" s="59" t="s">
        <v>1474</v>
      </c>
      <c r="F2773" s="59" t="s">
        <v>1475</v>
      </c>
      <c r="G2773" s="59" t="s">
        <v>1406</v>
      </c>
      <c r="H2773" s="59" t="s">
        <v>1475</v>
      </c>
      <c r="I2773" s="59" t="s">
        <v>1406</v>
      </c>
      <c r="J2773" s="59" t="s">
        <v>1476</v>
      </c>
      <c r="K2773" s="59" t="s">
        <v>795</v>
      </c>
      <c r="L2773" s="59" t="s">
        <v>1560</v>
      </c>
      <c r="M2773" s="59" t="s">
        <v>1478</v>
      </c>
      <c r="N2773" s="59" t="s">
        <v>1479</v>
      </c>
      <c r="O2773" s="59" t="s">
        <v>1480</v>
      </c>
      <c r="P2773" s="59" t="s">
        <v>1481</v>
      </c>
      <c r="Q2773" s="59" t="s">
        <v>1482</v>
      </c>
      <c r="R2773" s="59" t="s">
        <v>1483</v>
      </c>
      <c r="S2773" s="59" t="s">
        <v>1561</v>
      </c>
      <c r="T2773" s="59" t="s">
        <v>1562</v>
      </c>
      <c r="U2773" s="59" t="s">
        <v>1486</v>
      </c>
      <c r="V2773" s="59" t="s">
        <v>1487</v>
      </c>
      <c r="W2773" s="59" t="s">
        <v>1500</v>
      </c>
      <c r="X2773" s="59" t="s">
        <v>1501</v>
      </c>
      <c r="Y2773" s="59" t="s">
        <v>1490</v>
      </c>
      <c r="Z2773" s="59">
        <v>734.44</v>
      </c>
      <c r="AA2773" s="59">
        <v>648.34</v>
      </c>
      <c r="AB2773" s="59">
        <v>86.1</v>
      </c>
      <c r="AC2773" s="59">
        <v>648.34</v>
      </c>
      <c r="AD2773" s="59">
        <v>0</v>
      </c>
      <c r="AE2773" s="59">
        <v>0</v>
      </c>
      <c r="AF2773" s="59" t="s">
        <v>1491</v>
      </c>
      <c r="AG2773" s="59" t="s">
        <v>1476</v>
      </c>
      <c r="AH2773" s="59" t="s">
        <v>795</v>
      </c>
      <c r="AI2773" s="59" t="s">
        <v>1492</v>
      </c>
      <c r="AJ2773" s="59" t="s">
        <v>1486</v>
      </c>
      <c r="AK2773" s="59" t="s">
        <v>278</v>
      </c>
      <c r="AL2773" s="59" t="s">
        <v>1493</v>
      </c>
      <c r="AM2773" s="59" t="s">
        <v>1494</v>
      </c>
      <c r="AN2773" s="59" t="s">
        <v>1385</v>
      </c>
      <c r="AO2773" s="59" t="s">
        <v>107</v>
      </c>
    </row>
    <row r="2774" spans="1:41" x14ac:dyDescent="0.15">
      <c r="A2774" s="59" t="s">
        <v>1990</v>
      </c>
      <c r="B2774" s="59" t="s">
        <v>1568</v>
      </c>
      <c r="C2774" s="59" t="s">
        <v>1569</v>
      </c>
      <c r="D2774" s="59" t="s">
        <v>1473</v>
      </c>
      <c r="E2774" s="59" t="s">
        <v>1474</v>
      </c>
      <c r="F2774" s="59" t="s">
        <v>1475</v>
      </c>
      <c r="G2774" s="59" t="s">
        <v>1406</v>
      </c>
      <c r="H2774" s="59" t="s">
        <v>1475</v>
      </c>
      <c r="I2774" s="59" t="s">
        <v>1406</v>
      </c>
      <c r="J2774" s="59" t="s">
        <v>1476</v>
      </c>
      <c r="K2774" s="59" t="s">
        <v>795</v>
      </c>
      <c r="L2774" s="59" t="s">
        <v>1570</v>
      </c>
      <c r="M2774" s="59" t="s">
        <v>1478</v>
      </c>
      <c r="N2774" s="59" t="s">
        <v>1479</v>
      </c>
      <c r="O2774" s="59" t="s">
        <v>1480</v>
      </c>
      <c r="P2774" s="59" t="s">
        <v>1481</v>
      </c>
      <c r="Q2774" s="59" t="s">
        <v>1482</v>
      </c>
      <c r="R2774" s="59" t="s">
        <v>1483</v>
      </c>
      <c r="S2774" s="59" t="s">
        <v>1571</v>
      </c>
      <c r="T2774" s="59" t="s">
        <v>1572</v>
      </c>
      <c r="U2774" s="59" t="s">
        <v>1486</v>
      </c>
      <c r="V2774" s="59" t="s">
        <v>1487</v>
      </c>
      <c r="W2774" s="59" t="s">
        <v>1500</v>
      </c>
      <c r="X2774" s="59" t="s">
        <v>1501</v>
      </c>
      <c r="Y2774" s="59" t="s">
        <v>1490</v>
      </c>
      <c r="Z2774" s="59">
        <v>1412.84</v>
      </c>
      <c r="AA2774" s="59">
        <v>1400.36</v>
      </c>
      <c r="AB2774" s="59">
        <v>12.48</v>
      </c>
      <c r="AC2774" s="59">
        <v>1400.36</v>
      </c>
      <c r="AD2774" s="59">
        <v>0</v>
      </c>
      <c r="AE2774" s="59">
        <v>0</v>
      </c>
      <c r="AF2774" s="59" t="s">
        <v>1491</v>
      </c>
      <c r="AG2774" s="59" t="s">
        <v>1476</v>
      </c>
      <c r="AH2774" s="59" t="s">
        <v>795</v>
      </c>
      <c r="AI2774" s="59" t="s">
        <v>1492</v>
      </c>
      <c r="AJ2774" s="59" t="s">
        <v>1486</v>
      </c>
      <c r="AK2774" s="59" t="s">
        <v>278</v>
      </c>
      <c r="AL2774" s="59" t="s">
        <v>1493</v>
      </c>
      <c r="AM2774" s="59" t="s">
        <v>1494</v>
      </c>
      <c r="AN2774" s="59" t="s">
        <v>1385</v>
      </c>
      <c r="AO2774" s="59" t="s">
        <v>107</v>
      </c>
    </row>
    <row r="2775" spans="1:41" x14ac:dyDescent="0.15">
      <c r="A2775" s="59" t="s">
        <v>1990</v>
      </c>
      <c r="B2775" s="59" t="s">
        <v>1573</v>
      </c>
      <c r="C2775" s="59" t="s">
        <v>1574</v>
      </c>
      <c r="D2775" s="59" t="s">
        <v>1473</v>
      </c>
      <c r="E2775" s="59" t="s">
        <v>1474</v>
      </c>
      <c r="F2775" s="59" t="s">
        <v>1475</v>
      </c>
      <c r="G2775" s="59" t="s">
        <v>1406</v>
      </c>
      <c r="H2775" s="59" t="s">
        <v>1475</v>
      </c>
      <c r="I2775" s="59" t="s">
        <v>1406</v>
      </c>
      <c r="J2775" s="59" t="s">
        <v>1476</v>
      </c>
      <c r="K2775" s="59" t="s">
        <v>795</v>
      </c>
      <c r="L2775" s="59" t="s">
        <v>1570</v>
      </c>
      <c r="M2775" s="59" t="s">
        <v>1478</v>
      </c>
      <c r="N2775" s="59" t="s">
        <v>1479</v>
      </c>
      <c r="O2775" s="59" t="s">
        <v>1480</v>
      </c>
      <c r="P2775" s="59" t="s">
        <v>1481</v>
      </c>
      <c r="Q2775" s="59" t="s">
        <v>1482</v>
      </c>
      <c r="R2775" s="59" t="s">
        <v>1483</v>
      </c>
      <c r="S2775" s="59" t="s">
        <v>1575</v>
      </c>
      <c r="T2775" s="59" t="s">
        <v>1576</v>
      </c>
      <c r="U2775" s="59" t="s">
        <v>1486</v>
      </c>
      <c r="V2775" s="59" t="s">
        <v>1487</v>
      </c>
      <c r="W2775" s="59" t="s">
        <v>1500</v>
      </c>
      <c r="X2775" s="59" t="s">
        <v>1501</v>
      </c>
      <c r="Y2775" s="59" t="s">
        <v>1490</v>
      </c>
      <c r="Z2775" s="59">
        <v>1187.75</v>
      </c>
      <c r="AA2775" s="59">
        <v>1187.75</v>
      </c>
      <c r="AB2775" s="59">
        <v>0</v>
      </c>
      <c r="AC2775" s="59">
        <v>1187.75</v>
      </c>
      <c r="AD2775" s="59">
        <v>0</v>
      </c>
      <c r="AE2775" s="59">
        <v>0</v>
      </c>
      <c r="AF2775" s="59" t="s">
        <v>1491</v>
      </c>
      <c r="AG2775" s="59" t="s">
        <v>1476</v>
      </c>
      <c r="AH2775" s="59" t="s">
        <v>795</v>
      </c>
      <c r="AI2775" s="59" t="s">
        <v>1492</v>
      </c>
      <c r="AJ2775" s="59" t="s">
        <v>1486</v>
      </c>
      <c r="AK2775" s="59" t="s">
        <v>278</v>
      </c>
      <c r="AL2775" s="59" t="s">
        <v>1493</v>
      </c>
      <c r="AM2775" s="59" t="s">
        <v>1494</v>
      </c>
      <c r="AN2775" s="59" t="s">
        <v>1385</v>
      </c>
      <c r="AO2775" s="59" t="s">
        <v>107</v>
      </c>
    </row>
    <row r="2776" spans="1:41" x14ac:dyDescent="0.15">
      <c r="A2776" s="59" t="s">
        <v>1990</v>
      </c>
      <c r="B2776" s="59" t="s">
        <v>1577</v>
      </c>
      <c r="C2776" s="59" t="s">
        <v>1578</v>
      </c>
      <c r="D2776" s="59" t="s">
        <v>1473</v>
      </c>
      <c r="E2776" s="59" t="s">
        <v>1474</v>
      </c>
      <c r="F2776" s="59" t="s">
        <v>1475</v>
      </c>
      <c r="G2776" s="59" t="s">
        <v>1406</v>
      </c>
      <c r="H2776" s="59" t="s">
        <v>1475</v>
      </c>
      <c r="I2776" s="59" t="s">
        <v>1406</v>
      </c>
      <c r="J2776" s="59" t="s">
        <v>1476</v>
      </c>
      <c r="K2776" s="59" t="s">
        <v>795</v>
      </c>
      <c r="L2776" s="59" t="s">
        <v>1579</v>
      </c>
      <c r="M2776" s="59" t="s">
        <v>1478</v>
      </c>
      <c r="N2776" s="59" t="s">
        <v>1479</v>
      </c>
      <c r="O2776" s="59" t="s">
        <v>1480</v>
      </c>
      <c r="P2776" s="59" t="s">
        <v>1481</v>
      </c>
      <c r="Q2776" s="59" t="s">
        <v>1482</v>
      </c>
      <c r="R2776" s="59" t="s">
        <v>1483</v>
      </c>
      <c r="S2776" s="59" t="s">
        <v>1580</v>
      </c>
      <c r="T2776" s="59" t="s">
        <v>1581</v>
      </c>
      <c r="U2776" s="59" t="s">
        <v>1486</v>
      </c>
      <c r="V2776" s="59" t="s">
        <v>1487</v>
      </c>
      <c r="W2776" s="59" t="s">
        <v>1500</v>
      </c>
      <c r="X2776" s="59" t="s">
        <v>1501</v>
      </c>
      <c r="Y2776" s="59" t="s">
        <v>1490</v>
      </c>
      <c r="Z2776" s="59">
        <v>5679.66</v>
      </c>
      <c r="AA2776" s="59">
        <v>5641.67</v>
      </c>
      <c r="AB2776" s="59">
        <v>37.99</v>
      </c>
      <c r="AC2776" s="59">
        <v>5641.67</v>
      </c>
      <c r="AD2776" s="59">
        <v>0</v>
      </c>
      <c r="AE2776" s="59">
        <v>0</v>
      </c>
      <c r="AF2776" s="59" t="s">
        <v>1491</v>
      </c>
      <c r="AG2776" s="59" t="s">
        <v>1476</v>
      </c>
      <c r="AH2776" s="59" t="s">
        <v>795</v>
      </c>
      <c r="AI2776" s="59" t="s">
        <v>1492</v>
      </c>
      <c r="AJ2776" s="59" t="s">
        <v>1486</v>
      </c>
      <c r="AK2776" s="59" t="s">
        <v>278</v>
      </c>
      <c r="AL2776" s="59" t="s">
        <v>1493</v>
      </c>
      <c r="AM2776" s="59" t="s">
        <v>1494</v>
      </c>
      <c r="AN2776" s="59" t="s">
        <v>1385</v>
      </c>
      <c r="AO2776" s="59" t="s">
        <v>107</v>
      </c>
    </row>
    <row r="2777" spans="1:41" x14ac:dyDescent="0.15">
      <c r="A2777" s="59" t="s">
        <v>1990</v>
      </c>
      <c r="B2777" s="59" t="s">
        <v>1912</v>
      </c>
      <c r="C2777" s="59" t="s">
        <v>1913</v>
      </c>
      <c r="D2777" s="59" t="s">
        <v>1473</v>
      </c>
      <c r="E2777" s="59" t="s">
        <v>1474</v>
      </c>
      <c r="F2777" s="59" t="s">
        <v>1475</v>
      </c>
      <c r="G2777" s="59" t="s">
        <v>1406</v>
      </c>
      <c r="H2777" s="59" t="s">
        <v>1475</v>
      </c>
      <c r="I2777" s="59" t="s">
        <v>1406</v>
      </c>
      <c r="J2777" s="59" t="s">
        <v>1476</v>
      </c>
      <c r="K2777" s="59" t="s">
        <v>795</v>
      </c>
      <c r="L2777" s="59" t="s">
        <v>1914</v>
      </c>
      <c r="M2777" s="59" t="s">
        <v>1478</v>
      </c>
      <c r="N2777" s="59" t="s">
        <v>1479</v>
      </c>
      <c r="O2777" s="59" t="s">
        <v>1480</v>
      </c>
      <c r="P2777" s="59" t="s">
        <v>1481</v>
      </c>
      <c r="Q2777" s="59" t="s">
        <v>1482</v>
      </c>
      <c r="R2777" s="59" t="s">
        <v>1483</v>
      </c>
      <c r="S2777" s="59" t="s">
        <v>1915</v>
      </c>
      <c r="T2777" s="59" t="s">
        <v>1916</v>
      </c>
      <c r="U2777" s="59" t="s">
        <v>1486</v>
      </c>
      <c r="V2777" s="59" t="s">
        <v>1487</v>
      </c>
      <c r="W2777" s="59" t="s">
        <v>1488</v>
      </c>
      <c r="X2777" s="59" t="s">
        <v>1489</v>
      </c>
      <c r="Y2777" s="59" t="s">
        <v>1490</v>
      </c>
      <c r="Z2777" s="59">
        <v>1500</v>
      </c>
      <c r="AA2777" s="59">
        <v>1500</v>
      </c>
      <c r="AB2777" s="59">
        <v>0</v>
      </c>
      <c r="AC2777" s="59">
        <v>1500</v>
      </c>
      <c r="AD2777" s="59">
        <v>0</v>
      </c>
      <c r="AE2777" s="59">
        <v>0</v>
      </c>
      <c r="AF2777" s="59" t="s">
        <v>1491</v>
      </c>
      <c r="AG2777" s="59" t="s">
        <v>1476</v>
      </c>
      <c r="AH2777" s="59" t="s">
        <v>795</v>
      </c>
      <c r="AI2777" s="59" t="s">
        <v>1492</v>
      </c>
      <c r="AJ2777" s="59" t="s">
        <v>1486</v>
      </c>
      <c r="AK2777" s="59" t="s">
        <v>278</v>
      </c>
      <c r="AL2777" s="59" t="s">
        <v>1493</v>
      </c>
      <c r="AM2777" s="59" t="s">
        <v>1494</v>
      </c>
      <c r="AN2777" s="59" t="s">
        <v>1385</v>
      </c>
      <c r="AO2777" s="59" t="s">
        <v>107</v>
      </c>
    </row>
    <row r="2778" spans="1:41" x14ac:dyDescent="0.15">
      <c r="A2778" s="59" t="s">
        <v>1990</v>
      </c>
      <c r="B2778" s="59" t="s">
        <v>1855</v>
      </c>
      <c r="C2778" s="59" t="s">
        <v>1856</v>
      </c>
      <c r="D2778" s="59" t="s">
        <v>1473</v>
      </c>
      <c r="E2778" s="59" t="s">
        <v>1474</v>
      </c>
      <c r="F2778" s="59" t="s">
        <v>1475</v>
      </c>
      <c r="G2778" s="59" t="s">
        <v>1406</v>
      </c>
      <c r="H2778" s="59" t="s">
        <v>1475</v>
      </c>
      <c r="I2778" s="59" t="s">
        <v>1406</v>
      </c>
      <c r="J2778" s="59" t="s">
        <v>1476</v>
      </c>
      <c r="K2778" s="59" t="s">
        <v>795</v>
      </c>
      <c r="L2778" s="59" t="s">
        <v>1857</v>
      </c>
      <c r="M2778" s="59" t="s">
        <v>1478</v>
      </c>
      <c r="N2778" s="59" t="s">
        <v>1479</v>
      </c>
      <c r="O2778" s="59" t="s">
        <v>1480</v>
      </c>
      <c r="P2778" s="59" t="s">
        <v>1481</v>
      </c>
      <c r="Q2778" s="59" t="s">
        <v>1482</v>
      </c>
      <c r="R2778" s="59" t="s">
        <v>1483</v>
      </c>
      <c r="S2778" s="59" t="s">
        <v>1858</v>
      </c>
      <c r="T2778" s="59" t="s">
        <v>1859</v>
      </c>
      <c r="U2778" s="59" t="s">
        <v>1486</v>
      </c>
      <c r="V2778" s="59" t="s">
        <v>1487</v>
      </c>
      <c r="W2778" s="59" t="s">
        <v>1500</v>
      </c>
      <c r="X2778" s="59" t="s">
        <v>1501</v>
      </c>
      <c r="Y2778" s="59" t="s">
        <v>1490</v>
      </c>
      <c r="Z2778" s="59">
        <v>348.65</v>
      </c>
      <c r="AA2778" s="59">
        <v>348.65</v>
      </c>
      <c r="AB2778" s="59">
        <v>0</v>
      </c>
      <c r="AC2778" s="59">
        <v>348.65</v>
      </c>
      <c r="AD2778" s="59">
        <v>0</v>
      </c>
      <c r="AE2778" s="59">
        <v>0</v>
      </c>
      <c r="AF2778" s="59" t="s">
        <v>1491</v>
      </c>
      <c r="AG2778" s="59" t="s">
        <v>1476</v>
      </c>
      <c r="AH2778" s="59" t="s">
        <v>795</v>
      </c>
      <c r="AI2778" s="59" t="s">
        <v>1492</v>
      </c>
      <c r="AJ2778" s="59" t="s">
        <v>1486</v>
      </c>
      <c r="AK2778" s="59" t="s">
        <v>278</v>
      </c>
      <c r="AL2778" s="59" t="s">
        <v>1493</v>
      </c>
      <c r="AM2778" s="59" t="s">
        <v>1494</v>
      </c>
      <c r="AN2778" s="59" t="s">
        <v>1385</v>
      </c>
      <c r="AO2778" s="59" t="s">
        <v>107</v>
      </c>
    </row>
    <row r="2779" spans="1:41" x14ac:dyDescent="0.15">
      <c r="A2779" s="59" t="s">
        <v>1990</v>
      </c>
      <c r="B2779" s="59" t="s">
        <v>1582</v>
      </c>
      <c r="C2779" s="59" t="s">
        <v>1583</v>
      </c>
      <c r="D2779" s="59" t="s">
        <v>1517</v>
      </c>
      <c r="E2779" s="59" t="s">
        <v>559</v>
      </c>
      <c r="F2779" s="59" t="s">
        <v>1475</v>
      </c>
      <c r="G2779" s="59" t="s">
        <v>1406</v>
      </c>
      <c r="H2779" s="59" t="s">
        <v>1475</v>
      </c>
      <c r="I2779" s="59" t="s">
        <v>1406</v>
      </c>
      <c r="J2779" s="59" t="s">
        <v>737</v>
      </c>
      <c r="K2779" s="59" t="s">
        <v>1518</v>
      </c>
      <c r="L2779" s="59" t="s">
        <v>1584</v>
      </c>
      <c r="M2779" s="59" t="s">
        <v>1478</v>
      </c>
      <c r="N2779" s="59" t="s">
        <v>1479</v>
      </c>
      <c r="O2779" s="59" t="s">
        <v>1480</v>
      </c>
      <c r="P2779" s="59" t="s">
        <v>1481</v>
      </c>
      <c r="Q2779" s="59" t="s">
        <v>1482</v>
      </c>
      <c r="R2779" s="59" t="s">
        <v>1483</v>
      </c>
      <c r="S2779" s="59" t="s">
        <v>1585</v>
      </c>
      <c r="T2779" s="59" t="s">
        <v>1586</v>
      </c>
      <c r="U2779" s="59" t="s">
        <v>1486</v>
      </c>
      <c r="V2779" s="59" t="s">
        <v>1487</v>
      </c>
      <c r="W2779" s="59" t="s">
        <v>1508</v>
      </c>
      <c r="X2779" s="59" t="s">
        <v>1487</v>
      </c>
      <c r="Y2779" s="59" t="s">
        <v>1490</v>
      </c>
      <c r="Z2779" s="59">
        <v>35.6</v>
      </c>
      <c r="AA2779" s="59">
        <v>35.6</v>
      </c>
      <c r="AB2779" s="59">
        <v>0</v>
      </c>
      <c r="AC2779" s="59">
        <v>35.6</v>
      </c>
      <c r="AD2779" s="59">
        <v>0</v>
      </c>
      <c r="AE2779" s="59">
        <v>0</v>
      </c>
      <c r="AF2779" s="59" t="s">
        <v>1491</v>
      </c>
      <c r="AG2779" s="59" t="s">
        <v>737</v>
      </c>
      <c r="AH2779" s="59" t="s">
        <v>1518</v>
      </c>
      <c r="AI2779" s="59" t="s">
        <v>1523</v>
      </c>
      <c r="AJ2779" s="59" t="s">
        <v>1486</v>
      </c>
      <c r="AK2779" s="59" t="s">
        <v>278</v>
      </c>
      <c r="AL2779" s="59" t="s">
        <v>1493</v>
      </c>
      <c r="AM2779" s="59" t="s">
        <v>1494</v>
      </c>
      <c r="AN2779" s="59" t="s">
        <v>1384</v>
      </c>
      <c r="AO2779" s="59" t="s">
        <v>107</v>
      </c>
    </row>
    <row r="2780" spans="1:41" x14ac:dyDescent="0.15">
      <c r="A2780" s="59" t="s">
        <v>1990</v>
      </c>
      <c r="B2780" s="59" t="s">
        <v>1582</v>
      </c>
      <c r="C2780" s="59" t="s">
        <v>1583</v>
      </c>
      <c r="D2780" s="59" t="s">
        <v>1517</v>
      </c>
      <c r="E2780" s="59" t="s">
        <v>559</v>
      </c>
      <c r="F2780" s="59" t="s">
        <v>1475</v>
      </c>
      <c r="G2780" s="59" t="s">
        <v>1406</v>
      </c>
      <c r="H2780" s="59" t="s">
        <v>1475</v>
      </c>
      <c r="I2780" s="59" t="s">
        <v>1406</v>
      </c>
      <c r="J2780" s="59" t="s">
        <v>737</v>
      </c>
      <c r="K2780" s="59" t="s">
        <v>1518</v>
      </c>
      <c r="L2780" s="59" t="s">
        <v>1584</v>
      </c>
      <c r="M2780" s="59" t="s">
        <v>1478</v>
      </c>
      <c r="N2780" s="59" t="s">
        <v>1479</v>
      </c>
      <c r="O2780" s="59" t="s">
        <v>1480</v>
      </c>
      <c r="P2780" s="59" t="s">
        <v>1481</v>
      </c>
      <c r="Q2780" s="59" t="s">
        <v>1482</v>
      </c>
      <c r="R2780" s="59" t="s">
        <v>1483</v>
      </c>
      <c r="S2780" s="59" t="s">
        <v>1585</v>
      </c>
      <c r="T2780" s="59" t="s">
        <v>1586</v>
      </c>
      <c r="U2780" s="59" t="s">
        <v>1486</v>
      </c>
      <c r="V2780" s="59" t="s">
        <v>1487</v>
      </c>
      <c r="W2780" s="59" t="s">
        <v>1509</v>
      </c>
      <c r="X2780" s="59" t="s">
        <v>1487</v>
      </c>
      <c r="Y2780" s="59" t="s">
        <v>1490</v>
      </c>
      <c r="Z2780" s="59">
        <v>1.77</v>
      </c>
      <c r="AA2780" s="59">
        <v>1.77</v>
      </c>
      <c r="AB2780" s="59">
        <v>0</v>
      </c>
      <c r="AC2780" s="59">
        <v>1.77</v>
      </c>
      <c r="AD2780" s="59">
        <v>0</v>
      </c>
      <c r="AE2780" s="59">
        <v>0</v>
      </c>
      <c r="AF2780" s="59" t="s">
        <v>1491</v>
      </c>
      <c r="AG2780" s="59" t="s">
        <v>737</v>
      </c>
      <c r="AH2780" s="59" t="s">
        <v>1518</v>
      </c>
      <c r="AI2780" s="59" t="s">
        <v>1523</v>
      </c>
      <c r="AJ2780" s="59" t="s">
        <v>1486</v>
      </c>
      <c r="AK2780" s="59" t="s">
        <v>278</v>
      </c>
      <c r="AL2780" s="59" t="s">
        <v>1493</v>
      </c>
      <c r="AM2780" s="59" t="s">
        <v>1494</v>
      </c>
      <c r="AN2780" s="59" t="s">
        <v>1384</v>
      </c>
      <c r="AO2780" s="59" t="s">
        <v>107</v>
      </c>
    </row>
    <row r="2781" spans="1:41" x14ac:dyDescent="0.15">
      <c r="A2781" s="59" t="s">
        <v>1990</v>
      </c>
      <c r="B2781" s="59" t="s">
        <v>1582</v>
      </c>
      <c r="C2781" s="59" t="s">
        <v>1583</v>
      </c>
      <c r="D2781" s="59" t="s">
        <v>1517</v>
      </c>
      <c r="E2781" s="59" t="s">
        <v>559</v>
      </c>
      <c r="F2781" s="59" t="s">
        <v>1475</v>
      </c>
      <c r="G2781" s="59" t="s">
        <v>1406</v>
      </c>
      <c r="H2781" s="59" t="s">
        <v>1475</v>
      </c>
      <c r="I2781" s="59" t="s">
        <v>1406</v>
      </c>
      <c r="J2781" s="59" t="s">
        <v>737</v>
      </c>
      <c r="K2781" s="59" t="s">
        <v>1518</v>
      </c>
      <c r="L2781" s="59" t="s">
        <v>1584</v>
      </c>
      <c r="M2781" s="59" t="s">
        <v>1478</v>
      </c>
      <c r="N2781" s="59" t="s">
        <v>1479</v>
      </c>
      <c r="O2781" s="59" t="s">
        <v>1480</v>
      </c>
      <c r="P2781" s="59" t="s">
        <v>1481</v>
      </c>
      <c r="Q2781" s="59" t="s">
        <v>1482</v>
      </c>
      <c r="R2781" s="59" t="s">
        <v>1483</v>
      </c>
      <c r="S2781" s="59" t="s">
        <v>1585</v>
      </c>
      <c r="T2781" s="59" t="s">
        <v>1586</v>
      </c>
      <c r="U2781" s="59" t="s">
        <v>1486</v>
      </c>
      <c r="V2781" s="59" t="s">
        <v>1487</v>
      </c>
      <c r="W2781" s="59" t="s">
        <v>1513</v>
      </c>
      <c r="X2781" s="59" t="s">
        <v>1487</v>
      </c>
      <c r="Y2781" s="59" t="s">
        <v>1490</v>
      </c>
      <c r="Z2781" s="59">
        <v>2.37</v>
      </c>
      <c r="AA2781" s="59">
        <v>2.37</v>
      </c>
      <c r="AB2781" s="59">
        <v>0</v>
      </c>
      <c r="AC2781" s="59">
        <v>2.37</v>
      </c>
      <c r="AD2781" s="59">
        <v>0</v>
      </c>
      <c r="AE2781" s="59">
        <v>0</v>
      </c>
      <c r="AF2781" s="59" t="s">
        <v>1491</v>
      </c>
      <c r="AG2781" s="59" t="s">
        <v>737</v>
      </c>
      <c r="AH2781" s="59" t="s">
        <v>1518</v>
      </c>
      <c r="AI2781" s="59" t="s">
        <v>1523</v>
      </c>
      <c r="AJ2781" s="59" t="s">
        <v>1486</v>
      </c>
      <c r="AK2781" s="59" t="s">
        <v>278</v>
      </c>
      <c r="AL2781" s="59" t="s">
        <v>1493</v>
      </c>
      <c r="AM2781" s="59" t="s">
        <v>1494</v>
      </c>
      <c r="AN2781" s="59" t="s">
        <v>1384</v>
      </c>
      <c r="AO2781" s="59" t="s">
        <v>107</v>
      </c>
    </row>
    <row r="2782" spans="1:41" x14ac:dyDescent="0.15">
      <c r="A2782" s="59" t="s">
        <v>1990</v>
      </c>
      <c r="B2782" s="59" t="s">
        <v>1582</v>
      </c>
      <c r="C2782" s="59" t="s">
        <v>1583</v>
      </c>
      <c r="D2782" s="59" t="s">
        <v>1517</v>
      </c>
      <c r="E2782" s="59" t="s">
        <v>559</v>
      </c>
      <c r="F2782" s="59" t="s">
        <v>1475</v>
      </c>
      <c r="G2782" s="59" t="s">
        <v>1406</v>
      </c>
      <c r="H2782" s="59" t="s">
        <v>1475</v>
      </c>
      <c r="I2782" s="59" t="s">
        <v>1406</v>
      </c>
      <c r="J2782" s="59" t="s">
        <v>737</v>
      </c>
      <c r="K2782" s="59" t="s">
        <v>1518</v>
      </c>
      <c r="L2782" s="59" t="s">
        <v>1584</v>
      </c>
      <c r="M2782" s="59" t="s">
        <v>1478</v>
      </c>
      <c r="N2782" s="59" t="s">
        <v>1479</v>
      </c>
      <c r="O2782" s="59" t="s">
        <v>1480</v>
      </c>
      <c r="P2782" s="59" t="s">
        <v>1481</v>
      </c>
      <c r="Q2782" s="59" t="s">
        <v>1482</v>
      </c>
      <c r="R2782" s="59" t="s">
        <v>1483</v>
      </c>
      <c r="S2782" s="59" t="s">
        <v>1585</v>
      </c>
      <c r="T2782" s="59" t="s">
        <v>1586</v>
      </c>
      <c r="U2782" s="59" t="s">
        <v>1486</v>
      </c>
      <c r="V2782" s="59" t="s">
        <v>1487</v>
      </c>
      <c r="W2782" s="59" t="s">
        <v>1514</v>
      </c>
      <c r="X2782" s="59" t="s">
        <v>1487</v>
      </c>
      <c r="Y2782" s="59" t="s">
        <v>1490</v>
      </c>
      <c r="Z2782" s="59">
        <v>0.22</v>
      </c>
      <c r="AA2782" s="59">
        <v>0.22</v>
      </c>
      <c r="AB2782" s="59">
        <v>0</v>
      </c>
      <c r="AC2782" s="59">
        <v>0.22</v>
      </c>
      <c r="AD2782" s="59">
        <v>0</v>
      </c>
      <c r="AE2782" s="59">
        <v>0</v>
      </c>
      <c r="AF2782" s="59" t="s">
        <v>1491</v>
      </c>
      <c r="AG2782" s="59" t="s">
        <v>737</v>
      </c>
      <c r="AH2782" s="59" t="s">
        <v>1518</v>
      </c>
      <c r="AI2782" s="59" t="s">
        <v>1523</v>
      </c>
      <c r="AJ2782" s="59" t="s">
        <v>1486</v>
      </c>
      <c r="AK2782" s="59" t="s">
        <v>278</v>
      </c>
      <c r="AL2782" s="59" t="s">
        <v>1493</v>
      </c>
      <c r="AM2782" s="59" t="s">
        <v>1494</v>
      </c>
      <c r="AN2782" s="59" t="s">
        <v>1384</v>
      </c>
      <c r="AO2782" s="59" t="s">
        <v>107</v>
      </c>
    </row>
    <row r="2783" spans="1:41" x14ac:dyDescent="0.15">
      <c r="A2783" s="59" t="s">
        <v>1990</v>
      </c>
      <c r="B2783" s="59" t="s">
        <v>1582</v>
      </c>
      <c r="C2783" s="59" t="s">
        <v>1583</v>
      </c>
      <c r="D2783" s="59" t="s">
        <v>1517</v>
      </c>
      <c r="E2783" s="59" t="s">
        <v>559</v>
      </c>
      <c r="F2783" s="59" t="s">
        <v>1475</v>
      </c>
      <c r="G2783" s="59" t="s">
        <v>1406</v>
      </c>
      <c r="H2783" s="59" t="s">
        <v>1475</v>
      </c>
      <c r="I2783" s="59" t="s">
        <v>1406</v>
      </c>
      <c r="J2783" s="59" t="s">
        <v>737</v>
      </c>
      <c r="K2783" s="59" t="s">
        <v>1518</v>
      </c>
      <c r="L2783" s="59" t="s">
        <v>1584</v>
      </c>
      <c r="M2783" s="59" t="s">
        <v>1478</v>
      </c>
      <c r="N2783" s="59" t="s">
        <v>1479</v>
      </c>
      <c r="O2783" s="59" t="s">
        <v>1480</v>
      </c>
      <c r="P2783" s="59" t="s">
        <v>1481</v>
      </c>
      <c r="Q2783" s="59" t="s">
        <v>1482</v>
      </c>
      <c r="R2783" s="59" t="s">
        <v>1483</v>
      </c>
      <c r="S2783" s="59" t="s">
        <v>1585</v>
      </c>
      <c r="T2783" s="59" t="s">
        <v>1586</v>
      </c>
      <c r="U2783" s="59" t="s">
        <v>1486</v>
      </c>
      <c r="V2783" s="59" t="s">
        <v>1487</v>
      </c>
      <c r="W2783" s="59" t="s">
        <v>1522</v>
      </c>
      <c r="X2783" s="59" t="s">
        <v>1487</v>
      </c>
      <c r="Y2783" s="59" t="s">
        <v>1490</v>
      </c>
      <c r="Z2783" s="59">
        <v>1235.25</v>
      </c>
      <c r="AA2783" s="59">
        <v>1235.25</v>
      </c>
      <c r="AB2783" s="59">
        <v>0</v>
      </c>
      <c r="AC2783" s="59">
        <v>1235.25</v>
      </c>
      <c r="AD2783" s="59">
        <v>0</v>
      </c>
      <c r="AE2783" s="59">
        <v>0</v>
      </c>
      <c r="AF2783" s="59" t="s">
        <v>1491</v>
      </c>
      <c r="AG2783" s="59" t="s">
        <v>737</v>
      </c>
      <c r="AH2783" s="59" t="s">
        <v>1518</v>
      </c>
      <c r="AI2783" s="59" t="s">
        <v>1523</v>
      </c>
      <c r="AJ2783" s="59" t="s">
        <v>1486</v>
      </c>
      <c r="AK2783" s="59" t="s">
        <v>278</v>
      </c>
      <c r="AL2783" s="59" t="s">
        <v>1493</v>
      </c>
      <c r="AM2783" s="59" t="s">
        <v>1494</v>
      </c>
      <c r="AN2783" s="59" t="s">
        <v>1384</v>
      </c>
      <c r="AO2783" s="59" t="s">
        <v>107</v>
      </c>
    </row>
    <row r="2784" spans="1:41" x14ac:dyDescent="0.15">
      <c r="A2784" s="59" t="s">
        <v>1990</v>
      </c>
      <c r="B2784" s="59" t="s">
        <v>1587</v>
      </c>
      <c r="C2784" s="59" t="s">
        <v>1588</v>
      </c>
      <c r="D2784" s="59" t="s">
        <v>1517</v>
      </c>
      <c r="E2784" s="59" t="s">
        <v>559</v>
      </c>
      <c r="F2784" s="59" t="s">
        <v>1475</v>
      </c>
      <c r="G2784" s="59" t="s">
        <v>1406</v>
      </c>
      <c r="H2784" s="59" t="s">
        <v>1475</v>
      </c>
      <c r="I2784" s="59" t="s">
        <v>1406</v>
      </c>
      <c r="J2784" s="59" t="s">
        <v>737</v>
      </c>
      <c r="K2784" s="59" t="s">
        <v>1518</v>
      </c>
      <c r="L2784" s="59" t="s">
        <v>1589</v>
      </c>
      <c r="M2784" s="59" t="s">
        <v>1478</v>
      </c>
      <c r="N2784" s="59" t="s">
        <v>1479</v>
      </c>
      <c r="O2784" s="59" t="s">
        <v>1480</v>
      </c>
      <c r="P2784" s="59" t="s">
        <v>1481</v>
      </c>
      <c r="Q2784" s="59" t="s">
        <v>1482</v>
      </c>
      <c r="R2784" s="59" t="s">
        <v>1483</v>
      </c>
      <c r="S2784" s="59" t="s">
        <v>1590</v>
      </c>
      <c r="T2784" s="59" t="s">
        <v>1591</v>
      </c>
      <c r="U2784" s="59" t="s">
        <v>1486</v>
      </c>
      <c r="V2784" s="59" t="s">
        <v>1487</v>
      </c>
      <c r="W2784" s="59" t="s">
        <v>1508</v>
      </c>
      <c r="X2784" s="59" t="s">
        <v>1487</v>
      </c>
      <c r="Y2784" s="59" t="s">
        <v>1490</v>
      </c>
      <c r="Z2784" s="59">
        <v>52.48</v>
      </c>
      <c r="AA2784" s="59">
        <v>52.48</v>
      </c>
      <c r="AB2784" s="59">
        <v>0</v>
      </c>
      <c r="AC2784" s="59">
        <v>52.48</v>
      </c>
      <c r="AD2784" s="59">
        <v>0</v>
      </c>
      <c r="AE2784" s="59">
        <v>0</v>
      </c>
      <c r="AF2784" s="59" t="s">
        <v>1491</v>
      </c>
      <c r="AG2784" s="59" t="s">
        <v>737</v>
      </c>
      <c r="AH2784" s="59" t="s">
        <v>1518</v>
      </c>
      <c r="AI2784" s="59" t="s">
        <v>1523</v>
      </c>
      <c r="AJ2784" s="59" t="s">
        <v>1486</v>
      </c>
      <c r="AK2784" s="59" t="s">
        <v>278</v>
      </c>
      <c r="AL2784" s="59" t="s">
        <v>1493</v>
      </c>
      <c r="AM2784" s="59" t="s">
        <v>1494</v>
      </c>
      <c r="AN2784" s="59" t="s">
        <v>1384</v>
      </c>
      <c r="AO2784" s="59" t="s">
        <v>107</v>
      </c>
    </row>
    <row r="2785" spans="1:41" x14ac:dyDescent="0.15">
      <c r="A2785" s="59" t="s">
        <v>1990</v>
      </c>
      <c r="B2785" s="59" t="s">
        <v>1587</v>
      </c>
      <c r="C2785" s="59" t="s">
        <v>1588</v>
      </c>
      <c r="D2785" s="59" t="s">
        <v>1517</v>
      </c>
      <c r="E2785" s="59" t="s">
        <v>559</v>
      </c>
      <c r="F2785" s="59" t="s">
        <v>1475</v>
      </c>
      <c r="G2785" s="59" t="s">
        <v>1406</v>
      </c>
      <c r="H2785" s="59" t="s">
        <v>1475</v>
      </c>
      <c r="I2785" s="59" t="s">
        <v>1406</v>
      </c>
      <c r="J2785" s="59" t="s">
        <v>737</v>
      </c>
      <c r="K2785" s="59" t="s">
        <v>1518</v>
      </c>
      <c r="L2785" s="59" t="s">
        <v>1589</v>
      </c>
      <c r="M2785" s="59" t="s">
        <v>1478</v>
      </c>
      <c r="N2785" s="59" t="s">
        <v>1479</v>
      </c>
      <c r="O2785" s="59" t="s">
        <v>1480</v>
      </c>
      <c r="P2785" s="59" t="s">
        <v>1481</v>
      </c>
      <c r="Q2785" s="59" t="s">
        <v>1482</v>
      </c>
      <c r="R2785" s="59" t="s">
        <v>1483</v>
      </c>
      <c r="S2785" s="59" t="s">
        <v>1590</v>
      </c>
      <c r="T2785" s="59" t="s">
        <v>1591</v>
      </c>
      <c r="U2785" s="59" t="s">
        <v>1486</v>
      </c>
      <c r="V2785" s="59" t="s">
        <v>1487</v>
      </c>
      <c r="W2785" s="59" t="s">
        <v>1509</v>
      </c>
      <c r="X2785" s="59" t="s">
        <v>1487</v>
      </c>
      <c r="Y2785" s="59" t="s">
        <v>1490</v>
      </c>
      <c r="Z2785" s="59">
        <v>87.17</v>
      </c>
      <c r="AA2785" s="59">
        <v>87.17</v>
      </c>
      <c r="AB2785" s="59">
        <v>0</v>
      </c>
      <c r="AC2785" s="59">
        <v>87.17</v>
      </c>
      <c r="AD2785" s="59">
        <v>0</v>
      </c>
      <c r="AE2785" s="59">
        <v>0</v>
      </c>
      <c r="AF2785" s="59" t="s">
        <v>1491</v>
      </c>
      <c r="AG2785" s="59" t="s">
        <v>737</v>
      </c>
      <c r="AH2785" s="59" t="s">
        <v>1518</v>
      </c>
      <c r="AI2785" s="59" t="s">
        <v>1523</v>
      </c>
      <c r="AJ2785" s="59" t="s">
        <v>1486</v>
      </c>
      <c r="AK2785" s="59" t="s">
        <v>278</v>
      </c>
      <c r="AL2785" s="59" t="s">
        <v>1493</v>
      </c>
      <c r="AM2785" s="59" t="s">
        <v>1494</v>
      </c>
      <c r="AN2785" s="59" t="s">
        <v>1384</v>
      </c>
      <c r="AO2785" s="59" t="s">
        <v>107</v>
      </c>
    </row>
    <row r="2786" spans="1:41" x14ac:dyDescent="0.15">
      <c r="A2786" s="59" t="s">
        <v>1990</v>
      </c>
      <c r="B2786" s="59" t="s">
        <v>1587</v>
      </c>
      <c r="C2786" s="59" t="s">
        <v>1588</v>
      </c>
      <c r="D2786" s="59" t="s">
        <v>1517</v>
      </c>
      <c r="E2786" s="59" t="s">
        <v>559</v>
      </c>
      <c r="F2786" s="59" t="s">
        <v>1475</v>
      </c>
      <c r="G2786" s="59" t="s">
        <v>1406</v>
      </c>
      <c r="H2786" s="59" t="s">
        <v>1475</v>
      </c>
      <c r="I2786" s="59" t="s">
        <v>1406</v>
      </c>
      <c r="J2786" s="59" t="s">
        <v>737</v>
      </c>
      <c r="K2786" s="59" t="s">
        <v>1518</v>
      </c>
      <c r="L2786" s="59" t="s">
        <v>1589</v>
      </c>
      <c r="M2786" s="59" t="s">
        <v>1478</v>
      </c>
      <c r="N2786" s="59" t="s">
        <v>1479</v>
      </c>
      <c r="O2786" s="59" t="s">
        <v>1480</v>
      </c>
      <c r="P2786" s="59" t="s">
        <v>1481</v>
      </c>
      <c r="Q2786" s="59" t="s">
        <v>1482</v>
      </c>
      <c r="R2786" s="59" t="s">
        <v>1483</v>
      </c>
      <c r="S2786" s="59" t="s">
        <v>1590</v>
      </c>
      <c r="T2786" s="59" t="s">
        <v>1591</v>
      </c>
      <c r="U2786" s="59" t="s">
        <v>1486</v>
      </c>
      <c r="V2786" s="59" t="s">
        <v>1487</v>
      </c>
      <c r="W2786" s="59" t="s">
        <v>1488</v>
      </c>
      <c r="X2786" s="59" t="s">
        <v>1510</v>
      </c>
      <c r="Y2786" s="59" t="s">
        <v>1490</v>
      </c>
      <c r="Z2786" s="59">
        <v>0.47</v>
      </c>
      <c r="AA2786" s="59">
        <v>0.47</v>
      </c>
      <c r="AB2786" s="59">
        <v>0</v>
      </c>
      <c r="AC2786" s="59">
        <v>0.47</v>
      </c>
      <c r="AD2786" s="59">
        <v>0</v>
      </c>
      <c r="AE2786" s="59">
        <v>0</v>
      </c>
      <c r="AF2786" s="59" t="s">
        <v>1491</v>
      </c>
      <c r="AG2786" s="59" t="s">
        <v>737</v>
      </c>
      <c r="AH2786" s="59" t="s">
        <v>1518</v>
      </c>
      <c r="AI2786" s="59" t="s">
        <v>1523</v>
      </c>
      <c r="AJ2786" s="59" t="s">
        <v>1486</v>
      </c>
      <c r="AK2786" s="59" t="s">
        <v>278</v>
      </c>
      <c r="AL2786" s="59" t="s">
        <v>1493</v>
      </c>
      <c r="AM2786" s="59" t="s">
        <v>1494</v>
      </c>
      <c r="AN2786" s="59" t="s">
        <v>1384</v>
      </c>
      <c r="AO2786" s="59" t="s">
        <v>107</v>
      </c>
    </row>
    <row r="2787" spans="1:41" x14ac:dyDescent="0.15">
      <c r="A2787" s="59" t="s">
        <v>1990</v>
      </c>
      <c r="B2787" s="59" t="s">
        <v>1587</v>
      </c>
      <c r="C2787" s="59" t="s">
        <v>1588</v>
      </c>
      <c r="D2787" s="59" t="s">
        <v>1517</v>
      </c>
      <c r="E2787" s="59" t="s">
        <v>559</v>
      </c>
      <c r="F2787" s="59" t="s">
        <v>1475</v>
      </c>
      <c r="G2787" s="59" t="s">
        <v>1406</v>
      </c>
      <c r="H2787" s="59" t="s">
        <v>1475</v>
      </c>
      <c r="I2787" s="59" t="s">
        <v>1406</v>
      </c>
      <c r="J2787" s="59" t="s">
        <v>737</v>
      </c>
      <c r="K2787" s="59" t="s">
        <v>1518</v>
      </c>
      <c r="L2787" s="59" t="s">
        <v>1589</v>
      </c>
      <c r="M2787" s="59" t="s">
        <v>1478</v>
      </c>
      <c r="N2787" s="59" t="s">
        <v>1479</v>
      </c>
      <c r="O2787" s="59" t="s">
        <v>1480</v>
      </c>
      <c r="P2787" s="59" t="s">
        <v>1481</v>
      </c>
      <c r="Q2787" s="59" t="s">
        <v>1482</v>
      </c>
      <c r="R2787" s="59" t="s">
        <v>1483</v>
      </c>
      <c r="S2787" s="59" t="s">
        <v>1590</v>
      </c>
      <c r="T2787" s="59" t="s">
        <v>1591</v>
      </c>
      <c r="U2787" s="59" t="s">
        <v>1486</v>
      </c>
      <c r="V2787" s="59" t="s">
        <v>1487</v>
      </c>
      <c r="W2787" s="59" t="s">
        <v>1513</v>
      </c>
      <c r="X2787" s="59" t="s">
        <v>1487</v>
      </c>
      <c r="Y2787" s="59" t="s">
        <v>1490</v>
      </c>
      <c r="Z2787" s="59">
        <v>68.72</v>
      </c>
      <c r="AA2787" s="59">
        <v>68.72</v>
      </c>
      <c r="AB2787" s="59">
        <v>0</v>
      </c>
      <c r="AC2787" s="59">
        <v>68.72</v>
      </c>
      <c r="AD2787" s="59">
        <v>0</v>
      </c>
      <c r="AE2787" s="59">
        <v>0</v>
      </c>
      <c r="AF2787" s="59" t="s">
        <v>1491</v>
      </c>
      <c r="AG2787" s="59" t="s">
        <v>737</v>
      </c>
      <c r="AH2787" s="59" t="s">
        <v>1518</v>
      </c>
      <c r="AI2787" s="59" t="s">
        <v>1523</v>
      </c>
      <c r="AJ2787" s="59" t="s">
        <v>1486</v>
      </c>
      <c r="AK2787" s="59" t="s">
        <v>278</v>
      </c>
      <c r="AL2787" s="59" t="s">
        <v>1493</v>
      </c>
      <c r="AM2787" s="59" t="s">
        <v>1494</v>
      </c>
      <c r="AN2787" s="59" t="s">
        <v>1384</v>
      </c>
      <c r="AO2787" s="59" t="s">
        <v>107</v>
      </c>
    </row>
    <row r="2788" spans="1:41" x14ac:dyDescent="0.15">
      <c r="A2788" s="59" t="s">
        <v>1990</v>
      </c>
      <c r="B2788" s="59" t="s">
        <v>1587</v>
      </c>
      <c r="C2788" s="59" t="s">
        <v>1588</v>
      </c>
      <c r="D2788" s="59" t="s">
        <v>1517</v>
      </c>
      <c r="E2788" s="59" t="s">
        <v>559</v>
      </c>
      <c r="F2788" s="59" t="s">
        <v>1475</v>
      </c>
      <c r="G2788" s="59" t="s">
        <v>1406</v>
      </c>
      <c r="H2788" s="59" t="s">
        <v>1475</v>
      </c>
      <c r="I2788" s="59" t="s">
        <v>1406</v>
      </c>
      <c r="J2788" s="59" t="s">
        <v>737</v>
      </c>
      <c r="K2788" s="59" t="s">
        <v>1518</v>
      </c>
      <c r="L2788" s="59" t="s">
        <v>1589</v>
      </c>
      <c r="M2788" s="59" t="s">
        <v>1478</v>
      </c>
      <c r="N2788" s="59" t="s">
        <v>1479</v>
      </c>
      <c r="O2788" s="59" t="s">
        <v>1480</v>
      </c>
      <c r="P2788" s="59" t="s">
        <v>1481</v>
      </c>
      <c r="Q2788" s="59" t="s">
        <v>1482</v>
      </c>
      <c r="R2788" s="59" t="s">
        <v>1483</v>
      </c>
      <c r="S2788" s="59" t="s">
        <v>1590</v>
      </c>
      <c r="T2788" s="59" t="s">
        <v>1591</v>
      </c>
      <c r="U2788" s="59" t="s">
        <v>1486</v>
      </c>
      <c r="V2788" s="59" t="s">
        <v>1487</v>
      </c>
      <c r="W2788" s="59" t="s">
        <v>1514</v>
      </c>
      <c r="X2788" s="59" t="s">
        <v>1487</v>
      </c>
      <c r="Y2788" s="59" t="s">
        <v>1490</v>
      </c>
      <c r="Z2788" s="59">
        <v>2.4</v>
      </c>
      <c r="AA2788" s="59">
        <v>2.4</v>
      </c>
      <c r="AB2788" s="59">
        <v>0</v>
      </c>
      <c r="AC2788" s="59">
        <v>2.4</v>
      </c>
      <c r="AD2788" s="59">
        <v>0</v>
      </c>
      <c r="AE2788" s="59">
        <v>0</v>
      </c>
      <c r="AF2788" s="59" t="s">
        <v>1491</v>
      </c>
      <c r="AG2788" s="59" t="s">
        <v>737</v>
      </c>
      <c r="AH2788" s="59" t="s">
        <v>1518</v>
      </c>
      <c r="AI2788" s="59" t="s">
        <v>1523</v>
      </c>
      <c r="AJ2788" s="59" t="s">
        <v>1486</v>
      </c>
      <c r="AK2788" s="59" t="s">
        <v>278</v>
      </c>
      <c r="AL2788" s="59" t="s">
        <v>1493</v>
      </c>
      <c r="AM2788" s="59" t="s">
        <v>1494</v>
      </c>
      <c r="AN2788" s="59" t="s">
        <v>1384</v>
      </c>
      <c r="AO2788" s="59" t="s">
        <v>107</v>
      </c>
    </row>
    <row r="2789" spans="1:41" x14ac:dyDescent="0.15">
      <c r="A2789" s="59" t="s">
        <v>1990</v>
      </c>
      <c r="B2789" s="59" t="s">
        <v>1592</v>
      </c>
      <c r="C2789" s="59" t="s">
        <v>1593</v>
      </c>
      <c r="D2789" s="59" t="s">
        <v>1517</v>
      </c>
      <c r="E2789" s="59" t="s">
        <v>559</v>
      </c>
      <c r="F2789" s="59" t="s">
        <v>1475</v>
      </c>
      <c r="G2789" s="59" t="s">
        <v>1406</v>
      </c>
      <c r="H2789" s="59" t="s">
        <v>1475</v>
      </c>
      <c r="I2789" s="59" t="s">
        <v>1406</v>
      </c>
      <c r="J2789" s="59" t="s">
        <v>737</v>
      </c>
      <c r="K2789" s="59" t="s">
        <v>1518</v>
      </c>
      <c r="L2789" s="59" t="s">
        <v>1594</v>
      </c>
      <c r="M2789" s="59" t="s">
        <v>1478</v>
      </c>
      <c r="N2789" s="59" t="s">
        <v>1479</v>
      </c>
      <c r="O2789" s="59" t="s">
        <v>1480</v>
      </c>
      <c r="P2789" s="59" t="s">
        <v>1481</v>
      </c>
      <c r="Q2789" s="59" t="s">
        <v>1482</v>
      </c>
      <c r="R2789" s="59" t="s">
        <v>1483</v>
      </c>
      <c r="S2789" s="59" t="s">
        <v>1595</v>
      </c>
      <c r="T2789" s="59" t="s">
        <v>1596</v>
      </c>
      <c r="U2789" s="59" t="s">
        <v>1486</v>
      </c>
      <c r="V2789" s="59" t="s">
        <v>1487</v>
      </c>
      <c r="W2789" s="59" t="s">
        <v>1508</v>
      </c>
      <c r="X2789" s="59" t="s">
        <v>1487</v>
      </c>
      <c r="Y2789" s="59" t="s">
        <v>1490</v>
      </c>
      <c r="Z2789" s="59">
        <v>571.63</v>
      </c>
      <c r="AA2789" s="59">
        <v>571.63</v>
      </c>
      <c r="AB2789" s="59">
        <v>0</v>
      </c>
      <c r="AC2789" s="59">
        <v>571.63</v>
      </c>
      <c r="AD2789" s="59">
        <v>0</v>
      </c>
      <c r="AE2789" s="59">
        <v>0</v>
      </c>
      <c r="AF2789" s="59" t="s">
        <v>1491</v>
      </c>
      <c r="AG2789" s="59" t="s">
        <v>737</v>
      </c>
      <c r="AH2789" s="59" t="s">
        <v>1518</v>
      </c>
      <c r="AI2789" s="59" t="s">
        <v>1523</v>
      </c>
      <c r="AJ2789" s="59" t="s">
        <v>1486</v>
      </c>
      <c r="AK2789" s="59" t="s">
        <v>278</v>
      </c>
      <c r="AL2789" s="59" t="s">
        <v>1493</v>
      </c>
      <c r="AM2789" s="59" t="s">
        <v>1494</v>
      </c>
      <c r="AN2789" s="59" t="s">
        <v>1384</v>
      </c>
      <c r="AO2789" s="59" t="s">
        <v>107</v>
      </c>
    </row>
    <row r="2790" spans="1:41" x14ac:dyDescent="0.15">
      <c r="A2790" s="59" t="s">
        <v>1990</v>
      </c>
      <c r="B2790" s="59" t="s">
        <v>1592</v>
      </c>
      <c r="C2790" s="59" t="s">
        <v>1593</v>
      </c>
      <c r="D2790" s="59" t="s">
        <v>1517</v>
      </c>
      <c r="E2790" s="59" t="s">
        <v>559</v>
      </c>
      <c r="F2790" s="59" t="s">
        <v>1475</v>
      </c>
      <c r="G2790" s="59" t="s">
        <v>1406</v>
      </c>
      <c r="H2790" s="59" t="s">
        <v>1475</v>
      </c>
      <c r="I2790" s="59" t="s">
        <v>1406</v>
      </c>
      <c r="J2790" s="59" t="s">
        <v>737</v>
      </c>
      <c r="K2790" s="59" t="s">
        <v>1518</v>
      </c>
      <c r="L2790" s="59" t="s">
        <v>1594</v>
      </c>
      <c r="M2790" s="59" t="s">
        <v>1478</v>
      </c>
      <c r="N2790" s="59" t="s">
        <v>1479</v>
      </c>
      <c r="O2790" s="59" t="s">
        <v>1480</v>
      </c>
      <c r="P2790" s="59" t="s">
        <v>1481</v>
      </c>
      <c r="Q2790" s="59" t="s">
        <v>1482</v>
      </c>
      <c r="R2790" s="59" t="s">
        <v>1483</v>
      </c>
      <c r="S2790" s="59" t="s">
        <v>1595</v>
      </c>
      <c r="T2790" s="59" t="s">
        <v>1596</v>
      </c>
      <c r="U2790" s="59" t="s">
        <v>1486</v>
      </c>
      <c r="V2790" s="59" t="s">
        <v>1487</v>
      </c>
      <c r="W2790" s="59" t="s">
        <v>1509</v>
      </c>
      <c r="X2790" s="59" t="s">
        <v>1487</v>
      </c>
      <c r="Y2790" s="59" t="s">
        <v>1490</v>
      </c>
      <c r="Z2790" s="59">
        <v>235.62</v>
      </c>
      <c r="AA2790" s="59">
        <v>235.62</v>
      </c>
      <c r="AB2790" s="59">
        <v>0</v>
      </c>
      <c r="AC2790" s="59">
        <v>235.62</v>
      </c>
      <c r="AD2790" s="59">
        <v>0</v>
      </c>
      <c r="AE2790" s="59">
        <v>0</v>
      </c>
      <c r="AF2790" s="59" t="s">
        <v>1491</v>
      </c>
      <c r="AG2790" s="59" t="s">
        <v>737</v>
      </c>
      <c r="AH2790" s="59" t="s">
        <v>1518</v>
      </c>
      <c r="AI2790" s="59" t="s">
        <v>1523</v>
      </c>
      <c r="AJ2790" s="59" t="s">
        <v>1486</v>
      </c>
      <c r="AK2790" s="59" t="s">
        <v>278</v>
      </c>
      <c r="AL2790" s="59" t="s">
        <v>1493</v>
      </c>
      <c r="AM2790" s="59" t="s">
        <v>1494</v>
      </c>
      <c r="AN2790" s="59" t="s">
        <v>1384</v>
      </c>
      <c r="AO2790" s="59" t="s">
        <v>107</v>
      </c>
    </row>
    <row r="2791" spans="1:41" x14ac:dyDescent="0.15">
      <c r="A2791" s="59" t="s">
        <v>1990</v>
      </c>
      <c r="B2791" s="59" t="s">
        <v>1592</v>
      </c>
      <c r="C2791" s="59" t="s">
        <v>1593</v>
      </c>
      <c r="D2791" s="59" t="s">
        <v>1517</v>
      </c>
      <c r="E2791" s="59" t="s">
        <v>559</v>
      </c>
      <c r="F2791" s="59" t="s">
        <v>1475</v>
      </c>
      <c r="G2791" s="59" t="s">
        <v>1406</v>
      </c>
      <c r="H2791" s="59" t="s">
        <v>1475</v>
      </c>
      <c r="I2791" s="59" t="s">
        <v>1406</v>
      </c>
      <c r="J2791" s="59" t="s">
        <v>737</v>
      </c>
      <c r="K2791" s="59" t="s">
        <v>1518</v>
      </c>
      <c r="L2791" s="59" t="s">
        <v>1594</v>
      </c>
      <c r="M2791" s="59" t="s">
        <v>1478</v>
      </c>
      <c r="N2791" s="59" t="s">
        <v>1479</v>
      </c>
      <c r="O2791" s="59" t="s">
        <v>1480</v>
      </c>
      <c r="P2791" s="59" t="s">
        <v>1481</v>
      </c>
      <c r="Q2791" s="59" t="s">
        <v>1482</v>
      </c>
      <c r="R2791" s="59" t="s">
        <v>1483</v>
      </c>
      <c r="S2791" s="59" t="s">
        <v>1595</v>
      </c>
      <c r="T2791" s="59" t="s">
        <v>1596</v>
      </c>
      <c r="U2791" s="59" t="s">
        <v>1486</v>
      </c>
      <c r="V2791" s="59" t="s">
        <v>1487</v>
      </c>
      <c r="W2791" s="59" t="s">
        <v>1513</v>
      </c>
      <c r="X2791" s="59" t="s">
        <v>1487</v>
      </c>
      <c r="Y2791" s="59" t="s">
        <v>1490</v>
      </c>
      <c r="Z2791" s="59">
        <v>268.14999999999998</v>
      </c>
      <c r="AA2791" s="59">
        <v>268.14999999999998</v>
      </c>
      <c r="AB2791" s="59">
        <v>0</v>
      </c>
      <c r="AC2791" s="59">
        <v>268.14999999999998</v>
      </c>
      <c r="AD2791" s="59">
        <v>0</v>
      </c>
      <c r="AE2791" s="59">
        <v>0</v>
      </c>
      <c r="AF2791" s="59" t="s">
        <v>1491</v>
      </c>
      <c r="AG2791" s="59" t="s">
        <v>737</v>
      </c>
      <c r="AH2791" s="59" t="s">
        <v>1518</v>
      </c>
      <c r="AI2791" s="59" t="s">
        <v>1523</v>
      </c>
      <c r="AJ2791" s="59" t="s">
        <v>1486</v>
      </c>
      <c r="AK2791" s="59" t="s">
        <v>278</v>
      </c>
      <c r="AL2791" s="59" t="s">
        <v>1493</v>
      </c>
      <c r="AM2791" s="59" t="s">
        <v>1494</v>
      </c>
      <c r="AN2791" s="59" t="s">
        <v>1384</v>
      </c>
      <c r="AO2791" s="59" t="s">
        <v>107</v>
      </c>
    </row>
    <row r="2792" spans="1:41" x14ac:dyDescent="0.15">
      <c r="A2792" s="59" t="s">
        <v>1990</v>
      </c>
      <c r="B2792" s="59" t="s">
        <v>1592</v>
      </c>
      <c r="C2792" s="59" t="s">
        <v>1593</v>
      </c>
      <c r="D2792" s="59" t="s">
        <v>1517</v>
      </c>
      <c r="E2792" s="59" t="s">
        <v>559</v>
      </c>
      <c r="F2792" s="59" t="s">
        <v>1475</v>
      </c>
      <c r="G2792" s="59" t="s">
        <v>1406</v>
      </c>
      <c r="H2792" s="59" t="s">
        <v>1475</v>
      </c>
      <c r="I2792" s="59" t="s">
        <v>1406</v>
      </c>
      <c r="J2792" s="59" t="s">
        <v>737</v>
      </c>
      <c r="K2792" s="59" t="s">
        <v>1518</v>
      </c>
      <c r="L2792" s="59" t="s">
        <v>1594</v>
      </c>
      <c r="M2792" s="59" t="s">
        <v>1478</v>
      </c>
      <c r="N2792" s="59" t="s">
        <v>1479</v>
      </c>
      <c r="O2792" s="59" t="s">
        <v>1480</v>
      </c>
      <c r="P2792" s="59" t="s">
        <v>1481</v>
      </c>
      <c r="Q2792" s="59" t="s">
        <v>1482</v>
      </c>
      <c r="R2792" s="59" t="s">
        <v>1483</v>
      </c>
      <c r="S2792" s="59" t="s">
        <v>1595</v>
      </c>
      <c r="T2792" s="59" t="s">
        <v>1596</v>
      </c>
      <c r="U2792" s="59" t="s">
        <v>1486</v>
      </c>
      <c r="V2792" s="59" t="s">
        <v>1487</v>
      </c>
      <c r="W2792" s="59" t="s">
        <v>1514</v>
      </c>
      <c r="X2792" s="59" t="s">
        <v>1487</v>
      </c>
      <c r="Y2792" s="59" t="s">
        <v>1490</v>
      </c>
      <c r="Z2792" s="59">
        <v>94.39</v>
      </c>
      <c r="AA2792" s="59">
        <v>94.39</v>
      </c>
      <c r="AB2792" s="59">
        <v>0</v>
      </c>
      <c r="AC2792" s="59">
        <v>94.39</v>
      </c>
      <c r="AD2792" s="59">
        <v>0</v>
      </c>
      <c r="AE2792" s="59">
        <v>0</v>
      </c>
      <c r="AF2792" s="59" t="s">
        <v>1491</v>
      </c>
      <c r="AG2792" s="59" t="s">
        <v>737</v>
      </c>
      <c r="AH2792" s="59" t="s">
        <v>1518</v>
      </c>
      <c r="AI2792" s="59" t="s">
        <v>1523</v>
      </c>
      <c r="AJ2792" s="59" t="s">
        <v>1486</v>
      </c>
      <c r="AK2792" s="59" t="s">
        <v>278</v>
      </c>
      <c r="AL2792" s="59" t="s">
        <v>1493</v>
      </c>
      <c r="AM2792" s="59" t="s">
        <v>1494</v>
      </c>
      <c r="AN2792" s="59" t="s">
        <v>1384</v>
      </c>
      <c r="AO2792" s="59" t="s">
        <v>107</v>
      </c>
    </row>
    <row r="2793" spans="1:41" x14ac:dyDescent="0.15">
      <c r="A2793" s="59" t="s">
        <v>1990</v>
      </c>
      <c r="B2793" s="59" t="s">
        <v>1597</v>
      </c>
      <c r="C2793" s="59" t="s">
        <v>1598</v>
      </c>
      <c r="D2793" s="59" t="s">
        <v>1517</v>
      </c>
      <c r="E2793" s="59" t="s">
        <v>559</v>
      </c>
      <c r="F2793" s="59" t="s">
        <v>1475</v>
      </c>
      <c r="G2793" s="59" t="s">
        <v>1406</v>
      </c>
      <c r="H2793" s="59" t="s">
        <v>1475</v>
      </c>
      <c r="I2793" s="59" t="s">
        <v>1406</v>
      </c>
      <c r="J2793" s="59" t="s">
        <v>737</v>
      </c>
      <c r="K2793" s="59" t="s">
        <v>1518</v>
      </c>
      <c r="L2793" s="59" t="s">
        <v>1599</v>
      </c>
      <c r="M2793" s="59" t="s">
        <v>1478</v>
      </c>
      <c r="N2793" s="59" t="s">
        <v>1479</v>
      </c>
      <c r="O2793" s="59" t="s">
        <v>1480</v>
      </c>
      <c r="P2793" s="59" t="s">
        <v>1481</v>
      </c>
      <c r="Q2793" s="59" t="s">
        <v>1482</v>
      </c>
      <c r="R2793" s="59" t="s">
        <v>1483</v>
      </c>
      <c r="S2793" s="59" t="s">
        <v>1600</v>
      </c>
      <c r="T2793" s="59" t="s">
        <v>1601</v>
      </c>
      <c r="U2793" s="59" t="s">
        <v>1486</v>
      </c>
      <c r="V2793" s="59" t="s">
        <v>1487</v>
      </c>
      <c r="W2793" s="59" t="s">
        <v>1508</v>
      </c>
      <c r="X2793" s="59" t="s">
        <v>1487</v>
      </c>
      <c r="Y2793" s="59" t="s">
        <v>1490</v>
      </c>
      <c r="Z2793" s="59">
        <v>167.3</v>
      </c>
      <c r="AA2793" s="59">
        <v>167.3</v>
      </c>
      <c r="AB2793" s="59">
        <v>0</v>
      </c>
      <c r="AC2793" s="59">
        <v>167.3</v>
      </c>
      <c r="AD2793" s="59">
        <v>0</v>
      </c>
      <c r="AE2793" s="59">
        <v>0</v>
      </c>
      <c r="AF2793" s="59" t="s">
        <v>1491</v>
      </c>
      <c r="AG2793" s="59" t="s">
        <v>737</v>
      </c>
      <c r="AH2793" s="59" t="s">
        <v>1518</v>
      </c>
      <c r="AI2793" s="59" t="s">
        <v>1523</v>
      </c>
      <c r="AJ2793" s="59" t="s">
        <v>1486</v>
      </c>
      <c r="AK2793" s="59" t="s">
        <v>278</v>
      </c>
      <c r="AL2793" s="59" t="s">
        <v>1493</v>
      </c>
      <c r="AM2793" s="59" t="s">
        <v>1494</v>
      </c>
      <c r="AN2793" s="59" t="s">
        <v>1384</v>
      </c>
      <c r="AO2793" s="59" t="s">
        <v>107</v>
      </c>
    </row>
    <row r="2794" spans="1:41" x14ac:dyDescent="0.15">
      <c r="A2794" s="59" t="s">
        <v>1990</v>
      </c>
      <c r="B2794" s="59" t="s">
        <v>1597</v>
      </c>
      <c r="C2794" s="59" t="s">
        <v>1598</v>
      </c>
      <c r="D2794" s="59" t="s">
        <v>1517</v>
      </c>
      <c r="E2794" s="59" t="s">
        <v>559</v>
      </c>
      <c r="F2794" s="59" t="s">
        <v>1475</v>
      </c>
      <c r="G2794" s="59" t="s">
        <v>1406</v>
      </c>
      <c r="H2794" s="59" t="s">
        <v>1475</v>
      </c>
      <c r="I2794" s="59" t="s">
        <v>1406</v>
      </c>
      <c r="J2794" s="59" t="s">
        <v>737</v>
      </c>
      <c r="K2794" s="59" t="s">
        <v>1518</v>
      </c>
      <c r="L2794" s="59" t="s">
        <v>1599</v>
      </c>
      <c r="M2794" s="59" t="s">
        <v>1478</v>
      </c>
      <c r="N2794" s="59" t="s">
        <v>1479</v>
      </c>
      <c r="O2794" s="59" t="s">
        <v>1480</v>
      </c>
      <c r="P2794" s="59" t="s">
        <v>1481</v>
      </c>
      <c r="Q2794" s="59" t="s">
        <v>1482</v>
      </c>
      <c r="R2794" s="59" t="s">
        <v>1483</v>
      </c>
      <c r="S2794" s="59" t="s">
        <v>1600</v>
      </c>
      <c r="T2794" s="59" t="s">
        <v>1601</v>
      </c>
      <c r="U2794" s="59" t="s">
        <v>1486</v>
      </c>
      <c r="V2794" s="59" t="s">
        <v>1487</v>
      </c>
      <c r="W2794" s="59" t="s">
        <v>1509</v>
      </c>
      <c r="X2794" s="59" t="s">
        <v>1487</v>
      </c>
      <c r="Y2794" s="59" t="s">
        <v>1490</v>
      </c>
      <c r="Z2794" s="59">
        <v>158.85</v>
      </c>
      <c r="AA2794" s="59">
        <v>158.85</v>
      </c>
      <c r="AB2794" s="59">
        <v>0</v>
      </c>
      <c r="AC2794" s="59">
        <v>158.85</v>
      </c>
      <c r="AD2794" s="59">
        <v>0</v>
      </c>
      <c r="AE2794" s="59">
        <v>0</v>
      </c>
      <c r="AF2794" s="59" t="s">
        <v>1491</v>
      </c>
      <c r="AG2794" s="59" t="s">
        <v>737</v>
      </c>
      <c r="AH2794" s="59" t="s">
        <v>1518</v>
      </c>
      <c r="AI2794" s="59" t="s">
        <v>1523</v>
      </c>
      <c r="AJ2794" s="59" t="s">
        <v>1486</v>
      </c>
      <c r="AK2794" s="59" t="s">
        <v>278</v>
      </c>
      <c r="AL2794" s="59" t="s">
        <v>1493</v>
      </c>
      <c r="AM2794" s="59" t="s">
        <v>1494</v>
      </c>
      <c r="AN2794" s="59" t="s">
        <v>1384</v>
      </c>
      <c r="AO2794" s="59" t="s">
        <v>107</v>
      </c>
    </row>
    <row r="2795" spans="1:41" x14ac:dyDescent="0.15">
      <c r="A2795" s="59" t="s">
        <v>1990</v>
      </c>
      <c r="B2795" s="59" t="s">
        <v>1597</v>
      </c>
      <c r="C2795" s="59" t="s">
        <v>1598</v>
      </c>
      <c r="D2795" s="59" t="s">
        <v>1517</v>
      </c>
      <c r="E2795" s="59" t="s">
        <v>559</v>
      </c>
      <c r="F2795" s="59" t="s">
        <v>1475</v>
      </c>
      <c r="G2795" s="59" t="s">
        <v>1406</v>
      </c>
      <c r="H2795" s="59" t="s">
        <v>1475</v>
      </c>
      <c r="I2795" s="59" t="s">
        <v>1406</v>
      </c>
      <c r="J2795" s="59" t="s">
        <v>737</v>
      </c>
      <c r="K2795" s="59" t="s">
        <v>1518</v>
      </c>
      <c r="L2795" s="59" t="s">
        <v>1599</v>
      </c>
      <c r="M2795" s="59" t="s">
        <v>1478</v>
      </c>
      <c r="N2795" s="59" t="s">
        <v>1479</v>
      </c>
      <c r="O2795" s="59" t="s">
        <v>1480</v>
      </c>
      <c r="P2795" s="59" t="s">
        <v>1481</v>
      </c>
      <c r="Q2795" s="59" t="s">
        <v>1482</v>
      </c>
      <c r="R2795" s="59" t="s">
        <v>1483</v>
      </c>
      <c r="S2795" s="59" t="s">
        <v>1600</v>
      </c>
      <c r="T2795" s="59" t="s">
        <v>1601</v>
      </c>
      <c r="U2795" s="59" t="s">
        <v>1486</v>
      </c>
      <c r="V2795" s="59" t="s">
        <v>1487</v>
      </c>
      <c r="W2795" s="59" t="s">
        <v>1488</v>
      </c>
      <c r="X2795" s="59" t="s">
        <v>1511</v>
      </c>
      <c r="Y2795" s="59" t="s">
        <v>1490</v>
      </c>
      <c r="Z2795" s="59">
        <v>0.1</v>
      </c>
      <c r="AA2795" s="59">
        <v>0.1</v>
      </c>
      <c r="AB2795" s="59">
        <v>0</v>
      </c>
      <c r="AC2795" s="59">
        <v>0.1</v>
      </c>
      <c r="AD2795" s="59">
        <v>0</v>
      </c>
      <c r="AE2795" s="59">
        <v>0</v>
      </c>
      <c r="AF2795" s="59" t="s">
        <v>1491</v>
      </c>
      <c r="AG2795" s="59" t="s">
        <v>737</v>
      </c>
      <c r="AH2795" s="59" t="s">
        <v>1518</v>
      </c>
      <c r="AI2795" s="59" t="s">
        <v>1523</v>
      </c>
      <c r="AJ2795" s="59" t="s">
        <v>1486</v>
      </c>
      <c r="AK2795" s="59" t="s">
        <v>278</v>
      </c>
      <c r="AL2795" s="59" t="s">
        <v>1493</v>
      </c>
      <c r="AM2795" s="59" t="s">
        <v>1494</v>
      </c>
      <c r="AN2795" s="59" t="s">
        <v>1384</v>
      </c>
      <c r="AO2795" s="59" t="s">
        <v>107</v>
      </c>
    </row>
    <row r="2796" spans="1:41" x14ac:dyDescent="0.15">
      <c r="A2796" s="59" t="s">
        <v>1990</v>
      </c>
      <c r="B2796" s="59" t="s">
        <v>1597</v>
      </c>
      <c r="C2796" s="59" t="s">
        <v>1598</v>
      </c>
      <c r="D2796" s="59" t="s">
        <v>1517</v>
      </c>
      <c r="E2796" s="59" t="s">
        <v>559</v>
      </c>
      <c r="F2796" s="59" t="s">
        <v>1475</v>
      </c>
      <c r="G2796" s="59" t="s">
        <v>1406</v>
      </c>
      <c r="H2796" s="59" t="s">
        <v>1475</v>
      </c>
      <c r="I2796" s="59" t="s">
        <v>1406</v>
      </c>
      <c r="J2796" s="59" t="s">
        <v>737</v>
      </c>
      <c r="K2796" s="59" t="s">
        <v>1518</v>
      </c>
      <c r="L2796" s="59" t="s">
        <v>1599</v>
      </c>
      <c r="M2796" s="59" t="s">
        <v>1478</v>
      </c>
      <c r="N2796" s="59" t="s">
        <v>1479</v>
      </c>
      <c r="O2796" s="59" t="s">
        <v>1480</v>
      </c>
      <c r="P2796" s="59" t="s">
        <v>1481</v>
      </c>
      <c r="Q2796" s="59" t="s">
        <v>1482</v>
      </c>
      <c r="R2796" s="59" t="s">
        <v>1483</v>
      </c>
      <c r="S2796" s="59" t="s">
        <v>1600</v>
      </c>
      <c r="T2796" s="59" t="s">
        <v>1601</v>
      </c>
      <c r="U2796" s="59" t="s">
        <v>1486</v>
      </c>
      <c r="V2796" s="59" t="s">
        <v>1487</v>
      </c>
      <c r="W2796" s="59" t="s">
        <v>1513</v>
      </c>
      <c r="X2796" s="59" t="s">
        <v>1487</v>
      </c>
      <c r="Y2796" s="59" t="s">
        <v>1490</v>
      </c>
      <c r="Z2796" s="59">
        <v>47.03</v>
      </c>
      <c r="AA2796" s="59">
        <v>47.03</v>
      </c>
      <c r="AB2796" s="59">
        <v>0</v>
      </c>
      <c r="AC2796" s="59">
        <v>47.03</v>
      </c>
      <c r="AD2796" s="59">
        <v>0</v>
      </c>
      <c r="AE2796" s="59">
        <v>0</v>
      </c>
      <c r="AF2796" s="59" t="s">
        <v>1491</v>
      </c>
      <c r="AG2796" s="59" t="s">
        <v>737</v>
      </c>
      <c r="AH2796" s="59" t="s">
        <v>1518</v>
      </c>
      <c r="AI2796" s="59" t="s">
        <v>1523</v>
      </c>
      <c r="AJ2796" s="59" t="s">
        <v>1486</v>
      </c>
      <c r="AK2796" s="59" t="s">
        <v>278</v>
      </c>
      <c r="AL2796" s="59" t="s">
        <v>1493</v>
      </c>
      <c r="AM2796" s="59" t="s">
        <v>1494</v>
      </c>
      <c r="AN2796" s="59" t="s">
        <v>1384</v>
      </c>
      <c r="AO2796" s="59" t="s">
        <v>107</v>
      </c>
    </row>
    <row r="2797" spans="1:41" x14ac:dyDescent="0.15">
      <c r="A2797" s="59" t="s">
        <v>1990</v>
      </c>
      <c r="B2797" s="59" t="s">
        <v>1597</v>
      </c>
      <c r="C2797" s="59" t="s">
        <v>1598</v>
      </c>
      <c r="D2797" s="59" t="s">
        <v>1517</v>
      </c>
      <c r="E2797" s="59" t="s">
        <v>559</v>
      </c>
      <c r="F2797" s="59" t="s">
        <v>1475</v>
      </c>
      <c r="G2797" s="59" t="s">
        <v>1406</v>
      </c>
      <c r="H2797" s="59" t="s">
        <v>1475</v>
      </c>
      <c r="I2797" s="59" t="s">
        <v>1406</v>
      </c>
      <c r="J2797" s="59" t="s">
        <v>737</v>
      </c>
      <c r="K2797" s="59" t="s">
        <v>1518</v>
      </c>
      <c r="L2797" s="59" t="s">
        <v>1599</v>
      </c>
      <c r="M2797" s="59" t="s">
        <v>1478</v>
      </c>
      <c r="N2797" s="59" t="s">
        <v>1479</v>
      </c>
      <c r="O2797" s="59" t="s">
        <v>1480</v>
      </c>
      <c r="P2797" s="59" t="s">
        <v>1481</v>
      </c>
      <c r="Q2797" s="59" t="s">
        <v>1482</v>
      </c>
      <c r="R2797" s="59" t="s">
        <v>1483</v>
      </c>
      <c r="S2797" s="59" t="s">
        <v>1600</v>
      </c>
      <c r="T2797" s="59" t="s">
        <v>1601</v>
      </c>
      <c r="U2797" s="59" t="s">
        <v>1486</v>
      </c>
      <c r="V2797" s="59" t="s">
        <v>1487</v>
      </c>
      <c r="W2797" s="59" t="s">
        <v>1514</v>
      </c>
      <c r="X2797" s="59" t="s">
        <v>1487</v>
      </c>
      <c r="Y2797" s="59" t="s">
        <v>1490</v>
      </c>
      <c r="Z2797" s="59">
        <v>7.2</v>
      </c>
      <c r="AA2797" s="59">
        <v>7.2</v>
      </c>
      <c r="AB2797" s="59">
        <v>0</v>
      </c>
      <c r="AC2797" s="59">
        <v>7.2</v>
      </c>
      <c r="AD2797" s="59">
        <v>0</v>
      </c>
      <c r="AE2797" s="59">
        <v>0</v>
      </c>
      <c r="AF2797" s="59" t="s">
        <v>1491</v>
      </c>
      <c r="AG2797" s="59" t="s">
        <v>737</v>
      </c>
      <c r="AH2797" s="59" t="s">
        <v>1518</v>
      </c>
      <c r="AI2797" s="59" t="s">
        <v>1523</v>
      </c>
      <c r="AJ2797" s="59" t="s">
        <v>1486</v>
      </c>
      <c r="AK2797" s="59" t="s">
        <v>278</v>
      </c>
      <c r="AL2797" s="59" t="s">
        <v>1493</v>
      </c>
      <c r="AM2797" s="59" t="s">
        <v>1494</v>
      </c>
      <c r="AN2797" s="59" t="s">
        <v>1384</v>
      </c>
      <c r="AO2797" s="59" t="s">
        <v>107</v>
      </c>
    </row>
    <row r="2798" spans="1:41" x14ac:dyDescent="0.15">
      <c r="A2798" s="59" t="s">
        <v>1990</v>
      </c>
      <c r="B2798" s="59" t="s">
        <v>1597</v>
      </c>
      <c r="C2798" s="59" t="s">
        <v>1598</v>
      </c>
      <c r="D2798" s="59" t="s">
        <v>1517</v>
      </c>
      <c r="E2798" s="59" t="s">
        <v>559</v>
      </c>
      <c r="F2798" s="59" t="s">
        <v>1475</v>
      </c>
      <c r="G2798" s="59" t="s">
        <v>1406</v>
      </c>
      <c r="H2798" s="59" t="s">
        <v>1475</v>
      </c>
      <c r="I2798" s="59" t="s">
        <v>1406</v>
      </c>
      <c r="J2798" s="59" t="s">
        <v>737</v>
      </c>
      <c r="K2798" s="59" t="s">
        <v>1518</v>
      </c>
      <c r="L2798" s="59" t="s">
        <v>1599</v>
      </c>
      <c r="M2798" s="59" t="s">
        <v>1478</v>
      </c>
      <c r="N2798" s="59" t="s">
        <v>1479</v>
      </c>
      <c r="O2798" s="59" t="s">
        <v>1480</v>
      </c>
      <c r="P2798" s="59" t="s">
        <v>1481</v>
      </c>
      <c r="Q2798" s="59" t="s">
        <v>1482</v>
      </c>
      <c r="R2798" s="59" t="s">
        <v>1483</v>
      </c>
      <c r="S2798" s="59" t="s">
        <v>1600</v>
      </c>
      <c r="T2798" s="59" t="s">
        <v>1601</v>
      </c>
      <c r="U2798" s="59" t="s">
        <v>1486</v>
      </c>
      <c r="V2798" s="59" t="s">
        <v>1487</v>
      </c>
      <c r="W2798" s="59" t="s">
        <v>1522</v>
      </c>
      <c r="X2798" s="59" t="s">
        <v>1487</v>
      </c>
      <c r="Y2798" s="59" t="s">
        <v>1490</v>
      </c>
      <c r="Z2798" s="59">
        <v>390.29</v>
      </c>
      <c r="AA2798" s="59">
        <v>390.29</v>
      </c>
      <c r="AB2798" s="59">
        <v>0</v>
      </c>
      <c r="AC2798" s="59">
        <v>390.29</v>
      </c>
      <c r="AD2798" s="59">
        <v>0</v>
      </c>
      <c r="AE2798" s="59">
        <v>0</v>
      </c>
      <c r="AF2798" s="59" t="s">
        <v>1491</v>
      </c>
      <c r="AG2798" s="59" t="s">
        <v>737</v>
      </c>
      <c r="AH2798" s="59" t="s">
        <v>1518</v>
      </c>
      <c r="AI2798" s="59" t="s">
        <v>1523</v>
      </c>
      <c r="AJ2798" s="59" t="s">
        <v>1486</v>
      </c>
      <c r="AK2798" s="59" t="s">
        <v>278</v>
      </c>
      <c r="AL2798" s="59" t="s">
        <v>1493</v>
      </c>
      <c r="AM2798" s="59" t="s">
        <v>1494</v>
      </c>
      <c r="AN2798" s="59" t="s">
        <v>1384</v>
      </c>
      <c r="AO2798" s="59" t="s">
        <v>107</v>
      </c>
    </row>
    <row r="2799" spans="1:41" x14ac:dyDescent="0.15">
      <c r="A2799" s="59" t="s">
        <v>1990</v>
      </c>
      <c r="B2799" s="59" t="s">
        <v>1814</v>
      </c>
      <c r="C2799" s="59" t="s">
        <v>1815</v>
      </c>
      <c r="D2799" s="59" t="s">
        <v>1504</v>
      </c>
      <c r="E2799" s="59" t="s">
        <v>1139</v>
      </c>
      <c r="F2799" s="59" t="s">
        <v>1475</v>
      </c>
      <c r="G2799" s="59" t="s">
        <v>1406</v>
      </c>
      <c r="H2799" s="59" t="s">
        <v>1475</v>
      </c>
      <c r="I2799" s="59" t="s">
        <v>1406</v>
      </c>
      <c r="J2799" s="59" t="s">
        <v>1476</v>
      </c>
      <c r="K2799" s="59" t="s">
        <v>795</v>
      </c>
      <c r="L2799" s="59" t="s">
        <v>1816</v>
      </c>
      <c r="M2799" s="59" t="s">
        <v>1478</v>
      </c>
      <c r="N2799" s="59" t="s">
        <v>1479</v>
      </c>
      <c r="O2799" s="59" t="s">
        <v>1480</v>
      </c>
      <c r="P2799" s="59" t="s">
        <v>1481</v>
      </c>
      <c r="Q2799" s="59" t="s">
        <v>1482</v>
      </c>
      <c r="R2799" s="59" t="s">
        <v>1483</v>
      </c>
      <c r="S2799" s="59" t="s">
        <v>1817</v>
      </c>
      <c r="T2799" s="59" t="s">
        <v>1818</v>
      </c>
      <c r="U2799" s="59" t="s">
        <v>1486</v>
      </c>
      <c r="V2799" s="59" t="s">
        <v>1487</v>
      </c>
      <c r="W2799" s="59" t="s">
        <v>1509</v>
      </c>
      <c r="X2799" s="59" t="s">
        <v>1487</v>
      </c>
      <c r="Y2799" s="59" t="s">
        <v>1490</v>
      </c>
      <c r="Z2799" s="59">
        <v>3258.81</v>
      </c>
      <c r="AA2799" s="59">
        <v>3258.81</v>
      </c>
      <c r="AB2799" s="59">
        <v>0</v>
      </c>
      <c r="AC2799" s="59">
        <v>3258.81</v>
      </c>
      <c r="AD2799" s="59">
        <v>0</v>
      </c>
      <c r="AE2799" s="59">
        <v>0</v>
      </c>
      <c r="AF2799" s="59" t="s">
        <v>1491</v>
      </c>
      <c r="AG2799" s="59" t="s">
        <v>1476</v>
      </c>
      <c r="AH2799" s="59" t="s">
        <v>795</v>
      </c>
      <c r="AI2799" s="59" t="s">
        <v>1492</v>
      </c>
      <c r="AJ2799" s="59" t="s">
        <v>1486</v>
      </c>
      <c r="AK2799" s="59" t="s">
        <v>278</v>
      </c>
      <c r="AL2799" s="59" t="s">
        <v>1493</v>
      </c>
      <c r="AM2799" s="59" t="s">
        <v>1494</v>
      </c>
      <c r="AN2799" s="59" t="s">
        <v>1385</v>
      </c>
      <c r="AO2799" s="59" t="s">
        <v>107</v>
      </c>
    </row>
    <row r="2800" spans="1:41" x14ac:dyDescent="0.15">
      <c r="A2800" s="59" t="s">
        <v>1990</v>
      </c>
      <c r="B2800" s="59" t="s">
        <v>1814</v>
      </c>
      <c r="C2800" s="59" t="s">
        <v>1815</v>
      </c>
      <c r="D2800" s="59" t="s">
        <v>1504</v>
      </c>
      <c r="E2800" s="59" t="s">
        <v>1139</v>
      </c>
      <c r="F2800" s="59" t="s">
        <v>1475</v>
      </c>
      <c r="G2800" s="59" t="s">
        <v>1406</v>
      </c>
      <c r="H2800" s="59" t="s">
        <v>1475</v>
      </c>
      <c r="I2800" s="59" t="s">
        <v>1406</v>
      </c>
      <c r="J2800" s="59" t="s">
        <v>1476</v>
      </c>
      <c r="K2800" s="59" t="s">
        <v>795</v>
      </c>
      <c r="L2800" s="59" t="s">
        <v>1816</v>
      </c>
      <c r="M2800" s="59" t="s">
        <v>1478</v>
      </c>
      <c r="N2800" s="59" t="s">
        <v>1479</v>
      </c>
      <c r="O2800" s="59" t="s">
        <v>1480</v>
      </c>
      <c r="P2800" s="59" t="s">
        <v>1481</v>
      </c>
      <c r="Q2800" s="59" t="s">
        <v>1482</v>
      </c>
      <c r="R2800" s="59" t="s">
        <v>1483</v>
      </c>
      <c r="S2800" s="59" t="s">
        <v>1817</v>
      </c>
      <c r="T2800" s="59" t="s">
        <v>1818</v>
      </c>
      <c r="U2800" s="59" t="s">
        <v>1486</v>
      </c>
      <c r="V2800" s="59" t="s">
        <v>1487</v>
      </c>
      <c r="W2800" s="59" t="s">
        <v>1488</v>
      </c>
      <c r="X2800" s="59" t="s">
        <v>1511</v>
      </c>
      <c r="Y2800" s="59" t="s">
        <v>1490</v>
      </c>
      <c r="Z2800" s="59">
        <v>23.8</v>
      </c>
      <c r="AA2800" s="59">
        <v>23.8</v>
      </c>
      <c r="AB2800" s="59">
        <v>0</v>
      </c>
      <c r="AC2800" s="59">
        <v>23.8</v>
      </c>
      <c r="AD2800" s="59">
        <v>0</v>
      </c>
      <c r="AE2800" s="59">
        <v>0</v>
      </c>
      <c r="AF2800" s="59" t="s">
        <v>1491</v>
      </c>
      <c r="AG2800" s="59" t="s">
        <v>1476</v>
      </c>
      <c r="AH2800" s="59" t="s">
        <v>795</v>
      </c>
      <c r="AI2800" s="59" t="s">
        <v>1492</v>
      </c>
      <c r="AJ2800" s="59" t="s">
        <v>1486</v>
      </c>
      <c r="AK2800" s="59" t="s">
        <v>278</v>
      </c>
      <c r="AL2800" s="59" t="s">
        <v>1493</v>
      </c>
      <c r="AM2800" s="59" t="s">
        <v>1494</v>
      </c>
      <c r="AN2800" s="59" t="s">
        <v>1385</v>
      </c>
      <c r="AO2800" s="59" t="s">
        <v>107</v>
      </c>
    </row>
    <row r="2801" spans="1:41" x14ac:dyDescent="0.15">
      <c r="A2801" s="59" t="s">
        <v>1990</v>
      </c>
      <c r="B2801" s="59" t="s">
        <v>1814</v>
      </c>
      <c r="C2801" s="59" t="s">
        <v>1815</v>
      </c>
      <c r="D2801" s="59" t="s">
        <v>1504</v>
      </c>
      <c r="E2801" s="59" t="s">
        <v>1139</v>
      </c>
      <c r="F2801" s="59" t="s">
        <v>1475</v>
      </c>
      <c r="G2801" s="59" t="s">
        <v>1406</v>
      </c>
      <c r="H2801" s="59" t="s">
        <v>1475</v>
      </c>
      <c r="I2801" s="59" t="s">
        <v>1406</v>
      </c>
      <c r="J2801" s="59" t="s">
        <v>1476</v>
      </c>
      <c r="K2801" s="59" t="s">
        <v>795</v>
      </c>
      <c r="L2801" s="59" t="s">
        <v>1816</v>
      </c>
      <c r="M2801" s="59" t="s">
        <v>1478</v>
      </c>
      <c r="N2801" s="59" t="s">
        <v>1479</v>
      </c>
      <c r="O2801" s="59" t="s">
        <v>1480</v>
      </c>
      <c r="P2801" s="59" t="s">
        <v>1481</v>
      </c>
      <c r="Q2801" s="59" t="s">
        <v>1482</v>
      </c>
      <c r="R2801" s="59" t="s">
        <v>1483</v>
      </c>
      <c r="S2801" s="59" t="s">
        <v>1817</v>
      </c>
      <c r="T2801" s="59" t="s">
        <v>1818</v>
      </c>
      <c r="U2801" s="59" t="s">
        <v>1486</v>
      </c>
      <c r="V2801" s="59" t="s">
        <v>1487</v>
      </c>
      <c r="W2801" s="59" t="s">
        <v>1514</v>
      </c>
      <c r="X2801" s="59" t="s">
        <v>1487</v>
      </c>
      <c r="Y2801" s="59" t="s">
        <v>1490</v>
      </c>
      <c r="Z2801" s="59">
        <v>700.66</v>
      </c>
      <c r="AA2801" s="59">
        <v>700.66</v>
      </c>
      <c r="AB2801" s="59">
        <v>0</v>
      </c>
      <c r="AC2801" s="59">
        <v>700.66</v>
      </c>
      <c r="AD2801" s="59">
        <v>0</v>
      </c>
      <c r="AE2801" s="59">
        <v>0</v>
      </c>
      <c r="AF2801" s="59" t="s">
        <v>1491</v>
      </c>
      <c r="AG2801" s="59" t="s">
        <v>1476</v>
      </c>
      <c r="AH2801" s="59" t="s">
        <v>795</v>
      </c>
      <c r="AI2801" s="59" t="s">
        <v>1492</v>
      </c>
      <c r="AJ2801" s="59" t="s">
        <v>1486</v>
      </c>
      <c r="AK2801" s="59" t="s">
        <v>278</v>
      </c>
      <c r="AL2801" s="59" t="s">
        <v>1493</v>
      </c>
      <c r="AM2801" s="59" t="s">
        <v>1494</v>
      </c>
      <c r="AN2801" s="59" t="s">
        <v>1385</v>
      </c>
      <c r="AO2801" s="59" t="s">
        <v>107</v>
      </c>
    </row>
    <row r="2802" spans="1:41" x14ac:dyDescent="0.15">
      <c r="A2802" s="59" t="s">
        <v>1990</v>
      </c>
      <c r="B2802" s="59" t="s">
        <v>1607</v>
      </c>
      <c r="C2802" s="59" t="s">
        <v>1608</v>
      </c>
      <c r="D2802" s="59" t="s">
        <v>1504</v>
      </c>
      <c r="E2802" s="59" t="s">
        <v>1139</v>
      </c>
      <c r="F2802" s="59" t="s">
        <v>1475</v>
      </c>
      <c r="G2802" s="59" t="s">
        <v>1406</v>
      </c>
      <c r="H2802" s="59" t="s">
        <v>1475</v>
      </c>
      <c r="I2802" s="59" t="s">
        <v>1406</v>
      </c>
      <c r="J2802" s="59" t="s">
        <v>1476</v>
      </c>
      <c r="K2802" s="59" t="s">
        <v>795</v>
      </c>
      <c r="L2802" s="59" t="s">
        <v>1609</v>
      </c>
      <c r="M2802" s="59" t="s">
        <v>1478</v>
      </c>
      <c r="N2802" s="59" t="s">
        <v>1479</v>
      </c>
      <c r="O2802" s="59" t="s">
        <v>1480</v>
      </c>
      <c r="P2802" s="59" t="s">
        <v>1481</v>
      </c>
      <c r="Q2802" s="59" t="s">
        <v>1482</v>
      </c>
      <c r="R2802" s="59" t="s">
        <v>1483</v>
      </c>
      <c r="S2802" s="59" t="s">
        <v>1610</v>
      </c>
      <c r="T2802" s="59" t="s">
        <v>1611</v>
      </c>
      <c r="U2802" s="59" t="s">
        <v>1486</v>
      </c>
      <c r="V2802" s="59" t="s">
        <v>1487</v>
      </c>
      <c r="W2802" s="59" t="s">
        <v>1509</v>
      </c>
      <c r="X2802" s="59" t="s">
        <v>1487</v>
      </c>
      <c r="Y2802" s="59" t="s">
        <v>1490</v>
      </c>
      <c r="Z2802" s="59">
        <v>1813.56</v>
      </c>
      <c r="AA2802" s="59">
        <v>1813.56</v>
      </c>
      <c r="AB2802" s="59">
        <v>0</v>
      </c>
      <c r="AC2802" s="59">
        <v>1813.56</v>
      </c>
      <c r="AD2802" s="59">
        <v>0</v>
      </c>
      <c r="AE2802" s="59">
        <v>0</v>
      </c>
      <c r="AF2802" s="59" t="s">
        <v>1491</v>
      </c>
      <c r="AG2802" s="59" t="s">
        <v>1476</v>
      </c>
      <c r="AH2802" s="59" t="s">
        <v>795</v>
      </c>
      <c r="AI2802" s="59" t="s">
        <v>1492</v>
      </c>
      <c r="AJ2802" s="59" t="s">
        <v>1486</v>
      </c>
      <c r="AK2802" s="59" t="s">
        <v>278</v>
      </c>
      <c r="AL2802" s="59" t="s">
        <v>1493</v>
      </c>
      <c r="AM2802" s="59" t="s">
        <v>1494</v>
      </c>
      <c r="AN2802" s="59" t="s">
        <v>1385</v>
      </c>
      <c r="AO2802" s="59" t="s">
        <v>107</v>
      </c>
    </row>
    <row r="2803" spans="1:41" x14ac:dyDescent="0.15">
      <c r="A2803" s="59" t="s">
        <v>1990</v>
      </c>
      <c r="B2803" s="59" t="s">
        <v>1607</v>
      </c>
      <c r="C2803" s="59" t="s">
        <v>1608</v>
      </c>
      <c r="D2803" s="59" t="s">
        <v>1504</v>
      </c>
      <c r="E2803" s="59" t="s">
        <v>1139</v>
      </c>
      <c r="F2803" s="59" t="s">
        <v>1475</v>
      </c>
      <c r="G2803" s="59" t="s">
        <v>1406</v>
      </c>
      <c r="H2803" s="59" t="s">
        <v>1475</v>
      </c>
      <c r="I2803" s="59" t="s">
        <v>1406</v>
      </c>
      <c r="J2803" s="59" t="s">
        <v>1476</v>
      </c>
      <c r="K2803" s="59" t="s">
        <v>795</v>
      </c>
      <c r="L2803" s="59" t="s">
        <v>1609</v>
      </c>
      <c r="M2803" s="59" t="s">
        <v>1478</v>
      </c>
      <c r="N2803" s="59" t="s">
        <v>1479</v>
      </c>
      <c r="O2803" s="59" t="s">
        <v>1480</v>
      </c>
      <c r="P2803" s="59" t="s">
        <v>1481</v>
      </c>
      <c r="Q2803" s="59" t="s">
        <v>1482</v>
      </c>
      <c r="R2803" s="59" t="s">
        <v>1483</v>
      </c>
      <c r="S2803" s="59" t="s">
        <v>1610</v>
      </c>
      <c r="T2803" s="59" t="s">
        <v>1611</v>
      </c>
      <c r="U2803" s="59" t="s">
        <v>1486</v>
      </c>
      <c r="V2803" s="59" t="s">
        <v>1487</v>
      </c>
      <c r="W2803" s="59" t="s">
        <v>1488</v>
      </c>
      <c r="X2803" s="59" t="s">
        <v>1511</v>
      </c>
      <c r="Y2803" s="59" t="s">
        <v>1490</v>
      </c>
      <c r="Z2803" s="59">
        <v>38.799999999999997</v>
      </c>
      <c r="AA2803" s="59">
        <v>38.799999999999997</v>
      </c>
      <c r="AB2803" s="59">
        <v>0</v>
      </c>
      <c r="AC2803" s="59">
        <v>38.799999999999997</v>
      </c>
      <c r="AD2803" s="59">
        <v>0</v>
      </c>
      <c r="AE2803" s="59">
        <v>0</v>
      </c>
      <c r="AF2803" s="59" t="s">
        <v>1491</v>
      </c>
      <c r="AG2803" s="59" t="s">
        <v>1476</v>
      </c>
      <c r="AH2803" s="59" t="s">
        <v>795</v>
      </c>
      <c r="AI2803" s="59" t="s">
        <v>1492</v>
      </c>
      <c r="AJ2803" s="59" t="s">
        <v>1486</v>
      </c>
      <c r="AK2803" s="59" t="s">
        <v>278</v>
      </c>
      <c r="AL2803" s="59" t="s">
        <v>1493</v>
      </c>
      <c r="AM2803" s="59" t="s">
        <v>1494</v>
      </c>
      <c r="AN2803" s="59" t="s">
        <v>1385</v>
      </c>
      <c r="AO2803" s="59" t="s">
        <v>107</v>
      </c>
    </row>
    <row r="2804" spans="1:41" x14ac:dyDescent="0.15">
      <c r="A2804" s="59" t="s">
        <v>1990</v>
      </c>
      <c r="B2804" s="59" t="s">
        <v>1612</v>
      </c>
      <c r="C2804" s="59" t="s">
        <v>1613</v>
      </c>
      <c r="D2804" s="59" t="s">
        <v>1614</v>
      </c>
      <c r="E2804" s="59" t="s">
        <v>1615</v>
      </c>
      <c r="F2804" s="59" t="s">
        <v>1475</v>
      </c>
      <c r="G2804" s="59" t="s">
        <v>1406</v>
      </c>
      <c r="H2804" s="59" t="s">
        <v>1475</v>
      </c>
      <c r="I2804" s="59" t="s">
        <v>1406</v>
      </c>
      <c r="J2804" s="59" t="s">
        <v>1426</v>
      </c>
      <c r="K2804" s="59" t="s">
        <v>1616</v>
      </c>
      <c r="L2804" s="59" t="s">
        <v>1617</v>
      </c>
      <c r="M2804" s="59" t="s">
        <v>1618</v>
      </c>
      <c r="N2804" s="59" t="s">
        <v>1619</v>
      </c>
      <c r="O2804" s="59" t="s">
        <v>1620</v>
      </c>
      <c r="P2804" s="59" t="s">
        <v>1621</v>
      </c>
      <c r="Q2804" s="59" t="s">
        <v>1622</v>
      </c>
      <c r="R2804" s="59" t="s">
        <v>1623</v>
      </c>
      <c r="S2804" s="59" t="s">
        <v>1624</v>
      </c>
      <c r="T2804" s="59" t="s">
        <v>1625</v>
      </c>
      <c r="U2804" s="59" t="s">
        <v>1486</v>
      </c>
      <c r="V2804" s="59" t="s">
        <v>1487</v>
      </c>
      <c r="W2804" s="59" t="s">
        <v>1509</v>
      </c>
      <c r="X2804" s="59" t="s">
        <v>1487</v>
      </c>
      <c r="Y2804" s="59" t="s">
        <v>1490</v>
      </c>
      <c r="Z2804" s="59">
        <v>0.27</v>
      </c>
      <c r="AA2804" s="59">
        <v>0.27</v>
      </c>
      <c r="AB2804" s="59">
        <v>0</v>
      </c>
      <c r="AC2804" s="59">
        <v>0.27</v>
      </c>
      <c r="AD2804" s="59">
        <v>0</v>
      </c>
      <c r="AE2804" s="59">
        <v>0</v>
      </c>
      <c r="AF2804" s="59" t="s">
        <v>1491</v>
      </c>
      <c r="AG2804" s="59" t="s">
        <v>1426</v>
      </c>
      <c r="AH2804" s="59" t="s">
        <v>1616</v>
      </c>
      <c r="AI2804" s="59" t="s">
        <v>1523</v>
      </c>
      <c r="AJ2804" s="59" t="s">
        <v>1486</v>
      </c>
      <c r="AK2804" s="59" t="s">
        <v>278</v>
      </c>
      <c r="AL2804" s="59" t="s">
        <v>1493</v>
      </c>
      <c r="AM2804" s="59" t="s">
        <v>1494</v>
      </c>
      <c r="AN2804" s="59" t="s">
        <v>1385</v>
      </c>
      <c r="AO2804" s="59" t="s">
        <v>107</v>
      </c>
    </row>
    <row r="2805" spans="1:41" x14ac:dyDescent="0.15">
      <c r="A2805" s="59" t="s">
        <v>1990</v>
      </c>
      <c r="B2805" s="59" t="s">
        <v>1612</v>
      </c>
      <c r="C2805" s="59" t="s">
        <v>1613</v>
      </c>
      <c r="D2805" s="59" t="s">
        <v>1614</v>
      </c>
      <c r="E2805" s="59" t="s">
        <v>1615</v>
      </c>
      <c r="F2805" s="59" t="s">
        <v>1475</v>
      </c>
      <c r="G2805" s="59" t="s">
        <v>1406</v>
      </c>
      <c r="H2805" s="59" t="s">
        <v>1475</v>
      </c>
      <c r="I2805" s="59" t="s">
        <v>1406</v>
      </c>
      <c r="J2805" s="59" t="s">
        <v>1426</v>
      </c>
      <c r="K2805" s="59" t="s">
        <v>1616</v>
      </c>
      <c r="L2805" s="59" t="s">
        <v>1617</v>
      </c>
      <c r="M2805" s="59" t="s">
        <v>1618</v>
      </c>
      <c r="N2805" s="59" t="s">
        <v>1619</v>
      </c>
      <c r="O2805" s="59" t="s">
        <v>1620</v>
      </c>
      <c r="P2805" s="59" t="s">
        <v>1621</v>
      </c>
      <c r="Q2805" s="59" t="s">
        <v>1622</v>
      </c>
      <c r="R2805" s="59" t="s">
        <v>1623</v>
      </c>
      <c r="S2805" s="59" t="s">
        <v>1624</v>
      </c>
      <c r="T2805" s="59" t="s">
        <v>1625</v>
      </c>
      <c r="U2805" s="59" t="s">
        <v>1486</v>
      </c>
      <c r="V2805" s="59" t="s">
        <v>1487</v>
      </c>
      <c r="W2805" s="59" t="s">
        <v>1488</v>
      </c>
      <c r="X2805" s="59" t="s">
        <v>1510</v>
      </c>
      <c r="Y2805" s="59" t="s">
        <v>1490</v>
      </c>
      <c r="Z2805" s="59">
        <v>0.02</v>
      </c>
      <c r="AA2805" s="59">
        <v>0.02</v>
      </c>
      <c r="AB2805" s="59">
        <v>0</v>
      </c>
      <c r="AC2805" s="59">
        <v>0.02</v>
      </c>
      <c r="AD2805" s="59">
        <v>0</v>
      </c>
      <c r="AE2805" s="59">
        <v>0</v>
      </c>
      <c r="AF2805" s="59" t="s">
        <v>1491</v>
      </c>
      <c r="AG2805" s="59" t="s">
        <v>1426</v>
      </c>
      <c r="AH2805" s="59" t="s">
        <v>1616</v>
      </c>
      <c r="AI2805" s="59" t="s">
        <v>1523</v>
      </c>
      <c r="AJ2805" s="59" t="s">
        <v>1486</v>
      </c>
      <c r="AK2805" s="59" t="s">
        <v>278</v>
      </c>
      <c r="AL2805" s="59" t="s">
        <v>1493</v>
      </c>
      <c r="AM2805" s="59" t="s">
        <v>1494</v>
      </c>
      <c r="AN2805" s="59" t="s">
        <v>1385</v>
      </c>
      <c r="AO2805" s="59" t="s">
        <v>107</v>
      </c>
    </row>
    <row r="2806" spans="1:41" x14ac:dyDescent="0.15">
      <c r="A2806" s="59" t="s">
        <v>1990</v>
      </c>
      <c r="B2806" s="59" t="s">
        <v>1626</v>
      </c>
      <c r="C2806" s="59" t="s">
        <v>1627</v>
      </c>
      <c r="D2806" s="59" t="s">
        <v>1614</v>
      </c>
      <c r="E2806" s="59" t="s">
        <v>1615</v>
      </c>
      <c r="F2806" s="59" t="s">
        <v>1475</v>
      </c>
      <c r="G2806" s="59" t="s">
        <v>1406</v>
      </c>
      <c r="H2806" s="59" t="s">
        <v>1475</v>
      </c>
      <c r="I2806" s="59" t="s">
        <v>1406</v>
      </c>
      <c r="J2806" s="59" t="s">
        <v>1426</v>
      </c>
      <c r="K2806" s="59" t="s">
        <v>1616</v>
      </c>
      <c r="L2806" s="59" t="s">
        <v>1628</v>
      </c>
      <c r="M2806" s="59" t="s">
        <v>1618</v>
      </c>
      <c r="N2806" s="59" t="s">
        <v>1619</v>
      </c>
      <c r="O2806" s="59" t="s">
        <v>1620</v>
      </c>
      <c r="P2806" s="59" t="s">
        <v>1621</v>
      </c>
      <c r="Q2806" s="59" t="s">
        <v>1622</v>
      </c>
      <c r="R2806" s="59" t="s">
        <v>1623</v>
      </c>
      <c r="S2806" s="59" t="s">
        <v>1629</v>
      </c>
      <c r="T2806" s="59" t="s">
        <v>1630</v>
      </c>
      <c r="U2806" s="59" t="s">
        <v>1486</v>
      </c>
      <c r="V2806" s="59" t="s">
        <v>1487</v>
      </c>
      <c r="W2806" s="59" t="s">
        <v>1508</v>
      </c>
      <c r="X2806" s="59" t="s">
        <v>1487</v>
      </c>
      <c r="Y2806" s="59" t="s">
        <v>1490</v>
      </c>
      <c r="Z2806" s="59">
        <v>28.77</v>
      </c>
      <c r="AA2806" s="59">
        <v>28.77</v>
      </c>
      <c r="AB2806" s="59">
        <v>0</v>
      </c>
      <c r="AC2806" s="59">
        <v>28.77</v>
      </c>
      <c r="AD2806" s="59">
        <v>0</v>
      </c>
      <c r="AE2806" s="59">
        <v>0</v>
      </c>
      <c r="AF2806" s="59" t="s">
        <v>1491</v>
      </c>
      <c r="AG2806" s="59" t="s">
        <v>1426</v>
      </c>
      <c r="AH2806" s="59" t="s">
        <v>1616</v>
      </c>
      <c r="AI2806" s="59" t="s">
        <v>1523</v>
      </c>
      <c r="AJ2806" s="59" t="s">
        <v>1486</v>
      </c>
      <c r="AK2806" s="59" t="s">
        <v>278</v>
      </c>
      <c r="AL2806" s="59" t="s">
        <v>1493</v>
      </c>
      <c r="AM2806" s="59" t="s">
        <v>1494</v>
      </c>
      <c r="AN2806" s="59" t="s">
        <v>1385</v>
      </c>
      <c r="AO2806" s="59" t="s">
        <v>107</v>
      </c>
    </row>
    <row r="2807" spans="1:41" x14ac:dyDescent="0.15">
      <c r="A2807" s="59" t="s">
        <v>1990</v>
      </c>
      <c r="B2807" s="59" t="s">
        <v>1626</v>
      </c>
      <c r="C2807" s="59" t="s">
        <v>1627</v>
      </c>
      <c r="D2807" s="59" t="s">
        <v>1614</v>
      </c>
      <c r="E2807" s="59" t="s">
        <v>1615</v>
      </c>
      <c r="F2807" s="59" t="s">
        <v>1475</v>
      </c>
      <c r="G2807" s="59" t="s">
        <v>1406</v>
      </c>
      <c r="H2807" s="59" t="s">
        <v>1475</v>
      </c>
      <c r="I2807" s="59" t="s">
        <v>1406</v>
      </c>
      <c r="J2807" s="59" t="s">
        <v>1426</v>
      </c>
      <c r="K2807" s="59" t="s">
        <v>1616</v>
      </c>
      <c r="L2807" s="59" t="s">
        <v>1628</v>
      </c>
      <c r="M2807" s="59" t="s">
        <v>1618</v>
      </c>
      <c r="N2807" s="59" t="s">
        <v>1619</v>
      </c>
      <c r="O2807" s="59" t="s">
        <v>1620</v>
      </c>
      <c r="P2807" s="59" t="s">
        <v>1621</v>
      </c>
      <c r="Q2807" s="59" t="s">
        <v>1622</v>
      </c>
      <c r="R2807" s="59" t="s">
        <v>1623</v>
      </c>
      <c r="S2807" s="59" t="s">
        <v>1629</v>
      </c>
      <c r="T2807" s="59" t="s">
        <v>1630</v>
      </c>
      <c r="U2807" s="59" t="s">
        <v>1486</v>
      </c>
      <c r="V2807" s="59" t="s">
        <v>1487</v>
      </c>
      <c r="W2807" s="59" t="s">
        <v>1509</v>
      </c>
      <c r="X2807" s="59" t="s">
        <v>1487</v>
      </c>
      <c r="Y2807" s="59" t="s">
        <v>1490</v>
      </c>
      <c r="Z2807" s="59">
        <v>1482.01</v>
      </c>
      <c r="AA2807" s="59">
        <v>1482.01</v>
      </c>
      <c r="AB2807" s="59">
        <v>0</v>
      </c>
      <c r="AC2807" s="59">
        <v>1482.01</v>
      </c>
      <c r="AD2807" s="59">
        <v>0</v>
      </c>
      <c r="AE2807" s="59">
        <v>0</v>
      </c>
      <c r="AF2807" s="59" t="s">
        <v>1491</v>
      </c>
      <c r="AG2807" s="59" t="s">
        <v>1426</v>
      </c>
      <c r="AH2807" s="59" t="s">
        <v>1616</v>
      </c>
      <c r="AI2807" s="59" t="s">
        <v>1523</v>
      </c>
      <c r="AJ2807" s="59" t="s">
        <v>1486</v>
      </c>
      <c r="AK2807" s="59" t="s">
        <v>278</v>
      </c>
      <c r="AL2807" s="59" t="s">
        <v>1493</v>
      </c>
      <c r="AM2807" s="59" t="s">
        <v>1494</v>
      </c>
      <c r="AN2807" s="59" t="s">
        <v>1385</v>
      </c>
      <c r="AO2807" s="59" t="s">
        <v>107</v>
      </c>
    </row>
    <row r="2808" spans="1:41" x14ac:dyDescent="0.15">
      <c r="A2808" s="59" t="s">
        <v>1990</v>
      </c>
      <c r="B2808" s="59" t="s">
        <v>1626</v>
      </c>
      <c r="C2808" s="59" t="s">
        <v>1627</v>
      </c>
      <c r="D2808" s="59" t="s">
        <v>1614</v>
      </c>
      <c r="E2808" s="59" t="s">
        <v>1615</v>
      </c>
      <c r="F2808" s="59" t="s">
        <v>1475</v>
      </c>
      <c r="G2808" s="59" t="s">
        <v>1406</v>
      </c>
      <c r="H2808" s="59" t="s">
        <v>1475</v>
      </c>
      <c r="I2808" s="59" t="s">
        <v>1406</v>
      </c>
      <c r="J2808" s="59" t="s">
        <v>1426</v>
      </c>
      <c r="K2808" s="59" t="s">
        <v>1616</v>
      </c>
      <c r="L2808" s="59" t="s">
        <v>1628</v>
      </c>
      <c r="M2808" s="59" t="s">
        <v>1618</v>
      </c>
      <c r="N2808" s="59" t="s">
        <v>1619</v>
      </c>
      <c r="O2808" s="59" t="s">
        <v>1620</v>
      </c>
      <c r="P2808" s="59" t="s">
        <v>1621</v>
      </c>
      <c r="Q2808" s="59" t="s">
        <v>1622</v>
      </c>
      <c r="R2808" s="59" t="s">
        <v>1623</v>
      </c>
      <c r="S2808" s="59" t="s">
        <v>1629</v>
      </c>
      <c r="T2808" s="59" t="s">
        <v>1630</v>
      </c>
      <c r="U2808" s="59" t="s">
        <v>1486</v>
      </c>
      <c r="V2808" s="59" t="s">
        <v>1487</v>
      </c>
      <c r="W2808" s="59" t="s">
        <v>1488</v>
      </c>
      <c r="X2808" s="59" t="s">
        <v>1511</v>
      </c>
      <c r="Y2808" s="59" t="s">
        <v>1490</v>
      </c>
      <c r="Z2808" s="59">
        <v>15.01</v>
      </c>
      <c r="AA2808" s="59">
        <v>15.01</v>
      </c>
      <c r="AB2808" s="59">
        <v>0</v>
      </c>
      <c r="AC2808" s="59">
        <v>15.01</v>
      </c>
      <c r="AD2808" s="59">
        <v>0</v>
      </c>
      <c r="AE2808" s="59">
        <v>0</v>
      </c>
      <c r="AF2808" s="59" t="s">
        <v>1491</v>
      </c>
      <c r="AG2808" s="59" t="s">
        <v>1426</v>
      </c>
      <c r="AH2808" s="59" t="s">
        <v>1616</v>
      </c>
      <c r="AI2808" s="59" t="s">
        <v>1523</v>
      </c>
      <c r="AJ2808" s="59" t="s">
        <v>1486</v>
      </c>
      <c r="AK2808" s="59" t="s">
        <v>278</v>
      </c>
      <c r="AL2808" s="59" t="s">
        <v>1493</v>
      </c>
      <c r="AM2808" s="59" t="s">
        <v>1494</v>
      </c>
      <c r="AN2808" s="59" t="s">
        <v>1385</v>
      </c>
      <c r="AO2808" s="59" t="s">
        <v>107</v>
      </c>
    </row>
    <row r="2809" spans="1:41" x14ac:dyDescent="0.15">
      <c r="A2809" s="59" t="s">
        <v>1990</v>
      </c>
      <c r="B2809" s="59" t="s">
        <v>1819</v>
      </c>
      <c r="C2809" s="59" t="s">
        <v>1820</v>
      </c>
      <c r="D2809" s="59" t="s">
        <v>1614</v>
      </c>
      <c r="E2809" s="59" t="s">
        <v>1615</v>
      </c>
      <c r="F2809" s="59" t="s">
        <v>1475</v>
      </c>
      <c r="G2809" s="59" t="s">
        <v>1406</v>
      </c>
      <c r="H2809" s="59" t="s">
        <v>1475</v>
      </c>
      <c r="I2809" s="59" t="s">
        <v>1406</v>
      </c>
      <c r="J2809" s="59" t="s">
        <v>1426</v>
      </c>
      <c r="K2809" s="59" t="s">
        <v>1616</v>
      </c>
      <c r="L2809" s="59" t="s">
        <v>1821</v>
      </c>
      <c r="M2809" s="59" t="s">
        <v>1618</v>
      </c>
      <c r="N2809" s="59" t="s">
        <v>1619</v>
      </c>
      <c r="O2809" s="59" t="s">
        <v>1620</v>
      </c>
      <c r="P2809" s="59" t="s">
        <v>1621</v>
      </c>
      <c r="Q2809" s="59" t="s">
        <v>1622</v>
      </c>
      <c r="R2809" s="59" t="s">
        <v>1623</v>
      </c>
      <c r="S2809" s="59" t="s">
        <v>1822</v>
      </c>
      <c r="T2809" s="59" t="s">
        <v>1823</v>
      </c>
      <c r="U2809" s="59" t="s">
        <v>1486</v>
      </c>
      <c r="V2809" s="59" t="s">
        <v>1487</v>
      </c>
      <c r="W2809" s="59" t="s">
        <v>1509</v>
      </c>
      <c r="X2809" s="59" t="s">
        <v>1487</v>
      </c>
      <c r="Y2809" s="59" t="s">
        <v>1490</v>
      </c>
      <c r="Z2809" s="59">
        <v>610.63</v>
      </c>
      <c r="AA2809" s="59">
        <v>610.63</v>
      </c>
      <c r="AB2809" s="59">
        <v>0</v>
      </c>
      <c r="AC2809" s="59">
        <v>610.63</v>
      </c>
      <c r="AD2809" s="59">
        <v>0</v>
      </c>
      <c r="AE2809" s="59">
        <v>0</v>
      </c>
      <c r="AF2809" s="59" t="s">
        <v>1491</v>
      </c>
      <c r="AG2809" s="59" t="s">
        <v>1426</v>
      </c>
      <c r="AH2809" s="59" t="s">
        <v>1616</v>
      </c>
      <c r="AI2809" s="59" t="s">
        <v>1523</v>
      </c>
      <c r="AJ2809" s="59" t="s">
        <v>1486</v>
      </c>
      <c r="AK2809" s="59" t="s">
        <v>278</v>
      </c>
      <c r="AL2809" s="59" t="s">
        <v>1493</v>
      </c>
      <c r="AM2809" s="59" t="s">
        <v>1494</v>
      </c>
      <c r="AN2809" s="59" t="s">
        <v>1385</v>
      </c>
      <c r="AO2809" s="59" t="s">
        <v>107</v>
      </c>
    </row>
    <row r="2810" spans="1:41" x14ac:dyDescent="0.15">
      <c r="A2810" s="59" t="s">
        <v>1990</v>
      </c>
      <c r="B2810" s="59" t="s">
        <v>1819</v>
      </c>
      <c r="C2810" s="59" t="s">
        <v>1820</v>
      </c>
      <c r="D2810" s="59" t="s">
        <v>1614</v>
      </c>
      <c r="E2810" s="59" t="s">
        <v>1615</v>
      </c>
      <c r="F2810" s="59" t="s">
        <v>1475</v>
      </c>
      <c r="G2810" s="59" t="s">
        <v>1406</v>
      </c>
      <c r="H2810" s="59" t="s">
        <v>1475</v>
      </c>
      <c r="I2810" s="59" t="s">
        <v>1406</v>
      </c>
      <c r="J2810" s="59" t="s">
        <v>1426</v>
      </c>
      <c r="K2810" s="59" t="s">
        <v>1616</v>
      </c>
      <c r="L2810" s="59" t="s">
        <v>1821</v>
      </c>
      <c r="M2810" s="59" t="s">
        <v>1618</v>
      </c>
      <c r="N2810" s="59" t="s">
        <v>1619</v>
      </c>
      <c r="O2810" s="59" t="s">
        <v>1620</v>
      </c>
      <c r="P2810" s="59" t="s">
        <v>1621</v>
      </c>
      <c r="Q2810" s="59" t="s">
        <v>1622</v>
      </c>
      <c r="R2810" s="59" t="s">
        <v>1623</v>
      </c>
      <c r="S2810" s="59" t="s">
        <v>1822</v>
      </c>
      <c r="T2810" s="59" t="s">
        <v>1823</v>
      </c>
      <c r="U2810" s="59" t="s">
        <v>1486</v>
      </c>
      <c r="V2810" s="59" t="s">
        <v>1487</v>
      </c>
      <c r="W2810" s="59" t="s">
        <v>1488</v>
      </c>
      <c r="X2810" s="59" t="s">
        <v>1511</v>
      </c>
      <c r="Y2810" s="59" t="s">
        <v>1490</v>
      </c>
      <c r="Z2810" s="59">
        <v>2.86</v>
      </c>
      <c r="AA2810" s="59">
        <v>2.86</v>
      </c>
      <c r="AB2810" s="59">
        <v>0</v>
      </c>
      <c r="AC2810" s="59">
        <v>2.86</v>
      </c>
      <c r="AD2810" s="59">
        <v>0</v>
      </c>
      <c r="AE2810" s="59">
        <v>0</v>
      </c>
      <c r="AF2810" s="59" t="s">
        <v>1491</v>
      </c>
      <c r="AG2810" s="59" t="s">
        <v>1426</v>
      </c>
      <c r="AH2810" s="59" t="s">
        <v>1616</v>
      </c>
      <c r="AI2810" s="59" t="s">
        <v>1523</v>
      </c>
      <c r="AJ2810" s="59" t="s">
        <v>1486</v>
      </c>
      <c r="AK2810" s="59" t="s">
        <v>278</v>
      </c>
      <c r="AL2810" s="59" t="s">
        <v>1493</v>
      </c>
      <c r="AM2810" s="59" t="s">
        <v>1494</v>
      </c>
      <c r="AN2810" s="59" t="s">
        <v>1385</v>
      </c>
      <c r="AO2810" s="59" t="s">
        <v>107</v>
      </c>
    </row>
    <row r="2811" spans="1:41" x14ac:dyDescent="0.15">
      <c r="A2811" s="59" t="s">
        <v>1990</v>
      </c>
      <c r="B2811" s="59" t="s">
        <v>1824</v>
      </c>
      <c r="C2811" s="59" t="s">
        <v>1825</v>
      </c>
      <c r="D2811" s="59" t="s">
        <v>1614</v>
      </c>
      <c r="E2811" s="59" t="s">
        <v>1615</v>
      </c>
      <c r="F2811" s="59" t="s">
        <v>1475</v>
      </c>
      <c r="G2811" s="59" t="s">
        <v>1406</v>
      </c>
      <c r="H2811" s="59" t="s">
        <v>1475</v>
      </c>
      <c r="I2811" s="59" t="s">
        <v>1406</v>
      </c>
      <c r="J2811" s="59" t="s">
        <v>1426</v>
      </c>
      <c r="K2811" s="59" t="s">
        <v>1616</v>
      </c>
      <c r="L2811" s="59" t="s">
        <v>1826</v>
      </c>
      <c r="M2811" s="59" t="s">
        <v>1618</v>
      </c>
      <c r="N2811" s="59" t="s">
        <v>1619</v>
      </c>
      <c r="O2811" s="59" t="s">
        <v>1620</v>
      </c>
      <c r="P2811" s="59" t="s">
        <v>1621</v>
      </c>
      <c r="Q2811" s="59" t="s">
        <v>1622</v>
      </c>
      <c r="R2811" s="59" t="s">
        <v>1623</v>
      </c>
      <c r="S2811" s="59" t="s">
        <v>1827</v>
      </c>
      <c r="T2811" s="59" t="s">
        <v>1828</v>
      </c>
      <c r="U2811" s="59" t="s">
        <v>1486</v>
      </c>
      <c r="V2811" s="59" t="s">
        <v>1487</v>
      </c>
      <c r="W2811" s="59" t="s">
        <v>1509</v>
      </c>
      <c r="X2811" s="59" t="s">
        <v>1487</v>
      </c>
      <c r="Y2811" s="59" t="s">
        <v>1490</v>
      </c>
      <c r="Z2811" s="59">
        <v>67.400000000000006</v>
      </c>
      <c r="AA2811" s="59">
        <v>67.400000000000006</v>
      </c>
      <c r="AB2811" s="59">
        <v>0</v>
      </c>
      <c r="AC2811" s="59">
        <v>67.400000000000006</v>
      </c>
      <c r="AD2811" s="59">
        <v>0</v>
      </c>
      <c r="AE2811" s="59">
        <v>0</v>
      </c>
      <c r="AF2811" s="59" t="s">
        <v>1491</v>
      </c>
      <c r="AG2811" s="59" t="s">
        <v>1426</v>
      </c>
      <c r="AH2811" s="59" t="s">
        <v>1616</v>
      </c>
      <c r="AI2811" s="59" t="s">
        <v>1523</v>
      </c>
      <c r="AJ2811" s="59" t="s">
        <v>1486</v>
      </c>
      <c r="AK2811" s="59" t="s">
        <v>278</v>
      </c>
      <c r="AL2811" s="59" t="s">
        <v>1493</v>
      </c>
      <c r="AM2811" s="59" t="s">
        <v>1494</v>
      </c>
      <c r="AN2811" s="59" t="s">
        <v>1385</v>
      </c>
      <c r="AO2811" s="59" t="s">
        <v>107</v>
      </c>
    </row>
    <row r="2812" spans="1:41" x14ac:dyDescent="0.15">
      <c r="A2812" s="59" t="s">
        <v>1990</v>
      </c>
      <c r="B2812" s="59" t="s">
        <v>1824</v>
      </c>
      <c r="C2812" s="59" t="s">
        <v>1825</v>
      </c>
      <c r="D2812" s="59" t="s">
        <v>1614</v>
      </c>
      <c r="E2812" s="59" t="s">
        <v>1615</v>
      </c>
      <c r="F2812" s="59" t="s">
        <v>1475</v>
      </c>
      <c r="G2812" s="59" t="s">
        <v>1406</v>
      </c>
      <c r="H2812" s="59" t="s">
        <v>1475</v>
      </c>
      <c r="I2812" s="59" t="s">
        <v>1406</v>
      </c>
      <c r="J2812" s="59" t="s">
        <v>1426</v>
      </c>
      <c r="K2812" s="59" t="s">
        <v>1616</v>
      </c>
      <c r="L2812" s="59" t="s">
        <v>1826</v>
      </c>
      <c r="M2812" s="59" t="s">
        <v>1618</v>
      </c>
      <c r="N2812" s="59" t="s">
        <v>1619</v>
      </c>
      <c r="O2812" s="59" t="s">
        <v>1620</v>
      </c>
      <c r="P2812" s="59" t="s">
        <v>1621</v>
      </c>
      <c r="Q2812" s="59" t="s">
        <v>1622</v>
      </c>
      <c r="R2812" s="59" t="s">
        <v>1623</v>
      </c>
      <c r="S2812" s="59" t="s">
        <v>1827</v>
      </c>
      <c r="T2812" s="59" t="s">
        <v>1828</v>
      </c>
      <c r="U2812" s="59" t="s">
        <v>1486</v>
      </c>
      <c r="V2812" s="59" t="s">
        <v>1487</v>
      </c>
      <c r="W2812" s="59" t="s">
        <v>1488</v>
      </c>
      <c r="X2812" s="59" t="s">
        <v>1511</v>
      </c>
      <c r="Y2812" s="59" t="s">
        <v>1490</v>
      </c>
      <c r="Z2812" s="59">
        <v>10.18</v>
      </c>
      <c r="AA2812" s="59">
        <v>10.18</v>
      </c>
      <c r="AB2812" s="59">
        <v>0</v>
      </c>
      <c r="AC2812" s="59">
        <v>10.18</v>
      </c>
      <c r="AD2812" s="59">
        <v>0</v>
      </c>
      <c r="AE2812" s="59">
        <v>0</v>
      </c>
      <c r="AF2812" s="59" t="s">
        <v>1491</v>
      </c>
      <c r="AG2812" s="59" t="s">
        <v>1426</v>
      </c>
      <c r="AH2812" s="59" t="s">
        <v>1616</v>
      </c>
      <c r="AI2812" s="59" t="s">
        <v>1523</v>
      </c>
      <c r="AJ2812" s="59" t="s">
        <v>1486</v>
      </c>
      <c r="AK2812" s="59" t="s">
        <v>278</v>
      </c>
      <c r="AL2812" s="59" t="s">
        <v>1493</v>
      </c>
      <c r="AM2812" s="59" t="s">
        <v>1494</v>
      </c>
      <c r="AN2812" s="59" t="s">
        <v>1385</v>
      </c>
      <c r="AO2812" s="59" t="s">
        <v>107</v>
      </c>
    </row>
    <row r="2813" spans="1:41" x14ac:dyDescent="0.15">
      <c r="A2813" s="59" t="s">
        <v>1990</v>
      </c>
      <c r="B2813" s="59" t="s">
        <v>1631</v>
      </c>
      <c r="C2813" s="59" t="s">
        <v>1632</v>
      </c>
      <c r="D2813" s="59" t="s">
        <v>1614</v>
      </c>
      <c r="E2813" s="59" t="s">
        <v>1615</v>
      </c>
      <c r="F2813" s="59" t="s">
        <v>1475</v>
      </c>
      <c r="G2813" s="59" t="s">
        <v>1406</v>
      </c>
      <c r="H2813" s="59" t="s">
        <v>1475</v>
      </c>
      <c r="I2813" s="59" t="s">
        <v>1406</v>
      </c>
      <c r="J2813" s="59" t="s">
        <v>1426</v>
      </c>
      <c r="K2813" s="59" t="s">
        <v>1616</v>
      </c>
      <c r="L2813" s="59" t="s">
        <v>1633</v>
      </c>
      <c r="M2813" s="59" t="s">
        <v>1618</v>
      </c>
      <c r="N2813" s="59" t="s">
        <v>1619</v>
      </c>
      <c r="O2813" s="59" t="s">
        <v>1620</v>
      </c>
      <c r="P2813" s="59" t="s">
        <v>1621</v>
      </c>
      <c r="Q2813" s="59" t="s">
        <v>1622</v>
      </c>
      <c r="R2813" s="59" t="s">
        <v>1623</v>
      </c>
      <c r="S2813" s="59" t="s">
        <v>1634</v>
      </c>
      <c r="T2813" s="59" t="s">
        <v>1635</v>
      </c>
      <c r="U2813" s="59" t="s">
        <v>1486</v>
      </c>
      <c r="V2813" s="59" t="s">
        <v>1487</v>
      </c>
      <c r="W2813" s="59" t="s">
        <v>1508</v>
      </c>
      <c r="X2813" s="59" t="s">
        <v>1487</v>
      </c>
      <c r="Y2813" s="59" t="s">
        <v>1490</v>
      </c>
      <c r="Z2813" s="59">
        <v>0.17</v>
      </c>
      <c r="AA2813" s="59">
        <v>0.17</v>
      </c>
      <c r="AB2813" s="59">
        <v>0</v>
      </c>
      <c r="AC2813" s="59">
        <v>0.17</v>
      </c>
      <c r="AD2813" s="59">
        <v>0</v>
      </c>
      <c r="AE2813" s="59">
        <v>0</v>
      </c>
      <c r="AF2813" s="59" t="s">
        <v>1491</v>
      </c>
      <c r="AG2813" s="59" t="s">
        <v>1426</v>
      </c>
      <c r="AH2813" s="59" t="s">
        <v>1616</v>
      </c>
      <c r="AI2813" s="59" t="s">
        <v>1523</v>
      </c>
      <c r="AJ2813" s="59" t="s">
        <v>1486</v>
      </c>
      <c r="AK2813" s="59" t="s">
        <v>278</v>
      </c>
      <c r="AL2813" s="59" t="s">
        <v>1493</v>
      </c>
      <c r="AM2813" s="59" t="s">
        <v>1494</v>
      </c>
      <c r="AN2813" s="59" t="s">
        <v>1385</v>
      </c>
      <c r="AO2813" s="59" t="s">
        <v>107</v>
      </c>
    </row>
    <row r="2814" spans="1:41" x14ac:dyDescent="0.15">
      <c r="A2814" s="59" t="s">
        <v>1990</v>
      </c>
      <c r="B2814" s="59" t="s">
        <v>1631</v>
      </c>
      <c r="C2814" s="59" t="s">
        <v>1632</v>
      </c>
      <c r="D2814" s="59" t="s">
        <v>1614</v>
      </c>
      <c r="E2814" s="59" t="s">
        <v>1615</v>
      </c>
      <c r="F2814" s="59" t="s">
        <v>1475</v>
      </c>
      <c r="G2814" s="59" t="s">
        <v>1406</v>
      </c>
      <c r="H2814" s="59" t="s">
        <v>1475</v>
      </c>
      <c r="I2814" s="59" t="s">
        <v>1406</v>
      </c>
      <c r="J2814" s="59" t="s">
        <v>1426</v>
      </c>
      <c r="K2814" s="59" t="s">
        <v>1616</v>
      </c>
      <c r="L2814" s="59" t="s">
        <v>1633</v>
      </c>
      <c r="M2814" s="59" t="s">
        <v>1618</v>
      </c>
      <c r="N2814" s="59" t="s">
        <v>1619</v>
      </c>
      <c r="O2814" s="59" t="s">
        <v>1620</v>
      </c>
      <c r="P2814" s="59" t="s">
        <v>1621</v>
      </c>
      <c r="Q2814" s="59" t="s">
        <v>1622</v>
      </c>
      <c r="R2814" s="59" t="s">
        <v>1623</v>
      </c>
      <c r="S2814" s="59" t="s">
        <v>1634</v>
      </c>
      <c r="T2814" s="59" t="s">
        <v>1635</v>
      </c>
      <c r="U2814" s="59" t="s">
        <v>1486</v>
      </c>
      <c r="V2814" s="59" t="s">
        <v>1487</v>
      </c>
      <c r="W2814" s="59" t="s">
        <v>1509</v>
      </c>
      <c r="X2814" s="59" t="s">
        <v>1487</v>
      </c>
      <c r="Y2814" s="59" t="s">
        <v>1490</v>
      </c>
      <c r="Z2814" s="59">
        <v>32.11</v>
      </c>
      <c r="AA2814" s="59">
        <v>32.11</v>
      </c>
      <c r="AB2814" s="59">
        <v>0</v>
      </c>
      <c r="AC2814" s="59">
        <v>32.11</v>
      </c>
      <c r="AD2814" s="59">
        <v>0</v>
      </c>
      <c r="AE2814" s="59">
        <v>0</v>
      </c>
      <c r="AF2814" s="59" t="s">
        <v>1491</v>
      </c>
      <c r="AG2814" s="59" t="s">
        <v>1426</v>
      </c>
      <c r="AH2814" s="59" t="s">
        <v>1616</v>
      </c>
      <c r="AI2814" s="59" t="s">
        <v>1523</v>
      </c>
      <c r="AJ2814" s="59" t="s">
        <v>1486</v>
      </c>
      <c r="AK2814" s="59" t="s">
        <v>278</v>
      </c>
      <c r="AL2814" s="59" t="s">
        <v>1493</v>
      </c>
      <c r="AM2814" s="59" t="s">
        <v>1494</v>
      </c>
      <c r="AN2814" s="59" t="s">
        <v>1385</v>
      </c>
      <c r="AO2814" s="59" t="s">
        <v>107</v>
      </c>
    </row>
    <row r="2815" spans="1:41" x14ac:dyDescent="0.15">
      <c r="A2815" s="59" t="s">
        <v>1990</v>
      </c>
      <c r="B2815" s="59" t="s">
        <v>1631</v>
      </c>
      <c r="C2815" s="59" t="s">
        <v>1632</v>
      </c>
      <c r="D2815" s="59" t="s">
        <v>1614</v>
      </c>
      <c r="E2815" s="59" t="s">
        <v>1615</v>
      </c>
      <c r="F2815" s="59" t="s">
        <v>1475</v>
      </c>
      <c r="G2815" s="59" t="s">
        <v>1406</v>
      </c>
      <c r="H2815" s="59" t="s">
        <v>1475</v>
      </c>
      <c r="I2815" s="59" t="s">
        <v>1406</v>
      </c>
      <c r="J2815" s="59" t="s">
        <v>1426</v>
      </c>
      <c r="K2815" s="59" t="s">
        <v>1616</v>
      </c>
      <c r="L2815" s="59" t="s">
        <v>1633</v>
      </c>
      <c r="M2815" s="59" t="s">
        <v>1618</v>
      </c>
      <c r="N2815" s="59" t="s">
        <v>1619</v>
      </c>
      <c r="O2815" s="59" t="s">
        <v>1620</v>
      </c>
      <c r="P2815" s="59" t="s">
        <v>1621</v>
      </c>
      <c r="Q2815" s="59" t="s">
        <v>1622</v>
      </c>
      <c r="R2815" s="59" t="s">
        <v>1623</v>
      </c>
      <c r="S2815" s="59" t="s">
        <v>1634</v>
      </c>
      <c r="T2815" s="59" t="s">
        <v>1635</v>
      </c>
      <c r="U2815" s="59" t="s">
        <v>1486</v>
      </c>
      <c r="V2815" s="59" t="s">
        <v>1487</v>
      </c>
      <c r="W2815" s="59" t="s">
        <v>1488</v>
      </c>
      <c r="X2815" s="59" t="s">
        <v>1511</v>
      </c>
      <c r="Y2815" s="59" t="s">
        <v>1490</v>
      </c>
      <c r="Z2815" s="59">
        <v>0.05</v>
      </c>
      <c r="AA2815" s="59">
        <v>0.05</v>
      </c>
      <c r="AB2815" s="59">
        <v>0</v>
      </c>
      <c r="AC2815" s="59">
        <v>0.05</v>
      </c>
      <c r="AD2815" s="59">
        <v>0</v>
      </c>
      <c r="AE2815" s="59">
        <v>0</v>
      </c>
      <c r="AF2815" s="59" t="s">
        <v>1491</v>
      </c>
      <c r="AG2815" s="59" t="s">
        <v>1426</v>
      </c>
      <c r="AH2815" s="59" t="s">
        <v>1616</v>
      </c>
      <c r="AI2815" s="59" t="s">
        <v>1523</v>
      </c>
      <c r="AJ2815" s="59" t="s">
        <v>1486</v>
      </c>
      <c r="AK2815" s="59" t="s">
        <v>278</v>
      </c>
      <c r="AL2815" s="59" t="s">
        <v>1493</v>
      </c>
      <c r="AM2815" s="59" t="s">
        <v>1494</v>
      </c>
      <c r="AN2815" s="59" t="s">
        <v>1385</v>
      </c>
      <c r="AO2815" s="59" t="s">
        <v>107</v>
      </c>
    </row>
    <row r="2816" spans="1:41" x14ac:dyDescent="0.15">
      <c r="A2816" s="59" t="s">
        <v>1990</v>
      </c>
      <c r="B2816" s="59" t="s">
        <v>1976</v>
      </c>
      <c r="C2816" s="59" t="s">
        <v>1977</v>
      </c>
      <c r="D2816" s="59" t="s">
        <v>1978</v>
      </c>
      <c r="E2816" s="59" t="s">
        <v>1979</v>
      </c>
      <c r="F2816" s="59" t="s">
        <v>1475</v>
      </c>
      <c r="G2816" s="59" t="s">
        <v>1406</v>
      </c>
      <c r="H2816" s="59" t="s">
        <v>1475</v>
      </c>
      <c r="I2816" s="59" t="s">
        <v>1406</v>
      </c>
      <c r="J2816" s="59" t="s">
        <v>727</v>
      </c>
      <c r="K2816" s="59" t="s">
        <v>1640</v>
      </c>
      <c r="L2816" s="59" t="s">
        <v>1980</v>
      </c>
      <c r="M2816" s="59" t="s">
        <v>1478</v>
      </c>
      <c r="N2816" s="59" t="s">
        <v>1479</v>
      </c>
      <c r="O2816" s="59" t="s">
        <v>1480</v>
      </c>
      <c r="P2816" s="59" t="s">
        <v>1481</v>
      </c>
      <c r="Q2816" s="59" t="s">
        <v>1482</v>
      </c>
      <c r="R2816" s="59" t="s">
        <v>1483</v>
      </c>
      <c r="S2816" s="59" t="s">
        <v>1981</v>
      </c>
      <c r="T2816" s="59" t="s">
        <v>1982</v>
      </c>
      <c r="U2816" s="59" t="s">
        <v>1486</v>
      </c>
      <c r="V2816" s="59" t="s">
        <v>1487</v>
      </c>
      <c r="W2816" s="59" t="s">
        <v>1509</v>
      </c>
      <c r="X2816" s="59" t="s">
        <v>1487</v>
      </c>
      <c r="Y2816" s="59" t="s">
        <v>1490</v>
      </c>
      <c r="Z2816" s="59">
        <v>7000</v>
      </c>
      <c r="AA2816" s="59">
        <v>7000</v>
      </c>
      <c r="AB2816" s="59">
        <v>0</v>
      </c>
      <c r="AC2816" s="59">
        <v>7000</v>
      </c>
      <c r="AD2816" s="59">
        <v>0</v>
      </c>
      <c r="AE2816" s="59">
        <v>0</v>
      </c>
      <c r="AF2816" s="59" t="s">
        <v>1491</v>
      </c>
      <c r="AG2816" s="59" t="s">
        <v>727</v>
      </c>
      <c r="AH2816" s="59" t="s">
        <v>1640</v>
      </c>
      <c r="AI2816" s="59" t="s">
        <v>1492</v>
      </c>
      <c r="AJ2816" s="59" t="s">
        <v>1486</v>
      </c>
      <c r="AK2816" s="59" t="s">
        <v>278</v>
      </c>
      <c r="AL2816" s="59" t="s">
        <v>1493</v>
      </c>
      <c r="AM2816" s="59" t="s">
        <v>1494</v>
      </c>
      <c r="AN2816" s="59" t="s">
        <v>1384</v>
      </c>
      <c r="AO2816" s="59" t="s">
        <v>107</v>
      </c>
    </row>
    <row r="2817" spans="1:41" x14ac:dyDescent="0.15">
      <c r="A2817" s="59" t="s">
        <v>1990</v>
      </c>
      <c r="B2817" s="59" t="s">
        <v>1636</v>
      </c>
      <c r="C2817" s="59" t="s">
        <v>1637</v>
      </c>
      <c r="D2817" s="59" t="s">
        <v>1638</v>
      </c>
      <c r="E2817" s="59" t="s">
        <v>1639</v>
      </c>
      <c r="F2817" s="59" t="s">
        <v>1475</v>
      </c>
      <c r="G2817" s="59" t="s">
        <v>1406</v>
      </c>
      <c r="H2817" s="59" t="s">
        <v>1475</v>
      </c>
      <c r="I2817" s="59" t="s">
        <v>1406</v>
      </c>
      <c r="J2817" s="59" t="s">
        <v>727</v>
      </c>
      <c r="K2817" s="59" t="s">
        <v>1640</v>
      </c>
      <c r="L2817" s="59" t="s">
        <v>1641</v>
      </c>
      <c r="M2817" s="59" t="s">
        <v>1478</v>
      </c>
      <c r="N2817" s="59" t="s">
        <v>1479</v>
      </c>
      <c r="O2817" s="59" t="s">
        <v>1480</v>
      </c>
      <c r="P2817" s="59" t="s">
        <v>1481</v>
      </c>
      <c r="Q2817" s="59" t="s">
        <v>1482</v>
      </c>
      <c r="R2817" s="59" t="s">
        <v>1483</v>
      </c>
      <c r="S2817" s="59" t="s">
        <v>1642</v>
      </c>
      <c r="T2817" s="59" t="s">
        <v>1643</v>
      </c>
      <c r="U2817" s="59" t="s">
        <v>1486</v>
      </c>
      <c r="V2817" s="59" t="s">
        <v>1487</v>
      </c>
      <c r="W2817" s="59" t="s">
        <v>1508</v>
      </c>
      <c r="X2817" s="59" t="s">
        <v>1487</v>
      </c>
      <c r="Y2817" s="59" t="s">
        <v>1490</v>
      </c>
      <c r="Z2817" s="59">
        <v>158.28</v>
      </c>
      <c r="AA2817" s="59">
        <v>158.28</v>
      </c>
      <c r="AB2817" s="59">
        <v>0</v>
      </c>
      <c r="AC2817" s="59">
        <v>158.28</v>
      </c>
      <c r="AD2817" s="59">
        <v>0</v>
      </c>
      <c r="AE2817" s="59">
        <v>0</v>
      </c>
      <c r="AF2817" s="59" t="s">
        <v>1491</v>
      </c>
      <c r="AG2817" s="59" t="s">
        <v>727</v>
      </c>
      <c r="AH2817" s="59" t="s">
        <v>1644</v>
      </c>
      <c r="AI2817" s="59" t="s">
        <v>1492</v>
      </c>
      <c r="AJ2817" s="59" t="s">
        <v>1486</v>
      </c>
      <c r="AK2817" s="59" t="s">
        <v>278</v>
      </c>
      <c r="AL2817" s="59" t="s">
        <v>1493</v>
      </c>
      <c r="AM2817" s="59" t="s">
        <v>1494</v>
      </c>
      <c r="AN2817" s="59" t="s">
        <v>1384</v>
      </c>
      <c r="AO2817" s="59" t="s">
        <v>107</v>
      </c>
    </row>
    <row r="2818" spans="1:41" x14ac:dyDescent="0.15">
      <c r="A2818" s="59" t="s">
        <v>1990</v>
      </c>
      <c r="B2818" s="59" t="s">
        <v>1636</v>
      </c>
      <c r="C2818" s="59" t="s">
        <v>1637</v>
      </c>
      <c r="D2818" s="59" t="s">
        <v>1638</v>
      </c>
      <c r="E2818" s="59" t="s">
        <v>1639</v>
      </c>
      <c r="F2818" s="59" t="s">
        <v>1475</v>
      </c>
      <c r="G2818" s="59" t="s">
        <v>1406</v>
      </c>
      <c r="H2818" s="59" t="s">
        <v>1475</v>
      </c>
      <c r="I2818" s="59" t="s">
        <v>1406</v>
      </c>
      <c r="J2818" s="59" t="s">
        <v>727</v>
      </c>
      <c r="K2818" s="59" t="s">
        <v>1640</v>
      </c>
      <c r="L2818" s="59" t="s">
        <v>1641</v>
      </c>
      <c r="M2818" s="59" t="s">
        <v>1478</v>
      </c>
      <c r="N2818" s="59" t="s">
        <v>1479</v>
      </c>
      <c r="O2818" s="59" t="s">
        <v>1480</v>
      </c>
      <c r="P2818" s="59" t="s">
        <v>1481</v>
      </c>
      <c r="Q2818" s="59" t="s">
        <v>1482</v>
      </c>
      <c r="R2818" s="59" t="s">
        <v>1483</v>
      </c>
      <c r="S2818" s="59" t="s">
        <v>1642</v>
      </c>
      <c r="T2818" s="59" t="s">
        <v>1643</v>
      </c>
      <c r="U2818" s="59" t="s">
        <v>1486</v>
      </c>
      <c r="V2818" s="59" t="s">
        <v>1487</v>
      </c>
      <c r="W2818" s="59" t="s">
        <v>1509</v>
      </c>
      <c r="X2818" s="59" t="s">
        <v>1487</v>
      </c>
      <c r="Y2818" s="59" t="s">
        <v>1490</v>
      </c>
      <c r="Z2818" s="59">
        <v>4433.38</v>
      </c>
      <c r="AA2818" s="59">
        <v>4433.38</v>
      </c>
      <c r="AB2818" s="59">
        <v>0</v>
      </c>
      <c r="AC2818" s="59">
        <v>4433.38</v>
      </c>
      <c r="AD2818" s="59">
        <v>0</v>
      </c>
      <c r="AE2818" s="59">
        <v>0</v>
      </c>
      <c r="AF2818" s="59" t="s">
        <v>1491</v>
      </c>
      <c r="AG2818" s="59" t="s">
        <v>727</v>
      </c>
      <c r="AH2818" s="59" t="s">
        <v>1644</v>
      </c>
      <c r="AI2818" s="59" t="s">
        <v>1492</v>
      </c>
      <c r="AJ2818" s="59" t="s">
        <v>1486</v>
      </c>
      <c r="AK2818" s="59" t="s">
        <v>278</v>
      </c>
      <c r="AL2818" s="59" t="s">
        <v>1493</v>
      </c>
      <c r="AM2818" s="59" t="s">
        <v>1494</v>
      </c>
      <c r="AN2818" s="59" t="s">
        <v>1384</v>
      </c>
      <c r="AO2818" s="59" t="s">
        <v>107</v>
      </c>
    </row>
    <row r="2819" spans="1:41" x14ac:dyDescent="0.15">
      <c r="A2819" s="59" t="s">
        <v>1990</v>
      </c>
      <c r="B2819" s="59" t="s">
        <v>1636</v>
      </c>
      <c r="C2819" s="59" t="s">
        <v>1637</v>
      </c>
      <c r="D2819" s="59" t="s">
        <v>1638</v>
      </c>
      <c r="E2819" s="59" t="s">
        <v>1639</v>
      </c>
      <c r="F2819" s="59" t="s">
        <v>1475</v>
      </c>
      <c r="G2819" s="59" t="s">
        <v>1406</v>
      </c>
      <c r="H2819" s="59" t="s">
        <v>1475</v>
      </c>
      <c r="I2819" s="59" t="s">
        <v>1406</v>
      </c>
      <c r="J2819" s="59" t="s">
        <v>727</v>
      </c>
      <c r="K2819" s="59" t="s">
        <v>1640</v>
      </c>
      <c r="L2819" s="59" t="s">
        <v>1641</v>
      </c>
      <c r="M2819" s="59" t="s">
        <v>1478</v>
      </c>
      <c r="N2819" s="59" t="s">
        <v>1479</v>
      </c>
      <c r="O2819" s="59" t="s">
        <v>1480</v>
      </c>
      <c r="P2819" s="59" t="s">
        <v>1481</v>
      </c>
      <c r="Q2819" s="59" t="s">
        <v>1482</v>
      </c>
      <c r="R2819" s="59" t="s">
        <v>1483</v>
      </c>
      <c r="S2819" s="59" t="s">
        <v>1642</v>
      </c>
      <c r="T2819" s="59" t="s">
        <v>1643</v>
      </c>
      <c r="U2819" s="59" t="s">
        <v>1486</v>
      </c>
      <c r="V2819" s="59" t="s">
        <v>1487</v>
      </c>
      <c r="W2819" s="59" t="s">
        <v>1488</v>
      </c>
      <c r="X2819" s="59" t="s">
        <v>1511</v>
      </c>
      <c r="Y2819" s="59" t="s">
        <v>1490</v>
      </c>
      <c r="Z2819" s="59">
        <v>64.709999999999994</v>
      </c>
      <c r="AA2819" s="59">
        <v>64.709999999999994</v>
      </c>
      <c r="AB2819" s="59">
        <v>0</v>
      </c>
      <c r="AC2819" s="59">
        <v>64.709999999999994</v>
      </c>
      <c r="AD2819" s="59">
        <v>0</v>
      </c>
      <c r="AE2819" s="59">
        <v>0</v>
      </c>
      <c r="AF2819" s="59" t="s">
        <v>1491</v>
      </c>
      <c r="AG2819" s="59" t="s">
        <v>727</v>
      </c>
      <c r="AH2819" s="59" t="s">
        <v>1644</v>
      </c>
      <c r="AI2819" s="59" t="s">
        <v>1492</v>
      </c>
      <c r="AJ2819" s="59" t="s">
        <v>1486</v>
      </c>
      <c r="AK2819" s="59" t="s">
        <v>278</v>
      </c>
      <c r="AL2819" s="59" t="s">
        <v>1493</v>
      </c>
      <c r="AM2819" s="59" t="s">
        <v>1494</v>
      </c>
      <c r="AN2819" s="59" t="s">
        <v>1384</v>
      </c>
      <c r="AO2819" s="59" t="s">
        <v>107</v>
      </c>
    </row>
    <row r="2820" spans="1:41" x14ac:dyDescent="0.15">
      <c r="A2820" s="59" t="s">
        <v>1990</v>
      </c>
      <c r="B2820" s="59" t="s">
        <v>1636</v>
      </c>
      <c r="C2820" s="59" t="s">
        <v>1637</v>
      </c>
      <c r="D2820" s="59" t="s">
        <v>1638</v>
      </c>
      <c r="E2820" s="59" t="s">
        <v>1639</v>
      </c>
      <c r="F2820" s="59" t="s">
        <v>1475</v>
      </c>
      <c r="G2820" s="59" t="s">
        <v>1406</v>
      </c>
      <c r="H2820" s="59" t="s">
        <v>1475</v>
      </c>
      <c r="I2820" s="59" t="s">
        <v>1406</v>
      </c>
      <c r="J2820" s="59" t="s">
        <v>727</v>
      </c>
      <c r="K2820" s="59" t="s">
        <v>1640</v>
      </c>
      <c r="L2820" s="59" t="s">
        <v>1641</v>
      </c>
      <c r="M2820" s="59" t="s">
        <v>1478</v>
      </c>
      <c r="N2820" s="59" t="s">
        <v>1479</v>
      </c>
      <c r="O2820" s="59" t="s">
        <v>1480</v>
      </c>
      <c r="P2820" s="59" t="s">
        <v>1481</v>
      </c>
      <c r="Q2820" s="59" t="s">
        <v>1482</v>
      </c>
      <c r="R2820" s="59" t="s">
        <v>1483</v>
      </c>
      <c r="S2820" s="59" t="s">
        <v>1642</v>
      </c>
      <c r="T2820" s="59" t="s">
        <v>1643</v>
      </c>
      <c r="U2820" s="59" t="s">
        <v>1486</v>
      </c>
      <c r="V2820" s="59" t="s">
        <v>1487</v>
      </c>
      <c r="W2820" s="59" t="s">
        <v>1513</v>
      </c>
      <c r="X2820" s="59" t="s">
        <v>1487</v>
      </c>
      <c r="Y2820" s="59" t="s">
        <v>1490</v>
      </c>
      <c r="Z2820" s="59">
        <v>1232.51</v>
      </c>
      <c r="AA2820" s="59">
        <v>1232.51</v>
      </c>
      <c r="AB2820" s="59">
        <v>0</v>
      </c>
      <c r="AC2820" s="59">
        <v>1232.51</v>
      </c>
      <c r="AD2820" s="59">
        <v>0</v>
      </c>
      <c r="AE2820" s="59">
        <v>0</v>
      </c>
      <c r="AF2820" s="59" t="s">
        <v>1491</v>
      </c>
      <c r="AG2820" s="59" t="s">
        <v>727</v>
      </c>
      <c r="AH2820" s="59" t="s">
        <v>1644</v>
      </c>
      <c r="AI2820" s="59" t="s">
        <v>1492</v>
      </c>
      <c r="AJ2820" s="59" t="s">
        <v>1486</v>
      </c>
      <c r="AK2820" s="59" t="s">
        <v>278</v>
      </c>
      <c r="AL2820" s="59" t="s">
        <v>1493</v>
      </c>
      <c r="AM2820" s="59" t="s">
        <v>1494</v>
      </c>
      <c r="AN2820" s="59" t="s">
        <v>1384</v>
      </c>
      <c r="AO2820" s="59" t="s">
        <v>107</v>
      </c>
    </row>
    <row r="2821" spans="1:41" x14ac:dyDescent="0.15">
      <c r="A2821" s="59" t="s">
        <v>1990</v>
      </c>
      <c r="B2821" s="59" t="s">
        <v>1881</v>
      </c>
      <c r="C2821" s="59" t="s">
        <v>1955</v>
      </c>
      <c r="D2821" s="59" t="s">
        <v>1517</v>
      </c>
      <c r="E2821" s="59" t="s">
        <v>559</v>
      </c>
      <c r="F2821" s="59" t="s">
        <v>1475</v>
      </c>
      <c r="G2821" s="59" t="s">
        <v>1406</v>
      </c>
      <c r="H2821" s="59" t="s">
        <v>1475</v>
      </c>
      <c r="I2821" s="59" t="s">
        <v>1406</v>
      </c>
      <c r="J2821" s="59" t="s">
        <v>737</v>
      </c>
      <c r="K2821" s="59" t="s">
        <v>1518</v>
      </c>
      <c r="L2821" s="59" t="s">
        <v>1883</v>
      </c>
      <c r="M2821" s="59" t="s">
        <v>1478</v>
      </c>
      <c r="N2821" s="59" t="s">
        <v>1479</v>
      </c>
      <c r="O2821" s="59" t="s">
        <v>1480</v>
      </c>
      <c r="P2821" s="59" t="s">
        <v>1481</v>
      </c>
      <c r="Q2821" s="59" t="s">
        <v>1482</v>
      </c>
      <c r="R2821" s="59" t="s">
        <v>1483</v>
      </c>
      <c r="S2821" s="59" t="s">
        <v>1884</v>
      </c>
      <c r="T2821" s="59" t="s">
        <v>1885</v>
      </c>
      <c r="U2821" s="59" t="s">
        <v>1486</v>
      </c>
      <c r="V2821" s="59" t="s">
        <v>1487</v>
      </c>
      <c r="W2821" s="59" t="s">
        <v>1488</v>
      </c>
      <c r="X2821" s="59" t="s">
        <v>1511</v>
      </c>
      <c r="Y2821" s="59" t="s">
        <v>1490</v>
      </c>
      <c r="Z2821" s="59">
        <v>3.12</v>
      </c>
      <c r="AA2821" s="59">
        <v>3.12</v>
      </c>
      <c r="AB2821" s="59">
        <v>0</v>
      </c>
      <c r="AC2821" s="59">
        <v>3.12</v>
      </c>
      <c r="AD2821" s="59">
        <v>0</v>
      </c>
      <c r="AE2821" s="59">
        <v>0</v>
      </c>
      <c r="AF2821" s="59" t="s">
        <v>1491</v>
      </c>
      <c r="AG2821" s="59" t="s">
        <v>737</v>
      </c>
      <c r="AH2821" s="59" t="s">
        <v>1518</v>
      </c>
      <c r="AI2821" s="59" t="s">
        <v>1523</v>
      </c>
      <c r="AJ2821" s="59" t="s">
        <v>1486</v>
      </c>
      <c r="AK2821" s="59" t="s">
        <v>278</v>
      </c>
      <c r="AL2821" s="59" t="s">
        <v>1493</v>
      </c>
      <c r="AM2821" s="59" t="s">
        <v>1494</v>
      </c>
      <c r="AN2821" s="59" t="s">
        <v>1384</v>
      </c>
      <c r="AO2821" s="59" t="s">
        <v>107</v>
      </c>
    </row>
    <row r="2822" spans="1:41" x14ac:dyDescent="0.15">
      <c r="A2822" s="59" t="s">
        <v>1990</v>
      </c>
      <c r="B2822" s="59" t="s">
        <v>1881</v>
      </c>
      <c r="C2822" s="59" t="s">
        <v>1955</v>
      </c>
      <c r="D2822" s="59" t="s">
        <v>1517</v>
      </c>
      <c r="E2822" s="59" t="s">
        <v>559</v>
      </c>
      <c r="F2822" s="59" t="s">
        <v>1475</v>
      </c>
      <c r="G2822" s="59" t="s">
        <v>1406</v>
      </c>
      <c r="H2822" s="59" t="s">
        <v>1475</v>
      </c>
      <c r="I2822" s="59" t="s">
        <v>1406</v>
      </c>
      <c r="J2822" s="59" t="s">
        <v>737</v>
      </c>
      <c r="K2822" s="59" t="s">
        <v>1518</v>
      </c>
      <c r="L2822" s="59" t="s">
        <v>1883</v>
      </c>
      <c r="M2822" s="59" t="s">
        <v>1478</v>
      </c>
      <c r="N2822" s="59" t="s">
        <v>1479</v>
      </c>
      <c r="O2822" s="59" t="s">
        <v>1480</v>
      </c>
      <c r="P2822" s="59" t="s">
        <v>1481</v>
      </c>
      <c r="Q2822" s="59" t="s">
        <v>1482</v>
      </c>
      <c r="R2822" s="59" t="s">
        <v>1483</v>
      </c>
      <c r="S2822" s="59" t="s">
        <v>1884</v>
      </c>
      <c r="T2822" s="59" t="s">
        <v>1885</v>
      </c>
      <c r="U2822" s="59" t="s">
        <v>1486</v>
      </c>
      <c r="V2822" s="59" t="s">
        <v>1487</v>
      </c>
      <c r="W2822" s="59" t="s">
        <v>1522</v>
      </c>
      <c r="X2822" s="59" t="s">
        <v>1487</v>
      </c>
      <c r="Y2822" s="59" t="s">
        <v>1490</v>
      </c>
      <c r="Z2822" s="59">
        <v>1429.75</v>
      </c>
      <c r="AA2822" s="59">
        <v>1429.75</v>
      </c>
      <c r="AB2822" s="59">
        <v>0</v>
      </c>
      <c r="AC2822" s="59">
        <v>1429.75</v>
      </c>
      <c r="AD2822" s="59">
        <v>0</v>
      </c>
      <c r="AE2822" s="59">
        <v>0</v>
      </c>
      <c r="AF2822" s="59" t="s">
        <v>1491</v>
      </c>
      <c r="AG2822" s="59" t="s">
        <v>737</v>
      </c>
      <c r="AH2822" s="59" t="s">
        <v>1518</v>
      </c>
      <c r="AI2822" s="59" t="s">
        <v>1523</v>
      </c>
      <c r="AJ2822" s="59" t="s">
        <v>1486</v>
      </c>
      <c r="AK2822" s="59" t="s">
        <v>278</v>
      </c>
      <c r="AL2822" s="59" t="s">
        <v>1493</v>
      </c>
      <c r="AM2822" s="59" t="s">
        <v>1494</v>
      </c>
      <c r="AN2822" s="59" t="s">
        <v>1384</v>
      </c>
      <c r="AO2822" s="59" t="s">
        <v>107</v>
      </c>
    </row>
    <row r="2823" spans="1:41" x14ac:dyDescent="0.15">
      <c r="A2823" s="59" t="s">
        <v>1990</v>
      </c>
      <c r="B2823" s="59" t="s">
        <v>1645</v>
      </c>
      <c r="C2823" s="59" t="s">
        <v>1956</v>
      </c>
      <c r="D2823" s="59" t="s">
        <v>1517</v>
      </c>
      <c r="E2823" s="59" t="s">
        <v>559</v>
      </c>
      <c r="F2823" s="59" t="s">
        <v>1475</v>
      </c>
      <c r="G2823" s="59" t="s">
        <v>1406</v>
      </c>
      <c r="H2823" s="59" t="s">
        <v>1475</v>
      </c>
      <c r="I2823" s="59" t="s">
        <v>1406</v>
      </c>
      <c r="J2823" s="59" t="s">
        <v>737</v>
      </c>
      <c r="K2823" s="59" t="s">
        <v>1518</v>
      </c>
      <c r="L2823" s="59" t="s">
        <v>1647</v>
      </c>
      <c r="M2823" s="59" t="s">
        <v>1478</v>
      </c>
      <c r="N2823" s="59" t="s">
        <v>1479</v>
      </c>
      <c r="O2823" s="59" t="s">
        <v>1480</v>
      </c>
      <c r="P2823" s="59" t="s">
        <v>1481</v>
      </c>
      <c r="Q2823" s="59" t="s">
        <v>1482</v>
      </c>
      <c r="R2823" s="59" t="s">
        <v>1483</v>
      </c>
      <c r="S2823" s="59" t="s">
        <v>1648</v>
      </c>
      <c r="T2823" s="59" t="s">
        <v>1649</v>
      </c>
      <c r="U2823" s="59" t="s">
        <v>1486</v>
      </c>
      <c r="V2823" s="59" t="s">
        <v>1487</v>
      </c>
      <c r="W2823" s="59" t="s">
        <v>1488</v>
      </c>
      <c r="X2823" s="59" t="s">
        <v>1511</v>
      </c>
      <c r="Y2823" s="59" t="s">
        <v>1490</v>
      </c>
      <c r="Z2823" s="59">
        <v>18.309999999999999</v>
      </c>
      <c r="AA2823" s="59">
        <v>18.309999999999999</v>
      </c>
      <c r="AB2823" s="59">
        <v>0</v>
      </c>
      <c r="AC2823" s="59">
        <v>18.309999999999999</v>
      </c>
      <c r="AD2823" s="59">
        <v>0</v>
      </c>
      <c r="AE2823" s="59">
        <v>0</v>
      </c>
      <c r="AF2823" s="59" t="s">
        <v>1491</v>
      </c>
      <c r="AG2823" s="59" t="s">
        <v>737</v>
      </c>
      <c r="AH2823" s="59" t="s">
        <v>1518</v>
      </c>
      <c r="AI2823" s="59" t="s">
        <v>1523</v>
      </c>
      <c r="AJ2823" s="59" t="s">
        <v>1486</v>
      </c>
      <c r="AK2823" s="59" t="s">
        <v>278</v>
      </c>
      <c r="AL2823" s="59" t="s">
        <v>1493</v>
      </c>
      <c r="AM2823" s="59" t="s">
        <v>1494</v>
      </c>
      <c r="AN2823" s="59" t="s">
        <v>1384</v>
      </c>
      <c r="AO2823" s="59" t="s">
        <v>107</v>
      </c>
    </row>
    <row r="2824" spans="1:41" x14ac:dyDescent="0.15">
      <c r="A2824" s="59" t="s">
        <v>1990</v>
      </c>
      <c r="B2824" s="59" t="s">
        <v>1645</v>
      </c>
      <c r="C2824" s="59" t="s">
        <v>1956</v>
      </c>
      <c r="D2824" s="59" t="s">
        <v>1517</v>
      </c>
      <c r="E2824" s="59" t="s">
        <v>559</v>
      </c>
      <c r="F2824" s="59" t="s">
        <v>1475</v>
      </c>
      <c r="G2824" s="59" t="s">
        <v>1406</v>
      </c>
      <c r="H2824" s="59" t="s">
        <v>1475</v>
      </c>
      <c r="I2824" s="59" t="s">
        <v>1406</v>
      </c>
      <c r="J2824" s="59" t="s">
        <v>737</v>
      </c>
      <c r="K2824" s="59" t="s">
        <v>1518</v>
      </c>
      <c r="L2824" s="59" t="s">
        <v>1647</v>
      </c>
      <c r="M2824" s="59" t="s">
        <v>1478</v>
      </c>
      <c r="N2824" s="59" t="s">
        <v>1479</v>
      </c>
      <c r="O2824" s="59" t="s">
        <v>1480</v>
      </c>
      <c r="P2824" s="59" t="s">
        <v>1481</v>
      </c>
      <c r="Q2824" s="59" t="s">
        <v>1482</v>
      </c>
      <c r="R2824" s="59" t="s">
        <v>1483</v>
      </c>
      <c r="S2824" s="59" t="s">
        <v>1648</v>
      </c>
      <c r="T2824" s="59" t="s">
        <v>1649</v>
      </c>
      <c r="U2824" s="59" t="s">
        <v>1486</v>
      </c>
      <c r="V2824" s="59" t="s">
        <v>1487</v>
      </c>
      <c r="W2824" s="59" t="s">
        <v>1522</v>
      </c>
      <c r="X2824" s="59" t="s">
        <v>1487</v>
      </c>
      <c r="Y2824" s="59" t="s">
        <v>1490</v>
      </c>
      <c r="Z2824" s="59">
        <v>980.39</v>
      </c>
      <c r="AA2824" s="59">
        <v>980.39</v>
      </c>
      <c r="AB2824" s="59">
        <v>0</v>
      </c>
      <c r="AC2824" s="59">
        <v>980.39</v>
      </c>
      <c r="AD2824" s="59">
        <v>0</v>
      </c>
      <c r="AE2824" s="59">
        <v>0</v>
      </c>
      <c r="AF2824" s="59" t="s">
        <v>1491</v>
      </c>
      <c r="AG2824" s="59" t="s">
        <v>737</v>
      </c>
      <c r="AH2824" s="59" t="s">
        <v>1518</v>
      </c>
      <c r="AI2824" s="59" t="s">
        <v>1523</v>
      </c>
      <c r="AJ2824" s="59" t="s">
        <v>1486</v>
      </c>
      <c r="AK2824" s="59" t="s">
        <v>278</v>
      </c>
      <c r="AL2824" s="59" t="s">
        <v>1493</v>
      </c>
      <c r="AM2824" s="59" t="s">
        <v>1494</v>
      </c>
      <c r="AN2824" s="59" t="s">
        <v>1384</v>
      </c>
      <c r="AO2824" s="59" t="s">
        <v>107</v>
      </c>
    </row>
    <row r="2825" spans="1:41" x14ac:dyDescent="0.15">
      <c r="A2825" s="59" t="s">
        <v>1990</v>
      </c>
      <c r="B2825" s="59" t="s">
        <v>1957</v>
      </c>
      <c r="C2825" s="59" t="s">
        <v>1958</v>
      </c>
      <c r="D2825" s="59" t="s">
        <v>1517</v>
      </c>
      <c r="E2825" s="59" t="s">
        <v>559</v>
      </c>
      <c r="F2825" s="59" t="s">
        <v>1475</v>
      </c>
      <c r="G2825" s="59" t="s">
        <v>1406</v>
      </c>
      <c r="H2825" s="59" t="s">
        <v>1475</v>
      </c>
      <c r="I2825" s="59" t="s">
        <v>1406</v>
      </c>
      <c r="J2825" s="59" t="s">
        <v>737</v>
      </c>
      <c r="K2825" s="59" t="s">
        <v>1518</v>
      </c>
      <c r="L2825" s="59" t="s">
        <v>1959</v>
      </c>
      <c r="M2825" s="59" t="s">
        <v>1478</v>
      </c>
      <c r="N2825" s="59" t="s">
        <v>1479</v>
      </c>
      <c r="O2825" s="59" t="s">
        <v>1480</v>
      </c>
      <c r="P2825" s="59" t="s">
        <v>1481</v>
      </c>
      <c r="Q2825" s="59" t="s">
        <v>1482</v>
      </c>
      <c r="R2825" s="59" t="s">
        <v>1483</v>
      </c>
      <c r="S2825" s="59" t="s">
        <v>1960</v>
      </c>
      <c r="T2825" s="59" t="s">
        <v>1961</v>
      </c>
      <c r="U2825" s="59" t="s">
        <v>1486</v>
      </c>
      <c r="V2825" s="59" t="s">
        <v>1487</v>
      </c>
      <c r="W2825" s="59" t="s">
        <v>1508</v>
      </c>
      <c r="X2825" s="59" t="s">
        <v>1487</v>
      </c>
      <c r="Y2825" s="59" t="s">
        <v>1490</v>
      </c>
      <c r="Z2825" s="59">
        <v>20.440000000000001</v>
      </c>
      <c r="AA2825" s="59">
        <v>20.440000000000001</v>
      </c>
      <c r="AB2825" s="59">
        <v>0</v>
      </c>
      <c r="AC2825" s="59">
        <v>20.440000000000001</v>
      </c>
      <c r="AD2825" s="59">
        <v>0</v>
      </c>
      <c r="AE2825" s="59">
        <v>0</v>
      </c>
      <c r="AF2825" s="59" t="s">
        <v>1491</v>
      </c>
      <c r="AG2825" s="59" t="s">
        <v>737</v>
      </c>
      <c r="AH2825" s="59" t="s">
        <v>1518</v>
      </c>
      <c r="AI2825" s="59" t="s">
        <v>1523</v>
      </c>
      <c r="AJ2825" s="59" t="s">
        <v>1486</v>
      </c>
      <c r="AK2825" s="59" t="s">
        <v>278</v>
      </c>
      <c r="AL2825" s="59" t="s">
        <v>1493</v>
      </c>
      <c r="AM2825" s="59" t="s">
        <v>1494</v>
      </c>
      <c r="AN2825" s="59" t="s">
        <v>1384</v>
      </c>
      <c r="AO2825" s="59" t="s">
        <v>107</v>
      </c>
    </row>
    <row r="2826" spans="1:41" x14ac:dyDescent="0.15">
      <c r="A2826" s="59" t="s">
        <v>1990</v>
      </c>
      <c r="B2826" s="59" t="s">
        <v>1957</v>
      </c>
      <c r="C2826" s="59" t="s">
        <v>1958</v>
      </c>
      <c r="D2826" s="59" t="s">
        <v>1517</v>
      </c>
      <c r="E2826" s="59" t="s">
        <v>559</v>
      </c>
      <c r="F2826" s="59" t="s">
        <v>1475</v>
      </c>
      <c r="G2826" s="59" t="s">
        <v>1406</v>
      </c>
      <c r="H2826" s="59" t="s">
        <v>1475</v>
      </c>
      <c r="I2826" s="59" t="s">
        <v>1406</v>
      </c>
      <c r="J2826" s="59" t="s">
        <v>737</v>
      </c>
      <c r="K2826" s="59" t="s">
        <v>1518</v>
      </c>
      <c r="L2826" s="59" t="s">
        <v>1959</v>
      </c>
      <c r="M2826" s="59" t="s">
        <v>1478</v>
      </c>
      <c r="N2826" s="59" t="s">
        <v>1479</v>
      </c>
      <c r="O2826" s="59" t="s">
        <v>1480</v>
      </c>
      <c r="P2826" s="59" t="s">
        <v>1481</v>
      </c>
      <c r="Q2826" s="59" t="s">
        <v>1482</v>
      </c>
      <c r="R2826" s="59" t="s">
        <v>1483</v>
      </c>
      <c r="S2826" s="59" t="s">
        <v>1960</v>
      </c>
      <c r="T2826" s="59" t="s">
        <v>1961</v>
      </c>
      <c r="U2826" s="59" t="s">
        <v>1486</v>
      </c>
      <c r="V2826" s="59" t="s">
        <v>1487</v>
      </c>
      <c r="W2826" s="59" t="s">
        <v>1509</v>
      </c>
      <c r="X2826" s="59" t="s">
        <v>1487</v>
      </c>
      <c r="Y2826" s="59" t="s">
        <v>1490</v>
      </c>
      <c r="Z2826" s="59">
        <v>71.37</v>
      </c>
      <c r="AA2826" s="59">
        <v>71.37</v>
      </c>
      <c r="AB2826" s="59">
        <v>0</v>
      </c>
      <c r="AC2826" s="59">
        <v>71.37</v>
      </c>
      <c r="AD2826" s="59">
        <v>0</v>
      </c>
      <c r="AE2826" s="59">
        <v>0</v>
      </c>
      <c r="AF2826" s="59" t="s">
        <v>1491</v>
      </c>
      <c r="AG2826" s="59" t="s">
        <v>737</v>
      </c>
      <c r="AH2826" s="59" t="s">
        <v>1518</v>
      </c>
      <c r="AI2826" s="59" t="s">
        <v>1523</v>
      </c>
      <c r="AJ2826" s="59" t="s">
        <v>1486</v>
      </c>
      <c r="AK2826" s="59" t="s">
        <v>278</v>
      </c>
      <c r="AL2826" s="59" t="s">
        <v>1493</v>
      </c>
      <c r="AM2826" s="59" t="s">
        <v>1494</v>
      </c>
      <c r="AN2826" s="59" t="s">
        <v>1384</v>
      </c>
      <c r="AO2826" s="59" t="s">
        <v>107</v>
      </c>
    </row>
    <row r="2827" spans="1:41" x14ac:dyDescent="0.15">
      <c r="A2827" s="59" t="s">
        <v>1990</v>
      </c>
      <c r="B2827" s="59" t="s">
        <v>1957</v>
      </c>
      <c r="C2827" s="59" t="s">
        <v>1958</v>
      </c>
      <c r="D2827" s="59" t="s">
        <v>1517</v>
      </c>
      <c r="E2827" s="59" t="s">
        <v>559</v>
      </c>
      <c r="F2827" s="59" t="s">
        <v>1475</v>
      </c>
      <c r="G2827" s="59" t="s">
        <v>1406</v>
      </c>
      <c r="H2827" s="59" t="s">
        <v>1475</v>
      </c>
      <c r="I2827" s="59" t="s">
        <v>1406</v>
      </c>
      <c r="J2827" s="59" t="s">
        <v>737</v>
      </c>
      <c r="K2827" s="59" t="s">
        <v>1518</v>
      </c>
      <c r="L2827" s="59" t="s">
        <v>1959</v>
      </c>
      <c r="M2827" s="59" t="s">
        <v>1478</v>
      </c>
      <c r="N2827" s="59" t="s">
        <v>1479</v>
      </c>
      <c r="O2827" s="59" t="s">
        <v>1480</v>
      </c>
      <c r="P2827" s="59" t="s">
        <v>1481</v>
      </c>
      <c r="Q2827" s="59" t="s">
        <v>1482</v>
      </c>
      <c r="R2827" s="59" t="s">
        <v>1483</v>
      </c>
      <c r="S2827" s="59" t="s">
        <v>1960</v>
      </c>
      <c r="T2827" s="59" t="s">
        <v>1961</v>
      </c>
      <c r="U2827" s="59" t="s">
        <v>1486</v>
      </c>
      <c r="V2827" s="59" t="s">
        <v>1487</v>
      </c>
      <c r="W2827" s="59" t="s">
        <v>1488</v>
      </c>
      <c r="X2827" s="59" t="s">
        <v>1511</v>
      </c>
      <c r="Y2827" s="59" t="s">
        <v>1490</v>
      </c>
      <c r="Z2827" s="59">
        <v>0.01</v>
      </c>
      <c r="AA2827" s="59">
        <v>0.01</v>
      </c>
      <c r="AB2827" s="59">
        <v>0</v>
      </c>
      <c r="AC2827" s="59">
        <v>0.01</v>
      </c>
      <c r="AD2827" s="59">
        <v>0</v>
      </c>
      <c r="AE2827" s="59">
        <v>0</v>
      </c>
      <c r="AF2827" s="59" t="s">
        <v>1491</v>
      </c>
      <c r="AG2827" s="59" t="s">
        <v>737</v>
      </c>
      <c r="AH2827" s="59" t="s">
        <v>1518</v>
      </c>
      <c r="AI2827" s="59" t="s">
        <v>1523</v>
      </c>
      <c r="AJ2827" s="59" t="s">
        <v>1486</v>
      </c>
      <c r="AK2827" s="59" t="s">
        <v>278</v>
      </c>
      <c r="AL2827" s="59" t="s">
        <v>1493</v>
      </c>
      <c r="AM2827" s="59" t="s">
        <v>1494</v>
      </c>
      <c r="AN2827" s="59" t="s">
        <v>1384</v>
      </c>
      <c r="AO2827" s="59" t="s">
        <v>107</v>
      </c>
    </row>
    <row r="2828" spans="1:41" x14ac:dyDescent="0.15">
      <c r="A2828" s="59" t="s">
        <v>1990</v>
      </c>
      <c r="B2828" s="59" t="s">
        <v>1957</v>
      </c>
      <c r="C2828" s="59" t="s">
        <v>1958</v>
      </c>
      <c r="D2828" s="59" t="s">
        <v>1517</v>
      </c>
      <c r="E2828" s="59" t="s">
        <v>559</v>
      </c>
      <c r="F2828" s="59" t="s">
        <v>1475</v>
      </c>
      <c r="G2828" s="59" t="s">
        <v>1406</v>
      </c>
      <c r="H2828" s="59" t="s">
        <v>1475</v>
      </c>
      <c r="I2828" s="59" t="s">
        <v>1406</v>
      </c>
      <c r="J2828" s="59" t="s">
        <v>737</v>
      </c>
      <c r="K2828" s="59" t="s">
        <v>1518</v>
      </c>
      <c r="L2828" s="59" t="s">
        <v>1959</v>
      </c>
      <c r="M2828" s="59" t="s">
        <v>1478</v>
      </c>
      <c r="N2828" s="59" t="s">
        <v>1479</v>
      </c>
      <c r="O2828" s="59" t="s">
        <v>1480</v>
      </c>
      <c r="P2828" s="59" t="s">
        <v>1481</v>
      </c>
      <c r="Q2828" s="59" t="s">
        <v>1482</v>
      </c>
      <c r="R2828" s="59" t="s">
        <v>1483</v>
      </c>
      <c r="S2828" s="59" t="s">
        <v>1960</v>
      </c>
      <c r="T2828" s="59" t="s">
        <v>1961</v>
      </c>
      <c r="U2828" s="59" t="s">
        <v>1486</v>
      </c>
      <c r="V2828" s="59" t="s">
        <v>1487</v>
      </c>
      <c r="W2828" s="59" t="s">
        <v>1513</v>
      </c>
      <c r="X2828" s="59" t="s">
        <v>1487</v>
      </c>
      <c r="Y2828" s="59" t="s">
        <v>1490</v>
      </c>
      <c r="Z2828" s="59">
        <v>35.35</v>
      </c>
      <c r="AA2828" s="59">
        <v>35.35</v>
      </c>
      <c r="AB2828" s="59">
        <v>0</v>
      </c>
      <c r="AC2828" s="59">
        <v>35.35</v>
      </c>
      <c r="AD2828" s="59">
        <v>0</v>
      </c>
      <c r="AE2828" s="59">
        <v>0</v>
      </c>
      <c r="AF2828" s="59" t="s">
        <v>1491</v>
      </c>
      <c r="AG2828" s="59" t="s">
        <v>737</v>
      </c>
      <c r="AH2828" s="59" t="s">
        <v>1518</v>
      </c>
      <c r="AI2828" s="59" t="s">
        <v>1523</v>
      </c>
      <c r="AJ2828" s="59" t="s">
        <v>1486</v>
      </c>
      <c r="AK2828" s="59" t="s">
        <v>278</v>
      </c>
      <c r="AL2828" s="59" t="s">
        <v>1493</v>
      </c>
      <c r="AM2828" s="59" t="s">
        <v>1494</v>
      </c>
      <c r="AN2828" s="59" t="s">
        <v>1384</v>
      </c>
      <c r="AO2828" s="59" t="s">
        <v>107</v>
      </c>
    </row>
    <row r="2829" spans="1:41" x14ac:dyDescent="0.15">
      <c r="A2829" s="59" t="s">
        <v>1990</v>
      </c>
      <c r="B2829" s="59" t="s">
        <v>1957</v>
      </c>
      <c r="C2829" s="59" t="s">
        <v>1958</v>
      </c>
      <c r="D2829" s="59" t="s">
        <v>1517</v>
      </c>
      <c r="E2829" s="59" t="s">
        <v>559</v>
      </c>
      <c r="F2829" s="59" t="s">
        <v>1475</v>
      </c>
      <c r="G2829" s="59" t="s">
        <v>1406</v>
      </c>
      <c r="H2829" s="59" t="s">
        <v>1475</v>
      </c>
      <c r="I2829" s="59" t="s">
        <v>1406</v>
      </c>
      <c r="J2829" s="59" t="s">
        <v>737</v>
      </c>
      <c r="K2829" s="59" t="s">
        <v>1518</v>
      </c>
      <c r="L2829" s="59" t="s">
        <v>1959</v>
      </c>
      <c r="M2829" s="59" t="s">
        <v>1478</v>
      </c>
      <c r="N2829" s="59" t="s">
        <v>1479</v>
      </c>
      <c r="O2829" s="59" t="s">
        <v>1480</v>
      </c>
      <c r="P2829" s="59" t="s">
        <v>1481</v>
      </c>
      <c r="Q2829" s="59" t="s">
        <v>1482</v>
      </c>
      <c r="R2829" s="59" t="s">
        <v>1483</v>
      </c>
      <c r="S2829" s="59" t="s">
        <v>1960</v>
      </c>
      <c r="T2829" s="59" t="s">
        <v>1961</v>
      </c>
      <c r="U2829" s="59" t="s">
        <v>1486</v>
      </c>
      <c r="V2829" s="59" t="s">
        <v>1487</v>
      </c>
      <c r="W2829" s="59" t="s">
        <v>1514</v>
      </c>
      <c r="X2829" s="59" t="s">
        <v>1487</v>
      </c>
      <c r="Y2829" s="59" t="s">
        <v>1490</v>
      </c>
      <c r="Z2829" s="59">
        <v>0.75</v>
      </c>
      <c r="AA2829" s="59">
        <v>0.75</v>
      </c>
      <c r="AB2829" s="59">
        <v>0</v>
      </c>
      <c r="AC2829" s="59">
        <v>0.75</v>
      </c>
      <c r="AD2829" s="59">
        <v>0</v>
      </c>
      <c r="AE2829" s="59">
        <v>0</v>
      </c>
      <c r="AF2829" s="59" t="s">
        <v>1491</v>
      </c>
      <c r="AG2829" s="59" t="s">
        <v>737</v>
      </c>
      <c r="AH2829" s="59" t="s">
        <v>1518</v>
      </c>
      <c r="AI2829" s="59" t="s">
        <v>1523</v>
      </c>
      <c r="AJ2829" s="59" t="s">
        <v>1486</v>
      </c>
      <c r="AK2829" s="59" t="s">
        <v>278</v>
      </c>
      <c r="AL2829" s="59" t="s">
        <v>1493</v>
      </c>
      <c r="AM2829" s="59" t="s">
        <v>1494</v>
      </c>
      <c r="AN2829" s="59" t="s">
        <v>1384</v>
      </c>
      <c r="AO2829" s="59" t="s">
        <v>107</v>
      </c>
    </row>
    <row r="2830" spans="1:41" x14ac:dyDescent="0.15">
      <c r="A2830" s="59" t="s">
        <v>1990</v>
      </c>
      <c r="B2830" s="59" t="s">
        <v>1650</v>
      </c>
      <c r="C2830" s="59" t="s">
        <v>1651</v>
      </c>
      <c r="D2830" s="59" t="s">
        <v>1517</v>
      </c>
      <c r="E2830" s="59" t="s">
        <v>559</v>
      </c>
      <c r="F2830" s="59" t="s">
        <v>1475</v>
      </c>
      <c r="G2830" s="59" t="s">
        <v>1406</v>
      </c>
      <c r="H2830" s="59" t="s">
        <v>1475</v>
      </c>
      <c r="I2830" s="59" t="s">
        <v>1406</v>
      </c>
      <c r="J2830" s="59" t="s">
        <v>737</v>
      </c>
      <c r="K2830" s="59" t="s">
        <v>1518</v>
      </c>
      <c r="L2830" s="59" t="s">
        <v>1652</v>
      </c>
      <c r="M2830" s="59" t="s">
        <v>1478</v>
      </c>
      <c r="N2830" s="59" t="s">
        <v>1479</v>
      </c>
      <c r="O2830" s="59" t="s">
        <v>1480</v>
      </c>
      <c r="P2830" s="59" t="s">
        <v>1481</v>
      </c>
      <c r="Q2830" s="59" t="s">
        <v>1482</v>
      </c>
      <c r="R2830" s="59" t="s">
        <v>1483</v>
      </c>
      <c r="S2830" s="59" t="s">
        <v>1653</v>
      </c>
      <c r="T2830" s="59" t="s">
        <v>1654</v>
      </c>
      <c r="U2830" s="59" t="s">
        <v>1486</v>
      </c>
      <c r="V2830" s="59" t="s">
        <v>1487</v>
      </c>
      <c r="W2830" s="59" t="s">
        <v>1500</v>
      </c>
      <c r="X2830" s="59" t="s">
        <v>1501</v>
      </c>
      <c r="Y2830" s="59" t="s">
        <v>1490</v>
      </c>
      <c r="Z2830" s="59">
        <v>2560.04</v>
      </c>
      <c r="AA2830" s="59">
        <v>2560.04</v>
      </c>
      <c r="AB2830" s="59">
        <v>0</v>
      </c>
      <c r="AC2830" s="59">
        <v>2560.04</v>
      </c>
      <c r="AD2830" s="59">
        <v>0</v>
      </c>
      <c r="AE2830" s="59">
        <v>0</v>
      </c>
      <c r="AF2830" s="59" t="s">
        <v>1491</v>
      </c>
      <c r="AG2830" s="59" t="s">
        <v>737</v>
      </c>
      <c r="AH2830" s="59" t="s">
        <v>1518</v>
      </c>
      <c r="AI2830" s="59" t="s">
        <v>1523</v>
      </c>
      <c r="AJ2830" s="59" t="s">
        <v>1486</v>
      </c>
      <c r="AK2830" s="59" t="s">
        <v>278</v>
      </c>
      <c r="AL2830" s="59" t="s">
        <v>1493</v>
      </c>
      <c r="AM2830" s="59" t="s">
        <v>1494</v>
      </c>
      <c r="AN2830" s="59" t="s">
        <v>1384</v>
      </c>
      <c r="AO2830" s="59" t="s">
        <v>107</v>
      </c>
    </row>
    <row r="2831" spans="1:41" x14ac:dyDescent="0.15">
      <c r="A2831" s="59" t="s">
        <v>1990</v>
      </c>
      <c r="B2831" s="59" t="s">
        <v>1785</v>
      </c>
      <c r="C2831" s="59" t="s">
        <v>1786</v>
      </c>
      <c r="D2831" s="59" t="s">
        <v>1517</v>
      </c>
      <c r="E2831" s="59" t="s">
        <v>559</v>
      </c>
      <c r="F2831" s="59" t="s">
        <v>1475</v>
      </c>
      <c r="G2831" s="59" t="s">
        <v>1406</v>
      </c>
      <c r="H2831" s="59" t="s">
        <v>1475</v>
      </c>
      <c r="I2831" s="59" t="s">
        <v>1406</v>
      </c>
      <c r="J2831" s="59" t="s">
        <v>737</v>
      </c>
      <c r="K2831" s="59" t="s">
        <v>1518</v>
      </c>
      <c r="L2831" s="59" t="s">
        <v>1652</v>
      </c>
      <c r="M2831" s="59" t="s">
        <v>1478</v>
      </c>
      <c r="N2831" s="59" t="s">
        <v>1479</v>
      </c>
      <c r="O2831" s="59" t="s">
        <v>1480</v>
      </c>
      <c r="P2831" s="59" t="s">
        <v>1481</v>
      </c>
      <c r="Q2831" s="59" t="s">
        <v>1482</v>
      </c>
      <c r="R2831" s="59" t="s">
        <v>1483</v>
      </c>
      <c r="S2831" s="59" t="s">
        <v>1787</v>
      </c>
      <c r="T2831" s="59" t="s">
        <v>1788</v>
      </c>
      <c r="U2831" s="59" t="s">
        <v>1486</v>
      </c>
      <c r="V2831" s="59" t="s">
        <v>1487</v>
      </c>
      <c r="W2831" s="59" t="s">
        <v>1500</v>
      </c>
      <c r="X2831" s="59" t="s">
        <v>1501</v>
      </c>
      <c r="Y2831" s="59" t="s">
        <v>1490</v>
      </c>
      <c r="Z2831" s="59">
        <v>10.1</v>
      </c>
      <c r="AA2831" s="59">
        <v>10.1</v>
      </c>
      <c r="AB2831" s="59">
        <v>0</v>
      </c>
      <c r="AC2831" s="59">
        <v>10.1</v>
      </c>
      <c r="AD2831" s="59">
        <v>0</v>
      </c>
      <c r="AE2831" s="59">
        <v>0</v>
      </c>
      <c r="AF2831" s="59" t="s">
        <v>1491</v>
      </c>
      <c r="AG2831" s="59" t="s">
        <v>737</v>
      </c>
      <c r="AH2831" s="59" t="s">
        <v>1518</v>
      </c>
      <c r="AI2831" s="59" t="s">
        <v>1523</v>
      </c>
      <c r="AJ2831" s="59" t="s">
        <v>1486</v>
      </c>
      <c r="AK2831" s="59" t="s">
        <v>278</v>
      </c>
      <c r="AL2831" s="59" t="s">
        <v>1493</v>
      </c>
      <c r="AM2831" s="59" t="s">
        <v>1494</v>
      </c>
      <c r="AN2831" s="59" t="s">
        <v>1384</v>
      </c>
      <c r="AO2831" s="59" t="s">
        <v>107</v>
      </c>
    </row>
    <row r="2832" spans="1:41" x14ac:dyDescent="0.15">
      <c r="A2832" s="59" t="s">
        <v>1990</v>
      </c>
      <c r="B2832" s="59" t="s">
        <v>1655</v>
      </c>
      <c r="C2832" s="59" t="s">
        <v>1656</v>
      </c>
      <c r="D2832" s="59" t="s">
        <v>1517</v>
      </c>
      <c r="E2832" s="59" t="s">
        <v>559</v>
      </c>
      <c r="F2832" s="59" t="s">
        <v>1475</v>
      </c>
      <c r="G2832" s="59" t="s">
        <v>1406</v>
      </c>
      <c r="H2832" s="59" t="s">
        <v>1475</v>
      </c>
      <c r="I2832" s="59" t="s">
        <v>1406</v>
      </c>
      <c r="J2832" s="59" t="s">
        <v>737</v>
      </c>
      <c r="K2832" s="59" t="s">
        <v>1518</v>
      </c>
      <c r="L2832" s="59" t="s">
        <v>1657</v>
      </c>
      <c r="M2832" s="59" t="s">
        <v>1478</v>
      </c>
      <c r="N2832" s="59" t="s">
        <v>1479</v>
      </c>
      <c r="O2832" s="59" t="s">
        <v>1480</v>
      </c>
      <c r="P2832" s="59" t="s">
        <v>1481</v>
      </c>
      <c r="Q2832" s="59" t="s">
        <v>1482</v>
      </c>
      <c r="R2832" s="59" t="s">
        <v>1483</v>
      </c>
      <c r="S2832" s="59" t="s">
        <v>1658</v>
      </c>
      <c r="T2832" s="59" t="s">
        <v>1659</v>
      </c>
      <c r="U2832" s="59" t="s">
        <v>1486</v>
      </c>
      <c r="V2832" s="59" t="s">
        <v>1487</v>
      </c>
      <c r="W2832" s="59" t="s">
        <v>1508</v>
      </c>
      <c r="X2832" s="59" t="s">
        <v>1487</v>
      </c>
      <c r="Y2832" s="59" t="s">
        <v>1490</v>
      </c>
      <c r="Z2832" s="59">
        <v>341</v>
      </c>
      <c r="AA2832" s="59">
        <v>341</v>
      </c>
      <c r="AB2832" s="59">
        <v>0</v>
      </c>
      <c r="AC2832" s="59">
        <v>341</v>
      </c>
      <c r="AD2832" s="59">
        <v>0</v>
      </c>
      <c r="AE2832" s="59">
        <v>0</v>
      </c>
      <c r="AF2832" s="59" t="s">
        <v>1491</v>
      </c>
      <c r="AG2832" s="59" t="s">
        <v>737</v>
      </c>
      <c r="AH2832" s="59" t="s">
        <v>1518</v>
      </c>
      <c r="AI2832" s="59" t="s">
        <v>1523</v>
      </c>
      <c r="AJ2832" s="59" t="s">
        <v>1486</v>
      </c>
      <c r="AK2832" s="59" t="s">
        <v>278</v>
      </c>
      <c r="AL2832" s="59" t="s">
        <v>1493</v>
      </c>
      <c r="AM2832" s="59" t="s">
        <v>1494</v>
      </c>
      <c r="AN2832" s="59" t="s">
        <v>1384</v>
      </c>
      <c r="AO2832" s="59" t="s">
        <v>107</v>
      </c>
    </row>
    <row r="2833" spans="1:41" x14ac:dyDescent="0.15">
      <c r="A2833" s="59" t="s">
        <v>1990</v>
      </c>
      <c r="B2833" s="59" t="s">
        <v>1655</v>
      </c>
      <c r="C2833" s="59" t="s">
        <v>1656</v>
      </c>
      <c r="D2833" s="59" t="s">
        <v>1517</v>
      </c>
      <c r="E2833" s="59" t="s">
        <v>559</v>
      </c>
      <c r="F2833" s="59" t="s">
        <v>1475</v>
      </c>
      <c r="G2833" s="59" t="s">
        <v>1406</v>
      </c>
      <c r="H2833" s="59" t="s">
        <v>1475</v>
      </c>
      <c r="I2833" s="59" t="s">
        <v>1406</v>
      </c>
      <c r="J2833" s="59" t="s">
        <v>737</v>
      </c>
      <c r="K2833" s="59" t="s">
        <v>1518</v>
      </c>
      <c r="L2833" s="59" t="s">
        <v>1657</v>
      </c>
      <c r="M2833" s="59" t="s">
        <v>1478</v>
      </c>
      <c r="N2833" s="59" t="s">
        <v>1479</v>
      </c>
      <c r="O2833" s="59" t="s">
        <v>1480</v>
      </c>
      <c r="P2833" s="59" t="s">
        <v>1481</v>
      </c>
      <c r="Q2833" s="59" t="s">
        <v>1482</v>
      </c>
      <c r="R2833" s="59" t="s">
        <v>1483</v>
      </c>
      <c r="S2833" s="59" t="s">
        <v>1658</v>
      </c>
      <c r="T2833" s="59" t="s">
        <v>1659</v>
      </c>
      <c r="U2833" s="59" t="s">
        <v>1486</v>
      </c>
      <c r="V2833" s="59" t="s">
        <v>1487</v>
      </c>
      <c r="W2833" s="59" t="s">
        <v>1509</v>
      </c>
      <c r="X2833" s="59" t="s">
        <v>1487</v>
      </c>
      <c r="Y2833" s="59" t="s">
        <v>1490</v>
      </c>
      <c r="Z2833" s="59">
        <v>1235.81</v>
      </c>
      <c r="AA2833" s="59">
        <v>1235.81</v>
      </c>
      <c r="AB2833" s="59">
        <v>0</v>
      </c>
      <c r="AC2833" s="59">
        <v>1235.81</v>
      </c>
      <c r="AD2833" s="59">
        <v>0</v>
      </c>
      <c r="AE2833" s="59">
        <v>0</v>
      </c>
      <c r="AF2833" s="59" t="s">
        <v>1491</v>
      </c>
      <c r="AG2833" s="59" t="s">
        <v>737</v>
      </c>
      <c r="AH2833" s="59" t="s">
        <v>1518</v>
      </c>
      <c r="AI2833" s="59" t="s">
        <v>1523</v>
      </c>
      <c r="AJ2833" s="59" t="s">
        <v>1486</v>
      </c>
      <c r="AK2833" s="59" t="s">
        <v>278</v>
      </c>
      <c r="AL2833" s="59" t="s">
        <v>1493</v>
      </c>
      <c r="AM2833" s="59" t="s">
        <v>1494</v>
      </c>
      <c r="AN2833" s="59" t="s">
        <v>1384</v>
      </c>
      <c r="AO2833" s="59" t="s">
        <v>107</v>
      </c>
    </row>
    <row r="2834" spans="1:41" x14ac:dyDescent="0.15">
      <c r="A2834" s="59" t="s">
        <v>1990</v>
      </c>
      <c r="B2834" s="59" t="s">
        <v>1655</v>
      </c>
      <c r="C2834" s="59" t="s">
        <v>1656</v>
      </c>
      <c r="D2834" s="59" t="s">
        <v>1517</v>
      </c>
      <c r="E2834" s="59" t="s">
        <v>559</v>
      </c>
      <c r="F2834" s="59" t="s">
        <v>1475</v>
      </c>
      <c r="G2834" s="59" t="s">
        <v>1406</v>
      </c>
      <c r="H2834" s="59" t="s">
        <v>1475</v>
      </c>
      <c r="I2834" s="59" t="s">
        <v>1406</v>
      </c>
      <c r="J2834" s="59" t="s">
        <v>737</v>
      </c>
      <c r="K2834" s="59" t="s">
        <v>1518</v>
      </c>
      <c r="L2834" s="59" t="s">
        <v>1657</v>
      </c>
      <c r="M2834" s="59" t="s">
        <v>1478</v>
      </c>
      <c r="N2834" s="59" t="s">
        <v>1479</v>
      </c>
      <c r="O2834" s="59" t="s">
        <v>1480</v>
      </c>
      <c r="P2834" s="59" t="s">
        <v>1481</v>
      </c>
      <c r="Q2834" s="59" t="s">
        <v>1482</v>
      </c>
      <c r="R2834" s="59" t="s">
        <v>1483</v>
      </c>
      <c r="S2834" s="59" t="s">
        <v>1658</v>
      </c>
      <c r="T2834" s="59" t="s">
        <v>1659</v>
      </c>
      <c r="U2834" s="59" t="s">
        <v>1486</v>
      </c>
      <c r="V2834" s="59" t="s">
        <v>1487</v>
      </c>
      <c r="W2834" s="59" t="s">
        <v>1488</v>
      </c>
      <c r="X2834" s="59" t="s">
        <v>1510</v>
      </c>
      <c r="Y2834" s="59" t="s">
        <v>1490</v>
      </c>
      <c r="Z2834" s="59">
        <v>2.57</v>
      </c>
      <c r="AA2834" s="59">
        <v>2.57</v>
      </c>
      <c r="AB2834" s="59">
        <v>0</v>
      </c>
      <c r="AC2834" s="59">
        <v>2.57</v>
      </c>
      <c r="AD2834" s="59">
        <v>0</v>
      </c>
      <c r="AE2834" s="59">
        <v>0</v>
      </c>
      <c r="AF2834" s="59" t="s">
        <v>1491</v>
      </c>
      <c r="AG2834" s="59" t="s">
        <v>737</v>
      </c>
      <c r="AH2834" s="59" t="s">
        <v>1518</v>
      </c>
      <c r="AI2834" s="59" t="s">
        <v>1523</v>
      </c>
      <c r="AJ2834" s="59" t="s">
        <v>1486</v>
      </c>
      <c r="AK2834" s="59" t="s">
        <v>278</v>
      </c>
      <c r="AL2834" s="59" t="s">
        <v>1493</v>
      </c>
      <c r="AM2834" s="59" t="s">
        <v>1494</v>
      </c>
      <c r="AN2834" s="59" t="s">
        <v>1384</v>
      </c>
      <c r="AO2834" s="59" t="s">
        <v>107</v>
      </c>
    </row>
    <row r="2835" spans="1:41" x14ac:dyDescent="0.15">
      <c r="A2835" s="59" t="s">
        <v>1990</v>
      </c>
      <c r="B2835" s="59" t="s">
        <v>1655</v>
      </c>
      <c r="C2835" s="59" t="s">
        <v>1656</v>
      </c>
      <c r="D2835" s="59" t="s">
        <v>1517</v>
      </c>
      <c r="E2835" s="59" t="s">
        <v>559</v>
      </c>
      <c r="F2835" s="59" t="s">
        <v>1475</v>
      </c>
      <c r="G2835" s="59" t="s">
        <v>1406</v>
      </c>
      <c r="H2835" s="59" t="s">
        <v>1475</v>
      </c>
      <c r="I2835" s="59" t="s">
        <v>1406</v>
      </c>
      <c r="J2835" s="59" t="s">
        <v>737</v>
      </c>
      <c r="K2835" s="59" t="s">
        <v>1518</v>
      </c>
      <c r="L2835" s="59" t="s">
        <v>1657</v>
      </c>
      <c r="M2835" s="59" t="s">
        <v>1478</v>
      </c>
      <c r="N2835" s="59" t="s">
        <v>1479</v>
      </c>
      <c r="O2835" s="59" t="s">
        <v>1480</v>
      </c>
      <c r="P2835" s="59" t="s">
        <v>1481</v>
      </c>
      <c r="Q2835" s="59" t="s">
        <v>1482</v>
      </c>
      <c r="R2835" s="59" t="s">
        <v>1483</v>
      </c>
      <c r="S2835" s="59" t="s">
        <v>1658</v>
      </c>
      <c r="T2835" s="59" t="s">
        <v>1659</v>
      </c>
      <c r="U2835" s="59" t="s">
        <v>1486</v>
      </c>
      <c r="V2835" s="59" t="s">
        <v>1487</v>
      </c>
      <c r="W2835" s="59" t="s">
        <v>1488</v>
      </c>
      <c r="X2835" s="59" t="s">
        <v>1511</v>
      </c>
      <c r="Y2835" s="59" t="s">
        <v>1490</v>
      </c>
      <c r="Z2835" s="59">
        <v>0.11</v>
      </c>
      <c r="AA2835" s="59">
        <v>0.11</v>
      </c>
      <c r="AB2835" s="59">
        <v>0</v>
      </c>
      <c r="AC2835" s="59">
        <v>0.11</v>
      </c>
      <c r="AD2835" s="59">
        <v>0</v>
      </c>
      <c r="AE2835" s="59">
        <v>0</v>
      </c>
      <c r="AF2835" s="59" t="s">
        <v>1491</v>
      </c>
      <c r="AG2835" s="59" t="s">
        <v>737</v>
      </c>
      <c r="AH2835" s="59" t="s">
        <v>1518</v>
      </c>
      <c r="AI2835" s="59" t="s">
        <v>1523</v>
      </c>
      <c r="AJ2835" s="59" t="s">
        <v>1486</v>
      </c>
      <c r="AK2835" s="59" t="s">
        <v>278</v>
      </c>
      <c r="AL2835" s="59" t="s">
        <v>1493</v>
      </c>
      <c r="AM2835" s="59" t="s">
        <v>1494</v>
      </c>
      <c r="AN2835" s="59" t="s">
        <v>1384</v>
      </c>
      <c r="AO2835" s="59" t="s">
        <v>107</v>
      </c>
    </row>
    <row r="2836" spans="1:41" x14ac:dyDescent="0.15">
      <c r="A2836" s="59" t="s">
        <v>1990</v>
      </c>
      <c r="B2836" s="59" t="s">
        <v>1655</v>
      </c>
      <c r="C2836" s="59" t="s">
        <v>1656</v>
      </c>
      <c r="D2836" s="59" t="s">
        <v>1517</v>
      </c>
      <c r="E2836" s="59" t="s">
        <v>559</v>
      </c>
      <c r="F2836" s="59" t="s">
        <v>1475</v>
      </c>
      <c r="G2836" s="59" t="s">
        <v>1406</v>
      </c>
      <c r="H2836" s="59" t="s">
        <v>1475</v>
      </c>
      <c r="I2836" s="59" t="s">
        <v>1406</v>
      </c>
      <c r="J2836" s="59" t="s">
        <v>737</v>
      </c>
      <c r="K2836" s="59" t="s">
        <v>1518</v>
      </c>
      <c r="L2836" s="59" t="s">
        <v>1657</v>
      </c>
      <c r="M2836" s="59" t="s">
        <v>1478</v>
      </c>
      <c r="N2836" s="59" t="s">
        <v>1479</v>
      </c>
      <c r="O2836" s="59" t="s">
        <v>1480</v>
      </c>
      <c r="P2836" s="59" t="s">
        <v>1481</v>
      </c>
      <c r="Q2836" s="59" t="s">
        <v>1482</v>
      </c>
      <c r="R2836" s="59" t="s">
        <v>1483</v>
      </c>
      <c r="S2836" s="59" t="s">
        <v>1658</v>
      </c>
      <c r="T2836" s="59" t="s">
        <v>1659</v>
      </c>
      <c r="U2836" s="59" t="s">
        <v>1486</v>
      </c>
      <c r="V2836" s="59" t="s">
        <v>1487</v>
      </c>
      <c r="W2836" s="59" t="s">
        <v>1513</v>
      </c>
      <c r="X2836" s="59" t="s">
        <v>1487</v>
      </c>
      <c r="Y2836" s="59" t="s">
        <v>1490</v>
      </c>
      <c r="Z2836" s="59">
        <v>132.07</v>
      </c>
      <c r="AA2836" s="59">
        <v>132.07</v>
      </c>
      <c r="AB2836" s="59">
        <v>0</v>
      </c>
      <c r="AC2836" s="59">
        <v>132.07</v>
      </c>
      <c r="AD2836" s="59">
        <v>0</v>
      </c>
      <c r="AE2836" s="59">
        <v>0</v>
      </c>
      <c r="AF2836" s="59" t="s">
        <v>1491</v>
      </c>
      <c r="AG2836" s="59" t="s">
        <v>737</v>
      </c>
      <c r="AH2836" s="59" t="s">
        <v>1518</v>
      </c>
      <c r="AI2836" s="59" t="s">
        <v>1523</v>
      </c>
      <c r="AJ2836" s="59" t="s">
        <v>1486</v>
      </c>
      <c r="AK2836" s="59" t="s">
        <v>278</v>
      </c>
      <c r="AL2836" s="59" t="s">
        <v>1493</v>
      </c>
      <c r="AM2836" s="59" t="s">
        <v>1494</v>
      </c>
      <c r="AN2836" s="59" t="s">
        <v>1384</v>
      </c>
      <c r="AO2836" s="59" t="s">
        <v>107</v>
      </c>
    </row>
    <row r="2837" spans="1:41" x14ac:dyDescent="0.15">
      <c r="A2837" s="59" t="s">
        <v>1990</v>
      </c>
      <c r="B2837" s="59" t="s">
        <v>1655</v>
      </c>
      <c r="C2837" s="59" t="s">
        <v>1656</v>
      </c>
      <c r="D2837" s="59" t="s">
        <v>1517</v>
      </c>
      <c r="E2837" s="59" t="s">
        <v>559</v>
      </c>
      <c r="F2837" s="59" t="s">
        <v>1475</v>
      </c>
      <c r="G2837" s="59" t="s">
        <v>1406</v>
      </c>
      <c r="H2837" s="59" t="s">
        <v>1475</v>
      </c>
      <c r="I2837" s="59" t="s">
        <v>1406</v>
      </c>
      <c r="J2837" s="59" t="s">
        <v>737</v>
      </c>
      <c r="K2837" s="59" t="s">
        <v>1518</v>
      </c>
      <c r="L2837" s="59" t="s">
        <v>1657</v>
      </c>
      <c r="M2837" s="59" t="s">
        <v>1478</v>
      </c>
      <c r="N2837" s="59" t="s">
        <v>1479</v>
      </c>
      <c r="O2837" s="59" t="s">
        <v>1480</v>
      </c>
      <c r="P2837" s="59" t="s">
        <v>1481</v>
      </c>
      <c r="Q2837" s="59" t="s">
        <v>1482</v>
      </c>
      <c r="R2837" s="59" t="s">
        <v>1483</v>
      </c>
      <c r="S2837" s="59" t="s">
        <v>1658</v>
      </c>
      <c r="T2837" s="59" t="s">
        <v>1659</v>
      </c>
      <c r="U2837" s="59" t="s">
        <v>1486</v>
      </c>
      <c r="V2837" s="59" t="s">
        <v>1487</v>
      </c>
      <c r="W2837" s="59" t="s">
        <v>1514</v>
      </c>
      <c r="X2837" s="59" t="s">
        <v>1487</v>
      </c>
      <c r="Y2837" s="59" t="s">
        <v>1490</v>
      </c>
      <c r="Z2837" s="59">
        <v>11.85</v>
      </c>
      <c r="AA2837" s="59">
        <v>11.85</v>
      </c>
      <c r="AB2837" s="59">
        <v>0</v>
      </c>
      <c r="AC2837" s="59">
        <v>11.85</v>
      </c>
      <c r="AD2837" s="59">
        <v>0</v>
      </c>
      <c r="AE2837" s="59">
        <v>0</v>
      </c>
      <c r="AF2837" s="59" t="s">
        <v>1491</v>
      </c>
      <c r="AG2837" s="59" t="s">
        <v>737</v>
      </c>
      <c r="AH2837" s="59" t="s">
        <v>1518</v>
      </c>
      <c r="AI2837" s="59" t="s">
        <v>1523</v>
      </c>
      <c r="AJ2837" s="59" t="s">
        <v>1486</v>
      </c>
      <c r="AK2837" s="59" t="s">
        <v>278</v>
      </c>
      <c r="AL2837" s="59" t="s">
        <v>1493</v>
      </c>
      <c r="AM2837" s="59" t="s">
        <v>1494</v>
      </c>
      <c r="AN2837" s="59" t="s">
        <v>1384</v>
      </c>
      <c r="AO2837" s="59" t="s">
        <v>107</v>
      </c>
    </row>
    <row r="2838" spans="1:41" x14ac:dyDescent="0.15">
      <c r="A2838" s="59" t="s">
        <v>1990</v>
      </c>
      <c r="B2838" s="59" t="s">
        <v>1655</v>
      </c>
      <c r="C2838" s="59" t="s">
        <v>1656</v>
      </c>
      <c r="D2838" s="59" t="s">
        <v>1517</v>
      </c>
      <c r="E2838" s="59" t="s">
        <v>559</v>
      </c>
      <c r="F2838" s="59" t="s">
        <v>1475</v>
      </c>
      <c r="G2838" s="59" t="s">
        <v>1406</v>
      </c>
      <c r="H2838" s="59" t="s">
        <v>1475</v>
      </c>
      <c r="I2838" s="59" t="s">
        <v>1406</v>
      </c>
      <c r="J2838" s="59" t="s">
        <v>737</v>
      </c>
      <c r="K2838" s="59" t="s">
        <v>1518</v>
      </c>
      <c r="L2838" s="59" t="s">
        <v>1657</v>
      </c>
      <c r="M2838" s="59" t="s">
        <v>1478</v>
      </c>
      <c r="N2838" s="59" t="s">
        <v>1479</v>
      </c>
      <c r="O2838" s="59" t="s">
        <v>1480</v>
      </c>
      <c r="P2838" s="59" t="s">
        <v>1481</v>
      </c>
      <c r="Q2838" s="59" t="s">
        <v>1482</v>
      </c>
      <c r="R2838" s="59" t="s">
        <v>1483</v>
      </c>
      <c r="S2838" s="59" t="s">
        <v>1658</v>
      </c>
      <c r="T2838" s="59" t="s">
        <v>1659</v>
      </c>
      <c r="U2838" s="59" t="s">
        <v>1486</v>
      </c>
      <c r="V2838" s="59" t="s">
        <v>1487</v>
      </c>
      <c r="W2838" s="59" t="s">
        <v>1522</v>
      </c>
      <c r="X2838" s="59" t="s">
        <v>1487</v>
      </c>
      <c r="Y2838" s="59" t="s">
        <v>1490</v>
      </c>
      <c r="Z2838" s="59">
        <v>2126.65</v>
      </c>
      <c r="AA2838" s="59">
        <v>2126.65</v>
      </c>
      <c r="AB2838" s="59">
        <v>0</v>
      </c>
      <c r="AC2838" s="59">
        <v>2126.65</v>
      </c>
      <c r="AD2838" s="59">
        <v>0</v>
      </c>
      <c r="AE2838" s="59">
        <v>0</v>
      </c>
      <c r="AF2838" s="59" t="s">
        <v>1491</v>
      </c>
      <c r="AG2838" s="59" t="s">
        <v>737</v>
      </c>
      <c r="AH2838" s="59" t="s">
        <v>1518</v>
      </c>
      <c r="AI2838" s="59" t="s">
        <v>1523</v>
      </c>
      <c r="AJ2838" s="59" t="s">
        <v>1486</v>
      </c>
      <c r="AK2838" s="59" t="s">
        <v>278</v>
      </c>
      <c r="AL2838" s="59" t="s">
        <v>1493</v>
      </c>
      <c r="AM2838" s="59" t="s">
        <v>1494</v>
      </c>
      <c r="AN2838" s="59" t="s">
        <v>1384</v>
      </c>
      <c r="AO2838" s="59" t="s">
        <v>107</v>
      </c>
    </row>
    <row r="2839" spans="1:41" x14ac:dyDescent="0.15">
      <c r="A2839" s="59" t="s">
        <v>1990</v>
      </c>
      <c r="B2839" s="59" t="s">
        <v>1660</v>
      </c>
      <c r="C2839" s="59" t="s">
        <v>1661</v>
      </c>
      <c r="D2839" s="59" t="s">
        <v>1662</v>
      </c>
      <c r="E2839" s="59" t="s">
        <v>1080</v>
      </c>
      <c r="F2839" s="59" t="s">
        <v>1475</v>
      </c>
      <c r="G2839" s="59" t="s">
        <v>1406</v>
      </c>
      <c r="H2839" s="59" t="s">
        <v>1475</v>
      </c>
      <c r="I2839" s="59" t="s">
        <v>1406</v>
      </c>
      <c r="J2839" s="59" t="s">
        <v>1407</v>
      </c>
      <c r="K2839" s="59" t="s">
        <v>1663</v>
      </c>
      <c r="L2839" s="59" t="s">
        <v>1664</v>
      </c>
      <c r="M2839" s="59" t="s">
        <v>1478</v>
      </c>
      <c r="N2839" s="59" t="s">
        <v>1479</v>
      </c>
      <c r="O2839" s="59" t="s">
        <v>1480</v>
      </c>
      <c r="P2839" s="59" t="s">
        <v>1481</v>
      </c>
      <c r="Q2839" s="59" t="s">
        <v>1482</v>
      </c>
      <c r="R2839" s="59" t="s">
        <v>1483</v>
      </c>
      <c r="S2839" s="59" t="s">
        <v>1665</v>
      </c>
      <c r="T2839" s="59" t="s">
        <v>1666</v>
      </c>
      <c r="U2839" s="59" t="s">
        <v>1486</v>
      </c>
      <c r="V2839" s="59" t="s">
        <v>1487</v>
      </c>
      <c r="W2839" s="59" t="s">
        <v>1508</v>
      </c>
      <c r="X2839" s="59" t="s">
        <v>1487</v>
      </c>
      <c r="Y2839" s="59" t="s">
        <v>1490</v>
      </c>
      <c r="Z2839" s="59">
        <v>4632.07</v>
      </c>
      <c r="AA2839" s="59">
        <v>4632.07</v>
      </c>
      <c r="AB2839" s="59">
        <v>0</v>
      </c>
      <c r="AC2839" s="59">
        <v>4632.07</v>
      </c>
      <c r="AD2839" s="59">
        <v>0</v>
      </c>
      <c r="AE2839" s="59">
        <v>0</v>
      </c>
      <c r="AF2839" s="59" t="s">
        <v>1491</v>
      </c>
      <c r="AG2839" s="59" t="s">
        <v>1407</v>
      </c>
      <c r="AH2839" s="59" t="s">
        <v>1663</v>
      </c>
      <c r="AI2839" s="59" t="s">
        <v>1492</v>
      </c>
      <c r="AJ2839" s="59" t="s">
        <v>1486</v>
      </c>
      <c r="AK2839" s="59" t="s">
        <v>278</v>
      </c>
      <c r="AL2839" s="59" t="s">
        <v>1493</v>
      </c>
      <c r="AM2839" s="59" t="s">
        <v>1494</v>
      </c>
      <c r="AN2839" s="59" t="s">
        <v>1382</v>
      </c>
      <c r="AO2839" s="59" t="s">
        <v>88</v>
      </c>
    </row>
    <row r="2840" spans="1:41" x14ac:dyDescent="0.15">
      <c r="A2840" s="59" t="s">
        <v>1990</v>
      </c>
      <c r="B2840" s="59" t="s">
        <v>1660</v>
      </c>
      <c r="C2840" s="59" t="s">
        <v>1661</v>
      </c>
      <c r="D2840" s="59" t="s">
        <v>1662</v>
      </c>
      <c r="E2840" s="59" t="s">
        <v>1080</v>
      </c>
      <c r="F2840" s="59" t="s">
        <v>1475</v>
      </c>
      <c r="G2840" s="59" t="s">
        <v>1406</v>
      </c>
      <c r="H2840" s="59" t="s">
        <v>1475</v>
      </c>
      <c r="I2840" s="59" t="s">
        <v>1406</v>
      </c>
      <c r="J2840" s="59" t="s">
        <v>1407</v>
      </c>
      <c r="K2840" s="59" t="s">
        <v>1663</v>
      </c>
      <c r="L2840" s="59" t="s">
        <v>1664</v>
      </c>
      <c r="M2840" s="59" t="s">
        <v>1478</v>
      </c>
      <c r="N2840" s="59" t="s">
        <v>1479</v>
      </c>
      <c r="O2840" s="59" t="s">
        <v>1480</v>
      </c>
      <c r="P2840" s="59" t="s">
        <v>1481</v>
      </c>
      <c r="Q2840" s="59" t="s">
        <v>1482</v>
      </c>
      <c r="R2840" s="59" t="s">
        <v>1483</v>
      </c>
      <c r="S2840" s="59" t="s">
        <v>1665</v>
      </c>
      <c r="T2840" s="59" t="s">
        <v>1666</v>
      </c>
      <c r="U2840" s="59" t="s">
        <v>1486</v>
      </c>
      <c r="V2840" s="59" t="s">
        <v>1487</v>
      </c>
      <c r="W2840" s="59" t="s">
        <v>1509</v>
      </c>
      <c r="X2840" s="59" t="s">
        <v>1487</v>
      </c>
      <c r="Y2840" s="59" t="s">
        <v>1490</v>
      </c>
      <c r="Z2840" s="59">
        <v>17364.32</v>
      </c>
      <c r="AA2840" s="59">
        <v>17364.32</v>
      </c>
      <c r="AB2840" s="59">
        <v>0</v>
      </c>
      <c r="AC2840" s="59">
        <v>17364.32</v>
      </c>
      <c r="AD2840" s="59">
        <v>0</v>
      </c>
      <c r="AE2840" s="59">
        <v>0</v>
      </c>
      <c r="AF2840" s="59" t="s">
        <v>1491</v>
      </c>
      <c r="AG2840" s="59" t="s">
        <v>1407</v>
      </c>
      <c r="AH2840" s="59" t="s">
        <v>1663</v>
      </c>
      <c r="AI2840" s="59" t="s">
        <v>1492</v>
      </c>
      <c r="AJ2840" s="59" t="s">
        <v>1486</v>
      </c>
      <c r="AK2840" s="59" t="s">
        <v>278</v>
      </c>
      <c r="AL2840" s="59" t="s">
        <v>1493</v>
      </c>
      <c r="AM2840" s="59" t="s">
        <v>1494</v>
      </c>
      <c r="AN2840" s="59" t="s">
        <v>1382</v>
      </c>
      <c r="AO2840" s="59" t="s">
        <v>88</v>
      </c>
    </row>
    <row r="2841" spans="1:41" x14ac:dyDescent="0.15">
      <c r="A2841" s="59" t="s">
        <v>1990</v>
      </c>
      <c r="B2841" s="59" t="s">
        <v>1660</v>
      </c>
      <c r="C2841" s="59" t="s">
        <v>1661</v>
      </c>
      <c r="D2841" s="59" t="s">
        <v>1662</v>
      </c>
      <c r="E2841" s="59" t="s">
        <v>1080</v>
      </c>
      <c r="F2841" s="59" t="s">
        <v>1475</v>
      </c>
      <c r="G2841" s="59" t="s">
        <v>1406</v>
      </c>
      <c r="H2841" s="59" t="s">
        <v>1475</v>
      </c>
      <c r="I2841" s="59" t="s">
        <v>1406</v>
      </c>
      <c r="J2841" s="59" t="s">
        <v>1407</v>
      </c>
      <c r="K2841" s="59" t="s">
        <v>1663</v>
      </c>
      <c r="L2841" s="59" t="s">
        <v>1664</v>
      </c>
      <c r="M2841" s="59" t="s">
        <v>1478</v>
      </c>
      <c r="N2841" s="59" t="s">
        <v>1479</v>
      </c>
      <c r="O2841" s="59" t="s">
        <v>1480</v>
      </c>
      <c r="P2841" s="59" t="s">
        <v>1481</v>
      </c>
      <c r="Q2841" s="59" t="s">
        <v>1482</v>
      </c>
      <c r="R2841" s="59" t="s">
        <v>1483</v>
      </c>
      <c r="S2841" s="59" t="s">
        <v>1665</v>
      </c>
      <c r="T2841" s="59" t="s">
        <v>1666</v>
      </c>
      <c r="U2841" s="59" t="s">
        <v>1486</v>
      </c>
      <c r="V2841" s="59" t="s">
        <v>1487</v>
      </c>
      <c r="W2841" s="59" t="s">
        <v>1514</v>
      </c>
      <c r="X2841" s="59" t="s">
        <v>1487</v>
      </c>
      <c r="Y2841" s="59" t="s">
        <v>1490</v>
      </c>
      <c r="Z2841" s="59">
        <v>1317.28</v>
      </c>
      <c r="AA2841" s="59">
        <v>1317.28</v>
      </c>
      <c r="AB2841" s="59">
        <v>0</v>
      </c>
      <c r="AC2841" s="59">
        <v>1317.28</v>
      </c>
      <c r="AD2841" s="59">
        <v>0</v>
      </c>
      <c r="AE2841" s="59">
        <v>0</v>
      </c>
      <c r="AF2841" s="59" t="s">
        <v>1491</v>
      </c>
      <c r="AG2841" s="59" t="s">
        <v>1407</v>
      </c>
      <c r="AH2841" s="59" t="s">
        <v>1663</v>
      </c>
      <c r="AI2841" s="59" t="s">
        <v>1492</v>
      </c>
      <c r="AJ2841" s="59" t="s">
        <v>1486</v>
      </c>
      <c r="AK2841" s="59" t="s">
        <v>278</v>
      </c>
      <c r="AL2841" s="59" t="s">
        <v>1493</v>
      </c>
      <c r="AM2841" s="59" t="s">
        <v>1494</v>
      </c>
      <c r="AN2841" s="59" t="s">
        <v>1382</v>
      </c>
      <c r="AO2841" s="59" t="s">
        <v>88</v>
      </c>
    </row>
    <row r="2842" spans="1:41" x14ac:dyDescent="0.15">
      <c r="A2842" s="59" t="s">
        <v>1990</v>
      </c>
      <c r="B2842" s="59" t="s">
        <v>1667</v>
      </c>
      <c r="C2842" s="59" t="s">
        <v>1668</v>
      </c>
      <c r="D2842" s="59" t="s">
        <v>1662</v>
      </c>
      <c r="E2842" s="59" t="s">
        <v>1080</v>
      </c>
      <c r="F2842" s="59" t="s">
        <v>1475</v>
      </c>
      <c r="G2842" s="59" t="s">
        <v>1406</v>
      </c>
      <c r="H2842" s="59" t="s">
        <v>1475</v>
      </c>
      <c r="I2842" s="59" t="s">
        <v>1406</v>
      </c>
      <c r="J2842" s="59" t="s">
        <v>1407</v>
      </c>
      <c r="K2842" s="59" t="s">
        <v>1663</v>
      </c>
      <c r="L2842" s="59" t="s">
        <v>1669</v>
      </c>
      <c r="M2842" s="59" t="s">
        <v>1478</v>
      </c>
      <c r="N2842" s="59" t="s">
        <v>1479</v>
      </c>
      <c r="O2842" s="59" t="s">
        <v>1480</v>
      </c>
      <c r="P2842" s="59" t="s">
        <v>1481</v>
      </c>
      <c r="Q2842" s="59" t="s">
        <v>1482</v>
      </c>
      <c r="R2842" s="59" t="s">
        <v>1483</v>
      </c>
      <c r="S2842" s="59" t="s">
        <v>1670</v>
      </c>
      <c r="T2842" s="59" t="s">
        <v>1671</v>
      </c>
      <c r="U2842" s="59" t="s">
        <v>1486</v>
      </c>
      <c r="V2842" s="59" t="s">
        <v>1487</v>
      </c>
      <c r="W2842" s="59" t="s">
        <v>1500</v>
      </c>
      <c r="X2842" s="59" t="s">
        <v>1501</v>
      </c>
      <c r="Y2842" s="59" t="s">
        <v>1490</v>
      </c>
      <c r="Z2842" s="59">
        <v>14664.06</v>
      </c>
      <c r="AA2842" s="59">
        <v>14664.06</v>
      </c>
      <c r="AB2842" s="59">
        <v>0</v>
      </c>
      <c r="AC2842" s="59">
        <v>14664.06</v>
      </c>
      <c r="AD2842" s="59">
        <v>0</v>
      </c>
      <c r="AE2842" s="59">
        <v>0</v>
      </c>
      <c r="AF2842" s="59" t="s">
        <v>1491</v>
      </c>
      <c r="AG2842" s="59" t="s">
        <v>1407</v>
      </c>
      <c r="AH2842" s="59" t="s">
        <v>1663</v>
      </c>
      <c r="AI2842" s="59" t="s">
        <v>1492</v>
      </c>
      <c r="AJ2842" s="59" t="s">
        <v>1486</v>
      </c>
      <c r="AK2842" s="59" t="s">
        <v>278</v>
      </c>
      <c r="AL2842" s="59" t="s">
        <v>1493</v>
      </c>
      <c r="AM2842" s="59" t="s">
        <v>1494</v>
      </c>
      <c r="AN2842" s="59" t="s">
        <v>1382</v>
      </c>
      <c r="AO2842" s="59" t="s">
        <v>88</v>
      </c>
    </row>
    <row r="2843" spans="1:41" x14ac:dyDescent="0.15">
      <c r="A2843" s="59" t="s">
        <v>1990</v>
      </c>
      <c r="B2843" s="59" t="s">
        <v>1754</v>
      </c>
      <c r="C2843" s="59" t="s">
        <v>1755</v>
      </c>
      <c r="D2843" s="59" t="s">
        <v>1674</v>
      </c>
      <c r="E2843" s="59" t="s">
        <v>1675</v>
      </c>
      <c r="F2843" s="59" t="s">
        <v>1475</v>
      </c>
      <c r="G2843" s="59" t="s">
        <v>1406</v>
      </c>
      <c r="H2843" s="59" t="s">
        <v>1475</v>
      </c>
      <c r="I2843" s="59" t="s">
        <v>1406</v>
      </c>
      <c r="J2843" s="59" t="s">
        <v>727</v>
      </c>
      <c r="K2843" s="59" t="s">
        <v>1644</v>
      </c>
      <c r="L2843" s="59" t="s">
        <v>1756</v>
      </c>
      <c r="M2843" s="59" t="s">
        <v>1478</v>
      </c>
      <c r="N2843" s="59" t="s">
        <v>1479</v>
      </c>
      <c r="O2843" s="59" t="s">
        <v>1480</v>
      </c>
      <c r="P2843" s="59" t="s">
        <v>1481</v>
      </c>
      <c r="Q2843" s="59" t="s">
        <v>1482</v>
      </c>
      <c r="R2843" s="59" t="s">
        <v>1483</v>
      </c>
      <c r="S2843" s="59" t="s">
        <v>1757</v>
      </c>
      <c r="T2843" s="59" t="s">
        <v>1758</v>
      </c>
      <c r="U2843" s="59" t="s">
        <v>1486</v>
      </c>
      <c r="V2843" s="59" t="s">
        <v>1487</v>
      </c>
      <c r="W2843" s="59" t="s">
        <v>1509</v>
      </c>
      <c r="X2843" s="59" t="s">
        <v>1487</v>
      </c>
      <c r="Y2843" s="59" t="s">
        <v>1490</v>
      </c>
      <c r="Z2843" s="59">
        <v>13550.13</v>
      </c>
      <c r="AA2843" s="59">
        <v>13550.13</v>
      </c>
      <c r="AB2843" s="59">
        <v>0</v>
      </c>
      <c r="AC2843" s="59">
        <v>13550.13</v>
      </c>
      <c r="AD2843" s="59">
        <v>0</v>
      </c>
      <c r="AE2843" s="59">
        <v>0</v>
      </c>
      <c r="AF2843" s="59" t="s">
        <v>1491</v>
      </c>
      <c r="AG2843" s="59" t="s">
        <v>727</v>
      </c>
      <c r="AH2843" s="59" t="s">
        <v>1644</v>
      </c>
      <c r="AI2843" s="59" t="s">
        <v>1492</v>
      </c>
      <c r="AJ2843" s="59" t="s">
        <v>1486</v>
      </c>
      <c r="AK2843" s="59" t="s">
        <v>278</v>
      </c>
      <c r="AL2843" s="59" t="s">
        <v>1493</v>
      </c>
      <c r="AM2843" s="59" t="s">
        <v>1494</v>
      </c>
      <c r="AN2843" s="59" t="s">
        <v>1384</v>
      </c>
      <c r="AO2843" s="59" t="s">
        <v>107</v>
      </c>
    </row>
    <row r="2844" spans="1:41" x14ac:dyDescent="0.15">
      <c r="A2844" s="59" t="s">
        <v>1990</v>
      </c>
      <c r="B2844" s="59" t="s">
        <v>1991</v>
      </c>
      <c r="C2844" s="59" t="s">
        <v>1992</v>
      </c>
      <c r="D2844" s="59" t="s">
        <v>1674</v>
      </c>
      <c r="E2844" s="59" t="s">
        <v>1675</v>
      </c>
      <c r="F2844" s="59" t="s">
        <v>1475</v>
      </c>
      <c r="G2844" s="59" t="s">
        <v>1406</v>
      </c>
      <c r="H2844" s="59" t="s">
        <v>1475</v>
      </c>
      <c r="I2844" s="59" t="s">
        <v>1406</v>
      </c>
      <c r="J2844" s="59" t="s">
        <v>727</v>
      </c>
      <c r="K2844" s="59" t="s">
        <v>1644</v>
      </c>
      <c r="L2844" s="59" t="s">
        <v>1750</v>
      </c>
      <c r="M2844" s="59" t="s">
        <v>1478</v>
      </c>
      <c r="N2844" s="59" t="s">
        <v>1479</v>
      </c>
      <c r="O2844" s="59" t="s">
        <v>1480</v>
      </c>
      <c r="P2844" s="59" t="s">
        <v>1481</v>
      </c>
      <c r="Q2844" s="59" t="s">
        <v>1482</v>
      </c>
      <c r="R2844" s="59" t="s">
        <v>1483</v>
      </c>
      <c r="S2844" s="59" t="s">
        <v>1993</v>
      </c>
      <c r="T2844" s="59" t="s">
        <v>1994</v>
      </c>
      <c r="U2844" s="59" t="s">
        <v>1486</v>
      </c>
      <c r="V2844" s="59" t="s">
        <v>1487</v>
      </c>
      <c r="W2844" s="59" t="s">
        <v>1509</v>
      </c>
      <c r="X2844" s="59" t="s">
        <v>1487</v>
      </c>
      <c r="Y2844" s="59" t="s">
        <v>1490</v>
      </c>
      <c r="Z2844" s="59">
        <v>2883.92</v>
      </c>
      <c r="AA2844" s="59">
        <v>2883.92</v>
      </c>
      <c r="AB2844" s="59">
        <v>0</v>
      </c>
      <c r="AC2844" s="59">
        <v>2883.92</v>
      </c>
      <c r="AD2844" s="59">
        <v>0</v>
      </c>
      <c r="AE2844" s="59">
        <v>0</v>
      </c>
      <c r="AF2844" s="59" t="s">
        <v>1491</v>
      </c>
      <c r="AG2844" s="59" t="s">
        <v>727</v>
      </c>
      <c r="AH2844" s="59" t="s">
        <v>1644</v>
      </c>
      <c r="AI2844" s="59" t="s">
        <v>1492</v>
      </c>
      <c r="AJ2844" s="59" t="s">
        <v>1486</v>
      </c>
      <c r="AK2844" s="59" t="s">
        <v>278</v>
      </c>
      <c r="AL2844" s="59" t="s">
        <v>1493</v>
      </c>
      <c r="AM2844" s="59" t="s">
        <v>1494</v>
      </c>
      <c r="AN2844" s="59" t="s">
        <v>1384</v>
      </c>
      <c r="AO2844" s="59" t="s">
        <v>107</v>
      </c>
    </row>
    <row r="2845" spans="1:41" x14ac:dyDescent="0.15">
      <c r="A2845" s="59" t="s">
        <v>1990</v>
      </c>
      <c r="B2845" s="59" t="s">
        <v>1748</v>
      </c>
      <c r="C2845" s="59" t="s">
        <v>1932</v>
      </c>
      <c r="D2845" s="59" t="s">
        <v>1674</v>
      </c>
      <c r="E2845" s="59" t="s">
        <v>1675</v>
      </c>
      <c r="F2845" s="59" t="s">
        <v>1475</v>
      </c>
      <c r="G2845" s="59" t="s">
        <v>1406</v>
      </c>
      <c r="H2845" s="59" t="s">
        <v>1475</v>
      </c>
      <c r="I2845" s="59" t="s">
        <v>1406</v>
      </c>
      <c r="J2845" s="59" t="s">
        <v>727</v>
      </c>
      <c r="K2845" s="59" t="s">
        <v>1644</v>
      </c>
      <c r="L2845" s="59" t="s">
        <v>1750</v>
      </c>
      <c r="M2845" s="59" t="s">
        <v>1478</v>
      </c>
      <c r="N2845" s="59" t="s">
        <v>1479</v>
      </c>
      <c r="O2845" s="59" t="s">
        <v>1480</v>
      </c>
      <c r="P2845" s="59" t="s">
        <v>1481</v>
      </c>
      <c r="Q2845" s="59" t="s">
        <v>1482</v>
      </c>
      <c r="R2845" s="59" t="s">
        <v>1483</v>
      </c>
      <c r="S2845" s="59" t="s">
        <v>1751</v>
      </c>
      <c r="T2845" s="59" t="s">
        <v>1752</v>
      </c>
      <c r="U2845" s="59" t="s">
        <v>1486</v>
      </c>
      <c r="V2845" s="59" t="s">
        <v>1487</v>
      </c>
      <c r="W2845" s="59" t="s">
        <v>1508</v>
      </c>
      <c r="X2845" s="59" t="s">
        <v>1487</v>
      </c>
      <c r="Y2845" s="59" t="s">
        <v>1490</v>
      </c>
      <c r="Z2845" s="59">
        <v>33.83</v>
      </c>
      <c r="AA2845" s="59">
        <v>33.83</v>
      </c>
      <c r="AB2845" s="59">
        <v>0</v>
      </c>
      <c r="AC2845" s="59">
        <v>33.83</v>
      </c>
      <c r="AD2845" s="59">
        <v>0</v>
      </c>
      <c r="AE2845" s="59">
        <v>0</v>
      </c>
      <c r="AF2845" s="59" t="s">
        <v>1491</v>
      </c>
      <c r="AG2845" s="59" t="s">
        <v>727</v>
      </c>
      <c r="AH2845" s="59" t="s">
        <v>1644</v>
      </c>
      <c r="AI2845" s="59" t="s">
        <v>1492</v>
      </c>
      <c r="AJ2845" s="59" t="s">
        <v>1486</v>
      </c>
      <c r="AK2845" s="59" t="s">
        <v>278</v>
      </c>
      <c r="AL2845" s="59" t="s">
        <v>1493</v>
      </c>
      <c r="AM2845" s="59" t="s">
        <v>1494</v>
      </c>
      <c r="AN2845" s="59" t="s">
        <v>1384</v>
      </c>
      <c r="AO2845" s="59" t="s">
        <v>107</v>
      </c>
    </row>
    <row r="2846" spans="1:41" x14ac:dyDescent="0.15">
      <c r="A2846" s="59" t="s">
        <v>1990</v>
      </c>
      <c r="B2846" s="59" t="s">
        <v>1748</v>
      </c>
      <c r="C2846" s="59" t="s">
        <v>1932</v>
      </c>
      <c r="D2846" s="59" t="s">
        <v>1674</v>
      </c>
      <c r="E2846" s="59" t="s">
        <v>1675</v>
      </c>
      <c r="F2846" s="59" t="s">
        <v>1475</v>
      </c>
      <c r="G2846" s="59" t="s">
        <v>1406</v>
      </c>
      <c r="H2846" s="59" t="s">
        <v>1475</v>
      </c>
      <c r="I2846" s="59" t="s">
        <v>1406</v>
      </c>
      <c r="J2846" s="59" t="s">
        <v>727</v>
      </c>
      <c r="K2846" s="59" t="s">
        <v>1644</v>
      </c>
      <c r="L2846" s="59" t="s">
        <v>1750</v>
      </c>
      <c r="M2846" s="59" t="s">
        <v>1478</v>
      </c>
      <c r="N2846" s="59" t="s">
        <v>1479</v>
      </c>
      <c r="O2846" s="59" t="s">
        <v>1480</v>
      </c>
      <c r="P2846" s="59" t="s">
        <v>1481</v>
      </c>
      <c r="Q2846" s="59" t="s">
        <v>1482</v>
      </c>
      <c r="R2846" s="59" t="s">
        <v>1483</v>
      </c>
      <c r="S2846" s="59" t="s">
        <v>1751</v>
      </c>
      <c r="T2846" s="59" t="s">
        <v>1752</v>
      </c>
      <c r="U2846" s="59" t="s">
        <v>1486</v>
      </c>
      <c r="V2846" s="59" t="s">
        <v>1487</v>
      </c>
      <c r="W2846" s="59" t="s">
        <v>1509</v>
      </c>
      <c r="X2846" s="59" t="s">
        <v>1487</v>
      </c>
      <c r="Y2846" s="59" t="s">
        <v>1490</v>
      </c>
      <c r="Z2846" s="59">
        <v>1864.27</v>
      </c>
      <c r="AA2846" s="59">
        <v>1864.27</v>
      </c>
      <c r="AB2846" s="59">
        <v>0</v>
      </c>
      <c r="AC2846" s="59">
        <v>1864.27</v>
      </c>
      <c r="AD2846" s="59">
        <v>0</v>
      </c>
      <c r="AE2846" s="59">
        <v>0</v>
      </c>
      <c r="AF2846" s="59" t="s">
        <v>1491</v>
      </c>
      <c r="AG2846" s="59" t="s">
        <v>727</v>
      </c>
      <c r="AH2846" s="59" t="s">
        <v>1644</v>
      </c>
      <c r="AI2846" s="59" t="s">
        <v>1492</v>
      </c>
      <c r="AJ2846" s="59" t="s">
        <v>1486</v>
      </c>
      <c r="AK2846" s="59" t="s">
        <v>278</v>
      </c>
      <c r="AL2846" s="59" t="s">
        <v>1493</v>
      </c>
      <c r="AM2846" s="59" t="s">
        <v>1494</v>
      </c>
      <c r="AN2846" s="59" t="s">
        <v>1384</v>
      </c>
      <c r="AO2846" s="59" t="s">
        <v>107</v>
      </c>
    </row>
    <row r="2847" spans="1:41" x14ac:dyDescent="0.15">
      <c r="A2847" s="59" t="s">
        <v>1990</v>
      </c>
      <c r="B2847" s="59" t="s">
        <v>1933</v>
      </c>
      <c r="C2847" s="59" t="s">
        <v>1934</v>
      </c>
      <c r="D2847" s="59" t="s">
        <v>1674</v>
      </c>
      <c r="E2847" s="59" t="s">
        <v>1675</v>
      </c>
      <c r="F2847" s="59" t="s">
        <v>1475</v>
      </c>
      <c r="G2847" s="59" t="s">
        <v>1406</v>
      </c>
      <c r="H2847" s="59" t="s">
        <v>1475</v>
      </c>
      <c r="I2847" s="59" t="s">
        <v>1406</v>
      </c>
      <c r="J2847" s="59" t="s">
        <v>727</v>
      </c>
      <c r="K2847" s="59" t="s">
        <v>1644</v>
      </c>
      <c r="L2847" s="59" t="s">
        <v>1935</v>
      </c>
      <c r="M2847" s="59" t="s">
        <v>1478</v>
      </c>
      <c r="N2847" s="59" t="s">
        <v>1479</v>
      </c>
      <c r="O2847" s="59" t="s">
        <v>1480</v>
      </c>
      <c r="P2847" s="59" t="s">
        <v>1481</v>
      </c>
      <c r="Q2847" s="59" t="s">
        <v>1482</v>
      </c>
      <c r="R2847" s="59" t="s">
        <v>1483</v>
      </c>
      <c r="S2847" s="59" t="s">
        <v>1936</v>
      </c>
      <c r="T2847" s="59" t="s">
        <v>1937</v>
      </c>
      <c r="U2847" s="59" t="s">
        <v>1486</v>
      </c>
      <c r="V2847" s="59" t="s">
        <v>1487</v>
      </c>
      <c r="W2847" s="59" t="s">
        <v>1508</v>
      </c>
      <c r="X2847" s="59" t="s">
        <v>1487</v>
      </c>
      <c r="Y2847" s="59" t="s">
        <v>1490</v>
      </c>
      <c r="Z2847" s="59">
        <v>19.690000000000001</v>
      </c>
      <c r="AA2847" s="59">
        <v>19.690000000000001</v>
      </c>
      <c r="AB2847" s="59">
        <v>0</v>
      </c>
      <c r="AC2847" s="59">
        <v>19.690000000000001</v>
      </c>
      <c r="AD2847" s="59">
        <v>0</v>
      </c>
      <c r="AE2847" s="59">
        <v>0</v>
      </c>
      <c r="AF2847" s="59" t="s">
        <v>1491</v>
      </c>
      <c r="AG2847" s="59" t="s">
        <v>727</v>
      </c>
      <c r="AH2847" s="59" t="s">
        <v>1644</v>
      </c>
      <c r="AI2847" s="59" t="s">
        <v>1492</v>
      </c>
      <c r="AJ2847" s="59" t="s">
        <v>1486</v>
      </c>
      <c r="AK2847" s="59" t="s">
        <v>278</v>
      </c>
      <c r="AL2847" s="59" t="s">
        <v>1493</v>
      </c>
      <c r="AM2847" s="59" t="s">
        <v>1494</v>
      </c>
      <c r="AN2847" s="59" t="s">
        <v>1384</v>
      </c>
      <c r="AO2847" s="59" t="s">
        <v>107</v>
      </c>
    </row>
    <row r="2848" spans="1:41" x14ac:dyDescent="0.15">
      <c r="A2848" s="59" t="s">
        <v>1990</v>
      </c>
      <c r="B2848" s="59" t="s">
        <v>1933</v>
      </c>
      <c r="C2848" s="59" t="s">
        <v>1934</v>
      </c>
      <c r="D2848" s="59" t="s">
        <v>1674</v>
      </c>
      <c r="E2848" s="59" t="s">
        <v>1675</v>
      </c>
      <c r="F2848" s="59" t="s">
        <v>1475</v>
      </c>
      <c r="G2848" s="59" t="s">
        <v>1406</v>
      </c>
      <c r="H2848" s="59" t="s">
        <v>1475</v>
      </c>
      <c r="I2848" s="59" t="s">
        <v>1406</v>
      </c>
      <c r="J2848" s="59" t="s">
        <v>727</v>
      </c>
      <c r="K2848" s="59" t="s">
        <v>1644</v>
      </c>
      <c r="L2848" s="59" t="s">
        <v>1935</v>
      </c>
      <c r="M2848" s="59" t="s">
        <v>1478</v>
      </c>
      <c r="N2848" s="59" t="s">
        <v>1479</v>
      </c>
      <c r="O2848" s="59" t="s">
        <v>1480</v>
      </c>
      <c r="P2848" s="59" t="s">
        <v>1481</v>
      </c>
      <c r="Q2848" s="59" t="s">
        <v>1482</v>
      </c>
      <c r="R2848" s="59" t="s">
        <v>1483</v>
      </c>
      <c r="S2848" s="59" t="s">
        <v>1936</v>
      </c>
      <c r="T2848" s="59" t="s">
        <v>1937</v>
      </c>
      <c r="U2848" s="59" t="s">
        <v>1486</v>
      </c>
      <c r="V2848" s="59" t="s">
        <v>1487</v>
      </c>
      <c r="W2848" s="59" t="s">
        <v>1509</v>
      </c>
      <c r="X2848" s="59" t="s">
        <v>1487</v>
      </c>
      <c r="Y2848" s="59" t="s">
        <v>1490</v>
      </c>
      <c r="Z2848" s="59">
        <v>112.16</v>
      </c>
      <c r="AA2848" s="59">
        <v>112.16</v>
      </c>
      <c r="AB2848" s="59">
        <v>0</v>
      </c>
      <c r="AC2848" s="59">
        <v>112.16</v>
      </c>
      <c r="AD2848" s="59">
        <v>0</v>
      </c>
      <c r="AE2848" s="59">
        <v>0</v>
      </c>
      <c r="AF2848" s="59" t="s">
        <v>1491</v>
      </c>
      <c r="AG2848" s="59" t="s">
        <v>727</v>
      </c>
      <c r="AH2848" s="59" t="s">
        <v>1644</v>
      </c>
      <c r="AI2848" s="59" t="s">
        <v>1492</v>
      </c>
      <c r="AJ2848" s="59" t="s">
        <v>1486</v>
      </c>
      <c r="AK2848" s="59" t="s">
        <v>278</v>
      </c>
      <c r="AL2848" s="59" t="s">
        <v>1493</v>
      </c>
      <c r="AM2848" s="59" t="s">
        <v>1494</v>
      </c>
      <c r="AN2848" s="59" t="s">
        <v>1384</v>
      </c>
      <c r="AO2848" s="59" t="s">
        <v>107</v>
      </c>
    </row>
    <row r="2849" spans="1:41" x14ac:dyDescent="0.15">
      <c r="A2849" s="59" t="s">
        <v>1990</v>
      </c>
      <c r="B2849" s="59" t="s">
        <v>1933</v>
      </c>
      <c r="C2849" s="59" t="s">
        <v>1934</v>
      </c>
      <c r="D2849" s="59" t="s">
        <v>1674</v>
      </c>
      <c r="E2849" s="59" t="s">
        <v>1675</v>
      </c>
      <c r="F2849" s="59" t="s">
        <v>1475</v>
      </c>
      <c r="G2849" s="59" t="s">
        <v>1406</v>
      </c>
      <c r="H2849" s="59" t="s">
        <v>1475</v>
      </c>
      <c r="I2849" s="59" t="s">
        <v>1406</v>
      </c>
      <c r="J2849" s="59" t="s">
        <v>727</v>
      </c>
      <c r="K2849" s="59" t="s">
        <v>1644</v>
      </c>
      <c r="L2849" s="59" t="s">
        <v>1935</v>
      </c>
      <c r="M2849" s="59" t="s">
        <v>1478</v>
      </c>
      <c r="N2849" s="59" t="s">
        <v>1479</v>
      </c>
      <c r="O2849" s="59" t="s">
        <v>1480</v>
      </c>
      <c r="P2849" s="59" t="s">
        <v>1481</v>
      </c>
      <c r="Q2849" s="59" t="s">
        <v>1482</v>
      </c>
      <c r="R2849" s="59" t="s">
        <v>1483</v>
      </c>
      <c r="S2849" s="59" t="s">
        <v>1936</v>
      </c>
      <c r="T2849" s="59" t="s">
        <v>1937</v>
      </c>
      <c r="U2849" s="59" t="s">
        <v>1486</v>
      </c>
      <c r="V2849" s="59" t="s">
        <v>1487</v>
      </c>
      <c r="W2849" s="59" t="s">
        <v>1513</v>
      </c>
      <c r="X2849" s="59" t="s">
        <v>1487</v>
      </c>
      <c r="Y2849" s="59" t="s">
        <v>1490</v>
      </c>
      <c r="Z2849" s="59">
        <v>469.64</v>
      </c>
      <c r="AA2849" s="59">
        <v>469.64</v>
      </c>
      <c r="AB2849" s="59">
        <v>0</v>
      </c>
      <c r="AC2849" s="59">
        <v>469.64</v>
      </c>
      <c r="AD2849" s="59">
        <v>0</v>
      </c>
      <c r="AE2849" s="59">
        <v>0</v>
      </c>
      <c r="AF2849" s="59" t="s">
        <v>1491</v>
      </c>
      <c r="AG2849" s="59" t="s">
        <v>727</v>
      </c>
      <c r="AH2849" s="59" t="s">
        <v>1644</v>
      </c>
      <c r="AI2849" s="59" t="s">
        <v>1492</v>
      </c>
      <c r="AJ2849" s="59" t="s">
        <v>1486</v>
      </c>
      <c r="AK2849" s="59" t="s">
        <v>278</v>
      </c>
      <c r="AL2849" s="59" t="s">
        <v>1493</v>
      </c>
      <c r="AM2849" s="59" t="s">
        <v>1494</v>
      </c>
      <c r="AN2849" s="59" t="s">
        <v>1384</v>
      </c>
      <c r="AO2849" s="59" t="s">
        <v>107</v>
      </c>
    </row>
    <row r="2850" spans="1:41" x14ac:dyDescent="0.15">
      <c r="A2850" s="59" t="s">
        <v>1990</v>
      </c>
      <c r="B2850" s="59" t="s">
        <v>1995</v>
      </c>
      <c r="C2850" s="59" t="s">
        <v>1996</v>
      </c>
      <c r="D2850" s="59" t="s">
        <v>1674</v>
      </c>
      <c r="E2850" s="59" t="s">
        <v>1675</v>
      </c>
      <c r="F2850" s="59" t="s">
        <v>1475</v>
      </c>
      <c r="G2850" s="59" t="s">
        <v>1406</v>
      </c>
      <c r="H2850" s="59" t="s">
        <v>1475</v>
      </c>
      <c r="I2850" s="59" t="s">
        <v>1406</v>
      </c>
      <c r="J2850" s="59" t="s">
        <v>727</v>
      </c>
      <c r="K2850" s="59" t="s">
        <v>1644</v>
      </c>
      <c r="L2850" s="59" t="s">
        <v>1997</v>
      </c>
      <c r="M2850" s="59" t="s">
        <v>1478</v>
      </c>
      <c r="N2850" s="59" t="s">
        <v>1479</v>
      </c>
      <c r="O2850" s="59" t="s">
        <v>1480</v>
      </c>
      <c r="P2850" s="59" t="s">
        <v>1481</v>
      </c>
      <c r="Q2850" s="59" t="s">
        <v>1482</v>
      </c>
      <c r="R2850" s="59" t="s">
        <v>1483</v>
      </c>
      <c r="S2850" s="59" t="s">
        <v>1998</v>
      </c>
      <c r="T2850" s="59" t="s">
        <v>1999</v>
      </c>
      <c r="U2850" s="59" t="s">
        <v>1486</v>
      </c>
      <c r="V2850" s="59" t="s">
        <v>1487</v>
      </c>
      <c r="W2850" s="59" t="s">
        <v>1509</v>
      </c>
      <c r="X2850" s="59" t="s">
        <v>1487</v>
      </c>
      <c r="Y2850" s="59" t="s">
        <v>1490</v>
      </c>
      <c r="Z2850" s="59">
        <v>3000</v>
      </c>
      <c r="AA2850" s="59">
        <v>3000</v>
      </c>
      <c r="AB2850" s="59">
        <v>0</v>
      </c>
      <c r="AC2850" s="59">
        <v>3000</v>
      </c>
      <c r="AD2850" s="59">
        <v>0</v>
      </c>
      <c r="AE2850" s="59">
        <v>0</v>
      </c>
      <c r="AF2850" s="59" t="s">
        <v>1491</v>
      </c>
      <c r="AG2850" s="59" t="s">
        <v>727</v>
      </c>
      <c r="AH2850" s="59" t="s">
        <v>1640</v>
      </c>
      <c r="AI2850" s="59" t="s">
        <v>1492</v>
      </c>
      <c r="AJ2850" s="59" t="s">
        <v>1486</v>
      </c>
      <c r="AK2850" s="59" t="s">
        <v>278</v>
      </c>
      <c r="AL2850" s="59" t="s">
        <v>1493</v>
      </c>
      <c r="AM2850" s="59" t="s">
        <v>1494</v>
      </c>
      <c r="AN2850" s="59" t="s">
        <v>1384</v>
      </c>
      <c r="AO2850" s="59" t="s">
        <v>107</v>
      </c>
    </row>
    <row r="2851" spans="1:41" x14ac:dyDescent="0.15">
      <c r="A2851" s="59" t="s">
        <v>1990</v>
      </c>
      <c r="B2851" s="59" t="s">
        <v>1983</v>
      </c>
      <c r="C2851" s="59" t="s">
        <v>1984</v>
      </c>
      <c r="D2851" s="59" t="s">
        <v>1662</v>
      </c>
      <c r="E2851" s="59" t="s">
        <v>1080</v>
      </c>
      <c r="F2851" s="59" t="s">
        <v>1475</v>
      </c>
      <c r="G2851" s="59" t="s">
        <v>1406</v>
      </c>
      <c r="H2851" s="59" t="s">
        <v>1475</v>
      </c>
      <c r="I2851" s="59" t="s">
        <v>1406</v>
      </c>
      <c r="J2851" s="59" t="s">
        <v>1407</v>
      </c>
      <c r="K2851" s="59" t="s">
        <v>1663</v>
      </c>
      <c r="L2851" s="59" t="s">
        <v>1985</v>
      </c>
      <c r="M2851" s="59" t="s">
        <v>1478</v>
      </c>
      <c r="N2851" s="59" t="s">
        <v>1479</v>
      </c>
      <c r="O2851" s="59" t="s">
        <v>1480</v>
      </c>
      <c r="P2851" s="59" t="s">
        <v>1481</v>
      </c>
      <c r="Q2851" s="59" t="s">
        <v>1482</v>
      </c>
      <c r="R2851" s="59" t="s">
        <v>1483</v>
      </c>
      <c r="S2851" s="59" t="s">
        <v>1986</v>
      </c>
      <c r="T2851" s="59" t="s">
        <v>1987</v>
      </c>
      <c r="U2851" s="59" t="s">
        <v>1486</v>
      </c>
      <c r="V2851" s="59" t="s">
        <v>1487</v>
      </c>
      <c r="W2851" s="59" t="s">
        <v>1500</v>
      </c>
      <c r="X2851" s="59" t="s">
        <v>1501</v>
      </c>
      <c r="Y2851" s="59" t="s">
        <v>1490</v>
      </c>
      <c r="Z2851" s="59">
        <v>528.95000000000005</v>
      </c>
      <c r="AA2851" s="59">
        <v>511.03</v>
      </c>
      <c r="AB2851" s="59">
        <v>17.920000000000002</v>
      </c>
      <c r="AC2851" s="59">
        <v>511.03</v>
      </c>
      <c r="AD2851" s="59">
        <v>0</v>
      </c>
      <c r="AE2851" s="59">
        <v>0</v>
      </c>
      <c r="AF2851" s="59" t="s">
        <v>1491</v>
      </c>
      <c r="AG2851" s="59" t="s">
        <v>1407</v>
      </c>
      <c r="AH2851" s="59" t="s">
        <v>1663</v>
      </c>
      <c r="AI2851" s="59" t="s">
        <v>1492</v>
      </c>
      <c r="AJ2851" s="59" t="s">
        <v>1486</v>
      </c>
      <c r="AK2851" s="59" t="s">
        <v>278</v>
      </c>
      <c r="AL2851" s="59" t="s">
        <v>1493</v>
      </c>
      <c r="AM2851" s="59" t="s">
        <v>1494</v>
      </c>
      <c r="AN2851" s="59" t="s">
        <v>1080</v>
      </c>
      <c r="AO2851" s="59" t="s">
        <v>88</v>
      </c>
    </row>
    <row r="2852" spans="1:41" x14ac:dyDescent="0.15">
      <c r="A2852" s="59" t="s">
        <v>1990</v>
      </c>
      <c r="B2852" s="59" t="s">
        <v>1983</v>
      </c>
      <c r="C2852" s="59" t="s">
        <v>1984</v>
      </c>
      <c r="D2852" s="59" t="s">
        <v>1662</v>
      </c>
      <c r="E2852" s="59" t="s">
        <v>1080</v>
      </c>
      <c r="F2852" s="59" t="s">
        <v>1475</v>
      </c>
      <c r="G2852" s="59" t="s">
        <v>1406</v>
      </c>
      <c r="H2852" s="59" t="s">
        <v>1475</v>
      </c>
      <c r="I2852" s="59" t="s">
        <v>1406</v>
      </c>
      <c r="J2852" s="59" t="s">
        <v>1407</v>
      </c>
      <c r="K2852" s="59" t="s">
        <v>1663</v>
      </c>
      <c r="L2852" s="59" t="s">
        <v>1985</v>
      </c>
      <c r="M2852" s="59" t="s">
        <v>1478</v>
      </c>
      <c r="N2852" s="59" t="s">
        <v>1479</v>
      </c>
      <c r="O2852" s="59" t="s">
        <v>1480</v>
      </c>
      <c r="P2852" s="59" t="s">
        <v>1481</v>
      </c>
      <c r="Q2852" s="59" t="s">
        <v>1482</v>
      </c>
      <c r="R2852" s="59" t="s">
        <v>1483</v>
      </c>
      <c r="S2852" s="59" t="s">
        <v>1988</v>
      </c>
      <c r="T2852" s="59" t="s">
        <v>1989</v>
      </c>
      <c r="U2852" s="59" t="s">
        <v>1486</v>
      </c>
      <c r="V2852" s="59" t="s">
        <v>1487</v>
      </c>
      <c r="W2852" s="59" t="s">
        <v>1508</v>
      </c>
      <c r="X2852" s="59" t="s">
        <v>1487</v>
      </c>
      <c r="Y2852" s="59" t="s">
        <v>1490</v>
      </c>
      <c r="Z2852" s="59">
        <v>0.14000000000000001</v>
      </c>
      <c r="AA2852" s="59">
        <v>0.14000000000000001</v>
      </c>
      <c r="AB2852" s="59">
        <v>0</v>
      </c>
      <c r="AC2852" s="59">
        <v>0.14000000000000001</v>
      </c>
      <c r="AD2852" s="59">
        <v>0</v>
      </c>
      <c r="AE2852" s="59">
        <v>0</v>
      </c>
      <c r="AF2852" s="59" t="s">
        <v>1491</v>
      </c>
      <c r="AG2852" s="59" t="s">
        <v>1407</v>
      </c>
      <c r="AH2852" s="59" t="s">
        <v>1663</v>
      </c>
      <c r="AI2852" s="59" t="s">
        <v>1492</v>
      </c>
      <c r="AJ2852" s="59" t="s">
        <v>1486</v>
      </c>
      <c r="AK2852" s="59" t="s">
        <v>278</v>
      </c>
      <c r="AL2852" s="59" t="s">
        <v>1493</v>
      </c>
      <c r="AM2852" s="59" t="s">
        <v>1494</v>
      </c>
      <c r="AN2852" s="59" t="s">
        <v>1080</v>
      </c>
      <c r="AO2852" s="59" t="s">
        <v>88</v>
      </c>
    </row>
    <row r="2853" spans="1:41" x14ac:dyDescent="0.15">
      <c r="A2853" s="59" t="s">
        <v>1990</v>
      </c>
      <c r="B2853" s="59" t="s">
        <v>1983</v>
      </c>
      <c r="C2853" s="59" t="s">
        <v>1984</v>
      </c>
      <c r="D2853" s="59" t="s">
        <v>1662</v>
      </c>
      <c r="E2853" s="59" t="s">
        <v>1080</v>
      </c>
      <c r="F2853" s="59" t="s">
        <v>1475</v>
      </c>
      <c r="G2853" s="59" t="s">
        <v>1406</v>
      </c>
      <c r="H2853" s="59" t="s">
        <v>1475</v>
      </c>
      <c r="I2853" s="59" t="s">
        <v>1406</v>
      </c>
      <c r="J2853" s="59" t="s">
        <v>1407</v>
      </c>
      <c r="K2853" s="59" t="s">
        <v>1663</v>
      </c>
      <c r="L2853" s="59" t="s">
        <v>1985</v>
      </c>
      <c r="M2853" s="59" t="s">
        <v>1478</v>
      </c>
      <c r="N2853" s="59" t="s">
        <v>1479</v>
      </c>
      <c r="O2853" s="59" t="s">
        <v>1480</v>
      </c>
      <c r="P2853" s="59" t="s">
        <v>1481</v>
      </c>
      <c r="Q2853" s="59" t="s">
        <v>1482</v>
      </c>
      <c r="R2853" s="59" t="s">
        <v>1483</v>
      </c>
      <c r="S2853" s="59" t="s">
        <v>1988</v>
      </c>
      <c r="T2853" s="59" t="s">
        <v>1989</v>
      </c>
      <c r="U2853" s="59" t="s">
        <v>1486</v>
      </c>
      <c r="V2853" s="59" t="s">
        <v>1487</v>
      </c>
      <c r="W2853" s="59" t="s">
        <v>1509</v>
      </c>
      <c r="X2853" s="59" t="s">
        <v>1487</v>
      </c>
      <c r="Y2853" s="59" t="s">
        <v>1490</v>
      </c>
      <c r="Z2853" s="59">
        <v>470.85</v>
      </c>
      <c r="AA2853" s="59">
        <v>451.56</v>
      </c>
      <c r="AB2853" s="59">
        <v>19.29</v>
      </c>
      <c r="AC2853" s="59">
        <v>451.56</v>
      </c>
      <c r="AD2853" s="59">
        <v>0</v>
      </c>
      <c r="AE2853" s="59">
        <v>0</v>
      </c>
      <c r="AF2853" s="59" t="s">
        <v>1491</v>
      </c>
      <c r="AG2853" s="59" t="s">
        <v>1407</v>
      </c>
      <c r="AH2853" s="59" t="s">
        <v>1663</v>
      </c>
      <c r="AI2853" s="59" t="s">
        <v>1492</v>
      </c>
      <c r="AJ2853" s="59" t="s">
        <v>1486</v>
      </c>
      <c r="AK2853" s="59" t="s">
        <v>278</v>
      </c>
      <c r="AL2853" s="59" t="s">
        <v>1493</v>
      </c>
      <c r="AM2853" s="59" t="s">
        <v>1494</v>
      </c>
      <c r="AN2853" s="59" t="s">
        <v>1080</v>
      </c>
      <c r="AO2853" s="59" t="s">
        <v>88</v>
      </c>
    </row>
    <row r="2854" spans="1:41" x14ac:dyDescent="0.15">
      <c r="A2854" s="59" t="s">
        <v>1990</v>
      </c>
      <c r="B2854" s="59" t="s">
        <v>1983</v>
      </c>
      <c r="C2854" s="59" t="s">
        <v>1984</v>
      </c>
      <c r="D2854" s="59" t="s">
        <v>1662</v>
      </c>
      <c r="E2854" s="59" t="s">
        <v>1080</v>
      </c>
      <c r="F2854" s="59" t="s">
        <v>1475</v>
      </c>
      <c r="G2854" s="59" t="s">
        <v>1406</v>
      </c>
      <c r="H2854" s="59" t="s">
        <v>1475</v>
      </c>
      <c r="I2854" s="59" t="s">
        <v>1406</v>
      </c>
      <c r="J2854" s="59" t="s">
        <v>1407</v>
      </c>
      <c r="K2854" s="59" t="s">
        <v>1663</v>
      </c>
      <c r="L2854" s="59" t="s">
        <v>1985</v>
      </c>
      <c r="M2854" s="59" t="s">
        <v>1478</v>
      </c>
      <c r="N2854" s="59" t="s">
        <v>1479</v>
      </c>
      <c r="O2854" s="59" t="s">
        <v>1480</v>
      </c>
      <c r="P2854" s="59" t="s">
        <v>1481</v>
      </c>
      <c r="Q2854" s="59" t="s">
        <v>1482</v>
      </c>
      <c r="R2854" s="59" t="s">
        <v>1483</v>
      </c>
      <c r="S2854" s="59" t="s">
        <v>1988</v>
      </c>
      <c r="T2854" s="59" t="s">
        <v>1989</v>
      </c>
      <c r="U2854" s="59" t="s">
        <v>1486</v>
      </c>
      <c r="V2854" s="59" t="s">
        <v>1487</v>
      </c>
      <c r="W2854" s="59" t="s">
        <v>1514</v>
      </c>
      <c r="X2854" s="59" t="s">
        <v>1487</v>
      </c>
      <c r="Y2854" s="59" t="s">
        <v>1490</v>
      </c>
      <c r="Z2854" s="59">
        <v>0.06</v>
      </c>
      <c r="AA2854" s="59">
        <v>0.06</v>
      </c>
      <c r="AB2854" s="59">
        <v>0</v>
      </c>
      <c r="AC2854" s="59">
        <v>0.06</v>
      </c>
      <c r="AD2854" s="59">
        <v>0</v>
      </c>
      <c r="AE2854" s="59">
        <v>0</v>
      </c>
      <c r="AF2854" s="59" t="s">
        <v>1491</v>
      </c>
      <c r="AG2854" s="59" t="s">
        <v>1407</v>
      </c>
      <c r="AH2854" s="59" t="s">
        <v>1663</v>
      </c>
      <c r="AI2854" s="59" t="s">
        <v>1492</v>
      </c>
      <c r="AJ2854" s="59" t="s">
        <v>1486</v>
      </c>
      <c r="AK2854" s="59" t="s">
        <v>278</v>
      </c>
      <c r="AL2854" s="59" t="s">
        <v>1493</v>
      </c>
      <c r="AM2854" s="59" t="s">
        <v>1494</v>
      </c>
      <c r="AN2854" s="59" t="s">
        <v>1080</v>
      </c>
      <c r="AO2854" s="59" t="s">
        <v>88</v>
      </c>
    </row>
    <row r="2855" spans="1:41" x14ac:dyDescent="0.15">
      <c r="A2855" s="59" t="s">
        <v>1990</v>
      </c>
      <c r="B2855" s="59" t="s">
        <v>1764</v>
      </c>
      <c r="C2855" s="59" t="s">
        <v>1765</v>
      </c>
      <c r="D2855" s="59" t="s">
        <v>1638</v>
      </c>
      <c r="E2855" s="59" t="s">
        <v>1639</v>
      </c>
      <c r="F2855" s="59" t="s">
        <v>1475</v>
      </c>
      <c r="G2855" s="59" t="s">
        <v>1406</v>
      </c>
      <c r="H2855" s="59" t="s">
        <v>1475</v>
      </c>
      <c r="I2855" s="59" t="s">
        <v>1406</v>
      </c>
      <c r="J2855" s="59" t="s">
        <v>727</v>
      </c>
      <c r="K2855" s="59" t="s">
        <v>1640</v>
      </c>
      <c r="L2855" s="59" t="s">
        <v>1766</v>
      </c>
      <c r="M2855" s="59" t="s">
        <v>1478</v>
      </c>
      <c r="N2855" s="59" t="s">
        <v>1479</v>
      </c>
      <c r="O2855" s="59" t="s">
        <v>1480</v>
      </c>
      <c r="P2855" s="59" t="s">
        <v>1481</v>
      </c>
      <c r="Q2855" s="59" t="s">
        <v>1482</v>
      </c>
      <c r="R2855" s="59" t="s">
        <v>1483</v>
      </c>
      <c r="S2855" s="59" t="s">
        <v>1767</v>
      </c>
      <c r="T2855" s="59" t="s">
        <v>1768</v>
      </c>
      <c r="U2855" s="59" t="s">
        <v>1486</v>
      </c>
      <c r="V2855" s="59" t="s">
        <v>1487</v>
      </c>
      <c r="W2855" s="59" t="s">
        <v>1509</v>
      </c>
      <c r="X2855" s="59" t="s">
        <v>1487</v>
      </c>
      <c r="Y2855" s="59" t="s">
        <v>1490</v>
      </c>
      <c r="Z2855" s="59">
        <v>7036.15</v>
      </c>
      <c r="AA2855" s="59">
        <v>7036.15</v>
      </c>
      <c r="AB2855" s="59">
        <v>0</v>
      </c>
      <c r="AC2855" s="59">
        <v>7036.15</v>
      </c>
      <c r="AD2855" s="59">
        <v>0</v>
      </c>
      <c r="AE2855" s="59">
        <v>0</v>
      </c>
      <c r="AF2855" s="59" t="s">
        <v>1491</v>
      </c>
      <c r="AG2855" s="59" t="s">
        <v>727</v>
      </c>
      <c r="AH2855" s="59" t="s">
        <v>1644</v>
      </c>
      <c r="AI2855" s="59" t="s">
        <v>1492</v>
      </c>
      <c r="AJ2855" s="59" t="s">
        <v>1486</v>
      </c>
      <c r="AK2855" s="59" t="s">
        <v>278</v>
      </c>
      <c r="AL2855" s="59" t="s">
        <v>1493</v>
      </c>
      <c r="AM2855" s="59" t="s">
        <v>1494</v>
      </c>
      <c r="AN2855" s="59" t="s">
        <v>1384</v>
      </c>
      <c r="AO2855" s="59" t="s">
        <v>107</v>
      </c>
    </row>
    <row r="2856" spans="1:41" x14ac:dyDescent="0.15">
      <c r="A2856" s="59" t="s">
        <v>1990</v>
      </c>
      <c r="B2856" s="59" t="s">
        <v>1764</v>
      </c>
      <c r="C2856" s="59" t="s">
        <v>1765</v>
      </c>
      <c r="D2856" s="59" t="s">
        <v>1638</v>
      </c>
      <c r="E2856" s="59" t="s">
        <v>1639</v>
      </c>
      <c r="F2856" s="59" t="s">
        <v>1475</v>
      </c>
      <c r="G2856" s="59" t="s">
        <v>1406</v>
      </c>
      <c r="H2856" s="59" t="s">
        <v>1475</v>
      </c>
      <c r="I2856" s="59" t="s">
        <v>1406</v>
      </c>
      <c r="J2856" s="59" t="s">
        <v>727</v>
      </c>
      <c r="K2856" s="59" t="s">
        <v>1640</v>
      </c>
      <c r="L2856" s="59" t="s">
        <v>1766</v>
      </c>
      <c r="M2856" s="59" t="s">
        <v>1478</v>
      </c>
      <c r="N2856" s="59" t="s">
        <v>1479</v>
      </c>
      <c r="O2856" s="59" t="s">
        <v>1480</v>
      </c>
      <c r="P2856" s="59" t="s">
        <v>1481</v>
      </c>
      <c r="Q2856" s="59" t="s">
        <v>1482</v>
      </c>
      <c r="R2856" s="59" t="s">
        <v>1483</v>
      </c>
      <c r="S2856" s="59" t="s">
        <v>1767</v>
      </c>
      <c r="T2856" s="59" t="s">
        <v>1768</v>
      </c>
      <c r="U2856" s="59" t="s">
        <v>1486</v>
      </c>
      <c r="V2856" s="59" t="s">
        <v>1487</v>
      </c>
      <c r="W2856" s="59" t="s">
        <v>1488</v>
      </c>
      <c r="X2856" s="59" t="s">
        <v>1511</v>
      </c>
      <c r="Y2856" s="59" t="s">
        <v>1490</v>
      </c>
      <c r="Z2856" s="59">
        <v>13.91</v>
      </c>
      <c r="AA2856" s="59">
        <v>13.91</v>
      </c>
      <c r="AB2856" s="59">
        <v>0</v>
      </c>
      <c r="AC2856" s="59">
        <v>13.91</v>
      </c>
      <c r="AD2856" s="59">
        <v>0</v>
      </c>
      <c r="AE2856" s="59">
        <v>0</v>
      </c>
      <c r="AF2856" s="59" t="s">
        <v>1491</v>
      </c>
      <c r="AG2856" s="59" t="s">
        <v>727</v>
      </c>
      <c r="AH2856" s="59" t="s">
        <v>1644</v>
      </c>
      <c r="AI2856" s="59" t="s">
        <v>1492</v>
      </c>
      <c r="AJ2856" s="59" t="s">
        <v>1486</v>
      </c>
      <c r="AK2856" s="59" t="s">
        <v>278</v>
      </c>
      <c r="AL2856" s="59" t="s">
        <v>1493</v>
      </c>
      <c r="AM2856" s="59" t="s">
        <v>1494</v>
      </c>
      <c r="AN2856" s="59" t="s">
        <v>1384</v>
      </c>
      <c r="AO2856" s="59" t="s">
        <v>107</v>
      </c>
    </row>
    <row r="2857" spans="1:41" x14ac:dyDescent="0.15">
      <c r="A2857" s="59" t="s">
        <v>1990</v>
      </c>
      <c r="B2857" s="59" t="s">
        <v>1905</v>
      </c>
      <c r="C2857" s="59" t="s">
        <v>1906</v>
      </c>
      <c r="D2857" s="59" t="s">
        <v>1674</v>
      </c>
      <c r="E2857" s="59" t="s">
        <v>1675</v>
      </c>
      <c r="F2857" s="59" t="s">
        <v>1475</v>
      </c>
      <c r="G2857" s="59" t="s">
        <v>1406</v>
      </c>
      <c r="H2857" s="59" t="s">
        <v>1475</v>
      </c>
      <c r="I2857" s="59" t="s">
        <v>1406</v>
      </c>
      <c r="J2857" s="59" t="s">
        <v>727</v>
      </c>
      <c r="K2857" s="59" t="s">
        <v>1644</v>
      </c>
      <c r="L2857" s="59" t="s">
        <v>1907</v>
      </c>
      <c r="M2857" s="59" t="s">
        <v>1478</v>
      </c>
      <c r="N2857" s="59" t="s">
        <v>1479</v>
      </c>
      <c r="O2857" s="59" t="s">
        <v>1480</v>
      </c>
      <c r="P2857" s="59" t="s">
        <v>1481</v>
      </c>
      <c r="Q2857" s="59" t="s">
        <v>1482</v>
      </c>
      <c r="R2857" s="59" t="s">
        <v>1483</v>
      </c>
      <c r="S2857" s="59" t="s">
        <v>1908</v>
      </c>
      <c r="T2857" s="59" t="s">
        <v>1909</v>
      </c>
      <c r="U2857" s="59" t="s">
        <v>1486</v>
      </c>
      <c r="V2857" s="59" t="s">
        <v>1487</v>
      </c>
      <c r="W2857" s="59" t="s">
        <v>1509</v>
      </c>
      <c r="X2857" s="59" t="s">
        <v>1487</v>
      </c>
      <c r="Y2857" s="59" t="s">
        <v>1490</v>
      </c>
      <c r="Z2857" s="59">
        <v>10222.9</v>
      </c>
      <c r="AA2857" s="59">
        <v>10222.9</v>
      </c>
      <c r="AB2857" s="59">
        <v>0</v>
      </c>
      <c r="AC2857" s="59">
        <v>10222.9</v>
      </c>
      <c r="AD2857" s="59">
        <v>0</v>
      </c>
      <c r="AE2857" s="59">
        <v>0</v>
      </c>
      <c r="AF2857" s="59" t="s">
        <v>1491</v>
      </c>
      <c r="AG2857" s="59" t="s">
        <v>727</v>
      </c>
      <c r="AH2857" s="59" t="s">
        <v>1644</v>
      </c>
      <c r="AI2857" s="59" t="s">
        <v>1492</v>
      </c>
      <c r="AJ2857" s="59" t="s">
        <v>1486</v>
      </c>
      <c r="AK2857" s="59" t="s">
        <v>278</v>
      </c>
      <c r="AL2857" s="59" t="s">
        <v>1493</v>
      </c>
      <c r="AM2857" s="59" t="s">
        <v>1494</v>
      </c>
      <c r="AN2857" s="59" t="s">
        <v>1384</v>
      </c>
      <c r="AO2857" s="59" t="s">
        <v>107</v>
      </c>
    </row>
    <row r="2858" spans="1:41" x14ac:dyDescent="0.15">
      <c r="A2858" s="59" t="s">
        <v>1990</v>
      </c>
      <c r="B2858" s="59" t="s">
        <v>1905</v>
      </c>
      <c r="C2858" s="59" t="s">
        <v>1906</v>
      </c>
      <c r="D2858" s="59" t="s">
        <v>1674</v>
      </c>
      <c r="E2858" s="59" t="s">
        <v>1675</v>
      </c>
      <c r="F2858" s="59" t="s">
        <v>1475</v>
      </c>
      <c r="G2858" s="59" t="s">
        <v>1406</v>
      </c>
      <c r="H2858" s="59" t="s">
        <v>1475</v>
      </c>
      <c r="I2858" s="59" t="s">
        <v>1406</v>
      </c>
      <c r="J2858" s="59" t="s">
        <v>727</v>
      </c>
      <c r="K2858" s="59" t="s">
        <v>1644</v>
      </c>
      <c r="L2858" s="59" t="s">
        <v>1907</v>
      </c>
      <c r="M2858" s="59" t="s">
        <v>1478</v>
      </c>
      <c r="N2858" s="59" t="s">
        <v>1479</v>
      </c>
      <c r="O2858" s="59" t="s">
        <v>1480</v>
      </c>
      <c r="P2858" s="59" t="s">
        <v>1481</v>
      </c>
      <c r="Q2858" s="59" t="s">
        <v>1482</v>
      </c>
      <c r="R2858" s="59" t="s">
        <v>1483</v>
      </c>
      <c r="S2858" s="59" t="s">
        <v>1908</v>
      </c>
      <c r="T2858" s="59" t="s">
        <v>1909</v>
      </c>
      <c r="U2858" s="59" t="s">
        <v>1486</v>
      </c>
      <c r="V2858" s="59" t="s">
        <v>1487</v>
      </c>
      <c r="W2858" s="59" t="s">
        <v>1488</v>
      </c>
      <c r="X2858" s="59" t="s">
        <v>1511</v>
      </c>
      <c r="Y2858" s="59" t="s">
        <v>1490</v>
      </c>
      <c r="Z2858" s="59">
        <v>93.39</v>
      </c>
      <c r="AA2858" s="59">
        <v>93.39</v>
      </c>
      <c r="AB2858" s="59">
        <v>0</v>
      </c>
      <c r="AC2858" s="59">
        <v>93.39</v>
      </c>
      <c r="AD2858" s="59">
        <v>0</v>
      </c>
      <c r="AE2858" s="59">
        <v>0</v>
      </c>
      <c r="AF2858" s="59" t="s">
        <v>1491</v>
      </c>
      <c r="AG2858" s="59" t="s">
        <v>727</v>
      </c>
      <c r="AH2858" s="59" t="s">
        <v>1644</v>
      </c>
      <c r="AI2858" s="59" t="s">
        <v>1492</v>
      </c>
      <c r="AJ2858" s="59" t="s">
        <v>1486</v>
      </c>
      <c r="AK2858" s="59" t="s">
        <v>278</v>
      </c>
      <c r="AL2858" s="59" t="s">
        <v>1493</v>
      </c>
      <c r="AM2858" s="59" t="s">
        <v>1494</v>
      </c>
      <c r="AN2858" s="59" t="s">
        <v>1384</v>
      </c>
      <c r="AO2858" s="59" t="s">
        <v>107</v>
      </c>
    </row>
    <row r="2859" spans="1:41" x14ac:dyDescent="0.15">
      <c r="A2859" s="59" t="s">
        <v>1990</v>
      </c>
      <c r="B2859" s="59" t="s">
        <v>1963</v>
      </c>
      <c r="C2859" s="59" t="s">
        <v>1964</v>
      </c>
      <c r="D2859" s="59" t="s">
        <v>1674</v>
      </c>
      <c r="E2859" s="59" t="s">
        <v>1675</v>
      </c>
      <c r="F2859" s="59" t="s">
        <v>1475</v>
      </c>
      <c r="G2859" s="59" t="s">
        <v>1406</v>
      </c>
      <c r="H2859" s="59" t="s">
        <v>1475</v>
      </c>
      <c r="I2859" s="59" t="s">
        <v>1406</v>
      </c>
      <c r="J2859" s="59" t="s">
        <v>727</v>
      </c>
      <c r="K2859" s="59" t="s">
        <v>1644</v>
      </c>
      <c r="L2859" s="59" t="s">
        <v>1907</v>
      </c>
      <c r="M2859" s="59" t="s">
        <v>1478</v>
      </c>
      <c r="N2859" s="59" t="s">
        <v>1479</v>
      </c>
      <c r="O2859" s="59" t="s">
        <v>1480</v>
      </c>
      <c r="P2859" s="59" t="s">
        <v>1481</v>
      </c>
      <c r="Q2859" s="59" t="s">
        <v>1482</v>
      </c>
      <c r="R2859" s="59" t="s">
        <v>1483</v>
      </c>
      <c r="S2859" s="59" t="s">
        <v>1965</v>
      </c>
      <c r="T2859" s="59" t="s">
        <v>1966</v>
      </c>
      <c r="U2859" s="59" t="s">
        <v>1486</v>
      </c>
      <c r="V2859" s="59" t="s">
        <v>1487</v>
      </c>
      <c r="W2859" s="59" t="s">
        <v>1509</v>
      </c>
      <c r="X2859" s="59" t="s">
        <v>1487</v>
      </c>
      <c r="Y2859" s="59" t="s">
        <v>1490</v>
      </c>
      <c r="Z2859" s="59">
        <v>2364.64</v>
      </c>
      <c r="AA2859" s="59">
        <v>2364.64</v>
      </c>
      <c r="AB2859" s="59">
        <v>0</v>
      </c>
      <c r="AC2859" s="59">
        <v>2364.64</v>
      </c>
      <c r="AD2859" s="59">
        <v>0</v>
      </c>
      <c r="AE2859" s="59">
        <v>0</v>
      </c>
      <c r="AF2859" s="59" t="s">
        <v>1491</v>
      </c>
      <c r="AG2859" s="59" t="s">
        <v>727</v>
      </c>
      <c r="AH2859" s="59" t="s">
        <v>1967</v>
      </c>
      <c r="AI2859" s="59" t="s">
        <v>1492</v>
      </c>
      <c r="AJ2859" s="59" t="s">
        <v>1486</v>
      </c>
      <c r="AK2859" s="59" t="s">
        <v>278</v>
      </c>
      <c r="AL2859" s="59" t="s">
        <v>1493</v>
      </c>
      <c r="AM2859" s="59" t="s">
        <v>1494</v>
      </c>
      <c r="AN2859" s="59" t="s">
        <v>1384</v>
      </c>
      <c r="AO2859" s="59" t="s">
        <v>107</v>
      </c>
    </row>
    <row r="2860" spans="1:41" x14ac:dyDescent="0.15">
      <c r="A2860" s="59" t="s">
        <v>1990</v>
      </c>
      <c r="B2860" s="59" t="s">
        <v>1921</v>
      </c>
      <c r="C2860" s="59" t="s">
        <v>1922</v>
      </c>
      <c r="D2860" s="59" t="s">
        <v>1674</v>
      </c>
      <c r="E2860" s="59" t="s">
        <v>1675</v>
      </c>
      <c r="F2860" s="59" t="s">
        <v>1475</v>
      </c>
      <c r="G2860" s="59" t="s">
        <v>1406</v>
      </c>
      <c r="H2860" s="59" t="s">
        <v>1475</v>
      </c>
      <c r="I2860" s="59" t="s">
        <v>1406</v>
      </c>
      <c r="J2860" s="59" t="s">
        <v>727</v>
      </c>
      <c r="K2860" s="59" t="s">
        <v>1644</v>
      </c>
      <c r="L2860" s="59" t="s">
        <v>1923</v>
      </c>
      <c r="M2860" s="59" t="s">
        <v>1478</v>
      </c>
      <c r="N2860" s="59" t="s">
        <v>1479</v>
      </c>
      <c r="O2860" s="59" t="s">
        <v>1480</v>
      </c>
      <c r="P2860" s="59" t="s">
        <v>1481</v>
      </c>
      <c r="Q2860" s="59" t="s">
        <v>1482</v>
      </c>
      <c r="R2860" s="59" t="s">
        <v>1483</v>
      </c>
      <c r="S2860" s="59" t="s">
        <v>1924</v>
      </c>
      <c r="T2860" s="59" t="s">
        <v>1925</v>
      </c>
      <c r="U2860" s="59" t="s">
        <v>1486</v>
      </c>
      <c r="V2860" s="59" t="s">
        <v>1487</v>
      </c>
      <c r="W2860" s="59" t="s">
        <v>1509</v>
      </c>
      <c r="X2860" s="59" t="s">
        <v>1487</v>
      </c>
      <c r="Y2860" s="59" t="s">
        <v>1490</v>
      </c>
      <c r="Z2860" s="59">
        <v>3000</v>
      </c>
      <c r="AA2860" s="59">
        <v>3000</v>
      </c>
      <c r="AB2860" s="59">
        <v>0</v>
      </c>
      <c r="AC2860" s="59">
        <v>3000</v>
      </c>
      <c r="AD2860" s="59">
        <v>0</v>
      </c>
      <c r="AE2860" s="59">
        <v>0</v>
      </c>
      <c r="AF2860" s="59" t="s">
        <v>1491</v>
      </c>
      <c r="AG2860" s="59" t="s">
        <v>727</v>
      </c>
      <c r="AH2860" s="59" t="s">
        <v>1644</v>
      </c>
      <c r="AI2860" s="59" t="s">
        <v>1492</v>
      </c>
      <c r="AJ2860" s="59" t="s">
        <v>1486</v>
      </c>
      <c r="AK2860" s="59" t="s">
        <v>278</v>
      </c>
      <c r="AL2860" s="59" t="s">
        <v>1493</v>
      </c>
      <c r="AM2860" s="59" t="s">
        <v>1494</v>
      </c>
      <c r="AN2860" s="59" t="s">
        <v>1384</v>
      </c>
      <c r="AO2860" s="59" t="s">
        <v>107</v>
      </c>
    </row>
    <row r="2861" spans="1:41" x14ac:dyDescent="0.15">
      <c r="A2861" s="59" t="s">
        <v>1990</v>
      </c>
      <c r="B2861" s="59" t="s">
        <v>1949</v>
      </c>
      <c r="C2861" s="59" t="s">
        <v>1950</v>
      </c>
      <c r="D2861" s="59" t="s">
        <v>1674</v>
      </c>
      <c r="E2861" s="59" t="s">
        <v>1675</v>
      </c>
      <c r="F2861" s="59" t="s">
        <v>1475</v>
      </c>
      <c r="G2861" s="59" t="s">
        <v>1406</v>
      </c>
      <c r="H2861" s="59" t="s">
        <v>1475</v>
      </c>
      <c r="I2861" s="59" t="s">
        <v>1406</v>
      </c>
      <c r="J2861" s="59" t="s">
        <v>727</v>
      </c>
      <c r="K2861" s="59" t="s">
        <v>1644</v>
      </c>
      <c r="L2861" s="59" t="s">
        <v>1951</v>
      </c>
      <c r="M2861" s="59" t="s">
        <v>1478</v>
      </c>
      <c r="N2861" s="59" t="s">
        <v>1479</v>
      </c>
      <c r="O2861" s="59" t="s">
        <v>1480</v>
      </c>
      <c r="P2861" s="59" t="s">
        <v>1481</v>
      </c>
      <c r="Q2861" s="59" t="s">
        <v>1482</v>
      </c>
      <c r="R2861" s="59" t="s">
        <v>1483</v>
      </c>
      <c r="S2861" s="59" t="s">
        <v>1952</v>
      </c>
      <c r="T2861" s="59" t="s">
        <v>1953</v>
      </c>
      <c r="U2861" s="59" t="s">
        <v>1486</v>
      </c>
      <c r="V2861" s="59" t="s">
        <v>1487</v>
      </c>
      <c r="W2861" s="59" t="s">
        <v>1509</v>
      </c>
      <c r="X2861" s="59" t="s">
        <v>1487</v>
      </c>
      <c r="Y2861" s="59" t="s">
        <v>1490</v>
      </c>
      <c r="Z2861" s="59">
        <v>5038.1499999999996</v>
      </c>
      <c r="AA2861" s="59">
        <v>5038.1499999999996</v>
      </c>
      <c r="AB2861" s="59">
        <v>0</v>
      </c>
      <c r="AC2861" s="59">
        <v>5038.1499999999996</v>
      </c>
      <c r="AD2861" s="59">
        <v>0</v>
      </c>
      <c r="AE2861" s="59">
        <v>0</v>
      </c>
      <c r="AF2861" s="59" t="s">
        <v>1491</v>
      </c>
      <c r="AG2861" s="59" t="s">
        <v>727</v>
      </c>
      <c r="AH2861" s="59" t="s">
        <v>1644</v>
      </c>
      <c r="AI2861" s="59" t="s">
        <v>1492</v>
      </c>
      <c r="AJ2861" s="59" t="s">
        <v>1486</v>
      </c>
      <c r="AK2861" s="59" t="s">
        <v>278</v>
      </c>
      <c r="AL2861" s="59" t="s">
        <v>1493</v>
      </c>
      <c r="AM2861" s="59" t="s">
        <v>1494</v>
      </c>
      <c r="AN2861" s="59" t="s">
        <v>1384</v>
      </c>
      <c r="AO2861" s="59" t="s">
        <v>107</v>
      </c>
    </row>
    <row r="2862" spans="1:41" x14ac:dyDescent="0.15">
      <c r="A2862" s="59" t="s">
        <v>1990</v>
      </c>
      <c r="B2862" s="59" t="s">
        <v>1949</v>
      </c>
      <c r="C2862" s="59" t="s">
        <v>1950</v>
      </c>
      <c r="D2862" s="59" t="s">
        <v>1674</v>
      </c>
      <c r="E2862" s="59" t="s">
        <v>1675</v>
      </c>
      <c r="F2862" s="59" t="s">
        <v>1475</v>
      </c>
      <c r="G2862" s="59" t="s">
        <v>1406</v>
      </c>
      <c r="H2862" s="59" t="s">
        <v>1475</v>
      </c>
      <c r="I2862" s="59" t="s">
        <v>1406</v>
      </c>
      <c r="J2862" s="59" t="s">
        <v>727</v>
      </c>
      <c r="K2862" s="59" t="s">
        <v>1644</v>
      </c>
      <c r="L2862" s="59" t="s">
        <v>1951</v>
      </c>
      <c r="M2862" s="59" t="s">
        <v>1478</v>
      </c>
      <c r="N2862" s="59" t="s">
        <v>1479</v>
      </c>
      <c r="O2862" s="59" t="s">
        <v>1480</v>
      </c>
      <c r="P2862" s="59" t="s">
        <v>1481</v>
      </c>
      <c r="Q2862" s="59" t="s">
        <v>1482</v>
      </c>
      <c r="R2862" s="59" t="s">
        <v>1483</v>
      </c>
      <c r="S2862" s="59" t="s">
        <v>1952</v>
      </c>
      <c r="T2862" s="59" t="s">
        <v>1953</v>
      </c>
      <c r="U2862" s="59" t="s">
        <v>1486</v>
      </c>
      <c r="V2862" s="59" t="s">
        <v>1487</v>
      </c>
      <c r="W2862" s="59" t="s">
        <v>1488</v>
      </c>
      <c r="X2862" s="59" t="s">
        <v>1511</v>
      </c>
      <c r="Y2862" s="59" t="s">
        <v>1490</v>
      </c>
      <c r="Z2862" s="59">
        <v>84.93</v>
      </c>
      <c r="AA2862" s="59">
        <v>84.93</v>
      </c>
      <c r="AB2862" s="59">
        <v>0</v>
      </c>
      <c r="AC2862" s="59">
        <v>84.93</v>
      </c>
      <c r="AD2862" s="59">
        <v>0</v>
      </c>
      <c r="AE2862" s="59">
        <v>0</v>
      </c>
      <c r="AF2862" s="59" t="s">
        <v>1491</v>
      </c>
      <c r="AG2862" s="59" t="s">
        <v>727</v>
      </c>
      <c r="AH2862" s="59" t="s">
        <v>1644</v>
      </c>
      <c r="AI2862" s="59" t="s">
        <v>1492</v>
      </c>
      <c r="AJ2862" s="59" t="s">
        <v>1486</v>
      </c>
      <c r="AK2862" s="59" t="s">
        <v>278</v>
      </c>
      <c r="AL2862" s="59" t="s">
        <v>1493</v>
      </c>
      <c r="AM2862" s="59" t="s">
        <v>1494</v>
      </c>
      <c r="AN2862" s="59" t="s">
        <v>1384</v>
      </c>
      <c r="AO2862" s="59" t="s">
        <v>107</v>
      </c>
    </row>
    <row r="2863" spans="1:41" x14ac:dyDescent="0.15">
      <c r="A2863" s="59" t="s">
        <v>1990</v>
      </c>
      <c r="B2863" s="59" t="s">
        <v>1835</v>
      </c>
      <c r="C2863" s="59" t="s">
        <v>1836</v>
      </c>
      <c r="D2863" s="59" t="s">
        <v>1837</v>
      </c>
      <c r="E2863" s="59" t="s">
        <v>1838</v>
      </c>
      <c r="F2863" s="59" t="s">
        <v>1475</v>
      </c>
      <c r="G2863" s="59" t="s">
        <v>1406</v>
      </c>
      <c r="H2863" s="59" t="s">
        <v>1475</v>
      </c>
      <c r="I2863" s="59" t="s">
        <v>1406</v>
      </c>
      <c r="J2863" s="59" t="s">
        <v>1476</v>
      </c>
      <c r="K2863" s="59" t="s">
        <v>1839</v>
      </c>
      <c r="L2863" s="59" t="s">
        <v>1840</v>
      </c>
      <c r="M2863" s="59" t="s">
        <v>1478</v>
      </c>
      <c r="N2863" s="59" t="s">
        <v>1479</v>
      </c>
      <c r="O2863" s="59" t="s">
        <v>1480</v>
      </c>
      <c r="P2863" s="59" t="s">
        <v>1481</v>
      </c>
      <c r="Q2863" s="59" t="s">
        <v>1482</v>
      </c>
      <c r="R2863" s="59" t="s">
        <v>1483</v>
      </c>
      <c r="S2863" s="59" t="s">
        <v>1841</v>
      </c>
      <c r="T2863" s="59" t="s">
        <v>1842</v>
      </c>
      <c r="U2863" s="59" t="s">
        <v>1486</v>
      </c>
      <c r="V2863" s="59" t="s">
        <v>1487</v>
      </c>
      <c r="W2863" s="59" t="s">
        <v>1509</v>
      </c>
      <c r="X2863" s="59" t="s">
        <v>1487</v>
      </c>
      <c r="Y2863" s="59" t="s">
        <v>1490</v>
      </c>
      <c r="Z2863" s="59">
        <v>118.22</v>
      </c>
      <c r="AA2863" s="59">
        <v>118.22</v>
      </c>
      <c r="AB2863" s="59">
        <v>0</v>
      </c>
      <c r="AC2863" s="59">
        <v>118.22</v>
      </c>
      <c r="AD2863" s="59">
        <v>0</v>
      </c>
      <c r="AE2863" s="59">
        <v>0</v>
      </c>
      <c r="AF2863" s="59" t="s">
        <v>1491</v>
      </c>
      <c r="AG2863" s="59" t="s">
        <v>1476</v>
      </c>
      <c r="AH2863" s="59" t="s">
        <v>1839</v>
      </c>
      <c r="AI2863" s="59" t="s">
        <v>1492</v>
      </c>
      <c r="AJ2863" s="59" t="s">
        <v>1486</v>
      </c>
      <c r="AK2863" s="59" t="s">
        <v>278</v>
      </c>
      <c r="AL2863" s="59" t="s">
        <v>1493</v>
      </c>
      <c r="AM2863" s="59" t="s">
        <v>1494</v>
      </c>
      <c r="AN2863" s="59" t="s">
        <v>1384</v>
      </c>
      <c r="AO2863" s="59" t="s">
        <v>107</v>
      </c>
    </row>
    <row r="2864" spans="1:41" x14ac:dyDescent="0.15">
      <c r="A2864" s="59" t="s">
        <v>1990</v>
      </c>
      <c r="B2864" s="59" t="s">
        <v>1835</v>
      </c>
      <c r="C2864" s="59" t="s">
        <v>1836</v>
      </c>
      <c r="D2864" s="59" t="s">
        <v>1837</v>
      </c>
      <c r="E2864" s="59" t="s">
        <v>1838</v>
      </c>
      <c r="F2864" s="59" t="s">
        <v>1475</v>
      </c>
      <c r="G2864" s="59" t="s">
        <v>1406</v>
      </c>
      <c r="H2864" s="59" t="s">
        <v>1475</v>
      </c>
      <c r="I2864" s="59" t="s">
        <v>1406</v>
      </c>
      <c r="J2864" s="59" t="s">
        <v>1476</v>
      </c>
      <c r="K2864" s="59" t="s">
        <v>1839</v>
      </c>
      <c r="L2864" s="59" t="s">
        <v>1840</v>
      </c>
      <c r="M2864" s="59" t="s">
        <v>1478</v>
      </c>
      <c r="N2864" s="59" t="s">
        <v>1479</v>
      </c>
      <c r="O2864" s="59" t="s">
        <v>1480</v>
      </c>
      <c r="P2864" s="59" t="s">
        <v>1481</v>
      </c>
      <c r="Q2864" s="59" t="s">
        <v>1482</v>
      </c>
      <c r="R2864" s="59" t="s">
        <v>1483</v>
      </c>
      <c r="S2864" s="59" t="s">
        <v>1841</v>
      </c>
      <c r="T2864" s="59" t="s">
        <v>1842</v>
      </c>
      <c r="U2864" s="59" t="s">
        <v>1486</v>
      </c>
      <c r="V2864" s="59" t="s">
        <v>1487</v>
      </c>
      <c r="W2864" s="59" t="s">
        <v>1488</v>
      </c>
      <c r="X2864" s="59" t="s">
        <v>1510</v>
      </c>
      <c r="Y2864" s="59" t="s">
        <v>1490</v>
      </c>
      <c r="Z2864" s="59">
        <v>189.57</v>
      </c>
      <c r="AA2864" s="59">
        <v>189.57</v>
      </c>
      <c r="AB2864" s="59">
        <v>0</v>
      </c>
      <c r="AC2864" s="59">
        <v>189.57</v>
      </c>
      <c r="AD2864" s="59">
        <v>0</v>
      </c>
      <c r="AE2864" s="59">
        <v>0</v>
      </c>
      <c r="AF2864" s="59" t="s">
        <v>1491</v>
      </c>
      <c r="AG2864" s="59" t="s">
        <v>1476</v>
      </c>
      <c r="AH2864" s="59" t="s">
        <v>1839</v>
      </c>
      <c r="AI2864" s="59" t="s">
        <v>1492</v>
      </c>
      <c r="AJ2864" s="59" t="s">
        <v>1486</v>
      </c>
      <c r="AK2864" s="59" t="s">
        <v>278</v>
      </c>
      <c r="AL2864" s="59" t="s">
        <v>1493</v>
      </c>
      <c r="AM2864" s="59" t="s">
        <v>1494</v>
      </c>
      <c r="AN2864" s="59" t="s">
        <v>1384</v>
      </c>
      <c r="AO2864" s="59" t="s">
        <v>107</v>
      </c>
    </row>
    <row r="2865" spans="1:41" x14ac:dyDescent="0.15">
      <c r="A2865" s="59" t="s">
        <v>1990</v>
      </c>
      <c r="B2865" s="59" t="s">
        <v>1835</v>
      </c>
      <c r="C2865" s="59" t="s">
        <v>1836</v>
      </c>
      <c r="D2865" s="59" t="s">
        <v>1837</v>
      </c>
      <c r="E2865" s="59" t="s">
        <v>1838</v>
      </c>
      <c r="F2865" s="59" t="s">
        <v>1475</v>
      </c>
      <c r="G2865" s="59" t="s">
        <v>1406</v>
      </c>
      <c r="H2865" s="59" t="s">
        <v>1475</v>
      </c>
      <c r="I2865" s="59" t="s">
        <v>1406</v>
      </c>
      <c r="J2865" s="59" t="s">
        <v>1476</v>
      </c>
      <c r="K2865" s="59" t="s">
        <v>1839</v>
      </c>
      <c r="L2865" s="59" t="s">
        <v>1840</v>
      </c>
      <c r="M2865" s="59" t="s">
        <v>1478</v>
      </c>
      <c r="N2865" s="59" t="s">
        <v>1479</v>
      </c>
      <c r="O2865" s="59" t="s">
        <v>1480</v>
      </c>
      <c r="P2865" s="59" t="s">
        <v>1481</v>
      </c>
      <c r="Q2865" s="59" t="s">
        <v>1482</v>
      </c>
      <c r="R2865" s="59" t="s">
        <v>1483</v>
      </c>
      <c r="S2865" s="59" t="s">
        <v>1841</v>
      </c>
      <c r="T2865" s="59" t="s">
        <v>1842</v>
      </c>
      <c r="U2865" s="59" t="s">
        <v>1486</v>
      </c>
      <c r="V2865" s="59" t="s">
        <v>1487</v>
      </c>
      <c r="W2865" s="59" t="s">
        <v>1488</v>
      </c>
      <c r="X2865" s="59" t="s">
        <v>1511</v>
      </c>
      <c r="Y2865" s="59" t="s">
        <v>1490</v>
      </c>
      <c r="Z2865" s="59">
        <v>0.59</v>
      </c>
      <c r="AA2865" s="59">
        <v>0.59</v>
      </c>
      <c r="AB2865" s="59">
        <v>0</v>
      </c>
      <c r="AC2865" s="59">
        <v>0.59</v>
      </c>
      <c r="AD2865" s="59">
        <v>0</v>
      </c>
      <c r="AE2865" s="59">
        <v>0</v>
      </c>
      <c r="AF2865" s="59" t="s">
        <v>1491</v>
      </c>
      <c r="AG2865" s="59" t="s">
        <v>1476</v>
      </c>
      <c r="AH2865" s="59" t="s">
        <v>1839</v>
      </c>
      <c r="AI2865" s="59" t="s">
        <v>1492</v>
      </c>
      <c r="AJ2865" s="59" t="s">
        <v>1486</v>
      </c>
      <c r="AK2865" s="59" t="s">
        <v>278</v>
      </c>
      <c r="AL2865" s="59" t="s">
        <v>1493</v>
      </c>
      <c r="AM2865" s="59" t="s">
        <v>1494</v>
      </c>
      <c r="AN2865" s="59" t="s">
        <v>1384</v>
      </c>
      <c r="AO2865" s="59" t="s">
        <v>107</v>
      </c>
    </row>
    <row r="2866" spans="1:41" x14ac:dyDescent="0.15">
      <c r="A2866" s="59" t="s">
        <v>1990</v>
      </c>
      <c r="B2866" s="59" t="s">
        <v>1699</v>
      </c>
      <c r="C2866" s="59" t="s">
        <v>1700</v>
      </c>
      <c r="D2866" s="59" t="s">
        <v>1701</v>
      </c>
      <c r="E2866" s="59" t="s">
        <v>1702</v>
      </c>
      <c r="F2866" s="59" t="s">
        <v>1475</v>
      </c>
      <c r="G2866" s="59" t="s">
        <v>1406</v>
      </c>
      <c r="H2866" s="59" t="s">
        <v>1475</v>
      </c>
      <c r="I2866" s="59" t="s">
        <v>1406</v>
      </c>
      <c r="J2866" s="59" t="s">
        <v>727</v>
      </c>
      <c r="K2866" s="59" t="s">
        <v>1703</v>
      </c>
      <c r="L2866" s="59" t="s">
        <v>1704</v>
      </c>
      <c r="M2866" s="59" t="s">
        <v>1478</v>
      </c>
      <c r="N2866" s="59" t="s">
        <v>1479</v>
      </c>
      <c r="O2866" s="59" t="s">
        <v>1480</v>
      </c>
      <c r="P2866" s="59" t="s">
        <v>1481</v>
      </c>
      <c r="Q2866" s="59" t="s">
        <v>1482</v>
      </c>
      <c r="R2866" s="59" t="s">
        <v>1483</v>
      </c>
      <c r="S2866" s="59" t="s">
        <v>1705</v>
      </c>
      <c r="T2866" s="59" t="s">
        <v>1706</v>
      </c>
      <c r="U2866" s="59" t="s">
        <v>1486</v>
      </c>
      <c r="V2866" s="59" t="s">
        <v>1487</v>
      </c>
      <c r="W2866" s="59" t="s">
        <v>1508</v>
      </c>
      <c r="X2866" s="59" t="s">
        <v>1487</v>
      </c>
      <c r="Y2866" s="59" t="s">
        <v>1490</v>
      </c>
      <c r="Z2866" s="59">
        <v>19.75</v>
      </c>
      <c r="AA2866" s="59">
        <v>19.75</v>
      </c>
      <c r="AB2866" s="59">
        <v>0</v>
      </c>
      <c r="AC2866" s="59">
        <v>19.75</v>
      </c>
      <c r="AD2866" s="59">
        <v>0</v>
      </c>
      <c r="AE2866" s="59">
        <v>0</v>
      </c>
      <c r="AF2866" s="59" t="s">
        <v>1707</v>
      </c>
      <c r="AG2866" s="59" t="s">
        <v>1406</v>
      </c>
      <c r="AH2866" s="59" t="s">
        <v>1406</v>
      </c>
      <c r="AI2866" s="59" t="s">
        <v>1523</v>
      </c>
      <c r="AJ2866" s="59" t="s">
        <v>1486</v>
      </c>
      <c r="AK2866" s="59" t="s">
        <v>278</v>
      </c>
      <c r="AL2866" s="59" t="s">
        <v>1493</v>
      </c>
      <c r="AM2866" s="59" t="s">
        <v>1494</v>
      </c>
      <c r="AN2866" s="59" t="s">
        <v>1384</v>
      </c>
      <c r="AO2866" s="59" t="s">
        <v>107</v>
      </c>
    </row>
    <row r="2867" spans="1:41" x14ac:dyDescent="0.15">
      <c r="A2867" s="59" t="s">
        <v>1990</v>
      </c>
      <c r="B2867" s="59" t="s">
        <v>1699</v>
      </c>
      <c r="C2867" s="59" t="s">
        <v>1700</v>
      </c>
      <c r="D2867" s="59" t="s">
        <v>1701</v>
      </c>
      <c r="E2867" s="59" t="s">
        <v>1702</v>
      </c>
      <c r="F2867" s="59" t="s">
        <v>1475</v>
      </c>
      <c r="G2867" s="59" t="s">
        <v>1406</v>
      </c>
      <c r="H2867" s="59" t="s">
        <v>1475</v>
      </c>
      <c r="I2867" s="59" t="s">
        <v>1406</v>
      </c>
      <c r="J2867" s="59" t="s">
        <v>727</v>
      </c>
      <c r="K2867" s="59" t="s">
        <v>1703</v>
      </c>
      <c r="L2867" s="59" t="s">
        <v>1704</v>
      </c>
      <c r="M2867" s="59" t="s">
        <v>1478</v>
      </c>
      <c r="N2867" s="59" t="s">
        <v>1479</v>
      </c>
      <c r="O2867" s="59" t="s">
        <v>1480</v>
      </c>
      <c r="P2867" s="59" t="s">
        <v>1481</v>
      </c>
      <c r="Q2867" s="59" t="s">
        <v>1482</v>
      </c>
      <c r="R2867" s="59" t="s">
        <v>1483</v>
      </c>
      <c r="S2867" s="59" t="s">
        <v>1705</v>
      </c>
      <c r="T2867" s="59" t="s">
        <v>1706</v>
      </c>
      <c r="U2867" s="59" t="s">
        <v>1486</v>
      </c>
      <c r="V2867" s="59" t="s">
        <v>1487</v>
      </c>
      <c r="W2867" s="59" t="s">
        <v>1509</v>
      </c>
      <c r="X2867" s="59" t="s">
        <v>1487</v>
      </c>
      <c r="Y2867" s="59" t="s">
        <v>1490</v>
      </c>
      <c r="Z2867" s="59">
        <v>2.64</v>
      </c>
      <c r="AA2867" s="59">
        <v>2.64</v>
      </c>
      <c r="AB2867" s="59">
        <v>0</v>
      </c>
      <c r="AC2867" s="59">
        <v>2.64</v>
      </c>
      <c r="AD2867" s="59">
        <v>0</v>
      </c>
      <c r="AE2867" s="59">
        <v>0</v>
      </c>
      <c r="AF2867" s="59" t="s">
        <v>1707</v>
      </c>
      <c r="AG2867" s="59" t="s">
        <v>1406</v>
      </c>
      <c r="AH2867" s="59" t="s">
        <v>1406</v>
      </c>
      <c r="AI2867" s="59" t="s">
        <v>1523</v>
      </c>
      <c r="AJ2867" s="59" t="s">
        <v>1486</v>
      </c>
      <c r="AK2867" s="59" t="s">
        <v>278</v>
      </c>
      <c r="AL2867" s="59" t="s">
        <v>1493</v>
      </c>
      <c r="AM2867" s="59" t="s">
        <v>1494</v>
      </c>
      <c r="AN2867" s="59" t="s">
        <v>1384</v>
      </c>
      <c r="AO2867" s="59" t="s">
        <v>107</v>
      </c>
    </row>
    <row r="2868" spans="1:41" x14ac:dyDescent="0.15">
      <c r="A2868" s="59" t="s">
        <v>1990</v>
      </c>
      <c r="B2868" s="59" t="s">
        <v>1699</v>
      </c>
      <c r="C2868" s="59" t="s">
        <v>1700</v>
      </c>
      <c r="D2868" s="59" t="s">
        <v>1701</v>
      </c>
      <c r="E2868" s="59" t="s">
        <v>1702</v>
      </c>
      <c r="F2868" s="59" t="s">
        <v>1475</v>
      </c>
      <c r="G2868" s="59" t="s">
        <v>1406</v>
      </c>
      <c r="H2868" s="59" t="s">
        <v>1475</v>
      </c>
      <c r="I2868" s="59" t="s">
        <v>1406</v>
      </c>
      <c r="J2868" s="59" t="s">
        <v>727</v>
      </c>
      <c r="K2868" s="59" t="s">
        <v>1703</v>
      </c>
      <c r="L2868" s="59" t="s">
        <v>1704</v>
      </c>
      <c r="M2868" s="59" t="s">
        <v>1478</v>
      </c>
      <c r="N2868" s="59" t="s">
        <v>1479</v>
      </c>
      <c r="O2868" s="59" t="s">
        <v>1480</v>
      </c>
      <c r="P2868" s="59" t="s">
        <v>1481</v>
      </c>
      <c r="Q2868" s="59" t="s">
        <v>1482</v>
      </c>
      <c r="R2868" s="59" t="s">
        <v>1483</v>
      </c>
      <c r="S2868" s="59" t="s">
        <v>1705</v>
      </c>
      <c r="T2868" s="59" t="s">
        <v>1706</v>
      </c>
      <c r="U2868" s="59" t="s">
        <v>1486</v>
      </c>
      <c r="V2868" s="59" t="s">
        <v>1487</v>
      </c>
      <c r="W2868" s="59" t="s">
        <v>1513</v>
      </c>
      <c r="X2868" s="59" t="s">
        <v>1487</v>
      </c>
      <c r="Y2868" s="59" t="s">
        <v>1490</v>
      </c>
      <c r="Z2868" s="59">
        <v>27.24</v>
      </c>
      <c r="AA2868" s="59">
        <v>27.24</v>
      </c>
      <c r="AB2868" s="59">
        <v>0</v>
      </c>
      <c r="AC2868" s="59">
        <v>27.24</v>
      </c>
      <c r="AD2868" s="59">
        <v>0</v>
      </c>
      <c r="AE2868" s="59">
        <v>0</v>
      </c>
      <c r="AF2868" s="59" t="s">
        <v>1707</v>
      </c>
      <c r="AG2868" s="59" t="s">
        <v>1406</v>
      </c>
      <c r="AH2868" s="59" t="s">
        <v>1406</v>
      </c>
      <c r="AI2868" s="59" t="s">
        <v>1523</v>
      </c>
      <c r="AJ2868" s="59" t="s">
        <v>1486</v>
      </c>
      <c r="AK2868" s="59" t="s">
        <v>278</v>
      </c>
      <c r="AL2868" s="59" t="s">
        <v>1493</v>
      </c>
      <c r="AM2868" s="59" t="s">
        <v>1494</v>
      </c>
      <c r="AN2868" s="59" t="s">
        <v>1384</v>
      </c>
      <c r="AO2868" s="59" t="s">
        <v>107</v>
      </c>
    </row>
    <row r="2869" spans="1:41" x14ac:dyDescent="0.15">
      <c r="A2869" s="59" t="s">
        <v>1990</v>
      </c>
      <c r="B2869" s="59" t="s">
        <v>1699</v>
      </c>
      <c r="C2869" s="59" t="s">
        <v>1700</v>
      </c>
      <c r="D2869" s="59" t="s">
        <v>1701</v>
      </c>
      <c r="E2869" s="59" t="s">
        <v>1702</v>
      </c>
      <c r="F2869" s="59" t="s">
        <v>1475</v>
      </c>
      <c r="G2869" s="59" t="s">
        <v>1406</v>
      </c>
      <c r="H2869" s="59" t="s">
        <v>1475</v>
      </c>
      <c r="I2869" s="59" t="s">
        <v>1406</v>
      </c>
      <c r="J2869" s="59" t="s">
        <v>727</v>
      </c>
      <c r="K2869" s="59" t="s">
        <v>1703</v>
      </c>
      <c r="L2869" s="59" t="s">
        <v>1704</v>
      </c>
      <c r="M2869" s="59" t="s">
        <v>1478</v>
      </c>
      <c r="N2869" s="59" t="s">
        <v>1479</v>
      </c>
      <c r="O2869" s="59" t="s">
        <v>1480</v>
      </c>
      <c r="P2869" s="59" t="s">
        <v>1481</v>
      </c>
      <c r="Q2869" s="59" t="s">
        <v>1482</v>
      </c>
      <c r="R2869" s="59" t="s">
        <v>1483</v>
      </c>
      <c r="S2869" s="59" t="s">
        <v>1705</v>
      </c>
      <c r="T2869" s="59" t="s">
        <v>1706</v>
      </c>
      <c r="U2869" s="59" t="s">
        <v>1486</v>
      </c>
      <c r="V2869" s="59" t="s">
        <v>1487</v>
      </c>
      <c r="W2869" s="59" t="s">
        <v>1514</v>
      </c>
      <c r="X2869" s="59" t="s">
        <v>1487</v>
      </c>
      <c r="Y2869" s="59" t="s">
        <v>1490</v>
      </c>
      <c r="Z2869" s="59">
        <v>5.84</v>
      </c>
      <c r="AA2869" s="59">
        <v>5.84</v>
      </c>
      <c r="AB2869" s="59">
        <v>0</v>
      </c>
      <c r="AC2869" s="59">
        <v>5.84</v>
      </c>
      <c r="AD2869" s="59">
        <v>0</v>
      </c>
      <c r="AE2869" s="59">
        <v>0</v>
      </c>
      <c r="AF2869" s="59" t="s">
        <v>1707</v>
      </c>
      <c r="AG2869" s="59" t="s">
        <v>1406</v>
      </c>
      <c r="AH2869" s="59" t="s">
        <v>1406</v>
      </c>
      <c r="AI2869" s="59" t="s">
        <v>1523</v>
      </c>
      <c r="AJ2869" s="59" t="s">
        <v>1486</v>
      </c>
      <c r="AK2869" s="59" t="s">
        <v>278</v>
      </c>
      <c r="AL2869" s="59" t="s">
        <v>1493</v>
      </c>
      <c r="AM2869" s="59" t="s">
        <v>1494</v>
      </c>
      <c r="AN2869" s="59" t="s">
        <v>1384</v>
      </c>
      <c r="AO2869" s="59" t="s">
        <v>107</v>
      </c>
    </row>
    <row r="2870" spans="1:41" x14ac:dyDescent="0.15">
      <c r="A2870" s="59" t="s">
        <v>1990</v>
      </c>
      <c r="B2870" s="59" t="s">
        <v>1708</v>
      </c>
      <c r="C2870" s="59" t="s">
        <v>1709</v>
      </c>
      <c r="D2870" s="59" t="s">
        <v>1701</v>
      </c>
      <c r="E2870" s="59" t="s">
        <v>1702</v>
      </c>
      <c r="F2870" s="59" t="s">
        <v>1475</v>
      </c>
      <c r="G2870" s="59" t="s">
        <v>1406</v>
      </c>
      <c r="H2870" s="59" t="s">
        <v>1475</v>
      </c>
      <c r="I2870" s="59" t="s">
        <v>1406</v>
      </c>
      <c r="J2870" s="59" t="s">
        <v>727</v>
      </c>
      <c r="K2870" s="59" t="s">
        <v>1703</v>
      </c>
      <c r="L2870" s="59" t="s">
        <v>1710</v>
      </c>
      <c r="M2870" s="59" t="s">
        <v>1478</v>
      </c>
      <c r="N2870" s="59" t="s">
        <v>1479</v>
      </c>
      <c r="O2870" s="59" t="s">
        <v>1480</v>
      </c>
      <c r="P2870" s="59" t="s">
        <v>1481</v>
      </c>
      <c r="Q2870" s="59" t="s">
        <v>1482</v>
      </c>
      <c r="R2870" s="59" t="s">
        <v>1483</v>
      </c>
      <c r="S2870" s="59" t="s">
        <v>1711</v>
      </c>
      <c r="T2870" s="59" t="s">
        <v>1712</v>
      </c>
      <c r="U2870" s="59" t="s">
        <v>1486</v>
      </c>
      <c r="V2870" s="59" t="s">
        <v>1487</v>
      </c>
      <c r="W2870" s="59" t="s">
        <v>1508</v>
      </c>
      <c r="X2870" s="59" t="s">
        <v>1487</v>
      </c>
      <c r="Y2870" s="59" t="s">
        <v>1490</v>
      </c>
      <c r="Z2870" s="59">
        <v>35.4</v>
      </c>
      <c r="AA2870" s="59">
        <v>35.4</v>
      </c>
      <c r="AB2870" s="59">
        <v>0</v>
      </c>
      <c r="AC2870" s="59">
        <v>35.4</v>
      </c>
      <c r="AD2870" s="59">
        <v>0</v>
      </c>
      <c r="AE2870" s="59">
        <v>0</v>
      </c>
      <c r="AF2870" s="59" t="s">
        <v>1491</v>
      </c>
      <c r="AG2870" s="59" t="s">
        <v>727</v>
      </c>
      <c r="AH2870" s="59" t="s">
        <v>1713</v>
      </c>
      <c r="AI2870" s="59" t="s">
        <v>1492</v>
      </c>
      <c r="AJ2870" s="59" t="s">
        <v>1486</v>
      </c>
      <c r="AK2870" s="59" t="s">
        <v>278</v>
      </c>
      <c r="AL2870" s="59" t="s">
        <v>1493</v>
      </c>
      <c r="AM2870" s="59" t="s">
        <v>1494</v>
      </c>
      <c r="AN2870" s="59" t="s">
        <v>1384</v>
      </c>
      <c r="AO2870" s="59" t="s">
        <v>107</v>
      </c>
    </row>
    <row r="2871" spans="1:41" x14ac:dyDescent="0.15">
      <c r="A2871" s="59" t="s">
        <v>1990</v>
      </c>
      <c r="B2871" s="59" t="s">
        <v>1708</v>
      </c>
      <c r="C2871" s="59" t="s">
        <v>1709</v>
      </c>
      <c r="D2871" s="59" t="s">
        <v>1701</v>
      </c>
      <c r="E2871" s="59" t="s">
        <v>1702</v>
      </c>
      <c r="F2871" s="59" t="s">
        <v>1475</v>
      </c>
      <c r="G2871" s="59" t="s">
        <v>1406</v>
      </c>
      <c r="H2871" s="59" t="s">
        <v>1475</v>
      </c>
      <c r="I2871" s="59" t="s">
        <v>1406</v>
      </c>
      <c r="J2871" s="59" t="s">
        <v>727</v>
      </c>
      <c r="K2871" s="59" t="s">
        <v>1703</v>
      </c>
      <c r="L2871" s="59" t="s">
        <v>1710</v>
      </c>
      <c r="M2871" s="59" t="s">
        <v>1478</v>
      </c>
      <c r="N2871" s="59" t="s">
        <v>1479</v>
      </c>
      <c r="O2871" s="59" t="s">
        <v>1480</v>
      </c>
      <c r="P2871" s="59" t="s">
        <v>1481</v>
      </c>
      <c r="Q2871" s="59" t="s">
        <v>1482</v>
      </c>
      <c r="R2871" s="59" t="s">
        <v>1483</v>
      </c>
      <c r="S2871" s="59" t="s">
        <v>1711</v>
      </c>
      <c r="T2871" s="59" t="s">
        <v>1712</v>
      </c>
      <c r="U2871" s="59" t="s">
        <v>1486</v>
      </c>
      <c r="V2871" s="59" t="s">
        <v>1487</v>
      </c>
      <c r="W2871" s="59" t="s">
        <v>1509</v>
      </c>
      <c r="X2871" s="59" t="s">
        <v>1487</v>
      </c>
      <c r="Y2871" s="59" t="s">
        <v>1490</v>
      </c>
      <c r="Z2871" s="59">
        <v>1.06</v>
      </c>
      <c r="AA2871" s="59">
        <v>1.06</v>
      </c>
      <c r="AB2871" s="59">
        <v>0</v>
      </c>
      <c r="AC2871" s="59">
        <v>1.06</v>
      </c>
      <c r="AD2871" s="59">
        <v>0</v>
      </c>
      <c r="AE2871" s="59">
        <v>0</v>
      </c>
      <c r="AF2871" s="59" t="s">
        <v>1491</v>
      </c>
      <c r="AG2871" s="59" t="s">
        <v>727</v>
      </c>
      <c r="AH2871" s="59" t="s">
        <v>1713</v>
      </c>
      <c r="AI2871" s="59" t="s">
        <v>1492</v>
      </c>
      <c r="AJ2871" s="59" t="s">
        <v>1486</v>
      </c>
      <c r="AK2871" s="59" t="s">
        <v>278</v>
      </c>
      <c r="AL2871" s="59" t="s">
        <v>1493</v>
      </c>
      <c r="AM2871" s="59" t="s">
        <v>1494</v>
      </c>
      <c r="AN2871" s="59" t="s">
        <v>1384</v>
      </c>
      <c r="AO2871" s="59" t="s">
        <v>107</v>
      </c>
    </row>
    <row r="2872" spans="1:41" x14ac:dyDescent="0.15">
      <c r="A2872" s="59" t="s">
        <v>1990</v>
      </c>
      <c r="B2872" s="59" t="s">
        <v>1708</v>
      </c>
      <c r="C2872" s="59" t="s">
        <v>1709</v>
      </c>
      <c r="D2872" s="59" t="s">
        <v>1701</v>
      </c>
      <c r="E2872" s="59" t="s">
        <v>1702</v>
      </c>
      <c r="F2872" s="59" t="s">
        <v>1475</v>
      </c>
      <c r="G2872" s="59" t="s">
        <v>1406</v>
      </c>
      <c r="H2872" s="59" t="s">
        <v>1475</v>
      </c>
      <c r="I2872" s="59" t="s">
        <v>1406</v>
      </c>
      <c r="J2872" s="59" t="s">
        <v>727</v>
      </c>
      <c r="K2872" s="59" t="s">
        <v>1703</v>
      </c>
      <c r="L2872" s="59" t="s">
        <v>1710</v>
      </c>
      <c r="M2872" s="59" t="s">
        <v>1478</v>
      </c>
      <c r="N2872" s="59" t="s">
        <v>1479</v>
      </c>
      <c r="O2872" s="59" t="s">
        <v>1480</v>
      </c>
      <c r="P2872" s="59" t="s">
        <v>1481</v>
      </c>
      <c r="Q2872" s="59" t="s">
        <v>1482</v>
      </c>
      <c r="R2872" s="59" t="s">
        <v>1483</v>
      </c>
      <c r="S2872" s="59" t="s">
        <v>1711</v>
      </c>
      <c r="T2872" s="59" t="s">
        <v>1712</v>
      </c>
      <c r="U2872" s="59" t="s">
        <v>1486</v>
      </c>
      <c r="V2872" s="59" t="s">
        <v>1487</v>
      </c>
      <c r="W2872" s="59" t="s">
        <v>1488</v>
      </c>
      <c r="X2872" s="59" t="s">
        <v>1510</v>
      </c>
      <c r="Y2872" s="59" t="s">
        <v>1490</v>
      </c>
      <c r="Z2872" s="59">
        <v>0.45</v>
      </c>
      <c r="AA2872" s="59">
        <v>0.45</v>
      </c>
      <c r="AB2872" s="59">
        <v>0</v>
      </c>
      <c r="AC2872" s="59">
        <v>0.45</v>
      </c>
      <c r="AD2872" s="59">
        <v>0</v>
      </c>
      <c r="AE2872" s="59">
        <v>0</v>
      </c>
      <c r="AF2872" s="59" t="s">
        <v>1491</v>
      </c>
      <c r="AG2872" s="59" t="s">
        <v>727</v>
      </c>
      <c r="AH2872" s="59" t="s">
        <v>1713</v>
      </c>
      <c r="AI2872" s="59" t="s">
        <v>1492</v>
      </c>
      <c r="AJ2872" s="59" t="s">
        <v>1486</v>
      </c>
      <c r="AK2872" s="59" t="s">
        <v>278</v>
      </c>
      <c r="AL2872" s="59" t="s">
        <v>1493</v>
      </c>
      <c r="AM2872" s="59" t="s">
        <v>1494</v>
      </c>
      <c r="AN2872" s="59" t="s">
        <v>1384</v>
      </c>
      <c r="AO2872" s="59" t="s">
        <v>107</v>
      </c>
    </row>
    <row r="2873" spans="1:41" x14ac:dyDescent="0.15">
      <c r="A2873" s="59" t="s">
        <v>1990</v>
      </c>
      <c r="B2873" s="59" t="s">
        <v>1708</v>
      </c>
      <c r="C2873" s="59" t="s">
        <v>1709</v>
      </c>
      <c r="D2873" s="59" t="s">
        <v>1701</v>
      </c>
      <c r="E2873" s="59" t="s">
        <v>1702</v>
      </c>
      <c r="F2873" s="59" t="s">
        <v>1475</v>
      </c>
      <c r="G2873" s="59" t="s">
        <v>1406</v>
      </c>
      <c r="H2873" s="59" t="s">
        <v>1475</v>
      </c>
      <c r="I2873" s="59" t="s">
        <v>1406</v>
      </c>
      <c r="J2873" s="59" t="s">
        <v>727</v>
      </c>
      <c r="K2873" s="59" t="s">
        <v>1703</v>
      </c>
      <c r="L2873" s="59" t="s">
        <v>1710</v>
      </c>
      <c r="M2873" s="59" t="s">
        <v>1478</v>
      </c>
      <c r="N2873" s="59" t="s">
        <v>1479</v>
      </c>
      <c r="O2873" s="59" t="s">
        <v>1480</v>
      </c>
      <c r="P2873" s="59" t="s">
        <v>1481</v>
      </c>
      <c r="Q2873" s="59" t="s">
        <v>1482</v>
      </c>
      <c r="R2873" s="59" t="s">
        <v>1483</v>
      </c>
      <c r="S2873" s="59" t="s">
        <v>1711</v>
      </c>
      <c r="T2873" s="59" t="s">
        <v>1712</v>
      </c>
      <c r="U2873" s="59" t="s">
        <v>1486</v>
      </c>
      <c r="V2873" s="59" t="s">
        <v>1487</v>
      </c>
      <c r="W2873" s="59" t="s">
        <v>1513</v>
      </c>
      <c r="X2873" s="59" t="s">
        <v>1487</v>
      </c>
      <c r="Y2873" s="59" t="s">
        <v>1490</v>
      </c>
      <c r="Z2873" s="59">
        <v>18.36</v>
      </c>
      <c r="AA2873" s="59">
        <v>18.36</v>
      </c>
      <c r="AB2873" s="59">
        <v>0</v>
      </c>
      <c r="AC2873" s="59">
        <v>18.36</v>
      </c>
      <c r="AD2873" s="59">
        <v>0</v>
      </c>
      <c r="AE2873" s="59">
        <v>0</v>
      </c>
      <c r="AF2873" s="59" t="s">
        <v>1491</v>
      </c>
      <c r="AG2873" s="59" t="s">
        <v>727</v>
      </c>
      <c r="AH2873" s="59" t="s">
        <v>1713</v>
      </c>
      <c r="AI2873" s="59" t="s">
        <v>1492</v>
      </c>
      <c r="AJ2873" s="59" t="s">
        <v>1486</v>
      </c>
      <c r="AK2873" s="59" t="s">
        <v>278</v>
      </c>
      <c r="AL2873" s="59" t="s">
        <v>1493</v>
      </c>
      <c r="AM2873" s="59" t="s">
        <v>1494</v>
      </c>
      <c r="AN2873" s="59" t="s">
        <v>1384</v>
      </c>
      <c r="AO2873" s="59" t="s">
        <v>107</v>
      </c>
    </row>
    <row r="2874" spans="1:41" x14ac:dyDescent="0.15">
      <c r="A2874" s="59" t="s">
        <v>1990</v>
      </c>
      <c r="B2874" s="59" t="s">
        <v>1708</v>
      </c>
      <c r="C2874" s="59" t="s">
        <v>1709</v>
      </c>
      <c r="D2874" s="59" t="s">
        <v>1701</v>
      </c>
      <c r="E2874" s="59" t="s">
        <v>1702</v>
      </c>
      <c r="F2874" s="59" t="s">
        <v>1475</v>
      </c>
      <c r="G2874" s="59" t="s">
        <v>1406</v>
      </c>
      <c r="H2874" s="59" t="s">
        <v>1475</v>
      </c>
      <c r="I2874" s="59" t="s">
        <v>1406</v>
      </c>
      <c r="J2874" s="59" t="s">
        <v>727</v>
      </c>
      <c r="K2874" s="59" t="s">
        <v>1703</v>
      </c>
      <c r="L2874" s="59" t="s">
        <v>1710</v>
      </c>
      <c r="M2874" s="59" t="s">
        <v>1478</v>
      </c>
      <c r="N2874" s="59" t="s">
        <v>1479</v>
      </c>
      <c r="O2874" s="59" t="s">
        <v>1480</v>
      </c>
      <c r="P2874" s="59" t="s">
        <v>1481</v>
      </c>
      <c r="Q2874" s="59" t="s">
        <v>1482</v>
      </c>
      <c r="R2874" s="59" t="s">
        <v>1483</v>
      </c>
      <c r="S2874" s="59" t="s">
        <v>1711</v>
      </c>
      <c r="T2874" s="59" t="s">
        <v>1712</v>
      </c>
      <c r="U2874" s="59" t="s">
        <v>1486</v>
      </c>
      <c r="V2874" s="59" t="s">
        <v>1487</v>
      </c>
      <c r="W2874" s="59" t="s">
        <v>1514</v>
      </c>
      <c r="X2874" s="59" t="s">
        <v>1487</v>
      </c>
      <c r="Y2874" s="59" t="s">
        <v>1490</v>
      </c>
      <c r="Z2874" s="59">
        <v>10.09</v>
      </c>
      <c r="AA2874" s="59">
        <v>10.09</v>
      </c>
      <c r="AB2874" s="59">
        <v>0</v>
      </c>
      <c r="AC2874" s="59">
        <v>10.09</v>
      </c>
      <c r="AD2874" s="59">
        <v>0</v>
      </c>
      <c r="AE2874" s="59">
        <v>0</v>
      </c>
      <c r="AF2874" s="59" t="s">
        <v>1491</v>
      </c>
      <c r="AG2874" s="59" t="s">
        <v>727</v>
      </c>
      <c r="AH2874" s="59" t="s">
        <v>1713</v>
      </c>
      <c r="AI2874" s="59" t="s">
        <v>1492</v>
      </c>
      <c r="AJ2874" s="59" t="s">
        <v>1486</v>
      </c>
      <c r="AK2874" s="59" t="s">
        <v>278</v>
      </c>
      <c r="AL2874" s="59" t="s">
        <v>1493</v>
      </c>
      <c r="AM2874" s="59" t="s">
        <v>1494</v>
      </c>
      <c r="AN2874" s="59" t="s">
        <v>1384</v>
      </c>
      <c r="AO2874" s="59" t="s">
        <v>107</v>
      </c>
    </row>
    <row r="2875" spans="1:41" x14ac:dyDescent="0.15">
      <c r="A2875" s="59" t="s">
        <v>2000</v>
      </c>
      <c r="B2875" s="59" t="s">
        <v>1471</v>
      </c>
      <c r="C2875" s="59" t="s">
        <v>1472</v>
      </c>
      <c r="D2875" s="59" t="s">
        <v>1473</v>
      </c>
      <c r="E2875" s="59" t="s">
        <v>1474</v>
      </c>
      <c r="F2875" s="59" t="s">
        <v>1475</v>
      </c>
      <c r="G2875" s="59" t="s">
        <v>1406</v>
      </c>
      <c r="H2875" s="59" t="s">
        <v>1475</v>
      </c>
      <c r="I2875" s="59" t="s">
        <v>1406</v>
      </c>
      <c r="J2875" s="59" t="s">
        <v>1476</v>
      </c>
      <c r="K2875" s="59" t="s">
        <v>795</v>
      </c>
      <c r="L2875" s="59" t="s">
        <v>1477</v>
      </c>
      <c r="M2875" s="59" t="s">
        <v>1478</v>
      </c>
      <c r="N2875" s="59" t="s">
        <v>1479</v>
      </c>
      <c r="O2875" s="59" t="s">
        <v>1480</v>
      </c>
      <c r="P2875" s="59" t="s">
        <v>1481</v>
      </c>
      <c r="Q2875" s="59" t="s">
        <v>1482</v>
      </c>
      <c r="R2875" s="59" t="s">
        <v>1483</v>
      </c>
      <c r="S2875" s="59" t="s">
        <v>1484</v>
      </c>
      <c r="T2875" s="59" t="s">
        <v>1485</v>
      </c>
      <c r="U2875" s="59" t="s">
        <v>1486</v>
      </c>
      <c r="V2875" s="59" t="s">
        <v>1487</v>
      </c>
      <c r="W2875" s="59" t="s">
        <v>1488</v>
      </c>
      <c r="X2875" s="59" t="s">
        <v>1489</v>
      </c>
      <c r="Y2875" s="59" t="s">
        <v>1490</v>
      </c>
      <c r="Z2875" s="59">
        <v>3491.06</v>
      </c>
      <c r="AA2875" s="59">
        <v>3491.06</v>
      </c>
      <c r="AB2875" s="59">
        <v>0</v>
      </c>
      <c r="AC2875" s="59">
        <v>3491.06</v>
      </c>
      <c r="AD2875" s="59">
        <v>0</v>
      </c>
      <c r="AE2875" s="59">
        <v>0</v>
      </c>
      <c r="AF2875" s="59" t="s">
        <v>1491</v>
      </c>
      <c r="AG2875" s="59" t="s">
        <v>1476</v>
      </c>
      <c r="AH2875" s="59" t="s">
        <v>795</v>
      </c>
      <c r="AI2875" s="59" t="s">
        <v>1492</v>
      </c>
      <c r="AJ2875" s="59" t="s">
        <v>1486</v>
      </c>
      <c r="AK2875" s="59" t="s">
        <v>278</v>
      </c>
      <c r="AL2875" s="59" t="s">
        <v>1493</v>
      </c>
      <c r="AM2875" s="59" t="s">
        <v>1494</v>
      </c>
      <c r="AN2875" s="59" t="s">
        <v>1385</v>
      </c>
      <c r="AO2875" s="59" t="s">
        <v>107</v>
      </c>
    </row>
    <row r="2876" spans="1:41" x14ac:dyDescent="0.15">
      <c r="A2876" s="59" t="s">
        <v>2000</v>
      </c>
      <c r="B2876" s="59" t="s">
        <v>1495</v>
      </c>
      <c r="C2876" s="59" t="s">
        <v>1496</v>
      </c>
      <c r="D2876" s="59" t="s">
        <v>1473</v>
      </c>
      <c r="E2876" s="59" t="s">
        <v>1474</v>
      </c>
      <c r="F2876" s="59" t="s">
        <v>1475</v>
      </c>
      <c r="G2876" s="59" t="s">
        <v>1406</v>
      </c>
      <c r="H2876" s="59" t="s">
        <v>1475</v>
      </c>
      <c r="I2876" s="59" t="s">
        <v>1406</v>
      </c>
      <c r="J2876" s="59" t="s">
        <v>1476</v>
      </c>
      <c r="K2876" s="59" t="s">
        <v>795</v>
      </c>
      <c r="L2876" s="59" t="s">
        <v>1497</v>
      </c>
      <c r="M2876" s="59" t="s">
        <v>1478</v>
      </c>
      <c r="N2876" s="59" t="s">
        <v>1479</v>
      </c>
      <c r="O2876" s="59" t="s">
        <v>1480</v>
      </c>
      <c r="P2876" s="59" t="s">
        <v>1481</v>
      </c>
      <c r="Q2876" s="59" t="s">
        <v>1482</v>
      </c>
      <c r="R2876" s="59" t="s">
        <v>1483</v>
      </c>
      <c r="S2876" s="59" t="s">
        <v>1498</v>
      </c>
      <c r="T2876" s="59" t="s">
        <v>1499</v>
      </c>
      <c r="U2876" s="59" t="s">
        <v>1486</v>
      </c>
      <c r="V2876" s="59" t="s">
        <v>1487</v>
      </c>
      <c r="W2876" s="59" t="s">
        <v>1500</v>
      </c>
      <c r="X2876" s="59" t="s">
        <v>1501</v>
      </c>
      <c r="Y2876" s="59" t="s">
        <v>1490</v>
      </c>
      <c r="Z2876" s="59">
        <v>3597.07</v>
      </c>
      <c r="AA2876" s="59">
        <v>3464.65</v>
      </c>
      <c r="AB2876" s="59">
        <v>132.41999999999999</v>
      </c>
      <c r="AC2876" s="59">
        <v>3464.65</v>
      </c>
      <c r="AD2876" s="59">
        <v>0</v>
      </c>
      <c r="AE2876" s="59">
        <v>0</v>
      </c>
      <c r="AF2876" s="59" t="s">
        <v>1491</v>
      </c>
      <c r="AG2876" s="59" t="s">
        <v>1476</v>
      </c>
      <c r="AH2876" s="59" t="s">
        <v>795</v>
      </c>
      <c r="AI2876" s="59" t="s">
        <v>1492</v>
      </c>
      <c r="AJ2876" s="59" t="s">
        <v>1486</v>
      </c>
      <c r="AK2876" s="59" t="s">
        <v>278</v>
      </c>
      <c r="AL2876" s="59" t="s">
        <v>1493</v>
      </c>
      <c r="AM2876" s="59" t="s">
        <v>1494</v>
      </c>
      <c r="AN2876" s="59" t="s">
        <v>1385</v>
      </c>
      <c r="AO2876" s="59" t="s">
        <v>107</v>
      </c>
    </row>
    <row r="2877" spans="1:41" x14ac:dyDescent="0.15">
      <c r="A2877" s="59" t="s">
        <v>2000</v>
      </c>
      <c r="B2877" s="59" t="s">
        <v>1502</v>
      </c>
      <c r="C2877" s="59" t="s">
        <v>1503</v>
      </c>
      <c r="D2877" s="59" t="s">
        <v>1504</v>
      </c>
      <c r="E2877" s="59" t="s">
        <v>1139</v>
      </c>
      <c r="F2877" s="59" t="s">
        <v>1475</v>
      </c>
      <c r="G2877" s="59" t="s">
        <v>1406</v>
      </c>
      <c r="H2877" s="59" t="s">
        <v>1475</v>
      </c>
      <c r="I2877" s="59" t="s">
        <v>1406</v>
      </c>
      <c r="J2877" s="59" t="s">
        <v>1476</v>
      </c>
      <c r="K2877" s="59" t="s">
        <v>795</v>
      </c>
      <c r="L2877" s="59" t="s">
        <v>1505</v>
      </c>
      <c r="M2877" s="59" t="s">
        <v>1478</v>
      </c>
      <c r="N2877" s="59" t="s">
        <v>1479</v>
      </c>
      <c r="O2877" s="59" t="s">
        <v>1480</v>
      </c>
      <c r="P2877" s="59" t="s">
        <v>1481</v>
      </c>
      <c r="Q2877" s="59" t="s">
        <v>1482</v>
      </c>
      <c r="R2877" s="59" t="s">
        <v>1483</v>
      </c>
      <c r="S2877" s="59" t="s">
        <v>1506</v>
      </c>
      <c r="T2877" s="59" t="s">
        <v>1507</v>
      </c>
      <c r="U2877" s="59" t="s">
        <v>1486</v>
      </c>
      <c r="V2877" s="59" t="s">
        <v>1487</v>
      </c>
      <c r="W2877" s="59" t="s">
        <v>1508</v>
      </c>
      <c r="X2877" s="59" t="s">
        <v>1487</v>
      </c>
      <c r="Y2877" s="59" t="s">
        <v>1490</v>
      </c>
      <c r="Z2877" s="59">
        <v>1181.01</v>
      </c>
      <c r="AA2877" s="59">
        <v>1181.01</v>
      </c>
      <c r="AB2877" s="59">
        <v>0</v>
      </c>
      <c r="AC2877" s="59">
        <v>1181.01</v>
      </c>
      <c r="AD2877" s="59">
        <v>0</v>
      </c>
      <c r="AE2877" s="59">
        <v>0</v>
      </c>
      <c r="AF2877" s="59" t="s">
        <v>1491</v>
      </c>
      <c r="AG2877" s="59" t="s">
        <v>1476</v>
      </c>
      <c r="AH2877" s="59" t="s">
        <v>795</v>
      </c>
      <c r="AI2877" s="59" t="s">
        <v>1492</v>
      </c>
      <c r="AJ2877" s="59" t="s">
        <v>1486</v>
      </c>
      <c r="AK2877" s="59" t="s">
        <v>278</v>
      </c>
      <c r="AL2877" s="59" t="s">
        <v>1493</v>
      </c>
      <c r="AM2877" s="59" t="s">
        <v>1494</v>
      </c>
      <c r="AN2877" s="59" t="s">
        <v>1385</v>
      </c>
      <c r="AO2877" s="59" t="s">
        <v>107</v>
      </c>
    </row>
    <row r="2878" spans="1:41" x14ac:dyDescent="0.15">
      <c r="A2878" s="59" t="s">
        <v>2000</v>
      </c>
      <c r="B2878" s="59" t="s">
        <v>1502</v>
      </c>
      <c r="C2878" s="59" t="s">
        <v>1503</v>
      </c>
      <c r="D2878" s="59" t="s">
        <v>1504</v>
      </c>
      <c r="E2878" s="59" t="s">
        <v>1139</v>
      </c>
      <c r="F2878" s="59" t="s">
        <v>1475</v>
      </c>
      <c r="G2878" s="59" t="s">
        <v>1406</v>
      </c>
      <c r="H2878" s="59" t="s">
        <v>1475</v>
      </c>
      <c r="I2878" s="59" t="s">
        <v>1406</v>
      </c>
      <c r="J2878" s="59" t="s">
        <v>1476</v>
      </c>
      <c r="K2878" s="59" t="s">
        <v>795</v>
      </c>
      <c r="L2878" s="59" t="s">
        <v>1505</v>
      </c>
      <c r="M2878" s="59" t="s">
        <v>1478</v>
      </c>
      <c r="N2878" s="59" t="s">
        <v>1479</v>
      </c>
      <c r="O2878" s="59" t="s">
        <v>1480</v>
      </c>
      <c r="P2878" s="59" t="s">
        <v>1481</v>
      </c>
      <c r="Q2878" s="59" t="s">
        <v>1482</v>
      </c>
      <c r="R2878" s="59" t="s">
        <v>1483</v>
      </c>
      <c r="S2878" s="59" t="s">
        <v>1506</v>
      </c>
      <c r="T2878" s="59" t="s">
        <v>1507</v>
      </c>
      <c r="U2878" s="59" t="s">
        <v>1486</v>
      </c>
      <c r="V2878" s="59" t="s">
        <v>1487</v>
      </c>
      <c r="W2878" s="59" t="s">
        <v>1509</v>
      </c>
      <c r="X2878" s="59" t="s">
        <v>1487</v>
      </c>
      <c r="Y2878" s="59" t="s">
        <v>1490</v>
      </c>
      <c r="Z2878" s="59">
        <v>6948.76</v>
      </c>
      <c r="AA2878" s="59">
        <v>6948.76</v>
      </c>
      <c r="AB2878" s="59">
        <v>0</v>
      </c>
      <c r="AC2878" s="59">
        <v>6948.76</v>
      </c>
      <c r="AD2878" s="59">
        <v>0</v>
      </c>
      <c r="AE2878" s="59">
        <v>0</v>
      </c>
      <c r="AF2878" s="59" t="s">
        <v>1491</v>
      </c>
      <c r="AG2878" s="59" t="s">
        <v>1476</v>
      </c>
      <c r="AH2878" s="59" t="s">
        <v>795</v>
      </c>
      <c r="AI2878" s="59" t="s">
        <v>1492</v>
      </c>
      <c r="AJ2878" s="59" t="s">
        <v>1486</v>
      </c>
      <c r="AK2878" s="59" t="s">
        <v>278</v>
      </c>
      <c r="AL2878" s="59" t="s">
        <v>1493</v>
      </c>
      <c r="AM2878" s="59" t="s">
        <v>1494</v>
      </c>
      <c r="AN2878" s="59" t="s">
        <v>1385</v>
      </c>
      <c r="AO2878" s="59" t="s">
        <v>107</v>
      </c>
    </row>
    <row r="2879" spans="1:41" x14ac:dyDescent="0.15">
      <c r="A2879" s="59" t="s">
        <v>2000</v>
      </c>
      <c r="B2879" s="59" t="s">
        <v>1502</v>
      </c>
      <c r="C2879" s="59" t="s">
        <v>1503</v>
      </c>
      <c r="D2879" s="59" t="s">
        <v>1504</v>
      </c>
      <c r="E2879" s="59" t="s">
        <v>1139</v>
      </c>
      <c r="F2879" s="59" t="s">
        <v>1475</v>
      </c>
      <c r="G2879" s="59" t="s">
        <v>1406</v>
      </c>
      <c r="H2879" s="59" t="s">
        <v>1475</v>
      </c>
      <c r="I2879" s="59" t="s">
        <v>1406</v>
      </c>
      <c r="J2879" s="59" t="s">
        <v>1476</v>
      </c>
      <c r="K2879" s="59" t="s">
        <v>795</v>
      </c>
      <c r="L2879" s="59" t="s">
        <v>1505</v>
      </c>
      <c r="M2879" s="59" t="s">
        <v>1478</v>
      </c>
      <c r="N2879" s="59" t="s">
        <v>1479</v>
      </c>
      <c r="O2879" s="59" t="s">
        <v>1480</v>
      </c>
      <c r="P2879" s="59" t="s">
        <v>1481</v>
      </c>
      <c r="Q2879" s="59" t="s">
        <v>1482</v>
      </c>
      <c r="R2879" s="59" t="s">
        <v>1483</v>
      </c>
      <c r="S2879" s="59" t="s">
        <v>1506</v>
      </c>
      <c r="T2879" s="59" t="s">
        <v>1507</v>
      </c>
      <c r="U2879" s="59" t="s">
        <v>1486</v>
      </c>
      <c r="V2879" s="59" t="s">
        <v>1487</v>
      </c>
      <c r="W2879" s="59" t="s">
        <v>1488</v>
      </c>
      <c r="X2879" s="59" t="s">
        <v>1511</v>
      </c>
      <c r="Y2879" s="59" t="s">
        <v>1490</v>
      </c>
      <c r="Z2879" s="59">
        <v>310.29000000000002</v>
      </c>
      <c r="AA2879" s="59">
        <v>310.29000000000002</v>
      </c>
      <c r="AB2879" s="59">
        <v>0</v>
      </c>
      <c r="AC2879" s="59">
        <v>310.29000000000002</v>
      </c>
      <c r="AD2879" s="59">
        <v>0</v>
      </c>
      <c r="AE2879" s="59">
        <v>0</v>
      </c>
      <c r="AF2879" s="59" t="s">
        <v>1491</v>
      </c>
      <c r="AG2879" s="59" t="s">
        <v>1476</v>
      </c>
      <c r="AH2879" s="59" t="s">
        <v>795</v>
      </c>
      <c r="AI2879" s="59" t="s">
        <v>1492</v>
      </c>
      <c r="AJ2879" s="59" t="s">
        <v>1486</v>
      </c>
      <c r="AK2879" s="59" t="s">
        <v>278</v>
      </c>
      <c r="AL2879" s="59" t="s">
        <v>1493</v>
      </c>
      <c r="AM2879" s="59" t="s">
        <v>1494</v>
      </c>
      <c r="AN2879" s="59" t="s">
        <v>1385</v>
      </c>
      <c r="AO2879" s="59" t="s">
        <v>107</v>
      </c>
    </row>
    <row r="2880" spans="1:41" x14ac:dyDescent="0.15">
      <c r="A2880" s="59" t="s">
        <v>2000</v>
      </c>
      <c r="B2880" s="59" t="s">
        <v>1502</v>
      </c>
      <c r="C2880" s="59" t="s">
        <v>1503</v>
      </c>
      <c r="D2880" s="59" t="s">
        <v>1504</v>
      </c>
      <c r="E2880" s="59" t="s">
        <v>1139</v>
      </c>
      <c r="F2880" s="59" t="s">
        <v>1475</v>
      </c>
      <c r="G2880" s="59" t="s">
        <v>1406</v>
      </c>
      <c r="H2880" s="59" t="s">
        <v>1475</v>
      </c>
      <c r="I2880" s="59" t="s">
        <v>1406</v>
      </c>
      <c r="J2880" s="59" t="s">
        <v>1476</v>
      </c>
      <c r="K2880" s="59" t="s">
        <v>795</v>
      </c>
      <c r="L2880" s="59" t="s">
        <v>1505</v>
      </c>
      <c r="M2880" s="59" t="s">
        <v>1478</v>
      </c>
      <c r="N2880" s="59" t="s">
        <v>1479</v>
      </c>
      <c r="O2880" s="59" t="s">
        <v>1480</v>
      </c>
      <c r="P2880" s="59" t="s">
        <v>1481</v>
      </c>
      <c r="Q2880" s="59" t="s">
        <v>1482</v>
      </c>
      <c r="R2880" s="59" t="s">
        <v>1483</v>
      </c>
      <c r="S2880" s="59" t="s">
        <v>1506</v>
      </c>
      <c r="T2880" s="59" t="s">
        <v>1507</v>
      </c>
      <c r="U2880" s="59" t="s">
        <v>1486</v>
      </c>
      <c r="V2880" s="59" t="s">
        <v>1487</v>
      </c>
      <c r="W2880" s="59" t="s">
        <v>1512</v>
      </c>
      <c r="X2880" s="59" t="s">
        <v>1487</v>
      </c>
      <c r="Y2880" s="59" t="s">
        <v>1490</v>
      </c>
      <c r="Z2880" s="59">
        <v>18.87</v>
      </c>
      <c r="AA2880" s="59">
        <v>18.87</v>
      </c>
      <c r="AB2880" s="59">
        <v>0</v>
      </c>
      <c r="AC2880" s="59">
        <v>18.87</v>
      </c>
      <c r="AD2880" s="59">
        <v>0</v>
      </c>
      <c r="AE2880" s="59">
        <v>0</v>
      </c>
      <c r="AF2880" s="59" t="s">
        <v>1491</v>
      </c>
      <c r="AG2880" s="59" t="s">
        <v>1476</v>
      </c>
      <c r="AH2880" s="59" t="s">
        <v>795</v>
      </c>
      <c r="AI2880" s="59" t="s">
        <v>1492</v>
      </c>
      <c r="AJ2880" s="59" t="s">
        <v>1486</v>
      </c>
      <c r="AK2880" s="59" t="s">
        <v>278</v>
      </c>
      <c r="AL2880" s="59" t="s">
        <v>1493</v>
      </c>
      <c r="AM2880" s="59" t="s">
        <v>1494</v>
      </c>
      <c r="AN2880" s="59" t="s">
        <v>1385</v>
      </c>
      <c r="AO2880" s="59" t="s">
        <v>107</v>
      </c>
    </row>
    <row r="2881" spans="1:41" x14ac:dyDescent="0.15">
      <c r="A2881" s="59" t="s">
        <v>2000</v>
      </c>
      <c r="B2881" s="59" t="s">
        <v>1502</v>
      </c>
      <c r="C2881" s="59" t="s">
        <v>1503</v>
      </c>
      <c r="D2881" s="59" t="s">
        <v>1504</v>
      </c>
      <c r="E2881" s="59" t="s">
        <v>1139</v>
      </c>
      <c r="F2881" s="59" t="s">
        <v>1475</v>
      </c>
      <c r="G2881" s="59" t="s">
        <v>1406</v>
      </c>
      <c r="H2881" s="59" t="s">
        <v>1475</v>
      </c>
      <c r="I2881" s="59" t="s">
        <v>1406</v>
      </c>
      <c r="J2881" s="59" t="s">
        <v>1476</v>
      </c>
      <c r="K2881" s="59" t="s">
        <v>795</v>
      </c>
      <c r="L2881" s="59" t="s">
        <v>1505</v>
      </c>
      <c r="M2881" s="59" t="s">
        <v>1478</v>
      </c>
      <c r="N2881" s="59" t="s">
        <v>1479</v>
      </c>
      <c r="O2881" s="59" t="s">
        <v>1480</v>
      </c>
      <c r="P2881" s="59" t="s">
        <v>1481</v>
      </c>
      <c r="Q2881" s="59" t="s">
        <v>1482</v>
      </c>
      <c r="R2881" s="59" t="s">
        <v>1483</v>
      </c>
      <c r="S2881" s="59" t="s">
        <v>1506</v>
      </c>
      <c r="T2881" s="59" t="s">
        <v>1507</v>
      </c>
      <c r="U2881" s="59" t="s">
        <v>1486</v>
      </c>
      <c r="V2881" s="59" t="s">
        <v>1487</v>
      </c>
      <c r="W2881" s="59" t="s">
        <v>1513</v>
      </c>
      <c r="X2881" s="59" t="s">
        <v>1487</v>
      </c>
      <c r="Y2881" s="59" t="s">
        <v>1490</v>
      </c>
      <c r="Z2881" s="59">
        <v>1486.54</v>
      </c>
      <c r="AA2881" s="59">
        <v>1486.54</v>
      </c>
      <c r="AB2881" s="59">
        <v>0</v>
      </c>
      <c r="AC2881" s="59">
        <v>1486.54</v>
      </c>
      <c r="AD2881" s="59">
        <v>0</v>
      </c>
      <c r="AE2881" s="59">
        <v>0</v>
      </c>
      <c r="AF2881" s="59" t="s">
        <v>1491</v>
      </c>
      <c r="AG2881" s="59" t="s">
        <v>1476</v>
      </c>
      <c r="AH2881" s="59" t="s">
        <v>795</v>
      </c>
      <c r="AI2881" s="59" t="s">
        <v>1492</v>
      </c>
      <c r="AJ2881" s="59" t="s">
        <v>1486</v>
      </c>
      <c r="AK2881" s="59" t="s">
        <v>278</v>
      </c>
      <c r="AL2881" s="59" t="s">
        <v>1493</v>
      </c>
      <c r="AM2881" s="59" t="s">
        <v>1494</v>
      </c>
      <c r="AN2881" s="59" t="s">
        <v>1385</v>
      </c>
      <c r="AO2881" s="59" t="s">
        <v>107</v>
      </c>
    </row>
    <row r="2882" spans="1:41" x14ac:dyDescent="0.15">
      <c r="A2882" s="59" t="s">
        <v>2000</v>
      </c>
      <c r="B2882" s="59" t="s">
        <v>1502</v>
      </c>
      <c r="C2882" s="59" t="s">
        <v>1503</v>
      </c>
      <c r="D2882" s="59" t="s">
        <v>1504</v>
      </c>
      <c r="E2882" s="59" t="s">
        <v>1139</v>
      </c>
      <c r="F2882" s="59" t="s">
        <v>1475</v>
      </c>
      <c r="G2882" s="59" t="s">
        <v>1406</v>
      </c>
      <c r="H2882" s="59" t="s">
        <v>1475</v>
      </c>
      <c r="I2882" s="59" t="s">
        <v>1406</v>
      </c>
      <c r="J2882" s="59" t="s">
        <v>1476</v>
      </c>
      <c r="K2882" s="59" t="s">
        <v>795</v>
      </c>
      <c r="L2882" s="59" t="s">
        <v>1505</v>
      </c>
      <c r="M2882" s="59" t="s">
        <v>1478</v>
      </c>
      <c r="N2882" s="59" t="s">
        <v>1479</v>
      </c>
      <c r="O2882" s="59" t="s">
        <v>1480</v>
      </c>
      <c r="P2882" s="59" t="s">
        <v>1481</v>
      </c>
      <c r="Q2882" s="59" t="s">
        <v>1482</v>
      </c>
      <c r="R2882" s="59" t="s">
        <v>1483</v>
      </c>
      <c r="S2882" s="59" t="s">
        <v>1506</v>
      </c>
      <c r="T2882" s="59" t="s">
        <v>1507</v>
      </c>
      <c r="U2882" s="59" t="s">
        <v>1486</v>
      </c>
      <c r="V2882" s="59" t="s">
        <v>1487</v>
      </c>
      <c r="W2882" s="59" t="s">
        <v>1514</v>
      </c>
      <c r="X2882" s="59" t="s">
        <v>1487</v>
      </c>
      <c r="Y2882" s="59" t="s">
        <v>1490</v>
      </c>
      <c r="Z2882" s="59">
        <v>477.74</v>
      </c>
      <c r="AA2882" s="59">
        <v>477.74</v>
      </c>
      <c r="AB2882" s="59">
        <v>0</v>
      </c>
      <c r="AC2882" s="59">
        <v>477.74</v>
      </c>
      <c r="AD2882" s="59">
        <v>0</v>
      </c>
      <c r="AE2882" s="59">
        <v>0</v>
      </c>
      <c r="AF2882" s="59" t="s">
        <v>1491</v>
      </c>
      <c r="AG2882" s="59" t="s">
        <v>1476</v>
      </c>
      <c r="AH2882" s="59" t="s">
        <v>795</v>
      </c>
      <c r="AI2882" s="59" t="s">
        <v>1492</v>
      </c>
      <c r="AJ2882" s="59" t="s">
        <v>1486</v>
      </c>
      <c r="AK2882" s="59" t="s">
        <v>278</v>
      </c>
      <c r="AL2882" s="59" t="s">
        <v>1493</v>
      </c>
      <c r="AM2882" s="59" t="s">
        <v>1494</v>
      </c>
      <c r="AN2882" s="59" t="s">
        <v>1385</v>
      </c>
      <c r="AO2882" s="59" t="s">
        <v>107</v>
      </c>
    </row>
    <row r="2883" spans="1:41" x14ac:dyDescent="0.15">
      <c r="A2883" s="59" t="s">
        <v>2000</v>
      </c>
      <c r="B2883" s="59" t="s">
        <v>1515</v>
      </c>
      <c r="C2883" s="59" t="s">
        <v>1516</v>
      </c>
      <c r="D2883" s="59" t="s">
        <v>1517</v>
      </c>
      <c r="E2883" s="59" t="s">
        <v>559</v>
      </c>
      <c r="F2883" s="59" t="s">
        <v>1475</v>
      </c>
      <c r="G2883" s="59" t="s">
        <v>1406</v>
      </c>
      <c r="H2883" s="59" t="s">
        <v>1475</v>
      </c>
      <c r="I2883" s="59" t="s">
        <v>1406</v>
      </c>
      <c r="J2883" s="59" t="s">
        <v>737</v>
      </c>
      <c r="K2883" s="59" t="s">
        <v>1518</v>
      </c>
      <c r="L2883" s="59" t="s">
        <v>1519</v>
      </c>
      <c r="M2883" s="59" t="s">
        <v>1478</v>
      </c>
      <c r="N2883" s="59" t="s">
        <v>1479</v>
      </c>
      <c r="O2883" s="59" t="s">
        <v>1480</v>
      </c>
      <c r="P2883" s="59" t="s">
        <v>1481</v>
      </c>
      <c r="Q2883" s="59" t="s">
        <v>1482</v>
      </c>
      <c r="R2883" s="59" t="s">
        <v>1483</v>
      </c>
      <c r="S2883" s="59" t="s">
        <v>1520</v>
      </c>
      <c r="T2883" s="59" t="s">
        <v>1521</v>
      </c>
      <c r="U2883" s="59" t="s">
        <v>1486</v>
      </c>
      <c r="V2883" s="59" t="s">
        <v>1487</v>
      </c>
      <c r="W2883" s="59" t="s">
        <v>1508</v>
      </c>
      <c r="X2883" s="59" t="s">
        <v>1487</v>
      </c>
      <c r="Y2883" s="59" t="s">
        <v>1490</v>
      </c>
      <c r="Z2883" s="59">
        <v>30.84</v>
      </c>
      <c r="AA2883" s="59">
        <v>30.84</v>
      </c>
      <c r="AB2883" s="59">
        <v>0</v>
      </c>
      <c r="AC2883" s="59">
        <v>30.84</v>
      </c>
      <c r="AD2883" s="59">
        <v>0</v>
      </c>
      <c r="AE2883" s="59">
        <v>0</v>
      </c>
      <c r="AF2883" s="59" t="s">
        <v>1491</v>
      </c>
      <c r="AG2883" s="59" t="s">
        <v>737</v>
      </c>
      <c r="AH2883" s="59" t="s">
        <v>1518</v>
      </c>
      <c r="AI2883" s="59" t="s">
        <v>1523</v>
      </c>
      <c r="AJ2883" s="59" t="s">
        <v>1486</v>
      </c>
      <c r="AK2883" s="59" t="s">
        <v>278</v>
      </c>
      <c r="AL2883" s="59" t="s">
        <v>1493</v>
      </c>
      <c r="AM2883" s="59" t="s">
        <v>1494</v>
      </c>
      <c r="AN2883" s="59" t="s">
        <v>1384</v>
      </c>
      <c r="AO2883" s="59" t="s">
        <v>107</v>
      </c>
    </row>
    <row r="2884" spans="1:41" x14ac:dyDescent="0.15">
      <c r="A2884" s="59" t="s">
        <v>2000</v>
      </c>
      <c r="B2884" s="59" t="s">
        <v>1515</v>
      </c>
      <c r="C2884" s="59" t="s">
        <v>1516</v>
      </c>
      <c r="D2884" s="59" t="s">
        <v>1517</v>
      </c>
      <c r="E2884" s="59" t="s">
        <v>559</v>
      </c>
      <c r="F2884" s="59" t="s">
        <v>1475</v>
      </c>
      <c r="G2884" s="59" t="s">
        <v>1406</v>
      </c>
      <c r="H2884" s="59" t="s">
        <v>1475</v>
      </c>
      <c r="I2884" s="59" t="s">
        <v>1406</v>
      </c>
      <c r="J2884" s="59" t="s">
        <v>737</v>
      </c>
      <c r="K2884" s="59" t="s">
        <v>1518</v>
      </c>
      <c r="L2884" s="59" t="s">
        <v>1519</v>
      </c>
      <c r="M2884" s="59" t="s">
        <v>1478</v>
      </c>
      <c r="N2884" s="59" t="s">
        <v>1479</v>
      </c>
      <c r="O2884" s="59" t="s">
        <v>1480</v>
      </c>
      <c r="P2884" s="59" t="s">
        <v>1481</v>
      </c>
      <c r="Q2884" s="59" t="s">
        <v>1482</v>
      </c>
      <c r="R2884" s="59" t="s">
        <v>1483</v>
      </c>
      <c r="S2884" s="59" t="s">
        <v>1520</v>
      </c>
      <c r="T2884" s="59" t="s">
        <v>1521</v>
      </c>
      <c r="U2884" s="59" t="s">
        <v>1486</v>
      </c>
      <c r="V2884" s="59" t="s">
        <v>1487</v>
      </c>
      <c r="W2884" s="59" t="s">
        <v>1509</v>
      </c>
      <c r="X2884" s="59" t="s">
        <v>1487</v>
      </c>
      <c r="Y2884" s="59" t="s">
        <v>1490</v>
      </c>
      <c r="Z2884" s="59">
        <v>169.44</v>
      </c>
      <c r="AA2884" s="59">
        <v>169.44</v>
      </c>
      <c r="AB2884" s="59">
        <v>0</v>
      </c>
      <c r="AC2884" s="59">
        <v>169.44</v>
      </c>
      <c r="AD2884" s="59">
        <v>0</v>
      </c>
      <c r="AE2884" s="59">
        <v>0</v>
      </c>
      <c r="AF2884" s="59" t="s">
        <v>1491</v>
      </c>
      <c r="AG2884" s="59" t="s">
        <v>737</v>
      </c>
      <c r="AH2884" s="59" t="s">
        <v>1518</v>
      </c>
      <c r="AI2884" s="59" t="s">
        <v>1523</v>
      </c>
      <c r="AJ2884" s="59" t="s">
        <v>1486</v>
      </c>
      <c r="AK2884" s="59" t="s">
        <v>278</v>
      </c>
      <c r="AL2884" s="59" t="s">
        <v>1493</v>
      </c>
      <c r="AM2884" s="59" t="s">
        <v>1494</v>
      </c>
      <c r="AN2884" s="59" t="s">
        <v>1384</v>
      </c>
      <c r="AO2884" s="59" t="s">
        <v>107</v>
      </c>
    </row>
    <row r="2885" spans="1:41" x14ac:dyDescent="0.15">
      <c r="A2885" s="59" t="s">
        <v>2000</v>
      </c>
      <c r="B2885" s="59" t="s">
        <v>1515</v>
      </c>
      <c r="C2885" s="59" t="s">
        <v>1516</v>
      </c>
      <c r="D2885" s="59" t="s">
        <v>1517</v>
      </c>
      <c r="E2885" s="59" t="s">
        <v>559</v>
      </c>
      <c r="F2885" s="59" t="s">
        <v>1475</v>
      </c>
      <c r="G2885" s="59" t="s">
        <v>1406</v>
      </c>
      <c r="H2885" s="59" t="s">
        <v>1475</v>
      </c>
      <c r="I2885" s="59" t="s">
        <v>1406</v>
      </c>
      <c r="J2885" s="59" t="s">
        <v>737</v>
      </c>
      <c r="K2885" s="59" t="s">
        <v>1518</v>
      </c>
      <c r="L2885" s="59" t="s">
        <v>1519</v>
      </c>
      <c r="M2885" s="59" t="s">
        <v>1478</v>
      </c>
      <c r="N2885" s="59" t="s">
        <v>1479</v>
      </c>
      <c r="O2885" s="59" t="s">
        <v>1480</v>
      </c>
      <c r="P2885" s="59" t="s">
        <v>1481</v>
      </c>
      <c r="Q2885" s="59" t="s">
        <v>1482</v>
      </c>
      <c r="R2885" s="59" t="s">
        <v>1483</v>
      </c>
      <c r="S2885" s="59" t="s">
        <v>1520</v>
      </c>
      <c r="T2885" s="59" t="s">
        <v>1521</v>
      </c>
      <c r="U2885" s="59" t="s">
        <v>1486</v>
      </c>
      <c r="V2885" s="59" t="s">
        <v>1487</v>
      </c>
      <c r="W2885" s="59" t="s">
        <v>1513</v>
      </c>
      <c r="X2885" s="59" t="s">
        <v>1487</v>
      </c>
      <c r="Y2885" s="59" t="s">
        <v>1490</v>
      </c>
      <c r="Z2885" s="59">
        <v>4.16</v>
      </c>
      <c r="AA2885" s="59">
        <v>4.16</v>
      </c>
      <c r="AB2885" s="59">
        <v>0</v>
      </c>
      <c r="AC2885" s="59">
        <v>4.16</v>
      </c>
      <c r="AD2885" s="59">
        <v>0</v>
      </c>
      <c r="AE2885" s="59">
        <v>0</v>
      </c>
      <c r="AF2885" s="59" t="s">
        <v>1491</v>
      </c>
      <c r="AG2885" s="59" t="s">
        <v>737</v>
      </c>
      <c r="AH2885" s="59" t="s">
        <v>1518</v>
      </c>
      <c r="AI2885" s="59" t="s">
        <v>1523</v>
      </c>
      <c r="AJ2885" s="59" t="s">
        <v>1486</v>
      </c>
      <c r="AK2885" s="59" t="s">
        <v>278</v>
      </c>
      <c r="AL2885" s="59" t="s">
        <v>1493</v>
      </c>
      <c r="AM2885" s="59" t="s">
        <v>1494</v>
      </c>
      <c r="AN2885" s="59" t="s">
        <v>1384</v>
      </c>
      <c r="AO2885" s="59" t="s">
        <v>107</v>
      </c>
    </row>
    <row r="2886" spans="1:41" x14ac:dyDescent="0.15">
      <c r="A2886" s="59" t="s">
        <v>2000</v>
      </c>
      <c r="B2886" s="59" t="s">
        <v>1515</v>
      </c>
      <c r="C2886" s="59" t="s">
        <v>1516</v>
      </c>
      <c r="D2886" s="59" t="s">
        <v>1517</v>
      </c>
      <c r="E2886" s="59" t="s">
        <v>559</v>
      </c>
      <c r="F2886" s="59" t="s">
        <v>1475</v>
      </c>
      <c r="G2886" s="59" t="s">
        <v>1406</v>
      </c>
      <c r="H2886" s="59" t="s">
        <v>1475</v>
      </c>
      <c r="I2886" s="59" t="s">
        <v>1406</v>
      </c>
      <c r="J2886" s="59" t="s">
        <v>737</v>
      </c>
      <c r="K2886" s="59" t="s">
        <v>1518</v>
      </c>
      <c r="L2886" s="59" t="s">
        <v>1519</v>
      </c>
      <c r="M2886" s="59" t="s">
        <v>1478</v>
      </c>
      <c r="N2886" s="59" t="s">
        <v>1479</v>
      </c>
      <c r="O2886" s="59" t="s">
        <v>1480</v>
      </c>
      <c r="P2886" s="59" t="s">
        <v>1481</v>
      </c>
      <c r="Q2886" s="59" t="s">
        <v>1482</v>
      </c>
      <c r="R2886" s="59" t="s">
        <v>1483</v>
      </c>
      <c r="S2886" s="59" t="s">
        <v>1520</v>
      </c>
      <c r="T2886" s="59" t="s">
        <v>1521</v>
      </c>
      <c r="U2886" s="59" t="s">
        <v>1486</v>
      </c>
      <c r="V2886" s="59" t="s">
        <v>1487</v>
      </c>
      <c r="W2886" s="59" t="s">
        <v>1514</v>
      </c>
      <c r="X2886" s="59" t="s">
        <v>1487</v>
      </c>
      <c r="Y2886" s="59" t="s">
        <v>1490</v>
      </c>
      <c r="Z2886" s="59">
        <v>4.07</v>
      </c>
      <c r="AA2886" s="59">
        <v>4.07</v>
      </c>
      <c r="AB2886" s="59">
        <v>0</v>
      </c>
      <c r="AC2886" s="59">
        <v>4.07</v>
      </c>
      <c r="AD2886" s="59">
        <v>0</v>
      </c>
      <c r="AE2886" s="59">
        <v>0</v>
      </c>
      <c r="AF2886" s="59" t="s">
        <v>1491</v>
      </c>
      <c r="AG2886" s="59" t="s">
        <v>737</v>
      </c>
      <c r="AH2886" s="59" t="s">
        <v>1518</v>
      </c>
      <c r="AI2886" s="59" t="s">
        <v>1523</v>
      </c>
      <c r="AJ2886" s="59" t="s">
        <v>1486</v>
      </c>
      <c r="AK2886" s="59" t="s">
        <v>278</v>
      </c>
      <c r="AL2886" s="59" t="s">
        <v>1493</v>
      </c>
      <c r="AM2886" s="59" t="s">
        <v>1494</v>
      </c>
      <c r="AN2886" s="59" t="s">
        <v>1384</v>
      </c>
      <c r="AO2886" s="59" t="s">
        <v>107</v>
      </c>
    </row>
    <row r="2887" spans="1:41" x14ac:dyDescent="0.15">
      <c r="A2887" s="59" t="s">
        <v>2000</v>
      </c>
      <c r="B2887" s="59" t="s">
        <v>1515</v>
      </c>
      <c r="C2887" s="59" t="s">
        <v>1516</v>
      </c>
      <c r="D2887" s="59" t="s">
        <v>1517</v>
      </c>
      <c r="E2887" s="59" t="s">
        <v>559</v>
      </c>
      <c r="F2887" s="59" t="s">
        <v>1475</v>
      </c>
      <c r="G2887" s="59" t="s">
        <v>1406</v>
      </c>
      <c r="H2887" s="59" t="s">
        <v>1475</v>
      </c>
      <c r="I2887" s="59" t="s">
        <v>1406</v>
      </c>
      <c r="J2887" s="59" t="s">
        <v>737</v>
      </c>
      <c r="K2887" s="59" t="s">
        <v>1518</v>
      </c>
      <c r="L2887" s="59" t="s">
        <v>1519</v>
      </c>
      <c r="M2887" s="59" t="s">
        <v>1478</v>
      </c>
      <c r="N2887" s="59" t="s">
        <v>1479</v>
      </c>
      <c r="O2887" s="59" t="s">
        <v>1480</v>
      </c>
      <c r="P2887" s="59" t="s">
        <v>1481</v>
      </c>
      <c r="Q2887" s="59" t="s">
        <v>1482</v>
      </c>
      <c r="R2887" s="59" t="s">
        <v>1483</v>
      </c>
      <c r="S2887" s="59" t="s">
        <v>1520</v>
      </c>
      <c r="T2887" s="59" t="s">
        <v>1521</v>
      </c>
      <c r="U2887" s="59" t="s">
        <v>1486</v>
      </c>
      <c r="V2887" s="59" t="s">
        <v>1487</v>
      </c>
      <c r="W2887" s="59" t="s">
        <v>1522</v>
      </c>
      <c r="X2887" s="59" t="s">
        <v>1487</v>
      </c>
      <c r="Y2887" s="59" t="s">
        <v>1490</v>
      </c>
      <c r="Z2887" s="59">
        <v>1578.51</v>
      </c>
      <c r="AA2887" s="59">
        <v>1578.51</v>
      </c>
      <c r="AB2887" s="59">
        <v>0</v>
      </c>
      <c r="AC2887" s="59">
        <v>1578.51</v>
      </c>
      <c r="AD2887" s="59">
        <v>0</v>
      </c>
      <c r="AE2887" s="59">
        <v>0</v>
      </c>
      <c r="AF2887" s="59" t="s">
        <v>1491</v>
      </c>
      <c r="AG2887" s="59" t="s">
        <v>737</v>
      </c>
      <c r="AH2887" s="59" t="s">
        <v>1518</v>
      </c>
      <c r="AI2887" s="59" t="s">
        <v>1523</v>
      </c>
      <c r="AJ2887" s="59" t="s">
        <v>1486</v>
      </c>
      <c r="AK2887" s="59" t="s">
        <v>278</v>
      </c>
      <c r="AL2887" s="59" t="s">
        <v>1493</v>
      </c>
      <c r="AM2887" s="59" t="s">
        <v>1494</v>
      </c>
      <c r="AN2887" s="59" t="s">
        <v>1384</v>
      </c>
      <c r="AO2887" s="59" t="s">
        <v>107</v>
      </c>
    </row>
    <row r="2888" spans="1:41" x14ac:dyDescent="0.15">
      <c r="A2888" s="59" t="s">
        <v>2000</v>
      </c>
      <c r="B2888" s="59" t="s">
        <v>1524</v>
      </c>
      <c r="C2888" s="59" t="s">
        <v>1525</v>
      </c>
      <c r="D2888" s="59" t="s">
        <v>1473</v>
      </c>
      <c r="E2888" s="59" t="s">
        <v>1474</v>
      </c>
      <c r="F2888" s="59" t="s">
        <v>1475</v>
      </c>
      <c r="G2888" s="59" t="s">
        <v>1406</v>
      </c>
      <c r="H2888" s="59" t="s">
        <v>1475</v>
      </c>
      <c r="I2888" s="59" t="s">
        <v>1406</v>
      </c>
      <c r="J2888" s="59" t="s">
        <v>1476</v>
      </c>
      <c r="K2888" s="59" t="s">
        <v>795</v>
      </c>
      <c r="L2888" s="59" t="s">
        <v>1526</v>
      </c>
      <c r="M2888" s="59" t="s">
        <v>1478</v>
      </c>
      <c r="N2888" s="59" t="s">
        <v>1479</v>
      </c>
      <c r="O2888" s="59" t="s">
        <v>1480</v>
      </c>
      <c r="P2888" s="59" t="s">
        <v>1481</v>
      </c>
      <c r="Q2888" s="59" t="s">
        <v>1482</v>
      </c>
      <c r="R2888" s="59" t="s">
        <v>1483</v>
      </c>
      <c r="S2888" s="59" t="s">
        <v>1527</v>
      </c>
      <c r="T2888" s="59" t="s">
        <v>1528</v>
      </c>
      <c r="U2888" s="59" t="s">
        <v>1486</v>
      </c>
      <c r="V2888" s="59" t="s">
        <v>1487</v>
      </c>
      <c r="W2888" s="59" t="s">
        <v>1500</v>
      </c>
      <c r="X2888" s="59" t="s">
        <v>1501</v>
      </c>
      <c r="Y2888" s="59" t="s">
        <v>1490</v>
      </c>
      <c r="Z2888" s="59">
        <v>712.05</v>
      </c>
      <c r="AA2888" s="59">
        <v>712.05</v>
      </c>
      <c r="AB2888" s="59">
        <v>0</v>
      </c>
      <c r="AC2888" s="59">
        <v>712.05</v>
      </c>
      <c r="AD2888" s="59">
        <v>0</v>
      </c>
      <c r="AE2888" s="59">
        <v>0</v>
      </c>
      <c r="AF2888" s="59" t="s">
        <v>1491</v>
      </c>
      <c r="AG2888" s="59" t="s">
        <v>1476</v>
      </c>
      <c r="AH2888" s="59" t="s">
        <v>795</v>
      </c>
      <c r="AI2888" s="59" t="s">
        <v>1492</v>
      </c>
      <c r="AJ2888" s="59" t="s">
        <v>1486</v>
      </c>
      <c r="AK2888" s="59" t="s">
        <v>278</v>
      </c>
      <c r="AL2888" s="59" t="s">
        <v>1493</v>
      </c>
      <c r="AM2888" s="59" t="s">
        <v>1494</v>
      </c>
      <c r="AN2888" s="59" t="s">
        <v>1385</v>
      </c>
      <c r="AO2888" s="59" t="s">
        <v>107</v>
      </c>
    </row>
    <row r="2889" spans="1:41" x14ac:dyDescent="0.15">
      <c r="A2889" s="59" t="s">
        <v>2000</v>
      </c>
      <c r="B2889" s="59" t="s">
        <v>1543</v>
      </c>
      <c r="C2889" s="59" t="s">
        <v>1544</v>
      </c>
      <c r="D2889" s="59" t="s">
        <v>1473</v>
      </c>
      <c r="E2889" s="59" t="s">
        <v>1474</v>
      </c>
      <c r="F2889" s="59" t="s">
        <v>1475</v>
      </c>
      <c r="G2889" s="59" t="s">
        <v>1406</v>
      </c>
      <c r="H2889" s="59" t="s">
        <v>1475</v>
      </c>
      <c r="I2889" s="59" t="s">
        <v>1406</v>
      </c>
      <c r="J2889" s="59" t="s">
        <v>1476</v>
      </c>
      <c r="K2889" s="59" t="s">
        <v>795</v>
      </c>
      <c r="L2889" s="59" t="s">
        <v>1545</v>
      </c>
      <c r="M2889" s="59" t="s">
        <v>1478</v>
      </c>
      <c r="N2889" s="59" t="s">
        <v>1479</v>
      </c>
      <c r="O2889" s="59" t="s">
        <v>1480</v>
      </c>
      <c r="P2889" s="59" t="s">
        <v>1481</v>
      </c>
      <c r="Q2889" s="59" t="s">
        <v>1482</v>
      </c>
      <c r="R2889" s="59" t="s">
        <v>1483</v>
      </c>
      <c r="S2889" s="59" t="s">
        <v>1546</v>
      </c>
      <c r="T2889" s="59" t="s">
        <v>1547</v>
      </c>
      <c r="U2889" s="59" t="s">
        <v>1486</v>
      </c>
      <c r="V2889" s="59" t="s">
        <v>1487</v>
      </c>
      <c r="W2889" s="59" t="s">
        <v>1500</v>
      </c>
      <c r="X2889" s="59" t="s">
        <v>1501</v>
      </c>
      <c r="Y2889" s="59" t="s">
        <v>1490</v>
      </c>
      <c r="Z2889" s="59">
        <v>654.53</v>
      </c>
      <c r="AA2889" s="59">
        <v>654.53</v>
      </c>
      <c r="AB2889" s="59">
        <v>0</v>
      </c>
      <c r="AC2889" s="59">
        <v>654.53</v>
      </c>
      <c r="AD2889" s="59">
        <v>0</v>
      </c>
      <c r="AE2889" s="59">
        <v>0</v>
      </c>
      <c r="AF2889" s="59" t="s">
        <v>1491</v>
      </c>
      <c r="AG2889" s="59" t="s">
        <v>1476</v>
      </c>
      <c r="AH2889" s="59" t="s">
        <v>795</v>
      </c>
      <c r="AI2889" s="59" t="s">
        <v>1492</v>
      </c>
      <c r="AJ2889" s="59" t="s">
        <v>1486</v>
      </c>
      <c r="AK2889" s="59" t="s">
        <v>278</v>
      </c>
      <c r="AL2889" s="59" t="s">
        <v>1493</v>
      </c>
      <c r="AM2889" s="59" t="s">
        <v>1494</v>
      </c>
      <c r="AN2889" s="59" t="s">
        <v>1385</v>
      </c>
      <c r="AO2889" s="59" t="s">
        <v>107</v>
      </c>
    </row>
    <row r="2890" spans="1:41" x14ac:dyDescent="0.15">
      <c r="A2890" s="59" t="s">
        <v>2000</v>
      </c>
      <c r="B2890" s="59" t="s">
        <v>1548</v>
      </c>
      <c r="C2890" s="59" t="s">
        <v>1549</v>
      </c>
      <c r="D2890" s="59" t="s">
        <v>1473</v>
      </c>
      <c r="E2890" s="59" t="s">
        <v>1474</v>
      </c>
      <c r="F2890" s="59" t="s">
        <v>1475</v>
      </c>
      <c r="G2890" s="59" t="s">
        <v>1406</v>
      </c>
      <c r="H2890" s="59" t="s">
        <v>1475</v>
      </c>
      <c r="I2890" s="59" t="s">
        <v>1406</v>
      </c>
      <c r="J2890" s="59" t="s">
        <v>1476</v>
      </c>
      <c r="K2890" s="59" t="s">
        <v>795</v>
      </c>
      <c r="L2890" s="59" t="s">
        <v>1550</v>
      </c>
      <c r="M2890" s="59" t="s">
        <v>1478</v>
      </c>
      <c r="N2890" s="59" t="s">
        <v>1479</v>
      </c>
      <c r="O2890" s="59" t="s">
        <v>1480</v>
      </c>
      <c r="P2890" s="59" t="s">
        <v>1481</v>
      </c>
      <c r="Q2890" s="59" t="s">
        <v>1482</v>
      </c>
      <c r="R2890" s="59" t="s">
        <v>1483</v>
      </c>
      <c r="S2890" s="59" t="s">
        <v>1551</v>
      </c>
      <c r="T2890" s="59" t="s">
        <v>1552</v>
      </c>
      <c r="U2890" s="59" t="s">
        <v>1486</v>
      </c>
      <c r="V2890" s="59" t="s">
        <v>1487</v>
      </c>
      <c r="W2890" s="59" t="s">
        <v>1500</v>
      </c>
      <c r="X2890" s="59" t="s">
        <v>1501</v>
      </c>
      <c r="Y2890" s="59" t="s">
        <v>1490</v>
      </c>
      <c r="Z2890" s="59">
        <v>554.01</v>
      </c>
      <c r="AA2890" s="59">
        <v>554.01</v>
      </c>
      <c r="AB2890" s="59">
        <v>0</v>
      </c>
      <c r="AC2890" s="59">
        <v>554.01</v>
      </c>
      <c r="AD2890" s="59">
        <v>0</v>
      </c>
      <c r="AE2890" s="59">
        <v>0</v>
      </c>
      <c r="AF2890" s="59" t="s">
        <v>1491</v>
      </c>
      <c r="AG2890" s="59" t="s">
        <v>1476</v>
      </c>
      <c r="AH2890" s="59" t="s">
        <v>795</v>
      </c>
      <c r="AI2890" s="59" t="s">
        <v>1492</v>
      </c>
      <c r="AJ2890" s="59" t="s">
        <v>1486</v>
      </c>
      <c r="AK2890" s="59" t="s">
        <v>278</v>
      </c>
      <c r="AL2890" s="59" t="s">
        <v>1493</v>
      </c>
      <c r="AM2890" s="59" t="s">
        <v>1494</v>
      </c>
      <c r="AN2890" s="59" t="s">
        <v>1385</v>
      </c>
      <c r="AO2890" s="59" t="s">
        <v>107</v>
      </c>
    </row>
    <row r="2891" spans="1:41" x14ac:dyDescent="0.15">
      <c r="A2891" s="59" t="s">
        <v>2000</v>
      </c>
      <c r="B2891" s="59" t="s">
        <v>1845</v>
      </c>
      <c r="C2891" s="59" t="s">
        <v>1846</v>
      </c>
      <c r="D2891" s="59" t="s">
        <v>1473</v>
      </c>
      <c r="E2891" s="59" t="s">
        <v>1474</v>
      </c>
      <c r="F2891" s="59" t="s">
        <v>1475</v>
      </c>
      <c r="G2891" s="59" t="s">
        <v>1406</v>
      </c>
      <c r="H2891" s="59" t="s">
        <v>1475</v>
      </c>
      <c r="I2891" s="59" t="s">
        <v>1406</v>
      </c>
      <c r="J2891" s="59" t="s">
        <v>1476</v>
      </c>
      <c r="K2891" s="59" t="s">
        <v>795</v>
      </c>
      <c r="L2891" s="59" t="s">
        <v>1847</v>
      </c>
      <c r="M2891" s="59" t="s">
        <v>1478</v>
      </c>
      <c r="N2891" s="59" t="s">
        <v>1479</v>
      </c>
      <c r="O2891" s="59" t="s">
        <v>1480</v>
      </c>
      <c r="P2891" s="59" t="s">
        <v>1481</v>
      </c>
      <c r="Q2891" s="59" t="s">
        <v>1482</v>
      </c>
      <c r="R2891" s="59" t="s">
        <v>1483</v>
      </c>
      <c r="S2891" s="59" t="s">
        <v>1848</v>
      </c>
      <c r="T2891" s="59" t="s">
        <v>1849</v>
      </c>
      <c r="U2891" s="59" t="s">
        <v>1486</v>
      </c>
      <c r="V2891" s="59" t="s">
        <v>1487</v>
      </c>
      <c r="W2891" s="59" t="s">
        <v>1500</v>
      </c>
      <c r="X2891" s="59" t="s">
        <v>1501</v>
      </c>
      <c r="Y2891" s="59" t="s">
        <v>1490</v>
      </c>
      <c r="Z2891" s="59">
        <v>4907.5600000000004</v>
      </c>
      <c r="AA2891" s="59">
        <v>4422.2299999999996</v>
      </c>
      <c r="AB2891" s="59">
        <v>485.33</v>
      </c>
      <c r="AC2891" s="59">
        <v>4422.2299999999996</v>
      </c>
      <c r="AD2891" s="59">
        <v>0</v>
      </c>
      <c r="AE2891" s="59">
        <v>0</v>
      </c>
      <c r="AF2891" s="59" t="s">
        <v>1491</v>
      </c>
      <c r="AG2891" s="59" t="s">
        <v>1476</v>
      </c>
      <c r="AH2891" s="59" t="s">
        <v>795</v>
      </c>
      <c r="AI2891" s="59" t="s">
        <v>1492</v>
      </c>
      <c r="AJ2891" s="59" t="s">
        <v>1486</v>
      </c>
      <c r="AK2891" s="59" t="s">
        <v>278</v>
      </c>
      <c r="AL2891" s="59" t="s">
        <v>1493</v>
      </c>
      <c r="AM2891" s="59" t="s">
        <v>1494</v>
      </c>
      <c r="AN2891" s="59" t="s">
        <v>1385</v>
      </c>
      <c r="AO2891" s="59" t="s">
        <v>107</v>
      </c>
    </row>
    <row r="2892" spans="1:41" x14ac:dyDescent="0.15">
      <c r="A2892" s="59" t="s">
        <v>2000</v>
      </c>
      <c r="B2892" s="59" t="s">
        <v>1553</v>
      </c>
      <c r="C2892" s="59" t="s">
        <v>1554</v>
      </c>
      <c r="D2892" s="59" t="s">
        <v>1473</v>
      </c>
      <c r="E2892" s="59" t="s">
        <v>1474</v>
      </c>
      <c r="F2892" s="59" t="s">
        <v>1475</v>
      </c>
      <c r="G2892" s="59" t="s">
        <v>1406</v>
      </c>
      <c r="H2892" s="59" t="s">
        <v>1475</v>
      </c>
      <c r="I2892" s="59" t="s">
        <v>1406</v>
      </c>
      <c r="J2892" s="59" t="s">
        <v>1476</v>
      </c>
      <c r="K2892" s="59" t="s">
        <v>795</v>
      </c>
      <c r="L2892" s="59" t="s">
        <v>1555</v>
      </c>
      <c r="M2892" s="59" t="s">
        <v>1478</v>
      </c>
      <c r="N2892" s="59" t="s">
        <v>1479</v>
      </c>
      <c r="O2892" s="59" t="s">
        <v>1480</v>
      </c>
      <c r="P2892" s="59" t="s">
        <v>1481</v>
      </c>
      <c r="Q2892" s="59" t="s">
        <v>1482</v>
      </c>
      <c r="R2892" s="59" t="s">
        <v>1483</v>
      </c>
      <c r="S2892" s="59" t="s">
        <v>1556</v>
      </c>
      <c r="T2892" s="59" t="s">
        <v>1557</v>
      </c>
      <c r="U2892" s="59" t="s">
        <v>1486</v>
      </c>
      <c r="V2892" s="59" t="s">
        <v>1487</v>
      </c>
      <c r="W2892" s="59" t="s">
        <v>1500</v>
      </c>
      <c r="X2892" s="59" t="s">
        <v>1501</v>
      </c>
      <c r="Y2892" s="59" t="s">
        <v>1490</v>
      </c>
      <c r="Z2892" s="59">
        <v>1916.17</v>
      </c>
      <c r="AA2892" s="59">
        <v>1916.17</v>
      </c>
      <c r="AB2892" s="59">
        <v>0</v>
      </c>
      <c r="AC2892" s="59">
        <v>1916.17</v>
      </c>
      <c r="AD2892" s="59">
        <v>0</v>
      </c>
      <c r="AE2892" s="59">
        <v>0</v>
      </c>
      <c r="AF2892" s="59" t="s">
        <v>1491</v>
      </c>
      <c r="AG2892" s="59" t="s">
        <v>1476</v>
      </c>
      <c r="AH2892" s="59" t="s">
        <v>795</v>
      </c>
      <c r="AI2892" s="59" t="s">
        <v>1492</v>
      </c>
      <c r="AJ2892" s="59" t="s">
        <v>1486</v>
      </c>
      <c r="AK2892" s="59" t="s">
        <v>278</v>
      </c>
      <c r="AL2892" s="59" t="s">
        <v>1493</v>
      </c>
      <c r="AM2892" s="59" t="s">
        <v>1494</v>
      </c>
      <c r="AN2892" s="59" t="s">
        <v>1385</v>
      </c>
      <c r="AO2892" s="59" t="s">
        <v>107</v>
      </c>
    </row>
    <row r="2893" spans="1:41" x14ac:dyDescent="0.15">
      <c r="A2893" s="59" t="s">
        <v>2000</v>
      </c>
      <c r="B2893" s="59" t="s">
        <v>1558</v>
      </c>
      <c r="C2893" s="59" t="s">
        <v>1559</v>
      </c>
      <c r="D2893" s="59" t="s">
        <v>1473</v>
      </c>
      <c r="E2893" s="59" t="s">
        <v>1474</v>
      </c>
      <c r="F2893" s="59" t="s">
        <v>1475</v>
      </c>
      <c r="G2893" s="59" t="s">
        <v>1406</v>
      </c>
      <c r="H2893" s="59" t="s">
        <v>1475</v>
      </c>
      <c r="I2893" s="59" t="s">
        <v>1406</v>
      </c>
      <c r="J2893" s="59" t="s">
        <v>1476</v>
      </c>
      <c r="K2893" s="59" t="s">
        <v>795</v>
      </c>
      <c r="L2893" s="59" t="s">
        <v>1560</v>
      </c>
      <c r="M2893" s="59" t="s">
        <v>1478</v>
      </c>
      <c r="N2893" s="59" t="s">
        <v>1479</v>
      </c>
      <c r="O2893" s="59" t="s">
        <v>1480</v>
      </c>
      <c r="P2893" s="59" t="s">
        <v>1481</v>
      </c>
      <c r="Q2893" s="59" t="s">
        <v>1482</v>
      </c>
      <c r="R2893" s="59" t="s">
        <v>1483</v>
      </c>
      <c r="S2893" s="59" t="s">
        <v>1561</v>
      </c>
      <c r="T2893" s="59" t="s">
        <v>1562</v>
      </c>
      <c r="U2893" s="59" t="s">
        <v>1486</v>
      </c>
      <c r="V2893" s="59" t="s">
        <v>1487</v>
      </c>
      <c r="W2893" s="59" t="s">
        <v>1500</v>
      </c>
      <c r="X2893" s="59" t="s">
        <v>1501</v>
      </c>
      <c r="Y2893" s="59" t="s">
        <v>1490</v>
      </c>
      <c r="Z2893" s="59">
        <v>1844.92</v>
      </c>
      <c r="AA2893" s="59">
        <v>1815.05</v>
      </c>
      <c r="AB2893" s="59">
        <v>29.87</v>
      </c>
      <c r="AC2893" s="59">
        <v>1815.05</v>
      </c>
      <c r="AD2893" s="59">
        <v>0</v>
      </c>
      <c r="AE2893" s="59">
        <v>0</v>
      </c>
      <c r="AF2893" s="59" t="s">
        <v>1491</v>
      </c>
      <c r="AG2893" s="59" t="s">
        <v>1476</v>
      </c>
      <c r="AH2893" s="59" t="s">
        <v>795</v>
      </c>
      <c r="AI2893" s="59" t="s">
        <v>1492</v>
      </c>
      <c r="AJ2893" s="59" t="s">
        <v>1486</v>
      </c>
      <c r="AK2893" s="59" t="s">
        <v>278</v>
      </c>
      <c r="AL2893" s="59" t="s">
        <v>1493</v>
      </c>
      <c r="AM2893" s="59" t="s">
        <v>1494</v>
      </c>
      <c r="AN2893" s="59" t="s">
        <v>1385</v>
      </c>
      <c r="AO2893" s="59" t="s">
        <v>107</v>
      </c>
    </row>
    <row r="2894" spans="1:41" x14ac:dyDescent="0.15">
      <c r="A2894" s="59" t="s">
        <v>2000</v>
      </c>
      <c r="B2894" s="59" t="s">
        <v>1568</v>
      </c>
      <c r="C2894" s="59" t="s">
        <v>1569</v>
      </c>
      <c r="D2894" s="59" t="s">
        <v>1473</v>
      </c>
      <c r="E2894" s="59" t="s">
        <v>1474</v>
      </c>
      <c r="F2894" s="59" t="s">
        <v>1475</v>
      </c>
      <c r="G2894" s="59" t="s">
        <v>1406</v>
      </c>
      <c r="H2894" s="59" t="s">
        <v>1475</v>
      </c>
      <c r="I2894" s="59" t="s">
        <v>1406</v>
      </c>
      <c r="J2894" s="59" t="s">
        <v>1476</v>
      </c>
      <c r="K2894" s="59" t="s">
        <v>795</v>
      </c>
      <c r="L2894" s="59" t="s">
        <v>1570</v>
      </c>
      <c r="M2894" s="59" t="s">
        <v>1478</v>
      </c>
      <c r="N2894" s="59" t="s">
        <v>1479</v>
      </c>
      <c r="O2894" s="59" t="s">
        <v>1480</v>
      </c>
      <c r="P2894" s="59" t="s">
        <v>1481</v>
      </c>
      <c r="Q2894" s="59" t="s">
        <v>1482</v>
      </c>
      <c r="R2894" s="59" t="s">
        <v>1483</v>
      </c>
      <c r="S2894" s="59" t="s">
        <v>1571</v>
      </c>
      <c r="T2894" s="59" t="s">
        <v>1572</v>
      </c>
      <c r="U2894" s="59" t="s">
        <v>1486</v>
      </c>
      <c r="V2894" s="59" t="s">
        <v>1487</v>
      </c>
      <c r="W2894" s="59" t="s">
        <v>1500</v>
      </c>
      <c r="X2894" s="59" t="s">
        <v>1501</v>
      </c>
      <c r="Y2894" s="59" t="s">
        <v>1490</v>
      </c>
      <c r="Z2894" s="59">
        <v>1745.52</v>
      </c>
      <c r="AA2894" s="59">
        <v>1686.89</v>
      </c>
      <c r="AB2894" s="59">
        <v>58.63</v>
      </c>
      <c r="AC2894" s="59">
        <v>1686.89</v>
      </c>
      <c r="AD2894" s="59">
        <v>0</v>
      </c>
      <c r="AE2894" s="59">
        <v>0</v>
      </c>
      <c r="AF2894" s="59" t="s">
        <v>1491</v>
      </c>
      <c r="AG2894" s="59" t="s">
        <v>1476</v>
      </c>
      <c r="AH2894" s="59" t="s">
        <v>795</v>
      </c>
      <c r="AI2894" s="59" t="s">
        <v>1492</v>
      </c>
      <c r="AJ2894" s="59" t="s">
        <v>1486</v>
      </c>
      <c r="AK2894" s="59" t="s">
        <v>278</v>
      </c>
      <c r="AL2894" s="59" t="s">
        <v>1493</v>
      </c>
      <c r="AM2894" s="59" t="s">
        <v>1494</v>
      </c>
      <c r="AN2894" s="59" t="s">
        <v>1385</v>
      </c>
      <c r="AO2894" s="59" t="s">
        <v>107</v>
      </c>
    </row>
    <row r="2895" spans="1:41" x14ac:dyDescent="0.15">
      <c r="A2895" s="59" t="s">
        <v>2000</v>
      </c>
      <c r="B2895" s="59" t="s">
        <v>1573</v>
      </c>
      <c r="C2895" s="59" t="s">
        <v>1574</v>
      </c>
      <c r="D2895" s="59" t="s">
        <v>1473</v>
      </c>
      <c r="E2895" s="59" t="s">
        <v>1474</v>
      </c>
      <c r="F2895" s="59" t="s">
        <v>1475</v>
      </c>
      <c r="G2895" s="59" t="s">
        <v>1406</v>
      </c>
      <c r="H2895" s="59" t="s">
        <v>1475</v>
      </c>
      <c r="I2895" s="59" t="s">
        <v>1406</v>
      </c>
      <c r="J2895" s="59" t="s">
        <v>1476</v>
      </c>
      <c r="K2895" s="59" t="s">
        <v>795</v>
      </c>
      <c r="L2895" s="59" t="s">
        <v>1570</v>
      </c>
      <c r="M2895" s="59" t="s">
        <v>1478</v>
      </c>
      <c r="N2895" s="59" t="s">
        <v>1479</v>
      </c>
      <c r="O2895" s="59" t="s">
        <v>1480</v>
      </c>
      <c r="P2895" s="59" t="s">
        <v>1481</v>
      </c>
      <c r="Q2895" s="59" t="s">
        <v>1482</v>
      </c>
      <c r="R2895" s="59" t="s">
        <v>1483</v>
      </c>
      <c r="S2895" s="59" t="s">
        <v>1575</v>
      </c>
      <c r="T2895" s="59" t="s">
        <v>1576</v>
      </c>
      <c r="U2895" s="59" t="s">
        <v>1486</v>
      </c>
      <c r="V2895" s="59" t="s">
        <v>1487</v>
      </c>
      <c r="W2895" s="59" t="s">
        <v>1500</v>
      </c>
      <c r="X2895" s="59" t="s">
        <v>1501</v>
      </c>
      <c r="Y2895" s="59" t="s">
        <v>1490</v>
      </c>
      <c r="Z2895" s="59">
        <v>1422.82</v>
      </c>
      <c r="AA2895" s="59">
        <v>1414.69</v>
      </c>
      <c r="AB2895" s="59">
        <v>8.1300000000000008</v>
      </c>
      <c r="AC2895" s="59">
        <v>1414.69</v>
      </c>
      <c r="AD2895" s="59">
        <v>0</v>
      </c>
      <c r="AE2895" s="59">
        <v>0</v>
      </c>
      <c r="AF2895" s="59" t="s">
        <v>1491</v>
      </c>
      <c r="AG2895" s="59" t="s">
        <v>1476</v>
      </c>
      <c r="AH2895" s="59" t="s">
        <v>795</v>
      </c>
      <c r="AI2895" s="59" t="s">
        <v>1492</v>
      </c>
      <c r="AJ2895" s="59" t="s">
        <v>1486</v>
      </c>
      <c r="AK2895" s="59" t="s">
        <v>278</v>
      </c>
      <c r="AL2895" s="59" t="s">
        <v>1493</v>
      </c>
      <c r="AM2895" s="59" t="s">
        <v>1494</v>
      </c>
      <c r="AN2895" s="59" t="s">
        <v>1385</v>
      </c>
      <c r="AO2895" s="59" t="s">
        <v>107</v>
      </c>
    </row>
    <row r="2896" spans="1:41" x14ac:dyDescent="0.15">
      <c r="A2896" s="59" t="s">
        <v>2000</v>
      </c>
      <c r="B2896" s="59" t="s">
        <v>1577</v>
      </c>
      <c r="C2896" s="59" t="s">
        <v>1578</v>
      </c>
      <c r="D2896" s="59" t="s">
        <v>1473</v>
      </c>
      <c r="E2896" s="59" t="s">
        <v>1474</v>
      </c>
      <c r="F2896" s="59" t="s">
        <v>1475</v>
      </c>
      <c r="G2896" s="59" t="s">
        <v>1406</v>
      </c>
      <c r="H2896" s="59" t="s">
        <v>1475</v>
      </c>
      <c r="I2896" s="59" t="s">
        <v>1406</v>
      </c>
      <c r="J2896" s="59" t="s">
        <v>1476</v>
      </c>
      <c r="K2896" s="59" t="s">
        <v>795</v>
      </c>
      <c r="L2896" s="59" t="s">
        <v>1579</v>
      </c>
      <c r="M2896" s="59" t="s">
        <v>1478</v>
      </c>
      <c r="N2896" s="59" t="s">
        <v>1479</v>
      </c>
      <c r="O2896" s="59" t="s">
        <v>1480</v>
      </c>
      <c r="P2896" s="59" t="s">
        <v>1481</v>
      </c>
      <c r="Q2896" s="59" t="s">
        <v>1482</v>
      </c>
      <c r="R2896" s="59" t="s">
        <v>1483</v>
      </c>
      <c r="S2896" s="59" t="s">
        <v>1580</v>
      </c>
      <c r="T2896" s="59" t="s">
        <v>1581</v>
      </c>
      <c r="U2896" s="59" t="s">
        <v>1486</v>
      </c>
      <c r="V2896" s="59" t="s">
        <v>1487</v>
      </c>
      <c r="W2896" s="59" t="s">
        <v>1500</v>
      </c>
      <c r="X2896" s="59" t="s">
        <v>1501</v>
      </c>
      <c r="Y2896" s="59" t="s">
        <v>1490</v>
      </c>
      <c r="Z2896" s="59">
        <v>9823.6200000000008</v>
      </c>
      <c r="AA2896" s="59">
        <v>9646.61</v>
      </c>
      <c r="AB2896" s="59">
        <v>177.01</v>
      </c>
      <c r="AC2896" s="59">
        <v>9646.61</v>
      </c>
      <c r="AD2896" s="59">
        <v>0</v>
      </c>
      <c r="AE2896" s="59">
        <v>0</v>
      </c>
      <c r="AF2896" s="59" t="s">
        <v>1491</v>
      </c>
      <c r="AG2896" s="59" t="s">
        <v>1476</v>
      </c>
      <c r="AH2896" s="59" t="s">
        <v>795</v>
      </c>
      <c r="AI2896" s="59" t="s">
        <v>1492</v>
      </c>
      <c r="AJ2896" s="59" t="s">
        <v>1486</v>
      </c>
      <c r="AK2896" s="59" t="s">
        <v>278</v>
      </c>
      <c r="AL2896" s="59" t="s">
        <v>1493</v>
      </c>
      <c r="AM2896" s="59" t="s">
        <v>1494</v>
      </c>
      <c r="AN2896" s="59" t="s">
        <v>1385</v>
      </c>
      <c r="AO2896" s="59" t="s">
        <v>107</v>
      </c>
    </row>
    <row r="2897" spans="1:41" x14ac:dyDescent="0.15">
      <c r="A2897" s="59" t="s">
        <v>2000</v>
      </c>
      <c r="B2897" s="59" t="s">
        <v>1912</v>
      </c>
      <c r="C2897" s="59" t="s">
        <v>1913</v>
      </c>
      <c r="D2897" s="59" t="s">
        <v>1473</v>
      </c>
      <c r="E2897" s="59" t="s">
        <v>1474</v>
      </c>
      <c r="F2897" s="59" t="s">
        <v>1475</v>
      </c>
      <c r="G2897" s="59" t="s">
        <v>1406</v>
      </c>
      <c r="H2897" s="59" t="s">
        <v>1475</v>
      </c>
      <c r="I2897" s="59" t="s">
        <v>1406</v>
      </c>
      <c r="J2897" s="59" t="s">
        <v>1476</v>
      </c>
      <c r="K2897" s="59" t="s">
        <v>795</v>
      </c>
      <c r="L2897" s="59" t="s">
        <v>1914</v>
      </c>
      <c r="M2897" s="59" t="s">
        <v>1478</v>
      </c>
      <c r="N2897" s="59" t="s">
        <v>1479</v>
      </c>
      <c r="O2897" s="59" t="s">
        <v>1480</v>
      </c>
      <c r="P2897" s="59" t="s">
        <v>1481</v>
      </c>
      <c r="Q2897" s="59" t="s">
        <v>1482</v>
      </c>
      <c r="R2897" s="59" t="s">
        <v>1483</v>
      </c>
      <c r="S2897" s="59" t="s">
        <v>1915</v>
      </c>
      <c r="T2897" s="59" t="s">
        <v>1916</v>
      </c>
      <c r="U2897" s="59" t="s">
        <v>1486</v>
      </c>
      <c r="V2897" s="59" t="s">
        <v>1487</v>
      </c>
      <c r="W2897" s="59" t="s">
        <v>1488</v>
      </c>
      <c r="X2897" s="59" t="s">
        <v>1489</v>
      </c>
      <c r="Y2897" s="59" t="s">
        <v>1490</v>
      </c>
      <c r="Z2897" s="59">
        <v>1500</v>
      </c>
      <c r="AA2897" s="59">
        <v>1500</v>
      </c>
      <c r="AB2897" s="59">
        <v>0</v>
      </c>
      <c r="AC2897" s="59">
        <v>1500</v>
      </c>
      <c r="AD2897" s="59">
        <v>0</v>
      </c>
      <c r="AE2897" s="59">
        <v>0</v>
      </c>
      <c r="AF2897" s="59" t="s">
        <v>1491</v>
      </c>
      <c r="AG2897" s="59" t="s">
        <v>1476</v>
      </c>
      <c r="AH2897" s="59" t="s">
        <v>795</v>
      </c>
      <c r="AI2897" s="59" t="s">
        <v>1492</v>
      </c>
      <c r="AJ2897" s="59" t="s">
        <v>1486</v>
      </c>
      <c r="AK2897" s="59" t="s">
        <v>278</v>
      </c>
      <c r="AL2897" s="59" t="s">
        <v>1493</v>
      </c>
      <c r="AM2897" s="59" t="s">
        <v>1494</v>
      </c>
      <c r="AN2897" s="59" t="s">
        <v>1385</v>
      </c>
      <c r="AO2897" s="59" t="s">
        <v>107</v>
      </c>
    </row>
    <row r="2898" spans="1:41" x14ac:dyDescent="0.15">
      <c r="A2898" s="59" t="s">
        <v>2000</v>
      </c>
      <c r="B2898" s="59" t="s">
        <v>1855</v>
      </c>
      <c r="C2898" s="59" t="s">
        <v>1856</v>
      </c>
      <c r="D2898" s="59" t="s">
        <v>1473</v>
      </c>
      <c r="E2898" s="59" t="s">
        <v>1474</v>
      </c>
      <c r="F2898" s="59" t="s">
        <v>1475</v>
      </c>
      <c r="G2898" s="59" t="s">
        <v>1406</v>
      </c>
      <c r="H2898" s="59" t="s">
        <v>1475</v>
      </c>
      <c r="I2898" s="59" t="s">
        <v>1406</v>
      </c>
      <c r="J2898" s="59" t="s">
        <v>1476</v>
      </c>
      <c r="K2898" s="59" t="s">
        <v>795</v>
      </c>
      <c r="L2898" s="59" t="s">
        <v>1857</v>
      </c>
      <c r="M2898" s="59" t="s">
        <v>1478</v>
      </c>
      <c r="N2898" s="59" t="s">
        <v>1479</v>
      </c>
      <c r="O2898" s="59" t="s">
        <v>1480</v>
      </c>
      <c r="P2898" s="59" t="s">
        <v>1481</v>
      </c>
      <c r="Q2898" s="59" t="s">
        <v>1482</v>
      </c>
      <c r="R2898" s="59" t="s">
        <v>1483</v>
      </c>
      <c r="S2898" s="59" t="s">
        <v>1858</v>
      </c>
      <c r="T2898" s="59" t="s">
        <v>1859</v>
      </c>
      <c r="U2898" s="59" t="s">
        <v>1486</v>
      </c>
      <c r="V2898" s="59" t="s">
        <v>1487</v>
      </c>
      <c r="W2898" s="59" t="s">
        <v>1500</v>
      </c>
      <c r="X2898" s="59" t="s">
        <v>1501</v>
      </c>
      <c r="Y2898" s="59" t="s">
        <v>1490</v>
      </c>
      <c r="Z2898" s="59">
        <v>596.58000000000004</v>
      </c>
      <c r="AA2898" s="59">
        <v>581.99</v>
      </c>
      <c r="AB2898" s="59">
        <v>14.59</v>
      </c>
      <c r="AC2898" s="59">
        <v>581.99</v>
      </c>
      <c r="AD2898" s="59">
        <v>0</v>
      </c>
      <c r="AE2898" s="59">
        <v>0</v>
      </c>
      <c r="AF2898" s="59" t="s">
        <v>1491</v>
      </c>
      <c r="AG2898" s="59" t="s">
        <v>1476</v>
      </c>
      <c r="AH2898" s="59" t="s">
        <v>795</v>
      </c>
      <c r="AI2898" s="59" t="s">
        <v>1492</v>
      </c>
      <c r="AJ2898" s="59" t="s">
        <v>1486</v>
      </c>
      <c r="AK2898" s="59" t="s">
        <v>278</v>
      </c>
      <c r="AL2898" s="59" t="s">
        <v>1493</v>
      </c>
      <c r="AM2898" s="59" t="s">
        <v>1494</v>
      </c>
      <c r="AN2898" s="59" t="s">
        <v>1385</v>
      </c>
      <c r="AO2898" s="59" t="s">
        <v>107</v>
      </c>
    </row>
    <row r="2899" spans="1:41" x14ac:dyDescent="0.15">
      <c r="A2899" s="59" t="s">
        <v>2000</v>
      </c>
      <c r="B2899" s="59" t="s">
        <v>1582</v>
      </c>
      <c r="C2899" s="59" t="s">
        <v>1583</v>
      </c>
      <c r="D2899" s="59" t="s">
        <v>1517</v>
      </c>
      <c r="E2899" s="59" t="s">
        <v>559</v>
      </c>
      <c r="F2899" s="59" t="s">
        <v>1475</v>
      </c>
      <c r="G2899" s="59" t="s">
        <v>1406</v>
      </c>
      <c r="H2899" s="59" t="s">
        <v>1475</v>
      </c>
      <c r="I2899" s="59" t="s">
        <v>1406</v>
      </c>
      <c r="J2899" s="59" t="s">
        <v>737</v>
      </c>
      <c r="K2899" s="59" t="s">
        <v>1518</v>
      </c>
      <c r="L2899" s="59" t="s">
        <v>1584</v>
      </c>
      <c r="M2899" s="59" t="s">
        <v>1478</v>
      </c>
      <c r="N2899" s="59" t="s">
        <v>1479</v>
      </c>
      <c r="O2899" s="59" t="s">
        <v>1480</v>
      </c>
      <c r="P2899" s="59" t="s">
        <v>1481</v>
      </c>
      <c r="Q2899" s="59" t="s">
        <v>1482</v>
      </c>
      <c r="R2899" s="59" t="s">
        <v>1483</v>
      </c>
      <c r="S2899" s="59" t="s">
        <v>1585</v>
      </c>
      <c r="T2899" s="59" t="s">
        <v>1586</v>
      </c>
      <c r="U2899" s="59" t="s">
        <v>1486</v>
      </c>
      <c r="V2899" s="59" t="s">
        <v>1487</v>
      </c>
      <c r="W2899" s="59" t="s">
        <v>1508</v>
      </c>
      <c r="X2899" s="59" t="s">
        <v>1487</v>
      </c>
      <c r="Y2899" s="59" t="s">
        <v>1490</v>
      </c>
      <c r="Z2899" s="59">
        <v>7.04</v>
      </c>
      <c r="AA2899" s="59">
        <v>7.04</v>
      </c>
      <c r="AB2899" s="59">
        <v>0</v>
      </c>
      <c r="AC2899" s="59">
        <v>7.04</v>
      </c>
      <c r="AD2899" s="59">
        <v>0</v>
      </c>
      <c r="AE2899" s="59">
        <v>0</v>
      </c>
      <c r="AF2899" s="59" t="s">
        <v>1491</v>
      </c>
      <c r="AG2899" s="59" t="s">
        <v>737</v>
      </c>
      <c r="AH2899" s="59" t="s">
        <v>1518</v>
      </c>
      <c r="AI2899" s="59" t="s">
        <v>1523</v>
      </c>
      <c r="AJ2899" s="59" t="s">
        <v>1486</v>
      </c>
      <c r="AK2899" s="59" t="s">
        <v>278</v>
      </c>
      <c r="AL2899" s="59" t="s">
        <v>1493</v>
      </c>
      <c r="AM2899" s="59" t="s">
        <v>1494</v>
      </c>
      <c r="AN2899" s="59" t="s">
        <v>1384</v>
      </c>
      <c r="AO2899" s="59" t="s">
        <v>107</v>
      </c>
    </row>
    <row r="2900" spans="1:41" x14ac:dyDescent="0.15">
      <c r="A2900" s="59" t="s">
        <v>2000</v>
      </c>
      <c r="B2900" s="59" t="s">
        <v>1582</v>
      </c>
      <c r="C2900" s="59" t="s">
        <v>1583</v>
      </c>
      <c r="D2900" s="59" t="s">
        <v>1517</v>
      </c>
      <c r="E2900" s="59" t="s">
        <v>559</v>
      </c>
      <c r="F2900" s="59" t="s">
        <v>1475</v>
      </c>
      <c r="G2900" s="59" t="s">
        <v>1406</v>
      </c>
      <c r="H2900" s="59" t="s">
        <v>1475</v>
      </c>
      <c r="I2900" s="59" t="s">
        <v>1406</v>
      </c>
      <c r="J2900" s="59" t="s">
        <v>737</v>
      </c>
      <c r="K2900" s="59" t="s">
        <v>1518</v>
      </c>
      <c r="L2900" s="59" t="s">
        <v>1584</v>
      </c>
      <c r="M2900" s="59" t="s">
        <v>1478</v>
      </c>
      <c r="N2900" s="59" t="s">
        <v>1479</v>
      </c>
      <c r="O2900" s="59" t="s">
        <v>1480</v>
      </c>
      <c r="P2900" s="59" t="s">
        <v>1481</v>
      </c>
      <c r="Q2900" s="59" t="s">
        <v>1482</v>
      </c>
      <c r="R2900" s="59" t="s">
        <v>1483</v>
      </c>
      <c r="S2900" s="59" t="s">
        <v>1585</v>
      </c>
      <c r="T2900" s="59" t="s">
        <v>1586</v>
      </c>
      <c r="U2900" s="59" t="s">
        <v>1486</v>
      </c>
      <c r="V2900" s="59" t="s">
        <v>1487</v>
      </c>
      <c r="W2900" s="59" t="s">
        <v>1509</v>
      </c>
      <c r="X2900" s="59" t="s">
        <v>1487</v>
      </c>
      <c r="Y2900" s="59" t="s">
        <v>1490</v>
      </c>
      <c r="Z2900" s="59">
        <v>0.13</v>
      </c>
      <c r="AA2900" s="59">
        <v>0.13</v>
      </c>
      <c r="AB2900" s="59">
        <v>0</v>
      </c>
      <c r="AC2900" s="59">
        <v>0.13</v>
      </c>
      <c r="AD2900" s="59">
        <v>0</v>
      </c>
      <c r="AE2900" s="59">
        <v>0</v>
      </c>
      <c r="AF2900" s="59" t="s">
        <v>1491</v>
      </c>
      <c r="AG2900" s="59" t="s">
        <v>737</v>
      </c>
      <c r="AH2900" s="59" t="s">
        <v>1518</v>
      </c>
      <c r="AI2900" s="59" t="s">
        <v>1523</v>
      </c>
      <c r="AJ2900" s="59" t="s">
        <v>1486</v>
      </c>
      <c r="AK2900" s="59" t="s">
        <v>278</v>
      </c>
      <c r="AL2900" s="59" t="s">
        <v>1493</v>
      </c>
      <c r="AM2900" s="59" t="s">
        <v>1494</v>
      </c>
      <c r="AN2900" s="59" t="s">
        <v>1384</v>
      </c>
      <c r="AO2900" s="59" t="s">
        <v>107</v>
      </c>
    </row>
    <row r="2901" spans="1:41" x14ac:dyDescent="0.15">
      <c r="A2901" s="59" t="s">
        <v>2000</v>
      </c>
      <c r="B2901" s="59" t="s">
        <v>1582</v>
      </c>
      <c r="C2901" s="59" t="s">
        <v>1583</v>
      </c>
      <c r="D2901" s="59" t="s">
        <v>1517</v>
      </c>
      <c r="E2901" s="59" t="s">
        <v>559</v>
      </c>
      <c r="F2901" s="59" t="s">
        <v>1475</v>
      </c>
      <c r="G2901" s="59" t="s">
        <v>1406</v>
      </c>
      <c r="H2901" s="59" t="s">
        <v>1475</v>
      </c>
      <c r="I2901" s="59" t="s">
        <v>1406</v>
      </c>
      <c r="J2901" s="59" t="s">
        <v>737</v>
      </c>
      <c r="K2901" s="59" t="s">
        <v>1518</v>
      </c>
      <c r="L2901" s="59" t="s">
        <v>1584</v>
      </c>
      <c r="M2901" s="59" t="s">
        <v>1478</v>
      </c>
      <c r="N2901" s="59" t="s">
        <v>1479</v>
      </c>
      <c r="O2901" s="59" t="s">
        <v>1480</v>
      </c>
      <c r="P2901" s="59" t="s">
        <v>1481</v>
      </c>
      <c r="Q2901" s="59" t="s">
        <v>1482</v>
      </c>
      <c r="R2901" s="59" t="s">
        <v>1483</v>
      </c>
      <c r="S2901" s="59" t="s">
        <v>1585</v>
      </c>
      <c r="T2901" s="59" t="s">
        <v>1586</v>
      </c>
      <c r="U2901" s="59" t="s">
        <v>1486</v>
      </c>
      <c r="V2901" s="59" t="s">
        <v>1487</v>
      </c>
      <c r="W2901" s="59" t="s">
        <v>1513</v>
      </c>
      <c r="X2901" s="59" t="s">
        <v>1487</v>
      </c>
      <c r="Y2901" s="59" t="s">
        <v>1490</v>
      </c>
      <c r="Z2901" s="59">
        <v>0.51</v>
      </c>
      <c r="AA2901" s="59">
        <v>0.51</v>
      </c>
      <c r="AB2901" s="59">
        <v>0</v>
      </c>
      <c r="AC2901" s="59">
        <v>0.51</v>
      </c>
      <c r="AD2901" s="59">
        <v>0</v>
      </c>
      <c r="AE2901" s="59">
        <v>0</v>
      </c>
      <c r="AF2901" s="59" t="s">
        <v>1491</v>
      </c>
      <c r="AG2901" s="59" t="s">
        <v>737</v>
      </c>
      <c r="AH2901" s="59" t="s">
        <v>1518</v>
      </c>
      <c r="AI2901" s="59" t="s">
        <v>1523</v>
      </c>
      <c r="AJ2901" s="59" t="s">
        <v>1486</v>
      </c>
      <c r="AK2901" s="59" t="s">
        <v>278</v>
      </c>
      <c r="AL2901" s="59" t="s">
        <v>1493</v>
      </c>
      <c r="AM2901" s="59" t="s">
        <v>1494</v>
      </c>
      <c r="AN2901" s="59" t="s">
        <v>1384</v>
      </c>
      <c r="AO2901" s="59" t="s">
        <v>107</v>
      </c>
    </row>
    <row r="2902" spans="1:41" x14ac:dyDescent="0.15">
      <c r="A2902" s="59" t="s">
        <v>2000</v>
      </c>
      <c r="B2902" s="59" t="s">
        <v>1582</v>
      </c>
      <c r="C2902" s="59" t="s">
        <v>1583</v>
      </c>
      <c r="D2902" s="59" t="s">
        <v>1517</v>
      </c>
      <c r="E2902" s="59" t="s">
        <v>559</v>
      </c>
      <c r="F2902" s="59" t="s">
        <v>1475</v>
      </c>
      <c r="G2902" s="59" t="s">
        <v>1406</v>
      </c>
      <c r="H2902" s="59" t="s">
        <v>1475</v>
      </c>
      <c r="I2902" s="59" t="s">
        <v>1406</v>
      </c>
      <c r="J2902" s="59" t="s">
        <v>737</v>
      </c>
      <c r="K2902" s="59" t="s">
        <v>1518</v>
      </c>
      <c r="L2902" s="59" t="s">
        <v>1584</v>
      </c>
      <c r="M2902" s="59" t="s">
        <v>1478</v>
      </c>
      <c r="N2902" s="59" t="s">
        <v>1479</v>
      </c>
      <c r="O2902" s="59" t="s">
        <v>1480</v>
      </c>
      <c r="P2902" s="59" t="s">
        <v>1481</v>
      </c>
      <c r="Q2902" s="59" t="s">
        <v>1482</v>
      </c>
      <c r="R2902" s="59" t="s">
        <v>1483</v>
      </c>
      <c r="S2902" s="59" t="s">
        <v>1585</v>
      </c>
      <c r="T2902" s="59" t="s">
        <v>1586</v>
      </c>
      <c r="U2902" s="59" t="s">
        <v>1486</v>
      </c>
      <c r="V2902" s="59" t="s">
        <v>1487</v>
      </c>
      <c r="W2902" s="59" t="s">
        <v>1514</v>
      </c>
      <c r="X2902" s="59" t="s">
        <v>1487</v>
      </c>
      <c r="Y2902" s="59" t="s">
        <v>1490</v>
      </c>
      <c r="Z2902" s="59">
        <v>0.01</v>
      </c>
      <c r="AA2902" s="59">
        <v>0.01</v>
      </c>
      <c r="AB2902" s="59">
        <v>0</v>
      </c>
      <c r="AC2902" s="59">
        <v>0.01</v>
      </c>
      <c r="AD2902" s="59">
        <v>0</v>
      </c>
      <c r="AE2902" s="59">
        <v>0</v>
      </c>
      <c r="AF2902" s="59" t="s">
        <v>1491</v>
      </c>
      <c r="AG2902" s="59" t="s">
        <v>737</v>
      </c>
      <c r="AH2902" s="59" t="s">
        <v>1518</v>
      </c>
      <c r="AI2902" s="59" t="s">
        <v>1523</v>
      </c>
      <c r="AJ2902" s="59" t="s">
        <v>1486</v>
      </c>
      <c r="AK2902" s="59" t="s">
        <v>278</v>
      </c>
      <c r="AL2902" s="59" t="s">
        <v>1493</v>
      </c>
      <c r="AM2902" s="59" t="s">
        <v>1494</v>
      </c>
      <c r="AN2902" s="59" t="s">
        <v>1384</v>
      </c>
      <c r="AO2902" s="59" t="s">
        <v>107</v>
      </c>
    </row>
    <row r="2903" spans="1:41" x14ac:dyDescent="0.15">
      <c r="A2903" s="59" t="s">
        <v>2000</v>
      </c>
      <c r="B2903" s="59" t="s">
        <v>1582</v>
      </c>
      <c r="C2903" s="59" t="s">
        <v>1583</v>
      </c>
      <c r="D2903" s="59" t="s">
        <v>1517</v>
      </c>
      <c r="E2903" s="59" t="s">
        <v>559</v>
      </c>
      <c r="F2903" s="59" t="s">
        <v>1475</v>
      </c>
      <c r="G2903" s="59" t="s">
        <v>1406</v>
      </c>
      <c r="H2903" s="59" t="s">
        <v>1475</v>
      </c>
      <c r="I2903" s="59" t="s">
        <v>1406</v>
      </c>
      <c r="J2903" s="59" t="s">
        <v>737</v>
      </c>
      <c r="K2903" s="59" t="s">
        <v>1518</v>
      </c>
      <c r="L2903" s="59" t="s">
        <v>1584</v>
      </c>
      <c r="M2903" s="59" t="s">
        <v>1478</v>
      </c>
      <c r="N2903" s="59" t="s">
        <v>1479</v>
      </c>
      <c r="O2903" s="59" t="s">
        <v>1480</v>
      </c>
      <c r="P2903" s="59" t="s">
        <v>1481</v>
      </c>
      <c r="Q2903" s="59" t="s">
        <v>1482</v>
      </c>
      <c r="R2903" s="59" t="s">
        <v>1483</v>
      </c>
      <c r="S2903" s="59" t="s">
        <v>1585</v>
      </c>
      <c r="T2903" s="59" t="s">
        <v>1586</v>
      </c>
      <c r="U2903" s="59" t="s">
        <v>1486</v>
      </c>
      <c r="V2903" s="59" t="s">
        <v>1487</v>
      </c>
      <c r="W2903" s="59" t="s">
        <v>1522</v>
      </c>
      <c r="X2903" s="59" t="s">
        <v>1487</v>
      </c>
      <c r="Y2903" s="59" t="s">
        <v>1490</v>
      </c>
      <c r="Z2903" s="59">
        <v>1202.43</v>
      </c>
      <c r="AA2903" s="59">
        <v>1202.43</v>
      </c>
      <c r="AB2903" s="59">
        <v>0</v>
      </c>
      <c r="AC2903" s="59">
        <v>1202.43</v>
      </c>
      <c r="AD2903" s="59">
        <v>0</v>
      </c>
      <c r="AE2903" s="59">
        <v>0</v>
      </c>
      <c r="AF2903" s="59" t="s">
        <v>1491</v>
      </c>
      <c r="AG2903" s="59" t="s">
        <v>737</v>
      </c>
      <c r="AH2903" s="59" t="s">
        <v>1518</v>
      </c>
      <c r="AI2903" s="59" t="s">
        <v>1523</v>
      </c>
      <c r="AJ2903" s="59" t="s">
        <v>1486</v>
      </c>
      <c r="AK2903" s="59" t="s">
        <v>278</v>
      </c>
      <c r="AL2903" s="59" t="s">
        <v>1493</v>
      </c>
      <c r="AM2903" s="59" t="s">
        <v>1494</v>
      </c>
      <c r="AN2903" s="59" t="s">
        <v>1384</v>
      </c>
      <c r="AO2903" s="59" t="s">
        <v>107</v>
      </c>
    </row>
    <row r="2904" spans="1:41" x14ac:dyDescent="0.15">
      <c r="A2904" s="59" t="s">
        <v>2000</v>
      </c>
      <c r="B2904" s="59" t="s">
        <v>1587</v>
      </c>
      <c r="C2904" s="59" t="s">
        <v>1588</v>
      </c>
      <c r="D2904" s="59" t="s">
        <v>1517</v>
      </c>
      <c r="E2904" s="59" t="s">
        <v>559</v>
      </c>
      <c r="F2904" s="59" t="s">
        <v>1475</v>
      </c>
      <c r="G2904" s="59" t="s">
        <v>1406</v>
      </c>
      <c r="H2904" s="59" t="s">
        <v>1475</v>
      </c>
      <c r="I2904" s="59" t="s">
        <v>1406</v>
      </c>
      <c r="J2904" s="59" t="s">
        <v>737</v>
      </c>
      <c r="K2904" s="59" t="s">
        <v>1518</v>
      </c>
      <c r="L2904" s="59" t="s">
        <v>1589</v>
      </c>
      <c r="M2904" s="59" t="s">
        <v>1478</v>
      </c>
      <c r="N2904" s="59" t="s">
        <v>1479</v>
      </c>
      <c r="O2904" s="59" t="s">
        <v>1480</v>
      </c>
      <c r="P2904" s="59" t="s">
        <v>1481</v>
      </c>
      <c r="Q2904" s="59" t="s">
        <v>1482</v>
      </c>
      <c r="R2904" s="59" t="s">
        <v>1483</v>
      </c>
      <c r="S2904" s="59" t="s">
        <v>1590</v>
      </c>
      <c r="T2904" s="59" t="s">
        <v>1591</v>
      </c>
      <c r="U2904" s="59" t="s">
        <v>1486</v>
      </c>
      <c r="V2904" s="59" t="s">
        <v>1487</v>
      </c>
      <c r="W2904" s="59" t="s">
        <v>1508</v>
      </c>
      <c r="X2904" s="59" t="s">
        <v>1487</v>
      </c>
      <c r="Y2904" s="59" t="s">
        <v>1490</v>
      </c>
      <c r="Z2904" s="59">
        <v>62.51</v>
      </c>
      <c r="AA2904" s="59">
        <v>62.51</v>
      </c>
      <c r="AB2904" s="59">
        <v>0</v>
      </c>
      <c r="AC2904" s="59">
        <v>62.51</v>
      </c>
      <c r="AD2904" s="59">
        <v>0</v>
      </c>
      <c r="AE2904" s="59">
        <v>0</v>
      </c>
      <c r="AF2904" s="59" t="s">
        <v>1491</v>
      </c>
      <c r="AG2904" s="59" t="s">
        <v>737</v>
      </c>
      <c r="AH2904" s="59" t="s">
        <v>1518</v>
      </c>
      <c r="AI2904" s="59" t="s">
        <v>1523</v>
      </c>
      <c r="AJ2904" s="59" t="s">
        <v>1486</v>
      </c>
      <c r="AK2904" s="59" t="s">
        <v>278</v>
      </c>
      <c r="AL2904" s="59" t="s">
        <v>1493</v>
      </c>
      <c r="AM2904" s="59" t="s">
        <v>1494</v>
      </c>
      <c r="AN2904" s="59" t="s">
        <v>1384</v>
      </c>
      <c r="AO2904" s="59" t="s">
        <v>107</v>
      </c>
    </row>
    <row r="2905" spans="1:41" x14ac:dyDescent="0.15">
      <c r="A2905" s="59" t="s">
        <v>2000</v>
      </c>
      <c r="B2905" s="59" t="s">
        <v>1587</v>
      </c>
      <c r="C2905" s="59" t="s">
        <v>1588</v>
      </c>
      <c r="D2905" s="59" t="s">
        <v>1517</v>
      </c>
      <c r="E2905" s="59" t="s">
        <v>559</v>
      </c>
      <c r="F2905" s="59" t="s">
        <v>1475</v>
      </c>
      <c r="G2905" s="59" t="s">
        <v>1406</v>
      </c>
      <c r="H2905" s="59" t="s">
        <v>1475</v>
      </c>
      <c r="I2905" s="59" t="s">
        <v>1406</v>
      </c>
      <c r="J2905" s="59" t="s">
        <v>737</v>
      </c>
      <c r="K2905" s="59" t="s">
        <v>1518</v>
      </c>
      <c r="L2905" s="59" t="s">
        <v>1589</v>
      </c>
      <c r="M2905" s="59" t="s">
        <v>1478</v>
      </c>
      <c r="N2905" s="59" t="s">
        <v>1479</v>
      </c>
      <c r="O2905" s="59" t="s">
        <v>1480</v>
      </c>
      <c r="P2905" s="59" t="s">
        <v>1481</v>
      </c>
      <c r="Q2905" s="59" t="s">
        <v>1482</v>
      </c>
      <c r="R2905" s="59" t="s">
        <v>1483</v>
      </c>
      <c r="S2905" s="59" t="s">
        <v>1590</v>
      </c>
      <c r="T2905" s="59" t="s">
        <v>1591</v>
      </c>
      <c r="U2905" s="59" t="s">
        <v>1486</v>
      </c>
      <c r="V2905" s="59" t="s">
        <v>1487</v>
      </c>
      <c r="W2905" s="59" t="s">
        <v>1509</v>
      </c>
      <c r="X2905" s="59" t="s">
        <v>1487</v>
      </c>
      <c r="Y2905" s="59" t="s">
        <v>1490</v>
      </c>
      <c r="Z2905" s="59">
        <v>35.369999999999997</v>
      </c>
      <c r="AA2905" s="59">
        <v>35.369999999999997</v>
      </c>
      <c r="AB2905" s="59">
        <v>0</v>
      </c>
      <c r="AC2905" s="59">
        <v>35.369999999999997</v>
      </c>
      <c r="AD2905" s="59">
        <v>0</v>
      </c>
      <c r="AE2905" s="59">
        <v>0</v>
      </c>
      <c r="AF2905" s="59" t="s">
        <v>1491</v>
      </c>
      <c r="AG2905" s="59" t="s">
        <v>737</v>
      </c>
      <c r="AH2905" s="59" t="s">
        <v>1518</v>
      </c>
      <c r="AI2905" s="59" t="s">
        <v>1523</v>
      </c>
      <c r="AJ2905" s="59" t="s">
        <v>1486</v>
      </c>
      <c r="AK2905" s="59" t="s">
        <v>278</v>
      </c>
      <c r="AL2905" s="59" t="s">
        <v>1493</v>
      </c>
      <c r="AM2905" s="59" t="s">
        <v>1494</v>
      </c>
      <c r="AN2905" s="59" t="s">
        <v>1384</v>
      </c>
      <c r="AO2905" s="59" t="s">
        <v>107</v>
      </c>
    </row>
    <row r="2906" spans="1:41" x14ac:dyDescent="0.15">
      <c r="A2906" s="59" t="s">
        <v>2000</v>
      </c>
      <c r="B2906" s="59" t="s">
        <v>1587</v>
      </c>
      <c r="C2906" s="59" t="s">
        <v>1588</v>
      </c>
      <c r="D2906" s="59" t="s">
        <v>1517</v>
      </c>
      <c r="E2906" s="59" t="s">
        <v>559</v>
      </c>
      <c r="F2906" s="59" t="s">
        <v>1475</v>
      </c>
      <c r="G2906" s="59" t="s">
        <v>1406</v>
      </c>
      <c r="H2906" s="59" t="s">
        <v>1475</v>
      </c>
      <c r="I2906" s="59" t="s">
        <v>1406</v>
      </c>
      <c r="J2906" s="59" t="s">
        <v>737</v>
      </c>
      <c r="K2906" s="59" t="s">
        <v>1518</v>
      </c>
      <c r="L2906" s="59" t="s">
        <v>1589</v>
      </c>
      <c r="M2906" s="59" t="s">
        <v>1478</v>
      </c>
      <c r="N2906" s="59" t="s">
        <v>1479</v>
      </c>
      <c r="O2906" s="59" t="s">
        <v>1480</v>
      </c>
      <c r="P2906" s="59" t="s">
        <v>1481</v>
      </c>
      <c r="Q2906" s="59" t="s">
        <v>1482</v>
      </c>
      <c r="R2906" s="59" t="s">
        <v>1483</v>
      </c>
      <c r="S2906" s="59" t="s">
        <v>1590</v>
      </c>
      <c r="T2906" s="59" t="s">
        <v>1591</v>
      </c>
      <c r="U2906" s="59" t="s">
        <v>1486</v>
      </c>
      <c r="V2906" s="59" t="s">
        <v>1487</v>
      </c>
      <c r="W2906" s="59" t="s">
        <v>1488</v>
      </c>
      <c r="X2906" s="59" t="s">
        <v>1510</v>
      </c>
      <c r="Y2906" s="59" t="s">
        <v>1490</v>
      </c>
      <c r="Z2906" s="59">
        <v>0.35</v>
      </c>
      <c r="AA2906" s="59">
        <v>0.35</v>
      </c>
      <c r="AB2906" s="59">
        <v>0</v>
      </c>
      <c r="AC2906" s="59">
        <v>0.35</v>
      </c>
      <c r="AD2906" s="59">
        <v>0</v>
      </c>
      <c r="AE2906" s="59">
        <v>0</v>
      </c>
      <c r="AF2906" s="59" t="s">
        <v>1491</v>
      </c>
      <c r="AG2906" s="59" t="s">
        <v>737</v>
      </c>
      <c r="AH2906" s="59" t="s">
        <v>1518</v>
      </c>
      <c r="AI2906" s="59" t="s">
        <v>1523</v>
      </c>
      <c r="AJ2906" s="59" t="s">
        <v>1486</v>
      </c>
      <c r="AK2906" s="59" t="s">
        <v>278</v>
      </c>
      <c r="AL2906" s="59" t="s">
        <v>1493</v>
      </c>
      <c r="AM2906" s="59" t="s">
        <v>1494</v>
      </c>
      <c r="AN2906" s="59" t="s">
        <v>1384</v>
      </c>
      <c r="AO2906" s="59" t="s">
        <v>107</v>
      </c>
    </row>
    <row r="2907" spans="1:41" x14ac:dyDescent="0.15">
      <c r="A2907" s="59" t="s">
        <v>2000</v>
      </c>
      <c r="B2907" s="59" t="s">
        <v>1587</v>
      </c>
      <c r="C2907" s="59" t="s">
        <v>1588</v>
      </c>
      <c r="D2907" s="59" t="s">
        <v>1517</v>
      </c>
      <c r="E2907" s="59" t="s">
        <v>559</v>
      </c>
      <c r="F2907" s="59" t="s">
        <v>1475</v>
      </c>
      <c r="G2907" s="59" t="s">
        <v>1406</v>
      </c>
      <c r="H2907" s="59" t="s">
        <v>1475</v>
      </c>
      <c r="I2907" s="59" t="s">
        <v>1406</v>
      </c>
      <c r="J2907" s="59" t="s">
        <v>737</v>
      </c>
      <c r="K2907" s="59" t="s">
        <v>1518</v>
      </c>
      <c r="L2907" s="59" t="s">
        <v>1589</v>
      </c>
      <c r="M2907" s="59" t="s">
        <v>1478</v>
      </c>
      <c r="N2907" s="59" t="s">
        <v>1479</v>
      </c>
      <c r="O2907" s="59" t="s">
        <v>1480</v>
      </c>
      <c r="P2907" s="59" t="s">
        <v>1481</v>
      </c>
      <c r="Q2907" s="59" t="s">
        <v>1482</v>
      </c>
      <c r="R2907" s="59" t="s">
        <v>1483</v>
      </c>
      <c r="S2907" s="59" t="s">
        <v>1590</v>
      </c>
      <c r="T2907" s="59" t="s">
        <v>1591</v>
      </c>
      <c r="U2907" s="59" t="s">
        <v>1486</v>
      </c>
      <c r="V2907" s="59" t="s">
        <v>1487</v>
      </c>
      <c r="W2907" s="59" t="s">
        <v>1513</v>
      </c>
      <c r="X2907" s="59" t="s">
        <v>1487</v>
      </c>
      <c r="Y2907" s="59" t="s">
        <v>1490</v>
      </c>
      <c r="Z2907" s="59">
        <v>74</v>
      </c>
      <c r="AA2907" s="59">
        <v>74</v>
      </c>
      <c r="AB2907" s="59">
        <v>0</v>
      </c>
      <c r="AC2907" s="59">
        <v>74</v>
      </c>
      <c r="AD2907" s="59">
        <v>0</v>
      </c>
      <c r="AE2907" s="59">
        <v>0</v>
      </c>
      <c r="AF2907" s="59" t="s">
        <v>1491</v>
      </c>
      <c r="AG2907" s="59" t="s">
        <v>737</v>
      </c>
      <c r="AH2907" s="59" t="s">
        <v>1518</v>
      </c>
      <c r="AI2907" s="59" t="s">
        <v>1523</v>
      </c>
      <c r="AJ2907" s="59" t="s">
        <v>1486</v>
      </c>
      <c r="AK2907" s="59" t="s">
        <v>278</v>
      </c>
      <c r="AL2907" s="59" t="s">
        <v>1493</v>
      </c>
      <c r="AM2907" s="59" t="s">
        <v>1494</v>
      </c>
      <c r="AN2907" s="59" t="s">
        <v>1384</v>
      </c>
      <c r="AO2907" s="59" t="s">
        <v>107</v>
      </c>
    </row>
    <row r="2908" spans="1:41" x14ac:dyDescent="0.15">
      <c r="A2908" s="59" t="s">
        <v>2000</v>
      </c>
      <c r="B2908" s="59" t="s">
        <v>1587</v>
      </c>
      <c r="C2908" s="59" t="s">
        <v>1588</v>
      </c>
      <c r="D2908" s="59" t="s">
        <v>1517</v>
      </c>
      <c r="E2908" s="59" t="s">
        <v>559</v>
      </c>
      <c r="F2908" s="59" t="s">
        <v>1475</v>
      </c>
      <c r="G2908" s="59" t="s">
        <v>1406</v>
      </c>
      <c r="H2908" s="59" t="s">
        <v>1475</v>
      </c>
      <c r="I2908" s="59" t="s">
        <v>1406</v>
      </c>
      <c r="J2908" s="59" t="s">
        <v>737</v>
      </c>
      <c r="K2908" s="59" t="s">
        <v>1518</v>
      </c>
      <c r="L2908" s="59" t="s">
        <v>1589</v>
      </c>
      <c r="M2908" s="59" t="s">
        <v>1478</v>
      </c>
      <c r="N2908" s="59" t="s">
        <v>1479</v>
      </c>
      <c r="O2908" s="59" t="s">
        <v>1480</v>
      </c>
      <c r="P2908" s="59" t="s">
        <v>1481</v>
      </c>
      <c r="Q2908" s="59" t="s">
        <v>1482</v>
      </c>
      <c r="R2908" s="59" t="s">
        <v>1483</v>
      </c>
      <c r="S2908" s="59" t="s">
        <v>1590</v>
      </c>
      <c r="T2908" s="59" t="s">
        <v>1591</v>
      </c>
      <c r="U2908" s="59" t="s">
        <v>1486</v>
      </c>
      <c r="V2908" s="59" t="s">
        <v>1487</v>
      </c>
      <c r="W2908" s="59" t="s">
        <v>1514</v>
      </c>
      <c r="X2908" s="59" t="s">
        <v>1487</v>
      </c>
      <c r="Y2908" s="59" t="s">
        <v>1490</v>
      </c>
      <c r="Z2908" s="59">
        <v>2.0099999999999998</v>
      </c>
      <c r="AA2908" s="59">
        <v>2.0099999999999998</v>
      </c>
      <c r="AB2908" s="59">
        <v>0</v>
      </c>
      <c r="AC2908" s="59">
        <v>2.0099999999999998</v>
      </c>
      <c r="AD2908" s="59">
        <v>0</v>
      </c>
      <c r="AE2908" s="59">
        <v>0</v>
      </c>
      <c r="AF2908" s="59" t="s">
        <v>1491</v>
      </c>
      <c r="AG2908" s="59" t="s">
        <v>737</v>
      </c>
      <c r="AH2908" s="59" t="s">
        <v>1518</v>
      </c>
      <c r="AI2908" s="59" t="s">
        <v>1523</v>
      </c>
      <c r="AJ2908" s="59" t="s">
        <v>1486</v>
      </c>
      <c r="AK2908" s="59" t="s">
        <v>278</v>
      </c>
      <c r="AL2908" s="59" t="s">
        <v>1493</v>
      </c>
      <c r="AM2908" s="59" t="s">
        <v>1494</v>
      </c>
      <c r="AN2908" s="59" t="s">
        <v>1384</v>
      </c>
      <c r="AO2908" s="59" t="s">
        <v>107</v>
      </c>
    </row>
    <row r="2909" spans="1:41" x14ac:dyDescent="0.15">
      <c r="A2909" s="59" t="s">
        <v>2000</v>
      </c>
      <c r="B2909" s="59" t="s">
        <v>2001</v>
      </c>
      <c r="C2909" s="59" t="s">
        <v>2002</v>
      </c>
      <c r="D2909" s="59" t="s">
        <v>1517</v>
      </c>
      <c r="E2909" s="59" t="s">
        <v>559</v>
      </c>
      <c r="F2909" s="59" t="s">
        <v>1475</v>
      </c>
      <c r="G2909" s="59" t="s">
        <v>1406</v>
      </c>
      <c r="H2909" s="59" t="s">
        <v>1475</v>
      </c>
      <c r="I2909" s="59" t="s">
        <v>1406</v>
      </c>
      <c r="J2909" s="59" t="s">
        <v>737</v>
      </c>
      <c r="K2909" s="59" t="s">
        <v>1518</v>
      </c>
      <c r="L2909" s="59" t="s">
        <v>2003</v>
      </c>
      <c r="M2909" s="59" t="s">
        <v>1478</v>
      </c>
      <c r="N2909" s="59" t="s">
        <v>1479</v>
      </c>
      <c r="O2909" s="59" t="s">
        <v>1480</v>
      </c>
      <c r="P2909" s="59" t="s">
        <v>1481</v>
      </c>
      <c r="Q2909" s="59" t="s">
        <v>1482</v>
      </c>
      <c r="R2909" s="59" t="s">
        <v>1483</v>
      </c>
      <c r="S2909" s="59" t="s">
        <v>2004</v>
      </c>
      <c r="T2909" s="59" t="s">
        <v>2005</v>
      </c>
      <c r="U2909" s="59" t="s">
        <v>1486</v>
      </c>
      <c r="V2909" s="59" t="s">
        <v>1487</v>
      </c>
      <c r="W2909" s="59" t="s">
        <v>1500</v>
      </c>
      <c r="X2909" s="59" t="s">
        <v>1501</v>
      </c>
      <c r="Y2909" s="59" t="s">
        <v>1490</v>
      </c>
      <c r="Z2909" s="59">
        <v>4.6399999999999997</v>
      </c>
      <c r="AA2909" s="59">
        <v>4.6399999999999997</v>
      </c>
      <c r="AB2909" s="59">
        <v>0</v>
      </c>
      <c r="AC2909" s="59">
        <v>4.6399999999999997</v>
      </c>
      <c r="AD2909" s="59">
        <v>0</v>
      </c>
      <c r="AE2909" s="59">
        <v>0</v>
      </c>
      <c r="AF2909" s="59" t="s">
        <v>1491</v>
      </c>
      <c r="AG2909" s="59" t="s">
        <v>1407</v>
      </c>
      <c r="AH2909" s="59" t="s">
        <v>2006</v>
      </c>
      <c r="AI2909" s="59" t="s">
        <v>1492</v>
      </c>
      <c r="AJ2909" s="59" t="s">
        <v>1486</v>
      </c>
      <c r="AK2909" s="59" t="s">
        <v>278</v>
      </c>
      <c r="AL2909" s="59" t="s">
        <v>1493</v>
      </c>
      <c r="AM2909" s="59" t="s">
        <v>1494</v>
      </c>
      <c r="AN2909" s="59" t="s">
        <v>1384</v>
      </c>
      <c r="AO2909" s="59" t="s">
        <v>107</v>
      </c>
    </row>
    <row r="2910" spans="1:41" x14ac:dyDescent="0.15">
      <c r="A2910" s="59" t="s">
        <v>2000</v>
      </c>
      <c r="B2910" s="59" t="s">
        <v>1592</v>
      </c>
      <c r="C2910" s="59" t="s">
        <v>1593</v>
      </c>
      <c r="D2910" s="59" t="s">
        <v>1517</v>
      </c>
      <c r="E2910" s="59" t="s">
        <v>559</v>
      </c>
      <c r="F2910" s="59" t="s">
        <v>1475</v>
      </c>
      <c r="G2910" s="59" t="s">
        <v>1406</v>
      </c>
      <c r="H2910" s="59" t="s">
        <v>1475</v>
      </c>
      <c r="I2910" s="59" t="s">
        <v>1406</v>
      </c>
      <c r="J2910" s="59" t="s">
        <v>737</v>
      </c>
      <c r="K2910" s="59" t="s">
        <v>1518</v>
      </c>
      <c r="L2910" s="59" t="s">
        <v>1594</v>
      </c>
      <c r="M2910" s="59" t="s">
        <v>1478</v>
      </c>
      <c r="N2910" s="59" t="s">
        <v>1479</v>
      </c>
      <c r="O2910" s="59" t="s">
        <v>1480</v>
      </c>
      <c r="P2910" s="59" t="s">
        <v>1481</v>
      </c>
      <c r="Q2910" s="59" t="s">
        <v>1482</v>
      </c>
      <c r="R2910" s="59" t="s">
        <v>1483</v>
      </c>
      <c r="S2910" s="59" t="s">
        <v>1595</v>
      </c>
      <c r="T2910" s="59" t="s">
        <v>1596</v>
      </c>
      <c r="U2910" s="59" t="s">
        <v>1486</v>
      </c>
      <c r="V2910" s="59" t="s">
        <v>1487</v>
      </c>
      <c r="W2910" s="59" t="s">
        <v>1508</v>
      </c>
      <c r="X2910" s="59" t="s">
        <v>1487</v>
      </c>
      <c r="Y2910" s="59" t="s">
        <v>1490</v>
      </c>
      <c r="Z2910" s="59">
        <v>438.56</v>
      </c>
      <c r="AA2910" s="59">
        <v>438.56</v>
      </c>
      <c r="AB2910" s="59">
        <v>0</v>
      </c>
      <c r="AC2910" s="59">
        <v>438.56</v>
      </c>
      <c r="AD2910" s="59">
        <v>0</v>
      </c>
      <c r="AE2910" s="59">
        <v>0</v>
      </c>
      <c r="AF2910" s="59" t="s">
        <v>1491</v>
      </c>
      <c r="AG2910" s="59" t="s">
        <v>737</v>
      </c>
      <c r="AH2910" s="59" t="s">
        <v>1518</v>
      </c>
      <c r="AI2910" s="59" t="s">
        <v>1523</v>
      </c>
      <c r="AJ2910" s="59" t="s">
        <v>1486</v>
      </c>
      <c r="AK2910" s="59" t="s">
        <v>278</v>
      </c>
      <c r="AL2910" s="59" t="s">
        <v>1493</v>
      </c>
      <c r="AM2910" s="59" t="s">
        <v>1494</v>
      </c>
      <c r="AN2910" s="59" t="s">
        <v>1384</v>
      </c>
      <c r="AO2910" s="59" t="s">
        <v>107</v>
      </c>
    </row>
    <row r="2911" spans="1:41" x14ac:dyDescent="0.15">
      <c r="A2911" s="59" t="s">
        <v>2000</v>
      </c>
      <c r="B2911" s="59" t="s">
        <v>1592</v>
      </c>
      <c r="C2911" s="59" t="s">
        <v>1593</v>
      </c>
      <c r="D2911" s="59" t="s">
        <v>1517</v>
      </c>
      <c r="E2911" s="59" t="s">
        <v>559</v>
      </c>
      <c r="F2911" s="59" t="s">
        <v>1475</v>
      </c>
      <c r="G2911" s="59" t="s">
        <v>1406</v>
      </c>
      <c r="H2911" s="59" t="s">
        <v>1475</v>
      </c>
      <c r="I2911" s="59" t="s">
        <v>1406</v>
      </c>
      <c r="J2911" s="59" t="s">
        <v>737</v>
      </c>
      <c r="K2911" s="59" t="s">
        <v>1518</v>
      </c>
      <c r="L2911" s="59" t="s">
        <v>1594</v>
      </c>
      <c r="M2911" s="59" t="s">
        <v>1478</v>
      </c>
      <c r="N2911" s="59" t="s">
        <v>1479</v>
      </c>
      <c r="O2911" s="59" t="s">
        <v>1480</v>
      </c>
      <c r="P2911" s="59" t="s">
        <v>1481</v>
      </c>
      <c r="Q2911" s="59" t="s">
        <v>1482</v>
      </c>
      <c r="R2911" s="59" t="s">
        <v>1483</v>
      </c>
      <c r="S2911" s="59" t="s">
        <v>1595</v>
      </c>
      <c r="T2911" s="59" t="s">
        <v>1596</v>
      </c>
      <c r="U2911" s="59" t="s">
        <v>1486</v>
      </c>
      <c r="V2911" s="59" t="s">
        <v>1487</v>
      </c>
      <c r="W2911" s="59" t="s">
        <v>1509</v>
      </c>
      <c r="X2911" s="59" t="s">
        <v>1487</v>
      </c>
      <c r="Y2911" s="59" t="s">
        <v>1490</v>
      </c>
      <c r="Z2911" s="59">
        <v>293.89</v>
      </c>
      <c r="AA2911" s="59">
        <v>293.89</v>
      </c>
      <c r="AB2911" s="59">
        <v>0</v>
      </c>
      <c r="AC2911" s="59">
        <v>293.89</v>
      </c>
      <c r="AD2911" s="59">
        <v>0</v>
      </c>
      <c r="AE2911" s="59">
        <v>0</v>
      </c>
      <c r="AF2911" s="59" t="s">
        <v>1491</v>
      </c>
      <c r="AG2911" s="59" t="s">
        <v>737</v>
      </c>
      <c r="AH2911" s="59" t="s">
        <v>1518</v>
      </c>
      <c r="AI2911" s="59" t="s">
        <v>1523</v>
      </c>
      <c r="AJ2911" s="59" t="s">
        <v>1486</v>
      </c>
      <c r="AK2911" s="59" t="s">
        <v>278</v>
      </c>
      <c r="AL2911" s="59" t="s">
        <v>1493</v>
      </c>
      <c r="AM2911" s="59" t="s">
        <v>1494</v>
      </c>
      <c r="AN2911" s="59" t="s">
        <v>1384</v>
      </c>
      <c r="AO2911" s="59" t="s">
        <v>107</v>
      </c>
    </row>
    <row r="2912" spans="1:41" x14ac:dyDescent="0.15">
      <c r="A2912" s="59" t="s">
        <v>2000</v>
      </c>
      <c r="B2912" s="59" t="s">
        <v>1592</v>
      </c>
      <c r="C2912" s="59" t="s">
        <v>1593</v>
      </c>
      <c r="D2912" s="59" t="s">
        <v>1517</v>
      </c>
      <c r="E2912" s="59" t="s">
        <v>559</v>
      </c>
      <c r="F2912" s="59" t="s">
        <v>1475</v>
      </c>
      <c r="G2912" s="59" t="s">
        <v>1406</v>
      </c>
      <c r="H2912" s="59" t="s">
        <v>1475</v>
      </c>
      <c r="I2912" s="59" t="s">
        <v>1406</v>
      </c>
      <c r="J2912" s="59" t="s">
        <v>737</v>
      </c>
      <c r="K2912" s="59" t="s">
        <v>1518</v>
      </c>
      <c r="L2912" s="59" t="s">
        <v>1594</v>
      </c>
      <c r="M2912" s="59" t="s">
        <v>1478</v>
      </c>
      <c r="N2912" s="59" t="s">
        <v>1479</v>
      </c>
      <c r="O2912" s="59" t="s">
        <v>1480</v>
      </c>
      <c r="P2912" s="59" t="s">
        <v>1481</v>
      </c>
      <c r="Q2912" s="59" t="s">
        <v>1482</v>
      </c>
      <c r="R2912" s="59" t="s">
        <v>1483</v>
      </c>
      <c r="S2912" s="59" t="s">
        <v>1595</v>
      </c>
      <c r="T2912" s="59" t="s">
        <v>1596</v>
      </c>
      <c r="U2912" s="59" t="s">
        <v>1486</v>
      </c>
      <c r="V2912" s="59" t="s">
        <v>1487</v>
      </c>
      <c r="W2912" s="59" t="s">
        <v>1488</v>
      </c>
      <c r="X2912" s="59" t="s">
        <v>1511</v>
      </c>
      <c r="Y2912" s="59" t="s">
        <v>1490</v>
      </c>
      <c r="Z2912" s="59">
        <v>0.04</v>
      </c>
      <c r="AA2912" s="59">
        <v>0.04</v>
      </c>
      <c r="AB2912" s="59">
        <v>0</v>
      </c>
      <c r="AC2912" s="59">
        <v>0.04</v>
      </c>
      <c r="AD2912" s="59">
        <v>0</v>
      </c>
      <c r="AE2912" s="59">
        <v>0</v>
      </c>
      <c r="AF2912" s="59" t="s">
        <v>1491</v>
      </c>
      <c r="AG2912" s="59" t="s">
        <v>737</v>
      </c>
      <c r="AH2912" s="59" t="s">
        <v>1518</v>
      </c>
      <c r="AI2912" s="59" t="s">
        <v>1523</v>
      </c>
      <c r="AJ2912" s="59" t="s">
        <v>1486</v>
      </c>
      <c r="AK2912" s="59" t="s">
        <v>278</v>
      </c>
      <c r="AL2912" s="59" t="s">
        <v>1493</v>
      </c>
      <c r="AM2912" s="59" t="s">
        <v>1494</v>
      </c>
      <c r="AN2912" s="59" t="s">
        <v>1384</v>
      </c>
      <c r="AO2912" s="59" t="s">
        <v>107</v>
      </c>
    </row>
    <row r="2913" spans="1:41" x14ac:dyDescent="0.15">
      <c r="A2913" s="59" t="s">
        <v>2000</v>
      </c>
      <c r="B2913" s="59" t="s">
        <v>1592</v>
      </c>
      <c r="C2913" s="59" t="s">
        <v>1593</v>
      </c>
      <c r="D2913" s="59" t="s">
        <v>1517</v>
      </c>
      <c r="E2913" s="59" t="s">
        <v>559</v>
      </c>
      <c r="F2913" s="59" t="s">
        <v>1475</v>
      </c>
      <c r="G2913" s="59" t="s">
        <v>1406</v>
      </c>
      <c r="H2913" s="59" t="s">
        <v>1475</v>
      </c>
      <c r="I2913" s="59" t="s">
        <v>1406</v>
      </c>
      <c r="J2913" s="59" t="s">
        <v>737</v>
      </c>
      <c r="K2913" s="59" t="s">
        <v>1518</v>
      </c>
      <c r="L2913" s="59" t="s">
        <v>1594</v>
      </c>
      <c r="M2913" s="59" t="s">
        <v>1478</v>
      </c>
      <c r="N2913" s="59" t="s">
        <v>1479</v>
      </c>
      <c r="O2913" s="59" t="s">
        <v>1480</v>
      </c>
      <c r="P2913" s="59" t="s">
        <v>1481</v>
      </c>
      <c r="Q2913" s="59" t="s">
        <v>1482</v>
      </c>
      <c r="R2913" s="59" t="s">
        <v>1483</v>
      </c>
      <c r="S2913" s="59" t="s">
        <v>1595</v>
      </c>
      <c r="T2913" s="59" t="s">
        <v>1596</v>
      </c>
      <c r="U2913" s="59" t="s">
        <v>1486</v>
      </c>
      <c r="V2913" s="59" t="s">
        <v>1487</v>
      </c>
      <c r="W2913" s="59" t="s">
        <v>1513</v>
      </c>
      <c r="X2913" s="59" t="s">
        <v>1487</v>
      </c>
      <c r="Y2913" s="59" t="s">
        <v>1490</v>
      </c>
      <c r="Z2913" s="59">
        <v>205.96</v>
      </c>
      <c r="AA2913" s="59">
        <v>205.96</v>
      </c>
      <c r="AB2913" s="59">
        <v>0</v>
      </c>
      <c r="AC2913" s="59">
        <v>205.96</v>
      </c>
      <c r="AD2913" s="59">
        <v>0</v>
      </c>
      <c r="AE2913" s="59">
        <v>0</v>
      </c>
      <c r="AF2913" s="59" t="s">
        <v>1491</v>
      </c>
      <c r="AG2913" s="59" t="s">
        <v>737</v>
      </c>
      <c r="AH2913" s="59" t="s">
        <v>1518</v>
      </c>
      <c r="AI2913" s="59" t="s">
        <v>1523</v>
      </c>
      <c r="AJ2913" s="59" t="s">
        <v>1486</v>
      </c>
      <c r="AK2913" s="59" t="s">
        <v>278</v>
      </c>
      <c r="AL2913" s="59" t="s">
        <v>1493</v>
      </c>
      <c r="AM2913" s="59" t="s">
        <v>1494</v>
      </c>
      <c r="AN2913" s="59" t="s">
        <v>1384</v>
      </c>
      <c r="AO2913" s="59" t="s">
        <v>107</v>
      </c>
    </row>
    <row r="2914" spans="1:41" x14ac:dyDescent="0.15">
      <c r="A2914" s="59" t="s">
        <v>2000</v>
      </c>
      <c r="B2914" s="59" t="s">
        <v>1592</v>
      </c>
      <c r="C2914" s="59" t="s">
        <v>1593</v>
      </c>
      <c r="D2914" s="59" t="s">
        <v>1517</v>
      </c>
      <c r="E2914" s="59" t="s">
        <v>559</v>
      </c>
      <c r="F2914" s="59" t="s">
        <v>1475</v>
      </c>
      <c r="G2914" s="59" t="s">
        <v>1406</v>
      </c>
      <c r="H2914" s="59" t="s">
        <v>1475</v>
      </c>
      <c r="I2914" s="59" t="s">
        <v>1406</v>
      </c>
      <c r="J2914" s="59" t="s">
        <v>737</v>
      </c>
      <c r="K2914" s="59" t="s">
        <v>1518</v>
      </c>
      <c r="L2914" s="59" t="s">
        <v>1594</v>
      </c>
      <c r="M2914" s="59" t="s">
        <v>1478</v>
      </c>
      <c r="N2914" s="59" t="s">
        <v>1479</v>
      </c>
      <c r="O2914" s="59" t="s">
        <v>1480</v>
      </c>
      <c r="P2914" s="59" t="s">
        <v>1481</v>
      </c>
      <c r="Q2914" s="59" t="s">
        <v>1482</v>
      </c>
      <c r="R2914" s="59" t="s">
        <v>1483</v>
      </c>
      <c r="S2914" s="59" t="s">
        <v>1595</v>
      </c>
      <c r="T2914" s="59" t="s">
        <v>1596</v>
      </c>
      <c r="U2914" s="59" t="s">
        <v>1486</v>
      </c>
      <c r="V2914" s="59" t="s">
        <v>1487</v>
      </c>
      <c r="W2914" s="59" t="s">
        <v>1514</v>
      </c>
      <c r="X2914" s="59" t="s">
        <v>1487</v>
      </c>
      <c r="Y2914" s="59" t="s">
        <v>1490</v>
      </c>
      <c r="Z2914" s="59">
        <v>51.42</v>
      </c>
      <c r="AA2914" s="59">
        <v>51.42</v>
      </c>
      <c r="AB2914" s="59">
        <v>0</v>
      </c>
      <c r="AC2914" s="59">
        <v>51.42</v>
      </c>
      <c r="AD2914" s="59">
        <v>0</v>
      </c>
      <c r="AE2914" s="59">
        <v>0</v>
      </c>
      <c r="AF2914" s="59" t="s">
        <v>1491</v>
      </c>
      <c r="AG2914" s="59" t="s">
        <v>737</v>
      </c>
      <c r="AH2914" s="59" t="s">
        <v>1518</v>
      </c>
      <c r="AI2914" s="59" t="s">
        <v>1523</v>
      </c>
      <c r="AJ2914" s="59" t="s">
        <v>1486</v>
      </c>
      <c r="AK2914" s="59" t="s">
        <v>278</v>
      </c>
      <c r="AL2914" s="59" t="s">
        <v>1493</v>
      </c>
      <c r="AM2914" s="59" t="s">
        <v>1494</v>
      </c>
      <c r="AN2914" s="59" t="s">
        <v>1384</v>
      </c>
      <c r="AO2914" s="59" t="s">
        <v>107</v>
      </c>
    </row>
    <row r="2915" spans="1:41" x14ac:dyDescent="0.15">
      <c r="A2915" s="59" t="s">
        <v>2000</v>
      </c>
      <c r="B2915" s="59" t="s">
        <v>1597</v>
      </c>
      <c r="C2915" s="59" t="s">
        <v>1598</v>
      </c>
      <c r="D2915" s="59" t="s">
        <v>1517</v>
      </c>
      <c r="E2915" s="59" t="s">
        <v>559</v>
      </c>
      <c r="F2915" s="59" t="s">
        <v>1475</v>
      </c>
      <c r="G2915" s="59" t="s">
        <v>1406</v>
      </c>
      <c r="H2915" s="59" t="s">
        <v>1475</v>
      </c>
      <c r="I2915" s="59" t="s">
        <v>1406</v>
      </c>
      <c r="J2915" s="59" t="s">
        <v>737</v>
      </c>
      <c r="K2915" s="59" t="s">
        <v>1518</v>
      </c>
      <c r="L2915" s="59" t="s">
        <v>1599</v>
      </c>
      <c r="M2915" s="59" t="s">
        <v>1478</v>
      </c>
      <c r="N2915" s="59" t="s">
        <v>1479</v>
      </c>
      <c r="O2915" s="59" t="s">
        <v>1480</v>
      </c>
      <c r="P2915" s="59" t="s">
        <v>1481</v>
      </c>
      <c r="Q2915" s="59" t="s">
        <v>1482</v>
      </c>
      <c r="R2915" s="59" t="s">
        <v>1483</v>
      </c>
      <c r="S2915" s="59" t="s">
        <v>1600</v>
      </c>
      <c r="T2915" s="59" t="s">
        <v>1601</v>
      </c>
      <c r="U2915" s="59" t="s">
        <v>1486</v>
      </c>
      <c r="V2915" s="59" t="s">
        <v>1487</v>
      </c>
      <c r="W2915" s="59" t="s">
        <v>1508</v>
      </c>
      <c r="X2915" s="59" t="s">
        <v>1487</v>
      </c>
      <c r="Y2915" s="59" t="s">
        <v>1490</v>
      </c>
      <c r="Z2915" s="59">
        <v>312.45</v>
      </c>
      <c r="AA2915" s="59">
        <v>312.45</v>
      </c>
      <c r="AB2915" s="59">
        <v>0</v>
      </c>
      <c r="AC2915" s="59">
        <v>312.45</v>
      </c>
      <c r="AD2915" s="59">
        <v>0</v>
      </c>
      <c r="AE2915" s="59">
        <v>0</v>
      </c>
      <c r="AF2915" s="59" t="s">
        <v>1491</v>
      </c>
      <c r="AG2915" s="59" t="s">
        <v>737</v>
      </c>
      <c r="AH2915" s="59" t="s">
        <v>1518</v>
      </c>
      <c r="AI2915" s="59" t="s">
        <v>1523</v>
      </c>
      <c r="AJ2915" s="59" t="s">
        <v>1486</v>
      </c>
      <c r="AK2915" s="59" t="s">
        <v>278</v>
      </c>
      <c r="AL2915" s="59" t="s">
        <v>1493</v>
      </c>
      <c r="AM2915" s="59" t="s">
        <v>1494</v>
      </c>
      <c r="AN2915" s="59" t="s">
        <v>1384</v>
      </c>
      <c r="AO2915" s="59" t="s">
        <v>107</v>
      </c>
    </row>
    <row r="2916" spans="1:41" x14ac:dyDescent="0.15">
      <c r="A2916" s="59" t="s">
        <v>2000</v>
      </c>
      <c r="B2916" s="59" t="s">
        <v>1597</v>
      </c>
      <c r="C2916" s="59" t="s">
        <v>1598</v>
      </c>
      <c r="D2916" s="59" t="s">
        <v>1517</v>
      </c>
      <c r="E2916" s="59" t="s">
        <v>559</v>
      </c>
      <c r="F2916" s="59" t="s">
        <v>1475</v>
      </c>
      <c r="G2916" s="59" t="s">
        <v>1406</v>
      </c>
      <c r="H2916" s="59" t="s">
        <v>1475</v>
      </c>
      <c r="I2916" s="59" t="s">
        <v>1406</v>
      </c>
      <c r="J2916" s="59" t="s">
        <v>737</v>
      </c>
      <c r="K2916" s="59" t="s">
        <v>1518</v>
      </c>
      <c r="L2916" s="59" t="s">
        <v>1599</v>
      </c>
      <c r="M2916" s="59" t="s">
        <v>1478</v>
      </c>
      <c r="N2916" s="59" t="s">
        <v>1479</v>
      </c>
      <c r="O2916" s="59" t="s">
        <v>1480</v>
      </c>
      <c r="P2916" s="59" t="s">
        <v>1481</v>
      </c>
      <c r="Q2916" s="59" t="s">
        <v>1482</v>
      </c>
      <c r="R2916" s="59" t="s">
        <v>1483</v>
      </c>
      <c r="S2916" s="59" t="s">
        <v>1600</v>
      </c>
      <c r="T2916" s="59" t="s">
        <v>1601</v>
      </c>
      <c r="U2916" s="59" t="s">
        <v>1486</v>
      </c>
      <c r="V2916" s="59" t="s">
        <v>1487</v>
      </c>
      <c r="W2916" s="59" t="s">
        <v>1509</v>
      </c>
      <c r="X2916" s="59" t="s">
        <v>1487</v>
      </c>
      <c r="Y2916" s="59" t="s">
        <v>1490</v>
      </c>
      <c r="Z2916" s="59">
        <v>129.79</v>
      </c>
      <c r="AA2916" s="59">
        <v>129.79</v>
      </c>
      <c r="AB2916" s="59">
        <v>0</v>
      </c>
      <c r="AC2916" s="59">
        <v>129.79</v>
      </c>
      <c r="AD2916" s="59">
        <v>0</v>
      </c>
      <c r="AE2916" s="59">
        <v>0</v>
      </c>
      <c r="AF2916" s="59" t="s">
        <v>1491</v>
      </c>
      <c r="AG2916" s="59" t="s">
        <v>737</v>
      </c>
      <c r="AH2916" s="59" t="s">
        <v>1518</v>
      </c>
      <c r="AI2916" s="59" t="s">
        <v>1523</v>
      </c>
      <c r="AJ2916" s="59" t="s">
        <v>1486</v>
      </c>
      <c r="AK2916" s="59" t="s">
        <v>278</v>
      </c>
      <c r="AL2916" s="59" t="s">
        <v>1493</v>
      </c>
      <c r="AM2916" s="59" t="s">
        <v>1494</v>
      </c>
      <c r="AN2916" s="59" t="s">
        <v>1384</v>
      </c>
      <c r="AO2916" s="59" t="s">
        <v>107</v>
      </c>
    </row>
    <row r="2917" spans="1:41" x14ac:dyDescent="0.15">
      <c r="A2917" s="59" t="s">
        <v>2000</v>
      </c>
      <c r="B2917" s="59" t="s">
        <v>1597</v>
      </c>
      <c r="C2917" s="59" t="s">
        <v>1598</v>
      </c>
      <c r="D2917" s="59" t="s">
        <v>1517</v>
      </c>
      <c r="E2917" s="59" t="s">
        <v>559</v>
      </c>
      <c r="F2917" s="59" t="s">
        <v>1475</v>
      </c>
      <c r="G2917" s="59" t="s">
        <v>1406</v>
      </c>
      <c r="H2917" s="59" t="s">
        <v>1475</v>
      </c>
      <c r="I2917" s="59" t="s">
        <v>1406</v>
      </c>
      <c r="J2917" s="59" t="s">
        <v>737</v>
      </c>
      <c r="K2917" s="59" t="s">
        <v>1518</v>
      </c>
      <c r="L2917" s="59" t="s">
        <v>1599</v>
      </c>
      <c r="M2917" s="59" t="s">
        <v>1478</v>
      </c>
      <c r="N2917" s="59" t="s">
        <v>1479</v>
      </c>
      <c r="O2917" s="59" t="s">
        <v>1480</v>
      </c>
      <c r="P2917" s="59" t="s">
        <v>1481</v>
      </c>
      <c r="Q2917" s="59" t="s">
        <v>1482</v>
      </c>
      <c r="R2917" s="59" t="s">
        <v>1483</v>
      </c>
      <c r="S2917" s="59" t="s">
        <v>1600</v>
      </c>
      <c r="T2917" s="59" t="s">
        <v>1601</v>
      </c>
      <c r="U2917" s="59" t="s">
        <v>1486</v>
      </c>
      <c r="V2917" s="59" t="s">
        <v>1487</v>
      </c>
      <c r="W2917" s="59" t="s">
        <v>1488</v>
      </c>
      <c r="X2917" s="59" t="s">
        <v>1511</v>
      </c>
      <c r="Y2917" s="59" t="s">
        <v>1490</v>
      </c>
      <c r="Z2917" s="59">
        <v>0.2</v>
      </c>
      <c r="AA2917" s="59">
        <v>0.2</v>
      </c>
      <c r="AB2917" s="59">
        <v>0</v>
      </c>
      <c r="AC2917" s="59">
        <v>0.2</v>
      </c>
      <c r="AD2917" s="59">
        <v>0</v>
      </c>
      <c r="AE2917" s="59">
        <v>0</v>
      </c>
      <c r="AF2917" s="59" t="s">
        <v>1491</v>
      </c>
      <c r="AG2917" s="59" t="s">
        <v>737</v>
      </c>
      <c r="AH2917" s="59" t="s">
        <v>1518</v>
      </c>
      <c r="AI2917" s="59" t="s">
        <v>1523</v>
      </c>
      <c r="AJ2917" s="59" t="s">
        <v>1486</v>
      </c>
      <c r="AK2917" s="59" t="s">
        <v>278</v>
      </c>
      <c r="AL2917" s="59" t="s">
        <v>1493</v>
      </c>
      <c r="AM2917" s="59" t="s">
        <v>1494</v>
      </c>
      <c r="AN2917" s="59" t="s">
        <v>1384</v>
      </c>
      <c r="AO2917" s="59" t="s">
        <v>107</v>
      </c>
    </row>
    <row r="2918" spans="1:41" x14ac:dyDescent="0.15">
      <c r="A2918" s="59" t="s">
        <v>2000</v>
      </c>
      <c r="B2918" s="59" t="s">
        <v>1597</v>
      </c>
      <c r="C2918" s="59" t="s">
        <v>1598</v>
      </c>
      <c r="D2918" s="59" t="s">
        <v>1517</v>
      </c>
      <c r="E2918" s="59" t="s">
        <v>559</v>
      </c>
      <c r="F2918" s="59" t="s">
        <v>1475</v>
      </c>
      <c r="G2918" s="59" t="s">
        <v>1406</v>
      </c>
      <c r="H2918" s="59" t="s">
        <v>1475</v>
      </c>
      <c r="I2918" s="59" t="s">
        <v>1406</v>
      </c>
      <c r="J2918" s="59" t="s">
        <v>737</v>
      </c>
      <c r="K2918" s="59" t="s">
        <v>1518</v>
      </c>
      <c r="L2918" s="59" t="s">
        <v>1599</v>
      </c>
      <c r="M2918" s="59" t="s">
        <v>1478</v>
      </c>
      <c r="N2918" s="59" t="s">
        <v>1479</v>
      </c>
      <c r="O2918" s="59" t="s">
        <v>1480</v>
      </c>
      <c r="P2918" s="59" t="s">
        <v>1481</v>
      </c>
      <c r="Q2918" s="59" t="s">
        <v>1482</v>
      </c>
      <c r="R2918" s="59" t="s">
        <v>1483</v>
      </c>
      <c r="S2918" s="59" t="s">
        <v>1600</v>
      </c>
      <c r="T2918" s="59" t="s">
        <v>1601</v>
      </c>
      <c r="U2918" s="59" t="s">
        <v>1486</v>
      </c>
      <c r="V2918" s="59" t="s">
        <v>1487</v>
      </c>
      <c r="W2918" s="59" t="s">
        <v>1513</v>
      </c>
      <c r="X2918" s="59" t="s">
        <v>1487</v>
      </c>
      <c r="Y2918" s="59" t="s">
        <v>1490</v>
      </c>
      <c r="Z2918" s="59">
        <v>82.82</v>
      </c>
      <c r="AA2918" s="59">
        <v>82.82</v>
      </c>
      <c r="AB2918" s="59">
        <v>0</v>
      </c>
      <c r="AC2918" s="59">
        <v>82.82</v>
      </c>
      <c r="AD2918" s="59">
        <v>0</v>
      </c>
      <c r="AE2918" s="59">
        <v>0</v>
      </c>
      <c r="AF2918" s="59" t="s">
        <v>1491</v>
      </c>
      <c r="AG2918" s="59" t="s">
        <v>737</v>
      </c>
      <c r="AH2918" s="59" t="s">
        <v>1518</v>
      </c>
      <c r="AI2918" s="59" t="s">
        <v>1523</v>
      </c>
      <c r="AJ2918" s="59" t="s">
        <v>1486</v>
      </c>
      <c r="AK2918" s="59" t="s">
        <v>278</v>
      </c>
      <c r="AL2918" s="59" t="s">
        <v>1493</v>
      </c>
      <c r="AM2918" s="59" t="s">
        <v>1494</v>
      </c>
      <c r="AN2918" s="59" t="s">
        <v>1384</v>
      </c>
      <c r="AO2918" s="59" t="s">
        <v>107</v>
      </c>
    </row>
    <row r="2919" spans="1:41" x14ac:dyDescent="0.15">
      <c r="A2919" s="59" t="s">
        <v>2000</v>
      </c>
      <c r="B2919" s="59" t="s">
        <v>1597</v>
      </c>
      <c r="C2919" s="59" t="s">
        <v>1598</v>
      </c>
      <c r="D2919" s="59" t="s">
        <v>1517</v>
      </c>
      <c r="E2919" s="59" t="s">
        <v>559</v>
      </c>
      <c r="F2919" s="59" t="s">
        <v>1475</v>
      </c>
      <c r="G2919" s="59" t="s">
        <v>1406</v>
      </c>
      <c r="H2919" s="59" t="s">
        <v>1475</v>
      </c>
      <c r="I2919" s="59" t="s">
        <v>1406</v>
      </c>
      <c r="J2919" s="59" t="s">
        <v>737</v>
      </c>
      <c r="K2919" s="59" t="s">
        <v>1518</v>
      </c>
      <c r="L2919" s="59" t="s">
        <v>1599</v>
      </c>
      <c r="M2919" s="59" t="s">
        <v>1478</v>
      </c>
      <c r="N2919" s="59" t="s">
        <v>1479</v>
      </c>
      <c r="O2919" s="59" t="s">
        <v>1480</v>
      </c>
      <c r="P2919" s="59" t="s">
        <v>1481</v>
      </c>
      <c r="Q2919" s="59" t="s">
        <v>1482</v>
      </c>
      <c r="R2919" s="59" t="s">
        <v>1483</v>
      </c>
      <c r="S2919" s="59" t="s">
        <v>1600</v>
      </c>
      <c r="T2919" s="59" t="s">
        <v>1601</v>
      </c>
      <c r="U2919" s="59" t="s">
        <v>1486</v>
      </c>
      <c r="V2919" s="59" t="s">
        <v>1487</v>
      </c>
      <c r="W2919" s="59" t="s">
        <v>1514</v>
      </c>
      <c r="X2919" s="59" t="s">
        <v>1487</v>
      </c>
      <c r="Y2919" s="59" t="s">
        <v>1490</v>
      </c>
      <c r="Z2919" s="59">
        <v>6.16</v>
      </c>
      <c r="AA2919" s="59">
        <v>6.16</v>
      </c>
      <c r="AB2919" s="59">
        <v>0</v>
      </c>
      <c r="AC2919" s="59">
        <v>6.16</v>
      </c>
      <c r="AD2919" s="59">
        <v>0</v>
      </c>
      <c r="AE2919" s="59">
        <v>0</v>
      </c>
      <c r="AF2919" s="59" t="s">
        <v>1491</v>
      </c>
      <c r="AG2919" s="59" t="s">
        <v>737</v>
      </c>
      <c r="AH2919" s="59" t="s">
        <v>1518</v>
      </c>
      <c r="AI2919" s="59" t="s">
        <v>1523</v>
      </c>
      <c r="AJ2919" s="59" t="s">
        <v>1486</v>
      </c>
      <c r="AK2919" s="59" t="s">
        <v>278</v>
      </c>
      <c r="AL2919" s="59" t="s">
        <v>1493</v>
      </c>
      <c r="AM2919" s="59" t="s">
        <v>1494</v>
      </c>
      <c r="AN2919" s="59" t="s">
        <v>1384</v>
      </c>
      <c r="AO2919" s="59" t="s">
        <v>107</v>
      </c>
    </row>
    <row r="2920" spans="1:41" x14ac:dyDescent="0.15">
      <c r="A2920" s="59" t="s">
        <v>2000</v>
      </c>
      <c r="B2920" s="59" t="s">
        <v>1597</v>
      </c>
      <c r="C2920" s="59" t="s">
        <v>1598</v>
      </c>
      <c r="D2920" s="59" t="s">
        <v>1517</v>
      </c>
      <c r="E2920" s="59" t="s">
        <v>559</v>
      </c>
      <c r="F2920" s="59" t="s">
        <v>1475</v>
      </c>
      <c r="G2920" s="59" t="s">
        <v>1406</v>
      </c>
      <c r="H2920" s="59" t="s">
        <v>1475</v>
      </c>
      <c r="I2920" s="59" t="s">
        <v>1406</v>
      </c>
      <c r="J2920" s="59" t="s">
        <v>737</v>
      </c>
      <c r="K2920" s="59" t="s">
        <v>1518</v>
      </c>
      <c r="L2920" s="59" t="s">
        <v>1599</v>
      </c>
      <c r="M2920" s="59" t="s">
        <v>1478</v>
      </c>
      <c r="N2920" s="59" t="s">
        <v>1479</v>
      </c>
      <c r="O2920" s="59" t="s">
        <v>1480</v>
      </c>
      <c r="P2920" s="59" t="s">
        <v>1481</v>
      </c>
      <c r="Q2920" s="59" t="s">
        <v>1482</v>
      </c>
      <c r="R2920" s="59" t="s">
        <v>1483</v>
      </c>
      <c r="S2920" s="59" t="s">
        <v>1600</v>
      </c>
      <c r="T2920" s="59" t="s">
        <v>1601</v>
      </c>
      <c r="U2920" s="59" t="s">
        <v>1486</v>
      </c>
      <c r="V2920" s="59" t="s">
        <v>1487</v>
      </c>
      <c r="W2920" s="59" t="s">
        <v>1522</v>
      </c>
      <c r="X2920" s="59" t="s">
        <v>1487</v>
      </c>
      <c r="Y2920" s="59" t="s">
        <v>1490</v>
      </c>
      <c r="Z2920" s="59">
        <v>433.4</v>
      </c>
      <c r="AA2920" s="59">
        <v>433.4</v>
      </c>
      <c r="AB2920" s="59">
        <v>0</v>
      </c>
      <c r="AC2920" s="59">
        <v>433.4</v>
      </c>
      <c r="AD2920" s="59">
        <v>0</v>
      </c>
      <c r="AE2920" s="59">
        <v>0</v>
      </c>
      <c r="AF2920" s="59" t="s">
        <v>1491</v>
      </c>
      <c r="AG2920" s="59" t="s">
        <v>737</v>
      </c>
      <c r="AH2920" s="59" t="s">
        <v>1518</v>
      </c>
      <c r="AI2920" s="59" t="s">
        <v>1523</v>
      </c>
      <c r="AJ2920" s="59" t="s">
        <v>1486</v>
      </c>
      <c r="AK2920" s="59" t="s">
        <v>278</v>
      </c>
      <c r="AL2920" s="59" t="s">
        <v>1493</v>
      </c>
      <c r="AM2920" s="59" t="s">
        <v>1494</v>
      </c>
      <c r="AN2920" s="59" t="s">
        <v>1384</v>
      </c>
      <c r="AO2920" s="59" t="s">
        <v>107</v>
      </c>
    </row>
    <row r="2921" spans="1:41" x14ac:dyDescent="0.15">
      <c r="A2921" s="59" t="s">
        <v>2000</v>
      </c>
      <c r="B2921" s="59" t="s">
        <v>1814</v>
      </c>
      <c r="C2921" s="59" t="s">
        <v>1815</v>
      </c>
      <c r="D2921" s="59" t="s">
        <v>1504</v>
      </c>
      <c r="E2921" s="59" t="s">
        <v>1139</v>
      </c>
      <c r="F2921" s="59" t="s">
        <v>1475</v>
      </c>
      <c r="G2921" s="59" t="s">
        <v>1406</v>
      </c>
      <c r="H2921" s="59" t="s">
        <v>1475</v>
      </c>
      <c r="I2921" s="59" t="s">
        <v>1406</v>
      </c>
      <c r="J2921" s="59" t="s">
        <v>1476</v>
      </c>
      <c r="K2921" s="59" t="s">
        <v>795</v>
      </c>
      <c r="L2921" s="59" t="s">
        <v>1816</v>
      </c>
      <c r="M2921" s="59" t="s">
        <v>1478</v>
      </c>
      <c r="N2921" s="59" t="s">
        <v>1479</v>
      </c>
      <c r="O2921" s="59" t="s">
        <v>1480</v>
      </c>
      <c r="P2921" s="59" t="s">
        <v>1481</v>
      </c>
      <c r="Q2921" s="59" t="s">
        <v>1482</v>
      </c>
      <c r="R2921" s="59" t="s">
        <v>1483</v>
      </c>
      <c r="S2921" s="59" t="s">
        <v>1817</v>
      </c>
      <c r="T2921" s="59" t="s">
        <v>1818</v>
      </c>
      <c r="U2921" s="59" t="s">
        <v>1486</v>
      </c>
      <c r="V2921" s="59" t="s">
        <v>1487</v>
      </c>
      <c r="W2921" s="59" t="s">
        <v>1509</v>
      </c>
      <c r="X2921" s="59" t="s">
        <v>1487</v>
      </c>
      <c r="Y2921" s="59" t="s">
        <v>1490</v>
      </c>
      <c r="Z2921" s="59">
        <v>3601.46</v>
      </c>
      <c r="AA2921" s="59">
        <v>3601.46</v>
      </c>
      <c r="AB2921" s="59">
        <v>0</v>
      </c>
      <c r="AC2921" s="59">
        <v>3601.46</v>
      </c>
      <c r="AD2921" s="59">
        <v>0</v>
      </c>
      <c r="AE2921" s="59">
        <v>0</v>
      </c>
      <c r="AF2921" s="59" t="s">
        <v>1491</v>
      </c>
      <c r="AG2921" s="59" t="s">
        <v>1476</v>
      </c>
      <c r="AH2921" s="59" t="s">
        <v>795</v>
      </c>
      <c r="AI2921" s="59" t="s">
        <v>1492</v>
      </c>
      <c r="AJ2921" s="59" t="s">
        <v>1486</v>
      </c>
      <c r="AK2921" s="59" t="s">
        <v>278</v>
      </c>
      <c r="AL2921" s="59" t="s">
        <v>1493</v>
      </c>
      <c r="AM2921" s="59" t="s">
        <v>1494</v>
      </c>
      <c r="AN2921" s="59" t="s">
        <v>1385</v>
      </c>
      <c r="AO2921" s="59" t="s">
        <v>107</v>
      </c>
    </row>
    <row r="2922" spans="1:41" x14ac:dyDescent="0.15">
      <c r="A2922" s="59" t="s">
        <v>2000</v>
      </c>
      <c r="B2922" s="59" t="s">
        <v>1814</v>
      </c>
      <c r="C2922" s="59" t="s">
        <v>1815</v>
      </c>
      <c r="D2922" s="59" t="s">
        <v>1504</v>
      </c>
      <c r="E2922" s="59" t="s">
        <v>1139</v>
      </c>
      <c r="F2922" s="59" t="s">
        <v>1475</v>
      </c>
      <c r="G2922" s="59" t="s">
        <v>1406</v>
      </c>
      <c r="H2922" s="59" t="s">
        <v>1475</v>
      </c>
      <c r="I2922" s="59" t="s">
        <v>1406</v>
      </c>
      <c r="J2922" s="59" t="s">
        <v>1476</v>
      </c>
      <c r="K2922" s="59" t="s">
        <v>795</v>
      </c>
      <c r="L2922" s="59" t="s">
        <v>1816</v>
      </c>
      <c r="M2922" s="59" t="s">
        <v>1478</v>
      </c>
      <c r="N2922" s="59" t="s">
        <v>1479</v>
      </c>
      <c r="O2922" s="59" t="s">
        <v>1480</v>
      </c>
      <c r="P2922" s="59" t="s">
        <v>1481</v>
      </c>
      <c r="Q2922" s="59" t="s">
        <v>1482</v>
      </c>
      <c r="R2922" s="59" t="s">
        <v>1483</v>
      </c>
      <c r="S2922" s="59" t="s">
        <v>1817</v>
      </c>
      <c r="T2922" s="59" t="s">
        <v>1818</v>
      </c>
      <c r="U2922" s="59" t="s">
        <v>1486</v>
      </c>
      <c r="V2922" s="59" t="s">
        <v>1487</v>
      </c>
      <c r="W2922" s="59" t="s">
        <v>1488</v>
      </c>
      <c r="X2922" s="59" t="s">
        <v>1511</v>
      </c>
      <c r="Y2922" s="59" t="s">
        <v>1490</v>
      </c>
      <c r="Z2922" s="59">
        <v>24.1</v>
      </c>
      <c r="AA2922" s="59">
        <v>24.1</v>
      </c>
      <c r="AB2922" s="59">
        <v>0</v>
      </c>
      <c r="AC2922" s="59">
        <v>24.1</v>
      </c>
      <c r="AD2922" s="59">
        <v>0</v>
      </c>
      <c r="AE2922" s="59">
        <v>0</v>
      </c>
      <c r="AF2922" s="59" t="s">
        <v>1491</v>
      </c>
      <c r="AG2922" s="59" t="s">
        <v>1476</v>
      </c>
      <c r="AH2922" s="59" t="s">
        <v>795</v>
      </c>
      <c r="AI2922" s="59" t="s">
        <v>1492</v>
      </c>
      <c r="AJ2922" s="59" t="s">
        <v>1486</v>
      </c>
      <c r="AK2922" s="59" t="s">
        <v>278</v>
      </c>
      <c r="AL2922" s="59" t="s">
        <v>1493</v>
      </c>
      <c r="AM2922" s="59" t="s">
        <v>1494</v>
      </c>
      <c r="AN2922" s="59" t="s">
        <v>1385</v>
      </c>
      <c r="AO2922" s="59" t="s">
        <v>107</v>
      </c>
    </row>
    <row r="2923" spans="1:41" x14ac:dyDescent="0.15">
      <c r="A2923" s="59" t="s">
        <v>2000</v>
      </c>
      <c r="B2923" s="59" t="s">
        <v>1814</v>
      </c>
      <c r="C2923" s="59" t="s">
        <v>1815</v>
      </c>
      <c r="D2923" s="59" t="s">
        <v>1504</v>
      </c>
      <c r="E2923" s="59" t="s">
        <v>1139</v>
      </c>
      <c r="F2923" s="59" t="s">
        <v>1475</v>
      </c>
      <c r="G2923" s="59" t="s">
        <v>1406</v>
      </c>
      <c r="H2923" s="59" t="s">
        <v>1475</v>
      </c>
      <c r="I2923" s="59" t="s">
        <v>1406</v>
      </c>
      <c r="J2923" s="59" t="s">
        <v>1476</v>
      </c>
      <c r="K2923" s="59" t="s">
        <v>795</v>
      </c>
      <c r="L2923" s="59" t="s">
        <v>1816</v>
      </c>
      <c r="M2923" s="59" t="s">
        <v>1478</v>
      </c>
      <c r="N2923" s="59" t="s">
        <v>1479</v>
      </c>
      <c r="O2923" s="59" t="s">
        <v>1480</v>
      </c>
      <c r="P2923" s="59" t="s">
        <v>1481</v>
      </c>
      <c r="Q2923" s="59" t="s">
        <v>1482</v>
      </c>
      <c r="R2923" s="59" t="s">
        <v>1483</v>
      </c>
      <c r="S2923" s="59" t="s">
        <v>1817</v>
      </c>
      <c r="T2923" s="59" t="s">
        <v>1818</v>
      </c>
      <c r="U2923" s="59" t="s">
        <v>1486</v>
      </c>
      <c r="V2923" s="59" t="s">
        <v>1487</v>
      </c>
      <c r="W2923" s="59" t="s">
        <v>1514</v>
      </c>
      <c r="X2923" s="59" t="s">
        <v>1487</v>
      </c>
      <c r="Y2923" s="59" t="s">
        <v>1490</v>
      </c>
      <c r="Z2923" s="59">
        <v>805.43</v>
      </c>
      <c r="AA2923" s="59">
        <v>805.43</v>
      </c>
      <c r="AB2923" s="59">
        <v>0</v>
      </c>
      <c r="AC2923" s="59">
        <v>805.43</v>
      </c>
      <c r="AD2923" s="59">
        <v>0</v>
      </c>
      <c r="AE2923" s="59">
        <v>0</v>
      </c>
      <c r="AF2923" s="59" t="s">
        <v>1491</v>
      </c>
      <c r="AG2923" s="59" t="s">
        <v>1476</v>
      </c>
      <c r="AH2923" s="59" t="s">
        <v>795</v>
      </c>
      <c r="AI2923" s="59" t="s">
        <v>1492</v>
      </c>
      <c r="AJ2923" s="59" t="s">
        <v>1486</v>
      </c>
      <c r="AK2923" s="59" t="s">
        <v>278</v>
      </c>
      <c r="AL2923" s="59" t="s">
        <v>1493</v>
      </c>
      <c r="AM2923" s="59" t="s">
        <v>1494</v>
      </c>
      <c r="AN2923" s="59" t="s">
        <v>1385</v>
      </c>
      <c r="AO2923" s="59" t="s">
        <v>107</v>
      </c>
    </row>
    <row r="2924" spans="1:41" x14ac:dyDescent="0.15">
      <c r="A2924" s="59" t="s">
        <v>2000</v>
      </c>
      <c r="B2924" s="59" t="s">
        <v>1607</v>
      </c>
      <c r="C2924" s="59" t="s">
        <v>1608</v>
      </c>
      <c r="D2924" s="59" t="s">
        <v>1504</v>
      </c>
      <c r="E2924" s="59" t="s">
        <v>1139</v>
      </c>
      <c r="F2924" s="59" t="s">
        <v>1475</v>
      </c>
      <c r="G2924" s="59" t="s">
        <v>1406</v>
      </c>
      <c r="H2924" s="59" t="s">
        <v>1475</v>
      </c>
      <c r="I2924" s="59" t="s">
        <v>1406</v>
      </c>
      <c r="J2924" s="59" t="s">
        <v>1476</v>
      </c>
      <c r="K2924" s="59" t="s">
        <v>795</v>
      </c>
      <c r="L2924" s="59" t="s">
        <v>1609</v>
      </c>
      <c r="M2924" s="59" t="s">
        <v>1478</v>
      </c>
      <c r="N2924" s="59" t="s">
        <v>1479</v>
      </c>
      <c r="O2924" s="59" t="s">
        <v>1480</v>
      </c>
      <c r="P2924" s="59" t="s">
        <v>1481</v>
      </c>
      <c r="Q2924" s="59" t="s">
        <v>1482</v>
      </c>
      <c r="R2924" s="59" t="s">
        <v>1483</v>
      </c>
      <c r="S2924" s="59" t="s">
        <v>1610</v>
      </c>
      <c r="T2924" s="59" t="s">
        <v>1611</v>
      </c>
      <c r="U2924" s="59" t="s">
        <v>1486</v>
      </c>
      <c r="V2924" s="59" t="s">
        <v>1487</v>
      </c>
      <c r="W2924" s="59" t="s">
        <v>1509</v>
      </c>
      <c r="X2924" s="59" t="s">
        <v>1487</v>
      </c>
      <c r="Y2924" s="59" t="s">
        <v>1490</v>
      </c>
      <c r="Z2924" s="59">
        <v>2413.08</v>
      </c>
      <c r="AA2924" s="59">
        <v>2413.08</v>
      </c>
      <c r="AB2924" s="59">
        <v>0</v>
      </c>
      <c r="AC2924" s="59">
        <v>2413.08</v>
      </c>
      <c r="AD2924" s="59">
        <v>0</v>
      </c>
      <c r="AE2924" s="59">
        <v>0</v>
      </c>
      <c r="AF2924" s="59" t="s">
        <v>1491</v>
      </c>
      <c r="AG2924" s="59" t="s">
        <v>1476</v>
      </c>
      <c r="AH2924" s="59" t="s">
        <v>795</v>
      </c>
      <c r="AI2924" s="59" t="s">
        <v>1492</v>
      </c>
      <c r="AJ2924" s="59" t="s">
        <v>1486</v>
      </c>
      <c r="AK2924" s="59" t="s">
        <v>278</v>
      </c>
      <c r="AL2924" s="59" t="s">
        <v>1493</v>
      </c>
      <c r="AM2924" s="59" t="s">
        <v>1494</v>
      </c>
      <c r="AN2924" s="59" t="s">
        <v>1385</v>
      </c>
      <c r="AO2924" s="59" t="s">
        <v>107</v>
      </c>
    </row>
    <row r="2925" spans="1:41" x14ac:dyDescent="0.15">
      <c r="A2925" s="59" t="s">
        <v>2000</v>
      </c>
      <c r="B2925" s="59" t="s">
        <v>1607</v>
      </c>
      <c r="C2925" s="59" t="s">
        <v>1608</v>
      </c>
      <c r="D2925" s="59" t="s">
        <v>1504</v>
      </c>
      <c r="E2925" s="59" t="s">
        <v>1139</v>
      </c>
      <c r="F2925" s="59" t="s">
        <v>1475</v>
      </c>
      <c r="G2925" s="59" t="s">
        <v>1406</v>
      </c>
      <c r="H2925" s="59" t="s">
        <v>1475</v>
      </c>
      <c r="I2925" s="59" t="s">
        <v>1406</v>
      </c>
      <c r="J2925" s="59" t="s">
        <v>1476</v>
      </c>
      <c r="K2925" s="59" t="s">
        <v>795</v>
      </c>
      <c r="L2925" s="59" t="s">
        <v>1609</v>
      </c>
      <c r="M2925" s="59" t="s">
        <v>1478</v>
      </c>
      <c r="N2925" s="59" t="s">
        <v>1479</v>
      </c>
      <c r="O2925" s="59" t="s">
        <v>1480</v>
      </c>
      <c r="P2925" s="59" t="s">
        <v>1481</v>
      </c>
      <c r="Q2925" s="59" t="s">
        <v>1482</v>
      </c>
      <c r="R2925" s="59" t="s">
        <v>1483</v>
      </c>
      <c r="S2925" s="59" t="s">
        <v>1610</v>
      </c>
      <c r="T2925" s="59" t="s">
        <v>1611</v>
      </c>
      <c r="U2925" s="59" t="s">
        <v>1486</v>
      </c>
      <c r="V2925" s="59" t="s">
        <v>1487</v>
      </c>
      <c r="W2925" s="59" t="s">
        <v>1488</v>
      </c>
      <c r="X2925" s="59" t="s">
        <v>1511</v>
      </c>
      <c r="Y2925" s="59" t="s">
        <v>1490</v>
      </c>
      <c r="Z2925" s="59">
        <v>37.42</v>
      </c>
      <c r="AA2925" s="59">
        <v>37.42</v>
      </c>
      <c r="AB2925" s="59">
        <v>0</v>
      </c>
      <c r="AC2925" s="59">
        <v>37.42</v>
      </c>
      <c r="AD2925" s="59">
        <v>0</v>
      </c>
      <c r="AE2925" s="59">
        <v>0</v>
      </c>
      <c r="AF2925" s="59" t="s">
        <v>1491</v>
      </c>
      <c r="AG2925" s="59" t="s">
        <v>1476</v>
      </c>
      <c r="AH2925" s="59" t="s">
        <v>795</v>
      </c>
      <c r="AI2925" s="59" t="s">
        <v>1492</v>
      </c>
      <c r="AJ2925" s="59" t="s">
        <v>1486</v>
      </c>
      <c r="AK2925" s="59" t="s">
        <v>278</v>
      </c>
      <c r="AL2925" s="59" t="s">
        <v>1493</v>
      </c>
      <c r="AM2925" s="59" t="s">
        <v>1494</v>
      </c>
      <c r="AN2925" s="59" t="s">
        <v>1385</v>
      </c>
      <c r="AO2925" s="59" t="s">
        <v>107</v>
      </c>
    </row>
    <row r="2926" spans="1:41" x14ac:dyDescent="0.15">
      <c r="A2926" s="59" t="s">
        <v>2000</v>
      </c>
      <c r="B2926" s="59" t="s">
        <v>1612</v>
      </c>
      <c r="C2926" s="59" t="s">
        <v>1613</v>
      </c>
      <c r="D2926" s="59" t="s">
        <v>1614</v>
      </c>
      <c r="E2926" s="59" t="s">
        <v>1615</v>
      </c>
      <c r="F2926" s="59" t="s">
        <v>1475</v>
      </c>
      <c r="G2926" s="59" t="s">
        <v>1406</v>
      </c>
      <c r="H2926" s="59" t="s">
        <v>1475</v>
      </c>
      <c r="I2926" s="59" t="s">
        <v>1406</v>
      </c>
      <c r="J2926" s="59" t="s">
        <v>1426</v>
      </c>
      <c r="K2926" s="59" t="s">
        <v>1616</v>
      </c>
      <c r="L2926" s="59" t="s">
        <v>1617</v>
      </c>
      <c r="M2926" s="59" t="s">
        <v>1618</v>
      </c>
      <c r="N2926" s="59" t="s">
        <v>1619</v>
      </c>
      <c r="O2926" s="59" t="s">
        <v>1620</v>
      </c>
      <c r="P2926" s="59" t="s">
        <v>1621</v>
      </c>
      <c r="Q2926" s="59" t="s">
        <v>1622</v>
      </c>
      <c r="R2926" s="59" t="s">
        <v>1623</v>
      </c>
      <c r="S2926" s="59" t="s">
        <v>1624</v>
      </c>
      <c r="T2926" s="59" t="s">
        <v>1625</v>
      </c>
      <c r="U2926" s="59" t="s">
        <v>1486</v>
      </c>
      <c r="V2926" s="59" t="s">
        <v>1487</v>
      </c>
      <c r="W2926" s="59" t="s">
        <v>1508</v>
      </c>
      <c r="X2926" s="59" t="s">
        <v>1487</v>
      </c>
      <c r="Y2926" s="59" t="s">
        <v>1490</v>
      </c>
      <c r="Z2926" s="59">
        <v>0.1</v>
      </c>
      <c r="AA2926" s="59">
        <v>0.1</v>
      </c>
      <c r="AB2926" s="59">
        <v>0</v>
      </c>
      <c r="AC2926" s="59">
        <v>0.1</v>
      </c>
      <c r="AD2926" s="59">
        <v>0</v>
      </c>
      <c r="AE2926" s="59">
        <v>0</v>
      </c>
      <c r="AF2926" s="59" t="s">
        <v>1491</v>
      </c>
      <c r="AG2926" s="59" t="s">
        <v>1426</v>
      </c>
      <c r="AH2926" s="59" t="s">
        <v>1616</v>
      </c>
      <c r="AI2926" s="59" t="s">
        <v>1523</v>
      </c>
      <c r="AJ2926" s="59" t="s">
        <v>1486</v>
      </c>
      <c r="AK2926" s="59" t="s">
        <v>278</v>
      </c>
      <c r="AL2926" s="59" t="s">
        <v>1493</v>
      </c>
      <c r="AM2926" s="59" t="s">
        <v>1494</v>
      </c>
      <c r="AN2926" s="59" t="s">
        <v>1385</v>
      </c>
      <c r="AO2926" s="59" t="s">
        <v>107</v>
      </c>
    </row>
    <row r="2927" spans="1:41" x14ac:dyDescent="0.15">
      <c r="A2927" s="59" t="s">
        <v>2000</v>
      </c>
      <c r="B2927" s="59" t="s">
        <v>1612</v>
      </c>
      <c r="C2927" s="59" t="s">
        <v>1613</v>
      </c>
      <c r="D2927" s="59" t="s">
        <v>1614</v>
      </c>
      <c r="E2927" s="59" t="s">
        <v>1615</v>
      </c>
      <c r="F2927" s="59" t="s">
        <v>1475</v>
      </c>
      <c r="G2927" s="59" t="s">
        <v>1406</v>
      </c>
      <c r="H2927" s="59" t="s">
        <v>1475</v>
      </c>
      <c r="I2927" s="59" t="s">
        <v>1406</v>
      </c>
      <c r="J2927" s="59" t="s">
        <v>1426</v>
      </c>
      <c r="K2927" s="59" t="s">
        <v>1616</v>
      </c>
      <c r="L2927" s="59" t="s">
        <v>1617</v>
      </c>
      <c r="M2927" s="59" t="s">
        <v>1618</v>
      </c>
      <c r="N2927" s="59" t="s">
        <v>1619</v>
      </c>
      <c r="O2927" s="59" t="s">
        <v>1620</v>
      </c>
      <c r="P2927" s="59" t="s">
        <v>1621</v>
      </c>
      <c r="Q2927" s="59" t="s">
        <v>1622</v>
      </c>
      <c r="R2927" s="59" t="s">
        <v>1623</v>
      </c>
      <c r="S2927" s="59" t="s">
        <v>1624</v>
      </c>
      <c r="T2927" s="59" t="s">
        <v>1625</v>
      </c>
      <c r="U2927" s="59" t="s">
        <v>1486</v>
      </c>
      <c r="V2927" s="59" t="s">
        <v>1487</v>
      </c>
      <c r="W2927" s="59" t="s">
        <v>1509</v>
      </c>
      <c r="X2927" s="59" t="s">
        <v>1487</v>
      </c>
      <c r="Y2927" s="59" t="s">
        <v>1490</v>
      </c>
      <c r="Z2927" s="59">
        <v>0.13</v>
      </c>
      <c r="AA2927" s="59">
        <v>0.13</v>
      </c>
      <c r="AB2927" s="59">
        <v>0</v>
      </c>
      <c r="AC2927" s="59">
        <v>0.13</v>
      </c>
      <c r="AD2927" s="59">
        <v>0</v>
      </c>
      <c r="AE2927" s="59">
        <v>0</v>
      </c>
      <c r="AF2927" s="59" t="s">
        <v>1491</v>
      </c>
      <c r="AG2927" s="59" t="s">
        <v>1426</v>
      </c>
      <c r="AH2927" s="59" t="s">
        <v>1616</v>
      </c>
      <c r="AI2927" s="59" t="s">
        <v>1523</v>
      </c>
      <c r="AJ2927" s="59" t="s">
        <v>1486</v>
      </c>
      <c r="AK2927" s="59" t="s">
        <v>278</v>
      </c>
      <c r="AL2927" s="59" t="s">
        <v>1493</v>
      </c>
      <c r="AM2927" s="59" t="s">
        <v>1494</v>
      </c>
      <c r="AN2927" s="59" t="s">
        <v>1385</v>
      </c>
      <c r="AO2927" s="59" t="s">
        <v>107</v>
      </c>
    </row>
    <row r="2928" spans="1:41" x14ac:dyDescent="0.15">
      <c r="A2928" s="59" t="s">
        <v>2000</v>
      </c>
      <c r="B2928" s="59" t="s">
        <v>1626</v>
      </c>
      <c r="C2928" s="59" t="s">
        <v>1627</v>
      </c>
      <c r="D2928" s="59" t="s">
        <v>1614</v>
      </c>
      <c r="E2928" s="59" t="s">
        <v>1615</v>
      </c>
      <c r="F2928" s="59" t="s">
        <v>1475</v>
      </c>
      <c r="G2928" s="59" t="s">
        <v>1406</v>
      </c>
      <c r="H2928" s="59" t="s">
        <v>1475</v>
      </c>
      <c r="I2928" s="59" t="s">
        <v>1406</v>
      </c>
      <c r="J2928" s="59" t="s">
        <v>1426</v>
      </c>
      <c r="K2928" s="59" t="s">
        <v>1616</v>
      </c>
      <c r="L2928" s="59" t="s">
        <v>1628</v>
      </c>
      <c r="M2928" s="59" t="s">
        <v>1618</v>
      </c>
      <c r="N2928" s="59" t="s">
        <v>1619</v>
      </c>
      <c r="O2928" s="59" t="s">
        <v>1620</v>
      </c>
      <c r="P2928" s="59" t="s">
        <v>1621</v>
      </c>
      <c r="Q2928" s="59" t="s">
        <v>1622</v>
      </c>
      <c r="R2928" s="59" t="s">
        <v>1623</v>
      </c>
      <c r="S2928" s="59" t="s">
        <v>1629</v>
      </c>
      <c r="T2928" s="59" t="s">
        <v>1630</v>
      </c>
      <c r="U2928" s="59" t="s">
        <v>1486</v>
      </c>
      <c r="V2928" s="59" t="s">
        <v>1487</v>
      </c>
      <c r="W2928" s="59" t="s">
        <v>1508</v>
      </c>
      <c r="X2928" s="59" t="s">
        <v>1487</v>
      </c>
      <c r="Y2928" s="59" t="s">
        <v>1490</v>
      </c>
      <c r="Z2928" s="59">
        <v>56.39</v>
      </c>
      <c r="AA2928" s="59">
        <v>56.39</v>
      </c>
      <c r="AB2928" s="59">
        <v>0</v>
      </c>
      <c r="AC2928" s="59">
        <v>56.39</v>
      </c>
      <c r="AD2928" s="59">
        <v>0</v>
      </c>
      <c r="AE2928" s="59">
        <v>0</v>
      </c>
      <c r="AF2928" s="59" t="s">
        <v>1491</v>
      </c>
      <c r="AG2928" s="59" t="s">
        <v>1426</v>
      </c>
      <c r="AH2928" s="59" t="s">
        <v>1616</v>
      </c>
      <c r="AI2928" s="59" t="s">
        <v>1523</v>
      </c>
      <c r="AJ2928" s="59" t="s">
        <v>1486</v>
      </c>
      <c r="AK2928" s="59" t="s">
        <v>278</v>
      </c>
      <c r="AL2928" s="59" t="s">
        <v>1493</v>
      </c>
      <c r="AM2928" s="59" t="s">
        <v>1494</v>
      </c>
      <c r="AN2928" s="59" t="s">
        <v>1385</v>
      </c>
      <c r="AO2928" s="59" t="s">
        <v>107</v>
      </c>
    </row>
    <row r="2929" spans="1:41" x14ac:dyDescent="0.15">
      <c r="A2929" s="59" t="s">
        <v>2000</v>
      </c>
      <c r="B2929" s="59" t="s">
        <v>1626</v>
      </c>
      <c r="C2929" s="59" t="s">
        <v>1627</v>
      </c>
      <c r="D2929" s="59" t="s">
        <v>1614</v>
      </c>
      <c r="E2929" s="59" t="s">
        <v>1615</v>
      </c>
      <c r="F2929" s="59" t="s">
        <v>1475</v>
      </c>
      <c r="G2929" s="59" t="s">
        <v>1406</v>
      </c>
      <c r="H2929" s="59" t="s">
        <v>1475</v>
      </c>
      <c r="I2929" s="59" t="s">
        <v>1406</v>
      </c>
      <c r="J2929" s="59" t="s">
        <v>1426</v>
      </c>
      <c r="K2929" s="59" t="s">
        <v>1616</v>
      </c>
      <c r="L2929" s="59" t="s">
        <v>1628</v>
      </c>
      <c r="M2929" s="59" t="s">
        <v>1618</v>
      </c>
      <c r="N2929" s="59" t="s">
        <v>1619</v>
      </c>
      <c r="O2929" s="59" t="s">
        <v>1620</v>
      </c>
      <c r="P2929" s="59" t="s">
        <v>1621</v>
      </c>
      <c r="Q2929" s="59" t="s">
        <v>1622</v>
      </c>
      <c r="R2929" s="59" t="s">
        <v>1623</v>
      </c>
      <c r="S2929" s="59" t="s">
        <v>1629</v>
      </c>
      <c r="T2929" s="59" t="s">
        <v>1630</v>
      </c>
      <c r="U2929" s="59" t="s">
        <v>1486</v>
      </c>
      <c r="V2929" s="59" t="s">
        <v>1487</v>
      </c>
      <c r="W2929" s="59" t="s">
        <v>1509</v>
      </c>
      <c r="X2929" s="59" t="s">
        <v>1487</v>
      </c>
      <c r="Y2929" s="59" t="s">
        <v>1490</v>
      </c>
      <c r="Z2929" s="59">
        <v>2919.87</v>
      </c>
      <c r="AA2929" s="59">
        <v>2919.87</v>
      </c>
      <c r="AB2929" s="59">
        <v>0</v>
      </c>
      <c r="AC2929" s="59">
        <v>2919.87</v>
      </c>
      <c r="AD2929" s="59">
        <v>0</v>
      </c>
      <c r="AE2929" s="59">
        <v>0</v>
      </c>
      <c r="AF2929" s="59" t="s">
        <v>1491</v>
      </c>
      <c r="AG2929" s="59" t="s">
        <v>1426</v>
      </c>
      <c r="AH2929" s="59" t="s">
        <v>1616</v>
      </c>
      <c r="AI2929" s="59" t="s">
        <v>1523</v>
      </c>
      <c r="AJ2929" s="59" t="s">
        <v>1486</v>
      </c>
      <c r="AK2929" s="59" t="s">
        <v>278</v>
      </c>
      <c r="AL2929" s="59" t="s">
        <v>1493</v>
      </c>
      <c r="AM2929" s="59" t="s">
        <v>1494</v>
      </c>
      <c r="AN2929" s="59" t="s">
        <v>1385</v>
      </c>
      <c r="AO2929" s="59" t="s">
        <v>107</v>
      </c>
    </row>
    <row r="2930" spans="1:41" x14ac:dyDescent="0.15">
      <c r="A2930" s="59" t="s">
        <v>2000</v>
      </c>
      <c r="B2930" s="59" t="s">
        <v>1626</v>
      </c>
      <c r="C2930" s="59" t="s">
        <v>1627</v>
      </c>
      <c r="D2930" s="59" t="s">
        <v>1614</v>
      </c>
      <c r="E2930" s="59" t="s">
        <v>1615</v>
      </c>
      <c r="F2930" s="59" t="s">
        <v>1475</v>
      </c>
      <c r="G2930" s="59" t="s">
        <v>1406</v>
      </c>
      <c r="H2930" s="59" t="s">
        <v>1475</v>
      </c>
      <c r="I2930" s="59" t="s">
        <v>1406</v>
      </c>
      <c r="J2930" s="59" t="s">
        <v>1426</v>
      </c>
      <c r="K2930" s="59" t="s">
        <v>1616</v>
      </c>
      <c r="L2930" s="59" t="s">
        <v>1628</v>
      </c>
      <c r="M2930" s="59" t="s">
        <v>1618</v>
      </c>
      <c r="N2930" s="59" t="s">
        <v>1619</v>
      </c>
      <c r="O2930" s="59" t="s">
        <v>1620</v>
      </c>
      <c r="P2930" s="59" t="s">
        <v>1621</v>
      </c>
      <c r="Q2930" s="59" t="s">
        <v>1622</v>
      </c>
      <c r="R2930" s="59" t="s">
        <v>1623</v>
      </c>
      <c r="S2930" s="59" t="s">
        <v>1629</v>
      </c>
      <c r="T2930" s="59" t="s">
        <v>1630</v>
      </c>
      <c r="U2930" s="59" t="s">
        <v>1486</v>
      </c>
      <c r="V2930" s="59" t="s">
        <v>1487</v>
      </c>
      <c r="W2930" s="59" t="s">
        <v>1488</v>
      </c>
      <c r="X2930" s="59" t="s">
        <v>1511</v>
      </c>
      <c r="Y2930" s="59" t="s">
        <v>1490</v>
      </c>
      <c r="Z2930" s="59">
        <v>22.15</v>
      </c>
      <c r="AA2930" s="59">
        <v>22.15</v>
      </c>
      <c r="AB2930" s="59">
        <v>0</v>
      </c>
      <c r="AC2930" s="59">
        <v>22.15</v>
      </c>
      <c r="AD2930" s="59">
        <v>0</v>
      </c>
      <c r="AE2930" s="59">
        <v>0</v>
      </c>
      <c r="AF2930" s="59" t="s">
        <v>1491</v>
      </c>
      <c r="AG2930" s="59" t="s">
        <v>1426</v>
      </c>
      <c r="AH2930" s="59" t="s">
        <v>1616</v>
      </c>
      <c r="AI2930" s="59" t="s">
        <v>1523</v>
      </c>
      <c r="AJ2930" s="59" t="s">
        <v>1486</v>
      </c>
      <c r="AK2930" s="59" t="s">
        <v>278</v>
      </c>
      <c r="AL2930" s="59" t="s">
        <v>1493</v>
      </c>
      <c r="AM2930" s="59" t="s">
        <v>1494</v>
      </c>
      <c r="AN2930" s="59" t="s">
        <v>1385</v>
      </c>
      <c r="AO2930" s="59" t="s">
        <v>107</v>
      </c>
    </row>
    <row r="2931" spans="1:41" x14ac:dyDescent="0.15">
      <c r="A2931" s="59" t="s">
        <v>2000</v>
      </c>
      <c r="B2931" s="59" t="s">
        <v>1819</v>
      </c>
      <c r="C2931" s="59" t="s">
        <v>1820</v>
      </c>
      <c r="D2931" s="59" t="s">
        <v>1614</v>
      </c>
      <c r="E2931" s="59" t="s">
        <v>1615</v>
      </c>
      <c r="F2931" s="59" t="s">
        <v>1475</v>
      </c>
      <c r="G2931" s="59" t="s">
        <v>1406</v>
      </c>
      <c r="H2931" s="59" t="s">
        <v>1475</v>
      </c>
      <c r="I2931" s="59" t="s">
        <v>1406</v>
      </c>
      <c r="J2931" s="59" t="s">
        <v>1426</v>
      </c>
      <c r="K2931" s="59" t="s">
        <v>1616</v>
      </c>
      <c r="L2931" s="59" t="s">
        <v>1821</v>
      </c>
      <c r="M2931" s="59" t="s">
        <v>1618</v>
      </c>
      <c r="N2931" s="59" t="s">
        <v>1619</v>
      </c>
      <c r="O2931" s="59" t="s">
        <v>1620</v>
      </c>
      <c r="P2931" s="59" t="s">
        <v>1621</v>
      </c>
      <c r="Q2931" s="59" t="s">
        <v>1622</v>
      </c>
      <c r="R2931" s="59" t="s">
        <v>1623</v>
      </c>
      <c r="S2931" s="59" t="s">
        <v>1822</v>
      </c>
      <c r="T2931" s="59" t="s">
        <v>1823</v>
      </c>
      <c r="U2931" s="59" t="s">
        <v>1486</v>
      </c>
      <c r="V2931" s="59" t="s">
        <v>1487</v>
      </c>
      <c r="W2931" s="59" t="s">
        <v>1509</v>
      </c>
      <c r="X2931" s="59" t="s">
        <v>1487</v>
      </c>
      <c r="Y2931" s="59" t="s">
        <v>1490</v>
      </c>
      <c r="Z2931" s="59">
        <v>1060.71</v>
      </c>
      <c r="AA2931" s="59">
        <v>1060.71</v>
      </c>
      <c r="AB2931" s="59">
        <v>0</v>
      </c>
      <c r="AC2931" s="59">
        <v>1060.71</v>
      </c>
      <c r="AD2931" s="59">
        <v>0</v>
      </c>
      <c r="AE2931" s="59">
        <v>0</v>
      </c>
      <c r="AF2931" s="59" t="s">
        <v>1491</v>
      </c>
      <c r="AG2931" s="59" t="s">
        <v>1426</v>
      </c>
      <c r="AH2931" s="59" t="s">
        <v>1616</v>
      </c>
      <c r="AI2931" s="59" t="s">
        <v>1523</v>
      </c>
      <c r="AJ2931" s="59" t="s">
        <v>1486</v>
      </c>
      <c r="AK2931" s="59" t="s">
        <v>278</v>
      </c>
      <c r="AL2931" s="59" t="s">
        <v>1493</v>
      </c>
      <c r="AM2931" s="59" t="s">
        <v>1494</v>
      </c>
      <c r="AN2931" s="59" t="s">
        <v>1385</v>
      </c>
      <c r="AO2931" s="59" t="s">
        <v>107</v>
      </c>
    </row>
    <row r="2932" spans="1:41" x14ac:dyDescent="0.15">
      <c r="A2932" s="59" t="s">
        <v>2000</v>
      </c>
      <c r="B2932" s="59" t="s">
        <v>1819</v>
      </c>
      <c r="C2932" s="59" t="s">
        <v>1820</v>
      </c>
      <c r="D2932" s="59" t="s">
        <v>1614</v>
      </c>
      <c r="E2932" s="59" t="s">
        <v>1615</v>
      </c>
      <c r="F2932" s="59" t="s">
        <v>1475</v>
      </c>
      <c r="G2932" s="59" t="s">
        <v>1406</v>
      </c>
      <c r="H2932" s="59" t="s">
        <v>1475</v>
      </c>
      <c r="I2932" s="59" t="s">
        <v>1406</v>
      </c>
      <c r="J2932" s="59" t="s">
        <v>1426</v>
      </c>
      <c r="K2932" s="59" t="s">
        <v>1616</v>
      </c>
      <c r="L2932" s="59" t="s">
        <v>1821</v>
      </c>
      <c r="M2932" s="59" t="s">
        <v>1618</v>
      </c>
      <c r="N2932" s="59" t="s">
        <v>1619</v>
      </c>
      <c r="O2932" s="59" t="s">
        <v>1620</v>
      </c>
      <c r="P2932" s="59" t="s">
        <v>1621</v>
      </c>
      <c r="Q2932" s="59" t="s">
        <v>1622</v>
      </c>
      <c r="R2932" s="59" t="s">
        <v>1623</v>
      </c>
      <c r="S2932" s="59" t="s">
        <v>1822</v>
      </c>
      <c r="T2932" s="59" t="s">
        <v>1823</v>
      </c>
      <c r="U2932" s="59" t="s">
        <v>1486</v>
      </c>
      <c r="V2932" s="59" t="s">
        <v>1487</v>
      </c>
      <c r="W2932" s="59" t="s">
        <v>1488</v>
      </c>
      <c r="X2932" s="59" t="s">
        <v>1511</v>
      </c>
      <c r="Y2932" s="59" t="s">
        <v>1490</v>
      </c>
      <c r="Z2932" s="59">
        <v>4.7</v>
      </c>
      <c r="AA2932" s="59">
        <v>4.7</v>
      </c>
      <c r="AB2932" s="59">
        <v>0</v>
      </c>
      <c r="AC2932" s="59">
        <v>4.7</v>
      </c>
      <c r="AD2932" s="59">
        <v>0</v>
      </c>
      <c r="AE2932" s="59">
        <v>0</v>
      </c>
      <c r="AF2932" s="59" t="s">
        <v>1491</v>
      </c>
      <c r="AG2932" s="59" t="s">
        <v>1426</v>
      </c>
      <c r="AH2932" s="59" t="s">
        <v>1616</v>
      </c>
      <c r="AI2932" s="59" t="s">
        <v>1523</v>
      </c>
      <c r="AJ2932" s="59" t="s">
        <v>1486</v>
      </c>
      <c r="AK2932" s="59" t="s">
        <v>278</v>
      </c>
      <c r="AL2932" s="59" t="s">
        <v>1493</v>
      </c>
      <c r="AM2932" s="59" t="s">
        <v>1494</v>
      </c>
      <c r="AN2932" s="59" t="s">
        <v>1385</v>
      </c>
      <c r="AO2932" s="59" t="s">
        <v>107</v>
      </c>
    </row>
    <row r="2933" spans="1:41" x14ac:dyDescent="0.15">
      <c r="A2933" s="59" t="s">
        <v>2000</v>
      </c>
      <c r="B2933" s="59" t="s">
        <v>1824</v>
      </c>
      <c r="C2933" s="59" t="s">
        <v>1825</v>
      </c>
      <c r="D2933" s="59" t="s">
        <v>1614</v>
      </c>
      <c r="E2933" s="59" t="s">
        <v>1615</v>
      </c>
      <c r="F2933" s="59" t="s">
        <v>1475</v>
      </c>
      <c r="G2933" s="59" t="s">
        <v>1406</v>
      </c>
      <c r="H2933" s="59" t="s">
        <v>1475</v>
      </c>
      <c r="I2933" s="59" t="s">
        <v>1406</v>
      </c>
      <c r="J2933" s="59" t="s">
        <v>1426</v>
      </c>
      <c r="K2933" s="59" t="s">
        <v>1616</v>
      </c>
      <c r="L2933" s="59" t="s">
        <v>1826</v>
      </c>
      <c r="M2933" s="59" t="s">
        <v>1618</v>
      </c>
      <c r="N2933" s="59" t="s">
        <v>1619</v>
      </c>
      <c r="O2933" s="59" t="s">
        <v>1620</v>
      </c>
      <c r="P2933" s="59" t="s">
        <v>1621</v>
      </c>
      <c r="Q2933" s="59" t="s">
        <v>1622</v>
      </c>
      <c r="R2933" s="59" t="s">
        <v>1623</v>
      </c>
      <c r="S2933" s="59" t="s">
        <v>1827</v>
      </c>
      <c r="T2933" s="59" t="s">
        <v>1828</v>
      </c>
      <c r="U2933" s="59" t="s">
        <v>1486</v>
      </c>
      <c r="V2933" s="59" t="s">
        <v>1487</v>
      </c>
      <c r="W2933" s="59" t="s">
        <v>1509</v>
      </c>
      <c r="X2933" s="59" t="s">
        <v>1487</v>
      </c>
      <c r="Y2933" s="59" t="s">
        <v>1490</v>
      </c>
      <c r="Z2933" s="59">
        <v>102.98</v>
      </c>
      <c r="AA2933" s="59">
        <v>102.98</v>
      </c>
      <c r="AB2933" s="59">
        <v>0</v>
      </c>
      <c r="AC2933" s="59">
        <v>102.98</v>
      </c>
      <c r="AD2933" s="59">
        <v>0</v>
      </c>
      <c r="AE2933" s="59">
        <v>0</v>
      </c>
      <c r="AF2933" s="59" t="s">
        <v>1491</v>
      </c>
      <c r="AG2933" s="59" t="s">
        <v>1426</v>
      </c>
      <c r="AH2933" s="59" t="s">
        <v>1616</v>
      </c>
      <c r="AI2933" s="59" t="s">
        <v>1523</v>
      </c>
      <c r="AJ2933" s="59" t="s">
        <v>1486</v>
      </c>
      <c r="AK2933" s="59" t="s">
        <v>278</v>
      </c>
      <c r="AL2933" s="59" t="s">
        <v>1493</v>
      </c>
      <c r="AM2933" s="59" t="s">
        <v>1494</v>
      </c>
      <c r="AN2933" s="59" t="s">
        <v>1385</v>
      </c>
      <c r="AO2933" s="59" t="s">
        <v>107</v>
      </c>
    </row>
    <row r="2934" spans="1:41" x14ac:dyDescent="0.15">
      <c r="A2934" s="59" t="s">
        <v>2000</v>
      </c>
      <c r="B2934" s="59" t="s">
        <v>1824</v>
      </c>
      <c r="C2934" s="59" t="s">
        <v>1825</v>
      </c>
      <c r="D2934" s="59" t="s">
        <v>1614</v>
      </c>
      <c r="E2934" s="59" t="s">
        <v>1615</v>
      </c>
      <c r="F2934" s="59" t="s">
        <v>1475</v>
      </c>
      <c r="G2934" s="59" t="s">
        <v>1406</v>
      </c>
      <c r="H2934" s="59" t="s">
        <v>1475</v>
      </c>
      <c r="I2934" s="59" t="s">
        <v>1406</v>
      </c>
      <c r="J2934" s="59" t="s">
        <v>1426</v>
      </c>
      <c r="K2934" s="59" t="s">
        <v>1616</v>
      </c>
      <c r="L2934" s="59" t="s">
        <v>1826</v>
      </c>
      <c r="M2934" s="59" t="s">
        <v>1618</v>
      </c>
      <c r="N2934" s="59" t="s">
        <v>1619</v>
      </c>
      <c r="O2934" s="59" t="s">
        <v>1620</v>
      </c>
      <c r="P2934" s="59" t="s">
        <v>1621</v>
      </c>
      <c r="Q2934" s="59" t="s">
        <v>1622</v>
      </c>
      <c r="R2934" s="59" t="s">
        <v>1623</v>
      </c>
      <c r="S2934" s="59" t="s">
        <v>1827</v>
      </c>
      <c r="T2934" s="59" t="s">
        <v>1828</v>
      </c>
      <c r="U2934" s="59" t="s">
        <v>1486</v>
      </c>
      <c r="V2934" s="59" t="s">
        <v>1487</v>
      </c>
      <c r="W2934" s="59" t="s">
        <v>1488</v>
      </c>
      <c r="X2934" s="59" t="s">
        <v>1511</v>
      </c>
      <c r="Y2934" s="59" t="s">
        <v>1490</v>
      </c>
      <c r="Z2934" s="59">
        <v>4.63</v>
      </c>
      <c r="AA2934" s="59">
        <v>4.63</v>
      </c>
      <c r="AB2934" s="59">
        <v>0</v>
      </c>
      <c r="AC2934" s="59">
        <v>4.63</v>
      </c>
      <c r="AD2934" s="59">
        <v>0</v>
      </c>
      <c r="AE2934" s="59">
        <v>0</v>
      </c>
      <c r="AF2934" s="59" t="s">
        <v>1491</v>
      </c>
      <c r="AG2934" s="59" t="s">
        <v>1426</v>
      </c>
      <c r="AH2934" s="59" t="s">
        <v>1616</v>
      </c>
      <c r="AI2934" s="59" t="s">
        <v>1523</v>
      </c>
      <c r="AJ2934" s="59" t="s">
        <v>1486</v>
      </c>
      <c r="AK2934" s="59" t="s">
        <v>278</v>
      </c>
      <c r="AL2934" s="59" t="s">
        <v>1493</v>
      </c>
      <c r="AM2934" s="59" t="s">
        <v>1494</v>
      </c>
      <c r="AN2934" s="59" t="s">
        <v>1385</v>
      </c>
      <c r="AO2934" s="59" t="s">
        <v>107</v>
      </c>
    </row>
    <row r="2935" spans="1:41" x14ac:dyDescent="0.15">
      <c r="A2935" s="59" t="s">
        <v>2000</v>
      </c>
      <c r="B2935" s="59" t="s">
        <v>1631</v>
      </c>
      <c r="C2935" s="59" t="s">
        <v>1632</v>
      </c>
      <c r="D2935" s="59" t="s">
        <v>1614</v>
      </c>
      <c r="E2935" s="59" t="s">
        <v>1615</v>
      </c>
      <c r="F2935" s="59" t="s">
        <v>1475</v>
      </c>
      <c r="G2935" s="59" t="s">
        <v>1406</v>
      </c>
      <c r="H2935" s="59" t="s">
        <v>1475</v>
      </c>
      <c r="I2935" s="59" t="s">
        <v>1406</v>
      </c>
      <c r="J2935" s="59" t="s">
        <v>1426</v>
      </c>
      <c r="K2935" s="59" t="s">
        <v>1616</v>
      </c>
      <c r="L2935" s="59" t="s">
        <v>1633</v>
      </c>
      <c r="M2935" s="59" t="s">
        <v>1618</v>
      </c>
      <c r="N2935" s="59" t="s">
        <v>1619</v>
      </c>
      <c r="O2935" s="59" t="s">
        <v>1620</v>
      </c>
      <c r="P2935" s="59" t="s">
        <v>1621</v>
      </c>
      <c r="Q2935" s="59" t="s">
        <v>1622</v>
      </c>
      <c r="R2935" s="59" t="s">
        <v>1623</v>
      </c>
      <c r="S2935" s="59" t="s">
        <v>1634</v>
      </c>
      <c r="T2935" s="59" t="s">
        <v>1635</v>
      </c>
      <c r="U2935" s="59" t="s">
        <v>1486</v>
      </c>
      <c r="V2935" s="59" t="s">
        <v>1487</v>
      </c>
      <c r="W2935" s="59" t="s">
        <v>1508</v>
      </c>
      <c r="X2935" s="59" t="s">
        <v>1487</v>
      </c>
      <c r="Y2935" s="59" t="s">
        <v>1490</v>
      </c>
      <c r="Z2935" s="59">
        <v>0.45</v>
      </c>
      <c r="AA2935" s="59">
        <v>0.45</v>
      </c>
      <c r="AB2935" s="59">
        <v>0</v>
      </c>
      <c r="AC2935" s="59">
        <v>0.45</v>
      </c>
      <c r="AD2935" s="59">
        <v>0</v>
      </c>
      <c r="AE2935" s="59">
        <v>0</v>
      </c>
      <c r="AF2935" s="59" t="s">
        <v>1491</v>
      </c>
      <c r="AG2935" s="59" t="s">
        <v>1426</v>
      </c>
      <c r="AH2935" s="59" t="s">
        <v>1616</v>
      </c>
      <c r="AI2935" s="59" t="s">
        <v>1523</v>
      </c>
      <c r="AJ2935" s="59" t="s">
        <v>1486</v>
      </c>
      <c r="AK2935" s="59" t="s">
        <v>278</v>
      </c>
      <c r="AL2935" s="59" t="s">
        <v>1493</v>
      </c>
      <c r="AM2935" s="59" t="s">
        <v>1494</v>
      </c>
      <c r="AN2935" s="59" t="s">
        <v>1385</v>
      </c>
      <c r="AO2935" s="59" t="s">
        <v>107</v>
      </c>
    </row>
    <row r="2936" spans="1:41" x14ac:dyDescent="0.15">
      <c r="A2936" s="59" t="s">
        <v>2000</v>
      </c>
      <c r="B2936" s="59" t="s">
        <v>1631</v>
      </c>
      <c r="C2936" s="59" t="s">
        <v>1632</v>
      </c>
      <c r="D2936" s="59" t="s">
        <v>1614</v>
      </c>
      <c r="E2936" s="59" t="s">
        <v>1615</v>
      </c>
      <c r="F2936" s="59" t="s">
        <v>1475</v>
      </c>
      <c r="G2936" s="59" t="s">
        <v>1406</v>
      </c>
      <c r="H2936" s="59" t="s">
        <v>1475</v>
      </c>
      <c r="I2936" s="59" t="s">
        <v>1406</v>
      </c>
      <c r="J2936" s="59" t="s">
        <v>1426</v>
      </c>
      <c r="K2936" s="59" t="s">
        <v>1616</v>
      </c>
      <c r="L2936" s="59" t="s">
        <v>1633</v>
      </c>
      <c r="M2936" s="59" t="s">
        <v>1618</v>
      </c>
      <c r="N2936" s="59" t="s">
        <v>1619</v>
      </c>
      <c r="O2936" s="59" t="s">
        <v>1620</v>
      </c>
      <c r="P2936" s="59" t="s">
        <v>1621</v>
      </c>
      <c r="Q2936" s="59" t="s">
        <v>1622</v>
      </c>
      <c r="R2936" s="59" t="s">
        <v>1623</v>
      </c>
      <c r="S2936" s="59" t="s">
        <v>1634</v>
      </c>
      <c r="T2936" s="59" t="s">
        <v>1635</v>
      </c>
      <c r="U2936" s="59" t="s">
        <v>1486</v>
      </c>
      <c r="V2936" s="59" t="s">
        <v>1487</v>
      </c>
      <c r="W2936" s="59" t="s">
        <v>1509</v>
      </c>
      <c r="X2936" s="59" t="s">
        <v>1487</v>
      </c>
      <c r="Y2936" s="59" t="s">
        <v>1490</v>
      </c>
      <c r="Z2936" s="59">
        <v>33.659999999999997</v>
      </c>
      <c r="AA2936" s="59">
        <v>33.659999999999997</v>
      </c>
      <c r="AB2936" s="59">
        <v>0</v>
      </c>
      <c r="AC2936" s="59">
        <v>33.659999999999997</v>
      </c>
      <c r="AD2936" s="59">
        <v>0</v>
      </c>
      <c r="AE2936" s="59">
        <v>0</v>
      </c>
      <c r="AF2936" s="59" t="s">
        <v>1491</v>
      </c>
      <c r="AG2936" s="59" t="s">
        <v>1426</v>
      </c>
      <c r="AH2936" s="59" t="s">
        <v>1616</v>
      </c>
      <c r="AI2936" s="59" t="s">
        <v>1523</v>
      </c>
      <c r="AJ2936" s="59" t="s">
        <v>1486</v>
      </c>
      <c r="AK2936" s="59" t="s">
        <v>278</v>
      </c>
      <c r="AL2936" s="59" t="s">
        <v>1493</v>
      </c>
      <c r="AM2936" s="59" t="s">
        <v>1494</v>
      </c>
      <c r="AN2936" s="59" t="s">
        <v>1385</v>
      </c>
      <c r="AO2936" s="59" t="s">
        <v>107</v>
      </c>
    </row>
    <row r="2937" spans="1:41" x14ac:dyDescent="0.15">
      <c r="A2937" s="59" t="s">
        <v>2000</v>
      </c>
      <c r="B2937" s="59" t="s">
        <v>1631</v>
      </c>
      <c r="C2937" s="59" t="s">
        <v>1632</v>
      </c>
      <c r="D2937" s="59" t="s">
        <v>1614</v>
      </c>
      <c r="E2937" s="59" t="s">
        <v>1615</v>
      </c>
      <c r="F2937" s="59" t="s">
        <v>1475</v>
      </c>
      <c r="G2937" s="59" t="s">
        <v>1406</v>
      </c>
      <c r="H2937" s="59" t="s">
        <v>1475</v>
      </c>
      <c r="I2937" s="59" t="s">
        <v>1406</v>
      </c>
      <c r="J2937" s="59" t="s">
        <v>1426</v>
      </c>
      <c r="K2937" s="59" t="s">
        <v>1616</v>
      </c>
      <c r="L2937" s="59" t="s">
        <v>1633</v>
      </c>
      <c r="M2937" s="59" t="s">
        <v>1618</v>
      </c>
      <c r="N2937" s="59" t="s">
        <v>1619</v>
      </c>
      <c r="O2937" s="59" t="s">
        <v>1620</v>
      </c>
      <c r="P2937" s="59" t="s">
        <v>1621</v>
      </c>
      <c r="Q2937" s="59" t="s">
        <v>1622</v>
      </c>
      <c r="R2937" s="59" t="s">
        <v>1623</v>
      </c>
      <c r="S2937" s="59" t="s">
        <v>1634</v>
      </c>
      <c r="T2937" s="59" t="s">
        <v>1635</v>
      </c>
      <c r="U2937" s="59" t="s">
        <v>1486</v>
      </c>
      <c r="V2937" s="59" t="s">
        <v>1487</v>
      </c>
      <c r="W2937" s="59" t="s">
        <v>1488</v>
      </c>
      <c r="X2937" s="59" t="s">
        <v>1511</v>
      </c>
      <c r="Y2937" s="59" t="s">
        <v>1490</v>
      </c>
      <c r="Z2937" s="59">
        <v>0.4</v>
      </c>
      <c r="AA2937" s="59">
        <v>0.4</v>
      </c>
      <c r="AB2937" s="59">
        <v>0</v>
      </c>
      <c r="AC2937" s="59">
        <v>0.4</v>
      </c>
      <c r="AD2937" s="59">
        <v>0</v>
      </c>
      <c r="AE2937" s="59">
        <v>0</v>
      </c>
      <c r="AF2937" s="59" t="s">
        <v>1491</v>
      </c>
      <c r="AG2937" s="59" t="s">
        <v>1426</v>
      </c>
      <c r="AH2937" s="59" t="s">
        <v>1616</v>
      </c>
      <c r="AI2937" s="59" t="s">
        <v>1523</v>
      </c>
      <c r="AJ2937" s="59" t="s">
        <v>1486</v>
      </c>
      <c r="AK2937" s="59" t="s">
        <v>278</v>
      </c>
      <c r="AL2937" s="59" t="s">
        <v>1493</v>
      </c>
      <c r="AM2937" s="59" t="s">
        <v>1494</v>
      </c>
      <c r="AN2937" s="59" t="s">
        <v>1385</v>
      </c>
      <c r="AO2937" s="59" t="s">
        <v>107</v>
      </c>
    </row>
    <row r="2938" spans="1:41" x14ac:dyDescent="0.15">
      <c r="A2938" s="59" t="s">
        <v>2000</v>
      </c>
      <c r="B2938" s="59" t="s">
        <v>1636</v>
      </c>
      <c r="C2938" s="59" t="s">
        <v>1637</v>
      </c>
      <c r="D2938" s="59" t="s">
        <v>1638</v>
      </c>
      <c r="E2938" s="59" t="s">
        <v>1639</v>
      </c>
      <c r="F2938" s="59" t="s">
        <v>1475</v>
      </c>
      <c r="G2938" s="59" t="s">
        <v>1406</v>
      </c>
      <c r="H2938" s="59" t="s">
        <v>1475</v>
      </c>
      <c r="I2938" s="59" t="s">
        <v>1406</v>
      </c>
      <c r="J2938" s="59" t="s">
        <v>727</v>
      </c>
      <c r="K2938" s="59" t="s">
        <v>1640</v>
      </c>
      <c r="L2938" s="59" t="s">
        <v>1641</v>
      </c>
      <c r="M2938" s="59" t="s">
        <v>1478</v>
      </c>
      <c r="N2938" s="59" t="s">
        <v>1479</v>
      </c>
      <c r="O2938" s="59" t="s">
        <v>1480</v>
      </c>
      <c r="P2938" s="59" t="s">
        <v>1481</v>
      </c>
      <c r="Q2938" s="59" t="s">
        <v>1482</v>
      </c>
      <c r="R2938" s="59" t="s">
        <v>1483</v>
      </c>
      <c r="S2938" s="59" t="s">
        <v>1642</v>
      </c>
      <c r="T2938" s="59" t="s">
        <v>1643</v>
      </c>
      <c r="U2938" s="59" t="s">
        <v>1486</v>
      </c>
      <c r="V2938" s="59" t="s">
        <v>1487</v>
      </c>
      <c r="W2938" s="59" t="s">
        <v>1508</v>
      </c>
      <c r="X2938" s="59" t="s">
        <v>1487</v>
      </c>
      <c r="Y2938" s="59" t="s">
        <v>1490</v>
      </c>
      <c r="Z2938" s="59">
        <v>279.39</v>
      </c>
      <c r="AA2938" s="59">
        <v>279.39</v>
      </c>
      <c r="AB2938" s="59">
        <v>0</v>
      </c>
      <c r="AC2938" s="59">
        <v>279.39</v>
      </c>
      <c r="AD2938" s="59">
        <v>0</v>
      </c>
      <c r="AE2938" s="59">
        <v>0</v>
      </c>
      <c r="AF2938" s="59" t="s">
        <v>1491</v>
      </c>
      <c r="AG2938" s="59" t="s">
        <v>727</v>
      </c>
      <c r="AH2938" s="59" t="s">
        <v>1644</v>
      </c>
      <c r="AI2938" s="59" t="s">
        <v>1492</v>
      </c>
      <c r="AJ2938" s="59" t="s">
        <v>1486</v>
      </c>
      <c r="AK2938" s="59" t="s">
        <v>278</v>
      </c>
      <c r="AL2938" s="59" t="s">
        <v>1493</v>
      </c>
      <c r="AM2938" s="59" t="s">
        <v>1494</v>
      </c>
      <c r="AN2938" s="59" t="s">
        <v>1384</v>
      </c>
      <c r="AO2938" s="59" t="s">
        <v>107</v>
      </c>
    </row>
    <row r="2939" spans="1:41" x14ac:dyDescent="0.15">
      <c r="A2939" s="59" t="s">
        <v>2000</v>
      </c>
      <c r="B2939" s="59" t="s">
        <v>1636</v>
      </c>
      <c r="C2939" s="59" t="s">
        <v>1637</v>
      </c>
      <c r="D2939" s="59" t="s">
        <v>1638</v>
      </c>
      <c r="E2939" s="59" t="s">
        <v>1639</v>
      </c>
      <c r="F2939" s="59" t="s">
        <v>1475</v>
      </c>
      <c r="G2939" s="59" t="s">
        <v>1406</v>
      </c>
      <c r="H2939" s="59" t="s">
        <v>1475</v>
      </c>
      <c r="I2939" s="59" t="s">
        <v>1406</v>
      </c>
      <c r="J2939" s="59" t="s">
        <v>727</v>
      </c>
      <c r="K2939" s="59" t="s">
        <v>1640</v>
      </c>
      <c r="L2939" s="59" t="s">
        <v>1641</v>
      </c>
      <c r="M2939" s="59" t="s">
        <v>1478</v>
      </c>
      <c r="N2939" s="59" t="s">
        <v>1479</v>
      </c>
      <c r="O2939" s="59" t="s">
        <v>1480</v>
      </c>
      <c r="P2939" s="59" t="s">
        <v>1481</v>
      </c>
      <c r="Q2939" s="59" t="s">
        <v>1482</v>
      </c>
      <c r="R2939" s="59" t="s">
        <v>1483</v>
      </c>
      <c r="S2939" s="59" t="s">
        <v>1642</v>
      </c>
      <c r="T2939" s="59" t="s">
        <v>1643</v>
      </c>
      <c r="U2939" s="59" t="s">
        <v>1486</v>
      </c>
      <c r="V2939" s="59" t="s">
        <v>1487</v>
      </c>
      <c r="W2939" s="59" t="s">
        <v>1509</v>
      </c>
      <c r="X2939" s="59" t="s">
        <v>1487</v>
      </c>
      <c r="Y2939" s="59" t="s">
        <v>1490</v>
      </c>
      <c r="Z2939" s="59">
        <v>4950.07</v>
      </c>
      <c r="AA2939" s="59">
        <v>4950.07</v>
      </c>
      <c r="AB2939" s="59">
        <v>0</v>
      </c>
      <c r="AC2939" s="59">
        <v>4950.07</v>
      </c>
      <c r="AD2939" s="59">
        <v>0</v>
      </c>
      <c r="AE2939" s="59">
        <v>0</v>
      </c>
      <c r="AF2939" s="59" t="s">
        <v>1491</v>
      </c>
      <c r="AG2939" s="59" t="s">
        <v>727</v>
      </c>
      <c r="AH2939" s="59" t="s">
        <v>1644</v>
      </c>
      <c r="AI2939" s="59" t="s">
        <v>1492</v>
      </c>
      <c r="AJ2939" s="59" t="s">
        <v>1486</v>
      </c>
      <c r="AK2939" s="59" t="s">
        <v>278</v>
      </c>
      <c r="AL2939" s="59" t="s">
        <v>1493</v>
      </c>
      <c r="AM2939" s="59" t="s">
        <v>1494</v>
      </c>
      <c r="AN2939" s="59" t="s">
        <v>1384</v>
      </c>
      <c r="AO2939" s="59" t="s">
        <v>107</v>
      </c>
    </row>
    <row r="2940" spans="1:41" x14ac:dyDescent="0.15">
      <c r="A2940" s="59" t="s">
        <v>2000</v>
      </c>
      <c r="B2940" s="59" t="s">
        <v>1636</v>
      </c>
      <c r="C2940" s="59" t="s">
        <v>1637</v>
      </c>
      <c r="D2940" s="59" t="s">
        <v>1638</v>
      </c>
      <c r="E2940" s="59" t="s">
        <v>1639</v>
      </c>
      <c r="F2940" s="59" t="s">
        <v>1475</v>
      </c>
      <c r="G2940" s="59" t="s">
        <v>1406</v>
      </c>
      <c r="H2940" s="59" t="s">
        <v>1475</v>
      </c>
      <c r="I2940" s="59" t="s">
        <v>1406</v>
      </c>
      <c r="J2940" s="59" t="s">
        <v>727</v>
      </c>
      <c r="K2940" s="59" t="s">
        <v>1640</v>
      </c>
      <c r="L2940" s="59" t="s">
        <v>1641</v>
      </c>
      <c r="M2940" s="59" t="s">
        <v>1478</v>
      </c>
      <c r="N2940" s="59" t="s">
        <v>1479</v>
      </c>
      <c r="O2940" s="59" t="s">
        <v>1480</v>
      </c>
      <c r="P2940" s="59" t="s">
        <v>1481</v>
      </c>
      <c r="Q2940" s="59" t="s">
        <v>1482</v>
      </c>
      <c r="R2940" s="59" t="s">
        <v>1483</v>
      </c>
      <c r="S2940" s="59" t="s">
        <v>1642</v>
      </c>
      <c r="T2940" s="59" t="s">
        <v>1643</v>
      </c>
      <c r="U2940" s="59" t="s">
        <v>1486</v>
      </c>
      <c r="V2940" s="59" t="s">
        <v>1487</v>
      </c>
      <c r="W2940" s="59" t="s">
        <v>1488</v>
      </c>
      <c r="X2940" s="59" t="s">
        <v>1511</v>
      </c>
      <c r="Y2940" s="59" t="s">
        <v>1490</v>
      </c>
      <c r="Z2940" s="59">
        <v>41.63</v>
      </c>
      <c r="AA2940" s="59">
        <v>41.63</v>
      </c>
      <c r="AB2940" s="59">
        <v>0</v>
      </c>
      <c r="AC2940" s="59">
        <v>41.63</v>
      </c>
      <c r="AD2940" s="59">
        <v>0</v>
      </c>
      <c r="AE2940" s="59">
        <v>0</v>
      </c>
      <c r="AF2940" s="59" t="s">
        <v>1491</v>
      </c>
      <c r="AG2940" s="59" t="s">
        <v>727</v>
      </c>
      <c r="AH2940" s="59" t="s">
        <v>1644</v>
      </c>
      <c r="AI2940" s="59" t="s">
        <v>1492</v>
      </c>
      <c r="AJ2940" s="59" t="s">
        <v>1486</v>
      </c>
      <c r="AK2940" s="59" t="s">
        <v>278</v>
      </c>
      <c r="AL2940" s="59" t="s">
        <v>1493</v>
      </c>
      <c r="AM2940" s="59" t="s">
        <v>1494</v>
      </c>
      <c r="AN2940" s="59" t="s">
        <v>1384</v>
      </c>
      <c r="AO2940" s="59" t="s">
        <v>107</v>
      </c>
    </row>
    <row r="2941" spans="1:41" x14ac:dyDescent="0.15">
      <c r="A2941" s="59" t="s">
        <v>2000</v>
      </c>
      <c r="B2941" s="59" t="s">
        <v>1636</v>
      </c>
      <c r="C2941" s="59" t="s">
        <v>1637</v>
      </c>
      <c r="D2941" s="59" t="s">
        <v>1638</v>
      </c>
      <c r="E2941" s="59" t="s">
        <v>1639</v>
      </c>
      <c r="F2941" s="59" t="s">
        <v>1475</v>
      </c>
      <c r="G2941" s="59" t="s">
        <v>1406</v>
      </c>
      <c r="H2941" s="59" t="s">
        <v>1475</v>
      </c>
      <c r="I2941" s="59" t="s">
        <v>1406</v>
      </c>
      <c r="J2941" s="59" t="s">
        <v>727</v>
      </c>
      <c r="K2941" s="59" t="s">
        <v>1640</v>
      </c>
      <c r="L2941" s="59" t="s">
        <v>1641</v>
      </c>
      <c r="M2941" s="59" t="s">
        <v>1478</v>
      </c>
      <c r="N2941" s="59" t="s">
        <v>1479</v>
      </c>
      <c r="O2941" s="59" t="s">
        <v>1480</v>
      </c>
      <c r="P2941" s="59" t="s">
        <v>1481</v>
      </c>
      <c r="Q2941" s="59" t="s">
        <v>1482</v>
      </c>
      <c r="R2941" s="59" t="s">
        <v>1483</v>
      </c>
      <c r="S2941" s="59" t="s">
        <v>1642</v>
      </c>
      <c r="T2941" s="59" t="s">
        <v>1643</v>
      </c>
      <c r="U2941" s="59" t="s">
        <v>1486</v>
      </c>
      <c r="V2941" s="59" t="s">
        <v>1487</v>
      </c>
      <c r="W2941" s="59" t="s">
        <v>1513</v>
      </c>
      <c r="X2941" s="59" t="s">
        <v>1487</v>
      </c>
      <c r="Y2941" s="59" t="s">
        <v>1490</v>
      </c>
      <c r="Z2941" s="59">
        <v>1617.79</v>
      </c>
      <c r="AA2941" s="59">
        <v>1617.79</v>
      </c>
      <c r="AB2941" s="59">
        <v>0</v>
      </c>
      <c r="AC2941" s="59">
        <v>1617.79</v>
      </c>
      <c r="AD2941" s="59">
        <v>0</v>
      </c>
      <c r="AE2941" s="59">
        <v>0</v>
      </c>
      <c r="AF2941" s="59" t="s">
        <v>1491</v>
      </c>
      <c r="AG2941" s="59" t="s">
        <v>727</v>
      </c>
      <c r="AH2941" s="59" t="s">
        <v>1644</v>
      </c>
      <c r="AI2941" s="59" t="s">
        <v>1492</v>
      </c>
      <c r="AJ2941" s="59" t="s">
        <v>1486</v>
      </c>
      <c r="AK2941" s="59" t="s">
        <v>278</v>
      </c>
      <c r="AL2941" s="59" t="s">
        <v>1493</v>
      </c>
      <c r="AM2941" s="59" t="s">
        <v>1494</v>
      </c>
      <c r="AN2941" s="59" t="s">
        <v>1384</v>
      </c>
      <c r="AO2941" s="59" t="s">
        <v>107</v>
      </c>
    </row>
    <row r="2942" spans="1:41" x14ac:dyDescent="0.15">
      <c r="A2942" s="59" t="s">
        <v>2000</v>
      </c>
      <c r="B2942" s="59" t="s">
        <v>1881</v>
      </c>
      <c r="C2942" s="59" t="s">
        <v>1955</v>
      </c>
      <c r="D2942" s="59" t="s">
        <v>1517</v>
      </c>
      <c r="E2942" s="59" t="s">
        <v>559</v>
      </c>
      <c r="F2942" s="59" t="s">
        <v>1475</v>
      </c>
      <c r="G2942" s="59" t="s">
        <v>1406</v>
      </c>
      <c r="H2942" s="59" t="s">
        <v>1475</v>
      </c>
      <c r="I2942" s="59" t="s">
        <v>1406</v>
      </c>
      <c r="J2942" s="59" t="s">
        <v>737</v>
      </c>
      <c r="K2942" s="59" t="s">
        <v>1518</v>
      </c>
      <c r="L2942" s="59" t="s">
        <v>1883</v>
      </c>
      <c r="M2942" s="59" t="s">
        <v>1478</v>
      </c>
      <c r="N2942" s="59" t="s">
        <v>1479</v>
      </c>
      <c r="O2942" s="59" t="s">
        <v>1480</v>
      </c>
      <c r="P2942" s="59" t="s">
        <v>1481</v>
      </c>
      <c r="Q2942" s="59" t="s">
        <v>1482</v>
      </c>
      <c r="R2942" s="59" t="s">
        <v>1483</v>
      </c>
      <c r="S2942" s="59" t="s">
        <v>1884</v>
      </c>
      <c r="T2942" s="59" t="s">
        <v>1885</v>
      </c>
      <c r="U2942" s="59" t="s">
        <v>1486</v>
      </c>
      <c r="V2942" s="59" t="s">
        <v>1487</v>
      </c>
      <c r="W2942" s="59" t="s">
        <v>1488</v>
      </c>
      <c r="X2942" s="59" t="s">
        <v>1511</v>
      </c>
      <c r="Y2942" s="59" t="s">
        <v>1490</v>
      </c>
      <c r="Z2942" s="59">
        <v>8.06</v>
      </c>
      <c r="AA2942" s="59">
        <v>8.06</v>
      </c>
      <c r="AB2942" s="59">
        <v>0</v>
      </c>
      <c r="AC2942" s="59">
        <v>8.06</v>
      </c>
      <c r="AD2942" s="59">
        <v>0</v>
      </c>
      <c r="AE2942" s="59">
        <v>0</v>
      </c>
      <c r="AF2942" s="59" t="s">
        <v>1491</v>
      </c>
      <c r="AG2942" s="59" t="s">
        <v>737</v>
      </c>
      <c r="AH2942" s="59" t="s">
        <v>1518</v>
      </c>
      <c r="AI2942" s="59" t="s">
        <v>1523</v>
      </c>
      <c r="AJ2942" s="59" t="s">
        <v>1486</v>
      </c>
      <c r="AK2942" s="59" t="s">
        <v>278</v>
      </c>
      <c r="AL2942" s="59" t="s">
        <v>1493</v>
      </c>
      <c r="AM2942" s="59" t="s">
        <v>1494</v>
      </c>
      <c r="AN2942" s="59" t="s">
        <v>1384</v>
      </c>
      <c r="AO2942" s="59" t="s">
        <v>107</v>
      </c>
    </row>
    <row r="2943" spans="1:41" x14ac:dyDescent="0.15">
      <c r="A2943" s="59" t="s">
        <v>2000</v>
      </c>
      <c r="B2943" s="59" t="s">
        <v>1881</v>
      </c>
      <c r="C2943" s="59" t="s">
        <v>1955</v>
      </c>
      <c r="D2943" s="59" t="s">
        <v>1517</v>
      </c>
      <c r="E2943" s="59" t="s">
        <v>559</v>
      </c>
      <c r="F2943" s="59" t="s">
        <v>1475</v>
      </c>
      <c r="G2943" s="59" t="s">
        <v>1406</v>
      </c>
      <c r="H2943" s="59" t="s">
        <v>1475</v>
      </c>
      <c r="I2943" s="59" t="s">
        <v>1406</v>
      </c>
      <c r="J2943" s="59" t="s">
        <v>737</v>
      </c>
      <c r="K2943" s="59" t="s">
        <v>1518</v>
      </c>
      <c r="L2943" s="59" t="s">
        <v>1883</v>
      </c>
      <c r="M2943" s="59" t="s">
        <v>1478</v>
      </c>
      <c r="N2943" s="59" t="s">
        <v>1479</v>
      </c>
      <c r="O2943" s="59" t="s">
        <v>1480</v>
      </c>
      <c r="P2943" s="59" t="s">
        <v>1481</v>
      </c>
      <c r="Q2943" s="59" t="s">
        <v>1482</v>
      </c>
      <c r="R2943" s="59" t="s">
        <v>1483</v>
      </c>
      <c r="S2943" s="59" t="s">
        <v>1884</v>
      </c>
      <c r="T2943" s="59" t="s">
        <v>1885</v>
      </c>
      <c r="U2943" s="59" t="s">
        <v>1486</v>
      </c>
      <c r="V2943" s="59" t="s">
        <v>1487</v>
      </c>
      <c r="W2943" s="59" t="s">
        <v>1522</v>
      </c>
      <c r="X2943" s="59" t="s">
        <v>1487</v>
      </c>
      <c r="Y2943" s="59" t="s">
        <v>1490</v>
      </c>
      <c r="Z2943" s="59">
        <v>1698.49</v>
      </c>
      <c r="AA2943" s="59">
        <v>1698.49</v>
      </c>
      <c r="AB2943" s="59">
        <v>0</v>
      </c>
      <c r="AC2943" s="59">
        <v>1698.49</v>
      </c>
      <c r="AD2943" s="59">
        <v>0</v>
      </c>
      <c r="AE2943" s="59">
        <v>0</v>
      </c>
      <c r="AF2943" s="59" t="s">
        <v>1491</v>
      </c>
      <c r="AG2943" s="59" t="s">
        <v>737</v>
      </c>
      <c r="AH2943" s="59" t="s">
        <v>1518</v>
      </c>
      <c r="AI2943" s="59" t="s">
        <v>1523</v>
      </c>
      <c r="AJ2943" s="59" t="s">
        <v>1486</v>
      </c>
      <c r="AK2943" s="59" t="s">
        <v>278</v>
      </c>
      <c r="AL2943" s="59" t="s">
        <v>1493</v>
      </c>
      <c r="AM2943" s="59" t="s">
        <v>1494</v>
      </c>
      <c r="AN2943" s="59" t="s">
        <v>1384</v>
      </c>
      <c r="AO2943" s="59" t="s">
        <v>107</v>
      </c>
    </row>
    <row r="2944" spans="1:41" x14ac:dyDescent="0.15">
      <c r="A2944" s="59" t="s">
        <v>2000</v>
      </c>
      <c r="B2944" s="59" t="s">
        <v>1645</v>
      </c>
      <c r="C2944" s="59" t="s">
        <v>1956</v>
      </c>
      <c r="D2944" s="59" t="s">
        <v>1517</v>
      </c>
      <c r="E2944" s="59" t="s">
        <v>559</v>
      </c>
      <c r="F2944" s="59" t="s">
        <v>1475</v>
      </c>
      <c r="G2944" s="59" t="s">
        <v>1406</v>
      </c>
      <c r="H2944" s="59" t="s">
        <v>1475</v>
      </c>
      <c r="I2944" s="59" t="s">
        <v>1406</v>
      </c>
      <c r="J2944" s="59" t="s">
        <v>737</v>
      </c>
      <c r="K2944" s="59" t="s">
        <v>1518</v>
      </c>
      <c r="L2944" s="59" t="s">
        <v>1647</v>
      </c>
      <c r="M2944" s="59" t="s">
        <v>1478</v>
      </c>
      <c r="N2944" s="59" t="s">
        <v>1479</v>
      </c>
      <c r="O2944" s="59" t="s">
        <v>1480</v>
      </c>
      <c r="P2944" s="59" t="s">
        <v>1481</v>
      </c>
      <c r="Q2944" s="59" t="s">
        <v>1482</v>
      </c>
      <c r="R2944" s="59" t="s">
        <v>1483</v>
      </c>
      <c r="S2944" s="59" t="s">
        <v>1648</v>
      </c>
      <c r="T2944" s="59" t="s">
        <v>1649</v>
      </c>
      <c r="U2944" s="59" t="s">
        <v>1486</v>
      </c>
      <c r="V2944" s="59" t="s">
        <v>1487</v>
      </c>
      <c r="W2944" s="59" t="s">
        <v>1488</v>
      </c>
      <c r="X2944" s="59" t="s">
        <v>1511</v>
      </c>
      <c r="Y2944" s="59" t="s">
        <v>1490</v>
      </c>
      <c r="Z2944" s="59">
        <v>20.96</v>
      </c>
      <c r="AA2944" s="59">
        <v>20.96</v>
      </c>
      <c r="AB2944" s="59">
        <v>0</v>
      </c>
      <c r="AC2944" s="59">
        <v>20.96</v>
      </c>
      <c r="AD2944" s="59">
        <v>0</v>
      </c>
      <c r="AE2944" s="59">
        <v>0</v>
      </c>
      <c r="AF2944" s="59" t="s">
        <v>1491</v>
      </c>
      <c r="AG2944" s="59" t="s">
        <v>737</v>
      </c>
      <c r="AH2944" s="59" t="s">
        <v>1518</v>
      </c>
      <c r="AI2944" s="59" t="s">
        <v>1523</v>
      </c>
      <c r="AJ2944" s="59" t="s">
        <v>1486</v>
      </c>
      <c r="AK2944" s="59" t="s">
        <v>278</v>
      </c>
      <c r="AL2944" s="59" t="s">
        <v>1493</v>
      </c>
      <c r="AM2944" s="59" t="s">
        <v>1494</v>
      </c>
      <c r="AN2944" s="59" t="s">
        <v>1384</v>
      </c>
      <c r="AO2944" s="59" t="s">
        <v>107</v>
      </c>
    </row>
    <row r="2945" spans="1:41" x14ac:dyDescent="0.15">
      <c r="A2945" s="59" t="s">
        <v>2000</v>
      </c>
      <c r="B2945" s="59" t="s">
        <v>1645</v>
      </c>
      <c r="C2945" s="59" t="s">
        <v>1956</v>
      </c>
      <c r="D2945" s="59" t="s">
        <v>1517</v>
      </c>
      <c r="E2945" s="59" t="s">
        <v>559</v>
      </c>
      <c r="F2945" s="59" t="s">
        <v>1475</v>
      </c>
      <c r="G2945" s="59" t="s">
        <v>1406</v>
      </c>
      <c r="H2945" s="59" t="s">
        <v>1475</v>
      </c>
      <c r="I2945" s="59" t="s">
        <v>1406</v>
      </c>
      <c r="J2945" s="59" t="s">
        <v>737</v>
      </c>
      <c r="K2945" s="59" t="s">
        <v>1518</v>
      </c>
      <c r="L2945" s="59" t="s">
        <v>1647</v>
      </c>
      <c r="M2945" s="59" t="s">
        <v>1478</v>
      </c>
      <c r="N2945" s="59" t="s">
        <v>1479</v>
      </c>
      <c r="O2945" s="59" t="s">
        <v>1480</v>
      </c>
      <c r="P2945" s="59" t="s">
        <v>1481</v>
      </c>
      <c r="Q2945" s="59" t="s">
        <v>1482</v>
      </c>
      <c r="R2945" s="59" t="s">
        <v>1483</v>
      </c>
      <c r="S2945" s="59" t="s">
        <v>1648</v>
      </c>
      <c r="T2945" s="59" t="s">
        <v>1649</v>
      </c>
      <c r="U2945" s="59" t="s">
        <v>1486</v>
      </c>
      <c r="V2945" s="59" t="s">
        <v>1487</v>
      </c>
      <c r="W2945" s="59" t="s">
        <v>1522</v>
      </c>
      <c r="X2945" s="59" t="s">
        <v>1487</v>
      </c>
      <c r="Y2945" s="59" t="s">
        <v>1490</v>
      </c>
      <c r="Z2945" s="59">
        <v>584.97</v>
      </c>
      <c r="AA2945" s="59">
        <v>584.97</v>
      </c>
      <c r="AB2945" s="59">
        <v>0</v>
      </c>
      <c r="AC2945" s="59">
        <v>584.97</v>
      </c>
      <c r="AD2945" s="59">
        <v>0</v>
      </c>
      <c r="AE2945" s="59">
        <v>0</v>
      </c>
      <c r="AF2945" s="59" t="s">
        <v>1491</v>
      </c>
      <c r="AG2945" s="59" t="s">
        <v>737</v>
      </c>
      <c r="AH2945" s="59" t="s">
        <v>1518</v>
      </c>
      <c r="AI2945" s="59" t="s">
        <v>1523</v>
      </c>
      <c r="AJ2945" s="59" t="s">
        <v>1486</v>
      </c>
      <c r="AK2945" s="59" t="s">
        <v>278</v>
      </c>
      <c r="AL2945" s="59" t="s">
        <v>1493</v>
      </c>
      <c r="AM2945" s="59" t="s">
        <v>1494</v>
      </c>
      <c r="AN2945" s="59" t="s">
        <v>1384</v>
      </c>
      <c r="AO2945" s="59" t="s">
        <v>107</v>
      </c>
    </row>
    <row r="2946" spans="1:41" x14ac:dyDescent="0.15">
      <c r="A2946" s="59" t="s">
        <v>2000</v>
      </c>
      <c r="B2946" s="59" t="s">
        <v>1957</v>
      </c>
      <c r="C2946" s="59" t="s">
        <v>1958</v>
      </c>
      <c r="D2946" s="59" t="s">
        <v>1517</v>
      </c>
      <c r="E2946" s="59" t="s">
        <v>559</v>
      </c>
      <c r="F2946" s="59" t="s">
        <v>1475</v>
      </c>
      <c r="G2946" s="59" t="s">
        <v>1406</v>
      </c>
      <c r="H2946" s="59" t="s">
        <v>1475</v>
      </c>
      <c r="I2946" s="59" t="s">
        <v>1406</v>
      </c>
      <c r="J2946" s="59" t="s">
        <v>737</v>
      </c>
      <c r="K2946" s="59" t="s">
        <v>1518</v>
      </c>
      <c r="L2946" s="59" t="s">
        <v>1959</v>
      </c>
      <c r="M2946" s="59" t="s">
        <v>1478</v>
      </c>
      <c r="N2946" s="59" t="s">
        <v>1479</v>
      </c>
      <c r="O2946" s="59" t="s">
        <v>1480</v>
      </c>
      <c r="P2946" s="59" t="s">
        <v>1481</v>
      </c>
      <c r="Q2946" s="59" t="s">
        <v>1482</v>
      </c>
      <c r="R2946" s="59" t="s">
        <v>1483</v>
      </c>
      <c r="S2946" s="59" t="s">
        <v>1960</v>
      </c>
      <c r="T2946" s="59" t="s">
        <v>1961</v>
      </c>
      <c r="U2946" s="59" t="s">
        <v>1486</v>
      </c>
      <c r="V2946" s="59" t="s">
        <v>1487</v>
      </c>
      <c r="W2946" s="59" t="s">
        <v>1508</v>
      </c>
      <c r="X2946" s="59" t="s">
        <v>1487</v>
      </c>
      <c r="Y2946" s="59" t="s">
        <v>1490</v>
      </c>
      <c r="Z2946" s="59">
        <v>131.75</v>
      </c>
      <c r="AA2946" s="59">
        <v>131.75</v>
      </c>
      <c r="AB2946" s="59">
        <v>0</v>
      </c>
      <c r="AC2946" s="59">
        <v>131.75</v>
      </c>
      <c r="AD2946" s="59">
        <v>0</v>
      </c>
      <c r="AE2946" s="59">
        <v>0</v>
      </c>
      <c r="AF2946" s="59" t="s">
        <v>1491</v>
      </c>
      <c r="AG2946" s="59" t="s">
        <v>737</v>
      </c>
      <c r="AH2946" s="59" t="s">
        <v>1518</v>
      </c>
      <c r="AI2946" s="59" t="s">
        <v>1523</v>
      </c>
      <c r="AJ2946" s="59" t="s">
        <v>1486</v>
      </c>
      <c r="AK2946" s="59" t="s">
        <v>278</v>
      </c>
      <c r="AL2946" s="59" t="s">
        <v>1493</v>
      </c>
      <c r="AM2946" s="59" t="s">
        <v>1494</v>
      </c>
      <c r="AN2946" s="59" t="s">
        <v>1384</v>
      </c>
      <c r="AO2946" s="59" t="s">
        <v>107</v>
      </c>
    </row>
    <row r="2947" spans="1:41" x14ac:dyDescent="0.15">
      <c r="A2947" s="59" t="s">
        <v>2000</v>
      </c>
      <c r="B2947" s="59" t="s">
        <v>1957</v>
      </c>
      <c r="C2947" s="59" t="s">
        <v>1958</v>
      </c>
      <c r="D2947" s="59" t="s">
        <v>1517</v>
      </c>
      <c r="E2947" s="59" t="s">
        <v>559</v>
      </c>
      <c r="F2947" s="59" t="s">
        <v>1475</v>
      </c>
      <c r="G2947" s="59" t="s">
        <v>1406</v>
      </c>
      <c r="H2947" s="59" t="s">
        <v>1475</v>
      </c>
      <c r="I2947" s="59" t="s">
        <v>1406</v>
      </c>
      <c r="J2947" s="59" t="s">
        <v>737</v>
      </c>
      <c r="K2947" s="59" t="s">
        <v>1518</v>
      </c>
      <c r="L2947" s="59" t="s">
        <v>1959</v>
      </c>
      <c r="M2947" s="59" t="s">
        <v>1478</v>
      </c>
      <c r="N2947" s="59" t="s">
        <v>1479</v>
      </c>
      <c r="O2947" s="59" t="s">
        <v>1480</v>
      </c>
      <c r="P2947" s="59" t="s">
        <v>1481</v>
      </c>
      <c r="Q2947" s="59" t="s">
        <v>1482</v>
      </c>
      <c r="R2947" s="59" t="s">
        <v>1483</v>
      </c>
      <c r="S2947" s="59" t="s">
        <v>1960</v>
      </c>
      <c r="T2947" s="59" t="s">
        <v>1961</v>
      </c>
      <c r="U2947" s="59" t="s">
        <v>1486</v>
      </c>
      <c r="V2947" s="59" t="s">
        <v>1487</v>
      </c>
      <c r="W2947" s="59" t="s">
        <v>1509</v>
      </c>
      <c r="X2947" s="59" t="s">
        <v>1487</v>
      </c>
      <c r="Y2947" s="59" t="s">
        <v>1490</v>
      </c>
      <c r="Z2947" s="59">
        <v>114.05</v>
      </c>
      <c r="AA2947" s="59">
        <v>114.05</v>
      </c>
      <c r="AB2947" s="59">
        <v>0</v>
      </c>
      <c r="AC2947" s="59">
        <v>114.05</v>
      </c>
      <c r="AD2947" s="59">
        <v>0</v>
      </c>
      <c r="AE2947" s="59">
        <v>0</v>
      </c>
      <c r="AF2947" s="59" t="s">
        <v>1491</v>
      </c>
      <c r="AG2947" s="59" t="s">
        <v>737</v>
      </c>
      <c r="AH2947" s="59" t="s">
        <v>1518</v>
      </c>
      <c r="AI2947" s="59" t="s">
        <v>1523</v>
      </c>
      <c r="AJ2947" s="59" t="s">
        <v>1486</v>
      </c>
      <c r="AK2947" s="59" t="s">
        <v>278</v>
      </c>
      <c r="AL2947" s="59" t="s">
        <v>1493</v>
      </c>
      <c r="AM2947" s="59" t="s">
        <v>1494</v>
      </c>
      <c r="AN2947" s="59" t="s">
        <v>1384</v>
      </c>
      <c r="AO2947" s="59" t="s">
        <v>107</v>
      </c>
    </row>
    <row r="2948" spans="1:41" x14ac:dyDescent="0.15">
      <c r="A2948" s="59" t="s">
        <v>2000</v>
      </c>
      <c r="B2948" s="59" t="s">
        <v>1957</v>
      </c>
      <c r="C2948" s="59" t="s">
        <v>1958</v>
      </c>
      <c r="D2948" s="59" t="s">
        <v>1517</v>
      </c>
      <c r="E2948" s="59" t="s">
        <v>559</v>
      </c>
      <c r="F2948" s="59" t="s">
        <v>1475</v>
      </c>
      <c r="G2948" s="59" t="s">
        <v>1406</v>
      </c>
      <c r="H2948" s="59" t="s">
        <v>1475</v>
      </c>
      <c r="I2948" s="59" t="s">
        <v>1406</v>
      </c>
      <c r="J2948" s="59" t="s">
        <v>737</v>
      </c>
      <c r="K2948" s="59" t="s">
        <v>1518</v>
      </c>
      <c r="L2948" s="59" t="s">
        <v>1959</v>
      </c>
      <c r="M2948" s="59" t="s">
        <v>1478</v>
      </c>
      <c r="N2948" s="59" t="s">
        <v>1479</v>
      </c>
      <c r="O2948" s="59" t="s">
        <v>1480</v>
      </c>
      <c r="P2948" s="59" t="s">
        <v>1481</v>
      </c>
      <c r="Q2948" s="59" t="s">
        <v>1482</v>
      </c>
      <c r="R2948" s="59" t="s">
        <v>1483</v>
      </c>
      <c r="S2948" s="59" t="s">
        <v>1960</v>
      </c>
      <c r="T2948" s="59" t="s">
        <v>1961</v>
      </c>
      <c r="U2948" s="59" t="s">
        <v>1486</v>
      </c>
      <c r="V2948" s="59" t="s">
        <v>1487</v>
      </c>
      <c r="W2948" s="59" t="s">
        <v>1488</v>
      </c>
      <c r="X2948" s="59" t="s">
        <v>1511</v>
      </c>
      <c r="Y2948" s="59" t="s">
        <v>1490</v>
      </c>
      <c r="Z2948" s="59">
        <v>0.01</v>
      </c>
      <c r="AA2948" s="59">
        <v>0.01</v>
      </c>
      <c r="AB2948" s="59">
        <v>0</v>
      </c>
      <c r="AC2948" s="59">
        <v>0.01</v>
      </c>
      <c r="AD2948" s="59">
        <v>0</v>
      </c>
      <c r="AE2948" s="59">
        <v>0</v>
      </c>
      <c r="AF2948" s="59" t="s">
        <v>1491</v>
      </c>
      <c r="AG2948" s="59" t="s">
        <v>737</v>
      </c>
      <c r="AH2948" s="59" t="s">
        <v>1518</v>
      </c>
      <c r="AI2948" s="59" t="s">
        <v>1523</v>
      </c>
      <c r="AJ2948" s="59" t="s">
        <v>1486</v>
      </c>
      <c r="AK2948" s="59" t="s">
        <v>278</v>
      </c>
      <c r="AL2948" s="59" t="s">
        <v>1493</v>
      </c>
      <c r="AM2948" s="59" t="s">
        <v>1494</v>
      </c>
      <c r="AN2948" s="59" t="s">
        <v>1384</v>
      </c>
      <c r="AO2948" s="59" t="s">
        <v>107</v>
      </c>
    </row>
    <row r="2949" spans="1:41" x14ac:dyDescent="0.15">
      <c r="A2949" s="59" t="s">
        <v>2000</v>
      </c>
      <c r="B2949" s="59" t="s">
        <v>1957</v>
      </c>
      <c r="C2949" s="59" t="s">
        <v>1958</v>
      </c>
      <c r="D2949" s="59" t="s">
        <v>1517</v>
      </c>
      <c r="E2949" s="59" t="s">
        <v>559</v>
      </c>
      <c r="F2949" s="59" t="s">
        <v>1475</v>
      </c>
      <c r="G2949" s="59" t="s">
        <v>1406</v>
      </c>
      <c r="H2949" s="59" t="s">
        <v>1475</v>
      </c>
      <c r="I2949" s="59" t="s">
        <v>1406</v>
      </c>
      <c r="J2949" s="59" t="s">
        <v>737</v>
      </c>
      <c r="K2949" s="59" t="s">
        <v>1518</v>
      </c>
      <c r="L2949" s="59" t="s">
        <v>1959</v>
      </c>
      <c r="M2949" s="59" t="s">
        <v>1478</v>
      </c>
      <c r="N2949" s="59" t="s">
        <v>1479</v>
      </c>
      <c r="O2949" s="59" t="s">
        <v>1480</v>
      </c>
      <c r="P2949" s="59" t="s">
        <v>1481</v>
      </c>
      <c r="Q2949" s="59" t="s">
        <v>1482</v>
      </c>
      <c r="R2949" s="59" t="s">
        <v>1483</v>
      </c>
      <c r="S2949" s="59" t="s">
        <v>1960</v>
      </c>
      <c r="T2949" s="59" t="s">
        <v>1961</v>
      </c>
      <c r="U2949" s="59" t="s">
        <v>1486</v>
      </c>
      <c r="V2949" s="59" t="s">
        <v>1487</v>
      </c>
      <c r="W2949" s="59" t="s">
        <v>1513</v>
      </c>
      <c r="X2949" s="59" t="s">
        <v>1487</v>
      </c>
      <c r="Y2949" s="59" t="s">
        <v>1490</v>
      </c>
      <c r="Z2949" s="59">
        <v>84.01</v>
      </c>
      <c r="AA2949" s="59">
        <v>84.01</v>
      </c>
      <c r="AB2949" s="59">
        <v>0</v>
      </c>
      <c r="AC2949" s="59">
        <v>84.01</v>
      </c>
      <c r="AD2949" s="59">
        <v>0</v>
      </c>
      <c r="AE2949" s="59">
        <v>0</v>
      </c>
      <c r="AF2949" s="59" t="s">
        <v>1491</v>
      </c>
      <c r="AG2949" s="59" t="s">
        <v>737</v>
      </c>
      <c r="AH2949" s="59" t="s">
        <v>1518</v>
      </c>
      <c r="AI2949" s="59" t="s">
        <v>1523</v>
      </c>
      <c r="AJ2949" s="59" t="s">
        <v>1486</v>
      </c>
      <c r="AK2949" s="59" t="s">
        <v>278</v>
      </c>
      <c r="AL2949" s="59" t="s">
        <v>1493</v>
      </c>
      <c r="AM2949" s="59" t="s">
        <v>1494</v>
      </c>
      <c r="AN2949" s="59" t="s">
        <v>1384</v>
      </c>
      <c r="AO2949" s="59" t="s">
        <v>107</v>
      </c>
    </row>
    <row r="2950" spans="1:41" x14ac:dyDescent="0.15">
      <c r="A2950" s="59" t="s">
        <v>2000</v>
      </c>
      <c r="B2950" s="59" t="s">
        <v>1957</v>
      </c>
      <c r="C2950" s="59" t="s">
        <v>1958</v>
      </c>
      <c r="D2950" s="59" t="s">
        <v>1517</v>
      </c>
      <c r="E2950" s="59" t="s">
        <v>559</v>
      </c>
      <c r="F2950" s="59" t="s">
        <v>1475</v>
      </c>
      <c r="G2950" s="59" t="s">
        <v>1406</v>
      </c>
      <c r="H2950" s="59" t="s">
        <v>1475</v>
      </c>
      <c r="I2950" s="59" t="s">
        <v>1406</v>
      </c>
      <c r="J2950" s="59" t="s">
        <v>737</v>
      </c>
      <c r="K2950" s="59" t="s">
        <v>1518</v>
      </c>
      <c r="L2950" s="59" t="s">
        <v>1959</v>
      </c>
      <c r="M2950" s="59" t="s">
        <v>1478</v>
      </c>
      <c r="N2950" s="59" t="s">
        <v>1479</v>
      </c>
      <c r="O2950" s="59" t="s">
        <v>1480</v>
      </c>
      <c r="P2950" s="59" t="s">
        <v>1481</v>
      </c>
      <c r="Q2950" s="59" t="s">
        <v>1482</v>
      </c>
      <c r="R2950" s="59" t="s">
        <v>1483</v>
      </c>
      <c r="S2950" s="59" t="s">
        <v>1960</v>
      </c>
      <c r="T2950" s="59" t="s">
        <v>1961</v>
      </c>
      <c r="U2950" s="59" t="s">
        <v>1486</v>
      </c>
      <c r="V2950" s="59" t="s">
        <v>1487</v>
      </c>
      <c r="W2950" s="59" t="s">
        <v>1514</v>
      </c>
      <c r="X2950" s="59" t="s">
        <v>1487</v>
      </c>
      <c r="Y2950" s="59" t="s">
        <v>1490</v>
      </c>
      <c r="Z2950" s="59">
        <v>10.62</v>
      </c>
      <c r="AA2950" s="59">
        <v>10.62</v>
      </c>
      <c r="AB2950" s="59">
        <v>0</v>
      </c>
      <c r="AC2950" s="59">
        <v>10.62</v>
      </c>
      <c r="AD2950" s="59">
        <v>0</v>
      </c>
      <c r="AE2950" s="59">
        <v>0</v>
      </c>
      <c r="AF2950" s="59" t="s">
        <v>1491</v>
      </c>
      <c r="AG2950" s="59" t="s">
        <v>737</v>
      </c>
      <c r="AH2950" s="59" t="s">
        <v>1518</v>
      </c>
      <c r="AI2950" s="59" t="s">
        <v>1523</v>
      </c>
      <c r="AJ2950" s="59" t="s">
        <v>1486</v>
      </c>
      <c r="AK2950" s="59" t="s">
        <v>278</v>
      </c>
      <c r="AL2950" s="59" t="s">
        <v>1493</v>
      </c>
      <c r="AM2950" s="59" t="s">
        <v>1494</v>
      </c>
      <c r="AN2950" s="59" t="s">
        <v>1384</v>
      </c>
      <c r="AO2950" s="59" t="s">
        <v>107</v>
      </c>
    </row>
    <row r="2951" spans="1:41" x14ac:dyDescent="0.15">
      <c r="A2951" s="59" t="s">
        <v>2000</v>
      </c>
      <c r="B2951" s="59" t="s">
        <v>1650</v>
      </c>
      <c r="C2951" s="59" t="s">
        <v>1651</v>
      </c>
      <c r="D2951" s="59" t="s">
        <v>1517</v>
      </c>
      <c r="E2951" s="59" t="s">
        <v>559</v>
      </c>
      <c r="F2951" s="59" t="s">
        <v>1475</v>
      </c>
      <c r="G2951" s="59" t="s">
        <v>1406</v>
      </c>
      <c r="H2951" s="59" t="s">
        <v>1475</v>
      </c>
      <c r="I2951" s="59" t="s">
        <v>1406</v>
      </c>
      <c r="J2951" s="59" t="s">
        <v>737</v>
      </c>
      <c r="K2951" s="59" t="s">
        <v>1518</v>
      </c>
      <c r="L2951" s="59" t="s">
        <v>1652</v>
      </c>
      <c r="M2951" s="59" t="s">
        <v>1478</v>
      </c>
      <c r="N2951" s="59" t="s">
        <v>1479</v>
      </c>
      <c r="O2951" s="59" t="s">
        <v>1480</v>
      </c>
      <c r="P2951" s="59" t="s">
        <v>1481</v>
      </c>
      <c r="Q2951" s="59" t="s">
        <v>1482</v>
      </c>
      <c r="R2951" s="59" t="s">
        <v>1483</v>
      </c>
      <c r="S2951" s="59" t="s">
        <v>1653</v>
      </c>
      <c r="T2951" s="59" t="s">
        <v>1654</v>
      </c>
      <c r="U2951" s="59" t="s">
        <v>1486</v>
      </c>
      <c r="V2951" s="59" t="s">
        <v>1487</v>
      </c>
      <c r="W2951" s="59" t="s">
        <v>1500</v>
      </c>
      <c r="X2951" s="59" t="s">
        <v>1501</v>
      </c>
      <c r="Y2951" s="59" t="s">
        <v>1490</v>
      </c>
      <c r="Z2951" s="59">
        <v>2196.08</v>
      </c>
      <c r="AA2951" s="59">
        <v>2173.17</v>
      </c>
      <c r="AB2951" s="59">
        <v>22.91</v>
      </c>
      <c r="AC2951" s="59">
        <v>2173.17</v>
      </c>
      <c r="AD2951" s="59">
        <v>0</v>
      </c>
      <c r="AE2951" s="59">
        <v>0</v>
      </c>
      <c r="AF2951" s="59" t="s">
        <v>1491</v>
      </c>
      <c r="AG2951" s="59" t="s">
        <v>737</v>
      </c>
      <c r="AH2951" s="59" t="s">
        <v>1518</v>
      </c>
      <c r="AI2951" s="59" t="s">
        <v>1523</v>
      </c>
      <c r="AJ2951" s="59" t="s">
        <v>1486</v>
      </c>
      <c r="AK2951" s="59" t="s">
        <v>278</v>
      </c>
      <c r="AL2951" s="59" t="s">
        <v>1493</v>
      </c>
      <c r="AM2951" s="59" t="s">
        <v>1494</v>
      </c>
      <c r="AN2951" s="59" t="s">
        <v>1384</v>
      </c>
      <c r="AO2951" s="59" t="s">
        <v>107</v>
      </c>
    </row>
    <row r="2952" spans="1:41" x14ac:dyDescent="0.15">
      <c r="A2952" s="59" t="s">
        <v>2000</v>
      </c>
      <c r="B2952" s="59" t="s">
        <v>1785</v>
      </c>
      <c r="C2952" s="59" t="s">
        <v>1786</v>
      </c>
      <c r="D2952" s="59" t="s">
        <v>1517</v>
      </c>
      <c r="E2952" s="59" t="s">
        <v>559</v>
      </c>
      <c r="F2952" s="59" t="s">
        <v>1475</v>
      </c>
      <c r="G2952" s="59" t="s">
        <v>1406</v>
      </c>
      <c r="H2952" s="59" t="s">
        <v>1475</v>
      </c>
      <c r="I2952" s="59" t="s">
        <v>1406</v>
      </c>
      <c r="J2952" s="59" t="s">
        <v>737</v>
      </c>
      <c r="K2952" s="59" t="s">
        <v>1518</v>
      </c>
      <c r="L2952" s="59" t="s">
        <v>1652</v>
      </c>
      <c r="M2952" s="59" t="s">
        <v>1478</v>
      </c>
      <c r="N2952" s="59" t="s">
        <v>1479</v>
      </c>
      <c r="O2952" s="59" t="s">
        <v>1480</v>
      </c>
      <c r="P2952" s="59" t="s">
        <v>1481</v>
      </c>
      <c r="Q2952" s="59" t="s">
        <v>1482</v>
      </c>
      <c r="R2952" s="59" t="s">
        <v>1483</v>
      </c>
      <c r="S2952" s="59" t="s">
        <v>1787</v>
      </c>
      <c r="T2952" s="59" t="s">
        <v>1788</v>
      </c>
      <c r="U2952" s="59" t="s">
        <v>1486</v>
      </c>
      <c r="V2952" s="59" t="s">
        <v>1487</v>
      </c>
      <c r="W2952" s="59" t="s">
        <v>1500</v>
      </c>
      <c r="X2952" s="59" t="s">
        <v>1501</v>
      </c>
      <c r="Y2952" s="59" t="s">
        <v>1490</v>
      </c>
      <c r="Z2952" s="59">
        <v>24.7</v>
      </c>
      <c r="AA2952" s="59">
        <v>24.7</v>
      </c>
      <c r="AB2952" s="59">
        <v>0</v>
      </c>
      <c r="AC2952" s="59">
        <v>24.7</v>
      </c>
      <c r="AD2952" s="59">
        <v>0</v>
      </c>
      <c r="AE2952" s="59">
        <v>0</v>
      </c>
      <c r="AF2952" s="59" t="s">
        <v>1491</v>
      </c>
      <c r="AG2952" s="59" t="s">
        <v>737</v>
      </c>
      <c r="AH2952" s="59" t="s">
        <v>1518</v>
      </c>
      <c r="AI2952" s="59" t="s">
        <v>1523</v>
      </c>
      <c r="AJ2952" s="59" t="s">
        <v>1486</v>
      </c>
      <c r="AK2952" s="59" t="s">
        <v>278</v>
      </c>
      <c r="AL2952" s="59" t="s">
        <v>1493</v>
      </c>
      <c r="AM2952" s="59" t="s">
        <v>1494</v>
      </c>
      <c r="AN2952" s="59" t="s">
        <v>1384</v>
      </c>
      <c r="AO2952" s="59" t="s">
        <v>107</v>
      </c>
    </row>
    <row r="2953" spans="1:41" x14ac:dyDescent="0.15">
      <c r="A2953" s="59" t="s">
        <v>2000</v>
      </c>
      <c r="B2953" s="59" t="s">
        <v>1655</v>
      </c>
      <c r="C2953" s="59" t="s">
        <v>1656</v>
      </c>
      <c r="D2953" s="59" t="s">
        <v>1517</v>
      </c>
      <c r="E2953" s="59" t="s">
        <v>559</v>
      </c>
      <c r="F2953" s="59" t="s">
        <v>1475</v>
      </c>
      <c r="G2953" s="59" t="s">
        <v>1406</v>
      </c>
      <c r="H2953" s="59" t="s">
        <v>1475</v>
      </c>
      <c r="I2953" s="59" t="s">
        <v>1406</v>
      </c>
      <c r="J2953" s="59" t="s">
        <v>737</v>
      </c>
      <c r="K2953" s="59" t="s">
        <v>1518</v>
      </c>
      <c r="L2953" s="59" t="s">
        <v>1657</v>
      </c>
      <c r="M2953" s="59" t="s">
        <v>1478</v>
      </c>
      <c r="N2953" s="59" t="s">
        <v>1479</v>
      </c>
      <c r="O2953" s="59" t="s">
        <v>1480</v>
      </c>
      <c r="P2953" s="59" t="s">
        <v>1481</v>
      </c>
      <c r="Q2953" s="59" t="s">
        <v>1482</v>
      </c>
      <c r="R2953" s="59" t="s">
        <v>1483</v>
      </c>
      <c r="S2953" s="59" t="s">
        <v>1658</v>
      </c>
      <c r="T2953" s="59" t="s">
        <v>1659</v>
      </c>
      <c r="U2953" s="59" t="s">
        <v>1486</v>
      </c>
      <c r="V2953" s="59" t="s">
        <v>1487</v>
      </c>
      <c r="W2953" s="59" t="s">
        <v>1508</v>
      </c>
      <c r="X2953" s="59" t="s">
        <v>1487</v>
      </c>
      <c r="Y2953" s="59" t="s">
        <v>1490</v>
      </c>
      <c r="Z2953" s="59">
        <v>442.31</v>
      </c>
      <c r="AA2953" s="59">
        <v>442.31</v>
      </c>
      <c r="AB2953" s="59">
        <v>0</v>
      </c>
      <c r="AC2953" s="59">
        <v>442.31</v>
      </c>
      <c r="AD2953" s="59">
        <v>0</v>
      </c>
      <c r="AE2953" s="59">
        <v>0</v>
      </c>
      <c r="AF2953" s="59" t="s">
        <v>1491</v>
      </c>
      <c r="AG2953" s="59" t="s">
        <v>737</v>
      </c>
      <c r="AH2953" s="59" t="s">
        <v>1518</v>
      </c>
      <c r="AI2953" s="59" t="s">
        <v>1523</v>
      </c>
      <c r="AJ2953" s="59" t="s">
        <v>1486</v>
      </c>
      <c r="AK2953" s="59" t="s">
        <v>278</v>
      </c>
      <c r="AL2953" s="59" t="s">
        <v>1493</v>
      </c>
      <c r="AM2953" s="59" t="s">
        <v>1494</v>
      </c>
      <c r="AN2953" s="59" t="s">
        <v>1384</v>
      </c>
      <c r="AO2953" s="59" t="s">
        <v>107</v>
      </c>
    </row>
    <row r="2954" spans="1:41" x14ac:dyDescent="0.15">
      <c r="A2954" s="59" t="s">
        <v>2000</v>
      </c>
      <c r="B2954" s="59" t="s">
        <v>1655</v>
      </c>
      <c r="C2954" s="59" t="s">
        <v>1656</v>
      </c>
      <c r="D2954" s="59" t="s">
        <v>1517</v>
      </c>
      <c r="E2954" s="59" t="s">
        <v>559</v>
      </c>
      <c r="F2954" s="59" t="s">
        <v>1475</v>
      </c>
      <c r="G2954" s="59" t="s">
        <v>1406</v>
      </c>
      <c r="H2954" s="59" t="s">
        <v>1475</v>
      </c>
      <c r="I2954" s="59" t="s">
        <v>1406</v>
      </c>
      <c r="J2954" s="59" t="s">
        <v>737</v>
      </c>
      <c r="K2954" s="59" t="s">
        <v>1518</v>
      </c>
      <c r="L2954" s="59" t="s">
        <v>1657</v>
      </c>
      <c r="M2954" s="59" t="s">
        <v>1478</v>
      </c>
      <c r="N2954" s="59" t="s">
        <v>1479</v>
      </c>
      <c r="O2954" s="59" t="s">
        <v>1480</v>
      </c>
      <c r="P2954" s="59" t="s">
        <v>1481</v>
      </c>
      <c r="Q2954" s="59" t="s">
        <v>1482</v>
      </c>
      <c r="R2954" s="59" t="s">
        <v>1483</v>
      </c>
      <c r="S2954" s="59" t="s">
        <v>1658</v>
      </c>
      <c r="T2954" s="59" t="s">
        <v>1659</v>
      </c>
      <c r="U2954" s="59" t="s">
        <v>1486</v>
      </c>
      <c r="V2954" s="59" t="s">
        <v>1487</v>
      </c>
      <c r="W2954" s="59" t="s">
        <v>1509</v>
      </c>
      <c r="X2954" s="59" t="s">
        <v>1487</v>
      </c>
      <c r="Y2954" s="59" t="s">
        <v>1490</v>
      </c>
      <c r="Z2954" s="59">
        <v>1124.71</v>
      </c>
      <c r="AA2954" s="59">
        <v>1124.71</v>
      </c>
      <c r="AB2954" s="59">
        <v>0</v>
      </c>
      <c r="AC2954" s="59">
        <v>1124.71</v>
      </c>
      <c r="AD2954" s="59">
        <v>0</v>
      </c>
      <c r="AE2954" s="59">
        <v>0</v>
      </c>
      <c r="AF2954" s="59" t="s">
        <v>1491</v>
      </c>
      <c r="AG2954" s="59" t="s">
        <v>737</v>
      </c>
      <c r="AH2954" s="59" t="s">
        <v>1518</v>
      </c>
      <c r="AI2954" s="59" t="s">
        <v>1523</v>
      </c>
      <c r="AJ2954" s="59" t="s">
        <v>1486</v>
      </c>
      <c r="AK2954" s="59" t="s">
        <v>278</v>
      </c>
      <c r="AL2954" s="59" t="s">
        <v>1493</v>
      </c>
      <c r="AM2954" s="59" t="s">
        <v>1494</v>
      </c>
      <c r="AN2954" s="59" t="s">
        <v>1384</v>
      </c>
      <c r="AO2954" s="59" t="s">
        <v>107</v>
      </c>
    </row>
    <row r="2955" spans="1:41" x14ac:dyDescent="0.15">
      <c r="A2955" s="59" t="s">
        <v>2000</v>
      </c>
      <c r="B2955" s="59" t="s">
        <v>1655</v>
      </c>
      <c r="C2955" s="59" t="s">
        <v>1656</v>
      </c>
      <c r="D2955" s="59" t="s">
        <v>1517</v>
      </c>
      <c r="E2955" s="59" t="s">
        <v>559</v>
      </c>
      <c r="F2955" s="59" t="s">
        <v>1475</v>
      </c>
      <c r="G2955" s="59" t="s">
        <v>1406</v>
      </c>
      <c r="H2955" s="59" t="s">
        <v>1475</v>
      </c>
      <c r="I2955" s="59" t="s">
        <v>1406</v>
      </c>
      <c r="J2955" s="59" t="s">
        <v>737</v>
      </c>
      <c r="K2955" s="59" t="s">
        <v>1518</v>
      </c>
      <c r="L2955" s="59" t="s">
        <v>1657</v>
      </c>
      <c r="M2955" s="59" t="s">
        <v>1478</v>
      </c>
      <c r="N2955" s="59" t="s">
        <v>1479</v>
      </c>
      <c r="O2955" s="59" t="s">
        <v>1480</v>
      </c>
      <c r="P2955" s="59" t="s">
        <v>1481</v>
      </c>
      <c r="Q2955" s="59" t="s">
        <v>1482</v>
      </c>
      <c r="R2955" s="59" t="s">
        <v>1483</v>
      </c>
      <c r="S2955" s="59" t="s">
        <v>1658</v>
      </c>
      <c r="T2955" s="59" t="s">
        <v>1659</v>
      </c>
      <c r="U2955" s="59" t="s">
        <v>1486</v>
      </c>
      <c r="V2955" s="59" t="s">
        <v>1487</v>
      </c>
      <c r="W2955" s="59" t="s">
        <v>1488</v>
      </c>
      <c r="X2955" s="59" t="s">
        <v>1510</v>
      </c>
      <c r="Y2955" s="59" t="s">
        <v>1490</v>
      </c>
      <c r="Z2955" s="59">
        <v>4.51</v>
      </c>
      <c r="AA2955" s="59">
        <v>4.51</v>
      </c>
      <c r="AB2955" s="59">
        <v>0</v>
      </c>
      <c r="AC2955" s="59">
        <v>4.51</v>
      </c>
      <c r="AD2955" s="59">
        <v>0</v>
      </c>
      <c r="AE2955" s="59">
        <v>0</v>
      </c>
      <c r="AF2955" s="59" t="s">
        <v>1491</v>
      </c>
      <c r="AG2955" s="59" t="s">
        <v>737</v>
      </c>
      <c r="AH2955" s="59" t="s">
        <v>1518</v>
      </c>
      <c r="AI2955" s="59" t="s">
        <v>1523</v>
      </c>
      <c r="AJ2955" s="59" t="s">
        <v>1486</v>
      </c>
      <c r="AK2955" s="59" t="s">
        <v>278</v>
      </c>
      <c r="AL2955" s="59" t="s">
        <v>1493</v>
      </c>
      <c r="AM2955" s="59" t="s">
        <v>1494</v>
      </c>
      <c r="AN2955" s="59" t="s">
        <v>1384</v>
      </c>
      <c r="AO2955" s="59" t="s">
        <v>107</v>
      </c>
    </row>
    <row r="2956" spans="1:41" x14ac:dyDescent="0.15">
      <c r="A2956" s="59" t="s">
        <v>2000</v>
      </c>
      <c r="B2956" s="59" t="s">
        <v>1655</v>
      </c>
      <c r="C2956" s="59" t="s">
        <v>1656</v>
      </c>
      <c r="D2956" s="59" t="s">
        <v>1517</v>
      </c>
      <c r="E2956" s="59" t="s">
        <v>559</v>
      </c>
      <c r="F2956" s="59" t="s">
        <v>1475</v>
      </c>
      <c r="G2956" s="59" t="s">
        <v>1406</v>
      </c>
      <c r="H2956" s="59" t="s">
        <v>1475</v>
      </c>
      <c r="I2956" s="59" t="s">
        <v>1406</v>
      </c>
      <c r="J2956" s="59" t="s">
        <v>737</v>
      </c>
      <c r="K2956" s="59" t="s">
        <v>1518</v>
      </c>
      <c r="L2956" s="59" t="s">
        <v>1657</v>
      </c>
      <c r="M2956" s="59" t="s">
        <v>1478</v>
      </c>
      <c r="N2956" s="59" t="s">
        <v>1479</v>
      </c>
      <c r="O2956" s="59" t="s">
        <v>1480</v>
      </c>
      <c r="P2956" s="59" t="s">
        <v>1481</v>
      </c>
      <c r="Q2956" s="59" t="s">
        <v>1482</v>
      </c>
      <c r="R2956" s="59" t="s">
        <v>1483</v>
      </c>
      <c r="S2956" s="59" t="s">
        <v>1658</v>
      </c>
      <c r="T2956" s="59" t="s">
        <v>1659</v>
      </c>
      <c r="U2956" s="59" t="s">
        <v>1486</v>
      </c>
      <c r="V2956" s="59" t="s">
        <v>1487</v>
      </c>
      <c r="W2956" s="59" t="s">
        <v>1488</v>
      </c>
      <c r="X2956" s="59" t="s">
        <v>1511</v>
      </c>
      <c r="Y2956" s="59" t="s">
        <v>1490</v>
      </c>
      <c r="Z2956" s="59">
        <v>1.56</v>
      </c>
      <c r="AA2956" s="59">
        <v>1.56</v>
      </c>
      <c r="AB2956" s="59">
        <v>0</v>
      </c>
      <c r="AC2956" s="59">
        <v>1.56</v>
      </c>
      <c r="AD2956" s="59">
        <v>0</v>
      </c>
      <c r="AE2956" s="59">
        <v>0</v>
      </c>
      <c r="AF2956" s="59" t="s">
        <v>1491</v>
      </c>
      <c r="AG2956" s="59" t="s">
        <v>737</v>
      </c>
      <c r="AH2956" s="59" t="s">
        <v>1518</v>
      </c>
      <c r="AI2956" s="59" t="s">
        <v>1523</v>
      </c>
      <c r="AJ2956" s="59" t="s">
        <v>1486</v>
      </c>
      <c r="AK2956" s="59" t="s">
        <v>278</v>
      </c>
      <c r="AL2956" s="59" t="s">
        <v>1493</v>
      </c>
      <c r="AM2956" s="59" t="s">
        <v>1494</v>
      </c>
      <c r="AN2956" s="59" t="s">
        <v>1384</v>
      </c>
      <c r="AO2956" s="59" t="s">
        <v>107</v>
      </c>
    </row>
    <row r="2957" spans="1:41" x14ac:dyDescent="0.15">
      <c r="A2957" s="59" t="s">
        <v>2000</v>
      </c>
      <c r="B2957" s="59" t="s">
        <v>1655</v>
      </c>
      <c r="C2957" s="59" t="s">
        <v>1656</v>
      </c>
      <c r="D2957" s="59" t="s">
        <v>1517</v>
      </c>
      <c r="E2957" s="59" t="s">
        <v>559</v>
      </c>
      <c r="F2957" s="59" t="s">
        <v>1475</v>
      </c>
      <c r="G2957" s="59" t="s">
        <v>1406</v>
      </c>
      <c r="H2957" s="59" t="s">
        <v>1475</v>
      </c>
      <c r="I2957" s="59" t="s">
        <v>1406</v>
      </c>
      <c r="J2957" s="59" t="s">
        <v>737</v>
      </c>
      <c r="K2957" s="59" t="s">
        <v>1518</v>
      </c>
      <c r="L2957" s="59" t="s">
        <v>1657</v>
      </c>
      <c r="M2957" s="59" t="s">
        <v>1478</v>
      </c>
      <c r="N2957" s="59" t="s">
        <v>1479</v>
      </c>
      <c r="O2957" s="59" t="s">
        <v>1480</v>
      </c>
      <c r="P2957" s="59" t="s">
        <v>1481</v>
      </c>
      <c r="Q2957" s="59" t="s">
        <v>1482</v>
      </c>
      <c r="R2957" s="59" t="s">
        <v>1483</v>
      </c>
      <c r="S2957" s="59" t="s">
        <v>1658</v>
      </c>
      <c r="T2957" s="59" t="s">
        <v>1659</v>
      </c>
      <c r="U2957" s="59" t="s">
        <v>1486</v>
      </c>
      <c r="V2957" s="59" t="s">
        <v>1487</v>
      </c>
      <c r="W2957" s="59" t="s">
        <v>1513</v>
      </c>
      <c r="X2957" s="59" t="s">
        <v>1487</v>
      </c>
      <c r="Y2957" s="59" t="s">
        <v>1490</v>
      </c>
      <c r="Z2957" s="59">
        <v>199.86</v>
      </c>
      <c r="AA2957" s="59">
        <v>199.86</v>
      </c>
      <c r="AB2957" s="59">
        <v>0</v>
      </c>
      <c r="AC2957" s="59">
        <v>199.86</v>
      </c>
      <c r="AD2957" s="59">
        <v>0</v>
      </c>
      <c r="AE2957" s="59">
        <v>0</v>
      </c>
      <c r="AF2957" s="59" t="s">
        <v>1491</v>
      </c>
      <c r="AG2957" s="59" t="s">
        <v>737</v>
      </c>
      <c r="AH2957" s="59" t="s">
        <v>1518</v>
      </c>
      <c r="AI2957" s="59" t="s">
        <v>1523</v>
      </c>
      <c r="AJ2957" s="59" t="s">
        <v>1486</v>
      </c>
      <c r="AK2957" s="59" t="s">
        <v>278</v>
      </c>
      <c r="AL2957" s="59" t="s">
        <v>1493</v>
      </c>
      <c r="AM2957" s="59" t="s">
        <v>1494</v>
      </c>
      <c r="AN2957" s="59" t="s">
        <v>1384</v>
      </c>
      <c r="AO2957" s="59" t="s">
        <v>107</v>
      </c>
    </row>
    <row r="2958" spans="1:41" x14ac:dyDescent="0.15">
      <c r="A2958" s="59" t="s">
        <v>2000</v>
      </c>
      <c r="B2958" s="59" t="s">
        <v>1655</v>
      </c>
      <c r="C2958" s="59" t="s">
        <v>1656</v>
      </c>
      <c r="D2958" s="59" t="s">
        <v>1517</v>
      </c>
      <c r="E2958" s="59" t="s">
        <v>559</v>
      </c>
      <c r="F2958" s="59" t="s">
        <v>1475</v>
      </c>
      <c r="G2958" s="59" t="s">
        <v>1406</v>
      </c>
      <c r="H2958" s="59" t="s">
        <v>1475</v>
      </c>
      <c r="I2958" s="59" t="s">
        <v>1406</v>
      </c>
      <c r="J2958" s="59" t="s">
        <v>737</v>
      </c>
      <c r="K2958" s="59" t="s">
        <v>1518</v>
      </c>
      <c r="L2958" s="59" t="s">
        <v>1657</v>
      </c>
      <c r="M2958" s="59" t="s">
        <v>1478</v>
      </c>
      <c r="N2958" s="59" t="s">
        <v>1479</v>
      </c>
      <c r="O2958" s="59" t="s">
        <v>1480</v>
      </c>
      <c r="P2958" s="59" t="s">
        <v>1481</v>
      </c>
      <c r="Q2958" s="59" t="s">
        <v>1482</v>
      </c>
      <c r="R2958" s="59" t="s">
        <v>1483</v>
      </c>
      <c r="S2958" s="59" t="s">
        <v>1658</v>
      </c>
      <c r="T2958" s="59" t="s">
        <v>1659</v>
      </c>
      <c r="U2958" s="59" t="s">
        <v>1486</v>
      </c>
      <c r="V2958" s="59" t="s">
        <v>1487</v>
      </c>
      <c r="W2958" s="59" t="s">
        <v>1514</v>
      </c>
      <c r="X2958" s="59" t="s">
        <v>1487</v>
      </c>
      <c r="Y2958" s="59" t="s">
        <v>1490</v>
      </c>
      <c r="Z2958" s="59">
        <v>17.82</v>
      </c>
      <c r="AA2958" s="59">
        <v>17.82</v>
      </c>
      <c r="AB2958" s="59">
        <v>0</v>
      </c>
      <c r="AC2958" s="59">
        <v>17.82</v>
      </c>
      <c r="AD2958" s="59">
        <v>0</v>
      </c>
      <c r="AE2958" s="59">
        <v>0</v>
      </c>
      <c r="AF2958" s="59" t="s">
        <v>1491</v>
      </c>
      <c r="AG2958" s="59" t="s">
        <v>737</v>
      </c>
      <c r="AH2958" s="59" t="s">
        <v>1518</v>
      </c>
      <c r="AI2958" s="59" t="s">
        <v>1523</v>
      </c>
      <c r="AJ2958" s="59" t="s">
        <v>1486</v>
      </c>
      <c r="AK2958" s="59" t="s">
        <v>278</v>
      </c>
      <c r="AL2958" s="59" t="s">
        <v>1493</v>
      </c>
      <c r="AM2958" s="59" t="s">
        <v>1494</v>
      </c>
      <c r="AN2958" s="59" t="s">
        <v>1384</v>
      </c>
      <c r="AO2958" s="59" t="s">
        <v>107</v>
      </c>
    </row>
    <row r="2959" spans="1:41" x14ac:dyDescent="0.15">
      <c r="A2959" s="59" t="s">
        <v>2000</v>
      </c>
      <c r="B2959" s="59" t="s">
        <v>1655</v>
      </c>
      <c r="C2959" s="59" t="s">
        <v>1656</v>
      </c>
      <c r="D2959" s="59" t="s">
        <v>1517</v>
      </c>
      <c r="E2959" s="59" t="s">
        <v>559</v>
      </c>
      <c r="F2959" s="59" t="s">
        <v>1475</v>
      </c>
      <c r="G2959" s="59" t="s">
        <v>1406</v>
      </c>
      <c r="H2959" s="59" t="s">
        <v>1475</v>
      </c>
      <c r="I2959" s="59" t="s">
        <v>1406</v>
      </c>
      <c r="J2959" s="59" t="s">
        <v>737</v>
      </c>
      <c r="K2959" s="59" t="s">
        <v>1518</v>
      </c>
      <c r="L2959" s="59" t="s">
        <v>1657</v>
      </c>
      <c r="M2959" s="59" t="s">
        <v>1478</v>
      </c>
      <c r="N2959" s="59" t="s">
        <v>1479</v>
      </c>
      <c r="O2959" s="59" t="s">
        <v>1480</v>
      </c>
      <c r="P2959" s="59" t="s">
        <v>1481</v>
      </c>
      <c r="Q2959" s="59" t="s">
        <v>1482</v>
      </c>
      <c r="R2959" s="59" t="s">
        <v>1483</v>
      </c>
      <c r="S2959" s="59" t="s">
        <v>1658</v>
      </c>
      <c r="T2959" s="59" t="s">
        <v>1659</v>
      </c>
      <c r="U2959" s="59" t="s">
        <v>1486</v>
      </c>
      <c r="V2959" s="59" t="s">
        <v>1487</v>
      </c>
      <c r="W2959" s="59" t="s">
        <v>1522</v>
      </c>
      <c r="X2959" s="59" t="s">
        <v>1487</v>
      </c>
      <c r="Y2959" s="59" t="s">
        <v>1490</v>
      </c>
      <c r="Z2959" s="59">
        <v>2781.14</v>
      </c>
      <c r="AA2959" s="59">
        <v>2781.14</v>
      </c>
      <c r="AB2959" s="59">
        <v>0</v>
      </c>
      <c r="AC2959" s="59">
        <v>2781.14</v>
      </c>
      <c r="AD2959" s="59">
        <v>0</v>
      </c>
      <c r="AE2959" s="59">
        <v>0</v>
      </c>
      <c r="AF2959" s="59" t="s">
        <v>1491</v>
      </c>
      <c r="AG2959" s="59" t="s">
        <v>737</v>
      </c>
      <c r="AH2959" s="59" t="s">
        <v>1518</v>
      </c>
      <c r="AI2959" s="59" t="s">
        <v>1523</v>
      </c>
      <c r="AJ2959" s="59" t="s">
        <v>1486</v>
      </c>
      <c r="AK2959" s="59" t="s">
        <v>278</v>
      </c>
      <c r="AL2959" s="59" t="s">
        <v>1493</v>
      </c>
      <c r="AM2959" s="59" t="s">
        <v>1494</v>
      </c>
      <c r="AN2959" s="59" t="s">
        <v>1384</v>
      </c>
      <c r="AO2959" s="59" t="s">
        <v>107</v>
      </c>
    </row>
    <row r="2960" spans="1:41" x14ac:dyDescent="0.15">
      <c r="A2960" s="59" t="s">
        <v>2000</v>
      </c>
      <c r="B2960" s="59" t="s">
        <v>1660</v>
      </c>
      <c r="C2960" s="59" t="s">
        <v>1661</v>
      </c>
      <c r="D2960" s="59" t="s">
        <v>1662</v>
      </c>
      <c r="E2960" s="59" t="s">
        <v>1080</v>
      </c>
      <c r="F2960" s="59" t="s">
        <v>1475</v>
      </c>
      <c r="G2960" s="59" t="s">
        <v>1406</v>
      </c>
      <c r="H2960" s="59" t="s">
        <v>1475</v>
      </c>
      <c r="I2960" s="59" t="s">
        <v>1406</v>
      </c>
      <c r="J2960" s="59" t="s">
        <v>1407</v>
      </c>
      <c r="K2960" s="59" t="s">
        <v>1663</v>
      </c>
      <c r="L2960" s="59" t="s">
        <v>1664</v>
      </c>
      <c r="M2960" s="59" t="s">
        <v>1478</v>
      </c>
      <c r="N2960" s="59" t="s">
        <v>1479</v>
      </c>
      <c r="O2960" s="59" t="s">
        <v>1480</v>
      </c>
      <c r="P2960" s="59" t="s">
        <v>1481</v>
      </c>
      <c r="Q2960" s="59" t="s">
        <v>1482</v>
      </c>
      <c r="R2960" s="59" t="s">
        <v>1483</v>
      </c>
      <c r="S2960" s="59" t="s">
        <v>1665</v>
      </c>
      <c r="T2960" s="59" t="s">
        <v>1666</v>
      </c>
      <c r="U2960" s="59" t="s">
        <v>1486</v>
      </c>
      <c r="V2960" s="59" t="s">
        <v>1487</v>
      </c>
      <c r="W2960" s="59" t="s">
        <v>1508</v>
      </c>
      <c r="X2960" s="59" t="s">
        <v>1487</v>
      </c>
      <c r="Y2960" s="59" t="s">
        <v>1490</v>
      </c>
      <c r="Z2960" s="59">
        <v>4166.8</v>
      </c>
      <c r="AA2960" s="59">
        <v>4166.8</v>
      </c>
      <c r="AB2960" s="59">
        <v>0</v>
      </c>
      <c r="AC2960" s="59">
        <v>4166.8</v>
      </c>
      <c r="AD2960" s="59">
        <v>0</v>
      </c>
      <c r="AE2960" s="59">
        <v>0</v>
      </c>
      <c r="AF2960" s="59" t="s">
        <v>1491</v>
      </c>
      <c r="AG2960" s="59" t="s">
        <v>1407</v>
      </c>
      <c r="AH2960" s="59" t="s">
        <v>1663</v>
      </c>
      <c r="AI2960" s="59" t="s">
        <v>1492</v>
      </c>
      <c r="AJ2960" s="59" t="s">
        <v>1486</v>
      </c>
      <c r="AK2960" s="59" t="s">
        <v>278</v>
      </c>
      <c r="AL2960" s="59" t="s">
        <v>1493</v>
      </c>
      <c r="AM2960" s="59" t="s">
        <v>1494</v>
      </c>
      <c r="AN2960" s="59" t="s">
        <v>1382</v>
      </c>
      <c r="AO2960" s="59" t="s">
        <v>88</v>
      </c>
    </row>
    <row r="2961" spans="1:41" x14ac:dyDescent="0.15">
      <c r="A2961" s="59" t="s">
        <v>2000</v>
      </c>
      <c r="B2961" s="59" t="s">
        <v>1660</v>
      </c>
      <c r="C2961" s="59" t="s">
        <v>1661</v>
      </c>
      <c r="D2961" s="59" t="s">
        <v>1662</v>
      </c>
      <c r="E2961" s="59" t="s">
        <v>1080</v>
      </c>
      <c r="F2961" s="59" t="s">
        <v>1475</v>
      </c>
      <c r="G2961" s="59" t="s">
        <v>1406</v>
      </c>
      <c r="H2961" s="59" t="s">
        <v>1475</v>
      </c>
      <c r="I2961" s="59" t="s">
        <v>1406</v>
      </c>
      <c r="J2961" s="59" t="s">
        <v>1407</v>
      </c>
      <c r="K2961" s="59" t="s">
        <v>1663</v>
      </c>
      <c r="L2961" s="59" t="s">
        <v>1664</v>
      </c>
      <c r="M2961" s="59" t="s">
        <v>1478</v>
      </c>
      <c r="N2961" s="59" t="s">
        <v>1479</v>
      </c>
      <c r="O2961" s="59" t="s">
        <v>1480</v>
      </c>
      <c r="P2961" s="59" t="s">
        <v>1481</v>
      </c>
      <c r="Q2961" s="59" t="s">
        <v>1482</v>
      </c>
      <c r="R2961" s="59" t="s">
        <v>1483</v>
      </c>
      <c r="S2961" s="59" t="s">
        <v>1665</v>
      </c>
      <c r="T2961" s="59" t="s">
        <v>1666</v>
      </c>
      <c r="U2961" s="59" t="s">
        <v>1486</v>
      </c>
      <c r="V2961" s="59" t="s">
        <v>1487</v>
      </c>
      <c r="W2961" s="59" t="s">
        <v>1509</v>
      </c>
      <c r="X2961" s="59" t="s">
        <v>1487</v>
      </c>
      <c r="Y2961" s="59" t="s">
        <v>1490</v>
      </c>
      <c r="Z2961" s="59">
        <v>15948.89</v>
      </c>
      <c r="AA2961" s="59">
        <v>15948.89</v>
      </c>
      <c r="AB2961" s="59">
        <v>0</v>
      </c>
      <c r="AC2961" s="59">
        <v>15948.89</v>
      </c>
      <c r="AD2961" s="59">
        <v>0</v>
      </c>
      <c r="AE2961" s="59">
        <v>0</v>
      </c>
      <c r="AF2961" s="59" t="s">
        <v>1491</v>
      </c>
      <c r="AG2961" s="59" t="s">
        <v>1407</v>
      </c>
      <c r="AH2961" s="59" t="s">
        <v>1663</v>
      </c>
      <c r="AI2961" s="59" t="s">
        <v>1492</v>
      </c>
      <c r="AJ2961" s="59" t="s">
        <v>1486</v>
      </c>
      <c r="AK2961" s="59" t="s">
        <v>278</v>
      </c>
      <c r="AL2961" s="59" t="s">
        <v>1493</v>
      </c>
      <c r="AM2961" s="59" t="s">
        <v>1494</v>
      </c>
      <c r="AN2961" s="59" t="s">
        <v>1382</v>
      </c>
      <c r="AO2961" s="59" t="s">
        <v>88</v>
      </c>
    </row>
    <row r="2962" spans="1:41" x14ac:dyDescent="0.15">
      <c r="A2962" s="59" t="s">
        <v>2000</v>
      </c>
      <c r="B2962" s="59" t="s">
        <v>1660</v>
      </c>
      <c r="C2962" s="59" t="s">
        <v>1661</v>
      </c>
      <c r="D2962" s="59" t="s">
        <v>1662</v>
      </c>
      <c r="E2962" s="59" t="s">
        <v>1080</v>
      </c>
      <c r="F2962" s="59" t="s">
        <v>1475</v>
      </c>
      <c r="G2962" s="59" t="s">
        <v>1406</v>
      </c>
      <c r="H2962" s="59" t="s">
        <v>1475</v>
      </c>
      <c r="I2962" s="59" t="s">
        <v>1406</v>
      </c>
      <c r="J2962" s="59" t="s">
        <v>1407</v>
      </c>
      <c r="K2962" s="59" t="s">
        <v>1663</v>
      </c>
      <c r="L2962" s="59" t="s">
        <v>1664</v>
      </c>
      <c r="M2962" s="59" t="s">
        <v>1478</v>
      </c>
      <c r="N2962" s="59" t="s">
        <v>1479</v>
      </c>
      <c r="O2962" s="59" t="s">
        <v>1480</v>
      </c>
      <c r="P2962" s="59" t="s">
        <v>1481</v>
      </c>
      <c r="Q2962" s="59" t="s">
        <v>1482</v>
      </c>
      <c r="R2962" s="59" t="s">
        <v>1483</v>
      </c>
      <c r="S2962" s="59" t="s">
        <v>1665</v>
      </c>
      <c r="T2962" s="59" t="s">
        <v>1666</v>
      </c>
      <c r="U2962" s="59" t="s">
        <v>1486</v>
      </c>
      <c r="V2962" s="59" t="s">
        <v>1487</v>
      </c>
      <c r="W2962" s="59" t="s">
        <v>1488</v>
      </c>
      <c r="X2962" s="59" t="s">
        <v>1511</v>
      </c>
      <c r="Y2962" s="59" t="s">
        <v>1490</v>
      </c>
      <c r="Z2962" s="59">
        <v>0.15</v>
      </c>
      <c r="AA2962" s="59">
        <v>0.15</v>
      </c>
      <c r="AB2962" s="59">
        <v>0</v>
      </c>
      <c r="AC2962" s="59">
        <v>0.15</v>
      </c>
      <c r="AD2962" s="59">
        <v>0</v>
      </c>
      <c r="AE2962" s="59">
        <v>0</v>
      </c>
      <c r="AF2962" s="59" t="s">
        <v>1491</v>
      </c>
      <c r="AG2962" s="59" t="s">
        <v>1407</v>
      </c>
      <c r="AH2962" s="59" t="s">
        <v>1663</v>
      </c>
      <c r="AI2962" s="59" t="s">
        <v>1492</v>
      </c>
      <c r="AJ2962" s="59" t="s">
        <v>1486</v>
      </c>
      <c r="AK2962" s="59" t="s">
        <v>278</v>
      </c>
      <c r="AL2962" s="59" t="s">
        <v>1493</v>
      </c>
      <c r="AM2962" s="59" t="s">
        <v>1494</v>
      </c>
      <c r="AN2962" s="59" t="s">
        <v>1382</v>
      </c>
      <c r="AO2962" s="59" t="s">
        <v>88</v>
      </c>
    </row>
    <row r="2963" spans="1:41" x14ac:dyDescent="0.15">
      <c r="A2963" s="59" t="s">
        <v>2000</v>
      </c>
      <c r="B2963" s="59" t="s">
        <v>1660</v>
      </c>
      <c r="C2963" s="59" t="s">
        <v>1661</v>
      </c>
      <c r="D2963" s="59" t="s">
        <v>1662</v>
      </c>
      <c r="E2963" s="59" t="s">
        <v>1080</v>
      </c>
      <c r="F2963" s="59" t="s">
        <v>1475</v>
      </c>
      <c r="G2963" s="59" t="s">
        <v>1406</v>
      </c>
      <c r="H2963" s="59" t="s">
        <v>1475</v>
      </c>
      <c r="I2963" s="59" t="s">
        <v>1406</v>
      </c>
      <c r="J2963" s="59" t="s">
        <v>1407</v>
      </c>
      <c r="K2963" s="59" t="s">
        <v>1663</v>
      </c>
      <c r="L2963" s="59" t="s">
        <v>1664</v>
      </c>
      <c r="M2963" s="59" t="s">
        <v>1478</v>
      </c>
      <c r="N2963" s="59" t="s">
        <v>1479</v>
      </c>
      <c r="O2963" s="59" t="s">
        <v>1480</v>
      </c>
      <c r="P2963" s="59" t="s">
        <v>1481</v>
      </c>
      <c r="Q2963" s="59" t="s">
        <v>1482</v>
      </c>
      <c r="R2963" s="59" t="s">
        <v>1483</v>
      </c>
      <c r="S2963" s="59" t="s">
        <v>1665</v>
      </c>
      <c r="T2963" s="59" t="s">
        <v>1666</v>
      </c>
      <c r="U2963" s="59" t="s">
        <v>1486</v>
      </c>
      <c r="V2963" s="59" t="s">
        <v>1487</v>
      </c>
      <c r="W2963" s="59" t="s">
        <v>1514</v>
      </c>
      <c r="X2963" s="59" t="s">
        <v>1487</v>
      </c>
      <c r="Y2963" s="59" t="s">
        <v>1490</v>
      </c>
      <c r="Z2963" s="59">
        <v>1087.21</v>
      </c>
      <c r="AA2963" s="59">
        <v>1087.21</v>
      </c>
      <c r="AB2963" s="59">
        <v>0</v>
      </c>
      <c r="AC2963" s="59">
        <v>1087.21</v>
      </c>
      <c r="AD2963" s="59">
        <v>0</v>
      </c>
      <c r="AE2963" s="59">
        <v>0</v>
      </c>
      <c r="AF2963" s="59" t="s">
        <v>1491</v>
      </c>
      <c r="AG2963" s="59" t="s">
        <v>1407</v>
      </c>
      <c r="AH2963" s="59" t="s">
        <v>1663</v>
      </c>
      <c r="AI2963" s="59" t="s">
        <v>1492</v>
      </c>
      <c r="AJ2963" s="59" t="s">
        <v>1486</v>
      </c>
      <c r="AK2963" s="59" t="s">
        <v>278</v>
      </c>
      <c r="AL2963" s="59" t="s">
        <v>1493</v>
      </c>
      <c r="AM2963" s="59" t="s">
        <v>1494</v>
      </c>
      <c r="AN2963" s="59" t="s">
        <v>1382</v>
      </c>
      <c r="AO2963" s="59" t="s">
        <v>88</v>
      </c>
    </row>
    <row r="2964" spans="1:41" x14ac:dyDescent="0.15">
      <c r="A2964" s="59" t="s">
        <v>2000</v>
      </c>
      <c r="B2964" s="59" t="s">
        <v>1667</v>
      </c>
      <c r="C2964" s="59" t="s">
        <v>1668</v>
      </c>
      <c r="D2964" s="59" t="s">
        <v>1662</v>
      </c>
      <c r="E2964" s="59" t="s">
        <v>1080</v>
      </c>
      <c r="F2964" s="59" t="s">
        <v>1475</v>
      </c>
      <c r="G2964" s="59" t="s">
        <v>1406</v>
      </c>
      <c r="H2964" s="59" t="s">
        <v>1475</v>
      </c>
      <c r="I2964" s="59" t="s">
        <v>1406</v>
      </c>
      <c r="J2964" s="59" t="s">
        <v>1407</v>
      </c>
      <c r="K2964" s="59" t="s">
        <v>1663</v>
      </c>
      <c r="L2964" s="59" t="s">
        <v>1669</v>
      </c>
      <c r="M2964" s="59" t="s">
        <v>1478</v>
      </c>
      <c r="N2964" s="59" t="s">
        <v>1479</v>
      </c>
      <c r="O2964" s="59" t="s">
        <v>1480</v>
      </c>
      <c r="P2964" s="59" t="s">
        <v>1481</v>
      </c>
      <c r="Q2964" s="59" t="s">
        <v>1482</v>
      </c>
      <c r="R2964" s="59" t="s">
        <v>1483</v>
      </c>
      <c r="S2964" s="59" t="s">
        <v>1670</v>
      </c>
      <c r="T2964" s="59" t="s">
        <v>1671</v>
      </c>
      <c r="U2964" s="59" t="s">
        <v>1486</v>
      </c>
      <c r="V2964" s="59" t="s">
        <v>1487</v>
      </c>
      <c r="W2964" s="59" t="s">
        <v>1500</v>
      </c>
      <c r="X2964" s="59" t="s">
        <v>1501</v>
      </c>
      <c r="Y2964" s="59" t="s">
        <v>1490</v>
      </c>
      <c r="Z2964" s="59">
        <v>8071.57</v>
      </c>
      <c r="AA2964" s="59">
        <v>8071.57</v>
      </c>
      <c r="AB2964" s="59">
        <v>0</v>
      </c>
      <c r="AC2964" s="59">
        <v>8071.57</v>
      </c>
      <c r="AD2964" s="59">
        <v>0</v>
      </c>
      <c r="AE2964" s="59">
        <v>0</v>
      </c>
      <c r="AF2964" s="59" t="s">
        <v>1491</v>
      </c>
      <c r="AG2964" s="59" t="s">
        <v>1407</v>
      </c>
      <c r="AH2964" s="59" t="s">
        <v>1663</v>
      </c>
      <c r="AI2964" s="59" t="s">
        <v>1492</v>
      </c>
      <c r="AJ2964" s="59" t="s">
        <v>1486</v>
      </c>
      <c r="AK2964" s="59" t="s">
        <v>278</v>
      </c>
      <c r="AL2964" s="59" t="s">
        <v>1493</v>
      </c>
      <c r="AM2964" s="59" t="s">
        <v>1494</v>
      </c>
      <c r="AN2964" s="59" t="s">
        <v>1382</v>
      </c>
      <c r="AO2964" s="59" t="s">
        <v>88</v>
      </c>
    </row>
    <row r="2965" spans="1:41" x14ac:dyDescent="0.15">
      <c r="A2965" s="59" t="s">
        <v>2000</v>
      </c>
      <c r="B2965" s="59" t="s">
        <v>1754</v>
      </c>
      <c r="C2965" s="59" t="s">
        <v>1755</v>
      </c>
      <c r="D2965" s="59" t="s">
        <v>1674</v>
      </c>
      <c r="E2965" s="59" t="s">
        <v>1675</v>
      </c>
      <c r="F2965" s="59" t="s">
        <v>1475</v>
      </c>
      <c r="G2965" s="59" t="s">
        <v>1406</v>
      </c>
      <c r="H2965" s="59" t="s">
        <v>1475</v>
      </c>
      <c r="I2965" s="59" t="s">
        <v>1406</v>
      </c>
      <c r="J2965" s="59" t="s">
        <v>727</v>
      </c>
      <c r="K2965" s="59" t="s">
        <v>1644</v>
      </c>
      <c r="L2965" s="59" t="s">
        <v>1756</v>
      </c>
      <c r="M2965" s="59" t="s">
        <v>1478</v>
      </c>
      <c r="N2965" s="59" t="s">
        <v>1479</v>
      </c>
      <c r="O2965" s="59" t="s">
        <v>1480</v>
      </c>
      <c r="P2965" s="59" t="s">
        <v>1481</v>
      </c>
      <c r="Q2965" s="59" t="s">
        <v>1482</v>
      </c>
      <c r="R2965" s="59" t="s">
        <v>1483</v>
      </c>
      <c r="S2965" s="59" t="s">
        <v>1757</v>
      </c>
      <c r="T2965" s="59" t="s">
        <v>1758</v>
      </c>
      <c r="U2965" s="59" t="s">
        <v>1486</v>
      </c>
      <c r="V2965" s="59" t="s">
        <v>1487</v>
      </c>
      <c r="W2965" s="59" t="s">
        <v>1509</v>
      </c>
      <c r="X2965" s="59" t="s">
        <v>1487</v>
      </c>
      <c r="Y2965" s="59" t="s">
        <v>1490</v>
      </c>
      <c r="Z2965" s="59">
        <v>10997.79</v>
      </c>
      <c r="AA2965" s="59">
        <v>10997.79</v>
      </c>
      <c r="AB2965" s="59">
        <v>0</v>
      </c>
      <c r="AC2965" s="59">
        <v>10997.79</v>
      </c>
      <c r="AD2965" s="59">
        <v>0</v>
      </c>
      <c r="AE2965" s="59">
        <v>0</v>
      </c>
      <c r="AF2965" s="59" t="s">
        <v>1491</v>
      </c>
      <c r="AG2965" s="59" t="s">
        <v>727</v>
      </c>
      <c r="AH2965" s="59" t="s">
        <v>1644</v>
      </c>
      <c r="AI2965" s="59" t="s">
        <v>1492</v>
      </c>
      <c r="AJ2965" s="59" t="s">
        <v>1486</v>
      </c>
      <c r="AK2965" s="59" t="s">
        <v>278</v>
      </c>
      <c r="AL2965" s="59" t="s">
        <v>1493</v>
      </c>
      <c r="AM2965" s="59" t="s">
        <v>1494</v>
      </c>
      <c r="AN2965" s="59" t="s">
        <v>1384</v>
      </c>
      <c r="AO2965" s="59" t="s">
        <v>107</v>
      </c>
    </row>
    <row r="2966" spans="1:41" x14ac:dyDescent="0.15">
      <c r="A2966" s="59" t="s">
        <v>2000</v>
      </c>
      <c r="B2966" s="59" t="s">
        <v>1991</v>
      </c>
      <c r="C2966" s="59" t="s">
        <v>1992</v>
      </c>
      <c r="D2966" s="59" t="s">
        <v>1674</v>
      </c>
      <c r="E2966" s="59" t="s">
        <v>1675</v>
      </c>
      <c r="F2966" s="59" t="s">
        <v>1475</v>
      </c>
      <c r="G2966" s="59" t="s">
        <v>1406</v>
      </c>
      <c r="H2966" s="59" t="s">
        <v>1475</v>
      </c>
      <c r="I2966" s="59" t="s">
        <v>1406</v>
      </c>
      <c r="J2966" s="59" t="s">
        <v>727</v>
      </c>
      <c r="K2966" s="59" t="s">
        <v>1644</v>
      </c>
      <c r="L2966" s="59" t="s">
        <v>1750</v>
      </c>
      <c r="M2966" s="59" t="s">
        <v>1478</v>
      </c>
      <c r="N2966" s="59" t="s">
        <v>1479</v>
      </c>
      <c r="O2966" s="59" t="s">
        <v>1480</v>
      </c>
      <c r="P2966" s="59" t="s">
        <v>1481</v>
      </c>
      <c r="Q2966" s="59" t="s">
        <v>1482</v>
      </c>
      <c r="R2966" s="59" t="s">
        <v>1483</v>
      </c>
      <c r="S2966" s="59" t="s">
        <v>1993</v>
      </c>
      <c r="T2966" s="59" t="s">
        <v>1994</v>
      </c>
      <c r="U2966" s="59" t="s">
        <v>1486</v>
      </c>
      <c r="V2966" s="59" t="s">
        <v>1487</v>
      </c>
      <c r="W2966" s="59" t="s">
        <v>1509</v>
      </c>
      <c r="X2966" s="59" t="s">
        <v>1487</v>
      </c>
      <c r="Y2966" s="59" t="s">
        <v>1490</v>
      </c>
      <c r="Z2966" s="59">
        <v>1304.4000000000001</v>
      </c>
      <c r="AA2966" s="59">
        <v>1304.4000000000001</v>
      </c>
      <c r="AB2966" s="59">
        <v>0</v>
      </c>
      <c r="AC2966" s="59">
        <v>1304.4000000000001</v>
      </c>
      <c r="AD2966" s="59">
        <v>0</v>
      </c>
      <c r="AE2966" s="59">
        <v>0</v>
      </c>
      <c r="AF2966" s="59" t="s">
        <v>1491</v>
      </c>
      <c r="AG2966" s="59" t="s">
        <v>727</v>
      </c>
      <c r="AH2966" s="59" t="s">
        <v>1644</v>
      </c>
      <c r="AI2966" s="59" t="s">
        <v>1492</v>
      </c>
      <c r="AJ2966" s="59" t="s">
        <v>1486</v>
      </c>
      <c r="AK2966" s="59" t="s">
        <v>278</v>
      </c>
      <c r="AL2966" s="59" t="s">
        <v>1493</v>
      </c>
      <c r="AM2966" s="59" t="s">
        <v>1494</v>
      </c>
      <c r="AN2966" s="59" t="s">
        <v>1384</v>
      </c>
      <c r="AO2966" s="59" t="s">
        <v>107</v>
      </c>
    </row>
    <row r="2967" spans="1:41" x14ac:dyDescent="0.15">
      <c r="A2967" s="59" t="s">
        <v>2000</v>
      </c>
      <c r="B2967" s="59" t="s">
        <v>1995</v>
      </c>
      <c r="C2967" s="59" t="s">
        <v>1996</v>
      </c>
      <c r="D2967" s="59" t="s">
        <v>1674</v>
      </c>
      <c r="E2967" s="59" t="s">
        <v>1675</v>
      </c>
      <c r="F2967" s="59" t="s">
        <v>1475</v>
      </c>
      <c r="G2967" s="59" t="s">
        <v>1406</v>
      </c>
      <c r="H2967" s="59" t="s">
        <v>1475</v>
      </c>
      <c r="I2967" s="59" t="s">
        <v>1406</v>
      </c>
      <c r="J2967" s="59" t="s">
        <v>727</v>
      </c>
      <c r="K2967" s="59" t="s">
        <v>1644</v>
      </c>
      <c r="L2967" s="59" t="s">
        <v>1997</v>
      </c>
      <c r="M2967" s="59" t="s">
        <v>1478</v>
      </c>
      <c r="N2967" s="59" t="s">
        <v>1479</v>
      </c>
      <c r="O2967" s="59" t="s">
        <v>1480</v>
      </c>
      <c r="P2967" s="59" t="s">
        <v>1481</v>
      </c>
      <c r="Q2967" s="59" t="s">
        <v>1482</v>
      </c>
      <c r="R2967" s="59" t="s">
        <v>1483</v>
      </c>
      <c r="S2967" s="59" t="s">
        <v>1998</v>
      </c>
      <c r="T2967" s="59" t="s">
        <v>1999</v>
      </c>
      <c r="U2967" s="59" t="s">
        <v>1486</v>
      </c>
      <c r="V2967" s="59" t="s">
        <v>1487</v>
      </c>
      <c r="W2967" s="59" t="s">
        <v>1509</v>
      </c>
      <c r="X2967" s="59" t="s">
        <v>1487</v>
      </c>
      <c r="Y2967" s="59" t="s">
        <v>1490</v>
      </c>
      <c r="Z2967" s="59">
        <v>9782.5300000000007</v>
      </c>
      <c r="AA2967" s="59">
        <v>9782.5300000000007</v>
      </c>
      <c r="AB2967" s="59">
        <v>0</v>
      </c>
      <c r="AC2967" s="59">
        <v>9782.5300000000007</v>
      </c>
      <c r="AD2967" s="59">
        <v>0</v>
      </c>
      <c r="AE2967" s="59">
        <v>0</v>
      </c>
      <c r="AF2967" s="59" t="s">
        <v>1491</v>
      </c>
      <c r="AG2967" s="59" t="s">
        <v>727</v>
      </c>
      <c r="AH2967" s="59" t="s">
        <v>1640</v>
      </c>
      <c r="AI2967" s="59" t="s">
        <v>1492</v>
      </c>
      <c r="AJ2967" s="59" t="s">
        <v>1486</v>
      </c>
      <c r="AK2967" s="59" t="s">
        <v>278</v>
      </c>
      <c r="AL2967" s="59" t="s">
        <v>1493</v>
      </c>
      <c r="AM2967" s="59" t="s">
        <v>1494</v>
      </c>
      <c r="AN2967" s="59" t="s">
        <v>1384</v>
      </c>
      <c r="AO2967" s="59" t="s">
        <v>107</v>
      </c>
    </row>
    <row r="2968" spans="1:41" x14ac:dyDescent="0.15">
      <c r="A2968" s="59" t="s">
        <v>2000</v>
      </c>
      <c r="B2968" s="59" t="s">
        <v>1983</v>
      </c>
      <c r="C2968" s="59" t="s">
        <v>1984</v>
      </c>
      <c r="D2968" s="59" t="s">
        <v>1662</v>
      </c>
      <c r="E2968" s="59" t="s">
        <v>1080</v>
      </c>
      <c r="F2968" s="59" t="s">
        <v>1475</v>
      </c>
      <c r="G2968" s="59" t="s">
        <v>1406</v>
      </c>
      <c r="H2968" s="59" t="s">
        <v>1475</v>
      </c>
      <c r="I2968" s="59" t="s">
        <v>1406</v>
      </c>
      <c r="J2968" s="59" t="s">
        <v>1407</v>
      </c>
      <c r="K2968" s="59" t="s">
        <v>1663</v>
      </c>
      <c r="L2968" s="59" t="s">
        <v>1985</v>
      </c>
      <c r="M2968" s="59" t="s">
        <v>1478</v>
      </c>
      <c r="N2968" s="59" t="s">
        <v>1479</v>
      </c>
      <c r="O2968" s="59" t="s">
        <v>1480</v>
      </c>
      <c r="P2968" s="59" t="s">
        <v>1481</v>
      </c>
      <c r="Q2968" s="59" t="s">
        <v>1482</v>
      </c>
      <c r="R2968" s="59" t="s">
        <v>1483</v>
      </c>
      <c r="S2968" s="59" t="s">
        <v>1986</v>
      </c>
      <c r="T2968" s="59" t="s">
        <v>1987</v>
      </c>
      <c r="U2968" s="59" t="s">
        <v>1486</v>
      </c>
      <c r="V2968" s="59" t="s">
        <v>1487</v>
      </c>
      <c r="W2968" s="59" t="s">
        <v>1500</v>
      </c>
      <c r="X2968" s="59" t="s">
        <v>1501</v>
      </c>
      <c r="Y2968" s="59" t="s">
        <v>1490</v>
      </c>
      <c r="Z2968" s="59">
        <v>470.49</v>
      </c>
      <c r="AA2968" s="59">
        <v>470.49</v>
      </c>
      <c r="AB2968" s="59">
        <v>0</v>
      </c>
      <c r="AC2968" s="59">
        <v>470.49</v>
      </c>
      <c r="AD2968" s="59">
        <v>0</v>
      </c>
      <c r="AE2968" s="59">
        <v>0</v>
      </c>
      <c r="AF2968" s="59" t="s">
        <v>1491</v>
      </c>
      <c r="AG2968" s="59" t="s">
        <v>1407</v>
      </c>
      <c r="AH2968" s="59" t="s">
        <v>1663</v>
      </c>
      <c r="AI2968" s="59" t="s">
        <v>1492</v>
      </c>
      <c r="AJ2968" s="59" t="s">
        <v>1486</v>
      </c>
      <c r="AK2968" s="59" t="s">
        <v>278</v>
      </c>
      <c r="AL2968" s="59" t="s">
        <v>1493</v>
      </c>
      <c r="AM2968" s="59" t="s">
        <v>1494</v>
      </c>
      <c r="AN2968" s="59" t="s">
        <v>1080</v>
      </c>
      <c r="AO2968" s="59" t="s">
        <v>88</v>
      </c>
    </row>
    <row r="2969" spans="1:41" x14ac:dyDescent="0.15">
      <c r="A2969" s="59" t="s">
        <v>2000</v>
      </c>
      <c r="B2969" s="59" t="s">
        <v>1983</v>
      </c>
      <c r="C2969" s="59" t="s">
        <v>1984</v>
      </c>
      <c r="D2969" s="59" t="s">
        <v>1662</v>
      </c>
      <c r="E2969" s="59" t="s">
        <v>1080</v>
      </c>
      <c r="F2969" s="59" t="s">
        <v>1475</v>
      </c>
      <c r="G2969" s="59" t="s">
        <v>1406</v>
      </c>
      <c r="H2969" s="59" t="s">
        <v>1475</v>
      </c>
      <c r="I2969" s="59" t="s">
        <v>1406</v>
      </c>
      <c r="J2969" s="59" t="s">
        <v>1407</v>
      </c>
      <c r="K2969" s="59" t="s">
        <v>1663</v>
      </c>
      <c r="L2969" s="59" t="s">
        <v>1985</v>
      </c>
      <c r="M2969" s="59" t="s">
        <v>1478</v>
      </c>
      <c r="N2969" s="59" t="s">
        <v>1479</v>
      </c>
      <c r="O2969" s="59" t="s">
        <v>1480</v>
      </c>
      <c r="P2969" s="59" t="s">
        <v>1481</v>
      </c>
      <c r="Q2969" s="59" t="s">
        <v>1482</v>
      </c>
      <c r="R2969" s="59" t="s">
        <v>1483</v>
      </c>
      <c r="S2969" s="59" t="s">
        <v>1988</v>
      </c>
      <c r="T2969" s="59" t="s">
        <v>1989</v>
      </c>
      <c r="U2969" s="59" t="s">
        <v>1486</v>
      </c>
      <c r="V2969" s="59" t="s">
        <v>1487</v>
      </c>
      <c r="W2969" s="59" t="s">
        <v>1508</v>
      </c>
      <c r="X2969" s="59" t="s">
        <v>1487</v>
      </c>
      <c r="Y2969" s="59" t="s">
        <v>1490</v>
      </c>
      <c r="Z2969" s="59">
        <v>0.13</v>
      </c>
      <c r="AA2969" s="59">
        <v>0.13</v>
      </c>
      <c r="AB2969" s="59">
        <v>0</v>
      </c>
      <c r="AC2969" s="59">
        <v>0.13</v>
      </c>
      <c r="AD2969" s="59">
        <v>0</v>
      </c>
      <c r="AE2969" s="59">
        <v>0</v>
      </c>
      <c r="AF2969" s="59" t="s">
        <v>1491</v>
      </c>
      <c r="AG2969" s="59" t="s">
        <v>1407</v>
      </c>
      <c r="AH2969" s="59" t="s">
        <v>1663</v>
      </c>
      <c r="AI2969" s="59" t="s">
        <v>1492</v>
      </c>
      <c r="AJ2969" s="59" t="s">
        <v>1486</v>
      </c>
      <c r="AK2969" s="59" t="s">
        <v>278</v>
      </c>
      <c r="AL2969" s="59" t="s">
        <v>1493</v>
      </c>
      <c r="AM2969" s="59" t="s">
        <v>1494</v>
      </c>
      <c r="AN2969" s="59" t="s">
        <v>1080</v>
      </c>
      <c r="AO2969" s="59" t="s">
        <v>88</v>
      </c>
    </row>
    <row r="2970" spans="1:41" x14ac:dyDescent="0.15">
      <c r="A2970" s="59" t="s">
        <v>2000</v>
      </c>
      <c r="B2970" s="59" t="s">
        <v>1983</v>
      </c>
      <c r="C2970" s="59" t="s">
        <v>1984</v>
      </c>
      <c r="D2970" s="59" t="s">
        <v>1662</v>
      </c>
      <c r="E2970" s="59" t="s">
        <v>1080</v>
      </c>
      <c r="F2970" s="59" t="s">
        <v>1475</v>
      </c>
      <c r="G2970" s="59" t="s">
        <v>1406</v>
      </c>
      <c r="H2970" s="59" t="s">
        <v>1475</v>
      </c>
      <c r="I2970" s="59" t="s">
        <v>1406</v>
      </c>
      <c r="J2970" s="59" t="s">
        <v>1407</v>
      </c>
      <c r="K2970" s="59" t="s">
        <v>1663</v>
      </c>
      <c r="L2970" s="59" t="s">
        <v>1985</v>
      </c>
      <c r="M2970" s="59" t="s">
        <v>1478</v>
      </c>
      <c r="N2970" s="59" t="s">
        <v>1479</v>
      </c>
      <c r="O2970" s="59" t="s">
        <v>1480</v>
      </c>
      <c r="P2970" s="59" t="s">
        <v>1481</v>
      </c>
      <c r="Q2970" s="59" t="s">
        <v>1482</v>
      </c>
      <c r="R2970" s="59" t="s">
        <v>1483</v>
      </c>
      <c r="S2970" s="59" t="s">
        <v>1988</v>
      </c>
      <c r="T2970" s="59" t="s">
        <v>1989</v>
      </c>
      <c r="U2970" s="59" t="s">
        <v>1486</v>
      </c>
      <c r="V2970" s="59" t="s">
        <v>1487</v>
      </c>
      <c r="W2970" s="59" t="s">
        <v>1509</v>
      </c>
      <c r="X2970" s="59" t="s">
        <v>1487</v>
      </c>
      <c r="Y2970" s="59" t="s">
        <v>1490</v>
      </c>
      <c r="Z2970" s="59">
        <v>325.95999999999998</v>
      </c>
      <c r="AA2970" s="59">
        <v>325.95999999999998</v>
      </c>
      <c r="AB2970" s="59">
        <v>0</v>
      </c>
      <c r="AC2970" s="59">
        <v>325.95999999999998</v>
      </c>
      <c r="AD2970" s="59">
        <v>0</v>
      </c>
      <c r="AE2970" s="59">
        <v>0</v>
      </c>
      <c r="AF2970" s="59" t="s">
        <v>1491</v>
      </c>
      <c r="AG2970" s="59" t="s">
        <v>1407</v>
      </c>
      <c r="AH2970" s="59" t="s">
        <v>1663</v>
      </c>
      <c r="AI2970" s="59" t="s">
        <v>1492</v>
      </c>
      <c r="AJ2970" s="59" t="s">
        <v>1486</v>
      </c>
      <c r="AK2970" s="59" t="s">
        <v>278</v>
      </c>
      <c r="AL2970" s="59" t="s">
        <v>1493</v>
      </c>
      <c r="AM2970" s="59" t="s">
        <v>1494</v>
      </c>
      <c r="AN2970" s="59" t="s">
        <v>1080</v>
      </c>
      <c r="AO2970" s="59" t="s">
        <v>88</v>
      </c>
    </row>
    <row r="2971" spans="1:41" x14ac:dyDescent="0.15">
      <c r="A2971" s="59" t="s">
        <v>2000</v>
      </c>
      <c r="B2971" s="59" t="s">
        <v>1764</v>
      </c>
      <c r="C2971" s="59" t="s">
        <v>1765</v>
      </c>
      <c r="D2971" s="59" t="s">
        <v>1638</v>
      </c>
      <c r="E2971" s="59" t="s">
        <v>1639</v>
      </c>
      <c r="F2971" s="59" t="s">
        <v>1475</v>
      </c>
      <c r="G2971" s="59" t="s">
        <v>1406</v>
      </c>
      <c r="H2971" s="59" t="s">
        <v>1475</v>
      </c>
      <c r="I2971" s="59" t="s">
        <v>1406</v>
      </c>
      <c r="J2971" s="59" t="s">
        <v>727</v>
      </c>
      <c r="K2971" s="59" t="s">
        <v>1640</v>
      </c>
      <c r="L2971" s="59" t="s">
        <v>1766</v>
      </c>
      <c r="M2971" s="59" t="s">
        <v>1478</v>
      </c>
      <c r="N2971" s="59" t="s">
        <v>1479</v>
      </c>
      <c r="O2971" s="59" t="s">
        <v>1480</v>
      </c>
      <c r="P2971" s="59" t="s">
        <v>1481</v>
      </c>
      <c r="Q2971" s="59" t="s">
        <v>1482</v>
      </c>
      <c r="R2971" s="59" t="s">
        <v>1483</v>
      </c>
      <c r="S2971" s="59" t="s">
        <v>1767</v>
      </c>
      <c r="T2971" s="59" t="s">
        <v>1768</v>
      </c>
      <c r="U2971" s="59" t="s">
        <v>1486</v>
      </c>
      <c r="V2971" s="59" t="s">
        <v>1487</v>
      </c>
      <c r="W2971" s="59" t="s">
        <v>1509</v>
      </c>
      <c r="X2971" s="59" t="s">
        <v>1487</v>
      </c>
      <c r="Y2971" s="59" t="s">
        <v>1490</v>
      </c>
      <c r="Z2971" s="59">
        <v>3907.38</v>
      </c>
      <c r="AA2971" s="59">
        <v>3907.38</v>
      </c>
      <c r="AB2971" s="59">
        <v>0</v>
      </c>
      <c r="AC2971" s="59">
        <v>3907.38</v>
      </c>
      <c r="AD2971" s="59">
        <v>0</v>
      </c>
      <c r="AE2971" s="59">
        <v>0</v>
      </c>
      <c r="AF2971" s="59" t="s">
        <v>1491</v>
      </c>
      <c r="AG2971" s="59" t="s">
        <v>727</v>
      </c>
      <c r="AH2971" s="59" t="s">
        <v>1644</v>
      </c>
      <c r="AI2971" s="59" t="s">
        <v>1492</v>
      </c>
      <c r="AJ2971" s="59" t="s">
        <v>1486</v>
      </c>
      <c r="AK2971" s="59" t="s">
        <v>278</v>
      </c>
      <c r="AL2971" s="59" t="s">
        <v>1493</v>
      </c>
      <c r="AM2971" s="59" t="s">
        <v>1494</v>
      </c>
      <c r="AN2971" s="59" t="s">
        <v>1384</v>
      </c>
      <c r="AO2971" s="59" t="s">
        <v>107</v>
      </c>
    </row>
    <row r="2972" spans="1:41" x14ac:dyDescent="0.15">
      <c r="A2972" s="59" t="s">
        <v>2000</v>
      </c>
      <c r="B2972" s="59" t="s">
        <v>1764</v>
      </c>
      <c r="C2972" s="59" t="s">
        <v>1765</v>
      </c>
      <c r="D2972" s="59" t="s">
        <v>1638</v>
      </c>
      <c r="E2972" s="59" t="s">
        <v>1639</v>
      </c>
      <c r="F2972" s="59" t="s">
        <v>1475</v>
      </c>
      <c r="G2972" s="59" t="s">
        <v>1406</v>
      </c>
      <c r="H2972" s="59" t="s">
        <v>1475</v>
      </c>
      <c r="I2972" s="59" t="s">
        <v>1406</v>
      </c>
      <c r="J2972" s="59" t="s">
        <v>727</v>
      </c>
      <c r="K2972" s="59" t="s">
        <v>1640</v>
      </c>
      <c r="L2972" s="59" t="s">
        <v>1766</v>
      </c>
      <c r="M2972" s="59" t="s">
        <v>1478</v>
      </c>
      <c r="N2972" s="59" t="s">
        <v>1479</v>
      </c>
      <c r="O2972" s="59" t="s">
        <v>1480</v>
      </c>
      <c r="P2972" s="59" t="s">
        <v>1481</v>
      </c>
      <c r="Q2972" s="59" t="s">
        <v>1482</v>
      </c>
      <c r="R2972" s="59" t="s">
        <v>1483</v>
      </c>
      <c r="S2972" s="59" t="s">
        <v>1767</v>
      </c>
      <c r="T2972" s="59" t="s">
        <v>1768</v>
      </c>
      <c r="U2972" s="59" t="s">
        <v>1486</v>
      </c>
      <c r="V2972" s="59" t="s">
        <v>1487</v>
      </c>
      <c r="W2972" s="59" t="s">
        <v>1488</v>
      </c>
      <c r="X2972" s="59" t="s">
        <v>1511</v>
      </c>
      <c r="Y2972" s="59" t="s">
        <v>1490</v>
      </c>
      <c r="Z2972" s="59">
        <v>31.46</v>
      </c>
      <c r="AA2972" s="59">
        <v>31.46</v>
      </c>
      <c r="AB2972" s="59">
        <v>0</v>
      </c>
      <c r="AC2972" s="59">
        <v>31.46</v>
      </c>
      <c r="AD2972" s="59">
        <v>0</v>
      </c>
      <c r="AE2972" s="59">
        <v>0</v>
      </c>
      <c r="AF2972" s="59" t="s">
        <v>1491</v>
      </c>
      <c r="AG2972" s="59" t="s">
        <v>727</v>
      </c>
      <c r="AH2972" s="59" t="s">
        <v>1644</v>
      </c>
      <c r="AI2972" s="59" t="s">
        <v>1492</v>
      </c>
      <c r="AJ2972" s="59" t="s">
        <v>1486</v>
      </c>
      <c r="AK2972" s="59" t="s">
        <v>278</v>
      </c>
      <c r="AL2972" s="59" t="s">
        <v>1493</v>
      </c>
      <c r="AM2972" s="59" t="s">
        <v>1494</v>
      </c>
      <c r="AN2972" s="59" t="s">
        <v>1384</v>
      </c>
      <c r="AO2972" s="59" t="s">
        <v>107</v>
      </c>
    </row>
    <row r="2973" spans="1:41" x14ac:dyDescent="0.15">
      <c r="A2973" s="59" t="s">
        <v>2000</v>
      </c>
      <c r="B2973" s="59" t="s">
        <v>1905</v>
      </c>
      <c r="C2973" s="59" t="s">
        <v>1906</v>
      </c>
      <c r="D2973" s="59" t="s">
        <v>1674</v>
      </c>
      <c r="E2973" s="59" t="s">
        <v>1675</v>
      </c>
      <c r="F2973" s="59" t="s">
        <v>1475</v>
      </c>
      <c r="G2973" s="59" t="s">
        <v>1406</v>
      </c>
      <c r="H2973" s="59" t="s">
        <v>1475</v>
      </c>
      <c r="I2973" s="59" t="s">
        <v>1406</v>
      </c>
      <c r="J2973" s="59" t="s">
        <v>727</v>
      </c>
      <c r="K2973" s="59" t="s">
        <v>1644</v>
      </c>
      <c r="L2973" s="59" t="s">
        <v>1907</v>
      </c>
      <c r="M2973" s="59" t="s">
        <v>1478</v>
      </c>
      <c r="N2973" s="59" t="s">
        <v>1479</v>
      </c>
      <c r="O2973" s="59" t="s">
        <v>1480</v>
      </c>
      <c r="P2973" s="59" t="s">
        <v>1481</v>
      </c>
      <c r="Q2973" s="59" t="s">
        <v>1482</v>
      </c>
      <c r="R2973" s="59" t="s">
        <v>1483</v>
      </c>
      <c r="S2973" s="59" t="s">
        <v>1908</v>
      </c>
      <c r="T2973" s="59" t="s">
        <v>1909</v>
      </c>
      <c r="U2973" s="59" t="s">
        <v>1486</v>
      </c>
      <c r="V2973" s="59" t="s">
        <v>1487</v>
      </c>
      <c r="W2973" s="59" t="s">
        <v>1509</v>
      </c>
      <c r="X2973" s="59" t="s">
        <v>1487</v>
      </c>
      <c r="Y2973" s="59" t="s">
        <v>1490</v>
      </c>
      <c r="Z2973" s="59">
        <v>5952.46</v>
      </c>
      <c r="AA2973" s="59">
        <v>5952.46</v>
      </c>
      <c r="AB2973" s="59">
        <v>0</v>
      </c>
      <c r="AC2973" s="59">
        <v>5952.46</v>
      </c>
      <c r="AD2973" s="59">
        <v>0</v>
      </c>
      <c r="AE2973" s="59">
        <v>0</v>
      </c>
      <c r="AF2973" s="59" t="s">
        <v>1491</v>
      </c>
      <c r="AG2973" s="59" t="s">
        <v>727</v>
      </c>
      <c r="AH2973" s="59" t="s">
        <v>1644</v>
      </c>
      <c r="AI2973" s="59" t="s">
        <v>1492</v>
      </c>
      <c r="AJ2973" s="59" t="s">
        <v>1486</v>
      </c>
      <c r="AK2973" s="59" t="s">
        <v>278</v>
      </c>
      <c r="AL2973" s="59" t="s">
        <v>1493</v>
      </c>
      <c r="AM2973" s="59" t="s">
        <v>1494</v>
      </c>
      <c r="AN2973" s="59" t="s">
        <v>1384</v>
      </c>
      <c r="AO2973" s="59" t="s">
        <v>107</v>
      </c>
    </row>
    <row r="2974" spans="1:41" x14ac:dyDescent="0.15">
      <c r="A2974" s="59" t="s">
        <v>2000</v>
      </c>
      <c r="B2974" s="59" t="s">
        <v>1905</v>
      </c>
      <c r="C2974" s="59" t="s">
        <v>1906</v>
      </c>
      <c r="D2974" s="59" t="s">
        <v>1674</v>
      </c>
      <c r="E2974" s="59" t="s">
        <v>1675</v>
      </c>
      <c r="F2974" s="59" t="s">
        <v>1475</v>
      </c>
      <c r="G2974" s="59" t="s">
        <v>1406</v>
      </c>
      <c r="H2974" s="59" t="s">
        <v>1475</v>
      </c>
      <c r="I2974" s="59" t="s">
        <v>1406</v>
      </c>
      <c r="J2974" s="59" t="s">
        <v>727</v>
      </c>
      <c r="K2974" s="59" t="s">
        <v>1644</v>
      </c>
      <c r="L2974" s="59" t="s">
        <v>1907</v>
      </c>
      <c r="M2974" s="59" t="s">
        <v>1478</v>
      </c>
      <c r="N2974" s="59" t="s">
        <v>1479</v>
      </c>
      <c r="O2974" s="59" t="s">
        <v>1480</v>
      </c>
      <c r="P2974" s="59" t="s">
        <v>1481</v>
      </c>
      <c r="Q2974" s="59" t="s">
        <v>1482</v>
      </c>
      <c r="R2974" s="59" t="s">
        <v>1483</v>
      </c>
      <c r="S2974" s="59" t="s">
        <v>1908</v>
      </c>
      <c r="T2974" s="59" t="s">
        <v>1909</v>
      </c>
      <c r="U2974" s="59" t="s">
        <v>1486</v>
      </c>
      <c r="V2974" s="59" t="s">
        <v>1487</v>
      </c>
      <c r="W2974" s="59" t="s">
        <v>1488</v>
      </c>
      <c r="X2974" s="59" t="s">
        <v>1511</v>
      </c>
      <c r="Y2974" s="59" t="s">
        <v>1490</v>
      </c>
      <c r="Z2974" s="59">
        <v>47.54</v>
      </c>
      <c r="AA2974" s="59">
        <v>47.54</v>
      </c>
      <c r="AB2974" s="59">
        <v>0</v>
      </c>
      <c r="AC2974" s="59">
        <v>47.54</v>
      </c>
      <c r="AD2974" s="59">
        <v>0</v>
      </c>
      <c r="AE2974" s="59">
        <v>0</v>
      </c>
      <c r="AF2974" s="59" t="s">
        <v>1491</v>
      </c>
      <c r="AG2974" s="59" t="s">
        <v>727</v>
      </c>
      <c r="AH2974" s="59" t="s">
        <v>1644</v>
      </c>
      <c r="AI2974" s="59" t="s">
        <v>1492</v>
      </c>
      <c r="AJ2974" s="59" t="s">
        <v>1486</v>
      </c>
      <c r="AK2974" s="59" t="s">
        <v>278</v>
      </c>
      <c r="AL2974" s="59" t="s">
        <v>1493</v>
      </c>
      <c r="AM2974" s="59" t="s">
        <v>1494</v>
      </c>
      <c r="AN2974" s="59" t="s">
        <v>1384</v>
      </c>
      <c r="AO2974" s="59" t="s">
        <v>107</v>
      </c>
    </row>
    <row r="2975" spans="1:41" x14ac:dyDescent="0.15">
      <c r="A2975" s="59" t="s">
        <v>2000</v>
      </c>
      <c r="B2975" s="59" t="s">
        <v>1921</v>
      </c>
      <c r="C2975" s="59" t="s">
        <v>1922</v>
      </c>
      <c r="D2975" s="59" t="s">
        <v>1674</v>
      </c>
      <c r="E2975" s="59" t="s">
        <v>1675</v>
      </c>
      <c r="F2975" s="59" t="s">
        <v>1475</v>
      </c>
      <c r="G2975" s="59" t="s">
        <v>1406</v>
      </c>
      <c r="H2975" s="59" t="s">
        <v>1475</v>
      </c>
      <c r="I2975" s="59" t="s">
        <v>1406</v>
      </c>
      <c r="J2975" s="59" t="s">
        <v>727</v>
      </c>
      <c r="K2975" s="59" t="s">
        <v>1644</v>
      </c>
      <c r="L2975" s="59" t="s">
        <v>1923</v>
      </c>
      <c r="M2975" s="59" t="s">
        <v>1478</v>
      </c>
      <c r="N2975" s="59" t="s">
        <v>1479</v>
      </c>
      <c r="O2975" s="59" t="s">
        <v>1480</v>
      </c>
      <c r="P2975" s="59" t="s">
        <v>1481</v>
      </c>
      <c r="Q2975" s="59" t="s">
        <v>1482</v>
      </c>
      <c r="R2975" s="59" t="s">
        <v>1483</v>
      </c>
      <c r="S2975" s="59" t="s">
        <v>1924</v>
      </c>
      <c r="T2975" s="59" t="s">
        <v>1925</v>
      </c>
      <c r="U2975" s="59" t="s">
        <v>1486</v>
      </c>
      <c r="V2975" s="59" t="s">
        <v>1487</v>
      </c>
      <c r="W2975" s="59" t="s">
        <v>1509</v>
      </c>
      <c r="X2975" s="59" t="s">
        <v>1487</v>
      </c>
      <c r="Y2975" s="59" t="s">
        <v>1490</v>
      </c>
      <c r="Z2975" s="59">
        <v>2638.18</v>
      </c>
      <c r="AA2975" s="59">
        <v>2638.18</v>
      </c>
      <c r="AB2975" s="59">
        <v>0</v>
      </c>
      <c r="AC2975" s="59">
        <v>2638.18</v>
      </c>
      <c r="AD2975" s="59">
        <v>0</v>
      </c>
      <c r="AE2975" s="59">
        <v>0</v>
      </c>
      <c r="AF2975" s="59" t="s">
        <v>1491</v>
      </c>
      <c r="AG2975" s="59" t="s">
        <v>727</v>
      </c>
      <c r="AH2975" s="59" t="s">
        <v>1644</v>
      </c>
      <c r="AI2975" s="59" t="s">
        <v>1492</v>
      </c>
      <c r="AJ2975" s="59" t="s">
        <v>1486</v>
      </c>
      <c r="AK2975" s="59" t="s">
        <v>278</v>
      </c>
      <c r="AL2975" s="59" t="s">
        <v>1493</v>
      </c>
      <c r="AM2975" s="59" t="s">
        <v>1494</v>
      </c>
      <c r="AN2975" s="59" t="s">
        <v>1384</v>
      </c>
      <c r="AO2975" s="59" t="s">
        <v>107</v>
      </c>
    </row>
    <row r="2976" spans="1:41" x14ac:dyDescent="0.15">
      <c r="A2976" s="59" t="s">
        <v>2000</v>
      </c>
      <c r="B2976" s="59" t="s">
        <v>1921</v>
      </c>
      <c r="C2976" s="59" t="s">
        <v>1922</v>
      </c>
      <c r="D2976" s="59" t="s">
        <v>1674</v>
      </c>
      <c r="E2976" s="59" t="s">
        <v>1675</v>
      </c>
      <c r="F2976" s="59" t="s">
        <v>1475</v>
      </c>
      <c r="G2976" s="59" t="s">
        <v>1406</v>
      </c>
      <c r="H2976" s="59" t="s">
        <v>1475</v>
      </c>
      <c r="I2976" s="59" t="s">
        <v>1406</v>
      </c>
      <c r="J2976" s="59" t="s">
        <v>727</v>
      </c>
      <c r="K2976" s="59" t="s">
        <v>1644</v>
      </c>
      <c r="L2976" s="59" t="s">
        <v>1923</v>
      </c>
      <c r="M2976" s="59" t="s">
        <v>1478</v>
      </c>
      <c r="N2976" s="59" t="s">
        <v>1479</v>
      </c>
      <c r="O2976" s="59" t="s">
        <v>1480</v>
      </c>
      <c r="P2976" s="59" t="s">
        <v>1481</v>
      </c>
      <c r="Q2976" s="59" t="s">
        <v>1482</v>
      </c>
      <c r="R2976" s="59" t="s">
        <v>1483</v>
      </c>
      <c r="S2976" s="59" t="s">
        <v>1924</v>
      </c>
      <c r="T2976" s="59" t="s">
        <v>1925</v>
      </c>
      <c r="U2976" s="59" t="s">
        <v>1486</v>
      </c>
      <c r="V2976" s="59" t="s">
        <v>1487</v>
      </c>
      <c r="W2976" s="59" t="s">
        <v>1488</v>
      </c>
      <c r="X2976" s="59" t="s">
        <v>1511</v>
      </c>
      <c r="Y2976" s="59" t="s">
        <v>1490</v>
      </c>
      <c r="Z2976" s="59">
        <v>0.06</v>
      </c>
      <c r="AA2976" s="59">
        <v>0.06</v>
      </c>
      <c r="AB2976" s="59">
        <v>0</v>
      </c>
      <c r="AC2976" s="59">
        <v>0.06</v>
      </c>
      <c r="AD2976" s="59">
        <v>0</v>
      </c>
      <c r="AE2976" s="59">
        <v>0</v>
      </c>
      <c r="AF2976" s="59" t="s">
        <v>1491</v>
      </c>
      <c r="AG2976" s="59" t="s">
        <v>727</v>
      </c>
      <c r="AH2976" s="59" t="s">
        <v>1644</v>
      </c>
      <c r="AI2976" s="59" t="s">
        <v>1492</v>
      </c>
      <c r="AJ2976" s="59" t="s">
        <v>1486</v>
      </c>
      <c r="AK2976" s="59" t="s">
        <v>278</v>
      </c>
      <c r="AL2976" s="59" t="s">
        <v>1493</v>
      </c>
      <c r="AM2976" s="59" t="s">
        <v>1494</v>
      </c>
      <c r="AN2976" s="59" t="s">
        <v>1384</v>
      </c>
      <c r="AO2976" s="59" t="s">
        <v>107</v>
      </c>
    </row>
    <row r="2977" spans="1:41" x14ac:dyDescent="0.15">
      <c r="A2977" s="59" t="s">
        <v>2000</v>
      </c>
      <c r="B2977" s="59" t="s">
        <v>1949</v>
      </c>
      <c r="C2977" s="59" t="s">
        <v>1950</v>
      </c>
      <c r="D2977" s="59" t="s">
        <v>1674</v>
      </c>
      <c r="E2977" s="59" t="s">
        <v>1675</v>
      </c>
      <c r="F2977" s="59" t="s">
        <v>1475</v>
      </c>
      <c r="G2977" s="59" t="s">
        <v>1406</v>
      </c>
      <c r="H2977" s="59" t="s">
        <v>1475</v>
      </c>
      <c r="I2977" s="59" t="s">
        <v>1406</v>
      </c>
      <c r="J2977" s="59" t="s">
        <v>727</v>
      </c>
      <c r="K2977" s="59" t="s">
        <v>1644</v>
      </c>
      <c r="L2977" s="59" t="s">
        <v>1951</v>
      </c>
      <c r="M2977" s="59" t="s">
        <v>1478</v>
      </c>
      <c r="N2977" s="59" t="s">
        <v>1479</v>
      </c>
      <c r="O2977" s="59" t="s">
        <v>1480</v>
      </c>
      <c r="P2977" s="59" t="s">
        <v>1481</v>
      </c>
      <c r="Q2977" s="59" t="s">
        <v>1482</v>
      </c>
      <c r="R2977" s="59" t="s">
        <v>1483</v>
      </c>
      <c r="S2977" s="59" t="s">
        <v>1952</v>
      </c>
      <c r="T2977" s="59" t="s">
        <v>1953</v>
      </c>
      <c r="U2977" s="59" t="s">
        <v>1486</v>
      </c>
      <c r="V2977" s="59" t="s">
        <v>1487</v>
      </c>
      <c r="W2977" s="59" t="s">
        <v>1509</v>
      </c>
      <c r="X2977" s="59" t="s">
        <v>1487</v>
      </c>
      <c r="Y2977" s="59" t="s">
        <v>1490</v>
      </c>
      <c r="Z2977" s="59">
        <v>4394.3599999999997</v>
      </c>
      <c r="AA2977" s="59">
        <v>4394.3599999999997</v>
      </c>
      <c r="AB2977" s="59">
        <v>0</v>
      </c>
      <c r="AC2977" s="59">
        <v>4394.3599999999997</v>
      </c>
      <c r="AD2977" s="59">
        <v>0</v>
      </c>
      <c r="AE2977" s="59">
        <v>0</v>
      </c>
      <c r="AF2977" s="59" t="s">
        <v>1491</v>
      </c>
      <c r="AG2977" s="59" t="s">
        <v>727</v>
      </c>
      <c r="AH2977" s="59" t="s">
        <v>1644</v>
      </c>
      <c r="AI2977" s="59" t="s">
        <v>1492</v>
      </c>
      <c r="AJ2977" s="59" t="s">
        <v>1486</v>
      </c>
      <c r="AK2977" s="59" t="s">
        <v>278</v>
      </c>
      <c r="AL2977" s="59" t="s">
        <v>1493</v>
      </c>
      <c r="AM2977" s="59" t="s">
        <v>1494</v>
      </c>
      <c r="AN2977" s="59" t="s">
        <v>1384</v>
      </c>
      <c r="AO2977" s="59" t="s">
        <v>107</v>
      </c>
    </row>
    <row r="2978" spans="1:41" x14ac:dyDescent="0.15">
      <c r="A2978" s="59" t="s">
        <v>2000</v>
      </c>
      <c r="B2978" s="59" t="s">
        <v>1949</v>
      </c>
      <c r="C2978" s="59" t="s">
        <v>1950</v>
      </c>
      <c r="D2978" s="59" t="s">
        <v>1674</v>
      </c>
      <c r="E2978" s="59" t="s">
        <v>1675</v>
      </c>
      <c r="F2978" s="59" t="s">
        <v>1475</v>
      </c>
      <c r="G2978" s="59" t="s">
        <v>1406</v>
      </c>
      <c r="H2978" s="59" t="s">
        <v>1475</v>
      </c>
      <c r="I2978" s="59" t="s">
        <v>1406</v>
      </c>
      <c r="J2978" s="59" t="s">
        <v>727</v>
      </c>
      <c r="K2978" s="59" t="s">
        <v>1644</v>
      </c>
      <c r="L2978" s="59" t="s">
        <v>1951</v>
      </c>
      <c r="M2978" s="59" t="s">
        <v>1478</v>
      </c>
      <c r="N2978" s="59" t="s">
        <v>1479</v>
      </c>
      <c r="O2978" s="59" t="s">
        <v>1480</v>
      </c>
      <c r="P2978" s="59" t="s">
        <v>1481</v>
      </c>
      <c r="Q2978" s="59" t="s">
        <v>1482</v>
      </c>
      <c r="R2978" s="59" t="s">
        <v>1483</v>
      </c>
      <c r="S2978" s="59" t="s">
        <v>1952</v>
      </c>
      <c r="T2978" s="59" t="s">
        <v>1953</v>
      </c>
      <c r="U2978" s="59" t="s">
        <v>1486</v>
      </c>
      <c r="V2978" s="59" t="s">
        <v>1487</v>
      </c>
      <c r="W2978" s="59" t="s">
        <v>1488</v>
      </c>
      <c r="X2978" s="59" t="s">
        <v>1511</v>
      </c>
      <c r="Y2978" s="59" t="s">
        <v>1490</v>
      </c>
      <c r="Z2978" s="59">
        <v>17.149999999999999</v>
      </c>
      <c r="AA2978" s="59">
        <v>17.149999999999999</v>
      </c>
      <c r="AB2978" s="59">
        <v>0</v>
      </c>
      <c r="AC2978" s="59">
        <v>17.149999999999999</v>
      </c>
      <c r="AD2978" s="59">
        <v>0</v>
      </c>
      <c r="AE2978" s="59">
        <v>0</v>
      </c>
      <c r="AF2978" s="59" t="s">
        <v>1491</v>
      </c>
      <c r="AG2978" s="59" t="s">
        <v>727</v>
      </c>
      <c r="AH2978" s="59" t="s">
        <v>1644</v>
      </c>
      <c r="AI2978" s="59" t="s">
        <v>1492</v>
      </c>
      <c r="AJ2978" s="59" t="s">
        <v>1486</v>
      </c>
      <c r="AK2978" s="59" t="s">
        <v>278</v>
      </c>
      <c r="AL2978" s="59" t="s">
        <v>1493</v>
      </c>
      <c r="AM2978" s="59" t="s">
        <v>1494</v>
      </c>
      <c r="AN2978" s="59" t="s">
        <v>1384</v>
      </c>
      <c r="AO2978" s="59" t="s">
        <v>107</v>
      </c>
    </row>
    <row r="2979" spans="1:41" x14ac:dyDescent="0.15">
      <c r="A2979" s="59" t="s">
        <v>2000</v>
      </c>
      <c r="B2979" s="59" t="s">
        <v>1835</v>
      </c>
      <c r="C2979" s="59" t="s">
        <v>1836</v>
      </c>
      <c r="D2979" s="59" t="s">
        <v>1837</v>
      </c>
      <c r="E2979" s="59" t="s">
        <v>1838</v>
      </c>
      <c r="F2979" s="59" t="s">
        <v>1475</v>
      </c>
      <c r="G2979" s="59" t="s">
        <v>1406</v>
      </c>
      <c r="H2979" s="59" t="s">
        <v>1475</v>
      </c>
      <c r="I2979" s="59" t="s">
        <v>1406</v>
      </c>
      <c r="J2979" s="59" t="s">
        <v>1476</v>
      </c>
      <c r="K2979" s="59" t="s">
        <v>1839</v>
      </c>
      <c r="L2979" s="59" t="s">
        <v>1840</v>
      </c>
      <c r="M2979" s="59" t="s">
        <v>1478</v>
      </c>
      <c r="N2979" s="59" t="s">
        <v>1479</v>
      </c>
      <c r="O2979" s="59" t="s">
        <v>1480</v>
      </c>
      <c r="P2979" s="59" t="s">
        <v>1481</v>
      </c>
      <c r="Q2979" s="59" t="s">
        <v>1482</v>
      </c>
      <c r="R2979" s="59" t="s">
        <v>1483</v>
      </c>
      <c r="S2979" s="59" t="s">
        <v>1841</v>
      </c>
      <c r="T2979" s="59" t="s">
        <v>1842</v>
      </c>
      <c r="U2979" s="59" t="s">
        <v>1486</v>
      </c>
      <c r="V2979" s="59" t="s">
        <v>1487</v>
      </c>
      <c r="W2979" s="59" t="s">
        <v>1509</v>
      </c>
      <c r="X2979" s="59" t="s">
        <v>1487</v>
      </c>
      <c r="Y2979" s="59" t="s">
        <v>1490</v>
      </c>
      <c r="Z2979" s="59">
        <v>434.03</v>
      </c>
      <c r="AA2979" s="59">
        <v>434.03</v>
      </c>
      <c r="AB2979" s="59">
        <v>0</v>
      </c>
      <c r="AC2979" s="59">
        <v>434.03</v>
      </c>
      <c r="AD2979" s="59">
        <v>0</v>
      </c>
      <c r="AE2979" s="59">
        <v>0</v>
      </c>
      <c r="AF2979" s="59" t="s">
        <v>1491</v>
      </c>
      <c r="AG2979" s="59" t="s">
        <v>1476</v>
      </c>
      <c r="AH2979" s="59" t="s">
        <v>1839</v>
      </c>
      <c r="AI2979" s="59" t="s">
        <v>1492</v>
      </c>
      <c r="AJ2979" s="59" t="s">
        <v>1486</v>
      </c>
      <c r="AK2979" s="59" t="s">
        <v>278</v>
      </c>
      <c r="AL2979" s="59" t="s">
        <v>1493</v>
      </c>
      <c r="AM2979" s="59" t="s">
        <v>1494</v>
      </c>
      <c r="AN2979" s="59" t="s">
        <v>1384</v>
      </c>
      <c r="AO2979" s="59" t="s">
        <v>107</v>
      </c>
    </row>
    <row r="2980" spans="1:41" x14ac:dyDescent="0.15">
      <c r="A2980" s="59" t="s">
        <v>2000</v>
      </c>
      <c r="B2980" s="59" t="s">
        <v>1835</v>
      </c>
      <c r="C2980" s="59" t="s">
        <v>1836</v>
      </c>
      <c r="D2980" s="59" t="s">
        <v>1837</v>
      </c>
      <c r="E2980" s="59" t="s">
        <v>1838</v>
      </c>
      <c r="F2980" s="59" t="s">
        <v>1475</v>
      </c>
      <c r="G2980" s="59" t="s">
        <v>1406</v>
      </c>
      <c r="H2980" s="59" t="s">
        <v>1475</v>
      </c>
      <c r="I2980" s="59" t="s">
        <v>1406</v>
      </c>
      <c r="J2980" s="59" t="s">
        <v>1476</v>
      </c>
      <c r="K2980" s="59" t="s">
        <v>1839</v>
      </c>
      <c r="L2980" s="59" t="s">
        <v>1840</v>
      </c>
      <c r="M2980" s="59" t="s">
        <v>1478</v>
      </c>
      <c r="N2980" s="59" t="s">
        <v>1479</v>
      </c>
      <c r="O2980" s="59" t="s">
        <v>1480</v>
      </c>
      <c r="P2980" s="59" t="s">
        <v>1481</v>
      </c>
      <c r="Q2980" s="59" t="s">
        <v>1482</v>
      </c>
      <c r="R2980" s="59" t="s">
        <v>1483</v>
      </c>
      <c r="S2980" s="59" t="s">
        <v>1841</v>
      </c>
      <c r="T2980" s="59" t="s">
        <v>1842</v>
      </c>
      <c r="U2980" s="59" t="s">
        <v>1486</v>
      </c>
      <c r="V2980" s="59" t="s">
        <v>1487</v>
      </c>
      <c r="W2980" s="59" t="s">
        <v>1488</v>
      </c>
      <c r="X2980" s="59" t="s">
        <v>1510</v>
      </c>
      <c r="Y2980" s="59" t="s">
        <v>1490</v>
      </c>
      <c r="Z2980" s="59">
        <v>167.39</v>
      </c>
      <c r="AA2980" s="59">
        <v>167.39</v>
      </c>
      <c r="AB2980" s="59">
        <v>0</v>
      </c>
      <c r="AC2980" s="59">
        <v>167.39</v>
      </c>
      <c r="AD2980" s="59">
        <v>0</v>
      </c>
      <c r="AE2980" s="59">
        <v>0</v>
      </c>
      <c r="AF2980" s="59" t="s">
        <v>1491</v>
      </c>
      <c r="AG2980" s="59" t="s">
        <v>1476</v>
      </c>
      <c r="AH2980" s="59" t="s">
        <v>1839</v>
      </c>
      <c r="AI2980" s="59" t="s">
        <v>1492</v>
      </c>
      <c r="AJ2980" s="59" t="s">
        <v>1486</v>
      </c>
      <c r="AK2980" s="59" t="s">
        <v>278</v>
      </c>
      <c r="AL2980" s="59" t="s">
        <v>1493</v>
      </c>
      <c r="AM2980" s="59" t="s">
        <v>1494</v>
      </c>
      <c r="AN2980" s="59" t="s">
        <v>1384</v>
      </c>
      <c r="AO2980" s="59" t="s">
        <v>107</v>
      </c>
    </row>
    <row r="2981" spans="1:41" x14ac:dyDescent="0.15">
      <c r="A2981" s="59" t="s">
        <v>2000</v>
      </c>
      <c r="B2981" s="59" t="s">
        <v>1835</v>
      </c>
      <c r="C2981" s="59" t="s">
        <v>1836</v>
      </c>
      <c r="D2981" s="59" t="s">
        <v>1837</v>
      </c>
      <c r="E2981" s="59" t="s">
        <v>1838</v>
      </c>
      <c r="F2981" s="59" t="s">
        <v>1475</v>
      </c>
      <c r="G2981" s="59" t="s">
        <v>1406</v>
      </c>
      <c r="H2981" s="59" t="s">
        <v>1475</v>
      </c>
      <c r="I2981" s="59" t="s">
        <v>1406</v>
      </c>
      <c r="J2981" s="59" t="s">
        <v>1476</v>
      </c>
      <c r="K2981" s="59" t="s">
        <v>1839</v>
      </c>
      <c r="L2981" s="59" t="s">
        <v>1840</v>
      </c>
      <c r="M2981" s="59" t="s">
        <v>1478</v>
      </c>
      <c r="N2981" s="59" t="s">
        <v>1479</v>
      </c>
      <c r="O2981" s="59" t="s">
        <v>1480</v>
      </c>
      <c r="P2981" s="59" t="s">
        <v>1481</v>
      </c>
      <c r="Q2981" s="59" t="s">
        <v>1482</v>
      </c>
      <c r="R2981" s="59" t="s">
        <v>1483</v>
      </c>
      <c r="S2981" s="59" t="s">
        <v>1841</v>
      </c>
      <c r="T2981" s="59" t="s">
        <v>1842</v>
      </c>
      <c r="U2981" s="59" t="s">
        <v>1486</v>
      </c>
      <c r="V2981" s="59" t="s">
        <v>1487</v>
      </c>
      <c r="W2981" s="59" t="s">
        <v>1488</v>
      </c>
      <c r="X2981" s="59" t="s">
        <v>1511</v>
      </c>
      <c r="Y2981" s="59" t="s">
        <v>1490</v>
      </c>
      <c r="Z2981" s="59">
        <v>22.3</v>
      </c>
      <c r="AA2981" s="59">
        <v>22.3</v>
      </c>
      <c r="AB2981" s="59">
        <v>0</v>
      </c>
      <c r="AC2981" s="59">
        <v>22.3</v>
      </c>
      <c r="AD2981" s="59">
        <v>0</v>
      </c>
      <c r="AE2981" s="59">
        <v>0</v>
      </c>
      <c r="AF2981" s="59" t="s">
        <v>1491</v>
      </c>
      <c r="AG2981" s="59" t="s">
        <v>1476</v>
      </c>
      <c r="AH2981" s="59" t="s">
        <v>1839</v>
      </c>
      <c r="AI2981" s="59" t="s">
        <v>1492</v>
      </c>
      <c r="AJ2981" s="59" t="s">
        <v>1486</v>
      </c>
      <c r="AK2981" s="59" t="s">
        <v>278</v>
      </c>
      <c r="AL2981" s="59" t="s">
        <v>1493</v>
      </c>
      <c r="AM2981" s="59" t="s">
        <v>1494</v>
      </c>
      <c r="AN2981" s="59" t="s">
        <v>1384</v>
      </c>
      <c r="AO2981" s="59" t="s">
        <v>107</v>
      </c>
    </row>
    <row r="2982" spans="1:41" x14ac:dyDescent="0.15">
      <c r="A2982" s="59" t="s">
        <v>2000</v>
      </c>
      <c r="B2982" s="59" t="s">
        <v>1699</v>
      </c>
      <c r="C2982" s="59" t="s">
        <v>1700</v>
      </c>
      <c r="D2982" s="59" t="s">
        <v>1701</v>
      </c>
      <c r="E2982" s="59" t="s">
        <v>1702</v>
      </c>
      <c r="F2982" s="59" t="s">
        <v>1475</v>
      </c>
      <c r="G2982" s="59" t="s">
        <v>1406</v>
      </c>
      <c r="H2982" s="59" t="s">
        <v>1475</v>
      </c>
      <c r="I2982" s="59" t="s">
        <v>1406</v>
      </c>
      <c r="J2982" s="59" t="s">
        <v>727</v>
      </c>
      <c r="K2982" s="59" t="s">
        <v>1703</v>
      </c>
      <c r="L2982" s="59" t="s">
        <v>1704</v>
      </c>
      <c r="M2982" s="59" t="s">
        <v>1478</v>
      </c>
      <c r="N2982" s="59" t="s">
        <v>1479</v>
      </c>
      <c r="O2982" s="59" t="s">
        <v>1480</v>
      </c>
      <c r="P2982" s="59" t="s">
        <v>1481</v>
      </c>
      <c r="Q2982" s="59" t="s">
        <v>1482</v>
      </c>
      <c r="R2982" s="59" t="s">
        <v>1483</v>
      </c>
      <c r="S2982" s="59" t="s">
        <v>1705</v>
      </c>
      <c r="T2982" s="59" t="s">
        <v>1706</v>
      </c>
      <c r="U2982" s="59" t="s">
        <v>1486</v>
      </c>
      <c r="V2982" s="59" t="s">
        <v>1487</v>
      </c>
      <c r="W2982" s="59" t="s">
        <v>1508</v>
      </c>
      <c r="X2982" s="59" t="s">
        <v>1487</v>
      </c>
      <c r="Y2982" s="59" t="s">
        <v>1490</v>
      </c>
      <c r="Z2982" s="59">
        <v>40</v>
      </c>
      <c r="AA2982" s="59">
        <v>24.95</v>
      </c>
      <c r="AB2982" s="59">
        <v>15.05</v>
      </c>
      <c r="AC2982" s="59">
        <v>24.95</v>
      </c>
      <c r="AD2982" s="59">
        <v>0</v>
      </c>
      <c r="AE2982" s="59">
        <v>0</v>
      </c>
      <c r="AF2982" s="59" t="s">
        <v>1707</v>
      </c>
      <c r="AG2982" s="59" t="s">
        <v>1406</v>
      </c>
      <c r="AH2982" s="59" t="s">
        <v>1406</v>
      </c>
      <c r="AI2982" s="59" t="s">
        <v>1523</v>
      </c>
      <c r="AJ2982" s="59" t="s">
        <v>1486</v>
      </c>
      <c r="AK2982" s="59" t="s">
        <v>278</v>
      </c>
      <c r="AL2982" s="59" t="s">
        <v>1493</v>
      </c>
      <c r="AM2982" s="59" t="s">
        <v>1494</v>
      </c>
      <c r="AN2982" s="59" t="s">
        <v>1384</v>
      </c>
      <c r="AO2982" s="59" t="s">
        <v>107</v>
      </c>
    </row>
    <row r="2983" spans="1:41" x14ac:dyDescent="0.15">
      <c r="A2983" s="59" t="s">
        <v>2000</v>
      </c>
      <c r="B2983" s="59" t="s">
        <v>1699</v>
      </c>
      <c r="C2983" s="59" t="s">
        <v>1700</v>
      </c>
      <c r="D2983" s="59" t="s">
        <v>1701</v>
      </c>
      <c r="E2983" s="59" t="s">
        <v>1702</v>
      </c>
      <c r="F2983" s="59" t="s">
        <v>1475</v>
      </c>
      <c r="G2983" s="59" t="s">
        <v>1406</v>
      </c>
      <c r="H2983" s="59" t="s">
        <v>1475</v>
      </c>
      <c r="I2983" s="59" t="s">
        <v>1406</v>
      </c>
      <c r="J2983" s="59" t="s">
        <v>727</v>
      </c>
      <c r="K2983" s="59" t="s">
        <v>1703</v>
      </c>
      <c r="L2983" s="59" t="s">
        <v>1704</v>
      </c>
      <c r="M2983" s="59" t="s">
        <v>1478</v>
      </c>
      <c r="N2983" s="59" t="s">
        <v>1479</v>
      </c>
      <c r="O2983" s="59" t="s">
        <v>1480</v>
      </c>
      <c r="P2983" s="59" t="s">
        <v>1481</v>
      </c>
      <c r="Q2983" s="59" t="s">
        <v>1482</v>
      </c>
      <c r="R2983" s="59" t="s">
        <v>1483</v>
      </c>
      <c r="S2983" s="59" t="s">
        <v>1705</v>
      </c>
      <c r="T2983" s="59" t="s">
        <v>1706</v>
      </c>
      <c r="U2983" s="59" t="s">
        <v>1486</v>
      </c>
      <c r="V2983" s="59" t="s">
        <v>1487</v>
      </c>
      <c r="W2983" s="59" t="s">
        <v>1509</v>
      </c>
      <c r="X2983" s="59" t="s">
        <v>1487</v>
      </c>
      <c r="Y2983" s="59" t="s">
        <v>1490</v>
      </c>
      <c r="Z2983" s="59">
        <v>5.37</v>
      </c>
      <c r="AA2983" s="59">
        <v>2.78</v>
      </c>
      <c r="AB2983" s="59">
        <v>2.59</v>
      </c>
      <c r="AC2983" s="59">
        <v>2.78</v>
      </c>
      <c r="AD2983" s="59">
        <v>0</v>
      </c>
      <c r="AE2983" s="59">
        <v>0</v>
      </c>
      <c r="AF2983" s="59" t="s">
        <v>1707</v>
      </c>
      <c r="AG2983" s="59" t="s">
        <v>1406</v>
      </c>
      <c r="AH2983" s="59" t="s">
        <v>1406</v>
      </c>
      <c r="AI2983" s="59" t="s">
        <v>1523</v>
      </c>
      <c r="AJ2983" s="59" t="s">
        <v>1486</v>
      </c>
      <c r="AK2983" s="59" t="s">
        <v>278</v>
      </c>
      <c r="AL2983" s="59" t="s">
        <v>1493</v>
      </c>
      <c r="AM2983" s="59" t="s">
        <v>1494</v>
      </c>
      <c r="AN2983" s="59" t="s">
        <v>1384</v>
      </c>
      <c r="AO2983" s="59" t="s">
        <v>107</v>
      </c>
    </row>
    <row r="2984" spans="1:41" x14ac:dyDescent="0.15">
      <c r="A2984" s="59" t="s">
        <v>2000</v>
      </c>
      <c r="B2984" s="59" t="s">
        <v>1699</v>
      </c>
      <c r="C2984" s="59" t="s">
        <v>1700</v>
      </c>
      <c r="D2984" s="59" t="s">
        <v>1701</v>
      </c>
      <c r="E2984" s="59" t="s">
        <v>1702</v>
      </c>
      <c r="F2984" s="59" t="s">
        <v>1475</v>
      </c>
      <c r="G2984" s="59" t="s">
        <v>1406</v>
      </c>
      <c r="H2984" s="59" t="s">
        <v>1475</v>
      </c>
      <c r="I2984" s="59" t="s">
        <v>1406</v>
      </c>
      <c r="J2984" s="59" t="s">
        <v>727</v>
      </c>
      <c r="K2984" s="59" t="s">
        <v>1703</v>
      </c>
      <c r="L2984" s="59" t="s">
        <v>1704</v>
      </c>
      <c r="M2984" s="59" t="s">
        <v>1478</v>
      </c>
      <c r="N2984" s="59" t="s">
        <v>1479</v>
      </c>
      <c r="O2984" s="59" t="s">
        <v>1480</v>
      </c>
      <c r="P2984" s="59" t="s">
        <v>1481</v>
      </c>
      <c r="Q2984" s="59" t="s">
        <v>1482</v>
      </c>
      <c r="R2984" s="59" t="s">
        <v>1483</v>
      </c>
      <c r="S2984" s="59" t="s">
        <v>1705</v>
      </c>
      <c r="T2984" s="59" t="s">
        <v>1706</v>
      </c>
      <c r="U2984" s="59" t="s">
        <v>1486</v>
      </c>
      <c r="V2984" s="59" t="s">
        <v>1487</v>
      </c>
      <c r="W2984" s="59" t="s">
        <v>1513</v>
      </c>
      <c r="X2984" s="59" t="s">
        <v>1487</v>
      </c>
      <c r="Y2984" s="59" t="s">
        <v>1490</v>
      </c>
      <c r="Z2984" s="59">
        <v>15.98</v>
      </c>
      <c r="AA2984" s="59">
        <v>10.83</v>
      </c>
      <c r="AB2984" s="59">
        <v>5.15</v>
      </c>
      <c r="AC2984" s="59">
        <v>10.83</v>
      </c>
      <c r="AD2984" s="59">
        <v>0</v>
      </c>
      <c r="AE2984" s="59">
        <v>0</v>
      </c>
      <c r="AF2984" s="59" t="s">
        <v>1707</v>
      </c>
      <c r="AG2984" s="59" t="s">
        <v>1406</v>
      </c>
      <c r="AH2984" s="59" t="s">
        <v>1406</v>
      </c>
      <c r="AI2984" s="59" t="s">
        <v>1523</v>
      </c>
      <c r="AJ2984" s="59" t="s">
        <v>1486</v>
      </c>
      <c r="AK2984" s="59" t="s">
        <v>278</v>
      </c>
      <c r="AL2984" s="59" t="s">
        <v>1493</v>
      </c>
      <c r="AM2984" s="59" t="s">
        <v>1494</v>
      </c>
      <c r="AN2984" s="59" t="s">
        <v>1384</v>
      </c>
      <c r="AO2984" s="59" t="s">
        <v>107</v>
      </c>
    </row>
    <row r="2985" spans="1:41" x14ac:dyDescent="0.15">
      <c r="A2985" s="59" t="s">
        <v>2000</v>
      </c>
      <c r="B2985" s="59" t="s">
        <v>1699</v>
      </c>
      <c r="C2985" s="59" t="s">
        <v>1700</v>
      </c>
      <c r="D2985" s="59" t="s">
        <v>1701</v>
      </c>
      <c r="E2985" s="59" t="s">
        <v>1702</v>
      </c>
      <c r="F2985" s="59" t="s">
        <v>1475</v>
      </c>
      <c r="G2985" s="59" t="s">
        <v>1406</v>
      </c>
      <c r="H2985" s="59" t="s">
        <v>1475</v>
      </c>
      <c r="I2985" s="59" t="s">
        <v>1406</v>
      </c>
      <c r="J2985" s="59" t="s">
        <v>727</v>
      </c>
      <c r="K2985" s="59" t="s">
        <v>1703</v>
      </c>
      <c r="L2985" s="59" t="s">
        <v>1704</v>
      </c>
      <c r="M2985" s="59" t="s">
        <v>1478</v>
      </c>
      <c r="N2985" s="59" t="s">
        <v>1479</v>
      </c>
      <c r="O2985" s="59" t="s">
        <v>1480</v>
      </c>
      <c r="P2985" s="59" t="s">
        <v>1481</v>
      </c>
      <c r="Q2985" s="59" t="s">
        <v>1482</v>
      </c>
      <c r="R2985" s="59" t="s">
        <v>1483</v>
      </c>
      <c r="S2985" s="59" t="s">
        <v>1705</v>
      </c>
      <c r="T2985" s="59" t="s">
        <v>1706</v>
      </c>
      <c r="U2985" s="59" t="s">
        <v>1486</v>
      </c>
      <c r="V2985" s="59" t="s">
        <v>1487</v>
      </c>
      <c r="W2985" s="59" t="s">
        <v>1514</v>
      </c>
      <c r="X2985" s="59" t="s">
        <v>1487</v>
      </c>
      <c r="Y2985" s="59" t="s">
        <v>1490</v>
      </c>
      <c r="Z2985" s="59">
        <v>5.99</v>
      </c>
      <c r="AA2985" s="59">
        <v>3.6</v>
      </c>
      <c r="AB2985" s="59">
        <v>2.39</v>
      </c>
      <c r="AC2985" s="59">
        <v>3.6</v>
      </c>
      <c r="AD2985" s="59">
        <v>0</v>
      </c>
      <c r="AE2985" s="59">
        <v>0</v>
      </c>
      <c r="AF2985" s="59" t="s">
        <v>1707</v>
      </c>
      <c r="AG2985" s="59" t="s">
        <v>1406</v>
      </c>
      <c r="AH2985" s="59" t="s">
        <v>1406</v>
      </c>
      <c r="AI2985" s="59" t="s">
        <v>1523</v>
      </c>
      <c r="AJ2985" s="59" t="s">
        <v>1486</v>
      </c>
      <c r="AK2985" s="59" t="s">
        <v>278</v>
      </c>
      <c r="AL2985" s="59" t="s">
        <v>1493</v>
      </c>
      <c r="AM2985" s="59" t="s">
        <v>1494</v>
      </c>
      <c r="AN2985" s="59" t="s">
        <v>1384</v>
      </c>
      <c r="AO2985" s="59" t="s">
        <v>107</v>
      </c>
    </row>
    <row r="2986" spans="1:41" x14ac:dyDescent="0.15">
      <c r="A2986" s="59" t="s">
        <v>2000</v>
      </c>
      <c r="B2986" s="59" t="s">
        <v>1708</v>
      </c>
      <c r="C2986" s="59" t="s">
        <v>1709</v>
      </c>
      <c r="D2986" s="59" t="s">
        <v>1701</v>
      </c>
      <c r="E2986" s="59" t="s">
        <v>1702</v>
      </c>
      <c r="F2986" s="59" t="s">
        <v>1475</v>
      </c>
      <c r="G2986" s="59" t="s">
        <v>1406</v>
      </c>
      <c r="H2986" s="59" t="s">
        <v>1475</v>
      </c>
      <c r="I2986" s="59" t="s">
        <v>1406</v>
      </c>
      <c r="J2986" s="59" t="s">
        <v>727</v>
      </c>
      <c r="K2986" s="59" t="s">
        <v>1703</v>
      </c>
      <c r="L2986" s="59" t="s">
        <v>1710</v>
      </c>
      <c r="M2986" s="59" t="s">
        <v>1478</v>
      </c>
      <c r="N2986" s="59" t="s">
        <v>1479</v>
      </c>
      <c r="O2986" s="59" t="s">
        <v>1480</v>
      </c>
      <c r="P2986" s="59" t="s">
        <v>1481</v>
      </c>
      <c r="Q2986" s="59" t="s">
        <v>1482</v>
      </c>
      <c r="R2986" s="59" t="s">
        <v>1483</v>
      </c>
      <c r="S2986" s="59" t="s">
        <v>1745</v>
      </c>
      <c r="T2986" s="59" t="s">
        <v>1746</v>
      </c>
      <c r="U2986" s="59" t="s">
        <v>1486</v>
      </c>
      <c r="V2986" s="59" t="s">
        <v>1487</v>
      </c>
      <c r="W2986" s="59" t="s">
        <v>1500</v>
      </c>
      <c r="X2986" s="59" t="s">
        <v>1501</v>
      </c>
      <c r="Y2986" s="59" t="s">
        <v>1490</v>
      </c>
      <c r="Z2986" s="59">
        <v>0.02</v>
      </c>
      <c r="AA2986" s="59">
        <v>0.02</v>
      </c>
      <c r="AB2986" s="59">
        <v>0</v>
      </c>
      <c r="AC2986" s="59">
        <v>0.02</v>
      </c>
      <c r="AD2986" s="59">
        <v>0</v>
      </c>
      <c r="AE2986" s="59">
        <v>0</v>
      </c>
      <c r="AF2986" s="59" t="s">
        <v>1491</v>
      </c>
      <c r="AG2986" s="59" t="s">
        <v>727</v>
      </c>
      <c r="AH2986" s="59" t="s">
        <v>1713</v>
      </c>
      <c r="AI2986" s="59" t="s">
        <v>1492</v>
      </c>
      <c r="AJ2986" s="59" t="s">
        <v>1486</v>
      </c>
      <c r="AK2986" s="59" t="s">
        <v>278</v>
      </c>
      <c r="AL2986" s="59" t="s">
        <v>1493</v>
      </c>
      <c r="AM2986" s="59" t="s">
        <v>1494</v>
      </c>
      <c r="AN2986" s="59" t="s">
        <v>1384</v>
      </c>
      <c r="AO2986" s="59" t="s">
        <v>107</v>
      </c>
    </row>
    <row r="2987" spans="1:41" x14ac:dyDescent="0.15">
      <c r="A2987" s="59" t="s">
        <v>2000</v>
      </c>
      <c r="B2987" s="59" t="s">
        <v>1708</v>
      </c>
      <c r="C2987" s="59" t="s">
        <v>1709</v>
      </c>
      <c r="D2987" s="59" t="s">
        <v>1701</v>
      </c>
      <c r="E2987" s="59" t="s">
        <v>1702</v>
      </c>
      <c r="F2987" s="59" t="s">
        <v>1475</v>
      </c>
      <c r="G2987" s="59" t="s">
        <v>1406</v>
      </c>
      <c r="H2987" s="59" t="s">
        <v>1475</v>
      </c>
      <c r="I2987" s="59" t="s">
        <v>1406</v>
      </c>
      <c r="J2987" s="59" t="s">
        <v>727</v>
      </c>
      <c r="K2987" s="59" t="s">
        <v>1703</v>
      </c>
      <c r="L2987" s="59" t="s">
        <v>1710</v>
      </c>
      <c r="M2987" s="59" t="s">
        <v>1478</v>
      </c>
      <c r="N2987" s="59" t="s">
        <v>1479</v>
      </c>
      <c r="O2987" s="59" t="s">
        <v>1480</v>
      </c>
      <c r="P2987" s="59" t="s">
        <v>1481</v>
      </c>
      <c r="Q2987" s="59" t="s">
        <v>1482</v>
      </c>
      <c r="R2987" s="59" t="s">
        <v>1483</v>
      </c>
      <c r="S2987" s="59" t="s">
        <v>1711</v>
      </c>
      <c r="T2987" s="59" t="s">
        <v>1712</v>
      </c>
      <c r="U2987" s="59" t="s">
        <v>1486</v>
      </c>
      <c r="V2987" s="59" t="s">
        <v>1487</v>
      </c>
      <c r="W2987" s="59" t="s">
        <v>1508</v>
      </c>
      <c r="X2987" s="59" t="s">
        <v>1487</v>
      </c>
      <c r="Y2987" s="59" t="s">
        <v>1490</v>
      </c>
      <c r="Z2987" s="59">
        <v>46.32</v>
      </c>
      <c r="AA2987" s="59">
        <v>46.32</v>
      </c>
      <c r="AB2987" s="59">
        <v>0</v>
      </c>
      <c r="AC2987" s="59">
        <v>46.32</v>
      </c>
      <c r="AD2987" s="59">
        <v>0</v>
      </c>
      <c r="AE2987" s="59">
        <v>0</v>
      </c>
      <c r="AF2987" s="59" t="s">
        <v>1491</v>
      </c>
      <c r="AG2987" s="59" t="s">
        <v>727</v>
      </c>
      <c r="AH2987" s="59" t="s">
        <v>1713</v>
      </c>
      <c r="AI2987" s="59" t="s">
        <v>1492</v>
      </c>
      <c r="AJ2987" s="59" t="s">
        <v>1486</v>
      </c>
      <c r="AK2987" s="59" t="s">
        <v>278</v>
      </c>
      <c r="AL2987" s="59" t="s">
        <v>1493</v>
      </c>
      <c r="AM2987" s="59" t="s">
        <v>1494</v>
      </c>
      <c r="AN2987" s="59" t="s">
        <v>1384</v>
      </c>
      <c r="AO2987" s="59" t="s">
        <v>107</v>
      </c>
    </row>
    <row r="2988" spans="1:41" x14ac:dyDescent="0.15">
      <c r="A2988" s="59" t="s">
        <v>2000</v>
      </c>
      <c r="B2988" s="59" t="s">
        <v>1708</v>
      </c>
      <c r="C2988" s="59" t="s">
        <v>1709</v>
      </c>
      <c r="D2988" s="59" t="s">
        <v>1701</v>
      </c>
      <c r="E2988" s="59" t="s">
        <v>1702</v>
      </c>
      <c r="F2988" s="59" t="s">
        <v>1475</v>
      </c>
      <c r="G2988" s="59" t="s">
        <v>1406</v>
      </c>
      <c r="H2988" s="59" t="s">
        <v>1475</v>
      </c>
      <c r="I2988" s="59" t="s">
        <v>1406</v>
      </c>
      <c r="J2988" s="59" t="s">
        <v>727</v>
      </c>
      <c r="K2988" s="59" t="s">
        <v>1703</v>
      </c>
      <c r="L2988" s="59" t="s">
        <v>1710</v>
      </c>
      <c r="M2988" s="59" t="s">
        <v>1478</v>
      </c>
      <c r="N2988" s="59" t="s">
        <v>1479</v>
      </c>
      <c r="O2988" s="59" t="s">
        <v>1480</v>
      </c>
      <c r="P2988" s="59" t="s">
        <v>1481</v>
      </c>
      <c r="Q2988" s="59" t="s">
        <v>1482</v>
      </c>
      <c r="R2988" s="59" t="s">
        <v>1483</v>
      </c>
      <c r="S2988" s="59" t="s">
        <v>1711</v>
      </c>
      <c r="T2988" s="59" t="s">
        <v>1712</v>
      </c>
      <c r="U2988" s="59" t="s">
        <v>1486</v>
      </c>
      <c r="V2988" s="59" t="s">
        <v>1487</v>
      </c>
      <c r="W2988" s="59" t="s">
        <v>1509</v>
      </c>
      <c r="X2988" s="59" t="s">
        <v>1487</v>
      </c>
      <c r="Y2988" s="59" t="s">
        <v>1490</v>
      </c>
      <c r="Z2988" s="59">
        <v>0.27</v>
      </c>
      <c r="AA2988" s="59">
        <v>0.27</v>
      </c>
      <c r="AB2988" s="59">
        <v>0</v>
      </c>
      <c r="AC2988" s="59">
        <v>0.27</v>
      </c>
      <c r="AD2988" s="59">
        <v>0</v>
      </c>
      <c r="AE2988" s="59">
        <v>0</v>
      </c>
      <c r="AF2988" s="59" t="s">
        <v>1491</v>
      </c>
      <c r="AG2988" s="59" t="s">
        <v>727</v>
      </c>
      <c r="AH2988" s="59" t="s">
        <v>1713</v>
      </c>
      <c r="AI2988" s="59" t="s">
        <v>1492</v>
      </c>
      <c r="AJ2988" s="59" t="s">
        <v>1486</v>
      </c>
      <c r="AK2988" s="59" t="s">
        <v>278</v>
      </c>
      <c r="AL2988" s="59" t="s">
        <v>1493</v>
      </c>
      <c r="AM2988" s="59" t="s">
        <v>1494</v>
      </c>
      <c r="AN2988" s="59" t="s">
        <v>1384</v>
      </c>
      <c r="AO2988" s="59" t="s">
        <v>107</v>
      </c>
    </row>
    <row r="2989" spans="1:41" x14ac:dyDescent="0.15">
      <c r="A2989" s="59" t="s">
        <v>2000</v>
      </c>
      <c r="B2989" s="59" t="s">
        <v>1708</v>
      </c>
      <c r="C2989" s="59" t="s">
        <v>1709</v>
      </c>
      <c r="D2989" s="59" t="s">
        <v>1701</v>
      </c>
      <c r="E2989" s="59" t="s">
        <v>1702</v>
      </c>
      <c r="F2989" s="59" t="s">
        <v>1475</v>
      </c>
      <c r="G2989" s="59" t="s">
        <v>1406</v>
      </c>
      <c r="H2989" s="59" t="s">
        <v>1475</v>
      </c>
      <c r="I2989" s="59" t="s">
        <v>1406</v>
      </c>
      <c r="J2989" s="59" t="s">
        <v>727</v>
      </c>
      <c r="K2989" s="59" t="s">
        <v>1703</v>
      </c>
      <c r="L2989" s="59" t="s">
        <v>1710</v>
      </c>
      <c r="M2989" s="59" t="s">
        <v>1478</v>
      </c>
      <c r="N2989" s="59" t="s">
        <v>1479</v>
      </c>
      <c r="O2989" s="59" t="s">
        <v>1480</v>
      </c>
      <c r="P2989" s="59" t="s">
        <v>1481</v>
      </c>
      <c r="Q2989" s="59" t="s">
        <v>1482</v>
      </c>
      <c r="R2989" s="59" t="s">
        <v>1483</v>
      </c>
      <c r="S2989" s="59" t="s">
        <v>1711</v>
      </c>
      <c r="T2989" s="59" t="s">
        <v>1712</v>
      </c>
      <c r="U2989" s="59" t="s">
        <v>1486</v>
      </c>
      <c r="V2989" s="59" t="s">
        <v>1487</v>
      </c>
      <c r="W2989" s="59" t="s">
        <v>1488</v>
      </c>
      <c r="X2989" s="59" t="s">
        <v>1510</v>
      </c>
      <c r="Y2989" s="59" t="s">
        <v>1490</v>
      </c>
      <c r="Z2989" s="59">
        <v>2.09</v>
      </c>
      <c r="AA2989" s="59">
        <v>2.09</v>
      </c>
      <c r="AB2989" s="59">
        <v>0</v>
      </c>
      <c r="AC2989" s="59">
        <v>2.09</v>
      </c>
      <c r="AD2989" s="59">
        <v>0</v>
      </c>
      <c r="AE2989" s="59">
        <v>0</v>
      </c>
      <c r="AF2989" s="59" t="s">
        <v>1491</v>
      </c>
      <c r="AG2989" s="59" t="s">
        <v>727</v>
      </c>
      <c r="AH2989" s="59" t="s">
        <v>1713</v>
      </c>
      <c r="AI2989" s="59" t="s">
        <v>1492</v>
      </c>
      <c r="AJ2989" s="59" t="s">
        <v>1486</v>
      </c>
      <c r="AK2989" s="59" t="s">
        <v>278</v>
      </c>
      <c r="AL2989" s="59" t="s">
        <v>1493</v>
      </c>
      <c r="AM2989" s="59" t="s">
        <v>1494</v>
      </c>
      <c r="AN2989" s="59" t="s">
        <v>1384</v>
      </c>
      <c r="AO2989" s="59" t="s">
        <v>107</v>
      </c>
    </row>
    <row r="2990" spans="1:41" x14ac:dyDescent="0.15">
      <c r="A2990" s="59" t="s">
        <v>2000</v>
      </c>
      <c r="B2990" s="59" t="s">
        <v>1708</v>
      </c>
      <c r="C2990" s="59" t="s">
        <v>1709</v>
      </c>
      <c r="D2990" s="59" t="s">
        <v>1701</v>
      </c>
      <c r="E2990" s="59" t="s">
        <v>1702</v>
      </c>
      <c r="F2990" s="59" t="s">
        <v>1475</v>
      </c>
      <c r="G2990" s="59" t="s">
        <v>1406</v>
      </c>
      <c r="H2990" s="59" t="s">
        <v>1475</v>
      </c>
      <c r="I2990" s="59" t="s">
        <v>1406</v>
      </c>
      <c r="J2990" s="59" t="s">
        <v>727</v>
      </c>
      <c r="K2990" s="59" t="s">
        <v>1703</v>
      </c>
      <c r="L2990" s="59" t="s">
        <v>1710</v>
      </c>
      <c r="M2990" s="59" t="s">
        <v>1478</v>
      </c>
      <c r="N2990" s="59" t="s">
        <v>1479</v>
      </c>
      <c r="O2990" s="59" t="s">
        <v>1480</v>
      </c>
      <c r="P2990" s="59" t="s">
        <v>1481</v>
      </c>
      <c r="Q2990" s="59" t="s">
        <v>1482</v>
      </c>
      <c r="R2990" s="59" t="s">
        <v>1483</v>
      </c>
      <c r="S2990" s="59" t="s">
        <v>1711</v>
      </c>
      <c r="T2990" s="59" t="s">
        <v>1712</v>
      </c>
      <c r="U2990" s="59" t="s">
        <v>1486</v>
      </c>
      <c r="V2990" s="59" t="s">
        <v>1487</v>
      </c>
      <c r="W2990" s="59" t="s">
        <v>1513</v>
      </c>
      <c r="X2990" s="59" t="s">
        <v>1487</v>
      </c>
      <c r="Y2990" s="59" t="s">
        <v>1490</v>
      </c>
      <c r="Z2990" s="59">
        <v>37.5</v>
      </c>
      <c r="AA2990" s="59">
        <v>37.5</v>
      </c>
      <c r="AB2990" s="59">
        <v>0</v>
      </c>
      <c r="AC2990" s="59">
        <v>37.5</v>
      </c>
      <c r="AD2990" s="59">
        <v>0</v>
      </c>
      <c r="AE2990" s="59">
        <v>0</v>
      </c>
      <c r="AF2990" s="59" t="s">
        <v>1491</v>
      </c>
      <c r="AG2990" s="59" t="s">
        <v>727</v>
      </c>
      <c r="AH2990" s="59" t="s">
        <v>1713</v>
      </c>
      <c r="AI2990" s="59" t="s">
        <v>1492</v>
      </c>
      <c r="AJ2990" s="59" t="s">
        <v>1486</v>
      </c>
      <c r="AK2990" s="59" t="s">
        <v>278</v>
      </c>
      <c r="AL2990" s="59" t="s">
        <v>1493</v>
      </c>
      <c r="AM2990" s="59" t="s">
        <v>1494</v>
      </c>
      <c r="AN2990" s="59" t="s">
        <v>1384</v>
      </c>
      <c r="AO2990" s="59" t="s">
        <v>107</v>
      </c>
    </row>
    <row r="2991" spans="1:41" x14ac:dyDescent="0.15">
      <c r="A2991" s="59" t="s">
        <v>2000</v>
      </c>
      <c r="B2991" s="59" t="s">
        <v>1708</v>
      </c>
      <c r="C2991" s="59" t="s">
        <v>1709</v>
      </c>
      <c r="D2991" s="59" t="s">
        <v>1701</v>
      </c>
      <c r="E2991" s="59" t="s">
        <v>1702</v>
      </c>
      <c r="F2991" s="59" t="s">
        <v>1475</v>
      </c>
      <c r="G2991" s="59" t="s">
        <v>1406</v>
      </c>
      <c r="H2991" s="59" t="s">
        <v>1475</v>
      </c>
      <c r="I2991" s="59" t="s">
        <v>1406</v>
      </c>
      <c r="J2991" s="59" t="s">
        <v>727</v>
      </c>
      <c r="K2991" s="59" t="s">
        <v>1703</v>
      </c>
      <c r="L2991" s="59" t="s">
        <v>1710</v>
      </c>
      <c r="M2991" s="59" t="s">
        <v>1478</v>
      </c>
      <c r="N2991" s="59" t="s">
        <v>1479</v>
      </c>
      <c r="O2991" s="59" t="s">
        <v>1480</v>
      </c>
      <c r="P2991" s="59" t="s">
        <v>1481</v>
      </c>
      <c r="Q2991" s="59" t="s">
        <v>1482</v>
      </c>
      <c r="R2991" s="59" t="s">
        <v>1483</v>
      </c>
      <c r="S2991" s="59" t="s">
        <v>1711</v>
      </c>
      <c r="T2991" s="59" t="s">
        <v>1712</v>
      </c>
      <c r="U2991" s="59" t="s">
        <v>1486</v>
      </c>
      <c r="V2991" s="59" t="s">
        <v>1487</v>
      </c>
      <c r="W2991" s="59" t="s">
        <v>1514</v>
      </c>
      <c r="X2991" s="59" t="s">
        <v>1487</v>
      </c>
      <c r="Y2991" s="59" t="s">
        <v>1490</v>
      </c>
      <c r="Z2991" s="59">
        <v>7.87</v>
      </c>
      <c r="AA2991" s="59">
        <v>7.87</v>
      </c>
      <c r="AB2991" s="59">
        <v>0</v>
      </c>
      <c r="AC2991" s="59">
        <v>7.87</v>
      </c>
      <c r="AD2991" s="59">
        <v>0</v>
      </c>
      <c r="AE2991" s="59">
        <v>0</v>
      </c>
      <c r="AF2991" s="59" t="s">
        <v>1491</v>
      </c>
      <c r="AG2991" s="59" t="s">
        <v>727</v>
      </c>
      <c r="AH2991" s="59" t="s">
        <v>1713</v>
      </c>
      <c r="AI2991" s="59" t="s">
        <v>1492</v>
      </c>
      <c r="AJ2991" s="59" t="s">
        <v>1486</v>
      </c>
      <c r="AK2991" s="59" t="s">
        <v>278</v>
      </c>
      <c r="AL2991" s="59" t="s">
        <v>1493</v>
      </c>
      <c r="AM2991" s="59" t="s">
        <v>1494</v>
      </c>
      <c r="AN2991" s="59" t="s">
        <v>1384</v>
      </c>
      <c r="AO2991" s="59" t="s">
        <v>107</v>
      </c>
    </row>
    <row r="2992" spans="1:41" x14ac:dyDescent="0.15">
      <c r="A2992" s="59" t="s">
        <v>2007</v>
      </c>
      <c r="B2992" s="59" t="s">
        <v>1471</v>
      </c>
      <c r="C2992" s="59" t="s">
        <v>1472</v>
      </c>
      <c r="D2992" s="59" t="s">
        <v>1473</v>
      </c>
      <c r="E2992" s="59" t="s">
        <v>1474</v>
      </c>
      <c r="F2992" s="59" t="s">
        <v>1475</v>
      </c>
      <c r="G2992" s="59" t="s">
        <v>1406</v>
      </c>
      <c r="H2992" s="59" t="s">
        <v>1475</v>
      </c>
      <c r="I2992" s="59" t="s">
        <v>1406</v>
      </c>
      <c r="J2992" s="59" t="s">
        <v>1476</v>
      </c>
      <c r="K2992" s="59" t="s">
        <v>795</v>
      </c>
      <c r="L2992" s="59" t="s">
        <v>1477</v>
      </c>
      <c r="M2992" s="59" t="s">
        <v>1478</v>
      </c>
      <c r="N2992" s="59" t="s">
        <v>1479</v>
      </c>
      <c r="O2992" s="59" t="s">
        <v>1480</v>
      </c>
      <c r="P2992" s="59" t="s">
        <v>1481</v>
      </c>
      <c r="Q2992" s="59" t="s">
        <v>1482</v>
      </c>
      <c r="R2992" s="59" t="s">
        <v>1483</v>
      </c>
      <c r="S2992" s="59" t="s">
        <v>1484</v>
      </c>
      <c r="T2992" s="59" t="s">
        <v>1485</v>
      </c>
      <c r="U2992" s="59" t="s">
        <v>1486</v>
      </c>
      <c r="V2992" s="59" t="s">
        <v>1487</v>
      </c>
      <c r="W2992" s="59" t="s">
        <v>1488</v>
      </c>
      <c r="X2992" s="59" t="s">
        <v>1489</v>
      </c>
      <c r="Y2992" s="59" t="s">
        <v>1490</v>
      </c>
      <c r="Z2992" s="59">
        <v>3490.05</v>
      </c>
      <c r="AA2992" s="59">
        <v>3490.05</v>
      </c>
      <c r="AB2992" s="59">
        <v>0</v>
      </c>
      <c r="AC2992" s="59">
        <v>3490.05</v>
      </c>
      <c r="AD2992" s="59">
        <v>0</v>
      </c>
      <c r="AE2992" s="59">
        <v>0</v>
      </c>
      <c r="AF2992" s="59" t="s">
        <v>1491</v>
      </c>
      <c r="AG2992" s="59" t="s">
        <v>1476</v>
      </c>
      <c r="AH2992" s="59" t="s">
        <v>795</v>
      </c>
      <c r="AI2992" s="59" t="s">
        <v>1492</v>
      </c>
      <c r="AJ2992" s="59" t="s">
        <v>1486</v>
      </c>
      <c r="AK2992" s="59" t="s">
        <v>278</v>
      </c>
      <c r="AL2992" s="59" t="s">
        <v>1493</v>
      </c>
      <c r="AM2992" s="59" t="s">
        <v>1494</v>
      </c>
      <c r="AN2992" s="59" t="s">
        <v>1385</v>
      </c>
      <c r="AO2992" s="59" t="s">
        <v>107</v>
      </c>
    </row>
    <row r="2993" spans="1:41" x14ac:dyDescent="0.15">
      <c r="A2993" s="59" t="s">
        <v>2007</v>
      </c>
      <c r="B2993" s="59" t="s">
        <v>1495</v>
      </c>
      <c r="C2993" s="59" t="s">
        <v>1496</v>
      </c>
      <c r="D2993" s="59" t="s">
        <v>1473</v>
      </c>
      <c r="E2993" s="59" t="s">
        <v>1474</v>
      </c>
      <c r="F2993" s="59" t="s">
        <v>1475</v>
      </c>
      <c r="G2993" s="59" t="s">
        <v>1406</v>
      </c>
      <c r="H2993" s="59" t="s">
        <v>1475</v>
      </c>
      <c r="I2993" s="59" t="s">
        <v>1406</v>
      </c>
      <c r="J2993" s="59" t="s">
        <v>1476</v>
      </c>
      <c r="K2993" s="59" t="s">
        <v>795</v>
      </c>
      <c r="L2993" s="59" t="s">
        <v>1497</v>
      </c>
      <c r="M2993" s="59" t="s">
        <v>1478</v>
      </c>
      <c r="N2993" s="59" t="s">
        <v>1479</v>
      </c>
      <c r="O2993" s="59" t="s">
        <v>1480</v>
      </c>
      <c r="P2993" s="59" t="s">
        <v>1481</v>
      </c>
      <c r="Q2993" s="59" t="s">
        <v>1482</v>
      </c>
      <c r="R2993" s="59" t="s">
        <v>1483</v>
      </c>
      <c r="S2993" s="59" t="s">
        <v>1498</v>
      </c>
      <c r="T2993" s="59" t="s">
        <v>1499</v>
      </c>
      <c r="U2993" s="59" t="s">
        <v>1486</v>
      </c>
      <c r="V2993" s="59" t="s">
        <v>1487</v>
      </c>
      <c r="W2993" s="59" t="s">
        <v>1500</v>
      </c>
      <c r="X2993" s="59" t="s">
        <v>1501</v>
      </c>
      <c r="Y2993" s="59" t="s">
        <v>1490</v>
      </c>
      <c r="Z2993" s="59">
        <v>10690.72</v>
      </c>
      <c r="AA2993" s="59">
        <v>10686.25</v>
      </c>
      <c r="AB2993" s="59">
        <v>4.47</v>
      </c>
      <c r="AC2993" s="59">
        <v>10686.25</v>
      </c>
      <c r="AD2993" s="59">
        <v>0</v>
      </c>
      <c r="AE2993" s="59">
        <v>0</v>
      </c>
      <c r="AF2993" s="59" t="s">
        <v>1491</v>
      </c>
      <c r="AG2993" s="59" t="s">
        <v>1476</v>
      </c>
      <c r="AH2993" s="59" t="s">
        <v>795</v>
      </c>
      <c r="AI2993" s="59" t="s">
        <v>1492</v>
      </c>
      <c r="AJ2993" s="59" t="s">
        <v>1486</v>
      </c>
      <c r="AK2993" s="59" t="s">
        <v>278</v>
      </c>
      <c r="AL2993" s="59" t="s">
        <v>1493</v>
      </c>
      <c r="AM2993" s="59" t="s">
        <v>1494</v>
      </c>
      <c r="AN2993" s="59" t="s">
        <v>1385</v>
      </c>
      <c r="AO2993" s="59" t="s">
        <v>107</v>
      </c>
    </row>
    <row r="2994" spans="1:41" x14ac:dyDescent="0.15">
      <c r="A2994" s="59" t="s">
        <v>2007</v>
      </c>
      <c r="B2994" s="59" t="s">
        <v>1502</v>
      </c>
      <c r="C2994" s="59" t="s">
        <v>1503</v>
      </c>
      <c r="D2994" s="59" t="s">
        <v>1504</v>
      </c>
      <c r="E2994" s="59" t="s">
        <v>1139</v>
      </c>
      <c r="F2994" s="59" t="s">
        <v>1475</v>
      </c>
      <c r="G2994" s="59" t="s">
        <v>1406</v>
      </c>
      <c r="H2994" s="59" t="s">
        <v>1475</v>
      </c>
      <c r="I2994" s="59" t="s">
        <v>1406</v>
      </c>
      <c r="J2994" s="59" t="s">
        <v>1476</v>
      </c>
      <c r="K2994" s="59" t="s">
        <v>795</v>
      </c>
      <c r="L2994" s="59" t="s">
        <v>1505</v>
      </c>
      <c r="M2994" s="59" t="s">
        <v>1478</v>
      </c>
      <c r="N2994" s="59" t="s">
        <v>1479</v>
      </c>
      <c r="O2994" s="59" t="s">
        <v>1480</v>
      </c>
      <c r="P2994" s="59" t="s">
        <v>1481</v>
      </c>
      <c r="Q2994" s="59" t="s">
        <v>1482</v>
      </c>
      <c r="R2994" s="59" t="s">
        <v>1483</v>
      </c>
      <c r="S2994" s="59" t="s">
        <v>1506</v>
      </c>
      <c r="T2994" s="59" t="s">
        <v>1507</v>
      </c>
      <c r="U2994" s="59" t="s">
        <v>1486</v>
      </c>
      <c r="V2994" s="59" t="s">
        <v>1487</v>
      </c>
      <c r="W2994" s="59" t="s">
        <v>1508</v>
      </c>
      <c r="X2994" s="59" t="s">
        <v>1487</v>
      </c>
      <c r="Y2994" s="59" t="s">
        <v>1490</v>
      </c>
      <c r="Z2994" s="59">
        <v>946.61</v>
      </c>
      <c r="AA2994" s="59">
        <v>946.61</v>
      </c>
      <c r="AB2994" s="59">
        <v>0</v>
      </c>
      <c r="AC2994" s="59">
        <v>946.61</v>
      </c>
      <c r="AD2994" s="59">
        <v>0</v>
      </c>
      <c r="AE2994" s="59">
        <v>0</v>
      </c>
      <c r="AF2994" s="59" t="s">
        <v>1491</v>
      </c>
      <c r="AG2994" s="59" t="s">
        <v>1476</v>
      </c>
      <c r="AH2994" s="59" t="s">
        <v>795</v>
      </c>
      <c r="AI2994" s="59" t="s">
        <v>1492</v>
      </c>
      <c r="AJ2994" s="59" t="s">
        <v>1486</v>
      </c>
      <c r="AK2994" s="59" t="s">
        <v>278</v>
      </c>
      <c r="AL2994" s="59" t="s">
        <v>1493</v>
      </c>
      <c r="AM2994" s="59" t="s">
        <v>1494</v>
      </c>
      <c r="AN2994" s="59" t="s">
        <v>1385</v>
      </c>
      <c r="AO2994" s="59" t="s">
        <v>107</v>
      </c>
    </row>
    <row r="2995" spans="1:41" x14ac:dyDescent="0.15">
      <c r="A2995" s="59" t="s">
        <v>2007</v>
      </c>
      <c r="B2995" s="59" t="s">
        <v>1502</v>
      </c>
      <c r="C2995" s="59" t="s">
        <v>1503</v>
      </c>
      <c r="D2995" s="59" t="s">
        <v>1504</v>
      </c>
      <c r="E2995" s="59" t="s">
        <v>1139</v>
      </c>
      <c r="F2995" s="59" t="s">
        <v>1475</v>
      </c>
      <c r="G2995" s="59" t="s">
        <v>1406</v>
      </c>
      <c r="H2995" s="59" t="s">
        <v>1475</v>
      </c>
      <c r="I2995" s="59" t="s">
        <v>1406</v>
      </c>
      <c r="J2995" s="59" t="s">
        <v>1476</v>
      </c>
      <c r="K2995" s="59" t="s">
        <v>795</v>
      </c>
      <c r="L2995" s="59" t="s">
        <v>1505</v>
      </c>
      <c r="M2995" s="59" t="s">
        <v>1478</v>
      </c>
      <c r="N2995" s="59" t="s">
        <v>1479</v>
      </c>
      <c r="O2995" s="59" t="s">
        <v>1480</v>
      </c>
      <c r="P2995" s="59" t="s">
        <v>1481</v>
      </c>
      <c r="Q2995" s="59" t="s">
        <v>1482</v>
      </c>
      <c r="R2995" s="59" t="s">
        <v>1483</v>
      </c>
      <c r="S2995" s="59" t="s">
        <v>1506</v>
      </c>
      <c r="T2995" s="59" t="s">
        <v>1507</v>
      </c>
      <c r="U2995" s="59" t="s">
        <v>1486</v>
      </c>
      <c r="V2995" s="59" t="s">
        <v>1487</v>
      </c>
      <c r="W2995" s="59" t="s">
        <v>1509</v>
      </c>
      <c r="X2995" s="59" t="s">
        <v>1487</v>
      </c>
      <c r="Y2995" s="59" t="s">
        <v>1490</v>
      </c>
      <c r="Z2995" s="59">
        <v>12383.02</v>
      </c>
      <c r="AA2995" s="59">
        <v>12383.02</v>
      </c>
      <c r="AB2995" s="59">
        <v>0</v>
      </c>
      <c r="AC2995" s="59">
        <v>12383.02</v>
      </c>
      <c r="AD2995" s="59">
        <v>0</v>
      </c>
      <c r="AE2995" s="59">
        <v>0</v>
      </c>
      <c r="AF2995" s="59" t="s">
        <v>1491</v>
      </c>
      <c r="AG2995" s="59" t="s">
        <v>1476</v>
      </c>
      <c r="AH2995" s="59" t="s">
        <v>795</v>
      </c>
      <c r="AI2995" s="59" t="s">
        <v>1492</v>
      </c>
      <c r="AJ2995" s="59" t="s">
        <v>1486</v>
      </c>
      <c r="AK2995" s="59" t="s">
        <v>278</v>
      </c>
      <c r="AL2995" s="59" t="s">
        <v>1493</v>
      </c>
      <c r="AM2995" s="59" t="s">
        <v>1494</v>
      </c>
      <c r="AN2995" s="59" t="s">
        <v>1385</v>
      </c>
      <c r="AO2995" s="59" t="s">
        <v>107</v>
      </c>
    </row>
    <row r="2996" spans="1:41" x14ac:dyDescent="0.15">
      <c r="A2996" s="59" t="s">
        <v>2007</v>
      </c>
      <c r="B2996" s="59" t="s">
        <v>1502</v>
      </c>
      <c r="C2996" s="59" t="s">
        <v>1503</v>
      </c>
      <c r="D2996" s="59" t="s">
        <v>1504</v>
      </c>
      <c r="E2996" s="59" t="s">
        <v>1139</v>
      </c>
      <c r="F2996" s="59" t="s">
        <v>1475</v>
      </c>
      <c r="G2996" s="59" t="s">
        <v>1406</v>
      </c>
      <c r="H2996" s="59" t="s">
        <v>1475</v>
      </c>
      <c r="I2996" s="59" t="s">
        <v>1406</v>
      </c>
      <c r="J2996" s="59" t="s">
        <v>1476</v>
      </c>
      <c r="K2996" s="59" t="s">
        <v>795</v>
      </c>
      <c r="L2996" s="59" t="s">
        <v>1505</v>
      </c>
      <c r="M2996" s="59" t="s">
        <v>1478</v>
      </c>
      <c r="N2996" s="59" t="s">
        <v>1479</v>
      </c>
      <c r="O2996" s="59" t="s">
        <v>1480</v>
      </c>
      <c r="P2996" s="59" t="s">
        <v>1481</v>
      </c>
      <c r="Q2996" s="59" t="s">
        <v>1482</v>
      </c>
      <c r="R2996" s="59" t="s">
        <v>1483</v>
      </c>
      <c r="S2996" s="59" t="s">
        <v>1506</v>
      </c>
      <c r="T2996" s="59" t="s">
        <v>1507</v>
      </c>
      <c r="U2996" s="59" t="s">
        <v>1486</v>
      </c>
      <c r="V2996" s="59" t="s">
        <v>1487</v>
      </c>
      <c r="W2996" s="59" t="s">
        <v>1488</v>
      </c>
      <c r="X2996" s="59" t="s">
        <v>1511</v>
      </c>
      <c r="Y2996" s="59" t="s">
        <v>1490</v>
      </c>
      <c r="Z2996" s="59">
        <v>124.52</v>
      </c>
      <c r="AA2996" s="59">
        <v>124.52</v>
      </c>
      <c r="AB2996" s="59">
        <v>0</v>
      </c>
      <c r="AC2996" s="59">
        <v>124.52</v>
      </c>
      <c r="AD2996" s="59">
        <v>0</v>
      </c>
      <c r="AE2996" s="59">
        <v>0</v>
      </c>
      <c r="AF2996" s="59" t="s">
        <v>1491</v>
      </c>
      <c r="AG2996" s="59" t="s">
        <v>1476</v>
      </c>
      <c r="AH2996" s="59" t="s">
        <v>795</v>
      </c>
      <c r="AI2996" s="59" t="s">
        <v>1492</v>
      </c>
      <c r="AJ2996" s="59" t="s">
        <v>1486</v>
      </c>
      <c r="AK2996" s="59" t="s">
        <v>278</v>
      </c>
      <c r="AL2996" s="59" t="s">
        <v>1493</v>
      </c>
      <c r="AM2996" s="59" t="s">
        <v>1494</v>
      </c>
      <c r="AN2996" s="59" t="s">
        <v>1385</v>
      </c>
      <c r="AO2996" s="59" t="s">
        <v>107</v>
      </c>
    </row>
    <row r="2997" spans="1:41" x14ac:dyDescent="0.15">
      <c r="A2997" s="59" t="s">
        <v>2007</v>
      </c>
      <c r="B2997" s="59" t="s">
        <v>1502</v>
      </c>
      <c r="C2997" s="59" t="s">
        <v>1503</v>
      </c>
      <c r="D2997" s="59" t="s">
        <v>1504</v>
      </c>
      <c r="E2997" s="59" t="s">
        <v>1139</v>
      </c>
      <c r="F2997" s="59" t="s">
        <v>1475</v>
      </c>
      <c r="G2997" s="59" t="s">
        <v>1406</v>
      </c>
      <c r="H2997" s="59" t="s">
        <v>1475</v>
      </c>
      <c r="I2997" s="59" t="s">
        <v>1406</v>
      </c>
      <c r="J2997" s="59" t="s">
        <v>1476</v>
      </c>
      <c r="K2997" s="59" t="s">
        <v>795</v>
      </c>
      <c r="L2997" s="59" t="s">
        <v>1505</v>
      </c>
      <c r="M2997" s="59" t="s">
        <v>1478</v>
      </c>
      <c r="N2997" s="59" t="s">
        <v>1479</v>
      </c>
      <c r="O2997" s="59" t="s">
        <v>1480</v>
      </c>
      <c r="P2997" s="59" t="s">
        <v>1481</v>
      </c>
      <c r="Q2997" s="59" t="s">
        <v>1482</v>
      </c>
      <c r="R2997" s="59" t="s">
        <v>1483</v>
      </c>
      <c r="S2997" s="59" t="s">
        <v>1506</v>
      </c>
      <c r="T2997" s="59" t="s">
        <v>1507</v>
      </c>
      <c r="U2997" s="59" t="s">
        <v>1486</v>
      </c>
      <c r="V2997" s="59" t="s">
        <v>1487</v>
      </c>
      <c r="W2997" s="59" t="s">
        <v>1512</v>
      </c>
      <c r="X2997" s="59" t="s">
        <v>1487</v>
      </c>
      <c r="Y2997" s="59" t="s">
        <v>1490</v>
      </c>
      <c r="Z2997" s="59">
        <v>37.549999999999997</v>
      </c>
      <c r="AA2997" s="59">
        <v>37.549999999999997</v>
      </c>
      <c r="AB2997" s="59">
        <v>0</v>
      </c>
      <c r="AC2997" s="59">
        <v>37.549999999999997</v>
      </c>
      <c r="AD2997" s="59">
        <v>0</v>
      </c>
      <c r="AE2997" s="59">
        <v>0</v>
      </c>
      <c r="AF2997" s="59" t="s">
        <v>1491</v>
      </c>
      <c r="AG2997" s="59" t="s">
        <v>1476</v>
      </c>
      <c r="AH2997" s="59" t="s">
        <v>795</v>
      </c>
      <c r="AI2997" s="59" t="s">
        <v>1492</v>
      </c>
      <c r="AJ2997" s="59" t="s">
        <v>1486</v>
      </c>
      <c r="AK2997" s="59" t="s">
        <v>278</v>
      </c>
      <c r="AL2997" s="59" t="s">
        <v>1493</v>
      </c>
      <c r="AM2997" s="59" t="s">
        <v>1494</v>
      </c>
      <c r="AN2997" s="59" t="s">
        <v>1385</v>
      </c>
      <c r="AO2997" s="59" t="s">
        <v>107</v>
      </c>
    </row>
    <row r="2998" spans="1:41" x14ac:dyDescent="0.15">
      <c r="A2998" s="59" t="s">
        <v>2007</v>
      </c>
      <c r="B2998" s="59" t="s">
        <v>1502</v>
      </c>
      <c r="C2998" s="59" t="s">
        <v>1503</v>
      </c>
      <c r="D2998" s="59" t="s">
        <v>1504</v>
      </c>
      <c r="E2998" s="59" t="s">
        <v>1139</v>
      </c>
      <c r="F2998" s="59" t="s">
        <v>1475</v>
      </c>
      <c r="G2998" s="59" t="s">
        <v>1406</v>
      </c>
      <c r="H2998" s="59" t="s">
        <v>1475</v>
      </c>
      <c r="I2998" s="59" t="s">
        <v>1406</v>
      </c>
      <c r="J2998" s="59" t="s">
        <v>1476</v>
      </c>
      <c r="K2998" s="59" t="s">
        <v>795</v>
      </c>
      <c r="L2998" s="59" t="s">
        <v>1505</v>
      </c>
      <c r="M2998" s="59" t="s">
        <v>1478</v>
      </c>
      <c r="N2998" s="59" t="s">
        <v>1479</v>
      </c>
      <c r="O2998" s="59" t="s">
        <v>1480</v>
      </c>
      <c r="P2998" s="59" t="s">
        <v>1481</v>
      </c>
      <c r="Q2998" s="59" t="s">
        <v>1482</v>
      </c>
      <c r="R2998" s="59" t="s">
        <v>1483</v>
      </c>
      <c r="S2998" s="59" t="s">
        <v>1506</v>
      </c>
      <c r="T2998" s="59" t="s">
        <v>1507</v>
      </c>
      <c r="U2998" s="59" t="s">
        <v>1486</v>
      </c>
      <c r="V2998" s="59" t="s">
        <v>1487</v>
      </c>
      <c r="W2998" s="59" t="s">
        <v>1513</v>
      </c>
      <c r="X2998" s="59" t="s">
        <v>1487</v>
      </c>
      <c r="Y2998" s="59" t="s">
        <v>1490</v>
      </c>
      <c r="Z2998" s="59">
        <v>1079.8</v>
      </c>
      <c r="AA2998" s="59">
        <v>1079.8</v>
      </c>
      <c r="AB2998" s="59">
        <v>0</v>
      </c>
      <c r="AC2998" s="59">
        <v>1079.8</v>
      </c>
      <c r="AD2998" s="59">
        <v>0</v>
      </c>
      <c r="AE2998" s="59">
        <v>0</v>
      </c>
      <c r="AF2998" s="59" t="s">
        <v>1491</v>
      </c>
      <c r="AG2998" s="59" t="s">
        <v>1476</v>
      </c>
      <c r="AH2998" s="59" t="s">
        <v>795</v>
      </c>
      <c r="AI2998" s="59" t="s">
        <v>1492</v>
      </c>
      <c r="AJ2998" s="59" t="s">
        <v>1486</v>
      </c>
      <c r="AK2998" s="59" t="s">
        <v>278</v>
      </c>
      <c r="AL2998" s="59" t="s">
        <v>1493</v>
      </c>
      <c r="AM2998" s="59" t="s">
        <v>1494</v>
      </c>
      <c r="AN2998" s="59" t="s">
        <v>1385</v>
      </c>
      <c r="AO2998" s="59" t="s">
        <v>107</v>
      </c>
    </row>
    <row r="2999" spans="1:41" x14ac:dyDescent="0.15">
      <c r="A2999" s="59" t="s">
        <v>2007</v>
      </c>
      <c r="B2999" s="59" t="s">
        <v>1502</v>
      </c>
      <c r="C2999" s="59" t="s">
        <v>1503</v>
      </c>
      <c r="D2999" s="59" t="s">
        <v>1504</v>
      </c>
      <c r="E2999" s="59" t="s">
        <v>1139</v>
      </c>
      <c r="F2999" s="59" t="s">
        <v>1475</v>
      </c>
      <c r="G2999" s="59" t="s">
        <v>1406</v>
      </c>
      <c r="H2999" s="59" t="s">
        <v>1475</v>
      </c>
      <c r="I2999" s="59" t="s">
        <v>1406</v>
      </c>
      <c r="J2999" s="59" t="s">
        <v>1476</v>
      </c>
      <c r="K2999" s="59" t="s">
        <v>795</v>
      </c>
      <c r="L2999" s="59" t="s">
        <v>1505</v>
      </c>
      <c r="M2999" s="59" t="s">
        <v>1478</v>
      </c>
      <c r="N2999" s="59" t="s">
        <v>1479</v>
      </c>
      <c r="O2999" s="59" t="s">
        <v>1480</v>
      </c>
      <c r="P2999" s="59" t="s">
        <v>1481</v>
      </c>
      <c r="Q2999" s="59" t="s">
        <v>1482</v>
      </c>
      <c r="R2999" s="59" t="s">
        <v>1483</v>
      </c>
      <c r="S2999" s="59" t="s">
        <v>1506</v>
      </c>
      <c r="T2999" s="59" t="s">
        <v>1507</v>
      </c>
      <c r="U2999" s="59" t="s">
        <v>1486</v>
      </c>
      <c r="V2999" s="59" t="s">
        <v>1487</v>
      </c>
      <c r="W2999" s="59" t="s">
        <v>1514</v>
      </c>
      <c r="X2999" s="59" t="s">
        <v>1487</v>
      </c>
      <c r="Y2999" s="59" t="s">
        <v>1490</v>
      </c>
      <c r="Z2999" s="59">
        <v>418.89</v>
      </c>
      <c r="AA2999" s="59">
        <v>418.89</v>
      </c>
      <c r="AB2999" s="59">
        <v>0</v>
      </c>
      <c r="AC2999" s="59">
        <v>418.89</v>
      </c>
      <c r="AD2999" s="59">
        <v>0</v>
      </c>
      <c r="AE2999" s="59">
        <v>0</v>
      </c>
      <c r="AF2999" s="59" t="s">
        <v>1491</v>
      </c>
      <c r="AG2999" s="59" t="s">
        <v>1476</v>
      </c>
      <c r="AH2999" s="59" t="s">
        <v>795</v>
      </c>
      <c r="AI2999" s="59" t="s">
        <v>1492</v>
      </c>
      <c r="AJ2999" s="59" t="s">
        <v>1486</v>
      </c>
      <c r="AK2999" s="59" t="s">
        <v>278</v>
      </c>
      <c r="AL2999" s="59" t="s">
        <v>1493</v>
      </c>
      <c r="AM2999" s="59" t="s">
        <v>1494</v>
      </c>
      <c r="AN2999" s="59" t="s">
        <v>1385</v>
      </c>
      <c r="AO2999" s="59" t="s">
        <v>107</v>
      </c>
    </row>
    <row r="3000" spans="1:41" x14ac:dyDescent="0.15">
      <c r="A3000" s="59" t="s">
        <v>2007</v>
      </c>
      <c r="B3000" s="59" t="s">
        <v>1515</v>
      </c>
      <c r="C3000" s="59" t="s">
        <v>1516</v>
      </c>
      <c r="D3000" s="59" t="s">
        <v>1517</v>
      </c>
      <c r="E3000" s="59" t="s">
        <v>559</v>
      </c>
      <c r="F3000" s="59" t="s">
        <v>1475</v>
      </c>
      <c r="G3000" s="59" t="s">
        <v>1406</v>
      </c>
      <c r="H3000" s="59" t="s">
        <v>1475</v>
      </c>
      <c r="I3000" s="59" t="s">
        <v>1406</v>
      </c>
      <c r="J3000" s="59" t="s">
        <v>737</v>
      </c>
      <c r="K3000" s="59" t="s">
        <v>1518</v>
      </c>
      <c r="L3000" s="59" t="s">
        <v>1519</v>
      </c>
      <c r="M3000" s="59" t="s">
        <v>1478</v>
      </c>
      <c r="N3000" s="59" t="s">
        <v>1479</v>
      </c>
      <c r="O3000" s="59" t="s">
        <v>1480</v>
      </c>
      <c r="P3000" s="59" t="s">
        <v>1481</v>
      </c>
      <c r="Q3000" s="59" t="s">
        <v>1482</v>
      </c>
      <c r="R3000" s="59" t="s">
        <v>1483</v>
      </c>
      <c r="S3000" s="59" t="s">
        <v>1520</v>
      </c>
      <c r="T3000" s="59" t="s">
        <v>1521</v>
      </c>
      <c r="U3000" s="59" t="s">
        <v>1486</v>
      </c>
      <c r="V3000" s="59" t="s">
        <v>1487</v>
      </c>
      <c r="W3000" s="59" t="s">
        <v>1508</v>
      </c>
      <c r="X3000" s="59" t="s">
        <v>1487</v>
      </c>
      <c r="Y3000" s="59" t="s">
        <v>1490</v>
      </c>
      <c r="Z3000" s="59">
        <v>0.24</v>
      </c>
      <c r="AA3000" s="59">
        <v>0.24</v>
      </c>
      <c r="AB3000" s="59">
        <v>0</v>
      </c>
      <c r="AC3000" s="59">
        <v>0.24</v>
      </c>
      <c r="AD3000" s="59">
        <v>0</v>
      </c>
      <c r="AE3000" s="59">
        <v>0</v>
      </c>
      <c r="AF3000" s="59" t="s">
        <v>1491</v>
      </c>
      <c r="AG3000" s="59" t="s">
        <v>737</v>
      </c>
      <c r="AH3000" s="59" t="s">
        <v>1518</v>
      </c>
      <c r="AI3000" s="59" t="s">
        <v>1523</v>
      </c>
      <c r="AJ3000" s="59" t="s">
        <v>1486</v>
      </c>
      <c r="AK3000" s="59" t="s">
        <v>278</v>
      </c>
      <c r="AL3000" s="59" t="s">
        <v>1493</v>
      </c>
      <c r="AM3000" s="59" t="s">
        <v>1494</v>
      </c>
      <c r="AN3000" s="59" t="s">
        <v>1384</v>
      </c>
      <c r="AO3000" s="59" t="s">
        <v>107</v>
      </c>
    </row>
    <row r="3001" spans="1:41" x14ac:dyDescent="0.15">
      <c r="A3001" s="59" t="s">
        <v>2007</v>
      </c>
      <c r="B3001" s="59" t="s">
        <v>1515</v>
      </c>
      <c r="C3001" s="59" t="s">
        <v>1516</v>
      </c>
      <c r="D3001" s="59" t="s">
        <v>1517</v>
      </c>
      <c r="E3001" s="59" t="s">
        <v>559</v>
      </c>
      <c r="F3001" s="59" t="s">
        <v>1475</v>
      </c>
      <c r="G3001" s="59" t="s">
        <v>1406</v>
      </c>
      <c r="H3001" s="59" t="s">
        <v>1475</v>
      </c>
      <c r="I3001" s="59" t="s">
        <v>1406</v>
      </c>
      <c r="J3001" s="59" t="s">
        <v>737</v>
      </c>
      <c r="K3001" s="59" t="s">
        <v>1518</v>
      </c>
      <c r="L3001" s="59" t="s">
        <v>1519</v>
      </c>
      <c r="M3001" s="59" t="s">
        <v>1478</v>
      </c>
      <c r="N3001" s="59" t="s">
        <v>1479</v>
      </c>
      <c r="O3001" s="59" t="s">
        <v>1480</v>
      </c>
      <c r="P3001" s="59" t="s">
        <v>1481</v>
      </c>
      <c r="Q3001" s="59" t="s">
        <v>1482</v>
      </c>
      <c r="R3001" s="59" t="s">
        <v>1483</v>
      </c>
      <c r="S3001" s="59" t="s">
        <v>1520</v>
      </c>
      <c r="T3001" s="59" t="s">
        <v>1521</v>
      </c>
      <c r="U3001" s="59" t="s">
        <v>1486</v>
      </c>
      <c r="V3001" s="59" t="s">
        <v>1487</v>
      </c>
      <c r="W3001" s="59" t="s">
        <v>1509</v>
      </c>
      <c r="X3001" s="59" t="s">
        <v>1487</v>
      </c>
      <c r="Y3001" s="59" t="s">
        <v>1490</v>
      </c>
      <c r="Z3001" s="59">
        <v>0.31</v>
      </c>
      <c r="AA3001" s="59">
        <v>0.31</v>
      </c>
      <c r="AB3001" s="59">
        <v>0</v>
      </c>
      <c r="AC3001" s="59">
        <v>0.31</v>
      </c>
      <c r="AD3001" s="59">
        <v>0</v>
      </c>
      <c r="AE3001" s="59">
        <v>0</v>
      </c>
      <c r="AF3001" s="59" t="s">
        <v>1491</v>
      </c>
      <c r="AG3001" s="59" t="s">
        <v>737</v>
      </c>
      <c r="AH3001" s="59" t="s">
        <v>1518</v>
      </c>
      <c r="AI3001" s="59" t="s">
        <v>1523</v>
      </c>
      <c r="AJ3001" s="59" t="s">
        <v>1486</v>
      </c>
      <c r="AK3001" s="59" t="s">
        <v>278</v>
      </c>
      <c r="AL3001" s="59" t="s">
        <v>1493</v>
      </c>
      <c r="AM3001" s="59" t="s">
        <v>1494</v>
      </c>
      <c r="AN3001" s="59" t="s">
        <v>1384</v>
      </c>
      <c r="AO3001" s="59" t="s">
        <v>107</v>
      </c>
    </row>
    <row r="3002" spans="1:41" x14ac:dyDescent="0.15">
      <c r="A3002" s="59" t="s">
        <v>2007</v>
      </c>
      <c r="B3002" s="59" t="s">
        <v>1515</v>
      </c>
      <c r="C3002" s="59" t="s">
        <v>1516</v>
      </c>
      <c r="D3002" s="59" t="s">
        <v>1517</v>
      </c>
      <c r="E3002" s="59" t="s">
        <v>559</v>
      </c>
      <c r="F3002" s="59" t="s">
        <v>1475</v>
      </c>
      <c r="G3002" s="59" t="s">
        <v>1406</v>
      </c>
      <c r="H3002" s="59" t="s">
        <v>1475</v>
      </c>
      <c r="I3002" s="59" t="s">
        <v>1406</v>
      </c>
      <c r="J3002" s="59" t="s">
        <v>737</v>
      </c>
      <c r="K3002" s="59" t="s">
        <v>1518</v>
      </c>
      <c r="L3002" s="59" t="s">
        <v>1519</v>
      </c>
      <c r="M3002" s="59" t="s">
        <v>1478</v>
      </c>
      <c r="N3002" s="59" t="s">
        <v>1479</v>
      </c>
      <c r="O3002" s="59" t="s">
        <v>1480</v>
      </c>
      <c r="P3002" s="59" t="s">
        <v>1481</v>
      </c>
      <c r="Q3002" s="59" t="s">
        <v>1482</v>
      </c>
      <c r="R3002" s="59" t="s">
        <v>1483</v>
      </c>
      <c r="S3002" s="59" t="s">
        <v>1520</v>
      </c>
      <c r="T3002" s="59" t="s">
        <v>1521</v>
      </c>
      <c r="U3002" s="59" t="s">
        <v>1486</v>
      </c>
      <c r="V3002" s="59" t="s">
        <v>1487</v>
      </c>
      <c r="W3002" s="59" t="s">
        <v>1513</v>
      </c>
      <c r="X3002" s="59" t="s">
        <v>1487</v>
      </c>
      <c r="Y3002" s="59" t="s">
        <v>1490</v>
      </c>
      <c r="Z3002" s="59">
        <v>0.1</v>
      </c>
      <c r="AA3002" s="59">
        <v>0.1</v>
      </c>
      <c r="AB3002" s="59">
        <v>0</v>
      </c>
      <c r="AC3002" s="59">
        <v>0.1</v>
      </c>
      <c r="AD3002" s="59">
        <v>0</v>
      </c>
      <c r="AE3002" s="59">
        <v>0</v>
      </c>
      <c r="AF3002" s="59" t="s">
        <v>1491</v>
      </c>
      <c r="AG3002" s="59" t="s">
        <v>737</v>
      </c>
      <c r="AH3002" s="59" t="s">
        <v>1518</v>
      </c>
      <c r="AI3002" s="59" t="s">
        <v>1523</v>
      </c>
      <c r="AJ3002" s="59" t="s">
        <v>1486</v>
      </c>
      <c r="AK3002" s="59" t="s">
        <v>278</v>
      </c>
      <c r="AL3002" s="59" t="s">
        <v>1493</v>
      </c>
      <c r="AM3002" s="59" t="s">
        <v>1494</v>
      </c>
      <c r="AN3002" s="59" t="s">
        <v>1384</v>
      </c>
      <c r="AO3002" s="59" t="s">
        <v>107</v>
      </c>
    </row>
    <row r="3003" spans="1:41" x14ac:dyDescent="0.15">
      <c r="A3003" s="59" t="s">
        <v>2007</v>
      </c>
      <c r="B3003" s="59" t="s">
        <v>1515</v>
      </c>
      <c r="C3003" s="59" t="s">
        <v>1516</v>
      </c>
      <c r="D3003" s="59" t="s">
        <v>1517</v>
      </c>
      <c r="E3003" s="59" t="s">
        <v>559</v>
      </c>
      <c r="F3003" s="59" t="s">
        <v>1475</v>
      </c>
      <c r="G3003" s="59" t="s">
        <v>1406</v>
      </c>
      <c r="H3003" s="59" t="s">
        <v>1475</v>
      </c>
      <c r="I3003" s="59" t="s">
        <v>1406</v>
      </c>
      <c r="J3003" s="59" t="s">
        <v>737</v>
      </c>
      <c r="K3003" s="59" t="s">
        <v>1518</v>
      </c>
      <c r="L3003" s="59" t="s">
        <v>1519</v>
      </c>
      <c r="M3003" s="59" t="s">
        <v>1478</v>
      </c>
      <c r="N3003" s="59" t="s">
        <v>1479</v>
      </c>
      <c r="O3003" s="59" t="s">
        <v>1480</v>
      </c>
      <c r="P3003" s="59" t="s">
        <v>1481</v>
      </c>
      <c r="Q3003" s="59" t="s">
        <v>1482</v>
      </c>
      <c r="R3003" s="59" t="s">
        <v>1483</v>
      </c>
      <c r="S3003" s="59" t="s">
        <v>1520</v>
      </c>
      <c r="T3003" s="59" t="s">
        <v>1521</v>
      </c>
      <c r="U3003" s="59" t="s">
        <v>1486</v>
      </c>
      <c r="V3003" s="59" t="s">
        <v>1487</v>
      </c>
      <c r="W3003" s="59" t="s">
        <v>1514</v>
      </c>
      <c r="X3003" s="59" t="s">
        <v>1487</v>
      </c>
      <c r="Y3003" s="59" t="s">
        <v>1490</v>
      </c>
      <c r="Z3003" s="59">
        <v>0.09</v>
      </c>
      <c r="AA3003" s="59">
        <v>0.09</v>
      </c>
      <c r="AB3003" s="59">
        <v>0</v>
      </c>
      <c r="AC3003" s="59">
        <v>0.09</v>
      </c>
      <c r="AD3003" s="59">
        <v>0</v>
      </c>
      <c r="AE3003" s="59">
        <v>0</v>
      </c>
      <c r="AF3003" s="59" t="s">
        <v>1491</v>
      </c>
      <c r="AG3003" s="59" t="s">
        <v>737</v>
      </c>
      <c r="AH3003" s="59" t="s">
        <v>1518</v>
      </c>
      <c r="AI3003" s="59" t="s">
        <v>1523</v>
      </c>
      <c r="AJ3003" s="59" t="s">
        <v>1486</v>
      </c>
      <c r="AK3003" s="59" t="s">
        <v>278</v>
      </c>
      <c r="AL3003" s="59" t="s">
        <v>1493</v>
      </c>
      <c r="AM3003" s="59" t="s">
        <v>1494</v>
      </c>
      <c r="AN3003" s="59" t="s">
        <v>1384</v>
      </c>
      <c r="AO3003" s="59" t="s">
        <v>107</v>
      </c>
    </row>
    <row r="3004" spans="1:41" x14ac:dyDescent="0.15">
      <c r="A3004" s="59" t="s">
        <v>2007</v>
      </c>
      <c r="B3004" s="59" t="s">
        <v>1515</v>
      </c>
      <c r="C3004" s="59" t="s">
        <v>1516</v>
      </c>
      <c r="D3004" s="59" t="s">
        <v>1517</v>
      </c>
      <c r="E3004" s="59" t="s">
        <v>559</v>
      </c>
      <c r="F3004" s="59" t="s">
        <v>1475</v>
      </c>
      <c r="G3004" s="59" t="s">
        <v>1406</v>
      </c>
      <c r="H3004" s="59" t="s">
        <v>1475</v>
      </c>
      <c r="I3004" s="59" t="s">
        <v>1406</v>
      </c>
      <c r="J3004" s="59" t="s">
        <v>737</v>
      </c>
      <c r="K3004" s="59" t="s">
        <v>1518</v>
      </c>
      <c r="L3004" s="59" t="s">
        <v>1519</v>
      </c>
      <c r="M3004" s="59" t="s">
        <v>1478</v>
      </c>
      <c r="N3004" s="59" t="s">
        <v>1479</v>
      </c>
      <c r="O3004" s="59" t="s">
        <v>1480</v>
      </c>
      <c r="P3004" s="59" t="s">
        <v>1481</v>
      </c>
      <c r="Q3004" s="59" t="s">
        <v>1482</v>
      </c>
      <c r="R3004" s="59" t="s">
        <v>1483</v>
      </c>
      <c r="S3004" s="59" t="s">
        <v>1520</v>
      </c>
      <c r="T3004" s="59" t="s">
        <v>1521</v>
      </c>
      <c r="U3004" s="59" t="s">
        <v>1486</v>
      </c>
      <c r="V3004" s="59" t="s">
        <v>1487</v>
      </c>
      <c r="W3004" s="59" t="s">
        <v>1522</v>
      </c>
      <c r="X3004" s="59" t="s">
        <v>1487</v>
      </c>
      <c r="Y3004" s="59" t="s">
        <v>1490</v>
      </c>
      <c r="Z3004" s="59">
        <v>1389.02</v>
      </c>
      <c r="AA3004" s="59">
        <v>1389.02</v>
      </c>
      <c r="AB3004" s="59">
        <v>0</v>
      </c>
      <c r="AC3004" s="59">
        <v>1389.02</v>
      </c>
      <c r="AD3004" s="59">
        <v>0</v>
      </c>
      <c r="AE3004" s="59">
        <v>0</v>
      </c>
      <c r="AF3004" s="59" t="s">
        <v>1491</v>
      </c>
      <c r="AG3004" s="59" t="s">
        <v>737</v>
      </c>
      <c r="AH3004" s="59" t="s">
        <v>1518</v>
      </c>
      <c r="AI3004" s="59" t="s">
        <v>1523</v>
      </c>
      <c r="AJ3004" s="59" t="s">
        <v>1486</v>
      </c>
      <c r="AK3004" s="59" t="s">
        <v>278</v>
      </c>
      <c r="AL3004" s="59" t="s">
        <v>1493</v>
      </c>
      <c r="AM3004" s="59" t="s">
        <v>1494</v>
      </c>
      <c r="AN3004" s="59" t="s">
        <v>1384</v>
      </c>
      <c r="AO3004" s="59" t="s">
        <v>107</v>
      </c>
    </row>
    <row r="3005" spans="1:41" x14ac:dyDescent="0.15">
      <c r="A3005" s="59" t="s">
        <v>2007</v>
      </c>
      <c r="B3005" s="59" t="s">
        <v>1524</v>
      </c>
      <c r="C3005" s="59" t="s">
        <v>1525</v>
      </c>
      <c r="D3005" s="59" t="s">
        <v>1473</v>
      </c>
      <c r="E3005" s="59" t="s">
        <v>1474</v>
      </c>
      <c r="F3005" s="59" t="s">
        <v>1475</v>
      </c>
      <c r="G3005" s="59" t="s">
        <v>1406</v>
      </c>
      <c r="H3005" s="59" t="s">
        <v>1475</v>
      </c>
      <c r="I3005" s="59" t="s">
        <v>1406</v>
      </c>
      <c r="J3005" s="59" t="s">
        <v>1476</v>
      </c>
      <c r="K3005" s="59" t="s">
        <v>795</v>
      </c>
      <c r="L3005" s="59" t="s">
        <v>1526</v>
      </c>
      <c r="M3005" s="59" t="s">
        <v>1478</v>
      </c>
      <c r="N3005" s="59" t="s">
        <v>1479</v>
      </c>
      <c r="O3005" s="59" t="s">
        <v>1480</v>
      </c>
      <c r="P3005" s="59" t="s">
        <v>1481</v>
      </c>
      <c r="Q3005" s="59" t="s">
        <v>1482</v>
      </c>
      <c r="R3005" s="59" t="s">
        <v>1483</v>
      </c>
      <c r="S3005" s="59" t="s">
        <v>1527</v>
      </c>
      <c r="T3005" s="59" t="s">
        <v>1528</v>
      </c>
      <c r="U3005" s="59" t="s">
        <v>1486</v>
      </c>
      <c r="V3005" s="59" t="s">
        <v>1487</v>
      </c>
      <c r="W3005" s="59" t="s">
        <v>1500</v>
      </c>
      <c r="X3005" s="59" t="s">
        <v>1501</v>
      </c>
      <c r="Y3005" s="59" t="s">
        <v>1490</v>
      </c>
      <c r="Z3005" s="59">
        <v>1961.7</v>
      </c>
      <c r="AA3005" s="59">
        <v>1936.67</v>
      </c>
      <c r="AB3005" s="59">
        <v>25.03</v>
      </c>
      <c r="AC3005" s="59">
        <v>1936.67</v>
      </c>
      <c r="AD3005" s="59">
        <v>0</v>
      </c>
      <c r="AE3005" s="59">
        <v>0</v>
      </c>
      <c r="AF3005" s="59" t="s">
        <v>1491</v>
      </c>
      <c r="AG3005" s="59" t="s">
        <v>1476</v>
      </c>
      <c r="AH3005" s="59" t="s">
        <v>795</v>
      </c>
      <c r="AI3005" s="59" t="s">
        <v>1492</v>
      </c>
      <c r="AJ3005" s="59" t="s">
        <v>1486</v>
      </c>
      <c r="AK3005" s="59" t="s">
        <v>278</v>
      </c>
      <c r="AL3005" s="59" t="s">
        <v>1493</v>
      </c>
      <c r="AM3005" s="59" t="s">
        <v>1494</v>
      </c>
      <c r="AN3005" s="59" t="s">
        <v>1385</v>
      </c>
      <c r="AO3005" s="59" t="s">
        <v>107</v>
      </c>
    </row>
    <row r="3006" spans="1:41" x14ac:dyDescent="0.15">
      <c r="A3006" s="59" t="s">
        <v>2007</v>
      </c>
      <c r="B3006" s="59" t="s">
        <v>1543</v>
      </c>
      <c r="C3006" s="59" t="s">
        <v>1544</v>
      </c>
      <c r="D3006" s="59" t="s">
        <v>1473</v>
      </c>
      <c r="E3006" s="59" t="s">
        <v>1474</v>
      </c>
      <c r="F3006" s="59" t="s">
        <v>1475</v>
      </c>
      <c r="G3006" s="59" t="s">
        <v>1406</v>
      </c>
      <c r="H3006" s="59" t="s">
        <v>1475</v>
      </c>
      <c r="I3006" s="59" t="s">
        <v>1406</v>
      </c>
      <c r="J3006" s="59" t="s">
        <v>1476</v>
      </c>
      <c r="K3006" s="59" t="s">
        <v>795</v>
      </c>
      <c r="L3006" s="59" t="s">
        <v>1545</v>
      </c>
      <c r="M3006" s="59" t="s">
        <v>1478</v>
      </c>
      <c r="N3006" s="59" t="s">
        <v>1479</v>
      </c>
      <c r="O3006" s="59" t="s">
        <v>1480</v>
      </c>
      <c r="P3006" s="59" t="s">
        <v>1481</v>
      </c>
      <c r="Q3006" s="59" t="s">
        <v>1482</v>
      </c>
      <c r="R3006" s="59" t="s">
        <v>1483</v>
      </c>
      <c r="S3006" s="59" t="s">
        <v>1546</v>
      </c>
      <c r="T3006" s="59" t="s">
        <v>1547</v>
      </c>
      <c r="U3006" s="59" t="s">
        <v>1486</v>
      </c>
      <c r="V3006" s="59" t="s">
        <v>1487</v>
      </c>
      <c r="W3006" s="59" t="s">
        <v>1500</v>
      </c>
      <c r="X3006" s="59" t="s">
        <v>1501</v>
      </c>
      <c r="Y3006" s="59" t="s">
        <v>1490</v>
      </c>
      <c r="Z3006" s="59">
        <v>1203.6099999999999</v>
      </c>
      <c r="AA3006" s="59">
        <v>1177.9100000000001</v>
      </c>
      <c r="AB3006" s="59">
        <v>25.7</v>
      </c>
      <c r="AC3006" s="59">
        <v>1177.9100000000001</v>
      </c>
      <c r="AD3006" s="59">
        <v>0</v>
      </c>
      <c r="AE3006" s="59">
        <v>0</v>
      </c>
      <c r="AF3006" s="59" t="s">
        <v>1491</v>
      </c>
      <c r="AG3006" s="59" t="s">
        <v>1476</v>
      </c>
      <c r="AH3006" s="59" t="s">
        <v>795</v>
      </c>
      <c r="AI3006" s="59" t="s">
        <v>1492</v>
      </c>
      <c r="AJ3006" s="59" t="s">
        <v>1486</v>
      </c>
      <c r="AK3006" s="59" t="s">
        <v>278</v>
      </c>
      <c r="AL3006" s="59" t="s">
        <v>1493</v>
      </c>
      <c r="AM3006" s="59" t="s">
        <v>1494</v>
      </c>
      <c r="AN3006" s="59" t="s">
        <v>1385</v>
      </c>
      <c r="AO3006" s="59" t="s">
        <v>107</v>
      </c>
    </row>
    <row r="3007" spans="1:41" x14ac:dyDescent="0.15">
      <c r="A3007" s="59" t="s">
        <v>2007</v>
      </c>
      <c r="B3007" s="59" t="s">
        <v>1548</v>
      </c>
      <c r="C3007" s="59" t="s">
        <v>1549</v>
      </c>
      <c r="D3007" s="59" t="s">
        <v>1473</v>
      </c>
      <c r="E3007" s="59" t="s">
        <v>1474</v>
      </c>
      <c r="F3007" s="59" t="s">
        <v>1475</v>
      </c>
      <c r="G3007" s="59" t="s">
        <v>1406</v>
      </c>
      <c r="H3007" s="59" t="s">
        <v>1475</v>
      </c>
      <c r="I3007" s="59" t="s">
        <v>1406</v>
      </c>
      <c r="J3007" s="59" t="s">
        <v>1476</v>
      </c>
      <c r="K3007" s="59" t="s">
        <v>795</v>
      </c>
      <c r="L3007" s="59" t="s">
        <v>1550</v>
      </c>
      <c r="M3007" s="59" t="s">
        <v>1478</v>
      </c>
      <c r="N3007" s="59" t="s">
        <v>1479</v>
      </c>
      <c r="O3007" s="59" t="s">
        <v>1480</v>
      </c>
      <c r="P3007" s="59" t="s">
        <v>1481</v>
      </c>
      <c r="Q3007" s="59" t="s">
        <v>1482</v>
      </c>
      <c r="R3007" s="59" t="s">
        <v>1483</v>
      </c>
      <c r="S3007" s="59" t="s">
        <v>1551</v>
      </c>
      <c r="T3007" s="59" t="s">
        <v>1552</v>
      </c>
      <c r="U3007" s="59" t="s">
        <v>1486</v>
      </c>
      <c r="V3007" s="59" t="s">
        <v>1487</v>
      </c>
      <c r="W3007" s="59" t="s">
        <v>1500</v>
      </c>
      <c r="X3007" s="59" t="s">
        <v>1501</v>
      </c>
      <c r="Y3007" s="59" t="s">
        <v>1490</v>
      </c>
      <c r="Z3007" s="59">
        <v>1972.87</v>
      </c>
      <c r="AA3007" s="59">
        <v>1972.87</v>
      </c>
      <c r="AB3007" s="59">
        <v>0</v>
      </c>
      <c r="AC3007" s="59">
        <v>1972.87</v>
      </c>
      <c r="AD3007" s="59">
        <v>0</v>
      </c>
      <c r="AE3007" s="59">
        <v>0</v>
      </c>
      <c r="AF3007" s="59" t="s">
        <v>1491</v>
      </c>
      <c r="AG3007" s="59" t="s">
        <v>1476</v>
      </c>
      <c r="AH3007" s="59" t="s">
        <v>795</v>
      </c>
      <c r="AI3007" s="59" t="s">
        <v>1492</v>
      </c>
      <c r="AJ3007" s="59" t="s">
        <v>1486</v>
      </c>
      <c r="AK3007" s="59" t="s">
        <v>278</v>
      </c>
      <c r="AL3007" s="59" t="s">
        <v>1493</v>
      </c>
      <c r="AM3007" s="59" t="s">
        <v>1494</v>
      </c>
      <c r="AN3007" s="59" t="s">
        <v>1385</v>
      </c>
      <c r="AO3007" s="59" t="s">
        <v>107</v>
      </c>
    </row>
    <row r="3008" spans="1:41" x14ac:dyDescent="0.15">
      <c r="A3008" s="59" t="s">
        <v>2007</v>
      </c>
      <c r="B3008" s="59" t="s">
        <v>1845</v>
      </c>
      <c r="C3008" s="59" t="s">
        <v>1846</v>
      </c>
      <c r="D3008" s="59" t="s">
        <v>1473</v>
      </c>
      <c r="E3008" s="59" t="s">
        <v>1474</v>
      </c>
      <c r="F3008" s="59" t="s">
        <v>1475</v>
      </c>
      <c r="G3008" s="59" t="s">
        <v>1406</v>
      </c>
      <c r="H3008" s="59" t="s">
        <v>1475</v>
      </c>
      <c r="I3008" s="59" t="s">
        <v>1406</v>
      </c>
      <c r="J3008" s="59" t="s">
        <v>1476</v>
      </c>
      <c r="K3008" s="59" t="s">
        <v>795</v>
      </c>
      <c r="L3008" s="59" t="s">
        <v>1847</v>
      </c>
      <c r="M3008" s="59" t="s">
        <v>1478</v>
      </c>
      <c r="N3008" s="59" t="s">
        <v>1479</v>
      </c>
      <c r="O3008" s="59" t="s">
        <v>1480</v>
      </c>
      <c r="P3008" s="59" t="s">
        <v>1481</v>
      </c>
      <c r="Q3008" s="59" t="s">
        <v>1482</v>
      </c>
      <c r="R3008" s="59" t="s">
        <v>1483</v>
      </c>
      <c r="S3008" s="59" t="s">
        <v>1848</v>
      </c>
      <c r="T3008" s="59" t="s">
        <v>1849</v>
      </c>
      <c r="U3008" s="59" t="s">
        <v>1486</v>
      </c>
      <c r="V3008" s="59" t="s">
        <v>1487</v>
      </c>
      <c r="W3008" s="59" t="s">
        <v>1500</v>
      </c>
      <c r="X3008" s="59" t="s">
        <v>1501</v>
      </c>
      <c r="Y3008" s="59" t="s">
        <v>1490</v>
      </c>
      <c r="Z3008" s="59">
        <v>2079.79</v>
      </c>
      <c r="AA3008" s="59">
        <v>2048.98</v>
      </c>
      <c r="AB3008" s="59">
        <v>30.81</v>
      </c>
      <c r="AC3008" s="59">
        <v>2048.98</v>
      </c>
      <c r="AD3008" s="59">
        <v>0</v>
      </c>
      <c r="AE3008" s="59">
        <v>0</v>
      </c>
      <c r="AF3008" s="59" t="s">
        <v>1491</v>
      </c>
      <c r="AG3008" s="59" t="s">
        <v>1476</v>
      </c>
      <c r="AH3008" s="59" t="s">
        <v>795</v>
      </c>
      <c r="AI3008" s="59" t="s">
        <v>1492</v>
      </c>
      <c r="AJ3008" s="59" t="s">
        <v>1486</v>
      </c>
      <c r="AK3008" s="59" t="s">
        <v>278</v>
      </c>
      <c r="AL3008" s="59" t="s">
        <v>1493</v>
      </c>
      <c r="AM3008" s="59" t="s">
        <v>1494</v>
      </c>
      <c r="AN3008" s="59" t="s">
        <v>1385</v>
      </c>
      <c r="AO3008" s="59" t="s">
        <v>107</v>
      </c>
    </row>
    <row r="3009" spans="1:41" x14ac:dyDescent="0.15">
      <c r="A3009" s="59" t="s">
        <v>2007</v>
      </c>
      <c r="B3009" s="59" t="s">
        <v>1553</v>
      </c>
      <c r="C3009" s="59" t="s">
        <v>1554</v>
      </c>
      <c r="D3009" s="59" t="s">
        <v>1473</v>
      </c>
      <c r="E3009" s="59" t="s">
        <v>1474</v>
      </c>
      <c r="F3009" s="59" t="s">
        <v>1475</v>
      </c>
      <c r="G3009" s="59" t="s">
        <v>1406</v>
      </c>
      <c r="H3009" s="59" t="s">
        <v>1475</v>
      </c>
      <c r="I3009" s="59" t="s">
        <v>1406</v>
      </c>
      <c r="J3009" s="59" t="s">
        <v>1476</v>
      </c>
      <c r="K3009" s="59" t="s">
        <v>795</v>
      </c>
      <c r="L3009" s="59" t="s">
        <v>1555</v>
      </c>
      <c r="M3009" s="59" t="s">
        <v>1478</v>
      </c>
      <c r="N3009" s="59" t="s">
        <v>1479</v>
      </c>
      <c r="O3009" s="59" t="s">
        <v>1480</v>
      </c>
      <c r="P3009" s="59" t="s">
        <v>1481</v>
      </c>
      <c r="Q3009" s="59" t="s">
        <v>1482</v>
      </c>
      <c r="R3009" s="59" t="s">
        <v>1483</v>
      </c>
      <c r="S3009" s="59" t="s">
        <v>1556</v>
      </c>
      <c r="T3009" s="59" t="s">
        <v>1557</v>
      </c>
      <c r="U3009" s="59" t="s">
        <v>1486</v>
      </c>
      <c r="V3009" s="59" t="s">
        <v>1487</v>
      </c>
      <c r="W3009" s="59" t="s">
        <v>1500</v>
      </c>
      <c r="X3009" s="59" t="s">
        <v>1501</v>
      </c>
      <c r="Y3009" s="59" t="s">
        <v>1490</v>
      </c>
      <c r="Z3009" s="59">
        <v>1732.7</v>
      </c>
      <c r="AA3009" s="59">
        <v>977.18</v>
      </c>
      <c r="AB3009" s="59">
        <v>755.52</v>
      </c>
      <c r="AC3009" s="59">
        <v>977.18</v>
      </c>
      <c r="AD3009" s="59">
        <v>0</v>
      </c>
      <c r="AE3009" s="59">
        <v>0</v>
      </c>
      <c r="AF3009" s="59" t="s">
        <v>1491</v>
      </c>
      <c r="AG3009" s="59" t="s">
        <v>1476</v>
      </c>
      <c r="AH3009" s="59" t="s">
        <v>795</v>
      </c>
      <c r="AI3009" s="59" t="s">
        <v>1492</v>
      </c>
      <c r="AJ3009" s="59" t="s">
        <v>1486</v>
      </c>
      <c r="AK3009" s="59" t="s">
        <v>278</v>
      </c>
      <c r="AL3009" s="59" t="s">
        <v>1493</v>
      </c>
      <c r="AM3009" s="59" t="s">
        <v>1494</v>
      </c>
      <c r="AN3009" s="59" t="s">
        <v>1385</v>
      </c>
      <c r="AO3009" s="59" t="s">
        <v>107</v>
      </c>
    </row>
    <row r="3010" spans="1:41" x14ac:dyDescent="0.15">
      <c r="A3010" s="59" t="s">
        <v>2007</v>
      </c>
      <c r="B3010" s="59" t="s">
        <v>1558</v>
      </c>
      <c r="C3010" s="59" t="s">
        <v>1559</v>
      </c>
      <c r="D3010" s="59" t="s">
        <v>1473</v>
      </c>
      <c r="E3010" s="59" t="s">
        <v>1474</v>
      </c>
      <c r="F3010" s="59" t="s">
        <v>1475</v>
      </c>
      <c r="G3010" s="59" t="s">
        <v>1406</v>
      </c>
      <c r="H3010" s="59" t="s">
        <v>1475</v>
      </c>
      <c r="I3010" s="59" t="s">
        <v>1406</v>
      </c>
      <c r="J3010" s="59" t="s">
        <v>1476</v>
      </c>
      <c r="K3010" s="59" t="s">
        <v>795</v>
      </c>
      <c r="L3010" s="59" t="s">
        <v>1560</v>
      </c>
      <c r="M3010" s="59" t="s">
        <v>1478</v>
      </c>
      <c r="N3010" s="59" t="s">
        <v>1479</v>
      </c>
      <c r="O3010" s="59" t="s">
        <v>1480</v>
      </c>
      <c r="P3010" s="59" t="s">
        <v>1481</v>
      </c>
      <c r="Q3010" s="59" t="s">
        <v>1482</v>
      </c>
      <c r="R3010" s="59" t="s">
        <v>1483</v>
      </c>
      <c r="S3010" s="59" t="s">
        <v>1561</v>
      </c>
      <c r="T3010" s="59" t="s">
        <v>1562</v>
      </c>
      <c r="U3010" s="59" t="s">
        <v>1486</v>
      </c>
      <c r="V3010" s="59" t="s">
        <v>1487</v>
      </c>
      <c r="W3010" s="59" t="s">
        <v>1500</v>
      </c>
      <c r="X3010" s="59" t="s">
        <v>1501</v>
      </c>
      <c r="Y3010" s="59" t="s">
        <v>1490</v>
      </c>
      <c r="Z3010" s="59">
        <v>2650.67</v>
      </c>
      <c r="AA3010" s="59">
        <v>2178.83</v>
      </c>
      <c r="AB3010" s="59">
        <v>471.84</v>
      </c>
      <c r="AC3010" s="59">
        <v>2178.83</v>
      </c>
      <c r="AD3010" s="59">
        <v>0</v>
      </c>
      <c r="AE3010" s="59">
        <v>0</v>
      </c>
      <c r="AF3010" s="59" t="s">
        <v>1491</v>
      </c>
      <c r="AG3010" s="59" t="s">
        <v>1476</v>
      </c>
      <c r="AH3010" s="59" t="s">
        <v>795</v>
      </c>
      <c r="AI3010" s="59" t="s">
        <v>1492</v>
      </c>
      <c r="AJ3010" s="59" t="s">
        <v>1486</v>
      </c>
      <c r="AK3010" s="59" t="s">
        <v>278</v>
      </c>
      <c r="AL3010" s="59" t="s">
        <v>1493</v>
      </c>
      <c r="AM3010" s="59" t="s">
        <v>1494</v>
      </c>
      <c r="AN3010" s="59" t="s">
        <v>1385</v>
      </c>
      <c r="AO3010" s="59" t="s">
        <v>107</v>
      </c>
    </row>
    <row r="3011" spans="1:41" x14ac:dyDescent="0.15">
      <c r="A3011" s="59" t="s">
        <v>2007</v>
      </c>
      <c r="B3011" s="59" t="s">
        <v>1568</v>
      </c>
      <c r="C3011" s="59" t="s">
        <v>1569</v>
      </c>
      <c r="D3011" s="59" t="s">
        <v>1473</v>
      </c>
      <c r="E3011" s="59" t="s">
        <v>1474</v>
      </c>
      <c r="F3011" s="59" t="s">
        <v>1475</v>
      </c>
      <c r="G3011" s="59" t="s">
        <v>1406</v>
      </c>
      <c r="H3011" s="59" t="s">
        <v>1475</v>
      </c>
      <c r="I3011" s="59" t="s">
        <v>1406</v>
      </c>
      <c r="J3011" s="59" t="s">
        <v>1476</v>
      </c>
      <c r="K3011" s="59" t="s">
        <v>795</v>
      </c>
      <c r="L3011" s="59" t="s">
        <v>1570</v>
      </c>
      <c r="M3011" s="59" t="s">
        <v>1478</v>
      </c>
      <c r="N3011" s="59" t="s">
        <v>1479</v>
      </c>
      <c r="O3011" s="59" t="s">
        <v>1480</v>
      </c>
      <c r="P3011" s="59" t="s">
        <v>1481</v>
      </c>
      <c r="Q3011" s="59" t="s">
        <v>1482</v>
      </c>
      <c r="R3011" s="59" t="s">
        <v>1483</v>
      </c>
      <c r="S3011" s="59" t="s">
        <v>1571</v>
      </c>
      <c r="T3011" s="59" t="s">
        <v>1572</v>
      </c>
      <c r="U3011" s="59" t="s">
        <v>1486</v>
      </c>
      <c r="V3011" s="59" t="s">
        <v>1487</v>
      </c>
      <c r="W3011" s="59" t="s">
        <v>1500</v>
      </c>
      <c r="X3011" s="59" t="s">
        <v>1501</v>
      </c>
      <c r="Y3011" s="59" t="s">
        <v>1490</v>
      </c>
      <c r="Z3011" s="59">
        <v>1950.04</v>
      </c>
      <c r="AA3011" s="59">
        <v>1868.38</v>
      </c>
      <c r="AB3011" s="59">
        <v>81.66</v>
      </c>
      <c r="AC3011" s="59">
        <v>1868.38</v>
      </c>
      <c r="AD3011" s="59">
        <v>0</v>
      </c>
      <c r="AE3011" s="59">
        <v>0</v>
      </c>
      <c r="AF3011" s="59" t="s">
        <v>1491</v>
      </c>
      <c r="AG3011" s="59" t="s">
        <v>1476</v>
      </c>
      <c r="AH3011" s="59" t="s">
        <v>795</v>
      </c>
      <c r="AI3011" s="59" t="s">
        <v>1492</v>
      </c>
      <c r="AJ3011" s="59" t="s">
        <v>1486</v>
      </c>
      <c r="AK3011" s="59" t="s">
        <v>278</v>
      </c>
      <c r="AL3011" s="59" t="s">
        <v>1493</v>
      </c>
      <c r="AM3011" s="59" t="s">
        <v>1494</v>
      </c>
      <c r="AN3011" s="59" t="s">
        <v>1385</v>
      </c>
      <c r="AO3011" s="59" t="s">
        <v>107</v>
      </c>
    </row>
    <row r="3012" spans="1:41" x14ac:dyDescent="0.15">
      <c r="A3012" s="59" t="s">
        <v>2007</v>
      </c>
      <c r="B3012" s="59" t="s">
        <v>1573</v>
      </c>
      <c r="C3012" s="59" t="s">
        <v>1574</v>
      </c>
      <c r="D3012" s="59" t="s">
        <v>1473</v>
      </c>
      <c r="E3012" s="59" t="s">
        <v>1474</v>
      </c>
      <c r="F3012" s="59" t="s">
        <v>1475</v>
      </c>
      <c r="G3012" s="59" t="s">
        <v>1406</v>
      </c>
      <c r="H3012" s="59" t="s">
        <v>1475</v>
      </c>
      <c r="I3012" s="59" t="s">
        <v>1406</v>
      </c>
      <c r="J3012" s="59" t="s">
        <v>1476</v>
      </c>
      <c r="K3012" s="59" t="s">
        <v>795</v>
      </c>
      <c r="L3012" s="59" t="s">
        <v>1570</v>
      </c>
      <c r="M3012" s="59" t="s">
        <v>1478</v>
      </c>
      <c r="N3012" s="59" t="s">
        <v>1479</v>
      </c>
      <c r="O3012" s="59" t="s">
        <v>1480</v>
      </c>
      <c r="P3012" s="59" t="s">
        <v>1481</v>
      </c>
      <c r="Q3012" s="59" t="s">
        <v>1482</v>
      </c>
      <c r="R3012" s="59" t="s">
        <v>1483</v>
      </c>
      <c r="S3012" s="59" t="s">
        <v>1575</v>
      </c>
      <c r="T3012" s="59" t="s">
        <v>1576</v>
      </c>
      <c r="U3012" s="59" t="s">
        <v>1486</v>
      </c>
      <c r="V3012" s="59" t="s">
        <v>1487</v>
      </c>
      <c r="W3012" s="59" t="s">
        <v>1500</v>
      </c>
      <c r="X3012" s="59" t="s">
        <v>1501</v>
      </c>
      <c r="Y3012" s="59" t="s">
        <v>1490</v>
      </c>
      <c r="Z3012" s="59">
        <v>961.41</v>
      </c>
      <c r="AA3012" s="59">
        <v>942.15</v>
      </c>
      <c r="AB3012" s="59">
        <v>19.260000000000002</v>
      </c>
      <c r="AC3012" s="59">
        <v>942.15</v>
      </c>
      <c r="AD3012" s="59">
        <v>0</v>
      </c>
      <c r="AE3012" s="59">
        <v>0</v>
      </c>
      <c r="AF3012" s="59" t="s">
        <v>1491</v>
      </c>
      <c r="AG3012" s="59" t="s">
        <v>1476</v>
      </c>
      <c r="AH3012" s="59" t="s">
        <v>795</v>
      </c>
      <c r="AI3012" s="59" t="s">
        <v>1492</v>
      </c>
      <c r="AJ3012" s="59" t="s">
        <v>1486</v>
      </c>
      <c r="AK3012" s="59" t="s">
        <v>278</v>
      </c>
      <c r="AL3012" s="59" t="s">
        <v>1493</v>
      </c>
      <c r="AM3012" s="59" t="s">
        <v>1494</v>
      </c>
      <c r="AN3012" s="59" t="s">
        <v>1385</v>
      </c>
      <c r="AO3012" s="59" t="s">
        <v>107</v>
      </c>
    </row>
    <row r="3013" spans="1:41" x14ac:dyDescent="0.15">
      <c r="A3013" s="59" t="s">
        <v>2007</v>
      </c>
      <c r="B3013" s="59" t="s">
        <v>1577</v>
      </c>
      <c r="C3013" s="59" t="s">
        <v>1578</v>
      </c>
      <c r="D3013" s="59" t="s">
        <v>1473</v>
      </c>
      <c r="E3013" s="59" t="s">
        <v>1474</v>
      </c>
      <c r="F3013" s="59" t="s">
        <v>1475</v>
      </c>
      <c r="G3013" s="59" t="s">
        <v>1406</v>
      </c>
      <c r="H3013" s="59" t="s">
        <v>1475</v>
      </c>
      <c r="I3013" s="59" t="s">
        <v>1406</v>
      </c>
      <c r="J3013" s="59" t="s">
        <v>1476</v>
      </c>
      <c r="K3013" s="59" t="s">
        <v>795</v>
      </c>
      <c r="L3013" s="59" t="s">
        <v>1579</v>
      </c>
      <c r="M3013" s="59" t="s">
        <v>1478</v>
      </c>
      <c r="N3013" s="59" t="s">
        <v>1479</v>
      </c>
      <c r="O3013" s="59" t="s">
        <v>1480</v>
      </c>
      <c r="P3013" s="59" t="s">
        <v>1481</v>
      </c>
      <c r="Q3013" s="59" t="s">
        <v>1482</v>
      </c>
      <c r="R3013" s="59" t="s">
        <v>1483</v>
      </c>
      <c r="S3013" s="59" t="s">
        <v>1580</v>
      </c>
      <c r="T3013" s="59" t="s">
        <v>1581</v>
      </c>
      <c r="U3013" s="59" t="s">
        <v>1486</v>
      </c>
      <c r="V3013" s="59" t="s">
        <v>1487</v>
      </c>
      <c r="W3013" s="59" t="s">
        <v>1500</v>
      </c>
      <c r="X3013" s="59" t="s">
        <v>1501</v>
      </c>
      <c r="Y3013" s="59" t="s">
        <v>1490</v>
      </c>
      <c r="Z3013" s="59">
        <v>5945.89</v>
      </c>
      <c r="AA3013" s="59">
        <v>5803.21</v>
      </c>
      <c r="AB3013" s="59">
        <v>142.68</v>
      </c>
      <c r="AC3013" s="59">
        <v>5803.21</v>
      </c>
      <c r="AD3013" s="59">
        <v>0</v>
      </c>
      <c r="AE3013" s="59">
        <v>0</v>
      </c>
      <c r="AF3013" s="59" t="s">
        <v>1491</v>
      </c>
      <c r="AG3013" s="59" t="s">
        <v>1476</v>
      </c>
      <c r="AH3013" s="59" t="s">
        <v>795</v>
      </c>
      <c r="AI3013" s="59" t="s">
        <v>1492</v>
      </c>
      <c r="AJ3013" s="59" t="s">
        <v>1486</v>
      </c>
      <c r="AK3013" s="59" t="s">
        <v>278</v>
      </c>
      <c r="AL3013" s="59" t="s">
        <v>1493</v>
      </c>
      <c r="AM3013" s="59" t="s">
        <v>1494</v>
      </c>
      <c r="AN3013" s="59" t="s">
        <v>1385</v>
      </c>
      <c r="AO3013" s="59" t="s">
        <v>107</v>
      </c>
    </row>
    <row r="3014" spans="1:41" x14ac:dyDescent="0.15">
      <c r="A3014" s="59" t="s">
        <v>2007</v>
      </c>
      <c r="B3014" s="59" t="s">
        <v>1912</v>
      </c>
      <c r="C3014" s="59" t="s">
        <v>1913</v>
      </c>
      <c r="D3014" s="59" t="s">
        <v>1473</v>
      </c>
      <c r="E3014" s="59" t="s">
        <v>1474</v>
      </c>
      <c r="F3014" s="59" t="s">
        <v>1475</v>
      </c>
      <c r="G3014" s="59" t="s">
        <v>1406</v>
      </c>
      <c r="H3014" s="59" t="s">
        <v>1475</v>
      </c>
      <c r="I3014" s="59" t="s">
        <v>1406</v>
      </c>
      <c r="J3014" s="59" t="s">
        <v>1476</v>
      </c>
      <c r="K3014" s="59" t="s">
        <v>795</v>
      </c>
      <c r="L3014" s="59" t="s">
        <v>1914</v>
      </c>
      <c r="M3014" s="59" t="s">
        <v>1478</v>
      </c>
      <c r="N3014" s="59" t="s">
        <v>1479</v>
      </c>
      <c r="O3014" s="59" t="s">
        <v>1480</v>
      </c>
      <c r="P3014" s="59" t="s">
        <v>1481</v>
      </c>
      <c r="Q3014" s="59" t="s">
        <v>1482</v>
      </c>
      <c r="R3014" s="59" t="s">
        <v>1483</v>
      </c>
      <c r="S3014" s="59" t="s">
        <v>1915</v>
      </c>
      <c r="T3014" s="59" t="s">
        <v>1916</v>
      </c>
      <c r="U3014" s="59" t="s">
        <v>1486</v>
      </c>
      <c r="V3014" s="59" t="s">
        <v>1487</v>
      </c>
      <c r="W3014" s="59" t="s">
        <v>1488</v>
      </c>
      <c r="X3014" s="59" t="s">
        <v>1489</v>
      </c>
      <c r="Y3014" s="59" t="s">
        <v>1490</v>
      </c>
      <c r="Z3014" s="59">
        <v>1500</v>
      </c>
      <c r="AA3014" s="59">
        <v>1500</v>
      </c>
      <c r="AB3014" s="59">
        <v>0</v>
      </c>
      <c r="AC3014" s="59">
        <v>1500</v>
      </c>
      <c r="AD3014" s="59">
        <v>0</v>
      </c>
      <c r="AE3014" s="59">
        <v>0</v>
      </c>
      <c r="AF3014" s="59" t="s">
        <v>1491</v>
      </c>
      <c r="AG3014" s="59" t="s">
        <v>1476</v>
      </c>
      <c r="AH3014" s="59" t="s">
        <v>795</v>
      </c>
      <c r="AI3014" s="59" t="s">
        <v>1492</v>
      </c>
      <c r="AJ3014" s="59" t="s">
        <v>1486</v>
      </c>
      <c r="AK3014" s="59" t="s">
        <v>278</v>
      </c>
      <c r="AL3014" s="59" t="s">
        <v>1493</v>
      </c>
      <c r="AM3014" s="59" t="s">
        <v>1494</v>
      </c>
      <c r="AN3014" s="59" t="s">
        <v>1385</v>
      </c>
      <c r="AO3014" s="59" t="s">
        <v>107</v>
      </c>
    </row>
    <row r="3015" spans="1:41" x14ac:dyDescent="0.15">
      <c r="A3015" s="59" t="s">
        <v>2007</v>
      </c>
      <c r="B3015" s="59" t="s">
        <v>1855</v>
      </c>
      <c r="C3015" s="59" t="s">
        <v>1856</v>
      </c>
      <c r="D3015" s="59" t="s">
        <v>1473</v>
      </c>
      <c r="E3015" s="59" t="s">
        <v>1474</v>
      </c>
      <c r="F3015" s="59" t="s">
        <v>1475</v>
      </c>
      <c r="G3015" s="59" t="s">
        <v>1406</v>
      </c>
      <c r="H3015" s="59" t="s">
        <v>1475</v>
      </c>
      <c r="I3015" s="59" t="s">
        <v>1406</v>
      </c>
      <c r="J3015" s="59" t="s">
        <v>1476</v>
      </c>
      <c r="K3015" s="59" t="s">
        <v>795</v>
      </c>
      <c r="L3015" s="59" t="s">
        <v>1857</v>
      </c>
      <c r="M3015" s="59" t="s">
        <v>1478</v>
      </c>
      <c r="N3015" s="59" t="s">
        <v>1479</v>
      </c>
      <c r="O3015" s="59" t="s">
        <v>1480</v>
      </c>
      <c r="P3015" s="59" t="s">
        <v>1481</v>
      </c>
      <c r="Q3015" s="59" t="s">
        <v>1482</v>
      </c>
      <c r="R3015" s="59" t="s">
        <v>1483</v>
      </c>
      <c r="S3015" s="59" t="s">
        <v>1858</v>
      </c>
      <c r="T3015" s="59" t="s">
        <v>1859</v>
      </c>
      <c r="U3015" s="59" t="s">
        <v>1486</v>
      </c>
      <c r="V3015" s="59" t="s">
        <v>1487</v>
      </c>
      <c r="W3015" s="59" t="s">
        <v>1500</v>
      </c>
      <c r="X3015" s="59" t="s">
        <v>1501</v>
      </c>
      <c r="Y3015" s="59" t="s">
        <v>1490</v>
      </c>
      <c r="Z3015" s="59">
        <v>638.51</v>
      </c>
      <c r="AA3015" s="59">
        <v>516.41</v>
      </c>
      <c r="AB3015" s="59">
        <v>122.1</v>
      </c>
      <c r="AC3015" s="59">
        <v>516.41</v>
      </c>
      <c r="AD3015" s="59">
        <v>0</v>
      </c>
      <c r="AE3015" s="59">
        <v>0</v>
      </c>
      <c r="AF3015" s="59" t="s">
        <v>1491</v>
      </c>
      <c r="AG3015" s="59" t="s">
        <v>1476</v>
      </c>
      <c r="AH3015" s="59" t="s">
        <v>795</v>
      </c>
      <c r="AI3015" s="59" t="s">
        <v>1492</v>
      </c>
      <c r="AJ3015" s="59" t="s">
        <v>1486</v>
      </c>
      <c r="AK3015" s="59" t="s">
        <v>278</v>
      </c>
      <c r="AL3015" s="59" t="s">
        <v>1493</v>
      </c>
      <c r="AM3015" s="59" t="s">
        <v>1494</v>
      </c>
      <c r="AN3015" s="59" t="s">
        <v>1385</v>
      </c>
      <c r="AO3015" s="59" t="s">
        <v>107</v>
      </c>
    </row>
    <row r="3016" spans="1:41" x14ac:dyDescent="0.15">
      <c r="A3016" s="59" t="s">
        <v>2007</v>
      </c>
      <c r="B3016" s="59" t="s">
        <v>1582</v>
      </c>
      <c r="C3016" s="59" t="s">
        <v>1583</v>
      </c>
      <c r="D3016" s="59" t="s">
        <v>1517</v>
      </c>
      <c r="E3016" s="59" t="s">
        <v>559</v>
      </c>
      <c r="F3016" s="59" t="s">
        <v>1475</v>
      </c>
      <c r="G3016" s="59" t="s">
        <v>1406</v>
      </c>
      <c r="H3016" s="59" t="s">
        <v>1475</v>
      </c>
      <c r="I3016" s="59" t="s">
        <v>1406</v>
      </c>
      <c r="J3016" s="59" t="s">
        <v>737</v>
      </c>
      <c r="K3016" s="59" t="s">
        <v>1518</v>
      </c>
      <c r="L3016" s="59" t="s">
        <v>1584</v>
      </c>
      <c r="M3016" s="59" t="s">
        <v>1478</v>
      </c>
      <c r="N3016" s="59" t="s">
        <v>1479</v>
      </c>
      <c r="O3016" s="59" t="s">
        <v>1480</v>
      </c>
      <c r="P3016" s="59" t="s">
        <v>1481</v>
      </c>
      <c r="Q3016" s="59" t="s">
        <v>1482</v>
      </c>
      <c r="R3016" s="59" t="s">
        <v>1483</v>
      </c>
      <c r="S3016" s="59" t="s">
        <v>1585</v>
      </c>
      <c r="T3016" s="59" t="s">
        <v>1586</v>
      </c>
      <c r="U3016" s="59" t="s">
        <v>1486</v>
      </c>
      <c r="V3016" s="59" t="s">
        <v>1487</v>
      </c>
      <c r="W3016" s="59" t="s">
        <v>1522</v>
      </c>
      <c r="X3016" s="59" t="s">
        <v>1487</v>
      </c>
      <c r="Y3016" s="59" t="s">
        <v>1490</v>
      </c>
      <c r="Z3016" s="59">
        <v>1314.17</v>
      </c>
      <c r="AA3016" s="59">
        <v>1314.17</v>
      </c>
      <c r="AB3016" s="59">
        <v>0</v>
      </c>
      <c r="AC3016" s="59">
        <v>1314.17</v>
      </c>
      <c r="AD3016" s="59">
        <v>0</v>
      </c>
      <c r="AE3016" s="59">
        <v>0</v>
      </c>
      <c r="AF3016" s="59" t="s">
        <v>1491</v>
      </c>
      <c r="AG3016" s="59" t="s">
        <v>737</v>
      </c>
      <c r="AH3016" s="59" t="s">
        <v>1518</v>
      </c>
      <c r="AI3016" s="59" t="s">
        <v>1523</v>
      </c>
      <c r="AJ3016" s="59" t="s">
        <v>1486</v>
      </c>
      <c r="AK3016" s="59" t="s">
        <v>278</v>
      </c>
      <c r="AL3016" s="59" t="s">
        <v>1493</v>
      </c>
      <c r="AM3016" s="59" t="s">
        <v>1494</v>
      </c>
      <c r="AN3016" s="59" t="s">
        <v>1384</v>
      </c>
      <c r="AO3016" s="59" t="s">
        <v>107</v>
      </c>
    </row>
    <row r="3017" spans="1:41" x14ac:dyDescent="0.15">
      <c r="A3017" s="59" t="s">
        <v>2007</v>
      </c>
      <c r="B3017" s="59" t="s">
        <v>1587</v>
      </c>
      <c r="C3017" s="59" t="s">
        <v>1588</v>
      </c>
      <c r="D3017" s="59" t="s">
        <v>1517</v>
      </c>
      <c r="E3017" s="59" t="s">
        <v>559</v>
      </c>
      <c r="F3017" s="59" t="s">
        <v>1475</v>
      </c>
      <c r="G3017" s="59" t="s">
        <v>1406</v>
      </c>
      <c r="H3017" s="59" t="s">
        <v>1475</v>
      </c>
      <c r="I3017" s="59" t="s">
        <v>1406</v>
      </c>
      <c r="J3017" s="59" t="s">
        <v>737</v>
      </c>
      <c r="K3017" s="59" t="s">
        <v>1518</v>
      </c>
      <c r="L3017" s="59" t="s">
        <v>1589</v>
      </c>
      <c r="M3017" s="59" t="s">
        <v>1478</v>
      </c>
      <c r="N3017" s="59" t="s">
        <v>1479</v>
      </c>
      <c r="O3017" s="59" t="s">
        <v>1480</v>
      </c>
      <c r="P3017" s="59" t="s">
        <v>1481</v>
      </c>
      <c r="Q3017" s="59" t="s">
        <v>1482</v>
      </c>
      <c r="R3017" s="59" t="s">
        <v>1483</v>
      </c>
      <c r="S3017" s="59" t="s">
        <v>1590</v>
      </c>
      <c r="T3017" s="59" t="s">
        <v>1591</v>
      </c>
      <c r="U3017" s="59" t="s">
        <v>1486</v>
      </c>
      <c r="V3017" s="59" t="s">
        <v>1487</v>
      </c>
      <c r="W3017" s="59" t="s">
        <v>1508</v>
      </c>
      <c r="X3017" s="59" t="s">
        <v>1487</v>
      </c>
      <c r="Y3017" s="59" t="s">
        <v>1490</v>
      </c>
      <c r="Z3017" s="59">
        <v>61.4</v>
      </c>
      <c r="AA3017" s="59">
        <v>61.4</v>
      </c>
      <c r="AB3017" s="59">
        <v>0</v>
      </c>
      <c r="AC3017" s="59">
        <v>61.4</v>
      </c>
      <c r="AD3017" s="59">
        <v>0</v>
      </c>
      <c r="AE3017" s="59">
        <v>0</v>
      </c>
      <c r="AF3017" s="59" t="s">
        <v>1491</v>
      </c>
      <c r="AG3017" s="59" t="s">
        <v>737</v>
      </c>
      <c r="AH3017" s="59" t="s">
        <v>1518</v>
      </c>
      <c r="AI3017" s="59" t="s">
        <v>1523</v>
      </c>
      <c r="AJ3017" s="59" t="s">
        <v>1486</v>
      </c>
      <c r="AK3017" s="59" t="s">
        <v>278</v>
      </c>
      <c r="AL3017" s="59" t="s">
        <v>1493</v>
      </c>
      <c r="AM3017" s="59" t="s">
        <v>1494</v>
      </c>
      <c r="AN3017" s="59" t="s">
        <v>1384</v>
      </c>
      <c r="AO3017" s="59" t="s">
        <v>107</v>
      </c>
    </row>
    <row r="3018" spans="1:41" x14ac:dyDescent="0.15">
      <c r="A3018" s="59" t="s">
        <v>2007</v>
      </c>
      <c r="B3018" s="59" t="s">
        <v>1587</v>
      </c>
      <c r="C3018" s="59" t="s">
        <v>1588</v>
      </c>
      <c r="D3018" s="59" t="s">
        <v>1517</v>
      </c>
      <c r="E3018" s="59" t="s">
        <v>559</v>
      </c>
      <c r="F3018" s="59" t="s">
        <v>1475</v>
      </c>
      <c r="G3018" s="59" t="s">
        <v>1406</v>
      </c>
      <c r="H3018" s="59" t="s">
        <v>1475</v>
      </c>
      <c r="I3018" s="59" t="s">
        <v>1406</v>
      </c>
      <c r="J3018" s="59" t="s">
        <v>737</v>
      </c>
      <c r="K3018" s="59" t="s">
        <v>1518</v>
      </c>
      <c r="L3018" s="59" t="s">
        <v>1589</v>
      </c>
      <c r="M3018" s="59" t="s">
        <v>1478</v>
      </c>
      <c r="N3018" s="59" t="s">
        <v>1479</v>
      </c>
      <c r="O3018" s="59" t="s">
        <v>1480</v>
      </c>
      <c r="P3018" s="59" t="s">
        <v>1481</v>
      </c>
      <c r="Q3018" s="59" t="s">
        <v>1482</v>
      </c>
      <c r="R3018" s="59" t="s">
        <v>1483</v>
      </c>
      <c r="S3018" s="59" t="s">
        <v>1590</v>
      </c>
      <c r="T3018" s="59" t="s">
        <v>1591</v>
      </c>
      <c r="U3018" s="59" t="s">
        <v>1486</v>
      </c>
      <c r="V3018" s="59" t="s">
        <v>1487</v>
      </c>
      <c r="W3018" s="59" t="s">
        <v>1509</v>
      </c>
      <c r="X3018" s="59" t="s">
        <v>1487</v>
      </c>
      <c r="Y3018" s="59" t="s">
        <v>1490</v>
      </c>
      <c r="Z3018" s="59">
        <v>13.22</v>
      </c>
      <c r="AA3018" s="59">
        <v>13.22</v>
      </c>
      <c r="AB3018" s="59">
        <v>0</v>
      </c>
      <c r="AC3018" s="59">
        <v>13.22</v>
      </c>
      <c r="AD3018" s="59">
        <v>0</v>
      </c>
      <c r="AE3018" s="59">
        <v>0</v>
      </c>
      <c r="AF3018" s="59" t="s">
        <v>1491</v>
      </c>
      <c r="AG3018" s="59" t="s">
        <v>737</v>
      </c>
      <c r="AH3018" s="59" t="s">
        <v>1518</v>
      </c>
      <c r="AI3018" s="59" t="s">
        <v>1523</v>
      </c>
      <c r="AJ3018" s="59" t="s">
        <v>1486</v>
      </c>
      <c r="AK3018" s="59" t="s">
        <v>278</v>
      </c>
      <c r="AL3018" s="59" t="s">
        <v>1493</v>
      </c>
      <c r="AM3018" s="59" t="s">
        <v>1494</v>
      </c>
      <c r="AN3018" s="59" t="s">
        <v>1384</v>
      </c>
      <c r="AO3018" s="59" t="s">
        <v>107</v>
      </c>
    </row>
    <row r="3019" spans="1:41" x14ac:dyDescent="0.15">
      <c r="A3019" s="59" t="s">
        <v>2007</v>
      </c>
      <c r="B3019" s="59" t="s">
        <v>1587</v>
      </c>
      <c r="C3019" s="59" t="s">
        <v>1588</v>
      </c>
      <c r="D3019" s="59" t="s">
        <v>1517</v>
      </c>
      <c r="E3019" s="59" t="s">
        <v>559</v>
      </c>
      <c r="F3019" s="59" t="s">
        <v>1475</v>
      </c>
      <c r="G3019" s="59" t="s">
        <v>1406</v>
      </c>
      <c r="H3019" s="59" t="s">
        <v>1475</v>
      </c>
      <c r="I3019" s="59" t="s">
        <v>1406</v>
      </c>
      <c r="J3019" s="59" t="s">
        <v>737</v>
      </c>
      <c r="K3019" s="59" t="s">
        <v>1518</v>
      </c>
      <c r="L3019" s="59" t="s">
        <v>1589</v>
      </c>
      <c r="M3019" s="59" t="s">
        <v>1478</v>
      </c>
      <c r="N3019" s="59" t="s">
        <v>1479</v>
      </c>
      <c r="O3019" s="59" t="s">
        <v>1480</v>
      </c>
      <c r="P3019" s="59" t="s">
        <v>1481</v>
      </c>
      <c r="Q3019" s="59" t="s">
        <v>1482</v>
      </c>
      <c r="R3019" s="59" t="s">
        <v>1483</v>
      </c>
      <c r="S3019" s="59" t="s">
        <v>1590</v>
      </c>
      <c r="T3019" s="59" t="s">
        <v>1591</v>
      </c>
      <c r="U3019" s="59" t="s">
        <v>1486</v>
      </c>
      <c r="V3019" s="59" t="s">
        <v>1487</v>
      </c>
      <c r="W3019" s="59" t="s">
        <v>1488</v>
      </c>
      <c r="X3019" s="59" t="s">
        <v>1510</v>
      </c>
      <c r="Y3019" s="59" t="s">
        <v>1490</v>
      </c>
      <c r="Z3019" s="59">
        <v>0.64</v>
      </c>
      <c r="AA3019" s="59">
        <v>0.64</v>
      </c>
      <c r="AB3019" s="59">
        <v>0</v>
      </c>
      <c r="AC3019" s="59">
        <v>0.64</v>
      </c>
      <c r="AD3019" s="59">
        <v>0</v>
      </c>
      <c r="AE3019" s="59">
        <v>0</v>
      </c>
      <c r="AF3019" s="59" t="s">
        <v>1491</v>
      </c>
      <c r="AG3019" s="59" t="s">
        <v>737</v>
      </c>
      <c r="AH3019" s="59" t="s">
        <v>1518</v>
      </c>
      <c r="AI3019" s="59" t="s">
        <v>1523</v>
      </c>
      <c r="AJ3019" s="59" t="s">
        <v>1486</v>
      </c>
      <c r="AK3019" s="59" t="s">
        <v>278</v>
      </c>
      <c r="AL3019" s="59" t="s">
        <v>1493</v>
      </c>
      <c r="AM3019" s="59" t="s">
        <v>1494</v>
      </c>
      <c r="AN3019" s="59" t="s">
        <v>1384</v>
      </c>
      <c r="AO3019" s="59" t="s">
        <v>107</v>
      </c>
    </row>
    <row r="3020" spans="1:41" x14ac:dyDescent="0.15">
      <c r="A3020" s="59" t="s">
        <v>2007</v>
      </c>
      <c r="B3020" s="59" t="s">
        <v>1587</v>
      </c>
      <c r="C3020" s="59" t="s">
        <v>1588</v>
      </c>
      <c r="D3020" s="59" t="s">
        <v>1517</v>
      </c>
      <c r="E3020" s="59" t="s">
        <v>559</v>
      </c>
      <c r="F3020" s="59" t="s">
        <v>1475</v>
      </c>
      <c r="G3020" s="59" t="s">
        <v>1406</v>
      </c>
      <c r="H3020" s="59" t="s">
        <v>1475</v>
      </c>
      <c r="I3020" s="59" t="s">
        <v>1406</v>
      </c>
      <c r="J3020" s="59" t="s">
        <v>737</v>
      </c>
      <c r="K3020" s="59" t="s">
        <v>1518</v>
      </c>
      <c r="L3020" s="59" t="s">
        <v>1589</v>
      </c>
      <c r="M3020" s="59" t="s">
        <v>1478</v>
      </c>
      <c r="N3020" s="59" t="s">
        <v>1479</v>
      </c>
      <c r="O3020" s="59" t="s">
        <v>1480</v>
      </c>
      <c r="P3020" s="59" t="s">
        <v>1481</v>
      </c>
      <c r="Q3020" s="59" t="s">
        <v>1482</v>
      </c>
      <c r="R3020" s="59" t="s">
        <v>1483</v>
      </c>
      <c r="S3020" s="59" t="s">
        <v>1590</v>
      </c>
      <c r="T3020" s="59" t="s">
        <v>1591</v>
      </c>
      <c r="U3020" s="59" t="s">
        <v>1486</v>
      </c>
      <c r="V3020" s="59" t="s">
        <v>1487</v>
      </c>
      <c r="W3020" s="59" t="s">
        <v>1513</v>
      </c>
      <c r="X3020" s="59" t="s">
        <v>1487</v>
      </c>
      <c r="Y3020" s="59" t="s">
        <v>1490</v>
      </c>
      <c r="Z3020" s="59">
        <v>77.36</v>
      </c>
      <c r="AA3020" s="59">
        <v>77.36</v>
      </c>
      <c r="AB3020" s="59">
        <v>0</v>
      </c>
      <c r="AC3020" s="59">
        <v>77.36</v>
      </c>
      <c r="AD3020" s="59">
        <v>0</v>
      </c>
      <c r="AE3020" s="59">
        <v>0</v>
      </c>
      <c r="AF3020" s="59" t="s">
        <v>1491</v>
      </c>
      <c r="AG3020" s="59" t="s">
        <v>737</v>
      </c>
      <c r="AH3020" s="59" t="s">
        <v>1518</v>
      </c>
      <c r="AI3020" s="59" t="s">
        <v>1523</v>
      </c>
      <c r="AJ3020" s="59" t="s">
        <v>1486</v>
      </c>
      <c r="AK3020" s="59" t="s">
        <v>278</v>
      </c>
      <c r="AL3020" s="59" t="s">
        <v>1493</v>
      </c>
      <c r="AM3020" s="59" t="s">
        <v>1494</v>
      </c>
      <c r="AN3020" s="59" t="s">
        <v>1384</v>
      </c>
      <c r="AO3020" s="59" t="s">
        <v>107</v>
      </c>
    </row>
    <row r="3021" spans="1:41" x14ac:dyDescent="0.15">
      <c r="A3021" s="59" t="s">
        <v>2007</v>
      </c>
      <c r="B3021" s="59" t="s">
        <v>1587</v>
      </c>
      <c r="C3021" s="59" t="s">
        <v>1588</v>
      </c>
      <c r="D3021" s="59" t="s">
        <v>1517</v>
      </c>
      <c r="E3021" s="59" t="s">
        <v>559</v>
      </c>
      <c r="F3021" s="59" t="s">
        <v>1475</v>
      </c>
      <c r="G3021" s="59" t="s">
        <v>1406</v>
      </c>
      <c r="H3021" s="59" t="s">
        <v>1475</v>
      </c>
      <c r="I3021" s="59" t="s">
        <v>1406</v>
      </c>
      <c r="J3021" s="59" t="s">
        <v>737</v>
      </c>
      <c r="K3021" s="59" t="s">
        <v>1518</v>
      </c>
      <c r="L3021" s="59" t="s">
        <v>1589</v>
      </c>
      <c r="M3021" s="59" t="s">
        <v>1478</v>
      </c>
      <c r="N3021" s="59" t="s">
        <v>1479</v>
      </c>
      <c r="O3021" s="59" t="s">
        <v>1480</v>
      </c>
      <c r="P3021" s="59" t="s">
        <v>1481</v>
      </c>
      <c r="Q3021" s="59" t="s">
        <v>1482</v>
      </c>
      <c r="R3021" s="59" t="s">
        <v>1483</v>
      </c>
      <c r="S3021" s="59" t="s">
        <v>1590</v>
      </c>
      <c r="T3021" s="59" t="s">
        <v>1591</v>
      </c>
      <c r="U3021" s="59" t="s">
        <v>1486</v>
      </c>
      <c r="V3021" s="59" t="s">
        <v>1487</v>
      </c>
      <c r="W3021" s="59" t="s">
        <v>1514</v>
      </c>
      <c r="X3021" s="59" t="s">
        <v>1487</v>
      </c>
      <c r="Y3021" s="59" t="s">
        <v>1490</v>
      </c>
      <c r="Z3021" s="59">
        <v>0.98</v>
      </c>
      <c r="AA3021" s="59">
        <v>0.98</v>
      </c>
      <c r="AB3021" s="59">
        <v>0</v>
      </c>
      <c r="AC3021" s="59">
        <v>0.98</v>
      </c>
      <c r="AD3021" s="59">
        <v>0</v>
      </c>
      <c r="AE3021" s="59">
        <v>0</v>
      </c>
      <c r="AF3021" s="59" t="s">
        <v>1491</v>
      </c>
      <c r="AG3021" s="59" t="s">
        <v>737</v>
      </c>
      <c r="AH3021" s="59" t="s">
        <v>1518</v>
      </c>
      <c r="AI3021" s="59" t="s">
        <v>1523</v>
      </c>
      <c r="AJ3021" s="59" t="s">
        <v>1486</v>
      </c>
      <c r="AK3021" s="59" t="s">
        <v>278</v>
      </c>
      <c r="AL3021" s="59" t="s">
        <v>1493</v>
      </c>
      <c r="AM3021" s="59" t="s">
        <v>1494</v>
      </c>
      <c r="AN3021" s="59" t="s">
        <v>1384</v>
      </c>
      <c r="AO3021" s="59" t="s">
        <v>107</v>
      </c>
    </row>
    <row r="3022" spans="1:41" x14ac:dyDescent="0.15">
      <c r="A3022" s="59" t="s">
        <v>2007</v>
      </c>
      <c r="B3022" s="59" t="s">
        <v>2001</v>
      </c>
      <c r="C3022" s="59" t="s">
        <v>2002</v>
      </c>
      <c r="D3022" s="59" t="s">
        <v>1517</v>
      </c>
      <c r="E3022" s="59" t="s">
        <v>559</v>
      </c>
      <c r="F3022" s="59" t="s">
        <v>1475</v>
      </c>
      <c r="G3022" s="59" t="s">
        <v>1406</v>
      </c>
      <c r="H3022" s="59" t="s">
        <v>1475</v>
      </c>
      <c r="I3022" s="59" t="s">
        <v>1406</v>
      </c>
      <c r="J3022" s="59" t="s">
        <v>737</v>
      </c>
      <c r="K3022" s="59" t="s">
        <v>1518</v>
      </c>
      <c r="L3022" s="59" t="s">
        <v>2003</v>
      </c>
      <c r="M3022" s="59" t="s">
        <v>1478</v>
      </c>
      <c r="N3022" s="59" t="s">
        <v>1479</v>
      </c>
      <c r="O3022" s="59" t="s">
        <v>1480</v>
      </c>
      <c r="P3022" s="59" t="s">
        <v>1481</v>
      </c>
      <c r="Q3022" s="59" t="s">
        <v>1482</v>
      </c>
      <c r="R3022" s="59" t="s">
        <v>1483</v>
      </c>
      <c r="S3022" s="59" t="s">
        <v>2004</v>
      </c>
      <c r="T3022" s="59" t="s">
        <v>2005</v>
      </c>
      <c r="U3022" s="59" t="s">
        <v>1486</v>
      </c>
      <c r="V3022" s="59" t="s">
        <v>1487</v>
      </c>
      <c r="W3022" s="59" t="s">
        <v>1500</v>
      </c>
      <c r="X3022" s="59" t="s">
        <v>1501</v>
      </c>
      <c r="Y3022" s="59" t="s">
        <v>1490</v>
      </c>
      <c r="Z3022" s="59">
        <v>9.61</v>
      </c>
      <c r="AA3022" s="59">
        <v>9.61</v>
      </c>
      <c r="AB3022" s="59">
        <v>0</v>
      </c>
      <c r="AC3022" s="59">
        <v>9.61</v>
      </c>
      <c r="AD3022" s="59">
        <v>0</v>
      </c>
      <c r="AE3022" s="59">
        <v>0</v>
      </c>
      <c r="AF3022" s="59" t="s">
        <v>1491</v>
      </c>
      <c r="AG3022" s="59" t="s">
        <v>1407</v>
      </c>
      <c r="AH3022" s="59" t="s">
        <v>2006</v>
      </c>
      <c r="AI3022" s="59" t="s">
        <v>1492</v>
      </c>
      <c r="AJ3022" s="59" t="s">
        <v>1486</v>
      </c>
      <c r="AK3022" s="59" t="s">
        <v>278</v>
      </c>
      <c r="AL3022" s="59" t="s">
        <v>1493</v>
      </c>
      <c r="AM3022" s="59" t="s">
        <v>1494</v>
      </c>
      <c r="AN3022" s="59" t="s">
        <v>1384</v>
      </c>
      <c r="AO3022" s="59" t="s">
        <v>107</v>
      </c>
    </row>
    <row r="3023" spans="1:41" x14ac:dyDescent="0.15">
      <c r="A3023" s="59" t="s">
        <v>2007</v>
      </c>
      <c r="B3023" s="59" t="s">
        <v>1592</v>
      </c>
      <c r="C3023" s="59" t="s">
        <v>1593</v>
      </c>
      <c r="D3023" s="59" t="s">
        <v>1517</v>
      </c>
      <c r="E3023" s="59" t="s">
        <v>559</v>
      </c>
      <c r="F3023" s="59" t="s">
        <v>1475</v>
      </c>
      <c r="G3023" s="59" t="s">
        <v>1406</v>
      </c>
      <c r="H3023" s="59" t="s">
        <v>1475</v>
      </c>
      <c r="I3023" s="59" t="s">
        <v>1406</v>
      </c>
      <c r="J3023" s="59" t="s">
        <v>737</v>
      </c>
      <c r="K3023" s="59" t="s">
        <v>1518</v>
      </c>
      <c r="L3023" s="59" t="s">
        <v>1594</v>
      </c>
      <c r="M3023" s="59" t="s">
        <v>1478</v>
      </c>
      <c r="N3023" s="59" t="s">
        <v>1479</v>
      </c>
      <c r="O3023" s="59" t="s">
        <v>1480</v>
      </c>
      <c r="P3023" s="59" t="s">
        <v>1481</v>
      </c>
      <c r="Q3023" s="59" t="s">
        <v>1482</v>
      </c>
      <c r="R3023" s="59" t="s">
        <v>1483</v>
      </c>
      <c r="S3023" s="59" t="s">
        <v>1595</v>
      </c>
      <c r="T3023" s="59" t="s">
        <v>1596</v>
      </c>
      <c r="U3023" s="59" t="s">
        <v>1486</v>
      </c>
      <c r="V3023" s="59" t="s">
        <v>1487</v>
      </c>
      <c r="W3023" s="59" t="s">
        <v>1508</v>
      </c>
      <c r="X3023" s="59" t="s">
        <v>1487</v>
      </c>
      <c r="Y3023" s="59" t="s">
        <v>1490</v>
      </c>
      <c r="Z3023" s="59">
        <v>459.87</v>
      </c>
      <c r="AA3023" s="59">
        <v>459.87</v>
      </c>
      <c r="AB3023" s="59">
        <v>0</v>
      </c>
      <c r="AC3023" s="59">
        <v>459.87</v>
      </c>
      <c r="AD3023" s="59">
        <v>0</v>
      </c>
      <c r="AE3023" s="59">
        <v>0</v>
      </c>
      <c r="AF3023" s="59" t="s">
        <v>1491</v>
      </c>
      <c r="AG3023" s="59" t="s">
        <v>737</v>
      </c>
      <c r="AH3023" s="59" t="s">
        <v>1518</v>
      </c>
      <c r="AI3023" s="59" t="s">
        <v>1523</v>
      </c>
      <c r="AJ3023" s="59" t="s">
        <v>1486</v>
      </c>
      <c r="AK3023" s="59" t="s">
        <v>278</v>
      </c>
      <c r="AL3023" s="59" t="s">
        <v>1493</v>
      </c>
      <c r="AM3023" s="59" t="s">
        <v>1494</v>
      </c>
      <c r="AN3023" s="59" t="s">
        <v>1384</v>
      </c>
      <c r="AO3023" s="59" t="s">
        <v>107</v>
      </c>
    </row>
    <row r="3024" spans="1:41" x14ac:dyDescent="0.15">
      <c r="A3024" s="59" t="s">
        <v>2007</v>
      </c>
      <c r="B3024" s="59" t="s">
        <v>1592</v>
      </c>
      <c r="C3024" s="59" t="s">
        <v>1593</v>
      </c>
      <c r="D3024" s="59" t="s">
        <v>1517</v>
      </c>
      <c r="E3024" s="59" t="s">
        <v>559</v>
      </c>
      <c r="F3024" s="59" t="s">
        <v>1475</v>
      </c>
      <c r="G3024" s="59" t="s">
        <v>1406</v>
      </c>
      <c r="H3024" s="59" t="s">
        <v>1475</v>
      </c>
      <c r="I3024" s="59" t="s">
        <v>1406</v>
      </c>
      <c r="J3024" s="59" t="s">
        <v>737</v>
      </c>
      <c r="K3024" s="59" t="s">
        <v>1518</v>
      </c>
      <c r="L3024" s="59" t="s">
        <v>1594</v>
      </c>
      <c r="M3024" s="59" t="s">
        <v>1478</v>
      </c>
      <c r="N3024" s="59" t="s">
        <v>1479</v>
      </c>
      <c r="O3024" s="59" t="s">
        <v>1480</v>
      </c>
      <c r="P3024" s="59" t="s">
        <v>1481</v>
      </c>
      <c r="Q3024" s="59" t="s">
        <v>1482</v>
      </c>
      <c r="R3024" s="59" t="s">
        <v>1483</v>
      </c>
      <c r="S3024" s="59" t="s">
        <v>1595</v>
      </c>
      <c r="T3024" s="59" t="s">
        <v>1596</v>
      </c>
      <c r="U3024" s="59" t="s">
        <v>1486</v>
      </c>
      <c r="V3024" s="59" t="s">
        <v>1487</v>
      </c>
      <c r="W3024" s="59" t="s">
        <v>1509</v>
      </c>
      <c r="X3024" s="59" t="s">
        <v>1487</v>
      </c>
      <c r="Y3024" s="59" t="s">
        <v>1490</v>
      </c>
      <c r="Z3024" s="59">
        <v>382.74</v>
      </c>
      <c r="AA3024" s="59">
        <v>382.74</v>
      </c>
      <c r="AB3024" s="59">
        <v>0</v>
      </c>
      <c r="AC3024" s="59">
        <v>382.74</v>
      </c>
      <c r="AD3024" s="59">
        <v>0</v>
      </c>
      <c r="AE3024" s="59">
        <v>0</v>
      </c>
      <c r="AF3024" s="59" t="s">
        <v>1491</v>
      </c>
      <c r="AG3024" s="59" t="s">
        <v>737</v>
      </c>
      <c r="AH3024" s="59" t="s">
        <v>1518</v>
      </c>
      <c r="AI3024" s="59" t="s">
        <v>1523</v>
      </c>
      <c r="AJ3024" s="59" t="s">
        <v>1486</v>
      </c>
      <c r="AK3024" s="59" t="s">
        <v>278</v>
      </c>
      <c r="AL3024" s="59" t="s">
        <v>1493</v>
      </c>
      <c r="AM3024" s="59" t="s">
        <v>1494</v>
      </c>
      <c r="AN3024" s="59" t="s">
        <v>1384</v>
      </c>
      <c r="AO3024" s="59" t="s">
        <v>107</v>
      </c>
    </row>
    <row r="3025" spans="1:41" x14ac:dyDescent="0.15">
      <c r="A3025" s="59" t="s">
        <v>2007</v>
      </c>
      <c r="B3025" s="59" t="s">
        <v>1592</v>
      </c>
      <c r="C3025" s="59" t="s">
        <v>1593</v>
      </c>
      <c r="D3025" s="59" t="s">
        <v>1517</v>
      </c>
      <c r="E3025" s="59" t="s">
        <v>559</v>
      </c>
      <c r="F3025" s="59" t="s">
        <v>1475</v>
      </c>
      <c r="G3025" s="59" t="s">
        <v>1406</v>
      </c>
      <c r="H3025" s="59" t="s">
        <v>1475</v>
      </c>
      <c r="I3025" s="59" t="s">
        <v>1406</v>
      </c>
      <c r="J3025" s="59" t="s">
        <v>737</v>
      </c>
      <c r="K3025" s="59" t="s">
        <v>1518</v>
      </c>
      <c r="L3025" s="59" t="s">
        <v>1594</v>
      </c>
      <c r="M3025" s="59" t="s">
        <v>1478</v>
      </c>
      <c r="N3025" s="59" t="s">
        <v>1479</v>
      </c>
      <c r="O3025" s="59" t="s">
        <v>1480</v>
      </c>
      <c r="P3025" s="59" t="s">
        <v>1481</v>
      </c>
      <c r="Q3025" s="59" t="s">
        <v>1482</v>
      </c>
      <c r="R3025" s="59" t="s">
        <v>1483</v>
      </c>
      <c r="S3025" s="59" t="s">
        <v>1595</v>
      </c>
      <c r="T3025" s="59" t="s">
        <v>1596</v>
      </c>
      <c r="U3025" s="59" t="s">
        <v>1486</v>
      </c>
      <c r="V3025" s="59" t="s">
        <v>1487</v>
      </c>
      <c r="W3025" s="59" t="s">
        <v>1488</v>
      </c>
      <c r="X3025" s="59" t="s">
        <v>1511</v>
      </c>
      <c r="Y3025" s="59" t="s">
        <v>1490</v>
      </c>
      <c r="Z3025" s="59">
        <v>0.03</v>
      </c>
      <c r="AA3025" s="59">
        <v>0.03</v>
      </c>
      <c r="AB3025" s="59">
        <v>0</v>
      </c>
      <c r="AC3025" s="59">
        <v>0.03</v>
      </c>
      <c r="AD3025" s="59">
        <v>0</v>
      </c>
      <c r="AE3025" s="59">
        <v>0</v>
      </c>
      <c r="AF3025" s="59" t="s">
        <v>1491</v>
      </c>
      <c r="AG3025" s="59" t="s">
        <v>737</v>
      </c>
      <c r="AH3025" s="59" t="s">
        <v>1518</v>
      </c>
      <c r="AI3025" s="59" t="s">
        <v>1523</v>
      </c>
      <c r="AJ3025" s="59" t="s">
        <v>1486</v>
      </c>
      <c r="AK3025" s="59" t="s">
        <v>278</v>
      </c>
      <c r="AL3025" s="59" t="s">
        <v>1493</v>
      </c>
      <c r="AM3025" s="59" t="s">
        <v>1494</v>
      </c>
      <c r="AN3025" s="59" t="s">
        <v>1384</v>
      </c>
      <c r="AO3025" s="59" t="s">
        <v>107</v>
      </c>
    </row>
    <row r="3026" spans="1:41" x14ac:dyDescent="0.15">
      <c r="A3026" s="59" t="s">
        <v>2007</v>
      </c>
      <c r="B3026" s="59" t="s">
        <v>1592</v>
      </c>
      <c r="C3026" s="59" t="s">
        <v>1593</v>
      </c>
      <c r="D3026" s="59" t="s">
        <v>1517</v>
      </c>
      <c r="E3026" s="59" t="s">
        <v>559</v>
      </c>
      <c r="F3026" s="59" t="s">
        <v>1475</v>
      </c>
      <c r="G3026" s="59" t="s">
        <v>1406</v>
      </c>
      <c r="H3026" s="59" t="s">
        <v>1475</v>
      </c>
      <c r="I3026" s="59" t="s">
        <v>1406</v>
      </c>
      <c r="J3026" s="59" t="s">
        <v>737</v>
      </c>
      <c r="K3026" s="59" t="s">
        <v>1518</v>
      </c>
      <c r="L3026" s="59" t="s">
        <v>1594</v>
      </c>
      <c r="M3026" s="59" t="s">
        <v>1478</v>
      </c>
      <c r="N3026" s="59" t="s">
        <v>1479</v>
      </c>
      <c r="O3026" s="59" t="s">
        <v>1480</v>
      </c>
      <c r="P3026" s="59" t="s">
        <v>1481</v>
      </c>
      <c r="Q3026" s="59" t="s">
        <v>1482</v>
      </c>
      <c r="R3026" s="59" t="s">
        <v>1483</v>
      </c>
      <c r="S3026" s="59" t="s">
        <v>1595</v>
      </c>
      <c r="T3026" s="59" t="s">
        <v>1596</v>
      </c>
      <c r="U3026" s="59" t="s">
        <v>1486</v>
      </c>
      <c r="V3026" s="59" t="s">
        <v>1487</v>
      </c>
      <c r="W3026" s="59" t="s">
        <v>1513</v>
      </c>
      <c r="X3026" s="59" t="s">
        <v>1487</v>
      </c>
      <c r="Y3026" s="59" t="s">
        <v>1490</v>
      </c>
      <c r="Z3026" s="59">
        <v>162.25</v>
      </c>
      <c r="AA3026" s="59">
        <v>162.25</v>
      </c>
      <c r="AB3026" s="59">
        <v>0</v>
      </c>
      <c r="AC3026" s="59">
        <v>162.25</v>
      </c>
      <c r="AD3026" s="59">
        <v>0</v>
      </c>
      <c r="AE3026" s="59">
        <v>0</v>
      </c>
      <c r="AF3026" s="59" t="s">
        <v>1491</v>
      </c>
      <c r="AG3026" s="59" t="s">
        <v>737</v>
      </c>
      <c r="AH3026" s="59" t="s">
        <v>1518</v>
      </c>
      <c r="AI3026" s="59" t="s">
        <v>1523</v>
      </c>
      <c r="AJ3026" s="59" t="s">
        <v>1486</v>
      </c>
      <c r="AK3026" s="59" t="s">
        <v>278</v>
      </c>
      <c r="AL3026" s="59" t="s">
        <v>1493</v>
      </c>
      <c r="AM3026" s="59" t="s">
        <v>1494</v>
      </c>
      <c r="AN3026" s="59" t="s">
        <v>1384</v>
      </c>
      <c r="AO3026" s="59" t="s">
        <v>107</v>
      </c>
    </row>
    <row r="3027" spans="1:41" x14ac:dyDescent="0.15">
      <c r="A3027" s="59" t="s">
        <v>2007</v>
      </c>
      <c r="B3027" s="59" t="s">
        <v>1592</v>
      </c>
      <c r="C3027" s="59" t="s">
        <v>1593</v>
      </c>
      <c r="D3027" s="59" t="s">
        <v>1517</v>
      </c>
      <c r="E3027" s="59" t="s">
        <v>559</v>
      </c>
      <c r="F3027" s="59" t="s">
        <v>1475</v>
      </c>
      <c r="G3027" s="59" t="s">
        <v>1406</v>
      </c>
      <c r="H3027" s="59" t="s">
        <v>1475</v>
      </c>
      <c r="I3027" s="59" t="s">
        <v>1406</v>
      </c>
      <c r="J3027" s="59" t="s">
        <v>737</v>
      </c>
      <c r="K3027" s="59" t="s">
        <v>1518</v>
      </c>
      <c r="L3027" s="59" t="s">
        <v>1594</v>
      </c>
      <c r="M3027" s="59" t="s">
        <v>1478</v>
      </c>
      <c r="N3027" s="59" t="s">
        <v>1479</v>
      </c>
      <c r="O3027" s="59" t="s">
        <v>1480</v>
      </c>
      <c r="P3027" s="59" t="s">
        <v>1481</v>
      </c>
      <c r="Q3027" s="59" t="s">
        <v>1482</v>
      </c>
      <c r="R3027" s="59" t="s">
        <v>1483</v>
      </c>
      <c r="S3027" s="59" t="s">
        <v>1595</v>
      </c>
      <c r="T3027" s="59" t="s">
        <v>1596</v>
      </c>
      <c r="U3027" s="59" t="s">
        <v>1486</v>
      </c>
      <c r="V3027" s="59" t="s">
        <v>1487</v>
      </c>
      <c r="W3027" s="59" t="s">
        <v>1514</v>
      </c>
      <c r="X3027" s="59" t="s">
        <v>1487</v>
      </c>
      <c r="Y3027" s="59" t="s">
        <v>1490</v>
      </c>
      <c r="Z3027" s="59">
        <v>69.319999999999993</v>
      </c>
      <c r="AA3027" s="59">
        <v>69.319999999999993</v>
      </c>
      <c r="AB3027" s="59">
        <v>0</v>
      </c>
      <c r="AC3027" s="59">
        <v>69.319999999999993</v>
      </c>
      <c r="AD3027" s="59">
        <v>0</v>
      </c>
      <c r="AE3027" s="59">
        <v>0</v>
      </c>
      <c r="AF3027" s="59" t="s">
        <v>1491</v>
      </c>
      <c r="AG3027" s="59" t="s">
        <v>737</v>
      </c>
      <c r="AH3027" s="59" t="s">
        <v>1518</v>
      </c>
      <c r="AI3027" s="59" t="s">
        <v>1523</v>
      </c>
      <c r="AJ3027" s="59" t="s">
        <v>1486</v>
      </c>
      <c r="AK3027" s="59" t="s">
        <v>278</v>
      </c>
      <c r="AL3027" s="59" t="s">
        <v>1493</v>
      </c>
      <c r="AM3027" s="59" t="s">
        <v>1494</v>
      </c>
      <c r="AN3027" s="59" t="s">
        <v>1384</v>
      </c>
      <c r="AO3027" s="59" t="s">
        <v>107</v>
      </c>
    </row>
    <row r="3028" spans="1:41" x14ac:dyDescent="0.15">
      <c r="A3028" s="59" t="s">
        <v>2007</v>
      </c>
      <c r="B3028" s="59" t="s">
        <v>1597</v>
      </c>
      <c r="C3028" s="59" t="s">
        <v>1598</v>
      </c>
      <c r="D3028" s="59" t="s">
        <v>1517</v>
      </c>
      <c r="E3028" s="59" t="s">
        <v>559</v>
      </c>
      <c r="F3028" s="59" t="s">
        <v>1475</v>
      </c>
      <c r="G3028" s="59" t="s">
        <v>1406</v>
      </c>
      <c r="H3028" s="59" t="s">
        <v>1475</v>
      </c>
      <c r="I3028" s="59" t="s">
        <v>1406</v>
      </c>
      <c r="J3028" s="59" t="s">
        <v>737</v>
      </c>
      <c r="K3028" s="59" t="s">
        <v>1518</v>
      </c>
      <c r="L3028" s="59" t="s">
        <v>1599</v>
      </c>
      <c r="M3028" s="59" t="s">
        <v>1478</v>
      </c>
      <c r="N3028" s="59" t="s">
        <v>1479</v>
      </c>
      <c r="O3028" s="59" t="s">
        <v>1480</v>
      </c>
      <c r="P3028" s="59" t="s">
        <v>1481</v>
      </c>
      <c r="Q3028" s="59" t="s">
        <v>1482</v>
      </c>
      <c r="R3028" s="59" t="s">
        <v>1483</v>
      </c>
      <c r="S3028" s="59" t="s">
        <v>1600</v>
      </c>
      <c r="T3028" s="59" t="s">
        <v>1601</v>
      </c>
      <c r="U3028" s="59" t="s">
        <v>1486</v>
      </c>
      <c r="V3028" s="59" t="s">
        <v>1487</v>
      </c>
      <c r="W3028" s="59" t="s">
        <v>1508</v>
      </c>
      <c r="X3028" s="59" t="s">
        <v>1487</v>
      </c>
      <c r="Y3028" s="59" t="s">
        <v>1490</v>
      </c>
      <c r="Z3028" s="59">
        <v>150.02000000000001</v>
      </c>
      <c r="AA3028" s="59">
        <v>145.71</v>
      </c>
      <c r="AB3028" s="59">
        <v>4.3099999999999996</v>
      </c>
      <c r="AC3028" s="59">
        <v>145.71</v>
      </c>
      <c r="AD3028" s="59">
        <v>0</v>
      </c>
      <c r="AE3028" s="59">
        <v>0</v>
      </c>
      <c r="AF3028" s="59" t="s">
        <v>1491</v>
      </c>
      <c r="AG3028" s="59" t="s">
        <v>737</v>
      </c>
      <c r="AH3028" s="59" t="s">
        <v>1518</v>
      </c>
      <c r="AI3028" s="59" t="s">
        <v>1523</v>
      </c>
      <c r="AJ3028" s="59" t="s">
        <v>1486</v>
      </c>
      <c r="AK3028" s="59" t="s">
        <v>278</v>
      </c>
      <c r="AL3028" s="59" t="s">
        <v>1493</v>
      </c>
      <c r="AM3028" s="59" t="s">
        <v>1494</v>
      </c>
      <c r="AN3028" s="59" t="s">
        <v>1384</v>
      </c>
      <c r="AO3028" s="59" t="s">
        <v>107</v>
      </c>
    </row>
    <row r="3029" spans="1:41" x14ac:dyDescent="0.15">
      <c r="A3029" s="59" t="s">
        <v>2007</v>
      </c>
      <c r="B3029" s="59" t="s">
        <v>1597</v>
      </c>
      <c r="C3029" s="59" t="s">
        <v>1598</v>
      </c>
      <c r="D3029" s="59" t="s">
        <v>1517</v>
      </c>
      <c r="E3029" s="59" t="s">
        <v>559</v>
      </c>
      <c r="F3029" s="59" t="s">
        <v>1475</v>
      </c>
      <c r="G3029" s="59" t="s">
        <v>1406</v>
      </c>
      <c r="H3029" s="59" t="s">
        <v>1475</v>
      </c>
      <c r="I3029" s="59" t="s">
        <v>1406</v>
      </c>
      <c r="J3029" s="59" t="s">
        <v>737</v>
      </c>
      <c r="K3029" s="59" t="s">
        <v>1518</v>
      </c>
      <c r="L3029" s="59" t="s">
        <v>1599</v>
      </c>
      <c r="M3029" s="59" t="s">
        <v>1478</v>
      </c>
      <c r="N3029" s="59" t="s">
        <v>1479</v>
      </c>
      <c r="O3029" s="59" t="s">
        <v>1480</v>
      </c>
      <c r="P3029" s="59" t="s">
        <v>1481</v>
      </c>
      <c r="Q3029" s="59" t="s">
        <v>1482</v>
      </c>
      <c r="R3029" s="59" t="s">
        <v>1483</v>
      </c>
      <c r="S3029" s="59" t="s">
        <v>1600</v>
      </c>
      <c r="T3029" s="59" t="s">
        <v>1601</v>
      </c>
      <c r="U3029" s="59" t="s">
        <v>1486</v>
      </c>
      <c r="V3029" s="59" t="s">
        <v>1487</v>
      </c>
      <c r="W3029" s="59" t="s">
        <v>1509</v>
      </c>
      <c r="X3029" s="59" t="s">
        <v>1487</v>
      </c>
      <c r="Y3029" s="59" t="s">
        <v>1490</v>
      </c>
      <c r="Z3029" s="59">
        <v>105.97</v>
      </c>
      <c r="AA3029" s="59">
        <v>104.45</v>
      </c>
      <c r="AB3029" s="59">
        <v>1.52</v>
      </c>
      <c r="AC3029" s="59">
        <v>104.45</v>
      </c>
      <c r="AD3029" s="59">
        <v>0</v>
      </c>
      <c r="AE3029" s="59">
        <v>0</v>
      </c>
      <c r="AF3029" s="59" t="s">
        <v>1491</v>
      </c>
      <c r="AG3029" s="59" t="s">
        <v>737</v>
      </c>
      <c r="AH3029" s="59" t="s">
        <v>1518</v>
      </c>
      <c r="AI3029" s="59" t="s">
        <v>1523</v>
      </c>
      <c r="AJ3029" s="59" t="s">
        <v>1486</v>
      </c>
      <c r="AK3029" s="59" t="s">
        <v>278</v>
      </c>
      <c r="AL3029" s="59" t="s">
        <v>1493</v>
      </c>
      <c r="AM3029" s="59" t="s">
        <v>1494</v>
      </c>
      <c r="AN3029" s="59" t="s">
        <v>1384</v>
      </c>
      <c r="AO3029" s="59" t="s">
        <v>107</v>
      </c>
    </row>
    <row r="3030" spans="1:41" x14ac:dyDescent="0.15">
      <c r="A3030" s="59" t="s">
        <v>2007</v>
      </c>
      <c r="B3030" s="59" t="s">
        <v>1597</v>
      </c>
      <c r="C3030" s="59" t="s">
        <v>1598</v>
      </c>
      <c r="D3030" s="59" t="s">
        <v>1517</v>
      </c>
      <c r="E3030" s="59" t="s">
        <v>559</v>
      </c>
      <c r="F3030" s="59" t="s">
        <v>1475</v>
      </c>
      <c r="G3030" s="59" t="s">
        <v>1406</v>
      </c>
      <c r="H3030" s="59" t="s">
        <v>1475</v>
      </c>
      <c r="I3030" s="59" t="s">
        <v>1406</v>
      </c>
      <c r="J3030" s="59" t="s">
        <v>737</v>
      </c>
      <c r="K3030" s="59" t="s">
        <v>1518</v>
      </c>
      <c r="L3030" s="59" t="s">
        <v>1599</v>
      </c>
      <c r="M3030" s="59" t="s">
        <v>1478</v>
      </c>
      <c r="N3030" s="59" t="s">
        <v>1479</v>
      </c>
      <c r="O3030" s="59" t="s">
        <v>1480</v>
      </c>
      <c r="P3030" s="59" t="s">
        <v>1481</v>
      </c>
      <c r="Q3030" s="59" t="s">
        <v>1482</v>
      </c>
      <c r="R3030" s="59" t="s">
        <v>1483</v>
      </c>
      <c r="S3030" s="59" t="s">
        <v>1600</v>
      </c>
      <c r="T3030" s="59" t="s">
        <v>1601</v>
      </c>
      <c r="U3030" s="59" t="s">
        <v>1486</v>
      </c>
      <c r="V3030" s="59" t="s">
        <v>1487</v>
      </c>
      <c r="W3030" s="59" t="s">
        <v>1488</v>
      </c>
      <c r="X3030" s="59" t="s">
        <v>1511</v>
      </c>
      <c r="Y3030" s="59" t="s">
        <v>1490</v>
      </c>
      <c r="Z3030" s="59">
        <v>0.53</v>
      </c>
      <c r="AA3030" s="59">
        <v>0.53</v>
      </c>
      <c r="AB3030" s="59">
        <v>0</v>
      </c>
      <c r="AC3030" s="59">
        <v>0.53</v>
      </c>
      <c r="AD3030" s="59">
        <v>0</v>
      </c>
      <c r="AE3030" s="59">
        <v>0</v>
      </c>
      <c r="AF3030" s="59" t="s">
        <v>1491</v>
      </c>
      <c r="AG3030" s="59" t="s">
        <v>737</v>
      </c>
      <c r="AH3030" s="59" t="s">
        <v>1518</v>
      </c>
      <c r="AI3030" s="59" t="s">
        <v>1523</v>
      </c>
      <c r="AJ3030" s="59" t="s">
        <v>1486</v>
      </c>
      <c r="AK3030" s="59" t="s">
        <v>278</v>
      </c>
      <c r="AL3030" s="59" t="s">
        <v>1493</v>
      </c>
      <c r="AM3030" s="59" t="s">
        <v>1494</v>
      </c>
      <c r="AN3030" s="59" t="s">
        <v>1384</v>
      </c>
      <c r="AO3030" s="59" t="s">
        <v>107</v>
      </c>
    </row>
    <row r="3031" spans="1:41" x14ac:dyDescent="0.15">
      <c r="A3031" s="59" t="s">
        <v>2007</v>
      </c>
      <c r="B3031" s="59" t="s">
        <v>1597</v>
      </c>
      <c r="C3031" s="59" t="s">
        <v>1598</v>
      </c>
      <c r="D3031" s="59" t="s">
        <v>1517</v>
      </c>
      <c r="E3031" s="59" t="s">
        <v>559</v>
      </c>
      <c r="F3031" s="59" t="s">
        <v>1475</v>
      </c>
      <c r="G3031" s="59" t="s">
        <v>1406</v>
      </c>
      <c r="H3031" s="59" t="s">
        <v>1475</v>
      </c>
      <c r="I3031" s="59" t="s">
        <v>1406</v>
      </c>
      <c r="J3031" s="59" t="s">
        <v>737</v>
      </c>
      <c r="K3031" s="59" t="s">
        <v>1518</v>
      </c>
      <c r="L3031" s="59" t="s">
        <v>1599</v>
      </c>
      <c r="M3031" s="59" t="s">
        <v>1478</v>
      </c>
      <c r="N3031" s="59" t="s">
        <v>1479</v>
      </c>
      <c r="O3031" s="59" t="s">
        <v>1480</v>
      </c>
      <c r="P3031" s="59" t="s">
        <v>1481</v>
      </c>
      <c r="Q3031" s="59" t="s">
        <v>1482</v>
      </c>
      <c r="R3031" s="59" t="s">
        <v>1483</v>
      </c>
      <c r="S3031" s="59" t="s">
        <v>1600</v>
      </c>
      <c r="T3031" s="59" t="s">
        <v>1601</v>
      </c>
      <c r="U3031" s="59" t="s">
        <v>1486</v>
      </c>
      <c r="V3031" s="59" t="s">
        <v>1487</v>
      </c>
      <c r="W3031" s="59" t="s">
        <v>1513</v>
      </c>
      <c r="X3031" s="59" t="s">
        <v>1487</v>
      </c>
      <c r="Y3031" s="59" t="s">
        <v>1490</v>
      </c>
      <c r="Z3031" s="59">
        <v>14.22</v>
      </c>
      <c r="AA3031" s="59">
        <v>14</v>
      </c>
      <c r="AB3031" s="59">
        <v>0.22</v>
      </c>
      <c r="AC3031" s="59">
        <v>14</v>
      </c>
      <c r="AD3031" s="59">
        <v>0</v>
      </c>
      <c r="AE3031" s="59">
        <v>0</v>
      </c>
      <c r="AF3031" s="59" t="s">
        <v>1491</v>
      </c>
      <c r="AG3031" s="59" t="s">
        <v>737</v>
      </c>
      <c r="AH3031" s="59" t="s">
        <v>1518</v>
      </c>
      <c r="AI3031" s="59" t="s">
        <v>1523</v>
      </c>
      <c r="AJ3031" s="59" t="s">
        <v>1486</v>
      </c>
      <c r="AK3031" s="59" t="s">
        <v>278</v>
      </c>
      <c r="AL3031" s="59" t="s">
        <v>1493</v>
      </c>
      <c r="AM3031" s="59" t="s">
        <v>1494</v>
      </c>
      <c r="AN3031" s="59" t="s">
        <v>1384</v>
      </c>
      <c r="AO3031" s="59" t="s">
        <v>107</v>
      </c>
    </row>
    <row r="3032" spans="1:41" x14ac:dyDescent="0.15">
      <c r="A3032" s="59" t="s">
        <v>2007</v>
      </c>
      <c r="B3032" s="59" t="s">
        <v>1597</v>
      </c>
      <c r="C3032" s="59" t="s">
        <v>1598</v>
      </c>
      <c r="D3032" s="59" t="s">
        <v>1517</v>
      </c>
      <c r="E3032" s="59" t="s">
        <v>559</v>
      </c>
      <c r="F3032" s="59" t="s">
        <v>1475</v>
      </c>
      <c r="G3032" s="59" t="s">
        <v>1406</v>
      </c>
      <c r="H3032" s="59" t="s">
        <v>1475</v>
      </c>
      <c r="I3032" s="59" t="s">
        <v>1406</v>
      </c>
      <c r="J3032" s="59" t="s">
        <v>737</v>
      </c>
      <c r="K3032" s="59" t="s">
        <v>1518</v>
      </c>
      <c r="L3032" s="59" t="s">
        <v>1599</v>
      </c>
      <c r="M3032" s="59" t="s">
        <v>1478</v>
      </c>
      <c r="N3032" s="59" t="s">
        <v>1479</v>
      </c>
      <c r="O3032" s="59" t="s">
        <v>1480</v>
      </c>
      <c r="P3032" s="59" t="s">
        <v>1481</v>
      </c>
      <c r="Q3032" s="59" t="s">
        <v>1482</v>
      </c>
      <c r="R3032" s="59" t="s">
        <v>1483</v>
      </c>
      <c r="S3032" s="59" t="s">
        <v>1600</v>
      </c>
      <c r="T3032" s="59" t="s">
        <v>1601</v>
      </c>
      <c r="U3032" s="59" t="s">
        <v>1486</v>
      </c>
      <c r="V3032" s="59" t="s">
        <v>1487</v>
      </c>
      <c r="W3032" s="59" t="s">
        <v>1514</v>
      </c>
      <c r="X3032" s="59" t="s">
        <v>1487</v>
      </c>
      <c r="Y3032" s="59" t="s">
        <v>1490</v>
      </c>
      <c r="Z3032" s="59">
        <v>5.24</v>
      </c>
      <c r="AA3032" s="59">
        <v>5.16</v>
      </c>
      <c r="AB3032" s="59">
        <v>0.08</v>
      </c>
      <c r="AC3032" s="59">
        <v>5.16</v>
      </c>
      <c r="AD3032" s="59">
        <v>0</v>
      </c>
      <c r="AE3032" s="59">
        <v>0</v>
      </c>
      <c r="AF3032" s="59" t="s">
        <v>1491</v>
      </c>
      <c r="AG3032" s="59" t="s">
        <v>737</v>
      </c>
      <c r="AH3032" s="59" t="s">
        <v>1518</v>
      </c>
      <c r="AI3032" s="59" t="s">
        <v>1523</v>
      </c>
      <c r="AJ3032" s="59" t="s">
        <v>1486</v>
      </c>
      <c r="AK3032" s="59" t="s">
        <v>278</v>
      </c>
      <c r="AL3032" s="59" t="s">
        <v>1493</v>
      </c>
      <c r="AM3032" s="59" t="s">
        <v>1494</v>
      </c>
      <c r="AN3032" s="59" t="s">
        <v>1384</v>
      </c>
      <c r="AO3032" s="59" t="s">
        <v>107</v>
      </c>
    </row>
    <row r="3033" spans="1:41" x14ac:dyDescent="0.15">
      <c r="A3033" s="59" t="s">
        <v>2007</v>
      </c>
      <c r="B3033" s="59" t="s">
        <v>1597</v>
      </c>
      <c r="C3033" s="59" t="s">
        <v>1598</v>
      </c>
      <c r="D3033" s="59" t="s">
        <v>1517</v>
      </c>
      <c r="E3033" s="59" t="s">
        <v>559</v>
      </c>
      <c r="F3033" s="59" t="s">
        <v>1475</v>
      </c>
      <c r="G3033" s="59" t="s">
        <v>1406</v>
      </c>
      <c r="H3033" s="59" t="s">
        <v>1475</v>
      </c>
      <c r="I3033" s="59" t="s">
        <v>1406</v>
      </c>
      <c r="J3033" s="59" t="s">
        <v>737</v>
      </c>
      <c r="K3033" s="59" t="s">
        <v>1518</v>
      </c>
      <c r="L3033" s="59" t="s">
        <v>1599</v>
      </c>
      <c r="M3033" s="59" t="s">
        <v>1478</v>
      </c>
      <c r="N3033" s="59" t="s">
        <v>1479</v>
      </c>
      <c r="O3033" s="59" t="s">
        <v>1480</v>
      </c>
      <c r="P3033" s="59" t="s">
        <v>1481</v>
      </c>
      <c r="Q3033" s="59" t="s">
        <v>1482</v>
      </c>
      <c r="R3033" s="59" t="s">
        <v>1483</v>
      </c>
      <c r="S3033" s="59" t="s">
        <v>1600</v>
      </c>
      <c r="T3033" s="59" t="s">
        <v>1601</v>
      </c>
      <c r="U3033" s="59" t="s">
        <v>1486</v>
      </c>
      <c r="V3033" s="59" t="s">
        <v>1487</v>
      </c>
      <c r="W3033" s="59" t="s">
        <v>1522</v>
      </c>
      <c r="X3033" s="59" t="s">
        <v>1487</v>
      </c>
      <c r="Y3033" s="59" t="s">
        <v>1490</v>
      </c>
      <c r="Z3033" s="59">
        <v>1181.55</v>
      </c>
      <c r="AA3033" s="59">
        <v>1163.0899999999999</v>
      </c>
      <c r="AB3033" s="59">
        <v>18.46</v>
      </c>
      <c r="AC3033" s="59">
        <v>1163.0899999999999</v>
      </c>
      <c r="AD3033" s="59">
        <v>0</v>
      </c>
      <c r="AE3033" s="59">
        <v>0</v>
      </c>
      <c r="AF3033" s="59" t="s">
        <v>1491</v>
      </c>
      <c r="AG3033" s="59" t="s">
        <v>737</v>
      </c>
      <c r="AH3033" s="59" t="s">
        <v>1518</v>
      </c>
      <c r="AI3033" s="59" t="s">
        <v>1523</v>
      </c>
      <c r="AJ3033" s="59" t="s">
        <v>1486</v>
      </c>
      <c r="AK3033" s="59" t="s">
        <v>278</v>
      </c>
      <c r="AL3033" s="59" t="s">
        <v>1493</v>
      </c>
      <c r="AM3033" s="59" t="s">
        <v>1494</v>
      </c>
      <c r="AN3033" s="59" t="s">
        <v>1384</v>
      </c>
      <c r="AO3033" s="59" t="s">
        <v>107</v>
      </c>
    </row>
    <row r="3034" spans="1:41" x14ac:dyDescent="0.15">
      <c r="A3034" s="59" t="s">
        <v>2007</v>
      </c>
      <c r="B3034" s="59" t="s">
        <v>1814</v>
      </c>
      <c r="C3034" s="59" t="s">
        <v>1815</v>
      </c>
      <c r="D3034" s="59" t="s">
        <v>1504</v>
      </c>
      <c r="E3034" s="59" t="s">
        <v>1139</v>
      </c>
      <c r="F3034" s="59" t="s">
        <v>1475</v>
      </c>
      <c r="G3034" s="59" t="s">
        <v>1406</v>
      </c>
      <c r="H3034" s="59" t="s">
        <v>1475</v>
      </c>
      <c r="I3034" s="59" t="s">
        <v>1406</v>
      </c>
      <c r="J3034" s="59" t="s">
        <v>1476</v>
      </c>
      <c r="K3034" s="59" t="s">
        <v>795</v>
      </c>
      <c r="L3034" s="59" t="s">
        <v>1816</v>
      </c>
      <c r="M3034" s="59" t="s">
        <v>1478</v>
      </c>
      <c r="N3034" s="59" t="s">
        <v>1479</v>
      </c>
      <c r="O3034" s="59" t="s">
        <v>1480</v>
      </c>
      <c r="P3034" s="59" t="s">
        <v>1481</v>
      </c>
      <c r="Q3034" s="59" t="s">
        <v>1482</v>
      </c>
      <c r="R3034" s="59" t="s">
        <v>1483</v>
      </c>
      <c r="S3034" s="59" t="s">
        <v>1817</v>
      </c>
      <c r="T3034" s="59" t="s">
        <v>1818</v>
      </c>
      <c r="U3034" s="59" t="s">
        <v>1486</v>
      </c>
      <c r="V3034" s="59" t="s">
        <v>1487</v>
      </c>
      <c r="W3034" s="59" t="s">
        <v>1509</v>
      </c>
      <c r="X3034" s="59" t="s">
        <v>1487</v>
      </c>
      <c r="Y3034" s="59" t="s">
        <v>1490</v>
      </c>
      <c r="Z3034" s="59">
        <v>5579.9</v>
      </c>
      <c r="AA3034" s="59">
        <v>5579.9</v>
      </c>
      <c r="AB3034" s="59">
        <v>0</v>
      </c>
      <c r="AC3034" s="59">
        <v>5579.9</v>
      </c>
      <c r="AD3034" s="59">
        <v>0</v>
      </c>
      <c r="AE3034" s="59">
        <v>0</v>
      </c>
      <c r="AF3034" s="59" t="s">
        <v>1491</v>
      </c>
      <c r="AG3034" s="59" t="s">
        <v>1476</v>
      </c>
      <c r="AH3034" s="59" t="s">
        <v>795</v>
      </c>
      <c r="AI3034" s="59" t="s">
        <v>1492</v>
      </c>
      <c r="AJ3034" s="59" t="s">
        <v>1486</v>
      </c>
      <c r="AK3034" s="59" t="s">
        <v>278</v>
      </c>
      <c r="AL3034" s="59" t="s">
        <v>1493</v>
      </c>
      <c r="AM3034" s="59" t="s">
        <v>1494</v>
      </c>
      <c r="AN3034" s="59" t="s">
        <v>1385</v>
      </c>
      <c r="AO3034" s="59" t="s">
        <v>107</v>
      </c>
    </row>
    <row r="3035" spans="1:41" x14ac:dyDescent="0.15">
      <c r="A3035" s="59" t="s">
        <v>2007</v>
      </c>
      <c r="B3035" s="59" t="s">
        <v>1814</v>
      </c>
      <c r="C3035" s="59" t="s">
        <v>1815</v>
      </c>
      <c r="D3035" s="59" t="s">
        <v>1504</v>
      </c>
      <c r="E3035" s="59" t="s">
        <v>1139</v>
      </c>
      <c r="F3035" s="59" t="s">
        <v>1475</v>
      </c>
      <c r="G3035" s="59" t="s">
        <v>1406</v>
      </c>
      <c r="H3035" s="59" t="s">
        <v>1475</v>
      </c>
      <c r="I3035" s="59" t="s">
        <v>1406</v>
      </c>
      <c r="J3035" s="59" t="s">
        <v>1476</v>
      </c>
      <c r="K3035" s="59" t="s">
        <v>795</v>
      </c>
      <c r="L3035" s="59" t="s">
        <v>1816</v>
      </c>
      <c r="M3035" s="59" t="s">
        <v>1478</v>
      </c>
      <c r="N3035" s="59" t="s">
        <v>1479</v>
      </c>
      <c r="O3035" s="59" t="s">
        <v>1480</v>
      </c>
      <c r="P3035" s="59" t="s">
        <v>1481</v>
      </c>
      <c r="Q3035" s="59" t="s">
        <v>1482</v>
      </c>
      <c r="R3035" s="59" t="s">
        <v>1483</v>
      </c>
      <c r="S3035" s="59" t="s">
        <v>1817</v>
      </c>
      <c r="T3035" s="59" t="s">
        <v>1818</v>
      </c>
      <c r="U3035" s="59" t="s">
        <v>1486</v>
      </c>
      <c r="V3035" s="59" t="s">
        <v>1487</v>
      </c>
      <c r="W3035" s="59" t="s">
        <v>1488</v>
      </c>
      <c r="X3035" s="59" t="s">
        <v>1511</v>
      </c>
      <c r="Y3035" s="59" t="s">
        <v>1490</v>
      </c>
      <c r="Z3035" s="59">
        <v>29.98</v>
      </c>
      <c r="AA3035" s="59">
        <v>29.98</v>
      </c>
      <c r="AB3035" s="59">
        <v>0</v>
      </c>
      <c r="AC3035" s="59">
        <v>29.98</v>
      </c>
      <c r="AD3035" s="59">
        <v>0</v>
      </c>
      <c r="AE3035" s="59">
        <v>0</v>
      </c>
      <c r="AF3035" s="59" t="s">
        <v>1491</v>
      </c>
      <c r="AG3035" s="59" t="s">
        <v>1476</v>
      </c>
      <c r="AH3035" s="59" t="s">
        <v>795</v>
      </c>
      <c r="AI3035" s="59" t="s">
        <v>1492</v>
      </c>
      <c r="AJ3035" s="59" t="s">
        <v>1486</v>
      </c>
      <c r="AK3035" s="59" t="s">
        <v>278</v>
      </c>
      <c r="AL3035" s="59" t="s">
        <v>1493</v>
      </c>
      <c r="AM3035" s="59" t="s">
        <v>1494</v>
      </c>
      <c r="AN3035" s="59" t="s">
        <v>1385</v>
      </c>
      <c r="AO3035" s="59" t="s">
        <v>107</v>
      </c>
    </row>
    <row r="3036" spans="1:41" x14ac:dyDescent="0.15">
      <c r="A3036" s="59" t="s">
        <v>2007</v>
      </c>
      <c r="B3036" s="59" t="s">
        <v>1814</v>
      </c>
      <c r="C3036" s="59" t="s">
        <v>1815</v>
      </c>
      <c r="D3036" s="59" t="s">
        <v>1504</v>
      </c>
      <c r="E3036" s="59" t="s">
        <v>1139</v>
      </c>
      <c r="F3036" s="59" t="s">
        <v>1475</v>
      </c>
      <c r="G3036" s="59" t="s">
        <v>1406</v>
      </c>
      <c r="H3036" s="59" t="s">
        <v>1475</v>
      </c>
      <c r="I3036" s="59" t="s">
        <v>1406</v>
      </c>
      <c r="J3036" s="59" t="s">
        <v>1476</v>
      </c>
      <c r="K3036" s="59" t="s">
        <v>795</v>
      </c>
      <c r="L3036" s="59" t="s">
        <v>1816</v>
      </c>
      <c r="M3036" s="59" t="s">
        <v>1478</v>
      </c>
      <c r="N3036" s="59" t="s">
        <v>1479</v>
      </c>
      <c r="O3036" s="59" t="s">
        <v>1480</v>
      </c>
      <c r="P3036" s="59" t="s">
        <v>1481</v>
      </c>
      <c r="Q3036" s="59" t="s">
        <v>1482</v>
      </c>
      <c r="R3036" s="59" t="s">
        <v>1483</v>
      </c>
      <c r="S3036" s="59" t="s">
        <v>1817</v>
      </c>
      <c r="T3036" s="59" t="s">
        <v>1818</v>
      </c>
      <c r="U3036" s="59" t="s">
        <v>1486</v>
      </c>
      <c r="V3036" s="59" t="s">
        <v>1487</v>
      </c>
      <c r="W3036" s="59" t="s">
        <v>1514</v>
      </c>
      <c r="X3036" s="59" t="s">
        <v>1487</v>
      </c>
      <c r="Y3036" s="59" t="s">
        <v>1490</v>
      </c>
      <c r="Z3036" s="59">
        <v>1018.67</v>
      </c>
      <c r="AA3036" s="59">
        <v>1018.67</v>
      </c>
      <c r="AB3036" s="59">
        <v>0</v>
      </c>
      <c r="AC3036" s="59">
        <v>1018.67</v>
      </c>
      <c r="AD3036" s="59">
        <v>0</v>
      </c>
      <c r="AE3036" s="59">
        <v>0</v>
      </c>
      <c r="AF3036" s="59" t="s">
        <v>1491</v>
      </c>
      <c r="AG3036" s="59" t="s">
        <v>1476</v>
      </c>
      <c r="AH3036" s="59" t="s">
        <v>795</v>
      </c>
      <c r="AI3036" s="59" t="s">
        <v>1492</v>
      </c>
      <c r="AJ3036" s="59" t="s">
        <v>1486</v>
      </c>
      <c r="AK3036" s="59" t="s">
        <v>278</v>
      </c>
      <c r="AL3036" s="59" t="s">
        <v>1493</v>
      </c>
      <c r="AM3036" s="59" t="s">
        <v>1494</v>
      </c>
      <c r="AN3036" s="59" t="s">
        <v>1385</v>
      </c>
      <c r="AO3036" s="59" t="s">
        <v>107</v>
      </c>
    </row>
    <row r="3037" spans="1:41" x14ac:dyDescent="0.15">
      <c r="A3037" s="59" t="s">
        <v>2007</v>
      </c>
      <c r="B3037" s="59" t="s">
        <v>1607</v>
      </c>
      <c r="C3037" s="59" t="s">
        <v>1608</v>
      </c>
      <c r="D3037" s="59" t="s">
        <v>1504</v>
      </c>
      <c r="E3037" s="59" t="s">
        <v>1139</v>
      </c>
      <c r="F3037" s="59" t="s">
        <v>1475</v>
      </c>
      <c r="G3037" s="59" t="s">
        <v>1406</v>
      </c>
      <c r="H3037" s="59" t="s">
        <v>1475</v>
      </c>
      <c r="I3037" s="59" t="s">
        <v>1406</v>
      </c>
      <c r="J3037" s="59" t="s">
        <v>1476</v>
      </c>
      <c r="K3037" s="59" t="s">
        <v>795</v>
      </c>
      <c r="L3037" s="59" t="s">
        <v>1609</v>
      </c>
      <c r="M3037" s="59" t="s">
        <v>1478</v>
      </c>
      <c r="N3037" s="59" t="s">
        <v>1479</v>
      </c>
      <c r="O3037" s="59" t="s">
        <v>1480</v>
      </c>
      <c r="P3037" s="59" t="s">
        <v>1481</v>
      </c>
      <c r="Q3037" s="59" t="s">
        <v>1482</v>
      </c>
      <c r="R3037" s="59" t="s">
        <v>1483</v>
      </c>
      <c r="S3037" s="59" t="s">
        <v>1610</v>
      </c>
      <c r="T3037" s="59" t="s">
        <v>1611</v>
      </c>
      <c r="U3037" s="59" t="s">
        <v>1486</v>
      </c>
      <c r="V3037" s="59" t="s">
        <v>1487</v>
      </c>
      <c r="W3037" s="59" t="s">
        <v>1509</v>
      </c>
      <c r="X3037" s="59" t="s">
        <v>1487</v>
      </c>
      <c r="Y3037" s="59" t="s">
        <v>1490</v>
      </c>
      <c r="Z3037" s="59">
        <v>2415.5700000000002</v>
      </c>
      <c r="AA3037" s="59">
        <v>2370.13</v>
      </c>
      <c r="AB3037" s="59">
        <v>45.44</v>
      </c>
      <c r="AC3037" s="59">
        <v>2370.13</v>
      </c>
      <c r="AD3037" s="59">
        <v>0</v>
      </c>
      <c r="AE3037" s="59">
        <v>0</v>
      </c>
      <c r="AF3037" s="59" t="s">
        <v>1491</v>
      </c>
      <c r="AG3037" s="59" t="s">
        <v>1476</v>
      </c>
      <c r="AH3037" s="59" t="s">
        <v>795</v>
      </c>
      <c r="AI3037" s="59" t="s">
        <v>1492</v>
      </c>
      <c r="AJ3037" s="59" t="s">
        <v>1486</v>
      </c>
      <c r="AK3037" s="59" t="s">
        <v>278</v>
      </c>
      <c r="AL3037" s="59" t="s">
        <v>1493</v>
      </c>
      <c r="AM3037" s="59" t="s">
        <v>1494</v>
      </c>
      <c r="AN3037" s="59" t="s">
        <v>1385</v>
      </c>
      <c r="AO3037" s="59" t="s">
        <v>107</v>
      </c>
    </row>
    <row r="3038" spans="1:41" x14ac:dyDescent="0.15">
      <c r="A3038" s="59" t="s">
        <v>2007</v>
      </c>
      <c r="B3038" s="59" t="s">
        <v>1607</v>
      </c>
      <c r="C3038" s="59" t="s">
        <v>1608</v>
      </c>
      <c r="D3038" s="59" t="s">
        <v>1504</v>
      </c>
      <c r="E3038" s="59" t="s">
        <v>1139</v>
      </c>
      <c r="F3038" s="59" t="s">
        <v>1475</v>
      </c>
      <c r="G3038" s="59" t="s">
        <v>1406</v>
      </c>
      <c r="H3038" s="59" t="s">
        <v>1475</v>
      </c>
      <c r="I3038" s="59" t="s">
        <v>1406</v>
      </c>
      <c r="J3038" s="59" t="s">
        <v>1476</v>
      </c>
      <c r="K3038" s="59" t="s">
        <v>795</v>
      </c>
      <c r="L3038" s="59" t="s">
        <v>1609</v>
      </c>
      <c r="M3038" s="59" t="s">
        <v>1478</v>
      </c>
      <c r="N3038" s="59" t="s">
        <v>1479</v>
      </c>
      <c r="O3038" s="59" t="s">
        <v>1480</v>
      </c>
      <c r="P3038" s="59" t="s">
        <v>1481</v>
      </c>
      <c r="Q3038" s="59" t="s">
        <v>1482</v>
      </c>
      <c r="R3038" s="59" t="s">
        <v>1483</v>
      </c>
      <c r="S3038" s="59" t="s">
        <v>1610</v>
      </c>
      <c r="T3038" s="59" t="s">
        <v>1611</v>
      </c>
      <c r="U3038" s="59" t="s">
        <v>1486</v>
      </c>
      <c r="V3038" s="59" t="s">
        <v>1487</v>
      </c>
      <c r="W3038" s="59" t="s">
        <v>1488</v>
      </c>
      <c r="X3038" s="59" t="s">
        <v>1511</v>
      </c>
      <c r="Y3038" s="59" t="s">
        <v>1490</v>
      </c>
      <c r="Z3038" s="59">
        <v>40.61</v>
      </c>
      <c r="AA3038" s="59">
        <v>40.61</v>
      </c>
      <c r="AB3038" s="59">
        <v>0</v>
      </c>
      <c r="AC3038" s="59">
        <v>40.61</v>
      </c>
      <c r="AD3038" s="59">
        <v>0</v>
      </c>
      <c r="AE3038" s="59">
        <v>0</v>
      </c>
      <c r="AF3038" s="59" t="s">
        <v>1491</v>
      </c>
      <c r="AG3038" s="59" t="s">
        <v>1476</v>
      </c>
      <c r="AH3038" s="59" t="s">
        <v>795</v>
      </c>
      <c r="AI3038" s="59" t="s">
        <v>1492</v>
      </c>
      <c r="AJ3038" s="59" t="s">
        <v>1486</v>
      </c>
      <c r="AK3038" s="59" t="s">
        <v>278</v>
      </c>
      <c r="AL3038" s="59" t="s">
        <v>1493</v>
      </c>
      <c r="AM3038" s="59" t="s">
        <v>1494</v>
      </c>
      <c r="AN3038" s="59" t="s">
        <v>1385</v>
      </c>
      <c r="AO3038" s="59" t="s">
        <v>107</v>
      </c>
    </row>
    <row r="3039" spans="1:41" x14ac:dyDescent="0.15">
      <c r="A3039" s="59" t="s">
        <v>2007</v>
      </c>
      <c r="B3039" s="59" t="s">
        <v>1612</v>
      </c>
      <c r="C3039" s="59" t="s">
        <v>1613</v>
      </c>
      <c r="D3039" s="59" t="s">
        <v>1614</v>
      </c>
      <c r="E3039" s="59" t="s">
        <v>1615</v>
      </c>
      <c r="F3039" s="59" t="s">
        <v>1475</v>
      </c>
      <c r="G3039" s="59" t="s">
        <v>1406</v>
      </c>
      <c r="H3039" s="59" t="s">
        <v>1475</v>
      </c>
      <c r="I3039" s="59" t="s">
        <v>1406</v>
      </c>
      <c r="J3039" s="59" t="s">
        <v>1426</v>
      </c>
      <c r="K3039" s="59" t="s">
        <v>1616</v>
      </c>
      <c r="L3039" s="59" t="s">
        <v>1617</v>
      </c>
      <c r="M3039" s="59" t="s">
        <v>1618</v>
      </c>
      <c r="N3039" s="59" t="s">
        <v>1619</v>
      </c>
      <c r="O3039" s="59" t="s">
        <v>1620</v>
      </c>
      <c r="P3039" s="59" t="s">
        <v>1621</v>
      </c>
      <c r="Q3039" s="59" t="s">
        <v>1622</v>
      </c>
      <c r="R3039" s="59" t="s">
        <v>1623</v>
      </c>
      <c r="S3039" s="59" t="s">
        <v>1624</v>
      </c>
      <c r="T3039" s="59" t="s">
        <v>1625</v>
      </c>
      <c r="U3039" s="59" t="s">
        <v>1486</v>
      </c>
      <c r="V3039" s="59" t="s">
        <v>1487</v>
      </c>
      <c r="W3039" s="59" t="s">
        <v>1508</v>
      </c>
      <c r="X3039" s="59" t="s">
        <v>1487</v>
      </c>
      <c r="Y3039" s="59" t="s">
        <v>1490</v>
      </c>
      <c r="Z3039" s="59">
        <v>0.13</v>
      </c>
      <c r="AA3039" s="59">
        <v>0.13</v>
      </c>
      <c r="AB3039" s="59">
        <v>0</v>
      </c>
      <c r="AC3039" s="59">
        <v>0.13</v>
      </c>
      <c r="AD3039" s="59">
        <v>0</v>
      </c>
      <c r="AE3039" s="59">
        <v>0</v>
      </c>
      <c r="AF3039" s="59" t="s">
        <v>1491</v>
      </c>
      <c r="AG3039" s="59" t="s">
        <v>1426</v>
      </c>
      <c r="AH3039" s="59" t="s">
        <v>1616</v>
      </c>
      <c r="AI3039" s="59" t="s">
        <v>1523</v>
      </c>
      <c r="AJ3039" s="59" t="s">
        <v>1486</v>
      </c>
      <c r="AK3039" s="59" t="s">
        <v>278</v>
      </c>
      <c r="AL3039" s="59" t="s">
        <v>1493</v>
      </c>
      <c r="AM3039" s="59" t="s">
        <v>1494</v>
      </c>
      <c r="AN3039" s="59" t="s">
        <v>1385</v>
      </c>
      <c r="AO3039" s="59" t="s">
        <v>107</v>
      </c>
    </row>
    <row r="3040" spans="1:41" x14ac:dyDescent="0.15">
      <c r="A3040" s="59" t="s">
        <v>2007</v>
      </c>
      <c r="B3040" s="59" t="s">
        <v>1612</v>
      </c>
      <c r="C3040" s="59" t="s">
        <v>1613</v>
      </c>
      <c r="D3040" s="59" t="s">
        <v>1614</v>
      </c>
      <c r="E3040" s="59" t="s">
        <v>1615</v>
      </c>
      <c r="F3040" s="59" t="s">
        <v>1475</v>
      </c>
      <c r="G3040" s="59" t="s">
        <v>1406</v>
      </c>
      <c r="H3040" s="59" t="s">
        <v>1475</v>
      </c>
      <c r="I3040" s="59" t="s">
        <v>1406</v>
      </c>
      <c r="J3040" s="59" t="s">
        <v>1426</v>
      </c>
      <c r="K3040" s="59" t="s">
        <v>1616</v>
      </c>
      <c r="L3040" s="59" t="s">
        <v>1617</v>
      </c>
      <c r="M3040" s="59" t="s">
        <v>1618</v>
      </c>
      <c r="N3040" s="59" t="s">
        <v>1619</v>
      </c>
      <c r="O3040" s="59" t="s">
        <v>1620</v>
      </c>
      <c r="P3040" s="59" t="s">
        <v>1621</v>
      </c>
      <c r="Q3040" s="59" t="s">
        <v>1622</v>
      </c>
      <c r="R3040" s="59" t="s">
        <v>1623</v>
      </c>
      <c r="S3040" s="59" t="s">
        <v>1624</v>
      </c>
      <c r="T3040" s="59" t="s">
        <v>1625</v>
      </c>
      <c r="U3040" s="59" t="s">
        <v>1486</v>
      </c>
      <c r="V3040" s="59" t="s">
        <v>1487</v>
      </c>
      <c r="W3040" s="59" t="s">
        <v>1509</v>
      </c>
      <c r="X3040" s="59" t="s">
        <v>1487</v>
      </c>
      <c r="Y3040" s="59" t="s">
        <v>1490</v>
      </c>
      <c r="Z3040" s="59">
        <v>0.06</v>
      </c>
      <c r="AA3040" s="59">
        <v>0.06</v>
      </c>
      <c r="AB3040" s="59">
        <v>0</v>
      </c>
      <c r="AC3040" s="59">
        <v>0.06</v>
      </c>
      <c r="AD3040" s="59">
        <v>0</v>
      </c>
      <c r="AE3040" s="59">
        <v>0</v>
      </c>
      <c r="AF3040" s="59" t="s">
        <v>1491</v>
      </c>
      <c r="AG3040" s="59" t="s">
        <v>1426</v>
      </c>
      <c r="AH3040" s="59" t="s">
        <v>1616</v>
      </c>
      <c r="AI3040" s="59" t="s">
        <v>1523</v>
      </c>
      <c r="AJ3040" s="59" t="s">
        <v>1486</v>
      </c>
      <c r="AK3040" s="59" t="s">
        <v>278</v>
      </c>
      <c r="AL3040" s="59" t="s">
        <v>1493</v>
      </c>
      <c r="AM3040" s="59" t="s">
        <v>1494</v>
      </c>
      <c r="AN3040" s="59" t="s">
        <v>1385</v>
      </c>
      <c r="AO3040" s="59" t="s">
        <v>107</v>
      </c>
    </row>
    <row r="3041" spans="1:41" x14ac:dyDescent="0.15">
      <c r="A3041" s="59" t="s">
        <v>2007</v>
      </c>
      <c r="B3041" s="59" t="s">
        <v>1626</v>
      </c>
      <c r="C3041" s="59" t="s">
        <v>1627</v>
      </c>
      <c r="D3041" s="59" t="s">
        <v>1614</v>
      </c>
      <c r="E3041" s="59" t="s">
        <v>1615</v>
      </c>
      <c r="F3041" s="59" t="s">
        <v>1475</v>
      </c>
      <c r="G3041" s="59" t="s">
        <v>1406</v>
      </c>
      <c r="H3041" s="59" t="s">
        <v>1475</v>
      </c>
      <c r="I3041" s="59" t="s">
        <v>1406</v>
      </c>
      <c r="J3041" s="59" t="s">
        <v>1426</v>
      </c>
      <c r="K3041" s="59" t="s">
        <v>1616</v>
      </c>
      <c r="L3041" s="59" t="s">
        <v>1628</v>
      </c>
      <c r="M3041" s="59" t="s">
        <v>1618</v>
      </c>
      <c r="N3041" s="59" t="s">
        <v>1619</v>
      </c>
      <c r="O3041" s="59" t="s">
        <v>1620</v>
      </c>
      <c r="P3041" s="59" t="s">
        <v>1621</v>
      </c>
      <c r="Q3041" s="59" t="s">
        <v>1622</v>
      </c>
      <c r="R3041" s="59" t="s">
        <v>1623</v>
      </c>
      <c r="S3041" s="59" t="s">
        <v>1629</v>
      </c>
      <c r="T3041" s="59" t="s">
        <v>1630</v>
      </c>
      <c r="U3041" s="59" t="s">
        <v>1486</v>
      </c>
      <c r="V3041" s="59" t="s">
        <v>1487</v>
      </c>
      <c r="W3041" s="59" t="s">
        <v>1508</v>
      </c>
      <c r="X3041" s="59" t="s">
        <v>1487</v>
      </c>
      <c r="Y3041" s="59" t="s">
        <v>1490</v>
      </c>
      <c r="Z3041" s="59">
        <v>49.75</v>
      </c>
      <c r="AA3041" s="59">
        <v>49.75</v>
      </c>
      <c r="AB3041" s="59">
        <v>0</v>
      </c>
      <c r="AC3041" s="59">
        <v>49.75</v>
      </c>
      <c r="AD3041" s="59">
        <v>0</v>
      </c>
      <c r="AE3041" s="59">
        <v>0</v>
      </c>
      <c r="AF3041" s="59" t="s">
        <v>1491</v>
      </c>
      <c r="AG3041" s="59" t="s">
        <v>1426</v>
      </c>
      <c r="AH3041" s="59" t="s">
        <v>1616</v>
      </c>
      <c r="AI3041" s="59" t="s">
        <v>1523</v>
      </c>
      <c r="AJ3041" s="59" t="s">
        <v>1486</v>
      </c>
      <c r="AK3041" s="59" t="s">
        <v>278</v>
      </c>
      <c r="AL3041" s="59" t="s">
        <v>1493</v>
      </c>
      <c r="AM3041" s="59" t="s">
        <v>1494</v>
      </c>
      <c r="AN3041" s="59" t="s">
        <v>1385</v>
      </c>
      <c r="AO3041" s="59" t="s">
        <v>107</v>
      </c>
    </row>
    <row r="3042" spans="1:41" x14ac:dyDescent="0.15">
      <c r="A3042" s="59" t="s">
        <v>2007</v>
      </c>
      <c r="B3042" s="59" t="s">
        <v>1626</v>
      </c>
      <c r="C3042" s="59" t="s">
        <v>1627</v>
      </c>
      <c r="D3042" s="59" t="s">
        <v>1614</v>
      </c>
      <c r="E3042" s="59" t="s">
        <v>1615</v>
      </c>
      <c r="F3042" s="59" t="s">
        <v>1475</v>
      </c>
      <c r="G3042" s="59" t="s">
        <v>1406</v>
      </c>
      <c r="H3042" s="59" t="s">
        <v>1475</v>
      </c>
      <c r="I3042" s="59" t="s">
        <v>1406</v>
      </c>
      <c r="J3042" s="59" t="s">
        <v>1426</v>
      </c>
      <c r="K3042" s="59" t="s">
        <v>1616</v>
      </c>
      <c r="L3042" s="59" t="s">
        <v>1628</v>
      </c>
      <c r="M3042" s="59" t="s">
        <v>1618</v>
      </c>
      <c r="N3042" s="59" t="s">
        <v>1619</v>
      </c>
      <c r="O3042" s="59" t="s">
        <v>1620</v>
      </c>
      <c r="P3042" s="59" t="s">
        <v>1621</v>
      </c>
      <c r="Q3042" s="59" t="s">
        <v>1622</v>
      </c>
      <c r="R3042" s="59" t="s">
        <v>1623</v>
      </c>
      <c r="S3042" s="59" t="s">
        <v>1629</v>
      </c>
      <c r="T3042" s="59" t="s">
        <v>1630</v>
      </c>
      <c r="U3042" s="59" t="s">
        <v>1486</v>
      </c>
      <c r="V3042" s="59" t="s">
        <v>1487</v>
      </c>
      <c r="W3042" s="59" t="s">
        <v>1509</v>
      </c>
      <c r="X3042" s="59" t="s">
        <v>1487</v>
      </c>
      <c r="Y3042" s="59" t="s">
        <v>1490</v>
      </c>
      <c r="Z3042" s="59">
        <v>2193.9</v>
      </c>
      <c r="AA3042" s="59">
        <v>2193.9</v>
      </c>
      <c r="AB3042" s="59">
        <v>0</v>
      </c>
      <c r="AC3042" s="59">
        <v>2193.9</v>
      </c>
      <c r="AD3042" s="59">
        <v>0</v>
      </c>
      <c r="AE3042" s="59">
        <v>0</v>
      </c>
      <c r="AF3042" s="59" t="s">
        <v>1491</v>
      </c>
      <c r="AG3042" s="59" t="s">
        <v>1426</v>
      </c>
      <c r="AH3042" s="59" t="s">
        <v>1616</v>
      </c>
      <c r="AI3042" s="59" t="s">
        <v>1523</v>
      </c>
      <c r="AJ3042" s="59" t="s">
        <v>1486</v>
      </c>
      <c r="AK3042" s="59" t="s">
        <v>278</v>
      </c>
      <c r="AL3042" s="59" t="s">
        <v>1493</v>
      </c>
      <c r="AM3042" s="59" t="s">
        <v>1494</v>
      </c>
      <c r="AN3042" s="59" t="s">
        <v>1385</v>
      </c>
      <c r="AO3042" s="59" t="s">
        <v>107</v>
      </c>
    </row>
    <row r="3043" spans="1:41" x14ac:dyDescent="0.15">
      <c r="A3043" s="59" t="s">
        <v>2007</v>
      </c>
      <c r="B3043" s="59" t="s">
        <v>1626</v>
      </c>
      <c r="C3043" s="59" t="s">
        <v>1627</v>
      </c>
      <c r="D3043" s="59" t="s">
        <v>1614</v>
      </c>
      <c r="E3043" s="59" t="s">
        <v>1615</v>
      </c>
      <c r="F3043" s="59" t="s">
        <v>1475</v>
      </c>
      <c r="G3043" s="59" t="s">
        <v>1406</v>
      </c>
      <c r="H3043" s="59" t="s">
        <v>1475</v>
      </c>
      <c r="I3043" s="59" t="s">
        <v>1406</v>
      </c>
      <c r="J3043" s="59" t="s">
        <v>1426</v>
      </c>
      <c r="K3043" s="59" t="s">
        <v>1616</v>
      </c>
      <c r="L3043" s="59" t="s">
        <v>1628</v>
      </c>
      <c r="M3043" s="59" t="s">
        <v>1618</v>
      </c>
      <c r="N3043" s="59" t="s">
        <v>1619</v>
      </c>
      <c r="O3043" s="59" t="s">
        <v>1620</v>
      </c>
      <c r="P3043" s="59" t="s">
        <v>1621</v>
      </c>
      <c r="Q3043" s="59" t="s">
        <v>1622</v>
      </c>
      <c r="R3043" s="59" t="s">
        <v>1623</v>
      </c>
      <c r="S3043" s="59" t="s">
        <v>1629</v>
      </c>
      <c r="T3043" s="59" t="s">
        <v>1630</v>
      </c>
      <c r="U3043" s="59" t="s">
        <v>1486</v>
      </c>
      <c r="V3043" s="59" t="s">
        <v>1487</v>
      </c>
      <c r="W3043" s="59" t="s">
        <v>1488</v>
      </c>
      <c r="X3043" s="59" t="s">
        <v>1511</v>
      </c>
      <c r="Y3043" s="59" t="s">
        <v>1490</v>
      </c>
      <c r="Z3043" s="59">
        <v>15.51</v>
      </c>
      <c r="AA3043" s="59">
        <v>15.51</v>
      </c>
      <c r="AB3043" s="59">
        <v>0</v>
      </c>
      <c r="AC3043" s="59">
        <v>15.51</v>
      </c>
      <c r="AD3043" s="59">
        <v>0</v>
      </c>
      <c r="AE3043" s="59">
        <v>0</v>
      </c>
      <c r="AF3043" s="59" t="s">
        <v>1491</v>
      </c>
      <c r="AG3043" s="59" t="s">
        <v>1426</v>
      </c>
      <c r="AH3043" s="59" t="s">
        <v>1616</v>
      </c>
      <c r="AI3043" s="59" t="s">
        <v>1523</v>
      </c>
      <c r="AJ3043" s="59" t="s">
        <v>1486</v>
      </c>
      <c r="AK3043" s="59" t="s">
        <v>278</v>
      </c>
      <c r="AL3043" s="59" t="s">
        <v>1493</v>
      </c>
      <c r="AM3043" s="59" t="s">
        <v>1494</v>
      </c>
      <c r="AN3043" s="59" t="s">
        <v>1385</v>
      </c>
      <c r="AO3043" s="59" t="s">
        <v>107</v>
      </c>
    </row>
    <row r="3044" spans="1:41" x14ac:dyDescent="0.15">
      <c r="A3044" s="59" t="s">
        <v>2007</v>
      </c>
      <c r="B3044" s="59" t="s">
        <v>1819</v>
      </c>
      <c r="C3044" s="59" t="s">
        <v>1820</v>
      </c>
      <c r="D3044" s="59" t="s">
        <v>1614</v>
      </c>
      <c r="E3044" s="59" t="s">
        <v>1615</v>
      </c>
      <c r="F3044" s="59" t="s">
        <v>1475</v>
      </c>
      <c r="G3044" s="59" t="s">
        <v>1406</v>
      </c>
      <c r="H3044" s="59" t="s">
        <v>1475</v>
      </c>
      <c r="I3044" s="59" t="s">
        <v>1406</v>
      </c>
      <c r="J3044" s="59" t="s">
        <v>1426</v>
      </c>
      <c r="K3044" s="59" t="s">
        <v>1616</v>
      </c>
      <c r="L3044" s="59" t="s">
        <v>1821</v>
      </c>
      <c r="M3044" s="59" t="s">
        <v>1618</v>
      </c>
      <c r="N3044" s="59" t="s">
        <v>1619</v>
      </c>
      <c r="O3044" s="59" t="s">
        <v>1620</v>
      </c>
      <c r="P3044" s="59" t="s">
        <v>1621</v>
      </c>
      <c r="Q3044" s="59" t="s">
        <v>1622</v>
      </c>
      <c r="R3044" s="59" t="s">
        <v>1623</v>
      </c>
      <c r="S3044" s="59" t="s">
        <v>1822</v>
      </c>
      <c r="T3044" s="59" t="s">
        <v>1823</v>
      </c>
      <c r="U3044" s="59" t="s">
        <v>1486</v>
      </c>
      <c r="V3044" s="59" t="s">
        <v>1487</v>
      </c>
      <c r="W3044" s="59" t="s">
        <v>1509</v>
      </c>
      <c r="X3044" s="59" t="s">
        <v>1487</v>
      </c>
      <c r="Y3044" s="59" t="s">
        <v>1490</v>
      </c>
      <c r="Z3044" s="59">
        <v>1254.3699999999999</v>
      </c>
      <c r="AA3044" s="59">
        <v>1254.3699999999999</v>
      </c>
      <c r="AB3044" s="59">
        <v>0</v>
      </c>
      <c r="AC3044" s="59">
        <v>1254.3699999999999</v>
      </c>
      <c r="AD3044" s="59">
        <v>0</v>
      </c>
      <c r="AE3044" s="59">
        <v>0</v>
      </c>
      <c r="AF3044" s="59" t="s">
        <v>1491</v>
      </c>
      <c r="AG3044" s="59" t="s">
        <v>1426</v>
      </c>
      <c r="AH3044" s="59" t="s">
        <v>1616</v>
      </c>
      <c r="AI3044" s="59" t="s">
        <v>1523</v>
      </c>
      <c r="AJ3044" s="59" t="s">
        <v>1486</v>
      </c>
      <c r="AK3044" s="59" t="s">
        <v>278</v>
      </c>
      <c r="AL3044" s="59" t="s">
        <v>1493</v>
      </c>
      <c r="AM3044" s="59" t="s">
        <v>1494</v>
      </c>
      <c r="AN3044" s="59" t="s">
        <v>1385</v>
      </c>
      <c r="AO3044" s="59" t="s">
        <v>107</v>
      </c>
    </row>
    <row r="3045" spans="1:41" x14ac:dyDescent="0.15">
      <c r="A3045" s="59" t="s">
        <v>2007</v>
      </c>
      <c r="B3045" s="59" t="s">
        <v>1819</v>
      </c>
      <c r="C3045" s="59" t="s">
        <v>1820</v>
      </c>
      <c r="D3045" s="59" t="s">
        <v>1614</v>
      </c>
      <c r="E3045" s="59" t="s">
        <v>1615</v>
      </c>
      <c r="F3045" s="59" t="s">
        <v>1475</v>
      </c>
      <c r="G3045" s="59" t="s">
        <v>1406</v>
      </c>
      <c r="H3045" s="59" t="s">
        <v>1475</v>
      </c>
      <c r="I3045" s="59" t="s">
        <v>1406</v>
      </c>
      <c r="J3045" s="59" t="s">
        <v>1426</v>
      </c>
      <c r="K3045" s="59" t="s">
        <v>1616</v>
      </c>
      <c r="L3045" s="59" t="s">
        <v>1821</v>
      </c>
      <c r="M3045" s="59" t="s">
        <v>1618</v>
      </c>
      <c r="N3045" s="59" t="s">
        <v>1619</v>
      </c>
      <c r="O3045" s="59" t="s">
        <v>1620</v>
      </c>
      <c r="P3045" s="59" t="s">
        <v>1621</v>
      </c>
      <c r="Q3045" s="59" t="s">
        <v>1622</v>
      </c>
      <c r="R3045" s="59" t="s">
        <v>1623</v>
      </c>
      <c r="S3045" s="59" t="s">
        <v>1822</v>
      </c>
      <c r="T3045" s="59" t="s">
        <v>1823</v>
      </c>
      <c r="U3045" s="59" t="s">
        <v>1486</v>
      </c>
      <c r="V3045" s="59" t="s">
        <v>1487</v>
      </c>
      <c r="W3045" s="59" t="s">
        <v>1488</v>
      </c>
      <c r="X3045" s="59" t="s">
        <v>1511</v>
      </c>
      <c r="Y3045" s="59" t="s">
        <v>1490</v>
      </c>
      <c r="Z3045" s="59">
        <v>5.56</v>
      </c>
      <c r="AA3045" s="59">
        <v>5.56</v>
      </c>
      <c r="AB3045" s="59">
        <v>0</v>
      </c>
      <c r="AC3045" s="59">
        <v>5.56</v>
      </c>
      <c r="AD3045" s="59">
        <v>0</v>
      </c>
      <c r="AE3045" s="59">
        <v>0</v>
      </c>
      <c r="AF3045" s="59" t="s">
        <v>1491</v>
      </c>
      <c r="AG3045" s="59" t="s">
        <v>1426</v>
      </c>
      <c r="AH3045" s="59" t="s">
        <v>1616</v>
      </c>
      <c r="AI3045" s="59" t="s">
        <v>1523</v>
      </c>
      <c r="AJ3045" s="59" t="s">
        <v>1486</v>
      </c>
      <c r="AK3045" s="59" t="s">
        <v>278</v>
      </c>
      <c r="AL3045" s="59" t="s">
        <v>1493</v>
      </c>
      <c r="AM3045" s="59" t="s">
        <v>1494</v>
      </c>
      <c r="AN3045" s="59" t="s">
        <v>1385</v>
      </c>
      <c r="AO3045" s="59" t="s">
        <v>107</v>
      </c>
    </row>
    <row r="3046" spans="1:41" x14ac:dyDescent="0.15">
      <c r="A3046" s="59" t="s">
        <v>2007</v>
      </c>
      <c r="B3046" s="59" t="s">
        <v>1824</v>
      </c>
      <c r="C3046" s="59" t="s">
        <v>1825</v>
      </c>
      <c r="D3046" s="59" t="s">
        <v>1614</v>
      </c>
      <c r="E3046" s="59" t="s">
        <v>1615</v>
      </c>
      <c r="F3046" s="59" t="s">
        <v>1475</v>
      </c>
      <c r="G3046" s="59" t="s">
        <v>1406</v>
      </c>
      <c r="H3046" s="59" t="s">
        <v>1475</v>
      </c>
      <c r="I3046" s="59" t="s">
        <v>1406</v>
      </c>
      <c r="J3046" s="59" t="s">
        <v>1426</v>
      </c>
      <c r="K3046" s="59" t="s">
        <v>1616</v>
      </c>
      <c r="L3046" s="59" t="s">
        <v>1826</v>
      </c>
      <c r="M3046" s="59" t="s">
        <v>1618</v>
      </c>
      <c r="N3046" s="59" t="s">
        <v>1619</v>
      </c>
      <c r="O3046" s="59" t="s">
        <v>1620</v>
      </c>
      <c r="P3046" s="59" t="s">
        <v>1621</v>
      </c>
      <c r="Q3046" s="59" t="s">
        <v>1622</v>
      </c>
      <c r="R3046" s="59" t="s">
        <v>1623</v>
      </c>
      <c r="S3046" s="59" t="s">
        <v>1827</v>
      </c>
      <c r="T3046" s="59" t="s">
        <v>1828</v>
      </c>
      <c r="U3046" s="59" t="s">
        <v>1486</v>
      </c>
      <c r="V3046" s="59" t="s">
        <v>1487</v>
      </c>
      <c r="W3046" s="59" t="s">
        <v>1509</v>
      </c>
      <c r="X3046" s="59" t="s">
        <v>1487</v>
      </c>
      <c r="Y3046" s="59" t="s">
        <v>1490</v>
      </c>
      <c r="Z3046" s="59">
        <v>93.29</v>
      </c>
      <c r="AA3046" s="59">
        <v>93.29</v>
      </c>
      <c r="AB3046" s="59">
        <v>0</v>
      </c>
      <c r="AC3046" s="59">
        <v>93.29</v>
      </c>
      <c r="AD3046" s="59">
        <v>0</v>
      </c>
      <c r="AE3046" s="59">
        <v>0</v>
      </c>
      <c r="AF3046" s="59" t="s">
        <v>1491</v>
      </c>
      <c r="AG3046" s="59" t="s">
        <v>1426</v>
      </c>
      <c r="AH3046" s="59" t="s">
        <v>1616</v>
      </c>
      <c r="AI3046" s="59" t="s">
        <v>1523</v>
      </c>
      <c r="AJ3046" s="59" t="s">
        <v>1486</v>
      </c>
      <c r="AK3046" s="59" t="s">
        <v>278</v>
      </c>
      <c r="AL3046" s="59" t="s">
        <v>1493</v>
      </c>
      <c r="AM3046" s="59" t="s">
        <v>1494</v>
      </c>
      <c r="AN3046" s="59" t="s">
        <v>1385</v>
      </c>
      <c r="AO3046" s="59" t="s">
        <v>107</v>
      </c>
    </row>
    <row r="3047" spans="1:41" x14ac:dyDescent="0.15">
      <c r="A3047" s="59" t="s">
        <v>2007</v>
      </c>
      <c r="B3047" s="59" t="s">
        <v>1824</v>
      </c>
      <c r="C3047" s="59" t="s">
        <v>1825</v>
      </c>
      <c r="D3047" s="59" t="s">
        <v>1614</v>
      </c>
      <c r="E3047" s="59" t="s">
        <v>1615</v>
      </c>
      <c r="F3047" s="59" t="s">
        <v>1475</v>
      </c>
      <c r="G3047" s="59" t="s">
        <v>1406</v>
      </c>
      <c r="H3047" s="59" t="s">
        <v>1475</v>
      </c>
      <c r="I3047" s="59" t="s">
        <v>1406</v>
      </c>
      <c r="J3047" s="59" t="s">
        <v>1426</v>
      </c>
      <c r="K3047" s="59" t="s">
        <v>1616</v>
      </c>
      <c r="L3047" s="59" t="s">
        <v>1826</v>
      </c>
      <c r="M3047" s="59" t="s">
        <v>1618</v>
      </c>
      <c r="N3047" s="59" t="s">
        <v>1619</v>
      </c>
      <c r="O3047" s="59" t="s">
        <v>1620</v>
      </c>
      <c r="P3047" s="59" t="s">
        <v>1621</v>
      </c>
      <c r="Q3047" s="59" t="s">
        <v>1622</v>
      </c>
      <c r="R3047" s="59" t="s">
        <v>1623</v>
      </c>
      <c r="S3047" s="59" t="s">
        <v>1827</v>
      </c>
      <c r="T3047" s="59" t="s">
        <v>1828</v>
      </c>
      <c r="U3047" s="59" t="s">
        <v>1486</v>
      </c>
      <c r="V3047" s="59" t="s">
        <v>1487</v>
      </c>
      <c r="W3047" s="59" t="s">
        <v>1488</v>
      </c>
      <c r="X3047" s="59" t="s">
        <v>1511</v>
      </c>
      <c r="Y3047" s="59" t="s">
        <v>1490</v>
      </c>
      <c r="Z3047" s="59">
        <v>1.36</v>
      </c>
      <c r="AA3047" s="59">
        <v>1.36</v>
      </c>
      <c r="AB3047" s="59">
        <v>0</v>
      </c>
      <c r="AC3047" s="59">
        <v>1.36</v>
      </c>
      <c r="AD3047" s="59">
        <v>0</v>
      </c>
      <c r="AE3047" s="59">
        <v>0</v>
      </c>
      <c r="AF3047" s="59" t="s">
        <v>1491</v>
      </c>
      <c r="AG3047" s="59" t="s">
        <v>1426</v>
      </c>
      <c r="AH3047" s="59" t="s">
        <v>1616</v>
      </c>
      <c r="AI3047" s="59" t="s">
        <v>1523</v>
      </c>
      <c r="AJ3047" s="59" t="s">
        <v>1486</v>
      </c>
      <c r="AK3047" s="59" t="s">
        <v>278</v>
      </c>
      <c r="AL3047" s="59" t="s">
        <v>1493</v>
      </c>
      <c r="AM3047" s="59" t="s">
        <v>1494</v>
      </c>
      <c r="AN3047" s="59" t="s">
        <v>1385</v>
      </c>
      <c r="AO3047" s="59" t="s">
        <v>107</v>
      </c>
    </row>
    <row r="3048" spans="1:41" x14ac:dyDescent="0.15">
      <c r="A3048" s="59" t="s">
        <v>2007</v>
      </c>
      <c r="B3048" s="59" t="s">
        <v>1631</v>
      </c>
      <c r="C3048" s="59" t="s">
        <v>1632</v>
      </c>
      <c r="D3048" s="59" t="s">
        <v>1614</v>
      </c>
      <c r="E3048" s="59" t="s">
        <v>1615</v>
      </c>
      <c r="F3048" s="59" t="s">
        <v>1475</v>
      </c>
      <c r="G3048" s="59" t="s">
        <v>1406</v>
      </c>
      <c r="H3048" s="59" t="s">
        <v>1475</v>
      </c>
      <c r="I3048" s="59" t="s">
        <v>1406</v>
      </c>
      <c r="J3048" s="59" t="s">
        <v>1426</v>
      </c>
      <c r="K3048" s="59" t="s">
        <v>1616</v>
      </c>
      <c r="L3048" s="59" t="s">
        <v>1633</v>
      </c>
      <c r="M3048" s="59" t="s">
        <v>1618</v>
      </c>
      <c r="N3048" s="59" t="s">
        <v>1619</v>
      </c>
      <c r="O3048" s="59" t="s">
        <v>1620</v>
      </c>
      <c r="P3048" s="59" t="s">
        <v>1621</v>
      </c>
      <c r="Q3048" s="59" t="s">
        <v>1622</v>
      </c>
      <c r="R3048" s="59" t="s">
        <v>1623</v>
      </c>
      <c r="S3048" s="59" t="s">
        <v>1634</v>
      </c>
      <c r="T3048" s="59" t="s">
        <v>1635</v>
      </c>
      <c r="U3048" s="59" t="s">
        <v>1486</v>
      </c>
      <c r="V3048" s="59" t="s">
        <v>1487</v>
      </c>
      <c r="W3048" s="59" t="s">
        <v>1508</v>
      </c>
      <c r="X3048" s="59" t="s">
        <v>1487</v>
      </c>
      <c r="Y3048" s="59" t="s">
        <v>1490</v>
      </c>
      <c r="Z3048" s="59">
        <v>0.18</v>
      </c>
      <c r="AA3048" s="59">
        <v>0.18</v>
      </c>
      <c r="AB3048" s="59">
        <v>0</v>
      </c>
      <c r="AC3048" s="59">
        <v>0.18</v>
      </c>
      <c r="AD3048" s="59">
        <v>0</v>
      </c>
      <c r="AE3048" s="59">
        <v>0</v>
      </c>
      <c r="AF3048" s="59" t="s">
        <v>1491</v>
      </c>
      <c r="AG3048" s="59" t="s">
        <v>1426</v>
      </c>
      <c r="AH3048" s="59" t="s">
        <v>1616</v>
      </c>
      <c r="AI3048" s="59" t="s">
        <v>1523</v>
      </c>
      <c r="AJ3048" s="59" t="s">
        <v>1486</v>
      </c>
      <c r="AK3048" s="59" t="s">
        <v>278</v>
      </c>
      <c r="AL3048" s="59" t="s">
        <v>1493</v>
      </c>
      <c r="AM3048" s="59" t="s">
        <v>1494</v>
      </c>
      <c r="AN3048" s="59" t="s">
        <v>1385</v>
      </c>
      <c r="AO3048" s="59" t="s">
        <v>107</v>
      </c>
    </row>
    <row r="3049" spans="1:41" x14ac:dyDescent="0.15">
      <c r="A3049" s="59" t="s">
        <v>2007</v>
      </c>
      <c r="B3049" s="59" t="s">
        <v>1631</v>
      </c>
      <c r="C3049" s="59" t="s">
        <v>1632</v>
      </c>
      <c r="D3049" s="59" t="s">
        <v>1614</v>
      </c>
      <c r="E3049" s="59" t="s">
        <v>1615</v>
      </c>
      <c r="F3049" s="59" t="s">
        <v>1475</v>
      </c>
      <c r="G3049" s="59" t="s">
        <v>1406</v>
      </c>
      <c r="H3049" s="59" t="s">
        <v>1475</v>
      </c>
      <c r="I3049" s="59" t="s">
        <v>1406</v>
      </c>
      <c r="J3049" s="59" t="s">
        <v>1426</v>
      </c>
      <c r="K3049" s="59" t="s">
        <v>1616</v>
      </c>
      <c r="L3049" s="59" t="s">
        <v>1633</v>
      </c>
      <c r="M3049" s="59" t="s">
        <v>1618</v>
      </c>
      <c r="N3049" s="59" t="s">
        <v>1619</v>
      </c>
      <c r="O3049" s="59" t="s">
        <v>1620</v>
      </c>
      <c r="P3049" s="59" t="s">
        <v>1621</v>
      </c>
      <c r="Q3049" s="59" t="s">
        <v>1622</v>
      </c>
      <c r="R3049" s="59" t="s">
        <v>1623</v>
      </c>
      <c r="S3049" s="59" t="s">
        <v>1634</v>
      </c>
      <c r="T3049" s="59" t="s">
        <v>1635</v>
      </c>
      <c r="U3049" s="59" t="s">
        <v>1486</v>
      </c>
      <c r="V3049" s="59" t="s">
        <v>1487</v>
      </c>
      <c r="W3049" s="59" t="s">
        <v>1509</v>
      </c>
      <c r="X3049" s="59" t="s">
        <v>1487</v>
      </c>
      <c r="Y3049" s="59" t="s">
        <v>1490</v>
      </c>
      <c r="Z3049" s="59">
        <v>29.96</v>
      </c>
      <c r="AA3049" s="59">
        <v>29.96</v>
      </c>
      <c r="AB3049" s="59">
        <v>0</v>
      </c>
      <c r="AC3049" s="59">
        <v>29.96</v>
      </c>
      <c r="AD3049" s="59">
        <v>0</v>
      </c>
      <c r="AE3049" s="59">
        <v>0</v>
      </c>
      <c r="AF3049" s="59" t="s">
        <v>1491</v>
      </c>
      <c r="AG3049" s="59" t="s">
        <v>1426</v>
      </c>
      <c r="AH3049" s="59" t="s">
        <v>1616</v>
      </c>
      <c r="AI3049" s="59" t="s">
        <v>1523</v>
      </c>
      <c r="AJ3049" s="59" t="s">
        <v>1486</v>
      </c>
      <c r="AK3049" s="59" t="s">
        <v>278</v>
      </c>
      <c r="AL3049" s="59" t="s">
        <v>1493</v>
      </c>
      <c r="AM3049" s="59" t="s">
        <v>1494</v>
      </c>
      <c r="AN3049" s="59" t="s">
        <v>1385</v>
      </c>
      <c r="AO3049" s="59" t="s">
        <v>107</v>
      </c>
    </row>
    <row r="3050" spans="1:41" x14ac:dyDescent="0.15">
      <c r="A3050" s="59" t="s">
        <v>2007</v>
      </c>
      <c r="B3050" s="59" t="s">
        <v>1631</v>
      </c>
      <c r="C3050" s="59" t="s">
        <v>1632</v>
      </c>
      <c r="D3050" s="59" t="s">
        <v>1614</v>
      </c>
      <c r="E3050" s="59" t="s">
        <v>1615</v>
      </c>
      <c r="F3050" s="59" t="s">
        <v>1475</v>
      </c>
      <c r="G3050" s="59" t="s">
        <v>1406</v>
      </c>
      <c r="H3050" s="59" t="s">
        <v>1475</v>
      </c>
      <c r="I3050" s="59" t="s">
        <v>1406</v>
      </c>
      <c r="J3050" s="59" t="s">
        <v>1426</v>
      </c>
      <c r="K3050" s="59" t="s">
        <v>1616</v>
      </c>
      <c r="L3050" s="59" t="s">
        <v>1633</v>
      </c>
      <c r="M3050" s="59" t="s">
        <v>1618</v>
      </c>
      <c r="N3050" s="59" t="s">
        <v>1619</v>
      </c>
      <c r="O3050" s="59" t="s">
        <v>1620</v>
      </c>
      <c r="P3050" s="59" t="s">
        <v>1621</v>
      </c>
      <c r="Q3050" s="59" t="s">
        <v>1622</v>
      </c>
      <c r="R3050" s="59" t="s">
        <v>1623</v>
      </c>
      <c r="S3050" s="59" t="s">
        <v>1634</v>
      </c>
      <c r="T3050" s="59" t="s">
        <v>1635</v>
      </c>
      <c r="U3050" s="59" t="s">
        <v>1486</v>
      </c>
      <c r="V3050" s="59" t="s">
        <v>1487</v>
      </c>
      <c r="W3050" s="59" t="s">
        <v>1488</v>
      </c>
      <c r="X3050" s="59" t="s">
        <v>1511</v>
      </c>
      <c r="Y3050" s="59" t="s">
        <v>1490</v>
      </c>
      <c r="Z3050" s="59">
        <v>0.31</v>
      </c>
      <c r="AA3050" s="59">
        <v>0.31</v>
      </c>
      <c r="AB3050" s="59">
        <v>0</v>
      </c>
      <c r="AC3050" s="59">
        <v>0.31</v>
      </c>
      <c r="AD3050" s="59">
        <v>0</v>
      </c>
      <c r="AE3050" s="59">
        <v>0</v>
      </c>
      <c r="AF3050" s="59" t="s">
        <v>1491</v>
      </c>
      <c r="AG3050" s="59" t="s">
        <v>1426</v>
      </c>
      <c r="AH3050" s="59" t="s">
        <v>1616</v>
      </c>
      <c r="AI3050" s="59" t="s">
        <v>1523</v>
      </c>
      <c r="AJ3050" s="59" t="s">
        <v>1486</v>
      </c>
      <c r="AK3050" s="59" t="s">
        <v>278</v>
      </c>
      <c r="AL3050" s="59" t="s">
        <v>1493</v>
      </c>
      <c r="AM3050" s="59" t="s">
        <v>1494</v>
      </c>
      <c r="AN3050" s="59" t="s">
        <v>1385</v>
      </c>
      <c r="AO3050" s="59" t="s">
        <v>107</v>
      </c>
    </row>
    <row r="3051" spans="1:41" x14ac:dyDescent="0.15">
      <c r="A3051" s="59" t="s">
        <v>2007</v>
      </c>
      <c r="B3051" s="59" t="s">
        <v>1636</v>
      </c>
      <c r="C3051" s="59" t="s">
        <v>1637</v>
      </c>
      <c r="D3051" s="59" t="s">
        <v>1638</v>
      </c>
      <c r="E3051" s="59" t="s">
        <v>1639</v>
      </c>
      <c r="F3051" s="59" t="s">
        <v>1475</v>
      </c>
      <c r="G3051" s="59" t="s">
        <v>1406</v>
      </c>
      <c r="H3051" s="59" t="s">
        <v>1475</v>
      </c>
      <c r="I3051" s="59" t="s">
        <v>1406</v>
      </c>
      <c r="J3051" s="59" t="s">
        <v>727</v>
      </c>
      <c r="K3051" s="59" t="s">
        <v>1640</v>
      </c>
      <c r="L3051" s="59" t="s">
        <v>1641</v>
      </c>
      <c r="M3051" s="59" t="s">
        <v>1478</v>
      </c>
      <c r="N3051" s="59" t="s">
        <v>1479</v>
      </c>
      <c r="O3051" s="59" t="s">
        <v>1480</v>
      </c>
      <c r="P3051" s="59" t="s">
        <v>1481</v>
      </c>
      <c r="Q3051" s="59" t="s">
        <v>1482</v>
      </c>
      <c r="R3051" s="59" t="s">
        <v>1483</v>
      </c>
      <c r="S3051" s="59" t="s">
        <v>1642</v>
      </c>
      <c r="T3051" s="59" t="s">
        <v>1643</v>
      </c>
      <c r="U3051" s="59" t="s">
        <v>1486</v>
      </c>
      <c r="V3051" s="59" t="s">
        <v>1487</v>
      </c>
      <c r="W3051" s="59" t="s">
        <v>1508</v>
      </c>
      <c r="X3051" s="59" t="s">
        <v>1487</v>
      </c>
      <c r="Y3051" s="59" t="s">
        <v>1490</v>
      </c>
      <c r="Z3051" s="59">
        <v>289.89</v>
      </c>
      <c r="AA3051" s="59">
        <v>289.89</v>
      </c>
      <c r="AB3051" s="59">
        <v>0</v>
      </c>
      <c r="AC3051" s="59">
        <v>289.89</v>
      </c>
      <c r="AD3051" s="59">
        <v>0</v>
      </c>
      <c r="AE3051" s="59">
        <v>0</v>
      </c>
      <c r="AF3051" s="59" t="s">
        <v>1491</v>
      </c>
      <c r="AG3051" s="59" t="s">
        <v>727</v>
      </c>
      <c r="AH3051" s="59" t="s">
        <v>1644</v>
      </c>
      <c r="AI3051" s="59" t="s">
        <v>1492</v>
      </c>
      <c r="AJ3051" s="59" t="s">
        <v>1486</v>
      </c>
      <c r="AK3051" s="59" t="s">
        <v>278</v>
      </c>
      <c r="AL3051" s="59" t="s">
        <v>1493</v>
      </c>
      <c r="AM3051" s="59" t="s">
        <v>1494</v>
      </c>
      <c r="AN3051" s="59" t="s">
        <v>1384</v>
      </c>
      <c r="AO3051" s="59" t="s">
        <v>107</v>
      </c>
    </row>
    <row r="3052" spans="1:41" x14ac:dyDescent="0.15">
      <c r="A3052" s="59" t="s">
        <v>2007</v>
      </c>
      <c r="B3052" s="59" t="s">
        <v>1636</v>
      </c>
      <c r="C3052" s="59" t="s">
        <v>1637</v>
      </c>
      <c r="D3052" s="59" t="s">
        <v>1638</v>
      </c>
      <c r="E3052" s="59" t="s">
        <v>1639</v>
      </c>
      <c r="F3052" s="59" t="s">
        <v>1475</v>
      </c>
      <c r="G3052" s="59" t="s">
        <v>1406</v>
      </c>
      <c r="H3052" s="59" t="s">
        <v>1475</v>
      </c>
      <c r="I3052" s="59" t="s">
        <v>1406</v>
      </c>
      <c r="J3052" s="59" t="s">
        <v>727</v>
      </c>
      <c r="K3052" s="59" t="s">
        <v>1640</v>
      </c>
      <c r="L3052" s="59" t="s">
        <v>1641</v>
      </c>
      <c r="M3052" s="59" t="s">
        <v>1478</v>
      </c>
      <c r="N3052" s="59" t="s">
        <v>1479</v>
      </c>
      <c r="O3052" s="59" t="s">
        <v>1480</v>
      </c>
      <c r="P3052" s="59" t="s">
        <v>1481</v>
      </c>
      <c r="Q3052" s="59" t="s">
        <v>1482</v>
      </c>
      <c r="R3052" s="59" t="s">
        <v>1483</v>
      </c>
      <c r="S3052" s="59" t="s">
        <v>1642</v>
      </c>
      <c r="T3052" s="59" t="s">
        <v>1643</v>
      </c>
      <c r="U3052" s="59" t="s">
        <v>1486</v>
      </c>
      <c r="V3052" s="59" t="s">
        <v>1487</v>
      </c>
      <c r="W3052" s="59" t="s">
        <v>1509</v>
      </c>
      <c r="X3052" s="59" t="s">
        <v>1487</v>
      </c>
      <c r="Y3052" s="59" t="s">
        <v>1490</v>
      </c>
      <c r="Z3052" s="59">
        <v>4660.7700000000004</v>
      </c>
      <c r="AA3052" s="59">
        <v>4660.7700000000004</v>
      </c>
      <c r="AB3052" s="59">
        <v>0</v>
      </c>
      <c r="AC3052" s="59">
        <v>4660.7700000000004</v>
      </c>
      <c r="AD3052" s="59">
        <v>0</v>
      </c>
      <c r="AE3052" s="59">
        <v>0</v>
      </c>
      <c r="AF3052" s="59" t="s">
        <v>1491</v>
      </c>
      <c r="AG3052" s="59" t="s">
        <v>727</v>
      </c>
      <c r="AH3052" s="59" t="s">
        <v>1644</v>
      </c>
      <c r="AI3052" s="59" t="s">
        <v>1492</v>
      </c>
      <c r="AJ3052" s="59" t="s">
        <v>1486</v>
      </c>
      <c r="AK3052" s="59" t="s">
        <v>278</v>
      </c>
      <c r="AL3052" s="59" t="s">
        <v>1493</v>
      </c>
      <c r="AM3052" s="59" t="s">
        <v>1494</v>
      </c>
      <c r="AN3052" s="59" t="s">
        <v>1384</v>
      </c>
      <c r="AO3052" s="59" t="s">
        <v>107</v>
      </c>
    </row>
    <row r="3053" spans="1:41" x14ac:dyDescent="0.15">
      <c r="A3053" s="59" t="s">
        <v>2007</v>
      </c>
      <c r="B3053" s="59" t="s">
        <v>1636</v>
      </c>
      <c r="C3053" s="59" t="s">
        <v>1637</v>
      </c>
      <c r="D3053" s="59" t="s">
        <v>1638</v>
      </c>
      <c r="E3053" s="59" t="s">
        <v>1639</v>
      </c>
      <c r="F3053" s="59" t="s">
        <v>1475</v>
      </c>
      <c r="G3053" s="59" t="s">
        <v>1406</v>
      </c>
      <c r="H3053" s="59" t="s">
        <v>1475</v>
      </c>
      <c r="I3053" s="59" t="s">
        <v>1406</v>
      </c>
      <c r="J3053" s="59" t="s">
        <v>727</v>
      </c>
      <c r="K3053" s="59" t="s">
        <v>1640</v>
      </c>
      <c r="L3053" s="59" t="s">
        <v>1641</v>
      </c>
      <c r="M3053" s="59" t="s">
        <v>1478</v>
      </c>
      <c r="N3053" s="59" t="s">
        <v>1479</v>
      </c>
      <c r="O3053" s="59" t="s">
        <v>1480</v>
      </c>
      <c r="P3053" s="59" t="s">
        <v>1481</v>
      </c>
      <c r="Q3053" s="59" t="s">
        <v>1482</v>
      </c>
      <c r="R3053" s="59" t="s">
        <v>1483</v>
      </c>
      <c r="S3053" s="59" t="s">
        <v>1642</v>
      </c>
      <c r="T3053" s="59" t="s">
        <v>1643</v>
      </c>
      <c r="U3053" s="59" t="s">
        <v>1486</v>
      </c>
      <c r="V3053" s="59" t="s">
        <v>1487</v>
      </c>
      <c r="W3053" s="59" t="s">
        <v>1488</v>
      </c>
      <c r="X3053" s="59" t="s">
        <v>1511</v>
      </c>
      <c r="Y3053" s="59" t="s">
        <v>1490</v>
      </c>
      <c r="Z3053" s="59">
        <v>49.34</v>
      </c>
      <c r="AA3053" s="59">
        <v>49.34</v>
      </c>
      <c r="AB3053" s="59">
        <v>0</v>
      </c>
      <c r="AC3053" s="59">
        <v>49.34</v>
      </c>
      <c r="AD3053" s="59">
        <v>0</v>
      </c>
      <c r="AE3053" s="59">
        <v>0</v>
      </c>
      <c r="AF3053" s="59" t="s">
        <v>1491</v>
      </c>
      <c r="AG3053" s="59" t="s">
        <v>727</v>
      </c>
      <c r="AH3053" s="59" t="s">
        <v>1644</v>
      </c>
      <c r="AI3053" s="59" t="s">
        <v>1492</v>
      </c>
      <c r="AJ3053" s="59" t="s">
        <v>1486</v>
      </c>
      <c r="AK3053" s="59" t="s">
        <v>278</v>
      </c>
      <c r="AL3053" s="59" t="s">
        <v>1493</v>
      </c>
      <c r="AM3053" s="59" t="s">
        <v>1494</v>
      </c>
      <c r="AN3053" s="59" t="s">
        <v>1384</v>
      </c>
      <c r="AO3053" s="59" t="s">
        <v>107</v>
      </c>
    </row>
    <row r="3054" spans="1:41" x14ac:dyDescent="0.15">
      <c r="A3054" s="59" t="s">
        <v>2007</v>
      </c>
      <c r="B3054" s="59" t="s">
        <v>1881</v>
      </c>
      <c r="C3054" s="59" t="s">
        <v>1955</v>
      </c>
      <c r="D3054" s="59" t="s">
        <v>1517</v>
      </c>
      <c r="E3054" s="59" t="s">
        <v>559</v>
      </c>
      <c r="F3054" s="59" t="s">
        <v>1475</v>
      </c>
      <c r="G3054" s="59" t="s">
        <v>1406</v>
      </c>
      <c r="H3054" s="59" t="s">
        <v>1475</v>
      </c>
      <c r="I3054" s="59" t="s">
        <v>1406</v>
      </c>
      <c r="J3054" s="59" t="s">
        <v>737</v>
      </c>
      <c r="K3054" s="59" t="s">
        <v>1518</v>
      </c>
      <c r="L3054" s="59" t="s">
        <v>1883</v>
      </c>
      <c r="M3054" s="59" t="s">
        <v>1478</v>
      </c>
      <c r="N3054" s="59" t="s">
        <v>1479</v>
      </c>
      <c r="O3054" s="59" t="s">
        <v>1480</v>
      </c>
      <c r="P3054" s="59" t="s">
        <v>1481</v>
      </c>
      <c r="Q3054" s="59" t="s">
        <v>1482</v>
      </c>
      <c r="R3054" s="59" t="s">
        <v>1483</v>
      </c>
      <c r="S3054" s="59" t="s">
        <v>1884</v>
      </c>
      <c r="T3054" s="59" t="s">
        <v>1885</v>
      </c>
      <c r="U3054" s="59" t="s">
        <v>1486</v>
      </c>
      <c r="V3054" s="59" t="s">
        <v>1487</v>
      </c>
      <c r="W3054" s="59" t="s">
        <v>1488</v>
      </c>
      <c r="X3054" s="59" t="s">
        <v>1511</v>
      </c>
      <c r="Y3054" s="59" t="s">
        <v>1490</v>
      </c>
      <c r="Z3054" s="59">
        <v>4.71</v>
      </c>
      <c r="AA3054" s="59">
        <v>4.71</v>
      </c>
      <c r="AB3054" s="59">
        <v>0</v>
      </c>
      <c r="AC3054" s="59">
        <v>4.71</v>
      </c>
      <c r="AD3054" s="59">
        <v>0</v>
      </c>
      <c r="AE3054" s="59">
        <v>0</v>
      </c>
      <c r="AF3054" s="59" t="s">
        <v>1491</v>
      </c>
      <c r="AG3054" s="59" t="s">
        <v>737</v>
      </c>
      <c r="AH3054" s="59" t="s">
        <v>1518</v>
      </c>
      <c r="AI3054" s="59" t="s">
        <v>1523</v>
      </c>
      <c r="AJ3054" s="59" t="s">
        <v>1486</v>
      </c>
      <c r="AK3054" s="59" t="s">
        <v>278</v>
      </c>
      <c r="AL3054" s="59" t="s">
        <v>1493</v>
      </c>
      <c r="AM3054" s="59" t="s">
        <v>1494</v>
      </c>
      <c r="AN3054" s="59" t="s">
        <v>1384</v>
      </c>
      <c r="AO3054" s="59" t="s">
        <v>107</v>
      </c>
    </row>
    <row r="3055" spans="1:41" x14ac:dyDescent="0.15">
      <c r="A3055" s="59" t="s">
        <v>2007</v>
      </c>
      <c r="B3055" s="59" t="s">
        <v>1881</v>
      </c>
      <c r="C3055" s="59" t="s">
        <v>1955</v>
      </c>
      <c r="D3055" s="59" t="s">
        <v>1517</v>
      </c>
      <c r="E3055" s="59" t="s">
        <v>559</v>
      </c>
      <c r="F3055" s="59" t="s">
        <v>1475</v>
      </c>
      <c r="G3055" s="59" t="s">
        <v>1406</v>
      </c>
      <c r="H3055" s="59" t="s">
        <v>1475</v>
      </c>
      <c r="I3055" s="59" t="s">
        <v>1406</v>
      </c>
      <c r="J3055" s="59" t="s">
        <v>737</v>
      </c>
      <c r="K3055" s="59" t="s">
        <v>1518</v>
      </c>
      <c r="L3055" s="59" t="s">
        <v>1883</v>
      </c>
      <c r="M3055" s="59" t="s">
        <v>1478</v>
      </c>
      <c r="N3055" s="59" t="s">
        <v>1479</v>
      </c>
      <c r="O3055" s="59" t="s">
        <v>1480</v>
      </c>
      <c r="P3055" s="59" t="s">
        <v>1481</v>
      </c>
      <c r="Q3055" s="59" t="s">
        <v>1482</v>
      </c>
      <c r="R3055" s="59" t="s">
        <v>1483</v>
      </c>
      <c r="S3055" s="59" t="s">
        <v>1884</v>
      </c>
      <c r="T3055" s="59" t="s">
        <v>1885</v>
      </c>
      <c r="U3055" s="59" t="s">
        <v>1486</v>
      </c>
      <c r="V3055" s="59" t="s">
        <v>1487</v>
      </c>
      <c r="W3055" s="59" t="s">
        <v>1522</v>
      </c>
      <c r="X3055" s="59" t="s">
        <v>1487</v>
      </c>
      <c r="Y3055" s="59" t="s">
        <v>1490</v>
      </c>
      <c r="Z3055" s="59">
        <v>898.7</v>
      </c>
      <c r="AA3055" s="59">
        <v>898.7</v>
      </c>
      <c r="AB3055" s="59">
        <v>0</v>
      </c>
      <c r="AC3055" s="59">
        <v>898.7</v>
      </c>
      <c r="AD3055" s="59">
        <v>0</v>
      </c>
      <c r="AE3055" s="59">
        <v>0</v>
      </c>
      <c r="AF3055" s="59" t="s">
        <v>1491</v>
      </c>
      <c r="AG3055" s="59" t="s">
        <v>737</v>
      </c>
      <c r="AH3055" s="59" t="s">
        <v>1518</v>
      </c>
      <c r="AI3055" s="59" t="s">
        <v>1523</v>
      </c>
      <c r="AJ3055" s="59" t="s">
        <v>1486</v>
      </c>
      <c r="AK3055" s="59" t="s">
        <v>278</v>
      </c>
      <c r="AL3055" s="59" t="s">
        <v>1493</v>
      </c>
      <c r="AM3055" s="59" t="s">
        <v>1494</v>
      </c>
      <c r="AN3055" s="59" t="s">
        <v>1384</v>
      </c>
      <c r="AO3055" s="59" t="s">
        <v>107</v>
      </c>
    </row>
    <row r="3056" spans="1:41" x14ac:dyDescent="0.15">
      <c r="A3056" s="59" t="s">
        <v>2007</v>
      </c>
      <c r="B3056" s="59" t="s">
        <v>1645</v>
      </c>
      <c r="C3056" s="59" t="s">
        <v>1956</v>
      </c>
      <c r="D3056" s="59" t="s">
        <v>1517</v>
      </c>
      <c r="E3056" s="59" t="s">
        <v>559</v>
      </c>
      <c r="F3056" s="59" t="s">
        <v>1475</v>
      </c>
      <c r="G3056" s="59" t="s">
        <v>1406</v>
      </c>
      <c r="H3056" s="59" t="s">
        <v>1475</v>
      </c>
      <c r="I3056" s="59" t="s">
        <v>1406</v>
      </c>
      <c r="J3056" s="59" t="s">
        <v>737</v>
      </c>
      <c r="K3056" s="59" t="s">
        <v>1518</v>
      </c>
      <c r="L3056" s="59" t="s">
        <v>1647</v>
      </c>
      <c r="M3056" s="59" t="s">
        <v>1478</v>
      </c>
      <c r="N3056" s="59" t="s">
        <v>1479</v>
      </c>
      <c r="O3056" s="59" t="s">
        <v>1480</v>
      </c>
      <c r="P3056" s="59" t="s">
        <v>1481</v>
      </c>
      <c r="Q3056" s="59" t="s">
        <v>1482</v>
      </c>
      <c r="R3056" s="59" t="s">
        <v>1483</v>
      </c>
      <c r="S3056" s="59" t="s">
        <v>1648</v>
      </c>
      <c r="T3056" s="59" t="s">
        <v>1649</v>
      </c>
      <c r="U3056" s="59" t="s">
        <v>1486</v>
      </c>
      <c r="V3056" s="59" t="s">
        <v>1487</v>
      </c>
      <c r="W3056" s="59" t="s">
        <v>1488</v>
      </c>
      <c r="X3056" s="59" t="s">
        <v>1510</v>
      </c>
      <c r="Y3056" s="59" t="s">
        <v>1490</v>
      </c>
      <c r="Z3056" s="59">
        <v>0.01</v>
      </c>
      <c r="AA3056" s="59">
        <v>0.01</v>
      </c>
      <c r="AB3056" s="59">
        <v>0</v>
      </c>
      <c r="AC3056" s="59">
        <v>0.01</v>
      </c>
      <c r="AD3056" s="59">
        <v>0</v>
      </c>
      <c r="AE3056" s="59">
        <v>0</v>
      </c>
      <c r="AF3056" s="59" t="s">
        <v>1491</v>
      </c>
      <c r="AG3056" s="59" t="s">
        <v>737</v>
      </c>
      <c r="AH3056" s="59" t="s">
        <v>1518</v>
      </c>
      <c r="AI3056" s="59" t="s">
        <v>1523</v>
      </c>
      <c r="AJ3056" s="59" t="s">
        <v>1486</v>
      </c>
      <c r="AK3056" s="59" t="s">
        <v>278</v>
      </c>
      <c r="AL3056" s="59" t="s">
        <v>1493</v>
      </c>
      <c r="AM3056" s="59" t="s">
        <v>1494</v>
      </c>
      <c r="AN3056" s="59" t="s">
        <v>1384</v>
      </c>
      <c r="AO3056" s="59" t="s">
        <v>107</v>
      </c>
    </row>
    <row r="3057" spans="1:41" x14ac:dyDescent="0.15">
      <c r="A3057" s="59" t="s">
        <v>2007</v>
      </c>
      <c r="B3057" s="59" t="s">
        <v>1645</v>
      </c>
      <c r="C3057" s="59" t="s">
        <v>1956</v>
      </c>
      <c r="D3057" s="59" t="s">
        <v>1517</v>
      </c>
      <c r="E3057" s="59" t="s">
        <v>559</v>
      </c>
      <c r="F3057" s="59" t="s">
        <v>1475</v>
      </c>
      <c r="G3057" s="59" t="s">
        <v>1406</v>
      </c>
      <c r="H3057" s="59" t="s">
        <v>1475</v>
      </c>
      <c r="I3057" s="59" t="s">
        <v>1406</v>
      </c>
      <c r="J3057" s="59" t="s">
        <v>737</v>
      </c>
      <c r="K3057" s="59" t="s">
        <v>1518</v>
      </c>
      <c r="L3057" s="59" t="s">
        <v>1647</v>
      </c>
      <c r="M3057" s="59" t="s">
        <v>1478</v>
      </c>
      <c r="N3057" s="59" t="s">
        <v>1479</v>
      </c>
      <c r="O3057" s="59" t="s">
        <v>1480</v>
      </c>
      <c r="P3057" s="59" t="s">
        <v>1481</v>
      </c>
      <c r="Q3057" s="59" t="s">
        <v>1482</v>
      </c>
      <c r="R3057" s="59" t="s">
        <v>1483</v>
      </c>
      <c r="S3057" s="59" t="s">
        <v>1648</v>
      </c>
      <c r="T3057" s="59" t="s">
        <v>1649</v>
      </c>
      <c r="U3057" s="59" t="s">
        <v>1486</v>
      </c>
      <c r="V3057" s="59" t="s">
        <v>1487</v>
      </c>
      <c r="W3057" s="59" t="s">
        <v>1488</v>
      </c>
      <c r="X3057" s="59" t="s">
        <v>1511</v>
      </c>
      <c r="Y3057" s="59" t="s">
        <v>1490</v>
      </c>
      <c r="Z3057" s="59">
        <v>9.35</v>
      </c>
      <c r="AA3057" s="59">
        <v>9.35</v>
      </c>
      <c r="AB3057" s="59">
        <v>0</v>
      </c>
      <c r="AC3057" s="59">
        <v>9.35</v>
      </c>
      <c r="AD3057" s="59">
        <v>0</v>
      </c>
      <c r="AE3057" s="59">
        <v>0</v>
      </c>
      <c r="AF3057" s="59" t="s">
        <v>1491</v>
      </c>
      <c r="AG3057" s="59" t="s">
        <v>737</v>
      </c>
      <c r="AH3057" s="59" t="s">
        <v>1518</v>
      </c>
      <c r="AI3057" s="59" t="s">
        <v>1523</v>
      </c>
      <c r="AJ3057" s="59" t="s">
        <v>1486</v>
      </c>
      <c r="AK3057" s="59" t="s">
        <v>278</v>
      </c>
      <c r="AL3057" s="59" t="s">
        <v>1493</v>
      </c>
      <c r="AM3057" s="59" t="s">
        <v>1494</v>
      </c>
      <c r="AN3057" s="59" t="s">
        <v>1384</v>
      </c>
      <c r="AO3057" s="59" t="s">
        <v>107</v>
      </c>
    </row>
    <row r="3058" spans="1:41" x14ac:dyDescent="0.15">
      <c r="A3058" s="59" t="s">
        <v>2007</v>
      </c>
      <c r="B3058" s="59" t="s">
        <v>1645</v>
      </c>
      <c r="C3058" s="59" t="s">
        <v>1956</v>
      </c>
      <c r="D3058" s="59" t="s">
        <v>1517</v>
      </c>
      <c r="E3058" s="59" t="s">
        <v>559</v>
      </c>
      <c r="F3058" s="59" t="s">
        <v>1475</v>
      </c>
      <c r="G3058" s="59" t="s">
        <v>1406</v>
      </c>
      <c r="H3058" s="59" t="s">
        <v>1475</v>
      </c>
      <c r="I3058" s="59" t="s">
        <v>1406</v>
      </c>
      <c r="J3058" s="59" t="s">
        <v>737</v>
      </c>
      <c r="K3058" s="59" t="s">
        <v>1518</v>
      </c>
      <c r="L3058" s="59" t="s">
        <v>1647</v>
      </c>
      <c r="M3058" s="59" t="s">
        <v>1478</v>
      </c>
      <c r="N3058" s="59" t="s">
        <v>1479</v>
      </c>
      <c r="O3058" s="59" t="s">
        <v>1480</v>
      </c>
      <c r="P3058" s="59" t="s">
        <v>1481</v>
      </c>
      <c r="Q3058" s="59" t="s">
        <v>1482</v>
      </c>
      <c r="R3058" s="59" t="s">
        <v>1483</v>
      </c>
      <c r="S3058" s="59" t="s">
        <v>1648</v>
      </c>
      <c r="T3058" s="59" t="s">
        <v>1649</v>
      </c>
      <c r="U3058" s="59" t="s">
        <v>1486</v>
      </c>
      <c r="V3058" s="59" t="s">
        <v>1487</v>
      </c>
      <c r="W3058" s="59" t="s">
        <v>1522</v>
      </c>
      <c r="X3058" s="59" t="s">
        <v>1487</v>
      </c>
      <c r="Y3058" s="59" t="s">
        <v>1490</v>
      </c>
      <c r="Z3058" s="59">
        <v>66.13</v>
      </c>
      <c r="AA3058" s="59">
        <v>66.13</v>
      </c>
      <c r="AB3058" s="59">
        <v>0</v>
      </c>
      <c r="AC3058" s="59">
        <v>66.13</v>
      </c>
      <c r="AD3058" s="59">
        <v>0</v>
      </c>
      <c r="AE3058" s="59">
        <v>0</v>
      </c>
      <c r="AF3058" s="59" t="s">
        <v>1491</v>
      </c>
      <c r="AG3058" s="59" t="s">
        <v>737</v>
      </c>
      <c r="AH3058" s="59" t="s">
        <v>1518</v>
      </c>
      <c r="AI3058" s="59" t="s">
        <v>1523</v>
      </c>
      <c r="AJ3058" s="59" t="s">
        <v>1486</v>
      </c>
      <c r="AK3058" s="59" t="s">
        <v>278</v>
      </c>
      <c r="AL3058" s="59" t="s">
        <v>1493</v>
      </c>
      <c r="AM3058" s="59" t="s">
        <v>1494</v>
      </c>
      <c r="AN3058" s="59" t="s">
        <v>1384</v>
      </c>
      <c r="AO3058" s="59" t="s">
        <v>107</v>
      </c>
    </row>
    <row r="3059" spans="1:41" x14ac:dyDescent="0.15">
      <c r="A3059" s="59" t="s">
        <v>2007</v>
      </c>
      <c r="B3059" s="59" t="s">
        <v>1957</v>
      </c>
      <c r="C3059" s="59" t="s">
        <v>1958</v>
      </c>
      <c r="D3059" s="59" t="s">
        <v>1517</v>
      </c>
      <c r="E3059" s="59" t="s">
        <v>559</v>
      </c>
      <c r="F3059" s="59" t="s">
        <v>1475</v>
      </c>
      <c r="G3059" s="59" t="s">
        <v>1406</v>
      </c>
      <c r="H3059" s="59" t="s">
        <v>1475</v>
      </c>
      <c r="I3059" s="59" t="s">
        <v>1406</v>
      </c>
      <c r="J3059" s="59" t="s">
        <v>737</v>
      </c>
      <c r="K3059" s="59" t="s">
        <v>1518</v>
      </c>
      <c r="L3059" s="59" t="s">
        <v>1959</v>
      </c>
      <c r="M3059" s="59" t="s">
        <v>1478</v>
      </c>
      <c r="N3059" s="59" t="s">
        <v>1479</v>
      </c>
      <c r="O3059" s="59" t="s">
        <v>1480</v>
      </c>
      <c r="P3059" s="59" t="s">
        <v>1481</v>
      </c>
      <c r="Q3059" s="59" t="s">
        <v>1482</v>
      </c>
      <c r="R3059" s="59" t="s">
        <v>1483</v>
      </c>
      <c r="S3059" s="59" t="s">
        <v>1960</v>
      </c>
      <c r="T3059" s="59" t="s">
        <v>1961</v>
      </c>
      <c r="U3059" s="59" t="s">
        <v>1486</v>
      </c>
      <c r="V3059" s="59" t="s">
        <v>1487</v>
      </c>
      <c r="W3059" s="59" t="s">
        <v>1508</v>
      </c>
      <c r="X3059" s="59" t="s">
        <v>1487</v>
      </c>
      <c r="Y3059" s="59" t="s">
        <v>1490</v>
      </c>
      <c r="Z3059" s="59">
        <v>81.72</v>
      </c>
      <c r="AA3059" s="59">
        <v>81.72</v>
      </c>
      <c r="AB3059" s="59">
        <v>0</v>
      </c>
      <c r="AC3059" s="59">
        <v>81.72</v>
      </c>
      <c r="AD3059" s="59">
        <v>0</v>
      </c>
      <c r="AE3059" s="59">
        <v>0</v>
      </c>
      <c r="AF3059" s="59" t="s">
        <v>1491</v>
      </c>
      <c r="AG3059" s="59" t="s">
        <v>737</v>
      </c>
      <c r="AH3059" s="59" t="s">
        <v>1518</v>
      </c>
      <c r="AI3059" s="59" t="s">
        <v>1523</v>
      </c>
      <c r="AJ3059" s="59" t="s">
        <v>1486</v>
      </c>
      <c r="AK3059" s="59" t="s">
        <v>278</v>
      </c>
      <c r="AL3059" s="59" t="s">
        <v>1493</v>
      </c>
      <c r="AM3059" s="59" t="s">
        <v>1494</v>
      </c>
      <c r="AN3059" s="59" t="s">
        <v>1384</v>
      </c>
      <c r="AO3059" s="59" t="s">
        <v>107</v>
      </c>
    </row>
    <row r="3060" spans="1:41" x14ac:dyDescent="0.15">
      <c r="A3060" s="59" t="s">
        <v>2007</v>
      </c>
      <c r="B3060" s="59" t="s">
        <v>1957</v>
      </c>
      <c r="C3060" s="59" t="s">
        <v>1958</v>
      </c>
      <c r="D3060" s="59" t="s">
        <v>1517</v>
      </c>
      <c r="E3060" s="59" t="s">
        <v>559</v>
      </c>
      <c r="F3060" s="59" t="s">
        <v>1475</v>
      </c>
      <c r="G3060" s="59" t="s">
        <v>1406</v>
      </c>
      <c r="H3060" s="59" t="s">
        <v>1475</v>
      </c>
      <c r="I3060" s="59" t="s">
        <v>1406</v>
      </c>
      <c r="J3060" s="59" t="s">
        <v>737</v>
      </c>
      <c r="K3060" s="59" t="s">
        <v>1518</v>
      </c>
      <c r="L3060" s="59" t="s">
        <v>1959</v>
      </c>
      <c r="M3060" s="59" t="s">
        <v>1478</v>
      </c>
      <c r="N3060" s="59" t="s">
        <v>1479</v>
      </c>
      <c r="O3060" s="59" t="s">
        <v>1480</v>
      </c>
      <c r="P3060" s="59" t="s">
        <v>1481</v>
      </c>
      <c r="Q3060" s="59" t="s">
        <v>1482</v>
      </c>
      <c r="R3060" s="59" t="s">
        <v>1483</v>
      </c>
      <c r="S3060" s="59" t="s">
        <v>1960</v>
      </c>
      <c r="T3060" s="59" t="s">
        <v>1961</v>
      </c>
      <c r="U3060" s="59" t="s">
        <v>1486</v>
      </c>
      <c r="V3060" s="59" t="s">
        <v>1487</v>
      </c>
      <c r="W3060" s="59" t="s">
        <v>1509</v>
      </c>
      <c r="X3060" s="59" t="s">
        <v>1487</v>
      </c>
      <c r="Y3060" s="59" t="s">
        <v>1490</v>
      </c>
      <c r="Z3060" s="59">
        <v>121.18</v>
      </c>
      <c r="AA3060" s="59">
        <v>121.18</v>
      </c>
      <c r="AB3060" s="59">
        <v>0</v>
      </c>
      <c r="AC3060" s="59">
        <v>121.18</v>
      </c>
      <c r="AD3060" s="59">
        <v>0</v>
      </c>
      <c r="AE3060" s="59">
        <v>0</v>
      </c>
      <c r="AF3060" s="59" t="s">
        <v>1491</v>
      </c>
      <c r="AG3060" s="59" t="s">
        <v>737</v>
      </c>
      <c r="AH3060" s="59" t="s">
        <v>1518</v>
      </c>
      <c r="AI3060" s="59" t="s">
        <v>1523</v>
      </c>
      <c r="AJ3060" s="59" t="s">
        <v>1486</v>
      </c>
      <c r="AK3060" s="59" t="s">
        <v>278</v>
      </c>
      <c r="AL3060" s="59" t="s">
        <v>1493</v>
      </c>
      <c r="AM3060" s="59" t="s">
        <v>1494</v>
      </c>
      <c r="AN3060" s="59" t="s">
        <v>1384</v>
      </c>
      <c r="AO3060" s="59" t="s">
        <v>107</v>
      </c>
    </row>
    <row r="3061" spans="1:41" x14ac:dyDescent="0.15">
      <c r="A3061" s="59" t="s">
        <v>2007</v>
      </c>
      <c r="B3061" s="59" t="s">
        <v>1957</v>
      </c>
      <c r="C3061" s="59" t="s">
        <v>1958</v>
      </c>
      <c r="D3061" s="59" t="s">
        <v>1517</v>
      </c>
      <c r="E3061" s="59" t="s">
        <v>559</v>
      </c>
      <c r="F3061" s="59" t="s">
        <v>1475</v>
      </c>
      <c r="G3061" s="59" t="s">
        <v>1406</v>
      </c>
      <c r="H3061" s="59" t="s">
        <v>1475</v>
      </c>
      <c r="I3061" s="59" t="s">
        <v>1406</v>
      </c>
      <c r="J3061" s="59" t="s">
        <v>737</v>
      </c>
      <c r="K3061" s="59" t="s">
        <v>1518</v>
      </c>
      <c r="L3061" s="59" t="s">
        <v>1959</v>
      </c>
      <c r="M3061" s="59" t="s">
        <v>1478</v>
      </c>
      <c r="N3061" s="59" t="s">
        <v>1479</v>
      </c>
      <c r="O3061" s="59" t="s">
        <v>1480</v>
      </c>
      <c r="P3061" s="59" t="s">
        <v>1481</v>
      </c>
      <c r="Q3061" s="59" t="s">
        <v>1482</v>
      </c>
      <c r="R3061" s="59" t="s">
        <v>1483</v>
      </c>
      <c r="S3061" s="59" t="s">
        <v>1960</v>
      </c>
      <c r="T3061" s="59" t="s">
        <v>1961</v>
      </c>
      <c r="U3061" s="59" t="s">
        <v>1486</v>
      </c>
      <c r="V3061" s="59" t="s">
        <v>1487</v>
      </c>
      <c r="W3061" s="59" t="s">
        <v>1488</v>
      </c>
      <c r="X3061" s="59" t="s">
        <v>1511</v>
      </c>
      <c r="Y3061" s="59" t="s">
        <v>1490</v>
      </c>
      <c r="Z3061" s="59">
        <v>0.02</v>
      </c>
      <c r="AA3061" s="59">
        <v>0.02</v>
      </c>
      <c r="AB3061" s="59">
        <v>0</v>
      </c>
      <c r="AC3061" s="59">
        <v>0.02</v>
      </c>
      <c r="AD3061" s="59">
        <v>0</v>
      </c>
      <c r="AE3061" s="59">
        <v>0</v>
      </c>
      <c r="AF3061" s="59" t="s">
        <v>1491</v>
      </c>
      <c r="AG3061" s="59" t="s">
        <v>737</v>
      </c>
      <c r="AH3061" s="59" t="s">
        <v>1518</v>
      </c>
      <c r="AI3061" s="59" t="s">
        <v>1523</v>
      </c>
      <c r="AJ3061" s="59" t="s">
        <v>1486</v>
      </c>
      <c r="AK3061" s="59" t="s">
        <v>278</v>
      </c>
      <c r="AL3061" s="59" t="s">
        <v>1493</v>
      </c>
      <c r="AM3061" s="59" t="s">
        <v>1494</v>
      </c>
      <c r="AN3061" s="59" t="s">
        <v>1384</v>
      </c>
      <c r="AO3061" s="59" t="s">
        <v>107</v>
      </c>
    </row>
    <row r="3062" spans="1:41" x14ac:dyDescent="0.15">
      <c r="A3062" s="59" t="s">
        <v>2007</v>
      </c>
      <c r="B3062" s="59" t="s">
        <v>1957</v>
      </c>
      <c r="C3062" s="59" t="s">
        <v>1958</v>
      </c>
      <c r="D3062" s="59" t="s">
        <v>1517</v>
      </c>
      <c r="E3062" s="59" t="s">
        <v>559</v>
      </c>
      <c r="F3062" s="59" t="s">
        <v>1475</v>
      </c>
      <c r="G3062" s="59" t="s">
        <v>1406</v>
      </c>
      <c r="H3062" s="59" t="s">
        <v>1475</v>
      </c>
      <c r="I3062" s="59" t="s">
        <v>1406</v>
      </c>
      <c r="J3062" s="59" t="s">
        <v>737</v>
      </c>
      <c r="K3062" s="59" t="s">
        <v>1518</v>
      </c>
      <c r="L3062" s="59" t="s">
        <v>1959</v>
      </c>
      <c r="M3062" s="59" t="s">
        <v>1478</v>
      </c>
      <c r="N3062" s="59" t="s">
        <v>1479</v>
      </c>
      <c r="O3062" s="59" t="s">
        <v>1480</v>
      </c>
      <c r="P3062" s="59" t="s">
        <v>1481</v>
      </c>
      <c r="Q3062" s="59" t="s">
        <v>1482</v>
      </c>
      <c r="R3062" s="59" t="s">
        <v>1483</v>
      </c>
      <c r="S3062" s="59" t="s">
        <v>1960</v>
      </c>
      <c r="T3062" s="59" t="s">
        <v>1961</v>
      </c>
      <c r="U3062" s="59" t="s">
        <v>1486</v>
      </c>
      <c r="V3062" s="59" t="s">
        <v>1487</v>
      </c>
      <c r="W3062" s="59" t="s">
        <v>1513</v>
      </c>
      <c r="X3062" s="59" t="s">
        <v>1487</v>
      </c>
      <c r="Y3062" s="59" t="s">
        <v>1490</v>
      </c>
      <c r="Z3062" s="59">
        <v>58.95</v>
      </c>
      <c r="AA3062" s="59">
        <v>58.95</v>
      </c>
      <c r="AB3062" s="59">
        <v>0</v>
      </c>
      <c r="AC3062" s="59">
        <v>58.95</v>
      </c>
      <c r="AD3062" s="59">
        <v>0</v>
      </c>
      <c r="AE3062" s="59">
        <v>0</v>
      </c>
      <c r="AF3062" s="59" t="s">
        <v>1491</v>
      </c>
      <c r="AG3062" s="59" t="s">
        <v>737</v>
      </c>
      <c r="AH3062" s="59" t="s">
        <v>1518</v>
      </c>
      <c r="AI3062" s="59" t="s">
        <v>1523</v>
      </c>
      <c r="AJ3062" s="59" t="s">
        <v>1486</v>
      </c>
      <c r="AK3062" s="59" t="s">
        <v>278</v>
      </c>
      <c r="AL3062" s="59" t="s">
        <v>1493</v>
      </c>
      <c r="AM3062" s="59" t="s">
        <v>1494</v>
      </c>
      <c r="AN3062" s="59" t="s">
        <v>1384</v>
      </c>
      <c r="AO3062" s="59" t="s">
        <v>107</v>
      </c>
    </row>
    <row r="3063" spans="1:41" x14ac:dyDescent="0.15">
      <c r="A3063" s="59" t="s">
        <v>2007</v>
      </c>
      <c r="B3063" s="59" t="s">
        <v>1957</v>
      </c>
      <c r="C3063" s="59" t="s">
        <v>1958</v>
      </c>
      <c r="D3063" s="59" t="s">
        <v>1517</v>
      </c>
      <c r="E3063" s="59" t="s">
        <v>559</v>
      </c>
      <c r="F3063" s="59" t="s">
        <v>1475</v>
      </c>
      <c r="G3063" s="59" t="s">
        <v>1406</v>
      </c>
      <c r="H3063" s="59" t="s">
        <v>1475</v>
      </c>
      <c r="I3063" s="59" t="s">
        <v>1406</v>
      </c>
      <c r="J3063" s="59" t="s">
        <v>737</v>
      </c>
      <c r="K3063" s="59" t="s">
        <v>1518</v>
      </c>
      <c r="L3063" s="59" t="s">
        <v>1959</v>
      </c>
      <c r="M3063" s="59" t="s">
        <v>1478</v>
      </c>
      <c r="N3063" s="59" t="s">
        <v>1479</v>
      </c>
      <c r="O3063" s="59" t="s">
        <v>1480</v>
      </c>
      <c r="P3063" s="59" t="s">
        <v>1481</v>
      </c>
      <c r="Q3063" s="59" t="s">
        <v>1482</v>
      </c>
      <c r="R3063" s="59" t="s">
        <v>1483</v>
      </c>
      <c r="S3063" s="59" t="s">
        <v>1960</v>
      </c>
      <c r="T3063" s="59" t="s">
        <v>1961</v>
      </c>
      <c r="U3063" s="59" t="s">
        <v>1486</v>
      </c>
      <c r="V3063" s="59" t="s">
        <v>1487</v>
      </c>
      <c r="W3063" s="59" t="s">
        <v>1514</v>
      </c>
      <c r="X3063" s="59" t="s">
        <v>1487</v>
      </c>
      <c r="Y3063" s="59" t="s">
        <v>1490</v>
      </c>
      <c r="Z3063" s="59">
        <v>10.6</v>
      </c>
      <c r="AA3063" s="59">
        <v>10.6</v>
      </c>
      <c r="AB3063" s="59">
        <v>0</v>
      </c>
      <c r="AC3063" s="59">
        <v>10.6</v>
      </c>
      <c r="AD3063" s="59">
        <v>0</v>
      </c>
      <c r="AE3063" s="59">
        <v>0</v>
      </c>
      <c r="AF3063" s="59" t="s">
        <v>1491</v>
      </c>
      <c r="AG3063" s="59" t="s">
        <v>737</v>
      </c>
      <c r="AH3063" s="59" t="s">
        <v>1518</v>
      </c>
      <c r="AI3063" s="59" t="s">
        <v>1523</v>
      </c>
      <c r="AJ3063" s="59" t="s">
        <v>1486</v>
      </c>
      <c r="AK3063" s="59" t="s">
        <v>278</v>
      </c>
      <c r="AL3063" s="59" t="s">
        <v>1493</v>
      </c>
      <c r="AM3063" s="59" t="s">
        <v>1494</v>
      </c>
      <c r="AN3063" s="59" t="s">
        <v>1384</v>
      </c>
      <c r="AO3063" s="59" t="s">
        <v>107</v>
      </c>
    </row>
    <row r="3064" spans="1:41" x14ac:dyDescent="0.15">
      <c r="A3064" s="59" t="s">
        <v>2007</v>
      </c>
      <c r="B3064" s="59" t="s">
        <v>1650</v>
      </c>
      <c r="C3064" s="59" t="s">
        <v>1651</v>
      </c>
      <c r="D3064" s="59" t="s">
        <v>1517</v>
      </c>
      <c r="E3064" s="59" t="s">
        <v>559</v>
      </c>
      <c r="F3064" s="59" t="s">
        <v>1475</v>
      </c>
      <c r="G3064" s="59" t="s">
        <v>1406</v>
      </c>
      <c r="H3064" s="59" t="s">
        <v>1475</v>
      </c>
      <c r="I3064" s="59" t="s">
        <v>1406</v>
      </c>
      <c r="J3064" s="59" t="s">
        <v>737</v>
      </c>
      <c r="K3064" s="59" t="s">
        <v>1518</v>
      </c>
      <c r="L3064" s="59" t="s">
        <v>1652</v>
      </c>
      <c r="M3064" s="59" t="s">
        <v>1478</v>
      </c>
      <c r="N3064" s="59" t="s">
        <v>1479</v>
      </c>
      <c r="O3064" s="59" t="s">
        <v>1480</v>
      </c>
      <c r="P3064" s="59" t="s">
        <v>1481</v>
      </c>
      <c r="Q3064" s="59" t="s">
        <v>1482</v>
      </c>
      <c r="R3064" s="59" t="s">
        <v>1483</v>
      </c>
      <c r="S3064" s="59" t="s">
        <v>1653</v>
      </c>
      <c r="T3064" s="59" t="s">
        <v>1654</v>
      </c>
      <c r="U3064" s="59" t="s">
        <v>1486</v>
      </c>
      <c r="V3064" s="59" t="s">
        <v>1487</v>
      </c>
      <c r="W3064" s="59" t="s">
        <v>1500</v>
      </c>
      <c r="X3064" s="59" t="s">
        <v>1501</v>
      </c>
      <c r="Y3064" s="59" t="s">
        <v>1490</v>
      </c>
      <c r="Z3064" s="59">
        <v>2671.95</v>
      </c>
      <c r="AA3064" s="59">
        <v>2647.97</v>
      </c>
      <c r="AB3064" s="59">
        <v>23.98</v>
      </c>
      <c r="AC3064" s="59">
        <v>2647.97</v>
      </c>
      <c r="AD3064" s="59">
        <v>0</v>
      </c>
      <c r="AE3064" s="59">
        <v>0</v>
      </c>
      <c r="AF3064" s="59" t="s">
        <v>1491</v>
      </c>
      <c r="AG3064" s="59" t="s">
        <v>737</v>
      </c>
      <c r="AH3064" s="59" t="s">
        <v>1518</v>
      </c>
      <c r="AI3064" s="59" t="s">
        <v>1523</v>
      </c>
      <c r="AJ3064" s="59" t="s">
        <v>1486</v>
      </c>
      <c r="AK3064" s="59" t="s">
        <v>278</v>
      </c>
      <c r="AL3064" s="59" t="s">
        <v>1493</v>
      </c>
      <c r="AM3064" s="59" t="s">
        <v>1494</v>
      </c>
      <c r="AN3064" s="59" t="s">
        <v>1384</v>
      </c>
      <c r="AO3064" s="59" t="s">
        <v>107</v>
      </c>
    </row>
    <row r="3065" spans="1:41" x14ac:dyDescent="0.15">
      <c r="A3065" s="59" t="s">
        <v>2007</v>
      </c>
      <c r="B3065" s="59" t="s">
        <v>1785</v>
      </c>
      <c r="C3065" s="59" t="s">
        <v>1786</v>
      </c>
      <c r="D3065" s="59" t="s">
        <v>1517</v>
      </c>
      <c r="E3065" s="59" t="s">
        <v>559</v>
      </c>
      <c r="F3065" s="59" t="s">
        <v>1475</v>
      </c>
      <c r="G3065" s="59" t="s">
        <v>1406</v>
      </c>
      <c r="H3065" s="59" t="s">
        <v>1475</v>
      </c>
      <c r="I3065" s="59" t="s">
        <v>1406</v>
      </c>
      <c r="J3065" s="59" t="s">
        <v>737</v>
      </c>
      <c r="K3065" s="59" t="s">
        <v>1518</v>
      </c>
      <c r="L3065" s="59" t="s">
        <v>1652</v>
      </c>
      <c r="M3065" s="59" t="s">
        <v>1478</v>
      </c>
      <c r="N3065" s="59" t="s">
        <v>1479</v>
      </c>
      <c r="O3065" s="59" t="s">
        <v>1480</v>
      </c>
      <c r="P3065" s="59" t="s">
        <v>1481</v>
      </c>
      <c r="Q3065" s="59" t="s">
        <v>1482</v>
      </c>
      <c r="R3065" s="59" t="s">
        <v>1483</v>
      </c>
      <c r="S3065" s="59" t="s">
        <v>1787</v>
      </c>
      <c r="T3065" s="59" t="s">
        <v>1788</v>
      </c>
      <c r="U3065" s="59" t="s">
        <v>1486</v>
      </c>
      <c r="V3065" s="59" t="s">
        <v>1487</v>
      </c>
      <c r="W3065" s="59" t="s">
        <v>1500</v>
      </c>
      <c r="X3065" s="59" t="s">
        <v>1501</v>
      </c>
      <c r="Y3065" s="59" t="s">
        <v>1490</v>
      </c>
      <c r="Z3065" s="59">
        <v>18.8</v>
      </c>
      <c r="AA3065" s="59">
        <v>18.8</v>
      </c>
      <c r="AB3065" s="59">
        <v>0</v>
      </c>
      <c r="AC3065" s="59">
        <v>18.8</v>
      </c>
      <c r="AD3065" s="59">
        <v>0</v>
      </c>
      <c r="AE3065" s="59">
        <v>0</v>
      </c>
      <c r="AF3065" s="59" t="s">
        <v>1491</v>
      </c>
      <c r="AG3065" s="59" t="s">
        <v>737</v>
      </c>
      <c r="AH3065" s="59" t="s">
        <v>1518</v>
      </c>
      <c r="AI3065" s="59" t="s">
        <v>1523</v>
      </c>
      <c r="AJ3065" s="59" t="s">
        <v>1486</v>
      </c>
      <c r="AK3065" s="59" t="s">
        <v>278</v>
      </c>
      <c r="AL3065" s="59" t="s">
        <v>1493</v>
      </c>
      <c r="AM3065" s="59" t="s">
        <v>1494</v>
      </c>
      <c r="AN3065" s="59" t="s">
        <v>1384</v>
      </c>
      <c r="AO3065" s="59" t="s">
        <v>107</v>
      </c>
    </row>
    <row r="3066" spans="1:41" x14ac:dyDescent="0.15">
      <c r="A3066" s="59" t="s">
        <v>2007</v>
      </c>
      <c r="B3066" s="59" t="s">
        <v>1655</v>
      </c>
      <c r="C3066" s="59" t="s">
        <v>1656</v>
      </c>
      <c r="D3066" s="59" t="s">
        <v>1517</v>
      </c>
      <c r="E3066" s="59" t="s">
        <v>559</v>
      </c>
      <c r="F3066" s="59" t="s">
        <v>1475</v>
      </c>
      <c r="G3066" s="59" t="s">
        <v>1406</v>
      </c>
      <c r="H3066" s="59" t="s">
        <v>1475</v>
      </c>
      <c r="I3066" s="59" t="s">
        <v>1406</v>
      </c>
      <c r="J3066" s="59" t="s">
        <v>737</v>
      </c>
      <c r="K3066" s="59" t="s">
        <v>1518</v>
      </c>
      <c r="L3066" s="59" t="s">
        <v>1657</v>
      </c>
      <c r="M3066" s="59" t="s">
        <v>1478</v>
      </c>
      <c r="N3066" s="59" t="s">
        <v>1479</v>
      </c>
      <c r="O3066" s="59" t="s">
        <v>1480</v>
      </c>
      <c r="P3066" s="59" t="s">
        <v>1481</v>
      </c>
      <c r="Q3066" s="59" t="s">
        <v>1482</v>
      </c>
      <c r="R3066" s="59" t="s">
        <v>1483</v>
      </c>
      <c r="S3066" s="59" t="s">
        <v>1658</v>
      </c>
      <c r="T3066" s="59" t="s">
        <v>1659</v>
      </c>
      <c r="U3066" s="59" t="s">
        <v>1486</v>
      </c>
      <c r="V3066" s="59" t="s">
        <v>1487</v>
      </c>
      <c r="W3066" s="59" t="s">
        <v>1508</v>
      </c>
      <c r="X3066" s="59" t="s">
        <v>1487</v>
      </c>
      <c r="Y3066" s="59" t="s">
        <v>1490</v>
      </c>
      <c r="Z3066" s="59">
        <v>130.21</v>
      </c>
      <c r="AA3066" s="59">
        <v>130.21</v>
      </c>
      <c r="AB3066" s="59">
        <v>0</v>
      </c>
      <c r="AC3066" s="59">
        <v>130.21</v>
      </c>
      <c r="AD3066" s="59">
        <v>0</v>
      </c>
      <c r="AE3066" s="59">
        <v>0</v>
      </c>
      <c r="AF3066" s="59" t="s">
        <v>1491</v>
      </c>
      <c r="AG3066" s="59" t="s">
        <v>737</v>
      </c>
      <c r="AH3066" s="59" t="s">
        <v>1518</v>
      </c>
      <c r="AI3066" s="59" t="s">
        <v>1523</v>
      </c>
      <c r="AJ3066" s="59" t="s">
        <v>1486</v>
      </c>
      <c r="AK3066" s="59" t="s">
        <v>278</v>
      </c>
      <c r="AL3066" s="59" t="s">
        <v>1493</v>
      </c>
      <c r="AM3066" s="59" t="s">
        <v>1494</v>
      </c>
      <c r="AN3066" s="59" t="s">
        <v>1384</v>
      </c>
      <c r="AO3066" s="59" t="s">
        <v>107</v>
      </c>
    </row>
    <row r="3067" spans="1:41" x14ac:dyDescent="0.15">
      <c r="A3067" s="59" t="s">
        <v>2007</v>
      </c>
      <c r="B3067" s="59" t="s">
        <v>1655</v>
      </c>
      <c r="C3067" s="59" t="s">
        <v>1656</v>
      </c>
      <c r="D3067" s="59" t="s">
        <v>1517</v>
      </c>
      <c r="E3067" s="59" t="s">
        <v>559</v>
      </c>
      <c r="F3067" s="59" t="s">
        <v>1475</v>
      </c>
      <c r="G3067" s="59" t="s">
        <v>1406</v>
      </c>
      <c r="H3067" s="59" t="s">
        <v>1475</v>
      </c>
      <c r="I3067" s="59" t="s">
        <v>1406</v>
      </c>
      <c r="J3067" s="59" t="s">
        <v>737</v>
      </c>
      <c r="K3067" s="59" t="s">
        <v>1518</v>
      </c>
      <c r="L3067" s="59" t="s">
        <v>1657</v>
      </c>
      <c r="M3067" s="59" t="s">
        <v>1478</v>
      </c>
      <c r="N3067" s="59" t="s">
        <v>1479</v>
      </c>
      <c r="O3067" s="59" t="s">
        <v>1480</v>
      </c>
      <c r="P3067" s="59" t="s">
        <v>1481</v>
      </c>
      <c r="Q3067" s="59" t="s">
        <v>1482</v>
      </c>
      <c r="R3067" s="59" t="s">
        <v>1483</v>
      </c>
      <c r="S3067" s="59" t="s">
        <v>1658</v>
      </c>
      <c r="T3067" s="59" t="s">
        <v>1659</v>
      </c>
      <c r="U3067" s="59" t="s">
        <v>1486</v>
      </c>
      <c r="V3067" s="59" t="s">
        <v>1487</v>
      </c>
      <c r="W3067" s="59" t="s">
        <v>1509</v>
      </c>
      <c r="X3067" s="59" t="s">
        <v>1487</v>
      </c>
      <c r="Y3067" s="59" t="s">
        <v>1490</v>
      </c>
      <c r="Z3067" s="59">
        <v>377.5</v>
      </c>
      <c r="AA3067" s="59">
        <v>377.5</v>
      </c>
      <c r="AB3067" s="59">
        <v>0</v>
      </c>
      <c r="AC3067" s="59">
        <v>377.5</v>
      </c>
      <c r="AD3067" s="59">
        <v>0</v>
      </c>
      <c r="AE3067" s="59">
        <v>0</v>
      </c>
      <c r="AF3067" s="59" t="s">
        <v>1491</v>
      </c>
      <c r="AG3067" s="59" t="s">
        <v>737</v>
      </c>
      <c r="AH3067" s="59" t="s">
        <v>1518</v>
      </c>
      <c r="AI3067" s="59" t="s">
        <v>1523</v>
      </c>
      <c r="AJ3067" s="59" t="s">
        <v>1486</v>
      </c>
      <c r="AK3067" s="59" t="s">
        <v>278</v>
      </c>
      <c r="AL3067" s="59" t="s">
        <v>1493</v>
      </c>
      <c r="AM3067" s="59" t="s">
        <v>1494</v>
      </c>
      <c r="AN3067" s="59" t="s">
        <v>1384</v>
      </c>
      <c r="AO3067" s="59" t="s">
        <v>107</v>
      </c>
    </row>
    <row r="3068" spans="1:41" x14ac:dyDescent="0.15">
      <c r="A3068" s="59" t="s">
        <v>2007</v>
      </c>
      <c r="B3068" s="59" t="s">
        <v>1655</v>
      </c>
      <c r="C3068" s="59" t="s">
        <v>1656</v>
      </c>
      <c r="D3068" s="59" t="s">
        <v>1517</v>
      </c>
      <c r="E3068" s="59" t="s">
        <v>559</v>
      </c>
      <c r="F3068" s="59" t="s">
        <v>1475</v>
      </c>
      <c r="G3068" s="59" t="s">
        <v>1406</v>
      </c>
      <c r="H3068" s="59" t="s">
        <v>1475</v>
      </c>
      <c r="I3068" s="59" t="s">
        <v>1406</v>
      </c>
      <c r="J3068" s="59" t="s">
        <v>737</v>
      </c>
      <c r="K3068" s="59" t="s">
        <v>1518</v>
      </c>
      <c r="L3068" s="59" t="s">
        <v>1657</v>
      </c>
      <c r="M3068" s="59" t="s">
        <v>1478</v>
      </c>
      <c r="N3068" s="59" t="s">
        <v>1479</v>
      </c>
      <c r="O3068" s="59" t="s">
        <v>1480</v>
      </c>
      <c r="P3068" s="59" t="s">
        <v>1481</v>
      </c>
      <c r="Q3068" s="59" t="s">
        <v>1482</v>
      </c>
      <c r="R3068" s="59" t="s">
        <v>1483</v>
      </c>
      <c r="S3068" s="59" t="s">
        <v>1658</v>
      </c>
      <c r="T3068" s="59" t="s">
        <v>1659</v>
      </c>
      <c r="U3068" s="59" t="s">
        <v>1486</v>
      </c>
      <c r="V3068" s="59" t="s">
        <v>1487</v>
      </c>
      <c r="W3068" s="59" t="s">
        <v>1488</v>
      </c>
      <c r="X3068" s="59" t="s">
        <v>1510</v>
      </c>
      <c r="Y3068" s="59" t="s">
        <v>1490</v>
      </c>
      <c r="Z3068" s="59">
        <v>3.99</v>
      </c>
      <c r="AA3068" s="59">
        <v>3.99</v>
      </c>
      <c r="AB3068" s="59">
        <v>0</v>
      </c>
      <c r="AC3068" s="59">
        <v>3.99</v>
      </c>
      <c r="AD3068" s="59">
        <v>0</v>
      </c>
      <c r="AE3068" s="59">
        <v>0</v>
      </c>
      <c r="AF3068" s="59" t="s">
        <v>1491</v>
      </c>
      <c r="AG3068" s="59" t="s">
        <v>737</v>
      </c>
      <c r="AH3068" s="59" t="s">
        <v>1518</v>
      </c>
      <c r="AI3068" s="59" t="s">
        <v>1523</v>
      </c>
      <c r="AJ3068" s="59" t="s">
        <v>1486</v>
      </c>
      <c r="AK3068" s="59" t="s">
        <v>278</v>
      </c>
      <c r="AL3068" s="59" t="s">
        <v>1493</v>
      </c>
      <c r="AM3068" s="59" t="s">
        <v>1494</v>
      </c>
      <c r="AN3068" s="59" t="s">
        <v>1384</v>
      </c>
      <c r="AO3068" s="59" t="s">
        <v>107</v>
      </c>
    </row>
    <row r="3069" spans="1:41" x14ac:dyDescent="0.15">
      <c r="A3069" s="59" t="s">
        <v>2007</v>
      </c>
      <c r="B3069" s="59" t="s">
        <v>1655</v>
      </c>
      <c r="C3069" s="59" t="s">
        <v>1656</v>
      </c>
      <c r="D3069" s="59" t="s">
        <v>1517</v>
      </c>
      <c r="E3069" s="59" t="s">
        <v>559</v>
      </c>
      <c r="F3069" s="59" t="s">
        <v>1475</v>
      </c>
      <c r="G3069" s="59" t="s">
        <v>1406</v>
      </c>
      <c r="H3069" s="59" t="s">
        <v>1475</v>
      </c>
      <c r="I3069" s="59" t="s">
        <v>1406</v>
      </c>
      <c r="J3069" s="59" t="s">
        <v>737</v>
      </c>
      <c r="K3069" s="59" t="s">
        <v>1518</v>
      </c>
      <c r="L3069" s="59" t="s">
        <v>1657</v>
      </c>
      <c r="M3069" s="59" t="s">
        <v>1478</v>
      </c>
      <c r="N3069" s="59" t="s">
        <v>1479</v>
      </c>
      <c r="O3069" s="59" t="s">
        <v>1480</v>
      </c>
      <c r="P3069" s="59" t="s">
        <v>1481</v>
      </c>
      <c r="Q3069" s="59" t="s">
        <v>1482</v>
      </c>
      <c r="R3069" s="59" t="s">
        <v>1483</v>
      </c>
      <c r="S3069" s="59" t="s">
        <v>1658</v>
      </c>
      <c r="T3069" s="59" t="s">
        <v>1659</v>
      </c>
      <c r="U3069" s="59" t="s">
        <v>1486</v>
      </c>
      <c r="V3069" s="59" t="s">
        <v>1487</v>
      </c>
      <c r="W3069" s="59" t="s">
        <v>1488</v>
      </c>
      <c r="X3069" s="59" t="s">
        <v>1511</v>
      </c>
      <c r="Y3069" s="59" t="s">
        <v>1490</v>
      </c>
      <c r="Z3069" s="59">
        <v>1.58</v>
      </c>
      <c r="AA3069" s="59">
        <v>1.58</v>
      </c>
      <c r="AB3069" s="59">
        <v>0</v>
      </c>
      <c r="AC3069" s="59">
        <v>1.58</v>
      </c>
      <c r="AD3069" s="59">
        <v>0</v>
      </c>
      <c r="AE3069" s="59">
        <v>0</v>
      </c>
      <c r="AF3069" s="59" t="s">
        <v>1491</v>
      </c>
      <c r="AG3069" s="59" t="s">
        <v>737</v>
      </c>
      <c r="AH3069" s="59" t="s">
        <v>1518</v>
      </c>
      <c r="AI3069" s="59" t="s">
        <v>1523</v>
      </c>
      <c r="AJ3069" s="59" t="s">
        <v>1486</v>
      </c>
      <c r="AK3069" s="59" t="s">
        <v>278</v>
      </c>
      <c r="AL3069" s="59" t="s">
        <v>1493</v>
      </c>
      <c r="AM3069" s="59" t="s">
        <v>1494</v>
      </c>
      <c r="AN3069" s="59" t="s">
        <v>1384</v>
      </c>
      <c r="AO3069" s="59" t="s">
        <v>107</v>
      </c>
    </row>
    <row r="3070" spans="1:41" x14ac:dyDescent="0.15">
      <c r="A3070" s="59" t="s">
        <v>2007</v>
      </c>
      <c r="B3070" s="59" t="s">
        <v>1655</v>
      </c>
      <c r="C3070" s="59" t="s">
        <v>1656</v>
      </c>
      <c r="D3070" s="59" t="s">
        <v>1517</v>
      </c>
      <c r="E3070" s="59" t="s">
        <v>559</v>
      </c>
      <c r="F3070" s="59" t="s">
        <v>1475</v>
      </c>
      <c r="G3070" s="59" t="s">
        <v>1406</v>
      </c>
      <c r="H3070" s="59" t="s">
        <v>1475</v>
      </c>
      <c r="I3070" s="59" t="s">
        <v>1406</v>
      </c>
      <c r="J3070" s="59" t="s">
        <v>737</v>
      </c>
      <c r="K3070" s="59" t="s">
        <v>1518</v>
      </c>
      <c r="L3070" s="59" t="s">
        <v>1657</v>
      </c>
      <c r="M3070" s="59" t="s">
        <v>1478</v>
      </c>
      <c r="N3070" s="59" t="s">
        <v>1479</v>
      </c>
      <c r="O3070" s="59" t="s">
        <v>1480</v>
      </c>
      <c r="P3070" s="59" t="s">
        <v>1481</v>
      </c>
      <c r="Q3070" s="59" t="s">
        <v>1482</v>
      </c>
      <c r="R3070" s="59" t="s">
        <v>1483</v>
      </c>
      <c r="S3070" s="59" t="s">
        <v>1658</v>
      </c>
      <c r="T3070" s="59" t="s">
        <v>1659</v>
      </c>
      <c r="U3070" s="59" t="s">
        <v>1486</v>
      </c>
      <c r="V3070" s="59" t="s">
        <v>1487</v>
      </c>
      <c r="W3070" s="59" t="s">
        <v>1513</v>
      </c>
      <c r="X3070" s="59" t="s">
        <v>1487</v>
      </c>
      <c r="Y3070" s="59" t="s">
        <v>1490</v>
      </c>
      <c r="Z3070" s="59">
        <v>119.73</v>
      </c>
      <c r="AA3070" s="59">
        <v>119.73</v>
      </c>
      <c r="AB3070" s="59">
        <v>0</v>
      </c>
      <c r="AC3070" s="59">
        <v>119.73</v>
      </c>
      <c r="AD3070" s="59">
        <v>0</v>
      </c>
      <c r="AE3070" s="59">
        <v>0</v>
      </c>
      <c r="AF3070" s="59" t="s">
        <v>1491</v>
      </c>
      <c r="AG3070" s="59" t="s">
        <v>737</v>
      </c>
      <c r="AH3070" s="59" t="s">
        <v>1518</v>
      </c>
      <c r="AI3070" s="59" t="s">
        <v>1523</v>
      </c>
      <c r="AJ3070" s="59" t="s">
        <v>1486</v>
      </c>
      <c r="AK3070" s="59" t="s">
        <v>278</v>
      </c>
      <c r="AL3070" s="59" t="s">
        <v>1493</v>
      </c>
      <c r="AM3070" s="59" t="s">
        <v>1494</v>
      </c>
      <c r="AN3070" s="59" t="s">
        <v>1384</v>
      </c>
      <c r="AO3070" s="59" t="s">
        <v>107</v>
      </c>
    </row>
    <row r="3071" spans="1:41" x14ac:dyDescent="0.15">
      <c r="A3071" s="59" t="s">
        <v>2007</v>
      </c>
      <c r="B3071" s="59" t="s">
        <v>1655</v>
      </c>
      <c r="C3071" s="59" t="s">
        <v>1656</v>
      </c>
      <c r="D3071" s="59" t="s">
        <v>1517</v>
      </c>
      <c r="E3071" s="59" t="s">
        <v>559</v>
      </c>
      <c r="F3071" s="59" t="s">
        <v>1475</v>
      </c>
      <c r="G3071" s="59" t="s">
        <v>1406</v>
      </c>
      <c r="H3071" s="59" t="s">
        <v>1475</v>
      </c>
      <c r="I3071" s="59" t="s">
        <v>1406</v>
      </c>
      <c r="J3071" s="59" t="s">
        <v>737</v>
      </c>
      <c r="K3071" s="59" t="s">
        <v>1518</v>
      </c>
      <c r="L3071" s="59" t="s">
        <v>1657</v>
      </c>
      <c r="M3071" s="59" t="s">
        <v>1478</v>
      </c>
      <c r="N3071" s="59" t="s">
        <v>1479</v>
      </c>
      <c r="O3071" s="59" t="s">
        <v>1480</v>
      </c>
      <c r="P3071" s="59" t="s">
        <v>1481</v>
      </c>
      <c r="Q3071" s="59" t="s">
        <v>1482</v>
      </c>
      <c r="R3071" s="59" t="s">
        <v>1483</v>
      </c>
      <c r="S3071" s="59" t="s">
        <v>1658</v>
      </c>
      <c r="T3071" s="59" t="s">
        <v>1659</v>
      </c>
      <c r="U3071" s="59" t="s">
        <v>1486</v>
      </c>
      <c r="V3071" s="59" t="s">
        <v>1487</v>
      </c>
      <c r="W3071" s="59" t="s">
        <v>1514</v>
      </c>
      <c r="X3071" s="59" t="s">
        <v>1487</v>
      </c>
      <c r="Y3071" s="59" t="s">
        <v>1490</v>
      </c>
      <c r="Z3071" s="59">
        <v>3.44</v>
      </c>
      <c r="AA3071" s="59">
        <v>3.44</v>
      </c>
      <c r="AB3071" s="59">
        <v>0</v>
      </c>
      <c r="AC3071" s="59">
        <v>3.44</v>
      </c>
      <c r="AD3071" s="59">
        <v>0</v>
      </c>
      <c r="AE3071" s="59">
        <v>0</v>
      </c>
      <c r="AF3071" s="59" t="s">
        <v>1491</v>
      </c>
      <c r="AG3071" s="59" t="s">
        <v>737</v>
      </c>
      <c r="AH3071" s="59" t="s">
        <v>1518</v>
      </c>
      <c r="AI3071" s="59" t="s">
        <v>1523</v>
      </c>
      <c r="AJ3071" s="59" t="s">
        <v>1486</v>
      </c>
      <c r="AK3071" s="59" t="s">
        <v>278</v>
      </c>
      <c r="AL3071" s="59" t="s">
        <v>1493</v>
      </c>
      <c r="AM3071" s="59" t="s">
        <v>1494</v>
      </c>
      <c r="AN3071" s="59" t="s">
        <v>1384</v>
      </c>
      <c r="AO3071" s="59" t="s">
        <v>107</v>
      </c>
    </row>
    <row r="3072" spans="1:41" x14ac:dyDescent="0.15">
      <c r="A3072" s="59" t="s">
        <v>2007</v>
      </c>
      <c r="B3072" s="59" t="s">
        <v>1655</v>
      </c>
      <c r="C3072" s="59" t="s">
        <v>1656</v>
      </c>
      <c r="D3072" s="59" t="s">
        <v>1517</v>
      </c>
      <c r="E3072" s="59" t="s">
        <v>559</v>
      </c>
      <c r="F3072" s="59" t="s">
        <v>1475</v>
      </c>
      <c r="G3072" s="59" t="s">
        <v>1406</v>
      </c>
      <c r="H3072" s="59" t="s">
        <v>1475</v>
      </c>
      <c r="I3072" s="59" t="s">
        <v>1406</v>
      </c>
      <c r="J3072" s="59" t="s">
        <v>737</v>
      </c>
      <c r="K3072" s="59" t="s">
        <v>1518</v>
      </c>
      <c r="L3072" s="59" t="s">
        <v>1657</v>
      </c>
      <c r="M3072" s="59" t="s">
        <v>1478</v>
      </c>
      <c r="N3072" s="59" t="s">
        <v>1479</v>
      </c>
      <c r="O3072" s="59" t="s">
        <v>1480</v>
      </c>
      <c r="P3072" s="59" t="s">
        <v>1481</v>
      </c>
      <c r="Q3072" s="59" t="s">
        <v>1482</v>
      </c>
      <c r="R3072" s="59" t="s">
        <v>1483</v>
      </c>
      <c r="S3072" s="59" t="s">
        <v>1658</v>
      </c>
      <c r="T3072" s="59" t="s">
        <v>1659</v>
      </c>
      <c r="U3072" s="59" t="s">
        <v>1486</v>
      </c>
      <c r="V3072" s="59" t="s">
        <v>1487</v>
      </c>
      <c r="W3072" s="59" t="s">
        <v>1522</v>
      </c>
      <c r="X3072" s="59" t="s">
        <v>1487</v>
      </c>
      <c r="Y3072" s="59" t="s">
        <v>1490</v>
      </c>
      <c r="Z3072" s="59">
        <v>2844.31</v>
      </c>
      <c r="AA3072" s="59">
        <v>2844.31</v>
      </c>
      <c r="AB3072" s="59">
        <v>0</v>
      </c>
      <c r="AC3072" s="59">
        <v>2844.31</v>
      </c>
      <c r="AD3072" s="59">
        <v>0</v>
      </c>
      <c r="AE3072" s="59">
        <v>0</v>
      </c>
      <c r="AF3072" s="59" t="s">
        <v>1491</v>
      </c>
      <c r="AG3072" s="59" t="s">
        <v>737</v>
      </c>
      <c r="AH3072" s="59" t="s">
        <v>1518</v>
      </c>
      <c r="AI3072" s="59" t="s">
        <v>1523</v>
      </c>
      <c r="AJ3072" s="59" t="s">
        <v>1486</v>
      </c>
      <c r="AK3072" s="59" t="s">
        <v>278</v>
      </c>
      <c r="AL3072" s="59" t="s">
        <v>1493</v>
      </c>
      <c r="AM3072" s="59" t="s">
        <v>1494</v>
      </c>
      <c r="AN3072" s="59" t="s">
        <v>1384</v>
      </c>
      <c r="AO3072" s="59" t="s">
        <v>107</v>
      </c>
    </row>
    <row r="3073" spans="1:41" x14ac:dyDescent="0.15">
      <c r="A3073" s="59" t="s">
        <v>2007</v>
      </c>
      <c r="B3073" s="59" t="s">
        <v>1660</v>
      </c>
      <c r="C3073" s="59" t="s">
        <v>1661</v>
      </c>
      <c r="D3073" s="59" t="s">
        <v>1662</v>
      </c>
      <c r="E3073" s="59" t="s">
        <v>1080</v>
      </c>
      <c r="F3073" s="59" t="s">
        <v>1475</v>
      </c>
      <c r="G3073" s="59" t="s">
        <v>1406</v>
      </c>
      <c r="H3073" s="59" t="s">
        <v>1475</v>
      </c>
      <c r="I3073" s="59" t="s">
        <v>1406</v>
      </c>
      <c r="J3073" s="59" t="s">
        <v>1407</v>
      </c>
      <c r="K3073" s="59" t="s">
        <v>1663</v>
      </c>
      <c r="L3073" s="59" t="s">
        <v>1664</v>
      </c>
      <c r="M3073" s="59" t="s">
        <v>1478</v>
      </c>
      <c r="N3073" s="59" t="s">
        <v>1479</v>
      </c>
      <c r="O3073" s="59" t="s">
        <v>1480</v>
      </c>
      <c r="P3073" s="59" t="s">
        <v>1481</v>
      </c>
      <c r="Q3073" s="59" t="s">
        <v>1482</v>
      </c>
      <c r="R3073" s="59" t="s">
        <v>1483</v>
      </c>
      <c r="S3073" s="59" t="s">
        <v>1665</v>
      </c>
      <c r="T3073" s="59" t="s">
        <v>1666</v>
      </c>
      <c r="U3073" s="59" t="s">
        <v>1486</v>
      </c>
      <c r="V3073" s="59" t="s">
        <v>1487</v>
      </c>
      <c r="W3073" s="59" t="s">
        <v>1508</v>
      </c>
      <c r="X3073" s="59" t="s">
        <v>1487</v>
      </c>
      <c r="Y3073" s="59" t="s">
        <v>1490</v>
      </c>
      <c r="Z3073" s="59">
        <v>4310.62</v>
      </c>
      <c r="AA3073" s="59">
        <v>4310.62</v>
      </c>
      <c r="AB3073" s="59">
        <v>0</v>
      </c>
      <c r="AC3073" s="59">
        <v>4310.62</v>
      </c>
      <c r="AD3073" s="59">
        <v>0</v>
      </c>
      <c r="AE3073" s="59">
        <v>0</v>
      </c>
      <c r="AF3073" s="59" t="s">
        <v>1491</v>
      </c>
      <c r="AG3073" s="59" t="s">
        <v>1407</v>
      </c>
      <c r="AH3073" s="59" t="s">
        <v>1663</v>
      </c>
      <c r="AI3073" s="59" t="s">
        <v>1492</v>
      </c>
      <c r="AJ3073" s="59" t="s">
        <v>1486</v>
      </c>
      <c r="AK3073" s="59" t="s">
        <v>278</v>
      </c>
      <c r="AL3073" s="59" t="s">
        <v>1493</v>
      </c>
      <c r="AM3073" s="59" t="s">
        <v>1494</v>
      </c>
      <c r="AN3073" s="59" t="s">
        <v>1382</v>
      </c>
      <c r="AO3073" s="59" t="s">
        <v>88</v>
      </c>
    </row>
    <row r="3074" spans="1:41" x14ac:dyDescent="0.15">
      <c r="A3074" s="59" t="s">
        <v>2007</v>
      </c>
      <c r="B3074" s="59" t="s">
        <v>1660</v>
      </c>
      <c r="C3074" s="59" t="s">
        <v>1661</v>
      </c>
      <c r="D3074" s="59" t="s">
        <v>1662</v>
      </c>
      <c r="E3074" s="59" t="s">
        <v>1080</v>
      </c>
      <c r="F3074" s="59" t="s">
        <v>1475</v>
      </c>
      <c r="G3074" s="59" t="s">
        <v>1406</v>
      </c>
      <c r="H3074" s="59" t="s">
        <v>1475</v>
      </c>
      <c r="I3074" s="59" t="s">
        <v>1406</v>
      </c>
      <c r="J3074" s="59" t="s">
        <v>1407</v>
      </c>
      <c r="K3074" s="59" t="s">
        <v>1663</v>
      </c>
      <c r="L3074" s="59" t="s">
        <v>1664</v>
      </c>
      <c r="M3074" s="59" t="s">
        <v>1478</v>
      </c>
      <c r="N3074" s="59" t="s">
        <v>1479</v>
      </c>
      <c r="O3074" s="59" t="s">
        <v>1480</v>
      </c>
      <c r="P3074" s="59" t="s">
        <v>1481</v>
      </c>
      <c r="Q3074" s="59" t="s">
        <v>1482</v>
      </c>
      <c r="R3074" s="59" t="s">
        <v>1483</v>
      </c>
      <c r="S3074" s="59" t="s">
        <v>1665</v>
      </c>
      <c r="T3074" s="59" t="s">
        <v>1666</v>
      </c>
      <c r="U3074" s="59" t="s">
        <v>1486</v>
      </c>
      <c r="V3074" s="59" t="s">
        <v>1487</v>
      </c>
      <c r="W3074" s="59" t="s">
        <v>1509</v>
      </c>
      <c r="X3074" s="59" t="s">
        <v>1487</v>
      </c>
      <c r="Y3074" s="59" t="s">
        <v>1490</v>
      </c>
      <c r="Z3074" s="59">
        <v>15424.71</v>
      </c>
      <c r="AA3074" s="59">
        <v>15424.71</v>
      </c>
      <c r="AB3074" s="59">
        <v>0</v>
      </c>
      <c r="AC3074" s="59">
        <v>15424.71</v>
      </c>
      <c r="AD3074" s="59">
        <v>0</v>
      </c>
      <c r="AE3074" s="59">
        <v>0</v>
      </c>
      <c r="AF3074" s="59" t="s">
        <v>1491</v>
      </c>
      <c r="AG3074" s="59" t="s">
        <v>1407</v>
      </c>
      <c r="AH3074" s="59" t="s">
        <v>1663</v>
      </c>
      <c r="AI3074" s="59" t="s">
        <v>1492</v>
      </c>
      <c r="AJ3074" s="59" t="s">
        <v>1486</v>
      </c>
      <c r="AK3074" s="59" t="s">
        <v>278</v>
      </c>
      <c r="AL3074" s="59" t="s">
        <v>1493</v>
      </c>
      <c r="AM3074" s="59" t="s">
        <v>1494</v>
      </c>
      <c r="AN3074" s="59" t="s">
        <v>1382</v>
      </c>
      <c r="AO3074" s="59" t="s">
        <v>88</v>
      </c>
    </row>
    <row r="3075" spans="1:41" x14ac:dyDescent="0.15">
      <c r="A3075" s="59" t="s">
        <v>2007</v>
      </c>
      <c r="B3075" s="59" t="s">
        <v>1660</v>
      </c>
      <c r="C3075" s="59" t="s">
        <v>1661</v>
      </c>
      <c r="D3075" s="59" t="s">
        <v>1662</v>
      </c>
      <c r="E3075" s="59" t="s">
        <v>1080</v>
      </c>
      <c r="F3075" s="59" t="s">
        <v>1475</v>
      </c>
      <c r="G3075" s="59" t="s">
        <v>1406</v>
      </c>
      <c r="H3075" s="59" t="s">
        <v>1475</v>
      </c>
      <c r="I3075" s="59" t="s">
        <v>1406</v>
      </c>
      <c r="J3075" s="59" t="s">
        <v>1407</v>
      </c>
      <c r="K3075" s="59" t="s">
        <v>1663</v>
      </c>
      <c r="L3075" s="59" t="s">
        <v>1664</v>
      </c>
      <c r="M3075" s="59" t="s">
        <v>1478</v>
      </c>
      <c r="N3075" s="59" t="s">
        <v>1479</v>
      </c>
      <c r="O3075" s="59" t="s">
        <v>1480</v>
      </c>
      <c r="P3075" s="59" t="s">
        <v>1481</v>
      </c>
      <c r="Q3075" s="59" t="s">
        <v>1482</v>
      </c>
      <c r="R3075" s="59" t="s">
        <v>1483</v>
      </c>
      <c r="S3075" s="59" t="s">
        <v>1665</v>
      </c>
      <c r="T3075" s="59" t="s">
        <v>1666</v>
      </c>
      <c r="U3075" s="59" t="s">
        <v>1486</v>
      </c>
      <c r="V3075" s="59" t="s">
        <v>1487</v>
      </c>
      <c r="W3075" s="59" t="s">
        <v>1488</v>
      </c>
      <c r="X3075" s="59" t="s">
        <v>1511</v>
      </c>
      <c r="Y3075" s="59" t="s">
        <v>1490</v>
      </c>
      <c r="Z3075" s="59">
        <v>0.1</v>
      </c>
      <c r="AA3075" s="59">
        <v>0.1</v>
      </c>
      <c r="AB3075" s="59">
        <v>0</v>
      </c>
      <c r="AC3075" s="59">
        <v>0.1</v>
      </c>
      <c r="AD3075" s="59">
        <v>0</v>
      </c>
      <c r="AE3075" s="59">
        <v>0</v>
      </c>
      <c r="AF3075" s="59" t="s">
        <v>1491</v>
      </c>
      <c r="AG3075" s="59" t="s">
        <v>1407</v>
      </c>
      <c r="AH3075" s="59" t="s">
        <v>1663</v>
      </c>
      <c r="AI3075" s="59" t="s">
        <v>1492</v>
      </c>
      <c r="AJ3075" s="59" t="s">
        <v>1486</v>
      </c>
      <c r="AK3075" s="59" t="s">
        <v>278</v>
      </c>
      <c r="AL3075" s="59" t="s">
        <v>1493</v>
      </c>
      <c r="AM3075" s="59" t="s">
        <v>1494</v>
      </c>
      <c r="AN3075" s="59" t="s">
        <v>1382</v>
      </c>
      <c r="AO3075" s="59" t="s">
        <v>88</v>
      </c>
    </row>
    <row r="3076" spans="1:41" x14ac:dyDescent="0.15">
      <c r="A3076" s="59" t="s">
        <v>2007</v>
      </c>
      <c r="B3076" s="59" t="s">
        <v>1660</v>
      </c>
      <c r="C3076" s="59" t="s">
        <v>1661</v>
      </c>
      <c r="D3076" s="59" t="s">
        <v>1662</v>
      </c>
      <c r="E3076" s="59" t="s">
        <v>1080</v>
      </c>
      <c r="F3076" s="59" t="s">
        <v>1475</v>
      </c>
      <c r="G3076" s="59" t="s">
        <v>1406</v>
      </c>
      <c r="H3076" s="59" t="s">
        <v>1475</v>
      </c>
      <c r="I3076" s="59" t="s">
        <v>1406</v>
      </c>
      <c r="J3076" s="59" t="s">
        <v>1407</v>
      </c>
      <c r="K3076" s="59" t="s">
        <v>1663</v>
      </c>
      <c r="L3076" s="59" t="s">
        <v>1664</v>
      </c>
      <c r="M3076" s="59" t="s">
        <v>1478</v>
      </c>
      <c r="N3076" s="59" t="s">
        <v>1479</v>
      </c>
      <c r="O3076" s="59" t="s">
        <v>1480</v>
      </c>
      <c r="P3076" s="59" t="s">
        <v>1481</v>
      </c>
      <c r="Q3076" s="59" t="s">
        <v>1482</v>
      </c>
      <c r="R3076" s="59" t="s">
        <v>1483</v>
      </c>
      <c r="S3076" s="59" t="s">
        <v>1665</v>
      </c>
      <c r="T3076" s="59" t="s">
        <v>1666</v>
      </c>
      <c r="U3076" s="59" t="s">
        <v>1486</v>
      </c>
      <c r="V3076" s="59" t="s">
        <v>1487</v>
      </c>
      <c r="W3076" s="59" t="s">
        <v>1514</v>
      </c>
      <c r="X3076" s="59" t="s">
        <v>1487</v>
      </c>
      <c r="Y3076" s="59" t="s">
        <v>1490</v>
      </c>
      <c r="Z3076" s="59">
        <v>1218.02</v>
      </c>
      <c r="AA3076" s="59">
        <v>1218.02</v>
      </c>
      <c r="AB3076" s="59">
        <v>0</v>
      </c>
      <c r="AC3076" s="59">
        <v>1218.02</v>
      </c>
      <c r="AD3076" s="59">
        <v>0</v>
      </c>
      <c r="AE3076" s="59">
        <v>0</v>
      </c>
      <c r="AF3076" s="59" t="s">
        <v>1491</v>
      </c>
      <c r="AG3076" s="59" t="s">
        <v>1407</v>
      </c>
      <c r="AH3076" s="59" t="s">
        <v>1663</v>
      </c>
      <c r="AI3076" s="59" t="s">
        <v>1492</v>
      </c>
      <c r="AJ3076" s="59" t="s">
        <v>1486</v>
      </c>
      <c r="AK3076" s="59" t="s">
        <v>278</v>
      </c>
      <c r="AL3076" s="59" t="s">
        <v>1493</v>
      </c>
      <c r="AM3076" s="59" t="s">
        <v>1494</v>
      </c>
      <c r="AN3076" s="59" t="s">
        <v>1382</v>
      </c>
      <c r="AO3076" s="59" t="s">
        <v>88</v>
      </c>
    </row>
    <row r="3077" spans="1:41" x14ac:dyDescent="0.15">
      <c r="A3077" s="59" t="s">
        <v>2007</v>
      </c>
      <c r="B3077" s="59" t="s">
        <v>1667</v>
      </c>
      <c r="C3077" s="59" t="s">
        <v>1668</v>
      </c>
      <c r="D3077" s="59" t="s">
        <v>1662</v>
      </c>
      <c r="E3077" s="59" t="s">
        <v>1080</v>
      </c>
      <c r="F3077" s="59" t="s">
        <v>1475</v>
      </c>
      <c r="G3077" s="59" t="s">
        <v>1406</v>
      </c>
      <c r="H3077" s="59" t="s">
        <v>1475</v>
      </c>
      <c r="I3077" s="59" t="s">
        <v>1406</v>
      </c>
      <c r="J3077" s="59" t="s">
        <v>1407</v>
      </c>
      <c r="K3077" s="59" t="s">
        <v>1663</v>
      </c>
      <c r="L3077" s="59" t="s">
        <v>1669</v>
      </c>
      <c r="M3077" s="59" t="s">
        <v>1478</v>
      </c>
      <c r="N3077" s="59" t="s">
        <v>1479</v>
      </c>
      <c r="O3077" s="59" t="s">
        <v>1480</v>
      </c>
      <c r="P3077" s="59" t="s">
        <v>1481</v>
      </c>
      <c r="Q3077" s="59" t="s">
        <v>1482</v>
      </c>
      <c r="R3077" s="59" t="s">
        <v>1483</v>
      </c>
      <c r="S3077" s="59" t="s">
        <v>1670</v>
      </c>
      <c r="T3077" s="59" t="s">
        <v>1671</v>
      </c>
      <c r="U3077" s="59" t="s">
        <v>1486</v>
      </c>
      <c r="V3077" s="59" t="s">
        <v>1487</v>
      </c>
      <c r="W3077" s="59" t="s">
        <v>1500</v>
      </c>
      <c r="X3077" s="59" t="s">
        <v>1501</v>
      </c>
      <c r="Y3077" s="59" t="s">
        <v>1490</v>
      </c>
      <c r="Z3077" s="59">
        <v>9000</v>
      </c>
      <c r="AA3077" s="59">
        <v>9000</v>
      </c>
      <c r="AB3077" s="59">
        <v>0</v>
      </c>
      <c r="AC3077" s="59">
        <v>9000</v>
      </c>
      <c r="AD3077" s="59">
        <v>0</v>
      </c>
      <c r="AE3077" s="59">
        <v>0</v>
      </c>
      <c r="AF3077" s="59" t="s">
        <v>1491</v>
      </c>
      <c r="AG3077" s="59" t="s">
        <v>1407</v>
      </c>
      <c r="AH3077" s="59" t="s">
        <v>1663</v>
      </c>
      <c r="AI3077" s="59" t="s">
        <v>1492</v>
      </c>
      <c r="AJ3077" s="59" t="s">
        <v>1486</v>
      </c>
      <c r="AK3077" s="59" t="s">
        <v>278</v>
      </c>
      <c r="AL3077" s="59" t="s">
        <v>1493</v>
      </c>
      <c r="AM3077" s="59" t="s">
        <v>1494</v>
      </c>
      <c r="AN3077" s="59" t="s">
        <v>1382</v>
      </c>
      <c r="AO3077" s="59" t="s">
        <v>88</v>
      </c>
    </row>
    <row r="3078" spans="1:41" x14ac:dyDescent="0.15">
      <c r="A3078" s="59" t="s">
        <v>2007</v>
      </c>
      <c r="B3078" s="59" t="s">
        <v>1754</v>
      </c>
      <c r="C3078" s="59" t="s">
        <v>1755</v>
      </c>
      <c r="D3078" s="59" t="s">
        <v>1674</v>
      </c>
      <c r="E3078" s="59" t="s">
        <v>1675</v>
      </c>
      <c r="F3078" s="59" t="s">
        <v>1475</v>
      </c>
      <c r="G3078" s="59" t="s">
        <v>1406</v>
      </c>
      <c r="H3078" s="59" t="s">
        <v>1475</v>
      </c>
      <c r="I3078" s="59" t="s">
        <v>1406</v>
      </c>
      <c r="J3078" s="59" t="s">
        <v>727</v>
      </c>
      <c r="K3078" s="59" t="s">
        <v>1644</v>
      </c>
      <c r="L3078" s="59" t="s">
        <v>1756</v>
      </c>
      <c r="M3078" s="59" t="s">
        <v>1478</v>
      </c>
      <c r="N3078" s="59" t="s">
        <v>1479</v>
      </c>
      <c r="O3078" s="59" t="s">
        <v>1480</v>
      </c>
      <c r="P3078" s="59" t="s">
        <v>1481</v>
      </c>
      <c r="Q3078" s="59" t="s">
        <v>1482</v>
      </c>
      <c r="R3078" s="59" t="s">
        <v>1483</v>
      </c>
      <c r="S3078" s="59" t="s">
        <v>1757</v>
      </c>
      <c r="T3078" s="59" t="s">
        <v>1758</v>
      </c>
      <c r="U3078" s="59" t="s">
        <v>1486</v>
      </c>
      <c r="V3078" s="59" t="s">
        <v>1487</v>
      </c>
      <c r="W3078" s="59" t="s">
        <v>1509</v>
      </c>
      <c r="X3078" s="59" t="s">
        <v>1487</v>
      </c>
      <c r="Y3078" s="59" t="s">
        <v>1490</v>
      </c>
      <c r="Z3078" s="59">
        <v>5000</v>
      </c>
      <c r="AA3078" s="59">
        <v>5000</v>
      </c>
      <c r="AB3078" s="59">
        <v>0</v>
      </c>
      <c r="AC3078" s="59">
        <v>5000</v>
      </c>
      <c r="AD3078" s="59">
        <v>0</v>
      </c>
      <c r="AE3078" s="59">
        <v>0</v>
      </c>
      <c r="AF3078" s="59" t="s">
        <v>1491</v>
      </c>
      <c r="AG3078" s="59" t="s">
        <v>727</v>
      </c>
      <c r="AH3078" s="59" t="s">
        <v>1644</v>
      </c>
      <c r="AI3078" s="59" t="s">
        <v>1492</v>
      </c>
      <c r="AJ3078" s="59" t="s">
        <v>1486</v>
      </c>
      <c r="AK3078" s="59" t="s">
        <v>278</v>
      </c>
      <c r="AL3078" s="59" t="s">
        <v>1493</v>
      </c>
      <c r="AM3078" s="59" t="s">
        <v>1494</v>
      </c>
      <c r="AN3078" s="59" t="s">
        <v>1384</v>
      </c>
      <c r="AO3078" s="59" t="s">
        <v>107</v>
      </c>
    </row>
    <row r="3079" spans="1:41" x14ac:dyDescent="0.15">
      <c r="A3079" s="59" t="s">
        <v>2007</v>
      </c>
      <c r="B3079" s="59" t="s">
        <v>2008</v>
      </c>
      <c r="C3079" s="59" t="s">
        <v>2009</v>
      </c>
      <c r="D3079" s="59" t="s">
        <v>1674</v>
      </c>
      <c r="E3079" s="59" t="s">
        <v>1675</v>
      </c>
      <c r="F3079" s="59" t="s">
        <v>1475</v>
      </c>
      <c r="G3079" s="59" t="s">
        <v>1406</v>
      </c>
      <c r="H3079" s="59" t="s">
        <v>1475</v>
      </c>
      <c r="I3079" s="59" t="s">
        <v>1406</v>
      </c>
      <c r="J3079" s="59" t="s">
        <v>727</v>
      </c>
      <c r="K3079" s="59" t="s">
        <v>1644</v>
      </c>
      <c r="L3079" s="59" t="s">
        <v>2010</v>
      </c>
      <c r="M3079" s="59" t="s">
        <v>1478</v>
      </c>
      <c r="N3079" s="59" t="s">
        <v>1479</v>
      </c>
      <c r="O3079" s="59" t="s">
        <v>1480</v>
      </c>
      <c r="P3079" s="59" t="s">
        <v>1481</v>
      </c>
      <c r="Q3079" s="59" t="s">
        <v>1482</v>
      </c>
      <c r="R3079" s="59" t="s">
        <v>1483</v>
      </c>
      <c r="S3079" s="59" t="s">
        <v>2011</v>
      </c>
      <c r="T3079" s="59" t="s">
        <v>2012</v>
      </c>
      <c r="U3079" s="59" t="s">
        <v>1486</v>
      </c>
      <c r="V3079" s="59" t="s">
        <v>1487</v>
      </c>
      <c r="W3079" s="59" t="s">
        <v>1509</v>
      </c>
      <c r="X3079" s="59" t="s">
        <v>1487</v>
      </c>
      <c r="Y3079" s="59" t="s">
        <v>1490</v>
      </c>
      <c r="Z3079" s="59">
        <v>5000</v>
      </c>
      <c r="AA3079" s="59">
        <v>5000</v>
      </c>
      <c r="AB3079" s="59">
        <v>0</v>
      </c>
      <c r="AC3079" s="59">
        <v>5000</v>
      </c>
      <c r="AD3079" s="59">
        <v>0</v>
      </c>
      <c r="AE3079" s="59">
        <v>0</v>
      </c>
      <c r="AF3079" s="59" t="s">
        <v>1491</v>
      </c>
      <c r="AG3079" s="59" t="s">
        <v>727</v>
      </c>
      <c r="AH3079" s="59" t="s">
        <v>1644</v>
      </c>
      <c r="AI3079" s="59" t="s">
        <v>1492</v>
      </c>
      <c r="AJ3079" s="59" t="s">
        <v>1486</v>
      </c>
      <c r="AK3079" s="59" t="s">
        <v>278</v>
      </c>
      <c r="AL3079" s="59" t="s">
        <v>1493</v>
      </c>
      <c r="AM3079" s="59" t="s">
        <v>1494</v>
      </c>
      <c r="AN3079" s="59" t="s">
        <v>1384</v>
      </c>
      <c r="AO3079" s="59" t="s">
        <v>107</v>
      </c>
    </row>
    <row r="3080" spans="1:41" x14ac:dyDescent="0.15">
      <c r="A3080" s="59" t="s">
        <v>2007</v>
      </c>
      <c r="B3080" s="59" t="s">
        <v>1995</v>
      </c>
      <c r="C3080" s="59" t="s">
        <v>1996</v>
      </c>
      <c r="D3080" s="59" t="s">
        <v>1674</v>
      </c>
      <c r="E3080" s="59" t="s">
        <v>1675</v>
      </c>
      <c r="F3080" s="59" t="s">
        <v>1475</v>
      </c>
      <c r="G3080" s="59" t="s">
        <v>1406</v>
      </c>
      <c r="H3080" s="59" t="s">
        <v>1475</v>
      </c>
      <c r="I3080" s="59" t="s">
        <v>1406</v>
      </c>
      <c r="J3080" s="59" t="s">
        <v>727</v>
      </c>
      <c r="K3080" s="59" t="s">
        <v>1644</v>
      </c>
      <c r="L3080" s="59" t="s">
        <v>1997</v>
      </c>
      <c r="M3080" s="59" t="s">
        <v>1478</v>
      </c>
      <c r="N3080" s="59" t="s">
        <v>1479</v>
      </c>
      <c r="O3080" s="59" t="s">
        <v>1480</v>
      </c>
      <c r="P3080" s="59" t="s">
        <v>1481</v>
      </c>
      <c r="Q3080" s="59" t="s">
        <v>1482</v>
      </c>
      <c r="R3080" s="59" t="s">
        <v>1483</v>
      </c>
      <c r="S3080" s="59" t="s">
        <v>1998</v>
      </c>
      <c r="T3080" s="59" t="s">
        <v>1999</v>
      </c>
      <c r="U3080" s="59" t="s">
        <v>1486</v>
      </c>
      <c r="V3080" s="59" t="s">
        <v>1487</v>
      </c>
      <c r="W3080" s="59" t="s">
        <v>1509</v>
      </c>
      <c r="X3080" s="59" t="s">
        <v>1487</v>
      </c>
      <c r="Y3080" s="59" t="s">
        <v>1490</v>
      </c>
      <c r="Z3080" s="59">
        <v>10000</v>
      </c>
      <c r="AA3080" s="59">
        <v>10000</v>
      </c>
      <c r="AB3080" s="59">
        <v>0</v>
      </c>
      <c r="AC3080" s="59">
        <v>10000</v>
      </c>
      <c r="AD3080" s="59">
        <v>0</v>
      </c>
      <c r="AE3080" s="59">
        <v>0</v>
      </c>
      <c r="AF3080" s="59" t="s">
        <v>1491</v>
      </c>
      <c r="AG3080" s="59" t="s">
        <v>727</v>
      </c>
      <c r="AH3080" s="59" t="s">
        <v>1640</v>
      </c>
      <c r="AI3080" s="59" t="s">
        <v>1492</v>
      </c>
      <c r="AJ3080" s="59" t="s">
        <v>1486</v>
      </c>
      <c r="AK3080" s="59" t="s">
        <v>278</v>
      </c>
      <c r="AL3080" s="59" t="s">
        <v>1493</v>
      </c>
      <c r="AM3080" s="59" t="s">
        <v>1494</v>
      </c>
      <c r="AN3080" s="59" t="s">
        <v>1384</v>
      </c>
      <c r="AO3080" s="59" t="s">
        <v>107</v>
      </c>
    </row>
    <row r="3081" spans="1:41" x14ac:dyDescent="0.15">
      <c r="A3081" s="59" t="s">
        <v>2007</v>
      </c>
      <c r="B3081" s="59" t="s">
        <v>1983</v>
      </c>
      <c r="C3081" s="59" t="s">
        <v>1984</v>
      </c>
      <c r="D3081" s="59" t="s">
        <v>1662</v>
      </c>
      <c r="E3081" s="59" t="s">
        <v>1080</v>
      </c>
      <c r="F3081" s="59" t="s">
        <v>1475</v>
      </c>
      <c r="G3081" s="59" t="s">
        <v>1406</v>
      </c>
      <c r="H3081" s="59" t="s">
        <v>1475</v>
      </c>
      <c r="I3081" s="59" t="s">
        <v>1406</v>
      </c>
      <c r="J3081" s="59" t="s">
        <v>1407</v>
      </c>
      <c r="K3081" s="59" t="s">
        <v>1663</v>
      </c>
      <c r="L3081" s="59" t="s">
        <v>1985</v>
      </c>
      <c r="M3081" s="59" t="s">
        <v>1478</v>
      </c>
      <c r="N3081" s="59" t="s">
        <v>1479</v>
      </c>
      <c r="O3081" s="59" t="s">
        <v>1480</v>
      </c>
      <c r="P3081" s="59" t="s">
        <v>1481</v>
      </c>
      <c r="Q3081" s="59" t="s">
        <v>1482</v>
      </c>
      <c r="R3081" s="59" t="s">
        <v>1483</v>
      </c>
      <c r="S3081" s="59" t="s">
        <v>1986</v>
      </c>
      <c r="T3081" s="59" t="s">
        <v>1987</v>
      </c>
      <c r="U3081" s="59" t="s">
        <v>1486</v>
      </c>
      <c r="V3081" s="59" t="s">
        <v>1487</v>
      </c>
      <c r="W3081" s="59" t="s">
        <v>1500</v>
      </c>
      <c r="X3081" s="59" t="s">
        <v>1501</v>
      </c>
      <c r="Y3081" s="59" t="s">
        <v>1490</v>
      </c>
      <c r="Z3081" s="59">
        <v>640.32000000000005</v>
      </c>
      <c r="AA3081" s="59">
        <v>640.32000000000005</v>
      </c>
      <c r="AB3081" s="59">
        <v>0</v>
      </c>
      <c r="AC3081" s="59">
        <v>640.32000000000005</v>
      </c>
      <c r="AD3081" s="59">
        <v>0</v>
      </c>
      <c r="AE3081" s="59">
        <v>0</v>
      </c>
      <c r="AF3081" s="59" t="s">
        <v>1491</v>
      </c>
      <c r="AG3081" s="59" t="s">
        <v>1407</v>
      </c>
      <c r="AH3081" s="59" t="s">
        <v>1663</v>
      </c>
      <c r="AI3081" s="59" t="s">
        <v>1492</v>
      </c>
      <c r="AJ3081" s="59" t="s">
        <v>1486</v>
      </c>
      <c r="AK3081" s="59" t="s">
        <v>278</v>
      </c>
      <c r="AL3081" s="59" t="s">
        <v>1493</v>
      </c>
      <c r="AM3081" s="59" t="s">
        <v>1494</v>
      </c>
      <c r="AN3081" s="59" t="s">
        <v>1080</v>
      </c>
      <c r="AO3081" s="59" t="s">
        <v>88</v>
      </c>
    </row>
    <row r="3082" spans="1:41" x14ac:dyDescent="0.15">
      <c r="A3082" s="59" t="s">
        <v>2007</v>
      </c>
      <c r="B3082" s="59" t="s">
        <v>1983</v>
      </c>
      <c r="C3082" s="59" t="s">
        <v>1984</v>
      </c>
      <c r="D3082" s="59" t="s">
        <v>1662</v>
      </c>
      <c r="E3082" s="59" t="s">
        <v>1080</v>
      </c>
      <c r="F3082" s="59" t="s">
        <v>1475</v>
      </c>
      <c r="G3082" s="59" t="s">
        <v>1406</v>
      </c>
      <c r="H3082" s="59" t="s">
        <v>1475</v>
      </c>
      <c r="I3082" s="59" t="s">
        <v>1406</v>
      </c>
      <c r="J3082" s="59" t="s">
        <v>1407</v>
      </c>
      <c r="K3082" s="59" t="s">
        <v>1663</v>
      </c>
      <c r="L3082" s="59" t="s">
        <v>1985</v>
      </c>
      <c r="M3082" s="59" t="s">
        <v>1478</v>
      </c>
      <c r="N3082" s="59" t="s">
        <v>1479</v>
      </c>
      <c r="O3082" s="59" t="s">
        <v>1480</v>
      </c>
      <c r="P3082" s="59" t="s">
        <v>1481</v>
      </c>
      <c r="Q3082" s="59" t="s">
        <v>1482</v>
      </c>
      <c r="R3082" s="59" t="s">
        <v>1483</v>
      </c>
      <c r="S3082" s="59" t="s">
        <v>1988</v>
      </c>
      <c r="T3082" s="59" t="s">
        <v>1989</v>
      </c>
      <c r="U3082" s="59" t="s">
        <v>1486</v>
      </c>
      <c r="V3082" s="59" t="s">
        <v>1487</v>
      </c>
      <c r="W3082" s="59" t="s">
        <v>1508</v>
      </c>
      <c r="X3082" s="59" t="s">
        <v>1487</v>
      </c>
      <c r="Y3082" s="59" t="s">
        <v>1490</v>
      </c>
      <c r="Z3082" s="59">
        <v>0.64</v>
      </c>
      <c r="AA3082" s="59">
        <v>0.64</v>
      </c>
      <c r="AB3082" s="59">
        <v>0</v>
      </c>
      <c r="AC3082" s="59">
        <v>0.64</v>
      </c>
      <c r="AD3082" s="59">
        <v>0</v>
      </c>
      <c r="AE3082" s="59">
        <v>0</v>
      </c>
      <c r="AF3082" s="59" t="s">
        <v>1491</v>
      </c>
      <c r="AG3082" s="59" t="s">
        <v>1407</v>
      </c>
      <c r="AH3082" s="59" t="s">
        <v>1663</v>
      </c>
      <c r="AI3082" s="59" t="s">
        <v>1492</v>
      </c>
      <c r="AJ3082" s="59" t="s">
        <v>1486</v>
      </c>
      <c r="AK3082" s="59" t="s">
        <v>278</v>
      </c>
      <c r="AL3082" s="59" t="s">
        <v>1493</v>
      </c>
      <c r="AM3082" s="59" t="s">
        <v>1494</v>
      </c>
      <c r="AN3082" s="59" t="s">
        <v>1080</v>
      </c>
      <c r="AO3082" s="59" t="s">
        <v>88</v>
      </c>
    </row>
    <row r="3083" spans="1:41" x14ac:dyDescent="0.15">
      <c r="A3083" s="59" t="s">
        <v>2007</v>
      </c>
      <c r="B3083" s="59" t="s">
        <v>1983</v>
      </c>
      <c r="C3083" s="59" t="s">
        <v>1984</v>
      </c>
      <c r="D3083" s="59" t="s">
        <v>1662</v>
      </c>
      <c r="E3083" s="59" t="s">
        <v>1080</v>
      </c>
      <c r="F3083" s="59" t="s">
        <v>1475</v>
      </c>
      <c r="G3083" s="59" t="s">
        <v>1406</v>
      </c>
      <c r="H3083" s="59" t="s">
        <v>1475</v>
      </c>
      <c r="I3083" s="59" t="s">
        <v>1406</v>
      </c>
      <c r="J3083" s="59" t="s">
        <v>1407</v>
      </c>
      <c r="K3083" s="59" t="s">
        <v>1663</v>
      </c>
      <c r="L3083" s="59" t="s">
        <v>1985</v>
      </c>
      <c r="M3083" s="59" t="s">
        <v>1478</v>
      </c>
      <c r="N3083" s="59" t="s">
        <v>1479</v>
      </c>
      <c r="O3083" s="59" t="s">
        <v>1480</v>
      </c>
      <c r="P3083" s="59" t="s">
        <v>1481</v>
      </c>
      <c r="Q3083" s="59" t="s">
        <v>1482</v>
      </c>
      <c r="R3083" s="59" t="s">
        <v>1483</v>
      </c>
      <c r="S3083" s="59" t="s">
        <v>1988</v>
      </c>
      <c r="T3083" s="59" t="s">
        <v>1989</v>
      </c>
      <c r="U3083" s="59" t="s">
        <v>1486</v>
      </c>
      <c r="V3083" s="59" t="s">
        <v>1487</v>
      </c>
      <c r="W3083" s="59" t="s">
        <v>1509</v>
      </c>
      <c r="X3083" s="59" t="s">
        <v>1487</v>
      </c>
      <c r="Y3083" s="59" t="s">
        <v>1490</v>
      </c>
      <c r="Z3083" s="59">
        <v>352</v>
      </c>
      <c r="AA3083" s="59">
        <v>352</v>
      </c>
      <c r="AB3083" s="59">
        <v>0</v>
      </c>
      <c r="AC3083" s="59">
        <v>352</v>
      </c>
      <c r="AD3083" s="59">
        <v>0</v>
      </c>
      <c r="AE3083" s="59">
        <v>0</v>
      </c>
      <c r="AF3083" s="59" t="s">
        <v>1491</v>
      </c>
      <c r="AG3083" s="59" t="s">
        <v>1407</v>
      </c>
      <c r="AH3083" s="59" t="s">
        <v>1663</v>
      </c>
      <c r="AI3083" s="59" t="s">
        <v>1492</v>
      </c>
      <c r="AJ3083" s="59" t="s">
        <v>1486</v>
      </c>
      <c r="AK3083" s="59" t="s">
        <v>278</v>
      </c>
      <c r="AL3083" s="59" t="s">
        <v>1493</v>
      </c>
      <c r="AM3083" s="59" t="s">
        <v>1494</v>
      </c>
      <c r="AN3083" s="59" t="s">
        <v>1080</v>
      </c>
      <c r="AO3083" s="59" t="s">
        <v>88</v>
      </c>
    </row>
    <row r="3084" spans="1:41" x14ac:dyDescent="0.15">
      <c r="A3084" s="59" t="s">
        <v>2007</v>
      </c>
      <c r="B3084" s="59" t="s">
        <v>1983</v>
      </c>
      <c r="C3084" s="59" t="s">
        <v>1984</v>
      </c>
      <c r="D3084" s="59" t="s">
        <v>1662</v>
      </c>
      <c r="E3084" s="59" t="s">
        <v>1080</v>
      </c>
      <c r="F3084" s="59" t="s">
        <v>1475</v>
      </c>
      <c r="G3084" s="59" t="s">
        <v>1406</v>
      </c>
      <c r="H3084" s="59" t="s">
        <v>1475</v>
      </c>
      <c r="I3084" s="59" t="s">
        <v>1406</v>
      </c>
      <c r="J3084" s="59" t="s">
        <v>1407</v>
      </c>
      <c r="K3084" s="59" t="s">
        <v>1663</v>
      </c>
      <c r="L3084" s="59" t="s">
        <v>1985</v>
      </c>
      <c r="M3084" s="59" t="s">
        <v>1478</v>
      </c>
      <c r="N3084" s="59" t="s">
        <v>1479</v>
      </c>
      <c r="O3084" s="59" t="s">
        <v>1480</v>
      </c>
      <c r="P3084" s="59" t="s">
        <v>1481</v>
      </c>
      <c r="Q3084" s="59" t="s">
        <v>1482</v>
      </c>
      <c r="R3084" s="59" t="s">
        <v>1483</v>
      </c>
      <c r="S3084" s="59" t="s">
        <v>1988</v>
      </c>
      <c r="T3084" s="59" t="s">
        <v>1989</v>
      </c>
      <c r="U3084" s="59" t="s">
        <v>1486</v>
      </c>
      <c r="V3084" s="59" t="s">
        <v>1487</v>
      </c>
      <c r="W3084" s="59" t="s">
        <v>1514</v>
      </c>
      <c r="X3084" s="59" t="s">
        <v>1487</v>
      </c>
      <c r="Y3084" s="59" t="s">
        <v>1490</v>
      </c>
      <c r="Z3084" s="59">
        <v>0.03</v>
      </c>
      <c r="AA3084" s="59">
        <v>0.03</v>
      </c>
      <c r="AB3084" s="59">
        <v>0</v>
      </c>
      <c r="AC3084" s="59">
        <v>0.03</v>
      </c>
      <c r="AD3084" s="59">
        <v>0</v>
      </c>
      <c r="AE3084" s="59">
        <v>0</v>
      </c>
      <c r="AF3084" s="59" t="s">
        <v>1491</v>
      </c>
      <c r="AG3084" s="59" t="s">
        <v>1407</v>
      </c>
      <c r="AH3084" s="59" t="s">
        <v>1663</v>
      </c>
      <c r="AI3084" s="59" t="s">
        <v>1492</v>
      </c>
      <c r="AJ3084" s="59" t="s">
        <v>1486</v>
      </c>
      <c r="AK3084" s="59" t="s">
        <v>278</v>
      </c>
      <c r="AL3084" s="59" t="s">
        <v>1493</v>
      </c>
      <c r="AM3084" s="59" t="s">
        <v>1494</v>
      </c>
      <c r="AN3084" s="59" t="s">
        <v>1080</v>
      </c>
      <c r="AO3084" s="59" t="s">
        <v>88</v>
      </c>
    </row>
    <row r="3085" spans="1:41" x14ac:dyDescent="0.15">
      <c r="A3085" s="59" t="s">
        <v>2007</v>
      </c>
      <c r="B3085" s="59" t="s">
        <v>1764</v>
      </c>
      <c r="C3085" s="59" t="s">
        <v>1765</v>
      </c>
      <c r="D3085" s="59" t="s">
        <v>1638</v>
      </c>
      <c r="E3085" s="59" t="s">
        <v>1639</v>
      </c>
      <c r="F3085" s="59" t="s">
        <v>1475</v>
      </c>
      <c r="G3085" s="59" t="s">
        <v>1406</v>
      </c>
      <c r="H3085" s="59" t="s">
        <v>1475</v>
      </c>
      <c r="I3085" s="59" t="s">
        <v>1406</v>
      </c>
      <c r="J3085" s="59" t="s">
        <v>727</v>
      </c>
      <c r="K3085" s="59" t="s">
        <v>1640</v>
      </c>
      <c r="L3085" s="59" t="s">
        <v>1766</v>
      </c>
      <c r="M3085" s="59" t="s">
        <v>1478</v>
      </c>
      <c r="N3085" s="59" t="s">
        <v>1479</v>
      </c>
      <c r="O3085" s="59" t="s">
        <v>1480</v>
      </c>
      <c r="P3085" s="59" t="s">
        <v>1481</v>
      </c>
      <c r="Q3085" s="59" t="s">
        <v>1482</v>
      </c>
      <c r="R3085" s="59" t="s">
        <v>1483</v>
      </c>
      <c r="S3085" s="59" t="s">
        <v>1767</v>
      </c>
      <c r="T3085" s="59" t="s">
        <v>1768</v>
      </c>
      <c r="U3085" s="59" t="s">
        <v>1486</v>
      </c>
      <c r="V3085" s="59" t="s">
        <v>1487</v>
      </c>
      <c r="W3085" s="59" t="s">
        <v>1509</v>
      </c>
      <c r="X3085" s="59" t="s">
        <v>1487</v>
      </c>
      <c r="Y3085" s="59" t="s">
        <v>1490</v>
      </c>
      <c r="Z3085" s="59">
        <v>5605.03</v>
      </c>
      <c r="AA3085" s="59">
        <v>5605.03</v>
      </c>
      <c r="AB3085" s="59">
        <v>0</v>
      </c>
      <c r="AC3085" s="59">
        <v>5605.03</v>
      </c>
      <c r="AD3085" s="59">
        <v>0</v>
      </c>
      <c r="AE3085" s="59">
        <v>0</v>
      </c>
      <c r="AF3085" s="59" t="s">
        <v>1491</v>
      </c>
      <c r="AG3085" s="59" t="s">
        <v>727</v>
      </c>
      <c r="AH3085" s="59" t="s">
        <v>1644</v>
      </c>
      <c r="AI3085" s="59" t="s">
        <v>1492</v>
      </c>
      <c r="AJ3085" s="59" t="s">
        <v>1486</v>
      </c>
      <c r="AK3085" s="59" t="s">
        <v>278</v>
      </c>
      <c r="AL3085" s="59" t="s">
        <v>1493</v>
      </c>
      <c r="AM3085" s="59" t="s">
        <v>1494</v>
      </c>
      <c r="AN3085" s="59" t="s">
        <v>1384</v>
      </c>
      <c r="AO3085" s="59" t="s">
        <v>107</v>
      </c>
    </row>
    <row r="3086" spans="1:41" x14ac:dyDescent="0.15">
      <c r="A3086" s="59" t="s">
        <v>2007</v>
      </c>
      <c r="B3086" s="59" t="s">
        <v>1764</v>
      </c>
      <c r="C3086" s="59" t="s">
        <v>1765</v>
      </c>
      <c r="D3086" s="59" t="s">
        <v>1638</v>
      </c>
      <c r="E3086" s="59" t="s">
        <v>1639</v>
      </c>
      <c r="F3086" s="59" t="s">
        <v>1475</v>
      </c>
      <c r="G3086" s="59" t="s">
        <v>1406</v>
      </c>
      <c r="H3086" s="59" t="s">
        <v>1475</v>
      </c>
      <c r="I3086" s="59" t="s">
        <v>1406</v>
      </c>
      <c r="J3086" s="59" t="s">
        <v>727</v>
      </c>
      <c r="K3086" s="59" t="s">
        <v>1640</v>
      </c>
      <c r="L3086" s="59" t="s">
        <v>1766</v>
      </c>
      <c r="M3086" s="59" t="s">
        <v>1478</v>
      </c>
      <c r="N3086" s="59" t="s">
        <v>1479</v>
      </c>
      <c r="O3086" s="59" t="s">
        <v>1480</v>
      </c>
      <c r="P3086" s="59" t="s">
        <v>1481</v>
      </c>
      <c r="Q3086" s="59" t="s">
        <v>1482</v>
      </c>
      <c r="R3086" s="59" t="s">
        <v>1483</v>
      </c>
      <c r="S3086" s="59" t="s">
        <v>1767</v>
      </c>
      <c r="T3086" s="59" t="s">
        <v>1768</v>
      </c>
      <c r="U3086" s="59" t="s">
        <v>1486</v>
      </c>
      <c r="V3086" s="59" t="s">
        <v>1487</v>
      </c>
      <c r="W3086" s="59" t="s">
        <v>1488</v>
      </c>
      <c r="X3086" s="59" t="s">
        <v>1511</v>
      </c>
      <c r="Y3086" s="59" t="s">
        <v>1490</v>
      </c>
      <c r="Z3086" s="59">
        <v>31.76</v>
      </c>
      <c r="AA3086" s="59">
        <v>31.76</v>
      </c>
      <c r="AB3086" s="59">
        <v>0</v>
      </c>
      <c r="AC3086" s="59">
        <v>31.76</v>
      </c>
      <c r="AD3086" s="59">
        <v>0</v>
      </c>
      <c r="AE3086" s="59">
        <v>0</v>
      </c>
      <c r="AF3086" s="59" t="s">
        <v>1491</v>
      </c>
      <c r="AG3086" s="59" t="s">
        <v>727</v>
      </c>
      <c r="AH3086" s="59" t="s">
        <v>1644</v>
      </c>
      <c r="AI3086" s="59" t="s">
        <v>1492</v>
      </c>
      <c r="AJ3086" s="59" t="s">
        <v>1486</v>
      </c>
      <c r="AK3086" s="59" t="s">
        <v>278</v>
      </c>
      <c r="AL3086" s="59" t="s">
        <v>1493</v>
      </c>
      <c r="AM3086" s="59" t="s">
        <v>1494</v>
      </c>
      <c r="AN3086" s="59" t="s">
        <v>1384</v>
      </c>
      <c r="AO3086" s="59" t="s">
        <v>107</v>
      </c>
    </row>
    <row r="3087" spans="1:41" x14ac:dyDescent="0.15">
      <c r="A3087" s="59" t="s">
        <v>2007</v>
      </c>
      <c r="B3087" s="59" t="s">
        <v>1905</v>
      </c>
      <c r="C3087" s="59" t="s">
        <v>1906</v>
      </c>
      <c r="D3087" s="59" t="s">
        <v>1674</v>
      </c>
      <c r="E3087" s="59" t="s">
        <v>1675</v>
      </c>
      <c r="F3087" s="59" t="s">
        <v>1475</v>
      </c>
      <c r="G3087" s="59" t="s">
        <v>1406</v>
      </c>
      <c r="H3087" s="59" t="s">
        <v>1475</v>
      </c>
      <c r="I3087" s="59" t="s">
        <v>1406</v>
      </c>
      <c r="J3087" s="59" t="s">
        <v>727</v>
      </c>
      <c r="K3087" s="59" t="s">
        <v>1644</v>
      </c>
      <c r="L3087" s="59" t="s">
        <v>1907</v>
      </c>
      <c r="M3087" s="59" t="s">
        <v>1478</v>
      </c>
      <c r="N3087" s="59" t="s">
        <v>1479</v>
      </c>
      <c r="O3087" s="59" t="s">
        <v>1480</v>
      </c>
      <c r="P3087" s="59" t="s">
        <v>1481</v>
      </c>
      <c r="Q3087" s="59" t="s">
        <v>1482</v>
      </c>
      <c r="R3087" s="59" t="s">
        <v>1483</v>
      </c>
      <c r="S3087" s="59" t="s">
        <v>1908</v>
      </c>
      <c r="T3087" s="59" t="s">
        <v>1909</v>
      </c>
      <c r="U3087" s="59" t="s">
        <v>1486</v>
      </c>
      <c r="V3087" s="59" t="s">
        <v>1487</v>
      </c>
      <c r="W3087" s="59" t="s">
        <v>1509</v>
      </c>
      <c r="X3087" s="59" t="s">
        <v>1487</v>
      </c>
      <c r="Y3087" s="59" t="s">
        <v>1490</v>
      </c>
      <c r="Z3087" s="59">
        <v>10329.370000000001</v>
      </c>
      <c r="AA3087" s="59">
        <v>10329.370000000001</v>
      </c>
      <c r="AB3087" s="59">
        <v>0</v>
      </c>
      <c r="AC3087" s="59">
        <v>10329.370000000001</v>
      </c>
      <c r="AD3087" s="59">
        <v>0</v>
      </c>
      <c r="AE3087" s="59">
        <v>0</v>
      </c>
      <c r="AF3087" s="59" t="s">
        <v>1491</v>
      </c>
      <c r="AG3087" s="59" t="s">
        <v>727</v>
      </c>
      <c r="AH3087" s="59" t="s">
        <v>1644</v>
      </c>
      <c r="AI3087" s="59" t="s">
        <v>1492</v>
      </c>
      <c r="AJ3087" s="59" t="s">
        <v>1486</v>
      </c>
      <c r="AK3087" s="59" t="s">
        <v>278</v>
      </c>
      <c r="AL3087" s="59" t="s">
        <v>1493</v>
      </c>
      <c r="AM3087" s="59" t="s">
        <v>1494</v>
      </c>
      <c r="AN3087" s="59" t="s">
        <v>1384</v>
      </c>
      <c r="AO3087" s="59" t="s">
        <v>107</v>
      </c>
    </row>
    <row r="3088" spans="1:41" x14ac:dyDescent="0.15">
      <c r="A3088" s="59" t="s">
        <v>2007</v>
      </c>
      <c r="B3088" s="59" t="s">
        <v>1905</v>
      </c>
      <c r="C3088" s="59" t="s">
        <v>1906</v>
      </c>
      <c r="D3088" s="59" t="s">
        <v>1674</v>
      </c>
      <c r="E3088" s="59" t="s">
        <v>1675</v>
      </c>
      <c r="F3088" s="59" t="s">
        <v>1475</v>
      </c>
      <c r="G3088" s="59" t="s">
        <v>1406</v>
      </c>
      <c r="H3088" s="59" t="s">
        <v>1475</v>
      </c>
      <c r="I3088" s="59" t="s">
        <v>1406</v>
      </c>
      <c r="J3088" s="59" t="s">
        <v>727</v>
      </c>
      <c r="K3088" s="59" t="s">
        <v>1644</v>
      </c>
      <c r="L3088" s="59" t="s">
        <v>1907</v>
      </c>
      <c r="M3088" s="59" t="s">
        <v>1478</v>
      </c>
      <c r="N3088" s="59" t="s">
        <v>1479</v>
      </c>
      <c r="O3088" s="59" t="s">
        <v>1480</v>
      </c>
      <c r="P3088" s="59" t="s">
        <v>1481</v>
      </c>
      <c r="Q3088" s="59" t="s">
        <v>1482</v>
      </c>
      <c r="R3088" s="59" t="s">
        <v>1483</v>
      </c>
      <c r="S3088" s="59" t="s">
        <v>1908</v>
      </c>
      <c r="T3088" s="59" t="s">
        <v>1909</v>
      </c>
      <c r="U3088" s="59" t="s">
        <v>1486</v>
      </c>
      <c r="V3088" s="59" t="s">
        <v>1487</v>
      </c>
      <c r="W3088" s="59" t="s">
        <v>1488</v>
      </c>
      <c r="X3088" s="59" t="s">
        <v>1511</v>
      </c>
      <c r="Y3088" s="59" t="s">
        <v>1490</v>
      </c>
      <c r="Z3088" s="59">
        <v>70.63</v>
      </c>
      <c r="AA3088" s="59">
        <v>70.63</v>
      </c>
      <c r="AB3088" s="59">
        <v>0</v>
      </c>
      <c r="AC3088" s="59">
        <v>70.63</v>
      </c>
      <c r="AD3088" s="59">
        <v>0</v>
      </c>
      <c r="AE3088" s="59">
        <v>0</v>
      </c>
      <c r="AF3088" s="59" t="s">
        <v>1491</v>
      </c>
      <c r="AG3088" s="59" t="s">
        <v>727</v>
      </c>
      <c r="AH3088" s="59" t="s">
        <v>1644</v>
      </c>
      <c r="AI3088" s="59" t="s">
        <v>1492</v>
      </c>
      <c r="AJ3088" s="59" t="s">
        <v>1486</v>
      </c>
      <c r="AK3088" s="59" t="s">
        <v>278</v>
      </c>
      <c r="AL3088" s="59" t="s">
        <v>1493</v>
      </c>
      <c r="AM3088" s="59" t="s">
        <v>1494</v>
      </c>
      <c r="AN3088" s="59" t="s">
        <v>1384</v>
      </c>
      <c r="AO3088" s="59" t="s">
        <v>107</v>
      </c>
    </row>
    <row r="3089" spans="1:41" x14ac:dyDescent="0.15">
      <c r="A3089" s="59" t="s">
        <v>2007</v>
      </c>
      <c r="B3089" s="59" t="s">
        <v>1921</v>
      </c>
      <c r="C3089" s="59" t="s">
        <v>1922</v>
      </c>
      <c r="D3089" s="59" t="s">
        <v>1674</v>
      </c>
      <c r="E3089" s="59" t="s">
        <v>1675</v>
      </c>
      <c r="F3089" s="59" t="s">
        <v>1475</v>
      </c>
      <c r="G3089" s="59" t="s">
        <v>1406</v>
      </c>
      <c r="H3089" s="59" t="s">
        <v>1475</v>
      </c>
      <c r="I3089" s="59" t="s">
        <v>1406</v>
      </c>
      <c r="J3089" s="59" t="s">
        <v>727</v>
      </c>
      <c r="K3089" s="59" t="s">
        <v>1644</v>
      </c>
      <c r="L3089" s="59" t="s">
        <v>1923</v>
      </c>
      <c r="M3089" s="59" t="s">
        <v>1478</v>
      </c>
      <c r="N3089" s="59" t="s">
        <v>1479</v>
      </c>
      <c r="O3089" s="59" t="s">
        <v>1480</v>
      </c>
      <c r="P3089" s="59" t="s">
        <v>1481</v>
      </c>
      <c r="Q3089" s="59" t="s">
        <v>1482</v>
      </c>
      <c r="R3089" s="59" t="s">
        <v>1483</v>
      </c>
      <c r="S3089" s="59" t="s">
        <v>1924</v>
      </c>
      <c r="T3089" s="59" t="s">
        <v>1925</v>
      </c>
      <c r="U3089" s="59" t="s">
        <v>1486</v>
      </c>
      <c r="V3089" s="59" t="s">
        <v>1487</v>
      </c>
      <c r="W3089" s="59" t="s">
        <v>1509</v>
      </c>
      <c r="X3089" s="59" t="s">
        <v>1487</v>
      </c>
      <c r="Y3089" s="59" t="s">
        <v>1490</v>
      </c>
      <c r="Z3089" s="59">
        <v>3875.98</v>
      </c>
      <c r="AA3089" s="59">
        <v>3875.98</v>
      </c>
      <c r="AB3089" s="59">
        <v>0</v>
      </c>
      <c r="AC3089" s="59">
        <v>3875.98</v>
      </c>
      <c r="AD3089" s="59">
        <v>0</v>
      </c>
      <c r="AE3089" s="59">
        <v>0</v>
      </c>
      <c r="AF3089" s="59" t="s">
        <v>1491</v>
      </c>
      <c r="AG3089" s="59" t="s">
        <v>727</v>
      </c>
      <c r="AH3089" s="59" t="s">
        <v>1644</v>
      </c>
      <c r="AI3089" s="59" t="s">
        <v>1492</v>
      </c>
      <c r="AJ3089" s="59" t="s">
        <v>1486</v>
      </c>
      <c r="AK3089" s="59" t="s">
        <v>278</v>
      </c>
      <c r="AL3089" s="59" t="s">
        <v>1493</v>
      </c>
      <c r="AM3089" s="59" t="s">
        <v>1494</v>
      </c>
      <c r="AN3089" s="59" t="s">
        <v>1384</v>
      </c>
      <c r="AO3089" s="59" t="s">
        <v>107</v>
      </c>
    </row>
    <row r="3090" spans="1:41" x14ac:dyDescent="0.15">
      <c r="A3090" s="59" t="s">
        <v>2007</v>
      </c>
      <c r="B3090" s="59" t="s">
        <v>1921</v>
      </c>
      <c r="C3090" s="59" t="s">
        <v>1922</v>
      </c>
      <c r="D3090" s="59" t="s">
        <v>1674</v>
      </c>
      <c r="E3090" s="59" t="s">
        <v>1675</v>
      </c>
      <c r="F3090" s="59" t="s">
        <v>1475</v>
      </c>
      <c r="G3090" s="59" t="s">
        <v>1406</v>
      </c>
      <c r="H3090" s="59" t="s">
        <v>1475</v>
      </c>
      <c r="I3090" s="59" t="s">
        <v>1406</v>
      </c>
      <c r="J3090" s="59" t="s">
        <v>727</v>
      </c>
      <c r="K3090" s="59" t="s">
        <v>1644</v>
      </c>
      <c r="L3090" s="59" t="s">
        <v>1923</v>
      </c>
      <c r="M3090" s="59" t="s">
        <v>1478</v>
      </c>
      <c r="N3090" s="59" t="s">
        <v>1479</v>
      </c>
      <c r="O3090" s="59" t="s">
        <v>1480</v>
      </c>
      <c r="P3090" s="59" t="s">
        <v>1481</v>
      </c>
      <c r="Q3090" s="59" t="s">
        <v>1482</v>
      </c>
      <c r="R3090" s="59" t="s">
        <v>1483</v>
      </c>
      <c r="S3090" s="59" t="s">
        <v>1924</v>
      </c>
      <c r="T3090" s="59" t="s">
        <v>1925</v>
      </c>
      <c r="U3090" s="59" t="s">
        <v>1486</v>
      </c>
      <c r="V3090" s="59" t="s">
        <v>1487</v>
      </c>
      <c r="W3090" s="59" t="s">
        <v>1488</v>
      </c>
      <c r="X3090" s="59" t="s">
        <v>1511</v>
      </c>
      <c r="Y3090" s="59" t="s">
        <v>1490</v>
      </c>
      <c r="Z3090" s="59">
        <v>0.03</v>
      </c>
      <c r="AA3090" s="59">
        <v>0.03</v>
      </c>
      <c r="AB3090" s="59">
        <v>0</v>
      </c>
      <c r="AC3090" s="59">
        <v>0.03</v>
      </c>
      <c r="AD3090" s="59">
        <v>0</v>
      </c>
      <c r="AE3090" s="59">
        <v>0</v>
      </c>
      <c r="AF3090" s="59" t="s">
        <v>1491</v>
      </c>
      <c r="AG3090" s="59" t="s">
        <v>727</v>
      </c>
      <c r="AH3090" s="59" t="s">
        <v>1644</v>
      </c>
      <c r="AI3090" s="59" t="s">
        <v>1492</v>
      </c>
      <c r="AJ3090" s="59" t="s">
        <v>1486</v>
      </c>
      <c r="AK3090" s="59" t="s">
        <v>278</v>
      </c>
      <c r="AL3090" s="59" t="s">
        <v>1493</v>
      </c>
      <c r="AM3090" s="59" t="s">
        <v>1494</v>
      </c>
      <c r="AN3090" s="59" t="s">
        <v>1384</v>
      </c>
      <c r="AO3090" s="59" t="s">
        <v>107</v>
      </c>
    </row>
    <row r="3091" spans="1:41" x14ac:dyDescent="0.15">
      <c r="A3091" s="59" t="s">
        <v>2007</v>
      </c>
      <c r="B3091" s="59" t="s">
        <v>1949</v>
      </c>
      <c r="C3091" s="59" t="s">
        <v>1950</v>
      </c>
      <c r="D3091" s="59" t="s">
        <v>1674</v>
      </c>
      <c r="E3091" s="59" t="s">
        <v>1675</v>
      </c>
      <c r="F3091" s="59" t="s">
        <v>1475</v>
      </c>
      <c r="G3091" s="59" t="s">
        <v>1406</v>
      </c>
      <c r="H3091" s="59" t="s">
        <v>1475</v>
      </c>
      <c r="I3091" s="59" t="s">
        <v>1406</v>
      </c>
      <c r="J3091" s="59" t="s">
        <v>727</v>
      </c>
      <c r="K3091" s="59" t="s">
        <v>1644</v>
      </c>
      <c r="L3091" s="59" t="s">
        <v>1951</v>
      </c>
      <c r="M3091" s="59" t="s">
        <v>1478</v>
      </c>
      <c r="N3091" s="59" t="s">
        <v>1479</v>
      </c>
      <c r="O3091" s="59" t="s">
        <v>1480</v>
      </c>
      <c r="P3091" s="59" t="s">
        <v>1481</v>
      </c>
      <c r="Q3091" s="59" t="s">
        <v>1482</v>
      </c>
      <c r="R3091" s="59" t="s">
        <v>1483</v>
      </c>
      <c r="S3091" s="59" t="s">
        <v>1952</v>
      </c>
      <c r="T3091" s="59" t="s">
        <v>1953</v>
      </c>
      <c r="U3091" s="59" t="s">
        <v>1486</v>
      </c>
      <c r="V3091" s="59" t="s">
        <v>1487</v>
      </c>
      <c r="W3091" s="59" t="s">
        <v>1509</v>
      </c>
      <c r="X3091" s="59" t="s">
        <v>1487</v>
      </c>
      <c r="Y3091" s="59" t="s">
        <v>1490</v>
      </c>
      <c r="Z3091" s="59">
        <v>607.23</v>
      </c>
      <c r="AA3091" s="59">
        <v>607.23</v>
      </c>
      <c r="AB3091" s="59">
        <v>0</v>
      </c>
      <c r="AC3091" s="59">
        <v>607.23</v>
      </c>
      <c r="AD3091" s="59">
        <v>0</v>
      </c>
      <c r="AE3091" s="59">
        <v>0</v>
      </c>
      <c r="AF3091" s="59" t="s">
        <v>1491</v>
      </c>
      <c r="AG3091" s="59" t="s">
        <v>727</v>
      </c>
      <c r="AH3091" s="59" t="s">
        <v>1644</v>
      </c>
      <c r="AI3091" s="59" t="s">
        <v>1492</v>
      </c>
      <c r="AJ3091" s="59" t="s">
        <v>1486</v>
      </c>
      <c r="AK3091" s="59" t="s">
        <v>278</v>
      </c>
      <c r="AL3091" s="59" t="s">
        <v>1493</v>
      </c>
      <c r="AM3091" s="59" t="s">
        <v>1494</v>
      </c>
      <c r="AN3091" s="59" t="s">
        <v>1384</v>
      </c>
      <c r="AO3091" s="59" t="s">
        <v>107</v>
      </c>
    </row>
    <row r="3092" spans="1:41" x14ac:dyDescent="0.15">
      <c r="A3092" s="59" t="s">
        <v>2007</v>
      </c>
      <c r="B3092" s="59" t="s">
        <v>1949</v>
      </c>
      <c r="C3092" s="59" t="s">
        <v>1950</v>
      </c>
      <c r="D3092" s="59" t="s">
        <v>1674</v>
      </c>
      <c r="E3092" s="59" t="s">
        <v>1675</v>
      </c>
      <c r="F3092" s="59" t="s">
        <v>1475</v>
      </c>
      <c r="G3092" s="59" t="s">
        <v>1406</v>
      </c>
      <c r="H3092" s="59" t="s">
        <v>1475</v>
      </c>
      <c r="I3092" s="59" t="s">
        <v>1406</v>
      </c>
      <c r="J3092" s="59" t="s">
        <v>727</v>
      </c>
      <c r="K3092" s="59" t="s">
        <v>1644</v>
      </c>
      <c r="L3092" s="59" t="s">
        <v>1951</v>
      </c>
      <c r="M3092" s="59" t="s">
        <v>1478</v>
      </c>
      <c r="N3092" s="59" t="s">
        <v>1479</v>
      </c>
      <c r="O3092" s="59" t="s">
        <v>1480</v>
      </c>
      <c r="P3092" s="59" t="s">
        <v>1481</v>
      </c>
      <c r="Q3092" s="59" t="s">
        <v>1482</v>
      </c>
      <c r="R3092" s="59" t="s">
        <v>1483</v>
      </c>
      <c r="S3092" s="59" t="s">
        <v>1952</v>
      </c>
      <c r="T3092" s="59" t="s">
        <v>1953</v>
      </c>
      <c r="U3092" s="59" t="s">
        <v>1486</v>
      </c>
      <c r="V3092" s="59" t="s">
        <v>1487</v>
      </c>
      <c r="W3092" s="59" t="s">
        <v>1488</v>
      </c>
      <c r="X3092" s="59" t="s">
        <v>1511</v>
      </c>
      <c r="Y3092" s="59" t="s">
        <v>1490</v>
      </c>
      <c r="Z3092" s="59">
        <v>0.01</v>
      </c>
      <c r="AA3092" s="59">
        <v>0.01</v>
      </c>
      <c r="AB3092" s="59">
        <v>0</v>
      </c>
      <c r="AC3092" s="59">
        <v>0.01</v>
      </c>
      <c r="AD3092" s="59">
        <v>0</v>
      </c>
      <c r="AE3092" s="59">
        <v>0</v>
      </c>
      <c r="AF3092" s="59" t="s">
        <v>1491</v>
      </c>
      <c r="AG3092" s="59" t="s">
        <v>727</v>
      </c>
      <c r="AH3092" s="59" t="s">
        <v>1644</v>
      </c>
      <c r="AI3092" s="59" t="s">
        <v>1492</v>
      </c>
      <c r="AJ3092" s="59" t="s">
        <v>1486</v>
      </c>
      <c r="AK3092" s="59" t="s">
        <v>278</v>
      </c>
      <c r="AL3092" s="59" t="s">
        <v>1493</v>
      </c>
      <c r="AM3092" s="59" t="s">
        <v>1494</v>
      </c>
      <c r="AN3092" s="59" t="s">
        <v>1384</v>
      </c>
      <c r="AO3092" s="59" t="s">
        <v>107</v>
      </c>
    </row>
    <row r="3093" spans="1:41" x14ac:dyDescent="0.15">
      <c r="A3093" s="59" t="s">
        <v>2007</v>
      </c>
      <c r="B3093" s="59" t="s">
        <v>1699</v>
      </c>
      <c r="C3093" s="59" t="s">
        <v>1700</v>
      </c>
      <c r="D3093" s="59" t="s">
        <v>1701</v>
      </c>
      <c r="E3093" s="59" t="s">
        <v>1702</v>
      </c>
      <c r="F3093" s="59" t="s">
        <v>1475</v>
      </c>
      <c r="G3093" s="59" t="s">
        <v>1406</v>
      </c>
      <c r="H3093" s="59" t="s">
        <v>1475</v>
      </c>
      <c r="I3093" s="59" t="s">
        <v>1406</v>
      </c>
      <c r="J3093" s="59" t="s">
        <v>727</v>
      </c>
      <c r="K3093" s="59" t="s">
        <v>1703</v>
      </c>
      <c r="L3093" s="59" t="s">
        <v>1704</v>
      </c>
      <c r="M3093" s="59" t="s">
        <v>1478</v>
      </c>
      <c r="N3093" s="59" t="s">
        <v>1479</v>
      </c>
      <c r="O3093" s="59" t="s">
        <v>1480</v>
      </c>
      <c r="P3093" s="59" t="s">
        <v>1481</v>
      </c>
      <c r="Q3093" s="59" t="s">
        <v>1482</v>
      </c>
      <c r="R3093" s="59" t="s">
        <v>1483</v>
      </c>
      <c r="S3093" s="59" t="s">
        <v>1743</v>
      </c>
      <c r="T3093" s="59" t="s">
        <v>1744</v>
      </c>
      <c r="U3093" s="59" t="s">
        <v>1486</v>
      </c>
      <c r="V3093" s="59" t="s">
        <v>1487</v>
      </c>
      <c r="W3093" s="59" t="s">
        <v>1500</v>
      </c>
      <c r="X3093" s="59" t="s">
        <v>1501</v>
      </c>
      <c r="Y3093" s="59" t="s">
        <v>1490</v>
      </c>
      <c r="Z3093" s="59">
        <v>0.02</v>
      </c>
      <c r="AA3093" s="59">
        <v>0.02</v>
      </c>
      <c r="AB3093" s="59">
        <v>0</v>
      </c>
      <c r="AC3093" s="59">
        <v>0.02</v>
      </c>
      <c r="AD3093" s="59">
        <v>0</v>
      </c>
      <c r="AE3093" s="59">
        <v>0</v>
      </c>
      <c r="AF3093" s="59" t="s">
        <v>1707</v>
      </c>
      <c r="AG3093" s="59" t="s">
        <v>1406</v>
      </c>
      <c r="AH3093" s="59" t="s">
        <v>1406</v>
      </c>
      <c r="AI3093" s="59" t="s">
        <v>1523</v>
      </c>
      <c r="AJ3093" s="59" t="s">
        <v>1486</v>
      </c>
      <c r="AK3093" s="59" t="s">
        <v>278</v>
      </c>
      <c r="AL3093" s="59" t="s">
        <v>1493</v>
      </c>
      <c r="AM3093" s="59" t="s">
        <v>1494</v>
      </c>
      <c r="AN3093" s="59" t="s">
        <v>1384</v>
      </c>
      <c r="AO3093" s="59" t="s">
        <v>107</v>
      </c>
    </row>
    <row r="3094" spans="1:41" x14ac:dyDescent="0.15">
      <c r="A3094" s="59" t="s">
        <v>2007</v>
      </c>
      <c r="B3094" s="59" t="s">
        <v>1699</v>
      </c>
      <c r="C3094" s="59" t="s">
        <v>1700</v>
      </c>
      <c r="D3094" s="59" t="s">
        <v>1701</v>
      </c>
      <c r="E3094" s="59" t="s">
        <v>1702</v>
      </c>
      <c r="F3094" s="59" t="s">
        <v>1475</v>
      </c>
      <c r="G3094" s="59" t="s">
        <v>1406</v>
      </c>
      <c r="H3094" s="59" t="s">
        <v>1475</v>
      </c>
      <c r="I3094" s="59" t="s">
        <v>1406</v>
      </c>
      <c r="J3094" s="59" t="s">
        <v>727</v>
      </c>
      <c r="K3094" s="59" t="s">
        <v>1703</v>
      </c>
      <c r="L3094" s="59" t="s">
        <v>1704</v>
      </c>
      <c r="M3094" s="59" t="s">
        <v>1478</v>
      </c>
      <c r="N3094" s="59" t="s">
        <v>1479</v>
      </c>
      <c r="O3094" s="59" t="s">
        <v>1480</v>
      </c>
      <c r="P3094" s="59" t="s">
        <v>1481</v>
      </c>
      <c r="Q3094" s="59" t="s">
        <v>1482</v>
      </c>
      <c r="R3094" s="59" t="s">
        <v>1483</v>
      </c>
      <c r="S3094" s="59" t="s">
        <v>1705</v>
      </c>
      <c r="T3094" s="59" t="s">
        <v>1706</v>
      </c>
      <c r="U3094" s="59" t="s">
        <v>1486</v>
      </c>
      <c r="V3094" s="59" t="s">
        <v>1487</v>
      </c>
      <c r="W3094" s="59" t="s">
        <v>1508</v>
      </c>
      <c r="X3094" s="59" t="s">
        <v>1487</v>
      </c>
      <c r="Y3094" s="59" t="s">
        <v>1490</v>
      </c>
      <c r="Z3094" s="59">
        <v>40.6</v>
      </c>
      <c r="AA3094" s="59">
        <v>40.6</v>
      </c>
      <c r="AB3094" s="59">
        <v>0</v>
      </c>
      <c r="AC3094" s="59">
        <v>40.6</v>
      </c>
      <c r="AD3094" s="59">
        <v>0</v>
      </c>
      <c r="AE3094" s="59">
        <v>0</v>
      </c>
      <c r="AF3094" s="59" t="s">
        <v>1707</v>
      </c>
      <c r="AG3094" s="59" t="s">
        <v>1406</v>
      </c>
      <c r="AH3094" s="59" t="s">
        <v>1406</v>
      </c>
      <c r="AI3094" s="59" t="s">
        <v>1523</v>
      </c>
      <c r="AJ3094" s="59" t="s">
        <v>1486</v>
      </c>
      <c r="AK3094" s="59" t="s">
        <v>278</v>
      </c>
      <c r="AL3094" s="59" t="s">
        <v>1493</v>
      </c>
      <c r="AM3094" s="59" t="s">
        <v>1494</v>
      </c>
      <c r="AN3094" s="59" t="s">
        <v>1384</v>
      </c>
      <c r="AO3094" s="59" t="s">
        <v>107</v>
      </c>
    </row>
    <row r="3095" spans="1:41" x14ac:dyDescent="0.15">
      <c r="A3095" s="59" t="s">
        <v>2007</v>
      </c>
      <c r="B3095" s="59" t="s">
        <v>1699</v>
      </c>
      <c r="C3095" s="59" t="s">
        <v>1700</v>
      </c>
      <c r="D3095" s="59" t="s">
        <v>1701</v>
      </c>
      <c r="E3095" s="59" t="s">
        <v>1702</v>
      </c>
      <c r="F3095" s="59" t="s">
        <v>1475</v>
      </c>
      <c r="G3095" s="59" t="s">
        <v>1406</v>
      </c>
      <c r="H3095" s="59" t="s">
        <v>1475</v>
      </c>
      <c r="I3095" s="59" t="s">
        <v>1406</v>
      </c>
      <c r="J3095" s="59" t="s">
        <v>727</v>
      </c>
      <c r="K3095" s="59" t="s">
        <v>1703</v>
      </c>
      <c r="L3095" s="59" t="s">
        <v>1704</v>
      </c>
      <c r="M3095" s="59" t="s">
        <v>1478</v>
      </c>
      <c r="N3095" s="59" t="s">
        <v>1479</v>
      </c>
      <c r="O3095" s="59" t="s">
        <v>1480</v>
      </c>
      <c r="P3095" s="59" t="s">
        <v>1481</v>
      </c>
      <c r="Q3095" s="59" t="s">
        <v>1482</v>
      </c>
      <c r="R3095" s="59" t="s">
        <v>1483</v>
      </c>
      <c r="S3095" s="59" t="s">
        <v>1705</v>
      </c>
      <c r="T3095" s="59" t="s">
        <v>1706</v>
      </c>
      <c r="U3095" s="59" t="s">
        <v>1486</v>
      </c>
      <c r="V3095" s="59" t="s">
        <v>1487</v>
      </c>
      <c r="W3095" s="59" t="s">
        <v>1509</v>
      </c>
      <c r="X3095" s="59" t="s">
        <v>1487</v>
      </c>
      <c r="Y3095" s="59" t="s">
        <v>1490</v>
      </c>
      <c r="Z3095" s="59">
        <v>3.45</v>
      </c>
      <c r="AA3095" s="59">
        <v>3.45</v>
      </c>
      <c r="AB3095" s="59">
        <v>0</v>
      </c>
      <c r="AC3095" s="59">
        <v>3.45</v>
      </c>
      <c r="AD3095" s="59">
        <v>0</v>
      </c>
      <c r="AE3095" s="59">
        <v>0</v>
      </c>
      <c r="AF3095" s="59" t="s">
        <v>1707</v>
      </c>
      <c r="AG3095" s="59" t="s">
        <v>1406</v>
      </c>
      <c r="AH3095" s="59" t="s">
        <v>1406</v>
      </c>
      <c r="AI3095" s="59" t="s">
        <v>1523</v>
      </c>
      <c r="AJ3095" s="59" t="s">
        <v>1486</v>
      </c>
      <c r="AK3095" s="59" t="s">
        <v>278</v>
      </c>
      <c r="AL3095" s="59" t="s">
        <v>1493</v>
      </c>
      <c r="AM3095" s="59" t="s">
        <v>1494</v>
      </c>
      <c r="AN3095" s="59" t="s">
        <v>1384</v>
      </c>
      <c r="AO3095" s="59" t="s">
        <v>107</v>
      </c>
    </row>
    <row r="3096" spans="1:41" x14ac:dyDescent="0.15">
      <c r="A3096" s="59" t="s">
        <v>2007</v>
      </c>
      <c r="B3096" s="59" t="s">
        <v>1699</v>
      </c>
      <c r="C3096" s="59" t="s">
        <v>1700</v>
      </c>
      <c r="D3096" s="59" t="s">
        <v>1701</v>
      </c>
      <c r="E3096" s="59" t="s">
        <v>1702</v>
      </c>
      <c r="F3096" s="59" t="s">
        <v>1475</v>
      </c>
      <c r="G3096" s="59" t="s">
        <v>1406</v>
      </c>
      <c r="H3096" s="59" t="s">
        <v>1475</v>
      </c>
      <c r="I3096" s="59" t="s">
        <v>1406</v>
      </c>
      <c r="J3096" s="59" t="s">
        <v>727</v>
      </c>
      <c r="K3096" s="59" t="s">
        <v>1703</v>
      </c>
      <c r="L3096" s="59" t="s">
        <v>1704</v>
      </c>
      <c r="M3096" s="59" t="s">
        <v>1478</v>
      </c>
      <c r="N3096" s="59" t="s">
        <v>1479</v>
      </c>
      <c r="O3096" s="59" t="s">
        <v>1480</v>
      </c>
      <c r="P3096" s="59" t="s">
        <v>1481</v>
      </c>
      <c r="Q3096" s="59" t="s">
        <v>1482</v>
      </c>
      <c r="R3096" s="59" t="s">
        <v>1483</v>
      </c>
      <c r="S3096" s="59" t="s">
        <v>1705</v>
      </c>
      <c r="T3096" s="59" t="s">
        <v>1706</v>
      </c>
      <c r="U3096" s="59" t="s">
        <v>1486</v>
      </c>
      <c r="V3096" s="59" t="s">
        <v>1487</v>
      </c>
      <c r="W3096" s="59" t="s">
        <v>1513</v>
      </c>
      <c r="X3096" s="59" t="s">
        <v>1487</v>
      </c>
      <c r="Y3096" s="59" t="s">
        <v>1490</v>
      </c>
      <c r="Z3096" s="59">
        <v>15.01</v>
      </c>
      <c r="AA3096" s="59">
        <v>15.01</v>
      </c>
      <c r="AB3096" s="59">
        <v>0</v>
      </c>
      <c r="AC3096" s="59">
        <v>15.01</v>
      </c>
      <c r="AD3096" s="59">
        <v>0</v>
      </c>
      <c r="AE3096" s="59">
        <v>0</v>
      </c>
      <c r="AF3096" s="59" t="s">
        <v>1707</v>
      </c>
      <c r="AG3096" s="59" t="s">
        <v>1406</v>
      </c>
      <c r="AH3096" s="59" t="s">
        <v>1406</v>
      </c>
      <c r="AI3096" s="59" t="s">
        <v>1523</v>
      </c>
      <c r="AJ3096" s="59" t="s">
        <v>1486</v>
      </c>
      <c r="AK3096" s="59" t="s">
        <v>278</v>
      </c>
      <c r="AL3096" s="59" t="s">
        <v>1493</v>
      </c>
      <c r="AM3096" s="59" t="s">
        <v>1494</v>
      </c>
      <c r="AN3096" s="59" t="s">
        <v>1384</v>
      </c>
      <c r="AO3096" s="59" t="s">
        <v>107</v>
      </c>
    </row>
    <row r="3097" spans="1:41" x14ac:dyDescent="0.15">
      <c r="A3097" s="59" t="s">
        <v>2007</v>
      </c>
      <c r="B3097" s="59" t="s">
        <v>1699</v>
      </c>
      <c r="C3097" s="59" t="s">
        <v>1700</v>
      </c>
      <c r="D3097" s="59" t="s">
        <v>1701</v>
      </c>
      <c r="E3097" s="59" t="s">
        <v>1702</v>
      </c>
      <c r="F3097" s="59" t="s">
        <v>1475</v>
      </c>
      <c r="G3097" s="59" t="s">
        <v>1406</v>
      </c>
      <c r="H3097" s="59" t="s">
        <v>1475</v>
      </c>
      <c r="I3097" s="59" t="s">
        <v>1406</v>
      </c>
      <c r="J3097" s="59" t="s">
        <v>727</v>
      </c>
      <c r="K3097" s="59" t="s">
        <v>1703</v>
      </c>
      <c r="L3097" s="59" t="s">
        <v>1704</v>
      </c>
      <c r="M3097" s="59" t="s">
        <v>1478</v>
      </c>
      <c r="N3097" s="59" t="s">
        <v>1479</v>
      </c>
      <c r="O3097" s="59" t="s">
        <v>1480</v>
      </c>
      <c r="P3097" s="59" t="s">
        <v>1481</v>
      </c>
      <c r="Q3097" s="59" t="s">
        <v>1482</v>
      </c>
      <c r="R3097" s="59" t="s">
        <v>1483</v>
      </c>
      <c r="S3097" s="59" t="s">
        <v>1705</v>
      </c>
      <c r="T3097" s="59" t="s">
        <v>1706</v>
      </c>
      <c r="U3097" s="59" t="s">
        <v>1486</v>
      </c>
      <c r="V3097" s="59" t="s">
        <v>1487</v>
      </c>
      <c r="W3097" s="59" t="s">
        <v>1514</v>
      </c>
      <c r="X3097" s="59" t="s">
        <v>1487</v>
      </c>
      <c r="Y3097" s="59" t="s">
        <v>1490</v>
      </c>
      <c r="Z3097" s="59">
        <v>6.59</v>
      </c>
      <c r="AA3097" s="59">
        <v>6.59</v>
      </c>
      <c r="AB3097" s="59">
        <v>0</v>
      </c>
      <c r="AC3097" s="59">
        <v>6.59</v>
      </c>
      <c r="AD3097" s="59">
        <v>0</v>
      </c>
      <c r="AE3097" s="59">
        <v>0</v>
      </c>
      <c r="AF3097" s="59" t="s">
        <v>1707</v>
      </c>
      <c r="AG3097" s="59" t="s">
        <v>1406</v>
      </c>
      <c r="AH3097" s="59" t="s">
        <v>1406</v>
      </c>
      <c r="AI3097" s="59" t="s">
        <v>1523</v>
      </c>
      <c r="AJ3097" s="59" t="s">
        <v>1486</v>
      </c>
      <c r="AK3097" s="59" t="s">
        <v>278</v>
      </c>
      <c r="AL3097" s="59" t="s">
        <v>1493</v>
      </c>
      <c r="AM3097" s="59" t="s">
        <v>1494</v>
      </c>
      <c r="AN3097" s="59" t="s">
        <v>1384</v>
      </c>
      <c r="AO3097" s="59" t="s">
        <v>107</v>
      </c>
    </row>
    <row r="3098" spans="1:41" x14ac:dyDescent="0.15">
      <c r="A3098" s="59" t="s">
        <v>2007</v>
      </c>
      <c r="B3098" s="59" t="s">
        <v>1708</v>
      </c>
      <c r="C3098" s="59" t="s">
        <v>1709</v>
      </c>
      <c r="D3098" s="59" t="s">
        <v>1701</v>
      </c>
      <c r="E3098" s="59" t="s">
        <v>1702</v>
      </c>
      <c r="F3098" s="59" t="s">
        <v>1475</v>
      </c>
      <c r="G3098" s="59" t="s">
        <v>1406</v>
      </c>
      <c r="H3098" s="59" t="s">
        <v>1475</v>
      </c>
      <c r="I3098" s="59" t="s">
        <v>1406</v>
      </c>
      <c r="J3098" s="59" t="s">
        <v>727</v>
      </c>
      <c r="K3098" s="59" t="s">
        <v>1703</v>
      </c>
      <c r="L3098" s="59" t="s">
        <v>1710</v>
      </c>
      <c r="M3098" s="59" t="s">
        <v>1478</v>
      </c>
      <c r="N3098" s="59" t="s">
        <v>1479</v>
      </c>
      <c r="O3098" s="59" t="s">
        <v>1480</v>
      </c>
      <c r="P3098" s="59" t="s">
        <v>1481</v>
      </c>
      <c r="Q3098" s="59" t="s">
        <v>1482</v>
      </c>
      <c r="R3098" s="59" t="s">
        <v>1483</v>
      </c>
      <c r="S3098" s="59" t="s">
        <v>1745</v>
      </c>
      <c r="T3098" s="59" t="s">
        <v>1746</v>
      </c>
      <c r="U3098" s="59" t="s">
        <v>1486</v>
      </c>
      <c r="V3098" s="59" t="s">
        <v>1487</v>
      </c>
      <c r="W3098" s="59" t="s">
        <v>1500</v>
      </c>
      <c r="X3098" s="59" t="s">
        <v>1501</v>
      </c>
      <c r="Y3098" s="59" t="s">
        <v>1490</v>
      </c>
      <c r="Z3098" s="59">
        <v>0.04</v>
      </c>
      <c r="AA3098" s="59">
        <v>0.04</v>
      </c>
      <c r="AB3098" s="59">
        <v>0</v>
      </c>
      <c r="AC3098" s="59">
        <v>0.04</v>
      </c>
      <c r="AD3098" s="59">
        <v>0</v>
      </c>
      <c r="AE3098" s="59">
        <v>0</v>
      </c>
      <c r="AF3098" s="59" t="s">
        <v>1491</v>
      </c>
      <c r="AG3098" s="59" t="s">
        <v>727</v>
      </c>
      <c r="AH3098" s="59" t="s">
        <v>1713</v>
      </c>
      <c r="AI3098" s="59" t="s">
        <v>1492</v>
      </c>
      <c r="AJ3098" s="59" t="s">
        <v>1486</v>
      </c>
      <c r="AK3098" s="59" t="s">
        <v>278</v>
      </c>
      <c r="AL3098" s="59" t="s">
        <v>1493</v>
      </c>
      <c r="AM3098" s="59" t="s">
        <v>1494</v>
      </c>
      <c r="AN3098" s="59" t="s">
        <v>1384</v>
      </c>
      <c r="AO3098" s="59" t="s">
        <v>107</v>
      </c>
    </row>
    <row r="3099" spans="1:41" x14ac:dyDescent="0.15">
      <c r="A3099" s="59" t="s">
        <v>2007</v>
      </c>
      <c r="B3099" s="59" t="s">
        <v>1708</v>
      </c>
      <c r="C3099" s="59" t="s">
        <v>1709</v>
      </c>
      <c r="D3099" s="59" t="s">
        <v>1701</v>
      </c>
      <c r="E3099" s="59" t="s">
        <v>1702</v>
      </c>
      <c r="F3099" s="59" t="s">
        <v>1475</v>
      </c>
      <c r="G3099" s="59" t="s">
        <v>1406</v>
      </c>
      <c r="H3099" s="59" t="s">
        <v>1475</v>
      </c>
      <c r="I3099" s="59" t="s">
        <v>1406</v>
      </c>
      <c r="J3099" s="59" t="s">
        <v>727</v>
      </c>
      <c r="K3099" s="59" t="s">
        <v>1703</v>
      </c>
      <c r="L3099" s="59" t="s">
        <v>1710</v>
      </c>
      <c r="M3099" s="59" t="s">
        <v>1478</v>
      </c>
      <c r="N3099" s="59" t="s">
        <v>1479</v>
      </c>
      <c r="O3099" s="59" t="s">
        <v>1480</v>
      </c>
      <c r="P3099" s="59" t="s">
        <v>1481</v>
      </c>
      <c r="Q3099" s="59" t="s">
        <v>1482</v>
      </c>
      <c r="R3099" s="59" t="s">
        <v>1483</v>
      </c>
      <c r="S3099" s="59" t="s">
        <v>1711</v>
      </c>
      <c r="T3099" s="59" t="s">
        <v>1712</v>
      </c>
      <c r="U3099" s="59" t="s">
        <v>1486</v>
      </c>
      <c r="V3099" s="59" t="s">
        <v>1487</v>
      </c>
      <c r="W3099" s="59" t="s">
        <v>1508</v>
      </c>
      <c r="X3099" s="59" t="s">
        <v>1487</v>
      </c>
      <c r="Y3099" s="59" t="s">
        <v>1490</v>
      </c>
      <c r="Z3099" s="59">
        <v>46.06</v>
      </c>
      <c r="AA3099" s="59">
        <v>46.06</v>
      </c>
      <c r="AB3099" s="59">
        <v>0</v>
      </c>
      <c r="AC3099" s="59">
        <v>46.06</v>
      </c>
      <c r="AD3099" s="59">
        <v>0</v>
      </c>
      <c r="AE3099" s="59">
        <v>0</v>
      </c>
      <c r="AF3099" s="59" t="s">
        <v>1491</v>
      </c>
      <c r="AG3099" s="59" t="s">
        <v>727</v>
      </c>
      <c r="AH3099" s="59" t="s">
        <v>1713</v>
      </c>
      <c r="AI3099" s="59" t="s">
        <v>1492</v>
      </c>
      <c r="AJ3099" s="59" t="s">
        <v>1486</v>
      </c>
      <c r="AK3099" s="59" t="s">
        <v>278</v>
      </c>
      <c r="AL3099" s="59" t="s">
        <v>1493</v>
      </c>
      <c r="AM3099" s="59" t="s">
        <v>1494</v>
      </c>
      <c r="AN3099" s="59" t="s">
        <v>1384</v>
      </c>
      <c r="AO3099" s="59" t="s">
        <v>107</v>
      </c>
    </row>
    <row r="3100" spans="1:41" x14ac:dyDescent="0.15">
      <c r="A3100" s="59" t="s">
        <v>2007</v>
      </c>
      <c r="B3100" s="59" t="s">
        <v>1708</v>
      </c>
      <c r="C3100" s="59" t="s">
        <v>1709</v>
      </c>
      <c r="D3100" s="59" t="s">
        <v>1701</v>
      </c>
      <c r="E3100" s="59" t="s">
        <v>1702</v>
      </c>
      <c r="F3100" s="59" t="s">
        <v>1475</v>
      </c>
      <c r="G3100" s="59" t="s">
        <v>1406</v>
      </c>
      <c r="H3100" s="59" t="s">
        <v>1475</v>
      </c>
      <c r="I3100" s="59" t="s">
        <v>1406</v>
      </c>
      <c r="J3100" s="59" t="s">
        <v>727</v>
      </c>
      <c r="K3100" s="59" t="s">
        <v>1703</v>
      </c>
      <c r="L3100" s="59" t="s">
        <v>1710</v>
      </c>
      <c r="M3100" s="59" t="s">
        <v>1478</v>
      </c>
      <c r="N3100" s="59" t="s">
        <v>1479</v>
      </c>
      <c r="O3100" s="59" t="s">
        <v>1480</v>
      </c>
      <c r="P3100" s="59" t="s">
        <v>1481</v>
      </c>
      <c r="Q3100" s="59" t="s">
        <v>1482</v>
      </c>
      <c r="R3100" s="59" t="s">
        <v>1483</v>
      </c>
      <c r="S3100" s="59" t="s">
        <v>1711</v>
      </c>
      <c r="T3100" s="59" t="s">
        <v>1712</v>
      </c>
      <c r="U3100" s="59" t="s">
        <v>1486</v>
      </c>
      <c r="V3100" s="59" t="s">
        <v>1487</v>
      </c>
      <c r="W3100" s="59" t="s">
        <v>1509</v>
      </c>
      <c r="X3100" s="59" t="s">
        <v>1487</v>
      </c>
      <c r="Y3100" s="59" t="s">
        <v>1490</v>
      </c>
      <c r="Z3100" s="59">
        <v>0.48</v>
      </c>
      <c r="AA3100" s="59">
        <v>0.48</v>
      </c>
      <c r="AB3100" s="59">
        <v>0</v>
      </c>
      <c r="AC3100" s="59">
        <v>0.48</v>
      </c>
      <c r="AD3100" s="59">
        <v>0</v>
      </c>
      <c r="AE3100" s="59">
        <v>0</v>
      </c>
      <c r="AF3100" s="59" t="s">
        <v>1491</v>
      </c>
      <c r="AG3100" s="59" t="s">
        <v>727</v>
      </c>
      <c r="AH3100" s="59" t="s">
        <v>1713</v>
      </c>
      <c r="AI3100" s="59" t="s">
        <v>1492</v>
      </c>
      <c r="AJ3100" s="59" t="s">
        <v>1486</v>
      </c>
      <c r="AK3100" s="59" t="s">
        <v>278</v>
      </c>
      <c r="AL3100" s="59" t="s">
        <v>1493</v>
      </c>
      <c r="AM3100" s="59" t="s">
        <v>1494</v>
      </c>
      <c r="AN3100" s="59" t="s">
        <v>1384</v>
      </c>
      <c r="AO3100" s="59" t="s">
        <v>107</v>
      </c>
    </row>
    <row r="3101" spans="1:41" x14ac:dyDescent="0.15">
      <c r="A3101" s="59" t="s">
        <v>2007</v>
      </c>
      <c r="B3101" s="59" t="s">
        <v>1708</v>
      </c>
      <c r="C3101" s="59" t="s">
        <v>1709</v>
      </c>
      <c r="D3101" s="59" t="s">
        <v>1701</v>
      </c>
      <c r="E3101" s="59" t="s">
        <v>1702</v>
      </c>
      <c r="F3101" s="59" t="s">
        <v>1475</v>
      </c>
      <c r="G3101" s="59" t="s">
        <v>1406</v>
      </c>
      <c r="H3101" s="59" t="s">
        <v>1475</v>
      </c>
      <c r="I3101" s="59" t="s">
        <v>1406</v>
      </c>
      <c r="J3101" s="59" t="s">
        <v>727</v>
      </c>
      <c r="K3101" s="59" t="s">
        <v>1703</v>
      </c>
      <c r="L3101" s="59" t="s">
        <v>1710</v>
      </c>
      <c r="M3101" s="59" t="s">
        <v>1478</v>
      </c>
      <c r="N3101" s="59" t="s">
        <v>1479</v>
      </c>
      <c r="O3101" s="59" t="s">
        <v>1480</v>
      </c>
      <c r="P3101" s="59" t="s">
        <v>1481</v>
      </c>
      <c r="Q3101" s="59" t="s">
        <v>1482</v>
      </c>
      <c r="R3101" s="59" t="s">
        <v>1483</v>
      </c>
      <c r="S3101" s="59" t="s">
        <v>1711</v>
      </c>
      <c r="T3101" s="59" t="s">
        <v>1712</v>
      </c>
      <c r="U3101" s="59" t="s">
        <v>1486</v>
      </c>
      <c r="V3101" s="59" t="s">
        <v>1487</v>
      </c>
      <c r="W3101" s="59" t="s">
        <v>1488</v>
      </c>
      <c r="X3101" s="59" t="s">
        <v>1510</v>
      </c>
      <c r="Y3101" s="59" t="s">
        <v>1490</v>
      </c>
      <c r="Z3101" s="59">
        <v>5.8</v>
      </c>
      <c r="AA3101" s="59">
        <v>5.8</v>
      </c>
      <c r="AB3101" s="59">
        <v>0</v>
      </c>
      <c r="AC3101" s="59">
        <v>5.8</v>
      </c>
      <c r="AD3101" s="59">
        <v>0</v>
      </c>
      <c r="AE3101" s="59">
        <v>0</v>
      </c>
      <c r="AF3101" s="59" t="s">
        <v>1491</v>
      </c>
      <c r="AG3101" s="59" t="s">
        <v>727</v>
      </c>
      <c r="AH3101" s="59" t="s">
        <v>1713</v>
      </c>
      <c r="AI3101" s="59" t="s">
        <v>1492</v>
      </c>
      <c r="AJ3101" s="59" t="s">
        <v>1486</v>
      </c>
      <c r="AK3101" s="59" t="s">
        <v>278</v>
      </c>
      <c r="AL3101" s="59" t="s">
        <v>1493</v>
      </c>
      <c r="AM3101" s="59" t="s">
        <v>1494</v>
      </c>
      <c r="AN3101" s="59" t="s">
        <v>1384</v>
      </c>
      <c r="AO3101" s="59" t="s">
        <v>107</v>
      </c>
    </row>
    <row r="3102" spans="1:41" x14ac:dyDescent="0.15">
      <c r="A3102" s="59" t="s">
        <v>2007</v>
      </c>
      <c r="B3102" s="59" t="s">
        <v>1708</v>
      </c>
      <c r="C3102" s="59" t="s">
        <v>1709</v>
      </c>
      <c r="D3102" s="59" t="s">
        <v>1701</v>
      </c>
      <c r="E3102" s="59" t="s">
        <v>1702</v>
      </c>
      <c r="F3102" s="59" t="s">
        <v>1475</v>
      </c>
      <c r="G3102" s="59" t="s">
        <v>1406</v>
      </c>
      <c r="H3102" s="59" t="s">
        <v>1475</v>
      </c>
      <c r="I3102" s="59" t="s">
        <v>1406</v>
      </c>
      <c r="J3102" s="59" t="s">
        <v>727</v>
      </c>
      <c r="K3102" s="59" t="s">
        <v>1703</v>
      </c>
      <c r="L3102" s="59" t="s">
        <v>1710</v>
      </c>
      <c r="M3102" s="59" t="s">
        <v>1478</v>
      </c>
      <c r="N3102" s="59" t="s">
        <v>1479</v>
      </c>
      <c r="O3102" s="59" t="s">
        <v>1480</v>
      </c>
      <c r="P3102" s="59" t="s">
        <v>1481</v>
      </c>
      <c r="Q3102" s="59" t="s">
        <v>1482</v>
      </c>
      <c r="R3102" s="59" t="s">
        <v>1483</v>
      </c>
      <c r="S3102" s="59" t="s">
        <v>1711</v>
      </c>
      <c r="T3102" s="59" t="s">
        <v>1712</v>
      </c>
      <c r="U3102" s="59" t="s">
        <v>1486</v>
      </c>
      <c r="V3102" s="59" t="s">
        <v>1487</v>
      </c>
      <c r="W3102" s="59" t="s">
        <v>1513</v>
      </c>
      <c r="X3102" s="59" t="s">
        <v>1487</v>
      </c>
      <c r="Y3102" s="59" t="s">
        <v>1490</v>
      </c>
      <c r="Z3102" s="59">
        <v>17.149999999999999</v>
      </c>
      <c r="AA3102" s="59">
        <v>17.149999999999999</v>
      </c>
      <c r="AB3102" s="59">
        <v>0</v>
      </c>
      <c r="AC3102" s="59">
        <v>17.149999999999999</v>
      </c>
      <c r="AD3102" s="59">
        <v>0</v>
      </c>
      <c r="AE3102" s="59">
        <v>0</v>
      </c>
      <c r="AF3102" s="59" t="s">
        <v>1491</v>
      </c>
      <c r="AG3102" s="59" t="s">
        <v>727</v>
      </c>
      <c r="AH3102" s="59" t="s">
        <v>1713</v>
      </c>
      <c r="AI3102" s="59" t="s">
        <v>1492</v>
      </c>
      <c r="AJ3102" s="59" t="s">
        <v>1486</v>
      </c>
      <c r="AK3102" s="59" t="s">
        <v>278</v>
      </c>
      <c r="AL3102" s="59" t="s">
        <v>1493</v>
      </c>
      <c r="AM3102" s="59" t="s">
        <v>1494</v>
      </c>
      <c r="AN3102" s="59" t="s">
        <v>1384</v>
      </c>
      <c r="AO3102" s="59" t="s">
        <v>107</v>
      </c>
    </row>
    <row r="3103" spans="1:41" x14ac:dyDescent="0.15">
      <c r="A3103" s="59" t="s">
        <v>2007</v>
      </c>
      <c r="B3103" s="59" t="s">
        <v>1708</v>
      </c>
      <c r="C3103" s="59" t="s">
        <v>1709</v>
      </c>
      <c r="D3103" s="59" t="s">
        <v>1701</v>
      </c>
      <c r="E3103" s="59" t="s">
        <v>1702</v>
      </c>
      <c r="F3103" s="59" t="s">
        <v>1475</v>
      </c>
      <c r="G3103" s="59" t="s">
        <v>1406</v>
      </c>
      <c r="H3103" s="59" t="s">
        <v>1475</v>
      </c>
      <c r="I3103" s="59" t="s">
        <v>1406</v>
      </c>
      <c r="J3103" s="59" t="s">
        <v>727</v>
      </c>
      <c r="K3103" s="59" t="s">
        <v>1703</v>
      </c>
      <c r="L3103" s="59" t="s">
        <v>1710</v>
      </c>
      <c r="M3103" s="59" t="s">
        <v>1478</v>
      </c>
      <c r="N3103" s="59" t="s">
        <v>1479</v>
      </c>
      <c r="O3103" s="59" t="s">
        <v>1480</v>
      </c>
      <c r="P3103" s="59" t="s">
        <v>1481</v>
      </c>
      <c r="Q3103" s="59" t="s">
        <v>1482</v>
      </c>
      <c r="R3103" s="59" t="s">
        <v>1483</v>
      </c>
      <c r="S3103" s="59" t="s">
        <v>1711</v>
      </c>
      <c r="T3103" s="59" t="s">
        <v>1712</v>
      </c>
      <c r="U3103" s="59" t="s">
        <v>1486</v>
      </c>
      <c r="V3103" s="59" t="s">
        <v>1487</v>
      </c>
      <c r="W3103" s="59" t="s">
        <v>1514</v>
      </c>
      <c r="X3103" s="59" t="s">
        <v>1487</v>
      </c>
      <c r="Y3103" s="59" t="s">
        <v>1490</v>
      </c>
      <c r="Z3103" s="59">
        <v>7.72</v>
      </c>
      <c r="AA3103" s="59">
        <v>7.72</v>
      </c>
      <c r="AB3103" s="59">
        <v>0</v>
      </c>
      <c r="AC3103" s="59">
        <v>7.72</v>
      </c>
      <c r="AD3103" s="59">
        <v>0</v>
      </c>
      <c r="AE3103" s="59">
        <v>0</v>
      </c>
      <c r="AF3103" s="59" t="s">
        <v>1491</v>
      </c>
      <c r="AG3103" s="59" t="s">
        <v>727</v>
      </c>
      <c r="AH3103" s="59" t="s">
        <v>1713</v>
      </c>
      <c r="AI3103" s="59" t="s">
        <v>1492</v>
      </c>
      <c r="AJ3103" s="59" t="s">
        <v>1486</v>
      </c>
      <c r="AK3103" s="59" t="s">
        <v>278</v>
      </c>
      <c r="AL3103" s="59" t="s">
        <v>1493</v>
      </c>
      <c r="AM3103" s="59" t="s">
        <v>1494</v>
      </c>
      <c r="AN3103" s="59" t="s">
        <v>1384</v>
      </c>
      <c r="AO3103" s="59" t="s">
        <v>107</v>
      </c>
    </row>
    <row r="3104" spans="1:41" x14ac:dyDescent="0.15">
      <c r="A3104" s="59" t="s">
        <v>2013</v>
      </c>
      <c r="B3104" s="59" t="s">
        <v>1471</v>
      </c>
      <c r="C3104" s="59" t="s">
        <v>1472</v>
      </c>
      <c r="D3104" s="59" t="s">
        <v>1473</v>
      </c>
      <c r="E3104" s="59" t="s">
        <v>1474</v>
      </c>
      <c r="F3104" s="59" t="s">
        <v>1475</v>
      </c>
      <c r="G3104" s="59" t="s">
        <v>1406</v>
      </c>
      <c r="H3104" s="59" t="s">
        <v>1475</v>
      </c>
      <c r="I3104" s="59" t="s">
        <v>1406</v>
      </c>
      <c r="J3104" s="59" t="s">
        <v>1476</v>
      </c>
      <c r="K3104" s="59" t="s">
        <v>795</v>
      </c>
      <c r="L3104" s="59" t="s">
        <v>1477</v>
      </c>
      <c r="M3104" s="59" t="s">
        <v>1478</v>
      </c>
      <c r="N3104" s="59" t="s">
        <v>1479</v>
      </c>
      <c r="O3104" s="59" t="s">
        <v>1480</v>
      </c>
      <c r="P3104" s="59" t="s">
        <v>1481</v>
      </c>
      <c r="Q3104" s="59" t="s">
        <v>1482</v>
      </c>
      <c r="R3104" s="59" t="s">
        <v>1483</v>
      </c>
      <c r="S3104" s="59" t="s">
        <v>1484</v>
      </c>
      <c r="T3104" s="59" t="s">
        <v>1485</v>
      </c>
      <c r="U3104" s="59" t="s">
        <v>1486</v>
      </c>
      <c r="V3104" s="59" t="s">
        <v>1487</v>
      </c>
      <c r="W3104" s="59" t="s">
        <v>1488</v>
      </c>
      <c r="X3104" s="59" t="s">
        <v>1489</v>
      </c>
      <c r="Y3104" s="59" t="s">
        <v>1490</v>
      </c>
      <c r="Z3104" s="59">
        <v>3363.23</v>
      </c>
      <c r="AA3104" s="59">
        <v>3363.23</v>
      </c>
      <c r="AB3104" s="59">
        <v>0</v>
      </c>
      <c r="AC3104" s="59">
        <v>3363.23</v>
      </c>
      <c r="AD3104" s="59">
        <v>0</v>
      </c>
      <c r="AE3104" s="59">
        <v>0</v>
      </c>
      <c r="AF3104" s="59" t="s">
        <v>1491</v>
      </c>
      <c r="AG3104" s="59" t="s">
        <v>1476</v>
      </c>
      <c r="AH3104" s="59" t="s">
        <v>795</v>
      </c>
      <c r="AI3104" s="59" t="s">
        <v>1492</v>
      </c>
      <c r="AJ3104" s="59" t="s">
        <v>1486</v>
      </c>
      <c r="AK3104" s="59" t="s">
        <v>278</v>
      </c>
      <c r="AL3104" s="59" t="s">
        <v>1493</v>
      </c>
      <c r="AM3104" s="59" t="s">
        <v>1494</v>
      </c>
      <c r="AN3104" s="59" t="s">
        <v>1385</v>
      </c>
      <c r="AO3104" s="59" t="s">
        <v>107</v>
      </c>
    </row>
    <row r="3105" spans="1:41" x14ac:dyDescent="0.15">
      <c r="A3105" s="59" t="s">
        <v>2013</v>
      </c>
      <c r="B3105" s="59" t="s">
        <v>1495</v>
      </c>
      <c r="C3105" s="59" t="s">
        <v>1496</v>
      </c>
      <c r="D3105" s="59" t="s">
        <v>1473</v>
      </c>
      <c r="E3105" s="59" t="s">
        <v>1474</v>
      </c>
      <c r="F3105" s="59" t="s">
        <v>1475</v>
      </c>
      <c r="G3105" s="59" t="s">
        <v>1406</v>
      </c>
      <c r="H3105" s="59" t="s">
        <v>1475</v>
      </c>
      <c r="I3105" s="59" t="s">
        <v>1406</v>
      </c>
      <c r="J3105" s="59" t="s">
        <v>1476</v>
      </c>
      <c r="K3105" s="59" t="s">
        <v>795</v>
      </c>
      <c r="L3105" s="59" t="s">
        <v>1497</v>
      </c>
      <c r="M3105" s="59" t="s">
        <v>1478</v>
      </c>
      <c r="N3105" s="59" t="s">
        <v>1479</v>
      </c>
      <c r="O3105" s="59" t="s">
        <v>1480</v>
      </c>
      <c r="P3105" s="59" t="s">
        <v>1481</v>
      </c>
      <c r="Q3105" s="59" t="s">
        <v>1482</v>
      </c>
      <c r="R3105" s="59" t="s">
        <v>1483</v>
      </c>
      <c r="S3105" s="59" t="s">
        <v>1498</v>
      </c>
      <c r="T3105" s="59" t="s">
        <v>1499</v>
      </c>
      <c r="U3105" s="59" t="s">
        <v>1486</v>
      </c>
      <c r="V3105" s="59" t="s">
        <v>1487</v>
      </c>
      <c r="W3105" s="59" t="s">
        <v>1500</v>
      </c>
      <c r="X3105" s="59" t="s">
        <v>1501</v>
      </c>
      <c r="Y3105" s="59" t="s">
        <v>1490</v>
      </c>
      <c r="Z3105" s="59">
        <v>3778.17</v>
      </c>
      <c r="AA3105" s="59">
        <v>3778.17</v>
      </c>
      <c r="AB3105" s="59">
        <v>0</v>
      </c>
      <c r="AC3105" s="59">
        <v>3778.17</v>
      </c>
      <c r="AD3105" s="59">
        <v>0</v>
      </c>
      <c r="AE3105" s="59">
        <v>0</v>
      </c>
      <c r="AF3105" s="59" t="s">
        <v>1491</v>
      </c>
      <c r="AG3105" s="59" t="s">
        <v>1476</v>
      </c>
      <c r="AH3105" s="59" t="s">
        <v>795</v>
      </c>
      <c r="AI3105" s="59" t="s">
        <v>1492</v>
      </c>
      <c r="AJ3105" s="59" t="s">
        <v>1486</v>
      </c>
      <c r="AK3105" s="59" t="s">
        <v>278</v>
      </c>
      <c r="AL3105" s="59" t="s">
        <v>1493</v>
      </c>
      <c r="AM3105" s="59" t="s">
        <v>1494</v>
      </c>
      <c r="AN3105" s="59" t="s">
        <v>1385</v>
      </c>
      <c r="AO3105" s="59" t="s">
        <v>107</v>
      </c>
    </row>
    <row r="3106" spans="1:41" x14ac:dyDescent="0.15">
      <c r="A3106" s="59" t="s">
        <v>2013</v>
      </c>
      <c r="B3106" s="59" t="s">
        <v>1502</v>
      </c>
      <c r="C3106" s="59" t="s">
        <v>1503</v>
      </c>
      <c r="D3106" s="59" t="s">
        <v>1504</v>
      </c>
      <c r="E3106" s="59" t="s">
        <v>1139</v>
      </c>
      <c r="F3106" s="59" t="s">
        <v>1475</v>
      </c>
      <c r="G3106" s="59" t="s">
        <v>1406</v>
      </c>
      <c r="H3106" s="59" t="s">
        <v>1475</v>
      </c>
      <c r="I3106" s="59" t="s">
        <v>1406</v>
      </c>
      <c r="J3106" s="59" t="s">
        <v>1476</v>
      </c>
      <c r="K3106" s="59" t="s">
        <v>795</v>
      </c>
      <c r="L3106" s="59" t="s">
        <v>1505</v>
      </c>
      <c r="M3106" s="59" t="s">
        <v>1478</v>
      </c>
      <c r="N3106" s="59" t="s">
        <v>1479</v>
      </c>
      <c r="O3106" s="59" t="s">
        <v>1480</v>
      </c>
      <c r="P3106" s="59" t="s">
        <v>1481</v>
      </c>
      <c r="Q3106" s="59" t="s">
        <v>1482</v>
      </c>
      <c r="R3106" s="59" t="s">
        <v>1483</v>
      </c>
      <c r="S3106" s="59" t="s">
        <v>1506</v>
      </c>
      <c r="T3106" s="59" t="s">
        <v>1507</v>
      </c>
      <c r="U3106" s="59" t="s">
        <v>1486</v>
      </c>
      <c r="V3106" s="59" t="s">
        <v>1487</v>
      </c>
      <c r="W3106" s="59" t="s">
        <v>1508</v>
      </c>
      <c r="X3106" s="59" t="s">
        <v>1487</v>
      </c>
      <c r="Y3106" s="59" t="s">
        <v>1490</v>
      </c>
      <c r="Z3106" s="59">
        <v>1164.1300000000001</v>
      </c>
      <c r="AA3106" s="59">
        <v>1164.1300000000001</v>
      </c>
      <c r="AB3106" s="59">
        <v>0</v>
      </c>
      <c r="AC3106" s="59">
        <v>1164.1300000000001</v>
      </c>
      <c r="AD3106" s="59">
        <v>0</v>
      </c>
      <c r="AE3106" s="59">
        <v>0</v>
      </c>
      <c r="AF3106" s="59" t="s">
        <v>1491</v>
      </c>
      <c r="AG3106" s="59" t="s">
        <v>1476</v>
      </c>
      <c r="AH3106" s="59" t="s">
        <v>795</v>
      </c>
      <c r="AI3106" s="59" t="s">
        <v>1492</v>
      </c>
      <c r="AJ3106" s="59" t="s">
        <v>1486</v>
      </c>
      <c r="AK3106" s="59" t="s">
        <v>278</v>
      </c>
      <c r="AL3106" s="59" t="s">
        <v>1493</v>
      </c>
      <c r="AM3106" s="59" t="s">
        <v>1494</v>
      </c>
      <c r="AN3106" s="59" t="s">
        <v>1385</v>
      </c>
      <c r="AO3106" s="59" t="s">
        <v>107</v>
      </c>
    </row>
    <row r="3107" spans="1:41" x14ac:dyDescent="0.15">
      <c r="A3107" s="59" t="s">
        <v>2013</v>
      </c>
      <c r="B3107" s="59" t="s">
        <v>1502</v>
      </c>
      <c r="C3107" s="59" t="s">
        <v>1503</v>
      </c>
      <c r="D3107" s="59" t="s">
        <v>1504</v>
      </c>
      <c r="E3107" s="59" t="s">
        <v>1139</v>
      </c>
      <c r="F3107" s="59" t="s">
        <v>1475</v>
      </c>
      <c r="G3107" s="59" t="s">
        <v>1406</v>
      </c>
      <c r="H3107" s="59" t="s">
        <v>1475</v>
      </c>
      <c r="I3107" s="59" t="s">
        <v>1406</v>
      </c>
      <c r="J3107" s="59" t="s">
        <v>1476</v>
      </c>
      <c r="K3107" s="59" t="s">
        <v>795</v>
      </c>
      <c r="L3107" s="59" t="s">
        <v>1505</v>
      </c>
      <c r="M3107" s="59" t="s">
        <v>1478</v>
      </c>
      <c r="N3107" s="59" t="s">
        <v>1479</v>
      </c>
      <c r="O3107" s="59" t="s">
        <v>1480</v>
      </c>
      <c r="P3107" s="59" t="s">
        <v>1481</v>
      </c>
      <c r="Q3107" s="59" t="s">
        <v>1482</v>
      </c>
      <c r="R3107" s="59" t="s">
        <v>1483</v>
      </c>
      <c r="S3107" s="59" t="s">
        <v>1506</v>
      </c>
      <c r="T3107" s="59" t="s">
        <v>1507</v>
      </c>
      <c r="U3107" s="59" t="s">
        <v>1486</v>
      </c>
      <c r="V3107" s="59" t="s">
        <v>1487</v>
      </c>
      <c r="W3107" s="59" t="s">
        <v>1509</v>
      </c>
      <c r="X3107" s="59" t="s">
        <v>1487</v>
      </c>
      <c r="Y3107" s="59" t="s">
        <v>1490</v>
      </c>
      <c r="Z3107" s="59">
        <v>11250.91</v>
      </c>
      <c r="AA3107" s="59">
        <v>11250.91</v>
      </c>
      <c r="AB3107" s="59">
        <v>0</v>
      </c>
      <c r="AC3107" s="59">
        <v>11250.91</v>
      </c>
      <c r="AD3107" s="59">
        <v>0</v>
      </c>
      <c r="AE3107" s="59">
        <v>0</v>
      </c>
      <c r="AF3107" s="59" t="s">
        <v>1491</v>
      </c>
      <c r="AG3107" s="59" t="s">
        <v>1476</v>
      </c>
      <c r="AH3107" s="59" t="s">
        <v>795</v>
      </c>
      <c r="AI3107" s="59" t="s">
        <v>1492</v>
      </c>
      <c r="AJ3107" s="59" t="s">
        <v>1486</v>
      </c>
      <c r="AK3107" s="59" t="s">
        <v>278</v>
      </c>
      <c r="AL3107" s="59" t="s">
        <v>1493</v>
      </c>
      <c r="AM3107" s="59" t="s">
        <v>1494</v>
      </c>
      <c r="AN3107" s="59" t="s">
        <v>1385</v>
      </c>
      <c r="AO3107" s="59" t="s">
        <v>107</v>
      </c>
    </row>
    <row r="3108" spans="1:41" x14ac:dyDescent="0.15">
      <c r="A3108" s="59" t="s">
        <v>2013</v>
      </c>
      <c r="B3108" s="59" t="s">
        <v>1502</v>
      </c>
      <c r="C3108" s="59" t="s">
        <v>1503</v>
      </c>
      <c r="D3108" s="59" t="s">
        <v>1504</v>
      </c>
      <c r="E3108" s="59" t="s">
        <v>1139</v>
      </c>
      <c r="F3108" s="59" t="s">
        <v>1475</v>
      </c>
      <c r="G3108" s="59" t="s">
        <v>1406</v>
      </c>
      <c r="H3108" s="59" t="s">
        <v>1475</v>
      </c>
      <c r="I3108" s="59" t="s">
        <v>1406</v>
      </c>
      <c r="J3108" s="59" t="s">
        <v>1476</v>
      </c>
      <c r="K3108" s="59" t="s">
        <v>795</v>
      </c>
      <c r="L3108" s="59" t="s">
        <v>1505</v>
      </c>
      <c r="M3108" s="59" t="s">
        <v>1478</v>
      </c>
      <c r="N3108" s="59" t="s">
        <v>1479</v>
      </c>
      <c r="O3108" s="59" t="s">
        <v>1480</v>
      </c>
      <c r="P3108" s="59" t="s">
        <v>1481</v>
      </c>
      <c r="Q3108" s="59" t="s">
        <v>1482</v>
      </c>
      <c r="R3108" s="59" t="s">
        <v>1483</v>
      </c>
      <c r="S3108" s="59" t="s">
        <v>1506</v>
      </c>
      <c r="T3108" s="59" t="s">
        <v>1507</v>
      </c>
      <c r="U3108" s="59" t="s">
        <v>1486</v>
      </c>
      <c r="V3108" s="59" t="s">
        <v>1487</v>
      </c>
      <c r="W3108" s="59" t="s">
        <v>1488</v>
      </c>
      <c r="X3108" s="59" t="s">
        <v>1511</v>
      </c>
      <c r="Y3108" s="59" t="s">
        <v>1490</v>
      </c>
      <c r="Z3108" s="59">
        <v>246.56</v>
      </c>
      <c r="AA3108" s="59">
        <v>246.56</v>
      </c>
      <c r="AB3108" s="59">
        <v>0</v>
      </c>
      <c r="AC3108" s="59">
        <v>246.56</v>
      </c>
      <c r="AD3108" s="59">
        <v>0</v>
      </c>
      <c r="AE3108" s="59">
        <v>0</v>
      </c>
      <c r="AF3108" s="59" t="s">
        <v>1491</v>
      </c>
      <c r="AG3108" s="59" t="s">
        <v>1476</v>
      </c>
      <c r="AH3108" s="59" t="s">
        <v>795</v>
      </c>
      <c r="AI3108" s="59" t="s">
        <v>1492</v>
      </c>
      <c r="AJ3108" s="59" t="s">
        <v>1486</v>
      </c>
      <c r="AK3108" s="59" t="s">
        <v>278</v>
      </c>
      <c r="AL3108" s="59" t="s">
        <v>1493</v>
      </c>
      <c r="AM3108" s="59" t="s">
        <v>1494</v>
      </c>
      <c r="AN3108" s="59" t="s">
        <v>1385</v>
      </c>
      <c r="AO3108" s="59" t="s">
        <v>107</v>
      </c>
    </row>
    <row r="3109" spans="1:41" x14ac:dyDescent="0.15">
      <c r="A3109" s="59" t="s">
        <v>2013</v>
      </c>
      <c r="B3109" s="59" t="s">
        <v>1502</v>
      </c>
      <c r="C3109" s="59" t="s">
        <v>1503</v>
      </c>
      <c r="D3109" s="59" t="s">
        <v>1504</v>
      </c>
      <c r="E3109" s="59" t="s">
        <v>1139</v>
      </c>
      <c r="F3109" s="59" t="s">
        <v>1475</v>
      </c>
      <c r="G3109" s="59" t="s">
        <v>1406</v>
      </c>
      <c r="H3109" s="59" t="s">
        <v>1475</v>
      </c>
      <c r="I3109" s="59" t="s">
        <v>1406</v>
      </c>
      <c r="J3109" s="59" t="s">
        <v>1476</v>
      </c>
      <c r="K3109" s="59" t="s">
        <v>795</v>
      </c>
      <c r="L3109" s="59" t="s">
        <v>1505</v>
      </c>
      <c r="M3109" s="59" t="s">
        <v>1478</v>
      </c>
      <c r="N3109" s="59" t="s">
        <v>1479</v>
      </c>
      <c r="O3109" s="59" t="s">
        <v>1480</v>
      </c>
      <c r="P3109" s="59" t="s">
        <v>1481</v>
      </c>
      <c r="Q3109" s="59" t="s">
        <v>1482</v>
      </c>
      <c r="R3109" s="59" t="s">
        <v>1483</v>
      </c>
      <c r="S3109" s="59" t="s">
        <v>1506</v>
      </c>
      <c r="T3109" s="59" t="s">
        <v>1507</v>
      </c>
      <c r="U3109" s="59" t="s">
        <v>1486</v>
      </c>
      <c r="V3109" s="59" t="s">
        <v>1487</v>
      </c>
      <c r="W3109" s="59" t="s">
        <v>1512</v>
      </c>
      <c r="X3109" s="59" t="s">
        <v>1487</v>
      </c>
      <c r="Y3109" s="59" t="s">
        <v>1490</v>
      </c>
      <c r="Z3109" s="59">
        <v>39.42</v>
      </c>
      <c r="AA3109" s="59">
        <v>39.42</v>
      </c>
      <c r="AB3109" s="59">
        <v>0</v>
      </c>
      <c r="AC3109" s="59">
        <v>39.42</v>
      </c>
      <c r="AD3109" s="59">
        <v>0</v>
      </c>
      <c r="AE3109" s="59">
        <v>0</v>
      </c>
      <c r="AF3109" s="59" t="s">
        <v>1491</v>
      </c>
      <c r="AG3109" s="59" t="s">
        <v>1476</v>
      </c>
      <c r="AH3109" s="59" t="s">
        <v>795</v>
      </c>
      <c r="AI3109" s="59" t="s">
        <v>1492</v>
      </c>
      <c r="AJ3109" s="59" t="s">
        <v>1486</v>
      </c>
      <c r="AK3109" s="59" t="s">
        <v>278</v>
      </c>
      <c r="AL3109" s="59" t="s">
        <v>1493</v>
      </c>
      <c r="AM3109" s="59" t="s">
        <v>1494</v>
      </c>
      <c r="AN3109" s="59" t="s">
        <v>1385</v>
      </c>
      <c r="AO3109" s="59" t="s">
        <v>107</v>
      </c>
    </row>
    <row r="3110" spans="1:41" x14ac:dyDescent="0.15">
      <c r="A3110" s="59" t="s">
        <v>2013</v>
      </c>
      <c r="B3110" s="59" t="s">
        <v>1502</v>
      </c>
      <c r="C3110" s="59" t="s">
        <v>1503</v>
      </c>
      <c r="D3110" s="59" t="s">
        <v>1504</v>
      </c>
      <c r="E3110" s="59" t="s">
        <v>1139</v>
      </c>
      <c r="F3110" s="59" t="s">
        <v>1475</v>
      </c>
      <c r="G3110" s="59" t="s">
        <v>1406</v>
      </c>
      <c r="H3110" s="59" t="s">
        <v>1475</v>
      </c>
      <c r="I3110" s="59" t="s">
        <v>1406</v>
      </c>
      <c r="J3110" s="59" t="s">
        <v>1476</v>
      </c>
      <c r="K3110" s="59" t="s">
        <v>795</v>
      </c>
      <c r="L3110" s="59" t="s">
        <v>1505</v>
      </c>
      <c r="M3110" s="59" t="s">
        <v>1478</v>
      </c>
      <c r="N3110" s="59" t="s">
        <v>1479</v>
      </c>
      <c r="O3110" s="59" t="s">
        <v>1480</v>
      </c>
      <c r="P3110" s="59" t="s">
        <v>1481</v>
      </c>
      <c r="Q3110" s="59" t="s">
        <v>1482</v>
      </c>
      <c r="R3110" s="59" t="s">
        <v>1483</v>
      </c>
      <c r="S3110" s="59" t="s">
        <v>1506</v>
      </c>
      <c r="T3110" s="59" t="s">
        <v>1507</v>
      </c>
      <c r="U3110" s="59" t="s">
        <v>1486</v>
      </c>
      <c r="V3110" s="59" t="s">
        <v>1487</v>
      </c>
      <c r="W3110" s="59" t="s">
        <v>1513</v>
      </c>
      <c r="X3110" s="59" t="s">
        <v>1487</v>
      </c>
      <c r="Y3110" s="59" t="s">
        <v>1490</v>
      </c>
      <c r="Z3110" s="59">
        <v>1775.12</v>
      </c>
      <c r="AA3110" s="59">
        <v>1775.12</v>
      </c>
      <c r="AB3110" s="59">
        <v>0</v>
      </c>
      <c r="AC3110" s="59">
        <v>1775.12</v>
      </c>
      <c r="AD3110" s="59">
        <v>0</v>
      </c>
      <c r="AE3110" s="59">
        <v>0</v>
      </c>
      <c r="AF3110" s="59" t="s">
        <v>1491</v>
      </c>
      <c r="AG3110" s="59" t="s">
        <v>1476</v>
      </c>
      <c r="AH3110" s="59" t="s">
        <v>795</v>
      </c>
      <c r="AI3110" s="59" t="s">
        <v>1492</v>
      </c>
      <c r="AJ3110" s="59" t="s">
        <v>1486</v>
      </c>
      <c r="AK3110" s="59" t="s">
        <v>278</v>
      </c>
      <c r="AL3110" s="59" t="s">
        <v>1493</v>
      </c>
      <c r="AM3110" s="59" t="s">
        <v>1494</v>
      </c>
      <c r="AN3110" s="59" t="s">
        <v>1385</v>
      </c>
      <c r="AO3110" s="59" t="s">
        <v>107</v>
      </c>
    </row>
    <row r="3111" spans="1:41" x14ac:dyDescent="0.15">
      <c r="A3111" s="59" t="s">
        <v>2013</v>
      </c>
      <c r="B3111" s="59" t="s">
        <v>1502</v>
      </c>
      <c r="C3111" s="59" t="s">
        <v>1503</v>
      </c>
      <c r="D3111" s="59" t="s">
        <v>1504</v>
      </c>
      <c r="E3111" s="59" t="s">
        <v>1139</v>
      </c>
      <c r="F3111" s="59" t="s">
        <v>1475</v>
      </c>
      <c r="G3111" s="59" t="s">
        <v>1406</v>
      </c>
      <c r="H3111" s="59" t="s">
        <v>1475</v>
      </c>
      <c r="I3111" s="59" t="s">
        <v>1406</v>
      </c>
      <c r="J3111" s="59" t="s">
        <v>1476</v>
      </c>
      <c r="K3111" s="59" t="s">
        <v>795</v>
      </c>
      <c r="L3111" s="59" t="s">
        <v>1505</v>
      </c>
      <c r="M3111" s="59" t="s">
        <v>1478</v>
      </c>
      <c r="N3111" s="59" t="s">
        <v>1479</v>
      </c>
      <c r="O3111" s="59" t="s">
        <v>1480</v>
      </c>
      <c r="P3111" s="59" t="s">
        <v>1481</v>
      </c>
      <c r="Q3111" s="59" t="s">
        <v>1482</v>
      </c>
      <c r="R3111" s="59" t="s">
        <v>1483</v>
      </c>
      <c r="S3111" s="59" t="s">
        <v>1506</v>
      </c>
      <c r="T3111" s="59" t="s">
        <v>1507</v>
      </c>
      <c r="U3111" s="59" t="s">
        <v>1486</v>
      </c>
      <c r="V3111" s="59" t="s">
        <v>1487</v>
      </c>
      <c r="W3111" s="59" t="s">
        <v>1514</v>
      </c>
      <c r="X3111" s="59" t="s">
        <v>1487</v>
      </c>
      <c r="Y3111" s="59" t="s">
        <v>1490</v>
      </c>
      <c r="Z3111" s="59">
        <v>523.86</v>
      </c>
      <c r="AA3111" s="59">
        <v>523.86</v>
      </c>
      <c r="AB3111" s="59">
        <v>0</v>
      </c>
      <c r="AC3111" s="59">
        <v>523.86</v>
      </c>
      <c r="AD3111" s="59">
        <v>0</v>
      </c>
      <c r="AE3111" s="59">
        <v>0</v>
      </c>
      <c r="AF3111" s="59" t="s">
        <v>1491</v>
      </c>
      <c r="AG3111" s="59" t="s">
        <v>1476</v>
      </c>
      <c r="AH3111" s="59" t="s">
        <v>795</v>
      </c>
      <c r="AI3111" s="59" t="s">
        <v>1492</v>
      </c>
      <c r="AJ3111" s="59" t="s">
        <v>1486</v>
      </c>
      <c r="AK3111" s="59" t="s">
        <v>278</v>
      </c>
      <c r="AL3111" s="59" t="s">
        <v>1493</v>
      </c>
      <c r="AM3111" s="59" t="s">
        <v>1494</v>
      </c>
      <c r="AN3111" s="59" t="s">
        <v>1385</v>
      </c>
      <c r="AO3111" s="59" t="s">
        <v>107</v>
      </c>
    </row>
    <row r="3112" spans="1:41" x14ac:dyDescent="0.15">
      <c r="A3112" s="59" t="s">
        <v>2013</v>
      </c>
      <c r="B3112" s="59" t="s">
        <v>1515</v>
      </c>
      <c r="C3112" s="59" t="s">
        <v>1516</v>
      </c>
      <c r="D3112" s="59" t="s">
        <v>1517</v>
      </c>
      <c r="E3112" s="59" t="s">
        <v>559</v>
      </c>
      <c r="F3112" s="59" t="s">
        <v>1475</v>
      </c>
      <c r="G3112" s="59" t="s">
        <v>1406</v>
      </c>
      <c r="H3112" s="59" t="s">
        <v>1475</v>
      </c>
      <c r="I3112" s="59" t="s">
        <v>1406</v>
      </c>
      <c r="J3112" s="59" t="s">
        <v>737</v>
      </c>
      <c r="K3112" s="59" t="s">
        <v>1518</v>
      </c>
      <c r="L3112" s="59" t="s">
        <v>1519</v>
      </c>
      <c r="M3112" s="59" t="s">
        <v>1478</v>
      </c>
      <c r="N3112" s="59" t="s">
        <v>1479</v>
      </c>
      <c r="O3112" s="59" t="s">
        <v>1480</v>
      </c>
      <c r="P3112" s="59" t="s">
        <v>1481</v>
      </c>
      <c r="Q3112" s="59" t="s">
        <v>1482</v>
      </c>
      <c r="R3112" s="59" t="s">
        <v>1483</v>
      </c>
      <c r="S3112" s="59" t="s">
        <v>1520</v>
      </c>
      <c r="T3112" s="59" t="s">
        <v>1521</v>
      </c>
      <c r="U3112" s="59" t="s">
        <v>1486</v>
      </c>
      <c r="V3112" s="59" t="s">
        <v>1487</v>
      </c>
      <c r="W3112" s="59" t="s">
        <v>1508</v>
      </c>
      <c r="X3112" s="59" t="s">
        <v>1487</v>
      </c>
      <c r="Y3112" s="59" t="s">
        <v>1490</v>
      </c>
      <c r="Z3112" s="59">
        <v>0.03</v>
      </c>
      <c r="AA3112" s="59">
        <v>0.03</v>
      </c>
      <c r="AB3112" s="59">
        <v>0</v>
      </c>
      <c r="AC3112" s="59">
        <v>0.03</v>
      </c>
      <c r="AD3112" s="59">
        <v>0</v>
      </c>
      <c r="AE3112" s="59">
        <v>0</v>
      </c>
      <c r="AF3112" s="59" t="s">
        <v>1491</v>
      </c>
      <c r="AG3112" s="59" t="s">
        <v>737</v>
      </c>
      <c r="AH3112" s="59" t="s">
        <v>1518</v>
      </c>
      <c r="AI3112" s="59" t="s">
        <v>1523</v>
      </c>
      <c r="AJ3112" s="59" t="s">
        <v>1486</v>
      </c>
      <c r="AK3112" s="59" t="s">
        <v>278</v>
      </c>
      <c r="AL3112" s="59" t="s">
        <v>1493</v>
      </c>
      <c r="AM3112" s="59" t="s">
        <v>1494</v>
      </c>
      <c r="AN3112" s="59" t="s">
        <v>1384</v>
      </c>
      <c r="AO3112" s="59" t="s">
        <v>107</v>
      </c>
    </row>
    <row r="3113" spans="1:41" x14ac:dyDescent="0.15">
      <c r="A3113" s="59" t="s">
        <v>2013</v>
      </c>
      <c r="B3113" s="59" t="s">
        <v>1515</v>
      </c>
      <c r="C3113" s="59" t="s">
        <v>1516</v>
      </c>
      <c r="D3113" s="59" t="s">
        <v>1517</v>
      </c>
      <c r="E3113" s="59" t="s">
        <v>559</v>
      </c>
      <c r="F3113" s="59" t="s">
        <v>1475</v>
      </c>
      <c r="G3113" s="59" t="s">
        <v>1406</v>
      </c>
      <c r="H3113" s="59" t="s">
        <v>1475</v>
      </c>
      <c r="I3113" s="59" t="s">
        <v>1406</v>
      </c>
      <c r="J3113" s="59" t="s">
        <v>737</v>
      </c>
      <c r="K3113" s="59" t="s">
        <v>1518</v>
      </c>
      <c r="L3113" s="59" t="s">
        <v>1519</v>
      </c>
      <c r="M3113" s="59" t="s">
        <v>1478</v>
      </c>
      <c r="N3113" s="59" t="s">
        <v>1479</v>
      </c>
      <c r="O3113" s="59" t="s">
        <v>1480</v>
      </c>
      <c r="P3113" s="59" t="s">
        <v>1481</v>
      </c>
      <c r="Q3113" s="59" t="s">
        <v>1482</v>
      </c>
      <c r="R3113" s="59" t="s">
        <v>1483</v>
      </c>
      <c r="S3113" s="59" t="s">
        <v>1520</v>
      </c>
      <c r="T3113" s="59" t="s">
        <v>1521</v>
      </c>
      <c r="U3113" s="59" t="s">
        <v>1486</v>
      </c>
      <c r="V3113" s="59" t="s">
        <v>1487</v>
      </c>
      <c r="W3113" s="59" t="s">
        <v>1509</v>
      </c>
      <c r="X3113" s="59" t="s">
        <v>1487</v>
      </c>
      <c r="Y3113" s="59" t="s">
        <v>1490</v>
      </c>
      <c r="Z3113" s="59">
        <v>0.02</v>
      </c>
      <c r="AA3113" s="59">
        <v>0.02</v>
      </c>
      <c r="AB3113" s="59">
        <v>0</v>
      </c>
      <c r="AC3113" s="59">
        <v>0.02</v>
      </c>
      <c r="AD3113" s="59">
        <v>0</v>
      </c>
      <c r="AE3113" s="59">
        <v>0</v>
      </c>
      <c r="AF3113" s="59" t="s">
        <v>1491</v>
      </c>
      <c r="AG3113" s="59" t="s">
        <v>737</v>
      </c>
      <c r="AH3113" s="59" t="s">
        <v>1518</v>
      </c>
      <c r="AI3113" s="59" t="s">
        <v>1523</v>
      </c>
      <c r="AJ3113" s="59" t="s">
        <v>1486</v>
      </c>
      <c r="AK3113" s="59" t="s">
        <v>278</v>
      </c>
      <c r="AL3113" s="59" t="s">
        <v>1493</v>
      </c>
      <c r="AM3113" s="59" t="s">
        <v>1494</v>
      </c>
      <c r="AN3113" s="59" t="s">
        <v>1384</v>
      </c>
      <c r="AO3113" s="59" t="s">
        <v>107</v>
      </c>
    </row>
    <row r="3114" spans="1:41" x14ac:dyDescent="0.15">
      <c r="A3114" s="59" t="s">
        <v>2013</v>
      </c>
      <c r="B3114" s="59" t="s">
        <v>1515</v>
      </c>
      <c r="C3114" s="59" t="s">
        <v>1516</v>
      </c>
      <c r="D3114" s="59" t="s">
        <v>1517</v>
      </c>
      <c r="E3114" s="59" t="s">
        <v>559</v>
      </c>
      <c r="F3114" s="59" t="s">
        <v>1475</v>
      </c>
      <c r="G3114" s="59" t="s">
        <v>1406</v>
      </c>
      <c r="H3114" s="59" t="s">
        <v>1475</v>
      </c>
      <c r="I3114" s="59" t="s">
        <v>1406</v>
      </c>
      <c r="J3114" s="59" t="s">
        <v>737</v>
      </c>
      <c r="K3114" s="59" t="s">
        <v>1518</v>
      </c>
      <c r="L3114" s="59" t="s">
        <v>1519</v>
      </c>
      <c r="M3114" s="59" t="s">
        <v>1478</v>
      </c>
      <c r="N3114" s="59" t="s">
        <v>1479</v>
      </c>
      <c r="O3114" s="59" t="s">
        <v>1480</v>
      </c>
      <c r="P3114" s="59" t="s">
        <v>1481</v>
      </c>
      <c r="Q3114" s="59" t="s">
        <v>1482</v>
      </c>
      <c r="R3114" s="59" t="s">
        <v>1483</v>
      </c>
      <c r="S3114" s="59" t="s">
        <v>1520</v>
      </c>
      <c r="T3114" s="59" t="s">
        <v>1521</v>
      </c>
      <c r="U3114" s="59" t="s">
        <v>1486</v>
      </c>
      <c r="V3114" s="59" t="s">
        <v>1487</v>
      </c>
      <c r="W3114" s="59" t="s">
        <v>1513</v>
      </c>
      <c r="X3114" s="59" t="s">
        <v>1487</v>
      </c>
      <c r="Y3114" s="59" t="s">
        <v>1490</v>
      </c>
      <c r="Z3114" s="59">
        <v>0.05</v>
      </c>
      <c r="AA3114" s="59">
        <v>0.05</v>
      </c>
      <c r="AB3114" s="59">
        <v>0</v>
      </c>
      <c r="AC3114" s="59">
        <v>0.05</v>
      </c>
      <c r="AD3114" s="59">
        <v>0</v>
      </c>
      <c r="AE3114" s="59">
        <v>0</v>
      </c>
      <c r="AF3114" s="59" t="s">
        <v>1491</v>
      </c>
      <c r="AG3114" s="59" t="s">
        <v>737</v>
      </c>
      <c r="AH3114" s="59" t="s">
        <v>1518</v>
      </c>
      <c r="AI3114" s="59" t="s">
        <v>1523</v>
      </c>
      <c r="AJ3114" s="59" t="s">
        <v>1486</v>
      </c>
      <c r="AK3114" s="59" t="s">
        <v>278</v>
      </c>
      <c r="AL3114" s="59" t="s">
        <v>1493</v>
      </c>
      <c r="AM3114" s="59" t="s">
        <v>1494</v>
      </c>
      <c r="AN3114" s="59" t="s">
        <v>1384</v>
      </c>
      <c r="AO3114" s="59" t="s">
        <v>107</v>
      </c>
    </row>
    <row r="3115" spans="1:41" x14ac:dyDescent="0.15">
      <c r="A3115" s="59" t="s">
        <v>2013</v>
      </c>
      <c r="B3115" s="59" t="s">
        <v>1515</v>
      </c>
      <c r="C3115" s="59" t="s">
        <v>1516</v>
      </c>
      <c r="D3115" s="59" t="s">
        <v>1517</v>
      </c>
      <c r="E3115" s="59" t="s">
        <v>559</v>
      </c>
      <c r="F3115" s="59" t="s">
        <v>1475</v>
      </c>
      <c r="G3115" s="59" t="s">
        <v>1406</v>
      </c>
      <c r="H3115" s="59" t="s">
        <v>1475</v>
      </c>
      <c r="I3115" s="59" t="s">
        <v>1406</v>
      </c>
      <c r="J3115" s="59" t="s">
        <v>737</v>
      </c>
      <c r="K3115" s="59" t="s">
        <v>1518</v>
      </c>
      <c r="L3115" s="59" t="s">
        <v>1519</v>
      </c>
      <c r="M3115" s="59" t="s">
        <v>1478</v>
      </c>
      <c r="N3115" s="59" t="s">
        <v>1479</v>
      </c>
      <c r="O3115" s="59" t="s">
        <v>1480</v>
      </c>
      <c r="P3115" s="59" t="s">
        <v>1481</v>
      </c>
      <c r="Q3115" s="59" t="s">
        <v>1482</v>
      </c>
      <c r="R3115" s="59" t="s">
        <v>1483</v>
      </c>
      <c r="S3115" s="59" t="s">
        <v>1520</v>
      </c>
      <c r="T3115" s="59" t="s">
        <v>1521</v>
      </c>
      <c r="U3115" s="59" t="s">
        <v>1486</v>
      </c>
      <c r="V3115" s="59" t="s">
        <v>1487</v>
      </c>
      <c r="W3115" s="59" t="s">
        <v>1514</v>
      </c>
      <c r="X3115" s="59" t="s">
        <v>1487</v>
      </c>
      <c r="Y3115" s="59" t="s">
        <v>1490</v>
      </c>
      <c r="Z3115" s="59">
        <v>0.04</v>
      </c>
      <c r="AA3115" s="59">
        <v>0.04</v>
      </c>
      <c r="AB3115" s="59">
        <v>0</v>
      </c>
      <c r="AC3115" s="59">
        <v>0.04</v>
      </c>
      <c r="AD3115" s="59">
        <v>0</v>
      </c>
      <c r="AE3115" s="59">
        <v>0</v>
      </c>
      <c r="AF3115" s="59" t="s">
        <v>1491</v>
      </c>
      <c r="AG3115" s="59" t="s">
        <v>737</v>
      </c>
      <c r="AH3115" s="59" t="s">
        <v>1518</v>
      </c>
      <c r="AI3115" s="59" t="s">
        <v>1523</v>
      </c>
      <c r="AJ3115" s="59" t="s">
        <v>1486</v>
      </c>
      <c r="AK3115" s="59" t="s">
        <v>278</v>
      </c>
      <c r="AL3115" s="59" t="s">
        <v>1493</v>
      </c>
      <c r="AM3115" s="59" t="s">
        <v>1494</v>
      </c>
      <c r="AN3115" s="59" t="s">
        <v>1384</v>
      </c>
      <c r="AO3115" s="59" t="s">
        <v>107</v>
      </c>
    </row>
    <row r="3116" spans="1:41" x14ac:dyDescent="0.15">
      <c r="A3116" s="59" t="s">
        <v>2013</v>
      </c>
      <c r="B3116" s="59" t="s">
        <v>1515</v>
      </c>
      <c r="C3116" s="59" t="s">
        <v>1516</v>
      </c>
      <c r="D3116" s="59" t="s">
        <v>1517</v>
      </c>
      <c r="E3116" s="59" t="s">
        <v>559</v>
      </c>
      <c r="F3116" s="59" t="s">
        <v>1475</v>
      </c>
      <c r="G3116" s="59" t="s">
        <v>1406</v>
      </c>
      <c r="H3116" s="59" t="s">
        <v>1475</v>
      </c>
      <c r="I3116" s="59" t="s">
        <v>1406</v>
      </c>
      <c r="J3116" s="59" t="s">
        <v>737</v>
      </c>
      <c r="K3116" s="59" t="s">
        <v>1518</v>
      </c>
      <c r="L3116" s="59" t="s">
        <v>1519</v>
      </c>
      <c r="M3116" s="59" t="s">
        <v>1478</v>
      </c>
      <c r="N3116" s="59" t="s">
        <v>1479</v>
      </c>
      <c r="O3116" s="59" t="s">
        <v>1480</v>
      </c>
      <c r="P3116" s="59" t="s">
        <v>1481</v>
      </c>
      <c r="Q3116" s="59" t="s">
        <v>1482</v>
      </c>
      <c r="R3116" s="59" t="s">
        <v>1483</v>
      </c>
      <c r="S3116" s="59" t="s">
        <v>1520</v>
      </c>
      <c r="T3116" s="59" t="s">
        <v>1521</v>
      </c>
      <c r="U3116" s="59" t="s">
        <v>1486</v>
      </c>
      <c r="V3116" s="59" t="s">
        <v>1487</v>
      </c>
      <c r="W3116" s="59" t="s">
        <v>1522</v>
      </c>
      <c r="X3116" s="59" t="s">
        <v>1487</v>
      </c>
      <c r="Y3116" s="59" t="s">
        <v>1490</v>
      </c>
      <c r="Z3116" s="59">
        <v>1087.57</v>
      </c>
      <c r="AA3116" s="59">
        <v>1087.57</v>
      </c>
      <c r="AB3116" s="59">
        <v>0</v>
      </c>
      <c r="AC3116" s="59">
        <v>1087.57</v>
      </c>
      <c r="AD3116" s="59">
        <v>0</v>
      </c>
      <c r="AE3116" s="59">
        <v>0</v>
      </c>
      <c r="AF3116" s="59" t="s">
        <v>1491</v>
      </c>
      <c r="AG3116" s="59" t="s">
        <v>737</v>
      </c>
      <c r="AH3116" s="59" t="s">
        <v>1518</v>
      </c>
      <c r="AI3116" s="59" t="s">
        <v>1523</v>
      </c>
      <c r="AJ3116" s="59" t="s">
        <v>1486</v>
      </c>
      <c r="AK3116" s="59" t="s">
        <v>278</v>
      </c>
      <c r="AL3116" s="59" t="s">
        <v>1493</v>
      </c>
      <c r="AM3116" s="59" t="s">
        <v>1494</v>
      </c>
      <c r="AN3116" s="59" t="s">
        <v>1384</v>
      </c>
      <c r="AO3116" s="59" t="s">
        <v>107</v>
      </c>
    </row>
    <row r="3117" spans="1:41" x14ac:dyDescent="0.15">
      <c r="A3117" s="59" t="s">
        <v>2013</v>
      </c>
      <c r="B3117" s="59" t="s">
        <v>1524</v>
      </c>
      <c r="C3117" s="59" t="s">
        <v>1525</v>
      </c>
      <c r="D3117" s="59" t="s">
        <v>1473</v>
      </c>
      <c r="E3117" s="59" t="s">
        <v>1474</v>
      </c>
      <c r="F3117" s="59" t="s">
        <v>1475</v>
      </c>
      <c r="G3117" s="59" t="s">
        <v>1406</v>
      </c>
      <c r="H3117" s="59" t="s">
        <v>1475</v>
      </c>
      <c r="I3117" s="59" t="s">
        <v>1406</v>
      </c>
      <c r="J3117" s="59" t="s">
        <v>1476</v>
      </c>
      <c r="K3117" s="59" t="s">
        <v>795</v>
      </c>
      <c r="L3117" s="59" t="s">
        <v>1526</v>
      </c>
      <c r="M3117" s="59" t="s">
        <v>1478</v>
      </c>
      <c r="N3117" s="59" t="s">
        <v>1479</v>
      </c>
      <c r="O3117" s="59" t="s">
        <v>1480</v>
      </c>
      <c r="P3117" s="59" t="s">
        <v>1481</v>
      </c>
      <c r="Q3117" s="59" t="s">
        <v>1482</v>
      </c>
      <c r="R3117" s="59" t="s">
        <v>1483</v>
      </c>
      <c r="S3117" s="59" t="s">
        <v>1527</v>
      </c>
      <c r="T3117" s="59" t="s">
        <v>1528</v>
      </c>
      <c r="U3117" s="59" t="s">
        <v>1486</v>
      </c>
      <c r="V3117" s="59" t="s">
        <v>1487</v>
      </c>
      <c r="W3117" s="59" t="s">
        <v>1500</v>
      </c>
      <c r="X3117" s="59" t="s">
        <v>1501</v>
      </c>
      <c r="Y3117" s="59" t="s">
        <v>1490</v>
      </c>
      <c r="Z3117" s="59">
        <v>1805.96</v>
      </c>
      <c r="AA3117" s="59">
        <v>1805.96</v>
      </c>
      <c r="AB3117" s="59">
        <v>0</v>
      </c>
      <c r="AC3117" s="59">
        <v>1805.96</v>
      </c>
      <c r="AD3117" s="59">
        <v>0</v>
      </c>
      <c r="AE3117" s="59">
        <v>0</v>
      </c>
      <c r="AF3117" s="59" t="s">
        <v>1491</v>
      </c>
      <c r="AG3117" s="59" t="s">
        <v>1476</v>
      </c>
      <c r="AH3117" s="59" t="s">
        <v>795</v>
      </c>
      <c r="AI3117" s="59" t="s">
        <v>1492</v>
      </c>
      <c r="AJ3117" s="59" t="s">
        <v>1486</v>
      </c>
      <c r="AK3117" s="59" t="s">
        <v>278</v>
      </c>
      <c r="AL3117" s="59" t="s">
        <v>1493</v>
      </c>
      <c r="AM3117" s="59" t="s">
        <v>1494</v>
      </c>
      <c r="AN3117" s="59" t="s">
        <v>1385</v>
      </c>
      <c r="AO3117" s="59" t="s">
        <v>107</v>
      </c>
    </row>
    <row r="3118" spans="1:41" x14ac:dyDescent="0.15">
      <c r="A3118" s="59" t="s">
        <v>2013</v>
      </c>
      <c r="B3118" s="59" t="s">
        <v>1543</v>
      </c>
      <c r="C3118" s="59" t="s">
        <v>1544</v>
      </c>
      <c r="D3118" s="59" t="s">
        <v>1473</v>
      </c>
      <c r="E3118" s="59" t="s">
        <v>1474</v>
      </c>
      <c r="F3118" s="59" t="s">
        <v>1475</v>
      </c>
      <c r="G3118" s="59" t="s">
        <v>1406</v>
      </c>
      <c r="H3118" s="59" t="s">
        <v>1475</v>
      </c>
      <c r="I3118" s="59" t="s">
        <v>1406</v>
      </c>
      <c r="J3118" s="59" t="s">
        <v>1476</v>
      </c>
      <c r="K3118" s="59" t="s">
        <v>795</v>
      </c>
      <c r="L3118" s="59" t="s">
        <v>1545</v>
      </c>
      <c r="M3118" s="59" t="s">
        <v>1478</v>
      </c>
      <c r="N3118" s="59" t="s">
        <v>1479</v>
      </c>
      <c r="O3118" s="59" t="s">
        <v>1480</v>
      </c>
      <c r="P3118" s="59" t="s">
        <v>1481</v>
      </c>
      <c r="Q3118" s="59" t="s">
        <v>1482</v>
      </c>
      <c r="R3118" s="59" t="s">
        <v>1483</v>
      </c>
      <c r="S3118" s="59" t="s">
        <v>1546</v>
      </c>
      <c r="T3118" s="59" t="s">
        <v>1547</v>
      </c>
      <c r="U3118" s="59" t="s">
        <v>1486</v>
      </c>
      <c r="V3118" s="59" t="s">
        <v>1487</v>
      </c>
      <c r="W3118" s="59" t="s">
        <v>1500</v>
      </c>
      <c r="X3118" s="59" t="s">
        <v>1501</v>
      </c>
      <c r="Y3118" s="59" t="s">
        <v>1490</v>
      </c>
      <c r="Z3118" s="59">
        <v>2188.0100000000002</v>
      </c>
      <c r="AA3118" s="59">
        <v>2188.0100000000002</v>
      </c>
      <c r="AB3118" s="59">
        <v>0</v>
      </c>
      <c r="AC3118" s="59">
        <v>2188.0100000000002</v>
      </c>
      <c r="AD3118" s="59">
        <v>0</v>
      </c>
      <c r="AE3118" s="59">
        <v>0</v>
      </c>
      <c r="AF3118" s="59" t="s">
        <v>1491</v>
      </c>
      <c r="AG3118" s="59" t="s">
        <v>1476</v>
      </c>
      <c r="AH3118" s="59" t="s">
        <v>795</v>
      </c>
      <c r="AI3118" s="59" t="s">
        <v>1492</v>
      </c>
      <c r="AJ3118" s="59" t="s">
        <v>1486</v>
      </c>
      <c r="AK3118" s="59" t="s">
        <v>278</v>
      </c>
      <c r="AL3118" s="59" t="s">
        <v>1493</v>
      </c>
      <c r="AM3118" s="59" t="s">
        <v>1494</v>
      </c>
      <c r="AN3118" s="59" t="s">
        <v>1385</v>
      </c>
      <c r="AO3118" s="59" t="s">
        <v>107</v>
      </c>
    </row>
    <row r="3119" spans="1:41" x14ac:dyDescent="0.15">
      <c r="A3119" s="59" t="s">
        <v>2013</v>
      </c>
      <c r="B3119" s="59" t="s">
        <v>1548</v>
      </c>
      <c r="C3119" s="59" t="s">
        <v>1549</v>
      </c>
      <c r="D3119" s="59" t="s">
        <v>1473</v>
      </c>
      <c r="E3119" s="59" t="s">
        <v>1474</v>
      </c>
      <c r="F3119" s="59" t="s">
        <v>1475</v>
      </c>
      <c r="G3119" s="59" t="s">
        <v>1406</v>
      </c>
      <c r="H3119" s="59" t="s">
        <v>1475</v>
      </c>
      <c r="I3119" s="59" t="s">
        <v>1406</v>
      </c>
      <c r="J3119" s="59" t="s">
        <v>1476</v>
      </c>
      <c r="K3119" s="59" t="s">
        <v>795</v>
      </c>
      <c r="L3119" s="59" t="s">
        <v>1550</v>
      </c>
      <c r="M3119" s="59" t="s">
        <v>1478</v>
      </c>
      <c r="N3119" s="59" t="s">
        <v>1479</v>
      </c>
      <c r="O3119" s="59" t="s">
        <v>1480</v>
      </c>
      <c r="P3119" s="59" t="s">
        <v>1481</v>
      </c>
      <c r="Q3119" s="59" t="s">
        <v>1482</v>
      </c>
      <c r="R3119" s="59" t="s">
        <v>1483</v>
      </c>
      <c r="S3119" s="59" t="s">
        <v>1551</v>
      </c>
      <c r="T3119" s="59" t="s">
        <v>1552</v>
      </c>
      <c r="U3119" s="59" t="s">
        <v>1486</v>
      </c>
      <c r="V3119" s="59" t="s">
        <v>1487</v>
      </c>
      <c r="W3119" s="59" t="s">
        <v>1500</v>
      </c>
      <c r="X3119" s="59" t="s">
        <v>1501</v>
      </c>
      <c r="Y3119" s="59" t="s">
        <v>1490</v>
      </c>
      <c r="Z3119" s="59">
        <v>1585.86</v>
      </c>
      <c r="AA3119" s="59">
        <v>1585.86</v>
      </c>
      <c r="AB3119" s="59">
        <v>0</v>
      </c>
      <c r="AC3119" s="59">
        <v>1585.86</v>
      </c>
      <c r="AD3119" s="59">
        <v>0</v>
      </c>
      <c r="AE3119" s="59">
        <v>0</v>
      </c>
      <c r="AF3119" s="59" t="s">
        <v>1491</v>
      </c>
      <c r="AG3119" s="59" t="s">
        <v>1476</v>
      </c>
      <c r="AH3119" s="59" t="s">
        <v>795</v>
      </c>
      <c r="AI3119" s="59" t="s">
        <v>1492</v>
      </c>
      <c r="AJ3119" s="59" t="s">
        <v>1486</v>
      </c>
      <c r="AK3119" s="59" t="s">
        <v>278</v>
      </c>
      <c r="AL3119" s="59" t="s">
        <v>1493</v>
      </c>
      <c r="AM3119" s="59" t="s">
        <v>1494</v>
      </c>
      <c r="AN3119" s="59" t="s">
        <v>1385</v>
      </c>
      <c r="AO3119" s="59" t="s">
        <v>107</v>
      </c>
    </row>
    <row r="3120" spans="1:41" x14ac:dyDescent="0.15">
      <c r="A3120" s="59" t="s">
        <v>2013</v>
      </c>
      <c r="B3120" s="59" t="s">
        <v>1845</v>
      </c>
      <c r="C3120" s="59" t="s">
        <v>1846</v>
      </c>
      <c r="D3120" s="59" t="s">
        <v>1473</v>
      </c>
      <c r="E3120" s="59" t="s">
        <v>1474</v>
      </c>
      <c r="F3120" s="59" t="s">
        <v>1475</v>
      </c>
      <c r="G3120" s="59" t="s">
        <v>1406</v>
      </c>
      <c r="H3120" s="59" t="s">
        <v>1475</v>
      </c>
      <c r="I3120" s="59" t="s">
        <v>1406</v>
      </c>
      <c r="J3120" s="59" t="s">
        <v>1476</v>
      </c>
      <c r="K3120" s="59" t="s">
        <v>795</v>
      </c>
      <c r="L3120" s="59" t="s">
        <v>1847</v>
      </c>
      <c r="M3120" s="59" t="s">
        <v>1478</v>
      </c>
      <c r="N3120" s="59" t="s">
        <v>1479</v>
      </c>
      <c r="O3120" s="59" t="s">
        <v>1480</v>
      </c>
      <c r="P3120" s="59" t="s">
        <v>1481</v>
      </c>
      <c r="Q3120" s="59" t="s">
        <v>1482</v>
      </c>
      <c r="R3120" s="59" t="s">
        <v>1483</v>
      </c>
      <c r="S3120" s="59" t="s">
        <v>1848</v>
      </c>
      <c r="T3120" s="59" t="s">
        <v>1849</v>
      </c>
      <c r="U3120" s="59" t="s">
        <v>1486</v>
      </c>
      <c r="V3120" s="59" t="s">
        <v>1487</v>
      </c>
      <c r="W3120" s="59" t="s">
        <v>1500</v>
      </c>
      <c r="X3120" s="59" t="s">
        <v>1501</v>
      </c>
      <c r="Y3120" s="59" t="s">
        <v>1490</v>
      </c>
      <c r="Z3120" s="59">
        <v>1518.08</v>
      </c>
      <c r="AA3120" s="59">
        <v>1518.08</v>
      </c>
      <c r="AB3120" s="59">
        <v>0</v>
      </c>
      <c r="AC3120" s="59">
        <v>1518.08</v>
      </c>
      <c r="AD3120" s="59">
        <v>0</v>
      </c>
      <c r="AE3120" s="59">
        <v>0</v>
      </c>
      <c r="AF3120" s="59" t="s">
        <v>1491</v>
      </c>
      <c r="AG3120" s="59" t="s">
        <v>1476</v>
      </c>
      <c r="AH3120" s="59" t="s">
        <v>795</v>
      </c>
      <c r="AI3120" s="59" t="s">
        <v>1492</v>
      </c>
      <c r="AJ3120" s="59" t="s">
        <v>1486</v>
      </c>
      <c r="AK3120" s="59" t="s">
        <v>278</v>
      </c>
      <c r="AL3120" s="59" t="s">
        <v>1493</v>
      </c>
      <c r="AM3120" s="59" t="s">
        <v>1494</v>
      </c>
      <c r="AN3120" s="59" t="s">
        <v>1385</v>
      </c>
      <c r="AO3120" s="59" t="s">
        <v>107</v>
      </c>
    </row>
    <row r="3121" spans="1:41" x14ac:dyDescent="0.15">
      <c r="A3121" s="59" t="s">
        <v>2013</v>
      </c>
      <c r="B3121" s="59" t="s">
        <v>1553</v>
      </c>
      <c r="C3121" s="59" t="s">
        <v>1554</v>
      </c>
      <c r="D3121" s="59" t="s">
        <v>1473</v>
      </c>
      <c r="E3121" s="59" t="s">
        <v>1474</v>
      </c>
      <c r="F3121" s="59" t="s">
        <v>1475</v>
      </c>
      <c r="G3121" s="59" t="s">
        <v>1406</v>
      </c>
      <c r="H3121" s="59" t="s">
        <v>1475</v>
      </c>
      <c r="I3121" s="59" t="s">
        <v>1406</v>
      </c>
      <c r="J3121" s="59" t="s">
        <v>1476</v>
      </c>
      <c r="K3121" s="59" t="s">
        <v>795</v>
      </c>
      <c r="L3121" s="59" t="s">
        <v>1555</v>
      </c>
      <c r="M3121" s="59" t="s">
        <v>1478</v>
      </c>
      <c r="N3121" s="59" t="s">
        <v>1479</v>
      </c>
      <c r="O3121" s="59" t="s">
        <v>1480</v>
      </c>
      <c r="P3121" s="59" t="s">
        <v>1481</v>
      </c>
      <c r="Q3121" s="59" t="s">
        <v>1482</v>
      </c>
      <c r="R3121" s="59" t="s">
        <v>1483</v>
      </c>
      <c r="S3121" s="59" t="s">
        <v>1556</v>
      </c>
      <c r="T3121" s="59" t="s">
        <v>1557</v>
      </c>
      <c r="U3121" s="59" t="s">
        <v>1486</v>
      </c>
      <c r="V3121" s="59" t="s">
        <v>1487</v>
      </c>
      <c r="W3121" s="59" t="s">
        <v>1500</v>
      </c>
      <c r="X3121" s="59" t="s">
        <v>1501</v>
      </c>
      <c r="Y3121" s="59" t="s">
        <v>1490</v>
      </c>
      <c r="Z3121" s="59">
        <v>1831.81</v>
      </c>
      <c r="AA3121" s="59">
        <v>1831.81</v>
      </c>
      <c r="AB3121" s="59">
        <v>0</v>
      </c>
      <c r="AC3121" s="59">
        <v>1831.81</v>
      </c>
      <c r="AD3121" s="59">
        <v>0</v>
      </c>
      <c r="AE3121" s="59">
        <v>0</v>
      </c>
      <c r="AF3121" s="59" t="s">
        <v>1491</v>
      </c>
      <c r="AG3121" s="59" t="s">
        <v>1476</v>
      </c>
      <c r="AH3121" s="59" t="s">
        <v>795</v>
      </c>
      <c r="AI3121" s="59" t="s">
        <v>1492</v>
      </c>
      <c r="AJ3121" s="59" t="s">
        <v>1486</v>
      </c>
      <c r="AK3121" s="59" t="s">
        <v>278</v>
      </c>
      <c r="AL3121" s="59" t="s">
        <v>1493</v>
      </c>
      <c r="AM3121" s="59" t="s">
        <v>1494</v>
      </c>
      <c r="AN3121" s="59" t="s">
        <v>1385</v>
      </c>
      <c r="AO3121" s="59" t="s">
        <v>107</v>
      </c>
    </row>
    <row r="3122" spans="1:41" x14ac:dyDescent="0.15">
      <c r="A3122" s="59" t="s">
        <v>2013</v>
      </c>
      <c r="B3122" s="59" t="s">
        <v>1558</v>
      </c>
      <c r="C3122" s="59" t="s">
        <v>1559</v>
      </c>
      <c r="D3122" s="59" t="s">
        <v>1473</v>
      </c>
      <c r="E3122" s="59" t="s">
        <v>1474</v>
      </c>
      <c r="F3122" s="59" t="s">
        <v>1475</v>
      </c>
      <c r="G3122" s="59" t="s">
        <v>1406</v>
      </c>
      <c r="H3122" s="59" t="s">
        <v>1475</v>
      </c>
      <c r="I3122" s="59" t="s">
        <v>1406</v>
      </c>
      <c r="J3122" s="59" t="s">
        <v>1476</v>
      </c>
      <c r="K3122" s="59" t="s">
        <v>795</v>
      </c>
      <c r="L3122" s="59" t="s">
        <v>1560</v>
      </c>
      <c r="M3122" s="59" t="s">
        <v>1478</v>
      </c>
      <c r="N3122" s="59" t="s">
        <v>1479</v>
      </c>
      <c r="O3122" s="59" t="s">
        <v>1480</v>
      </c>
      <c r="P3122" s="59" t="s">
        <v>1481</v>
      </c>
      <c r="Q3122" s="59" t="s">
        <v>1482</v>
      </c>
      <c r="R3122" s="59" t="s">
        <v>1483</v>
      </c>
      <c r="S3122" s="59" t="s">
        <v>1561</v>
      </c>
      <c r="T3122" s="59" t="s">
        <v>1562</v>
      </c>
      <c r="U3122" s="59" t="s">
        <v>1486</v>
      </c>
      <c r="V3122" s="59" t="s">
        <v>1487</v>
      </c>
      <c r="W3122" s="59" t="s">
        <v>1500</v>
      </c>
      <c r="X3122" s="59" t="s">
        <v>1501</v>
      </c>
      <c r="Y3122" s="59" t="s">
        <v>1490</v>
      </c>
      <c r="Z3122" s="59">
        <v>6848.67</v>
      </c>
      <c r="AA3122" s="59">
        <v>6848.67</v>
      </c>
      <c r="AB3122" s="59">
        <v>0</v>
      </c>
      <c r="AC3122" s="59">
        <v>6848.67</v>
      </c>
      <c r="AD3122" s="59">
        <v>0</v>
      </c>
      <c r="AE3122" s="59">
        <v>0</v>
      </c>
      <c r="AF3122" s="59" t="s">
        <v>1491</v>
      </c>
      <c r="AG3122" s="59" t="s">
        <v>1476</v>
      </c>
      <c r="AH3122" s="59" t="s">
        <v>795</v>
      </c>
      <c r="AI3122" s="59" t="s">
        <v>1492</v>
      </c>
      <c r="AJ3122" s="59" t="s">
        <v>1486</v>
      </c>
      <c r="AK3122" s="59" t="s">
        <v>278</v>
      </c>
      <c r="AL3122" s="59" t="s">
        <v>1493</v>
      </c>
      <c r="AM3122" s="59" t="s">
        <v>1494</v>
      </c>
      <c r="AN3122" s="59" t="s">
        <v>1385</v>
      </c>
      <c r="AO3122" s="59" t="s">
        <v>107</v>
      </c>
    </row>
    <row r="3123" spans="1:41" x14ac:dyDescent="0.15">
      <c r="A3123" s="59" t="s">
        <v>2013</v>
      </c>
      <c r="B3123" s="59" t="s">
        <v>1568</v>
      </c>
      <c r="C3123" s="59" t="s">
        <v>1569</v>
      </c>
      <c r="D3123" s="59" t="s">
        <v>1473</v>
      </c>
      <c r="E3123" s="59" t="s">
        <v>1474</v>
      </c>
      <c r="F3123" s="59" t="s">
        <v>1475</v>
      </c>
      <c r="G3123" s="59" t="s">
        <v>1406</v>
      </c>
      <c r="H3123" s="59" t="s">
        <v>1475</v>
      </c>
      <c r="I3123" s="59" t="s">
        <v>1406</v>
      </c>
      <c r="J3123" s="59" t="s">
        <v>1476</v>
      </c>
      <c r="K3123" s="59" t="s">
        <v>795</v>
      </c>
      <c r="L3123" s="59" t="s">
        <v>1570</v>
      </c>
      <c r="M3123" s="59" t="s">
        <v>1478</v>
      </c>
      <c r="N3123" s="59" t="s">
        <v>1479</v>
      </c>
      <c r="O3123" s="59" t="s">
        <v>1480</v>
      </c>
      <c r="P3123" s="59" t="s">
        <v>1481</v>
      </c>
      <c r="Q3123" s="59" t="s">
        <v>1482</v>
      </c>
      <c r="R3123" s="59" t="s">
        <v>1483</v>
      </c>
      <c r="S3123" s="59" t="s">
        <v>1571</v>
      </c>
      <c r="T3123" s="59" t="s">
        <v>1572</v>
      </c>
      <c r="U3123" s="59" t="s">
        <v>1486</v>
      </c>
      <c r="V3123" s="59" t="s">
        <v>1487</v>
      </c>
      <c r="W3123" s="59" t="s">
        <v>1500</v>
      </c>
      <c r="X3123" s="59" t="s">
        <v>1501</v>
      </c>
      <c r="Y3123" s="59" t="s">
        <v>1490</v>
      </c>
      <c r="Z3123" s="59">
        <v>1587.72</v>
      </c>
      <c r="AA3123" s="59">
        <v>1587.72</v>
      </c>
      <c r="AB3123" s="59">
        <v>0</v>
      </c>
      <c r="AC3123" s="59">
        <v>1587.72</v>
      </c>
      <c r="AD3123" s="59">
        <v>0</v>
      </c>
      <c r="AE3123" s="59">
        <v>0</v>
      </c>
      <c r="AF3123" s="59" t="s">
        <v>1491</v>
      </c>
      <c r="AG3123" s="59" t="s">
        <v>1476</v>
      </c>
      <c r="AH3123" s="59" t="s">
        <v>795</v>
      </c>
      <c r="AI3123" s="59" t="s">
        <v>1492</v>
      </c>
      <c r="AJ3123" s="59" t="s">
        <v>1486</v>
      </c>
      <c r="AK3123" s="59" t="s">
        <v>278</v>
      </c>
      <c r="AL3123" s="59" t="s">
        <v>1493</v>
      </c>
      <c r="AM3123" s="59" t="s">
        <v>1494</v>
      </c>
      <c r="AN3123" s="59" t="s">
        <v>1385</v>
      </c>
      <c r="AO3123" s="59" t="s">
        <v>107</v>
      </c>
    </row>
    <row r="3124" spans="1:41" x14ac:dyDescent="0.15">
      <c r="A3124" s="59" t="s">
        <v>2013</v>
      </c>
      <c r="B3124" s="59" t="s">
        <v>1573</v>
      </c>
      <c r="C3124" s="59" t="s">
        <v>1574</v>
      </c>
      <c r="D3124" s="59" t="s">
        <v>1473</v>
      </c>
      <c r="E3124" s="59" t="s">
        <v>1474</v>
      </c>
      <c r="F3124" s="59" t="s">
        <v>1475</v>
      </c>
      <c r="G3124" s="59" t="s">
        <v>1406</v>
      </c>
      <c r="H3124" s="59" t="s">
        <v>1475</v>
      </c>
      <c r="I3124" s="59" t="s">
        <v>1406</v>
      </c>
      <c r="J3124" s="59" t="s">
        <v>1476</v>
      </c>
      <c r="K3124" s="59" t="s">
        <v>795</v>
      </c>
      <c r="L3124" s="59" t="s">
        <v>1570</v>
      </c>
      <c r="M3124" s="59" t="s">
        <v>1478</v>
      </c>
      <c r="N3124" s="59" t="s">
        <v>1479</v>
      </c>
      <c r="O3124" s="59" t="s">
        <v>1480</v>
      </c>
      <c r="P3124" s="59" t="s">
        <v>1481</v>
      </c>
      <c r="Q3124" s="59" t="s">
        <v>1482</v>
      </c>
      <c r="R3124" s="59" t="s">
        <v>1483</v>
      </c>
      <c r="S3124" s="59" t="s">
        <v>1575</v>
      </c>
      <c r="T3124" s="59" t="s">
        <v>1576</v>
      </c>
      <c r="U3124" s="59" t="s">
        <v>1486</v>
      </c>
      <c r="V3124" s="59" t="s">
        <v>1487</v>
      </c>
      <c r="W3124" s="59" t="s">
        <v>1500</v>
      </c>
      <c r="X3124" s="59" t="s">
        <v>1501</v>
      </c>
      <c r="Y3124" s="59" t="s">
        <v>1490</v>
      </c>
      <c r="Z3124" s="59">
        <v>535.22</v>
      </c>
      <c r="AA3124" s="59">
        <v>535.22</v>
      </c>
      <c r="AB3124" s="59">
        <v>0</v>
      </c>
      <c r="AC3124" s="59">
        <v>535.22</v>
      </c>
      <c r="AD3124" s="59">
        <v>0</v>
      </c>
      <c r="AE3124" s="59">
        <v>0</v>
      </c>
      <c r="AF3124" s="59" t="s">
        <v>1491</v>
      </c>
      <c r="AG3124" s="59" t="s">
        <v>1476</v>
      </c>
      <c r="AH3124" s="59" t="s">
        <v>795</v>
      </c>
      <c r="AI3124" s="59" t="s">
        <v>1492</v>
      </c>
      <c r="AJ3124" s="59" t="s">
        <v>1486</v>
      </c>
      <c r="AK3124" s="59" t="s">
        <v>278</v>
      </c>
      <c r="AL3124" s="59" t="s">
        <v>1493</v>
      </c>
      <c r="AM3124" s="59" t="s">
        <v>1494</v>
      </c>
      <c r="AN3124" s="59" t="s">
        <v>1385</v>
      </c>
      <c r="AO3124" s="59" t="s">
        <v>107</v>
      </c>
    </row>
    <row r="3125" spans="1:41" x14ac:dyDescent="0.15">
      <c r="A3125" s="59" t="s">
        <v>2013</v>
      </c>
      <c r="B3125" s="59" t="s">
        <v>1577</v>
      </c>
      <c r="C3125" s="59" t="s">
        <v>1578</v>
      </c>
      <c r="D3125" s="59" t="s">
        <v>1473</v>
      </c>
      <c r="E3125" s="59" t="s">
        <v>1474</v>
      </c>
      <c r="F3125" s="59" t="s">
        <v>1475</v>
      </c>
      <c r="G3125" s="59" t="s">
        <v>1406</v>
      </c>
      <c r="H3125" s="59" t="s">
        <v>1475</v>
      </c>
      <c r="I3125" s="59" t="s">
        <v>1406</v>
      </c>
      <c r="J3125" s="59" t="s">
        <v>1476</v>
      </c>
      <c r="K3125" s="59" t="s">
        <v>795</v>
      </c>
      <c r="L3125" s="59" t="s">
        <v>1579</v>
      </c>
      <c r="M3125" s="59" t="s">
        <v>1478</v>
      </c>
      <c r="N3125" s="59" t="s">
        <v>1479</v>
      </c>
      <c r="O3125" s="59" t="s">
        <v>1480</v>
      </c>
      <c r="P3125" s="59" t="s">
        <v>1481</v>
      </c>
      <c r="Q3125" s="59" t="s">
        <v>1482</v>
      </c>
      <c r="R3125" s="59" t="s">
        <v>1483</v>
      </c>
      <c r="S3125" s="59" t="s">
        <v>1580</v>
      </c>
      <c r="T3125" s="59" t="s">
        <v>1581</v>
      </c>
      <c r="U3125" s="59" t="s">
        <v>1486</v>
      </c>
      <c r="V3125" s="59" t="s">
        <v>1487</v>
      </c>
      <c r="W3125" s="59" t="s">
        <v>1500</v>
      </c>
      <c r="X3125" s="59" t="s">
        <v>1501</v>
      </c>
      <c r="Y3125" s="59" t="s">
        <v>1490</v>
      </c>
      <c r="Z3125" s="59">
        <v>5314.22</v>
      </c>
      <c r="AA3125" s="59">
        <v>5314.22</v>
      </c>
      <c r="AB3125" s="59">
        <v>0</v>
      </c>
      <c r="AC3125" s="59">
        <v>5314.22</v>
      </c>
      <c r="AD3125" s="59">
        <v>0</v>
      </c>
      <c r="AE3125" s="59">
        <v>0</v>
      </c>
      <c r="AF3125" s="59" t="s">
        <v>1491</v>
      </c>
      <c r="AG3125" s="59" t="s">
        <v>1476</v>
      </c>
      <c r="AH3125" s="59" t="s">
        <v>795</v>
      </c>
      <c r="AI3125" s="59" t="s">
        <v>1492</v>
      </c>
      <c r="AJ3125" s="59" t="s">
        <v>1486</v>
      </c>
      <c r="AK3125" s="59" t="s">
        <v>278</v>
      </c>
      <c r="AL3125" s="59" t="s">
        <v>1493</v>
      </c>
      <c r="AM3125" s="59" t="s">
        <v>1494</v>
      </c>
      <c r="AN3125" s="59" t="s">
        <v>1385</v>
      </c>
      <c r="AO3125" s="59" t="s">
        <v>107</v>
      </c>
    </row>
    <row r="3126" spans="1:41" x14ac:dyDescent="0.15">
      <c r="A3126" s="59" t="s">
        <v>2013</v>
      </c>
      <c r="B3126" s="59" t="s">
        <v>1912</v>
      </c>
      <c r="C3126" s="59" t="s">
        <v>1913</v>
      </c>
      <c r="D3126" s="59" t="s">
        <v>1473</v>
      </c>
      <c r="E3126" s="59" t="s">
        <v>1474</v>
      </c>
      <c r="F3126" s="59" t="s">
        <v>1475</v>
      </c>
      <c r="G3126" s="59" t="s">
        <v>1406</v>
      </c>
      <c r="H3126" s="59" t="s">
        <v>1475</v>
      </c>
      <c r="I3126" s="59" t="s">
        <v>1406</v>
      </c>
      <c r="J3126" s="59" t="s">
        <v>1476</v>
      </c>
      <c r="K3126" s="59" t="s">
        <v>795</v>
      </c>
      <c r="L3126" s="59" t="s">
        <v>1914</v>
      </c>
      <c r="M3126" s="59" t="s">
        <v>1478</v>
      </c>
      <c r="N3126" s="59" t="s">
        <v>1479</v>
      </c>
      <c r="O3126" s="59" t="s">
        <v>1480</v>
      </c>
      <c r="P3126" s="59" t="s">
        <v>1481</v>
      </c>
      <c r="Q3126" s="59" t="s">
        <v>1482</v>
      </c>
      <c r="R3126" s="59" t="s">
        <v>1483</v>
      </c>
      <c r="S3126" s="59" t="s">
        <v>1915</v>
      </c>
      <c r="T3126" s="59" t="s">
        <v>1916</v>
      </c>
      <c r="U3126" s="59" t="s">
        <v>1486</v>
      </c>
      <c r="V3126" s="59" t="s">
        <v>1487</v>
      </c>
      <c r="W3126" s="59" t="s">
        <v>1488</v>
      </c>
      <c r="X3126" s="59" t="s">
        <v>1489</v>
      </c>
      <c r="Y3126" s="59" t="s">
        <v>1490</v>
      </c>
      <c r="Z3126" s="59">
        <v>1500</v>
      </c>
      <c r="AA3126" s="59">
        <v>1500</v>
      </c>
      <c r="AB3126" s="59">
        <v>0</v>
      </c>
      <c r="AC3126" s="59">
        <v>1500</v>
      </c>
      <c r="AD3126" s="59">
        <v>0</v>
      </c>
      <c r="AE3126" s="59">
        <v>0</v>
      </c>
      <c r="AF3126" s="59" t="s">
        <v>1491</v>
      </c>
      <c r="AG3126" s="59" t="s">
        <v>1476</v>
      </c>
      <c r="AH3126" s="59" t="s">
        <v>795</v>
      </c>
      <c r="AI3126" s="59" t="s">
        <v>1492</v>
      </c>
      <c r="AJ3126" s="59" t="s">
        <v>1486</v>
      </c>
      <c r="AK3126" s="59" t="s">
        <v>278</v>
      </c>
      <c r="AL3126" s="59" t="s">
        <v>1493</v>
      </c>
      <c r="AM3126" s="59" t="s">
        <v>1494</v>
      </c>
      <c r="AN3126" s="59" t="s">
        <v>1385</v>
      </c>
      <c r="AO3126" s="59" t="s">
        <v>107</v>
      </c>
    </row>
    <row r="3127" spans="1:41" x14ac:dyDescent="0.15">
      <c r="A3127" s="59" t="s">
        <v>2013</v>
      </c>
      <c r="B3127" s="59" t="s">
        <v>1855</v>
      </c>
      <c r="C3127" s="59" t="s">
        <v>1856</v>
      </c>
      <c r="D3127" s="59" t="s">
        <v>1473</v>
      </c>
      <c r="E3127" s="59" t="s">
        <v>1474</v>
      </c>
      <c r="F3127" s="59" t="s">
        <v>1475</v>
      </c>
      <c r="G3127" s="59" t="s">
        <v>1406</v>
      </c>
      <c r="H3127" s="59" t="s">
        <v>1475</v>
      </c>
      <c r="I3127" s="59" t="s">
        <v>1406</v>
      </c>
      <c r="J3127" s="59" t="s">
        <v>1476</v>
      </c>
      <c r="K3127" s="59" t="s">
        <v>795</v>
      </c>
      <c r="L3127" s="59" t="s">
        <v>1857</v>
      </c>
      <c r="M3127" s="59" t="s">
        <v>1478</v>
      </c>
      <c r="N3127" s="59" t="s">
        <v>1479</v>
      </c>
      <c r="O3127" s="59" t="s">
        <v>1480</v>
      </c>
      <c r="P3127" s="59" t="s">
        <v>1481</v>
      </c>
      <c r="Q3127" s="59" t="s">
        <v>1482</v>
      </c>
      <c r="R3127" s="59" t="s">
        <v>1483</v>
      </c>
      <c r="S3127" s="59" t="s">
        <v>1858</v>
      </c>
      <c r="T3127" s="59" t="s">
        <v>1859</v>
      </c>
      <c r="U3127" s="59" t="s">
        <v>1486</v>
      </c>
      <c r="V3127" s="59" t="s">
        <v>1487</v>
      </c>
      <c r="W3127" s="59" t="s">
        <v>1500</v>
      </c>
      <c r="X3127" s="59" t="s">
        <v>1501</v>
      </c>
      <c r="Y3127" s="59" t="s">
        <v>1490</v>
      </c>
      <c r="Z3127" s="59">
        <v>1793.5</v>
      </c>
      <c r="AA3127" s="59">
        <v>1793.5</v>
      </c>
      <c r="AB3127" s="59">
        <v>0</v>
      </c>
      <c r="AC3127" s="59">
        <v>1793.5</v>
      </c>
      <c r="AD3127" s="59">
        <v>0</v>
      </c>
      <c r="AE3127" s="59">
        <v>0</v>
      </c>
      <c r="AF3127" s="59" t="s">
        <v>1491</v>
      </c>
      <c r="AG3127" s="59" t="s">
        <v>1476</v>
      </c>
      <c r="AH3127" s="59" t="s">
        <v>795</v>
      </c>
      <c r="AI3127" s="59" t="s">
        <v>1492</v>
      </c>
      <c r="AJ3127" s="59" t="s">
        <v>1486</v>
      </c>
      <c r="AK3127" s="59" t="s">
        <v>278</v>
      </c>
      <c r="AL3127" s="59" t="s">
        <v>1493</v>
      </c>
      <c r="AM3127" s="59" t="s">
        <v>1494</v>
      </c>
      <c r="AN3127" s="59" t="s">
        <v>1385</v>
      </c>
      <c r="AO3127" s="59" t="s">
        <v>107</v>
      </c>
    </row>
    <row r="3128" spans="1:41" x14ac:dyDescent="0.15">
      <c r="A3128" s="59" t="s">
        <v>2013</v>
      </c>
      <c r="B3128" s="59" t="s">
        <v>1582</v>
      </c>
      <c r="C3128" s="59" t="s">
        <v>1583</v>
      </c>
      <c r="D3128" s="59" t="s">
        <v>1517</v>
      </c>
      <c r="E3128" s="59" t="s">
        <v>559</v>
      </c>
      <c r="F3128" s="59" t="s">
        <v>1475</v>
      </c>
      <c r="G3128" s="59" t="s">
        <v>1406</v>
      </c>
      <c r="H3128" s="59" t="s">
        <v>1475</v>
      </c>
      <c r="I3128" s="59" t="s">
        <v>1406</v>
      </c>
      <c r="J3128" s="59" t="s">
        <v>737</v>
      </c>
      <c r="K3128" s="59" t="s">
        <v>1518</v>
      </c>
      <c r="L3128" s="59" t="s">
        <v>1584</v>
      </c>
      <c r="M3128" s="59" t="s">
        <v>1478</v>
      </c>
      <c r="N3128" s="59" t="s">
        <v>1479</v>
      </c>
      <c r="O3128" s="59" t="s">
        <v>1480</v>
      </c>
      <c r="P3128" s="59" t="s">
        <v>1481</v>
      </c>
      <c r="Q3128" s="59" t="s">
        <v>1482</v>
      </c>
      <c r="R3128" s="59" t="s">
        <v>1483</v>
      </c>
      <c r="S3128" s="59" t="s">
        <v>1585</v>
      </c>
      <c r="T3128" s="59" t="s">
        <v>1586</v>
      </c>
      <c r="U3128" s="59" t="s">
        <v>1486</v>
      </c>
      <c r="V3128" s="59" t="s">
        <v>1487</v>
      </c>
      <c r="W3128" s="59" t="s">
        <v>1508</v>
      </c>
      <c r="X3128" s="59" t="s">
        <v>1487</v>
      </c>
      <c r="Y3128" s="59" t="s">
        <v>1490</v>
      </c>
      <c r="Z3128" s="59">
        <v>57.06</v>
      </c>
      <c r="AA3128" s="59">
        <v>57.06</v>
      </c>
      <c r="AB3128" s="59">
        <v>0</v>
      </c>
      <c r="AC3128" s="59">
        <v>57.06</v>
      </c>
      <c r="AD3128" s="59">
        <v>0</v>
      </c>
      <c r="AE3128" s="59">
        <v>0</v>
      </c>
      <c r="AF3128" s="59" t="s">
        <v>1491</v>
      </c>
      <c r="AG3128" s="59" t="s">
        <v>737</v>
      </c>
      <c r="AH3128" s="59" t="s">
        <v>1518</v>
      </c>
      <c r="AI3128" s="59" t="s">
        <v>1523</v>
      </c>
      <c r="AJ3128" s="59" t="s">
        <v>1486</v>
      </c>
      <c r="AK3128" s="59" t="s">
        <v>278</v>
      </c>
      <c r="AL3128" s="59" t="s">
        <v>1493</v>
      </c>
      <c r="AM3128" s="59" t="s">
        <v>1494</v>
      </c>
      <c r="AN3128" s="59" t="s">
        <v>1384</v>
      </c>
      <c r="AO3128" s="59" t="s">
        <v>107</v>
      </c>
    </row>
    <row r="3129" spans="1:41" x14ac:dyDescent="0.15">
      <c r="A3129" s="59" t="s">
        <v>2013</v>
      </c>
      <c r="B3129" s="59" t="s">
        <v>1582</v>
      </c>
      <c r="C3129" s="59" t="s">
        <v>1583</v>
      </c>
      <c r="D3129" s="59" t="s">
        <v>1517</v>
      </c>
      <c r="E3129" s="59" t="s">
        <v>559</v>
      </c>
      <c r="F3129" s="59" t="s">
        <v>1475</v>
      </c>
      <c r="G3129" s="59" t="s">
        <v>1406</v>
      </c>
      <c r="H3129" s="59" t="s">
        <v>1475</v>
      </c>
      <c r="I3129" s="59" t="s">
        <v>1406</v>
      </c>
      <c r="J3129" s="59" t="s">
        <v>737</v>
      </c>
      <c r="K3129" s="59" t="s">
        <v>1518</v>
      </c>
      <c r="L3129" s="59" t="s">
        <v>1584</v>
      </c>
      <c r="M3129" s="59" t="s">
        <v>1478</v>
      </c>
      <c r="N3129" s="59" t="s">
        <v>1479</v>
      </c>
      <c r="O3129" s="59" t="s">
        <v>1480</v>
      </c>
      <c r="P3129" s="59" t="s">
        <v>1481</v>
      </c>
      <c r="Q3129" s="59" t="s">
        <v>1482</v>
      </c>
      <c r="R3129" s="59" t="s">
        <v>1483</v>
      </c>
      <c r="S3129" s="59" t="s">
        <v>1585</v>
      </c>
      <c r="T3129" s="59" t="s">
        <v>1586</v>
      </c>
      <c r="U3129" s="59" t="s">
        <v>1486</v>
      </c>
      <c r="V3129" s="59" t="s">
        <v>1487</v>
      </c>
      <c r="W3129" s="59" t="s">
        <v>1509</v>
      </c>
      <c r="X3129" s="59" t="s">
        <v>1487</v>
      </c>
      <c r="Y3129" s="59" t="s">
        <v>1490</v>
      </c>
      <c r="Z3129" s="59">
        <v>1.1100000000000001</v>
      </c>
      <c r="AA3129" s="59">
        <v>1.1100000000000001</v>
      </c>
      <c r="AB3129" s="59">
        <v>0</v>
      </c>
      <c r="AC3129" s="59">
        <v>1.1100000000000001</v>
      </c>
      <c r="AD3129" s="59">
        <v>0</v>
      </c>
      <c r="AE3129" s="59">
        <v>0</v>
      </c>
      <c r="AF3129" s="59" t="s">
        <v>1491</v>
      </c>
      <c r="AG3129" s="59" t="s">
        <v>737</v>
      </c>
      <c r="AH3129" s="59" t="s">
        <v>1518</v>
      </c>
      <c r="AI3129" s="59" t="s">
        <v>1523</v>
      </c>
      <c r="AJ3129" s="59" t="s">
        <v>1486</v>
      </c>
      <c r="AK3129" s="59" t="s">
        <v>278</v>
      </c>
      <c r="AL3129" s="59" t="s">
        <v>1493</v>
      </c>
      <c r="AM3129" s="59" t="s">
        <v>1494</v>
      </c>
      <c r="AN3129" s="59" t="s">
        <v>1384</v>
      </c>
      <c r="AO3129" s="59" t="s">
        <v>107</v>
      </c>
    </row>
    <row r="3130" spans="1:41" x14ac:dyDescent="0.15">
      <c r="A3130" s="59" t="s">
        <v>2013</v>
      </c>
      <c r="B3130" s="59" t="s">
        <v>1582</v>
      </c>
      <c r="C3130" s="59" t="s">
        <v>1583</v>
      </c>
      <c r="D3130" s="59" t="s">
        <v>1517</v>
      </c>
      <c r="E3130" s="59" t="s">
        <v>559</v>
      </c>
      <c r="F3130" s="59" t="s">
        <v>1475</v>
      </c>
      <c r="G3130" s="59" t="s">
        <v>1406</v>
      </c>
      <c r="H3130" s="59" t="s">
        <v>1475</v>
      </c>
      <c r="I3130" s="59" t="s">
        <v>1406</v>
      </c>
      <c r="J3130" s="59" t="s">
        <v>737</v>
      </c>
      <c r="K3130" s="59" t="s">
        <v>1518</v>
      </c>
      <c r="L3130" s="59" t="s">
        <v>1584</v>
      </c>
      <c r="M3130" s="59" t="s">
        <v>1478</v>
      </c>
      <c r="N3130" s="59" t="s">
        <v>1479</v>
      </c>
      <c r="O3130" s="59" t="s">
        <v>1480</v>
      </c>
      <c r="P3130" s="59" t="s">
        <v>1481</v>
      </c>
      <c r="Q3130" s="59" t="s">
        <v>1482</v>
      </c>
      <c r="R3130" s="59" t="s">
        <v>1483</v>
      </c>
      <c r="S3130" s="59" t="s">
        <v>1585</v>
      </c>
      <c r="T3130" s="59" t="s">
        <v>1586</v>
      </c>
      <c r="U3130" s="59" t="s">
        <v>1486</v>
      </c>
      <c r="V3130" s="59" t="s">
        <v>1487</v>
      </c>
      <c r="W3130" s="59" t="s">
        <v>1513</v>
      </c>
      <c r="X3130" s="59" t="s">
        <v>1487</v>
      </c>
      <c r="Y3130" s="59" t="s">
        <v>1490</v>
      </c>
      <c r="Z3130" s="59">
        <v>14.55</v>
      </c>
      <c r="AA3130" s="59">
        <v>14.55</v>
      </c>
      <c r="AB3130" s="59">
        <v>0</v>
      </c>
      <c r="AC3130" s="59">
        <v>14.55</v>
      </c>
      <c r="AD3130" s="59">
        <v>0</v>
      </c>
      <c r="AE3130" s="59">
        <v>0</v>
      </c>
      <c r="AF3130" s="59" t="s">
        <v>1491</v>
      </c>
      <c r="AG3130" s="59" t="s">
        <v>737</v>
      </c>
      <c r="AH3130" s="59" t="s">
        <v>1518</v>
      </c>
      <c r="AI3130" s="59" t="s">
        <v>1523</v>
      </c>
      <c r="AJ3130" s="59" t="s">
        <v>1486</v>
      </c>
      <c r="AK3130" s="59" t="s">
        <v>278</v>
      </c>
      <c r="AL3130" s="59" t="s">
        <v>1493</v>
      </c>
      <c r="AM3130" s="59" t="s">
        <v>1494</v>
      </c>
      <c r="AN3130" s="59" t="s">
        <v>1384</v>
      </c>
      <c r="AO3130" s="59" t="s">
        <v>107</v>
      </c>
    </row>
    <row r="3131" spans="1:41" x14ac:dyDescent="0.15">
      <c r="A3131" s="59" t="s">
        <v>2013</v>
      </c>
      <c r="B3131" s="59" t="s">
        <v>1582</v>
      </c>
      <c r="C3131" s="59" t="s">
        <v>1583</v>
      </c>
      <c r="D3131" s="59" t="s">
        <v>1517</v>
      </c>
      <c r="E3131" s="59" t="s">
        <v>559</v>
      </c>
      <c r="F3131" s="59" t="s">
        <v>1475</v>
      </c>
      <c r="G3131" s="59" t="s">
        <v>1406</v>
      </c>
      <c r="H3131" s="59" t="s">
        <v>1475</v>
      </c>
      <c r="I3131" s="59" t="s">
        <v>1406</v>
      </c>
      <c r="J3131" s="59" t="s">
        <v>737</v>
      </c>
      <c r="K3131" s="59" t="s">
        <v>1518</v>
      </c>
      <c r="L3131" s="59" t="s">
        <v>1584</v>
      </c>
      <c r="M3131" s="59" t="s">
        <v>1478</v>
      </c>
      <c r="N3131" s="59" t="s">
        <v>1479</v>
      </c>
      <c r="O3131" s="59" t="s">
        <v>1480</v>
      </c>
      <c r="P3131" s="59" t="s">
        <v>1481</v>
      </c>
      <c r="Q3131" s="59" t="s">
        <v>1482</v>
      </c>
      <c r="R3131" s="59" t="s">
        <v>1483</v>
      </c>
      <c r="S3131" s="59" t="s">
        <v>1585</v>
      </c>
      <c r="T3131" s="59" t="s">
        <v>1586</v>
      </c>
      <c r="U3131" s="59" t="s">
        <v>1486</v>
      </c>
      <c r="V3131" s="59" t="s">
        <v>1487</v>
      </c>
      <c r="W3131" s="59" t="s">
        <v>1514</v>
      </c>
      <c r="X3131" s="59" t="s">
        <v>1487</v>
      </c>
      <c r="Y3131" s="59" t="s">
        <v>1490</v>
      </c>
      <c r="Z3131" s="59">
        <v>3.53</v>
      </c>
      <c r="AA3131" s="59">
        <v>3.53</v>
      </c>
      <c r="AB3131" s="59">
        <v>0</v>
      </c>
      <c r="AC3131" s="59">
        <v>3.53</v>
      </c>
      <c r="AD3131" s="59">
        <v>0</v>
      </c>
      <c r="AE3131" s="59">
        <v>0</v>
      </c>
      <c r="AF3131" s="59" t="s">
        <v>1491</v>
      </c>
      <c r="AG3131" s="59" t="s">
        <v>737</v>
      </c>
      <c r="AH3131" s="59" t="s">
        <v>1518</v>
      </c>
      <c r="AI3131" s="59" t="s">
        <v>1523</v>
      </c>
      <c r="AJ3131" s="59" t="s">
        <v>1486</v>
      </c>
      <c r="AK3131" s="59" t="s">
        <v>278</v>
      </c>
      <c r="AL3131" s="59" t="s">
        <v>1493</v>
      </c>
      <c r="AM3131" s="59" t="s">
        <v>1494</v>
      </c>
      <c r="AN3131" s="59" t="s">
        <v>1384</v>
      </c>
      <c r="AO3131" s="59" t="s">
        <v>107</v>
      </c>
    </row>
    <row r="3132" spans="1:41" x14ac:dyDescent="0.15">
      <c r="A3132" s="59" t="s">
        <v>2013</v>
      </c>
      <c r="B3132" s="59" t="s">
        <v>1582</v>
      </c>
      <c r="C3132" s="59" t="s">
        <v>1583</v>
      </c>
      <c r="D3132" s="59" t="s">
        <v>1517</v>
      </c>
      <c r="E3132" s="59" t="s">
        <v>559</v>
      </c>
      <c r="F3132" s="59" t="s">
        <v>1475</v>
      </c>
      <c r="G3132" s="59" t="s">
        <v>1406</v>
      </c>
      <c r="H3132" s="59" t="s">
        <v>1475</v>
      </c>
      <c r="I3132" s="59" t="s">
        <v>1406</v>
      </c>
      <c r="J3132" s="59" t="s">
        <v>737</v>
      </c>
      <c r="K3132" s="59" t="s">
        <v>1518</v>
      </c>
      <c r="L3132" s="59" t="s">
        <v>1584</v>
      </c>
      <c r="M3132" s="59" t="s">
        <v>1478</v>
      </c>
      <c r="N3132" s="59" t="s">
        <v>1479</v>
      </c>
      <c r="O3132" s="59" t="s">
        <v>1480</v>
      </c>
      <c r="P3132" s="59" t="s">
        <v>1481</v>
      </c>
      <c r="Q3132" s="59" t="s">
        <v>1482</v>
      </c>
      <c r="R3132" s="59" t="s">
        <v>1483</v>
      </c>
      <c r="S3132" s="59" t="s">
        <v>1585</v>
      </c>
      <c r="T3132" s="59" t="s">
        <v>1586</v>
      </c>
      <c r="U3132" s="59" t="s">
        <v>1486</v>
      </c>
      <c r="V3132" s="59" t="s">
        <v>1487</v>
      </c>
      <c r="W3132" s="59" t="s">
        <v>1522</v>
      </c>
      <c r="X3132" s="59" t="s">
        <v>1487</v>
      </c>
      <c r="Y3132" s="59" t="s">
        <v>1490</v>
      </c>
      <c r="Z3132" s="59">
        <v>814.1</v>
      </c>
      <c r="AA3132" s="59">
        <v>814.1</v>
      </c>
      <c r="AB3132" s="59">
        <v>0</v>
      </c>
      <c r="AC3132" s="59">
        <v>814.1</v>
      </c>
      <c r="AD3132" s="59">
        <v>0</v>
      </c>
      <c r="AE3132" s="59">
        <v>0</v>
      </c>
      <c r="AF3132" s="59" t="s">
        <v>1491</v>
      </c>
      <c r="AG3132" s="59" t="s">
        <v>737</v>
      </c>
      <c r="AH3132" s="59" t="s">
        <v>1518</v>
      </c>
      <c r="AI3132" s="59" t="s">
        <v>1523</v>
      </c>
      <c r="AJ3132" s="59" t="s">
        <v>1486</v>
      </c>
      <c r="AK3132" s="59" t="s">
        <v>278</v>
      </c>
      <c r="AL3132" s="59" t="s">
        <v>1493</v>
      </c>
      <c r="AM3132" s="59" t="s">
        <v>1494</v>
      </c>
      <c r="AN3132" s="59" t="s">
        <v>1384</v>
      </c>
      <c r="AO3132" s="59" t="s">
        <v>107</v>
      </c>
    </row>
    <row r="3133" spans="1:41" x14ac:dyDescent="0.15">
      <c r="A3133" s="59" t="s">
        <v>2013</v>
      </c>
      <c r="B3133" s="59" t="s">
        <v>1587</v>
      </c>
      <c r="C3133" s="59" t="s">
        <v>1588</v>
      </c>
      <c r="D3133" s="59" t="s">
        <v>1517</v>
      </c>
      <c r="E3133" s="59" t="s">
        <v>559</v>
      </c>
      <c r="F3133" s="59" t="s">
        <v>1475</v>
      </c>
      <c r="G3133" s="59" t="s">
        <v>1406</v>
      </c>
      <c r="H3133" s="59" t="s">
        <v>1475</v>
      </c>
      <c r="I3133" s="59" t="s">
        <v>1406</v>
      </c>
      <c r="J3133" s="59" t="s">
        <v>737</v>
      </c>
      <c r="K3133" s="59" t="s">
        <v>1518</v>
      </c>
      <c r="L3133" s="59" t="s">
        <v>1589</v>
      </c>
      <c r="M3133" s="59" t="s">
        <v>1478</v>
      </c>
      <c r="N3133" s="59" t="s">
        <v>1479</v>
      </c>
      <c r="O3133" s="59" t="s">
        <v>1480</v>
      </c>
      <c r="P3133" s="59" t="s">
        <v>1481</v>
      </c>
      <c r="Q3133" s="59" t="s">
        <v>1482</v>
      </c>
      <c r="R3133" s="59" t="s">
        <v>1483</v>
      </c>
      <c r="S3133" s="59" t="s">
        <v>1590</v>
      </c>
      <c r="T3133" s="59" t="s">
        <v>1591</v>
      </c>
      <c r="U3133" s="59" t="s">
        <v>1486</v>
      </c>
      <c r="V3133" s="59" t="s">
        <v>1487</v>
      </c>
      <c r="W3133" s="59" t="s">
        <v>1508</v>
      </c>
      <c r="X3133" s="59" t="s">
        <v>1487</v>
      </c>
      <c r="Y3133" s="59" t="s">
        <v>1490</v>
      </c>
      <c r="Z3133" s="59">
        <v>31.84</v>
      </c>
      <c r="AA3133" s="59">
        <v>31.84</v>
      </c>
      <c r="AB3133" s="59">
        <v>0</v>
      </c>
      <c r="AC3133" s="59">
        <v>31.84</v>
      </c>
      <c r="AD3133" s="59">
        <v>0</v>
      </c>
      <c r="AE3133" s="59">
        <v>0</v>
      </c>
      <c r="AF3133" s="59" t="s">
        <v>1491</v>
      </c>
      <c r="AG3133" s="59" t="s">
        <v>737</v>
      </c>
      <c r="AH3133" s="59" t="s">
        <v>1518</v>
      </c>
      <c r="AI3133" s="59" t="s">
        <v>1523</v>
      </c>
      <c r="AJ3133" s="59" t="s">
        <v>1486</v>
      </c>
      <c r="AK3133" s="59" t="s">
        <v>278</v>
      </c>
      <c r="AL3133" s="59" t="s">
        <v>1493</v>
      </c>
      <c r="AM3133" s="59" t="s">
        <v>1494</v>
      </c>
      <c r="AN3133" s="59" t="s">
        <v>1384</v>
      </c>
      <c r="AO3133" s="59" t="s">
        <v>107</v>
      </c>
    </row>
    <row r="3134" spans="1:41" x14ac:dyDescent="0.15">
      <c r="A3134" s="59" t="s">
        <v>2013</v>
      </c>
      <c r="B3134" s="59" t="s">
        <v>1587</v>
      </c>
      <c r="C3134" s="59" t="s">
        <v>1588</v>
      </c>
      <c r="D3134" s="59" t="s">
        <v>1517</v>
      </c>
      <c r="E3134" s="59" t="s">
        <v>559</v>
      </c>
      <c r="F3134" s="59" t="s">
        <v>1475</v>
      </c>
      <c r="G3134" s="59" t="s">
        <v>1406</v>
      </c>
      <c r="H3134" s="59" t="s">
        <v>1475</v>
      </c>
      <c r="I3134" s="59" t="s">
        <v>1406</v>
      </c>
      <c r="J3134" s="59" t="s">
        <v>737</v>
      </c>
      <c r="K3134" s="59" t="s">
        <v>1518</v>
      </c>
      <c r="L3134" s="59" t="s">
        <v>1589</v>
      </c>
      <c r="M3134" s="59" t="s">
        <v>1478</v>
      </c>
      <c r="N3134" s="59" t="s">
        <v>1479</v>
      </c>
      <c r="O3134" s="59" t="s">
        <v>1480</v>
      </c>
      <c r="P3134" s="59" t="s">
        <v>1481</v>
      </c>
      <c r="Q3134" s="59" t="s">
        <v>1482</v>
      </c>
      <c r="R3134" s="59" t="s">
        <v>1483</v>
      </c>
      <c r="S3134" s="59" t="s">
        <v>1590</v>
      </c>
      <c r="T3134" s="59" t="s">
        <v>1591</v>
      </c>
      <c r="U3134" s="59" t="s">
        <v>1486</v>
      </c>
      <c r="V3134" s="59" t="s">
        <v>1487</v>
      </c>
      <c r="W3134" s="59" t="s">
        <v>1509</v>
      </c>
      <c r="X3134" s="59" t="s">
        <v>1487</v>
      </c>
      <c r="Y3134" s="59" t="s">
        <v>1490</v>
      </c>
      <c r="Z3134" s="59">
        <v>1.36</v>
      </c>
      <c r="AA3134" s="59">
        <v>1.36</v>
      </c>
      <c r="AB3134" s="59">
        <v>0</v>
      </c>
      <c r="AC3134" s="59">
        <v>1.36</v>
      </c>
      <c r="AD3134" s="59">
        <v>0</v>
      </c>
      <c r="AE3134" s="59">
        <v>0</v>
      </c>
      <c r="AF3134" s="59" t="s">
        <v>1491</v>
      </c>
      <c r="AG3134" s="59" t="s">
        <v>737</v>
      </c>
      <c r="AH3134" s="59" t="s">
        <v>1518</v>
      </c>
      <c r="AI3134" s="59" t="s">
        <v>1523</v>
      </c>
      <c r="AJ3134" s="59" t="s">
        <v>1486</v>
      </c>
      <c r="AK3134" s="59" t="s">
        <v>278</v>
      </c>
      <c r="AL3134" s="59" t="s">
        <v>1493</v>
      </c>
      <c r="AM3134" s="59" t="s">
        <v>1494</v>
      </c>
      <c r="AN3134" s="59" t="s">
        <v>1384</v>
      </c>
      <c r="AO3134" s="59" t="s">
        <v>107</v>
      </c>
    </row>
    <row r="3135" spans="1:41" x14ac:dyDescent="0.15">
      <c r="A3135" s="59" t="s">
        <v>2013</v>
      </c>
      <c r="B3135" s="59" t="s">
        <v>1587</v>
      </c>
      <c r="C3135" s="59" t="s">
        <v>1588</v>
      </c>
      <c r="D3135" s="59" t="s">
        <v>1517</v>
      </c>
      <c r="E3135" s="59" t="s">
        <v>559</v>
      </c>
      <c r="F3135" s="59" t="s">
        <v>1475</v>
      </c>
      <c r="G3135" s="59" t="s">
        <v>1406</v>
      </c>
      <c r="H3135" s="59" t="s">
        <v>1475</v>
      </c>
      <c r="I3135" s="59" t="s">
        <v>1406</v>
      </c>
      <c r="J3135" s="59" t="s">
        <v>737</v>
      </c>
      <c r="K3135" s="59" t="s">
        <v>1518</v>
      </c>
      <c r="L3135" s="59" t="s">
        <v>1589</v>
      </c>
      <c r="M3135" s="59" t="s">
        <v>1478</v>
      </c>
      <c r="N3135" s="59" t="s">
        <v>1479</v>
      </c>
      <c r="O3135" s="59" t="s">
        <v>1480</v>
      </c>
      <c r="P3135" s="59" t="s">
        <v>1481</v>
      </c>
      <c r="Q3135" s="59" t="s">
        <v>1482</v>
      </c>
      <c r="R3135" s="59" t="s">
        <v>1483</v>
      </c>
      <c r="S3135" s="59" t="s">
        <v>1590</v>
      </c>
      <c r="T3135" s="59" t="s">
        <v>1591</v>
      </c>
      <c r="U3135" s="59" t="s">
        <v>1486</v>
      </c>
      <c r="V3135" s="59" t="s">
        <v>1487</v>
      </c>
      <c r="W3135" s="59" t="s">
        <v>1488</v>
      </c>
      <c r="X3135" s="59" t="s">
        <v>1510</v>
      </c>
      <c r="Y3135" s="59" t="s">
        <v>1490</v>
      </c>
      <c r="Z3135" s="59">
        <v>0.17</v>
      </c>
      <c r="AA3135" s="59">
        <v>0.17</v>
      </c>
      <c r="AB3135" s="59">
        <v>0</v>
      </c>
      <c r="AC3135" s="59">
        <v>0.17</v>
      </c>
      <c r="AD3135" s="59">
        <v>0</v>
      </c>
      <c r="AE3135" s="59">
        <v>0</v>
      </c>
      <c r="AF3135" s="59" t="s">
        <v>1491</v>
      </c>
      <c r="AG3135" s="59" t="s">
        <v>737</v>
      </c>
      <c r="AH3135" s="59" t="s">
        <v>1518</v>
      </c>
      <c r="AI3135" s="59" t="s">
        <v>1523</v>
      </c>
      <c r="AJ3135" s="59" t="s">
        <v>1486</v>
      </c>
      <c r="AK3135" s="59" t="s">
        <v>278</v>
      </c>
      <c r="AL3135" s="59" t="s">
        <v>1493</v>
      </c>
      <c r="AM3135" s="59" t="s">
        <v>1494</v>
      </c>
      <c r="AN3135" s="59" t="s">
        <v>1384</v>
      </c>
      <c r="AO3135" s="59" t="s">
        <v>107</v>
      </c>
    </row>
    <row r="3136" spans="1:41" x14ac:dyDescent="0.15">
      <c r="A3136" s="59" t="s">
        <v>2013</v>
      </c>
      <c r="B3136" s="59" t="s">
        <v>1587</v>
      </c>
      <c r="C3136" s="59" t="s">
        <v>1588</v>
      </c>
      <c r="D3136" s="59" t="s">
        <v>1517</v>
      </c>
      <c r="E3136" s="59" t="s">
        <v>559</v>
      </c>
      <c r="F3136" s="59" t="s">
        <v>1475</v>
      </c>
      <c r="G3136" s="59" t="s">
        <v>1406</v>
      </c>
      <c r="H3136" s="59" t="s">
        <v>1475</v>
      </c>
      <c r="I3136" s="59" t="s">
        <v>1406</v>
      </c>
      <c r="J3136" s="59" t="s">
        <v>737</v>
      </c>
      <c r="K3136" s="59" t="s">
        <v>1518</v>
      </c>
      <c r="L3136" s="59" t="s">
        <v>1589</v>
      </c>
      <c r="M3136" s="59" t="s">
        <v>1478</v>
      </c>
      <c r="N3136" s="59" t="s">
        <v>1479</v>
      </c>
      <c r="O3136" s="59" t="s">
        <v>1480</v>
      </c>
      <c r="P3136" s="59" t="s">
        <v>1481</v>
      </c>
      <c r="Q3136" s="59" t="s">
        <v>1482</v>
      </c>
      <c r="R3136" s="59" t="s">
        <v>1483</v>
      </c>
      <c r="S3136" s="59" t="s">
        <v>1590</v>
      </c>
      <c r="T3136" s="59" t="s">
        <v>1591</v>
      </c>
      <c r="U3136" s="59" t="s">
        <v>1486</v>
      </c>
      <c r="V3136" s="59" t="s">
        <v>1487</v>
      </c>
      <c r="W3136" s="59" t="s">
        <v>1513</v>
      </c>
      <c r="X3136" s="59" t="s">
        <v>1487</v>
      </c>
      <c r="Y3136" s="59" t="s">
        <v>1490</v>
      </c>
      <c r="Z3136" s="59">
        <v>41.21</v>
      </c>
      <c r="AA3136" s="59">
        <v>41.21</v>
      </c>
      <c r="AB3136" s="59">
        <v>0</v>
      </c>
      <c r="AC3136" s="59">
        <v>41.21</v>
      </c>
      <c r="AD3136" s="59">
        <v>0</v>
      </c>
      <c r="AE3136" s="59">
        <v>0</v>
      </c>
      <c r="AF3136" s="59" t="s">
        <v>1491</v>
      </c>
      <c r="AG3136" s="59" t="s">
        <v>737</v>
      </c>
      <c r="AH3136" s="59" t="s">
        <v>1518</v>
      </c>
      <c r="AI3136" s="59" t="s">
        <v>1523</v>
      </c>
      <c r="AJ3136" s="59" t="s">
        <v>1486</v>
      </c>
      <c r="AK3136" s="59" t="s">
        <v>278</v>
      </c>
      <c r="AL3136" s="59" t="s">
        <v>1493</v>
      </c>
      <c r="AM3136" s="59" t="s">
        <v>1494</v>
      </c>
      <c r="AN3136" s="59" t="s">
        <v>1384</v>
      </c>
      <c r="AO3136" s="59" t="s">
        <v>107</v>
      </c>
    </row>
    <row r="3137" spans="1:41" x14ac:dyDescent="0.15">
      <c r="A3137" s="59" t="s">
        <v>2013</v>
      </c>
      <c r="B3137" s="59" t="s">
        <v>1587</v>
      </c>
      <c r="C3137" s="59" t="s">
        <v>1588</v>
      </c>
      <c r="D3137" s="59" t="s">
        <v>1517</v>
      </c>
      <c r="E3137" s="59" t="s">
        <v>559</v>
      </c>
      <c r="F3137" s="59" t="s">
        <v>1475</v>
      </c>
      <c r="G3137" s="59" t="s">
        <v>1406</v>
      </c>
      <c r="H3137" s="59" t="s">
        <v>1475</v>
      </c>
      <c r="I3137" s="59" t="s">
        <v>1406</v>
      </c>
      <c r="J3137" s="59" t="s">
        <v>737</v>
      </c>
      <c r="K3137" s="59" t="s">
        <v>1518</v>
      </c>
      <c r="L3137" s="59" t="s">
        <v>1589</v>
      </c>
      <c r="M3137" s="59" t="s">
        <v>1478</v>
      </c>
      <c r="N3137" s="59" t="s">
        <v>1479</v>
      </c>
      <c r="O3137" s="59" t="s">
        <v>1480</v>
      </c>
      <c r="P3137" s="59" t="s">
        <v>1481</v>
      </c>
      <c r="Q3137" s="59" t="s">
        <v>1482</v>
      </c>
      <c r="R3137" s="59" t="s">
        <v>1483</v>
      </c>
      <c r="S3137" s="59" t="s">
        <v>1590</v>
      </c>
      <c r="T3137" s="59" t="s">
        <v>1591</v>
      </c>
      <c r="U3137" s="59" t="s">
        <v>1486</v>
      </c>
      <c r="V3137" s="59" t="s">
        <v>1487</v>
      </c>
      <c r="W3137" s="59" t="s">
        <v>1514</v>
      </c>
      <c r="X3137" s="59" t="s">
        <v>1487</v>
      </c>
      <c r="Y3137" s="59" t="s">
        <v>1490</v>
      </c>
      <c r="Z3137" s="59">
        <v>0.51</v>
      </c>
      <c r="AA3137" s="59">
        <v>0.51</v>
      </c>
      <c r="AB3137" s="59">
        <v>0</v>
      </c>
      <c r="AC3137" s="59">
        <v>0.51</v>
      </c>
      <c r="AD3137" s="59">
        <v>0</v>
      </c>
      <c r="AE3137" s="59">
        <v>0</v>
      </c>
      <c r="AF3137" s="59" t="s">
        <v>1491</v>
      </c>
      <c r="AG3137" s="59" t="s">
        <v>737</v>
      </c>
      <c r="AH3137" s="59" t="s">
        <v>1518</v>
      </c>
      <c r="AI3137" s="59" t="s">
        <v>1523</v>
      </c>
      <c r="AJ3137" s="59" t="s">
        <v>1486</v>
      </c>
      <c r="AK3137" s="59" t="s">
        <v>278</v>
      </c>
      <c r="AL3137" s="59" t="s">
        <v>1493</v>
      </c>
      <c r="AM3137" s="59" t="s">
        <v>1494</v>
      </c>
      <c r="AN3137" s="59" t="s">
        <v>1384</v>
      </c>
      <c r="AO3137" s="59" t="s">
        <v>107</v>
      </c>
    </row>
    <row r="3138" spans="1:41" x14ac:dyDescent="0.15">
      <c r="A3138" s="59" t="s">
        <v>2013</v>
      </c>
      <c r="B3138" s="59" t="s">
        <v>2001</v>
      </c>
      <c r="C3138" s="59" t="s">
        <v>2002</v>
      </c>
      <c r="D3138" s="59" t="s">
        <v>1517</v>
      </c>
      <c r="E3138" s="59" t="s">
        <v>559</v>
      </c>
      <c r="F3138" s="59" t="s">
        <v>1475</v>
      </c>
      <c r="G3138" s="59" t="s">
        <v>1406</v>
      </c>
      <c r="H3138" s="59" t="s">
        <v>1475</v>
      </c>
      <c r="I3138" s="59" t="s">
        <v>1406</v>
      </c>
      <c r="J3138" s="59" t="s">
        <v>737</v>
      </c>
      <c r="K3138" s="59" t="s">
        <v>1518</v>
      </c>
      <c r="L3138" s="59" t="s">
        <v>2003</v>
      </c>
      <c r="M3138" s="59" t="s">
        <v>1478</v>
      </c>
      <c r="N3138" s="59" t="s">
        <v>1479</v>
      </c>
      <c r="O3138" s="59" t="s">
        <v>1480</v>
      </c>
      <c r="P3138" s="59" t="s">
        <v>1481</v>
      </c>
      <c r="Q3138" s="59" t="s">
        <v>1482</v>
      </c>
      <c r="R3138" s="59" t="s">
        <v>1483</v>
      </c>
      <c r="S3138" s="59" t="s">
        <v>2004</v>
      </c>
      <c r="T3138" s="59" t="s">
        <v>2005</v>
      </c>
      <c r="U3138" s="59" t="s">
        <v>1486</v>
      </c>
      <c r="V3138" s="59" t="s">
        <v>1487</v>
      </c>
      <c r="W3138" s="59" t="s">
        <v>1500</v>
      </c>
      <c r="X3138" s="59" t="s">
        <v>1501</v>
      </c>
      <c r="Y3138" s="59" t="s">
        <v>1490</v>
      </c>
      <c r="Z3138" s="59">
        <v>10.66</v>
      </c>
      <c r="AA3138" s="59">
        <v>10.66</v>
      </c>
      <c r="AB3138" s="59">
        <v>0</v>
      </c>
      <c r="AC3138" s="59">
        <v>10.66</v>
      </c>
      <c r="AD3138" s="59">
        <v>0</v>
      </c>
      <c r="AE3138" s="59">
        <v>0</v>
      </c>
      <c r="AF3138" s="59" t="s">
        <v>1491</v>
      </c>
      <c r="AG3138" s="59" t="s">
        <v>1407</v>
      </c>
      <c r="AH3138" s="59" t="s">
        <v>2006</v>
      </c>
      <c r="AI3138" s="59" t="s">
        <v>1492</v>
      </c>
      <c r="AJ3138" s="59" t="s">
        <v>1486</v>
      </c>
      <c r="AK3138" s="59" t="s">
        <v>278</v>
      </c>
      <c r="AL3138" s="59" t="s">
        <v>1493</v>
      </c>
      <c r="AM3138" s="59" t="s">
        <v>1494</v>
      </c>
      <c r="AN3138" s="59" t="s">
        <v>1384</v>
      </c>
      <c r="AO3138" s="59" t="s">
        <v>107</v>
      </c>
    </row>
    <row r="3139" spans="1:41" x14ac:dyDescent="0.15">
      <c r="A3139" s="59" t="s">
        <v>2013</v>
      </c>
      <c r="B3139" s="59" t="s">
        <v>1592</v>
      </c>
      <c r="C3139" s="59" t="s">
        <v>1593</v>
      </c>
      <c r="D3139" s="59" t="s">
        <v>1517</v>
      </c>
      <c r="E3139" s="59" t="s">
        <v>559</v>
      </c>
      <c r="F3139" s="59" t="s">
        <v>1475</v>
      </c>
      <c r="G3139" s="59" t="s">
        <v>1406</v>
      </c>
      <c r="H3139" s="59" t="s">
        <v>1475</v>
      </c>
      <c r="I3139" s="59" t="s">
        <v>1406</v>
      </c>
      <c r="J3139" s="59" t="s">
        <v>737</v>
      </c>
      <c r="K3139" s="59" t="s">
        <v>1518</v>
      </c>
      <c r="L3139" s="59" t="s">
        <v>1594</v>
      </c>
      <c r="M3139" s="59" t="s">
        <v>1478</v>
      </c>
      <c r="N3139" s="59" t="s">
        <v>1479</v>
      </c>
      <c r="O3139" s="59" t="s">
        <v>1480</v>
      </c>
      <c r="P3139" s="59" t="s">
        <v>1481</v>
      </c>
      <c r="Q3139" s="59" t="s">
        <v>1482</v>
      </c>
      <c r="R3139" s="59" t="s">
        <v>1483</v>
      </c>
      <c r="S3139" s="59" t="s">
        <v>1595</v>
      </c>
      <c r="T3139" s="59" t="s">
        <v>1596</v>
      </c>
      <c r="U3139" s="59" t="s">
        <v>1486</v>
      </c>
      <c r="V3139" s="59" t="s">
        <v>1487</v>
      </c>
      <c r="W3139" s="59" t="s">
        <v>1508</v>
      </c>
      <c r="X3139" s="59" t="s">
        <v>1487</v>
      </c>
      <c r="Y3139" s="59" t="s">
        <v>1490</v>
      </c>
      <c r="Z3139" s="59">
        <v>380.93</v>
      </c>
      <c r="AA3139" s="59">
        <v>380.93</v>
      </c>
      <c r="AB3139" s="59">
        <v>0</v>
      </c>
      <c r="AC3139" s="59">
        <v>380.93</v>
      </c>
      <c r="AD3139" s="59">
        <v>0</v>
      </c>
      <c r="AE3139" s="59">
        <v>0</v>
      </c>
      <c r="AF3139" s="59" t="s">
        <v>1491</v>
      </c>
      <c r="AG3139" s="59" t="s">
        <v>737</v>
      </c>
      <c r="AH3139" s="59" t="s">
        <v>1518</v>
      </c>
      <c r="AI3139" s="59" t="s">
        <v>1523</v>
      </c>
      <c r="AJ3139" s="59" t="s">
        <v>1486</v>
      </c>
      <c r="AK3139" s="59" t="s">
        <v>278</v>
      </c>
      <c r="AL3139" s="59" t="s">
        <v>1493</v>
      </c>
      <c r="AM3139" s="59" t="s">
        <v>1494</v>
      </c>
      <c r="AN3139" s="59" t="s">
        <v>1384</v>
      </c>
      <c r="AO3139" s="59" t="s">
        <v>107</v>
      </c>
    </row>
    <row r="3140" spans="1:41" x14ac:dyDescent="0.15">
      <c r="A3140" s="59" t="s">
        <v>2013</v>
      </c>
      <c r="B3140" s="59" t="s">
        <v>1592</v>
      </c>
      <c r="C3140" s="59" t="s">
        <v>1593</v>
      </c>
      <c r="D3140" s="59" t="s">
        <v>1517</v>
      </c>
      <c r="E3140" s="59" t="s">
        <v>559</v>
      </c>
      <c r="F3140" s="59" t="s">
        <v>1475</v>
      </c>
      <c r="G3140" s="59" t="s">
        <v>1406</v>
      </c>
      <c r="H3140" s="59" t="s">
        <v>1475</v>
      </c>
      <c r="I3140" s="59" t="s">
        <v>1406</v>
      </c>
      <c r="J3140" s="59" t="s">
        <v>737</v>
      </c>
      <c r="K3140" s="59" t="s">
        <v>1518</v>
      </c>
      <c r="L3140" s="59" t="s">
        <v>1594</v>
      </c>
      <c r="M3140" s="59" t="s">
        <v>1478</v>
      </c>
      <c r="N3140" s="59" t="s">
        <v>1479</v>
      </c>
      <c r="O3140" s="59" t="s">
        <v>1480</v>
      </c>
      <c r="P3140" s="59" t="s">
        <v>1481</v>
      </c>
      <c r="Q3140" s="59" t="s">
        <v>1482</v>
      </c>
      <c r="R3140" s="59" t="s">
        <v>1483</v>
      </c>
      <c r="S3140" s="59" t="s">
        <v>1595</v>
      </c>
      <c r="T3140" s="59" t="s">
        <v>1596</v>
      </c>
      <c r="U3140" s="59" t="s">
        <v>1486</v>
      </c>
      <c r="V3140" s="59" t="s">
        <v>1487</v>
      </c>
      <c r="W3140" s="59" t="s">
        <v>1509</v>
      </c>
      <c r="X3140" s="59" t="s">
        <v>1487</v>
      </c>
      <c r="Y3140" s="59" t="s">
        <v>1490</v>
      </c>
      <c r="Z3140" s="59">
        <v>257.58</v>
      </c>
      <c r="AA3140" s="59">
        <v>257.58</v>
      </c>
      <c r="AB3140" s="59">
        <v>0</v>
      </c>
      <c r="AC3140" s="59">
        <v>257.58</v>
      </c>
      <c r="AD3140" s="59">
        <v>0</v>
      </c>
      <c r="AE3140" s="59">
        <v>0</v>
      </c>
      <c r="AF3140" s="59" t="s">
        <v>1491</v>
      </c>
      <c r="AG3140" s="59" t="s">
        <v>737</v>
      </c>
      <c r="AH3140" s="59" t="s">
        <v>1518</v>
      </c>
      <c r="AI3140" s="59" t="s">
        <v>1523</v>
      </c>
      <c r="AJ3140" s="59" t="s">
        <v>1486</v>
      </c>
      <c r="AK3140" s="59" t="s">
        <v>278</v>
      </c>
      <c r="AL3140" s="59" t="s">
        <v>1493</v>
      </c>
      <c r="AM3140" s="59" t="s">
        <v>1494</v>
      </c>
      <c r="AN3140" s="59" t="s">
        <v>1384</v>
      </c>
      <c r="AO3140" s="59" t="s">
        <v>107</v>
      </c>
    </row>
    <row r="3141" spans="1:41" x14ac:dyDescent="0.15">
      <c r="A3141" s="59" t="s">
        <v>2013</v>
      </c>
      <c r="B3141" s="59" t="s">
        <v>1592</v>
      </c>
      <c r="C3141" s="59" t="s">
        <v>1593</v>
      </c>
      <c r="D3141" s="59" t="s">
        <v>1517</v>
      </c>
      <c r="E3141" s="59" t="s">
        <v>559</v>
      </c>
      <c r="F3141" s="59" t="s">
        <v>1475</v>
      </c>
      <c r="G3141" s="59" t="s">
        <v>1406</v>
      </c>
      <c r="H3141" s="59" t="s">
        <v>1475</v>
      </c>
      <c r="I3141" s="59" t="s">
        <v>1406</v>
      </c>
      <c r="J3141" s="59" t="s">
        <v>737</v>
      </c>
      <c r="K3141" s="59" t="s">
        <v>1518</v>
      </c>
      <c r="L3141" s="59" t="s">
        <v>1594</v>
      </c>
      <c r="M3141" s="59" t="s">
        <v>1478</v>
      </c>
      <c r="N3141" s="59" t="s">
        <v>1479</v>
      </c>
      <c r="O3141" s="59" t="s">
        <v>1480</v>
      </c>
      <c r="P3141" s="59" t="s">
        <v>1481</v>
      </c>
      <c r="Q3141" s="59" t="s">
        <v>1482</v>
      </c>
      <c r="R3141" s="59" t="s">
        <v>1483</v>
      </c>
      <c r="S3141" s="59" t="s">
        <v>1595</v>
      </c>
      <c r="T3141" s="59" t="s">
        <v>1596</v>
      </c>
      <c r="U3141" s="59" t="s">
        <v>1486</v>
      </c>
      <c r="V3141" s="59" t="s">
        <v>1487</v>
      </c>
      <c r="W3141" s="59" t="s">
        <v>1513</v>
      </c>
      <c r="X3141" s="59" t="s">
        <v>1487</v>
      </c>
      <c r="Y3141" s="59" t="s">
        <v>1490</v>
      </c>
      <c r="Z3141" s="59">
        <v>131.26</v>
      </c>
      <c r="AA3141" s="59">
        <v>131.26</v>
      </c>
      <c r="AB3141" s="59">
        <v>0</v>
      </c>
      <c r="AC3141" s="59">
        <v>131.26</v>
      </c>
      <c r="AD3141" s="59">
        <v>0</v>
      </c>
      <c r="AE3141" s="59">
        <v>0</v>
      </c>
      <c r="AF3141" s="59" t="s">
        <v>1491</v>
      </c>
      <c r="AG3141" s="59" t="s">
        <v>737</v>
      </c>
      <c r="AH3141" s="59" t="s">
        <v>1518</v>
      </c>
      <c r="AI3141" s="59" t="s">
        <v>1523</v>
      </c>
      <c r="AJ3141" s="59" t="s">
        <v>1486</v>
      </c>
      <c r="AK3141" s="59" t="s">
        <v>278</v>
      </c>
      <c r="AL3141" s="59" t="s">
        <v>1493</v>
      </c>
      <c r="AM3141" s="59" t="s">
        <v>1494</v>
      </c>
      <c r="AN3141" s="59" t="s">
        <v>1384</v>
      </c>
      <c r="AO3141" s="59" t="s">
        <v>107</v>
      </c>
    </row>
    <row r="3142" spans="1:41" x14ac:dyDescent="0.15">
      <c r="A3142" s="59" t="s">
        <v>2013</v>
      </c>
      <c r="B3142" s="59" t="s">
        <v>1592</v>
      </c>
      <c r="C3142" s="59" t="s">
        <v>1593</v>
      </c>
      <c r="D3142" s="59" t="s">
        <v>1517</v>
      </c>
      <c r="E3142" s="59" t="s">
        <v>559</v>
      </c>
      <c r="F3142" s="59" t="s">
        <v>1475</v>
      </c>
      <c r="G3142" s="59" t="s">
        <v>1406</v>
      </c>
      <c r="H3142" s="59" t="s">
        <v>1475</v>
      </c>
      <c r="I3142" s="59" t="s">
        <v>1406</v>
      </c>
      <c r="J3142" s="59" t="s">
        <v>737</v>
      </c>
      <c r="K3142" s="59" t="s">
        <v>1518</v>
      </c>
      <c r="L3142" s="59" t="s">
        <v>1594</v>
      </c>
      <c r="M3142" s="59" t="s">
        <v>1478</v>
      </c>
      <c r="N3142" s="59" t="s">
        <v>1479</v>
      </c>
      <c r="O3142" s="59" t="s">
        <v>1480</v>
      </c>
      <c r="P3142" s="59" t="s">
        <v>1481</v>
      </c>
      <c r="Q3142" s="59" t="s">
        <v>1482</v>
      </c>
      <c r="R3142" s="59" t="s">
        <v>1483</v>
      </c>
      <c r="S3142" s="59" t="s">
        <v>1595</v>
      </c>
      <c r="T3142" s="59" t="s">
        <v>1596</v>
      </c>
      <c r="U3142" s="59" t="s">
        <v>1486</v>
      </c>
      <c r="V3142" s="59" t="s">
        <v>1487</v>
      </c>
      <c r="W3142" s="59" t="s">
        <v>1514</v>
      </c>
      <c r="X3142" s="59" t="s">
        <v>1487</v>
      </c>
      <c r="Y3142" s="59" t="s">
        <v>1490</v>
      </c>
      <c r="Z3142" s="59">
        <v>45.06</v>
      </c>
      <c r="AA3142" s="59">
        <v>45.06</v>
      </c>
      <c r="AB3142" s="59">
        <v>0</v>
      </c>
      <c r="AC3142" s="59">
        <v>45.06</v>
      </c>
      <c r="AD3142" s="59">
        <v>0</v>
      </c>
      <c r="AE3142" s="59">
        <v>0</v>
      </c>
      <c r="AF3142" s="59" t="s">
        <v>1491</v>
      </c>
      <c r="AG3142" s="59" t="s">
        <v>737</v>
      </c>
      <c r="AH3142" s="59" t="s">
        <v>1518</v>
      </c>
      <c r="AI3142" s="59" t="s">
        <v>1523</v>
      </c>
      <c r="AJ3142" s="59" t="s">
        <v>1486</v>
      </c>
      <c r="AK3142" s="59" t="s">
        <v>278</v>
      </c>
      <c r="AL3142" s="59" t="s">
        <v>1493</v>
      </c>
      <c r="AM3142" s="59" t="s">
        <v>1494</v>
      </c>
      <c r="AN3142" s="59" t="s">
        <v>1384</v>
      </c>
      <c r="AO3142" s="59" t="s">
        <v>107</v>
      </c>
    </row>
    <row r="3143" spans="1:41" x14ac:dyDescent="0.15">
      <c r="A3143" s="59" t="s">
        <v>2013</v>
      </c>
      <c r="B3143" s="59" t="s">
        <v>1597</v>
      </c>
      <c r="C3143" s="59" t="s">
        <v>1598</v>
      </c>
      <c r="D3143" s="59" t="s">
        <v>1517</v>
      </c>
      <c r="E3143" s="59" t="s">
        <v>559</v>
      </c>
      <c r="F3143" s="59" t="s">
        <v>1475</v>
      </c>
      <c r="G3143" s="59" t="s">
        <v>1406</v>
      </c>
      <c r="H3143" s="59" t="s">
        <v>1475</v>
      </c>
      <c r="I3143" s="59" t="s">
        <v>1406</v>
      </c>
      <c r="J3143" s="59" t="s">
        <v>737</v>
      </c>
      <c r="K3143" s="59" t="s">
        <v>1518</v>
      </c>
      <c r="L3143" s="59" t="s">
        <v>1599</v>
      </c>
      <c r="M3143" s="59" t="s">
        <v>1478</v>
      </c>
      <c r="N3143" s="59" t="s">
        <v>1479</v>
      </c>
      <c r="O3143" s="59" t="s">
        <v>1480</v>
      </c>
      <c r="P3143" s="59" t="s">
        <v>1481</v>
      </c>
      <c r="Q3143" s="59" t="s">
        <v>1482</v>
      </c>
      <c r="R3143" s="59" t="s">
        <v>1483</v>
      </c>
      <c r="S3143" s="59" t="s">
        <v>1600</v>
      </c>
      <c r="T3143" s="59" t="s">
        <v>1601</v>
      </c>
      <c r="U3143" s="59" t="s">
        <v>1486</v>
      </c>
      <c r="V3143" s="59" t="s">
        <v>1487</v>
      </c>
      <c r="W3143" s="59" t="s">
        <v>1508</v>
      </c>
      <c r="X3143" s="59" t="s">
        <v>1487</v>
      </c>
      <c r="Y3143" s="59" t="s">
        <v>1490</v>
      </c>
      <c r="Z3143" s="59">
        <v>241.67</v>
      </c>
      <c r="AA3143" s="59">
        <v>241.67</v>
      </c>
      <c r="AB3143" s="59">
        <v>0</v>
      </c>
      <c r="AC3143" s="59">
        <v>241.67</v>
      </c>
      <c r="AD3143" s="59">
        <v>0</v>
      </c>
      <c r="AE3143" s="59">
        <v>0</v>
      </c>
      <c r="AF3143" s="59" t="s">
        <v>1491</v>
      </c>
      <c r="AG3143" s="59" t="s">
        <v>737</v>
      </c>
      <c r="AH3143" s="59" t="s">
        <v>1518</v>
      </c>
      <c r="AI3143" s="59" t="s">
        <v>1523</v>
      </c>
      <c r="AJ3143" s="59" t="s">
        <v>1486</v>
      </c>
      <c r="AK3143" s="59" t="s">
        <v>278</v>
      </c>
      <c r="AL3143" s="59" t="s">
        <v>1493</v>
      </c>
      <c r="AM3143" s="59" t="s">
        <v>1494</v>
      </c>
      <c r="AN3143" s="59" t="s">
        <v>1384</v>
      </c>
      <c r="AO3143" s="59" t="s">
        <v>107</v>
      </c>
    </row>
    <row r="3144" spans="1:41" x14ac:dyDescent="0.15">
      <c r="A3144" s="59" t="s">
        <v>2013</v>
      </c>
      <c r="B3144" s="59" t="s">
        <v>1597</v>
      </c>
      <c r="C3144" s="59" t="s">
        <v>1598</v>
      </c>
      <c r="D3144" s="59" t="s">
        <v>1517</v>
      </c>
      <c r="E3144" s="59" t="s">
        <v>559</v>
      </c>
      <c r="F3144" s="59" t="s">
        <v>1475</v>
      </c>
      <c r="G3144" s="59" t="s">
        <v>1406</v>
      </c>
      <c r="H3144" s="59" t="s">
        <v>1475</v>
      </c>
      <c r="I3144" s="59" t="s">
        <v>1406</v>
      </c>
      <c r="J3144" s="59" t="s">
        <v>737</v>
      </c>
      <c r="K3144" s="59" t="s">
        <v>1518</v>
      </c>
      <c r="L3144" s="59" t="s">
        <v>1599</v>
      </c>
      <c r="M3144" s="59" t="s">
        <v>1478</v>
      </c>
      <c r="N3144" s="59" t="s">
        <v>1479</v>
      </c>
      <c r="O3144" s="59" t="s">
        <v>1480</v>
      </c>
      <c r="P3144" s="59" t="s">
        <v>1481</v>
      </c>
      <c r="Q3144" s="59" t="s">
        <v>1482</v>
      </c>
      <c r="R3144" s="59" t="s">
        <v>1483</v>
      </c>
      <c r="S3144" s="59" t="s">
        <v>1600</v>
      </c>
      <c r="T3144" s="59" t="s">
        <v>1601</v>
      </c>
      <c r="U3144" s="59" t="s">
        <v>1486</v>
      </c>
      <c r="V3144" s="59" t="s">
        <v>1487</v>
      </c>
      <c r="W3144" s="59" t="s">
        <v>1509</v>
      </c>
      <c r="X3144" s="59" t="s">
        <v>1487</v>
      </c>
      <c r="Y3144" s="59" t="s">
        <v>1490</v>
      </c>
      <c r="Z3144" s="59">
        <v>181.69</v>
      </c>
      <c r="AA3144" s="59">
        <v>181.69</v>
      </c>
      <c r="AB3144" s="59">
        <v>0</v>
      </c>
      <c r="AC3144" s="59">
        <v>181.69</v>
      </c>
      <c r="AD3144" s="59">
        <v>0</v>
      </c>
      <c r="AE3144" s="59">
        <v>0</v>
      </c>
      <c r="AF3144" s="59" t="s">
        <v>1491</v>
      </c>
      <c r="AG3144" s="59" t="s">
        <v>737</v>
      </c>
      <c r="AH3144" s="59" t="s">
        <v>1518</v>
      </c>
      <c r="AI3144" s="59" t="s">
        <v>1523</v>
      </c>
      <c r="AJ3144" s="59" t="s">
        <v>1486</v>
      </c>
      <c r="AK3144" s="59" t="s">
        <v>278</v>
      </c>
      <c r="AL3144" s="59" t="s">
        <v>1493</v>
      </c>
      <c r="AM3144" s="59" t="s">
        <v>1494</v>
      </c>
      <c r="AN3144" s="59" t="s">
        <v>1384</v>
      </c>
      <c r="AO3144" s="59" t="s">
        <v>107</v>
      </c>
    </row>
    <row r="3145" spans="1:41" x14ac:dyDescent="0.15">
      <c r="A3145" s="59" t="s">
        <v>2013</v>
      </c>
      <c r="B3145" s="59" t="s">
        <v>1597</v>
      </c>
      <c r="C3145" s="59" t="s">
        <v>1598</v>
      </c>
      <c r="D3145" s="59" t="s">
        <v>1517</v>
      </c>
      <c r="E3145" s="59" t="s">
        <v>559</v>
      </c>
      <c r="F3145" s="59" t="s">
        <v>1475</v>
      </c>
      <c r="G3145" s="59" t="s">
        <v>1406</v>
      </c>
      <c r="H3145" s="59" t="s">
        <v>1475</v>
      </c>
      <c r="I3145" s="59" t="s">
        <v>1406</v>
      </c>
      <c r="J3145" s="59" t="s">
        <v>737</v>
      </c>
      <c r="K3145" s="59" t="s">
        <v>1518</v>
      </c>
      <c r="L3145" s="59" t="s">
        <v>1599</v>
      </c>
      <c r="M3145" s="59" t="s">
        <v>1478</v>
      </c>
      <c r="N3145" s="59" t="s">
        <v>1479</v>
      </c>
      <c r="O3145" s="59" t="s">
        <v>1480</v>
      </c>
      <c r="P3145" s="59" t="s">
        <v>1481</v>
      </c>
      <c r="Q3145" s="59" t="s">
        <v>1482</v>
      </c>
      <c r="R3145" s="59" t="s">
        <v>1483</v>
      </c>
      <c r="S3145" s="59" t="s">
        <v>1600</v>
      </c>
      <c r="T3145" s="59" t="s">
        <v>1601</v>
      </c>
      <c r="U3145" s="59" t="s">
        <v>1486</v>
      </c>
      <c r="V3145" s="59" t="s">
        <v>1487</v>
      </c>
      <c r="W3145" s="59" t="s">
        <v>1488</v>
      </c>
      <c r="X3145" s="59" t="s">
        <v>1511</v>
      </c>
      <c r="Y3145" s="59" t="s">
        <v>1490</v>
      </c>
      <c r="Z3145" s="59">
        <v>0.33</v>
      </c>
      <c r="AA3145" s="59">
        <v>0.33</v>
      </c>
      <c r="AB3145" s="59">
        <v>0</v>
      </c>
      <c r="AC3145" s="59">
        <v>0.33</v>
      </c>
      <c r="AD3145" s="59">
        <v>0</v>
      </c>
      <c r="AE3145" s="59">
        <v>0</v>
      </c>
      <c r="AF3145" s="59" t="s">
        <v>1491</v>
      </c>
      <c r="AG3145" s="59" t="s">
        <v>737</v>
      </c>
      <c r="AH3145" s="59" t="s">
        <v>1518</v>
      </c>
      <c r="AI3145" s="59" t="s">
        <v>1523</v>
      </c>
      <c r="AJ3145" s="59" t="s">
        <v>1486</v>
      </c>
      <c r="AK3145" s="59" t="s">
        <v>278</v>
      </c>
      <c r="AL3145" s="59" t="s">
        <v>1493</v>
      </c>
      <c r="AM3145" s="59" t="s">
        <v>1494</v>
      </c>
      <c r="AN3145" s="59" t="s">
        <v>1384</v>
      </c>
      <c r="AO3145" s="59" t="s">
        <v>107</v>
      </c>
    </row>
    <row r="3146" spans="1:41" x14ac:dyDescent="0.15">
      <c r="A3146" s="59" t="s">
        <v>2013</v>
      </c>
      <c r="B3146" s="59" t="s">
        <v>1597</v>
      </c>
      <c r="C3146" s="59" t="s">
        <v>1598</v>
      </c>
      <c r="D3146" s="59" t="s">
        <v>1517</v>
      </c>
      <c r="E3146" s="59" t="s">
        <v>559</v>
      </c>
      <c r="F3146" s="59" t="s">
        <v>1475</v>
      </c>
      <c r="G3146" s="59" t="s">
        <v>1406</v>
      </c>
      <c r="H3146" s="59" t="s">
        <v>1475</v>
      </c>
      <c r="I3146" s="59" t="s">
        <v>1406</v>
      </c>
      <c r="J3146" s="59" t="s">
        <v>737</v>
      </c>
      <c r="K3146" s="59" t="s">
        <v>1518</v>
      </c>
      <c r="L3146" s="59" t="s">
        <v>1599</v>
      </c>
      <c r="M3146" s="59" t="s">
        <v>1478</v>
      </c>
      <c r="N3146" s="59" t="s">
        <v>1479</v>
      </c>
      <c r="O3146" s="59" t="s">
        <v>1480</v>
      </c>
      <c r="P3146" s="59" t="s">
        <v>1481</v>
      </c>
      <c r="Q3146" s="59" t="s">
        <v>1482</v>
      </c>
      <c r="R3146" s="59" t="s">
        <v>1483</v>
      </c>
      <c r="S3146" s="59" t="s">
        <v>1600</v>
      </c>
      <c r="T3146" s="59" t="s">
        <v>1601</v>
      </c>
      <c r="U3146" s="59" t="s">
        <v>1486</v>
      </c>
      <c r="V3146" s="59" t="s">
        <v>1487</v>
      </c>
      <c r="W3146" s="59" t="s">
        <v>1513</v>
      </c>
      <c r="X3146" s="59" t="s">
        <v>1487</v>
      </c>
      <c r="Y3146" s="59" t="s">
        <v>1490</v>
      </c>
      <c r="Z3146" s="59">
        <v>27.94</v>
      </c>
      <c r="AA3146" s="59">
        <v>27.94</v>
      </c>
      <c r="AB3146" s="59">
        <v>0</v>
      </c>
      <c r="AC3146" s="59">
        <v>27.94</v>
      </c>
      <c r="AD3146" s="59">
        <v>0</v>
      </c>
      <c r="AE3146" s="59">
        <v>0</v>
      </c>
      <c r="AF3146" s="59" t="s">
        <v>1491</v>
      </c>
      <c r="AG3146" s="59" t="s">
        <v>737</v>
      </c>
      <c r="AH3146" s="59" t="s">
        <v>1518</v>
      </c>
      <c r="AI3146" s="59" t="s">
        <v>1523</v>
      </c>
      <c r="AJ3146" s="59" t="s">
        <v>1486</v>
      </c>
      <c r="AK3146" s="59" t="s">
        <v>278</v>
      </c>
      <c r="AL3146" s="59" t="s">
        <v>1493</v>
      </c>
      <c r="AM3146" s="59" t="s">
        <v>1494</v>
      </c>
      <c r="AN3146" s="59" t="s">
        <v>1384</v>
      </c>
      <c r="AO3146" s="59" t="s">
        <v>107</v>
      </c>
    </row>
    <row r="3147" spans="1:41" x14ac:dyDescent="0.15">
      <c r="A3147" s="59" t="s">
        <v>2013</v>
      </c>
      <c r="B3147" s="59" t="s">
        <v>1597</v>
      </c>
      <c r="C3147" s="59" t="s">
        <v>1598</v>
      </c>
      <c r="D3147" s="59" t="s">
        <v>1517</v>
      </c>
      <c r="E3147" s="59" t="s">
        <v>559</v>
      </c>
      <c r="F3147" s="59" t="s">
        <v>1475</v>
      </c>
      <c r="G3147" s="59" t="s">
        <v>1406</v>
      </c>
      <c r="H3147" s="59" t="s">
        <v>1475</v>
      </c>
      <c r="I3147" s="59" t="s">
        <v>1406</v>
      </c>
      <c r="J3147" s="59" t="s">
        <v>737</v>
      </c>
      <c r="K3147" s="59" t="s">
        <v>1518</v>
      </c>
      <c r="L3147" s="59" t="s">
        <v>1599</v>
      </c>
      <c r="M3147" s="59" t="s">
        <v>1478</v>
      </c>
      <c r="N3147" s="59" t="s">
        <v>1479</v>
      </c>
      <c r="O3147" s="59" t="s">
        <v>1480</v>
      </c>
      <c r="P3147" s="59" t="s">
        <v>1481</v>
      </c>
      <c r="Q3147" s="59" t="s">
        <v>1482</v>
      </c>
      <c r="R3147" s="59" t="s">
        <v>1483</v>
      </c>
      <c r="S3147" s="59" t="s">
        <v>1600</v>
      </c>
      <c r="T3147" s="59" t="s">
        <v>1601</v>
      </c>
      <c r="U3147" s="59" t="s">
        <v>1486</v>
      </c>
      <c r="V3147" s="59" t="s">
        <v>1487</v>
      </c>
      <c r="W3147" s="59" t="s">
        <v>1514</v>
      </c>
      <c r="X3147" s="59" t="s">
        <v>1487</v>
      </c>
      <c r="Y3147" s="59" t="s">
        <v>1490</v>
      </c>
      <c r="Z3147" s="59">
        <v>7.76</v>
      </c>
      <c r="AA3147" s="59">
        <v>7.76</v>
      </c>
      <c r="AB3147" s="59">
        <v>0</v>
      </c>
      <c r="AC3147" s="59">
        <v>7.76</v>
      </c>
      <c r="AD3147" s="59">
        <v>0</v>
      </c>
      <c r="AE3147" s="59">
        <v>0</v>
      </c>
      <c r="AF3147" s="59" t="s">
        <v>1491</v>
      </c>
      <c r="AG3147" s="59" t="s">
        <v>737</v>
      </c>
      <c r="AH3147" s="59" t="s">
        <v>1518</v>
      </c>
      <c r="AI3147" s="59" t="s">
        <v>1523</v>
      </c>
      <c r="AJ3147" s="59" t="s">
        <v>1486</v>
      </c>
      <c r="AK3147" s="59" t="s">
        <v>278</v>
      </c>
      <c r="AL3147" s="59" t="s">
        <v>1493</v>
      </c>
      <c r="AM3147" s="59" t="s">
        <v>1494</v>
      </c>
      <c r="AN3147" s="59" t="s">
        <v>1384</v>
      </c>
      <c r="AO3147" s="59" t="s">
        <v>107</v>
      </c>
    </row>
    <row r="3148" spans="1:41" x14ac:dyDescent="0.15">
      <c r="A3148" s="59" t="s">
        <v>2013</v>
      </c>
      <c r="B3148" s="59" t="s">
        <v>1597</v>
      </c>
      <c r="C3148" s="59" t="s">
        <v>1598</v>
      </c>
      <c r="D3148" s="59" t="s">
        <v>1517</v>
      </c>
      <c r="E3148" s="59" t="s">
        <v>559</v>
      </c>
      <c r="F3148" s="59" t="s">
        <v>1475</v>
      </c>
      <c r="G3148" s="59" t="s">
        <v>1406</v>
      </c>
      <c r="H3148" s="59" t="s">
        <v>1475</v>
      </c>
      <c r="I3148" s="59" t="s">
        <v>1406</v>
      </c>
      <c r="J3148" s="59" t="s">
        <v>737</v>
      </c>
      <c r="K3148" s="59" t="s">
        <v>1518</v>
      </c>
      <c r="L3148" s="59" t="s">
        <v>1599</v>
      </c>
      <c r="M3148" s="59" t="s">
        <v>1478</v>
      </c>
      <c r="N3148" s="59" t="s">
        <v>1479</v>
      </c>
      <c r="O3148" s="59" t="s">
        <v>1480</v>
      </c>
      <c r="P3148" s="59" t="s">
        <v>1481</v>
      </c>
      <c r="Q3148" s="59" t="s">
        <v>1482</v>
      </c>
      <c r="R3148" s="59" t="s">
        <v>1483</v>
      </c>
      <c r="S3148" s="59" t="s">
        <v>1600</v>
      </c>
      <c r="T3148" s="59" t="s">
        <v>1601</v>
      </c>
      <c r="U3148" s="59" t="s">
        <v>1486</v>
      </c>
      <c r="V3148" s="59" t="s">
        <v>1487</v>
      </c>
      <c r="W3148" s="59" t="s">
        <v>1522</v>
      </c>
      <c r="X3148" s="59" t="s">
        <v>1487</v>
      </c>
      <c r="Y3148" s="59" t="s">
        <v>1490</v>
      </c>
      <c r="Z3148" s="59">
        <v>1474.76</v>
      </c>
      <c r="AA3148" s="59">
        <v>1474.76</v>
      </c>
      <c r="AB3148" s="59">
        <v>0</v>
      </c>
      <c r="AC3148" s="59">
        <v>1474.76</v>
      </c>
      <c r="AD3148" s="59">
        <v>0</v>
      </c>
      <c r="AE3148" s="59">
        <v>0</v>
      </c>
      <c r="AF3148" s="59" t="s">
        <v>1491</v>
      </c>
      <c r="AG3148" s="59" t="s">
        <v>737</v>
      </c>
      <c r="AH3148" s="59" t="s">
        <v>1518</v>
      </c>
      <c r="AI3148" s="59" t="s">
        <v>1523</v>
      </c>
      <c r="AJ3148" s="59" t="s">
        <v>1486</v>
      </c>
      <c r="AK3148" s="59" t="s">
        <v>278</v>
      </c>
      <c r="AL3148" s="59" t="s">
        <v>1493</v>
      </c>
      <c r="AM3148" s="59" t="s">
        <v>1494</v>
      </c>
      <c r="AN3148" s="59" t="s">
        <v>1384</v>
      </c>
      <c r="AO3148" s="59" t="s">
        <v>107</v>
      </c>
    </row>
    <row r="3149" spans="1:41" x14ac:dyDescent="0.15">
      <c r="A3149" s="59" t="s">
        <v>2013</v>
      </c>
      <c r="B3149" s="59" t="s">
        <v>1814</v>
      </c>
      <c r="C3149" s="59" t="s">
        <v>1815</v>
      </c>
      <c r="D3149" s="59" t="s">
        <v>1504</v>
      </c>
      <c r="E3149" s="59" t="s">
        <v>1139</v>
      </c>
      <c r="F3149" s="59" t="s">
        <v>1475</v>
      </c>
      <c r="G3149" s="59" t="s">
        <v>1406</v>
      </c>
      <c r="H3149" s="59" t="s">
        <v>1475</v>
      </c>
      <c r="I3149" s="59" t="s">
        <v>1406</v>
      </c>
      <c r="J3149" s="59" t="s">
        <v>1476</v>
      </c>
      <c r="K3149" s="59" t="s">
        <v>795</v>
      </c>
      <c r="L3149" s="59" t="s">
        <v>1816</v>
      </c>
      <c r="M3149" s="59" t="s">
        <v>1478</v>
      </c>
      <c r="N3149" s="59" t="s">
        <v>1479</v>
      </c>
      <c r="O3149" s="59" t="s">
        <v>1480</v>
      </c>
      <c r="P3149" s="59" t="s">
        <v>1481</v>
      </c>
      <c r="Q3149" s="59" t="s">
        <v>1482</v>
      </c>
      <c r="R3149" s="59" t="s">
        <v>1483</v>
      </c>
      <c r="S3149" s="59" t="s">
        <v>1817</v>
      </c>
      <c r="T3149" s="59" t="s">
        <v>1818</v>
      </c>
      <c r="U3149" s="59" t="s">
        <v>1486</v>
      </c>
      <c r="V3149" s="59" t="s">
        <v>1487</v>
      </c>
      <c r="W3149" s="59" t="s">
        <v>1509</v>
      </c>
      <c r="X3149" s="59" t="s">
        <v>1487</v>
      </c>
      <c r="Y3149" s="59" t="s">
        <v>1490</v>
      </c>
      <c r="Z3149" s="59">
        <v>5688.3</v>
      </c>
      <c r="AA3149" s="59">
        <v>5688.3</v>
      </c>
      <c r="AB3149" s="59">
        <v>0</v>
      </c>
      <c r="AC3149" s="59">
        <v>5688.3</v>
      </c>
      <c r="AD3149" s="59">
        <v>0</v>
      </c>
      <c r="AE3149" s="59">
        <v>0</v>
      </c>
      <c r="AF3149" s="59" t="s">
        <v>1491</v>
      </c>
      <c r="AG3149" s="59" t="s">
        <v>1476</v>
      </c>
      <c r="AH3149" s="59" t="s">
        <v>795</v>
      </c>
      <c r="AI3149" s="59" t="s">
        <v>1492</v>
      </c>
      <c r="AJ3149" s="59" t="s">
        <v>1486</v>
      </c>
      <c r="AK3149" s="59" t="s">
        <v>278</v>
      </c>
      <c r="AL3149" s="59" t="s">
        <v>1493</v>
      </c>
      <c r="AM3149" s="59" t="s">
        <v>1494</v>
      </c>
      <c r="AN3149" s="59" t="s">
        <v>1385</v>
      </c>
      <c r="AO3149" s="59" t="s">
        <v>107</v>
      </c>
    </row>
    <row r="3150" spans="1:41" x14ac:dyDescent="0.15">
      <c r="A3150" s="59" t="s">
        <v>2013</v>
      </c>
      <c r="B3150" s="59" t="s">
        <v>1814</v>
      </c>
      <c r="C3150" s="59" t="s">
        <v>1815</v>
      </c>
      <c r="D3150" s="59" t="s">
        <v>1504</v>
      </c>
      <c r="E3150" s="59" t="s">
        <v>1139</v>
      </c>
      <c r="F3150" s="59" t="s">
        <v>1475</v>
      </c>
      <c r="G3150" s="59" t="s">
        <v>1406</v>
      </c>
      <c r="H3150" s="59" t="s">
        <v>1475</v>
      </c>
      <c r="I3150" s="59" t="s">
        <v>1406</v>
      </c>
      <c r="J3150" s="59" t="s">
        <v>1476</v>
      </c>
      <c r="K3150" s="59" t="s">
        <v>795</v>
      </c>
      <c r="L3150" s="59" t="s">
        <v>1816</v>
      </c>
      <c r="M3150" s="59" t="s">
        <v>1478</v>
      </c>
      <c r="N3150" s="59" t="s">
        <v>1479</v>
      </c>
      <c r="O3150" s="59" t="s">
        <v>1480</v>
      </c>
      <c r="P3150" s="59" t="s">
        <v>1481</v>
      </c>
      <c r="Q3150" s="59" t="s">
        <v>1482</v>
      </c>
      <c r="R3150" s="59" t="s">
        <v>1483</v>
      </c>
      <c r="S3150" s="59" t="s">
        <v>1817</v>
      </c>
      <c r="T3150" s="59" t="s">
        <v>1818</v>
      </c>
      <c r="U3150" s="59" t="s">
        <v>1486</v>
      </c>
      <c r="V3150" s="59" t="s">
        <v>1487</v>
      </c>
      <c r="W3150" s="59" t="s">
        <v>1488</v>
      </c>
      <c r="X3150" s="59" t="s">
        <v>1511</v>
      </c>
      <c r="Y3150" s="59" t="s">
        <v>1490</v>
      </c>
      <c r="Z3150" s="59">
        <v>37.99</v>
      </c>
      <c r="AA3150" s="59">
        <v>37.99</v>
      </c>
      <c r="AB3150" s="59">
        <v>0</v>
      </c>
      <c r="AC3150" s="59">
        <v>37.99</v>
      </c>
      <c r="AD3150" s="59">
        <v>0</v>
      </c>
      <c r="AE3150" s="59">
        <v>0</v>
      </c>
      <c r="AF3150" s="59" t="s">
        <v>1491</v>
      </c>
      <c r="AG3150" s="59" t="s">
        <v>1476</v>
      </c>
      <c r="AH3150" s="59" t="s">
        <v>795</v>
      </c>
      <c r="AI3150" s="59" t="s">
        <v>1492</v>
      </c>
      <c r="AJ3150" s="59" t="s">
        <v>1486</v>
      </c>
      <c r="AK3150" s="59" t="s">
        <v>278</v>
      </c>
      <c r="AL3150" s="59" t="s">
        <v>1493</v>
      </c>
      <c r="AM3150" s="59" t="s">
        <v>1494</v>
      </c>
      <c r="AN3150" s="59" t="s">
        <v>1385</v>
      </c>
      <c r="AO3150" s="59" t="s">
        <v>107</v>
      </c>
    </row>
    <row r="3151" spans="1:41" x14ac:dyDescent="0.15">
      <c r="A3151" s="59" t="s">
        <v>2013</v>
      </c>
      <c r="B3151" s="59" t="s">
        <v>1814</v>
      </c>
      <c r="C3151" s="59" t="s">
        <v>1815</v>
      </c>
      <c r="D3151" s="59" t="s">
        <v>1504</v>
      </c>
      <c r="E3151" s="59" t="s">
        <v>1139</v>
      </c>
      <c r="F3151" s="59" t="s">
        <v>1475</v>
      </c>
      <c r="G3151" s="59" t="s">
        <v>1406</v>
      </c>
      <c r="H3151" s="59" t="s">
        <v>1475</v>
      </c>
      <c r="I3151" s="59" t="s">
        <v>1406</v>
      </c>
      <c r="J3151" s="59" t="s">
        <v>1476</v>
      </c>
      <c r="K3151" s="59" t="s">
        <v>795</v>
      </c>
      <c r="L3151" s="59" t="s">
        <v>1816</v>
      </c>
      <c r="M3151" s="59" t="s">
        <v>1478</v>
      </c>
      <c r="N3151" s="59" t="s">
        <v>1479</v>
      </c>
      <c r="O3151" s="59" t="s">
        <v>1480</v>
      </c>
      <c r="P3151" s="59" t="s">
        <v>1481</v>
      </c>
      <c r="Q3151" s="59" t="s">
        <v>1482</v>
      </c>
      <c r="R3151" s="59" t="s">
        <v>1483</v>
      </c>
      <c r="S3151" s="59" t="s">
        <v>1817</v>
      </c>
      <c r="T3151" s="59" t="s">
        <v>1818</v>
      </c>
      <c r="U3151" s="59" t="s">
        <v>1486</v>
      </c>
      <c r="V3151" s="59" t="s">
        <v>1487</v>
      </c>
      <c r="W3151" s="59" t="s">
        <v>1514</v>
      </c>
      <c r="X3151" s="59" t="s">
        <v>1487</v>
      </c>
      <c r="Y3151" s="59" t="s">
        <v>1490</v>
      </c>
      <c r="Z3151" s="59">
        <v>890.85</v>
      </c>
      <c r="AA3151" s="59">
        <v>890.85</v>
      </c>
      <c r="AB3151" s="59">
        <v>0</v>
      </c>
      <c r="AC3151" s="59">
        <v>890.85</v>
      </c>
      <c r="AD3151" s="59">
        <v>0</v>
      </c>
      <c r="AE3151" s="59">
        <v>0</v>
      </c>
      <c r="AF3151" s="59" t="s">
        <v>1491</v>
      </c>
      <c r="AG3151" s="59" t="s">
        <v>1476</v>
      </c>
      <c r="AH3151" s="59" t="s">
        <v>795</v>
      </c>
      <c r="AI3151" s="59" t="s">
        <v>1492</v>
      </c>
      <c r="AJ3151" s="59" t="s">
        <v>1486</v>
      </c>
      <c r="AK3151" s="59" t="s">
        <v>278</v>
      </c>
      <c r="AL3151" s="59" t="s">
        <v>1493</v>
      </c>
      <c r="AM3151" s="59" t="s">
        <v>1494</v>
      </c>
      <c r="AN3151" s="59" t="s">
        <v>1385</v>
      </c>
      <c r="AO3151" s="59" t="s">
        <v>107</v>
      </c>
    </row>
    <row r="3152" spans="1:41" x14ac:dyDescent="0.15">
      <c r="A3152" s="59" t="s">
        <v>2013</v>
      </c>
      <c r="B3152" s="59" t="s">
        <v>1607</v>
      </c>
      <c r="C3152" s="59" t="s">
        <v>1608</v>
      </c>
      <c r="D3152" s="59" t="s">
        <v>1504</v>
      </c>
      <c r="E3152" s="59" t="s">
        <v>1139</v>
      </c>
      <c r="F3152" s="59" t="s">
        <v>1475</v>
      </c>
      <c r="G3152" s="59" t="s">
        <v>1406</v>
      </c>
      <c r="H3152" s="59" t="s">
        <v>1475</v>
      </c>
      <c r="I3152" s="59" t="s">
        <v>1406</v>
      </c>
      <c r="J3152" s="59" t="s">
        <v>1476</v>
      </c>
      <c r="K3152" s="59" t="s">
        <v>795</v>
      </c>
      <c r="L3152" s="59" t="s">
        <v>1609</v>
      </c>
      <c r="M3152" s="59" t="s">
        <v>1478</v>
      </c>
      <c r="N3152" s="59" t="s">
        <v>1479</v>
      </c>
      <c r="O3152" s="59" t="s">
        <v>1480</v>
      </c>
      <c r="P3152" s="59" t="s">
        <v>1481</v>
      </c>
      <c r="Q3152" s="59" t="s">
        <v>1482</v>
      </c>
      <c r="R3152" s="59" t="s">
        <v>1483</v>
      </c>
      <c r="S3152" s="59" t="s">
        <v>1610</v>
      </c>
      <c r="T3152" s="59" t="s">
        <v>1611</v>
      </c>
      <c r="U3152" s="59" t="s">
        <v>1486</v>
      </c>
      <c r="V3152" s="59" t="s">
        <v>1487</v>
      </c>
      <c r="W3152" s="59" t="s">
        <v>1509</v>
      </c>
      <c r="X3152" s="59" t="s">
        <v>1487</v>
      </c>
      <c r="Y3152" s="59" t="s">
        <v>1490</v>
      </c>
      <c r="Z3152" s="59">
        <v>3278.91</v>
      </c>
      <c r="AA3152" s="59">
        <v>3278.91</v>
      </c>
      <c r="AB3152" s="59">
        <v>0</v>
      </c>
      <c r="AC3152" s="59">
        <v>3278.91</v>
      </c>
      <c r="AD3152" s="59">
        <v>0</v>
      </c>
      <c r="AE3152" s="59">
        <v>0</v>
      </c>
      <c r="AF3152" s="59" t="s">
        <v>1491</v>
      </c>
      <c r="AG3152" s="59" t="s">
        <v>1476</v>
      </c>
      <c r="AH3152" s="59" t="s">
        <v>795</v>
      </c>
      <c r="AI3152" s="59" t="s">
        <v>1492</v>
      </c>
      <c r="AJ3152" s="59" t="s">
        <v>1486</v>
      </c>
      <c r="AK3152" s="59" t="s">
        <v>278</v>
      </c>
      <c r="AL3152" s="59" t="s">
        <v>1493</v>
      </c>
      <c r="AM3152" s="59" t="s">
        <v>1494</v>
      </c>
      <c r="AN3152" s="59" t="s">
        <v>1385</v>
      </c>
      <c r="AO3152" s="59" t="s">
        <v>107</v>
      </c>
    </row>
    <row r="3153" spans="1:41" x14ac:dyDescent="0.15">
      <c r="A3153" s="59" t="s">
        <v>2013</v>
      </c>
      <c r="B3153" s="59" t="s">
        <v>1607</v>
      </c>
      <c r="C3153" s="59" t="s">
        <v>1608</v>
      </c>
      <c r="D3153" s="59" t="s">
        <v>1504</v>
      </c>
      <c r="E3153" s="59" t="s">
        <v>1139</v>
      </c>
      <c r="F3153" s="59" t="s">
        <v>1475</v>
      </c>
      <c r="G3153" s="59" t="s">
        <v>1406</v>
      </c>
      <c r="H3153" s="59" t="s">
        <v>1475</v>
      </c>
      <c r="I3153" s="59" t="s">
        <v>1406</v>
      </c>
      <c r="J3153" s="59" t="s">
        <v>1476</v>
      </c>
      <c r="K3153" s="59" t="s">
        <v>795</v>
      </c>
      <c r="L3153" s="59" t="s">
        <v>1609</v>
      </c>
      <c r="M3153" s="59" t="s">
        <v>1478</v>
      </c>
      <c r="N3153" s="59" t="s">
        <v>1479</v>
      </c>
      <c r="O3153" s="59" t="s">
        <v>1480</v>
      </c>
      <c r="P3153" s="59" t="s">
        <v>1481</v>
      </c>
      <c r="Q3153" s="59" t="s">
        <v>1482</v>
      </c>
      <c r="R3153" s="59" t="s">
        <v>1483</v>
      </c>
      <c r="S3153" s="59" t="s">
        <v>1610</v>
      </c>
      <c r="T3153" s="59" t="s">
        <v>1611</v>
      </c>
      <c r="U3153" s="59" t="s">
        <v>1486</v>
      </c>
      <c r="V3153" s="59" t="s">
        <v>1487</v>
      </c>
      <c r="W3153" s="59" t="s">
        <v>1488</v>
      </c>
      <c r="X3153" s="59" t="s">
        <v>1511</v>
      </c>
      <c r="Y3153" s="59" t="s">
        <v>1490</v>
      </c>
      <c r="Z3153" s="59">
        <v>32.729999999999997</v>
      </c>
      <c r="AA3153" s="59">
        <v>32.729999999999997</v>
      </c>
      <c r="AB3153" s="59">
        <v>0</v>
      </c>
      <c r="AC3153" s="59">
        <v>32.729999999999997</v>
      </c>
      <c r="AD3153" s="59">
        <v>0</v>
      </c>
      <c r="AE3153" s="59">
        <v>0</v>
      </c>
      <c r="AF3153" s="59" t="s">
        <v>1491</v>
      </c>
      <c r="AG3153" s="59" t="s">
        <v>1476</v>
      </c>
      <c r="AH3153" s="59" t="s">
        <v>795</v>
      </c>
      <c r="AI3153" s="59" t="s">
        <v>1492</v>
      </c>
      <c r="AJ3153" s="59" t="s">
        <v>1486</v>
      </c>
      <c r="AK3153" s="59" t="s">
        <v>278</v>
      </c>
      <c r="AL3153" s="59" t="s">
        <v>1493</v>
      </c>
      <c r="AM3153" s="59" t="s">
        <v>1494</v>
      </c>
      <c r="AN3153" s="59" t="s">
        <v>1385</v>
      </c>
      <c r="AO3153" s="59" t="s">
        <v>107</v>
      </c>
    </row>
    <row r="3154" spans="1:41" x14ac:dyDescent="0.15">
      <c r="A3154" s="59" t="s">
        <v>2013</v>
      </c>
      <c r="B3154" s="59" t="s">
        <v>1612</v>
      </c>
      <c r="C3154" s="59" t="s">
        <v>1613</v>
      </c>
      <c r="D3154" s="59" t="s">
        <v>1614</v>
      </c>
      <c r="E3154" s="59" t="s">
        <v>1615</v>
      </c>
      <c r="F3154" s="59" t="s">
        <v>1475</v>
      </c>
      <c r="G3154" s="59" t="s">
        <v>1406</v>
      </c>
      <c r="H3154" s="59" t="s">
        <v>1475</v>
      </c>
      <c r="I3154" s="59" t="s">
        <v>1406</v>
      </c>
      <c r="J3154" s="59" t="s">
        <v>1426</v>
      </c>
      <c r="K3154" s="59" t="s">
        <v>1616</v>
      </c>
      <c r="L3154" s="59" t="s">
        <v>1617</v>
      </c>
      <c r="M3154" s="59" t="s">
        <v>1618</v>
      </c>
      <c r="N3154" s="59" t="s">
        <v>1619</v>
      </c>
      <c r="O3154" s="59" t="s">
        <v>1620</v>
      </c>
      <c r="P3154" s="59" t="s">
        <v>1621</v>
      </c>
      <c r="Q3154" s="59" t="s">
        <v>1622</v>
      </c>
      <c r="R3154" s="59" t="s">
        <v>1623</v>
      </c>
      <c r="S3154" s="59" t="s">
        <v>1624</v>
      </c>
      <c r="T3154" s="59" t="s">
        <v>1625</v>
      </c>
      <c r="U3154" s="59" t="s">
        <v>1486</v>
      </c>
      <c r="V3154" s="59" t="s">
        <v>1487</v>
      </c>
      <c r="W3154" s="59" t="s">
        <v>1508</v>
      </c>
      <c r="X3154" s="59" t="s">
        <v>1487</v>
      </c>
      <c r="Y3154" s="59" t="s">
        <v>1490</v>
      </c>
      <c r="Z3154" s="59">
        <v>0.13</v>
      </c>
      <c r="AA3154" s="59">
        <v>0.13</v>
      </c>
      <c r="AB3154" s="59">
        <v>0</v>
      </c>
      <c r="AC3154" s="59">
        <v>0.13</v>
      </c>
      <c r="AD3154" s="59">
        <v>0</v>
      </c>
      <c r="AE3154" s="59">
        <v>0</v>
      </c>
      <c r="AF3154" s="59" t="s">
        <v>1491</v>
      </c>
      <c r="AG3154" s="59" t="s">
        <v>1426</v>
      </c>
      <c r="AH3154" s="59" t="s">
        <v>1616</v>
      </c>
      <c r="AI3154" s="59" t="s">
        <v>1523</v>
      </c>
      <c r="AJ3154" s="59" t="s">
        <v>1486</v>
      </c>
      <c r="AK3154" s="59" t="s">
        <v>278</v>
      </c>
      <c r="AL3154" s="59" t="s">
        <v>1493</v>
      </c>
      <c r="AM3154" s="59" t="s">
        <v>1494</v>
      </c>
      <c r="AN3154" s="59" t="s">
        <v>1385</v>
      </c>
      <c r="AO3154" s="59" t="s">
        <v>107</v>
      </c>
    </row>
    <row r="3155" spans="1:41" x14ac:dyDescent="0.15">
      <c r="A3155" s="59" t="s">
        <v>2013</v>
      </c>
      <c r="B3155" s="59" t="s">
        <v>1612</v>
      </c>
      <c r="C3155" s="59" t="s">
        <v>1613</v>
      </c>
      <c r="D3155" s="59" t="s">
        <v>1614</v>
      </c>
      <c r="E3155" s="59" t="s">
        <v>1615</v>
      </c>
      <c r="F3155" s="59" t="s">
        <v>1475</v>
      </c>
      <c r="G3155" s="59" t="s">
        <v>1406</v>
      </c>
      <c r="H3155" s="59" t="s">
        <v>1475</v>
      </c>
      <c r="I3155" s="59" t="s">
        <v>1406</v>
      </c>
      <c r="J3155" s="59" t="s">
        <v>1426</v>
      </c>
      <c r="K3155" s="59" t="s">
        <v>1616</v>
      </c>
      <c r="L3155" s="59" t="s">
        <v>1617</v>
      </c>
      <c r="M3155" s="59" t="s">
        <v>1618</v>
      </c>
      <c r="N3155" s="59" t="s">
        <v>1619</v>
      </c>
      <c r="O3155" s="59" t="s">
        <v>1620</v>
      </c>
      <c r="P3155" s="59" t="s">
        <v>1621</v>
      </c>
      <c r="Q3155" s="59" t="s">
        <v>1622</v>
      </c>
      <c r="R3155" s="59" t="s">
        <v>1623</v>
      </c>
      <c r="S3155" s="59" t="s">
        <v>1624</v>
      </c>
      <c r="T3155" s="59" t="s">
        <v>1625</v>
      </c>
      <c r="U3155" s="59" t="s">
        <v>1486</v>
      </c>
      <c r="V3155" s="59" t="s">
        <v>1487</v>
      </c>
      <c r="W3155" s="59" t="s">
        <v>1509</v>
      </c>
      <c r="X3155" s="59" t="s">
        <v>1487</v>
      </c>
      <c r="Y3155" s="59" t="s">
        <v>1490</v>
      </c>
      <c r="Z3155" s="59">
        <v>0.28000000000000003</v>
      </c>
      <c r="AA3155" s="59">
        <v>0.28000000000000003</v>
      </c>
      <c r="AB3155" s="59">
        <v>0</v>
      </c>
      <c r="AC3155" s="59">
        <v>0.28000000000000003</v>
      </c>
      <c r="AD3155" s="59">
        <v>0</v>
      </c>
      <c r="AE3155" s="59">
        <v>0</v>
      </c>
      <c r="AF3155" s="59" t="s">
        <v>1491</v>
      </c>
      <c r="AG3155" s="59" t="s">
        <v>1426</v>
      </c>
      <c r="AH3155" s="59" t="s">
        <v>1616</v>
      </c>
      <c r="AI3155" s="59" t="s">
        <v>1523</v>
      </c>
      <c r="AJ3155" s="59" t="s">
        <v>1486</v>
      </c>
      <c r="AK3155" s="59" t="s">
        <v>278</v>
      </c>
      <c r="AL3155" s="59" t="s">
        <v>1493</v>
      </c>
      <c r="AM3155" s="59" t="s">
        <v>1494</v>
      </c>
      <c r="AN3155" s="59" t="s">
        <v>1385</v>
      </c>
      <c r="AO3155" s="59" t="s">
        <v>107</v>
      </c>
    </row>
    <row r="3156" spans="1:41" x14ac:dyDescent="0.15">
      <c r="A3156" s="59" t="s">
        <v>2013</v>
      </c>
      <c r="B3156" s="59" t="s">
        <v>1612</v>
      </c>
      <c r="C3156" s="59" t="s">
        <v>1613</v>
      </c>
      <c r="D3156" s="59" t="s">
        <v>1614</v>
      </c>
      <c r="E3156" s="59" t="s">
        <v>1615</v>
      </c>
      <c r="F3156" s="59" t="s">
        <v>1475</v>
      </c>
      <c r="G3156" s="59" t="s">
        <v>1406</v>
      </c>
      <c r="H3156" s="59" t="s">
        <v>1475</v>
      </c>
      <c r="I3156" s="59" t="s">
        <v>1406</v>
      </c>
      <c r="J3156" s="59" t="s">
        <v>1426</v>
      </c>
      <c r="K3156" s="59" t="s">
        <v>1616</v>
      </c>
      <c r="L3156" s="59" t="s">
        <v>1617</v>
      </c>
      <c r="M3156" s="59" t="s">
        <v>1618</v>
      </c>
      <c r="N3156" s="59" t="s">
        <v>1619</v>
      </c>
      <c r="O3156" s="59" t="s">
        <v>1620</v>
      </c>
      <c r="P3156" s="59" t="s">
        <v>1621</v>
      </c>
      <c r="Q3156" s="59" t="s">
        <v>1622</v>
      </c>
      <c r="R3156" s="59" t="s">
        <v>1623</v>
      </c>
      <c r="S3156" s="59" t="s">
        <v>1624</v>
      </c>
      <c r="T3156" s="59" t="s">
        <v>1625</v>
      </c>
      <c r="U3156" s="59" t="s">
        <v>1486</v>
      </c>
      <c r="V3156" s="59" t="s">
        <v>1487</v>
      </c>
      <c r="W3156" s="59" t="s">
        <v>1488</v>
      </c>
      <c r="X3156" s="59" t="s">
        <v>1510</v>
      </c>
      <c r="Y3156" s="59" t="s">
        <v>1490</v>
      </c>
      <c r="Z3156" s="59">
        <v>0.01</v>
      </c>
      <c r="AA3156" s="59">
        <v>0.01</v>
      </c>
      <c r="AB3156" s="59">
        <v>0</v>
      </c>
      <c r="AC3156" s="59">
        <v>0.01</v>
      </c>
      <c r="AD3156" s="59">
        <v>0</v>
      </c>
      <c r="AE3156" s="59">
        <v>0</v>
      </c>
      <c r="AF3156" s="59" t="s">
        <v>1491</v>
      </c>
      <c r="AG3156" s="59" t="s">
        <v>1426</v>
      </c>
      <c r="AH3156" s="59" t="s">
        <v>1616</v>
      </c>
      <c r="AI3156" s="59" t="s">
        <v>1523</v>
      </c>
      <c r="AJ3156" s="59" t="s">
        <v>1486</v>
      </c>
      <c r="AK3156" s="59" t="s">
        <v>278</v>
      </c>
      <c r="AL3156" s="59" t="s">
        <v>1493</v>
      </c>
      <c r="AM3156" s="59" t="s">
        <v>1494</v>
      </c>
      <c r="AN3156" s="59" t="s">
        <v>1385</v>
      </c>
      <c r="AO3156" s="59" t="s">
        <v>107</v>
      </c>
    </row>
    <row r="3157" spans="1:41" x14ac:dyDescent="0.15">
      <c r="A3157" s="59" t="s">
        <v>2013</v>
      </c>
      <c r="B3157" s="59" t="s">
        <v>1626</v>
      </c>
      <c r="C3157" s="59" t="s">
        <v>1627</v>
      </c>
      <c r="D3157" s="59" t="s">
        <v>1614</v>
      </c>
      <c r="E3157" s="59" t="s">
        <v>1615</v>
      </c>
      <c r="F3157" s="59" t="s">
        <v>1475</v>
      </c>
      <c r="G3157" s="59" t="s">
        <v>1406</v>
      </c>
      <c r="H3157" s="59" t="s">
        <v>1475</v>
      </c>
      <c r="I3157" s="59" t="s">
        <v>1406</v>
      </c>
      <c r="J3157" s="59" t="s">
        <v>1426</v>
      </c>
      <c r="K3157" s="59" t="s">
        <v>1616</v>
      </c>
      <c r="L3157" s="59" t="s">
        <v>1628</v>
      </c>
      <c r="M3157" s="59" t="s">
        <v>1618</v>
      </c>
      <c r="N3157" s="59" t="s">
        <v>1619</v>
      </c>
      <c r="O3157" s="59" t="s">
        <v>1620</v>
      </c>
      <c r="P3157" s="59" t="s">
        <v>1621</v>
      </c>
      <c r="Q3157" s="59" t="s">
        <v>1622</v>
      </c>
      <c r="R3157" s="59" t="s">
        <v>1623</v>
      </c>
      <c r="S3157" s="59" t="s">
        <v>1629</v>
      </c>
      <c r="T3157" s="59" t="s">
        <v>1630</v>
      </c>
      <c r="U3157" s="59" t="s">
        <v>1486</v>
      </c>
      <c r="V3157" s="59" t="s">
        <v>1487</v>
      </c>
      <c r="W3157" s="59" t="s">
        <v>1508</v>
      </c>
      <c r="X3157" s="59" t="s">
        <v>1487</v>
      </c>
      <c r="Y3157" s="59" t="s">
        <v>1490</v>
      </c>
      <c r="Z3157" s="59">
        <v>14.58</v>
      </c>
      <c r="AA3157" s="59">
        <v>14.58</v>
      </c>
      <c r="AB3157" s="59">
        <v>0</v>
      </c>
      <c r="AC3157" s="59">
        <v>14.58</v>
      </c>
      <c r="AD3157" s="59">
        <v>0</v>
      </c>
      <c r="AE3157" s="59">
        <v>0</v>
      </c>
      <c r="AF3157" s="59" t="s">
        <v>1491</v>
      </c>
      <c r="AG3157" s="59" t="s">
        <v>1426</v>
      </c>
      <c r="AH3157" s="59" t="s">
        <v>1616</v>
      </c>
      <c r="AI3157" s="59" t="s">
        <v>1523</v>
      </c>
      <c r="AJ3157" s="59" t="s">
        <v>1486</v>
      </c>
      <c r="AK3157" s="59" t="s">
        <v>278</v>
      </c>
      <c r="AL3157" s="59" t="s">
        <v>1493</v>
      </c>
      <c r="AM3157" s="59" t="s">
        <v>1494</v>
      </c>
      <c r="AN3157" s="59" t="s">
        <v>1385</v>
      </c>
      <c r="AO3157" s="59" t="s">
        <v>107</v>
      </c>
    </row>
    <row r="3158" spans="1:41" x14ac:dyDescent="0.15">
      <c r="A3158" s="59" t="s">
        <v>2013</v>
      </c>
      <c r="B3158" s="59" t="s">
        <v>1626</v>
      </c>
      <c r="C3158" s="59" t="s">
        <v>1627</v>
      </c>
      <c r="D3158" s="59" t="s">
        <v>1614</v>
      </c>
      <c r="E3158" s="59" t="s">
        <v>1615</v>
      </c>
      <c r="F3158" s="59" t="s">
        <v>1475</v>
      </c>
      <c r="G3158" s="59" t="s">
        <v>1406</v>
      </c>
      <c r="H3158" s="59" t="s">
        <v>1475</v>
      </c>
      <c r="I3158" s="59" t="s">
        <v>1406</v>
      </c>
      <c r="J3158" s="59" t="s">
        <v>1426</v>
      </c>
      <c r="K3158" s="59" t="s">
        <v>1616</v>
      </c>
      <c r="L3158" s="59" t="s">
        <v>1628</v>
      </c>
      <c r="M3158" s="59" t="s">
        <v>1618</v>
      </c>
      <c r="N3158" s="59" t="s">
        <v>1619</v>
      </c>
      <c r="O3158" s="59" t="s">
        <v>1620</v>
      </c>
      <c r="P3158" s="59" t="s">
        <v>1621</v>
      </c>
      <c r="Q3158" s="59" t="s">
        <v>1622</v>
      </c>
      <c r="R3158" s="59" t="s">
        <v>1623</v>
      </c>
      <c r="S3158" s="59" t="s">
        <v>1629</v>
      </c>
      <c r="T3158" s="59" t="s">
        <v>1630</v>
      </c>
      <c r="U3158" s="59" t="s">
        <v>1486</v>
      </c>
      <c r="V3158" s="59" t="s">
        <v>1487</v>
      </c>
      <c r="W3158" s="59" t="s">
        <v>1509</v>
      </c>
      <c r="X3158" s="59" t="s">
        <v>1487</v>
      </c>
      <c r="Y3158" s="59" t="s">
        <v>1490</v>
      </c>
      <c r="Z3158" s="59">
        <v>1545.7</v>
      </c>
      <c r="AA3158" s="59">
        <v>1545.7</v>
      </c>
      <c r="AB3158" s="59">
        <v>0</v>
      </c>
      <c r="AC3158" s="59">
        <v>1545.7</v>
      </c>
      <c r="AD3158" s="59">
        <v>0</v>
      </c>
      <c r="AE3158" s="59">
        <v>0</v>
      </c>
      <c r="AF3158" s="59" t="s">
        <v>1491</v>
      </c>
      <c r="AG3158" s="59" t="s">
        <v>1426</v>
      </c>
      <c r="AH3158" s="59" t="s">
        <v>1616</v>
      </c>
      <c r="AI3158" s="59" t="s">
        <v>1523</v>
      </c>
      <c r="AJ3158" s="59" t="s">
        <v>1486</v>
      </c>
      <c r="AK3158" s="59" t="s">
        <v>278</v>
      </c>
      <c r="AL3158" s="59" t="s">
        <v>1493</v>
      </c>
      <c r="AM3158" s="59" t="s">
        <v>1494</v>
      </c>
      <c r="AN3158" s="59" t="s">
        <v>1385</v>
      </c>
      <c r="AO3158" s="59" t="s">
        <v>107</v>
      </c>
    </row>
    <row r="3159" spans="1:41" x14ac:dyDescent="0.15">
      <c r="A3159" s="59" t="s">
        <v>2013</v>
      </c>
      <c r="B3159" s="59" t="s">
        <v>1626</v>
      </c>
      <c r="C3159" s="59" t="s">
        <v>1627</v>
      </c>
      <c r="D3159" s="59" t="s">
        <v>1614</v>
      </c>
      <c r="E3159" s="59" t="s">
        <v>1615</v>
      </c>
      <c r="F3159" s="59" t="s">
        <v>1475</v>
      </c>
      <c r="G3159" s="59" t="s">
        <v>1406</v>
      </c>
      <c r="H3159" s="59" t="s">
        <v>1475</v>
      </c>
      <c r="I3159" s="59" t="s">
        <v>1406</v>
      </c>
      <c r="J3159" s="59" t="s">
        <v>1426</v>
      </c>
      <c r="K3159" s="59" t="s">
        <v>1616</v>
      </c>
      <c r="L3159" s="59" t="s">
        <v>1628</v>
      </c>
      <c r="M3159" s="59" t="s">
        <v>1618</v>
      </c>
      <c r="N3159" s="59" t="s">
        <v>1619</v>
      </c>
      <c r="O3159" s="59" t="s">
        <v>1620</v>
      </c>
      <c r="P3159" s="59" t="s">
        <v>1621</v>
      </c>
      <c r="Q3159" s="59" t="s">
        <v>1622</v>
      </c>
      <c r="R3159" s="59" t="s">
        <v>1623</v>
      </c>
      <c r="S3159" s="59" t="s">
        <v>1629</v>
      </c>
      <c r="T3159" s="59" t="s">
        <v>1630</v>
      </c>
      <c r="U3159" s="59" t="s">
        <v>1486</v>
      </c>
      <c r="V3159" s="59" t="s">
        <v>1487</v>
      </c>
      <c r="W3159" s="59" t="s">
        <v>1488</v>
      </c>
      <c r="X3159" s="59" t="s">
        <v>1511</v>
      </c>
      <c r="Y3159" s="59" t="s">
        <v>1490</v>
      </c>
      <c r="Z3159" s="59">
        <v>1.8</v>
      </c>
      <c r="AA3159" s="59">
        <v>1.8</v>
      </c>
      <c r="AB3159" s="59">
        <v>0</v>
      </c>
      <c r="AC3159" s="59">
        <v>1.8</v>
      </c>
      <c r="AD3159" s="59">
        <v>0</v>
      </c>
      <c r="AE3159" s="59">
        <v>0</v>
      </c>
      <c r="AF3159" s="59" t="s">
        <v>1491</v>
      </c>
      <c r="AG3159" s="59" t="s">
        <v>1426</v>
      </c>
      <c r="AH3159" s="59" t="s">
        <v>1616</v>
      </c>
      <c r="AI3159" s="59" t="s">
        <v>1523</v>
      </c>
      <c r="AJ3159" s="59" t="s">
        <v>1486</v>
      </c>
      <c r="AK3159" s="59" t="s">
        <v>278</v>
      </c>
      <c r="AL3159" s="59" t="s">
        <v>1493</v>
      </c>
      <c r="AM3159" s="59" t="s">
        <v>1494</v>
      </c>
      <c r="AN3159" s="59" t="s">
        <v>1385</v>
      </c>
      <c r="AO3159" s="59" t="s">
        <v>107</v>
      </c>
    </row>
    <row r="3160" spans="1:41" x14ac:dyDescent="0.15">
      <c r="A3160" s="59" t="s">
        <v>2013</v>
      </c>
      <c r="B3160" s="59" t="s">
        <v>1819</v>
      </c>
      <c r="C3160" s="59" t="s">
        <v>1820</v>
      </c>
      <c r="D3160" s="59" t="s">
        <v>1614</v>
      </c>
      <c r="E3160" s="59" t="s">
        <v>1615</v>
      </c>
      <c r="F3160" s="59" t="s">
        <v>1475</v>
      </c>
      <c r="G3160" s="59" t="s">
        <v>1406</v>
      </c>
      <c r="H3160" s="59" t="s">
        <v>1475</v>
      </c>
      <c r="I3160" s="59" t="s">
        <v>1406</v>
      </c>
      <c r="J3160" s="59" t="s">
        <v>1426</v>
      </c>
      <c r="K3160" s="59" t="s">
        <v>1616</v>
      </c>
      <c r="L3160" s="59" t="s">
        <v>1821</v>
      </c>
      <c r="M3160" s="59" t="s">
        <v>1618</v>
      </c>
      <c r="N3160" s="59" t="s">
        <v>1619</v>
      </c>
      <c r="O3160" s="59" t="s">
        <v>1620</v>
      </c>
      <c r="P3160" s="59" t="s">
        <v>1621</v>
      </c>
      <c r="Q3160" s="59" t="s">
        <v>1622</v>
      </c>
      <c r="R3160" s="59" t="s">
        <v>1623</v>
      </c>
      <c r="S3160" s="59" t="s">
        <v>1822</v>
      </c>
      <c r="T3160" s="59" t="s">
        <v>1823</v>
      </c>
      <c r="U3160" s="59" t="s">
        <v>1486</v>
      </c>
      <c r="V3160" s="59" t="s">
        <v>1487</v>
      </c>
      <c r="W3160" s="59" t="s">
        <v>1509</v>
      </c>
      <c r="X3160" s="59" t="s">
        <v>1487</v>
      </c>
      <c r="Y3160" s="59" t="s">
        <v>1490</v>
      </c>
      <c r="Z3160" s="59">
        <v>749.39</v>
      </c>
      <c r="AA3160" s="59">
        <v>749.39</v>
      </c>
      <c r="AB3160" s="59">
        <v>0</v>
      </c>
      <c r="AC3160" s="59">
        <v>749.39</v>
      </c>
      <c r="AD3160" s="59">
        <v>0</v>
      </c>
      <c r="AE3160" s="59">
        <v>0</v>
      </c>
      <c r="AF3160" s="59" t="s">
        <v>1491</v>
      </c>
      <c r="AG3160" s="59" t="s">
        <v>1426</v>
      </c>
      <c r="AH3160" s="59" t="s">
        <v>1616</v>
      </c>
      <c r="AI3160" s="59" t="s">
        <v>1523</v>
      </c>
      <c r="AJ3160" s="59" t="s">
        <v>1486</v>
      </c>
      <c r="AK3160" s="59" t="s">
        <v>278</v>
      </c>
      <c r="AL3160" s="59" t="s">
        <v>1493</v>
      </c>
      <c r="AM3160" s="59" t="s">
        <v>1494</v>
      </c>
      <c r="AN3160" s="59" t="s">
        <v>1385</v>
      </c>
      <c r="AO3160" s="59" t="s">
        <v>107</v>
      </c>
    </row>
    <row r="3161" spans="1:41" x14ac:dyDescent="0.15">
      <c r="A3161" s="59" t="s">
        <v>2013</v>
      </c>
      <c r="B3161" s="59" t="s">
        <v>1819</v>
      </c>
      <c r="C3161" s="59" t="s">
        <v>1820</v>
      </c>
      <c r="D3161" s="59" t="s">
        <v>1614</v>
      </c>
      <c r="E3161" s="59" t="s">
        <v>1615</v>
      </c>
      <c r="F3161" s="59" t="s">
        <v>1475</v>
      </c>
      <c r="G3161" s="59" t="s">
        <v>1406</v>
      </c>
      <c r="H3161" s="59" t="s">
        <v>1475</v>
      </c>
      <c r="I3161" s="59" t="s">
        <v>1406</v>
      </c>
      <c r="J3161" s="59" t="s">
        <v>1426</v>
      </c>
      <c r="K3161" s="59" t="s">
        <v>1616</v>
      </c>
      <c r="L3161" s="59" t="s">
        <v>1821</v>
      </c>
      <c r="M3161" s="59" t="s">
        <v>1618</v>
      </c>
      <c r="N3161" s="59" t="s">
        <v>1619</v>
      </c>
      <c r="O3161" s="59" t="s">
        <v>1620</v>
      </c>
      <c r="P3161" s="59" t="s">
        <v>1621</v>
      </c>
      <c r="Q3161" s="59" t="s">
        <v>1622</v>
      </c>
      <c r="R3161" s="59" t="s">
        <v>1623</v>
      </c>
      <c r="S3161" s="59" t="s">
        <v>1822</v>
      </c>
      <c r="T3161" s="59" t="s">
        <v>1823</v>
      </c>
      <c r="U3161" s="59" t="s">
        <v>1486</v>
      </c>
      <c r="V3161" s="59" t="s">
        <v>1487</v>
      </c>
      <c r="W3161" s="59" t="s">
        <v>1488</v>
      </c>
      <c r="X3161" s="59" t="s">
        <v>1511</v>
      </c>
      <c r="Y3161" s="59" t="s">
        <v>1490</v>
      </c>
      <c r="Z3161" s="59">
        <v>2.69</v>
      </c>
      <c r="AA3161" s="59">
        <v>2.69</v>
      </c>
      <c r="AB3161" s="59">
        <v>0</v>
      </c>
      <c r="AC3161" s="59">
        <v>2.69</v>
      </c>
      <c r="AD3161" s="59">
        <v>0</v>
      </c>
      <c r="AE3161" s="59">
        <v>0</v>
      </c>
      <c r="AF3161" s="59" t="s">
        <v>1491</v>
      </c>
      <c r="AG3161" s="59" t="s">
        <v>1426</v>
      </c>
      <c r="AH3161" s="59" t="s">
        <v>1616</v>
      </c>
      <c r="AI3161" s="59" t="s">
        <v>1523</v>
      </c>
      <c r="AJ3161" s="59" t="s">
        <v>1486</v>
      </c>
      <c r="AK3161" s="59" t="s">
        <v>278</v>
      </c>
      <c r="AL3161" s="59" t="s">
        <v>1493</v>
      </c>
      <c r="AM3161" s="59" t="s">
        <v>1494</v>
      </c>
      <c r="AN3161" s="59" t="s">
        <v>1385</v>
      </c>
      <c r="AO3161" s="59" t="s">
        <v>107</v>
      </c>
    </row>
    <row r="3162" spans="1:41" x14ac:dyDescent="0.15">
      <c r="A3162" s="59" t="s">
        <v>2013</v>
      </c>
      <c r="B3162" s="59" t="s">
        <v>1824</v>
      </c>
      <c r="C3162" s="59" t="s">
        <v>1825</v>
      </c>
      <c r="D3162" s="59" t="s">
        <v>1614</v>
      </c>
      <c r="E3162" s="59" t="s">
        <v>1615</v>
      </c>
      <c r="F3162" s="59" t="s">
        <v>1475</v>
      </c>
      <c r="G3162" s="59" t="s">
        <v>1406</v>
      </c>
      <c r="H3162" s="59" t="s">
        <v>1475</v>
      </c>
      <c r="I3162" s="59" t="s">
        <v>1406</v>
      </c>
      <c r="J3162" s="59" t="s">
        <v>1426</v>
      </c>
      <c r="K3162" s="59" t="s">
        <v>1616</v>
      </c>
      <c r="L3162" s="59" t="s">
        <v>1826</v>
      </c>
      <c r="M3162" s="59" t="s">
        <v>1618</v>
      </c>
      <c r="N3162" s="59" t="s">
        <v>1619</v>
      </c>
      <c r="O3162" s="59" t="s">
        <v>1620</v>
      </c>
      <c r="P3162" s="59" t="s">
        <v>1621</v>
      </c>
      <c r="Q3162" s="59" t="s">
        <v>1622</v>
      </c>
      <c r="R3162" s="59" t="s">
        <v>1623</v>
      </c>
      <c r="S3162" s="59" t="s">
        <v>1827</v>
      </c>
      <c r="T3162" s="59" t="s">
        <v>1828</v>
      </c>
      <c r="U3162" s="59" t="s">
        <v>1486</v>
      </c>
      <c r="V3162" s="59" t="s">
        <v>1487</v>
      </c>
      <c r="W3162" s="59" t="s">
        <v>1509</v>
      </c>
      <c r="X3162" s="59" t="s">
        <v>1487</v>
      </c>
      <c r="Y3162" s="59" t="s">
        <v>1490</v>
      </c>
      <c r="Z3162" s="59">
        <v>9.5</v>
      </c>
      <c r="AA3162" s="59">
        <v>9.5</v>
      </c>
      <c r="AB3162" s="59">
        <v>0</v>
      </c>
      <c r="AC3162" s="59">
        <v>9.5</v>
      </c>
      <c r="AD3162" s="59">
        <v>0</v>
      </c>
      <c r="AE3162" s="59">
        <v>0</v>
      </c>
      <c r="AF3162" s="59" t="s">
        <v>1491</v>
      </c>
      <c r="AG3162" s="59" t="s">
        <v>1426</v>
      </c>
      <c r="AH3162" s="59" t="s">
        <v>1616</v>
      </c>
      <c r="AI3162" s="59" t="s">
        <v>1523</v>
      </c>
      <c r="AJ3162" s="59" t="s">
        <v>1486</v>
      </c>
      <c r="AK3162" s="59" t="s">
        <v>278</v>
      </c>
      <c r="AL3162" s="59" t="s">
        <v>1493</v>
      </c>
      <c r="AM3162" s="59" t="s">
        <v>1494</v>
      </c>
      <c r="AN3162" s="59" t="s">
        <v>1385</v>
      </c>
      <c r="AO3162" s="59" t="s">
        <v>107</v>
      </c>
    </row>
    <row r="3163" spans="1:41" x14ac:dyDescent="0.15">
      <c r="A3163" s="59" t="s">
        <v>2013</v>
      </c>
      <c r="B3163" s="59" t="s">
        <v>1824</v>
      </c>
      <c r="C3163" s="59" t="s">
        <v>1825</v>
      </c>
      <c r="D3163" s="59" t="s">
        <v>1614</v>
      </c>
      <c r="E3163" s="59" t="s">
        <v>1615</v>
      </c>
      <c r="F3163" s="59" t="s">
        <v>1475</v>
      </c>
      <c r="G3163" s="59" t="s">
        <v>1406</v>
      </c>
      <c r="H3163" s="59" t="s">
        <v>1475</v>
      </c>
      <c r="I3163" s="59" t="s">
        <v>1406</v>
      </c>
      <c r="J3163" s="59" t="s">
        <v>1426</v>
      </c>
      <c r="K3163" s="59" t="s">
        <v>1616</v>
      </c>
      <c r="L3163" s="59" t="s">
        <v>1826</v>
      </c>
      <c r="M3163" s="59" t="s">
        <v>1618</v>
      </c>
      <c r="N3163" s="59" t="s">
        <v>1619</v>
      </c>
      <c r="O3163" s="59" t="s">
        <v>1620</v>
      </c>
      <c r="P3163" s="59" t="s">
        <v>1621</v>
      </c>
      <c r="Q3163" s="59" t="s">
        <v>1622</v>
      </c>
      <c r="R3163" s="59" t="s">
        <v>1623</v>
      </c>
      <c r="S3163" s="59" t="s">
        <v>1827</v>
      </c>
      <c r="T3163" s="59" t="s">
        <v>1828</v>
      </c>
      <c r="U3163" s="59" t="s">
        <v>1486</v>
      </c>
      <c r="V3163" s="59" t="s">
        <v>1487</v>
      </c>
      <c r="W3163" s="59" t="s">
        <v>1488</v>
      </c>
      <c r="X3163" s="59" t="s">
        <v>1511</v>
      </c>
      <c r="Y3163" s="59" t="s">
        <v>1490</v>
      </c>
      <c r="Z3163" s="59">
        <v>2.6</v>
      </c>
      <c r="AA3163" s="59">
        <v>2.6</v>
      </c>
      <c r="AB3163" s="59">
        <v>0</v>
      </c>
      <c r="AC3163" s="59">
        <v>2.6</v>
      </c>
      <c r="AD3163" s="59">
        <v>0</v>
      </c>
      <c r="AE3163" s="59">
        <v>0</v>
      </c>
      <c r="AF3163" s="59" t="s">
        <v>1491</v>
      </c>
      <c r="AG3163" s="59" t="s">
        <v>1426</v>
      </c>
      <c r="AH3163" s="59" t="s">
        <v>1616</v>
      </c>
      <c r="AI3163" s="59" t="s">
        <v>1523</v>
      </c>
      <c r="AJ3163" s="59" t="s">
        <v>1486</v>
      </c>
      <c r="AK3163" s="59" t="s">
        <v>278</v>
      </c>
      <c r="AL3163" s="59" t="s">
        <v>1493</v>
      </c>
      <c r="AM3163" s="59" t="s">
        <v>1494</v>
      </c>
      <c r="AN3163" s="59" t="s">
        <v>1385</v>
      </c>
      <c r="AO3163" s="59" t="s">
        <v>107</v>
      </c>
    </row>
    <row r="3164" spans="1:41" x14ac:dyDescent="0.15">
      <c r="A3164" s="59" t="s">
        <v>2013</v>
      </c>
      <c r="B3164" s="59" t="s">
        <v>1631</v>
      </c>
      <c r="C3164" s="59" t="s">
        <v>1632</v>
      </c>
      <c r="D3164" s="59" t="s">
        <v>1614</v>
      </c>
      <c r="E3164" s="59" t="s">
        <v>1615</v>
      </c>
      <c r="F3164" s="59" t="s">
        <v>1475</v>
      </c>
      <c r="G3164" s="59" t="s">
        <v>1406</v>
      </c>
      <c r="H3164" s="59" t="s">
        <v>1475</v>
      </c>
      <c r="I3164" s="59" t="s">
        <v>1406</v>
      </c>
      <c r="J3164" s="59" t="s">
        <v>1426</v>
      </c>
      <c r="K3164" s="59" t="s">
        <v>1616</v>
      </c>
      <c r="L3164" s="59" t="s">
        <v>1633</v>
      </c>
      <c r="M3164" s="59" t="s">
        <v>1618</v>
      </c>
      <c r="N3164" s="59" t="s">
        <v>1619</v>
      </c>
      <c r="O3164" s="59" t="s">
        <v>1620</v>
      </c>
      <c r="P3164" s="59" t="s">
        <v>1621</v>
      </c>
      <c r="Q3164" s="59" t="s">
        <v>1622</v>
      </c>
      <c r="R3164" s="59" t="s">
        <v>1623</v>
      </c>
      <c r="S3164" s="59" t="s">
        <v>1634</v>
      </c>
      <c r="T3164" s="59" t="s">
        <v>1635</v>
      </c>
      <c r="U3164" s="59" t="s">
        <v>1486</v>
      </c>
      <c r="V3164" s="59" t="s">
        <v>1487</v>
      </c>
      <c r="W3164" s="59" t="s">
        <v>1508</v>
      </c>
      <c r="X3164" s="59" t="s">
        <v>1487</v>
      </c>
      <c r="Y3164" s="59" t="s">
        <v>1490</v>
      </c>
      <c r="Z3164" s="59">
        <v>0.73</v>
      </c>
      <c r="AA3164" s="59">
        <v>0.73</v>
      </c>
      <c r="AB3164" s="59">
        <v>0</v>
      </c>
      <c r="AC3164" s="59">
        <v>0.73</v>
      </c>
      <c r="AD3164" s="59">
        <v>0</v>
      </c>
      <c r="AE3164" s="59">
        <v>0</v>
      </c>
      <c r="AF3164" s="59" t="s">
        <v>1491</v>
      </c>
      <c r="AG3164" s="59" t="s">
        <v>1426</v>
      </c>
      <c r="AH3164" s="59" t="s">
        <v>1616</v>
      </c>
      <c r="AI3164" s="59" t="s">
        <v>1523</v>
      </c>
      <c r="AJ3164" s="59" t="s">
        <v>1486</v>
      </c>
      <c r="AK3164" s="59" t="s">
        <v>278</v>
      </c>
      <c r="AL3164" s="59" t="s">
        <v>1493</v>
      </c>
      <c r="AM3164" s="59" t="s">
        <v>1494</v>
      </c>
      <c r="AN3164" s="59" t="s">
        <v>1385</v>
      </c>
      <c r="AO3164" s="59" t="s">
        <v>107</v>
      </c>
    </row>
    <row r="3165" spans="1:41" x14ac:dyDescent="0.15">
      <c r="A3165" s="59" t="s">
        <v>2013</v>
      </c>
      <c r="B3165" s="59" t="s">
        <v>1631</v>
      </c>
      <c r="C3165" s="59" t="s">
        <v>1632</v>
      </c>
      <c r="D3165" s="59" t="s">
        <v>1614</v>
      </c>
      <c r="E3165" s="59" t="s">
        <v>1615</v>
      </c>
      <c r="F3165" s="59" t="s">
        <v>1475</v>
      </c>
      <c r="G3165" s="59" t="s">
        <v>1406</v>
      </c>
      <c r="H3165" s="59" t="s">
        <v>1475</v>
      </c>
      <c r="I3165" s="59" t="s">
        <v>1406</v>
      </c>
      <c r="J3165" s="59" t="s">
        <v>1426</v>
      </c>
      <c r="K3165" s="59" t="s">
        <v>1616</v>
      </c>
      <c r="L3165" s="59" t="s">
        <v>1633</v>
      </c>
      <c r="M3165" s="59" t="s">
        <v>1618</v>
      </c>
      <c r="N3165" s="59" t="s">
        <v>1619</v>
      </c>
      <c r="O3165" s="59" t="s">
        <v>1620</v>
      </c>
      <c r="P3165" s="59" t="s">
        <v>1621</v>
      </c>
      <c r="Q3165" s="59" t="s">
        <v>1622</v>
      </c>
      <c r="R3165" s="59" t="s">
        <v>1623</v>
      </c>
      <c r="S3165" s="59" t="s">
        <v>1634</v>
      </c>
      <c r="T3165" s="59" t="s">
        <v>1635</v>
      </c>
      <c r="U3165" s="59" t="s">
        <v>1486</v>
      </c>
      <c r="V3165" s="59" t="s">
        <v>1487</v>
      </c>
      <c r="W3165" s="59" t="s">
        <v>1509</v>
      </c>
      <c r="X3165" s="59" t="s">
        <v>1487</v>
      </c>
      <c r="Y3165" s="59" t="s">
        <v>1490</v>
      </c>
      <c r="Z3165" s="59">
        <v>29.16</v>
      </c>
      <c r="AA3165" s="59">
        <v>29.16</v>
      </c>
      <c r="AB3165" s="59">
        <v>0</v>
      </c>
      <c r="AC3165" s="59">
        <v>29.16</v>
      </c>
      <c r="AD3165" s="59">
        <v>0</v>
      </c>
      <c r="AE3165" s="59">
        <v>0</v>
      </c>
      <c r="AF3165" s="59" t="s">
        <v>1491</v>
      </c>
      <c r="AG3165" s="59" t="s">
        <v>1426</v>
      </c>
      <c r="AH3165" s="59" t="s">
        <v>1616</v>
      </c>
      <c r="AI3165" s="59" t="s">
        <v>1523</v>
      </c>
      <c r="AJ3165" s="59" t="s">
        <v>1486</v>
      </c>
      <c r="AK3165" s="59" t="s">
        <v>278</v>
      </c>
      <c r="AL3165" s="59" t="s">
        <v>1493</v>
      </c>
      <c r="AM3165" s="59" t="s">
        <v>1494</v>
      </c>
      <c r="AN3165" s="59" t="s">
        <v>1385</v>
      </c>
      <c r="AO3165" s="59" t="s">
        <v>107</v>
      </c>
    </row>
    <row r="3166" spans="1:41" x14ac:dyDescent="0.15">
      <c r="A3166" s="59" t="s">
        <v>2013</v>
      </c>
      <c r="B3166" s="59" t="s">
        <v>1631</v>
      </c>
      <c r="C3166" s="59" t="s">
        <v>1632</v>
      </c>
      <c r="D3166" s="59" t="s">
        <v>1614</v>
      </c>
      <c r="E3166" s="59" t="s">
        <v>1615</v>
      </c>
      <c r="F3166" s="59" t="s">
        <v>1475</v>
      </c>
      <c r="G3166" s="59" t="s">
        <v>1406</v>
      </c>
      <c r="H3166" s="59" t="s">
        <v>1475</v>
      </c>
      <c r="I3166" s="59" t="s">
        <v>1406</v>
      </c>
      <c r="J3166" s="59" t="s">
        <v>1426</v>
      </c>
      <c r="K3166" s="59" t="s">
        <v>1616</v>
      </c>
      <c r="L3166" s="59" t="s">
        <v>1633</v>
      </c>
      <c r="M3166" s="59" t="s">
        <v>1618</v>
      </c>
      <c r="N3166" s="59" t="s">
        <v>1619</v>
      </c>
      <c r="O3166" s="59" t="s">
        <v>1620</v>
      </c>
      <c r="P3166" s="59" t="s">
        <v>1621</v>
      </c>
      <c r="Q3166" s="59" t="s">
        <v>1622</v>
      </c>
      <c r="R3166" s="59" t="s">
        <v>1623</v>
      </c>
      <c r="S3166" s="59" t="s">
        <v>1634</v>
      </c>
      <c r="T3166" s="59" t="s">
        <v>1635</v>
      </c>
      <c r="U3166" s="59" t="s">
        <v>1486</v>
      </c>
      <c r="V3166" s="59" t="s">
        <v>1487</v>
      </c>
      <c r="W3166" s="59" t="s">
        <v>1488</v>
      </c>
      <c r="X3166" s="59" t="s">
        <v>1511</v>
      </c>
      <c r="Y3166" s="59" t="s">
        <v>1490</v>
      </c>
      <c r="Z3166" s="59">
        <v>7.0000000000000007E-2</v>
      </c>
      <c r="AA3166" s="59">
        <v>7.0000000000000007E-2</v>
      </c>
      <c r="AB3166" s="59">
        <v>0</v>
      </c>
      <c r="AC3166" s="59">
        <v>7.0000000000000007E-2</v>
      </c>
      <c r="AD3166" s="59">
        <v>0</v>
      </c>
      <c r="AE3166" s="59">
        <v>0</v>
      </c>
      <c r="AF3166" s="59" t="s">
        <v>1491</v>
      </c>
      <c r="AG3166" s="59" t="s">
        <v>1426</v>
      </c>
      <c r="AH3166" s="59" t="s">
        <v>1616</v>
      </c>
      <c r="AI3166" s="59" t="s">
        <v>1523</v>
      </c>
      <c r="AJ3166" s="59" t="s">
        <v>1486</v>
      </c>
      <c r="AK3166" s="59" t="s">
        <v>278</v>
      </c>
      <c r="AL3166" s="59" t="s">
        <v>1493</v>
      </c>
      <c r="AM3166" s="59" t="s">
        <v>1494</v>
      </c>
      <c r="AN3166" s="59" t="s">
        <v>1385</v>
      </c>
      <c r="AO3166" s="59" t="s">
        <v>107</v>
      </c>
    </row>
    <row r="3167" spans="1:41" x14ac:dyDescent="0.15">
      <c r="A3167" s="59" t="s">
        <v>2013</v>
      </c>
      <c r="B3167" s="59" t="s">
        <v>1636</v>
      </c>
      <c r="C3167" s="59" t="s">
        <v>1637</v>
      </c>
      <c r="D3167" s="59" t="s">
        <v>1638</v>
      </c>
      <c r="E3167" s="59" t="s">
        <v>1639</v>
      </c>
      <c r="F3167" s="59" t="s">
        <v>1475</v>
      </c>
      <c r="G3167" s="59" t="s">
        <v>1406</v>
      </c>
      <c r="H3167" s="59" t="s">
        <v>1475</v>
      </c>
      <c r="I3167" s="59" t="s">
        <v>1406</v>
      </c>
      <c r="J3167" s="59" t="s">
        <v>727</v>
      </c>
      <c r="K3167" s="59" t="s">
        <v>1640</v>
      </c>
      <c r="L3167" s="59" t="s">
        <v>1641</v>
      </c>
      <c r="M3167" s="59" t="s">
        <v>1478</v>
      </c>
      <c r="N3167" s="59" t="s">
        <v>1479</v>
      </c>
      <c r="O3167" s="59" t="s">
        <v>1480</v>
      </c>
      <c r="P3167" s="59" t="s">
        <v>1481</v>
      </c>
      <c r="Q3167" s="59" t="s">
        <v>1482</v>
      </c>
      <c r="R3167" s="59" t="s">
        <v>1483</v>
      </c>
      <c r="S3167" s="59" t="s">
        <v>1642</v>
      </c>
      <c r="T3167" s="59" t="s">
        <v>1643</v>
      </c>
      <c r="U3167" s="59" t="s">
        <v>1486</v>
      </c>
      <c r="V3167" s="59" t="s">
        <v>1487</v>
      </c>
      <c r="W3167" s="59" t="s">
        <v>1508</v>
      </c>
      <c r="X3167" s="59" t="s">
        <v>1487</v>
      </c>
      <c r="Y3167" s="59" t="s">
        <v>1490</v>
      </c>
      <c r="Z3167" s="59">
        <v>291.07</v>
      </c>
      <c r="AA3167" s="59">
        <v>291.07</v>
      </c>
      <c r="AB3167" s="59">
        <v>0</v>
      </c>
      <c r="AC3167" s="59">
        <v>291.07</v>
      </c>
      <c r="AD3167" s="59">
        <v>0</v>
      </c>
      <c r="AE3167" s="59">
        <v>0</v>
      </c>
      <c r="AF3167" s="59" t="s">
        <v>1491</v>
      </c>
      <c r="AG3167" s="59" t="s">
        <v>727</v>
      </c>
      <c r="AH3167" s="59" t="s">
        <v>1644</v>
      </c>
      <c r="AI3167" s="59" t="s">
        <v>1492</v>
      </c>
      <c r="AJ3167" s="59" t="s">
        <v>1486</v>
      </c>
      <c r="AK3167" s="59" t="s">
        <v>278</v>
      </c>
      <c r="AL3167" s="59" t="s">
        <v>1493</v>
      </c>
      <c r="AM3167" s="59" t="s">
        <v>1494</v>
      </c>
      <c r="AN3167" s="59" t="s">
        <v>1384</v>
      </c>
      <c r="AO3167" s="59" t="s">
        <v>107</v>
      </c>
    </row>
    <row r="3168" spans="1:41" x14ac:dyDescent="0.15">
      <c r="A3168" s="59" t="s">
        <v>2013</v>
      </c>
      <c r="B3168" s="59" t="s">
        <v>1636</v>
      </c>
      <c r="C3168" s="59" t="s">
        <v>1637</v>
      </c>
      <c r="D3168" s="59" t="s">
        <v>1638</v>
      </c>
      <c r="E3168" s="59" t="s">
        <v>1639</v>
      </c>
      <c r="F3168" s="59" t="s">
        <v>1475</v>
      </c>
      <c r="G3168" s="59" t="s">
        <v>1406</v>
      </c>
      <c r="H3168" s="59" t="s">
        <v>1475</v>
      </c>
      <c r="I3168" s="59" t="s">
        <v>1406</v>
      </c>
      <c r="J3168" s="59" t="s">
        <v>727</v>
      </c>
      <c r="K3168" s="59" t="s">
        <v>1640</v>
      </c>
      <c r="L3168" s="59" t="s">
        <v>1641</v>
      </c>
      <c r="M3168" s="59" t="s">
        <v>1478</v>
      </c>
      <c r="N3168" s="59" t="s">
        <v>1479</v>
      </c>
      <c r="O3168" s="59" t="s">
        <v>1480</v>
      </c>
      <c r="P3168" s="59" t="s">
        <v>1481</v>
      </c>
      <c r="Q3168" s="59" t="s">
        <v>1482</v>
      </c>
      <c r="R3168" s="59" t="s">
        <v>1483</v>
      </c>
      <c r="S3168" s="59" t="s">
        <v>1642</v>
      </c>
      <c r="T3168" s="59" t="s">
        <v>1643</v>
      </c>
      <c r="U3168" s="59" t="s">
        <v>1486</v>
      </c>
      <c r="V3168" s="59" t="s">
        <v>1487</v>
      </c>
      <c r="W3168" s="59" t="s">
        <v>1509</v>
      </c>
      <c r="X3168" s="59" t="s">
        <v>1487</v>
      </c>
      <c r="Y3168" s="59" t="s">
        <v>1490</v>
      </c>
      <c r="Z3168" s="59">
        <v>4707.21</v>
      </c>
      <c r="AA3168" s="59">
        <v>4707.21</v>
      </c>
      <c r="AB3168" s="59">
        <v>0</v>
      </c>
      <c r="AC3168" s="59">
        <v>4707.21</v>
      </c>
      <c r="AD3168" s="59">
        <v>0</v>
      </c>
      <c r="AE3168" s="59">
        <v>0</v>
      </c>
      <c r="AF3168" s="59" t="s">
        <v>1491</v>
      </c>
      <c r="AG3168" s="59" t="s">
        <v>727</v>
      </c>
      <c r="AH3168" s="59" t="s">
        <v>1644</v>
      </c>
      <c r="AI3168" s="59" t="s">
        <v>1492</v>
      </c>
      <c r="AJ3168" s="59" t="s">
        <v>1486</v>
      </c>
      <c r="AK3168" s="59" t="s">
        <v>278</v>
      </c>
      <c r="AL3168" s="59" t="s">
        <v>1493</v>
      </c>
      <c r="AM3168" s="59" t="s">
        <v>1494</v>
      </c>
      <c r="AN3168" s="59" t="s">
        <v>1384</v>
      </c>
      <c r="AO3168" s="59" t="s">
        <v>107</v>
      </c>
    </row>
    <row r="3169" spans="1:41" x14ac:dyDescent="0.15">
      <c r="A3169" s="59" t="s">
        <v>2013</v>
      </c>
      <c r="B3169" s="59" t="s">
        <v>1636</v>
      </c>
      <c r="C3169" s="59" t="s">
        <v>1637</v>
      </c>
      <c r="D3169" s="59" t="s">
        <v>1638</v>
      </c>
      <c r="E3169" s="59" t="s">
        <v>1639</v>
      </c>
      <c r="F3169" s="59" t="s">
        <v>1475</v>
      </c>
      <c r="G3169" s="59" t="s">
        <v>1406</v>
      </c>
      <c r="H3169" s="59" t="s">
        <v>1475</v>
      </c>
      <c r="I3169" s="59" t="s">
        <v>1406</v>
      </c>
      <c r="J3169" s="59" t="s">
        <v>727</v>
      </c>
      <c r="K3169" s="59" t="s">
        <v>1640</v>
      </c>
      <c r="L3169" s="59" t="s">
        <v>1641</v>
      </c>
      <c r="M3169" s="59" t="s">
        <v>1478</v>
      </c>
      <c r="N3169" s="59" t="s">
        <v>1479</v>
      </c>
      <c r="O3169" s="59" t="s">
        <v>1480</v>
      </c>
      <c r="P3169" s="59" t="s">
        <v>1481</v>
      </c>
      <c r="Q3169" s="59" t="s">
        <v>1482</v>
      </c>
      <c r="R3169" s="59" t="s">
        <v>1483</v>
      </c>
      <c r="S3169" s="59" t="s">
        <v>1642</v>
      </c>
      <c r="T3169" s="59" t="s">
        <v>1643</v>
      </c>
      <c r="U3169" s="59" t="s">
        <v>1486</v>
      </c>
      <c r="V3169" s="59" t="s">
        <v>1487</v>
      </c>
      <c r="W3169" s="59" t="s">
        <v>1488</v>
      </c>
      <c r="X3169" s="59" t="s">
        <v>1511</v>
      </c>
      <c r="Y3169" s="59" t="s">
        <v>1490</v>
      </c>
      <c r="Z3169" s="59">
        <v>1.72</v>
      </c>
      <c r="AA3169" s="59">
        <v>1.72</v>
      </c>
      <c r="AB3169" s="59">
        <v>0</v>
      </c>
      <c r="AC3169" s="59">
        <v>1.72</v>
      </c>
      <c r="AD3169" s="59">
        <v>0</v>
      </c>
      <c r="AE3169" s="59">
        <v>0</v>
      </c>
      <c r="AF3169" s="59" t="s">
        <v>1491</v>
      </c>
      <c r="AG3169" s="59" t="s">
        <v>727</v>
      </c>
      <c r="AH3169" s="59" t="s">
        <v>1644</v>
      </c>
      <c r="AI3169" s="59" t="s">
        <v>1492</v>
      </c>
      <c r="AJ3169" s="59" t="s">
        <v>1486</v>
      </c>
      <c r="AK3169" s="59" t="s">
        <v>278</v>
      </c>
      <c r="AL3169" s="59" t="s">
        <v>1493</v>
      </c>
      <c r="AM3169" s="59" t="s">
        <v>1494</v>
      </c>
      <c r="AN3169" s="59" t="s">
        <v>1384</v>
      </c>
      <c r="AO3169" s="59" t="s">
        <v>107</v>
      </c>
    </row>
    <row r="3170" spans="1:41" x14ac:dyDescent="0.15">
      <c r="A3170" s="59" t="s">
        <v>2013</v>
      </c>
      <c r="B3170" s="59" t="s">
        <v>1881</v>
      </c>
      <c r="C3170" s="59" t="s">
        <v>1955</v>
      </c>
      <c r="D3170" s="59" t="s">
        <v>1517</v>
      </c>
      <c r="E3170" s="59" t="s">
        <v>559</v>
      </c>
      <c r="F3170" s="59" t="s">
        <v>1475</v>
      </c>
      <c r="G3170" s="59" t="s">
        <v>1406</v>
      </c>
      <c r="H3170" s="59" t="s">
        <v>1475</v>
      </c>
      <c r="I3170" s="59" t="s">
        <v>1406</v>
      </c>
      <c r="J3170" s="59" t="s">
        <v>737</v>
      </c>
      <c r="K3170" s="59" t="s">
        <v>1518</v>
      </c>
      <c r="L3170" s="59" t="s">
        <v>1883</v>
      </c>
      <c r="M3170" s="59" t="s">
        <v>1478</v>
      </c>
      <c r="N3170" s="59" t="s">
        <v>1479</v>
      </c>
      <c r="O3170" s="59" t="s">
        <v>1480</v>
      </c>
      <c r="P3170" s="59" t="s">
        <v>1481</v>
      </c>
      <c r="Q3170" s="59" t="s">
        <v>1482</v>
      </c>
      <c r="R3170" s="59" t="s">
        <v>1483</v>
      </c>
      <c r="S3170" s="59" t="s">
        <v>1884</v>
      </c>
      <c r="T3170" s="59" t="s">
        <v>1885</v>
      </c>
      <c r="U3170" s="59" t="s">
        <v>1486</v>
      </c>
      <c r="V3170" s="59" t="s">
        <v>1487</v>
      </c>
      <c r="W3170" s="59" t="s">
        <v>1488</v>
      </c>
      <c r="X3170" s="59" t="s">
        <v>1511</v>
      </c>
      <c r="Y3170" s="59" t="s">
        <v>1490</v>
      </c>
      <c r="Z3170" s="59">
        <v>9.0299999999999994</v>
      </c>
      <c r="AA3170" s="59">
        <v>9.0299999999999994</v>
      </c>
      <c r="AB3170" s="59">
        <v>0</v>
      </c>
      <c r="AC3170" s="59">
        <v>9.0299999999999994</v>
      </c>
      <c r="AD3170" s="59">
        <v>0</v>
      </c>
      <c r="AE3170" s="59">
        <v>0</v>
      </c>
      <c r="AF3170" s="59" t="s">
        <v>1491</v>
      </c>
      <c r="AG3170" s="59" t="s">
        <v>737</v>
      </c>
      <c r="AH3170" s="59" t="s">
        <v>1518</v>
      </c>
      <c r="AI3170" s="59" t="s">
        <v>1523</v>
      </c>
      <c r="AJ3170" s="59" t="s">
        <v>1486</v>
      </c>
      <c r="AK3170" s="59" t="s">
        <v>278</v>
      </c>
      <c r="AL3170" s="59" t="s">
        <v>1493</v>
      </c>
      <c r="AM3170" s="59" t="s">
        <v>1494</v>
      </c>
      <c r="AN3170" s="59" t="s">
        <v>1384</v>
      </c>
      <c r="AO3170" s="59" t="s">
        <v>107</v>
      </c>
    </row>
    <row r="3171" spans="1:41" x14ac:dyDescent="0.15">
      <c r="A3171" s="59" t="s">
        <v>2013</v>
      </c>
      <c r="B3171" s="59" t="s">
        <v>1881</v>
      </c>
      <c r="C3171" s="59" t="s">
        <v>1955</v>
      </c>
      <c r="D3171" s="59" t="s">
        <v>1517</v>
      </c>
      <c r="E3171" s="59" t="s">
        <v>559</v>
      </c>
      <c r="F3171" s="59" t="s">
        <v>1475</v>
      </c>
      <c r="G3171" s="59" t="s">
        <v>1406</v>
      </c>
      <c r="H3171" s="59" t="s">
        <v>1475</v>
      </c>
      <c r="I3171" s="59" t="s">
        <v>1406</v>
      </c>
      <c r="J3171" s="59" t="s">
        <v>737</v>
      </c>
      <c r="K3171" s="59" t="s">
        <v>1518</v>
      </c>
      <c r="L3171" s="59" t="s">
        <v>1883</v>
      </c>
      <c r="M3171" s="59" t="s">
        <v>1478</v>
      </c>
      <c r="N3171" s="59" t="s">
        <v>1479</v>
      </c>
      <c r="O3171" s="59" t="s">
        <v>1480</v>
      </c>
      <c r="P3171" s="59" t="s">
        <v>1481</v>
      </c>
      <c r="Q3171" s="59" t="s">
        <v>1482</v>
      </c>
      <c r="R3171" s="59" t="s">
        <v>1483</v>
      </c>
      <c r="S3171" s="59" t="s">
        <v>1884</v>
      </c>
      <c r="T3171" s="59" t="s">
        <v>1885</v>
      </c>
      <c r="U3171" s="59" t="s">
        <v>1486</v>
      </c>
      <c r="V3171" s="59" t="s">
        <v>1487</v>
      </c>
      <c r="W3171" s="59" t="s">
        <v>1522</v>
      </c>
      <c r="X3171" s="59" t="s">
        <v>1487</v>
      </c>
      <c r="Y3171" s="59" t="s">
        <v>1490</v>
      </c>
      <c r="Z3171" s="59">
        <v>1025.97</v>
      </c>
      <c r="AA3171" s="59">
        <v>1025.97</v>
      </c>
      <c r="AB3171" s="59">
        <v>0</v>
      </c>
      <c r="AC3171" s="59">
        <v>1025.97</v>
      </c>
      <c r="AD3171" s="59">
        <v>0</v>
      </c>
      <c r="AE3171" s="59">
        <v>0</v>
      </c>
      <c r="AF3171" s="59" t="s">
        <v>1491</v>
      </c>
      <c r="AG3171" s="59" t="s">
        <v>737</v>
      </c>
      <c r="AH3171" s="59" t="s">
        <v>1518</v>
      </c>
      <c r="AI3171" s="59" t="s">
        <v>1523</v>
      </c>
      <c r="AJ3171" s="59" t="s">
        <v>1486</v>
      </c>
      <c r="AK3171" s="59" t="s">
        <v>278</v>
      </c>
      <c r="AL3171" s="59" t="s">
        <v>1493</v>
      </c>
      <c r="AM3171" s="59" t="s">
        <v>1494</v>
      </c>
      <c r="AN3171" s="59" t="s">
        <v>1384</v>
      </c>
      <c r="AO3171" s="59" t="s">
        <v>107</v>
      </c>
    </row>
    <row r="3172" spans="1:41" x14ac:dyDescent="0.15">
      <c r="A3172" s="59" t="s">
        <v>2013</v>
      </c>
      <c r="B3172" s="59" t="s">
        <v>1645</v>
      </c>
      <c r="C3172" s="59" t="s">
        <v>1956</v>
      </c>
      <c r="D3172" s="59" t="s">
        <v>1517</v>
      </c>
      <c r="E3172" s="59" t="s">
        <v>559</v>
      </c>
      <c r="F3172" s="59" t="s">
        <v>1475</v>
      </c>
      <c r="G3172" s="59" t="s">
        <v>1406</v>
      </c>
      <c r="H3172" s="59" t="s">
        <v>1475</v>
      </c>
      <c r="I3172" s="59" t="s">
        <v>1406</v>
      </c>
      <c r="J3172" s="59" t="s">
        <v>737</v>
      </c>
      <c r="K3172" s="59" t="s">
        <v>1518</v>
      </c>
      <c r="L3172" s="59" t="s">
        <v>1647</v>
      </c>
      <c r="M3172" s="59" t="s">
        <v>1478</v>
      </c>
      <c r="N3172" s="59" t="s">
        <v>1479</v>
      </c>
      <c r="O3172" s="59" t="s">
        <v>1480</v>
      </c>
      <c r="P3172" s="59" t="s">
        <v>1481</v>
      </c>
      <c r="Q3172" s="59" t="s">
        <v>1482</v>
      </c>
      <c r="R3172" s="59" t="s">
        <v>1483</v>
      </c>
      <c r="S3172" s="59" t="s">
        <v>1648</v>
      </c>
      <c r="T3172" s="59" t="s">
        <v>1649</v>
      </c>
      <c r="U3172" s="59" t="s">
        <v>1486</v>
      </c>
      <c r="V3172" s="59" t="s">
        <v>1487</v>
      </c>
      <c r="W3172" s="59" t="s">
        <v>1488</v>
      </c>
      <c r="X3172" s="59" t="s">
        <v>1511</v>
      </c>
      <c r="Y3172" s="59" t="s">
        <v>1490</v>
      </c>
      <c r="Z3172" s="59">
        <v>2.97</v>
      </c>
      <c r="AA3172" s="59">
        <v>2.97</v>
      </c>
      <c r="AB3172" s="59">
        <v>0</v>
      </c>
      <c r="AC3172" s="59">
        <v>2.97</v>
      </c>
      <c r="AD3172" s="59">
        <v>0</v>
      </c>
      <c r="AE3172" s="59">
        <v>0</v>
      </c>
      <c r="AF3172" s="59" t="s">
        <v>1491</v>
      </c>
      <c r="AG3172" s="59" t="s">
        <v>737</v>
      </c>
      <c r="AH3172" s="59" t="s">
        <v>1518</v>
      </c>
      <c r="AI3172" s="59" t="s">
        <v>1523</v>
      </c>
      <c r="AJ3172" s="59" t="s">
        <v>1486</v>
      </c>
      <c r="AK3172" s="59" t="s">
        <v>278</v>
      </c>
      <c r="AL3172" s="59" t="s">
        <v>1493</v>
      </c>
      <c r="AM3172" s="59" t="s">
        <v>1494</v>
      </c>
      <c r="AN3172" s="59" t="s">
        <v>1384</v>
      </c>
      <c r="AO3172" s="59" t="s">
        <v>107</v>
      </c>
    </row>
    <row r="3173" spans="1:41" x14ac:dyDescent="0.15">
      <c r="A3173" s="59" t="s">
        <v>2013</v>
      </c>
      <c r="B3173" s="59" t="s">
        <v>1645</v>
      </c>
      <c r="C3173" s="59" t="s">
        <v>1956</v>
      </c>
      <c r="D3173" s="59" t="s">
        <v>1517</v>
      </c>
      <c r="E3173" s="59" t="s">
        <v>559</v>
      </c>
      <c r="F3173" s="59" t="s">
        <v>1475</v>
      </c>
      <c r="G3173" s="59" t="s">
        <v>1406</v>
      </c>
      <c r="H3173" s="59" t="s">
        <v>1475</v>
      </c>
      <c r="I3173" s="59" t="s">
        <v>1406</v>
      </c>
      <c r="J3173" s="59" t="s">
        <v>737</v>
      </c>
      <c r="K3173" s="59" t="s">
        <v>1518</v>
      </c>
      <c r="L3173" s="59" t="s">
        <v>1647</v>
      </c>
      <c r="M3173" s="59" t="s">
        <v>1478</v>
      </c>
      <c r="N3173" s="59" t="s">
        <v>1479</v>
      </c>
      <c r="O3173" s="59" t="s">
        <v>1480</v>
      </c>
      <c r="P3173" s="59" t="s">
        <v>1481</v>
      </c>
      <c r="Q3173" s="59" t="s">
        <v>1482</v>
      </c>
      <c r="R3173" s="59" t="s">
        <v>1483</v>
      </c>
      <c r="S3173" s="59" t="s">
        <v>1648</v>
      </c>
      <c r="T3173" s="59" t="s">
        <v>1649</v>
      </c>
      <c r="U3173" s="59" t="s">
        <v>1486</v>
      </c>
      <c r="V3173" s="59" t="s">
        <v>1487</v>
      </c>
      <c r="W3173" s="59" t="s">
        <v>1522</v>
      </c>
      <c r="X3173" s="59" t="s">
        <v>1487</v>
      </c>
      <c r="Y3173" s="59" t="s">
        <v>1490</v>
      </c>
      <c r="Z3173" s="59">
        <v>362.03</v>
      </c>
      <c r="AA3173" s="59">
        <v>362.03</v>
      </c>
      <c r="AB3173" s="59">
        <v>0</v>
      </c>
      <c r="AC3173" s="59">
        <v>362.03</v>
      </c>
      <c r="AD3173" s="59">
        <v>0</v>
      </c>
      <c r="AE3173" s="59">
        <v>0</v>
      </c>
      <c r="AF3173" s="59" t="s">
        <v>1491</v>
      </c>
      <c r="AG3173" s="59" t="s">
        <v>737</v>
      </c>
      <c r="AH3173" s="59" t="s">
        <v>1518</v>
      </c>
      <c r="AI3173" s="59" t="s">
        <v>1523</v>
      </c>
      <c r="AJ3173" s="59" t="s">
        <v>1486</v>
      </c>
      <c r="AK3173" s="59" t="s">
        <v>278</v>
      </c>
      <c r="AL3173" s="59" t="s">
        <v>1493</v>
      </c>
      <c r="AM3173" s="59" t="s">
        <v>1494</v>
      </c>
      <c r="AN3173" s="59" t="s">
        <v>1384</v>
      </c>
      <c r="AO3173" s="59" t="s">
        <v>107</v>
      </c>
    </row>
    <row r="3174" spans="1:41" x14ac:dyDescent="0.15">
      <c r="A3174" s="59" t="s">
        <v>2013</v>
      </c>
      <c r="B3174" s="59" t="s">
        <v>1957</v>
      </c>
      <c r="C3174" s="59" t="s">
        <v>1958</v>
      </c>
      <c r="D3174" s="59" t="s">
        <v>1517</v>
      </c>
      <c r="E3174" s="59" t="s">
        <v>559</v>
      </c>
      <c r="F3174" s="59" t="s">
        <v>1475</v>
      </c>
      <c r="G3174" s="59" t="s">
        <v>1406</v>
      </c>
      <c r="H3174" s="59" t="s">
        <v>1475</v>
      </c>
      <c r="I3174" s="59" t="s">
        <v>1406</v>
      </c>
      <c r="J3174" s="59" t="s">
        <v>737</v>
      </c>
      <c r="K3174" s="59" t="s">
        <v>1518</v>
      </c>
      <c r="L3174" s="59" t="s">
        <v>1959</v>
      </c>
      <c r="M3174" s="59" t="s">
        <v>1478</v>
      </c>
      <c r="N3174" s="59" t="s">
        <v>1479</v>
      </c>
      <c r="O3174" s="59" t="s">
        <v>1480</v>
      </c>
      <c r="P3174" s="59" t="s">
        <v>1481</v>
      </c>
      <c r="Q3174" s="59" t="s">
        <v>1482</v>
      </c>
      <c r="R3174" s="59" t="s">
        <v>1483</v>
      </c>
      <c r="S3174" s="59" t="s">
        <v>1960</v>
      </c>
      <c r="T3174" s="59" t="s">
        <v>1961</v>
      </c>
      <c r="U3174" s="59" t="s">
        <v>1486</v>
      </c>
      <c r="V3174" s="59" t="s">
        <v>1487</v>
      </c>
      <c r="W3174" s="59" t="s">
        <v>1508</v>
      </c>
      <c r="X3174" s="59" t="s">
        <v>1487</v>
      </c>
      <c r="Y3174" s="59" t="s">
        <v>1490</v>
      </c>
      <c r="Z3174" s="59">
        <v>59.58</v>
      </c>
      <c r="AA3174" s="59">
        <v>59.58</v>
      </c>
      <c r="AB3174" s="59">
        <v>0</v>
      </c>
      <c r="AC3174" s="59">
        <v>59.58</v>
      </c>
      <c r="AD3174" s="59">
        <v>0</v>
      </c>
      <c r="AE3174" s="59">
        <v>0</v>
      </c>
      <c r="AF3174" s="59" t="s">
        <v>1491</v>
      </c>
      <c r="AG3174" s="59" t="s">
        <v>737</v>
      </c>
      <c r="AH3174" s="59" t="s">
        <v>1518</v>
      </c>
      <c r="AI3174" s="59" t="s">
        <v>1523</v>
      </c>
      <c r="AJ3174" s="59" t="s">
        <v>1486</v>
      </c>
      <c r="AK3174" s="59" t="s">
        <v>278</v>
      </c>
      <c r="AL3174" s="59" t="s">
        <v>1493</v>
      </c>
      <c r="AM3174" s="59" t="s">
        <v>1494</v>
      </c>
      <c r="AN3174" s="59" t="s">
        <v>1384</v>
      </c>
      <c r="AO3174" s="59" t="s">
        <v>107</v>
      </c>
    </row>
    <row r="3175" spans="1:41" x14ac:dyDescent="0.15">
      <c r="A3175" s="59" t="s">
        <v>2013</v>
      </c>
      <c r="B3175" s="59" t="s">
        <v>1957</v>
      </c>
      <c r="C3175" s="59" t="s">
        <v>1958</v>
      </c>
      <c r="D3175" s="59" t="s">
        <v>1517</v>
      </c>
      <c r="E3175" s="59" t="s">
        <v>559</v>
      </c>
      <c r="F3175" s="59" t="s">
        <v>1475</v>
      </c>
      <c r="G3175" s="59" t="s">
        <v>1406</v>
      </c>
      <c r="H3175" s="59" t="s">
        <v>1475</v>
      </c>
      <c r="I3175" s="59" t="s">
        <v>1406</v>
      </c>
      <c r="J3175" s="59" t="s">
        <v>737</v>
      </c>
      <c r="K3175" s="59" t="s">
        <v>1518</v>
      </c>
      <c r="L3175" s="59" t="s">
        <v>1959</v>
      </c>
      <c r="M3175" s="59" t="s">
        <v>1478</v>
      </c>
      <c r="N3175" s="59" t="s">
        <v>1479</v>
      </c>
      <c r="O3175" s="59" t="s">
        <v>1480</v>
      </c>
      <c r="P3175" s="59" t="s">
        <v>1481</v>
      </c>
      <c r="Q3175" s="59" t="s">
        <v>1482</v>
      </c>
      <c r="R3175" s="59" t="s">
        <v>1483</v>
      </c>
      <c r="S3175" s="59" t="s">
        <v>1960</v>
      </c>
      <c r="T3175" s="59" t="s">
        <v>1961</v>
      </c>
      <c r="U3175" s="59" t="s">
        <v>1486</v>
      </c>
      <c r="V3175" s="59" t="s">
        <v>1487</v>
      </c>
      <c r="W3175" s="59" t="s">
        <v>1509</v>
      </c>
      <c r="X3175" s="59" t="s">
        <v>1487</v>
      </c>
      <c r="Y3175" s="59" t="s">
        <v>1490</v>
      </c>
      <c r="Z3175" s="59">
        <v>28.36</v>
      </c>
      <c r="AA3175" s="59">
        <v>28.36</v>
      </c>
      <c r="AB3175" s="59">
        <v>0</v>
      </c>
      <c r="AC3175" s="59">
        <v>28.36</v>
      </c>
      <c r="AD3175" s="59">
        <v>0</v>
      </c>
      <c r="AE3175" s="59">
        <v>0</v>
      </c>
      <c r="AF3175" s="59" t="s">
        <v>1491</v>
      </c>
      <c r="AG3175" s="59" t="s">
        <v>737</v>
      </c>
      <c r="AH3175" s="59" t="s">
        <v>1518</v>
      </c>
      <c r="AI3175" s="59" t="s">
        <v>1523</v>
      </c>
      <c r="AJ3175" s="59" t="s">
        <v>1486</v>
      </c>
      <c r="AK3175" s="59" t="s">
        <v>278</v>
      </c>
      <c r="AL3175" s="59" t="s">
        <v>1493</v>
      </c>
      <c r="AM3175" s="59" t="s">
        <v>1494</v>
      </c>
      <c r="AN3175" s="59" t="s">
        <v>1384</v>
      </c>
      <c r="AO3175" s="59" t="s">
        <v>107</v>
      </c>
    </row>
    <row r="3176" spans="1:41" x14ac:dyDescent="0.15">
      <c r="A3176" s="59" t="s">
        <v>2013</v>
      </c>
      <c r="B3176" s="59" t="s">
        <v>1957</v>
      </c>
      <c r="C3176" s="59" t="s">
        <v>1958</v>
      </c>
      <c r="D3176" s="59" t="s">
        <v>1517</v>
      </c>
      <c r="E3176" s="59" t="s">
        <v>559</v>
      </c>
      <c r="F3176" s="59" t="s">
        <v>1475</v>
      </c>
      <c r="G3176" s="59" t="s">
        <v>1406</v>
      </c>
      <c r="H3176" s="59" t="s">
        <v>1475</v>
      </c>
      <c r="I3176" s="59" t="s">
        <v>1406</v>
      </c>
      <c r="J3176" s="59" t="s">
        <v>737</v>
      </c>
      <c r="K3176" s="59" t="s">
        <v>1518</v>
      </c>
      <c r="L3176" s="59" t="s">
        <v>1959</v>
      </c>
      <c r="M3176" s="59" t="s">
        <v>1478</v>
      </c>
      <c r="N3176" s="59" t="s">
        <v>1479</v>
      </c>
      <c r="O3176" s="59" t="s">
        <v>1480</v>
      </c>
      <c r="P3176" s="59" t="s">
        <v>1481</v>
      </c>
      <c r="Q3176" s="59" t="s">
        <v>1482</v>
      </c>
      <c r="R3176" s="59" t="s">
        <v>1483</v>
      </c>
      <c r="S3176" s="59" t="s">
        <v>1960</v>
      </c>
      <c r="T3176" s="59" t="s">
        <v>1961</v>
      </c>
      <c r="U3176" s="59" t="s">
        <v>1486</v>
      </c>
      <c r="V3176" s="59" t="s">
        <v>1487</v>
      </c>
      <c r="W3176" s="59" t="s">
        <v>1488</v>
      </c>
      <c r="X3176" s="59" t="s">
        <v>1510</v>
      </c>
      <c r="Y3176" s="59" t="s">
        <v>1490</v>
      </c>
      <c r="Z3176" s="59">
        <v>0.01</v>
      </c>
      <c r="AA3176" s="59">
        <v>0.01</v>
      </c>
      <c r="AB3176" s="59">
        <v>0</v>
      </c>
      <c r="AC3176" s="59">
        <v>0.01</v>
      </c>
      <c r="AD3176" s="59">
        <v>0</v>
      </c>
      <c r="AE3176" s="59">
        <v>0</v>
      </c>
      <c r="AF3176" s="59" t="s">
        <v>1491</v>
      </c>
      <c r="AG3176" s="59" t="s">
        <v>737</v>
      </c>
      <c r="AH3176" s="59" t="s">
        <v>1518</v>
      </c>
      <c r="AI3176" s="59" t="s">
        <v>1523</v>
      </c>
      <c r="AJ3176" s="59" t="s">
        <v>1486</v>
      </c>
      <c r="AK3176" s="59" t="s">
        <v>278</v>
      </c>
      <c r="AL3176" s="59" t="s">
        <v>1493</v>
      </c>
      <c r="AM3176" s="59" t="s">
        <v>1494</v>
      </c>
      <c r="AN3176" s="59" t="s">
        <v>1384</v>
      </c>
      <c r="AO3176" s="59" t="s">
        <v>107</v>
      </c>
    </row>
    <row r="3177" spans="1:41" x14ac:dyDescent="0.15">
      <c r="A3177" s="59" t="s">
        <v>2013</v>
      </c>
      <c r="B3177" s="59" t="s">
        <v>1957</v>
      </c>
      <c r="C3177" s="59" t="s">
        <v>1958</v>
      </c>
      <c r="D3177" s="59" t="s">
        <v>1517</v>
      </c>
      <c r="E3177" s="59" t="s">
        <v>559</v>
      </c>
      <c r="F3177" s="59" t="s">
        <v>1475</v>
      </c>
      <c r="G3177" s="59" t="s">
        <v>1406</v>
      </c>
      <c r="H3177" s="59" t="s">
        <v>1475</v>
      </c>
      <c r="I3177" s="59" t="s">
        <v>1406</v>
      </c>
      <c r="J3177" s="59" t="s">
        <v>737</v>
      </c>
      <c r="K3177" s="59" t="s">
        <v>1518</v>
      </c>
      <c r="L3177" s="59" t="s">
        <v>1959</v>
      </c>
      <c r="M3177" s="59" t="s">
        <v>1478</v>
      </c>
      <c r="N3177" s="59" t="s">
        <v>1479</v>
      </c>
      <c r="O3177" s="59" t="s">
        <v>1480</v>
      </c>
      <c r="P3177" s="59" t="s">
        <v>1481</v>
      </c>
      <c r="Q3177" s="59" t="s">
        <v>1482</v>
      </c>
      <c r="R3177" s="59" t="s">
        <v>1483</v>
      </c>
      <c r="S3177" s="59" t="s">
        <v>1960</v>
      </c>
      <c r="T3177" s="59" t="s">
        <v>1961</v>
      </c>
      <c r="U3177" s="59" t="s">
        <v>1486</v>
      </c>
      <c r="V3177" s="59" t="s">
        <v>1487</v>
      </c>
      <c r="W3177" s="59" t="s">
        <v>1513</v>
      </c>
      <c r="X3177" s="59" t="s">
        <v>1487</v>
      </c>
      <c r="Y3177" s="59" t="s">
        <v>1490</v>
      </c>
      <c r="Z3177" s="59">
        <v>72.58</v>
      </c>
      <c r="AA3177" s="59">
        <v>72.58</v>
      </c>
      <c r="AB3177" s="59">
        <v>0</v>
      </c>
      <c r="AC3177" s="59">
        <v>72.58</v>
      </c>
      <c r="AD3177" s="59">
        <v>0</v>
      </c>
      <c r="AE3177" s="59">
        <v>0</v>
      </c>
      <c r="AF3177" s="59" t="s">
        <v>1491</v>
      </c>
      <c r="AG3177" s="59" t="s">
        <v>737</v>
      </c>
      <c r="AH3177" s="59" t="s">
        <v>1518</v>
      </c>
      <c r="AI3177" s="59" t="s">
        <v>1523</v>
      </c>
      <c r="AJ3177" s="59" t="s">
        <v>1486</v>
      </c>
      <c r="AK3177" s="59" t="s">
        <v>278</v>
      </c>
      <c r="AL3177" s="59" t="s">
        <v>1493</v>
      </c>
      <c r="AM3177" s="59" t="s">
        <v>1494</v>
      </c>
      <c r="AN3177" s="59" t="s">
        <v>1384</v>
      </c>
      <c r="AO3177" s="59" t="s">
        <v>107</v>
      </c>
    </row>
    <row r="3178" spans="1:41" x14ac:dyDescent="0.15">
      <c r="A3178" s="59" t="s">
        <v>2013</v>
      </c>
      <c r="B3178" s="59" t="s">
        <v>1957</v>
      </c>
      <c r="C3178" s="59" t="s">
        <v>1958</v>
      </c>
      <c r="D3178" s="59" t="s">
        <v>1517</v>
      </c>
      <c r="E3178" s="59" t="s">
        <v>559</v>
      </c>
      <c r="F3178" s="59" t="s">
        <v>1475</v>
      </c>
      <c r="G3178" s="59" t="s">
        <v>1406</v>
      </c>
      <c r="H3178" s="59" t="s">
        <v>1475</v>
      </c>
      <c r="I3178" s="59" t="s">
        <v>1406</v>
      </c>
      <c r="J3178" s="59" t="s">
        <v>737</v>
      </c>
      <c r="K3178" s="59" t="s">
        <v>1518</v>
      </c>
      <c r="L3178" s="59" t="s">
        <v>1959</v>
      </c>
      <c r="M3178" s="59" t="s">
        <v>1478</v>
      </c>
      <c r="N3178" s="59" t="s">
        <v>1479</v>
      </c>
      <c r="O3178" s="59" t="s">
        <v>1480</v>
      </c>
      <c r="P3178" s="59" t="s">
        <v>1481</v>
      </c>
      <c r="Q3178" s="59" t="s">
        <v>1482</v>
      </c>
      <c r="R3178" s="59" t="s">
        <v>1483</v>
      </c>
      <c r="S3178" s="59" t="s">
        <v>1960</v>
      </c>
      <c r="T3178" s="59" t="s">
        <v>1961</v>
      </c>
      <c r="U3178" s="59" t="s">
        <v>1486</v>
      </c>
      <c r="V3178" s="59" t="s">
        <v>1487</v>
      </c>
      <c r="W3178" s="59" t="s">
        <v>1514</v>
      </c>
      <c r="X3178" s="59" t="s">
        <v>1487</v>
      </c>
      <c r="Y3178" s="59" t="s">
        <v>1490</v>
      </c>
      <c r="Z3178" s="59">
        <v>14.28</v>
      </c>
      <c r="AA3178" s="59">
        <v>14.28</v>
      </c>
      <c r="AB3178" s="59">
        <v>0</v>
      </c>
      <c r="AC3178" s="59">
        <v>14.28</v>
      </c>
      <c r="AD3178" s="59">
        <v>0</v>
      </c>
      <c r="AE3178" s="59">
        <v>0</v>
      </c>
      <c r="AF3178" s="59" t="s">
        <v>1491</v>
      </c>
      <c r="AG3178" s="59" t="s">
        <v>737</v>
      </c>
      <c r="AH3178" s="59" t="s">
        <v>1518</v>
      </c>
      <c r="AI3178" s="59" t="s">
        <v>1523</v>
      </c>
      <c r="AJ3178" s="59" t="s">
        <v>1486</v>
      </c>
      <c r="AK3178" s="59" t="s">
        <v>278</v>
      </c>
      <c r="AL3178" s="59" t="s">
        <v>1493</v>
      </c>
      <c r="AM3178" s="59" t="s">
        <v>1494</v>
      </c>
      <c r="AN3178" s="59" t="s">
        <v>1384</v>
      </c>
      <c r="AO3178" s="59" t="s">
        <v>107</v>
      </c>
    </row>
    <row r="3179" spans="1:41" x14ac:dyDescent="0.15">
      <c r="A3179" s="59" t="s">
        <v>2013</v>
      </c>
      <c r="B3179" s="59" t="s">
        <v>1650</v>
      </c>
      <c r="C3179" s="59" t="s">
        <v>1651</v>
      </c>
      <c r="D3179" s="59" t="s">
        <v>1517</v>
      </c>
      <c r="E3179" s="59" t="s">
        <v>559</v>
      </c>
      <c r="F3179" s="59" t="s">
        <v>1475</v>
      </c>
      <c r="G3179" s="59" t="s">
        <v>1406</v>
      </c>
      <c r="H3179" s="59" t="s">
        <v>1475</v>
      </c>
      <c r="I3179" s="59" t="s">
        <v>1406</v>
      </c>
      <c r="J3179" s="59" t="s">
        <v>737</v>
      </c>
      <c r="K3179" s="59" t="s">
        <v>1518</v>
      </c>
      <c r="L3179" s="59" t="s">
        <v>1652</v>
      </c>
      <c r="M3179" s="59" t="s">
        <v>1478</v>
      </c>
      <c r="N3179" s="59" t="s">
        <v>1479</v>
      </c>
      <c r="O3179" s="59" t="s">
        <v>1480</v>
      </c>
      <c r="P3179" s="59" t="s">
        <v>1481</v>
      </c>
      <c r="Q3179" s="59" t="s">
        <v>1482</v>
      </c>
      <c r="R3179" s="59" t="s">
        <v>1483</v>
      </c>
      <c r="S3179" s="59" t="s">
        <v>1653</v>
      </c>
      <c r="T3179" s="59" t="s">
        <v>1654</v>
      </c>
      <c r="U3179" s="59" t="s">
        <v>1486</v>
      </c>
      <c r="V3179" s="59" t="s">
        <v>1487</v>
      </c>
      <c r="W3179" s="59" t="s">
        <v>1500</v>
      </c>
      <c r="X3179" s="59" t="s">
        <v>1501</v>
      </c>
      <c r="Y3179" s="59" t="s">
        <v>1490</v>
      </c>
      <c r="Z3179" s="59">
        <v>3084.61</v>
      </c>
      <c r="AA3179" s="59">
        <v>3084.61</v>
      </c>
      <c r="AB3179" s="59">
        <v>0</v>
      </c>
      <c r="AC3179" s="59">
        <v>3084.61</v>
      </c>
      <c r="AD3179" s="59">
        <v>0</v>
      </c>
      <c r="AE3179" s="59">
        <v>0</v>
      </c>
      <c r="AF3179" s="59" t="s">
        <v>1491</v>
      </c>
      <c r="AG3179" s="59" t="s">
        <v>737</v>
      </c>
      <c r="AH3179" s="59" t="s">
        <v>1518</v>
      </c>
      <c r="AI3179" s="59" t="s">
        <v>1523</v>
      </c>
      <c r="AJ3179" s="59" t="s">
        <v>1486</v>
      </c>
      <c r="AK3179" s="59" t="s">
        <v>278</v>
      </c>
      <c r="AL3179" s="59" t="s">
        <v>1493</v>
      </c>
      <c r="AM3179" s="59" t="s">
        <v>1494</v>
      </c>
      <c r="AN3179" s="59" t="s">
        <v>1384</v>
      </c>
      <c r="AO3179" s="59" t="s">
        <v>107</v>
      </c>
    </row>
    <row r="3180" spans="1:41" x14ac:dyDescent="0.15">
      <c r="A3180" s="59" t="s">
        <v>2013</v>
      </c>
      <c r="B3180" s="59" t="s">
        <v>1655</v>
      </c>
      <c r="C3180" s="59" t="s">
        <v>1656</v>
      </c>
      <c r="D3180" s="59" t="s">
        <v>1517</v>
      </c>
      <c r="E3180" s="59" t="s">
        <v>559</v>
      </c>
      <c r="F3180" s="59" t="s">
        <v>1475</v>
      </c>
      <c r="G3180" s="59" t="s">
        <v>1406</v>
      </c>
      <c r="H3180" s="59" t="s">
        <v>1475</v>
      </c>
      <c r="I3180" s="59" t="s">
        <v>1406</v>
      </c>
      <c r="J3180" s="59" t="s">
        <v>737</v>
      </c>
      <c r="K3180" s="59" t="s">
        <v>1518</v>
      </c>
      <c r="L3180" s="59" t="s">
        <v>1657</v>
      </c>
      <c r="M3180" s="59" t="s">
        <v>1478</v>
      </c>
      <c r="N3180" s="59" t="s">
        <v>1479</v>
      </c>
      <c r="O3180" s="59" t="s">
        <v>1480</v>
      </c>
      <c r="P3180" s="59" t="s">
        <v>1481</v>
      </c>
      <c r="Q3180" s="59" t="s">
        <v>1482</v>
      </c>
      <c r="R3180" s="59" t="s">
        <v>1483</v>
      </c>
      <c r="S3180" s="59" t="s">
        <v>1658</v>
      </c>
      <c r="T3180" s="59" t="s">
        <v>1659</v>
      </c>
      <c r="U3180" s="59" t="s">
        <v>1486</v>
      </c>
      <c r="V3180" s="59" t="s">
        <v>1487</v>
      </c>
      <c r="W3180" s="59" t="s">
        <v>1508</v>
      </c>
      <c r="X3180" s="59" t="s">
        <v>1487</v>
      </c>
      <c r="Y3180" s="59" t="s">
        <v>1490</v>
      </c>
      <c r="Z3180" s="59">
        <v>29.89</v>
      </c>
      <c r="AA3180" s="59">
        <v>29.89</v>
      </c>
      <c r="AB3180" s="59">
        <v>0</v>
      </c>
      <c r="AC3180" s="59">
        <v>29.89</v>
      </c>
      <c r="AD3180" s="59">
        <v>0</v>
      </c>
      <c r="AE3180" s="59">
        <v>0</v>
      </c>
      <c r="AF3180" s="59" t="s">
        <v>1491</v>
      </c>
      <c r="AG3180" s="59" t="s">
        <v>737</v>
      </c>
      <c r="AH3180" s="59" t="s">
        <v>1518</v>
      </c>
      <c r="AI3180" s="59" t="s">
        <v>1523</v>
      </c>
      <c r="AJ3180" s="59" t="s">
        <v>1486</v>
      </c>
      <c r="AK3180" s="59" t="s">
        <v>278</v>
      </c>
      <c r="AL3180" s="59" t="s">
        <v>1493</v>
      </c>
      <c r="AM3180" s="59" t="s">
        <v>1494</v>
      </c>
      <c r="AN3180" s="59" t="s">
        <v>1384</v>
      </c>
      <c r="AO3180" s="59" t="s">
        <v>107</v>
      </c>
    </row>
    <row r="3181" spans="1:41" x14ac:dyDescent="0.15">
      <c r="A3181" s="59" t="s">
        <v>2013</v>
      </c>
      <c r="B3181" s="59" t="s">
        <v>1655</v>
      </c>
      <c r="C3181" s="59" t="s">
        <v>1656</v>
      </c>
      <c r="D3181" s="59" t="s">
        <v>1517</v>
      </c>
      <c r="E3181" s="59" t="s">
        <v>559</v>
      </c>
      <c r="F3181" s="59" t="s">
        <v>1475</v>
      </c>
      <c r="G3181" s="59" t="s">
        <v>1406</v>
      </c>
      <c r="H3181" s="59" t="s">
        <v>1475</v>
      </c>
      <c r="I3181" s="59" t="s">
        <v>1406</v>
      </c>
      <c r="J3181" s="59" t="s">
        <v>737</v>
      </c>
      <c r="K3181" s="59" t="s">
        <v>1518</v>
      </c>
      <c r="L3181" s="59" t="s">
        <v>1657</v>
      </c>
      <c r="M3181" s="59" t="s">
        <v>1478</v>
      </c>
      <c r="N3181" s="59" t="s">
        <v>1479</v>
      </c>
      <c r="O3181" s="59" t="s">
        <v>1480</v>
      </c>
      <c r="P3181" s="59" t="s">
        <v>1481</v>
      </c>
      <c r="Q3181" s="59" t="s">
        <v>1482</v>
      </c>
      <c r="R3181" s="59" t="s">
        <v>1483</v>
      </c>
      <c r="S3181" s="59" t="s">
        <v>1658</v>
      </c>
      <c r="T3181" s="59" t="s">
        <v>1659</v>
      </c>
      <c r="U3181" s="59" t="s">
        <v>1486</v>
      </c>
      <c r="V3181" s="59" t="s">
        <v>1487</v>
      </c>
      <c r="W3181" s="59" t="s">
        <v>1509</v>
      </c>
      <c r="X3181" s="59" t="s">
        <v>1487</v>
      </c>
      <c r="Y3181" s="59" t="s">
        <v>1490</v>
      </c>
      <c r="Z3181" s="59">
        <v>147.44</v>
      </c>
      <c r="AA3181" s="59">
        <v>147.44</v>
      </c>
      <c r="AB3181" s="59">
        <v>0</v>
      </c>
      <c r="AC3181" s="59">
        <v>147.44</v>
      </c>
      <c r="AD3181" s="59">
        <v>0</v>
      </c>
      <c r="AE3181" s="59">
        <v>0</v>
      </c>
      <c r="AF3181" s="59" t="s">
        <v>1491</v>
      </c>
      <c r="AG3181" s="59" t="s">
        <v>737</v>
      </c>
      <c r="AH3181" s="59" t="s">
        <v>1518</v>
      </c>
      <c r="AI3181" s="59" t="s">
        <v>1523</v>
      </c>
      <c r="AJ3181" s="59" t="s">
        <v>1486</v>
      </c>
      <c r="AK3181" s="59" t="s">
        <v>278</v>
      </c>
      <c r="AL3181" s="59" t="s">
        <v>1493</v>
      </c>
      <c r="AM3181" s="59" t="s">
        <v>1494</v>
      </c>
      <c r="AN3181" s="59" t="s">
        <v>1384</v>
      </c>
      <c r="AO3181" s="59" t="s">
        <v>107</v>
      </c>
    </row>
    <row r="3182" spans="1:41" x14ac:dyDescent="0.15">
      <c r="A3182" s="59" t="s">
        <v>2013</v>
      </c>
      <c r="B3182" s="59" t="s">
        <v>1655</v>
      </c>
      <c r="C3182" s="59" t="s">
        <v>1656</v>
      </c>
      <c r="D3182" s="59" t="s">
        <v>1517</v>
      </c>
      <c r="E3182" s="59" t="s">
        <v>559</v>
      </c>
      <c r="F3182" s="59" t="s">
        <v>1475</v>
      </c>
      <c r="G3182" s="59" t="s">
        <v>1406</v>
      </c>
      <c r="H3182" s="59" t="s">
        <v>1475</v>
      </c>
      <c r="I3182" s="59" t="s">
        <v>1406</v>
      </c>
      <c r="J3182" s="59" t="s">
        <v>737</v>
      </c>
      <c r="K3182" s="59" t="s">
        <v>1518</v>
      </c>
      <c r="L3182" s="59" t="s">
        <v>1657</v>
      </c>
      <c r="M3182" s="59" t="s">
        <v>1478</v>
      </c>
      <c r="N3182" s="59" t="s">
        <v>1479</v>
      </c>
      <c r="O3182" s="59" t="s">
        <v>1480</v>
      </c>
      <c r="P3182" s="59" t="s">
        <v>1481</v>
      </c>
      <c r="Q3182" s="59" t="s">
        <v>1482</v>
      </c>
      <c r="R3182" s="59" t="s">
        <v>1483</v>
      </c>
      <c r="S3182" s="59" t="s">
        <v>1658</v>
      </c>
      <c r="T3182" s="59" t="s">
        <v>1659</v>
      </c>
      <c r="U3182" s="59" t="s">
        <v>1486</v>
      </c>
      <c r="V3182" s="59" t="s">
        <v>1487</v>
      </c>
      <c r="W3182" s="59" t="s">
        <v>1488</v>
      </c>
      <c r="X3182" s="59" t="s">
        <v>1510</v>
      </c>
      <c r="Y3182" s="59" t="s">
        <v>1490</v>
      </c>
      <c r="Z3182" s="59">
        <v>3.43</v>
      </c>
      <c r="AA3182" s="59">
        <v>3.43</v>
      </c>
      <c r="AB3182" s="59">
        <v>0</v>
      </c>
      <c r="AC3182" s="59">
        <v>3.43</v>
      </c>
      <c r="AD3182" s="59">
        <v>0</v>
      </c>
      <c r="AE3182" s="59">
        <v>0</v>
      </c>
      <c r="AF3182" s="59" t="s">
        <v>1491</v>
      </c>
      <c r="AG3182" s="59" t="s">
        <v>737</v>
      </c>
      <c r="AH3182" s="59" t="s">
        <v>1518</v>
      </c>
      <c r="AI3182" s="59" t="s">
        <v>1523</v>
      </c>
      <c r="AJ3182" s="59" t="s">
        <v>1486</v>
      </c>
      <c r="AK3182" s="59" t="s">
        <v>278</v>
      </c>
      <c r="AL3182" s="59" t="s">
        <v>1493</v>
      </c>
      <c r="AM3182" s="59" t="s">
        <v>1494</v>
      </c>
      <c r="AN3182" s="59" t="s">
        <v>1384</v>
      </c>
      <c r="AO3182" s="59" t="s">
        <v>107</v>
      </c>
    </row>
    <row r="3183" spans="1:41" x14ac:dyDescent="0.15">
      <c r="A3183" s="59" t="s">
        <v>2013</v>
      </c>
      <c r="B3183" s="59" t="s">
        <v>1655</v>
      </c>
      <c r="C3183" s="59" t="s">
        <v>1656</v>
      </c>
      <c r="D3183" s="59" t="s">
        <v>1517</v>
      </c>
      <c r="E3183" s="59" t="s">
        <v>559</v>
      </c>
      <c r="F3183" s="59" t="s">
        <v>1475</v>
      </c>
      <c r="G3183" s="59" t="s">
        <v>1406</v>
      </c>
      <c r="H3183" s="59" t="s">
        <v>1475</v>
      </c>
      <c r="I3183" s="59" t="s">
        <v>1406</v>
      </c>
      <c r="J3183" s="59" t="s">
        <v>737</v>
      </c>
      <c r="K3183" s="59" t="s">
        <v>1518</v>
      </c>
      <c r="L3183" s="59" t="s">
        <v>1657</v>
      </c>
      <c r="M3183" s="59" t="s">
        <v>1478</v>
      </c>
      <c r="N3183" s="59" t="s">
        <v>1479</v>
      </c>
      <c r="O3183" s="59" t="s">
        <v>1480</v>
      </c>
      <c r="P3183" s="59" t="s">
        <v>1481</v>
      </c>
      <c r="Q3183" s="59" t="s">
        <v>1482</v>
      </c>
      <c r="R3183" s="59" t="s">
        <v>1483</v>
      </c>
      <c r="S3183" s="59" t="s">
        <v>1658</v>
      </c>
      <c r="T3183" s="59" t="s">
        <v>1659</v>
      </c>
      <c r="U3183" s="59" t="s">
        <v>1486</v>
      </c>
      <c r="V3183" s="59" t="s">
        <v>1487</v>
      </c>
      <c r="W3183" s="59" t="s">
        <v>1488</v>
      </c>
      <c r="X3183" s="59" t="s">
        <v>1511</v>
      </c>
      <c r="Y3183" s="59" t="s">
        <v>1490</v>
      </c>
      <c r="Z3183" s="59">
        <v>3.57</v>
      </c>
      <c r="AA3183" s="59">
        <v>3.57</v>
      </c>
      <c r="AB3183" s="59">
        <v>0</v>
      </c>
      <c r="AC3183" s="59">
        <v>3.57</v>
      </c>
      <c r="AD3183" s="59">
        <v>0</v>
      </c>
      <c r="AE3183" s="59">
        <v>0</v>
      </c>
      <c r="AF3183" s="59" t="s">
        <v>1491</v>
      </c>
      <c r="AG3183" s="59" t="s">
        <v>737</v>
      </c>
      <c r="AH3183" s="59" t="s">
        <v>1518</v>
      </c>
      <c r="AI3183" s="59" t="s">
        <v>1523</v>
      </c>
      <c r="AJ3183" s="59" t="s">
        <v>1486</v>
      </c>
      <c r="AK3183" s="59" t="s">
        <v>278</v>
      </c>
      <c r="AL3183" s="59" t="s">
        <v>1493</v>
      </c>
      <c r="AM3183" s="59" t="s">
        <v>1494</v>
      </c>
      <c r="AN3183" s="59" t="s">
        <v>1384</v>
      </c>
      <c r="AO3183" s="59" t="s">
        <v>107</v>
      </c>
    </row>
    <row r="3184" spans="1:41" x14ac:dyDescent="0.15">
      <c r="A3184" s="59" t="s">
        <v>2013</v>
      </c>
      <c r="B3184" s="59" t="s">
        <v>1655</v>
      </c>
      <c r="C3184" s="59" t="s">
        <v>1656</v>
      </c>
      <c r="D3184" s="59" t="s">
        <v>1517</v>
      </c>
      <c r="E3184" s="59" t="s">
        <v>559</v>
      </c>
      <c r="F3184" s="59" t="s">
        <v>1475</v>
      </c>
      <c r="G3184" s="59" t="s">
        <v>1406</v>
      </c>
      <c r="H3184" s="59" t="s">
        <v>1475</v>
      </c>
      <c r="I3184" s="59" t="s">
        <v>1406</v>
      </c>
      <c r="J3184" s="59" t="s">
        <v>737</v>
      </c>
      <c r="K3184" s="59" t="s">
        <v>1518</v>
      </c>
      <c r="L3184" s="59" t="s">
        <v>1657</v>
      </c>
      <c r="M3184" s="59" t="s">
        <v>1478</v>
      </c>
      <c r="N3184" s="59" t="s">
        <v>1479</v>
      </c>
      <c r="O3184" s="59" t="s">
        <v>1480</v>
      </c>
      <c r="P3184" s="59" t="s">
        <v>1481</v>
      </c>
      <c r="Q3184" s="59" t="s">
        <v>1482</v>
      </c>
      <c r="R3184" s="59" t="s">
        <v>1483</v>
      </c>
      <c r="S3184" s="59" t="s">
        <v>1658</v>
      </c>
      <c r="T3184" s="59" t="s">
        <v>1659</v>
      </c>
      <c r="U3184" s="59" t="s">
        <v>1486</v>
      </c>
      <c r="V3184" s="59" t="s">
        <v>1487</v>
      </c>
      <c r="W3184" s="59" t="s">
        <v>1513</v>
      </c>
      <c r="X3184" s="59" t="s">
        <v>1487</v>
      </c>
      <c r="Y3184" s="59" t="s">
        <v>1490</v>
      </c>
      <c r="Z3184" s="59">
        <v>64.59</v>
      </c>
      <c r="AA3184" s="59">
        <v>64.59</v>
      </c>
      <c r="AB3184" s="59">
        <v>0</v>
      </c>
      <c r="AC3184" s="59">
        <v>64.59</v>
      </c>
      <c r="AD3184" s="59">
        <v>0</v>
      </c>
      <c r="AE3184" s="59">
        <v>0</v>
      </c>
      <c r="AF3184" s="59" t="s">
        <v>1491</v>
      </c>
      <c r="AG3184" s="59" t="s">
        <v>737</v>
      </c>
      <c r="AH3184" s="59" t="s">
        <v>1518</v>
      </c>
      <c r="AI3184" s="59" t="s">
        <v>1523</v>
      </c>
      <c r="AJ3184" s="59" t="s">
        <v>1486</v>
      </c>
      <c r="AK3184" s="59" t="s">
        <v>278</v>
      </c>
      <c r="AL3184" s="59" t="s">
        <v>1493</v>
      </c>
      <c r="AM3184" s="59" t="s">
        <v>1494</v>
      </c>
      <c r="AN3184" s="59" t="s">
        <v>1384</v>
      </c>
      <c r="AO3184" s="59" t="s">
        <v>107</v>
      </c>
    </row>
    <row r="3185" spans="1:41" x14ac:dyDescent="0.15">
      <c r="A3185" s="59" t="s">
        <v>2013</v>
      </c>
      <c r="B3185" s="59" t="s">
        <v>1655</v>
      </c>
      <c r="C3185" s="59" t="s">
        <v>1656</v>
      </c>
      <c r="D3185" s="59" t="s">
        <v>1517</v>
      </c>
      <c r="E3185" s="59" t="s">
        <v>559</v>
      </c>
      <c r="F3185" s="59" t="s">
        <v>1475</v>
      </c>
      <c r="G3185" s="59" t="s">
        <v>1406</v>
      </c>
      <c r="H3185" s="59" t="s">
        <v>1475</v>
      </c>
      <c r="I3185" s="59" t="s">
        <v>1406</v>
      </c>
      <c r="J3185" s="59" t="s">
        <v>737</v>
      </c>
      <c r="K3185" s="59" t="s">
        <v>1518</v>
      </c>
      <c r="L3185" s="59" t="s">
        <v>1657</v>
      </c>
      <c r="M3185" s="59" t="s">
        <v>1478</v>
      </c>
      <c r="N3185" s="59" t="s">
        <v>1479</v>
      </c>
      <c r="O3185" s="59" t="s">
        <v>1480</v>
      </c>
      <c r="P3185" s="59" t="s">
        <v>1481</v>
      </c>
      <c r="Q3185" s="59" t="s">
        <v>1482</v>
      </c>
      <c r="R3185" s="59" t="s">
        <v>1483</v>
      </c>
      <c r="S3185" s="59" t="s">
        <v>1658</v>
      </c>
      <c r="T3185" s="59" t="s">
        <v>1659</v>
      </c>
      <c r="U3185" s="59" t="s">
        <v>1486</v>
      </c>
      <c r="V3185" s="59" t="s">
        <v>1487</v>
      </c>
      <c r="W3185" s="59" t="s">
        <v>1514</v>
      </c>
      <c r="X3185" s="59" t="s">
        <v>1487</v>
      </c>
      <c r="Y3185" s="59" t="s">
        <v>1490</v>
      </c>
      <c r="Z3185" s="59">
        <v>0.38</v>
      </c>
      <c r="AA3185" s="59">
        <v>0.38</v>
      </c>
      <c r="AB3185" s="59">
        <v>0</v>
      </c>
      <c r="AC3185" s="59">
        <v>0.38</v>
      </c>
      <c r="AD3185" s="59">
        <v>0</v>
      </c>
      <c r="AE3185" s="59">
        <v>0</v>
      </c>
      <c r="AF3185" s="59" t="s">
        <v>1491</v>
      </c>
      <c r="AG3185" s="59" t="s">
        <v>737</v>
      </c>
      <c r="AH3185" s="59" t="s">
        <v>1518</v>
      </c>
      <c r="AI3185" s="59" t="s">
        <v>1523</v>
      </c>
      <c r="AJ3185" s="59" t="s">
        <v>1486</v>
      </c>
      <c r="AK3185" s="59" t="s">
        <v>278</v>
      </c>
      <c r="AL3185" s="59" t="s">
        <v>1493</v>
      </c>
      <c r="AM3185" s="59" t="s">
        <v>1494</v>
      </c>
      <c r="AN3185" s="59" t="s">
        <v>1384</v>
      </c>
      <c r="AO3185" s="59" t="s">
        <v>107</v>
      </c>
    </row>
    <row r="3186" spans="1:41" x14ac:dyDescent="0.15">
      <c r="A3186" s="59" t="s">
        <v>2013</v>
      </c>
      <c r="B3186" s="59" t="s">
        <v>1655</v>
      </c>
      <c r="C3186" s="59" t="s">
        <v>1656</v>
      </c>
      <c r="D3186" s="59" t="s">
        <v>1517</v>
      </c>
      <c r="E3186" s="59" t="s">
        <v>559</v>
      </c>
      <c r="F3186" s="59" t="s">
        <v>1475</v>
      </c>
      <c r="G3186" s="59" t="s">
        <v>1406</v>
      </c>
      <c r="H3186" s="59" t="s">
        <v>1475</v>
      </c>
      <c r="I3186" s="59" t="s">
        <v>1406</v>
      </c>
      <c r="J3186" s="59" t="s">
        <v>737</v>
      </c>
      <c r="K3186" s="59" t="s">
        <v>1518</v>
      </c>
      <c r="L3186" s="59" t="s">
        <v>1657</v>
      </c>
      <c r="M3186" s="59" t="s">
        <v>1478</v>
      </c>
      <c r="N3186" s="59" t="s">
        <v>1479</v>
      </c>
      <c r="O3186" s="59" t="s">
        <v>1480</v>
      </c>
      <c r="P3186" s="59" t="s">
        <v>1481</v>
      </c>
      <c r="Q3186" s="59" t="s">
        <v>1482</v>
      </c>
      <c r="R3186" s="59" t="s">
        <v>1483</v>
      </c>
      <c r="S3186" s="59" t="s">
        <v>1658</v>
      </c>
      <c r="T3186" s="59" t="s">
        <v>1659</v>
      </c>
      <c r="U3186" s="59" t="s">
        <v>1486</v>
      </c>
      <c r="V3186" s="59" t="s">
        <v>1487</v>
      </c>
      <c r="W3186" s="59" t="s">
        <v>1522</v>
      </c>
      <c r="X3186" s="59" t="s">
        <v>1487</v>
      </c>
      <c r="Y3186" s="59" t="s">
        <v>1490</v>
      </c>
      <c r="Z3186" s="59">
        <v>3958.66</v>
      </c>
      <c r="AA3186" s="59">
        <v>3958.66</v>
      </c>
      <c r="AB3186" s="59">
        <v>0</v>
      </c>
      <c r="AC3186" s="59">
        <v>3958.66</v>
      </c>
      <c r="AD3186" s="59">
        <v>0</v>
      </c>
      <c r="AE3186" s="59">
        <v>0</v>
      </c>
      <c r="AF3186" s="59" t="s">
        <v>1491</v>
      </c>
      <c r="AG3186" s="59" t="s">
        <v>737</v>
      </c>
      <c r="AH3186" s="59" t="s">
        <v>1518</v>
      </c>
      <c r="AI3186" s="59" t="s">
        <v>1523</v>
      </c>
      <c r="AJ3186" s="59" t="s">
        <v>1486</v>
      </c>
      <c r="AK3186" s="59" t="s">
        <v>278</v>
      </c>
      <c r="AL3186" s="59" t="s">
        <v>1493</v>
      </c>
      <c r="AM3186" s="59" t="s">
        <v>1494</v>
      </c>
      <c r="AN3186" s="59" t="s">
        <v>1384</v>
      </c>
      <c r="AO3186" s="59" t="s">
        <v>107</v>
      </c>
    </row>
    <row r="3187" spans="1:41" x14ac:dyDescent="0.15">
      <c r="A3187" s="59" t="s">
        <v>2013</v>
      </c>
      <c r="B3187" s="59" t="s">
        <v>1660</v>
      </c>
      <c r="C3187" s="59" t="s">
        <v>1661</v>
      </c>
      <c r="D3187" s="59" t="s">
        <v>1662</v>
      </c>
      <c r="E3187" s="59" t="s">
        <v>1080</v>
      </c>
      <c r="F3187" s="59" t="s">
        <v>1475</v>
      </c>
      <c r="G3187" s="59" t="s">
        <v>1406</v>
      </c>
      <c r="H3187" s="59" t="s">
        <v>1475</v>
      </c>
      <c r="I3187" s="59" t="s">
        <v>1406</v>
      </c>
      <c r="J3187" s="59" t="s">
        <v>1407</v>
      </c>
      <c r="K3187" s="59" t="s">
        <v>1663</v>
      </c>
      <c r="L3187" s="59" t="s">
        <v>1664</v>
      </c>
      <c r="M3187" s="59" t="s">
        <v>1478</v>
      </c>
      <c r="N3187" s="59" t="s">
        <v>1479</v>
      </c>
      <c r="O3187" s="59" t="s">
        <v>1480</v>
      </c>
      <c r="P3187" s="59" t="s">
        <v>1481</v>
      </c>
      <c r="Q3187" s="59" t="s">
        <v>1482</v>
      </c>
      <c r="R3187" s="59" t="s">
        <v>1483</v>
      </c>
      <c r="S3187" s="59" t="s">
        <v>1665</v>
      </c>
      <c r="T3187" s="59" t="s">
        <v>1666</v>
      </c>
      <c r="U3187" s="59" t="s">
        <v>1486</v>
      </c>
      <c r="V3187" s="59" t="s">
        <v>1487</v>
      </c>
      <c r="W3187" s="59" t="s">
        <v>1508</v>
      </c>
      <c r="X3187" s="59" t="s">
        <v>1487</v>
      </c>
      <c r="Y3187" s="59" t="s">
        <v>1490</v>
      </c>
      <c r="Z3187" s="59">
        <v>4433.28</v>
      </c>
      <c r="AA3187" s="59">
        <v>4433.28</v>
      </c>
      <c r="AB3187" s="59">
        <v>0</v>
      </c>
      <c r="AC3187" s="59">
        <v>4433.28</v>
      </c>
      <c r="AD3187" s="59">
        <v>0</v>
      </c>
      <c r="AE3187" s="59">
        <v>0</v>
      </c>
      <c r="AF3187" s="59" t="s">
        <v>1491</v>
      </c>
      <c r="AG3187" s="59" t="s">
        <v>1407</v>
      </c>
      <c r="AH3187" s="59" t="s">
        <v>1663</v>
      </c>
      <c r="AI3187" s="59" t="s">
        <v>1492</v>
      </c>
      <c r="AJ3187" s="59" t="s">
        <v>1486</v>
      </c>
      <c r="AK3187" s="59" t="s">
        <v>278</v>
      </c>
      <c r="AL3187" s="59" t="s">
        <v>1493</v>
      </c>
      <c r="AM3187" s="59" t="s">
        <v>1494</v>
      </c>
      <c r="AN3187" s="59" t="s">
        <v>1382</v>
      </c>
      <c r="AO3187" s="59" t="s">
        <v>88</v>
      </c>
    </row>
    <row r="3188" spans="1:41" x14ac:dyDescent="0.15">
      <c r="A3188" s="59" t="s">
        <v>2013</v>
      </c>
      <c r="B3188" s="59" t="s">
        <v>1660</v>
      </c>
      <c r="C3188" s="59" t="s">
        <v>1661</v>
      </c>
      <c r="D3188" s="59" t="s">
        <v>1662</v>
      </c>
      <c r="E3188" s="59" t="s">
        <v>1080</v>
      </c>
      <c r="F3188" s="59" t="s">
        <v>1475</v>
      </c>
      <c r="G3188" s="59" t="s">
        <v>1406</v>
      </c>
      <c r="H3188" s="59" t="s">
        <v>1475</v>
      </c>
      <c r="I3188" s="59" t="s">
        <v>1406</v>
      </c>
      <c r="J3188" s="59" t="s">
        <v>1407</v>
      </c>
      <c r="K3188" s="59" t="s">
        <v>1663</v>
      </c>
      <c r="L3188" s="59" t="s">
        <v>1664</v>
      </c>
      <c r="M3188" s="59" t="s">
        <v>1478</v>
      </c>
      <c r="N3188" s="59" t="s">
        <v>1479</v>
      </c>
      <c r="O3188" s="59" t="s">
        <v>1480</v>
      </c>
      <c r="P3188" s="59" t="s">
        <v>1481</v>
      </c>
      <c r="Q3188" s="59" t="s">
        <v>1482</v>
      </c>
      <c r="R3188" s="59" t="s">
        <v>1483</v>
      </c>
      <c r="S3188" s="59" t="s">
        <v>1665</v>
      </c>
      <c r="T3188" s="59" t="s">
        <v>1666</v>
      </c>
      <c r="U3188" s="59" t="s">
        <v>1486</v>
      </c>
      <c r="V3188" s="59" t="s">
        <v>1487</v>
      </c>
      <c r="W3188" s="59" t="s">
        <v>1509</v>
      </c>
      <c r="X3188" s="59" t="s">
        <v>1487</v>
      </c>
      <c r="Y3188" s="59" t="s">
        <v>1490</v>
      </c>
      <c r="Z3188" s="59">
        <v>15566.32</v>
      </c>
      <c r="AA3188" s="59">
        <v>15566.32</v>
      </c>
      <c r="AB3188" s="59">
        <v>0</v>
      </c>
      <c r="AC3188" s="59">
        <v>15566.32</v>
      </c>
      <c r="AD3188" s="59">
        <v>0</v>
      </c>
      <c r="AE3188" s="59">
        <v>0</v>
      </c>
      <c r="AF3188" s="59" t="s">
        <v>1491</v>
      </c>
      <c r="AG3188" s="59" t="s">
        <v>1407</v>
      </c>
      <c r="AH3188" s="59" t="s">
        <v>1663</v>
      </c>
      <c r="AI3188" s="59" t="s">
        <v>1492</v>
      </c>
      <c r="AJ3188" s="59" t="s">
        <v>1486</v>
      </c>
      <c r="AK3188" s="59" t="s">
        <v>278</v>
      </c>
      <c r="AL3188" s="59" t="s">
        <v>1493</v>
      </c>
      <c r="AM3188" s="59" t="s">
        <v>1494</v>
      </c>
      <c r="AN3188" s="59" t="s">
        <v>1382</v>
      </c>
      <c r="AO3188" s="59" t="s">
        <v>88</v>
      </c>
    </row>
    <row r="3189" spans="1:41" x14ac:dyDescent="0.15">
      <c r="A3189" s="59" t="s">
        <v>2013</v>
      </c>
      <c r="B3189" s="59" t="s">
        <v>1660</v>
      </c>
      <c r="C3189" s="59" t="s">
        <v>1661</v>
      </c>
      <c r="D3189" s="59" t="s">
        <v>1662</v>
      </c>
      <c r="E3189" s="59" t="s">
        <v>1080</v>
      </c>
      <c r="F3189" s="59" t="s">
        <v>1475</v>
      </c>
      <c r="G3189" s="59" t="s">
        <v>1406</v>
      </c>
      <c r="H3189" s="59" t="s">
        <v>1475</v>
      </c>
      <c r="I3189" s="59" t="s">
        <v>1406</v>
      </c>
      <c r="J3189" s="59" t="s">
        <v>1407</v>
      </c>
      <c r="K3189" s="59" t="s">
        <v>1663</v>
      </c>
      <c r="L3189" s="59" t="s">
        <v>1664</v>
      </c>
      <c r="M3189" s="59" t="s">
        <v>1478</v>
      </c>
      <c r="N3189" s="59" t="s">
        <v>1479</v>
      </c>
      <c r="O3189" s="59" t="s">
        <v>1480</v>
      </c>
      <c r="P3189" s="59" t="s">
        <v>1481</v>
      </c>
      <c r="Q3189" s="59" t="s">
        <v>1482</v>
      </c>
      <c r="R3189" s="59" t="s">
        <v>1483</v>
      </c>
      <c r="S3189" s="59" t="s">
        <v>1665</v>
      </c>
      <c r="T3189" s="59" t="s">
        <v>1666</v>
      </c>
      <c r="U3189" s="59" t="s">
        <v>1486</v>
      </c>
      <c r="V3189" s="59" t="s">
        <v>1487</v>
      </c>
      <c r="W3189" s="59" t="s">
        <v>1514</v>
      </c>
      <c r="X3189" s="59" t="s">
        <v>1487</v>
      </c>
      <c r="Y3189" s="59" t="s">
        <v>1490</v>
      </c>
      <c r="Z3189" s="59">
        <v>1192.52</v>
      </c>
      <c r="AA3189" s="59">
        <v>1192.52</v>
      </c>
      <c r="AB3189" s="59">
        <v>0</v>
      </c>
      <c r="AC3189" s="59">
        <v>1192.52</v>
      </c>
      <c r="AD3189" s="59">
        <v>0</v>
      </c>
      <c r="AE3189" s="59">
        <v>0</v>
      </c>
      <c r="AF3189" s="59" t="s">
        <v>1491</v>
      </c>
      <c r="AG3189" s="59" t="s">
        <v>1407</v>
      </c>
      <c r="AH3189" s="59" t="s">
        <v>1663</v>
      </c>
      <c r="AI3189" s="59" t="s">
        <v>1492</v>
      </c>
      <c r="AJ3189" s="59" t="s">
        <v>1486</v>
      </c>
      <c r="AK3189" s="59" t="s">
        <v>278</v>
      </c>
      <c r="AL3189" s="59" t="s">
        <v>1493</v>
      </c>
      <c r="AM3189" s="59" t="s">
        <v>1494</v>
      </c>
      <c r="AN3189" s="59" t="s">
        <v>1382</v>
      </c>
      <c r="AO3189" s="59" t="s">
        <v>88</v>
      </c>
    </row>
    <row r="3190" spans="1:41" x14ac:dyDescent="0.15">
      <c r="A3190" s="59" t="s">
        <v>2013</v>
      </c>
      <c r="B3190" s="59" t="s">
        <v>1667</v>
      </c>
      <c r="C3190" s="59" t="s">
        <v>1668</v>
      </c>
      <c r="D3190" s="59" t="s">
        <v>1662</v>
      </c>
      <c r="E3190" s="59" t="s">
        <v>1080</v>
      </c>
      <c r="F3190" s="59" t="s">
        <v>1475</v>
      </c>
      <c r="G3190" s="59" t="s">
        <v>1406</v>
      </c>
      <c r="H3190" s="59" t="s">
        <v>1475</v>
      </c>
      <c r="I3190" s="59" t="s">
        <v>1406</v>
      </c>
      <c r="J3190" s="59" t="s">
        <v>1407</v>
      </c>
      <c r="K3190" s="59" t="s">
        <v>1663</v>
      </c>
      <c r="L3190" s="59" t="s">
        <v>1669</v>
      </c>
      <c r="M3190" s="59" t="s">
        <v>1478</v>
      </c>
      <c r="N3190" s="59" t="s">
        <v>1479</v>
      </c>
      <c r="O3190" s="59" t="s">
        <v>1480</v>
      </c>
      <c r="P3190" s="59" t="s">
        <v>1481</v>
      </c>
      <c r="Q3190" s="59" t="s">
        <v>1482</v>
      </c>
      <c r="R3190" s="59" t="s">
        <v>1483</v>
      </c>
      <c r="S3190" s="59" t="s">
        <v>1670</v>
      </c>
      <c r="T3190" s="59" t="s">
        <v>1671</v>
      </c>
      <c r="U3190" s="59" t="s">
        <v>1486</v>
      </c>
      <c r="V3190" s="59" t="s">
        <v>1487</v>
      </c>
      <c r="W3190" s="59" t="s">
        <v>1500</v>
      </c>
      <c r="X3190" s="59" t="s">
        <v>1501</v>
      </c>
      <c r="Y3190" s="59" t="s">
        <v>1490</v>
      </c>
      <c r="Z3190" s="59">
        <v>9000</v>
      </c>
      <c r="AA3190" s="59">
        <v>9000</v>
      </c>
      <c r="AB3190" s="59">
        <v>0</v>
      </c>
      <c r="AC3190" s="59">
        <v>9000</v>
      </c>
      <c r="AD3190" s="59">
        <v>0</v>
      </c>
      <c r="AE3190" s="59">
        <v>0</v>
      </c>
      <c r="AF3190" s="59" t="s">
        <v>1491</v>
      </c>
      <c r="AG3190" s="59" t="s">
        <v>1407</v>
      </c>
      <c r="AH3190" s="59" t="s">
        <v>1663</v>
      </c>
      <c r="AI3190" s="59" t="s">
        <v>1492</v>
      </c>
      <c r="AJ3190" s="59" t="s">
        <v>1486</v>
      </c>
      <c r="AK3190" s="59" t="s">
        <v>278</v>
      </c>
      <c r="AL3190" s="59" t="s">
        <v>1493</v>
      </c>
      <c r="AM3190" s="59" t="s">
        <v>1494</v>
      </c>
      <c r="AN3190" s="59" t="s">
        <v>1382</v>
      </c>
      <c r="AO3190" s="59" t="s">
        <v>88</v>
      </c>
    </row>
    <row r="3191" spans="1:41" x14ac:dyDescent="0.15">
      <c r="A3191" s="59" t="s">
        <v>2013</v>
      </c>
      <c r="B3191" s="59" t="s">
        <v>1754</v>
      </c>
      <c r="C3191" s="59" t="s">
        <v>1755</v>
      </c>
      <c r="D3191" s="59" t="s">
        <v>1674</v>
      </c>
      <c r="E3191" s="59" t="s">
        <v>1675</v>
      </c>
      <c r="F3191" s="59" t="s">
        <v>1475</v>
      </c>
      <c r="G3191" s="59" t="s">
        <v>1406</v>
      </c>
      <c r="H3191" s="59" t="s">
        <v>1475</v>
      </c>
      <c r="I3191" s="59" t="s">
        <v>1406</v>
      </c>
      <c r="J3191" s="59" t="s">
        <v>727</v>
      </c>
      <c r="K3191" s="59" t="s">
        <v>1644</v>
      </c>
      <c r="L3191" s="59" t="s">
        <v>1756</v>
      </c>
      <c r="M3191" s="59" t="s">
        <v>1478</v>
      </c>
      <c r="N3191" s="59" t="s">
        <v>1479</v>
      </c>
      <c r="O3191" s="59" t="s">
        <v>1480</v>
      </c>
      <c r="P3191" s="59" t="s">
        <v>1481</v>
      </c>
      <c r="Q3191" s="59" t="s">
        <v>1482</v>
      </c>
      <c r="R3191" s="59" t="s">
        <v>1483</v>
      </c>
      <c r="S3191" s="59" t="s">
        <v>1757</v>
      </c>
      <c r="T3191" s="59" t="s">
        <v>1758</v>
      </c>
      <c r="U3191" s="59" t="s">
        <v>1486</v>
      </c>
      <c r="V3191" s="59" t="s">
        <v>1487</v>
      </c>
      <c r="W3191" s="59" t="s">
        <v>1509</v>
      </c>
      <c r="X3191" s="59" t="s">
        <v>1487</v>
      </c>
      <c r="Y3191" s="59" t="s">
        <v>1490</v>
      </c>
      <c r="Z3191" s="59">
        <v>5000</v>
      </c>
      <c r="AA3191" s="59">
        <v>5000</v>
      </c>
      <c r="AB3191" s="59">
        <v>0</v>
      </c>
      <c r="AC3191" s="59">
        <v>5000</v>
      </c>
      <c r="AD3191" s="59">
        <v>0</v>
      </c>
      <c r="AE3191" s="59">
        <v>0</v>
      </c>
      <c r="AF3191" s="59" t="s">
        <v>1491</v>
      </c>
      <c r="AG3191" s="59" t="s">
        <v>727</v>
      </c>
      <c r="AH3191" s="59" t="s">
        <v>1644</v>
      </c>
      <c r="AI3191" s="59" t="s">
        <v>1492</v>
      </c>
      <c r="AJ3191" s="59" t="s">
        <v>1486</v>
      </c>
      <c r="AK3191" s="59" t="s">
        <v>278</v>
      </c>
      <c r="AL3191" s="59" t="s">
        <v>1493</v>
      </c>
      <c r="AM3191" s="59" t="s">
        <v>1494</v>
      </c>
      <c r="AN3191" s="59" t="s">
        <v>1384</v>
      </c>
      <c r="AO3191" s="59" t="s">
        <v>107</v>
      </c>
    </row>
    <row r="3192" spans="1:41" x14ac:dyDescent="0.15">
      <c r="A3192" s="59" t="s">
        <v>2013</v>
      </c>
      <c r="B3192" s="59" t="s">
        <v>2008</v>
      </c>
      <c r="C3192" s="59" t="s">
        <v>2009</v>
      </c>
      <c r="D3192" s="59" t="s">
        <v>1674</v>
      </c>
      <c r="E3192" s="59" t="s">
        <v>1675</v>
      </c>
      <c r="F3192" s="59" t="s">
        <v>1475</v>
      </c>
      <c r="G3192" s="59" t="s">
        <v>1406</v>
      </c>
      <c r="H3192" s="59" t="s">
        <v>1475</v>
      </c>
      <c r="I3192" s="59" t="s">
        <v>1406</v>
      </c>
      <c r="J3192" s="59" t="s">
        <v>727</v>
      </c>
      <c r="K3192" s="59" t="s">
        <v>1644</v>
      </c>
      <c r="L3192" s="59" t="s">
        <v>2010</v>
      </c>
      <c r="M3192" s="59" t="s">
        <v>1478</v>
      </c>
      <c r="N3192" s="59" t="s">
        <v>1479</v>
      </c>
      <c r="O3192" s="59" t="s">
        <v>1480</v>
      </c>
      <c r="P3192" s="59" t="s">
        <v>1481</v>
      </c>
      <c r="Q3192" s="59" t="s">
        <v>1482</v>
      </c>
      <c r="R3192" s="59" t="s">
        <v>1483</v>
      </c>
      <c r="S3192" s="59" t="s">
        <v>2011</v>
      </c>
      <c r="T3192" s="59" t="s">
        <v>2012</v>
      </c>
      <c r="U3192" s="59" t="s">
        <v>1486</v>
      </c>
      <c r="V3192" s="59" t="s">
        <v>1487</v>
      </c>
      <c r="W3192" s="59" t="s">
        <v>1509</v>
      </c>
      <c r="X3192" s="59" t="s">
        <v>1487</v>
      </c>
      <c r="Y3192" s="59" t="s">
        <v>1490</v>
      </c>
      <c r="Z3192" s="59">
        <v>4000</v>
      </c>
      <c r="AA3192" s="59">
        <v>4000</v>
      </c>
      <c r="AB3192" s="59">
        <v>0</v>
      </c>
      <c r="AC3192" s="59">
        <v>4000</v>
      </c>
      <c r="AD3192" s="59">
        <v>0</v>
      </c>
      <c r="AE3192" s="59">
        <v>0</v>
      </c>
      <c r="AF3192" s="59" t="s">
        <v>1491</v>
      </c>
      <c r="AG3192" s="59" t="s">
        <v>727</v>
      </c>
      <c r="AH3192" s="59" t="s">
        <v>1644</v>
      </c>
      <c r="AI3192" s="59" t="s">
        <v>1492</v>
      </c>
      <c r="AJ3192" s="59" t="s">
        <v>1486</v>
      </c>
      <c r="AK3192" s="59" t="s">
        <v>278</v>
      </c>
      <c r="AL3192" s="59" t="s">
        <v>1493</v>
      </c>
      <c r="AM3192" s="59" t="s">
        <v>1494</v>
      </c>
      <c r="AN3192" s="59" t="s">
        <v>1384</v>
      </c>
      <c r="AO3192" s="59" t="s">
        <v>107</v>
      </c>
    </row>
    <row r="3193" spans="1:41" x14ac:dyDescent="0.15">
      <c r="A3193" s="59" t="s">
        <v>2013</v>
      </c>
      <c r="B3193" s="59" t="s">
        <v>2014</v>
      </c>
      <c r="C3193" s="59" t="s">
        <v>2015</v>
      </c>
      <c r="D3193" s="59" t="s">
        <v>1662</v>
      </c>
      <c r="E3193" s="59" t="s">
        <v>1080</v>
      </c>
      <c r="F3193" s="59" t="s">
        <v>1475</v>
      </c>
      <c r="G3193" s="59" t="s">
        <v>1406</v>
      </c>
      <c r="H3193" s="59" t="s">
        <v>1475</v>
      </c>
      <c r="I3193" s="59" t="s">
        <v>1406</v>
      </c>
      <c r="J3193" s="59" t="s">
        <v>1407</v>
      </c>
      <c r="K3193" s="59" t="s">
        <v>1663</v>
      </c>
      <c r="L3193" s="59" t="s">
        <v>1875</v>
      </c>
      <c r="M3193" s="59" t="s">
        <v>1478</v>
      </c>
      <c r="N3193" s="59" t="s">
        <v>1479</v>
      </c>
      <c r="O3193" s="59" t="s">
        <v>1480</v>
      </c>
      <c r="P3193" s="59" t="s">
        <v>1481</v>
      </c>
      <c r="Q3193" s="59" t="s">
        <v>1482</v>
      </c>
      <c r="R3193" s="59" t="s">
        <v>1483</v>
      </c>
      <c r="S3193" s="59" t="s">
        <v>2016</v>
      </c>
      <c r="T3193" s="59" t="s">
        <v>2017</v>
      </c>
      <c r="U3193" s="59" t="s">
        <v>1486</v>
      </c>
      <c r="V3193" s="59" t="s">
        <v>1487</v>
      </c>
      <c r="W3193" s="59" t="s">
        <v>1508</v>
      </c>
      <c r="X3193" s="59" t="s">
        <v>1487</v>
      </c>
      <c r="Y3193" s="59" t="s">
        <v>1490</v>
      </c>
      <c r="Z3193" s="59">
        <v>29.69</v>
      </c>
      <c r="AA3193" s="59">
        <v>29.69</v>
      </c>
      <c r="AB3193" s="59">
        <v>0</v>
      </c>
      <c r="AC3193" s="59">
        <v>29.69</v>
      </c>
      <c r="AD3193" s="59">
        <v>0</v>
      </c>
      <c r="AE3193" s="59">
        <v>0</v>
      </c>
      <c r="AF3193" s="59" t="s">
        <v>1491</v>
      </c>
      <c r="AG3193" s="59" t="s">
        <v>1407</v>
      </c>
      <c r="AH3193" s="59" t="s">
        <v>1663</v>
      </c>
      <c r="AI3193" s="59" t="s">
        <v>1492</v>
      </c>
      <c r="AJ3193" s="59" t="s">
        <v>1486</v>
      </c>
      <c r="AK3193" s="59" t="s">
        <v>278</v>
      </c>
      <c r="AL3193" s="59" t="s">
        <v>1493</v>
      </c>
      <c r="AM3193" s="59" t="s">
        <v>1494</v>
      </c>
      <c r="AN3193" s="59" t="s">
        <v>1080</v>
      </c>
      <c r="AO3193" s="59" t="s">
        <v>88</v>
      </c>
    </row>
    <row r="3194" spans="1:41" x14ac:dyDescent="0.15">
      <c r="A3194" s="59" t="s">
        <v>2013</v>
      </c>
      <c r="B3194" s="59" t="s">
        <v>2014</v>
      </c>
      <c r="C3194" s="59" t="s">
        <v>2015</v>
      </c>
      <c r="D3194" s="59" t="s">
        <v>1662</v>
      </c>
      <c r="E3194" s="59" t="s">
        <v>1080</v>
      </c>
      <c r="F3194" s="59" t="s">
        <v>1475</v>
      </c>
      <c r="G3194" s="59" t="s">
        <v>1406</v>
      </c>
      <c r="H3194" s="59" t="s">
        <v>1475</v>
      </c>
      <c r="I3194" s="59" t="s">
        <v>1406</v>
      </c>
      <c r="J3194" s="59" t="s">
        <v>1407</v>
      </c>
      <c r="K3194" s="59" t="s">
        <v>1663</v>
      </c>
      <c r="L3194" s="59" t="s">
        <v>1875</v>
      </c>
      <c r="M3194" s="59" t="s">
        <v>1478</v>
      </c>
      <c r="N3194" s="59" t="s">
        <v>1479</v>
      </c>
      <c r="O3194" s="59" t="s">
        <v>1480</v>
      </c>
      <c r="P3194" s="59" t="s">
        <v>1481</v>
      </c>
      <c r="Q3194" s="59" t="s">
        <v>1482</v>
      </c>
      <c r="R3194" s="59" t="s">
        <v>1483</v>
      </c>
      <c r="S3194" s="59" t="s">
        <v>2016</v>
      </c>
      <c r="T3194" s="59" t="s">
        <v>2017</v>
      </c>
      <c r="U3194" s="59" t="s">
        <v>1486</v>
      </c>
      <c r="V3194" s="59" t="s">
        <v>1487</v>
      </c>
      <c r="W3194" s="59" t="s">
        <v>1509</v>
      </c>
      <c r="X3194" s="59" t="s">
        <v>1487</v>
      </c>
      <c r="Y3194" s="59" t="s">
        <v>1490</v>
      </c>
      <c r="Z3194" s="59">
        <v>4866.17</v>
      </c>
      <c r="AA3194" s="59">
        <v>4866.17</v>
      </c>
      <c r="AB3194" s="59">
        <v>0</v>
      </c>
      <c r="AC3194" s="59">
        <v>4866.17</v>
      </c>
      <c r="AD3194" s="59">
        <v>0</v>
      </c>
      <c r="AE3194" s="59">
        <v>0</v>
      </c>
      <c r="AF3194" s="59" t="s">
        <v>1491</v>
      </c>
      <c r="AG3194" s="59" t="s">
        <v>1407</v>
      </c>
      <c r="AH3194" s="59" t="s">
        <v>1663</v>
      </c>
      <c r="AI3194" s="59" t="s">
        <v>1492</v>
      </c>
      <c r="AJ3194" s="59" t="s">
        <v>1486</v>
      </c>
      <c r="AK3194" s="59" t="s">
        <v>278</v>
      </c>
      <c r="AL3194" s="59" t="s">
        <v>1493</v>
      </c>
      <c r="AM3194" s="59" t="s">
        <v>1494</v>
      </c>
      <c r="AN3194" s="59" t="s">
        <v>1080</v>
      </c>
      <c r="AO3194" s="59" t="s">
        <v>88</v>
      </c>
    </row>
    <row r="3195" spans="1:41" x14ac:dyDescent="0.15">
      <c r="A3195" s="59" t="s">
        <v>2013</v>
      </c>
      <c r="B3195" s="59" t="s">
        <v>2014</v>
      </c>
      <c r="C3195" s="59" t="s">
        <v>2015</v>
      </c>
      <c r="D3195" s="59" t="s">
        <v>1662</v>
      </c>
      <c r="E3195" s="59" t="s">
        <v>1080</v>
      </c>
      <c r="F3195" s="59" t="s">
        <v>1475</v>
      </c>
      <c r="G3195" s="59" t="s">
        <v>1406</v>
      </c>
      <c r="H3195" s="59" t="s">
        <v>1475</v>
      </c>
      <c r="I3195" s="59" t="s">
        <v>1406</v>
      </c>
      <c r="J3195" s="59" t="s">
        <v>1407</v>
      </c>
      <c r="K3195" s="59" t="s">
        <v>1663</v>
      </c>
      <c r="L3195" s="59" t="s">
        <v>1875</v>
      </c>
      <c r="M3195" s="59" t="s">
        <v>1478</v>
      </c>
      <c r="N3195" s="59" t="s">
        <v>1479</v>
      </c>
      <c r="O3195" s="59" t="s">
        <v>1480</v>
      </c>
      <c r="P3195" s="59" t="s">
        <v>1481</v>
      </c>
      <c r="Q3195" s="59" t="s">
        <v>1482</v>
      </c>
      <c r="R3195" s="59" t="s">
        <v>1483</v>
      </c>
      <c r="S3195" s="59" t="s">
        <v>2016</v>
      </c>
      <c r="T3195" s="59" t="s">
        <v>2017</v>
      </c>
      <c r="U3195" s="59" t="s">
        <v>1486</v>
      </c>
      <c r="V3195" s="59" t="s">
        <v>1487</v>
      </c>
      <c r="W3195" s="59" t="s">
        <v>1488</v>
      </c>
      <c r="X3195" s="59" t="s">
        <v>1511</v>
      </c>
      <c r="Y3195" s="59" t="s">
        <v>1490</v>
      </c>
      <c r="Z3195" s="59">
        <v>98.65</v>
      </c>
      <c r="AA3195" s="59">
        <v>98.65</v>
      </c>
      <c r="AB3195" s="59">
        <v>0</v>
      </c>
      <c r="AC3195" s="59">
        <v>98.65</v>
      </c>
      <c r="AD3195" s="59">
        <v>0</v>
      </c>
      <c r="AE3195" s="59">
        <v>0</v>
      </c>
      <c r="AF3195" s="59" t="s">
        <v>1491</v>
      </c>
      <c r="AG3195" s="59" t="s">
        <v>1407</v>
      </c>
      <c r="AH3195" s="59" t="s">
        <v>1663</v>
      </c>
      <c r="AI3195" s="59" t="s">
        <v>1492</v>
      </c>
      <c r="AJ3195" s="59" t="s">
        <v>1486</v>
      </c>
      <c r="AK3195" s="59" t="s">
        <v>278</v>
      </c>
      <c r="AL3195" s="59" t="s">
        <v>1493</v>
      </c>
      <c r="AM3195" s="59" t="s">
        <v>1494</v>
      </c>
      <c r="AN3195" s="59" t="s">
        <v>1080</v>
      </c>
      <c r="AO3195" s="59" t="s">
        <v>88</v>
      </c>
    </row>
    <row r="3196" spans="1:41" x14ac:dyDescent="0.15">
      <c r="A3196" s="59" t="s">
        <v>2013</v>
      </c>
      <c r="B3196" s="59" t="s">
        <v>2014</v>
      </c>
      <c r="C3196" s="59" t="s">
        <v>2015</v>
      </c>
      <c r="D3196" s="59" t="s">
        <v>1662</v>
      </c>
      <c r="E3196" s="59" t="s">
        <v>1080</v>
      </c>
      <c r="F3196" s="59" t="s">
        <v>1475</v>
      </c>
      <c r="G3196" s="59" t="s">
        <v>1406</v>
      </c>
      <c r="H3196" s="59" t="s">
        <v>1475</v>
      </c>
      <c r="I3196" s="59" t="s">
        <v>1406</v>
      </c>
      <c r="J3196" s="59" t="s">
        <v>1407</v>
      </c>
      <c r="K3196" s="59" t="s">
        <v>1663</v>
      </c>
      <c r="L3196" s="59" t="s">
        <v>1875</v>
      </c>
      <c r="M3196" s="59" t="s">
        <v>1478</v>
      </c>
      <c r="N3196" s="59" t="s">
        <v>1479</v>
      </c>
      <c r="O3196" s="59" t="s">
        <v>1480</v>
      </c>
      <c r="P3196" s="59" t="s">
        <v>1481</v>
      </c>
      <c r="Q3196" s="59" t="s">
        <v>1482</v>
      </c>
      <c r="R3196" s="59" t="s">
        <v>1483</v>
      </c>
      <c r="S3196" s="59" t="s">
        <v>2016</v>
      </c>
      <c r="T3196" s="59" t="s">
        <v>2017</v>
      </c>
      <c r="U3196" s="59" t="s">
        <v>1486</v>
      </c>
      <c r="V3196" s="59" t="s">
        <v>1487</v>
      </c>
      <c r="W3196" s="59" t="s">
        <v>1514</v>
      </c>
      <c r="X3196" s="59" t="s">
        <v>1487</v>
      </c>
      <c r="Y3196" s="59" t="s">
        <v>1490</v>
      </c>
      <c r="Z3196" s="59">
        <v>5.49</v>
      </c>
      <c r="AA3196" s="59">
        <v>5.49</v>
      </c>
      <c r="AB3196" s="59">
        <v>0</v>
      </c>
      <c r="AC3196" s="59">
        <v>5.49</v>
      </c>
      <c r="AD3196" s="59">
        <v>0</v>
      </c>
      <c r="AE3196" s="59">
        <v>0</v>
      </c>
      <c r="AF3196" s="59" t="s">
        <v>1491</v>
      </c>
      <c r="AG3196" s="59" t="s">
        <v>1407</v>
      </c>
      <c r="AH3196" s="59" t="s">
        <v>1663</v>
      </c>
      <c r="AI3196" s="59" t="s">
        <v>1492</v>
      </c>
      <c r="AJ3196" s="59" t="s">
        <v>1486</v>
      </c>
      <c r="AK3196" s="59" t="s">
        <v>278</v>
      </c>
      <c r="AL3196" s="59" t="s">
        <v>1493</v>
      </c>
      <c r="AM3196" s="59" t="s">
        <v>1494</v>
      </c>
      <c r="AN3196" s="59" t="s">
        <v>1080</v>
      </c>
      <c r="AO3196" s="59" t="s">
        <v>88</v>
      </c>
    </row>
    <row r="3197" spans="1:41" x14ac:dyDescent="0.15">
      <c r="A3197" s="59" t="s">
        <v>2013</v>
      </c>
      <c r="B3197" s="59" t="s">
        <v>1995</v>
      </c>
      <c r="C3197" s="59" t="s">
        <v>1996</v>
      </c>
      <c r="D3197" s="59" t="s">
        <v>1674</v>
      </c>
      <c r="E3197" s="59" t="s">
        <v>1675</v>
      </c>
      <c r="F3197" s="59" t="s">
        <v>1475</v>
      </c>
      <c r="G3197" s="59" t="s">
        <v>1406</v>
      </c>
      <c r="H3197" s="59" t="s">
        <v>1475</v>
      </c>
      <c r="I3197" s="59" t="s">
        <v>1406</v>
      </c>
      <c r="J3197" s="59" t="s">
        <v>727</v>
      </c>
      <c r="K3197" s="59" t="s">
        <v>1644</v>
      </c>
      <c r="L3197" s="59" t="s">
        <v>1997</v>
      </c>
      <c r="M3197" s="59" t="s">
        <v>1478</v>
      </c>
      <c r="N3197" s="59" t="s">
        <v>1479</v>
      </c>
      <c r="O3197" s="59" t="s">
        <v>1480</v>
      </c>
      <c r="P3197" s="59" t="s">
        <v>1481</v>
      </c>
      <c r="Q3197" s="59" t="s">
        <v>1482</v>
      </c>
      <c r="R3197" s="59" t="s">
        <v>1483</v>
      </c>
      <c r="S3197" s="59" t="s">
        <v>1998</v>
      </c>
      <c r="T3197" s="59" t="s">
        <v>1999</v>
      </c>
      <c r="U3197" s="59" t="s">
        <v>1486</v>
      </c>
      <c r="V3197" s="59" t="s">
        <v>1487</v>
      </c>
      <c r="W3197" s="59" t="s">
        <v>1509</v>
      </c>
      <c r="X3197" s="59" t="s">
        <v>1487</v>
      </c>
      <c r="Y3197" s="59" t="s">
        <v>1490</v>
      </c>
      <c r="Z3197" s="59">
        <v>8383.75</v>
      </c>
      <c r="AA3197" s="59">
        <v>8383.75</v>
      </c>
      <c r="AB3197" s="59">
        <v>0</v>
      </c>
      <c r="AC3197" s="59">
        <v>8383.75</v>
      </c>
      <c r="AD3197" s="59">
        <v>0</v>
      </c>
      <c r="AE3197" s="59">
        <v>0</v>
      </c>
      <c r="AF3197" s="59" t="s">
        <v>1491</v>
      </c>
      <c r="AG3197" s="59" t="s">
        <v>727</v>
      </c>
      <c r="AH3197" s="59" t="s">
        <v>1640</v>
      </c>
      <c r="AI3197" s="59" t="s">
        <v>1492</v>
      </c>
      <c r="AJ3197" s="59" t="s">
        <v>1486</v>
      </c>
      <c r="AK3197" s="59" t="s">
        <v>278</v>
      </c>
      <c r="AL3197" s="59" t="s">
        <v>1493</v>
      </c>
      <c r="AM3197" s="59" t="s">
        <v>1494</v>
      </c>
      <c r="AN3197" s="59" t="s">
        <v>1384</v>
      </c>
      <c r="AO3197" s="59" t="s">
        <v>107</v>
      </c>
    </row>
    <row r="3198" spans="1:41" x14ac:dyDescent="0.15">
      <c r="A3198" s="59" t="s">
        <v>2013</v>
      </c>
      <c r="B3198" s="59" t="s">
        <v>2018</v>
      </c>
      <c r="C3198" s="59" t="s">
        <v>2019</v>
      </c>
      <c r="D3198" s="59" t="s">
        <v>1674</v>
      </c>
      <c r="E3198" s="59" t="s">
        <v>1675</v>
      </c>
      <c r="F3198" s="59" t="s">
        <v>1475</v>
      </c>
      <c r="G3198" s="59" t="s">
        <v>1406</v>
      </c>
      <c r="H3198" s="59" t="s">
        <v>1475</v>
      </c>
      <c r="I3198" s="59" t="s">
        <v>1406</v>
      </c>
      <c r="J3198" s="59" t="s">
        <v>727</v>
      </c>
      <c r="K3198" s="59" t="s">
        <v>1644</v>
      </c>
      <c r="L3198" s="59" t="s">
        <v>2020</v>
      </c>
      <c r="M3198" s="59" t="s">
        <v>1478</v>
      </c>
      <c r="N3198" s="59" t="s">
        <v>1479</v>
      </c>
      <c r="O3198" s="59" t="s">
        <v>1480</v>
      </c>
      <c r="P3198" s="59" t="s">
        <v>1481</v>
      </c>
      <c r="Q3198" s="59" t="s">
        <v>1482</v>
      </c>
      <c r="R3198" s="59" t="s">
        <v>1483</v>
      </c>
      <c r="S3198" s="59" t="s">
        <v>2021</v>
      </c>
      <c r="T3198" s="59" t="s">
        <v>2022</v>
      </c>
      <c r="U3198" s="59" t="s">
        <v>1486</v>
      </c>
      <c r="V3198" s="59" t="s">
        <v>1487</v>
      </c>
      <c r="W3198" s="59" t="s">
        <v>1509</v>
      </c>
      <c r="X3198" s="59" t="s">
        <v>1487</v>
      </c>
      <c r="Y3198" s="59" t="s">
        <v>1490</v>
      </c>
      <c r="Z3198" s="59">
        <v>1776.21</v>
      </c>
      <c r="AA3198" s="59">
        <v>1776.21</v>
      </c>
      <c r="AB3198" s="59">
        <v>0</v>
      </c>
      <c r="AC3198" s="59">
        <v>1776.21</v>
      </c>
      <c r="AD3198" s="59">
        <v>0</v>
      </c>
      <c r="AE3198" s="59">
        <v>0</v>
      </c>
      <c r="AF3198" s="59" t="s">
        <v>1491</v>
      </c>
      <c r="AG3198" s="59" t="s">
        <v>727</v>
      </c>
      <c r="AH3198" s="59" t="s">
        <v>1640</v>
      </c>
      <c r="AI3198" s="59" t="s">
        <v>1492</v>
      </c>
      <c r="AJ3198" s="59" t="s">
        <v>1486</v>
      </c>
      <c r="AK3198" s="59" t="s">
        <v>278</v>
      </c>
      <c r="AL3198" s="59" t="s">
        <v>1493</v>
      </c>
      <c r="AM3198" s="59" t="s">
        <v>1494</v>
      </c>
      <c r="AN3198" s="59" t="s">
        <v>1384</v>
      </c>
      <c r="AO3198" s="59" t="s">
        <v>107</v>
      </c>
    </row>
    <row r="3199" spans="1:41" x14ac:dyDescent="0.15">
      <c r="A3199" s="59" t="s">
        <v>2013</v>
      </c>
      <c r="B3199" s="59" t="s">
        <v>1983</v>
      </c>
      <c r="C3199" s="59" t="s">
        <v>1984</v>
      </c>
      <c r="D3199" s="59" t="s">
        <v>1662</v>
      </c>
      <c r="E3199" s="59" t="s">
        <v>1080</v>
      </c>
      <c r="F3199" s="59" t="s">
        <v>1475</v>
      </c>
      <c r="G3199" s="59" t="s">
        <v>1406</v>
      </c>
      <c r="H3199" s="59" t="s">
        <v>1475</v>
      </c>
      <c r="I3199" s="59" t="s">
        <v>1406</v>
      </c>
      <c r="J3199" s="59" t="s">
        <v>1407</v>
      </c>
      <c r="K3199" s="59" t="s">
        <v>1663</v>
      </c>
      <c r="L3199" s="59" t="s">
        <v>1985</v>
      </c>
      <c r="M3199" s="59" t="s">
        <v>1478</v>
      </c>
      <c r="N3199" s="59" t="s">
        <v>1479</v>
      </c>
      <c r="O3199" s="59" t="s">
        <v>1480</v>
      </c>
      <c r="P3199" s="59" t="s">
        <v>1481</v>
      </c>
      <c r="Q3199" s="59" t="s">
        <v>1482</v>
      </c>
      <c r="R3199" s="59" t="s">
        <v>1483</v>
      </c>
      <c r="S3199" s="59" t="s">
        <v>1986</v>
      </c>
      <c r="T3199" s="59" t="s">
        <v>1987</v>
      </c>
      <c r="U3199" s="59" t="s">
        <v>1486</v>
      </c>
      <c r="V3199" s="59" t="s">
        <v>1487</v>
      </c>
      <c r="W3199" s="59" t="s">
        <v>1500</v>
      </c>
      <c r="X3199" s="59" t="s">
        <v>1501</v>
      </c>
      <c r="Y3199" s="59" t="s">
        <v>1490</v>
      </c>
      <c r="Z3199" s="59">
        <v>571.17999999999995</v>
      </c>
      <c r="AA3199" s="59">
        <v>571.17999999999995</v>
      </c>
      <c r="AB3199" s="59">
        <v>0</v>
      </c>
      <c r="AC3199" s="59">
        <v>571.17999999999995</v>
      </c>
      <c r="AD3199" s="59">
        <v>0</v>
      </c>
      <c r="AE3199" s="59">
        <v>0</v>
      </c>
      <c r="AF3199" s="59" t="s">
        <v>1491</v>
      </c>
      <c r="AG3199" s="59" t="s">
        <v>1407</v>
      </c>
      <c r="AH3199" s="59" t="s">
        <v>1663</v>
      </c>
      <c r="AI3199" s="59" t="s">
        <v>1492</v>
      </c>
      <c r="AJ3199" s="59" t="s">
        <v>1486</v>
      </c>
      <c r="AK3199" s="59" t="s">
        <v>278</v>
      </c>
      <c r="AL3199" s="59" t="s">
        <v>1493</v>
      </c>
      <c r="AM3199" s="59" t="s">
        <v>1494</v>
      </c>
      <c r="AN3199" s="59" t="s">
        <v>1080</v>
      </c>
      <c r="AO3199" s="59" t="s">
        <v>88</v>
      </c>
    </row>
    <row r="3200" spans="1:41" x14ac:dyDescent="0.15">
      <c r="A3200" s="59" t="s">
        <v>2013</v>
      </c>
      <c r="B3200" s="59" t="s">
        <v>1983</v>
      </c>
      <c r="C3200" s="59" t="s">
        <v>1984</v>
      </c>
      <c r="D3200" s="59" t="s">
        <v>1662</v>
      </c>
      <c r="E3200" s="59" t="s">
        <v>1080</v>
      </c>
      <c r="F3200" s="59" t="s">
        <v>1475</v>
      </c>
      <c r="G3200" s="59" t="s">
        <v>1406</v>
      </c>
      <c r="H3200" s="59" t="s">
        <v>1475</v>
      </c>
      <c r="I3200" s="59" t="s">
        <v>1406</v>
      </c>
      <c r="J3200" s="59" t="s">
        <v>1407</v>
      </c>
      <c r="K3200" s="59" t="s">
        <v>1663</v>
      </c>
      <c r="L3200" s="59" t="s">
        <v>1985</v>
      </c>
      <c r="M3200" s="59" t="s">
        <v>1478</v>
      </c>
      <c r="N3200" s="59" t="s">
        <v>1479</v>
      </c>
      <c r="O3200" s="59" t="s">
        <v>1480</v>
      </c>
      <c r="P3200" s="59" t="s">
        <v>1481</v>
      </c>
      <c r="Q3200" s="59" t="s">
        <v>1482</v>
      </c>
      <c r="R3200" s="59" t="s">
        <v>1483</v>
      </c>
      <c r="S3200" s="59" t="s">
        <v>1988</v>
      </c>
      <c r="T3200" s="59" t="s">
        <v>1989</v>
      </c>
      <c r="U3200" s="59" t="s">
        <v>1486</v>
      </c>
      <c r="V3200" s="59" t="s">
        <v>1487</v>
      </c>
      <c r="W3200" s="59" t="s">
        <v>1508</v>
      </c>
      <c r="X3200" s="59" t="s">
        <v>1487</v>
      </c>
      <c r="Y3200" s="59" t="s">
        <v>1490</v>
      </c>
      <c r="Z3200" s="59">
        <v>0.16</v>
      </c>
      <c r="AA3200" s="59">
        <v>0.16</v>
      </c>
      <c r="AB3200" s="59">
        <v>0</v>
      </c>
      <c r="AC3200" s="59">
        <v>0.16</v>
      </c>
      <c r="AD3200" s="59">
        <v>0</v>
      </c>
      <c r="AE3200" s="59">
        <v>0</v>
      </c>
      <c r="AF3200" s="59" t="s">
        <v>1491</v>
      </c>
      <c r="AG3200" s="59" t="s">
        <v>1407</v>
      </c>
      <c r="AH3200" s="59" t="s">
        <v>1663</v>
      </c>
      <c r="AI3200" s="59" t="s">
        <v>1492</v>
      </c>
      <c r="AJ3200" s="59" t="s">
        <v>1486</v>
      </c>
      <c r="AK3200" s="59" t="s">
        <v>278</v>
      </c>
      <c r="AL3200" s="59" t="s">
        <v>1493</v>
      </c>
      <c r="AM3200" s="59" t="s">
        <v>1494</v>
      </c>
      <c r="AN3200" s="59" t="s">
        <v>1080</v>
      </c>
      <c r="AO3200" s="59" t="s">
        <v>88</v>
      </c>
    </row>
    <row r="3201" spans="1:41" x14ac:dyDescent="0.15">
      <c r="A3201" s="59" t="s">
        <v>2013</v>
      </c>
      <c r="B3201" s="59" t="s">
        <v>1983</v>
      </c>
      <c r="C3201" s="59" t="s">
        <v>1984</v>
      </c>
      <c r="D3201" s="59" t="s">
        <v>1662</v>
      </c>
      <c r="E3201" s="59" t="s">
        <v>1080</v>
      </c>
      <c r="F3201" s="59" t="s">
        <v>1475</v>
      </c>
      <c r="G3201" s="59" t="s">
        <v>1406</v>
      </c>
      <c r="H3201" s="59" t="s">
        <v>1475</v>
      </c>
      <c r="I3201" s="59" t="s">
        <v>1406</v>
      </c>
      <c r="J3201" s="59" t="s">
        <v>1407</v>
      </c>
      <c r="K3201" s="59" t="s">
        <v>1663</v>
      </c>
      <c r="L3201" s="59" t="s">
        <v>1985</v>
      </c>
      <c r="M3201" s="59" t="s">
        <v>1478</v>
      </c>
      <c r="N3201" s="59" t="s">
        <v>1479</v>
      </c>
      <c r="O3201" s="59" t="s">
        <v>1480</v>
      </c>
      <c r="P3201" s="59" t="s">
        <v>1481</v>
      </c>
      <c r="Q3201" s="59" t="s">
        <v>1482</v>
      </c>
      <c r="R3201" s="59" t="s">
        <v>1483</v>
      </c>
      <c r="S3201" s="59" t="s">
        <v>1988</v>
      </c>
      <c r="T3201" s="59" t="s">
        <v>1989</v>
      </c>
      <c r="U3201" s="59" t="s">
        <v>1486</v>
      </c>
      <c r="V3201" s="59" t="s">
        <v>1487</v>
      </c>
      <c r="W3201" s="59" t="s">
        <v>1509</v>
      </c>
      <c r="X3201" s="59" t="s">
        <v>1487</v>
      </c>
      <c r="Y3201" s="59" t="s">
        <v>1490</v>
      </c>
      <c r="Z3201" s="59">
        <v>258.93</v>
      </c>
      <c r="AA3201" s="59">
        <v>258.93</v>
      </c>
      <c r="AB3201" s="59">
        <v>0</v>
      </c>
      <c r="AC3201" s="59">
        <v>258.93</v>
      </c>
      <c r="AD3201" s="59">
        <v>0</v>
      </c>
      <c r="AE3201" s="59">
        <v>0</v>
      </c>
      <c r="AF3201" s="59" t="s">
        <v>1491</v>
      </c>
      <c r="AG3201" s="59" t="s">
        <v>1407</v>
      </c>
      <c r="AH3201" s="59" t="s">
        <v>1663</v>
      </c>
      <c r="AI3201" s="59" t="s">
        <v>1492</v>
      </c>
      <c r="AJ3201" s="59" t="s">
        <v>1486</v>
      </c>
      <c r="AK3201" s="59" t="s">
        <v>278</v>
      </c>
      <c r="AL3201" s="59" t="s">
        <v>1493</v>
      </c>
      <c r="AM3201" s="59" t="s">
        <v>1494</v>
      </c>
      <c r="AN3201" s="59" t="s">
        <v>1080</v>
      </c>
      <c r="AO3201" s="59" t="s">
        <v>88</v>
      </c>
    </row>
    <row r="3202" spans="1:41" x14ac:dyDescent="0.15">
      <c r="A3202" s="59" t="s">
        <v>2013</v>
      </c>
      <c r="B3202" s="59" t="s">
        <v>1983</v>
      </c>
      <c r="C3202" s="59" t="s">
        <v>1984</v>
      </c>
      <c r="D3202" s="59" t="s">
        <v>1662</v>
      </c>
      <c r="E3202" s="59" t="s">
        <v>1080</v>
      </c>
      <c r="F3202" s="59" t="s">
        <v>1475</v>
      </c>
      <c r="G3202" s="59" t="s">
        <v>1406</v>
      </c>
      <c r="H3202" s="59" t="s">
        <v>1475</v>
      </c>
      <c r="I3202" s="59" t="s">
        <v>1406</v>
      </c>
      <c r="J3202" s="59" t="s">
        <v>1407</v>
      </c>
      <c r="K3202" s="59" t="s">
        <v>1663</v>
      </c>
      <c r="L3202" s="59" t="s">
        <v>1985</v>
      </c>
      <c r="M3202" s="59" t="s">
        <v>1478</v>
      </c>
      <c r="N3202" s="59" t="s">
        <v>1479</v>
      </c>
      <c r="O3202" s="59" t="s">
        <v>1480</v>
      </c>
      <c r="P3202" s="59" t="s">
        <v>1481</v>
      </c>
      <c r="Q3202" s="59" t="s">
        <v>1482</v>
      </c>
      <c r="R3202" s="59" t="s">
        <v>1483</v>
      </c>
      <c r="S3202" s="59" t="s">
        <v>1988</v>
      </c>
      <c r="T3202" s="59" t="s">
        <v>1989</v>
      </c>
      <c r="U3202" s="59" t="s">
        <v>1486</v>
      </c>
      <c r="V3202" s="59" t="s">
        <v>1487</v>
      </c>
      <c r="W3202" s="59" t="s">
        <v>1514</v>
      </c>
      <c r="X3202" s="59" t="s">
        <v>1487</v>
      </c>
      <c r="Y3202" s="59" t="s">
        <v>1490</v>
      </c>
      <c r="Z3202" s="59">
        <v>0.02</v>
      </c>
      <c r="AA3202" s="59">
        <v>0.02</v>
      </c>
      <c r="AB3202" s="59">
        <v>0</v>
      </c>
      <c r="AC3202" s="59">
        <v>0.02</v>
      </c>
      <c r="AD3202" s="59">
        <v>0</v>
      </c>
      <c r="AE3202" s="59">
        <v>0</v>
      </c>
      <c r="AF3202" s="59" t="s">
        <v>1491</v>
      </c>
      <c r="AG3202" s="59" t="s">
        <v>1407</v>
      </c>
      <c r="AH3202" s="59" t="s">
        <v>1663</v>
      </c>
      <c r="AI3202" s="59" t="s">
        <v>1492</v>
      </c>
      <c r="AJ3202" s="59" t="s">
        <v>1486</v>
      </c>
      <c r="AK3202" s="59" t="s">
        <v>278</v>
      </c>
      <c r="AL3202" s="59" t="s">
        <v>1493</v>
      </c>
      <c r="AM3202" s="59" t="s">
        <v>1494</v>
      </c>
      <c r="AN3202" s="59" t="s">
        <v>1080</v>
      </c>
      <c r="AO3202" s="59" t="s">
        <v>88</v>
      </c>
    </row>
    <row r="3203" spans="1:41" x14ac:dyDescent="0.15">
      <c r="A3203" s="59" t="s">
        <v>2013</v>
      </c>
      <c r="B3203" s="59" t="s">
        <v>1764</v>
      </c>
      <c r="C3203" s="59" t="s">
        <v>1765</v>
      </c>
      <c r="D3203" s="59" t="s">
        <v>1638</v>
      </c>
      <c r="E3203" s="59" t="s">
        <v>1639</v>
      </c>
      <c r="F3203" s="59" t="s">
        <v>1475</v>
      </c>
      <c r="G3203" s="59" t="s">
        <v>1406</v>
      </c>
      <c r="H3203" s="59" t="s">
        <v>1475</v>
      </c>
      <c r="I3203" s="59" t="s">
        <v>1406</v>
      </c>
      <c r="J3203" s="59" t="s">
        <v>727</v>
      </c>
      <c r="K3203" s="59" t="s">
        <v>1640</v>
      </c>
      <c r="L3203" s="59" t="s">
        <v>1766</v>
      </c>
      <c r="M3203" s="59" t="s">
        <v>1478</v>
      </c>
      <c r="N3203" s="59" t="s">
        <v>1479</v>
      </c>
      <c r="O3203" s="59" t="s">
        <v>1480</v>
      </c>
      <c r="P3203" s="59" t="s">
        <v>1481</v>
      </c>
      <c r="Q3203" s="59" t="s">
        <v>1482</v>
      </c>
      <c r="R3203" s="59" t="s">
        <v>1483</v>
      </c>
      <c r="S3203" s="59" t="s">
        <v>1767</v>
      </c>
      <c r="T3203" s="59" t="s">
        <v>1768</v>
      </c>
      <c r="U3203" s="59" t="s">
        <v>1486</v>
      </c>
      <c r="V3203" s="59" t="s">
        <v>1487</v>
      </c>
      <c r="W3203" s="59" t="s">
        <v>1509</v>
      </c>
      <c r="X3203" s="59" t="s">
        <v>1487</v>
      </c>
      <c r="Y3203" s="59" t="s">
        <v>1490</v>
      </c>
      <c r="Z3203" s="59">
        <v>4944.45</v>
      </c>
      <c r="AA3203" s="59">
        <v>4944.45</v>
      </c>
      <c r="AB3203" s="59">
        <v>0</v>
      </c>
      <c r="AC3203" s="59">
        <v>4944.45</v>
      </c>
      <c r="AD3203" s="59">
        <v>0</v>
      </c>
      <c r="AE3203" s="59">
        <v>0</v>
      </c>
      <c r="AF3203" s="59" t="s">
        <v>1491</v>
      </c>
      <c r="AG3203" s="59" t="s">
        <v>727</v>
      </c>
      <c r="AH3203" s="59" t="s">
        <v>1644</v>
      </c>
      <c r="AI3203" s="59" t="s">
        <v>1492</v>
      </c>
      <c r="AJ3203" s="59" t="s">
        <v>1486</v>
      </c>
      <c r="AK3203" s="59" t="s">
        <v>278</v>
      </c>
      <c r="AL3203" s="59" t="s">
        <v>1493</v>
      </c>
      <c r="AM3203" s="59" t="s">
        <v>1494</v>
      </c>
      <c r="AN3203" s="59" t="s">
        <v>1384</v>
      </c>
      <c r="AO3203" s="59" t="s">
        <v>107</v>
      </c>
    </row>
    <row r="3204" spans="1:41" x14ac:dyDescent="0.15">
      <c r="A3204" s="59" t="s">
        <v>2013</v>
      </c>
      <c r="B3204" s="59" t="s">
        <v>1764</v>
      </c>
      <c r="C3204" s="59" t="s">
        <v>1765</v>
      </c>
      <c r="D3204" s="59" t="s">
        <v>1638</v>
      </c>
      <c r="E3204" s="59" t="s">
        <v>1639</v>
      </c>
      <c r="F3204" s="59" t="s">
        <v>1475</v>
      </c>
      <c r="G3204" s="59" t="s">
        <v>1406</v>
      </c>
      <c r="H3204" s="59" t="s">
        <v>1475</v>
      </c>
      <c r="I3204" s="59" t="s">
        <v>1406</v>
      </c>
      <c r="J3204" s="59" t="s">
        <v>727</v>
      </c>
      <c r="K3204" s="59" t="s">
        <v>1640</v>
      </c>
      <c r="L3204" s="59" t="s">
        <v>1766</v>
      </c>
      <c r="M3204" s="59" t="s">
        <v>1478</v>
      </c>
      <c r="N3204" s="59" t="s">
        <v>1479</v>
      </c>
      <c r="O3204" s="59" t="s">
        <v>1480</v>
      </c>
      <c r="P3204" s="59" t="s">
        <v>1481</v>
      </c>
      <c r="Q3204" s="59" t="s">
        <v>1482</v>
      </c>
      <c r="R3204" s="59" t="s">
        <v>1483</v>
      </c>
      <c r="S3204" s="59" t="s">
        <v>1767</v>
      </c>
      <c r="T3204" s="59" t="s">
        <v>1768</v>
      </c>
      <c r="U3204" s="59" t="s">
        <v>1486</v>
      </c>
      <c r="V3204" s="59" t="s">
        <v>1487</v>
      </c>
      <c r="W3204" s="59" t="s">
        <v>1488</v>
      </c>
      <c r="X3204" s="59" t="s">
        <v>1511</v>
      </c>
      <c r="Y3204" s="59" t="s">
        <v>1490</v>
      </c>
      <c r="Z3204" s="59">
        <v>15.7</v>
      </c>
      <c r="AA3204" s="59">
        <v>15.7</v>
      </c>
      <c r="AB3204" s="59">
        <v>0</v>
      </c>
      <c r="AC3204" s="59">
        <v>15.7</v>
      </c>
      <c r="AD3204" s="59">
        <v>0</v>
      </c>
      <c r="AE3204" s="59">
        <v>0</v>
      </c>
      <c r="AF3204" s="59" t="s">
        <v>1491</v>
      </c>
      <c r="AG3204" s="59" t="s">
        <v>727</v>
      </c>
      <c r="AH3204" s="59" t="s">
        <v>1644</v>
      </c>
      <c r="AI3204" s="59" t="s">
        <v>1492</v>
      </c>
      <c r="AJ3204" s="59" t="s">
        <v>1486</v>
      </c>
      <c r="AK3204" s="59" t="s">
        <v>278</v>
      </c>
      <c r="AL3204" s="59" t="s">
        <v>1493</v>
      </c>
      <c r="AM3204" s="59" t="s">
        <v>1494</v>
      </c>
      <c r="AN3204" s="59" t="s">
        <v>1384</v>
      </c>
      <c r="AO3204" s="59" t="s">
        <v>107</v>
      </c>
    </row>
    <row r="3205" spans="1:41" x14ac:dyDescent="0.15">
      <c r="A3205" s="59" t="s">
        <v>2013</v>
      </c>
      <c r="B3205" s="59" t="s">
        <v>1905</v>
      </c>
      <c r="C3205" s="59" t="s">
        <v>1906</v>
      </c>
      <c r="D3205" s="59" t="s">
        <v>1674</v>
      </c>
      <c r="E3205" s="59" t="s">
        <v>1675</v>
      </c>
      <c r="F3205" s="59" t="s">
        <v>1475</v>
      </c>
      <c r="G3205" s="59" t="s">
        <v>1406</v>
      </c>
      <c r="H3205" s="59" t="s">
        <v>1475</v>
      </c>
      <c r="I3205" s="59" t="s">
        <v>1406</v>
      </c>
      <c r="J3205" s="59" t="s">
        <v>727</v>
      </c>
      <c r="K3205" s="59" t="s">
        <v>1644</v>
      </c>
      <c r="L3205" s="59" t="s">
        <v>1907</v>
      </c>
      <c r="M3205" s="59" t="s">
        <v>1478</v>
      </c>
      <c r="N3205" s="59" t="s">
        <v>1479</v>
      </c>
      <c r="O3205" s="59" t="s">
        <v>1480</v>
      </c>
      <c r="P3205" s="59" t="s">
        <v>1481</v>
      </c>
      <c r="Q3205" s="59" t="s">
        <v>1482</v>
      </c>
      <c r="R3205" s="59" t="s">
        <v>1483</v>
      </c>
      <c r="S3205" s="59" t="s">
        <v>1908</v>
      </c>
      <c r="T3205" s="59" t="s">
        <v>1909</v>
      </c>
      <c r="U3205" s="59" t="s">
        <v>1486</v>
      </c>
      <c r="V3205" s="59" t="s">
        <v>1487</v>
      </c>
      <c r="W3205" s="59" t="s">
        <v>1509</v>
      </c>
      <c r="X3205" s="59" t="s">
        <v>1487</v>
      </c>
      <c r="Y3205" s="59" t="s">
        <v>1490</v>
      </c>
      <c r="Z3205" s="59">
        <v>11255.67</v>
      </c>
      <c r="AA3205" s="59">
        <v>11255.67</v>
      </c>
      <c r="AB3205" s="59">
        <v>0</v>
      </c>
      <c r="AC3205" s="59">
        <v>11255.67</v>
      </c>
      <c r="AD3205" s="59">
        <v>0</v>
      </c>
      <c r="AE3205" s="59">
        <v>0</v>
      </c>
      <c r="AF3205" s="59" t="s">
        <v>1491</v>
      </c>
      <c r="AG3205" s="59" t="s">
        <v>727</v>
      </c>
      <c r="AH3205" s="59" t="s">
        <v>1644</v>
      </c>
      <c r="AI3205" s="59" t="s">
        <v>1492</v>
      </c>
      <c r="AJ3205" s="59" t="s">
        <v>1486</v>
      </c>
      <c r="AK3205" s="59" t="s">
        <v>278</v>
      </c>
      <c r="AL3205" s="59" t="s">
        <v>1493</v>
      </c>
      <c r="AM3205" s="59" t="s">
        <v>1494</v>
      </c>
      <c r="AN3205" s="59" t="s">
        <v>1384</v>
      </c>
      <c r="AO3205" s="59" t="s">
        <v>107</v>
      </c>
    </row>
    <row r="3206" spans="1:41" x14ac:dyDescent="0.15">
      <c r="A3206" s="59" t="s">
        <v>2013</v>
      </c>
      <c r="B3206" s="59" t="s">
        <v>1905</v>
      </c>
      <c r="C3206" s="59" t="s">
        <v>1906</v>
      </c>
      <c r="D3206" s="59" t="s">
        <v>1674</v>
      </c>
      <c r="E3206" s="59" t="s">
        <v>1675</v>
      </c>
      <c r="F3206" s="59" t="s">
        <v>1475</v>
      </c>
      <c r="G3206" s="59" t="s">
        <v>1406</v>
      </c>
      <c r="H3206" s="59" t="s">
        <v>1475</v>
      </c>
      <c r="I3206" s="59" t="s">
        <v>1406</v>
      </c>
      <c r="J3206" s="59" t="s">
        <v>727</v>
      </c>
      <c r="K3206" s="59" t="s">
        <v>1644</v>
      </c>
      <c r="L3206" s="59" t="s">
        <v>1907</v>
      </c>
      <c r="M3206" s="59" t="s">
        <v>1478</v>
      </c>
      <c r="N3206" s="59" t="s">
        <v>1479</v>
      </c>
      <c r="O3206" s="59" t="s">
        <v>1480</v>
      </c>
      <c r="P3206" s="59" t="s">
        <v>1481</v>
      </c>
      <c r="Q3206" s="59" t="s">
        <v>1482</v>
      </c>
      <c r="R3206" s="59" t="s">
        <v>1483</v>
      </c>
      <c r="S3206" s="59" t="s">
        <v>1908</v>
      </c>
      <c r="T3206" s="59" t="s">
        <v>1909</v>
      </c>
      <c r="U3206" s="59" t="s">
        <v>1486</v>
      </c>
      <c r="V3206" s="59" t="s">
        <v>1487</v>
      </c>
      <c r="W3206" s="59" t="s">
        <v>1488</v>
      </c>
      <c r="X3206" s="59" t="s">
        <v>1511</v>
      </c>
      <c r="Y3206" s="59" t="s">
        <v>1490</v>
      </c>
      <c r="Z3206" s="59">
        <v>103.92</v>
      </c>
      <c r="AA3206" s="59">
        <v>103.92</v>
      </c>
      <c r="AB3206" s="59">
        <v>0</v>
      </c>
      <c r="AC3206" s="59">
        <v>103.92</v>
      </c>
      <c r="AD3206" s="59">
        <v>0</v>
      </c>
      <c r="AE3206" s="59">
        <v>0</v>
      </c>
      <c r="AF3206" s="59" t="s">
        <v>1491</v>
      </c>
      <c r="AG3206" s="59" t="s">
        <v>727</v>
      </c>
      <c r="AH3206" s="59" t="s">
        <v>1644</v>
      </c>
      <c r="AI3206" s="59" t="s">
        <v>1492</v>
      </c>
      <c r="AJ3206" s="59" t="s">
        <v>1486</v>
      </c>
      <c r="AK3206" s="59" t="s">
        <v>278</v>
      </c>
      <c r="AL3206" s="59" t="s">
        <v>1493</v>
      </c>
      <c r="AM3206" s="59" t="s">
        <v>1494</v>
      </c>
      <c r="AN3206" s="59" t="s">
        <v>1384</v>
      </c>
      <c r="AO3206" s="59" t="s">
        <v>107</v>
      </c>
    </row>
    <row r="3207" spans="1:41" x14ac:dyDescent="0.15">
      <c r="A3207" s="59" t="s">
        <v>2013</v>
      </c>
      <c r="B3207" s="59" t="s">
        <v>1921</v>
      </c>
      <c r="C3207" s="59" t="s">
        <v>1922</v>
      </c>
      <c r="D3207" s="59" t="s">
        <v>1674</v>
      </c>
      <c r="E3207" s="59" t="s">
        <v>1675</v>
      </c>
      <c r="F3207" s="59" t="s">
        <v>1475</v>
      </c>
      <c r="G3207" s="59" t="s">
        <v>1406</v>
      </c>
      <c r="H3207" s="59" t="s">
        <v>1475</v>
      </c>
      <c r="I3207" s="59" t="s">
        <v>1406</v>
      </c>
      <c r="J3207" s="59" t="s">
        <v>727</v>
      </c>
      <c r="K3207" s="59" t="s">
        <v>1644</v>
      </c>
      <c r="L3207" s="59" t="s">
        <v>1923</v>
      </c>
      <c r="M3207" s="59" t="s">
        <v>1478</v>
      </c>
      <c r="N3207" s="59" t="s">
        <v>1479</v>
      </c>
      <c r="O3207" s="59" t="s">
        <v>1480</v>
      </c>
      <c r="P3207" s="59" t="s">
        <v>1481</v>
      </c>
      <c r="Q3207" s="59" t="s">
        <v>1482</v>
      </c>
      <c r="R3207" s="59" t="s">
        <v>1483</v>
      </c>
      <c r="S3207" s="59" t="s">
        <v>1924</v>
      </c>
      <c r="T3207" s="59" t="s">
        <v>1925</v>
      </c>
      <c r="U3207" s="59" t="s">
        <v>1486</v>
      </c>
      <c r="V3207" s="59" t="s">
        <v>1487</v>
      </c>
      <c r="W3207" s="59" t="s">
        <v>1509</v>
      </c>
      <c r="X3207" s="59" t="s">
        <v>1487</v>
      </c>
      <c r="Y3207" s="59" t="s">
        <v>1490</v>
      </c>
      <c r="Z3207" s="59">
        <v>4218.4799999999996</v>
      </c>
      <c r="AA3207" s="59">
        <v>4218.4799999999996</v>
      </c>
      <c r="AB3207" s="59">
        <v>0</v>
      </c>
      <c r="AC3207" s="59">
        <v>4218.4799999999996</v>
      </c>
      <c r="AD3207" s="59">
        <v>0</v>
      </c>
      <c r="AE3207" s="59">
        <v>0</v>
      </c>
      <c r="AF3207" s="59" t="s">
        <v>1491</v>
      </c>
      <c r="AG3207" s="59" t="s">
        <v>727</v>
      </c>
      <c r="AH3207" s="59" t="s">
        <v>1644</v>
      </c>
      <c r="AI3207" s="59" t="s">
        <v>1492</v>
      </c>
      <c r="AJ3207" s="59" t="s">
        <v>1486</v>
      </c>
      <c r="AK3207" s="59" t="s">
        <v>278</v>
      </c>
      <c r="AL3207" s="59" t="s">
        <v>1493</v>
      </c>
      <c r="AM3207" s="59" t="s">
        <v>1494</v>
      </c>
      <c r="AN3207" s="59" t="s">
        <v>1384</v>
      </c>
      <c r="AO3207" s="59" t="s">
        <v>107</v>
      </c>
    </row>
    <row r="3208" spans="1:41" x14ac:dyDescent="0.15">
      <c r="A3208" s="59" t="s">
        <v>2013</v>
      </c>
      <c r="B3208" s="59" t="s">
        <v>1699</v>
      </c>
      <c r="C3208" s="59" t="s">
        <v>1700</v>
      </c>
      <c r="D3208" s="59" t="s">
        <v>1701</v>
      </c>
      <c r="E3208" s="59" t="s">
        <v>1702</v>
      </c>
      <c r="F3208" s="59" t="s">
        <v>1475</v>
      </c>
      <c r="G3208" s="59" t="s">
        <v>1406</v>
      </c>
      <c r="H3208" s="59" t="s">
        <v>1475</v>
      </c>
      <c r="I3208" s="59" t="s">
        <v>1406</v>
      </c>
      <c r="J3208" s="59" t="s">
        <v>727</v>
      </c>
      <c r="K3208" s="59" t="s">
        <v>1703</v>
      </c>
      <c r="L3208" s="59" t="s">
        <v>1704</v>
      </c>
      <c r="M3208" s="59" t="s">
        <v>1478</v>
      </c>
      <c r="N3208" s="59" t="s">
        <v>1479</v>
      </c>
      <c r="O3208" s="59" t="s">
        <v>1480</v>
      </c>
      <c r="P3208" s="59" t="s">
        <v>1481</v>
      </c>
      <c r="Q3208" s="59" t="s">
        <v>1482</v>
      </c>
      <c r="R3208" s="59" t="s">
        <v>1483</v>
      </c>
      <c r="S3208" s="59" t="s">
        <v>1705</v>
      </c>
      <c r="T3208" s="59" t="s">
        <v>1706</v>
      </c>
      <c r="U3208" s="59" t="s">
        <v>1486</v>
      </c>
      <c r="V3208" s="59" t="s">
        <v>1487</v>
      </c>
      <c r="W3208" s="59" t="s">
        <v>1508</v>
      </c>
      <c r="X3208" s="59" t="s">
        <v>1487</v>
      </c>
      <c r="Y3208" s="59" t="s">
        <v>1490</v>
      </c>
      <c r="Z3208" s="59">
        <v>53.7</v>
      </c>
      <c r="AA3208" s="59">
        <v>53.7</v>
      </c>
      <c r="AB3208" s="59">
        <v>0</v>
      </c>
      <c r="AC3208" s="59">
        <v>53.7</v>
      </c>
      <c r="AD3208" s="59">
        <v>0</v>
      </c>
      <c r="AE3208" s="59">
        <v>0</v>
      </c>
      <c r="AF3208" s="59" t="s">
        <v>1707</v>
      </c>
      <c r="AG3208" s="59" t="s">
        <v>1406</v>
      </c>
      <c r="AH3208" s="59" t="s">
        <v>1406</v>
      </c>
      <c r="AI3208" s="59" t="s">
        <v>1523</v>
      </c>
      <c r="AJ3208" s="59" t="s">
        <v>1486</v>
      </c>
      <c r="AK3208" s="59" t="s">
        <v>278</v>
      </c>
      <c r="AL3208" s="59" t="s">
        <v>1493</v>
      </c>
      <c r="AM3208" s="59" t="s">
        <v>1494</v>
      </c>
      <c r="AN3208" s="59" t="s">
        <v>1384</v>
      </c>
      <c r="AO3208" s="59" t="s">
        <v>107</v>
      </c>
    </row>
    <row r="3209" spans="1:41" x14ac:dyDescent="0.15">
      <c r="A3209" s="59" t="s">
        <v>2013</v>
      </c>
      <c r="B3209" s="59" t="s">
        <v>1699</v>
      </c>
      <c r="C3209" s="59" t="s">
        <v>1700</v>
      </c>
      <c r="D3209" s="59" t="s">
        <v>1701</v>
      </c>
      <c r="E3209" s="59" t="s">
        <v>1702</v>
      </c>
      <c r="F3209" s="59" t="s">
        <v>1475</v>
      </c>
      <c r="G3209" s="59" t="s">
        <v>1406</v>
      </c>
      <c r="H3209" s="59" t="s">
        <v>1475</v>
      </c>
      <c r="I3209" s="59" t="s">
        <v>1406</v>
      </c>
      <c r="J3209" s="59" t="s">
        <v>727</v>
      </c>
      <c r="K3209" s="59" t="s">
        <v>1703</v>
      </c>
      <c r="L3209" s="59" t="s">
        <v>1704</v>
      </c>
      <c r="M3209" s="59" t="s">
        <v>1478</v>
      </c>
      <c r="N3209" s="59" t="s">
        <v>1479</v>
      </c>
      <c r="O3209" s="59" t="s">
        <v>1480</v>
      </c>
      <c r="P3209" s="59" t="s">
        <v>1481</v>
      </c>
      <c r="Q3209" s="59" t="s">
        <v>1482</v>
      </c>
      <c r="R3209" s="59" t="s">
        <v>1483</v>
      </c>
      <c r="S3209" s="59" t="s">
        <v>1705</v>
      </c>
      <c r="T3209" s="59" t="s">
        <v>1706</v>
      </c>
      <c r="U3209" s="59" t="s">
        <v>1486</v>
      </c>
      <c r="V3209" s="59" t="s">
        <v>1487</v>
      </c>
      <c r="W3209" s="59" t="s">
        <v>1509</v>
      </c>
      <c r="X3209" s="59" t="s">
        <v>1487</v>
      </c>
      <c r="Y3209" s="59" t="s">
        <v>1490</v>
      </c>
      <c r="Z3209" s="59">
        <v>3.72</v>
      </c>
      <c r="AA3209" s="59">
        <v>3.72</v>
      </c>
      <c r="AB3209" s="59">
        <v>0</v>
      </c>
      <c r="AC3209" s="59">
        <v>3.72</v>
      </c>
      <c r="AD3209" s="59">
        <v>0</v>
      </c>
      <c r="AE3209" s="59">
        <v>0</v>
      </c>
      <c r="AF3209" s="59" t="s">
        <v>1707</v>
      </c>
      <c r="AG3209" s="59" t="s">
        <v>1406</v>
      </c>
      <c r="AH3209" s="59" t="s">
        <v>1406</v>
      </c>
      <c r="AI3209" s="59" t="s">
        <v>1523</v>
      </c>
      <c r="AJ3209" s="59" t="s">
        <v>1486</v>
      </c>
      <c r="AK3209" s="59" t="s">
        <v>278</v>
      </c>
      <c r="AL3209" s="59" t="s">
        <v>1493</v>
      </c>
      <c r="AM3209" s="59" t="s">
        <v>1494</v>
      </c>
      <c r="AN3209" s="59" t="s">
        <v>1384</v>
      </c>
      <c r="AO3209" s="59" t="s">
        <v>107</v>
      </c>
    </row>
    <row r="3210" spans="1:41" x14ac:dyDescent="0.15">
      <c r="A3210" s="59" t="s">
        <v>2013</v>
      </c>
      <c r="B3210" s="59" t="s">
        <v>1699</v>
      </c>
      <c r="C3210" s="59" t="s">
        <v>1700</v>
      </c>
      <c r="D3210" s="59" t="s">
        <v>1701</v>
      </c>
      <c r="E3210" s="59" t="s">
        <v>1702</v>
      </c>
      <c r="F3210" s="59" t="s">
        <v>1475</v>
      </c>
      <c r="G3210" s="59" t="s">
        <v>1406</v>
      </c>
      <c r="H3210" s="59" t="s">
        <v>1475</v>
      </c>
      <c r="I3210" s="59" t="s">
        <v>1406</v>
      </c>
      <c r="J3210" s="59" t="s">
        <v>727</v>
      </c>
      <c r="K3210" s="59" t="s">
        <v>1703</v>
      </c>
      <c r="L3210" s="59" t="s">
        <v>1704</v>
      </c>
      <c r="M3210" s="59" t="s">
        <v>1478</v>
      </c>
      <c r="N3210" s="59" t="s">
        <v>1479</v>
      </c>
      <c r="O3210" s="59" t="s">
        <v>1480</v>
      </c>
      <c r="P3210" s="59" t="s">
        <v>1481</v>
      </c>
      <c r="Q3210" s="59" t="s">
        <v>1482</v>
      </c>
      <c r="R3210" s="59" t="s">
        <v>1483</v>
      </c>
      <c r="S3210" s="59" t="s">
        <v>1705</v>
      </c>
      <c r="T3210" s="59" t="s">
        <v>1706</v>
      </c>
      <c r="U3210" s="59" t="s">
        <v>1486</v>
      </c>
      <c r="V3210" s="59" t="s">
        <v>1487</v>
      </c>
      <c r="W3210" s="59" t="s">
        <v>1513</v>
      </c>
      <c r="X3210" s="59" t="s">
        <v>1487</v>
      </c>
      <c r="Y3210" s="59" t="s">
        <v>1490</v>
      </c>
      <c r="Z3210" s="59">
        <v>15.89</v>
      </c>
      <c r="AA3210" s="59">
        <v>15.89</v>
      </c>
      <c r="AB3210" s="59">
        <v>0</v>
      </c>
      <c r="AC3210" s="59">
        <v>15.89</v>
      </c>
      <c r="AD3210" s="59">
        <v>0</v>
      </c>
      <c r="AE3210" s="59">
        <v>0</v>
      </c>
      <c r="AF3210" s="59" t="s">
        <v>1707</v>
      </c>
      <c r="AG3210" s="59" t="s">
        <v>1406</v>
      </c>
      <c r="AH3210" s="59" t="s">
        <v>1406</v>
      </c>
      <c r="AI3210" s="59" t="s">
        <v>1523</v>
      </c>
      <c r="AJ3210" s="59" t="s">
        <v>1486</v>
      </c>
      <c r="AK3210" s="59" t="s">
        <v>278</v>
      </c>
      <c r="AL3210" s="59" t="s">
        <v>1493</v>
      </c>
      <c r="AM3210" s="59" t="s">
        <v>1494</v>
      </c>
      <c r="AN3210" s="59" t="s">
        <v>1384</v>
      </c>
      <c r="AO3210" s="59" t="s">
        <v>107</v>
      </c>
    </row>
    <row r="3211" spans="1:41" x14ac:dyDescent="0.15">
      <c r="A3211" s="59" t="s">
        <v>2013</v>
      </c>
      <c r="B3211" s="59" t="s">
        <v>1699</v>
      </c>
      <c r="C3211" s="59" t="s">
        <v>1700</v>
      </c>
      <c r="D3211" s="59" t="s">
        <v>1701</v>
      </c>
      <c r="E3211" s="59" t="s">
        <v>1702</v>
      </c>
      <c r="F3211" s="59" t="s">
        <v>1475</v>
      </c>
      <c r="G3211" s="59" t="s">
        <v>1406</v>
      </c>
      <c r="H3211" s="59" t="s">
        <v>1475</v>
      </c>
      <c r="I3211" s="59" t="s">
        <v>1406</v>
      </c>
      <c r="J3211" s="59" t="s">
        <v>727</v>
      </c>
      <c r="K3211" s="59" t="s">
        <v>1703</v>
      </c>
      <c r="L3211" s="59" t="s">
        <v>1704</v>
      </c>
      <c r="M3211" s="59" t="s">
        <v>1478</v>
      </c>
      <c r="N3211" s="59" t="s">
        <v>1479</v>
      </c>
      <c r="O3211" s="59" t="s">
        <v>1480</v>
      </c>
      <c r="P3211" s="59" t="s">
        <v>1481</v>
      </c>
      <c r="Q3211" s="59" t="s">
        <v>1482</v>
      </c>
      <c r="R3211" s="59" t="s">
        <v>1483</v>
      </c>
      <c r="S3211" s="59" t="s">
        <v>1705</v>
      </c>
      <c r="T3211" s="59" t="s">
        <v>1706</v>
      </c>
      <c r="U3211" s="59" t="s">
        <v>1486</v>
      </c>
      <c r="V3211" s="59" t="s">
        <v>1487</v>
      </c>
      <c r="W3211" s="59" t="s">
        <v>1514</v>
      </c>
      <c r="X3211" s="59" t="s">
        <v>1487</v>
      </c>
      <c r="Y3211" s="59" t="s">
        <v>1490</v>
      </c>
      <c r="Z3211" s="59">
        <v>11.67</v>
      </c>
      <c r="AA3211" s="59">
        <v>11.67</v>
      </c>
      <c r="AB3211" s="59">
        <v>0</v>
      </c>
      <c r="AC3211" s="59">
        <v>11.67</v>
      </c>
      <c r="AD3211" s="59">
        <v>0</v>
      </c>
      <c r="AE3211" s="59">
        <v>0</v>
      </c>
      <c r="AF3211" s="59" t="s">
        <v>1707</v>
      </c>
      <c r="AG3211" s="59" t="s">
        <v>1406</v>
      </c>
      <c r="AH3211" s="59" t="s">
        <v>1406</v>
      </c>
      <c r="AI3211" s="59" t="s">
        <v>1523</v>
      </c>
      <c r="AJ3211" s="59" t="s">
        <v>1486</v>
      </c>
      <c r="AK3211" s="59" t="s">
        <v>278</v>
      </c>
      <c r="AL3211" s="59" t="s">
        <v>1493</v>
      </c>
      <c r="AM3211" s="59" t="s">
        <v>1494</v>
      </c>
      <c r="AN3211" s="59" t="s">
        <v>1384</v>
      </c>
      <c r="AO3211" s="59" t="s">
        <v>107</v>
      </c>
    </row>
    <row r="3212" spans="1:41" x14ac:dyDescent="0.15">
      <c r="A3212" s="59" t="s">
        <v>2013</v>
      </c>
      <c r="B3212" s="59" t="s">
        <v>1708</v>
      </c>
      <c r="C3212" s="59" t="s">
        <v>1709</v>
      </c>
      <c r="D3212" s="59" t="s">
        <v>1701</v>
      </c>
      <c r="E3212" s="59" t="s">
        <v>1702</v>
      </c>
      <c r="F3212" s="59" t="s">
        <v>1475</v>
      </c>
      <c r="G3212" s="59" t="s">
        <v>1406</v>
      </c>
      <c r="H3212" s="59" t="s">
        <v>1475</v>
      </c>
      <c r="I3212" s="59" t="s">
        <v>1406</v>
      </c>
      <c r="J3212" s="59" t="s">
        <v>727</v>
      </c>
      <c r="K3212" s="59" t="s">
        <v>1703</v>
      </c>
      <c r="L3212" s="59" t="s">
        <v>1710</v>
      </c>
      <c r="M3212" s="59" t="s">
        <v>1478</v>
      </c>
      <c r="N3212" s="59" t="s">
        <v>1479</v>
      </c>
      <c r="O3212" s="59" t="s">
        <v>1480</v>
      </c>
      <c r="P3212" s="59" t="s">
        <v>1481</v>
      </c>
      <c r="Q3212" s="59" t="s">
        <v>1482</v>
      </c>
      <c r="R3212" s="59" t="s">
        <v>1483</v>
      </c>
      <c r="S3212" s="59" t="s">
        <v>1745</v>
      </c>
      <c r="T3212" s="59" t="s">
        <v>1746</v>
      </c>
      <c r="U3212" s="59" t="s">
        <v>1486</v>
      </c>
      <c r="V3212" s="59" t="s">
        <v>1487</v>
      </c>
      <c r="W3212" s="59" t="s">
        <v>1500</v>
      </c>
      <c r="X3212" s="59" t="s">
        <v>1501</v>
      </c>
      <c r="Y3212" s="59" t="s">
        <v>1490</v>
      </c>
      <c r="Z3212" s="59">
        <v>0.01</v>
      </c>
      <c r="AA3212" s="59">
        <v>0.01</v>
      </c>
      <c r="AB3212" s="59">
        <v>0</v>
      </c>
      <c r="AC3212" s="59">
        <v>0.01</v>
      </c>
      <c r="AD3212" s="59">
        <v>0</v>
      </c>
      <c r="AE3212" s="59">
        <v>0</v>
      </c>
      <c r="AF3212" s="59" t="s">
        <v>1491</v>
      </c>
      <c r="AG3212" s="59" t="s">
        <v>727</v>
      </c>
      <c r="AH3212" s="59" t="s">
        <v>1713</v>
      </c>
      <c r="AI3212" s="59" t="s">
        <v>1492</v>
      </c>
      <c r="AJ3212" s="59" t="s">
        <v>1486</v>
      </c>
      <c r="AK3212" s="59" t="s">
        <v>278</v>
      </c>
      <c r="AL3212" s="59" t="s">
        <v>1493</v>
      </c>
      <c r="AM3212" s="59" t="s">
        <v>1494</v>
      </c>
      <c r="AN3212" s="59" t="s">
        <v>1384</v>
      </c>
      <c r="AO3212" s="59" t="s">
        <v>107</v>
      </c>
    </row>
    <row r="3213" spans="1:41" x14ac:dyDescent="0.15">
      <c r="A3213" s="59" t="s">
        <v>2013</v>
      </c>
      <c r="B3213" s="59" t="s">
        <v>1708</v>
      </c>
      <c r="C3213" s="59" t="s">
        <v>1709</v>
      </c>
      <c r="D3213" s="59" t="s">
        <v>1701</v>
      </c>
      <c r="E3213" s="59" t="s">
        <v>1702</v>
      </c>
      <c r="F3213" s="59" t="s">
        <v>1475</v>
      </c>
      <c r="G3213" s="59" t="s">
        <v>1406</v>
      </c>
      <c r="H3213" s="59" t="s">
        <v>1475</v>
      </c>
      <c r="I3213" s="59" t="s">
        <v>1406</v>
      </c>
      <c r="J3213" s="59" t="s">
        <v>727</v>
      </c>
      <c r="K3213" s="59" t="s">
        <v>1703</v>
      </c>
      <c r="L3213" s="59" t="s">
        <v>1710</v>
      </c>
      <c r="M3213" s="59" t="s">
        <v>1478</v>
      </c>
      <c r="N3213" s="59" t="s">
        <v>1479</v>
      </c>
      <c r="O3213" s="59" t="s">
        <v>1480</v>
      </c>
      <c r="P3213" s="59" t="s">
        <v>1481</v>
      </c>
      <c r="Q3213" s="59" t="s">
        <v>1482</v>
      </c>
      <c r="R3213" s="59" t="s">
        <v>1483</v>
      </c>
      <c r="S3213" s="59" t="s">
        <v>1711</v>
      </c>
      <c r="T3213" s="59" t="s">
        <v>1712</v>
      </c>
      <c r="U3213" s="59" t="s">
        <v>1486</v>
      </c>
      <c r="V3213" s="59" t="s">
        <v>1487</v>
      </c>
      <c r="W3213" s="59" t="s">
        <v>1508</v>
      </c>
      <c r="X3213" s="59" t="s">
        <v>1487</v>
      </c>
      <c r="Y3213" s="59" t="s">
        <v>1490</v>
      </c>
      <c r="Z3213" s="59">
        <v>21.76</v>
      </c>
      <c r="AA3213" s="59">
        <v>21.76</v>
      </c>
      <c r="AB3213" s="59">
        <v>0</v>
      </c>
      <c r="AC3213" s="59">
        <v>21.76</v>
      </c>
      <c r="AD3213" s="59">
        <v>0</v>
      </c>
      <c r="AE3213" s="59">
        <v>0</v>
      </c>
      <c r="AF3213" s="59" t="s">
        <v>1491</v>
      </c>
      <c r="AG3213" s="59" t="s">
        <v>727</v>
      </c>
      <c r="AH3213" s="59" t="s">
        <v>1713</v>
      </c>
      <c r="AI3213" s="59" t="s">
        <v>1492</v>
      </c>
      <c r="AJ3213" s="59" t="s">
        <v>1486</v>
      </c>
      <c r="AK3213" s="59" t="s">
        <v>278</v>
      </c>
      <c r="AL3213" s="59" t="s">
        <v>1493</v>
      </c>
      <c r="AM3213" s="59" t="s">
        <v>1494</v>
      </c>
      <c r="AN3213" s="59" t="s">
        <v>1384</v>
      </c>
      <c r="AO3213" s="59" t="s">
        <v>107</v>
      </c>
    </row>
    <row r="3214" spans="1:41" x14ac:dyDescent="0.15">
      <c r="A3214" s="59" t="s">
        <v>2013</v>
      </c>
      <c r="B3214" s="59" t="s">
        <v>1708</v>
      </c>
      <c r="C3214" s="59" t="s">
        <v>1709</v>
      </c>
      <c r="D3214" s="59" t="s">
        <v>1701</v>
      </c>
      <c r="E3214" s="59" t="s">
        <v>1702</v>
      </c>
      <c r="F3214" s="59" t="s">
        <v>1475</v>
      </c>
      <c r="G3214" s="59" t="s">
        <v>1406</v>
      </c>
      <c r="H3214" s="59" t="s">
        <v>1475</v>
      </c>
      <c r="I3214" s="59" t="s">
        <v>1406</v>
      </c>
      <c r="J3214" s="59" t="s">
        <v>727</v>
      </c>
      <c r="K3214" s="59" t="s">
        <v>1703</v>
      </c>
      <c r="L3214" s="59" t="s">
        <v>1710</v>
      </c>
      <c r="M3214" s="59" t="s">
        <v>1478</v>
      </c>
      <c r="N3214" s="59" t="s">
        <v>1479</v>
      </c>
      <c r="O3214" s="59" t="s">
        <v>1480</v>
      </c>
      <c r="P3214" s="59" t="s">
        <v>1481</v>
      </c>
      <c r="Q3214" s="59" t="s">
        <v>1482</v>
      </c>
      <c r="R3214" s="59" t="s">
        <v>1483</v>
      </c>
      <c r="S3214" s="59" t="s">
        <v>1711</v>
      </c>
      <c r="T3214" s="59" t="s">
        <v>1712</v>
      </c>
      <c r="U3214" s="59" t="s">
        <v>1486</v>
      </c>
      <c r="V3214" s="59" t="s">
        <v>1487</v>
      </c>
      <c r="W3214" s="59" t="s">
        <v>1509</v>
      </c>
      <c r="X3214" s="59" t="s">
        <v>1487</v>
      </c>
      <c r="Y3214" s="59" t="s">
        <v>1490</v>
      </c>
      <c r="Z3214" s="59">
        <v>2.0299999999999998</v>
      </c>
      <c r="AA3214" s="59">
        <v>2.0299999999999998</v>
      </c>
      <c r="AB3214" s="59">
        <v>0</v>
      </c>
      <c r="AC3214" s="59">
        <v>2.0299999999999998</v>
      </c>
      <c r="AD3214" s="59">
        <v>0</v>
      </c>
      <c r="AE3214" s="59">
        <v>0</v>
      </c>
      <c r="AF3214" s="59" t="s">
        <v>1491</v>
      </c>
      <c r="AG3214" s="59" t="s">
        <v>727</v>
      </c>
      <c r="AH3214" s="59" t="s">
        <v>1713</v>
      </c>
      <c r="AI3214" s="59" t="s">
        <v>1492</v>
      </c>
      <c r="AJ3214" s="59" t="s">
        <v>1486</v>
      </c>
      <c r="AK3214" s="59" t="s">
        <v>278</v>
      </c>
      <c r="AL3214" s="59" t="s">
        <v>1493</v>
      </c>
      <c r="AM3214" s="59" t="s">
        <v>1494</v>
      </c>
      <c r="AN3214" s="59" t="s">
        <v>1384</v>
      </c>
      <c r="AO3214" s="59" t="s">
        <v>107</v>
      </c>
    </row>
    <row r="3215" spans="1:41" x14ac:dyDescent="0.15">
      <c r="A3215" s="59" t="s">
        <v>2013</v>
      </c>
      <c r="B3215" s="59" t="s">
        <v>1708</v>
      </c>
      <c r="C3215" s="59" t="s">
        <v>1709</v>
      </c>
      <c r="D3215" s="59" t="s">
        <v>1701</v>
      </c>
      <c r="E3215" s="59" t="s">
        <v>1702</v>
      </c>
      <c r="F3215" s="59" t="s">
        <v>1475</v>
      </c>
      <c r="G3215" s="59" t="s">
        <v>1406</v>
      </c>
      <c r="H3215" s="59" t="s">
        <v>1475</v>
      </c>
      <c r="I3215" s="59" t="s">
        <v>1406</v>
      </c>
      <c r="J3215" s="59" t="s">
        <v>727</v>
      </c>
      <c r="K3215" s="59" t="s">
        <v>1703</v>
      </c>
      <c r="L3215" s="59" t="s">
        <v>1710</v>
      </c>
      <c r="M3215" s="59" t="s">
        <v>1478</v>
      </c>
      <c r="N3215" s="59" t="s">
        <v>1479</v>
      </c>
      <c r="O3215" s="59" t="s">
        <v>1480</v>
      </c>
      <c r="P3215" s="59" t="s">
        <v>1481</v>
      </c>
      <c r="Q3215" s="59" t="s">
        <v>1482</v>
      </c>
      <c r="R3215" s="59" t="s">
        <v>1483</v>
      </c>
      <c r="S3215" s="59" t="s">
        <v>1711</v>
      </c>
      <c r="T3215" s="59" t="s">
        <v>1712</v>
      </c>
      <c r="U3215" s="59" t="s">
        <v>1486</v>
      </c>
      <c r="V3215" s="59" t="s">
        <v>1487</v>
      </c>
      <c r="W3215" s="59" t="s">
        <v>1513</v>
      </c>
      <c r="X3215" s="59" t="s">
        <v>1487</v>
      </c>
      <c r="Y3215" s="59" t="s">
        <v>1490</v>
      </c>
      <c r="Z3215" s="59">
        <v>12.03</v>
      </c>
      <c r="AA3215" s="59">
        <v>12.03</v>
      </c>
      <c r="AB3215" s="59">
        <v>0</v>
      </c>
      <c r="AC3215" s="59">
        <v>12.03</v>
      </c>
      <c r="AD3215" s="59">
        <v>0</v>
      </c>
      <c r="AE3215" s="59">
        <v>0</v>
      </c>
      <c r="AF3215" s="59" t="s">
        <v>1491</v>
      </c>
      <c r="AG3215" s="59" t="s">
        <v>727</v>
      </c>
      <c r="AH3215" s="59" t="s">
        <v>1713</v>
      </c>
      <c r="AI3215" s="59" t="s">
        <v>1492</v>
      </c>
      <c r="AJ3215" s="59" t="s">
        <v>1486</v>
      </c>
      <c r="AK3215" s="59" t="s">
        <v>278</v>
      </c>
      <c r="AL3215" s="59" t="s">
        <v>1493</v>
      </c>
      <c r="AM3215" s="59" t="s">
        <v>1494</v>
      </c>
      <c r="AN3215" s="59" t="s">
        <v>1384</v>
      </c>
      <c r="AO3215" s="59" t="s">
        <v>107</v>
      </c>
    </row>
    <row r="3216" spans="1:41" x14ac:dyDescent="0.15">
      <c r="A3216" s="59" t="s">
        <v>2013</v>
      </c>
      <c r="B3216" s="59" t="s">
        <v>1708</v>
      </c>
      <c r="C3216" s="59" t="s">
        <v>1709</v>
      </c>
      <c r="D3216" s="59" t="s">
        <v>1701</v>
      </c>
      <c r="E3216" s="59" t="s">
        <v>1702</v>
      </c>
      <c r="F3216" s="59" t="s">
        <v>1475</v>
      </c>
      <c r="G3216" s="59" t="s">
        <v>1406</v>
      </c>
      <c r="H3216" s="59" t="s">
        <v>1475</v>
      </c>
      <c r="I3216" s="59" t="s">
        <v>1406</v>
      </c>
      <c r="J3216" s="59" t="s">
        <v>727</v>
      </c>
      <c r="K3216" s="59" t="s">
        <v>1703</v>
      </c>
      <c r="L3216" s="59" t="s">
        <v>1710</v>
      </c>
      <c r="M3216" s="59" t="s">
        <v>1478</v>
      </c>
      <c r="N3216" s="59" t="s">
        <v>1479</v>
      </c>
      <c r="O3216" s="59" t="s">
        <v>1480</v>
      </c>
      <c r="P3216" s="59" t="s">
        <v>1481</v>
      </c>
      <c r="Q3216" s="59" t="s">
        <v>1482</v>
      </c>
      <c r="R3216" s="59" t="s">
        <v>1483</v>
      </c>
      <c r="S3216" s="59" t="s">
        <v>1711</v>
      </c>
      <c r="T3216" s="59" t="s">
        <v>1712</v>
      </c>
      <c r="U3216" s="59" t="s">
        <v>1486</v>
      </c>
      <c r="V3216" s="59" t="s">
        <v>1487</v>
      </c>
      <c r="W3216" s="59" t="s">
        <v>1514</v>
      </c>
      <c r="X3216" s="59" t="s">
        <v>1487</v>
      </c>
      <c r="Y3216" s="59" t="s">
        <v>1490</v>
      </c>
      <c r="Z3216" s="59">
        <v>7.33</v>
      </c>
      <c r="AA3216" s="59">
        <v>7.33</v>
      </c>
      <c r="AB3216" s="59">
        <v>0</v>
      </c>
      <c r="AC3216" s="59">
        <v>7.33</v>
      </c>
      <c r="AD3216" s="59">
        <v>0</v>
      </c>
      <c r="AE3216" s="59">
        <v>0</v>
      </c>
      <c r="AF3216" s="59" t="s">
        <v>1491</v>
      </c>
      <c r="AG3216" s="59" t="s">
        <v>727</v>
      </c>
      <c r="AH3216" s="59" t="s">
        <v>1713</v>
      </c>
      <c r="AI3216" s="59" t="s">
        <v>1492</v>
      </c>
      <c r="AJ3216" s="59" t="s">
        <v>1486</v>
      </c>
      <c r="AK3216" s="59" t="s">
        <v>278</v>
      </c>
      <c r="AL3216" s="59" t="s">
        <v>1493</v>
      </c>
      <c r="AM3216" s="59" t="s">
        <v>1494</v>
      </c>
      <c r="AN3216" s="59" t="s">
        <v>1384</v>
      </c>
      <c r="AO3216" s="59" t="s">
        <v>107</v>
      </c>
    </row>
    <row r="3217" spans="1:41" x14ac:dyDescent="0.15">
      <c r="A3217" s="59" t="s">
        <v>2023</v>
      </c>
      <c r="B3217" s="59" t="s">
        <v>1471</v>
      </c>
      <c r="C3217" s="59" t="s">
        <v>1472</v>
      </c>
      <c r="D3217" s="59" t="s">
        <v>1473</v>
      </c>
      <c r="E3217" s="59" t="s">
        <v>1474</v>
      </c>
      <c r="F3217" s="59" t="s">
        <v>1475</v>
      </c>
      <c r="G3217" s="59" t="s">
        <v>1406</v>
      </c>
      <c r="H3217" s="59" t="s">
        <v>1475</v>
      </c>
      <c r="I3217" s="59" t="s">
        <v>1406</v>
      </c>
      <c r="J3217" s="59" t="s">
        <v>1476</v>
      </c>
      <c r="K3217" s="59" t="s">
        <v>795</v>
      </c>
      <c r="L3217" s="59" t="s">
        <v>1477</v>
      </c>
      <c r="M3217" s="59" t="s">
        <v>1478</v>
      </c>
      <c r="N3217" s="59" t="s">
        <v>1479</v>
      </c>
      <c r="O3217" s="59" t="s">
        <v>1480</v>
      </c>
      <c r="P3217" s="59" t="s">
        <v>1481</v>
      </c>
      <c r="Q3217" s="59" t="s">
        <v>1482</v>
      </c>
      <c r="R3217" s="59" t="s">
        <v>1483</v>
      </c>
      <c r="S3217" s="59" t="s">
        <v>1484</v>
      </c>
      <c r="T3217" s="59" t="s">
        <v>1485</v>
      </c>
      <c r="U3217" s="59" t="s">
        <v>1486</v>
      </c>
      <c r="V3217" s="59" t="s">
        <v>1487</v>
      </c>
      <c r="W3217" s="59" t="s">
        <v>1488</v>
      </c>
      <c r="X3217" s="59" t="s">
        <v>1489</v>
      </c>
      <c r="Y3217" s="59" t="s">
        <v>1490</v>
      </c>
      <c r="Z3217" s="59">
        <v>2263.06</v>
      </c>
      <c r="AA3217" s="59">
        <v>2263.06</v>
      </c>
      <c r="AB3217" s="59">
        <v>0</v>
      </c>
      <c r="AC3217" s="59">
        <v>2263.06</v>
      </c>
      <c r="AD3217" s="59">
        <v>0</v>
      </c>
      <c r="AE3217" s="59">
        <v>0</v>
      </c>
      <c r="AF3217" s="59" t="s">
        <v>1491</v>
      </c>
      <c r="AG3217" s="59" t="s">
        <v>1476</v>
      </c>
      <c r="AH3217" s="59" t="s">
        <v>795</v>
      </c>
      <c r="AI3217" s="59" t="s">
        <v>1492</v>
      </c>
      <c r="AJ3217" s="59" t="s">
        <v>1486</v>
      </c>
      <c r="AK3217" s="59" t="s">
        <v>278</v>
      </c>
      <c r="AL3217" s="59" t="s">
        <v>1493</v>
      </c>
      <c r="AM3217" s="59" t="s">
        <v>1494</v>
      </c>
      <c r="AN3217" s="59" t="s">
        <v>1385</v>
      </c>
      <c r="AO3217" s="59" t="s">
        <v>107</v>
      </c>
    </row>
    <row r="3218" spans="1:41" x14ac:dyDescent="0.15">
      <c r="A3218" s="59" t="s">
        <v>2023</v>
      </c>
      <c r="B3218" s="59" t="s">
        <v>1495</v>
      </c>
      <c r="C3218" s="59" t="s">
        <v>1496</v>
      </c>
      <c r="D3218" s="59" t="s">
        <v>1473</v>
      </c>
      <c r="E3218" s="59" t="s">
        <v>1474</v>
      </c>
      <c r="F3218" s="59" t="s">
        <v>1475</v>
      </c>
      <c r="G3218" s="59" t="s">
        <v>1406</v>
      </c>
      <c r="H3218" s="59" t="s">
        <v>1475</v>
      </c>
      <c r="I3218" s="59" t="s">
        <v>1406</v>
      </c>
      <c r="J3218" s="59" t="s">
        <v>1476</v>
      </c>
      <c r="K3218" s="59" t="s">
        <v>795</v>
      </c>
      <c r="L3218" s="59" t="s">
        <v>1497</v>
      </c>
      <c r="M3218" s="59" t="s">
        <v>1478</v>
      </c>
      <c r="N3218" s="59" t="s">
        <v>1479</v>
      </c>
      <c r="O3218" s="59" t="s">
        <v>1480</v>
      </c>
      <c r="P3218" s="59" t="s">
        <v>1481</v>
      </c>
      <c r="Q3218" s="59" t="s">
        <v>1482</v>
      </c>
      <c r="R3218" s="59" t="s">
        <v>1483</v>
      </c>
      <c r="S3218" s="59" t="s">
        <v>1498</v>
      </c>
      <c r="T3218" s="59" t="s">
        <v>1499</v>
      </c>
      <c r="U3218" s="59" t="s">
        <v>1486</v>
      </c>
      <c r="V3218" s="59" t="s">
        <v>1487</v>
      </c>
      <c r="W3218" s="59" t="s">
        <v>1500</v>
      </c>
      <c r="X3218" s="59" t="s">
        <v>1501</v>
      </c>
      <c r="Y3218" s="59" t="s">
        <v>1490</v>
      </c>
      <c r="Z3218" s="59">
        <v>2935.85</v>
      </c>
      <c r="AA3218" s="59">
        <v>2903.31</v>
      </c>
      <c r="AB3218" s="59">
        <v>32.54</v>
      </c>
      <c r="AC3218" s="59">
        <v>2903.31</v>
      </c>
      <c r="AD3218" s="59">
        <v>0</v>
      </c>
      <c r="AE3218" s="59">
        <v>0</v>
      </c>
      <c r="AF3218" s="59" t="s">
        <v>1491</v>
      </c>
      <c r="AG3218" s="59" t="s">
        <v>1476</v>
      </c>
      <c r="AH3218" s="59" t="s">
        <v>795</v>
      </c>
      <c r="AI3218" s="59" t="s">
        <v>1492</v>
      </c>
      <c r="AJ3218" s="59" t="s">
        <v>1486</v>
      </c>
      <c r="AK3218" s="59" t="s">
        <v>278</v>
      </c>
      <c r="AL3218" s="59" t="s">
        <v>1493</v>
      </c>
      <c r="AM3218" s="59" t="s">
        <v>1494</v>
      </c>
      <c r="AN3218" s="59" t="s">
        <v>1385</v>
      </c>
      <c r="AO3218" s="59" t="s">
        <v>107</v>
      </c>
    </row>
    <row r="3219" spans="1:41" x14ac:dyDescent="0.15">
      <c r="A3219" s="59" t="s">
        <v>2023</v>
      </c>
      <c r="B3219" s="59" t="s">
        <v>1502</v>
      </c>
      <c r="C3219" s="59" t="s">
        <v>1503</v>
      </c>
      <c r="D3219" s="59" t="s">
        <v>1504</v>
      </c>
      <c r="E3219" s="59" t="s">
        <v>1139</v>
      </c>
      <c r="F3219" s="59" t="s">
        <v>1475</v>
      </c>
      <c r="G3219" s="59" t="s">
        <v>1406</v>
      </c>
      <c r="H3219" s="59" t="s">
        <v>1475</v>
      </c>
      <c r="I3219" s="59" t="s">
        <v>1406</v>
      </c>
      <c r="J3219" s="59" t="s">
        <v>1476</v>
      </c>
      <c r="K3219" s="59" t="s">
        <v>795</v>
      </c>
      <c r="L3219" s="59" t="s">
        <v>1505</v>
      </c>
      <c r="M3219" s="59" t="s">
        <v>1478</v>
      </c>
      <c r="N3219" s="59" t="s">
        <v>1479</v>
      </c>
      <c r="O3219" s="59" t="s">
        <v>1480</v>
      </c>
      <c r="P3219" s="59" t="s">
        <v>1481</v>
      </c>
      <c r="Q3219" s="59" t="s">
        <v>1482</v>
      </c>
      <c r="R3219" s="59" t="s">
        <v>1483</v>
      </c>
      <c r="S3219" s="59" t="s">
        <v>1506</v>
      </c>
      <c r="T3219" s="59" t="s">
        <v>1507</v>
      </c>
      <c r="U3219" s="59" t="s">
        <v>1486</v>
      </c>
      <c r="V3219" s="59" t="s">
        <v>1487</v>
      </c>
      <c r="W3219" s="59" t="s">
        <v>1508</v>
      </c>
      <c r="X3219" s="59" t="s">
        <v>1487</v>
      </c>
      <c r="Y3219" s="59" t="s">
        <v>1490</v>
      </c>
      <c r="Z3219" s="59">
        <v>635.12</v>
      </c>
      <c r="AA3219" s="59">
        <v>629.9</v>
      </c>
      <c r="AB3219" s="59">
        <v>5.22</v>
      </c>
      <c r="AC3219" s="59">
        <v>629.9</v>
      </c>
      <c r="AD3219" s="59">
        <v>0</v>
      </c>
      <c r="AE3219" s="59">
        <v>0</v>
      </c>
      <c r="AF3219" s="59" t="s">
        <v>1491</v>
      </c>
      <c r="AG3219" s="59" t="s">
        <v>1476</v>
      </c>
      <c r="AH3219" s="59" t="s">
        <v>795</v>
      </c>
      <c r="AI3219" s="59" t="s">
        <v>1492</v>
      </c>
      <c r="AJ3219" s="59" t="s">
        <v>1486</v>
      </c>
      <c r="AK3219" s="59" t="s">
        <v>278</v>
      </c>
      <c r="AL3219" s="59" t="s">
        <v>1493</v>
      </c>
      <c r="AM3219" s="59" t="s">
        <v>1494</v>
      </c>
      <c r="AN3219" s="59" t="s">
        <v>1385</v>
      </c>
      <c r="AO3219" s="59" t="s">
        <v>107</v>
      </c>
    </row>
    <row r="3220" spans="1:41" x14ac:dyDescent="0.15">
      <c r="A3220" s="59" t="s">
        <v>2023</v>
      </c>
      <c r="B3220" s="59" t="s">
        <v>1502</v>
      </c>
      <c r="C3220" s="59" t="s">
        <v>1503</v>
      </c>
      <c r="D3220" s="59" t="s">
        <v>1504</v>
      </c>
      <c r="E3220" s="59" t="s">
        <v>1139</v>
      </c>
      <c r="F3220" s="59" t="s">
        <v>1475</v>
      </c>
      <c r="G3220" s="59" t="s">
        <v>1406</v>
      </c>
      <c r="H3220" s="59" t="s">
        <v>1475</v>
      </c>
      <c r="I3220" s="59" t="s">
        <v>1406</v>
      </c>
      <c r="J3220" s="59" t="s">
        <v>1476</v>
      </c>
      <c r="K3220" s="59" t="s">
        <v>795</v>
      </c>
      <c r="L3220" s="59" t="s">
        <v>1505</v>
      </c>
      <c r="M3220" s="59" t="s">
        <v>1478</v>
      </c>
      <c r="N3220" s="59" t="s">
        <v>1479</v>
      </c>
      <c r="O3220" s="59" t="s">
        <v>1480</v>
      </c>
      <c r="P3220" s="59" t="s">
        <v>1481</v>
      </c>
      <c r="Q3220" s="59" t="s">
        <v>1482</v>
      </c>
      <c r="R3220" s="59" t="s">
        <v>1483</v>
      </c>
      <c r="S3220" s="59" t="s">
        <v>1506</v>
      </c>
      <c r="T3220" s="59" t="s">
        <v>1507</v>
      </c>
      <c r="U3220" s="59" t="s">
        <v>1486</v>
      </c>
      <c r="V3220" s="59" t="s">
        <v>1487</v>
      </c>
      <c r="W3220" s="59" t="s">
        <v>1509</v>
      </c>
      <c r="X3220" s="59" t="s">
        <v>1487</v>
      </c>
      <c r="Y3220" s="59" t="s">
        <v>1490</v>
      </c>
      <c r="Z3220" s="59">
        <v>11895.28</v>
      </c>
      <c r="AA3220" s="59">
        <v>11892.92</v>
      </c>
      <c r="AB3220" s="59">
        <v>2.36</v>
      </c>
      <c r="AC3220" s="59">
        <v>11892.92</v>
      </c>
      <c r="AD3220" s="59">
        <v>0</v>
      </c>
      <c r="AE3220" s="59">
        <v>0</v>
      </c>
      <c r="AF3220" s="59" t="s">
        <v>1491</v>
      </c>
      <c r="AG3220" s="59" t="s">
        <v>1476</v>
      </c>
      <c r="AH3220" s="59" t="s">
        <v>795</v>
      </c>
      <c r="AI3220" s="59" t="s">
        <v>1492</v>
      </c>
      <c r="AJ3220" s="59" t="s">
        <v>1486</v>
      </c>
      <c r="AK3220" s="59" t="s">
        <v>278</v>
      </c>
      <c r="AL3220" s="59" t="s">
        <v>1493</v>
      </c>
      <c r="AM3220" s="59" t="s">
        <v>1494</v>
      </c>
      <c r="AN3220" s="59" t="s">
        <v>1385</v>
      </c>
      <c r="AO3220" s="59" t="s">
        <v>107</v>
      </c>
    </row>
    <row r="3221" spans="1:41" x14ac:dyDescent="0.15">
      <c r="A3221" s="59" t="s">
        <v>2023</v>
      </c>
      <c r="B3221" s="59" t="s">
        <v>1502</v>
      </c>
      <c r="C3221" s="59" t="s">
        <v>1503</v>
      </c>
      <c r="D3221" s="59" t="s">
        <v>1504</v>
      </c>
      <c r="E3221" s="59" t="s">
        <v>1139</v>
      </c>
      <c r="F3221" s="59" t="s">
        <v>1475</v>
      </c>
      <c r="G3221" s="59" t="s">
        <v>1406</v>
      </c>
      <c r="H3221" s="59" t="s">
        <v>1475</v>
      </c>
      <c r="I3221" s="59" t="s">
        <v>1406</v>
      </c>
      <c r="J3221" s="59" t="s">
        <v>1476</v>
      </c>
      <c r="K3221" s="59" t="s">
        <v>795</v>
      </c>
      <c r="L3221" s="59" t="s">
        <v>1505</v>
      </c>
      <c r="M3221" s="59" t="s">
        <v>1478</v>
      </c>
      <c r="N3221" s="59" t="s">
        <v>1479</v>
      </c>
      <c r="O3221" s="59" t="s">
        <v>1480</v>
      </c>
      <c r="P3221" s="59" t="s">
        <v>1481</v>
      </c>
      <c r="Q3221" s="59" t="s">
        <v>1482</v>
      </c>
      <c r="R3221" s="59" t="s">
        <v>1483</v>
      </c>
      <c r="S3221" s="59" t="s">
        <v>1506</v>
      </c>
      <c r="T3221" s="59" t="s">
        <v>1507</v>
      </c>
      <c r="U3221" s="59" t="s">
        <v>1486</v>
      </c>
      <c r="V3221" s="59" t="s">
        <v>1487</v>
      </c>
      <c r="W3221" s="59" t="s">
        <v>1488</v>
      </c>
      <c r="X3221" s="59" t="s">
        <v>1511</v>
      </c>
      <c r="Y3221" s="59" t="s">
        <v>1490</v>
      </c>
      <c r="Z3221" s="59">
        <v>152.51</v>
      </c>
      <c r="AA3221" s="59">
        <v>152.51</v>
      </c>
      <c r="AB3221" s="59">
        <v>0</v>
      </c>
      <c r="AC3221" s="59">
        <v>152.51</v>
      </c>
      <c r="AD3221" s="59">
        <v>0</v>
      </c>
      <c r="AE3221" s="59">
        <v>0</v>
      </c>
      <c r="AF3221" s="59" t="s">
        <v>1491</v>
      </c>
      <c r="AG3221" s="59" t="s">
        <v>1476</v>
      </c>
      <c r="AH3221" s="59" t="s">
        <v>795</v>
      </c>
      <c r="AI3221" s="59" t="s">
        <v>1492</v>
      </c>
      <c r="AJ3221" s="59" t="s">
        <v>1486</v>
      </c>
      <c r="AK3221" s="59" t="s">
        <v>278</v>
      </c>
      <c r="AL3221" s="59" t="s">
        <v>1493</v>
      </c>
      <c r="AM3221" s="59" t="s">
        <v>1494</v>
      </c>
      <c r="AN3221" s="59" t="s">
        <v>1385</v>
      </c>
      <c r="AO3221" s="59" t="s">
        <v>107</v>
      </c>
    </row>
    <row r="3222" spans="1:41" x14ac:dyDescent="0.15">
      <c r="A3222" s="59" t="s">
        <v>2023</v>
      </c>
      <c r="B3222" s="59" t="s">
        <v>1502</v>
      </c>
      <c r="C3222" s="59" t="s">
        <v>1503</v>
      </c>
      <c r="D3222" s="59" t="s">
        <v>1504</v>
      </c>
      <c r="E3222" s="59" t="s">
        <v>1139</v>
      </c>
      <c r="F3222" s="59" t="s">
        <v>1475</v>
      </c>
      <c r="G3222" s="59" t="s">
        <v>1406</v>
      </c>
      <c r="H3222" s="59" t="s">
        <v>1475</v>
      </c>
      <c r="I3222" s="59" t="s">
        <v>1406</v>
      </c>
      <c r="J3222" s="59" t="s">
        <v>1476</v>
      </c>
      <c r="K3222" s="59" t="s">
        <v>795</v>
      </c>
      <c r="L3222" s="59" t="s">
        <v>1505</v>
      </c>
      <c r="M3222" s="59" t="s">
        <v>1478</v>
      </c>
      <c r="N3222" s="59" t="s">
        <v>1479</v>
      </c>
      <c r="O3222" s="59" t="s">
        <v>1480</v>
      </c>
      <c r="P3222" s="59" t="s">
        <v>1481</v>
      </c>
      <c r="Q3222" s="59" t="s">
        <v>1482</v>
      </c>
      <c r="R3222" s="59" t="s">
        <v>1483</v>
      </c>
      <c r="S3222" s="59" t="s">
        <v>1506</v>
      </c>
      <c r="T3222" s="59" t="s">
        <v>1507</v>
      </c>
      <c r="U3222" s="59" t="s">
        <v>1486</v>
      </c>
      <c r="V3222" s="59" t="s">
        <v>1487</v>
      </c>
      <c r="W3222" s="59" t="s">
        <v>1512</v>
      </c>
      <c r="X3222" s="59" t="s">
        <v>1487</v>
      </c>
      <c r="Y3222" s="59" t="s">
        <v>1490</v>
      </c>
      <c r="Z3222" s="59">
        <v>19.989999999999998</v>
      </c>
      <c r="AA3222" s="59">
        <v>19.98</v>
      </c>
      <c r="AB3222" s="59">
        <v>0.01</v>
      </c>
      <c r="AC3222" s="59">
        <v>19.98</v>
      </c>
      <c r="AD3222" s="59">
        <v>0</v>
      </c>
      <c r="AE3222" s="59">
        <v>0</v>
      </c>
      <c r="AF3222" s="59" t="s">
        <v>1491</v>
      </c>
      <c r="AG3222" s="59" t="s">
        <v>1476</v>
      </c>
      <c r="AH3222" s="59" t="s">
        <v>795</v>
      </c>
      <c r="AI3222" s="59" t="s">
        <v>1492</v>
      </c>
      <c r="AJ3222" s="59" t="s">
        <v>1486</v>
      </c>
      <c r="AK3222" s="59" t="s">
        <v>278</v>
      </c>
      <c r="AL3222" s="59" t="s">
        <v>1493</v>
      </c>
      <c r="AM3222" s="59" t="s">
        <v>1494</v>
      </c>
      <c r="AN3222" s="59" t="s">
        <v>1385</v>
      </c>
      <c r="AO3222" s="59" t="s">
        <v>107</v>
      </c>
    </row>
    <row r="3223" spans="1:41" x14ac:dyDescent="0.15">
      <c r="A3223" s="59" t="s">
        <v>2023</v>
      </c>
      <c r="B3223" s="59" t="s">
        <v>1502</v>
      </c>
      <c r="C3223" s="59" t="s">
        <v>1503</v>
      </c>
      <c r="D3223" s="59" t="s">
        <v>1504</v>
      </c>
      <c r="E3223" s="59" t="s">
        <v>1139</v>
      </c>
      <c r="F3223" s="59" t="s">
        <v>1475</v>
      </c>
      <c r="G3223" s="59" t="s">
        <v>1406</v>
      </c>
      <c r="H3223" s="59" t="s">
        <v>1475</v>
      </c>
      <c r="I3223" s="59" t="s">
        <v>1406</v>
      </c>
      <c r="J3223" s="59" t="s">
        <v>1476</v>
      </c>
      <c r="K3223" s="59" t="s">
        <v>795</v>
      </c>
      <c r="L3223" s="59" t="s">
        <v>1505</v>
      </c>
      <c r="M3223" s="59" t="s">
        <v>1478</v>
      </c>
      <c r="N3223" s="59" t="s">
        <v>1479</v>
      </c>
      <c r="O3223" s="59" t="s">
        <v>1480</v>
      </c>
      <c r="P3223" s="59" t="s">
        <v>1481</v>
      </c>
      <c r="Q3223" s="59" t="s">
        <v>1482</v>
      </c>
      <c r="R3223" s="59" t="s">
        <v>1483</v>
      </c>
      <c r="S3223" s="59" t="s">
        <v>1506</v>
      </c>
      <c r="T3223" s="59" t="s">
        <v>1507</v>
      </c>
      <c r="U3223" s="59" t="s">
        <v>1486</v>
      </c>
      <c r="V3223" s="59" t="s">
        <v>1487</v>
      </c>
      <c r="W3223" s="59" t="s">
        <v>1513</v>
      </c>
      <c r="X3223" s="59" t="s">
        <v>1487</v>
      </c>
      <c r="Y3223" s="59" t="s">
        <v>1490</v>
      </c>
      <c r="Z3223" s="59">
        <v>480.34</v>
      </c>
      <c r="AA3223" s="59">
        <v>479.17</v>
      </c>
      <c r="AB3223" s="59">
        <v>1.17</v>
      </c>
      <c r="AC3223" s="59">
        <v>479.17</v>
      </c>
      <c r="AD3223" s="59">
        <v>0</v>
      </c>
      <c r="AE3223" s="59">
        <v>0</v>
      </c>
      <c r="AF3223" s="59" t="s">
        <v>1491</v>
      </c>
      <c r="AG3223" s="59" t="s">
        <v>1476</v>
      </c>
      <c r="AH3223" s="59" t="s">
        <v>795</v>
      </c>
      <c r="AI3223" s="59" t="s">
        <v>1492</v>
      </c>
      <c r="AJ3223" s="59" t="s">
        <v>1486</v>
      </c>
      <c r="AK3223" s="59" t="s">
        <v>278</v>
      </c>
      <c r="AL3223" s="59" t="s">
        <v>1493</v>
      </c>
      <c r="AM3223" s="59" t="s">
        <v>1494</v>
      </c>
      <c r="AN3223" s="59" t="s">
        <v>1385</v>
      </c>
      <c r="AO3223" s="59" t="s">
        <v>107</v>
      </c>
    </row>
    <row r="3224" spans="1:41" x14ac:dyDescent="0.15">
      <c r="A3224" s="59" t="s">
        <v>2023</v>
      </c>
      <c r="B3224" s="59" t="s">
        <v>1502</v>
      </c>
      <c r="C3224" s="59" t="s">
        <v>1503</v>
      </c>
      <c r="D3224" s="59" t="s">
        <v>1504</v>
      </c>
      <c r="E3224" s="59" t="s">
        <v>1139</v>
      </c>
      <c r="F3224" s="59" t="s">
        <v>1475</v>
      </c>
      <c r="G3224" s="59" t="s">
        <v>1406</v>
      </c>
      <c r="H3224" s="59" t="s">
        <v>1475</v>
      </c>
      <c r="I3224" s="59" t="s">
        <v>1406</v>
      </c>
      <c r="J3224" s="59" t="s">
        <v>1476</v>
      </c>
      <c r="K3224" s="59" t="s">
        <v>795</v>
      </c>
      <c r="L3224" s="59" t="s">
        <v>1505</v>
      </c>
      <c r="M3224" s="59" t="s">
        <v>1478</v>
      </c>
      <c r="N3224" s="59" t="s">
        <v>1479</v>
      </c>
      <c r="O3224" s="59" t="s">
        <v>1480</v>
      </c>
      <c r="P3224" s="59" t="s">
        <v>1481</v>
      </c>
      <c r="Q3224" s="59" t="s">
        <v>1482</v>
      </c>
      <c r="R3224" s="59" t="s">
        <v>1483</v>
      </c>
      <c r="S3224" s="59" t="s">
        <v>1506</v>
      </c>
      <c r="T3224" s="59" t="s">
        <v>1507</v>
      </c>
      <c r="U3224" s="59" t="s">
        <v>1486</v>
      </c>
      <c r="V3224" s="59" t="s">
        <v>1487</v>
      </c>
      <c r="W3224" s="59" t="s">
        <v>1514</v>
      </c>
      <c r="X3224" s="59" t="s">
        <v>1487</v>
      </c>
      <c r="Y3224" s="59" t="s">
        <v>1490</v>
      </c>
      <c r="Z3224" s="59">
        <v>339.41</v>
      </c>
      <c r="AA3224" s="59">
        <v>335.62</v>
      </c>
      <c r="AB3224" s="59">
        <v>3.79</v>
      </c>
      <c r="AC3224" s="59">
        <v>335.62</v>
      </c>
      <c r="AD3224" s="59">
        <v>0</v>
      </c>
      <c r="AE3224" s="59">
        <v>0</v>
      </c>
      <c r="AF3224" s="59" t="s">
        <v>1491</v>
      </c>
      <c r="AG3224" s="59" t="s">
        <v>1476</v>
      </c>
      <c r="AH3224" s="59" t="s">
        <v>795</v>
      </c>
      <c r="AI3224" s="59" t="s">
        <v>1492</v>
      </c>
      <c r="AJ3224" s="59" t="s">
        <v>1486</v>
      </c>
      <c r="AK3224" s="59" t="s">
        <v>278</v>
      </c>
      <c r="AL3224" s="59" t="s">
        <v>1493</v>
      </c>
      <c r="AM3224" s="59" t="s">
        <v>1494</v>
      </c>
      <c r="AN3224" s="59" t="s">
        <v>1385</v>
      </c>
      <c r="AO3224" s="59" t="s">
        <v>107</v>
      </c>
    </row>
    <row r="3225" spans="1:41" x14ac:dyDescent="0.15">
      <c r="A3225" s="59" t="s">
        <v>2023</v>
      </c>
      <c r="B3225" s="59" t="s">
        <v>1515</v>
      </c>
      <c r="C3225" s="59" t="s">
        <v>1516</v>
      </c>
      <c r="D3225" s="59" t="s">
        <v>1517</v>
      </c>
      <c r="E3225" s="59" t="s">
        <v>559</v>
      </c>
      <c r="F3225" s="59" t="s">
        <v>1475</v>
      </c>
      <c r="G3225" s="59" t="s">
        <v>1406</v>
      </c>
      <c r="H3225" s="59" t="s">
        <v>1475</v>
      </c>
      <c r="I3225" s="59" t="s">
        <v>1406</v>
      </c>
      <c r="J3225" s="59" t="s">
        <v>737</v>
      </c>
      <c r="K3225" s="59" t="s">
        <v>1518</v>
      </c>
      <c r="L3225" s="59" t="s">
        <v>1519</v>
      </c>
      <c r="M3225" s="59" t="s">
        <v>1478</v>
      </c>
      <c r="N3225" s="59" t="s">
        <v>1479</v>
      </c>
      <c r="O3225" s="59" t="s">
        <v>1480</v>
      </c>
      <c r="P3225" s="59" t="s">
        <v>1481</v>
      </c>
      <c r="Q3225" s="59" t="s">
        <v>1482</v>
      </c>
      <c r="R3225" s="59" t="s">
        <v>1483</v>
      </c>
      <c r="S3225" s="59" t="s">
        <v>1520</v>
      </c>
      <c r="T3225" s="59" t="s">
        <v>1521</v>
      </c>
      <c r="U3225" s="59" t="s">
        <v>1486</v>
      </c>
      <c r="V3225" s="59" t="s">
        <v>1487</v>
      </c>
      <c r="W3225" s="59" t="s">
        <v>1508</v>
      </c>
      <c r="X3225" s="59" t="s">
        <v>1487</v>
      </c>
      <c r="Y3225" s="59" t="s">
        <v>1490</v>
      </c>
      <c r="Z3225" s="59">
        <v>0.13</v>
      </c>
      <c r="AA3225" s="59">
        <v>0.13</v>
      </c>
      <c r="AB3225" s="59">
        <v>0</v>
      </c>
      <c r="AC3225" s="59">
        <v>0.13</v>
      </c>
      <c r="AD3225" s="59">
        <v>0</v>
      </c>
      <c r="AE3225" s="59">
        <v>0</v>
      </c>
      <c r="AF3225" s="59" t="s">
        <v>1491</v>
      </c>
      <c r="AG3225" s="59" t="s">
        <v>737</v>
      </c>
      <c r="AH3225" s="59" t="s">
        <v>1518</v>
      </c>
      <c r="AI3225" s="59" t="s">
        <v>1523</v>
      </c>
      <c r="AJ3225" s="59" t="s">
        <v>1486</v>
      </c>
      <c r="AK3225" s="59" t="s">
        <v>278</v>
      </c>
      <c r="AL3225" s="59" t="s">
        <v>1493</v>
      </c>
      <c r="AM3225" s="59" t="s">
        <v>1494</v>
      </c>
      <c r="AN3225" s="59" t="s">
        <v>1384</v>
      </c>
      <c r="AO3225" s="59" t="s">
        <v>107</v>
      </c>
    </row>
    <row r="3226" spans="1:41" x14ac:dyDescent="0.15">
      <c r="A3226" s="59" t="s">
        <v>2023</v>
      </c>
      <c r="B3226" s="59" t="s">
        <v>1515</v>
      </c>
      <c r="C3226" s="59" t="s">
        <v>1516</v>
      </c>
      <c r="D3226" s="59" t="s">
        <v>1517</v>
      </c>
      <c r="E3226" s="59" t="s">
        <v>559</v>
      </c>
      <c r="F3226" s="59" t="s">
        <v>1475</v>
      </c>
      <c r="G3226" s="59" t="s">
        <v>1406</v>
      </c>
      <c r="H3226" s="59" t="s">
        <v>1475</v>
      </c>
      <c r="I3226" s="59" t="s">
        <v>1406</v>
      </c>
      <c r="J3226" s="59" t="s">
        <v>737</v>
      </c>
      <c r="K3226" s="59" t="s">
        <v>1518</v>
      </c>
      <c r="L3226" s="59" t="s">
        <v>1519</v>
      </c>
      <c r="M3226" s="59" t="s">
        <v>1478</v>
      </c>
      <c r="N3226" s="59" t="s">
        <v>1479</v>
      </c>
      <c r="O3226" s="59" t="s">
        <v>1480</v>
      </c>
      <c r="P3226" s="59" t="s">
        <v>1481</v>
      </c>
      <c r="Q3226" s="59" t="s">
        <v>1482</v>
      </c>
      <c r="R3226" s="59" t="s">
        <v>1483</v>
      </c>
      <c r="S3226" s="59" t="s">
        <v>1520</v>
      </c>
      <c r="T3226" s="59" t="s">
        <v>1521</v>
      </c>
      <c r="U3226" s="59" t="s">
        <v>1486</v>
      </c>
      <c r="V3226" s="59" t="s">
        <v>1487</v>
      </c>
      <c r="W3226" s="59" t="s">
        <v>1509</v>
      </c>
      <c r="X3226" s="59" t="s">
        <v>1487</v>
      </c>
      <c r="Y3226" s="59" t="s">
        <v>1490</v>
      </c>
      <c r="Z3226" s="59">
        <v>0.05</v>
      </c>
      <c r="AA3226" s="59">
        <v>0.05</v>
      </c>
      <c r="AB3226" s="59">
        <v>0</v>
      </c>
      <c r="AC3226" s="59">
        <v>0.05</v>
      </c>
      <c r="AD3226" s="59">
        <v>0</v>
      </c>
      <c r="AE3226" s="59">
        <v>0</v>
      </c>
      <c r="AF3226" s="59" t="s">
        <v>1491</v>
      </c>
      <c r="AG3226" s="59" t="s">
        <v>737</v>
      </c>
      <c r="AH3226" s="59" t="s">
        <v>1518</v>
      </c>
      <c r="AI3226" s="59" t="s">
        <v>1523</v>
      </c>
      <c r="AJ3226" s="59" t="s">
        <v>1486</v>
      </c>
      <c r="AK3226" s="59" t="s">
        <v>278</v>
      </c>
      <c r="AL3226" s="59" t="s">
        <v>1493</v>
      </c>
      <c r="AM3226" s="59" t="s">
        <v>1494</v>
      </c>
      <c r="AN3226" s="59" t="s">
        <v>1384</v>
      </c>
      <c r="AO3226" s="59" t="s">
        <v>107</v>
      </c>
    </row>
    <row r="3227" spans="1:41" x14ac:dyDescent="0.15">
      <c r="A3227" s="59" t="s">
        <v>2023</v>
      </c>
      <c r="B3227" s="59" t="s">
        <v>1515</v>
      </c>
      <c r="C3227" s="59" t="s">
        <v>1516</v>
      </c>
      <c r="D3227" s="59" t="s">
        <v>1517</v>
      </c>
      <c r="E3227" s="59" t="s">
        <v>559</v>
      </c>
      <c r="F3227" s="59" t="s">
        <v>1475</v>
      </c>
      <c r="G3227" s="59" t="s">
        <v>1406</v>
      </c>
      <c r="H3227" s="59" t="s">
        <v>1475</v>
      </c>
      <c r="I3227" s="59" t="s">
        <v>1406</v>
      </c>
      <c r="J3227" s="59" t="s">
        <v>737</v>
      </c>
      <c r="K3227" s="59" t="s">
        <v>1518</v>
      </c>
      <c r="L3227" s="59" t="s">
        <v>1519</v>
      </c>
      <c r="M3227" s="59" t="s">
        <v>1478</v>
      </c>
      <c r="N3227" s="59" t="s">
        <v>1479</v>
      </c>
      <c r="O3227" s="59" t="s">
        <v>1480</v>
      </c>
      <c r="P3227" s="59" t="s">
        <v>1481</v>
      </c>
      <c r="Q3227" s="59" t="s">
        <v>1482</v>
      </c>
      <c r="R3227" s="59" t="s">
        <v>1483</v>
      </c>
      <c r="S3227" s="59" t="s">
        <v>1520</v>
      </c>
      <c r="T3227" s="59" t="s">
        <v>1521</v>
      </c>
      <c r="U3227" s="59" t="s">
        <v>1486</v>
      </c>
      <c r="V3227" s="59" t="s">
        <v>1487</v>
      </c>
      <c r="W3227" s="59" t="s">
        <v>1513</v>
      </c>
      <c r="X3227" s="59" t="s">
        <v>1487</v>
      </c>
      <c r="Y3227" s="59" t="s">
        <v>1490</v>
      </c>
      <c r="Z3227" s="59">
        <v>0.05</v>
      </c>
      <c r="AA3227" s="59">
        <v>0.05</v>
      </c>
      <c r="AB3227" s="59">
        <v>0</v>
      </c>
      <c r="AC3227" s="59">
        <v>0.05</v>
      </c>
      <c r="AD3227" s="59">
        <v>0</v>
      </c>
      <c r="AE3227" s="59">
        <v>0</v>
      </c>
      <c r="AF3227" s="59" t="s">
        <v>1491</v>
      </c>
      <c r="AG3227" s="59" t="s">
        <v>737</v>
      </c>
      <c r="AH3227" s="59" t="s">
        <v>1518</v>
      </c>
      <c r="AI3227" s="59" t="s">
        <v>1523</v>
      </c>
      <c r="AJ3227" s="59" t="s">
        <v>1486</v>
      </c>
      <c r="AK3227" s="59" t="s">
        <v>278</v>
      </c>
      <c r="AL3227" s="59" t="s">
        <v>1493</v>
      </c>
      <c r="AM3227" s="59" t="s">
        <v>1494</v>
      </c>
      <c r="AN3227" s="59" t="s">
        <v>1384</v>
      </c>
      <c r="AO3227" s="59" t="s">
        <v>107</v>
      </c>
    </row>
    <row r="3228" spans="1:41" x14ac:dyDescent="0.15">
      <c r="A3228" s="59" t="s">
        <v>2023</v>
      </c>
      <c r="B3228" s="59" t="s">
        <v>1515</v>
      </c>
      <c r="C3228" s="59" t="s">
        <v>1516</v>
      </c>
      <c r="D3228" s="59" t="s">
        <v>1517</v>
      </c>
      <c r="E3228" s="59" t="s">
        <v>559</v>
      </c>
      <c r="F3228" s="59" t="s">
        <v>1475</v>
      </c>
      <c r="G3228" s="59" t="s">
        <v>1406</v>
      </c>
      <c r="H3228" s="59" t="s">
        <v>1475</v>
      </c>
      <c r="I3228" s="59" t="s">
        <v>1406</v>
      </c>
      <c r="J3228" s="59" t="s">
        <v>737</v>
      </c>
      <c r="K3228" s="59" t="s">
        <v>1518</v>
      </c>
      <c r="L3228" s="59" t="s">
        <v>1519</v>
      </c>
      <c r="M3228" s="59" t="s">
        <v>1478</v>
      </c>
      <c r="N3228" s="59" t="s">
        <v>1479</v>
      </c>
      <c r="O3228" s="59" t="s">
        <v>1480</v>
      </c>
      <c r="P3228" s="59" t="s">
        <v>1481</v>
      </c>
      <c r="Q3228" s="59" t="s">
        <v>1482</v>
      </c>
      <c r="R3228" s="59" t="s">
        <v>1483</v>
      </c>
      <c r="S3228" s="59" t="s">
        <v>1520</v>
      </c>
      <c r="T3228" s="59" t="s">
        <v>1521</v>
      </c>
      <c r="U3228" s="59" t="s">
        <v>1486</v>
      </c>
      <c r="V3228" s="59" t="s">
        <v>1487</v>
      </c>
      <c r="W3228" s="59" t="s">
        <v>1522</v>
      </c>
      <c r="X3228" s="59" t="s">
        <v>1487</v>
      </c>
      <c r="Y3228" s="59" t="s">
        <v>1490</v>
      </c>
      <c r="Z3228" s="59">
        <v>1444.72</v>
      </c>
      <c r="AA3228" s="59">
        <v>1444.72</v>
      </c>
      <c r="AB3228" s="59">
        <v>0</v>
      </c>
      <c r="AC3228" s="59">
        <v>1444.72</v>
      </c>
      <c r="AD3228" s="59">
        <v>0</v>
      </c>
      <c r="AE3228" s="59">
        <v>0</v>
      </c>
      <c r="AF3228" s="59" t="s">
        <v>1491</v>
      </c>
      <c r="AG3228" s="59" t="s">
        <v>737</v>
      </c>
      <c r="AH3228" s="59" t="s">
        <v>1518</v>
      </c>
      <c r="AI3228" s="59" t="s">
        <v>1523</v>
      </c>
      <c r="AJ3228" s="59" t="s">
        <v>1486</v>
      </c>
      <c r="AK3228" s="59" t="s">
        <v>278</v>
      </c>
      <c r="AL3228" s="59" t="s">
        <v>1493</v>
      </c>
      <c r="AM3228" s="59" t="s">
        <v>1494</v>
      </c>
      <c r="AN3228" s="59" t="s">
        <v>1384</v>
      </c>
      <c r="AO3228" s="59" t="s">
        <v>107</v>
      </c>
    </row>
    <row r="3229" spans="1:41" x14ac:dyDescent="0.15">
      <c r="A3229" s="59" t="s">
        <v>2023</v>
      </c>
      <c r="B3229" s="59" t="s">
        <v>1524</v>
      </c>
      <c r="C3229" s="59" t="s">
        <v>1525</v>
      </c>
      <c r="D3229" s="59" t="s">
        <v>1473</v>
      </c>
      <c r="E3229" s="59" t="s">
        <v>1474</v>
      </c>
      <c r="F3229" s="59" t="s">
        <v>1475</v>
      </c>
      <c r="G3229" s="59" t="s">
        <v>1406</v>
      </c>
      <c r="H3229" s="59" t="s">
        <v>1475</v>
      </c>
      <c r="I3229" s="59" t="s">
        <v>1406</v>
      </c>
      <c r="J3229" s="59" t="s">
        <v>1476</v>
      </c>
      <c r="K3229" s="59" t="s">
        <v>795</v>
      </c>
      <c r="L3229" s="59" t="s">
        <v>1526</v>
      </c>
      <c r="M3229" s="59" t="s">
        <v>1478</v>
      </c>
      <c r="N3229" s="59" t="s">
        <v>1479</v>
      </c>
      <c r="O3229" s="59" t="s">
        <v>1480</v>
      </c>
      <c r="P3229" s="59" t="s">
        <v>1481</v>
      </c>
      <c r="Q3229" s="59" t="s">
        <v>1482</v>
      </c>
      <c r="R3229" s="59" t="s">
        <v>1483</v>
      </c>
      <c r="S3229" s="59" t="s">
        <v>1527</v>
      </c>
      <c r="T3229" s="59" t="s">
        <v>1528</v>
      </c>
      <c r="U3229" s="59" t="s">
        <v>1486</v>
      </c>
      <c r="V3229" s="59" t="s">
        <v>1487</v>
      </c>
      <c r="W3229" s="59" t="s">
        <v>1500</v>
      </c>
      <c r="X3229" s="59" t="s">
        <v>1501</v>
      </c>
      <c r="Y3229" s="59" t="s">
        <v>1490</v>
      </c>
      <c r="Z3229" s="59">
        <v>984.25</v>
      </c>
      <c r="AA3229" s="59">
        <v>953.88</v>
      </c>
      <c r="AB3229" s="59">
        <v>30.37</v>
      </c>
      <c r="AC3229" s="59">
        <v>953.88</v>
      </c>
      <c r="AD3229" s="59">
        <v>0</v>
      </c>
      <c r="AE3229" s="59">
        <v>0</v>
      </c>
      <c r="AF3229" s="59" t="s">
        <v>1491</v>
      </c>
      <c r="AG3229" s="59" t="s">
        <v>1476</v>
      </c>
      <c r="AH3229" s="59" t="s">
        <v>795</v>
      </c>
      <c r="AI3229" s="59" t="s">
        <v>1492</v>
      </c>
      <c r="AJ3229" s="59" t="s">
        <v>1486</v>
      </c>
      <c r="AK3229" s="59" t="s">
        <v>278</v>
      </c>
      <c r="AL3229" s="59" t="s">
        <v>1493</v>
      </c>
      <c r="AM3229" s="59" t="s">
        <v>1494</v>
      </c>
      <c r="AN3229" s="59" t="s">
        <v>1385</v>
      </c>
      <c r="AO3229" s="59" t="s">
        <v>107</v>
      </c>
    </row>
    <row r="3230" spans="1:41" x14ac:dyDescent="0.15">
      <c r="A3230" s="59" t="s">
        <v>2023</v>
      </c>
      <c r="B3230" s="59" t="s">
        <v>1543</v>
      </c>
      <c r="C3230" s="59" t="s">
        <v>1544</v>
      </c>
      <c r="D3230" s="59" t="s">
        <v>1473</v>
      </c>
      <c r="E3230" s="59" t="s">
        <v>1474</v>
      </c>
      <c r="F3230" s="59" t="s">
        <v>1475</v>
      </c>
      <c r="G3230" s="59" t="s">
        <v>1406</v>
      </c>
      <c r="H3230" s="59" t="s">
        <v>1475</v>
      </c>
      <c r="I3230" s="59" t="s">
        <v>1406</v>
      </c>
      <c r="J3230" s="59" t="s">
        <v>1476</v>
      </c>
      <c r="K3230" s="59" t="s">
        <v>795</v>
      </c>
      <c r="L3230" s="59" t="s">
        <v>1545</v>
      </c>
      <c r="M3230" s="59" t="s">
        <v>1478</v>
      </c>
      <c r="N3230" s="59" t="s">
        <v>1479</v>
      </c>
      <c r="O3230" s="59" t="s">
        <v>1480</v>
      </c>
      <c r="P3230" s="59" t="s">
        <v>1481</v>
      </c>
      <c r="Q3230" s="59" t="s">
        <v>1482</v>
      </c>
      <c r="R3230" s="59" t="s">
        <v>1483</v>
      </c>
      <c r="S3230" s="59" t="s">
        <v>1546</v>
      </c>
      <c r="T3230" s="59" t="s">
        <v>1547</v>
      </c>
      <c r="U3230" s="59" t="s">
        <v>1486</v>
      </c>
      <c r="V3230" s="59" t="s">
        <v>1487</v>
      </c>
      <c r="W3230" s="59" t="s">
        <v>1500</v>
      </c>
      <c r="X3230" s="59" t="s">
        <v>1501</v>
      </c>
      <c r="Y3230" s="59" t="s">
        <v>1490</v>
      </c>
      <c r="Z3230" s="59">
        <v>3525.58</v>
      </c>
      <c r="AA3230" s="59">
        <v>3524.79</v>
      </c>
      <c r="AB3230" s="59">
        <v>0.79</v>
      </c>
      <c r="AC3230" s="59">
        <v>3524.79</v>
      </c>
      <c r="AD3230" s="59">
        <v>0</v>
      </c>
      <c r="AE3230" s="59">
        <v>0</v>
      </c>
      <c r="AF3230" s="59" t="s">
        <v>1491</v>
      </c>
      <c r="AG3230" s="59" t="s">
        <v>1476</v>
      </c>
      <c r="AH3230" s="59" t="s">
        <v>795</v>
      </c>
      <c r="AI3230" s="59" t="s">
        <v>1492</v>
      </c>
      <c r="AJ3230" s="59" t="s">
        <v>1486</v>
      </c>
      <c r="AK3230" s="59" t="s">
        <v>278</v>
      </c>
      <c r="AL3230" s="59" t="s">
        <v>1493</v>
      </c>
      <c r="AM3230" s="59" t="s">
        <v>1494</v>
      </c>
      <c r="AN3230" s="59" t="s">
        <v>1385</v>
      </c>
      <c r="AO3230" s="59" t="s">
        <v>107</v>
      </c>
    </row>
    <row r="3231" spans="1:41" x14ac:dyDescent="0.15">
      <c r="A3231" s="59" t="s">
        <v>2023</v>
      </c>
      <c r="B3231" s="59" t="s">
        <v>1548</v>
      </c>
      <c r="C3231" s="59" t="s">
        <v>1549</v>
      </c>
      <c r="D3231" s="59" t="s">
        <v>1473</v>
      </c>
      <c r="E3231" s="59" t="s">
        <v>1474</v>
      </c>
      <c r="F3231" s="59" t="s">
        <v>1475</v>
      </c>
      <c r="G3231" s="59" t="s">
        <v>1406</v>
      </c>
      <c r="H3231" s="59" t="s">
        <v>1475</v>
      </c>
      <c r="I3231" s="59" t="s">
        <v>1406</v>
      </c>
      <c r="J3231" s="59" t="s">
        <v>1476</v>
      </c>
      <c r="K3231" s="59" t="s">
        <v>795</v>
      </c>
      <c r="L3231" s="59" t="s">
        <v>1550</v>
      </c>
      <c r="M3231" s="59" t="s">
        <v>1478</v>
      </c>
      <c r="N3231" s="59" t="s">
        <v>1479</v>
      </c>
      <c r="O3231" s="59" t="s">
        <v>1480</v>
      </c>
      <c r="P3231" s="59" t="s">
        <v>1481</v>
      </c>
      <c r="Q3231" s="59" t="s">
        <v>1482</v>
      </c>
      <c r="R3231" s="59" t="s">
        <v>1483</v>
      </c>
      <c r="S3231" s="59" t="s">
        <v>1551</v>
      </c>
      <c r="T3231" s="59" t="s">
        <v>1552</v>
      </c>
      <c r="U3231" s="59" t="s">
        <v>1486</v>
      </c>
      <c r="V3231" s="59" t="s">
        <v>1487</v>
      </c>
      <c r="W3231" s="59" t="s">
        <v>1500</v>
      </c>
      <c r="X3231" s="59" t="s">
        <v>1501</v>
      </c>
      <c r="Y3231" s="59" t="s">
        <v>1490</v>
      </c>
      <c r="Z3231" s="59">
        <v>1544.43</v>
      </c>
      <c r="AA3231" s="59">
        <v>1535.6</v>
      </c>
      <c r="AB3231" s="59">
        <v>8.83</v>
      </c>
      <c r="AC3231" s="59">
        <v>1535.6</v>
      </c>
      <c r="AD3231" s="59">
        <v>0</v>
      </c>
      <c r="AE3231" s="59">
        <v>0</v>
      </c>
      <c r="AF3231" s="59" t="s">
        <v>1491</v>
      </c>
      <c r="AG3231" s="59" t="s">
        <v>1476</v>
      </c>
      <c r="AH3231" s="59" t="s">
        <v>795</v>
      </c>
      <c r="AI3231" s="59" t="s">
        <v>1492</v>
      </c>
      <c r="AJ3231" s="59" t="s">
        <v>1486</v>
      </c>
      <c r="AK3231" s="59" t="s">
        <v>278</v>
      </c>
      <c r="AL3231" s="59" t="s">
        <v>1493</v>
      </c>
      <c r="AM3231" s="59" t="s">
        <v>1494</v>
      </c>
      <c r="AN3231" s="59" t="s">
        <v>1385</v>
      </c>
      <c r="AO3231" s="59" t="s">
        <v>107</v>
      </c>
    </row>
    <row r="3232" spans="1:41" x14ac:dyDescent="0.15">
      <c r="A3232" s="59" t="s">
        <v>2023</v>
      </c>
      <c r="B3232" s="59" t="s">
        <v>1845</v>
      </c>
      <c r="C3232" s="59" t="s">
        <v>1846</v>
      </c>
      <c r="D3232" s="59" t="s">
        <v>1473</v>
      </c>
      <c r="E3232" s="59" t="s">
        <v>1474</v>
      </c>
      <c r="F3232" s="59" t="s">
        <v>1475</v>
      </c>
      <c r="G3232" s="59" t="s">
        <v>1406</v>
      </c>
      <c r="H3232" s="59" t="s">
        <v>1475</v>
      </c>
      <c r="I3232" s="59" t="s">
        <v>1406</v>
      </c>
      <c r="J3232" s="59" t="s">
        <v>1476</v>
      </c>
      <c r="K3232" s="59" t="s">
        <v>795</v>
      </c>
      <c r="L3232" s="59" t="s">
        <v>1847</v>
      </c>
      <c r="M3232" s="59" t="s">
        <v>1478</v>
      </c>
      <c r="N3232" s="59" t="s">
        <v>1479</v>
      </c>
      <c r="O3232" s="59" t="s">
        <v>1480</v>
      </c>
      <c r="P3232" s="59" t="s">
        <v>1481</v>
      </c>
      <c r="Q3232" s="59" t="s">
        <v>1482</v>
      </c>
      <c r="R3232" s="59" t="s">
        <v>1483</v>
      </c>
      <c r="S3232" s="59" t="s">
        <v>1848</v>
      </c>
      <c r="T3232" s="59" t="s">
        <v>1849</v>
      </c>
      <c r="U3232" s="59" t="s">
        <v>1486</v>
      </c>
      <c r="V3232" s="59" t="s">
        <v>1487</v>
      </c>
      <c r="W3232" s="59" t="s">
        <v>1500</v>
      </c>
      <c r="X3232" s="59" t="s">
        <v>1501</v>
      </c>
      <c r="Y3232" s="59" t="s">
        <v>1490</v>
      </c>
      <c r="Z3232" s="59">
        <v>1943.16</v>
      </c>
      <c r="AA3232" s="59">
        <v>1943.16</v>
      </c>
      <c r="AB3232" s="59">
        <v>0</v>
      </c>
      <c r="AC3232" s="59">
        <v>1943.16</v>
      </c>
      <c r="AD3232" s="59">
        <v>0</v>
      </c>
      <c r="AE3232" s="59">
        <v>0</v>
      </c>
      <c r="AF3232" s="59" t="s">
        <v>1491</v>
      </c>
      <c r="AG3232" s="59" t="s">
        <v>1476</v>
      </c>
      <c r="AH3232" s="59" t="s">
        <v>795</v>
      </c>
      <c r="AI3232" s="59" t="s">
        <v>1492</v>
      </c>
      <c r="AJ3232" s="59" t="s">
        <v>1486</v>
      </c>
      <c r="AK3232" s="59" t="s">
        <v>278</v>
      </c>
      <c r="AL3232" s="59" t="s">
        <v>1493</v>
      </c>
      <c r="AM3232" s="59" t="s">
        <v>1494</v>
      </c>
      <c r="AN3232" s="59" t="s">
        <v>1385</v>
      </c>
      <c r="AO3232" s="59" t="s">
        <v>107</v>
      </c>
    </row>
    <row r="3233" spans="1:41" x14ac:dyDescent="0.15">
      <c r="A3233" s="59" t="s">
        <v>2023</v>
      </c>
      <c r="B3233" s="59" t="s">
        <v>1553</v>
      </c>
      <c r="C3233" s="59" t="s">
        <v>1554</v>
      </c>
      <c r="D3233" s="59" t="s">
        <v>1473</v>
      </c>
      <c r="E3233" s="59" t="s">
        <v>1474</v>
      </c>
      <c r="F3233" s="59" t="s">
        <v>1475</v>
      </c>
      <c r="G3233" s="59" t="s">
        <v>1406</v>
      </c>
      <c r="H3233" s="59" t="s">
        <v>1475</v>
      </c>
      <c r="I3233" s="59" t="s">
        <v>1406</v>
      </c>
      <c r="J3233" s="59" t="s">
        <v>1476</v>
      </c>
      <c r="K3233" s="59" t="s">
        <v>795</v>
      </c>
      <c r="L3233" s="59" t="s">
        <v>1555</v>
      </c>
      <c r="M3233" s="59" t="s">
        <v>1478</v>
      </c>
      <c r="N3233" s="59" t="s">
        <v>1479</v>
      </c>
      <c r="O3233" s="59" t="s">
        <v>1480</v>
      </c>
      <c r="P3233" s="59" t="s">
        <v>1481</v>
      </c>
      <c r="Q3233" s="59" t="s">
        <v>1482</v>
      </c>
      <c r="R3233" s="59" t="s">
        <v>1483</v>
      </c>
      <c r="S3233" s="59" t="s">
        <v>1556</v>
      </c>
      <c r="T3233" s="59" t="s">
        <v>1557</v>
      </c>
      <c r="U3233" s="59" t="s">
        <v>1486</v>
      </c>
      <c r="V3233" s="59" t="s">
        <v>1487</v>
      </c>
      <c r="W3233" s="59" t="s">
        <v>1500</v>
      </c>
      <c r="X3233" s="59" t="s">
        <v>1501</v>
      </c>
      <c r="Y3233" s="59" t="s">
        <v>1490</v>
      </c>
      <c r="Z3233" s="59">
        <v>1650.06</v>
      </c>
      <c r="AA3233" s="59">
        <v>1139.6099999999999</v>
      </c>
      <c r="AB3233" s="59">
        <v>510.45</v>
      </c>
      <c r="AC3233" s="59">
        <v>1139.6099999999999</v>
      </c>
      <c r="AD3233" s="59">
        <v>0</v>
      </c>
      <c r="AE3233" s="59">
        <v>0</v>
      </c>
      <c r="AF3233" s="59" t="s">
        <v>1491</v>
      </c>
      <c r="AG3233" s="59" t="s">
        <v>1476</v>
      </c>
      <c r="AH3233" s="59" t="s">
        <v>795</v>
      </c>
      <c r="AI3233" s="59" t="s">
        <v>1492</v>
      </c>
      <c r="AJ3233" s="59" t="s">
        <v>1486</v>
      </c>
      <c r="AK3233" s="59" t="s">
        <v>278</v>
      </c>
      <c r="AL3233" s="59" t="s">
        <v>1493</v>
      </c>
      <c r="AM3233" s="59" t="s">
        <v>1494</v>
      </c>
      <c r="AN3233" s="59" t="s">
        <v>1385</v>
      </c>
      <c r="AO3233" s="59" t="s">
        <v>107</v>
      </c>
    </row>
    <row r="3234" spans="1:41" x14ac:dyDescent="0.15">
      <c r="A3234" s="59" t="s">
        <v>2023</v>
      </c>
      <c r="B3234" s="59" t="s">
        <v>1558</v>
      </c>
      <c r="C3234" s="59" t="s">
        <v>1559</v>
      </c>
      <c r="D3234" s="59" t="s">
        <v>1473</v>
      </c>
      <c r="E3234" s="59" t="s">
        <v>1474</v>
      </c>
      <c r="F3234" s="59" t="s">
        <v>1475</v>
      </c>
      <c r="G3234" s="59" t="s">
        <v>1406</v>
      </c>
      <c r="H3234" s="59" t="s">
        <v>1475</v>
      </c>
      <c r="I3234" s="59" t="s">
        <v>1406</v>
      </c>
      <c r="J3234" s="59" t="s">
        <v>1476</v>
      </c>
      <c r="K3234" s="59" t="s">
        <v>795</v>
      </c>
      <c r="L3234" s="59" t="s">
        <v>1560</v>
      </c>
      <c r="M3234" s="59" t="s">
        <v>1478</v>
      </c>
      <c r="N3234" s="59" t="s">
        <v>1479</v>
      </c>
      <c r="O3234" s="59" t="s">
        <v>1480</v>
      </c>
      <c r="P3234" s="59" t="s">
        <v>1481</v>
      </c>
      <c r="Q3234" s="59" t="s">
        <v>1482</v>
      </c>
      <c r="R3234" s="59" t="s">
        <v>1483</v>
      </c>
      <c r="S3234" s="59" t="s">
        <v>1561</v>
      </c>
      <c r="T3234" s="59" t="s">
        <v>1562</v>
      </c>
      <c r="U3234" s="59" t="s">
        <v>1486</v>
      </c>
      <c r="V3234" s="59" t="s">
        <v>1487</v>
      </c>
      <c r="W3234" s="59" t="s">
        <v>1500</v>
      </c>
      <c r="X3234" s="59" t="s">
        <v>1501</v>
      </c>
      <c r="Y3234" s="59" t="s">
        <v>1490</v>
      </c>
      <c r="Z3234" s="59">
        <v>1925.47</v>
      </c>
      <c r="AA3234" s="59">
        <v>1925.47</v>
      </c>
      <c r="AB3234" s="59">
        <v>0</v>
      </c>
      <c r="AC3234" s="59">
        <v>1925.47</v>
      </c>
      <c r="AD3234" s="59">
        <v>0</v>
      </c>
      <c r="AE3234" s="59">
        <v>0</v>
      </c>
      <c r="AF3234" s="59" t="s">
        <v>1491</v>
      </c>
      <c r="AG3234" s="59" t="s">
        <v>1476</v>
      </c>
      <c r="AH3234" s="59" t="s">
        <v>795</v>
      </c>
      <c r="AI3234" s="59" t="s">
        <v>1492</v>
      </c>
      <c r="AJ3234" s="59" t="s">
        <v>1486</v>
      </c>
      <c r="AK3234" s="59" t="s">
        <v>278</v>
      </c>
      <c r="AL3234" s="59" t="s">
        <v>1493</v>
      </c>
      <c r="AM3234" s="59" t="s">
        <v>1494</v>
      </c>
      <c r="AN3234" s="59" t="s">
        <v>1385</v>
      </c>
      <c r="AO3234" s="59" t="s">
        <v>107</v>
      </c>
    </row>
    <row r="3235" spans="1:41" x14ac:dyDescent="0.15">
      <c r="A3235" s="59" t="s">
        <v>2023</v>
      </c>
      <c r="B3235" s="59" t="s">
        <v>1568</v>
      </c>
      <c r="C3235" s="59" t="s">
        <v>1569</v>
      </c>
      <c r="D3235" s="59" t="s">
        <v>1473</v>
      </c>
      <c r="E3235" s="59" t="s">
        <v>1474</v>
      </c>
      <c r="F3235" s="59" t="s">
        <v>1475</v>
      </c>
      <c r="G3235" s="59" t="s">
        <v>1406</v>
      </c>
      <c r="H3235" s="59" t="s">
        <v>1475</v>
      </c>
      <c r="I3235" s="59" t="s">
        <v>1406</v>
      </c>
      <c r="J3235" s="59" t="s">
        <v>1476</v>
      </c>
      <c r="K3235" s="59" t="s">
        <v>795</v>
      </c>
      <c r="L3235" s="59" t="s">
        <v>1570</v>
      </c>
      <c r="M3235" s="59" t="s">
        <v>1478</v>
      </c>
      <c r="N3235" s="59" t="s">
        <v>1479</v>
      </c>
      <c r="O3235" s="59" t="s">
        <v>1480</v>
      </c>
      <c r="P3235" s="59" t="s">
        <v>1481</v>
      </c>
      <c r="Q3235" s="59" t="s">
        <v>1482</v>
      </c>
      <c r="R3235" s="59" t="s">
        <v>1483</v>
      </c>
      <c r="S3235" s="59" t="s">
        <v>1571</v>
      </c>
      <c r="T3235" s="59" t="s">
        <v>1572</v>
      </c>
      <c r="U3235" s="59" t="s">
        <v>1486</v>
      </c>
      <c r="V3235" s="59" t="s">
        <v>1487</v>
      </c>
      <c r="W3235" s="59" t="s">
        <v>1500</v>
      </c>
      <c r="X3235" s="59" t="s">
        <v>1501</v>
      </c>
      <c r="Y3235" s="59" t="s">
        <v>1490</v>
      </c>
      <c r="Z3235" s="59">
        <v>713.39</v>
      </c>
      <c r="AA3235" s="59">
        <v>704.54</v>
      </c>
      <c r="AB3235" s="59">
        <v>8.85</v>
      </c>
      <c r="AC3235" s="59">
        <v>704.54</v>
      </c>
      <c r="AD3235" s="59">
        <v>0</v>
      </c>
      <c r="AE3235" s="59">
        <v>0</v>
      </c>
      <c r="AF3235" s="59" t="s">
        <v>1491</v>
      </c>
      <c r="AG3235" s="59" t="s">
        <v>1476</v>
      </c>
      <c r="AH3235" s="59" t="s">
        <v>795</v>
      </c>
      <c r="AI3235" s="59" t="s">
        <v>1492</v>
      </c>
      <c r="AJ3235" s="59" t="s">
        <v>1486</v>
      </c>
      <c r="AK3235" s="59" t="s">
        <v>278</v>
      </c>
      <c r="AL3235" s="59" t="s">
        <v>1493</v>
      </c>
      <c r="AM3235" s="59" t="s">
        <v>1494</v>
      </c>
      <c r="AN3235" s="59" t="s">
        <v>1385</v>
      </c>
      <c r="AO3235" s="59" t="s">
        <v>107</v>
      </c>
    </row>
    <row r="3236" spans="1:41" x14ac:dyDescent="0.15">
      <c r="A3236" s="59" t="s">
        <v>2023</v>
      </c>
      <c r="B3236" s="59" t="s">
        <v>1573</v>
      </c>
      <c r="C3236" s="59" t="s">
        <v>1574</v>
      </c>
      <c r="D3236" s="59" t="s">
        <v>1473</v>
      </c>
      <c r="E3236" s="59" t="s">
        <v>1474</v>
      </c>
      <c r="F3236" s="59" t="s">
        <v>1475</v>
      </c>
      <c r="G3236" s="59" t="s">
        <v>1406</v>
      </c>
      <c r="H3236" s="59" t="s">
        <v>1475</v>
      </c>
      <c r="I3236" s="59" t="s">
        <v>1406</v>
      </c>
      <c r="J3236" s="59" t="s">
        <v>1476</v>
      </c>
      <c r="K3236" s="59" t="s">
        <v>795</v>
      </c>
      <c r="L3236" s="59" t="s">
        <v>1570</v>
      </c>
      <c r="M3236" s="59" t="s">
        <v>1478</v>
      </c>
      <c r="N3236" s="59" t="s">
        <v>1479</v>
      </c>
      <c r="O3236" s="59" t="s">
        <v>1480</v>
      </c>
      <c r="P3236" s="59" t="s">
        <v>1481</v>
      </c>
      <c r="Q3236" s="59" t="s">
        <v>1482</v>
      </c>
      <c r="R3236" s="59" t="s">
        <v>1483</v>
      </c>
      <c r="S3236" s="59" t="s">
        <v>1575</v>
      </c>
      <c r="T3236" s="59" t="s">
        <v>1576</v>
      </c>
      <c r="U3236" s="59" t="s">
        <v>1486</v>
      </c>
      <c r="V3236" s="59" t="s">
        <v>1487</v>
      </c>
      <c r="W3236" s="59" t="s">
        <v>1500</v>
      </c>
      <c r="X3236" s="59" t="s">
        <v>1501</v>
      </c>
      <c r="Y3236" s="59" t="s">
        <v>1490</v>
      </c>
      <c r="Z3236" s="59">
        <v>199.23</v>
      </c>
      <c r="AA3236" s="59">
        <v>199.23</v>
      </c>
      <c r="AB3236" s="59">
        <v>0</v>
      </c>
      <c r="AC3236" s="59">
        <v>199.23</v>
      </c>
      <c r="AD3236" s="59">
        <v>0</v>
      </c>
      <c r="AE3236" s="59">
        <v>0</v>
      </c>
      <c r="AF3236" s="59" t="s">
        <v>1491</v>
      </c>
      <c r="AG3236" s="59" t="s">
        <v>1476</v>
      </c>
      <c r="AH3236" s="59" t="s">
        <v>795</v>
      </c>
      <c r="AI3236" s="59" t="s">
        <v>1492</v>
      </c>
      <c r="AJ3236" s="59" t="s">
        <v>1486</v>
      </c>
      <c r="AK3236" s="59" t="s">
        <v>278</v>
      </c>
      <c r="AL3236" s="59" t="s">
        <v>1493</v>
      </c>
      <c r="AM3236" s="59" t="s">
        <v>1494</v>
      </c>
      <c r="AN3236" s="59" t="s">
        <v>1385</v>
      </c>
      <c r="AO3236" s="59" t="s">
        <v>107</v>
      </c>
    </row>
    <row r="3237" spans="1:41" x14ac:dyDescent="0.15">
      <c r="A3237" s="59" t="s">
        <v>2023</v>
      </c>
      <c r="B3237" s="59" t="s">
        <v>1577</v>
      </c>
      <c r="C3237" s="59" t="s">
        <v>1578</v>
      </c>
      <c r="D3237" s="59" t="s">
        <v>1473</v>
      </c>
      <c r="E3237" s="59" t="s">
        <v>1474</v>
      </c>
      <c r="F3237" s="59" t="s">
        <v>1475</v>
      </c>
      <c r="G3237" s="59" t="s">
        <v>1406</v>
      </c>
      <c r="H3237" s="59" t="s">
        <v>1475</v>
      </c>
      <c r="I3237" s="59" t="s">
        <v>1406</v>
      </c>
      <c r="J3237" s="59" t="s">
        <v>1476</v>
      </c>
      <c r="K3237" s="59" t="s">
        <v>795</v>
      </c>
      <c r="L3237" s="59" t="s">
        <v>1579</v>
      </c>
      <c r="M3237" s="59" t="s">
        <v>1478</v>
      </c>
      <c r="N3237" s="59" t="s">
        <v>1479</v>
      </c>
      <c r="O3237" s="59" t="s">
        <v>1480</v>
      </c>
      <c r="P3237" s="59" t="s">
        <v>1481</v>
      </c>
      <c r="Q3237" s="59" t="s">
        <v>1482</v>
      </c>
      <c r="R3237" s="59" t="s">
        <v>1483</v>
      </c>
      <c r="S3237" s="59" t="s">
        <v>1580</v>
      </c>
      <c r="T3237" s="59" t="s">
        <v>1581</v>
      </c>
      <c r="U3237" s="59" t="s">
        <v>1486</v>
      </c>
      <c r="V3237" s="59" t="s">
        <v>1487</v>
      </c>
      <c r="W3237" s="59" t="s">
        <v>1500</v>
      </c>
      <c r="X3237" s="59" t="s">
        <v>1501</v>
      </c>
      <c r="Y3237" s="59" t="s">
        <v>1490</v>
      </c>
      <c r="Z3237" s="59">
        <v>2455.64</v>
      </c>
      <c r="AA3237" s="59">
        <v>2455.64</v>
      </c>
      <c r="AB3237" s="59">
        <v>0</v>
      </c>
      <c r="AC3237" s="59">
        <v>2455.64</v>
      </c>
      <c r="AD3237" s="59">
        <v>0</v>
      </c>
      <c r="AE3237" s="59">
        <v>0</v>
      </c>
      <c r="AF3237" s="59" t="s">
        <v>1491</v>
      </c>
      <c r="AG3237" s="59" t="s">
        <v>1476</v>
      </c>
      <c r="AH3237" s="59" t="s">
        <v>795</v>
      </c>
      <c r="AI3237" s="59" t="s">
        <v>1492</v>
      </c>
      <c r="AJ3237" s="59" t="s">
        <v>1486</v>
      </c>
      <c r="AK3237" s="59" t="s">
        <v>278</v>
      </c>
      <c r="AL3237" s="59" t="s">
        <v>1493</v>
      </c>
      <c r="AM3237" s="59" t="s">
        <v>1494</v>
      </c>
      <c r="AN3237" s="59" t="s">
        <v>1385</v>
      </c>
      <c r="AO3237" s="59" t="s">
        <v>107</v>
      </c>
    </row>
    <row r="3238" spans="1:41" x14ac:dyDescent="0.15">
      <c r="A3238" s="59" t="s">
        <v>2023</v>
      </c>
      <c r="B3238" s="59" t="s">
        <v>1912</v>
      </c>
      <c r="C3238" s="59" t="s">
        <v>1913</v>
      </c>
      <c r="D3238" s="59" t="s">
        <v>1473</v>
      </c>
      <c r="E3238" s="59" t="s">
        <v>1474</v>
      </c>
      <c r="F3238" s="59" t="s">
        <v>1475</v>
      </c>
      <c r="G3238" s="59" t="s">
        <v>1406</v>
      </c>
      <c r="H3238" s="59" t="s">
        <v>1475</v>
      </c>
      <c r="I3238" s="59" t="s">
        <v>1406</v>
      </c>
      <c r="J3238" s="59" t="s">
        <v>1476</v>
      </c>
      <c r="K3238" s="59" t="s">
        <v>795</v>
      </c>
      <c r="L3238" s="59" t="s">
        <v>1914</v>
      </c>
      <c r="M3238" s="59" t="s">
        <v>1478</v>
      </c>
      <c r="N3238" s="59" t="s">
        <v>1479</v>
      </c>
      <c r="O3238" s="59" t="s">
        <v>1480</v>
      </c>
      <c r="P3238" s="59" t="s">
        <v>1481</v>
      </c>
      <c r="Q3238" s="59" t="s">
        <v>1482</v>
      </c>
      <c r="R3238" s="59" t="s">
        <v>1483</v>
      </c>
      <c r="S3238" s="59" t="s">
        <v>1915</v>
      </c>
      <c r="T3238" s="59" t="s">
        <v>1916</v>
      </c>
      <c r="U3238" s="59" t="s">
        <v>1486</v>
      </c>
      <c r="V3238" s="59" t="s">
        <v>1487</v>
      </c>
      <c r="W3238" s="59" t="s">
        <v>1488</v>
      </c>
      <c r="X3238" s="59" t="s">
        <v>1489</v>
      </c>
      <c r="Y3238" s="59" t="s">
        <v>1490</v>
      </c>
      <c r="Z3238" s="59">
        <v>1200.3599999999999</v>
      </c>
      <c r="AA3238" s="59">
        <v>1200.3599999999999</v>
      </c>
      <c r="AB3238" s="59">
        <v>0</v>
      </c>
      <c r="AC3238" s="59">
        <v>1200.3599999999999</v>
      </c>
      <c r="AD3238" s="59">
        <v>0</v>
      </c>
      <c r="AE3238" s="59">
        <v>0</v>
      </c>
      <c r="AF3238" s="59" t="s">
        <v>1491</v>
      </c>
      <c r="AG3238" s="59" t="s">
        <v>1476</v>
      </c>
      <c r="AH3238" s="59" t="s">
        <v>795</v>
      </c>
      <c r="AI3238" s="59" t="s">
        <v>1492</v>
      </c>
      <c r="AJ3238" s="59" t="s">
        <v>1486</v>
      </c>
      <c r="AK3238" s="59" t="s">
        <v>278</v>
      </c>
      <c r="AL3238" s="59" t="s">
        <v>1493</v>
      </c>
      <c r="AM3238" s="59" t="s">
        <v>1494</v>
      </c>
      <c r="AN3238" s="59" t="s">
        <v>1385</v>
      </c>
      <c r="AO3238" s="59" t="s">
        <v>107</v>
      </c>
    </row>
    <row r="3239" spans="1:41" x14ac:dyDescent="0.15">
      <c r="A3239" s="59" t="s">
        <v>2023</v>
      </c>
      <c r="B3239" s="59" t="s">
        <v>1855</v>
      </c>
      <c r="C3239" s="59" t="s">
        <v>1856</v>
      </c>
      <c r="D3239" s="59" t="s">
        <v>1473</v>
      </c>
      <c r="E3239" s="59" t="s">
        <v>1474</v>
      </c>
      <c r="F3239" s="59" t="s">
        <v>1475</v>
      </c>
      <c r="G3239" s="59" t="s">
        <v>1406</v>
      </c>
      <c r="H3239" s="59" t="s">
        <v>1475</v>
      </c>
      <c r="I3239" s="59" t="s">
        <v>1406</v>
      </c>
      <c r="J3239" s="59" t="s">
        <v>1476</v>
      </c>
      <c r="K3239" s="59" t="s">
        <v>795</v>
      </c>
      <c r="L3239" s="59" t="s">
        <v>1857</v>
      </c>
      <c r="M3239" s="59" t="s">
        <v>1478</v>
      </c>
      <c r="N3239" s="59" t="s">
        <v>1479</v>
      </c>
      <c r="O3239" s="59" t="s">
        <v>1480</v>
      </c>
      <c r="P3239" s="59" t="s">
        <v>1481</v>
      </c>
      <c r="Q3239" s="59" t="s">
        <v>1482</v>
      </c>
      <c r="R3239" s="59" t="s">
        <v>1483</v>
      </c>
      <c r="S3239" s="59" t="s">
        <v>1858</v>
      </c>
      <c r="T3239" s="59" t="s">
        <v>1859</v>
      </c>
      <c r="U3239" s="59" t="s">
        <v>1486</v>
      </c>
      <c r="V3239" s="59" t="s">
        <v>1487</v>
      </c>
      <c r="W3239" s="59" t="s">
        <v>1500</v>
      </c>
      <c r="X3239" s="59" t="s">
        <v>1501</v>
      </c>
      <c r="Y3239" s="59" t="s">
        <v>1490</v>
      </c>
      <c r="Z3239" s="59">
        <v>1031.33</v>
      </c>
      <c r="AA3239" s="59">
        <v>925.37</v>
      </c>
      <c r="AB3239" s="59">
        <v>105.96</v>
      </c>
      <c r="AC3239" s="59">
        <v>925.37</v>
      </c>
      <c r="AD3239" s="59">
        <v>0</v>
      </c>
      <c r="AE3239" s="59">
        <v>0</v>
      </c>
      <c r="AF3239" s="59" t="s">
        <v>1491</v>
      </c>
      <c r="AG3239" s="59" t="s">
        <v>1476</v>
      </c>
      <c r="AH3239" s="59" t="s">
        <v>795</v>
      </c>
      <c r="AI3239" s="59" t="s">
        <v>1492</v>
      </c>
      <c r="AJ3239" s="59" t="s">
        <v>1486</v>
      </c>
      <c r="AK3239" s="59" t="s">
        <v>278</v>
      </c>
      <c r="AL3239" s="59" t="s">
        <v>1493</v>
      </c>
      <c r="AM3239" s="59" t="s">
        <v>1494</v>
      </c>
      <c r="AN3239" s="59" t="s">
        <v>1385</v>
      </c>
      <c r="AO3239" s="59" t="s">
        <v>107</v>
      </c>
    </row>
    <row r="3240" spans="1:41" x14ac:dyDescent="0.15">
      <c r="A3240" s="59" t="s">
        <v>2023</v>
      </c>
      <c r="B3240" s="59" t="s">
        <v>1582</v>
      </c>
      <c r="C3240" s="59" t="s">
        <v>1583</v>
      </c>
      <c r="D3240" s="59" t="s">
        <v>1517</v>
      </c>
      <c r="E3240" s="59" t="s">
        <v>559</v>
      </c>
      <c r="F3240" s="59" t="s">
        <v>1475</v>
      </c>
      <c r="G3240" s="59" t="s">
        <v>1406</v>
      </c>
      <c r="H3240" s="59" t="s">
        <v>1475</v>
      </c>
      <c r="I3240" s="59" t="s">
        <v>1406</v>
      </c>
      <c r="J3240" s="59" t="s">
        <v>737</v>
      </c>
      <c r="K3240" s="59" t="s">
        <v>1518</v>
      </c>
      <c r="L3240" s="59" t="s">
        <v>1584</v>
      </c>
      <c r="M3240" s="59" t="s">
        <v>1478</v>
      </c>
      <c r="N3240" s="59" t="s">
        <v>1479</v>
      </c>
      <c r="O3240" s="59" t="s">
        <v>1480</v>
      </c>
      <c r="P3240" s="59" t="s">
        <v>1481</v>
      </c>
      <c r="Q3240" s="59" t="s">
        <v>1482</v>
      </c>
      <c r="R3240" s="59" t="s">
        <v>1483</v>
      </c>
      <c r="S3240" s="59" t="s">
        <v>1585</v>
      </c>
      <c r="T3240" s="59" t="s">
        <v>1586</v>
      </c>
      <c r="U3240" s="59" t="s">
        <v>1486</v>
      </c>
      <c r="V3240" s="59" t="s">
        <v>1487</v>
      </c>
      <c r="W3240" s="59" t="s">
        <v>1508</v>
      </c>
      <c r="X3240" s="59" t="s">
        <v>1487</v>
      </c>
      <c r="Y3240" s="59" t="s">
        <v>1490</v>
      </c>
      <c r="Z3240" s="59">
        <v>187.64</v>
      </c>
      <c r="AA3240" s="59">
        <v>187.64</v>
      </c>
      <c r="AB3240" s="59">
        <v>0</v>
      </c>
      <c r="AC3240" s="59">
        <v>187.64</v>
      </c>
      <c r="AD3240" s="59">
        <v>0</v>
      </c>
      <c r="AE3240" s="59">
        <v>0</v>
      </c>
      <c r="AF3240" s="59" t="s">
        <v>1491</v>
      </c>
      <c r="AG3240" s="59" t="s">
        <v>737</v>
      </c>
      <c r="AH3240" s="59" t="s">
        <v>1518</v>
      </c>
      <c r="AI3240" s="59" t="s">
        <v>1523</v>
      </c>
      <c r="AJ3240" s="59" t="s">
        <v>1486</v>
      </c>
      <c r="AK3240" s="59" t="s">
        <v>278</v>
      </c>
      <c r="AL3240" s="59" t="s">
        <v>1493</v>
      </c>
      <c r="AM3240" s="59" t="s">
        <v>1494</v>
      </c>
      <c r="AN3240" s="59" t="s">
        <v>1384</v>
      </c>
      <c r="AO3240" s="59" t="s">
        <v>107</v>
      </c>
    </row>
    <row r="3241" spans="1:41" x14ac:dyDescent="0.15">
      <c r="A3241" s="59" t="s">
        <v>2023</v>
      </c>
      <c r="B3241" s="59" t="s">
        <v>1582</v>
      </c>
      <c r="C3241" s="59" t="s">
        <v>1583</v>
      </c>
      <c r="D3241" s="59" t="s">
        <v>1517</v>
      </c>
      <c r="E3241" s="59" t="s">
        <v>559</v>
      </c>
      <c r="F3241" s="59" t="s">
        <v>1475</v>
      </c>
      <c r="G3241" s="59" t="s">
        <v>1406</v>
      </c>
      <c r="H3241" s="59" t="s">
        <v>1475</v>
      </c>
      <c r="I3241" s="59" t="s">
        <v>1406</v>
      </c>
      <c r="J3241" s="59" t="s">
        <v>737</v>
      </c>
      <c r="K3241" s="59" t="s">
        <v>1518</v>
      </c>
      <c r="L3241" s="59" t="s">
        <v>1584</v>
      </c>
      <c r="M3241" s="59" t="s">
        <v>1478</v>
      </c>
      <c r="N3241" s="59" t="s">
        <v>1479</v>
      </c>
      <c r="O3241" s="59" t="s">
        <v>1480</v>
      </c>
      <c r="P3241" s="59" t="s">
        <v>1481</v>
      </c>
      <c r="Q3241" s="59" t="s">
        <v>1482</v>
      </c>
      <c r="R3241" s="59" t="s">
        <v>1483</v>
      </c>
      <c r="S3241" s="59" t="s">
        <v>1585</v>
      </c>
      <c r="T3241" s="59" t="s">
        <v>1586</v>
      </c>
      <c r="U3241" s="59" t="s">
        <v>1486</v>
      </c>
      <c r="V3241" s="59" t="s">
        <v>1487</v>
      </c>
      <c r="W3241" s="59" t="s">
        <v>1509</v>
      </c>
      <c r="X3241" s="59" t="s">
        <v>1487</v>
      </c>
      <c r="Y3241" s="59" t="s">
        <v>1490</v>
      </c>
      <c r="Z3241" s="59">
        <v>12.31</v>
      </c>
      <c r="AA3241" s="59">
        <v>12.31</v>
      </c>
      <c r="AB3241" s="59">
        <v>0</v>
      </c>
      <c r="AC3241" s="59">
        <v>12.31</v>
      </c>
      <c r="AD3241" s="59">
        <v>0</v>
      </c>
      <c r="AE3241" s="59">
        <v>0</v>
      </c>
      <c r="AF3241" s="59" t="s">
        <v>1491</v>
      </c>
      <c r="AG3241" s="59" t="s">
        <v>737</v>
      </c>
      <c r="AH3241" s="59" t="s">
        <v>1518</v>
      </c>
      <c r="AI3241" s="59" t="s">
        <v>1523</v>
      </c>
      <c r="AJ3241" s="59" t="s">
        <v>1486</v>
      </c>
      <c r="AK3241" s="59" t="s">
        <v>278</v>
      </c>
      <c r="AL3241" s="59" t="s">
        <v>1493</v>
      </c>
      <c r="AM3241" s="59" t="s">
        <v>1494</v>
      </c>
      <c r="AN3241" s="59" t="s">
        <v>1384</v>
      </c>
      <c r="AO3241" s="59" t="s">
        <v>107</v>
      </c>
    </row>
    <row r="3242" spans="1:41" x14ac:dyDescent="0.15">
      <c r="A3242" s="59" t="s">
        <v>2023</v>
      </c>
      <c r="B3242" s="59" t="s">
        <v>1582</v>
      </c>
      <c r="C3242" s="59" t="s">
        <v>1583</v>
      </c>
      <c r="D3242" s="59" t="s">
        <v>1517</v>
      </c>
      <c r="E3242" s="59" t="s">
        <v>559</v>
      </c>
      <c r="F3242" s="59" t="s">
        <v>1475</v>
      </c>
      <c r="G3242" s="59" t="s">
        <v>1406</v>
      </c>
      <c r="H3242" s="59" t="s">
        <v>1475</v>
      </c>
      <c r="I3242" s="59" t="s">
        <v>1406</v>
      </c>
      <c r="J3242" s="59" t="s">
        <v>737</v>
      </c>
      <c r="K3242" s="59" t="s">
        <v>1518</v>
      </c>
      <c r="L3242" s="59" t="s">
        <v>1584</v>
      </c>
      <c r="M3242" s="59" t="s">
        <v>1478</v>
      </c>
      <c r="N3242" s="59" t="s">
        <v>1479</v>
      </c>
      <c r="O3242" s="59" t="s">
        <v>1480</v>
      </c>
      <c r="P3242" s="59" t="s">
        <v>1481</v>
      </c>
      <c r="Q3242" s="59" t="s">
        <v>1482</v>
      </c>
      <c r="R3242" s="59" t="s">
        <v>1483</v>
      </c>
      <c r="S3242" s="59" t="s">
        <v>1585</v>
      </c>
      <c r="T3242" s="59" t="s">
        <v>1586</v>
      </c>
      <c r="U3242" s="59" t="s">
        <v>1486</v>
      </c>
      <c r="V3242" s="59" t="s">
        <v>1487</v>
      </c>
      <c r="W3242" s="59" t="s">
        <v>1513</v>
      </c>
      <c r="X3242" s="59" t="s">
        <v>1487</v>
      </c>
      <c r="Y3242" s="59" t="s">
        <v>1490</v>
      </c>
      <c r="Z3242" s="59">
        <v>58.42</v>
      </c>
      <c r="AA3242" s="59">
        <v>58.42</v>
      </c>
      <c r="AB3242" s="59">
        <v>0</v>
      </c>
      <c r="AC3242" s="59">
        <v>58.42</v>
      </c>
      <c r="AD3242" s="59">
        <v>0</v>
      </c>
      <c r="AE3242" s="59">
        <v>0</v>
      </c>
      <c r="AF3242" s="59" t="s">
        <v>1491</v>
      </c>
      <c r="AG3242" s="59" t="s">
        <v>737</v>
      </c>
      <c r="AH3242" s="59" t="s">
        <v>1518</v>
      </c>
      <c r="AI3242" s="59" t="s">
        <v>1523</v>
      </c>
      <c r="AJ3242" s="59" t="s">
        <v>1486</v>
      </c>
      <c r="AK3242" s="59" t="s">
        <v>278</v>
      </c>
      <c r="AL3242" s="59" t="s">
        <v>1493</v>
      </c>
      <c r="AM3242" s="59" t="s">
        <v>1494</v>
      </c>
      <c r="AN3242" s="59" t="s">
        <v>1384</v>
      </c>
      <c r="AO3242" s="59" t="s">
        <v>107</v>
      </c>
    </row>
    <row r="3243" spans="1:41" x14ac:dyDescent="0.15">
      <c r="A3243" s="59" t="s">
        <v>2023</v>
      </c>
      <c r="B3243" s="59" t="s">
        <v>1582</v>
      </c>
      <c r="C3243" s="59" t="s">
        <v>1583</v>
      </c>
      <c r="D3243" s="59" t="s">
        <v>1517</v>
      </c>
      <c r="E3243" s="59" t="s">
        <v>559</v>
      </c>
      <c r="F3243" s="59" t="s">
        <v>1475</v>
      </c>
      <c r="G3243" s="59" t="s">
        <v>1406</v>
      </c>
      <c r="H3243" s="59" t="s">
        <v>1475</v>
      </c>
      <c r="I3243" s="59" t="s">
        <v>1406</v>
      </c>
      <c r="J3243" s="59" t="s">
        <v>737</v>
      </c>
      <c r="K3243" s="59" t="s">
        <v>1518</v>
      </c>
      <c r="L3243" s="59" t="s">
        <v>1584</v>
      </c>
      <c r="M3243" s="59" t="s">
        <v>1478</v>
      </c>
      <c r="N3243" s="59" t="s">
        <v>1479</v>
      </c>
      <c r="O3243" s="59" t="s">
        <v>1480</v>
      </c>
      <c r="P3243" s="59" t="s">
        <v>1481</v>
      </c>
      <c r="Q3243" s="59" t="s">
        <v>1482</v>
      </c>
      <c r="R3243" s="59" t="s">
        <v>1483</v>
      </c>
      <c r="S3243" s="59" t="s">
        <v>1585</v>
      </c>
      <c r="T3243" s="59" t="s">
        <v>1586</v>
      </c>
      <c r="U3243" s="59" t="s">
        <v>1486</v>
      </c>
      <c r="V3243" s="59" t="s">
        <v>1487</v>
      </c>
      <c r="W3243" s="59" t="s">
        <v>1514</v>
      </c>
      <c r="X3243" s="59" t="s">
        <v>1487</v>
      </c>
      <c r="Y3243" s="59" t="s">
        <v>1490</v>
      </c>
      <c r="Z3243" s="59">
        <v>5.08</v>
      </c>
      <c r="AA3243" s="59">
        <v>5.08</v>
      </c>
      <c r="AB3243" s="59">
        <v>0</v>
      </c>
      <c r="AC3243" s="59">
        <v>5.08</v>
      </c>
      <c r="AD3243" s="59">
        <v>0</v>
      </c>
      <c r="AE3243" s="59">
        <v>0</v>
      </c>
      <c r="AF3243" s="59" t="s">
        <v>1491</v>
      </c>
      <c r="AG3243" s="59" t="s">
        <v>737</v>
      </c>
      <c r="AH3243" s="59" t="s">
        <v>1518</v>
      </c>
      <c r="AI3243" s="59" t="s">
        <v>1523</v>
      </c>
      <c r="AJ3243" s="59" t="s">
        <v>1486</v>
      </c>
      <c r="AK3243" s="59" t="s">
        <v>278</v>
      </c>
      <c r="AL3243" s="59" t="s">
        <v>1493</v>
      </c>
      <c r="AM3243" s="59" t="s">
        <v>1494</v>
      </c>
      <c r="AN3243" s="59" t="s">
        <v>1384</v>
      </c>
      <c r="AO3243" s="59" t="s">
        <v>107</v>
      </c>
    </row>
    <row r="3244" spans="1:41" x14ac:dyDescent="0.15">
      <c r="A3244" s="59" t="s">
        <v>2023</v>
      </c>
      <c r="B3244" s="59" t="s">
        <v>1582</v>
      </c>
      <c r="C3244" s="59" t="s">
        <v>1583</v>
      </c>
      <c r="D3244" s="59" t="s">
        <v>1517</v>
      </c>
      <c r="E3244" s="59" t="s">
        <v>559</v>
      </c>
      <c r="F3244" s="59" t="s">
        <v>1475</v>
      </c>
      <c r="G3244" s="59" t="s">
        <v>1406</v>
      </c>
      <c r="H3244" s="59" t="s">
        <v>1475</v>
      </c>
      <c r="I3244" s="59" t="s">
        <v>1406</v>
      </c>
      <c r="J3244" s="59" t="s">
        <v>737</v>
      </c>
      <c r="K3244" s="59" t="s">
        <v>1518</v>
      </c>
      <c r="L3244" s="59" t="s">
        <v>1584</v>
      </c>
      <c r="M3244" s="59" t="s">
        <v>1478</v>
      </c>
      <c r="N3244" s="59" t="s">
        <v>1479</v>
      </c>
      <c r="O3244" s="59" t="s">
        <v>1480</v>
      </c>
      <c r="P3244" s="59" t="s">
        <v>1481</v>
      </c>
      <c r="Q3244" s="59" t="s">
        <v>1482</v>
      </c>
      <c r="R3244" s="59" t="s">
        <v>1483</v>
      </c>
      <c r="S3244" s="59" t="s">
        <v>1585</v>
      </c>
      <c r="T3244" s="59" t="s">
        <v>1586</v>
      </c>
      <c r="U3244" s="59" t="s">
        <v>1486</v>
      </c>
      <c r="V3244" s="59" t="s">
        <v>1487</v>
      </c>
      <c r="W3244" s="59" t="s">
        <v>1522</v>
      </c>
      <c r="X3244" s="59" t="s">
        <v>1487</v>
      </c>
      <c r="Y3244" s="59" t="s">
        <v>1490</v>
      </c>
      <c r="Z3244" s="59">
        <v>993.59</v>
      </c>
      <c r="AA3244" s="59">
        <v>993.59</v>
      </c>
      <c r="AB3244" s="59">
        <v>0</v>
      </c>
      <c r="AC3244" s="59">
        <v>993.59</v>
      </c>
      <c r="AD3244" s="59">
        <v>0</v>
      </c>
      <c r="AE3244" s="59">
        <v>0</v>
      </c>
      <c r="AF3244" s="59" t="s">
        <v>1491</v>
      </c>
      <c r="AG3244" s="59" t="s">
        <v>737</v>
      </c>
      <c r="AH3244" s="59" t="s">
        <v>1518</v>
      </c>
      <c r="AI3244" s="59" t="s">
        <v>1523</v>
      </c>
      <c r="AJ3244" s="59" t="s">
        <v>1486</v>
      </c>
      <c r="AK3244" s="59" t="s">
        <v>278</v>
      </c>
      <c r="AL3244" s="59" t="s">
        <v>1493</v>
      </c>
      <c r="AM3244" s="59" t="s">
        <v>1494</v>
      </c>
      <c r="AN3244" s="59" t="s">
        <v>1384</v>
      </c>
      <c r="AO3244" s="59" t="s">
        <v>107</v>
      </c>
    </row>
    <row r="3245" spans="1:41" x14ac:dyDescent="0.15">
      <c r="A3245" s="59" t="s">
        <v>2023</v>
      </c>
      <c r="B3245" s="59" t="s">
        <v>1587</v>
      </c>
      <c r="C3245" s="59" t="s">
        <v>1588</v>
      </c>
      <c r="D3245" s="59" t="s">
        <v>1517</v>
      </c>
      <c r="E3245" s="59" t="s">
        <v>559</v>
      </c>
      <c r="F3245" s="59" t="s">
        <v>1475</v>
      </c>
      <c r="G3245" s="59" t="s">
        <v>1406</v>
      </c>
      <c r="H3245" s="59" t="s">
        <v>1475</v>
      </c>
      <c r="I3245" s="59" t="s">
        <v>1406</v>
      </c>
      <c r="J3245" s="59" t="s">
        <v>737</v>
      </c>
      <c r="K3245" s="59" t="s">
        <v>1518</v>
      </c>
      <c r="L3245" s="59" t="s">
        <v>1589</v>
      </c>
      <c r="M3245" s="59" t="s">
        <v>1478</v>
      </c>
      <c r="N3245" s="59" t="s">
        <v>1479</v>
      </c>
      <c r="O3245" s="59" t="s">
        <v>1480</v>
      </c>
      <c r="P3245" s="59" t="s">
        <v>1481</v>
      </c>
      <c r="Q3245" s="59" t="s">
        <v>1482</v>
      </c>
      <c r="R3245" s="59" t="s">
        <v>1483</v>
      </c>
      <c r="S3245" s="59" t="s">
        <v>1590</v>
      </c>
      <c r="T3245" s="59" t="s">
        <v>1591</v>
      </c>
      <c r="U3245" s="59" t="s">
        <v>1486</v>
      </c>
      <c r="V3245" s="59" t="s">
        <v>1487</v>
      </c>
      <c r="W3245" s="59" t="s">
        <v>1508</v>
      </c>
      <c r="X3245" s="59" t="s">
        <v>1487</v>
      </c>
      <c r="Y3245" s="59" t="s">
        <v>1490</v>
      </c>
      <c r="Z3245" s="59">
        <v>9.66</v>
      </c>
      <c r="AA3245" s="59">
        <v>9.66</v>
      </c>
      <c r="AB3245" s="59">
        <v>0</v>
      </c>
      <c r="AC3245" s="59">
        <v>9.66</v>
      </c>
      <c r="AD3245" s="59">
        <v>0</v>
      </c>
      <c r="AE3245" s="59">
        <v>0</v>
      </c>
      <c r="AF3245" s="59" t="s">
        <v>1491</v>
      </c>
      <c r="AG3245" s="59" t="s">
        <v>737</v>
      </c>
      <c r="AH3245" s="59" t="s">
        <v>1518</v>
      </c>
      <c r="AI3245" s="59" t="s">
        <v>1523</v>
      </c>
      <c r="AJ3245" s="59" t="s">
        <v>1486</v>
      </c>
      <c r="AK3245" s="59" t="s">
        <v>278</v>
      </c>
      <c r="AL3245" s="59" t="s">
        <v>1493</v>
      </c>
      <c r="AM3245" s="59" t="s">
        <v>1494</v>
      </c>
      <c r="AN3245" s="59" t="s">
        <v>1384</v>
      </c>
      <c r="AO3245" s="59" t="s">
        <v>107</v>
      </c>
    </row>
    <row r="3246" spans="1:41" x14ac:dyDescent="0.15">
      <c r="A3246" s="59" t="s">
        <v>2023</v>
      </c>
      <c r="B3246" s="59" t="s">
        <v>1587</v>
      </c>
      <c r="C3246" s="59" t="s">
        <v>1588</v>
      </c>
      <c r="D3246" s="59" t="s">
        <v>1517</v>
      </c>
      <c r="E3246" s="59" t="s">
        <v>559</v>
      </c>
      <c r="F3246" s="59" t="s">
        <v>1475</v>
      </c>
      <c r="G3246" s="59" t="s">
        <v>1406</v>
      </c>
      <c r="H3246" s="59" t="s">
        <v>1475</v>
      </c>
      <c r="I3246" s="59" t="s">
        <v>1406</v>
      </c>
      <c r="J3246" s="59" t="s">
        <v>737</v>
      </c>
      <c r="K3246" s="59" t="s">
        <v>1518</v>
      </c>
      <c r="L3246" s="59" t="s">
        <v>1589</v>
      </c>
      <c r="M3246" s="59" t="s">
        <v>1478</v>
      </c>
      <c r="N3246" s="59" t="s">
        <v>1479</v>
      </c>
      <c r="O3246" s="59" t="s">
        <v>1480</v>
      </c>
      <c r="P3246" s="59" t="s">
        <v>1481</v>
      </c>
      <c r="Q3246" s="59" t="s">
        <v>1482</v>
      </c>
      <c r="R3246" s="59" t="s">
        <v>1483</v>
      </c>
      <c r="S3246" s="59" t="s">
        <v>1590</v>
      </c>
      <c r="T3246" s="59" t="s">
        <v>1591</v>
      </c>
      <c r="U3246" s="59" t="s">
        <v>1486</v>
      </c>
      <c r="V3246" s="59" t="s">
        <v>1487</v>
      </c>
      <c r="W3246" s="59" t="s">
        <v>1509</v>
      </c>
      <c r="X3246" s="59" t="s">
        <v>1487</v>
      </c>
      <c r="Y3246" s="59" t="s">
        <v>1490</v>
      </c>
      <c r="Z3246" s="59">
        <v>0.37</v>
      </c>
      <c r="AA3246" s="59">
        <v>0.37</v>
      </c>
      <c r="AB3246" s="59">
        <v>0</v>
      </c>
      <c r="AC3246" s="59">
        <v>0.37</v>
      </c>
      <c r="AD3246" s="59">
        <v>0</v>
      </c>
      <c r="AE3246" s="59">
        <v>0</v>
      </c>
      <c r="AF3246" s="59" t="s">
        <v>1491</v>
      </c>
      <c r="AG3246" s="59" t="s">
        <v>737</v>
      </c>
      <c r="AH3246" s="59" t="s">
        <v>1518</v>
      </c>
      <c r="AI3246" s="59" t="s">
        <v>1523</v>
      </c>
      <c r="AJ3246" s="59" t="s">
        <v>1486</v>
      </c>
      <c r="AK3246" s="59" t="s">
        <v>278</v>
      </c>
      <c r="AL3246" s="59" t="s">
        <v>1493</v>
      </c>
      <c r="AM3246" s="59" t="s">
        <v>1494</v>
      </c>
      <c r="AN3246" s="59" t="s">
        <v>1384</v>
      </c>
      <c r="AO3246" s="59" t="s">
        <v>107</v>
      </c>
    </row>
    <row r="3247" spans="1:41" x14ac:dyDescent="0.15">
      <c r="A3247" s="59" t="s">
        <v>2023</v>
      </c>
      <c r="B3247" s="59" t="s">
        <v>1587</v>
      </c>
      <c r="C3247" s="59" t="s">
        <v>1588</v>
      </c>
      <c r="D3247" s="59" t="s">
        <v>1517</v>
      </c>
      <c r="E3247" s="59" t="s">
        <v>559</v>
      </c>
      <c r="F3247" s="59" t="s">
        <v>1475</v>
      </c>
      <c r="G3247" s="59" t="s">
        <v>1406</v>
      </c>
      <c r="H3247" s="59" t="s">
        <v>1475</v>
      </c>
      <c r="I3247" s="59" t="s">
        <v>1406</v>
      </c>
      <c r="J3247" s="59" t="s">
        <v>737</v>
      </c>
      <c r="K3247" s="59" t="s">
        <v>1518</v>
      </c>
      <c r="L3247" s="59" t="s">
        <v>1589</v>
      </c>
      <c r="M3247" s="59" t="s">
        <v>1478</v>
      </c>
      <c r="N3247" s="59" t="s">
        <v>1479</v>
      </c>
      <c r="O3247" s="59" t="s">
        <v>1480</v>
      </c>
      <c r="P3247" s="59" t="s">
        <v>1481</v>
      </c>
      <c r="Q3247" s="59" t="s">
        <v>1482</v>
      </c>
      <c r="R3247" s="59" t="s">
        <v>1483</v>
      </c>
      <c r="S3247" s="59" t="s">
        <v>1590</v>
      </c>
      <c r="T3247" s="59" t="s">
        <v>1591</v>
      </c>
      <c r="U3247" s="59" t="s">
        <v>1486</v>
      </c>
      <c r="V3247" s="59" t="s">
        <v>1487</v>
      </c>
      <c r="W3247" s="59" t="s">
        <v>1513</v>
      </c>
      <c r="X3247" s="59" t="s">
        <v>1487</v>
      </c>
      <c r="Y3247" s="59" t="s">
        <v>1490</v>
      </c>
      <c r="Z3247" s="59">
        <v>34.96</v>
      </c>
      <c r="AA3247" s="59">
        <v>34.96</v>
      </c>
      <c r="AB3247" s="59">
        <v>0</v>
      </c>
      <c r="AC3247" s="59">
        <v>34.96</v>
      </c>
      <c r="AD3247" s="59">
        <v>0</v>
      </c>
      <c r="AE3247" s="59">
        <v>0</v>
      </c>
      <c r="AF3247" s="59" t="s">
        <v>1491</v>
      </c>
      <c r="AG3247" s="59" t="s">
        <v>737</v>
      </c>
      <c r="AH3247" s="59" t="s">
        <v>1518</v>
      </c>
      <c r="AI3247" s="59" t="s">
        <v>1523</v>
      </c>
      <c r="AJ3247" s="59" t="s">
        <v>1486</v>
      </c>
      <c r="AK3247" s="59" t="s">
        <v>278</v>
      </c>
      <c r="AL3247" s="59" t="s">
        <v>1493</v>
      </c>
      <c r="AM3247" s="59" t="s">
        <v>1494</v>
      </c>
      <c r="AN3247" s="59" t="s">
        <v>1384</v>
      </c>
      <c r="AO3247" s="59" t="s">
        <v>107</v>
      </c>
    </row>
    <row r="3248" spans="1:41" x14ac:dyDescent="0.15">
      <c r="A3248" s="59" t="s">
        <v>2023</v>
      </c>
      <c r="B3248" s="59" t="s">
        <v>1587</v>
      </c>
      <c r="C3248" s="59" t="s">
        <v>1588</v>
      </c>
      <c r="D3248" s="59" t="s">
        <v>1517</v>
      </c>
      <c r="E3248" s="59" t="s">
        <v>559</v>
      </c>
      <c r="F3248" s="59" t="s">
        <v>1475</v>
      </c>
      <c r="G3248" s="59" t="s">
        <v>1406</v>
      </c>
      <c r="H3248" s="59" t="s">
        <v>1475</v>
      </c>
      <c r="I3248" s="59" t="s">
        <v>1406</v>
      </c>
      <c r="J3248" s="59" t="s">
        <v>737</v>
      </c>
      <c r="K3248" s="59" t="s">
        <v>1518</v>
      </c>
      <c r="L3248" s="59" t="s">
        <v>1589</v>
      </c>
      <c r="M3248" s="59" t="s">
        <v>1478</v>
      </c>
      <c r="N3248" s="59" t="s">
        <v>1479</v>
      </c>
      <c r="O3248" s="59" t="s">
        <v>1480</v>
      </c>
      <c r="P3248" s="59" t="s">
        <v>1481</v>
      </c>
      <c r="Q3248" s="59" t="s">
        <v>1482</v>
      </c>
      <c r="R3248" s="59" t="s">
        <v>1483</v>
      </c>
      <c r="S3248" s="59" t="s">
        <v>1590</v>
      </c>
      <c r="T3248" s="59" t="s">
        <v>1591</v>
      </c>
      <c r="U3248" s="59" t="s">
        <v>1486</v>
      </c>
      <c r="V3248" s="59" t="s">
        <v>1487</v>
      </c>
      <c r="W3248" s="59" t="s">
        <v>1514</v>
      </c>
      <c r="X3248" s="59" t="s">
        <v>1487</v>
      </c>
      <c r="Y3248" s="59" t="s">
        <v>1490</v>
      </c>
      <c r="Z3248" s="59">
        <v>0.19</v>
      </c>
      <c r="AA3248" s="59">
        <v>0.19</v>
      </c>
      <c r="AB3248" s="59">
        <v>0</v>
      </c>
      <c r="AC3248" s="59">
        <v>0.19</v>
      </c>
      <c r="AD3248" s="59">
        <v>0</v>
      </c>
      <c r="AE3248" s="59">
        <v>0</v>
      </c>
      <c r="AF3248" s="59" t="s">
        <v>1491</v>
      </c>
      <c r="AG3248" s="59" t="s">
        <v>737</v>
      </c>
      <c r="AH3248" s="59" t="s">
        <v>1518</v>
      </c>
      <c r="AI3248" s="59" t="s">
        <v>1523</v>
      </c>
      <c r="AJ3248" s="59" t="s">
        <v>1486</v>
      </c>
      <c r="AK3248" s="59" t="s">
        <v>278</v>
      </c>
      <c r="AL3248" s="59" t="s">
        <v>1493</v>
      </c>
      <c r="AM3248" s="59" t="s">
        <v>1494</v>
      </c>
      <c r="AN3248" s="59" t="s">
        <v>1384</v>
      </c>
      <c r="AO3248" s="59" t="s">
        <v>107</v>
      </c>
    </row>
    <row r="3249" spans="1:41" x14ac:dyDescent="0.15">
      <c r="A3249" s="59" t="s">
        <v>2023</v>
      </c>
      <c r="B3249" s="59" t="s">
        <v>2001</v>
      </c>
      <c r="C3249" s="59" t="s">
        <v>2002</v>
      </c>
      <c r="D3249" s="59" t="s">
        <v>1517</v>
      </c>
      <c r="E3249" s="59" t="s">
        <v>559</v>
      </c>
      <c r="F3249" s="59" t="s">
        <v>1475</v>
      </c>
      <c r="G3249" s="59" t="s">
        <v>1406</v>
      </c>
      <c r="H3249" s="59" t="s">
        <v>1475</v>
      </c>
      <c r="I3249" s="59" t="s">
        <v>1406</v>
      </c>
      <c r="J3249" s="59" t="s">
        <v>737</v>
      </c>
      <c r="K3249" s="59" t="s">
        <v>1518</v>
      </c>
      <c r="L3249" s="59" t="s">
        <v>2003</v>
      </c>
      <c r="M3249" s="59" t="s">
        <v>1478</v>
      </c>
      <c r="N3249" s="59" t="s">
        <v>1479</v>
      </c>
      <c r="O3249" s="59" t="s">
        <v>1480</v>
      </c>
      <c r="P3249" s="59" t="s">
        <v>1481</v>
      </c>
      <c r="Q3249" s="59" t="s">
        <v>1482</v>
      </c>
      <c r="R3249" s="59" t="s">
        <v>1483</v>
      </c>
      <c r="S3249" s="59" t="s">
        <v>2004</v>
      </c>
      <c r="T3249" s="59" t="s">
        <v>2005</v>
      </c>
      <c r="U3249" s="59" t="s">
        <v>1486</v>
      </c>
      <c r="V3249" s="59" t="s">
        <v>1487</v>
      </c>
      <c r="W3249" s="59" t="s">
        <v>1500</v>
      </c>
      <c r="X3249" s="59" t="s">
        <v>1501</v>
      </c>
      <c r="Y3249" s="59" t="s">
        <v>1490</v>
      </c>
      <c r="Z3249" s="59">
        <v>15.66</v>
      </c>
      <c r="AA3249" s="59">
        <v>15.66</v>
      </c>
      <c r="AB3249" s="59">
        <v>0</v>
      </c>
      <c r="AC3249" s="59">
        <v>15.66</v>
      </c>
      <c r="AD3249" s="59">
        <v>0</v>
      </c>
      <c r="AE3249" s="59">
        <v>0</v>
      </c>
      <c r="AF3249" s="59" t="s">
        <v>1491</v>
      </c>
      <c r="AG3249" s="59" t="s">
        <v>1407</v>
      </c>
      <c r="AH3249" s="59" t="s">
        <v>2006</v>
      </c>
      <c r="AI3249" s="59" t="s">
        <v>1492</v>
      </c>
      <c r="AJ3249" s="59" t="s">
        <v>1486</v>
      </c>
      <c r="AK3249" s="59" t="s">
        <v>278</v>
      </c>
      <c r="AL3249" s="59" t="s">
        <v>1493</v>
      </c>
      <c r="AM3249" s="59" t="s">
        <v>1494</v>
      </c>
      <c r="AN3249" s="59" t="s">
        <v>1384</v>
      </c>
      <c r="AO3249" s="59" t="s">
        <v>107</v>
      </c>
    </row>
    <row r="3250" spans="1:41" x14ac:dyDescent="0.15">
      <c r="A3250" s="59" t="s">
        <v>2023</v>
      </c>
      <c r="B3250" s="59" t="s">
        <v>1592</v>
      </c>
      <c r="C3250" s="59" t="s">
        <v>1593</v>
      </c>
      <c r="D3250" s="59" t="s">
        <v>1517</v>
      </c>
      <c r="E3250" s="59" t="s">
        <v>559</v>
      </c>
      <c r="F3250" s="59" t="s">
        <v>1475</v>
      </c>
      <c r="G3250" s="59" t="s">
        <v>1406</v>
      </c>
      <c r="H3250" s="59" t="s">
        <v>1475</v>
      </c>
      <c r="I3250" s="59" t="s">
        <v>1406</v>
      </c>
      <c r="J3250" s="59" t="s">
        <v>737</v>
      </c>
      <c r="K3250" s="59" t="s">
        <v>1518</v>
      </c>
      <c r="L3250" s="59" t="s">
        <v>1594</v>
      </c>
      <c r="M3250" s="59" t="s">
        <v>1478</v>
      </c>
      <c r="N3250" s="59" t="s">
        <v>1479</v>
      </c>
      <c r="O3250" s="59" t="s">
        <v>1480</v>
      </c>
      <c r="P3250" s="59" t="s">
        <v>1481</v>
      </c>
      <c r="Q3250" s="59" t="s">
        <v>1482</v>
      </c>
      <c r="R3250" s="59" t="s">
        <v>1483</v>
      </c>
      <c r="S3250" s="59" t="s">
        <v>1595</v>
      </c>
      <c r="T3250" s="59" t="s">
        <v>1596</v>
      </c>
      <c r="U3250" s="59" t="s">
        <v>1486</v>
      </c>
      <c r="V3250" s="59" t="s">
        <v>1487</v>
      </c>
      <c r="W3250" s="59" t="s">
        <v>1508</v>
      </c>
      <c r="X3250" s="59" t="s">
        <v>1487</v>
      </c>
      <c r="Y3250" s="59" t="s">
        <v>1490</v>
      </c>
      <c r="Z3250" s="59">
        <v>433.28</v>
      </c>
      <c r="AA3250" s="59">
        <v>433.28</v>
      </c>
      <c r="AB3250" s="59">
        <v>0</v>
      </c>
      <c r="AC3250" s="59">
        <v>433.28</v>
      </c>
      <c r="AD3250" s="59">
        <v>0</v>
      </c>
      <c r="AE3250" s="59">
        <v>0</v>
      </c>
      <c r="AF3250" s="59" t="s">
        <v>1491</v>
      </c>
      <c r="AG3250" s="59" t="s">
        <v>737</v>
      </c>
      <c r="AH3250" s="59" t="s">
        <v>1518</v>
      </c>
      <c r="AI3250" s="59" t="s">
        <v>1523</v>
      </c>
      <c r="AJ3250" s="59" t="s">
        <v>1486</v>
      </c>
      <c r="AK3250" s="59" t="s">
        <v>278</v>
      </c>
      <c r="AL3250" s="59" t="s">
        <v>1493</v>
      </c>
      <c r="AM3250" s="59" t="s">
        <v>1494</v>
      </c>
      <c r="AN3250" s="59" t="s">
        <v>1384</v>
      </c>
      <c r="AO3250" s="59" t="s">
        <v>107</v>
      </c>
    </row>
    <row r="3251" spans="1:41" x14ac:dyDescent="0.15">
      <c r="A3251" s="59" t="s">
        <v>2023</v>
      </c>
      <c r="B3251" s="59" t="s">
        <v>1592</v>
      </c>
      <c r="C3251" s="59" t="s">
        <v>1593</v>
      </c>
      <c r="D3251" s="59" t="s">
        <v>1517</v>
      </c>
      <c r="E3251" s="59" t="s">
        <v>559</v>
      </c>
      <c r="F3251" s="59" t="s">
        <v>1475</v>
      </c>
      <c r="G3251" s="59" t="s">
        <v>1406</v>
      </c>
      <c r="H3251" s="59" t="s">
        <v>1475</v>
      </c>
      <c r="I3251" s="59" t="s">
        <v>1406</v>
      </c>
      <c r="J3251" s="59" t="s">
        <v>737</v>
      </c>
      <c r="K3251" s="59" t="s">
        <v>1518</v>
      </c>
      <c r="L3251" s="59" t="s">
        <v>1594</v>
      </c>
      <c r="M3251" s="59" t="s">
        <v>1478</v>
      </c>
      <c r="N3251" s="59" t="s">
        <v>1479</v>
      </c>
      <c r="O3251" s="59" t="s">
        <v>1480</v>
      </c>
      <c r="P3251" s="59" t="s">
        <v>1481</v>
      </c>
      <c r="Q3251" s="59" t="s">
        <v>1482</v>
      </c>
      <c r="R3251" s="59" t="s">
        <v>1483</v>
      </c>
      <c r="S3251" s="59" t="s">
        <v>1595</v>
      </c>
      <c r="T3251" s="59" t="s">
        <v>1596</v>
      </c>
      <c r="U3251" s="59" t="s">
        <v>1486</v>
      </c>
      <c r="V3251" s="59" t="s">
        <v>1487</v>
      </c>
      <c r="W3251" s="59" t="s">
        <v>1509</v>
      </c>
      <c r="X3251" s="59" t="s">
        <v>1487</v>
      </c>
      <c r="Y3251" s="59" t="s">
        <v>1490</v>
      </c>
      <c r="Z3251" s="59">
        <v>504.78</v>
      </c>
      <c r="AA3251" s="59">
        <v>504.78</v>
      </c>
      <c r="AB3251" s="59">
        <v>0</v>
      </c>
      <c r="AC3251" s="59">
        <v>504.78</v>
      </c>
      <c r="AD3251" s="59">
        <v>0</v>
      </c>
      <c r="AE3251" s="59">
        <v>0</v>
      </c>
      <c r="AF3251" s="59" t="s">
        <v>1491</v>
      </c>
      <c r="AG3251" s="59" t="s">
        <v>737</v>
      </c>
      <c r="AH3251" s="59" t="s">
        <v>1518</v>
      </c>
      <c r="AI3251" s="59" t="s">
        <v>1523</v>
      </c>
      <c r="AJ3251" s="59" t="s">
        <v>1486</v>
      </c>
      <c r="AK3251" s="59" t="s">
        <v>278</v>
      </c>
      <c r="AL3251" s="59" t="s">
        <v>1493</v>
      </c>
      <c r="AM3251" s="59" t="s">
        <v>1494</v>
      </c>
      <c r="AN3251" s="59" t="s">
        <v>1384</v>
      </c>
      <c r="AO3251" s="59" t="s">
        <v>107</v>
      </c>
    </row>
    <row r="3252" spans="1:41" x14ac:dyDescent="0.15">
      <c r="A3252" s="59" t="s">
        <v>2023</v>
      </c>
      <c r="B3252" s="59" t="s">
        <v>1592</v>
      </c>
      <c r="C3252" s="59" t="s">
        <v>1593</v>
      </c>
      <c r="D3252" s="59" t="s">
        <v>1517</v>
      </c>
      <c r="E3252" s="59" t="s">
        <v>559</v>
      </c>
      <c r="F3252" s="59" t="s">
        <v>1475</v>
      </c>
      <c r="G3252" s="59" t="s">
        <v>1406</v>
      </c>
      <c r="H3252" s="59" t="s">
        <v>1475</v>
      </c>
      <c r="I3252" s="59" t="s">
        <v>1406</v>
      </c>
      <c r="J3252" s="59" t="s">
        <v>737</v>
      </c>
      <c r="K3252" s="59" t="s">
        <v>1518</v>
      </c>
      <c r="L3252" s="59" t="s">
        <v>1594</v>
      </c>
      <c r="M3252" s="59" t="s">
        <v>1478</v>
      </c>
      <c r="N3252" s="59" t="s">
        <v>1479</v>
      </c>
      <c r="O3252" s="59" t="s">
        <v>1480</v>
      </c>
      <c r="P3252" s="59" t="s">
        <v>1481</v>
      </c>
      <c r="Q3252" s="59" t="s">
        <v>1482</v>
      </c>
      <c r="R3252" s="59" t="s">
        <v>1483</v>
      </c>
      <c r="S3252" s="59" t="s">
        <v>1595</v>
      </c>
      <c r="T3252" s="59" t="s">
        <v>1596</v>
      </c>
      <c r="U3252" s="59" t="s">
        <v>1486</v>
      </c>
      <c r="V3252" s="59" t="s">
        <v>1487</v>
      </c>
      <c r="W3252" s="59" t="s">
        <v>1488</v>
      </c>
      <c r="X3252" s="59" t="s">
        <v>1511</v>
      </c>
      <c r="Y3252" s="59" t="s">
        <v>1490</v>
      </c>
      <c r="Z3252" s="59">
        <v>0.03</v>
      </c>
      <c r="AA3252" s="59">
        <v>0.03</v>
      </c>
      <c r="AB3252" s="59">
        <v>0</v>
      </c>
      <c r="AC3252" s="59">
        <v>0.03</v>
      </c>
      <c r="AD3252" s="59">
        <v>0</v>
      </c>
      <c r="AE3252" s="59">
        <v>0</v>
      </c>
      <c r="AF3252" s="59" t="s">
        <v>1491</v>
      </c>
      <c r="AG3252" s="59" t="s">
        <v>737</v>
      </c>
      <c r="AH3252" s="59" t="s">
        <v>1518</v>
      </c>
      <c r="AI3252" s="59" t="s">
        <v>1523</v>
      </c>
      <c r="AJ3252" s="59" t="s">
        <v>1486</v>
      </c>
      <c r="AK3252" s="59" t="s">
        <v>278</v>
      </c>
      <c r="AL3252" s="59" t="s">
        <v>1493</v>
      </c>
      <c r="AM3252" s="59" t="s">
        <v>1494</v>
      </c>
      <c r="AN3252" s="59" t="s">
        <v>1384</v>
      </c>
      <c r="AO3252" s="59" t="s">
        <v>107</v>
      </c>
    </row>
    <row r="3253" spans="1:41" x14ac:dyDescent="0.15">
      <c r="A3253" s="59" t="s">
        <v>2023</v>
      </c>
      <c r="B3253" s="59" t="s">
        <v>1592</v>
      </c>
      <c r="C3253" s="59" t="s">
        <v>1593</v>
      </c>
      <c r="D3253" s="59" t="s">
        <v>1517</v>
      </c>
      <c r="E3253" s="59" t="s">
        <v>559</v>
      </c>
      <c r="F3253" s="59" t="s">
        <v>1475</v>
      </c>
      <c r="G3253" s="59" t="s">
        <v>1406</v>
      </c>
      <c r="H3253" s="59" t="s">
        <v>1475</v>
      </c>
      <c r="I3253" s="59" t="s">
        <v>1406</v>
      </c>
      <c r="J3253" s="59" t="s">
        <v>737</v>
      </c>
      <c r="K3253" s="59" t="s">
        <v>1518</v>
      </c>
      <c r="L3253" s="59" t="s">
        <v>1594</v>
      </c>
      <c r="M3253" s="59" t="s">
        <v>1478</v>
      </c>
      <c r="N3253" s="59" t="s">
        <v>1479</v>
      </c>
      <c r="O3253" s="59" t="s">
        <v>1480</v>
      </c>
      <c r="P3253" s="59" t="s">
        <v>1481</v>
      </c>
      <c r="Q3253" s="59" t="s">
        <v>1482</v>
      </c>
      <c r="R3253" s="59" t="s">
        <v>1483</v>
      </c>
      <c r="S3253" s="59" t="s">
        <v>1595</v>
      </c>
      <c r="T3253" s="59" t="s">
        <v>1596</v>
      </c>
      <c r="U3253" s="59" t="s">
        <v>1486</v>
      </c>
      <c r="V3253" s="59" t="s">
        <v>1487</v>
      </c>
      <c r="W3253" s="59" t="s">
        <v>1513</v>
      </c>
      <c r="X3253" s="59" t="s">
        <v>1487</v>
      </c>
      <c r="Y3253" s="59" t="s">
        <v>1490</v>
      </c>
      <c r="Z3253" s="59">
        <v>202.96</v>
      </c>
      <c r="AA3253" s="59">
        <v>202.96</v>
      </c>
      <c r="AB3253" s="59">
        <v>0</v>
      </c>
      <c r="AC3253" s="59">
        <v>202.96</v>
      </c>
      <c r="AD3253" s="59">
        <v>0</v>
      </c>
      <c r="AE3253" s="59">
        <v>0</v>
      </c>
      <c r="AF3253" s="59" t="s">
        <v>1491</v>
      </c>
      <c r="AG3253" s="59" t="s">
        <v>737</v>
      </c>
      <c r="AH3253" s="59" t="s">
        <v>1518</v>
      </c>
      <c r="AI3253" s="59" t="s">
        <v>1523</v>
      </c>
      <c r="AJ3253" s="59" t="s">
        <v>1486</v>
      </c>
      <c r="AK3253" s="59" t="s">
        <v>278</v>
      </c>
      <c r="AL3253" s="59" t="s">
        <v>1493</v>
      </c>
      <c r="AM3253" s="59" t="s">
        <v>1494</v>
      </c>
      <c r="AN3253" s="59" t="s">
        <v>1384</v>
      </c>
      <c r="AO3253" s="59" t="s">
        <v>107</v>
      </c>
    </row>
    <row r="3254" spans="1:41" x14ac:dyDescent="0.15">
      <c r="A3254" s="59" t="s">
        <v>2023</v>
      </c>
      <c r="B3254" s="59" t="s">
        <v>1592</v>
      </c>
      <c r="C3254" s="59" t="s">
        <v>1593</v>
      </c>
      <c r="D3254" s="59" t="s">
        <v>1517</v>
      </c>
      <c r="E3254" s="59" t="s">
        <v>559</v>
      </c>
      <c r="F3254" s="59" t="s">
        <v>1475</v>
      </c>
      <c r="G3254" s="59" t="s">
        <v>1406</v>
      </c>
      <c r="H3254" s="59" t="s">
        <v>1475</v>
      </c>
      <c r="I3254" s="59" t="s">
        <v>1406</v>
      </c>
      <c r="J3254" s="59" t="s">
        <v>737</v>
      </c>
      <c r="K3254" s="59" t="s">
        <v>1518</v>
      </c>
      <c r="L3254" s="59" t="s">
        <v>1594</v>
      </c>
      <c r="M3254" s="59" t="s">
        <v>1478</v>
      </c>
      <c r="N3254" s="59" t="s">
        <v>1479</v>
      </c>
      <c r="O3254" s="59" t="s">
        <v>1480</v>
      </c>
      <c r="P3254" s="59" t="s">
        <v>1481</v>
      </c>
      <c r="Q3254" s="59" t="s">
        <v>1482</v>
      </c>
      <c r="R3254" s="59" t="s">
        <v>1483</v>
      </c>
      <c r="S3254" s="59" t="s">
        <v>1595</v>
      </c>
      <c r="T3254" s="59" t="s">
        <v>1596</v>
      </c>
      <c r="U3254" s="59" t="s">
        <v>1486</v>
      </c>
      <c r="V3254" s="59" t="s">
        <v>1487</v>
      </c>
      <c r="W3254" s="59" t="s">
        <v>1514</v>
      </c>
      <c r="X3254" s="59" t="s">
        <v>1487</v>
      </c>
      <c r="Y3254" s="59" t="s">
        <v>1490</v>
      </c>
      <c r="Z3254" s="59">
        <v>60.13</v>
      </c>
      <c r="AA3254" s="59">
        <v>60.13</v>
      </c>
      <c r="AB3254" s="59">
        <v>0</v>
      </c>
      <c r="AC3254" s="59">
        <v>60.13</v>
      </c>
      <c r="AD3254" s="59">
        <v>0</v>
      </c>
      <c r="AE3254" s="59">
        <v>0</v>
      </c>
      <c r="AF3254" s="59" t="s">
        <v>1491</v>
      </c>
      <c r="AG3254" s="59" t="s">
        <v>737</v>
      </c>
      <c r="AH3254" s="59" t="s">
        <v>1518</v>
      </c>
      <c r="AI3254" s="59" t="s">
        <v>1523</v>
      </c>
      <c r="AJ3254" s="59" t="s">
        <v>1486</v>
      </c>
      <c r="AK3254" s="59" t="s">
        <v>278</v>
      </c>
      <c r="AL3254" s="59" t="s">
        <v>1493</v>
      </c>
      <c r="AM3254" s="59" t="s">
        <v>1494</v>
      </c>
      <c r="AN3254" s="59" t="s">
        <v>1384</v>
      </c>
      <c r="AO3254" s="59" t="s">
        <v>107</v>
      </c>
    </row>
    <row r="3255" spans="1:41" x14ac:dyDescent="0.15">
      <c r="A3255" s="59" t="s">
        <v>2023</v>
      </c>
      <c r="B3255" s="59" t="s">
        <v>1597</v>
      </c>
      <c r="C3255" s="59" t="s">
        <v>1598</v>
      </c>
      <c r="D3255" s="59" t="s">
        <v>1517</v>
      </c>
      <c r="E3255" s="59" t="s">
        <v>559</v>
      </c>
      <c r="F3255" s="59" t="s">
        <v>1475</v>
      </c>
      <c r="G3255" s="59" t="s">
        <v>1406</v>
      </c>
      <c r="H3255" s="59" t="s">
        <v>1475</v>
      </c>
      <c r="I3255" s="59" t="s">
        <v>1406</v>
      </c>
      <c r="J3255" s="59" t="s">
        <v>737</v>
      </c>
      <c r="K3255" s="59" t="s">
        <v>1518</v>
      </c>
      <c r="L3255" s="59" t="s">
        <v>1599</v>
      </c>
      <c r="M3255" s="59" t="s">
        <v>1478</v>
      </c>
      <c r="N3255" s="59" t="s">
        <v>1479</v>
      </c>
      <c r="O3255" s="59" t="s">
        <v>1480</v>
      </c>
      <c r="P3255" s="59" t="s">
        <v>1481</v>
      </c>
      <c r="Q3255" s="59" t="s">
        <v>1482</v>
      </c>
      <c r="R3255" s="59" t="s">
        <v>1483</v>
      </c>
      <c r="S3255" s="59" t="s">
        <v>1600</v>
      </c>
      <c r="T3255" s="59" t="s">
        <v>1601</v>
      </c>
      <c r="U3255" s="59" t="s">
        <v>1486</v>
      </c>
      <c r="V3255" s="59" t="s">
        <v>1487</v>
      </c>
      <c r="W3255" s="59" t="s">
        <v>1508</v>
      </c>
      <c r="X3255" s="59" t="s">
        <v>1487</v>
      </c>
      <c r="Y3255" s="59" t="s">
        <v>1490</v>
      </c>
      <c r="Z3255" s="59">
        <v>447.75</v>
      </c>
      <c r="AA3255" s="59">
        <v>447.75</v>
      </c>
      <c r="AB3255" s="59">
        <v>0</v>
      </c>
      <c r="AC3255" s="59">
        <v>447.75</v>
      </c>
      <c r="AD3255" s="59">
        <v>0</v>
      </c>
      <c r="AE3255" s="59">
        <v>0</v>
      </c>
      <c r="AF3255" s="59" t="s">
        <v>1491</v>
      </c>
      <c r="AG3255" s="59" t="s">
        <v>737</v>
      </c>
      <c r="AH3255" s="59" t="s">
        <v>1518</v>
      </c>
      <c r="AI3255" s="59" t="s">
        <v>1523</v>
      </c>
      <c r="AJ3255" s="59" t="s">
        <v>1486</v>
      </c>
      <c r="AK3255" s="59" t="s">
        <v>278</v>
      </c>
      <c r="AL3255" s="59" t="s">
        <v>1493</v>
      </c>
      <c r="AM3255" s="59" t="s">
        <v>1494</v>
      </c>
      <c r="AN3255" s="59" t="s">
        <v>1384</v>
      </c>
      <c r="AO3255" s="59" t="s">
        <v>107</v>
      </c>
    </row>
    <row r="3256" spans="1:41" x14ac:dyDescent="0.15">
      <c r="A3256" s="59" t="s">
        <v>2023</v>
      </c>
      <c r="B3256" s="59" t="s">
        <v>1597</v>
      </c>
      <c r="C3256" s="59" t="s">
        <v>1598</v>
      </c>
      <c r="D3256" s="59" t="s">
        <v>1517</v>
      </c>
      <c r="E3256" s="59" t="s">
        <v>559</v>
      </c>
      <c r="F3256" s="59" t="s">
        <v>1475</v>
      </c>
      <c r="G3256" s="59" t="s">
        <v>1406</v>
      </c>
      <c r="H3256" s="59" t="s">
        <v>1475</v>
      </c>
      <c r="I3256" s="59" t="s">
        <v>1406</v>
      </c>
      <c r="J3256" s="59" t="s">
        <v>737</v>
      </c>
      <c r="K3256" s="59" t="s">
        <v>1518</v>
      </c>
      <c r="L3256" s="59" t="s">
        <v>1599</v>
      </c>
      <c r="M3256" s="59" t="s">
        <v>1478</v>
      </c>
      <c r="N3256" s="59" t="s">
        <v>1479</v>
      </c>
      <c r="O3256" s="59" t="s">
        <v>1480</v>
      </c>
      <c r="P3256" s="59" t="s">
        <v>1481</v>
      </c>
      <c r="Q3256" s="59" t="s">
        <v>1482</v>
      </c>
      <c r="R3256" s="59" t="s">
        <v>1483</v>
      </c>
      <c r="S3256" s="59" t="s">
        <v>1600</v>
      </c>
      <c r="T3256" s="59" t="s">
        <v>1601</v>
      </c>
      <c r="U3256" s="59" t="s">
        <v>1486</v>
      </c>
      <c r="V3256" s="59" t="s">
        <v>1487</v>
      </c>
      <c r="W3256" s="59" t="s">
        <v>1509</v>
      </c>
      <c r="X3256" s="59" t="s">
        <v>1487</v>
      </c>
      <c r="Y3256" s="59" t="s">
        <v>1490</v>
      </c>
      <c r="Z3256" s="59">
        <v>277.16000000000003</v>
      </c>
      <c r="AA3256" s="59">
        <v>277.16000000000003</v>
      </c>
      <c r="AB3256" s="59">
        <v>0</v>
      </c>
      <c r="AC3256" s="59">
        <v>277.16000000000003</v>
      </c>
      <c r="AD3256" s="59">
        <v>0</v>
      </c>
      <c r="AE3256" s="59">
        <v>0</v>
      </c>
      <c r="AF3256" s="59" t="s">
        <v>1491</v>
      </c>
      <c r="AG3256" s="59" t="s">
        <v>737</v>
      </c>
      <c r="AH3256" s="59" t="s">
        <v>1518</v>
      </c>
      <c r="AI3256" s="59" t="s">
        <v>1523</v>
      </c>
      <c r="AJ3256" s="59" t="s">
        <v>1486</v>
      </c>
      <c r="AK3256" s="59" t="s">
        <v>278</v>
      </c>
      <c r="AL3256" s="59" t="s">
        <v>1493</v>
      </c>
      <c r="AM3256" s="59" t="s">
        <v>1494</v>
      </c>
      <c r="AN3256" s="59" t="s">
        <v>1384</v>
      </c>
      <c r="AO3256" s="59" t="s">
        <v>107</v>
      </c>
    </row>
    <row r="3257" spans="1:41" x14ac:dyDescent="0.15">
      <c r="A3257" s="59" t="s">
        <v>2023</v>
      </c>
      <c r="B3257" s="59" t="s">
        <v>1597</v>
      </c>
      <c r="C3257" s="59" t="s">
        <v>1598</v>
      </c>
      <c r="D3257" s="59" t="s">
        <v>1517</v>
      </c>
      <c r="E3257" s="59" t="s">
        <v>559</v>
      </c>
      <c r="F3257" s="59" t="s">
        <v>1475</v>
      </c>
      <c r="G3257" s="59" t="s">
        <v>1406</v>
      </c>
      <c r="H3257" s="59" t="s">
        <v>1475</v>
      </c>
      <c r="I3257" s="59" t="s">
        <v>1406</v>
      </c>
      <c r="J3257" s="59" t="s">
        <v>737</v>
      </c>
      <c r="K3257" s="59" t="s">
        <v>1518</v>
      </c>
      <c r="L3257" s="59" t="s">
        <v>1599</v>
      </c>
      <c r="M3257" s="59" t="s">
        <v>1478</v>
      </c>
      <c r="N3257" s="59" t="s">
        <v>1479</v>
      </c>
      <c r="O3257" s="59" t="s">
        <v>1480</v>
      </c>
      <c r="P3257" s="59" t="s">
        <v>1481</v>
      </c>
      <c r="Q3257" s="59" t="s">
        <v>1482</v>
      </c>
      <c r="R3257" s="59" t="s">
        <v>1483</v>
      </c>
      <c r="S3257" s="59" t="s">
        <v>1600</v>
      </c>
      <c r="T3257" s="59" t="s">
        <v>1601</v>
      </c>
      <c r="U3257" s="59" t="s">
        <v>1486</v>
      </c>
      <c r="V3257" s="59" t="s">
        <v>1487</v>
      </c>
      <c r="W3257" s="59" t="s">
        <v>1488</v>
      </c>
      <c r="X3257" s="59" t="s">
        <v>1511</v>
      </c>
      <c r="Y3257" s="59" t="s">
        <v>1490</v>
      </c>
      <c r="Z3257" s="59">
        <v>0.59</v>
      </c>
      <c r="AA3257" s="59">
        <v>0.59</v>
      </c>
      <c r="AB3257" s="59">
        <v>0</v>
      </c>
      <c r="AC3257" s="59">
        <v>0.59</v>
      </c>
      <c r="AD3257" s="59">
        <v>0</v>
      </c>
      <c r="AE3257" s="59">
        <v>0</v>
      </c>
      <c r="AF3257" s="59" t="s">
        <v>1491</v>
      </c>
      <c r="AG3257" s="59" t="s">
        <v>737</v>
      </c>
      <c r="AH3257" s="59" t="s">
        <v>1518</v>
      </c>
      <c r="AI3257" s="59" t="s">
        <v>1523</v>
      </c>
      <c r="AJ3257" s="59" t="s">
        <v>1486</v>
      </c>
      <c r="AK3257" s="59" t="s">
        <v>278</v>
      </c>
      <c r="AL3257" s="59" t="s">
        <v>1493</v>
      </c>
      <c r="AM3257" s="59" t="s">
        <v>1494</v>
      </c>
      <c r="AN3257" s="59" t="s">
        <v>1384</v>
      </c>
      <c r="AO3257" s="59" t="s">
        <v>107</v>
      </c>
    </row>
    <row r="3258" spans="1:41" x14ac:dyDescent="0.15">
      <c r="A3258" s="59" t="s">
        <v>2023</v>
      </c>
      <c r="B3258" s="59" t="s">
        <v>1597</v>
      </c>
      <c r="C3258" s="59" t="s">
        <v>1598</v>
      </c>
      <c r="D3258" s="59" t="s">
        <v>1517</v>
      </c>
      <c r="E3258" s="59" t="s">
        <v>559</v>
      </c>
      <c r="F3258" s="59" t="s">
        <v>1475</v>
      </c>
      <c r="G3258" s="59" t="s">
        <v>1406</v>
      </c>
      <c r="H3258" s="59" t="s">
        <v>1475</v>
      </c>
      <c r="I3258" s="59" t="s">
        <v>1406</v>
      </c>
      <c r="J3258" s="59" t="s">
        <v>737</v>
      </c>
      <c r="K3258" s="59" t="s">
        <v>1518</v>
      </c>
      <c r="L3258" s="59" t="s">
        <v>1599</v>
      </c>
      <c r="M3258" s="59" t="s">
        <v>1478</v>
      </c>
      <c r="N3258" s="59" t="s">
        <v>1479</v>
      </c>
      <c r="O3258" s="59" t="s">
        <v>1480</v>
      </c>
      <c r="P3258" s="59" t="s">
        <v>1481</v>
      </c>
      <c r="Q3258" s="59" t="s">
        <v>1482</v>
      </c>
      <c r="R3258" s="59" t="s">
        <v>1483</v>
      </c>
      <c r="S3258" s="59" t="s">
        <v>1600</v>
      </c>
      <c r="T3258" s="59" t="s">
        <v>1601</v>
      </c>
      <c r="U3258" s="59" t="s">
        <v>1486</v>
      </c>
      <c r="V3258" s="59" t="s">
        <v>1487</v>
      </c>
      <c r="W3258" s="59" t="s">
        <v>1513</v>
      </c>
      <c r="X3258" s="59" t="s">
        <v>1487</v>
      </c>
      <c r="Y3258" s="59" t="s">
        <v>1490</v>
      </c>
      <c r="Z3258" s="59">
        <v>146.9</v>
      </c>
      <c r="AA3258" s="59">
        <v>146.9</v>
      </c>
      <c r="AB3258" s="59">
        <v>0</v>
      </c>
      <c r="AC3258" s="59">
        <v>146.9</v>
      </c>
      <c r="AD3258" s="59">
        <v>0</v>
      </c>
      <c r="AE3258" s="59">
        <v>0</v>
      </c>
      <c r="AF3258" s="59" t="s">
        <v>1491</v>
      </c>
      <c r="AG3258" s="59" t="s">
        <v>737</v>
      </c>
      <c r="AH3258" s="59" t="s">
        <v>1518</v>
      </c>
      <c r="AI3258" s="59" t="s">
        <v>1523</v>
      </c>
      <c r="AJ3258" s="59" t="s">
        <v>1486</v>
      </c>
      <c r="AK3258" s="59" t="s">
        <v>278</v>
      </c>
      <c r="AL3258" s="59" t="s">
        <v>1493</v>
      </c>
      <c r="AM3258" s="59" t="s">
        <v>1494</v>
      </c>
      <c r="AN3258" s="59" t="s">
        <v>1384</v>
      </c>
      <c r="AO3258" s="59" t="s">
        <v>107</v>
      </c>
    </row>
    <row r="3259" spans="1:41" x14ac:dyDescent="0.15">
      <c r="A3259" s="59" t="s">
        <v>2023</v>
      </c>
      <c r="B3259" s="59" t="s">
        <v>1597</v>
      </c>
      <c r="C3259" s="59" t="s">
        <v>1598</v>
      </c>
      <c r="D3259" s="59" t="s">
        <v>1517</v>
      </c>
      <c r="E3259" s="59" t="s">
        <v>559</v>
      </c>
      <c r="F3259" s="59" t="s">
        <v>1475</v>
      </c>
      <c r="G3259" s="59" t="s">
        <v>1406</v>
      </c>
      <c r="H3259" s="59" t="s">
        <v>1475</v>
      </c>
      <c r="I3259" s="59" t="s">
        <v>1406</v>
      </c>
      <c r="J3259" s="59" t="s">
        <v>737</v>
      </c>
      <c r="K3259" s="59" t="s">
        <v>1518</v>
      </c>
      <c r="L3259" s="59" t="s">
        <v>1599</v>
      </c>
      <c r="M3259" s="59" t="s">
        <v>1478</v>
      </c>
      <c r="N3259" s="59" t="s">
        <v>1479</v>
      </c>
      <c r="O3259" s="59" t="s">
        <v>1480</v>
      </c>
      <c r="P3259" s="59" t="s">
        <v>1481</v>
      </c>
      <c r="Q3259" s="59" t="s">
        <v>1482</v>
      </c>
      <c r="R3259" s="59" t="s">
        <v>1483</v>
      </c>
      <c r="S3259" s="59" t="s">
        <v>1600</v>
      </c>
      <c r="T3259" s="59" t="s">
        <v>1601</v>
      </c>
      <c r="U3259" s="59" t="s">
        <v>1486</v>
      </c>
      <c r="V3259" s="59" t="s">
        <v>1487</v>
      </c>
      <c r="W3259" s="59" t="s">
        <v>1514</v>
      </c>
      <c r="X3259" s="59" t="s">
        <v>1487</v>
      </c>
      <c r="Y3259" s="59" t="s">
        <v>1490</v>
      </c>
      <c r="Z3259" s="59">
        <v>33.54</v>
      </c>
      <c r="AA3259" s="59">
        <v>33.54</v>
      </c>
      <c r="AB3259" s="59">
        <v>0</v>
      </c>
      <c r="AC3259" s="59">
        <v>33.54</v>
      </c>
      <c r="AD3259" s="59">
        <v>0</v>
      </c>
      <c r="AE3259" s="59">
        <v>0</v>
      </c>
      <c r="AF3259" s="59" t="s">
        <v>1491</v>
      </c>
      <c r="AG3259" s="59" t="s">
        <v>737</v>
      </c>
      <c r="AH3259" s="59" t="s">
        <v>1518</v>
      </c>
      <c r="AI3259" s="59" t="s">
        <v>1523</v>
      </c>
      <c r="AJ3259" s="59" t="s">
        <v>1486</v>
      </c>
      <c r="AK3259" s="59" t="s">
        <v>278</v>
      </c>
      <c r="AL3259" s="59" t="s">
        <v>1493</v>
      </c>
      <c r="AM3259" s="59" t="s">
        <v>1494</v>
      </c>
      <c r="AN3259" s="59" t="s">
        <v>1384</v>
      </c>
      <c r="AO3259" s="59" t="s">
        <v>107</v>
      </c>
    </row>
    <row r="3260" spans="1:41" x14ac:dyDescent="0.15">
      <c r="A3260" s="59" t="s">
        <v>2023</v>
      </c>
      <c r="B3260" s="59" t="s">
        <v>1597</v>
      </c>
      <c r="C3260" s="59" t="s">
        <v>1598</v>
      </c>
      <c r="D3260" s="59" t="s">
        <v>1517</v>
      </c>
      <c r="E3260" s="59" t="s">
        <v>559</v>
      </c>
      <c r="F3260" s="59" t="s">
        <v>1475</v>
      </c>
      <c r="G3260" s="59" t="s">
        <v>1406</v>
      </c>
      <c r="H3260" s="59" t="s">
        <v>1475</v>
      </c>
      <c r="I3260" s="59" t="s">
        <v>1406</v>
      </c>
      <c r="J3260" s="59" t="s">
        <v>737</v>
      </c>
      <c r="K3260" s="59" t="s">
        <v>1518</v>
      </c>
      <c r="L3260" s="59" t="s">
        <v>1599</v>
      </c>
      <c r="M3260" s="59" t="s">
        <v>1478</v>
      </c>
      <c r="N3260" s="59" t="s">
        <v>1479</v>
      </c>
      <c r="O3260" s="59" t="s">
        <v>1480</v>
      </c>
      <c r="P3260" s="59" t="s">
        <v>1481</v>
      </c>
      <c r="Q3260" s="59" t="s">
        <v>1482</v>
      </c>
      <c r="R3260" s="59" t="s">
        <v>1483</v>
      </c>
      <c r="S3260" s="59" t="s">
        <v>1600</v>
      </c>
      <c r="T3260" s="59" t="s">
        <v>1601</v>
      </c>
      <c r="U3260" s="59" t="s">
        <v>1486</v>
      </c>
      <c r="V3260" s="59" t="s">
        <v>1487</v>
      </c>
      <c r="W3260" s="59" t="s">
        <v>1522</v>
      </c>
      <c r="X3260" s="59" t="s">
        <v>1487</v>
      </c>
      <c r="Y3260" s="59" t="s">
        <v>1490</v>
      </c>
      <c r="Z3260" s="59">
        <v>1134.58</v>
      </c>
      <c r="AA3260" s="59">
        <v>1134.58</v>
      </c>
      <c r="AB3260" s="59">
        <v>0</v>
      </c>
      <c r="AC3260" s="59">
        <v>1134.58</v>
      </c>
      <c r="AD3260" s="59">
        <v>0</v>
      </c>
      <c r="AE3260" s="59">
        <v>0</v>
      </c>
      <c r="AF3260" s="59" t="s">
        <v>1491</v>
      </c>
      <c r="AG3260" s="59" t="s">
        <v>737</v>
      </c>
      <c r="AH3260" s="59" t="s">
        <v>1518</v>
      </c>
      <c r="AI3260" s="59" t="s">
        <v>1523</v>
      </c>
      <c r="AJ3260" s="59" t="s">
        <v>1486</v>
      </c>
      <c r="AK3260" s="59" t="s">
        <v>278</v>
      </c>
      <c r="AL3260" s="59" t="s">
        <v>1493</v>
      </c>
      <c r="AM3260" s="59" t="s">
        <v>1494</v>
      </c>
      <c r="AN3260" s="59" t="s">
        <v>1384</v>
      </c>
      <c r="AO3260" s="59" t="s">
        <v>107</v>
      </c>
    </row>
    <row r="3261" spans="1:41" x14ac:dyDescent="0.15">
      <c r="A3261" s="59" t="s">
        <v>2023</v>
      </c>
      <c r="B3261" s="59" t="s">
        <v>1814</v>
      </c>
      <c r="C3261" s="59" t="s">
        <v>1815</v>
      </c>
      <c r="D3261" s="59" t="s">
        <v>1504</v>
      </c>
      <c r="E3261" s="59" t="s">
        <v>1139</v>
      </c>
      <c r="F3261" s="59" t="s">
        <v>1475</v>
      </c>
      <c r="G3261" s="59" t="s">
        <v>1406</v>
      </c>
      <c r="H3261" s="59" t="s">
        <v>1475</v>
      </c>
      <c r="I3261" s="59" t="s">
        <v>1406</v>
      </c>
      <c r="J3261" s="59" t="s">
        <v>1476</v>
      </c>
      <c r="K3261" s="59" t="s">
        <v>795</v>
      </c>
      <c r="L3261" s="59" t="s">
        <v>1816</v>
      </c>
      <c r="M3261" s="59" t="s">
        <v>1478</v>
      </c>
      <c r="N3261" s="59" t="s">
        <v>1479</v>
      </c>
      <c r="O3261" s="59" t="s">
        <v>1480</v>
      </c>
      <c r="P3261" s="59" t="s">
        <v>1481</v>
      </c>
      <c r="Q3261" s="59" t="s">
        <v>1482</v>
      </c>
      <c r="R3261" s="59" t="s">
        <v>1483</v>
      </c>
      <c r="S3261" s="59" t="s">
        <v>1817</v>
      </c>
      <c r="T3261" s="59" t="s">
        <v>1818</v>
      </c>
      <c r="U3261" s="59" t="s">
        <v>1486</v>
      </c>
      <c r="V3261" s="59" t="s">
        <v>1487</v>
      </c>
      <c r="W3261" s="59" t="s">
        <v>1509</v>
      </c>
      <c r="X3261" s="59" t="s">
        <v>1487</v>
      </c>
      <c r="Y3261" s="59" t="s">
        <v>1490</v>
      </c>
      <c r="Z3261" s="59">
        <v>5310.21</v>
      </c>
      <c r="AA3261" s="59">
        <v>5310.21</v>
      </c>
      <c r="AB3261" s="59">
        <v>0</v>
      </c>
      <c r="AC3261" s="59">
        <v>5310.21</v>
      </c>
      <c r="AD3261" s="59">
        <v>0</v>
      </c>
      <c r="AE3261" s="59">
        <v>0</v>
      </c>
      <c r="AF3261" s="59" t="s">
        <v>1491</v>
      </c>
      <c r="AG3261" s="59" t="s">
        <v>1476</v>
      </c>
      <c r="AH3261" s="59" t="s">
        <v>795</v>
      </c>
      <c r="AI3261" s="59" t="s">
        <v>1492</v>
      </c>
      <c r="AJ3261" s="59" t="s">
        <v>1486</v>
      </c>
      <c r="AK3261" s="59" t="s">
        <v>278</v>
      </c>
      <c r="AL3261" s="59" t="s">
        <v>1493</v>
      </c>
      <c r="AM3261" s="59" t="s">
        <v>1494</v>
      </c>
      <c r="AN3261" s="59" t="s">
        <v>1385</v>
      </c>
      <c r="AO3261" s="59" t="s">
        <v>107</v>
      </c>
    </row>
    <row r="3262" spans="1:41" x14ac:dyDescent="0.15">
      <c r="A3262" s="59" t="s">
        <v>2023</v>
      </c>
      <c r="B3262" s="59" t="s">
        <v>1814</v>
      </c>
      <c r="C3262" s="59" t="s">
        <v>1815</v>
      </c>
      <c r="D3262" s="59" t="s">
        <v>1504</v>
      </c>
      <c r="E3262" s="59" t="s">
        <v>1139</v>
      </c>
      <c r="F3262" s="59" t="s">
        <v>1475</v>
      </c>
      <c r="G3262" s="59" t="s">
        <v>1406</v>
      </c>
      <c r="H3262" s="59" t="s">
        <v>1475</v>
      </c>
      <c r="I3262" s="59" t="s">
        <v>1406</v>
      </c>
      <c r="J3262" s="59" t="s">
        <v>1476</v>
      </c>
      <c r="K3262" s="59" t="s">
        <v>795</v>
      </c>
      <c r="L3262" s="59" t="s">
        <v>1816</v>
      </c>
      <c r="M3262" s="59" t="s">
        <v>1478</v>
      </c>
      <c r="N3262" s="59" t="s">
        <v>1479</v>
      </c>
      <c r="O3262" s="59" t="s">
        <v>1480</v>
      </c>
      <c r="P3262" s="59" t="s">
        <v>1481</v>
      </c>
      <c r="Q3262" s="59" t="s">
        <v>1482</v>
      </c>
      <c r="R3262" s="59" t="s">
        <v>1483</v>
      </c>
      <c r="S3262" s="59" t="s">
        <v>1817</v>
      </c>
      <c r="T3262" s="59" t="s">
        <v>1818</v>
      </c>
      <c r="U3262" s="59" t="s">
        <v>1486</v>
      </c>
      <c r="V3262" s="59" t="s">
        <v>1487</v>
      </c>
      <c r="W3262" s="59" t="s">
        <v>1488</v>
      </c>
      <c r="X3262" s="59" t="s">
        <v>1511</v>
      </c>
      <c r="Y3262" s="59" t="s">
        <v>1490</v>
      </c>
      <c r="Z3262" s="59">
        <v>23.04</v>
      </c>
      <c r="AA3262" s="59">
        <v>23.04</v>
      </c>
      <c r="AB3262" s="59">
        <v>0</v>
      </c>
      <c r="AC3262" s="59">
        <v>23.04</v>
      </c>
      <c r="AD3262" s="59">
        <v>0</v>
      </c>
      <c r="AE3262" s="59">
        <v>0</v>
      </c>
      <c r="AF3262" s="59" t="s">
        <v>1491</v>
      </c>
      <c r="AG3262" s="59" t="s">
        <v>1476</v>
      </c>
      <c r="AH3262" s="59" t="s">
        <v>795</v>
      </c>
      <c r="AI3262" s="59" t="s">
        <v>1492</v>
      </c>
      <c r="AJ3262" s="59" t="s">
        <v>1486</v>
      </c>
      <c r="AK3262" s="59" t="s">
        <v>278</v>
      </c>
      <c r="AL3262" s="59" t="s">
        <v>1493</v>
      </c>
      <c r="AM3262" s="59" t="s">
        <v>1494</v>
      </c>
      <c r="AN3262" s="59" t="s">
        <v>1385</v>
      </c>
      <c r="AO3262" s="59" t="s">
        <v>107</v>
      </c>
    </row>
    <row r="3263" spans="1:41" x14ac:dyDescent="0.15">
      <c r="A3263" s="59" t="s">
        <v>2023</v>
      </c>
      <c r="B3263" s="59" t="s">
        <v>1814</v>
      </c>
      <c r="C3263" s="59" t="s">
        <v>1815</v>
      </c>
      <c r="D3263" s="59" t="s">
        <v>1504</v>
      </c>
      <c r="E3263" s="59" t="s">
        <v>1139</v>
      </c>
      <c r="F3263" s="59" t="s">
        <v>1475</v>
      </c>
      <c r="G3263" s="59" t="s">
        <v>1406</v>
      </c>
      <c r="H3263" s="59" t="s">
        <v>1475</v>
      </c>
      <c r="I3263" s="59" t="s">
        <v>1406</v>
      </c>
      <c r="J3263" s="59" t="s">
        <v>1476</v>
      </c>
      <c r="K3263" s="59" t="s">
        <v>795</v>
      </c>
      <c r="L3263" s="59" t="s">
        <v>1816</v>
      </c>
      <c r="M3263" s="59" t="s">
        <v>1478</v>
      </c>
      <c r="N3263" s="59" t="s">
        <v>1479</v>
      </c>
      <c r="O3263" s="59" t="s">
        <v>1480</v>
      </c>
      <c r="P3263" s="59" t="s">
        <v>1481</v>
      </c>
      <c r="Q3263" s="59" t="s">
        <v>1482</v>
      </c>
      <c r="R3263" s="59" t="s">
        <v>1483</v>
      </c>
      <c r="S3263" s="59" t="s">
        <v>1817</v>
      </c>
      <c r="T3263" s="59" t="s">
        <v>1818</v>
      </c>
      <c r="U3263" s="59" t="s">
        <v>1486</v>
      </c>
      <c r="V3263" s="59" t="s">
        <v>1487</v>
      </c>
      <c r="W3263" s="59" t="s">
        <v>1514</v>
      </c>
      <c r="X3263" s="59" t="s">
        <v>1487</v>
      </c>
      <c r="Y3263" s="59" t="s">
        <v>1490</v>
      </c>
      <c r="Z3263" s="59">
        <v>717.02</v>
      </c>
      <c r="AA3263" s="59">
        <v>717.02</v>
      </c>
      <c r="AB3263" s="59">
        <v>0</v>
      </c>
      <c r="AC3263" s="59">
        <v>717.02</v>
      </c>
      <c r="AD3263" s="59">
        <v>0</v>
      </c>
      <c r="AE3263" s="59">
        <v>0</v>
      </c>
      <c r="AF3263" s="59" t="s">
        <v>1491</v>
      </c>
      <c r="AG3263" s="59" t="s">
        <v>1476</v>
      </c>
      <c r="AH3263" s="59" t="s">
        <v>795</v>
      </c>
      <c r="AI3263" s="59" t="s">
        <v>1492</v>
      </c>
      <c r="AJ3263" s="59" t="s">
        <v>1486</v>
      </c>
      <c r="AK3263" s="59" t="s">
        <v>278</v>
      </c>
      <c r="AL3263" s="59" t="s">
        <v>1493</v>
      </c>
      <c r="AM3263" s="59" t="s">
        <v>1494</v>
      </c>
      <c r="AN3263" s="59" t="s">
        <v>1385</v>
      </c>
      <c r="AO3263" s="59" t="s">
        <v>107</v>
      </c>
    </row>
    <row r="3264" spans="1:41" x14ac:dyDescent="0.15">
      <c r="A3264" s="59" t="s">
        <v>2023</v>
      </c>
      <c r="B3264" s="59" t="s">
        <v>1607</v>
      </c>
      <c r="C3264" s="59" t="s">
        <v>1608</v>
      </c>
      <c r="D3264" s="59" t="s">
        <v>1504</v>
      </c>
      <c r="E3264" s="59" t="s">
        <v>1139</v>
      </c>
      <c r="F3264" s="59" t="s">
        <v>1475</v>
      </c>
      <c r="G3264" s="59" t="s">
        <v>1406</v>
      </c>
      <c r="H3264" s="59" t="s">
        <v>1475</v>
      </c>
      <c r="I3264" s="59" t="s">
        <v>1406</v>
      </c>
      <c r="J3264" s="59" t="s">
        <v>1476</v>
      </c>
      <c r="K3264" s="59" t="s">
        <v>795</v>
      </c>
      <c r="L3264" s="59" t="s">
        <v>1609</v>
      </c>
      <c r="M3264" s="59" t="s">
        <v>1478</v>
      </c>
      <c r="N3264" s="59" t="s">
        <v>1479</v>
      </c>
      <c r="O3264" s="59" t="s">
        <v>1480</v>
      </c>
      <c r="P3264" s="59" t="s">
        <v>1481</v>
      </c>
      <c r="Q3264" s="59" t="s">
        <v>1482</v>
      </c>
      <c r="R3264" s="59" t="s">
        <v>1483</v>
      </c>
      <c r="S3264" s="59" t="s">
        <v>1610</v>
      </c>
      <c r="T3264" s="59" t="s">
        <v>1611</v>
      </c>
      <c r="U3264" s="59" t="s">
        <v>1486</v>
      </c>
      <c r="V3264" s="59" t="s">
        <v>1487</v>
      </c>
      <c r="W3264" s="59" t="s">
        <v>1509</v>
      </c>
      <c r="X3264" s="59" t="s">
        <v>1487</v>
      </c>
      <c r="Y3264" s="59" t="s">
        <v>1490</v>
      </c>
      <c r="Z3264" s="59">
        <v>2584.7399999999998</v>
      </c>
      <c r="AA3264" s="59">
        <v>2584.7399999999998</v>
      </c>
      <c r="AB3264" s="59">
        <v>0</v>
      </c>
      <c r="AC3264" s="59">
        <v>2584.7399999999998</v>
      </c>
      <c r="AD3264" s="59">
        <v>0</v>
      </c>
      <c r="AE3264" s="59">
        <v>0</v>
      </c>
      <c r="AF3264" s="59" t="s">
        <v>1491</v>
      </c>
      <c r="AG3264" s="59" t="s">
        <v>1476</v>
      </c>
      <c r="AH3264" s="59" t="s">
        <v>795</v>
      </c>
      <c r="AI3264" s="59" t="s">
        <v>1492</v>
      </c>
      <c r="AJ3264" s="59" t="s">
        <v>1486</v>
      </c>
      <c r="AK3264" s="59" t="s">
        <v>278</v>
      </c>
      <c r="AL3264" s="59" t="s">
        <v>1493</v>
      </c>
      <c r="AM3264" s="59" t="s">
        <v>1494</v>
      </c>
      <c r="AN3264" s="59" t="s">
        <v>1385</v>
      </c>
      <c r="AO3264" s="59" t="s">
        <v>107</v>
      </c>
    </row>
    <row r="3265" spans="1:41" x14ac:dyDescent="0.15">
      <c r="A3265" s="59" t="s">
        <v>2023</v>
      </c>
      <c r="B3265" s="59" t="s">
        <v>1607</v>
      </c>
      <c r="C3265" s="59" t="s">
        <v>1608</v>
      </c>
      <c r="D3265" s="59" t="s">
        <v>1504</v>
      </c>
      <c r="E3265" s="59" t="s">
        <v>1139</v>
      </c>
      <c r="F3265" s="59" t="s">
        <v>1475</v>
      </c>
      <c r="G3265" s="59" t="s">
        <v>1406</v>
      </c>
      <c r="H3265" s="59" t="s">
        <v>1475</v>
      </c>
      <c r="I3265" s="59" t="s">
        <v>1406</v>
      </c>
      <c r="J3265" s="59" t="s">
        <v>1476</v>
      </c>
      <c r="K3265" s="59" t="s">
        <v>795</v>
      </c>
      <c r="L3265" s="59" t="s">
        <v>1609</v>
      </c>
      <c r="M3265" s="59" t="s">
        <v>1478</v>
      </c>
      <c r="N3265" s="59" t="s">
        <v>1479</v>
      </c>
      <c r="O3265" s="59" t="s">
        <v>1480</v>
      </c>
      <c r="P3265" s="59" t="s">
        <v>1481</v>
      </c>
      <c r="Q3265" s="59" t="s">
        <v>1482</v>
      </c>
      <c r="R3265" s="59" t="s">
        <v>1483</v>
      </c>
      <c r="S3265" s="59" t="s">
        <v>1610</v>
      </c>
      <c r="T3265" s="59" t="s">
        <v>1611</v>
      </c>
      <c r="U3265" s="59" t="s">
        <v>1486</v>
      </c>
      <c r="V3265" s="59" t="s">
        <v>1487</v>
      </c>
      <c r="W3265" s="59" t="s">
        <v>1488</v>
      </c>
      <c r="X3265" s="59" t="s">
        <v>1511</v>
      </c>
      <c r="Y3265" s="59" t="s">
        <v>1490</v>
      </c>
      <c r="Z3265" s="59">
        <v>55.7</v>
      </c>
      <c r="AA3265" s="59">
        <v>55.7</v>
      </c>
      <c r="AB3265" s="59">
        <v>0</v>
      </c>
      <c r="AC3265" s="59">
        <v>55.7</v>
      </c>
      <c r="AD3265" s="59">
        <v>0</v>
      </c>
      <c r="AE3265" s="59">
        <v>0</v>
      </c>
      <c r="AF3265" s="59" t="s">
        <v>1491</v>
      </c>
      <c r="AG3265" s="59" t="s">
        <v>1476</v>
      </c>
      <c r="AH3265" s="59" t="s">
        <v>795</v>
      </c>
      <c r="AI3265" s="59" t="s">
        <v>1492</v>
      </c>
      <c r="AJ3265" s="59" t="s">
        <v>1486</v>
      </c>
      <c r="AK3265" s="59" t="s">
        <v>278</v>
      </c>
      <c r="AL3265" s="59" t="s">
        <v>1493</v>
      </c>
      <c r="AM3265" s="59" t="s">
        <v>1494</v>
      </c>
      <c r="AN3265" s="59" t="s">
        <v>1385</v>
      </c>
      <c r="AO3265" s="59" t="s">
        <v>107</v>
      </c>
    </row>
    <row r="3266" spans="1:41" x14ac:dyDescent="0.15">
      <c r="A3266" s="59" t="s">
        <v>2023</v>
      </c>
      <c r="B3266" s="59" t="s">
        <v>1626</v>
      </c>
      <c r="C3266" s="59" t="s">
        <v>1627</v>
      </c>
      <c r="D3266" s="59" t="s">
        <v>1614</v>
      </c>
      <c r="E3266" s="59" t="s">
        <v>1615</v>
      </c>
      <c r="F3266" s="59" t="s">
        <v>1475</v>
      </c>
      <c r="G3266" s="59" t="s">
        <v>1406</v>
      </c>
      <c r="H3266" s="59" t="s">
        <v>1475</v>
      </c>
      <c r="I3266" s="59" t="s">
        <v>1406</v>
      </c>
      <c r="J3266" s="59" t="s">
        <v>1426</v>
      </c>
      <c r="K3266" s="59" t="s">
        <v>1616</v>
      </c>
      <c r="L3266" s="59" t="s">
        <v>1628</v>
      </c>
      <c r="M3266" s="59" t="s">
        <v>1618</v>
      </c>
      <c r="N3266" s="59" t="s">
        <v>1619</v>
      </c>
      <c r="O3266" s="59" t="s">
        <v>1620</v>
      </c>
      <c r="P3266" s="59" t="s">
        <v>1621</v>
      </c>
      <c r="Q3266" s="59" t="s">
        <v>1622</v>
      </c>
      <c r="R3266" s="59" t="s">
        <v>1623</v>
      </c>
      <c r="S3266" s="59" t="s">
        <v>1629</v>
      </c>
      <c r="T3266" s="59" t="s">
        <v>1630</v>
      </c>
      <c r="U3266" s="59" t="s">
        <v>1486</v>
      </c>
      <c r="V3266" s="59" t="s">
        <v>1487</v>
      </c>
      <c r="W3266" s="59" t="s">
        <v>1508</v>
      </c>
      <c r="X3266" s="59" t="s">
        <v>1487</v>
      </c>
      <c r="Y3266" s="59" t="s">
        <v>1490</v>
      </c>
      <c r="Z3266" s="59">
        <v>13</v>
      </c>
      <c r="AA3266" s="59">
        <v>13</v>
      </c>
      <c r="AB3266" s="59">
        <v>0</v>
      </c>
      <c r="AC3266" s="59">
        <v>13</v>
      </c>
      <c r="AD3266" s="59">
        <v>0</v>
      </c>
      <c r="AE3266" s="59">
        <v>0</v>
      </c>
      <c r="AF3266" s="59" t="s">
        <v>1491</v>
      </c>
      <c r="AG3266" s="59" t="s">
        <v>1426</v>
      </c>
      <c r="AH3266" s="59" t="s">
        <v>1616</v>
      </c>
      <c r="AI3266" s="59" t="s">
        <v>1523</v>
      </c>
      <c r="AJ3266" s="59" t="s">
        <v>1486</v>
      </c>
      <c r="AK3266" s="59" t="s">
        <v>278</v>
      </c>
      <c r="AL3266" s="59" t="s">
        <v>1493</v>
      </c>
      <c r="AM3266" s="59" t="s">
        <v>1494</v>
      </c>
      <c r="AN3266" s="59" t="s">
        <v>1385</v>
      </c>
      <c r="AO3266" s="59" t="s">
        <v>107</v>
      </c>
    </row>
    <row r="3267" spans="1:41" x14ac:dyDescent="0.15">
      <c r="A3267" s="59" t="s">
        <v>2023</v>
      </c>
      <c r="B3267" s="59" t="s">
        <v>1626</v>
      </c>
      <c r="C3267" s="59" t="s">
        <v>1627</v>
      </c>
      <c r="D3267" s="59" t="s">
        <v>1614</v>
      </c>
      <c r="E3267" s="59" t="s">
        <v>1615</v>
      </c>
      <c r="F3267" s="59" t="s">
        <v>1475</v>
      </c>
      <c r="G3267" s="59" t="s">
        <v>1406</v>
      </c>
      <c r="H3267" s="59" t="s">
        <v>1475</v>
      </c>
      <c r="I3267" s="59" t="s">
        <v>1406</v>
      </c>
      <c r="J3267" s="59" t="s">
        <v>1426</v>
      </c>
      <c r="K3267" s="59" t="s">
        <v>1616</v>
      </c>
      <c r="L3267" s="59" t="s">
        <v>1628</v>
      </c>
      <c r="M3267" s="59" t="s">
        <v>1618</v>
      </c>
      <c r="N3267" s="59" t="s">
        <v>1619</v>
      </c>
      <c r="O3267" s="59" t="s">
        <v>1620</v>
      </c>
      <c r="P3267" s="59" t="s">
        <v>1621</v>
      </c>
      <c r="Q3267" s="59" t="s">
        <v>1622</v>
      </c>
      <c r="R3267" s="59" t="s">
        <v>1623</v>
      </c>
      <c r="S3267" s="59" t="s">
        <v>1629</v>
      </c>
      <c r="T3267" s="59" t="s">
        <v>1630</v>
      </c>
      <c r="U3267" s="59" t="s">
        <v>1486</v>
      </c>
      <c r="V3267" s="59" t="s">
        <v>1487</v>
      </c>
      <c r="W3267" s="59" t="s">
        <v>1509</v>
      </c>
      <c r="X3267" s="59" t="s">
        <v>1487</v>
      </c>
      <c r="Y3267" s="59" t="s">
        <v>1490</v>
      </c>
      <c r="Z3267" s="59">
        <v>1082.9100000000001</v>
      </c>
      <c r="AA3267" s="59">
        <v>1082.9100000000001</v>
      </c>
      <c r="AB3267" s="59">
        <v>0</v>
      </c>
      <c r="AC3267" s="59">
        <v>1082.9100000000001</v>
      </c>
      <c r="AD3267" s="59">
        <v>0</v>
      </c>
      <c r="AE3267" s="59">
        <v>0</v>
      </c>
      <c r="AF3267" s="59" t="s">
        <v>1491</v>
      </c>
      <c r="AG3267" s="59" t="s">
        <v>1426</v>
      </c>
      <c r="AH3267" s="59" t="s">
        <v>1616</v>
      </c>
      <c r="AI3267" s="59" t="s">
        <v>1523</v>
      </c>
      <c r="AJ3267" s="59" t="s">
        <v>1486</v>
      </c>
      <c r="AK3267" s="59" t="s">
        <v>278</v>
      </c>
      <c r="AL3267" s="59" t="s">
        <v>1493</v>
      </c>
      <c r="AM3267" s="59" t="s">
        <v>1494</v>
      </c>
      <c r="AN3267" s="59" t="s">
        <v>1385</v>
      </c>
      <c r="AO3267" s="59" t="s">
        <v>107</v>
      </c>
    </row>
    <row r="3268" spans="1:41" x14ac:dyDescent="0.15">
      <c r="A3268" s="59" t="s">
        <v>2023</v>
      </c>
      <c r="B3268" s="59" t="s">
        <v>1626</v>
      </c>
      <c r="C3268" s="59" t="s">
        <v>1627</v>
      </c>
      <c r="D3268" s="59" t="s">
        <v>1614</v>
      </c>
      <c r="E3268" s="59" t="s">
        <v>1615</v>
      </c>
      <c r="F3268" s="59" t="s">
        <v>1475</v>
      </c>
      <c r="G3268" s="59" t="s">
        <v>1406</v>
      </c>
      <c r="H3268" s="59" t="s">
        <v>1475</v>
      </c>
      <c r="I3268" s="59" t="s">
        <v>1406</v>
      </c>
      <c r="J3268" s="59" t="s">
        <v>1426</v>
      </c>
      <c r="K3268" s="59" t="s">
        <v>1616</v>
      </c>
      <c r="L3268" s="59" t="s">
        <v>1628</v>
      </c>
      <c r="M3268" s="59" t="s">
        <v>1618</v>
      </c>
      <c r="N3268" s="59" t="s">
        <v>1619</v>
      </c>
      <c r="O3268" s="59" t="s">
        <v>1620</v>
      </c>
      <c r="P3268" s="59" t="s">
        <v>1621</v>
      </c>
      <c r="Q3268" s="59" t="s">
        <v>1622</v>
      </c>
      <c r="R3268" s="59" t="s">
        <v>1623</v>
      </c>
      <c r="S3268" s="59" t="s">
        <v>1629</v>
      </c>
      <c r="T3268" s="59" t="s">
        <v>1630</v>
      </c>
      <c r="U3268" s="59" t="s">
        <v>1486</v>
      </c>
      <c r="V3268" s="59" t="s">
        <v>1487</v>
      </c>
      <c r="W3268" s="59" t="s">
        <v>1488</v>
      </c>
      <c r="X3268" s="59" t="s">
        <v>1511</v>
      </c>
      <c r="Y3268" s="59" t="s">
        <v>1490</v>
      </c>
      <c r="Z3268" s="59">
        <v>1.18</v>
      </c>
      <c r="AA3268" s="59">
        <v>1.18</v>
      </c>
      <c r="AB3268" s="59">
        <v>0</v>
      </c>
      <c r="AC3268" s="59">
        <v>1.18</v>
      </c>
      <c r="AD3268" s="59">
        <v>0</v>
      </c>
      <c r="AE3268" s="59">
        <v>0</v>
      </c>
      <c r="AF3268" s="59" t="s">
        <v>1491</v>
      </c>
      <c r="AG3268" s="59" t="s">
        <v>1426</v>
      </c>
      <c r="AH3268" s="59" t="s">
        <v>1616</v>
      </c>
      <c r="AI3268" s="59" t="s">
        <v>1523</v>
      </c>
      <c r="AJ3268" s="59" t="s">
        <v>1486</v>
      </c>
      <c r="AK3268" s="59" t="s">
        <v>278</v>
      </c>
      <c r="AL3268" s="59" t="s">
        <v>1493</v>
      </c>
      <c r="AM3268" s="59" t="s">
        <v>1494</v>
      </c>
      <c r="AN3268" s="59" t="s">
        <v>1385</v>
      </c>
      <c r="AO3268" s="59" t="s">
        <v>107</v>
      </c>
    </row>
    <row r="3269" spans="1:41" x14ac:dyDescent="0.15">
      <c r="A3269" s="59" t="s">
        <v>2023</v>
      </c>
      <c r="B3269" s="59" t="s">
        <v>1819</v>
      </c>
      <c r="C3269" s="59" t="s">
        <v>1820</v>
      </c>
      <c r="D3269" s="59" t="s">
        <v>1614</v>
      </c>
      <c r="E3269" s="59" t="s">
        <v>1615</v>
      </c>
      <c r="F3269" s="59" t="s">
        <v>1475</v>
      </c>
      <c r="G3269" s="59" t="s">
        <v>1406</v>
      </c>
      <c r="H3269" s="59" t="s">
        <v>1475</v>
      </c>
      <c r="I3269" s="59" t="s">
        <v>1406</v>
      </c>
      <c r="J3269" s="59" t="s">
        <v>1426</v>
      </c>
      <c r="K3269" s="59" t="s">
        <v>1616</v>
      </c>
      <c r="L3269" s="59" t="s">
        <v>1821</v>
      </c>
      <c r="M3269" s="59" t="s">
        <v>1618</v>
      </c>
      <c r="N3269" s="59" t="s">
        <v>1619</v>
      </c>
      <c r="O3269" s="59" t="s">
        <v>1620</v>
      </c>
      <c r="P3269" s="59" t="s">
        <v>1621</v>
      </c>
      <c r="Q3269" s="59" t="s">
        <v>1622</v>
      </c>
      <c r="R3269" s="59" t="s">
        <v>1623</v>
      </c>
      <c r="S3269" s="59" t="s">
        <v>1822</v>
      </c>
      <c r="T3269" s="59" t="s">
        <v>1823</v>
      </c>
      <c r="U3269" s="59" t="s">
        <v>1486</v>
      </c>
      <c r="V3269" s="59" t="s">
        <v>1487</v>
      </c>
      <c r="W3269" s="59" t="s">
        <v>1509</v>
      </c>
      <c r="X3269" s="59" t="s">
        <v>1487</v>
      </c>
      <c r="Y3269" s="59" t="s">
        <v>1490</v>
      </c>
      <c r="Z3269" s="59">
        <v>620.85</v>
      </c>
      <c r="AA3269" s="59">
        <v>620.85</v>
      </c>
      <c r="AB3269" s="59">
        <v>0</v>
      </c>
      <c r="AC3269" s="59">
        <v>620.85</v>
      </c>
      <c r="AD3269" s="59">
        <v>0</v>
      </c>
      <c r="AE3269" s="59">
        <v>0</v>
      </c>
      <c r="AF3269" s="59" t="s">
        <v>1491</v>
      </c>
      <c r="AG3269" s="59" t="s">
        <v>1426</v>
      </c>
      <c r="AH3269" s="59" t="s">
        <v>1616</v>
      </c>
      <c r="AI3269" s="59" t="s">
        <v>1523</v>
      </c>
      <c r="AJ3269" s="59" t="s">
        <v>1486</v>
      </c>
      <c r="AK3269" s="59" t="s">
        <v>278</v>
      </c>
      <c r="AL3269" s="59" t="s">
        <v>1493</v>
      </c>
      <c r="AM3269" s="59" t="s">
        <v>1494</v>
      </c>
      <c r="AN3269" s="59" t="s">
        <v>1385</v>
      </c>
      <c r="AO3269" s="59" t="s">
        <v>107</v>
      </c>
    </row>
    <row r="3270" spans="1:41" x14ac:dyDescent="0.15">
      <c r="A3270" s="59" t="s">
        <v>2023</v>
      </c>
      <c r="B3270" s="59" t="s">
        <v>1819</v>
      </c>
      <c r="C3270" s="59" t="s">
        <v>1820</v>
      </c>
      <c r="D3270" s="59" t="s">
        <v>1614</v>
      </c>
      <c r="E3270" s="59" t="s">
        <v>1615</v>
      </c>
      <c r="F3270" s="59" t="s">
        <v>1475</v>
      </c>
      <c r="G3270" s="59" t="s">
        <v>1406</v>
      </c>
      <c r="H3270" s="59" t="s">
        <v>1475</v>
      </c>
      <c r="I3270" s="59" t="s">
        <v>1406</v>
      </c>
      <c r="J3270" s="59" t="s">
        <v>1426</v>
      </c>
      <c r="K3270" s="59" t="s">
        <v>1616</v>
      </c>
      <c r="L3270" s="59" t="s">
        <v>1821</v>
      </c>
      <c r="M3270" s="59" t="s">
        <v>1618</v>
      </c>
      <c r="N3270" s="59" t="s">
        <v>1619</v>
      </c>
      <c r="O3270" s="59" t="s">
        <v>1620</v>
      </c>
      <c r="P3270" s="59" t="s">
        <v>1621</v>
      </c>
      <c r="Q3270" s="59" t="s">
        <v>1622</v>
      </c>
      <c r="R3270" s="59" t="s">
        <v>1623</v>
      </c>
      <c r="S3270" s="59" t="s">
        <v>1822</v>
      </c>
      <c r="T3270" s="59" t="s">
        <v>1823</v>
      </c>
      <c r="U3270" s="59" t="s">
        <v>1486</v>
      </c>
      <c r="V3270" s="59" t="s">
        <v>1487</v>
      </c>
      <c r="W3270" s="59" t="s">
        <v>1488</v>
      </c>
      <c r="X3270" s="59" t="s">
        <v>1511</v>
      </c>
      <c r="Y3270" s="59" t="s">
        <v>1490</v>
      </c>
      <c r="Z3270" s="59">
        <v>3.31</v>
      </c>
      <c r="AA3270" s="59">
        <v>3.31</v>
      </c>
      <c r="AB3270" s="59">
        <v>0</v>
      </c>
      <c r="AC3270" s="59">
        <v>3.31</v>
      </c>
      <c r="AD3270" s="59">
        <v>0</v>
      </c>
      <c r="AE3270" s="59">
        <v>0</v>
      </c>
      <c r="AF3270" s="59" t="s">
        <v>1491</v>
      </c>
      <c r="AG3270" s="59" t="s">
        <v>1426</v>
      </c>
      <c r="AH3270" s="59" t="s">
        <v>1616</v>
      </c>
      <c r="AI3270" s="59" t="s">
        <v>1523</v>
      </c>
      <c r="AJ3270" s="59" t="s">
        <v>1486</v>
      </c>
      <c r="AK3270" s="59" t="s">
        <v>278</v>
      </c>
      <c r="AL3270" s="59" t="s">
        <v>1493</v>
      </c>
      <c r="AM3270" s="59" t="s">
        <v>1494</v>
      </c>
      <c r="AN3270" s="59" t="s">
        <v>1385</v>
      </c>
      <c r="AO3270" s="59" t="s">
        <v>107</v>
      </c>
    </row>
    <row r="3271" spans="1:41" x14ac:dyDescent="0.15">
      <c r="A3271" s="59" t="s">
        <v>2023</v>
      </c>
      <c r="B3271" s="59" t="s">
        <v>1824</v>
      </c>
      <c r="C3271" s="59" t="s">
        <v>1825</v>
      </c>
      <c r="D3271" s="59" t="s">
        <v>1614</v>
      </c>
      <c r="E3271" s="59" t="s">
        <v>1615</v>
      </c>
      <c r="F3271" s="59" t="s">
        <v>1475</v>
      </c>
      <c r="G3271" s="59" t="s">
        <v>1406</v>
      </c>
      <c r="H3271" s="59" t="s">
        <v>1475</v>
      </c>
      <c r="I3271" s="59" t="s">
        <v>1406</v>
      </c>
      <c r="J3271" s="59" t="s">
        <v>1426</v>
      </c>
      <c r="K3271" s="59" t="s">
        <v>1616</v>
      </c>
      <c r="L3271" s="59" t="s">
        <v>1826</v>
      </c>
      <c r="M3271" s="59" t="s">
        <v>1618</v>
      </c>
      <c r="N3271" s="59" t="s">
        <v>1619</v>
      </c>
      <c r="O3271" s="59" t="s">
        <v>1620</v>
      </c>
      <c r="P3271" s="59" t="s">
        <v>1621</v>
      </c>
      <c r="Q3271" s="59" t="s">
        <v>1622</v>
      </c>
      <c r="R3271" s="59" t="s">
        <v>1623</v>
      </c>
      <c r="S3271" s="59" t="s">
        <v>1827</v>
      </c>
      <c r="T3271" s="59" t="s">
        <v>1828</v>
      </c>
      <c r="U3271" s="59" t="s">
        <v>1486</v>
      </c>
      <c r="V3271" s="59" t="s">
        <v>1487</v>
      </c>
      <c r="W3271" s="59" t="s">
        <v>1509</v>
      </c>
      <c r="X3271" s="59" t="s">
        <v>1487</v>
      </c>
      <c r="Y3271" s="59" t="s">
        <v>1490</v>
      </c>
      <c r="Z3271" s="59">
        <v>27.6</v>
      </c>
      <c r="AA3271" s="59">
        <v>27.6</v>
      </c>
      <c r="AB3271" s="59">
        <v>0</v>
      </c>
      <c r="AC3271" s="59">
        <v>27.6</v>
      </c>
      <c r="AD3271" s="59">
        <v>0</v>
      </c>
      <c r="AE3271" s="59">
        <v>0</v>
      </c>
      <c r="AF3271" s="59" t="s">
        <v>1491</v>
      </c>
      <c r="AG3271" s="59" t="s">
        <v>1426</v>
      </c>
      <c r="AH3271" s="59" t="s">
        <v>1616</v>
      </c>
      <c r="AI3271" s="59" t="s">
        <v>1523</v>
      </c>
      <c r="AJ3271" s="59" t="s">
        <v>1486</v>
      </c>
      <c r="AK3271" s="59" t="s">
        <v>278</v>
      </c>
      <c r="AL3271" s="59" t="s">
        <v>1493</v>
      </c>
      <c r="AM3271" s="59" t="s">
        <v>1494</v>
      </c>
      <c r="AN3271" s="59" t="s">
        <v>1385</v>
      </c>
      <c r="AO3271" s="59" t="s">
        <v>107</v>
      </c>
    </row>
    <row r="3272" spans="1:41" x14ac:dyDescent="0.15">
      <c r="A3272" s="59" t="s">
        <v>2023</v>
      </c>
      <c r="B3272" s="59" t="s">
        <v>1824</v>
      </c>
      <c r="C3272" s="59" t="s">
        <v>1825</v>
      </c>
      <c r="D3272" s="59" t="s">
        <v>1614</v>
      </c>
      <c r="E3272" s="59" t="s">
        <v>1615</v>
      </c>
      <c r="F3272" s="59" t="s">
        <v>1475</v>
      </c>
      <c r="G3272" s="59" t="s">
        <v>1406</v>
      </c>
      <c r="H3272" s="59" t="s">
        <v>1475</v>
      </c>
      <c r="I3272" s="59" t="s">
        <v>1406</v>
      </c>
      <c r="J3272" s="59" t="s">
        <v>1426</v>
      </c>
      <c r="K3272" s="59" t="s">
        <v>1616</v>
      </c>
      <c r="L3272" s="59" t="s">
        <v>1826</v>
      </c>
      <c r="M3272" s="59" t="s">
        <v>1618</v>
      </c>
      <c r="N3272" s="59" t="s">
        <v>1619</v>
      </c>
      <c r="O3272" s="59" t="s">
        <v>1620</v>
      </c>
      <c r="P3272" s="59" t="s">
        <v>1621</v>
      </c>
      <c r="Q3272" s="59" t="s">
        <v>1622</v>
      </c>
      <c r="R3272" s="59" t="s">
        <v>1623</v>
      </c>
      <c r="S3272" s="59" t="s">
        <v>1827</v>
      </c>
      <c r="T3272" s="59" t="s">
        <v>1828</v>
      </c>
      <c r="U3272" s="59" t="s">
        <v>1486</v>
      </c>
      <c r="V3272" s="59" t="s">
        <v>1487</v>
      </c>
      <c r="W3272" s="59" t="s">
        <v>1488</v>
      </c>
      <c r="X3272" s="59" t="s">
        <v>1511</v>
      </c>
      <c r="Y3272" s="59" t="s">
        <v>1490</v>
      </c>
      <c r="Z3272" s="59">
        <v>0.15</v>
      </c>
      <c r="AA3272" s="59">
        <v>0.15</v>
      </c>
      <c r="AB3272" s="59">
        <v>0</v>
      </c>
      <c r="AC3272" s="59">
        <v>0.15</v>
      </c>
      <c r="AD3272" s="59">
        <v>0</v>
      </c>
      <c r="AE3272" s="59">
        <v>0</v>
      </c>
      <c r="AF3272" s="59" t="s">
        <v>1491</v>
      </c>
      <c r="AG3272" s="59" t="s">
        <v>1426</v>
      </c>
      <c r="AH3272" s="59" t="s">
        <v>1616</v>
      </c>
      <c r="AI3272" s="59" t="s">
        <v>1523</v>
      </c>
      <c r="AJ3272" s="59" t="s">
        <v>1486</v>
      </c>
      <c r="AK3272" s="59" t="s">
        <v>278</v>
      </c>
      <c r="AL3272" s="59" t="s">
        <v>1493</v>
      </c>
      <c r="AM3272" s="59" t="s">
        <v>1494</v>
      </c>
      <c r="AN3272" s="59" t="s">
        <v>1385</v>
      </c>
      <c r="AO3272" s="59" t="s">
        <v>107</v>
      </c>
    </row>
    <row r="3273" spans="1:41" x14ac:dyDescent="0.15">
      <c r="A3273" s="59" t="s">
        <v>2023</v>
      </c>
      <c r="B3273" s="59" t="s">
        <v>1631</v>
      </c>
      <c r="C3273" s="59" t="s">
        <v>1632</v>
      </c>
      <c r="D3273" s="59" t="s">
        <v>1614</v>
      </c>
      <c r="E3273" s="59" t="s">
        <v>1615</v>
      </c>
      <c r="F3273" s="59" t="s">
        <v>1475</v>
      </c>
      <c r="G3273" s="59" t="s">
        <v>1406</v>
      </c>
      <c r="H3273" s="59" t="s">
        <v>1475</v>
      </c>
      <c r="I3273" s="59" t="s">
        <v>1406</v>
      </c>
      <c r="J3273" s="59" t="s">
        <v>1426</v>
      </c>
      <c r="K3273" s="59" t="s">
        <v>1616</v>
      </c>
      <c r="L3273" s="59" t="s">
        <v>1633</v>
      </c>
      <c r="M3273" s="59" t="s">
        <v>1618</v>
      </c>
      <c r="N3273" s="59" t="s">
        <v>1619</v>
      </c>
      <c r="O3273" s="59" t="s">
        <v>1620</v>
      </c>
      <c r="P3273" s="59" t="s">
        <v>1621</v>
      </c>
      <c r="Q3273" s="59" t="s">
        <v>1622</v>
      </c>
      <c r="R3273" s="59" t="s">
        <v>1623</v>
      </c>
      <c r="S3273" s="59" t="s">
        <v>1634</v>
      </c>
      <c r="T3273" s="59" t="s">
        <v>1635</v>
      </c>
      <c r="U3273" s="59" t="s">
        <v>1486</v>
      </c>
      <c r="V3273" s="59" t="s">
        <v>1487</v>
      </c>
      <c r="W3273" s="59" t="s">
        <v>1508</v>
      </c>
      <c r="X3273" s="59" t="s">
        <v>1487</v>
      </c>
      <c r="Y3273" s="59" t="s">
        <v>1490</v>
      </c>
      <c r="Z3273" s="59">
        <v>1.35</v>
      </c>
      <c r="AA3273" s="59">
        <v>1.35</v>
      </c>
      <c r="AB3273" s="59">
        <v>0</v>
      </c>
      <c r="AC3273" s="59">
        <v>1.35</v>
      </c>
      <c r="AD3273" s="59">
        <v>0</v>
      </c>
      <c r="AE3273" s="59">
        <v>0</v>
      </c>
      <c r="AF3273" s="59" t="s">
        <v>1491</v>
      </c>
      <c r="AG3273" s="59" t="s">
        <v>1426</v>
      </c>
      <c r="AH3273" s="59" t="s">
        <v>1616</v>
      </c>
      <c r="AI3273" s="59" t="s">
        <v>1523</v>
      </c>
      <c r="AJ3273" s="59" t="s">
        <v>1486</v>
      </c>
      <c r="AK3273" s="59" t="s">
        <v>278</v>
      </c>
      <c r="AL3273" s="59" t="s">
        <v>1493</v>
      </c>
      <c r="AM3273" s="59" t="s">
        <v>1494</v>
      </c>
      <c r="AN3273" s="59" t="s">
        <v>1385</v>
      </c>
      <c r="AO3273" s="59" t="s">
        <v>107</v>
      </c>
    </row>
    <row r="3274" spans="1:41" x14ac:dyDescent="0.15">
      <c r="A3274" s="59" t="s">
        <v>2023</v>
      </c>
      <c r="B3274" s="59" t="s">
        <v>1631</v>
      </c>
      <c r="C3274" s="59" t="s">
        <v>1632</v>
      </c>
      <c r="D3274" s="59" t="s">
        <v>1614</v>
      </c>
      <c r="E3274" s="59" t="s">
        <v>1615</v>
      </c>
      <c r="F3274" s="59" t="s">
        <v>1475</v>
      </c>
      <c r="G3274" s="59" t="s">
        <v>1406</v>
      </c>
      <c r="H3274" s="59" t="s">
        <v>1475</v>
      </c>
      <c r="I3274" s="59" t="s">
        <v>1406</v>
      </c>
      <c r="J3274" s="59" t="s">
        <v>1426</v>
      </c>
      <c r="K3274" s="59" t="s">
        <v>1616</v>
      </c>
      <c r="L3274" s="59" t="s">
        <v>1633</v>
      </c>
      <c r="M3274" s="59" t="s">
        <v>1618</v>
      </c>
      <c r="N3274" s="59" t="s">
        <v>1619</v>
      </c>
      <c r="O3274" s="59" t="s">
        <v>1620</v>
      </c>
      <c r="P3274" s="59" t="s">
        <v>1621</v>
      </c>
      <c r="Q3274" s="59" t="s">
        <v>1622</v>
      </c>
      <c r="R3274" s="59" t="s">
        <v>1623</v>
      </c>
      <c r="S3274" s="59" t="s">
        <v>1634</v>
      </c>
      <c r="T3274" s="59" t="s">
        <v>1635</v>
      </c>
      <c r="U3274" s="59" t="s">
        <v>1486</v>
      </c>
      <c r="V3274" s="59" t="s">
        <v>1487</v>
      </c>
      <c r="W3274" s="59" t="s">
        <v>1509</v>
      </c>
      <c r="X3274" s="59" t="s">
        <v>1487</v>
      </c>
      <c r="Y3274" s="59" t="s">
        <v>1490</v>
      </c>
      <c r="Z3274" s="59">
        <v>58.82</v>
      </c>
      <c r="AA3274" s="59">
        <v>58.82</v>
      </c>
      <c r="AB3274" s="59">
        <v>0</v>
      </c>
      <c r="AC3274" s="59">
        <v>58.82</v>
      </c>
      <c r="AD3274" s="59">
        <v>0</v>
      </c>
      <c r="AE3274" s="59">
        <v>0</v>
      </c>
      <c r="AF3274" s="59" t="s">
        <v>1491</v>
      </c>
      <c r="AG3274" s="59" t="s">
        <v>1426</v>
      </c>
      <c r="AH3274" s="59" t="s">
        <v>1616</v>
      </c>
      <c r="AI3274" s="59" t="s">
        <v>1523</v>
      </c>
      <c r="AJ3274" s="59" t="s">
        <v>1486</v>
      </c>
      <c r="AK3274" s="59" t="s">
        <v>278</v>
      </c>
      <c r="AL3274" s="59" t="s">
        <v>1493</v>
      </c>
      <c r="AM3274" s="59" t="s">
        <v>1494</v>
      </c>
      <c r="AN3274" s="59" t="s">
        <v>1385</v>
      </c>
      <c r="AO3274" s="59" t="s">
        <v>107</v>
      </c>
    </row>
    <row r="3275" spans="1:41" x14ac:dyDescent="0.15">
      <c r="A3275" s="59" t="s">
        <v>2023</v>
      </c>
      <c r="B3275" s="59" t="s">
        <v>1631</v>
      </c>
      <c r="C3275" s="59" t="s">
        <v>1632</v>
      </c>
      <c r="D3275" s="59" t="s">
        <v>1614</v>
      </c>
      <c r="E3275" s="59" t="s">
        <v>1615</v>
      </c>
      <c r="F3275" s="59" t="s">
        <v>1475</v>
      </c>
      <c r="G3275" s="59" t="s">
        <v>1406</v>
      </c>
      <c r="H3275" s="59" t="s">
        <v>1475</v>
      </c>
      <c r="I3275" s="59" t="s">
        <v>1406</v>
      </c>
      <c r="J3275" s="59" t="s">
        <v>1426</v>
      </c>
      <c r="K3275" s="59" t="s">
        <v>1616</v>
      </c>
      <c r="L3275" s="59" t="s">
        <v>1633</v>
      </c>
      <c r="M3275" s="59" t="s">
        <v>1618</v>
      </c>
      <c r="N3275" s="59" t="s">
        <v>1619</v>
      </c>
      <c r="O3275" s="59" t="s">
        <v>1620</v>
      </c>
      <c r="P3275" s="59" t="s">
        <v>1621</v>
      </c>
      <c r="Q3275" s="59" t="s">
        <v>1622</v>
      </c>
      <c r="R3275" s="59" t="s">
        <v>1623</v>
      </c>
      <c r="S3275" s="59" t="s">
        <v>1634</v>
      </c>
      <c r="T3275" s="59" t="s">
        <v>1635</v>
      </c>
      <c r="U3275" s="59" t="s">
        <v>1486</v>
      </c>
      <c r="V3275" s="59" t="s">
        <v>1487</v>
      </c>
      <c r="W3275" s="59" t="s">
        <v>1488</v>
      </c>
      <c r="X3275" s="59" t="s">
        <v>1511</v>
      </c>
      <c r="Y3275" s="59" t="s">
        <v>1490</v>
      </c>
      <c r="Z3275" s="59">
        <v>1.36</v>
      </c>
      <c r="AA3275" s="59">
        <v>1.36</v>
      </c>
      <c r="AB3275" s="59">
        <v>0</v>
      </c>
      <c r="AC3275" s="59">
        <v>1.36</v>
      </c>
      <c r="AD3275" s="59">
        <v>0</v>
      </c>
      <c r="AE3275" s="59">
        <v>0</v>
      </c>
      <c r="AF3275" s="59" t="s">
        <v>1491</v>
      </c>
      <c r="AG3275" s="59" t="s">
        <v>1426</v>
      </c>
      <c r="AH3275" s="59" t="s">
        <v>1616</v>
      </c>
      <c r="AI3275" s="59" t="s">
        <v>1523</v>
      </c>
      <c r="AJ3275" s="59" t="s">
        <v>1486</v>
      </c>
      <c r="AK3275" s="59" t="s">
        <v>278</v>
      </c>
      <c r="AL3275" s="59" t="s">
        <v>1493</v>
      </c>
      <c r="AM3275" s="59" t="s">
        <v>1494</v>
      </c>
      <c r="AN3275" s="59" t="s">
        <v>1385</v>
      </c>
      <c r="AO3275" s="59" t="s">
        <v>107</v>
      </c>
    </row>
    <row r="3276" spans="1:41" x14ac:dyDescent="0.15">
      <c r="A3276" s="59" t="s">
        <v>2023</v>
      </c>
      <c r="B3276" s="59" t="s">
        <v>1636</v>
      </c>
      <c r="C3276" s="59" t="s">
        <v>1637</v>
      </c>
      <c r="D3276" s="59" t="s">
        <v>1638</v>
      </c>
      <c r="E3276" s="59" t="s">
        <v>1639</v>
      </c>
      <c r="F3276" s="59" t="s">
        <v>1475</v>
      </c>
      <c r="G3276" s="59" t="s">
        <v>1406</v>
      </c>
      <c r="H3276" s="59" t="s">
        <v>1475</v>
      </c>
      <c r="I3276" s="59" t="s">
        <v>1406</v>
      </c>
      <c r="J3276" s="59" t="s">
        <v>727</v>
      </c>
      <c r="K3276" s="59" t="s">
        <v>1640</v>
      </c>
      <c r="L3276" s="59" t="s">
        <v>1641</v>
      </c>
      <c r="M3276" s="59" t="s">
        <v>1478</v>
      </c>
      <c r="N3276" s="59" t="s">
        <v>1479</v>
      </c>
      <c r="O3276" s="59" t="s">
        <v>1480</v>
      </c>
      <c r="P3276" s="59" t="s">
        <v>1481</v>
      </c>
      <c r="Q3276" s="59" t="s">
        <v>1482</v>
      </c>
      <c r="R3276" s="59" t="s">
        <v>1483</v>
      </c>
      <c r="S3276" s="59" t="s">
        <v>1642</v>
      </c>
      <c r="T3276" s="59" t="s">
        <v>1643</v>
      </c>
      <c r="U3276" s="59" t="s">
        <v>1486</v>
      </c>
      <c r="V3276" s="59" t="s">
        <v>1487</v>
      </c>
      <c r="W3276" s="59" t="s">
        <v>1509</v>
      </c>
      <c r="X3276" s="59" t="s">
        <v>1487</v>
      </c>
      <c r="Y3276" s="59" t="s">
        <v>1490</v>
      </c>
      <c r="Z3276" s="59">
        <v>4956.87</v>
      </c>
      <c r="AA3276" s="59">
        <v>4956.87</v>
      </c>
      <c r="AB3276" s="59">
        <v>0</v>
      </c>
      <c r="AC3276" s="59">
        <v>4956.87</v>
      </c>
      <c r="AD3276" s="59">
        <v>0</v>
      </c>
      <c r="AE3276" s="59">
        <v>0</v>
      </c>
      <c r="AF3276" s="59" t="s">
        <v>1491</v>
      </c>
      <c r="AG3276" s="59" t="s">
        <v>727</v>
      </c>
      <c r="AH3276" s="59" t="s">
        <v>1644</v>
      </c>
      <c r="AI3276" s="59" t="s">
        <v>1492</v>
      </c>
      <c r="AJ3276" s="59" t="s">
        <v>1486</v>
      </c>
      <c r="AK3276" s="59" t="s">
        <v>278</v>
      </c>
      <c r="AL3276" s="59" t="s">
        <v>1493</v>
      </c>
      <c r="AM3276" s="59" t="s">
        <v>1494</v>
      </c>
      <c r="AN3276" s="59" t="s">
        <v>1384</v>
      </c>
      <c r="AO3276" s="59" t="s">
        <v>107</v>
      </c>
    </row>
    <row r="3277" spans="1:41" x14ac:dyDescent="0.15">
      <c r="A3277" s="59" t="s">
        <v>2023</v>
      </c>
      <c r="B3277" s="59" t="s">
        <v>1636</v>
      </c>
      <c r="C3277" s="59" t="s">
        <v>1637</v>
      </c>
      <c r="D3277" s="59" t="s">
        <v>1638</v>
      </c>
      <c r="E3277" s="59" t="s">
        <v>1639</v>
      </c>
      <c r="F3277" s="59" t="s">
        <v>1475</v>
      </c>
      <c r="G3277" s="59" t="s">
        <v>1406</v>
      </c>
      <c r="H3277" s="59" t="s">
        <v>1475</v>
      </c>
      <c r="I3277" s="59" t="s">
        <v>1406</v>
      </c>
      <c r="J3277" s="59" t="s">
        <v>727</v>
      </c>
      <c r="K3277" s="59" t="s">
        <v>1640</v>
      </c>
      <c r="L3277" s="59" t="s">
        <v>1641</v>
      </c>
      <c r="M3277" s="59" t="s">
        <v>1478</v>
      </c>
      <c r="N3277" s="59" t="s">
        <v>1479</v>
      </c>
      <c r="O3277" s="59" t="s">
        <v>1480</v>
      </c>
      <c r="P3277" s="59" t="s">
        <v>1481</v>
      </c>
      <c r="Q3277" s="59" t="s">
        <v>1482</v>
      </c>
      <c r="R3277" s="59" t="s">
        <v>1483</v>
      </c>
      <c r="S3277" s="59" t="s">
        <v>1642</v>
      </c>
      <c r="T3277" s="59" t="s">
        <v>1643</v>
      </c>
      <c r="U3277" s="59" t="s">
        <v>1486</v>
      </c>
      <c r="V3277" s="59" t="s">
        <v>1487</v>
      </c>
      <c r="W3277" s="59" t="s">
        <v>1488</v>
      </c>
      <c r="X3277" s="59" t="s">
        <v>1510</v>
      </c>
      <c r="Y3277" s="59" t="s">
        <v>1490</v>
      </c>
      <c r="Z3277" s="59">
        <v>10.53</v>
      </c>
      <c r="AA3277" s="59">
        <v>10.53</v>
      </c>
      <c r="AB3277" s="59">
        <v>0</v>
      </c>
      <c r="AC3277" s="59">
        <v>10.53</v>
      </c>
      <c r="AD3277" s="59">
        <v>0</v>
      </c>
      <c r="AE3277" s="59">
        <v>0</v>
      </c>
      <c r="AF3277" s="59" t="s">
        <v>1491</v>
      </c>
      <c r="AG3277" s="59" t="s">
        <v>727</v>
      </c>
      <c r="AH3277" s="59" t="s">
        <v>1644</v>
      </c>
      <c r="AI3277" s="59" t="s">
        <v>1492</v>
      </c>
      <c r="AJ3277" s="59" t="s">
        <v>1486</v>
      </c>
      <c r="AK3277" s="59" t="s">
        <v>278</v>
      </c>
      <c r="AL3277" s="59" t="s">
        <v>1493</v>
      </c>
      <c r="AM3277" s="59" t="s">
        <v>1494</v>
      </c>
      <c r="AN3277" s="59" t="s">
        <v>1384</v>
      </c>
      <c r="AO3277" s="59" t="s">
        <v>107</v>
      </c>
    </row>
    <row r="3278" spans="1:41" x14ac:dyDescent="0.15">
      <c r="A3278" s="59" t="s">
        <v>2023</v>
      </c>
      <c r="B3278" s="59" t="s">
        <v>1636</v>
      </c>
      <c r="C3278" s="59" t="s">
        <v>1637</v>
      </c>
      <c r="D3278" s="59" t="s">
        <v>1638</v>
      </c>
      <c r="E3278" s="59" t="s">
        <v>1639</v>
      </c>
      <c r="F3278" s="59" t="s">
        <v>1475</v>
      </c>
      <c r="G3278" s="59" t="s">
        <v>1406</v>
      </c>
      <c r="H3278" s="59" t="s">
        <v>1475</v>
      </c>
      <c r="I3278" s="59" t="s">
        <v>1406</v>
      </c>
      <c r="J3278" s="59" t="s">
        <v>727</v>
      </c>
      <c r="K3278" s="59" t="s">
        <v>1640</v>
      </c>
      <c r="L3278" s="59" t="s">
        <v>1641</v>
      </c>
      <c r="M3278" s="59" t="s">
        <v>1478</v>
      </c>
      <c r="N3278" s="59" t="s">
        <v>1479</v>
      </c>
      <c r="O3278" s="59" t="s">
        <v>1480</v>
      </c>
      <c r="P3278" s="59" t="s">
        <v>1481</v>
      </c>
      <c r="Q3278" s="59" t="s">
        <v>1482</v>
      </c>
      <c r="R3278" s="59" t="s">
        <v>1483</v>
      </c>
      <c r="S3278" s="59" t="s">
        <v>1642</v>
      </c>
      <c r="T3278" s="59" t="s">
        <v>1643</v>
      </c>
      <c r="U3278" s="59" t="s">
        <v>1486</v>
      </c>
      <c r="V3278" s="59" t="s">
        <v>1487</v>
      </c>
      <c r="W3278" s="59" t="s">
        <v>1488</v>
      </c>
      <c r="X3278" s="59" t="s">
        <v>1511</v>
      </c>
      <c r="Y3278" s="59" t="s">
        <v>1490</v>
      </c>
      <c r="Z3278" s="59">
        <v>32.6</v>
      </c>
      <c r="AA3278" s="59">
        <v>32.6</v>
      </c>
      <c r="AB3278" s="59">
        <v>0</v>
      </c>
      <c r="AC3278" s="59">
        <v>32.6</v>
      </c>
      <c r="AD3278" s="59">
        <v>0</v>
      </c>
      <c r="AE3278" s="59">
        <v>0</v>
      </c>
      <c r="AF3278" s="59" t="s">
        <v>1491</v>
      </c>
      <c r="AG3278" s="59" t="s">
        <v>727</v>
      </c>
      <c r="AH3278" s="59" t="s">
        <v>1644</v>
      </c>
      <c r="AI3278" s="59" t="s">
        <v>1492</v>
      </c>
      <c r="AJ3278" s="59" t="s">
        <v>1486</v>
      </c>
      <c r="AK3278" s="59" t="s">
        <v>278</v>
      </c>
      <c r="AL3278" s="59" t="s">
        <v>1493</v>
      </c>
      <c r="AM3278" s="59" t="s">
        <v>1494</v>
      </c>
      <c r="AN3278" s="59" t="s">
        <v>1384</v>
      </c>
      <c r="AO3278" s="59" t="s">
        <v>107</v>
      </c>
    </row>
    <row r="3279" spans="1:41" x14ac:dyDescent="0.15">
      <c r="A3279" s="59" t="s">
        <v>2023</v>
      </c>
      <c r="B3279" s="59" t="s">
        <v>1881</v>
      </c>
      <c r="C3279" s="59" t="s">
        <v>1955</v>
      </c>
      <c r="D3279" s="59" t="s">
        <v>1517</v>
      </c>
      <c r="E3279" s="59" t="s">
        <v>559</v>
      </c>
      <c r="F3279" s="59" t="s">
        <v>1475</v>
      </c>
      <c r="G3279" s="59" t="s">
        <v>1406</v>
      </c>
      <c r="H3279" s="59" t="s">
        <v>1475</v>
      </c>
      <c r="I3279" s="59" t="s">
        <v>1406</v>
      </c>
      <c r="J3279" s="59" t="s">
        <v>737</v>
      </c>
      <c r="K3279" s="59" t="s">
        <v>1518</v>
      </c>
      <c r="L3279" s="59" t="s">
        <v>1883</v>
      </c>
      <c r="M3279" s="59" t="s">
        <v>1478</v>
      </c>
      <c r="N3279" s="59" t="s">
        <v>1479</v>
      </c>
      <c r="O3279" s="59" t="s">
        <v>1480</v>
      </c>
      <c r="P3279" s="59" t="s">
        <v>1481</v>
      </c>
      <c r="Q3279" s="59" t="s">
        <v>1482</v>
      </c>
      <c r="R3279" s="59" t="s">
        <v>1483</v>
      </c>
      <c r="S3279" s="59" t="s">
        <v>1884</v>
      </c>
      <c r="T3279" s="59" t="s">
        <v>1885</v>
      </c>
      <c r="U3279" s="59" t="s">
        <v>1486</v>
      </c>
      <c r="V3279" s="59" t="s">
        <v>1487</v>
      </c>
      <c r="W3279" s="59" t="s">
        <v>1488</v>
      </c>
      <c r="X3279" s="59" t="s">
        <v>1511</v>
      </c>
      <c r="Y3279" s="59" t="s">
        <v>1490</v>
      </c>
      <c r="Z3279" s="59">
        <v>22.58</v>
      </c>
      <c r="AA3279" s="59">
        <v>22.58</v>
      </c>
      <c r="AB3279" s="59">
        <v>0</v>
      </c>
      <c r="AC3279" s="59">
        <v>22.58</v>
      </c>
      <c r="AD3279" s="59">
        <v>0</v>
      </c>
      <c r="AE3279" s="59">
        <v>0</v>
      </c>
      <c r="AF3279" s="59" t="s">
        <v>1491</v>
      </c>
      <c r="AG3279" s="59" t="s">
        <v>737</v>
      </c>
      <c r="AH3279" s="59" t="s">
        <v>1518</v>
      </c>
      <c r="AI3279" s="59" t="s">
        <v>1523</v>
      </c>
      <c r="AJ3279" s="59" t="s">
        <v>1486</v>
      </c>
      <c r="AK3279" s="59" t="s">
        <v>278</v>
      </c>
      <c r="AL3279" s="59" t="s">
        <v>1493</v>
      </c>
      <c r="AM3279" s="59" t="s">
        <v>1494</v>
      </c>
      <c r="AN3279" s="59" t="s">
        <v>1384</v>
      </c>
      <c r="AO3279" s="59" t="s">
        <v>107</v>
      </c>
    </row>
    <row r="3280" spans="1:41" x14ac:dyDescent="0.15">
      <c r="A3280" s="59" t="s">
        <v>2023</v>
      </c>
      <c r="B3280" s="59" t="s">
        <v>1881</v>
      </c>
      <c r="C3280" s="59" t="s">
        <v>1955</v>
      </c>
      <c r="D3280" s="59" t="s">
        <v>1517</v>
      </c>
      <c r="E3280" s="59" t="s">
        <v>559</v>
      </c>
      <c r="F3280" s="59" t="s">
        <v>1475</v>
      </c>
      <c r="G3280" s="59" t="s">
        <v>1406</v>
      </c>
      <c r="H3280" s="59" t="s">
        <v>1475</v>
      </c>
      <c r="I3280" s="59" t="s">
        <v>1406</v>
      </c>
      <c r="J3280" s="59" t="s">
        <v>737</v>
      </c>
      <c r="K3280" s="59" t="s">
        <v>1518</v>
      </c>
      <c r="L3280" s="59" t="s">
        <v>1883</v>
      </c>
      <c r="M3280" s="59" t="s">
        <v>1478</v>
      </c>
      <c r="N3280" s="59" t="s">
        <v>1479</v>
      </c>
      <c r="O3280" s="59" t="s">
        <v>1480</v>
      </c>
      <c r="P3280" s="59" t="s">
        <v>1481</v>
      </c>
      <c r="Q3280" s="59" t="s">
        <v>1482</v>
      </c>
      <c r="R3280" s="59" t="s">
        <v>1483</v>
      </c>
      <c r="S3280" s="59" t="s">
        <v>1884</v>
      </c>
      <c r="T3280" s="59" t="s">
        <v>1885</v>
      </c>
      <c r="U3280" s="59" t="s">
        <v>1486</v>
      </c>
      <c r="V3280" s="59" t="s">
        <v>1487</v>
      </c>
      <c r="W3280" s="59" t="s">
        <v>1522</v>
      </c>
      <c r="X3280" s="59" t="s">
        <v>1487</v>
      </c>
      <c r="Y3280" s="59" t="s">
        <v>1490</v>
      </c>
      <c r="Z3280" s="59">
        <v>3009.87</v>
      </c>
      <c r="AA3280" s="59">
        <v>3009.87</v>
      </c>
      <c r="AB3280" s="59">
        <v>0</v>
      </c>
      <c r="AC3280" s="59">
        <v>3009.87</v>
      </c>
      <c r="AD3280" s="59">
        <v>0</v>
      </c>
      <c r="AE3280" s="59">
        <v>0</v>
      </c>
      <c r="AF3280" s="59" t="s">
        <v>1491</v>
      </c>
      <c r="AG3280" s="59" t="s">
        <v>737</v>
      </c>
      <c r="AH3280" s="59" t="s">
        <v>1518</v>
      </c>
      <c r="AI3280" s="59" t="s">
        <v>1523</v>
      </c>
      <c r="AJ3280" s="59" t="s">
        <v>1486</v>
      </c>
      <c r="AK3280" s="59" t="s">
        <v>278</v>
      </c>
      <c r="AL3280" s="59" t="s">
        <v>1493</v>
      </c>
      <c r="AM3280" s="59" t="s">
        <v>1494</v>
      </c>
      <c r="AN3280" s="59" t="s">
        <v>1384</v>
      </c>
      <c r="AO3280" s="59" t="s">
        <v>107</v>
      </c>
    </row>
    <row r="3281" spans="1:41" x14ac:dyDescent="0.15">
      <c r="A3281" s="59" t="s">
        <v>2023</v>
      </c>
      <c r="B3281" s="59" t="s">
        <v>1957</v>
      </c>
      <c r="C3281" s="59" t="s">
        <v>1958</v>
      </c>
      <c r="D3281" s="59" t="s">
        <v>1517</v>
      </c>
      <c r="E3281" s="59" t="s">
        <v>559</v>
      </c>
      <c r="F3281" s="59" t="s">
        <v>1475</v>
      </c>
      <c r="G3281" s="59" t="s">
        <v>1406</v>
      </c>
      <c r="H3281" s="59" t="s">
        <v>1475</v>
      </c>
      <c r="I3281" s="59" t="s">
        <v>1406</v>
      </c>
      <c r="J3281" s="59" t="s">
        <v>737</v>
      </c>
      <c r="K3281" s="59" t="s">
        <v>1518</v>
      </c>
      <c r="L3281" s="59" t="s">
        <v>1959</v>
      </c>
      <c r="M3281" s="59" t="s">
        <v>1478</v>
      </c>
      <c r="N3281" s="59" t="s">
        <v>1479</v>
      </c>
      <c r="O3281" s="59" t="s">
        <v>1480</v>
      </c>
      <c r="P3281" s="59" t="s">
        <v>1481</v>
      </c>
      <c r="Q3281" s="59" t="s">
        <v>1482</v>
      </c>
      <c r="R3281" s="59" t="s">
        <v>1483</v>
      </c>
      <c r="S3281" s="59" t="s">
        <v>1960</v>
      </c>
      <c r="T3281" s="59" t="s">
        <v>1961</v>
      </c>
      <c r="U3281" s="59" t="s">
        <v>1486</v>
      </c>
      <c r="V3281" s="59" t="s">
        <v>1487</v>
      </c>
      <c r="W3281" s="59" t="s">
        <v>1508</v>
      </c>
      <c r="X3281" s="59" t="s">
        <v>1487</v>
      </c>
      <c r="Y3281" s="59" t="s">
        <v>1490</v>
      </c>
      <c r="Z3281" s="59">
        <v>61.85</v>
      </c>
      <c r="AA3281" s="59">
        <v>61.85</v>
      </c>
      <c r="AB3281" s="59">
        <v>0</v>
      </c>
      <c r="AC3281" s="59">
        <v>61.85</v>
      </c>
      <c r="AD3281" s="59">
        <v>0</v>
      </c>
      <c r="AE3281" s="59">
        <v>0</v>
      </c>
      <c r="AF3281" s="59" t="s">
        <v>1491</v>
      </c>
      <c r="AG3281" s="59" t="s">
        <v>737</v>
      </c>
      <c r="AH3281" s="59" t="s">
        <v>1518</v>
      </c>
      <c r="AI3281" s="59" t="s">
        <v>1523</v>
      </c>
      <c r="AJ3281" s="59" t="s">
        <v>1486</v>
      </c>
      <c r="AK3281" s="59" t="s">
        <v>278</v>
      </c>
      <c r="AL3281" s="59" t="s">
        <v>1493</v>
      </c>
      <c r="AM3281" s="59" t="s">
        <v>1494</v>
      </c>
      <c r="AN3281" s="59" t="s">
        <v>1384</v>
      </c>
      <c r="AO3281" s="59" t="s">
        <v>107</v>
      </c>
    </row>
    <row r="3282" spans="1:41" x14ac:dyDescent="0.15">
      <c r="A3282" s="59" t="s">
        <v>2023</v>
      </c>
      <c r="B3282" s="59" t="s">
        <v>1957</v>
      </c>
      <c r="C3282" s="59" t="s">
        <v>1958</v>
      </c>
      <c r="D3282" s="59" t="s">
        <v>1517</v>
      </c>
      <c r="E3282" s="59" t="s">
        <v>559</v>
      </c>
      <c r="F3282" s="59" t="s">
        <v>1475</v>
      </c>
      <c r="G3282" s="59" t="s">
        <v>1406</v>
      </c>
      <c r="H3282" s="59" t="s">
        <v>1475</v>
      </c>
      <c r="I3282" s="59" t="s">
        <v>1406</v>
      </c>
      <c r="J3282" s="59" t="s">
        <v>737</v>
      </c>
      <c r="K3282" s="59" t="s">
        <v>1518</v>
      </c>
      <c r="L3282" s="59" t="s">
        <v>1959</v>
      </c>
      <c r="M3282" s="59" t="s">
        <v>1478</v>
      </c>
      <c r="N3282" s="59" t="s">
        <v>1479</v>
      </c>
      <c r="O3282" s="59" t="s">
        <v>1480</v>
      </c>
      <c r="P3282" s="59" t="s">
        <v>1481</v>
      </c>
      <c r="Q3282" s="59" t="s">
        <v>1482</v>
      </c>
      <c r="R3282" s="59" t="s">
        <v>1483</v>
      </c>
      <c r="S3282" s="59" t="s">
        <v>1960</v>
      </c>
      <c r="T3282" s="59" t="s">
        <v>1961</v>
      </c>
      <c r="U3282" s="59" t="s">
        <v>1486</v>
      </c>
      <c r="V3282" s="59" t="s">
        <v>1487</v>
      </c>
      <c r="W3282" s="59" t="s">
        <v>1509</v>
      </c>
      <c r="X3282" s="59" t="s">
        <v>1487</v>
      </c>
      <c r="Y3282" s="59" t="s">
        <v>1490</v>
      </c>
      <c r="Z3282" s="59">
        <v>29.66</v>
      </c>
      <c r="AA3282" s="59">
        <v>29.66</v>
      </c>
      <c r="AB3282" s="59">
        <v>0</v>
      </c>
      <c r="AC3282" s="59">
        <v>29.66</v>
      </c>
      <c r="AD3282" s="59">
        <v>0</v>
      </c>
      <c r="AE3282" s="59">
        <v>0</v>
      </c>
      <c r="AF3282" s="59" t="s">
        <v>1491</v>
      </c>
      <c r="AG3282" s="59" t="s">
        <v>737</v>
      </c>
      <c r="AH3282" s="59" t="s">
        <v>1518</v>
      </c>
      <c r="AI3282" s="59" t="s">
        <v>1523</v>
      </c>
      <c r="AJ3282" s="59" t="s">
        <v>1486</v>
      </c>
      <c r="AK3282" s="59" t="s">
        <v>278</v>
      </c>
      <c r="AL3282" s="59" t="s">
        <v>1493</v>
      </c>
      <c r="AM3282" s="59" t="s">
        <v>1494</v>
      </c>
      <c r="AN3282" s="59" t="s">
        <v>1384</v>
      </c>
      <c r="AO3282" s="59" t="s">
        <v>107</v>
      </c>
    </row>
    <row r="3283" spans="1:41" x14ac:dyDescent="0.15">
      <c r="A3283" s="59" t="s">
        <v>2023</v>
      </c>
      <c r="B3283" s="59" t="s">
        <v>1957</v>
      </c>
      <c r="C3283" s="59" t="s">
        <v>1958</v>
      </c>
      <c r="D3283" s="59" t="s">
        <v>1517</v>
      </c>
      <c r="E3283" s="59" t="s">
        <v>559</v>
      </c>
      <c r="F3283" s="59" t="s">
        <v>1475</v>
      </c>
      <c r="G3283" s="59" t="s">
        <v>1406</v>
      </c>
      <c r="H3283" s="59" t="s">
        <v>1475</v>
      </c>
      <c r="I3283" s="59" t="s">
        <v>1406</v>
      </c>
      <c r="J3283" s="59" t="s">
        <v>737</v>
      </c>
      <c r="K3283" s="59" t="s">
        <v>1518</v>
      </c>
      <c r="L3283" s="59" t="s">
        <v>1959</v>
      </c>
      <c r="M3283" s="59" t="s">
        <v>1478</v>
      </c>
      <c r="N3283" s="59" t="s">
        <v>1479</v>
      </c>
      <c r="O3283" s="59" t="s">
        <v>1480</v>
      </c>
      <c r="P3283" s="59" t="s">
        <v>1481</v>
      </c>
      <c r="Q3283" s="59" t="s">
        <v>1482</v>
      </c>
      <c r="R3283" s="59" t="s">
        <v>1483</v>
      </c>
      <c r="S3283" s="59" t="s">
        <v>1960</v>
      </c>
      <c r="T3283" s="59" t="s">
        <v>1961</v>
      </c>
      <c r="U3283" s="59" t="s">
        <v>1486</v>
      </c>
      <c r="V3283" s="59" t="s">
        <v>1487</v>
      </c>
      <c r="W3283" s="59" t="s">
        <v>1488</v>
      </c>
      <c r="X3283" s="59" t="s">
        <v>1510</v>
      </c>
      <c r="Y3283" s="59" t="s">
        <v>1490</v>
      </c>
      <c r="Z3283" s="59">
        <v>0.01</v>
      </c>
      <c r="AA3283" s="59">
        <v>0.01</v>
      </c>
      <c r="AB3283" s="59">
        <v>0</v>
      </c>
      <c r="AC3283" s="59">
        <v>0.01</v>
      </c>
      <c r="AD3283" s="59">
        <v>0</v>
      </c>
      <c r="AE3283" s="59">
        <v>0</v>
      </c>
      <c r="AF3283" s="59" t="s">
        <v>1491</v>
      </c>
      <c r="AG3283" s="59" t="s">
        <v>737</v>
      </c>
      <c r="AH3283" s="59" t="s">
        <v>1518</v>
      </c>
      <c r="AI3283" s="59" t="s">
        <v>1523</v>
      </c>
      <c r="AJ3283" s="59" t="s">
        <v>1486</v>
      </c>
      <c r="AK3283" s="59" t="s">
        <v>278</v>
      </c>
      <c r="AL3283" s="59" t="s">
        <v>1493</v>
      </c>
      <c r="AM3283" s="59" t="s">
        <v>1494</v>
      </c>
      <c r="AN3283" s="59" t="s">
        <v>1384</v>
      </c>
      <c r="AO3283" s="59" t="s">
        <v>107</v>
      </c>
    </row>
    <row r="3284" spans="1:41" x14ac:dyDescent="0.15">
      <c r="A3284" s="59" t="s">
        <v>2023</v>
      </c>
      <c r="B3284" s="59" t="s">
        <v>1957</v>
      </c>
      <c r="C3284" s="59" t="s">
        <v>1958</v>
      </c>
      <c r="D3284" s="59" t="s">
        <v>1517</v>
      </c>
      <c r="E3284" s="59" t="s">
        <v>559</v>
      </c>
      <c r="F3284" s="59" t="s">
        <v>1475</v>
      </c>
      <c r="G3284" s="59" t="s">
        <v>1406</v>
      </c>
      <c r="H3284" s="59" t="s">
        <v>1475</v>
      </c>
      <c r="I3284" s="59" t="s">
        <v>1406</v>
      </c>
      <c r="J3284" s="59" t="s">
        <v>737</v>
      </c>
      <c r="K3284" s="59" t="s">
        <v>1518</v>
      </c>
      <c r="L3284" s="59" t="s">
        <v>1959</v>
      </c>
      <c r="M3284" s="59" t="s">
        <v>1478</v>
      </c>
      <c r="N3284" s="59" t="s">
        <v>1479</v>
      </c>
      <c r="O3284" s="59" t="s">
        <v>1480</v>
      </c>
      <c r="P3284" s="59" t="s">
        <v>1481</v>
      </c>
      <c r="Q3284" s="59" t="s">
        <v>1482</v>
      </c>
      <c r="R3284" s="59" t="s">
        <v>1483</v>
      </c>
      <c r="S3284" s="59" t="s">
        <v>1960</v>
      </c>
      <c r="T3284" s="59" t="s">
        <v>1961</v>
      </c>
      <c r="U3284" s="59" t="s">
        <v>1486</v>
      </c>
      <c r="V3284" s="59" t="s">
        <v>1487</v>
      </c>
      <c r="W3284" s="59" t="s">
        <v>1513</v>
      </c>
      <c r="X3284" s="59" t="s">
        <v>1487</v>
      </c>
      <c r="Y3284" s="59" t="s">
        <v>1490</v>
      </c>
      <c r="Z3284" s="59">
        <v>103.41</v>
      </c>
      <c r="AA3284" s="59">
        <v>103.41</v>
      </c>
      <c r="AB3284" s="59">
        <v>0</v>
      </c>
      <c r="AC3284" s="59">
        <v>103.41</v>
      </c>
      <c r="AD3284" s="59">
        <v>0</v>
      </c>
      <c r="AE3284" s="59">
        <v>0</v>
      </c>
      <c r="AF3284" s="59" t="s">
        <v>1491</v>
      </c>
      <c r="AG3284" s="59" t="s">
        <v>737</v>
      </c>
      <c r="AH3284" s="59" t="s">
        <v>1518</v>
      </c>
      <c r="AI3284" s="59" t="s">
        <v>1523</v>
      </c>
      <c r="AJ3284" s="59" t="s">
        <v>1486</v>
      </c>
      <c r="AK3284" s="59" t="s">
        <v>278</v>
      </c>
      <c r="AL3284" s="59" t="s">
        <v>1493</v>
      </c>
      <c r="AM3284" s="59" t="s">
        <v>1494</v>
      </c>
      <c r="AN3284" s="59" t="s">
        <v>1384</v>
      </c>
      <c r="AO3284" s="59" t="s">
        <v>107</v>
      </c>
    </row>
    <row r="3285" spans="1:41" x14ac:dyDescent="0.15">
      <c r="A3285" s="59" t="s">
        <v>2023</v>
      </c>
      <c r="B3285" s="59" t="s">
        <v>1957</v>
      </c>
      <c r="C3285" s="59" t="s">
        <v>1958</v>
      </c>
      <c r="D3285" s="59" t="s">
        <v>1517</v>
      </c>
      <c r="E3285" s="59" t="s">
        <v>559</v>
      </c>
      <c r="F3285" s="59" t="s">
        <v>1475</v>
      </c>
      <c r="G3285" s="59" t="s">
        <v>1406</v>
      </c>
      <c r="H3285" s="59" t="s">
        <v>1475</v>
      </c>
      <c r="I3285" s="59" t="s">
        <v>1406</v>
      </c>
      <c r="J3285" s="59" t="s">
        <v>737</v>
      </c>
      <c r="K3285" s="59" t="s">
        <v>1518</v>
      </c>
      <c r="L3285" s="59" t="s">
        <v>1959</v>
      </c>
      <c r="M3285" s="59" t="s">
        <v>1478</v>
      </c>
      <c r="N3285" s="59" t="s">
        <v>1479</v>
      </c>
      <c r="O3285" s="59" t="s">
        <v>1480</v>
      </c>
      <c r="P3285" s="59" t="s">
        <v>1481</v>
      </c>
      <c r="Q3285" s="59" t="s">
        <v>1482</v>
      </c>
      <c r="R3285" s="59" t="s">
        <v>1483</v>
      </c>
      <c r="S3285" s="59" t="s">
        <v>1960</v>
      </c>
      <c r="T3285" s="59" t="s">
        <v>1961</v>
      </c>
      <c r="U3285" s="59" t="s">
        <v>1486</v>
      </c>
      <c r="V3285" s="59" t="s">
        <v>1487</v>
      </c>
      <c r="W3285" s="59" t="s">
        <v>1514</v>
      </c>
      <c r="X3285" s="59" t="s">
        <v>1487</v>
      </c>
      <c r="Y3285" s="59" t="s">
        <v>1490</v>
      </c>
      <c r="Z3285" s="59">
        <v>10.62</v>
      </c>
      <c r="AA3285" s="59">
        <v>10.62</v>
      </c>
      <c r="AB3285" s="59">
        <v>0</v>
      </c>
      <c r="AC3285" s="59">
        <v>10.62</v>
      </c>
      <c r="AD3285" s="59">
        <v>0</v>
      </c>
      <c r="AE3285" s="59">
        <v>0</v>
      </c>
      <c r="AF3285" s="59" t="s">
        <v>1491</v>
      </c>
      <c r="AG3285" s="59" t="s">
        <v>737</v>
      </c>
      <c r="AH3285" s="59" t="s">
        <v>1518</v>
      </c>
      <c r="AI3285" s="59" t="s">
        <v>1523</v>
      </c>
      <c r="AJ3285" s="59" t="s">
        <v>1486</v>
      </c>
      <c r="AK3285" s="59" t="s">
        <v>278</v>
      </c>
      <c r="AL3285" s="59" t="s">
        <v>1493</v>
      </c>
      <c r="AM3285" s="59" t="s">
        <v>1494</v>
      </c>
      <c r="AN3285" s="59" t="s">
        <v>1384</v>
      </c>
      <c r="AO3285" s="59" t="s">
        <v>107</v>
      </c>
    </row>
    <row r="3286" spans="1:41" x14ac:dyDescent="0.15">
      <c r="A3286" s="59" t="s">
        <v>2023</v>
      </c>
      <c r="B3286" s="59" t="s">
        <v>1650</v>
      </c>
      <c r="C3286" s="59" t="s">
        <v>1651</v>
      </c>
      <c r="D3286" s="59" t="s">
        <v>1517</v>
      </c>
      <c r="E3286" s="59" t="s">
        <v>559</v>
      </c>
      <c r="F3286" s="59" t="s">
        <v>1475</v>
      </c>
      <c r="G3286" s="59" t="s">
        <v>1406</v>
      </c>
      <c r="H3286" s="59" t="s">
        <v>1475</v>
      </c>
      <c r="I3286" s="59" t="s">
        <v>1406</v>
      </c>
      <c r="J3286" s="59" t="s">
        <v>737</v>
      </c>
      <c r="K3286" s="59" t="s">
        <v>1518</v>
      </c>
      <c r="L3286" s="59" t="s">
        <v>1652</v>
      </c>
      <c r="M3286" s="59" t="s">
        <v>1478</v>
      </c>
      <c r="N3286" s="59" t="s">
        <v>1479</v>
      </c>
      <c r="O3286" s="59" t="s">
        <v>1480</v>
      </c>
      <c r="P3286" s="59" t="s">
        <v>1481</v>
      </c>
      <c r="Q3286" s="59" t="s">
        <v>1482</v>
      </c>
      <c r="R3286" s="59" t="s">
        <v>1483</v>
      </c>
      <c r="S3286" s="59" t="s">
        <v>1653</v>
      </c>
      <c r="T3286" s="59" t="s">
        <v>1654</v>
      </c>
      <c r="U3286" s="59" t="s">
        <v>1486</v>
      </c>
      <c r="V3286" s="59" t="s">
        <v>1487</v>
      </c>
      <c r="W3286" s="59" t="s">
        <v>1500</v>
      </c>
      <c r="X3286" s="59" t="s">
        <v>1501</v>
      </c>
      <c r="Y3286" s="59" t="s">
        <v>1490</v>
      </c>
      <c r="Z3286" s="59">
        <v>2666.58</v>
      </c>
      <c r="AA3286" s="59">
        <v>2666.58</v>
      </c>
      <c r="AB3286" s="59">
        <v>0</v>
      </c>
      <c r="AC3286" s="59">
        <v>2666.58</v>
      </c>
      <c r="AD3286" s="59">
        <v>0</v>
      </c>
      <c r="AE3286" s="59">
        <v>0</v>
      </c>
      <c r="AF3286" s="59" t="s">
        <v>1491</v>
      </c>
      <c r="AG3286" s="59" t="s">
        <v>737</v>
      </c>
      <c r="AH3286" s="59" t="s">
        <v>1518</v>
      </c>
      <c r="AI3286" s="59" t="s">
        <v>1523</v>
      </c>
      <c r="AJ3286" s="59" t="s">
        <v>1486</v>
      </c>
      <c r="AK3286" s="59" t="s">
        <v>278</v>
      </c>
      <c r="AL3286" s="59" t="s">
        <v>1493</v>
      </c>
      <c r="AM3286" s="59" t="s">
        <v>1494</v>
      </c>
      <c r="AN3286" s="59" t="s">
        <v>1384</v>
      </c>
      <c r="AO3286" s="59" t="s">
        <v>107</v>
      </c>
    </row>
    <row r="3287" spans="1:41" x14ac:dyDescent="0.15">
      <c r="A3287" s="59" t="s">
        <v>2023</v>
      </c>
      <c r="B3287" s="59" t="s">
        <v>1655</v>
      </c>
      <c r="C3287" s="59" t="s">
        <v>1656</v>
      </c>
      <c r="D3287" s="59" t="s">
        <v>1517</v>
      </c>
      <c r="E3287" s="59" t="s">
        <v>559</v>
      </c>
      <c r="F3287" s="59" t="s">
        <v>1475</v>
      </c>
      <c r="G3287" s="59" t="s">
        <v>1406</v>
      </c>
      <c r="H3287" s="59" t="s">
        <v>1475</v>
      </c>
      <c r="I3287" s="59" t="s">
        <v>1406</v>
      </c>
      <c r="J3287" s="59" t="s">
        <v>737</v>
      </c>
      <c r="K3287" s="59" t="s">
        <v>1518</v>
      </c>
      <c r="L3287" s="59" t="s">
        <v>1657</v>
      </c>
      <c r="M3287" s="59" t="s">
        <v>1478</v>
      </c>
      <c r="N3287" s="59" t="s">
        <v>1479</v>
      </c>
      <c r="O3287" s="59" t="s">
        <v>1480</v>
      </c>
      <c r="P3287" s="59" t="s">
        <v>1481</v>
      </c>
      <c r="Q3287" s="59" t="s">
        <v>1482</v>
      </c>
      <c r="R3287" s="59" t="s">
        <v>1483</v>
      </c>
      <c r="S3287" s="59" t="s">
        <v>1658</v>
      </c>
      <c r="T3287" s="59" t="s">
        <v>1659</v>
      </c>
      <c r="U3287" s="59" t="s">
        <v>1486</v>
      </c>
      <c r="V3287" s="59" t="s">
        <v>1487</v>
      </c>
      <c r="W3287" s="59" t="s">
        <v>1508</v>
      </c>
      <c r="X3287" s="59" t="s">
        <v>1487</v>
      </c>
      <c r="Y3287" s="59" t="s">
        <v>1490</v>
      </c>
      <c r="Z3287" s="59">
        <v>4.29</v>
      </c>
      <c r="AA3287" s="59">
        <v>4.29</v>
      </c>
      <c r="AB3287" s="59">
        <v>0</v>
      </c>
      <c r="AC3287" s="59">
        <v>4.29</v>
      </c>
      <c r="AD3287" s="59">
        <v>0</v>
      </c>
      <c r="AE3287" s="59">
        <v>0</v>
      </c>
      <c r="AF3287" s="59" t="s">
        <v>1491</v>
      </c>
      <c r="AG3287" s="59" t="s">
        <v>737</v>
      </c>
      <c r="AH3287" s="59" t="s">
        <v>1518</v>
      </c>
      <c r="AI3287" s="59" t="s">
        <v>1523</v>
      </c>
      <c r="AJ3287" s="59" t="s">
        <v>1486</v>
      </c>
      <c r="AK3287" s="59" t="s">
        <v>278</v>
      </c>
      <c r="AL3287" s="59" t="s">
        <v>1493</v>
      </c>
      <c r="AM3287" s="59" t="s">
        <v>1494</v>
      </c>
      <c r="AN3287" s="59" t="s">
        <v>1384</v>
      </c>
      <c r="AO3287" s="59" t="s">
        <v>107</v>
      </c>
    </row>
    <row r="3288" spans="1:41" x14ac:dyDescent="0.15">
      <c r="A3288" s="59" t="s">
        <v>2023</v>
      </c>
      <c r="B3288" s="59" t="s">
        <v>1655</v>
      </c>
      <c r="C3288" s="59" t="s">
        <v>1656</v>
      </c>
      <c r="D3288" s="59" t="s">
        <v>1517</v>
      </c>
      <c r="E3288" s="59" t="s">
        <v>559</v>
      </c>
      <c r="F3288" s="59" t="s">
        <v>1475</v>
      </c>
      <c r="G3288" s="59" t="s">
        <v>1406</v>
      </c>
      <c r="H3288" s="59" t="s">
        <v>1475</v>
      </c>
      <c r="I3288" s="59" t="s">
        <v>1406</v>
      </c>
      <c r="J3288" s="59" t="s">
        <v>737</v>
      </c>
      <c r="K3288" s="59" t="s">
        <v>1518</v>
      </c>
      <c r="L3288" s="59" t="s">
        <v>1657</v>
      </c>
      <c r="M3288" s="59" t="s">
        <v>1478</v>
      </c>
      <c r="N3288" s="59" t="s">
        <v>1479</v>
      </c>
      <c r="O3288" s="59" t="s">
        <v>1480</v>
      </c>
      <c r="P3288" s="59" t="s">
        <v>1481</v>
      </c>
      <c r="Q3288" s="59" t="s">
        <v>1482</v>
      </c>
      <c r="R3288" s="59" t="s">
        <v>1483</v>
      </c>
      <c r="S3288" s="59" t="s">
        <v>1658</v>
      </c>
      <c r="T3288" s="59" t="s">
        <v>1659</v>
      </c>
      <c r="U3288" s="59" t="s">
        <v>1486</v>
      </c>
      <c r="V3288" s="59" t="s">
        <v>1487</v>
      </c>
      <c r="W3288" s="59" t="s">
        <v>1509</v>
      </c>
      <c r="X3288" s="59" t="s">
        <v>1487</v>
      </c>
      <c r="Y3288" s="59" t="s">
        <v>1490</v>
      </c>
      <c r="Z3288" s="59">
        <v>4.9800000000000004</v>
      </c>
      <c r="AA3288" s="59">
        <v>4.9800000000000004</v>
      </c>
      <c r="AB3288" s="59">
        <v>0</v>
      </c>
      <c r="AC3288" s="59">
        <v>4.9800000000000004</v>
      </c>
      <c r="AD3288" s="59">
        <v>0</v>
      </c>
      <c r="AE3288" s="59">
        <v>0</v>
      </c>
      <c r="AF3288" s="59" t="s">
        <v>1491</v>
      </c>
      <c r="AG3288" s="59" t="s">
        <v>737</v>
      </c>
      <c r="AH3288" s="59" t="s">
        <v>1518</v>
      </c>
      <c r="AI3288" s="59" t="s">
        <v>1523</v>
      </c>
      <c r="AJ3288" s="59" t="s">
        <v>1486</v>
      </c>
      <c r="AK3288" s="59" t="s">
        <v>278</v>
      </c>
      <c r="AL3288" s="59" t="s">
        <v>1493</v>
      </c>
      <c r="AM3288" s="59" t="s">
        <v>1494</v>
      </c>
      <c r="AN3288" s="59" t="s">
        <v>1384</v>
      </c>
      <c r="AO3288" s="59" t="s">
        <v>107</v>
      </c>
    </row>
    <row r="3289" spans="1:41" x14ac:dyDescent="0.15">
      <c r="A3289" s="59" t="s">
        <v>2023</v>
      </c>
      <c r="B3289" s="59" t="s">
        <v>1655</v>
      </c>
      <c r="C3289" s="59" t="s">
        <v>1656</v>
      </c>
      <c r="D3289" s="59" t="s">
        <v>1517</v>
      </c>
      <c r="E3289" s="59" t="s">
        <v>559</v>
      </c>
      <c r="F3289" s="59" t="s">
        <v>1475</v>
      </c>
      <c r="G3289" s="59" t="s">
        <v>1406</v>
      </c>
      <c r="H3289" s="59" t="s">
        <v>1475</v>
      </c>
      <c r="I3289" s="59" t="s">
        <v>1406</v>
      </c>
      <c r="J3289" s="59" t="s">
        <v>737</v>
      </c>
      <c r="K3289" s="59" t="s">
        <v>1518</v>
      </c>
      <c r="L3289" s="59" t="s">
        <v>1657</v>
      </c>
      <c r="M3289" s="59" t="s">
        <v>1478</v>
      </c>
      <c r="N3289" s="59" t="s">
        <v>1479</v>
      </c>
      <c r="O3289" s="59" t="s">
        <v>1480</v>
      </c>
      <c r="P3289" s="59" t="s">
        <v>1481</v>
      </c>
      <c r="Q3289" s="59" t="s">
        <v>1482</v>
      </c>
      <c r="R3289" s="59" t="s">
        <v>1483</v>
      </c>
      <c r="S3289" s="59" t="s">
        <v>1658</v>
      </c>
      <c r="T3289" s="59" t="s">
        <v>1659</v>
      </c>
      <c r="U3289" s="59" t="s">
        <v>1486</v>
      </c>
      <c r="V3289" s="59" t="s">
        <v>1487</v>
      </c>
      <c r="W3289" s="59" t="s">
        <v>1488</v>
      </c>
      <c r="X3289" s="59" t="s">
        <v>1510</v>
      </c>
      <c r="Y3289" s="59" t="s">
        <v>1490</v>
      </c>
      <c r="Z3289" s="59">
        <v>0.57999999999999996</v>
      </c>
      <c r="AA3289" s="59">
        <v>0.57999999999999996</v>
      </c>
      <c r="AB3289" s="59">
        <v>0</v>
      </c>
      <c r="AC3289" s="59">
        <v>0.57999999999999996</v>
      </c>
      <c r="AD3289" s="59">
        <v>0</v>
      </c>
      <c r="AE3289" s="59">
        <v>0</v>
      </c>
      <c r="AF3289" s="59" t="s">
        <v>1491</v>
      </c>
      <c r="AG3289" s="59" t="s">
        <v>737</v>
      </c>
      <c r="AH3289" s="59" t="s">
        <v>1518</v>
      </c>
      <c r="AI3289" s="59" t="s">
        <v>1523</v>
      </c>
      <c r="AJ3289" s="59" t="s">
        <v>1486</v>
      </c>
      <c r="AK3289" s="59" t="s">
        <v>278</v>
      </c>
      <c r="AL3289" s="59" t="s">
        <v>1493</v>
      </c>
      <c r="AM3289" s="59" t="s">
        <v>1494</v>
      </c>
      <c r="AN3289" s="59" t="s">
        <v>1384</v>
      </c>
      <c r="AO3289" s="59" t="s">
        <v>107</v>
      </c>
    </row>
    <row r="3290" spans="1:41" x14ac:dyDescent="0.15">
      <c r="A3290" s="59" t="s">
        <v>2023</v>
      </c>
      <c r="B3290" s="59" t="s">
        <v>1655</v>
      </c>
      <c r="C3290" s="59" t="s">
        <v>1656</v>
      </c>
      <c r="D3290" s="59" t="s">
        <v>1517</v>
      </c>
      <c r="E3290" s="59" t="s">
        <v>559</v>
      </c>
      <c r="F3290" s="59" t="s">
        <v>1475</v>
      </c>
      <c r="G3290" s="59" t="s">
        <v>1406</v>
      </c>
      <c r="H3290" s="59" t="s">
        <v>1475</v>
      </c>
      <c r="I3290" s="59" t="s">
        <v>1406</v>
      </c>
      <c r="J3290" s="59" t="s">
        <v>737</v>
      </c>
      <c r="K3290" s="59" t="s">
        <v>1518</v>
      </c>
      <c r="L3290" s="59" t="s">
        <v>1657</v>
      </c>
      <c r="M3290" s="59" t="s">
        <v>1478</v>
      </c>
      <c r="N3290" s="59" t="s">
        <v>1479</v>
      </c>
      <c r="O3290" s="59" t="s">
        <v>1480</v>
      </c>
      <c r="P3290" s="59" t="s">
        <v>1481</v>
      </c>
      <c r="Q3290" s="59" t="s">
        <v>1482</v>
      </c>
      <c r="R3290" s="59" t="s">
        <v>1483</v>
      </c>
      <c r="S3290" s="59" t="s">
        <v>1658</v>
      </c>
      <c r="T3290" s="59" t="s">
        <v>1659</v>
      </c>
      <c r="U3290" s="59" t="s">
        <v>1486</v>
      </c>
      <c r="V3290" s="59" t="s">
        <v>1487</v>
      </c>
      <c r="W3290" s="59" t="s">
        <v>1488</v>
      </c>
      <c r="X3290" s="59" t="s">
        <v>1511</v>
      </c>
      <c r="Y3290" s="59" t="s">
        <v>1490</v>
      </c>
      <c r="Z3290" s="59">
        <v>8.1999999999999993</v>
      </c>
      <c r="AA3290" s="59">
        <v>8.1999999999999993</v>
      </c>
      <c r="AB3290" s="59">
        <v>0</v>
      </c>
      <c r="AC3290" s="59">
        <v>8.1999999999999993</v>
      </c>
      <c r="AD3290" s="59">
        <v>0</v>
      </c>
      <c r="AE3290" s="59">
        <v>0</v>
      </c>
      <c r="AF3290" s="59" t="s">
        <v>1491</v>
      </c>
      <c r="AG3290" s="59" t="s">
        <v>737</v>
      </c>
      <c r="AH3290" s="59" t="s">
        <v>1518</v>
      </c>
      <c r="AI3290" s="59" t="s">
        <v>1523</v>
      </c>
      <c r="AJ3290" s="59" t="s">
        <v>1486</v>
      </c>
      <c r="AK3290" s="59" t="s">
        <v>278</v>
      </c>
      <c r="AL3290" s="59" t="s">
        <v>1493</v>
      </c>
      <c r="AM3290" s="59" t="s">
        <v>1494</v>
      </c>
      <c r="AN3290" s="59" t="s">
        <v>1384</v>
      </c>
      <c r="AO3290" s="59" t="s">
        <v>107</v>
      </c>
    </row>
    <row r="3291" spans="1:41" x14ac:dyDescent="0.15">
      <c r="A3291" s="59" t="s">
        <v>2023</v>
      </c>
      <c r="B3291" s="59" t="s">
        <v>1655</v>
      </c>
      <c r="C3291" s="59" t="s">
        <v>1656</v>
      </c>
      <c r="D3291" s="59" t="s">
        <v>1517</v>
      </c>
      <c r="E3291" s="59" t="s">
        <v>559</v>
      </c>
      <c r="F3291" s="59" t="s">
        <v>1475</v>
      </c>
      <c r="G3291" s="59" t="s">
        <v>1406</v>
      </c>
      <c r="H3291" s="59" t="s">
        <v>1475</v>
      </c>
      <c r="I3291" s="59" t="s">
        <v>1406</v>
      </c>
      <c r="J3291" s="59" t="s">
        <v>737</v>
      </c>
      <c r="K3291" s="59" t="s">
        <v>1518</v>
      </c>
      <c r="L3291" s="59" t="s">
        <v>1657</v>
      </c>
      <c r="M3291" s="59" t="s">
        <v>1478</v>
      </c>
      <c r="N3291" s="59" t="s">
        <v>1479</v>
      </c>
      <c r="O3291" s="59" t="s">
        <v>1480</v>
      </c>
      <c r="P3291" s="59" t="s">
        <v>1481</v>
      </c>
      <c r="Q3291" s="59" t="s">
        <v>1482</v>
      </c>
      <c r="R3291" s="59" t="s">
        <v>1483</v>
      </c>
      <c r="S3291" s="59" t="s">
        <v>1658</v>
      </c>
      <c r="T3291" s="59" t="s">
        <v>1659</v>
      </c>
      <c r="U3291" s="59" t="s">
        <v>1486</v>
      </c>
      <c r="V3291" s="59" t="s">
        <v>1487</v>
      </c>
      <c r="W3291" s="59" t="s">
        <v>1513</v>
      </c>
      <c r="X3291" s="59" t="s">
        <v>1487</v>
      </c>
      <c r="Y3291" s="59" t="s">
        <v>1490</v>
      </c>
      <c r="Z3291" s="59">
        <v>35.58</v>
      </c>
      <c r="AA3291" s="59">
        <v>35.58</v>
      </c>
      <c r="AB3291" s="59">
        <v>0</v>
      </c>
      <c r="AC3291" s="59">
        <v>35.58</v>
      </c>
      <c r="AD3291" s="59">
        <v>0</v>
      </c>
      <c r="AE3291" s="59">
        <v>0</v>
      </c>
      <c r="AF3291" s="59" t="s">
        <v>1491</v>
      </c>
      <c r="AG3291" s="59" t="s">
        <v>737</v>
      </c>
      <c r="AH3291" s="59" t="s">
        <v>1518</v>
      </c>
      <c r="AI3291" s="59" t="s">
        <v>1523</v>
      </c>
      <c r="AJ3291" s="59" t="s">
        <v>1486</v>
      </c>
      <c r="AK3291" s="59" t="s">
        <v>278</v>
      </c>
      <c r="AL3291" s="59" t="s">
        <v>1493</v>
      </c>
      <c r="AM3291" s="59" t="s">
        <v>1494</v>
      </c>
      <c r="AN3291" s="59" t="s">
        <v>1384</v>
      </c>
      <c r="AO3291" s="59" t="s">
        <v>107</v>
      </c>
    </row>
    <row r="3292" spans="1:41" x14ac:dyDescent="0.15">
      <c r="A3292" s="59" t="s">
        <v>2023</v>
      </c>
      <c r="B3292" s="59" t="s">
        <v>1655</v>
      </c>
      <c r="C3292" s="59" t="s">
        <v>1656</v>
      </c>
      <c r="D3292" s="59" t="s">
        <v>1517</v>
      </c>
      <c r="E3292" s="59" t="s">
        <v>559</v>
      </c>
      <c r="F3292" s="59" t="s">
        <v>1475</v>
      </c>
      <c r="G3292" s="59" t="s">
        <v>1406</v>
      </c>
      <c r="H3292" s="59" t="s">
        <v>1475</v>
      </c>
      <c r="I3292" s="59" t="s">
        <v>1406</v>
      </c>
      <c r="J3292" s="59" t="s">
        <v>737</v>
      </c>
      <c r="K3292" s="59" t="s">
        <v>1518</v>
      </c>
      <c r="L3292" s="59" t="s">
        <v>1657</v>
      </c>
      <c r="M3292" s="59" t="s">
        <v>1478</v>
      </c>
      <c r="N3292" s="59" t="s">
        <v>1479</v>
      </c>
      <c r="O3292" s="59" t="s">
        <v>1480</v>
      </c>
      <c r="P3292" s="59" t="s">
        <v>1481</v>
      </c>
      <c r="Q3292" s="59" t="s">
        <v>1482</v>
      </c>
      <c r="R3292" s="59" t="s">
        <v>1483</v>
      </c>
      <c r="S3292" s="59" t="s">
        <v>1658</v>
      </c>
      <c r="T3292" s="59" t="s">
        <v>1659</v>
      </c>
      <c r="U3292" s="59" t="s">
        <v>1486</v>
      </c>
      <c r="V3292" s="59" t="s">
        <v>1487</v>
      </c>
      <c r="W3292" s="59" t="s">
        <v>1514</v>
      </c>
      <c r="X3292" s="59" t="s">
        <v>1487</v>
      </c>
      <c r="Y3292" s="59" t="s">
        <v>1490</v>
      </c>
      <c r="Z3292" s="59">
        <v>0.03</v>
      </c>
      <c r="AA3292" s="59">
        <v>0.03</v>
      </c>
      <c r="AB3292" s="59">
        <v>0</v>
      </c>
      <c r="AC3292" s="59">
        <v>0.03</v>
      </c>
      <c r="AD3292" s="59">
        <v>0</v>
      </c>
      <c r="AE3292" s="59">
        <v>0</v>
      </c>
      <c r="AF3292" s="59" t="s">
        <v>1491</v>
      </c>
      <c r="AG3292" s="59" t="s">
        <v>737</v>
      </c>
      <c r="AH3292" s="59" t="s">
        <v>1518</v>
      </c>
      <c r="AI3292" s="59" t="s">
        <v>1523</v>
      </c>
      <c r="AJ3292" s="59" t="s">
        <v>1486</v>
      </c>
      <c r="AK3292" s="59" t="s">
        <v>278</v>
      </c>
      <c r="AL3292" s="59" t="s">
        <v>1493</v>
      </c>
      <c r="AM3292" s="59" t="s">
        <v>1494</v>
      </c>
      <c r="AN3292" s="59" t="s">
        <v>1384</v>
      </c>
      <c r="AO3292" s="59" t="s">
        <v>107</v>
      </c>
    </row>
    <row r="3293" spans="1:41" x14ac:dyDescent="0.15">
      <c r="A3293" s="59" t="s">
        <v>2023</v>
      </c>
      <c r="B3293" s="59" t="s">
        <v>1655</v>
      </c>
      <c r="C3293" s="59" t="s">
        <v>1656</v>
      </c>
      <c r="D3293" s="59" t="s">
        <v>1517</v>
      </c>
      <c r="E3293" s="59" t="s">
        <v>559</v>
      </c>
      <c r="F3293" s="59" t="s">
        <v>1475</v>
      </c>
      <c r="G3293" s="59" t="s">
        <v>1406</v>
      </c>
      <c r="H3293" s="59" t="s">
        <v>1475</v>
      </c>
      <c r="I3293" s="59" t="s">
        <v>1406</v>
      </c>
      <c r="J3293" s="59" t="s">
        <v>737</v>
      </c>
      <c r="K3293" s="59" t="s">
        <v>1518</v>
      </c>
      <c r="L3293" s="59" t="s">
        <v>1657</v>
      </c>
      <c r="M3293" s="59" t="s">
        <v>1478</v>
      </c>
      <c r="N3293" s="59" t="s">
        <v>1479</v>
      </c>
      <c r="O3293" s="59" t="s">
        <v>1480</v>
      </c>
      <c r="P3293" s="59" t="s">
        <v>1481</v>
      </c>
      <c r="Q3293" s="59" t="s">
        <v>1482</v>
      </c>
      <c r="R3293" s="59" t="s">
        <v>1483</v>
      </c>
      <c r="S3293" s="59" t="s">
        <v>1658</v>
      </c>
      <c r="T3293" s="59" t="s">
        <v>1659</v>
      </c>
      <c r="U3293" s="59" t="s">
        <v>1486</v>
      </c>
      <c r="V3293" s="59" t="s">
        <v>1487</v>
      </c>
      <c r="W3293" s="59" t="s">
        <v>1522</v>
      </c>
      <c r="X3293" s="59" t="s">
        <v>1487</v>
      </c>
      <c r="Y3293" s="59" t="s">
        <v>1490</v>
      </c>
      <c r="Z3293" s="59">
        <v>4379.58</v>
      </c>
      <c r="AA3293" s="59">
        <v>4379.58</v>
      </c>
      <c r="AB3293" s="59">
        <v>0</v>
      </c>
      <c r="AC3293" s="59">
        <v>4379.58</v>
      </c>
      <c r="AD3293" s="59">
        <v>0</v>
      </c>
      <c r="AE3293" s="59">
        <v>0</v>
      </c>
      <c r="AF3293" s="59" t="s">
        <v>1491</v>
      </c>
      <c r="AG3293" s="59" t="s">
        <v>737</v>
      </c>
      <c r="AH3293" s="59" t="s">
        <v>1518</v>
      </c>
      <c r="AI3293" s="59" t="s">
        <v>1523</v>
      </c>
      <c r="AJ3293" s="59" t="s">
        <v>1486</v>
      </c>
      <c r="AK3293" s="59" t="s">
        <v>278</v>
      </c>
      <c r="AL3293" s="59" t="s">
        <v>1493</v>
      </c>
      <c r="AM3293" s="59" t="s">
        <v>1494</v>
      </c>
      <c r="AN3293" s="59" t="s">
        <v>1384</v>
      </c>
      <c r="AO3293" s="59" t="s">
        <v>107</v>
      </c>
    </row>
    <row r="3294" spans="1:41" x14ac:dyDescent="0.15">
      <c r="A3294" s="59" t="s">
        <v>2023</v>
      </c>
      <c r="B3294" s="59" t="s">
        <v>1660</v>
      </c>
      <c r="C3294" s="59" t="s">
        <v>1661</v>
      </c>
      <c r="D3294" s="59" t="s">
        <v>1662</v>
      </c>
      <c r="E3294" s="59" t="s">
        <v>1080</v>
      </c>
      <c r="F3294" s="59" t="s">
        <v>1475</v>
      </c>
      <c r="G3294" s="59" t="s">
        <v>1406</v>
      </c>
      <c r="H3294" s="59" t="s">
        <v>1475</v>
      </c>
      <c r="I3294" s="59" t="s">
        <v>1406</v>
      </c>
      <c r="J3294" s="59" t="s">
        <v>1407</v>
      </c>
      <c r="K3294" s="59" t="s">
        <v>1663</v>
      </c>
      <c r="L3294" s="59" t="s">
        <v>1664</v>
      </c>
      <c r="M3294" s="59" t="s">
        <v>1478</v>
      </c>
      <c r="N3294" s="59" t="s">
        <v>1479</v>
      </c>
      <c r="O3294" s="59" t="s">
        <v>1480</v>
      </c>
      <c r="P3294" s="59" t="s">
        <v>1481</v>
      </c>
      <c r="Q3294" s="59" t="s">
        <v>1482</v>
      </c>
      <c r="R3294" s="59" t="s">
        <v>1483</v>
      </c>
      <c r="S3294" s="59" t="s">
        <v>1665</v>
      </c>
      <c r="T3294" s="59" t="s">
        <v>1666</v>
      </c>
      <c r="U3294" s="59" t="s">
        <v>1486</v>
      </c>
      <c r="V3294" s="59" t="s">
        <v>1487</v>
      </c>
      <c r="W3294" s="59" t="s">
        <v>1508</v>
      </c>
      <c r="X3294" s="59" t="s">
        <v>1487</v>
      </c>
      <c r="Y3294" s="59" t="s">
        <v>1490</v>
      </c>
      <c r="Z3294" s="59">
        <v>5239.29</v>
      </c>
      <c r="AA3294" s="59">
        <v>5239.29</v>
      </c>
      <c r="AB3294" s="59">
        <v>0</v>
      </c>
      <c r="AC3294" s="59">
        <v>5239.29</v>
      </c>
      <c r="AD3294" s="59">
        <v>0</v>
      </c>
      <c r="AE3294" s="59">
        <v>0</v>
      </c>
      <c r="AF3294" s="59" t="s">
        <v>1491</v>
      </c>
      <c r="AG3294" s="59" t="s">
        <v>1407</v>
      </c>
      <c r="AH3294" s="59" t="s">
        <v>1663</v>
      </c>
      <c r="AI3294" s="59" t="s">
        <v>1492</v>
      </c>
      <c r="AJ3294" s="59" t="s">
        <v>1486</v>
      </c>
      <c r="AK3294" s="59" t="s">
        <v>278</v>
      </c>
      <c r="AL3294" s="59" t="s">
        <v>1493</v>
      </c>
      <c r="AM3294" s="59" t="s">
        <v>1494</v>
      </c>
      <c r="AN3294" s="59" t="s">
        <v>1382</v>
      </c>
      <c r="AO3294" s="59" t="s">
        <v>88</v>
      </c>
    </row>
    <row r="3295" spans="1:41" x14ac:dyDescent="0.15">
      <c r="A3295" s="59" t="s">
        <v>2023</v>
      </c>
      <c r="B3295" s="59" t="s">
        <v>1660</v>
      </c>
      <c r="C3295" s="59" t="s">
        <v>1661</v>
      </c>
      <c r="D3295" s="59" t="s">
        <v>1662</v>
      </c>
      <c r="E3295" s="59" t="s">
        <v>1080</v>
      </c>
      <c r="F3295" s="59" t="s">
        <v>1475</v>
      </c>
      <c r="G3295" s="59" t="s">
        <v>1406</v>
      </c>
      <c r="H3295" s="59" t="s">
        <v>1475</v>
      </c>
      <c r="I3295" s="59" t="s">
        <v>1406</v>
      </c>
      <c r="J3295" s="59" t="s">
        <v>1407</v>
      </c>
      <c r="K3295" s="59" t="s">
        <v>1663</v>
      </c>
      <c r="L3295" s="59" t="s">
        <v>1664</v>
      </c>
      <c r="M3295" s="59" t="s">
        <v>1478</v>
      </c>
      <c r="N3295" s="59" t="s">
        <v>1479</v>
      </c>
      <c r="O3295" s="59" t="s">
        <v>1480</v>
      </c>
      <c r="P3295" s="59" t="s">
        <v>1481</v>
      </c>
      <c r="Q3295" s="59" t="s">
        <v>1482</v>
      </c>
      <c r="R3295" s="59" t="s">
        <v>1483</v>
      </c>
      <c r="S3295" s="59" t="s">
        <v>1665</v>
      </c>
      <c r="T3295" s="59" t="s">
        <v>1666</v>
      </c>
      <c r="U3295" s="59" t="s">
        <v>1486</v>
      </c>
      <c r="V3295" s="59" t="s">
        <v>1487</v>
      </c>
      <c r="W3295" s="59" t="s">
        <v>1509</v>
      </c>
      <c r="X3295" s="59" t="s">
        <v>1487</v>
      </c>
      <c r="Y3295" s="59" t="s">
        <v>1490</v>
      </c>
      <c r="Z3295" s="59">
        <v>15263.1</v>
      </c>
      <c r="AA3295" s="59">
        <v>15263.1</v>
      </c>
      <c r="AB3295" s="59">
        <v>0</v>
      </c>
      <c r="AC3295" s="59">
        <v>15263.1</v>
      </c>
      <c r="AD3295" s="59">
        <v>0</v>
      </c>
      <c r="AE3295" s="59">
        <v>0</v>
      </c>
      <c r="AF3295" s="59" t="s">
        <v>1491</v>
      </c>
      <c r="AG3295" s="59" t="s">
        <v>1407</v>
      </c>
      <c r="AH3295" s="59" t="s">
        <v>1663</v>
      </c>
      <c r="AI3295" s="59" t="s">
        <v>1492</v>
      </c>
      <c r="AJ3295" s="59" t="s">
        <v>1486</v>
      </c>
      <c r="AK3295" s="59" t="s">
        <v>278</v>
      </c>
      <c r="AL3295" s="59" t="s">
        <v>1493</v>
      </c>
      <c r="AM3295" s="59" t="s">
        <v>1494</v>
      </c>
      <c r="AN3295" s="59" t="s">
        <v>1382</v>
      </c>
      <c r="AO3295" s="59" t="s">
        <v>88</v>
      </c>
    </row>
    <row r="3296" spans="1:41" x14ac:dyDescent="0.15">
      <c r="A3296" s="59" t="s">
        <v>2023</v>
      </c>
      <c r="B3296" s="59" t="s">
        <v>1660</v>
      </c>
      <c r="C3296" s="59" t="s">
        <v>1661</v>
      </c>
      <c r="D3296" s="59" t="s">
        <v>1662</v>
      </c>
      <c r="E3296" s="59" t="s">
        <v>1080</v>
      </c>
      <c r="F3296" s="59" t="s">
        <v>1475</v>
      </c>
      <c r="G3296" s="59" t="s">
        <v>1406</v>
      </c>
      <c r="H3296" s="59" t="s">
        <v>1475</v>
      </c>
      <c r="I3296" s="59" t="s">
        <v>1406</v>
      </c>
      <c r="J3296" s="59" t="s">
        <v>1407</v>
      </c>
      <c r="K3296" s="59" t="s">
        <v>1663</v>
      </c>
      <c r="L3296" s="59" t="s">
        <v>1664</v>
      </c>
      <c r="M3296" s="59" t="s">
        <v>1478</v>
      </c>
      <c r="N3296" s="59" t="s">
        <v>1479</v>
      </c>
      <c r="O3296" s="59" t="s">
        <v>1480</v>
      </c>
      <c r="P3296" s="59" t="s">
        <v>1481</v>
      </c>
      <c r="Q3296" s="59" t="s">
        <v>1482</v>
      </c>
      <c r="R3296" s="59" t="s">
        <v>1483</v>
      </c>
      <c r="S3296" s="59" t="s">
        <v>1665</v>
      </c>
      <c r="T3296" s="59" t="s">
        <v>1666</v>
      </c>
      <c r="U3296" s="59" t="s">
        <v>1486</v>
      </c>
      <c r="V3296" s="59" t="s">
        <v>1487</v>
      </c>
      <c r="W3296" s="59" t="s">
        <v>1514</v>
      </c>
      <c r="X3296" s="59" t="s">
        <v>1487</v>
      </c>
      <c r="Y3296" s="59" t="s">
        <v>1490</v>
      </c>
      <c r="Z3296" s="59">
        <v>1243.3699999999999</v>
      </c>
      <c r="AA3296" s="59">
        <v>1243.3699999999999</v>
      </c>
      <c r="AB3296" s="59">
        <v>0</v>
      </c>
      <c r="AC3296" s="59">
        <v>1243.3699999999999</v>
      </c>
      <c r="AD3296" s="59">
        <v>0</v>
      </c>
      <c r="AE3296" s="59">
        <v>0</v>
      </c>
      <c r="AF3296" s="59" t="s">
        <v>1491</v>
      </c>
      <c r="AG3296" s="59" t="s">
        <v>1407</v>
      </c>
      <c r="AH3296" s="59" t="s">
        <v>1663</v>
      </c>
      <c r="AI3296" s="59" t="s">
        <v>1492</v>
      </c>
      <c r="AJ3296" s="59" t="s">
        <v>1486</v>
      </c>
      <c r="AK3296" s="59" t="s">
        <v>278</v>
      </c>
      <c r="AL3296" s="59" t="s">
        <v>1493</v>
      </c>
      <c r="AM3296" s="59" t="s">
        <v>1494</v>
      </c>
      <c r="AN3296" s="59" t="s">
        <v>1382</v>
      </c>
      <c r="AO3296" s="59" t="s">
        <v>88</v>
      </c>
    </row>
    <row r="3297" spans="1:41" x14ac:dyDescent="0.15">
      <c r="A3297" s="59" t="s">
        <v>2023</v>
      </c>
      <c r="B3297" s="59" t="s">
        <v>1667</v>
      </c>
      <c r="C3297" s="59" t="s">
        <v>1668</v>
      </c>
      <c r="D3297" s="59" t="s">
        <v>1662</v>
      </c>
      <c r="E3297" s="59" t="s">
        <v>1080</v>
      </c>
      <c r="F3297" s="59" t="s">
        <v>1475</v>
      </c>
      <c r="G3297" s="59" t="s">
        <v>1406</v>
      </c>
      <c r="H3297" s="59" t="s">
        <v>1475</v>
      </c>
      <c r="I3297" s="59" t="s">
        <v>1406</v>
      </c>
      <c r="J3297" s="59" t="s">
        <v>1407</v>
      </c>
      <c r="K3297" s="59" t="s">
        <v>1663</v>
      </c>
      <c r="L3297" s="59" t="s">
        <v>1669</v>
      </c>
      <c r="M3297" s="59" t="s">
        <v>1478</v>
      </c>
      <c r="N3297" s="59" t="s">
        <v>1479</v>
      </c>
      <c r="O3297" s="59" t="s">
        <v>1480</v>
      </c>
      <c r="P3297" s="59" t="s">
        <v>1481</v>
      </c>
      <c r="Q3297" s="59" t="s">
        <v>1482</v>
      </c>
      <c r="R3297" s="59" t="s">
        <v>1483</v>
      </c>
      <c r="S3297" s="59" t="s">
        <v>1670</v>
      </c>
      <c r="T3297" s="59" t="s">
        <v>1671</v>
      </c>
      <c r="U3297" s="59" t="s">
        <v>1486</v>
      </c>
      <c r="V3297" s="59" t="s">
        <v>1487</v>
      </c>
      <c r="W3297" s="59" t="s">
        <v>1500</v>
      </c>
      <c r="X3297" s="59" t="s">
        <v>1501</v>
      </c>
      <c r="Y3297" s="59" t="s">
        <v>1490</v>
      </c>
      <c r="Z3297" s="59">
        <v>9000</v>
      </c>
      <c r="AA3297" s="59">
        <v>9000</v>
      </c>
      <c r="AB3297" s="59">
        <v>0</v>
      </c>
      <c r="AC3297" s="59">
        <v>9000</v>
      </c>
      <c r="AD3297" s="59">
        <v>0</v>
      </c>
      <c r="AE3297" s="59">
        <v>0</v>
      </c>
      <c r="AF3297" s="59" t="s">
        <v>1491</v>
      </c>
      <c r="AG3297" s="59" t="s">
        <v>1407</v>
      </c>
      <c r="AH3297" s="59" t="s">
        <v>1663</v>
      </c>
      <c r="AI3297" s="59" t="s">
        <v>1492</v>
      </c>
      <c r="AJ3297" s="59" t="s">
        <v>1486</v>
      </c>
      <c r="AK3297" s="59" t="s">
        <v>278</v>
      </c>
      <c r="AL3297" s="59" t="s">
        <v>1493</v>
      </c>
      <c r="AM3297" s="59" t="s">
        <v>1494</v>
      </c>
      <c r="AN3297" s="59" t="s">
        <v>1382</v>
      </c>
      <c r="AO3297" s="59" t="s">
        <v>88</v>
      </c>
    </row>
    <row r="3298" spans="1:41" x14ac:dyDescent="0.15">
      <c r="A3298" s="59" t="s">
        <v>2023</v>
      </c>
      <c r="B3298" s="59" t="s">
        <v>1754</v>
      </c>
      <c r="C3298" s="59" t="s">
        <v>1755</v>
      </c>
      <c r="D3298" s="59" t="s">
        <v>1674</v>
      </c>
      <c r="E3298" s="59" t="s">
        <v>1675</v>
      </c>
      <c r="F3298" s="59" t="s">
        <v>1475</v>
      </c>
      <c r="G3298" s="59" t="s">
        <v>1406</v>
      </c>
      <c r="H3298" s="59" t="s">
        <v>1475</v>
      </c>
      <c r="I3298" s="59" t="s">
        <v>1406</v>
      </c>
      <c r="J3298" s="59" t="s">
        <v>727</v>
      </c>
      <c r="K3298" s="59" t="s">
        <v>1644</v>
      </c>
      <c r="L3298" s="59" t="s">
        <v>1756</v>
      </c>
      <c r="M3298" s="59" t="s">
        <v>1478</v>
      </c>
      <c r="N3298" s="59" t="s">
        <v>1479</v>
      </c>
      <c r="O3298" s="59" t="s">
        <v>1480</v>
      </c>
      <c r="P3298" s="59" t="s">
        <v>1481</v>
      </c>
      <c r="Q3298" s="59" t="s">
        <v>1482</v>
      </c>
      <c r="R3298" s="59" t="s">
        <v>1483</v>
      </c>
      <c r="S3298" s="59" t="s">
        <v>1757</v>
      </c>
      <c r="T3298" s="59" t="s">
        <v>1758</v>
      </c>
      <c r="U3298" s="59" t="s">
        <v>1486</v>
      </c>
      <c r="V3298" s="59" t="s">
        <v>1487</v>
      </c>
      <c r="W3298" s="59" t="s">
        <v>1509</v>
      </c>
      <c r="X3298" s="59" t="s">
        <v>1487</v>
      </c>
      <c r="Y3298" s="59" t="s">
        <v>1490</v>
      </c>
      <c r="Z3298" s="59">
        <v>5000</v>
      </c>
      <c r="AA3298" s="59">
        <v>5000</v>
      </c>
      <c r="AB3298" s="59">
        <v>0</v>
      </c>
      <c r="AC3298" s="59">
        <v>5000</v>
      </c>
      <c r="AD3298" s="59">
        <v>0</v>
      </c>
      <c r="AE3298" s="59">
        <v>0</v>
      </c>
      <c r="AF3298" s="59" t="s">
        <v>1491</v>
      </c>
      <c r="AG3298" s="59" t="s">
        <v>727</v>
      </c>
      <c r="AH3298" s="59" t="s">
        <v>1644</v>
      </c>
      <c r="AI3298" s="59" t="s">
        <v>1492</v>
      </c>
      <c r="AJ3298" s="59" t="s">
        <v>1486</v>
      </c>
      <c r="AK3298" s="59" t="s">
        <v>278</v>
      </c>
      <c r="AL3298" s="59" t="s">
        <v>1493</v>
      </c>
      <c r="AM3298" s="59" t="s">
        <v>1494</v>
      </c>
      <c r="AN3298" s="59" t="s">
        <v>1384</v>
      </c>
      <c r="AO3298" s="59" t="s">
        <v>107</v>
      </c>
    </row>
    <row r="3299" spans="1:41" x14ac:dyDescent="0.15">
      <c r="A3299" s="59" t="s">
        <v>2023</v>
      </c>
      <c r="B3299" s="59" t="s">
        <v>2008</v>
      </c>
      <c r="C3299" s="59" t="s">
        <v>2009</v>
      </c>
      <c r="D3299" s="59" t="s">
        <v>1674</v>
      </c>
      <c r="E3299" s="59" t="s">
        <v>1675</v>
      </c>
      <c r="F3299" s="59" t="s">
        <v>1475</v>
      </c>
      <c r="G3299" s="59" t="s">
        <v>1406</v>
      </c>
      <c r="H3299" s="59" t="s">
        <v>1475</v>
      </c>
      <c r="I3299" s="59" t="s">
        <v>1406</v>
      </c>
      <c r="J3299" s="59" t="s">
        <v>727</v>
      </c>
      <c r="K3299" s="59" t="s">
        <v>1644</v>
      </c>
      <c r="L3299" s="59" t="s">
        <v>2010</v>
      </c>
      <c r="M3299" s="59" t="s">
        <v>1478</v>
      </c>
      <c r="N3299" s="59" t="s">
        <v>1479</v>
      </c>
      <c r="O3299" s="59" t="s">
        <v>1480</v>
      </c>
      <c r="P3299" s="59" t="s">
        <v>1481</v>
      </c>
      <c r="Q3299" s="59" t="s">
        <v>1482</v>
      </c>
      <c r="R3299" s="59" t="s">
        <v>1483</v>
      </c>
      <c r="S3299" s="59" t="s">
        <v>2011</v>
      </c>
      <c r="T3299" s="59" t="s">
        <v>2012</v>
      </c>
      <c r="U3299" s="59" t="s">
        <v>1486</v>
      </c>
      <c r="V3299" s="59" t="s">
        <v>1487</v>
      </c>
      <c r="W3299" s="59" t="s">
        <v>1509</v>
      </c>
      <c r="X3299" s="59" t="s">
        <v>1487</v>
      </c>
      <c r="Y3299" s="59" t="s">
        <v>1490</v>
      </c>
      <c r="Z3299" s="59">
        <v>5000</v>
      </c>
      <c r="AA3299" s="59">
        <v>5000</v>
      </c>
      <c r="AB3299" s="59">
        <v>0</v>
      </c>
      <c r="AC3299" s="59">
        <v>5000</v>
      </c>
      <c r="AD3299" s="59">
        <v>0</v>
      </c>
      <c r="AE3299" s="59">
        <v>0</v>
      </c>
      <c r="AF3299" s="59" t="s">
        <v>1491</v>
      </c>
      <c r="AG3299" s="59" t="s">
        <v>727</v>
      </c>
      <c r="AH3299" s="59" t="s">
        <v>1644</v>
      </c>
      <c r="AI3299" s="59" t="s">
        <v>1492</v>
      </c>
      <c r="AJ3299" s="59" t="s">
        <v>1486</v>
      </c>
      <c r="AK3299" s="59" t="s">
        <v>278</v>
      </c>
      <c r="AL3299" s="59" t="s">
        <v>1493</v>
      </c>
      <c r="AM3299" s="59" t="s">
        <v>1494</v>
      </c>
      <c r="AN3299" s="59" t="s">
        <v>1384</v>
      </c>
      <c r="AO3299" s="59" t="s">
        <v>107</v>
      </c>
    </row>
    <row r="3300" spans="1:41" x14ac:dyDescent="0.15">
      <c r="A3300" s="59" t="s">
        <v>2023</v>
      </c>
      <c r="B3300" s="59" t="s">
        <v>2014</v>
      </c>
      <c r="C3300" s="59" t="s">
        <v>2015</v>
      </c>
      <c r="D3300" s="59" t="s">
        <v>1662</v>
      </c>
      <c r="E3300" s="59" t="s">
        <v>1080</v>
      </c>
      <c r="F3300" s="59" t="s">
        <v>1475</v>
      </c>
      <c r="G3300" s="59" t="s">
        <v>1406</v>
      </c>
      <c r="H3300" s="59" t="s">
        <v>1475</v>
      </c>
      <c r="I3300" s="59" t="s">
        <v>1406</v>
      </c>
      <c r="J3300" s="59" t="s">
        <v>1407</v>
      </c>
      <c r="K3300" s="59" t="s">
        <v>1663</v>
      </c>
      <c r="L3300" s="59" t="s">
        <v>1875</v>
      </c>
      <c r="M3300" s="59" t="s">
        <v>1478</v>
      </c>
      <c r="N3300" s="59" t="s">
        <v>1479</v>
      </c>
      <c r="O3300" s="59" t="s">
        <v>1480</v>
      </c>
      <c r="P3300" s="59" t="s">
        <v>1481</v>
      </c>
      <c r="Q3300" s="59" t="s">
        <v>1482</v>
      </c>
      <c r="R3300" s="59" t="s">
        <v>1483</v>
      </c>
      <c r="S3300" s="59" t="s">
        <v>2016</v>
      </c>
      <c r="T3300" s="59" t="s">
        <v>2017</v>
      </c>
      <c r="U3300" s="59" t="s">
        <v>1486</v>
      </c>
      <c r="V3300" s="59" t="s">
        <v>1487</v>
      </c>
      <c r="W3300" s="59" t="s">
        <v>1508</v>
      </c>
      <c r="X3300" s="59" t="s">
        <v>1487</v>
      </c>
      <c r="Y3300" s="59" t="s">
        <v>1490</v>
      </c>
      <c r="Z3300" s="59">
        <v>157.74</v>
      </c>
      <c r="AA3300" s="59">
        <v>157.74</v>
      </c>
      <c r="AB3300" s="59">
        <v>0</v>
      </c>
      <c r="AC3300" s="59">
        <v>157.74</v>
      </c>
      <c r="AD3300" s="59">
        <v>0</v>
      </c>
      <c r="AE3300" s="59">
        <v>0</v>
      </c>
      <c r="AF3300" s="59" t="s">
        <v>1491</v>
      </c>
      <c r="AG3300" s="59" t="s">
        <v>1407</v>
      </c>
      <c r="AH3300" s="59" t="s">
        <v>1663</v>
      </c>
      <c r="AI3300" s="59" t="s">
        <v>1492</v>
      </c>
      <c r="AJ3300" s="59" t="s">
        <v>1486</v>
      </c>
      <c r="AK3300" s="59" t="s">
        <v>278</v>
      </c>
      <c r="AL3300" s="59" t="s">
        <v>1493</v>
      </c>
      <c r="AM3300" s="59" t="s">
        <v>1494</v>
      </c>
      <c r="AN3300" s="59" t="s">
        <v>1080</v>
      </c>
      <c r="AO3300" s="59" t="s">
        <v>88</v>
      </c>
    </row>
    <row r="3301" spans="1:41" x14ac:dyDescent="0.15">
      <c r="A3301" s="59" t="s">
        <v>2023</v>
      </c>
      <c r="B3301" s="59" t="s">
        <v>2014</v>
      </c>
      <c r="C3301" s="59" t="s">
        <v>2015</v>
      </c>
      <c r="D3301" s="59" t="s">
        <v>1662</v>
      </c>
      <c r="E3301" s="59" t="s">
        <v>1080</v>
      </c>
      <c r="F3301" s="59" t="s">
        <v>1475</v>
      </c>
      <c r="G3301" s="59" t="s">
        <v>1406</v>
      </c>
      <c r="H3301" s="59" t="s">
        <v>1475</v>
      </c>
      <c r="I3301" s="59" t="s">
        <v>1406</v>
      </c>
      <c r="J3301" s="59" t="s">
        <v>1407</v>
      </c>
      <c r="K3301" s="59" t="s">
        <v>1663</v>
      </c>
      <c r="L3301" s="59" t="s">
        <v>1875</v>
      </c>
      <c r="M3301" s="59" t="s">
        <v>1478</v>
      </c>
      <c r="N3301" s="59" t="s">
        <v>1479</v>
      </c>
      <c r="O3301" s="59" t="s">
        <v>1480</v>
      </c>
      <c r="P3301" s="59" t="s">
        <v>1481</v>
      </c>
      <c r="Q3301" s="59" t="s">
        <v>1482</v>
      </c>
      <c r="R3301" s="59" t="s">
        <v>1483</v>
      </c>
      <c r="S3301" s="59" t="s">
        <v>2016</v>
      </c>
      <c r="T3301" s="59" t="s">
        <v>2017</v>
      </c>
      <c r="U3301" s="59" t="s">
        <v>1486</v>
      </c>
      <c r="V3301" s="59" t="s">
        <v>1487</v>
      </c>
      <c r="W3301" s="59" t="s">
        <v>1509</v>
      </c>
      <c r="X3301" s="59" t="s">
        <v>1487</v>
      </c>
      <c r="Y3301" s="59" t="s">
        <v>1490</v>
      </c>
      <c r="Z3301" s="59">
        <v>4220.46</v>
      </c>
      <c r="AA3301" s="59">
        <v>4220.46</v>
      </c>
      <c r="AB3301" s="59">
        <v>0</v>
      </c>
      <c r="AC3301" s="59">
        <v>4220.46</v>
      </c>
      <c r="AD3301" s="59">
        <v>0</v>
      </c>
      <c r="AE3301" s="59">
        <v>0</v>
      </c>
      <c r="AF3301" s="59" t="s">
        <v>1491</v>
      </c>
      <c r="AG3301" s="59" t="s">
        <v>1407</v>
      </c>
      <c r="AH3301" s="59" t="s">
        <v>1663</v>
      </c>
      <c r="AI3301" s="59" t="s">
        <v>1492</v>
      </c>
      <c r="AJ3301" s="59" t="s">
        <v>1486</v>
      </c>
      <c r="AK3301" s="59" t="s">
        <v>278</v>
      </c>
      <c r="AL3301" s="59" t="s">
        <v>1493</v>
      </c>
      <c r="AM3301" s="59" t="s">
        <v>1494</v>
      </c>
      <c r="AN3301" s="59" t="s">
        <v>1080</v>
      </c>
      <c r="AO3301" s="59" t="s">
        <v>88</v>
      </c>
    </row>
    <row r="3302" spans="1:41" x14ac:dyDescent="0.15">
      <c r="A3302" s="59" t="s">
        <v>2023</v>
      </c>
      <c r="B3302" s="59" t="s">
        <v>2014</v>
      </c>
      <c r="C3302" s="59" t="s">
        <v>2015</v>
      </c>
      <c r="D3302" s="59" t="s">
        <v>1662</v>
      </c>
      <c r="E3302" s="59" t="s">
        <v>1080</v>
      </c>
      <c r="F3302" s="59" t="s">
        <v>1475</v>
      </c>
      <c r="G3302" s="59" t="s">
        <v>1406</v>
      </c>
      <c r="H3302" s="59" t="s">
        <v>1475</v>
      </c>
      <c r="I3302" s="59" t="s">
        <v>1406</v>
      </c>
      <c r="J3302" s="59" t="s">
        <v>1407</v>
      </c>
      <c r="K3302" s="59" t="s">
        <v>1663</v>
      </c>
      <c r="L3302" s="59" t="s">
        <v>1875</v>
      </c>
      <c r="M3302" s="59" t="s">
        <v>1478</v>
      </c>
      <c r="N3302" s="59" t="s">
        <v>1479</v>
      </c>
      <c r="O3302" s="59" t="s">
        <v>1480</v>
      </c>
      <c r="P3302" s="59" t="s">
        <v>1481</v>
      </c>
      <c r="Q3302" s="59" t="s">
        <v>1482</v>
      </c>
      <c r="R3302" s="59" t="s">
        <v>1483</v>
      </c>
      <c r="S3302" s="59" t="s">
        <v>2016</v>
      </c>
      <c r="T3302" s="59" t="s">
        <v>2017</v>
      </c>
      <c r="U3302" s="59" t="s">
        <v>1486</v>
      </c>
      <c r="V3302" s="59" t="s">
        <v>1487</v>
      </c>
      <c r="W3302" s="59" t="s">
        <v>1488</v>
      </c>
      <c r="X3302" s="59" t="s">
        <v>1511</v>
      </c>
      <c r="Y3302" s="59" t="s">
        <v>1490</v>
      </c>
      <c r="Z3302" s="59">
        <v>556.55999999999995</v>
      </c>
      <c r="AA3302" s="59">
        <v>556.55999999999995</v>
      </c>
      <c r="AB3302" s="59">
        <v>0</v>
      </c>
      <c r="AC3302" s="59">
        <v>556.55999999999995</v>
      </c>
      <c r="AD3302" s="59">
        <v>0</v>
      </c>
      <c r="AE3302" s="59">
        <v>0</v>
      </c>
      <c r="AF3302" s="59" t="s">
        <v>1491</v>
      </c>
      <c r="AG3302" s="59" t="s">
        <v>1407</v>
      </c>
      <c r="AH3302" s="59" t="s">
        <v>1663</v>
      </c>
      <c r="AI3302" s="59" t="s">
        <v>1492</v>
      </c>
      <c r="AJ3302" s="59" t="s">
        <v>1486</v>
      </c>
      <c r="AK3302" s="59" t="s">
        <v>278</v>
      </c>
      <c r="AL3302" s="59" t="s">
        <v>1493</v>
      </c>
      <c r="AM3302" s="59" t="s">
        <v>1494</v>
      </c>
      <c r="AN3302" s="59" t="s">
        <v>1080</v>
      </c>
      <c r="AO3302" s="59" t="s">
        <v>88</v>
      </c>
    </row>
    <row r="3303" spans="1:41" x14ac:dyDescent="0.15">
      <c r="A3303" s="59" t="s">
        <v>2023</v>
      </c>
      <c r="B3303" s="59" t="s">
        <v>2014</v>
      </c>
      <c r="C3303" s="59" t="s">
        <v>2015</v>
      </c>
      <c r="D3303" s="59" t="s">
        <v>1662</v>
      </c>
      <c r="E3303" s="59" t="s">
        <v>1080</v>
      </c>
      <c r="F3303" s="59" t="s">
        <v>1475</v>
      </c>
      <c r="G3303" s="59" t="s">
        <v>1406</v>
      </c>
      <c r="H3303" s="59" t="s">
        <v>1475</v>
      </c>
      <c r="I3303" s="59" t="s">
        <v>1406</v>
      </c>
      <c r="J3303" s="59" t="s">
        <v>1407</v>
      </c>
      <c r="K3303" s="59" t="s">
        <v>1663</v>
      </c>
      <c r="L3303" s="59" t="s">
        <v>1875</v>
      </c>
      <c r="M3303" s="59" t="s">
        <v>1478</v>
      </c>
      <c r="N3303" s="59" t="s">
        <v>1479</v>
      </c>
      <c r="O3303" s="59" t="s">
        <v>1480</v>
      </c>
      <c r="P3303" s="59" t="s">
        <v>1481</v>
      </c>
      <c r="Q3303" s="59" t="s">
        <v>1482</v>
      </c>
      <c r="R3303" s="59" t="s">
        <v>1483</v>
      </c>
      <c r="S3303" s="59" t="s">
        <v>2016</v>
      </c>
      <c r="T3303" s="59" t="s">
        <v>2017</v>
      </c>
      <c r="U3303" s="59" t="s">
        <v>1486</v>
      </c>
      <c r="V3303" s="59" t="s">
        <v>1487</v>
      </c>
      <c r="W3303" s="59" t="s">
        <v>1514</v>
      </c>
      <c r="X3303" s="59" t="s">
        <v>1487</v>
      </c>
      <c r="Y3303" s="59" t="s">
        <v>1490</v>
      </c>
      <c r="Z3303" s="59">
        <v>65.239999999999995</v>
      </c>
      <c r="AA3303" s="59">
        <v>65.239999999999995</v>
      </c>
      <c r="AB3303" s="59">
        <v>0</v>
      </c>
      <c r="AC3303" s="59">
        <v>65.239999999999995</v>
      </c>
      <c r="AD3303" s="59">
        <v>0</v>
      </c>
      <c r="AE3303" s="59">
        <v>0</v>
      </c>
      <c r="AF3303" s="59" t="s">
        <v>1491</v>
      </c>
      <c r="AG3303" s="59" t="s">
        <v>1407</v>
      </c>
      <c r="AH3303" s="59" t="s">
        <v>1663</v>
      </c>
      <c r="AI3303" s="59" t="s">
        <v>1492</v>
      </c>
      <c r="AJ3303" s="59" t="s">
        <v>1486</v>
      </c>
      <c r="AK3303" s="59" t="s">
        <v>278</v>
      </c>
      <c r="AL3303" s="59" t="s">
        <v>1493</v>
      </c>
      <c r="AM3303" s="59" t="s">
        <v>1494</v>
      </c>
      <c r="AN3303" s="59" t="s">
        <v>1080</v>
      </c>
      <c r="AO3303" s="59" t="s">
        <v>88</v>
      </c>
    </row>
    <row r="3304" spans="1:41" x14ac:dyDescent="0.15">
      <c r="A3304" s="59" t="s">
        <v>2023</v>
      </c>
      <c r="B3304" s="59" t="s">
        <v>1995</v>
      </c>
      <c r="C3304" s="59" t="s">
        <v>1996</v>
      </c>
      <c r="D3304" s="59" t="s">
        <v>1674</v>
      </c>
      <c r="E3304" s="59" t="s">
        <v>1675</v>
      </c>
      <c r="F3304" s="59" t="s">
        <v>1475</v>
      </c>
      <c r="G3304" s="59" t="s">
        <v>1406</v>
      </c>
      <c r="H3304" s="59" t="s">
        <v>1475</v>
      </c>
      <c r="I3304" s="59" t="s">
        <v>1406</v>
      </c>
      <c r="J3304" s="59" t="s">
        <v>727</v>
      </c>
      <c r="K3304" s="59" t="s">
        <v>1644</v>
      </c>
      <c r="L3304" s="59" t="s">
        <v>1997</v>
      </c>
      <c r="M3304" s="59" t="s">
        <v>1478</v>
      </c>
      <c r="N3304" s="59" t="s">
        <v>1479</v>
      </c>
      <c r="O3304" s="59" t="s">
        <v>1480</v>
      </c>
      <c r="P3304" s="59" t="s">
        <v>1481</v>
      </c>
      <c r="Q3304" s="59" t="s">
        <v>1482</v>
      </c>
      <c r="R3304" s="59" t="s">
        <v>1483</v>
      </c>
      <c r="S3304" s="59" t="s">
        <v>1998</v>
      </c>
      <c r="T3304" s="59" t="s">
        <v>1999</v>
      </c>
      <c r="U3304" s="59" t="s">
        <v>1486</v>
      </c>
      <c r="V3304" s="59" t="s">
        <v>1487</v>
      </c>
      <c r="W3304" s="59" t="s">
        <v>1509</v>
      </c>
      <c r="X3304" s="59" t="s">
        <v>1487</v>
      </c>
      <c r="Y3304" s="59" t="s">
        <v>1490</v>
      </c>
      <c r="Z3304" s="59">
        <v>4822.68</v>
      </c>
      <c r="AA3304" s="59">
        <v>4822.68</v>
      </c>
      <c r="AB3304" s="59">
        <v>0</v>
      </c>
      <c r="AC3304" s="59">
        <v>4822.68</v>
      </c>
      <c r="AD3304" s="59">
        <v>0</v>
      </c>
      <c r="AE3304" s="59">
        <v>0</v>
      </c>
      <c r="AF3304" s="59" t="s">
        <v>1491</v>
      </c>
      <c r="AG3304" s="59" t="s">
        <v>727</v>
      </c>
      <c r="AH3304" s="59" t="s">
        <v>1640</v>
      </c>
      <c r="AI3304" s="59" t="s">
        <v>1492</v>
      </c>
      <c r="AJ3304" s="59" t="s">
        <v>1486</v>
      </c>
      <c r="AK3304" s="59" t="s">
        <v>278</v>
      </c>
      <c r="AL3304" s="59" t="s">
        <v>1493</v>
      </c>
      <c r="AM3304" s="59" t="s">
        <v>1494</v>
      </c>
      <c r="AN3304" s="59" t="s">
        <v>1384</v>
      </c>
      <c r="AO3304" s="59" t="s">
        <v>107</v>
      </c>
    </row>
    <row r="3305" spans="1:41" x14ac:dyDescent="0.15">
      <c r="A3305" s="59" t="s">
        <v>2023</v>
      </c>
      <c r="B3305" s="59" t="s">
        <v>2024</v>
      </c>
      <c r="C3305" s="59" t="s">
        <v>2025</v>
      </c>
      <c r="D3305" s="59" t="s">
        <v>1674</v>
      </c>
      <c r="E3305" s="59" t="s">
        <v>1675</v>
      </c>
      <c r="F3305" s="59" t="s">
        <v>1475</v>
      </c>
      <c r="G3305" s="59" t="s">
        <v>1406</v>
      </c>
      <c r="H3305" s="59" t="s">
        <v>1475</v>
      </c>
      <c r="I3305" s="59" t="s">
        <v>1406</v>
      </c>
      <c r="J3305" s="59" t="s">
        <v>727</v>
      </c>
      <c r="K3305" s="59" t="s">
        <v>1644</v>
      </c>
      <c r="L3305" s="59" t="s">
        <v>2020</v>
      </c>
      <c r="M3305" s="59" t="s">
        <v>1478</v>
      </c>
      <c r="N3305" s="59" t="s">
        <v>1479</v>
      </c>
      <c r="O3305" s="59" t="s">
        <v>1480</v>
      </c>
      <c r="P3305" s="59" t="s">
        <v>1481</v>
      </c>
      <c r="Q3305" s="59" t="s">
        <v>1482</v>
      </c>
      <c r="R3305" s="59" t="s">
        <v>1483</v>
      </c>
      <c r="S3305" s="59" t="s">
        <v>2026</v>
      </c>
      <c r="T3305" s="59" t="s">
        <v>2027</v>
      </c>
      <c r="U3305" s="59" t="s">
        <v>1486</v>
      </c>
      <c r="V3305" s="59" t="s">
        <v>1487</v>
      </c>
      <c r="W3305" s="59" t="s">
        <v>1509</v>
      </c>
      <c r="X3305" s="59" t="s">
        <v>1487</v>
      </c>
      <c r="Y3305" s="59" t="s">
        <v>1490</v>
      </c>
      <c r="Z3305" s="59">
        <v>641.84</v>
      </c>
      <c r="AA3305" s="59">
        <v>641.84</v>
      </c>
      <c r="AB3305" s="59">
        <v>0</v>
      </c>
      <c r="AC3305" s="59">
        <v>641.84</v>
      </c>
      <c r="AD3305" s="59">
        <v>0</v>
      </c>
      <c r="AE3305" s="59">
        <v>0</v>
      </c>
      <c r="AF3305" s="59" t="s">
        <v>1491</v>
      </c>
      <c r="AG3305" s="59" t="s">
        <v>727</v>
      </c>
      <c r="AH3305" s="59" t="s">
        <v>1640</v>
      </c>
      <c r="AI3305" s="59" t="s">
        <v>1492</v>
      </c>
      <c r="AJ3305" s="59" t="s">
        <v>1486</v>
      </c>
      <c r="AK3305" s="59" t="s">
        <v>278</v>
      </c>
      <c r="AL3305" s="59" t="s">
        <v>1493</v>
      </c>
      <c r="AM3305" s="59" t="s">
        <v>1494</v>
      </c>
      <c r="AN3305" s="59" t="s">
        <v>1384</v>
      </c>
      <c r="AO3305" s="59" t="s">
        <v>107</v>
      </c>
    </row>
    <row r="3306" spans="1:41" x14ac:dyDescent="0.15">
      <c r="A3306" s="59" t="s">
        <v>2023</v>
      </c>
      <c r="B3306" s="59" t="s">
        <v>2018</v>
      </c>
      <c r="C3306" s="59" t="s">
        <v>2019</v>
      </c>
      <c r="D3306" s="59" t="s">
        <v>1674</v>
      </c>
      <c r="E3306" s="59" t="s">
        <v>1675</v>
      </c>
      <c r="F3306" s="59" t="s">
        <v>1475</v>
      </c>
      <c r="G3306" s="59" t="s">
        <v>1406</v>
      </c>
      <c r="H3306" s="59" t="s">
        <v>1475</v>
      </c>
      <c r="I3306" s="59" t="s">
        <v>1406</v>
      </c>
      <c r="J3306" s="59" t="s">
        <v>727</v>
      </c>
      <c r="K3306" s="59" t="s">
        <v>1644</v>
      </c>
      <c r="L3306" s="59" t="s">
        <v>2020</v>
      </c>
      <c r="M3306" s="59" t="s">
        <v>1478</v>
      </c>
      <c r="N3306" s="59" t="s">
        <v>1479</v>
      </c>
      <c r="O3306" s="59" t="s">
        <v>1480</v>
      </c>
      <c r="P3306" s="59" t="s">
        <v>1481</v>
      </c>
      <c r="Q3306" s="59" t="s">
        <v>1482</v>
      </c>
      <c r="R3306" s="59" t="s">
        <v>1483</v>
      </c>
      <c r="S3306" s="59" t="s">
        <v>2021</v>
      </c>
      <c r="T3306" s="59" t="s">
        <v>2022</v>
      </c>
      <c r="U3306" s="59" t="s">
        <v>1486</v>
      </c>
      <c r="V3306" s="59" t="s">
        <v>1487</v>
      </c>
      <c r="W3306" s="59" t="s">
        <v>1509</v>
      </c>
      <c r="X3306" s="59" t="s">
        <v>1487</v>
      </c>
      <c r="Y3306" s="59" t="s">
        <v>1490</v>
      </c>
      <c r="Z3306" s="59">
        <v>5000</v>
      </c>
      <c r="AA3306" s="59">
        <v>5000</v>
      </c>
      <c r="AB3306" s="59">
        <v>0</v>
      </c>
      <c r="AC3306" s="59">
        <v>5000</v>
      </c>
      <c r="AD3306" s="59">
        <v>0</v>
      </c>
      <c r="AE3306" s="59">
        <v>0</v>
      </c>
      <c r="AF3306" s="59" t="s">
        <v>1491</v>
      </c>
      <c r="AG3306" s="59" t="s">
        <v>727</v>
      </c>
      <c r="AH3306" s="59" t="s">
        <v>1640</v>
      </c>
      <c r="AI3306" s="59" t="s">
        <v>1492</v>
      </c>
      <c r="AJ3306" s="59" t="s">
        <v>1486</v>
      </c>
      <c r="AK3306" s="59" t="s">
        <v>278</v>
      </c>
      <c r="AL3306" s="59" t="s">
        <v>1493</v>
      </c>
      <c r="AM3306" s="59" t="s">
        <v>1494</v>
      </c>
      <c r="AN3306" s="59" t="s">
        <v>1384</v>
      </c>
      <c r="AO3306" s="59" t="s">
        <v>107</v>
      </c>
    </row>
    <row r="3307" spans="1:41" x14ac:dyDescent="0.15">
      <c r="A3307" s="59" t="s">
        <v>2023</v>
      </c>
      <c r="B3307" s="59" t="s">
        <v>1983</v>
      </c>
      <c r="C3307" s="59" t="s">
        <v>1984</v>
      </c>
      <c r="D3307" s="59" t="s">
        <v>1662</v>
      </c>
      <c r="E3307" s="59" t="s">
        <v>1080</v>
      </c>
      <c r="F3307" s="59" t="s">
        <v>1475</v>
      </c>
      <c r="G3307" s="59" t="s">
        <v>1406</v>
      </c>
      <c r="H3307" s="59" t="s">
        <v>1475</v>
      </c>
      <c r="I3307" s="59" t="s">
        <v>1406</v>
      </c>
      <c r="J3307" s="59" t="s">
        <v>1407</v>
      </c>
      <c r="K3307" s="59" t="s">
        <v>1663</v>
      </c>
      <c r="L3307" s="59" t="s">
        <v>1985</v>
      </c>
      <c r="M3307" s="59" t="s">
        <v>1478</v>
      </c>
      <c r="N3307" s="59" t="s">
        <v>1479</v>
      </c>
      <c r="O3307" s="59" t="s">
        <v>1480</v>
      </c>
      <c r="P3307" s="59" t="s">
        <v>1481</v>
      </c>
      <c r="Q3307" s="59" t="s">
        <v>1482</v>
      </c>
      <c r="R3307" s="59" t="s">
        <v>1483</v>
      </c>
      <c r="S3307" s="59" t="s">
        <v>1986</v>
      </c>
      <c r="T3307" s="59" t="s">
        <v>1987</v>
      </c>
      <c r="U3307" s="59" t="s">
        <v>1486</v>
      </c>
      <c r="V3307" s="59" t="s">
        <v>1487</v>
      </c>
      <c r="W3307" s="59" t="s">
        <v>1500</v>
      </c>
      <c r="X3307" s="59" t="s">
        <v>1501</v>
      </c>
      <c r="Y3307" s="59" t="s">
        <v>1490</v>
      </c>
      <c r="Z3307" s="59">
        <v>308.83</v>
      </c>
      <c r="AA3307" s="59">
        <v>308.83</v>
      </c>
      <c r="AB3307" s="59">
        <v>0</v>
      </c>
      <c r="AC3307" s="59">
        <v>308.83</v>
      </c>
      <c r="AD3307" s="59">
        <v>0</v>
      </c>
      <c r="AE3307" s="59">
        <v>0</v>
      </c>
      <c r="AF3307" s="59" t="s">
        <v>1491</v>
      </c>
      <c r="AG3307" s="59" t="s">
        <v>1407</v>
      </c>
      <c r="AH3307" s="59" t="s">
        <v>1663</v>
      </c>
      <c r="AI3307" s="59" t="s">
        <v>1492</v>
      </c>
      <c r="AJ3307" s="59" t="s">
        <v>1486</v>
      </c>
      <c r="AK3307" s="59" t="s">
        <v>278</v>
      </c>
      <c r="AL3307" s="59" t="s">
        <v>1493</v>
      </c>
      <c r="AM3307" s="59" t="s">
        <v>1494</v>
      </c>
      <c r="AN3307" s="59" t="s">
        <v>1080</v>
      </c>
      <c r="AO3307" s="59" t="s">
        <v>88</v>
      </c>
    </row>
    <row r="3308" spans="1:41" x14ac:dyDescent="0.15">
      <c r="A3308" s="59" t="s">
        <v>2023</v>
      </c>
      <c r="B3308" s="59" t="s">
        <v>1983</v>
      </c>
      <c r="C3308" s="59" t="s">
        <v>1984</v>
      </c>
      <c r="D3308" s="59" t="s">
        <v>1662</v>
      </c>
      <c r="E3308" s="59" t="s">
        <v>1080</v>
      </c>
      <c r="F3308" s="59" t="s">
        <v>1475</v>
      </c>
      <c r="G3308" s="59" t="s">
        <v>1406</v>
      </c>
      <c r="H3308" s="59" t="s">
        <v>1475</v>
      </c>
      <c r="I3308" s="59" t="s">
        <v>1406</v>
      </c>
      <c r="J3308" s="59" t="s">
        <v>1407</v>
      </c>
      <c r="K3308" s="59" t="s">
        <v>1663</v>
      </c>
      <c r="L3308" s="59" t="s">
        <v>1985</v>
      </c>
      <c r="M3308" s="59" t="s">
        <v>1478</v>
      </c>
      <c r="N3308" s="59" t="s">
        <v>1479</v>
      </c>
      <c r="O3308" s="59" t="s">
        <v>1480</v>
      </c>
      <c r="P3308" s="59" t="s">
        <v>1481</v>
      </c>
      <c r="Q3308" s="59" t="s">
        <v>1482</v>
      </c>
      <c r="R3308" s="59" t="s">
        <v>1483</v>
      </c>
      <c r="S3308" s="59" t="s">
        <v>1988</v>
      </c>
      <c r="T3308" s="59" t="s">
        <v>1989</v>
      </c>
      <c r="U3308" s="59" t="s">
        <v>1486</v>
      </c>
      <c r="V3308" s="59" t="s">
        <v>1487</v>
      </c>
      <c r="W3308" s="59" t="s">
        <v>1508</v>
      </c>
      <c r="X3308" s="59" t="s">
        <v>1487</v>
      </c>
      <c r="Y3308" s="59" t="s">
        <v>1490</v>
      </c>
      <c r="Z3308" s="59">
        <v>0.56999999999999995</v>
      </c>
      <c r="AA3308" s="59">
        <v>0.56999999999999995</v>
      </c>
      <c r="AB3308" s="59">
        <v>0</v>
      </c>
      <c r="AC3308" s="59">
        <v>0.56999999999999995</v>
      </c>
      <c r="AD3308" s="59">
        <v>0</v>
      </c>
      <c r="AE3308" s="59">
        <v>0</v>
      </c>
      <c r="AF3308" s="59" t="s">
        <v>1491</v>
      </c>
      <c r="AG3308" s="59" t="s">
        <v>1407</v>
      </c>
      <c r="AH3308" s="59" t="s">
        <v>1663</v>
      </c>
      <c r="AI3308" s="59" t="s">
        <v>1492</v>
      </c>
      <c r="AJ3308" s="59" t="s">
        <v>1486</v>
      </c>
      <c r="AK3308" s="59" t="s">
        <v>278</v>
      </c>
      <c r="AL3308" s="59" t="s">
        <v>1493</v>
      </c>
      <c r="AM3308" s="59" t="s">
        <v>1494</v>
      </c>
      <c r="AN3308" s="59" t="s">
        <v>1080</v>
      </c>
      <c r="AO3308" s="59" t="s">
        <v>88</v>
      </c>
    </row>
    <row r="3309" spans="1:41" x14ac:dyDescent="0.15">
      <c r="A3309" s="59" t="s">
        <v>2023</v>
      </c>
      <c r="B3309" s="59" t="s">
        <v>1983</v>
      </c>
      <c r="C3309" s="59" t="s">
        <v>1984</v>
      </c>
      <c r="D3309" s="59" t="s">
        <v>1662</v>
      </c>
      <c r="E3309" s="59" t="s">
        <v>1080</v>
      </c>
      <c r="F3309" s="59" t="s">
        <v>1475</v>
      </c>
      <c r="G3309" s="59" t="s">
        <v>1406</v>
      </c>
      <c r="H3309" s="59" t="s">
        <v>1475</v>
      </c>
      <c r="I3309" s="59" t="s">
        <v>1406</v>
      </c>
      <c r="J3309" s="59" t="s">
        <v>1407</v>
      </c>
      <c r="K3309" s="59" t="s">
        <v>1663</v>
      </c>
      <c r="L3309" s="59" t="s">
        <v>1985</v>
      </c>
      <c r="M3309" s="59" t="s">
        <v>1478</v>
      </c>
      <c r="N3309" s="59" t="s">
        <v>1479</v>
      </c>
      <c r="O3309" s="59" t="s">
        <v>1480</v>
      </c>
      <c r="P3309" s="59" t="s">
        <v>1481</v>
      </c>
      <c r="Q3309" s="59" t="s">
        <v>1482</v>
      </c>
      <c r="R3309" s="59" t="s">
        <v>1483</v>
      </c>
      <c r="S3309" s="59" t="s">
        <v>1988</v>
      </c>
      <c r="T3309" s="59" t="s">
        <v>1989</v>
      </c>
      <c r="U3309" s="59" t="s">
        <v>1486</v>
      </c>
      <c r="V3309" s="59" t="s">
        <v>1487</v>
      </c>
      <c r="W3309" s="59" t="s">
        <v>1509</v>
      </c>
      <c r="X3309" s="59" t="s">
        <v>1487</v>
      </c>
      <c r="Y3309" s="59" t="s">
        <v>1490</v>
      </c>
      <c r="Z3309" s="59">
        <v>249.1</v>
      </c>
      <c r="AA3309" s="59">
        <v>249.1</v>
      </c>
      <c r="AB3309" s="59">
        <v>0</v>
      </c>
      <c r="AC3309" s="59">
        <v>249.1</v>
      </c>
      <c r="AD3309" s="59">
        <v>0</v>
      </c>
      <c r="AE3309" s="59">
        <v>0</v>
      </c>
      <c r="AF3309" s="59" t="s">
        <v>1491</v>
      </c>
      <c r="AG3309" s="59" t="s">
        <v>1407</v>
      </c>
      <c r="AH3309" s="59" t="s">
        <v>1663</v>
      </c>
      <c r="AI3309" s="59" t="s">
        <v>1492</v>
      </c>
      <c r="AJ3309" s="59" t="s">
        <v>1486</v>
      </c>
      <c r="AK3309" s="59" t="s">
        <v>278</v>
      </c>
      <c r="AL3309" s="59" t="s">
        <v>1493</v>
      </c>
      <c r="AM3309" s="59" t="s">
        <v>1494</v>
      </c>
      <c r="AN3309" s="59" t="s">
        <v>1080</v>
      </c>
      <c r="AO3309" s="59" t="s">
        <v>88</v>
      </c>
    </row>
    <row r="3310" spans="1:41" x14ac:dyDescent="0.15">
      <c r="A3310" s="59" t="s">
        <v>2023</v>
      </c>
      <c r="B3310" s="59" t="s">
        <v>1983</v>
      </c>
      <c r="C3310" s="59" t="s">
        <v>1984</v>
      </c>
      <c r="D3310" s="59" t="s">
        <v>1662</v>
      </c>
      <c r="E3310" s="59" t="s">
        <v>1080</v>
      </c>
      <c r="F3310" s="59" t="s">
        <v>1475</v>
      </c>
      <c r="G3310" s="59" t="s">
        <v>1406</v>
      </c>
      <c r="H3310" s="59" t="s">
        <v>1475</v>
      </c>
      <c r="I3310" s="59" t="s">
        <v>1406</v>
      </c>
      <c r="J3310" s="59" t="s">
        <v>1407</v>
      </c>
      <c r="K3310" s="59" t="s">
        <v>1663</v>
      </c>
      <c r="L3310" s="59" t="s">
        <v>1985</v>
      </c>
      <c r="M3310" s="59" t="s">
        <v>1478</v>
      </c>
      <c r="N3310" s="59" t="s">
        <v>1479</v>
      </c>
      <c r="O3310" s="59" t="s">
        <v>1480</v>
      </c>
      <c r="P3310" s="59" t="s">
        <v>1481</v>
      </c>
      <c r="Q3310" s="59" t="s">
        <v>1482</v>
      </c>
      <c r="R3310" s="59" t="s">
        <v>1483</v>
      </c>
      <c r="S3310" s="59" t="s">
        <v>1988</v>
      </c>
      <c r="T3310" s="59" t="s">
        <v>1989</v>
      </c>
      <c r="U3310" s="59" t="s">
        <v>1486</v>
      </c>
      <c r="V3310" s="59" t="s">
        <v>1487</v>
      </c>
      <c r="W3310" s="59" t="s">
        <v>1514</v>
      </c>
      <c r="X3310" s="59" t="s">
        <v>1487</v>
      </c>
      <c r="Y3310" s="59" t="s">
        <v>1490</v>
      </c>
      <c r="Z3310" s="59">
        <v>0.03</v>
      </c>
      <c r="AA3310" s="59">
        <v>0.03</v>
      </c>
      <c r="AB3310" s="59">
        <v>0</v>
      </c>
      <c r="AC3310" s="59">
        <v>0.03</v>
      </c>
      <c r="AD3310" s="59">
        <v>0</v>
      </c>
      <c r="AE3310" s="59">
        <v>0</v>
      </c>
      <c r="AF3310" s="59" t="s">
        <v>1491</v>
      </c>
      <c r="AG3310" s="59" t="s">
        <v>1407</v>
      </c>
      <c r="AH3310" s="59" t="s">
        <v>1663</v>
      </c>
      <c r="AI3310" s="59" t="s">
        <v>1492</v>
      </c>
      <c r="AJ3310" s="59" t="s">
        <v>1486</v>
      </c>
      <c r="AK3310" s="59" t="s">
        <v>278</v>
      </c>
      <c r="AL3310" s="59" t="s">
        <v>1493</v>
      </c>
      <c r="AM3310" s="59" t="s">
        <v>1494</v>
      </c>
      <c r="AN3310" s="59" t="s">
        <v>1080</v>
      </c>
      <c r="AO3310" s="59" t="s">
        <v>88</v>
      </c>
    </row>
    <row r="3311" spans="1:41" x14ac:dyDescent="0.15">
      <c r="A3311" s="59" t="s">
        <v>2023</v>
      </c>
      <c r="B3311" s="59" t="s">
        <v>1764</v>
      </c>
      <c r="C3311" s="59" t="s">
        <v>1765</v>
      </c>
      <c r="D3311" s="59" t="s">
        <v>1638</v>
      </c>
      <c r="E3311" s="59" t="s">
        <v>1639</v>
      </c>
      <c r="F3311" s="59" t="s">
        <v>1475</v>
      </c>
      <c r="G3311" s="59" t="s">
        <v>1406</v>
      </c>
      <c r="H3311" s="59" t="s">
        <v>1475</v>
      </c>
      <c r="I3311" s="59" t="s">
        <v>1406</v>
      </c>
      <c r="J3311" s="59" t="s">
        <v>727</v>
      </c>
      <c r="K3311" s="59" t="s">
        <v>1640</v>
      </c>
      <c r="L3311" s="59" t="s">
        <v>1766</v>
      </c>
      <c r="M3311" s="59" t="s">
        <v>1478</v>
      </c>
      <c r="N3311" s="59" t="s">
        <v>1479</v>
      </c>
      <c r="O3311" s="59" t="s">
        <v>1480</v>
      </c>
      <c r="P3311" s="59" t="s">
        <v>1481</v>
      </c>
      <c r="Q3311" s="59" t="s">
        <v>1482</v>
      </c>
      <c r="R3311" s="59" t="s">
        <v>1483</v>
      </c>
      <c r="S3311" s="59" t="s">
        <v>1767</v>
      </c>
      <c r="T3311" s="59" t="s">
        <v>1768</v>
      </c>
      <c r="U3311" s="59" t="s">
        <v>1486</v>
      </c>
      <c r="V3311" s="59" t="s">
        <v>1487</v>
      </c>
      <c r="W3311" s="59" t="s">
        <v>1509</v>
      </c>
      <c r="X3311" s="59" t="s">
        <v>1487</v>
      </c>
      <c r="Y3311" s="59" t="s">
        <v>1490</v>
      </c>
      <c r="Z3311" s="59">
        <v>4023.88</v>
      </c>
      <c r="AA3311" s="59">
        <v>4023.88</v>
      </c>
      <c r="AB3311" s="59">
        <v>0</v>
      </c>
      <c r="AC3311" s="59">
        <v>4023.88</v>
      </c>
      <c r="AD3311" s="59">
        <v>0</v>
      </c>
      <c r="AE3311" s="59">
        <v>0</v>
      </c>
      <c r="AF3311" s="59" t="s">
        <v>1491</v>
      </c>
      <c r="AG3311" s="59" t="s">
        <v>727</v>
      </c>
      <c r="AH3311" s="59" t="s">
        <v>1644</v>
      </c>
      <c r="AI3311" s="59" t="s">
        <v>1492</v>
      </c>
      <c r="AJ3311" s="59" t="s">
        <v>1486</v>
      </c>
      <c r="AK3311" s="59" t="s">
        <v>278</v>
      </c>
      <c r="AL3311" s="59" t="s">
        <v>1493</v>
      </c>
      <c r="AM3311" s="59" t="s">
        <v>1494</v>
      </c>
      <c r="AN3311" s="59" t="s">
        <v>1384</v>
      </c>
      <c r="AO3311" s="59" t="s">
        <v>107</v>
      </c>
    </row>
    <row r="3312" spans="1:41" x14ac:dyDescent="0.15">
      <c r="A3312" s="59" t="s">
        <v>2023</v>
      </c>
      <c r="B3312" s="59" t="s">
        <v>1764</v>
      </c>
      <c r="C3312" s="59" t="s">
        <v>1765</v>
      </c>
      <c r="D3312" s="59" t="s">
        <v>1638</v>
      </c>
      <c r="E3312" s="59" t="s">
        <v>1639</v>
      </c>
      <c r="F3312" s="59" t="s">
        <v>1475</v>
      </c>
      <c r="G3312" s="59" t="s">
        <v>1406</v>
      </c>
      <c r="H3312" s="59" t="s">
        <v>1475</v>
      </c>
      <c r="I3312" s="59" t="s">
        <v>1406</v>
      </c>
      <c r="J3312" s="59" t="s">
        <v>727</v>
      </c>
      <c r="K3312" s="59" t="s">
        <v>1640</v>
      </c>
      <c r="L3312" s="59" t="s">
        <v>1766</v>
      </c>
      <c r="M3312" s="59" t="s">
        <v>1478</v>
      </c>
      <c r="N3312" s="59" t="s">
        <v>1479</v>
      </c>
      <c r="O3312" s="59" t="s">
        <v>1480</v>
      </c>
      <c r="P3312" s="59" t="s">
        <v>1481</v>
      </c>
      <c r="Q3312" s="59" t="s">
        <v>1482</v>
      </c>
      <c r="R3312" s="59" t="s">
        <v>1483</v>
      </c>
      <c r="S3312" s="59" t="s">
        <v>1767</v>
      </c>
      <c r="T3312" s="59" t="s">
        <v>1768</v>
      </c>
      <c r="U3312" s="59" t="s">
        <v>1486</v>
      </c>
      <c r="V3312" s="59" t="s">
        <v>1487</v>
      </c>
      <c r="W3312" s="59" t="s">
        <v>1488</v>
      </c>
      <c r="X3312" s="59" t="s">
        <v>1511</v>
      </c>
      <c r="Y3312" s="59" t="s">
        <v>1490</v>
      </c>
      <c r="Z3312" s="59">
        <v>23.99</v>
      </c>
      <c r="AA3312" s="59">
        <v>23.99</v>
      </c>
      <c r="AB3312" s="59">
        <v>0</v>
      </c>
      <c r="AC3312" s="59">
        <v>23.99</v>
      </c>
      <c r="AD3312" s="59">
        <v>0</v>
      </c>
      <c r="AE3312" s="59">
        <v>0</v>
      </c>
      <c r="AF3312" s="59" t="s">
        <v>1491</v>
      </c>
      <c r="AG3312" s="59" t="s">
        <v>727</v>
      </c>
      <c r="AH3312" s="59" t="s">
        <v>1644</v>
      </c>
      <c r="AI3312" s="59" t="s">
        <v>1492</v>
      </c>
      <c r="AJ3312" s="59" t="s">
        <v>1486</v>
      </c>
      <c r="AK3312" s="59" t="s">
        <v>278</v>
      </c>
      <c r="AL3312" s="59" t="s">
        <v>1493</v>
      </c>
      <c r="AM3312" s="59" t="s">
        <v>1494</v>
      </c>
      <c r="AN3312" s="59" t="s">
        <v>1384</v>
      </c>
      <c r="AO3312" s="59" t="s">
        <v>107</v>
      </c>
    </row>
    <row r="3313" spans="1:41" x14ac:dyDescent="0.15">
      <c r="A3313" s="59" t="s">
        <v>2023</v>
      </c>
      <c r="B3313" s="59" t="s">
        <v>1905</v>
      </c>
      <c r="C3313" s="59" t="s">
        <v>1906</v>
      </c>
      <c r="D3313" s="59" t="s">
        <v>1674</v>
      </c>
      <c r="E3313" s="59" t="s">
        <v>1675</v>
      </c>
      <c r="F3313" s="59" t="s">
        <v>1475</v>
      </c>
      <c r="G3313" s="59" t="s">
        <v>1406</v>
      </c>
      <c r="H3313" s="59" t="s">
        <v>1475</v>
      </c>
      <c r="I3313" s="59" t="s">
        <v>1406</v>
      </c>
      <c r="J3313" s="59" t="s">
        <v>727</v>
      </c>
      <c r="K3313" s="59" t="s">
        <v>1644</v>
      </c>
      <c r="L3313" s="59" t="s">
        <v>1907</v>
      </c>
      <c r="M3313" s="59" t="s">
        <v>1478</v>
      </c>
      <c r="N3313" s="59" t="s">
        <v>1479</v>
      </c>
      <c r="O3313" s="59" t="s">
        <v>1480</v>
      </c>
      <c r="P3313" s="59" t="s">
        <v>1481</v>
      </c>
      <c r="Q3313" s="59" t="s">
        <v>1482</v>
      </c>
      <c r="R3313" s="59" t="s">
        <v>1483</v>
      </c>
      <c r="S3313" s="59" t="s">
        <v>1908</v>
      </c>
      <c r="T3313" s="59" t="s">
        <v>1909</v>
      </c>
      <c r="U3313" s="59" t="s">
        <v>1486</v>
      </c>
      <c r="V3313" s="59" t="s">
        <v>1487</v>
      </c>
      <c r="W3313" s="59" t="s">
        <v>1509</v>
      </c>
      <c r="X3313" s="59" t="s">
        <v>1487</v>
      </c>
      <c r="Y3313" s="59" t="s">
        <v>1490</v>
      </c>
      <c r="Z3313" s="59">
        <v>9400.5300000000007</v>
      </c>
      <c r="AA3313" s="59">
        <v>9400.5300000000007</v>
      </c>
      <c r="AB3313" s="59">
        <v>0</v>
      </c>
      <c r="AC3313" s="59">
        <v>9400.5300000000007</v>
      </c>
      <c r="AD3313" s="59">
        <v>0</v>
      </c>
      <c r="AE3313" s="59">
        <v>0</v>
      </c>
      <c r="AF3313" s="59" t="s">
        <v>1491</v>
      </c>
      <c r="AG3313" s="59" t="s">
        <v>727</v>
      </c>
      <c r="AH3313" s="59" t="s">
        <v>1644</v>
      </c>
      <c r="AI3313" s="59" t="s">
        <v>1492</v>
      </c>
      <c r="AJ3313" s="59" t="s">
        <v>1486</v>
      </c>
      <c r="AK3313" s="59" t="s">
        <v>278</v>
      </c>
      <c r="AL3313" s="59" t="s">
        <v>1493</v>
      </c>
      <c r="AM3313" s="59" t="s">
        <v>1494</v>
      </c>
      <c r="AN3313" s="59" t="s">
        <v>1384</v>
      </c>
      <c r="AO3313" s="59" t="s">
        <v>107</v>
      </c>
    </row>
    <row r="3314" spans="1:41" x14ac:dyDescent="0.15">
      <c r="A3314" s="59" t="s">
        <v>2023</v>
      </c>
      <c r="B3314" s="59" t="s">
        <v>1905</v>
      </c>
      <c r="C3314" s="59" t="s">
        <v>1906</v>
      </c>
      <c r="D3314" s="59" t="s">
        <v>1674</v>
      </c>
      <c r="E3314" s="59" t="s">
        <v>1675</v>
      </c>
      <c r="F3314" s="59" t="s">
        <v>1475</v>
      </c>
      <c r="G3314" s="59" t="s">
        <v>1406</v>
      </c>
      <c r="H3314" s="59" t="s">
        <v>1475</v>
      </c>
      <c r="I3314" s="59" t="s">
        <v>1406</v>
      </c>
      <c r="J3314" s="59" t="s">
        <v>727</v>
      </c>
      <c r="K3314" s="59" t="s">
        <v>1644</v>
      </c>
      <c r="L3314" s="59" t="s">
        <v>1907</v>
      </c>
      <c r="M3314" s="59" t="s">
        <v>1478</v>
      </c>
      <c r="N3314" s="59" t="s">
        <v>1479</v>
      </c>
      <c r="O3314" s="59" t="s">
        <v>1480</v>
      </c>
      <c r="P3314" s="59" t="s">
        <v>1481</v>
      </c>
      <c r="Q3314" s="59" t="s">
        <v>1482</v>
      </c>
      <c r="R3314" s="59" t="s">
        <v>1483</v>
      </c>
      <c r="S3314" s="59" t="s">
        <v>1908</v>
      </c>
      <c r="T3314" s="59" t="s">
        <v>1909</v>
      </c>
      <c r="U3314" s="59" t="s">
        <v>1486</v>
      </c>
      <c r="V3314" s="59" t="s">
        <v>1487</v>
      </c>
      <c r="W3314" s="59" t="s">
        <v>1488</v>
      </c>
      <c r="X3314" s="59" t="s">
        <v>1511</v>
      </c>
      <c r="Y3314" s="59" t="s">
        <v>1490</v>
      </c>
      <c r="Z3314" s="59">
        <v>99.47</v>
      </c>
      <c r="AA3314" s="59">
        <v>99.47</v>
      </c>
      <c r="AB3314" s="59">
        <v>0</v>
      </c>
      <c r="AC3314" s="59">
        <v>99.47</v>
      </c>
      <c r="AD3314" s="59">
        <v>0</v>
      </c>
      <c r="AE3314" s="59">
        <v>0</v>
      </c>
      <c r="AF3314" s="59" t="s">
        <v>1491</v>
      </c>
      <c r="AG3314" s="59" t="s">
        <v>727</v>
      </c>
      <c r="AH3314" s="59" t="s">
        <v>1644</v>
      </c>
      <c r="AI3314" s="59" t="s">
        <v>1492</v>
      </c>
      <c r="AJ3314" s="59" t="s">
        <v>1486</v>
      </c>
      <c r="AK3314" s="59" t="s">
        <v>278</v>
      </c>
      <c r="AL3314" s="59" t="s">
        <v>1493</v>
      </c>
      <c r="AM3314" s="59" t="s">
        <v>1494</v>
      </c>
      <c r="AN3314" s="59" t="s">
        <v>1384</v>
      </c>
      <c r="AO3314" s="59" t="s">
        <v>107</v>
      </c>
    </row>
    <row r="3315" spans="1:41" x14ac:dyDescent="0.15">
      <c r="A3315" s="59" t="s">
        <v>2023</v>
      </c>
      <c r="B3315" s="59" t="s">
        <v>1921</v>
      </c>
      <c r="C3315" s="59" t="s">
        <v>1922</v>
      </c>
      <c r="D3315" s="59" t="s">
        <v>1674</v>
      </c>
      <c r="E3315" s="59" t="s">
        <v>1675</v>
      </c>
      <c r="F3315" s="59" t="s">
        <v>1475</v>
      </c>
      <c r="G3315" s="59" t="s">
        <v>1406</v>
      </c>
      <c r="H3315" s="59" t="s">
        <v>1475</v>
      </c>
      <c r="I3315" s="59" t="s">
        <v>1406</v>
      </c>
      <c r="J3315" s="59" t="s">
        <v>727</v>
      </c>
      <c r="K3315" s="59" t="s">
        <v>1644</v>
      </c>
      <c r="L3315" s="59" t="s">
        <v>1923</v>
      </c>
      <c r="M3315" s="59" t="s">
        <v>1478</v>
      </c>
      <c r="N3315" s="59" t="s">
        <v>1479</v>
      </c>
      <c r="O3315" s="59" t="s">
        <v>1480</v>
      </c>
      <c r="P3315" s="59" t="s">
        <v>1481</v>
      </c>
      <c r="Q3315" s="59" t="s">
        <v>1482</v>
      </c>
      <c r="R3315" s="59" t="s">
        <v>1483</v>
      </c>
      <c r="S3315" s="59" t="s">
        <v>1924</v>
      </c>
      <c r="T3315" s="59" t="s">
        <v>1925</v>
      </c>
      <c r="U3315" s="59" t="s">
        <v>1486</v>
      </c>
      <c r="V3315" s="59" t="s">
        <v>1487</v>
      </c>
      <c r="W3315" s="59" t="s">
        <v>1509</v>
      </c>
      <c r="X3315" s="59" t="s">
        <v>1487</v>
      </c>
      <c r="Y3315" s="59" t="s">
        <v>1490</v>
      </c>
      <c r="Z3315" s="59">
        <v>3297.04</v>
      </c>
      <c r="AA3315" s="59">
        <v>3297.04</v>
      </c>
      <c r="AB3315" s="59">
        <v>0</v>
      </c>
      <c r="AC3315" s="59">
        <v>3297.04</v>
      </c>
      <c r="AD3315" s="59">
        <v>0</v>
      </c>
      <c r="AE3315" s="59">
        <v>0</v>
      </c>
      <c r="AF3315" s="59" t="s">
        <v>1491</v>
      </c>
      <c r="AG3315" s="59" t="s">
        <v>727</v>
      </c>
      <c r="AH3315" s="59" t="s">
        <v>1644</v>
      </c>
      <c r="AI3315" s="59" t="s">
        <v>1492</v>
      </c>
      <c r="AJ3315" s="59" t="s">
        <v>1486</v>
      </c>
      <c r="AK3315" s="59" t="s">
        <v>278</v>
      </c>
      <c r="AL3315" s="59" t="s">
        <v>1493</v>
      </c>
      <c r="AM3315" s="59" t="s">
        <v>1494</v>
      </c>
      <c r="AN3315" s="59" t="s">
        <v>1384</v>
      </c>
      <c r="AO3315" s="59" t="s">
        <v>107</v>
      </c>
    </row>
    <row r="3316" spans="1:41" x14ac:dyDescent="0.15">
      <c r="A3316" s="59" t="s">
        <v>2023</v>
      </c>
      <c r="B3316" s="59" t="s">
        <v>1949</v>
      </c>
      <c r="C3316" s="59" t="s">
        <v>1950</v>
      </c>
      <c r="D3316" s="59" t="s">
        <v>1674</v>
      </c>
      <c r="E3316" s="59" t="s">
        <v>1675</v>
      </c>
      <c r="F3316" s="59" t="s">
        <v>1475</v>
      </c>
      <c r="G3316" s="59" t="s">
        <v>1406</v>
      </c>
      <c r="H3316" s="59" t="s">
        <v>1475</v>
      </c>
      <c r="I3316" s="59" t="s">
        <v>1406</v>
      </c>
      <c r="J3316" s="59" t="s">
        <v>727</v>
      </c>
      <c r="K3316" s="59" t="s">
        <v>1644</v>
      </c>
      <c r="L3316" s="59" t="s">
        <v>1951</v>
      </c>
      <c r="M3316" s="59" t="s">
        <v>1478</v>
      </c>
      <c r="N3316" s="59" t="s">
        <v>1479</v>
      </c>
      <c r="O3316" s="59" t="s">
        <v>1480</v>
      </c>
      <c r="P3316" s="59" t="s">
        <v>1481</v>
      </c>
      <c r="Q3316" s="59" t="s">
        <v>1482</v>
      </c>
      <c r="R3316" s="59" t="s">
        <v>1483</v>
      </c>
      <c r="S3316" s="59" t="s">
        <v>1952</v>
      </c>
      <c r="T3316" s="59" t="s">
        <v>1953</v>
      </c>
      <c r="U3316" s="59" t="s">
        <v>1486</v>
      </c>
      <c r="V3316" s="59" t="s">
        <v>1487</v>
      </c>
      <c r="W3316" s="59" t="s">
        <v>1509</v>
      </c>
      <c r="X3316" s="59" t="s">
        <v>1487</v>
      </c>
      <c r="Y3316" s="59" t="s">
        <v>1490</v>
      </c>
      <c r="Z3316" s="59">
        <v>1052.0999999999999</v>
      </c>
      <c r="AA3316" s="59">
        <v>1052.0999999999999</v>
      </c>
      <c r="AB3316" s="59">
        <v>0</v>
      </c>
      <c r="AC3316" s="59">
        <v>1052.0999999999999</v>
      </c>
      <c r="AD3316" s="59">
        <v>0</v>
      </c>
      <c r="AE3316" s="59">
        <v>0</v>
      </c>
      <c r="AF3316" s="59" t="s">
        <v>1491</v>
      </c>
      <c r="AG3316" s="59" t="s">
        <v>727</v>
      </c>
      <c r="AH3316" s="59" t="s">
        <v>1644</v>
      </c>
      <c r="AI3316" s="59" t="s">
        <v>1492</v>
      </c>
      <c r="AJ3316" s="59" t="s">
        <v>1486</v>
      </c>
      <c r="AK3316" s="59" t="s">
        <v>278</v>
      </c>
      <c r="AL3316" s="59" t="s">
        <v>1493</v>
      </c>
      <c r="AM3316" s="59" t="s">
        <v>1494</v>
      </c>
      <c r="AN3316" s="59" t="s">
        <v>1384</v>
      </c>
      <c r="AO3316" s="59" t="s">
        <v>107</v>
      </c>
    </row>
    <row r="3317" spans="1:41" x14ac:dyDescent="0.15">
      <c r="A3317" s="59" t="s">
        <v>2023</v>
      </c>
      <c r="B3317" s="59" t="s">
        <v>1949</v>
      </c>
      <c r="C3317" s="59" t="s">
        <v>1950</v>
      </c>
      <c r="D3317" s="59" t="s">
        <v>1674</v>
      </c>
      <c r="E3317" s="59" t="s">
        <v>1675</v>
      </c>
      <c r="F3317" s="59" t="s">
        <v>1475</v>
      </c>
      <c r="G3317" s="59" t="s">
        <v>1406</v>
      </c>
      <c r="H3317" s="59" t="s">
        <v>1475</v>
      </c>
      <c r="I3317" s="59" t="s">
        <v>1406</v>
      </c>
      <c r="J3317" s="59" t="s">
        <v>727</v>
      </c>
      <c r="K3317" s="59" t="s">
        <v>1644</v>
      </c>
      <c r="L3317" s="59" t="s">
        <v>1951</v>
      </c>
      <c r="M3317" s="59" t="s">
        <v>1478</v>
      </c>
      <c r="N3317" s="59" t="s">
        <v>1479</v>
      </c>
      <c r="O3317" s="59" t="s">
        <v>1480</v>
      </c>
      <c r="P3317" s="59" t="s">
        <v>1481</v>
      </c>
      <c r="Q3317" s="59" t="s">
        <v>1482</v>
      </c>
      <c r="R3317" s="59" t="s">
        <v>1483</v>
      </c>
      <c r="S3317" s="59" t="s">
        <v>1952</v>
      </c>
      <c r="T3317" s="59" t="s">
        <v>1953</v>
      </c>
      <c r="U3317" s="59" t="s">
        <v>1486</v>
      </c>
      <c r="V3317" s="59" t="s">
        <v>1487</v>
      </c>
      <c r="W3317" s="59" t="s">
        <v>1488</v>
      </c>
      <c r="X3317" s="59" t="s">
        <v>1511</v>
      </c>
      <c r="Y3317" s="59" t="s">
        <v>1490</v>
      </c>
      <c r="Z3317" s="59">
        <v>21.81</v>
      </c>
      <c r="AA3317" s="59">
        <v>21.81</v>
      </c>
      <c r="AB3317" s="59">
        <v>0</v>
      </c>
      <c r="AC3317" s="59">
        <v>21.81</v>
      </c>
      <c r="AD3317" s="59">
        <v>0</v>
      </c>
      <c r="AE3317" s="59">
        <v>0</v>
      </c>
      <c r="AF3317" s="59" t="s">
        <v>1491</v>
      </c>
      <c r="AG3317" s="59" t="s">
        <v>727</v>
      </c>
      <c r="AH3317" s="59" t="s">
        <v>1644</v>
      </c>
      <c r="AI3317" s="59" t="s">
        <v>1492</v>
      </c>
      <c r="AJ3317" s="59" t="s">
        <v>1486</v>
      </c>
      <c r="AK3317" s="59" t="s">
        <v>278</v>
      </c>
      <c r="AL3317" s="59" t="s">
        <v>1493</v>
      </c>
      <c r="AM3317" s="59" t="s">
        <v>1494</v>
      </c>
      <c r="AN3317" s="59" t="s">
        <v>1384</v>
      </c>
      <c r="AO3317" s="59" t="s">
        <v>107</v>
      </c>
    </row>
    <row r="3318" spans="1:41" x14ac:dyDescent="0.15">
      <c r="A3318" s="59" t="s">
        <v>2023</v>
      </c>
      <c r="B3318" s="59" t="s">
        <v>1926</v>
      </c>
      <c r="C3318" s="59" t="s">
        <v>1927</v>
      </c>
      <c r="D3318" s="59" t="s">
        <v>1674</v>
      </c>
      <c r="E3318" s="59" t="s">
        <v>1675</v>
      </c>
      <c r="F3318" s="59" t="s">
        <v>1475</v>
      </c>
      <c r="G3318" s="59" t="s">
        <v>1406</v>
      </c>
      <c r="H3318" s="59" t="s">
        <v>1475</v>
      </c>
      <c r="I3318" s="59" t="s">
        <v>1406</v>
      </c>
      <c r="J3318" s="59" t="s">
        <v>727</v>
      </c>
      <c r="K3318" s="59" t="s">
        <v>1644</v>
      </c>
      <c r="L3318" s="59" t="s">
        <v>1896</v>
      </c>
      <c r="M3318" s="59" t="s">
        <v>1478</v>
      </c>
      <c r="N3318" s="59" t="s">
        <v>1479</v>
      </c>
      <c r="O3318" s="59" t="s">
        <v>1480</v>
      </c>
      <c r="P3318" s="59" t="s">
        <v>1481</v>
      </c>
      <c r="Q3318" s="59" t="s">
        <v>1482</v>
      </c>
      <c r="R3318" s="59" t="s">
        <v>1483</v>
      </c>
      <c r="S3318" s="59" t="s">
        <v>1928</v>
      </c>
      <c r="T3318" s="59" t="s">
        <v>1929</v>
      </c>
      <c r="U3318" s="59" t="s">
        <v>1486</v>
      </c>
      <c r="V3318" s="59" t="s">
        <v>1487</v>
      </c>
      <c r="W3318" s="59" t="s">
        <v>1509</v>
      </c>
      <c r="X3318" s="59" t="s">
        <v>1487</v>
      </c>
      <c r="Y3318" s="59" t="s">
        <v>1490</v>
      </c>
      <c r="Z3318" s="59">
        <v>557.84</v>
      </c>
      <c r="AA3318" s="59">
        <v>557.84</v>
      </c>
      <c r="AB3318" s="59">
        <v>0</v>
      </c>
      <c r="AC3318" s="59">
        <v>557.84</v>
      </c>
      <c r="AD3318" s="59">
        <v>0</v>
      </c>
      <c r="AE3318" s="59">
        <v>0</v>
      </c>
      <c r="AF3318" s="59" t="s">
        <v>1491</v>
      </c>
      <c r="AG3318" s="59" t="s">
        <v>727</v>
      </c>
      <c r="AH3318" s="59" t="s">
        <v>1644</v>
      </c>
      <c r="AI3318" s="59" t="s">
        <v>1492</v>
      </c>
      <c r="AJ3318" s="59" t="s">
        <v>1486</v>
      </c>
      <c r="AK3318" s="59" t="s">
        <v>278</v>
      </c>
      <c r="AL3318" s="59" t="s">
        <v>1493</v>
      </c>
      <c r="AM3318" s="59" t="s">
        <v>1494</v>
      </c>
      <c r="AN3318" s="59" t="s">
        <v>1384</v>
      </c>
      <c r="AO3318" s="59" t="s">
        <v>107</v>
      </c>
    </row>
    <row r="3319" spans="1:41" x14ac:dyDescent="0.15">
      <c r="A3319" s="59" t="s">
        <v>2023</v>
      </c>
      <c r="B3319" s="59" t="s">
        <v>1926</v>
      </c>
      <c r="C3319" s="59" t="s">
        <v>1927</v>
      </c>
      <c r="D3319" s="59" t="s">
        <v>1674</v>
      </c>
      <c r="E3319" s="59" t="s">
        <v>1675</v>
      </c>
      <c r="F3319" s="59" t="s">
        <v>1475</v>
      </c>
      <c r="G3319" s="59" t="s">
        <v>1406</v>
      </c>
      <c r="H3319" s="59" t="s">
        <v>1475</v>
      </c>
      <c r="I3319" s="59" t="s">
        <v>1406</v>
      </c>
      <c r="J3319" s="59" t="s">
        <v>727</v>
      </c>
      <c r="K3319" s="59" t="s">
        <v>1644</v>
      </c>
      <c r="L3319" s="59" t="s">
        <v>1896</v>
      </c>
      <c r="M3319" s="59" t="s">
        <v>1478</v>
      </c>
      <c r="N3319" s="59" t="s">
        <v>1479</v>
      </c>
      <c r="O3319" s="59" t="s">
        <v>1480</v>
      </c>
      <c r="P3319" s="59" t="s">
        <v>1481</v>
      </c>
      <c r="Q3319" s="59" t="s">
        <v>1482</v>
      </c>
      <c r="R3319" s="59" t="s">
        <v>1483</v>
      </c>
      <c r="S3319" s="59" t="s">
        <v>1928</v>
      </c>
      <c r="T3319" s="59" t="s">
        <v>1929</v>
      </c>
      <c r="U3319" s="59" t="s">
        <v>1486</v>
      </c>
      <c r="V3319" s="59" t="s">
        <v>1487</v>
      </c>
      <c r="W3319" s="59" t="s">
        <v>1488</v>
      </c>
      <c r="X3319" s="59" t="s">
        <v>1511</v>
      </c>
      <c r="Y3319" s="59" t="s">
        <v>1490</v>
      </c>
      <c r="Z3319" s="59">
        <v>2.06</v>
      </c>
      <c r="AA3319" s="59">
        <v>2.06</v>
      </c>
      <c r="AB3319" s="59">
        <v>0</v>
      </c>
      <c r="AC3319" s="59">
        <v>2.06</v>
      </c>
      <c r="AD3319" s="59">
        <v>0</v>
      </c>
      <c r="AE3319" s="59">
        <v>0</v>
      </c>
      <c r="AF3319" s="59" t="s">
        <v>1491</v>
      </c>
      <c r="AG3319" s="59" t="s">
        <v>727</v>
      </c>
      <c r="AH3319" s="59" t="s">
        <v>1644</v>
      </c>
      <c r="AI3319" s="59" t="s">
        <v>1492</v>
      </c>
      <c r="AJ3319" s="59" t="s">
        <v>1486</v>
      </c>
      <c r="AK3319" s="59" t="s">
        <v>278</v>
      </c>
      <c r="AL3319" s="59" t="s">
        <v>1493</v>
      </c>
      <c r="AM3319" s="59" t="s">
        <v>1494</v>
      </c>
      <c r="AN3319" s="59" t="s">
        <v>1384</v>
      </c>
      <c r="AO3319" s="59" t="s">
        <v>107</v>
      </c>
    </row>
    <row r="3320" spans="1:41" x14ac:dyDescent="0.15">
      <c r="A3320" s="59" t="s">
        <v>2023</v>
      </c>
      <c r="B3320" s="59" t="s">
        <v>1699</v>
      </c>
      <c r="C3320" s="59" t="s">
        <v>1700</v>
      </c>
      <c r="D3320" s="59" t="s">
        <v>1701</v>
      </c>
      <c r="E3320" s="59" t="s">
        <v>1702</v>
      </c>
      <c r="F3320" s="59" t="s">
        <v>1475</v>
      </c>
      <c r="G3320" s="59" t="s">
        <v>1406</v>
      </c>
      <c r="H3320" s="59" t="s">
        <v>1475</v>
      </c>
      <c r="I3320" s="59" t="s">
        <v>1406</v>
      </c>
      <c r="J3320" s="59" t="s">
        <v>727</v>
      </c>
      <c r="K3320" s="59" t="s">
        <v>1703</v>
      </c>
      <c r="L3320" s="59" t="s">
        <v>1704</v>
      </c>
      <c r="M3320" s="59" t="s">
        <v>1478</v>
      </c>
      <c r="N3320" s="59" t="s">
        <v>1479</v>
      </c>
      <c r="O3320" s="59" t="s">
        <v>1480</v>
      </c>
      <c r="P3320" s="59" t="s">
        <v>1481</v>
      </c>
      <c r="Q3320" s="59" t="s">
        <v>1482</v>
      </c>
      <c r="R3320" s="59" t="s">
        <v>1483</v>
      </c>
      <c r="S3320" s="59" t="s">
        <v>1705</v>
      </c>
      <c r="T3320" s="59" t="s">
        <v>1706</v>
      </c>
      <c r="U3320" s="59" t="s">
        <v>1486</v>
      </c>
      <c r="V3320" s="59" t="s">
        <v>1487</v>
      </c>
      <c r="W3320" s="59" t="s">
        <v>1508</v>
      </c>
      <c r="X3320" s="59" t="s">
        <v>1487</v>
      </c>
      <c r="Y3320" s="59" t="s">
        <v>1490</v>
      </c>
      <c r="Z3320" s="59">
        <v>28.87</v>
      </c>
      <c r="AA3320" s="59">
        <v>1.37</v>
      </c>
      <c r="AB3320" s="59">
        <v>27.5</v>
      </c>
      <c r="AC3320" s="59">
        <v>1.37</v>
      </c>
      <c r="AD3320" s="59">
        <v>0</v>
      </c>
      <c r="AE3320" s="59">
        <v>0</v>
      </c>
      <c r="AF3320" s="59" t="s">
        <v>1707</v>
      </c>
      <c r="AG3320" s="59" t="s">
        <v>1406</v>
      </c>
      <c r="AH3320" s="59" t="s">
        <v>1406</v>
      </c>
      <c r="AI3320" s="59" t="s">
        <v>1523</v>
      </c>
      <c r="AJ3320" s="59" t="s">
        <v>1486</v>
      </c>
      <c r="AK3320" s="59" t="s">
        <v>278</v>
      </c>
      <c r="AL3320" s="59" t="s">
        <v>1493</v>
      </c>
      <c r="AM3320" s="59" t="s">
        <v>1494</v>
      </c>
      <c r="AN3320" s="59" t="s">
        <v>1384</v>
      </c>
      <c r="AO3320" s="59" t="s">
        <v>107</v>
      </c>
    </row>
    <row r="3321" spans="1:41" x14ac:dyDescent="0.15">
      <c r="A3321" s="59" t="s">
        <v>2023</v>
      </c>
      <c r="B3321" s="59" t="s">
        <v>1699</v>
      </c>
      <c r="C3321" s="59" t="s">
        <v>1700</v>
      </c>
      <c r="D3321" s="59" t="s">
        <v>1701</v>
      </c>
      <c r="E3321" s="59" t="s">
        <v>1702</v>
      </c>
      <c r="F3321" s="59" t="s">
        <v>1475</v>
      </c>
      <c r="G3321" s="59" t="s">
        <v>1406</v>
      </c>
      <c r="H3321" s="59" t="s">
        <v>1475</v>
      </c>
      <c r="I3321" s="59" t="s">
        <v>1406</v>
      </c>
      <c r="J3321" s="59" t="s">
        <v>727</v>
      </c>
      <c r="K3321" s="59" t="s">
        <v>1703</v>
      </c>
      <c r="L3321" s="59" t="s">
        <v>1704</v>
      </c>
      <c r="M3321" s="59" t="s">
        <v>1478</v>
      </c>
      <c r="N3321" s="59" t="s">
        <v>1479</v>
      </c>
      <c r="O3321" s="59" t="s">
        <v>1480</v>
      </c>
      <c r="P3321" s="59" t="s">
        <v>1481</v>
      </c>
      <c r="Q3321" s="59" t="s">
        <v>1482</v>
      </c>
      <c r="R3321" s="59" t="s">
        <v>1483</v>
      </c>
      <c r="S3321" s="59" t="s">
        <v>1705</v>
      </c>
      <c r="T3321" s="59" t="s">
        <v>1706</v>
      </c>
      <c r="U3321" s="59" t="s">
        <v>1486</v>
      </c>
      <c r="V3321" s="59" t="s">
        <v>1487</v>
      </c>
      <c r="W3321" s="59" t="s">
        <v>1509</v>
      </c>
      <c r="X3321" s="59" t="s">
        <v>1487</v>
      </c>
      <c r="Y3321" s="59" t="s">
        <v>1490</v>
      </c>
      <c r="Z3321" s="59">
        <v>8.43</v>
      </c>
      <c r="AA3321" s="59">
        <v>0.54</v>
      </c>
      <c r="AB3321" s="59">
        <v>7.89</v>
      </c>
      <c r="AC3321" s="59">
        <v>0.54</v>
      </c>
      <c r="AD3321" s="59">
        <v>0</v>
      </c>
      <c r="AE3321" s="59">
        <v>0</v>
      </c>
      <c r="AF3321" s="59" t="s">
        <v>1707</v>
      </c>
      <c r="AG3321" s="59" t="s">
        <v>1406</v>
      </c>
      <c r="AH3321" s="59" t="s">
        <v>1406</v>
      </c>
      <c r="AI3321" s="59" t="s">
        <v>1523</v>
      </c>
      <c r="AJ3321" s="59" t="s">
        <v>1486</v>
      </c>
      <c r="AK3321" s="59" t="s">
        <v>278</v>
      </c>
      <c r="AL3321" s="59" t="s">
        <v>1493</v>
      </c>
      <c r="AM3321" s="59" t="s">
        <v>1494</v>
      </c>
      <c r="AN3321" s="59" t="s">
        <v>1384</v>
      </c>
      <c r="AO3321" s="59" t="s">
        <v>107</v>
      </c>
    </row>
    <row r="3322" spans="1:41" x14ac:dyDescent="0.15">
      <c r="A3322" s="59" t="s">
        <v>2023</v>
      </c>
      <c r="B3322" s="59" t="s">
        <v>1699</v>
      </c>
      <c r="C3322" s="59" t="s">
        <v>1700</v>
      </c>
      <c r="D3322" s="59" t="s">
        <v>1701</v>
      </c>
      <c r="E3322" s="59" t="s">
        <v>1702</v>
      </c>
      <c r="F3322" s="59" t="s">
        <v>1475</v>
      </c>
      <c r="G3322" s="59" t="s">
        <v>1406</v>
      </c>
      <c r="H3322" s="59" t="s">
        <v>1475</v>
      </c>
      <c r="I3322" s="59" t="s">
        <v>1406</v>
      </c>
      <c r="J3322" s="59" t="s">
        <v>727</v>
      </c>
      <c r="K3322" s="59" t="s">
        <v>1703</v>
      </c>
      <c r="L3322" s="59" t="s">
        <v>1704</v>
      </c>
      <c r="M3322" s="59" t="s">
        <v>1478</v>
      </c>
      <c r="N3322" s="59" t="s">
        <v>1479</v>
      </c>
      <c r="O3322" s="59" t="s">
        <v>1480</v>
      </c>
      <c r="P3322" s="59" t="s">
        <v>1481</v>
      </c>
      <c r="Q3322" s="59" t="s">
        <v>1482</v>
      </c>
      <c r="R3322" s="59" t="s">
        <v>1483</v>
      </c>
      <c r="S3322" s="59" t="s">
        <v>1705</v>
      </c>
      <c r="T3322" s="59" t="s">
        <v>1706</v>
      </c>
      <c r="U3322" s="59" t="s">
        <v>1486</v>
      </c>
      <c r="V3322" s="59" t="s">
        <v>1487</v>
      </c>
      <c r="W3322" s="59" t="s">
        <v>1513</v>
      </c>
      <c r="X3322" s="59" t="s">
        <v>1487</v>
      </c>
      <c r="Y3322" s="59" t="s">
        <v>1490</v>
      </c>
      <c r="Z3322" s="59">
        <v>20.39</v>
      </c>
      <c r="AA3322" s="59">
        <v>0.3</v>
      </c>
      <c r="AB3322" s="59">
        <v>20.09</v>
      </c>
      <c r="AC3322" s="59">
        <v>0.3</v>
      </c>
      <c r="AD3322" s="59">
        <v>0</v>
      </c>
      <c r="AE3322" s="59">
        <v>0</v>
      </c>
      <c r="AF3322" s="59" t="s">
        <v>1707</v>
      </c>
      <c r="AG3322" s="59" t="s">
        <v>1406</v>
      </c>
      <c r="AH3322" s="59" t="s">
        <v>1406</v>
      </c>
      <c r="AI3322" s="59" t="s">
        <v>1523</v>
      </c>
      <c r="AJ3322" s="59" t="s">
        <v>1486</v>
      </c>
      <c r="AK3322" s="59" t="s">
        <v>278</v>
      </c>
      <c r="AL3322" s="59" t="s">
        <v>1493</v>
      </c>
      <c r="AM3322" s="59" t="s">
        <v>1494</v>
      </c>
      <c r="AN3322" s="59" t="s">
        <v>1384</v>
      </c>
      <c r="AO3322" s="59" t="s">
        <v>107</v>
      </c>
    </row>
    <row r="3323" spans="1:41" x14ac:dyDescent="0.15">
      <c r="A3323" s="59" t="s">
        <v>2023</v>
      </c>
      <c r="B3323" s="59" t="s">
        <v>1699</v>
      </c>
      <c r="C3323" s="59" t="s">
        <v>1700</v>
      </c>
      <c r="D3323" s="59" t="s">
        <v>1701</v>
      </c>
      <c r="E3323" s="59" t="s">
        <v>1702</v>
      </c>
      <c r="F3323" s="59" t="s">
        <v>1475</v>
      </c>
      <c r="G3323" s="59" t="s">
        <v>1406</v>
      </c>
      <c r="H3323" s="59" t="s">
        <v>1475</v>
      </c>
      <c r="I3323" s="59" t="s">
        <v>1406</v>
      </c>
      <c r="J3323" s="59" t="s">
        <v>727</v>
      </c>
      <c r="K3323" s="59" t="s">
        <v>1703</v>
      </c>
      <c r="L3323" s="59" t="s">
        <v>1704</v>
      </c>
      <c r="M3323" s="59" t="s">
        <v>1478</v>
      </c>
      <c r="N3323" s="59" t="s">
        <v>1479</v>
      </c>
      <c r="O3323" s="59" t="s">
        <v>1480</v>
      </c>
      <c r="P3323" s="59" t="s">
        <v>1481</v>
      </c>
      <c r="Q3323" s="59" t="s">
        <v>1482</v>
      </c>
      <c r="R3323" s="59" t="s">
        <v>1483</v>
      </c>
      <c r="S3323" s="59" t="s">
        <v>1705</v>
      </c>
      <c r="T3323" s="59" t="s">
        <v>1706</v>
      </c>
      <c r="U3323" s="59" t="s">
        <v>1486</v>
      </c>
      <c r="V3323" s="59" t="s">
        <v>1487</v>
      </c>
      <c r="W3323" s="59" t="s">
        <v>1514</v>
      </c>
      <c r="X3323" s="59" t="s">
        <v>1487</v>
      </c>
      <c r="Y3323" s="59" t="s">
        <v>1490</v>
      </c>
      <c r="Z3323" s="59">
        <v>4.4000000000000004</v>
      </c>
      <c r="AA3323" s="59">
        <v>0.15</v>
      </c>
      <c r="AB3323" s="59">
        <v>4.25</v>
      </c>
      <c r="AC3323" s="59">
        <v>0.15</v>
      </c>
      <c r="AD3323" s="59">
        <v>0</v>
      </c>
      <c r="AE3323" s="59">
        <v>0</v>
      </c>
      <c r="AF3323" s="59" t="s">
        <v>1707</v>
      </c>
      <c r="AG3323" s="59" t="s">
        <v>1406</v>
      </c>
      <c r="AH3323" s="59" t="s">
        <v>1406</v>
      </c>
      <c r="AI3323" s="59" t="s">
        <v>1523</v>
      </c>
      <c r="AJ3323" s="59" t="s">
        <v>1486</v>
      </c>
      <c r="AK3323" s="59" t="s">
        <v>278</v>
      </c>
      <c r="AL3323" s="59" t="s">
        <v>1493</v>
      </c>
      <c r="AM3323" s="59" t="s">
        <v>1494</v>
      </c>
      <c r="AN3323" s="59" t="s">
        <v>1384</v>
      </c>
      <c r="AO3323" s="59" t="s">
        <v>107</v>
      </c>
    </row>
    <row r="3324" spans="1:41" x14ac:dyDescent="0.15">
      <c r="A3324" s="59" t="s">
        <v>2023</v>
      </c>
      <c r="B3324" s="59" t="s">
        <v>1708</v>
      </c>
      <c r="C3324" s="59" t="s">
        <v>1709</v>
      </c>
      <c r="D3324" s="59" t="s">
        <v>1701</v>
      </c>
      <c r="E3324" s="59" t="s">
        <v>1702</v>
      </c>
      <c r="F3324" s="59" t="s">
        <v>1475</v>
      </c>
      <c r="G3324" s="59" t="s">
        <v>1406</v>
      </c>
      <c r="H3324" s="59" t="s">
        <v>1475</v>
      </c>
      <c r="I3324" s="59" t="s">
        <v>1406</v>
      </c>
      <c r="J3324" s="59" t="s">
        <v>727</v>
      </c>
      <c r="K3324" s="59" t="s">
        <v>1703</v>
      </c>
      <c r="L3324" s="59" t="s">
        <v>1710</v>
      </c>
      <c r="M3324" s="59" t="s">
        <v>1478</v>
      </c>
      <c r="N3324" s="59" t="s">
        <v>1479</v>
      </c>
      <c r="O3324" s="59" t="s">
        <v>1480</v>
      </c>
      <c r="P3324" s="59" t="s">
        <v>1481</v>
      </c>
      <c r="Q3324" s="59" t="s">
        <v>1482</v>
      </c>
      <c r="R3324" s="59" t="s">
        <v>1483</v>
      </c>
      <c r="S3324" s="59" t="s">
        <v>1711</v>
      </c>
      <c r="T3324" s="59" t="s">
        <v>1712</v>
      </c>
      <c r="U3324" s="59" t="s">
        <v>1486</v>
      </c>
      <c r="V3324" s="59" t="s">
        <v>1487</v>
      </c>
      <c r="W3324" s="59" t="s">
        <v>1508</v>
      </c>
      <c r="X3324" s="59" t="s">
        <v>1487</v>
      </c>
      <c r="Y3324" s="59" t="s">
        <v>1490</v>
      </c>
      <c r="Z3324" s="59">
        <v>4.6900000000000004</v>
      </c>
      <c r="AA3324" s="59">
        <v>4.6900000000000004</v>
      </c>
      <c r="AB3324" s="59">
        <v>0</v>
      </c>
      <c r="AC3324" s="59">
        <v>4.6900000000000004</v>
      </c>
      <c r="AD3324" s="59">
        <v>0</v>
      </c>
      <c r="AE3324" s="59">
        <v>0</v>
      </c>
      <c r="AF3324" s="59" t="s">
        <v>1491</v>
      </c>
      <c r="AG3324" s="59" t="s">
        <v>727</v>
      </c>
      <c r="AH3324" s="59" t="s">
        <v>1713</v>
      </c>
      <c r="AI3324" s="59" t="s">
        <v>1492</v>
      </c>
      <c r="AJ3324" s="59" t="s">
        <v>1486</v>
      </c>
      <c r="AK3324" s="59" t="s">
        <v>278</v>
      </c>
      <c r="AL3324" s="59" t="s">
        <v>1493</v>
      </c>
      <c r="AM3324" s="59" t="s">
        <v>1494</v>
      </c>
      <c r="AN3324" s="59" t="s">
        <v>1384</v>
      </c>
      <c r="AO3324" s="59" t="s">
        <v>107</v>
      </c>
    </row>
    <row r="3325" spans="1:41" x14ac:dyDescent="0.15">
      <c r="A3325" s="59" t="s">
        <v>2023</v>
      </c>
      <c r="B3325" s="59" t="s">
        <v>1708</v>
      </c>
      <c r="C3325" s="59" t="s">
        <v>1709</v>
      </c>
      <c r="D3325" s="59" t="s">
        <v>1701</v>
      </c>
      <c r="E3325" s="59" t="s">
        <v>1702</v>
      </c>
      <c r="F3325" s="59" t="s">
        <v>1475</v>
      </c>
      <c r="G3325" s="59" t="s">
        <v>1406</v>
      </c>
      <c r="H3325" s="59" t="s">
        <v>1475</v>
      </c>
      <c r="I3325" s="59" t="s">
        <v>1406</v>
      </c>
      <c r="J3325" s="59" t="s">
        <v>727</v>
      </c>
      <c r="K3325" s="59" t="s">
        <v>1703</v>
      </c>
      <c r="L3325" s="59" t="s">
        <v>1710</v>
      </c>
      <c r="M3325" s="59" t="s">
        <v>1478</v>
      </c>
      <c r="N3325" s="59" t="s">
        <v>1479</v>
      </c>
      <c r="O3325" s="59" t="s">
        <v>1480</v>
      </c>
      <c r="P3325" s="59" t="s">
        <v>1481</v>
      </c>
      <c r="Q3325" s="59" t="s">
        <v>1482</v>
      </c>
      <c r="R3325" s="59" t="s">
        <v>1483</v>
      </c>
      <c r="S3325" s="59" t="s">
        <v>1711</v>
      </c>
      <c r="T3325" s="59" t="s">
        <v>1712</v>
      </c>
      <c r="U3325" s="59" t="s">
        <v>1486</v>
      </c>
      <c r="V3325" s="59" t="s">
        <v>1487</v>
      </c>
      <c r="W3325" s="59" t="s">
        <v>1509</v>
      </c>
      <c r="X3325" s="59" t="s">
        <v>1487</v>
      </c>
      <c r="Y3325" s="59" t="s">
        <v>1490</v>
      </c>
      <c r="Z3325" s="59">
        <v>1.26</v>
      </c>
      <c r="AA3325" s="59">
        <v>1.26</v>
      </c>
      <c r="AB3325" s="59">
        <v>0</v>
      </c>
      <c r="AC3325" s="59">
        <v>1.26</v>
      </c>
      <c r="AD3325" s="59">
        <v>0</v>
      </c>
      <c r="AE3325" s="59">
        <v>0</v>
      </c>
      <c r="AF3325" s="59" t="s">
        <v>1491</v>
      </c>
      <c r="AG3325" s="59" t="s">
        <v>727</v>
      </c>
      <c r="AH3325" s="59" t="s">
        <v>1713</v>
      </c>
      <c r="AI3325" s="59" t="s">
        <v>1492</v>
      </c>
      <c r="AJ3325" s="59" t="s">
        <v>1486</v>
      </c>
      <c r="AK3325" s="59" t="s">
        <v>278</v>
      </c>
      <c r="AL3325" s="59" t="s">
        <v>1493</v>
      </c>
      <c r="AM3325" s="59" t="s">
        <v>1494</v>
      </c>
      <c r="AN3325" s="59" t="s">
        <v>1384</v>
      </c>
      <c r="AO3325" s="59" t="s">
        <v>107</v>
      </c>
    </row>
    <row r="3326" spans="1:41" x14ac:dyDescent="0.15">
      <c r="A3326" s="59" t="s">
        <v>2023</v>
      </c>
      <c r="B3326" s="59" t="s">
        <v>1708</v>
      </c>
      <c r="C3326" s="59" t="s">
        <v>1709</v>
      </c>
      <c r="D3326" s="59" t="s">
        <v>1701</v>
      </c>
      <c r="E3326" s="59" t="s">
        <v>1702</v>
      </c>
      <c r="F3326" s="59" t="s">
        <v>1475</v>
      </c>
      <c r="G3326" s="59" t="s">
        <v>1406</v>
      </c>
      <c r="H3326" s="59" t="s">
        <v>1475</v>
      </c>
      <c r="I3326" s="59" t="s">
        <v>1406</v>
      </c>
      <c r="J3326" s="59" t="s">
        <v>727</v>
      </c>
      <c r="K3326" s="59" t="s">
        <v>1703</v>
      </c>
      <c r="L3326" s="59" t="s">
        <v>1710</v>
      </c>
      <c r="M3326" s="59" t="s">
        <v>1478</v>
      </c>
      <c r="N3326" s="59" t="s">
        <v>1479</v>
      </c>
      <c r="O3326" s="59" t="s">
        <v>1480</v>
      </c>
      <c r="P3326" s="59" t="s">
        <v>1481</v>
      </c>
      <c r="Q3326" s="59" t="s">
        <v>1482</v>
      </c>
      <c r="R3326" s="59" t="s">
        <v>1483</v>
      </c>
      <c r="S3326" s="59" t="s">
        <v>1711</v>
      </c>
      <c r="T3326" s="59" t="s">
        <v>1712</v>
      </c>
      <c r="U3326" s="59" t="s">
        <v>1486</v>
      </c>
      <c r="V3326" s="59" t="s">
        <v>1487</v>
      </c>
      <c r="W3326" s="59" t="s">
        <v>1488</v>
      </c>
      <c r="X3326" s="59" t="s">
        <v>1510</v>
      </c>
      <c r="Y3326" s="59" t="s">
        <v>1490</v>
      </c>
      <c r="Z3326" s="59">
        <v>0.28999999999999998</v>
      </c>
      <c r="AA3326" s="59">
        <v>0.28999999999999998</v>
      </c>
      <c r="AB3326" s="59">
        <v>0</v>
      </c>
      <c r="AC3326" s="59">
        <v>0.28999999999999998</v>
      </c>
      <c r="AD3326" s="59">
        <v>0</v>
      </c>
      <c r="AE3326" s="59">
        <v>0</v>
      </c>
      <c r="AF3326" s="59" t="s">
        <v>1491</v>
      </c>
      <c r="AG3326" s="59" t="s">
        <v>727</v>
      </c>
      <c r="AH3326" s="59" t="s">
        <v>1713</v>
      </c>
      <c r="AI3326" s="59" t="s">
        <v>1492</v>
      </c>
      <c r="AJ3326" s="59" t="s">
        <v>1486</v>
      </c>
      <c r="AK3326" s="59" t="s">
        <v>278</v>
      </c>
      <c r="AL3326" s="59" t="s">
        <v>1493</v>
      </c>
      <c r="AM3326" s="59" t="s">
        <v>1494</v>
      </c>
      <c r="AN3326" s="59" t="s">
        <v>1384</v>
      </c>
      <c r="AO3326" s="59" t="s">
        <v>107</v>
      </c>
    </row>
    <row r="3327" spans="1:41" x14ac:dyDescent="0.15">
      <c r="A3327" s="59" t="s">
        <v>2023</v>
      </c>
      <c r="B3327" s="59" t="s">
        <v>1708</v>
      </c>
      <c r="C3327" s="59" t="s">
        <v>1709</v>
      </c>
      <c r="D3327" s="59" t="s">
        <v>1701</v>
      </c>
      <c r="E3327" s="59" t="s">
        <v>1702</v>
      </c>
      <c r="F3327" s="59" t="s">
        <v>1475</v>
      </c>
      <c r="G3327" s="59" t="s">
        <v>1406</v>
      </c>
      <c r="H3327" s="59" t="s">
        <v>1475</v>
      </c>
      <c r="I3327" s="59" t="s">
        <v>1406</v>
      </c>
      <c r="J3327" s="59" t="s">
        <v>727</v>
      </c>
      <c r="K3327" s="59" t="s">
        <v>1703</v>
      </c>
      <c r="L3327" s="59" t="s">
        <v>1710</v>
      </c>
      <c r="M3327" s="59" t="s">
        <v>1478</v>
      </c>
      <c r="N3327" s="59" t="s">
        <v>1479</v>
      </c>
      <c r="O3327" s="59" t="s">
        <v>1480</v>
      </c>
      <c r="P3327" s="59" t="s">
        <v>1481</v>
      </c>
      <c r="Q3327" s="59" t="s">
        <v>1482</v>
      </c>
      <c r="R3327" s="59" t="s">
        <v>1483</v>
      </c>
      <c r="S3327" s="59" t="s">
        <v>1711</v>
      </c>
      <c r="T3327" s="59" t="s">
        <v>1712</v>
      </c>
      <c r="U3327" s="59" t="s">
        <v>1486</v>
      </c>
      <c r="V3327" s="59" t="s">
        <v>1487</v>
      </c>
      <c r="W3327" s="59" t="s">
        <v>1513</v>
      </c>
      <c r="X3327" s="59" t="s">
        <v>1487</v>
      </c>
      <c r="Y3327" s="59" t="s">
        <v>1490</v>
      </c>
      <c r="Z3327" s="59">
        <v>8.4700000000000006</v>
      </c>
      <c r="AA3327" s="59">
        <v>8.4700000000000006</v>
      </c>
      <c r="AB3327" s="59">
        <v>0</v>
      </c>
      <c r="AC3327" s="59">
        <v>8.4700000000000006</v>
      </c>
      <c r="AD3327" s="59">
        <v>0</v>
      </c>
      <c r="AE3327" s="59">
        <v>0</v>
      </c>
      <c r="AF3327" s="59" t="s">
        <v>1491</v>
      </c>
      <c r="AG3327" s="59" t="s">
        <v>727</v>
      </c>
      <c r="AH3327" s="59" t="s">
        <v>1713</v>
      </c>
      <c r="AI3327" s="59" t="s">
        <v>1492</v>
      </c>
      <c r="AJ3327" s="59" t="s">
        <v>1486</v>
      </c>
      <c r="AK3327" s="59" t="s">
        <v>278</v>
      </c>
      <c r="AL3327" s="59" t="s">
        <v>1493</v>
      </c>
      <c r="AM3327" s="59" t="s">
        <v>1494</v>
      </c>
      <c r="AN3327" s="59" t="s">
        <v>1384</v>
      </c>
      <c r="AO3327" s="59" t="s">
        <v>107</v>
      </c>
    </row>
    <row r="3328" spans="1:41" x14ac:dyDescent="0.15">
      <c r="A3328" s="59" t="s">
        <v>2023</v>
      </c>
      <c r="B3328" s="59" t="s">
        <v>1708</v>
      </c>
      <c r="C3328" s="59" t="s">
        <v>1709</v>
      </c>
      <c r="D3328" s="59" t="s">
        <v>1701</v>
      </c>
      <c r="E3328" s="59" t="s">
        <v>1702</v>
      </c>
      <c r="F3328" s="59" t="s">
        <v>1475</v>
      </c>
      <c r="G3328" s="59" t="s">
        <v>1406</v>
      </c>
      <c r="H3328" s="59" t="s">
        <v>1475</v>
      </c>
      <c r="I3328" s="59" t="s">
        <v>1406</v>
      </c>
      <c r="J3328" s="59" t="s">
        <v>727</v>
      </c>
      <c r="K3328" s="59" t="s">
        <v>1703</v>
      </c>
      <c r="L3328" s="59" t="s">
        <v>1710</v>
      </c>
      <c r="M3328" s="59" t="s">
        <v>1478</v>
      </c>
      <c r="N3328" s="59" t="s">
        <v>1479</v>
      </c>
      <c r="O3328" s="59" t="s">
        <v>1480</v>
      </c>
      <c r="P3328" s="59" t="s">
        <v>1481</v>
      </c>
      <c r="Q3328" s="59" t="s">
        <v>1482</v>
      </c>
      <c r="R3328" s="59" t="s">
        <v>1483</v>
      </c>
      <c r="S3328" s="59" t="s">
        <v>1711</v>
      </c>
      <c r="T3328" s="59" t="s">
        <v>1712</v>
      </c>
      <c r="U3328" s="59" t="s">
        <v>1486</v>
      </c>
      <c r="V3328" s="59" t="s">
        <v>1487</v>
      </c>
      <c r="W3328" s="59" t="s">
        <v>1514</v>
      </c>
      <c r="X3328" s="59" t="s">
        <v>1487</v>
      </c>
      <c r="Y3328" s="59" t="s">
        <v>1490</v>
      </c>
      <c r="Z3328" s="59">
        <v>2.99</v>
      </c>
      <c r="AA3328" s="59">
        <v>2.99</v>
      </c>
      <c r="AB3328" s="59">
        <v>0</v>
      </c>
      <c r="AC3328" s="59">
        <v>2.99</v>
      </c>
      <c r="AD3328" s="59">
        <v>0</v>
      </c>
      <c r="AE3328" s="59">
        <v>0</v>
      </c>
      <c r="AF3328" s="59" t="s">
        <v>1491</v>
      </c>
      <c r="AG3328" s="59" t="s">
        <v>727</v>
      </c>
      <c r="AH3328" s="59" t="s">
        <v>1713</v>
      </c>
      <c r="AI3328" s="59" t="s">
        <v>1492</v>
      </c>
      <c r="AJ3328" s="59" t="s">
        <v>1486</v>
      </c>
      <c r="AK3328" s="59" t="s">
        <v>278</v>
      </c>
      <c r="AL3328" s="59" t="s">
        <v>1493</v>
      </c>
      <c r="AM3328" s="59" t="s">
        <v>1494</v>
      </c>
      <c r="AN3328" s="59" t="s">
        <v>1384</v>
      </c>
      <c r="AO3328" s="59" t="s">
        <v>107</v>
      </c>
    </row>
    <row r="3329" spans="1:41" x14ac:dyDescent="0.15">
      <c r="A3329" s="59" t="s">
        <v>2028</v>
      </c>
      <c r="B3329" s="59" t="s">
        <v>1471</v>
      </c>
      <c r="C3329" s="59" t="s">
        <v>1472</v>
      </c>
      <c r="D3329" s="59" t="s">
        <v>1473</v>
      </c>
      <c r="E3329" s="59" t="s">
        <v>1474</v>
      </c>
      <c r="F3329" s="59" t="s">
        <v>1475</v>
      </c>
      <c r="G3329" s="59" t="s">
        <v>1406</v>
      </c>
      <c r="H3329" s="59" t="s">
        <v>1475</v>
      </c>
      <c r="I3329" s="59" t="s">
        <v>1406</v>
      </c>
      <c r="J3329" s="59" t="s">
        <v>1476</v>
      </c>
      <c r="K3329" s="59" t="s">
        <v>795</v>
      </c>
      <c r="L3329" s="59" t="s">
        <v>1477</v>
      </c>
      <c r="M3329" s="59" t="s">
        <v>1478</v>
      </c>
      <c r="N3329" s="59" t="s">
        <v>1479</v>
      </c>
      <c r="O3329" s="59" t="s">
        <v>1480</v>
      </c>
      <c r="P3329" s="59" t="s">
        <v>1481</v>
      </c>
      <c r="Q3329" s="59" t="s">
        <v>1482</v>
      </c>
      <c r="R3329" s="59" t="s">
        <v>1483</v>
      </c>
      <c r="S3329" s="59" t="s">
        <v>1484</v>
      </c>
      <c r="T3329" s="59" t="s">
        <v>1485</v>
      </c>
      <c r="U3329" s="59" t="s">
        <v>1486</v>
      </c>
      <c r="V3329" s="59" t="s">
        <v>1487</v>
      </c>
      <c r="W3329" s="59" t="s">
        <v>1488</v>
      </c>
      <c r="X3329" s="59" t="s">
        <v>1489</v>
      </c>
      <c r="Y3329" s="59" t="s">
        <v>1490</v>
      </c>
      <c r="Z3329" s="59">
        <v>2000</v>
      </c>
      <c r="AA3329" s="59">
        <v>2000</v>
      </c>
      <c r="AB3329" s="59">
        <v>0</v>
      </c>
      <c r="AC3329" s="59">
        <v>2000</v>
      </c>
      <c r="AD3329" s="59">
        <v>0</v>
      </c>
      <c r="AE3329" s="59">
        <v>0</v>
      </c>
      <c r="AF3329" s="59" t="s">
        <v>1491</v>
      </c>
      <c r="AG3329" s="59" t="s">
        <v>1476</v>
      </c>
      <c r="AH3329" s="59" t="s">
        <v>795</v>
      </c>
      <c r="AI3329" s="59" t="s">
        <v>1492</v>
      </c>
      <c r="AJ3329" s="59" t="s">
        <v>1486</v>
      </c>
      <c r="AK3329" s="59" t="s">
        <v>278</v>
      </c>
      <c r="AL3329" s="59" t="s">
        <v>1493</v>
      </c>
      <c r="AM3329" s="59" t="s">
        <v>1494</v>
      </c>
      <c r="AN3329" s="59" t="s">
        <v>1385</v>
      </c>
      <c r="AO3329" s="59" t="s">
        <v>107</v>
      </c>
    </row>
    <row r="3330" spans="1:41" x14ac:dyDescent="0.15">
      <c r="A3330" s="59" t="s">
        <v>2028</v>
      </c>
      <c r="B3330" s="59" t="s">
        <v>1495</v>
      </c>
      <c r="C3330" s="59" t="s">
        <v>1496</v>
      </c>
      <c r="D3330" s="59" t="s">
        <v>1473</v>
      </c>
      <c r="E3330" s="59" t="s">
        <v>1474</v>
      </c>
      <c r="F3330" s="59" t="s">
        <v>1475</v>
      </c>
      <c r="G3330" s="59" t="s">
        <v>1406</v>
      </c>
      <c r="H3330" s="59" t="s">
        <v>1475</v>
      </c>
      <c r="I3330" s="59" t="s">
        <v>1406</v>
      </c>
      <c r="J3330" s="59" t="s">
        <v>1476</v>
      </c>
      <c r="K3330" s="59" t="s">
        <v>795</v>
      </c>
      <c r="L3330" s="59" t="s">
        <v>1497</v>
      </c>
      <c r="M3330" s="59" t="s">
        <v>1478</v>
      </c>
      <c r="N3330" s="59" t="s">
        <v>1479</v>
      </c>
      <c r="O3330" s="59" t="s">
        <v>1480</v>
      </c>
      <c r="P3330" s="59" t="s">
        <v>1481</v>
      </c>
      <c r="Q3330" s="59" t="s">
        <v>1482</v>
      </c>
      <c r="R3330" s="59" t="s">
        <v>1483</v>
      </c>
      <c r="S3330" s="59" t="s">
        <v>1498</v>
      </c>
      <c r="T3330" s="59" t="s">
        <v>1499</v>
      </c>
      <c r="U3330" s="59" t="s">
        <v>1486</v>
      </c>
      <c r="V3330" s="59" t="s">
        <v>1487</v>
      </c>
      <c r="W3330" s="59" t="s">
        <v>1500</v>
      </c>
      <c r="X3330" s="59" t="s">
        <v>1501</v>
      </c>
      <c r="Y3330" s="59" t="s">
        <v>1490</v>
      </c>
      <c r="Z3330" s="59">
        <v>215.65</v>
      </c>
      <c r="AA3330" s="59">
        <v>125.22</v>
      </c>
      <c r="AB3330" s="59">
        <v>90.43</v>
      </c>
      <c r="AC3330" s="59">
        <v>125.22</v>
      </c>
      <c r="AD3330" s="59">
        <v>0</v>
      </c>
      <c r="AE3330" s="59">
        <v>0</v>
      </c>
      <c r="AF3330" s="59" t="s">
        <v>1491</v>
      </c>
      <c r="AG3330" s="59" t="s">
        <v>1476</v>
      </c>
      <c r="AH3330" s="59" t="s">
        <v>795</v>
      </c>
      <c r="AI3330" s="59" t="s">
        <v>1492</v>
      </c>
      <c r="AJ3330" s="59" t="s">
        <v>1486</v>
      </c>
      <c r="AK3330" s="59" t="s">
        <v>278</v>
      </c>
      <c r="AL3330" s="59" t="s">
        <v>1493</v>
      </c>
      <c r="AM3330" s="59" t="s">
        <v>1494</v>
      </c>
      <c r="AN3330" s="59" t="s">
        <v>1385</v>
      </c>
      <c r="AO3330" s="59" t="s">
        <v>107</v>
      </c>
    </row>
    <row r="3331" spans="1:41" x14ac:dyDescent="0.15">
      <c r="A3331" s="59" t="s">
        <v>2028</v>
      </c>
      <c r="B3331" s="59" t="s">
        <v>1502</v>
      </c>
      <c r="C3331" s="59" t="s">
        <v>1503</v>
      </c>
      <c r="D3331" s="59" t="s">
        <v>1504</v>
      </c>
      <c r="E3331" s="59" t="s">
        <v>1139</v>
      </c>
      <c r="F3331" s="59" t="s">
        <v>1475</v>
      </c>
      <c r="G3331" s="59" t="s">
        <v>1406</v>
      </c>
      <c r="H3331" s="59" t="s">
        <v>1475</v>
      </c>
      <c r="I3331" s="59" t="s">
        <v>1406</v>
      </c>
      <c r="J3331" s="59" t="s">
        <v>1476</v>
      </c>
      <c r="K3331" s="59" t="s">
        <v>795</v>
      </c>
      <c r="L3331" s="59" t="s">
        <v>1505</v>
      </c>
      <c r="M3331" s="59" t="s">
        <v>1478</v>
      </c>
      <c r="N3331" s="59" t="s">
        <v>1479</v>
      </c>
      <c r="O3331" s="59" t="s">
        <v>1480</v>
      </c>
      <c r="P3331" s="59" t="s">
        <v>1481</v>
      </c>
      <c r="Q3331" s="59" t="s">
        <v>1482</v>
      </c>
      <c r="R3331" s="59" t="s">
        <v>1483</v>
      </c>
      <c r="S3331" s="59" t="s">
        <v>1506</v>
      </c>
      <c r="T3331" s="59" t="s">
        <v>1507</v>
      </c>
      <c r="U3331" s="59" t="s">
        <v>1486</v>
      </c>
      <c r="V3331" s="59" t="s">
        <v>1487</v>
      </c>
      <c r="W3331" s="59" t="s">
        <v>1508</v>
      </c>
      <c r="X3331" s="59" t="s">
        <v>1487</v>
      </c>
      <c r="Y3331" s="59" t="s">
        <v>1490</v>
      </c>
      <c r="Z3331" s="59">
        <v>607.19000000000005</v>
      </c>
      <c r="AA3331" s="59">
        <v>607.19000000000005</v>
      </c>
      <c r="AB3331" s="59">
        <v>0</v>
      </c>
      <c r="AC3331" s="59">
        <v>607.19000000000005</v>
      </c>
      <c r="AD3331" s="59">
        <v>0</v>
      </c>
      <c r="AE3331" s="59">
        <v>0</v>
      </c>
      <c r="AF3331" s="59" t="s">
        <v>1491</v>
      </c>
      <c r="AG3331" s="59" t="s">
        <v>1476</v>
      </c>
      <c r="AH3331" s="59" t="s">
        <v>795</v>
      </c>
      <c r="AI3331" s="59" t="s">
        <v>1492</v>
      </c>
      <c r="AJ3331" s="59" t="s">
        <v>1486</v>
      </c>
      <c r="AK3331" s="59" t="s">
        <v>278</v>
      </c>
      <c r="AL3331" s="59" t="s">
        <v>1493</v>
      </c>
      <c r="AM3331" s="59" t="s">
        <v>1494</v>
      </c>
      <c r="AN3331" s="59" t="s">
        <v>1385</v>
      </c>
      <c r="AO3331" s="59" t="s">
        <v>107</v>
      </c>
    </row>
    <row r="3332" spans="1:41" x14ac:dyDescent="0.15">
      <c r="A3332" s="59" t="s">
        <v>2028</v>
      </c>
      <c r="B3332" s="59" t="s">
        <v>1502</v>
      </c>
      <c r="C3332" s="59" t="s">
        <v>1503</v>
      </c>
      <c r="D3332" s="59" t="s">
        <v>1504</v>
      </c>
      <c r="E3332" s="59" t="s">
        <v>1139</v>
      </c>
      <c r="F3332" s="59" t="s">
        <v>1475</v>
      </c>
      <c r="G3332" s="59" t="s">
        <v>1406</v>
      </c>
      <c r="H3332" s="59" t="s">
        <v>1475</v>
      </c>
      <c r="I3332" s="59" t="s">
        <v>1406</v>
      </c>
      <c r="J3332" s="59" t="s">
        <v>1476</v>
      </c>
      <c r="K3332" s="59" t="s">
        <v>795</v>
      </c>
      <c r="L3332" s="59" t="s">
        <v>1505</v>
      </c>
      <c r="M3332" s="59" t="s">
        <v>1478</v>
      </c>
      <c r="N3332" s="59" t="s">
        <v>1479</v>
      </c>
      <c r="O3332" s="59" t="s">
        <v>1480</v>
      </c>
      <c r="P3332" s="59" t="s">
        <v>1481</v>
      </c>
      <c r="Q3332" s="59" t="s">
        <v>1482</v>
      </c>
      <c r="R3332" s="59" t="s">
        <v>1483</v>
      </c>
      <c r="S3332" s="59" t="s">
        <v>1506</v>
      </c>
      <c r="T3332" s="59" t="s">
        <v>1507</v>
      </c>
      <c r="U3332" s="59" t="s">
        <v>1486</v>
      </c>
      <c r="V3332" s="59" t="s">
        <v>1487</v>
      </c>
      <c r="W3332" s="59" t="s">
        <v>1509</v>
      </c>
      <c r="X3332" s="59" t="s">
        <v>1487</v>
      </c>
      <c r="Y3332" s="59" t="s">
        <v>1490</v>
      </c>
      <c r="Z3332" s="59">
        <v>13028.14</v>
      </c>
      <c r="AA3332" s="59">
        <v>13028.14</v>
      </c>
      <c r="AB3332" s="59">
        <v>0</v>
      </c>
      <c r="AC3332" s="59">
        <v>13028.14</v>
      </c>
      <c r="AD3332" s="59">
        <v>0</v>
      </c>
      <c r="AE3332" s="59">
        <v>0</v>
      </c>
      <c r="AF3332" s="59" t="s">
        <v>1491</v>
      </c>
      <c r="AG3332" s="59" t="s">
        <v>1476</v>
      </c>
      <c r="AH3332" s="59" t="s">
        <v>795</v>
      </c>
      <c r="AI3332" s="59" t="s">
        <v>1492</v>
      </c>
      <c r="AJ3332" s="59" t="s">
        <v>1486</v>
      </c>
      <c r="AK3332" s="59" t="s">
        <v>278</v>
      </c>
      <c r="AL3332" s="59" t="s">
        <v>1493</v>
      </c>
      <c r="AM3332" s="59" t="s">
        <v>1494</v>
      </c>
      <c r="AN3332" s="59" t="s">
        <v>1385</v>
      </c>
      <c r="AO3332" s="59" t="s">
        <v>107</v>
      </c>
    </row>
    <row r="3333" spans="1:41" x14ac:dyDescent="0.15">
      <c r="A3333" s="59" t="s">
        <v>2028</v>
      </c>
      <c r="B3333" s="59" t="s">
        <v>1502</v>
      </c>
      <c r="C3333" s="59" t="s">
        <v>1503</v>
      </c>
      <c r="D3333" s="59" t="s">
        <v>1504</v>
      </c>
      <c r="E3333" s="59" t="s">
        <v>1139</v>
      </c>
      <c r="F3333" s="59" t="s">
        <v>1475</v>
      </c>
      <c r="G3333" s="59" t="s">
        <v>1406</v>
      </c>
      <c r="H3333" s="59" t="s">
        <v>1475</v>
      </c>
      <c r="I3333" s="59" t="s">
        <v>1406</v>
      </c>
      <c r="J3333" s="59" t="s">
        <v>1476</v>
      </c>
      <c r="K3333" s="59" t="s">
        <v>795</v>
      </c>
      <c r="L3333" s="59" t="s">
        <v>1505</v>
      </c>
      <c r="M3333" s="59" t="s">
        <v>1478</v>
      </c>
      <c r="N3333" s="59" t="s">
        <v>1479</v>
      </c>
      <c r="O3333" s="59" t="s">
        <v>1480</v>
      </c>
      <c r="P3333" s="59" t="s">
        <v>1481</v>
      </c>
      <c r="Q3333" s="59" t="s">
        <v>1482</v>
      </c>
      <c r="R3333" s="59" t="s">
        <v>1483</v>
      </c>
      <c r="S3333" s="59" t="s">
        <v>1506</v>
      </c>
      <c r="T3333" s="59" t="s">
        <v>1507</v>
      </c>
      <c r="U3333" s="59" t="s">
        <v>1486</v>
      </c>
      <c r="V3333" s="59" t="s">
        <v>1487</v>
      </c>
      <c r="W3333" s="59" t="s">
        <v>1488</v>
      </c>
      <c r="X3333" s="59" t="s">
        <v>1511</v>
      </c>
      <c r="Y3333" s="59" t="s">
        <v>1490</v>
      </c>
      <c r="Z3333" s="59">
        <v>375.04</v>
      </c>
      <c r="AA3333" s="59">
        <v>375.04</v>
      </c>
      <c r="AB3333" s="59">
        <v>0</v>
      </c>
      <c r="AC3333" s="59">
        <v>375.04</v>
      </c>
      <c r="AD3333" s="59">
        <v>0</v>
      </c>
      <c r="AE3333" s="59">
        <v>0</v>
      </c>
      <c r="AF3333" s="59" t="s">
        <v>1491</v>
      </c>
      <c r="AG3333" s="59" t="s">
        <v>1476</v>
      </c>
      <c r="AH3333" s="59" t="s">
        <v>795</v>
      </c>
      <c r="AI3333" s="59" t="s">
        <v>1492</v>
      </c>
      <c r="AJ3333" s="59" t="s">
        <v>1486</v>
      </c>
      <c r="AK3333" s="59" t="s">
        <v>278</v>
      </c>
      <c r="AL3333" s="59" t="s">
        <v>1493</v>
      </c>
      <c r="AM3333" s="59" t="s">
        <v>1494</v>
      </c>
      <c r="AN3333" s="59" t="s">
        <v>1385</v>
      </c>
      <c r="AO3333" s="59" t="s">
        <v>107</v>
      </c>
    </row>
    <row r="3334" spans="1:41" x14ac:dyDescent="0.15">
      <c r="A3334" s="59" t="s">
        <v>2028</v>
      </c>
      <c r="B3334" s="59" t="s">
        <v>1502</v>
      </c>
      <c r="C3334" s="59" t="s">
        <v>1503</v>
      </c>
      <c r="D3334" s="59" t="s">
        <v>1504</v>
      </c>
      <c r="E3334" s="59" t="s">
        <v>1139</v>
      </c>
      <c r="F3334" s="59" t="s">
        <v>1475</v>
      </c>
      <c r="G3334" s="59" t="s">
        <v>1406</v>
      </c>
      <c r="H3334" s="59" t="s">
        <v>1475</v>
      </c>
      <c r="I3334" s="59" t="s">
        <v>1406</v>
      </c>
      <c r="J3334" s="59" t="s">
        <v>1476</v>
      </c>
      <c r="K3334" s="59" t="s">
        <v>795</v>
      </c>
      <c r="L3334" s="59" t="s">
        <v>1505</v>
      </c>
      <c r="M3334" s="59" t="s">
        <v>1478</v>
      </c>
      <c r="N3334" s="59" t="s">
        <v>1479</v>
      </c>
      <c r="O3334" s="59" t="s">
        <v>1480</v>
      </c>
      <c r="P3334" s="59" t="s">
        <v>1481</v>
      </c>
      <c r="Q3334" s="59" t="s">
        <v>1482</v>
      </c>
      <c r="R3334" s="59" t="s">
        <v>1483</v>
      </c>
      <c r="S3334" s="59" t="s">
        <v>1506</v>
      </c>
      <c r="T3334" s="59" t="s">
        <v>1507</v>
      </c>
      <c r="U3334" s="59" t="s">
        <v>1486</v>
      </c>
      <c r="V3334" s="59" t="s">
        <v>1487</v>
      </c>
      <c r="W3334" s="59" t="s">
        <v>1512</v>
      </c>
      <c r="X3334" s="59" t="s">
        <v>1487</v>
      </c>
      <c r="Y3334" s="59" t="s">
        <v>1490</v>
      </c>
      <c r="Z3334" s="59">
        <v>21.43</v>
      </c>
      <c r="AA3334" s="59">
        <v>21.43</v>
      </c>
      <c r="AB3334" s="59">
        <v>0</v>
      </c>
      <c r="AC3334" s="59">
        <v>21.43</v>
      </c>
      <c r="AD3334" s="59">
        <v>0</v>
      </c>
      <c r="AE3334" s="59">
        <v>0</v>
      </c>
      <c r="AF3334" s="59" t="s">
        <v>1491</v>
      </c>
      <c r="AG3334" s="59" t="s">
        <v>1476</v>
      </c>
      <c r="AH3334" s="59" t="s">
        <v>795</v>
      </c>
      <c r="AI3334" s="59" t="s">
        <v>1492</v>
      </c>
      <c r="AJ3334" s="59" t="s">
        <v>1486</v>
      </c>
      <c r="AK3334" s="59" t="s">
        <v>278</v>
      </c>
      <c r="AL3334" s="59" t="s">
        <v>1493</v>
      </c>
      <c r="AM3334" s="59" t="s">
        <v>1494</v>
      </c>
      <c r="AN3334" s="59" t="s">
        <v>1385</v>
      </c>
      <c r="AO3334" s="59" t="s">
        <v>107</v>
      </c>
    </row>
    <row r="3335" spans="1:41" x14ac:dyDescent="0.15">
      <c r="A3335" s="59" t="s">
        <v>2028</v>
      </c>
      <c r="B3335" s="59" t="s">
        <v>1502</v>
      </c>
      <c r="C3335" s="59" t="s">
        <v>1503</v>
      </c>
      <c r="D3335" s="59" t="s">
        <v>1504</v>
      </c>
      <c r="E3335" s="59" t="s">
        <v>1139</v>
      </c>
      <c r="F3335" s="59" t="s">
        <v>1475</v>
      </c>
      <c r="G3335" s="59" t="s">
        <v>1406</v>
      </c>
      <c r="H3335" s="59" t="s">
        <v>1475</v>
      </c>
      <c r="I3335" s="59" t="s">
        <v>1406</v>
      </c>
      <c r="J3335" s="59" t="s">
        <v>1476</v>
      </c>
      <c r="K3335" s="59" t="s">
        <v>795</v>
      </c>
      <c r="L3335" s="59" t="s">
        <v>1505</v>
      </c>
      <c r="M3335" s="59" t="s">
        <v>1478</v>
      </c>
      <c r="N3335" s="59" t="s">
        <v>1479</v>
      </c>
      <c r="O3335" s="59" t="s">
        <v>1480</v>
      </c>
      <c r="P3335" s="59" t="s">
        <v>1481</v>
      </c>
      <c r="Q3335" s="59" t="s">
        <v>1482</v>
      </c>
      <c r="R3335" s="59" t="s">
        <v>1483</v>
      </c>
      <c r="S3335" s="59" t="s">
        <v>1506</v>
      </c>
      <c r="T3335" s="59" t="s">
        <v>1507</v>
      </c>
      <c r="U3335" s="59" t="s">
        <v>1486</v>
      </c>
      <c r="V3335" s="59" t="s">
        <v>1487</v>
      </c>
      <c r="W3335" s="59" t="s">
        <v>1513</v>
      </c>
      <c r="X3335" s="59" t="s">
        <v>1487</v>
      </c>
      <c r="Y3335" s="59" t="s">
        <v>1490</v>
      </c>
      <c r="Z3335" s="59">
        <v>557.38</v>
      </c>
      <c r="AA3335" s="59">
        <v>557.38</v>
      </c>
      <c r="AB3335" s="59">
        <v>0</v>
      </c>
      <c r="AC3335" s="59">
        <v>557.38</v>
      </c>
      <c r="AD3335" s="59">
        <v>0</v>
      </c>
      <c r="AE3335" s="59">
        <v>0</v>
      </c>
      <c r="AF3335" s="59" t="s">
        <v>1491</v>
      </c>
      <c r="AG3335" s="59" t="s">
        <v>1476</v>
      </c>
      <c r="AH3335" s="59" t="s">
        <v>795</v>
      </c>
      <c r="AI3335" s="59" t="s">
        <v>1492</v>
      </c>
      <c r="AJ3335" s="59" t="s">
        <v>1486</v>
      </c>
      <c r="AK3335" s="59" t="s">
        <v>278</v>
      </c>
      <c r="AL3335" s="59" t="s">
        <v>1493</v>
      </c>
      <c r="AM3335" s="59" t="s">
        <v>1494</v>
      </c>
      <c r="AN3335" s="59" t="s">
        <v>1385</v>
      </c>
      <c r="AO3335" s="59" t="s">
        <v>107</v>
      </c>
    </row>
    <row r="3336" spans="1:41" x14ac:dyDescent="0.15">
      <c r="A3336" s="59" t="s">
        <v>2028</v>
      </c>
      <c r="B3336" s="59" t="s">
        <v>1502</v>
      </c>
      <c r="C3336" s="59" t="s">
        <v>1503</v>
      </c>
      <c r="D3336" s="59" t="s">
        <v>1504</v>
      </c>
      <c r="E3336" s="59" t="s">
        <v>1139</v>
      </c>
      <c r="F3336" s="59" t="s">
        <v>1475</v>
      </c>
      <c r="G3336" s="59" t="s">
        <v>1406</v>
      </c>
      <c r="H3336" s="59" t="s">
        <v>1475</v>
      </c>
      <c r="I3336" s="59" t="s">
        <v>1406</v>
      </c>
      <c r="J3336" s="59" t="s">
        <v>1476</v>
      </c>
      <c r="K3336" s="59" t="s">
        <v>795</v>
      </c>
      <c r="L3336" s="59" t="s">
        <v>1505</v>
      </c>
      <c r="M3336" s="59" t="s">
        <v>1478</v>
      </c>
      <c r="N3336" s="59" t="s">
        <v>1479</v>
      </c>
      <c r="O3336" s="59" t="s">
        <v>1480</v>
      </c>
      <c r="P3336" s="59" t="s">
        <v>1481</v>
      </c>
      <c r="Q3336" s="59" t="s">
        <v>1482</v>
      </c>
      <c r="R3336" s="59" t="s">
        <v>1483</v>
      </c>
      <c r="S3336" s="59" t="s">
        <v>1506</v>
      </c>
      <c r="T3336" s="59" t="s">
        <v>1507</v>
      </c>
      <c r="U3336" s="59" t="s">
        <v>1486</v>
      </c>
      <c r="V3336" s="59" t="s">
        <v>1487</v>
      </c>
      <c r="W3336" s="59" t="s">
        <v>1514</v>
      </c>
      <c r="X3336" s="59" t="s">
        <v>1487</v>
      </c>
      <c r="Y3336" s="59" t="s">
        <v>1490</v>
      </c>
      <c r="Z3336" s="59">
        <v>410.52</v>
      </c>
      <c r="AA3336" s="59">
        <v>410.52</v>
      </c>
      <c r="AB3336" s="59">
        <v>0</v>
      </c>
      <c r="AC3336" s="59">
        <v>410.52</v>
      </c>
      <c r="AD3336" s="59">
        <v>0</v>
      </c>
      <c r="AE3336" s="59">
        <v>0</v>
      </c>
      <c r="AF3336" s="59" t="s">
        <v>1491</v>
      </c>
      <c r="AG3336" s="59" t="s">
        <v>1476</v>
      </c>
      <c r="AH3336" s="59" t="s">
        <v>795</v>
      </c>
      <c r="AI3336" s="59" t="s">
        <v>1492</v>
      </c>
      <c r="AJ3336" s="59" t="s">
        <v>1486</v>
      </c>
      <c r="AK3336" s="59" t="s">
        <v>278</v>
      </c>
      <c r="AL3336" s="59" t="s">
        <v>1493</v>
      </c>
      <c r="AM3336" s="59" t="s">
        <v>1494</v>
      </c>
      <c r="AN3336" s="59" t="s">
        <v>1385</v>
      </c>
      <c r="AO3336" s="59" t="s">
        <v>107</v>
      </c>
    </row>
    <row r="3337" spans="1:41" x14ac:dyDescent="0.15">
      <c r="A3337" s="59" t="s">
        <v>2028</v>
      </c>
      <c r="B3337" s="59" t="s">
        <v>1515</v>
      </c>
      <c r="C3337" s="59" t="s">
        <v>1516</v>
      </c>
      <c r="D3337" s="59" t="s">
        <v>1517</v>
      </c>
      <c r="E3337" s="59" t="s">
        <v>559</v>
      </c>
      <c r="F3337" s="59" t="s">
        <v>1475</v>
      </c>
      <c r="G3337" s="59" t="s">
        <v>1406</v>
      </c>
      <c r="H3337" s="59" t="s">
        <v>1475</v>
      </c>
      <c r="I3337" s="59" t="s">
        <v>1406</v>
      </c>
      <c r="J3337" s="59" t="s">
        <v>737</v>
      </c>
      <c r="K3337" s="59" t="s">
        <v>1518</v>
      </c>
      <c r="L3337" s="59" t="s">
        <v>1519</v>
      </c>
      <c r="M3337" s="59" t="s">
        <v>1478</v>
      </c>
      <c r="N3337" s="59" t="s">
        <v>1479</v>
      </c>
      <c r="O3337" s="59" t="s">
        <v>1480</v>
      </c>
      <c r="P3337" s="59" t="s">
        <v>1481</v>
      </c>
      <c r="Q3337" s="59" t="s">
        <v>1482</v>
      </c>
      <c r="R3337" s="59" t="s">
        <v>1483</v>
      </c>
      <c r="S3337" s="59" t="s">
        <v>1520</v>
      </c>
      <c r="T3337" s="59" t="s">
        <v>1521</v>
      </c>
      <c r="U3337" s="59" t="s">
        <v>1486</v>
      </c>
      <c r="V3337" s="59" t="s">
        <v>1487</v>
      </c>
      <c r="W3337" s="59" t="s">
        <v>1522</v>
      </c>
      <c r="X3337" s="59" t="s">
        <v>1487</v>
      </c>
      <c r="Y3337" s="59" t="s">
        <v>1490</v>
      </c>
      <c r="Z3337" s="59">
        <v>1316.25</v>
      </c>
      <c r="AA3337" s="59">
        <v>1316.25</v>
      </c>
      <c r="AB3337" s="59">
        <v>0</v>
      </c>
      <c r="AC3337" s="59">
        <v>1316.25</v>
      </c>
      <c r="AD3337" s="59">
        <v>0</v>
      </c>
      <c r="AE3337" s="59">
        <v>0</v>
      </c>
      <c r="AF3337" s="59" t="s">
        <v>1491</v>
      </c>
      <c r="AG3337" s="59" t="s">
        <v>737</v>
      </c>
      <c r="AH3337" s="59" t="s">
        <v>1518</v>
      </c>
      <c r="AI3337" s="59" t="s">
        <v>1523</v>
      </c>
      <c r="AJ3337" s="59" t="s">
        <v>1486</v>
      </c>
      <c r="AK3337" s="59" t="s">
        <v>278</v>
      </c>
      <c r="AL3337" s="59" t="s">
        <v>1493</v>
      </c>
      <c r="AM3337" s="59" t="s">
        <v>1494</v>
      </c>
      <c r="AN3337" s="59" t="s">
        <v>1384</v>
      </c>
      <c r="AO3337" s="59" t="s">
        <v>107</v>
      </c>
    </row>
    <row r="3338" spans="1:41" x14ac:dyDescent="0.15">
      <c r="A3338" s="59" t="s">
        <v>2028</v>
      </c>
      <c r="B3338" s="59" t="s">
        <v>1524</v>
      </c>
      <c r="C3338" s="59" t="s">
        <v>1525</v>
      </c>
      <c r="D3338" s="59" t="s">
        <v>1473</v>
      </c>
      <c r="E3338" s="59" t="s">
        <v>1474</v>
      </c>
      <c r="F3338" s="59" t="s">
        <v>1475</v>
      </c>
      <c r="G3338" s="59" t="s">
        <v>1406</v>
      </c>
      <c r="H3338" s="59" t="s">
        <v>1475</v>
      </c>
      <c r="I3338" s="59" t="s">
        <v>1406</v>
      </c>
      <c r="J3338" s="59" t="s">
        <v>1476</v>
      </c>
      <c r="K3338" s="59" t="s">
        <v>795</v>
      </c>
      <c r="L3338" s="59" t="s">
        <v>1526</v>
      </c>
      <c r="M3338" s="59" t="s">
        <v>1478</v>
      </c>
      <c r="N3338" s="59" t="s">
        <v>1479</v>
      </c>
      <c r="O3338" s="59" t="s">
        <v>1480</v>
      </c>
      <c r="P3338" s="59" t="s">
        <v>1481</v>
      </c>
      <c r="Q3338" s="59" t="s">
        <v>1482</v>
      </c>
      <c r="R3338" s="59" t="s">
        <v>1483</v>
      </c>
      <c r="S3338" s="59" t="s">
        <v>1527</v>
      </c>
      <c r="T3338" s="59" t="s">
        <v>1528</v>
      </c>
      <c r="U3338" s="59" t="s">
        <v>1486</v>
      </c>
      <c r="V3338" s="59" t="s">
        <v>1487</v>
      </c>
      <c r="W3338" s="59" t="s">
        <v>1500</v>
      </c>
      <c r="X3338" s="59" t="s">
        <v>1501</v>
      </c>
      <c r="Y3338" s="59" t="s">
        <v>1490</v>
      </c>
      <c r="Z3338" s="59">
        <v>4777.4399999999996</v>
      </c>
      <c r="AA3338" s="59">
        <v>4681.12</v>
      </c>
      <c r="AB3338" s="59">
        <v>96.32</v>
      </c>
      <c r="AC3338" s="59">
        <v>4681.12</v>
      </c>
      <c r="AD3338" s="59">
        <v>0</v>
      </c>
      <c r="AE3338" s="59">
        <v>0</v>
      </c>
      <c r="AF3338" s="59" t="s">
        <v>1491</v>
      </c>
      <c r="AG3338" s="59" t="s">
        <v>1476</v>
      </c>
      <c r="AH3338" s="59" t="s">
        <v>795</v>
      </c>
      <c r="AI3338" s="59" t="s">
        <v>1492</v>
      </c>
      <c r="AJ3338" s="59" t="s">
        <v>1486</v>
      </c>
      <c r="AK3338" s="59" t="s">
        <v>278</v>
      </c>
      <c r="AL3338" s="59" t="s">
        <v>1493</v>
      </c>
      <c r="AM3338" s="59" t="s">
        <v>1494</v>
      </c>
      <c r="AN3338" s="59" t="s">
        <v>1385</v>
      </c>
      <c r="AO3338" s="59" t="s">
        <v>107</v>
      </c>
    </row>
    <row r="3339" spans="1:41" x14ac:dyDescent="0.15">
      <c r="A3339" s="59" t="s">
        <v>2028</v>
      </c>
      <c r="B3339" s="59" t="s">
        <v>1543</v>
      </c>
      <c r="C3339" s="59" t="s">
        <v>1544</v>
      </c>
      <c r="D3339" s="59" t="s">
        <v>1473</v>
      </c>
      <c r="E3339" s="59" t="s">
        <v>1474</v>
      </c>
      <c r="F3339" s="59" t="s">
        <v>1475</v>
      </c>
      <c r="G3339" s="59" t="s">
        <v>1406</v>
      </c>
      <c r="H3339" s="59" t="s">
        <v>1475</v>
      </c>
      <c r="I3339" s="59" t="s">
        <v>1406</v>
      </c>
      <c r="J3339" s="59" t="s">
        <v>1476</v>
      </c>
      <c r="K3339" s="59" t="s">
        <v>795</v>
      </c>
      <c r="L3339" s="59" t="s">
        <v>1545</v>
      </c>
      <c r="M3339" s="59" t="s">
        <v>1478</v>
      </c>
      <c r="N3339" s="59" t="s">
        <v>1479</v>
      </c>
      <c r="O3339" s="59" t="s">
        <v>1480</v>
      </c>
      <c r="P3339" s="59" t="s">
        <v>1481</v>
      </c>
      <c r="Q3339" s="59" t="s">
        <v>1482</v>
      </c>
      <c r="R3339" s="59" t="s">
        <v>1483</v>
      </c>
      <c r="S3339" s="59" t="s">
        <v>1546</v>
      </c>
      <c r="T3339" s="59" t="s">
        <v>1547</v>
      </c>
      <c r="U3339" s="59" t="s">
        <v>1486</v>
      </c>
      <c r="V3339" s="59" t="s">
        <v>1487</v>
      </c>
      <c r="W3339" s="59" t="s">
        <v>1500</v>
      </c>
      <c r="X3339" s="59" t="s">
        <v>1501</v>
      </c>
      <c r="Y3339" s="59" t="s">
        <v>1490</v>
      </c>
      <c r="Z3339" s="59">
        <v>9906.17</v>
      </c>
      <c r="AA3339" s="59">
        <v>9898.3799999999992</v>
      </c>
      <c r="AB3339" s="59">
        <v>7.79</v>
      </c>
      <c r="AC3339" s="59">
        <v>9898.3799999999992</v>
      </c>
      <c r="AD3339" s="59">
        <v>0</v>
      </c>
      <c r="AE3339" s="59">
        <v>0</v>
      </c>
      <c r="AF3339" s="59" t="s">
        <v>1491</v>
      </c>
      <c r="AG3339" s="59" t="s">
        <v>1476</v>
      </c>
      <c r="AH3339" s="59" t="s">
        <v>795</v>
      </c>
      <c r="AI3339" s="59" t="s">
        <v>1492</v>
      </c>
      <c r="AJ3339" s="59" t="s">
        <v>1486</v>
      </c>
      <c r="AK3339" s="59" t="s">
        <v>278</v>
      </c>
      <c r="AL3339" s="59" t="s">
        <v>1493</v>
      </c>
      <c r="AM3339" s="59" t="s">
        <v>1494</v>
      </c>
      <c r="AN3339" s="59" t="s">
        <v>1385</v>
      </c>
      <c r="AO3339" s="59" t="s">
        <v>107</v>
      </c>
    </row>
    <row r="3340" spans="1:41" x14ac:dyDescent="0.15">
      <c r="A3340" s="59" t="s">
        <v>2028</v>
      </c>
      <c r="B3340" s="59" t="s">
        <v>1548</v>
      </c>
      <c r="C3340" s="59" t="s">
        <v>1549</v>
      </c>
      <c r="D3340" s="59" t="s">
        <v>1473</v>
      </c>
      <c r="E3340" s="59" t="s">
        <v>1474</v>
      </c>
      <c r="F3340" s="59" t="s">
        <v>1475</v>
      </c>
      <c r="G3340" s="59" t="s">
        <v>1406</v>
      </c>
      <c r="H3340" s="59" t="s">
        <v>1475</v>
      </c>
      <c r="I3340" s="59" t="s">
        <v>1406</v>
      </c>
      <c r="J3340" s="59" t="s">
        <v>1476</v>
      </c>
      <c r="K3340" s="59" t="s">
        <v>795</v>
      </c>
      <c r="L3340" s="59" t="s">
        <v>1550</v>
      </c>
      <c r="M3340" s="59" t="s">
        <v>1478</v>
      </c>
      <c r="N3340" s="59" t="s">
        <v>1479</v>
      </c>
      <c r="O3340" s="59" t="s">
        <v>1480</v>
      </c>
      <c r="P3340" s="59" t="s">
        <v>1481</v>
      </c>
      <c r="Q3340" s="59" t="s">
        <v>1482</v>
      </c>
      <c r="R3340" s="59" t="s">
        <v>1483</v>
      </c>
      <c r="S3340" s="59" t="s">
        <v>1551</v>
      </c>
      <c r="T3340" s="59" t="s">
        <v>1552</v>
      </c>
      <c r="U3340" s="59" t="s">
        <v>1486</v>
      </c>
      <c r="V3340" s="59" t="s">
        <v>1487</v>
      </c>
      <c r="W3340" s="59" t="s">
        <v>1500</v>
      </c>
      <c r="X3340" s="59" t="s">
        <v>1501</v>
      </c>
      <c r="Y3340" s="59" t="s">
        <v>1490</v>
      </c>
      <c r="Z3340" s="59">
        <v>1625.44</v>
      </c>
      <c r="AA3340" s="59">
        <v>61.98</v>
      </c>
      <c r="AB3340" s="59">
        <v>1563.46</v>
      </c>
      <c r="AC3340" s="59">
        <v>61.98</v>
      </c>
      <c r="AD3340" s="59">
        <v>0</v>
      </c>
      <c r="AE3340" s="59">
        <v>0</v>
      </c>
      <c r="AF3340" s="59" t="s">
        <v>1491</v>
      </c>
      <c r="AG3340" s="59" t="s">
        <v>1476</v>
      </c>
      <c r="AH3340" s="59" t="s">
        <v>795</v>
      </c>
      <c r="AI3340" s="59" t="s">
        <v>1492</v>
      </c>
      <c r="AJ3340" s="59" t="s">
        <v>1486</v>
      </c>
      <c r="AK3340" s="59" t="s">
        <v>278</v>
      </c>
      <c r="AL3340" s="59" t="s">
        <v>1493</v>
      </c>
      <c r="AM3340" s="59" t="s">
        <v>1494</v>
      </c>
      <c r="AN3340" s="59" t="s">
        <v>1385</v>
      </c>
      <c r="AO3340" s="59" t="s">
        <v>107</v>
      </c>
    </row>
    <row r="3341" spans="1:41" x14ac:dyDescent="0.15">
      <c r="A3341" s="59" t="s">
        <v>2028</v>
      </c>
      <c r="B3341" s="59" t="s">
        <v>1845</v>
      </c>
      <c r="C3341" s="59" t="s">
        <v>1846</v>
      </c>
      <c r="D3341" s="59" t="s">
        <v>1473</v>
      </c>
      <c r="E3341" s="59" t="s">
        <v>1474</v>
      </c>
      <c r="F3341" s="59" t="s">
        <v>1475</v>
      </c>
      <c r="G3341" s="59" t="s">
        <v>1406</v>
      </c>
      <c r="H3341" s="59" t="s">
        <v>1475</v>
      </c>
      <c r="I3341" s="59" t="s">
        <v>1406</v>
      </c>
      <c r="J3341" s="59" t="s">
        <v>1476</v>
      </c>
      <c r="K3341" s="59" t="s">
        <v>795</v>
      </c>
      <c r="L3341" s="59" t="s">
        <v>1847</v>
      </c>
      <c r="M3341" s="59" t="s">
        <v>1478</v>
      </c>
      <c r="N3341" s="59" t="s">
        <v>1479</v>
      </c>
      <c r="O3341" s="59" t="s">
        <v>1480</v>
      </c>
      <c r="P3341" s="59" t="s">
        <v>1481</v>
      </c>
      <c r="Q3341" s="59" t="s">
        <v>1482</v>
      </c>
      <c r="R3341" s="59" t="s">
        <v>1483</v>
      </c>
      <c r="S3341" s="59" t="s">
        <v>1848</v>
      </c>
      <c r="T3341" s="59" t="s">
        <v>1849</v>
      </c>
      <c r="U3341" s="59" t="s">
        <v>1486</v>
      </c>
      <c r="V3341" s="59" t="s">
        <v>1487</v>
      </c>
      <c r="W3341" s="59" t="s">
        <v>1500</v>
      </c>
      <c r="X3341" s="59" t="s">
        <v>1501</v>
      </c>
      <c r="Y3341" s="59" t="s">
        <v>1490</v>
      </c>
      <c r="Z3341" s="59">
        <v>2440.4499999999998</v>
      </c>
      <c r="AA3341" s="59">
        <v>2440.4499999999998</v>
      </c>
      <c r="AB3341" s="59">
        <v>0</v>
      </c>
      <c r="AC3341" s="59">
        <v>2440.4499999999998</v>
      </c>
      <c r="AD3341" s="59">
        <v>0</v>
      </c>
      <c r="AE3341" s="59">
        <v>0</v>
      </c>
      <c r="AF3341" s="59" t="s">
        <v>1491</v>
      </c>
      <c r="AG3341" s="59" t="s">
        <v>1476</v>
      </c>
      <c r="AH3341" s="59" t="s">
        <v>795</v>
      </c>
      <c r="AI3341" s="59" t="s">
        <v>1492</v>
      </c>
      <c r="AJ3341" s="59" t="s">
        <v>1486</v>
      </c>
      <c r="AK3341" s="59" t="s">
        <v>278</v>
      </c>
      <c r="AL3341" s="59" t="s">
        <v>1493</v>
      </c>
      <c r="AM3341" s="59" t="s">
        <v>1494</v>
      </c>
      <c r="AN3341" s="59" t="s">
        <v>1385</v>
      </c>
      <c r="AO3341" s="59" t="s">
        <v>107</v>
      </c>
    </row>
    <row r="3342" spans="1:41" x14ac:dyDescent="0.15">
      <c r="A3342" s="59" t="s">
        <v>2028</v>
      </c>
      <c r="B3342" s="59" t="s">
        <v>1553</v>
      </c>
      <c r="C3342" s="59" t="s">
        <v>1554</v>
      </c>
      <c r="D3342" s="59" t="s">
        <v>1473</v>
      </c>
      <c r="E3342" s="59" t="s">
        <v>1474</v>
      </c>
      <c r="F3342" s="59" t="s">
        <v>1475</v>
      </c>
      <c r="G3342" s="59" t="s">
        <v>1406</v>
      </c>
      <c r="H3342" s="59" t="s">
        <v>1475</v>
      </c>
      <c r="I3342" s="59" t="s">
        <v>1406</v>
      </c>
      <c r="J3342" s="59" t="s">
        <v>1476</v>
      </c>
      <c r="K3342" s="59" t="s">
        <v>795</v>
      </c>
      <c r="L3342" s="59" t="s">
        <v>1555</v>
      </c>
      <c r="M3342" s="59" t="s">
        <v>1478</v>
      </c>
      <c r="N3342" s="59" t="s">
        <v>1479</v>
      </c>
      <c r="O3342" s="59" t="s">
        <v>1480</v>
      </c>
      <c r="P3342" s="59" t="s">
        <v>1481</v>
      </c>
      <c r="Q3342" s="59" t="s">
        <v>1482</v>
      </c>
      <c r="R3342" s="59" t="s">
        <v>1483</v>
      </c>
      <c r="S3342" s="59" t="s">
        <v>1556</v>
      </c>
      <c r="T3342" s="59" t="s">
        <v>1557</v>
      </c>
      <c r="U3342" s="59" t="s">
        <v>1486</v>
      </c>
      <c r="V3342" s="59" t="s">
        <v>1487</v>
      </c>
      <c r="W3342" s="59" t="s">
        <v>1500</v>
      </c>
      <c r="X3342" s="59" t="s">
        <v>1501</v>
      </c>
      <c r="Y3342" s="59" t="s">
        <v>1490</v>
      </c>
      <c r="Z3342" s="59">
        <v>2000</v>
      </c>
      <c r="AA3342" s="59">
        <v>2000</v>
      </c>
      <c r="AB3342" s="59">
        <v>0</v>
      </c>
      <c r="AC3342" s="59">
        <v>2000</v>
      </c>
      <c r="AD3342" s="59">
        <v>0</v>
      </c>
      <c r="AE3342" s="59">
        <v>0</v>
      </c>
      <c r="AF3342" s="59" t="s">
        <v>1491</v>
      </c>
      <c r="AG3342" s="59" t="s">
        <v>1476</v>
      </c>
      <c r="AH3342" s="59" t="s">
        <v>795</v>
      </c>
      <c r="AI3342" s="59" t="s">
        <v>1492</v>
      </c>
      <c r="AJ3342" s="59" t="s">
        <v>1486</v>
      </c>
      <c r="AK3342" s="59" t="s">
        <v>278</v>
      </c>
      <c r="AL3342" s="59" t="s">
        <v>1493</v>
      </c>
      <c r="AM3342" s="59" t="s">
        <v>1494</v>
      </c>
      <c r="AN3342" s="59" t="s">
        <v>1385</v>
      </c>
      <c r="AO3342" s="59" t="s">
        <v>107</v>
      </c>
    </row>
    <row r="3343" spans="1:41" x14ac:dyDescent="0.15">
      <c r="A3343" s="59" t="s">
        <v>2028</v>
      </c>
      <c r="B3343" s="59" t="s">
        <v>1558</v>
      </c>
      <c r="C3343" s="59" t="s">
        <v>1559</v>
      </c>
      <c r="D3343" s="59" t="s">
        <v>1473</v>
      </c>
      <c r="E3343" s="59" t="s">
        <v>1474</v>
      </c>
      <c r="F3343" s="59" t="s">
        <v>1475</v>
      </c>
      <c r="G3343" s="59" t="s">
        <v>1406</v>
      </c>
      <c r="H3343" s="59" t="s">
        <v>1475</v>
      </c>
      <c r="I3343" s="59" t="s">
        <v>1406</v>
      </c>
      <c r="J3343" s="59" t="s">
        <v>1476</v>
      </c>
      <c r="K3343" s="59" t="s">
        <v>795</v>
      </c>
      <c r="L3343" s="59" t="s">
        <v>1560</v>
      </c>
      <c r="M3343" s="59" t="s">
        <v>1478</v>
      </c>
      <c r="N3343" s="59" t="s">
        <v>1479</v>
      </c>
      <c r="O3343" s="59" t="s">
        <v>1480</v>
      </c>
      <c r="P3343" s="59" t="s">
        <v>1481</v>
      </c>
      <c r="Q3343" s="59" t="s">
        <v>1482</v>
      </c>
      <c r="R3343" s="59" t="s">
        <v>1483</v>
      </c>
      <c r="S3343" s="59" t="s">
        <v>1561</v>
      </c>
      <c r="T3343" s="59" t="s">
        <v>1562</v>
      </c>
      <c r="U3343" s="59" t="s">
        <v>1486</v>
      </c>
      <c r="V3343" s="59" t="s">
        <v>1487</v>
      </c>
      <c r="W3343" s="59" t="s">
        <v>1500</v>
      </c>
      <c r="X3343" s="59" t="s">
        <v>1501</v>
      </c>
      <c r="Y3343" s="59" t="s">
        <v>1490</v>
      </c>
      <c r="Z3343" s="59">
        <v>4624.7</v>
      </c>
      <c r="AA3343" s="59">
        <v>4614.59</v>
      </c>
      <c r="AB3343" s="59">
        <v>10.11</v>
      </c>
      <c r="AC3343" s="59">
        <v>4614.59</v>
      </c>
      <c r="AD3343" s="59">
        <v>0</v>
      </c>
      <c r="AE3343" s="59">
        <v>0</v>
      </c>
      <c r="AF3343" s="59" t="s">
        <v>1491</v>
      </c>
      <c r="AG3343" s="59" t="s">
        <v>1476</v>
      </c>
      <c r="AH3343" s="59" t="s">
        <v>795</v>
      </c>
      <c r="AI3343" s="59" t="s">
        <v>1492</v>
      </c>
      <c r="AJ3343" s="59" t="s">
        <v>1486</v>
      </c>
      <c r="AK3343" s="59" t="s">
        <v>278</v>
      </c>
      <c r="AL3343" s="59" t="s">
        <v>1493</v>
      </c>
      <c r="AM3343" s="59" t="s">
        <v>1494</v>
      </c>
      <c r="AN3343" s="59" t="s">
        <v>1385</v>
      </c>
      <c r="AO3343" s="59" t="s">
        <v>107</v>
      </c>
    </row>
    <row r="3344" spans="1:41" x14ac:dyDescent="0.15">
      <c r="A3344" s="59" t="s">
        <v>2028</v>
      </c>
      <c r="B3344" s="59" t="s">
        <v>1568</v>
      </c>
      <c r="C3344" s="59" t="s">
        <v>1569</v>
      </c>
      <c r="D3344" s="59" t="s">
        <v>1473</v>
      </c>
      <c r="E3344" s="59" t="s">
        <v>1474</v>
      </c>
      <c r="F3344" s="59" t="s">
        <v>1475</v>
      </c>
      <c r="G3344" s="59" t="s">
        <v>1406</v>
      </c>
      <c r="H3344" s="59" t="s">
        <v>1475</v>
      </c>
      <c r="I3344" s="59" t="s">
        <v>1406</v>
      </c>
      <c r="J3344" s="59" t="s">
        <v>1476</v>
      </c>
      <c r="K3344" s="59" t="s">
        <v>795</v>
      </c>
      <c r="L3344" s="59" t="s">
        <v>1570</v>
      </c>
      <c r="M3344" s="59" t="s">
        <v>1478</v>
      </c>
      <c r="N3344" s="59" t="s">
        <v>1479</v>
      </c>
      <c r="O3344" s="59" t="s">
        <v>1480</v>
      </c>
      <c r="P3344" s="59" t="s">
        <v>1481</v>
      </c>
      <c r="Q3344" s="59" t="s">
        <v>1482</v>
      </c>
      <c r="R3344" s="59" t="s">
        <v>1483</v>
      </c>
      <c r="S3344" s="59" t="s">
        <v>1571</v>
      </c>
      <c r="T3344" s="59" t="s">
        <v>1572</v>
      </c>
      <c r="U3344" s="59" t="s">
        <v>1486</v>
      </c>
      <c r="V3344" s="59" t="s">
        <v>1487</v>
      </c>
      <c r="W3344" s="59" t="s">
        <v>1500</v>
      </c>
      <c r="X3344" s="59" t="s">
        <v>1501</v>
      </c>
      <c r="Y3344" s="59" t="s">
        <v>1490</v>
      </c>
      <c r="Z3344" s="59">
        <v>1063.33</v>
      </c>
      <c r="AA3344" s="59">
        <v>1043.8399999999999</v>
      </c>
      <c r="AB3344" s="59">
        <v>19.489999999999998</v>
      </c>
      <c r="AC3344" s="59">
        <v>1043.8399999999999</v>
      </c>
      <c r="AD3344" s="59">
        <v>0</v>
      </c>
      <c r="AE3344" s="59">
        <v>0</v>
      </c>
      <c r="AF3344" s="59" t="s">
        <v>1491</v>
      </c>
      <c r="AG3344" s="59" t="s">
        <v>1476</v>
      </c>
      <c r="AH3344" s="59" t="s">
        <v>795</v>
      </c>
      <c r="AI3344" s="59" t="s">
        <v>1492</v>
      </c>
      <c r="AJ3344" s="59" t="s">
        <v>1486</v>
      </c>
      <c r="AK3344" s="59" t="s">
        <v>278</v>
      </c>
      <c r="AL3344" s="59" t="s">
        <v>1493</v>
      </c>
      <c r="AM3344" s="59" t="s">
        <v>1494</v>
      </c>
      <c r="AN3344" s="59" t="s">
        <v>1385</v>
      </c>
      <c r="AO3344" s="59" t="s">
        <v>107</v>
      </c>
    </row>
    <row r="3345" spans="1:41" x14ac:dyDescent="0.15">
      <c r="A3345" s="59" t="s">
        <v>2028</v>
      </c>
      <c r="B3345" s="59" t="s">
        <v>1573</v>
      </c>
      <c r="C3345" s="59" t="s">
        <v>1574</v>
      </c>
      <c r="D3345" s="59" t="s">
        <v>1473</v>
      </c>
      <c r="E3345" s="59" t="s">
        <v>1474</v>
      </c>
      <c r="F3345" s="59" t="s">
        <v>1475</v>
      </c>
      <c r="G3345" s="59" t="s">
        <v>1406</v>
      </c>
      <c r="H3345" s="59" t="s">
        <v>1475</v>
      </c>
      <c r="I3345" s="59" t="s">
        <v>1406</v>
      </c>
      <c r="J3345" s="59" t="s">
        <v>1476</v>
      </c>
      <c r="K3345" s="59" t="s">
        <v>795</v>
      </c>
      <c r="L3345" s="59" t="s">
        <v>1570</v>
      </c>
      <c r="M3345" s="59" t="s">
        <v>1478</v>
      </c>
      <c r="N3345" s="59" t="s">
        <v>1479</v>
      </c>
      <c r="O3345" s="59" t="s">
        <v>1480</v>
      </c>
      <c r="P3345" s="59" t="s">
        <v>1481</v>
      </c>
      <c r="Q3345" s="59" t="s">
        <v>1482</v>
      </c>
      <c r="R3345" s="59" t="s">
        <v>1483</v>
      </c>
      <c r="S3345" s="59" t="s">
        <v>1575</v>
      </c>
      <c r="T3345" s="59" t="s">
        <v>1576</v>
      </c>
      <c r="U3345" s="59" t="s">
        <v>1486</v>
      </c>
      <c r="V3345" s="59" t="s">
        <v>1487</v>
      </c>
      <c r="W3345" s="59" t="s">
        <v>1500</v>
      </c>
      <c r="X3345" s="59" t="s">
        <v>1501</v>
      </c>
      <c r="Y3345" s="59" t="s">
        <v>1490</v>
      </c>
      <c r="Z3345" s="59">
        <v>320.14999999999998</v>
      </c>
      <c r="AA3345" s="59">
        <v>293.14999999999998</v>
      </c>
      <c r="AB3345" s="59">
        <v>27</v>
      </c>
      <c r="AC3345" s="59">
        <v>293.14999999999998</v>
      </c>
      <c r="AD3345" s="59">
        <v>0</v>
      </c>
      <c r="AE3345" s="59">
        <v>0</v>
      </c>
      <c r="AF3345" s="59" t="s">
        <v>1491</v>
      </c>
      <c r="AG3345" s="59" t="s">
        <v>1476</v>
      </c>
      <c r="AH3345" s="59" t="s">
        <v>795</v>
      </c>
      <c r="AI3345" s="59" t="s">
        <v>1492</v>
      </c>
      <c r="AJ3345" s="59" t="s">
        <v>1486</v>
      </c>
      <c r="AK3345" s="59" t="s">
        <v>278</v>
      </c>
      <c r="AL3345" s="59" t="s">
        <v>1493</v>
      </c>
      <c r="AM3345" s="59" t="s">
        <v>1494</v>
      </c>
      <c r="AN3345" s="59" t="s">
        <v>1385</v>
      </c>
      <c r="AO3345" s="59" t="s">
        <v>107</v>
      </c>
    </row>
    <row r="3346" spans="1:41" x14ac:dyDescent="0.15">
      <c r="A3346" s="59" t="s">
        <v>2028</v>
      </c>
      <c r="B3346" s="59" t="s">
        <v>1577</v>
      </c>
      <c r="C3346" s="59" t="s">
        <v>1578</v>
      </c>
      <c r="D3346" s="59" t="s">
        <v>1473</v>
      </c>
      <c r="E3346" s="59" t="s">
        <v>1474</v>
      </c>
      <c r="F3346" s="59" t="s">
        <v>1475</v>
      </c>
      <c r="G3346" s="59" t="s">
        <v>1406</v>
      </c>
      <c r="H3346" s="59" t="s">
        <v>1475</v>
      </c>
      <c r="I3346" s="59" t="s">
        <v>1406</v>
      </c>
      <c r="J3346" s="59" t="s">
        <v>1476</v>
      </c>
      <c r="K3346" s="59" t="s">
        <v>795</v>
      </c>
      <c r="L3346" s="59" t="s">
        <v>1579</v>
      </c>
      <c r="M3346" s="59" t="s">
        <v>1478</v>
      </c>
      <c r="N3346" s="59" t="s">
        <v>1479</v>
      </c>
      <c r="O3346" s="59" t="s">
        <v>1480</v>
      </c>
      <c r="P3346" s="59" t="s">
        <v>1481</v>
      </c>
      <c r="Q3346" s="59" t="s">
        <v>1482</v>
      </c>
      <c r="R3346" s="59" t="s">
        <v>1483</v>
      </c>
      <c r="S3346" s="59" t="s">
        <v>1580</v>
      </c>
      <c r="T3346" s="59" t="s">
        <v>1581</v>
      </c>
      <c r="U3346" s="59" t="s">
        <v>1486</v>
      </c>
      <c r="V3346" s="59" t="s">
        <v>1487</v>
      </c>
      <c r="W3346" s="59" t="s">
        <v>1500</v>
      </c>
      <c r="X3346" s="59" t="s">
        <v>1501</v>
      </c>
      <c r="Y3346" s="59" t="s">
        <v>1490</v>
      </c>
      <c r="Z3346" s="59">
        <v>3157.92</v>
      </c>
      <c r="AA3346" s="59">
        <v>3156.26</v>
      </c>
      <c r="AB3346" s="59">
        <v>1.66</v>
      </c>
      <c r="AC3346" s="59">
        <v>3156.26</v>
      </c>
      <c r="AD3346" s="59">
        <v>0</v>
      </c>
      <c r="AE3346" s="59">
        <v>0</v>
      </c>
      <c r="AF3346" s="59" t="s">
        <v>1491</v>
      </c>
      <c r="AG3346" s="59" t="s">
        <v>1476</v>
      </c>
      <c r="AH3346" s="59" t="s">
        <v>795</v>
      </c>
      <c r="AI3346" s="59" t="s">
        <v>1492</v>
      </c>
      <c r="AJ3346" s="59" t="s">
        <v>1486</v>
      </c>
      <c r="AK3346" s="59" t="s">
        <v>278</v>
      </c>
      <c r="AL3346" s="59" t="s">
        <v>1493</v>
      </c>
      <c r="AM3346" s="59" t="s">
        <v>1494</v>
      </c>
      <c r="AN3346" s="59" t="s">
        <v>1385</v>
      </c>
      <c r="AO3346" s="59" t="s">
        <v>107</v>
      </c>
    </row>
    <row r="3347" spans="1:41" x14ac:dyDescent="0.15">
      <c r="A3347" s="59" t="s">
        <v>2028</v>
      </c>
      <c r="B3347" s="59" t="s">
        <v>1855</v>
      </c>
      <c r="C3347" s="59" t="s">
        <v>1856</v>
      </c>
      <c r="D3347" s="59" t="s">
        <v>1473</v>
      </c>
      <c r="E3347" s="59" t="s">
        <v>1474</v>
      </c>
      <c r="F3347" s="59" t="s">
        <v>1475</v>
      </c>
      <c r="G3347" s="59" t="s">
        <v>1406</v>
      </c>
      <c r="H3347" s="59" t="s">
        <v>1475</v>
      </c>
      <c r="I3347" s="59" t="s">
        <v>1406</v>
      </c>
      <c r="J3347" s="59" t="s">
        <v>1476</v>
      </c>
      <c r="K3347" s="59" t="s">
        <v>795</v>
      </c>
      <c r="L3347" s="59" t="s">
        <v>1857</v>
      </c>
      <c r="M3347" s="59" t="s">
        <v>1478</v>
      </c>
      <c r="N3347" s="59" t="s">
        <v>1479</v>
      </c>
      <c r="O3347" s="59" t="s">
        <v>1480</v>
      </c>
      <c r="P3347" s="59" t="s">
        <v>1481</v>
      </c>
      <c r="Q3347" s="59" t="s">
        <v>1482</v>
      </c>
      <c r="R3347" s="59" t="s">
        <v>1483</v>
      </c>
      <c r="S3347" s="59" t="s">
        <v>1858</v>
      </c>
      <c r="T3347" s="59" t="s">
        <v>1859</v>
      </c>
      <c r="U3347" s="59" t="s">
        <v>1486</v>
      </c>
      <c r="V3347" s="59" t="s">
        <v>1487</v>
      </c>
      <c r="W3347" s="59" t="s">
        <v>1500</v>
      </c>
      <c r="X3347" s="59" t="s">
        <v>1501</v>
      </c>
      <c r="Y3347" s="59" t="s">
        <v>1490</v>
      </c>
      <c r="Z3347" s="59">
        <v>1864.63</v>
      </c>
      <c r="AA3347" s="59">
        <v>1864.63</v>
      </c>
      <c r="AB3347" s="59">
        <v>0</v>
      </c>
      <c r="AC3347" s="59">
        <v>1864.63</v>
      </c>
      <c r="AD3347" s="59">
        <v>0</v>
      </c>
      <c r="AE3347" s="59">
        <v>0</v>
      </c>
      <c r="AF3347" s="59" t="s">
        <v>1491</v>
      </c>
      <c r="AG3347" s="59" t="s">
        <v>1476</v>
      </c>
      <c r="AH3347" s="59" t="s">
        <v>795</v>
      </c>
      <c r="AI3347" s="59" t="s">
        <v>1492</v>
      </c>
      <c r="AJ3347" s="59" t="s">
        <v>1486</v>
      </c>
      <c r="AK3347" s="59" t="s">
        <v>278</v>
      </c>
      <c r="AL3347" s="59" t="s">
        <v>1493</v>
      </c>
      <c r="AM3347" s="59" t="s">
        <v>1494</v>
      </c>
      <c r="AN3347" s="59" t="s">
        <v>1385</v>
      </c>
      <c r="AO3347" s="59" t="s">
        <v>107</v>
      </c>
    </row>
    <row r="3348" spans="1:41" x14ac:dyDescent="0.15">
      <c r="A3348" s="59" t="s">
        <v>2028</v>
      </c>
      <c r="B3348" s="59" t="s">
        <v>1582</v>
      </c>
      <c r="C3348" s="59" t="s">
        <v>1583</v>
      </c>
      <c r="D3348" s="59" t="s">
        <v>1517</v>
      </c>
      <c r="E3348" s="59" t="s">
        <v>559</v>
      </c>
      <c r="F3348" s="59" t="s">
        <v>1475</v>
      </c>
      <c r="G3348" s="59" t="s">
        <v>1406</v>
      </c>
      <c r="H3348" s="59" t="s">
        <v>1475</v>
      </c>
      <c r="I3348" s="59" t="s">
        <v>1406</v>
      </c>
      <c r="J3348" s="59" t="s">
        <v>737</v>
      </c>
      <c r="K3348" s="59" t="s">
        <v>1518</v>
      </c>
      <c r="L3348" s="59" t="s">
        <v>1584</v>
      </c>
      <c r="M3348" s="59" t="s">
        <v>1478</v>
      </c>
      <c r="N3348" s="59" t="s">
        <v>1479</v>
      </c>
      <c r="O3348" s="59" t="s">
        <v>1480</v>
      </c>
      <c r="P3348" s="59" t="s">
        <v>1481</v>
      </c>
      <c r="Q3348" s="59" t="s">
        <v>1482</v>
      </c>
      <c r="R3348" s="59" t="s">
        <v>1483</v>
      </c>
      <c r="S3348" s="59" t="s">
        <v>1585</v>
      </c>
      <c r="T3348" s="59" t="s">
        <v>1586</v>
      </c>
      <c r="U3348" s="59" t="s">
        <v>1486</v>
      </c>
      <c r="V3348" s="59" t="s">
        <v>1487</v>
      </c>
      <c r="W3348" s="59" t="s">
        <v>1508</v>
      </c>
      <c r="X3348" s="59" t="s">
        <v>1487</v>
      </c>
      <c r="Y3348" s="59" t="s">
        <v>1490</v>
      </c>
      <c r="Z3348" s="59">
        <v>70.510000000000005</v>
      </c>
      <c r="AA3348" s="59">
        <v>70.510000000000005</v>
      </c>
      <c r="AB3348" s="59">
        <v>0</v>
      </c>
      <c r="AC3348" s="59">
        <v>70.510000000000005</v>
      </c>
      <c r="AD3348" s="59">
        <v>0</v>
      </c>
      <c r="AE3348" s="59">
        <v>0</v>
      </c>
      <c r="AF3348" s="59" t="s">
        <v>1491</v>
      </c>
      <c r="AG3348" s="59" t="s">
        <v>737</v>
      </c>
      <c r="AH3348" s="59" t="s">
        <v>1518</v>
      </c>
      <c r="AI3348" s="59" t="s">
        <v>1523</v>
      </c>
      <c r="AJ3348" s="59" t="s">
        <v>1486</v>
      </c>
      <c r="AK3348" s="59" t="s">
        <v>278</v>
      </c>
      <c r="AL3348" s="59" t="s">
        <v>1493</v>
      </c>
      <c r="AM3348" s="59" t="s">
        <v>1494</v>
      </c>
      <c r="AN3348" s="59" t="s">
        <v>1384</v>
      </c>
      <c r="AO3348" s="59" t="s">
        <v>107</v>
      </c>
    </row>
    <row r="3349" spans="1:41" x14ac:dyDescent="0.15">
      <c r="A3349" s="59" t="s">
        <v>2028</v>
      </c>
      <c r="B3349" s="59" t="s">
        <v>1582</v>
      </c>
      <c r="C3349" s="59" t="s">
        <v>1583</v>
      </c>
      <c r="D3349" s="59" t="s">
        <v>1517</v>
      </c>
      <c r="E3349" s="59" t="s">
        <v>559</v>
      </c>
      <c r="F3349" s="59" t="s">
        <v>1475</v>
      </c>
      <c r="G3349" s="59" t="s">
        <v>1406</v>
      </c>
      <c r="H3349" s="59" t="s">
        <v>1475</v>
      </c>
      <c r="I3349" s="59" t="s">
        <v>1406</v>
      </c>
      <c r="J3349" s="59" t="s">
        <v>737</v>
      </c>
      <c r="K3349" s="59" t="s">
        <v>1518</v>
      </c>
      <c r="L3349" s="59" t="s">
        <v>1584</v>
      </c>
      <c r="M3349" s="59" t="s">
        <v>1478</v>
      </c>
      <c r="N3349" s="59" t="s">
        <v>1479</v>
      </c>
      <c r="O3349" s="59" t="s">
        <v>1480</v>
      </c>
      <c r="P3349" s="59" t="s">
        <v>1481</v>
      </c>
      <c r="Q3349" s="59" t="s">
        <v>1482</v>
      </c>
      <c r="R3349" s="59" t="s">
        <v>1483</v>
      </c>
      <c r="S3349" s="59" t="s">
        <v>1585</v>
      </c>
      <c r="T3349" s="59" t="s">
        <v>1586</v>
      </c>
      <c r="U3349" s="59" t="s">
        <v>1486</v>
      </c>
      <c r="V3349" s="59" t="s">
        <v>1487</v>
      </c>
      <c r="W3349" s="59" t="s">
        <v>1509</v>
      </c>
      <c r="X3349" s="59" t="s">
        <v>1487</v>
      </c>
      <c r="Y3349" s="59" t="s">
        <v>1490</v>
      </c>
      <c r="Z3349" s="59">
        <v>16.489999999999998</v>
      </c>
      <c r="AA3349" s="59">
        <v>16.489999999999998</v>
      </c>
      <c r="AB3349" s="59">
        <v>0</v>
      </c>
      <c r="AC3349" s="59">
        <v>16.489999999999998</v>
      </c>
      <c r="AD3349" s="59">
        <v>0</v>
      </c>
      <c r="AE3349" s="59">
        <v>0</v>
      </c>
      <c r="AF3349" s="59" t="s">
        <v>1491</v>
      </c>
      <c r="AG3349" s="59" t="s">
        <v>737</v>
      </c>
      <c r="AH3349" s="59" t="s">
        <v>1518</v>
      </c>
      <c r="AI3349" s="59" t="s">
        <v>1523</v>
      </c>
      <c r="AJ3349" s="59" t="s">
        <v>1486</v>
      </c>
      <c r="AK3349" s="59" t="s">
        <v>278</v>
      </c>
      <c r="AL3349" s="59" t="s">
        <v>1493</v>
      </c>
      <c r="AM3349" s="59" t="s">
        <v>1494</v>
      </c>
      <c r="AN3349" s="59" t="s">
        <v>1384</v>
      </c>
      <c r="AO3349" s="59" t="s">
        <v>107</v>
      </c>
    </row>
    <row r="3350" spans="1:41" x14ac:dyDescent="0.15">
      <c r="A3350" s="59" t="s">
        <v>2028</v>
      </c>
      <c r="B3350" s="59" t="s">
        <v>1582</v>
      </c>
      <c r="C3350" s="59" t="s">
        <v>1583</v>
      </c>
      <c r="D3350" s="59" t="s">
        <v>1517</v>
      </c>
      <c r="E3350" s="59" t="s">
        <v>559</v>
      </c>
      <c r="F3350" s="59" t="s">
        <v>1475</v>
      </c>
      <c r="G3350" s="59" t="s">
        <v>1406</v>
      </c>
      <c r="H3350" s="59" t="s">
        <v>1475</v>
      </c>
      <c r="I3350" s="59" t="s">
        <v>1406</v>
      </c>
      <c r="J3350" s="59" t="s">
        <v>737</v>
      </c>
      <c r="K3350" s="59" t="s">
        <v>1518</v>
      </c>
      <c r="L3350" s="59" t="s">
        <v>1584</v>
      </c>
      <c r="M3350" s="59" t="s">
        <v>1478</v>
      </c>
      <c r="N3350" s="59" t="s">
        <v>1479</v>
      </c>
      <c r="O3350" s="59" t="s">
        <v>1480</v>
      </c>
      <c r="P3350" s="59" t="s">
        <v>1481</v>
      </c>
      <c r="Q3350" s="59" t="s">
        <v>1482</v>
      </c>
      <c r="R3350" s="59" t="s">
        <v>1483</v>
      </c>
      <c r="S3350" s="59" t="s">
        <v>1585</v>
      </c>
      <c r="T3350" s="59" t="s">
        <v>1586</v>
      </c>
      <c r="U3350" s="59" t="s">
        <v>1486</v>
      </c>
      <c r="V3350" s="59" t="s">
        <v>1487</v>
      </c>
      <c r="W3350" s="59" t="s">
        <v>1513</v>
      </c>
      <c r="X3350" s="59" t="s">
        <v>1487</v>
      </c>
      <c r="Y3350" s="59" t="s">
        <v>1490</v>
      </c>
      <c r="Z3350" s="59">
        <v>24.96</v>
      </c>
      <c r="AA3350" s="59">
        <v>24.96</v>
      </c>
      <c r="AB3350" s="59">
        <v>0</v>
      </c>
      <c r="AC3350" s="59">
        <v>24.96</v>
      </c>
      <c r="AD3350" s="59">
        <v>0</v>
      </c>
      <c r="AE3350" s="59">
        <v>0</v>
      </c>
      <c r="AF3350" s="59" t="s">
        <v>1491</v>
      </c>
      <c r="AG3350" s="59" t="s">
        <v>737</v>
      </c>
      <c r="AH3350" s="59" t="s">
        <v>1518</v>
      </c>
      <c r="AI3350" s="59" t="s">
        <v>1523</v>
      </c>
      <c r="AJ3350" s="59" t="s">
        <v>1486</v>
      </c>
      <c r="AK3350" s="59" t="s">
        <v>278</v>
      </c>
      <c r="AL3350" s="59" t="s">
        <v>1493</v>
      </c>
      <c r="AM3350" s="59" t="s">
        <v>1494</v>
      </c>
      <c r="AN3350" s="59" t="s">
        <v>1384</v>
      </c>
      <c r="AO3350" s="59" t="s">
        <v>107</v>
      </c>
    </row>
    <row r="3351" spans="1:41" x14ac:dyDescent="0.15">
      <c r="A3351" s="59" t="s">
        <v>2028</v>
      </c>
      <c r="B3351" s="59" t="s">
        <v>1582</v>
      </c>
      <c r="C3351" s="59" t="s">
        <v>1583</v>
      </c>
      <c r="D3351" s="59" t="s">
        <v>1517</v>
      </c>
      <c r="E3351" s="59" t="s">
        <v>559</v>
      </c>
      <c r="F3351" s="59" t="s">
        <v>1475</v>
      </c>
      <c r="G3351" s="59" t="s">
        <v>1406</v>
      </c>
      <c r="H3351" s="59" t="s">
        <v>1475</v>
      </c>
      <c r="I3351" s="59" t="s">
        <v>1406</v>
      </c>
      <c r="J3351" s="59" t="s">
        <v>737</v>
      </c>
      <c r="K3351" s="59" t="s">
        <v>1518</v>
      </c>
      <c r="L3351" s="59" t="s">
        <v>1584</v>
      </c>
      <c r="M3351" s="59" t="s">
        <v>1478</v>
      </c>
      <c r="N3351" s="59" t="s">
        <v>1479</v>
      </c>
      <c r="O3351" s="59" t="s">
        <v>1480</v>
      </c>
      <c r="P3351" s="59" t="s">
        <v>1481</v>
      </c>
      <c r="Q3351" s="59" t="s">
        <v>1482</v>
      </c>
      <c r="R3351" s="59" t="s">
        <v>1483</v>
      </c>
      <c r="S3351" s="59" t="s">
        <v>1585</v>
      </c>
      <c r="T3351" s="59" t="s">
        <v>1586</v>
      </c>
      <c r="U3351" s="59" t="s">
        <v>1486</v>
      </c>
      <c r="V3351" s="59" t="s">
        <v>1487</v>
      </c>
      <c r="W3351" s="59" t="s">
        <v>1514</v>
      </c>
      <c r="X3351" s="59" t="s">
        <v>1487</v>
      </c>
      <c r="Y3351" s="59" t="s">
        <v>1490</v>
      </c>
      <c r="Z3351" s="59">
        <v>2.58</v>
      </c>
      <c r="AA3351" s="59">
        <v>2.58</v>
      </c>
      <c r="AB3351" s="59">
        <v>0</v>
      </c>
      <c r="AC3351" s="59">
        <v>2.58</v>
      </c>
      <c r="AD3351" s="59">
        <v>0</v>
      </c>
      <c r="AE3351" s="59">
        <v>0</v>
      </c>
      <c r="AF3351" s="59" t="s">
        <v>1491</v>
      </c>
      <c r="AG3351" s="59" t="s">
        <v>737</v>
      </c>
      <c r="AH3351" s="59" t="s">
        <v>1518</v>
      </c>
      <c r="AI3351" s="59" t="s">
        <v>1523</v>
      </c>
      <c r="AJ3351" s="59" t="s">
        <v>1486</v>
      </c>
      <c r="AK3351" s="59" t="s">
        <v>278</v>
      </c>
      <c r="AL3351" s="59" t="s">
        <v>1493</v>
      </c>
      <c r="AM3351" s="59" t="s">
        <v>1494</v>
      </c>
      <c r="AN3351" s="59" t="s">
        <v>1384</v>
      </c>
      <c r="AO3351" s="59" t="s">
        <v>107</v>
      </c>
    </row>
    <row r="3352" spans="1:41" x14ac:dyDescent="0.15">
      <c r="A3352" s="59" t="s">
        <v>2028</v>
      </c>
      <c r="B3352" s="59" t="s">
        <v>1582</v>
      </c>
      <c r="C3352" s="59" t="s">
        <v>1583</v>
      </c>
      <c r="D3352" s="59" t="s">
        <v>1517</v>
      </c>
      <c r="E3352" s="59" t="s">
        <v>559</v>
      </c>
      <c r="F3352" s="59" t="s">
        <v>1475</v>
      </c>
      <c r="G3352" s="59" t="s">
        <v>1406</v>
      </c>
      <c r="H3352" s="59" t="s">
        <v>1475</v>
      </c>
      <c r="I3352" s="59" t="s">
        <v>1406</v>
      </c>
      <c r="J3352" s="59" t="s">
        <v>737</v>
      </c>
      <c r="K3352" s="59" t="s">
        <v>1518</v>
      </c>
      <c r="L3352" s="59" t="s">
        <v>1584</v>
      </c>
      <c r="M3352" s="59" t="s">
        <v>1478</v>
      </c>
      <c r="N3352" s="59" t="s">
        <v>1479</v>
      </c>
      <c r="O3352" s="59" t="s">
        <v>1480</v>
      </c>
      <c r="P3352" s="59" t="s">
        <v>1481</v>
      </c>
      <c r="Q3352" s="59" t="s">
        <v>1482</v>
      </c>
      <c r="R3352" s="59" t="s">
        <v>1483</v>
      </c>
      <c r="S3352" s="59" t="s">
        <v>1585</v>
      </c>
      <c r="T3352" s="59" t="s">
        <v>1586</v>
      </c>
      <c r="U3352" s="59" t="s">
        <v>1486</v>
      </c>
      <c r="V3352" s="59" t="s">
        <v>1487</v>
      </c>
      <c r="W3352" s="59" t="s">
        <v>1522</v>
      </c>
      <c r="X3352" s="59" t="s">
        <v>1487</v>
      </c>
      <c r="Y3352" s="59" t="s">
        <v>1490</v>
      </c>
      <c r="Z3352" s="59">
        <v>1223.83</v>
      </c>
      <c r="AA3352" s="59">
        <v>1223.83</v>
      </c>
      <c r="AB3352" s="59">
        <v>0</v>
      </c>
      <c r="AC3352" s="59">
        <v>1223.83</v>
      </c>
      <c r="AD3352" s="59">
        <v>0</v>
      </c>
      <c r="AE3352" s="59">
        <v>0</v>
      </c>
      <c r="AF3352" s="59" t="s">
        <v>1491</v>
      </c>
      <c r="AG3352" s="59" t="s">
        <v>737</v>
      </c>
      <c r="AH3352" s="59" t="s">
        <v>1518</v>
      </c>
      <c r="AI3352" s="59" t="s">
        <v>1523</v>
      </c>
      <c r="AJ3352" s="59" t="s">
        <v>1486</v>
      </c>
      <c r="AK3352" s="59" t="s">
        <v>278</v>
      </c>
      <c r="AL3352" s="59" t="s">
        <v>1493</v>
      </c>
      <c r="AM3352" s="59" t="s">
        <v>1494</v>
      </c>
      <c r="AN3352" s="59" t="s">
        <v>1384</v>
      </c>
      <c r="AO3352" s="59" t="s">
        <v>107</v>
      </c>
    </row>
    <row r="3353" spans="1:41" x14ac:dyDescent="0.15">
      <c r="A3353" s="59" t="s">
        <v>2028</v>
      </c>
      <c r="B3353" s="59" t="s">
        <v>1587</v>
      </c>
      <c r="C3353" s="59" t="s">
        <v>1588</v>
      </c>
      <c r="D3353" s="59" t="s">
        <v>1517</v>
      </c>
      <c r="E3353" s="59" t="s">
        <v>559</v>
      </c>
      <c r="F3353" s="59" t="s">
        <v>1475</v>
      </c>
      <c r="G3353" s="59" t="s">
        <v>1406</v>
      </c>
      <c r="H3353" s="59" t="s">
        <v>1475</v>
      </c>
      <c r="I3353" s="59" t="s">
        <v>1406</v>
      </c>
      <c r="J3353" s="59" t="s">
        <v>737</v>
      </c>
      <c r="K3353" s="59" t="s">
        <v>1518</v>
      </c>
      <c r="L3353" s="59" t="s">
        <v>1589</v>
      </c>
      <c r="M3353" s="59" t="s">
        <v>1478</v>
      </c>
      <c r="N3353" s="59" t="s">
        <v>1479</v>
      </c>
      <c r="O3353" s="59" t="s">
        <v>1480</v>
      </c>
      <c r="P3353" s="59" t="s">
        <v>1481</v>
      </c>
      <c r="Q3353" s="59" t="s">
        <v>1482</v>
      </c>
      <c r="R3353" s="59" t="s">
        <v>1483</v>
      </c>
      <c r="S3353" s="59" t="s">
        <v>1590</v>
      </c>
      <c r="T3353" s="59" t="s">
        <v>1591</v>
      </c>
      <c r="U3353" s="59" t="s">
        <v>1486</v>
      </c>
      <c r="V3353" s="59" t="s">
        <v>1487</v>
      </c>
      <c r="W3353" s="59" t="s">
        <v>1522</v>
      </c>
      <c r="X3353" s="59" t="s">
        <v>1487</v>
      </c>
      <c r="Y3353" s="59" t="s">
        <v>1490</v>
      </c>
      <c r="Z3353" s="59">
        <v>1.38</v>
      </c>
      <c r="AA3353" s="59">
        <v>1.38</v>
      </c>
      <c r="AB3353" s="59">
        <v>0</v>
      </c>
      <c r="AC3353" s="59">
        <v>1.38</v>
      </c>
      <c r="AD3353" s="59">
        <v>0</v>
      </c>
      <c r="AE3353" s="59">
        <v>0</v>
      </c>
      <c r="AF3353" s="59" t="s">
        <v>1491</v>
      </c>
      <c r="AG3353" s="59" t="s">
        <v>737</v>
      </c>
      <c r="AH3353" s="59" t="s">
        <v>1518</v>
      </c>
      <c r="AI3353" s="59" t="s">
        <v>1523</v>
      </c>
      <c r="AJ3353" s="59" t="s">
        <v>1486</v>
      </c>
      <c r="AK3353" s="59" t="s">
        <v>278</v>
      </c>
      <c r="AL3353" s="59" t="s">
        <v>1493</v>
      </c>
      <c r="AM3353" s="59" t="s">
        <v>1494</v>
      </c>
      <c r="AN3353" s="59" t="s">
        <v>1384</v>
      </c>
      <c r="AO3353" s="59" t="s">
        <v>107</v>
      </c>
    </row>
    <row r="3354" spans="1:41" x14ac:dyDescent="0.15">
      <c r="A3354" s="59" t="s">
        <v>2028</v>
      </c>
      <c r="B3354" s="59" t="s">
        <v>2001</v>
      </c>
      <c r="C3354" s="59" t="s">
        <v>2002</v>
      </c>
      <c r="D3354" s="59" t="s">
        <v>1517</v>
      </c>
      <c r="E3354" s="59" t="s">
        <v>559</v>
      </c>
      <c r="F3354" s="59" t="s">
        <v>1475</v>
      </c>
      <c r="G3354" s="59" t="s">
        <v>1406</v>
      </c>
      <c r="H3354" s="59" t="s">
        <v>1475</v>
      </c>
      <c r="I3354" s="59" t="s">
        <v>1406</v>
      </c>
      <c r="J3354" s="59" t="s">
        <v>737</v>
      </c>
      <c r="K3354" s="59" t="s">
        <v>1518</v>
      </c>
      <c r="L3354" s="59" t="s">
        <v>2003</v>
      </c>
      <c r="M3354" s="59" t="s">
        <v>1478</v>
      </c>
      <c r="N3354" s="59" t="s">
        <v>1479</v>
      </c>
      <c r="O3354" s="59" t="s">
        <v>1480</v>
      </c>
      <c r="P3354" s="59" t="s">
        <v>1481</v>
      </c>
      <c r="Q3354" s="59" t="s">
        <v>1482</v>
      </c>
      <c r="R3354" s="59" t="s">
        <v>1483</v>
      </c>
      <c r="S3354" s="59" t="s">
        <v>2004</v>
      </c>
      <c r="T3354" s="59" t="s">
        <v>2005</v>
      </c>
      <c r="U3354" s="59" t="s">
        <v>1486</v>
      </c>
      <c r="V3354" s="59" t="s">
        <v>1487</v>
      </c>
      <c r="W3354" s="59" t="s">
        <v>1500</v>
      </c>
      <c r="X3354" s="59" t="s">
        <v>1501</v>
      </c>
      <c r="Y3354" s="59" t="s">
        <v>1490</v>
      </c>
      <c r="Z3354" s="59">
        <v>56.62</v>
      </c>
      <c r="AA3354" s="59">
        <v>56.62</v>
      </c>
      <c r="AB3354" s="59">
        <v>0</v>
      </c>
      <c r="AC3354" s="59">
        <v>56.62</v>
      </c>
      <c r="AD3354" s="59">
        <v>0</v>
      </c>
      <c r="AE3354" s="59">
        <v>0</v>
      </c>
      <c r="AF3354" s="59" t="s">
        <v>1491</v>
      </c>
      <c r="AG3354" s="59" t="s">
        <v>1407</v>
      </c>
      <c r="AH3354" s="59" t="s">
        <v>2006</v>
      </c>
      <c r="AI3354" s="59" t="s">
        <v>1492</v>
      </c>
      <c r="AJ3354" s="59" t="s">
        <v>1486</v>
      </c>
      <c r="AK3354" s="59" t="s">
        <v>278</v>
      </c>
      <c r="AL3354" s="59" t="s">
        <v>1493</v>
      </c>
      <c r="AM3354" s="59" t="s">
        <v>1494</v>
      </c>
      <c r="AN3354" s="59" t="s">
        <v>1384</v>
      </c>
      <c r="AO3354" s="59" t="s">
        <v>107</v>
      </c>
    </row>
    <row r="3355" spans="1:41" x14ac:dyDescent="0.15">
      <c r="A3355" s="59" t="s">
        <v>2028</v>
      </c>
      <c r="B3355" s="59" t="s">
        <v>1592</v>
      </c>
      <c r="C3355" s="59" t="s">
        <v>1593</v>
      </c>
      <c r="D3355" s="59" t="s">
        <v>1517</v>
      </c>
      <c r="E3355" s="59" t="s">
        <v>559</v>
      </c>
      <c r="F3355" s="59" t="s">
        <v>1475</v>
      </c>
      <c r="G3355" s="59" t="s">
        <v>1406</v>
      </c>
      <c r="H3355" s="59" t="s">
        <v>1475</v>
      </c>
      <c r="I3355" s="59" t="s">
        <v>1406</v>
      </c>
      <c r="J3355" s="59" t="s">
        <v>737</v>
      </c>
      <c r="K3355" s="59" t="s">
        <v>1518</v>
      </c>
      <c r="L3355" s="59" t="s">
        <v>1594</v>
      </c>
      <c r="M3355" s="59" t="s">
        <v>1478</v>
      </c>
      <c r="N3355" s="59" t="s">
        <v>1479</v>
      </c>
      <c r="O3355" s="59" t="s">
        <v>1480</v>
      </c>
      <c r="P3355" s="59" t="s">
        <v>1481</v>
      </c>
      <c r="Q3355" s="59" t="s">
        <v>1482</v>
      </c>
      <c r="R3355" s="59" t="s">
        <v>1483</v>
      </c>
      <c r="S3355" s="59" t="s">
        <v>1595</v>
      </c>
      <c r="T3355" s="59" t="s">
        <v>1596</v>
      </c>
      <c r="U3355" s="59" t="s">
        <v>1486</v>
      </c>
      <c r="V3355" s="59" t="s">
        <v>1487</v>
      </c>
      <c r="W3355" s="59" t="s">
        <v>1508</v>
      </c>
      <c r="X3355" s="59" t="s">
        <v>1487</v>
      </c>
      <c r="Y3355" s="59" t="s">
        <v>1490</v>
      </c>
      <c r="Z3355" s="59">
        <v>457.35</v>
      </c>
      <c r="AA3355" s="59">
        <v>457.35</v>
      </c>
      <c r="AB3355" s="59">
        <v>0</v>
      </c>
      <c r="AC3355" s="59">
        <v>457.35</v>
      </c>
      <c r="AD3355" s="59">
        <v>0</v>
      </c>
      <c r="AE3355" s="59">
        <v>0</v>
      </c>
      <c r="AF3355" s="59" t="s">
        <v>1491</v>
      </c>
      <c r="AG3355" s="59" t="s">
        <v>737</v>
      </c>
      <c r="AH3355" s="59" t="s">
        <v>1518</v>
      </c>
      <c r="AI3355" s="59" t="s">
        <v>1523</v>
      </c>
      <c r="AJ3355" s="59" t="s">
        <v>1486</v>
      </c>
      <c r="AK3355" s="59" t="s">
        <v>278</v>
      </c>
      <c r="AL3355" s="59" t="s">
        <v>1493</v>
      </c>
      <c r="AM3355" s="59" t="s">
        <v>1494</v>
      </c>
      <c r="AN3355" s="59" t="s">
        <v>1384</v>
      </c>
      <c r="AO3355" s="59" t="s">
        <v>107</v>
      </c>
    </row>
    <row r="3356" spans="1:41" x14ac:dyDescent="0.15">
      <c r="A3356" s="59" t="s">
        <v>2028</v>
      </c>
      <c r="B3356" s="59" t="s">
        <v>1592</v>
      </c>
      <c r="C3356" s="59" t="s">
        <v>1593</v>
      </c>
      <c r="D3356" s="59" t="s">
        <v>1517</v>
      </c>
      <c r="E3356" s="59" t="s">
        <v>559</v>
      </c>
      <c r="F3356" s="59" t="s">
        <v>1475</v>
      </c>
      <c r="G3356" s="59" t="s">
        <v>1406</v>
      </c>
      <c r="H3356" s="59" t="s">
        <v>1475</v>
      </c>
      <c r="I3356" s="59" t="s">
        <v>1406</v>
      </c>
      <c r="J3356" s="59" t="s">
        <v>737</v>
      </c>
      <c r="K3356" s="59" t="s">
        <v>1518</v>
      </c>
      <c r="L3356" s="59" t="s">
        <v>1594</v>
      </c>
      <c r="M3356" s="59" t="s">
        <v>1478</v>
      </c>
      <c r="N3356" s="59" t="s">
        <v>1479</v>
      </c>
      <c r="O3356" s="59" t="s">
        <v>1480</v>
      </c>
      <c r="P3356" s="59" t="s">
        <v>1481</v>
      </c>
      <c r="Q3356" s="59" t="s">
        <v>1482</v>
      </c>
      <c r="R3356" s="59" t="s">
        <v>1483</v>
      </c>
      <c r="S3356" s="59" t="s">
        <v>1595</v>
      </c>
      <c r="T3356" s="59" t="s">
        <v>1596</v>
      </c>
      <c r="U3356" s="59" t="s">
        <v>1486</v>
      </c>
      <c r="V3356" s="59" t="s">
        <v>1487</v>
      </c>
      <c r="W3356" s="59" t="s">
        <v>1509</v>
      </c>
      <c r="X3356" s="59" t="s">
        <v>1487</v>
      </c>
      <c r="Y3356" s="59" t="s">
        <v>1490</v>
      </c>
      <c r="Z3356" s="59">
        <v>391.26</v>
      </c>
      <c r="AA3356" s="59">
        <v>391.26</v>
      </c>
      <c r="AB3356" s="59">
        <v>0</v>
      </c>
      <c r="AC3356" s="59">
        <v>391.26</v>
      </c>
      <c r="AD3356" s="59">
        <v>0</v>
      </c>
      <c r="AE3356" s="59">
        <v>0</v>
      </c>
      <c r="AF3356" s="59" t="s">
        <v>1491</v>
      </c>
      <c r="AG3356" s="59" t="s">
        <v>737</v>
      </c>
      <c r="AH3356" s="59" t="s">
        <v>1518</v>
      </c>
      <c r="AI3356" s="59" t="s">
        <v>1523</v>
      </c>
      <c r="AJ3356" s="59" t="s">
        <v>1486</v>
      </c>
      <c r="AK3356" s="59" t="s">
        <v>278</v>
      </c>
      <c r="AL3356" s="59" t="s">
        <v>1493</v>
      </c>
      <c r="AM3356" s="59" t="s">
        <v>1494</v>
      </c>
      <c r="AN3356" s="59" t="s">
        <v>1384</v>
      </c>
      <c r="AO3356" s="59" t="s">
        <v>107</v>
      </c>
    </row>
    <row r="3357" spans="1:41" x14ac:dyDescent="0.15">
      <c r="A3357" s="59" t="s">
        <v>2028</v>
      </c>
      <c r="B3357" s="59" t="s">
        <v>1592</v>
      </c>
      <c r="C3357" s="59" t="s">
        <v>1593</v>
      </c>
      <c r="D3357" s="59" t="s">
        <v>1517</v>
      </c>
      <c r="E3357" s="59" t="s">
        <v>559</v>
      </c>
      <c r="F3357" s="59" t="s">
        <v>1475</v>
      </c>
      <c r="G3357" s="59" t="s">
        <v>1406</v>
      </c>
      <c r="H3357" s="59" t="s">
        <v>1475</v>
      </c>
      <c r="I3357" s="59" t="s">
        <v>1406</v>
      </c>
      <c r="J3357" s="59" t="s">
        <v>737</v>
      </c>
      <c r="K3357" s="59" t="s">
        <v>1518</v>
      </c>
      <c r="L3357" s="59" t="s">
        <v>1594</v>
      </c>
      <c r="M3357" s="59" t="s">
        <v>1478</v>
      </c>
      <c r="N3357" s="59" t="s">
        <v>1479</v>
      </c>
      <c r="O3357" s="59" t="s">
        <v>1480</v>
      </c>
      <c r="P3357" s="59" t="s">
        <v>1481</v>
      </c>
      <c r="Q3357" s="59" t="s">
        <v>1482</v>
      </c>
      <c r="R3357" s="59" t="s">
        <v>1483</v>
      </c>
      <c r="S3357" s="59" t="s">
        <v>1595</v>
      </c>
      <c r="T3357" s="59" t="s">
        <v>1596</v>
      </c>
      <c r="U3357" s="59" t="s">
        <v>1486</v>
      </c>
      <c r="V3357" s="59" t="s">
        <v>1487</v>
      </c>
      <c r="W3357" s="59" t="s">
        <v>1488</v>
      </c>
      <c r="X3357" s="59" t="s">
        <v>1511</v>
      </c>
      <c r="Y3357" s="59" t="s">
        <v>1490</v>
      </c>
      <c r="Z3357" s="59">
        <v>0.01</v>
      </c>
      <c r="AA3357" s="59">
        <v>0.01</v>
      </c>
      <c r="AB3357" s="59">
        <v>0</v>
      </c>
      <c r="AC3357" s="59">
        <v>0.01</v>
      </c>
      <c r="AD3357" s="59">
        <v>0</v>
      </c>
      <c r="AE3357" s="59">
        <v>0</v>
      </c>
      <c r="AF3357" s="59" t="s">
        <v>1491</v>
      </c>
      <c r="AG3357" s="59" t="s">
        <v>737</v>
      </c>
      <c r="AH3357" s="59" t="s">
        <v>1518</v>
      </c>
      <c r="AI3357" s="59" t="s">
        <v>1523</v>
      </c>
      <c r="AJ3357" s="59" t="s">
        <v>1486</v>
      </c>
      <c r="AK3357" s="59" t="s">
        <v>278</v>
      </c>
      <c r="AL3357" s="59" t="s">
        <v>1493</v>
      </c>
      <c r="AM3357" s="59" t="s">
        <v>1494</v>
      </c>
      <c r="AN3357" s="59" t="s">
        <v>1384</v>
      </c>
      <c r="AO3357" s="59" t="s">
        <v>107</v>
      </c>
    </row>
    <row r="3358" spans="1:41" x14ac:dyDescent="0.15">
      <c r="A3358" s="59" t="s">
        <v>2028</v>
      </c>
      <c r="B3358" s="59" t="s">
        <v>1592</v>
      </c>
      <c r="C3358" s="59" t="s">
        <v>1593</v>
      </c>
      <c r="D3358" s="59" t="s">
        <v>1517</v>
      </c>
      <c r="E3358" s="59" t="s">
        <v>559</v>
      </c>
      <c r="F3358" s="59" t="s">
        <v>1475</v>
      </c>
      <c r="G3358" s="59" t="s">
        <v>1406</v>
      </c>
      <c r="H3358" s="59" t="s">
        <v>1475</v>
      </c>
      <c r="I3358" s="59" t="s">
        <v>1406</v>
      </c>
      <c r="J3358" s="59" t="s">
        <v>737</v>
      </c>
      <c r="K3358" s="59" t="s">
        <v>1518</v>
      </c>
      <c r="L3358" s="59" t="s">
        <v>1594</v>
      </c>
      <c r="M3358" s="59" t="s">
        <v>1478</v>
      </c>
      <c r="N3358" s="59" t="s">
        <v>1479</v>
      </c>
      <c r="O3358" s="59" t="s">
        <v>1480</v>
      </c>
      <c r="P3358" s="59" t="s">
        <v>1481</v>
      </c>
      <c r="Q3358" s="59" t="s">
        <v>1482</v>
      </c>
      <c r="R3358" s="59" t="s">
        <v>1483</v>
      </c>
      <c r="S3358" s="59" t="s">
        <v>1595</v>
      </c>
      <c r="T3358" s="59" t="s">
        <v>1596</v>
      </c>
      <c r="U3358" s="59" t="s">
        <v>1486</v>
      </c>
      <c r="V3358" s="59" t="s">
        <v>1487</v>
      </c>
      <c r="W3358" s="59" t="s">
        <v>1513</v>
      </c>
      <c r="X3358" s="59" t="s">
        <v>1487</v>
      </c>
      <c r="Y3358" s="59" t="s">
        <v>1490</v>
      </c>
      <c r="Z3358" s="59">
        <v>211.11</v>
      </c>
      <c r="AA3358" s="59">
        <v>211.11</v>
      </c>
      <c r="AB3358" s="59">
        <v>0</v>
      </c>
      <c r="AC3358" s="59">
        <v>211.11</v>
      </c>
      <c r="AD3358" s="59">
        <v>0</v>
      </c>
      <c r="AE3358" s="59">
        <v>0</v>
      </c>
      <c r="AF3358" s="59" t="s">
        <v>1491</v>
      </c>
      <c r="AG3358" s="59" t="s">
        <v>737</v>
      </c>
      <c r="AH3358" s="59" t="s">
        <v>1518</v>
      </c>
      <c r="AI3358" s="59" t="s">
        <v>1523</v>
      </c>
      <c r="AJ3358" s="59" t="s">
        <v>1486</v>
      </c>
      <c r="AK3358" s="59" t="s">
        <v>278</v>
      </c>
      <c r="AL3358" s="59" t="s">
        <v>1493</v>
      </c>
      <c r="AM3358" s="59" t="s">
        <v>1494</v>
      </c>
      <c r="AN3358" s="59" t="s">
        <v>1384</v>
      </c>
      <c r="AO3358" s="59" t="s">
        <v>107</v>
      </c>
    </row>
    <row r="3359" spans="1:41" x14ac:dyDescent="0.15">
      <c r="A3359" s="59" t="s">
        <v>2028</v>
      </c>
      <c r="B3359" s="59" t="s">
        <v>1592</v>
      </c>
      <c r="C3359" s="59" t="s">
        <v>1593</v>
      </c>
      <c r="D3359" s="59" t="s">
        <v>1517</v>
      </c>
      <c r="E3359" s="59" t="s">
        <v>559</v>
      </c>
      <c r="F3359" s="59" t="s">
        <v>1475</v>
      </c>
      <c r="G3359" s="59" t="s">
        <v>1406</v>
      </c>
      <c r="H3359" s="59" t="s">
        <v>1475</v>
      </c>
      <c r="I3359" s="59" t="s">
        <v>1406</v>
      </c>
      <c r="J3359" s="59" t="s">
        <v>737</v>
      </c>
      <c r="K3359" s="59" t="s">
        <v>1518</v>
      </c>
      <c r="L3359" s="59" t="s">
        <v>1594</v>
      </c>
      <c r="M3359" s="59" t="s">
        <v>1478</v>
      </c>
      <c r="N3359" s="59" t="s">
        <v>1479</v>
      </c>
      <c r="O3359" s="59" t="s">
        <v>1480</v>
      </c>
      <c r="P3359" s="59" t="s">
        <v>1481</v>
      </c>
      <c r="Q3359" s="59" t="s">
        <v>1482</v>
      </c>
      <c r="R3359" s="59" t="s">
        <v>1483</v>
      </c>
      <c r="S3359" s="59" t="s">
        <v>1595</v>
      </c>
      <c r="T3359" s="59" t="s">
        <v>1596</v>
      </c>
      <c r="U3359" s="59" t="s">
        <v>1486</v>
      </c>
      <c r="V3359" s="59" t="s">
        <v>1487</v>
      </c>
      <c r="W3359" s="59" t="s">
        <v>1514</v>
      </c>
      <c r="X3359" s="59" t="s">
        <v>1487</v>
      </c>
      <c r="Y3359" s="59" t="s">
        <v>1490</v>
      </c>
      <c r="Z3359" s="59">
        <v>74.52</v>
      </c>
      <c r="AA3359" s="59">
        <v>74.52</v>
      </c>
      <c r="AB3359" s="59">
        <v>0</v>
      </c>
      <c r="AC3359" s="59">
        <v>74.52</v>
      </c>
      <c r="AD3359" s="59">
        <v>0</v>
      </c>
      <c r="AE3359" s="59">
        <v>0</v>
      </c>
      <c r="AF3359" s="59" t="s">
        <v>1491</v>
      </c>
      <c r="AG3359" s="59" t="s">
        <v>737</v>
      </c>
      <c r="AH3359" s="59" t="s">
        <v>1518</v>
      </c>
      <c r="AI3359" s="59" t="s">
        <v>1523</v>
      </c>
      <c r="AJ3359" s="59" t="s">
        <v>1486</v>
      </c>
      <c r="AK3359" s="59" t="s">
        <v>278</v>
      </c>
      <c r="AL3359" s="59" t="s">
        <v>1493</v>
      </c>
      <c r="AM3359" s="59" t="s">
        <v>1494</v>
      </c>
      <c r="AN3359" s="59" t="s">
        <v>1384</v>
      </c>
      <c r="AO3359" s="59" t="s">
        <v>107</v>
      </c>
    </row>
    <row r="3360" spans="1:41" x14ac:dyDescent="0.15">
      <c r="A3360" s="59" t="s">
        <v>2028</v>
      </c>
      <c r="B3360" s="59" t="s">
        <v>1597</v>
      </c>
      <c r="C3360" s="59" t="s">
        <v>1598</v>
      </c>
      <c r="D3360" s="59" t="s">
        <v>1517</v>
      </c>
      <c r="E3360" s="59" t="s">
        <v>559</v>
      </c>
      <c r="F3360" s="59" t="s">
        <v>1475</v>
      </c>
      <c r="G3360" s="59" t="s">
        <v>1406</v>
      </c>
      <c r="H3360" s="59" t="s">
        <v>1475</v>
      </c>
      <c r="I3360" s="59" t="s">
        <v>1406</v>
      </c>
      <c r="J3360" s="59" t="s">
        <v>737</v>
      </c>
      <c r="K3360" s="59" t="s">
        <v>1518</v>
      </c>
      <c r="L3360" s="59" t="s">
        <v>1599</v>
      </c>
      <c r="M3360" s="59" t="s">
        <v>1478</v>
      </c>
      <c r="N3360" s="59" t="s">
        <v>1479</v>
      </c>
      <c r="O3360" s="59" t="s">
        <v>1480</v>
      </c>
      <c r="P3360" s="59" t="s">
        <v>1481</v>
      </c>
      <c r="Q3360" s="59" t="s">
        <v>1482</v>
      </c>
      <c r="R3360" s="59" t="s">
        <v>1483</v>
      </c>
      <c r="S3360" s="59" t="s">
        <v>1600</v>
      </c>
      <c r="T3360" s="59" t="s">
        <v>1601</v>
      </c>
      <c r="U3360" s="59" t="s">
        <v>1486</v>
      </c>
      <c r="V3360" s="59" t="s">
        <v>1487</v>
      </c>
      <c r="W3360" s="59" t="s">
        <v>1508</v>
      </c>
      <c r="X3360" s="59" t="s">
        <v>1487</v>
      </c>
      <c r="Y3360" s="59" t="s">
        <v>1490</v>
      </c>
      <c r="Z3360" s="59">
        <v>879.32</v>
      </c>
      <c r="AA3360" s="59">
        <v>879.32</v>
      </c>
      <c r="AB3360" s="59">
        <v>0</v>
      </c>
      <c r="AC3360" s="59">
        <v>879.32</v>
      </c>
      <c r="AD3360" s="59">
        <v>0</v>
      </c>
      <c r="AE3360" s="59">
        <v>0</v>
      </c>
      <c r="AF3360" s="59" t="s">
        <v>1491</v>
      </c>
      <c r="AG3360" s="59" t="s">
        <v>737</v>
      </c>
      <c r="AH3360" s="59" t="s">
        <v>1518</v>
      </c>
      <c r="AI3360" s="59" t="s">
        <v>1523</v>
      </c>
      <c r="AJ3360" s="59" t="s">
        <v>1486</v>
      </c>
      <c r="AK3360" s="59" t="s">
        <v>278</v>
      </c>
      <c r="AL3360" s="59" t="s">
        <v>1493</v>
      </c>
      <c r="AM3360" s="59" t="s">
        <v>1494</v>
      </c>
      <c r="AN3360" s="59" t="s">
        <v>1384</v>
      </c>
      <c r="AO3360" s="59" t="s">
        <v>107</v>
      </c>
    </row>
    <row r="3361" spans="1:41" x14ac:dyDescent="0.15">
      <c r="A3361" s="59" t="s">
        <v>2028</v>
      </c>
      <c r="B3361" s="59" t="s">
        <v>1597</v>
      </c>
      <c r="C3361" s="59" t="s">
        <v>1598</v>
      </c>
      <c r="D3361" s="59" t="s">
        <v>1517</v>
      </c>
      <c r="E3361" s="59" t="s">
        <v>559</v>
      </c>
      <c r="F3361" s="59" t="s">
        <v>1475</v>
      </c>
      <c r="G3361" s="59" t="s">
        <v>1406</v>
      </c>
      <c r="H3361" s="59" t="s">
        <v>1475</v>
      </c>
      <c r="I3361" s="59" t="s">
        <v>1406</v>
      </c>
      <c r="J3361" s="59" t="s">
        <v>737</v>
      </c>
      <c r="K3361" s="59" t="s">
        <v>1518</v>
      </c>
      <c r="L3361" s="59" t="s">
        <v>1599</v>
      </c>
      <c r="M3361" s="59" t="s">
        <v>1478</v>
      </c>
      <c r="N3361" s="59" t="s">
        <v>1479</v>
      </c>
      <c r="O3361" s="59" t="s">
        <v>1480</v>
      </c>
      <c r="P3361" s="59" t="s">
        <v>1481</v>
      </c>
      <c r="Q3361" s="59" t="s">
        <v>1482</v>
      </c>
      <c r="R3361" s="59" t="s">
        <v>1483</v>
      </c>
      <c r="S3361" s="59" t="s">
        <v>1600</v>
      </c>
      <c r="T3361" s="59" t="s">
        <v>1601</v>
      </c>
      <c r="U3361" s="59" t="s">
        <v>1486</v>
      </c>
      <c r="V3361" s="59" t="s">
        <v>1487</v>
      </c>
      <c r="W3361" s="59" t="s">
        <v>1509</v>
      </c>
      <c r="X3361" s="59" t="s">
        <v>1487</v>
      </c>
      <c r="Y3361" s="59" t="s">
        <v>1490</v>
      </c>
      <c r="Z3361" s="59">
        <v>465.41</v>
      </c>
      <c r="AA3361" s="59">
        <v>465.41</v>
      </c>
      <c r="AB3361" s="59">
        <v>0</v>
      </c>
      <c r="AC3361" s="59">
        <v>465.41</v>
      </c>
      <c r="AD3361" s="59">
        <v>0</v>
      </c>
      <c r="AE3361" s="59">
        <v>0</v>
      </c>
      <c r="AF3361" s="59" t="s">
        <v>1491</v>
      </c>
      <c r="AG3361" s="59" t="s">
        <v>737</v>
      </c>
      <c r="AH3361" s="59" t="s">
        <v>1518</v>
      </c>
      <c r="AI3361" s="59" t="s">
        <v>1523</v>
      </c>
      <c r="AJ3361" s="59" t="s">
        <v>1486</v>
      </c>
      <c r="AK3361" s="59" t="s">
        <v>278</v>
      </c>
      <c r="AL3361" s="59" t="s">
        <v>1493</v>
      </c>
      <c r="AM3361" s="59" t="s">
        <v>1494</v>
      </c>
      <c r="AN3361" s="59" t="s">
        <v>1384</v>
      </c>
      <c r="AO3361" s="59" t="s">
        <v>107</v>
      </c>
    </row>
    <row r="3362" spans="1:41" x14ac:dyDescent="0.15">
      <c r="A3362" s="59" t="s">
        <v>2028</v>
      </c>
      <c r="B3362" s="59" t="s">
        <v>1597</v>
      </c>
      <c r="C3362" s="59" t="s">
        <v>1598</v>
      </c>
      <c r="D3362" s="59" t="s">
        <v>1517</v>
      </c>
      <c r="E3362" s="59" t="s">
        <v>559</v>
      </c>
      <c r="F3362" s="59" t="s">
        <v>1475</v>
      </c>
      <c r="G3362" s="59" t="s">
        <v>1406</v>
      </c>
      <c r="H3362" s="59" t="s">
        <v>1475</v>
      </c>
      <c r="I3362" s="59" t="s">
        <v>1406</v>
      </c>
      <c r="J3362" s="59" t="s">
        <v>737</v>
      </c>
      <c r="K3362" s="59" t="s">
        <v>1518</v>
      </c>
      <c r="L3362" s="59" t="s">
        <v>1599</v>
      </c>
      <c r="M3362" s="59" t="s">
        <v>1478</v>
      </c>
      <c r="N3362" s="59" t="s">
        <v>1479</v>
      </c>
      <c r="O3362" s="59" t="s">
        <v>1480</v>
      </c>
      <c r="P3362" s="59" t="s">
        <v>1481</v>
      </c>
      <c r="Q3362" s="59" t="s">
        <v>1482</v>
      </c>
      <c r="R3362" s="59" t="s">
        <v>1483</v>
      </c>
      <c r="S3362" s="59" t="s">
        <v>1600</v>
      </c>
      <c r="T3362" s="59" t="s">
        <v>1601</v>
      </c>
      <c r="U3362" s="59" t="s">
        <v>1486</v>
      </c>
      <c r="V3362" s="59" t="s">
        <v>1487</v>
      </c>
      <c r="W3362" s="59" t="s">
        <v>1488</v>
      </c>
      <c r="X3362" s="59" t="s">
        <v>1511</v>
      </c>
      <c r="Y3362" s="59" t="s">
        <v>1490</v>
      </c>
      <c r="Z3362" s="59">
        <v>0.5</v>
      </c>
      <c r="AA3362" s="59">
        <v>0.5</v>
      </c>
      <c r="AB3362" s="59">
        <v>0</v>
      </c>
      <c r="AC3362" s="59">
        <v>0.5</v>
      </c>
      <c r="AD3362" s="59">
        <v>0</v>
      </c>
      <c r="AE3362" s="59">
        <v>0</v>
      </c>
      <c r="AF3362" s="59" t="s">
        <v>1491</v>
      </c>
      <c r="AG3362" s="59" t="s">
        <v>737</v>
      </c>
      <c r="AH3362" s="59" t="s">
        <v>1518</v>
      </c>
      <c r="AI3362" s="59" t="s">
        <v>1523</v>
      </c>
      <c r="AJ3362" s="59" t="s">
        <v>1486</v>
      </c>
      <c r="AK3362" s="59" t="s">
        <v>278</v>
      </c>
      <c r="AL3362" s="59" t="s">
        <v>1493</v>
      </c>
      <c r="AM3362" s="59" t="s">
        <v>1494</v>
      </c>
      <c r="AN3362" s="59" t="s">
        <v>1384</v>
      </c>
      <c r="AO3362" s="59" t="s">
        <v>107</v>
      </c>
    </row>
    <row r="3363" spans="1:41" x14ac:dyDescent="0.15">
      <c r="A3363" s="59" t="s">
        <v>2028</v>
      </c>
      <c r="B3363" s="59" t="s">
        <v>1597</v>
      </c>
      <c r="C3363" s="59" t="s">
        <v>1598</v>
      </c>
      <c r="D3363" s="59" t="s">
        <v>1517</v>
      </c>
      <c r="E3363" s="59" t="s">
        <v>559</v>
      </c>
      <c r="F3363" s="59" t="s">
        <v>1475</v>
      </c>
      <c r="G3363" s="59" t="s">
        <v>1406</v>
      </c>
      <c r="H3363" s="59" t="s">
        <v>1475</v>
      </c>
      <c r="I3363" s="59" t="s">
        <v>1406</v>
      </c>
      <c r="J3363" s="59" t="s">
        <v>737</v>
      </c>
      <c r="K3363" s="59" t="s">
        <v>1518</v>
      </c>
      <c r="L3363" s="59" t="s">
        <v>1599</v>
      </c>
      <c r="M3363" s="59" t="s">
        <v>1478</v>
      </c>
      <c r="N3363" s="59" t="s">
        <v>1479</v>
      </c>
      <c r="O3363" s="59" t="s">
        <v>1480</v>
      </c>
      <c r="P3363" s="59" t="s">
        <v>1481</v>
      </c>
      <c r="Q3363" s="59" t="s">
        <v>1482</v>
      </c>
      <c r="R3363" s="59" t="s">
        <v>1483</v>
      </c>
      <c r="S3363" s="59" t="s">
        <v>1600</v>
      </c>
      <c r="T3363" s="59" t="s">
        <v>1601</v>
      </c>
      <c r="U3363" s="59" t="s">
        <v>1486</v>
      </c>
      <c r="V3363" s="59" t="s">
        <v>1487</v>
      </c>
      <c r="W3363" s="59" t="s">
        <v>1513</v>
      </c>
      <c r="X3363" s="59" t="s">
        <v>1487</v>
      </c>
      <c r="Y3363" s="59" t="s">
        <v>1490</v>
      </c>
      <c r="Z3363" s="59">
        <v>439.99</v>
      </c>
      <c r="AA3363" s="59">
        <v>439.99</v>
      </c>
      <c r="AB3363" s="59">
        <v>0</v>
      </c>
      <c r="AC3363" s="59">
        <v>439.99</v>
      </c>
      <c r="AD3363" s="59">
        <v>0</v>
      </c>
      <c r="AE3363" s="59">
        <v>0</v>
      </c>
      <c r="AF3363" s="59" t="s">
        <v>1491</v>
      </c>
      <c r="AG3363" s="59" t="s">
        <v>737</v>
      </c>
      <c r="AH3363" s="59" t="s">
        <v>1518</v>
      </c>
      <c r="AI3363" s="59" t="s">
        <v>1523</v>
      </c>
      <c r="AJ3363" s="59" t="s">
        <v>1486</v>
      </c>
      <c r="AK3363" s="59" t="s">
        <v>278</v>
      </c>
      <c r="AL3363" s="59" t="s">
        <v>1493</v>
      </c>
      <c r="AM3363" s="59" t="s">
        <v>1494</v>
      </c>
      <c r="AN3363" s="59" t="s">
        <v>1384</v>
      </c>
      <c r="AO3363" s="59" t="s">
        <v>107</v>
      </c>
    </row>
    <row r="3364" spans="1:41" x14ac:dyDescent="0.15">
      <c r="A3364" s="59" t="s">
        <v>2028</v>
      </c>
      <c r="B3364" s="59" t="s">
        <v>1597</v>
      </c>
      <c r="C3364" s="59" t="s">
        <v>1598</v>
      </c>
      <c r="D3364" s="59" t="s">
        <v>1517</v>
      </c>
      <c r="E3364" s="59" t="s">
        <v>559</v>
      </c>
      <c r="F3364" s="59" t="s">
        <v>1475</v>
      </c>
      <c r="G3364" s="59" t="s">
        <v>1406</v>
      </c>
      <c r="H3364" s="59" t="s">
        <v>1475</v>
      </c>
      <c r="I3364" s="59" t="s">
        <v>1406</v>
      </c>
      <c r="J3364" s="59" t="s">
        <v>737</v>
      </c>
      <c r="K3364" s="59" t="s">
        <v>1518</v>
      </c>
      <c r="L3364" s="59" t="s">
        <v>1599</v>
      </c>
      <c r="M3364" s="59" t="s">
        <v>1478</v>
      </c>
      <c r="N3364" s="59" t="s">
        <v>1479</v>
      </c>
      <c r="O3364" s="59" t="s">
        <v>1480</v>
      </c>
      <c r="P3364" s="59" t="s">
        <v>1481</v>
      </c>
      <c r="Q3364" s="59" t="s">
        <v>1482</v>
      </c>
      <c r="R3364" s="59" t="s">
        <v>1483</v>
      </c>
      <c r="S3364" s="59" t="s">
        <v>1600</v>
      </c>
      <c r="T3364" s="59" t="s">
        <v>1601</v>
      </c>
      <c r="U3364" s="59" t="s">
        <v>1486</v>
      </c>
      <c r="V3364" s="59" t="s">
        <v>1487</v>
      </c>
      <c r="W3364" s="59" t="s">
        <v>1514</v>
      </c>
      <c r="X3364" s="59" t="s">
        <v>1487</v>
      </c>
      <c r="Y3364" s="59" t="s">
        <v>1490</v>
      </c>
      <c r="Z3364" s="59">
        <v>63.1</v>
      </c>
      <c r="AA3364" s="59">
        <v>63.1</v>
      </c>
      <c r="AB3364" s="59">
        <v>0</v>
      </c>
      <c r="AC3364" s="59">
        <v>63.1</v>
      </c>
      <c r="AD3364" s="59">
        <v>0</v>
      </c>
      <c r="AE3364" s="59">
        <v>0</v>
      </c>
      <c r="AF3364" s="59" t="s">
        <v>1491</v>
      </c>
      <c r="AG3364" s="59" t="s">
        <v>737</v>
      </c>
      <c r="AH3364" s="59" t="s">
        <v>1518</v>
      </c>
      <c r="AI3364" s="59" t="s">
        <v>1523</v>
      </c>
      <c r="AJ3364" s="59" t="s">
        <v>1486</v>
      </c>
      <c r="AK3364" s="59" t="s">
        <v>278</v>
      </c>
      <c r="AL3364" s="59" t="s">
        <v>1493</v>
      </c>
      <c r="AM3364" s="59" t="s">
        <v>1494</v>
      </c>
      <c r="AN3364" s="59" t="s">
        <v>1384</v>
      </c>
      <c r="AO3364" s="59" t="s">
        <v>107</v>
      </c>
    </row>
    <row r="3365" spans="1:41" x14ac:dyDescent="0.15">
      <c r="A3365" s="59" t="s">
        <v>2028</v>
      </c>
      <c r="B3365" s="59" t="s">
        <v>1597</v>
      </c>
      <c r="C3365" s="59" t="s">
        <v>1598</v>
      </c>
      <c r="D3365" s="59" t="s">
        <v>1517</v>
      </c>
      <c r="E3365" s="59" t="s">
        <v>559</v>
      </c>
      <c r="F3365" s="59" t="s">
        <v>1475</v>
      </c>
      <c r="G3365" s="59" t="s">
        <v>1406</v>
      </c>
      <c r="H3365" s="59" t="s">
        <v>1475</v>
      </c>
      <c r="I3365" s="59" t="s">
        <v>1406</v>
      </c>
      <c r="J3365" s="59" t="s">
        <v>737</v>
      </c>
      <c r="K3365" s="59" t="s">
        <v>1518</v>
      </c>
      <c r="L3365" s="59" t="s">
        <v>1599</v>
      </c>
      <c r="M3365" s="59" t="s">
        <v>1478</v>
      </c>
      <c r="N3365" s="59" t="s">
        <v>1479</v>
      </c>
      <c r="O3365" s="59" t="s">
        <v>1480</v>
      </c>
      <c r="P3365" s="59" t="s">
        <v>1481</v>
      </c>
      <c r="Q3365" s="59" t="s">
        <v>1482</v>
      </c>
      <c r="R3365" s="59" t="s">
        <v>1483</v>
      </c>
      <c r="S3365" s="59" t="s">
        <v>1600</v>
      </c>
      <c r="T3365" s="59" t="s">
        <v>1601</v>
      </c>
      <c r="U3365" s="59" t="s">
        <v>1486</v>
      </c>
      <c r="V3365" s="59" t="s">
        <v>1487</v>
      </c>
      <c r="W3365" s="59" t="s">
        <v>1522</v>
      </c>
      <c r="X3365" s="59" t="s">
        <v>1487</v>
      </c>
      <c r="Y3365" s="59" t="s">
        <v>1490</v>
      </c>
      <c r="Z3365" s="59">
        <v>734.6</v>
      </c>
      <c r="AA3365" s="59">
        <v>734.6</v>
      </c>
      <c r="AB3365" s="59">
        <v>0</v>
      </c>
      <c r="AC3365" s="59">
        <v>734.6</v>
      </c>
      <c r="AD3365" s="59">
        <v>0</v>
      </c>
      <c r="AE3365" s="59">
        <v>0</v>
      </c>
      <c r="AF3365" s="59" t="s">
        <v>1491</v>
      </c>
      <c r="AG3365" s="59" t="s">
        <v>737</v>
      </c>
      <c r="AH3365" s="59" t="s">
        <v>1518</v>
      </c>
      <c r="AI3365" s="59" t="s">
        <v>1523</v>
      </c>
      <c r="AJ3365" s="59" t="s">
        <v>1486</v>
      </c>
      <c r="AK3365" s="59" t="s">
        <v>278</v>
      </c>
      <c r="AL3365" s="59" t="s">
        <v>1493</v>
      </c>
      <c r="AM3365" s="59" t="s">
        <v>1494</v>
      </c>
      <c r="AN3365" s="59" t="s">
        <v>1384</v>
      </c>
      <c r="AO3365" s="59" t="s">
        <v>107</v>
      </c>
    </row>
    <row r="3366" spans="1:41" x14ac:dyDescent="0.15">
      <c r="A3366" s="59" t="s">
        <v>2028</v>
      </c>
      <c r="B3366" s="59" t="s">
        <v>1814</v>
      </c>
      <c r="C3366" s="59" t="s">
        <v>1815</v>
      </c>
      <c r="D3366" s="59" t="s">
        <v>1504</v>
      </c>
      <c r="E3366" s="59" t="s">
        <v>1139</v>
      </c>
      <c r="F3366" s="59" t="s">
        <v>1475</v>
      </c>
      <c r="G3366" s="59" t="s">
        <v>1406</v>
      </c>
      <c r="H3366" s="59" t="s">
        <v>1475</v>
      </c>
      <c r="I3366" s="59" t="s">
        <v>1406</v>
      </c>
      <c r="J3366" s="59" t="s">
        <v>1476</v>
      </c>
      <c r="K3366" s="59" t="s">
        <v>795</v>
      </c>
      <c r="L3366" s="59" t="s">
        <v>1816</v>
      </c>
      <c r="M3366" s="59" t="s">
        <v>1478</v>
      </c>
      <c r="N3366" s="59" t="s">
        <v>1479</v>
      </c>
      <c r="O3366" s="59" t="s">
        <v>1480</v>
      </c>
      <c r="P3366" s="59" t="s">
        <v>1481</v>
      </c>
      <c r="Q3366" s="59" t="s">
        <v>1482</v>
      </c>
      <c r="R3366" s="59" t="s">
        <v>1483</v>
      </c>
      <c r="S3366" s="59" t="s">
        <v>1817</v>
      </c>
      <c r="T3366" s="59" t="s">
        <v>1818</v>
      </c>
      <c r="U3366" s="59" t="s">
        <v>1486</v>
      </c>
      <c r="V3366" s="59" t="s">
        <v>1487</v>
      </c>
      <c r="W3366" s="59" t="s">
        <v>1509</v>
      </c>
      <c r="X3366" s="59" t="s">
        <v>1487</v>
      </c>
      <c r="Y3366" s="59" t="s">
        <v>1490</v>
      </c>
      <c r="Z3366" s="59">
        <v>6362.35</v>
      </c>
      <c r="AA3366" s="59">
        <v>6362.35</v>
      </c>
      <c r="AB3366" s="59">
        <v>0</v>
      </c>
      <c r="AC3366" s="59">
        <v>6362.35</v>
      </c>
      <c r="AD3366" s="59">
        <v>0</v>
      </c>
      <c r="AE3366" s="59">
        <v>0</v>
      </c>
      <c r="AF3366" s="59" t="s">
        <v>1491</v>
      </c>
      <c r="AG3366" s="59" t="s">
        <v>1476</v>
      </c>
      <c r="AH3366" s="59" t="s">
        <v>795</v>
      </c>
      <c r="AI3366" s="59" t="s">
        <v>1492</v>
      </c>
      <c r="AJ3366" s="59" t="s">
        <v>1486</v>
      </c>
      <c r="AK3366" s="59" t="s">
        <v>278</v>
      </c>
      <c r="AL3366" s="59" t="s">
        <v>1493</v>
      </c>
      <c r="AM3366" s="59" t="s">
        <v>1494</v>
      </c>
      <c r="AN3366" s="59" t="s">
        <v>1385</v>
      </c>
      <c r="AO3366" s="59" t="s">
        <v>107</v>
      </c>
    </row>
    <row r="3367" spans="1:41" x14ac:dyDescent="0.15">
      <c r="A3367" s="59" t="s">
        <v>2028</v>
      </c>
      <c r="B3367" s="59" t="s">
        <v>1814</v>
      </c>
      <c r="C3367" s="59" t="s">
        <v>1815</v>
      </c>
      <c r="D3367" s="59" t="s">
        <v>1504</v>
      </c>
      <c r="E3367" s="59" t="s">
        <v>1139</v>
      </c>
      <c r="F3367" s="59" t="s">
        <v>1475</v>
      </c>
      <c r="G3367" s="59" t="s">
        <v>1406</v>
      </c>
      <c r="H3367" s="59" t="s">
        <v>1475</v>
      </c>
      <c r="I3367" s="59" t="s">
        <v>1406</v>
      </c>
      <c r="J3367" s="59" t="s">
        <v>1476</v>
      </c>
      <c r="K3367" s="59" t="s">
        <v>795</v>
      </c>
      <c r="L3367" s="59" t="s">
        <v>1816</v>
      </c>
      <c r="M3367" s="59" t="s">
        <v>1478</v>
      </c>
      <c r="N3367" s="59" t="s">
        <v>1479</v>
      </c>
      <c r="O3367" s="59" t="s">
        <v>1480</v>
      </c>
      <c r="P3367" s="59" t="s">
        <v>1481</v>
      </c>
      <c r="Q3367" s="59" t="s">
        <v>1482</v>
      </c>
      <c r="R3367" s="59" t="s">
        <v>1483</v>
      </c>
      <c r="S3367" s="59" t="s">
        <v>1817</v>
      </c>
      <c r="T3367" s="59" t="s">
        <v>1818</v>
      </c>
      <c r="U3367" s="59" t="s">
        <v>1486</v>
      </c>
      <c r="V3367" s="59" t="s">
        <v>1487</v>
      </c>
      <c r="W3367" s="59" t="s">
        <v>1488</v>
      </c>
      <c r="X3367" s="59" t="s">
        <v>1511</v>
      </c>
      <c r="Y3367" s="59" t="s">
        <v>1490</v>
      </c>
      <c r="Z3367" s="59">
        <v>36.520000000000003</v>
      </c>
      <c r="AA3367" s="59">
        <v>36.520000000000003</v>
      </c>
      <c r="AB3367" s="59">
        <v>0</v>
      </c>
      <c r="AC3367" s="59">
        <v>36.520000000000003</v>
      </c>
      <c r="AD3367" s="59">
        <v>0</v>
      </c>
      <c r="AE3367" s="59">
        <v>0</v>
      </c>
      <c r="AF3367" s="59" t="s">
        <v>1491</v>
      </c>
      <c r="AG3367" s="59" t="s">
        <v>1476</v>
      </c>
      <c r="AH3367" s="59" t="s">
        <v>795</v>
      </c>
      <c r="AI3367" s="59" t="s">
        <v>1492</v>
      </c>
      <c r="AJ3367" s="59" t="s">
        <v>1486</v>
      </c>
      <c r="AK3367" s="59" t="s">
        <v>278</v>
      </c>
      <c r="AL3367" s="59" t="s">
        <v>1493</v>
      </c>
      <c r="AM3367" s="59" t="s">
        <v>1494</v>
      </c>
      <c r="AN3367" s="59" t="s">
        <v>1385</v>
      </c>
      <c r="AO3367" s="59" t="s">
        <v>107</v>
      </c>
    </row>
    <row r="3368" spans="1:41" x14ac:dyDescent="0.15">
      <c r="A3368" s="59" t="s">
        <v>2028</v>
      </c>
      <c r="B3368" s="59" t="s">
        <v>1814</v>
      </c>
      <c r="C3368" s="59" t="s">
        <v>1815</v>
      </c>
      <c r="D3368" s="59" t="s">
        <v>1504</v>
      </c>
      <c r="E3368" s="59" t="s">
        <v>1139</v>
      </c>
      <c r="F3368" s="59" t="s">
        <v>1475</v>
      </c>
      <c r="G3368" s="59" t="s">
        <v>1406</v>
      </c>
      <c r="H3368" s="59" t="s">
        <v>1475</v>
      </c>
      <c r="I3368" s="59" t="s">
        <v>1406</v>
      </c>
      <c r="J3368" s="59" t="s">
        <v>1476</v>
      </c>
      <c r="K3368" s="59" t="s">
        <v>795</v>
      </c>
      <c r="L3368" s="59" t="s">
        <v>1816</v>
      </c>
      <c r="M3368" s="59" t="s">
        <v>1478</v>
      </c>
      <c r="N3368" s="59" t="s">
        <v>1479</v>
      </c>
      <c r="O3368" s="59" t="s">
        <v>1480</v>
      </c>
      <c r="P3368" s="59" t="s">
        <v>1481</v>
      </c>
      <c r="Q3368" s="59" t="s">
        <v>1482</v>
      </c>
      <c r="R3368" s="59" t="s">
        <v>1483</v>
      </c>
      <c r="S3368" s="59" t="s">
        <v>1817</v>
      </c>
      <c r="T3368" s="59" t="s">
        <v>1818</v>
      </c>
      <c r="U3368" s="59" t="s">
        <v>1486</v>
      </c>
      <c r="V3368" s="59" t="s">
        <v>1487</v>
      </c>
      <c r="W3368" s="59" t="s">
        <v>1514</v>
      </c>
      <c r="X3368" s="59" t="s">
        <v>1487</v>
      </c>
      <c r="Y3368" s="59" t="s">
        <v>1490</v>
      </c>
      <c r="Z3368" s="59">
        <v>601.13</v>
      </c>
      <c r="AA3368" s="59">
        <v>601.13</v>
      </c>
      <c r="AB3368" s="59">
        <v>0</v>
      </c>
      <c r="AC3368" s="59">
        <v>601.13</v>
      </c>
      <c r="AD3368" s="59">
        <v>0</v>
      </c>
      <c r="AE3368" s="59">
        <v>0</v>
      </c>
      <c r="AF3368" s="59" t="s">
        <v>1491</v>
      </c>
      <c r="AG3368" s="59" t="s">
        <v>1476</v>
      </c>
      <c r="AH3368" s="59" t="s">
        <v>795</v>
      </c>
      <c r="AI3368" s="59" t="s">
        <v>1492</v>
      </c>
      <c r="AJ3368" s="59" t="s">
        <v>1486</v>
      </c>
      <c r="AK3368" s="59" t="s">
        <v>278</v>
      </c>
      <c r="AL3368" s="59" t="s">
        <v>1493</v>
      </c>
      <c r="AM3368" s="59" t="s">
        <v>1494</v>
      </c>
      <c r="AN3368" s="59" t="s">
        <v>1385</v>
      </c>
      <c r="AO3368" s="59" t="s">
        <v>107</v>
      </c>
    </row>
    <row r="3369" spans="1:41" x14ac:dyDescent="0.15">
      <c r="A3369" s="59" t="s">
        <v>2028</v>
      </c>
      <c r="B3369" s="59" t="s">
        <v>1607</v>
      </c>
      <c r="C3369" s="59" t="s">
        <v>1608</v>
      </c>
      <c r="D3369" s="59" t="s">
        <v>1504</v>
      </c>
      <c r="E3369" s="59" t="s">
        <v>1139</v>
      </c>
      <c r="F3369" s="59" t="s">
        <v>1475</v>
      </c>
      <c r="G3369" s="59" t="s">
        <v>1406</v>
      </c>
      <c r="H3369" s="59" t="s">
        <v>1475</v>
      </c>
      <c r="I3369" s="59" t="s">
        <v>1406</v>
      </c>
      <c r="J3369" s="59" t="s">
        <v>1476</v>
      </c>
      <c r="K3369" s="59" t="s">
        <v>795</v>
      </c>
      <c r="L3369" s="59" t="s">
        <v>1609</v>
      </c>
      <c r="M3369" s="59" t="s">
        <v>1478</v>
      </c>
      <c r="N3369" s="59" t="s">
        <v>1479</v>
      </c>
      <c r="O3369" s="59" t="s">
        <v>1480</v>
      </c>
      <c r="P3369" s="59" t="s">
        <v>1481</v>
      </c>
      <c r="Q3369" s="59" t="s">
        <v>1482</v>
      </c>
      <c r="R3369" s="59" t="s">
        <v>1483</v>
      </c>
      <c r="S3369" s="59" t="s">
        <v>1610</v>
      </c>
      <c r="T3369" s="59" t="s">
        <v>1611</v>
      </c>
      <c r="U3369" s="59" t="s">
        <v>1486</v>
      </c>
      <c r="V3369" s="59" t="s">
        <v>1487</v>
      </c>
      <c r="W3369" s="59" t="s">
        <v>1509</v>
      </c>
      <c r="X3369" s="59" t="s">
        <v>1487</v>
      </c>
      <c r="Y3369" s="59" t="s">
        <v>1490</v>
      </c>
      <c r="Z3369" s="59">
        <v>2749.07</v>
      </c>
      <c r="AA3369" s="59">
        <v>2749.07</v>
      </c>
      <c r="AB3369" s="59">
        <v>0</v>
      </c>
      <c r="AC3369" s="59">
        <v>2749.07</v>
      </c>
      <c r="AD3369" s="59">
        <v>0</v>
      </c>
      <c r="AE3369" s="59">
        <v>0</v>
      </c>
      <c r="AF3369" s="59" t="s">
        <v>1491</v>
      </c>
      <c r="AG3369" s="59" t="s">
        <v>1476</v>
      </c>
      <c r="AH3369" s="59" t="s">
        <v>795</v>
      </c>
      <c r="AI3369" s="59" t="s">
        <v>1492</v>
      </c>
      <c r="AJ3369" s="59" t="s">
        <v>1486</v>
      </c>
      <c r="AK3369" s="59" t="s">
        <v>278</v>
      </c>
      <c r="AL3369" s="59" t="s">
        <v>1493</v>
      </c>
      <c r="AM3369" s="59" t="s">
        <v>1494</v>
      </c>
      <c r="AN3369" s="59" t="s">
        <v>1385</v>
      </c>
      <c r="AO3369" s="59" t="s">
        <v>107</v>
      </c>
    </row>
    <row r="3370" spans="1:41" x14ac:dyDescent="0.15">
      <c r="A3370" s="59" t="s">
        <v>2028</v>
      </c>
      <c r="B3370" s="59" t="s">
        <v>1607</v>
      </c>
      <c r="C3370" s="59" t="s">
        <v>1608</v>
      </c>
      <c r="D3370" s="59" t="s">
        <v>1504</v>
      </c>
      <c r="E3370" s="59" t="s">
        <v>1139</v>
      </c>
      <c r="F3370" s="59" t="s">
        <v>1475</v>
      </c>
      <c r="G3370" s="59" t="s">
        <v>1406</v>
      </c>
      <c r="H3370" s="59" t="s">
        <v>1475</v>
      </c>
      <c r="I3370" s="59" t="s">
        <v>1406</v>
      </c>
      <c r="J3370" s="59" t="s">
        <v>1476</v>
      </c>
      <c r="K3370" s="59" t="s">
        <v>795</v>
      </c>
      <c r="L3370" s="59" t="s">
        <v>1609</v>
      </c>
      <c r="M3370" s="59" t="s">
        <v>1478</v>
      </c>
      <c r="N3370" s="59" t="s">
        <v>1479</v>
      </c>
      <c r="O3370" s="59" t="s">
        <v>1480</v>
      </c>
      <c r="P3370" s="59" t="s">
        <v>1481</v>
      </c>
      <c r="Q3370" s="59" t="s">
        <v>1482</v>
      </c>
      <c r="R3370" s="59" t="s">
        <v>1483</v>
      </c>
      <c r="S3370" s="59" t="s">
        <v>1610</v>
      </c>
      <c r="T3370" s="59" t="s">
        <v>1611</v>
      </c>
      <c r="U3370" s="59" t="s">
        <v>1486</v>
      </c>
      <c r="V3370" s="59" t="s">
        <v>1487</v>
      </c>
      <c r="W3370" s="59" t="s">
        <v>1488</v>
      </c>
      <c r="X3370" s="59" t="s">
        <v>1511</v>
      </c>
      <c r="Y3370" s="59" t="s">
        <v>1490</v>
      </c>
      <c r="Z3370" s="59">
        <v>69.37</v>
      </c>
      <c r="AA3370" s="59">
        <v>69.37</v>
      </c>
      <c r="AB3370" s="59">
        <v>0</v>
      </c>
      <c r="AC3370" s="59">
        <v>69.37</v>
      </c>
      <c r="AD3370" s="59">
        <v>0</v>
      </c>
      <c r="AE3370" s="59">
        <v>0</v>
      </c>
      <c r="AF3370" s="59" t="s">
        <v>1491</v>
      </c>
      <c r="AG3370" s="59" t="s">
        <v>1476</v>
      </c>
      <c r="AH3370" s="59" t="s">
        <v>795</v>
      </c>
      <c r="AI3370" s="59" t="s">
        <v>1492</v>
      </c>
      <c r="AJ3370" s="59" t="s">
        <v>1486</v>
      </c>
      <c r="AK3370" s="59" t="s">
        <v>278</v>
      </c>
      <c r="AL3370" s="59" t="s">
        <v>1493</v>
      </c>
      <c r="AM3370" s="59" t="s">
        <v>1494</v>
      </c>
      <c r="AN3370" s="59" t="s">
        <v>1385</v>
      </c>
      <c r="AO3370" s="59" t="s">
        <v>107</v>
      </c>
    </row>
    <row r="3371" spans="1:41" x14ac:dyDescent="0.15">
      <c r="A3371" s="59" t="s">
        <v>2028</v>
      </c>
      <c r="B3371" s="59" t="s">
        <v>1626</v>
      </c>
      <c r="C3371" s="59" t="s">
        <v>1627</v>
      </c>
      <c r="D3371" s="59" t="s">
        <v>1614</v>
      </c>
      <c r="E3371" s="59" t="s">
        <v>1615</v>
      </c>
      <c r="F3371" s="59" t="s">
        <v>1475</v>
      </c>
      <c r="G3371" s="59" t="s">
        <v>1406</v>
      </c>
      <c r="H3371" s="59" t="s">
        <v>1475</v>
      </c>
      <c r="I3371" s="59" t="s">
        <v>1406</v>
      </c>
      <c r="J3371" s="59" t="s">
        <v>1426</v>
      </c>
      <c r="K3371" s="59" t="s">
        <v>1616</v>
      </c>
      <c r="L3371" s="59" t="s">
        <v>1628</v>
      </c>
      <c r="M3371" s="59" t="s">
        <v>1618</v>
      </c>
      <c r="N3371" s="59" t="s">
        <v>1619</v>
      </c>
      <c r="O3371" s="59" t="s">
        <v>1620</v>
      </c>
      <c r="P3371" s="59" t="s">
        <v>1621</v>
      </c>
      <c r="Q3371" s="59" t="s">
        <v>1622</v>
      </c>
      <c r="R3371" s="59" t="s">
        <v>1623</v>
      </c>
      <c r="S3371" s="59" t="s">
        <v>1629</v>
      </c>
      <c r="T3371" s="59" t="s">
        <v>1630</v>
      </c>
      <c r="U3371" s="59" t="s">
        <v>1486</v>
      </c>
      <c r="V3371" s="59" t="s">
        <v>1487</v>
      </c>
      <c r="W3371" s="59" t="s">
        <v>1508</v>
      </c>
      <c r="X3371" s="59" t="s">
        <v>1487</v>
      </c>
      <c r="Y3371" s="59" t="s">
        <v>1490</v>
      </c>
      <c r="Z3371" s="59">
        <v>17.600000000000001</v>
      </c>
      <c r="AA3371" s="59">
        <v>17.600000000000001</v>
      </c>
      <c r="AB3371" s="59">
        <v>0</v>
      </c>
      <c r="AC3371" s="59">
        <v>17.600000000000001</v>
      </c>
      <c r="AD3371" s="59">
        <v>0</v>
      </c>
      <c r="AE3371" s="59">
        <v>0</v>
      </c>
      <c r="AF3371" s="59" t="s">
        <v>1491</v>
      </c>
      <c r="AG3371" s="59" t="s">
        <v>1426</v>
      </c>
      <c r="AH3371" s="59" t="s">
        <v>1616</v>
      </c>
      <c r="AI3371" s="59" t="s">
        <v>1523</v>
      </c>
      <c r="AJ3371" s="59" t="s">
        <v>1486</v>
      </c>
      <c r="AK3371" s="59" t="s">
        <v>278</v>
      </c>
      <c r="AL3371" s="59" t="s">
        <v>1493</v>
      </c>
      <c r="AM3371" s="59" t="s">
        <v>1494</v>
      </c>
      <c r="AN3371" s="59" t="s">
        <v>1385</v>
      </c>
      <c r="AO3371" s="59" t="s">
        <v>107</v>
      </c>
    </row>
    <row r="3372" spans="1:41" x14ac:dyDescent="0.15">
      <c r="A3372" s="59" t="s">
        <v>2028</v>
      </c>
      <c r="B3372" s="59" t="s">
        <v>1626</v>
      </c>
      <c r="C3372" s="59" t="s">
        <v>1627</v>
      </c>
      <c r="D3372" s="59" t="s">
        <v>1614</v>
      </c>
      <c r="E3372" s="59" t="s">
        <v>1615</v>
      </c>
      <c r="F3372" s="59" t="s">
        <v>1475</v>
      </c>
      <c r="G3372" s="59" t="s">
        <v>1406</v>
      </c>
      <c r="H3372" s="59" t="s">
        <v>1475</v>
      </c>
      <c r="I3372" s="59" t="s">
        <v>1406</v>
      </c>
      <c r="J3372" s="59" t="s">
        <v>1426</v>
      </c>
      <c r="K3372" s="59" t="s">
        <v>1616</v>
      </c>
      <c r="L3372" s="59" t="s">
        <v>1628</v>
      </c>
      <c r="M3372" s="59" t="s">
        <v>1618</v>
      </c>
      <c r="N3372" s="59" t="s">
        <v>1619</v>
      </c>
      <c r="O3372" s="59" t="s">
        <v>1620</v>
      </c>
      <c r="P3372" s="59" t="s">
        <v>1621</v>
      </c>
      <c r="Q3372" s="59" t="s">
        <v>1622</v>
      </c>
      <c r="R3372" s="59" t="s">
        <v>1623</v>
      </c>
      <c r="S3372" s="59" t="s">
        <v>1629</v>
      </c>
      <c r="T3372" s="59" t="s">
        <v>1630</v>
      </c>
      <c r="U3372" s="59" t="s">
        <v>1486</v>
      </c>
      <c r="V3372" s="59" t="s">
        <v>1487</v>
      </c>
      <c r="W3372" s="59" t="s">
        <v>1509</v>
      </c>
      <c r="X3372" s="59" t="s">
        <v>1487</v>
      </c>
      <c r="Y3372" s="59" t="s">
        <v>1490</v>
      </c>
      <c r="Z3372" s="59">
        <v>1048.03</v>
      </c>
      <c r="AA3372" s="59">
        <v>1048.03</v>
      </c>
      <c r="AB3372" s="59">
        <v>0</v>
      </c>
      <c r="AC3372" s="59">
        <v>1048.03</v>
      </c>
      <c r="AD3372" s="59">
        <v>0</v>
      </c>
      <c r="AE3372" s="59">
        <v>0</v>
      </c>
      <c r="AF3372" s="59" t="s">
        <v>1491</v>
      </c>
      <c r="AG3372" s="59" t="s">
        <v>1426</v>
      </c>
      <c r="AH3372" s="59" t="s">
        <v>1616</v>
      </c>
      <c r="AI3372" s="59" t="s">
        <v>1523</v>
      </c>
      <c r="AJ3372" s="59" t="s">
        <v>1486</v>
      </c>
      <c r="AK3372" s="59" t="s">
        <v>278</v>
      </c>
      <c r="AL3372" s="59" t="s">
        <v>1493</v>
      </c>
      <c r="AM3372" s="59" t="s">
        <v>1494</v>
      </c>
      <c r="AN3372" s="59" t="s">
        <v>1385</v>
      </c>
      <c r="AO3372" s="59" t="s">
        <v>107</v>
      </c>
    </row>
    <row r="3373" spans="1:41" x14ac:dyDescent="0.15">
      <c r="A3373" s="59" t="s">
        <v>2028</v>
      </c>
      <c r="B3373" s="59" t="s">
        <v>1626</v>
      </c>
      <c r="C3373" s="59" t="s">
        <v>1627</v>
      </c>
      <c r="D3373" s="59" t="s">
        <v>1614</v>
      </c>
      <c r="E3373" s="59" t="s">
        <v>1615</v>
      </c>
      <c r="F3373" s="59" t="s">
        <v>1475</v>
      </c>
      <c r="G3373" s="59" t="s">
        <v>1406</v>
      </c>
      <c r="H3373" s="59" t="s">
        <v>1475</v>
      </c>
      <c r="I3373" s="59" t="s">
        <v>1406</v>
      </c>
      <c r="J3373" s="59" t="s">
        <v>1426</v>
      </c>
      <c r="K3373" s="59" t="s">
        <v>1616</v>
      </c>
      <c r="L3373" s="59" t="s">
        <v>1628</v>
      </c>
      <c r="M3373" s="59" t="s">
        <v>1618</v>
      </c>
      <c r="N3373" s="59" t="s">
        <v>1619</v>
      </c>
      <c r="O3373" s="59" t="s">
        <v>1620</v>
      </c>
      <c r="P3373" s="59" t="s">
        <v>1621</v>
      </c>
      <c r="Q3373" s="59" t="s">
        <v>1622</v>
      </c>
      <c r="R3373" s="59" t="s">
        <v>1623</v>
      </c>
      <c r="S3373" s="59" t="s">
        <v>1629</v>
      </c>
      <c r="T3373" s="59" t="s">
        <v>1630</v>
      </c>
      <c r="U3373" s="59" t="s">
        <v>1486</v>
      </c>
      <c r="V3373" s="59" t="s">
        <v>1487</v>
      </c>
      <c r="W3373" s="59" t="s">
        <v>1488</v>
      </c>
      <c r="X3373" s="59" t="s">
        <v>1511</v>
      </c>
      <c r="Y3373" s="59" t="s">
        <v>1490</v>
      </c>
      <c r="Z3373" s="59">
        <v>5.41</v>
      </c>
      <c r="AA3373" s="59">
        <v>5.41</v>
      </c>
      <c r="AB3373" s="59">
        <v>0</v>
      </c>
      <c r="AC3373" s="59">
        <v>5.41</v>
      </c>
      <c r="AD3373" s="59">
        <v>0</v>
      </c>
      <c r="AE3373" s="59">
        <v>0</v>
      </c>
      <c r="AF3373" s="59" t="s">
        <v>1491</v>
      </c>
      <c r="AG3373" s="59" t="s">
        <v>1426</v>
      </c>
      <c r="AH3373" s="59" t="s">
        <v>1616</v>
      </c>
      <c r="AI3373" s="59" t="s">
        <v>1523</v>
      </c>
      <c r="AJ3373" s="59" t="s">
        <v>1486</v>
      </c>
      <c r="AK3373" s="59" t="s">
        <v>278</v>
      </c>
      <c r="AL3373" s="59" t="s">
        <v>1493</v>
      </c>
      <c r="AM3373" s="59" t="s">
        <v>1494</v>
      </c>
      <c r="AN3373" s="59" t="s">
        <v>1385</v>
      </c>
      <c r="AO3373" s="59" t="s">
        <v>107</v>
      </c>
    </row>
    <row r="3374" spans="1:41" x14ac:dyDescent="0.15">
      <c r="A3374" s="59" t="s">
        <v>2028</v>
      </c>
      <c r="B3374" s="59" t="s">
        <v>1819</v>
      </c>
      <c r="C3374" s="59" t="s">
        <v>1820</v>
      </c>
      <c r="D3374" s="59" t="s">
        <v>1614</v>
      </c>
      <c r="E3374" s="59" t="s">
        <v>1615</v>
      </c>
      <c r="F3374" s="59" t="s">
        <v>1475</v>
      </c>
      <c r="G3374" s="59" t="s">
        <v>1406</v>
      </c>
      <c r="H3374" s="59" t="s">
        <v>1475</v>
      </c>
      <c r="I3374" s="59" t="s">
        <v>1406</v>
      </c>
      <c r="J3374" s="59" t="s">
        <v>1426</v>
      </c>
      <c r="K3374" s="59" t="s">
        <v>1616</v>
      </c>
      <c r="L3374" s="59" t="s">
        <v>1821</v>
      </c>
      <c r="M3374" s="59" t="s">
        <v>1618</v>
      </c>
      <c r="N3374" s="59" t="s">
        <v>1619</v>
      </c>
      <c r="O3374" s="59" t="s">
        <v>1620</v>
      </c>
      <c r="P3374" s="59" t="s">
        <v>1621</v>
      </c>
      <c r="Q3374" s="59" t="s">
        <v>1622</v>
      </c>
      <c r="R3374" s="59" t="s">
        <v>1623</v>
      </c>
      <c r="S3374" s="59" t="s">
        <v>1822</v>
      </c>
      <c r="T3374" s="59" t="s">
        <v>1823</v>
      </c>
      <c r="U3374" s="59" t="s">
        <v>1486</v>
      </c>
      <c r="V3374" s="59" t="s">
        <v>1487</v>
      </c>
      <c r="W3374" s="59" t="s">
        <v>1509</v>
      </c>
      <c r="X3374" s="59" t="s">
        <v>1487</v>
      </c>
      <c r="Y3374" s="59" t="s">
        <v>1490</v>
      </c>
      <c r="Z3374" s="59">
        <v>763.32</v>
      </c>
      <c r="AA3374" s="59">
        <v>763.32</v>
      </c>
      <c r="AB3374" s="59">
        <v>0</v>
      </c>
      <c r="AC3374" s="59">
        <v>763.32</v>
      </c>
      <c r="AD3374" s="59">
        <v>0</v>
      </c>
      <c r="AE3374" s="59">
        <v>0</v>
      </c>
      <c r="AF3374" s="59" t="s">
        <v>1491</v>
      </c>
      <c r="AG3374" s="59" t="s">
        <v>1426</v>
      </c>
      <c r="AH3374" s="59" t="s">
        <v>1616</v>
      </c>
      <c r="AI3374" s="59" t="s">
        <v>1523</v>
      </c>
      <c r="AJ3374" s="59" t="s">
        <v>1486</v>
      </c>
      <c r="AK3374" s="59" t="s">
        <v>278</v>
      </c>
      <c r="AL3374" s="59" t="s">
        <v>1493</v>
      </c>
      <c r="AM3374" s="59" t="s">
        <v>1494</v>
      </c>
      <c r="AN3374" s="59" t="s">
        <v>1385</v>
      </c>
      <c r="AO3374" s="59" t="s">
        <v>107</v>
      </c>
    </row>
    <row r="3375" spans="1:41" x14ac:dyDescent="0.15">
      <c r="A3375" s="59" t="s">
        <v>2028</v>
      </c>
      <c r="B3375" s="59" t="s">
        <v>1819</v>
      </c>
      <c r="C3375" s="59" t="s">
        <v>1820</v>
      </c>
      <c r="D3375" s="59" t="s">
        <v>1614</v>
      </c>
      <c r="E3375" s="59" t="s">
        <v>1615</v>
      </c>
      <c r="F3375" s="59" t="s">
        <v>1475</v>
      </c>
      <c r="G3375" s="59" t="s">
        <v>1406</v>
      </c>
      <c r="H3375" s="59" t="s">
        <v>1475</v>
      </c>
      <c r="I3375" s="59" t="s">
        <v>1406</v>
      </c>
      <c r="J3375" s="59" t="s">
        <v>1426</v>
      </c>
      <c r="K3375" s="59" t="s">
        <v>1616</v>
      </c>
      <c r="L3375" s="59" t="s">
        <v>1821</v>
      </c>
      <c r="M3375" s="59" t="s">
        <v>1618</v>
      </c>
      <c r="N3375" s="59" t="s">
        <v>1619</v>
      </c>
      <c r="O3375" s="59" t="s">
        <v>1620</v>
      </c>
      <c r="P3375" s="59" t="s">
        <v>1621</v>
      </c>
      <c r="Q3375" s="59" t="s">
        <v>1622</v>
      </c>
      <c r="R3375" s="59" t="s">
        <v>1623</v>
      </c>
      <c r="S3375" s="59" t="s">
        <v>1822</v>
      </c>
      <c r="T3375" s="59" t="s">
        <v>1823</v>
      </c>
      <c r="U3375" s="59" t="s">
        <v>1486</v>
      </c>
      <c r="V3375" s="59" t="s">
        <v>1487</v>
      </c>
      <c r="W3375" s="59" t="s">
        <v>1488</v>
      </c>
      <c r="X3375" s="59" t="s">
        <v>1511</v>
      </c>
      <c r="Y3375" s="59" t="s">
        <v>1490</v>
      </c>
      <c r="Z3375" s="59">
        <v>6.21</v>
      </c>
      <c r="AA3375" s="59">
        <v>6.21</v>
      </c>
      <c r="AB3375" s="59">
        <v>0</v>
      </c>
      <c r="AC3375" s="59">
        <v>6.21</v>
      </c>
      <c r="AD3375" s="59">
        <v>0</v>
      </c>
      <c r="AE3375" s="59">
        <v>0</v>
      </c>
      <c r="AF3375" s="59" t="s">
        <v>1491</v>
      </c>
      <c r="AG3375" s="59" t="s">
        <v>1426</v>
      </c>
      <c r="AH3375" s="59" t="s">
        <v>1616</v>
      </c>
      <c r="AI3375" s="59" t="s">
        <v>1523</v>
      </c>
      <c r="AJ3375" s="59" t="s">
        <v>1486</v>
      </c>
      <c r="AK3375" s="59" t="s">
        <v>278</v>
      </c>
      <c r="AL3375" s="59" t="s">
        <v>1493</v>
      </c>
      <c r="AM3375" s="59" t="s">
        <v>1494</v>
      </c>
      <c r="AN3375" s="59" t="s">
        <v>1385</v>
      </c>
      <c r="AO3375" s="59" t="s">
        <v>107</v>
      </c>
    </row>
    <row r="3376" spans="1:41" x14ac:dyDescent="0.15">
      <c r="A3376" s="59" t="s">
        <v>2028</v>
      </c>
      <c r="B3376" s="59" t="s">
        <v>1824</v>
      </c>
      <c r="C3376" s="59" t="s">
        <v>1825</v>
      </c>
      <c r="D3376" s="59" t="s">
        <v>1614</v>
      </c>
      <c r="E3376" s="59" t="s">
        <v>1615</v>
      </c>
      <c r="F3376" s="59" t="s">
        <v>1475</v>
      </c>
      <c r="G3376" s="59" t="s">
        <v>1406</v>
      </c>
      <c r="H3376" s="59" t="s">
        <v>1475</v>
      </c>
      <c r="I3376" s="59" t="s">
        <v>1406</v>
      </c>
      <c r="J3376" s="59" t="s">
        <v>1426</v>
      </c>
      <c r="K3376" s="59" t="s">
        <v>1616</v>
      </c>
      <c r="L3376" s="59" t="s">
        <v>1826</v>
      </c>
      <c r="M3376" s="59" t="s">
        <v>1618</v>
      </c>
      <c r="N3376" s="59" t="s">
        <v>1619</v>
      </c>
      <c r="O3376" s="59" t="s">
        <v>1620</v>
      </c>
      <c r="P3376" s="59" t="s">
        <v>1621</v>
      </c>
      <c r="Q3376" s="59" t="s">
        <v>1622</v>
      </c>
      <c r="R3376" s="59" t="s">
        <v>1623</v>
      </c>
      <c r="S3376" s="59" t="s">
        <v>1827</v>
      </c>
      <c r="T3376" s="59" t="s">
        <v>1828</v>
      </c>
      <c r="U3376" s="59" t="s">
        <v>1486</v>
      </c>
      <c r="V3376" s="59" t="s">
        <v>1487</v>
      </c>
      <c r="W3376" s="59" t="s">
        <v>1509</v>
      </c>
      <c r="X3376" s="59" t="s">
        <v>1487</v>
      </c>
      <c r="Y3376" s="59" t="s">
        <v>1490</v>
      </c>
      <c r="Z3376" s="59">
        <v>40.700000000000003</v>
      </c>
      <c r="AA3376" s="59">
        <v>40.700000000000003</v>
      </c>
      <c r="AB3376" s="59">
        <v>0</v>
      </c>
      <c r="AC3376" s="59">
        <v>40.700000000000003</v>
      </c>
      <c r="AD3376" s="59">
        <v>0</v>
      </c>
      <c r="AE3376" s="59">
        <v>0</v>
      </c>
      <c r="AF3376" s="59" t="s">
        <v>1491</v>
      </c>
      <c r="AG3376" s="59" t="s">
        <v>1426</v>
      </c>
      <c r="AH3376" s="59" t="s">
        <v>1616</v>
      </c>
      <c r="AI3376" s="59" t="s">
        <v>1523</v>
      </c>
      <c r="AJ3376" s="59" t="s">
        <v>1486</v>
      </c>
      <c r="AK3376" s="59" t="s">
        <v>278</v>
      </c>
      <c r="AL3376" s="59" t="s">
        <v>1493</v>
      </c>
      <c r="AM3376" s="59" t="s">
        <v>1494</v>
      </c>
      <c r="AN3376" s="59" t="s">
        <v>1385</v>
      </c>
      <c r="AO3376" s="59" t="s">
        <v>107</v>
      </c>
    </row>
    <row r="3377" spans="1:41" x14ac:dyDescent="0.15">
      <c r="A3377" s="59" t="s">
        <v>2028</v>
      </c>
      <c r="B3377" s="59" t="s">
        <v>1824</v>
      </c>
      <c r="C3377" s="59" t="s">
        <v>1825</v>
      </c>
      <c r="D3377" s="59" t="s">
        <v>1614</v>
      </c>
      <c r="E3377" s="59" t="s">
        <v>1615</v>
      </c>
      <c r="F3377" s="59" t="s">
        <v>1475</v>
      </c>
      <c r="G3377" s="59" t="s">
        <v>1406</v>
      </c>
      <c r="H3377" s="59" t="s">
        <v>1475</v>
      </c>
      <c r="I3377" s="59" t="s">
        <v>1406</v>
      </c>
      <c r="J3377" s="59" t="s">
        <v>1426</v>
      </c>
      <c r="K3377" s="59" t="s">
        <v>1616</v>
      </c>
      <c r="L3377" s="59" t="s">
        <v>1826</v>
      </c>
      <c r="M3377" s="59" t="s">
        <v>1618</v>
      </c>
      <c r="N3377" s="59" t="s">
        <v>1619</v>
      </c>
      <c r="O3377" s="59" t="s">
        <v>1620</v>
      </c>
      <c r="P3377" s="59" t="s">
        <v>1621</v>
      </c>
      <c r="Q3377" s="59" t="s">
        <v>1622</v>
      </c>
      <c r="R3377" s="59" t="s">
        <v>1623</v>
      </c>
      <c r="S3377" s="59" t="s">
        <v>1827</v>
      </c>
      <c r="T3377" s="59" t="s">
        <v>1828</v>
      </c>
      <c r="U3377" s="59" t="s">
        <v>1486</v>
      </c>
      <c r="V3377" s="59" t="s">
        <v>1487</v>
      </c>
      <c r="W3377" s="59" t="s">
        <v>1488</v>
      </c>
      <c r="X3377" s="59" t="s">
        <v>1511</v>
      </c>
      <c r="Y3377" s="59" t="s">
        <v>1490</v>
      </c>
      <c r="Z3377" s="59">
        <v>1.92</v>
      </c>
      <c r="AA3377" s="59">
        <v>1.92</v>
      </c>
      <c r="AB3377" s="59">
        <v>0</v>
      </c>
      <c r="AC3377" s="59">
        <v>1.92</v>
      </c>
      <c r="AD3377" s="59">
        <v>0</v>
      </c>
      <c r="AE3377" s="59">
        <v>0</v>
      </c>
      <c r="AF3377" s="59" t="s">
        <v>1491</v>
      </c>
      <c r="AG3377" s="59" t="s">
        <v>1426</v>
      </c>
      <c r="AH3377" s="59" t="s">
        <v>1616</v>
      </c>
      <c r="AI3377" s="59" t="s">
        <v>1523</v>
      </c>
      <c r="AJ3377" s="59" t="s">
        <v>1486</v>
      </c>
      <c r="AK3377" s="59" t="s">
        <v>278</v>
      </c>
      <c r="AL3377" s="59" t="s">
        <v>1493</v>
      </c>
      <c r="AM3377" s="59" t="s">
        <v>1494</v>
      </c>
      <c r="AN3377" s="59" t="s">
        <v>1385</v>
      </c>
      <c r="AO3377" s="59" t="s">
        <v>107</v>
      </c>
    </row>
    <row r="3378" spans="1:41" x14ac:dyDescent="0.15">
      <c r="A3378" s="59" t="s">
        <v>2028</v>
      </c>
      <c r="B3378" s="59" t="s">
        <v>1631</v>
      </c>
      <c r="C3378" s="59" t="s">
        <v>1632</v>
      </c>
      <c r="D3378" s="59" t="s">
        <v>1614</v>
      </c>
      <c r="E3378" s="59" t="s">
        <v>1615</v>
      </c>
      <c r="F3378" s="59" t="s">
        <v>1475</v>
      </c>
      <c r="G3378" s="59" t="s">
        <v>1406</v>
      </c>
      <c r="H3378" s="59" t="s">
        <v>1475</v>
      </c>
      <c r="I3378" s="59" t="s">
        <v>1406</v>
      </c>
      <c r="J3378" s="59" t="s">
        <v>1426</v>
      </c>
      <c r="K3378" s="59" t="s">
        <v>1616</v>
      </c>
      <c r="L3378" s="59" t="s">
        <v>1633</v>
      </c>
      <c r="M3378" s="59" t="s">
        <v>1618</v>
      </c>
      <c r="N3378" s="59" t="s">
        <v>1619</v>
      </c>
      <c r="O3378" s="59" t="s">
        <v>1620</v>
      </c>
      <c r="P3378" s="59" t="s">
        <v>1621</v>
      </c>
      <c r="Q3378" s="59" t="s">
        <v>1622</v>
      </c>
      <c r="R3378" s="59" t="s">
        <v>1623</v>
      </c>
      <c r="S3378" s="59" t="s">
        <v>1634</v>
      </c>
      <c r="T3378" s="59" t="s">
        <v>1635</v>
      </c>
      <c r="U3378" s="59" t="s">
        <v>1486</v>
      </c>
      <c r="V3378" s="59" t="s">
        <v>1487</v>
      </c>
      <c r="W3378" s="59" t="s">
        <v>1508</v>
      </c>
      <c r="X3378" s="59" t="s">
        <v>1487</v>
      </c>
      <c r="Y3378" s="59" t="s">
        <v>1490</v>
      </c>
      <c r="Z3378" s="59">
        <v>0.8</v>
      </c>
      <c r="AA3378" s="59">
        <v>0.8</v>
      </c>
      <c r="AB3378" s="59">
        <v>0</v>
      </c>
      <c r="AC3378" s="59">
        <v>0.8</v>
      </c>
      <c r="AD3378" s="59">
        <v>0</v>
      </c>
      <c r="AE3378" s="59">
        <v>0</v>
      </c>
      <c r="AF3378" s="59" t="s">
        <v>1491</v>
      </c>
      <c r="AG3378" s="59" t="s">
        <v>1426</v>
      </c>
      <c r="AH3378" s="59" t="s">
        <v>1616</v>
      </c>
      <c r="AI3378" s="59" t="s">
        <v>1523</v>
      </c>
      <c r="AJ3378" s="59" t="s">
        <v>1486</v>
      </c>
      <c r="AK3378" s="59" t="s">
        <v>278</v>
      </c>
      <c r="AL3378" s="59" t="s">
        <v>1493</v>
      </c>
      <c r="AM3378" s="59" t="s">
        <v>1494</v>
      </c>
      <c r="AN3378" s="59" t="s">
        <v>1385</v>
      </c>
      <c r="AO3378" s="59" t="s">
        <v>107</v>
      </c>
    </row>
    <row r="3379" spans="1:41" x14ac:dyDescent="0.15">
      <c r="A3379" s="59" t="s">
        <v>2028</v>
      </c>
      <c r="B3379" s="59" t="s">
        <v>1631</v>
      </c>
      <c r="C3379" s="59" t="s">
        <v>1632</v>
      </c>
      <c r="D3379" s="59" t="s">
        <v>1614</v>
      </c>
      <c r="E3379" s="59" t="s">
        <v>1615</v>
      </c>
      <c r="F3379" s="59" t="s">
        <v>1475</v>
      </c>
      <c r="G3379" s="59" t="s">
        <v>1406</v>
      </c>
      <c r="H3379" s="59" t="s">
        <v>1475</v>
      </c>
      <c r="I3379" s="59" t="s">
        <v>1406</v>
      </c>
      <c r="J3379" s="59" t="s">
        <v>1426</v>
      </c>
      <c r="K3379" s="59" t="s">
        <v>1616</v>
      </c>
      <c r="L3379" s="59" t="s">
        <v>1633</v>
      </c>
      <c r="M3379" s="59" t="s">
        <v>1618</v>
      </c>
      <c r="N3379" s="59" t="s">
        <v>1619</v>
      </c>
      <c r="O3379" s="59" t="s">
        <v>1620</v>
      </c>
      <c r="P3379" s="59" t="s">
        <v>1621</v>
      </c>
      <c r="Q3379" s="59" t="s">
        <v>1622</v>
      </c>
      <c r="R3379" s="59" t="s">
        <v>1623</v>
      </c>
      <c r="S3379" s="59" t="s">
        <v>1634</v>
      </c>
      <c r="T3379" s="59" t="s">
        <v>1635</v>
      </c>
      <c r="U3379" s="59" t="s">
        <v>1486</v>
      </c>
      <c r="V3379" s="59" t="s">
        <v>1487</v>
      </c>
      <c r="W3379" s="59" t="s">
        <v>1509</v>
      </c>
      <c r="X3379" s="59" t="s">
        <v>1487</v>
      </c>
      <c r="Y3379" s="59" t="s">
        <v>1490</v>
      </c>
      <c r="Z3379" s="59">
        <v>42.11</v>
      </c>
      <c r="AA3379" s="59">
        <v>42.11</v>
      </c>
      <c r="AB3379" s="59">
        <v>0</v>
      </c>
      <c r="AC3379" s="59">
        <v>42.11</v>
      </c>
      <c r="AD3379" s="59">
        <v>0</v>
      </c>
      <c r="AE3379" s="59">
        <v>0</v>
      </c>
      <c r="AF3379" s="59" t="s">
        <v>1491</v>
      </c>
      <c r="AG3379" s="59" t="s">
        <v>1426</v>
      </c>
      <c r="AH3379" s="59" t="s">
        <v>1616</v>
      </c>
      <c r="AI3379" s="59" t="s">
        <v>1523</v>
      </c>
      <c r="AJ3379" s="59" t="s">
        <v>1486</v>
      </c>
      <c r="AK3379" s="59" t="s">
        <v>278</v>
      </c>
      <c r="AL3379" s="59" t="s">
        <v>1493</v>
      </c>
      <c r="AM3379" s="59" t="s">
        <v>1494</v>
      </c>
      <c r="AN3379" s="59" t="s">
        <v>1385</v>
      </c>
      <c r="AO3379" s="59" t="s">
        <v>107</v>
      </c>
    </row>
    <row r="3380" spans="1:41" x14ac:dyDescent="0.15">
      <c r="A3380" s="59" t="s">
        <v>2028</v>
      </c>
      <c r="B3380" s="59" t="s">
        <v>1636</v>
      </c>
      <c r="C3380" s="59" t="s">
        <v>1637</v>
      </c>
      <c r="D3380" s="59" t="s">
        <v>1638</v>
      </c>
      <c r="E3380" s="59" t="s">
        <v>1639</v>
      </c>
      <c r="F3380" s="59" t="s">
        <v>1475</v>
      </c>
      <c r="G3380" s="59" t="s">
        <v>1406</v>
      </c>
      <c r="H3380" s="59" t="s">
        <v>1475</v>
      </c>
      <c r="I3380" s="59" t="s">
        <v>1406</v>
      </c>
      <c r="J3380" s="59" t="s">
        <v>727</v>
      </c>
      <c r="K3380" s="59" t="s">
        <v>1640</v>
      </c>
      <c r="L3380" s="59" t="s">
        <v>1641</v>
      </c>
      <c r="M3380" s="59" t="s">
        <v>1478</v>
      </c>
      <c r="N3380" s="59" t="s">
        <v>1479</v>
      </c>
      <c r="O3380" s="59" t="s">
        <v>1480</v>
      </c>
      <c r="P3380" s="59" t="s">
        <v>1481</v>
      </c>
      <c r="Q3380" s="59" t="s">
        <v>1482</v>
      </c>
      <c r="R3380" s="59" t="s">
        <v>1483</v>
      </c>
      <c r="S3380" s="59" t="s">
        <v>1642</v>
      </c>
      <c r="T3380" s="59" t="s">
        <v>1643</v>
      </c>
      <c r="U3380" s="59" t="s">
        <v>1486</v>
      </c>
      <c r="V3380" s="59" t="s">
        <v>1487</v>
      </c>
      <c r="W3380" s="59" t="s">
        <v>1509</v>
      </c>
      <c r="X3380" s="59" t="s">
        <v>1487</v>
      </c>
      <c r="Y3380" s="59" t="s">
        <v>1490</v>
      </c>
      <c r="Z3380" s="59">
        <v>4942.07</v>
      </c>
      <c r="AA3380" s="59">
        <v>4942.07</v>
      </c>
      <c r="AB3380" s="59">
        <v>0</v>
      </c>
      <c r="AC3380" s="59">
        <v>4942.07</v>
      </c>
      <c r="AD3380" s="59">
        <v>0</v>
      </c>
      <c r="AE3380" s="59">
        <v>0</v>
      </c>
      <c r="AF3380" s="59" t="s">
        <v>1491</v>
      </c>
      <c r="AG3380" s="59" t="s">
        <v>727</v>
      </c>
      <c r="AH3380" s="59" t="s">
        <v>1644</v>
      </c>
      <c r="AI3380" s="59" t="s">
        <v>1492</v>
      </c>
      <c r="AJ3380" s="59" t="s">
        <v>1486</v>
      </c>
      <c r="AK3380" s="59" t="s">
        <v>278</v>
      </c>
      <c r="AL3380" s="59" t="s">
        <v>1493</v>
      </c>
      <c r="AM3380" s="59" t="s">
        <v>1494</v>
      </c>
      <c r="AN3380" s="59" t="s">
        <v>1384</v>
      </c>
      <c r="AO3380" s="59" t="s">
        <v>107</v>
      </c>
    </row>
    <row r="3381" spans="1:41" x14ac:dyDescent="0.15">
      <c r="A3381" s="59" t="s">
        <v>2028</v>
      </c>
      <c r="B3381" s="59" t="s">
        <v>1636</v>
      </c>
      <c r="C3381" s="59" t="s">
        <v>1637</v>
      </c>
      <c r="D3381" s="59" t="s">
        <v>1638</v>
      </c>
      <c r="E3381" s="59" t="s">
        <v>1639</v>
      </c>
      <c r="F3381" s="59" t="s">
        <v>1475</v>
      </c>
      <c r="G3381" s="59" t="s">
        <v>1406</v>
      </c>
      <c r="H3381" s="59" t="s">
        <v>1475</v>
      </c>
      <c r="I3381" s="59" t="s">
        <v>1406</v>
      </c>
      <c r="J3381" s="59" t="s">
        <v>727</v>
      </c>
      <c r="K3381" s="59" t="s">
        <v>1640</v>
      </c>
      <c r="L3381" s="59" t="s">
        <v>1641</v>
      </c>
      <c r="M3381" s="59" t="s">
        <v>1478</v>
      </c>
      <c r="N3381" s="59" t="s">
        <v>1479</v>
      </c>
      <c r="O3381" s="59" t="s">
        <v>1480</v>
      </c>
      <c r="P3381" s="59" t="s">
        <v>1481</v>
      </c>
      <c r="Q3381" s="59" t="s">
        <v>1482</v>
      </c>
      <c r="R3381" s="59" t="s">
        <v>1483</v>
      </c>
      <c r="S3381" s="59" t="s">
        <v>1642</v>
      </c>
      <c r="T3381" s="59" t="s">
        <v>1643</v>
      </c>
      <c r="U3381" s="59" t="s">
        <v>1486</v>
      </c>
      <c r="V3381" s="59" t="s">
        <v>1487</v>
      </c>
      <c r="W3381" s="59" t="s">
        <v>1488</v>
      </c>
      <c r="X3381" s="59" t="s">
        <v>1510</v>
      </c>
      <c r="Y3381" s="59" t="s">
        <v>1490</v>
      </c>
      <c r="Z3381" s="59">
        <v>12.98</v>
      </c>
      <c r="AA3381" s="59">
        <v>12.98</v>
      </c>
      <c r="AB3381" s="59">
        <v>0</v>
      </c>
      <c r="AC3381" s="59">
        <v>12.98</v>
      </c>
      <c r="AD3381" s="59">
        <v>0</v>
      </c>
      <c r="AE3381" s="59">
        <v>0</v>
      </c>
      <c r="AF3381" s="59" t="s">
        <v>1491</v>
      </c>
      <c r="AG3381" s="59" t="s">
        <v>727</v>
      </c>
      <c r="AH3381" s="59" t="s">
        <v>1644</v>
      </c>
      <c r="AI3381" s="59" t="s">
        <v>1492</v>
      </c>
      <c r="AJ3381" s="59" t="s">
        <v>1486</v>
      </c>
      <c r="AK3381" s="59" t="s">
        <v>278</v>
      </c>
      <c r="AL3381" s="59" t="s">
        <v>1493</v>
      </c>
      <c r="AM3381" s="59" t="s">
        <v>1494</v>
      </c>
      <c r="AN3381" s="59" t="s">
        <v>1384</v>
      </c>
      <c r="AO3381" s="59" t="s">
        <v>107</v>
      </c>
    </row>
    <row r="3382" spans="1:41" x14ac:dyDescent="0.15">
      <c r="A3382" s="59" t="s">
        <v>2028</v>
      </c>
      <c r="B3382" s="59" t="s">
        <v>1636</v>
      </c>
      <c r="C3382" s="59" t="s">
        <v>1637</v>
      </c>
      <c r="D3382" s="59" t="s">
        <v>1638</v>
      </c>
      <c r="E3382" s="59" t="s">
        <v>1639</v>
      </c>
      <c r="F3382" s="59" t="s">
        <v>1475</v>
      </c>
      <c r="G3382" s="59" t="s">
        <v>1406</v>
      </c>
      <c r="H3382" s="59" t="s">
        <v>1475</v>
      </c>
      <c r="I3382" s="59" t="s">
        <v>1406</v>
      </c>
      <c r="J3382" s="59" t="s">
        <v>727</v>
      </c>
      <c r="K3382" s="59" t="s">
        <v>1640</v>
      </c>
      <c r="L3382" s="59" t="s">
        <v>1641</v>
      </c>
      <c r="M3382" s="59" t="s">
        <v>1478</v>
      </c>
      <c r="N3382" s="59" t="s">
        <v>1479</v>
      </c>
      <c r="O3382" s="59" t="s">
        <v>1480</v>
      </c>
      <c r="P3382" s="59" t="s">
        <v>1481</v>
      </c>
      <c r="Q3382" s="59" t="s">
        <v>1482</v>
      </c>
      <c r="R3382" s="59" t="s">
        <v>1483</v>
      </c>
      <c r="S3382" s="59" t="s">
        <v>1642</v>
      </c>
      <c r="T3382" s="59" t="s">
        <v>1643</v>
      </c>
      <c r="U3382" s="59" t="s">
        <v>1486</v>
      </c>
      <c r="V3382" s="59" t="s">
        <v>1487</v>
      </c>
      <c r="W3382" s="59" t="s">
        <v>1488</v>
      </c>
      <c r="X3382" s="59" t="s">
        <v>1511</v>
      </c>
      <c r="Y3382" s="59" t="s">
        <v>1490</v>
      </c>
      <c r="Z3382" s="59">
        <v>44.95</v>
      </c>
      <c r="AA3382" s="59">
        <v>44.95</v>
      </c>
      <c r="AB3382" s="59">
        <v>0</v>
      </c>
      <c r="AC3382" s="59">
        <v>44.95</v>
      </c>
      <c r="AD3382" s="59">
        <v>0</v>
      </c>
      <c r="AE3382" s="59">
        <v>0</v>
      </c>
      <c r="AF3382" s="59" t="s">
        <v>1491</v>
      </c>
      <c r="AG3382" s="59" t="s">
        <v>727</v>
      </c>
      <c r="AH3382" s="59" t="s">
        <v>1644</v>
      </c>
      <c r="AI3382" s="59" t="s">
        <v>1492</v>
      </c>
      <c r="AJ3382" s="59" t="s">
        <v>1486</v>
      </c>
      <c r="AK3382" s="59" t="s">
        <v>278</v>
      </c>
      <c r="AL3382" s="59" t="s">
        <v>1493</v>
      </c>
      <c r="AM3382" s="59" t="s">
        <v>1494</v>
      </c>
      <c r="AN3382" s="59" t="s">
        <v>1384</v>
      </c>
      <c r="AO3382" s="59" t="s">
        <v>107</v>
      </c>
    </row>
    <row r="3383" spans="1:41" x14ac:dyDescent="0.15">
      <c r="A3383" s="59" t="s">
        <v>2028</v>
      </c>
      <c r="B3383" s="59" t="s">
        <v>1881</v>
      </c>
      <c r="C3383" s="59" t="s">
        <v>1955</v>
      </c>
      <c r="D3383" s="59" t="s">
        <v>1517</v>
      </c>
      <c r="E3383" s="59" t="s">
        <v>559</v>
      </c>
      <c r="F3383" s="59" t="s">
        <v>1475</v>
      </c>
      <c r="G3383" s="59" t="s">
        <v>1406</v>
      </c>
      <c r="H3383" s="59" t="s">
        <v>1475</v>
      </c>
      <c r="I3383" s="59" t="s">
        <v>1406</v>
      </c>
      <c r="J3383" s="59" t="s">
        <v>737</v>
      </c>
      <c r="K3383" s="59" t="s">
        <v>1518</v>
      </c>
      <c r="L3383" s="59" t="s">
        <v>1883</v>
      </c>
      <c r="M3383" s="59" t="s">
        <v>1478</v>
      </c>
      <c r="N3383" s="59" t="s">
        <v>1479</v>
      </c>
      <c r="O3383" s="59" t="s">
        <v>1480</v>
      </c>
      <c r="P3383" s="59" t="s">
        <v>1481</v>
      </c>
      <c r="Q3383" s="59" t="s">
        <v>1482</v>
      </c>
      <c r="R3383" s="59" t="s">
        <v>1483</v>
      </c>
      <c r="S3383" s="59" t="s">
        <v>1884</v>
      </c>
      <c r="T3383" s="59" t="s">
        <v>1885</v>
      </c>
      <c r="U3383" s="59" t="s">
        <v>1486</v>
      </c>
      <c r="V3383" s="59" t="s">
        <v>1487</v>
      </c>
      <c r="W3383" s="59" t="s">
        <v>1488</v>
      </c>
      <c r="X3383" s="59" t="s">
        <v>1511</v>
      </c>
      <c r="Y3383" s="59" t="s">
        <v>1490</v>
      </c>
      <c r="Z3383" s="59">
        <v>7.88</v>
      </c>
      <c r="AA3383" s="59">
        <v>7.88</v>
      </c>
      <c r="AB3383" s="59">
        <v>0</v>
      </c>
      <c r="AC3383" s="59">
        <v>7.88</v>
      </c>
      <c r="AD3383" s="59">
        <v>0</v>
      </c>
      <c r="AE3383" s="59">
        <v>0</v>
      </c>
      <c r="AF3383" s="59" t="s">
        <v>1491</v>
      </c>
      <c r="AG3383" s="59" t="s">
        <v>737</v>
      </c>
      <c r="AH3383" s="59" t="s">
        <v>1518</v>
      </c>
      <c r="AI3383" s="59" t="s">
        <v>1523</v>
      </c>
      <c r="AJ3383" s="59" t="s">
        <v>1486</v>
      </c>
      <c r="AK3383" s="59" t="s">
        <v>278</v>
      </c>
      <c r="AL3383" s="59" t="s">
        <v>1493</v>
      </c>
      <c r="AM3383" s="59" t="s">
        <v>1494</v>
      </c>
      <c r="AN3383" s="59" t="s">
        <v>1384</v>
      </c>
      <c r="AO3383" s="59" t="s">
        <v>107</v>
      </c>
    </row>
    <row r="3384" spans="1:41" x14ac:dyDescent="0.15">
      <c r="A3384" s="59" t="s">
        <v>2028</v>
      </c>
      <c r="B3384" s="59" t="s">
        <v>1881</v>
      </c>
      <c r="C3384" s="59" t="s">
        <v>1955</v>
      </c>
      <c r="D3384" s="59" t="s">
        <v>1517</v>
      </c>
      <c r="E3384" s="59" t="s">
        <v>559</v>
      </c>
      <c r="F3384" s="59" t="s">
        <v>1475</v>
      </c>
      <c r="G3384" s="59" t="s">
        <v>1406</v>
      </c>
      <c r="H3384" s="59" t="s">
        <v>1475</v>
      </c>
      <c r="I3384" s="59" t="s">
        <v>1406</v>
      </c>
      <c r="J3384" s="59" t="s">
        <v>737</v>
      </c>
      <c r="K3384" s="59" t="s">
        <v>1518</v>
      </c>
      <c r="L3384" s="59" t="s">
        <v>1883</v>
      </c>
      <c r="M3384" s="59" t="s">
        <v>1478</v>
      </c>
      <c r="N3384" s="59" t="s">
        <v>1479</v>
      </c>
      <c r="O3384" s="59" t="s">
        <v>1480</v>
      </c>
      <c r="P3384" s="59" t="s">
        <v>1481</v>
      </c>
      <c r="Q3384" s="59" t="s">
        <v>1482</v>
      </c>
      <c r="R3384" s="59" t="s">
        <v>1483</v>
      </c>
      <c r="S3384" s="59" t="s">
        <v>1884</v>
      </c>
      <c r="T3384" s="59" t="s">
        <v>1885</v>
      </c>
      <c r="U3384" s="59" t="s">
        <v>1486</v>
      </c>
      <c r="V3384" s="59" t="s">
        <v>1487</v>
      </c>
      <c r="W3384" s="59" t="s">
        <v>1522</v>
      </c>
      <c r="X3384" s="59" t="s">
        <v>1487</v>
      </c>
      <c r="Y3384" s="59" t="s">
        <v>1490</v>
      </c>
      <c r="Z3384" s="59">
        <v>1065.71</v>
      </c>
      <c r="AA3384" s="59">
        <v>1065.71</v>
      </c>
      <c r="AB3384" s="59">
        <v>0</v>
      </c>
      <c r="AC3384" s="59">
        <v>1065.71</v>
      </c>
      <c r="AD3384" s="59">
        <v>0</v>
      </c>
      <c r="AE3384" s="59">
        <v>0</v>
      </c>
      <c r="AF3384" s="59" t="s">
        <v>1491</v>
      </c>
      <c r="AG3384" s="59" t="s">
        <v>737</v>
      </c>
      <c r="AH3384" s="59" t="s">
        <v>1518</v>
      </c>
      <c r="AI3384" s="59" t="s">
        <v>1523</v>
      </c>
      <c r="AJ3384" s="59" t="s">
        <v>1486</v>
      </c>
      <c r="AK3384" s="59" t="s">
        <v>278</v>
      </c>
      <c r="AL3384" s="59" t="s">
        <v>1493</v>
      </c>
      <c r="AM3384" s="59" t="s">
        <v>1494</v>
      </c>
      <c r="AN3384" s="59" t="s">
        <v>1384</v>
      </c>
      <c r="AO3384" s="59" t="s">
        <v>107</v>
      </c>
    </row>
    <row r="3385" spans="1:41" x14ac:dyDescent="0.15">
      <c r="A3385" s="59" t="s">
        <v>2028</v>
      </c>
      <c r="B3385" s="59" t="s">
        <v>1957</v>
      </c>
      <c r="C3385" s="59" t="s">
        <v>1958</v>
      </c>
      <c r="D3385" s="59" t="s">
        <v>1517</v>
      </c>
      <c r="E3385" s="59" t="s">
        <v>559</v>
      </c>
      <c r="F3385" s="59" t="s">
        <v>1475</v>
      </c>
      <c r="G3385" s="59" t="s">
        <v>1406</v>
      </c>
      <c r="H3385" s="59" t="s">
        <v>1475</v>
      </c>
      <c r="I3385" s="59" t="s">
        <v>1406</v>
      </c>
      <c r="J3385" s="59" t="s">
        <v>737</v>
      </c>
      <c r="K3385" s="59" t="s">
        <v>1518</v>
      </c>
      <c r="L3385" s="59" t="s">
        <v>1959</v>
      </c>
      <c r="M3385" s="59" t="s">
        <v>1478</v>
      </c>
      <c r="N3385" s="59" t="s">
        <v>1479</v>
      </c>
      <c r="O3385" s="59" t="s">
        <v>1480</v>
      </c>
      <c r="P3385" s="59" t="s">
        <v>1481</v>
      </c>
      <c r="Q3385" s="59" t="s">
        <v>1482</v>
      </c>
      <c r="R3385" s="59" t="s">
        <v>1483</v>
      </c>
      <c r="S3385" s="59" t="s">
        <v>1960</v>
      </c>
      <c r="T3385" s="59" t="s">
        <v>1961</v>
      </c>
      <c r="U3385" s="59" t="s">
        <v>1486</v>
      </c>
      <c r="V3385" s="59" t="s">
        <v>1487</v>
      </c>
      <c r="W3385" s="59" t="s">
        <v>1508</v>
      </c>
      <c r="X3385" s="59" t="s">
        <v>1487</v>
      </c>
      <c r="Y3385" s="59" t="s">
        <v>1490</v>
      </c>
      <c r="Z3385" s="59">
        <v>80.44</v>
      </c>
      <c r="AA3385" s="59">
        <v>80.44</v>
      </c>
      <c r="AB3385" s="59">
        <v>0</v>
      </c>
      <c r="AC3385" s="59">
        <v>80.44</v>
      </c>
      <c r="AD3385" s="59">
        <v>0</v>
      </c>
      <c r="AE3385" s="59">
        <v>0</v>
      </c>
      <c r="AF3385" s="59" t="s">
        <v>1491</v>
      </c>
      <c r="AG3385" s="59" t="s">
        <v>737</v>
      </c>
      <c r="AH3385" s="59" t="s">
        <v>1518</v>
      </c>
      <c r="AI3385" s="59" t="s">
        <v>1523</v>
      </c>
      <c r="AJ3385" s="59" t="s">
        <v>1486</v>
      </c>
      <c r="AK3385" s="59" t="s">
        <v>278</v>
      </c>
      <c r="AL3385" s="59" t="s">
        <v>1493</v>
      </c>
      <c r="AM3385" s="59" t="s">
        <v>1494</v>
      </c>
      <c r="AN3385" s="59" t="s">
        <v>1384</v>
      </c>
      <c r="AO3385" s="59" t="s">
        <v>107</v>
      </c>
    </row>
    <row r="3386" spans="1:41" x14ac:dyDescent="0.15">
      <c r="A3386" s="59" t="s">
        <v>2028</v>
      </c>
      <c r="B3386" s="59" t="s">
        <v>1957</v>
      </c>
      <c r="C3386" s="59" t="s">
        <v>1958</v>
      </c>
      <c r="D3386" s="59" t="s">
        <v>1517</v>
      </c>
      <c r="E3386" s="59" t="s">
        <v>559</v>
      </c>
      <c r="F3386" s="59" t="s">
        <v>1475</v>
      </c>
      <c r="G3386" s="59" t="s">
        <v>1406</v>
      </c>
      <c r="H3386" s="59" t="s">
        <v>1475</v>
      </c>
      <c r="I3386" s="59" t="s">
        <v>1406</v>
      </c>
      <c r="J3386" s="59" t="s">
        <v>737</v>
      </c>
      <c r="K3386" s="59" t="s">
        <v>1518</v>
      </c>
      <c r="L3386" s="59" t="s">
        <v>1959</v>
      </c>
      <c r="M3386" s="59" t="s">
        <v>1478</v>
      </c>
      <c r="N3386" s="59" t="s">
        <v>1479</v>
      </c>
      <c r="O3386" s="59" t="s">
        <v>1480</v>
      </c>
      <c r="P3386" s="59" t="s">
        <v>1481</v>
      </c>
      <c r="Q3386" s="59" t="s">
        <v>1482</v>
      </c>
      <c r="R3386" s="59" t="s">
        <v>1483</v>
      </c>
      <c r="S3386" s="59" t="s">
        <v>1960</v>
      </c>
      <c r="T3386" s="59" t="s">
        <v>1961</v>
      </c>
      <c r="U3386" s="59" t="s">
        <v>1486</v>
      </c>
      <c r="V3386" s="59" t="s">
        <v>1487</v>
      </c>
      <c r="W3386" s="59" t="s">
        <v>1509</v>
      </c>
      <c r="X3386" s="59" t="s">
        <v>1487</v>
      </c>
      <c r="Y3386" s="59" t="s">
        <v>1490</v>
      </c>
      <c r="Z3386" s="59">
        <v>22.97</v>
      </c>
      <c r="AA3386" s="59">
        <v>22.97</v>
      </c>
      <c r="AB3386" s="59">
        <v>0</v>
      </c>
      <c r="AC3386" s="59">
        <v>22.97</v>
      </c>
      <c r="AD3386" s="59">
        <v>0</v>
      </c>
      <c r="AE3386" s="59">
        <v>0</v>
      </c>
      <c r="AF3386" s="59" t="s">
        <v>1491</v>
      </c>
      <c r="AG3386" s="59" t="s">
        <v>737</v>
      </c>
      <c r="AH3386" s="59" t="s">
        <v>1518</v>
      </c>
      <c r="AI3386" s="59" t="s">
        <v>1523</v>
      </c>
      <c r="AJ3386" s="59" t="s">
        <v>1486</v>
      </c>
      <c r="AK3386" s="59" t="s">
        <v>278</v>
      </c>
      <c r="AL3386" s="59" t="s">
        <v>1493</v>
      </c>
      <c r="AM3386" s="59" t="s">
        <v>1494</v>
      </c>
      <c r="AN3386" s="59" t="s">
        <v>1384</v>
      </c>
      <c r="AO3386" s="59" t="s">
        <v>107</v>
      </c>
    </row>
    <row r="3387" spans="1:41" x14ac:dyDescent="0.15">
      <c r="A3387" s="59" t="s">
        <v>2028</v>
      </c>
      <c r="B3387" s="59" t="s">
        <v>1957</v>
      </c>
      <c r="C3387" s="59" t="s">
        <v>1958</v>
      </c>
      <c r="D3387" s="59" t="s">
        <v>1517</v>
      </c>
      <c r="E3387" s="59" t="s">
        <v>559</v>
      </c>
      <c r="F3387" s="59" t="s">
        <v>1475</v>
      </c>
      <c r="G3387" s="59" t="s">
        <v>1406</v>
      </c>
      <c r="H3387" s="59" t="s">
        <v>1475</v>
      </c>
      <c r="I3387" s="59" t="s">
        <v>1406</v>
      </c>
      <c r="J3387" s="59" t="s">
        <v>737</v>
      </c>
      <c r="K3387" s="59" t="s">
        <v>1518</v>
      </c>
      <c r="L3387" s="59" t="s">
        <v>1959</v>
      </c>
      <c r="M3387" s="59" t="s">
        <v>1478</v>
      </c>
      <c r="N3387" s="59" t="s">
        <v>1479</v>
      </c>
      <c r="O3387" s="59" t="s">
        <v>1480</v>
      </c>
      <c r="P3387" s="59" t="s">
        <v>1481</v>
      </c>
      <c r="Q3387" s="59" t="s">
        <v>1482</v>
      </c>
      <c r="R3387" s="59" t="s">
        <v>1483</v>
      </c>
      <c r="S3387" s="59" t="s">
        <v>1960</v>
      </c>
      <c r="T3387" s="59" t="s">
        <v>1961</v>
      </c>
      <c r="U3387" s="59" t="s">
        <v>1486</v>
      </c>
      <c r="V3387" s="59" t="s">
        <v>1487</v>
      </c>
      <c r="W3387" s="59" t="s">
        <v>1513</v>
      </c>
      <c r="X3387" s="59" t="s">
        <v>1487</v>
      </c>
      <c r="Y3387" s="59" t="s">
        <v>1490</v>
      </c>
      <c r="Z3387" s="59">
        <v>77.91</v>
      </c>
      <c r="AA3387" s="59">
        <v>77.91</v>
      </c>
      <c r="AB3387" s="59">
        <v>0</v>
      </c>
      <c r="AC3387" s="59">
        <v>77.91</v>
      </c>
      <c r="AD3387" s="59">
        <v>0</v>
      </c>
      <c r="AE3387" s="59">
        <v>0</v>
      </c>
      <c r="AF3387" s="59" t="s">
        <v>1491</v>
      </c>
      <c r="AG3387" s="59" t="s">
        <v>737</v>
      </c>
      <c r="AH3387" s="59" t="s">
        <v>1518</v>
      </c>
      <c r="AI3387" s="59" t="s">
        <v>1523</v>
      </c>
      <c r="AJ3387" s="59" t="s">
        <v>1486</v>
      </c>
      <c r="AK3387" s="59" t="s">
        <v>278</v>
      </c>
      <c r="AL3387" s="59" t="s">
        <v>1493</v>
      </c>
      <c r="AM3387" s="59" t="s">
        <v>1494</v>
      </c>
      <c r="AN3387" s="59" t="s">
        <v>1384</v>
      </c>
      <c r="AO3387" s="59" t="s">
        <v>107</v>
      </c>
    </row>
    <row r="3388" spans="1:41" x14ac:dyDescent="0.15">
      <c r="A3388" s="59" t="s">
        <v>2028</v>
      </c>
      <c r="B3388" s="59" t="s">
        <v>1957</v>
      </c>
      <c r="C3388" s="59" t="s">
        <v>1958</v>
      </c>
      <c r="D3388" s="59" t="s">
        <v>1517</v>
      </c>
      <c r="E3388" s="59" t="s">
        <v>559</v>
      </c>
      <c r="F3388" s="59" t="s">
        <v>1475</v>
      </c>
      <c r="G3388" s="59" t="s">
        <v>1406</v>
      </c>
      <c r="H3388" s="59" t="s">
        <v>1475</v>
      </c>
      <c r="I3388" s="59" t="s">
        <v>1406</v>
      </c>
      <c r="J3388" s="59" t="s">
        <v>737</v>
      </c>
      <c r="K3388" s="59" t="s">
        <v>1518</v>
      </c>
      <c r="L3388" s="59" t="s">
        <v>1959</v>
      </c>
      <c r="M3388" s="59" t="s">
        <v>1478</v>
      </c>
      <c r="N3388" s="59" t="s">
        <v>1479</v>
      </c>
      <c r="O3388" s="59" t="s">
        <v>1480</v>
      </c>
      <c r="P3388" s="59" t="s">
        <v>1481</v>
      </c>
      <c r="Q3388" s="59" t="s">
        <v>1482</v>
      </c>
      <c r="R3388" s="59" t="s">
        <v>1483</v>
      </c>
      <c r="S3388" s="59" t="s">
        <v>1960</v>
      </c>
      <c r="T3388" s="59" t="s">
        <v>1961</v>
      </c>
      <c r="U3388" s="59" t="s">
        <v>1486</v>
      </c>
      <c r="V3388" s="59" t="s">
        <v>1487</v>
      </c>
      <c r="W3388" s="59" t="s">
        <v>1514</v>
      </c>
      <c r="X3388" s="59" t="s">
        <v>1487</v>
      </c>
      <c r="Y3388" s="59" t="s">
        <v>1490</v>
      </c>
      <c r="Z3388" s="59">
        <v>9.1300000000000008</v>
      </c>
      <c r="AA3388" s="59">
        <v>9.1300000000000008</v>
      </c>
      <c r="AB3388" s="59">
        <v>0</v>
      </c>
      <c r="AC3388" s="59">
        <v>9.1300000000000008</v>
      </c>
      <c r="AD3388" s="59">
        <v>0</v>
      </c>
      <c r="AE3388" s="59">
        <v>0</v>
      </c>
      <c r="AF3388" s="59" t="s">
        <v>1491</v>
      </c>
      <c r="AG3388" s="59" t="s">
        <v>737</v>
      </c>
      <c r="AH3388" s="59" t="s">
        <v>1518</v>
      </c>
      <c r="AI3388" s="59" t="s">
        <v>1523</v>
      </c>
      <c r="AJ3388" s="59" t="s">
        <v>1486</v>
      </c>
      <c r="AK3388" s="59" t="s">
        <v>278</v>
      </c>
      <c r="AL3388" s="59" t="s">
        <v>1493</v>
      </c>
      <c r="AM3388" s="59" t="s">
        <v>1494</v>
      </c>
      <c r="AN3388" s="59" t="s">
        <v>1384</v>
      </c>
      <c r="AO3388" s="59" t="s">
        <v>107</v>
      </c>
    </row>
    <row r="3389" spans="1:41" x14ac:dyDescent="0.15">
      <c r="A3389" s="59" t="s">
        <v>2028</v>
      </c>
      <c r="B3389" s="59" t="s">
        <v>1650</v>
      </c>
      <c r="C3389" s="59" t="s">
        <v>1651</v>
      </c>
      <c r="D3389" s="59" t="s">
        <v>1517</v>
      </c>
      <c r="E3389" s="59" t="s">
        <v>559</v>
      </c>
      <c r="F3389" s="59" t="s">
        <v>1475</v>
      </c>
      <c r="G3389" s="59" t="s">
        <v>1406</v>
      </c>
      <c r="H3389" s="59" t="s">
        <v>1475</v>
      </c>
      <c r="I3389" s="59" t="s">
        <v>1406</v>
      </c>
      <c r="J3389" s="59" t="s">
        <v>737</v>
      </c>
      <c r="K3389" s="59" t="s">
        <v>1518</v>
      </c>
      <c r="L3389" s="59" t="s">
        <v>1652</v>
      </c>
      <c r="M3389" s="59" t="s">
        <v>1478</v>
      </c>
      <c r="N3389" s="59" t="s">
        <v>1479</v>
      </c>
      <c r="O3389" s="59" t="s">
        <v>1480</v>
      </c>
      <c r="P3389" s="59" t="s">
        <v>1481</v>
      </c>
      <c r="Q3389" s="59" t="s">
        <v>1482</v>
      </c>
      <c r="R3389" s="59" t="s">
        <v>1483</v>
      </c>
      <c r="S3389" s="59" t="s">
        <v>1653</v>
      </c>
      <c r="T3389" s="59" t="s">
        <v>1654</v>
      </c>
      <c r="U3389" s="59" t="s">
        <v>1486</v>
      </c>
      <c r="V3389" s="59" t="s">
        <v>1487</v>
      </c>
      <c r="W3389" s="59" t="s">
        <v>1500</v>
      </c>
      <c r="X3389" s="59" t="s">
        <v>1501</v>
      </c>
      <c r="Y3389" s="59" t="s">
        <v>1490</v>
      </c>
      <c r="Z3389" s="59">
        <v>3263.07</v>
      </c>
      <c r="AA3389" s="59">
        <v>3263.07</v>
      </c>
      <c r="AB3389" s="59">
        <v>0</v>
      </c>
      <c r="AC3389" s="59">
        <v>3263.07</v>
      </c>
      <c r="AD3389" s="59">
        <v>0</v>
      </c>
      <c r="AE3389" s="59">
        <v>0</v>
      </c>
      <c r="AF3389" s="59" t="s">
        <v>1491</v>
      </c>
      <c r="AG3389" s="59" t="s">
        <v>737</v>
      </c>
      <c r="AH3389" s="59" t="s">
        <v>1518</v>
      </c>
      <c r="AI3389" s="59" t="s">
        <v>1523</v>
      </c>
      <c r="AJ3389" s="59" t="s">
        <v>1486</v>
      </c>
      <c r="AK3389" s="59" t="s">
        <v>278</v>
      </c>
      <c r="AL3389" s="59" t="s">
        <v>1493</v>
      </c>
      <c r="AM3389" s="59" t="s">
        <v>1494</v>
      </c>
      <c r="AN3389" s="59" t="s">
        <v>1384</v>
      </c>
      <c r="AO3389" s="59" t="s">
        <v>107</v>
      </c>
    </row>
    <row r="3390" spans="1:41" x14ac:dyDescent="0.15">
      <c r="A3390" s="59" t="s">
        <v>2028</v>
      </c>
      <c r="B3390" s="59" t="s">
        <v>1655</v>
      </c>
      <c r="C3390" s="59" t="s">
        <v>1656</v>
      </c>
      <c r="D3390" s="59" t="s">
        <v>1517</v>
      </c>
      <c r="E3390" s="59" t="s">
        <v>559</v>
      </c>
      <c r="F3390" s="59" t="s">
        <v>1475</v>
      </c>
      <c r="G3390" s="59" t="s">
        <v>1406</v>
      </c>
      <c r="H3390" s="59" t="s">
        <v>1475</v>
      </c>
      <c r="I3390" s="59" t="s">
        <v>1406</v>
      </c>
      <c r="J3390" s="59" t="s">
        <v>737</v>
      </c>
      <c r="K3390" s="59" t="s">
        <v>1518</v>
      </c>
      <c r="L3390" s="59" t="s">
        <v>1657</v>
      </c>
      <c r="M3390" s="59" t="s">
        <v>1478</v>
      </c>
      <c r="N3390" s="59" t="s">
        <v>1479</v>
      </c>
      <c r="O3390" s="59" t="s">
        <v>1480</v>
      </c>
      <c r="P3390" s="59" t="s">
        <v>1481</v>
      </c>
      <c r="Q3390" s="59" t="s">
        <v>1482</v>
      </c>
      <c r="R3390" s="59" t="s">
        <v>1483</v>
      </c>
      <c r="S3390" s="59" t="s">
        <v>1658</v>
      </c>
      <c r="T3390" s="59" t="s">
        <v>1659</v>
      </c>
      <c r="U3390" s="59" t="s">
        <v>1486</v>
      </c>
      <c r="V3390" s="59" t="s">
        <v>1487</v>
      </c>
      <c r="W3390" s="59" t="s">
        <v>1488</v>
      </c>
      <c r="X3390" s="59" t="s">
        <v>1510</v>
      </c>
      <c r="Y3390" s="59" t="s">
        <v>1490</v>
      </c>
      <c r="Z3390" s="59">
        <v>3.28</v>
      </c>
      <c r="AA3390" s="59">
        <v>3.28</v>
      </c>
      <c r="AB3390" s="59">
        <v>0</v>
      </c>
      <c r="AC3390" s="59">
        <v>3.28</v>
      </c>
      <c r="AD3390" s="59">
        <v>0</v>
      </c>
      <c r="AE3390" s="59">
        <v>0</v>
      </c>
      <c r="AF3390" s="59" t="s">
        <v>1491</v>
      </c>
      <c r="AG3390" s="59" t="s">
        <v>737</v>
      </c>
      <c r="AH3390" s="59" t="s">
        <v>1518</v>
      </c>
      <c r="AI3390" s="59" t="s">
        <v>1523</v>
      </c>
      <c r="AJ3390" s="59" t="s">
        <v>1486</v>
      </c>
      <c r="AK3390" s="59" t="s">
        <v>278</v>
      </c>
      <c r="AL3390" s="59" t="s">
        <v>1493</v>
      </c>
      <c r="AM3390" s="59" t="s">
        <v>1494</v>
      </c>
      <c r="AN3390" s="59" t="s">
        <v>1384</v>
      </c>
      <c r="AO3390" s="59" t="s">
        <v>107</v>
      </c>
    </row>
    <row r="3391" spans="1:41" x14ac:dyDescent="0.15">
      <c r="A3391" s="59" t="s">
        <v>2028</v>
      </c>
      <c r="B3391" s="59" t="s">
        <v>1655</v>
      </c>
      <c r="C3391" s="59" t="s">
        <v>1656</v>
      </c>
      <c r="D3391" s="59" t="s">
        <v>1517</v>
      </c>
      <c r="E3391" s="59" t="s">
        <v>559</v>
      </c>
      <c r="F3391" s="59" t="s">
        <v>1475</v>
      </c>
      <c r="G3391" s="59" t="s">
        <v>1406</v>
      </c>
      <c r="H3391" s="59" t="s">
        <v>1475</v>
      </c>
      <c r="I3391" s="59" t="s">
        <v>1406</v>
      </c>
      <c r="J3391" s="59" t="s">
        <v>737</v>
      </c>
      <c r="K3391" s="59" t="s">
        <v>1518</v>
      </c>
      <c r="L3391" s="59" t="s">
        <v>1657</v>
      </c>
      <c r="M3391" s="59" t="s">
        <v>1478</v>
      </c>
      <c r="N3391" s="59" t="s">
        <v>1479</v>
      </c>
      <c r="O3391" s="59" t="s">
        <v>1480</v>
      </c>
      <c r="P3391" s="59" t="s">
        <v>1481</v>
      </c>
      <c r="Q3391" s="59" t="s">
        <v>1482</v>
      </c>
      <c r="R3391" s="59" t="s">
        <v>1483</v>
      </c>
      <c r="S3391" s="59" t="s">
        <v>1658</v>
      </c>
      <c r="T3391" s="59" t="s">
        <v>1659</v>
      </c>
      <c r="U3391" s="59" t="s">
        <v>1486</v>
      </c>
      <c r="V3391" s="59" t="s">
        <v>1487</v>
      </c>
      <c r="W3391" s="59" t="s">
        <v>1488</v>
      </c>
      <c r="X3391" s="59" t="s">
        <v>1511</v>
      </c>
      <c r="Y3391" s="59" t="s">
        <v>1490</v>
      </c>
      <c r="Z3391" s="59">
        <v>3.93</v>
      </c>
      <c r="AA3391" s="59">
        <v>3.93</v>
      </c>
      <c r="AB3391" s="59">
        <v>0</v>
      </c>
      <c r="AC3391" s="59">
        <v>3.93</v>
      </c>
      <c r="AD3391" s="59">
        <v>0</v>
      </c>
      <c r="AE3391" s="59">
        <v>0</v>
      </c>
      <c r="AF3391" s="59" t="s">
        <v>1491</v>
      </c>
      <c r="AG3391" s="59" t="s">
        <v>737</v>
      </c>
      <c r="AH3391" s="59" t="s">
        <v>1518</v>
      </c>
      <c r="AI3391" s="59" t="s">
        <v>1523</v>
      </c>
      <c r="AJ3391" s="59" t="s">
        <v>1486</v>
      </c>
      <c r="AK3391" s="59" t="s">
        <v>278</v>
      </c>
      <c r="AL3391" s="59" t="s">
        <v>1493</v>
      </c>
      <c r="AM3391" s="59" t="s">
        <v>1494</v>
      </c>
      <c r="AN3391" s="59" t="s">
        <v>1384</v>
      </c>
      <c r="AO3391" s="59" t="s">
        <v>107</v>
      </c>
    </row>
    <row r="3392" spans="1:41" x14ac:dyDescent="0.15">
      <c r="A3392" s="59" t="s">
        <v>2028</v>
      </c>
      <c r="B3392" s="59" t="s">
        <v>1655</v>
      </c>
      <c r="C3392" s="59" t="s">
        <v>1656</v>
      </c>
      <c r="D3392" s="59" t="s">
        <v>1517</v>
      </c>
      <c r="E3392" s="59" t="s">
        <v>559</v>
      </c>
      <c r="F3392" s="59" t="s">
        <v>1475</v>
      </c>
      <c r="G3392" s="59" t="s">
        <v>1406</v>
      </c>
      <c r="H3392" s="59" t="s">
        <v>1475</v>
      </c>
      <c r="I3392" s="59" t="s">
        <v>1406</v>
      </c>
      <c r="J3392" s="59" t="s">
        <v>737</v>
      </c>
      <c r="K3392" s="59" t="s">
        <v>1518</v>
      </c>
      <c r="L3392" s="59" t="s">
        <v>1657</v>
      </c>
      <c r="M3392" s="59" t="s">
        <v>1478</v>
      </c>
      <c r="N3392" s="59" t="s">
        <v>1479</v>
      </c>
      <c r="O3392" s="59" t="s">
        <v>1480</v>
      </c>
      <c r="P3392" s="59" t="s">
        <v>1481</v>
      </c>
      <c r="Q3392" s="59" t="s">
        <v>1482</v>
      </c>
      <c r="R3392" s="59" t="s">
        <v>1483</v>
      </c>
      <c r="S3392" s="59" t="s">
        <v>1658</v>
      </c>
      <c r="T3392" s="59" t="s">
        <v>1659</v>
      </c>
      <c r="U3392" s="59" t="s">
        <v>1486</v>
      </c>
      <c r="V3392" s="59" t="s">
        <v>1487</v>
      </c>
      <c r="W3392" s="59" t="s">
        <v>1522</v>
      </c>
      <c r="X3392" s="59" t="s">
        <v>1487</v>
      </c>
      <c r="Y3392" s="59" t="s">
        <v>1490</v>
      </c>
      <c r="Z3392" s="59">
        <v>2894.97</v>
      </c>
      <c r="AA3392" s="59">
        <v>2894.97</v>
      </c>
      <c r="AB3392" s="59">
        <v>0</v>
      </c>
      <c r="AC3392" s="59">
        <v>2894.97</v>
      </c>
      <c r="AD3392" s="59">
        <v>0</v>
      </c>
      <c r="AE3392" s="59">
        <v>0</v>
      </c>
      <c r="AF3392" s="59" t="s">
        <v>1491</v>
      </c>
      <c r="AG3392" s="59" t="s">
        <v>737</v>
      </c>
      <c r="AH3392" s="59" t="s">
        <v>1518</v>
      </c>
      <c r="AI3392" s="59" t="s">
        <v>1523</v>
      </c>
      <c r="AJ3392" s="59" t="s">
        <v>1486</v>
      </c>
      <c r="AK3392" s="59" t="s">
        <v>278</v>
      </c>
      <c r="AL3392" s="59" t="s">
        <v>1493</v>
      </c>
      <c r="AM3392" s="59" t="s">
        <v>1494</v>
      </c>
      <c r="AN3392" s="59" t="s">
        <v>1384</v>
      </c>
      <c r="AO3392" s="59" t="s">
        <v>107</v>
      </c>
    </row>
    <row r="3393" spans="1:41" x14ac:dyDescent="0.15">
      <c r="A3393" s="59" t="s">
        <v>2028</v>
      </c>
      <c r="B3393" s="59" t="s">
        <v>1660</v>
      </c>
      <c r="C3393" s="59" t="s">
        <v>1661</v>
      </c>
      <c r="D3393" s="59" t="s">
        <v>1662</v>
      </c>
      <c r="E3393" s="59" t="s">
        <v>1080</v>
      </c>
      <c r="F3393" s="59" t="s">
        <v>1475</v>
      </c>
      <c r="G3393" s="59" t="s">
        <v>1406</v>
      </c>
      <c r="H3393" s="59" t="s">
        <v>1475</v>
      </c>
      <c r="I3393" s="59" t="s">
        <v>1406</v>
      </c>
      <c r="J3393" s="59" t="s">
        <v>1407</v>
      </c>
      <c r="K3393" s="59" t="s">
        <v>1663</v>
      </c>
      <c r="L3393" s="59" t="s">
        <v>1664</v>
      </c>
      <c r="M3393" s="59" t="s">
        <v>1478</v>
      </c>
      <c r="N3393" s="59" t="s">
        <v>1479</v>
      </c>
      <c r="O3393" s="59" t="s">
        <v>1480</v>
      </c>
      <c r="P3393" s="59" t="s">
        <v>1481</v>
      </c>
      <c r="Q3393" s="59" t="s">
        <v>1482</v>
      </c>
      <c r="R3393" s="59" t="s">
        <v>1483</v>
      </c>
      <c r="S3393" s="59" t="s">
        <v>1665</v>
      </c>
      <c r="T3393" s="59" t="s">
        <v>1666</v>
      </c>
      <c r="U3393" s="59" t="s">
        <v>1486</v>
      </c>
      <c r="V3393" s="59" t="s">
        <v>1487</v>
      </c>
      <c r="W3393" s="59" t="s">
        <v>1508</v>
      </c>
      <c r="X3393" s="59" t="s">
        <v>1487</v>
      </c>
      <c r="Y3393" s="59" t="s">
        <v>1490</v>
      </c>
      <c r="Z3393" s="59">
        <v>5145.5200000000004</v>
      </c>
      <c r="AA3393" s="59">
        <v>5145.5200000000004</v>
      </c>
      <c r="AB3393" s="59">
        <v>0</v>
      </c>
      <c r="AC3393" s="59">
        <v>5145.5200000000004</v>
      </c>
      <c r="AD3393" s="59">
        <v>0</v>
      </c>
      <c r="AE3393" s="59">
        <v>0</v>
      </c>
      <c r="AF3393" s="59" t="s">
        <v>1491</v>
      </c>
      <c r="AG3393" s="59" t="s">
        <v>1407</v>
      </c>
      <c r="AH3393" s="59" t="s">
        <v>1663</v>
      </c>
      <c r="AI3393" s="59" t="s">
        <v>1492</v>
      </c>
      <c r="AJ3393" s="59" t="s">
        <v>1486</v>
      </c>
      <c r="AK3393" s="59" t="s">
        <v>278</v>
      </c>
      <c r="AL3393" s="59" t="s">
        <v>1493</v>
      </c>
      <c r="AM3393" s="59" t="s">
        <v>1494</v>
      </c>
      <c r="AN3393" s="59" t="s">
        <v>1382</v>
      </c>
      <c r="AO3393" s="59" t="s">
        <v>88</v>
      </c>
    </row>
    <row r="3394" spans="1:41" x14ac:dyDescent="0.15">
      <c r="A3394" s="59" t="s">
        <v>2028</v>
      </c>
      <c r="B3394" s="59" t="s">
        <v>1660</v>
      </c>
      <c r="C3394" s="59" t="s">
        <v>1661</v>
      </c>
      <c r="D3394" s="59" t="s">
        <v>1662</v>
      </c>
      <c r="E3394" s="59" t="s">
        <v>1080</v>
      </c>
      <c r="F3394" s="59" t="s">
        <v>1475</v>
      </c>
      <c r="G3394" s="59" t="s">
        <v>1406</v>
      </c>
      <c r="H3394" s="59" t="s">
        <v>1475</v>
      </c>
      <c r="I3394" s="59" t="s">
        <v>1406</v>
      </c>
      <c r="J3394" s="59" t="s">
        <v>1407</v>
      </c>
      <c r="K3394" s="59" t="s">
        <v>1663</v>
      </c>
      <c r="L3394" s="59" t="s">
        <v>1664</v>
      </c>
      <c r="M3394" s="59" t="s">
        <v>1478</v>
      </c>
      <c r="N3394" s="59" t="s">
        <v>1479</v>
      </c>
      <c r="O3394" s="59" t="s">
        <v>1480</v>
      </c>
      <c r="P3394" s="59" t="s">
        <v>1481</v>
      </c>
      <c r="Q3394" s="59" t="s">
        <v>1482</v>
      </c>
      <c r="R3394" s="59" t="s">
        <v>1483</v>
      </c>
      <c r="S3394" s="59" t="s">
        <v>1665</v>
      </c>
      <c r="T3394" s="59" t="s">
        <v>1666</v>
      </c>
      <c r="U3394" s="59" t="s">
        <v>1486</v>
      </c>
      <c r="V3394" s="59" t="s">
        <v>1487</v>
      </c>
      <c r="W3394" s="59" t="s">
        <v>1509</v>
      </c>
      <c r="X3394" s="59" t="s">
        <v>1487</v>
      </c>
      <c r="Y3394" s="59" t="s">
        <v>1490</v>
      </c>
      <c r="Z3394" s="59">
        <v>16042.14</v>
      </c>
      <c r="AA3394" s="59">
        <v>16042.14</v>
      </c>
      <c r="AB3394" s="59">
        <v>0</v>
      </c>
      <c r="AC3394" s="59">
        <v>16042.14</v>
      </c>
      <c r="AD3394" s="59">
        <v>0</v>
      </c>
      <c r="AE3394" s="59">
        <v>0</v>
      </c>
      <c r="AF3394" s="59" t="s">
        <v>1491</v>
      </c>
      <c r="AG3394" s="59" t="s">
        <v>1407</v>
      </c>
      <c r="AH3394" s="59" t="s">
        <v>1663</v>
      </c>
      <c r="AI3394" s="59" t="s">
        <v>1492</v>
      </c>
      <c r="AJ3394" s="59" t="s">
        <v>1486</v>
      </c>
      <c r="AK3394" s="59" t="s">
        <v>278</v>
      </c>
      <c r="AL3394" s="59" t="s">
        <v>1493</v>
      </c>
      <c r="AM3394" s="59" t="s">
        <v>1494</v>
      </c>
      <c r="AN3394" s="59" t="s">
        <v>1382</v>
      </c>
      <c r="AO3394" s="59" t="s">
        <v>88</v>
      </c>
    </row>
    <row r="3395" spans="1:41" x14ac:dyDescent="0.15">
      <c r="A3395" s="59" t="s">
        <v>2028</v>
      </c>
      <c r="B3395" s="59" t="s">
        <v>1660</v>
      </c>
      <c r="C3395" s="59" t="s">
        <v>1661</v>
      </c>
      <c r="D3395" s="59" t="s">
        <v>1662</v>
      </c>
      <c r="E3395" s="59" t="s">
        <v>1080</v>
      </c>
      <c r="F3395" s="59" t="s">
        <v>1475</v>
      </c>
      <c r="G3395" s="59" t="s">
        <v>1406</v>
      </c>
      <c r="H3395" s="59" t="s">
        <v>1475</v>
      </c>
      <c r="I3395" s="59" t="s">
        <v>1406</v>
      </c>
      <c r="J3395" s="59" t="s">
        <v>1407</v>
      </c>
      <c r="K3395" s="59" t="s">
        <v>1663</v>
      </c>
      <c r="L3395" s="59" t="s">
        <v>1664</v>
      </c>
      <c r="M3395" s="59" t="s">
        <v>1478</v>
      </c>
      <c r="N3395" s="59" t="s">
        <v>1479</v>
      </c>
      <c r="O3395" s="59" t="s">
        <v>1480</v>
      </c>
      <c r="P3395" s="59" t="s">
        <v>1481</v>
      </c>
      <c r="Q3395" s="59" t="s">
        <v>1482</v>
      </c>
      <c r="R3395" s="59" t="s">
        <v>1483</v>
      </c>
      <c r="S3395" s="59" t="s">
        <v>1665</v>
      </c>
      <c r="T3395" s="59" t="s">
        <v>1666</v>
      </c>
      <c r="U3395" s="59" t="s">
        <v>1486</v>
      </c>
      <c r="V3395" s="59" t="s">
        <v>1487</v>
      </c>
      <c r="W3395" s="59" t="s">
        <v>1514</v>
      </c>
      <c r="X3395" s="59" t="s">
        <v>1487</v>
      </c>
      <c r="Y3395" s="59" t="s">
        <v>1490</v>
      </c>
      <c r="Z3395" s="59">
        <v>1184.3699999999999</v>
      </c>
      <c r="AA3395" s="59">
        <v>1184.3699999999999</v>
      </c>
      <c r="AB3395" s="59">
        <v>0</v>
      </c>
      <c r="AC3395" s="59">
        <v>1184.3699999999999</v>
      </c>
      <c r="AD3395" s="59">
        <v>0</v>
      </c>
      <c r="AE3395" s="59">
        <v>0</v>
      </c>
      <c r="AF3395" s="59" t="s">
        <v>1491</v>
      </c>
      <c r="AG3395" s="59" t="s">
        <v>1407</v>
      </c>
      <c r="AH3395" s="59" t="s">
        <v>1663</v>
      </c>
      <c r="AI3395" s="59" t="s">
        <v>1492</v>
      </c>
      <c r="AJ3395" s="59" t="s">
        <v>1486</v>
      </c>
      <c r="AK3395" s="59" t="s">
        <v>278</v>
      </c>
      <c r="AL3395" s="59" t="s">
        <v>1493</v>
      </c>
      <c r="AM3395" s="59" t="s">
        <v>1494</v>
      </c>
      <c r="AN3395" s="59" t="s">
        <v>1382</v>
      </c>
      <c r="AO3395" s="59" t="s">
        <v>88</v>
      </c>
    </row>
    <row r="3396" spans="1:41" x14ac:dyDescent="0.15">
      <c r="A3396" s="59" t="s">
        <v>2028</v>
      </c>
      <c r="B3396" s="59" t="s">
        <v>1667</v>
      </c>
      <c r="C3396" s="59" t="s">
        <v>1668</v>
      </c>
      <c r="D3396" s="59" t="s">
        <v>1662</v>
      </c>
      <c r="E3396" s="59" t="s">
        <v>1080</v>
      </c>
      <c r="F3396" s="59" t="s">
        <v>1475</v>
      </c>
      <c r="G3396" s="59" t="s">
        <v>1406</v>
      </c>
      <c r="H3396" s="59" t="s">
        <v>1475</v>
      </c>
      <c r="I3396" s="59" t="s">
        <v>1406</v>
      </c>
      <c r="J3396" s="59" t="s">
        <v>1407</v>
      </c>
      <c r="K3396" s="59" t="s">
        <v>1663</v>
      </c>
      <c r="L3396" s="59" t="s">
        <v>1669</v>
      </c>
      <c r="M3396" s="59" t="s">
        <v>1478</v>
      </c>
      <c r="N3396" s="59" t="s">
        <v>1479</v>
      </c>
      <c r="O3396" s="59" t="s">
        <v>1480</v>
      </c>
      <c r="P3396" s="59" t="s">
        <v>1481</v>
      </c>
      <c r="Q3396" s="59" t="s">
        <v>1482</v>
      </c>
      <c r="R3396" s="59" t="s">
        <v>1483</v>
      </c>
      <c r="S3396" s="59" t="s">
        <v>1670</v>
      </c>
      <c r="T3396" s="59" t="s">
        <v>1671</v>
      </c>
      <c r="U3396" s="59" t="s">
        <v>1486</v>
      </c>
      <c r="V3396" s="59" t="s">
        <v>1487</v>
      </c>
      <c r="W3396" s="59" t="s">
        <v>1500</v>
      </c>
      <c r="X3396" s="59" t="s">
        <v>1501</v>
      </c>
      <c r="Y3396" s="59" t="s">
        <v>1490</v>
      </c>
      <c r="Z3396" s="59">
        <v>7000</v>
      </c>
      <c r="AA3396" s="59">
        <v>7000</v>
      </c>
      <c r="AB3396" s="59">
        <v>0</v>
      </c>
      <c r="AC3396" s="59">
        <v>7000</v>
      </c>
      <c r="AD3396" s="59">
        <v>0</v>
      </c>
      <c r="AE3396" s="59">
        <v>0</v>
      </c>
      <c r="AF3396" s="59" t="s">
        <v>1491</v>
      </c>
      <c r="AG3396" s="59" t="s">
        <v>1407</v>
      </c>
      <c r="AH3396" s="59" t="s">
        <v>1663</v>
      </c>
      <c r="AI3396" s="59" t="s">
        <v>1492</v>
      </c>
      <c r="AJ3396" s="59" t="s">
        <v>1486</v>
      </c>
      <c r="AK3396" s="59" t="s">
        <v>278</v>
      </c>
      <c r="AL3396" s="59" t="s">
        <v>1493</v>
      </c>
      <c r="AM3396" s="59" t="s">
        <v>1494</v>
      </c>
      <c r="AN3396" s="59" t="s">
        <v>1382</v>
      </c>
      <c r="AO3396" s="59" t="s">
        <v>88</v>
      </c>
    </row>
    <row r="3397" spans="1:41" x14ac:dyDescent="0.15">
      <c r="A3397" s="59" t="s">
        <v>2028</v>
      </c>
      <c r="B3397" s="59" t="s">
        <v>1754</v>
      </c>
      <c r="C3397" s="59" t="s">
        <v>1755</v>
      </c>
      <c r="D3397" s="59" t="s">
        <v>1674</v>
      </c>
      <c r="E3397" s="59" t="s">
        <v>1675</v>
      </c>
      <c r="F3397" s="59" t="s">
        <v>1475</v>
      </c>
      <c r="G3397" s="59" t="s">
        <v>1406</v>
      </c>
      <c r="H3397" s="59" t="s">
        <v>1475</v>
      </c>
      <c r="I3397" s="59" t="s">
        <v>1406</v>
      </c>
      <c r="J3397" s="59" t="s">
        <v>727</v>
      </c>
      <c r="K3397" s="59" t="s">
        <v>1644</v>
      </c>
      <c r="L3397" s="59" t="s">
        <v>1756</v>
      </c>
      <c r="M3397" s="59" t="s">
        <v>1478</v>
      </c>
      <c r="N3397" s="59" t="s">
        <v>1479</v>
      </c>
      <c r="O3397" s="59" t="s">
        <v>1480</v>
      </c>
      <c r="P3397" s="59" t="s">
        <v>1481</v>
      </c>
      <c r="Q3397" s="59" t="s">
        <v>1482</v>
      </c>
      <c r="R3397" s="59" t="s">
        <v>1483</v>
      </c>
      <c r="S3397" s="59" t="s">
        <v>1757</v>
      </c>
      <c r="T3397" s="59" t="s">
        <v>1758</v>
      </c>
      <c r="U3397" s="59" t="s">
        <v>1486</v>
      </c>
      <c r="V3397" s="59" t="s">
        <v>1487</v>
      </c>
      <c r="W3397" s="59" t="s">
        <v>1509</v>
      </c>
      <c r="X3397" s="59" t="s">
        <v>1487</v>
      </c>
      <c r="Y3397" s="59" t="s">
        <v>1490</v>
      </c>
      <c r="Z3397" s="59">
        <v>5000</v>
      </c>
      <c r="AA3397" s="59">
        <v>5000</v>
      </c>
      <c r="AB3397" s="59">
        <v>0</v>
      </c>
      <c r="AC3397" s="59">
        <v>5000</v>
      </c>
      <c r="AD3397" s="59">
        <v>0</v>
      </c>
      <c r="AE3397" s="59">
        <v>0</v>
      </c>
      <c r="AF3397" s="59" t="s">
        <v>1491</v>
      </c>
      <c r="AG3397" s="59" t="s">
        <v>727</v>
      </c>
      <c r="AH3397" s="59" t="s">
        <v>1644</v>
      </c>
      <c r="AI3397" s="59" t="s">
        <v>1492</v>
      </c>
      <c r="AJ3397" s="59" t="s">
        <v>1486</v>
      </c>
      <c r="AK3397" s="59" t="s">
        <v>278</v>
      </c>
      <c r="AL3397" s="59" t="s">
        <v>1493</v>
      </c>
      <c r="AM3397" s="59" t="s">
        <v>1494</v>
      </c>
      <c r="AN3397" s="59" t="s">
        <v>1384</v>
      </c>
      <c r="AO3397" s="59" t="s">
        <v>107</v>
      </c>
    </row>
    <row r="3398" spans="1:41" x14ac:dyDescent="0.15">
      <c r="A3398" s="59" t="s">
        <v>2028</v>
      </c>
      <c r="B3398" s="59" t="s">
        <v>2008</v>
      </c>
      <c r="C3398" s="59" t="s">
        <v>2009</v>
      </c>
      <c r="D3398" s="59" t="s">
        <v>1674</v>
      </c>
      <c r="E3398" s="59" t="s">
        <v>1675</v>
      </c>
      <c r="F3398" s="59" t="s">
        <v>1475</v>
      </c>
      <c r="G3398" s="59" t="s">
        <v>1406</v>
      </c>
      <c r="H3398" s="59" t="s">
        <v>1475</v>
      </c>
      <c r="I3398" s="59" t="s">
        <v>1406</v>
      </c>
      <c r="J3398" s="59" t="s">
        <v>727</v>
      </c>
      <c r="K3398" s="59" t="s">
        <v>1644</v>
      </c>
      <c r="L3398" s="59" t="s">
        <v>2010</v>
      </c>
      <c r="M3398" s="59" t="s">
        <v>1478</v>
      </c>
      <c r="N3398" s="59" t="s">
        <v>1479</v>
      </c>
      <c r="O3398" s="59" t="s">
        <v>1480</v>
      </c>
      <c r="P3398" s="59" t="s">
        <v>1481</v>
      </c>
      <c r="Q3398" s="59" t="s">
        <v>1482</v>
      </c>
      <c r="R3398" s="59" t="s">
        <v>1483</v>
      </c>
      <c r="S3398" s="59" t="s">
        <v>2011</v>
      </c>
      <c r="T3398" s="59" t="s">
        <v>2012</v>
      </c>
      <c r="U3398" s="59" t="s">
        <v>1486</v>
      </c>
      <c r="V3398" s="59" t="s">
        <v>1487</v>
      </c>
      <c r="W3398" s="59" t="s">
        <v>1509</v>
      </c>
      <c r="X3398" s="59" t="s">
        <v>1487</v>
      </c>
      <c r="Y3398" s="59" t="s">
        <v>1490</v>
      </c>
      <c r="Z3398" s="59">
        <v>5000</v>
      </c>
      <c r="AA3398" s="59">
        <v>5000</v>
      </c>
      <c r="AB3398" s="59">
        <v>0</v>
      </c>
      <c r="AC3398" s="59">
        <v>5000</v>
      </c>
      <c r="AD3398" s="59">
        <v>0</v>
      </c>
      <c r="AE3398" s="59">
        <v>0</v>
      </c>
      <c r="AF3398" s="59" t="s">
        <v>1491</v>
      </c>
      <c r="AG3398" s="59" t="s">
        <v>727</v>
      </c>
      <c r="AH3398" s="59" t="s">
        <v>1644</v>
      </c>
      <c r="AI3398" s="59" t="s">
        <v>1492</v>
      </c>
      <c r="AJ3398" s="59" t="s">
        <v>1486</v>
      </c>
      <c r="AK3398" s="59" t="s">
        <v>278</v>
      </c>
      <c r="AL3398" s="59" t="s">
        <v>1493</v>
      </c>
      <c r="AM3398" s="59" t="s">
        <v>1494</v>
      </c>
      <c r="AN3398" s="59" t="s">
        <v>1384</v>
      </c>
      <c r="AO3398" s="59" t="s">
        <v>107</v>
      </c>
    </row>
    <row r="3399" spans="1:41" x14ac:dyDescent="0.15">
      <c r="A3399" s="59" t="s">
        <v>2028</v>
      </c>
      <c r="B3399" s="59" t="s">
        <v>2014</v>
      </c>
      <c r="C3399" s="59" t="s">
        <v>2015</v>
      </c>
      <c r="D3399" s="59" t="s">
        <v>1662</v>
      </c>
      <c r="E3399" s="59" t="s">
        <v>1080</v>
      </c>
      <c r="F3399" s="59" t="s">
        <v>1475</v>
      </c>
      <c r="G3399" s="59" t="s">
        <v>1406</v>
      </c>
      <c r="H3399" s="59" t="s">
        <v>1475</v>
      </c>
      <c r="I3399" s="59" t="s">
        <v>1406</v>
      </c>
      <c r="J3399" s="59" t="s">
        <v>1407</v>
      </c>
      <c r="K3399" s="59" t="s">
        <v>1663</v>
      </c>
      <c r="L3399" s="59" t="s">
        <v>1875</v>
      </c>
      <c r="M3399" s="59" t="s">
        <v>1478</v>
      </c>
      <c r="N3399" s="59" t="s">
        <v>1479</v>
      </c>
      <c r="O3399" s="59" t="s">
        <v>1480</v>
      </c>
      <c r="P3399" s="59" t="s">
        <v>1481</v>
      </c>
      <c r="Q3399" s="59" t="s">
        <v>1482</v>
      </c>
      <c r="R3399" s="59" t="s">
        <v>1483</v>
      </c>
      <c r="S3399" s="59" t="s">
        <v>2016</v>
      </c>
      <c r="T3399" s="59" t="s">
        <v>2017</v>
      </c>
      <c r="U3399" s="59" t="s">
        <v>1486</v>
      </c>
      <c r="V3399" s="59" t="s">
        <v>1487</v>
      </c>
      <c r="W3399" s="59" t="s">
        <v>1508</v>
      </c>
      <c r="X3399" s="59" t="s">
        <v>1487</v>
      </c>
      <c r="Y3399" s="59" t="s">
        <v>1490</v>
      </c>
      <c r="Z3399" s="59">
        <v>97.11</v>
      </c>
      <c r="AA3399" s="59">
        <v>97.11</v>
      </c>
      <c r="AB3399" s="59">
        <v>0</v>
      </c>
      <c r="AC3399" s="59">
        <v>97.11</v>
      </c>
      <c r="AD3399" s="59">
        <v>0</v>
      </c>
      <c r="AE3399" s="59">
        <v>0</v>
      </c>
      <c r="AF3399" s="59" t="s">
        <v>1491</v>
      </c>
      <c r="AG3399" s="59" t="s">
        <v>1407</v>
      </c>
      <c r="AH3399" s="59" t="s">
        <v>1663</v>
      </c>
      <c r="AI3399" s="59" t="s">
        <v>1492</v>
      </c>
      <c r="AJ3399" s="59" t="s">
        <v>1486</v>
      </c>
      <c r="AK3399" s="59" t="s">
        <v>278</v>
      </c>
      <c r="AL3399" s="59" t="s">
        <v>1493</v>
      </c>
      <c r="AM3399" s="59" t="s">
        <v>1494</v>
      </c>
      <c r="AN3399" s="59" t="s">
        <v>1080</v>
      </c>
      <c r="AO3399" s="59" t="s">
        <v>88</v>
      </c>
    </row>
    <row r="3400" spans="1:41" x14ac:dyDescent="0.15">
      <c r="A3400" s="59" t="s">
        <v>2028</v>
      </c>
      <c r="B3400" s="59" t="s">
        <v>2014</v>
      </c>
      <c r="C3400" s="59" t="s">
        <v>2015</v>
      </c>
      <c r="D3400" s="59" t="s">
        <v>1662</v>
      </c>
      <c r="E3400" s="59" t="s">
        <v>1080</v>
      </c>
      <c r="F3400" s="59" t="s">
        <v>1475</v>
      </c>
      <c r="G3400" s="59" t="s">
        <v>1406</v>
      </c>
      <c r="H3400" s="59" t="s">
        <v>1475</v>
      </c>
      <c r="I3400" s="59" t="s">
        <v>1406</v>
      </c>
      <c r="J3400" s="59" t="s">
        <v>1407</v>
      </c>
      <c r="K3400" s="59" t="s">
        <v>1663</v>
      </c>
      <c r="L3400" s="59" t="s">
        <v>1875</v>
      </c>
      <c r="M3400" s="59" t="s">
        <v>1478</v>
      </c>
      <c r="N3400" s="59" t="s">
        <v>1479</v>
      </c>
      <c r="O3400" s="59" t="s">
        <v>1480</v>
      </c>
      <c r="P3400" s="59" t="s">
        <v>1481</v>
      </c>
      <c r="Q3400" s="59" t="s">
        <v>1482</v>
      </c>
      <c r="R3400" s="59" t="s">
        <v>1483</v>
      </c>
      <c r="S3400" s="59" t="s">
        <v>2016</v>
      </c>
      <c r="T3400" s="59" t="s">
        <v>2017</v>
      </c>
      <c r="U3400" s="59" t="s">
        <v>1486</v>
      </c>
      <c r="V3400" s="59" t="s">
        <v>1487</v>
      </c>
      <c r="W3400" s="59" t="s">
        <v>1509</v>
      </c>
      <c r="X3400" s="59" t="s">
        <v>1487</v>
      </c>
      <c r="Y3400" s="59" t="s">
        <v>1490</v>
      </c>
      <c r="Z3400" s="59">
        <v>1798.81</v>
      </c>
      <c r="AA3400" s="59">
        <v>1798.81</v>
      </c>
      <c r="AB3400" s="59">
        <v>0</v>
      </c>
      <c r="AC3400" s="59">
        <v>1798.81</v>
      </c>
      <c r="AD3400" s="59">
        <v>0</v>
      </c>
      <c r="AE3400" s="59">
        <v>0</v>
      </c>
      <c r="AF3400" s="59" t="s">
        <v>1491</v>
      </c>
      <c r="AG3400" s="59" t="s">
        <v>1407</v>
      </c>
      <c r="AH3400" s="59" t="s">
        <v>1663</v>
      </c>
      <c r="AI3400" s="59" t="s">
        <v>1492</v>
      </c>
      <c r="AJ3400" s="59" t="s">
        <v>1486</v>
      </c>
      <c r="AK3400" s="59" t="s">
        <v>278</v>
      </c>
      <c r="AL3400" s="59" t="s">
        <v>1493</v>
      </c>
      <c r="AM3400" s="59" t="s">
        <v>1494</v>
      </c>
      <c r="AN3400" s="59" t="s">
        <v>1080</v>
      </c>
      <c r="AO3400" s="59" t="s">
        <v>88</v>
      </c>
    </row>
    <row r="3401" spans="1:41" x14ac:dyDescent="0.15">
      <c r="A3401" s="59" t="s">
        <v>2028</v>
      </c>
      <c r="B3401" s="59" t="s">
        <v>2014</v>
      </c>
      <c r="C3401" s="59" t="s">
        <v>2015</v>
      </c>
      <c r="D3401" s="59" t="s">
        <v>1662</v>
      </c>
      <c r="E3401" s="59" t="s">
        <v>1080</v>
      </c>
      <c r="F3401" s="59" t="s">
        <v>1475</v>
      </c>
      <c r="G3401" s="59" t="s">
        <v>1406</v>
      </c>
      <c r="H3401" s="59" t="s">
        <v>1475</v>
      </c>
      <c r="I3401" s="59" t="s">
        <v>1406</v>
      </c>
      <c r="J3401" s="59" t="s">
        <v>1407</v>
      </c>
      <c r="K3401" s="59" t="s">
        <v>1663</v>
      </c>
      <c r="L3401" s="59" t="s">
        <v>1875</v>
      </c>
      <c r="M3401" s="59" t="s">
        <v>1478</v>
      </c>
      <c r="N3401" s="59" t="s">
        <v>1479</v>
      </c>
      <c r="O3401" s="59" t="s">
        <v>1480</v>
      </c>
      <c r="P3401" s="59" t="s">
        <v>1481</v>
      </c>
      <c r="Q3401" s="59" t="s">
        <v>1482</v>
      </c>
      <c r="R3401" s="59" t="s">
        <v>1483</v>
      </c>
      <c r="S3401" s="59" t="s">
        <v>2016</v>
      </c>
      <c r="T3401" s="59" t="s">
        <v>2017</v>
      </c>
      <c r="U3401" s="59" t="s">
        <v>1486</v>
      </c>
      <c r="V3401" s="59" t="s">
        <v>1487</v>
      </c>
      <c r="W3401" s="59" t="s">
        <v>1488</v>
      </c>
      <c r="X3401" s="59" t="s">
        <v>1511</v>
      </c>
      <c r="Y3401" s="59" t="s">
        <v>1490</v>
      </c>
      <c r="Z3401" s="59">
        <v>256.79000000000002</v>
      </c>
      <c r="AA3401" s="59">
        <v>256.79000000000002</v>
      </c>
      <c r="AB3401" s="59">
        <v>0</v>
      </c>
      <c r="AC3401" s="59">
        <v>256.79000000000002</v>
      </c>
      <c r="AD3401" s="59">
        <v>0</v>
      </c>
      <c r="AE3401" s="59">
        <v>0</v>
      </c>
      <c r="AF3401" s="59" t="s">
        <v>1491</v>
      </c>
      <c r="AG3401" s="59" t="s">
        <v>1407</v>
      </c>
      <c r="AH3401" s="59" t="s">
        <v>1663</v>
      </c>
      <c r="AI3401" s="59" t="s">
        <v>1492</v>
      </c>
      <c r="AJ3401" s="59" t="s">
        <v>1486</v>
      </c>
      <c r="AK3401" s="59" t="s">
        <v>278</v>
      </c>
      <c r="AL3401" s="59" t="s">
        <v>1493</v>
      </c>
      <c r="AM3401" s="59" t="s">
        <v>1494</v>
      </c>
      <c r="AN3401" s="59" t="s">
        <v>1080</v>
      </c>
      <c r="AO3401" s="59" t="s">
        <v>88</v>
      </c>
    </row>
    <row r="3402" spans="1:41" x14ac:dyDescent="0.15">
      <c r="A3402" s="59" t="s">
        <v>2028</v>
      </c>
      <c r="B3402" s="59" t="s">
        <v>2014</v>
      </c>
      <c r="C3402" s="59" t="s">
        <v>2015</v>
      </c>
      <c r="D3402" s="59" t="s">
        <v>1662</v>
      </c>
      <c r="E3402" s="59" t="s">
        <v>1080</v>
      </c>
      <c r="F3402" s="59" t="s">
        <v>1475</v>
      </c>
      <c r="G3402" s="59" t="s">
        <v>1406</v>
      </c>
      <c r="H3402" s="59" t="s">
        <v>1475</v>
      </c>
      <c r="I3402" s="59" t="s">
        <v>1406</v>
      </c>
      <c r="J3402" s="59" t="s">
        <v>1407</v>
      </c>
      <c r="K3402" s="59" t="s">
        <v>1663</v>
      </c>
      <c r="L3402" s="59" t="s">
        <v>1875</v>
      </c>
      <c r="M3402" s="59" t="s">
        <v>1478</v>
      </c>
      <c r="N3402" s="59" t="s">
        <v>1479</v>
      </c>
      <c r="O3402" s="59" t="s">
        <v>1480</v>
      </c>
      <c r="P3402" s="59" t="s">
        <v>1481</v>
      </c>
      <c r="Q3402" s="59" t="s">
        <v>1482</v>
      </c>
      <c r="R3402" s="59" t="s">
        <v>1483</v>
      </c>
      <c r="S3402" s="59" t="s">
        <v>2016</v>
      </c>
      <c r="T3402" s="59" t="s">
        <v>2017</v>
      </c>
      <c r="U3402" s="59" t="s">
        <v>1486</v>
      </c>
      <c r="V3402" s="59" t="s">
        <v>1487</v>
      </c>
      <c r="W3402" s="59" t="s">
        <v>1514</v>
      </c>
      <c r="X3402" s="59" t="s">
        <v>1487</v>
      </c>
      <c r="Y3402" s="59" t="s">
        <v>1490</v>
      </c>
      <c r="Z3402" s="59">
        <v>47.29</v>
      </c>
      <c r="AA3402" s="59">
        <v>47.29</v>
      </c>
      <c r="AB3402" s="59">
        <v>0</v>
      </c>
      <c r="AC3402" s="59">
        <v>47.29</v>
      </c>
      <c r="AD3402" s="59">
        <v>0</v>
      </c>
      <c r="AE3402" s="59">
        <v>0</v>
      </c>
      <c r="AF3402" s="59" t="s">
        <v>1491</v>
      </c>
      <c r="AG3402" s="59" t="s">
        <v>1407</v>
      </c>
      <c r="AH3402" s="59" t="s">
        <v>1663</v>
      </c>
      <c r="AI3402" s="59" t="s">
        <v>1492</v>
      </c>
      <c r="AJ3402" s="59" t="s">
        <v>1486</v>
      </c>
      <c r="AK3402" s="59" t="s">
        <v>278</v>
      </c>
      <c r="AL3402" s="59" t="s">
        <v>1493</v>
      </c>
      <c r="AM3402" s="59" t="s">
        <v>1494</v>
      </c>
      <c r="AN3402" s="59" t="s">
        <v>1080</v>
      </c>
      <c r="AO3402" s="59" t="s">
        <v>88</v>
      </c>
    </row>
    <row r="3403" spans="1:41" x14ac:dyDescent="0.15">
      <c r="A3403" s="59" t="s">
        <v>2028</v>
      </c>
      <c r="B3403" s="59" t="s">
        <v>2024</v>
      </c>
      <c r="C3403" s="59" t="s">
        <v>2025</v>
      </c>
      <c r="D3403" s="59" t="s">
        <v>1674</v>
      </c>
      <c r="E3403" s="59" t="s">
        <v>1675</v>
      </c>
      <c r="F3403" s="59" t="s">
        <v>1475</v>
      </c>
      <c r="G3403" s="59" t="s">
        <v>1406</v>
      </c>
      <c r="H3403" s="59" t="s">
        <v>1475</v>
      </c>
      <c r="I3403" s="59" t="s">
        <v>1406</v>
      </c>
      <c r="J3403" s="59" t="s">
        <v>727</v>
      </c>
      <c r="K3403" s="59" t="s">
        <v>1644</v>
      </c>
      <c r="L3403" s="59" t="s">
        <v>2020</v>
      </c>
      <c r="M3403" s="59" t="s">
        <v>1478</v>
      </c>
      <c r="N3403" s="59" t="s">
        <v>1479</v>
      </c>
      <c r="O3403" s="59" t="s">
        <v>1480</v>
      </c>
      <c r="P3403" s="59" t="s">
        <v>1481</v>
      </c>
      <c r="Q3403" s="59" t="s">
        <v>1482</v>
      </c>
      <c r="R3403" s="59" t="s">
        <v>1483</v>
      </c>
      <c r="S3403" s="59" t="s">
        <v>2026</v>
      </c>
      <c r="T3403" s="59" t="s">
        <v>2027</v>
      </c>
      <c r="U3403" s="59" t="s">
        <v>1486</v>
      </c>
      <c r="V3403" s="59" t="s">
        <v>1487</v>
      </c>
      <c r="W3403" s="59" t="s">
        <v>1509</v>
      </c>
      <c r="X3403" s="59" t="s">
        <v>1487</v>
      </c>
      <c r="Y3403" s="59" t="s">
        <v>1490</v>
      </c>
      <c r="Z3403" s="59">
        <v>5000</v>
      </c>
      <c r="AA3403" s="59">
        <v>5000</v>
      </c>
      <c r="AB3403" s="59">
        <v>0</v>
      </c>
      <c r="AC3403" s="59">
        <v>5000</v>
      </c>
      <c r="AD3403" s="59">
        <v>0</v>
      </c>
      <c r="AE3403" s="59">
        <v>0</v>
      </c>
      <c r="AF3403" s="59" t="s">
        <v>1491</v>
      </c>
      <c r="AG3403" s="59" t="s">
        <v>727</v>
      </c>
      <c r="AH3403" s="59" t="s">
        <v>1640</v>
      </c>
      <c r="AI3403" s="59" t="s">
        <v>1492</v>
      </c>
      <c r="AJ3403" s="59" t="s">
        <v>1486</v>
      </c>
      <c r="AK3403" s="59" t="s">
        <v>278</v>
      </c>
      <c r="AL3403" s="59" t="s">
        <v>1493</v>
      </c>
      <c r="AM3403" s="59" t="s">
        <v>1494</v>
      </c>
      <c r="AN3403" s="59" t="s">
        <v>1384</v>
      </c>
      <c r="AO3403" s="59" t="s">
        <v>107</v>
      </c>
    </row>
    <row r="3404" spans="1:41" x14ac:dyDescent="0.15">
      <c r="A3404" s="59" t="s">
        <v>2028</v>
      </c>
      <c r="B3404" s="59" t="s">
        <v>2018</v>
      </c>
      <c r="C3404" s="59" t="s">
        <v>2019</v>
      </c>
      <c r="D3404" s="59" t="s">
        <v>1674</v>
      </c>
      <c r="E3404" s="59" t="s">
        <v>1675</v>
      </c>
      <c r="F3404" s="59" t="s">
        <v>1475</v>
      </c>
      <c r="G3404" s="59" t="s">
        <v>1406</v>
      </c>
      <c r="H3404" s="59" t="s">
        <v>1475</v>
      </c>
      <c r="I3404" s="59" t="s">
        <v>1406</v>
      </c>
      <c r="J3404" s="59" t="s">
        <v>727</v>
      </c>
      <c r="K3404" s="59" t="s">
        <v>1644</v>
      </c>
      <c r="L3404" s="59" t="s">
        <v>2020</v>
      </c>
      <c r="M3404" s="59" t="s">
        <v>1478</v>
      </c>
      <c r="N3404" s="59" t="s">
        <v>1479</v>
      </c>
      <c r="O3404" s="59" t="s">
        <v>1480</v>
      </c>
      <c r="P3404" s="59" t="s">
        <v>1481</v>
      </c>
      <c r="Q3404" s="59" t="s">
        <v>1482</v>
      </c>
      <c r="R3404" s="59" t="s">
        <v>1483</v>
      </c>
      <c r="S3404" s="59" t="s">
        <v>2021</v>
      </c>
      <c r="T3404" s="59" t="s">
        <v>2022</v>
      </c>
      <c r="U3404" s="59" t="s">
        <v>1486</v>
      </c>
      <c r="V3404" s="59" t="s">
        <v>1487</v>
      </c>
      <c r="W3404" s="59" t="s">
        <v>1509</v>
      </c>
      <c r="X3404" s="59" t="s">
        <v>1487</v>
      </c>
      <c r="Y3404" s="59" t="s">
        <v>1490</v>
      </c>
      <c r="Z3404" s="59">
        <v>5000</v>
      </c>
      <c r="AA3404" s="59">
        <v>5000</v>
      </c>
      <c r="AB3404" s="59">
        <v>0</v>
      </c>
      <c r="AC3404" s="59">
        <v>5000</v>
      </c>
      <c r="AD3404" s="59">
        <v>0</v>
      </c>
      <c r="AE3404" s="59">
        <v>0</v>
      </c>
      <c r="AF3404" s="59" t="s">
        <v>1491</v>
      </c>
      <c r="AG3404" s="59" t="s">
        <v>727</v>
      </c>
      <c r="AH3404" s="59" t="s">
        <v>1640</v>
      </c>
      <c r="AI3404" s="59" t="s">
        <v>1492</v>
      </c>
      <c r="AJ3404" s="59" t="s">
        <v>1486</v>
      </c>
      <c r="AK3404" s="59" t="s">
        <v>278</v>
      </c>
      <c r="AL3404" s="59" t="s">
        <v>1493</v>
      </c>
      <c r="AM3404" s="59" t="s">
        <v>1494</v>
      </c>
      <c r="AN3404" s="59" t="s">
        <v>1384</v>
      </c>
      <c r="AO3404" s="59" t="s">
        <v>107</v>
      </c>
    </row>
    <row r="3405" spans="1:41" x14ac:dyDescent="0.15">
      <c r="A3405" s="59" t="s">
        <v>2028</v>
      </c>
      <c r="B3405" s="59" t="s">
        <v>1983</v>
      </c>
      <c r="C3405" s="59" t="s">
        <v>1984</v>
      </c>
      <c r="D3405" s="59" t="s">
        <v>1662</v>
      </c>
      <c r="E3405" s="59" t="s">
        <v>1080</v>
      </c>
      <c r="F3405" s="59" t="s">
        <v>1475</v>
      </c>
      <c r="G3405" s="59" t="s">
        <v>1406</v>
      </c>
      <c r="H3405" s="59" t="s">
        <v>1475</v>
      </c>
      <c r="I3405" s="59" t="s">
        <v>1406</v>
      </c>
      <c r="J3405" s="59" t="s">
        <v>1407</v>
      </c>
      <c r="K3405" s="59" t="s">
        <v>1663</v>
      </c>
      <c r="L3405" s="59" t="s">
        <v>1985</v>
      </c>
      <c r="M3405" s="59" t="s">
        <v>1478</v>
      </c>
      <c r="N3405" s="59" t="s">
        <v>1479</v>
      </c>
      <c r="O3405" s="59" t="s">
        <v>1480</v>
      </c>
      <c r="P3405" s="59" t="s">
        <v>1481</v>
      </c>
      <c r="Q3405" s="59" t="s">
        <v>1482</v>
      </c>
      <c r="R3405" s="59" t="s">
        <v>1483</v>
      </c>
      <c r="S3405" s="59" t="s">
        <v>1986</v>
      </c>
      <c r="T3405" s="59" t="s">
        <v>1987</v>
      </c>
      <c r="U3405" s="59" t="s">
        <v>1486</v>
      </c>
      <c r="V3405" s="59" t="s">
        <v>1487</v>
      </c>
      <c r="W3405" s="59" t="s">
        <v>1500</v>
      </c>
      <c r="X3405" s="59" t="s">
        <v>1501</v>
      </c>
      <c r="Y3405" s="59" t="s">
        <v>1490</v>
      </c>
      <c r="Z3405" s="59">
        <v>378.23</v>
      </c>
      <c r="AA3405" s="59">
        <v>378.23</v>
      </c>
      <c r="AB3405" s="59">
        <v>0</v>
      </c>
      <c r="AC3405" s="59">
        <v>378.23</v>
      </c>
      <c r="AD3405" s="59">
        <v>0</v>
      </c>
      <c r="AE3405" s="59">
        <v>0</v>
      </c>
      <c r="AF3405" s="59" t="s">
        <v>1491</v>
      </c>
      <c r="AG3405" s="59" t="s">
        <v>1407</v>
      </c>
      <c r="AH3405" s="59" t="s">
        <v>1663</v>
      </c>
      <c r="AI3405" s="59" t="s">
        <v>1492</v>
      </c>
      <c r="AJ3405" s="59" t="s">
        <v>1486</v>
      </c>
      <c r="AK3405" s="59" t="s">
        <v>278</v>
      </c>
      <c r="AL3405" s="59" t="s">
        <v>1493</v>
      </c>
      <c r="AM3405" s="59" t="s">
        <v>1494</v>
      </c>
      <c r="AN3405" s="59" t="s">
        <v>1080</v>
      </c>
      <c r="AO3405" s="59" t="s">
        <v>88</v>
      </c>
    </row>
    <row r="3406" spans="1:41" x14ac:dyDescent="0.15">
      <c r="A3406" s="59" t="s">
        <v>2028</v>
      </c>
      <c r="B3406" s="59" t="s">
        <v>1983</v>
      </c>
      <c r="C3406" s="59" t="s">
        <v>1984</v>
      </c>
      <c r="D3406" s="59" t="s">
        <v>1662</v>
      </c>
      <c r="E3406" s="59" t="s">
        <v>1080</v>
      </c>
      <c r="F3406" s="59" t="s">
        <v>1475</v>
      </c>
      <c r="G3406" s="59" t="s">
        <v>1406</v>
      </c>
      <c r="H3406" s="59" t="s">
        <v>1475</v>
      </c>
      <c r="I3406" s="59" t="s">
        <v>1406</v>
      </c>
      <c r="J3406" s="59" t="s">
        <v>1407</v>
      </c>
      <c r="K3406" s="59" t="s">
        <v>1663</v>
      </c>
      <c r="L3406" s="59" t="s">
        <v>1985</v>
      </c>
      <c r="M3406" s="59" t="s">
        <v>1478</v>
      </c>
      <c r="N3406" s="59" t="s">
        <v>1479</v>
      </c>
      <c r="O3406" s="59" t="s">
        <v>1480</v>
      </c>
      <c r="P3406" s="59" t="s">
        <v>1481</v>
      </c>
      <c r="Q3406" s="59" t="s">
        <v>1482</v>
      </c>
      <c r="R3406" s="59" t="s">
        <v>1483</v>
      </c>
      <c r="S3406" s="59" t="s">
        <v>1988</v>
      </c>
      <c r="T3406" s="59" t="s">
        <v>1989</v>
      </c>
      <c r="U3406" s="59" t="s">
        <v>1486</v>
      </c>
      <c r="V3406" s="59" t="s">
        <v>1487</v>
      </c>
      <c r="W3406" s="59" t="s">
        <v>1508</v>
      </c>
      <c r="X3406" s="59" t="s">
        <v>1487</v>
      </c>
      <c r="Y3406" s="59" t="s">
        <v>1490</v>
      </c>
      <c r="Z3406" s="59">
        <v>0.14000000000000001</v>
      </c>
      <c r="AA3406" s="59">
        <v>0.14000000000000001</v>
      </c>
      <c r="AB3406" s="59">
        <v>0</v>
      </c>
      <c r="AC3406" s="59">
        <v>0.14000000000000001</v>
      </c>
      <c r="AD3406" s="59">
        <v>0</v>
      </c>
      <c r="AE3406" s="59">
        <v>0</v>
      </c>
      <c r="AF3406" s="59" t="s">
        <v>1491</v>
      </c>
      <c r="AG3406" s="59" t="s">
        <v>1407</v>
      </c>
      <c r="AH3406" s="59" t="s">
        <v>1663</v>
      </c>
      <c r="AI3406" s="59" t="s">
        <v>1492</v>
      </c>
      <c r="AJ3406" s="59" t="s">
        <v>1486</v>
      </c>
      <c r="AK3406" s="59" t="s">
        <v>278</v>
      </c>
      <c r="AL3406" s="59" t="s">
        <v>1493</v>
      </c>
      <c r="AM3406" s="59" t="s">
        <v>1494</v>
      </c>
      <c r="AN3406" s="59" t="s">
        <v>1080</v>
      </c>
      <c r="AO3406" s="59" t="s">
        <v>88</v>
      </c>
    </row>
    <row r="3407" spans="1:41" x14ac:dyDescent="0.15">
      <c r="A3407" s="59" t="s">
        <v>2028</v>
      </c>
      <c r="B3407" s="59" t="s">
        <v>1983</v>
      </c>
      <c r="C3407" s="59" t="s">
        <v>1984</v>
      </c>
      <c r="D3407" s="59" t="s">
        <v>1662</v>
      </c>
      <c r="E3407" s="59" t="s">
        <v>1080</v>
      </c>
      <c r="F3407" s="59" t="s">
        <v>1475</v>
      </c>
      <c r="G3407" s="59" t="s">
        <v>1406</v>
      </c>
      <c r="H3407" s="59" t="s">
        <v>1475</v>
      </c>
      <c r="I3407" s="59" t="s">
        <v>1406</v>
      </c>
      <c r="J3407" s="59" t="s">
        <v>1407</v>
      </c>
      <c r="K3407" s="59" t="s">
        <v>1663</v>
      </c>
      <c r="L3407" s="59" t="s">
        <v>1985</v>
      </c>
      <c r="M3407" s="59" t="s">
        <v>1478</v>
      </c>
      <c r="N3407" s="59" t="s">
        <v>1479</v>
      </c>
      <c r="O3407" s="59" t="s">
        <v>1480</v>
      </c>
      <c r="P3407" s="59" t="s">
        <v>1481</v>
      </c>
      <c r="Q3407" s="59" t="s">
        <v>1482</v>
      </c>
      <c r="R3407" s="59" t="s">
        <v>1483</v>
      </c>
      <c r="S3407" s="59" t="s">
        <v>1988</v>
      </c>
      <c r="T3407" s="59" t="s">
        <v>1989</v>
      </c>
      <c r="U3407" s="59" t="s">
        <v>1486</v>
      </c>
      <c r="V3407" s="59" t="s">
        <v>1487</v>
      </c>
      <c r="W3407" s="59" t="s">
        <v>1509</v>
      </c>
      <c r="X3407" s="59" t="s">
        <v>1487</v>
      </c>
      <c r="Y3407" s="59" t="s">
        <v>1490</v>
      </c>
      <c r="Z3407" s="59">
        <v>222.81</v>
      </c>
      <c r="AA3407" s="59">
        <v>222.81</v>
      </c>
      <c r="AB3407" s="59">
        <v>0</v>
      </c>
      <c r="AC3407" s="59">
        <v>222.81</v>
      </c>
      <c r="AD3407" s="59">
        <v>0</v>
      </c>
      <c r="AE3407" s="59">
        <v>0</v>
      </c>
      <c r="AF3407" s="59" t="s">
        <v>1491</v>
      </c>
      <c r="AG3407" s="59" t="s">
        <v>1407</v>
      </c>
      <c r="AH3407" s="59" t="s">
        <v>1663</v>
      </c>
      <c r="AI3407" s="59" t="s">
        <v>1492</v>
      </c>
      <c r="AJ3407" s="59" t="s">
        <v>1486</v>
      </c>
      <c r="AK3407" s="59" t="s">
        <v>278</v>
      </c>
      <c r="AL3407" s="59" t="s">
        <v>1493</v>
      </c>
      <c r="AM3407" s="59" t="s">
        <v>1494</v>
      </c>
      <c r="AN3407" s="59" t="s">
        <v>1080</v>
      </c>
      <c r="AO3407" s="59" t="s">
        <v>88</v>
      </c>
    </row>
    <row r="3408" spans="1:41" x14ac:dyDescent="0.15">
      <c r="A3408" s="59" t="s">
        <v>2028</v>
      </c>
      <c r="B3408" s="59" t="s">
        <v>1983</v>
      </c>
      <c r="C3408" s="59" t="s">
        <v>1984</v>
      </c>
      <c r="D3408" s="59" t="s">
        <v>1662</v>
      </c>
      <c r="E3408" s="59" t="s">
        <v>1080</v>
      </c>
      <c r="F3408" s="59" t="s">
        <v>1475</v>
      </c>
      <c r="G3408" s="59" t="s">
        <v>1406</v>
      </c>
      <c r="H3408" s="59" t="s">
        <v>1475</v>
      </c>
      <c r="I3408" s="59" t="s">
        <v>1406</v>
      </c>
      <c r="J3408" s="59" t="s">
        <v>1407</v>
      </c>
      <c r="K3408" s="59" t="s">
        <v>1663</v>
      </c>
      <c r="L3408" s="59" t="s">
        <v>1985</v>
      </c>
      <c r="M3408" s="59" t="s">
        <v>1478</v>
      </c>
      <c r="N3408" s="59" t="s">
        <v>1479</v>
      </c>
      <c r="O3408" s="59" t="s">
        <v>1480</v>
      </c>
      <c r="P3408" s="59" t="s">
        <v>1481</v>
      </c>
      <c r="Q3408" s="59" t="s">
        <v>1482</v>
      </c>
      <c r="R3408" s="59" t="s">
        <v>1483</v>
      </c>
      <c r="S3408" s="59" t="s">
        <v>1988</v>
      </c>
      <c r="T3408" s="59" t="s">
        <v>1989</v>
      </c>
      <c r="U3408" s="59" t="s">
        <v>1486</v>
      </c>
      <c r="V3408" s="59" t="s">
        <v>1487</v>
      </c>
      <c r="W3408" s="59" t="s">
        <v>1514</v>
      </c>
      <c r="X3408" s="59" t="s">
        <v>1487</v>
      </c>
      <c r="Y3408" s="59" t="s">
        <v>1490</v>
      </c>
      <c r="Z3408" s="59">
        <v>0.09</v>
      </c>
      <c r="AA3408" s="59">
        <v>0.09</v>
      </c>
      <c r="AB3408" s="59">
        <v>0</v>
      </c>
      <c r="AC3408" s="59">
        <v>0.09</v>
      </c>
      <c r="AD3408" s="59">
        <v>0</v>
      </c>
      <c r="AE3408" s="59">
        <v>0</v>
      </c>
      <c r="AF3408" s="59" t="s">
        <v>1491</v>
      </c>
      <c r="AG3408" s="59" t="s">
        <v>1407</v>
      </c>
      <c r="AH3408" s="59" t="s">
        <v>1663</v>
      </c>
      <c r="AI3408" s="59" t="s">
        <v>1492</v>
      </c>
      <c r="AJ3408" s="59" t="s">
        <v>1486</v>
      </c>
      <c r="AK3408" s="59" t="s">
        <v>278</v>
      </c>
      <c r="AL3408" s="59" t="s">
        <v>1493</v>
      </c>
      <c r="AM3408" s="59" t="s">
        <v>1494</v>
      </c>
      <c r="AN3408" s="59" t="s">
        <v>1080</v>
      </c>
      <c r="AO3408" s="59" t="s">
        <v>88</v>
      </c>
    </row>
    <row r="3409" spans="1:41" x14ac:dyDescent="0.15">
      <c r="A3409" s="59" t="s">
        <v>2028</v>
      </c>
      <c r="B3409" s="59" t="s">
        <v>1764</v>
      </c>
      <c r="C3409" s="59" t="s">
        <v>1765</v>
      </c>
      <c r="D3409" s="59" t="s">
        <v>1638</v>
      </c>
      <c r="E3409" s="59" t="s">
        <v>1639</v>
      </c>
      <c r="F3409" s="59" t="s">
        <v>1475</v>
      </c>
      <c r="G3409" s="59" t="s">
        <v>1406</v>
      </c>
      <c r="H3409" s="59" t="s">
        <v>1475</v>
      </c>
      <c r="I3409" s="59" t="s">
        <v>1406</v>
      </c>
      <c r="J3409" s="59" t="s">
        <v>727</v>
      </c>
      <c r="K3409" s="59" t="s">
        <v>1640</v>
      </c>
      <c r="L3409" s="59" t="s">
        <v>1766</v>
      </c>
      <c r="M3409" s="59" t="s">
        <v>1478</v>
      </c>
      <c r="N3409" s="59" t="s">
        <v>1479</v>
      </c>
      <c r="O3409" s="59" t="s">
        <v>1480</v>
      </c>
      <c r="P3409" s="59" t="s">
        <v>1481</v>
      </c>
      <c r="Q3409" s="59" t="s">
        <v>1482</v>
      </c>
      <c r="R3409" s="59" t="s">
        <v>1483</v>
      </c>
      <c r="S3409" s="59" t="s">
        <v>1767</v>
      </c>
      <c r="T3409" s="59" t="s">
        <v>1768</v>
      </c>
      <c r="U3409" s="59" t="s">
        <v>1486</v>
      </c>
      <c r="V3409" s="59" t="s">
        <v>1487</v>
      </c>
      <c r="W3409" s="59" t="s">
        <v>1509</v>
      </c>
      <c r="X3409" s="59" t="s">
        <v>1487</v>
      </c>
      <c r="Y3409" s="59" t="s">
        <v>1490</v>
      </c>
      <c r="Z3409" s="59">
        <v>3525.29</v>
      </c>
      <c r="AA3409" s="59">
        <v>3525.29</v>
      </c>
      <c r="AB3409" s="59">
        <v>0</v>
      </c>
      <c r="AC3409" s="59">
        <v>3525.29</v>
      </c>
      <c r="AD3409" s="59">
        <v>0</v>
      </c>
      <c r="AE3409" s="59">
        <v>0</v>
      </c>
      <c r="AF3409" s="59" t="s">
        <v>1491</v>
      </c>
      <c r="AG3409" s="59" t="s">
        <v>727</v>
      </c>
      <c r="AH3409" s="59" t="s">
        <v>1644</v>
      </c>
      <c r="AI3409" s="59" t="s">
        <v>1492</v>
      </c>
      <c r="AJ3409" s="59" t="s">
        <v>1486</v>
      </c>
      <c r="AK3409" s="59" t="s">
        <v>278</v>
      </c>
      <c r="AL3409" s="59" t="s">
        <v>1493</v>
      </c>
      <c r="AM3409" s="59" t="s">
        <v>1494</v>
      </c>
      <c r="AN3409" s="59" t="s">
        <v>1384</v>
      </c>
      <c r="AO3409" s="59" t="s">
        <v>107</v>
      </c>
    </row>
    <row r="3410" spans="1:41" x14ac:dyDescent="0.15">
      <c r="A3410" s="59" t="s">
        <v>2028</v>
      </c>
      <c r="B3410" s="59" t="s">
        <v>1764</v>
      </c>
      <c r="C3410" s="59" t="s">
        <v>1765</v>
      </c>
      <c r="D3410" s="59" t="s">
        <v>1638</v>
      </c>
      <c r="E3410" s="59" t="s">
        <v>1639</v>
      </c>
      <c r="F3410" s="59" t="s">
        <v>1475</v>
      </c>
      <c r="G3410" s="59" t="s">
        <v>1406</v>
      </c>
      <c r="H3410" s="59" t="s">
        <v>1475</v>
      </c>
      <c r="I3410" s="59" t="s">
        <v>1406</v>
      </c>
      <c r="J3410" s="59" t="s">
        <v>727</v>
      </c>
      <c r="K3410" s="59" t="s">
        <v>1640</v>
      </c>
      <c r="L3410" s="59" t="s">
        <v>1766</v>
      </c>
      <c r="M3410" s="59" t="s">
        <v>1478</v>
      </c>
      <c r="N3410" s="59" t="s">
        <v>1479</v>
      </c>
      <c r="O3410" s="59" t="s">
        <v>1480</v>
      </c>
      <c r="P3410" s="59" t="s">
        <v>1481</v>
      </c>
      <c r="Q3410" s="59" t="s">
        <v>1482</v>
      </c>
      <c r="R3410" s="59" t="s">
        <v>1483</v>
      </c>
      <c r="S3410" s="59" t="s">
        <v>1767</v>
      </c>
      <c r="T3410" s="59" t="s">
        <v>1768</v>
      </c>
      <c r="U3410" s="59" t="s">
        <v>1486</v>
      </c>
      <c r="V3410" s="59" t="s">
        <v>1487</v>
      </c>
      <c r="W3410" s="59" t="s">
        <v>1488</v>
      </c>
      <c r="X3410" s="59" t="s">
        <v>1511</v>
      </c>
      <c r="Y3410" s="59" t="s">
        <v>1490</v>
      </c>
      <c r="Z3410" s="59">
        <v>5.44</v>
      </c>
      <c r="AA3410" s="59">
        <v>5.44</v>
      </c>
      <c r="AB3410" s="59">
        <v>0</v>
      </c>
      <c r="AC3410" s="59">
        <v>5.44</v>
      </c>
      <c r="AD3410" s="59">
        <v>0</v>
      </c>
      <c r="AE3410" s="59">
        <v>0</v>
      </c>
      <c r="AF3410" s="59" t="s">
        <v>1491</v>
      </c>
      <c r="AG3410" s="59" t="s">
        <v>727</v>
      </c>
      <c r="AH3410" s="59" t="s">
        <v>1644</v>
      </c>
      <c r="AI3410" s="59" t="s">
        <v>1492</v>
      </c>
      <c r="AJ3410" s="59" t="s">
        <v>1486</v>
      </c>
      <c r="AK3410" s="59" t="s">
        <v>278</v>
      </c>
      <c r="AL3410" s="59" t="s">
        <v>1493</v>
      </c>
      <c r="AM3410" s="59" t="s">
        <v>1494</v>
      </c>
      <c r="AN3410" s="59" t="s">
        <v>1384</v>
      </c>
      <c r="AO3410" s="59" t="s">
        <v>107</v>
      </c>
    </row>
    <row r="3411" spans="1:41" x14ac:dyDescent="0.15">
      <c r="A3411" s="59" t="s">
        <v>2028</v>
      </c>
      <c r="B3411" s="59" t="s">
        <v>1905</v>
      </c>
      <c r="C3411" s="59" t="s">
        <v>1906</v>
      </c>
      <c r="D3411" s="59" t="s">
        <v>1674</v>
      </c>
      <c r="E3411" s="59" t="s">
        <v>1675</v>
      </c>
      <c r="F3411" s="59" t="s">
        <v>1475</v>
      </c>
      <c r="G3411" s="59" t="s">
        <v>1406</v>
      </c>
      <c r="H3411" s="59" t="s">
        <v>1475</v>
      </c>
      <c r="I3411" s="59" t="s">
        <v>1406</v>
      </c>
      <c r="J3411" s="59" t="s">
        <v>727</v>
      </c>
      <c r="K3411" s="59" t="s">
        <v>1644</v>
      </c>
      <c r="L3411" s="59" t="s">
        <v>1907</v>
      </c>
      <c r="M3411" s="59" t="s">
        <v>1478</v>
      </c>
      <c r="N3411" s="59" t="s">
        <v>1479</v>
      </c>
      <c r="O3411" s="59" t="s">
        <v>1480</v>
      </c>
      <c r="P3411" s="59" t="s">
        <v>1481</v>
      </c>
      <c r="Q3411" s="59" t="s">
        <v>1482</v>
      </c>
      <c r="R3411" s="59" t="s">
        <v>1483</v>
      </c>
      <c r="S3411" s="59" t="s">
        <v>1908</v>
      </c>
      <c r="T3411" s="59" t="s">
        <v>1909</v>
      </c>
      <c r="U3411" s="59" t="s">
        <v>1486</v>
      </c>
      <c r="V3411" s="59" t="s">
        <v>1487</v>
      </c>
      <c r="W3411" s="59" t="s">
        <v>1509</v>
      </c>
      <c r="X3411" s="59" t="s">
        <v>1487</v>
      </c>
      <c r="Y3411" s="59" t="s">
        <v>1490</v>
      </c>
      <c r="Z3411" s="59">
        <v>6351.74</v>
      </c>
      <c r="AA3411" s="59">
        <v>6351.74</v>
      </c>
      <c r="AB3411" s="59">
        <v>0</v>
      </c>
      <c r="AC3411" s="59">
        <v>6351.74</v>
      </c>
      <c r="AD3411" s="59">
        <v>0</v>
      </c>
      <c r="AE3411" s="59">
        <v>0</v>
      </c>
      <c r="AF3411" s="59" t="s">
        <v>1491</v>
      </c>
      <c r="AG3411" s="59" t="s">
        <v>727</v>
      </c>
      <c r="AH3411" s="59" t="s">
        <v>1644</v>
      </c>
      <c r="AI3411" s="59" t="s">
        <v>1492</v>
      </c>
      <c r="AJ3411" s="59" t="s">
        <v>1486</v>
      </c>
      <c r="AK3411" s="59" t="s">
        <v>278</v>
      </c>
      <c r="AL3411" s="59" t="s">
        <v>1493</v>
      </c>
      <c r="AM3411" s="59" t="s">
        <v>1494</v>
      </c>
      <c r="AN3411" s="59" t="s">
        <v>1384</v>
      </c>
      <c r="AO3411" s="59" t="s">
        <v>107</v>
      </c>
    </row>
    <row r="3412" spans="1:41" x14ac:dyDescent="0.15">
      <c r="A3412" s="59" t="s">
        <v>2028</v>
      </c>
      <c r="B3412" s="59" t="s">
        <v>1905</v>
      </c>
      <c r="C3412" s="59" t="s">
        <v>1906</v>
      </c>
      <c r="D3412" s="59" t="s">
        <v>1674</v>
      </c>
      <c r="E3412" s="59" t="s">
        <v>1675</v>
      </c>
      <c r="F3412" s="59" t="s">
        <v>1475</v>
      </c>
      <c r="G3412" s="59" t="s">
        <v>1406</v>
      </c>
      <c r="H3412" s="59" t="s">
        <v>1475</v>
      </c>
      <c r="I3412" s="59" t="s">
        <v>1406</v>
      </c>
      <c r="J3412" s="59" t="s">
        <v>727</v>
      </c>
      <c r="K3412" s="59" t="s">
        <v>1644</v>
      </c>
      <c r="L3412" s="59" t="s">
        <v>1907</v>
      </c>
      <c r="M3412" s="59" t="s">
        <v>1478</v>
      </c>
      <c r="N3412" s="59" t="s">
        <v>1479</v>
      </c>
      <c r="O3412" s="59" t="s">
        <v>1480</v>
      </c>
      <c r="P3412" s="59" t="s">
        <v>1481</v>
      </c>
      <c r="Q3412" s="59" t="s">
        <v>1482</v>
      </c>
      <c r="R3412" s="59" t="s">
        <v>1483</v>
      </c>
      <c r="S3412" s="59" t="s">
        <v>1908</v>
      </c>
      <c r="T3412" s="59" t="s">
        <v>1909</v>
      </c>
      <c r="U3412" s="59" t="s">
        <v>1486</v>
      </c>
      <c r="V3412" s="59" t="s">
        <v>1487</v>
      </c>
      <c r="W3412" s="59" t="s">
        <v>1488</v>
      </c>
      <c r="X3412" s="59" t="s">
        <v>1511</v>
      </c>
      <c r="Y3412" s="59" t="s">
        <v>1490</v>
      </c>
      <c r="Z3412" s="59">
        <v>125.82</v>
      </c>
      <c r="AA3412" s="59">
        <v>125.82</v>
      </c>
      <c r="AB3412" s="59">
        <v>0</v>
      </c>
      <c r="AC3412" s="59">
        <v>125.82</v>
      </c>
      <c r="AD3412" s="59">
        <v>0</v>
      </c>
      <c r="AE3412" s="59">
        <v>0</v>
      </c>
      <c r="AF3412" s="59" t="s">
        <v>1491</v>
      </c>
      <c r="AG3412" s="59" t="s">
        <v>727</v>
      </c>
      <c r="AH3412" s="59" t="s">
        <v>1644</v>
      </c>
      <c r="AI3412" s="59" t="s">
        <v>1492</v>
      </c>
      <c r="AJ3412" s="59" t="s">
        <v>1486</v>
      </c>
      <c r="AK3412" s="59" t="s">
        <v>278</v>
      </c>
      <c r="AL3412" s="59" t="s">
        <v>1493</v>
      </c>
      <c r="AM3412" s="59" t="s">
        <v>1494</v>
      </c>
      <c r="AN3412" s="59" t="s">
        <v>1384</v>
      </c>
      <c r="AO3412" s="59" t="s">
        <v>107</v>
      </c>
    </row>
    <row r="3413" spans="1:41" x14ac:dyDescent="0.15">
      <c r="A3413" s="59" t="s">
        <v>2028</v>
      </c>
      <c r="B3413" s="59" t="s">
        <v>1921</v>
      </c>
      <c r="C3413" s="59" t="s">
        <v>1922</v>
      </c>
      <c r="D3413" s="59" t="s">
        <v>1674</v>
      </c>
      <c r="E3413" s="59" t="s">
        <v>1675</v>
      </c>
      <c r="F3413" s="59" t="s">
        <v>1475</v>
      </c>
      <c r="G3413" s="59" t="s">
        <v>1406</v>
      </c>
      <c r="H3413" s="59" t="s">
        <v>1475</v>
      </c>
      <c r="I3413" s="59" t="s">
        <v>1406</v>
      </c>
      <c r="J3413" s="59" t="s">
        <v>727</v>
      </c>
      <c r="K3413" s="59" t="s">
        <v>1644</v>
      </c>
      <c r="L3413" s="59" t="s">
        <v>1923</v>
      </c>
      <c r="M3413" s="59" t="s">
        <v>1478</v>
      </c>
      <c r="N3413" s="59" t="s">
        <v>1479</v>
      </c>
      <c r="O3413" s="59" t="s">
        <v>1480</v>
      </c>
      <c r="P3413" s="59" t="s">
        <v>1481</v>
      </c>
      <c r="Q3413" s="59" t="s">
        <v>1482</v>
      </c>
      <c r="R3413" s="59" t="s">
        <v>1483</v>
      </c>
      <c r="S3413" s="59" t="s">
        <v>1924</v>
      </c>
      <c r="T3413" s="59" t="s">
        <v>1925</v>
      </c>
      <c r="U3413" s="59" t="s">
        <v>1486</v>
      </c>
      <c r="V3413" s="59" t="s">
        <v>1487</v>
      </c>
      <c r="W3413" s="59" t="s">
        <v>1509</v>
      </c>
      <c r="X3413" s="59" t="s">
        <v>1487</v>
      </c>
      <c r="Y3413" s="59" t="s">
        <v>1490</v>
      </c>
      <c r="Z3413" s="59">
        <v>1700</v>
      </c>
      <c r="AA3413" s="59">
        <v>1700</v>
      </c>
      <c r="AB3413" s="59">
        <v>0</v>
      </c>
      <c r="AC3413" s="59">
        <v>1700</v>
      </c>
      <c r="AD3413" s="59">
        <v>0</v>
      </c>
      <c r="AE3413" s="59">
        <v>0</v>
      </c>
      <c r="AF3413" s="59" t="s">
        <v>1491</v>
      </c>
      <c r="AG3413" s="59" t="s">
        <v>727</v>
      </c>
      <c r="AH3413" s="59" t="s">
        <v>1644</v>
      </c>
      <c r="AI3413" s="59" t="s">
        <v>1492</v>
      </c>
      <c r="AJ3413" s="59" t="s">
        <v>1486</v>
      </c>
      <c r="AK3413" s="59" t="s">
        <v>278</v>
      </c>
      <c r="AL3413" s="59" t="s">
        <v>1493</v>
      </c>
      <c r="AM3413" s="59" t="s">
        <v>1494</v>
      </c>
      <c r="AN3413" s="59" t="s">
        <v>1384</v>
      </c>
      <c r="AO3413" s="59" t="s">
        <v>107</v>
      </c>
    </row>
    <row r="3414" spans="1:41" x14ac:dyDescent="0.15">
      <c r="A3414" s="59" t="s">
        <v>2028</v>
      </c>
      <c r="B3414" s="59" t="s">
        <v>1949</v>
      </c>
      <c r="C3414" s="59" t="s">
        <v>1950</v>
      </c>
      <c r="D3414" s="59" t="s">
        <v>1674</v>
      </c>
      <c r="E3414" s="59" t="s">
        <v>1675</v>
      </c>
      <c r="F3414" s="59" t="s">
        <v>1475</v>
      </c>
      <c r="G3414" s="59" t="s">
        <v>1406</v>
      </c>
      <c r="H3414" s="59" t="s">
        <v>1475</v>
      </c>
      <c r="I3414" s="59" t="s">
        <v>1406</v>
      </c>
      <c r="J3414" s="59" t="s">
        <v>727</v>
      </c>
      <c r="K3414" s="59" t="s">
        <v>1644</v>
      </c>
      <c r="L3414" s="59" t="s">
        <v>1951</v>
      </c>
      <c r="M3414" s="59" t="s">
        <v>1478</v>
      </c>
      <c r="N3414" s="59" t="s">
        <v>1479</v>
      </c>
      <c r="O3414" s="59" t="s">
        <v>1480</v>
      </c>
      <c r="P3414" s="59" t="s">
        <v>1481</v>
      </c>
      <c r="Q3414" s="59" t="s">
        <v>1482</v>
      </c>
      <c r="R3414" s="59" t="s">
        <v>1483</v>
      </c>
      <c r="S3414" s="59" t="s">
        <v>1952</v>
      </c>
      <c r="T3414" s="59" t="s">
        <v>1953</v>
      </c>
      <c r="U3414" s="59" t="s">
        <v>1486</v>
      </c>
      <c r="V3414" s="59" t="s">
        <v>1487</v>
      </c>
      <c r="W3414" s="59" t="s">
        <v>1509</v>
      </c>
      <c r="X3414" s="59" t="s">
        <v>1487</v>
      </c>
      <c r="Y3414" s="59" t="s">
        <v>1490</v>
      </c>
      <c r="Z3414" s="59">
        <v>1183.93</v>
      </c>
      <c r="AA3414" s="59">
        <v>1183.93</v>
      </c>
      <c r="AB3414" s="59">
        <v>0</v>
      </c>
      <c r="AC3414" s="59">
        <v>1183.93</v>
      </c>
      <c r="AD3414" s="59">
        <v>0</v>
      </c>
      <c r="AE3414" s="59">
        <v>0</v>
      </c>
      <c r="AF3414" s="59" t="s">
        <v>1491</v>
      </c>
      <c r="AG3414" s="59" t="s">
        <v>727</v>
      </c>
      <c r="AH3414" s="59" t="s">
        <v>1644</v>
      </c>
      <c r="AI3414" s="59" t="s">
        <v>1492</v>
      </c>
      <c r="AJ3414" s="59" t="s">
        <v>1486</v>
      </c>
      <c r="AK3414" s="59" t="s">
        <v>278</v>
      </c>
      <c r="AL3414" s="59" t="s">
        <v>1493</v>
      </c>
      <c r="AM3414" s="59" t="s">
        <v>1494</v>
      </c>
      <c r="AN3414" s="59" t="s">
        <v>1384</v>
      </c>
      <c r="AO3414" s="59" t="s">
        <v>107</v>
      </c>
    </row>
    <row r="3415" spans="1:41" x14ac:dyDescent="0.15">
      <c r="A3415" s="59" t="s">
        <v>2028</v>
      </c>
      <c r="B3415" s="59" t="s">
        <v>1949</v>
      </c>
      <c r="C3415" s="59" t="s">
        <v>1950</v>
      </c>
      <c r="D3415" s="59" t="s">
        <v>1674</v>
      </c>
      <c r="E3415" s="59" t="s">
        <v>1675</v>
      </c>
      <c r="F3415" s="59" t="s">
        <v>1475</v>
      </c>
      <c r="G3415" s="59" t="s">
        <v>1406</v>
      </c>
      <c r="H3415" s="59" t="s">
        <v>1475</v>
      </c>
      <c r="I3415" s="59" t="s">
        <v>1406</v>
      </c>
      <c r="J3415" s="59" t="s">
        <v>727</v>
      </c>
      <c r="K3415" s="59" t="s">
        <v>1644</v>
      </c>
      <c r="L3415" s="59" t="s">
        <v>1951</v>
      </c>
      <c r="M3415" s="59" t="s">
        <v>1478</v>
      </c>
      <c r="N3415" s="59" t="s">
        <v>1479</v>
      </c>
      <c r="O3415" s="59" t="s">
        <v>1480</v>
      </c>
      <c r="P3415" s="59" t="s">
        <v>1481</v>
      </c>
      <c r="Q3415" s="59" t="s">
        <v>1482</v>
      </c>
      <c r="R3415" s="59" t="s">
        <v>1483</v>
      </c>
      <c r="S3415" s="59" t="s">
        <v>1952</v>
      </c>
      <c r="T3415" s="59" t="s">
        <v>1953</v>
      </c>
      <c r="U3415" s="59" t="s">
        <v>1486</v>
      </c>
      <c r="V3415" s="59" t="s">
        <v>1487</v>
      </c>
      <c r="W3415" s="59" t="s">
        <v>1488</v>
      </c>
      <c r="X3415" s="59" t="s">
        <v>1511</v>
      </c>
      <c r="Y3415" s="59" t="s">
        <v>1490</v>
      </c>
      <c r="Z3415" s="59">
        <v>16.07</v>
      </c>
      <c r="AA3415" s="59">
        <v>16.07</v>
      </c>
      <c r="AB3415" s="59">
        <v>0</v>
      </c>
      <c r="AC3415" s="59">
        <v>16.07</v>
      </c>
      <c r="AD3415" s="59">
        <v>0</v>
      </c>
      <c r="AE3415" s="59">
        <v>0</v>
      </c>
      <c r="AF3415" s="59" t="s">
        <v>1491</v>
      </c>
      <c r="AG3415" s="59" t="s">
        <v>727</v>
      </c>
      <c r="AH3415" s="59" t="s">
        <v>1644</v>
      </c>
      <c r="AI3415" s="59" t="s">
        <v>1492</v>
      </c>
      <c r="AJ3415" s="59" t="s">
        <v>1486</v>
      </c>
      <c r="AK3415" s="59" t="s">
        <v>278</v>
      </c>
      <c r="AL3415" s="59" t="s">
        <v>1493</v>
      </c>
      <c r="AM3415" s="59" t="s">
        <v>1494</v>
      </c>
      <c r="AN3415" s="59" t="s">
        <v>1384</v>
      </c>
      <c r="AO3415" s="59" t="s">
        <v>107</v>
      </c>
    </row>
    <row r="3416" spans="1:41" x14ac:dyDescent="0.15">
      <c r="A3416" s="59" t="s">
        <v>2028</v>
      </c>
      <c r="B3416" s="59" t="s">
        <v>1926</v>
      </c>
      <c r="C3416" s="59" t="s">
        <v>1927</v>
      </c>
      <c r="D3416" s="59" t="s">
        <v>1674</v>
      </c>
      <c r="E3416" s="59" t="s">
        <v>1675</v>
      </c>
      <c r="F3416" s="59" t="s">
        <v>1475</v>
      </c>
      <c r="G3416" s="59" t="s">
        <v>1406</v>
      </c>
      <c r="H3416" s="59" t="s">
        <v>1475</v>
      </c>
      <c r="I3416" s="59" t="s">
        <v>1406</v>
      </c>
      <c r="J3416" s="59" t="s">
        <v>727</v>
      </c>
      <c r="K3416" s="59" t="s">
        <v>1644</v>
      </c>
      <c r="L3416" s="59" t="s">
        <v>1896</v>
      </c>
      <c r="M3416" s="59" t="s">
        <v>1478</v>
      </c>
      <c r="N3416" s="59" t="s">
        <v>1479</v>
      </c>
      <c r="O3416" s="59" t="s">
        <v>1480</v>
      </c>
      <c r="P3416" s="59" t="s">
        <v>1481</v>
      </c>
      <c r="Q3416" s="59" t="s">
        <v>1482</v>
      </c>
      <c r="R3416" s="59" t="s">
        <v>1483</v>
      </c>
      <c r="S3416" s="59" t="s">
        <v>1928</v>
      </c>
      <c r="T3416" s="59" t="s">
        <v>1929</v>
      </c>
      <c r="U3416" s="59" t="s">
        <v>1486</v>
      </c>
      <c r="V3416" s="59" t="s">
        <v>1487</v>
      </c>
      <c r="W3416" s="59" t="s">
        <v>1509</v>
      </c>
      <c r="X3416" s="59" t="s">
        <v>1487</v>
      </c>
      <c r="Y3416" s="59" t="s">
        <v>1490</v>
      </c>
      <c r="Z3416" s="59">
        <v>654.64</v>
      </c>
      <c r="AA3416" s="59">
        <v>654.64</v>
      </c>
      <c r="AB3416" s="59">
        <v>0</v>
      </c>
      <c r="AC3416" s="59">
        <v>654.64</v>
      </c>
      <c r="AD3416" s="59">
        <v>0</v>
      </c>
      <c r="AE3416" s="59">
        <v>0</v>
      </c>
      <c r="AF3416" s="59" t="s">
        <v>1491</v>
      </c>
      <c r="AG3416" s="59" t="s">
        <v>727</v>
      </c>
      <c r="AH3416" s="59" t="s">
        <v>1644</v>
      </c>
      <c r="AI3416" s="59" t="s">
        <v>1492</v>
      </c>
      <c r="AJ3416" s="59" t="s">
        <v>1486</v>
      </c>
      <c r="AK3416" s="59" t="s">
        <v>278</v>
      </c>
      <c r="AL3416" s="59" t="s">
        <v>1493</v>
      </c>
      <c r="AM3416" s="59" t="s">
        <v>1494</v>
      </c>
      <c r="AN3416" s="59" t="s">
        <v>1384</v>
      </c>
      <c r="AO3416" s="59" t="s">
        <v>107</v>
      </c>
    </row>
    <row r="3417" spans="1:41" x14ac:dyDescent="0.15">
      <c r="A3417" s="59" t="s">
        <v>2028</v>
      </c>
      <c r="B3417" s="59" t="s">
        <v>1926</v>
      </c>
      <c r="C3417" s="59" t="s">
        <v>1927</v>
      </c>
      <c r="D3417" s="59" t="s">
        <v>1674</v>
      </c>
      <c r="E3417" s="59" t="s">
        <v>1675</v>
      </c>
      <c r="F3417" s="59" t="s">
        <v>1475</v>
      </c>
      <c r="G3417" s="59" t="s">
        <v>1406</v>
      </c>
      <c r="H3417" s="59" t="s">
        <v>1475</v>
      </c>
      <c r="I3417" s="59" t="s">
        <v>1406</v>
      </c>
      <c r="J3417" s="59" t="s">
        <v>727</v>
      </c>
      <c r="K3417" s="59" t="s">
        <v>1644</v>
      </c>
      <c r="L3417" s="59" t="s">
        <v>1896</v>
      </c>
      <c r="M3417" s="59" t="s">
        <v>1478</v>
      </c>
      <c r="N3417" s="59" t="s">
        <v>1479</v>
      </c>
      <c r="O3417" s="59" t="s">
        <v>1480</v>
      </c>
      <c r="P3417" s="59" t="s">
        <v>1481</v>
      </c>
      <c r="Q3417" s="59" t="s">
        <v>1482</v>
      </c>
      <c r="R3417" s="59" t="s">
        <v>1483</v>
      </c>
      <c r="S3417" s="59" t="s">
        <v>1928</v>
      </c>
      <c r="T3417" s="59" t="s">
        <v>1929</v>
      </c>
      <c r="U3417" s="59" t="s">
        <v>1486</v>
      </c>
      <c r="V3417" s="59" t="s">
        <v>1487</v>
      </c>
      <c r="W3417" s="59" t="s">
        <v>1488</v>
      </c>
      <c r="X3417" s="59" t="s">
        <v>1511</v>
      </c>
      <c r="Y3417" s="59" t="s">
        <v>1490</v>
      </c>
      <c r="Z3417" s="59">
        <v>16.100000000000001</v>
      </c>
      <c r="AA3417" s="59">
        <v>16.100000000000001</v>
      </c>
      <c r="AB3417" s="59">
        <v>0</v>
      </c>
      <c r="AC3417" s="59">
        <v>16.100000000000001</v>
      </c>
      <c r="AD3417" s="59">
        <v>0</v>
      </c>
      <c r="AE3417" s="59">
        <v>0</v>
      </c>
      <c r="AF3417" s="59" t="s">
        <v>1491</v>
      </c>
      <c r="AG3417" s="59" t="s">
        <v>727</v>
      </c>
      <c r="AH3417" s="59" t="s">
        <v>1644</v>
      </c>
      <c r="AI3417" s="59" t="s">
        <v>1492</v>
      </c>
      <c r="AJ3417" s="59" t="s">
        <v>1486</v>
      </c>
      <c r="AK3417" s="59" t="s">
        <v>278</v>
      </c>
      <c r="AL3417" s="59" t="s">
        <v>1493</v>
      </c>
      <c r="AM3417" s="59" t="s">
        <v>1494</v>
      </c>
      <c r="AN3417" s="59" t="s">
        <v>1384</v>
      </c>
      <c r="AO3417" s="59" t="s">
        <v>107</v>
      </c>
    </row>
    <row r="3418" spans="1:41" x14ac:dyDescent="0.15">
      <c r="A3418" s="59" t="s">
        <v>2028</v>
      </c>
      <c r="B3418" s="59" t="s">
        <v>1699</v>
      </c>
      <c r="C3418" s="59" t="s">
        <v>1700</v>
      </c>
      <c r="D3418" s="59" t="s">
        <v>1701</v>
      </c>
      <c r="E3418" s="59" t="s">
        <v>1702</v>
      </c>
      <c r="F3418" s="59" t="s">
        <v>1475</v>
      </c>
      <c r="G3418" s="59" t="s">
        <v>1406</v>
      </c>
      <c r="H3418" s="59" t="s">
        <v>1475</v>
      </c>
      <c r="I3418" s="59" t="s">
        <v>1406</v>
      </c>
      <c r="J3418" s="59" t="s">
        <v>727</v>
      </c>
      <c r="K3418" s="59" t="s">
        <v>1703</v>
      </c>
      <c r="L3418" s="59" t="s">
        <v>1704</v>
      </c>
      <c r="M3418" s="59" t="s">
        <v>1478</v>
      </c>
      <c r="N3418" s="59" t="s">
        <v>1479</v>
      </c>
      <c r="O3418" s="59" t="s">
        <v>1480</v>
      </c>
      <c r="P3418" s="59" t="s">
        <v>1481</v>
      </c>
      <c r="Q3418" s="59" t="s">
        <v>1482</v>
      </c>
      <c r="R3418" s="59" t="s">
        <v>1483</v>
      </c>
      <c r="S3418" s="59" t="s">
        <v>1743</v>
      </c>
      <c r="T3418" s="59" t="s">
        <v>1744</v>
      </c>
      <c r="U3418" s="59" t="s">
        <v>1486</v>
      </c>
      <c r="V3418" s="59" t="s">
        <v>1487</v>
      </c>
      <c r="W3418" s="59" t="s">
        <v>1500</v>
      </c>
      <c r="X3418" s="59" t="s">
        <v>1501</v>
      </c>
      <c r="Y3418" s="59" t="s">
        <v>1490</v>
      </c>
      <c r="Z3418" s="59">
        <v>0.02</v>
      </c>
      <c r="AA3418" s="59">
        <v>0.02</v>
      </c>
      <c r="AB3418" s="59">
        <v>0</v>
      </c>
      <c r="AC3418" s="59">
        <v>0.02</v>
      </c>
      <c r="AD3418" s="59">
        <v>0</v>
      </c>
      <c r="AE3418" s="59">
        <v>0</v>
      </c>
      <c r="AF3418" s="59" t="s">
        <v>1707</v>
      </c>
      <c r="AG3418" s="59" t="s">
        <v>1406</v>
      </c>
      <c r="AH3418" s="59" t="s">
        <v>1406</v>
      </c>
      <c r="AI3418" s="59" t="s">
        <v>1523</v>
      </c>
      <c r="AJ3418" s="59" t="s">
        <v>1486</v>
      </c>
      <c r="AK3418" s="59" t="s">
        <v>278</v>
      </c>
      <c r="AL3418" s="59" t="s">
        <v>1493</v>
      </c>
      <c r="AM3418" s="59" t="s">
        <v>1494</v>
      </c>
      <c r="AN3418" s="59" t="s">
        <v>1384</v>
      </c>
      <c r="AO3418" s="59" t="s">
        <v>107</v>
      </c>
    </row>
    <row r="3419" spans="1:41" x14ac:dyDescent="0.15">
      <c r="A3419" s="59" t="s">
        <v>2028</v>
      </c>
      <c r="B3419" s="59" t="s">
        <v>1699</v>
      </c>
      <c r="C3419" s="59" t="s">
        <v>1700</v>
      </c>
      <c r="D3419" s="59" t="s">
        <v>1701</v>
      </c>
      <c r="E3419" s="59" t="s">
        <v>1702</v>
      </c>
      <c r="F3419" s="59" t="s">
        <v>1475</v>
      </c>
      <c r="G3419" s="59" t="s">
        <v>1406</v>
      </c>
      <c r="H3419" s="59" t="s">
        <v>1475</v>
      </c>
      <c r="I3419" s="59" t="s">
        <v>1406</v>
      </c>
      <c r="J3419" s="59" t="s">
        <v>727</v>
      </c>
      <c r="K3419" s="59" t="s">
        <v>1703</v>
      </c>
      <c r="L3419" s="59" t="s">
        <v>1704</v>
      </c>
      <c r="M3419" s="59" t="s">
        <v>1478</v>
      </c>
      <c r="N3419" s="59" t="s">
        <v>1479</v>
      </c>
      <c r="O3419" s="59" t="s">
        <v>1480</v>
      </c>
      <c r="P3419" s="59" t="s">
        <v>1481</v>
      </c>
      <c r="Q3419" s="59" t="s">
        <v>1482</v>
      </c>
      <c r="R3419" s="59" t="s">
        <v>1483</v>
      </c>
      <c r="S3419" s="59" t="s">
        <v>1705</v>
      </c>
      <c r="T3419" s="59" t="s">
        <v>1706</v>
      </c>
      <c r="U3419" s="59" t="s">
        <v>1486</v>
      </c>
      <c r="V3419" s="59" t="s">
        <v>1487</v>
      </c>
      <c r="W3419" s="59" t="s">
        <v>1508</v>
      </c>
      <c r="X3419" s="59" t="s">
        <v>1487</v>
      </c>
      <c r="Y3419" s="59" t="s">
        <v>1490</v>
      </c>
      <c r="Z3419" s="59">
        <v>13.15</v>
      </c>
      <c r="AA3419" s="59">
        <v>7.74</v>
      </c>
      <c r="AB3419" s="59">
        <v>5.41</v>
      </c>
      <c r="AC3419" s="59">
        <v>7.74</v>
      </c>
      <c r="AD3419" s="59">
        <v>0</v>
      </c>
      <c r="AE3419" s="59">
        <v>0</v>
      </c>
      <c r="AF3419" s="59" t="s">
        <v>1707</v>
      </c>
      <c r="AG3419" s="59" t="s">
        <v>1406</v>
      </c>
      <c r="AH3419" s="59" t="s">
        <v>1406</v>
      </c>
      <c r="AI3419" s="59" t="s">
        <v>1523</v>
      </c>
      <c r="AJ3419" s="59" t="s">
        <v>1486</v>
      </c>
      <c r="AK3419" s="59" t="s">
        <v>278</v>
      </c>
      <c r="AL3419" s="59" t="s">
        <v>1493</v>
      </c>
      <c r="AM3419" s="59" t="s">
        <v>1494</v>
      </c>
      <c r="AN3419" s="59" t="s">
        <v>1384</v>
      </c>
      <c r="AO3419" s="59" t="s">
        <v>107</v>
      </c>
    </row>
    <row r="3420" spans="1:41" x14ac:dyDescent="0.15">
      <c r="A3420" s="59" t="s">
        <v>2028</v>
      </c>
      <c r="B3420" s="59" t="s">
        <v>1699</v>
      </c>
      <c r="C3420" s="59" t="s">
        <v>1700</v>
      </c>
      <c r="D3420" s="59" t="s">
        <v>1701</v>
      </c>
      <c r="E3420" s="59" t="s">
        <v>1702</v>
      </c>
      <c r="F3420" s="59" t="s">
        <v>1475</v>
      </c>
      <c r="G3420" s="59" t="s">
        <v>1406</v>
      </c>
      <c r="H3420" s="59" t="s">
        <v>1475</v>
      </c>
      <c r="I3420" s="59" t="s">
        <v>1406</v>
      </c>
      <c r="J3420" s="59" t="s">
        <v>727</v>
      </c>
      <c r="K3420" s="59" t="s">
        <v>1703</v>
      </c>
      <c r="L3420" s="59" t="s">
        <v>1704</v>
      </c>
      <c r="M3420" s="59" t="s">
        <v>1478</v>
      </c>
      <c r="N3420" s="59" t="s">
        <v>1479</v>
      </c>
      <c r="O3420" s="59" t="s">
        <v>1480</v>
      </c>
      <c r="P3420" s="59" t="s">
        <v>1481</v>
      </c>
      <c r="Q3420" s="59" t="s">
        <v>1482</v>
      </c>
      <c r="R3420" s="59" t="s">
        <v>1483</v>
      </c>
      <c r="S3420" s="59" t="s">
        <v>1705</v>
      </c>
      <c r="T3420" s="59" t="s">
        <v>1706</v>
      </c>
      <c r="U3420" s="59" t="s">
        <v>1486</v>
      </c>
      <c r="V3420" s="59" t="s">
        <v>1487</v>
      </c>
      <c r="W3420" s="59" t="s">
        <v>1509</v>
      </c>
      <c r="X3420" s="59" t="s">
        <v>1487</v>
      </c>
      <c r="Y3420" s="59" t="s">
        <v>1490</v>
      </c>
      <c r="Z3420" s="59">
        <v>3.54</v>
      </c>
      <c r="AA3420" s="59">
        <v>2.33</v>
      </c>
      <c r="AB3420" s="59">
        <v>1.21</v>
      </c>
      <c r="AC3420" s="59">
        <v>2.33</v>
      </c>
      <c r="AD3420" s="59">
        <v>0</v>
      </c>
      <c r="AE3420" s="59">
        <v>0</v>
      </c>
      <c r="AF3420" s="59" t="s">
        <v>1707</v>
      </c>
      <c r="AG3420" s="59" t="s">
        <v>1406</v>
      </c>
      <c r="AH3420" s="59" t="s">
        <v>1406</v>
      </c>
      <c r="AI3420" s="59" t="s">
        <v>1523</v>
      </c>
      <c r="AJ3420" s="59" t="s">
        <v>1486</v>
      </c>
      <c r="AK3420" s="59" t="s">
        <v>278</v>
      </c>
      <c r="AL3420" s="59" t="s">
        <v>1493</v>
      </c>
      <c r="AM3420" s="59" t="s">
        <v>1494</v>
      </c>
      <c r="AN3420" s="59" t="s">
        <v>1384</v>
      </c>
      <c r="AO3420" s="59" t="s">
        <v>107</v>
      </c>
    </row>
    <row r="3421" spans="1:41" x14ac:dyDescent="0.15">
      <c r="A3421" s="59" t="s">
        <v>2028</v>
      </c>
      <c r="B3421" s="59" t="s">
        <v>1699</v>
      </c>
      <c r="C3421" s="59" t="s">
        <v>1700</v>
      </c>
      <c r="D3421" s="59" t="s">
        <v>1701</v>
      </c>
      <c r="E3421" s="59" t="s">
        <v>1702</v>
      </c>
      <c r="F3421" s="59" t="s">
        <v>1475</v>
      </c>
      <c r="G3421" s="59" t="s">
        <v>1406</v>
      </c>
      <c r="H3421" s="59" t="s">
        <v>1475</v>
      </c>
      <c r="I3421" s="59" t="s">
        <v>1406</v>
      </c>
      <c r="J3421" s="59" t="s">
        <v>727</v>
      </c>
      <c r="K3421" s="59" t="s">
        <v>1703</v>
      </c>
      <c r="L3421" s="59" t="s">
        <v>1704</v>
      </c>
      <c r="M3421" s="59" t="s">
        <v>1478</v>
      </c>
      <c r="N3421" s="59" t="s">
        <v>1479</v>
      </c>
      <c r="O3421" s="59" t="s">
        <v>1480</v>
      </c>
      <c r="P3421" s="59" t="s">
        <v>1481</v>
      </c>
      <c r="Q3421" s="59" t="s">
        <v>1482</v>
      </c>
      <c r="R3421" s="59" t="s">
        <v>1483</v>
      </c>
      <c r="S3421" s="59" t="s">
        <v>1705</v>
      </c>
      <c r="T3421" s="59" t="s">
        <v>1706</v>
      </c>
      <c r="U3421" s="59" t="s">
        <v>1486</v>
      </c>
      <c r="V3421" s="59" t="s">
        <v>1487</v>
      </c>
      <c r="W3421" s="59" t="s">
        <v>1513</v>
      </c>
      <c r="X3421" s="59" t="s">
        <v>1487</v>
      </c>
      <c r="Y3421" s="59" t="s">
        <v>1490</v>
      </c>
      <c r="Z3421" s="59">
        <v>10.48</v>
      </c>
      <c r="AA3421" s="59">
        <v>5.33</v>
      </c>
      <c r="AB3421" s="59">
        <v>5.15</v>
      </c>
      <c r="AC3421" s="59">
        <v>5.33</v>
      </c>
      <c r="AD3421" s="59">
        <v>0</v>
      </c>
      <c r="AE3421" s="59">
        <v>0</v>
      </c>
      <c r="AF3421" s="59" t="s">
        <v>1707</v>
      </c>
      <c r="AG3421" s="59" t="s">
        <v>1406</v>
      </c>
      <c r="AH3421" s="59" t="s">
        <v>1406</v>
      </c>
      <c r="AI3421" s="59" t="s">
        <v>1523</v>
      </c>
      <c r="AJ3421" s="59" t="s">
        <v>1486</v>
      </c>
      <c r="AK3421" s="59" t="s">
        <v>278</v>
      </c>
      <c r="AL3421" s="59" t="s">
        <v>1493</v>
      </c>
      <c r="AM3421" s="59" t="s">
        <v>1494</v>
      </c>
      <c r="AN3421" s="59" t="s">
        <v>1384</v>
      </c>
      <c r="AO3421" s="59" t="s">
        <v>107</v>
      </c>
    </row>
    <row r="3422" spans="1:41" x14ac:dyDescent="0.15">
      <c r="A3422" s="59" t="s">
        <v>2028</v>
      </c>
      <c r="B3422" s="59" t="s">
        <v>1699</v>
      </c>
      <c r="C3422" s="59" t="s">
        <v>1700</v>
      </c>
      <c r="D3422" s="59" t="s">
        <v>1701</v>
      </c>
      <c r="E3422" s="59" t="s">
        <v>1702</v>
      </c>
      <c r="F3422" s="59" t="s">
        <v>1475</v>
      </c>
      <c r="G3422" s="59" t="s">
        <v>1406</v>
      </c>
      <c r="H3422" s="59" t="s">
        <v>1475</v>
      </c>
      <c r="I3422" s="59" t="s">
        <v>1406</v>
      </c>
      <c r="J3422" s="59" t="s">
        <v>727</v>
      </c>
      <c r="K3422" s="59" t="s">
        <v>1703</v>
      </c>
      <c r="L3422" s="59" t="s">
        <v>1704</v>
      </c>
      <c r="M3422" s="59" t="s">
        <v>1478</v>
      </c>
      <c r="N3422" s="59" t="s">
        <v>1479</v>
      </c>
      <c r="O3422" s="59" t="s">
        <v>1480</v>
      </c>
      <c r="P3422" s="59" t="s">
        <v>1481</v>
      </c>
      <c r="Q3422" s="59" t="s">
        <v>1482</v>
      </c>
      <c r="R3422" s="59" t="s">
        <v>1483</v>
      </c>
      <c r="S3422" s="59" t="s">
        <v>1705</v>
      </c>
      <c r="T3422" s="59" t="s">
        <v>1706</v>
      </c>
      <c r="U3422" s="59" t="s">
        <v>1486</v>
      </c>
      <c r="V3422" s="59" t="s">
        <v>1487</v>
      </c>
      <c r="W3422" s="59" t="s">
        <v>1514</v>
      </c>
      <c r="X3422" s="59" t="s">
        <v>1487</v>
      </c>
      <c r="Y3422" s="59" t="s">
        <v>1490</v>
      </c>
      <c r="Z3422" s="59">
        <v>3.71</v>
      </c>
      <c r="AA3422" s="59">
        <v>2.59</v>
      </c>
      <c r="AB3422" s="59">
        <v>1.1200000000000001</v>
      </c>
      <c r="AC3422" s="59">
        <v>2.59</v>
      </c>
      <c r="AD3422" s="59">
        <v>0</v>
      </c>
      <c r="AE3422" s="59">
        <v>0</v>
      </c>
      <c r="AF3422" s="59" t="s">
        <v>1707</v>
      </c>
      <c r="AG3422" s="59" t="s">
        <v>1406</v>
      </c>
      <c r="AH3422" s="59" t="s">
        <v>1406</v>
      </c>
      <c r="AI3422" s="59" t="s">
        <v>1523</v>
      </c>
      <c r="AJ3422" s="59" t="s">
        <v>1486</v>
      </c>
      <c r="AK3422" s="59" t="s">
        <v>278</v>
      </c>
      <c r="AL3422" s="59" t="s">
        <v>1493</v>
      </c>
      <c r="AM3422" s="59" t="s">
        <v>1494</v>
      </c>
      <c r="AN3422" s="59" t="s">
        <v>1384</v>
      </c>
      <c r="AO3422" s="59" t="s">
        <v>107</v>
      </c>
    </row>
    <row r="3423" spans="1:41" x14ac:dyDescent="0.15">
      <c r="A3423" s="59" t="s">
        <v>2028</v>
      </c>
      <c r="B3423" s="59" t="s">
        <v>1708</v>
      </c>
      <c r="C3423" s="59" t="s">
        <v>1709</v>
      </c>
      <c r="D3423" s="59" t="s">
        <v>1701</v>
      </c>
      <c r="E3423" s="59" t="s">
        <v>1702</v>
      </c>
      <c r="F3423" s="59" t="s">
        <v>1475</v>
      </c>
      <c r="G3423" s="59" t="s">
        <v>1406</v>
      </c>
      <c r="H3423" s="59" t="s">
        <v>1475</v>
      </c>
      <c r="I3423" s="59" t="s">
        <v>1406</v>
      </c>
      <c r="J3423" s="59" t="s">
        <v>727</v>
      </c>
      <c r="K3423" s="59" t="s">
        <v>1703</v>
      </c>
      <c r="L3423" s="59" t="s">
        <v>1710</v>
      </c>
      <c r="M3423" s="59" t="s">
        <v>1478</v>
      </c>
      <c r="N3423" s="59" t="s">
        <v>1479</v>
      </c>
      <c r="O3423" s="59" t="s">
        <v>1480</v>
      </c>
      <c r="P3423" s="59" t="s">
        <v>1481</v>
      </c>
      <c r="Q3423" s="59" t="s">
        <v>1482</v>
      </c>
      <c r="R3423" s="59" t="s">
        <v>1483</v>
      </c>
      <c r="S3423" s="59" t="s">
        <v>1711</v>
      </c>
      <c r="T3423" s="59" t="s">
        <v>1712</v>
      </c>
      <c r="U3423" s="59" t="s">
        <v>1486</v>
      </c>
      <c r="V3423" s="59" t="s">
        <v>1487</v>
      </c>
      <c r="W3423" s="59" t="s">
        <v>1508</v>
      </c>
      <c r="X3423" s="59" t="s">
        <v>1487</v>
      </c>
      <c r="Y3423" s="59" t="s">
        <v>1490</v>
      </c>
      <c r="Z3423" s="59">
        <v>72.39</v>
      </c>
      <c r="AA3423" s="59">
        <v>72.39</v>
      </c>
      <c r="AB3423" s="59">
        <v>0</v>
      </c>
      <c r="AC3423" s="59">
        <v>72.39</v>
      </c>
      <c r="AD3423" s="59">
        <v>0</v>
      </c>
      <c r="AE3423" s="59">
        <v>0</v>
      </c>
      <c r="AF3423" s="59" t="s">
        <v>1491</v>
      </c>
      <c r="AG3423" s="59" t="s">
        <v>727</v>
      </c>
      <c r="AH3423" s="59" t="s">
        <v>1713</v>
      </c>
      <c r="AI3423" s="59" t="s">
        <v>1492</v>
      </c>
      <c r="AJ3423" s="59" t="s">
        <v>1486</v>
      </c>
      <c r="AK3423" s="59" t="s">
        <v>278</v>
      </c>
      <c r="AL3423" s="59" t="s">
        <v>1493</v>
      </c>
      <c r="AM3423" s="59" t="s">
        <v>1494</v>
      </c>
      <c r="AN3423" s="59" t="s">
        <v>1384</v>
      </c>
      <c r="AO3423" s="59" t="s">
        <v>107</v>
      </c>
    </row>
    <row r="3424" spans="1:41" x14ac:dyDescent="0.15">
      <c r="A3424" s="59" t="s">
        <v>2028</v>
      </c>
      <c r="B3424" s="59" t="s">
        <v>1708</v>
      </c>
      <c r="C3424" s="59" t="s">
        <v>1709</v>
      </c>
      <c r="D3424" s="59" t="s">
        <v>1701</v>
      </c>
      <c r="E3424" s="59" t="s">
        <v>1702</v>
      </c>
      <c r="F3424" s="59" t="s">
        <v>1475</v>
      </c>
      <c r="G3424" s="59" t="s">
        <v>1406</v>
      </c>
      <c r="H3424" s="59" t="s">
        <v>1475</v>
      </c>
      <c r="I3424" s="59" t="s">
        <v>1406</v>
      </c>
      <c r="J3424" s="59" t="s">
        <v>727</v>
      </c>
      <c r="K3424" s="59" t="s">
        <v>1703</v>
      </c>
      <c r="L3424" s="59" t="s">
        <v>1710</v>
      </c>
      <c r="M3424" s="59" t="s">
        <v>1478</v>
      </c>
      <c r="N3424" s="59" t="s">
        <v>1479</v>
      </c>
      <c r="O3424" s="59" t="s">
        <v>1480</v>
      </c>
      <c r="P3424" s="59" t="s">
        <v>1481</v>
      </c>
      <c r="Q3424" s="59" t="s">
        <v>1482</v>
      </c>
      <c r="R3424" s="59" t="s">
        <v>1483</v>
      </c>
      <c r="S3424" s="59" t="s">
        <v>1711</v>
      </c>
      <c r="T3424" s="59" t="s">
        <v>1712</v>
      </c>
      <c r="U3424" s="59" t="s">
        <v>1486</v>
      </c>
      <c r="V3424" s="59" t="s">
        <v>1487</v>
      </c>
      <c r="W3424" s="59" t="s">
        <v>1509</v>
      </c>
      <c r="X3424" s="59" t="s">
        <v>1487</v>
      </c>
      <c r="Y3424" s="59" t="s">
        <v>1490</v>
      </c>
      <c r="Z3424" s="59">
        <v>73.11</v>
      </c>
      <c r="AA3424" s="59">
        <v>73.11</v>
      </c>
      <c r="AB3424" s="59">
        <v>0</v>
      </c>
      <c r="AC3424" s="59">
        <v>73.11</v>
      </c>
      <c r="AD3424" s="59">
        <v>0</v>
      </c>
      <c r="AE3424" s="59">
        <v>0</v>
      </c>
      <c r="AF3424" s="59" t="s">
        <v>1491</v>
      </c>
      <c r="AG3424" s="59" t="s">
        <v>727</v>
      </c>
      <c r="AH3424" s="59" t="s">
        <v>1713</v>
      </c>
      <c r="AI3424" s="59" t="s">
        <v>1492</v>
      </c>
      <c r="AJ3424" s="59" t="s">
        <v>1486</v>
      </c>
      <c r="AK3424" s="59" t="s">
        <v>278</v>
      </c>
      <c r="AL3424" s="59" t="s">
        <v>1493</v>
      </c>
      <c r="AM3424" s="59" t="s">
        <v>1494</v>
      </c>
      <c r="AN3424" s="59" t="s">
        <v>1384</v>
      </c>
      <c r="AO3424" s="59" t="s">
        <v>107</v>
      </c>
    </row>
    <row r="3425" spans="1:41" x14ac:dyDescent="0.15">
      <c r="A3425" s="59" t="s">
        <v>2028</v>
      </c>
      <c r="B3425" s="59" t="s">
        <v>1708</v>
      </c>
      <c r="C3425" s="59" t="s">
        <v>1709</v>
      </c>
      <c r="D3425" s="59" t="s">
        <v>1701</v>
      </c>
      <c r="E3425" s="59" t="s">
        <v>1702</v>
      </c>
      <c r="F3425" s="59" t="s">
        <v>1475</v>
      </c>
      <c r="G3425" s="59" t="s">
        <v>1406</v>
      </c>
      <c r="H3425" s="59" t="s">
        <v>1475</v>
      </c>
      <c r="I3425" s="59" t="s">
        <v>1406</v>
      </c>
      <c r="J3425" s="59" t="s">
        <v>727</v>
      </c>
      <c r="K3425" s="59" t="s">
        <v>1703</v>
      </c>
      <c r="L3425" s="59" t="s">
        <v>1710</v>
      </c>
      <c r="M3425" s="59" t="s">
        <v>1478</v>
      </c>
      <c r="N3425" s="59" t="s">
        <v>1479</v>
      </c>
      <c r="O3425" s="59" t="s">
        <v>1480</v>
      </c>
      <c r="P3425" s="59" t="s">
        <v>1481</v>
      </c>
      <c r="Q3425" s="59" t="s">
        <v>1482</v>
      </c>
      <c r="R3425" s="59" t="s">
        <v>1483</v>
      </c>
      <c r="S3425" s="59" t="s">
        <v>1711</v>
      </c>
      <c r="T3425" s="59" t="s">
        <v>1712</v>
      </c>
      <c r="U3425" s="59" t="s">
        <v>1486</v>
      </c>
      <c r="V3425" s="59" t="s">
        <v>1487</v>
      </c>
      <c r="W3425" s="59" t="s">
        <v>1488</v>
      </c>
      <c r="X3425" s="59" t="s">
        <v>1510</v>
      </c>
      <c r="Y3425" s="59" t="s">
        <v>1490</v>
      </c>
      <c r="Z3425" s="59">
        <v>4.4800000000000004</v>
      </c>
      <c r="AA3425" s="59">
        <v>4.4800000000000004</v>
      </c>
      <c r="AB3425" s="59">
        <v>0</v>
      </c>
      <c r="AC3425" s="59">
        <v>4.4800000000000004</v>
      </c>
      <c r="AD3425" s="59">
        <v>0</v>
      </c>
      <c r="AE3425" s="59">
        <v>0</v>
      </c>
      <c r="AF3425" s="59" t="s">
        <v>1491</v>
      </c>
      <c r="AG3425" s="59" t="s">
        <v>727</v>
      </c>
      <c r="AH3425" s="59" t="s">
        <v>1713</v>
      </c>
      <c r="AI3425" s="59" t="s">
        <v>1492</v>
      </c>
      <c r="AJ3425" s="59" t="s">
        <v>1486</v>
      </c>
      <c r="AK3425" s="59" t="s">
        <v>278</v>
      </c>
      <c r="AL3425" s="59" t="s">
        <v>1493</v>
      </c>
      <c r="AM3425" s="59" t="s">
        <v>1494</v>
      </c>
      <c r="AN3425" s="59" t="s">
        <v>1384</v>
      </c>
      <c r="AO3425" s="59" t="s">
        <v>107</v>
      </c>
    </row>
    <row r="3426" spans="1:41" x14ac:dyDescent="0.15">
      <c r="A3426" s="59" t="s">
        <v>2028</v>
      </c>
      <c r="B3426" s="59" t="s">
        <v>1708</v>
      </c>
      <c r="C3426" s="59" t="s">
        <v>1709</v>
      </c>
      <c r="D3426" s="59" t="s">
        <v>1701</v>
      </c>
      <c r="E3426" s="59" t="s">
        <v>1702</v>
      </c>
      <c r="F3426" s="59" t="s">
        <v>1475</v>
      </c>
      <c r="G3426" s="59" t="s">
        <v>1406</v>
      </c>
      <c r="H3426" s="59" t="s">
        <v>1475</v>
      </c>
      <c r="I3426" s="59" t="s">
        <v>1406</v>
      </c>
      <c r="J3426" s="59" t="s">
        <v>727</v>
      </c>
      <c r="K3426" s="59" t="s">
        <v>1703</v>
      </c>
      <c r="L3426" s="59" t="s">
        <v>1710</v>
      </c>
      <c r="M3426" s="59" t="s">
        <v>1478</v>
      </c>
      <c r="N3426" s="59" t="s">
        <v>1479</v>
      </c>
      <c r="O3426" s="59" t="s">
        <v>1480</v>
      </c>
      <c r="P3426" s="59" t="s">
        <v>1481</v>
      </c>
      <c r="Q3426" s="59" t="s">
        <v>1482</v>
      </c>
      <c r="R3426" s="59" t="s">
        <v>1483</v>
      </c>
      <c r="S3426" s="59" t="s">
        <v>1711</v>
      </c>
      <c r="T3426" s="59" t="s">
        <v>1712</v>
      </c>
      <c r="U3426" s="59" t="s">
        <v>1486</v>
      </c>
      <c r="V3426" s="59" t="s">
        <v>1487</v>
      </c>
      <c r="W3426" s="59" t="s">
        <v>1513</v>
      </c>
      <c r="X3426" s="59" t="s">
        <v>1487</v>
      </c>
      <c r="Y3426" s="59" t="s">
        <v>1490</v>
      </c>
      <c r="Z3426" s="59">
        <v>62.58</v>
      </c>
      <c r="AA3426" s="59">
        <v>62.58</v>
      </c>
      <c r="AB3426" s="59">
        <v>0</v>
      </c>
      <c r="AC3426" s="59">
        <v>62.58</v>
      </c>
      <c r="AD3426" s="59">
        <v>0</v>
      </c>
      <c r="AE3426" s="59">
        <v>0</v>
      </c>
      <c r="AF3426" s="59" t="s">
        <v>1491</v>
      </c>
      <c r="AG3426" s="59" t="s">
        <v>727</v>
      </c>
      <c r="AH3426" s="59" t="s">
        <v>1713</v>
      </c>
      <c r="AI3426" s="59" t="s">
        <v>1492</v>
      </c>
      <c r="AJ3426" s="59" t="s">
        <v>1486</v>
      </c>
      <c r="AK3426" s="59" t="s">
        <v>278</v>
      </c>
      <c r="AL3426" s="59" t="s">
        <v>1493</v>
      </c>
      <c r="AM3426" s="59" t="s">
        <v>1494</v>
      </c>
      <c r="AN3426" s="59" t="s">
        <v>1384</v>
      </c>
      <c r="AO3426" s="59" t="s">
        <v>107</v>
      </c>
    </row>
    <row r="3427" spans="1:41" x14ac:dyDescent="0.15">
      <c r="A3427" s="59" t="s">
        <v>2028</v>
      </c>
      <c r="B3427" s="59" t="s">
        <v>1708</v>
      </c>
      <c r="C3427" s="59" t="s">
        <v>1709</v>
      </c>
      <c r="D3427" s="59" t="s">
        <v>1701</v>
      </c>
      <c r="E3427" s="59" t="s">
        <v>1702</v>
      </c>
      <c r="F3427" s="59" t="s">
        <v>1475</v>
      </c>
      <c r="G3427" s="59" t="s">
        <v>1406</v>
      </c>
      <c r="H3427" s="59" t="s">
        <v>1475</v>
      </c>
      <c r="I3427" s="59" t="s">
        <v>1406</v>
      </c>
      <c r="J3427" s="59" t="s">
        <v>727</v>
      </c>
      <c r="K3427" s="59" t="s">
        <v>1703</v>
      </c>
      <c r="L3427" s="59" t="s">
        <v>1710</v>
      </c>
      <c r="M3427" s="59" t="s">
        <v>1478</v>
      </c>
      <c r="N3427" s="59" t="s">
        <v>1479</v>
      </c>
      <c r="O3427" s="59" t="s">
        <v>1480</v>
      </c>
      <c r="P3427" s="59" t="s">
        <v>1481</v>
      </c>
      <c r="Q3427" s="59" t="s">
        <v>1482</v>
      </c>
      <c r="R3427" s="59" t="s">
        <v>1483</v>
      </c>
      <c r="S3427" s="59" t="s">
        <v>1711</v>
      </c>
      <c r="T3427" s="59" t="s">
        <v>1712</v>
      </c>
      <c r="U3427" s="59" t="s">
        <v>1486</v>
      </c>
      <c r="V3427" s="59" t="s">
        <v>1487</v>
      </c>
      <c r="W3427" s="59" t="s">
        <v>1514</v>
      </c>
      <c r="X3427" s="59" t="s">
        <v>1487</v>
      </c>
      <c r="Y3427" s="59" t="s">
        <v>1490</v>
      </c>
      <c r="Z3427" s="59">
        <v>21.22</v>
      </c>
      <c r="AA3427" s="59">
        <v>21.22</v>
      </c>
      <c r="AB3427" s="59">
        <v>0</v>
      </c>
      <c r="AC3427" s="59">
        <v>21.22</v>
      </c>
      <c r="AD3427" s="59">
        <v>0</v>
      </c>
      <c r="AE3427" s="59">
        <v>0</v>
      </c>
      <c r="AF3427" s="59" t="s">
        <v>1491</v>
      </c>
      <c r="AG3427" s="59" t="s">
        <v>727</v>
      </c>
      <c r="AH3427" s="59" t="s">
        <v>1713</v>
      </c>
      <c r="AI3427" s="59" t="s">
        <v>1492</v>
      </c>
      <c r="AJ3427" s="59" t="s">
        <v>1486</v>
      </c>
      <c r="AK3427" s="59" t="s">
        <v>278</v>
      </c>
      <c r="AL3427" s="59" t="s">
        <v>1493</v>
      </c>
      <c r="AM3427" s="59" t="s">
        <v>1494</v>
      </c>
      <c r="AN3427" s="59" t="s">
        <v>1384</v>
      </c>
      <c r="AO3427" s="59" t="s">
        <v>107</v>
      </c>
    </row>
    <row r="3428" spans="1:41" x14ac:dyDescent="0.15">
      <c r="A3428" s="59" t="s">
        <v>1418</v>
      </c>
      <c r="B3428" s="59" t="s">
        <v>1471</v>
      </c>
      <c r="C3428" s="59" t="s">
        <v>1472</v>
      </c>
      <c r="D3428" s="59" t="s">
        <v>1473</v>
      </c>
      <c r="E3428" s="59" t="s">
        <v>1474</v>
      </c>
      <c r="F3428" s="59" t="s">
        <v>1475</v>
      </c>
      <c r="G3428" s="59" t="s">
        <v>1406</v>
      </c>
      <c r="H3428" s="59" t="s">
        <v>1475</v>
      </c>
      <c r="I3428" s="59" t="s">
        <v>1406</v>
      </c>
      <c r="J3428" s="59" t="s">
        <v>1476</v>
      </c>
      <c r="K3428" s="59" t="s">
        <v>795</v>
      </c>
      <c r="L3428" s="59" t="s">
        <v>1477</v>
      </c>
      <c r="M3428" s="59" t="s">
        <v>1478</v>
      </c>
      <c r="N3428" s="59" t="s">
        <v>1479</v>
      </c>
      <c r="O3428" s="59" t="s">
        <v>1480</v>
      </c>
      <c r="P3428" s="59" t="s">
        <v>1481</v>
      </c>
      <c r="Q3428" s="59" t="s">
        <v>1482</v>
      </c>
      <c r="R3428" s="59" t="s">
        <v>1483</v>
      </c>
      <c r="S3428" s="59" t="s">
        <v>1484</v>
      </c>
      <c r="T3428" s="59" t="s">
        <v>1485</v>
      </c>
      <c r="U3428" s="59" t="s">
        <v>1486</v>
      </c>
      <c r="V3428" s="59" t="s">
        <v>1487</v>
      </c>
      <c r="W3428" s="59" t="s">
        <v>1488</v>
      </c>
      <c r="X3428" s="59" t="s">
        <v>1489</v>
      </c>
      <c r="Y3428" s="59" t="s">
        <v>1490</v>
      </c>
      <c r="Z3428" s="59">
        <v>2000</v>
      </c>
      <c r="AA3428" s="59">
        <v>2000</v>
      </c>
      <c r="AB3428" s="59">
        <v>0</v>
      </c>
      <c r="AC3428" s="59">
        <v>2000</v>
      </c>
      <c r="AD3428" s="59">
        <v>0</v>
      </c>
      <c r="AE3428" s="59">
        <v>0</v>
      </c>
      <c r="AF3428" s="59" t="s">
        <v>1491</v>
      </c>
      <c r="AG3428" s="59" t="s">
        <v>1476</v>
      </c>
      <c r="AH3428" s="59" t="s">
        <v>795</v>
      </c>
      <c r="AI3428" s="59" t="s">
        <v>1492</v>
      </c>
      <c r="AJ3428" s="59" t="s">
        <v>1486</v>
      </c>
      <c r="AK3428" s="59" t="s">
        <v>278</v>
      </c>
      <c r="AL3428" s="59" t="s">
        <v>1493</v>
      </c>
      <c r="AM3428" s="59" t="s">
        <v>1494</v>
      </c>
      <c r="AN3428" s="59" t="s">
        <v>1385</v>
      </c>
      <c r="AO3428" s="59" t="s">
        <v>107</v>
      </c>
    </row>
    <row r="3429" spans="1:41" x14ac:dyDescent="0.15">
      <c r="A3429" s="59" t="s">
        <v>1418</v>
      </c>
      <c r="B3429" s="59" t="s">
        <v>1502</v>
      </c>
      <c r="C3429" s="59" t="s">
        <v>1503</v>
      </c>
      <c r="D3429" s="59" t="s">
        <v>1504</v>
      </c>
      <c r="E3429" s="59" t="s">
        <v>1139</v>
      </c>
      <c r="F3429" s="59" t="s">
        <v>1475</v>
      </c>
      <c r="G3429" s="59" t="s">
        <v>1406</v>
      </c>
      <c r="H3429" s="59" t="s">
        <v>1475</v>
      </c>
      <c r="I3429" s="59" t="s">
        <v>1406</v>
      </c>
      <c r="J3429" s="59" t="s">
        <v>1476</v>
      </c>
      <c r="K3429" s="59" t="s">
        <v>795</v>
      </c>
      <c r="L3429" s="59" t="s">
        <v>1505</v>
      </c>
      <c r="M3429" s="59" t="s">
        <v>1478</v>
      </c>
      <c r="N3429" s="59" t="s">
        <v>1479</v>
      </c>
      <c r="O3429" s="59" t="s">
        <v>1480</v>
      </c>
      <c r="P3429" s="59" t="s">
        <v>1481</v>
      </c>
      <c r="Q3429" s="59" t="s">
        <v>1482</v>
      </c>
      <c r="R3429" s="59" t="s">
        <v>1483</v>
      </c>
      <c r="S3429" s="59" t="s">
        <v>1506</v>
      </c>
      <c r="T3429" s="59" t="s">
        <v>1507</v>
      </c>
      <c r="U3429" s="59" t="s">
        <v>1486</v>
      </c>
      <c r="V3429" s="59" t="s">
        <v>1487</v>
      </c>
      <c r="W3429" s="59" t="s">
        <v>1508</v>
      </c>
      <c r="X3429" s="59" t="s">
        <v>1487</v>
      </c>
      <c r="Y3429" s="59" t="s">
        <v>1490</v>
      </c>
      <c r="Z3429" s="59">
        <v>430.3</v>
      </c>
      <c r="AA3429" s="59">
        <v>430.3</v>
      </c>
      <c r="AB3429" s="59">
        <v>0</v>
      </c>
      <c r="AC3429" s="59">
        <v>430.3</v>
      </c>
      <c r="AD3429" s="59">
        <v>0</v>
      </c>
      <c r="AE3429" s="59">
        <v>0</v>
      </c>
      <c r="AF3429" s="59" t="s">
        <v>1491</v>
      </c>
      <c r="AG3429" s="59" t="s">
        <v>1476</v>
      </c>
      <c r="AH3429" s="59" t="s">
        <v>795</v>
      </c>
      <c r="AI3429" s="59" t="s">
        <v>1492</v>
      </c>
      <c r="AJ3429" s="59" t="s">
        <v>1486</v>
      </c>
      <c r="AK3429" s="59" t="s">
        <v>278</v>
      </c>
      <c r="AL3429" s="59" t="s">
        <v>1493</v>
      </c>
      <c r="AM3429" s="59" t="s">
        <v>1494</v>
      </c>
      <c r="AN3429" s="59" t="s">
        <v>1385</v>
      </c>
      <c r="AO3429" s="59" t="s">
        <v>107</v>
      </c>
    </row>
    <row r="3430" spans="1:41" x14ac:dyDescent="0.15">
      <c r="A3430" s="59" t="s">
        <v>1418</v>
      </c>
      <c r="B3430" s="59" t="s">
        <v>1502</v>
      </c>
      <c r="C3430" s="59" t="s">
        <v>1503</v>
      </c>
      <c r="D3430" s="59" t="s">
        <v>1504</v>
      </c>
      <c r="E3430" s="59" t="s">
        <v>1139</v>
      </c>
      <c r="F3430" s="59" t="s">
        <v>1475</v>
      </c>
      <c r="G3430" s="59" t="s">
        <v>1406</v>
      </c>
      <c r="H3430" s="59" t="s">
        <v>1475</v>
      </c>
      <c r="I3430" s="59" t="s">
        <v>1406</v>
      </c>
      <c r="J3430" s="59" t="s">
        <v>1476</v>
      </c>
      <c r="K3430" s="59" t="s">
        <v>795</v>
      </c>
      <c r="L3430" s="59" t="s">
        <v>1505</v>
      </c>
      <c r="M3430" s="59" t="s">
        <v>1478</v>
      </c>
      <c r="N3430" s="59" t="s">
        <v>1479</v>
      </c>
      <c r="O3430" s="59" t="s">
        <v>1480</v>
      </c>
      <c r="P3430" s="59" t="s">
        <v>1481</v>
      </c>
      <c r="Q3430" s="59" t="s">
        <v>1482</v>
      </c>
      <c r="R3430" s="59" t="s">
        <v>1483</v>
      </c>
      <c r="S3430" s="59" t="s">
        <v>1506</v>
      </c>
      <c r="T3430" s="59" t="s">
        <v>1507</v>
      </c>
      <c r="U3430" s="59" t="s">
        <v>1486</v>
      </c>
      <c r="V3430" s="59" t="s">
        <v>1487</v>
      </c>
      <c r="W3430" s="59" t="s">
        <v>1509</v>
      </c>
      <c r="X3430" s="59" t="s">
        <v>1487</v>
      </c>
      <c r="Y3430" s="59" t="s">
        <v>1490</v>
      </c>
      <c r="Z3430" s="59">
        <v>13016.42</v>
      </c>
      <c r="AA3430" s="59">
        <v>13016.42</v>
      </c>
      <c r="AB3430" s="59">
        <v>0</v>
      </c>
      <c r="AC3430" s="59">
        <v>13016.42</v>
      </c>
      <c r="AD3430" s="59">
        <v>0</v>
      </c>
      <c r="AE3430" s="59">
        <v>0</v>
      </c>
      <c r="AF3430" s="59" t="s">
        <v>1491</v>
      </c>
      <c r="AG3430" s="59" t="s">
        <v>1476</v>
      </c>
      <c r="AH3430" s="59" t="s">
        <v>795</v>
      </c>
      <c r="AI3430" s="59" t="s">
        <v>1492</v>
      </c>
      <c r="AJ3430" s="59" t="s">
        <v>1486</v>
      </c>
      <c r="AK3430" s="59" t="s">
        <v>278</v>
      </c>
      <c r="AL3430" s="59" t="s">
        <v>1493</v>
      </c>
      <c r="AM3430" s="59" t="s">
        <v>1494</v>
      </c>
      <c r="AN3430" s="59" t="s">
        <v>1385</v>
      </c>
      <c r="AO3430" s="59" t="s">
        <v>107</v>
      </c>
    </row>
    <row r="3431" spans="1:41" x14ac:dyDescent="0.15">
      <c r="A3431" s="59" t="s">
        <v>1418</v>
      </c>
      <c r="B3431" s="59" t="s">
        <v>1502</v>
      </c>
      <c r="C3431" s="59" t="s">
        <v>1503</v>
      </c>
      <c r="D3431" s="59" t="s">
        <v>1504</v>
      </c>
      <c r="E3431" s="59" t="s">
        <v>1139</v>
      </c>
      <c r="F3431" s="59" t="s">
        <v>1475</v>
      </c>
      <c r="G3431" s="59" t="s">
        <v>1406</v>
      </c>
      <c r="H3431" s="59" t="s">
        <v>1475</v>
      </c>
      <c r="I3431" s="59" t="s">
        <v>1406</v>
      </c>
      <c r="J3431" s="59" t="s">
        <v>1476</v>
      </c>
      <c r="K3431" s="59" t="s">
        <v>795</v>
      </c>
      <c r="L3431" s="59" t="s">
        <v>1505</v>
      </c>
      <c r="M3431" s="59" t="s">
        <v>1478</v>
      </c>
      <c r="N3431" s="59" t="s">
        <v>1479</v>
      </c>
      <c r="O3431" s="59" t="s">
        <v>1480</v>
      </c>
      <c r="P3431" s="59" t="s">
        <v>1481</v>
      </c>
      <c r="Q3431" s="59" t="s">
        <v>1482</v>
      </c>
      <c r="R3431" s="59" t="s">
        <v>1483</v>
      </c>
      <c r="S3431" s="59" t="s">
        <v>1506</v>
      </c>
      <c r="T3431" s="59" t="s">
        <v>1507</v>
      </c>
      <c r="U3431" s="59" t="s">
        <v>1486</v>
      </c>
      <c r="V3431" s="59" t="s">
        <v>1487</v>
      </c>
      <c r="W3431" s="59" t="s">
        <v>1488</v>
      </c>
      <c r="X3431" s="59" t="s">
        <v>1511</v>
      </c>
      <c r="Y3431" s="59" t="s">
        <v>1490</v>
      </c>
      <c r="Z3431" s="59">
        <v>324.32</v>
      </c>
      <c r="AA3431" s="59">
        <v>324.32</v>
      </c>
      <c r="AB3431" s="59">
        <v>0</v>
      </c>
      <c r="AC3431" s="59">
        <v>324.32</v>
      </c>
      <c r="AD3431" s="59">
        <v>0</v>
      </c>
      <c r="AE3431" s="59">
        <v>0</v>
      </c>
      <c r="AF3431" s="59" t="s">
        <v>1491</v>
      </c>
      <c r="AG3431" s="59" t="s">
        <v>1476</v>
      </c>
      <c r="AH3431" s="59" t="s">
        <v>795</v>
      </c>
      <c r="AI3431" s="59" t="s">
        <v>1492</v>
      </c>
      <c r="AJ3431" s="59" t="s">
        <v>1486</v>
      </c>
      <c r="AK3431" s="59" t="s">
        <v>278</v>
      </c>
      <c r="AL3431" s="59" t="s">
        <v>1493</v>
      </c>
      <c r="AM3431" s="59" t="s">
        <v>1494</v>
      </c>
      <c r="AN3431" s="59" t="s">
        <v>1385</v>
      </c>
      <c r="AO3431" s="59" t="s">
        <v>107</v>
      </c>
    </row>
    <row r="3432" spans="1:41" x14ac:dyDescent="0.15">
      <c r="A3432" s="59" t="s">
        <v>1418</v>
      </c>
      <c r="B3432" s="59" t="s">
        <v>1502</v>
      </c>
      <c r="C3432" s="59" t="s">
        <v>1503</v>
      </c>
      <c r="D3432" s="59" t="s">
        <v>1504</v>
      </c>
      <c r="E3432" s="59" t="s">
        <v>1139</v>
      </c>
      <c r="F3432" s="59" t="s">
        <v>1475</v>
      </c>
      <c r="G3432" s="59" t="s">
        <v>1406</v>
      </c>
      <c r="H3432" s="59" t="s">
        <v>1475</v>
      </c>
      <c r="I3432" s="59" t="s">
        <v>1406</v>
      </c>
      <c r="J3432" s="59" t="s">
        <v>1476</v>
      </c>
      <c r="K3432" s="59" t="s">
        <v>795</v>
      </c>
      <c r="L3432" s="59" t="s">
        <v>1505</v>
      </c>
      <c r="M3432" s="59" t="s">
        <v>1478</v>
      </c>
      <c r="N3432" s="59" t="s">
        <v>1479</v>
      </c>
      <c r="O3432" s="59" t="s">
        <v>1480</v>
      </c>
      <c r="P3432" s="59" t="s">
        <v>1481</v>
      </c>
      <c r="Q3432" s="59" t="s">
        <v>1482</v>
      </c>
      <c r="R3432" s="59" t="s">
        <v>1483</v>
      </c>
      <c r="S3432" s="59" t="s">
        <v>1506</v>
      </c>
      <c r="T3432" s="59" t="s">
        <v>1507</v>
      </c>
      <c r="U3432" s="59" t="s">
        <v>1486</v>
      </c>
      <c r="V3432" s="59" t="s">
        <v>1487</v>
      </c>
      <c r="W3432" s="59" t="s">
        <v>1512</v>
      </c>
      <c r="X3432" s="59" t="s">
        <v>1487</v>
      </c>
      <c r="Y3432" s="59" t="s">
        <v>1490</v>
      </c>
      <c r="Z3432" s="59">
        <v>37.1</v>
      </c>
      <c r="AA3432" s="59">
        <v>37.1</v>
      </c>
      <c r="AB3432" s="59">
        <v>0</v>
      </c>
      <c r="AC3432" s="59">
        <v>37.1</v>
      </c>
      <c r="AD3432" s="59">
        <v>0</v>
      </c>
      <c r="AE3432" s="59">
        <v>0</v>
      </c>
      <c r="AF3432" s="59" t="s">
        <v>1491</v>
      </c>
      <c r="AG3432" s="59" t="s">
        <v>1476</v>
      </c>
      <c r="AH3432" s="59" t="s">
        <v>795</v>
      </c>
      <c r="AI3432" s="59" t="s">
        <v>1492</v>
      </c>
      <c r="AJ3432" s="59" t="s">
        <v>1486</v>
      </c>
      <c r="AK3432" s="59" t="s">
        <v>278</v>
      </c>
      <c r="AL3432" s="59" t="s">
        <v>1493</v>
      </c>
      <c r="AM3432" s="59" t="s">
        <v>1494</v>
      </c>
      <c r="AN3432" s="59" t="s">
        <v>1385</v>
      </c>
      <c r="AO3432" s="59" t="s">
        <v>107</v>
      </c>
    </row>
    <row r="3433" spans="1:41" x14ac:dyDescent="0.15">
      <c r="A3433" s="59" t="s">
        <v>1418</v>
      </c>
      <c r="B3433" s="59" t="s">
        <v>1502</v>
      </c>
      <c r="C3433" s="59" t="s">
        <v>1503</v>
      </c>
      <c r="D3433" s="59" t="s">
        <v>1504</v>
      </c>
      <c r="E3433" s="59" t="s">
        <v>1139</v>
      </c>
      <c r="F3433" s="59" t="s">
        <v>1475</v>
      </c>
      <c r="G3433" s="59" t="s">
        <v>1406</v>
      </c>
      <c r="H3433" s="59" t="s">
        <v>1475</v>
      </c>
      <c r="I3433" s="59" t="s">
        <v>1406</v>
      </c>
      <c r="J3433" s="59" t="s">
        <v>1476</v>
      </c>
      <c r="K3433" s="59" t="s">
        <v>795</v>
      </c>
      <c r="L3433" s="59" t="s">
        <v>1505</v>
      </c>
      <c r="M3433" s="59" t="s">
        <v>1478</v>
      </c>
      <c r="N3433" s="59" t="s">
        <v>1479</v>
      </c>
      <c r="O3433" s="59" t="s">
        <v>1480</v>
      </c>
      <c r="P3433" s="59" t="s">
        <v>1481</v>
      </c>
      <c r="Q3433" s="59" t="s">
        <v>1482</v>
      </c>
      <c r="R3433" s="59" t="s">
        <v>1483</v>
      </c>
      <c r="S3433" s="59" t="s">
        <v>1506</v>
      </c>
      <c r="T3433" s="59" t="s">
        <v>1507</v>
      </c>
      <c r="U3433" s="59" t="s">
        <v>1486</v>
      </c>
      <c r="V3433" s="59" t="s">
        <v>1487</v>
      </c>
      <c r="W3433" s="59" t="s">
        <v>1513</v>
      </c>
      <c r="X3433" s="59" t="s">
        <v>1487</v>
      </c>
      <c r="Y3433" s="59" t="s">
        <v>1490</v>
      </c>
      <c r="Z3433" s="59">
        <v>549.09</v>
      </c>
      <c r="AA3433" s="59">
        <v>549.09</v>
      </c>
      <c r="AB3433" s="59">
        <v>0</v>
      </c>
      <c r="AC3433" s="59">
        <v>549.09</v>
      </c>
      <c r="AD3433" s="59">
        <v>0</v>
      </c>
      <c r="AE3433" s="59">
        <v>0</v>
      </c>
      <c r="AF3433" s="59" t="s">
        <v>1491</v>
      </c>
      <c r="AG3433" s="59" t="s">
        <v>1476</v>
      </c>
      <c r="AH3433" s="59" t="s">
        <v>795</v>
      </c>
      <c r="AI3433" s="59" t="s">
        <v>1492</v>
      </c>
      <c r="AJ3433" s="59" t="s">
        <v>1486</v>
      </c>
      <c r="AK3433" s="59" t="s">
        <v>278</v>
      </c>
      <c r="AL3433" s="59" t="s">
        <v>1493</v>
      </c>
      <c r="AM3433" s="59" t="s">
        <v>1494</v>
      </c>
      <c r="AN3433" s="59" t="s">
        <v>1385</v>
      </c>
      <c r="AO3433" s="59" t="s">
        <v>107</v>
      </c>
    </row>
    <row r="3434" spans="1:41" x14ac:dyDescent="0.15">
      <c r="A3434" s="59" t="s">
        <v>1418</v>
      </c>
      <c r="B3434" s="59" t="s">
        <v>1502</v>
      </c>
      <c r="C3434" s="59" t="s">
        <v>1503</v>
      </c>
      <c r="D3434" s="59" t="s">
        <v>1504</v>
      </c>
      <c r="E3434" s="59" t="s">
        <v>1139</v>
      </c>
      <c r="F3434" s="59" t="s">
        <v>1475</v>
      </c>
      <c r="G3434" s="59" t="s">
        <v>1406</v>
      </c>
      <c r="H3434" s="59" t="s">
        <v>1475</v>
      </c>
      <c r="I3434" s="59" t="s">
        <v>1406</v>
      </c>
      <c r="J3434" s="59" t="s">
        <v>1476</v>
      </c>
      <c r="K3434" s="59" t="s">
        <v>795</v>
      </c>
      <c r="L3434" s="59" t="s">
        <v>1505</v>
      </c>
      <c r="M3434" s="59" t="s">
        <v>1478</v>
      </c>
      <c r="N3434" s="59" t="s">
        <v>1479</v>
      </c>
      <c r="O3434" s="59" t="s">
        <v>1480</v>
      </c>
      <c r="P3434" s="59" t="s">
        <v>1481</v>
      </c>
      <c r="Q3434" s="59" t="s">
        <v>1482</v>
      </c>
      <c r="R3434" s="59" t="s">
        <v>1483</v>
      </c>
      <c r="S3434" s="59" t="s">
        <v>1506</v>
      </c>
      <c r="T3434" s="59" t="s">
        <v>1507</v>
      </c>
      <c r="U3434" s="59" t="s">
        <v>1486</v>
      </c>
      <c r="V3434" s="59" t="s">
        <v>1487</v>
      </c>
      <c r="W3434" s="59" t="s">
        <v>1514</v>
      </c>
      <c r="X3434" s="59" t="s">
        <v>1487</v>
      </c>
      <c r="Y3434" s="59" t="s">
        <v>1490</v>
      </c>
      <c r="Z3434" s="59">
        <v>331.05</v>
      </c>
      <c r="AA3434" s="59">
        <v>331.05</v>
      </c>
      <c r="AB3434" s="59">
        <v>0</v>
      </c>
      <c r="AC3434" s="59">
        <v>331.05</v>
      </c>
      <c r="AD3434" s="59">
        <v>0</v>
      </c>
      <c r="AE3434" s="59">
        <v>0</v>
      </c>
      <c r="AF3434" s="59" t="s">
        <v>1491</v>
      </c>
      <c r="AG3434" s="59" t="s">
        <v>1476</v>
      </c>
      <c r="AH3434" s="59" t="s">
        <v>795</v>
      </c>
      <c r="AI3434" s="59" t="s">
        <v>1492</v>
      </c>
      <c r="AJ3434" s="59" t="s">
        <v>1486</v>
      </c>
      <c r="AK3434" s="59" t="s">
        <v>278</v>
      </c>
      <c r="AL3434" s="59" t="s">
        <v>1493</v>
      </c>
      <c r="AM3434" s="59" t="s">
        <v>1494</v>
      </c>
      <c r="AN3434" s="59" t="s">
        <v>1385</v>
      </c>
      <c r="AO3434" s="59" t="s">
        <v>107</v>
      </c>
    </row>
    <row r="3435" spans="1:41" x14ac:dyDescent="0.15">
      <c r="A3435" s="59" t="s">
        <v>1418</v>
      </c>
      <c r="B3435" s="59" t="s">
        <v>1515</v>
      </c>
      <c r="C3435" s="59" t="s">
        <v>1516</v>
      </c>
      <c r="D3435" s="59" t="s">
        <v>1517</v>
      </c>
      <c r="E3435" s="59" t="s">
        <v>559</v>
      </c>
      <c r="F3435" s="59" t="s">
        <v>1475</v>
      </c>
      <c r="G3435" s="59" t="s">
        <v>1406</v>
      </c>
      <c r="H3435" s="59" t="s">
        <v>1475</v>
      </c>
      <c r="I3435" s="59" t="s">
        <v>1406</v>
      </c>
      <c r="J3435" s="59" t="s">
        <v>737</v>
      </c>
      <c r="K3435" s="59" t="s">
        <v>1518</v>
      </c>
      <c r="L3435" s="59" t="s">
        <v>1519</v>
      </c>
      <c r="M3435" s="59" t="s">
        <v>1478</v>
      </c>
      <c r="N3435" s="59" t="s">
        <v>1479</v>
      </c>
      <c r="O3435" s="59" t="s">
        <v>1480</v>
      </c>
      <c r="P3435" s="59" t="s">
        <v>1481</v>
      </c>
      <c r="Q3435" s="59" t="s">
        <v>1482</v>
      </c>
      <c r="R3435" s="59" t="s">
        <v>1483</v>
      </c>
      <c r="S3435" s="59" t="s">
        <v>1520</v>
      </c>
      <c r="T3435" s="59" t="s">
        <v>1521</v>
      </c>
      <c r="U3435" s="59" t="s">
        <v>1486</v>
      </c>
      <c r="V3435" s="59" t="s">
        <v>1487</v>
      </c>
      <c r="W3435" s="59" t="s">
        <v>1522</v>
      </c>
      <c r="X3435" s="59" t="s">
        <v>1487</v>
      </c>
      <c r="Y3435" s="59" t="s">
        <v>1490</v>
      </c>
      <c r="Z3435" s="59">
        <v>991.68</v>
      </c>
      <c r="AA3435" s="59">
        <v>991.68</v>
      </c>
      <c r="AB3435" s="59">
        <v>0</v>
      </c>
      <c r="AC3435" s="59">
        <v>991.68</v>
      </c>
      <c r="AD3435" s="59">
        <v>0</v>
      </c>
      <c r="AE3435" s="59">
        <v>0</v>
      </c>
      <c r="AF3435" s="59" t="s">
        <v>1491</v>
      </c>
      <c r="AG3435" s="59" t="s">
        <v>737</v>
      </c>
      <c r="AH3435" s="59" t="s">
        <v>1518</v>
      </c>
      <c r="AI3435" s="59" t="s">
        <v>1523</v>
      </c>
      <c r="AJ3435" s="59" t="s">
        <v>1486</v>
      </c>
      <c r="AK3435" s="59" t="s">
        <v>278</v>
      </c>
      <c r="AL3435" s="59" t="s">
        <v>1493</v>
      </c>
      <c r="AM3435" s="59" t="s">
        <v>1494</v>
      </c>
      <c r="AN3435" s="59" t="s">
        <v>1384</v>
      </c>
      <c r="AO3435" s="59" t="s">
        <v>107</v>
      </c>
    </row>
    <row r="3436" spans="1:41" x14ac:dyDescent="0.15">
      <c r="A3436" s="59" t="s">
        <v>1418</v>
      </c>
      <c r="B3436" s="59" t="s">
        <v>1524</v>
      </c>
      <c r="C3436" s="59" t="s">
        <v>1525</v>
      </c>
      <c r="D3436" s="59" t="s">
        <v>1473</v>
      </c>
      <c r="E3436" s="59" t="s">
        <v>1474</v>
      </c>
      <c r="F3436" s="59" t="s">
        <v>1475</v>
      </c>
      <c r="G3436" s="59" t="s">
        <v>1406</v>
      </c>
      <c r="H3436" s="59" t="s">
        <v>1475</v>
      </c>
      <c r="I3436" s="59" t="s">
        <v>1406</v>
      </c>
      <c r="J3436" s="59" t="s">
        <v>1476</v>
      </c>
      <c r="K3436" s="59" t="s">
        <v>795</v>
      </c>
      <c r="L3436" s="59" t="s">
        <v>1526</v>
      </c>
      <c r="M3436" s="59" t="s">
        <v>1478</v>
      </c>
      <c r="N3436" s="59" t="s">
        <v>1479</v>
      </c>
      <c r="O3436" s="59" t="s">
        <v>1480</v>
      </c>
      <c r="P3436" s="59" t="s">
        <v>1481</v>
      </c>
      <c r="Q3436" s="59" t="s">
        <v>1482</v>
      </c>
      <c r="R3436" s="59" t="s">
        <v>1483</v>
      </c>
      <c r="S3436" s="59" t="s">
        <v>1527</v>
      </c>
      <c r="T3436" s="59" t="s">
        <v>1528</v>
      </c>
      <c r="U3436" s="59" t="s">
        <v>1486</v>
      </c>
      <c r="V3436" s="59" t="s">
        <v>1487</v>
      </c>
      <c r="W3436" s="59" t="s">
        <v>1500</v>
      </c>
      <c r="X3436" s="59" t="s">
        <v>1501</v>
      </c>
      <c r="Y3436" s="59" t="s">
        <v>1490</v>
      </c>
      <c r="Z3436" s="59">
        <v>9920.4</v>
      </c>
      <c r="AA3436" s="59">
        <v>8919.41</v>
      </c>
      <c r="AB3436" s="59">
        <v>1000.99</v>
      </c>
      <c r="AC3436" s="59">
        <v>8919.41</v>
      </c>
      <c r="AD3436" s="59">
        <v>0</v>
      </c>
      <c r="AE3436" s="59">
        <v>0</v>
      </c>
      <c r="AF3436" s="59" t="s">
        <v>1491</v>
      </c>
      <c r="AG3436" s="59" t="s">
        <v>1476</v>
      </c>
      <c r="AH3436" s="59" t="s">
        <v>795</v>
      </c>
      <c r="AI3436" s="59" t="s">
        <v>1492</v>
      </c>
      <c r="AJ3436" s="59" t="s">
        <v>1486</v>
      </c>
      <c r="AK3436" s="59" t="s">
        <v>278</v>
      </c>
      <c r="AL3436" s="59" t="s">
        <v>1493</v>
      </c>
      <c r="AM3436" s="59" t="s">
        <v>1494</v>
      </c>
      <c r="AN3436" s="59" t="s">
        <v>1385</v>
      </c>
      <c r="AO3436" s="59" t="s">
        <v>107</v>
      </c>
    </row>
    <row r="3437" spans="1:41" x14ac:dyDescent="0.15">
      <c r="A3437" s="59" t="s">
        <v>1418</v>
      </c>
      <c r="B3437" s="59" t="s">
        <v>1543</v>
      </c>
      <c r="C3437" s="59" t="s">
        <v>1544</v>
      </c>
      <c r="D3437" s="59" t="s">
        <v>1473</v>
      </c>
      <c r="E3437" s="59" t="s">
        <v>1474</v>
      </c>
      <c r="F3437" s="59" t="s">
        <v>1475</v>
      </c>
      <c r="G3437" s="59" t="s">
        <v>1406</v>
      </c>
      <c r="H3437" s="59" t="s">
        <v>1475</v>
      </c>
      <c r="I3437" s="59" t="s">
        <v>1406</v>
      </c>
      <c r="J3437" s="59" t="s">
        <v>1476</v>
      </c>
      <c r="K3437" s="59" t="s">
        <v>795</v>
      </c>
      <c r="L3437" s="59" t="s">
        <v>1545</v>
      </c>
      <c r="M3437" s="59" t="s">
        <v>1478</v>
      </c>
      <c r="N3437" s="59" t="s">
        <v>1479</v>
      </c>
      <c r="O3437" s="59" t="s">
        <v>1480</v>
      </c>
      <c r="P3437" s="59" t="s">
        <v>1481</v>
      </c>
      <c r="Q3437" s="59" t="s">
        <v>1482</v>
      </c>
      <c r="R3437" s="59" t="s">
        <v>1483</v>
      </c>
      <c r="S3437" s="59" t="s">
        <v>1546</v>
      </c>
      <c r="T3437" s="59" t="s">
        <v>1547</v>
      </c>
      <c r="U3437" s="59" t="s">
        <v>1486</v>
      </c>
      <c r="V3437" s="59" t="s">
        <v>1487</v>
      </c>
      <c r="W3437" s="59" t="s">
        <v>1500</v>
      </c>
      <c r="X3437" s="59" t="s">
        <v>1501</v>
      </c>
      <c r="Y3437" s="59" t="s">
        <v>1490</v>
      </c>
      <c r="Z3437" s="59">
        <v>6937.97</v>
      </c>
      <c r="AA3437" s="59">
        <v>6826.46</v>
      </c>
      <c r="AB3437" s="59">
        <v>111.51</v>
      </c>
      <c r="AC3437" s="59">
        <v>6826.46</v>
      </c>
      <c r="AD3437" s="59">
        <v>0</v>
      </c>
      <c r="AE3437" s="59">
        <v>0</v>
      </c>
      <c r="AF3437" s="59" t="s">
        <v>1491</v>
      </c>
      <c r="AG3437" s="59" t="s">
        <v>1476</v>
      </c>
      <c r="AH3437" s="59" t="s">
        <v>795</v>
      </c>
      <c r="AI3437" s="59" t="s">
        <v>1492</v>
      </c>
      <c r="AJ3437" s="59" t="s">
        <v>1486</v>
      </c>
      <c r="AK3437" s="59" t="s">
        <v>278</v>
      </c>
      <c r="AL3437" s="59" t="s">
        <v>1493</v>
      </c>
      <c r="AM3437" s="59" t="s">
        <v>1494</v>
      </c>
      <c r="AN3437" s="59" t="s">
        <v>1385</v>
      </c>
      <c r="AO3437" s="59" t="s">
        <v>107</v>
      </c>
    </row>
    <row r="3438" spans="1:41" x14ac:dyDescent="0.15">
      <c r="A3438" s="59" t="s">
        <v>1418</v>
      </c>
      <c r="B3438" s="59" t="s">
        <v>1845</v>
      </c>
      <c r="C3438" s="59" t="s">
        <v>1846</v>
      </c>
      <c r="D3438" s="59" t="s">
        <v>1473</v>
      </c>
      <c r="E3438" s="59" t="s">
        <v>1474</v>
      </c>
      <c r="F3438" s="59" t="s">
        <v>1475</v>
      </c>
      <c r="G3438" s="59" t="s">
        <v>1406</v>
      </c>
      <c r="H3438" s="59" t="s">
        <v>1475</v>
      </c>
      <c r="I3438" s="59" t="s">
        <v>1406</v>
      </c>
      <c r="J3438" s="59" t="s">
        <v>1476</v>
      </c>
      <c r="K3438" s="59" t="s">
        <v>795</v>
      </c>
      <c r="L3438" s="59" t="s">
        <v>1847</v>
      </c>
      <c r="M3438" s="59" t="s">
        <v>1478</v>
      </c>
      <c r="N3438" s="59" t="s">
        <v>1479</v>
      </c>
      <c r="O3438" s="59" t="s">
        <v>1480</v>
      </c>
      <c r="P3438" s="59" t="s">
        <v>1481</v>
      </c>
      <c r="Q3438" s="59" t="s">
        <v>1482</v>
      </c>
      <c r="R3438" s="59" t="s">
        <v>1483</v>
      </c>
      <c r="S3438" s="59" t="s">
        <v>1848</v>
      </c>
      <c r="T3438" s="59" t="s">
        <v>1849</v>
      </c>
      <c r="U3438" s="59" t="s">
        <v>1486</v>
      </c>
      <c r="V3438" s="59" t="s">
        <v>1487</v>
      </c>
      <c r="W3438" s="59" t="s">
        <v>1500</v>
      </c>
      <c r="X3438" s="59" t="s">
        <v>1501</v>
      </c>
      <c r="Y3438" s="59" t="s">
        <v>1490</v>
      </c>
      <c r="Z3438" s="59">
        <v>3180.29</v>
      </c>
      <c r="AA3438" s="59">
        <v>3180.29</v>
      </c>
      <c r="AB3438" s="59">
        <v>0</v>
      </c>
      <c r="AC3438" s="59">
        <v>3180.29</v>
      </c>
      <c r="AD3438" s="59">
        <v>0</v>
      </c>
      <c r="AE3438" s="59">
        <v>0</v>
      </c>
      <c r="AF3438" s="59" t="s">
        <v>1491</v>
      </c>
      <c r="AG3438" s="59" t="s">
        <v>1476</v>
      </c>
      <c r="AH3438" s="59" t="s">
        <v>795</v>
      </c>
      <c r="AI3438" s="59" t="s">
        <v>1492</v>
      </c>
      <c r="AJ3438" s="59" t="s">
        <v>1486</v>
      </c>
      <c r="AK3438" s="59" t="s">
        <v>278</v>
      </c>
      <c r="AL3438" s="59" t="s">
        <v>1493</v>
      </c>
      <c r="AM3438" s="59" t="s">
        <v>1494</v>
      </c>
      <c r="AN3438" s="59" t="s">
        <v>1385</v>
      </c>
      <c r="AO3438" s="59" t="s">
        <v>107</v>
      </c>
    </row>
    <row r="3439" spans="1:41" x14ac:dyDescent="0.15">
      <c r="A3439" s="59" t="s">
        <v>1418</v>
      </c>
      <c r="B3439" s="59" t="s">
        <v>1553</v>
      </c>
      <c r="C3439" s="59" t="s">
        <v>1554</v>
      </c>
      <c r="D3439" s="59" t="s">
        <v>1473</v>
      </c>
      <c r="E3439" s="59" t="s">
        <v>1474</v>
      </c>
      <c r="F3439" s="59" t="s">
        <v>1475</v>
      </c>
      <c r="G3439" s="59" t="s">
        <v>1406</v>
      </c>
      <c r="H3439" s="59" t="s">
        <v>1475</v>
      </c>
      <c r="I3439" s="59" t="s">
        <v>1406</v>
      </c>
      <c r="J3439" s="59" t="s">
        <v>1476</v>
      </c>
      <c r="K3439" s="59" t="s">
        <v>795</v>
      </c>
      <c r="L3439" s="59" t="s">
        <v>1555</v>
      </c>
      <c r="M3439" s="59" t="s">
        <v>1478</v>
      </c>
      <c r="N3439" s="59" t="s">
        <v>1479</v>
      </c>
      <c r="O3439" s="59" t="s">
        <v>1480</v>
      </c>
      <c r="P3439" s="59" t="s">
        <v>1481</v>
      </c>
      <c r="Q3439" s="59" t="s">
        <v>1482</v>
      </c>
      <c r="R3439" s="59" t="s">
        <v>1483</v>
      </c>
      <c r="S3439" s="59" t="s">
        <v>1556</v>
      </c>
      <c r="T3439" s="59" t="s">
        <v>1557</v>
      </c>
      <c r="U3439" s="59" t="s">
        <v>1486</v>
      </c>
      <c r="V3439" s="59" t="s">
        <v>1487</v>
      </c>
      <c r="W3439" s="59" t="s">
        <v>1500</v>
      </c>
      <c r="X3439" s="59" t="s">
        <v>1501</v>
      </c>
      <c r="Y3439" s="59" t="s">
        <v>1490</v>
      </c>
      <c r="Z3439" s="59">
        <v>4449.99</v>
      </c>
      <c r="AA3439" s="59">
        <v>4065.19</v>
      </c>
      <c r="AB3439" s="59">
        <v>384.8</v>
      </c>
      <c r="AC3439" s="59">
        <v>4065.19</v>
      </c>
      <c r="AD3439" s="59">
        <v>0</v>
      </c>
      <c r="AE3439" s="59">
        <v>0</v>
      </c>
      <c r="AF3439" s="59" t="s">
        <v>1491</v>
      </c>
      <c r="AG3439" s="59" t="s">
        <v>1476</v>
      </c>
      <c r="AH3439" s="59" t="s">
        <v>795</v>
      </c>
      <c r="AI3439" s="59" t="s">
        <v>1492</v>
      </c>
      <c r="AJ3439" s="59" t="s">
        <v>1486</v>
      </c>
      <c r="AK3439" s="59" t="s">
        <v>278</v>
      </c>
      <c r="AL3439" s="59" t="s">
        <v>1493</v>
      </c>
      <c r="AM3439" s="59" t="s">
        <v>1494</v>
      </c>
      <c r="AN3439" s="59" t="s">
        <v>1385</v>
      </c>
      <c r="AO3439" s="59" t="s">
        <v>107</v>
      </c>
    </row>
    <row r="3440" spans="1:41" x14ac:dyDescent="0.15">
      <c r="A3440" s="59" t="s">
        <v>1418</v>
      </c>
      <c r="B3440" s="59" t="s">
        <v>1558</v>
      </c>
      <c r="C3440" s="59" t="s">
        <v>1559</v>
      </c>
      <c r="D3440" s="59" t="s">
        <v>1473</v>
      </c>
      <c r="E3440" s="59" t="s">
        <v>1474</v>
      </c>
      <c r="F3440" s="59" t="s">
        <v>1475</v>
      </c>
      <c r="G3440" s="59" t="s">
        <v>1406</v>
      </c>
      <c r="H3440" s="59" t="s">
        <v>1475</v>
      </c>
      <c r="I3440" s="59" t="s">
        <v>1406</v>
      </c>
      <c r="J3440" s="59" t="s">
        <v>1476</v>
      </c>
      <c r="K3440" s="59" t="s">
        <v>795</v>
      </c>
      <c r="L3440" s="59" t="s">
        <v>1560</v>
      </c>
      <c r="M3440" s="59" t="s">
        <v>1478</v>
      </c>
      <c r="N3440" s="59" t="s">
        <v>1479</v>
      </c>
      <c r="O3440" s="59" t="s">
        <v>1480</v>
      </c>
      <c r="P3440" s="59" t="s">
        <v>1481</v>
      </c>
      <c r="Q3440" s="59" t="s">
        <v>1482</v>
      </c>
      <c r="R3440" s="59" t="s">
        <v>1483</v>
      </c>
      <c r="S3440" s="59" t="s">
        <v>1561</v>
      </c>
      <c r="T3440" s="59" t="s">
        <v>1562</v>
      </c>
      <c r="U3440" s="59" t="s">
        <v>1486</v>
      </c>
      <c r="V3440" s="59" t="s">
        <v>1487</v>
      </c>
      <c r="W3440" s="59" t="s">
        <v>1500</v>
      </c>
      <c r="X3440" s="59" t="s">
        <v>1501</v>
      </c>
      <c r="Y3440" s="59" t="s">
        <v>1490</v>
      </c>
      <c r="Z3440" s="59">
        <v>2770.93</v>
      </c>
      <c r="AA3440" s="59">
        <v>1801.32</v>
      </c>
      <c r="AB3440" s="59">
        <v>969.61</v>
      </c>
      <c r="AC3440" s="59">
        <v>1801.32</v>
      </c>
      <c r="AD3440" s="59">
        <v>0</v>
      </c>
      <c r="AE3440" s="59">
        <v>0</v>
      </c>
      <c r="AF3440" s="59" t="s">
        <v>1491</v>
      </c>
      <c r="AG3440" s="59" t="s">
        <v>1476</v>
      </c>
      <c r="AH3440" s="59" t="s">
        <v>795</v>
      </c>
      <c r="AI3440" s="59" t="s">
        <v>1492</v>
      </c>
      <c r="AJ3440" s="59" t="s">
        <v>1486</v>
      </c>
      <c r="AK3440" s="59" t="s">
        <v>278</v>
      </c>
      <c r="AL3440" s="59" t="s">
        <v>1493</v>
      </c>
      <c r="AM3440" s="59" t="s">
        <v>1494</v>
      </c>
      <c r="AN3440" s="59" t="s">
        <v>1385</v>
      </c>
      <c r="AO3440" s="59" t="s">
        <v>107</v>
      </c>
    </row>
    <row r="3441" spans="1:41" x14ac:dyDescent="0.15">
      <c r="A3441" s="59" t="s">
        <v>1418</v>
      </c>
      <c r="B3441" s="59" t="s">
        <v>1568</v>
      </c>
      <c r="C3441" s="59" t="s">
        <v>1569</v>
      </c>
      <c r="D3441" s="59" t="s">
        <v>1473</v>
      </c>
      <c r="E3441" s="59" t="s">
        <v>1474</v>
      </c>
      <c r="F3441" s="59" t="s">
        <v>1475</v>
      </c>
      <c r="G3441" s="59" t="s">
        <v>1406</v>
      </c>
      <c r="H3441" s="59" t="s">
        <v>1475</v>
      </c>
      <c r="I3441" s="59" t="s">
        <v>1406</v>
      </c>
      <c r="J3441" s="59" t="s">
        <v>1476</v>
      </c>
      <c r="K3441" s="59" t="s">
        <v>795</v>
      </c>
      <c r="L3441" s="59" t="s">
        <v>1570</v>
      </c>
      <c r="M3441" s="59" t="s">
        <v>1478</v>
      </c>
      <c r="N3441" s="59" t="s">
        <v>1479</v>
      </c>
      <c r="O3441" s="59" t="s">
        <v>1480</v>
      </c>
      <c r="P3441" s="59" t="s">
        <v>1481</v>
      </c>
      <c r="Q3441" s="59" t="s">
        <v>1482</v>
      </c>
      <c r="R3441" s="59" t="s">
        <v>1483</v>
      </c>
      <c r="S3441" s="59" t="s">
        <v>1571</v>
      </c>
      <c r="T3441" s="59" t="s">
        <v>1572</v>
      </c>
      <c r="U3441" s="59" t="s">
        <v>1486</v>
      </c>
      <c r="V3441" s="59" t="s">
        <v>1487</v>
      </c>
      <c r="W3441" s="59" t="s">
        <v>1500</v>
      </c>
      <c r="X3441" s="59" t="s">
        <v>1501</v>
      </c>
      <c r="Y3441" s="59" t="s">
        <v>1490</v>
      </c>
      <c r="Z3441" s="59">
        <v>1412.31</v>
      </c>
      <c r="AA3441" s="59">
        <v>1331.36</v>
      </c>
      <c r="AB3441" s="59">
        <v>80.95</v>
      </c>
      <c r="AC3441" s="59">
        <v>1331.36</v>
      </c>
      <c r="AD3441" s="59">
        <v>0</v>
      </c>
      <c r="AE3441" s="59">
        <v>0</v>
      </c>
      <c r="AF3441" s="59" t="s">
        <v>1491</v>
      </c>
      <c r="AG3441" s="59" t="s">
        <v>1476</v>
      </c>
      <c r="AH3441" s="59" t="s">
        <v>795</v>
      </c>
      <c r="AI3441" s="59" t="s">
        <v>1492</v>
      </c>
      <c r="AJ3441" s="59" t="s">
        <v>1486</v>
      </c>
      <c r="AK3441" s="59" t="s">
        <v>278</v>
      </c>
      <c r="AL3441" s="59" t="s">
        <v>1493</v>
      </c>
      <c r="AM3441" s="59" t="s">
        <v>1494</v>
      </c>
      <c r="AN3441" s="59" t="s">
        <v>1385</v>
      </c>
      <c r="AO3441" s="59" t="s">
        <v>107</v>
      </c>
    </row>
    <row r="3442" spans="1:41" x14ac:dyDescent="0.15">
      <c r="A3442" s="59" t="s">
        <v>1418</v>
      </c>
      <c r="B3442" s="59" t="s">
        <v>1573</v>
      </c>
      <c r="C3442" s="59" t="s">
        <v>1574</v>
      </c>
      <c r="D3442" s="59" t="s">
        <v>1473</v>
      </c>
      <c r="E3442" s="59" t="s">
        <v>1474</v>
      </c>
      <c r="F3442" s="59" t="s">
        <v>1475</v>
      </c>
      <c r="G3442" s="59" t="s">
        <v>1406</v>
      </c>
      <c r="H3442" s="59" t="s">
        <v>1475</v>
      </c>
      <c r="I3442" s="59" t="s">
        <v>1406</v>
      </c>
      <c r="J3442" s="59" t="s">
        <v>1476</v>
      </c>
      <c r="K3442" s="59" t="s">
        <v>795</v>
      </c>
      <c r="L3442" s="59" t="s">
        <v>1570</v>
      </c>
      <c r="M3442" s="59" t="s">
        <v>1478</v>
      </c>
      <c r="N3442" s="59" t="s">
        <v>1479</v>
      </c>
      <c r="O3442" s="59" t="s">
        <v>1480</v>
      </c>
      <c r="P3442" s="59" t="s">
        <v>1481</v>
      </c>
      <c r="Q3442" s="59" t="s">
        <v>1482</v>
      </c>
      <c r="R3442" s="59" t="s">
        <v>1483</v>
      </c>
      <c r="S3442" s="59" t="s">
        <v>1575</v>
      </c>
      <c r="T3442" s="59" t="s">
        <v>1576</v>
      </c>
      <c r="U3442" s="59" t="s">
        <v>1486</v>
      </c>
      <c r="V3442" s="59" t="s">
        <v>1487</v>
      </c>
      <c r="W3442" s="59" t="s">
        <v>1500</v>
      </c>
      <c r="X3442" s="59" t="s">
        <v>1501</v>
      </c>
      <c r="Y3442" s="59" t="s">
        <v>1490</v>
      </c>
      <c r="Z3442" s="59">
        <v>274.57</v>
      </c>
      <c r="AA3442" s="59">
        <v>270.95999999999998</v>
      </c>
      <c r="AB3442" s="59">
        <v>3.61</v>
      </c>
      <c r="AC3442" s="59">
        <v>270.95999999999998</v>
      </c>
      <c r="AD3442" s="59">
        <v>0</v>
      </c>
      <c r="AE3442" s="59">
        <v>0</v>
      </c>
      <c r="AF3442" s="59" t="s">
        <v>1491</v>
      </c>
      <c r="AG3442" s="59" t="s">
        <v>1476</v>
      </c>
      <c r="AH3442" s="59" t="s">
        <v>795</v>
      </c>
      <c r="AI3442" s="59" t="s">
        <v>1492</v>
      </c>
      <c r="AJ3442" s="59" t="s">
        <v>1486</v>
      </c>
      <c r="AK3442" s="59" t="s">
        <v>278</v>
      </c>
      <c r="AL3442" s="59" t="s">
        <v>1493</v>
      </c>
      <c r="AM3442" s="59" t="s">
        <v>1494</v>
      </c>
      <c r="AN3442" s="59" t="s">
        <v>1385</v>
      </c>
      <c r="AO3442" s="59" t="s">
        <v>107</v>
      </c>
    </row>
    <row r="3443" spans="1:41" x14ac:dyDescent="0.15">
      <c r="A3443" s="59" t="s">
        <v>1418</v>
      </c>
      <c r="B3443" s="59" t="s">
        <v>1577</v>
      </c>
      <c r="C3443" s="59" t="s">
        <v>1578</v>
      </c>
      <c r="D3443" s="59" t="s">
        <v>1473</v>
      </c>
      <c r="E3443" s="59" t="s">
        <v>1474</v>
      </c>
      <c r="F3443" s="59" t="s">
        <v>1475</v>
      </c>
      <c r="G3443" s="59" t="s">
        <v>1406</v>
      </c>
      <c r="H3443" s="59" t="s">
        <v>1475</v>
      </c>
      <c r="I3443" s="59" t="s">
        <v>1406</v>
      </c>
      <c r="J3443" s="59" t="s">
        <v>1476</v>
      </c>
      <c r="K3443" s="59" t="s">
        <v>795</v>
      </c>
      <c r="L3443" s="59" t="s">
        <v>1579</v>
      </c>
      <c r="M3443" s="59" t="s">
        <v>1478</v>
      </c>
      <c r="N3443" s="59" t="s">
        <v>1479</v>
      </c>
      <c r="O3443" s="59" t="s">
        <v>1480</v>
      </c>
      <c r="P3443" s="59" t="s">
        <v>1481</v>
      </c>
      <c r="Q3443" s="59" t="s">
        <v>1482</v>
      </c>
      <c r="R3443" s="59" t="s">
        <v>1483</v>
      </c>
      <c r="S3443" s="59" t="s">
        <v>1580</v>
      </c>
      <c r="T3443" s="59" t="s">
        <v>1581</v>
      </c>
      <c r="U3443" s="59" t="s">
        <v>1486</v>
      </c>
      <c r="V3443" s="59" t="s">
        <v>1487</v>
      </c>
      <c r="W3443" s="59" t="s">
        <v>1500</v>
      </c>
      <c r="X3443" s="59" t="s">
        <v>1501</v>
      </c>
      <c r="Y3443" s="59" t="s">
        <v>1490</v>
      </c>
      <c r="Z3443" s="59">
        <v>2542.73</v>
      </c>
      <c r="AA3443" s="59">
        <v>1360.14</v>
      </c>
      <c r="AB3443" s="59">
        <v>1182.5899999999999</v>
      </c>
      <c r="AC3443" s="59">
        <v>1360.14</v>
      </c>
      <c r="AD3443" s="59">
        <v>0</v>
      </c>
      <c r="AE3443" s="59">
        <v>0</v>
      </c>
      <c r="AF3443" s="59" t="s">
        <v>1491</v>
      </c>
      <c r="AG3443" s="59" t="s">
        <v>1476</v>
      </c>
      <c r="AH3443" s="59" t="s">
        <v>795</v>
      </c>
      <c r="AI3443" s="59" t="s">
        <v>1492</v>
      </c>
      <c r="AJ3443" s="59" t="s">
        <v>1486</v>
      </c>
      <c r="AK3443" s="59" t="s">
        <v>278</v>
      </c>
      <c r="AL3443" s="59" t="s">
        <v>1493</v>
      </c>
      <c r="AM3443" s="59" t="s">
        <v>1494</v>
      </c>
      <c r="AN3443" s="59" t="s">
        <v>1385</v>
      </c>
      <c r="AO3443" s="59" t="s">
        <v>107</v>
      </c>
    </row>
    <row r="3444" spans="1:41" x14ac:dyDescent="0.15">
      <c r="A3444" s="59" t="s">
        <v>1418</v>
      </c>
      <c r="B3444" s="59" t="s">
        <v>1855</v>
      </c>
      <c r="C3444" s="59" t="s">
        <v>1856</v>
      </c>
      <c r="D3444" s="59" t="s">
        <v>1473</v>
      </c>
      <c r="E3444" s="59" t="s">
        <v>1474</v>
      </c>
      <c r="F3444" s="59" t="s">
        <v>1475</v>
      </c>
      <c r="G3444" s="59" t="s">
        <v>1406</v>
      </c>
      <c r="H3444" s="59" t="s">
        <v>1475</v>
      </c>
      <c r="I3444" s="59" t="s">
        <v>1406</v>
      </c>
      <c r="J3444" s="59" t="s">
        <v>1476</v>
      </c>
      <c r="K3444" s="59" t="s">
        <v>795</v>
      </c>
      <c r="L3444" s="59" t="s">
        <v>1857</v>
      </c>
      <c r="M3444" s="59" t="s">
        <v>1478</v>
      </c>
      <c r="N3444" s="59" t="s">
        <v>1479</v>
      </c>
      <c r="O3444" s="59" t="s">
        <v>1480</v>
      </c>
      <c r="P3444" s="59" t="s">
        <v>1481</v>
      </c>
      <c r="Q3444" s="59" t="s">
        <v>1482</v>
      </c>
      <c r="R3444" s="59" t="s">
        <v>1483</v>
      </c>
      <c r="S3444" s="59" t="s">
        <v>1858</v>
      </c>
      <c r="T3444" s="59" t="s">
        <v>1859</v>
      </c>
      <c r="U3444" s="59" t="s">
        <v>1486</v>
      </c>
      <c r="V3444" s="59" t="s">
        <v>1487</v>
      </c>
      <c r="W3444" s="59" t="s">
        <v>1500</v>
      </c>
      <c r="X3444" s="59" t="s">
        <v>1501</v>
      </c>
      <c r="Y3444" s="59" t="s">
        <v>1490</v>
      </c>
      <c r="Z3444" s="59">
        <v>862.66</v>
      </c>
      <c r="AA3444" s="59">
        <v>862.66</v>
      </c>
      <c r="AB3444" s="59">
        <v>0</v>
      </c>
      <c r="AC3444" s="59">
        <v>862.66</v>
      </c>
      <c r="AD3444" s="59">
        <v>0</v>
      </c>
      <c r="AE3444" s="59">
        <v>0</v>
      </c>
      <c r="AF3444" s="59" t="s">
        <v>1491</v>
      </c>
      <c r="AG3444" s="59" t="s">
        <v>1476</v>
      </c>
      <c r="AH3444" s="59" t="s">
        <v>795</v>
      </c>
      <c r="AI3444" s="59" t="s">
        <v>1492</v>
      </c>
      <c r="AJ3444" s="59" t="s">
        <v>1486</v>
      </c>
      <c r="AK3444" s="59" t="s">
        <v>278</v>
      </c>
      <c r="AL3444" s="59" t="s">
        <v>1493</v>
      </c>
      <c r="AM3444" s="59" t="s">
        <v>1494</v>
      </c>
      <c r="AN3444" s="59" t="s">
        <v>1385</v>
      </c>
      <c r="AO3444" s="59" t="s">
        <v>107</v>
      </c>
    </row>
    <row r="3445" spans="1:41" x14ac:dyDescent="0.15">
      <c r="A3445" s="59" t="s">
        <v>1418</v>
      </c>
      <c r="B3445" s="59" t="s">
        <v>1582</v>
      </c>
      <c r="C3445" s="59" t="s">
        <v>1583</v>
      </c>
      <c r="D3445" s="59" t="s">
        <v>1517</v>
      </c>
      <c r="E3445" s="59" t="s">
        <v>559</v>
      </c>
      <c r="F3445" s="59" t="s">
        <v>1475</v>
      </c>
      <c r="G3445" s="59" t="s">
        <v>1406</v>
      </c>
      <c r="H3445" s="59" t="s">
        <v>1475</v>
      </c>
      <c r="I3445" s="59" t="s">
        <v>1406</v>
      </c>
      <c r="J3445" s="59" t="s">
        <v>737</v>
      </c>
      <c r="K3445" s="59" t="s">
        <v>1518</v>
      </c>
      <c r="L3445" s="59" t="s">
        <v>1584</v>
      </c>
      <c r="M3445" s="59" t="s">
        <v>1478</v>
      </c>
      <c r="N3445" s="59" t="s">
        <v>1479</v>
      </c>
      <c r="O3445" s="59" t="s">
        <v>1480</v>
      </c>
      <c r="P3445" s="59" t="s">
        <v>1481</v>
      </c>
      <c r="Q3445" s="59" t="s">
        <v>1482</v>
      </c>
      <c r="R3445" s="59" t="s">
        <v>1483</v>
      </c>
      <c r="S3445" s="59" t="s">
        <v>1585</v>
      </c>
      <c r="T3445" s="59" t="s">
        <v>1586</v>
      </c>
      <c r="U3445" s="59" t="s">
        <v>1486</v>
      </c>
      <c r="V3445" s="59" t="s">
        <v>1487</v>
      </c>
      <c r="W3445" s="59" t="s">
        <v>1508</v>
      </c>
      <c r="X3445" s="59" t="s">
        <v>1487</v>
      </c>
      <c r="Y3445" s="59" t="s">
        <v>1490</v>
      </c>
      <c r="Z3445" s="59">
        <v>36.369999999999997</v>
      </c>
      <c r="AA3445" s="59">
        <v>36.369999999999997</v>
      </c>
      <c r="AB3445" s="59">
        <v>0</v>
      </c>
      <c r="AC3445" s="59">
        <v>36.369999999999997</v>
      </c>
      <c r="AD3445" s="59">
        <v>0</v>
      </c>
      <c r="AE3445" s="59">
        <v>0</v>
      </c>
      <c r="AF3445" s="59" t="s">
        <v>1491</v>
      </c>
      <c r="AG3445" s="59" t="s">
        <v>737</v>
      </c>
      <c r="AH3445" s="59" t="s">
        <v>1518</v>
      </c>
      <c r="AI3445" s="59" t="s">
        <v>1523</v>
      </c>
      <c r="AJ3445" s="59" t="s">
        <v>1486</v>
      </c>
      <c r="AK3445" s="59" t="s">
        <v>278</v>
      </c>
      <c r="AL3445" s="59" t="s">
        <v>1493</v>
      </c>
      <c r="AM3445" s="59" t="s">
        <v>1494</v>
      </c>
      <c r="AN3445" s="59" t="s">
        <v>1384</v>
      </c>
      <c r="AO3445" s="59" t="s">
        <v>107</v>
      </c>
    </row>
    <row r="3446" spans="1:41" x14ac:dyDescent="0.15">
      <c r="A3446" s="59" t="s">
        <v>1418</v>
      </c>
      <c r="B3446" s="59" t="s">
        <v>1582</v>
      </c>
      <c r="C3446" s="59" t="s">
        <v>1583</v>
      </c>
      <c r="D3446" s="59" t="s">
        <v>1517</v>
      </c>
      <c r="E3446" s="59" t="s">
        <v>559</v>
      </c>
      <c r="F3446" s="59" t="s">
        <v>1475</v>
      </c>
      <c r="G3446" s="59" t="s">
        <v>1406</v>
      </c>
      <c r="H3446" s="59" t="s">
        <v>1475</v>
      </c>
      <c r="I3446" s="59" t="s">
        <v>1406</v>
      </c>
      <c r="J3446" s="59" t="s">
        <v>737</v>
      </c>
      <c r="K3446" s="59" t="s">
        <v>1518</v>
      </c>
      <c r="L3446" s="59" t="s">
        <v>1584</v>
      </c>
      <c r="M3446" s="59" t="s">
        <v>1478</v>
      </c>
      <c r="N3446" s="59" t="s">
        <v>1479</v>
      </c>
      <c r="O3446" s="59" t="s">
        <v>1480</v>
      </c>
      <c r="P3446" s="59" t="s">
        <v>1481</v>
      </c>
      <c r="Q3446" s="59" t="s">
        <v>1482</v>
      </c>
      <c r="R3446" s="59" t="s">
        <v>1483</v>
      </c>
      <c r="S3446" s="59" t="s">
        <v>1585</v>
      </c>
      <c r="T3446" s="59" t="s">
        <v>1586</v>
      </c>
      <c r="U3446" s="59" t="s">
        <v>1486</v>
      </c>
      <c r="V3446" s="59" t="s">
        <v>1487</v>
      </c>
      <c r="W3446" s="59" t="s">
        <v>1509</v>
      </c>
      <c r="X3446" s="59" t="s">
        <v>1487</v>
      </c>
      <c r="Y3446" s="59" t="s">
        <v>1490</v>
      </c>
      <c r="Z3446" s="59">
        <v>4.13</v>
      </c>
      <c r="AA3446" s="59">
        <v>4.13</v>
      </c>
      <c r="AB3446" s="59">
        <v>0</v>
      </c>
      <c r="AC3446" s="59">
        <v>4.13</v>
      </c>
      <c r="AD3446" s="59">
        <v>0</v>
      </c>
      <c r="AE3446" s="59">
        <v>0</v>
      </c>
      <c r="AF3446" s="59" t="s">
        <v>1491</v>
      </c>
      <c r="AG3446" s="59" t="s">
        <v>737</v>
      </c>
      <c r="AH3446" s="59" t="s">
        <v>1518</v>
      </c>
      <c r="AI3446" s="59" t="s">
        <v>1523</v>
      </c>
      <c r="AJ3446" s="59" t="s">
        <v>1486</v>
      </c>
      <c r="AK3446" s="59" t="s">
        <v>278</v>
      </c>
      <c r="AL3446" s="59" t="s">
        <v>1493</v>
      </c>
      <c r="AM3446" s="59" t="s">
        <v>1494</v>
      </c>
      <c r="AN3446" s="59" t="s">
        <v>1384</v>
      </c>
      <c r="AO3446" s="59" t="s">
        <v>107</v>
      </c>
    </row>
    <row r="3447" spans="1:41" x14ac:dyDescent="0.15">
      <c r="A3447" s="59" t="s">
        <v>1418</v>
      </c>
      <c r="B3447" s="59" t="s">
        <v>1582</v>
      </c>
      <c r="C3447" s="59" t="s">
        <v>1583</v>
      </c>
      <c r="D3447" s="59" t="s">
        <v>1517</v>
      </c>
      <c r="E3447" s="59" t="s">
        <v>559</v>
      </c>
      <c r="F3447" s="59" t="s">
        <v>1475</v>
      </c>
      <c r="G3447" s="59" t="s">
        <v>1406</v>
      </c>
      <c r="H3447" s="59" t="s">
        <v>1475</v>
      </c>
      <c r="I3447" s="59" t="s">
        <v>1406</v>
      </c>
      <c r="J3447" s="59" t="s">
        <v>737</v>
      </c>
      <c r="K3447" s="59" t="s">
        <v>1518</v>
      </c>
      <c r="L3447" s="59" t="s">
        <v>1584</v>
      </c>
      <c r="M3447" s="59" t="s">
        <v>1478</v>
      </c>
      <c r="N3447" s="59" t="s">
        <v>1479</v>
      </c>
      <c r="O3447" s="59" t="s">
        <v>1480</v>
      </c>
      <c r="P3447" s="59" t="s">
        <v>1481</v>
      </c>
      <c r="Q3447" s="59" t="s">
        <v>1482</v>
      </c>
      <c r="R3447" s="59" t="s">
        <v>1483</v>
      </c>
      <c r="S3447" s="59" t="s">
        <v>1585</v>
      </c>
      <c r="T3447" s="59" t="s">
        <v>1586</v>
      </c>
      <c r="U3447" s="59" t="s">
        <v>1486</v>
      </c>
      <c r="V3447" s="59" t="s">
        <v>1487</v>
      </c>
      <c r="W3447" s="59" t="s">
        <v>1513</v>
      </c>
      <c r="X3447" s="59" t="s">
        <v>1487</v>
      </c>
      <c r="Y3447" s="59" t="s">
        <v>1490</v>
      </c>
      <c r="Z3447" s="59">
        <v>15</v>
      </c>
      <c r="AA3447" s="59">
        <v>15</v>
      </c>
      <c r="AB3447" s="59">
        <v>0</v>
      </c>
      <c r="AC3447" s="59">
        <v>15</v>
      </c>
      <c r="AD3447" s="59">
        <v>0</v>
      </c>
      <c r="AE3447" s="59">
        <v>0</v>
      </c>
      <c r="AF3447" s="59" t="s">
        <v>1491</v>
      </c>
      <c r="AG3447" s="59" t="s">
        <v>737</v>
      </c>
      <c r="AH3447" s="59" t="s">
        <v>1518</v>
      </c>
      <c r="AI3447" s="59" t="s">
        <v>1523</v>
      </c>
      <c r="AJ3447" s="59" t="s">
        <v>1486</v>
      </c>
      <c r="AK3447" s="59" t="s">
        <v>278</v>
      </c>
      <c r="AL3447" s="59" t="s">
        <v>1493</v>
      </c>
      <c r="AM3447" s="59" t="s">
        <v>1494</v>
      </c>
      <c r="AN3447" s="59" t="s">
        <v>1384</v>
      </c>
      <c r="AO3447" s="59" t="s">
        <v>107</v>
      </c>
    </row>
    <row r="3448" spans="1:41" x14ac:dyDescent="0.15">
      <c r="A3448" s="59" t="s">
        <v>1418</v>
      </c>
      <c r="B3448" s="59" t="s">
        <v>1582</v>
      </c>
      <c r="C3448" s="59" t="s">
        <v>1583</v>
      </c>
      <c r="D3448" s="59" t="s">
        <v>1517</v>
      </c>
      <c r="E3448" s="59" t="s">
        <v>559</v>
      </c>
      <c r="F3448" s="59" t="s">
        <v>1475</v>
      </c>
      <c r="G3448" s="59" t="s">
        <v>1406</v>
      </c>
      <c r="H3448" s="59" t="s">
        <v>1475</v>
      </c>
      <c r="I3448" s="59" t="s">
        <v>1406</v>
      </c>
      <c r="J3448" s="59" t="s">
        <v>737</v>
      </c>
      <c r="K3448" s="59" t="s">
        <v>1518</v>
      </c>
      <c r="L3448" s="59" t="s">
        <v>1584</v>
      </c>
      <c r="M3448" s="59" t="s">
        <v>1478</v>
      </c>
      <c r="N3448" s="59" t="s">
        <v>1479</v>
      </c>
      <c r="O3448" s="59" t="s">
        <v>1480</v>
      </c>
      <c r="P3448" s="59" t="s">
        <v>1481</v>
      </c>
      <c r="Q3448" s="59" t="s">
        <v>1482</v>
      </c>
      <c r="R3448" s="59" t="s">
        <v>1483</v>
      </c>
      <c r="S3448" s="59" t="s">
        <v>1585</v>
      </c>
      <c r="T3448" s="59" t="s">
        <v>1586</v>
      </c>
      <c r="U3448" s="59" t="s">
        <v>1486</v>
      </c>
      <c r="V3448" s="59" t="s">
        <v>1487</v>
      </c>
      <c r="W3448" s="59" t="s">
        <v>1514</v>
      </c>
      <c r="X3448" s="59" t="s">
        <v>1487</v>
      </c>
      <c r="Y3448" s="59" t="s">
        <v>1490</v>
      </c>
      <c r="Z3448" s="59">
        <v>1.02</v>
      </c>
      <c r="AA3448" s="59">
        <v>1.02</v>
      </c>
      <c r="AB3448" s="59">
        <v>0</v>
      </c>
      <c r="AC3448" s="59">
        <v>1.02</v>
      </c>
      <c r="AD3448" s="59">
        <v>0</v>
      </c>
      <c r="AE3448" s="59">
        <v>0</v>
      </c>
      <c r="AF3448" s="59" t="s">
        <v>1491</v>
      </c>
      <c r="AG3448" s="59" t="s">
        <v>737</v>
      </c>
      <c r="AH3448" s="59" t="s">
        <v>1518</v>
      </c>
      <c r="AI3448" s="59" t="s">
        <v>1523</v>
      </c>
      <c r="AJ3448" s="59" t="s">
        <v>1486</v>
      </c>
      <c r="AK3448" s="59" t="s">
        <v>278</v>
      </c>
      <c r="AL3448" s="59" t="s">
        <v>1493</v>
      </c>
      <c r="AM3448" s="59" t="s">
        <v>1494</v>
      </c>
      <c r="AN3448" s="59" t="s">
        <v>1384</v>
      </c>
      <c r="AO3448" s="59" t="s">
        <v>107</v>
      </c>
    </row>
    <row r="3449" spans="1:41" x14ac:dyDescent="0.15">
      <c r="A3449" s="59" t="s">
        <v>1418</v>
      </c>
      <c r="B3449" s="59" t="s">
        <v>1582</v>
      </c>
      <c r="C3449" s="59" t="s">
        <v>1583</v>
      </c>
      <c r="D3449" s="59" t="s">
        <v>1517</v>
      </c>
      <c r="E3449" s="59" t="s">
        <v>559</v>
      </c>
      <c r="F3449" s="59" t="s">
        <v>1475</v>
      </c>
      <c r="G3449" s="59" t="s">
        <v>1406</v>
      </c>
      <c r="H3449" s="59" t="s">
        <v>1475</v>
      </c>
      <c r="I3449" s="59" t="s">
        <v>1406</v>
      </c>
      <c r="J3449" s="59" t="s">
        <v>737</v>
      </c>
      <c r="K3449" s="59" t="s">
        <v>1518</v>
      </c>
      <c r="L3449" s="59" t="s">
        <v>1584</v>
      </c>
      <c r="M3449" s="59" t="s">
        <v>1478</v>
      </c>
      <c r="N3449" s="59" t="s">
        <v>1479</v>
      </c>
      <c r="O3449" s="59" t="s">
        <v>1480</v>
      </c>
      <c r="P3449" s="59" t="s">
        <v>1481</v>
      </c>
      <c r="Q3449" s="59" t="s">
        <v>1482</v>
      </c>
      <c r="R3449" s="59" t="s">
        <v>1483</v>
      </c>
      <c r="S3449" s="59" t="s">
        <v>1585</v>
      </c>
      <c r="T3449" s="59" t="s">
        <v>1586</v>
      </c>
      <c r="U3449" s="59" t="s">
        <v>1486</v>
      </c>
      <c r="V3449" s="59" t="s">
        <v>1487</v>
      </c>
      <c r="W3449" s="59" t="s">
        <v>1522</v>
      </c>
      <c r="X3449" s="59" t="s">
        <v>1487</v>
      </c>
      <c r="Y3449" s="59" t="s">
        <v>1490</v>
      </c>
      <c r="Z3449" s="59">
        <v>732.17</v>
      </c>
      <c r="AA3449" s="59">
        <v>732.17</v>
      </c>
      <c r="AB3449" s="59">
        <v>0</v>
      </c>
      <c r="AC3449" s="59">
        <v>732.17</v>
      </c>
      <c r="AD3449" s="59">
        <v>0</v>
      </c>
      <c r="AE3449" s="59">
        <v>0</v>
      </c>
      <c r="AF3449" s="59" t="s">
        <v>1491</v>
      </c>
      <c r="AG3449" s="59" t="s">
        <v>737</v>
      </c>
      <c r="AH3449" s="59" t="s">
        <v>1518</v>
      </c>
      <c r="AI3449" s="59" t="s">
        <v>1523</v>
      </c>
      <c r="AJ3449" s="59" t="s">
        <v>1486</v>
      </c>
      <c r="AK3449" s="59" t="s">
        <v>278</v>
      </c>
      <c r="AL3449" s="59" t="s">
        <v>1493</v>
      </c>
      <c r="AM3449" s="59" t="s">
        <v>1494</v>
      </c>
      <c r="AN3449" s="59" t="s">
        <v>1384</v>
      </c>
      <c r="AO3449" s="59" t="s">
        <v>107</v>
      </c>
    </row>
    <row r="3450" spans="1:41" x14ac:dyDescent="0.15">
      <c r="A3450" s="59" t="s">
        <v>1418</v>
      </c>
      <c r="B3450" s="59" t="s">
        <v>1587</v>
      </c>
      <c r="C3450" s="59" t="s">
        <v>1588</v>
      </c>
      <c r="D3450" s="59" t="s">
        <v>1517</v>
      </c>
      <c r="E3450" s="59" t="s">
        <v>559</v>
      </c>
      <c r="F3450" s="59" t="s">
        <v>1475</v>
      </c>
      <c r="G3450" s="59" t="s">
        <v>1406</v>
      </c>
      <c r="H3450" s="59" t="s">
        <v>1475</v>
      </c>
      <c r="I3450" s="59" t="s">
        <v>1406</v>
      </c>
      <c r="J3450" s="59" t="s">
        <v>737</v>
      </c>
      <c r="K3450" s="59" t="s">
        <v>1518</v>
      </c>
      <c r="L3450" s="59" t="s">
        <v>1589</v>
      </c>
      <c r="M3450" s="59" t="s">
        <v>1478</v>
      </c>
      <c r="N3450" s="59" t="s">
        <v>1479</v>
      </c>
      <c r="O3450" s="59" t="s">
        <v>1480</v>
      </c>
      <c r="P3450" s="59" t="s">
        <v>1481</v>
      </c>
      <c r="Q3450" s="59" t="s">
        <v>1482</v>
      </c>
      <c r="R3450" s="59" t="s">
        <v>1483</v>
      </c>
      <c r="S3450" s="59" t="s">
        <v>1590</v>
      </c>
      <c r="T3450" s="59" t="s">
        <v>1591</v>
      </c>
      <c r="U3450" s="59" t="s">
        <v>1486</v>
      </c>
      <c r="V3450" s="59" t="s">
        <v>1487</v>
      </c>
      <c r="W3450" s="59" t="s">
        <v>1522</v>
      </c>
      <c r="X3450" s="59" t="s">
        <v>1487</v>
      </c>
      <c r="Y3450" s="59" t="s">
        <v>1490</v>
      </c>
      <c r="Z3450" s="59">
        <v>29.34</v>
      </c>
      <c r="AA3450" s="59">
        <v>29.34</v>
      </c>
      <c r="AB3450" s="59">
        <v>0</v>
      </c>
      <c r="AC3450" s="59">
        <v>29.34</v>
      </c>
      <c r="AD3450" s="59">
        <v>0</v>
      </c>
      <c r="AE3450" s="59">
        <v>0</v>
      </c>
      <c r="AF3450" s="59" t="s">
        <v>1491</v>
      </c>
      <c r="AG3450" s="59" t="s">
        <v>737</v>
      </c>
      <c r="AH3450" s="59" t="s">
        <v>1518</v>
      </c>
      <c r="AI3450" s="59" t="s">
        <v>1523</v>
      </c>
      <c r="AJ3450" s="59" t="s">
        <v>1486</v>
      </c>
      <c r="AK3450" s="59" t="s">
        <v>278</v>
      </c>
      <c r="AL3450" s="59" t="s">
        <v>1493</v>
      </c>
      <c r="AM3450" s="59" t="s">
        <v>1494</v>
      </c>
      <c r="AN3450" s="59" t="s">
        <v>1384</v>
      </c>
      <c r="AO3450" s="59" t="s">
        <v>107</v>
      </c>
    </row>
    <row r="3451" spans="1:41" x14ac:dyDescent="0.15">
      <c r="A3451" s="59" t="s">
        <v>1418</v>
      </c>
      <c r="B3451" s="59" t="s">
        <v>2001</v>
      </c>
      <c r="C3451" s="59" t="s">
        <v>2002</v>
      </c>
      <c r="D3451" s="59" t="s">
        <v>1517</v>
      </c>
      <c r="E3451" s="59" t="s">
        <v>559</v>
      </c>
      <c r="F3451" s="59" t="s">
        <v>1475</v>
      </c>
      <c r="G3451" s="59" t="s">
        <v>1406</v>
      </c>
      <c r="H3451" s="59" t="s">
        <v>1475</v>
      </c>
      <c r="I3451" s="59" t="s">
        <v>1406</v>
      </c>
      <c r="J3451" s="59" t="s">
        <v>737</v>
      </c>
      <c r="K3451" s="59" t="s">
        <v>1518</v>
      </c>
      <c r="L3451" s="59" t="s">
        <v>2003</v>
      </c>
      <c r="M3451" s="59" t="s">
        <v>1478</v>
      </c>
      <c r="N3451" s="59" t="s">
        <v>1479</v>
      </c>
      <c r="O3451" s="59" t="s">
        <v>1480</v>
      </c>
      <c r="P3451" s="59" t="s">
        <v>1481</v>
      </c>
      <c r="Q3451" s="59" t="s">
        <v>1482</v>
      </c>
      <c r="R3451" s="59" t="s">
        <v>1483</v>
      </c>
      <c r="S3451" s="59" t="s">
        <v>2004</v>
      </c>
      <c r="T3451" s="59" t="s">
        <v>2005</v>
      </c>
      <c r="U3451" s="59" t="s">
        <v>1486</v>
      </c>
      <c r="V3451" s="59" t="s">
        <v>1487</v>
      </c>
      <c r="W3451" s="59" t="s">
        <v>1500</v>
      </c>
      <c r="X3451" s="59" t="s">
        <v>1501</v>
      </c>
      <c r="Y3451" s="59" t="s">
        <v>1490</v>
      </c>
      <c r="Z3451" s="59">
        <v>69.459999999999994</v>
      </c>
      <c r="AA3451" s="59">
        <v>69.459999999999994</v>
      </c>
      <c r="AB3451" s="59">
        <v>0</v>
      </c>
      <c r="AC3451" s="59">
        <v>69.459999999999994</v>
      </c>
      <c r="AD3451" s="59">
        <v>0</v>
      </c>
      <c r="AE3451" s="59">
        <v>0</v>
      </c>
      <c r="AF3451" s="59" t="s">
        <v>1491</v>
      </c>
      <c r="AG3451" s="59" t="s">
        <v>1407</v>
      </c>
      <c r="AH3451" s="59" t="s">
        <v>2006</v>
      </c>
      <c r="AI3451" s="59" t="s">
        <v>1492</v>
      </c>
      <c r="AJ3451" s="59" t="s">
        <v>1486</v>
      </c>
      <c r="AK3451" s="59" t="s">
        <v>278</v>
      </c>
      <c r="AL3451" s="59" t="s">
        <v>1493</v>
      </c>
      <c r="AM3451" s="59" t="s">
        <v>1494</v>
      </c>
      <c r="AN3451" s="59" t="s">
        <v>1384</v>
      </c>
      <c r="AO3451" s="59" t="s">
        <v>107</v>
      </c>
    </row>
    <row r="3452" spans="1:41" x14ac:dyDescent="0.15">
      <c r="A3452" s="59" t="s">
        <v>1418</v>
      </c>
      <c r="B3452" s="59" t="s">
        <v>1592</v>
      </c>
      <c r="C3452" s="59" t="s">
        <v>1593</v>
      </c>
      <c r="D3452" s="59" t="s">
        <v>1517</v>
      </c>
      <c r="E3452" s="59" t="s">
        <v>559</v>
      </c>
      <c r="F3452" s="59" t="s">
        <v>1475</v>
      </c>
      <c r="G3452" s="59" t="s">
        <v>1406</v>
      </c>
      <c r="H3452" s="59" t="s">
        <v>1475</v>
      </c>
      <c r="I3452" s="59" t="s">
        <v>1406</v>
      </c>
      <c r="J3452" s="59" t="s">
        <v>737</v>
      </c>
      <c r="K3452" s="59" t="s">
        <v>1518</v>
      </c>
      <c r="L3452" s="59" t="s">
        <v>1594</v>
      </c>
      <c r="M3452" s="59" t="s">
        <v>1478</v>
      </c>
      <c r="N3452" s="59" t="s">
        <v>1479</v>
      </c>
      <c r="O3452" s="59" t="s">
        <v>1480</v>
      </c>
      <c r="P3452" s="59" t="s">
        <v>1481</v>
      </c>
      <c r="Q3452" s="59" t="s">
        <v>1482</v>
      </c>
      <c r="R3452" s="59" t="s">
        <v>1483</v>
      </c>
      <c r="S3452" s="59" t="s">
        <v>1595</v>
      </c>
      <c r="T3452" s="59" t="s">
        <v>1596</v>
      </c>
      <c r="U3452" s="59" t="s">
        <v>1486</v>
      </c>
      <c r="V3452" s="59" t="s">
        <v>1487</v>
      </c>
      <c r="W3452" s="59" t="s">
        <v>1508</v>
      </c>
      <c r="X3452" s="59" t="s">
        <v>1487</v>
      </c>
      <c r="Y3452" s="59" t="s">
        <v>1490</v>
      </c>
      <c r="Z3452" s="59">
        <v>372.19</v>
      </c>
      <c r="AA3452" s="59">
        <v>372.19</v>
      </c>
      <c r="AB3452" s="59">
        <v>0</v>
      </c>
      <c r="AC3452" s="59">
        <v>372.19</v>
      </c>
      <c r="AD3452" s="59">
        <v>0</v>
      </c>
      <c r="AE3452" s="59">
        <v>0</v>
      </c>
      <c r="AF3452" s="59" t="s">
        <v>1491</v>
      </c>
      <c r="AG3452" s="59" t="s">
        <v>737</v>
      </c>
      <c r="AH3452" s="59" t="s">
        <v>1518</v>
      </c>
      <c r="AI3452" s="59" t="s">
        <v>1523</v>
      </c>
      <c r="AJ3452" s="59" t="s">
        <v>1486</v>
      </c>
      <c r="AK3452" s="59" t="s">
        <v>278</v>
      </c>
      <c r="AL3452" s="59" t="s">
        <v>1493</v>
      </c>
      <c r="AM3452" s="59" t="s">
        <v>1494</v>
      </c>
      <c r="AN3452" s="59" t="s">
        <v>1384</v>
      </c>
      <c r="AO3452" s="59" t="s">
        <v>107</v>
      </c>
    </row>
    <row r="3453" spans="1:41" x14ac:dyDescent="0.15">
      <c r="A3453" s="59" t="s">
        <v>1418</v>
      </c>
      <c r="B3453" s="59" t="s">
        <v>1592</v>
      </c>
      <c r="C3453" s="59" t="s">
        <v>1593</v>
      </c>
      <c r="D3453" s="59" t="s">
        <v>1517</v>
      </c>
      <c r="E3453" s="59" t="s">
        <v>559</v>
      </c>
      <c r="F3453" s="59" t="s">
        <v>1475</v>
      </c>
      <c r="G3453" s="59" t="s">
        <v>1406</v>
      </c>
      <c r="H3453" s="59" t="s">
        <v>1475</v>
      </c>
      <c r="I3453" s="59" t="s">
        <v>1406</v>
      </c>
      <c r="J3453" s="59" t="s">
        <v>737</v>
      </c>
      <c r="K3453" s="59" t="s">
        <v>1518</v>
      </c>
      <c r="L3453" s="59" t="s">
        <v>1594</v>
      </c>
      <c r="M3453" s="59" t="s">
        <v>1478</v>
      </c>
      <c r="N3453" s="59" t="s">
        <v>1479</v>
      </c>
      <c r="O3453" s="59" t="s">
        <v>1480</v>
      </c>
      <c r="P3453" s="59" t="s">
        <v>1481</v>
      </c>
      <c r="Q3453" s="59" t="s">
        <v>1482</v>
      </c>
      <c r="R3453" s="59" t="s">
        <v>1483</v>
      </c>
      <c r="S3453" s="59" t="s">
        <v>1595</v>
      </c>
      <c r="T3453" s="59" t="s">
        <v>1596</v>
      </c>
      <c r="U3453" s="59" t="s">
        <v>1486</v>
      </c>
      <c r="V3453" s="59" t="s">
        <v>1487</v>
      </c>
      <c r="W3453" s="59" t="s">
        <v>1509</v>
      </c>
      <c r="X3453" s="59" t="s">
        <v>1487</v>
      </c>
      <c r="Y3453" s="59" t="s">
        <v>1490</v>
      </c>
      <c r="Z3453" s="59">
        <v>445.94</v>
      </c>
      <c r="AA3453" s="59">
        <v>445.94</v>
      </c>
      <c r="AB3453" s="59">
        <v>0</v>
      </c>
      <c r="AC3453" s="59">
        <v>445.94</v>
      </c>
      <c r="AD3453" s="59">
        <v>0</v>
      </c>
      <c r="AE3453" s="59">
        <v>0</v>
      </c>
      <c r="AF3453" s="59" t="s">
        <v>1491</v>
      </c>
      <c r="AG3453" s="59" t="s">
        <v>737</v>
      </c>
      <c r="AH3453" s="59" t="s">
        <v>1518</v>
      </c>
      <c r="AI3453" s="59" t="s">
        <v>1523</v>
      </c>
      <c r="AJ3453" s="59" t="s">
        <v>1486</v>
      </c>
      <c r="AK3453" s="59" t="s">
        <v>278</v>
      </c>
      <c r="AL3453" s="59" t="s">
        <v>1493</v>
      </c>
      <c r="AM3453" s="59" t="s">
        <v>1494</v>
      </c>
      <c r="AN3453" s="59" t="s">
        <v>1384</v>
      </c>
      <c r="AO3453" s="59" t="s">
        <v>107</v>
      </c>
    </row>
    <row r="3454" spans="1:41" x14ac:dyDescent="0.15">
      <c r="A3454" s="59" t="s">
        <v>1418</v>
      </c>
      <c r="B3454" s="59" t="s">
        <v>1592</v>
      </c>
      <c r="C3454" s="59" t="s">
        <v>1593</v>
      </c>
      <c r="D3454" s="59" t="s">
        <v>1517</v>
      </c>
      <c r="E3454" s="59" t="s">
        <v>559</v>
      </c>
      <c r="F3454" s="59" t="s">
        <v>1475</v>
      </c>
      <c r="G3454" s="59" t="s">
        <v>1406</v>
      </c>
      <c r="H3454" s="59" t="s">
        <v>1475</v>
      </c>
      <c r="I3454" s="59" t="s">
        <v>1406</v>
      </c>
      <c r="J3454" s="59" t="s">
        <v>737</v>
      </c>
      <c r="K3454" s="59" t="s">
        <v>1518</v>
      </c>
      <c r="L3454" s="59" t="s">
        <v>1594</v>
      </c>
      <c r="M3454" s="59" t="s">
        <v>1478</v>
      </c>
      <c r="N3454" s="59" t="s">
        <v>1479</v>
      </c>
      <c r="O3454" s="59" t="s">
        <v>1480</v>
      </c>
      <c r="P3454" s="59" t="s">
        <v>1481</v>
      </c>
      <c r="Q3454" s="59" t="s">
        <v>1482</v>
      </c>
      <c r="R3454" s="59" t="s">
        <v>1483</v>
      </c>
      <c r="S3454" s="59" t="s">
        <v>1595</v>
      </c>
      <c r="T3454" s="59" t="s">
        <v>1596</v>
      </c>
      <c r="U3454" s="59" t="s">
        <v>1486</v>
      </c>
      <c r="V3454" s="59" t="s">
        <v>1487</v>
      </c>
      <c r="W3454" s="59" t="s">
        <v>1488</v>
      </c>
      <c r="X3454" s="59" t="s">
        <v>1510</v>
      </c>
      <c r="Y3454" s="59" t="s">
        <v>1490</v>
      </c>
      <c r="Z3454" s="59">
        <v>0.02</v>
      </c>
      <c r="AA3454" s="59">
        <v>0.02</v>
      </c>
      <c r="AB3454" s="59">
        <v>0</v>
      </c>
      <c r="AC3454" s="59">
        <v>0.02</v>
      </c>
      <c r="AD3454" s="59">
        <v>0</v>
      </c>
      <c r="AE3454" s="59">
        <v>0</v>
      </c>
      <c r="AF3454" s="59" t="s">
        <v>1491</v>
      </c>
      <c r="AG3454" s="59" t="s">
        <v>737</v>
      </c>
      <c r="AH3454" s="59" t="s">
        <v>1518</v>
      </c>
      <c r="AI3454" s="59" t="s">
        <v>1523</v>
      </c>
      <c r="AJ3454" s="59" t="s">
        <v>1486</v>
      </c>
      <c r="AK3454" s="59" t="s">
        <v>278</v>
      </c>
      <c r="AL3454" s="59" t="s">
        <v>1493</v>
      </c>
      <c r="AM3454" s="59" t="s">
        <v>1494</v>
      </c>
      <c r="AN3454" s="59" t="s">
        <v>1384</v>
      </c>
      <c r="AO3454" s="59" t="s">
        <v>107</v>
      </c>
    </row>
    <row r="3455" spans="1:41" x14ac:dyDescent="0.15">
      <c r="A3455" s="59" t="s">
        <v>1418</v>
      </c>
      <c r="B3455" s="59" t="s">
        <v>1592</v>
      </c>
      <c r="C3455" s="59" t="s">
        <v>1593</v>
      </c>
      <c r="D3455" s="59" t="s">
        <v>1517</v>
      </c>
      <c r="E3455" s="59" t="s">
        <v>559</v>
      </c>
      <c r="F3455" s="59" t="s">
        <v>1475</v>
      </c>
      <c r="G3455" s="59" t="s">
        <v>1406</v>
      </c>
      <c r="H3455" s="59" t="s">
        <v>1475</v>
      </c>
      <c r="I3455" s="59" t="s">
        <v>1406</v>
      </c>
      <c r="J3455" s="59" t="s">
        <v>737</v>
      </c>
      <c r="K3455" s="59" t="s">
        <v>1518</v>
      </c>
      <c r="L3455" s="59" t="s">
        <v>1594</v>
      </c>
      <c r="M3455" s="59" t="s">
        <v>1478</v>
      </c>
      <c r="N3455" s="59" t="s">
        <v>1479</v>
      </c>
      <c r="O3455" s="59" t="s">
        <v>1480</v>
      </c>
      <c r="P3455" s="59" t="s">
        <v>1481</v>
      </c>
      <c r="Q3455" s="59" t="s">
        <v>1482</v>
      </c>
      <c r="R3455" s="59" t="s">
        <v>1483</v>
      </c>
      <c r="S3455" s="59" t="s">
        <v>1595</v>
      </c>
      <c r="T3455" s="59" t="s">
        <v>1596</v>
      </c>
      <c r="U3455" s="59" t="s">
        <v>1486</v>
      </c>
      <c r="V3455" s="59" t="s">
        <v>1487</v>
      </c>
      <c r="W3455" s="59" t="s">
        <v>1488</v>
      </c>
      <c r="X3455" s="59" t="s">
        <v>1511</v>
      </c>
      <c r="Y3455" s="59" t="s">
        <v>1490</v>
      </c>
      <c r="Z3455" s="59">
        <v>0.03</v>
      </c>
      <c r="AA3455" s="59">
        <v>0.03</v>
      </c>
      <c r="AB3455" s="59">
        <v>0</v>
      </c>
      <c r="AC3455" s="59">
        <v>0.03</v>
      </c>
      <c r="AD3455" s="59">
        <v>0</v>
      </c>
      <c r="AE3455" s="59">
        <v>0</v>
      </c>
      <c r="AF3455" s="59" t="s">
        <v>1491</v>
      </c>
      <c r="AG3455" s="59" t="s">
        <v>737</v>
      </c>
      <c r="AH3455" s="59" t="s">
        <v>1518</v>
      </c>
      <c r="AI3455" s="59" t="s">
        <v>1523</v>
      </c>
      <c r="AJ3455" s="59" t="s">
        <v>1486</v>
      </c>
      <c r="AK3455" s="59" t="s">
        <v>278</v>
      </c>
      <c r="AL3455" s="59" t="s">
        <v>1493</v>
      </c>
      <c r="AM3455" s="59" t="s">
        <v>1494</v>
      </c>
      <c r="AN3455" s="59" t="s">
        <v>1384</v>
      </c>
      <c r="AO3455" s="59" t="s">
        <v>107</v>
      </c>
    </row>
    <row r="3456" spans="1:41" x14ac:dyDescent="0.15">
      <c r="A3456" s="59" t="s">
        <v>1418</v>
      </c>
      <c r="B3456" s="59" t="s">
        <v>1592</v>
      </c>
      <c r="C3456" s="59" t="s">
        <v>1593</v>
      </c>
      <c r="D3456" s="59" t="s">
        <v>1517</v>
      </c>
      <c r="E3456" s="59" t="s">
        <v>559</v>
      </c>
      <c r="F3456" s="59" t="s">
        <v>1475</v>
      </c>
      <c r="G3456" s="59" t="s">
        <v>1406</v>
      </c>
      <c r="H3456" s="59" t="s">
        <v>1475</v>
      </c>
      <c r="I3456" s="59" t="s">
        <v>1406</v>
      </c>
      <c r="J3456" s="59" t="s">
        <v>737</v>
      </c>
      <c r="K3456" s="59" t="s">
        <v>1518</v>
      </c>
      <c r="L3456" s="59" t="s">
        <v>1594</v>
      </c>
      <c r="M3456" s="59" t="s">
        <v>1478</v>
      </c>
      <c r="N3456" s="59" t="s">
        <v>1479</v>
      </c>
      <c r="O3456" s="59" t="s">
        <v>1480</v>
      </c>
      <c r="P3456" s="59" t="s">
        <v>1481</v>
      </c>
      <c r="Q3456" s="59" t="s">
        <v>1482</v>
      </c>
      <c r="R3456" s="59" t="s">
        <v>1483</v>
      </c>
      <c r="S3456" s="59" t="s">
        <v>1595</v>
      </c>
      <c r="T3456" s="59" t="s">
        <v>1596</v>
      </c>
      <c r="U3456" s="59" t="s">
        <v>1486</v>
      </c>
      <c r="V3456" s="59" t="s">
        <v>1487</v>
      </c>
      <c r="W3456" s="59" t="s">
        <v>1513</v>
      </c>
      <c r="X3456" s="59" t="s">
        <v>1487</v>
      </c>
      <c r="Y3456" s="59" t="s">
        <v>1490</v>
      </c>
      <c r="Z3456" s="59">
        <v>197.22</v>
      </c>
      <c r="AA3456" s="59">
        <v>197.22</v>
      </c>
      <c r="AB3456" s="59">
        <v>0</v>
      </c>
      <c r="AC3456" s="59">
        <v>197.22</v>
      </c>
      <c r="AD3456" s="59">
        <v>0</v>
      </c>
      <c r="AE3456" s="59">
        <v>0</v>
      </c>
      <c r="AF3456" s="59" t="s">
        <v>1491</v>
      </c>
      <c r="AG3456" s="59" t="s">
        <v>737</v>
      </c>
      <c r="AH3456" s="59" t="s">
        <v>1518</v>
      </c>
      <c r="AI3456" s="59" t="s">
        <v>1523</v>
      </c>
      <c r="AJ3456" s="59" t="s">
        <v>1486</v>
      </c>
      <c r="AK3456" s="59" t="s">
        <v>278</v>
      </c>
      <c r="AL3456" s="59" t="s">
        <v>1493</v>
      </c>
      <c r="AM3456" s="59" t="s">
        <v>1494</v>
      </c>
      <c r="AN3456" s="59" t="s">
        <v>1384</v>
      </c>
      <c r="AO3456" s="59" t="s">
        <v>107</v>
      </c>
    </row>
    <row r="3457" spans="1:41" x14ac:dyDescent="0.15">
      <c r="A3457" s="59" t="s">
        <v>1418</v>
      </c>
      <c r="B3457" s="59" t="s">
        <v>1592</v>
      </c>
      <c r="C3457" s="59" t="s">
        <v>1593</v>
      </c>
      <c r="D3457" s="59" t="s">
        <v>1517</v>
      </c>
      <c r="E3457" s="59" t="s">
        <v>559</v>
      </c>
      <c r="F3457" s="59" t="s">
        <v>1475</v>
      </c>
      <c r="G3457" s="59" t="s">
        <v>1406</v>
      </c>
      <c r="H3457" s="59" t="s">
        <v>1475</v>
      </c>
      <c r="I3457" s="59" t="s">
        <v>1406</v>
      </c>
      <c r="J3457" s="59" t="s">
        <v>737</v>
      </c>
      <c r="K3457" s="59" t="s">
        <v>1518</v>
      </c>
      <c r="L3457" s="59" t="s">
        <v>1594</v>
      </c>
      <c r="M3457" s="59" t="s">
        <v>1478</v>
      </c>
      <c r="N3457" s="59" t="s">
        <v>1479</v>
      </c>
      <c r="O3457" s="59" t="s">
        <v>1480</v>
      </c>
      <c r="P3457" s="59" t="s">
        <v>1481</v>
      </c>
      <c r="Q3457" s="59" t="s">
        <v>1482</v>
      </c>
      <c r="R3457" s="59" t="s">
        <v>1483</v>
      </c>
      <c r="S3457" s="59" t="s">
        <v>1595</v>
      </c>
      <c r="T3457" s="59" t="s">
        <v>1596</v>
      </c>
      <c r="U3457" s="59" t="s">
        <v>1486</v>
      </c>
      <c r="V3457" s="59" t="s">
        <v>1487</v>
      </c>
      <c r="W3457" s="59" t="s">
        <v>1514</v>
      </c>
      <c r="X3457" s="59" t="s">
        <v>1487</v>
      </c>
      <c r="Y3457" s="59" t="s">
        <v>1490</v>
      </c>
      <c r="Z3457" s="59">
        <v>62.54</v>
      </c>
      <c r="AA3457" s="59">
        <v>62.54</v>
      </c>
      <c r="AB3457" s="59">
        <v>0</v>
      </c>
      <c r="AC3457" s="59">
        <v>62.54</v>
      </c>
      <c r="AD3457" s="59">
        <v>0</v>
      </c>
      <c r="AE3457" s="59">
        <v>0</v>
      </c>
      <c r="AF3457" s="59" t="s">
        <v>1491</v>
      </c>
      <c r="AG3457" s="59" t="s">
        <v>737</v>
      </c>
      <c r="AH3457" s="59" t="s">
        <v>1518</v>
      </c>
      <c r="AI3457" s="59" t="s">
        <v>1523</v>
      </c>
      <c r="AJ3457" s="59" t="s">
        <v>1486</v>
      </c>
      <c r="AK3457" s="59" t="s">
        <v>278</v>
      </c>
      <c r="AL3457" s="59" t="s">
        <v>1493</v>
      </c>
      <c r="AM3457" s="59" t="s">
        <v>1494</v>
      </c>
      <c r="AN3457" s="59" t="s">
        <v>1384</v>
      </c>
      <c r="AO3457" s="59" t="s">
        <v>107</v>
      </c>
    </row>
    <row r="3458" spans="1:41" x14ac:dyDescent="0.15">
      <c r="A3458" s="59" t="s">
        <v>1418</v>
      </c>
      <c r="B3458" s="59" t="s">
        <v>1597</v>
      </c>
      <c r="C3458" s="59" t="s">
        <v>1598</v>
      </c>
      <c r="D3458" s="59" t="s">
        <v>1517</v>
      </c>
      <c r="E3458" s="59" t="s">
        <v>559</v>
      </c>
      <c r="F3458" s="59" t="s">
        <v>1475</v>
      </c>
      <c r="G3458" s="59" t="s">
        <v>1406</v>
      </c>
      <c r="H3458" s="59" t="s">
        <v>1475</v>
      </c>
      <c r="I3458" s="59" t="s">
        <v>1406</v>
      </c>
      <c r="J3458" s="59" t="s">
        <v>737</v>
      </c>
      <c r="K3458" s="59" t="s">
        <v>1518</v>
      </c>
      <c r="L3458" s="59" t="s">
        <v>1599</v>
      </c>
      <c r="M3458" s="59" t="s">
        <v>1478</v>
      </c>
      <c r="N3458" s="59" t="s">
        <v>1479</v>
      </c>
      <c r="O3458" s="59" t="s">
        <v>1480</v>
      </c>
      <c r="P3458" s="59" t="s">
        <v>1481</v>
      </c>
      <c r="Q3458" s="59" t="s">
        <v>1482</v>
      </c>
      <c r="R3458" s="59" t="s">
        <v>1483</v>
      </c>
      <c r="S3458" s="59" t="s">
        <v>1600</v>
      </c>
      <c r="T3458" s="59" t="s">
        <v>1601</v>
      </c>
      <c r="U3458" s="59" t="s">
        <v>1486</v>
      </c>
      <c r="V3458" s="59" t="s">
        <v>1487</v>
      </c>
      <c r="W3458" s="59" t="s">
        <v>1508</v>
      </c>
      <c r="X3458" s="59" t="s">
        <v>1487</v>
      </c>
      <c r="Y3458" s="59" t="s">
        <v>1490</v>
      </c>
      <c r="Z3458" s="59">
        <v>1280.81</v>
      </c>
      <c r="AA3458" s="59">
        <v>1280.81</v>
      </c>
      <c r="AB3458" s="59">
        <v>0</v>
      </c>
      <c r="AC3458" s="59">
        <v>1280.81</v>
      </c>
      <c r="AD3458" s="59">
        <v>0</v>
      </c>
      <c r="AE3458" s="59">
        <v>0</v>
      </c>
      <c r="AF3458" s="59" t="s">
        <v>1491</v>
      </c>
      <c r="AG3458" s="59" t="s">
        <v>737</v>
      </c>
      <c r="AH3458" s="59" t="s">
        <v>1518</v>
      </c>
      <c r="AI3458" s="59" t="s">
        <v>1523</v>
      </c>
      <c r="AJ3458" s="59" t="s">
        <v>1486</v>
      </c>
      <c r="AK3458" s="59" t="s">
        <v>278</v>
      </c>
      <c r="AL3458" s="59" t="s">
        <v>1493</v>
      </c>
      <c r="AM3458" s="59" t="s">
        <v>1494</v>
      </c>
      <c r="AN3458" s="59" t="s">
        <v>1384</v>
      </c>
      <c r="AO3458" s="59" t="s">
        <v>107</v>
      </c>
    </row>
    <row r="3459" spans="1:41" x14ac:dyDescent="0.15">
      <c r="A3459" s="59" t="s">
        <v>1418</v>
      </c>
      <c r="B3459" s="59" t="s">
        <v>1597</v>
      </c>
      <c r="C3459" s="59" t="s">
        <v>1598</v>
      </c>
      <c r="D3459" s="59" t="s">
        <v>1517</v>
      </c>
      <c r="E3459" s="59" t="s">
        <v>559</v>
      </c>
      <c r="F3459" s="59" t="s">
        <v>1475</v>
      </c>
      <c r="G3459" s="59" t="s">
        <v>1406</v>
      </c>
      <c r="H3459" s="59" t="s">
        <v>1475</v>
      </c>
      <c r="I3459" s="59" t="s">
        <v>1406</v>
      </c>
      <c r="J3459" s="59" t="s">
        <v>737</v>
      </c>
      <c r="K3459" s="59" t="s">
        <v>1518</v>
      </c>
      <c r="L3459" s="59" t="s">
        <v>1599</v>
      </c>
      <c r="M3459" s="59" t="s">
        <v>1478</v>
      </c>
      <c r="N3459" s="59" t="s">
        <v>1479</v>
      </c>
      <c r="O3459" s="59" t="s">
        <v>1480</v>
      </c>
      <c r="P3459" s="59" t="s">
        <v>1481</v>
      </c>
      <c r="Q3459" s="59" t="s">
        <v>1482</v>
      </c>
      <c r="R3459" s="59" t="s">
        <v>1483</v>
      </c>
      <c r="S3459" s="59" t="s">
        <v>1600</v>
      </c>
      <c r="T3459" s="59" t="s">
        <v>1601</v>
      </c>
      <c r="U3459" s="59" t="s">
        <v>1486</v>
      </c>
      <c r="V3459" s="59" t="s">
        <v>1487</v>
      </c>
      <c r="W3459" s="59" t="s">
        <v>1509</v>
      </c>
      <c r="X3459" s="59" t="s">
        <v>1487</v>
      </c>
      <c r="Y3459" s="59" t="s">
        <v>1490</v>
      </c>
      <c r="Z3459" s="59">
        <v>571.19000000000005</v>
      </c>
      <c r="AA3459" s="59">
        <v>571.19000000000005</v>
      </c>
      <c r="AB3459" s="59">
        <v>0</v>
      </c>
      <c r="AC3459" s="59">
        <v>571.19000000000005</v>
      </c>
      <c r="AD3459" s="59">
        <v>0</v>
      </c>
      <c r="AE3459" s="59">
        <v>0</v>
      </c>
      <c r="AF3459" s="59" t="s">
        <v>1491</v>
      </c>
      <c r="AG3459" s="59" t="s">
        <v>737</v>
      </c>
      <c r="AH3459" s="59" t="s">
        <v>1518</v>
      </c>
      <c r="AI3459" s="59" t="s">
        <v>1523</v>
      </c>
      <c r="AJ3459" s="59" t="s">
        <v>1486</v>
      </c>
      <c r="AK3459" s="59" t="s">
        <v>278</v>
      </c>
      <c r="AL3459" s="59" t="s">
        <v>1493</v>
      </c>
      <c r="AM3459" s="59" t="s">
        <v>1494</v>
      </c>
      <c r="AN3459" s="59" t="s">
        <v>1384</v>
      </c>
      <c r="AO3459" s="59" t="s">
        <v>107</v>
      </c>
    </row>
    <row r="3460" spans="1:41" x14ac:dyDescent="0.15">
      <c r="A3460" s="59" t="s">
        <v>1418</v>
      </c>
      <c r="B3460" s="59" t="s">
        <v>1597</v>
      </c>
      <c r="C3460" s="59" t="s">
        <v>1598</v>
      </c>
      <c r="D3460" s="59" t="s">
        <v>1517</v>
      </c>
      <c r="E3460" s="59" t="s">
        <v>559</v>
      </c>
      <c r="F3460" s="59" t="s">
        <v>1475</v>
      </c>
      <c r="G3460" s="59" t="s">
        <v>1406</v>
      </c>
      <c r="H3460" s="59" t="s">
        <v>1475</v>
      </c>
      <c r="I3460" s="59" t="s">
        <v>1406</v>
      </c>
      <c r="J3460" s="59" t="s">
        <v>737</v>
      </c>
      <c r="K3460" s="59" t="s">
        <v>1518</v>
      </c>
      <c r="L3460" s="59" t="s">
        <v>1599</v>
      </c>
      <c r="M3460" s="59" t="s">
        <v>1478</v>
      </c>
      <c r="N3460" s="59" t="s">
        <v>1479</v>
      </c>
      <c r="O3460" s="59" t="s">
        <v>1480</v>
      </c>
      <c r="P3460" s="59" t="s">
        <v>1481</v>
      </c>
      <c r="Q3460" s="59" t="s">
        <v>1482</v>
      </c>
      <c r="R3460" s="59" t="s">
        <v>1483</v>
      </c>
      <c r="S3460" s="59" t="s">
        <v>1600</v>
      </c>
      <c r="T3460" s="59" t="s">
        <v>1601</v>
      </c>
      <c r="U3460" s="59" t="s">
        <v>1486</v>
      </c>
      <c r="V3460" s="59" t="s">
        <v>1487</v>
      </c>
      <c r="W3460" s="59" t="s">
        <v>1488</v>
      </c>
      <c r="X3460" s="59" t="s">
        <v>1510</v>
      </c>
      <c r="Y3460" s="59" t="s">
        <v>1490</v>
      </c>
      <c r="Z3460" s="59">
        <v>0.03</v>
      </c>
      <c r="AA3460" s="59">
        <v>0.03</v>
      </c>
      <c r="AB3460" s="59">
        <v>0</v>
      </c>
      <c r="AC3460" s="59">
        <v>0.03</v>
      </c>
      <c r="AD3460" s="59">
        <v>0</v>
      </c>
      <c r="AE3460" s="59">
        <v>0</v>
      </c>
      <c r="AF3460" s="59" t="s">
        <v>1491</v>
      </c>
      <c r="AG3460" s="59" t="s">
        <v>737</v>
      </c>
      <c r="AH3460" s="59" t="s">
        <v>1518</v>
      </c>
      <c r="AI3460" s="59" t="s">
        <v>1523</v>
      </c>
      <c r="AJ3460" s="59" t="s">
        <v>1486</v>
      </c>
      <c r="AK3460" s="59" t="s">
        <v>278</v>
      </c>
      <c r="AL3460" s="59" t="s">
        <v>1493</v>
      </c>
      <c r="AM3460" s="59" t="s">
        <v>1494</v>
      </c>
      <c r="AN3460" s="59" t="s">
        <v>1384</v>
      </c>
      <c r="AO3460" s="59" t="s">
        <v>107</v>
      </c>
    </row>
    <row r="3461" spans="1:41" x14ac:dyDescent="0.15">
      <c r="A3461" s="59" t="s">
        <v>1418</v>
      </c>
      <c r="B3461" s="59" t="s">
        <v>1597</v>
      </c>
      <c r="C3461" s="59" t="s">
        <v>1598</v>
      </c>
      <c r="D3461" s="59" t="s">
        <v>1517</v>
      </c>
      <c r="E3461" s="59" t="s">
        <v>559</v>
      </c>
      <c r="F3461" s="59" t="s">
        <v>1475</v>
      </c>
      <c r="G3461" s="59" t="s">
        <v>1406</v>
      </c>
      <c r="H3461" s="59" t="s">
        <v>1475</v>
      </c>
      <c r="I3461" s="59" t="s">
        <v>1406</v>
      </c>
      <c r="J3461" s="59" t="s">
        <v>737</v>
      </c>
      <c r="K3461" s="59" t="s">
        <v>1518</v>
      </c>
      <c r="L3461" s="59" t="s">
        <v>1599</v>
      </c>
      <c r="M3461" s="59" t="s">
        <v>1478</v>
      </c>
      <c r="N3461" s="59" t="s">
        <v>1479</v>
      </c>
      <c r="O3461" s="59" t="s">
        <v>1480</v>
      </c>
      <c r="P3461" s="59" t="s">
        <v>1481</v>
      </c>
      <c r="Q3461" s="59" t="s">
        <v>1482</v>
      </c>
      <c r="R3461" s="59" t="s">
        <v>1483</v>
      </c>
      <c r="S3461" s="59" t="s">
        <v>1600</v>
      </c>
      <c r="T3461" s="59" t="s">
        <v>1601</v>
      </c>
      <c r="U3461" s="59" t="s">
        <v>1486</v>
      </c>
      <c r="V3461" s="59" t="s">
        <v>1487</v>
      </c>
      <c r="W3461" s="59" t="s">
        <v>1488</v>
      </c>
      <c r="X3461" s="59" t="s">
        <v>1511</v>
      </c>
      <c r="Y3461" s="59" t="s">
        <v>1490</v>
      </c>
      <c r="Z3461" s="59">
        <v>0.63</v>
      </c>
      <c r="AA3461" s="59">
        <v>0.63</v>
      </c>
      <c r="AB3461" s="59">
        <v>0</v>
      </c>
      <c r="AC3461" s="59">
        <v>0.63</v>
      </c>
      <c r="AD3461" s="59">
        <v>0</v>
      </c>
      <c r="AE3461" s="59">
        <v>0</v>
      </c>
      <c r="AF3461" s="59" t="s">
        <v>1491</v>
      </c>
      <c r="AG3461" s="59" t="s">
        <v>737</v>
      </c>
      <c r="AH3461" s="59" t="s">
        <v>1518</v>
      </c>
      <c r="AI3461" s="59" t="s">
        <v>1523</v>
      </c>
      <c r="AJ3461" s="59" t="s">
        <v>1486</v>
      </c>
      <c r="AK3461" s="59" t="s">
        <v>278</v>
      </c>
      <c r="AL3461" s="59" t="s">
        <v>1493</v>
      </c>
      <c r="AM3461" s="59" t="s">
        <v>1494</v>
      </c>
      <c r="AN3461" s="59" t="s">
        <v>1384</v>
      </c>
      <c r="AO3461" s="59" t="s">
        <v>107</v>
      </c>
    </row>
    <row r="3462" spans="1:41" x14ac:dyDescent="0.15">
      <c r="A3462" s="59" t="s">
        <v>1418</v>
      </c>
      <c r="B3462" s="59" t="s">
        <v>1597</v>
      </c>
      <c r="C3462" s="59" t="s">
        <v>1598</v>
      </c>
      <c r="D3462" s="59" t="s">
        <v>1517</v>
      </c>
      <c r="E3462" s="59" t="s">
        <v>559</v>
      </c>
      <c r="F3462" s="59" t="s">
        <v>1475</v>
      </c>
      <c r="G3462" s="59" t="s">
        <v>1406</v>
      </c>
      <c r="H3462" s="59" t="s">
        <v>1475</v>
      </c>
      <c r="I3462" s="59" t="s">
        <v>1406</v>
      </c>
      <c r="J3462" s="59" t="s">
        <v>737</v>
      </c>
      <c r="K3462" s="59" t="s">
        <v>1518</v>
      </c>
      <c r="L3462" s="59" t="s">
        <v>1599</v>
      </c>
      <c r="M3462" s="59" t="s">
        <v>1478</v>
      </c>
      <c r="N3462" s="59" t="s">
        <v>1479</v>
      </c>
      <c r="O3462" s="59" t="s">
        <v>1480</v>
      </c>
      <c r="P3462" s="59" t="s">
        <v>1481</v>
      </c>
      <c r="Q3462" s="59" t="s">
        <v>1482</v>
      </c>
      <c r="R3462" s="59" t="s">
        <v>1483</v>
      </c>
      <c r="S3462" s="59" t="s">
        <v>1600</v>
      </c>
      <c r="T3462" s="59" t="s">
        <v>1601</v>
      </c>
      <c r="U3462" s="59" t="s">
        <v>1486</v>
      </c>
      <c r="V3462" s="59" t="s">
        <v>1487</v>
      </c>
      <c r="W3462" s="59" t="s">
        <v>1513</v>
      </c>
      <c r="X3462" s="59" t="s">
        <v>1487</v>
      </c>
      <c r="Y3462" s="59" t="s">
        <v>1490</v>
      </c>
      <c r="Z3462" s="59">
        <v>401.34</v>
      </c>
      <c r="AA3462" s="59">
        <v>401.34</v>
      </c>
      <c r="AB3462" s="59">
        <v>0</v>
      </c>
      <c r="AC3462" s="59">
        <v>401.34</v>
      </c>
      <c r="AD3462" s="59">
        <v>0</v>
      </c>
      <c r="AE3462" s="59">
        <v>0</v>
      </c>
      <c r="AF3462" s="59" t="s">
        <v>1491</v>
      </c>
      <c r="AG3462" s="59" t="s">
        <v>737</v>
      </c>
      <c r="AH3462" s="59" t="s">
        <v>1518</v>
      </c>
      <c r="AI3462" s="59" t="s">
        <v>1523</v>
      </c>
      <c r="AJ3462" s="59" t="s">
        <v>1486</v>
      </c>
      <c r="AK3462" s="59" t="s">
        <v>278</v>
      </c>
      <c r="AL3462" s="59" t="s">
        <v>1493</v>
      </c>
      <c r="AM3462" s="59" t="s">
        <v>1494</v>
      </c>
      <c r="AN3462" s="59" t="s">
        <v>1384</v>
      </c>
      <c r="AO3462" s="59" t="s">
        <v>107</v>
      </c>
    </row>
    <row r="3463" spans="1:41" x14ac:dyDescent="0.15">
      <c r="A3463" s="59" t="s">
        <v>1418</v>
      </c>
      <c r="B3463" s="59" t="s">
        <v>1597</v>
      </c>
      <c r="C3463" s="59" t="s">
        <v>1598</v>
      </c>
      <c r="D3463" s="59" t="s">
        <v>1517</v>
      </c>
      <c r="E3463" s="59" t="s">
        <v>559</v>
      </c>
      <c r="F3463" s="59" t="s">
        <v>1475</v>
      </c>
      <c r="G3463" s="59" t="s">
        <v>1406</v>
      </c>
      <c r="H3463" s="59" t="s">
        <v>1475</v>
      </c>
      <c r="I3463" s="59" t="s">
        <v>1406</v>
      </c>
      <c r="J3463" s="59" t="s">
        <v>737</v>
      </c>
      <c r="K3463" s="59" t="s">
        <v>1518</v>
      </c>
      <c r="L3463" s="59" t="s">
        <v>1599</v>
      </c>
      <c r="M3463" s="59" t="s">
        <v>1478</v>
      </c>
      <c r="N3463" s="59" t="s">
        <v>1479</v>
      </c>
      <c r="O3463" s="59" t="s">
        <v>1480</v>
      </c>
      <c r="P3463" s="59" t="s">
        <v>1481</v>
      </c>
      <c r="Q3463" s="59" t="s">
        <v>1482</v>
      </c>
      <c r="R3463" s="59" t="s">
        <v>1483</v>
      </c>
      <c r="S3463" s="59" t="s">
        <v>1600</v>
      </c>
      <c r="T3463" s="59" t="s">
        <v>1601</v>
      </c>
      <c r="U3463" s="59" t="s">
        <v>1486</v>
      </c>
      <c r="V3463" s="59" t="s">
        <v>1487</v>
      </c>
      <c r="W3463" s="59" t="s">
        <v>1514</v>
      </c>
      <c r="X3463" s="59" t="s">
        <v>1487</v>
      </c>
      <c r="Y3463" s="59" t="s">
        <v>1490</v>
      </c>
      <c r="Z3463" s="59">
        <v>73.849999999999994</v>
      </c>
      <c r="AA3463" s="59">
        <v>73.849999999999994</v>
      </c>
      <c r="AB3463" s="59">
        <v>0</v>
      </c>
      <c r="AC3463" s="59">
        <v>73.849999999999994</v>
      </c>
      <c r="AD3463" s="59">
        <v>0</v>
      </c>
      <c r="AE3463" s="59">
        <v>0</v>
      </c>
      <c r="AF3463" s="59" t="s">
        <v>1491</v>
      </c>
      <c r="AG3463" s="59" t="s">
        <v>737</v>
      </c>
      <c r="AH3463" s="59" t="s">
        <v>1518</v>
      </c>
      <c r="AI3463" s="59" t="s">
        <v>1523</v>
      </c>
      <c r="AJ3463" s="59" t="s">
        <v>1486</v>
      </c>
      <c r="AK3463" s="59" t="s">
        <v>278</v>
      </c>
      <c r="AL3463" s="59" t="s">
        <v>1493</v>
      </c>
      <c r="AM3463" s="59" t="s">
        <v>1494</v>
      </c>
      <c r="AN3463" s="59" t="s">
        <v>1384</v>
      </c>
      <c r="AO3463" s="59" t="s">
        <v>107</v>
      </c>
    </row>
    <row r="3464" spans="1:41" x14ac:dyDescent="0.15">
      <c r="A3464" s="59" t="s">
        <v>1418</v>
      </c>
      <c r="B3464" s="59" t="s">
        <v>1597</v>
      </c>
      <c r="C3464" s="59" t="s">
        <v>1598</v>
      </c>
      <c r="D3464" s="59" t="s">
        <v>1517</v>
      </c>
      <c r="E3464" s="59" t="s">
        <v>559</v>
      </c>
      <c r="F3464" s="59" t="s">
        <v>1475</v>
      </c>
      <c r="G3464" s="59" t="s">
        <v>1406</v>
      </c>
      <c r="H3464" s="59" t="s">
        <v>1475</v>
      </c>
      <c r="I3464" s="59" t="s">
        <v>1406</v>
      </c>
      <c r="J3464" s="59" t="s">
        <v>737</v>
      </c>
      <c r="K3464" s="59" t="s">
        <v>1518</v>
      </c>
      <c r="L3464" s="59" t="s">
        <v>1599</v>
      </c>
      <c r="M3464" s="59" t="s">
        <v>1478</v>
      </c>
      <c r="N3464" s="59" t="s">
        <v>1479</v>
      </c>
      <c r="O3464" s="59" t="s">
        <v>1480</v>
      </c>
      <c r="P3464" s="59" t="s">
        <v>1481</v>
      </c>
      <c r="Q3464" s="59" t="s">
        <v>1482</v>
      </c>
      <c r="R3464" s="59" t="s">
        <v>1483</v>
      </c>
      <c r="S3464" s="59" t="s">
        <v>1600</v>
      </c>
      <c r="T3464" s="59" t="s">
        <v>1601</v>
      </c>
      <c r="U3464" s="59" t="s">
        <v>1486</v>
      </c>
      <c r="V3464" s="59" t="s">
        <v>1487</v>
      </c>
      <c r="W3464" s="59" t="s">
        <v>1522</v>
      </c>
      <c r="X3464" s="59" t="s">
        <v>1487</v>
      </c>
      <c r="Y3464" s="59" t="s">
        <v>1490</v>
      </c>
      <c r="Z3464" s="59">
        <v>95.43</v>
      </c>
      <c r="AA3464" s="59">
        <v>95.43</v>
      </c>
      <c r="AB3464" s="59">
        <v>0</v>
      </c>
      <c r="AC3464" s="59">
        <v>95.43</v>
      </c>
      <c r="AD3464" s="59">
        <v>0</v>
      </c>
      <c r="AE3464" s="59">
        <v>0</v>
      </c>
      <c r="AF3464" s="59" t="s">
        <v>1491</v>
      </c>
      <c r="AG3464" s="59" t="s">
        <v>737</v>
      </c>
      <c r="AH3464" s="59" t="s">
        <v>1518</v>
      </c>
      <c r="AI3464" s="59" t="s">
        <v>1523</v>
      </c>
      <c r="AJ3464" s="59" t="s">
        <v>1486</v>
      </c>
      <c r="AK3464" s="59" t="s">
        <v>278</v>
      </c>
      <c r="AL3464" s="59" t="s">
        <v>1493</v>
      </c>
      <c r="AM3464" s="59" t="s">
        <v>1494</v>
      </c>
      <c r="AN3464" s="59" t="s">
        <v>1384</v>
      </c>
      <c r="AO3464" s="59" t="s">
        <v>107</v>
      </c>
    </row>
    <row r="3465" spans="1:41" x14ac:dyDescent="0.15">
      <c r="A3465" s="59" t="s">
        <v>1418</v>
      </c>
      <c r="B3465" s="59" t="s">
        <v>1814</v>
      </c>
      <c r="C3465" s="59" t="s">
        <v>1815</v>
      </c>
      <c r="D3465" s="59" t="s">
        <v>1504</v>
      </c>
      <c r="E3465" s="59" t="s">
        <v>1139</v>
      </c>
      <c r="F3465" s="59" t="s">
        <v>1475</v>
      </c>
      <c r="G3465" s="59" t="s">
        <v>1406</v>
      </c>
      <c r="H3465" s="59" t="s">
        <v>1475</v>
      </c>
      <c r="I3465" s="59" t="s">
        <v>1406</v>
      </c>
      <c r="J3465" s="59" t="s">
        <v>1476</v>
      </c>
      <c r="K3465" s="59" t="s">
        <v>795</v>
      </c>
      <c r="L3465" s="59" t="s">
        <v>1816</v>
      </c>
      <c r="M3465" s="59" t="s">
        <v>1478</v>
      </c>
      <c r="N3465" s="59" t="s">
        <v>1479</v>
      </c>
      <c r="O3465" s="59" t="s">
        <v>1480</v>
      </c>
      <c r="P3465" s="59" t="s">
        <v>1481</v>
      </c>
      <c r="Q3465" s="59" t="s">
        <v>1482</v>
      </c>
      <c r="R3465" s="59" t="s">
        <v>1483</v>
      </c>
      <c r="S3465" s="59" t="s">
        <v>1817</v>
      </c>
      <c r="T3465" s="59" t="s">
        <v>1818</v>
      </c>
      <c r="U3465" s="59" t="s">
        <v>1486</v>
      </c>
      <c r="V3465" s="59" t="s">
        <v>1487</v>
      </c>
      <c r="W3465" s="59" t="s">
        <v>1509</v>
      </c>
      <c r="X3465" s="59" t="s">
        <v>1487</v>
      </c>
      <c r="Y3465" s="59" t="s">
        <v>1490</v>
      </c>
      <c r="Z3465" s="59">
        <v>6857.94</v>
      </c>
      <c r="AA3465" s="59">
        <v>6857.94</v>
      </c>
      <c r="AB3465" s="59">
        <v>0</v>
      </c>
      <c r="AC3465" s="59">
        <v>6857.94</v>
      </c>
      <c r="AD3465" s="59">
        <v>0</v>
      </c>
      <c r="AE3465" s="59">
        <v>0</v>
      </c>
      <c r="AF3465" s="59" t="s">
        <v>1491</v>
      </c>
      <c r="AG3465" s="59" t="s">
        <v>1476</v>
      </c>
      <c r="AH3465" s="59" t="s">
        <v>795</v>
      </c>
      <c r="AI3465" s="59" t="s">
        <v>1492</v>
      </c>
      <c r="AJ3465" s="59" t="s">
        <v>1486</v>
      </c>
      <c r="AK3465" s="59" t="s">
        <v>278</v>
      </c>
      <c r="AL3465" s="59" t="s">
        <v>1493</v>
      </c>
      <c r="AM3465" s="59" t="s">
        <v>1494</v>
      </c>
      <c r="AN3465" s="59" t="s">
        <v>1385</v>
      </c>
      <c r="AO3465" s="59" t="s">
        <v>107</v>
      </c>
    </row>
    <row r="3466" spans="1:41" x14ac:dyDescent="0.15">
      <c r="A3466" s="59" t="s">
        <v>1418</v>
      </c>
      <c r="B3466" s="59" t="s">
        <v>1814</v>
      </c>
      <c r="C3466" s="59" t="s">
        <v>1815</v>
      </c>
      <c r="D3466" s="59" t="s">
        <v>1504</v>
      </c>
      <c r="E3466" s="59" t="s">
        <v>1139</v>
      </c>
      <c r="F3466" s="59" t="s">
        <v>1475</v>
      </c>
      <c r="G3466" s="59" t="s">
        <v>1406</v>
      </c>
      <c r="H3466" s="59" t="s">
        <v>1475</v>
      </c>
      <c r="I3466" s="59" t="s">
        <v>1406</v>
      </c>
      <c r="J3466" s="59" t="s">
        <v>1476</v>
      </c>
      <c r="K3466" s="59" t="s">
        <v>795</v>
      </c>
      <c r="L3466" s="59" t="s">
        <v>1816</v>
      </c>
      <c r="M3466" s="59" t="s">
        <v>1478</v>
      </c>
      <c r="N3466" s="59" t="s">
        <v>1479</v>
      </c>
      <c r="O3466" s="59" t="s">
        <v>1480</v>
      </c>
      <c r="P3466" s="59" t="s">
        <v>1481</v>
      </c>
      <c r="Q3466" s="59" t="s">
        <v>1482</v>
      </c>
      <c r="R3466" s="59" t="s">
        <v>1483</v>
      </c>
      <c r="S3466" s="59" t="s">
        <v>1817</v>
      </c>
      <c r="T3466" s="59" t="s">
        <v>1818</v>
      </c>
      <c r="U3466" s="59" t="s">
        <v>1486</v>
      </c>
      <c r="V3466" s="59" t="s">
        <v>1487</v>
      </c>
      <c r="W3466" s="59" t="s">
        <v>1488</v>
      </c>
      <c r="X3466" s="59" t="s">
        <v>1511</v>
      </c>
      <c r="Y3466" s="59" t="s">
        <v>1490</v>
      </c>
      <c r="Z3466" s="59">
        <v>26.84</v>
      </c>
      <c r="AA3466" s="59">
        <v>26.84</v>
      </c>
      <c r="AB3466" s="59">
        <v>0</v>
      </c>
      <c r="AC3466" s="59">
        <v>26.84</v>
      </c>
      <c r="AD3466" s="59">
        <v>0</v>
      </c>
      <c r="AE3466" s="59">
        <v>0</v>
      </c>
      <c r="AF3466" s="59" t="s">
        <v>1491</v>
      </c>
      <c r="AG3466" s="59" t="s">
        <v>1476</v>
      </c>
      <c r="AH3466" s="59" t="s">
        <v>795</v>
      </c>
      <c r="AI3466" s="59" t="s">
        <v>1492</v>
      </c>
      <c r="AJ3466" s="59" t="s">
        <v>1486</v>
      </c>
      <c r="AK3466" s="59" t="s">
        <v>278</v>
      </c>
      <c r="AL3466" s="59" t="s">
        <v>1493</v>
      </c>
      <c r="AM3466" s="59" t="s">
        <v>1494</v>
      </c>
      <c r="AN3466" s="59" t="s">
        <v>1385</v>
      </c>
      <c r="AO3466" s="59" t="s">
        <v>107</v>
      </c>
    </row>
    <row r="3467" spans="1:41" x14ac:dyDescent="0.15">
      <c r="A3467" s="59" t="s">
        <v>1418</v>
      </c>
      <c r="B3467" s="59" t="s">
        <v>1814</v>
      </c>
      <c r="C3467" s="59" t="s">
        <v>1815</v>
      </c>
      <c r="D3467" s="59" t="s">
        <v>1504</v>
      </c>
      <c r="E3467" s="59" t="s">
        <v>1139</v>
      </c>
      <c r="F3467" s="59" t="s">
        <v>1475</v>
      </c>
      <c r="G3467" s="59" t="s">
        <v>1406</v>
      </c>
      <c r="H3467" s="59" t="s">
        <v>1475</v>
      </c>
      <c r="I3467" s="59" t="s">
        <v>1406</v>
      </c>
      <c r="J3467" s="59" t="s">
        <v>1476</v>
      </c>
      <c r="K3467" s="59" t="s">
        <v>795</v>
      </c>
      <c r="L3467" s="59" t="s">
        <v>1816</v>
      </c>
      <c r="M3467" s="59" t="s">
        <v>1478</v>
      </c>
      <c r="N3467" s="59" t="s">
        <v>1479</v>
      </c>
      <c r="O3467" s="59" t="s">
        <v>1480</v>
      </c>
      <c r="P3467" s="59" t="s">
        <v>1481</v>
      </c>
      <c r="Q3467" s="59" t="s">
        <v>1482</v>
      </c>
      <c r="R3467" s="59" t="s">
        <v>1483</v>
      </c>
      <c r="S3467" s="59" t="s">
        <v>1817</v>
      </c>
      <c r="T3467" s="59" t="s">
        <v>1818</v>
      </c>
      <c r="U3467" s="59" t="s">
        <v>1486</v>
      </c>
      <c r="V3467" s="59" t="s">
        <v>1487</v>
      </c>
      <c r="W3467" s="59" t="s">
        <v>1514</v>
      </c>
      <c r="X3467" s="59" t="s">
        <v>1487</v>
      </c>
      <c r="Y3467" s="59" t="s">
        <v>1490</v>
      </c>
      <c r="Z3467" s="59">
        <v>1115.22</v>
      </c>
      <c r="AA3467" s="59">
        <v>1115.22</v>
      </c>
      <c r="AB3467" s="59">
        <v>0</v>
      </c>
      <c r="AC3467" s="59">
        <v>1115.22</v>
      </c>
      <c r="AD3467" s="59">
        <v>0</v>
      </c>
      <c r="AE3467" s="59">
        <v>0</v>
      </c>
      <c r="AF3467" s="59" t="s">
        <v>1491</v>
      </c>
      <c r="AG3467" s="59" t="s">
        <v>1476</v>
      </c>
      <c r="AH3467" s="59" t="s">
        <v>795</v>
      </c>
      <c r="AI3467" s="59" t="s">
        <v>1492</v>
      </c>
      <c r="AJ3467" s="59" t="s">
        <v>1486</v>
      </c>
      <c r="AK3467" s="59" t="s">
        <v>278</v>
      </c>
      <c r="AL3467" s="59" t="s">
        <v>1493</v>
      </c>
      <c r="AM3467" s="59" t="s">
        <v>1494</v>
      </c>
      <c r="AN3467" s="59" t="s">
        <v>1385</v>
      </c>
      <c r="AO3467" s="59" t="s">
        <v>107</v>
      </c>
    </row>
    <row r="3468" spans="1:41" x14ac:dyDescent="0.15">
      <c r="A3468" s="59" t="s">
        <v>1418</v>
      </c>
      <c r="B3468" s="59" t="s">
        <v>1607</v>
      </c>
      <c r="C3468" s="59" t="s">
        <v>1608</v>
      </c>
      <c r="D3468" s="59" t="s">
        <v>1504</v>
      </c>
      <c r="E3468" s="59" t="s">
        <v>1139</v>
      </c>
      <c r="F3468" s="59" t="s">
        <v>1475</v>
      </c>
      <c r="G3468" s="59" t="s">
        <v>1406</v>
      </c>
      <c r="H3468" s="59" t="s">
        <v>1475</v>
      </c>
      <c r="I3468" s="59" t="s">
        <v>1406</v>
      </c>
      <c r="J3468" s="59" t="s">
        <v>1476</v>
      </c>
      <c r="K3468" s="59" t="s">
        <v>795</v>
      </c>
      <c r="L3468" s="59" t="s">
        <v>1609</v>
      </c>
      <c r="M3468" s="59" t="s">
        <v>1478</v>
      </c>
      <c r="N3468" s="59" t="s">
        <v>1479</v>
      </c>
      <c r="O3468" s="59" t="s">
        <v>1480</v>
      </c>
      <c r="P3468" s="59" t="s">
        <v>1481</v>
      </c>
      <c r="Q3468" s="59" t="s">
        <v>1482</v>
      </c>
      <c r="R3468" s="59" t="s">
        <v>1483</v>
      </c>
      <c r="S3468" s="59" t="s">
        <v>1610</v>
      </c>
      <c r="T3468" s="59" t="s">
        <v>1611</v>
      </c>
      <c r="U3468" s="59" t="s">
        <v>1486</v>
      </c>
      <c r="V3468" s="59" t="s">
        <v>1487</v>
      </c>
      <c r="W3468" s="59" t="s">
        <v>1509</v>
      </c>
      <c r="X3468" s="59" t="s">
        <v>1487</v>
      </c>
      <c r="Y3468" s="59" t="s">
        <v>1490</v>
      </c>
      <c r="Z3468" s="59">
        <v>1950.77</v>
      </c>
      <c r="AA3468" s="59">
        <v>1950.77</v>
      </c>
      <c r="AB3468" s="59">
        <v>0</v>
      </c>
      <c r="AC3468" s="59">
        <v>1950.77</v>
      </c>
      <c r="AD3468" s="59">
        <v>0</v>
      </c>
      <c r="AE3468" s="59">
        <v>0</v>
      </c>
      <c r="AF3468" s="59" t="s">
        <v>1491</v>
      </c>
      <c r="AG3468" s="59" t="s">
        <v>1476</v>
      </c>
      <c r="AH3468" s="59" t="s">
        <v>795</v>
      </c>
      <c r="AI3468" s="59" t="s">
        <v>1492</v>
      </c>
      <c r="AJ3468" s="59" t="s">
        <v>1486</v>
      </c>
      <c r="AK3468" s="59" t="s">
        <v>278</v>
      </c>
      <c r="AL3468" s="59" t="s">
        <v>1493</v>
      </c>
      <c r="AM3468" s="59" t="s">
        <v>1494</v>
      </c>
      <c r="AN3468" s="59" t="s">
        <v>1385</v>
      </c>
      <c r="AO3468" s="59" t="s">
        <v>107</v>
      </c>
    </row>
    <row r="3469" spans="1:41" x14ac:dyDescent="0.15">
      <c r="A3469" s="59" t="s">
        <v>1418</v>
      </c>
      <c r="B3469" s="59" t="s">
        <v>1607</v>
      </c>
      <c r="C3469" s="59" t="s">
        <v>1608</v>
      </c>
      <c r="D3469" s="59" t="s">
        <v>1504</v>
      </c>
      <c r="E3469" s="59" t="s">
        <v>1139</v>
      </c>
      <c r="F3469" s="59" t="s">
        <v>1475</v>
      </c>
      <c r="G3469" s="59" t="s">
        <v>1406</v>
      </c>
      <c r="H3469" s="59" t="s">
        <v>1475</v>
      </c>
      <c r="I3469" s="59" t="s">
        <v>1406</v>
      </c>
      <c r="J3469" s="59" t="s">
        <v>1476</v>
      </c>
      <c r="K3469" s="59" t="s">
        <v>795</v>
      </c>
      <c r="L3469" s="59" t="s">
        <v>1609</v>
      </c>
      <c r="M3469" s="59" t="s">
        <v>1478</v>
      </c>
      <c r="N3469" s="59" t="s">
        <v>1479</v>
      </c>
      <c r="O3469" s="59" t="s">
        <v>1480</v>
      </c>
      <c r="P3469" s="59" t="s">
        <v>1481</v>
      </c>
      <c r="Q3469" s="59" t="s">
        <v>1482</v>
      </c>
      <c r="R3469" s="59" t="s">
        <v>1483</v>
      </c>
      <c r="S3469" s="59" t="s">
        <v>1610</v>
      </c>
      <c r="T3469" s="59" t="s">
        <v>1611</v>
      </c>
      <c r="U3469" s="59" t="s">
        <v>1486</v>
      </c>
      <c r="V3469" s="59" t="s">
        <v>1487</v>
      </c>
      <c r="W3469" s="59" t="s">
        <v>1488</v>
      </c>
      <c r="X3469" s="59" t="s">
        <v>1511</v>
      </c>
      <c r="Y3469" s="59" t="s">
        <v>1490</v>
      </c>
      <c r="Z3469" s="59">
        <v>49.23</v>
      </c>
      <c r="AA3469" s="59">
        <v>49.23</v>
      </c>
      <c r="AB3469" s="59">
        <v>0</v>
      </c>
      <c r="AC3469" s="59">
        <v>49.23</v>
      </c>
      <c r="AD3469" s="59">
        <v>0</v>
      </c>
      <c r="AE3469" s="59">
        <v>0</v>
      </c>
      <c r="AF3469" s="59" t="s">
        <v>1491</v>
      </c>
      <c r="AG3469" s="59" t="s">
        <v>1476</v>
      </c>
      <c r="AH3469" s="59" t="s">
        <v>795</v>
      </c>
      <c r="AI3469" s="59" t="s">
        <v>1492</v>
      </c>
      <c r="AJ3469" s="59" t="s">
        <v>1486</v>
      </c>
      <c r="AK3469" s="59" t="s">
        <v>278</v>
      </c>
      <c r="AL3469" s="59" t="s">
        <v>1493</v>
      </c>
      <c r="AM3469" s="59" t="s">
        <v>1494</v>
      </c>
      <c r="AN3469" s="59" t="s">
        <v>1385</v>
      </c>
      <c r="AO3469" s="59" t="s">
        <v>107</v>
      </c>
    </row>
    <row r="3470" spans="1:41" x14ac:dyDescent="0.15">
      <c r="A3470" s="59" t="s">
        <v>1418</v>
      </c>
      <c r="B3470" s="59" t="s">
        <v>1626</v>
      </c>
      <c r="C3470" s="59" t="s">
        <v>1627</v>
      </c>
      <c r="D3470" s="59" t="s">
        <v>1614</v>
      </c>
      <c r="E3470" s="59" t="s">
        <v>1615</v>
      </c>
      <c r="F3470" s="59" t="s">
        <v>1475</v>
      </c>
      <c r="G3470" s="59" t="s">
        <v>1406</v>
      </c>
      <c r="H3470" s="59" t="s">
        <v>1475</v>
      </c>
      <c r="I3470" s="59" t="s">
        <v>1406</v>
      </c>
      <c r="J3470" s="59" t="s">
        <v>1426</v>
      </c>
      <c r="K3470" s="59" t="s">
        <v>1616</v>
      </c>
      <c r="L3470" s="59" t="s">
        <v>1628</v>
      </c>
      <c r="M3470" s="59" t="s">
        <v>1618</v>
      </c>
      <c r="N3470" s="59" t="s">
        <v>1619</v>
      </c>
      <c r="O3470" s="59" t="s">
        <v>1620</v>
      </c>
      <c r="P3470" s="59" t="s">
        <v>1621</v>
      </c>
      <c r="Q3470" s="59" t="s">
        <v>1622</v>
      </c>
      <c r="R3470" s="59" t="s">
        <v>1623</v>
      </c>
      <c r="S3470" s="59" t="s">
        <v>1629</v>
      </c>
      <c r="T3470" s="59" t="s">
        <v>1630</v>
      </c>
      <c r="U3470" s="59" t="s">
        <v>1486</v>
      </c>
      <c r="V3470" s="59" t="s">
        <v>1487</v>
      </c>
      <c r="W3470" s="59" t="s">
        <v>1508</v>
      </c>
      <c r="X3470" s="59" t="s">
        <v>1487</v>
      </c>
      <c r="Y3470" s="59" t="s">
        <v>1490</v>
      </c>
      <c r="Z3470" s="59">
        <v>20.72</v>
      </c>
      <c r="AA3470" s="59">
        <v>20.72</v>
      </c>
      <c r="AB3470" s="59">
        <v>0</v>
      </c>
      <c r="AC3470" s="59">
        <v>20.72</v>
      </c>
      <c r="AD3470" s="59">
        <v>0</v>
      </c>
      <c r="AE3470" s="59">
        <v>0</v>
      </c>
      <c r="AF3470" s="59" t="s">
        <v>1491</v>
      </c>
      <c r="AG3470" s="59" t="s">
        <v>1426</v>
      </c>
      <c r="AH3470" s="59" t="s">
        <v>1616</v>
      </c>
      <c r="AI3470" s="59" t="s">
        <v>1523</v>
      </c>
      <c r="AJ3470" s="59" t="s">
        <v>1486</v>
      </c>
      <c r="AK3470" s="59" t="s">
        <v>278</v>
      </c>
      <c r="AL3470" s="59" t="s">
        <v>1493</v>
      </c>
      <c r="AM3470" s="59" t="s">
        <v>1494</v>
      </c>
      <c r="AN3470" s="59" t="s">
        <v>1385</v>
      </c>
      <c r="AO3470" s="59" t="s">
        <v>107</v>
      </c>
    </row>
    <row r="3471" spans="1:41" x14ac:dyDescent="0.15">
      <c r="A3471" s="59" t="s">
        <v>1418</v>
      </c>
      <c r="B3471" s="59" t="s">
        <v>1626</v>
      </c>
      <c r="C3471" s="59" t="s">
        <v>1627</v>
      </c>
      <c r="D3471" s="59" t="s">
        <v>1614</v>
      </c>
      <c r="E3471" s="59" t="s">
        <v>1615</v>
      </c>
      <c r="F3471" s="59" t="s">
        <v>1475</v>
      </c>
      <c r="G3471" s="59" t="s">
        <v>1406</v>
      </c>
      <c r="H3471" s="59" t="s">
        <v>1475</v>
      </c>
      <c r="I3471" s="59" t="s">
        <v>1406</v>
      </c>
      <c r="J3471" s="59" t="s">
        <v>1426</v>
      </c>
      <c r="K3471" s="59" t="s">
        <v>1616</v>
      </c>
      <c r="L3471" s="59" t="s">
        <v>1628</v>
      </c>
      <c r="M3471" s="59" t="s">
        <v>1618</v>
      </c>
      <c r="N3471" s="59" t="s">
        <v>1619</v>
      </c>
      <c r="O3471" s="59" t="s">
        <v>1620</v>
      </c>
      <c r="P3471" s="59" t="s">
        <v>1621</v>
      </c>
      <c r="Q3471" s="59" t="s">
        <v>1622</v>
      </c>
      <c r="R3471" s="59" t="s">
        <v>1623</v>
      </c>
      <c r="S3471" s="59" t="s">
        <v>1629</v>
      </c>
      <c r="T3471" s="59" t="s">
        <v>1630</v>
      </c>
      <c r="U3471" s="59" t="s">
        <v>1486</v>
      </c>
      <c r="V3471" s="59" t="s">
        <v>1487</v>
      </c>
      <c r="W3471" s="59" t="s">
        <v>1509</v>
      </c>
      <c r="X3471" s="59" t="s">
        <v>1487</v>
      </c>
      <c r="Y3471" s="59" t="s">
        <v>1490</v>
      </c>
      <c r="Z3471" s="59">
        <v>1126.18</v>
      </c>
      <c r="AA3471" s="59">
        <v>1126.18</v>
      </c>
      <c r="AB3471" s="59">
        <v>0</v>
      </c>
      <c r="AC3471" s="59">
        <v>1126.18</v>
      </c>
      <c r="AD3471" s="59">
        <v>0</v>
      </c>
      <c r="AE3471" s="59">
        <v>0</v>
      </c>
      <c r="AF3471" s="59" t="s">
        <v>1491</v>
      </c>
      <c r="AG3471" s="59" t="s">
        <v>1426</v>
      </c>
      <c r="AH3471" s="59" t="s">
        <v>1616</v>
      </c>
      <c r="AI3471" s="59" t="s">
        <v>1523</v>
      </c>
      <c r="AJ3471" s="59" t="s">
        <v>1486</v>
      </c>
      <c r="AK3471" s="59" t="s">
        <v>278</v>
      </c>
      <c r="AL3471" s="59" t="s">
        <v>1493</v>
      </c>
      <c r="AM3471" s="59" t="s">
        <v>1494</v>
      </c>
      <c r="AN3471" s="59" t="s">
        <v>1385</v>
      </c>
      <c r="AO3471" s="59" t="s">
        <v>107</v>
      </c>
    </row>
    <row r="3472" spans="1:41" x14ac:dyDescent="0.15">
      <c r="A3472" s="59" t="s">
        <v>1418</v>
      </c>
      <c r="B3472" s="59" t="s">
        <v>1626</v>
      </c>
      <c r="C3472" s="59" t="s">
        <v>1627</v>
      </c>
      <c r="D3472" s="59" t="s">
        <v>1614</v>
      </c>
      <c r="E3472" s="59" t="s">
        <v>1615</v>
      </c>
      <c r="F3472" s="59" t="s">
        <v>1475</v>
      </c>
      <c r="G3472" s="59" t="s">
        <v>1406</v>
      </c>
      <c r="H3472" s="59" t="s">
        <v>1475</v>
      </c>
      <c r="I3472" s="59" t="s">
        <v>1406</v>
      </c>
      <c r="J3472" s="59" t="s">
        <v>1426</v>
      </c>
      <c r="K3472" s="59" t="s">
        <v>1616</v>
      </c>
      <c r="L3472" s="59" t="s">
        <v>1628</v>
      </c>
      <c r="M3472" s="59" t="s">
        <v>1618</v>
      </c>
      <c r="N3472" s="59" t="s">
        <v>1619</v>
      </c>
      <c r="O3472" s="59" t="s">
        <v>1620</v>
      </c>
      <c r="P3472" s="59" t="s">
        <v>1621</v>
      </c>
      <c r="Q3472" s="59" t="s">
        <v>1622</v>
      </c>
      <c r="R3472" s="59" t="s">
        <v>1623</v>
      </c>
      <c r="S3472" s="59" t="s">
        <v>1629</v>
      </c>
      <c r="T3472" s="59" t="s">
        <v>1630</v>
      </c>
      <c r="U3472" s="59" t="s">
        <v>1486</v>
      </c>
      <c r="V3472" s="59" t="s">
        <v>1487</v>
      </c>
      <c r="W3472" s="59" t="s">
        <v>1488</v>
      </c>
      <c r="X3472" s="59" t="s">
        <v>1511</v>
      </c>
      <c r="Y3472" s="59" t="s">
        <v>1490</v>
      </c>
      <c r="Z3472" s="59">
        <v>6.08</v>
      </c>
      <c r="AA3472" s="59">
        <v>6.08</v>
      </c>
      <c r="AB3472" s="59">
        <v>0</v>
      </c>
      <c r="AC3472" s="59">
        <v>6.08</v>
      </c>
      <c r="AD3472" s="59">
        <v>0</v>
      </c>
      <c r="AE3472" s="59">
        <v>0</v>
      </c>
      <c r="AF3472" s="59" t="s">
        <v>1491</v>
      </c>
      <c r="AG3472" s="59" t="s">
        <v>1426</v>
      </c>
      <c r="AH3472" s="59" t="s">
        <v>1616</v>
      </c>
      <c r="AI3472" s="59" t="s">
        <v>1523</v>
      </c>
      <c r="AJ3472" s="59" t="s">
        <v>1486</v>
      </c>
      <c r="AK3472" s="59" t="s">
        <v>278</v>
      </c>
      <c r="AL3472" s="59" t="s">
        <v>1493</v>
      </c>
      <c r="AM3472" s="59" t="s">
        <v>1494</v>
      </c>
      <c r="AN3472" s="59" t="s">
        <v>1385</v>
      </c>
      <c r="AO3472" s="59" t="s">
        <v>107</v>
      </c>
    </row>
    <row r="3473" spans="1:41" x14ac:dyDescent="0.15">
      <c r="A3473" s="59" t="s">
        <v>1418</v>
      </c>
      <c r="B3473" s="59" t="s">
        <v>1819</v>
      </c>
      <c r="C3473" s="59" t="s">
        <v>1820</v>
      </c>
      <c r="D3473" s="59" t="s">
        <v>1614</v>
      </c>
      <c r="E3473" s="59" t="s">
        <v>1615</v>
      </c>
      <c r="F3473" s="59" t="s">
        <v>1475</v>
      </c>
      <c r="G3473" s="59" t="s">
        <v>1406</v>
      </c>
      <c r="H3473" s="59" t="s">
        <v>1475</v>
      </c>
      <c r="I3473" s="59" t="s">
        <v>1406</v>
      </c>
      <c r="J3473" s="59" t="s">
        <v>1426</v>
      </c>
      <c r="K3473" s="59" t="s">
        <v>1616</v>
      </c>
      <c r="L3473" s="59" t="s">
        <v>1821</v>
      </c>
      <c r="M3473" s="59" t="s">
        <v>1618</v>
      </c>
      <c r="N3473" s="59" t="s">
        <v>1619</v>
      </c>
      <c r="O3473" s="59" t="s">
        <v>1620</v>
      </c>
      <c r="P3473" s="59" t="s">
        <v>1621</v>
      </c>
      <c r="Q3473" s="59" t="s">
        <v>1622</v>
      </c>
      <c r="R3473" s="59" t="s">
        <v>1623</v>
      </c>
      <c r="S3473" s="59" t="s">
        <v>1822</v>
      </c>
      <c r="T3473" s="59" t="s">
        <v>1823</v>
      </c>
      <c r="U3473" s="59" t="s">
        <v>1486</v>
      </c>
      <c r="V3473" s="59" t="s">
        <v>1487</v>
      </c>
      <c r="W3473" s="59" t="s">
        <v>1509</v>
      </c>
      <c r="X3473" s="59" t="s">
        <v>1487</v>
      </c>
      <c r="Y3473" s="59" t="s">
        <v>1490</v>
      </c>
      <c r="Z3473" s="59">
        <v>1009.25</v>
      </c>
      <c r="AA3473" s="59">
        <v>1009.25</v>
      </c>
      <c r="AB3473" s="59">
        <v>0</v>
      </c>
      <c r="AC3473" s="59">
        <v>1009.25</v>
      </c>
      <c r="AD3473" s="59">
        <v>0</v>
      </c>
      <c r="AE3473" s="59">
        <v>0</v>
      </c>
      <c r="AF3473" s="59" t="s">
        <v>1491</v>
      </c>
      <c r="AG3473" s="59" t="s">
        <v>1426</v>
      </c>
      <c r="AH3473" s="59" t="s">
        <v>1616</v>
      </c>
      <c r="AI3473" s="59" t="s">
        <v>1523</v>
      </c>
      <c r="AJ3473" s="59" t="s">
        <v>1486</v>
      </c>
      <c r="AK3473" s="59" t="s">
        <v>278</v>
      </c>
      <c r="AL3473" s="59" t="s">
        <v>1493</v>
      </c>
      <c r="AM3473" s="59" t="s">
        <v>1494</v>
      </c>
      <c r="AN3473" s="59" t="s">
        <v>1385</v>
      </c>
      <c r="AO3473" s="59" t="s">
        <v>107</v>
      </c>
    </row>
    <row r="3474" spans="1:41" x14ac:dyDescent="0.15">
      <c r="A3474" s="59" t="s">
        <v>1418</v>
      </c>
      <c r="B3474" s="59" t="s">
        <v>1819</v>
      </c>
      <c r="C3474" s="59" t="s">
        <v>1820</v>
      </c>
      <c r="D3474" s="59" t="s">
        <v>1614</v>
      </c>
      <c r="E3474" s="59" t="s">
        <v>1615</v>
      </c>
      <c r="F3474" s="59" t="s">
        <v>1475</v>
      </c>
      <c r="G3474" s="59" t="s">
        <v>1406</v>
      </c>
      <c r="H3474" s="59" t="s">
        <v>1475</v>
      </c>
      <c r="I3474" s="59" t="s">
        <v>1406</v>
      </c>
      <c r="J3474" s="59" t="s">
        <v>1426</v>
      </c>
      <c r="K3474" s="59" t="s">
        <v>1616</v>
      </c>
      <c r="L3474" s="59" t="s">
        <v>1821</v>
      </c>
      <c r="M3474" s="59" t="s">
        <v>1618</v>
      </c>
      <c r="N3474" s="59" t="s">
        <v>1619</v>
      </c>
      <c r="O3474" s="59" t="s">
        <v>1620</v>
      </c>
      <c r="P3474" s="59" t="s">
        <v>1621</v>
      </c>
      <c r="Q3474" s="59" t="s">
        <v>1622</v>
      </c>
      <c r="R3474" s="59" t="s">
        <v>1623</v>
      </c>
      <c r="S3474" s="59" t="s">
        <v>1822</v>
      </c>
      <c r="T3474" s="59" t="s">
        <v>1823</v>
      </c>
      <c r="U3474" s="59" t="s">
        <v>1486</v>
      </c>
      <c r="V3474" s="59" t="s">
        <v>1487</v>
      </c>
      <c r="W3474" s="59" t="s">
        <v>1488</v>
      </c>
      <c r="X3474" s="59" t="s">
        <v>1511</v>
      </c>
      <c r="Y3474" s="59" t="s">
        <v>1490</v>
      </c>
      <c r="Z3474" s="59">
        <v>4.38</v>
      </c>
      <c r="AA3474" s="59">
        <v>4.38</v>
      </c>
      <c r="AB3474" s="59">
        <v>0</v>
      </c>
      <c r="AC3474" s="59">
        <v>4.38</v>
      </c>
      <c r="AD3474" s="59">
        <v>0</v>
      </c>
      <c r="AE3474" s="59">
        <v>0</v>
      </c>
      <c r="AF3474" s="59" t="s">
        <v>1491</v>
      </c>
      <c r="AG3474" s="59" t="s">
        <v>1426</v>
      </c>
      <c r="AH3474" s="59" t="s">
        <v>1616</v>
      </c>
      <c r="AI3474" s="59" t="s">
        <v>1523</v>
      </c>
      <c r="AJ3474" s="59" t="s">
        <v>1486</v>
      </c>
      <c r="AK3474" s="59" t="s">
        <v>278</v>
      </c>
      <c r="AL3474" s="59" t="s">
        <v>1493</v>
      </c>
      <c r="AM3474" s="59" t="s">
        <v>1494</v>
      </c>
      <c r="AN3474" s="59" t="s">
        <v>1385</v>
      </c>
      <c r="AO3474" s="59" t="s">
        <v>107</v>
      </c>
    </row>
    <row r="3475" spans="1:41" x14ac:dyDescent="0.15">
      <c r="A3475" s="59" t="s">
        <v>1418</v>
      </c>
      <c r="B3475" s="59" t="s">
        <v>1824</v>
      </c>
      <c r="C3475" s="59" t="s">
        <v>1825</v>
      </c>
      <c r="D3475" s="59" t="s">
        <v>1614</v>
      </c>
      <c r="E3475" s="59" t="s">
        <v>1615</v>
      </c>
      <c r="F3475" s="59" t="s">
        <v>1475</v>
      </c>
      <c r="G3475" s="59" t="s">
        <v>1406</v>
      </c>
      <c r="H3475" s="59" t="s">
        <v>1475</v>
      </c>
      <c r="I3475" s="59" t="s">
        <v>1406</v>
      </c>
      <c r="J3475" s="59" t="s">
        <v>1426</v>
      </c>
      <c r="K3475" s="59" t="s">
        <v>1616</v>
      </c>
      <c r="L3475" s="59" t="s">
        <v>1826</v>
      </c>
      <c r="M3475" s="59" t="s">
        <v>1618</v>
      </c>
      <c r="N3475" s="59" t="s">
        <v>1619</v>
      </c>
      <c r="O3475" s="59" t="s">
        <v>1620</v>
      </c>
      <c r="P3475" s="59" t="s">
        <v>1621</v>
      </c>
      <c r="Q3475" s="59" t="s">
        <v>1622</v>
      </c>
      <c r="R3475" s="59" t="s">
        <v>1623</v>
      </c>
      <c r="S3475" s="59" t="s">
        <v>1827</v>
      </c>
      <c r="T3475" s="59" t="s">
        <v>1828</v>
      </c>
      <c r="U3475" s="59" t="s">
        <v>1486</v>
      </c>
      <c r="V3475" s="59" t="s">
        <v>1487</v>
      </c>
      <c r="W3475" s="59" t="s">
        <v>1509</v>
      </c>
      <c r="X3475" s="59" t="s">
        <v>1487</v>
      </c>
      <c r="Y3475" s="59" t="s">
        <v>1490</v>
      </c>
      <c r="Z3475" s="59">
        <v>20.260000000000002</v>
      </c>
      <c r="AA3475" s="59">
        <v>20.260000000000002</v>
      </c>
      <c r="AB3475" s="59">
        <v>0</v>
      </c>
      <c r="AC3475" s="59">
        <v>20.260000000000002</v>
      </c>
      <c r="AD3475" s="59">
        <v>0</v>
      </c>
      <c r="AE3475" s="59">
        <v>0</v>
      </c>
      <c r="AF3475" s="59" t="s">
        <v>1491</v>
      </c>
      <c r="AG3475" s="59" t="s">
        <v>1426</v>
      </c>
      <c r="AH3475" s="59" t="s">
        <v>1616</v>
      </c>
      <c r="AI3475" s="59" t="s">
        <v>1523</v>
      </c>
      <c r="AJ3475" s="59" t="s">
        <v>1486</v>
      </c>
      <c r="AK3475" s="59" t="s">
        <v>278</v>
      </c>
      <c r="AL3475" s="59" t="s">
        <v>1493</v>
      </c>
      <c r="AM3475" s="59" t="s">
        <v>1494</v>
      </c>
      <c r="AN3475" s="59" t="s">
        <v>1385</v>
      </c>
      <c r="AO3475" s="59" t="s">
        <v>107</v>
      </c>
    </row>
    <row r="3476" spans="1:41" x14ac:dyDescent="0.15">
      <c r="A3476" s="59" t="s">
        <v>1418</v>
      </c>
      <c r="B3476" s="59" t="s">
        <v>1824</v>
      </c>
      <c r="C3476" s="59" t="s">
        <v>1825</v>
      </c>
      <c r="D3476" s="59" t="s">
        <v>1614</v>
      </c>
      <c r="E3476" s="59" t="s">
        <v>1615</v>
      </c>
      <c r="F3476" s="59" t="s">
        <v>1475</v>
      </c>
      <c r="G3476" s="59" t="s">
        <v>1406</v>
      </c>
      <c r="H3476" s="59" t="s">
        <v>1475</v>
      </c>
      <c r="I3476" s="59" t="s">
        <v>1406</v>
      </c>
      <c r="J3476" s="59" t="s">
        <v>1426</v>
      </c>
      <c r="K3476" s="59" t="s">
        <v>1616</v>
      </c>
      <c r="L3476" s="59" t="s">
        <v>1826</v>
      </c>
      <c r="M3476" s="59" t="s">
        <v>1618</v>
      </c>
      <c r="N3476" s="59" t="s">
        <v>1619</v>
      </c>
      <c r="O3476" s="59" t="s">
        <v>1620</v>
      </c>
      <c r="P3476" s="59" t="s">
        <v>1621</v>
      </c>
      <c r="Q3476" s="59" t="s">
        <v>1622</v>
      </c>
      <c r="R3476" s="59" t="s">
        <v>1623</v>
      </c>
      <c r="S3476" s="59" t="s">
        <v>1827</v>
      </c>
      <c r="T3476" s="59" t="s">
        <v>1828</v>
      </c>
      <c r="U3476" s="59" t="s">
        <v>1486</v>
      </c>
      <c r="V3476" s="59" t="s">
        <v>1487</v>
      </c>
      <c r="W3476" s="59" t="s">
        <v>1488</v>
      </c>
      <c r="X3476" s="59" t="s">
        <v>1511</v>
      </c>
      <c r="Y3476" s="59" t="s">
        <v>1490</v>
      </c>
      <c r="Z3476" s="59">
        <v>1.91</v>
      </c>
      <c r="AA3476" s="59">
        <v>1.91</v>
      </c>
      <c r="AB3476" s="59">
        <v>0</v>
      </c>
      <c r="AC3476" s="59">
        <v>1.91</v>
      </c>
      <c r="AD3476" s="59">
        <v>0</v>
      </c>
      <c r="AE3476" s="59">
        <v>0</v>
      </c>
      <c r="AF3476" s="59" t="s">
        <v>1491</v>
      </c>
      <c r="AG3476" s="59" t="s">
        <v>1426</v>
      </c>
      <c r="AH3476" s="59" t="s">
        <v>1616</v>
      </c>
      <c r="AI3476" s="59" t="s">
        <v>1523</v>
      </c>
      <c r="AJ3476" s="59" t="s">
        <v>1486</v>
      </c>
      <c r="AK3476" s="59" t="s">
        <v>278</v>
      </c>
      <c r="AL3476" s="59" t="s">
        <v>1493</v>
      </c>
      <c r="AM3476" s="59" t="s">
        <v>1494</v>
      </c>
      <c r="AN3476" s="59" t="s">
        <v>1385</v>
      </c>
      <c r="AO3476" s="59" t="s">
        <v>107</v>
      </c>
    </row>
    <row r="3477" spans="1:41" x14ac:dyDescent="0.15">
      <c r="A3477" s="59" t="s">
        <v>1418</v>
      </c>
      <c r="B3477" s="59" t="s">
        <v>1631</v>
      </c>
      <c r="C3477" s="59" t="s">
        <v>1632</v>
      </c>
      <c r="D3477" s="59" t="s">
        <v>1614</v>
      </c>
      <c r="E3477" s="59" t="s">
        <v>1615</v>
      </c>
      <c r="F3477" s="59" t="s">
        <v>1475</v>
      </c>
      <c r="G3477" s="59" t="s">
        <v>1406</v>
      </c>
      <c r="H3477" s="59" t="s">
        <v>1475</v>
      </c>
      <c r="I3477" s="59" t="s">
        <v>1406</v>
      </c>
      <c r="J3477" s="59" t="s">
        <v>1426</v>
      </c>
      <c r="K3477" s="59" t="s">
        <v>1616</v>
      </c>
      <c r="L3477" s="59" t="s">
        <v>1633</v>
      </c>
      <c r="M3477" s="59" t="s">
        <v>1618</v>
      </c>
      <c r="N3477" s="59" t="s">
        <v>1619</v>
      </c>
      <c r="O3477" s="59" t="s">
        <v>1620</v>
      </c>
      <c r="P3477" s="59" t="s">
        <v>1621</v>
      </c>
      <c r="Q3477" s="59" t="s">
        <v>1622</v>
      </c>
      <c r="R3477" s="59" t="s">
        <v>1623</v>
      </c>
      <c r="S3477" s="59" t="s">
        <v>1634</v>
      </c>
      <c r="T3477" s="59" t="s">
        <v>1635</v>
      </c>
      <c r="U3477" s="59" t="s">
        <v>1486</v>
      </c>
      <c r="V3477" s="59" t="s">
        <v>1487</v>
      </c>
      <c r="W3477" s="59" t="s">
        <v>1508</v>
      </c>
      <c r="X3477" s="59" t="s">
        <v>1487</v>
      </c>
      <c r="Y3477" s="59" t="s">
        <v>1490</v>
      </c>
      <c r="Z3477" s="59">
        <v>1.07</v>
      </c>
      <c r="AA3477" s="59">
        <v>1.07</v>
      </c>
      <c r="AB3477" s="59">
        <v>0</v>
      </c>
      <c r="AC3477" s="59">
        <v>1.07</v>
      </c>
      <c r="AD3477" s="59">
        <v>0</v>
      </c>
      <c r="AE3477" s="59">
        <v>0</v>
      </c>
      <c r="AF3477" s="59" t="s">
        <v>1491</v>
      </c>
      <c r="AG3477" s="59" t="s">
        <v>1426</v>
      </c>
      <c r="AH3477" s="59" t="s">
        <v>1616</v>
      </c>
      <c r="AI3477" s="59" t="s">
        <v>1523</v>
      </c>
      <c r="AJ3477" s="59" t="s">
        <v>1486</v>
      </c>
      <c r="AK3477" s="59" t="s">
        <v>278</v>
      </c>
      <c r="AL3477" s="59" t="s">
        <v>1493</v>
      </c>
      <c r="AM3477" s="59" t="s">
        <v>1494</v>
      </c>
      <c r="AN3477" s="59" t="s">
        <v>1385</v>
      </c>
      <c r="AO3477" s="59" t="s">
        <v>107</v>
      </c>
    </row>
    <row r="3478" spans="1:41" x14ac:dyDescent="0.15">
      <c r="A3478" s="59" t="s">
        <v>1418</v>
      </c>
      <c r="B3478" s="59" t="s">
        <v>1631</v>
      </c>
      <c r="C3478" s="59" t="s">
        <v>1632</v>
      </c>
      <c r="D3478" s="59" t="s">
        <v>1614</v>
      </c>
      <c r="E3478" s="59" t="s">
        <v>1615</v>
      </c>
      <c r="F3478" s="59" t="s">
        <v>1475</v>
      </c>
      <c r="G3478" s="59" t="s">
        <v>1406</v>
      </c>
      <c r="H3478" s="59" t="s">
        <v>1475</v>
      </c>
      <c r="I3478" s="59" t="s">
        <v>1406</v>
      </c>
      <c r="J3478" s="59" t="s">
        <v>1426</v>
      </c>
      <c r="K3478" s="59" t="s">
        <v>1616</v>
      </c>
      <c r="L3478" s="59" t="s">
        <v>1633</v>
      </c>
      <c r="M3478" s="59" t="s">
        <v>1618</v>
      </c>
      <c r="N3478" s="59" t="s">
        <v>1619</v>
      </c>
      <c r="O3478" s="59" t="s">
        <v>1620</v>
      </c>
      <c r="P3478" s="59" t="s">
        <v>1621</v>
      </c>
      <c r="Q3478" s="59" t="s">
        <v>1622</v>
      </c>
      <c r="R3478" s="59" t="s">
        <v>1623</v>
      </c>
      <c r="S3478" s="59" t="s">
        <v>1634</v>
      </c>
      <c r="T3478" s="59" t="s">
        <v>1635</v>
      </c>
      <c r="U3478" s="59" t="s">
        <v>1486</v>
      </c>
      <c r="V3478" s="59" t="s">
        <v>1487</v>
      </c>
      <c r="W3478" s="59" t="s">
        <v>1509</v>
      </c>
      <c r="X3478" s="59" t="s">
        <v>1487</v>
      </c>
      <c r="Y3478" s="59" t="s">
        <v>1490</v>
      </c>
      <c r="Z3478" s="59">
        <v>41.14</v>
      </c>
      <c r="AA3478" s="59">
        <v>41.14</v>
      </c>
      <c r="AB3478" s="59">
        <v>0</v>
      </c>
      <c r="AC3478" s="59">
        <v>41.14</v>
      </c>
      <c r="AD3478" s="59">
        <v>0</v>
      </c>
      <c r="AE3478" s="59">
        <v>0</v>
      </c>
      <c r="AF3478" s="59" t="s">
        <v>1491</v>
      </c>
      <c r="AG3478" s="59" t="s">
        <v>1426</v>
      </c>
      <c r="AH3478" s="59" t="s">
        <v>1616</v>
      </c>
      <c r="AI3478" s="59" t="s">
        <v>1523</v>
      </c>
      <c r="AJ3478" s="59" t="s">
        <v>1486</v>
      </c>
      <c r="AK3478" s="59" t="s">
        <v>278</v>
      </c>
      <c r="AL3478" s="59" t="s">
        <v>1493</v>
      </c>
      <c r="AM3478" s="59" t="s">
        <v>1494</v>
      </c>
      <c r="AN3478" s="59" t="s">
        <v>1385</v>
      </c>
      <c r="AO3478" s="59" t="s">
        <v>107</v>
      </c>
    </row>
    <row r="3479" spans="1:41" x14ac:dyDescent="0.15">
      <c r="A3479" s="59" t="s">
        <v>1418</v>
      </c>
      <c r="B3479" s="59" t="s">
        <v>1631</v>
      </c>
      <c r="C3479" s="59" t="s">
        <v>1632</v>
      </c>
      <c r="D3479" s="59" t="s">
        <v>1614</v>
      </c>
      <c r="E3479" s="59" t="s">
        <v>1615</v>
      </c>
      <c r="F3479" s="59" t="s">
        <v>1475</v>
      </c>
      <c r="G3479" s="59" t="s">
        <v>1406</v>
      </c>
      <c r="H3479" s="59" t="s">
        <v>1475</v>
      </c>
      <c r="I3479" s="59" t="s">
        <v>1406</v>
      </c>
      <c r="J3479" s="59" t="s">
        <v>1426</v>
      </c>
      <c r="K3479" s="59" t="s">
        <v>1616</v>
      </c>
      <c r="L3479" s="59" t="s">
        <v>1633</v>
      </c>
      <c r="M3479" s="59" t="s">
        <v>1618</v>
      </c>
      <c r="N3479" s="59" t="s">
        <v>1619</v>
      </c>
      <c r="O3479" s="59" t="s">
        <v>1620</v>
      </c>
      <c r="P3479" s="59" t="s">
        <v>1621</v>
      </c>
      <c r="Q3479" s="59" t="s">
        <v>1622</v>
      </c>
      <c r="R3479" s="59" t="s">
        <v>1623</v>
      </c>
      <c r="S3479" s="59" t="s">
        <v>1634</v>
      </c>
      <c r="T3479" s="59" t="s">
        <v>1635</v>
      </c>
      <c r="U3479" s="59" t="s">
        <v>1486</v>
      </c>
      <c r="V3479" s="59" t="s">
        <v>1487</v>
      </c>
      <c r="W3479" s="59" t="s">
        <v>1488</v>
      </c>
      <c r="X3479" s="59" t="s">
        <v>1511</v>
      </c>
      <c r="Y3479" s="59" t="s">
        <v>1490</v>
      </c>
      <c r="Z3479" s="59">
        <v>1.23</v>
      </c>
      <c r="AA3479" s="59">
        <v>1.23</v>
      </c>
      <c r="AB3479" s="59">
        <v>0</v>
      </c>
      <c r="AC3479" s="59">
        <v>1.23</v>
      </c>
      <c r="AD3479" s="59">
        <v>0</v>
      </c>
      <c r="AE3479" s="59">
        <v>0</v>
      </c>
      <c r="AF3479" s="59" t="s">
        <v>1491</v>
      </c>
      <c r="AG3479" s="59" t="s">
        <v>1426</v>
      </c>
      <c r="AH3479" s="59" t="s">
        <v>1616</v>
      </c>
      <c r="AI3479" s="59" t="s">
        <v>1523</v>
      </c>
      <c r="AJ3479" s="59" t="s">
        <v>1486</v>
      </c>
      <c r="AK3479" s="59" t="s">
        <v>278</v>
      </c>
      <c r="AL3479" s="59" t="s">
        <v>1493</v>
      </c>
      <c r="AM3479" s="59" t="s">
        <v>1494</v>
      </c>
      <c r="AN3479" s="59" t="s">
        <v>1385</v>
      </c>
      <c r="AO3479" s="59" t="s">
        <v>107</v>
      </c>
    </row>
    <row r="3480" spans="1:41" x14ac:dyDescent="0.15">
      <c r="A3480" s="59" t="s">
        <v>1418</v>
      </c>
      <c r="B3480" s="59" t="s">
        <v>1636</v>
      </c>
      <c r="C3480" s="59" t="s">
        <v>1637</v>
      </c>
      <c r="D3480" s="59" t="s">
        <v>1638</v>
      </c>
      <c r="E3480" s="59" t="s">
        <v>1639</v>
      </c>
      <c r="F3480" s="59" t="s">
        <v>1475</v>
      </c>
      <c r="G3480" s="59" t="s">
        <v>1406</v>
      </c>
      <c r="H3480" s="59" t="s">
        <v>1475</v>
      </c>
      <c r="I3480" s="59" t="s">
        <v>1406</v>
      </c>
      <c r="J3480" s="59" t="s">
        <v>727</v>
      </c>
      <c r="K3480" s="59" t="s">
        <v>1640</v>
      </c>
      <c r="L3480" s="59" t="s">
        <v>1641</v>
      </c>
      <c r="M3480" s="59" t="s">
        <v>1478</v>
      </c>
      <c r="N3480" s="59" t="s">
        <v>1479</v>
      </c>
      <c r="O3480" s="59" t="s">
        <v>1480</v>
      </c>
      <c r="P3480" s="59" t="s">
        <v>1481</v>
      </c>
      <c r="Q3480" s="59" t="s">
        <v>1482</v>
      </c>
      <c r="R3480" s="59" t="s">
        <v>1483</v>
      </c>
      <c r="S3480" s="59" t="s">
        <v>1642</v>
      </c>
      <c r="T3480" s="59" t="s">
        <v>1643</v>
      </c>
      <c r="U3480" s="59" t="s">
        <v>1486</v>
      </c>
      <c r="V3480" s="59" t="s">
        <v>1487</v>
      </c>
      <c r="W3480" s="59" t="s">
        <v>1509</v>
      </c>
      <c r="X3480" s="59" t="s">
        <v>1487</v>
      </c>
      <c r="Y3480" s="59" t="s">
        <v>1490</v>
      </c>
      <c r="Z3480" s="59">
        <v>4986.2700000000004</v>
      </c>
      <c r="AA3480" s="59">
        <v>4986.2700000000004</v>
      </c>
      <c r="AB3480" s="59">
        <v>0</v>
      </c>
      <c r="AC3480" s="59">
        <v>4986.2700000000004</v>
      </c>
      <c r="AD3480" s="59">
        <v>0</v>
      </c>
      <c r="AE3480" s="59">
        <v>0</v>
      </c>
      <c r="AF3480" s="59" t="s">
        <v>1491</v>
      </c>
      <c r="AG3480" s="59" t="s">
        <v>727</v>
      </c>
      <c r="AH3480" s="59" t="s">
        <v>1644</v>
      </c>
      <c r="AI3480" s="59" t="s">
        <v>1492</v>
      </c>
      <c r="AJ3480" s="59" t="s">
        <v>1486</v>
      </c>
      <c r="AK3480" s="59" t="s">
        <v>278</v>
      </c>
      <c r="AL3480" s="59" t="s">
        <v>1493</v>
      </c>
      <c r="AM3480" s="59" t="s">
        <v>1494</v>
      </c>
      <c r="AN3480" s="59" t="s">
        <v>1384</v>
      </c>
      <c r="AO3480" s="59" t="s">
        <v>107</v>
      </c>
    </row>
    <row r="3481" spans="1:41" x14ac:dyDescent="0.15">
      <c r="A3481" s="59" t="s">
        <v>1418</v>
      </c>
      <c r="B3481" s="59" t="s">
        <v>1636</v>
      </c>
      <c r="C3481" s="59" t="s">
        <v>1637</v>
      </c>
      <c r="D3481" s="59" t="s">
        <v>1638</v>
      </c>
      <c r="E3481" s="59" t="s">
        <v>1639</v>
      </c>
      <c r="F3481" s="59" t="s">
        <v>1475</v>
      </c>
      <c r="G3481" s="59" t="s">
        <v>1406</v>
      </c>
      <c r="H3481" s="59" t="s">
        <v>1475</v>
      </c>
      <c r="I3481" s="59" t="s">
        <v>1406</v>
      </c>
      <c r="J3481" s="59" t="s">
        <v>727</v>
      </c>
      <c r="K3481" s="59" t="s">
        <v>1640</v>
      </c>
      <c r="L3481" s="59" t="s">
        <v>1641</v>
      </c>
      <c r="M3481" s="59" t="s">
        <v>1478</v>
      </c>
      <c r="N3481" s="59" t="s">
        <v>1479</v>
      </c>
      <c r="O3481" s="59" t="s">
        <v>1480</v>
      </c>
      <c r="P3481" s="59" t="s">
        <v>1481</v>
      </c>
      <c r="Q3481" s="59" t="s">
        <v>1482</v>
      </c>
      <c r="R3481" s="59" t="s">
        <v>1483</v>
      </c>
      <c r="S3481" s="59" t="s">
        <v>1642</v>
      </c>
      <c r="T3481" s="59" t="s">
        <v>1643</v>
      </c>
      <c r="U3481" s="59" t="s">
        <v>1486</v>
      </c>
      <c r="V3481" s="59" t="s">
        <v>1487</v>
      </c>
      <c r="W3481" s="59" t="s">
        <v>1488</v>
      </c>
      <c r="X3481" s="59" t="s">
        <v>1510</v>
      </c>
      <c r="Y3481" s="59" t="s">
        <v>1490</v>
      </c>
      <c r="Z3481" s="59">
        <v>3.61</v>
      </c>
      <c r="AA3481" s="59">
        <v>3.61</v>
      </c>
      <c r="AB3481" s="59">
        <v>0</v>
      </c>
      <c r="AC3481" s="59">
        <v>3.61</v>
      </c>
      <c r="AD3481" s="59">
        <v>0</v>
      </c>
      <c r="AE3481" s="59">
        <v>0</v>
      </c>
      <c r="AF3481" s="59" t="s">
        <v>1491</v>
      </c>
      <c r="AG3481" s="59" t="s">
        <v>727</v>
      </c>
      <c r="AH3481" s="59" t="s">
        <v>1644</v>
      </c>
      <c r="AI3481" s="59" t="s">
        <v>1492</v>
      </c>
      <c r="AJ3481" s="59" t="s">
        <v>1486</v>
      </c>
      <c r="AK3481" s="59" t="s">
        <v>278</v>
      </c>
      <c r="AL3481" s="59" t="s">
        <v>1493</v>
      </c>
      <c r="AM3481" s="59" t="s">
        <v>1494</v>
      </c>
      <c r="AN3481" s="59" t="s">
        <v>1384</v>
      </c>
      <c r="AO3481" s="59" t="s">
        <v>107</v>
      </c>
    </row>
    <row r="3482" spans="1:41" x14ac:dyDescent="0.15">
      <c r="A3482" s="59" t="s">
        <v>1418</v>
      </c>
      <c r="B3482" s="59" t="s">
        <v>1636</v>
      </c>
      <c r="C3482" s="59" t="s">
        <v>1637</v>
      </c>
      <c r="D3482" s="59" t="s">
        <v>1638</v>
      </c>
      <c r="E3482" s="59" t="s">
        <v>1639</v>
      </c>
      <c r="F3482" s="59" t="s">
        <v>1475</v>
      </c>
      <c r="G3482" s="59" t="s">
        <v>1406</v>
      </c>
      <c r="H3482" s="59" t="s">
        <v>1475</v>
      </c>
      <c r="I3482" s="59" t="s">
        <v>1406</v>
      </c>
      <c r="J3482" s="59" t="s">
        <v>727</v>
      </c>
      <c r="K3482" s="59" t="s">
        <v>1640</v>
      </c>
      <c r="L3482" s="59" t="s">
        <v>1641</v>
      </c>
      <c r="M3482" s="59" t="s">
        <v>1478</v>
      </c>
      <c r="N3482" s="59" t="s">
        <v>1479</v>
      </c>
      <c r="O3482" s="59" t="s">
        <v>1480</v>
      </c>
      <c r="P3482" s="59" t="s">
        <v>1481</v>
      </c>
      <c r="Q3482" s="59" t="s">
        <v>1482</v>
      </c>
      <c r="R3482" s="59" t="s">
        <v>1483</v>
      </c>
      <c r="S3482" s="59" t="s">
        <v>1642</v>
      </c>
      <c r="T3482" s="59" t="s">
        <v>1643</v>
      </c>
      <c r="U3482" s="59" t="s">
        <v>1486</v>
      </c>
      <c r="V3482" s="59" t="s">
        <v>1487</v>
      </c>
      <c r="W3482" s="59" t="s">
        <v>1488</v>
      </c>
      <c r="X3482" s="59" t="s">
        <v>1511</v>
      </c>
      <c r="Y3482" s="59" t="s">
        <v>1490</v>
      </c>
      <c r="Z3482" s="59">
        <v>10.119999999999999</v>
      </c>
      <c r="AA3482" s="59">
        <v>10.119999999999999</v>
      </c>
      <c r="AB3482" s="59">
        <v>0</v>
      </c>
      <c r="AC3482" s="59">
        <v>10.119999999999999</v>
      </c>
      <c r="AD3482" s="59">
        <v>0</v>
      </c>
      <c r="AE3482" s="59">
        <v>0</v>
      </c>
      <c r="AF3482" s="59" t="s">
        <v>1491</v>
      </c>
      <c r="AG3482" s="59" t="s">
        <v>727</v>
      </c>
      <c r="AH3482" s="59" t="s">
        <v>1644</v>
      </c>
      <c r="AI3482" s="59" t="s">
        <v>1492</v>
      </c>
      <c r="AJ3482" s="59" t="s">
        <v>1486</v>
      </c>
      <c r="AK3482" s="59" t="s">
        <v>278</v>
      </c>
      <c r="AL3482" s="59" t="s">
        <v>1493</v>
      </c>
      <c r="AM3482" s="59" t="s">
        <v>1494</v>
      </c>
      <c r="AN3482" s="59" t="s">
        <v>1384</v>
      </c>
      <c r="AO3482" s="59" t="s">
        <v>107</v>
      </c>
    </row>
    <row r="3483" spans="1:41" x14ac:dyDescent="0.15">
      <c r="A3483" s="59" t="s">
        <v>1418</v>
      </c>
      <c r="B3483" s="59" t="s">
        <v>1881</v>
      </c>
      <c r="C3483" s="59" t="s">
        <v>1955</v>
      </c>
      <c r="D3483" s="59" t="s">
        <v>1517</v>
      </c>
      <c r="E3483" s="59" t="s">
        <v>559</v>
      </c>
      <c r="F3483" s="59" t="s">
        <v>1475</v>
      </c>
      <c r="G3483" s="59" t="s">
        <v>1406</v>
      </c>
      <c r="H3483" s="59" t="s">
        <v>1475</v>
      </c>
      <c r="I3483" s="59" t="s">
        <v>1406</v>
      </c>
      <c r="J3483" s="59" t="s">
        <v>737</v>
      </c>
      <c r="K3483" s="59" t="s">
        <v>1518</v>
      </c>
      <c r="L3483" s="59" t="s">
        <v>1883</v>
      </c>
      <c r="M3483" s="59" t="s">
        <v>1478</v>
      </c>
      <c r="N3483" s="59" t="s">
        <v>1479</v>
      </c>
      <c r="O3483" s="59" t="s">
        <v>1480</v>
      </c>
      <c r="P3483" s="59" t="s">
        <v>1481</v>
      </c>
      <c r="Q3483" s="59" t="s">
        <v>1482</v>
      </c>
      <c r="R3483" s="59" t="s">
        <v>1483</v>
      </c>
      <c r="S3483" s="59" t="s">
        <v>1884</v>
      </c>
      <c r="T3483" s="59" t="s">
        <v>1885</v>
      </c>
      <c r="U3483" s="59" t="s">
        <v>1486</v>
      </c>
      <c r="V3483" s="59" t="s">
        <v>1487</v>
      </c>
      <c r="W3483" s="59" t="s">
        <v>1488</v>
      </c>
      <c r="X3483" s="59" t="s">
        <v>1511</v>
      </c>
      <c r="Y3483" s="59" t="s">
        <v>1490</v>
      </c>
      <c r="Z3483" s="59">
        <v>15.49</v>
      </c>
      <c r="AA3483" s="59">
        <v>15.49</v>
      </c>
      <c r="AB3483" s="59">
        <v>0</v>
      </c>
      <c r="AC3483" s="59">
        <v>15.49</v>
      </c>
      <c r="AD3483" s="59">
        <v>0</v>
      </c>
      <c r="AE3483" s="59">
        <v>0</v>
      </c>
      <c r="AF3483" s="59" t="s">
        <v>1491</v>
      </c>
      <c r="AG3483" s="59" t="s">
        <v>737</v>
      </c>
      <c r="AH3483" s="59" t="s">
        <v>1518</v>
      </c>
      <c r="AI3483" s="59" t="s">
        <v>1523</v>
      </c>
      <c r="AJ3483" s="59" t="s">
        <v>1486</v>
      </c>
      <c r="AK3483" s="59" t="s">
        <v>278</v>
      </c>
      <c r="AL3483" s="59" t="s">
        <v>1493</v>
      </c>
      <c r="AM3483" s="59" t="s">
        <v>1494</v>
      </c>
      <c r="AN3483" s="59" t="s">
        <v>1384</v>
      </c>
      <c r="AO3483" s="59" t="s">
        <v>107</v>
      </c>
    </row>
    <row r="3484" spans="1:41" x14ac:dyDescent="0.15">
      <c r="A3484" s="59" t="s">
        <v>1418</v>
      </c>
      <c r="B3484" s="59" t="s">
        <v>1881</v>
      </c>
      <c r="C3484" s="59" t="s">
        <v>1955</v>
      </c>
      <c r="D3484" s="59" t="s">
        <v>1517</v>
      </c>
      <c r="E3484" s="59" t="s">
        <v>559</v>
      </c>
      <c r="F3484" s="59" t="s">
        <v>1475</v>
      </c>
      <c r="G3484" s="59" t="s">
        <v>1406</v>
      </c>
      <c r="H3484" s="59" t="s">
        <v>1475</v>
      </c>
      <c r="I3484" s="59" t="s">
        <v>1406</v>
      </c>
      <c r="J3484" s="59" t="s">
        <v>737</v>
      </c>
      <c r="K3484" s="59" t="s">
        <v>1518</v>
      </c>
      <c r="L3484" s="59" t="s">
        <v>1883</v>
      </c>
      <c r="M3484" s="59" t="s">
        <v>1478</v>
      </c>
      <c r="N3484" s="59" t="s">
        <v>1479</v>
      </c>
      <c r="O3484" s="59" t="s">
        <v>1480</v>
      </c>
      <c r="P3484" s="59" t="s">
        <v>1481</v>
      </c>
      <c r="Q3484" s="59" t="s">
        <v>1482</v>
      </c>
      <c r="R3484" s="59" t="s">
        <v>1483</v>
      </c>
      <c r="S3484" s="59" t="s">
        <v>1884</v>
      </c>
      <c r="T3484" s="59" t="s">
        <v>1885</v>
      </c>
      <c r="U3484" s="59" t="s">
        <v>1486</v>
      </c>
      <c r="V3484" s="59" t="s">
        <v>1487</v>
      </c>
      <c r="W3484" s="59" t="s">
        <v>1522</v>
      </c>
      <c r="X3484" s="59" t="s">
        <v>1487</v>
      </c>
      <c r="Y3484" s="59" t="s">
        <v>1490</v>
      </c>
      <c r="Z3484" s="59">
        <v>999.62</v>
      </c>
      <c r="AA3484" s="59">
        <v>999.62</v>
      </c>
      <c r="AB3484" s="59">
        <v>0</v>
      </c>
      <c r="AC3484" s="59">
        <v>999.62</v>
      </c>
      <c r="AD3484" s="59">
        <v>0</v>
      </c>
      <c r="AE3484" s="59">
        <v>0</v>
      </c>
      <c r="AF3484" s="59" t="s">
        <v>1491</v>
      </c>
      <c r="AG3484" s="59" t="s">
        <v>737</v>
      </c>
      <c r="AH3484" s="59" t="s">
        <v>1518</v>
      </c>
      <c r="AI3484" s="59" t="s">
        <v>1523</v>
      </c>
      <c r="AJ3484" s="59" t="s">
        <v>1486</v>
      </c>
      <c r="AK3484" s="59" t="s">
        <v>278</v>
      </c>
      <c r="AL3484" s="59" t="s">
        <v>1493</v>
      </c>
      <c r="AM3484" s="59" t="s">
        <v>1494</v>
      </c>
      <c r="AN3484" s="59" t="s">
        <v>1384</v>
      </c>
      <c r="AO3484" s="59" t="s">
        <v>107</v>
      </c>
    </row>
    <row r="3485" spans="1:41" x14ac:dyDescent="0.15">
      <c r="A3485" s="59" t="s">
        <v>1418</v>
      </c>
      <c r="B3485" s="59" t="s">
        <v>1957</v>
      </c>
      <c r="C3485" s="59" t="s">
        <v>1958</v>
      </c>
      <c r="D3485" s="59" t="s">
        <v>1517</v>
      </c>
      <c r="E3485" s="59" t="s">
        <v>559</v>
      </c>
      <c r="F3485" s="59" t="s">
        <v>1475</v>
      </c>
      <c r="G3485" s="59" t="s">
        <v>1406</v>
      </c>
      <c r="H3485" s="59" t="s">
        <v>1475</v>
      </c>
      <c r="I3485" s="59" t="s">
        <v>1406</v>
      </c>
      <c r="J3485" s="59" t="s">
        <v>737</v>
      </c>
      <c r="K3485" s="59" t="s">
        <v>1518</v>
      </c>
      <c r="L3485" s="59" t="s">
        <v>1959</v>
      </c>
      <c r="M3485" s="59" t="s">
        <v>1478</v>
      </c>
      <c r="N3485" s="59" t="s">
        <v>1479</v>
      </c>
      <c r="O3485" s="59" t="s">
        <v>1480</v>
      </c>
      <c r="P3485" s="59" t="s">
        <v>1481</v>
      </c>
      <c r="Q3485" s="59" t="s">
        <v>1482</v>
      </c>
      <c r="R3485" s="59" t="s">
        <v>1483</v>
      </c>
      <c r="S3485" s="59" t="s">
        <v>1960</v>
      </c>
      <c r="T3485" s="59" t="s">
        <v>1961</v>
      </c>
      <c r="U3485" s="59" t="s">
        <v>1486</v>
      </c>
      <c r="V3485" s="59" t="s">
        <v>1487</v>
      </c>
      <c r="W3485" s="59" t="s">
        <v>1508</v>
      </c>
      <c r="X3485" s="59" t="s">
        <v>1487</v>
      </c>
      <c r="Y3485" s="59" t="s">
        <v>1490</v>
      </c>
      <c r="Z3485" s="59">
        <v>33.86</v>
      </c>
      <c r="AA3485" s="59">
        <v>33.86</v>
      </c>
      <c r="AB3485" s="59">
        <v>0</v>
      </c>
      <c r="AC3485" s="59">
        <v>33.86</v>
      </c>
      <c r="AD3485" s="59">
        <v>0</v>
      </c>
      <c r="AE3485" s="59">
        <v>0</v>
      </c>
      <c r="AF3485" s="59" t="s">
        <v>1491</v>
      </c>
      <c r="AG3485" s="59" t="s">
        <v>737</v>
      </c>
      <c r="AH3485" s="59" t="s">
        <v>1518</v>
      </c>
      <c r="AI3485" s="59" t="s">
        <v>1523</v>
      </c>
      <c r="AJ3485" s="59" t="s">
        <v>1486</v>
      </c>
      <c r="AK3485" s="59" t="s">
        <v>278</v>
      </c>
      <c r="AL3485" s="59" t="s">
        <v>1493</v>
      </c>
      <c r="AM3485" s="59" t="s">
        <v>1494</v>
      </c>
      <c r="AN3485" s="59" t="s">
        <v>1384</v>
      </c>
      <c r="AO3485" s="59" t="s">
        <v>107</v>
      </c>
    </row>
    <row r="3486" spans="1:41" x14ac:dyDescent="0.15">
      <c r="A3486" s="59" t="s">
        <v>1418</v>
      </c>
      <c r="B3486" s="59" t="s">
        <v>1957</v>
      </c>
      <c r="C3486" s="59" t="s">
        <v>1958</v>
      </c>
      <c r="D3486" s="59" t="s">
        <v>1517</v>
      </c>
      <c r="E3486" s="59" t="s">
        <v>559</v>
      </c>
      <c r="F3486" s="59" t="s">
        <v>1475</v>
      </c>
      <c r="G3486" s="59" t="s">
        <v>1406</v>
      </c>
      <c r="H3486" s="59" t="s">
        <v>1475</v>
      </c>
      <c r="I3486" s="59" t="s">
        <v>1406</v>
      </c>
      <c r="J3486" s="59" t="s">
        <v>737</v>
      </c>
      <c r="K3486" s="59" t="s">
        <v>1518</v>
      </c>
      <c r="L3486" s="59" t="s">
        <v>1959</v>
      </c>
      <c r="M3486" s="59" t="s">
        <v>1478</v>
      </c>
      <c r="N3486" s="59" t="s">
        <v>1479</v>
      </c>
      <c r="O3486" s="59" t="s">
        <v>1480</v>
      </c>
      <c r="P3486" s="59" t="s">
        <v>1481</v>
      </c>
      <c r="Q3486" s="59" t="s">
        <v>1482</v>
      </c>
      <c r="R3486" s="59" t="s">
        <v>1483</v>
      </c>
      <c r="S3486" s="59" t="s">
        <v>1960</v>
      </c>
      <c r="T3486" s="59" t="s">
        <v>1961</v>
      </c>
      <c r="U3486" s="59" t="s">
        <v>1486</v>
      </c>
      <c r="V3486" s="59" t="s">
        <v>1487</v>
      </c>
      <c r="W3486" s="59" t="s">
        <v>1509</v>
      </c>
      <c r="X3486" s="59" t="s">
        <v>1487</v>
      </c>
      <c r="Y3486" s="59" t="s">
        <v>1490</v>
      </c>
      <c r="Z3486" s="59">
        <v>12.2</v>
      </c>
      <c r="AA3486" s="59">
        <v>12.2</v>
      </c>
      <c r="AB3486" s="59">
        <v>0</v>
      </c>
      <c r="AC3486" s="59">
        <v>12.2</v>
      </c>
      <c r="AD3486" s="59">
        <v>0</v>
      </c>
      <c r="AE3486" s="59">
        <v>0</v>
      </c>
      <c r="AF3486" s="59" t="s">
        <v>1491</v>
      </c>
      <c r="AG3486" s="59" t="s">
        <v>737</v>
      </c>
      <c r="AH3486" s="59" t="s">
        <v>1518</v>
      </c>
      <c r="AI3486" s="59" t="s">
        <v>1523</v>
      </c>
      <c r="AJ3486" s="59" t="s">
        <v>1486</v>
      </c>
      <c r="AK3486" s="59" t="s">
        <v>278</v>
      </c>
      <c r="AL3486" s="59" t="s">
        <v>1493</v>
      </c>
      <c r="AM3486" s="59" t="s">
        <v>1494</v>
      </c>
      <c r="AN3486" s="59" t="s">
        <v>1384</v>
      </c>
      <c r="AO3486" s="59" t="s">
        <v>107</v>
      </c>
    </row>
    <row r="3487" spans="1:41" x14ac:dyDescent="0.15">
      <c r="A3487" s="59" t="s">
        <v>1418</v>
      </c>
      <c r="B3487" s="59" t="s">
        <v>1957</v>
      </c>
      <c r="C3487" s="59" t="s">
        <v>1958</v>
      </c>
      <c r="D3487" s="59" t="s">
        <v>1517</v>
      </c>
      <c r="E3487" s="59" t="s">
        <v>559</v>
      </c>
      <c r="F3487" s="59" t="s">
        <v>1475</v>
      </c>
      <c r="G3487" s="59" t="s">
        <v>1406</v>
      </c>
      <c r="H3487" s="59" t="s">
        <v>1475</v>
      </c>
      <c r="I3487" s="59" t="s">
        <v>1406</v>
      </c>
      <c r="J3487" s="59" t="s">
        <v>737</v>
      </c>
      <c r="K3487" s="59" t="s">
        <v>1518</v>
      </c>
      <c r="L3487" s="59" t="s">
        <v>1959</v>
      </c>
      <c r="M3487" s="59" t="s">
        <v>1478</v>
      </c>
      <c r="N3487" s="59" t="s">
        <v>1479</v>
      </c>
      <c r="O3487" s="59" t="s">
        <v>1480</v>
      </c>
      <c r="P3487" s="59" t="s">
        <v>1481</v>
      </c>
      <c r="Q3487" s="59" t="s">
        <v>1482</v>
      </c>
      <c r="R3487" s="59" t="s">
        <v>1483</v>
      </c>
      <c r="S3487" s="59" t="s">
        <v>1960</v>
      </c>
      <c r="T3487" s="59" t="s">
        <v>1961</v>
      </c>
      <c r="U3487" s="59" t="s">
        <v>1486</v>
      </c>
      <c r="V3487" s="59" t="s">
        <v>1487</v>
      </c>
      <c r="W3487" s="59" t="s">
        <v>1513</v>
      </c>
      <c r="X3487" s="59" t="s">
        <v>1487</v>
      </c>
      <c r="Y3487" s="59" t="s">
        <v>1490</v>
      </c>
      <c r="Z3487" s="59">
        <v>53.68</v>
      </c>
      <c r="AA3487" s="59">
        <v>53.68</v>
      </c>
      <c r="AB3487" s="59">
        <v>0</v>
      </c>
      <c r="AC3487" s="59">
        <v>53.68</v>
      </c>
      <c r="AD3487" s="59">
        <v>0</v>
      </c>
      <c r="AE3487" s="59">
        <v>0</v>
      </c>
      <c r="AF3487" s="59" t="s">
        <v>1491</v>
      </c>
      <c r="AG3487" s="59" t="s">
        <v>737</v>
      </c>
      <c r="AH3487" s="59" t="s">
        <v>1518</v>
      </c>
      <c r="AI3487" s="59" t="s">
        <v>1523</v>
      </c>
      <c r="AJ3487" s="59" t="s">
        <v>1486</v>
      </c>
      <c r="AK3487" s="59" t="s">
        <v>278</v>
      </c>
      <c r="AL3487" s="59" t="s">
        <v>1493</v>
      </c>
      <c r="AM3487" s="59" t="s">
        <v>1494</v>
      </c>
      <c r="AN3487" s="59" t="s">
        <v>1384</v>
      </c>
      <c r="AO3487" s="59" t="s">
        <v>107</v>
      </c>
    </row>
    <row r="3488" spans="1:41" x14ac:dyDescent="0.15">
      <c r="A3488" s="59" t="s">
        <v>1418</v>
      </c>
      <c r="B3488" s="59" t="s">
        <v>1957</v>
      </c>
      <c r="C3488" s="59" t="s">
        <v>1958</v>
      </c>
      <c r="D3488" s="59" t="s">
        <v>1517</v>
      </c>
      <c r="E3488" s="59" t="s">
        <v>559</v>
      </c>
      <c r="F3488" s="59" t="s">
        <v>1475</v>
      </c>
      <c r="G3488" s="59" t="s">
        <v>1406</v>
      </c>
      <c r="H3488" s="59" t="s">
        <v>1475</v>
      </c>
      <c r="I3488" s="59" t="s">
        <v>1406</v>
      </c>
      <c r="J3488" s="59" t="s">
        <v>737</v>
      </c>
      <c r="K3488" s="59" t="s">
        <v>1518</v>
      </c>
      <c r="L3488" s="59" t="s">
        <v>1959</v>
      </c>
      <c r="M3488" s="59" t="s">
        <v>1478</v>
      </c>
      <c r="N3488" s="59" t="s">
        <v>1479</v>
      </c>
      <c r="O3488" s="59" t="s">
        <v>1480</v>
      </c>
      <c r="P3488" s="59" t="s">
        <v>1481</v>
      </c>
      <c r="Q3488" s="59" t="s">
        <v>1482</v>
      </c>
      <c r="R3488" s="59" t="s">
        <v>1483</v>
      </c>
      <c r="S3488" s="59" t="s">
        <v>1960</v>
      </c>
      <c r="T3488" s="59" t="s">
        <v>1961</v>
      </c>
      <c r="U3488" s="59" t="s">
        <v>1486</v>
      </c>
      <c r="V3488" s="59" t="s">
        <v>1487</v>
      </c>
      <c r="W3488" s="59" t="s">
        <v>1514</v>
      </c>
      <c r="X3488" s="59" t="s">
        <v>1487</v>
      </c>
      <c r="Y3488" s="59" t="s">
        <v>1490</v>
      </c>
      <c r="Z3488" s="59">
        <v>4.4400000000000004</v>
      </c>
      <c r="AA3488" s="59">
        <v>4.4400000000000004</v>
      </c>
      <c r="AB3488" s="59">
        <v>0</v>
      </c>
      <c r="AC3488" s="59">
        <v>4.4400000000000004</v>
      </c>
      <c r="AD3488" s="59">
        <v>0</v>
      </c>
      <c r="AE3488" s="59">
        <v>0</v>
      </c>
      <c r="AF3488" s="59" t="s">
        <v>1491</v>
      </c>
      <c r="AG3488" s="59" t="s">
        <v>737</v>
      </c>
      <c r="AH3488" s="59" t="s">
        <v>1518</v>
      </c>
      <c r="AI3488" s="59" t="s">
        <v>1523</v>
      </c>
      <c r="AJ3488" s="59" t="s">
        <v>1486</v>
      </c>
      <c r="AK3488" s="59" t="s">
        <v>278</v>
      </c>
      <c r="AL3488" s="59" t="s">
        <v>1493</v>
      </c>
      <c r="AM3488" s="59" t="s">
        <v>1494</v>
      </c>
      <c r="AN3488" s="59" t="s">
        <v>1384</v>
      </c>
      <c r="AO3488" s="59" t="s">
        <v>107</v>
      </c>
    </row>
    <row r="3489" spans="1:41" x14ac:dyDescent="0.15">
      <c r="A3489" s="59" t="s">
        <v>1418</v>
      </c>
      <c r="B3489" s="59" t="s">
        <v>1650</v>
      </c>
      <c r="C3489" s="59" t="s">
        <v>1651</v>
      </c>
      <c r="D3489" s="59" t="s">
        <v>1517</v>
      </c>
      <c r="E3489" s="59" t="s">
        <v>559</v>
      </c>
      <c r="F3489" s="59" t="s">
        <v>1475</v>
      </c>
      <c r="G3489" s="59" t="s">
        <v>1406</v>
      </c>
      <c r="H3489" s="59" t="s">
        <v>1475</v>
      </c>
      <c r="I3489" s="59" t="s">
        <v>1406</v>
      </c>
      <c r="J3489" s="59" t="s">
        <v>737</v>
      </c>
      <c r="K3489" s="59" t="s">
        <v>1518</v>
      </c>
      <c r="L3489" s="59" t="s">
        <v>1652</v>
      </c>
      <c r="M3489" s="59" t="s">
        <v>1478</v>
      </c>
      <c r="N3489" s="59" t="s">
        <v>1479</v>
      </c>
      <c r="O3489" s="59" t="s">
        <v>1480</v>
      </c>
      <c r="P3489" s="59" t="s">
        <v>1481</v>
      </c>
      <c r="Q3489" s="59" t="s">
        <v>1482</v>
      </c>
      <c r="R3489" s="59" t="s">
        <v>1483</v>
      </c>
      <c r="S3489" s="59" t="s">
        <v>1653</v>
      </c>
      <c r="T3489" s="59" t="s">
        <v>1654</v>
      </c>
      <c r="U3489" s="59" t="s">
        <v>1486</v>
      </c>
      <c r="V3489" s="59" t="s">
        <v>1487</v>
      </c>
      <c r="W3489" s="59" t="s">
        <v>1500</v>
      </c>
      <c r="X3489" s="59" t="s">
        <v>1501</v>
      </c>
      <c r="Y3489" s="59" t="s">
        <v>1490</v>
      </c>
      <c r="Z3489" s="59">
        <v>3377.35</v>
      </c>
      <c r="AA3489" s="59">
        <v>3377.35</v>
      </c>
      <c r="AB3489" s="59">
        <v>0</v>
      </c>
      <c r="AC3489" s="59">
        <v>3377.35</v>
      </c>
      <c r="AD3489" s="59">
        <v>0</v>
      </c>
      <c r="AE3489" s="59">
        <v>0</v>
      </c>
      <c r="AF3489" s="59" t="s">
        <v>1491</v>
      </c>
      <c r="AG3489" s="59" t="s">
        <v>737</v>
      </c>
      <c r="AH3489" s="59" t="s">
        <v>1518</v>
      </c>
      <c r="AI3489" s="59" t="s">
        <v>1523</v>
      </c>
      <c r="AJ3489" s="59" t="s">
        <v>1486</v>
      </c>
      <c r="AK3489" s="59" t="s">
        <v>278</v>
      </c>
      <c r="AL3489" s="59" t="s">
        <v>1493</v>
      </c>
      <c r="AM3489" s="59" t="s">
        <v>1494</v>
      </c>
      <c r="AN3489" s="59" t="s">
        <v>1384</v>
      </c>
      <c r="AO3489" s="59" t="s">
        <v>107</v>
      </c>
    </row>
    <row r="3490" spans="1:41" x14ac:dyDescent="0.15">
      <c r="A3490" s="59" t="s">
        <v>1418</v>
      </c>
      <c r="B3490" s="59" t="s">
        <v>1655</v>
      </c>
      <c r="C3490" s="59" t="s">
        <v>1656</v>
      </c>
      <c r="D3490" s="59" t="s">
        <v>1517</v>
      </c>
      <c r="E3490" s="59" t="s">
        <v>559</v>
      </c>
      <c r="F3490" s="59" t="s">
        <v>1475</v>
      </c>
      <c r="G3490" s="59" t="s">
        <v>1406</v>
      </c>
      <c r="H3490" s="59" t="s">
        <v>1475</v>
      </c>
      <c r="I3490" s="59" t="s">
        <v>1406</v>
      </c>
      <c r="J3490" s="59" t="s">
        <v>737</v>
      </c>
      <c r="K3490" s="59" t="s">
        <v>1518</v>
      </c>
      <c r="L3490" s="59" t="s">
        <v>1657</v>
      </c>
      <c r="M3490" s="59" t="s">
        <v>1478</v>
      </c>
      <c r="N3490" s="59" t="s">
        <v>1479</v>
      </c>
      <c r="O3490" s="59" t="s">
        <v>1480</v>
      </c>
      <c r="P3490" s="59" t="s">
        <v>1481</v>
      </c>
      <c r="Q3490" s="59" t="s">
        <v>1482</v>
      </c>
      <c r="R3490" s="59" t="s">
        <v>1483</v>
      </c>
      <c r="S3490" s="59" t="s">
        <v>1658</v>
      </c>
      <c r="T3490" s="59" t="s">
        <v>1659</v>
      </c>
      <c r="U3490" s="59" t="s">
        <v>1486</v>
      </c>
      <c r="V3490" s="59" t="s">
        <v>1487</v>
      </c>
      <c r="W3490" s="59" t="s">
        <v>1488</v>
      </c>
      <c r="X3490" s="59" t="s">
        <v>1510</v>
      </c>
      <c r="Y3490" s="59" t="s">
        <v>1490</v>
      </c>
      <c r="Z3490" s="59">
        <v>5.17</v>
      </c>
      <c r="AA3490" s="59">
        <v>5.17</v>
      </c>
      <c r="AB3490" s="59">
        <v>0</v>
      </c>
      <c r="AC3490" s="59">
        <v>5.17</v>
      </c>
      <c r="AD3490" s="59">
        <v>0</v>
      </c>
      <c r="AE3490" s="59">
        <v>0</v>
      </c>
      <c r="AF3490" s="59" t="s">
        <v>1491</v>
      </c>
      <c r="AG3490" s="59" t="s">
        <v>737</v>
      </c>
      <c r="AH3490" s="59" t="s">
        <v>1518</v>
      </c>
      <c r="AI3490" s="59" t="s">
        <v>1523</v>
      </c>
      <c r="AJ3490" s="59" t="s">
        <v>1486</v>
      </c>
      <c r="AK3490" s="59" t="s">
        <v>278</v>
      </c>
      <c r="AL3490" s="59" t="s">
        <v>1493</v>
      </c>
      <c r="AM3490" s="59" t="s">
        <v>1494</v>
      </c>
      <c r="AN3490" s="59" t="s">
        <v>1384</v>
      </c>
      <c r="AO3490" s="59" t="s">
        <v>107</v>
      </c>
    </row>
    <row r="3491" spans="1:41" x14ac:dyDescent="0.15">
      <c r="A3491" s="59" t="s">
        <v>1418</v>
      </c>
      <c r="B3491" s="59" t="s">
        <v>1655</v>
      </c>
      <c r="C3491" s="59" t="s">
        <v>1656</v>
      </c>
      <c r="D3491" s="59" t="s">
        <v>1517</v>
      </c>
      <c r="E3491" s="59" t="s">
        <v>559</v>
      </c>
      <c r="F3491" s="59" t="s">
        <v>1475</v>
      </c>
      <c r="G3491" s="59" t="s">
        <v>1406</v>
      </c>
      <c r="H3491" s="59" t="s">
        <v>1475</v>
      </c>
      <c r="I3491" s="59" t="s">
        <v>1406</v>
      </c>
      <c r="J3491" s="59" t="s">
        <v>737</v>
      </c>
      <c r="K3491" s="59" t="s">
        <v>1518</v>
      </c>
      <c r="L3491" s="59" t="s">
        <v>1657</v>
      </c>
      <c r="M3491" s="59" t="s">
        <v>1478</v>
      </c>
      <c r="N3491" s="59" t="s">
        <v>1479</v>
      </c>
      <c r="O3491" s="59" t="s">
        <v>1480</v>
      </c>
      <c r="P3491" s="59" t="s">
        <v>1481</v>
      </c>
      <c r="Q3491" s="59" t="s">
        <v>1482</v>
      </c>
      <c r="R3491" s="59" t="s">
        <v>1483</v>
      </c>
      <c r="S3491" s="59" t="s">
        <v>1658</v>
      </c>
      <c r="T3491" s="59" t="s">
        <v>1659</v>
      </c>
      <c r="U3491" s="59" t="s">
        <v>1486</v>
      </c>
      <c r="V3491" s="59" t="s">
        <v>1487</v>
      </c>
      <c r="W3491" s="59" t="s">
        <v>1488</v>
      </c>
      <c r="X3491" s="59" t="s">
        <v>1511</v>
      </c>
      <c r="Y3491" s="59" t="s">
        <v>1490</v>
      </c>
      <c r="Z3491" s="59">
        <v>3.27</v>
      </c>
      <c r="AA3491" s="59">
        <v>3.27</v>
      </c>
      <c r="AB3491" s="59">
        <v>0</v>
      </c>
      <c r="AC3491" s="59">
        <v>3.27</v>
      </c>
      <c r="AD3491" s="59">
        <v>0</v>
      </c>
      <c r="AE3491" s="59">
        <v>0</v>
      </c>
      <c r="AF3491" s="59" t="s">
        <v>1491</v>
      </c>
      <c r="AG3491" s="59" t="s">
        <v>737</v>
      </c>
      <c r="AH3491" s="59" t="s">
        <v>1518</v>
      </c>
      <c r="AI3491" s="59" t="s">
        <v>1523</v>
      </c>
      <c r="AJ3491" s="59" t="s">
        <v>1486</v>
      </c>
      <c r="AK3491" s="59" t="s">
        <v>278</v>
      </c>
      <c r="AL3491" s="59" t="s">
        <v>1493</v>
      </c>
      <c r="AM3491" s="59" t="s">
        <v>1494</v>
      </c>
      <c r="AN3491" s="59" t="s">
        <v>1384</v>
      </c>
      <c r="AO3491" s="59" t="s">
        <v>107</v>
      </c>
    </row>
    <row r="3492" spans="1:41" x14ac:dyDescent="0.15">
      <c r="A3492" s="59" t="s">
        <v>1418</v>
      </c>
      <c r="B3492" s="59" t="s">
        <v>1655</v>
      </c>
      <c r="C3492" s="59" t="s">
        <v>1656</v>
      </c>
      <c r="D3492" s="59" t="s">
        <v>1517</v>
      </c>
      <c r="E3492" s="59" t="s">
        <v>559</v>
      </c>
      <c r="F3492" s="59" t="s">
        <v>1475</v>
      </c>
      <c r="G3492" s="59" t="s">
        <v>1406</v>
      </c>
      <c r="H3492" s="59" t="s">
        <v>1475</v>
      </c>
      <c r="I3492" s="59" t="s">
        <v>1406</v>
      </c>
      <c r="J3492" s="59" t="s">
        <v>737</v>
      </c>
      <c r="K3492" s="59" t="s">
        <v>1518</v>
      </c>
      <c r="L3492" s="59" t="s">
        <v>1657</v>
      </c>
      <c r="M3492" s="59" t="s">
        <v>1478</v>
      </c>
      <c r="N3492" s="59" t="s">
        <v>1479</v>
      </c>
      <c r="O3492" s="59" t="s">
        <v>1480</v>
      </c>
      <c r="P3492" s="59" t="s">
        <v>1481</v>
      </c>
      <c r="Q3492" s="59" t="s">
        <v>1482</v>
      </c>
      <c r="R3492" s="59" t="s">
        <v>1483</v>
      </c>
      <c r="S3492" s="59" t="s">
        <v>1658</v>
      </c>
      <c r="T3492" s="59" t="s">
        <v>1659</v>
      </c>
      <c r="U3492" s="59" t="s">
        <v>1486</v>
      </c>
      <c r="V3492" s="59" t="s">
        <v>1487</v>
      </c>
      <c r="W3492" s="59" t="s">
        <v>1522</v>
      </c>
      <c r="X3492" s="59" t="s">
        <v>1487</v>
      </c>
      <c r="Y3492" s="59" t="s">
        <v>1490</v>
      </c>
      <c r="Z3492" s="59">
        <v>2447.9299999999998</v>
      </c>
      <c r="AA3492" s="59">
        <v>2447.9299999999998</v>
      </c>
      <c r="AB3492" s="59">
        <v>0</v>
      </c>
      <c r="AC3492" s="59">
        <v>2447.9299999999998</v>
      </c>
      <c r="AD3492" s="59">
        <v>0</v>
      </c>
      <c r="AE3492" s="59">
        <v>0</v>
      </c>
      <c r="AF3492" s="59" t="s">
        <v>1491</v>
      </c>
      <c r="AG3492" s="59" t="s">
        <v>737</v>
      </c>
      <c r="AH3492" s="59" t="s">
        <v>1518</v>
      </c>
      <c r="AI3492" s="59" t="s">
        <v>1523</v>
      </c>
      <c r="AJ3492" s="59" t="s">
        <v>1486</v>
      </c>
      <c r="AK3492" s="59" t="s">
        <v>278</v>
      </c>
      <c r="AL3492" s="59" t="s">
        <v>1493</v>
      </c>
      <c r="AM3492" s="59" t="s">
        <v>1494</v>
      </c>
      <c r="AN3492" s="59" t="s">
        <v>1384</v>
      </c>
      <c r="AO3492" s="59" t="s">
        <v>107</v>
      </c>
    </row>
    <row r="3493" spans="1:41" x14ac:dyDescent="0.15">
      <c r="A3493" s="59" t="s">
        <v>1418</v>
      </c>
      <c r="B3493" s="59" t="s">
        <v>1660</v>
      </c>
      <c r="C3493" s="59" t="s">
        <v>1661</v>
      </c>
      <c r="D3493" s="59" t="s">
        <v>1662</v>
      </c>
      <c r="E3493" s="59" t="s">
        <v>1080</v>
      </c>
      <c r="F3493" s="59" t="s">
        <v>1475</v>
      </c>
      <c r="G3493" s="59" t="s">
        <v>1406</v>
      </c>
      <c r="H3493" s="59" t="s">
        <v>1475</v>
      </c>
      <c r="I3493" s="59" t="s">
        <v>1406</v>
      </c>
      <c r="J3493" s="59" t="s">
        <v>1407</v>
      </c>
      <c r="K3493" s="59" t="s">
        <v>1663</v>
      </c>
      <c r="L3493" s="59" t="s">
        <v>1664</v>
      </c>
      <c r="M3493" s="59" t="s">
        <v>1478</v>
      </c>
      <c r="N3493" s="59" t="s">
        <v>1479</v>
      </c>
      <c r="O3493" s="59" t="s">
        <v>1480</v>
      </c>
      <c r="P3493" s="59" t="s">
        <v>1481</v>
      </c>
      <c r="Q3493" s="59" t="s">
        <v>1482</v>
      </c>
      <c r="R3493" s="59" t="s">
        <v>1483</v>
      </c>
      <c r="S3493" s="59" t="s">
        <v>1665</v>
      </c>
      <c r="T3493" s="59" t="s">
        <v>1666</v>
      </c>
      <c r="U3493" s="59" t="s">
        <v>1486</v>
      </c>
      <c r="V3493" s="59" t="s">
        <v>1487</v>
      </c>
      <c r="W3493" s="59" t="s">
        <v>1508</v>
      </c>
      <c r="X3493" s="59" t="s">
        <v>1487</v>
      </c>
      <c r="Y3493" s="59" t="s">
        <v>1490</v>
      </c>
      <c r="Z3493" s="59">
        <v>5247.33</v>
      </c>
      <c r="AA3493" s="59">
        <v>5247.33</v>
      </c>
      <c r="AB3493" s="59">
        <v>0</v>
      </c>
      <c r="AC3493" s="59">
        <v>5247.33</v>
      </c>
      <c r="AD3493" s="59">
        <v>0</v>
      </c>
      <c r="AE3493" s="59">
        <v>0</v>
      </c>
      <c r="AF3493" s="59" t="s">
        <v>1491</v>
      </c>
      <c r="AG3493" s="59" t="s">
        <v>1407</v>
      </c>
      <c r="AH3493" s="59" t="s">
        <v>1663</v>
      </c>
      <c r="AI3493" s="59" t="s">
        <v>1492</v>
      </c>
      <c r="AJ3493" s="59" t="s">
        <v>1486</v>
      </c>
      <c r="AK3493" s="59" t="s">
        <v>278</v>
      </c>
      <c r="AL3493" s="59" t="s">
        <v>1493</v>
      </c>
      <c r="AM3493" s="59" t="s">
        <v>1494</v>
      </c>
      <c r="AN3493" s="59" t="s">
        <v>1382</v>
      </c>
      <c r="AO3493" s="59" t="s">
        <v>88</v>
      </c>
    </row>
    <row r="3494" spans="1:41" x14ac:dyDescent="0.15">
      <c r="A3494" s="59" t="s">
        <v>1418</v>
      </c>
      <c r="B3494" s="59" t="s">
        <v>1660</v>
      </c>
      <c r="C3494" s="59" t="s">
        <v>1661</v>
      </c>
      <c r="D3494" s="59" t="s">
        <v>1662</v>
      </c>
      <c r="E3494" s="59" t="s">
        <v>1080</v>
      </c>
      <c r="F3494" s="59" t="s">
        <v>1475</v>
      </c>
      <c r="G3494" s="59" t="s">
        <v>1406</v>
      </c>
      <c r="H3494" s="59" t="s">
        <v>1475</v>
      </c>
      <c r="I3494" s="59" t="s">
        <v>1406</v>
      </c>
      <c r="J3494" s="59" t="s">
        <v>1407</v>
      </c>
      <c r="K3494" s="59" t="s">
        <v>1663</v>
      </c>
      <c r="L3494" s="59" t="s">
        <v>1664</v>
      </c>
      <c r="M3494" s="59" t="s">
        <v>1478</v>
      </c>
      <c r="N3494" s="59" t="s">
        <v>1479</v>
      </c>
      <c r="O3494" s="59" t="s">
        <v>1480</v>
      </c>
      <c r="P3494" s="59" t="s">
        <v>1481</v>
      </c>
      <c r="Q3494" s="59" t="s">
        <v>1482</v>
      </c>
      <c r="R3494" s="59" t="s">
        <v>1483</v>
      </c>
      <c r="S3494" s="59" t="s">
        <v>1665</v>
      </c>
      <c r="T3494" s="59" t="s">
        <v>1666</v>
      </c>
      <c r="U3494" s="59" t="s">
        <v>1486</v>
      </c>
      <c r="V3494" s="59" t="s">
        <v>1487</v>
      </c>
      <c r="W3494" s="59" t="s">
        <v>1509</v>
      </c>
      <c r="X3494" s="59" t="s">
        <v>1487</v>
      </c>
      <c r="Y3494" s="59" t="s">
        <v>1490</v>
      </c>
      <c r="Z3494" s="59">
        <v>16194.46</v>
      </c>
      <c r="AA3494" s="59">
        <v>16194.46</v>
      </c>
      <c r="AB3494" s="59">
        <v>0</v>
      </c>
      <c r="AC3494" s="59">
        <v>16194.46</v>
      </c>
      <c r="AD3494" s="59">
        <v>0</v>
      </c>
      <c r="AE3494" s="59">
        <v>0</v>
      </c>
      <c r="AF3494" s="59" t="s">
        <v>1491</v>
      </c>
      <c r="AG3494" s="59" t="s">
        <v>1407</v>
      </c>
      <c r="AH3494" s="59" t="s">
        <v>1663</v>
      </c>
      <c r="AI3494" s="59" t="s">
        <v>1492</v>
      </c>
      <c r="AJ3494" s="59" t="s">
        <v>1486</v>
      </c>
      <c r="AK3494" s="59" t="s">
        <v>278</v>
      </c>
      <c r="AL3494" s="59" t="s">
        <v>1493</v>
      </c>
      <c r="AM3494" s="59" t="s">
        <v>1494</v>
      </c>
      <c r="AN3494" s="59" t="s">
        <v>1382</v>
      </c>
      <c r="AO3494" s="59" t="s">
        <v>88</v>
      </c>
    </row>
    <row r="3495" spans="1:41" x14ac:dyDescent="0.15">
      <c r="A3495" s="59" t="s">
        <v>1418</v>
      </c>
      <c r="B3495" s="59" t="s">
        <v>1660</v>
      </c>
      <c r="C3495" s="59" t="s">
        <v>1661</v>
      </c>
      <c r="D3495" s="59" t="s">
        <v>1662</v>
      </c>
      <c r="E3495" s="59" t="s">
        <v>1080</v>
      </c>
      <c r="F3495" s="59" t="s">
        <v>1475</v>
      </c>
      <c r="G3495" s="59" t="s">
        <v>1406</v>
      </c>
      <c r="H3495" s="59" t="s">
        <v>1475</v>
      </c>
      <c r="I3495" s="59" t="s">
        <v>1406</v>
      </c>
      <c r="J3495" s="59" t="s">
        <v>1407</v>
      </c>
      <c r="K3495" s="59" t="s">
        <v>1663</v>
      </c>
      <c r="L3495" s="59" t="s">
        <v>1664</v>
      </c>
      <c r="M3495" s="59" t="s">
        <v>1478</v>
      </c>
      <c r="N3495" s="59" t="s">
        <v>1479</v>
      </c>
      <c r="O3495" s="59" t="s">
        <v>1480</v>
      </c>
      <c r="P3495" s="59" t="s">
        <v>1481</v>
      </c>
      <c r="Q3495" s="59" t="s">
        <v>1482</v>
      </c>
      <c r="R3495" s="59" t="s">
        <v>1483</v>
      </c>
      <c r="S3495" s="59" t="s">
        <v>1665</v>
      </c>
      <c r="T3495" s="59" t="s">
        <v>1666</v>
      </c>
      <c r="U3495" s="59" t="s">
        <v>1486</v>
      </c>
      <c r="V3495" s="59" t="s">
        <v>1487</v>
      </c>
      <c r="W3495" s="59" t="s">
        <v>1514</v>
      </c>
      <c r="X3495" s="59" t="s">
        <v>1487</v>
      </c>
      <c r="Y3495" s="59" t="s">
        <v>1490</v>
      </c>
      <c r="Z3495" s="59">
        <v>1129.92</v>
      </c>
      <c r="AA3495" s="59">
        <v>1129.92</v>
      </c>
      <c r="AB3495" s="59">
        <v>0</v>
      </c>
      <c r="AC3495" s="59">
        <v>1129.92</v>
      </c>
      <c r="AD3495" s="59">
        <v>0</v>
      </c>
      <c r="AE3495" s="59">
        <v>0</v>
      </c>
      <c r="AF3495" s="59" t="s">
        <v>1491</v>
      </c>
      <c r="AG3495" s="59" t="s">
        <v>1407</v>
      </c>
      <c r="AH3495" s="59" t="s">
        <v>1663</v>
      </c>
      <c r="AI3495" s="59" t="s">
        <v>1492</v>
      </c>
      <c r="AJ3495" s="59" t="s">
        <v>1486</v>
      </c>
      <c r="AK3495" s="59" t="s">
        <v>278</v>
      </c>
      <c r="AL3495" s="59" t="s">
        <v>1493</v>
      </c>
      <c r="AM3495" s="59" t="s">
        <v>1494</v>
      </c>
      <c r="AN3495" s="59" t="s">
        <v>1382</v>
      </c>
      <c r="AO3495" s="59" t="s">
        <v>88</v>
      </c>
    </row>
    <row r="3496" spans="1:41" x14ac:dyDescent="0.15">
      <c r="A3496" s="59" t="s">
        <v>1418</v>
      </c>
      <c r="B3496" s="59" t="s">
        <v>1667</v>
      </c>
      <c r="C3496" s="59" t="s">
        <v>1668</v>
      </c>
      <c r="D3496" s="59" t="s">
        <v>1662</v>
      </c>
      <c r="E3496" s="59" t="s">
        <v>1080</v>
      </c>
      <c r="F3496" s="59" t="s">
        <v>1475</v>
      </c>
      <c r="G3496" s="59" t="s">
        <v>1406</v>
      </c>
      <c r="H3496" s="59" t="s">
        <v>1475</v>
      </c>
      <c r="I3496" s="59" t="s">
        <v>1406</v>
      </c>
      <c r="J3496" s="59" t="s">
        <v>1407</v>
      </c>
      <c r="K3496" s="59" t="s">
        <v>1663</v>
      </c>
      <c r="L3496" s="59" t="s">
        <v>1669</v>
      </c>
      <c r="M3496" s="59" t="s">
        <v>1478</v>
      </c>
      <c r="N3496" s="59" t="s">
        <v>1479</v>
      </c>
      <c r="O3496" s="59" t="s">
        <v>1480</v>
      </c>
      <c r="P3496" s="59" t="s">
        <v>1481</v>
      </c>
      <c r="Q3496" s="59" t="s">
        <v>1482</v>
      </c>
      <c r="R3496" s="59" t="s">
        <v>1483</v>
      </c>
      <c r="S3496" s="59" t="s">
        <v>1670</v>
      </c>
      <c r="T3496" s="59" t="s">
        <v>1671</v>
      </c>
      <c r="U3496" s="59" t="s">
        <v>1486</v>
      </c>
      <c r="V3496" s="59" t="s">
        <v>1487</v>
      </c>
      <c r="W3496" s="59" t="s">
        <v>1500</v>
      </c>
      <c r="X3496" s="59" t="s">
        <v>1501</v>
      </c>
      <c r="Y3496" s="59" t="s">
        <v>1490</v>
      </c>
      <c r="Z3496" s="59">
        <v>12000</v>
      </c>
      <c r="AA3496" s="59">
        <v>12000</v>
      </c>
      <c r="AB3496" s="59">
        <v>0</v>
      </c>
      <c r="AC3496" s="59">
        <v>12000</v>
      </c>
      <c r="AD3496" s="59">
        <v>0</v>
      </c>
      <c r="AE3496" s="59">
        <v>0</v>
      </c>
      <c r="AF3496" s="59" t="s">
        <v>1491</v>
      </c>
      <c r="AG3496" s="59" t="s">
        <v>1407</v>
      </c>
      <c r="AH3496" s="59" t="s">
        <v>1663</v>
      </c>
      <c r="AI3496" s="59" t="s">
        <v>1492</v>
      </c>
      <c r="AJ3496" s="59" t="s">
        <v>1486</v>
      </c>
      <c r="AK3496" s="59" t="s">
        <v>278</v>
      </c>
      <c r="AL3496" s="59" t="s">
        <v>1493</v>
      </c>
      <c r="AM3496" s="59" t="s">
        <v>1494</v>
      </c>
      <c r="AN3496" s="59" t="s">
        <v>1382</v>
      </c>
      <c r="AO3496" s="59" t="s">
        <v>88</v>
      </c>
    </row>
    <row r="3497" spans="1:41" x14ac:dyDescent="0.15">
      <c r="A3497" s="59" t="s">
        <v>1418</v>
      </c>
      <c r="B3497" s="59" t="s">
        <v>1754</v>
      </c>
      <c r="C3497" s="59" t="s">
        <v>1755</v>
      </c>
      <c r="D3497" s="59" t="s">
        <v>1674</v>
      </c>
      <c r="E3497" s="59" t="s">
        <v>1675</v>
      </c>
      <c r="F3497" s="59" t="s">
        <v>1475</v>
      </c>
      <c r="G3497" s="59" t="s">
        <v>1406</v>
      </c>
      <c r="H3497" s="59" t="s">
        <v>1475</v>
      </c>
      <c r="I3497" s="59" t="s">
        <v>1406</v>
      </c>
      <c r="J3497" s="59" t="s">
        <v>727</v>
      </c>
      <c r="K3497" s="59" t="s">
        <v>1644</v>
      </c>
      <c r="L3497" s="59" t="s">
        <v>1756</v>
      </c>
      <c r="M3497" s="59" t="s">
        <v>1478</v>
      </c>
      <c r="N3497" s="59" t="s">
        <v>1479</v>
      </c>
      <c r="O3497" s="59" t="s">
        <v>1480</v>
      </c>
      <c r="P3497" s="59" t="s">
        <v>1481</v>
      </c>
      <c r="Q3497" s="59" t="s">
        <v>1482</v>
      </c>
      <c r="R3497" s="59" t="s">
        <v>1483</v>
      </c>
      <c r="S3497" s="59" t="s">
        <v>1757</v>
      </c>
      <c r="T3497" s="59" t="s">
        <v>1758</v>
      </c>
      <c r="U3497" s="59" t="s">
        <v>1486</v>
      </c>
      <c r="V3497" s="59" t="s">
        <v>1487</v>
      </c>
      <c r="W3497" s="59" t="s">
        <v>1509</v>
      </c>
      <c r="X3497" s="59" t="s">
        <v>1487</v>
      </c>
      <c r="Y3497" s="59" t="s">
        <v>1490</v>
      </c>
      <c r="Z3497" s="59">
        <v>5000</v>
      </c>
      <c r="AA3497" s="59">
        <v>5000</v>
      </c>
      <c r="AB3497" s="59">
        <v>0</v>
      </c>
      <c r="AC3497" s="59">
        <v>5000</v>
      </c>
      <c r="AD3497" s="59">
        <v>0</v>
      </c>
      <c r="AE3497" s="59">
        <v>0</v>
      </c>
      <c r="AF3497" s="59" t="s">
        <v>1491</v>
      </c>
      <c r="AG3497" s="59" t="s">
        <v>727</v>
      </c>
      <c r="AH3497" s="59" t="s">
        <v>1644</v>
      </c>
      <c r="AI3497" s="59" t="s">
        <v>1492</v>
      </c>
      <c r="AJ3497" s="59" t="s">
        <v>1486</v>
      </c>
      <c r="AK3497" s="59" t="s">
        <v>278</v>
      </c>
      <c r="AL3497" s="59" t="s">
        <v>1493</v>
      </c>
      <c r="AM3497" s="59" t="s">
        <v>1494</v>
      </c>
      <c r="AN3497" s="59" t="s">
        <v>1384</v>
      </c>
      <c r="AO3497" s="59" t="s">
        <v>107</v>
      </c>
    </row>
    <row r="3498" spans="1:41" x14ac:dyDescent="0.15">
      <c r="A3498" s="59" t="s">
        <v>1418</v>
      </c>
      <c r="B3498" s="59" t="s">
        <v>2008</v>
      </c>
      <c r="C3498" s="59" t="s">
        <v>2009</v>
      </c>
      <c r="D3498" s="59" t="s">
        <v>1674</v>
      </c>
      <c r="E3498" s="59" t="s">
        <v>1675</v>
      </c>
      <c r="F3498" s="59" t="s">
        <v>1475</v>
      </c>
      <c r="G3498" s="59" t="s">
        <v>1406</v>
      </c>
      <c r="H3498" s="59" t="s">
        <v>1475</v>
      </c>
      <c r="I3498" s="59" t="s">
        <v>1406</v>
      </c>
      <c r="J3498" s="59" t="s">
        <v>727</v>
      </c>
      <c r="K3498" s="59" t="s">
        <v>1644</v>
      </c>
      <c r="L3498" s="59" t="s">
        <v>2010</v>
      </c>
      <c r="M3498" s="59" t="s">
        <v>1478</v>
      </c>
      <c r="N3498" s="59" t="s">
        <v>1479</v>
      </c>
      <c r="O3498" s="59" t="s">
        <v>1480</v>
      </c>
      <c r="P3498" s="59" t="s">
        <v>1481</v>
      </c>
      <c r="Q3498" s="59" t="s">
        <v>1482</v>
      </c>
      <c r="R3498" s="59" t="s">
        <v>1483</v>
      </c>
      <c r="S3498" s="59" t="s">
        <v>2011</v>
      </c>
      <c r="T3498" s="59" t="s">
        <v>2012</v>
      </c>
      <c r="U3498" s="59" t="s">
        <v>1486</v>
      </c>
      <c r="V3498" s="59" t="s">
        <v>1487</v>
      </c>
      <c r="W3498" s="59" t="s">
        <v>1509</v>
      </c>
      <c r="X3498" s="59" t="s">
        <v>1487</v>
      </c>
      <c r="Y3498" s="59" t="s">
        <v>1490</v>
      </c>
      <c r="Z3498" s="59">
        <v>4906.08</v>
      </c>
      <c r="AA3498" s="59">
        <v>4906.08</v>
      </c>
      <c r="AB3498" s="59">
        <v>0</v>
      </c>
      <c r="AC3498" s="59">
        <v>4906.08</v>
      </c>
      <c r="AD3498" s="59">
        <v>0</v>
      </c>
      <c r="AE3498" s="59">
        <v>0</v>
      </c>
      <c r="AF3498" s="59" t="s">
        <v>1491</v>
      </c>
      <c r="AG3498" s="59" t="s">
        <v>727</v>
      </c>
      <c r="AH3498" s="59" t="s">
        <v>1644</v>
      </c>
      <c r="AI3498" s="59" t="s">
        <v>1492</v>
      </c>
      <c r="AJ3498" s="59" t="s">
        <v>1486</v>
      </c>
      <c r="AK3498" s="59" t="s">
        <v>278</v>
      </c>
      <c r="AL3498" s="59" t="s">
        <v>1493</v>
      </c>
      <c r="AM3498" s="59" t="s">
        <v>1494</v>
      </c>
      <c r="AN3498" s="59" t="s">
        <v>1384</v>
      </c>
      <c r="AO3498" s="59" t="s">
        <v>107</v>
      </c>
    </row>
    <row r="3499" spans="1:41" x14ac:dyDescent="0.15">
      <c r="A3499" s="59" t="s">
        <v>1418</v>
      </c>
      <c r="B3499" s="59" t="s">
        <v>2014</v>
      </c>
      <c r="C3499" s="59" t="s">
        <v>2015</v>
      </c>
      <c r="D3499" s="59" t="s">
        <v>1662</v>
      </c>
      <c r="E3499" s="59" t="s">
        <v>1080</v>
      </c>
      <c r="F3499" s="59" t="s">
        <v>1475</v>
      </c>
      <c r="G3499" s="59" t="s">
        <v>1406</v>
      </c>
      <c r="H3499" s="59" t="s">
        <v>1475</v>
      </c>
      <c r="I3499" s="59" t="s">
        <v>1406</v>
      </c>
      <c r="J3499" s="59" t="s">
        <v>1407</v>
      </c>
      <c r="K3499" s="59" t="s">
        <v>1663</v>
      </c>
      <c r="L3499" s="59" t="s">
        <v>1875</v>
      </c>
      <c r="M3499" s="59" t="s">
        <v>1478</v>
      </c>
      <c r="N3499" s="59" t="s">
        <v>1479</v>
      </c>
      <c r="O3499" s="59" t="s">
        <v>1480</v>
      </c>
      <c r="P3499" s="59" t="s">
        <v>1481</v>
      </c>
      <c r="Q3499" s="59" t="s">
        <v>1482</v>
      </c>
      <c r="R3499" s="59" t="s">
        <v>1483</v>
      </c>
      <c r="S3499" s="59" t="s">
        <v>2016</v>
      </c>
      <c r="T3499" s="59" t="s">
        <v>2017</v>
      </c>
      <c r="U3499" s="59" t="s">
        <v>1486</v>
      </c>
      <c r="V3499" s="59" t="s">
        <v>1487</v>
      </c>
      <c r="W3499" s="59" t="s">
        <v>1508</v>
      </c>
      <c r="X3499" s="59" t="s">
        <v>1487</v>
      </c>
      <c r="Y3499" s="59" t="s">
        <v>1490</v>
      </c>
      <c r="Z3499" s="59">
        <v>2.56</v>
      </c>
      <c r="AA3499" s="59">
        <v>2.56</v>
      </c>
      <c r="AB3499" s="59">
        <v>0</v>
      </c>
      <c r="AC3499" s="59">
        <v>2.56</v>
      </c>
      <c r="AD3499" s="59">
        <v>0</v>
      </c>
      <c r="AE3499" s="59">
        <v>0</v>
      </c>
      <c r="AF3499" s="59" t="s">
        <v>1491</v>
      </c>
      <c r="AG3499" s="59" t="s">
        <v>1407</v>
      </c>
      <c r="AH3499" s="59" t="s">
        <v>1663</v>
      </c>
      <c r="AI3499" s="59" t="s">
        <v>1492</v>
      </c>
      <c r="AJ3499" s="59" t="s">
        <v>1486</v>
      </c>
      <c r="AK3499" s="59" t="s">
        <v>278</v>
      </c>
      <c r="AL3499" s="59" t="s">
        <v>1493</v>
      </c>
      <c r="AM3499" s="59" t="s">
        <v>1494</v>
      </c>
      <c r="AN3499" s="59" t="s">
        <v>1080</v>
      </c>
      <c r="AO3499" s="59" t="s">
        <v>88</v>
      </c>
    </row>
    <row r="3500" spans="1:41" x14ac:dyDescent="0.15">
      <c r="A3500" s="59" t="s">
        <v>1418</v>
      </c>
      <c r="B3500" s="59" t="s">
        <v>2014</v>
      </c>
      <c r="C3500" s="59" t="s">
        <v>2015</v>
      </c>
      <c r="D3500" s="59" t="s">
        <v>1662</v>
      </c>
      <c r="E3500" s="59" t="s">
        <v>1080</v>
      </c>
      <c r="F3500" s="59" t="s">
        <v>1475</v>
      </c>
      <c r="G3500" s="59" t="s">
        <v>1406</v>
      </c>
      <c r="H3500" s="59" t="s">
        <v>1475</v>
      </c>
      <c r="I3500" s="59" t="s">
        <v>1406</v>
      </c>
      <c r="J3500" s="59" t="s">
        <v>1407</v>
      </c>
      <c r="K3500" s="59" t="s">
        <v>1663</v>
      </c>
      <c r="L3500" s="59" t="s">
        <v>1875</v>
      </c>
      <c r="M3500" s="59" t="s">
        <v>1478</v>
      </c>
      <c r="N3500" s="59" t="s">
        <v>1479</v>
      </c>
      <c r="O3500" s="59" t="s">
        <v>1480</v>
      </c>
      <c r="P3500" s="59" t="s">
        <v>1481</v>
      </c>
      <c r="Q3500" s="59" t="s">
        <v>1482</v>
      </c>
      <c r="R3500" s="59" t="s">
        <v>1483</v>
      </c>
      <c r="S3500" s="59" t="s">
        <v>2016</v>
      </c>
      <c r="T3500" s="59" t="s">
        <v>2017</v>
      </c>
      <c r="U3500" s="59" t="s">
        <v>1486</v>
      </c>
      <c r="V3500" s="59" t="s">
        <v>1487</v>
      </c>
      <c r="W3500" s="59" t="s">
        <v>1509</v>
      </c>
      <c r="X3500" s="59" t="s">
        <v>1487</v>
      </c>
      <c r="Y3500" s="59" t="s">
        <v>1490</v>
      </c>
      <c r="Z3500" s="59">
        <v>977.23</v>
      </c>
      <c r="AA3500" s="59">
        <v>977.23</v>
      </c>
      <c r="AB3500" s="59">
        <v>0</v>
      </c>
      <c r="AC3500" s="59">
        <v>977.23</v>
      </c>
      <c r="AD3500" s="59">
        <v>0</v>
      </c>
      <c r="AE3500" s="59">
        <v>0</v>
      </c>
      <c r="AF3500" s="59" t="s">
        <v>1491</v>
      </c>
      <c r="AG3500" s="59" t="s">
        <v>1407</v>
      </c>
      <c r="AH3500" s="59" t="s">
        <v>1663</v>
      </c>
      <c r="AI3500" s="59" t="s">
        <v>1492</v>
      </c>
      <c r="AJ3500" s="59" t="s">
        <v>1486</v>
      </c>
      <c r="AK3500" s="59" t="s">
        <v>278</v>
      </c>
      <c r="AL3500" s="59" t="s">
        <v>1493</v>
      </c>
      <c r="AM3500" s="59" t="s">
        <v>1494</v>
      </c>
      <c r="AN3500" s="59" t="s">
        <v>1080</v>
      </c>
      <c r="AO3500" s="59" t="s">
        <v>88</v>
      </c>
    </row>
    <row r="3501" spans="1:41" x14ac:dyDescent="0.15">
      <c r="A3501" s="59" t="s">
        <v>1418</v>
      </c>
      <c r="B3501" s="59" t="s">
        <v>2014</v>
      </c>
      <c r="C3501" s="59" t="s">
        <v>2015</v>
      </c>
      <c r="D3501" s="59" t="s">
        <v>1662</v>
      </c>
      <c r="E3501" s="59" t="s">
        <v>1080</v>
      </c>
      <c r="F3501" s="59" t="s">
        <v>1475</v>
      </c>
      <c r="G3501" s="59" t="s">
        <v>1406</v>
      </c>
      <c r="H3501" s="59" t="s">
        <v>1475</v>
      </c>
      <c r="I3501" s="59" t="s">
        <v>1406</v>
      </c>
      <c r="J3501" s="59" t="s">
        <v>1407</v>
      </c>
      <c r="K3501" s="59" t="s">
        <v>1663</v>
      </c>
      <c r="L3501" s="59" t="s">
        <v>1875</v>
      </c>
      <c r="M3501" s="59" t="s">
        <v>1478</v>
      </c>
      <c r="N3501" s="59" t="s">
        <v>1479</v>
      </c>
      <c r="O3501" s="59" t="s">
        <v>1480</v>
      </c>
      <c r="P3501" s="59" t="s">
        <v>1481</v>
      </c>
      <c r="Q3501" s="59" t="s">
        <v>1482</v>
      </c>
      <c r="R3501" s="59" t="s">
        <v>1483</v>
      </c>
      <c r="S3501" s="59" t="s">
        <v>2016</v>
      </c>
      <c r="T3501" s="59" t="s">
        <v>2017</v>
      </c>
      <c r="U3501" s="59" t="s">
        <v>1486</v>
      </c>
      <c r="V3501" s="59" t="s">
        <v>1487</v>
      </c>
      <c r="W3501" s="59" t="s">
        <v>1488</v>
      </c>
      <c r="X3501" s="59" t="s">
        <v>1511</v>
      </c>
      <c r="Y3501" s="59" t="s">
        <v>1490</v>
      </c>
      <c r="Z3501" s="59">
        <v>180.12</v>
      </c>
      <c r="AA3501" s="59">
        <v>180.12</v>
      </c>
      <c r="AB3501" s="59">
        <v>0</v>
      </c>
      <c r="AC3501" s="59">
        <v>180.12</v>
      </c>
      <c r="AD3501" s="59">
        <v>0</v>
      </c>
      <c r="AE3501" s="59">
        <v>0</v>
      </c>
      <c r="AF3501" s="59" t="s">
        <v>1491</v>
      </c>
      <c r="AG3501" s="59" t="s">
        <v>1407</v>
      </c>
      <c r="AH3501" s="59" t="s">
        <v>1663</v>
      </c>
      <c r="AI3501" s="59" t="s">
        <v>1492</v>
      </c>
      <c r="AJ3501" s="59" t="s">
        <v>1486</v>
      </c>
      <c r="AK3501" s="59" t="s">
        <v>278</v>
      </c>
      <c r="AL3501" s="59" t="s">
        <v>1493</v>
      </c>
      <c r="AM3501" s="59" t="s">
        <v>1494</v>
      </c>
      <c r="AN3501" s="59" t="s">
        <v>1080</v>
      </c>
      <c r="AO3501" s="59" t="s">
        <v>88</v>
      </c>
    </row>
    <row r="3502" spans="1:41" x14ac:dyDescent="0.15">
      <c r="A3502" s="59" t="s">
        <v>1418</v>
      </c>
      <c r="B3502" s="59" t="s">
        <v>2014</v>
      </c>
      <c r="C3502" s="59" t="s">
        <v>2015</v>
      </c>
      <c r="D3502" s="59" t="s">
        <v>1662</v>
      </c>
      <c r="E3502" s="59" t="s">
        <v>1080</v>
      </c>
      <c r="F3502" s="59" t="s">
        <v>1475</v>
      </c>
      <c r="G3502" s="59" t="s">
        <v>1406</v>
      </c>
      <c r="H3502" s="59" t="s">
        <v>1475</v>
      </c>
      <c r="I3502" s="59" t="s">
        <v>1406</v>
      </c>
      <c r="J3502" s="59" t="s">
        <v>1407</v>
      </c>
      <c r="K3502" s="59" t="s">
        <v>1663</v>
      </c>
      <c r="L3502" s="59" t="s">
        <v>1875</v>
      </c>
      <c r="M3502" s="59" t="s">
        <v>1478</v>
      </c>
      <c r="N3502" s="59" t="s">
        <v>1479</v>
      </c>
      <c r="O3502" s="59" t="s">
        <v>1480</v>
      </c>
      <c r="P3502" s="59" t="s">
        <v>1481</v>
      </c>
      <c r="Q3502" s="59" t="s">
        <v>1482</v>
      </c>
      <c r="R3502" s="59" t="s">
        <v>1483</v>
      </c>
      <c r="S3502" s="59" t="s">
        <v>2016</v>
      </c>
      <c r="T3502" s="59" t="s">
        <v>2017</v>
      </c>
      <c r="U3502" s="59" t="s">
        <v>1486</v>
      </c>
      <c r="V3502" s="59" t="s">
        <v>1487</v>
      </c>
      <c r="W3502" s="59" t="s">
        <v>1514</v>
      </c>
      <c r="X3502" s="59" t="s">
        <v>1487</v>
      </c>
      <c r="Y3502" s="59" t="s">
        <v>1490</v>
      </c>
      <c r="Z3502" s="59">
        <v>0.47</v>
      </c>
      <c r="AA3502" s="59">
        <v>0.47</v>
      </c>
      <c r="AB3502" s="59">
        <v>0</v>
      </c>
      <c r="AC3502" s="59">
        <v>0.47</v>
      </c>
      <c r="AD3502" s="59">
        <v>0</v>
      </c>
      <c r="AE3502" s="59">
        <v>0</v>
      </c>
      <c r="AF3502" s="59" t="s">
        <v>1491</v>
      </c>
      <c r="AG3502" s="59" t="s">
        <v>1407</v>
      </c>
      <c r="AH3502" s="59" t="s">
        <v>1663</v>
      </c>
      <c r="AI3502" s="59" t="s">
        <v>1492</v>
      </c>
      <c r="AJ3502" s="59" t="s">
        <v>1486</v>
      </c>
      <c r="AK3502" s="59" t="s">
        <v>278</v>
      </c>
      <c r="AL3502" s="59" t="s">
        <v>1493</v>
      </c>
      <c r="AM3502" s="59" t="s">
        <v>1494</v>
      </c>
      <c r="AN3502" s="59" t="s">
        <v>1080</v>
      </c>
      <c r="AO3502" s="59" t="s">
        <v>88</v>
      </c>
    </row>
    <row r="3503" spans="1:41" x14ac:dyDescent="0.15">
      <c r="A3503" s="59" t="s">
        <v>1418</v>
      </c>
      <c r="B3503" s="59" t="s">
        <v>2024</v>
      </c>
      <c r="C3503" s="59" t="s">
        <v>2025</v>
      </c>
      <c r="D3503" s="59" t="s">
        <v>1674</v>
      </c>
      <c r="E3503" s="59" t="s">
        <v>1675</v>
      </c>
      <c r="F3503" s="59" t="s">
        <v>1475</v>
      </c>
      <c r="G3503" s="59" t="s">
        <v>1406</v>
      </c>
      <c r="H3503" s="59" t="s">
        <v>1475</v>
      </c>
      <c r="I3503" s="59" t="s">
        <v>1406</v>
      </c>
      <c r="J3503" s="59" t="s">
        <v>727</v>
      </c>
      <c r="K3503" s="59" t="s">
        <v>1644</v>
      </c>
      <c r="L3503" s="59" t="s">
        <v>2020</v>
      </c>
      <c r="M3503" s="59" t="s">
        <v>1478</v>
      </c>
      <c r="N3503" s="59" t="s">
        <v>1479</v>
      </c>
      <c r="O3503" s="59" t="s">
        <v>1480</v>
      </c>
      <c r="P3503" s="59" t="s">
        <v>1481</v>
      </c>
      <c r="Q3503" s="59" t="s">
        <v>1482</v>
      </c>
      <c r="R3503" s="59" t="s">
        <v>1483</v>
      </c>
      <c r="S3503" s="59" t="s">
        <v>2026</v>
      </c>
      <c r="T3503" s="59" t="s">
        <v>2027</v>
      </c>
      <c r="U3503" s="59" t="s">
        <v>1486</v>
      </c>
      <c r="V3503" s="59" t="s">
        <v>1487</v>
      </c>
      <c r="W3503" s="59" t="s">
        <v>1509</v>
      </c>
      <c r="X3503" s="59" t="s">
        <v>1487</v>
      </c>
      <c r="Y3503" s="59" t="s">
        <v>1490</v>
      </c>
      <c r="Z3503" s="59">
        <v>4812.63</v>
      </c>
      <c r="AA3503" s="59">
        <v>4812.63</v>
      </c>
      <c r="AB3503" s="59">
        <v>0</v>
      </c>
      <c r="AC3503" s="59">
        <v>4812.63</v>
      </c>
      <c r="AD3503" s="59">
        <v>0</v>
      </c>
      <c r="AE3503" s="59">
        <v>0</v>
      </c>
      <c r="AF3503" s="59" t="s">
        <v>1491</v>
      </c>
      <c r="AG3503" s="59" t="s">
        <v>727</v>
      </c>
      <c r="AH3503" s="59" t="s">
        <v>1640</v>
      </c>
      <c r="AI3503" s="59" t="s">
        <v>1492</v>
      </c>
      <c r="AJ3503" s="59" t="s">
        <v>1486</v>
      </c>
      <c r="AK3503" s="59" t="s">
        <v>278</v>
      </c>
      <c r="AL3503" s="59" t="s">
        <v>1493</v>
      </c>
      <c r="AM3503" s="59" t="s">
        <v>1494</v>
      </c>
      <c r="AN3503" s="59" t="s">
        <v>1384</v>
      </c>
      <c r="AO3503" s="59" t="s">
        <v>107</v>
      </c>
    </row>
    <row r="3504" spans="1:41" x14ac:dyDescent="0.15">
      <c r="A3504" s="59" t="s">
        <v>1418</v>
      </c>
      <c r="B3504" s="59" t="s">
        <v>2018</v>
      </c>
      <c r="C3504" s="59" t="s">
        <v>2019</v>
      </c>
      <c r="D3504" s="59" t="s">
        <v>1674</v>
      </c>
      <c r="E3504" s="59" t="s">
        <v>1675</v>
      </c>
      <c r="F3504" s="59" t="s">
        <v>1475</v>
      </c>
      <c r="G3504" s="59" t="s">
        <v>1406</v>
      </c>
      <c r="H3504" s="59" t="s">
        <v>1475</v>
      </c>
      <c r="I3504" s="59" t="s">
        <v>1406</v>
      </c>
      <c r="J3504" s="59" t="s">
        <v>727</v>
      </c>
      <c r="K3504" s="59" t="s">
        <v>1644</v>
      </c>
      <c r="L3504" s="59" t="s">
        <v>2020</v>
      </c>
      <c r="M3504" s="59" t="s">
        <v>1478</v>
      </c>
      <c r="N3504" s="59" t="s">
        <v>1479</v>
      </c>
      <c r="O3504" s="59" t="s">
        <v>1480</v>
      </c>
      <c r="P3504" s="59" t="s">
        <v>1481</v>
      </c>
      <c r="Q3504" s="59" t="s">
        <v>1482</v>
      </c>
      <c r="R3504" s="59" t="s">
        <v>1483</v>
      </c>
      <c r="S3504" s="59" t="s">
        <v>2021</v>
      </c>
      <c r="T3504" s="59" t="s">
        <v>2022</v>
      </c>
      <c r="U3504" s="59" t="s">
        <v>1486</v>
      </c>
      <c r="V3504" s="59" t="s">
        <v>1487</v>
      </c>
      <c r="W3504" s="59" t="s">
        <v>1509</v>
      </c>
      <c r="X3504" s="59" t="s">
        <v>1487</v>
      </c>
      <c r="Y3504" s="59" t="s">
        <v>1490</v>
      </c>
      <c r="Z3504" s="59">
        <v>5000</v>
      </c>
      <c r="AA3504" s="59">
        <v>5000</v>
      </c>
      <c r="AB3504" s="59">
        <v>0</v>
      </c>
      <c r="AC3504" s="59">
        <v>5000</v>
      </c>
      <c r="AD3504" s="59">
        <v>0</v>
      </c>
      <c r="AE3504" s="59">
        <v>0</v>
      </c>
      <c r="AF3504" s="59" t="s">
        <v>1491</v>
      </c>
      <c r="AG3504" s="59" t="s">
        <v>727</v>
      </c>
      <c r="AH3504" s="59" t="s">
        <v>1640</v>
      </c>
      <c r="AI3504" s="59" t="s">
        <v>1492</v>
      </c>
      <c r="AJ3504" s="59" t="s">
        <v>1486</v>
      </c>
      <c r="AK3504" s="59" t="s">
        <v>278</v>
      </c>
      <c r="AL3504" s="59" t="s">
        <v>1493</v>
      </c>
      <c r="AM3504" s="59" t="s">
        <v>1494</v>
      </c>
      <c r="AN3504" s="59" t="s">
        <v>1384</v>
      </c>
      <c r="AO3504" s="59" t="s">
        <v>107</v>
      </c>
    </row>
    <row r="3505" spans="1:41" x14ac:dyDescent="0.15">
      <c r="A3505" s="59" t="s">
        <v>1418</v>
      </c>
      <c r="B3505" s="59" t="s">
        <v>1983</v>
      </c>
      <c r="C3505" s="59" t="s">
        <v>1984</v>
      </c>
      <c r="D3505" s="59" t="s">
        <v>1662</v>
      </c>
      <c r="E3505" s="59" t="s">
        <v>1080</v>
      </c>
      <c r="F3505" s="59" t="s">
        <v>1475</v>
      </c>
      <c r="G3505" s="59" t="s">
        <v>1406</v>
      </c>
      <c r="H3505" s="59" t="s">
        <v>1475</v>
      </c>
      <c r="I3505" s="59" t="s">
        <v>1406</v>
      </c>
      <c r="J3505" s="59" t="s">
        <v>1407</v>
      </c>
      <c r="K3505" s="59" t="s">
        <v>1663</v>
      </c>
      <c r="L3505" s="59" t="s">
        <v>1985</v>
      </c>
      <c r="M3505" s="59" t="s">
        <v>1478</v>
      </c>
      <c r="N3505" s="59" t="s">
        <v>1479</v>
      </c>
      <c r="O3505" s="59" t="s">
        <v>1480</v>
      </c>
      <c r="P3505" s="59" t="s">
        <v>1481</v>
      </c>
      <c r="Q3505" s="59" t="s">
        <v>1482</v>
      </c>
      <c r="R3505" s="59" t="s">
        <v>1483</v>
      </c>
      <c r="S3505" s="59" t="s">
        <v>1986</v>
      </c>
      <c r="T3505" s="59" t="s">
        <v>1987</v>
      </c>
      <c r="U3505" s="59" t="s">
        <v>1486</v>
      </c>
      <c r="V3505" s="59" t="s">
        <v>1487</v>
      </c>
      <c r="W3505" s="59" t="s">
        <v>1500</v>
      </c>
      <c r="X3505" s="59" t="s">
        <v>1501</v>
      </c>
      <c r="Y3505" s="59" t="s">
        <v>1490</v>
      </c>
      <c r="Z3505" s="59">
        <v>254.12</v>
      </c>
      <c r="AA3505" s="59">
        <v>254.12</v>
      </c>
      <c r="AB3505" s="59">
        <v>0</v>
      </c>
      <c r="AC3505" s="59">
        <v>254.12</v>
      </c>
      <c r="AD3505" s="59">
        <v>0</v>
      </c>
      <c r="AE3505" s="59">
        <v>0</v>
      </c>
      <c r="AF3505" s="59" t="s">
        <v>1491</v>
      </c>
      <c r="AG3505" s="59" t="s">
        <v>1407</v>
      </c>
      <c r="AH3505" s="59" t="s">
        <v>1663</v>
      </c>
      <c r="AI3505" s="59" t="s">
        <v>1492</v>
      </c>
      <c r="AJ3505" s="59" t="s">
        <v>1486</v>
      </c>
      <c r="AK3505" s="59" t="s">
        <v>278</v>
      </c>
      <c r="AL3505" s="59" t="s">
        <v>1493</v>
      </c>
      <c r="AM3505" s="59" t="s">
        <v>1494</v>
      </c>
      <c r="AN3505" s="59" t="s">
        <v>1080</v>
      </c>
      <c r="AO3505" s="59" t="s">
        <v>88</v>
      </c>
    </row>
    <row r="3506" spans="1:41" x14ac:dyDescent="0.15">
      <c r="A3506" s="59" t="s">
        <v>1418</v>
      </c>
      <c r="B3506" s="59" t="s">
        <v>1983</v>
      </c>
      <c r="C3506" s="59" t="s">
        <v>1984</v>
      </c>
      <c r="D3506" s="59" t="s">
        <v>1662</v>
      </c>
      <c r="E3506" s="59" t="s">
        <v>1080</v>
      </c>
      <c r="F3506" s="59" t="s">
        <v>1475</v>
      </c>
      <c r="G3506" s="59" t="s">
        <v>1406</v>
      </c>
      <c r="H3506" s="59" t="s">
        <v>1475</v>
      </c>
      <c r="I3506" s="59" t="s">
        <v>1406</v>
      </c>
      <c r="J3506" s="59" t="s">
        <v>1407</v>
      </c>
      <c r="K3506" s="59" t="s">
        <v>1663</v>
      </c>
      <c r="L3506" s="59" t="s">
        <v>1985</v>
      </c>
      <c r="M3506" s="59" t="s">
        <v>1478</v>
      </c>
      <c r="N3506" s="59" t="s">
        <v>1479</v>
      </c>
      <c r="O3506" s="59" t="s">
        <v>1480</v>
      </c>
      <c r="P3506" s="59" t="s">
        <v>1481</v>
      </c>
      <c r="Q3506" s="59" t="s">
        <v>1482</v>
      </c>
      <c r="R3506" s="59" t="s">
        <v>1483</v>
      </c>
      <c r="S3506" s="59" t="s">
        <v>1988</v>
      </c>
      <c r="T3506" s="59" t="s">
        <v>1989</v>
      </c>
      <c r="U3506" s="59" t="s">
        <v>1486</v>
      </c>
      <c r="V3506" s="59" t="s">
        <v>1487</v>
      </c>
      <c r="W3506" s="59" t="s">
        <v>1508</v>
      </c>
      <c r="X3506" s="59" t="s">
        <v>1487</v>
      </c>
      <c r="Y3506" s="59" t="s">
        <v>1490</v>
      </c>
      <c r="Z3506" s="59">
        <v>0.19</v>
      </c>
      <c r="AA3506" s="59">
        <v>0.19</v>
      </c>
      <c r="AB3506" s="59">
        <v>0</v>
      </c>
      <c r="AC3506" s="59">
        <v>0.19</v>
      </c>
      <c r="AD3506" s="59">
        <v>0</v>
      </c>
      <c r="AE3506" s="59">
        <v>0</v>
      </c>
      <c r="AF3506" s="59" t="s">
        <v>1491</v>
      </c>
      <c r="AG3506" s="59" t="s">
        <v>1407</v>
      </c>
      <c r="AH3506" s="59" t="s">
        <v>1663</v>
      </c>
      <c r="AI3506" s="59" t="s">
        <v>1492</v>
      </c>
      <c r="AJ3506" s="59" t="s">
        <v>1486</v>
      </c>
      <c r="AK3506" s="59" t="s">
        <v>278</v>
      </c>
      <c r="AL3506" s="59" t="s">
        <v>1493</v>
      </c>
      <c r="AM3506" s="59" t="s">
        <v>1494</v>
      </c>
      <c r="AN3506" s="59" t="s">
        <v>1080</v>
      </c>
      <c r="AO3506" s="59" t="s">
        <v>88</v>
      </c>
    </row>
    <row r="3507" spans="1:41" x14ac:dyDescent="0.15">
      <c r="A3507" s="59" t="s">
        <v>1418</v>
      </c>
      <c r="B3507" s="59" t="s">
        <v>1983</v>
      </c>
      <c r="C3507" s="59" t="s">
        <v>1984</v>
      </c>
      <c r="D3507" s="59" t="s">
        <v>1662</v>
      </c>
      <c r="E3507" s="59" t="s">
        <v>1080</v>
      </c>
      <c r="F3507" s="59" t="s">
        <v>1475</v>
      </c>
      <c r="G3507" s="59" t="s">
        <v>1406</v>
      </c>
      <c r="H3507" s="59" t="s">
        <v>1475</v>
      </c>
      <c r="I3507" s="59" t="s">
        <v>1406</v>
      </c>
      <c r="J3507" s="59" t="s">
        <v>1407</v>
      </c>
      <c r="K3507" s="59" t="s">
        <v>1663</v>
      </c>
      <c r="L3507" s="59" t="s">
        <v>1985</v>
      </c>
      <c r="M3507" s="59" t="s">
        <v>1478</v>
      </c>
      <c r="N3507" s="59" t="s">
        <v>1479</v>
      </c>
      <c r="O3507" s="59" t="s">
        <v>1480</v>
      </c>
      <c r="P3507" s="59" t="s">
        <v>1481</v>
      </c>
      <c r="Q3507" s="59" t="s">
        <v>1482</v>
      </c>
      <c r="R3507" s="59" t="s">
        <v>1483</v>
      </c>
      <c r="S3507" s="59" t="s">
        <v>1988</v>
      </c>
      <c r="T3507" s="59" t="s">
        <v>1989</v>
      </c>
      <c r="U3507" s="59" t="s">
        <v>1486</v>
      </c>
      <c r="V3507" s="59" t="s">
        <v>1487</v>
      </c>
      <c r="W3507" s="59" t="s">
        <v>1509</v>
      </c>
      <c r="X3507" s="59" t="s">
        <v>1487</v>
      </c>
      <c r="Y3507" s="59" t="s">
        <v>1490</v>
      </c>
      <c r="Z3507" s="59">
        <v>273.58999999999997</v>
      </c>
      <c r="AA3507" s="59">
        <v>273.58999999999997</v>
      </c>
      <c r="AB3507" s="59">
        <v>0</v>
      </c>
      <c r="AC3507" s="59">
        <v>273.58999999999997</v>
      </c>
      <c r="AD3507" s="59">
        <v>0</v>
      </c>
      <c r="AE3507" s="59">
        <v>0</v>
      </c>
      <c r="AF3507" s="59" t="s">
        <v>1491</v>
      </c>
      <c r="AG3507" s="59" t="s">
        <v>1407</v>
      </c>
      <c r="AH3507" s="59" t="s">
        <v>1663</v>
      </c>
      <c r="AI3507" s="59" t="s">
        <v>1492</v>
      </c>
      <c r="AJ3507" s="59" t="s">
        <v>1486</v>
      </c>
      <c r="AK3507" s="59" t="s">
        <v>278</v>
      </c>
      <c r="AL3507" s="59" t="s">
        <v>1493</v>
      </c>
      <c r="AM3507" s="59" t="s">
        <v>1494</v>
      </c>
      <c r="AN3507" s="59" t="s">
        <v>1080</v>
      </c>
      <c r="AO3507" s="59" t="s">
        <v>88</v>
      </c>
    </row>
    <row r="3508" spans="1:41" x14ac:dyDescent="0.15">
      <c r="A3508" s="59" t="s">
        <v>1418</v>
      </c>
      <c r="B3508" s="59" t="s">
        <v>1764</v>
      </c>
      <c r="C3508" s="59" t="s">
        <v>1765</v>
      </c>
      <c r="D3508" s="59" t="s">
        <v>1638</v>
      </c>
      <c r="E3508" s="59" t="s">
        <v>1639</v>
      </c>
      <c r="F3508" s="59" t="s">
        <v>1475</v>
      </c>
      <c r="G3508" s="59" t="s">
        <v>1406</v>
      </c>
      <c r="H3508" s="59" t="s">
        <v>1475</v>
      </c>
      <c r="I3508" s="59" t="s">
        <v>1406</v>
      </c>
      <c r="J3508" s="59" t="s">
        <v>727</v>
      </c>
      <c r="K3508" s="59" t="s">
        <v>1640</v>
      </c>
      <c r="L3508" s="59" t="s">
        <v>1766</v>
      </c>
      <c r="M3508" s="59" t="s">
        <v>1478</v>
      </c>
      <c r="N3508" s="59" t="s">
        <v>1479</v>
      </c>
      <c r="O3508" s="59" t="s">
        <v>1480</v>
      </c>
      <c r="P3508" s="59" t="s">
        <v>1481</v>
      </c>
      <c r="Q3508" s="59" t="s">
        <v>1482</v>
      </c>
      <c r="R3508" s="59" t="s">
        <v>1483</v>
      </c>
      <c r="S3508" s="59" t="s">
        <v>1767</v>
      </c>
      <c r="T3508" s="59" t="s">
        <v>1768</v>
      </c>
      <c r="U3508" s="59" t="s">
        <v>1486</v>
      </c>
      <c r="V3508" s="59" t="s">
        <v>1487</v>
      </c>
      <c r="W3508" s="59" t="s">
        <v>1509</v>
      </c>
      <c r="X3508" s="59" t="s">
        <v>1487</v>
      </c>
      <c r="Y3508" s="59" t="s">
        <v>1490</v>
      </c>
      <c r="Z3508" s="59">
        <v>4525.8500000000004</v>
      </c>
      <c r="AA3508" s="59">
        <v>4525.8500000000004</v>
      </c>
      <c r="AB3508" s="59">
        <v>0</v>
      </c>
      <c r="AC3508" s="59">
        <v>4525.8500000000004</v>
      </c>
      <c r="AD3508" s="59">
        <v>0</v>
      </c>
      <c r="AE3508" s="59">
        <v>0</v>
      </c>
      <c r="AF3508" s="59" t="s">
        <v>1491</v>
      </c>
      <c r="AG3508" s="59" t="s">
        <v>727</v>
      </c>
      <c r="AH3508" s="59" t="s">
        <v>1644</v>
      </c>
      <c r="AI3508" s="59" t="s">
        <v>1492</v>
      </c>
      <c r="AJ3508" s="59" t="s">
        <v>1486</v>
      </c>
      <c r="AK3508" s="59" t="s">
        <v>278</v>
      </c>
      <c r="AL3508" s="59" t="s">
        <v>1493</v>
      </c>
      <c r="AM3508" s="59" t="s">
        <v>1494</v>
      </c>
      <c r="AN3508" s="59" t="s">
        <v>1384</v>
      </c>
      <c r="AO3508" s="59" t="s">
        <v>107</v>
      </c>
    </row>
    <row r="3509" spans="1:41" x14ac:dyDescent="0.15">
      <c r="A3509" s="59" t="s">
        <v>1418</v>
      </c>
      <c r="B3509" s="59" t="s">
        <v>1764</v>
      </c>
      <c r="C3509" s="59" t="s">
        <v>1765</v>
      </c>
      <c r="D3509" s="59" t="s">
        <v>1638</v>
      </c>
      <c r="E3509" s="59" t="s">
        <v>1639</v>
      </c>
      <c r="F3509" s="59" t="s">
        <v>1475</v>
      </c>
      <c r="G3509" s="59" t="s">
        <v>1406</v>
      </c>
      <c r="H3509" s="59" t="s">
        <v>1475</v>
      </c>
      <c r="I3509" s="59" t="s">
        <v>1406</v>
      </c>
      <c r="J3509" s="59" t="s">
        <v>727</v>
      </c>
      <c r="K3509" s="59" t="s">
        <v>1640</v>
      </c>
      <c r="L3509" s="59" t="s">
        <v>1766</v>
      </c>
      <c r="M3509" s="59" t="s">
        <v>1478</v>
      </c>
      <c r="N3509" s="59" t="s">
        <v>1479</v>
      </c>
      <c r="O3509" s="59" t="s">
        <v>1480</v>
      </c>
      <c r="P3509" s="59" t="s">
        <v>1481</v>
      </c>
      <c r="Q3509" s="59" t="s">
        <v>1482</v>
      </c>
      <c r="R3509" s="59" t="s">
        <v>1483</v>
      </c>
      <c r="S3509" s="59" t="s">
        <v>1767</v>
      </c>
      <c r="T3509" s="59" t="s">
        <v>1768</v>
      </c>
      <c r="U3509" s="59" t="s">
        <v>1486</v>
      </c>
      <c r="V3509" s="59" t="s">
        <v>1487</v>
      </c>
      <c r="W3509" s="59" t="s">
        <v>1488</v>
      </c>
      <c r="X3509" s="59" t="s">
        <v>1511</v>
      </c>
      <c r="Y3509" s="59" t="s">
        <v>1490</v>
      </c>
      <c r="Z3509" s="59">
        <v>12.85</v>
      </c>
      <c r="AA3509" s="59">
        <v>12.85</v>
      </c>
      <c r="AB3509" s="59">
        <v>0</v>
      </c>
      <c r="AC3509" s="59">
        <v>12.85</v>
      </c>
      <c r="AD3509" s="59">
        <v>0</v>
      </c>
      <c r="AE3509" s="59">
        <v>0</v>
      </c>
      <c r="AF3509" s="59" t="s">
        <v>1491</v>
      </c>
      <c r="AG3509" s="59" t="s">
        <v>727</v>
      </c>
      <c r="AH3509" s="59" t="s">
        <v>1644</v>
      </c>
      <c r="AI3509" s="59" t="s">
        <v>1492</v>
      </c>
      <c r="AJ3509" s="59" t="s">
        <v>1486</v>
      </c>
      <c r="AK3509" s="59" t="s">
        <v>278</v>
      </c>
      <c r="AL3509" s="59" t="s">
        <v>1493</v>
      </c>
      <c r="AM3509" s="59" t="s">
        <v>1494</v>
      </c>
      <c r="AN3509" s="59" t="s">
        <v>1384</v>
      </c>
      <c r="AO3509" s="59" t="s">
        <v>107</v>
      </c>
    </row>
    <row r="3510" spans="1:41" x14ac:dyDescent="0.15">
      <c r="A3510" s="59" t="s">
        <v>1418</v>
      </c>
      <c r="B3510" s="59" t="s">
        <v>1905</v>
      </c>
      <c r="C3510" s="59" t="s">
        <v>1906</v>
      </c>
      <c r="D3510" s="59" t="s">
        <v>1674</v>
      </c>
      <c r="E3510" s="59" t="s">
        <v>1675</v>
      </c>
      <c r="F3510" s="59" t="s">
        <v>1475</v>
      </c>
      <c r="G3510" s="59" t="s">
        <v>1406</v>
      </c>
      <c r="H3510" s="59" t="s">
        <v>1475</v>
      </c>
      <c r="I3510" s="59" t="s">
        <v>1406</v>
      </c>
      <c r="J3510" s="59" t="s">
        <v>727</v>
      </c>
      <c r="K3510" s="59" t="s">
        <v>1644</v>
      </c>
      <c r="L3510" s="59" t="s">
        <v>1907</v>
      </c>
      <c r="M3510" s="59" t="s">
        <v>1478</v>
      </c>
      <c r="N3510" s="59" t="s">
        <v>1479</v>
      </c>
      <c r="O3510" s="59" t="s">
        <v>1480</v>
      </c>
      <c r="P3510" s="59" t="s">
        <v>1481</v>
      </c>
      <c r="Q3510" s="59" t="s">
        <v>1482</v>
      </c>
      <c r="R3510" s="59" t="s">
        <v>1483</v>
      </c>
      <c r="S3510" s="59" t="s">
        <v>1908</v>
      </c>
      <c r="T3510" s="59" t="s">
        <v>1909</v>
      </c>
      <c r="U3510" s="59" t="s">
        <v>1486</v>
      </c>
      <c r="V3510" s="59" t="s">
        <v>1487</v>
      </c>
      <c r="W3510" s="59" t="s">
        <v>1509</v>
      </c>
      <c r="X3510" s="59" t="s">
        <v>1487</v>
      </c>
      <c r="Y3510" s="59" t="s">
        <v>1490</v>
      </c>
      <c r="Z3510" s="59">
        <v>6733.65</v>
      </c>
      <c r="AA3510" s="59">
        <v>6733.65</v>
      </c>
      <c r="AB3510" s="59">
        <v>0</v>
      </c>
      <c r="AC3510" s="59">
        <v>6733.65</v>
      </c>
      <c r="AD3510" s="59">
        <v>0</v>
      </c>
      <c r="AE3510" s="59">
        <v>0</v>
      </c>
      <c r="AF3510" s="59" t="s">
        <v>1491</v>
      </c>
      <c r="AG3510" s="59" t="s">
        <v>727</v>
      </c>
      <c r="AH3510" s="59" t="s">
        <v>1644</v>
      </c>
      <c r="AI3510" s="59" t="s">
        <v>1492</v>
      </c>
      <c r="AJ3510" s="59" t="s">
        <v>1486</v>
      </c>
      <c r="AK3510" s="59" t="s">
        <v>278</v>
      </c>
      <c r="AL3510" s="59" t="s">
        <v>1493</v>
      </c>
      <c r="AM3510" s="59" t="s">
        <v>1494</v>
      </c>
      <c r="AN3510" s="59" t="s">
        <v>1384</v>
      </c>
      <c r="AO3510" s="59" t="s">
        <v>107</v>
      </c>
    </row>
    <row r="3511" spans="1:41" x14ac:dyDescent="0.15">
      <c r="A3511" s="59" t="s">
        <v>1418</v>
      </c>
      <c r="B3511" s="59" t="s">
        <v>1905</v>
      </c>
      <c r="C3511" s="59" t="s">
        <v>1906</v>
      </c>
      <c r="D3511" s="59" t="s">
        <v>1674</v>
      </c>
      <c r="E3511" s="59" t="s">
        <v>1675</v>
      </c>
      <c r="F3511" s="59" t="s">
        <v>1475</v>
      </c>
      <c r="G3511" s="59" t="s">
        <v>1406</v>
      </c>
      <c r="H3511" s="59" t="s">
        <v>1475</v>
      </c>
      <c r="I3511" s="59" t="s">
        <v>1406</v>
      </c>
      <c r="J3511" s="59" t="s">
        <v>727</v>
      </c>
      <c r="K3511" s="59" t="s">
        <v>1644</v>
      </c>
      <c r="L3511" s="59" t="s">
        <v>1907</v>
      </c>
      <c r="M3511" s="59" t="s">
        <v>1478</v>
      </c>
      <c r="N3511" s="59" t="s">
        <v>1479</v>
      </c>
      <c r="O3511" s="59" t="s">
        <v>1480</v>
      </c>
      <c r="P3511" s="59" t="s">
        <v>1481</v>
      </c>
      <c r="Q3511" s="59" t="s">
        <v>1482</v>
      </c>
      <c r="R3511" s="59" t="s">
        <v>1483</v>
      </c>
      <c r="S3511" s="59" t="s">
        <v>1908</v>
      </c>
      <c r="T3511" s="59" t="s">
        <v>1909</v>
      </c>
      <c r="U3511" s="59" t="s">
        <v>1486</v>
      </c>
      <c r="V3511" s="59" t="s">
        <v>1487</v>
      </c>
      <c r="W3511" s="59" t="s">
        <v>1488</v>
      </c>
      <c r="X3511" s="59" t="s">
        <v>1511</v>
      </c>
      <c r="Y3511" s="59" t="s">
        <v>1490</v>
      </c>
      <c r="Z3511" s="59">
        <v>108.78</v>
      </c>
      <c r="AA3511" s="59">
        <v>108.78</v>
      </c>
      <c r="AB3511" s="59">
        <v>0</v>
      </c>
      <c r="AC3511" s="59">
        <v>108.78</v>
      </c>
      <c r="AD3511" s="59">
        <v>0</v>
      </c>
      <c r="AE3511" s="59">
        <v>0</v>
      </c>
      <c r="AF3511" s="59" t="s">
        <v>1491</v>
      </c>
      <c r="AG3511" s="59" t="s">
        <v>727</v>
      </c>
      <c r="AH3511" s="59" t="s">
        <v>1644</v>
      </c>
      <c r="AI3511" s="59" t="s">
        <v>1492</v>
      </c>
      <c r="AJ3511" s="59" t="s">
        <v>1486</v>
      </c>
      <c r="AK3511" s="59" t="s">
        <v>278</v>
      </c>
      <c r="AL3511" s="59" t="s">
        <v>1493</v>
      </c>
      <c r="AM3511" s="59" t="s">
        <v>1494</v>
      </c>
      <c r="AN3511" s="59" t="s">
        <v>1384</v>
      </c>
      <c r="AO3511" s="59" t="s">
        <v>107</v>
      </c>
    </row>
    <row r="3512" spans="1:41" x14ac:dyDescent="0.15">
      <c r="A3512" s="59" t="s">
        <v>1418</v>
      </c>
      <c r="B3512" s="59" t="s">
        <v>1949</v>
      </c>
      <c r="C3512" s="59" t="s">
        <v>1950</v>
      </c>
      <c r="D3512" s="59" t="s">
        <v>1674</v>
      </c>
      <c r="E3512" s="59" t="s">
        <v>1675</v>
      </c>
      <c r="F3512" s="59" t="s">
        <v>1475</v>
      </c>
      <c r="G3512" s="59" t="s">
        <v>1406</v>
      </c>
      <c r="H3512" s="59" t="s">
        <v>1475</v>
      </c>
      <c r="I3512" s="59" t="s">
        <v>1406</v>
      </c>
      <c r="J3512" s="59" t="s">
        <v>727</v>
      </c>
      <c r="K3512" s="59" t="s">
        <v>1644</v>
      </c>
      <c r="L3512" s="59" t="s">
        <v>1951</v>
      </c>
      <c r="M3512" s="59" t="s">
        <v>1478</v>
      </c>
      <c r="N3512" s="59" t="s">
        <v>1479</v>
      </c>
      <c r="O3512" s="59" t="s">
        <v>1480</v>
      </c>
      <c r="P3512" s="59" t="s">
        <v>1481</v>
      </c>
      <c r="Q3512" s="59" t="s">
        <v>1482</v>
      </c>
      <c r="R3512" s="59" t="s">
        <v>1483</v>
      </c>
      <c r="S3512" s="59" t="s">
        <v>1952</v>
      </c>
      <c r="T3512" s="59" t="s">
        <v>1953</v>
      </c>
      <c r="U3512" s="59" t="s">
        <v>1486</v>
      </c>
      <c r="V3512" s="59" t="s">
        <v>1487</v>
      </c>
      <c r="W3512" s="59" t="s">
        <v>1509</v>
      </c>
      <c r="X3512" s="59" t="s">
        <v>1487</v>
      </c>
      <c r="Y3512" s="59" t="s">
        <v>1490</v>
      </c>
      <c r="Z3512" s="59">
        <v>1903.44</v>
      </c>
      <c r="AA3512" s="59">
        <v>1903.44</v>
      </c>
      <c r="AB3512" s="59">
        <v>0</v>
      </c>
      <c r="AC3512" s="59">
        <v>1903.44</v>
      </c>
      <c r="AD3512" s="59">
        <v>0</v>
      </c>
      <c r="AE3512" s="59">
        <v>0</v>
      </c>
      <c r="AF3512" s="59" t="s">
        <v>1491</v>
      </c>
      <c r="AG3512" s="59" t="s">
        <v>727</v>
      </c>
      <c r="AH3512" s="59" t="s">
        <v>1644</v>
      </c>
      <c r="AI3512" s="59" t="s">
        <v>1492</v>
      </c>
      <c r="AJ3512" s="59" t="s">
        <v>1486</v>
      </c>
      <c r="AK3512" s="59" t="s">
        <v>278</v>
      </c>
      <c r="AL3512" s="59" t="s">
        <v>1493</v>
      </c>
      <c r="AM3512" s="59" t="s">
        <v>1494</v>
      </c>
      <c r="AN3512" s="59" t="s">
        <v>1384</v>
      </c>
      <c r="AO3512" s="59" t="s">
        <v>107</v>
      </c>
    </row>
    <row r="3513" spans="1:41" x14ac:dyDescent="0.15">
      <c r="A3513" s="59" t="s">
        <v>1418</v>
      </c>
      <c r="B3513" s="59" t="s">
        <v>1949</v>
      </c>
      <c r="C3513" s="59" t="s">
        <v>1950</v>
      </c>
      <c r="D3513" s="59" t="s">
        <v>1674</v>
      </c>
      <c r="E3513" s="59" t="s">
        <v>1675</v>
      </c>
      <c r="F3513" s="59" t="s">
        <v>1475</v>
      </c>
      <c r="G3513" s="59" t="s">
        <v>1406</v>
      </c>
      <c r="H3513" s="59" t="s">
        <v>1475</v>
      </c>
      <c r="I3513" s="59" t="s">
        <v>1406</v>
      </c>
      <c r="J3513" s="59" t="s">
        <v>727</v>
      </c>
      <c r="K3513" s="59" t="s">
        <v>1644</v>
      </c>
      <c r="L3513" s="59" t="s">
        <v>1951</v>
      </c>
      <c r="M3513" s="59" t="s">
        <v>1478</v>
      </c>
      <c r="N3513" s="59" t="s">
        <v>1479</v>
      </c>
      <c r="O3513" s="59" t="s">
        <v>1480</v>
      </c>
      <c r="P3513" s="59" t="s">
        <v>1481</v>
      </c>
      <c r="Q3513" s="59" t="s">
        <v>1482</v>
      </c>
      <c r="R3513" s="59" t="s">
        <v>1483</v>
      </c>
      <c r="S3513" s="59" t="s">
        <v>1952</v>
      </c>
      <c r="T3513" s="59" t="s">
        <v>1953</v>
      </c>
      <c r="U3513" s="59" t="s">
        <v>1486</v>
      </c>
      <c r="V3513" s="59" t="s">
        <v>1487</v>
      </c>
      <c r="W3513" s="59" t="s">
        <v>1488</v>
      </c>
      <c r="X3513" s="59" t="s">
        <v>1511</v>
      </c>
      <c r="Y3513" s="59" t="s">
        <v>1490</v>
      </c>
      <c r="Z3513" s="59">
        <v>11.52</v>
      </c>
      <c r="AA3513" s="59">
        <v>11.52</v>
      </c>
      <c r="AB3513" s="59">
        <v>0</v>
      </c>
      <c r="AC3513" s="59">
        <v>11.52</v>
      </c>
      <c r="AD3513" s="59">
        <v>0</v>
      </c>
      <c r="AE3513" s="59">
        <v>0</v>
      </c>
      <c r="AF3513" s="59" t="s">
        <v>1491</v>
      </c>
      <c r="AG3513" s="59" t="s">
        <v>727</v>
      </c>
      <c r="AH3513" s="59" t="s">
        <v>1644</v>
      </c>
      <c r="AI3513" s="59" t="s">
        <v>1492</v>
      </c>
      <c r="AJ3513" s="59" t="s">
        <v>1486</v>
      </c>
      <c r="AK3513" s="59" t="s">
        <v>278</v>
      </c>
      <c r="AL3513" s="59" t="s">
        <v>1493</v>
      </c>
      <c r="AM3513" s="59" t="s">
        <v>1494</v>
      </c>
      <c r="AN3513" s="59" t="s">
        <v>1384</v>
      </c>
      <c r="AO3513" s="59" t="s">
        <v>107</v>
      </c>
    </row>
    <row r="3514" spans="1:41" x14ac:dyDescent="0.15">
      <c r="A3514" s="59" t="s">
        <v>1418</v>
      </c>
      <c r="B3514" s="59" t="s">
        <v>1926</v>
      </c>
      <c r="C3514" s="59" t="s">
        <v>1927</v>
      </c>
      <c r="D3514" s="59" t="s">
        <v>1674</v>
      </c>
      <c r="E3514" s="59" t="s">
        <v>1675</v>
      </c>
      <c r="F3514" s="59" t="s">
        <v>1475</v>
      </c>
      <c r="G3514" s="59" t="s">
        <v>1406</v>
      </c>
      <c r="H3514" s="59" t="s">
        <v>1475</v>
      </c>
      <c r="I3514" s="59" t="s">
        <v>1406</v>
      </c>
      <c r="J3514" s="59" t="s">
        <v>727</v>
      </c>
      <c r="K3514" s="59" t="s">
        <v>1644</v>
      </c>
      <c r="L3514" s="59" t="s">
        <v>1896</v>
      </c>
      <c r="M3514" s="59" t="s">
        <v>1478</v>
      </c>
      <c r="N3514" s="59" t="s">
        <v>1479</v>
      </c>
      <c r="O3514" s="59" t="s">
        <v>1480</v>
      </c>
      <c r="P3514" s="59" t="s">
        <v>1481</v>
      </c>
      <c r="Q3514" s="59" t="s">
        <v>1482</v>
      </c>
      <c r="R3514" s="59" t="s">
        <v>1483</v>
      </c>
      <c r="S3514" s="59" t="s">
        <v>1928</v>
      </c>
      <c r="T3514" s="59" t="s">
        <v>1929</v>
      </c>
      <c r="U3514" s="59" t="s">
        <v>1486</v>
      </c>
      <c r="V3514" s="59" t="s">
        <v>1487</v>
      </c>
      <c r="W3514" s="59" t="s">
        <v>1509</v>
      </c>
      <c r="X3514" s="59" t="s">
        <v>1487</v>
      </c>
      <c r="Y3514" s="59" t="s">
        <v>1490</v>
      </c>
      <c r="Z3514" s="59">
        <v>1975.27</v>
      </c>
      <c r="AA3514" s="59">
        <v>1975.27</v>
      </c>
      <c r="AB3514" s="59">
        <v>0</v>
      </c>
      <c r="AC3514" s="59">
        <v>1975.27</v>
      </c>
      <c r="AD3514" s="59">
        <v>0</v>
      </c>
      <c r="AE3514" s="59">
        <v>0</v>
      </c>
      <c r="AF3514" s="59" t="s">
        <v>1491</v>
      </c>
      <c r="AG3514" s="59" t="s">
        <v>727</v>
      </c>
      <c r="AH3514" s="59" t="s">
        <v>1644</v>
      </c>
      <c r="AI3514" s="59" t="s">
        <v>1492</v>
      </c>
      <c r="AJ3514" s="59" t="s">
        <v>1486</v>
      </c>
      <c r="AK3514" s="59" t="s">
        <v>278</v>
      </c>
      <c r="AL3514" s="59" t="s">
        <v>1493</v>
      </c>
      <c r="AM3514" s="59" t="s">
        <v>1494</v>
      </c>
      <c r="AN3514" s="59" t="s">
        <v>1384</v>
      </c>
      <c r="AO3514" s="59" t="s">
        <v>107</v>
      </c>
    </row>
    <row r="3515" spans="1:41" x14ac:dyDescent="0.15">
      <c r="A3515" s="59" t="s">
        <v>1418</v>
      </c>
      <c r="B3515" s="59" t="s">
        <v>1926</v>
      </c>
      <c r="C3515" s="59" t="s">
        <v>1927</v>
      </c>
      <c r="D3515" s="59" t="s">
        <v>1674</v>
      </c>
      <c r="E3515" s="59" t="s">
        <v>1675</v>
      </c>
      <c r="F3515" s="59" t="s">
        <v>1475</v>
      </c>
      <c r="G3515" s="59" t="s">
        <v>1406</v>
      </c>
      <c r="H3515" s="59" t="s">
        <v>1475</v>
      </c>
      <c r="I3515" s="59" t="s">
        <v>1406</v>
      </c>
      <c r="J3515" s="59" t="s">
        <v>727</v>
      </c>
      <c r="K3515" s="59" t="s">
        <v>1644</v>
      </c>
      <c r="L3515" s="59" t="s">
        <v>1896</v>
      </c>
      <c r="M3515" s="59" t="s">
        <v>1478</v>
      </c>
      <c r="N3515" s="59" t="s">
        <v>1479</v>
      </c>
      <c r="O3515" s="59" t="s">
        <v>1480</v>
      </c>
      <c r="P3515" s="59" t="s">
        <v>1481</v>
      </c>
      <c r="Q3515" s="59" t="s">
        <v>1482</v>
      </c>
      <c r="R3515" s="59" t="s">
        <v>1483</v>
      </c>
      <c r="S3515" s="59" t="s">
        <v>1928</v>
      </c>
      <c r="T3515" s="59" t="s">
        <v>1929</v>
      </c>
      <c r="U3515" s="59" t="s">
        <v>1486</v>
      </c>
      <c r="V3515" s="59" t="s">
        <v>1487</v>
      </c>
      <c r="W3515" s="59" t="s">
        <v>1488</v>
      </c>
      <c r="X3515" s="59" t="s">
        <v>1511</v>
      </c>
      <c r="Y3515" s="59" t="s">
        <v>1490</v>
      </c>
      <c r="Z3515" s="59">
        <v>24.73</v>
      </c>
      <c r="AA3515" s="59">
        <v>24.73</v>
      </c>
      <c r="AB3515" s="59">
        <v>0</v>
      </c>
      <c r="AC3515" s="59">
        <v>24.73</v>
      </c>
      <c r="AD3515" s="59">
        <v>0</v>
      </c>
      <c r="AE3515" s="59">
        <v>0</v>
      </c>
      <c r="AF3515" s="59" t="s">
        <v>1491</v>
      </c>
      <c r="AG3515" s="59" t="s">
        <v>727</v>
      </c>
      <c r="AH3515" s="59" t="s">
        <v>1644</v>
      </c>
      <c r="AI3515" s="59" t="s">
        <v>1492</v>
      </c>
      <c r="AJ3515" s="59" t="s">
        <v>1486</v>
      </c>
      <c r="AK3515" s="59" t="s">
        <v>278</v>
      </c>
      <c r="AL3515" s="59" t="s">
        <v>1493</v>
      </c>
      <c r="AM3515" s="59" t="s">
        <v>1494</v>
      </c>
      <c r="AN3515" s="59" t="s">
        <v>1384</v>
      </c>
      <c r="AO3515" s="59" t="s">
        <v>107</v>
      </c>
    </row>
    <row r="3516" spans="1:41" x14ac:dyDescent="0.15">
      <c r="A3516" s="59" t="s">
        <v>1418</v>
      </c>
      <c r="B3516" s="59" t="s">
        <v>1699</v>
      </c>
      <c r="C3516" s="59" t="s">
        <v>1700</v>
      </c>
      <c r="D3516" s="59" t="s">
        <v>1701</v>
      </c>
      <c r="E3516" s="59" t="s">
        <v>1702</v>
      </c>
      <c r="F3516" s="59" t="s">
        <v>1475</v>
      </c>
      <c r="G3516" s="59" t="s">
        <v>1406</v>
      </c>
      <c r="H3516" s="59" t="s">
        <v>1475</v>
      </c>
      <c r="I3516" s="59" t="s">
        <v>1406</v>
      </c>
      <c r="J3516" s="59" t="s">
        <v>727</v>
      </c>
      <c r="K3516" s="59" t="s">
        <v>1703</v>
      </c>
      <c r="L3516" s="59" t="s">
        <v>1704</v>
      </c>
      <c r="M3516" s="59" t="s">
        <v>1478</v>
      </c>
      <c r="N3516" s="59" t="s">
        <v>1479</v>
      </c>
      <c r="O3516" s="59" t="s">
        <v>1480</v>
      </c>
      <c r="P3516" s="59" t="s">
        <v>1481</v>
      </c>
      <c r="Q3516" s="59" t="s">
        <v>1482</v>
      </c>
      <c r="R3516" s="59" t="s">
        <v>1483</v>
      </c>
      <c r="S3516" s="59" t="s">
        <v>1705</v>
      </c>
      <c r="T3516" s="59" t="s">
        <v>1706</v>
      </c>
      <c r="U3516" s="59" t="s">
        <v>1486</v>
      </c>
      <c r="V3516" s="59" t="s">
        <v>1487</v>
      </c>
      <c r="W3516" s="59" t="s">
        <v>1508</v>
      </c>
      <c r="X3516" s="59" t="s">
        <v>1487</v>
      </c>
      <c r="Y3516" s="59" t="s">
        <v>1490</v>
      </c>
      <c r="Z3516" s="59">
        <v>34.520000000000003</v>
      </c>
      <c r="AA3516" s="59">
        <v>34.520000000000003</v>
      </c>
      <c r="AB3516" s="59">
        <v>0</v>
      </c>
      <c r="AC3516" s="59">
        <v>34.520000000000003</v>
      </c>
      <c r="AD3516" s="59">
        <v>0</v>
      </c>
      <c r="AE3516" s="59">
        <v>0</v>
      </c>
      <c r="AF3516" s="59" t="s">
        <v>1707</v>
      </c>
      <c r="AG3516" s="59" t="s">
        <v>1406</v>
      </c>
      <c r="AH3516" s="59" t="s">
        <v>1406</v>
      </c>
      <c r="AI3516" s="59" t="s">
        <v>1523</v>
      </c>
      <c r="AJ3516" s="59" t="s">
        <v>1486</v>
      </c>
      <c r="AK3516" s="59" t="s">
        <v>278</v>
      </c>
      <c r="AL3516" s="59" t="s">
        <v>1493</v>
      </c>
      <c r="AM3516" s="59" t="s">
        <v>1494</v>
      </c>
      <c r="AN3516" s="59" t="s">
        <v>1384</v>
      </c>
      <c r="AO3516" s="59" t="s">
        <v>107</v>
      </c>
    </row>
    <row r="3517" spans="1:41" x14ac:dyDescent="0.15">
      <c r="A3517" s="59" t="s">
        <v>1418</v>
      </c>
      <c r="B3517" s="59" t="s">
        <v>1699</v>
      </c>
      <c r="C3517" s="59" t="s">
        <v>1700</v>
      </c>
      <c r="D3517" s="59" t="s">
        <v>1701</v>
      </c>
      <c r="E3517" s="59" t="s">
        <v>1702</v>
      </c>
      <c r="F3517" s="59" t="s">
        <v>1475</v>
      </c>
      <c r="G3517" s="59" t="s">
        <v>1406</v>
      </c>
      <c r="H3517" s="59" t="s">
        <v>1475</v>
      </c>
      <c r="I3517" s="59" t="s">
        <v>1406</v>
      </c>
      <c r="J3517" s="59" t="s">
        <v>727</v>
      </c>
      <c r="K3517" s="59" t="s">
        <v>1703</v>
      </c>
      <c r="L3517" s="59" t="s">
        <v>1704</v>
      </c>
      <c r="M3517" s="59" t="s">
        <v>1478</v>
      </c>
      <c r="N3517" s="59" t="s">
        <v>1479</v>
      </c>
      <c r="O3517" s="59" t="s">
        <v>1480</v>
      </c>
      <c r="P3517" s="59" t="s">
        <v>1481</v>
      </c>
      <c r="Q3517" s="59" t="s">
        <v>1482</v>
      </c>
      <c r="R3517" s="59" t="s">
        <v>1483</v>
      </c>
      <c r="S3517" s="59" t="s">
        <v>1705</v>
      </c>
      <c r="T3517" s="59" t="s">
        <v>1706</v>
      </c>
      <c r="U3517" s="59" t="s">
        <v>1486</v>
      </c>
      <c r="V3517" s="59" t="s">
        <v>1487</v>
      </c>
      <c r="W3517" s="59" t="s">
        <v>1509</v>
      </c>
      <c r="X3517" s="59" t="s">
        <v>1487</v>
      </c>
      <c r="Y3517" s="59" t="s">
        <v>1490</v>
      </c>
      <c r="Z3517" s="59">
        <v>31.39</v>
      </c>
      <c r="AA3517" s="59">
        <v>31.39</v>
      </c>
      <c r="AB3517" s="59">
        <v>0</v>
      </c>
      <c r="AC3517" s="59">
        <v>31.39</v>
      </c>
      <c r="AD3517" s="59">
        <v>0</v>
      </c>
      <c r="AE3517" s="59">
        <v>0</v>
      </c>
      <c r="AF3517" s="59" t="s">
        <v>1707</v>
      </c>
      <c r="AG3517" s="59" t="s">
        <v>1406</v>
      </c>
      <c r="AH3517" s="59" t="s">
        <v>1406</v>
      </c>
      <c r="AI3517" s="59" t="s">
        <v>1523</v>
      </c>
      <c r="AJ3517" s="59" t="s">
        <v>1486</v>
      </c>
      <c r="AK3517" s="59" t="s">
        <v>278</v>
      </c>
      <c r="AL3517" s="59" t="s">
        <v>1493</v>
      </c>
      <c r="AM3517" s="59" t="s">
        <v>1494</v>
      </c>
      <c r="AN3517" s="59" t="s">
        <v>1384</v>
      </c>
      <c r="AO3517" s="59" t="s">
        <v>107</v>
      </c>
    </row>
    <row r="3518" spans="1:41" x14ac:dyDescent="0.15">
      <c r="A3518" s="59" t="s">
        <v>1418</v>
      </c>
      <c r="B3518" s="59" t="s">
        <v>1699</v>
      </c>
      <c r="C3518" s="59" t="s">
        <v>1700</v>
      </c>
      <c r="D3518" s="59" t="s">
        <v>1701</v>
      </c>
      <c r="E3518" s="59" t="s">
        <v>1702</v>
      </c>
      <c r="F3518" s="59" t="s">
        <v>1475</v>
      </c>
      <c r="G3518" s="59" t="s">
        <v>1406</v>
      </c>
      <c r="H3518" s="59" t="s">
        <v>1475</v>
      </c>
      <c r="I3518" s="59" t="s">
        <v>1406</v>
      </c>
      <c r="J3518" s="59" t="s">
        <v>727</v>
      </c>
      <c r="K3518" s="59" t="s">
        <v>1703</v>
      </c>
      <c r="L3518" s="59" t="s">
        <v>1704</v>
      </c>
      <c r="M3518" s="59" t="s">
        <v>1478</v>
      </c>
      <c r="N3518" s="59" t="s">
        <v>1479</v>
      </c>
      <c r="O3518" s="59" t="s">
        <v>1480</v>
      </c>
      <c r="P3518" s="59" t="s">
        <v>1481</v>
      </c>
      <c r="Q3518" s="59" t="s">
        <v>1482</v>
      </c>
      <c r="R3518" s="59" t="s">
        <v>1483</v>
      </c>
      <c r="S3518" s="59" t="s">
        <v>1705</v>
      </c>
      <c r="T3518" s="59" t="s">
        <v>1706</v>
      </c>
      <c r="U3518" s="59" t="s">
        <v>1486</v>
      </c>
      <c r="V3518" s="59" t="s">
        <v>1487</v>
      </c>
      <c r="W3518" s="59" t="s">
        <v>1513</v>
      </c>
      <c r="X3518" s="59" t="s">
        <v>1487</v>
      </c>
      <c r="Y3518" s="59" t="s">
        <v>1490</v>
      </c>
      <c r="Z3518" s="59">
        <v>22.74</v>
      </c>
      <c r="AA3518" s="59">
        <v>22.74</v>
      </c>
      <c r="AB3518" s="59">
        <v>0</v>
      </c>
      <c r="AC3518" s="59">
        <v>22.74</v>
      </c>
      <c r="AD3518" s="59">
        <v>0</v>
      </c>
      <c r="AE3518" s="59">
        <v>0</v>
      </c>
      <c r="AF3518" s="59" t="s">
        <v>1707</v>
      </c>
      <c r="AG3518" s="59" t="s">
        <v>1406</v>
      </c>
      <c r="AH3518" s="59" t="s">
        <v>1406</v>
      </c>
      <c r="AI3518" s="59" t="s">
        <v>1523</v>
      </c>
      <c r="AJ3518" s="59" t="s">
        <v>1486</v>
      </c>
      <c r="AK3518" s="59" t="s">
        <v>278</v>
      </c>
      <c r="AL3518" s="59" t="s">
        <v>1493</v>
      </c>
      <c r="AM3518" s="59" t="s">
        <v>1494</v>
      </c>
      <c r="AN3518" s="59" t="s">
        <v>1384</v>
      </c>
      <c r="AO3518" s="59" t="s">
        <v>107</v>
      </c>
    </row>
    <row r="3519" spans="1:41" x14ac:dyDescent="0.15">
      <c r="A3519" s="59" t="s">
        <v>1418</v>
      </c>
      <c r="B3519" s="59" t="s">
        <v>1699</v>
      </c>
      <c r="C3519" s="59" t="s">
        <v>1700</v>
      </c>
      <c r="D3519" s="59" t="s">
        <v>1701</v>
      </c>
      <c r="E3519" s="59" t="s">
        <v>1702</v>
      </c>
      <c r="F3519" s="59" t="s">
        <v>1475</v>
      </c>
      <c r="G3519" s="59" t="s">
        <v>1406</v>
      </c>
      <c r="H3519" s="59" t="s">
        <v>1475</v>
      </c>
      <c r="I3519" s="59" t="s">
        <v>1406</v>
      </c>
      <c r="J3519" s="59" t="s">
        <v>727</v>
      </c>
      <c r="K3519" s="59" t="s">
        <v>1703</v>
      </c>
      <c r="L3519" s="59" t="s">
        <v>1704</v>
      </c>
      <c r="M3519" s="59" t="s">
        <v>1478</v>
      </c>
      <c r="N3519" s="59" t="s">
        <v>1479</v>
      </c>
      <c r="O3519" s="59" t="s">
        <v>1480</v>
      </c>
      <c r="P3519" s="59" t="s">
        <v>1481</v>
      </c>
      <c r="Q3519" s="59" t="s">
        <v>1482</v>
      </c>
      <c r="R3519" s="59" t="s">
        <v>1483</v>
      </c>
      <c r="S3519" s="59" t="s">
        <v>1705</v>
      </c>
      <c r="T3519" s="59" t="s">
        <v>1706</v>
      </c>
      <c r="U3519" s="59" t="s">
        <v>1486</v>
      </c>
      <c r="V3519" s="59" t="s">
        <v>1487</v>
      </c>
      <c r="W3519" s="59" t="s">
        <v>1514</v>
      </c>
      <c r="X3519" s="59" t="s">
        <v>1487</v>
      </c>
      <c r="Y3519" s="59" t="s">
        <v>1490</v>
      </c>
      <c r="Z3519" s="59">
        <v>8.7899999999999991</v>
      </c>
      <c r="AA3519" s="59">
        <v>8.7899999999999991</v>
      </c>
      <c r="AB3519" s="59">
        <v>0</v>
      </c>
      <c r="AC3519" s="59">
        <v>8.7899999999999991</v>
      </c>
      <c r="AD3519" s="59">
        <v>0</v>
      </c>
      <c r="AE3519" s="59">
        <v>0</v>
      </c>
      <c r="AF3519" s="59" t="s">
        <v>1707</v>
      </c>
      <c r="AG3519" s="59" t="s">
        <v>1406</v>
      </c>
      <c r="AH3519" s="59" t="s">
        <v>1406</v>
      </c>
      <c r="AI3519" s="59" t="s">
        <v>1523</v>
      </c>
      <c r="AJ3519" s="59" t="s">
        <v>1486</v>
      </c>
      <c r="AK3519" s="59" t="s">
        <v>278</v>
      </c>
      <c r="AL3519" s="59" t="s">
        <v>1493</v>
      </c>
      <c r="AM3519" s="59" t="s">
        <v>1494</v>
      </c>
      <c r="AN3519" s="59" t="s">
        <v>1384</v>
      </c>
      <c r="AO3519" s="59" t="s">
        <v>107</v>
      </c>
    </row>
    <row r="3520" spans="1:41" x14ac:dyDescent="0.15">
      <c r="A3520" s="59" t="s">
        <v>1418</v>
      </c>
      <c r="B3520" s="59" t="s">
        <v>1708</v>
      </c>
      <c r="C3520" s="59" t="s">
        <v>1709</v>
      </c>
      <c r="D3520" s="59" t="s">
        <v>1701</v>
      </c>
      <c r="E3520" s="59" t="s">
        <v>1702</v>
      </c>
      <c r="F3520" s="59" t="s">
        <v>1475</v>
      </c>
      <c r="G3520" s="59" t="s">
        <v>1406</v>
      </c>
      <c r="H3520" s="59" t="s">
        <v>1475</v>
      </c>
      <c r="I3520" s="59" t="s">
        <v>1406</v>
      </c>
      <c r="J3520" s="59" t="s">
        <v>727</v>
      </c>
      <c r="K3520" s="59" t="s">
        <v>1703</v>
      </c>
      <c r="L3520" s="59" t="s">
        <v>1710</v>
      </c>
      <c r="M3520" s="59" t="s">
        <v>1478</v>
      </c>
      <c r="N3520" s="59" t="s">
        <v>1479</v>
      </c>
      <c r="O3520" s="59" t="s">
        <v>1480</v>
      </c>
      <c r="P3520" s="59" t="s">
        <v>1481</v>
      </c>
      <c r="Q3520" s="59" t="s">
        <v>1482</v>
      </c>
      <c r="R3520" s="59" t="s">
        <v>1483</v>
      </c>
      <c r="S3520" s="59" t="s">
        <v>1711</v>
      </c>
      <c r="T3520" s="59" t="s">
        <v>1712</v>
      </c>
      <c r="U3520" s="59" t="s">
        <v>1486</v>
      </c>
      <c r="V3520" s="59" t="s">
        <v>1487</v>
      </c>
      <c r="W3520" s="59" t="s">
        <v>1508</v>
      </c>
      <c r="X3520" s="59" t="s">
        <v>1487</v>
      </c>
      <c r="Y3520" s="59" t="s">
        <v>1490</v>
      </c>
      <c r="Z3520" s="59">
        <v>0.02</v>
      </c>
      <c r="AA3520" s="59">
        <v>0.02</v>
      </c>
      <c r="AB3520" s="59">
        <v>0</v>
      </c>
      <c r="AC3520" s="59">
        <v>0.02</v>
      </c>
      <c r="AD3520" s="59">
        <v>0</v>
      </c>
      <c r="AE3520" s="59">
        <v>0</v>
      </c>
      <c r="AF3520" s="59" t="s">
        <v>1491</v>
      </c>
      <c r="AG3520" s="59" t="s">
        <v>727</v>
      </c>
      <c r="AH3520" s="59" t="s">
        <v>1713</v>
      </c>
      <c r="AI3520" s="59" t="s">
        <v>1492</v>
      </c>
      <c r="AJ3520" s="59" t="s">
        <v>1486</v>
      </c>
      <c r="AK3520" s="59" t="s">
        <v>278</v>
      </c>
      <c r="AL3520" s="59" t="s">
        <v>1493</v>
      </c>
      <c r="AM3520" s="59" t="s">
        <v>1494</v>
      </c>
      <c r="AN3520" s="59" t="s">
        <v>1384</v>
      </c>
      <c r="AO3520" s="59" t="s">
        <v>107</v>
      </c>
    </row>
    <row r="3521" spans="1:41" x14ac:dyDescent="0.15">
      <c r="A3521" s="59" t="s">
        <v>1418</v>
      </c>
      <c r="B3521" s="59" t="s">
        <v>1708</v>
      </c>
      <c r="C3521" s="59" t="s">
        <v>1709</v>
      </c>
      <c r="D3521" s="59" t="s">
        <v>1701</v>
      </c>
      <c r="E3521" s="59" t="s">
        <v>1702</v>
      </c>
      <c r="F3521" s="59" t="s">
        <v>1475</v>
      </c>
      <c r="G3521" s="59" t="s">
        <v>1406</v>
      </c>
      <c r="H3521" s="59" t="s">
        <v>1475</v>
      </c>
      <c r="I3521" s="59" t="s">
        <v>1406</v>
      </c>
      <c r="J3521" s="59" t="s">
        <v>727</v>
      </c>
      <c r="K3521" s="59" t="s">
        <v>1703</v>
      </c>
      <c r="L3521" s="59" t="s">
        <v>1710</v>
      </c>
      <c r="M3521" s="59" t="s">
        <v>1478</v>
      </c>
      <c r="N3521" s="59" t="s">
        <v>1479</v>
      </c>
      <c r="O3521" s="59" t="s">
        <v>1480</v>
      </c>
      <c r="P3521" s="59" t="s">
        <v>1481</v>
      </c>
      <c r="Q3521" s="59" t="s">
        <v>1482</v>
      </c>
      <c r="R3521" s="59" t="s">
        <v>1483</v>
      </c>
      <c r="S3521" s="59" t="s">
        <v>1711</v>
      </c>
      <c r="T3521" s="59" t="s">
        <v>1712</v>
      </c>
      <c r="U3521" s="59" t="s">
        <v>1486</v>
      </c>
      <c r="V3521" s="59" t="s">
        <v>1487</v>
      </c>
      <c r="W3521" s="59" t="s">
        <v>1509</v>
      </c>
      <c r="X3521" s="59" t="s">
        <v>1487</v>
      </c>
      <c r="Y3521" s="59" t="s">
        <v>1490</v>
      </c>
      <c r="Z3521" s="59">
        <v>0.02</v>
      </c>
      <c r="AA3521" s="59">
        <v>0.02</v>
      </c>
      <c r="AB3521" s="59">
        <v>0</v>
      </c>
      <c r="AC3521" s="59">
        <v>0.02</v>
      </c>
      <c r="AD3521" s="59">
        <v>0</v>
      </c>
      <c r="AE3521" s="59">
        <v>0</v>
      </c>
      <c r="AF3521" s="59" t="s">
        <v>1491</v>
      </c>
      <c r="AG3521" s="59" t="s">
        <v>727</v>
      </c>
      <c r="AH3521" s="59" t="s">
        <v>1713</v>
      </c>
      <c r="AI3521" s="59" t="s">
        <v>1492</v>
      </c>
      <c r="AJ3521" s="59" t="s">
        <v>1486</v>
      </c>
      <c r="AK3521" s="59" t="s">
        <v>278</v>
      </c>
      <c r="AL3521" s="59" t="s">
        <v>1493</v>
      </c>
      <c r="AM3521" s="59" t="s">
        <v>1494</v>
      </c>
      <c r="AN3521" s="59" t="s">
        <v>1384</v>
      </c>
      <c r="AO3521" s="59" t="s">
        <v>107</v>
      </c>
    </row>
    <row r="3522" spans="1:41" x14ac:dyDescent="0.15">
      <c r="A3522" s="59" t="s">
        <v>1418</v>
      </c>
      <c r="B3522" s="59" t="s">
        <v>1708</v>
      </c>
      <c r="C3522" s="59" t="s">
        <v>1709</v>
      </c>
      <c r="D3522" s="59" t="s">
        <v>1701</v>
      </c>
      <c r="E3522" s="59" t="s">
        <v>1702</v>
      </c>
      <c r="F3522" s="59" t="s">
        <v>1475</v>
      </c>
      <c r="G3522" s="59" t="s">
        <v>1406</v>
      </c>
      <c r="H3522" s="59" t="s">
        <v>1475</v>
      </c>
      <c r="I3522" s="59" t="s">
        <v>1406</v>
      </c>
      <c r="J3522" s="59" t="s">
        <v>727</v>
      </c>
      <c r="K3522" s="59" t="s">
        <v>1703</v>
      </c>
      <c r="L3522" s="59" t="s">
        <v>1710</v>
      </c>
      <c r="M3522" s="59" t="s">
        <v>1478</v>
      </c>
      <c r="N3522" s="59" t="s">
        <v>1479</v>
      </c>
      <c r="O3522" s="59" t="s">
        <v>1480</v>
      </c>
      <c r="P3522" s="59" t="s">
        <v>1481</v>
      </c>
      <c r="Q3522" s="59" t="s">
        <v>1482</v>
      </c>
      <c r="R3522" s="59" t="s">
        <v>1483</v>
      </c>
      <c r="S3522" s="59" t="s">
        <v>1711</v>
      </c>
      <c r="T3522" s="59" t="s">
        <v>1712</v>
      </c>
      <c r="U3522" s="59" t="s">
        <v>1486</v>
      </c>
      <c r="V3522" s="59" t="s">
        <v>1487</v>
      </c>
      <c r="W3522" s="59" t="s">
        <v>1513</v>
      </c>
      <c r="X3522" s="59" t="s">
        <v>1487</v>
      </c>
      <c r="Y3522" s="59" t="s">
        <v>1490</v>
      </c>
      <c r="Z3522" s="59">
        <v>0.43</v>
      </c>
      <c r="AA3522" s="59">
        <v>0.43</v>
      </c>
      <c r="AB3522" s="59">
        <v>0</v>
      </c>
      <c r="AC3522" s="59">
        <v>0.43</v>
      </c>
      <c r="AD3522" s="59">
        <v>0</v>
      </c>
      <c r="AE3522" s="59">
        <v>0</v>
      </c>
      <c r="AF3522" s="59" t="s">
        <v>1491</v>
      </c>
      <c r="AG3522" s="59" t="s">
        <v>727</v>
      </c>
      <c r="AH3522" s="59" t="s">
        <v>1713</v>
      </c>
      <c r="AI3522" s="59" t="s">
        <v>1492</v>
      </c>
      <c r="AJ3522" s="59" t="s">
        <v>1486</v>
      </c>
      <c r="AK3522" s="59" t="s">
        <v>278</v>
      </c>
      <c r="AL3522" s="59" t="s">
        <v>1493</v>
      </c>
      <c r="AM3522" s="59" t="s">
        <v>1494</v>
      </c>
      <c r="AN3522" s="59" t="s">
        <v>1384</v>
      </c>
      <c r="AO3522" s="59" t="s">
        <v>107</v>
      </c>
    </row>
    <row r="3523" spans="1:41" x14ac:dyDescent="0.15">
      <c r="A3523" s="59" t="s">
        <v>1418</v>
      </c>
      <c r="B3523" s="59" t="s">
        <v>1708</v>
      </c>
      <c r="C3523" s="59" t="s">
        <v>1709</v>
      </c>
      <c r="D3523" s="59" t="s">
        <v>1701</v>
      </c>
      <c r="E3523" s="59" t="s">
        <v>1702</v>
      </c>
      <c r="F3523" s="59" t="s">
        <v>1475</v>
      </c>
      <c r="G3523" s="59" t="s">
        <v>1406</v>
      </c>
      <c r="H3523" s="59" t="s">
        <v>1475</v>
      </c>
      <c r="I3523" s="59" t="s">
        <v>1406</v>
      </c>
      <c r="J3523" s="59" t="s">
        <v>727</v>
      </c>
      <c r="K3523" s="59" t="s">
        <v>1703</v>
      </c>
      <c r="L3523" s="59" t="s">
        <v>1710</v>
      </c>
      <c r="M3523" s="59" t="s">
        <v>1478</v>
      </c>
      <c r="N3523" s="59" t="s">
        <v>1479</v>
      </c>
      <c r="O3523" s="59" t="s">
        <v>1480</v>
      </c>
      <c r="P3523" s="59" t="s">
        <v>1481</v>
      </c>
      <c r="Q3523" s="59" t="s">
        <v>1482</v>
      </c>
      <c r="R3523" s="59" t="s">
        <v>1483</v>
      </c>
      <c r="S3523" s="59" t="s">
        <v>1711</v>
      </c>
      <c r="T3523" s="59" t="s">
        <v>1712</v>
      </c>
      <c r="U3523" s="59" t="s">
        <v>1486</v>
      </c>
      <c r="V3523" s="59" t="s">
        <v>1487</v>
      </c>
      <c r="W3523" s="59" t="s">
        <v>1514</v>
      </c>
      <c r="X3523" s="59" t="s">
        <v>1487</v>
      </c>
      <c r="Y3523" s="59" t="s">
        <v>1490</v>
      </c>
      <c r="Z3523" s="59">
        <v>0.08</v>
      </c>
      <c r="AA3523" s="59">
        <v>0.08</v>
      </c>
      <c r="AB3523" s="59">
        <v>0</v>
      </c>
      <c r="AC3523" s="59">
        <v>0.08</v>
      </c>
      <c r="AD3523" s="59">
        <v>0</v>
      </c>
      <c r="AE3523" s="59">
        <v>0</v>
      </c>
      <c r="AF3523" s="59" t="s">
        <v>1491</v>
      </c>
      <c r="AG3523" s="59" t="s">
        <v>727</v>
      </c>
      <c r="AH3523" s="59" t="s">
        <v>1713</v>
      </c>
      <c r="AI3523" s="59" t="s">
        <v>1492</v>
      </c>
      <c r="AJ3523" s="59" t="s">
        <v>1486</v>
      </c>
      <c r="AK3523" s="59" t="s">
        <v>278</v>
      </c>
      <c r="AL3523" s="59" t="s">
        <v>1493</v>
      </c>
      <c r="AM3523" s="59" t="s">
        <v>1494</v>
      </c>
      <c r="AN3523" s="59" t="s">
        <v>1384</v>
      </c>
      <c r="AO3523" s="59" t="s">
        <v>107</v>
      </c>
    </row>
  </sheetData>
  <phoneticPr fontId="3"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39"/>
  <sheetViews>
    <sheetView workbookViewId="0">
      <selection activeCell="E1" sqref="E1:E1048576"/>
    </sheetView>
  </sheetViews>
  <sheetFormatPr defaultColWidth="23" defaultRowHeight="13.5" x14ac:dyDescent="0.15"/>
  <cols>
    <col min="3" max="3" width="10.75" customWidth="1"/>
    <col min="5" max="5" width="23" style="3"/>
  </cols>
  <sheetData>
    <row r="1" spans="1:5" ht="19.5" x14ac:dyDescent="0.4">
      <c r="A1" s="60" t="s">
        <v>2384</v>
      </c>
      <c r="B1" s="60" t="s">
        <v>117</v>
      </c>
      <c r="C1" s="60" t="s">
        <v>2385</v>
      </c>
      <c r="D1" s="60" t="s">
        <v>2386</v>
      </c>
      <c r="E1" s="61" t="s">
        <v>2387</v>
      </c>
    </row>
    <row r="2" spans="1:5" ht="16.5" x14ac:dyDescent="0.35">
      <c r="A2" s="62" t="s">
        <v>1418</v>
      </c>
      <c r="B2" s="62" t="s">
        <v>2388</v>
      </c>
      <c r="C2" s="62" t="str">
        <f>MID(D2,2,4)</f>
        <v>7094</v>
      </c>
      <c r="D2" s="62" t="s">
        <v>2389</v>
      </c>
      <c r="E2" s="63">
        <v>1462.35</v>
      </c>
    </row>
    <row r="3" spans="1:5" ht="16.5" x14ac:dyDescent="0.35">
      <c r="A3" s="62" t="s">
        <v>2028</v>
      </c>
      <c r="B3" s="62" t="s">
        <v>2388</v>
      </c>
      <c r="C3" s="62" t="str">
        <f t="shared" ref="C3:C66" si="0">MID(D3,2,4)</f>
        <v>7094</v>
      </c>
      <c r="D3" s="62" t="s">
        <v>2389</v>
      </c>
      <c r="E3" s="63">
        <v>1445.9</v>
      </c>
    </row>
    <row r="4" spans="1:5" ht="16.5" x14ac:dyDescent="0.35">
      <c r="A4" s="62" t="s">
        <v>2023</v>
      </c>
      <c r="B4" s="62" t="s">
        <v>2388</v>
      </c>
      <c r="C4" s="62" t="str">
        <f t="shared" si="0"/>
        <v>7094</v>
      </c>
      <c r="D4" s="62" t="s">
        <v>2389</v>
      </c>
      <c r="E4" s="63">
        <v>1981</v>
      </c>
    </row>
    <row r="5" spans="1:5" ht="16.5" x14ac:dyDescent="0.35">
      <c r="A5" s="62" t="s">
        <v>2013</v>
      </c>
      <c r="B5" s="62" t="s">
        <v>2388</v>
      </c>
      <c r="C5" s="62" t="str">
        <f t="shared" si="0"/>
        <v>7094</v>
      </c>
      <c r="D5" s="62" t="s">
        <v>2389</v>
      </c>
      <c r="E5" s="63">
        <v>1822.8</v>
      </c>
    </row>
    <row r="6" spans="1:5" ht="16.5" x14ac:dyDescent="0.35">
      <c r="A6" s="62" t="s">
        <v>2007</v>
      </c>
      <c r="B6" s="62" t="s">
        <v>2388</v>
      </c>
      <c r="C6" s="62" t="str">
        <f t="shared" si="0"/>
        <v>7094</v>
      </c>
      <c r="D6" s="62" t="s">
        <v>2389</v>
      </c>
      <c r="E6" s="63">
        <v>1612.2</v>
      </c>
    </row>
    <row r="7" spans="1:5" ht="16.5" x14ac:dyDescent="0.35">
      <c r="A7" s="62" t="s">
        <v>2000</v>
      </c>
      <c r="B7" s="62" t="s">
        <v>2388</v>
      </c>
      <c r="C7" s="62" t="str">
        <f t="shared" si="0"/>
        <v>7094</v>
      </c>
      <c r="D7" s="62" t="s">
        <v>2389</v>
      </c>
      <c r="E7" s="63">
        <v>1885.75</v>
      </c>
    </row>
    <row r="8" spans="1:5" ht="16.5" x14ac:dyDescent="0.35">
      <c r="A8" s="62" t="s">
        <v>1990</v>
      </c>
      <c r="B8" s="62" t="s">
        <v>2388</v>
      </c>
      <c r="C8" s="62" t="str">
        <f t="shared" si="0"/>
        <v>7094</v>
      </c>
      <c r="D8" s="62" t="s">
        <v>2389</v>
      </c>
      <c r="E8" s="63">
        <v>1827.1</v>
      </c>
    </row>
    <row r="9" spans="1:5" ht="16.5" x14ac:dyDescent="0.35">
      <c r="A9" s="62" t="s">
        <v>1975</v>
      </c>
      <c r="B9" s="62" t="s">
        <v>2388</v>
      </c>
      <c r="C9" s="62" t="str">
        <f t="shared" si="0"/>
        <v>7094</v>
      </c>
      <c r="D9" s="62" t="s">
        <v>2389</v>
      </c>
      <c r="E9" s="63">
        <v>1481.5</v>
      </c>
    </row>
    <row r="10" spans="1:5" ht="16.5" x14ac:dyDescent="0.35">
      <c r="A10" s="62" t="s">
        <v>1974</v>
      </c>
      <c r="B10" s="62" t="s">
        <v>2388</v>
      </c>
      <c r="C10" s="62" t="str">
        <f t="shared" si="0"/>
        <v>7094</v>
      </c>
      <c r="D10" s="62" t="s">
        <v>2389</v>
      </c>
      <c r="E10" s="63">
        <v>1521.6</v>
      </c>
    </row>
    <row r="11" spans="1:5" ht="16.5" x14ac:dyDescent="0.35">
      <c r="A11" s="62" t="s">
        <v>1968</v>
      </c>
      <c r="B11" s="62" t="s">
        <v>2388</v>
      </c>
      <c r="C11" s="62" t="str">
        <f t="shared" si="0"/>
        <v>7094</v>
      </c>
      <c r="D11" s="62" t="s">
        <v>2389</v>
      </c>
      <c r="E11" s="63">
        <v>2028.95</v>
      </c>
    </row>
    <row r="12" spans="1:5" ht="16.5" x14ac:dyDescent="0.35">
      <c r="A12" s="62" t="s">
        <v>1954</v>
      </c>
      <c r="B12" s="62" t="s">
        <v>2388</v>
      </c>
      <c r="C12" s="62" t="str">
        <f t="shared" si="0"/>
        <v>7094</v>
      </c>
      <c r="D12" s="62" t="s">
        <v>2389</v>
      </c>
      <c r="E12" s="63">
        <v>2181.1999999999998</v>
      </c>
    </row>
    <row r="13" spans="1:5" ht="16.5" x14ac:dyDescent="0.35">
      <c r="A13" s="62" t="s">
        <v>1931</v>
      </c>
      <c r="B13" s="62" t="s">
        <v>2388</v>
      </c>
      <c r="C13" s="62" t="str">
        <f t="shared" si="0"/>
        <v>7094</v>
      </c>
      <c r="D13" s="62" t="s">
        <v>2389</v>
      </c>
      <c r="E13" s="63">
        <v>2077.1</v>
      </c>
    </row>
    <row r="14" spans="1:5" ht="16.5" x14ac:dyDescent="0.35">
      <c r="A14" s="62" t="s">
        <v>1930</v>
      </c>
      <c r="B14" s="62" t="s">
        <v>2388</v>
      </c>
      <c r="C14" s="62" t="str">
        <f t="shared" si="0"/>
        <v>7094</v>
      </c>
      <c r="D14" s="62" t="s">
        <v>2389</v>
      </c>
      <c r="E14" s="63">
        <v>1938.8</v>
      </c>
    </row>
    <row r="15" spans="1:5" ht="16.5" x14ac:dyDescent="0.35">
      <c r="A15" s="62" t="s">
        <v>1911</v>
      </c>
      <c r="B15" s="62" t="s">
        <v>2388</v>
      </c>
      <c r="C15" s="62" t="str">
        <f t="shared" si="0"/>
        <v>7094</v>
      </c>
      <c r="D15" s="62" t="s">
        <v>2389</v>
      </c>
      <c r="E15" s="63">
        <v>1790.7</v>
      </c>
    </row>
    <row r="16" spans="1:5" ht="16.5" x14ac:dyDescent="0.35">
      <c r="A16" s="62" t="s">
        <v>1910</v>
      </c>
      <c r="B16" s="62" t="s">
        <v>2388</v>
      </c>
      <c r="C16" s="62" t="str">
        <f t="shared" si="0"/>
        <v>7094</v>
      </c>
      <c r="D16" s="62" t="s">
        <v>2389</v>
      </c>
      <c r="E16" s="63">
        <v>1341.75</v>
      </c>
    </row>
    <row r="17" spans="1:5" ht="16.5" x14ac:dyDescent="0.35">
      <c r="A17" s="62" t="s">
        <v>1904</v>
      </c>
      <c r="B17" s="62" t="s">
        <v>2388</v>
      </c>
      <c r="C17" s="62" t="str">
        <f t="shared" si="0"/>
        <v>7094</v>
      </c>
      <c r="D17" s="62" t="s">
        <v>2389</v>
      </c>
      <c r="E17" s="63">
        <v>1465.3</v>
      </c>
    </row>
    <row r="18" spans="1:5" ht="16.5" x14ac:dyDescent="0.35">
      <c r="A18" s="62" t="s">
        <v>1891</v>
      </c>
      <c r="B18" s="62" t="s">
        <v>2388</v>
      </c>
      <c r="C18" s="62" t="str">
        <f t="shared" si="0"/>
        <v>7094</v>
      </c>
      <c r="D18" s="62" t="s">
        <v>2389</v>
      </c>
      <c r="E18" s="63">
        <v>1963.9</v>
      </c>
    </row>
    <row r="19" spans="1:5" ht="16.5" x14ac:dyDescent="0.35">
      <c r="A19" s="62" t="s">
        <v>1886</v>
      </c>
      <c r="B19" s="62" t="s">
        <v>2388</v>
      </c>
      <c r="C19" s="62" t="str">
        <f t="shared" si="0"/>
        <v>7094</v>
      </c>
      <c r="D19" s="62" t="s">
        <v>2389</v>
      </c>
      <c r="E19" s="63">
        <v>1885.4</v>
      </c>
    </row>
    <row r="20" spans="1:5" ht="16.5" x14ac:dyDescent="0.35">
      <c r="A20" s="62" t="s">
        <v>1879</v>
      </c>
      <c r="B20" s="62" t="s">
        <v>2388</v>
      </c>
      <c r="C20" s="62" t="str">
        <f t="shared" si="0"/>
        <v>7094</v>
      </c>
      <c r="D20" s="62" t="s">
        <v>2389</v>
      </c>
      <c r="E20" s="63">
        <v>1758.7</v>
      </c>
    </row>
    <row r="21" spans="1:5" ht="16.5" x14ac:dyDescent="0.35">
      <c r="A21" s="62" t="s">
        <v>1864</v>
      </c>
      <c r="B21" s="62" t="s">
        <v>2388</v>
      </c>
      <c r="C21" s="62" t="str">
        <f t="shared" si="0"/>
        <v>7094</v>
      </c>
      <c r="D21" s="62" t="s">
        <v>2389</v>
      </c>
      <c r="E21" s="63">
        <v>1751.65</v>
      </c>
    </row>
    <row r="22" spans="1:5" ht="16.5" x14ac:dyDescent="0.35">
      <c r="A22" s="62" t="s">
        <v>1844</v>
      </c>
      <c r="B22" s="62" t="s">
        <v>2388</v>
      </c>
      <c r="C22" s="62" t="str">
        <f t="shared" si="0"/>
        <v>7094</v>
      </c>
      <c r="D22" s="62" t="s">
        <v>2389</v>
      </c>
      <c r="E22" s="63">
        <v>1573.4</v>
      </c>
    </row>
    <row r="23" spans="1:5" ht="16.5" x14ac:dyDescent="0.35">
      <c r="A23" s="62" t="s">
        <v>1843</v>
      </c>
      <c r="B23" s="62" t="s">
        <v>2388</v>
      </c>
      <c r="C23" s="62" t="str">
        <f t="shared" si="0"/>
        <v>7094</v>
      </c>
      <c r="D23" s="62" t="s">
        <v>2389</v>
      </c>
      <c r="E23" s="63">
        <v>1501.3</v>
      </c>
    </row>
    <row r="24" spans="1:5" ht="16.5" x14ac:dyDescent="0.35">
      <c r="A24" s="62" t="s">
        <v>1811</v>
      </c>
      <c r="B24" s="62" t="s">
        <v>2388</v>
      </c>
      <c r="C24" s="62" t="str">
        <f t="shared" si="0"/>
        <v>7094</v>
      </c>
      <c r="D24" s="62" t="s">
        <v>2389</v>
      </c>
      <c r="E24" s="63">
        <v>1433.75</v>
      </c>
    </row>
    <row r="25" spans="1:5" ht="16.5" x14ac:dyDescent="0.35">
      <c r="A25" s="62" t="s">
        <v>1810</v>
      </c>
      <c r="B25" s="62" t="s">
        <v>2388</v>
      </c>
      <c r="C25" s="62" t="str">
        <f t="shared" si="0"/>
        <v>7094</v>
      </c>
      <c r="D25" s="62" t="s">
        <v>2389</v>
      </c>
      <c r="E25" s="63">
        <v>1732.2</v>
      </c>
    </row>
    <row r="26" spans="1:5" ht="16.5" x14ac:dyDescent="0.35">
      <c r="A26" s="62" t="s">
        <v>1809</v>
      </c>
      <c r="B26" s="62" t="s">
        <v>2388</v>
      </c>
      <c r="C26" s="62" t="str">
        <f t="shared" si="0"/>
        <v>7094</v>
      </c>
      <c r="D26" s="62" t="s">
        <v>2389</v>
      </c>
      <c r="E26" s="63">
        <v>1693</v>
      </c>
    </row>
    <row r="27" spans="1:5" ht="16.5" x14ac:dyDescent="0.35">
      <c r="A27" s="62" t="s">
        <v>1769</v>
      </c>
      <c r="B27" s="62" t="s">
        <v>2388</v>
      </c>
      <c r="C27" s="62" t="str">
        <f t="shared" si="0"/>
        <v>7094</v>
      </c>
      <c r="D27" s="62" t="s">
        <v>2389</v>
      </c>
      <c r="E27" s="63">
        <v>1456.4</v>
      </c>
    </row>
    <row r="28" spans="1:5" ht="16.5" x14ac:dyDescent="0.35">
      <c r="A28" s="62" t="s">
        <v>1753</v>
      </c>
      <c r="B28" s="62" t="s">
        <v>2388</v>
      </c>
      <c r="C28" s="62" t="str">
        <f t="shared" si="0"/>
        <v>7094</v>
      </c>
      <c r="D28" s="62" t="s">
        <v>2389</v>
      </c>
      <c r="E28" s="63">
        <v>1507.3</v>
      </c>
    </row>
    <row r="29" spans="1:5" ht="16.5" x14ac:dyDescent="0.35">
      <c r="A29" s="62" t="s">
        <v>1747</v>
      </c>
      <c r="B29" s="62" t="s">
        <v>2388</v>
      </c>
      <c r="C29" s="62" t="str">
        <f t="shared" si="0"/>
        <v>7094</v>
      </c>
      <c r="D29" s="62" t="s">
        <v>2389</v>
      </c>
      <c r="E29" s="63">
        <v>1440.7</v>
      </c>
    </row>
    <row r="30" spans="1:5" ht="16.5" x14ac:dyDescent="0.35">
      <c r="A30" s="62" t="s">
        <v>1742</v>
      </c>
      <c r="B30" s="62" t="s">
        <v>2388</v>
      </c>
      <c r="C30" s="62" t="str">
        <f t="shared" si="0"/>
        <v>7094</v>
      </c>
      <c r="D30" s="62" t="s">
        <v>2389</v>
      </c>
      <c r="E30" s="63">
        <v>973.9</v>
      </c>
    </row>
    <row r="31" spans="1:5" ht="16.5" x14ac:dyDescent="0.35">
      <c r="A31" s="62" t="s">
        <v>1419</v>
      </c>
      <c r="B31" s="62" t="s">
        <v>2388</v>
      </c>
      <c r="C31" s="62" t="str">
        <f t="shared" si="0"/>
        <v>7094</v>
      </c>
      <c r="D31" s="62" t="s">
        <v>2389</v>
      </c>
      <c r="E31" s="63">
        <v>941.7</v>
      </c>
    </row>
    <row r="32" spans="1:5" ht="16.5" x14ac:dyDescent="0.35">
      <c r="A32" s="62" t="s">
        <v>1418</v>
      </c>
      <c r="B32" s="62" t="s">
        <v>2388</v>
      </c>
      <c r="C32" s="62" t="str">
        <f t="shared" si="0"/>
        <v>7095</v>
      </c>
      <c r="D32" s="62" t="s">
        <v>2390</v>
      </c>
      <c r="E32" s="63">
        <v>1000</v>
      </c>
    </row>
    <row r="33" spans="1:5" ht="16.5" x14ac:dyDescent="0.35">
      <c r="A33" s="62" t="s">
        <v>2028</v>
      </c>
      <c r="B33" s="62" t="s">
        <v>2388</v>
      </c>
      <c r="C33" s="62" t="str">
        <f t="shared" si="0"/>
        <v>7095</v>
      </c>
      <c r="D33" s="62" t="s">
        <v>2390</v>
      </c>
      <c r="E33" s="63">
        <v>1000</v>
      </c>
    </row>
    <row r="34" spans="1:5" ht="16.5" x14ac:dyDescent="0.35">
      <c r="A34" s="62" t="s">
        <v>2023</v>
      </c>
      <c r="B34" s="62" t="s">
        <v>2388</v>
      </c>
      <c r="C34" s="62" t="str">
        <f t="shared" si="0"/>
        <v>7095</v>
      </c>
      <c r="D34" s="62" t="s">
        <v>2390</v>
      </c>
      <c r="E34" s="63">
        <v>1000</v>
      </c>
    </row>
    <row r="35" spans="1:5" ht="16.5" x14ac:dyDescent="0.35">
      <c r="A35" s="62" t="s">
        <v>2013</v>
      </c>
      <c r="B35" s="62" t="s">
        <v>2388</v>
      </c>
      <c r="C35" s="62" t="str">
        <f t="shared" si="0"/>
        <v>7095</v>
      </c>
      <c r="D35" s="62" t="s">
        <v>2390</v>
      </c>
      <c r="E35" s="63">
        <v>1000</v>
      </c>
    </row>
    <row r="36" spans="1:5" ht="16.5" x14ac:dyDescent="0.35">
      <c r="A36" s="62" t="s">
        <v>2007</v>
      </c>
      <c r="B36" s="62" t="s">
        <v>2388</v>
      </c>
      <c r="C36" s="62" t="str">
        <f t="shared" si="0"/>
        <v>7095</v>
      </c>
      <c r="D36" s="62" t="s">
        <v>2390</v>
      </c>
      <c r="E36" s="63">
        <v>1000</v>
      </c>
    </row>
    <row r="37" spans="1:5" ht="16.5" x14ac:dyDescent="0.35">
      <c r="A37" s="62" t="s">
        <v>2000</v>
      </c>
      <c r="B37" s="62" t="s">
        <v>2388</v>
      </c>
      <c r="C37" s="62" t="str">
        <f t="shared" si="0"/>
        <v>7095</v>
      </c>
      <c r="D37" s="62" t="s">
        <v>2390</v>
      </c>
      <c r="E37" s="63">
        <v>1000</v>
      </c>
    </row>
    <row r="38" spans="1:5" ht="16.5" x14ac:dyDescent="0.35">
      <c r="A38" s="62" t="s">
        <v>1990</v>
      </c>
      <c r="B38" s="62" t="s">
        <v>2388</v>
      </c>
      <c r="C38" s="62" t="str">
        <f t="shared" si="0"/>
        <v>7095</v>
      </c>
      <c r="D38" s="62" t="s">
        <v>2390</v>
      </c>
      <c r="E38" s="63">
        <v>995.7</v>
      </c>
    </row>
    <row r="39" spans="1:5" ht="16.5" x14ac:dyDescent="0.35">
      <c r="A39" s="62" t="s">
        <v>1975</v>
      </c>
      <c r="B39" s="62" t="s">
        <v>2388</v>
      </c>
      <c r="C39" s="62" t="str">
        <f t="shared" si="0"/>
        <v>7095</v>
      </c>
      <c r="D39" s="62" t="s">
        <v>2390</v>
      </c>
      <c r="E39" s="63">
        <v>1000</v>
      </c>
    </row>
    <row r="40" spans="1:5" ht="16.5" x14ac:dyDescent="0.35">
      <c r="A40" s="62" t="s">
        <v>1974</v>
      </c>
      <c r="B40" s="62" t="s">
        <v>2388</v>
      </c>
      <c r="C40" s="62" t="str">
        <f t="shared" si="0"/>
        <v>7095</v>
      </c>
      <c r="D40" s="62" t="s">
        <v>2390</v>
      </c>
      <c r="E40" s="63">
        <v>1000</v>
      </c>
    </row>
    <row r="41" spans="1:5" ht="16.5" x14ac:dyDescent="0.35">
      <c r="A41" s="62" t="s">
        <v>1968</v>
      </c>
      <c r="B41" s="62" t="s">
        <v>2388</v>
      </c>
      <c r="C41" s="62" t="str">
        <f t="shared" si="0"/>
        <v>7095</v>
      </c>
      <c r="D41" s="62" t="s">
        <v>2390</v>
      </c>
      <c r="E41" s="63">
        <v>1000</v>
      </c>
    </row>
    <row r="42" spans="1:5" ht="16.5" x14ac:dyDescent="0.35">
      <c r="A42" s="62" t="s">
        <v>1954</v>
      </c>
      <c r="B42" s="62" t="s">
        <v>2388</v>
      </c>
      <c r="C42" s="62" t="str">
        <f t="shared" si="0"/>
        <v>7095</v>
      </c>
      <c r="D42" s="62" t="s">
        <v>2390</v>
      </c>
      <c r="E42" s="63">
        <v>1000</v>
      </c>
    </row>
    <row r="43" spans="1:5" ht="16.5" x14ac:dyDescent="0.35">
      <c r="A43" s="62" t="s">
        <v>1931</v>
      </c>
      <c r="B43" s="62" t="s">
        <v>2388</v>
      </c>
      <c r="C43" s="62" t="str">
        <f t="shared" si="0"/>
        <v>7095</v>
      </c>
      <c r="D43" s="62" t="s">
        <v>2390</v>
      </c>
      <c r="E43" s="63">
        <v>1000</v>
      </c>
    </row>
    <row r="44" spans="1:5" ht="16.5" x14ac:dyDescent="0.35">
      <c r="A44" s="62" t="s">
        <v>1930</v>
      </c>
      <c r="B44" s="62" t="s">
        <v>2388</v>
      </c>
      <c r="C44" s="62" t="str">
        <f t="shared" si="0"/>
        <v>7095</v>
      </c>
      <c r="D44" s="62" t="s">
        <v>2390</v>
      </c>
      <c r="E44" s="63">
        <v>1000</v>
      </c>
    </row>
    <row r="45" spans="1:5" ht="16.5" x14ac:dyDescent="0.35">
      <c r="A45" s="62" t="s">
        <v>1911</v>
      </c>
      <c r="B45" s="62" t="s">
        <v>2388</v>
      </c>
      <c r="C45" s="62" t="str">
        <f t="shared" si="0"/>
        <v>7095</v>
      </c>
      <c r="D45" s="62" t="s">
        <v>2390</v>
      </c>
      <c r="E45" s="63">
        <v>1000</v>
      </c>
    </row>
    <row r="46" spans="1:5" ht="16.5" x14ac:dyDescent="0.35">
      <c r="A46" s="62" t="s">
        <v>1910</v>
      </c>
      <c r="B46" s="62" t="s">
        <v>2388</v>
      </c>
      <c r="C46" s="62" t="str">
        <f t="shared" si="0"/>
        <v>7095</v>
      </c>
      <c r="D46" s="62" t="s">
        <v>2390</v>
      </c>
      <c r="E46" s="63">
        <v>1000</v>
      </c>
    </row>
    <row r="47" spans="1:5" ht="16.5" x14ac:dyDescent="0.35">
      <c r="A47" s="62" t="s">
        <v>1904</v>
      </c>
      <c r="B47" s="62" t="s">
        <v>2388</v>
      </c>
      <c r="C47" s="62" t="str">
        <f t="shared" si="0"/>
        <v>7095</v>
      </c>
      <c r="D47" s="62" t="s">
        <v>2390</v>
      </c>
      <c r="E47" s="63">
        <v>1000</v>
      </c>
    </row>
    <row r="48" spans="1:5" ht="16.5" x14ac:dyDescent="0.35">
      <c r="A48" s="62" t="s">
        <v>1891</v>
      </c>
      <c r="B48" s="62" t="s">
        <v>2388</v>
      </c>
      <c r="C48" s="62" t="str">
        <f t="shared" si="0"/>
        <v>7095</v>
      </c>
      <c r="D48" s="62" t="s">
        <v>2390</v>
      </c>
      <c r="E48" s="63">
        <v>1000</v>
      </c>
    </row>
    <row r="49" spans="1:5" ht="16.5" x14ac:dyDescent="0.35">
      <c r="A49" s="62" t="s">
        <v>1886</v>
      </c>
      <c r="B49" s="62" t="s">
        <v>2388</v>
      </c>
      <c r="C49" s="62" t="str">
        <f t="shared" si="0"/>
        <v>7095</v>
      </c>
      <c r="D49" s="62" t="s">
        <v>2390</v>
      </c>
      <c r="E49" s="63">
        <v>1000</v>
      </c>
    </row>
    <row r="50" spans="1:5" ht="16.5" x14ac:dyDescent="0.35">
      <c r="A50" s="62" t="s">
        <v>1879</v>
      </c>
      <c r="B50" s="62" t="s">
        <v>2388</v>
      </c>
      <c r="C50" s="62" t="str">
        <f t="shared" si="0"/>
        <v>7095</v>
      </c>
      <c r="D50" s="62" t="s">
        <v>2390</v>
      </c>
      <c r="E50" s="63">
        <v>1000</v>
      </c>
    </row>
    <row r="51" spans="1:5" ht="16.5" x14ac:dyDescent="0.35">
      <c r="A51" s="62" t="s">
        <v>1864</v>
      </c>
      <c r="B51" s="62" t="s">
        <v>2388</v>
      </c>
      <c r="C51" s="62" t="str">
        <f t="shared" si="0"/>
        <v>7095</v>
      </c>
      <c r="D51" s="62" t="s">
        <v>2390</v>
      </c>
      <c r="E51" s="63">
        <v>1000</v>
      </c>
    </row>
    <row r="52" spans="1:5" ht="16.5" x14ac:dyDescent="0.35">
      <c r="A52" s="62" t="s">
        <v>1844</v>
      </c>
      <c r="B52" s="62" t="s">
        <v>2388</v>
      </c>
      <c r="C52" s="62" t="str">
        <f t="shared" si="0"/>
        <v>7095</v>
      </c>
      <c r="D52" s="62" t="s">
        <v>2390</v>
      </c>
      <c r="E52" s="63">
        <v>1000</v>
      </c>
    </row>
    <row r="53" spans="1:5" ht="16.5" x14ac:dyDescent="0.35">
      <c r="A53" s="62" t="s">
        <v>1843</v>
      </c>
      <c r="B53" s="62" t="s">
        <v>2388</v>
      </c>
      <c r="C53" s="62" t="str">
        <f t="shared" si="0"/>
        <v>7095</v>
      </c>
      <c r="D53" s="62" t="s">
        <v>2390</v>
      </c>
      <c r="E53" s="63">
        <v>1000</v>
      </c>
    </row>
    <row r="54" spans="1:5" ht="16.5" x14ac:dyDescent="0.35">
      <c r="A54" s="62" t="s">
        <v>1811</v>
      </c>
      <c r="B54" s="62" t="s">
        <v>2388</v>
      </c>
      <c r="C54" s="62" t="str">
        <f t="shared" si="0"/>
        <v>7095</v>
      </c>
      <c r="D54" s="62" t="s">
        <v>2390</v>
      </c>
      <c r="E54" s="63">
        <v>996.6</v>
      </c>
    </row>
    <row r="55" spans="1:5" ht="16.5" x14ac:dyDescent="0.35">
      <c r="A55" s="62" t="s">
        <v>1810</v>
      </c>
      <c r="B55" s="62" t="s">
        <v>2388</v>
      </c>
      <c r="C55" s="62" t="str">
        <f t="shared" si="0"/>
        <v>7095</v>
      </c>
      <c r="D55" s="62" t="s">
        <v>2390</v>
      </c>
      <c r="E55" s="63">
        <v>1000</v>
      </c>
    </row>
    <row r="56" spans="1:5" ht="16.5" x14ac:dyDescent="0.35">
      <c r="A56" s="62" t="s">
        <v>1809</v>
      </c>
      <c r="B56" s="62" t="s">
        <v>2388</v>
      </c>
      <c r="C56" s="62" t="str">
        <f t="shared" si="0"/>
        <v>7095</v>
      </c>
      <c r="D56" s="62" t="s">
        <v>2390</v>
      </c>
      <c r="E56" s="63">
        <v>1000</v>
      </c>
    </row>
    <row r="57" spans="1:5" ht="16.5" x14ac:dyDescent="0.35">
      <c r="A57" s="62" t="s">
        <v>1769</v>
      </c>
      <c r="B57" s="62" t="s">
        <v>2388</v>
      </c>
      <c r="C57" s="62" t="str">
        <f t="shared" si="0"/>
        <v>7095</v>
      </c>
      <c r="D57" s="62" t="s">
        <v>2390</v>
      </c>
      <c r="E57" s="63">
        <v>1000</v>
      </c>
    </row>
    <row r="58" spans="1:5" ht="16.5" x14ac:dyDescent="0.35">
      <c r="A58" s="62" t="s">
        <v>1753</v>
      </c>
      <c r="B58" s="62" t="s">
        <v>2388</v>
      </c>
      <c r="C58" s="62" t="str">
        <f t="shared" si="0"/>
        <v>7095</v>
      </c>
      <c r="D58" s="62" t="s">
        <v>2390</v>
      </c>
      <c r="E58" s="63">
        <v>1000</v>
      </c>
    </row>
    <row r="59" spans="1:5" ht="16.5" x14ac:dyDescent="0.35">
      <c r="A59" s="62" t="s">
        <v>1747</v>
      </c>
      <c r="B59" s="62" t="s">
        <v>2388</v>
      </c>
      <c r="C59" s="62" t="str">
        <f t="shared" si="0"/>
        <v>7095</v>
      </c>
      <c r="D59" s="62" t="s">
        <v>2390</v>
      </c>
      <c r="E59" s="63">
        <v>1000</v>
      </c>
    </row>
    <row r="60" spans="1:5" ht="16.5" x14ac:dyDescent="0.35">
      <c r="A60" s="62" t="s">
        <v>1742</v>
      </c>
      <c r="B60" s="62" t="s">
        <v>2388</v>
      </c>
      <c r="C60" s="62" t="str">
        <f t="shared" si="0"/>
        <v>7095</v>
      </c>
      <c r="D60" s="62" t="s">
        <v>2390</v>
      </c>
      <c r="E60" s="63">
        <v>1000</v>
      </c>
    </row>
    <row r="61" spans="1:5" ht="16.5" x14ac:dyDescent="0.35">
      <c r="A61" s="62" t="s">
        <v>1419</v>
      </c>
      <c r="B61" s="62" t="s">
        <v>2388</v>
      </c>
      <c r="C61" s="62" t="str">
        <f t="shared" si="0"/>
        <v>7095</v>
      </c>
      <c r="D61" s="62" t="s">
        <v>2390</v>
      </c>
      <c r="E61" s="63">
        <v>1000</v>
      </c>
    </row>
    <row r="62" spans="1:5" ht="16.5" x14ac:dyDescent="0.35">
      <c r="A62" s="62" t="s">
        <v>1418</v>
      </c>
      <c r="B62" s="62" t="s">
        <v>2388</v>
      </c>
      <c r="C62" s="62" t="str">
        <f t="shared" si="0"/>
        <v>7097</v>
      </c>
      <c r="D62" s="62" t="s">
        <v>2391</v>
      </c>
      <c r="E62" s="63">
        <v>4230.6000000000004</v>
      </c>
    </row>
    <row r="63" spans="1:5" ht="16.5" x14ac:dyDescent="0.35">
      <c r="A63" s="62" t="s">
        <v>2028</v>
      </c>
      <c r="B63" s="62" t="s">
        <v>2388</v>
      </c>
      <c r="C63" s="62" t="str">
        <f t="shared" si="0"/>
        <v>7097</v>
      </c>
      <c r="D63" s="62" t="s">
        <v>2391</v>
      </c>
      <c r="E63" s="63">
        <v>4474.5</v>
      </c>
    </row>
    <row r="64" spans="1:5" ht="16.5" x14ac:dyDescent="0.35">
      <c r="A64" s="62" t="s">
        <v>2023</v>
      </c>
      <c r="B64" s="62" t="s">
        <v>2388</v>
      </c>
      <c r="C64" s="62" t="str">
        <f t="shared" si="0"/>
        <v>7097</v>
      </c>
      <c r="D64" s="62" t="s">
        <v>2391</v>
      </c>
      <c r="E64" s="63">
        <v>3820.3</v>
      </c>
    </row>
    <row r="65" spans="1:5" ht="16.5" x14ac:dyDescent="0.35">
      <c r="A65" s="62" t="s">
        <v>2013</v>
      </c>
      <c r="B65" s="62" t="s">
        <v>2388</v>
      </c>
      <c r="C65" s="62" t="str">
        <f t="shared" si="0"/>
        <v>7097</v>
      </c>
      <c r="D65" s="62" t="s">
        <v>2391</v>
      </c>
      <c r="E65" s="63">
        <v>3895.5</v>
      </c>
    </row>
    <row r="66" spans="1:5" ht="16.5" x14ac:dyDescent="0.35">
      <c r="A66" s="62" t="s">
        <v>2007</v>
      </c>
      <c r="B66" s="62" t="s">
        <v>2388</v>
      </c>
      <c r="C66" s="62" t="str">
        <f t="shared" si="0"/>
        <v>7097</v>
      </c>
      <c r="D66" s="62" t="s">
        <v>2391</v>
      </c>
      <c r="E66" s="63">
        <v>3988.4</v>
      </c>
    </row>
    <row r="67" spans="1:5" ht="16.5" x14ac:dyDescent="0.35">
      <c r="A67" s="62" t="s">
        <v>2000</v>
      </c>
      <c r="B67" s="62" t="s">
        <v>2388</v>
      </c>
      <c r="C67" s="62" t="str">
        <f t="shared" ref="C67:C130" si="1">MID(D67,2,4)</f>
        <v>7097</v>
      </c>
      <c r="D67" s="62" t="s">
        <v>2391</v>
      </c>
      <c r="E67" s="63">
        <v>3642.8</v>
      </c>
    </row>
    <row r="68" spans="1:5" ht="16.5" x14ac:dyDescent="0.35">
      <c r="A68" s="62" t="s">
        <v>1990</v>
      </c>
      <c r="B68" s="62" t="s">
        <v>2388</v>
      </c>
      <c r="C68" s="62" t="str">
        <f t="shared" si="1"/>
        <v>7097</v>
      </c>
      <c r="D68" s="62" t="s">
        <v>2391</v>
      </c>
      <c r="E68" s="63">
        <v>3928.8</v>
      </c>
    </row>
    <row r="69" spans="1:5" ht="16.5" x14ac:dyDescent="0.35">
      <c r="A69" s="62" t="s">
        <v>1975</v>
      </c>
      <c r="B69" s="62" t="s">
        <v>2388</v>
      </c>
      <c r="C69" s="62" t="str">
        <f t="shared" si="1"/>
        <v>7097</v>
      </c>
      <c r="D69" s="62" t="s">
        <v>2391</v>
      </c>
      <c r="E69" s="63">
        <v>3895.3</v>
      </c>
    </row>
    <row r="70" spans="1:5" ht="16.5" x14ac:dyDescent="0.35">
      <c r="A70" s="62" t="s">
        <v>1974</v>
      </c>
      <c r="B70" s="62" t="s">
        <v>2388</v>
      </c>
      <c r="C70" s="62" t="str">
        <f t="shared" si="1"/>
        <v>7097</v>
      </c>
      <c r="D70" s="62" t="s">
        <v>2391</v>
      </c>
      <c r="E70" s="63">
        <v>4185.1000000000004</v>
      </c>
    </row>
    <row r="71" spans="1:5" ht="16.5" x14ac:dyDescent="0.35">
      <c r="A71" s="62" t="s">
        <v>1968</v>
      </c>
      <c r="B71" s="62" t="s">
        <v>2388</v>
      </c>
      <c r="C71" s="62" t="str">
        <f t="shared" si="1"/>
        <v>7097</v>
      </c>
      <c r="D71" s="62" t="s">
        <v>2391</v>
      </c>
      <c r="E71" s="63">
        <v>3794.9</v>
      </c>
    </row>
    <row r="72" spans="1:5" ht="16.5" x14ac:dyDescent="0.35">
      <c r="A72" s="62" t="s">
        <v>1954</v>
      </c>
      <c r="B72" s="62" t="s">
        <v>2388</v>
      </c>
      <c r="C72" s="62" t="str">
        <f t="shared" si="1"/>
        <v>7097</v>
      </c>
      <c r="D72" s="62" t="s">
        <v>2391</v>
      </c>
      <c r="E72" s="63">
        <v>3822.1</v>
      </c>
    </row>
    <row r="73" spans="1:5" ht="16.5" x14ac:dyDescent="0.35">
      <c r="A73" s="62" t="s">
        <v>1931</v>
      </c>
      <c r="B73" s="62" t="s">
        <v>2388</v>
      </c>
      <c r="C73" s="62" t="str">
        <f t="shared" si="1"/>
        <v>7097</v>
      </c>
      <c r="D73" s="62" t="s">
        <v>2391</v>
      </c>
      <c r="E73" s="63">
        <v>3883.8</v>
      </c>
    </row>
    <row r="74" spans="1:5" ht="16.5" x14ac:dyDescent="0.35">
      <c r="A74" s="62" t="s">
        <v>1930</v>
      </c>
      <c r="B74" s="62" t="s">
        <v>2388</v>
      </c>
      <c r="C74" s="62" t="str">
        <f t="shared" si="1"/>
        <v>7097</v>
      </c>
      <c r="D74" s="62" t="s">
        <v>2391</v>
      </c>
      <c r="E74" s="63">
        <v>4008.9</v>
      </c>
    </row>
    <row r="75" spans="1:5" ht="16.5" x14ac:dyDescent="0.35">
      <c r="A75" s="62" t="s">
        <v>1911</v>
      </c>
      <c r="B75" s="62" t="s">
        <v>2388</v>
      </c>
      <c r="C75" s="62" t="str">
        <f t="shared" si="1"/>
        <v>7097</v>
      </c>
      <c r="D75" s="62" t="s">
        <v>2391</v>
      </c>
      <c r="E75" s="63">
        <v>3616.5</v>
      </c>
    </row>
    <row r="76" spans="1:5" ht="16.5" x14ac:dyDescent="0.35">
      <c r="A76" s="62" t="s">
        <v>1910</v>
      </c>
      <c r="B76" s="62" t="s">
        <v>2388</v>
      </c>
      <c r="C76" s="62" t="str">
        <f t="shared" si="1"/>
        <v>7097</v>
      </c>
      <c r="D76" s="62" t="s">
        <v>2391</v>
      </c>
      <c r="E76" s="63">
        <v>4123.8999999999996</v>
      </c>
    </row>
    <row r="77" spans="1:5" ht="16.5" x14ac:dyDescent="0.35">
      <c r="A77" s="62" t="s">
        <v>1904</v>
      </c>
      <c r="B77" s="62" t="s">
        <v>2388</v>
      </c>
      <c r="C77" s="62" t="str">
        <f t="shared" si="1"/>
        <v>7097</v>
      </c>
      <c r="D77" s="62" t="s">
        <v>2391</v>
      </c>
      <c r="E77" s="63">
        <v>4596.8999999999996</v>
      </c>
    </row>
    <row r="78" spans="1:5" ht="16.5" x14ac:dyDescent="0.35">
      <c r="A78" s="62" t="s">
        <v>1891</v>
      </c>
      <c r="B78" s="62" t="s">
        <v>2388</v>
      </c>
      <c r="C78" s="62" t="str">
        <f t="shared" si="1"/>
        <v>7097</v>
      </c>
      <c r="D78" s="62" t="s">
        <v>2391</v>
      </c>
      <c r="E78" s="63">
        <v>4213.5</v>
      </c>
    </row>
    <row r="79" spans="1:5" ht="16.5" x14ac:dyDescent="0.35">
      <c r="A79" s="62" t="s">
        <v>1886</v>
      </c>
      <c r="B79" s="62" t="s">
        <v>2388</v>
      </c>
      <c r="C79" s="62" t="str">
        <f t="shared" si="1"/>
        <v>7097</v>
      </c>
      <c r="D79" s="62" t="s">
        <v>2391</v>
      </c>
      <c r="E79" s="63">
        <v>3355.9</v>
      </c>
    </row>
    <row r="80" spans="1:5" ht="16.5" x14ac:dyDescent="0.35">
      <c r="A80" s="62" t="s">
        <v>1879</v>
      </c>
      <c r="B80" s="62" t="s">
        <v>2388</v>
      </c>
      <c r="C80" s="62" t="str">
        <f t="shared" si="1"/>
        <v>7097</v>
      </c>
      <c r="D80" s="62" t="s">
        <v>2391</v>
      </c>
      <c r="E80" s="63">
        <v>3483.7</v>
      </c>
    </row>
    <row r="81" spans="1:5" ht="16.5" x14ac:dyDescent="0.35">
      <c r="A81" s="62" t="s">
        <v>1864</v>
      </c>
      <c r="B81" s="62" t="s">
        <v>2388</v>
      </c>
      <c r="C81" s="62" t="str">
        <f t="shared" si="1"/>
        <v>7097</v>
      </c>
      <c r="D81" s="62" t="s">
        <v>2391</v>
      </c>
      <c r="E81" s="63">
        <v>4120.3999999999996</v>
      </c>
    </row>
    <row r="82" spans="1:5" ht="16.5" x14ac:dyDescent="0.35">
      <c r="A82" s="62" t="s">
        <v>1844</v>
      </c>
      <c r="B82" s="62" t="s">
        <v>2388</v>
      </c>
      <c r="C82" s="62" t="str">
        <f t="shared" si="1"/>
        <v>7097</v>
      </c>
      <c r="D82" s="62" t="s">
        <v>2391</v>
      </c>
      <c r="E82" s="63">
        <v>3727.9</v>
      </c>
    </row>
    <row r="83" spans="1:5" ht="16.5" x14ac:dyDescent="0.35">
      <c r="A83" s="62" t="s">
        <v>1843</v>
      </c>
      <c r="B83" s="62" t="s">
        <v>2388</v>
      </c>
      <c r="C83" s="62" t="str">
        <f t="shared" si="1"/>
        <v>7097</v>
      </c>
      <c r="D83" s="62" t="s">
        <v>2391</v>
      </c>
      <c r="E83" s="63">
        <v>4966.6000000000004</v>
      </c>
    </row>
    <row r="84" spans="1:5" ht="16.5" x14ac:dyDescent="0.35">
      <c r="A84" s="62" t="s">
        <v>1811</v>
      </c>
      <c r="B84" s="62" t="s">
        <v>2388</v>
      </c>
      <c r="C84" s="62" t="str">
        <f t="shared" si="1"/>
        <v>7097</v>
      </c>
      <c r="D84" s="62" t="s">
        <v>2391</v>
      </c>
      <c r="E84" s="63">
        <v>4145.8999999999996</v>
      </c>
    </row>
    <row r="85" spans="1:5" ht="16.5" x14ac:dyDescent="0.35">
      <c r="A85" s="62" t="s">
        <v>1810</v>
      </c>
      <c r="B85" s="62" t="s">
        <v>2388</v>
      </c>
      <c r="C85" s="62" t="str">
        <f t="shared" si="1"/>
        <v>7097</v>
      </c>
      <c r="D85" s="62" t="s">
        <v>2391</v>
      </c>
      <c r="E85" s="63">
        <v>3532.7</v>
      </c>
    </row>
    <row r="86" spans="1:5" ht="16.5" x14ac:dyDescent="0.35">
      <c r="A86" s="62" t="s">
        <v>1809</v>
      </c>
      <c r="B86" s="62" t="s">
        <v>2388</v>
      </c>
      <c r="C86" s="62" t="str">
        <f t="shared" si="1"/>
        <v>7097</v>
      </c>
      <c r="D86" s="62" t="s">
        <v>2391</v>
      </c>
      <c r="E86" s="63">
        <v>3820.4</v>
      </c>
    </row>
    <row r="87" spans="1:5" ht="16.5" x14ac:dyDescent="0.35">
      <c r="A87" s="62" t="s">
        <v>1769</v>
      </c>
      <c r="B87" s="62" t="s">
        <v>2388</v>
      </c>
      <c r="C87" s="62" t="str">
        <f t="shared" si="1"/>
        <v>7097</v>
      </c>
      <c r="D87" s="62" t="s">
        <v>2391</v>
      </c>
      <c r="E87" s="63">
        <v>4066.9</v>
      </c>
    </row>
    <row r="88" spans="1:5" ht="16.5" x14ac:dyDescent="0.35">
      <c r="A88" s="62" t="s">
        <v>1753</v>
      </c>
      <c r="B88" s="62" t="s">
        <v>2388</v>
      </c>
      <c r="C88" s="62" t="str">
        <f t="shared" si="1"/>
        <v>7097</v>
      </c>
      <c r="D88" s="62" t="s">
        <v>2391</v>
      </c>
      <c r="E88" s="63">
        <v>3931</v>
      </c>
    </row>
    <row r="89" spans="1:5" ht="16.5" x14ac:dyDescent="0.35">
      <c r="A89" s="62" t="s">
        <v>1747</v>
      </c>
      <c r="B89" s="62" t="s">
        <v>2388</v>
      </c>
      <c r="C89" s="62" t="str">
        <f t="shared" si="1"/>
        <v>7097</v>
      </c>
      <c r="D89" s="62" t="s">
        <v>2391</v>
      </c>
      <c r="E89" s="63">
        <v>4500.7</v>
      </c>
    </row>
    <row r="90" spans="1:5" ht="16.5" x14ac:dyDescent="0.35">
      <c r="A90" s="62" t="s">
        <v>1742</v>
      </c>
      <c r="B90" s="62" t="s">
        <v>2388</v>
      </c>
      <c r="C90" s="62" t="str">
        <f t="shared" si="1"/>
        <v>7097</v>
      </c>
      <c r="D90" s="62" t="s">
        <v>2391</v>
      </c>
      <c r="E90" s="63">
        <v>4370.2</v>
      </c>
    </row>
    <row r="91" spans="1:5" ht="16.5" x14ac:dyDescent="0.35">
      <c r="A91" s="62" t="s">
        <v>1419</v>
      </c>
      <c r="B91" s="62" t="s">
        <v>2388</v>
      </c>
      <c r="C91" s="62" t="str">
        <f t="shared" si="1"/>
        <v>7097</v>
      </c>
      <c r="D91" s="62" t="s">
        <v>2391</v>
      </c>
      <c r="E91" s="63">
        <v>4091.3</v>
      </c>
    </row>
    <row r="92" spans="1:5" ht="16.5" x14ac:dyDescent="0.35">
      <c r="A92" s="62" t="s">
        <v>1418</v>
      </c>
      <c r="B92" s="62" t="s">
        <v>2388</v>
      </c>
      <c r="C92" s="62" t="str">
        <f t="shared" si="1"/>
        <v>7101</v>
      </c>
      <c r="D92" s="62" t="s">
        <v>2392</v>
      </c>
      <c r="E92" s="63">
        <v>554.5</v>
      </c>
    </row>
    <row r="93" spans="1:5" ht="16.5" x14ac:dyDescent="0.35">
      <c r="A93" s="62" t="s">
        <v>2028</v>
      </c>
      <c r="B93" s="62" t="s">
        <v>2388</v>
      </c>
      <c r="C93" s="62" t="str">
        <f t="shared" si="1"/>
        <v>7101</v>
      </c>
      <c r="D93" s="62" t="s">
        <v>2392</v>
      </c>
      <c r="E93" s="63">
        <v>522.35</v>
      </c>
    </row>
    <row r="94" spans="1:5" ht="16.5" x14ac:dyDescent="0.35">
      <c r="A94" s="62" t="s">
        <v>2023</v>
      </c>
      <c r="B94" s="62" t="s">
        <v>2388</v>
      </c>
      <c r="C94" s="62" t="str">
        <f t="shared" si="1"/>
        <v>7101</v>
      </c>
      <c r="D94" s="62" t="s">
        <v>2392</v>
      </c>
      <c r="E94" s="63">
        <v>442.5</v>
      </c>
    </row>
    <row r="95" spans="1:5" ht="16.5" x14ac:dyDescent="0.35">
      <c r="A95" s="62" t="s">
        <v>2013</v>
      </c>
      <c r="B95" s="62" t="s">
        <v>2388</v>
      </c>
      <c r="C95" s="62" t="str">
        <f t="shared" si="1"/>
        <v>7101</v>
      </c>
      <c r="D95" s="62" t="s">
        <v>2392</v>
      </c>
      <c r="E95" s="63">
        <v>351.6</v>
      </c>
    </row>
    <row r="96" spans="1:5" ht="16.5" x14ac:dyDescent="0.35">
      <c r="A96" s="62" t="s">
        <v>2007</v>
      </c>
      <c r="B96" s="62" t="s">
        <v>2388</v>
      </c>
      <c r="C96" s="62" t="str">
        <f t="shared" si="1"/>
        <v>7101</v>
      </c>
      <c r="D96" s="62" t="s">
        <v>2392</v>
      </c>
      <c r="E96" s="63">
        <v>497.5</v>
      </c>
    </row>
    <row r="97" spans="1:5" ht="16.5" x14ac:dyDescent="0.35">
      <c r="A97" s="62" t="s">
        <v>2000</v>
      </c>
      <c r="B97" s="62" t="s">
        <v>2388</v>
      </c>
      <c r="C97" s="62" t="str">
        <f t="shared" si="1"/>
        <v>7101</v>
      </c>
      <c r="D97" s="62" t="s">
        <v>2392</v>
      </c>
      <c r="E97" s="63">
        <v>442.8</v>
      </c>
    </row>
    <row r="98" spans="1:5" ht="16.5" x14ac:dyDescent="0.35">
      <c r="A98" s="62" t="s">
        <v>1990</v>
      </c>
      <c r="B98" s="62" t="s">
        <v>2388</v>
      </c>
      <c r="C98" s="62" t="str">
        <f t="shared" si="1"/>
        <v>7101</v>
      </c>
      <c r="D98" s="62" t="s">
        <v>2392</v>
      </c>
      <c r="E98" s="63">
        <v>333.15</v>
      </c>
    </row>
    <row r="99" spans="1:5" ht="16.5" x14ac:dyDescent="0.35">
      <c r="A99" s="62" t="s">
        <v>1975</v>
      </c>
      <c r="B99" s="62" t="s">
        <v>2388</v>
      </c>
      <c r="C99" s="62" t="str">
        <f t="shared" si="1"/>
        <v>7101</v>
      </c>
      <c r="D99" s="62" t="s">
        <v>2392</v>
      </c>
      <c r="E99" s="63">
        <v>526.65</v>
      </c>
    </row>
    <row r="100" spans="1:5" ht="16.5" x14ac:dyDescent="0.35">
      <c r="A100" s="62" t="s">
        <v>1974</v>
      </c>
      <c r="B100" s="62" t="s">
        <v>2388</v>
      </c>
      <c r="C100" s="62" t="str">
        <f t="shared" si="1"/>
        <v>7101</v>
      </c>
      <c r="D100" s="62" t="s">
        <v>2392</v>
      </c>
      <c r="E100" s="63">
        <v>464.75</v>
      </c>
    </row>
    <row r="101" spans="1:5" ht="16.5" x14ac:dyDescent="0.35">
      <c r="A101" s="62" t="s">
        <v>1968</v>
      </c>
      <c r="B101" s="62" t="s">
        <v>2388</v>
      </c>
      <c r="C101" s="62" t="str">
        <f t="shared" si="1"/>
        <v>7101</v>
      </c>
      <c r="D101" s="62" t="s">
        <v>2392</v>
      </c>
      <c r="E101" s="63">
        <v>345.8</v>
      </c>
    </row>
    <row r="102" spans="1:5" ht="16.5" x14ac:dyDescent="0.35">
      <c r="A102" s="62" t="s">
        <v>1954</v>
      </c>
      <c r="B102" s="62" t="s">
        <v>2388</v>
      </c>
      <c r="C102" s="62" t="str">
        <f t="shared" si="1"/>
        <v>7101</v>
      </c>
      <c r="D102" s="62" t="s">
        <v>2392</v>
      </c>
      <c r="E102" s="63">
        <v>394.75</v>
      </c>
    </row>
    <row r="103" spans="1:5" ht="16.5" x14ac:dyDescent="0.35">
      <c r="A103" s="62" t="s">
        <v>1931</v>
      </c>
      <c r="B103" s="62" t="s">
        <v>2388</v>
      </c>
      <c r="C103" s="62" t="str">
        <f t="shared" si="1"/>
        <v>7101</v>
      </c>
      <c r="D103" s="62" t="s">
        <v>2392</v>
      </c>
      <c r="E103" s="63">
        <v>448.65</v>
      </c>
    </row>
    <row r="104" spans="1:5" ht="16.5" x14ac:dyDescent="0.35">
      <c r="A104" s="62" t="s">
        <v>1930</v>
      </c>
      <c r="B104" s="62" t="s">
        <v>2388</v>
      </c>
      <c r="C104" s="62" t="str">
        <f t="shared" si="1"/>
        <v>7101</v>
      </c>
      <c r="D104" s="62" t="s">
        <v>2392</v>
      </c>
      <c r="E104" s="63">
        <v>377.75</v>
      </c>
    </row>
    <row r="105" spans="1:5" ht="16.5" x14ac:dyDescent="0.35">
      <c r="A105" s="62" t="s">
        <v>1911</v>
      </c>
      <c r="B105" s="62" t="s">
        <v>2388</v>
      </c>
      <c r="C105" s="62" t="str">
        <f t="shared" si="1"/>
        <v>7101</v>
      </c>
      <c r="D105" s="62" t="s">
        <v>2392</v>
      </c>
      <c r="E105" s="63">
        <v>386.4</v>
      </c>
    </row>
    <row r="106" spans="1:5" ht="16.5" x14ac:dyDescent="0.35">
      <c r="A106" s="62" t="s">
        <v>1910</v>
      </c>
      <c r="B106" s="62" t="s">
        <v>2388</v>
      </c>
      <c r="C106" s="62" t="str">
        <f t="shared" si="1"/>
        <v>7101</v>
      </c>
      <c r="D106" s="62" t="s">
        <v>2392</v>
      </c>
      <c r="E106" s="63">
        <v>522.6</v>
      </c>
    </row>
    <row r="107" spans="1:5" ht="16.5" x14ac:dyDescent="0.35">
      <c r="A107" s="62" t="s">
        <v>1904</v>
      </c>
      <c r="B107" s="62" t="s">
        <v>2388</v>
      </c>
      <c r="C107" s="62" t="str">
        <f t="shared" si="1"/>
        <v>7101</v>
      </c>
      <c r="D107" s="62" t="s">
        <v>2392</v>
      </c>
      <c r="E107" s="63">
        <v>349.65</v>
      </c>
    </row>
    <row r="108" spans="1:5" ht="16.5" x14ac:dyDescent="0.35">
      <c r="A108" s="62" t="s">
        <v>1891</v>
      </c>
      <c r="B108" s="62" t="s">
        <v>2388</v>
      </c>
      <c r="C108" s="62" t="str">
        <f t="shared" si="1"/>
        <v>7101</v>
      </c>
      <c r="D108" s="62" t="s">
        <v>2392</v>
      </c>
      <c r="E108" s="63">
        <v>341.6</v>
      </c>
    </row>
    <row r="109" spans="1:5" ht="16.5" x14ac:dyDescent="0.35">
      <c r="A109" s="62" t="s">
        <v>1886</v>
      </c>
      <c r="B109" s="62" t="s">
        <v>2388</v>
      </c>
      <c r="C109" s="62" t="str">
        <f t="shared" si="1"/>
        <v>7101</v>
      </c>
      <c r="D109" s="62" t="s">
        <v>2392</v>
      </c>
      <c r="E109" s="63">
        <v>312.89999999999998</v>
      </c>
    </row>
    <row r="110" spans="1:5" ht="16.5" x14ac:dyDescent="0.35">
      <c r="A110" s="62" t="s">
        <v>1879</v>
      </c>
      <c r="B110" s="62" t="s">
        <v>2388</v>
      </c>
      <c r="C110" s="62" t="str">
        <f t="shared" si="1"/>
        <v>7101</v>
      </c>
      <c r="D110" s="62" t="s">
        <v>2392</v>
      </c>
      <c r="E110" s="63">
        <v>326.25</v>
      </c>
    </row>
    <row r="111" spans="1:5" ht="16.5" x14ac:dyDescent="0.35">
      <c r="A111" s="62" t="s">
        <v>1864</v>
      </c>
      <c r="B111" s="62" t="s">
        <v>2388</v>
      </c>
      <c r="C111" s="62" t="str">
        <f t="shared" si="1"/>
        <v>7101</v>
      </c>
      <c r="D111" s="62" t="s">
        <v>2392</v>
      </c>
      <c r="E111" s="63">
        <v>450</v>
      </c>
    </row>
    <row r="112" spans="1:5" ht="16.5" x14ac:dyDescent="0.35">
      <c r="A112" s="62" t="s">
        <v>1844</v>
      </c>
      <c r="B112" s="62" t="s">
        <v>2388</v>
      </c>
      <c r="C112" s="62" t="str">
        <f t="shared" si="1"/>
        <v>7101</v>
      </c>
      <c r="D112" s="62" t="s">
        <v>2392</v>
      </c>
      <c r="E112" s="63">
        <v>425.4</v>
      </c>
    </row>
    <row r="113" spans="1:5" ht="16.5" x14ac:dyDescent="0.35">
      <c r="A113" s="62" t="s">
        <v>1843</v>
      </c>
      <c r="B113" s="62" t="s">
        <v>2388</v>
      </c>
      <c r="C113" s="62" t="str">
        <f t="shared" si="1"/>
        <v>7101</v>
      </c>
      <c r="D113" s="62" t="s">
        <v>2392</v>
      </c>
      <c r="E113" s="63">
        <v>472.6</v>
      </c>
    </row>
    <row r="114" spans="1:5" ht="16.5" x14ac:dyDescent="0.35">
      <c r="A114" s="62" t="s">
        <v>1811</v>
      </c>
      <c r="B114" s="62" t="s">
        <v>2388</v>
      </c>
      <c r="C114" s="62" t="str">
        <f t="shared" si="1"/>
        <v>7101</v>
      </c>
      <c r="D114" s="62" t="s">
        <v>2392</v>
      </c>
      <c r="E114" s="63">
        <v>351.85</v>
      </c>
    </row>
    <row r="115" spans="1:5" ht="16.5" x14ac:dyDescent="0.35">
      <c r="A115" s="62" t="s">
        <v>1810</v>
      </c>
      <c r="B115" s="62" t="s">
        <v>2388</v>
      </c>
      <c r="C115" s="62" t="str">
        <f t="shared" si="1"/>
        <v>7101</v>
      </c>
      <c r="D115" s="62" t="s">
        <v>2392</v>
      </c>
      <c r="E115" s="63">
        <v>366</v>
      </c>
    </row>
    <row r="116" spans="1:5" ht="16.5" x14ac:dyDescent="0.35">
      <c r="A116" s="62" t="s">
        <v>1809</v>
      </c>
      <c r="B116" s="62" t="s">
        <v>2388</v>
      </c>
      <c r="C116" s="62" t="str">
        <f t="shared" si="1"/>
        <v>7101</v>
      </c>
      <c r="D116" s="62" t="s">
        <v>2392</v>
      </c>
      <c r="E116" s="63">
        <v>365.2</v>
      </c>
    </row>
    <row r="117" spans="1:5" ht="16.5" x14ac:dyDescent="0.35">
      <c r="A117" s="62" t="s">
        <v>1769</v>
      </c>
      <c r="B117" s="62" t="s">
        <v>2388</v>
      </c>
      <c r="C117" s="62" t="str">
        <f t="shared" si="1"/>
        <v>7101</v>
      </c>
      <c r="D117" s="62" t="s">
        <v>2392</v>
      </c>
      <c r="E117" s="63">
        <v>357.5</v>
      </c>
    </row>
    <row r="118" spans="1:5" ht="16.5" x14ac:dyDescent="0.35">
      <c r="A118" s="62" t="s">
        <v>1753</v>
      </c>
      <c r="B118" s="62" t="s">
        <v>2388</v>
      </c>
      <c r="C118" s="62" t="str">
        <f t="shared" si="1"/>
        <v>7101</v>
      </c>
      <c r="D118" s="62" t="s">
        <v>2392</v>
      </c>
      <c r="E118" s="63">
        <v>401.5</v>
      </c>
    </row>
    <row r="119" spans="1:5" ht="16.5" x14ac:dyDescent="0.35">
      <c r="A119" s="62" t="s">
        <v>1747</v>
      </c>
      <c r="B119" s="62" t="s">
        <v>2388</v>
      </c>
      <c r="C119" s="62" t="str">
        <f t="shared" si="1"/>
        <v>7101</v>
      </c>
      <c r="D119" s="62" t="s">
        <v>2392</v>
      </c>
      <c r="E119" s="63">
        <v>396.1</v>
      </c>
    </row>
    <row r="120" spans="1:5" ht="16.5" x14ac:dyDescent="0.35">
      <c r="A120" s="62" t="s">
        <v>1742</v>
      </c>
      <c r="B120" s="62" t="s">
        <v>2388</v>
      </c>
      <c r="C120" s="62" t="str">
        <f t="shared" si="1"/>
        <v>7101</v>
      </c>
      <c r="D120" s="62" t="s">
        <v>2392</v>
      </c>
      <c r="E120" s="63">
        <v>406.3</v>
      </c>
    </row>
    <row r="121" spans="1:5" ht="16.5" x14ac:dyDescent="0.35">
      <c r="A121" s="62" t="s">
        <v>1419</v>
      </c>
      <c r="B121" s="62" t="s">
        <v>2388</v>
      </c>
      <c r="C121" s="62" t="str">
        <f t="shared" si="1"/>
        <v>7101</v>
      </c>
      <c r="D121" s="62" t="s">
        <v>2392</v>
      </c>
      <c r="E121" s="63">
        <v>412.15</v>
      </c>
    </row>
    <row r="122" spans="1:5" ht="16.5" x14ac:dyDescent="0.35">
      <c r="A122" s="62" t="s">
        <v>1418</v>
      </c>
      <c r="B122" s="62" t="s">
        <v>2388</v>
      </c>
      <c r="C122" s="62" t="str">
        <f t="shared" si="1"/>
        <v>7103</v>
      </c>
      <c r="D122" s="62" t="s">
        <v>2393</v>
      </c>
      <c r="E122" s="63">
        <v>11056</v>
      </c>
    </row>
    <row r="123" spans="1:5" ht="16.5" x14ac:dyDescent="0.35">
      <c r="A123" s="62" t="s">
        <v>2028</v>
      </c>
      <c r="B123" s="62" t="s">
        <v>2388</v>
      </c>
      <c r="C123" s="62" t="str">
        <f t="shared" si="1"/>
        <v>7103</v>
      </c>
      <c r="D123" s="62" t="s">
        <v>2393</v>
      </c>
      <c r="E123" s="63">
        <v>11367.1</v>
      </c>
    </row>
    <row r="124" spans="1:5" ht="16.5" x14ac:dyDescent="0.35">
      <c r="A124" s="62" t="s">
        <v>2023</v>
      </c>
      <c r="B124" s="62" t="s">
        <v>2388</v>
      </c>
      <c r="C124" s="62" t="str">
        <f t="shared" si="1"/>
        <v>7103</v>
      </c>
      <c r="D124" s="62" t="s">
        <v>2393</v>
      </c>
      <c r="E124" s="63">
        <v>10846.9</v>
      </c>
    </row>
    <row r="125" spans="1:5" ht="16.5" x14ac:dyDescent="0.35">
      <c r="A125" s="62" t="s">
        <v>2013</v>
      </c>
      <c r="B125" s="62" t="s">
        <v>2388</v>
      </c>
      <c r="C125" s="62" t="str">
        <f t="shared" si="1"/>
        <v>7103</v>
      </c>
      <c r="D125" s="62" t="s">
        <v>2393</v>
      </c>
      <c r="E125" s="63">
        <v>10617.2</v>
      </c>
    </row>
    <row r="126" spans="1:5" ht="16.5" x14ac:dyDescent="0.35">
      <c r="A126" s="62" t="s">
        <v>2007</v>
      </c>
      <c r="B126" s="62" t="s">
        <v>2388</v>
      </c>
      <c r="C126" s="62" t="str">
        <f t="shared" si="1"/>
        <v>7103</v>
      </c>
      <c r="D126" s="62" t="s">
        <v>2393</v>
      </c>
      <c r="E126" s="63">
        <v>11749.2</v>
      </c>
    </row>
    <row r="127" spans="1:5" ht="16.5" x14ac:dyDescent="0.35">
      <c r="A127" s="62" t="s">
        <v>2000</v>
      </c>
      <c r="B127" s="62" t="s">
        <v>2388</v>
      </c>
      <c r="C127" s="62" t="str">
        <f t="shared" si="1"/>
        <v>7103</v>
      </c>
      <c r="D127" s="62" t="s">
        <v>2393</v>
      </c>
      <c r="E127" s="63">
        <v>10143.9</v>
      </c>
    </row>
    <row r="128" spans="1:5" ht="16.5" x14ac:dyDescent="0.35">
      <c r="A128" s="62" t="s">
        <v>1990</v>
      </c>
      <c r="B128" s="62" t="s">
        <v>2388</v>
      </c>
      <c r="C128" s="62" t="str">
        <f t="shared" si="1"/>
        <v>7103</v>
      </c>
      <c r="D128" s="62" t="s">
        <v>2393</v>
      </c>
      <c r="E128" s="63">
        <v>6600.3</v>
      </c>
    </row>
    <row r="129" spans="1:5" ht="16.5" x14ac:dyDescent="0.35">
      <c r="A129" s="62" t="s">
        <v>1975</v>
      </c>
      <c r="B129" s="62" t="s">
        <v>2388</v>
      </c>
      <c r="C129" s="62" t="str">
        <f t="shared" si="1"/>
        <v>7103</v>
      </c>
      <c r="D129" s="62" t="s">
        <v>2393</v>
      </c>
      <c r="E129" s="63">
        <v>0</v>
      </c>
    </row>
    <row r="130" spans="1:5" ht="16.5" x14ac:dyDescent="0.35">
      <c r="A130" s="62" t="s">
        <v>1974</v>
      </c>
      <c r="B130" s="62" t="s">
        <v>2388</v>
      </c>
      <c r="C130" s="62" t="str">
        <f t="shared" si="1"/>
        <v>7103</v>
      </c>
      <c r="D130" s="62" t="s">
        <v>2393</v>
      </c>
      <c r="E130" s="63">
        <v>2000</v>
      </c>
    </row>
    <row r="131" spans="1:5" ht="16.5" x14ac:dyDescent="0.35">
      <c r="A131" s="62" t="s">
        <v>1968</v>
      </c>
      <c r="B131" s="62" t="s">
        <v>2388</v>
      </c>
      <c r="C131" s="62" t="str">
        <f t="shared" ref="C131:C194" si="2">MID(D131,2,4)</f>
        <v>7103</v>
      </c>
      <c r="D131" s="62" t="s">
        <v>2393</v>
      </c>
      <c r="E131" s="63">
        <v>2020.8</v>
      </c>
    </row>
    <row r="132" spans="1:5" ht="16.5" x14ac:dyDescent="0.35">
      <c r="A132" s="62" t="s">
        <v>1954</v>
      </c>
      <c r="B132" s="62" t="s">
        <v>2388</v>
      </c>
      <c r="C132" s="62" t="str">
        <f t="shared" si="2"/>
        <v>7103</v>
      </c>
      <c r="D132" s="62" t="s">
        <v>2393</v>
      </c>
      <c r="E132" s="63">
        <v>2000</v>
      </c>
    </row>
    <row r="133" spans="1:5" ht="16.5" x14ac:dyDescent="0.35">
      <c r="A133" s="62" t="s">
        <v>1931</v>
      </c>
      <c r="B133" s="62" t="s">
        <v>2388</v>
      </c>
      <c r="C133" s="62" t="str">
        <f t="shared" si="2"/>
        <v>7103</v>
      </c>
      <c r="D133" s="62" t="s">
        <v>2393</v>
      </c>
      <c r="E133" s="63">
        <v>2000</v>
      </c>
    </row>
    <row r="134" spans="1:5" ht="16.5" x14ac:dyDescent="0.35">
      <c r="A134" s="62" t="s">
        <v>1930</v>
      </c>
      <c r="B134" s="62" t="s">
        <v>2388</v>
      </c>
      <c r="C134" s="62" t="str">
        <f t="shared" si="2"/>
        <v>7103</v>
      </c>
      <c r="D134" s="62" t="s">
        <v>2393</v>
      </c>
      <c r="E134" s="63">
        <v>2000</v>
      </c>
    </row>
    <row r="135" spans="1:5" ht="16.5" x14ac:dyDescent="0.35">
      <c r="A135" s="62" t="s">
        <v>1911</v>
      </c>
      <c r="B135" s="62" t="s">
        <v>2388</v>
      </c>
      <c r="C135" s="62" t="str">
        <f t="shared" si="2"/>
        <v>7103</v>
      </c>
      <c r="D135" s="62" t="s">
        <v>2393</v>
      </c>
      <c r="E135" s="63">
        <v>2000</v>
      </c>
    </row>
    <row r="136" spans="1:5" ht="16.5" x14ac:dyDescent="0.35">
      <c r="A136" s="62" t="s">
        <v>1910</v>
      </c>
      <c r="B136" s="62" t="s">
        <v>2388</v>
      </c>
      <c r="C136" s="62" t="str">
        <f t="shared" si="2"/>
        <v>7103</v>
      </c>
      <c r="D136" s="62" t="s">
        <v>2393</v>
      </c>
      <c r="E136" s="63">
        <v>2000</v>
      </c>
    </row>
    <row r="137" spans="1:5" ht="16.5" x14ac:dyDescent="0.35">
      <c r="A137" s="62" t="s">
        <v>1904</v>
      </c>
      <c r="B137" s="62" t="s">
        <v>2388</v>
      </c>
      <c r="C137" s="62" t="str">
        <f t="shared" si="2"/>
        <v>7103</v>
      </c>
      <c r="D137" s="62" t="s">
        <v>2393</v>
      </c>
      <c r="E137" s="63">
        <v>2000</v>
      </c>
    </row>
    <row r="138" spans="1:5" ht="16.5" x14ac:dyDescent="0.35">
      <c r="A138" s="62" t="s">
        <v>1891</v>
      </c>
      <c r="B138" s="62" t="s">
        <v>2388</v>
      </c>
      <c r="C138" s="62" t="str">
        <f t="shared" si="2"/>
        <v>7103</v>
      </c>
      <c r="D138" s="62" t="s">
        <v>2393</v>
      </c>
      <c r="E138" s="63">
        <v>2000</v>
      </c>
    </row>
    <row r="139" spans="1:5" ht="16.5" x14ac:dyDescent="0.35">
      <c r="A139" s="62" t="s">
        <v>1886</v>
      </c>
      <c r="B139" s="62" t="s">
        <v>2388</v>
      </c>
      <c r="C139" s="62" t="str">
        <f t="shared" si="2"/>
        <v>7103</v>
      </c>
      <c r="D139" s="62" t="s">
        <v>2393</v>
      </c>
      <c r="E139" s="63">
        <v>2000</v>
      </c>
    </row>
    <row r="140" spans="1:5" ht="16.5" x14ac:dyDescent="0.35">
      <c r="A140" s="62" t="s">
        <v>1879</v>
      </c>
      <c r="B140" s="62" t="s">
        <v>2388</v>
      </c>
      <c r="C140" s="62" t="str">
        <f t="shared" si="2"/>
        <v>7103</v>
      </c>
      <c r="D140" s="62" t="s">
        <v>2393</v>
      </c>
      <c r="E140" s="63">
        <v>2000</v>
      </c>
    </row>
    <row r="141" spans="1:5" ht="16.5" x14ac:dyDescent="0.35">
      <c r="A141" s="62" t="s">
        <v>1864</v>
      </c>
      <c r="B141" s="62" t="s">
        <v>2388</v>
      </c>
      <c r="C141" s="62" t="str">
        <f t="shared" si="2"/>
        <v>7103</v>
      </c>
      <c r="D141" s="62" t="s">
        <v>2393</v>
      </c>
      <c r="E141" s="63">
        <v>2000</v>
      </c>
    </row>
    <row r="142" spans="1:5" ht="16.5" x14ac:dyDescent="0.35">
      <c r="A142" s="62" t="s">
        <v>1844</v>
      </c>
      <c r="B142" s="62" t="s">
        <v>2388</v>
      </c>
      <c r="C142" s="62" t="str">
        <f t="shared" si="2"/>
        <v>7103</v>
      </c>
      <c r="D142" s="62" t="s">
        <v>2393</v>
      </c>
      <c r="E142" s="63">
        <v>2000</v>
      </c>
    </row>
    <row r="143" spans="1:5" ht="16.5" x14ac:dyDescent="0.35">
      <c r="A143" s="62" t="s">
        <v>1843</v>
      </c>
      <c r="B143" s="62" t="s">
        <v>2388</v>
      </c>
      <c r="C143" s="62" t="str">
        <f t="shared" si="2"/>
        <v>7103</v>
      </c>
      <c r="D143" s="62" t="s">
        <v>2393</v>
      </c>
      <c r="E143" s="63">
        <v>2000</v>
      </c>
    </row>
    <row r="144" spans="1:5" ht="16.5" x14ac:dyDescent="0.35">
      <c r="A144" s="62" t="s">
        <v>1811</v>
      </c>
      <c r="B144" s="62" t="s">
        <v>2388</v>
      </c>
      <c r="C144" s="62" t="str">
        <f t="shared" si="2"/>
        <v>7103</v>
      </c>
      <c r="D144" s="62" t="s">
        <v>2393</v>
      </c>
      <c r="E144" s="63">
        <v>2000</v>
      </c>
    </row>
    <row r="145" spans="1:5" ht="16.5" x14ac:dyDescent="0.35">
      <c r="A145" s="62" t="s">
        <v>1810</v>
      </c>
      <c r="B145" s="62" t="s">
        <v>2388</v>
      </c>
      <c r="C145" s="62" t="str">
        <f t="shared" si="2"/>
        <v>7103</v>
      </c>
      <c r="D145" s="62" t="s">
        <v>2393</v>
      </c>
      <c r="E145" s="63">
        <v>2000</v>
      </c>
    </row>
    <row r="146" spans="1:5" ht="16.5" x14ac:dyDescent="0.35">
      <c r="A146" s="62" t="s">
        <v>1809</v>
      </c>
      <c r="B146" s="62" t="s">
        <v>2388</v>
      </c>
      <c r="C146" s="62" t="str">
        <f t="shared" si="2"/>
        <v>7103</v>
      </c>
      <c r="D146" s="62" t="s">
        <v>2393</v>
      </c>
      <c r="E146" s="63">
        <v>2000</v>
      </c>
    </row>
    <row r="147" spans="1:5" ht="16.5" x14ac:dyDescent="0.35">
      <c r="A147" s="62" t="s">
        <v>1769</v>
      </c>
      <c r="B147" s="62" t="s">
        <v>2388</v>
      </c>
      <c r="C147" s="62" t="str">
        <f t="shared" si="2"/>
        <v>7103</v>
      </c>
      <c r="D147" s="62" t="s">
        <v>2393</v>
      </c>
      <c r="E147" s="63">
        <v>2000</v>
      </c>
    </row>
    <row r="148" spans="1:5" ht="16.5" x14ac:dyDescent="0.35">
      <c r="A148" s="62" t="s">
        <v>1753</v>
      </c>
      <c r="B148" s="62" t="s">
        <v>2388</v>
      </c>
      <c r="C148" s="62" t="str">
        <f t="shared" si="2"/>
        <v>7103</v>
      </c>
      <c r="D148" s="62" t="s">
        <v>2393</v>
      </c>
      <c r="E148" s="63">
        <v>2000</v>
      </c>
    </row>
    <row r="149" spans="1:5" ht="16.5" x14ac:dyDescent="0.35">
      <c r="A149" s="62" t="s">
        <v>1747</v>
      </c>
      <c r="B149" s="62" t="s">
        <v>2388</v>
      </c>
      <c r="C149" s="62" t="str">
        <f t="shared" si="2"/>
        <v>7103</v>
      </c>
      <c r="D149" s="62" t="s">
        <v>2393</v>
      </c>
      <c r="E149" s="63">
        <v>2000</v>
      </c>
    </row>
    <row r="150" spans="1:5" ht="16.5" x14ac:dyDescent="0.35">
      <c r="A150" s="62" t="s">
        <v>1742</v>
      </c>
      <c r="B150" s="62" t="s">
        <v>2388</v>
      </c>
      <c r="C150" s="62" t="str">
        <f t="shared" si="2"/>
        <v>7103</v>
      </c>
      <c r="D150" s="62" t="s">
        <v>2393</v>
      </c>
      <c r="E150" s="63">
        <v>2000</v>
      </c>
    </row>
    <row r="151" spans="1:5" ht="16.5" x14ac:dyDescent="0.35">
      <c r="A151" s="62" t="s">
        <v>1419</v>
      </c>
      <c r="B151" s="62" t="s">
        <v>2388</v>
      </c>
      <c r="C151" s="62" t="str">
        <f t="shared" si="2"/>
        <v>7103</v>
      </c>
      <c r="D151" s="62" t="s">
        <v>2393</v>
      </c>
      <c r="E151" s="63">
        <v>2000</v>
      </c>
    </row>
    <row r="152" spans="1:5" ht="16.5" x14ac:dyDescent="0.35">
      <c r="A152" s="62" t="s">
        <v>2023</v>
      </c>
      <c r="B152" s="62" t="s">
        <v>2388</v>
      </c>
      <c r="C152" s="62" t="str">
        <f t="shared" si="2"/>
        <v>7105</v>
      </c>
      <c r="D152" s="62" t="s">
        <v>2394</v>
      </c>
      <c r="E152" s="63">
        <v>2292.0100000000002</v>
      </c>
    </row>
    <row r="153" spans="1:5" ht="16.5" x14ac:dyDescent="0.35">
      <c r="A153" s="62" t="s">
        <v>2013</v>
      </c>
      <c r="B153" s="62" t="s">
        <v>2388</v>
      </c>
      <c r="C153" s="62" t="str">
        <f t="shared" si="2"/>
        <v>7105</v>
      </c>
      <c r="D153" s="62" t="s">
        <v>2394</v>
      </c>
      <c r="E153" s="63">
        <v>2219.52</v>
      </c>
    </row>
    <row r="154" spans="1:5" ht="16.5" x14ac:dyDescent="0.35">
      <c r="A154" s="62" t="s">
        <v>2000</v>
      </c>
      <c r="B154" s="62" t="s">
        <v>2388</v>
      </c>
      <c r="C154" s="62" t="str">
        <f t="shared" si="2"/>
        <v>7105</v>
      </c>
      <c r="D154" s="62" t="s">
        <v>2394</v>
      </c>
      <c r="E154" s="63">
        <v>1950.51</v>
      </c>
    </row>
    <row r="155" spans="1:5" ht="16.5" x14ac:dyDescent="0.35">
      <c r="A155" s="62" t="s">
        <v>1968</v>
      </c>
      <c r="B155" s="62" t="s">
        <v>2388</v>
      </c>
      <c r="C155" s="62" t="str">
        <f t="shared" si="2"/>
        <v>7105</v>
      </c>
      <c r="D155" s="62" t="s">
        <v>2394</v>
      </c>
      <c r="E155" s="63">
        <v>2109</v>
      </c>
    </row>
    <row r="156" spans="1:5" ht="16.5" x14ac:dyDescent="0.35">
      <c r="A156" s="62" t="s">
        <v>1954</v>
      </c>
      <c r="B156" s="62" t="s">
        <v>2388</v>
      </c>
      <c r="C156" s="62" t="str">
        <f t="shared" si="2"/>
        <v>7105</v>
      </c>
      <c r="D156" s="62" t="s">
        <v>2394</v>
      </c>
      <c r="E156" s="63">
        <v>2321.2199999999998</v>
      </c>
    </row>
    <row r="157" spans="1:5" ht="16.5" x14ac:dyDescent="0.35">
      <c r="A157" s="62" t="s">
        <v>1931</v>
      </c>
      <c r="B157" s="62" t="s">
        <v>2388</v>
      </c>
      <c r="C157" s="62" t="str">
        <f t="shared" si="2"/>
        <v>7105</v>
      </c>
      <c r="D157" s="62" t="s">
        <v>2394</v>
      </c>
      <c r="E157" s="63">
        <v>2198.04</v>
      </c>
    </row>
    <row r="158" spans="1:5" ht="16.5" x14ac:dyDescent="0.35">
      <c r="A158" s="62" t="s">
        <v>1930</v>
      </c>
      <c r="B158" s="62" t="s">
        <v>2388</v>
      </c>
      <c r="C158" s="62" t="str">
        <f t="shared" si="2"/>
        <v>7105</v>
      </c>
      <c r="D158" s="62" t="s">
        <v>2394</v>
      </c>
      <c r="E158" s="63">
        <v>2184.52</v>
      </c>
    </row>
    <row r="159" spans="1:5" ht="16.5" x14ac:dyDescent="0.35">
      <c r="A159" s="62" t="s">
        <v>1891</v>
      </c>
      <c r="B159" s="62" t="s">
        <v>2388</v>
      </c>
      <c r="C159" s="62" t="str">
        <f t="shared" si="2"/>
        <v>7105</v>
      </c>
      <c r="D159" s="62" t="s">
        <v>2394</v>
      </c>
      <c r="E159" s="63">
        <v>2266.0300000000002</v>
      </c>
    </row>
    <row r="160" spans="1:5" ht="16.5" x14ac:dyDescent="0.35">
      <c r="A160" s="62" t="s">
        <v>1886</v>
      </c>
      <c r="B160" s="62" t="s">
        <v>2388</v>
      </c>
      <c r="C160" s="62" t="str">
        <f t="shared" si="2"/>
        <v>7105</v>
      </c>
      <c r="D160" s="62" t="s">
        <v>2394</v>
      </c>
      <c r="E160" s="63">
        <v>2175.5</v>
      </c>
    </row>
    <row r="161" spans="1:5" ht="16.5" x14ac:dyDescent="0.35">
      <c r="A161" s="62" t="s">
        <v>1879</v>
      </c>
      <c r="B161" s="62" t="s">
        <v>2388</v>
      </c>
      <c r="C161" s="62" t="str">
        <f t="shared" si="2"/>
        <v>7105</v>
      </c>
      <c r="D161" s="62" t="s">
        <v>2394</v>
      </c>
      <c r="E161" s="63">
        <v>2252.04</v>
      </c>
    </row>
    <row r="162" spans="1:5" ht="16.5" x14ac:dyDescent="0.35">
      <c r="A162" s="62" t="s">
        <v>1864</v>
      </c>
      <c r="B162" s="62" t="s">
        <v>2388</v>
      </c>
      <c r="C162" s="62" t="str">
        <f t="shared" si="2"/>
        <v>7105</v>
      </c>
      <c r="D162" s="62" t="s">
        <v>2394</v>
      </c>
      <c r="E162" s="63">
        <v>2175.5</v>
      </c>
    </row>
    <row r="163" spans="1:5" ht="16.5" x14ac:dyDescent="0.35">
      <c r="A163" s="62" t="s">
        <v>1810</v>
      </c>
      <c r="B163" s="62" t="s">
        <v>2388</v>
      </c>
      <c r="C163" s="62" t="str">
        <f t="shared" si="2"/>
        <v>7105</v>
      </c>
      <c r="D163" s="62" t="s">
        <v>2394</v>
      </c>
      <c r="E163" s="63">
        <v>2223</v>
      </c>
    </row>
    <row r="164" spans="1:5" ht="16.5" x14ac:dyDescent="0.35">
      <c r="A164" s="62" t="s">
        <v>1809</v>
      </c>
      <c r="B164" s="62" t="s">
        <v>2388</v>
      </c>
      <c r="C164" s="62" t="str">
        <f t="shared" si="2"/>
        <v>7105</v>
      </c>
      <c r="D164" s="62" t="s">
        <v>2394</v>
      </c>
      <c r="E164" s="63">
        <v>2287.02</v>
      </c>
    </row>
    <row r="165" spans="1:5" ht="16.5" x14ac:dyDescent="0.35">
      <c r="A165" s="62" t="s">
        <v>1769</v>
      </c>
      <c r="B165" s="62" t="s">
        <v>2388</v>
      </c>
      <c r="C165" s="62" t="str">
        <f t="shared" si="2"/>
        <v>7105</v>
      </c>
      <c r="D165" s="62" t="s">
        <v>2394</v>
      </c>
      <c r="E165" s="63">
        <v>2173</v>
      </c>
    </row>
    <row r="166" spans="1:5" ht="16.5" x14ac:dyDescent="0.35">
      <c r="A166" s="62" t="s">
        <v>1753</v>
      </c>
      <c r="B166" s="62" t="s">
        <v>2388</v>
      </c>
      <c r="C166" s="62" t="str">
        <f t="shared" si="2"/>
        <v>7105</v>
      </c>
      <c r="D166" s="62" t="s">
        <v>2394</v>
      </c>
      <c r="E166" s="63">
        <v>647.51</v>
      </c>
    </row>
    <row r="167" spans="1:5" ht="16.5" x14ac:dyDescent="0.35">
      <c r="A167" s="62" t="s">
        <v>1418</v>
      </c>
      <c r="B167" s="62" t="s">
        <v>2388</v>
      </c>
      <c r="C167" s="62" t="str">
        <f t="shared" si="2"/>
        <v>7109</v>
      </c>
      <c r="D167" s="62" t="s">
        <v>2395</v>
      </c>
      <c r="E167" s="63">
        <v>1281</v>
      </c>
    </row>
    <row r="168" spans="1:5" ht="16.5" x14ac:dyDescent="0.35">
      <c r="A168" s="62" t="s">
        <v>2028</v>
      </c>
      <c r="B168" s="62" t="s">
        <v>2388</v>
      </c>
      <c r="C168" s="62" t="str">
        <f t="shared" si="2"/>
        <v>7109</v>
      </c>
      <c r="D168" s="62" t="s">
        <v>2395</v>
      </c>
      <c r="E168" s="63">
        <v>1319</v>
      </c>
    </row>
    <row r="169" spans="1:5" ht="16.5" x14ac:dyDescent="0.35">
      <c r="A169" s="62" t="s">
        <v>2023</v>
      </c>
      <c r="B169" s="62" t="s">
        <v>2388</v>
      </c>
      <c r="C169" s="62" t="str">
        <f t="shared" si="2"/>
        <v>7109</v>
      </c>
      <c r="D169" s="62" t="s">
        <v>2395</v>
      </c>
      <c r="E169" s="63">
        <v>1293</v>
      </c>
    </row>
    <row r="170" spans="1:5" ht="16.5" x14ac:dyDescent="0.35">
      <c r="A170" s="62" t="s">
        <v>2013</v>
      </c>
      <c r="B170" s="62" t="s">
        <v>2388</v>
      </c>
      <c r="C170" s="62" t="str">
        <f t="shared" si="2"/>
        <v>7109</v>
      </c>
      <c r="D170" s="62" t="s">
        <v>2395</v>
      </c>
      <c r="E170" s="63">
        <v>1282</v>
      </c>
    </row>
    <row r="171" spans="1:5" ht="16.5" x14ac:dyDescent="0.35">
      <c r="A171" s="62" t="s">
        <v>2007</v>
      </c>
      <c r="B171" s="62" t="s">
        <v>2388</v>
      </c>
      <c r="C171" s="62" t="str">
        <f t="shared" si="2"/>
        <v>7109</v>
      </c>
      <c r="D171" s="62" t="s">
        <v>2395</v>
      </c>
      <c r="E171" s="63">
        <v>1096.5</v>
      </c>
    </row>
    <row r="172" spans="1:5" ht="16.5" x14ac:dyDescent="0.35">
      <c r="A172" s="62" t="s">
        <v>2000</v>
      </c>
      <c r="B172" s="62" t="s">
        <v>2388</v>
      </c>
      <c r="C172" s="62" t="str">
        <f t="shared" si="2"/>
        <v>7109</v>
      </c>
      <c r="D172" s="62" t="s">
        <v>2395</v>
      </c>
      <c r="E172" s="63">
        <v>1306.5</v>
      </c>
    </row>
    <row r="173" spans="1:5" ht="16.5" x14ac:dyDescent="0.35">
      <c r="A173" s="62" t="s">
        <v>1990</v>
      </c>
      <c r="B173" s="62" t="s">
        <v>2388</v>
      </c>
      <c r="C173" s="62" t="str">
        <f t="shared" si="2"/>
        <v>7109</v>
      </c>
      <c r="D173" s="62" t="s">
        <v>2395</v>
      </c>
      <c r="E173" s="63">
        <v>1300.5</v>
      </c>
    </row>
    <row r="174" spans="1:5" ht="16.5" x14ac:dyDescent="0.35">
      <c r="A174" s="62" t="s">
        <v>1975</v>
      </c>
      <c r="B174" s="62" t="s">
        <v>2388</v>
      </c>
      <c r="C174" s="62" t="str">
        <f t="shared" si="2"/>
        <v>7109</v>
      </c>
      <c r="D174" s="62" t="s">
        <v>2395</v>
      </c>
      <c r="E174" s="63">
        <v>1326.5</v>
      </c>
    </row>
    <row r="175" spans="1:5" ht="16.5" x14ac:dyDescent="0.35">
      <c r="A175" s="62" t="s">
        <v>1974</v>
      </c>
      <c r="B175" s="62" t="s">
        <v>2388</v>
      </c>
      <c r="C175" s="62" t="str">
        <f t="shared" si="2"/>
        <v>7109</v>
      </c>
      <c r="D175" s="62" t="s">
        <v>2395</v>
      </c>
      <c r="E175" s="63">
        <v>1331</v>
      </c>
    </row>
    <row r="176" spans="1:5" ht="16.5" x14ac:dyDescent="0.35">
      <c r="A176" s="62" t="s">
        <v>1968</v>
      </c>
      <c r="B176" s="62" t="s">
        <v>2388</v>
      </c>
      <c r="C176" s="62" t="str">
        <f t="shared" si="2"/>
        <v>7109</v>
      </c>
      <c r="D176" s="62" t="s">
        <v>2395</v>
      </c>
      <c r="E176" s="63">
        <v>1333</v>
      </c>
    </row>
    <row r="177" spans="1:5" ht="16.5" x14ac:dyDescent="0.35">
      <c r="A177" s="62" t="s">
        <v>1954</v>
      </c>
      <c r="B177" s="62" t="s">
        <v>2388</v>
      </c>
      <c r="C177" s="62" t="str">
        <f t="shared" si="2"/>
        <v>7109</v>
      </c>
      <c r="D177" s="62" t="s">
        <v>2395</v>
      </c>
      <c r="E177" s="63">
        <v>1319</v>
      </c>
    </row>
    <row r="178" spans="1:5" ht="16.5" x14ac:dyDescent="0.35">
      <c r="A178" s="62" t="s">
        <v>1931</v>
      </c>
      <c r="B178" s="62" t="s">
        <v>2388</v>
      </c>
      <c r="C178" s="62" t="str">
        <f t="shared" si="2"/>
        <v>7109</v>
      </c>
      <c r="D178" s="62" t="s">
        <v>2395</v>
      </c>
      <c r="E178" s="63">
        <v>1320.5</v>
      </c>
    </row>
    <row r="179" spans="1:5" ht="16.5" x14ac:dyDescent="0.35">
      <c r="A179" s="62" t="s">
        <v>1930</v>
      </c>
      <c r="B179" s="62" t="s">
        <v>2388</v>
      </c>
      <c r="C179" s="62" t="str">
        <f t="shared" si="2"/>
        <v>7109</v>
      </c>
      <c r="D179" s="62" t="s">
        <v>2395</v>
      </c>
      <c r="E179" s="63">
        <v>1301.5</v>
      </c>
    </row>
    <row r="180" spans="1:5" ht="16.5" x14ac:dyDescent="0.35">
      <c r="A180" s="62" t="s">
        <v>1911</v>
      </c>
      <c r="B180" s="62" t="s">
        <v>2388</v>
      </c>
      <c r="C180" s="62" t="str">
        <f t="shared" si="2"/>
        <v>7109</v>
      </c>
      <c r="D180" s="62" t="s">
        <v>2395</v>
      </c>
      <c r="E180" s="63">
        <v>1113.3</v>
      </c>
    </row>
    <row r="181" spans="1:5" ht="16.5" x14ac:dyDescent="0.35">
      <c r="A181" s="62" t="s">
        <v>1910</v>
      </c>
      <c r="B181" s="62" t="s">
        <v>2388</v>
      </c>
      <c r="C181" s="62" t="str">
        <f t="shared" si="2"/>
        <v>7109</v>
      </c>
      <c r="D181" s="62" t="s">
        <v>2395</v>
      </c>
      <c r="E181" s="63">
        <v>1155</v>
      </c>
    </row>
    <row r="182" spans="1:5" ht="16.5" x14ac:dyDescent="0.35">
      <c r="A182" s="62" t="s">
        <v>1904</v>
      </c>
      <c r="B182" s="62" t="s">
        <v>2388</v>
      </c>
      <c r="C182" s="62" t="str">
        <f t="shared" si="2"/>
        <v>7109</v>
      </c>
      <c r="D182" s="62" t="s">
        <v>2395</v>
      </c>
      <c r="E182" s="63">
        <v>1158.5</v>
      </c>
    </row>
    <row r="183" spans="1:5" ht="16.5" x14ac:dyDescent="0.35">
      <c r="A183" s="62" t="s">
        <v>1891</v>
      </c>
      <c r="B183" s="62" t="s">
        <v>2388</v>
      </c>
      <c r="C183" s="62" t="str">
        <f t="shared" si="2"/>
        <v>7109</v>
      </c>
      <c r="D183" s="62" t="s">
        <v>2395</v>
      </c>
      <c r="E183" s="63">
        <v>1104</v>
      </c>
    </row>
    <row r="184" spans="1:5" ht="16.5" x14ac:dyDescent="0.35">
      <c r="A184" s="62" t="s">
        <v>1886</v>
      </c>
      <c r="B184" s="62" t="s">
        <v>2388</v>
      </c>
      <c r="C184" s="62" t="str">
        <f t="shared" si="2"/>
        <v>7109</v>
      </c>
      <c r="D184" s="62" t="s">
        <v>2395</v>
      </c>
      <c r="E184" s="63">
        <v>1142</v>
      </c>
    </row>
    <row r="185" spans="1:5" ht="16.5" x14ac:dyDescent="0.35">
      <c r="A185" s="62" t="s">
        <v>1879</v>
      </c>
      <c r="B185" s="62" t="s">
        <v>2388</v>
      </c>
      <c r="C185" s="62" t="str">
        <f t="shared" si="2"/>
        <v>7109</v>
      </c>
      <c r="D185" s="62" t="s">
        <v>2395</v>
      </c>
      <c r="E185" s="63">
        <v>1094.4000000000001</v>
      </c>
    </row>
    <row r="186" spans="1:5" ht="16.5" x14ac:dyDescent="0.35">
      <c r="A186" s="62" t="s">
        <v>1864</v>
      </c>
      <c r="B186" s="62" t="s">
        <v>2388</v>
      </c>
      <c r="C186" s="62" t="str">
        <f t="shared" si="2"/>
        <v>7109</v>
      </c>
      <c r="D186" s="62" t="s">
        <v>2395</v>
      </c>
      <c r="E186" s="63">
        <v>1121.5</v>
      </c>
    </row>
    <row r="187" spans="1:5" ht="16.5" x14ac:dyDescent="0.35">
      <c r="A187" s="62" t="s">
        <v>1844</v>
      </c>
      <c r="B187" s="62" t="s">
        <v>2388</v>
      </c>
      <c r="C187" s="62" t="str">
        <f t="shared" si="2"/>
        <v>7109</v>
      </c>
      <c r="D187" s="62" t="s">
        <v>2395</v>
      </c>
      <c r="E187" s="63">
        <v>1106.9000000000001</v>
      </c>
    </row>
    <row r="188" spans="1:5" ht="16.5" x14ac:dyDescent="0.35">
      <c r="A188" s="62" t="s">
        <v>1843</v>
      </c>
      <c r="B188" s="62" t="s">
        <v>2388</v>
      </c>
      <c r="C188" s="62" t="str">
        <f t="shared" si="2"/>
        <v>7109</v>
      </c>
      <c r="D188" s="62" t="s">
        <v>2395</v>
      </c>
      <c r="E188" s="63">
        <v>1192.4000000000001</v>
      </c>
    </row>
    <row r="189" spans="1:5" ht="16.5" x14ac:dyDescent="0.35">
      <c r="A189" s="62" t="s">
        <v>1811</v>
      </c>
      <c r="B189" s="62" t="s">
        <v>2388</v>
      </c>
      <c r="C189" s="62" t="str">
        <f t="shared" si="2"/>
        <v>7109</v>
      </c>
      <c r="D189" s="62" t="s">
        <v>2395</v>
      </c>
      <c r="E189" s="63">
        <v>1115.5</v>
      </c>
    </row>
    <row r="190" spans="1:5" ht="16.5" x14ac:dyDescent="0.35">
      <c r="A190" s="62" t="s">
        <v>1810</v>
      </c>
      <c r="B190" s="62" t="s">
        <v>2388</v>
      </c>
      <c r="C190" s="62" t="str">
        <f t="shared" si="2"/>
        <v>7109</v>
      </c>
      <c r="D190" s="62" t="s">
        <v>2395</v>
      </c>
      <c r="E190" s="63">
        <v>1108.5</v>
      </c>
    </row>
    <row r="191" spans="1:5" ht="16.5" x14ac:dyDescent="0.35">
      <c r="A191" s="62" t="s">
        <v>1809</v>
      </c>
      <c r="B191" s="62" t="s">
        <v>2388</v>
      </c>
      <c r="C191" s="62" t="str">
        <f t="shared" si="2"/>
        <v>7109</v>
      </c>
      <c r="D191" s="62" t="s">
        <v>2395</v>
      </c>
      <c r="E191" s="63">
        <v>1151</v>
      </c>
    </row>
    <row r="192" spans="1:5" ht="16.5" x14ac:dyDescent="0.35">
      <c r="A192" s="62" t="s">
        <v>1769</v>
      </c>
      <c r="B192" s="62" t="s">
        <v>2388</v>
      </c>
      <c r="C192" s="62" t="str">
        <f t="shared" si="2"/>
        <v>7109</v>
      </c>
      <c r="D192" s="62" t="s">
        <v>2395</v>
      </c>
      <c r="E192" s="63">
        <v>979</v>
      </c>
    </row>
    <row r="193" spans="1:5" ht="16.5" x14ac:dyDescent="0.35">
      <c r="A193" s="62" t="s">
        <v>1753</v>
      </c>
      <c r="B193" s="62" t="s">
        <v>2388</v>
      </c>
      <c r="C193" s="62" t="str">
        <f t="shared" si="2"/>
        <v>7109</v>
      </c>
      <c r="D193" s="62" t="s">
        <v>2395</v>
      </c>
      <c r="E193" s="63">
        <v>1043</v>
      </c>
    </row>
    <row r="194" spans="1:5" ht="16.5" x14ac:dyDescent="0.35">
      <c r="A194" s="62" t="s">
        <v>1747</v>
      </c>
      <c r="B194" s="62" t="s">
        <v>2388</v>
      </c>
      <c r="C194" s="62" t="str">
        <f t="shared" si="2"/>
        <v>7109</v>
      </c>
      <c r="D194" s="62" t="s">
        <v>2395</v>
      </c>
      <c r="E194" s="63">
        <v>1248.5</v>
      </c>
    </row>
    <row r="195" spans="1:5" ht="16.5" x14ac:dyDescent="0.35">
      <c r="A195" s="62" t="s">
        <v>1742</v>
      </c>
      <c r="B195" s="62" t="s">
        <v>2388</v>
      </c>
      <c r="C195" s="62" t="str">
        <f t="shared" ref="C195:C258" si="3">MID(D195,2,4)</f>
        <v>7109</v>
      </c>
      <c r="D195" s="62" t="s">
        <v>2395</v>
      </c>
      <c r="E195" s="63">
        <v>1394</v>
      </c>
    </row>
    <row r="196" spans="1:5" ht="16.5" x14ac:dyDescent="0.35">
      <c r="A196" s="62" t="s">
        <v>1419</v>
      </c>
      <c r="B196" s="62" t="s">
        <v>2388</v>
      </c>
      <c r="C196" s="62" t="str">
        <f t="shared" si="3"/>
        <v>7109</v>
      </c>
      <c r="D196" s="62" t="s">
        <v>2395</v>
      </c>
      <c r="E196" s="63">
        <v>1481.4</v>
      </c>
    </row>
    <row r="197" spans="1:5" ht="16.5" x14ac:dyDescent="0.35">
      <c r="A197" s="62" t="s">
        <v>1418</v>
      </c>
      <c r="B197" s="62" t="s">
        <v>2388</v>
      </c>
      <c r="C197" s="62" t="str">
        <f t="shared" si="3"/>
        <v>7119</v>
      </c>
      <c r="D197" s="62" t="s">
        <v>2396</v>
      </c>
      <c r="E197" s="63">
        <v>500</v>
      </c>
    </row>
    <row r="198" spans="1:5" ht="16.5" x14ac:dyDescent="0.35">
      <c r="A198" s="62" t="s">
        <v>2028</v>
      </c>
      <c r="B198" s="62" t="s">
        <v>2388</v>
      </c>
      <c r="C198" s="62" t="str">
        <f t="shared" si="3"/>
        <v>7119</v>
      </c>
      <c r="D198" s="62" t="s">
        <v>2396</v>
      </c>
      <c r="E198" s="63">
        <v>500</v>
      </c>
    </row>
    <row r="199" spans="1:5" ht="16.5" x14ac:dyDescent="0.35">
      <c r="A199" s="62" t="s">
        <v>2023</v>
      </c>
      <c r="B199" s="62" t="s">
        <v>2388</v>
      </c>
      <c r="C199" s="62" t="str">
        <f t="shared" si="3"/>
        <v>7119</v>
      </c>
      <c r="D199" s="62" t="s">
        <v>2396</v>
      </c>
      <c r="E199" s="63">
        <v>500</v>
      </c>
    </row>
    <row r="200" spans="1:5" ht="16.5" x14ac:dyDescent="0.35">
      <c r="A200" s="62" t="s">
        <v>2013</v>
      </c>
      <c r="B200" s="62" t="s">
        <v>2388</v>
      </c>
      <c r="C200" s="62" t="str">
        <f t="shared" si="3"/>
        <v>7119</v>
      </c>
      <c r="D200" s="62" t="s">
        <v>2396</v>
      </c>
      <c r="E200" s="63">
        <v>497.6</v>
      </c>
    </row>
    <row r="201" spans="1:5" ht="16.5" x14ac:dyDescent="0.35">
      <c r="A201" s="62" t="s">
        <v>2007</v>
      </c>
      <c r="B201" s="62" t="s">
        <v>2388</v>
      </c>
      <c r="C201" s="62" t="str">
        <f t="shared" si="3"/>
        <v>7119</v>
      </c>
      <c r="D201" s="62" t="s">
        <v>2396</v>
      </c>
      <c r="E201" s="63">
        <v>500</v>
      </c>
    </row>
    <row r="202" spans="1:5" ht="16.5" x14ac:dyDescent="0.35">
      <c r="A202" s="62" t="s">
        <v>2000</v>
      </c>
      <c r="B202" s="62" t="s">
        <v>2388</v>
      </c>
      <c r="C202" s="62" t="str">
        <f t="shared" si="3"/>
        <v>7119</v>
      </c>
      <c r="D202" s="62" t="s">
        <v>2396</v>
      </c>
      <c r="E202" s="63">
        <v>500</v>
      </c>
    </row>
    <row r="203" spans="1:5" ht="16.5" x14ac:dyDescent="0.35">
      <c r="A203" s="62" t="s">
        <v>1990</v>
      </c>
      <c r="B203" s="62" t="s">
        <v>2388</v>
      </c>
      <c r="C203" s="62" t="str">
        <f t="shared" si="3"/>
        <v>7119</v>
      </c>
      <c r="D203" s="62" t="s">
        <v>2396</v>
      </c>
      <c r="E203" s="63">
        <v>500</v>
      </c>
    </row>
    <row r="204" spans="1:5" ht="16.5" x14ac:dyDescent="0.35">
      <c r="A204" s="62" t="s">
        <v>1975</v>
      </c>
      <c r="B204" s="62" t="s">
        <v>2388</v>
      </c>
      <c r="C204" s="62" t="str">
        <f t="shared" si="3"/>
        <v>7119</v>
      </c>
      <c r="D204" s="62" t="s">
        <v>2396</v>
      </c>
      <c r="E204" s="63">
        <v>500</v>
      </c>
    </row>
    <row r="205" spans="1:5" ht="16.5" x14ac:dyDescent="0.35">
      <c r="A205" s="62" t="s">
        <v>1974</v>
      </c>
      <c r="B205" s="62" t="s">
        <v>2388</v>
      </c>
      <c r="C205" s="62" t="str">
        <f t="shared" si="3"/>
        <v>7119</v>
      </c>
      <c r="D205" s="62" t="s">
        <v>2396</v>
      </c>
      <c r="E205" s="63">
        <v>500</v>
      </c>
    </row>
    <row r="206" spans="1:5" ht="16.5" x14ac:dyDescent="0.35">
      <c r="A206" s="62" t="s">
        <v>1968</v>
      </c>
      <c r="B206" s="62" t="s">
        <v>2388</v>
      </c>
      <c r="C206" s="62" t="str">
        <f t="shared" si="3"/>
        <v>7119</v>
      </c>
      <c r="D206" s="62" t="s">
        <v>2396</v>
      </c>
      <c r="E206" s="63">
        <v>500</v>
      </c>
    </row>
    <row r="207" spans="1:5" ht="16.5" x14ac:dyDescent="0.35">
      <c r="A207" s="62" t="s">
        <v>1954</v>
      </c>
      <c r="B207" s="62" t="s">
        <v>2388</v>
      </c>
      <c r="C207" s="62" t="str">
        <f t="shared" si="3"/>
        <v>7119</v>
      </c>
      <c r="D207" s="62" t="s">
        <v>2396</v>
      </c>
      <c r="E207" s="63">
        <v>500</v>
      </c>
    </row>
    <row r="208" spans="1:5" ht="16.5" x14ac:dyDescent="0.35">
      <c r="A208" s="62" t="s">
        <v>1931</v>
      </c>
      <c r="B208" s="62" t="s">
        <v>2388</v>
      </c>
      <c r="C208" s="62" t="str">
        <f t="shared" si="3"/>
        <v>7119</v>
      </c>
      <c r="D208" s="62" t="s">
        <v>2396</v>
      </c>
      <c r="E208" s="63">
        <v>500</v>
      </c>
    </row>
    <row r="209" spans="1:5" ht="16.5" x14ac:dyDescent="0.35">
      <c r="A209" s="62" t="s">
        <v>1930</v>
      </c>
      <c r="B209" s="62" t="s">
        <v>2388</v>
      </c>
      <c r="C209" s="62" t="str">
        <f t="shared" si="3"/>
        <v>7119</v>
      </c>
      <c r="D209" s="62" t="s">
        <v>2396</v>
      </c>
      <c r="E209" s="63">
        <v>500</v>
      </c>
    </row>
    <row r="210" spans="1:5" ht="16.5" x14ac:dyDescent="0.35">
      <c r="A210" s="62" t="s">
        <v>1911</v>
      </c>
      <c r="B210" s="62" t="s">
        <v>2388</v>
      </c>
      <c r="C210" s="62" t="str">
        <f t="shared" si="3"/>
        <v>7119</v>
      </c>
      <c r="D210" s="62" t="s">
        <v>2396</v>
      </c>
      <c r="E210" s="63">
        <v>500</v>
      </c>
    </row>
    <row r="211" spans="1:5" ht="16.5" x14ac:dyDescent="0.35">
      <c r="A211" s="62" t="s">
        <v>1910</v>
      </c>
      <c r="B211" s="62" t="s">
        <v>2388</v>
      </c>
      <c r="C211" s="62" t="str">
        <f t="shared" si="3"/>
        <v>7119</v>
      </c>
      <c r="D211" s="62" t="s">
        <v>2396</v>
      </c>
      <c r="E211" s="63">
        <v>500</v>
      </c>
    </row>
    <row r="212" spans="1:5" ht="16.5" x14ac:dyDescent="0.35">
      <c r="A212" s="62" t="s">
        <v>1904</v>
      </c>
      <c r="B212" s="62" t="s">
        <v>2388</v>
      </c>
      <c r="C212" s="62" t="str">
        <f t="shared" si="3"/>
        <v>7119</v>
      </c>
      <c r="D212" s="62" t="s">
        <v>2396</v>
      </c>
      <c r="E212" s="63">
        <v>500</v>
      </c>
    </row>
    <row r="213" spans="1:5" ht="16.5" x14ac:dyDescent="0.35">
      <c r="A213" s="62" t="s">
        <v>1891</v>
      </c>
      <c r="B213" s="62" t="s">
        <v>2388</v>
      </c>
      <c r="C213" s="62" t="str">
        <f t="shared" si="3"/>
        <v>7119</v>
      </c>
      <c r="D213" s="62" t="s">
        <v>2396</v>
      </c>
      <c r="E213" s="63">
        <v>444.4</v>
      </c>
    </row>
    <row r="214" spans="1:5" ht="16.5" x14ac:dyDescent="0.35">
      <c r="A214" s="62" t="s">
        <v>1886</v>
      </c>
      <c r="B214" s="62" t="s">
        <v>2388</v>
      </c>
      <c r="C214" s="62" t="str">
        <f t="shared" si="3"/>
        <v>7119</v>
      </c>
      <c r="D214" s="62" t="s">
        <v>2396</v>
      </c>
      <c r="E214" s="63">
        <v>500</v>
      </c>
    </row>
    <row r="215" spans="1:5" ht="16.5" x14ac:dyDescent="0.35">
      <c r="A215" s="62" t="s">
        <v>1879</v>
      </c>
      <c r="B215" s="62" t="s">
        <v>2388</v>
      </c>
      <c r="C215" s="62" t="str">
        <f t="shared" si="3"/>
        <v>7119</v>
      </c>
      <c r="D215" s="62" t="s">
        <v>2396</v>
      </c>
      <c r="E215" s="63">
        <v>500</v>
      </c>
    </row>
    <row r="216" spans="1:5" ht="16.5" x14ac:dyDescent="0.35">
      <c r="A216" s="62" t="s">
        <v>1864</v>
      </c>
      <c r="B216" s="62" t="s">
        <v>2388</v>
      </c>
      <c r="C216" s="62" t="str">
        <f t="shared" si="3"/>
        <v>7119</v>
      </c>
      <c r="D216" s="62" t="s">
        <v>2396</v>
      </c>
      <c r="E216" s="63">
        <v>500</v>
      </c>
    </row>
    <row r="217" spans="1:5" ht="16.5" x14ac:dyDescent="0.35">
      <c r="A217" s="62" t="s">
        <v>1844</v>
      </c>
      <c r="B217" s="62" t="s">
        <v>2388</v>
      </c>
      <c r="C217" s="62" t="str">
        <f t="shared" si="3"/>
        <v>7119</v>
      </c>
      <c r="D217" s="62" t="s">
        <v>2396</v>
      </c>
      <c r="E217" s="63">
        <v>500</v>
      </c>
    </row>
    <row r="218" spans="1:5" ht="16.5" x14ac:dyDescent="0.35">
      <c r="A218" s="62" t="s">
        <v>1843</v>
      </c>
      <c r="B218" s="62" t="s">
        <v>2388</v>
      </c>
      <c r="C218" s="62" t="str">
        <f t="shared" si="3"/>
        <v>7119</v>
      </c>
      <c r="D218" s="62" t="s">
        <v>2396</v>
      </c>
      <c r="E218" s="63">
        <v>500</v>
      </c>
    </row>
    <row r="219" spans="1:5" ht="16.5" x14ac:dyDescent="0.35">
      <c r="A219" s="62" t="s">
        <v>1811</v>
      </c>
      <c r="B219" s="62" t="s">
        <v>2388</v>
      </c>
      <c r="C219" s="62" t="str">
        <f t="shared" si="3"/>
        <v>7119</v>
      </c>
      <c r="D219" s="62" t="s">
        <v>2396</v>
      </c>
      <c r="E219" s="63">
        <v>500</v>
      </c>
    </row>
    <row r="220" spans="1:5" ht="16.5" x14ac:dyDescent="0.35">
      <c r="A220" s="62" t="s">
        <v>1810</v>
      </c>
      <c r="B220" s="62" t="s">
        <v>2388</v>
      </c>
      <c r="C220" s="62" t="str">
        <f t="shared" si="3"/>
        <v>7119</v>
      </c>
      <c r="D220" s="62" t="s">
        <v>2396</v>
      </c>
      <c r="E220" s="63">
        <v>500</v>
      </c>
    </row>
    <row r="221" spans="1:5" ht="16.5" x14ac:dyDescent="0.35">
      <c r="A221" s="62" t="s">
        <v>1809</v>
      </c>
      <c r="B221" s="62" t="s">
        <v>2388</v>
      </c>
      <c r="C221" s="62" t="str">
        <f t="shared" si="3"/>
        <v>7119</v>
      </c>
      <c r="D221" s="62" t="s">
        <v>2396</v>
      </c>
      <c r="E221" s="63">
        <v>500</v>
      </c>
    </row>
    <row r="222" spans="1:5" ht="16.5" x14ac:dyDescent="0.35">
      <c r="A222" s="62" t="s">
        <v>1769</v>
      </c>
      <c r="B222" s="62" t="s">
        <v>2388</v>
      </c>
      <c r="C222" s="62" t="str">
        <f t="shared" si="3"/>
        <v>7119</v>
      </c>
      <c r="D222" s="62" t="s">
        <v>2396</v>
      </c>
      <c r="E222" s="63">
        <v>500</v>
      </c>
    </row>
    <row r="223" spans="1:5" ht="16.5" x14ac:dyDescent="0.35">
      <c r="A223" s="62" t="s">
        <v>1753</v>
      </c>
      <c r="B223" s="62" t="s">
        <v>2388</v>
      </c>
      <c r="C223" s="62" t="str">
        <f t="shared" si="3"/>
        <v>7119</v>
      </c>
      <c r="D223" s="62" t="s">
        <v>2396</v>
      </c>
      <c r="E223" s="63">
        <v>500</v>
      </c>
    </row>
    <row r="224" spans="1:5" ht="16.5" x14ac:dyDescent="0.35">
      <c r="A224" s="62" t="s">
        <v>1747</v>
      </c>
      <c r="B224" s="62" t="s">
        <v>2388</v>
      </c>
      <c r="C224" s="62" t="str">
        <f t="shared" si="3"/>
        <v>7119</v>
      </c>
      <c r="D224" s="62" t="s">
        <v>2396</v>
      </c>
      <c r="E224" s="63">
        <v>500</v>
      </c>
    </row>
    <row r="225" spans="1:5" ht="16.5" x14ac:dyDescent="0.35">
      <c r="A225" s="62" t="s">
        <v>1742</v>
      </c>
      <c r="B225" s="62" t="s">
        <v>2388</v>
      </c>
      <c r="C225" s="62" t="str">
        <f t="shared" si="3"/>
        <v>7119</v>
      </c>
      <c r="D225" s="62" t="s">
        <v>2396</v>
      </c>
      <c r="E225" s="63">
        <v>500</v>
      </c>
    </row>
    <row r="226" spans="1:5" ht="16.5" x14ac:dyDescent="0.35">
      <c r="A226" s="62" t="s">
        <v>1419</v>
      </c>
      <c r="B226" s="62" t="s">
        <v>2388</v>
      </c>
      <c r="C226" s="62" t="str">
        <f t="shared" si="3"/>
        <v>7119</v>
      </c>
      <c r="D226" s="62" t="s">
        <v>2396</v>
      </c>
      <c r="E226" s="63">
        <v>500</v>
      </c>
    </row>
    <row r="227" spans="1:5" ht="16.5" x14ac:dyDescent="0.35">
      <c r="A227" s="62" t="s">
        <v>1418</v>
      </c>
      <c r="B227" s="62" t="s">
        <v>2388</v>
      </c>
      <c r="C227" s="62" t="str">
        <f t="shared" si="3"/>
        <v>7121</v>
      </c>
      <c r="D227" s="62" t="s">
        <v>2397</v>
      </c>
      <c r="E227" s="63">
        <v>1260.8699999999999</v>
      </c>
    </row>
    <row r="228" spans="1:5" ht="16.5" x14ac:dyDescent="0.35">
      <c r="A228" s="62" t="s">
        <v>2028</v>
      </c>
      <c r="B228" s="62" t="s">
        <v>2388</v>
      </c>
      <c r="C228" s="62" t="str">
        <f t="shared" si="3"/>
        <v>7121</v>
      </c>
      <c r="D228" s="62" t="s">
        <v>2397</v>
      </c>
      <c r="E228" s="63">
        <v>1230.0999999999999</v>
      </c>
    </row>
    <row r="229" spans="1:5" ht="16.5" x14ac:dyDescent="0.35">
      <c r="A229" s="62" t="s">
        <v>2023</v>
      </c>
      <c r="B229" s="62" t="s">
        <v>2388</v>
      </c>
      <c r="C229" s="62" t="str">
        <f t="shared" si="3"/>
        <v>7121</v>
      </c>
      <c r="D229" s="62" t="s">
        <v>2397</v>
      </c>
      <c r="E229" s="63">
        <v>234.57</v>
      </c>
    </row>
    <row r="230" spans="1:5" ht="16.5" x14ac:dyDescent="0.35">
      <c r="A230" s="62" t="s">
        <v>1418</v>
      </c>
      <c r="B230" s="62" t="s">
        <v>2388</v>
      </c>
      <c r="C230" s="62" t="str">
        <f t="shared" si="3"/>
        <v>7127</v>
      </c>
      <c r="D230" s="62" t="s">
        <v>2398</v>
      </c>
      <c r="E230" s="63">
        <v>1346.2</v>
      </c>
    </row>
    <row r="231" spans="1:5" ht="16.5" x14ac:dyDescent="0.35">
      <c r="A231" s="62" t="s">
        <v>2028</v>
      </c>
      <c r="B231" s="62" t="s">
        <v>2388</v>
      </c>
      <c r="C231" s="62" t="str">
        <f t="shared" si="3"/>
        <v>7127</v>
      </c>
      <c r="D231" s="62" t="s">
        <v>2398</v>
      </c>
      <c r="E231" s="63">
        <v>1464.5</v>
      </c>
    </row>
    <row r="232" spans="1:5" ht="16.5" x14ac:dyDescent="0.35">
      <c r="A232" s="62" t="s">
        <v>2023</v>
      </c>
      <c r="B232" s="62" t="s">
        <v>2388</v>
      </c>
      <c r="C232" s="62" t="str">
        <f t="shared" si="3"/>
        <v>7127</v>
      </c>
      <c r="D232" s="62" t="s">
        <v>2398</v>
      </c>
      <c r="E232" s="63">
        <v>1412.7</v>
      </c>
    </row>
    <row r="233" spans="1:5" ht="16.5" x14ac:dyDescent="0.35">
      <c r="A233" s="62" t="s">
        <v>2013</v>
      </c>
      <c r="B233" s="62" t="s">
        <v>2388</v>
      </c>
      <c r="C233" s="62" t="str">
        <f t="shared" si="3"/>
        <v>7127</v>
      </c>
      <c r="D233" s="62" t="s">
        <v>2398</v>
      </c>
      <c r="E233" s="63">
        <v>1280.0999999999999</v>
      </c>
    </row>
    <row r="234" spans="1:5" ht="16.5" x14ac:dyDescent="0.35">
      <c r="A234" s="62" t="s">
        <v>2007</v>
      </c>
      <c r="B234" s="62" t="s">
        <v>2388</v>
      </c>
      <c r="C234" s="62" t="str">
        <f t="shared" si="3"/>
        <v>7127</v>
      </c>
      <c r="D234" s="62" t="s">
        <v>2398</v>
      </c>
      <c r="E234" s="63">
        <v>1469</v>
      </c>
    </row>
    <row r="235" spans="1:5" ht="16.5" x14ac:dyDescent="0.35">
      <c r="A235" s="62" t="s">
        <v>2000</v>
      </c>
      <c r="B235" s="62" t="s">
        <v>2388</v>
      </c>
      <c r="C235" s="62" t="str">
        <f t="shared" si="3"/>
        <v>7127</v>
      </c>
      <c r="D235" s="62" t="s">
        <v>2398</v>
      </c>
      <c r="E235" s="63">
        <v>1468</v>
      </c>
    </row>
    <row r="236" spans="1:5" ht="16.5" x14ac:dyDescent="0.35">
      <c r="A236" s="62" t="s">
        <v>1990</v>
      </c>
      <c r="B236" s="62" t="s">
        <v>2388</v>
      </c>
      <c r="C236" s="62" t="str">
        <f t="shared" si="3"/>
        <v>7127</v>
      </c>
      <c r="D236" s="62" t="s">
        <v>2398</v>
      </c>
      <c r="E236" s="63">
        <v>1212.2</v>
      </c>
    </row>
    <row r="237" spans="1:5" ht="16.5" x14ac:dyDescent="0.35">
      <c r="A237" s="62" t="s">
        <v>1975</v>
      </c>
      <c r="B237" s="62" t="s">
        <v>2388</v>
      </c>
      <c r="C237" s="62" t="str">
        <f t="shared" si="3"/>
        <v>7127</v>
      </c>
      <c r="D237" s="62" t="s">
        <v>2398</v>
      </c>
      <c r="E237" s="63">
        <v>1340.6</v>
      </c>
    </row>
    <row r="238" spans="1:5" ht="16.5" x14ac:dyDescent="0.35">
      <c r="A238" s="62" t="s">
        <v>1974</v>
      </c>
      <c r="B238" s="62" t="s">
        <v>2388</v>
      </c>
      <c r="C238" s="62" t="str">
        <f t="shared" si="3"/>
        <v>7127</v>
      </c>
      <c r="D238" s="62" t="s">
        <v>2398</v>
      </c>
      <c r="E238" s="63">
        <v>1509.3</v>
      </c>
    </row>
    <row r="239" spans="1:5" ht="16.5" x14ac:dyDescent="0.35">
      <c r="A239" s="62" t="s">
        <v>1968</v>
      </c>
      <c r="B239" s="62" t="s">
        <v>2388</v>
      </c>
      <c r="C239" s="62" t="str">
        <f t="shared" si="3"/>
        <v>7127</v>
      </c>
      <c r="D239" s="62" t="s">
        <v>2398</v>
      </c>
      <c r="E239" s="63">
        <v>1489</v>
      </c>
    </row>
    <row r="240" spans="1:5" ht="16.5" x14ac:dyDescent="0.35">
      <c r="A240" s="62" t="s">
        <v>1954</v>
      </c>
      <c r="B240" s="62" t="s">
        <v>2388</v>
      </c>
      <c r="C240" s="62" t="str">
        <f t="shared" si="3"/>
        <v>7127</v>
      </c>
      <c r="D240" s="62" t="s">
        <v>2398</v>
      </c>
      <c r="E240" s="63">
        <v>1405.6</v>
      </c>
    </row>
    <row r="241" spans="1:5" ht="16.5" x14ac:dyDescent="0.35">
      <c r="A241" s="62" t="s">
        <v>1931</v>
      </c>
      <c r="B241" s="62" t="s">
        <v>2388</v>
      </c>
      <c r="C241" s="62" t="str">
        <f t="shared" si="3"/>
        <v>7127</v>
      </c>
      <c r="D241" s="62" t="s">
        <v>2398</v>
      </c>
      <c r="E241" s="63">
        <v>1128.9000000000001</v>
      </c>
    </row>
    <row r="242" spans="1:5" ht="16.5" x14ac:dyDescent="0.35">
      <c r="A242" s="62" t="s">
        <v>1930</v>
      </c>
      <c r="B242" s="62" t="s">
        <v>2388</v>
      </c>
      <c r="C242" s="62" t="str">
        <f t="shared" si="3"/>
        <v>7127</v>
      </c>
      <c r="D242" s="62" t="s">
        <v>2398</v>
      </c>
      <c r="E242" s="63">
        <v>1280</v>
      </c>
    </row>
    <row r="243" spans="1:5" ht="16.5" x14ac:dyDescent="0.35">
      <c r="A243" s="62" t="s">
        <v>1911</v>
      </c>
      <c r="B243" s="62" t="s">
        <v>2388</v>
      </c>
      <c r="C243" s="62" t="str">
        <f t="shared" si="3"/>
        <v>7127</v>
      </c>
      <c r="D243" s="62" t="s">
        <v>2398</v>
      </c>
      <c r="E243" s="63">
        <v>1208.5</v>
      </c>
    </row>
    <row r="244" spans="1:5" ht="16.5" x14ac:dyDescent="0.35">
      <c r="A244" s="62" t="s">
        <v>1910</v>
      </c>
      <c r="B244" s="62" t="s">
        <v>2388</v>
      </c>
      <c r="C244" s="62" t="str">
        <f t="shared" si="3"/>
        <v>7127</v>
      </c>
      <c r="D244" s="62" t="s">
        <v>2398</v>
      </c>
      <c r="E244" s="63">
        <v>1315.8</v>
      </c>
    </row>
    <row r="245" spans="1:5" ht="16.5" x14ac:dyDescent="0.35">
      <c r="A245" s="62" t="s">
        <v>1904</v>
      </c>
      <c r="B245" s="62" t="s">
        <v>2388</v>
      </c>
      <c r="C245" s="62" t="str">
        <f t="shared" si="3"/>
        <v>7127</v>
      </c>
      <c r="D245" s="62" t="s">
        <v>2398</v>
      </c>
      <c r="E245" s="63">
        <v>1417.9</v>
      </c>
    </row>
    <row r="246" spans="1:5" ht="16.5" x14ac:dyDescent="0.35">
      <c r="A246" s="62" t="s">
        <v>1891</v>
      </c>
      <c r="B246" s="62" t="s">
        <v>2388</v>
      </c>
      <c r="C246" s="62" t="str">
        <f t="shared" si="3"/>
        <v>7127</v>
      </c>
      <c r="D246" s="62" t="s">
        <v>2398</v>
      </c>
      <c r="E246" s="63">
        <v>1345.7</v>
      </c>
    </row>
    <row r="247" spans="1:5" ht="16.5" x14ac:dyDescent="0.35">
      <c r="A247" s="62" t="s">
        <v>1886</v>
      </c>
      <c r="B247" s="62" t="s">
        <v>2388</v>
      </c>
      <c r="C247" s="62" t="str">
        <f t="shared" si="3"/>
        <v>7127</v>
      </c>
      <c r="D247" s="62" t="s">
        <v>2398</v>
      </c>
      <c r="E247" s="63">
        <v>1289.7</v>
      </c>
    </row>
    <row r="248" spans="1:5" ht="16.5" x14ac:dyDescent="0.35">
      <c r="A248" s="62" t="s">
        <v>1879</v>
      </c>
      <c r="B248" s="62" t="s">
        <v>2388</v>
      </c>
      <c r="C248" s="62" t="str">
        <f t="shared" si="3"/>
        <v>7127</v>
      </c>
      <c r="D248" s="62" t="s">
        <v>2398</v>
      </c>
      <c r="E248" s="63">
        <v>1158.2</v>
      </c>
    </row>
    <row r="249" spans="1:5" ht="16.5" x14ac:dyDescent="0.35">
      <c r="A249" s="62" t="s">
        <v>1864</v>
      </c>
      <c r="B249" s="62" t="s">
        <v>2388</v>
      </c>
      <c r="C249" s="62" t="str">
        <f t="shared" si="3"/>
        <v>7127</v>
      </c>
      <c r="D249" s="62" t="s">
        <v>2398</v>
      </c>
      <c r="E249" s="63">
        <v>1391.5</v>
      </c>
    </row>
    <row r="250" spans="1:5" ht="16.5" x14ac:dyDescent="0.35">
      <c r="A250" s="62" t="s">
        <v>1844</v>
      </c>
      <c r="B250" s="62" t="s">
        <v>2388</v>
      </c>
      <c r="C250" s="62" t="str">
        <f t="shared" si="3"/>
        <v>7127</v>
      </c>
      <c r="D250" s="62" t="s">
        <v>2398</v>
      </c>
      <c r="E250" s="63">
        <v>1235.5</v>
      </c>
    </row>
    <row r="251" spans="1:5" ht="16.5" x14ac:dyDescent="0.35">
      <c r="A251" s="62" t="s">
        <v>1843</v>
      </c>
      <c r="B251" s="62" t="s">
        <v>2388</v>
      </c>
      <c r="C251" s="62" t="str">
        <f t="shared" si="3"/>
        <v>7127</v>
      </c>
      <c r="D251" s="62" t="s">
        <v>2398</v>
      </c>
      <c r="E251" s="63">
        <v>1346.9</v>
      </c>
    </row>
    <row r="252" spans="1:5" ht="16.5" x14ac:dyDescent="0.35">
      <c r="A252" s="62" t="s">
        <v>1811</v>
      </c>
      <c r="B252" s="62" t="s">
        <v>2388</v>
      </c>
      <c r="C252" s="62" t="str">
        <f t="shared" si="3"/>
        <v>7127</v>
      </c>
      <c r="D252" s="62" t="s">
        <v>2398</v>
      </c>
      <c r="E252" s="63">
        <v>1388.1</v>
      </c>
    </row>
    <row r="253" spans="1:5" ht="16.5" x14ac:dyDescent="0.35">
      <c r="A253" s="62" t="s">
        <v>1810</v>
      </c>
      <c r="B253" s="62" t="s">
        <v>2388</v>
      </c>
      <c r="C253" s="62" t="str">
        <f t="shared" si="3"/>
        <v>7127</v>
      </c>
      <c r="D253" s="62" t="s">
        <v>2398</v>
      </c>
      <c r="E253" s="63">
        <v>1295</v>
      </c>
    </row>
    <row r="254" spans="1:5" ht="16.5" x14ac:dyDescent="0.35">
      <c r="A254" s="62" t="s">
        <v>1809</v>
      </c>
      <c r="B254" s="62" t="s">
        <v>2388</v>
      </c>
      <c r="C254" s="62" t="str">
        <f t="shared" si="3"/>
        <v>7127</v>
      </c>
      <c r="D254" s="62" t="s">
        <v>2398</v>
      </c>
      <c r="E254" s="63">
        <v>1322.6</v>
      </c>
    </row>
    <row r="255" spans="1:5" ht="16.5" x14ac:dyDescent="0.35">
      <c r="A255" s="62" t="s">
        <v>1769</v>
      </c>
      <c r="B255" s="62" t="s">
        <v>2388</v>
      </c>
      <c r="C255" s="62" t="str">
        <f t="shared" si="3"/>
        <v>7127</v>
      </c>
      <c r="D255" s="62" t="s">
        <v>2398</v>
      </c>
      <c r="E255" s="63">
        <v>1187.2</v>
      </c>
    </row>
    <row r="256" spans="1:5" ht="16.5" x14ac:dyDescent="0.35">
      <c r="A256" s="62" t="s">
        <v>1753</v>
      </c>
      <c r="B256" s="62" t="s">
        <v>2388</v>
      </c>
      <c r="C256" s="62" t="str">
        <f t="shared" si="3"/>
        <v>7127</v>
      </c>
      <c r="D256" s="62" t="s">
        <v>2398</v>
      </c>
      <c r="E256" s="63">
        <v>1248.7</v>
      </c>
    </row>
    <row r="257" spans="1:5" ht="16.5" x14ac:dyDescent="0.35">
      <c r="A257" s="62" t="s">
        <v>1747</v>
      </c>
      <c r="B257" s="62" t="s">
        <v>2388</v>
      </c>
      <c r="C257" s="62" t="str">
        <f t="shared" si="3"/>
        <v>7127</v>
      </c>
      <c r="D257" s="62" t="s">
        <v>2398</v>
      </c>
      <c r="E257" s="63">
        <v>1167.3</v>
      </c>
    </row>
    <row r="258" spans="1:5" ht="16.5" x14ac:dyDescent="0.35">
      <c r="A258" s="62" t="s">
        <v>1742</v>
      </c>
      <c r="B258" s="62" t="s">
        <v>2388</v>
      </c>
      <c r="C258" s="62" t="str">
        <f t="shared" si="3"/>
        <v>7127</v>
      </c>
      <c r="D258" s="62" t="s">
        <v>2398</v>
      </c>
      <c r="E258" s="63">
        <v>1470.8</v>
      </c>
    </row>
    <row r="259" spans="1:5" ht="16.5" x14ac:dyDescent="0.35">
      <c r="A259" s="62" t="s">
        <v>1419</v>
      </c>
      <c r="B259" s="62" t="s">
        <v>2388</v>
      </c>
      <c r="C259" s="62" t="str">
        <f t="shared" ref="C259:C322" si="4">MID(D259,2,4)</f>
        <v>7127</v>
      </c>
      <c r="D259" s="62" t="s">
        <v>2398</v>
      </c>
      <c r="E259" s="63">
        <v>1479.9</v>
      </c>
    </row>
    <row r="260" spans="1:5" ht="16.5" x14ac:dyDescent="0.35">
      <c r="A260" s="62" t="s">
        <v>1418</v>
      </c>
      <c r="B260" s="62" t="s">
        <v>2388</v>
      </c>
      <c r="C260" s="62" t="str">
        <f t="shared" si="4"/>
        <v>7130</v>
      </c>
      <c r="D260" s="62" t="s">
        <v>2399</v>
      </c>
      <c r="E260" s="63">
        <v>5023.6000000000004</v>
      </c>
    </row>
    <row r="261" spans="1:5" ht="16.5" x14ac:dyDescent="0.35">
      <c r="A261" s="62" t="s">
        <v>2028</v>
      </c>
      <c r="B261" s="62" t="s">
        <v>2388</v>
      </c>
      <c r="C261" s="62" t="str">
        <f t="shared" si="4"/>
        <v>7130</v>
      </c>
      <c r="D261" s="62" t="s">
        <v>2399</v>
      </c>
      <c r="E261" s="63">
        <v>5311.4</v>
      </c>
    </row>
    <row r="262" spans="1:5" ht="16.5" x14ac:dyDescent="0.35">
      <c r="A262" s="62" t="s">
        <v>2023</v>
      </c>
      <c r="B262" s="62" t="s">
        <v>2388</v>
      </c>
      <c r="C262" s="62" t="str">
        <f t="shared" si="4"/>
        <v>7130</v>
      </c>
      <c r="D262" s="62" t="s">
        <v>2399</v>
      </c>
      <c r="E262" s="63">
        <v>5347.9</v>
      </c>
    </row>
    <row r="263" spans="1:5" ht="16.5" x14ac:dyDescent="0.35">
      <c r="A263" s="62" t="s">
        <v>2013</v>
      </c>
      <c r="B263" s="62" t="s">
        <v>2388</v>
      </c>
      <c r="C263" s="62" t="str">
        <f t="shared" si="4"/>
        <v>7130</v>
      </c>
      <c r="D263" s="62" t="s">
        <v>2399</v>
      </c>
      <c r="E263" s="63">
        <v>4863.1000000000004</v>
      </c>
    </row>
    <row r="264" spans="1:5" ht="16.5" x14ac:dyDescent="0.35">
      <c r="A264" s="62" t="s">
        <v>2007</v>
      </c>
      <c r="B264" s="62" t="s">
        <v>2388</v>
      </c>
      <c r="C264" s="62" t="str">
        <f t="shared" si="4"/>
        <v>7130</v>
      </c>
      <c r="D264" s="62" t="s">
        <v>2399</v>
      </c>
      <c r="E264" s="63">
        <v>5540.1</v>
      </c>
    </row>
    <row r="265" spans="1:5" ht="16.5" x14ac:dyDescent="0.35">
      <c r="A265" s="62" t="s">
        <v>2000</v>
      </c>
      <c r="B265" s="62" t="s">
        <v>2388</v>
      </c>
      <c r="C265" s="62" t="str">
        <f t="shared" si="4"/>
        <v>7130</v>
      </c>
      <c r="D265" s="62" t="s">
        <v>2399</v>
      </c>
      <c r="E265" s="63">
        <v>5115.3999999999996</v>
      </c>
    </row>
    <row r="266" spans="1:5" ht="16.5" x14ac:dyDescent="0.35">
      <c r="A266" s="62" t="s">
        <v>1990</v>
      </c>
      <c r="B266" s="62" t="s">
        <v>2388</v>
      </c>
      <c r="C266" s="62" t="str">
        <f t="shared" si="4"/>
        <v>7130</v>
      </c>
      <c r="D266" s="62" t="s">
        <v>2399</v>
      </c>
      <c r="E266" s="63">
        <v>5079.8</v>
      </c>
    </row>
    <row r="267" spans="1:5" ht="16.5" x14ac:dyDescent="0.35">
      <c r="A267" s="62" t="s">
        <v>1975</v>
      </c>
      <c r="B267" s="62" t="s">
        <v>2388</v>
      </c>
      <c r="C267" s="62" t="str">
        <f t="shared" si="4"/>
        <v>7130</v>
      </c>
      <c r="D267" s="62" t="s">
        <v>2399</v>
      </c>
      <c r="E267" s="63">
        <v>5258.5</v>
      </c>
    </row>
    <row r="268" spans="1:5" ht="16.5" x14ac:dyDescent="0.35">
      <c r="A268" s="62" t="s">
        <v>1974</v>
      </c>
      <c r="B268" s="62" t="s">
        <v>2388</v>
      </c>
      <c r="C268" s="62" t="str">
        <f t="shared" si="4"/>
        <v>7130</v>
      </c>
      <c r="D268" s="62" t="s">
        <v>2399</v>
      </c>
      <c r="E268" s="63">
        <v>5278.2</v>
      </c>
    </row>
    <row r="269" spans="1:5" ht="16.5" x14ac:dyDescent="0.35">
      <c r="A269" s="62" t="s">
        <v>1968</v>
      </c>
      <c r="B269" s="62" t="s">
        <v>2388</v>
      </c>
      <c r="C269" s="62" t="str">
        <f t="shared" si="4"/>
        <v>7130</v>
      </c>
      <c r="D269" s="62" t="s">
        <v>2399</v>
      </c>
      <c r="E269" s="63">
        <v>5413.2</v>
      </c>
    </row>
    <row r="270" spans="1:5" ht="16.5" x14ac:dyDescent="0.35">
      <c r="A270" s="62" t="s">
        <v>1954</v>
      </c>
      <c r="B270" s="62" t="s">
        <v>2388</v>
      </c>
      <c r="C270" s="62" t="str">
        <f t="shared" si="4"/>
        <v>7130</v>
      </c>
      <c r="D270" s="62" t="s">
        <v>2399</v>
      </c>
      <c r="E270" s="63">
        <v>4884.6000000000004</v>
      </c>
    </row>
    <row r="271" spans="1:5" ht="16.5" x14ac:dyDescent="0.35">
      <c r="A271" s="62" t="s">
        <v>1931</v>
      </c>
      <c r="B271" s="62" t="s">
        <v>2388</v>
      </c>
      <c r="C271" s="62" t="str">
        <f t="shared" si="4"/>
        <v>7130</v>
      </c>
      <c r="D271" s="62" t="s">
        <v>2399</v>
      </c>
      <c r="E271" s="63">
        <v>4632.7</v>
      </c>
    </row>
    <row r="272" spans="1:5" ht="16.5" x14ac:dyDescent="0.35">
      <c r="A272" s="62" t="s">
        <v>1930</v>
      </c>
      <c r="B272" s="62" t="s">
        <v>2388</v>
      </c>
      <c r="C272" s="62" t="str">
        <f t="shared" si="4"/>
        <v>7130</v>
      </c>
      <c r="D272" s="62" t="s">
        <v>2399</v>
      </c>
      <c r="E272" s="63">
        <v>4724.7</v>
      </c>
    </row>
    <row r="273" spans="1:5" ht="16.5" x14ac:dyDescent="0.35">
      <c r="A273" s="62" t="s">
        <v>1911</v>
      </c>
      <c r="B273" s="62" t="s">
        <v>2388</v>
      </c>
      <c r="C273" s="62" t="str">
        <f t="shared" si="4"/>
        <v>7130</v>
      </c>
      <c r="D273" s="62" t="s">
        <v>2399</v>
      </c>
      <c r="E273" s="63">
        <v>4594.7</v>
      </c>
    </row>
    <row r="274" spans="1:5" ht="16.5" x14ac:dyDescent="0.35">
      <c r="A274" s="62" t="s">
        <v>1910</v>
      </c>
      <c r="B274" s="62" t="s">
        <v>2388</v>
      </c>
      <c r="C274" s="62" t="str">
        <f t="shared" si="4"/>
        <v>7130</v>
      </c>
      <c r="D274" s="62" t="s">
        <v>2399</v>
      </c>
      <c r="E274" s="63">
        <v>4732.2</v>
      </c>
    </row>
    <row r="275" spans="1:5" ht="16.5" x14ac:dyDescent="0.35">
      <c r="A275" s="62" t="s">
        <v>1904</v>
      </c>
      <c r="B275" s="62" t="s">
        <v>2388</v>
      </c>
      <c r="C275" s="62" t="str">
        <f t="shared" si="4"/>
        <v>7130</v>
      </c>
      <c r="D275" s="62" t="s">
        <v>2399</v>
      </c>
      <c r="E275" s="63">
        <v>5043.5</v>
      </c>
    </row>
    <row r="276" spans="1:5" ht="16.5" x14ac:dyDescent="0.35">
      <c r="A276" s="62" t="s">
        <v>1891</v>
      </c>
      <c r="B276" s="62" t="s">
        <v>2388</v>
      </c>
      <c r="C276" s="62" t="str">
        <f t="shared" si="4"/>
        <v>7130</v>
      </c>
      <c r="D276" s="62" t="s">
        <v>2399</v>
      </c>
      <c r="E276" s="63">
        <v>4900.5</v>
      </c>
    </row>
    <row r="277" spans="1:5" ht="16.5" x14ac:dyDescent="0.35">
      <c r="A277" s="62" t="s">
        <v>1886</v>
      </c>
      <c r="B277" s="62" t="s">
        <v>2388</v>
      </c>
      <c r="C277" s="62" t="str">
        <f t="shared" si="4"/>
        <v>7130</v>
      </c>
      <c r="D277" s="62" t="s">
        <v>2399</v>
      </c>
      <c r="E277" s="63">
        <v>4766.3</v>
      </c>
    </row>
    <row r="278" spans="1:5" ht="16.5" x14ac:dyDescent="0.35">
      <c r="A278" s="62" t="s">
        <v>1879</v>
      </c>
      <c r="B278" s="62" t="s">
        <v>2388</v>
      </c>
      <c r="C278" s="62" t="str">
        <f t="shared" si="4"/>
        <v>7130</v>
      </c>
      <c r="D278" s="62" t="s">
        <v>2399</v>
      </c>
      <c r="E278" s="63">
        <v>4540.8</v>
      </c>
    </row>
    <row r="279" spans="1:5" ht="16.5" x14ac:dyDescent="0.35">
      <c r="A279" s="62" t="s">
        <v>1864</v>
      </c>
      <c r="B279" s="62" t="s">
        <v>2388</v>
      </c>
      <c r="C279" s="62" t="str">
        <f t="shared" si="4"/>
        <v>7130</v>
      </c>
      <c r="D279" s="62" t="s">
        <v>2399</v>
      </c>
      <c r="E279" s="63">
        <v>4961.8</v>
      </c>
    </row>
    <row r="280" spans="1:5" ht="16.5" x14ac:dyDescent="0.35">
      <c r="A280" s="62" t="s">
        <v>1844</v>
      </c>
      <c r="B280" s="62" t="s">
        <v>2388</v>
      </c>
      <c r="C280" s="62" t="str">
        <f t="shared" si="4"/>
        <v>7130</v>
      </c>
      <c r="D280" s="62" t="s">
        <v>2399</v>
      </c>
      <c r="E280" s="63">
        <v>4976.6000000000004</v>
      </c>
    </row>
    <row r="281" spans="1:5" ht="16.5" x14ac:dyDescent="0.35">
      <c r="A281" s="62" t="s">
        <v>1843</v>
      </c>
      <c r="B281" s="62" t="s">
        <v>2388</v>
      </c>
      <c r="C281" s="62" t="str">
        <f t="shared" si="4"/>
        <v>7130</v>
      </c>
      <c r="D281" s="62" t="s">
        <v>2399</v>
      </c>
      <c r="E281" s="63">
        <v>5071.3999999999996</v>
      </c>
    </row>
    <row r="282" spans="1:5" ht="16.5" x14ac:dyDescent="0.35">
      <c r="A282" s="62" t="s">
        <v>1811</v>
      </c>
      <c r="B282" s="62" t="s">
        <v>2388</v>
      </c>
      <c r="C282" s="62" t="str">
        <f t="shared" si="4"/>
        <v>7130</v>
      </c>
      <c r="D282" s="62" t="s">
        <v>2399</v>
      </c>
      <c r="E282" s="63">
        <v>5326.3</v>
      </c>
    </row>
    <row r="283" spans="1:5" ht="16.5" x14ac:dyDescent="0.35">
      <c r="A283" s="62" t="s">
        <v>1810</v>
      </c>
      <c r="B283" s="62" t="s">
        <v>2388</v>
      </c>
      <c r="C283" s="62" t="str">
        <f t="shared" si="4"/>
        <v>7130</v>
      </c>
      <c r="D283" s="62" t="s">
        <v>2399</v>
      </c>
      <c r="E283" s="63">
        <v>4996</v>
      </c>
    </row>
    <row r="284" spans="1:5" ht="16.5" x14ac:dyDescent="0.35">
      <c r="A284" s="62" t="s">
        <v>1809</v>
      </c>
      <c r="B284" s="62" t="s">
        <v>2388</v>
      </c>
      <c r="C284" s="62" t="str">
        <f t="shared" si="4"/>
        <v>7130</v>
      </c>
      <c r="D284" s="62" t="s">
        <v>2399</v>
      </c>
      <c r="E284" s="63">
        <v>4814.8</v>
      </c>
    </row>
    <row r="285" spans="1:5" ht="16.5" x14ac:dyDescent="0.35">
      <c r="A285" s="62" t="s">
        <v>1769</v>
      </c>
      <c r="B285" s="62" t="s">
        <v>2388</v>
      </c>
      <c r="C285" s="62" t="str">
        <f t="shared" si="4"/>
        <v>7130</v>
      </c>
      <c r="D285" s="62" t="s">
        <v>2399</v>
      </c>
      <c r="E285" s="63">
        <v>4748.8</v>
      </c>
    </row>
    <row r="286" spans="1:5" ht="16.5" x14ac:dyDescent="0.35">
      <c r="A286" s="62" t="s">
        <v>1753</v>
      </c>
      <c r="B286" s="62" t="s">
        <v>2388</v>
      </c>
      <c r="C286" s="62" t="str">
        <f t="shared" si="4"/>
        <v>7130</v>
      </c>
      <c r="D286" s="62" t="s">
        <v>2399</v>
      </c>
      <c r="E286" s="63">
        <v>4770.8</v>
      </c>
    </row>
    <row r="287" spans="1:5" ht="16.5" x14ac:dyDescent="0.35">
      <c r="A287" s="62" t="s">
        <v>1747</v>
      </c>
      <c r="B287" s="62" t="s">
        <v>2388</v>
      </c>
      <c r="C287" s="62" t="str">
        <f t="shared" si="4"/>
        <v>7130</v>
      </c>
      <c r="D287" s="62" t="s">
        <v>2399</v>
      </c>
      <c r="E287" s="63">
        <v>4136.1000000000004</v>
      </c>
    </row>
    <row r="288" spans="1:5" ht="16.5" x14ac:dyDescent="0.35">
      <c r="A288" s="62" t="s">
        <v>1742</v>
      </c>
      <c r="B288" s="62" t="s">
        <v>2388</v>
      </c>
      <c r="C288" s="62" t="str">
        <f t="shared" si="4"/>
        <v>7130</v>
      </c>
      <c r="D288" s="62" t="s">
        <v>2399</v>
      </c>
      <c r="E288" s="63">
        <v>4467.6000000000004</v>
      </c>
    </row>
    <row r="289" spans="1:5" ht="16.5" x14ac:dyDescent="0.35">
      <c r="A289" s="62" t="s">
        <v>1419</v>
      </c>
      <c r="B289" s="62" t="s">
        <v>2388</v>
      </c>
      <c r="C289" s="62" t="str">
        <f t="shared" si="4"/>
        <v>7130</v>
      </c>
      <c r="D289" s="62" t="s">
        <v>2399</v>
      </c>
      <c r="E289" s="63">
        <v>4369.3</v>
      </c>
    </row>
    <row r="290" spans="1:5" ht="16.5" x14ac:dyDescent="0.35">
      <c r="A290" s="62" t="s">
        <v>1418</v>
      </c>
      <c r="B290" s="62" t="s">
        <v>2388</v>
      </c>
      <c r="C290" s="62" t="str">
        <f t="shared" si="4"/>
        <v>7136</v>
      </c>
      <c r="D290" s="62" t="s">
        <v>2400</v>
      </c>
      <c r="E290" s="63">
        <v>163.57</v>
      </c>
    </row>
    <row r="291" spans="1:5" ht="16.5" x14ac:dyDescent="0.35">
      <c r="A291" s="62" t="s">
        <v>2028</v>
      </c>
      <c r="B291" s="62" t="s">
        <v>2388</v>
      </c>
      <c r="C291" s="62" t="str">
        <f t="shared" si="4"/>
        <v>7136</v>
      </c>
      <c r="D291" s="62" t="s">
        <v>2400</v>
      </c>
      <c r="E291" s="63">
        <v>198.75</v>
      </c>
    </row>
    <row r="292" spans="1:5" ht="16.5" x14ac:dyDescent="0.35">
      <c r="A292" s="62" t="s">
        <v>2023</v>
      </c>
      <c r="B292" s="62" t="s">
        <v>2388</v>
      </c>
      <c r="C292" s="62" t="str">
        <f t="shared" si="4"/>
        <v>7136</v>
      </c>
      <c r="D292" s="62" t="s">
        <v>2400</v>
      </c>
      <c r="E292" s="63">
        <v>159.85</v>
      </c>
    </row>
    <row r="293" spans="1:5" ht="16.5" x14ac:dyDescent="0.35">
      <c r="A293" s="62" t="s">
        <v>2013</v>
      </c>
      <c r="B293" s="62" t="s">
        <v>2388</v>
      </c>
      <c r="C293" s="62" t="str">
        <f t="shared" si="4"/>
        <v>7136</v>
      </c>
      <c r="D293" s="62" t="s">
        <v>2400</v>
      </c>
      <c r="E293" s="63">
        <v>197.01</v>
      </c>
    </row>
    <row r="294" spans="1:5" ht="16.5" x14ac:dyDescent="0.35">
      <c r="A294" s="62" t="s">
        <v>2007</v>
      </c>
      <c r="B294" s="62" t="s">
        <v>2388</v>
      </c>
      <c r="C294" s="62" t="str">
        <f t="shared" si="4"/>
        <v>7136</v>
      </c>
      <c r="D294" s="62" t="s">
        <v>2400</v>
      </c>
      <c r="E294" s="63">
        <v>274.45</v>
      </c>
    </row>
    <row r="295" spans="1:5" ht="16.5" x14ac:dyDescent="0.35">
      <c r="A295" s="62" t="s">
        <v>2000</v>
      </c>
      <c r="B295" s="62" t="s">
        <v>2388</v>
      </c>
      <c r="C295" s="62" t="str">
        <f t="shared" si="4"/>
        <v>7136</v>
      </c>
      <c r="D295" s="62" t="s">
        <v>2400</v>
      </c>
      <c r="E295" s="63">
        <v>155.85</v>
      </c>
    </row>
    <row r="296" spans="1:5" ht="16.5" x14ac:dyDescent="0.35">
      <c r="A296" s="62" t="s">
        <v>1990</v>
      </c>
      <c r="B296" s="62" t="s">
        <v>2388</v>
      </c>
      <c r="C296" s="62" t="str">
        <f t="shared" si="4"/>
        <v>7136</v>
      </c>
      <c r="D296" s="62" t="s">
        <v>2400</v>
      </c>
      <c r="E296" s="63">
        <v>147.37</v>
      </c>
    </row>
    <row r="297" spans="1:5" ht="16.5" x14ac:dyDescent="0.35">
      <c r="A297" s="62" t="s">
        <v>1975</v>
      </c>
      <c r="B297" s="62" t="s">
        <v>2388</v>
      </c>
      <c r="C297" s="62" t="str">
        <f t="shared" si="4"/>
        <v>7136</v>
      </c>
      <c r="D297" s="62" t="s">
        <v>2400</v>
      </c>
      <c r="E297" s="63">
        <v>163.57</v>
      </c>
    </row>
    <row r="298" spans="1:5" ht="16.5" x14ac:dyDescent="0.35">
      <c r="A298" s="62" t="s">
        <v>1974</v>
      </c>
      <c r="B298" s="62" t="s">
        <v>2388</v>
      </c>
      <c r="C298" s="62" t="str">
        <f t="shared" si="4"/>
        <v>7136</v>
      </c>
      <c r="D298" s="62" t="s">
        <v>2400</v>
      </c>
      <c r="E298" s="63">
        <v>157.94999999999999</v>
      </c>
    </row>
    <row r="299" spans="1:5" ht="16.5" x14ac:dyDescent="0.35">
      <c r="A299" s="62" t="s">
        <v>1968</v>
      </c>
      <c r="B299" s="62" t="s">
        <v>2388</v>
      </c>
      <c r="C299" s="62" t="str">
        <f t="shared" si="4"/>
        <v>7136</v>
      </c>
      <c r="D299" s="62" t="s">
        <v>2400</v>
      </c>
      <c r="E299" s="63">
        <v>148.99</v>
      </c>
    </row>
    <row r="300" spans="1:5" ht="16.5" x14ac:dyDescent="0.35">
      <c r="A300" s="62" t="s">
        <v>1954</v>
      </c>
      <c r="B300" s="62" t="s">
        <v>2388</v>
      </c>
      <c r="C300" s="62" t="str">
        <f t="shared" si="4"/>
        <v>7136</v>
      </c>
      <c r="D300" s="62" t="s">
        <v>2400</v>
      </c>
      <c r="E300" s="63">
        <v>130.69999999999999</v>
      </c>
    </row>
    <row r="301" spans="1:5" ht="16.5" x14ac:dyDescent="0.35">
      <c r="A301" s="62" t="s">
        <v>1931</v>
      </c>
      <c r="B301" s="62" t="s">
        <v>2388</v>
      </c>
      <c r="C301" s="62" t="str">
        <f t="shared" si="4"/>
        <v>7136</v>
      </c>
      <c r="D301" s="62" t="s">
        <v>2400</v>
      </c>
      <c r="E301" s="63">
        <v>157.19</v>
      </c>
    </row>
    <row r="302" spans="1:5" ht="16.5" x14ac:dyDescent="0.35">
      <c r="A302" s="62" t="s">
        <v>1930</v>
      </c>
      <c r="B302" s="62" t="s">
        <v>2388</v>
      </c>
      <c r="C302" s="62" t="str">
        <f t="shared" si="4"/>
        <v>7136</v>
      </c>
      <c r="D302" s="62" t="s">
        <v>2400</v>
      </c>
      <c r="E302" s="63">
        <v>165.38</v>
      </c>
    </row>
    <row r="303" spans="1:5" ht="16.5" x14ac:dyDescent="0.35">
      <c r="A303" s="62" t="s">
        <v>1911</v>
      </c>
      <c r="B303" s="62" t="s">
        <v>2388</v>
      </c>
      <c r="C303" s="62" t="str">
        <f t="shared" si="4"/>
        <v>7136</v>
      </c>
      <c r="D303" s="62" t="s">
        <v>2400</v>
      </c>
      <c r="E303" s="63">
        <v>152.22999999999999</v>
      </c>
    </row>
    <row r="304" spans="1:5" ht="16.5" x14ac:dyDescent="0.35">
      <c r="A304" s="62" t="s">
        <v>1910</v>
      </c>
      <c r="B304" s="62" t="s">
        <v>2388</v>
      </c>
      <c r="C304" s="62" t="str">
        <f t="shared" si="4"/>
        <v>7136</v>
      </c>
      <c r="D304" s="62" t="s">
        <v>2400</v>
      </c>
      <c r="E304" s="63">
        <v>162.52000000000001</v>
      </c>
    </row>
    <row r="305" spans="1:5" ht="16.5" x14ac:dyDescent="0.35">
      <c r="A305" s="62" t="s">
        <v>1904</v>
      </c>
      <c r="B305" s="62" t="s">
        <v>2388</v>
      </c>
      <c r="C305" s="62" t="str">
        <f t="shared" si="4"/>
        <v>7136</v>
      </c>
      <c r="D305" s="62" t="s">
        <v>2400</v>
      </c>
      <c r="E305" s="63">
        <v>61.54</v>
      </c>
    </row>
    <row r="306" spans="1:5" ht="16.5" x14ac:dyDescent="0.35">
      <c r="A306" s="62" t="s">
        <v>1891</v>
      </c>
      <c r="B306" s="62" t="s">
        <v>2388</v>
      </c>
      <c r="C306" s="62" t="str">
        <f t="shared" si="4"/>
        <v>7136</v>
      </c>
      <c r="D306" s="62" t="s">
        <v>2400</v>
      </c>
      <c r="E306" s="63">
        <v>1.55</v>
      </c>
    </row>
    <row r="307" spans="1:5" ht="16.5" x14ac:dyDescent="0.35">
      <c r="A307" s="62" t="s">
        <v>1810</v>
      </c>
      <c r="B307" s="62" t="s">
        <v>2388</v>
      </c>
      <c r="C307" s="62" t="str">
        <f t="shared" si="4"/>
        <v>7136</v>
      </c>
      <c r="D307" s="62" t="s">
        <v>2400</v>
      </c>
      <c r="E307" s="63">
        <v>147.28</v>
      </c>
    </row>
    <row r="308" spans="1:5" ht="16.5" x14ac:dyDescent="0.35">
      <c r="A308" s="62" t="s">
        <v>1809</v>
      </c>
      <c r="B308" s="62" t="s">
        <v>2388</v>
      </c>
      <c r="C308" s="62" t="str">
        <f t="shared" si="4"/>
        <v>7136</v>
      </c>
      <c r="D308" s="62" t="s">
        <v>2400</v>
      </c>
      <c r="E308" s="63">
        <v>131.27000000000001</v>
      </c>
    </row>
    <row r="309" spans="1:5" ht="16.5" x14ac:dyDescent="0.35">
      <c r="A309" s="62" t="s">
        <v>1769</v>
      </c>
      <c r="B309" s="62" t="s">
        <v>2388</v>
      </c>
      <c r="C309" s="62" t="str">
        <f t="shared" si="4"/>
        <v>7136</v>
      </c>
      <c r="D309" s="62" t="s">
        <v>2400</v>
      </c>
      <c r="E309" s="63">
        <v>109.84</v>
      </c>
    </row>
    <row r="310" spans="1:5" ht="16.5" x14ac:dyDescent="0.35">
      <c r="A310" s="62" t="s">
        <v>1753</v>
      </c>
      <c r="B310" s="62" t="s">
        <v>2388</v>
      </c>
      <c r="C310" s="62" t="str">
        <f t="shared" si="4"/>
        <v>7136</v>
      </c>
      <c r="D310" s="62" t="s">
        <v>2400</v>
      </c>
      <c r="E310" s="63">
        <v>127.56</v>
      </c>
    </row>
    <row r="311" spans="1:5" ht="16.5" x14ac:dyDescent="0.35">
      <c r="A311" s="62" t="s">
        <v>1747</v>
      </c>
      <c r="B311" s="62" t="s">
        <v>2388</v>
      </c>
      <c r="C311" s="62" t="str">
        <f t="shared" si="4"/>
        <v>7136</v>
      </c>
      <c r="D311" s="62" t="s">
        <v>2400</v>
      </c>
      <c r="E311" s="63">
        <v>96.79</v>
      </c>
    </row>
    <row r="312" spans="1:5" ht="16.5" x14ac:dyDescent="0.35">
      <c r="A312" s="62" t="s">
        <v>1742</v>
      </c>
      <c r="B312" s="62" t="s">
        <v>2388</v>
      </c>
      <c r="C312" s="62" t="str">
        <f t="shared" si="4"/>
        <v>7136</v>
      </c>
      <c r="D312" s="62" t="s">
        <v>2400</v>
      </c>
      <c r="E312" s="63">
        <v>107.84</v>
      </c>
    </row>
    <row r="313" spans="1:5" ht="16.5" x14ac:dyDescent="0.35">
      <c r="A313" s="62" t="s">
        <v>1419</v>
      </c>
      <c r="B313" s="62" t="s">
        <v>2388</v>
      </c>
      <c r="C313" s="62" t="str">
        <f t="shared" si="4"/>
        <v>7136</v>
      </c>
      <c r="D313" s="62" t="s">
        <v>2400</v>
      </c>
      <c r="E313" s="63">
        <v>128.04</v>
      </c>
    </row>
    <row r="314" spans="1:5" ht="16.5" x14ac:dyDescent="0.35">
      <c r="A314" s="62" t="s">
        <v>1418</v>
      </c>
      <c r="B314" s="62" t="s">
        <v>2388</v>
      </c>
      <c r="C314" s="62" t="str">
        <f t="shared" si="4"/>
        <v>7150</v>
      </c>
      <c r="D314" s="62" t="s">
        <v>2401</v>
      </c>
      <c r="E314" s="63">
        <v>146.01</v>
      </c>
    </row>
    <row r="315" spans="1:5" ht="16.5" x14ac:dyDescent="0.35">
      <c r="A315" s="62" t="s">
        <v>2028</v>
      </c>
      <c r="B315" s="62" t="s">
        <v>2388</v>
      </c>
      <c r="C315" s="62" t="str">
        <f t="shared" si="4"/>
        <v>7150</v>
      </c>
      <c r="D315" s="62" t="s">
        <v>2401</v>
      </c>
      <c r="E315" s="63">
        <v>155.21</v>
      </c>
    </row>
    <row r="316" spans="1:5" ht="16.5" x14ac:dyDescent="0.35">
      <c r="A316" s="62" t="s">
        <v>2023</v>
      </c>
      <c r="B316" s="62" t="s">
        <v>2388</v>
      </c>
      <c r="C316" s="62" t="str">
        <f t="shared" si="4"/>
        <v>7150</v>
      </c>
      <c r="D316" s="62" t="s">
        <v>2401</v>
      </c>
      <c r="E316" s="63">
        <v>86.81</v>
      </c>
    </row>
    <row r="317" spans="1:5" ht="16.5" x14ac:dyDescent="0.35">
      <c r="A317" s="62" t="s">
        <v>2013</v>
      </c>
      <c r="B317" s="62" t="s">
        <v>2388</v>
      </c>
      <c r="C317" s="62" t="str">
        <f t="shared" si="4"/>
        <v>7150</v>
      </c>
      <c r="D317" s="62" t="s">
        <v>2401</v>
      </c>
      <c r="E317" s="63">
        <v>142.5</v>
      </c>
    </row>
    <row r="318" spans="1:5" ht="16.5" x14ac:dyDescent="0.35">
      <c r="A318" s="62" t="s">
        <v>2007</v>
      </c>
      <c r="B318" s="62" t="s">
        <v>2388</v>
      </c>
      <c r="C318" s="62" t="str">
        <f t="shared" si="4"/>
        <v>7150</v>
      </c>
      <c r="D318" s="62" t="s">
        <v>2401</v>
      </c>
      <c r="E318" s="63">
        <v>91.42</v>
      </c>
    </row>
    <row r="319" spans="1:5" ht="16.5" x14ac:dyDescent="0.35">
      <c r="A319" s="62" t="s">
        <v>2000</v>
      </c>
      <c r="B319" s="62" t="s">
        <v>2388</v>
      </c>
      <c r="C319" s="62" t="str">
        <f t="shared" si="4"/>
        <v>7150</v>
      </c>
      <c r="D319" s="62" t="s">
        <v>2401</v>
      </c>
      <c r="E319" s="63">
        <v>66.8</v>
      </c>
    </row>
    <row r="320" spans="1:5" ht="16.5" x14ac:dyDescent="0.35">
      <c r="A320" s="62" t="s">
        <v>1990</v>
      </c>
      <c r="B320" s="62" t="s">
        <v>2388</v>
      </c>
      <c r="C320" s="62" t="str">
        <f t="shared" si="4"/>
        <v>7150</v>
      </c>
      <c r="D320" s="62" t="s">
        <v>2401</v>
      </c>
      <c r="E320" s="63">
        <v>88.5</v>
      </c>
    </row>
    <row r="321" spans="1:5" ht="16.5" x14ac:dyDescent="0.35">
      <c r="A321" s="62" t="s">
        <v>1975</v>
      </c>
      <c r="B321" s="62" t="s">
        <v>2388</v>
      </c>
      <c r="C321" s="62" t="str">
        <f t="shared" si="4"/>
        <v>7150</v>
      </c>
      <c r="D321" s="62" t="s">
        <v>2401</v>
      </c>
      <c r="E321" s="63">
        <v>62.9</v>
      </c>
    </row>
    <row r="322" spans="1:5" ht="16.5" x14ac:dyDescent="0.35">
      <c r="A322" s="62" t="s">
        <v>1974</v>
      </c>
      <c r="B322" s="62" t="s">
        <v>2388</v>
      </c>
      <c r="C322" s="62" t="str">
        <f t="shared" si="4"/>
        <v>7150</v>
      </c>
      <c r="D322" s="62" t="s">
        <v>2401</v>
      </c>
      <c r="E322" s="63">
        <v>117.32</v>
      </c>
    </row>
    <row r="323" spans="1:5" ht="16.5" x14ac:dyDescent="0.35">
      <c r="A323" s="62" t="s">
        <v>1968</v>
      </c>
      <c r="B323" s="62" t="s">
        <v>2388</v>
      </c>
      <c r="C323" s="62" t="str">
        <f t="shared" ref="C323:C386" si="5">MID(D323,2,4)</f>
        <v>7150</v>
      </c>
      <c r="D323" s="62" t="s">
        <v>2401</v>
      </c>
      <c r="E323" s="63">
        <v>81.63</v>
      </c>
    </row>
    <row r="324" spans="1:5" ht="16.5" x14ac:dyDescent="0.35">
      <c r="A324" s="62" t="s">
        <v>1954</v>
      </c>
      <c r="B324" s="62" t="s">
        <v>2388</v>
      </c>
      <c r="C324" s="62" t="str">
        <f t="shared" si="5"/>
        <v>7150</v>
      </c>
      <c r="D324" s="62" t="s">
        <v>2401</v>
      </c>
      <c r="E324" s="63">
        <v>102.8</v>
      </c>
    </row>
    <row r="325" spans="1:5" ht="16.5" x14ac:dyDescent="0.35">
      <c r="A325" s="62" t="s">
        <v>1931</v>
      </c>
      <c r="B325" s="62" t="s">
        <v>2388</v>
      </c>
      <c r="C325" s="62" t="str">
        <f t="shared" si="5"/>
        <v>7150</v>
      </c>
      <c r="D325" s="62" t="s">
        <v>2401</v>
      </c>
      <c r="E325" s="63">
        <v>78.8</v>
      </c>
    </row>
    <row r="326" spans="1:5" ht="16.5" x14ac:dyDescent="0.35">
      <c r="A326" s="62" t="s">
        <v>1930</v>
      </c>
      <c r="B326" s="62" t="s">
        <v>2388</v>
      </c>
      <c r="C326" s="62" t="str">
        <f t="shared" si="5"/>
        <v>7150</v>
      </c>
      <c r="D326" s="62" t="s">
        <v>2401</v>
      </c>
      <c r="E326" s="63">
        <v>162.69999999999999</v>
      </c>
    </row>
    <row r="327" spans="1:5" ht="16.5" x14ac:dyDescent="0.35">
      <c r="A327" s="62" t="s">
        <v>1911</v>
      </c>
      <c r="B327" s="62" t="s">
        <v>2388</v>
      </c>
      <c r="C327" s="62" t="str">
        <f t="shared" si="5"/>
        <v>7150</v>
      </c>
      <c r="D327" s="62" t="s">
        <v>2401</v>
      </c>
      <c r="E327" s="63">
        <v>79.83</v>
      </c>
    </row>
    <row r="328" spans="1:5" ht="16.5" x14ac:dyDescent="0.35">
      <c r="A328" s="62" t="s">
        <v>1910</v>
      </c>
      <c r="B328" s="62" t="s">
        <v>2388</v>
      </c>
      <c r="C328" s="62" t="str">
        <f t="shared" si="5"/>
        <v>7150</v>
      </c>
      <c r="D328" s="62" t="s">
        <v>2401</v>
      </c>
      <c r="E328" s="63">
        <v>107.23</v>
      </c>
    </row>
    <row r="329" spans="1:5" ht="16.5" x14ac:dyDescent="0.35">
      <c r="A329" s="62" t="s">
        <v>1904</v>
      </c>
      <c r="B329" s="62" t="s">
        <v>2388</v>
      </c>
      <c r="C329" s="62" t="str">
        <f t="shared" si="5"/>
        <v>7150</v>
      </c>
      <c r="D329" s="62" t="s">
        <v>2401</v>
      </c>
      <c r="E329" s="63">
        <v>91.6</v>
      </c>
    </row>
    <row r="330" spans="1:5" ht="16.5" x14ac:dyDescent="0.35">
      <c r="A330" s="62" t="s">
        <v>1891</v>
      </c>
      <c r="B330" s="62" t="s">
        <v>2388</v>
      </c>
      <c r="C330" s="62" t="str">
        <f t="shared" si="5"/>
        <v>7150</v>
      </c>
      <c r="D330" s="62" t="s">
        <v>2401</v>
      </c>
      <c r="E330" s="63">
        <v>53.8</v>
      </c>
    </row>
    <row r="331" spans="1:5" ht="16.5" x14ac:dyDescent="0.35">
      <c r="A331" s="62" t="s">
        <v>1886</v>
      </c>
      <c r="B331" s="62" t="s">
        <v>2388</v>
      </c>
      <c r="C331" s="62" t="str">
        <f t="shared" si="5"/>
        <v>7150</v>
      </c>
      <c r="D331" s="62" t="s">
        <v>2401</v>
      </c>
      <c r="E331" s="63">
        <v>110.01</v>
      </c>
    </row>
    <row r="332" spans="1:5" ht="16.5" x14ac:dyDescent="0.35">
      <c r="A332" s="62" t="s">
        <v>1879</v>
      </c>
      <c r="B332" s="62" t="s">
        <v>2388</v>
      </c>
      <c r="C332" s="62" t="str">
        <f t="shared" si="5"/>
        <v>7150</v>
      </c>
      <c r="D332" s="62" t="s">
        <v>2401</v>
      </c>
      <c r="E332" s="63">
        <v>83.6</v>
      </c>
    </row>
    <row r="333" spans="1:5" ht="16.5" x14ac:dyDescent="0.35">
      <c r="A333" s="62" t="s">
        <v>1864</v>
      </c>
      <c r="B333" s="62" t="s">
        <v>2388</v>
      </c>
      <c r="C333" s="62" t="str">
        <f t="shared" si="5"/>
        <v>7150</v>
      </c>
      <c r="D333" s="62" t="s">
        <v>2401</v>
      </c>
      <c r="E333" s="63">
        <v>50.3</v>
      </c>
    </row>
    <row r="334" spans="1:5" ht="16.5" x14ac:dyDescent="0.35">
      <c r="A334" s="62" t="s">
        <v>1844</v>
      </c>
      <c r="B334" s="62" t="s">
        <v>2388</v>
      </c>
      <c r="C334" s="62" t="str">
        <f t="shared" si="5"/>
        <v>7150</v>
      </c>
      <c r="D334" s="62" t="s">
        <v>2401</v>
      </c>
      <c r="E334" s="63">
        <v>93.11</v>
      </c>
    </row>
    <row r="335" spans="1:5" ht="16.5" x14ac:dyDescent="0.35">
      <c r="A335" s="62" t="s">
        <v>1843</v>
      </c>
      <c r="B335" s="62" t="s">
        <v>2388</v>
      </c>
      <c r="C335" s="62" t="str">
        <f t="shared" si="5"/>
        <v>7150</v>
      </c>
      <c r="D335" s="62" t="s">
        <v>2401</v>
      </c>
      <c r="E335" s="63">
        <v>85.01</v>
      </c>
    </row>
    <row r="336" spans="1:5" ht="16.5" x14ac:dyDescent="0.35">
      <c r="A336" s="62" t="s">
        <v>1811</v>
      </c>
      <c r="B336" s="62" t="s">
        <v>2388</v>
      </c>
      <c r="C336" s="62" t="str">
        <f t="shared" si="5"/>
        <v>7150</v>
      </c>
      <c r="D336" s="62" t="s">
        <v>2401</v>
      </c>
      <c r="E336" s="63">
        <v>112.92</v>
      </c>
    </row>
    <row r="337" spans="1:5" ht="16.5" x14ac:dyDescent="0.35">
      <c r="A337" s="62" t="s">
        <v>1810</v>
      </c>
      <c r="B337" s="62" t="s">
        <v>2388</v>
      </c>
      <c r="C337" s="62" t="str">
        <f t="shared" si="5"/>
        <v>7150</v>
      </c>
      <c r="D337" s="62" t="s">
        <v>2401</v>
      </c>
      <c r="E337" s="63">
        <v>62.81</v>
      </c>
    </row>
    <row r="338" spans="1:5" ht="16.5" x14ac:dyDescent="0.35">
      <c r="A338" s="62" t="s">
        <v>1809</v>
      </c>
      <c r="B338" s="62" t="s">
        <v>2388</v>
      </c>
      <c r="C338" s="62" t="str">
        <f t="shared" si="5"/>
        <v>7150</v>
      </c>
      <c r="D338" s="62" t="s">
        <v>2401</v>
      </c>
      <c r="E338" s="63">
        <v>44.91</v>
      </c>
    </row>
    <row r="339" spans="1:5" ht="16.5" x14ac:dyDescent="0.35">
      <c r="A339" s="62" t="s">
        <v>1769</v>
      </c>
      <c r="B339" s="62" t="s">
        <v>2388</v>
      </c>
      <c r="C339" s="62" t="str">
        <f t="shared" si="5"/>
        <v>7150</v>
      </c>
      <c r="D339" s="62" t="s">
        <v>2401</v>
      </c>
      <c r="E339" s="63">
        <v>45.42</v>
      </c>
    </row>
    <row r="340" spans="1:5" ht="16.5" x14ac:dyDescent="0.35">
      <c r="A340" s="62" t="s">
        <v>1753</v>
      </c>
      <c r="B340" s="62" t="s">
        <v>2388</v>
      </c>
      <c r="C340" s="62" t="str">
        <f t="shared" si="5"/>
        <v>7150</v>
      </c>
      <c r="D340" s="62" t="s">
        <v>2401</v>
      </c>
      <c r="E340" s="63">
        <v>57.4</v>
      </c>
    </row>
    <row r="341" spans="1:5" ht="16.5" x14ac:dyDescent="0.35">
      <c r="A341" s="62" t="s">
        <v>1747</v>
      </c>
      <c r="B341" s="62" t="s">
        <v>2388</v>
      </c>
      <c r="C341" s="62" t="str">
        <f t="shared" si="5"/>
        <v>7150</v>
      </c>
      <c r="D341" s="62" t="s">
        <v>2401</v>
      </c>
      <c r="E341" s="63">
        <v>93.51</v>
      </c>
    </row>
    <row r="342" spans="1:5" ht="16.5" x14ac:dyDescent="0.35">
      <c r="A342" s="62" t="s">
        <v>1742</v>
      </c>
      <c r="B342" s="62" t="s">
        <v>2388</v>
      </c>
      <c r="C342" s="62" t="str">
        <f t="shared" si="5"/>
        <v>7150</v>
      </c>
      <c r="D342" s="62" t="s">
        <v>2401</v>
      </c>
      <c r="E342" s="63">
        <v>131.9</v>
      </c>
    </row>
    <row r="343" spans="1:5" ht="16.5" x14ac:dyDescent="0.35">
      <c r="A343" s="62" t="s">
        <v>1419</v>
      </c>
      <c r="B343" s="62" t="s">
        <v>2388</v>
      </c>
      <c r="C343" s="62" t="str">
        <f t="shared" si="5"/>
        <v>7150</v>
      </c>
      <c r="D343" s="62" t="s">
        <v>2401</v>
      </c>
      <c r="E343" s="63">
        <v>95.91</v>
      </c>
    </row>
    <row r="344" spans="1:5" ht="16.5" x14ac:dyDescent="0.35">
      <c r="A344" s="62" t="s">
        <v>1418</v>
      </c>
      <c r="B344" s="62" t="s">
        <v>2388</v>
      </c>
      <c r="C344" s="62" t="str">
        <f t="shared" si="5"/>
        <v>7154</v>
      </c>
      <c r="D344" s="62" t="s">
        <v>2402</v>
      </c>
      <c r="E344" s="63">
        <v>244.8</v>
      </c>
    </row>
    <row r="345" spans="1:5" ht="16.5" x14ac:dyDescent="0.35">
      <c r="A345" s="62" t="s">
        <v>2028</v>
      </c>
      <c r="B345" s="62" t="s">
        <v>2388</v>
      </c>
      <c r="C345" s="62" t="str">
        <f t="shared" si="5"/>
        <v>7154</v>
      </c>
      <c r="D345" s="62" t="s">
        <v>2402</v>
      </c>
      <c r="E345" s="63">
        <v>250.8</v>
      </c>
    </row>
    <row r="346" spans="1:5" ht="16.5" x14ac:dyDescent="0.35">
      <c r="A346" s="62" t="s">
        <v>2023</v>
      </c>
      <c r="B346" s="62" t="s">
        <v>2388</v>
      </c>
      <c r="C346" s="62" t="str">
        <f t="shared" si="5"/>
        <v>7154</v>
      </c>
      <c r="D346" s="62" t="s">
        <v>2402</v>
      </c>
      <c r="E346" s="63">
        <v>149.6</v>
      </c>
    </row>
    <row r="347" spans="1:5" ht="16.5" x14ac:dyDescent="0.35">
      <c r="A347" s="62" t="s">
        <v>2013</v>
      </c>
      <c r="B347" s="62" t="s">
        <v>2388</v>
      </c>
      <c r="C347" s="62" t="str">
        <f t="shared" si="5"/>
        <v>7154</v>
      </c>
      <c r="D347" s="62" t="s">
        <v>2402</v>
      </c>
      <c r="E347" s="63">
        <v>189.2</v>
      </c>
    </row>
    <row r="348" spans="1:5" ht="16.5" x14ac:dyDescent="0.35">
      <c r="A348" s="62" t="s">
        <v>2007</v>
      </c>
      <c r="B348" s="62" t="s">
        <v>2388</v>
      </c>
      <c r="C348" s="62" t="str">
        <f t="shared" si="5"/>
        <v>7154</v>
      </c>
      <c r="D348" s="62" t="s">
        <v>2402</v>
      </c>
      <c r="E348" s="63">
        <v>239.8</v>
      </c>
    </row>
    <row r="349" spans="1:5" ht="16.5" x14ac:dyDescent="0.35">
      <c r="A349" s="62" t="s">
        <v>2000</v>
      </c>
      <c r="B349" s="62" t="s">
        <v>2388</v>
      </c>
      <c r="C349" s="62" t="str">
        <f t="shared" si="5"/>
        <v>7154</v>
      </c>
      <c r="D349" s="62" t="s">
        <v>2402</v>
      </c>
      <c r="E349" s="63">
        <v>171.6</v>
      </c>
    </row>
    <row r="350" spans="1:5" ht="16.5" x14ac:dyDescent="0.35">
      <c r="A350" s="62" t="s">
        <v>1990</v>
      </c>
      <c r="B350" s="62" t="s">
        <v>2388</v>
      </c>
      <c r="C350" s="62" t="str">
        <f t="shared" si="5"/>
        <v>7154</v>
      </c>
      <c r="D350" s="62" t="s">
        <v>2402</v>
      </c>
      <c r="E350" s="63">
        <v>140.80000000000001</v>
      </c>
    </row>
    <row r="351" spans="1:5" ht="16.5" x14ac:dyDescent="0.35">
      <c r="A351" s="62" t="s">
        <v>1975</v>
      </c>
      <c r="B351" s="62" t="s">
        <v>2388</v>
      </c>
      <c r="C351" s="62" t="str">
        <f t="shared" si="5"/>
        <v>7154</v>
      </c>
      <c r="D351" s="62" t="s">
        <v>2402</v>
      </c>
      <c r="E351" s="63">
        <v>222.2</v>
      </c>
    </row>
    <row r="352" spans="1:5" ht="16.5" x14ac:dyDescent="0.35">
      <c r="A352" s="62" t="s">
        <v>1974</v>
      </c>
      <c r="B352" s="62" t="s">
        <v>2388</v>
      </c>
      <c r="C352" s="62" t="str">
        <f t="shared" si="5"/>
        <v>7154</v>
      </c>
      <c r="D352" s="62" t="s">
        <v>2402</v>
      </c>
      <c r="E352" s="63">
        <v>198</v>
      </c>
    </row>
    <row r="353" spans="1:5" ht="16.5" x14ac:dyDescent="0.35">
      <c r="A353" s="62" t="s">
        <v>1968</v>
      </c>
      <c r="B353" s="62" t="s">
        <v>2388</v>
      </c>
      <c r="C353" s="62" t="str">
        <f t="shared" si="5"/>
        <v>7154</v>
      </c>
      <c r="D353" s="62" t="s">
        <v>2402</v>
      </c>
      <c r="E353" s="63">
        <v>174.4</v>
      </c>
    </row>
    <row r="354" spans="1:5" ht="16.5" x14ac:dyDescent="0.35">
      <c r="A354" s="62" t="s">
        <v>1954</v>
      </c>
      <c r="B354" s="62" t="s">
        <v>2388</v>
      </c>
      <c r="C354" s="62" t="str">
        <f t="shared" si="5"/>
        <v>7154</v>
      </c>
      <c r="D354" s="62" t="s">
        <v>2402</v>
      </c>
      <c r="E354" s="63">
        <v>140.80000000000001</v>
      </c>
    </row>
    <row r="355" spans="1:5" ht="16.5" x14ac:dyDescent="0.35">
      <c r="A355" s="62" t="s">
        <v>1931</v>
      </c>
      <c r="B355" s="62" t="s">
        <v>2388</v>
      </c>
      <c r="C355" s="62" t="str">
        <f t="shared" si="5"/>
        <v>7154</v>
      </c>
      <c r="D355" s="62" t="s">
        <v>2402</v>
      </c>
      <c r="E355" s="63">
        <v>161.19999999999999</v>
      </c>
    </row>
    <row r="356" spans="1:5" ht="16.5" x14ac:dyDescent="0.35">
      <c r="A356" s="62" t="s">
        <v>1930</v>
      </c>
      <c r="B356" s="62" t="s">
        <v>2388</v>
      </c>
      <c r="C356" s="62" t="str">
        <f t="shared" si="5"/>
        <v>7154</v>
      </c>
      <c r="D356" s="62" t="s">
        <v>2402</v>
      </c>
      <c r="E356" s="63">
        <v>189.8</v>
      </c>
    </row>
    <row r="357" spans="1:5" ht="16.5" x14ac:dyDescent="0.35">
      <c r="A357" s="62" t="s">
        <v>1911</v>
      </c>
      <c r="B357" s="62" t="s">
        <v>2388</v>
      </c>
      <c r="C357" s="62" t="str">
        <f t="shared" si="5"/>
        <v>7154</v>
      </c>
      <c r="D357" s="62" t="s">
        <v>2402</v>
      </c>
      <c r="E357" s="63">
        <v>206.8</v>
      </c>
    </row>
    <row r="358" spans="1:5" ht="16.5" x14ac:dyDescent="0.35">
      <c r="A358" s="62" t="s">
        <v>1910</v>
      </c>
      <c r="B358" s="62" t="s">
        <v>2388</v>
      </c>
      <c r="C358" s="62" t="str">
        <f t="shared" si="5"/>
        <v>7154</v>
      </c>
      <c r="D358" s="62" t="s">
        <v>2402</v>
      </c>
      <c r="E358" s="63">
        <v>288.8</v>
      </c>
    </row>
    <row r="359" spans="1:5" ht="16.5" x14ac:dyDescent="0.35">
      <c r="A359" s="62" t="s">
        <v>1904</v>
      </c>
      <c r="B359" s="62" t="s">
        <v>2388</v>
      </c>
      <c r="C359" s="62" t="str">
        <f t="shared" si="5"/>
        <v>7154</v>
      </c>
      <c r="D359" s="62" t="s">
        <v>2402</v>
      </c>
      <c r="E359" s="63">
        <v>246.4</v>
      </c>
    </row>
    <row r="360" spans="1:5" ht="16.5" x14ac:dyDescent="0.35">
      <c r="A360" s="62" t="s">
        <v>1891</v>
      </c>
      <c r="B360" s="62" t="s">
        <v>2388</v>
      </c>
      <c r="C360" s="62" t="str">
        <f t="shared" si="5"/>
        <v>7154</v>
      </c>
      <c r="D360" s="62" t="s">
        <v>2402</v>
      </c>
      <c r="E360" s="63">
        <v>114.4</v>
      </c>
    </row>
    <row r="361" spans="1:5" ht="16.5" x14ac:dyDescent="0.35">
      <c r="A361" s="62" t="s">
        <v>1886</v>
      </c>
      <c r="B361" s="62" t="s">
        <v>2388</v>
      </c>
      <c r="C361" s="62" t="str">
        <f t="shared" si="5"/>
        <v>7154</v>
      </c>
      <c r="D361" s="62" t="s">
        <v>2402</v>
      </c>
      <c r="E361" s="63">
        <v>134.19999999999999</v>
      </c>
    </row>
    <row r="362" spans="1:5" ht="16.5" x14ac:dyDescent="0.35">
      <c r="A362" s="62" t="s">
        <v>1879</v>
      </c>
      <c r="B362" s="62" t="s">
        <v>2388</v>
      </c>
      <c r="C362" s="62" t="str">
        <f t="shared" si="5"/>
        <v>7154</v>
      </c>
      <c r="D362" s="62" t="s">
        <v>2402</v>
      </c>
      <c r="E362" s="63">
        <v>127.6</v>
      </c>
    </row>
    <row r="363" spans="1:5" ht="16.5" x14ac:dyDescent="0.35">
      <c r="A363" s="62" t="s">
        <v>1864</v>
      </c>
      <c r="B363" s="62" t="s">
        <v>2388</v>
      </c>
      <c r="C363" s="62" t="str">
        <f t="shared" si="5"/>
        <v>7154</v>
      </c>
      <c r="D363" s="62" t="s">
        <v>2402</v>
      </c>
      <c r="E363" s="63">
        <v>132</v>
      </c>
    </row>
    <row r="364" spans="1:5" ht="16.5" x14ac:dyDescent="0.35">
      <c r="A364" s="62" t="s">
        <v>1844</v>
      </c>
      <c r="B364" s="62" t="s">
        <v>2388</v>
      </c>
      <c r="C364" s="62" t="str">
        <f t="shared" si="5"/>
        <v>7154</v>
      </c>
      <c r="D364" s="62" t="s">
        <v>2402</v>
      </c>
      <c r="E364" s="63">
        <v>220</v>
      </c>
    </row>
    <row r="365" spans="1:5" ht="16.5" x14ac:dyDescent="0.35">
      <c r="A365" s="62" t="s">
        <v>1843</v>
      </c>
      <c r="B365" s="62" t="s">
        <v>2388</v>
      </c>
      <c r="C365" s="62" t="str">
        <f t="shared" si="5"/>
        <v>7154</v>
      </c>
      <c r="D365" s="62" t="s">
        <v>2402</v>
      </c>
      <c r="E365" s="63">
        <v>273.39999999999998</v>
      </c>
    </row>
    <row r="366" spans="1:5" ht="16.5" x14ac:dyDescent="0.35">
      <c r="A366" s="62" t="s">
        <v>1811</v>
      </c>
      <c r="B366" s="62" t="s">
        <v>2388</v>
      </c>
      <c r="C366" s="62" t="str">
        <f t="shared" si="5"/>
        <v>7154</v>
      </c>
      <c r="D366" s="62" t="s">
        <v>2402</v>
      </c>
      <c r="E366" s="63">
        <v>209</v>
      </c>
    </row>
    <row r="367" spans="1:5" ht="16.5" x14ac:dyDescent="0.35">
      <c r="A367" s="62" t="s">
        <v>1810</v>
      </c>
      <c r="B367" s="62" t="s">
        <v>2388</v>
      </c>
      <c r="C367" s="62" t="str">
        <f t="shared" si="5"/>
        <v>7154</v>
      </c>
      <c r="D367" s="62" t="s">
        <v>2402</v>
      </c>
      <c r="E367" s="63">
        <v>138.6</v>
      </c>
    </row>
    <row r="368" spans="1:5" ht="16.5" x14ac:dyDescent="0.35">
      <c r="A368" s="62" t="s">
        <v>1809</v>
      </c>
      <c r="B368" s="62" t="s">
        <v>2388</v>
      </c>
      <c r="C368" s="62" t="str">
        <f t="shared" si="5"/>
        <v>7154</v>
      </c>
      <c r="D368" s="62" t="s">
        <v>2402</v>
      </c>
      <c r="E368" s="63">
        <v>154</v>
      </c>
    </row>
    <row r="369" spans="1:5" ht="16.5" x14ac:dyDescent="0.35">
      <c r="A369" s="62" t="s">
        <v>1769</v>
      </c>
      <c r="B369" s="62" t="s">
        <v>2388</v>
      </c>
      <c r="C369" s="62" t="str">
        <f t="shared" si="5"/>
        <v>7154</v>
      </c>
      <c r="D369" s="62" t="s">
        <v>2402</v>
      </c>
      <c r="E369" s="63">
        <v>156.80000000000001</v>
      </c>
    </row>
    <row r="370" spans="1:5" ht="16.5" x14ac:dyDescent="0.35">
      <c r="A370" s="62" t="s">
        <v>1753</v>
      </c>
      <c r="B370" s="62" t="s">
        <v>2388</v>
      </c>
      <c r="C370" s="62" t="str">
        <f t="shared" si="5"/>
        <v>7154</v>
      </c>
      <c r="D370" s="62" t="s">
        <v>2402</v>
      </c>
      <c r="E370" s="63">
        <v>167.2</v>
      </c>
    </row>
    <row r="371" spans="1:5" ht="16.5" x14ac:dyDescent="0.35">
      <c r="A371" s="62" t="s">
        <v>1747</v>
      </c>
      <c r="B371" s="62" t="s">
        <v>2388</v>
      </c>
      <c r="C371" s="62" t="str">
        <f t="shared" si="5"/>
        <v>7154</v>
      </c>
      <c r="D371" s="62" t="s">
        <v>2402</v>
      </c>
      <c r="E371" s="63">
        <v>204.6</v>
      </c>
    </row>
    <row r="372" spans="1:5" ht="16.5" x14ac:dyDescent="0.35">
      <c r="A372" s="62" t="s">
        <v>1742</v>
      </c>
      <c r="B372" s="62" t="s">
        <v>2388</v>
      </c>
      <c r="C372" s="62" t="str">
        <f t="shared" si="5"/>
        <v>7154</v>
      </c>
      <c r="D372" s="62" t="s">
        <v>2402</v>
      </c>
      <c r="E372" s="63">
        <v>250.8</v>
      </c>
    </row>
    <row r="373" spans="1:5" ht="16.5" x14ac:dyDescent="0.35">
      <c r="A373" s="62" t="s">
        <v>1419</v>
      </c>
      <c r="B373" s="62" t="s">
        <v>2388</v>
      </c>
      <c r="C373" s="62" t="str">
        <f t="shared" si="5"/>
        <v>7154</v>
      </c>
      <c r="D373" s="62" t="s">
        <v>2402</v>
      </c>
      <c r="E373" s="63">
        <v>239.4</v>
      </c>
    </row>
    <row r="374" spans="1:5" ht="16.5" x14ac:dyDescent="0.35">
      <c r="A374" s="62" t="s">
        <v>1418</v>
      </c>
      <c r="B374" s="62" t="s">
        <v>2388</v>
      </c>
      <c r="C374" s="62" t="str">
        <f t="shared" si="5"/>
        <v>7155</v>
      </c>
      <c r="D374" s="62" t="s">
        <v>2403</v>
      </c>
      <c r="E374" s="63">
        <v>1154.5</v>
      </c>
    </row>
    <row r="375" spans="1:5" ht="16.5" x14ac:dyDescent="0.35">
      <c r="A375" s="62" t="s">
        <v>2028</v>
      </c>
      <c r="B375" s="62" t="s">
        <v>2388</v>
      </c>
      <c r="C375" s="62" t="str">
        <f t="shared" si="5"/>
        <v>7155</v>
      </c>
      <c r="D375" s="62" t="s">
        <v>2403</v>
      </c>
      <c r="E375" s="63">
        <v>950</v>
      </c>
    </row>
    <row r="376" spans="1:5" ht="16.5" x14ac:dyDescent="0.35">
      <c r="A376" s="62" t="s">
        <v>2023</v>
      </c>
      <c r="B376" s="62" t="s">
        <v>2388</v>
      </c>
      <c r="C376" s="62" t="str">
        <f t="shared" si="5"/>
        <v>7155</v>
      </c>
      <c r="D376" s="62" t="s">
        <v>2403</v>
      </c>
      <c r="E376" s="63">
        <v>861.5</v>
      </c>
    </row>
    <row r="377" spans="1:5" ht="16.5" x14ac:dyDescent="0.35">
      <c r="A377" s="62" t="s">
        <v>2013</v>
      </c>
      <c r="B377" s="62" t="s">
        <v>2388</v>
      </c>
      <c r="C377" s="62" t="str">
        <f t="shared" si="5"/>
        <v>7155</v>
      </c>
      <c r="D377" s="62" t="s">
        <v>2403</v>
      </c>
      <c r="E377" s="63">
        <v>774.5</v>
      </c>
    </row>
    <row r="378" spans="1:5" ht="16.5" x14ac:dyDescent="0.35">
      <c r="A378" s="62" t="s">
        <v>2007</v>
      </c>
      <c r="B378" s="62" t="s">
        <v>2388</v>
      </c>
      <c r="C378" s="62" t="str">
        <f t="shared" si="5"/>
        <v>7155</v>
      </c>
      <c r="D378" s="62" t="s">
        <v>2403</v>
      </c>
      <c r="E378" s="63">
        <v>876</v>
      </c>
    </row>
    <row r="379" spans="1:5" ht="16.5" x14ac:dyDescent="0.35">
      <c r="A379" s="62" t="s">
        <v>2000</v>
      </c>
      <c r="B379" s="62" t="s">
        <v>2388</v>
      </c>
      <c r="C379" s="62" t="str">
        <f t="shared" si="5"/>
        <v>7155</v>
      </c>
      <c r="D379" s="62" t="s">
        <v>2403</v>
      </c>
      <c r="E379" s="63">
        <v>750.5</v>
      </c>
    </row>
    <row r="380" spans="1:5" ht="16.5" x14ac:dyDescent="0.35">
      <c r="A380" s="62" t="s">
        <v>1990</v>
      </c>
      <c r="B380" s="62" t="s">
        <v>2388</v>
      </c>
      <c r="C380" s="62" t="str">
        <f t="shared" si="5"/>
        <v>7155</v>
      </c>
      <c r="D380" s="62" t="s">
        <v>2403</v>
      </c>
      <c r="E380" s="63">
        <v>830</v>
      </c>
    </row>
    <row r="381" spans="1:5" ht="16.5" x14ac:dyDescent="0.35">
      <c r="A381" s="62" t="s">
        <v>1975</v>
      </c>
      <c r="B381" s="62" t="s">
        <v>2388</v>
      </c>
      <c r="C381" s="62" t="str">
        <f t="shared" si="5"/>
        <v>7155</v>
      </c>
      <c r="D381" s="62" t="s">
        <v>2403</v>
      </c>
      <c r="E381" s="63">
        <v>869.5</v>
      </c>
    </row>
    <row r="382" spans="1:5" ht="16.5" x14ac:dyDescent="0.35">
      <c r="A382" s="62" t="s">
        <v>1974</v>
      </c>
      <c r="B382" s="62" t="s">
        <v>2388</v>
      </c>
      <c r="C382" s="62" t="str">
        <f t="shared" si="5"/>
        <v>7155</v>
      </c>
      <c r="D382" s="62" t="s">
        <v>2403</v>
      </c>
      <c r="E382" s="63">
        <v>913.5</v>
      </c>
    </row>
    <row r="383" spans="1:5" ht="16.5" x14ac:dyDescent="0.35">
      <c r="A383" s="62" t="s">
        <v>1968</v>
      </c>
      <c r="B383" s="62" t="s">
        <v>2388</v>
      </c>
      <c r="C383" s="62" t="str">
        <f t="shared" si="5"/>
        <v>7155</v>
      </c>
      <c r="D383" s="62" t="s">
        <v>2403</v>
      </c>
      <c r="E383" s="63">
        <v>714.5</v>
      </c>
    </row>
    <row r="384" spans="1:5" ht="16.5" x14ac:dyDescent="0.35">
      <c r="A384" s="62" t="s">
        <v>1954</v>
      </c>
      <c r="B384" s="62" t="s">
        <v>2388</v>
      </c>
      <c r="C384" s="62" t="str">
        <f t="shared" si="5"/>
        <v>7155</v>
      </c>
      <c r="D384" s="62" t="s">
        <v>2403</v>
      </c>
      <c r="E384" s="63">
        <v>786</v>
      </c>
    </row>
    <row r="385" spans="1:5" ht="16.5" x14ac:dyDescent="0.35">
      <c r="A385" s="62" t="s">
        <v>1931</v>
      </c>
      <c r="B385" s="62" t="s">
        <v>2388</v>
      </c>
      <c r="C385" s="62" t="str">
        <f t="shared" si="5"/>
        <v>7155</v>
      </c>
      <c r="D385" s="62" t="s">
        <v>2403</v>
      </c>
      <c r="E385" s="63">
        <v>790.5</v>
      </c>
    </row>
    <row r="386" spans="1:5" ht="16.5" x14ac:dyDescent="0.35">
      <c r="A386" s="62" t="s">
        <v>1930</v>
      </c>
      <c r="B386" s="62" t="s">
        <v>2388</v>
      </c>
      <c r="C386" s="62" t="str">
        <f t="shared" si="5"/>
        <v>7155</v>
      </c>
      <c r="D386" s="62" t="s">
        <v>2403</v>
      </c>
      <c r="E386" s="63">
        <v>754</v>
      </c>
    </row>
    <row r="387" spans="1:5" ht="16.5" x14ac:dyDescent="0.35">
      <c r="A387" s="62" t="s">
        <v>1911</v>
      </c>
      <c r="B387" s="62" t="s">
        <v>2388</v>
      </c>
      <c r="C387" s="62" t="str">
        <f t="shared" ref="C387:C450" si="6">MID(D387,2,4)</f>
        <v>7155</v>
      </c>
      <c r="D387" s="62" t="s">
        <v>2403</v>
      </c>
      <c r="E387" s="63">
        <v>862</v>
      </c>
    </row>
    <row r="388" spans="1:5" ht="16.5" x14ac:dyDescent="0.35">
      <c r="A388" s="62" t="s">
        <v>1910</v>
      </c>
      <c r="B388" s="62" t="s">
        <v>2388</v>
      </c>
      <c r="C388" s="62" t="str">
        <f t="shared" si="6"/>
        <v>7155</v>
      </c>
      <c r="D388" s="62" t="s">
        <v>2403</v>
      </c>
      <c r="E388" s="63">
        <v>1020.5</v>
      </c>
    </row>
    <row r="389" spans="1:5" ht="16.5" x14ac:dyDescent="0.35">
      <c r="A389" s="62" t="s">
        <v>1904</v>
      </c>
      <c r="B389" s="62" t="s">
        <v>2388</v>
      </c>
      <c r="C389" s="62" t="str">
        <f t="shared" si="6"/>
        <v>7155</v>
      </c>
      <c r="D389" s="62" t="s">
        <v>2403</v>
      </c>
      <c r="E389" s="63">
        <v>1108</v>
      </c>
    </row>
    <row r="390" spans="1:5" ht="16.5" x14ac:dyDescent="0.35">
      <c r="A390" s="62" t="s">
        <v>1891</v>
      </c>
      <c r="B390" s="62" t="s">
        <v>2388</v>
      </c>
      <c r="C390" s="62" t="str">
        <f t="shared" si="6"/>
        <v>7155</v>
      </c>
      <c r="D390" s="62" t="s">
        <v>2403</v>
      </c>
      <c r="E390" s="63">
        <v>874.5</v>
      </c>
    </row>
    <row r="391" spans="1:5" ht="16.5" x14ac:dyDescent="0.35">
      <c r="A391" s="62" t="s">
        <v>1886</v>
      </c>
      <c r="B391" s="62" t="s">
        <v>2388</v>
      </c>
      <c r="C391" s="62" t="str">
        <f t="shared" si="6"/>
        <v>7155</v>
      </c>
      <c r="D391" s="62" t="s">
        <v>2403</v>
      </c>
      <c r="E391" s="63">
        <v>761</v>
      </c>
    </row>
    <row r="392" spans="1:5" ht="16.5" x14ac:dyDescent="0.35">
      <c r="A392" s="62" t="s">
        <v>1879</v>
      </c>
      <c r="B392" s="62" t="s">
        <v>2388</v>
      </c>
      <c r="C392" s="62" t="str">
        <f t="shared" si="6"/>
        <v>7155</v>
      </c>
      <c r="D392" s="62" t="s">
        <v>2403</v>
      </c>
      <c r="E392" s="63">
        <v>843</v>
      </c>
    </row>
    <row r="393" spans="1:5" ht="16.5" x14ac:dyDescent="0.35">
      <c r="A393" s="62" t="s">
        <v>1864</v>
      </c>
      <c r="B393" s="62" t="s">
        <v>2388</v>
      </c>
      <c r="C393" s="62" t="str">
        <f t="shared" si="6"/>
        <v>7155</v>
      </c>
      <c r="D393" s="62" t="s">
        <v>2403</v>
      </c>
      <c r="E393" s="63">
        <v>796.5</v>
      </c>
    </row>
    <row r="394" spans="1:5" ht="16.5" x14ac:dyDescent="0.35">
      <c r="A394" s="62" t="s">
        <v>1844</v>
      </c>
      <c r="B394" s="62" t="s">
        <v>2388</v>
      </c>
      <c r="C394" s="62" t="str">
        <f t="shared" si="6"/>
        <v>7155</v>
      </c>
      <c r="D394" s="62" t="s">
        <v>2403</v>
      </c>
      <c r="E394" s="63">
        <v>878.5</v>
      </c>
    </row>
    <row r="395" spans="1:5" ht="16.5" x14ac:dyDescent="0.35">
      <c r="A395" s="62" t="s">
        <v>1843</v>
      </c>
      <c r="B395" s="62" t="s">
        <v>2388</v>
      </c>
      <c r="C395" s="62" t="str">
        <f t="shared" si="6"/>
        <v>7155</v>
      </c>
      <c r="D395" s="62" t="s">
        <v>2403</v>
      </c>
      <c r="E395" s="63">
        <v>1000.5</v>
      </c>
    </row>
    <row r="396" spans="1:5" ht="16.5" x14ac:dyDescent="0.35">
      <c r="A396" s="62" t="s">
        <v>1811</v>
      </c>
      <c r="B396" s="62" t="s">
        <v>2388</v>
      </c>
      <c r="C396" s="62" t="str">
        <f t="shared" si="6"/>
        <v>7155</v>
      </c>
      <c r="D396" s="62" t="s">
        <v>2403</v>
      </c>
      <c r="E396" s="63">
        <v>781.5</v>
      </c>
    </row>
    <row r="397" spans="1:5" ht="16.5" x14ac:dyDescent="0.35">
      <c r="A397" s="62" t="s">
        <v>1810</v>
      </c>
      <c r="B397" s="62" t="s">
        <v>2388</v>
      </c>
      <c r="C397" s="62" t="str">
        <f t="shared" si="6"/>
        <v>7155</v>
      </c>
      <c r="D397" s="62" t="s">
        <v>2403</v>
      </c>
      <c r="E397" s="63">
        <v>810.5</v>
      </c>
    </row>
    <row r="398" spans="1:5" ht="16.5" x14ac:dyDescent="0.35">
      <c r="A398" s="62" t="s">
        <v>1809</v>
      </c>
      <c r="B398" s="62" t="s">
        <v>2388</v>
      </c>
      <c r="C398" s="62" t="str">
        <f t="shared" si="6"/>
        <v>7155</v>
      </c>
      <c r="D398" s="62" t="s">
        <v>2403</v>
      </c>
      <c r="E398" s="63">
        <v>735</v>
      </c>
    </row>
    <row r="399" spans="1:5" ht="16.5" x14ac:dyDescent="0.35">
      <c r="A399" s="62" t="s">
        <v>1769</v>
      </c>
      <c r="B399" s="62" t="s">
        <v>2388</v>
      </c>
      <c r="C399" s="62" t="str">
        <f t="shared" si="6"/>
        <v>7155</v>
      </c>
      <c r="D399" s="62" t="s">
        <v>2403</v>
      </c>
      <c r="E399" s="63">
        <v>747</v>
      </c>
    </row>
    <row r="400" spans="1:5" ht="16.5" x14ac:dyDescent="0.35">
      <c r="A400" s="62" t="s">
        <v>1753</v>
      </c>
      <c r="B400" s="62" t="s">
        <v>2388</v>
      </c>
      <c r="C400" s="62" t="str">
        <f t="shared" si="6"/>
        <v>7155</v>
      </c>
      <c r="D400" s="62" t="s">
        <v>2403</v>
      </c>
      <c r="E400" s="63">
        <v>730</v>
      </c>
    </row>
    <row r="401" spans="1:5" ht="16.5" x14ac:dyDescent="0.35">
      <c r="A401" s="62" t="s">
        <v>1747</v>
      </c>
      <c r="B401" s="62" t="s">
        <v>2388</v>
      </c>
      <c r="C401" s="62" t="str">
        <f t="shared" si="6"/>
        <v>7155</v>
      </c>
      <c r="D401" s="62" t="s">
        <v>2403</v>
      </c>
      <c r="E401" s="63">
        <v>735</v>
      </c>
    </row>
    <row r="402" spans="1:5" ht="16.5" x14ac:dyDescent="0.35">
      <c r="A402" s="62" t="s">
        <v>1742</v>
      </c>
      <c r="B402" s="62" t="s">
        <v>2388</v>
      </c>
      <c r="C402" s="62" t="str">
        <f t="shared" si="6"/>
        <v>7155</v>
      </c>
      <c r="D402" s="62" t="s">
        <v>2403</v>
      </c>
      <c r="E402" s="63">
        <v>895</v>
      </c>
    </row>
    <row r="403" spans="1:5" ht="16.5" x14ac:dyDescent="0.35">
      <c r="A403" s="62" t="s">
        <v>1419</v>
      </c>
      <c r="B403" s="62" t="s">
        <v>2388</v>
      </c>
      <c r="C403" s="62" t="str">
        <f t="shared" si="6"/>
        <v>7155</v>
      </c>
      <c r="D403" s="62" t="s">
        <v>2403</v>
      </c>
      <c r="E403" s="63">
        <v>849</v>
      </c>
    </row>
    <row r="404" spans="1:5" ht="16.5" x14ac:dyDescent="0.35">
      <c r="A404" s="62" t="s">
        <v>1418</v>
      </c>
      <c r="B404" s="62" t="s">
        <v>2388</v>
      </c>
      <c r="C404" s="62" t="str">
        <f t="shared" si="6"/>
        <v>7164</v>
      </c>
      <c r="D404" s="62" t="s">
        <v>2404</v>
      </c>
      <c r="E404" s="63">
        <v>660.6</v>
      </c>
    </row>
    <row r="405" spans="1:5" ht="16.5" x14ac:dyDescent="0.35">
      <c r="A405" s="62" t="s">
        <v>2028</v>
      </c>
      <c r="B405" s="62" t="s">
        <v>2388</v>
      </c>
      <c r="C405" s="62" t="str">
        <f t="shared" si="6"/>
        <v>7164</v>
      </c>
      <c r="D405" s="62" t="s">
        <v>2404</v>
      </c>
      <c r="E405" s="63">
        <v>500.4</v>
      </c>
    </row>
    <row r="406" spans="1:5" ht="16.5" x14ac:dyDescent="0.35">
      <c r="A406" s="62" t="s">
        <v>2023</v>
      </c>
      <c r="B406" s="62" t="s">
        <v>2388</v>
      </c>
      <c r="C406" s="62" t="str">
        <f t="shared" si="6"/>
        <v>7164</v>
      </c>
      <c r="D406" s="62" t="s">
        <v>2404</v>
      </c>
      <c r="E406" s="63">
        <v>514.79999999999995</v>
      </c>
    </row>
    <row r="407" spans="1:5" ht="16.5" x14ac:dyDescent="0.35">
      <c r="A407" s="62" t="s">
        <v>2013</v>
      </c>
      <c r="B407" s="62" t="s">
        <v>2388</v>
      </c>
      <c r="C407" s="62" t="str">
        <f t="shared" si="6"/>
        <v>7164</v>
      </c>
      <c r="D407" s="62" t="s">
        <v>2404</v>
      </c>
      <c r="E407" s="63">
        <v>446.4</v>
      </c>
    </row>
    <row r="408" spans="1:5" ht="16.5" x14ac:dyDescent="0.35">
      <c r="A408" s="62" t="s">
        <v>2007</v>
      </c>
      <c r="B408" s="62" t="s">
        <v>2388</v>
      </c>
      <c r="C408" s="62" t="str">
        <f t="shared" si="6"/>
        <v>7164</v>
      </c>
      <c r="D408" s="62" t="s">
        <v>2404</v>
      </c>
      <c r="E408" s="63">
        <v>403.2</v>
      </c>
    </row>
    <row r="409" spans="1:5" ht="16.5" x14ac:dyDescent="0.35">
      <c r="A409" s="62" t="s">
        <v>2000</v>
      </c>
      <c r="B409" s="62" t="s">
        <v>2388</v>
      </c>
      <c r="C409" s="62" t="str">
        <f t="shared" si="6"/>
        <v>7164</v>
      </c>
      <c r="D409" s="62" t="s">
        <v>2404</v>
      </c>
      <c r="E409" s="63">
        <v>439.2</v>
      </c>
    </row>
    <row r="410" spans="1:5" ht="16.5" x14ac:dyDescent="0.35">
      <c r="A410" s="62" t="s">
        <v>1990</v>
      </c>
      <c r="B410" s="62" t="s">
        <v>2388</v>
      </c>
      <c r="C410" s="62" t="str">
        <f t="shared" si="6"/>
        <v>7164</v>
      </c>
      <c r="D410" s="62" t="s">
        <v>2404</v>
      </c>
      <c r="E410" s="63">
        <v>430.2</v>
      </c>
    </row>
    <row r="411" spans="1:5" ht="16.5" x14ac:dyDescent="0.35">
      <c r="A411" s="62" t="s">
        <v>1975</v>
      </c>
      <c r="B411" s="62" t="s">
        <v>2388</v>
      </c>
      <c r="C411" s="62" t="str">
        <f t="shared" si="6"/>
        <v>7164</v>
      </c>
      <c r="D411" s="62" t="s">
        <v>2404</v>
      </c>
      <c r="E411" s="63">
        <v>378</v>
      </c>
    </row>
    <row r="412" spans="1:5" ht="16.5" x14ac:dyDescent="0.35">
      <c r="A412" s="62" t="s">
        <v>1974</v>
      </c>
      <c r="B412" s="62" t="s">
        <v>2388</v>
      </c>
      <c r="C412" s="62" t="str">
        <f t="shared" si="6"/>
        <v>7164</v>
      </c>
      <c r="D412" s="62" t="s">
        <v>2404</v>
      </c>
      <c r="E412" s="63">
        <v>403.2</v>
      </c>
    </row>
    <row r="413" spans="1:5" ht="16.5" x14ac:dyDescent="0.35">
      <c r="A413" s="62" t="s">
        <v>1968</v>
      </c>
      <c r="B413" s="62" t="s">
        <v>2388</v>
      </c>
      <c r="C413" s="62" t="str">
        <f t="shared" si="6"/>
        <v>7164</v>
      </c>
      <c r="D413" s="62" t="s">
        <v>2404</v>
      </c>
      <c r="E413" s="63">
        <v>442.8</v>
      </c>
    </row>
    <row r="414" spans="1:5" ht="16.5" x14ac:dyDescent="0.35">
      <c r="A414" s="62" t="s">
        <v>1954</v>
      </c>
      <c r="B414" s="62" t="s">
        <v>2388</v>
      </c>
      <c r="C414" s="62" t="str">
        <f t="shared" si="6"/>
        <v>7164</v>
      </c>
      <c r="D414" s="62" t="s">
        <v>2404</v>
      </c>
      <c r="E414" s="63">
        <v>417.6</v>
      </c>
    </row>
    <row r="415" spans="1:5" ht="16.5" x14ac:dyDescent="0.35">
      <c r="A415" s="62" t="s">
        <v>1931</v>
      </c>
      <c r="B415" s="62" t="s">
        <v>2388</v>
      </c>
      <c r="C415" s="62" t="str">
        <f t="shared" si="6"/>
        <v>7164</v>
      </c>
      <c r="D415" s="62" t="s">
        <v>2404</v>
      </c>
      <c r="E415" s="63">
        <v>401.4</v>
      </c>
    </row>
    <row r="416" spans="1:5" ht="16.5" x14ac:dyDescent="0.35">
      <c r="A416" s="62" t="s">
        <v>1930</v>
      </c>
      <c r="B416" s="62" t="s">
        <v>2388</v>
      </c>
      <c r="C416" s="62" t="str">
        <f t="shared" si="6"/>
        <v>7164</v>
      </c>
      <c r="D416" s="62" t="s">
        <v>2404</v>
      </c>
      <c r="E416" s="63">
        <v>415.8</v>
      </c>
    </row>
    <row r="417" spans="1:5" ht="16.5" x14ac:dyDescent="0.35">
      <c r="A417" s="62" t="s">
        <v>1911</v>
      </c>
      <c r="B417" s="62" t="s">
        <v>2388</v>
      </c>
      <c r="C417" s="62" t="str">
        <f t="shared" si="6"/>
        <v>7164</v>
      </c>
      <c r="D417" s="62" t="s">
        <v>2404</v>
      </c>
      <c r="E417" s="63">
        <v>333</v>
      </c>
    </row>
    <row r="418" spans="1:5" ht="16.5" x14ac:dyDescent="0.35">
      <c r="A418" s="62" t="s">
        <v>1910</v>
      </c>
      <c r="B418" s="62" t="s">
        <v>2388</v>
      </c>
      <c r="C418" s="62" t="str">
        <f t="shared" si="6"/>
        <v>7164</v>
      </c>
      <c r="D418" s="62" t="s">
        <v>2404</v>
      </c>
      <c r="E418" s="63">
        <v>354.6</v>
      </c>
    </row>
    <row r="419" spans="1:5" ht="16.5" x14ac:dyDescent="0.35">
      <c r="A419" s="62" t="s">
        <v>1904</v>
      </c>
      <c r="B419" s="62" t="s">
        <v>2388</v>
      </c>
      <c r="C419" s="62" t="str">
        <f t="shared" si="6"/>
        <v>7164</v>
      </c>
      <c r="D419" s="62" t="s">
        <v>2404</v>
      </c>
      <c r="E419" s="63">
        <v>412.2</v>
      </c>
    </row>
    <row r="420" spans="1:5" ht="16.5" x14ac:dyDescent="0.35">
      <c r="A420" s="62" t="s">
        <v>1891</v>
      </c>
      <c r="B420" s="62" t="s">
        <v>2388</v>
      </c>
      <c r="C420" s="62" t="str">
        <f t="shared" si="6"/>
        <v>7164</v>
      </c>
      <c r="D420" s="62" t="s">
        <v>2404</v>
      </c>
      <c r="E420" s="63">
        <v>448.2</v>
      </c>
    </row>
    <row r="421" spans="1:5" ht="16.5" x14ac:dyDescent="0.35">
      <c r="A421" s="62" t="s">
        <v>1886</v>
      </c>
      <c r="B421" s="62" t="s">
        <v>2388</v>
      </c>
      <c r="C421" s="62" t="str">
        <f t="shared" si="6"/>
        <v>7164</v>
      </c>
      <c r="D421" s="62" t="s">
        <v>2404</v>
      </c>
      <c r="E421" s="63">
        <v>374.4</v>
      </c>
    </row>
    <row r="422" spans="1:5" ht="16.5" x14ac:dyDescent="0.35">
      <c r="A422" s="62" t="s">
        <v>1879</v>
      </c>
      <c r="B422" s="62" t="s">
        <v>2388</v>
      </c>
      <c r="C422" s="62" t="str">
        <f t="shared" si="6"/>
        <v>7164</v>
      </c>
      <c r="D422" s="62" t="s">
        <v>2404</v>
      </c>
      <c r="E422" s="63">
        <v>295.2</v>
      </c>
    </row>
    <row r="423" spans="1:5" ht="16.5" x14ac:dyDescent="0.35">
      <c r="A423" s="62" t="s">
        <v>1864</v>
      </c>
      <c r="B423" s="62" t="s">
        <v>2388</v>
      </c>
      <c r="C423" s="62" t="str">
        <f t="shared" si="6"/>
        <v>7164</v>
      </c>
      <c r="D423" s="62" t="s">
        <v>2404</v>
      </c>
      <c r="E423" s="63">
        <v>412.2</v>
      </c>
    </row>
    <row r="424" spans="1:5" ht="16.5" x14ac:dyDescent="0.35">
      <c r="A424" s="62" t="s">
        <v>1844</v>
      </c>
      <c r="B424" s="62" t="s">
        <v>2388</v>
      </c>
      <c r="C424" s="62" t="str">
        <f t="shared" si="6"/>
        <v>7164</v>
      </c>
      <c r="D424" s="62" t="s">
        <v>2404</v>
      </c>
      <c r="E424" s="63">
        <v>334.8</v>
      </c>
    </row>
    <row r="425" spans="1:5" ht="16.5" x14ac:dyDescent="0.35">
      <c r="A425" s="62" t="s">
        <v>1843</v>
      </c>
      <c r="B425" s="62" t="s">
        <v>2388</v>
      </c>
      <c r="C425" s="62" t="str">
        <f t="shared" si="6"/>
        <v>7164</v>
      </c>
      <c r="D425" s="62" t="s">
        <v>2404</v>
      </c>
      <c r="E425" s="63">
        <v>378</v>
      </c>
    </row>
    <row r="426" spans="1:5" ht="16.5" x14ac:dyDescent="0.35">
      <c r="A426" s="62" t="s">
        <v>1811</v>
      </c>
      <c r="B426" s="62" t="s">
        <v>2388</v>
      </c>
      <c r="C426" s="62" t="str">
        <f t="shared" si="6"/>
        <v>7164</v>
      </c>
      <c r="D426" s="62" t="s">
        <v>2404</v>
      </c>
      <c r="E426" s="63">
        <v>378</v>
      </c>
    </row>
    <row r="427" spans="1:5" ht="16.5" x14ac:dyDescent="0.35">
      <c r="A427" s="62" t="s">
        <v>1810</v>
      </c>
      <c r="B427" s="62" t="s">
        <v>2388</v>
      </c>
      <c r="C427" s="62" t="str">
        <f t="shared" si="6"/>
        <v>7164</v>
      </c>
      <c r="D427" s="62" t="s">
        <v>2404</v>
      </c>
      <c r="E427" s="63">
        <v>372.6</v>
      </c>
    </row>
    <row r="428" spans="1:5" ht="16.5" x14ac:dyDescent="0.35">
      <c r="A428" s="62" t="s">
        <v>1809</v>
      </c>
      <c r="B428" s="62" t="s">
        <v>2388</v>
      </c>
      <c r="C428" s="62" t="str">
        <f t="shared" si="6"/>
        <v>7164</v>
      </c>
      <c r="D428" s="62" t="s">
        <v>2404</v>
      </c>
      <c r="E428" s="63">
        <v>329.4</v>
      </c>
    </row>
    <row r="429" spans="1:5" ht="16.5" x14ac:dyDescent="0.35">
      <c r="A429" s="62" t="s">
        <v>1769</v>
      </c>
      <c r="B429" s="62" t="s">
        <v>2388</v>
      </c>
      <c r="C429" s="62" t="str">
        <f t="shared" si="6"/>
        <v>7164</v>
      </c>
      <c r="D429" s="62" t="s">
        <v>2404</v>
      </c>
      <c r="E429" s="63">
        <v>390.6</v>
      </c>
    </row>
    <row r="430" spans="1:5" ht="16.5" x14ac:dyDescent="0.35">
      <c r="A430" s="62" t="s">
        <v>1753</v>
      </c>
      <c r="B430" s="62" t="s">
        <v>2388</v>
      </c>
      <c r="C430" s="62" t="str">
        <f t="shared" si="6"/>
        <v>7164</v>
      </c>
      <c r="D430" s="62" t="s">
        <v>2404</v>
      </c>
      <c r="E430" s="63">
        <v>309.60000000000002</v>
      </c>
    </row>
    <row r="431" spans="1:5" ht="16.5" x14ac:dyDescent="0.35">
      <c r="A431" s="62" t="s">
        <v>1747</v>
      </c>
      <c r="B431" s="62" t="s">
        <v>2388</v>
      </c>
      <c r="C431" s="62" t="str">
        <f t="shared" si="6"/>
        <v>7164</v>
      </c>
      <c r="D431" s="62" t="s">
        <v>2404</v>
      </c>
      <c r="E431" s="63">
        <v>329.4</v>
      </c>
    </row>
    <row r="432" spans="1:5" ht="16.5" x14ac:dyDescent="0.35">
      <c r="A432" s="62" t="s">
        <v>1742</v>
      </c>
      <c r="B432" s="62" t="s">
        <v>2388</v>
      </c>
      <c r="C432" s="62" t="str">
        <f t="shared" si="6"/>
        <v>7164</v>
      </c>
      <c r="D432" s="62" t="s">
        <v>2404</v>
      </c>
      <c r="E432" s="63">
        <v>298.8</v>
      </c>
    </row>
    <row r="433" spans="1:5" ht="16.5" x14ac:dyDescent="0.35">
      <c r="A433" s="62" t="s">
        <v>1419</v>
      </c>
      <c r="B433" s="62" t="s">
        <v>2388</v>
      </c>
      <c r="C433" s="62" t="str">
        <f t="shared" si="6"/>
        <v>7164</v>
      </c>
      <c r="D433" s="62" t="s">
        <v>2404</v>
      </c>
      <c r="E433" s="63">
        <v>289.8</v>
      </c>
    </row>
    <row r="434" spans="1:5" ht="16.5" x14ac:dyDescent="0.35">
      <c r="A434" s="62" t="s">
        <v>1418</v>
      </c>
      <c r="B434" s="62" t="s">
        <v>2388</v>
      </c>
      <c r="C434" s="62" t="str">
        <f t="shared" si="6"/>
        <v>7170</v>
      </c>
      <c r="D434" s="62" t="s">
        <v>2405</v>
      </c>
      <c r="E434" s="63">
        <v>5287.3</v>
      </c>
    </row>
    <row r="435" spans="1:5" ht="16.5" x14ac:dyDescent="0.35">
      <c r="A435" s="62" t="s">
        <v>2028</v>
      </c>
      <c r="B435" s="62" t="s">
        <v>2388</v>
      </c>
      <c r="C435" s="62" t="str">
        <f t="shared" si="6"/>
        <v>7170</v>
      </c>
      <c r="D435" s="62" t="s">
        <v>2405</v>
      </c>
      <c r="E435" s="63">
        <v>5343.9</v>
      </c>
    </row>
    <row r="436" spans="1:5" ht="16.5" x14ac:dyDescent="0.35">
      <c r="A436" s="62" t="s">
        <v>2023</v>
      </c>
      <c r="B436" s="62" t="s">
        <v>2388</v>
      </c>
      <c r="C436" s="62" t="str">
        <f t="shared" si="6"/>
        <v>7170</v>
      </c>
      <c r="D436" s="62" t="s">
        <v>2405</v>
      </c>
      <c r="E436" s="63">
        <v>7151</v>
      </c>
    </row>
    <row r="437" spans="1:5" ht="16.5" x14ac:dyDescent="0.35">
      <c r="A437" s="62" t="s">
        <v>2013</v>
      </c>
      <c r="B437" s="62" t="s">
        <v>2388</v>
      </c>
      <c r="C437" s="62" t="str">
        <f t="shared" si="6"/>
        <v>7170</v>
      </c>
      <c r="D437" s="62" t="s">
        <v>2405</v>
      </c>
      <c r="E437" s="63">
        <v>6418</v>
      </c>
    </row>
    <row r="438" spans="1:5" ht="16.5" x14ac:dyDescent="0.35">
      <c r="A438" s="62" t="s">
        <v>2007</v>
      </c>
      <c r="B438" s="62" t="s">
        <v>2388</v>
      </c>
      <c r="C438" s="62" t="str">
        <f t="shared" si="6"/>
        <v>7170</v>
      </c>
      <c r="D438" s="62" t="s">
        <v>2405</v>
      </c>
      <c r="E438" s="63">
        <v>5749.5</v>
      </c>
    </row>
    <row r="439" spans="1:5" ht="16.5" x14ac:dyDescent="0.35">
      <c r="A439" s="62" t="s">
        <v>2000</v>
      </c>
      <c r="B439" s="62" t="s">
        <v>2388</v>
      </c>
      <c r="C439" s="62" t="str">
        <f t="shared" si="6"/>
        <v>7170</v>
      </c>
      <c r="D439" s="62" t="s">
        <v>2405</v>
      </c>
      <c r="E439" s="63">
        <v>5908.8</v>
      </c>
    </row>
    <row r="440" spans="1:5" ht="16.5" x14ac:dyDescent="0.35">
      <c r="A440" s="62" t="s">
        <v>1990</v>
      </c>
      <c r="B440" s="62" t="s">
        <v>2388</v>
      </c>
      <c r="C440" s="62" t="str">
        <f t="shared" si="6"/>
        <v>7170</v>
      </c>
      <c r="D440" s="62" t="s">
        <v>2405</v>
      </c>
      <c r="E440" s="63">
        <v>6070.4</v>
      </c>
    </row>
    <row r="441" spans="1:5" ht="16.5" x14ac:dyDescent="0.35">
      <c r="A441" s="62" t="s">
        <v>1975</v>
      </c>
      <c r="B441" s="62" t="s">
        <v>2388</v>
      </c>
      <c r="C441" s="62" t="str">
        <f t="shared" si="6"/>
        <v>7170</v>
      </c>
      <c r="D441" s="62" t="s">
        <v>2405</v>
      </c>
      <c r="E441" s="63">
        <v>5619.5</v>
      </c>
    </row>
    <row r="442" spans="1:5" ht="16.5" x14ac:dyDescent="0.35">
      <c r="A442" s="62" t="s">
        <v>1974</v>
      </c>
      <c r="B442" s="62" t="s">
        <v>2388</v>
      </c>
      <c r="C442" s="62" t="str">
        <f t="shared" si="6"/>
        <v>7170</v>
      </c>
      <c r="D442" s="62" t="s">
        <v>2405</v>
      </c>
      <c r="E442" s="63">
        <v>5435.2</v>
      </c>
    </row>
    <row r="443" spans="1:5" ht="16.5" x14ac:dyDescent="0.35">
      <c r="A443" s="62" t="s">
        <v>1968</v>
      </c>
      <c r="B443" s="62" t="s">
        <v>2388</v>
      </c>
      <c r="C443" s="62" t="str">
        <f t="shared" si="6"/>
        <v>7170</v>
      </c>
      <c r="D443" s="62" t="s">
        <v>2405</v>
      </c>
      <c r="E443" s="63">
        <v>6169</v>
      </c>
    </row>
    <row r="444" spans="1:5" ht="16.5" x14ac:dyDescent="0.35">
      <c r="A444" s="62" t="s">
        <v>1954</v>
      </c>
      <c r="B444" s="62" t="s">
        <v>2388</v>
      </c>
      <c r="C444" s="62" t="str">
        <f t="shared" si="6"/>
        <v>7170</v>
      </c>
      <c r="D444" s="62" t="s">
        <v>2405</v>
      </c>
      <c r="E444" s="63">
        <v>5977.8</v>
      </c>
    </row>
    <row r="445" spans="1:5" ht="16.5" x14ac:dyDescent="0.35">
      <c r="A445" s="62" t="s">
        <v>1931</v>
      </c>
      <c r="B445" s="62" t="s">
        <v>2388</v>
      </c>
      <c r="C445" s="62" t="str">
        <f t="shared" si="6"/>
        <v>7170</v>
      </c>
      <c r="D445" s="62" t="s">
        <v>2405</v>
      </c>
      <c r="E445" s="63">
        <v>6165.1</v>
      </c>
    </row>
    <row r="446" spans="1:5" ht="16.5" x14ac:dyDescent="0.35">
      <c r="A446" s="62" t="s">
        <v>1930</v>
      </c>
      <c r="B446" s="62" t="s">
        <v>2388</v>
      </c>
      <c r="C446" s="62" t="str">
        <f t="shared" si="6"/>
        <v>7170</v>
      </c>
      <c r="D446" s="62" t="s">
        <v>2405</v>
      </c>
      <c r="E446" s="63">
        <v>6432.2</v>
      </c>
    </row>
    <row r="447" spans="1:5" ht="16.5" x14ac:dyDescent="0.35">
      <c r="A447" s="62" t="s">
        <v>1911</v>
      </c>
      <c r="B447" s="62" t="s">
        <v>2388</v>
      </c>
      <c r="C447" s="62" t="str">
        <f t="shared" si="6"/>
        <v>7170</v>
      </c>
      <c r="D447" s="62" t="s">
        <v>2405</v>
      </c>
      <c r="E447" s="63">
        <v>6581</v>
      </c>
    </row>
    <row r="448" spans="1:5" ht="16.5" x14ac:dyDescent="0.35">
      <c r="A448" s="62" t="s">
        <v>1910</v>
      </c>
      <c r="B448" s="62" t="s">
        <v>2388</v>
      </c>
      <c r="C448" s="62" t="str">
        <f t="shared" si="6"/>
        <v>7170</v>
      </c>
      <c r="D448" s="62" t="s">
        <v>2405</v>
      </c>
      <c r="E448" s="63">
        <v>6228.5</v>
      </c>
    </row>
    <row r="449" spans="1:5" ht="16.5" x14ac:dyDescent="0.35">
      <c r="A449" s="62" t="s">
        <v>1904</v>
      </c>
      <c r="B449" s="62" t="s">
        <v>2388</v>
      </c>
      <c r="C449" s="62" t="str">
        <f t="shared" si="6"/>
        <v>7170</v>
      </c>
      <c r="D449" s="62" t="s">
        <v>2405</v>
      </c>
      <c r="E449" s="63">
        <v>6336.2</v>
      </c>
    </row>
    <row r="450" spans="1:5" ht="16.5" x14ac:dyDescent="0.35">
      <c r="A450" s="62" t="s">
        <v>1891</v>
      </c>
      <c r="B450" s="62" t="s">
        <v>2388</v>
      </c>
      <c r="C450" s="62" t="str">
        <f t="shared" si="6"/>
        <v>7170</v>
      </c>
      <c r="D450" s="62" t="s">
        <v>2405</v>
      </c>
      <c r="E450" s="63">
        <v>6447.8</v>
      </c>
    </row>
    <row r="451" spans="1:5" ht="16.5" x14ac:dyDescent="0.35">
      <c r="A451" s="62" t="s">
        <v>1886</v>
      </c>
      <c r="B451" s="62" t="s">
        <v>2388</v>
      </c>
      <c r="C451" s="62" t="str">
        <f t="shared" ref="C451:C514" si="7">MID(D451,2,4)</f>
        <v>7170</v>
      </c>
      <c r="D451" s="62" t="s">
        <v>2405</v>
      </c>
      <c r="E451" s="63">
        <v>6470.4</v>
      </c>
    </row>
    <row r="452" spans="1:5" ht="16.5" x14ac:dyDescent="0.35">
      <c r="A452" s="62" t="s">
        <v>1879</v>
      </c>
      <c r="B452" s="62" t="s">
        <v>2388</v>
      </c>
      <c r="C452" s="62" t="str">
        <f t="shared" si="7"/>
        <v>7170</v>
      </c>
      <c r="D452" s="62" t="s">
        <v>2405</v>
      </c>
      <c r="E452" s="63">
        <v>6579.4</v>
      </c>
    </row>
    <row r="453" spans="1:5" ht="16.5" x14ac:dyDescent="0.35">
      <c r="A453" s="62" t="s">
        <v>1864</v>
      </c>
      <c r="B453" s="62" t="s">
        <v>2388</v>
      </c>
      <c r="C453" s="62" t="str">
        <f t="shared" si="7"/>
        <v>7170</v>
      </c>
      <c r="D453" s="62" t="s">
        <v>2405</v>
      </c>
      <c r="E453" s="63">
        <v>6301.9</v>
      </c>
    </row>
    <row r="454" spans="1:5" ht="16.5" x14ac:dyDescent="0.35">
      <c r="A454" s="62" t="s">
        <v>1844</v>
      </c>
      <c r="B454" s="62" t="s">
        <v>2388</v>
      </c>
      <c r="C454" s="62" t="str">
        <f t="shared" si="7"/>
        <v>7170</v>
      </c>
      <c r="D454" s="62" t="s">
        <v>2405</v>
      </c>
      <c r="E454" s="63">
        <v>6008.8</v>
      </c>
    </row>
    <row r="455" spans="1:5" ht="16.5" x14ac:dyDescent="0.35">
      <c r="A455" s="62" t="s">
        <v>1843</v>
      </c>
      <c r="B455" s="62" t="s">
        <v>2388</v>
      </c>
      <c r="C455" s="62" t="str">
        <f t="shared" si="7"/>
        <v>7170</v>
      </c>
      <c r="D455" s="62" t="s">
        <v>2405</v>
      </c>
      <c r="E455" s="63">
        <v>6071.6</v>
      </c>
    </row>
    <row r="456" spans="1:5" ht="16.5" x14ac:dyDescent="0.35">
      <c r="A456" s="62" t="s">
        <v>1811</v>
      </c>
      <c r="B456" s="62" t="s">
        <v>2388</v>
      </c>
      <c r="C456" s="62" t="str">
        <f t="shared" si="7"/>
        <v>7170</v>
      </c>
      <c r="D456" s="62" t="s">
        <v>2405</v>
      </c>
      <c r="E456" s="63">
        <v>6183.3</v>
      </c>
    </row>
    <row r="457" spans="1:5" ht="16.5" x14ac:dyDescent="0.35">
      <c r="A457" s="62" t="s">
        <v>1810</v>
      </c>
      <c r="B457" s="62" t="s">
        <v>2388</v>
      </c>
      <c r="C457" s="62" t="str">
        <f t="shared" si="7"/>
        <v>7170</v>
      </c>
      <c r="D457" s="62" t="s">
        <v>2405</v>
      </c>
      <c r="E457" s="63">
        <v>6314.8</v>
      </c>
    </row>
    <row r="458" spans="1:5" ht="16.5" x14ac:dyDescent="0.35">
      <c r="A458" s="62" t="s">
        <v>1809</v>
      </c>
      <c r="B458" s="62" t="s">
        <v>2388</v>
      </c>
      <c r="C458" s="62" t="str">
        <f t="shared" si="7"/>
        <v>7170</v>
      </c>
      <c r="D458" s="62" t="s">
        <v>2405</v>
      </c>
      <c r="E458" s="63">
        <v>6245.1</v>
      </c>
    </row>
    <row r="459" spans="1:5" ht="16.5" x14ac:dyDescent="0.35">
      <c r="A459" s="62" t="s">
        <v>1769</v>
      </c>
      <c r="B459" s="62" t="s">
        <v>2388</v>
      </c>
      <c r="C459" s="62" t="str">
        <f t="shared" si="7"/>
        <v>7170</v>
      </c>
      <c r="D459" s="62" t="s">
        <v>2405</v>
      </c>
      <c r="E459" s="63">
        <v>6131.7</v>
      </c>
    </row>
    <row r="460" spans="1:5" ht="16.5" x14ac:dyDescent="0.35">
      <c r="A460" s="62" t="s">
        <v>1753</v>
      </c>
      <c r="B460" s="62" t="s">
        <v>2388</v>
      </c>
      <c r="C460" s="62" t="str">
        <f t="shared" si="7"/>
        <v>7170</v>
      </c>
      <c r="D460" s="62" t="s">
        <v>2405</v>
      </c>
      <c r="E460" s="63">
        <v>6499.8</v>
      </c>
    </row>
    <row r="461" spans="1:5" ht="16.5" x14ac:dyDescent="0.35">
      <c r="A461" s="62" t="s">
        <v>1747</v>
      </c>
      <c r="B461" s="62" t="s">
        <v>2388</v>
      </c>
      <c r="C461" s="62" t="str">
        <f t="shared" si="7"/>
        <v>7170</v>
      </c>
      <c r="D461" s="62" t="s">
        <v>2405</v>
      </c>
      <c r="E461" s="63">
        <v>6940.2</v>
      </c>
    </row>
    <row r="462" spans="1:5" ht="16.5" x14ac:dyDescent="0.35">
      <c r="A462" s="62" t="s">
        <v>1742</v>
      </c>
      <c r="B462" s="62" t="s">
        <v>2388</v>
      </c>
      <c r="C462" s="62" t="str">
        <f t="shared" si="7"/>
        <v>7170</v>
      </c>
      <c r="D462" s="62" t="s">
        <v>2405</v>
      </c>
      <c r="E462" s="63">
        <v>6300</v>
      </c>
    </row>
    <row r="463" spans="1:5" ht="16.5" x14ac:dyDescent="0.35">
      <c r="A463" s="62" t="s">
        <v>1419</v>
      </c>
      <c r="B463" s="62" t="s">
        <v>2388</v>
      </c>
      <c r="C463" s="62" t="str">
        <f t="shared" si="7"/>
        <v>7170</v>
      </c>
      <c r="D463" s="62" t="s">
        <v>2405</v>
      </c>
      <c r="E463" s="63">
        <v>5962</v>
      </c>
    </row>
    <row r="464" spans="1:5" ht="16.5" x14ac:dyDescent="0.35">
      <c r="A464" s="62" t="s">
        <v>1418</v>
      </c>
      <c r="B464" s="62" t="s">
        <v>2388</v>
      </c>
      <c r="C464" s="62" t="str">
        <f t="shared" si="7"/>
        <v>7174</v>
      </c>
      <c r="D464" s="62" t="s">
        <v>2406</v>
      </c>
      <c r="E464" s="63">
        <v>176.99</v>
      </c>
    </row>
    <row r="465" spans="1:5" ht="16.5" x14ac:dyDescent="0.35">
      <c r="A465" s="62" t="s">
        <v>2028</v>
      </c>
      <c r="B465" s="62" t="s">
        <v>2388</v>
      </c>
      <c r="C465" s="62" t="str">
        <f t="shared" si="7"/>
        <v>7174</v>
      </c>
      <c r="D465" s="62" t="s">
        <v>2406</v>
      </c>
      <c r="E465" s="63">
        <v>208.1</v>
      </c>
    </row>
    <row r="466" spans="1:5" ht="16.5" x14ac:dyDescent="0.35">
      <c r="A466" s="62" t="s">
        <v>2023</v>
      </c>
      <c r="B466" s="62" t="s">
        <v>2388</v>
      </c>
      <c r="C466" s="62" t="str">
        <f t="shared" si="7"/>
        <v>7174</v>
      </c>
      <c r="D466" s="62" t="s">
        <v>2406</v>
      </c>
      <c r="E466" s="63">
        <v>147.6</v>
      </c>
    </row>
    <row r="467" spans="1:5" ht="16.5" x14ac:dyDescent="0.35">
      <c r="A467" s="62" t="s">
        <v>2013</v>
      </c>
      <c r="B467" s="62" t="s">
        <v>2388</v>
      </c>
      <c r="C467" s="62" t="str">
        <f t="shared" si="7"/>
        <v>7174</v>
      </c>
      <c r="D467" s="62" t="s">
        <v>2406</v>
      </c>
      <c r="E467" s="63">
        <v>155.80000000000001</v>
      </c>
    </row>
    <row r="468" spans="1:5" ht="16.5" x14ac:dyDescent="0.35">
      <c r="A468" s="62" t="s">
        <v>2007</v>
      </c>
      <c r="B468" s="62" t="s">
        <v>2388</v>
      </c>
      <c r="C468" s="62" t="str">
        <f t="shared" si="7"/>
        <v>7174</v>
      </c>
      <c r="D468" s="62" t="s">
        <v>2406</v>
      </c>
      <c r="E468" s="63">
        <v>175.3</v>
      </c>
    </row>
    <row r="469" spans="1:5" ht="16.5" x14ac:dyDescent="0.35">
      <c r="A469" s="62" t="s">
        <v>2000</v>
      </c>
      <c r="B469" s="62" t="s">
        <v>2388</v>
      </c>
      <c r="C469" s="62" t="str">
        <f t="shared" si="7"/>
        <v>7174</v>
      </c>
      <c r="D469" s="62" t="s">
        <v>2406</v>
      </c>
      <c r="E469" s="63">
        <v>93.3</v>
      </c>
    </row>
    <row r="470" spans="1:5" ht="16.5" x14ac:dyDescent="0.35">
      <c r="A470" s="62" t="s">
        <v>1990</v>
      </c>
      <c r="B470" s="62" t="s">
        <v>2388</v>
      </c>
      <c r="C470" s="62" t="str">
        <f t="shared" si="7"/>
        <v>7174</v>
      </c>
      <c r="D470" s="62" t="s">
        <v>2406</v>
      </c>
      <c r="E470" s="63">
        <v>147.6</v>
      </c>
    </row>
    <row r="471" spans="1:5" ht="16.5" x14ac:dyDescent="0.35">
      <c r="A471" s="62" t="s">
        <v>1975</v>
      </c>
      <c r="B471" s="62" t="s">
        <v>2388</v>
      </c>
      <c r="C471" s="62" t="str">
        <f t="shared" si="7"/>
        <v>7174</v>
      </c>
      <c r="D471" s="62" t="s">
        <v>2406</v>
      </c>
      <c r="E471" s="63">
        <v>192.7</v>
      </c>
    </row>
    <row r="472" spans="1:5" ht="16.5" x14ac:dyDescent="0.35">
      <c r="A472" s="62" t="s">
        <v>1974</v>
      </c>
      <c r="B472" s="62" t="s">
        <v>2388</v>
      </c>
      <c r="C472" s="62" t="str">
        <f t="shared" si="7"/>
        <v>7174</v>
      </c>
      <c r="D472" s="62" t="s">
        <v>2406</v>
      </c>
      <c r="E472" s="63">
        <v>191.7</v>
      </c>
    </row>
    <row r="473" spans="1:5" ht="16.5" x14ac:dyDescent="0.35">
      <c r="A473" s="62" t="s">
        <v>1968</v>
      </c>
      <c r="B473" s="62" t="s">
        <v>2388</v>
      </c>
      <c r="C473" s="62" t="str">
        <f t="shared" si="7"/>
        <v>7174</v>
      </c>
      <c r="D473" s="62" t="s">
        <v>2406</v>
      </c>
      <c r="E473" s="63">
        <v>118.9</v>
      </c>
    </row>
    <row r="474" spans="1:5" ht="16.5" x14ac:dyDescent="0.35">
      <c r="A474" s="62" t="s">
        <v>1954</v>
      </c>
      <c r="B474" s="62" t="s">
        <v>2388</v>
      </c>
      <c r="C474" s="62" t="str">
        <f t="shared" si="7"/>
        <v>7174</v>
      </c>
      <c r="D474" s="62" t="s">
        <v>2406</v>
      </c>
      <c r="E474" s="63">
        <v>126.1</v>
      </c>
    </row>
    <row r="475" spans="1:5" ht="16.5" x14ac:dyDescent="0.35">
      <c r="A475" s="62" t="s">
        <v>1931</v>
      </c>
      <c r="B475" s="62" t="s">
        <v>2388</v>
      </c>
      <c r="C475" s="62" t="str">
        <f t="shared" si="7"/>
        <v>7174</v>
      </c>
      <c r="D475" s="62" t="s">
        <v>2406</v>
      </c>
      <c r="E475" s="63">
        <v>188.6</v>
      </c>
    </row>
    <row r="476" spans="1:5" ht="16.5" x14ac:dyDescent="0.35">
      <c r="A476" s="62" t="s">
        <v>1930</v>
      </c>
      <c r="B476" s="62" t="s">
        <v>2388</v>
      </c>
      <c r="C476" s="62" t="str">
        <f t="shared" si="7"/>
        <v>7174</v>
      </c>
      <c r="D476" s="62" t="s">
        <v>2406</v>
      </c>
      <c r="E476" s="63">
        <v>94.86</v>
      </c>
    </row>
    <row r="477" spans="1:5" ht="16.5" x14ac:dyDescent="0.35">
      <c r="A477" s="62" t="s">
        <v>1911</v>
      </c>
      <c r="B477" s="62" t="s">
        <v>2388</v>
      </c>
      <c r="C477" s="62" t="str">
        <f t="shared" si="7"/>
        <v>7174</v>
      </c>
      <c r="D477" s="62" t="s">
        <v>2406</v>
      </c>
      <c r="E477" s="63">
        <v>156.26</v>
      </c>
    </row>
    <row r="478" spans="1:5" ht="16.5" x14ac:dyDescent="0.35">
      <c r="A478" s="62" t="s">
        <v>1910</v>
      </c>
      <c r="B478" s="62" t="s">
        <v>2388</v>
      </c>
      <c r="C478" s="62" t="str">
        <f t="shared" si="7"/>
        <v>7174</v>
      </c>
      <c r="D478" s="62" t="s">
        <v>2406</v>
      </c>
      <c r="E478" s="63">
        <v>192.7</v>
      </c>
    </row>
    <row r="479" spans="1:5" ht="16.5" x14ac:dyDescent="0.35">
      <c r="A479" s="62" t="s">
        <v>1904</v>
      </c>
      <c r="B479" s="62" t="s">
        <v>2388</v>
      </c>
      <c r="C479" s="62" t="str">
        <f t="shared" si="7"/>
        <v>7174</v>
      </c>
      <c r="D479" s="62" t="s">
        <v>2406</v>
      </c>
      <c r="E479" s="63">
        <v>167.1</v>
      </c>
    </row>
    <row r="480" spans="1:5" ht="16.5" x14ac:dyDescent="0.35">
      <c r="A480" s="62" t="s">
        <v>1891</v>
      </c>
      <c r="B480" s="62" t="s">
        <v>2388</v>
      </c>
      <c r="C480" s="62" t="str">
        <f t="shared" si="7"/>
        <v>7174</v>
      </c>
      <c r="D480" s="62" t="s">
        <v>2406</v>
      </c>
      <c r="E480" s="63">
        <v>151.69999999999999</v>
      </c>
    </row>
    <row r="481" spans="1:5" ht="16.5" x14ac:dyDescent="0.35">
      <c r="A481" s="62" t="s">
        <v>1886</v>
      </c>
      <c r="B481" s="62" t="s">
        <v>2388</v>
      </c>
      <c r="C481" s="62" t="str">
        <f t="shared" si="7"/>
        <v>7174</v>
      </c>
      <c r="D481" s="62" t="s">
        <v>2406</v>
      </c>
      <c r="E481" s="63">
        <v>172.76</v>
      </c>
    </row>
    <row r="482" spans="1:5" ht="16.5" x14ac:dyDescent="0.35">
      <c r="A482" s="62" t="s">
        <v>1879</v>
      </c>
      <c r="B482" s="62" t="s">
        <v>2388</v>
      </c>
      <c r="C482" s="62" t="str">
        <f t="shared" si="7"/>
        <v>7174</v>
      </c>
      <c r="D482" s="62" t="s">
        <v>2406</v>
      </c>
      <c r="E482" s="63">
        <v>164</v>
      </c>
    </row>
    <row r="483" spans="1:5" ht="16.5" x14ac:dyDescent="0.35">
      <c r="A483" s="62" t="s">
        <v>1864</v>
      </c>
      <c r="B483" s="62" t="s">
        <v>2388</v>
      </c>
      <c r="C483" s="62" t="str">
        <f t="shared" si="7"/>
        <v>7174</v>
      </c>
      <c r="D483" s="62" t="s">
        <v>2406</v>
      </c>
      <c r="E483" s="63">
        <v>135.19999999999999</v>
      </c>
    </row>
    <row r="484" spans="1:5" ht="16.5" x14ac:dyDescent="0.35">
      <c r="A484" s="62" t="s">
        <v>1844</v>
      </c>
      <c r="B484" s="62" t="s">
        <v>2388</v>
      </c>
      <c r="C484" s="62" t="str">
        <f t="shared" si="7"/>
        <v>7174</v>
      </c>
      <c r="D484" s="62" t="s">
        <v>2406</v>
      </c>
      <c r="E484" s="63">
        <v>109.6</v>
      </c>
    </row>
    <row r="485" spans="1:5" ht="16.5" x14ac:dyDescent="0.35">
      <c r="A485" s="62" t="s">
        <v>1843</v>
      </c>
      <c r="B485" s="62" t="s">
        <v>2388</v>
      </c>
      <c r="C485" s="62" t="str">
        <f t="shared" si="7"/>
        <v>7174</v>
      </c>
      <c r="D485" s="62" t="s">
        <v>2406</v>
      </c>
      <c r="E485" s="63">
        <v>179.4</v>
      </c>
    </row>
    <row r="486" spans="1:5" ht="16.5" x14ac:dyDescent="0.35">
      <c r="A486" s="62" t="s">
        <v>1811</v>
      </c>
      <c r="B486" s="62" t="s">
        <v>2388</v>
      </c>
      <c r="C486" s="62" t="str">
        <f t="shared" si="7"/>
        <v>7174</v>
      </c>
      <c r="D486" s="62" t="s">
        <v>2406</v>
      </c>
      <c r="E486" s="63">
        <v>237.7</v>
      </c>
    </row>
    <row r="487" spans="1:5" ht="16.5" x14ac:dyDescent="0.35">
      <c r="A487" s="62" t="s">
        <v>1810</v>
      </c>
      <c r="B487" s="62" t="s">
        <v>2388</v>
      </c>
      <c r="C487" s="62" t="str">
        <f t="shared" si="7"/>
        <v>7174</v>
      </c>
      <c r="D487" s="62" t="s">
        <v>2406</v>
      </c>
      <c r="E487" s="63">
        <v>118.9</v>
      </c>
    </row>
    <row r="488" spans="1:5" ht="16.5" x14ac:dyDescent="0.35">
      <c r="A488" s="62" t="s">
        <v>1809</v>
      </c>
      <c r="B488" s="62" t="s">
        <v>2388</v>
      </c>
      <c r="C488" s="62" t="str">
        <f t="shared" si="7"/>
        <v>7174</v>
      </c>
      <c r="D488" s="62" t="s">
        <v>2406</v>
      </c>
      <c r="E488" s="63">
        <v>151.6</v>
      </c>
    </row>
    <row r="489" spans="1:5" ht="16.5" x14ac:dyDescent="0.35">
      <c r="A489" s="62" t="s">
        <v>1769</v>
      </c>
      <c r="B489" s="62" t="s">
        <v>2388</v>
      </c>
      <c r="C489" s="62" t="str">
        <f t="shared" si="7"/>
        <v>7174</v>
      </c>
      <c r="D489" s="62" t="s">
        <v>2406</v>
      </c>
      <c r="E489" s="63">
        <v>94.3</v>
      </c>
    </row>
    <row r="490" spans="1:5" ht="16.5" x14ac:dyDescent="0.35">
      <c r="A490" s="62" t="s">
        <v>1753</v>
      </c>
      <c r="B490" s="62" t="s">
        <v>2388</v>
      </c>
      <c r="C490" s="62" t="str">
        <f t="shared" si="7"/>
        <v>7174</v>
      </c>
      <c r="D490" s="62" t="s">
        <v>2406</v>
      </c>
      <c r="E490" s="63">
        <v>92.3</v>
      </c>
    </row>
    <row r="491" spans="1:5" ht="16.5" x14ac:dyDescent="0.35">
      <c r="A491" s="62" t="s">
        <v>1747</v>
      </c>
      <c r="B491" s="62" t="s">
        <v>2388</v>
      </c>
      <c r="C491" s="62" t="str">
        <f t="shared" si="7"/>
        <v>7174</v>
      </c>
      <c r="D491" s="62" t="s">
        <v>2406</v>
      </c>
      <c r="E491" s="63">
        <v>205</v>
      </c>
    </row>
    <row r="492" spans="1:5" ht="16.5" x14ac:dyDescent="0.35">
      <c r="A492" s="62" t="s">
        <v>1742</v>
      </c>
      <c r="B492" s="62" t="s">
        <v>2388</v>
      </c>
      <c r="C492" s="62" t="str">
        <f t="shared" si="7"/>
        <v>7174</v>
      </c>
      <c r="D492" s="62" t="s">
        <v>2406</v>
      </c>
      <c r="E492" s="63">
        <v>192.7</v>
      </c>
    </row>
    <row r="493" spans="1:5" ht="16.5" x14ac:dyDescent="0.35">
      <c r="A493" s="62" t="s">
        <v>1419</v>
      </c>
      <c r="B493" s="62" t="s">
        <v>2388</v>
      </c>
      <c r="C493" s="62" t="str">
        <f t="shared" si="7"/>
        <v>7174</v>
      </c>
      <c r="D493" s="62" t="s">
        <v>2406</v>
      </c>
      <c r="E493" s="63">
        <v>199.8</v>
      </c>
    </row>
    <row r="494" spans="1:5" ht="16.5" x14ac:dyDescent="0.35">
      <c r="A494" s="62" t="s">
        <v>1418</v>
      </c>
      <c r="B494" s="62" t="s">
        <v>2388</v>
      </c>
      <c r="C494" s="62" t="str">
        <f t="shared" si="7"/>
        <v>7181</v>
      </c>
      <c r="D494" s="62" t="s">
        <v>2407</v>
      </c>
      <c r="E494" s="63">
        <v>500</v>
      </c>
    </row>
    <row r="495" spans="1:5" ht="16.5" x14ac:dyDescent="0.35">
      <c r="A495" s="62" t="s">
        <v>2028</v>
      </c>
      <c r="B495" s="62" t="s">
        <v>2388</v>
      </c>
      <c r="C495" s="62" t="str">
        <f t="shared" si="7"/>
        <v>7181</v>
      </c>
      <c r="D495" s="62" t="s">
        <v>2407</v>
      </c>
      <c r="E495" s="63">
        <v>500</v>
      </c>
    </row>
    <row r="496" spans="1:5" ht="16.5" x14ac:dyDescent="0.35">
      <c r="A496" s="62" t="s">
        <v>2023</v>
      </c>
      <c r="B496" s="62" t="s">
        <v>2388</v>
      </c>
      <c r="C496" s="62" t="str">
        <f t="shared" si="7"/>
        <v>7181</v>
      </c>
      <c r="D496" s="62" t="s">
        <v>2407</v>
      </c>
      <c r="E496" s="63">
        <v>989.7</v>
      </c>
    </row>
    <row r="497" spans="1:5" ht="16.5" x14ac:dyDescent="0.35">
      <c r="A497" s="62" t="s">
        <v>2013</v>
      </c>
      <c r="B497" s="62" t="s">
        <v>2388</v>
      </c>
      <c r="C497" s="62" t="str">
        <f t="shared" si="7"/>
        <v>7181</v>
      </c>
      <c r="D497" s="62" t="s">
        <v>2407</v>
      </c>
      <c r="E497" s="63">
        <v>985</v>
      </c>
    </row>
    <row r="498" spans="1:5" ht="16.5" x14ac:dyDescent="0.35">
      <c r="A498" s="62" t="s">
        <v>2007</v>
      </c>
      <c r="B498" s="62" t="s">
        <v>2388</v>
      </c>
      <c r="C498" s="62" t="str">
        <f t="shared" si="7"/>
        <v>7181</v>
      </c>
      <c r="D498" s="62" t="s">
        <v>2407</v>
      </c>
      <c r="E498" s="63">
        <v>500</v>
      </c>
    </row>
    <row r="499" spans="1:5" ht="16.5" x14ac:dyDescent="0.35">
      <c r="A499" s="62" t="s">
        <v>2000</v>
      </c>
      <c r="B499" s="62" t="s">
        <v>2388</v>
      </c>
      <c r="C499" s="62" t="str">
        <f t="shared" si="7"/>
        <v>7181</v>
      </c>
      <c r="D499" s="62" t="s">
        <v>2407</v>
      </c>
      <c r="E499" s="63">
        <v>1170.5</v>
      </c>
    </row>
    <row r="500" spans="1:5" ht="16.5" x14ac:dyDescent="0.35">
      <c r="A500" s="62" t="s">
        <v>1990</v>
      </c>
      <c r="B500" s="62" t="s">
        <v>2388</v>
      </c>
      <c r="C500" s="62" t="str">
        <f t="shared" si="7"/>
        <v>7181</v>
      </c>
      <c r="D500" s="62" t="s">
        <v>2407</v>
      </c>
      <c r="E500" s="63">
        <v>1112</v>
      </c>
    </row>
    <row r="501" spans="1:5" ht="16.5" x14ac:dyDescent="0.35">
      <c r="A501" s="62" t="s">
        <v>1975</v>
      </c>
      <c r="B501" s="62" t="s">
        <v>2388</v>
      </c>
      <c r="C501" s="62" t="str">
        <f t="shared" si="7"/>
        <v>7181</v>
      </c>
      <c r="D501" s="62" t="s">
        <v>2407</v>
      </c>
      <c r="E501" s="63">
        <v>500</v>
      </c>
    </row>
    <row r="502" spans="1:5" ht="16.5" x14ac:dyDescent="0.35">
      <c r="A502" s="62" t="s">
        <v>1974</v>
      </c>
      <c r="B502" s="62" t="s">
        <v>2388</v>
      </c>
      <c r="C502" s="62" t="str">
        <f t="shared" si="7"/>
        <v>7181</v>
      </c>
      <c r="D502" s="62" t="s">
        <v>2407</v>
      </c>
      <c r="E502" s="63">
        <v>500</v>
      </c>
    </row>
    <row r="503" spans="1:5" ht="16.5" x14ac:dyDescent="0.35">
      <c r="A503" s="62" t="s">
        <v>1968</v>
      </c>
      <c r="B503" s="62" t="s">
        <v>2388</v>
      </c>
      <c r="C503" s="62" t="str">
        <f t="shared" si="7"/>
        <v>7181</v>
      </c>
      <c r="D503" s="62" t="s">
        <v>2407</v>
      </c>
      <c r="E503" s="63">
        <v>842.8</v>
      </c>
    </row>
    <row r="504" spans="1:5" ht="16.5" x14ac:dyDescent="0.35">
      <c r="A504" s="62" t="s">
        <v>1954</v>
      </c>
      <c r="B504" s="62" t="s">
        <v>2388</v>
      </c>
      <c r="C504" s="62" t="str">
        <f t="shared" si="7"/>
        <v>7181</v>
      </c>
      <c r="D504" s="62" t="s">
        <v>2407</v>
      </c>
      <c r="E504" s="63">
        <v>1032.9000000000001</v>
      </c>
    </row>
    <row r="505" spans="1:5" ht="16.5" x14ac:dyDescent="0.35">
      <c r="A505" s="62" t="s">
        <v>1931</v>
      </c>
      <c r="B505" s="62" t="s">
        <v>2388</v>
      </c>
      <c r="C505" s="62" t="str">
        <f t="shared" si="7"/>
        <v>7181</v>
      </c>
      <c r="D505" s="62" t="s">
        <v>2407</v>
      </c>
      <c r="E505" s="63">
        <v>1050</v>
      </c>
    </row>
    <row r="506" spans="1:5" ht="16.5" x14ac:dyDescent="0.35">
      <c r="A506" s="62" t="s">
        <v>1930</v>
      </c>
      <c r="B506" s="62" t="s">
        <v>2388</v>
      </c>
      <c r="C506" s="62" t="str">
        <f t="shared" si="7"/>
        <v>7181</v>
      </c>
      <c r="D506" s="62" t="s">
        <v>2407</v>
      </c>
      <c r="E506" s="63">
        <v>1050</v>
      </c>
    </row>
    <row r="507" spans="1:5" ht="16.5" x14ac:dyDescent="0.35">
      <c r="A507" s="62" t="s">
        <v>1911</v>
      </c>
      <c r="B507" s="62" t="s">
        <v>2388</v>
      </c>
      <c r="C507" s="62" t="str">
        <f t="shared" si="7"/>
        <v>7181</v>
      </c>
      <c r="D507" s="62" t="s">
        <v>2407</v>
      </c>
      <c r="E507" s="63">
        <v>1111.1500000000001</v>
      </c>
    </row>
    <row r="508" spans="1:5" ht="16.5" x14ac:dyDescent="0.35">
      <c r="A508" s="62" t="s">
        <v>1910</v>
      </c>
      <c r="B508" s="62" t="s">
        <v>2388</v>
      </c>
      <c r="C508" s="62" t="str">
        <f t="shared" si="7"/>
        <v>7181</v>
      </c>
      <c r="D508" s="62" t="s">
        <v>2407</v>
      </c>
      <c r="E508" s="63">
        <v>500</v>
      </c>
    </row>
    <row r="509" spans="1:5" ht="16.5" x14ac:dyDescent="0.35">
      <c r="A509" s="62" t="s">
        <v>1904</v>
      </c>
      <c r="B509" s="62" t="s">
        <v>2388</v>
      </c>
      <c r="C509" s="62" t="str">
        <f t="shared" si="7"/>
        <v>7181</v>
      </c>
      <c r="D509" s="62" t="s">
        <v>2407</v>
      </c>
      <c r="E509" s="63">
        <v>500</v>
      </c>
    </row>
    <row r="510" spans="1:5" ht="16.5" x14ac:dyDescent="0.35">
      <c r="A510" s="62" t="s">
        <v>1891</v>
      </c>
      <c r="B510" s="62" t="s">
        <v>2388</v>
      </c>
      <c r="C510" s="62" t="str">
        <f t="shared" si="7"/>
        <v>7181</v>
      </c>
      <c r="D510" s="62" t="s">
        <v>2407</v>
      </c>
      <c r="E510" s="63">
        <v>1048</v>
      </c>
    </row>
    <row r="511" spans="1:5" ht="16.5" x14ac:dyDescent="0.35">
      <c r="A511" s="62" t="s">
        <v>1886</v>
      </c>
      <c r="B511" s="62" t="s">
        <v>2388</v>
      </c>
      <c r="C511" s="62" t="str">
        <f t="shared" si="7"/>
        <v>7181</v>
      </c>
      <c r="D511" s="62" t="s">
        <v>2407</v>
      </c>
      <c r="E511" s="63">
        <v>1083.53</v>
      </c>
    </row>
    <row r="512" spans="1:5" ht="16.5" x14ac:dyDescent="0.35">
      <c r="A512" s="62" t="s">
        <v>1879</v>
      </c>
      <c r="B512" s="62" t="s">
        <v>2388</v>
      </c>
      <c r="C512" s="62" t="str">
        <f t="shared" si="7"/>
        <v>7181</v>
      </c>
      <c r="D512" s="62" t="s">
        <v>2407</v>
      </c>
      <c r="E512" s="63">
        <v>1059.5</v>
      </c>
    </row>
    <row r="513" spans="1:5" ht="16.5" x14ac:dyDescent="0.35">
      <c r="A513" s="62" t="s">
        <v>1864</v>
      </c>
      <c r="B513" s="62" t="s">
        <v>2388</v>
      </c>
      <c r="C513" s="62" t="str">
        <f t="shared" si="7"/>
        <v>7181</v>
      </c>
      <c r="D513" s="62" t="s">
        <v>2407</v>
      </c>
      <c r="E513" s="63">
        <v>1023</v>
      </c>
    </row>
    <row r="514" spans="1:5" ht="16.5" x14ac:dyDescent="0.35">
      <c r="A514" s="62" t="s">
        <v>1844</v>
      </c>
      <c r="B514" s="62" t="s">
        <v>2388</v>
      </c>
      <c r="C514" s="62" t="str">
        <f t="shared" si="7"/>
        <v>7181</v>
      </c>
      <c r="D514" s="62" t="s">
        <v>2407</v>
      </c>
      <c r="E514" s="63">
        <v>1091</v>
      </c>
    </row>
    <row r="515" spans="1:5" ht="16.5" x14ac:dyDescent="0.35">
      <c r="A515" s="62" t="s">
        <v>1843</v>
      </c>
      <c r="B515" s="62" t="s">
        <v>2388</v>
      </c>
      <c r="C515" s="62" t="str">
        <f t="shared" ref="C515:C578" si="8">MID(D515,2,4)</f>
        <v>7181</v>
      </c>
      <c r="D515" s="62" t="s">
        <v>2407</v>
      </c>
      <c r="E515" s="63">
        <v>252.2</v>
      </c>
    </row>
    <row r="516" spans="1:5" ht="16.5" x14ac:dyDescent="0.35">
      <c r="A516" s="62" t="s">
        <v>1811</v>
      </c>
      <c r="B516" s="62" t="s">
        <v>2388</v>
      </c>
      <c r="C516" s="62" t="str">
        <f t="shared" si="8"/>
        <v>7181</v>
      </c>
      <c r="D516" s="62" t="s">
        <v>2407</v>
      </c>
      <c r="E516" s="63">
        <v>500</v>
      </c>
    </row>
    <row r="517" spans="1:5" ht="16.5" x14ac:dyDescent="0.35">
      <c r="A517" s="62" t="s">
        <v>1810</v>
      </c>
      <c r="B517" s="62" t="s">
        <v>2388</v>
      </c>
      <c r="C517" s="62" t="str">
        <f t="shared" si="8"/>
        <v>7181</v>
      </c>
      <c r="D517" s="62" t="s">
        <v>2407</v>
      </c>
      <c r="E517" s="63">
        <v>1050</v>
      </c>
    </row>
    <row r="518" spans="1:5" ht="16.5" x14ac:dyDescent="0.35">
      <c r="A518" s="62" t="s">
        <v>1809</v>
      </c>
      <c r="B518" s="62" t="s">
        <v>2388</v>
      </c>
      <c r="C518" s="62" t="str">
        <f t="shared" si="8"/>
        <v>7181</v>
      </c>
      <c r="D518" s="62" t="s">
        <v>2407</v>
      </c>
      <c r="E518" s="63">
        <v>1009.04</v>
      </c>
    </row>
    <row r="519" spans="1:5" ht="16.5" x14ac:dyDescent="0.35">
      <c r="A519" s="62" t="s">
        <v>1769</v>
      </c>
      <c r="B519" s="62" t="s">
        <v>2388</v>
      </c>
      <c r="C519" s="62" t="str">
        <f t="shared" si="8"/>
        <v>7181</v>
      </c>
      <c r="D519" s="62" t="s">
        <v>2407</v>
      </c>
      <c r="E519" s="63">
        <v>1077</v>
      </c>
    </row>
    <row r="520" spans="1:5" ht="16.5" x14ac:dyDescent="0.35">
      <c r="A520" s="62" t="s">
        <v>1753</v>
      </c>
      <c r="B520" s="62" t="s">
        <v>2388</v>
      </c>
      <c r="C520" s="62" t="str">
        <f t="shared" si="8"/>
        <v>7181</v>
      </c>
      <c r="D520" s="62" t="s">
        <v>2407</v>
      </c>
      <c r="E520" s="63">
        <v>1003.62</v>
      </c>
    </row>
    <row r="521" spans="1:5" ht="16.5" x14ac:dyDescent="0.35">
      <c r="A521" s="62" t="s">
        <v>1747</v>
      </c>
      <c r="B521" s="62" t="s">
        <v>2388</v>
      </c>
      <c r="C521" s="62" t="str">
        <f t="shared" si="8"/>
        <v>7181</v>
      </c>
      <c r="D521" s="62" t="s">
        <v>2407</v>
      </c>
      <c r="E521" s="63">
        <v>1050</v>
      </c>
    </row>
    <row r="522" spans="1:5" ht="16.5" x14ac:dyDescent="0.35">
      <c r="A522" s="62" t="s">
        <v>1742</v>
      </c>
      <c r="B522" s="62" t="s">
        <v>2388</v>
      </c>
      <c r="C522" s="62" t="str">
        <f t="shared" si="8"/>
        <v>7181</v>
      </c>
      <c r="D522" s="62" t="s">
        <v>2407</v>
      </c>
      <c r="E522" s="63">
        <v>200</v>
      </c>
    </row>
    <row r="523" spans="1:5" ht="16.5" x14ac:dyDescent="0.35">
      <c r="A523" s="62" t="s">
        <v>1419</v>
      </c>
      <c r="B523" s="62" t="s">
        <v>2388</v>
      </c>
      <c r="C523" s="62" t="str">
        <f t="shared" si="8"/>
        <v>7181</v>
      </c>
      <c r="D523" s="62" t="s">
        <v>2407</v>
      </c>
      <c r="E523" s="63">
        <v>200</v>
      </c>
    </row>
    <row r="524" spans="1:5" ht="16.5" x14ac:dyDescent="0.35">
      <c r="A524" s="62" t="s">
        <v>1418</v>
      </c>
      <c r="B524" s="62" t="s">
        <v>2388</v>
      </c>
      <c r="C524" s="62" t="str">
        <f t="shared" si="8"/>
        <v>7197</v>
      </c>
      <c r="D524" s="62" t="s">
        <v>2408</v>
      </c>
      <c r="E524" s="63">
        <v>798.91</v>
      </c>
    </row>
    <row r="525" spans="1:5" ht="16.5" x14ac:dyDescent="0.35">
      <c r="A525" s="62" t="s">
        <v>2028</v>
      </c>
      <c r="B525" s="62" t="s">
        <v>2388</v>
      </c>
      <c r="C525" s="62" t="str">
        <f t="shared" si="8"/>
        <v>7197</v>
      </c>
      <c r="D525" s="62" t="s">
        <v>2408</v>
      </c>
      <c r="E525" s="63">
        <v>796.82</v>
      </c>
    </row>
    <row r="526" spans="1:5" ht="16.5" x14ac:dyDescent="0.35">
      <c r="A526" s="62" t="s">
        <v>2023</v>
      </c>
      <c r="B526" s="62" t="s">
        <v>2388</v>
      </c>
      <c r="C526" s="62" t="str">
        <f t="shared" si="8"/>
        <v>7197</v>
      </c>
      <c r="D526" s="62" t="s">
        <v>2408</v>
      </c>
      <c r="E526" s="63">
        <v>1486.5</v>
      </c>
    </row>
    <row r="527" spans="1:5" ht="16.5" x14ac:dyDescent="0.35">
      <c r="A527" s="62" t="s">
        <v>2013</v>
      </c>
      <c r="B527" s="62" t="s">
        <v>2388</v>
      </c>
      <c r="C527" s="62" t="str">
        <f t="shared" si="8"/>
        <v>7197</v>
      </c>
      <c r="D527" s="62" t="s">
        <v>2408</v>
      </c>
      <c r="E527" s="63">
        <v>1257.6600000000001</v>
      </c>
    </row>
    <row r="528" spans="1:5" ht="16.5" x14ac:dyDescent="0.35">
      <c r="A528" s="62" t="s">
        <v>2007</v>
      </c>
      <c r="B528" s="62" t="s">
        <v>2388</v>
      </c>
      <c r="C528" s="62" t="str">
        <f t="shared" si="8"/>
        <v>7197</v>
      </c>
      <c r="D528" s="62" t="s">
        <v>2408</v>
      </c>
      <c r="E528" s="63">
        <v>1004.78</v>
      </c>
    </row>
    <row r="529" spans="1:5" ht="16.5" x14ac:dyDescent="0.35">
      <c r="A529" s="62" t="s">
        <v>2000</v>
      </c>
      <c r="B529" s="62" t="s">
        <v>2388</v>
      </c>
      <c r="C529" s="62" t="str">
        <f t="shared" si="8"/>
        <v>7197</v>
      </c>
      <c r="D529" s="62" t="s">
        <v>2408</v>
      </c>
      <c r="E529" s="63">
        <v>867.19</v>
      </c>
    </row>
    <row r="530" spans="1:5" ht="16.5" x14ac:dyDescent="0.35">
      <c r="A530" s="62" t="s">
        <v>1990</v>
      </c>
      <c r="B530" s="62" t="s">
        <v>2388</v>
      </c>
      <c r="C530" s="62" t="str">
        <f t="shared" si="8"/>
        <v>7197</v>
      </c>
      <c r="D530" s="62" t="s">
        <v>2408</v>
      </c>
      <c r="E530" s="63">
        <v>498.71</v>
      </c>
    </row>
    <row r="531" spans="1:5" ht="16.5" x14ac:dyDescent="0.35">
      <c r="A531" s="62" t="s">
        <v>1975</v>
      </c>
      <c r="B531" s="62" t="s">
        <v>2388</v>
      </c>
      <c r="C531" s="62" t="str">
        <f t="shared" si="8"/>
        <v>7197</v>
      </c>
      <c r="D531" s="62" t="s">
        <v>2408</v>
      </c>
      <c r="E531" s="63">
        <v>500</v>
      </c>
    </row>
    <row r="532" spans="1:5" ht="16.5" x14ac:dyDescent="0.35">
      <c r="A532" s="62" t="s">
        <v>1974</v>
      </c>
      <c r="B532" s="62" t="s">
        <v>2388</v>
      </c>
      <c r="C532" s="62" t="str">
        <f t="shared" si="8"/>
        <v>7197</v>
      </c>
      <c r="D532" s="62" t="s">
        <v>2408</v>
      </c>
      <c r="E532" s="63">
        <v>500</v>
      </c>
    </row>
    <row r="533" spans="1:5" ht="16.5" x14ac:dyDescent="0.35">
      <c r="A533" s="62" t="s">
        <v>1968</v>
      </c>
      <c r="B533" s="62" t="s">
        <v>2388</v>
      </c>
      <c r="C533" s="62" t="str">
        <f t="shared" si="8"/>
        <v>7197</v>
      </c>
      <c r="D533" s="62" t="s">
        <v>2408</v>
      </c>
      <c r="E533" s="63">
        <v>499.41</v>
      </c>
    </row>
    <row r="534" spans="1:5" ht="16.5" x14ac:dyDescent="0.35">
      <c r="A534" s="62" t="s">
        <v>1954</v>
      </c>
      <c r="B534" s="62" t="s">
        <v>2388</v>
      </c>
      <c r="C534" s="62" t="str">
        <f t="shared" si="8"/>
        <v>7197</v>
      </c>
      <c r="D534" s="62" t="s">
        <v>2408</v>
      </c>
      <c r="E534" s="63">
        <v>496.83</v>
      </c>
    </row>
    <row r="535" spans="1:5" ht="16.5" x14ac:dyDescent="0.35">
      <c r="A535" s="62" t="s">
        <v>1931</v>
      </c>
      <c r="B535" s="62" t="s">
        <v>2388</v>
      </c>
      <c r="C535" s="62" t="str">
        <f t="shared" si="8"/>
        <v>7197</v>
      </c>
      <c r="D535" s="62" t="s">
        <v>2408</v>
      </c>
      <c r="E535" s="63">
        <v>498.38</v>
      </c>
    </row>
    <row r="536" spans="1:5" ht="16.5" x14ac:dyDescent="0.35">
      <c r="A536" s="62" t="s">
        <v>1930</v>
      </c>
      <c r="B536" s="62" t="s">
        <v>2388</v>
      </c>
      <c r="C536" s="62" t="str">
        <f t="shared" si="8"/>
        <v>7197</v>
      </c>
      <c r="D536" s="62" t="s">
        <v>2408</v>
      </c>
      <c r="E536" s="63">
        <v>500</v>
      </c>
    </row>
    <row r="537" spans="1:5" ht="16.5" x14ac:dyDescent="0.35">
      <c r="A537" s="62" t="s">
        <v>1911</v>
      </c>
      <c r="B537" s="62" t="s">
        <v>2388</v>
      </c>
      <c r="C537" s="62" t="str">
        <f t="shared" si="8"/>
        <v>7197</v>
      </c>
      <c r="D537" s="62" t="s">
        <v>2408</v>
      </c>
      <c r="E537" s="63">
        <v>500</v>
      </c>
    </row>
    <row r="538" spans="1:5" ht="16.5" x14ac:dyDescent="0.35">
      <c r="A538" s="62" t="s">
        <v>1910</v>
      </c>
      <c r="B538" s="62" t="s">
        <v>2388</v>
      </c>
      <c r="C538" s="62" t="str">
        <f t="shared" si="8"/>
        <v>7197</v>
      </c>
      <c r="D538" s="62" t="s">
        <v>2408</v>
      </c>
      <c r="E538" s="63">
        <v>482.81</v>
      </c>
    </row>
    <row r="539" spans="1:5" ht="16.5" x14ac:dyDescent="0.35">
      <c r="A539" s="62" t="s">
        <v>1904</v>
      </c>
      <c r="B539" s="62" t="s">
        <v>2388</v>
      </c>
      <c r="C539" s="62" t="str">
        <f t="shared" si="8"/>
        <v>7197</v>
      </c>
      <c r="D539" s="62" t="s">
        <v>2408</v>
      </c>
      <c r="E539" s="63">
        <v>499.2</v>
      </c>
    </row>
    <row r="540" spans="1:5" ht="16.5" x14ac:dyDescent="0.35">
      <c r="A540" s="62" t="s">
        <v>1891</v>
      </c>
      <c r="B540" s="62" t="s">
        <v>2388</v>
      </c>
      <c r="C540" s="62" t="str">
        <f t="shared" si="8"/>
        <v>7197</v>
      </c>
      <c r="D540" s="62" t="s">
        <v>2408</v>
      </c>
      <c r="E540" s="63">
        <v>498.1</v>
      </c>
    </row>
    <row r="541" spans="1:5" ht="16.5" x14ac:dyDescent="0.35">
      <c r="A541" s="62" t="s">
        <v>1886</v>
      </c>
      <c r="B541" s="62" t="s">
        <v>2388</v>
      </c>
      <c r="C541" s="62" t="str">
        <f t="shared" si="8"/>
        <v>7197</v>
      </c>
      <c r="D541" s="62" t="s">
        <v>2408</v>
      </c>
      <c r="E541" s="63">
        <v>499.43</v>
      </c>
    </row>
    <row r="542" spans="1:5" ht="16.5" x14ac:dyDescent="0.35">
      <c r="A542" s="62" t="s">
        <v>1879</v>
      </c>
      <c r="B542" s="62" t="s">
        <v>2388</v>
      </c>
      <c r="C542" s="62" t="str">
        <f t="shared" si="8"/>
        <v>7197</v>
      </c>
      <c r="D542" s="62" t="s">
        <v>2408</v>
      </c>
      <c r="E542" s="63">
        <v>500</v>
      </c>
    </row>
    <row r="543" spans="1:5" ht="16.5" x14ac:dyDescent="0.35">
      <c r="A543" s="62" t="s">
        <v>1864</v>
      </c>
      <c r="B543" s="62" t="s">
        <v>2388</v>
      </c>
      <c r="C543" s="62" t="str">
        <f t="shared" si="8"/>
        <v>7197</v>
      </c>
      <c r="D543" s="62" t="s">
        <v>2408</v>
      </c>
      <c r="E543" s="63">
        <v>500</v>
      </c>
    </row>
    <row r="544" spans="1:5" ht="16.5" x14ac:dyDescent="0.35">
      <c r="A544" s="62" t="s">
        <v>1844</v>
      </c>
      <c r="B544" s="62" t="s">
        <v>2388</v>
      </c>
      <c r="C544" s="62" t="str">
        <f t="shared" si="8"/>
        <v>7197</v>
      </c>
      <c r="D544" s="62" t="s">
        <v>2408</v>
      </c>
      <c r="E544" s="63">
        <v>500</v>
      </c>
    </row>
    <row r="545" spans="1:5" ht="16.5" x14ac:dyDescent="0.35">
      <c r="A545" s="62" t="s">
        <v>1843</v>
      </c>
      <c r="B545" s="62" t="s">
        <v>2388</v>
      </c>
      <c r="C545" s="62" t="str">
        <f t="shared" si="8"/>
        <v>7197</v>
      </c>
      <c r="D545" s="62" t="s">
        <v>2408</v>
      </c>
      <c r="E545" s="63">
        <v>495.91</v>
      </c>
    </row>
    <row r="546" spans="1:5" ht="16.5" x14ac:dyDescent="0.35">
      <c r="A546" s="62" t="s">
        <v>1811</v>
      </c>
      <c r="B546" s="62" t="s">
        <v>2388</v>
      </c>
      <c r="C546" s="62" t="str">
        <f t="shared" si="8"/>
        <v>7197</v>
      </c>
      <c r="D546" s="62" t="s">
        <v>2408</v>
      </c>
      <c r="E546" s="63">
        <v>500</v>
      </c>
    </row>
    <row r="547" spans="1:5" ht="16.5" x14ac:dyDescent="0.35">
      <c r="A547" s="62" t="s">
        <v>1810</v>
      </c>
      <c r="B547" s="62" t="s">
        <v>2388</v>
      </c>
      <c r="C547" s="62" t="str">
        <f t="shared" si="8"/>
        <v>7197</v>
      </c>
      <c r="D547" s="62" t="s">
        <v>2408</v>
      </c>
      <c r="E547" s="63">
        <v>493.9</v>
      </c>
    </row>
    <row r="548" spans="1:5" ht="16.5" x14ac:dyDescent="0.35">
      <c r="A548" s="62" t="s">
        <v>1809</v>
      </c>
      <c r="B548" s="62" t="s">
        <v>2388</v>
      </c>
      <c r="C548" s="62" t="str">
        <f t="shared" si="8"/>
        <v>7197</v>
      </c>
      <c r="D548" s="62" t="s">
        <v>2408</v>
      </c>
      <c r="E548" s="63">
        <v>500</v>
      </c>
    </row>
    <row r="549" spans="1:5" ht="16.5" x14ac:dyDescent="0.35">
      <c r="A549" s="62" t="s">
        <v>1769</v>
      </c>
      <c r="B549" s="62" t="s">
        <v>2388</v>
      </c>
      <c r="C549" s="62" t="str">
        <f t="shared" si="8"/>
        <v>7197</v>
      </c>
      <c r="D549" s="62" t="s">
        <v>2408</v>
      </c>
      <c r="E549" s="63">
        <v>497.95</v>
      </c>
    </row>
    <row r="550" spans="1:5" ht="16.5" x14ac:dyDescent="0.35">
      <c r="A550" s="62" t="s">
        <v>1753</v>
      </c>
      <c r="B550" s="62" t="s">
        <v>2388</v>
      </c>
      <c r="C550" s="62" t="str">
        <f t="shared" si="8"/>
        <v>7197</v>
      </c>
      <c r="D550" s="62" t="s">
        <v>2408</v>
      </c>
      <c r="E550" s="63">
        <v>500</v>
      </c>
    </row>
    <row r="551" spans="1:5" ht="16.5" x14ac:dyDescent="0.35">
      <c r="A551" s="62" t="s">
        <v>1747</v>
      </c>
      <c r="B551" s="62" t="s">
        <v>2388</v>
      </c>
      <c r="C551" s="62" t="str">
        <f t="shared" si="8"/>
        <v>7197</v>
      </c>
      <c r="D551" s="62" t="s">
        <v>2408</v>
      </c>
      <c r="E551" s="63">
        <v>500</v>
      </c>
    </row>
    <row r="552" spans="1:5" ht="16.5" x14ac:dyDescent="0.35">
      <c r="A552" s="62" t="s">
        <v>1742</v>
      </c>
      <c r="B552" s="62" t="s">
        <v>2388</v>
      </c>
      <c r="C552" s="62" t="str">
        <f t="shared" si="8"/>
        <v>7197</v>
      </c>
      <c r="D552" s="62" t="s">
        <v>2408</v>
      </c>
      <c r="E552" s="63">
        <v>354</v>
      </c>
    </row>
    <row r="553" spans="1:5" ht="16.5" x14ac:dyDescent="0.35">
      <c r="A553" s="62" t="s">
        <v>1419</v>
      </c>
      <c r="B553" s="62" t="s">
        <v>2388</v>
      </c>
      <c r="C553" s="62" t="str">
        <f t="shared" si="8"/>
        <v>7197</v>
      </c>
      <c r="D553" s="62" t="s">
        <v>2408</v>
      </c>
      <c r="E553" s="63">
        <v>306.18</v>
      </c>
    </row>
    <row r="554" spans="1:5" ht="16.5" x14ac:dyDescent="0.35">
      <c r="A554" s="62" t="s">
        <v>1418</v>
      </c>
      <c r="B554" s="62" t="s">
        <v>2388</v>
      </c>
      <c r="C554" s="62" t="str">
        <f t="shared" si="8"/>
        <v>7200</v>
      </c>
      <c r="D554" s="62" t="s">
        <v>2409</v>
      </c>
      <c r="E554" s="63">
        <v>368.34</v>
      </c>
    </row>
    <row r="555" spans="1:5" ht="16.5" x14ac:dyDescent="0.35">
      <c r="A555" s="62" t="s">
        <v>2028</v>
      </c>
      <c r="B555" s="62" t="s">
        <v>2388</v>
      </c>
      <c r="C555" s="62" t="str">
        <f t="shared" si="8"/>
        <v>7200</v>
      </c>
      <c r="D555" s="62" t="s">
        <v>2409</v>
      </c>
      <c r="E555" s="63">
        <v>299.45999999999998</v>
      </c>
    </row>
    <row r="556" spans="1:5" ht="16.5" x14ac:dyDescent="0.35">
      <c r="A556" s="62" t="s">
        <v>2023</v>
      </c>
      <c r="B556" s="62" t="s">
        <v>2388</v>
      </c>
      <c r="C556" s="62" t="str">
        <f t="shared" si="8"/>
        <v>7200</v>
      </c>
      <c r="D556" s="62" t="s">
        <v>2409</v>
      </c>
      <c r="E556" s="63">
        <v>205.1</v>
      </c>
    </row>
    <row r="557" spans="1:5" ht="16.5" x14ac:dyDescent="0.35">
      <c r="A557" s="62" t="s">
        <v>2013</v>
      </c>
      <c r="B557" s="62" t="s">
        <v>2388</v>
      </c>
      <c r="C557" s="62" t="str">
        <f t="shared" si="8"/>
        <v>7200</v>
      </c>
      <c r="D557" s="62" t="s">
        <v>2409</v>
      </c>
      <c r="E557" s="63">
        <v>244.3</v>
      </c>
    </row>
    <row r="558" spans="1:5" ht="16.5" x14ac:dyDescent="0.35">
      <c r="A558" s="62" t="s">
        <v>2007</v>
      </c>
      <c r="B558" s="62" t="s">
        <v>2388</v>
      </c>
      <c r="C558" s="62" t="str">
        <f t="shared" si="8"/>
        <v>7200</v>
      </c>
      <c r="D558" s="62" t="s">
        <v>2409</v>
      </c>
      <c r="E558" s="63">
        <v>353.97</v>
      </c>
    </row>
    <row r="559" spans="1:5" ht="16.5" x14ac:dyDescent="0.35">
      <c r="A559" s="62" t="s">
        <v>2000</v>
      </c>
      <c r="B559" s="62" t="s">
        <v>2388</v>
      </c>
      <c r="C559" s="62" t="str">
        <f t="shared" si="8"/>
        <v>7200</v>
      </c>
      <c r="D559" s="62" t="s">
        <v>2409</v>
      </c>
      <c r="E559" s="63">
        <v>226.27</v>
      </c>
    </row>
    <row r="560" spans="1:5" ht="16.5" x14ac:dyDescent="0.35">
      <c r="A560" s="62" t="s">
        <v>1990</v>
      </c>
      <c r="B560" s="62" t="s">
        <v>2388</v>
      </c>
      <c r="C560" s="62" t="str">
        <f t="shared" si="8"/>
        <v>7200</v>
      </c>
      <c r="D560" s="62" t="s">
        <v>2409</v>
      </c>
      <c r="E560" s="63">
        <v>233.41</v>
      </c>
    </row>
    <row r="561" spans="1:5" ht="16.5" x14ac:dyDescent="0.35">
      <c r="A561" s="62" t="s">
        <v>1975</v>
      </c>
      <c r="B561" s="62" t="s">
        <v>2388</v>
      </c>
      <c r="C561" s="62" t="str">
        <f t="shared" si="8"/>
        <v>7200</v>
      </c>
      <c r="D561" s="62" t="s">
        <v>2409</v>
      </c>
      <c r="E561" s="63">
        <v>302.22000000000003</v>
      </c>
    </row>
    <row r="562" spans="1:5" ht="16.5" x14ac:dyDescent="0.35">
      <c r="A562" s="62" t="s">
        <v>1974</v>
      </c>
      <c r="B562" s="62" t="s">
        <v>2388</v>
      </c>
      <c r="C562" s="62" t="str">
        <f t="shared" si="8"/>
        <v>7200</v>
      </c>
      <c r="D562" s="62" t="s">
        <v>2409</v>
      </c>
      <c r="E562" s="63">
        <v>277.55</v>
      </c>
    </row>
    <row r="563" spans="1:5" ht="16.5" x14ac:dyDescent="0.35">
      <c r="A563" s="62" t="s">
        <v>1968</v>
      </c>
      <c r="B563" s="62" t="s">
        <v>2388</v>
      </c>
      <c r="C563" s="62" t="str">
        <f t="shared" si="8"/>
        <v>7200</v>
      </c>
      <c r="D563" s="62" t="s">
        <v>2409</v>
      </c>
      <c r="E563" s="63">
        <v>194.78</v>
      </c>
    </row>
    <row r="564" spans="1:5" ht="16.5" x14ac:dyDescent="0.35">
      <c r="A564" s="62" t="s">
        <v>1954</v>
      </c>
      <c r="B564" s="62" t="s">
        <v>2388</v>
      </c>
      <c r="C564" s="62" t="str">
        <f t="shared" si="8"/>
        <v>7200</v>
      </c>
      <c r="D564" s="62" t="s">
        <v>2409</v>
      </c>
      <c r="E564" s="63">
        <v>174.18</v>
      </c>
    </row>
    <row r="565" spans="1:5" ht="16.5" x14ac:dyDescent="0.35">
      <c r="A565" s="62" t="s">
        <v>1931</v>
      </c>
      <c r="B565" s="62" t="s">
        <v>2388</v>
      </c>
      <c r="C565" s="62" t="str">
        <f t="shared" si="8"/>
        <v>7200</v>
      </c>
      <c r="D565" s="62" t="s">
        <v>2409</v>
      </c>
      <c r="E565" s="63">
        <v>257.43</v>
      </c>
    </row>
    <row r="566" spans="1:5" ht="16.5" x14ac:dyDescent="0.35">
      <c r="A566" s="62" t="s">
        <v>1930</v>
      </c>
      <c r="B566" s="62" t="s">
        <v>2388</v>
      </c>
      <c r="C566" s="62" t="str">
        <f t="shared" si="8"/>
        <v>7200</v>
      </c>
      <c r="D566" s="62" t="s">
        <v>2409</v>
      </c>
      <c r="E566" s="63">
        <v>219.78</v>
      </c>
    </row>
    <row r="567" spans="1:5" ht="16.5" x14ac:dyDescent="0.35">
      <c r="A567" s="62" t="s">
        <v>1911</v>
      </c>
      <c r="B567" s="62" t="s">
        <v>2388</v>
      </c>
      <c r="C567" s="62" t="str">
        <f t="shared" si="8"/>
        <v>7200</v>
      </c>
      <c r="D567" s="62" t="s">
        <v>2409</v>
      </c>
      <c r="E567" s="63">
        <v>231.09</v>
      </c>
    </row>
    <row r="568" spans="1:5" ht="16.5" x14ac:dyDescent="0.35">
      <c r="A568" s="62" t="s">
        <v>1910</v>
      </c>
      <c r="B568" s="62" t="s">
        <v>2388</v>
      </c>
      <c r="C568" s="62" t="str">
        <f t="shared" si="8"/>
        <v>7200</v>
      </c>
      <c r="D568" s="62" t="s">
        <v>2409</v>
      </c>
      <c r="E568" s="63">
        <v>448.44</v>
      </c>
    </row>
    <row r="569" spans="1:5" ht="16.5" x14ac:dyDescent="0.35">
      <c r="A569" s="62" t="s">
        <v>1904</v>
      </c>
      <c r="B569" s="62" t="s">
        <v>2388</v>
      </c>
      <c r="C569" s="62" t="str">
        <f t="shared" si="8"/>
        <v>7200</v>
      </c>
      <c r="D569" s="62" t="s">
        <v>2409</v>
      </c>
      <c r="E569" s="63">
        <v>334.04</v>
      </c>
    </row>
    <row r="570" spans="1:5" ht="16.5" x14ac:dyDescent="0.35">
      <c r="A570" s="62" t="s">
        <v>1891</v>
      </c>
      <c r="B570" s="62" t="s">
        <v>2388</v>
      </c>
      <c r="C570" s="62" t="str">
        <f t="shared" si="8"/>
        <v>7200</v>
      </c>
      <c r="D570" s="62" t="s">
        <v>2409</v>
      </c>
      <c r="E570" s="63">
        <v>198.85</v>
      </c>
    </row>
    <row r="571" spans="1:5" ht="16.5" x14ac:dyDescent="0.35">
      <c r="A571" s="62" t="s">
        <v>1886</v>
      </c>
      <c r="B571" s="62" t="s">
        <v>2388</v>
      </c>
      <c r="C571" s="62" t="str">
        <f t="shared" si="8"/>
        <v>7200</v>
      </c>
      <c r="D571" s="62" t="s">
        <v>2409</v>
      </c>
      <c r="E571" s="63">
        <v>226.68</v>
      </c>
    </row>
    <row r="572" spans="1:5" ht="16.5" x14ac:dyDescent="0.35">
      <c r="A572" s="62" t="s">
        <v>1879</v>
      </c>
      <c r="B572" s="62" t="s">
        <v>2388</v>
      </c>
      <c r="C572" s="62" t="str">
        <f t="shared" si="8"/>
        <v>7200</v>
      </c>
      <c r="D572" s="62" t="s">
        <v>2409</v>
      </c>
      <c r="E572" s="63">
        <v>235.73</v>
      </c>
    </row>
    <row r="573" spans="1:5" ht="16.5" x14ac:dyDescent="0.35">
      <c r="A573" s="62" t="s">
        <v>1864</v>
      </c>
      <c r="B573" s="62" t="s">
        <v>2388</v>
      </c>
      <c r="C573" s="62" t="str">
        <f t="shared" si="8"/>
        <v>7200</v>
      </c>
      <c r="D573" s="62" t="s">
        <v>2409</v>
      </c>
      <c r="E573" s="63">
        <v>150.9</v>
      </c>
    </row>
    <row r="574" spans="1:5" ht="16.5" x14ac:dyDescent="0.35">
      <c r="A574" s="62" t="s">
        <v>1844</v>
      </c>
      <c r="B574" s="62" t="s">
        <v>2388</v>
      </c>
      <c r="C574" s="62" t="str">
        <f t="shared" si="8"/>
        <v>7200</v>
      </c>
      <c r="D574" s="62" t="s">
        <v>2409</v>
      </c>
      <c r="E574" s="63">
        <v>214.05</v>
      </c>
    </row>
    <row r="575" spans="1:5" ht="16.5" x14ac:dyDescent="0.35">
      <c r="A575" s="62" t="s">
        <v>1843</v>
      </c>
      <c r="B575" s="62" t="s">
        <v>2388</v>
      </c>
      <c r="C575" s="62" t="str">
        <f t="shared" si="8"/>
        <v>7200</v>
      </c>
      <c r="D575" s="62" t="s">
        <v>2409</v>
      </c>
      <c r="E575" s="63">
        <v>344.71</v>
      </c>
    </row>
    <row r="576" spans="1:5" ht="16.5" x14ac:dyDescent="0.35">
      <c r="A576" s="62" t="s">
        <v>1811</v>
      </c>
      <c r="B576" s="62" t="s">
        <v>2388</v>
      </c>
      <c r="C576" s="62" t="str">
        <f t="shared" si="8"/>
        <v>7200</v>
      </c>
      <c r="D576" s="62" t="s">
        <v>2409</v>
      </c>
      <c r="E576" s="63">
        <v>199.4</v>
      </c>
    </row>
    <row r="577" spans="1:5" ht="16.5" x14ac:dyDescent="0.35">
      <c r="A577" s="62" t="s">
        <v>1810</v>
      </c>
      <c r="B577" s="62" t="s">
        <v>2388</v>
      </c>
      <c r="C577" s="62" t="str">
        <f t="shared" si="8"/>
        <v>7200</v>
      </c>
      <c r="D577" s="62" t="s">
        <v>2409</v>
      </c>
      <c r="E577" s="63">
        <v>177.16</v>
      </c>
    </row>
    <row r="578" spans="1:5" ht="16.5" x14ac:dyDescent="0.35">
      <c r="A578" s="62" t="s">
        <v>1809</v>
      </c>
      <c r="B578" s="62" t="s">
        <v>2388</v>
      </c>
      <c r="C578" s="62" t="str">
        <f t="shared" si="8"/>
        <v>7200</v>
      </c>
      <c r="D578" s="62" t="s">
        <v>2409</v>
      </c>
      <c r="E578" s="63">
        <v>142.35</v>
      </c>
    </row>
    <row r="579" spans="1:5" ht="16.5" x14ac:dyDescent="0.35">
      <c r="A579" s="62" t="s">
        <v>1769</v>
      </c>
      <c r="B579" s="62" t="s">
        <v>2388</v>
      </c>
      <c r="C579" s="62" t="str">
        <f t="shared" ref="C579:C642" si="9">MID(D579,2,4)</f>
        <v>7200</v>
      </c>
      <c r="D579" s="62" t="s">
        <v>2409</v>
      </c>
      <c r="E579" s="63">
        <v>172.21</v>
      </c>
    </row>
    <row r="580" spans="1:5" ht="16.5" x14ac:dyDescent="0.35">
      <c r="A580" s="62" t="s">
        <v>1753</v>
      </c>
      <c r="B580" s="62" t="s">
        <v>2388</v>
      </c>
      <c r="C580" s="62" t="str">
        <f t="shared" si="9"/>
        <v>7200</v>
      </c>
      <c r="D580" s="62" t="s">
        <v>2409</v>
      </c>
      <c r="E580" s="63">
        <v>173.4</v>
      </c>
    </row>
    <row r="581" spans="1:5" ht="16.5" x14ac:dyDescent="0.35">
      <c r="A581" s="62" t="s">
        <v>1747</v>
      </c>
      <c r="B581" s="62" t="s">
        <v>2388</v>
      </c>
      <c r="C581" s="62" t="str">
        <f t="shared" si="9"/>
        <v>7200</v>
      </c>
      <c r="D581" s="62" t="s">
        <v>2409</v>
      </c>
      <c r="E581" s="63">
        <v>244.17</v>
      </c>
    </row>
    <row r="582" spans="1:5" ht="16.5" x14ac:dyDescent="0.35">
      <c r="A582" s="62" t="s">
        <v>1742</v>
      </c>
      <c r="B582" s="62" t="s">
        <v>2388</v>
      </c>
      <c r="C582" s="62" t="str">
        <f t="shared" si="9"/>
        <v>7200</v>
      </c>
      <c r="D582" s="62" t="s">
        <v>2409</v>
      </c>
      <c r="E582" s="63">
        <v>383.17</v>
      </c>
    </row>
    <row r="583" spans="1:5" ht="16.5" x14ac:dyDescent="0.35">
      <c r="A583" s="62" t="s">
        <v>1419</v>
      </c>
      <c r="B583" s="62" t="s">
        <v>2388</v>
      </c>
      <c r="C583" s="62" t="str">
        <f t="shared" si="9"/>
        <v>7200</v>
      </c>
      <c r="D583" s="62" t="s">
        <v>2409</v>
      </c>
      <c r="E583" s="63">
        <v>341.38</v>
      </c>
    </row>
    <row r="584" spans="1:5" ht="16.5" x14ac:dyDescent="0.35">
      <c r="A584" s="62" t="s">
        <v>1418</v>
      </c>
      <c r="B584" s="62" t="s">
        <v>2388</v>
      </c>
      <c r="C584" s="62" t="str">
        <f t="shared" si="9"/>
        <v>7202</v>
      </c>
      <c r="D584" s="62" t="s">
        <v>2410</v>
      </c>
      <c r="E584" s="63">
        <v>200</v>
      </c>
    </row>
    <row r="585" spans="1:5" ht="16.5" x14ac:dyDescent="0.35">
      <c r="A585" s="62" t="s">
        <v>2028</v>
      </c>
      <c r="B585" s="62" t="s">
        <v>2388</v>
      </c>
      <c r="C585" s="62" t="str">
        <f t="shared" si="9"/>
        <v>7202</v>
      </c>
      <c r="D585" s="62" t="s">
        <v>2410</v>
      </c>
      <c r="E585" s="63">
        <v>200</v>
      </c>
    </row>
    <row r="586" spans="1:5" ht="16.5" x14ac:dyDescent="0.35">
      <c r="A586" s="62" t="s">
        <v>2023</v>
      </c>
      <c r="B586" s="62" t="s">
        <v>2388</v>
      </c>
      <c r="C586" s="62" t="str">
        <f t="shared" si="9"/>
        <v>7202</v>
      </c>
      <c r="D586" s="62" t="s">
        <v>2410</v>
      </c>
      <c r="E586" s="63">
        <v>200</v>
      </c>
    </row>
    <row r="587" spans="1:5" ht="16.5" x14ac:dyDescent="0.35">
      <c r="A587" s="62" t="s">
        <v>2013</v>
      </c>
      <c r="B587" s="62" t="s">
        <v>2388</v>
      </c>
      <c r="C587" s="62" t="str">
        <f t="shared" si="9"/>
        <v>7202</v>
      </c>
      <c r="D587" s="62" t="s">
        <v>2410</v>
      </c>
      <c r="E587" s="63">
        <v>200</v>
      </c>
    </row>
    <row r="588" spans="1:5" ht="16.5" x14ac:dyDescent="0.35">
      <c r="A588" s="62" t="s">
        <v>2007</v>
      </c>
      <c r="B588" s="62" t="s">
        <v>2388</v>
      </c>
      <c r="C588" s="62" t="str">
        <f t="shared" si="9"/>
        <v>7202</v>
      </c>
      <c r="D588" s="62" t="s">
        <v>2410</v>
      </c>
      <c r="E588" s="63">
        <v>200</v>
      </c>
    </row>
    <row r="589" spans="1:5" ht="16.5" x14ac:dyDescent="0.35">
      <c r="A589" s="62" t="s">
        <v>2000</v>
      </c>
      <c r="B589" s="62" t="s">
        <v>2388</v>
      </c>
      <c r="C589" s="62" t="str">
        <f t="shared" si="9"/>
        <v>7202</v>
      </c>
      <c r="D589" s="62" t="s">
        <v>2410</v>
      </c>
      <c r="E589" s="63">
        <v>200</v>
      </c>
    </row>
    <row r="590" spans="1:5" ht="16.5" x14ac:dyDescent="0.35">
      <c r="A590" s="62" t="s">
        <v>1990</v>
      </c>
      <c r="B590" s="62" t="s">
        <v>2388</v>
      </c>
      <c r="C590" s="62" t="str">
        <f t="shared" si="9"/>
        <v>7202</v>
      </c>
      <c r="D590" s="62" t="s">
        <v>2410</v>
      </c>
      <c r="E590" s="63">
        <v>200</v>
      </c>
    </row>
    <row r="591" spans="1:5" ht="16.5" x14ac:dyDescent="0.35">
      <c r="A591" s="62" t="s">
        <v>1975</v>
      </c>
      <c r="B591" s="62" t="s">
        <v>2388</v>
      </c>
      <c r="C591" s="62" t="str">
        <f t="shared" si="9"/>
        <v>7202</v>
      </c>
      <c r="D591" s="62" t="s">
        <v>2410</v>
      </c>
      <c r="E591" s="63">
        <v>200</v>
      </c>
    </row>
    <row r="592" spans="1:5" ht="16.5" x14ac:dyDescent="0.35">
      <c r="A592" s="62" t="s">
        <v>1974</v>
      </c>
      <c r="B592" s="62" t="s">
        <v>2388</v>
      </c>
      <c r="C592" s="62" t="str">
        <f t="shared" si="9"/>
        <v>7202</v>
      </c>
      <c r="D592" s="62" t="s">
        <v>2410</v>
      </c>
      <c r="E592" s="63">
        <v>200</v>
      </c>
    </row>
    <row r="593" spans="1:5" ht="16.5" x14ac:dyDescent="0.35">
      <c r="A593" s="62" t="s">
        <v>1968</v>
      </c>
      <c r="B593" s="62" t="s">
        <v>2388</v>
      </c>
      <c r="C593" s="62" t="str">
        <f t="shared" si="9"/>
        <v>7202</v>
      </c>
      <c r="D593" s="62" t="s">
        <v>2410</v>
      </c>
      <c r="E593" s="63">
        <v>200</v>
      </c>
    </row>
    <row r="594" spans="1:5" ht="16.5" x14ac:dyDescent="0.35">
      <c r="A594" s="62" t="s">
        <v>1954</v>
      </c>
      <c r="B594" s="62" t="s">
        <v>2388</v>
      </c>
      <c r="C594" s="62" t="str">
        <f t="shared" si="9"/>
        <v>7202</v>
      </c>
      <c r="D594" s="62" t="s">
        <v>2410</v>
      </c>
      <c r="E594" s="63">
        <v>199</v>
      </c>
    </row>
    <row r="595" spans="1:5" ht="16.5" x14ac:dyDescent="0.35">
      <c r="A595" s="62" t="s">
        <v>1931</v>
      </c>
      <c r="B595" s="62" t="s">
        <v>2388</v>
      </c>
      <c r="C595" s="62" t="str">
        <f t="shared" si="9"/>
        <v>7202</v>
      </c>
      <c r="D595" s="62" t="s">
        <v>2410</v>
      </c>
      <c r="E595" s="63">
        <v>200</v>
      </c>
    </row>
    <row r="596" spans="1:5" ht="16.5" x14ac:dyDescent="0.35">
      <c r="A596" s="62" t="s">
        <v>1930</v>
      </c>
      <c r="B596" s="62" t="s">
        <v>2388</v>
      </c>
      <c r="C596" s="62" t="str">
        <f t="shared" si="9"/>
        <v>7202</v>
      </c>
      <c r="D596" s="62" t="s">
        <v>2410</v>
      </c>
      <c r="E596" s="63">
        <v>199</v>
      </c>
    </row>
    <row r="597" spans="1:5" ht="16.5" x14ac:dyDescent="0.35">
      <c r="A597" s="62" t="s">
        <v>1911</v>
      </c>
      <c r="B597" s="62" t="s">
        <v>2388</v>
      </c>
      <c r="C597" s="62" t="str">
        <f t="shared" si="9"/>
        <v>7202</v>
      </c>
      <c r="D597" s="62" t="s">
        <v>2410</v>
      </c>
      <c r="E597" s="63">
        <v>200</v>
      </c>
    </row>
    <row r="598" spans="1:5" ht="16.5" x14ac:dyDescent="0.35">
      <c r="A598" s="62" t="s">
        <v>1910</v>
      </c>
      <c r="B598" s="62" t="s">
        <v>2388</v>
      </c>
      <c r="C598" s="62" t="str">
        <f t="shared" si="9"/>
        <v>7202</v>
      </c>
      <c r="D598" s="62" t="s">
        <v>2410</v>
      </c>
      <c r="E598" s="63">
        <v>200</v>
      </c>
    </row>
    <row r="599" spans="1:5" ht="16.5" x14ac:dyDescent="0.35">
      <c r="A599" s="62" t="s">
        <v>1904</v>
      </c>
      <c r="B599" s="62" t="s">
        <v>2388</v>
      </c>
      <c r="C599" s="62" t="str">
        <f t="shared" si="9"/>
        <v>7202</v>
      </c>
      <c r="D599" s="62" t="s">
        <v>2410</v>
      </c>
      <c r="E599" s="63">
        <v>200</v>
      </c>
    </row>
    <row r="600" spans="1:5" ht="16.5" x14ac:dyDescent="0.35">
      <c r="A600" s="62" t="s">
        <v>1891</v>
      </c>
      <c r="B600" s="62" t="s">
        <v>2388</v>
      </c>
      <c r="C600" s="62" t="str">
        <f t="shared" si="9"/>
        <v>7202</v>
      </c>
      <c r="D600" s="62" t="s">
        <v>2410</v>
      </c>
      <c r="E600" s="63">
        <v>200</v>
      </c>
    </row>
    <row r="601" spans="1:5" ht="16.5" x14ac:dyDescent="0.35">
      <c r="A601" s="62" t="s">
        <v>1886</v>
      </c>
      <c r="B601" s="62" t="s">
        <v>2388</v>
      </c>
      <c r="C601" s="62" t="str">
        <f t="shared" si="9"/>
        <v>7202</v>
      </c>
      <c r="D601" s="62" t="s">
        <v>2410</v>
      </c>
      <c r="E601" s="63">
        <v>200</v>
      </c>
    </row>
    <row r="602" spans="1:5" ht="16.5" x14ac:dyDescent="0.35">
      <c r="A602" s="62" t="s">
        <v>1879</v>
      </c>
      <c r="B602" s="62" t="s">
        <v>2388</v>
      </c>
      <c r="C602" s="62" t="str">
        <f t="shared" si="9"/>
        <v>7202</v>
      </c>
      <c r="D602" s="62" t="s">
        <v>2410</v>
      </c>
      <c r="E602" s="63">
        <v>200</v>
      </c>
    </row>
    <row r="603" spans="1:5" ht="16.5" x14ac:dyDescent="0.35">
      <c r="A603" s="62" t="s">
        <v>1864</v>
      </c>
      <c r="B603" s="62" t="s">
        <v>2388</v>
      </c>
      <c r="C603" s="62" t="str">
        <f t="shared" si="9"/>
        <v>7202</v>
      </c>
      <c r="D603" s="62" t="s">
        <v>2410</v>
      </c>
      <c r="E603" s="63">
        <v>200</v>
      </c>
    </row>
    <row r="604" spans="1:5" ht="16.5" x14ac:dyDescent="0.35">
      <c r="A604" s="62" t="s">
        <v>1844</v>
      </c>
      <c r="B604" s="62" t="s">
        <v>2388</v>
      </c>
      <c r="C604" s="62" t="str">
        <f t="shared" si="9"/>
        <v>7202</v>
      </c>
      <c r="D604" s="62" t="s">
        <v>2410</v>
      </c>
      <c r="E604" s="63">
        <v>200</v>
      </c>
    </row>
    <row r="605" spans="1:5" ht="16.5" x14ac:dyDescent="0.35">
      <c r="A605" s="62" t="s">
        <v>1843</v>
      </c>
      <c r="B605" s="62" t="s">
        <v>2388</v>
      </c>
      <c r="C605" s="62" t="str">
        <f t="shared" si="9"/>
        <v>7202</v>
      </c>
      <c r="D605" s="62" t="s">
        <v>2410</v>
      </c>
      <c r="E605" s="63">
        <v>200</v>
      </c>
    </row>
    <row r="606" spans="1:5" ht="16.5" x14ac:dyDescent="0.35">
      <c r="A606" s="62" t="s">
        <v>1811</v>
      </c>
      <c r="B606" s="62" t="s">
        <v>2388</v>
      </c>
      <c r="C606" s="62" t="str">
        <f t="shared" si="9"/>
        <v>7202</v>
      </c>
      <c r="D606" s="62" t="s">
        <v>2410</v>
      </c>
      <c r="E606" s="63">
        <v>200</v>
      </c>
    </row>
    <row r="607" spans="1:5" ht="16.5" x14ac:dyDescent="0.35">
      <c r="A607" s="62" t="s">
        <v>1810</v>
      </c>
      <c r="B607" s="62" t="s">
        <v>2388</v>
      </c>
      <c r="C607" s="62" t="str">
        <f t="shared" si="9"/>
        <v>7202</v>
      </c>
      <c r="D607" s="62" t="s">
        <v>2410</v>
      </c>
      <c r="E607" s="63">
        <v>200</v>
      </c>
    </row>
    <row r="608" spans="1:5" ht="16.5" x14ac:dyDescent="0.35">
      <c r="A608" s="62" t="s">
        <v>1809</v>
      </c>
      <c r="B608" s="62" t="s">
        <v>2388</v>
      </c>
      <c r="C608" s="62" t="str">
        <f t="shared" si="9"/>
        <v>7202</v>
      </c>
      <c r="D608" s="62" t="s">
        <v>2410</v>
      </c>
      <c r="E608" s="63">
        <v>200</v>
      </c>
    </row>
    <row r="609" spans="1:5" ht="16.5" x14ac:dyDescent="0.35">
      <c r="A609" s="62" t="s">
        <v>1753</v>
      </c>
      <c r="B609" s="62" t="s">
        <v>2388</v>
      </c>
      <c r="C609" s="62" t="str">
        <f t="shared" si="9"/>
        <v>7202</v>
      </c>
      <c r="D609" s="62" t="s">
        <v>2410</v>
      </c>
      <c r="E609" s="63">
        <v>200</v>
      </c>
    </row>
    <row r="610" spans="1:5" ht="16.5" x14ac:dyDescent="0.35">
      <c r="A610" s="62" t="s">
        <v>1747</v>
      </c>
      <c r="B610" s="62" t="s">
        <v>2388</v>
      </c>
      <c r="C610" s="62" t="str">
        <f t="shared" si="9"/>
        <v>7202</v>
      </c>
      <c r="D610" s="62" t="s">
        <v>2410</v>
      </c>
      <c r="E610" s="63">
        <v>200</v>
      </c>
    </row>
    <row r="611" spans="1:5" ht="16.5" x14ac:dyDescent="0.35">
      <c r="A611" s="62" t="s">
        <v>1742</v>
      </c>
      <c r="B611" s="62" t="s">
        <v>2388</v>
      </c>
      <c r="C611" s="62" t="str">
        <f t="shared" si="9"/>
        <v>7202</v>
      </c>
      <c r="D611" s="62" t="s">
        <v>2410</v>
      </c>
      <c r="E611" s="63">
        <v>200</v>
      </c>
    </row>
    <row r="612" spans="1:5" ht="16.5" x14ac:dyDescent="0.35">
      <c r="A612" s="62" t="s">
        <v>1419</v>
      </c>
      <c r="B612" s="62" t="s">
        <v>2388</v>
      </c>
      <c r="C612" s="62" t="str">
        <f t="shared" si="9"/>
        <v>7202</v>
      </c>
      <c r="D612" s="62" t="s">
        <v>2410</v>
      </c>
      <c r="E612" s="63">
        <v>200</v>
      </c>
    </row>
    <row r="613" spans="1:5" ht="16.5" x14ac:dyDescent="0.35">
      <c r="A613" s="62" t="s">
        <v>1418</v>
      </c>
      <c r="B613" s="62" t="s">
        <v>2388</v>
      </c>
      <c r="C613" s="62" t="str">
        <f t="shared" si="9"/>
        <v>7275</v>
      </c>
      <c r="D613" s="62" t="s">
        <v>2411</v>
      </c>
      <c r="E613" s="63">
        <v>1000</v>
      </c>
    </row>
    <row r="614" spans="1:5" ht="16.5" x14ac:dyDescent="0.35">
      <c r="A614" s="62" t="s">
        <v>2028</v>
      </c>
      <c r="B614" s="62" t="s">
        <v>2388</v>
      </c>
      <c r="C614" s="62" t="str">
        <f t="shared" si="9"/>
        <v>7275</v>
      </c>
      <c r="D614" s="62" t="s">
        <v>2411</v>
      </c>
      <c r="E614" s="63">
        <v>1000</v>
      </c>
    </row>
    <row r="615" spans="1:5" ht="16.5" x14ac:dyDescent="0.35">
      <c r="A615" s="62" t="s">
        <v>2023</v>
      </c>
      <c r="B615" s="62" t="s">
        <v>2388</v>
      </c>
      <c r="C615" s="62" t="str">
        <f t="shared" si="9"/>
        <v>7275</v>
      </c>
      <c r="D615" s="62" t="s">
        <v>2411</v>
      </c>
      <c r="E615" s="63">
        <v>1395.5</v>
      </c>
    </row>
    <row r="616" spans="1:5" ht="16.5" x14ac:dyDescent="0.35">
      <c r="A616" s="62" t="s">
        <v>2013</v>
      </c>
      <c r="B616" s="62" t="s">
        <v>2388</v>
      </c>
      <c r="C616" s="62" t="str">
        <f t="shared" si="9"/>
        <v>7275</v>
      </c>
      <c r="D616" s="62" t="s">
        <v>2411</v>
      </c>
      <c r="E616" s="63">
        <v>1500</v>
      </c>
    </row>
    <row r="617" spans="1:5" ht="16.5" x14ac:dyDescent="0.35">
      <c r="A617" s="62" t="s">
        <v>2007</v>
      </c>
      <c r="B617" s="62" t="s">
        <v>2388</v>
      </c>
      <c r="C617" s="62" t="str">
        <f t="shared" si="9"/>
        <v>7275</v>
      </c>
      <c r="D617" s="62" t="s">
        <v>2411</v>
      </c>
      <c r="E617" s="63">
        <v>1500</v>
      </c>
    </row>
    <row r="618" spans="1:5" ht="16.5" x14ac:dyDescent="0.35">
      <c r="A618" s="62" t="s">
        <v>2000</v>
      </c>
      <c r="B618" s="62" t="s">
        <v>2388</v>
      </c>
      <c r="C618" s="62" t="str">
        <f t="shared" si="9"/>
        <v>7275</v>
      </c>
      <c r="D618" s="62" t="s">
        <v>2411</v>
      </c>
      <c r="E618" s="63">
        <v>1497.8</v>
      </c>
    </row>
    <row r="619" spans="1:5" ht="16.5" x14ac:dyDescent="0.35">
      <c r="A619" s="62" t="s">
        <v>1990</v>
      </c>
      <c r="B619" s="62" t="s">
        <v>2388</v>
      </c>
      <c r="C619" s="62" t="str">
        <f t="shared" si="9"/>
        <v>7275</v>
      </c>
      <c r="D619" s="62" t="s">
        <v>2411</v>
      </c>
      <c r="E619" s="63">
        <v>1500</v>
      </c>
    </row>
    <row r="620" spans="1:5" ht="16.5" x14ac:dyDescent="0.35">
      <c r="A620" s="62" t="s">
        <v>1975</v>
      </c>
      <c r="B620" s="62" t="s">
        <v>2388</v>
      </c>
      <c r="C620" s="62" t="str">
        <f t="shared" si="9"/>
        <v>7275</v>
      </c>
      <c r="D620" s="62" t="s">
        <v>2411</v>
      </c>
      <c r="E620" s="63">
        <v>1500</v>
      </c>
    </row>
    <row r="621" spans="1:5" ht="16.5" x14ac:dyDescent="0.35">
      <c r="A621" s="62" t="s">
        <v>1974</v>
      </c>
      <c r="B621" s="62" t="s">
        <v>2388</v>
      </c>
      <c r="C621" s="62" t="str">
        <f t="shared" si="9"/>
        <v>7275</v>
      </c>
      <c r="D621" s="62" t="s">
        <v>2411</v>
      </c>
      <c r="E621" s="63">
        <v>1500</v>
      </c>
    </row>
    <row r="622" spans="1:5" ht="16.5" x14ac:dyDescent="0.35">
      <c r="A622" s="62" t="s">
        <v>1968</v>
      </c>
      <c r="B622" s="62" t="s">
        <v>2388</v>
      </c>
      <c r="C622" s="62" t="str">
        <f t="shared" si="9"/>
        <v>7275</v>
      </c>
      <c r="D622" s="62" t="s">
        <v>2411</v>
      </c>
      <c r="E622" s="63">
        <v>1500</v>
      </c>
    </row>
    <row r="623" spans="1:5" ht="16.5" x14ac:dyDescent="0.35">
      <c r="A623" s="62" t="s">
        <v>1954</v>
      </c>
      <c r="B623" s="62" t="s">
        <v>2388</v>
      </c>
      <c r="C623" s="62" t="str">
        <f t="shared" si="9"/>
        <v>7275</v>
      </c>
      <c r="D623" s="62" t="s">
        <v>2411</v>
      </c>
      <c r="E623" s="63">
        <v>1488.6</v>
      </c>
    </row>
    <row r="624" spans="1:5" ht="16.5" x14ac:dyDescent="0.35">
      <c r="A624" s="62" t="s">
        <v>1931</v>
      </c>
      <c r="B624" s="62" t="s">
        <v>2388</v>
      </c>
      <c r="C624" s="62" t="str">
        <f t="shared" si="9"/>
        <v>7275</v>
      </c>
      <c r="D624" s="62" t="s">
        <v>2411</v>
      </c>
      <c r="E624" s="63">
        <v>1481.7</v>
      </c>
    </row>
    <row r="625" spans="1:5" ht="16.5" x14ac:dyDescent="0.35">
      <c r="A625" s="62" t="s">
        <v>1930</v>
      </c>
      <c r="B625" s="62" t="s">
        <v>2388</v>
      </c>
      <c r="C625" s="62" t="str">
        <f t="shared" si="9"/>
        <v>7275</v>
      </c>
      <c r="D625" s="62" t="s">
        <v>2411</v>
      </c>
      <c r="E625" s="63">
        <v>1500</v>
      </c>
    </row>
    <row r="626" spans="1:5" ht="16.5" x14ac:dyDescent="0.35">
      <c r="A626" s="62" t="s">
        <v>1911</v>
      </c>
      <c r="B626" s="62" t="s">
        <v>2388</v>
      </c>
      <c r="C626" s="62" t="str">
        <f t="shared" si="9"/>
        <v>7275</v>
      </c>
      <c r="D626" s="62" t="s">
        <v>2411</v>
      </c>
      <c r="E626" s="63">
        <v>1500</v>
      </c>
    </row>
    <row r="627" spans="1:5" ht="16.5" x14ac:dyDescent="0.35">
      <c r="A627" s="62" t="s">
        <v>1910</v>
      </c>
      <c r="B627" s="62" t="s">
        <v>2388</v>
      </c>
      <c r="C627" s="62" t="str">
        <f t="shared" si="9"/>
        <v>7275</v>
      </c>
      <c r="D627" s="62" t="s">
        <v>2411</v>
      </c>
      <c r="E627" s="63">
        <v>1500</v>
      </c>
    </row>
    <row r="628" spans="1:5" ht="16.5" x14ac:dyDescent="0.35">
      <c r="A628" s="62" t="s">
        <v>1904</v>
      </c>
      <c r="B628" s="62" t="s">
        <v>2388</v>
      </c>
      <c r="C628" s="62" t="str">
        <f t="shared" si="9"/>
        <v>7275</v>
      </c>
      <c r="D628" s="62" t="s">
        <v>2411</v>
      </c>
      <c r="E628" s="63">
        <v>1500</v>
      </c>
    </row>
    <row r="629" spans="1:5" ht="16.5" x14ac:dyDescent="0.35">
      <c r="A629" s="62" t="s">
        <v>1891</v>
      </c>
      <c r="B629" s="62" t="s">
        <v>2388</v>
      </c>
      <c r="C629" s="62" t="str">
        <f t="shared" si="9"/>
        <v>7275</v>
      </c>
      <c r="D629" s="62" t="s">
        <v>2411</v>
      </c>
      <c r="E629" s="63">
        <v>1481.7</v>
      </c>
    </row>
    <row r="630" spans="1:5" ht="16.5" x14ac:dyDescent="0.35">
      <c r="A630" s="62" t="s">
        <v>1886</v>
      </c>
      <c r="B630" s="62" t="s">
        <v>2388</v>
      </c>
      <c r="C630" s="62" t="str">
        <f t="shared" si="9"/>
        <v>7275</v>
      </c>
      <c r="D630" s="62" t="s">
        <v>2411</v>
      </c>
      <c r="E630" s="63">
        <v>1671.1</v>
      </c>
    </row>
    <row r="631" spans="1:5" ht="16.5" x14ac:dyDescent="0.35">
      <c r="A631" s="62" t="s">
        <v>1879</v>
      </c>
      <c r="B631" s="62" t="s">
        <v>2388</v>
      </c>
      <c r="C631" s="62" t="str">
        <f t="shared" si="9"/>
        <v>7275</v>
      </c>
      <c r="D631" s="62" t="s">
        <v>2411</v>
      </c>
      <c r="E631" s="63">
        <v>1657.2</v>
      </c>
    </row>
    <row r="632" spans="1:5" ht="16.5" x14ac:dyDescent="0.35">
      <c r="A632" s="62" t="s">
        <v>1864</v>
      </c>
      <c r="B632" s="62" t="s">
        <v>2388</v>
      </c>
      <c r="C632" s="62" t="str">
        <f t="shared" si="9"/>
        <v>7275</v>
      </c>
      <c r="D632" s="62" t="s">
        <v>2411</v>
      </c>
      <c r="E632" s="63">
        <v>1479.4</v>
      </c>
    </row>
    <row r="633" spans="1:5" ht="16.5" x14ac:dyDescent="0.35">
      <c r="A633" s="62" t="s">
        <v>1844</v>
      </c>
      <c r="B633" s="62" t="s">
        <v>2388</v>
      </c>
      <c r="C633" s="62" t="str">
        <f t="shared" si="9"/>
        <v>7275</v>
      </c>
      <c r="D633" s="62" t="s">
        <v>2411</v>
      </c>
      <c r="E633" s="63">
        <v>1680.6</v>
      </c>
    </row>
    <row r="634" spans="1:5" ht="16.5" x14ac:dyDescent="0.35">
      <c r="A634" s="62" t="s">
        <v>1843</v>
      </c>
      <c r="B634" s="62" t="s">
        <v>2388</v>
      </c>
      <c r="C634" s="62" t="str">
        <f t="shared" si="9"/>
        <v>7275</v>
      </c>
      <c r="D634" s="62" t="s">
        <v>2411</v>
      </c>
      <c r="E634" s="63">
        <v>1698.2</v>
      </c>
    </row>
    <row r="635" spans="1:5" ht="16.5" x14ac:dyDescent="0.35">
      <c r="A635" s="62" t="s">
        <v>1811</v>
      </c>
      <c r="B635" s="62" t="s">
        <v>2388</v>
      </c>
      <c r="C635" s="62" t="str">
        <f t="shared" si="9"/>
        <v>7275</v>
      </c>
      <c r="D635" s="62" t="s">
        <v>2411</v>
      </c>
      <c r="E635" s="63">
        <v>1500</v>
      </c>
    </row>
    <row r="636" spans="1:5" ht="16.5" x14ac:dyDescent="0.35">
      <c r="A636" s="62" t="s">
        <v>1810</v>
      </c>
      <c r="B636" s="62" t="s">
        <v>2388</v>
      </c>
      <c r="C636" s="62" t="str">
        <f t="shared" si="9"/>
        <v>7275</v>
      </c>
      <c r="D636" s="62" t="s">
        <v>2411</v>
      </c>
      <c r="E636" s="63">
        <v>1484</v>
      </c>
    </row>
    <row r="637" spans="1:5" ht="16.5" x14ac:dyDescent="0.35">
      <c r="A637" s="62" t="s">
        <v>1809</v>
      </c>
      <c r="B637" s="62" t="s">
        <v>2388</v>
      </c>
      <c r="C637" s="62" t="str">
        <f t="shared" si="9"/>
        <v>7275</v>
      </c>
      <c r="D637" s="62" t="s">
        <v>2411</v>
      </c>
      <c r="E637" s="63">
        <v>1465.6</v>
      </c>
    </row>
    <row r="638" spans="1:5" ht="16.5" x14ac:dyDescent="0.35">
      <c r="A638" s="62" t="s">
        <v>1769</v>
      </c>
      <c r="B638" s="62" t="s">
        <v>2388</v>
      </c>
      <c r="C638" s="62" t="str">
        <f t="shared" si="9"/>
        <v>7275</v>
      </c>
      <c r="D638" s="62" t="s">
        <v>2411</v>
      </c>
      <c r="E638" s="63">
        <v>1485.6</v>
      </c>
    </row>
    <row r="639" spans="1:5" ht="16.5" x14ac:dyDescent="0.35">
      <c r="A639" s="62" t="s">
        <v>1753</v>
      </c>
      <c r="B639" s="62" t="s">
        <v>2388</v>
      </c>
      <c r="C639" s="62" t="str">
        <f t="shared" si="9"/>
        <v>7275</v>
      </c>
      <c r="D639" s="62" t="s">
        <v>2411</v>
      </c>
      <c r="E639" s="63">
        <v>1488.6</v>
      </c>
    </row>
    <row r="640" spans="1:5" ht="16.5" x14ac:dyDescent="0.35">
      <c r="A640" s="62" t="s">
        <v>1747</v>
      </c>
      <c r="B640" s="62" t="s">
        <v>2388</v>
      </c>
      <c r="C640" s="62" t="str">
        <f t="shared" si="9"/>
        <v>7275</v>
      </c>
      <c r="D640" s="62" t="s">
        <v>2411</v>
      </c>
      <c r="E640" s="63">
        <v>1500</v>
      </c>
    </row>
    <row r="641" spans="1:5" ht="16.5" x14ac:dyDescent="0.35">
      <c r="A641" s="62" t="s">
        <v>1742</v>
      </c>
      <c r="B641" s="62" t="s">
        <v>2388</v>
      </c>
      <c r="C641" s="62" t="str">
        <f t="shared" si="9"/>
        <v>7275</v>
      </c>
      <c r="D641" s="62" t="s">
        <v>2411</v>
      </c>
      <c r="E641" s="63">
        <v>1500</v>
      </c>
    </row>
    <row r="642" spans="1:5" ht="16.5" x14ac:dyDescent="0.35">
      <c r="A642" s="62" t="s">
        <v>1419</v>
      </c>
      <c r="B642" s="62" t="s">
        <v>2388</v>
      </c>
      <c r="C642" s="62" t="str">
        <f t="shared" si="9"/>
        <v>7275</v>
      </c>
      <c r="D642" s="62" t="s">
        <v>2411</v>
      </c>
      <c r="E642" s="63">
        <v>1500</v>
      </c>
    </row>
    <row r="643" spans="1:5" ht="16.5" x14ac:dyDescent="0.35">
      <c r="A643" s="62" t="s">
        <v>1418</v>
      </c>
      <c r="B643" s="62" t="s">
        <v>2388</v>
      </c>
      <c r="C643" s="62" t="str">
        <f t="shared" ref="C643:C706" si="10">MID(D643,2,4)</f>
        <v>7296</v>
      </c>
      <c r="D643" s="62" t="s">
        <v>2412</v>
      </c>
      <c r="E643" s="63">
        <v>9</v>
      </c>
    </row>
    <row r="644" spans="1:5" ht="16.5" x14ac:dyDescent="0.35">
      <c r="A644" s="62" t="s">
        <v>2028</v>
      </c>
      <c r="B644" s="62" t="s">
        <v>2388</v>
      </c>
      <c r="C644" s="62" t="str">
        <f t="shared" si="10"/>
        <v>7296</v>
      </c>
      <c r="D644" s="62" t="s">
        <v>2412</v>
      </c>
      <c r="E644" s="63">
        <v>3</v>
      </c>
    </row>
    <row r="645" spans="1:5" ht="16.5" x14ac:dyDescent="0.35">
      <c r="A645" s="62" t="s">
        <v>2023</v>
      </c>
      <c r="B645" s="62" t="s">
        <v>2388</v>
      </c>
      <c r="C645" s="62" t="str">
        <f t="shared" si="10"/>
        <v>7296</v>
      </c>
      <c r="D645" s="62" t="s">
        <v>2412</v>
      </c>
      <c r="E645" s="63">
        <v>15</v>
      </c>
    </row>
    <row r="646" spans="1:5" ht="16.5" x14ac:dyDescent="0.35">
      <c r="A646" s="62" t="s">
        <v>2013</v>
      </c>
      <c r="B646" s="62" t="s">
        <v>2388</v>
      </c>
      <c r="C646" s="62" t="str">
        <f t="shared" si="10"/>
        <v>7296</v>
      </c>
      <c r="D646" s="62" t="s">
        <v>2412</v>
      </c>
      <c r="E646" s="63">
        <v>9</v>
      </c>
    </row>
    <row r="647" spans="1:5" ht="16.5" x14ac:dyDescent="0.35">
      <c r="A647" s="62" t="s">
        <v>2007</v>
      </c>
      <c r="B647" s="62" t="s">
        <v>2388</v>
      </c>
      <c r="C647" s="62" t="str">
        <f t="shared" si="10"/>
        <v>7296</v>
      </c>
      <c r="D647" s="62" t="s">
        <v>2412</v>
      </c>
      <c r="E647" s="63">
        <v>3</v>
      </c>
    </row>
    <row r="648" spans="1:5" ht="16.5" x14ac:dyDescent="0.35">
      <c r="A648" s="62" t="s">
        <v>2000</v>
      </c>
      <c r="B648" s="62" t="s">
        <v>2388</v>
      </c>
      <c r="C648" s="62" t="str">
        <f t="shared" si="10"/>
        <v>7296</v>
      </c>
      <c r="D648" s="62" t="s">
        <v>2412</v>
      </c>
      <c r="E648" s="63">
        <v>24</v>
      </c>
    </row>
    <row r="649" spans="1:5" ht="16.5" x14ac:dyDescent="0.35">
      <c r="A649" s="62" t="s">
        <v>1990</v>
      </c>
      <c r="B649" s="62" t="s">
        <v>2388</v>
      </c>
      <c r="C649" s="62" t="str">
        <f t="shared" si="10"/>
        <v>7296</v>
      </c>
      <c r="D649" s="62" t="s">
        <v>2412</v>
      </c>
      <c r="E649" s="63">
        <v>0</v>
      </c>
    </row>
    <row r="650" spans="1:5" ht="16.5" x14ac:dyDescent="0.35">
      <c r="A650" s="62" t="s">
        <v>1975</v>
      </c>
      <c r="B650" s="62" t="s">
        <v>2388</v>
      </c>
      <c r="C650" s="62" t="str">
        <f t="shared" si="10"/>
        <v>7296</v>
      </c>
      <c r="D650" s="62" t="s">
        <v>2412</v>
      </c>
      <c r="E650" s="63">
        <v>0</v>
      </c>
    </row>
    <row r="651" spans="1:5" ht="16.5" x14ac:dyDescent="0.35">
      <c r="A651" s="62" t="s">
        <v>1974</v>
      </c>
      <c r="B651" s="62" t="s">
        <v>2388</v>
      </c>
      <c r="C651" s="62" t="str">
        <f t="shared" si="10"/>
        <v>7296</v>
      </c>
      <c r="D651" s="62" t="s">
        <v>2412</v>
      </c>
      <c r="E651" s="63">
        <v>0</v>
      </c>
    </row>
    <row r="652" spans="1:5" ht="16.5" x14ac:dyDescent="0.35">
      <c r="A652" s="62" t="s">
        <v>1968</v>
      </c>
      <c r="B652" s="62" t="s">
        <v>2388</v>
      </c>
      <c r="C652" s="62" t="str">
        <f t="shared" si="10"/>
        <v>7296</v>
      </c>
      <c r="D652" s="62" t="s">
        <v>2412</v>
      </c>
      <c r="E652" s="63">
        <v>3</v>
      </c>
    </row>
    <row r="653" spans="1:5" ht="16.5" x14ac:dyDescent="0.35">
      <c r="A653" s="62" t="s">
        <v>1954</v>
      </c>
      <c r="B653" s="62" t="s">
        <v>2388</v>
      </c>
      <c r="C653" s="62" t="str">
        <f t="shared" si="10"/>
        <v>7296</v>
      </c>
      <c r="D653" s="62" t="s">
        <v>2412</v>
      </c>
      <c r="E653" s="63">
        <v>0</v>
      </c>
    </row>
    <row r="654" spans="1:5" ht="16.5" x14ac:dyDescent="0.35">
      <c r="A654" s="62" t="s">
        <v>1931</v>
      </c>
      <c r="B654" s="62" t="s">
        <v>2388</v>
      </c>
      <c r="C654" s="62" t="str">
        <f t="shared" si="10"/>
        <v>7296</v>
      </c>
      <c r="D654" s="62" t="s">
        <v>2412</v>
      </c>
      <c r="E654" s="63">
        <v>92.9</v>
      </c>
    </row>
    <row r="655" spans="1:5" ht="16.5" x14ac:dyDescent="0.35">
      <c r="A655" s="62" t="s">
        <v>1930</v>
      </c>
      <c r="B655" s="62" t="s">
        <v>2388</v>
      </c>
      <c r="C655" s="62" t="str">
        <f t="shared" si="10"/>
        <v>7296</v>
      </c>
      <c r="D655" s="62" t="s">
        <v>2412</v>
      </c>
      <c r="E655" s="63">
        <v>225</v>
      </c>
    </row>
    <row r="656" spans="1:5" ht="16.5" x14ac:dyDescent="0.35">
      <c r="A656" s="62" t="s">
        <v>1911</v>
      </c>
      <c r="B656" s="62" t="s">
        <v>2388</v>
      </c>
      <c r="C656" s="62" t="str">
        <f t="shared" si="10"/>
        <v>7296</v>
      </c>
      <c r="D656" s="62" t="s">
        <v>2412</v>
      </c>
      <c r="E656" s="63">
        <v>200</v>
      </c>
    </row>
    <row r="657" spans="1:5" ht="16.5" x14ac:dyDescent="0.35">
      <c r="A657" s="62" t="s">
        <v>1910</v>
      </c>
      <c r="B657" s="62" t="s">
        <v>2388</v>
      </c>
      <c r="C657" s="62" t="str">
        <f t="shared" si="10"/>
        <v>7296</v>
      </c>
      <c r="D657" s="62" t="s">
        <v>2412</v>
      </c>
      <c r="E657" s="63">
        <v>335.9</v>
      </c>
    </row>
    <row r="658" spans="1:5" ht="16.5" x14ac:dyDescent="0.35">
      <c r="A658" s="62" t="s">
        <v>1904</v>
      </c>
      <c r="B658" s="62" t="s">
        <v>2388</v>
      </c>
      <c r="C658" s="62" t="str">
        <f t="shared" si="10"/>
        <v>7296</v>
      </c>
      <c r="D658" s="62" t="s">
        <v>2412</v>
      </c>
      <c r="E658" s="63">
        <v>225</v>
      </c>
    </row>
    <row r="659" spans="1:5" ht="16.5" x14ac:dyDescent="0.35">
      <c r="A659" s="62" t="s">
        <v>1891</v>
      </c>
      <c r="B659" s="62" t="s">
        <v>2388</v>
      </c>
      <c r="C659" s="62" t="str">
        <f t="shared" si="10"/>
        <v>7296</v>
      </c>
      <c r="D659" s="62" t="s">
        <v>2412</v>
      </c>
      <c r="E659" s="63">
        <v>303</v>
      </c>
    </row>
    <row r="660" spans="1:5" ht="16.5" x14ac:dyDescent="0.35">
      <c r="A660" s="62" t="s">
        <v>1886</v>
      </c>
      <c r="B660" s="62" t="s">
        <v>2388</v>
      </c>
      <c r="C660" s="62" t="str">
        <f t="shared" si="10"/>
        <v>7296</v>
      </c>
      <c r="D660" s="62" t="s">
        <v>2412</v>
      </c>
      <c r="E660" s="63">
        <v>65.900000000000006</v>
      </c>
    </row>
    <row r="661" spans="1:5" ht="16.5" x14ac:dyDescent="0.35">
      <c r="A661" s="62" t="s">
        <v>1879</v>
      </c>
      <c r="B661" s="62" t="s">
        <v>2388</v>
      </c>
      <c r="C661" s="62" t="str">
        <f t="shared" si="10"/>
        <v>7296</v>
      </c>
      <c r="D661" s="62" t="s">
        <v>2412</v>
      </c>
      <c r="E661" s="63">
        <v>0</v>
      </c>
    </row>
    <row r="662" spans="1:5" ht="16.5" x14ac:dyDescent="0.35">
      <c r="A662" s="62" t="s">
        <v>1864</v>
      </c>
      <c r="B662" s="62" t="s">
        <v>2388</v>
      </c>
      <c r="C662" s="62" t="str">
        <f t="shared" si="10"/>
        <v>7296</v>
      </c>
      <c r="D662" s="62" t="s">
        <v>2412</v>
      </c>
      <c r="E662" s="63">
        <v>0</v>
      </c>
    </row>
    <row r="663" spans="1:5" ht="16.5" x14ac:dyDescent="0.35">
      <c r="A663" s="62" t="s">
        <v>1844</v>
      </c>
      <c r="B663" s="62" t="s">
        <v>2388</v>
      </c>
      <c r="C663" s="62" t="str">
        <f t="shared" si="10"/>
        <v>7296</v>
      </c>
      <c r="D663" s="62" t="s">
        <v>2412</v>
      </c>
      <c r="E663" s="63">
        <v>27</v>
      </c>
    </row>
    <row r="664" spans="1:5" ht="16.5" x14ac:dyDescent="0.35">
      <c r="A664" s="62" t="s">
        <v>1843</v>
      </c>
      <c r="B664" s="62" t="s">
        <v>2388</v>
      </c>
      <c r="C664" s="62" t="str">
        <f t="shared" si="10"/>
        <v>7296</v>
      </c>
      <c r="D664" s="62" t="s">
        <v>2412</v>
      </c>
      <c r="E664" s="63">
        <v>96</v>
      </c>
    </row>
    <row r="665" spans="1:5" ht="16.5" x14ac:dyDescent="0.35">
      <c r="A665" s="62" t="s">
        <v>1811</v>
      </c>
      <c r="B665" s="62" t="s">
        <v>2388</v>
      </c>
      <c r="C665" s="62" t="str">
        <f t="shared" si="10"/>
        <v>7296</v>
      </c>
      <c r="D665" s="62" t="s">
        <v>2412</v>
      </c>
      <c r="E665" s="63">
        <v>245.9</v>
      </c>
    </row>
    <row r="666" spans="1:5" ht="16.5" x14ac:dyDescent="0.35">
      <c r="A666" s="62" t="s">
        <v>1810</v>
      </c>
      <c r="B666" s="62" t="s">
        <v>2388</v>
      </c>
      <c r="C666" s="62" t="str">
        <f t="shared" si="10"/>
        <v>7296</v>
      </c>
      <c r="D666" s="62" t="s">
        <v>2412</v>
      </c>
      <c r="E666" s="63">
        <v>165</v>
      </c>
    </row>
    <row r="667" spans="1:5" ht="16.5" x14ac:dyDescent="0.35">
      <c r="A667" s="62" t="s">
        <v>1809</v>
      </c>
      <c r="B667" s="62" t="s">
        <v>2388</v>
      </c>
      <c r="C667" s="62" t="str">
        <f t="shared" si="10"/>
        <v>7296</v>
      </c>
      <c r="D667" s="62" t="s">
        <v>2412</v>
      </c>
      <c r="E667" s="63">
        <v>98</v>
      </c>
    </row>
    <row r="668" spans="1:5" ht="16.5" x14ac:dyDescent="0.35">
      <c r="A668" s="62" t="s">
        <v>1769</v>
      </c>
      <c r="B668" s="62" t="s">
        <v>2388</v>
      </c>
      <c r="C668" s="62" t="str">
        <f t="shared" si="10"/>
        <v>7296</v>
      </c>
      <c r="D668" s="62" t="s">
        <v>2412</v>
      </c>
      <c r="E668" s="63">
        <v>155</v>
      </c>
    </row>
    <row r="669" spans="1:5" ht="16.5" x14ac:dyDescent="0.35">
      <c r="A669" s="62" t="s">
        <v>1753</v>
      </c>
      <c r="B669" s="62" t="s">
        <v>2388</v>
      </c>
      <c r="C669" s="62" t="str">
        <f t="shared" si="10"/>
        <v>7296</v>
      </c>
      <c r="D669" s="62" t="s">
        <v>2412</v>
      </c>
      <c r="E669" s="63">
        <v>129</v>
      </c>
    </row>
    <row r="670" spans="1:5" ht="16.5" x14ac:dyDescent="0.35">
      <c r="A670" s="62" t="s">
        <v>1747</v>
      </c>
      <c r="B670" s="62" t="s">
        <v>2388</v>
      </c>
      <c r="C670" s="62" t="str">
        <f t="shared" si="10"/>
        <v>7296</v>
      </c>
      <c r="D670" s="62" t="s">
        <v>2412</v>
      </c>
      <c r="E670" s="63">
        <v>117</v>
      </c>
    </row>
    <row r="671" spans="1:5" ht="16.5" x14ac:dyDescent="0.35">
      <c r="A671" s="62" t="s">
        <v>1742</v>
      </c>
      <c r="B671" s="62" t="s">
        <v>2388</v>
      </c>
      <c r="C671" s="62" t="str">
        <f t="shared" si="10"/>
        <v>7296</v>
      </c>
      <c r="D671" s="62" t="s">
        <v>2412</v>
      </c>
      <c r="E671" s="63">
        <v>135</v>
      </c>
    </row>
    <row r="672" spans="1:5" ht="16.5" x14ac:dyDescent="0.35">
      <c r="A672" s="62" t="s">
        <v>1419</v>
      </c>
      <c r="B672" s="62" t="s">
        <v>2388</v>
      </c>
      <c r="C672" s="62" t="str">
        <f t="shared" si="10"/>
        <v>7296</v>
      </c>
      <c r="D672" s="62" t="s">
        <v>2412</v>
      </c>
      <c r="E672" s="63">
        <v>164</v>
      </c>
    </row>
    <row r="673" spans="1:5" ht="16.5" x14ac:dyDescent="0.35">
      <c r="A673" s="62" t="s">
        <v>1418</v>
      </c>
      <c r="B673" s="62" t="s">
        <v>2388</v>
      </c>
      <c r="C673" s="62" t="str">
        <f t="shared" si="10"/>
        <v>7316</v>
      </c>
      <c r="D673" s="62" t="s">
        <v>2413</v>
      </c>
      <c r="E673" s="63">
        <v>2431.9</v>
      </c>
    </row>
    <row r="674" spans="1:5" ht="16.5" x14ac:dyDescent="0.35">
      <c r="A674" s="62" t="s">
        <v>2028</v>
      </c>
      <c r="B674" s="62" t="s">
        <v>2388</v>
      </c>
      <c r="C674" s="62" t="str">
        <f t="shared" si="10"/>
        <v>7316</v>
      </c>
      <c r="D674" s="62" t="s">
        <v>2413</v>
      </c>
      <c r="E674" s="63">
        <v>1989.3</v>
      </c>
    </row>
    <row r="675" spans="1:5" ht="16.5" x14ac:dyDescent="0.35">
      <c r="A675" s="62" t="s">
        <v>2023</v>
      </c>
      <c r="B675" s="62" t="s">
        <v>2388</v>
      </c>
      <c r="C675" s="62" t="str">
        <f t="shared" si="10"/>
        <v>7316</v>
      </c>
      <c r="D675" s="62" t="s">
        <v>2413</v>
      </c>
      <c r="E675" s="63">
        <v>2595.6</v>
      </c>
    </row>
    <row r="676" spans="1:5" ht="16.5" x14ac:dyDescent="0.35">
      <c r="A676" s="62" t="s">
        <v>2013</v>
      </c>
      <c r="B676" s="62" t="s">
        <v>2388</v>
      </c>
      <c r="C676" s="62" t="str">
        <f t="shared" si="10"/>
        <v>7316</v>
      </c>
      <c r="D676" s="62" t="s">
        <v>2413</v>
      </c>
      <c r="E676" s="63">
        <v>2600</v>
      </c>
    </row>
    <row r="677" spans="1:5" ht="16.5" x14ac:dyDescent="0.35">
      <c r="A677" s="62" t="s">
        <v>2007</v>
      </c>
      <c r="B677" s="62" t="s">
        <v>2388</v>
      </c>
      <c r="C677" s="62" t="str">
        <f t="shared" si="10"/>
        <v>7316</v>
      </c>
      <c r="D677" s="62" t="s">
        <v>2413</v>
      </c>
      <c r="E677" s="63">
        <v>1998.7</v>
      </c>
    </row>
    <row r="678" spans="1:5" ht="16.5" x14ac:dyDescent="0.35">
      <c r="A678" s="62" t="s">
        <v>2000</v>
      </c>
      <c r="B678" s="62" t="s">
        <v>2388</v>
      </c>
      <c r="C678" s="62" t="str">
        <f t="shared" si="10"/>
        <v>7316</v>
      </c>
      <c r="D678" s="62" t="s">
        <v>2413</v>
      </c>
      <c r="E678" s="63">
        <v>2595.6</v>
      </c>
    </row>
    <row r="679" spans="1:5" ht="16.5" x14ac:dyDescent="0.35">
      <c r="A679" s="62" t="s">
        <v>1990</v>
      </c>
      <c r="B679" s="62" t="s">
        <v>2388</v>
      </c>
      <c r="C679" s="62" t="str">
        <f t="shared" si="10"/>
        <v>7316</v>
      </c>
      <c r="D679" s="62" t="s">
        <v>2413</v>
      </c>
      <c r="E679" s="63">
        <v>2402.1999999999998</v>
      </c>
    </row>
    <row r="680" spans="1:5" ht="16.5" x14ac:dyDescent="0.35">
      <c r="A680" s="62" t="s">
        <v>1975</v>
      </c>
      <c r="B680" s="62" t="s">
        <v>2388</v>
      </c>
      <c r="C680" s="62" t="str">
        <f t="shared" si="10"/>
        <v>7316</v>
      </c>
      <c r="D680" s="62" t="s">
        <v>2413</v>
      </c>
      <c r="E680" s="63">
        <v>1997.6</v>
      </c>
    </row>
    <row r="681" spans="1:5" ht="16.5" x14ac:dyDescent="0.35">
      <c r="A681" s="62" t="s">
        <v>1974</v>
      </c>
      <c r="B681" s="62" t="s">
        <v>2388</v>
      </c>
      <c r="C681" s="62" t="str">
        <f t="shared" si="10"/>
        <v>7316</v>
      </c>
      <c r="D681" s="62" t="s">
        <v>2413</v>
      </c>
      <c r="E681" s="63">
        <v>1997.4</v>
      </c>
    </row>
    <row r="682" spans="1:5" ht="16.5" x14ac:dyDescent="0.35">
      <c r="A682" s="62" t="s">
        <v>1968</v>
      </c>
      <c r="B682" s="62" t="s">
        <v>2388</v>
      </c>
      <c r="C682" s="62" t="str">
        <f t="shared" si="10"/>
        <v>7316</v>
      </c>
      <c r="D682" s="62" t="s">
        <v>2413</v>
      </c>
      <c r="E682" s="63">
        <v>2598.4</v>
      </c>
    </row>
    <row r="683" spans="1:5" ht="16.5" x14ac:dyDescent="0.35">
      <c r="A683" s="62" t="s">
        <v>1954</v>
      </c>
      <c r="B683" s="62" t="s">
        <v>2388</v>
      </c>
      <c r="C683" s="62" t="str">
        <f t="shared" si="10"/>
        <v>7316</v>
      </c>
      <c r="D683" s="62" t="s">
        <v>2413</v>
      </c>
      <c r="E683" s="63">
        <v>2890.1</v>
      </c>
    </row>
    <row r="684" spans="1:5" ht="16.5" x14ac:dyDescent="0.35">
      <c r="A684" s="62" t="s">
        <v>1931</v>
      </c>
      <c r="B684" s="62" t="s">
        <v>2388</v>
      </c>
      <c r="C684" s="62" t="str">
        <f t="shared" si="10"/>
        <v>7316</v>
      </c>
      <c r="D684" s="62" t="s">
        <v>2413</v>
      </c>
      <c r="E684" s="63">
        <v>2890.6</v>
      </c>
    </row>
    <row r="685" spans="1:5" ht="16.5" x14ac:dyDescent="0.35">
      <c r="A685" s="62" t="s">
        <v>1930</v>
      </c>
      <c r="B685" s="62" t="s">
        <v>2388</v>
      </c>
      <c r="C685" s="62" t="str">
        <f t="shared" si="10"/>
        <v>7316</v>
      </c>
      <c r="D685" s="62" t="s">
        <v>2413</v>
      </c>
      <c r="E685" s="63">
        <v>2633</v>
      </c>
    </row>
    <row r="686" spans="1:5" ht="16.5" x14ac:dyDescent="0.35">
      <c r="A686" s="62" t="s">
        <v>1911</v>
      </c>
      <c r="B686" s="62" t="s">
        <v>2388</v>
      </c>
      <c r="C686" s="62" t="str">
        <f t="shared" si="10"/>
        <v>7316</v>
      </c>
      <c r="D686" s="62" t="s">
        <v>2413</v>
      </c>
      <c r="E686" s="63">
        <v>2345.1999999999998</v>
      </c>
    </row>
    <row r="687" spans="1:5" ht="16.5" x14ac:dyDescent="0.35">
      <c r="A687" s="62" t="s">
        <v>1910</v>
      </c>
      <c r="B687" s="62" t="s">
        <v>2388</v>
      </c>
      <c r="C687" s="62" t="str">
        <f t="shared" si="10"/>
        <v>7316</v>
      </c>
      <c r="D687" s="62" t="s">
        <v>2413</v>
      </c>
      <c r="E687" s="63">
        <v>1999.8</v>
      </c>
    </row>
    <row r="688" spans="1:5" ht="16.5" x14ac:dyDescent="0.35">
      <c r="A688" s="62" t="s">
        <v>1904</v>
      </c>
      <c r="B688" s="62" t="s">
        <v>2388</v>
      </c>
      <c r="C688" s="62" t="str">
        <f t="shared" si="10"/>
        <v>7316</v>
      </c>
      <c r="D688" s="62" t="s">
        <v>2413</v>
      </c>
      <c r="E688" s="63">
        <v>1540.9</v>
      </c>
    </row>
    <row r="689" spans="1:5" ht="16.5" x14ac:dyDescent="0.35">
      <c r="A689" s="62" t="s">
        <v>1891</v>
      </c>
      <c r="B689" s="62" t="s">
        <v>2388</v>
      </c>
      <c r="C689" s="62" t="str">
        <f t="shared" si="10"/>
        <v>7316</v>
      </c>
      <c r="D689" s="62" t="s">
        <v>2413</v>
      </c>
      <c r="E689" s="63">
        <v>2760.3</v>
      </c>
    </row>
    <row r="690" spans="1:5" ht="16.5" x14ac:dyDescent="0.35">
      <c r="A690" s="62" t="s">
        <v>1886</v>
      </c>
      <c r="B690" s="62" t="s">
        <v>2388</v>
      </c>
      <c r="C690" s="62" t="str">
        <f t="shared" si="10"/>
        <v>7316</v>
      </c>
      <c r="D690" s="62" t="s">
        <v>2413</v>
      </c>
      <c r="E690" s="63">
        <v>2993.7</v>
      </c>
    </row>
    <row r="691" spans="1:5" ht="16.5" x14ac:dyDescent="0.35">
      <c r="A691" s="62" t="s">
        <v>1879</v>
      </c>
      <c r="B691" s="62" t="s">
        <v>2388</v>
      </c>
      <c r="C691" s="62" t="str">
        <f t="shared" si="10"/>
        <v>7316</v>
      </c>
      <c r="D691" s="62" t="s">
        <v>2413</v>
      </c>
      <c r="E691" s="63">
        <v>2962.8</v>
      </c>
    </row>
    <row r="692" spans="1:5" ht="16.5" x14ac:dyDescent="0.35">
      <c r="A692" s="62" t="s">
        <v>1864</v>
      </c>
      <c r="B692" s="62" t="s">
        <v>2388</v>
      </c>
      <c r="C692" s="62" t="str">
        <f t="shared" si="10"/>
        <v>7316</v>
      </c>
      <c r="D692" s="62" t="s">
        <v>2413</v>
      </c>
      <c r="E692" s="63">
        <v>2997.5</v>
      </c>
    </row>
    <row r="693" spans="1:5" ht="16.5" x14ac:dyDescent="0.35">
      <c r="A693" s="62" t="s">
        <v>1844</v>
      </c>
      <c r="B693" s="62" t="s">
        <v>2388</v>
      </c>
      <c r="C693" s="62" t="str">
        <f t="shared" si="10"/>
        <v>7316</v>
      </c>
      <c r="D693" s="62" t="s">
        <v>2413</v>
      </c>
      <c r="E693" s="63">
        <v>2596.3000000000002</v>
      </c>
    </row>
    <row r="694" spans="1:5" ht="16.5" x14ac:dyDescent="0.35">
      <c r="A694" s="62" t="s">
        <v>1843</v>
      </c>
      <c r="B694" s="62" t="s">
        <v>2388</v>
      </c>
      <c r="C694" s="62" t="str">
        <f t="shared" si="10"/>
        <v>7316</v>
      </c>
      <c r="D694" s="62" t="s">
        <v>2413</v>
      </c>
      <c r="E694" s="63">
        <v>1915</v>
      </c>
    </row>
    <row r="695" spans="1:5" ht="16.5" x14ac:dyDescent="0.35">
      <c r="A695" s="62" t="s">
        <v>1811</v>
      </c>
      <c r="B695" s="62" t="s">
        <v>2388</v>
      </c>
      <c r="C695" s="62" t="str">
        <f t="shared" si="10"/>
        <v>7316</v>
      </c>
      <c r="D695" s="62" t="s">
        <v>2413</v>
      </c>
      <c r="E695" s="63">
        <v>2600</v>
      </c>
    </row>
    <row r="696" spans="1:5" ht="16.5" x14ac:dyDescent="0.35">
      <c r="A696" s="62" t="s">
        <v>1810</v>
      </c>
      <c r="B696" s="62" t="s">
        <v>2388</v>
      </c>
      <c r="C696" s="62" t="str">
        <f t="shared" si="10"/>
        <v>7316</v>
      </c>
      <c r="D696" s="62" t="s">
        <v>2413</v>
      </c>
      <c r="E696" s="63">
        <v>2966</v>
      </c>
    </row>
    <row r="697" spans="1:5" ht="16.5" x14ac:dyDescent="0.35">
      <c r="A697" s="62" t="s">
        <v>1809</v>
      </c>
      <c r="B697" s="62" t="s">
        <v>2388</v>
      </c>
      <c r="C697" s="62" t="str">
        <f t="shared" si="10"/>
        <v>7316</v>
      </c>
      <c r="D697" s="62" t="s">
        <v>2413</v>
      </c>
      <c r="E697" s="63">
        <v>3000</v>
      </c>
    </row>
    <row r="698" spans="1:5" ht="16.5" x14ac:dyDescent="0.35">
      <c r="A698" s="62" t="s">
        <v>1769</v>
      </c>
      <c r="B698" s="62" t="s">
        <v>2388</v>
      </c>
      <c r="C698" s="62" t="str">
        <f t="shared" si="10"/>
        <v>7316</v>
      </c>
      <c r="D698" s="62" t="s">
        <v>2413</v>
      </c>
      <c r="E698" s="63">
        <v>2885.8</v>
      </c>
    </row>
    <row r="699" spans="1:5" ht="16.5" x14ac:dyDescent="0.35">
      <c r="A699" s="62" t="s">
        <v>1753</v>
      </c>
      <c r="B699" s="62" t="s">
        <v>2388</v>
      </c>
      <c r="C699" s="62" t="str">
        <f t="shared" si="10"/>
        <v>7316</v>
      </c>
      <c r="D699" s="62" t="s">
        <v>2413</v>
      </c>
      <c r="E699" s="63">
        <v>2800.8</v>
      </c>
    </row>
    <row r="700" spans="1:5" ht="16.5" x14ac:dyDescent="0.35">
      <c r="A700" s="62" t="s">
        <v>1747</v>
      </c>
      <c r="B700" s="62" t="s">
        <v>2388</v>
      </c>
      <c r="C700" s="62" t="str">
        <f t="shared" si="10"/>
        <v>7316</v>
      </c>
      <c r="D700" s="62" t="s">
        <v>2413</v>
      </c>
      <c r="E700" s="63">
        <v>2202.1999999999998</v>
      </c>
    </row>
    <row r="701" spans="1:5" ht="16.5" x14ac:dyDescent="0.35">
      <c r="A701" s="62" t="s">
        <v>1742</v>
      </c>
      <c r="B701" s="62" t="s">
        <v>2388</v>
      </c>
      <c r="C701" s="62" t="str">
        <f t="shared" si="10"/>
        <v>7316</v>
      </c>
      <c r="D701" s="62" t="s">
        <v>2413</v>
      </c>
      <c r="E701" s="63">
        <v>1584.9</v>
      </c>
    </row>
    <row r="702" spans="1:5" ht="16.5" x14ac:dyDescent="0.35">
      <c r="A702" s="62" t="s">
        <v>1419</v>
      </c>
      <c r="B702" s="62" t="s">
        <v>2388</v>
      </c>
      <c r="C702" s="62" t="str">
        <f t="shared" si="10"/>
        <v>7316</v>
      </c>
      <c r="D702" s="62" t="s">
        <v>2413</v>
      </c>
      <c r="E702" s="63">
        <v>1240.9000000000001</v>
      </c>
    </row>
    <row r="703" spans="1:5" ht="16.5" x14ac:dyDescent="0.35">
      <c r="A703" s="62" t="s">
        <v>1418</v>
      </c>
      <c r="B703" s="62" t="s">
        <v>2388</v>
      </c>
      <c r="C703" s="62" t="str">
        <f t="shared" si="10"/>
        <v>7363</v>
      </c>
      <c r="D703" s="62" t="s">
        <v>2414</v>
      </c>
      <c r="E703" s="63">
        <v>163.19999999999999</v>
      </c>
    </row>
    <row r="704" spans="1:5" ht="16.5" x14ac:dyDescent="0.35">
      <c r="A704" s="62" t="s">
        <v>2028</v>
      </c>
      <c r="B704" s="62" t="s">
        <v>2388</v>
      </c>
      <c r="C704" s="62" t="str">
        <f t="shared" si="10"/>
        <v>7363</v>
      </c>
      <c r="D704" s="62" t="s">
        <v>2414</v>
      </c>
      <c r="E704" s="63">
        <v>128.80000000000001</v>
      </c>
    </row>
    <row r="705" spans="1:5" ht="16.5" x14ac:dyDescent="0.35">
      <c r="A705" s="62" t="s">
        <v>2023</v>
      </c>
      <c r="B705" s="62" t="s">
        <v>2388</v>
      </c>
      <c r="C705" s="62" t="str">
        <f t="shared" si="10"/>
        <v>7363</v>
      </c>
      <c r="D705" s="62" t="s">
        <v>2414</v>
      </c>
      <c r="E705" s="63">
        <v>91.4</v>
      </c>
    </row>
    <row r="706" spans="1:5" ht="16.5" x14ac:dyDescent="0.35">
      <c r="A706" s="62" t="s">
        <v>2013</v>
      </c>
      <c r="B706" s="62" t="s">
        <v>2388</v>
      </c>
      <c r="C706" s="62" t="str">
        <f t="shared" si="10"/>
        <v>7363</v>
      </c>
      <c r="D706" s="62" t="s">
        <v>2414</v>
      </c>
      <c r="E706" s="63">
        <v>91</v>
      </c>
    </row>
    <row r="707" spans="1:5" ht="16.5" x14ac:dyDescent="0.35">
      <c r="A707" s="62" t="s">
        <v>2007</v>
      </c>
      <c r="B707" s="62" t="s">
        <v>2388</v>
      </c>
      <c r="C707" s="62" t="str">
        <f t="shared" ref="C707:C770" si="11">MID(D707,2,4)</f>
        <v>7363</v>
      </c>
      <c r="D707" s="62" t="s">
        <v>2414</v>
      </c>
      <c r="E707" s="63">
        <v>139.80000000000001</v>
      </c>
    </row>
    <row r="708" spans="1:5" ht="16.5" x14ac:dyDescent="0.35">
      <c r="A708" s="62" t="s">
        <v>2000</v>
      </c>
      <c r="B708" s="62" t="s">
        <v>2388</v>
      </c>
      <c r="C708" s="62" t="str">
        <f t="shared" si="11"/>
        <v>7363</v>
      </c>
      <c r="D708" s="62" t="s">
        <v>2414</v>
      </c>
      <c r="E708" s="63">
        <v>79.8</v>
      </c>
    </row>
    <row r="709" spans="1:5" ht="16.5" x14ac:dyDescent="0.35">
      <c r="A709" s="62" t="s">
        <v>1990</v>
      </c>
      <c r="B709" s="62" t="s">
        <v>2388</v>
      </c>
      <c r="C709" s="62" t="str">
        <f t="shared" si="11"/>
        <v>7363</v>
      </c>
      <c r="D709" s="62" t="s">
        <v>2414</v>
      </c>
      <c r="E709" s="63">
        <v>70</v>
      </c>
    </row>
    <row r="710" spans="1:5" ht="16.5" x14ac:dyDescent="0.35">
      <c r="A710" s="62" t="s">
        <v>1975</v>
      </c>
      <c r="B710" s="62" t="s">
        <v>2388</v>
      </c>
      <c r="C710" s="62" t="str">
        <f t="shared" si="11"/>
        <v>7363</v>
      </c>
      <c r="D710" s="62" t="s">
        <v>2414</v>
      </c>
      <c r="E710" s="63">
        <v>121.8</v>
      </c>
    </row>
    <row r="711" spans="1:5" ht="16.5" x14ac:dyDescent="0.35">
      <c r="A711" s="62" t="s">
        <v>1974</v>
      </c>
      <c r="B711" s="62" t="s">
        <v>2388</v>
      </c>
      <c r="C711" s="62" t="str">
        <f t="shared" si="11"/>
        <v>7363</v>
      </c>
      <c r="D711" s="62" t="s">
        <v>2414</v>
      </c>
      <c r="E711" s="63">
        <v>102.2</v>
      </c>
    </row>
    <row r="712" spans="1:5" ht="16.5" x14ac:dyDescent="0.35">
      <c r="A712" s="62" t="s">
        <v>1968</v>
      </c>
      <c r="B712" s="62" t="s">
        <v>2388</v>
      </c>
      <c r="C712" s="62" t="str">
        <f t="shared" si="11"/>
        <v>7363</v>
      </c>
      <c r="D712" s="62" t="s">
        <v>2414</v>
      </c>
      <c r="E712" s="63">
        <v>75.8</v>
      </c>
    </row>
    <row r="713" spans="1:5" ht="16.5" x14ac:dyDescent="0.35">
      <c r="A713" s="62" t="s">
        <v>1954</v>
      </c>
      <c r="B713" s="62" t="s">
        <v>2388</v>
      </c>
      <c r="C713" s="62" t="str">
        <f t="shared" si="11"/>
        <v>7363</v>
      </c>
      <c r="D713" s="62" t="s">
        <v>2414</v>
      </c>
      <c r="E713" s="63">
        <v>76</v>
      </c>
    </row>
    <row r="714" spans="1:5" ht="16.5" x14ac:dyDescent="0.35">
      <c r="A714" s="62" t="s">
        <v>1931</v>
      </c>
      <c r="B714" s="62" t="s">
        <v>2388</v>
      </c>
      <c r="C714" s="62" t="str">
        <f t="shared" si="11"/>
        <v>7363</v>
      </c>
      <c r="D714" s="62" t="s">
        <v>2414</v>
      </c>
      <c r="E714" s="63">
        <v>76.8</v>
      </c>
    </row>
    <row r="715" spans="1:5" ht="16.5" x14ac:dyDescent="0.35">
      <c r="A715" s="62" t="s">
        <v>1930</v>
      </c>
      <c r="B715" s="62" t="s">
        <v>2388</v>
      </c>
      <c r="C715" s="62" t="str">
        <f t="shared" si="11"/>
        <v>7363</v>
      </c>
      <c r="D715" s="62" t="s">
        <v>2414</v>
      </c>
      <c r="E715" s="63">
        <v>90.6</v>
      </c>
    </row>
    <row r="716" spans="1:5" ht="16.5" x14ac:dyDescent="0.35">
      <c r="A716" s="62" t="s">
        <v>1911</v>
      </c>
      <c r="B716" s="62" t="s">
        <v>2388</v>
      </c>
      <c r="C716" s="62" t="str">
        <f t="shared" si="11"/>
        <v>7363</v>
      </c>
      <c r="D716" s="62" t="s">
        <v>2414</v>
      </c>
      <c r="E716" s="63">
        <v>81.8</v>
      </c>
    </row>
    <row r="717" spans="1:5" ht="16.5" x14ac:dyDescent="0.35">
      <c r="A717" s="62" t="s">
        <v>1910</v>
      </c>
      <c r="B717" s="62" t="s">
        <v>2388</v>
      </c>
      <c r="C717" s="62" t="str">
        <f t="shared" si="11"/>
        <v>7363</v>
      </c>
      <c r="D717" s="62" t="s">
        <v>2414</v>
      </c>
      <c r="E717" s="63">
        <v>115.4</v>
      </c>
    </row>
    <row r="718" spans="1:5" ht="16.5" x14ac:dyDescent="0.35">
      <c r="A718" s="62" t="s">
        <v>1904</v>
      </c>
      <c r="B718" s="62" t="s">
        <v>2388</v>
      </c>
      <c r="C718" s="62" t="str">
        <f t="shared" si="11"/>
        <v>7363</v>
      </c>
      <c r="D718" s="62" t="s">
        <v>2414</v>
      </c>
      <c r="E718" s="63">
        <v>159.4</v>
      </c>
    </row>
    <row r="719" spans="1:5" ht="16.5" x14ac:dyDescent="0.35">
      <c r="A719" s="62" t="s">
        <v>1891</v>
      </c>
      <c r="B719" s="62" t="s">
        <v>2388</v>
      </c>
      <c r="C719" s="62" t="str">
        <f t="shared" si="11"/>
        <v>7363</v>
      </c>
      <c r="D719" s="62" t="s">
        <v>2414</v>
      </c>
      <c r="E719" s="63">
        <v>68.2</v>
      </c>
    </row>
    <row r="720" spans="1:5" ht="16.5" x14ac:dyDescent="0.35">
      <c r="A720" s="62" t="s">
        <v>1886</v>
      </c>
      <c r="B720" s="62" t="s">
        <v>2388</v>
      </c>
      <c r="C720" s="62" t="str">
        <f t="shared" si="11"/>
        <v>7363</v>
      </c>
      <c r="D720" s="62" t="s">
        <v>2414</v>
      </c>
      <c r="E720" s="63">
        <v>52.8</v>
      </c>
    </row>
    <row r="721" spans="1:5" ht="16.5" x14ac:dyDescent="0.35">
      <c r="A721" s="62" t="s">
        <v>1879</v>
      </c>
      <c r="B721" s="62" t="s">
        <v>2388</v>
      </c>
      <c r="C721" s="62" t="str">
        <f t="shared" si="11"/>
        <v>7363</v>
      </c>
      <c r="D721" s="62" t="s">
        <v>2414</v>
      </c>
      <c r="E721" s="63">
        <v>60.8</v>
      </c>
    </row>
    <row r="722" spans="1:5" ht="16.5" x14ac:dyDescent="0.35">
      <c r="A722" s="62" t="s">
        <v>1864</v>
      </c>
      <c r="B722" s="62" t="s">
        <v>2388</v>
      </c>
      <c r="C722" s="62" t="str">
        <f t="shared" si="11"/>
        <v>7363</v>
      </c>
      <c r="D722" s="62" t="s">
        <v>2414</v>
      </c>
      <c r="E722" s="63">
        <v>74.2</v>
      </c>
    </row>
    <row r="723" spans="1:5" ht="16.5" x14ac:dyDescent="0.35">
      <c r="A723" s="62" t="s">
        <v>1844</v>
      </c>
      <c r="B723" s="62" t="s">
        <v>2388</v>
      </c>
      <c r="C723" s="62" t="str">
        <f t="shared" si="11"/>
        <v>7363</v>
      </c>
      <c r="D723" s="62" t="s">
        <v>2414</v>
      </c>
      <c r="E723" s="63">
        <v>83.8</v>
      </c>
    </row>
    <row r="724" spans="1:5" ht="16.5" x14ac:dyDescent="0.35">
      <c r="A724" s="62" t="s">
        <v>1843</v>
      </c>
      <c r="B724" s="62" t="s">
        <v>2388</v>
      </c>
      <c r="C724" s="62" t="str">
        <f t="shared" si="11"/>
        <v>7363</v>
      </c>
      <c r="D724" s="62" t="s">
        <v>2414</v>
      </c>
      <c r="E724" s="63">
        <v>165.6</v>
      </c>
    </row>
    <row r="725" spans="1:5" ht="16.5" x14ac:dyDescent="0.35">
      <c r="A725" s="62" t="s">
        <v>1811</v>
      </c>
      <c r="B725" s="62" t="s">
        <v>2388</v>
      </c>
      <c r="C725" s="62" t="str">
        <f t="shared" si="11"/>
        <v>7363</v>
      </c>
      <c r="D725" s="62" t="s">
        <v>2414</v>
      </c>
      <c r="E725" s="63">
        <v>111.4</v>
      </c>
    </row>
    <row r="726" spans="1:5" ht="16.5" x14ac:dyDescent="0.35">
      <c r="A726" s="62" t="s">
        <v>1810</v>
      </c>
      <c r="B726" s="62" t="s">
        <v>2388</v>
      </c>
      <c r="C726" s="62" t="str">
        <f t="shared" si="11"/>
        <v>7363</v>
      </c>
      <c r="D726" s="62" t="s">
        <v>2414</v>
      </c>
      <c r="E726" s="63">
        <v>93.6</v>
      </c>
    </row>
    <row r="727" spans="1:5" ht="16.5" x14ac:dyDescent="0.35">
      <c r="A727" s="62" t="s">
        <v>1809</v>
      </c>
      <c r="B727" s="62" t="s">
        <v>2388</v>
      </c>
      <c r="C727" s="62" t="str">
        <f t="shared" si="11"/>
        <v>7363</v>
      </c>
      <c r="D727" s="62" t="s">
        <v>2414</v>
      </c>
      <c r="E727" s="63">
        <v>54.4</v>
      </c>
    </row>
    <row r="728" spans="1:5" ht="16.5" x14ac:dyDescent="0.35">
      <c r="A728" s="62" t="s">
        <v>1769</v>
      </c>
      <c r="B728" s="62" t="s">
        <v>2388</v>
      </c>
      <c r="C728" s="62" t="str">
        <f t="shared" si="11"/>
        <v>7363</v>
      </c>
      <c r="D728" s="62" t="s">
        <v>2414</v>
      </c>
      <c r="E728" s="63">
        <v>74</v>
      </c>
    </row>
    <row r="729" spans="1:5" ht="16.5" x14ac:dyDescent="0.35">
      <c r="A729" s="62" t="s">
        <v>1753</v>
      </c>
      <c r="B729" s="62" t="s">
        <v>2388</v>
      </c>
      <c r="C729" s="62" t="str">
        <f t="shared" si="11"/>
        <v>7363</v>
      </c>
      <c r="D729" s="62" t="s">
        <v>2414</v>
      </c>
      <c r="E729" s="63">
        <v>85.6</v>
      </c>
    </row>
    <row r="730" spans="1:5" ht="16.5" x14ac:dyDescent="0.35">
      <c r="A730" s="62" t="s">
        <v>1747</v>
      </c>
      <c r="B730" s="62" t="s">
        <v>2388</v>
      </c>
      <c r="C730" s="62" t="str">
        <f t="shared" si="11"/>
        <v>7363</v>
      </c>
      <c r="D730" s="62" t="s">
        <v>2414</v>
      </c>
      <c r="E730" s="63">
        <v>64.2</v>
      </c>
    </row>
    <row r="731" spans="1:5" ht="16.5" x14ac:dyDescent="0.35">
      <c r="A731" s="62" t="s">
        <v>1742</v>
      </c>
      <c r="B731" s="62" t="s">
        <v>2388</v>
      </c>
      <c r="C731" s="62" t="str">
        <f t="shared" si="11"/>
        <v>7363</v>
      </c>
      <c r="D731" s="62" t="s">
        <v>2414</v>
      </c>
      <c r="E731" s="63">
        <v>112.2</v>
      </c>
    </row>
    <row r="732" spans="1:5" ht="16.5" x14ac:dyDescent="0.35">
      <c r="A732" s="62" t="s">
        <v>1419</v>
      </c>
      <c r="B732" s="62" t="s">
        <v>2388</v>
      </c>
      <c r="C732" s="62" t="str">
        <f t="shared" si="11"/>
        <v>7363</v>
      </c>
      <c r="D732" s="62" t="s">
        <v>2414</v>
      </c>
      <c r="E732" s="63">
        <v>100.2</v>
      </c>
    </row>
    <row r="733" spans="1:5" ht="16.5" x14ac:dyDescent="0.35">
      <c r="A733" s="62" t="s">
        <v>1418</v>
      </c>
      <c r="B733" s="62" t="s">
        <v>2388</v>
      </c>
      <c r="C733" s="62" t="str">
        <f t="shared" si="11"/>
        <v>7369</v>
      </c>
      <c r="D733" s="62" t="s">
        <v>2415</v>
      </c>
      <c r="E733" s="63">
        <v>8.44</v>
      </c>
    </row>
    <row r="734" spans="1:5" ht="16.5" x14ac:dyDescent="0.35">
      <c r="A734" s="62" t="s">
        <v>2028</v>
      </c>
      <c r="B734" s="62" t="s">
        <v>2388</v>
      </c>
      <c r="C734" s="62" t="str">
        <f t="shared" si="11"/>
        <v>7369</v>
      </c>
      <c r="D734" s="62" t="s">
        <v>2415</v>
      </c>
      <c r="E734" s="63">
        <v>17.989999999999998</v>
      </c>
    </row>
    <row r="735" spans="1:5" ht="16.5" x14ac:dyDescent="0.35">
      <c r="A735" s="62" t="s">
        <v>2023</v>
      </c>
      <c r="B735" s="62" t="s">
        <v>2388</v>
      </c>
      <c r="C735" s="62" t="str">
        <f t="shared" si="11"/>
        <v>7369</v>
      </c>
      <c r="D735" s="62" t="s">
        <v>2415</v>
      </c>
      <c r="E735" s="63">
        <v>36.200000000000003</v>
      </c>
    </row>
    <row r="736" spans="1:5" ht="16.5" x14ac:dyDescent="0.35">
      <c r="A736" s="62" t="s">
        <v>2013</v>
      </c>
      <c r="B736" s="62" t="s">
        <v>2388</v>
      </c>
      <c r="C736" s="62" t="str">
        <f t="shared" si="11"/>
        <v>7369</v>
      </c>
      <c r="D736" s="62" t="s">
        <v>2415</v>
      </c>
      <c r="E736" s="63">
        <v>61.63</v>
      </c>
    </row>
    <row r="737" spans="1:5" ht="16.5" x14ac:dyDescent="0.35">
      <c r="A737" s="62" t="s">
        <v>2007</v>
      </c>
      <c r="B737" s="62" t="s">
        <v>2388</v>
      </c>
      <c r="C737" s="62" t="str">
        <f t="shared" si="11"/>
        <v>7369</v>
      </c>
      <c r="D737" s="62" t="s">
        <v>2415</v>
      </c>
      <c r="E737" s="63">
        <v>2.11</v>
      </c>
    </row>
    <row r="738" spans="1:5" ht="16.5" x14ac:dyDescent="0.35">
      <c r="A738" s="62" t="s">
        <v>2000</v>
      </c>
      <c r="B738" s="62" t="s">
        <v>2388</v>
      </c>
      <c r="C738" s="62" t="str">
        <f t="shared" si="11"/>
        <v>7369</v>
      </c>
      <c r="D738" s="62" t="s">
        <v>2415</v>
      </c>
      <c r="E738" s="63">
        <v>18.21</v>
      </c>
    </row>
    <row r="739" spans="1:5" ht="16.5" x14ac:dyDescent="0.35">
      <c r="A739" s="62" t="s">
        <v>1990</v>
      </c>
      <c r="B739" s="62" t="s">
        <v>2388</v>
      </c>
      <c r="C739" s="62" t="str">
        <f t="shared" si="11"/>
        <v>7369</v>
      </c>
      <c r="D739" s="62" t="s">
        <v>2415</v>
      </c>
      <c r="E739" s="63">
        <v>24.32</v>
      </c>
    </row>
    <row r="740" spans="1:5" ht="16.5" x14ac:dyDescent="0.35">
      <c r="A740" s="62" t="s">
        <v>1975</v>
      </c>
      <c r="B740" s="62" t="s">
        <v>2388</v>
      </c>
      <c r="C740" s="62" t="str">
        <f t="shared" si="11"/>
        <v>7369</v>
      </c>
      <c r="D740" s="62" t="s">
        <v>2415</v>
      </c>
      <c r="E740" s="63">
        <v>4.22</v>
      </c>
    </row>
    <row r="741" spans="1:5" ht="16.5" x14ac:dyDescent="0.35">
      <c r="A741" s="62" t="s">
        <v>1974</v>
      </c>
      <c r="B741" s="62" t="s">
        <v>2388</v>
      </c>
      <c r="C741" s="62" t="str">
        <f t="shared" si="11"/>
        <v>7369</v>
      </c>
      <c r="D741" s="62" t="s">
        <v>2415</v>
      </c>
      <c r="E741" s="63">
        <v>6.33</v>
      </c>
    </row>
    <row r="742" spans="1:5" ht="16.5" x14ac:dyDescent="0.35">
      <c r="A742" s="62" t="s">
        <v>1968</v>
      </c>
      <c r="B742" s="62" t="s">
        <v>2388</v>
      </c>
      <c r="C742" s="62" t="str">
        <f t="shared" si="11"/>
        <v>7369</v>
      </c>
      <c r="D742" s="62" t="s">
        <v>2415</v>
      </c>
      <c r="E742" s="63">
        <v>8.44</v>
      </c>
    </row>
    <row r="743" spans="1:5" ht="16.5" x14ac:dyDescent="0.35">
      <c r="A743" s="62" t="s">
        <v>1954</v>
      </c>
      <c r="B743" s="62" t="s">
        <v>2388</v>
      </c>
      <c r="C743" s="62" t="str">
        <f t="shared" si="11"/>
        <v>7369</v>
      </c>
      <c r="D743" s="62" t="s">
        <v>2415</v>
      </c>
      <c r="E743" s="63">
        <v>6.33</v>
      </c>
    </row>
    <row r="744" spans="1:5" ht="16.5" x14ac:dyDescent="0.35">
      <c r="A744" s="62" t="s">
        <v>1931</v>
      </c>
      <c r="B744" s="62" t="s">
        <v>2388</v>
      </c>
      <c r="C744" s="62" t="str">
        <f t="shared" si="11"/>
        <v>7369</v>
      </c>
      <c r="D744" s="62" t="s">
        <v>2415</v>
      </c>
      <c r="E744" s="63">
        <v>20.100000000000001</v>
      </c>
    </row>
    <row r="745" spans="1:5" ht="16.5" x14ac:dyDescent="0.35">
      <c r="A745" s="62" t="s">
        <v>1930</v>
      </c>
      <c r="B745" s="62" t="s">
        <v>2388</v>
      </c>
      <c r="C745" s="62" t="str">
        <f t="shared" si="11"/>
        <v>7369</v>
      </c>
      <c r="D745" s="62" t="s">
        <v>2415</v>
      </c>
      <c r="E745" s="63">
        <v>2.11</v>
      </c>
    </row>
    <row r="746" spans="1:5" ht="16.5" x14ac:dyDescent="0.35">
      <c r="A746" s="62" t="s">
        <v>1911</v>
      </c>
      <c r="B746" s="62" t="s">
        <v>2388</v>
      </c>
      <c r="C746" s="62" t="str">
        <f t="shared" si="11"/>
        <v>7369</v>
      </c>
      <c r="D746" s="62" t="s">
        <v>2415</v>
      </c>
      <c r="E746" s="63">
        <v>17.989999999999998</v>
      </c>
    </row>
    <row r="747" spans="1:5" ht="16.5" x14ac:dyDescent="0.35">
      <c r="A747" s="62" t="s">
        <v>1910</v>
      </c>
      <c r="B747" s="62" t="s">
        <v>2388</v>
      </c>
      <c r="C747" s="62" t="str">
        <f t="shared" si="11"/>
        <v>7369</v>
      </c>
      <c r="D747" s="62" t="s">
        <v>2415</v>
      </c>
      <c r="E747" s="63">
        <v>17.989999999999998</v>
      </c>
    </row>
    <row r="748" spans="1:5" ht="16.5" x14ac:dyDescent="0.35">
      <c r="A748" s="62" t="s">
        <v>1904</v>
      </c>
      <c r="B748" s="62" t="s">
        <v>2388</v>
      </c>
      <c r="C748" s="62" t="str">
        <f t="shared" si="11"/>
        <v>7369</v>
      </c>
      <c r="D748" s="62" t="s">
        <v>2415</v>
      </c>
      <c r="E748" s="63">
        <v>53.97</v>
      </c>
    </row>
    <row r="749" spans="1:5" ht="16.5" x14ac:dyDescent="0.35">
      <c r="A749" s="62" t="s">
        <v>1891</v>
      </c>
      <c r="B749" s="62" t="s">
        <v>2388</v>
      </c>
      <c r="C749" s="62" t="str">
        <f t="shared" si="11"/>
        <v>7369</v>
      </c>
      <c r="D749" s="62" t="s">
        <v>2415</v>
      </c>
      <c r="E749" s="63">
        <v>13.99</v>
      </c>
    </row>
    <row r="750" spans="1:5" ht="16.5" x14ac:dyDescent="0.35">
      <c r="A750" s="62" t="s">
        <v>1886</v>
      </c>
      <c r="B750" s="62" t="s">
        <v>2388</v>
      </c>
      <c r="C750" s="62" t="str">
        <f t="shared" si="11"/>
        <v>7369</v>
      </c>
      <c r="D750" s="62" t="s">
        <v>2415</v>
      </c>
      <c r="E750" s="63">
        <v>29.87</v>
      </c>
    </row>
    <row r="751" spans="1:5" ht="16.5" x14ac:dyDescent="0.35">
      <c r="A751" s="62" t="s">
        <v>1879</v>
      </c>
      <c r="B751" s="62" t="s">
        <v>2388</v>
      </c>
      <c r="C751" s="62" t="str">
        <f t="shared" si="11"/>
        <v>7369</v>
      </c>
      <c r="D751" s="62" t="s">
        <v>2415</v>
      </c>
      <c r="E751" s="63">
        <v>15.88</v>
      </c>
    </row>
    <row r="752" spans="1:5" ht="16.5" x14ac:dyDescent="0.35">
      <c r="A752" s="62" t="s">
        <v>1864</v>
      </c>
      <c r="B752" s="62" t="s">
        <v>2388</v>
      </c>
      <c r="C752" s="62" t="str">
        <f t="shared" si="11"/>
        <v>7369</v>
      </c>
      <c r="D752" s="62" t="s">
        <v>2415</v>
      </c>
      <c r="E752" s="63">
        <v>16.100000000000001</v>
      </c>
    </row>
    <row r="753" spans="1:5" ht="16.5" x14ac:dyDescent="0.35">
      <c r="A753" s="62" t="s">
        <v>1844</v>
      </c>
      <c r="B753" s="62" t="s">
        <v>2388</v>
      </c>
      <c r="C753" s="62" t="str">
        <f t="shared" si="11"/>
        <v>7369</v>
      </c>
      <c r="D753" s="62" t="s">
        <v>2415</v>
      </c>
      <c r="E753" s="63">
        <v>13.99</v>
      </c>
    </row>
    <row r="754" spans="1:5" ht="16.5" x14ac:dyDescent="0.35">
      <c r="A754" s="62" t="s">
        <v>1843</v>
      </c>
      <c r="B754" s="62" t="s">
        <v>2388</v>
      </c>
      <c r="C754" s="62" t="str">
        <f t="shared" si="11"/>
        <v>7369</v>
      </c>
      <c r="D754" s="62" t="s">
        <v>2415</v>
      </c>
      <c r="E754" s="63">
        <v>6.33</v>
      </c>
    </row>
    <row r="755" spans="1:5" ht="16.5" x14ac:dyDescent="0.35">
      <c r="A755" s="62" t="s">
        <v>1811</v>
      </c>
      <c r="B755" s="62" t="s">
        <v>2388</v>
      </c>
      <c r="C755" s="62" t="str">
        <f t="shared" si="11"/>
        <v>7369</v>
      </c>
      <c r="D755" s="62" t="s">
        <v>2415</v>
      </c>
      <c r="E755" s="63">
        <v>31.76</v>
      </c>
    </row>
    <row r="756" spans="1:5" ht="16.5" x14ac:dyDescent="0.35">
      <c r="A756" s="62" t="s">
        <v>1810</v>
      </c>
      <c r="B756" s="62" t="s">
        <v>2388</v>
      </c>
      <c r="C756" s="62" t="str">
        <f t="shared" si="11"/>
        <v>7369</v>
      </c>
      <c r="D756" s="62" t="s">
        <v>2415</v>
      </c>
      <c r="E756" s="63">
        <v>17.989999999999998</v>
      </c>
    </row>
    <row r="757" spans="1:5" ht="16.5" x14ac:dyDescent="0.35">
      <c r="A757" s="62" t="s">
        <v>1809</v>
      </c>
      <c r="B757" s="62" t="s">
        <v>2388</v>
      </c>
      <c r="C757" s="62" t="str">
        <f t="shared" si="11"/>
        <v>7369</v>
      </c>
      <c r="D757" s="62" t="s">
        <v>2415</v>
      </c>
      <c r="E757" s="63">
        <v>4.22</v>
      </c>
    </row>
    <row r="758" spans="1:5" ht="16.5" x14ac:dyDescent="0.35">
      <c r="A758" s="62" t="s">
        <v>1769</v>
      </c>
      <c r="B758" s="62" t="s">
        <v>2388</v>
      </c>
      <c r="C758" s="62" t="str">
        <f t="shared" si="11"/>
        <v>7369</v>
      </c>
      <c r="D758" s="62" t="s">
        <v>2415</v>
      </c>
      <c r="E758" s="63">
        <v>4.22</v>
      </c>
    </row>
    <row r="759" spans="1:5" ht="16.5" x14ac:dyDescent="0.35">
      <c r="A759" s="62" t="s">
        <v>1753</v>
      </c>
      <c r="B759" s="62" t="s">
        <v>2388</v>
      </c>
      <c r="C759" s="62" t="str">
        <f t="shared" si="11"/>
        <v>7369</v>
      </c>
      <c r="D759" s="62" t="s">
        <v>2415</v>
      </c>
      <c r="E759" s="63">
        <v>38.090000000000003</v>
      </c>
    </row>
    <row r="760" spans="1:5" ht="16.5" x14ac:dyDescent="0.35">
      <c r="A760" s="62" t="s">
        <v>1747</v>
      </c>
      <c r="B760" s="62" t="s">
        <v>2388</v>
      </c>
      <c r="C760" s="62" t="str">
        <f t="shared" si="11"/>
        <v>7369</v>
      </c>
      <c r="D760" s="62" t="s">
        <v>2415</v>
      </c>
      <c r="E760" s="63">
        <v>0</v>
      </c>
    </row>
    <row r="761" spans="1:5" ht="16.5" x14ac:dyDescent="0.35">
      <c r="A761" s="62" t="s">
        <v>1742</v>
      </c>
      <c r="B761" s="62" t="s">
        <v>2388</v>
      </c>
      <c r="C761" s="62" t="str">
        <f t="shared" si="11"/>
        <v>7369</v>
      </c>
      <c r="D761" s="62" t="s">
        <v>2415</v>
      </c>
      <c r="E761" s="63">
        <v>22.21</v>
      </c>
    </row>
    <row r="762" spans="1:5" ht="16.5" x14ac:dyDescent="0.35">
      <c r="A762" s="62" t="s">
        <v>1419</v>
      </c>
      <c r="B762" s="62" t="s">
        <v>2388</v>
      </c>
      <c r="C762" s="62" t="str">
        <f t="shared" si="11"/>
        <v>7369</v>
      </c>
      <c r="D762" s="62" t="s">
        <v>2415</v>
      </c>
      <c r="E762" s="63">
        <v>4.22</v>
      </c>
    </row>
    <row r="763" spans="1:5" ht="16.5" x14ac:dyDescent="0.35">
      <c r="A763" s="62" t="s">
        <v>1418</v>
      </c>
      <c r="B763" s="62" t="s">
        <v>2388</v>
      </c>
      <c r="C763" s="62" t="str">
        <f t="shared" si="11"/>
        <v>7444</v>
      </c>
      <c r="D763" s="62" t="s">
        <v>2416</v>
      </c>
      <c r="E763" s="63">
        <v>0</v>
      </c>
    </row>
    <row r="764" spans="1:5" ht="16.5" x14ac:dyDescent="0.35">
      <c r="A764" s="62" t="s">
        <v>2028</v>
      </c>
      <c r="B764" s="62" t="s">
        <v>2388</v>
      </c>
      <c r="C764" s="62" t="str">
        <f t="shared" si="11"/>
        <v>7444</v>
      </c>
      <c r="D764" s="62" t="s">
        <v>2416</v>
      </c>
      <c r="E764" s="63">
        <v>22</v>
      </c>
    </row>
    <row r="765" spans="1:5" ht="16.5" x14ac:dyDescent="0.35">
      <c r="A765" s="62" t="s">
        <v>2023</v>
      </c>
      <c r="B765" s="62" t="s">
        <v>2388</v>
      </c>
      <c r="C765" s="62" t="str">
        <f t="shared" si="11"/>
        <v>7444</v>
      </c>
      <c r="D765" s="62" t="s">
        <v>2416</v>
      </c>
      <c r="E765" s="63">
        <v>24.6</v>
      </c>
    </row>
    <row r="766" spans="1:5" ht="16.5" x14ac:dyDescent="0.35">
      <c r="A766" s="62" t="s">
        <v>2013</v>
      </c>
      <c r="B766" s="62" t="s">
        <v>2388</v>
      </c>
      <c r="C766" s="62" t="str">
        <f t="shared" si="11"/>
        <v>7444</v>
      </c>
      <c r="D766" s="62" t="s">
        <v>2416</v>
      </c>
      <c r="E766" s="63">
        <v>6</v>
      </c>
    </row>
    <row r="767" spans="1:5" ht="16.5" x14ac:dyDescent="0.35">
      <c r="A767" s="62" t="s">
        <v>2007</v>
      </c>
      <c r="B767" s="62" t="s">
        <v>2388</v>
      </c>
      <c r="C767" s="62" t="str">
        <f t="shared" si="11"/>
        <v>7444</v>
      </c>
      <c r="D767" s="62" t="s">
        <v>2416</v>
      </c>
      <c r="E767" s="63">
        <v>4</v>
      </c>
    </row>
    <row r="768" spans="1:5" ht="16.5" x14ac:dyDescent="0.35">
      <c r="A768" s="62" t="s">
        <v>2000</v>
      </c>
      <c r="B768" s="62" t="s">
        <v>2388</v>
      </c>
      <c r="C768" s="62" t="str">
        <f t="shared" si="11"/>
        <v>7444</v>
      </c>
      <c r="D768" s="62" t="s">
        <v>2416</v>
      </c>
      <c r="E768" s="63">
        <v>16</v>
      </c>
    </row>
    <row r="769" spans="1:5" ht="16.5" x14ac:dyDescent="0.35">
      <c r="A769" s="62" t="s">
        <v>1990</v>
      </c>
      <c r="B769" s="62" t="s">
        <v>2388</v>
      </c>
      <c r="C769" s="62" t="str">
        <f t="shared" si="11"/>
        <v>7444</v>
      </c>
      <c r="D769" s="62" t="s">
        <v>2416</v>
      </c>
      <c r="E769" s="63">
        <v>4</v>
      </c>
    </row>
    <row r="770" spans="1:5" ht="16.5" x14ac:dyDescent="0.35">
      <c r="A770" s="62" t="s">
        <v>1975</v>
      </c>
      <c r="B770" s="62" t="s">
        <v>2388</v>
      </c>
      <c r="C770" s="62" t="str">
        <f t="shared" si="11"/>
        <v>7444</v>
      </c>
      <c r="D770" s="62" t="s">
        <v>2416</v>
      </c>
      <c r="E770" s="63">
        <v>6</v>
      </c>
    </row>
    <row r="771" spans="1:5" ht="16.5" x14ac:dyDescent="0.35">
      <c r="A771" s="62" t="s">
        <v>1974</v>
      </c>
      <c r="B771" s="62" t="s">
        <v>2388</v>
      </c>
      <c r="C771" s="62" t="str">
        <f t="shared" ref="C771:C834" si="12">MID(D771,2,4)</f>
        <v>7444</v>
      </c>
      <c r="D771" s="62" t="s">
        <v>2416</v>
      </c>
      <c r="E771" s="63">
        <v>14</v>
      </c>
    </row>
    <row r="772" spans="1:5" ht="16.5" x14ac:dyDescent="0.35">
      <c r="A772" s="62" t="s">
        <v>1968</v>
      </c>
      <c r="B772" s="62" t="s">
        <v>2388</v>
      </c>
      <c r="C772" s="62" t="str">
        <f t="shared" si="12"/>
        <v>7444</v>
      </c>
      <c r="D772" s="62" t="s">
        <v>2416</v>
      </c>
      <c r="E772" s="63">
        <v>6</v>
      </c>
    </row>
    <row r="773" spans="1:5" ht="16.5" x14ac:dyDescent="0.35">
      <c r="A773" s="62" t="s">
        <v>1954</v>
      </c>
      <c r="B773" s="62" t="s">
        <v>2388</v>
      </c>
      <c r="C773" s="62" t="str">
        <f t="shared" si="12"/>
        <v>7444</v>
      </c>
      <c r="D773" s="62" t="s">
        <v>2416</v>
      </c>
      <c r="E773" s="63">
        <v>0</v>
      </c>
    </row>
    <row r="774" spans="1:5" ht="16.5" x14ac:dyDescent="0.35">
      <c r="A774" s="62" t="s">
        <v>1931</v>
      </c>
      <c r="B774" s="62" t="s">
        <v>2388</v>
      </c>
      <c r="C774" s="62" t="str">
        <f t="shared" si="12"/>
        <v>7444</v>
      </c>
      <c r="D774" s="62" t="s">
        <v>2416</v>
      </c>
      <c r="E774" s="63">
        <v>4</v>
      </c>
    </row>
    <row r="775" spans="1:5" ht="16.5" x14ac:dyDescent="0.35">
      <c r="A775" s="62" t="s">
        <v>1930</v>
      </c>
      <c r="B775" s="62" t="s">
        <v>2388</v>
      </c>
      <c r="C775" s="62" t="str">
        <f t="shared" si="12"/>
        <v>7444</v>
      </c>
      <c r="D775" s="62" t="s">
        <v>2416</v>
      </c>
      <c r="E775" s="63">
        <v>12</v>
      </c>
    </row>
    <row r="776" spans="1:5" ht="16.5" x14ac:dyDescent="0.35">
      <c r="A776" s="62" t="s">
        <v>1911</v>
      </c>
      <c r="B776" s="62" t="s">
        <v>2388</v>
      </c>
      <c r="C776" s="62" t="str">
        <f t="shared" si="12"/>
        <v>7444</v>
      </c>
      <c r="D776" s="62" t="s">
        <v>2416</v>
      </c>
      <c r="E776" s="63">
        <v>8</v>
      </c>
    </row>
    <row r="777" spans="1:5" ht="16.5" x14ac:dyDescent="0.35">
      <c r="A777" s="62" t="s">
        <v>1910</v>
      </c>
      <c r="B777" s="62" t="s">
        <v>2388</v>
      </c>
      <c r="C777" s="62" t="str">
        <f t="shared" si="12"/>
        <v>7444</v>
      </c>
      <c r="D777" s="62" t="s">
        <v>2416</v>
      </c>
      <c r="E777" s="63">
        <v>4</v>
      </c>
    </row>
    <row r="778" spans="1:5" ht="16.5" x14ac:dyDescent="0.35">
      <c r="A778" s="62" t="s">
        <v>1904</v>
      </c>
      <c r="B778" s="62" t="s">
        <v>2388</v>
      </c>
      <c r="C778" s="62" t="str">
        <f t="shared" si="12"/>
        <v>7444</v>
      </c>
      <c r="D778" s="62" t="s">
        <v>2416</v>
      </c>
      <c r="E778" s="63">
        <v>10</v>
      </c>
    </row>
    <row r="779" spans="1:5" ht="16.5" x14ac:dyDescent="0.35">
      <c r="A779" s="62" t="s">
        <v>1891</v>
      </c>
      <c r="B779" s="62" t="s">
        <v>2388</v>
      </c>
      <c r="C779" s="62" t="str">
        <f t="shared" si="12"/>
        <v>7444</v>
      </c>
      <c r="D779" s="62" t="s">
        <v>2416</v>
      </c>
      <c r="E779" s="63">
        <v>6</v>
      </c>
    </row>
    <row r="780" spans="1:5" ht="16.5" x14ac:dyDescent="0.35">
      <c r="A780" s="62" t="s">
        <v>1886</v>
      </c>
      <c r="B780" s="62" t="s">
        <v>2388</v>
      </c>
      <c r="C780" s="62" t="str">
        <f t="shared" si="12"/>
        <v>7444</v>
      </c>
      <c r="D780" s="62" t="s">
        <v>2416</v>
      </c>
      <c r="E780" s="63">
        <v>4</v>
      </c>
    </row>
    <row r="781" spans="1:5" ht="16.5" x14ac:dyDescent="0.35">
      <c r="A781" s="62" t="s">
        <v>1879</v>
      </c>
      <c r="B781" s="62" t="s">
        <v>2388</v>
      </c>
      <c r="C781" s="62" t="str">
        <f t="shared" si="12"/>
        <v>7444</v>
      </c>
      <c r="D781" s="62" t="s">
        <v>2416</v>
      </c>
      <c r="E781" s="63">
        <v>0</v>
      </c>
    </row>
    <row r="782" spans="1:5" ht="16.5" x14ac:dyDescent="0.35">
      <c r="A782" s="62" t="s">
        <v>1864</v>
      </c>
      <c r="B782" s="62" t="s">
        <v>2388</v>
      </c>
      <c r="C782" s="62" t="str">
        <f t="shared" si="12"/>
        <v>7444</v>
      </c>
      <c r="D782" s="62" t="s">
        <v>2416</v>
      </c>
      <c r="E782" s="63">
        <v>4</v>
      </c>
    </row>
    <row r="783" spans="1:5" ht="16.5" x14ac:dyDescent="0.35">
      <c r="A783" s="62" t="s">
        <v>1844</v>
      </c>
      <c r="B783" s="62" t="s">
        <v>2388</v>
      </c>
      <c r="C783" s="62" t="str">
        <f t="shared" si="12"/>
        <v>7444</v>
      </c>
      <c r="D783" s="62" t="s">
        <v>2416</v>
      </c>
      <c r="E783" s="63">
        <v>4</v>
      </c>
    </row>
    <row r="784" spans="1:5" ht="16.5" x14ac:dyDescent="0.35">
      <c r="A784" s="62" t="s">
        <v>1843</v>
      </c>
      <c r="B784" s="62" t="s">
        <v>2388</v>
      </c>
      <c r="C784" s="62" t="str">
        <f t="shared" si="12"/>
        <v>7444</v>
      </c>
      <c r="D784" s="62" t="s">
        <v>2416</v>
      </c>
      <c r="E784" s="63">
        <v>0</v>
      </c>
    </row>
    <row r="785" spans="1:5" ht="16.5" x14ac:dyDescent="0.35">
      <c r="A785" s="62" t="s">
        <v>1811</v>
      </c>
      <c r="B785" s="62" t="s">
        <v>2388</v>
      </c>
      <c r="C785" s="62" t="str">
        <f t="shared" si="12"/>
        <v>7444</v>
      </c>
      <c r="D785" s="62" t="s">
        <v>2416</v>
      </c>
      <c r="E785" s="63">
        <v>4</v>
      </c>
    </row>
    <row r="786" spans="1:5" ht="16.5" x14ac:dyDescent="0.35">
      <c r="A786" s="62" t="s">
        <v>1810</v>
      </c>
      <c r="B786" s="62" t="s">
        <v>2388</v>
      </c>
      <c r="C786" s="62" t="str">
        <f t="shared" si="12"/>
        <v>7444</v>
      </c>
      <c r="D786" s="62" t="s">
        <v>2416</v>
      </c>
      <c r="E786" s="63">
        <v>0</v>
      </c>
    </row>
    <row r="787" spans="1:5" ht="16.5" x14ac:dyDescent="0.35">
      <c r="A787" s="62" t="s">
        <v>1809</v>
      </c>
      <c r="B787" s="62" t="s">
        <v>2388</v>
      </c>
      <c r="C787" s="62" t="str">
        <f t="shared" si="12"/>
        <v>7444</v>
      </c>
      <c r="D787" s="62" t="s">
        <v>2416</v>
      </c>
      <c r="E787" s="63">
        <v>30</v>
      </c>
    </row>
    <row r="788" spans="1:5" ht="16.5" x14ac:dyDescent="0.35">
      <c r="A788" s="62" t="s">
        <v>1769</v>
      </c>
      <c r="B788" s="62" t="s">
        <v>2388</v>
      </c>
      <c r="C788" s="62" t="str">
        <f t="shared" si="12"/>
        <v>7444</v>
      </c>
      <c r="D788" s="62" t="s">
        <v>2416</v>
      </c>
      <c r="E788" s="63">
        <v>4</v>
      </c>
    </row>
    <row r="789" spans="1:5" ht="16.5" x14ac:dyDescent="0.35">
      <c r="A789" s="62" t="s">
        <v>1753</v>
      </c>
      <c r="B789" s="62" t="s">
        <v>2388</v>
      </c>
      <c r="C789" s="62" t="str">
        <f t="shared" si="12"/>
        <v>7444</v>
      </c>
      <c r="D789" s="62" t="s">
        <v>2416</v>
      </c>
      <c r="E789" s="63">
        <v>4</v>
      </c>
    </row>
    <row r="790" spans="1:5" ht="16.5" x14ac:dyDescent="0.35">
      <c r="A790" s="62" t="s">
        <v>1747</v>
      </c>
      <c r="B790" s="62" t="s">
        <v>2388</v>
      </c>
      <c r="C790" s="62" t="str">
        <f t="shared" si="12"/>
        <v>7444</v>
      </c>
      <c r="D790" s="62" t="s">
        <v>2416</v>
      </c>
      <c r="E790" s="63">
        <v>12</v>
      </c>
    </row>
    <row r="791" spans="1:5" ht="16.5" x14ac:dyDescent="0.35">
      <c r="A791" s="62" t="s">
        <v>1742</v>
      </c>
      <c r="B791" s="62" t="s">
        <v>2388</v>
      </c>
      <c r="C791" s="62" t="str">
        <f t="shared" si="12"/>
        <v>7444</v>
      </c>
      <c r="D791" s="62" t="s">
        <v>2416</v>
      </c>
      <c r="E791" s="63">
        <v>24</v>
      </c>
    </row>
    <row r="792" spans="1:5" ht="16.5" x14ac:dyDescent="0.35">
      <c r="A792" s="62" t="s">
        <v>1419</v>
      </c>
      <c r="B792" s="62" t="s">
        <v>2388</v>
      </c>
      <c r="C792" s="62" t="str">
        <f t="shared" si="12"/>
        <v>7444</v>
      </c>
      <c r="D792" s="62" t="s">
        <v>2416</v>
      </c>
      <c r="E792" s="63">
        <v>36</v>
      </c>
    </row>
    <row r="793" spans="1:5" ht="16.5" x14ac:dyDescent="0.35">
      <c r="A793" s="62" t="s">
        <v>1418</v>
      </c>
      <c r="B793" s="62" t="s">
        <v>2388</v>
      </c>
      <c r="C793" s="62" t="str">
        <f t="shared" si="12"/>
        <v>7523</v>
      </c>
      <c r="D793" s="62" t="s">
        <v>2417</v>
      </c>
      <c r="E793" s="63">
        <v>3011</v>
      </c>
    </row>
    <row r="794" spans="1:5" ht="16.5" x14ac:dyDescent="0.35">
      <c r="A794" s="62" t="s">
        <v>2028</v>
      </c>
      <c r="B794" s="62" t="s">
        <v>2388</v>
      </c>
      <c r="C794" s="62" t="str">
        <f t="shared" si="12"/>
        <v>7523</v>
      </c>
      <c r="D794" s="62" t="s">
        <v>2417</v>
      </c>
      <c r="E794" s="63">
        <v>3000</v>
      </c>
    </row>
    <row r="795" spans="1:5" ht="16.5" x14ac:dyDescent="0.35">
      <c r="A795" s="62" t="s">
        <v>2023</v>
      </c>
      <c r="B795" s="62" t="s">
        <v>2388</v>
      </c>
      <c r="C795" s="62" t="str">
        <f t="shared" si="12"/>
        <v>7523</v>
      </c>
      <c r="D795" s="62" t="s">
        <v>2417</v>
      </c>
      <c r="E795" s="63">
        <v>3005.5</v>
      </c>
    </row>
    <row r="796" spans="1:5" ht="16.5" x14ac:dyDescent="0.35">
      <c r="A796" s="62" t="s">
        <v>2013</v>
      </c>
      <c r="B796" s="62" t="s">
        <v>2388</v>
      </c>
      <c r="C796" s="62" t="str">
        <f t="shared" si="12"/>
        <v>7523</v>
      </c>
      <c r="D796" s="62" t="s">
        <v>2417</v>
      </c>
      <c r="E796" s="63">
        <v>3005.5</v>
      </c>
    </row>
    <row r="797" spans="1:5" ht="16.5" x14ac:dyDescent="0.35">
      <c r="A797" s="62" t="s">
        <v>2007</v>
      </c>
      <c r="B797" s="62" t="s">
        <v>2388</v>
      </c>
      <c r="C797" s="62" t="str">
        <f t="shared" si="12"/>
        <v>7523</v>
      </c>
      <c r="D797" s="62" t="s">
        <v>2417</v>
      </c>
      <c r="E797" s="63">
        <v>3005.5</v>
      </c>
    </row>
    <row r="798" spans="1:5" ht="16.5" x14ac:dyDescent="0.35">
      <c r="A798" s="62" t="s">
        <v>2000</v>
      </c>
      <c r="B798" s="62" t="s">
        <v>2388</v>
      </c>
      <c r="C798" s="62" t="str">
        <f t="shared" si="12"/>
        <v>7523</v>
      </c>
      <c r="D798" s="62" t="s">
        <v>2417</v>
      </c>
      <c r="E798" s="63">
        <v>3022</v>
      </c>
    </row>
    <row r="799" spans="1:5" ht="16.5" x14ac:dyDescent="0.35">
      <c r="A799" s="62" t="s">
        <v>1990</v>
      </c>
      <c r="B799" s="62" t="s">
        <v>2388</v>
      </c>
      <c r="C799" s="62" t="str">
        <f t="shared" si="12"/>
        <v>7523</v>
      </c>
      <c r="D799" s="62" t="s">
        <v>2417</v>
      </c>
      <c r="E799" s="63">
        <v>3000</v>
      </c>
    </row>
    <row r="800" spans="1:5" ht="16.5" x14ac:dyDescent="0.35">
      <c r="A800" s="62" t="s">
        <v>1975</v>
      </c>
      <c r="B800" s="62" t="s">
        <v>2388</v>
      </c>
      <c r="C800" s="62" t="str">
        <f t="shared" si="12"/>
        <v>7523</v>
      </c>
      <c r="D800" s="62" t="s">
        <v>2417</v>
      </c>
      <c r="E800" s="63">
        <v>3001.5</v>
      </c>
    </row>
    <row r="801" spans="1:5" ht="16.5" x14ac:dyDescent="0.35">
      <c r="A801" s="62" t="s">
        <v>1974</v>
      </c>
      <c r="B801" s="62" t="s">
        <v>2388</v>
      </c>
      <c r="C801" s="62" t="str">
        <f t="shared" si="12"/>
        <v>7523</v>
      </c>
      <c r="D801" s="62" t="s">
        <v>2417</v>
      </c>
      <c r="E801" s="63">
        <v>3005.5</v>
      </c>
    </row>
    <row r="802" spans="1:5" ht="16.5" x14ac:dyDescent="0.35">
      <c r="A802" s="62" t="s">
        <v>1968</v>
      </c>
      <c r="B802" s="62" t="s">
        <v>2388</v>
      </c>
      <c r="C802" s="62" t="str">
        <f t="shared" si="12"/>
        <v>7523</v>
      </c>
      <c r="D802" s="62" t="s">
        <v>2417</v>
      </c>
      <c r="E802" s="63">
        <v>3005.5</v>
      </c>
    </row>
    <row r="803" spans="1:5" ht="16.5" x14ac:dyDescent="0.35">
      <c r="A803" s="62" t="s">
        <v>1954</v>
      </c>
      <c r="B803" s="62" t="s">
        <v>2388</v>
      </c>
      <c r="C803" s="62" t="str">
        <f t="shared" si="12"/>
        <v>7523</v>
      </c>
      <c r="D803" s="62" t="s">
        <v>2417</v>
      </c>
      <c r="E803" s="63">
        <v>3005.5</v>
      </c>
    </row>
    <row r="804" spans="1:5" ht="16.5" x14ac:dyDescent="0.35">
      <c r="A804" s="62" t="s">
        <v>1931</v>
      </c>
      <c r="B804" s="62" t="s">
        <v>2388</v>
      </c>
      <c r="C804" s="62" t="str">
        <f t="shared" si="12"/>
        <v>7523</v>
      </c>
      <c r="D804" s="62" t="s">
        <v>2417</v>
      </c>
      <c r="E804" s="63">
        <v>3005.5</v>
      </c>
    </row>
    <row r="805" spans="1:5" ht="16.5" x14ac:dyDescent="0.35">
      <c r="A805" s="62" t="s">
        <v>1930</v>
      </c>
      <c r="B805" s="62" t="s">
        <v>2388</v>
      </c>
      <c r="C805" s="62" t="str">
        <f t="shared" si="12"/>
        <v>7523</v>
      </c>
      <c r="D805" s="62" t="s">
        <v>2417</v>
      </c>
      <c r="E805" s="63">
        <v>3022</v>
      </c>
    </row>
    <row r="806" spans="1:5" ht="16.5" x14ac:dyDescent="0.35">
      <c r="A806" s="62" t="s">
        <v>1911</v>
      </c>
      <c r="B806" s="62" t="s">
        <v>2388</v>
      </c>
      <c r="C806" s="62" t="str">
        <f t="shared" si="12"/>
        <v>7523</v>
      </c>
      <c r="D806" s="62" t="s">
        <v>2417</v>
      </c>
      <c r="E806" s="63">
        <v>3005.5</v>
      </c>
    </row>
    <row r="807" spans="1:5" ht="16.5" x14ac:dyDescent="0.35">
      <c r="A807" s="62" t="s">
        <v>1910</v>
      </c>
      <c r="B807" s="62" t="s">
        <v>2388</v>
      </c>
      <c r="C807" s="62" t="str">
        <f t="shared" si="12"/>
        <v>7523</v>
      </c>
      <c r="D807" s="62" t="s">
        <v>2417</v>
      </c>
      <c r="E807" s="63">
        <v>3000</v>
      </c>
    </row>
    <row r="808" spans="1:5" ht="16.5" x14ac:dyDescent="0.35">
      <c r="A808" s="62" t="s">
        <v>1904</v>
      </c>
      <c r="B808" s="62" t="s">
        <v>2388</v>
      </c>
      <c r="C808" s="62" t="str">
        <f t="shared" si="12"/>
        <v>7523</v>
      </c>
      <c r="D808" s="62" t="s">
        <v>2417</v>
      </c>
      <c r="E808" s="63">
        <v>3024.6</v>
      </c>
    </row>
    <row r="809" spans="1:5" ht="16.5" x14ac:dyDescent="0.35">
      <c r="A809" s="62" t="s">
        <v>1891</v>
      </c>
      <c r="B809" s="62" t="s">
        <v>2388</v>
      </c>
      <c r="C809" s="62" t="str">
        <f t="shared" si="12"/>
        <v>7523</v>
      </c>
      <c r="D809" s="62" t="s">
        <v>2417</v>
      </c>
      <c r="E809" s="63">
        <v>3022</v>
      </c>
    </row>
    <row r="810" spans="1:5" ht="16.5" x14ac:dyDescent="0.35">
      <c r="A810" s="62" t="s">
        <v>1886</v>
      </c>
      <c r="B810" s="62" t="s">
        <v>2388</v>
      </c>
      <c r="C810" s="62" t="str">
        <f t="shared" si="12"/>
        <v>7523</v>
      </c>
      <c r="D810" s="62" t="s">
        <v>2417</v>
      </c>
      <c r="E810" s="63">
        <v>3004.8</v>
      </c>
    </row>
    <row r="811" spans="1:5" ht="16.5" x14ac:dyDescent="0.35">
      <c r="A811" s="62" t="s">
        <v>1879</v>
      </c>
      <c r="B811" s="62" t="s">
        <v>2388</v>
      </c>
      <c r="C811" s="62" t="str">
        <f t="shared" si="12"/>
        <v>7523</v>
      </c>
      <c r="D811" s="62" t="s">
        <v>2417</v>
      </c>
      <c r="E811" s="63">
        <v>3011</v>
      </c>
    </row>
    <row r="812" spans="1:5" ht="16.5" x14ac:dyDescent="0.35">
      <c r="A812" s="62" t="s">
        <v>1864</v>
      </c>
      <c r="B812" s="62" t="s">
        <v>2388</v>
      </c>
      <c r="C812" s="62" t="str">
        <f t="shared" si="12"/>
        <v>7523</v>
      </c>
      <c r="D812" s="62" t="s">
        <v>2417</v>
      </c>
      <c r="E812" s="63">
        <v>3005.5</v>
      </c>
    </row>
    <row r="813" spans="1:5" ht="16.5" x14ac:dyDescent="0.35">
      <c r="A813" s="62" t="s">
        <v>1844</v>
      </c>
      <c r="B813" s="62" t="s">
        <v>2388</v>
      </c>
      <c r="C813" s="62" t="str">
        <f t="shared" si="12"/>
        <v>7523</v>
      </c>
      <c r="D813" s="62" t="s">
        <v>2417</v>
      </c>
      <c r="E813" s="63">
        <v>3015.31</v>
      </c>
    </row>
    <row r="814" spans="1:5" ht="16.5" x14ac:dyDescent="0.35">
      <c r="A814" s="62" t="s">
        <v>1843</v>
      </c>
      <c r="B814" s="62" t="s">
        <v>2388</v>
      </c>
      <c r="C814" s="62" t="str">
        <f t="shared" si="12"/>
        <v>7523</v>
      </c>
      <c r="D814" s="62" t="s">
        <v>2417</v>
      </c>
      <c r="E814" s="63">
        <v>3011</v>
      </c>
    </row>
    <row r="815" spans="1:5" ht="16.5" x14ac:dyDescent="0.35">
      <c r="A815" s="62" t="s">
        <v>1811</v>
      </c>
      <c r="B815" s="62" t="s">
        <v>2388</v>
      </c>
      <c r="C815" s="62" t="str">
        <f t="shared" si="12"/>
        <v>7523</v>
      </c>
      <c r="D815" s="62" t="s">
        <v>2417</v>
      </c>
      <c r="E815" s="63">
        <v>3001.5</v>
      </c>
    </row>
    <row r="816" spans="1:5" ht="16.5" x14ac:dyDescent="0.35">
      <c r="A816" s="62" t="s">
        <v>1810</v>
      </c>
      <c r="B816" s="62" t="s">
        <v>2388</v>
      </c>
      <c r="C816" s="62" t="str">
        <f t="shared" si="12"/>
        <v>7523</v>
      </c>
      <c r="D816" s="62" t="s">
        <v>2417</v>
      </c>
      <c r="E816" s="63">
        <v>3011</v>
      </c>
    </row>
    <row r="817" spans="1:5" ht="16.5" x14ac:dyDescent="0.35">
      <c r="A817" s="62" t="s">
        <v>1809</v>
      </c>
      <c r="B817" s="62" t="s">
        <v>2388</v>
      </c>
      <c r="C817" s="62" t="str">
        <f t="shared" si="12"/>
        <v>7523</v>
      </c>
      <c r="D817" s="62" t="s">
        <v>2417</v>
      </c>
      <c r="E817" s="63">
        <v>3000</v>
      </c>
    </row>
    <row r="818" spans="1:5" ht="16.5" x14ac:dyDescent="0.35">
      <c r="A818" s="62" t="s">
        <v>1769</v>
      </c>
      <c r="B818" s="62" t="s">
        <v>2388</v>
      </c>
      <c r="C818" s="62" t="str">
        <f t="shared" si="12"/>
        <v>7523</v>
      </c>
      <c r="D818" s="62" t="s">
        <v>2417</v>
      </c>
      <c r="E818" s="63">
        <v>3971.44</v>
      </c>
    </row>
    <row r="819" spans="1:5" ht="16.5" x14ac:dyDescent="0.35">
      <c r="A819" s="62" t="s">
        <v>1753</v>
      </c>
      <c r="B819" s="62" t="s">
        <v>2388</v>
      </c>
      <c r="C819" s="62" t="str">
        <f t="shared" si="12"/>
        <v>7523</v>
      </c>
      <c r="D819" s="62" t="s">
        <v>2417</v>
      </c>
      <c r="E819" s="63">
        <v>3629.84</v>
      </c>
    </row>
    <row r="820" spans="1:5" ht="16.5" x14ac:dyDescent="0.35">
      <c r="A820" s="62" t="s">
        <v>1747</v>
      </c>
      <c r="B820" s="62" t="s">
        <v>2388</v>
      </c>
      <c r="C820" s="62" t="str">
        <f t="shared" si="12"/>
        <v>7523</v>
      </c>
      <c r="D820" s="62" t="s">
        <v>2417</v>
      </c>
      <c r="E820" s="63">
        <v>3759.14</v>
      </c>
    </row>
    <row r="821" spans="1:5" ht="16.5" x14ac:dyDescent="0.35">
      <c r="A821" s="62" t="s">
        <v>1742</v>
      </c>
      <c r="B821" s="62" t="s">
        <v>2388</v>
      </c>
      <c r="C821" s="62" t="str">
        <f t="shared" si="12"/>
        <v>7523</v>
      </c>
      <c r="D821" s="62" t="s">
        <v>2417</v>
      </c>
      <c r="E821" s="63">
        <v>3934.4</v>
      </c>
    </row>
    <row r="822" spans="1:5" ht="16.5" x14ac:dyDescent="0.35">
      <c r="A822" s="62" t="s">
        <v>1419</v>
      </c>
      <c r="B822" s="62" t="s">
        <v>2388</v>
      </c>
      <c r="C822" s="62" t="str">
        <f t="shared" si="12"/>
        <v>7523</v>
      </c>
      <c r="D822" s="62" t="s">
        <v>2417</v>
      </c>
      <c r="E822" s="63">
        <v>3533.92</v>
      </c>
    </row>
    <row r="823" spans="1:5" ht="16.5" x14ac:dyDescent="0.35">
      <c r="A823" s="62" t="s">
        <v>1418</v>
      </c>
      <c r="B823" s="62" t="s">
        <v>2388</v>
      </c>
      <c r="C823" s="62" t="str">
        <f t="shared" si="12"/>
        <v>7574</v>
      </c>
      <c r="D823" s="62" t="s">
        <v>2418</v>
      </c>
      <c r="E823" s="63">
        <v>900</v>
      </c>
    </row>
    <row r="824" spans="1:5" ht="16.5" x14ac:dyDescent="0.35">
      <c r="A824" s="62" t="s">
        <v>2028</v>
      </c>
      <c r="B824" s="62" t="s">
        <v>2388</v>
      </c>
      <c r="C824" s="62" t="str">
        <f t="shared" si="12"/>
        <v>7574</v>
      </c>
      <c r="D824" s="62" t="s">
        <v>2418</v>
      </c>
      <c r="E824" s="63">
        <v>900</v>
      </c>
    </row>
    <row r="825" spans="1:5" ht="16.5" x14ac:dyDescent="0.35">
      <c r="A825" s="62" t="s">
        <v>2023</v>
      </c>
      <c r="B825" s="62" t="s">
        <v>2388</v>
      </c>
      <c r="C825" s="62" t="str">
        <f t="shared" si="12"/>
        <v>7574</v>
      </c>
      <c r="D825" s="62" t="s">
        <v>2418</v>
      </c>
      <c r="E825" s="63">
        <v>1187</v>
      </c>
    </row>
    <row r="826" spans="1:5" ht="16.5" x14ac:dyDescent="0.35">
      <c r="A826" s="62" t="s">
        <v>2013</v>
      </c>
      <c r="B826" s="62" t="s">
        <v>2388</v>
      </c>
      <c r="C826" s="62" t="str">
        <f t="shared" si="12"/>
        <v>7574</v>
      </c>
      <c r="D826" s="62" t="s">
        <v>2418</v>
      </c>
      <c r="E826" s="63">
        <v>1148.5999999999999</v>
      </c>
    </row>
    <row r="827" spans="1:5" ht="16.5" x14ac:dyDescent="0.35">
      <c r="A827" s="62" t="s">
        <v>2007</v>
      </c>
      <c r="B827" s="62" t="s">
        <v>2388</v>
      </c>
      <c r="C827" s="62" t="str">
        <f t="shared" si="12"/>
        <v>7574</v>
      </c>
      <c r="D827" s="62" t="s">
        <v>2418</v>
      </c>
      <c r="E827" s="63">
        <v>1129.5</v>
      </c>
    </row>
    <row r="828" spans="1:5" ht="16.5" x14ac:dyDescent="0.35">
      <c r="A828" s="62" t="s">
        <v>2000</v>
      </c>
      <c r="B828" s="62" t="s">
        <v>2388</v>
      </c>
      <c r="C828" s="62" t="str">
        <f t="shared" si="12"/>
        <v>7574</v>
      </c>
      <c r="D828" s="62" t="s">
        <v>2418</v>
      </c>
      <c r="E828" s="63">
        <v>968.9</v>
      </c>
    </row>
    <row r="829" spans="1:5" ht="16.5" x14ac:dyDescent="0.35">
      <c r="A829" s="62" t="s">
        <v>1990</v>
      </c>
      <c r="B829" s="62" t="s">
        <v>2388</v>
      </c>
      <c r="C829" s="62" t="str">
        <f t="shared" si="12"/>
        <v>7574</v>
      </c>
      <c r="D829" s="62" t="s">
        <v>2418</v>
      </c>
      <c r="E829" s="63">
        <v>943</v>
      </c>
    </row>
    <row r="830" spans="1:5" ht="16.5" x14ac:dyDescent="0.35">
      <c r="A830" s="62" t="s">
        <v>1975</v>
      </c>
      <c r="B830" s="62" t="s">
        <v>2388</v>
      </c>
      <c r="C830" s="62" t="str">
        <f t="shared" si="12"/>
        <v>7574</v>
      </c>
      <c r="D830" s="62" t="s">
        <v>2418</v>
      </c>
      <c r="E830" s="63">
        <v>908.8</v>
      </c>
    </row>
    <row r="831" spans="1:5" ht="16.5" x14ac:dyDescent="0.35">
      <c r="A831" s="62" t="s">
        <v>1974</v>
      </c>
      <c r="B831" s="62" t="s">
        <v>2388</v>
      </c>
      <c r="C831" s="62" t="str">
        <f t="shared" si="12"/>
        <v>7574</v>
      </c>
      <c r="D831" s="62" t="s">
        <v>2418</v>
      </c>
      <c r="E831" s="63">
        <v>1075.4000000000001</v>
      </c>
    </row>
    <row r="832" spans="1:5" ht="16.5" x14ac:dyDescent="0.35">
      <c r="A832" s="62" t="s">
        <v>1968</v>
      </c>
      <c r="B832" s="62" t="s">
        <v>2388</v>
      </c>
      <c r="C832" s="62" t="str">
        <f t="shared" si="12"/>
        <v>7574</v>
      </c>
      <c r="D832" s="62" t="s">
        <v>2418</v>
      </c>
      <c r="E832" s="63">
        <v>930.7</v>
      </c>
    </row>
    <row r="833" spans="1:5" ht="16.5" x14ac:dyDescent="0.35">
      <c r="A833" s="62" t="s">
        <v>1954</v>
      </c>
      <c r="B833" s="62" t="s">
        <v>2388</v>
      </c>
      <c r="C833" s="62" t="str">
        <f t="shared" si="12"/>
        <v>7574</v>
      </c>
      <c r="D833" s="62" t="s">
        <v>2418</v>
      </c>
      <c r="E833" s="63">
        <v>914.3</v>
      </c>
    </row>
    <row r="834" spans="1:5" ht="16.5" x14ac:dyDescent="0.35">
      <c r="A834" s="62" t="s">
        <v>1931</v>
      </c>
      <c r="B834" s="62" t="s">
        <v>2388</v>
      </c>
      <c r="C834" s="62" t="str">
        <f t="shared" si="12"/>
        <v>7574</v>
      </c>
      <c r="D834" s="62" t="s">
        <v>2418</v>
      </c>
      <c r="E834" s="63">
        <v>987.9</v>
      </c>
    </row>
    <row r="835" spans="1:5" ht="16.5" x14ac:dyDescent="0.35">
      <c r="A835" s="62" t="s">
        <v>1930</v>
      </c>
      <c r="B835" s="62" t="s">
        <v>2388</v>
      </c>
      <c r="C835" s="62" t="str">
        <f t="shared" ref="C835:C898" si="13">MID(D835,2,4)</f>
        <v>7574</v>
      </c>
      <c r="D835" s="62" t="s">
        <v>2418</v>
      </c>
      <c r="E835" s="63">
        <v>973.8</v>
      </c>
    </row>
    <row r="836" spans="1:5" ht="16.5" x14ac:dyDescent="0.35">
      <c r="A836" s="62" t="s">
        <v>1911</v>
      </c>
      <c r="B836" s="62" t="s">
        <v>2388</v>
      </c>
      <c r="C836" s="62" t="str">
        <f t="shared" si="13"/>
        <v>7574</v>
      </c>
      <c r="D836" s="62" t="s">
        <v>2418</v>
      </c>
      <c r="E836" s="63">
        <v>818.6</v>
      </c>
    </row>
    <row r="837" spans="1:5" ht="16.5" x14ac:dyDescent="0.35">
      <c r="A837" s="62" t="s">
        <v>1910</v>
      </c>
      <c r="B837" s="62" t="s">
        <v>2388</v>
      </c>
      <c r="C837" s="62" t="str">
        <f t="shared" si="13"/>
        <v>7574</v>
      </c>
      <c r="D837" s="62" t="s">
        <v>2418</v>
      </c>
      <c r="E837" s="63">
        <v>1069.0999999999999</v>
      </c>
    </row>
    <row r="838" spans="1:5" ht="16.5" x14ac:dyDescent="0.35">
      <c r="A838" s="62" t="s">
        <v>1904</v>
      </c>
      <c r="B838" s="62" t="s">
        <v>2388</v>
      </c>
      <c r="C838" s="62" t="str">
        <f t="shared" si="13"/>
        <v>7574</v>
      </c>
      <c r="D838" s="62" t="s">
        <v>2418</v>
      </c>
      <c r="E838" s="63">
        <v>1101.0999999999999</v>
      </c>
    </row>
    <row r="839" spans="1:5" ht="16.5" x14ac:dyDescent="0.35">
      <c r="A839" s="62" t="s">
        <v>1891</v>
      </c>
      <c r="B839" s="62" t="s">
        <v>2388</v>
      </c>
      <c r="C839" s="62" t="str">
        <f t="shared" si="13"/>
        <v>7574</v>
      </c>
      <c r="D839" s="62" t="s">
        <v>2418</v>
      </c>
      <c r="E839" s="63">
        <v>852.5</v>
      </c>
    </row>
    <row r="840" spans="1:5" ht="16.5" x14ac:dyDescent="0.35">
      <c r="A840" s="62" t="s">
        <v>1886</v>
      </c>
      <c r="B840" s="62" t="s">
        <v>2388</v>
      </c>
      <c r="C840" s="62" t="str">
        <f t="shared" si="13"/>
        <v>7574</v>
      </c>
      <c r="D840" s="62" t="s">
        <v>2418</v>
      </c>
      <c r="E840" s="63">
        <v>1085</v>
      </c>
    </row>
    <row r="841" spans="1:5" ht="16.5" x14ac:dyDescent="0.35">
      <c r="A841" s="62" t="s">
        <v>1879</v>
      </c>
      <c r="B841" s="62" t="s">
        <v>2388</v>
      </c>
      <c r="C841" s="62" t="str">
        <f t="shared" si="13"/>
        <v>7574</v>
      </c>
      <c r="D841" s="62" t="s">
        <v>2418</v>
      </c>
      <c r="E841" s="63">
        <v>1063.4000000000001</v>
      </c>
    </row>
    <row r="842" spans="1:5" ht="16.5" x14ac:dyDescent="0.35">
      <c r="A842" s="62" t="s">
        <v>1864</v>
      </c>
      <c r="B842" s="62" t="s">
        <v>2388</v>
      </c>
      <c r="C842" s="62" t="str">
        <f t="shared" si="13"/>
        <v>7574</v>
      </c>
      <c r="D842" s="62" t="s">
        <v>2418</v>
      </c>
      <c r="E842" s="63">
        <v>1052</v>
      </c>
    </row>
    <row r="843" spans="1:5" ht="16.5" x14ac:dyDescent="0.35">
      <c r="A843" s="62" t="s">
        <v>1844</v>
      </c>
      <c r="B843" s="62" t="s">
        <v>2388</v>
      </c>
      <c r="C843" s="62" t="str">
        <f t="shared" si="13"/>
        <v>7574</v>
      </c>
      <c r="D843" s="62" t="s">
        <v>2418</v>
      </c>
      <c r="E843" s="63">
        <v>1065</v>
      </c>
    </row>
    <row r="844" spans="1:5" ht="16.5" x14ac:dyDescent="0.35">
      <c r="A844" s="62" t="s">
        <v>1843</v>
      </c>
      <c r="B844" s="62" t="s">
        <v>2388</v>
      </c>
      <c r="C844" s="62" t="str">
        <f t="shared" si="13"/>
        <v>7574</v>
      </c>
      <c r="D844" s="62" t="s">
        <v>2418</v>
      </c>
      <c r="E844" s="63">
        <v>1043.3</v>
      </c>
    </row>
    <row r="845" spans="1:5" ht="16.5" x14ac:dyDescent="0.35">
      <c r="A845" s="62" t="s">
        <v>1811</v>
      </c>
      <c r="B845" s="62" t="s">
        <v>2388</v>
      </c>
      <c r="C845" s="62" t="str">
        <f t="shared" si="13"/>
        <v>7574</v>
      </c>
      <c r="D845" s="62" t="s">
        <v>2418</v>
      </c>
      <c r="E845" s="63">
        <v>1037.0999999999999</v>
      </c>
    </row>
    <row r="846" spans="1:5" ht="16.5" x14ac:dyDescent="0.35">
      <c r="A846" s="62" t="s">
        <v>1810</v>
      </c>
      <c r="B846" s="62" t="s">
        <v>2388</v>
      </c>
      <c r="C846" s="62" t="str">
        <f t="shared" si="13"/>
        <v>7574</v>
      </c>
      <c r="D846" s="62" t="s">
        <v>2418</v>
      </c>
      <c r="E846" s="63">
        <v>929.6</v>
      </c>
    </row>
    <row r="847" spans="1:5" ht="16.5" x14ac:dyDescent="0.35">
      <c r="A847" s="62" t="s">
        <v>1809</v>
      </c>
      <c r="B847" s="62" t="s">
        <v>2388</v>
      </c>
      <c r="C847" s="62" t="str">
        <f t="shared" si="13"/>
        <v>7574</v>
      </c>
      <c r="D847" s="62" t="s">
        <v>2418</v>
      </c>
      <c r="E847" s="63">
        <v>866.4</v>
      </c>
    </row>
    <row r="848" spans="1:5" ht="16.5" x14ac:dyDescent="0.35">
      <c r="A848" s="62" t="s">
        <v>1769</v>
      </c>
      <c r="B848" s="62" t="s">
        <v>2388</v>
      </c>
      <c r="C848" s="62" t="str">
        <f t="shared" si="13"/>
        <v>7574</v>
      </c>
      <c r="D848" s="62" t="s">
        <v>2418</v>
      </c>
      <c r="E848" s="63">
        <v>505.2</v>
      </c>
    </row>
    <row r="849" spans="1:5" ht="16.5" x14ac:dyDescent="0.35">
      <c r="A849" s="62" t="s">
        <v>1753</v>
      </c>
      <c r="B849" s="62" t="s">
        <v>2388</v>
      </c>
      <c r="C849" s="62" t="str">
        <f t="shared" si="13"/>
        <v>7574</v>
      </c>
      <c r="D849" s="62" t="s">
        <v>2418</v>
      </c>
      <c r="E849" s="63">
        <v>700.8</v>
      </c>
    </row>
    <row r="850" spans="1:5" ht="16.5" x14ac:dyDescent="0.35">
      <c r="A850" s="62" t="s">
        <v>1747</v>
      </c>
      <c r="B850" s="62" t="s">
        <v>2388</v>
      </c>
      <c r="C850" s="62" t="str">
        <f t="shared" si="13"/>
        <v>7574</v>
      </c>
      <c r="D850" s="62" t="s">
        <v>2418</v>
      </c>
      <c r="E850" s="63">
        <v>767.5</v>
      </c>
    </row>
    <row r="851" spans="1:5" ht="16.5" x14ac:dyDescent="0.35">
      <c r="A851" s="62" t="s">
        <v>1742</v>
      </c>
      <c r="B851" s="62" t="s">
        <v>2388</v>
      </c>
      <c r="C851" s="62" t="str">
        <f t="shared" si="13"/>
        <v>7574</v>
      </c>
      <c r="D851" s="62" t="s">
        <v>2418</v>
      </c>
      <c r="E851" s="63">
        <v>938.9</v>
      </c>
    </row>
    <row r="852" spans="1:5" ht="16.5" x14ac:dyDescent="0.35">
      <c r="A852" s="62" t="s">
        <v>1419</v>
      </c>
      <c r="B852" s="62" t="s">
        <v>2388</v>
      </c>
      <c r="C852" s="62" t="str">
        <f t="shared" si="13"/>
        <v>7574</v>
      </c>
      <c r="D852" s="62" t="s">
        <v>2418</v>
      </c>
      <c r="E852" s="63">
        <v>905</v>
      </c>
    </row>
    <row r="853" spans="1:5" ht="16.5" x14ac:dyDescent="0.35">
      <c r="A853" s="62" t="s">
        <v>1418</v>
      </c>
      <c r="B853" s="62" t="s">
        <v>2388</v>
      </c>
      <c r="C853" s="62" t="str">
        <f t="shared" si="13"/>
        <v>7593</v>
      </c>
      <c r="D853" s="62" t="s">
        <v>2419</v>
      </c>
      <c r="E853" s="63">
        <v>1077.8</v>
      </c>
    </row>
    <row r="854" spans="1:5" ht="16.5" x14ac:dyDescent="0.35">
      <c r="A854" s="62" t="s">
        <v>2023</v>
      </c>
      <c r="B854" s="62" t="s">
        <v>2388</v>
      </c>
      <c r="C854" s="62" t="str">
        <f t="shared" si="13"/>
        <v>7593</v>
      </c>
      <c r="D854" s="62" t="s">
        <v>2419</v>
      </c>
      <c r="E854" s="63">
        <v>1829.6</v>
      </c>
    </row>
    <row r="855" spans="1:5" ht="16.5" x14ac:dyDescent="0.35">
      <c r="A855" s="62" t="s">
        <v>2013</v>
      </c>
      <c r="B855" s="62" t="s">
        <v>2388</v>
      </c>
      <c r="C855" s="62" t="str">
        <f t="shared" si="13"/>
        <v>7593</v>
      </c>
      <c r="D855" s="62" t="s">
        <v>2419</v>
      </c>
      <c r="E855" s="63">
        <v>1879.5</v>
      </c>
    </row>
    <row r="856" spans="1:5" ht="16.5" x14ac:dyDescent="0.35">
      <c r="A856" s="62" t="s">
        <v>2007</v>
      </c>
      <c r="B856" s="62" t="s">
        <v>2388</v>
      </c>
      <c r="C856" s="62" t="str">
        <f t="shared" si="13"/>
        <v>7593</v>
      </c>
      <c r="D856" s="62" t="s">
        <v>2419</v>
      </c>
      <c r="E856" s="63">
        <v>1750.8</v>
      </c>
    </row>
    <row r="857" spans="1:5" ht="16.5" x14ac:dyDescent="0.35">
      <c r="A857" s="62" t="s">
        <v>2000</v>
      </c>
      <c r="B857" s="62" t="s">
        <v>2388</v>
      </c>
      <c r="C857" s="62" t="str">
        <f t="shared" si="13"/>
        <v>7593</v>
      </c>
      <c r="D857" s="62" t="s">
        <v>2419</v>
      </c>
      <c r="E857" s="63">
        <v>1752.2</v>
      </c>
    </row>
    <row r="858" spans="1:5" ht="16.5" x14ac:dyDescent="0.35">
      <c r="A858" s="62" t="s">
        <v>1990</v>
      </c>
      <c r="B858" s="62" t="s">
        <v>2388</v>
      </c>
      <c r="C858" s="62" t="str">
        <f t="shared" si="13"/>
        <v>7593</v>
      </c>
      <c r="D858" s="62" t="s">
        <v>2419</v>
      </c>
      <c r="E858" s="63">
        <v>1747.6</v>
      </c>
    </row>
    <row r="859" spans="1:5" ht="16.5" x14ac:dyDescent="0.35">
      <c r="A859" s="62" t="s">
        <v>1975</v>
      </c>
      <c r="B859" s="62" t="s">
        <v>2388</v>
      </c>
      <c r="C859" s="62" t="str">
        <f t="shared" si="13"/>
        <v>7593</v>
      </c>
      <c r="D859" s="62" t="s">
        <v>2419</v>
      </c>
      <c r="E859" s="63">
        <v>1659.8</v>
      </c>
    </row>
    <row r="860" spans="1:5" ht="16.5" x14ac:dyDescent="0.35">
      <c r="A860" s="62" t="s">
        <v>1968</v>
      </c>
      <c r="B860" s="62" t="s">
        <v>2388</v>
      </c>
      <c r="C860" s="62" t="str">
        <f t="shared" si="13"/>
        <v>7593</v>
      </c>
      <c r="D860" s="62" t="s">
        <v>2419</v>
      </c>
      <c r="E860" s="63">
        <v>1763</v>
      </c>
    </row>
    <row r="861" spans="1:5" ht="16.5" x14ac:dyDescent="0.35">
      <c r="A861" s="62" t="s">
        <v>1954</v>
      </c>
      <c r="B861" s="62" t="s">
        <v>2388</v>
      </c>
      <c r="C861" s="62" t="str">
        <f t="shared" si="13"/>
        <v>7593</v>
      </c>
      <c r="D861" s="62" t="s">
        <v>2419</v>
      </c>
      <c r="E861" s="63">
        <v>1739.8</v>
      </c>
    </row>
    <row r="862" spans="1:5" ht="16.5" x14ac:dyDescent="0.35">
      <c r="A862" s="62" t="s">
        <v>1931</v>
      </c>
      <c r="B862" s="62" t="s">
        <v>2388</v>
      </c>
      <c r="C862" s="62" t="str">
        <f t="shared" si="13"/>
        <v>7593</v>
      </c>
      <c r="D862" s="62" t="s">
        <v>2419</v>
      </c>
      <c r="E862" s="63">
        <v>1790.8</v>
      </c>
    </row>
    <row r="863" spans="1:5" ht="16.5" x14ac:dyDescent="0.35">
      <c r="A863" s="62" t="s">
        <v>1930</v>
      </c>
      <c r="B863" s="62" t="s">
        <v>2388</v>
      </c>
      <c r="C863" s="62" t="str">
        <f t="shared" si="13"/>
        <v>7593</v>
      </c>
      <c r="D863" s="62" t="s">
        <v>2419</v>
      </c>
      <c r="E863" s="63">
        <v>1809.7</v>
      </c>
    </row>
    <row r="864" spans="1:5" ht="16.5" x14ac:dyDescent="0.35">
      <c r="A864" s="62" t="s">
        <v>1911</v>
      </c>
      <c r="B864" s="62" t="s">
        <v>2388</v>
      </c>
      <c r="C864" s="62" t="str">
        <f t="shared" si="13"/>
        <v>7593</v>
      </c>
      <c r="D864" s="62" t="s">
        <v>2419</v>
      </c>
      <c r="E864" s="63">
        <v>1855.2</v>
      </c>
    </row>
    <row r="865" spans="1:5" ht="16.5" x14ac:dyDescent="0.35">
      <c r="A865" s="62" t="s">
        <v>1910</v>
      </c>
      <c r="B865" s="62" t="s">
        <v>2388</v>
      </c>
      <c r="C865" s="62" t="str">
        <f t="shared" si="13"/>
        <v>7593</v>
      </c>
      <c r="D865" s="62" t="s">
        <v>2419</v>
      </c>
      <c r="E865" s="63">
        <v>893</v>
      </c>
    </row>
    <row r="866" spans="1:5" ht="16.5" x14ac:dyDescent="0.35">
      <c r="A866" s="62" t="s">
        <v>1891</v>
      </c>
      <c r="B866" s="62" t="s">
        <v>2388</v>
      </c>
      <c r="C866" s="62" t="str">
        <f t="shared" si="13"/>
        <v>7593</v>
      </c>
      <c r="D866" s="62" t="s">
        <v>2419</v>
      </c>
      <c r="E866" s="63">
        <v>1749.4</v>
      </c>
    </row>
    <row r="867" spans="1:5" ht="16.5" x14ac:dyDescent="0.35">
      <c r="A867" s="62" t="s">
        <v>1886</v>
      </c>
      <c r="B867" s="62" t="s">
        <v>2388</v>
      </c>
      <c r="C867" s="62" t="str">
        <f t="shared" si="13"/>
        <v>7593</v>
      </c>
      <c r="D867" s="62" t="s">
        <v>2419</v>
      </c>
      <c r="E867" s="63">
        <v>1776.9</v>
      </c>
    </row>
    <row r="868" spans="1:5" ht="16.5" x14ac:dyDescent="0.35">
      <c r="A868" s="62" t="s">
        <v>1879</v>
      </c>
      <c r="B868" s="62" t="s">
        <v>2388</v>
      </c>
      <c r="C868" s="62" t="str">
        <f t="shared" si="13"/>
        <v>7593</v>
      </c>
      <c r="D868" s="62" t="s">
        <v>2419</v>
      </c>
      <c r="E868" s="63">
        <v>1785.5</v>
      </c>
    </row>
    <row r="869" spans="1:5" ht="16.5" x14ac:dyDescent="0.35">
      <c r="A869" s="62" t="s">
        <v>1864</v>
      </c>
      <c r="B869" s="62" t="s">
        <v>2388</v>
      </c>
      <c r="C869" s="62" t="str">
        <f t="shared" si="13"/>
        <v>7593</v>
      </c>
      <c r="D869" s="62" t="s">
        <v>2419</v>
      </c>
      <c r="E869" s="63">
        <v>1818.4</v>
      </c>
    </row>
    <row r="870" spans="1:5" ht="16.5" x14ac:dyDescent="0.35">
      <c r="A870" s="62" t="s">
        <v>1844</v>
      </c>
      <c r="B870" s="62" t="s">
        <v>2388</v>
      </c>
      <c r="C870" s="62" t="str">
        <f t="shared" si="13"/>
        <v>7593</v>
      </c>
      <c r="D870" s="62" t="s">
        <v>2419</v>
      </c>
      <c r="E870" s="63">
        <v>1763.4</v>
      </c>
    </row>
    <row r="871" spans="1:5" ht="16.5" x14ac:dyDescent="0.35">
      <c r="A871" s="62" t="s">
        <v>1810</v>
      </c>
      <c r="B871" s="62" t="s">
        <v>2388</v>
      </c>
      <c r="C871" s="62" t="str">
        <f t="shared" si="13"/>
        <v>7593</v>
      </c>
      <c r="D871" s="62" t="s">
        <v>2419</v>
      </c>
      <c r="E871" s="63">
        <v>1775.4</v>
      </c>
    </row>
    <row r="872" spans="1:5" ht="16.5" x14ac:dyDescent="0.35">
      <c r="A872" s="62" t="s">
        <v>1809</v>
      </c>
      <c r="B872" s="62" t="s">
        <v>2388</v>
      </c>
      <c r="C872" s="62" t="str">
        <f t="shared" si="13"/>
        <v>7593</v>
      </c>
      <c r="D872" s="62" t="s">
        <v>2419</v>
      </c>
      <c r="E872" s="63">
        <v>1840</v>
      </c>
    </row>
    <row r="873" spans="1:5" ht="16.5" x14ac:dyDescent="0.35">
      <c r="A873" s="62" t="s">
        <v>1769</v>
      </c>
      <c r="B873" s="62" t="s">
        <v>2388</v>
      </c>
      <c r="C873" s="62" t="str">
        <f t="shared" si="13"/>
        <v>7593</v>
      </c>
      <c r="D873" s="62" t="s">
        <v>2419</v>
      </c>
      <c r="E873" s="63">
        <v>1766.62</v>
      </c>
    </row>
    <row r="874" spans="1:5" ht="16.5" x14ac:dyDescent="0.35">
      <c r="A874" s="62" t="s">
        <v>1753</v>
      </c>
      <c r="B874" s="62" t="s">
        <v>2388</v>
      </c>
      <c r="C874" s="62" t="str">
        <f t="shared" si="13"/>
        <v>7593</v>
      </c>
      <c r="D874" s="62" t="s">
        <v>2419</v>
      </c>
      <c r="E874" s="63">
        <v>1828.6</v>
      </c>
    </row>
    <row r="875" spans="1:5" ht="16.5" x14ac:dyDescent="0.35">
      <c r="A875" s="62" t="s">
        <v>1747</v>
      </c>
      <c r="B875" s="62" t="s">
        <v>2388</v>
      </c>
      <c r="C875" s="62" t="str">
        <f t="shared" si="13"/>
        <v>7593</v>
      </c>
      <c r="D875" s="62" t="s">
        <v>2419</v>
      </c>
      <c r="E875" s="63">
        <v>1718.5</v>
      </c>
    </row>
    <row r="876" spans="1:5" ht="16.5" x14ac:dyDescent="0.35">
      <c r="A876" s="62" t="s">
        <v>1742</v>
      </c>
      <c r="B876" s="62" t="s">
        <v>2388</v>
      </c>
      <c r="C876" s="62" t="str">
        <f t="shared" si="13"/>
        <v>7593</v>
      </c>
      <c r="D876" s="62" t="s">
        <v>2419</v>
      </c>
      <c r="E876" s="63">
        <v>1.8</v>
      </c>
    </row>
    <row r="877" spans="1:5" ht="16.5" x14ac:dyDescent="0.35">
      <c r="A877" s="62" t="s">
        <v>1418</v>
      </c>
      <c r="B877" s="62" t="s">
        <v>2388</v>
      </c>
      <c r="C877" s="62" t="str">
        <f t="shared" si="13"/>
        <v>7607</v>
      </c>
      <c r="D877" s="62" t="s">
        <v>2420</v>
      </c>
      <c r="E877" s="63">
        <v>2972.8</v>
      </c>
    </row>
    <row r="878" spans="1:5" ht="16.5" x14ac:dyDescent="0.35">
      <c r="A878" s="62" t="s">
        <v>2028</v>
      </c>
      <c r="B878" s="62" t="s">
        <v>2388</v>
      </c>
      <c r="C878" s="62" t="str">
        <f t="shared" si="13"/>
        <v>7607</v>
      </c>
      <c r="D878" s="62" t="s">
        <v>2420</v>
      </c>
      <c r="E878" s="63">
        <v>2915.2</v>
      </c>
    </row>
    <row r="879" spans="1:5" ht="16.5" x14ac:dyDescent="0.35">
      <c r="A879" s="62" t="s">
        <v>2023</v>
      </c>
      <c r="B879" s="62" t="s">
        <v>2388</v>
      </c>
      <c r="C879" s="62" t="str">
        <f t="shared" si="13"/>
        <v>7607</v>
      </c>
      <c r="D879" s="62" t="s">
        <v>2420</v>
      </c>
      <c r="E879" s="63">
        <v>2857.6</v>
      </c>
    </row>
    <row r="880" spans="1:5" ht="16.5" x14ac:dyDescent="0.35">
      <c r="A880" s="62" t="s">
        <v>2013</v>
      </c>
      <c r="B880" s="62" t="s">
        <v>2388</v>
      </c>
      <c r="C880" s="62" t="str">
        <f t="shared" si="13"/>
        <v>7607</v>
      </c>
      <c r="D880" s="62" t="s">
        <v>2420</v>
      </c>
      <c r="E880" s="63">
        <v>2959.45</v>
      </c>
    </row>
    <row r="881" spans="1:5" ht="16.5" x14ac:dyDescent="0.35">
      <c r="A881" s="62" t="s">
        <v>2007</v>
      </c>
      <c r="B881" s="62" t="s">
        <v>2388</v>
      </c>
      <c r="C881" s="62" t="str">
        <f t="shared" si="13"/>
        <v>7607</v>
      </c>
      <c r="D881" s="62" t="s">
        <v>2420</v>
      </c>
      <c r="E881" s="63">
        <v>3000</v>
      </c>
    </row>
    <row r="882" spans="1:5" ht="16.5" x14ac:dyDescent="0.35">
      <c r="A882" s="62" t="s">
        <v>2000</v>
      </c>
      <c r="B882" s="62" t="s">
        <v>2388</v>
      </c>
      <c r="C882" s="62" t="str">
        <f t="shared" si="13"/>
        <v>7607</v>
      </c>
      <c r="D882" s="62" t="s">
        <v>2420</v>
      </c>
      <c r="E882" s="63">
        <v>2982.4</v>
      </c>
    </row>
    <row r="883" spans="1:5" ht="16.5" x14ac:dyDescent="0.35">
      <c r="A883" s="62" t="s">
        <v>1990</v>
      </c>
      <c r="B883" s="62" t="s">
        <v>2388</v>
      </c>
      <c r="C883" s="62" t="str">
        <f t="shared" si="13"/>
        <v>7607</v>
      </c>
      <c r="D883" s="62" t="s">
        <v>2420</v>
      </c>
      <c r="E883" s="63">
        <v>2867.2</v>
      </c>
    </row>
    <row r="884" spans="1:5" ht="16.5" x14ac:dyDescent="0.35">
      <c r="A884" s="62" t="s">
        <v>1975</v>
      </c>
      <c r="B884" s="62" t="s">
        <v>2388</v>
      </c>
      <c r="C884" s="62" t="str">
        <f t="shared" si="13"/>
        <v>7607</v>
      </c>
      <c r="D884" s="62" t="s">
        <v>2420</v>
      </c>
      <c r="E884" s="63">
        <v>2944</v>
      </c>
    </row>
    <row r="885" spans="1:5" ht="16.5" x14ac:dyDescent="0.35">
      <c r="A885" s="62" t="s">
        <v>1974</v>
      </c>
      <c r="B885" s="62" t="s">
        <v>2388</v>
      </c>
      <c r="C885" s="62" t="str">
        <f t="shared" si="13"/>
        <v>7607</v>
      </c>
      <c r="D885" s="62" t="s">
        <v>2420</v>
      </c>
      <c r="E885" s="63">
        <v>2905.6</v>
      </c>
    </row>
    <row r="886" spans="1:5" ht="16.5" x14ac:dyDescent="0.35">
      <c r="A886" s="62" t="s">
        <v>1968</v>
      </c>
      <c r="B886" s="62" t="s">
        <v>2388</v>
      </c>
      <c r="C886" s="62" t="str">
        <f t="shared" si="13"/>
        <v>7607</v>
      </c>
      <c r="D886" s="62" t="s">
        <v>2420</v>
      </c>
      <c r="E886" s="63">
        <v>5517.1</v>
      </c>
    </row>
    <row r="887" spans="1:5" ht="16.5" x14ac:dyDescent="0.35">
      <c r="A887" s="62" t="s">
        <v>1954</v>
      </c>
      <c r="B887" s="62" t="s">
        <v>2388</v>
      </c>
      <c r="C887" s="62" t="str">
        <f t="shared" si="13"/>
        <v>7607</v>
      </c>
      <c r="D887" s="62" t="s">
        <v>2420</v>
      </c>
      <c r="E887" s="63">
        <v>5633.85</v>
      </c>
    </row>
    <row r="888" spans="1:5" ht="16.5" x14ac:dyDescent="0.35">
      <c r="A888" s="62" t="s">
        <v>1931</v>
      </c>
      <c r="B888" s="62" t="s">
        <v>2388</v>
      </c>
      <c r="C888" s="62" t="str">
        <f t="shared" si="13"/>
        <v>7607</v>
      </c>
      <c r="D888" s="62" t="s">
        <v>2420</v>
      </c>
      <c r="E888" s="63">
        <v>5509.15</v>
      </c>
    </row>
    <row r="889" spans="1:5" ht="16.5" x14ac:dyDescent="0.35">
      <c r="A889" s="62" t="s">
        <v>1930</v>
      </c>
      <c r="B889" s="62" t="s">
        <v>2388</v>
      </c>
      <c r="C889" s="62" t="str">
        <f t="shared" si="13"/>
        <v>7607</v>
      </c>
      <c r="D889" s="62" t="s">
        <v>2420</v>
      </c>
      <c r="E889" s="63">
        <v>5424.45</v>
      </c>
    </row>
    <row r="890" spans="1:5" ht="16.5" x14ac:dyDescent="0.35">
      <c r="A890" s="62" t="s">
        <v>1911</v>
      </c>
      <c r="B890" s="62" t="s">
        <v>2388</v>
      </c>
      <c r="C890" s="62" t="str">
        <f t="shared" si="13"/>
        <v>7607</v>
      </c>
      <c r="D890" s="62" t="s">
        <v>2420</v>
      </c>
      <c r="E890" s="63">
        <v>5709.55</v>
      </c>
    </row>
    <row r="891" spans="1:5" ht="16.5" x14ac:dyDescent="0.35">
      <c r="A891" s="62" t="s">
        <v>1910</v>
      </c>
      <c r="B891" s="62" t="s">
        <v>2388</v>
      </c>
      <c r="C891" s="62" t="str">
        <f t="shared" si="13"/>
        <v>7607</v>
      </c>
      <c r="D891" s="62" t="s">
        <v>2420</v>
      </c>
      <c r="E891" s="63">
        <v>5814.6</v>
      </c>
    </row>
    <row r="892" spans="1:5" ht="16.5" x14ac:dyDescent="0.35">
      <c r="A892" s="62" t="s">
        <v>1904</v>
      </c>
      <c r="B892" s="62" t="s">
        <v>2388</v>
      </c>
      <c r="C892" s="62" t="str">
        <f t="shared" si="13"/>
        <v>7607</v>
      </c>
      <c r="D892" s="62" t="s">
        <v>2420</v>
      </c>
      <c r="E892" s="63">
        <v>5674.8</v>
      </c>
    </row>
    <row r="893" spans="1:5" ht="16.5" x14ac:dyDescent="0.35">
      <c r="A893" s="62" t="s">
        <v>1891</v>
      </c>
      <c r="B893" s="62" t="s">
        <v>2388</v>
      </c>
      <c r="C893" s="62" t="str">
        <f t="shared" si="13"/>
        <v>7607</v>
      </c>
      <c r="D893" s="62" t="s">
        <v>2420</v>
      </c>
      <c r="E893" s="63">
        <v>5192.25</v>
      </c>
    </row>
    <row r="894" spans="1:5" ht="16.5" x14ac:dyDescent="0.35">
      <c r="A894" s="62" t="s">
        <v>1886</v>
      </c>
      <c r="B894" s="62" t="s">
        <v>2388</v>
      </c>
      <c r="C894" s="62" t="str">
        <f t="shared" si="13"/>
        <v>7607</v>
      </c>
      <c r="D894" s="62" t="s">
        <v>2420</v>
      </c>
      <c r="E894" s="63">
        <v>5809.2</v>
      </c>
    </row>
    <row r="895" spans="1:5" ht="16.5" x14ac:dyDescent="0.35">
      <c r="A895" s="62" t="s">
        <v>1879</v>
      </c>
      <c r="B895" s="62" t="s">
        <v>2388</v>
      </c>
      <c r="C895" s="62" t="str">
        <f t="shared" si="13"/>
        <v>7607</v>
      </c>
      <c r="D895" s="62" t="s">
        <v>2420</v>
      </c>
      <c r="E895" s="63">
        <v>5794.4</v>
      </c>
    </row>
    <row r="896" spans="1:5" ht="16.5" x14ac:dyDescent="0.35">
      <c r="A896" s="62" t="s">
        <v>1864</v>
      </c>
      <c r="B896" s="62" t="s">
        <v>2388</v>
      </c>
      <c r="C896" s="62" t="str">
        <f t="shared" si="13"/>
        <v>7607</v>
      </c>
      <c r="D896" s="62" t="s">
        <v>2420</v>
      </c>
      <c r="E896" s="63">
        <v>5862.8</v>
      </c>
    </row>
    <row r="897" spans="1:5" ht="16.5" x14ac:dyDescent="0.35">
      <c r="A897" s="62" t="s">
        <v>1844</v>
      </c>
      <c r="B897" s="62" t="s">
        <v>2388</v>
      </c>
      <c r="C897" s="62" t="str">
        <f t="shared" si="13"/>
        <v>7607</v>
      </c>
      <c r="D897" s="62" t="s">
        <v>2420</v>
      </c>
      <c r="E897" s="63">
        <v>5869.2</v>
      </c>
    </row>
    <row r="898" spans="1:5" ht="16.5" x14ac:dyDescent="0.35">
      <c r="A898" s="62" t="s">
        <v>1843</v>
      </c>
      <c r="B898" s="62" t="s">
        <v>2388</v>
      </c>
      <c r="C898" s="62" t="str">
        <f t="shared" si="13"/>
        <v>7607</v>
      </c>
      <c r="D898" s="62" t="s">
        <v>2420</v>
      </c>
      <c r="E898" s="63">
        <v>5761.7</v>
      </c>
    </row>
    <row r="899" spans="1:5" ht="16.5" x14ac:dyDescent="0.35">
      <c r="A899" s="62" t="s">
        <v>1811</v>
      </c>
      <c r="B899" s="62" t="s">
        <v>2388</v>
      </c>
      <c r="C899" s="62" t="str">
        <f t="shared" ref="C899:C962" si="14">MID(D899,2,4)</f>
        <v>7607</v>
      </c>
      <c r="D899" s="62" t="s">
        <v>2420</v>
      </c>
      <c r="E899" s="63">
        <v>5819.2</v>
      </c>
    </row>
    <row r="900" spans="1:5" ht="16.5" x14ac:dyDescent="0.35">
      <c r="A900" s="62" t="s">
        <v>1810</v>
      </c>
      <c r="B900" s="62" t="s">
        <v>2388</v>
      </c>
      <c r="C900" s="62" t="str">
        <f t="shared" si="14"/>
        <v>7607</v>
      </c>
      <c r="D900" s="62" t="s">
        <v>2420</v>
      </c>
      <c r="E900" s="63">
        <v>5769.45</v>
      </c>
    </row>
    <row r="901" spans="1:5" ht="16.5" x14ac:dyDescent="0.35">
      <c r="A901" s="62" t="s">
        <v>1809</v>
      </c>
      <c r="B901" s="62" t="s">
        <v>2388</v>
      </c>
      <c r="C901" s="62" t="str">
        <f t="shared" si="14"/>
        <v>7607</v>
      </c>
      <c r="D901" s="62" t="s">
        <v>2420</v>
      </c>
      <c r="E901" s="63">
        <v>5456.7</v>
      </c>
    </row>
    <row r="902" spans="1:5" ht="16.5" x14ac:dyDescent="0.35">
      <c r="A902" s="62" t="s">
        <v>1769</v>
      </c>
      <c r="B902" s="62" t="s">
        <v>2388</v>
      </c>
      <c r="C902" s="62" t="str">
        <f t="shared" si="14"/>
        <v>7607</v>
      </c>
      <c r="D902" s="62" t="s">
        <v>2420</v>
      </c>
      <c r="E902" s="63">
        <v>5393</v>
      </c>
    </row>
    <row r="903" spans="1:5" ht="16.5" x14ac:dyDescent="0.35">
      <c r="A903" s="62" t="s">
        <v>1753</v>
      </c>
      <c r="B903" s="62" t="s">
        <v>2388</v>
      </c>
      <c r="C903" s="62" t="str">
        <f t="shared" si="14"/>
        <v>7607</v>
      </c>
      <c r="D903" s="62" t="s">
        <v>2420</v>
      </c>
      <c r="E903" s="63">
        <v>5622.9</v>
      </c>
    </row>
    <row r="904" spans="1:5" ht="16.5" x14ac:dyDescent="0.35">
      <c r="A904" s="62" t="s">
        <v>1747</v>
      </c>
      <c r="B904" s="62" t="s">
        <v>2388</v>
      </c>
      <c r="C904" s="62" t="str">
        <f t="shared" si="14"/>
        <v>7607</v>
      </c>
      <c r="D904" s="62" t="s">
        <v>2420</v>
      </c>
      <c r="E904" s="63">
        <v>5487.1</v>
      </c>
    </row>
    <row r="905" spans="1:5" ht="16.5" x14ac:dyDescent="0.35">
      <c r="A905" s="62" t="s">
        <v>1742</v>
      </c>
      <c r="B905" s="62" t="s">
        <v>2388</v>
      </c>
      <c r="C905" s="62" t="str">
        <f t="shared" si="14"/>
        <v>7607</v>
      </c>
      <c r="D905" s="62" t="s">
        <v>2420</v>
      </c>
      <c r="E905" s="63">
        <v>5820</v>
      </c>
    </row>
    <row r="906" spans="1:5" ht="16.5" x14ac:dyDescent="0.35">
      <c r="A906" s="62" t="s">
        <v>1419</v>
      </c>
      <c r="B906" s="62" t="s">
        <v>2388</v>
      </c>
      <c r="C906" s="62" t="str">
        <f t="shared" si="14"/>
        <v>7607</v>
      </c>
      <c r="D906" s="62" t="s">
        <v>2420</v>
      </c>
      <c r="E906" s="63">
        <v>5853.4</v>
      </c>
    </row>
    <row r="907" spans="1:5" ht="16.5" x14ac:dyDescent="0.35">
      <c r="A907" s="62" t="s">
        <v>1418</v>
      </c>
      <c r="B907" s="62" t="s">
        <v>2388</v>
      </c>
      <c r="C907" s="62" t="str">
        <f t="shared" si="14"/>
        <v>7613</v>
      </c>
      <c r="D907" s="62" t="s">
        <v>2421</v>
      </c>
      <c r="E907" s="63">
        <v>2044.83</v>
      </c>
    </row>
    <row r="908" spans="1:5" ht="16.5" x14ac:dyDescent="0.35">
      <c r="A908" s="62" t="s">
        <v>2028</v>
      </c>
      <c r="B908" s="62" t="s">
        <v>2388</v>
      </c>
      <c r="C908" s="62" t="str">
        <f t="shared" si="14"/>
        <v>7613</v>
      </c>
      <c r="D908" s="62" t="s">
        <v>2421</v>
      </c>
      <c r="E908" s="63">
        <v>2194.77</v>
      </c>
    </row>
    <row r="909" spans="1:5" ht="16.5" x14ac:dyDescent="0.35">
      <c r="A909" s="62" t="s">
        <v>2023</v>
      </c>
      <c r="B909" s="62" t="s">
        <v>2388</v>
      </c>
      <c r="C909" s="62" t="str">
        <f t="shared" si="14"/>
        <v>7613</v>
      </c>
      <c r="D909" s="62" t="s">
        <v>2421</v>
      </c>
      <c r="E909" s="63">
        <v>2650.21</v>
      </c>
    </row>
    <row r="910" spans="1:5" ht="16.5" x14ac:dyDescent="0.35">
      <c r="A910" s="62" t="s">
        <v>2013</v>
      </c>
      <c r="B910" s="62" t="s">
        <v>2388</v>
      </c>
      <c r="C910" s="62" t="str">
        <f t="shared" si="14"/>
        <v>7613</v>
      </c>
      <c r="D910" s="62" t="s">
        <v>2421</v>
      </c>
      <c r="E910" s="63">
        <v>2451.71</v>
      </c>
    </row>
    <row r="911" spans="1:5" ht="16.5" x14ac:dyDescent="0.35">
      <c r="A911" s="62" t="s">
        <v>2007</v>
      </c>
      <c r="B911" s="62" t="s">
        <v>2388</v>
      </c>
      <c r="C911" s="62" t="str">
        <f t="shared" si="14"/>
        <v>7613</v>
      </c>
      <c r="D911" s="62" t="s">
        <v>2421</v>
      </c>
      <c r="E911" s="63">
        <v>1989.92</v>
      </c>
    </row>
    <row r="912" spans="1:5" ht="16.5" x14ac:dyDescent="0.35">
      <c r="A912" s="62" t="s">
        <v>2000</v>
      </c>
      <c r="B912" s="62" t="s">
        <v>2388</v>
      </c>
      <c r="C912" s="62" t="str">
        <f t="shared" si="14"/>
        <v>7613</v>
      </c>
      <c r="D912" s="62" t="s">
        <v>2421</v>
      </c>
      <c r="E912" s="63">
        <v>2458.3000000000002</v>
      </c>
    </row>
    <row r="913" spans="1:5" ht="16.5" x14ac:dyDescent="0.35">
      <c r="A913" s="62" t="s">
        <v>1990</v>
      </c>
      <c r="B913" s="62" t="s">
        <v>2388</v>
      </c>
      <c r="C913" s="62" t="str">
        <f t="shared" si="14"/>
        <v>7613</v>
      </c>
      <c r="D913" s="62" t="s">
        <v>2421</v>
      </c>
      <c r="E913" s="63">
        <v>2333.62</v>
      </c>
    </row>
    <row r="914" spans="1:5" ht="16.5" x14ac:dyDescent="0.35">
      <c r="A914" s="62" t="s">
        <v>1975</v>
      </c>
      <c r="B914" s="62" t="s">
        <v>2388</v>
      </c>
      <c r="C914" s="62" t="str">
        <f t="shared" si="14"/>
        <v>7613</v>
      </c>
      <c r="D914" s="62" t="s">
        <v>2421</v>
      </c>
      <c r="E914" s="63">
        <v>1874.06</v>
      </c>
    </row>
    <row r="915" spans="1:5" ht="16.5" x14ac:dyDescent="0.35">
      <c r="A915" s="62" t="s">
        <v>1974</v>
      </c>
      <c r="B915" s="62" t="s">
        <v>2388</v>
      </c>
      <c r="C915" s="62" t="str">
        <f t="shared" si="14"/>
        <v>7613</v>
      </c>
      <c r="D915" s="62" t="s">
        <v>2421</v>
      </c>
      <c r="E915" s="63">
        <v>2001.38</v>
      </c>
    </row>
    <row r="916" spans="1:5" ht="16.5" x14ac:dyDescent="0.35">
      <c r="A916" s="62" t="s">
        <v>1968</v>
      </c>
      <c r="B916" s="62" t="s">
        <v>2388</v>
      </c>
      <c r="C916" s="62" t="str">
        <f t="shared" si="14"/>
        <v>7613</v>
      </c>
      <c r="D916" s="62" t="s">
        <v>2421</v>
      </c>
      <c r="E916" s="63">
        <v>2278.9</v>
      </c>
    </row>
    <row r="917" spans="1:5" ht="16.5" x14ac:dyDescent="0.35">
      <c r="A917" s="62" t="s">
        <v>1954</v>
      </c>
      <c r="B917" s="62" t="s">
        <v>2388</v>
      </c>
      <c r="C917" s="62" t="str">
        <f t="shared" si="14"/>
        <v>7613</v>
      </c>
      <c r="D917" s="62" t="s">
        <v>2421</v>
      </c>
      <c r="E917" s="63">
        <v>2227.21</v>
      </c>
    </row>
    <row r="918" spans="1:5" ht="16.5" x14ac:dyDescent="0.35">
      <c r="A918" s="62" t="s">
        <v>1931</v>
      </c>
      <c r="B918" s="62" t="s">
        <v>2388</v>
      </c>
      <c r="C918" s="62" t="str">
        <f t="shared" si="14"/>
        <v>7613</v>
      </c>
      <c r="D918" s="62" t="s">
        <v>2421</v>
      </c>
      <c r="E918" s="63">
        <v>2409.4499999999998</v>
      </c>
    </row>
    <row r="919" spans="1:5" ht="16.5" x14ac:dyDescent="0.35">
      <c r="A919" s="62" t="s">
        <v>1930</v>
      </c>
      <c r="B919" s="62" t="s">
        <v>2388</v>
      </c>
      <c r="C919" s="62" t="str">
        <f t="shared" si="14"/>
        <v>7613</v>
      </c>
      <c r="D919" s="62" t="s">
        <v>2421</v>
      </c>
      <c r="E919" s="63">
        <v>2248.58</v>
      </c>
    </row>
    <row r="920" spans="1:5" ht="16.5" x14ac:dyDescent="0.35">
      <c r="A920" s="62" t="s">
        <v>1911</v>
      </c>
      <c r="B920" s="62" t="s">
        <v>2388</v>
      </c>
      <c r="C920" s="62" t="str">
        <f t="shared" si="14"/>
        <v>7613</v>
      </c>
      <c r="D920" s="62" t="s">
        <v>2421</v>
      </c>
      <c r="E920" s="63">
        <v>2233.29</v>
      </c>
    </row>
    <row r="921" spans="1:5" ht="16.5" x14ac:dyDescent="0.35">
      <c r="A921" s="62" t="s">
        <v>1910</v>
      </c>
      <c r="B921" s="62" t="s">
        <v>2388</v>
      </c>
      <c r="C921" s="62" t="str">
        <f t="shared" si="14"/>
        <v>7613</v>
      </c>
      <c r="D921" s="62" t="s">
        <v>2421</v>
      </c>
      <c r="E921" s="63">
        <v>2029.17</v>
      </c>
    </row>
    <row r="922" spans="1:5" ht="16.5" x14ac:dyDescent="0.35">
      <c r="A922" s="62" t="s">
        <v>1904</v>
      </c>
      <c r="B922" s="62" t="s">
        <v>2388</v>
      </c>
      <c r="C922" s="62" t="str">
        <f t="shared" si="14"/>
        <v>7613</v>
      </c>
      <c r="D922" s="62" t="s">
        <v>2421</v>
      </c>
      <c r="E922" s="63">
        <v>1937.94</v>
      </c>
    </row>
    <row r="923" spans="1:5" ht="16.5" x14ac:dyDescent="0.35">
      <c r="A923" s="62" t="s">
        <v>1891</v>
      </c>
      <c r="B923" s="62" t="s">
        <v>2388</v>
      </c>
      <c r="C923" s="62" t="str">
        <f t="shared" si="14"/>
        <v>7613</v>
      </c>
      <c r="D923" s="62" t="s">
        <v>2421</v>
      </c>
      <c r="E923" s="63">
        <v>2348.71</v>
      </c>
    </row>
    <row r="924" spans="1:5" ht="16.5" x14ac:dyDescent="0.35">
      <c r="A924" s="62" t="s">
        <v>1886</v>
      </c>
      <c r="B924" s="62" t="s">
        <v>2388</v>
      </c>
      <c r="C924" s="62" t="str">
        <f t="shared" si="14"/>
        <v>7613</v>
      </c>
      <c r="D924" s="62" t="s">
        <v>2421</v>
      </c>
      <c r="E924" s="63">
        <v>2222.34</v>
      </c>
    </row>
    <row r="925" spans="1:5" ht="16.5" x14ac:dyDescent="0.35">
      <c r="A925" s="62" t="s">
        <v>1879</v>
      </c>
      <c r="B925" s="62" t="s">
        <v>2388</v>
      </c>
      <c r="C925" s="62" t="str">
        <f t="shared" si="14"/>
        <v>7613</v>
      </c>
      <c r="D925" s="62" t="s">
        <v>2421</v>
      </c>
      <c r="E925" s="63">
        <v>2433.3000000000002</v>
      </c>
    </row>
    <row r="926" spans="1:5" ht="16.5" x14ac:dyDescent="0.35">
      <c r="A926" s="62" t="s">
        <v>1864</v>
      </c>
      <c r="B926" s="62" t="s">
        <v>2388</v>
      </c>
      <c r="C926" s="62" t="str">
        <f t="shared" si="14"/>
        <v>7613</v>
      </c>
      <c r="D926" s="62" t="s">
        <v>2421</v>
      </c>
      <c r="E926" s="63">
        <v>2373.19</v>
      </c>
    </row>
    <row r="927" spans="1:5" ht="16.5" x14ac:dyDescent="0.35">
      <c r="A927" s="62" t="s">
        <v>1844</v>
      </c>
      <c r="B927" s="62" t="s">
        <v>2388</v>
      </c>
      <c r="C927" s="62" t="str">
        <f t="shared" si="14"/>
        <v>7613</v>
      </c>
      <c r="D927" s="62" t="s">
        <v>2421</v>
      </c>
      <c r="E927" s="63">
        <v>2285.2800000000002</v>
      </c>
    </row>
    <row r="928" spans="1:5" ht="16.5" x14ac:dyDescent="0.35">
      <c r="A928" s="62" t="s">
        <v>1843</v>
      </c>
      <c r="B928" s="62" t="s">
        <v>2388</v>
      </c>
      <c r="C928" s="62" t="str">
        <f t="shared" si="14"/>
        <v>7613</v>
      </c>
      <c r="D928" s="62" t="s">
        <v>2421</v>
      </c>
      <c r="E928" s="63">
        <v>2159.06</v>
      </c>
    </row>
    <row r="929" spans="1:5" ht="16.5" x14ac:dyDescent="0.35">
      <c r="A929" s="62" t="s">
        <v>1811</v>
      </c>
      <c r="B929" s="62" t="s">
        <v>2388</v>
      </c>
      <c r="C929" s="62" t="str">
        <f t="shared" si="14"/>
        <v>7613</v>
      </c>
      <c r="D929" s="62" t="s">
        <v>2421</v>
      </c>
      <c r="E929" s="63">
        <v>2310.9699999999998</v>
      </c>
    </row>
    <row r="930" spans="1:5" ht="16.5" x14ac:dyDescent="0.35">
      <c r="A930" s="62" t="s">
        <v>1810</v>
      </c>
      <c r="B930" s="62" t="s">
        <v>2388</v>
      </c>
      <c r="C930" s="62" t="str">
        <f t="shared" si="14"/>
        <v>7613</v>
      </c>
      <c r="D930" s="62" t="s">
        <v>2421</v>
      </c>
      <c r="E930" s="63">
        <v>2163.4</v>
      </c>
    </row>
    <row r="931" spans="1:5" ht="16.5" x14ac:dyDescent="0.35">
      <c r="A931" s="62" t="s">
        <v>1809</v>
      </c>
      <c r="B931" s="62" t="s">
        <v>2388</v>
      </c>
      <c r="C931" s="62" t="str">
        <f t="shared" si="14"/>
        <v>7613</v>
      </c>
      <c r="D931" s="62" t="s">
        <v>2421</v>
      </c>
      <c r="E931" s="63">
        <v>2221.94</v>
      </c>
    </row>
    <row r="932" spans="1:5" ht="16.5" x14ac:dyDescent="0.35">
      <c r="A932" s="62" t="s">
        <v>1769</v>
      </c>
      <c r="B932" s="62" t="s">
        <v>2388</v>
      </c>
      <c r="C932" s="62" t="str">
        <f t="shared" si="14"/>
        <v>7613</v>
      </c>
      <c r="D932" s="62" t="s">
        <v>2421</v>
      </c>
      <c r="E932" s="63">
        <v>2194.27</v>
      </c>
    </row>
    <row r="933" spans="1:5" ht="16.5" x14ac:dyDescent="0.35">
      <c r="A933" s="62" t="s">
        <v>1753</v>
      </c>
      <c r="B933" s="62" t="s">
        <v>2388</v>
      </c>
      <c r="C933" s="62" t="str">
        <f t="shared" si="14"/>
        <v>7613</v>
      </c>
      <c r="D933" s="62" t="s">
        <v>2421</v>
      </c>
      <c r="E933" s="63">
        <v>1937.43</v>
      </c>
    </row>
    <row r="934" spans="1:5" ht="16.5" x14ac:dyDescent="0.35">
      <c r="A934" s="62" t="s">
        <v>1747</v>
      </c>
      <c r="B934" s="62" t="s">
        <v>2388</v>
      </c>
      <c r="C934" s="62" t="str">
        <f t="shared" si="14"/>
        <v>7613</v>
      </c>
      <c r="D934" s="62" t="s">
        <v>2421</v>
      </c>
      <c r="E934" s="63">
        <v>2036.19</v>
      </c>
    </row>
    <row r="935" spans="1:5" ht="16.5" x14ac:dyDescent="0.35">
      <c r="A935" s="62" t="s">
        <v>1742</v>
      </c>
      <c r="B935" s="62" t="s">
        <v>2388</v>
      </c>
      <c r="C935" s="62" t="str">
        <f t="shared" si="14"/>
        <v>7613</v>
      </c>
      <c r="D935" s="62" t="s">
        <v>2421</v>
      </c>
      <c r="E935" s="63">
        <v>1787.43</v>
      </c>
    </row>
    <row r="936" spans="1:5" ht="16.5" x14ac:dyDescent="0.35">
      <c r="A936" s="62" t="s">
        <v>1419</v>
      </c>
      <c r="B936" s="62" t="s">
        <v>2388</v>
      </c>
      <c r="C936" s="62" t="str">
        <f t="shared" si="14"/>
        <v>7613</v>
      </c>
      <c r="D936" s="62" t="s">
        <v>2421</v>
      </c>
      <c r="E936" s="63">
        <v>1680.06</v>
      </c>
    </row>
    <row r="937" spans="1:5" ht="16.5" x14ac:dyDescent="0.35">
      <c r="A937" s="62" t="s">
        <v>1418</v>
      </c>
      <c r="B937" s="62" t="s">
        <v>2388</v>
      </c>
      <c r="C937" s="62" t="str">
        <f t="shared" si="14"/>
        <v>7614</v>
      </c>
      <c r="D937" s="62" t="s">
        <v>2422</v>
      </c>
      <c r="E937" s="63">
        <v>200</v>
      </c>
    </row>
    <row r="938" spans="1:5" ht="16.5" x14ac:dyDescent="0.35">
      <c r="A938" s="62" t="s">
        <v>2028</v>
      </c>
      <c r="B938" s="62" t="s">
        <v>2388</v>
      </c>
      <c r="C938" s="62" t="str">
        <f t="shared" si="14"/>
        <v>7614</v>
      </c>
      <c r="D938" s="62" t="s">
        <v>2422</v>
      </c>
      <c r="E938" s="63">
        <v>200</v>
      </c>
    </row>
    <row r="939" spans="1:5" ht="16.5" x14ac:dyDescent="0.35">
      <c r="A939" s="62" t="s">
        <v>2023</v>
      </c>
      <c r="B939" s="62" t="s">
        <v>2388</v>
      </c>
      <c r="C939" s="62" t="str">
        <f t="shared" si="14"/>
        <v>7614</v>
      </c>
      <c r="D939" s="62" t="s">
        <v>2422</v>
      </c>
      <c r="E939" s="63">
        <v>200</v>
      </c>
    </row>
    <row r="940" spans="1:5" ht="16.5" x14ac:dyDescent="0.35">
      <c r="A940" s="62" t="s">
        <v>2013</v>
      </c>
      <c r="B940" s="62" t="s">
        <v>2388</v>
      </c>
      <c r="C940" s="62" t="str">
        <f t="shared" si="14"/>
        <v>7614</v>
      </c>
      <c r="D940" s="62" t="s">
        <v>2422</v>
      </c>
      <c r="E940" s="63">
        <v>198</v>
      </c>
    </row>
    <row r="941" spans="1:5" ht="16.5" x14ac:dyDescent="0.35">
      <c r="A941" s="62" t="s">
        <v>2007</v>
      </c>
      <c r="B941" s="62" t="s">
        <v>2388</v>
      </c>
      <c r="C941" s="62" t="str">
        <f t="shared" si="14"/>
        <v>7614</v>
      </c>
      <c r="D941" s="62" t="s">
        <v>2422</v>
      </c>
      <c r="E941" s="63">
        <v>200</v>
      </c>
    </row>
    <row r="942" spans="1:5" ht="16.5" x14ac:dyDescent="0.35">
      <c r="A942" s="62" t="s">
        <v>2000</v>
      </c>
      <c r="B942" s="62" t="s">
        <v>2388</v>
      </c>
      <c r="C942" s="62" t="str">
        <f t="shared" si="14"/>
        <v>7614</v>
      </c>
      <c r="D942" s="62" t="s">
        <v>2422</v>
      </c>
      <c r="E942" s="63">
        <v>200</v>
      </c>
    </row>
    <row r="943" spans="1:5" ht="16.5" x14ac:dyDescent="0.35">
      <c r="A943" s="62" t="s">
        <v>1990</v>
      </c>
      <c r="B943" s="62" t="s">
        <v>2388</v>
      </c>
      <c r="C943" s="62" t="str">
        <f t="shared" si="14"/>
        <v>7614</v>
      </c>
      <c r="D943" s="62" t="s">
        <v>2422</v>
      </c>
      <c r="E943" s="63">
        <v>199.8</v>
      </c>
    </row>
    <row r="944" spans="1:5" ht="16.5" x14ac:dyDescent="0.35">
      <c r="A944" s="62" t="s">
        <v>1975</v>
      </c>
      <c r="B944" s="62" t="s">
        <v>2388</v>
      </c>
      <c r="C944" s="62" t="str">
        <f t="shared" si="14"/>
        <v>7614</v>
      </c>
      <c r="D944" s="62" t="s">
        <v>2422</v>
      </c>
      <c r="E944" s="63">
        <v>200</v>
      </c>
    </row>
    <row r="945" spans="1:5" ht="16.5" x14ac:dyDescent="0.35">
      <c r="A945" s="62" t="s">
        <v>1974</v>
      </c>
      <c r="B945" s="62" t="s">
        <v>2388</v>
      </c>
      <c r="C945" s="62" t="str">
        <f t="shared" si="14"/>
        <v>7614</v>
      </c>
      <c r="D945" s="62" t="s">
        <v>2422</v>
      </c>
      <c r="E945" s="63">
        <v>200</v>
      </c>
    </row>
    <row r="946" spans="1:5" ht="16.5" x14ac:dyDescent="0.35">
      <c r="A946" s="62" t="s">
        <v>1968</v>
      </c>
      <c r="B946" s="62" t="s">
        <v>2388</v>
      </c>
      <c r="C946" s="62" t="str">
        <f t="shared" si="14"/>
        <v>7614</v>
      </c>
      <c r="D946" s="62" t="s">
        <v>2422</v>
      </c>
      <c r="E946" s="63">
        <v>200</v>
      </c>
    </row>
    <row r="947" spans="1:5" ht="16.5" x14ac:dyDescent="0.35">
      <c r="A947" s="62" t="s">
        <v>1954</v>
      </c>
      <c r="B947" s="62" t="s">
        <v>2388</v>
      </c>
      <c r="C947" s="62" t="str">
        <f t="shared" si="14"/>
        <v>7614</v>
      </c>
      <c r="D947" s="62" t="s">
        <v>2422</v>
      </c>
      <c r="E947" s="63">
        <v>200</v>
      </c>
    </row>
    <row r="948" spans="1:5" ht="16.5" x14ac:dyDescent="0.35">
      <c r="A948" s="62" t="s">
        <v>1931</v>
      </c>
      <c r="B948" s="62" t="s">
        <v>2388</v>
      </c>
      <c r="C948" s="62" t="str">
        <f t="shared" si="14"/>
        <v>7614</v>
      </c>
      <c r="D948" s="62" t="s">
        <v>2422</v>
      </c>
      <c r="E948" s="63">
        <v>200</v>
      </c>
    </row>
    <row r="949" spans="1:5" ht="16.5" x14ac:dyDescent="0.35">
      <c r="A949" s="62" t="s">
        <v>1930</v>
      </c>
      <c r="B949" s="62" t="s">
        <v>2388</v>
      </c>
      <c r="C949" s="62" t="str">
        <f t="shared" si="14"/>
        <v>7614</v>
      </c>
      <c r="D949" s="62" t="s">
        <v>2422</v>
      </c>
      <c r="E949" s="63">
        <v>200</v>
      </c>
    </row>
    <row r="950" spans="1:5" ht="16.5" x14ac:dyDescent="0.35">
      <c r="A950" s="62" t="s">
        <v>1911</v>
      </c>
      <c r="B950" s="62" t="s">
        <v>2388</v>
      </c>
      <c r="C950" s="62" t="str">
        <f t="shared" si="14"/>
        <v>7614</v>
      </c>
      <c r="D950" s="62" t="s">
        <v>2422</v>
      </c>
      <c r="E950" s="63">
        <v>200</v>
      </c>
    </row>
    <row r="951" spans="1:5" ht="16.5" x14ac:dyDescent="0.35">
      <c r="A951" s="62" t="s">
        <v>1910</v>
      </c>
      <c r="B951" s="62" t="s">
        <v>2388</v>
      </c>
      <c r="C951" s="62" t="str">
        <f t="shared" si="14"/>
        <v>7614</v>
      </c>
      <c r="D951" s="62" t="s">
        <v>2422</v>
      </c>
      <c r="E951" s="63">
        <v>200</v>
      </c>
    </row>
    <row r="952" spans="1:5" ht="16.5" x14ac:dyDescent="0.35">
      <c r="A952" s="62" t="s">
        <v>1904</v>
      </c>
      <c r="B952" s="62" t="s">
        <v>2388</v>
      </c>
      <c r="C952" s="62" t="str">
        <f t="shared" si="14"/>
        <v>7614</v>
      </c>
      <c r="D952" s="62" t="s">
        <v>2422</v>
      </c>
      <c r="E952" s="63">
        <v>200</v>
      </c>
    </row>
    <row r="953" spans="1:5" ht="16.5" x14ac:dyDescent="0.35">
      <c r="A953" s="62" t="s">
        <v>1891</v>
      </c>
      <c r="B953" s="62" t="s">
        <v>2388</v>
      </c>
      <c r="C953" s="62" t="str">
        <f t="shared" si="14"/>
        <v>7614</v>
      </c>
      <c r="D953" s="62" t="s">
        <v>2422</v>
      </c>
      <c r="E953" s="63">
        <v>200</v>
      </c>
    </row>
    <row r="954" spans="1:5" ht="16.5" x14ac:dyDescent="0.35">
      <c r="A954" s="62" t="s">
        <v>1886</v>
      </c>
      <c r="B954" s="62" t="s">
        <v>2388</v>
      </c>
      <c r="C954" s="62" t="str">
        <f t="shared" si="14"/>
        <v>7614</v>
      </c>
      <c r="D954" s="62" t="s">
        <v>2422</v>
      </c>
      <c r="E954" s="63">
        <v>200</v>
      </c>
    </row>
    <row r="955" spans="1:5" ht="16.5" x14ac:dyDescent="0.35">
      <c r="A955" s="62" t="s">
        <v>1879</v>
      </c>
      <c r="B955" s="62" t="s">
        <v>2388</v>
      </c>
      <c r="C955" s="62" t="str">
        <f t="shared" si="14"/>
        <v>7614</v>
      </c>
      <c r="D955" s="62" t="s">
        <v>2422</v>
      </c>
      <c r="E955" s="63">
        <v>200</v>
      </c>
    </row>
    <row r="956" spans="1:5" ht="16.5" x14ac:dyDescent="0.35">
      <c r="A956" s="62" t="s">
        <v>1864</v>
      </c>
      <c r="B956" s="62" t="s">
        <v>2388</v>
      </c>
      <c r="C956" s="62" t="str">
        <f t="shared" si="14"/>
        <v>7614</v>
      </c>
      <c r="D956" s="62" t="s">
        <v>2422</v>
      </c>
      <c r="E956" s="63">
        <v>200</v>
      </c>
    </row>
    <row r="957" spans="1:5" ht="16.5" x14ac:dyDescent="0.35">
      <c r="A957" s="62" t="s">
        <v>1844</v>
      </c>
      <c r="B957" s="62" t="s">
        <v>2388</v>
      </c>
      <c r="C957" s="62" t="str">
        <f t="shared" si="14"/>
        <v>7614</v>
      </c>
      <c r="D957" s="62" t="s">
        <v>2422</v>
      </c>
      <c r="E957" s="63">
        <v>200</v>
      </c>
    </row>
    <row r="958" spans="1:5" ht="16.5" x14ac:dyDescent="0.35">
      <c r="A958" s="62" t="s">
        <v>1843</v>
      </c>
      <c r="B958" s="62" t="s">
        <v>2388</v>
      </c>
      <c r="C958" s="62" t="str">
        <f t="shared" si="14"/>
        <v>7614</v>
      </c>
      <c r="D958" s="62" t="s">
        <v>2422</v>
      </c>
      <c r="E958" s="63">
        <v>200</v>
      </c>
    </row>
    <row r="959" spans="1:5" ht="16.5" x14ac:dyDescent="0.35">
      <c r="A959" s="62" t="s">
        <v>1811</v>
      </c>
      <c r="B959" s="62" t="s">
        <v>2388</v>
      </c>
      <c r="C959" s="62" t="str">
        <f t="shared" si="14"/>
        <v>7614</v>
      </c>
      <c r="D959" s="62" t="s">
        <v>2422</v>
      </c>
      <c r="E959" s="63">
        <v>200</v>
      </c>
    </row>
    <row r="960" spans="1:5" ht="16.5" x14ac:dyDescent="0.35">
      <c r="A960" s="62" t="s">
        <v>1810</v>
      </c>
      <c r="B960" s="62" t="s">
        <v>2388</v>
      </c>
      <c r="C960" s="62" t="str">
        <f t="shared" si="14"/>
        <v>7614</v>
      </c>
      <c r="D960" s="62" t="s">
        <v>2422</v>
      </c>
      <c r="E960" s="63">
        <v>200</v>
      </c>
    </row>
    <row r="961" spans="1:5" ht="16.5" x14ac:dyDescent="0.35">
      <c r="A961" s="62" t="s">
        <v>1809</v>
      </c>
      <c r="B961" s="62" t="s">
        <v>2388</v>
      </c>
      <c r="C961" s="62" t="str">
        <f t="shared" si="14"/>
        <v>7614</v>
      </c>
      <c r="D961" s="62" t="s">
        <v>2422</v>
      </c>
      <c r="E961" s="63">
        <v>199.8</v>
      </c>
    </row>
    <row r="962" spans="1:5" ht="16.5" x14ac:dyDescent="0.35">
      <c r="A962" s="62" t="s">
        <v>1769</v>
      </c>
      <c r="B962" s="62" t="s">
        <v>2388</v>
      </c>
      <c r="C962" s="62" t="str">
        <f t="shared" si="14"/>
        <v>7614</v>
      </c>
      <c r="D962" s="62" t="s">
        <v>2422</v>
      </c>
      <c r="E962" s="63">
        <v>200</v>
      </c>
    </row>
    <row r="963" spans="1:5" ht="16.5" x14ac:dyDescent="0.35">
      <c r="A963" s="62" t="s">
        <v>1753</v>
      </c>
      <c r="B963" s="62" t="s">
        <v>2388</v>
      </c>
      <c r="C963" s="62" t="str">
        <f t="shared" ref="C963:C1026" si="15">MID(D963,2,4)</f>
        <v>7614</v>
      </c>
      <c r="D963" s="62" t="s">
        <v>2422</v>
      </c>
      <c r="E963" s="63">
        <v>199.8</v>
      </c>
    </row>
    <row r="964" spans="1:5" ht="16.5" x14ac:dyDescent="0.35">
      <c r="A964" s="62" t="s">
        <v>1747</v>
      </c>
      <c r="B964" s="62" t="s">
        <v>2388</v>
      </c>
      <c r="C964" s="62" t="str">
        <f t="shared" si="15"/>
        <v>7614</v>
      </c>
      <c r="D964" s="62" t="s">
        <v>2422</v>
      </c>
      <c r="E964" s="63">
        <v>200</v>
      </c>
    </row>
    <row r="965" spans="1:5" ht="16.5" x14ac:dyDescent="0.35">
      <c r="A965" s="62" t="s">
        <v>1742</v>
      </c>
      <c r="B965" s="62" t="s">
        <v>2388</v>
      </c>
      <c r="C965" s="62" t="str">
        <f t="shared" si="15"/>
        <v>7614</v>
      </c>
      <c r="D965" s="62" t="s">
        <v>2422</v>
      </c>
      <c r="E965" s="63">
        <v>200</v>
      </c>
    </row>
    <row r="966" spans="1:5" ht="16.5" x14ac:dyDescent="0.35">
      <c r="A966" s="62" t="s">
        <v>1419</v>
      </c>
      <c r="B966" s="62" t="s">
        <v>2388</v>
      </c>
      <c r="C966" s="62" t="str">
        <f t="shared" si="15"/>
        <v>7614</v>
      </c>
      <c r="D966" s="62" t="s">
        <v>2422</v>
      </c>
      <c r="E966" s="63">
        <v>200</v>
      </c>
    </row>
    <row r="967" spans="1:5" ht="16.5" x14ac:dyDescent="0.35">
      <c r="A967" s="62" t="s">
        <v>1418</v>
      </c>
      <c r="B967" s="62" t="s">
        <v>2388</v>
      </c>
      <c r="C967" s="62" t="str">
        <f t="shared" si="15"/>
        <v>7697</v>
      </c>
      <c r="D967" s="62" t="s">
        <v>2423</v>
      </c>
      <c r="E967" s="63">
        <v>674.1</v>
      </c>
    </row>
    <row r="968" spans="1:5" ht="16.5" x14ac:dyDescent="0.35">
      <c r="A968" s="62" t="s">
        <v>2028</v>
      </c>
      <c r="B968" s="62" t="s">
        <v>2388</v>
      </c>
      <c r="C968" s="62" t="str">
        <f t="shared" si="15"/>
        <v>7697</v>
      </c>
      <c r="D968" s="62" t="s">
        <v>2423</v>
      </c>
      <c r="E968" s="63">
        <v>625.70000000000005</v>
      </c>
    </row>
    <row r="969" spans="1:5" ht="16.5" x14ac:dyDescent="0.35">
      <c r="A969" s="62" t="s">
        <v>2023</v>
      </c>
      <c r="B969" s="62" t="s">
        <v>2388</v>
      </c>
      <c r="C969" s="62" t="str">
        <f t="shared" si="15"/>
        <v>7697</v>
      </c>
      <c r="D969" s="62" t="s">
        <v>2423</v>
      </c>
      <c r="E969" s="63">
        <v>666.5</v>
      </c>
    </row>
    <row r="970" spans="1:5" ht="16.5" x14ac:dyDescent="0.35">
      <c r="A970" s="62" t="s">
        <v>2013</v>
      </c>
      <c r="B970" s="62" t="s">
        <v>2388</v>
      </c>
      <c r="C970" s="62" t="str">
        <f t="shared" si="15"/>
        <v>7697</v>
      </c>
      <c r="D970" s="62" t="s">
        <v>2423</v>
      </c>
      <c r="E970" s="63">
        <v>581.1</v>
      </c>
    </row>
    <row r="971" spans="1:5" ht="16.5" x14ac:dyDescent="0.35">
      <c r="A971" s="62" t="s">
        <v>2007</v>
      </c>
      <c r="B971" s="62" t="s">
        <v>2388</v>
      </c>
      <c r="C971" s="62" t="str">
        <f t="shared" si="15"/>
        <v>7697</v>
      </c>
      <c r="D971" s="62" t="s">
        <v>2423</v>
      </c>
      <c r="E971" s="63">
        <v>508.1</v>
      </c>
    </row>
    <row r="972" spans="1:5" ht="16.5" x14ac:dyDescent="0.35">
      <c r="A972" s="62" t="s">
        <v>2000</v>
      </c>
      <c r="B972" s="62" t="s">
        <v>2388</v>
      </c>
      <c r="C972" s="62" t="str">
        <f t="shared" si="15"/>
        <v>7697</v>
      </c>
      <c r="D972" s="62" t="s">
        <v>2423</v>
      </c>
      <c r="E972" s="63">
        <v>722.4</v>
      </c>
    </row>
    <row r="973" spans="1:5" ht="16.5" x14ac:dyDescent="0.35">
      <c r="A973" s="62" t="s">
        <v>1990</v>
      </c>
      <c r="B973" s="62" t="s">
        <v>2388</v>
      </c>
      <c r="C973" s="62" t="str">
        <f t="shared" si="15"/>
        <v>7697</v>
      </c>
      <c r="D973" s="62" t="s">
        <v>2423</v>
      </c>
      <c r="E973" s="63">
        <v>618.20000000000005</v>
      </c>
    </row>
    <row r="974" spans="1:5" ht="16.5" x14ac:dyDescent="0.35">
      <c r="A974" s="62" t="s">
        <v>1975</v>
      </c>
      <c r="B974" s="62" t="s">
        <v>2388</v>
      </c>
      <c r="C974" s="62" t="str">
        <f t="shared" si="15"/>
        <v>7697</v>
      </c>
      <c r="D974" s="62" t="s">
        <v>2423</v>
      </c>
      <c r="E974" s="63">
        <v>678.4</v>
      </c>
    </row>
    <row r="975" spans="1:5" ht="16.5" x14ac:dyDescent="0.35">
      <c r="A975" s="62" t="s">
        <v>1974</v>
      </c>
      <c r="B975" s="62" t="s">
        <v>2388</v>
      </c>
      <c r="C975" s="62" t="str">
        <f t="shared" si="15"/>
        <v>7697</v>
      </c>
      <c r="D975" s="62" t="s">
        <v>2423</v>
      </c>
      <c r="E975" s="63">
        <v>773.9</v>
      </c>
    </row>
    <row r="976" spans="1:5" ht="16.5" x14ac:dyDescent="0.35">
      <c r="A976" s="62" t="s">
        <v>1968</v>
      </c>
      <c r="B976" s="62" t="s">
        <v>2388</v>
      </c>
      <c r="C976" s="62" t="str">
        <f t="shared" si="15"/>
        <v>7697</v>
      </c>
      <c r="D976" s="62" t="s">
        <v>2423</v>
      </c>
      <c r="E976" s="63">
        <v>816.3</v>
      </c>
    </row>
    <row r="977" spans="1:5" ht="16.5" x14ac:dyDescent="0.35">
      <c r="A977" s="62" t="s">
        <v>1954</v>
      </c>
      <c r="B977" s="62" t="s">
        <v>2388</v>
      </c>
      <c r="C977" s="62" t="str">
        <f t="shared" si="15"/>
        <v>7697</v>
      </c>
      <c r="D977" s="62" t="s">
        <v>2423</v>
      </c>
      <c r="E977" s="63">
        <v>819.7</v>
      </c>
    </row>
    <row r="978" spans="1:5" ht="16.5" x14ac:dyDescent="0.35">
      <c r="A978" s="62" t="s">
        <v>1931</v>
      </c>
      <c r="B978" s="62" t="s">
        <v>2388</v>
      </c>
      <c r="C978" s="62" t="str">
        <f t="shared" si="15"/>
        <v>7697</v>
      </c>
      <c r="D978" s="62" t="s">
        <v>2423</v>
      </c>
      <c r="E978" s="63">
        <v>848.4</v>
      </c>
    </row>
    <row r="979" spans="1:5" ht="16.5" x14ac:dyDescent="0.35">
      <c r="A979" s="62" t="s">
        <v>1930</v>
      </c>
      <c r="B979" s="62" t="s">
        <v>2388</v>
      </c>
      <c r="C979" s="62" t="str">
        <f t="shared" si="15"/>
        <v>7697</v>
      </c>
      <c r="D979" s="62" t="s">
        <v>2423</v>
      </c>
      <c r="E979" s="63">
        <v>759.2</v>
      </c>
    </row>
    <row r="980" spans="1:5" ht="16.5" x14ac:dyDescent="0.35">
      <c r="A980" s="62" t="s">
        <v>1911</v>
      </c>
      <c r="B980" s="62" t="s">
        <v>2388</v>
      </c>
      <c r="C980" s="62" t="str">
        <f t="shared" si="15"/>
        <v>7697</v>
      </c>
      <c r="D980" s="62" t="s">
        <v>2423</v>
      </c>
      <c r="E980" s="63">
        <v>844.9</v>
      </c>
    </row>
    <row r="981" spans="1:5" ht="16.5" x14ac:dyDescent="0.35">
      <c r="A981" s="62" t="s">
        <v>1910</v>
      </c>
      <c r="B981" s="62" t="s">
        <v>2388</v>
      </c>
      <c r="C981" s="62" t="str">
        <f t="shared" si="15"/>
        <v>7697</v>
      </c>
      <c r="D981" s="62" t="s">
        <v>2423</v>
      </c>
      <c r="E981" s="63">
        <v>634.6</v>
      </c>
    </row>
    <row r="982" spans="1:5" ht="16.5" x14ac:dyDescent="0.35">
      <c r="A982" s="62" t="s">
        <v>1904</v>
      </c>
      <c r="B982" s="62" t="s">
        <v>2388</v>
      </c>
      <c r="C982" s="62" t="str">
        <f t="shared" si="15"/>
        <v>7697</v>
      </c>
      <c r="D982" s="62" t="s">
        <v>2423</v>
      </c>
      <c r="E982" s="63">
        <v>517.9</v>
      </c>
    </row>
    <row r="983" spans="1:5" ht="16.5" x14ac:dyDescent="0.35">
      <c r="A983" s="62" t="s">
        <v>1891</v>
      </c>
      <c r="B983" s="62" t="s">
        <v>2388</v>
      </c>
      <c r="C983" s="62" t="str">
        <f t="shared" si="15"/>
        <v>7697</v>
      </c>
      <c r="D983" s="62" t="s">
        <v>2423</v>
      </c>
      <c r="E983" s="63">
        <v>780.7</v>
      </c>
    </row>
    <row r="984" spans="1:5" ht="16.5" x14ac:dyDescent="0.35">
      <c r="A984" s="62" t="s">
        <v>1886</v>
      </c>
      <c r="B984" s="62" t="s">
        <v>2388</v>
      </c>
      <c r="C984" s="62" t="str">
        <f t="shared" si="15"/>
        <v>7697</v>
      </c>
      <c r="D984" s="62" t="s">
        <v>2423</v>
      </c>
      <c r="E984" s="63">
        <v>634.29999999999995</v>
      </c>
    </row>
    <row r="985" spans="1:5" ht="16.5" x14ac:dyDescent="0.35">
      <c r="A985" s="62" t="s">
        <v>1879</v>
      </c>
      <c r="B985" s="62" t="s">
        <v>2388</v>
      </c>
      <c r="C985" s="62" t="str">
        <f t="shared" si="15"/>
        <v>7697</v>
      </c>
      <c r="D985" s="62" t="s">
        <v>2423</v>
      </c>
      <c r="E985" s="63">
        <v>676.8</v>
      </c>
    </row>
    <row r="986" spans="1:5" ht="16.5" x14ac:dyDescent="0.35">
      <c r="A986" s="62" t="s">
        <v>1864</v>
      </c>
      <c r="B986" s="62" t="s">
        <v>2388</v>
      </c>
      <c r="C986" s="62" t="str">
        <f t="shared" si="15"/>
        <v>7697</v>
      </c>
      <c r="D986" s="62" t="s">
        <v>2423</v>
      </c>
      <c r="E986" s="63">
        <v>718.9</v>
      </c>
    </row>
    <row r="987" spans="1:5" ht="16.5" x14ac:dyDescent="0.35">
      <c r="A987" s="62" t="s">
        <v>1844</v>
      </c>
      <c r="B987" s="62" t="s">
        <v>2388</v>
      </c>
      <c r="C987" s="62" t="str">
        <f t="shared" si="15"/>
        <v>7697</v>
      </c>
      <c r="D987" s="62" t="s">
        <v>2423</v>
      </c>
      <c r="E987" s="63">
        <v>612.5</v>
      </c>
    </row>
    <row r="988" spans="1:5" ht="16.5" x14ac:dyDescent="0.35">
      <c r="A988" s="62" t="s">
        <v>1843</v>
      </c>
      <c r="B988" s="62" t="s">
        <v>2388</v>
      </c>
      <c r="C988" s="62" t="str">
        <f t="shared" si="15"/>
        <v>7697</v>
      </c>
      <c r="D988" s="62" t="s">
        <v>2423</v>
      </c>
      <c r="E988" s="63">
        <v>729.6</v>
      </c>
    </row>
    <row r="989" spans="1:5" ht="16.5" x14ac:dyDescent="0.35">
      <c r="A989" s="62" t="s">
        <v>1811</v>
      </c>
      <c r="B989" s="62" t="s">
        <v>2388</v>
      </c>
      <c r="C989" s="62" t="str">
        <f t="shared" si="15"/>
        <v>7697</v>
      </c>
      <c r="D989" s="62" t="s">
        <v>2423</v>
      </c>
      <c r="E989" s="63">
        <v>683.6</v>
      </c>
    </row>
    <row r="990" spans="1:5" ht="16.5" x14ac:dyDescent="0.35">
      <c r="A990" s="62" t="s">
        <v>1810</v>
      </c>
      <c r="B990" s="62" t="s">
        <v>2388</v>
      </c>
      <c r="C990" s="62" t="str">
        <f t="shared" si="15"/>
        <v>7697</v>
      </c>
      <c r="D990" s="62" t="s">
        <v>2423</v>
      </c>
      <c r="E990" s="63">
        <v>787.9</v>
      </c>
    </row>
    <row r="991" spans="1:5" ht="16.5" x14ac:dyDescent="0.35">
      <c r="A991" s="62" t="s">
        <v>1809</v>
      </c>
      <c r="B991" s="62" t="s">
        <v>2388</v>
      </c>
      <c r="C991" s="62" t="str">
        <f t="shared" si="15"/>
        <v>7697</v>
      </c>
      <c r="D991" s="62" t="s">
        <v>2423</v>
      </c>
      <c r="E991" s="63">
        <v>693.8</v>
      </c>
    </row>
    <row r="992" spans="1:5" ht="16.5" x14ac:dyDescent="0.35">
      <c r="A992" s="62" t="s">
        <v>1769</v>
      </c>
      <c r="B992" s="62" t="s">
        <v>2388</v>
      </c>
      <c r="C992" s="62" t="str">
        <f t="shared" si="15"/>
        <v>7697</v>
      </c>
      <c r="D992" s="62" t="s">
        <v>2423</v>
      </c>
      <c r="E992" s="63">
        <v>735.2</v>
      </c>
    </row>
    <row r="993" spans="1:5" ht="16.5" x14ac:dyDescent="0.35">
      <c r="A993" s="62" t="s">
        <v>1753</v>
      </c>
      <c r="B993" s="62" t="s">
        <v>2388</v>
      </c>
      <c r="C993" s="62" t="str">
        <f t="shared" si="15"/>
        <v>7697</v>
      </c>
      <c r="D993" s="62" t="s">
        <v>2423</v>
      </c>
      <c r="E993" s="63">
        <v>814.3</v>
      </c>
    </row>
    <row r="994" spans="1:5" ht="16.5" x14ac:dyDescent="0.35">
      <c r="A994" s="62" t="s">
        <v>1747</v>
      </c>
      <c r="B994" s="62" t="s">
        <v>2388</v>
      </c>
      <c r="C994" s="62" t="str">
        <f t="shared" si="15"/>
        <v>7697</v>
      </c>
      <c r="D994" s="62" t="s">
        <v>2423</v>
      </c>
      <c r="E994" s="63">
        <v>724</v>
      </c>
    </row>
    <row r="995" spans="1:5" ht="16.5" x14ac:dyDescent="0.35">
      <c r="A995" s="62" t="s">
        <v>1742</v>
      </c>
      <c r="B995" s="62" t="s">
        <v>2388</v>
      </c>
      <c r="C995" s="62" t="str">
        <f t="shared" si="15"/>
        <v>7697</v>
      </c>
      <c r="D995" s="62" t="s">
        <v>2423</v>
      </c>
      <c r="E995" s="63">
        <v>634.9</v>
      </c>
    </row>
    <row r="996" spans="1:5" ht="16.5" x14ac:dyDescent="0.35">
      <c r="A996" s="62" t="s">
        <v>1419</v>
      </c>
      <c r="B996" s="62" t="s">
        <v>2388</v>
      </c>
      <c r="C996" s="62" t="str">
        <f t="shared" si="15"/>
        <v>7697</v>
      </c>
      <c r="D996" s="62" t="s">
        <v>2423</v>
      </c>
      <c r="E996" s="63">
        <v>484.8</v>
      </c>
    </row>
    <row r="997" spans="1:5" ht="16.5" x14ac:dyDescent="0.35">
      <c r="A997" s="62" t="s">
        <v>1418</v>
      </c>
      <c r="B997" s="62" t="s">
        <v>2388</v>
      </c>
      <c r="C997" s="62" t="str">
        <f t="shared" si="15"/>
        <v>7708</v>
      </c>
      <c r="D997" s="62" t="s">
        <v>2424</v>
      </c>
      <c r="E997" s="63">
        <v>165.32</v>
      </c>
    </row>
    <row r="998" spans="1:5" ht="16.5" x14ac:dyDescent="0.35">
      <c r="A998" s="62" t="s">
        <v>2028</v>
      </c>
      <c r="B998" s="62" t="s">
        <v>2388</v>
      </c>
      <c r="C998" s="62" t="str">
        <f t="shared" si="15"/>
        <v>7708</v>
      </c>
      <c r="D998" s="62" t="s">
        <v>2424</v>
      </c>
      <c r="E998" s="63">
        <v>133.69</v>
      </c>
    </row>
    <row r="999" spans="1:5" ht="16.5" x14ac:dyDescent="0.35">
      <c r="A999" s="62" t="s">
        <v>2023</v>
      </c>
      <c r="B999" s="62" t="s">
        <v>2388</v>
      </c>
      <c r="C999" s="62" t="str">
        <f t="shared" si="15"/>
        <v>7708</v>
      </c>
      <c r="D999" s="62" t="s">
        <v>2424</v>
      </c>
      <c r="E999" s="63">
        <v>109.1</v>
      </c>
    </row>
    <row r="1000" spans="1:5" ht="16.5" x14ac:dyDescent="0.35">
      <c r="A1000" s="62" t="s">
        <v>2013</v>
      </c>
      <c r="B1000" s="62" t="s">
        <v>2388</v>
      </c>
      <c r="C1000" s="62" t="str">
        <f t="shared" si="15"/>
        <v>7708</v>
      </c>
      <c r="D1000" s="62" t="s">
        <v>2424</v>
      </c>
      <c r="E1000" s="63">
        <v>125.02</v>
      </c>
    </row>
    <row r="1001" spans="1:5" ht="16.5" x14ac:dyDescent="0.35">
      <c r="A1001" s="62" t="s">
        <v>2007</v>
      </c>
      <c r="B1001" s="62" t="s">
        <v>2388</v>
      </c>
      <c r="C1001" s="62" t="str">
        <f t="shared" si="15"/>
        <v>7708</v>
      </c>
      <c r="D1001" s="62" t="s">
        <v>2424</v>
      </c>
      <c r="E1001" s="63">
        <v>181.28</v>
      </c>
    </row>
    <row r="1002" spans="1:5" ht="16.5" x14ac:dyDescent="0.35">
      <c r="A1002" s="62" t="s">
        <v>2000</v>
      </c>
      <c r="B1002" s="62" t="s">
        <v>2388</v>
      </c>
      <c r="C1002" s="62" t="str">
        <f t="shared" si="15"/>
        <v>7708</v>
      </c>
      <c r="D1002" s="62" t="s">
        <v>2424</v>
      </c>
      <c r="E1002" s="63">
        <v>108.25</v>
      </c>
    </row>
    <row r="1003" spans="1:5" ht="16.5" x14ac:dyDescent="0.35">
      <c r="A1003" s="62" t="s">
        <v>1990</v>
      </c>
      <c r="B1003" s="62" t="s">
        <v>2388</v>
      </c>
      <c r="C1003" s="62" t="str">
        <f t="shared" si="15"/>
        <v>7708</v>
      </c>
      <c r="D1003" s="62" t="s">
        <v>2424</v>
      </c>
      <c r="E1003" s="63">
        <v>128.38</v>
      </c>
    </row>
    <row r="1004" spans="1:5" ht="16.5" x14ac:dyDescent="0.35">
      <c r="A1004" s="62" t="s">
        <v>1975</v>
      </c>
      <c r="B1004" s="62" t="s">
        <v>2388</v>
      </c>
      <c r="C1004" s="62" t="str">
        <f t="shared" si="15"/>
        <v>7708</v>
      </c>
      <c r="D1004" s="62" t="s">
        <v>2424</v>
      </c>
      <c r="E1004" s="63">
        <v>185.48</v>
      </c>
    </row>
    <row r="1005" spans="1:5" ht="16.5" x14ac:dyDescent="0.35">
      <c r="A1005" s="62" t="s">
        <v>1974</v>
      </c>
      <c r="B1005" s="62" t="s">
        <v>2388</v>
      </c>
      <c r="C1005" s="62" t="str">
        <f t="shared" si="15"/>
        <v>7708</v>
      </c>
      <c r="D1005" s="62" t="s">
        <v>2424</v>
      </c>
      <c r="E1005" s="63">
        <v>187.67</v>
      </c>
    </row>
    <row r="1006" spans="1:5" ht="16.5" x14ac:dyDescent="0.35">
      <c r="A1006" s="62" t="s">
        <v>1968</v>
      </c>
      <c r="B1006" s="62" t="s">
        <v>2388</v>
      </c>
      <c r="C1006" s="62" t="str">
        <f t="shared" si="15"/>
        <v>7708</v>
      </c>
      <c r="D1006" s="62" t="s">
        <v>2424</v>
      </c>
      <c r="E1006" s="63">
        <v>149.88</v>
      </c>
    </row>
    <row r="1007" spans="1:5" ht="16.5" x14ac:dyDescent="0.35">
      <c r="A1007" s="62" t="s">
        <v>1954</v>
      </c>
      <c r="B1007" s="62" t="s">
        <v>2388</v>
      </c>
      <c r="C1007" s="62" t="str">
        <f t="shared" si="15"/>
        <v>7708</v>
      </c>
      <c r="D1007" s="62" t="s">
        <v>2424</v>
      </c>
      <c r="E1007" s="63">
        <v>141.06</v>
      </c>
    </row>
    <row r="1008" spans="1:5" ht="16.5" x14ac:dyDescent="0.35">
      <c r="A1008" s="62" t="s">
        <v>1931</v>
      </c>
      <c r="B1008" s="62" t="s">
        <v>2388</v>
      </c>
      <c r="C1008" s="62" t="str">
        <f t="shared" si="15"/>
        <v>7708</v>
      </c>
      <c r="D1008" s="62" t="s">
        <v>2424</v>
      </c>
      <c r="E1008" s="63">
        <v>130.08000000000001</v>
      </c>
    </row>
    <row r="1009" spans="1:5" ht="16.5" x14ac:dyDescent="0.35">
      <c r="A1009" s="62" t="s">
        <v>1930</v>
      </c>
      <c r="B1009" s="62" t="s">
        <v>2388</v>
      </c>
      <c r="C1009" s="62" t="str">
        <f t="shared" si="15"/>
        <v>7708</v>
      </c>
      <c r="D1009" s="62" t="s">
        <v>2424</v>
      </c>
      <c r="E1009" s="63">
        <v>138.16</v>
      </c>
    </row>
    <row r="1010" spans="1:5" ht="16.5" x14ac:dyDescent="0.35">
      <c r="A1010" s="62" t="s">
        <v>1911</v>
      </c>
      <c r="B1010" s="62" t="s">
        <v>2388</v>
      </c>
      <c r="C1010" s="62" t="str">
        <f t="shared" si="15"/>
        <v>7708</v>
      </c>
      <c r="D1010" s="62" t="s">
        <v>2424</v>
      </c>
      <c r="E1010" s="63">
        <v>123.95</v>
      </c>
    </row>
    <row r="1011" spans="1:5" ht="16.5" x14ac:dyDescent="0.35">
      <c r="A1011" s="62" t="s">
        <v>1910</v>
      </c>
      <c r="B1011" s="62" t="s">
        <v>2388</v>
      </c>
      <c r="C1011" s="62" t="str">
        <f t="shared" si="15"/>
        <v>7708</v>
      </c>
      <c r="D1011" s="62" t="s">
        <v>2424</v>
      </c>
      <c r="E1011" s="63">
        <v>145.1</v>
      </c>
    </row>
    <row r="1012" spans="1:5" ht="16.5" x14ac:dyDescent="0.35">
      <c r="A1012" s="62" t="s">
        <v>1904</v>
      </c>
      <c r="B1012" s="62" t="s">
        <v>2388</v>
      </c>
      <c r="C1012" s="62" t="str">
        <f t="shared" si="15"/>
        <v>7708</v>
      </c>
      <c r="D1012" s="62" t="s">
        <v>2424</v>
      </c>
      <c r="E1012" s="63">
        <v>136.69</v>
      </c>
    </row>
    <row r="1013" spans="1:5" ht="16.5" x14ac:dyDescent="0.35">
      <c r="A1013" s="62" t="s">
        <v>1891</v>
      </c>
      <c r="B1013" s="62" t="s">
        <v>2388</v>
      </c>
      <c r="C1013" s="62" t="str">
        <f t="shared" si="15"/>
        <v>7708</v>
      </c>
      <c r="D1013" s="62" t="s">
        <v>2424</v>
      </c>
      <c r="E1013" s="63">
        <v>132.63999999999999</v>
      </c>
    </row>
    <row r="1014" spans="1:5" ht="16.5" x14ac:dyDescent="0.35">
      <c r="A1014" s="62" t="s">
        <v>1886</v>
      </c>
      <c r="B1014" s="62" t="s">
        <v>2388</v>
      </c>
      <c r="C1014" s="62" t="str">
        <f t="shared" si="15"/>
        <v>7708</v>
      </c>
      <c r="D1014" s="62" t="s">
        <v>2424</v>
      </c>
      <c r="E1014" s="63">
        <v>120.7</v>
      </c>
    </row>
    <row r="1015" spans="1:5" ht="16.5" x14ac:dyDescent="0.35">
      <c r="A1015" s="62" t="s">
        <v>1879</v>
      </c>
      <c r="B1015" s="62" t="s">
        <v>2388</v>
      </c>
      <c r="C1015" s="62" t="str">
        <f t="shared" si="15"/>
        <v>7708</v>
      </c>
      <c r="D1015" s="62" t="s">
        <v>2424</v>
      </c>
      <c r="E1015" s="63">
        <v>100.68</v>
      </c>
    </row>
    <row r="1016" spans="1:5" ht="16.5" x14ac:dyDescent="0.35">
      <c r="A1016" s="62" t="s">
        <v>1864</v>
      </c>
      <c r="B1016" s="62" t="s">
        <v>2388</v>
      </c>
      <c r="C1016" s="62" t="str">
        <f t="shared" si="15"/>
        <v>7708</v>
      </c>
      <c r="D1016" s="62" t="s">
        <v>2424</v>
      </c>
      <c r="E1016" s="63">
        <v>134.58000000000001</v>
      </c>
    </row>
    <row r="1017" spans="1:5" ht="16.5" x14ac:dyDescent="0.35">
      <c r="A1017" s="62" t="s">
        <v>1844</v>
      </c>
      <c r="B1017" s="62" t="s">
        <v>2388</v>
      </c>
      <c r="C1017" s="62" t="str">
        <f t="shared" si="15"/>
        <v>7708</v>
      </c>
      <c r="D1017" s="62" t="s">
        <v>2424</v>
      </c>
      <c r="E1017" s="63">
        <v>81.86</v>
      </c>
    </row>
    <row r="1018" spans="1:5" ht="16.5" x14ac:dyDescent="0.35">
      <c r="A1018" s="62" t="s">
        <v>1843</v>
      </c>
      <c r="B1018" s="62" t="s">
        <v>2388</v>
      </c>
      <c r="C1018" s="62" t="str">
        <f t="shared" si="15"/>
        <v>7708</v>
      </c>
      <c r="D1018" s="62" t="s">
        <v>2424</v>
      </c>
      <c r="E1018" s="63">
        <v>13.54</v>
      </c>
    </row>
    <row r="1019" spans="1:5" ht="16.5" x14ac:dyDescent="0.35">
      <c r="A1019" s="62" t="s">
        <v>1811</v>
      </c>
      <c r="B1019" s="62" t="s">
        <v>2388</v>
      </c>
      <c r="C1019" s="62" t="str">
        <f t="shared" si="15"/>
        <v>7708</v>
      </c>
      <c r="D1019" s="62" t="s">
        <v>2424</v>
      </c>
      <c r="E1019" s="63">
        <v>0</v>
      </c>
    </row>
    <row r="1020" spans="1:5" ht="16.5" x14ac:dyDescent="0.35">
      <c r="A1020" s="62" t="s">
        <v>1810</v>
      </c>
      <c r="B1020" s="62" t="s">
        <v>2388</v>
      </c>
      <c r="C1020" s="62" t="str">
        <f t="shared" si="15"/>
        <v>7708</v>
      </c>
      <c r="D1020" s="62" t="s">
        <v>2424</v>
      </c>
      <c r="E1020" s="63">
        <v>78.489999999999995</v>
      </c>
    </row>
    <row r="1021" spans="1:5" ht="16.5" x14ac:dyDescent="0.35">
      <c r="A1021" s="62" t="s">
        <v>1809</v>
      </c>
      <c r="B1021" s="62" t="s">
        <v>2388</v>
      </c>
      <c r="C1021" s="62" t="str">
        <f t="shared" si="15"/>
        <v>7708</v>
      </c>
      <c r="D1021" s="62" t="s">
        <v>2424</v>
      </c>
      <c r="E1021" s="63">
        <v>88.96</v>
      </c>
    </row>
    <row r="1022" spans="1:5" ht="16.5" x14ac:dyDescent="0.35">
      <c r="A1022" s="62" t="s">
        <v>1769</v>
      </c>
      <c r="B1022" s="62" t="s">
        <v>2388</v>
      </c>
      <c r="C1022" s="62" t="str">
        <f t="shared" si="15"/>
        <v>7708</v>
      </c>
      <c r="D1022" s="62" t="s">
        <v>2424</v>
      </c>
      <c r="E1022" s="63">
        <v>98.13</v>
      </c>
    </row>
    <row r="1023" spans="1:5" ht="16.5" x14ac:dyDescent="0.35">
      <c r="A1023" s="62" t="s">
        <v>1753</v>
      </c>
      <c r="B1023" s="62" t="s">
        <v>2388</v>
      </c>
      <c r="C1023" s="62" t="str">
        <f t="shared" si="15"/>
        <v>7708</v>
      </c>
      <c r="D1023" s="62" t="s">
        <v>2424</v>
      </c>
      <c r="E1023" s="63">
        <v>107.69</v>
      </c>
    </row>
    <row r="1024" spans="1:5" ht="16.5" x14ac:dyDescent="0.35">
      <c r="A1024" s="62" t="s">
        <v>1747</v>
      </c>
      <c r="B1024" s="62" t="s">
        <v>2388</v>
      </c>
      <c r="C1024" s="62" t="str">
        <f t="shared" si="15"/>
        <v>7708</v>
      </c>
      <c r="D1024" s="62" t="s">
        <v>2424</v>
      </c>
      <c r="E1024" s="63">
        <v>99.66</v>
      </c>
    </row>
    <row r="1025" spans="1:5" ht="16.5" x14ac:dyDescent="0.35">
      <c r="A1025" s="62" t="s">
        <v>1742</v>
      </c>
      <c r="B1025" s="62" t="s">
        <v>2388</v>
      </c>
      <c r="C1025" s="62" t="str">
        <f t="shared" si="15"/>
        <v>7708</v>
      </c>
      <c r="D1025" s="62" t="s">
        <v>2424</v>
      </c>
      <c r="E1025" s="63">
        <v>133.88999999999999</v>
      </c>
    </row>
    <row r="1026" spans="1:5" ht="16.5" x14ac:dyDescent="0.35">
      <c r="A1026" s="62" t="s">
        <v>1419</v>
      </c>
      <c r="B1026" s="62" t="s">
        <v>2388</v>
      </c>
      <c r="C1026" s="62" t="str">
        <f t="shared" si="15"/>
        <v>7708</v>
      </c>
      <c r="D1026" s="62" t="s">
        <v>2424</v>
      </c>
      <c r="E1026" s="63">
        <v>142.16</v>
      </c>
    </row>
    <row r="1027" spans="1:5" ht="16.5" x14ac:dyDescent="0.35">
      <c r="A1027" s="62" t="s">
        <v>1418</v>
      </c>
      <c r="B1027" s="62" t="s">
        <v>2388</v>
      </c>
      <c r="C1027" s="62" t="str">
        <f t="shared" ref="C1027:C1090" si="16">MID(D1027,2,4)</f>
        <v>7754</v>
      </c>
      <c r="D1027" s="62" t="s">
        <v>2425</v>
      </c>
      <c r="E1027" s="63">
        <v>132.5</v>
      </c>
    </row>
    <row r="1028" spans="1:5" ht="16.5" x14ac:dyDescent="0.35">
      <c r="A1028" s="62" t="s">
        <v>2028</v>
      </c>
      <c r="B1028" s="62" t="s">
        <v>2388</v>
      </c>
      <c r="C1028" s="62" t="str">
        <f t="shared" si="16"/>
        <v>7754</v>
      </c>
      <c r="D1028" s="62" t="s">
        <v>2425</v>
      </c>
      <c r="E1028" s="63">
        <v>344</v>
      </c>
    </row>
    <row r="1029" spans="1:5" ht="16.5" x14ac:dyDescent="0.35">
      <c r="A1029" s="62" t="s">
        <v>2023</v>
      </c>
      <c r="B1029" s="62" t="s">
        <v>2388</v>
      </c>
      <c r="C1029" s="62" t="str">
        <f t="shared" si="16"/>
        <v>7754</v>
      </c>
      <c r="D1029" s="62" t="s">
        <v>2425</v>
      </c>
      <c r="E1029" s="63">
        <v>171</v>
      </c>
    </row>
    <row r="1030" spans="1:5" ht="16.5" x14ac:dyDescent="0.35">
      <c r="A1030" s="62" t="s">
        <v>2013</v>
      </c>
      <c r="B1030" s="62" t="s">
        <v>2388</v>
      </c>
      <c r="C1030" s="62" t="str">
        <f t="shared" si="16"/>
        <v>7754</v>
      </c>
      <c r="D1030" s="62" t="s">
        <v>2425</v>
      </c>
      <c r="E1030" s="63">
        <v>98</v>
      </c>
    </row>
    <row r="1031" spans="1:5" ht="16.5" x14ac:dyDescent="0.35">
      <c r="A1031" s="62" t="s">
        <v>2007</v>
      </c>
      <c r="B1031" s="62" t="s">
        <v>2388</v>
      </c>
      <c r="C1031" s="62" t="str">
        <f t="shared" si="16"/>
        <v>7754</v>
      </c>
      <c r="D1031" s="62" t="s">
        <v>2425</v>
      </c>
      <c r="E1031" s="63">
        <v>115</v>
      </c>
    </row>
    <row r="1032" spans="1:5" ht="16.5" x14ac:dyDescent="0.35">
      <c r="A1032" s="62" t="s">
        <v>2000</v>
      </c>
      <c r="B1032" s="62" t="s">
        <v>2388</v>
      </c>
      <c r="C1032" s="62" t="str">
        <f t="shared" si="16"/>
        <v>7754</v>
      </c>
      <c r="D1032" s="62" t="s">
        <v>2425</v>
      </c>
      <c r="E1032" s="63">
        <v>125</v>
      </c>
    </row>
    <row r="1033" spans="1:5" ht="16.5" x14ac:dyDescent="0.35">
      <c r="A1033" s="62" t="s">
        <v>1990</v>
      </c>
      <c r="B1033" s="62" t="s">
        <v>2388</v>
      </c>
      <c r="C1033" s="62" t="str">
        <f t="shared" si="16"/>
        <v>7754</v>
      </c>
      <c r="D1033" s="62" t="s">
        <v>2425</v>
      </c>
      <c r="E1033" s="63">
        <v>130</v>
      </c>
    </row>
    <row r="1034" spans="1:5" ht="16.5" x14ac:dyDescent="0.35">
      <c r="A1034" s="62" t="s">
        <v>1975</v>
      </c>
      <c r="B1034" s="62" t="s">
        <v>2388</v>
      </c>
      <c r="C1034" s="62" t="str">
        <f t="shared" si="16"/>
        <v>7754</v>
      </c>
      <c r="D1034" s="62" t="s">
        <v>2425</v>
      </c>
      <c r="E1034" s="63">
        <v>146</v>
      </c>
    </row>
    <row r="1035" spans="1:5" ht="16.5" x14ac:dyDescent="0.35">
      <c r="A1035" s="62" t="s">
        <v>1974</v>
      </c>
      <c r="B1035" s="62" t="s">
        <v>2388</v>
      </c>
      <c r="C1035" s="62" t="str">
        <f t="shared" si="16"/>
        <v>7754</v>
      </c>
      <c r="D1035" s="62" t="s">
        <v>2425</v>
      </c>
      <c r="E1035" s="63">
        <v>173.5</v>
      </c>
    </row>
    <row r="1036" spans="1:5" ht="16.5" x14ac:dyDescent="0.35">
      <c r="A1036" s="62" t="s">
        <v>1968</v>
      </c>
      <c r="B1036" s="62" t="s">
        <v>2388</v>
      </c>
      <c r="C1036" s="62" t="str">
        <f t="shared" si="16"/>
        <v>7754</v>
      </c>
      <c r="D1036" s="62" t="s">
        <v>2425</v>
      </c>
      <c r="E1036" s="63">
        <v>141</v>
      </c>
    </row>
    <row r="1037" spans="1:5" ht="16.5" x14ac:dyDescent="0.35">
      <c r="A1037" s="62" t="s">
        <v>1954</v>
      </c>
      <c r="B1037" s="62" t="s">
        <v>2388</v>
      </c>
      <c r="C1037" s="62" t="str">
        <f t="shared" si="16"/>
        <v>7754</v>
      </c>
      <c r="D1037" s="62" t="s">
        <v>2425</v>
      </c>
      <c r="E1037" s="63">
        <v>128.5</v>
      </c>
    </row>
    <row r="1038" spans="1:5" ht="16.5" x14ac:dyDescent="0.35">
      <c r="A1038" s="62" t="s">
        <v>1931</v>
      </c>
      <c r="B1038" s="62" t="s">
        <v>2388</v>
      </c>
      <c r="C1038" s="62" t="str">
        <f t="shared" si="16"/>
        <v>7754</v>
      </c>
      <c r="D1038" s="62" t="s">
        <v>2425</v>
      </c>
      <c r="E1038" s="63">
        <v>151</v>
      </c>
    </row>
    <row r="1039" spans="1:5" ht="16.5" x14ac:dyDescent="0.35">
      <c r="A1039" s="62" t="s">
        <v>1930</v>
      </c>
      <c r="B1039" s="62" t="s">
        <v>2388</v>
      </c>
      <c r="C1039" s="62" t="str">
        <f t="shared" si="16"/>
        <v>7754</v>
      </c>
      <c r="D1039" s="62" t="s">
        <v>2425</v>
      </c>
      <c r="E1039" s="63">
        <v>155.5</v>
      </c>
    </row>
    <row r="1040" spans="1:5" ht="16.5" x14ac:dyDescent="0.35">
      <c r="A1040" s="62" t="s">
        <v>1911</v>
      </c>
      <c r="B1040" s="62" t="s">
        <v>2388</v>
      </c>
      <c r="C1040" s="62" t="str">
        <f t="shared" si="16"/>
        <v>7754</v>
      </c>
      <c r="D1040" s="62" t="s">
        <v>2425</v>
      </c>
      <c r="E1040" s="63">
        <v>127</v>
      </c>
    </row>
    <row r="1041" spans="1:5" ht="16.5" x14ac:dyDescent="0.35">
      <c r="A1041" s="62" t="s">
        <v>1910</v>
      </c>
      <c r="B1041" s="62" t="s">
        <v>2388</v>
      </c>
      <c r="C1041" s="62" t="str">
        <f t="shared" si="16"/>
        <v>7754</v>
      </c>
      <c r="D1041" s="62" t="s">
        <v>2425</v>
      </c>
      <c r="E1041" s="63">
        <v>170</v>
      </c>
    </row>
    <row r="1042" spans="1:5" ht="16.5" x14ac:dyDescent="0.35">
      <c r="A1042" s="62" t="s">
        <v>1904</v>
      </c>
      <c r="B1042" s="62" t="s">
        <v>2388</v>
      </c>
      <c r="C1042" s="62" t="str">
        <f t="shared" si="16"/>
        <v>7754</v>
      </c>
      <c r="D1042" s="62" t="s">
        <v>2425</v>
      </c>
      <c r="E1042" s="63">
        <v>183</v>
      </c>
    </row>
    <row r="1043" spans="1:5" ht="16.5" x14ac:dyDescent="0.35">
      <c r="A1043" s="62" t="s">
        <v>1891</v>
      </c>
      <c r="B1043" s="62" t="s">
        <v>2388</v>
      </c>
      <c r="C1043" s="62" t="str">
        <f t="shared" si="16"/>
        <v>7754</v>
      </c>
      <c r="D1043" s="62" t="s">
        <v>2425</v>
      </c>
      <c r="E1043" s="63">
        <v>59.5</v>
      </c>
    </row>
    <row r="1044" spans="1:5" ht="16.5" x14ac:dyDescent="0.35">
      <c r="A1044" s="62" t="s">
        <v>1886</v>
      </c>
      <c r="B1044" s="62" t="s">
        <v>2388</v>
      </c>
      <c r="C1044" s="62" t="str">
        <f t="shared" si="16"/>
        <v>7754</v>
      </c>
      <c r="D1044" s="62" t="s">
        <v>2425</v>
      </c>
      <c r="E1044" s="63">
        <v>89</v>
      </c>
    </row>
    <row r="1045" spans="1:5" ht="16.5" x14ac:dyDescent="0.35">
      <c r="A1045" s="62" t="s">
        <v>1879</v>
      </c>
      <c r="B1045" s="62" t="s">
        <v>2388</v>
      </c>
      <c r="C1045" s="62" t="str">
        <f t="shared" si="16"/>
        <v>7754</v>
      </c>
      <c r="D1045" s="62" t="s">
        <v>2425</v>
      </c>
      <c r="E1045" s="63">
        <v>109</v>
      </c>
    </row>
    <row r="1046" spans="1:5" ht="16.5" x14ac:dyDescent="0.35">
      <c r="A1046" s="62" t="s">
        <v>1864</v>
      </c>
      <c r="B1046" s="62" t="s">
        <v>2388</v>
      </c>
      <c r="C1046" s="62" t="str">
        <f t="shared" si="16"/>
        <v>7754</v>
      </c>
      <c r="D1046" s="62" t="s">
        <v>2425</v>
      </c>
      <c r="E1046" s="63">
        <v>94.5</v>
      </c>
    </row>
    <row r="1047" spans="1:5" ht="16.5" x14ac:dyDescent="0.35">
      <c r="A1047" s="62" t="s">
        <v>1844</v>
      </c>
      <c r="B1047" s="62" t="s">
        <v>2388</v>
      </c>
      <c r="C1047" s="62" t="str">
        <f t="shared" si="16"/>
        <v>7754</v>
      </c>
      <c r="D1047" s="62" t="s">
        <v>2425</v>
      </c>
      <c r="E1047" s="63">
        <v>128.5</v>
      </c>
    </row>
    <row r="1048" spans="1:5" ht="16.5" x14ac:dyDescent="0.35">
      <c r="A1048" s="62" t="s">
        <v>1843</v>
      </c>
      <c r="B1048" s="62" t="s">
        <v>2388</v>
      </c>
      <c r="C1048" s="62" t="str">
        <f t="shared" si="16"/>
        <v>7754</v>
      </c>
      <c r="D1048" s="62" t="s">
        <v>2425</v>
      </c>
      <c r="E1048" s="63">
        <v>153</v>
      </c>
    </row>
    <row r="1049" spans="1:5" ht="16.5" x14ac:dyDescent="0.35">
      <c r="A1049" s="62" t="s">
        <v>1811</v>
      </c>
      <c r="B1049" s="62" t="s">
        <v>2388</v>
      </c>
      <c r="C1049" s="62" t="str">
        <f t="shared" si="16"/>
        <v>7754</v>
      </c>
      <c r="D1049" s="62" t="s">
        <v>2425</v>
      </c>
      <c r="E1049" s="63">
        <v>104.5</v>
      </c>
    </row>
    <row r="1050" spans="1:5" ht="16.5" x14ac:dyDescent="0.35">
      <c r="A1050" s="62" t="s">
        <v>1810</v>
      </c>
      <c r="B1050" s="62" t="s">
        <v>2388</v>
      </c>
      <c r="C1050" s="62" t="str">
        <f t="shared" si="16"/>
        <v>7754</v>
      </c>
      <c r="D1050" s="62" t="s">
        <v>2425</v>
      </c>
      <c r="E1050" s="63">
        <v>150.5</v>
      </c>
    </row>
    <row r="1051" spans="1:5" ht="16.5" x14ac:dyDescent="0.35">
      <c r="A1051" s="62" t="s">
        <v>1809</v>
      </c>
      <c r="B1051" s="62" t="s">
        <v>2388</v>
      </c>
      <c r="C1051" s="62" t="str">
        <f t="shared" si="16"/>
        <v>7754</v>
      </c>
      <c r="D1051" s="62" t="s">
        <v>2425</v>
      </c>
      <c r="E1051" s="63">
        <v>102.5</v>
      </c>
    </row>
    <row r="1052" spans="1:5" ht="16.5" x14ac:dyDescent="0.35">
      <c r="A1052" s="62" t="s">
        <v>1769</v>
      </c>
      <c r="B1052" s="62" t="s">
        <v>2388</v>
      </c>
      <c r="C1052" s="62" t="str">
        <f t="shared" si="16"/>
        <v>7754</v>
      </c>
      <c r="D1052" s="62" t="s">
        <v>2425</v>
      </c>
      <c r="E1052" s="63">
        <v>137.5</v>
      </c>
    </row>
    <row r="1053" spans="1:5" ht="16.5" x14ac:dyDescent="0.35">
      <c r="A1053" s="62" t="s">
        <v>1753</v>
      </c>
      <c r="B1053" s="62" t="s">
        <v>2388</v>
      </c>
      <c r="C1053" s="62" t="str">
        <f t="shared" si="16"/>
        <v>7754</v>
      </c>
      <c r="D1053" s="62" t="s">
        <v>2425</v>
      </c>
      <c r="E1053" s="63">
        <v>153.5</v>
      </c>
    </row>
    <row r="1054" spans="1:5" ht="16.5" x14ac:dyDescent="0.35">
      <c r="A1054" s="62" t="s">
        <v>1747</v>
      </c>
      <c r="B1054" s="62" t="s">
        <v>2388</v>
      </c>
      <c r="C1054" s="62" t="str">
        <f t="shared" si="16"/>
        <v>7754</v>
      </c>
      <c r="D1054" s="62" t="s">
        <v>2425</v>
      </c>
      <c r="E1054" s="63">
        <v>103.5</v>
      </c>
    </row>
    <row r="1055" spans="1:5" ht="16.5" x14ac:dyDescent="0.35">
      <c r="A1055" s="62" t="s">
        <v>1742</v>
      </c>
      <c r="B1055" s="62" t="s">
        <v>2388</v>
      </c>
      <c r="C1055" s="62" t="str">
        <f t="shared" si="16"/>
        <v>7754</v>
      </c>
      <c r="D1055" s="62" t="s">
        <v>2425</v>
      </c>
      <c r="E1055" s="63">
        <v>186</v>
      </c>
    </row>
    <row r="1056" spans="1:5" ht="16.5" x14ac:dyDescent="0.35">
      <c r="A1056" s="62" t="s">
        <v>1419</v>
      </c>
      <c r="B1056" s="62" t="s">
        <v>2388</v>
      </c>
      <c r="C1056" s="62" t="str">
        <f t="shared" si="16"/>
        <v>7754</v>
      </c>
      <c r="D1056" s="62" t="s">
        <v>2425</v>
      </c>
      <c r="E1056" s="63">
        <v>114</v>
      </c>
    </row>
    <row r="1057" spans="1:5" ht="16.5" x14ac:dyDescent="0.35">
      <c r="A1057" s="62" t="s">
        <v>1418</v>
      </c>
      <c r="B1057" s="62" t="s">
        <v>2388</v>
      </c>
      <c r="C1057" s="62" t="str">
        <f t="shared" si="16"/>
        <v>7756</v>
      </c>
      <c r="D1057" s="62" t="s">
        <v>2426</v>
      </c>
      <c r="E1057" s="63">
        <v>293.39999999999998</v>
      </c>
    </row>
    <row r="1058" spans="1:5" ht="16.5" x14ac:dyDescent="0.35">
      <c r="A1058" s="62" t="s">
        <v>2028</v>
      </c>
      <c r="B1058" s="62" t="s">
        <v>2388</v>
      </c>
      <c r="C1058" s="62" t="str">
        <f t="shared" si="16"/>
        <v>7756</v>
      </c>
      <c r="D1058" s="62" t="s">
        <v>2426</v>
      </c>
      <c r="E1058" s="63">
        <v>221.4</v>
      </c>
    </row>
    <row r="1059" spans="1:5" ht="16.5" x14ac:dyDescent="0.35">
      <c r="A1059" s="62" t="s">
        <v>2023</v>
      </c>
      <c r="B1059" s="62" t="s">
        <v>2388</v>
      </c>
      <c r="C1059" s="62" t="str">
        <f t="shared" si="16"/>
        <v>7756</v>
      </c>
      <c r="D1059" s="62" t="s">
        <v>2426</v>
      </c>
      <c r="E1059" s="63">
        <v>324</v>
      </c>
    </row>
    <row r="1060" spans="1:5" ht="16.5" x14ac:dyDescent="0.35">
      <c r="A1060" s="62" t="s">
        <v>2013</v>
      </c>
      <c r="B1060" s="62" t="s">
        <v>2388</v>
      </c>
      <c r="C1060" s="62" t="str">
        <f t="shared" si="16"/>
        <v>7756</v>
      </c>
      <c r="D1060" s="62" t="s">
        <v>2426</v>
      </c>
      <c r="E1060" s="63">
        <v>293.39999999999998</v>
      </c>
    </row>
    <row r="1061" spans="1:5" ht="16.5" x14ac:dyDescent="0.35">
      <c r="A1061" s="62" t="s">
        <v>2007</v>
      </c>
      <c r="B1061" s="62" t="s">
        <v>2388</v>
      </c>
      <c r="C1061" s="62" t="str">
        <f t="shared" si="16"/>
        <v>7756</v>
      </c>
      <c r="D1061" s="62" t="s">
        <v>2426</v>
      </c>
      <c r="E1061" s="63">
        <v>279</v>
      </c>
    </row>
    <row r="1062" spans="1:5" ht="16.5" x14ac:dyDescent="0.35">
      <c r="A1062" s="62" t="s">
        <v>2000</v>
      </c>
      <c r="B1062" s="62" t="s">
        <v>2388</v>
      </c>
      <c r="C1062" s="62" t="str">
        <f t="shared" si="16"/>
        <v>7756</v>
      </c>
      <c r="D1062" s="62" t="s">
        <v>2426</v>
      </c>
      <c r="E1062" s="63">
        <v>273.60000000000002</v>
      </c>
    </row>
    <row r="1063" spans="1:5" ht="16.5" x14ac:dyDescent="0.35">
      <c r="A1063" s="62" t="s">
        <v>1990</v>
      </c>
      <c r="B1063" s="62" t="s">
        <v>2388</v>
      </c>
      <c r="C1063" s="62" t="str">
        <f t="shared" si="16"/>
        <v>7756</v>
      </c>
      <c r="D1063" s="62" t="s">
        <v>2426</v>
      </c>
      <c r="E1063" s="63">
        <v>297</v>
      </c>
    </row>
    <row r="1064" spans="1:5" ht="16.5" x14ac:dyDescent="0.35">
      <c r="A1064" s="62" t="s">
        <v>1975</v>
      </c>
      <c r="B1064" s="62" t="s">
        <v>2388</v>
      </c>
      <c r="C1064" s="62" t="str">
        <f t="shared" si="16"/>
        <v>7756</v>
      </c>
      <c r="D1064" s="62" t="s">
        <v>2426</v>
      </c>
      <c r="E1064" s="63">
        <v>280.8</v>
      </c>
    </row>
    <row r="1065" spans="1:5" ht="16.5" x14ac:dyDescent="0.35">
      <c r="A1065" s="62" t="s">
        <v>1974</v>
      </c>
      <c r="B1065" s="62" t="s">
        <v>2388</v>
      </c>
      <c r="C1065" s="62" t="str">
        <f t="shared" si="16"/>
        <v>7756</v>
      </c>
      <c r="D1065" s="62" t="s">
        <v>2426</v>
      </c>
      <c r="E1065" s="63">
        <v>288</v>
      </c>
    </row>
    <row r="1066" spans="1:5" ht="16.5" x14ac:dyDescent="0.35">
      <c r="A1066" s="62" t="s">
        <v>1968</v>
      </c>
      <c r="B1066" s="62" t="s">
        <v>2388</v>
      </c>
      <c r="C1066" s="62" t="str">
        <f t="shared" si="16"/>
        <v>7756</v>
      </c>
      <c r="D1066" s="62" t="s">
        <v>2426</v>
      </c>
      <c r="E1066" s="63">
        <v>270</v>
      </c>
    </row>
    <row r="1067" spans="1:5" ht="16.5" x14ac:dyDescent="0.35">
      <c r="A1067" s="62" t="s">
        <v>1954</v>
      </c>
      <c r="B1067" s="62" t="s">
        <v>2388</v>
      </c>
      <c r="C1067" s="62" t="str">
        <f t="shared" si="16"/>
        <v>7756</v>
      </c>
      <c r="D1067" s="62" t="s">
        <v>2426</v>
      </c>
      <c r="E1067" s="63">
        <v>275.39999999999998</v>
      </c>
    </row>
    <row r="1068" spans="1:5" ht="16.5" x14ac:dyDescent="0.35">
      <c r="A1068" s="62" t="s">
        <v>1931</v>
      </c>
      <c r="B1068" s="62" t="s">
        <v>2388</v>
      </c>
      <c r="C1068" s="62" t="str">
        <f t="shared" si="16"/>
        <v>7756</v>
      </c>
      <c r="D1068" s="62" t="s">
        <v>2426</v>
      </c>
      <c r="E1068" s="63">
        <v>297</v>
      </c>
    </row>
    <row r="1069" spans="1:5" ht="16.5" x14ac:dyDescent="0.35">
      <c r="A1069" s="62" t="s">
        <v>1930</v>
      </c>
      <c r="B1069" s="62" t="s">
        <v>2388</v>
      </c>
      <c r="C1069" s="62" t="str">
        <f t="shared" si="16"/>
        <v>7756</v>
      </c>
      <c r="D1069" s="62" t="s">
        <v>2426</v>
      </c>
      <c r="E1069" s="63">
        <v>321.8</v>
      </c>
    </row>
    <row r="1070" spans="1:5" ht="16.5" x14ac:dyDescent="0.35">
      <c r="A1070" s="62" t="s">
        <v>1911</v>
      </c>
      <c r="B1070" s="62" t="s">
        <v>2388</v>
      </c>
      <c r="C1070" s="62" t="str">
        <f t="shared" si="16"/>
        <v>7756</v>
      </c>
      <c r="D1070" s="62" t="s">
        <v>2426</v>
      </c>
      <c r="E1070" s="63">
        <v>330.6</v>
      </c>
    </row>
    <row r="1071" spans="1:5" ht="16.5" x14ac:dyDescent="0.35">
      <c r="A1071" s="62" t="s">
        <v>1910</v>
      </c>
      <c r="B1071" s="62" t="s">
        <v>2388</v>
      </c>
      <c r="C1071" s="62" t="str">
        <f t="shared" si="16"/>
        <v>7756</v>
      </c>
      <c r="D1071" s="62" t="s">
        <v>2426</v>
      </c>
      <c r="E1071" s="63">
        <v>248.6</v>
      </c>
    </row>
    <row r="1072" spans="1:5" ht="16.5" x14ac:dyDescent="0.35">
      <c r="A1072" s="62" t="s">
        <v>1904</v>
      </c>
      <c r="B1072" s="62" t="s">
        <v>2388</v>
      </c>
      <c r="C1072" s="62" t="str">
        <f t="shared" si="16"/>
        <v>7756</v>
      </c>
      <c r="D1072" s="62" t="s">
        <v>2426</v>
      </c>
      <c r="E1072" s="63">
        <v>231</v>
      </c>
    </row>
    <row r="1073" spans="1:5" ht="16.5" x14ac:dyDescent="0.35">
      <c r="A1073" s="62" t="s">
        <v>1891</v>
      </c>
      <c r="B1073" s="62" t="s">
        <v>2388</v>
      </c>
      <c r="C1073" s="62" t="str">
        <f t="shared" si="16"/>
        <v>7756</v>
      </c>
      <c r="D1073" s="62" t="s">
        <v>2426</v>
      </c>
      <c r="E1073" s="63">
        <v>297.10000000000002</v>
      </c>
    </row>
    <row r="1074" spans="1:5" ht="16.5" x14ac:dyDescent="0.35">
      <c r="A1074" s="62" t="s">
        <v>1886</v>
      </c>
      <c r="B1074" s="62" t="s">
        <v>2388</v>
      </c>
      <c r="C1074" s="62" t="str">
        <f t="shared" si="16"/>
        <v>7756</v>
      </c>
      <c r="D1074" s="62" t="s">
        <v>2426</v>
      </c>
      <c r="E1074" s="63">
        <v>280.2</v>
      </c>
    </row>
    <row r="1075" spans="1:5" ht="16.5" x14ac:dyDescent="0.35">
      <c r="A1075" s="62" t="s">
        <v>1879</v>
      </c>
      <c r="B1075" s="62" t="s">
        <v>2388</v>
      </c>
      <c r="C1075" s="62" t="str">
        <f t="shared" si="16"/>
        <v>7756</v>
      </c>
      <c r="D1075" s="62" t="s">
        <v>2426</v>
      </c>
      <c r="E1075" s="63">
        <v>292</v>
      </c>
    </row>
    <row r="1076" spans="1:5" ht="16.5" x14ac:dyDescent="0.35">
      <c r="A1076" s="62" t="s">
        <v>1864</v>
      </c>
      <c r="B1076" s="62" t="s">
        <v>2388</v>
      </c>
      <c r="C1076" s="62" t="str">
        <f t="shared" si="16"/>
        <v>7756</v>
      </c>
      <c r="D1076" s="62" t="s">
        <v>2426</v>
      </c>
      <c r="E1076" s="63">
        <v>295.39999999999998</v>
      </c>
    </row>
    <row r="1077" spans="1:5" ht="16.5" x14ac:dyDescent="0.35">
      <c r="A1077" s="62" t="s">
        <v>1844</v>
      </c>
      <c r="B1077" s="62" t="s">
        <v>2388</v>
      </c>
      <c r="C1077" s="62" t="str">
        <f t="shared" si="16"/>
        <v>7756</v>
      </c>
      <c r="D1077" s="62" t="s">
        <v>2426</v>
      </c>
      <c r="E1077" s="63">
        <v>277.2</v>
      </c>
    </row>
    <row r="1078" spans="1:5" ht="16.5" x14ac:dyDescent="0.35">
      <c r="A1078" s="62" t="s">
        <v>1843</v>
      </c>
      <c r="B1078" s="62" t="s">
        <v>2388</v>
      </c>
      <c r="C1078" s="62" t="str">
        <f t="shared" si="16"/>
        <v>7756</v>
      </c>
      <c r="D1078" s="62" t="s">
        <v>2426</v>
      </c>
      <c r="E1078" s="63">
        <v>242.2</v>
      </c>
    </row>
    <row r="1079" spans="1:5" ht="16.5" x14ac:dyDescent="0.35">
      <c r="A1079" s="62" t="s">
        <v>1811</v>
      </c>
      <c r="B1079" s="62" t="s">
        <v>2388</v>
      </c>
      <c r="C1079" s="62" t="str">
        <f t="shared" si="16"/>
        <v>7756</v>
      </c>
      <c r="D1079" s="62" t="s">
        <v>2426</v>
      </c>
      <c r="E1079" s="63">
        <v>260.10000000000002</v>
      </c>
    </row>
    <row r="1080" spans="1:5" ht="16.5" x14ac:dyDescent="0.35">
      <c r="A1080" s="62" t="s">
        <v>1810</v>
      </c>
      <c r="B1080" s="62" t="s">
        <v>2388</v>
      </c>
      <c r="C1080" s="62" t="str">
        <f t="shared" si="16"/>
        <v>7756</v>
      </c>
      <c r="D1080" s="62" t="s">
        <v>2426</v>
      </c>
      <c r="E1080" s="63">
        <v>232.4</v>
      </c>
    </row>
    <row r="1081" spans="1:5" ht="16.5" x14ac:dyDescent="0.35">
      <c r="A1081" s="62" t="s">
        <v>1809</v>
      </c>
      <c r="B1081" s="62" t="s">
        <v>2388</v>
      </c>
      <c r="C1081" s="62" t="str">
        <f t="shared" si="16"/>
        <v>7756</v>
      </c>
      <c r="D1081" s="62" t="s">
        <v>2426</v>
      </c>
      <c r="E1081" s="63">
        <v>239</v>
      </c>
    </row>
    <row r="1082" spans="1:5" ht="16.5" x14ac:dyDescent="0.35">
      <c r="A1082" s="62" t="s">
        <v>1769</v>
      </c>
      <c r="B1082" s="62" t="s">
        <v>2388</v>
      </c>
      <c r="C1082" s="62" t="str">
        <f t="shared" si="16"/>
        <v>7756</v>
      </c>
      <c r="D1082" s="62" t="s">
        <v>2426</v>
      </c>
      <c r="E1082" s="63">
        <v>146.80000000000001</v>
      </c>
    </row>
    <row r="1083" spans="1:5" ht="16.5" x14ac:dyDescent="0.35">
      <c r="A1083" s="62" t="s">
        <v>1753</v>
      </c>
      <c r="B1083" s="62" t="s">
        <v>2388</v>
      </c>
      <c r="C1083" s="62" t="str">
        <f t="shared" si="16"/>
        <v>7756</v>
      </c>
      <c r="D1083" s="62" t="s">
        <v>2426</v>
      </c>
      <c r="E1083" s="63">
        <v>266.60000000000002</v>
      </c>
    </row>
    <row r="1084" spans="1:5" ht="16.5" x14ac:dyDescent="0.35">
      <c r="A1084" s="62" t="s">
        <v>1747</v>
      </c>
      <c r="B1084" s="62" t="s">
        <v>2388</v>
      </c>
      <c r="C1084" s="62" t="str">
        <f t="shared" si="16"/>
        <v>7756</v>
      </c>
      <c r="D1084" s="62" t="s">
        <v>2426</v>
      </c>
      <c r="E1084" s="63">
        <v>285.8</v>
      </c>
    </row>
    <row r="1085" spans="1:5" ht="16.5" x14ac:dyDescent="0.35">
      <c r="A1085" s="62" t="s">
        <v>1742</v>
      </c>
      <c r="B1085" s="62" t="s">
        <v>2388</v>
      </c>
      <c r="C1085" s="62" t="str">
        <f t="shared" si="16"/>
        <v>7756</v>
      </c>
      <c r="D1085" s="62" t="s">
        <v>2426</v>
      </c>
      <c r="E1085" s="63">
        <v>328.7</v>
      </c>
    </row>
    <row r="1086" spans="1:5" ht="16.5" x14ac:dyDescent="0.35">
      <c r="A1086" s="62" t="s">
        <v>1419</v>
      </c>
      <c r="B1086" s="62" t="s">
        <v>2388</v>
      </c>
      <c r="C1086" s="62" t="str">
        <f t="shared" si="16"/>
        <v>7756</v>
      </c>
      <c r="D1086" s="62" t="s">
        <v>2426</v>
      </c>
      <c r="E1086" s="63">
        <v>270</v>
      </c>
    </row>
    <row r="1087" spans="1:5" ht="16.5" x14ac:dyDescent="0.35">
      <c r="A1087" s="62" t="s">
        <v>1418</v>
      </c>
      <c r="B1087" s="62" t="s">
        <v>2388</v>
      </c>
      <c r="C1087" s="62" t="str">
        <f t="shared" si="16"/>
        <v>7769</v>
      </c>
      <c r="D1087" s="62" t="s">
        <v>2427</v>
      </c>
      <c r="E1087" s="63">
        <v>219</v>
      </c>
    </row>
    <row r="1088" spans="1:5" ht="16.5" x14ac:dyDescent="0.35">
      <c r="A1088" s="62" t="s">
        <v>2028</v>
      </c>
      <c r="B1088" s="62" t="s">
        <v>2388</v>
      </c>
      <c r="C1088" s="62" t="str">
        <f t="shared" si="16"/>
        <v>7769</v>
      </c>
      <c r="D1088" s="62" t="s">
        <v>2427</v>
      </c>
      <c r="E1088" s="63">
        <v>101</v>
      </c>
    </row>
    <row r="1089" spans="1:5" ht="16.5" x14ac:dyDescent="0.35">
      <c r="A1089" s="62" t="s">
        <v>2023</v>
      </c>
      <c r="B1089" s="62" t="s">
        <v>2388</v>
      </c>
      <c r="C1089" s="62" t="str">
        <f t="shared" si="16"/>
        <v>7769</v>
      </c>
      <c r="D1089" s="62" t="s">
        <v>2427</v>
      </c>
      <c r="E1089" s="63">
        <v>165.6</v>
      </c>
    </row>
    <row r="1090" spans="1:5" ht="16.5" x14ac:dyDescent="0.35">
      <c r="A1090" s="62" t="s">
        <v>2013</v>
      </c>
      <c r="B1090" s="62" t="s">
        <v>2388</v>
      </c>
      <c r="C1090" s="62" t="str">
        <f t="shared" si="16"/>
        <v>7769</v>
      </c>
      <c r="D1090" s="62" t="s">
        <v>2427</v>
      </c>
      <c r="E1090" s="63">
        <v>141.36000000000001</v>
      </c>
    </row>
    <row r="1091" spans="1:5" ht="16.5" x14ac:dyDescent="0.35">
      <c r="A1091" s="62" t="s">
        <v>2007</v>
      </c>
      <c r="B1091" s="62" t="s">
        <v>2388</v>
      </c>
      <c r="C1091" s="62" t="str">
        <f t="shared" ref="C1091:C1154" si="17">MID(D1091,2,4)</f>
        <v>7769</v>
      </c>
      <c r="D1091" s="62" t="s">
        <v>2427</v>
      </c>
      <c r="E1091" s="63">
        <v>243.36</v>
      </c>
    </row>
    <row r="1092" spans="1:5" ht="16.5" x14ac:dyDescent="0.35">
      <c r="A1092" s="62" t="s">
        <v>2000</v>
      </c>
      <c r="B1092" s="62" t="s">
        <v>2388</v>
      </c>
      <c r="C1092" s="62" t="str">
        <f t="shared" si="17"/>
        <v>7769</v>
      </c>
      <c r="D1092" s="62" t="s">
        <v>2427</v>
      </c>
      <c r="E1092" s="63">
        <v>122.24</v>
      </c>
    </row>
    <row r="1093" spans="1:5" ht="16.5" x14ac:dyDescent="0.35">
      <c r="A1093" s="62" t="s">
        <v>1990</v>
      </c>
      <c r="B1093" s="62" t="s">
        <v>2388</v>
      </c>
      <c r="C1093" s="62" t="str">
        <f t="shared" si="17"/>
        <v>7769</v>
      </c>
      <c r="D1093" s="62" t="s">
        <v>2427</v>
      </c>
      <c r="E1093" s="63">
        <v>193.84</v>
      </c>
    </row>
    <row r="1094" spans="1:5" ht="16.5" x14ac:dyDescent="0.35">
      <c r="A1094" s="62" t="s">
        <v>1975</v>
      </c>
      <c r="B1094" s="62" t="s">
        <v>2388</v>
      </c>
      <c r="C1094" s="62" t="str">
        <f t="shared" si="17"/>
        <v>7769</v>
      </c>
      <c r="D1094" s="62" t="s">
        <v>2427</v>
      </c>
      <c r="E1094" s="63">
        <v>185.72</v>
      </c>
    </row>
    <row r="1095" spans="1:5" ht="16.5" x14ac:dyDescent="0.35">
      <c r="A1095" s="62" t="s">
        <v>1974</v>
      </c>
      <c r="B1095" s="62" t="s">
        <v>2388</v>
      </c>
      <c r="C1095" s="62" t="str">
        <f t="shared" si="17"/>
        <v>7769</v>
      </c>
      <c r="D1095" s="62" t="s">
        <v>2427</v>
      </c>
      <c r="E1095" s="63">
        <v>267.42</v>
      </c>
    </row>
    <row r="1096" spans="1:5" ht="16.5" x14ac:dyDescent="0.35">
      <c r="A1096" s="62" t="s">
        <v>1968</v>
      </c>
      <c r="B1096" s="62" t="s">
        <v>2388</v>
      </c>
      <c r="C1096" s="62" t="str">
        <f t="shared" si="17"/>
        <v>7769</v>
      </c>
      <c r="D1096" s="62" t="s">
        <v>2427</v>
      </c>
      <c r="E1096" s="63">
        <v>137.66</v>
      </c>
    </row>
    <row r="1097" spans="1:5" ht="16.5" x14ac:dyDescent="0.35">
      <c r="A1097" s="62" t="s">
        <v>1954</v>
      </c>
      <c r="B1097" s="62" t="s">
        <v>2388</v>
      </c>
      <c r="C1097" s="62" t="str">
        <f t="shared" si="17"/>
        <v>7769</v>
      </c>
      <c r="D1097" s="62" t="s">
        <v>2427</v>
      </c>
      <c r="E1097" s="63">
        <v>197.96</v>
      </c>
    </row>
    <row r="1098" spans="1:5" ht="16.5" x14ac:dyDescent="0.35">
      <c r="A1098" s="62" t="s">
        <v>1931</v>
      </c>
      <c r="B1098" s="62" t="s">
        <v>2388</v>
      </c>
      <c r="C1098" s="62" t="str">
        <f t="shared" si="17"/>
        <v>7769</v>
      </c>
      <c r="D1098" s="62" t="s">
        <v>2427</v>
      </c>
      <c r="E1098" s="63">
        <v>133.86000000000001</v>
      </c>
    </row>
    <row r="1099" spans="1:5" ht="16.5" x14ac:dyDescent="0.35">
      <c r="A1099" s="62" t="s">
        <v>1930</v>
      </c>
      <c r="B1099" s="62" t="s">
        <v>2388</v>
      </c>
      <c r="C1099" s="62" t="str">
        <f t="shared" si="17"/>
        <v>7769</v>
      </c>
      <c r="D1099" s="62" t="s">
        <v>2427</v>
      </c>
      <c r="E1099" s="63">
        <v>137.36000000000001</v>
      </c>
    </row>
    <row r="1100" spans="1:5" ht="16.5" x14ac:dyDescent="0.35">
      <c r="A1100" s="62" t="s">
        <v>1911</v>
      </c>
      <c r="B1100" s="62" t="s">
        <v>2388</v>
      </c>
      <c r="C1100" s="62" t="str">
        <f t="shared" si="17"/>
        <v>7769</v>
      </c>
      <c r="D1100" s="62" t="s">
        <v>2427</v>
      </c>
      <c r="E1100" s="63">
        <v>172.96</v>
      </c>
    </row>
    <row r="1101" spans="1:5" ht="16.5" x14ac:dyDescent="0.35">
      <c r="A1101" s="62" t="s">
        <v>1910</v>
      </c>
      <c r="B1101" s="62" t="s">
        <v>2388</v>
      </c>
      <c r="C1101" s="62" t="str">
        <f t="shared" si="17"/>
        <v>7769</v>
      </c>
      <c r="D1101" s="62" t="s">
        <v>2427</v>
      </c>
      <c r="E1101" s="63">
        <v>202.54</v>
      </c>
    </row>
    <row r="1102" spans="1:5" ht="16.5" x14ac:dyDescent="0.35">
      <c r="A1102" s="62" t="s">
        <v>1904</v>
      </c>
      <c r="B1102" s="62" t="s">
        <v>2388</v>
      </c>
      <c r="C1102" s="62" t="str">
        <f t="shared" si="17"/>
        <v>7769</v>
      </c>
      <c r="D1102" s="62" t="s">
        <v>2427</v>
      </c>
      <c r="E1102" s="63">
        <v>161.6</v>
      </c>
    </row>
    <row r="1103" spans="1:5" ht="16.5" x14ac:dyDescent="0.35">
      <c r="A1103" s="62" t="s">
        <v>1891</v>
      </c>
      <c r="B1103" s="62" t="s">
        <v>2388</v>
      </c>
      <c r="C1103" s="62" t="str">
        <f t="shared" si="17"/>
        <v>7769</v>
      </c>
      <c r="D1103" s="62" t="s">
        <v>2427</v>
      </c>
      <c r="E1103" s="63">
        <v>219.4</v>
      </c>
    </row>
    <row r="1104" spans="1:5" ht="16.5" x14ac:dyDescent="0.35">
      <c r="A1104" s="62" t="s">
        <v>1886</v>
      </c>
      <c r="B1104" s="62" t="s">
        <v>2388</v>
      </c>
      <c r="C1104" s="62" t="str">
        <f t="shared" si="17"/>
        <v>7769</v>
      </c>
      <c r="D1104" s="62" t="s">
        <v>2427</v>
      </c>
      <c r="E1104" s="63">
        <v>185.84</v>
      </c>
    </row>
    <row r="1105" spans="1:5" ht="16.5" x14ac:dyDescent="0.35">
      <c r="A1105" s="62" t="s">
        <v>1879</v>
      </c>
      <c r="B1105" s="62" t="s">
        <v>2388</v>
      </c>
      <c r="C1105" s="62" t="str">
        <f t="shared" si="17"/>
        <v>7769</v>
      </c>
      <c r="D1105" s="62" t="s">
        <v>2427</v>
      </c>
      <c r="E1105" s="63">
        <v>242.4</v>
      </c>
    </row>
    <row r="1106" spans="1:5" ht="16.5" x14ac:dyDescent="0.35">
      <c r="A1106" s="62" t="s">
        <v>1864</v>
      </c>
      <c r="B1106" s="62" t="s">
        <v>2388</v>
      </c>
      <c r="C1106" s="62" t="str">
        <f t="shared" si="17"/>
        <v>7769</v>
      </c>
      <c r="D1106" s="62" t="s">
        <v>2427</v>
      </c>
      <c r="E1106" s="63">
        <v>488.16</v>
      </c>
    </row>
    <row r="1107" spans="1:5" ht="16.5" x14ac:dyDescent="0.35">
      <c r="A1107" s="62" t="s">
        <v>1844</v>
      </c>
      <c r="B1107" s="62" t="s">
        <v>2388</v>
      </c>
      <c r="C1107" s="62" t="str">
        <f t="shared" si="17"/>
        <v>7769</v>
      </c>
      <c r="D1107" s="62" t="s">
        <v>2427</v>
      </c>
      <c r="E1107" s="63">
        <v>1489.12</v>
      </c>
    </row>
    <row r="1108" spans="1:5" ht="16.5" x14ac:dyDescent="0.35">
      <c r="A1108" s="62" t="s">
        <v>1843</v>
      </c>
      <c r="B1108" s="62" t="s">
        <v>2388</v>
      </c>
      <c r="C1108" s="62" t="str">
        <f t="shared" si="17"/>
        <v>7769</v>
      </c>
      <c r="D1108" s="62" t="s">
        <v>2427</v>
      </c>
      <c r="E1108" s="63">
        <v>1499.08</v>
      </c>
    </row>
    <row r="1109" spans="1:5" ht="16.5" x14ac:dyDescent="0.35">
      <c r="A1109" s="62" t="s">
        <v>1811</v>
      </c>
      <c r="B1109" s="62" t="s">
        <v>2388</v>
      </c>
      <c r="C1109" s="62" t="str">
        <f t="shared" si="17"/>
        <v>7769</v>
      </c>
      <c r="D1109" s="62" t="s">
        <v>2427</v>
      </c>
      <c r="E1109" s="63">
        <v>1358</v>
      </c>
    </row>
    <row r="1110" spans="1:5" ht="16.5" x14ac:dyDescent="0.35">
      <c r="A1110" s="62" t="s">
        <v>1810</v>
      </c>
      <c r="B1110" s="62" t="s">
        <v>2388</v>
      </c>
      <c r="C1110" s="62" t="str">
        <f t="shared" si="17"/>
        <v>7769</v>
      </c>
      <c r="D1110" s="62" t="s">
        <v>2427</v>
      </c>
      <c r="E1110" s="63">
        <v>865.04</v>
      </c>
    </row>
    <row r="1111" spans="1:5" ht="16.5" x14ac:dyDescent="0.35">
      <c r="A1111" s="62" t="s">
        <v>1809</v>
      </c>
      <c r="B1111" s="62" t="s">
        <v>2388</v>
      </c>
      <c r="C1111" s="62" t="str">
        <f t="shared" si="17"/>
        <v>7769</v>
      </c>
      <c r="D1111" s="62" t="s">
        <v>2427</v>
      </c>
      <c r="E1111" s="63">
        <v>1106</v>
      </c>
    </row>
    <row r="1112" spans="1:5" ht="16.5" x14ac:dyDescent="0.35">
      <c r="A1112" s="62" t="s">
        <v>1769</v>
      </c>
      <c r="B1112" s="62" t="s">
        <v>2388</v>
      </c>
      <c r="C1112" s="62" t="str">
        <f t="shared" si="17"/>
        <v>7769</v>
      </c>
      <c r="D1112" s="62" t="s">
        <v>2427</v>
      </c>
      <c r="E1112" s="63">
        <v>643.17999999999995</v>
      </c>
    </row>
    <row r="1113" spans="1:5" ht="16.5" x14ac:dyDescent="0.35">
      <c r="A1113" s="62" t="s">
        <v>1753</v>
      </c>
      <c r="B1113" s="62" t="s">
        <v>2388</v>
      </c>
      <c r="C1113" s="62" t="str">
        <f t="shared" si="17"/>
        <v>7769</v>
      </c>
      <c r="D1113" s="62" t="s">
        <v>2427</v>
      </c>
      <c r="E1113" s="63">
        <v>323.64999999999998</v>
      </c>
    </row>
    <row r="1114" spans="1:5" ht="16.5" x14ac:dyDescent="0.35">
      <c r="A1114" s="62" t="s">
        <v>1747</v>
      </c>
      <c r="B1114" s="62" t="s">
        <v>2388</v>
      </c>
      <c r="C1114" s="62" t="str">
        <f t="shared" si="17"/>
        <v>7769</v>
      </c>
      <c r="D1114" s="62" t="s">
        <v>2427</v>
      </c>
      <c r="E1114" s="63">
        <v>457.83</v>
      </c>
    </row>
    <row r="1115" spans="1:5" ht="16.5" x14ac:dyDescent="0.35">
      <c r="A1115" s="62" t="s">
        <v>1742</v>
      </c>
      <c r="B1115" s="62" t="s">
        <v>2388</v>
      </c>
      <c r="C1115" s="62" t="str">
        <f t="shared" si="17"/>
        <v>7769</v>
      </c>
      <c r="D1115" s="62" t="s">
        <v>2427</v>
      </c>
      <c r="E1115" s="63">
        <v>724.45</v>
      </c>
    </row>
    <row r="1116" spans="1:5" ht="16.5" x14ac:dyDescent="0.35">
      <c r="A1116" s="62" t="s">
        <v>1419</v>
      </c>
      <c r="B1116" s="62" t="s">
        <v>2388</v>
      </c>
      <c r="C1116" s="62" t="str">
        <f t="shared" si="17"/>
        <v>7769</v>
      </c>
      <c r="D1116" s="62" t="s">
        <v>2427</v>
      </c>
      <c r="E1116" s="63">
        <v>409.85</v>
      </c>
    </row>
    <row r="1117" spans="1:5" ht="16.5" x14ac:dyDescent="0.35">
      <c r="A1117" s="62" t="s">
        <v>2023</v>
      </c>
      <c r="B1117" s="62" t="s">
        <v>2388</v>
      </c>
      <c r="C1117" s="62" t="str">
        <f t="shared" si="17"/>
        <v>7823</v>
      </c>
      <c r="D1117" s="62" t="s">
        <v>2428</v>
      </c>
      <c r="E1117" s="63">
        <v>250</v>
      </c>
    </row>
    <row r="1118" spans="1:5" ht="16.5" x14ac:dyDescent="0.35">
      <c r="A1118" s="62" t="s">
        <v>2013</v>
      </c>
      <c r="B1118" s="62" t="s">
        <v>2388</v>
      </c>
      <c r="C1118" s="62" t="str">
        <f t="shared" si="17"/>
        <v>7823</v>
      </c>
      <c r="D1118" s="62" t="s">
        <v>2428</v>
      </c>
      <c r="E1118" s="63">
        <v>250</v>
      </c>
    </row>
    <row r="1119" spans="1:5" ht="16.5" x14ac:dyDescent="0.35">
      <c r="A1119" s="62" t="s">
        <v>2007</v>
      </c>
      <c r="B1119" s="62" t="s">
        <v>2388</v>
      </c>
      <c r="C1119" s="62" t="str">
        <f t="shared" si="17"/>
        <v>7823</v>
      </c>
      <c r="D1119" s="62" t="s">
        <v>2428</v>
      </c>
      <c r="E1119" s="63">
        <v>4</v>
      </c>
    </row>
    <row r="1120" spans="1:5" ht="16.5" x14ac:dyDescent="0.35">
      <c r="A1120" s="62" t="s">
        <v>2000</v>
      </c>
      <c r="B1120" s="62" t="s">
        <v>2388</v>
      </c>
      <c r="C1120" s="62" t="str">
        <f t="shared" si="17"/>
        <v>7823</v>
      </c>
      <c r="D1120" s="62" t="s">
        <v>2428</v>
      </c>
      <c r="E1120" s="63">
        <v>145</v>
      </c>
    </row>
    <row r="1121" spans="1:5" ht="16.5" x14ac:dyDescent="0.35">
      <c r="A1121" s="62" t="s">
        <v>1990</v>
      </c>
      <c r="B1121" s="62" t="s">
        <v>2388</v>
      </c>
      <c r="C1121" s="62" t="str">
        <f t="shared" si="17"/>
        <v>7823</v>
      </c>
      <c r="D1121" s="62" t="s">
        <v>2428</v>
      </c>
      <c r="E1121" s="63">
        <v>118</v>
      </c>
    </row>
    <row r="1122" spans="1:5" ht="16.5" x14ac:dyDescent="0.35">
      <c r="A1122" s="62" t="s">
        <v>1968</v>
      </c>
      <c r="B1122" s="62" t="s">
        <v>2388</v>
      </c>
      <c r="C1122" s="62" t="str">
        <f t="shared" si="17"/>
        <v>7823</v>
      </c>
      <c r="D1122" s="62" t="s">
        <v>2428</v>
      </c>
      <c r="E1122" s="63">
        <v>102</v>
      </c>
    </row>
    <row r="1123" spans="1:5" ht="16.5" x14ac:dyDescent="0.35">
      <c r="A1123" s="62" t="s">
        <v>1954</v>
      </c>
      <c r="B1123" s="62" t="s">
        <v>2388</v>
      </c>
      <c r="C1123" s="62" t="str">
        <f t="shared" si="17"/>
        <v>7823</v>
      </c>
      <c r="D1123" s="62" t="s">
        <v>2428</v>
      </c>
      <c r="E1123" s="63">
        <v>136</v>
      </c>
    </row>
    <row r="1124" spans="1:5" ht="16.5" x14ac:dyDescent="0.35">
      <c r="A1124" s="62" t="s">
        <v>1931</v>
      </c>
      <c r="B1124" s="62" t="s">
        <v>2388</v>
      </c>
      <c r="C1124" s="62" t="str">
        <f t="shared" si="17"/>
        <v>7823</v>
      </c>
      <c r="D1124" s="62" t="s">
        <v>2428</v>
      </c>
      <c r="E1124" s="63">
        <v>61</v>
      </c>
    </row>
    <row r="1125" spans="1:5" ht="16.5" x14ac:dyDescent="0.35">
      <c r="A1125" s="62" t="s">
        <v>1930</v>
      </c>
      <c r="B1125" s="62" t="s">
        <v>2388</v>
      </c>
      <c r="C1125" s="62" t="str">
        <f t="shared" si="17"/>
        <v>7823</v>
      </c>
      <c r="D1125" s="62" t="s">
        <v>2428</v>
      </c>
      <c r="E1125" s="63">
        <v>53</v>
      </c>
    </row>
    <row r="1126" spans="1:5" ht="16.5" x14ac:dyDescent="0.35">
      <c r="A1126" s="62" t="s">
        <v>1911</v>
      </c>
      <c r="B1126" s="62" t="s">
        <v>2388</v>
      </c>
      <c r="C1126" s="62" t="str">
        <f t="shared" si="17"/>
        <v>7823</v>
      </c>
      <c r="D1126" s="62" t="s">
        <v>2428</v>
      </c>
      <c r="E1126" s="63">
        <v>44</v>
      </c>
    </row>
    <row r="1127" spans="1:5" ht="16.5" x14ac:dyDescent="0.35">
      <c r="A1127" s="62" t="s">
        <v>1910</v>
      </c>
      <c r="B1127" s="62" t="s">
        <v>2388</v>
      </c>
      <c r="C1127" s="62" t="str">
        <f t="shared" si="17"/>
        <v>7823</v>
      </c>
      <c r="D1127" s="62" t="s">
        <v>2428</v>
      </c>
      <c r="E1127" s="63">
        <v>48</v>
      </c>
    </row>
    <row r="1128" spans="1:5" ht="16.5" x14ac:dyDescent="0.35">
      <c r="A1128" s="62" t="s">
        <v>1904</v>
      </c>
      <c r="B1128" s="62" t="s">
        <v>2388</v>
      </c>
      <c r="C1128" s="62" t="str">
        <f t="shared" si="17"/>
        <v>7823</v>
      </c>
      <c r="D1128" s="62" t="s">
        <v>2428</v>
      </c>
      <c r="E1128" s="63">
        <v>36.799999999999997</v>
      </c>
    </row>
    <row r="1129" spans="1:5" ht="16.5" x14ac:dyDescent="0.35">
      <c r="A1129" s="62" t="s">
        <v>1891</v>
      </c>
      <c r="B1129" s="62" t="s">
        <v>2388</v>
      </c>
      <c r="C1129" s="62" t="str">
        <f t="shared" si="17"/>
        <v>7823</v>
      </c>
      <c r="D1129" s="62" t="s">
        <v>2428</v>
      </c>
      <c r="E1129" s="63">
        <v>38.799999999999997</v>
      </c>
    </row>
    <row r="1130" spans="1:5" ht="16.5" x14ac:dyDescent="0.35">
      <c r="A1130" s="62" t="s">
        <v>1886</v>
      </c>
      <c r="B1130" s="62" t="s">
        <v>2388</v>
      </c>
      <c r="C1130" s="62" t="str">
        <f t="shared" si="17"/>
        <v>7823</v>
      </c>
      <c r="D1130" s="62" t="s">
        <v>2428</v>
      </c>
      <c r="E1130" s="63">
        <v>108.5</v>
      </c>
    </row>
    <row r="1131" spans="1:5" ht="16.5" x14ac:dyDescent="0.35">
      <c r="A1131" s="62" t="s">
        <v>1879</v>
      </c>
      <c r="B1131" s="62" t="s">
        <v>2388</v>
      </c>
      <c r="C1131" s="62" t="str">
        <f t="shared" si="17"/>
        <v>7823</v>
      </c>
      <c r="D1131" s="62" t="s">
        <v>2428</v>
      </c>
      <c r="E1131" s="63">
        <v>103</v>
      </c>
    </row>
    <row r="1132" spans="1:5" ht="16.5" x14ac:dyDescent="0.35">
      <c r="A1132" s="62" t="s">
        <v>1864</v>
      </c>
      <c r="B1132" s="62" t="s">
        <v>2388</v>
      </c>
      <c r="C1132" s="62" t="str">
        <f t="shared" si="17"/>
        <v>7823</v>
      </c>
      <c r="D1132" s="62" t="s">
        <v>2428</v>
      </c>
      <c r="E1132" s="63">
        <v>64.5</v>
      </c>
    </row>
    <row r="1133" spans="1:5" ht="16.5" x14ac:dyDescent="0.35">
      <c r="A1133" s="62" t="s">
        <v>1844</v>
      </c>
      <c r="B1133" s="62" t="s">
        <v>2388</v>
      </c>
      <c r="C1133" s="62" t="str">
        <f t="shared" si="17"/>
        <v>7823</v>
      </c>
      <c r="D1133" s="62" t="s">
        <v>2428</v>
      </c>
      <c r="E1133" s="63">
        <v>65.5</v>
      </c>
    </row>
    <row r="1134" spans="1:5" ht="16.5" x14ac:dyDescent="0.35">
      <c r="A1134" s="62" t="s">
        <v>1843</v>
      </c>
      <c r="B1134" s="62" t="s">
        <v>2388</v>
      </c>
      <c r="C1134" s="62" t="str">
        <f t="shared" si="17"/>
        <v>7823</v>
      </c>
      <c r="D1134" s="62" t="s">
        <v>2428</v>
      </c>
      <c r="E1134" s="63">
        <v>129</v>
      </c>
    </row>
    <row r="1135" spans="1:5" ht="16.5" x14ac:dyDescent="0.35">
      <c r="A1135" s="62" t="s">
        <v>1811</v>
      </c>
      <c r="B1135" s="62" t="s">
        <v>2388</v>
      </c>
      <c r="C1135" s="62" t="str">
        <f t="shared" si="17"/>
        <v>7823</v>
      </c>
      <c r="D1135" s="62" t="s">
        <v>2428</v>
      </c>
      <c r="E1135" s="63">
        <v>62.5</v>
      </c>
    </row>
    <row r="1136" spans="1:5" ht="16.5" x14ac:dyDescent="0.35">
      <c r="A1136" s="62" t="s">
        <v>1810</v>
      </c>
      <c r="B1136" s="62" t="s">
        <v>2388</v>
      </c>
      <c r="C1136" s="62" t="str">
        <f t="shared" si="17"/>
        <v>7823</v>
      </c>
      <c r="D1136" s="62" t="s">
        <v>2428</v>
      </c>
      <c r="E1136" s="63">
        <v>160</v>
      </c>
    </row>
    <row r="1137" spans="1:5" ht="16.5" x14ac:dyDescent="0.35">
      <c r="A1137" s="62" t="s">
        <v>1809</v>
      </c>
      <c r="B1137" s="62" t="s">
        <v>2388</v>
      </c>
      <c r="C1137" s="62" t="str">
        <f t="shared" si="17"/>
        <v>7823</v>
      </c>
      <c r="D1137" s="62" t="s">
        <v>2428</v>
      </c>
      <c r="E1137" s="63">
        <v>128.5</v>
      </c>
    </row>
    <row r="1138" spans="1:5" ht="16.5" x14ac:dyDescent="0.35">
      <c r="A1138" s="62" t="s">
        <v>1769</v>
      </c>
      <c r="B1138" s="62" t="s">
        <v>2388</v>
      </c>
      <c r="C1138" s="62" t="str">
        <f t="shared" si="17"/>
        <v>7823</v>
      </c>
      <c r="D1138" s="62" t="s">
        <v>2428</v>
      </c>
      <c r="E1138" s="63">
        <v>55.5</v>
      </c>
    </row>
    <row r="1139" spans="1:5" ht="16.5" x14ac:dyDescent="0.35">
      <c r="A1139" s="62" t="s">
        <v>1753</v>
      </c>
      <c r="B1139" s="62" t="s">
        <v>2388</v>
      </c>
      <c r="C1139" s="62" t="str">
        <f t="shared" si="17"/>
        <v>7823</v>
      </c>
      <c r="D1139" s="62" t="s">
        <v>2428</v>
      </c>
      <c r="E1139" s="63">
        <v>180</v>
      </c>
    </row>
    <row r="1140" spans="1:5" ht="16.5" x14ac:dyDescent="0.35">
      <c r="A1140" s="62" t="s">
        <v>1747</v>
      </c>
      <c r="B1140" s="62" t="s">
        <v>2388</v>
      </c>
      <c r="C1140" s="62" t="str">
        <f t="shared" si="17"/>
        <v>7823</v>
      </c>
      <c r="D1140" s="62" t="s">
        <v>2428</v>
      </c>
      <c r="E1140" s="63">
        <v>45.5</v>
      </c>
    </row>
    <row r="1141" spans="1:5" ht="16.5" x14ac:dyDescent="0.35">
      <c r="A1141" s="62" t="s">
        <v>1742</v>
      </c>
      <c r="B1141" s="62" t="s">
        <v>2388</v>
      </c>
      <c r="C1141" s="62" t="str">
        <f t="shared" si="17"/>
        <v>7823</v>
      </c>
      <c r="D1141" s="62" t="s">
        <v>2428</v>
      </c>
      <c r="E1141" s="63">
        <v>39.5</v>
      </c>
    </row>
    <row r="1142" spans="1:5" ht="16.5" x14ac:dyDescent="0.35">
      <c r="A1142" s="62" t="s">
        <v>1419</v>
      </c>
      <c r="B1142" s="62" t="s">
        <v>2388</v>
      </c>
      <c r="C1142" s="62" t="str">
        <f t="shared" si="17"/>
        <v>7823</v>
      </c>
      <c r="D1142" s="62" t="s">
        <v>2428</v>
      </c>
      <c r="E1142" s="63">
        <v>64.5</v>
      </c>
    </row>
    <row r="1143" spans="1:5" ht="16.5" x14ac:dyDescent="0.35">
      <c r="A1143" s="62" t="s">
        <v>1418</v>
      </c>
      <c r="B1143" s="62" t="s">
        <v>2388</v>
      </c>
      <c r="C1143" s="62" t="str">
        <f t="shared" si="17"/>
        <v>7841</v>
      </c>
      <c r="D1143" s="62" t="s">
        <v>2429</v>
      </c>
      <c r="E1143" s="63">
        <v>10093</v>
      </c>
    </row>
    <row r="1144" spans="1:5" ht="16.5" x14ac:dyDescent="0.35">
      <c r="A1144" s="62" t="s">
        <v>2028</v>
      </c>
      <c r="B1144" s="62" t="s">
        <v>2388</v>
      </c>
      <c r="C1144" s="62" t="str">
        <f t="shared" si="17"/>
        <v>7841</v>
      </c>
      <c r="D1144" s="62" t="s">
        <v>2429</v>
      </c>
      <c r="E1144" s="63">
        <v>9572</v>
      </c>
    </row>
    <row r="1145" spans="1:5" ht="16.5" x14ac:dyDescent="0.35">
      <c r="A1145" s="62" t="s">
        <v>2023</v>
      </c>
      <c r="B1145" s="62" t="s">
        <v>2388</v>
      </c>
      <c r="C1145" s="62" t="str">
        <f t="shared" si="17"/>
        <v>7841</v>
      </c>
      <c r="D1145" s="62" t="s">
        <v>2429</v>
      </c>
      <c r="E1145" s="63">
        <v>10376</v>
      </c>
    </row>
    <row r="1146" spans="1:5" ht="16.5" x14ac:dyDescent="0.35">
      <c r="A1146" s="62" t="s">
        <v>2013</v>
      </c>
      <c r="B1146" s="62" t="s">
        <v>2388</v>
      </c>
      <c r="C1146" s="62" t="str">
        <f t="shared" si="17"/>
        <v>7841</v>
      </c>
      <c r="D1146" s="62" t="s">
        <v>2429</v>
      </c>
      <c r="E1146" s="63">
        <v>10661</v>
      </c>
    </row>
    <row r="1147" spans="1:5" ht="16.5" x14ac:dyDescent="0.35">
      <c r="A1147" s="62" t="s">
        <v>2007</v>
      </c>
      <c r="B1147" s="62" t="s">
        <v>2388</v>
      </c>
      <c r="C1147" s="62" t="str">
        <f t="shared" si="17"/>
        <v>7841</v>
      </c>
      <c r="D1147" s="62" t="s">
        <v>2429</v>
      </c>
      <c r="E1147" s="63">
        <v>9904.5</v>
      </c>
    </row>
    <row r="1148" spans="1:5" ht="16.5" x14ac:dyDescent="0.35">
      <c r="A1148" s="62" t="s">
        <v>2000</v>
      </c>
      <c r="B1148" s="62" t="s">
        <v>2388</v>
      </c>
      <c r="C1148" s="62" t="str">
        <f t="shared" si="17"/>
        <v>7841</v>
      </c>
      <c r="D1148" s="62" t="s">
        <v>2429</v>
      </c>
      <c r="E1148" s="63">
        <v>10138</v>
      </c>
    </row>
    <row r="1149" spans="1:5" ht="16.5" x14ac:dyDescent="0.35">
      <c r="A1149" s="62" t="s">
        <v>1990</v>
      </c>
      <c r="B1149" s="62" t="s">
        <v>2388</v>
      </c>
      <c r="C1149" s="62" t="str">
        <f t="shared" si="17"/>
        <v>7841</v>
      </c>
      <c r="D1149" s="62" t="s">
        <v>2429</v>
      </c>
      <c r="E1149" s="63">
        <v>10110.5</v>
      </c>
    </row>
    <row r="1150" spans="1:5" ht="16.5" x14ac:dyDescent="0.35">
      <c r="A1150" s="62" t="s">
        <v>1975</v>
      </c>
      <c r="B1150" s="62" t="s">
        <v>2388</v>
      </c>
      <c r="C1150" s="62" t="str">
        <f t="shared" si="17"/>
        <v>7841</v>
      </c>
      <c r="D1150" s="62" t="s">
        <v>2429</v>
      </c>
      <c r="E1150" s="63">
        <v>9565.5</v>
      </c>
    </row>
    <row r="1151" spans="1:5" ht="16.5" x14ac:dyDescent="0.35">
      <c r="A1151" s="62" t="s">
        <v>1974</v>
      </c>
      <c r="B1151" s="62" t="s">
        <v>2388</v>
      </c>
      <c r="C1151" s="62" t="str">
        <f t="shared" si="17"/>
        <v>7841</v>
      </c>
      <c r="D1151" s="62" t="s">
        <v>2429</v>
      </c>
      <c r="E1151" s="63">
        <v>9591</v>
      </c>
    </row>
    <row r="1152" spans="1:5" ht="16.5" x14ac:dyDescent="0.35">
      <c r="A1152" s="62" t="s">
        <v>1968</v>
      </c>
      <c r="B1152" s="62" t="s">
        <v>2388</v>
      </c>
      <c r="C1152" s="62" t="str">
        <f t="shared" si="17"/>
        <v>7841</v>
      </c>
      <c r="D1152" s="62" t="s">
        <v>2429</v>
      </c>
      <c r="E1152" s="63">
        <v>10584</v>
      </c>
    </row>
    <row r="1153" spans="1:5" ht="16.5" x14ac:dyDescent="0.35">
      <c r="A1153" s="62" t="s">
        <v>1954</v>
      </c>
      <c r="B1153" s="62" t="s">
        <v>2388</v>
      </c>
      <c r="C1153" s="62" t="str">
        <f t="shared" si="17"/>
        <v>7841</v>
      </c>
      <c r="D1153" s="62" t="s">
        <v>2429</v>
      </c>
      <c r="E1153" s="63">
        <v>10392.5</v>
      </c>
    </row>
    <row r="1154" spans="1:5" ht="16.5" x14ac:dyDescent="0.35">
      <c r="A1154" s="62" t="s">
        <v>1931</v>
      </c>
      <c r="B1154" s="62" t="s">
        <v>2388</v>
      </c>
      <c r="C1154" s="62" t="str">
        <f t="shared" si="17"/>
        <v>7841</v>
      </c>
      <c r="D1154" s="62" t="s">
        <v>2429</v>
      </c>
      <c r="E1154" s="63">
        <v>9879</v>
      </c>
    </row>
    <row r="1155" spans="1:5" ht="16.5" x14ac:dyDescent="0.35">
      <c r="A1155" s="62" t="s">
        <v>1930</v>
      </c>
      <c r="B1155" s="62" t="s">
        <v>2388</v>
      </c>
      <c r="C1155" s="62" t="str">
        <f t="shared" ref="C1155:C1218" si="18">MID(D1155,2,4)</f>
        <v>7841</v>
      </c>
      <c r="D1155" s="62" t="s">
        <v>2429</v>
      </c>
      <c r="E1155" s="63">
        <v>9753.5</v>
      </c>
    </row>
    <row r="1156" spans="1:5" ht="16.5" x14ac:dyDescent="0.35">
      <c r="A1156" s="62" t="s">
        <v>1911</v>
      </c>
      <c r="B1156" s="62" t="s">
        <v>2388</v>
      </c>
      <c r="C1156" s="62" t="str">
        <f t="shared" si="18"/>
        <v>7841</v>
      </c>
      <c r="D1156" s="62" t="s">
        <v>2429</v>
      </c>
      <c r="E1156" s="63">
        <v>9772</v>
      </c>
    </row>
    <row r="1157" spans="1:5" ht="16.5" x14ac:dyDescent="0.35">
      <c r="A1157" s="62" t="s">
        <v>1910</v>
      </c>
      <c r="B1157" s="62" t="s">
        <v>2388</v>
      </c>
      <c r="C1157" s="62" t="str">
        <f t="shared" si="18"/>
        <v>7841</v>
      </c>
      <c r="D1157" s="62" t="s">
        <v>2429</v>
      </c>
      <c r="E1157" s="63">
        <v>9024</v>
      </c>
    </row>
    <row r="1158" spans="1:5" ht="16.5" x14ac:dyDescent="0.35">
      <c r="A1158" s="62" t="s">
        <v>1904</v>
      </c>
      <c r="B1158" s="62" t="s">
        <v>2388</v>
      </c>
      <c r="C1158" s="62" t="str">
        <f t="shared" si="18"/>
        <v>7841</v>
      </c>
      <c r="D1158" s="62" t="s">
        <v>2429</v>
      </c>
      <c r="E1158" s="63">
        <v>9129</v>
      </c>
    </row>
    <row r="1159" spans="1:5" ht="16.5" x14ac:dyDescent="0.35">
      <c r="A1159" s="62" t="s">
        <v>1891</v>
      </c>
      <c r="B1159" s="62" t="s">
        <v>2388</v>
      </c>
      <c r="C1159" s="62" t="str">
        <f t="shared" si="18"/>
        <v>7841</v>
      </c>
      <c r="D1159" s="62" t="s">
        <v>2429</v>
      </c>
      <c r="E1159" s="63">
        <v>9969</v>
      </c>
    </row>
    <row r="1160" spans="1:5" ht="16.5" x14ac:dyDescent="0.35">
      <c r="A1160" s="62" t="s">
        <v>1886</v>
      </c>
      <c r="B1160" s="62" t="s">
        <v>2388</v>
      </c>
      <c r="C1160" s="62" t="str">
        <f t="shared" si="18"/>
        <v>7841</v>
      </c>
      <c r="D1160" s="62" t="s">
        <v>2429</v>
      </c>
      <c r="E1160" s="63">
        <v>9911</v>
      </c>
    </row>
    <row r="1161" spans="1:5" ht="16.5" x14ac:dyDescent="0.35">
      <c r="A1161" s="62" t="s">
        <v>1879</v>
      </c>
      <c r="B1161" s="62" t="s">
        <v>2388</v>
      </c>
      <c r="C1161" s="62" t="str">
        <f t="shared" si="18"/>
        <v>7841</v>
      </c>
      <c r="D1161" s="62" t="s">
        <v>2429</v>
      </c>
      <c r="E1161" s="63">
        <v>9588.5</v>
      </c>
    </row>
    <row r="1162" spans="1:5" ht="16.5" x14ac:dyDescent="0.35">
      <c r="A1162" s="62" t="s">
        <v>1864</v>
      </c>
      <c r="B1162" s="62" t="s">
        <v>2388</v>
      </c>
      <c r="C1162" s="62" t="str">
        <f t="shared" si="18"/>
        <v>7841</v>
      </c>
      <c r="D1162" s="62" t="s">
        <v>2429</v>
      </c>
      <c r="E1162" s="63">
        <v>10373.5</v>
      </c>
    </row>
    <row r="1163" spans="1:5" ht="16.5" x14ac:dyDescent="0.35">
      <c r="A1163" s="62" t="s">
        <v>1844</v>
      </c>
      <c r="B1163" s="62" t="s">
        <v>2388</v>
      </c>
      <c r="C1163" s="62" t="str">
        <f t="shared" si="18"/>
        <v>7841</v>
      </c>
      <c r="D1163" s="62" t="s">
        <v>2429</v>
      </c>
      <c r="E1163" s="63">
        <v>10050</v>
      </c>
    </row>
    <row r="1164" spans="1:5" ht="16.5" x14ac:dyDescent="0.35">
      <c r="A1164" s="62" t="s">
        <v>1843</v>
      </c>
      <c r="B1164" s="62" t="s">
        <v>2388</v>
      </c>
      <c r="C1164" s="62" t="str">
        <f t="shared" si="18"/>
        <v>7841</v>
      </c>
      <c r="D1164" s="62" t="s">
        <v>2429</v>
      </c>
      <c r="E1164" s="63">
        <v>9431.5</v>
      </c>
    </row>
    <row r="1165" spans="1:5" ht="16.5" x14ac:dyDescent="0.35">
      <c r="A1165" s="62" t="s">
        <v>1811</v>
      </c>
      <c r="B1165" s="62" t="s">
        <v>2388</v>
      </c>
      <c r="C1165" s="62" t="str">
        <f t="shared" si="18"/>
        <v>7841</v>
      </c>
      <c r="D1165" s="62" t="s">
        <v>2429</v>
      </c>
      <c r="E1165" s="63">
        <v>11475</v>
      </c>
    </row>
    <row r="1166" spans="1:5" ht="16.5" x14ac:dyDescent="0.35">
      <c r="A1166" s="62" t="s">
        <v>1810</v>
      </c>
      <c r="B1166" s="62" t="s">
        <v>2388</v>
      </c>
      <c r="C1166" s="62" t="str">
        <f t="shared" si="18"/>
        <v>7841</v>
      </c>
      <c r="D1166" s="62" t="s">
        <v>2429</v>
      </c>
      <c r="E1166" s="63">
        <v>13388.5</v>
      </c>
    </row>
    <row r="1167" spans="1:5" ht="16.5" x14ac:dyDescent="0.35">
      <c r="A1167" s="62" t="s">
        <v>1809</v>
      </c>
      <c r="B1167" s="62" t="s">
        <v>2388</v>
      </c>
      <c r="C1167" s="62" t="str">
        <f t="shared" si="18"/>
        <v>7841</v>
      </c>
      <c r="D1167" s="62" t="s">
        <v>2429</v>
      </c>
      <c r="E1167" s="63">
        <v>12499.5</v>
      </c>
    </row>
    <row r="1168" spans="1:5" ht="16.5" x14ac:dyDescent="0.35">
      <c r="A1168" s="62" t="s">
        <v>1769</v>
      </c>
      <c r="B1168" s="62" t="s">
        <v>2388</v>
      </c>
      <c r="C1168" s="62" t="str">
        <f t="shared" si="18"/>
        <v>7841</v>
      </c>
      <c r="D1168" s="62" t="s">
        <v>2429</v>
      </c>
      <c r="E1168" s="63">
        <v>11614</v>
      </c>
    </row>
    <row r="1169" spans="1:5" ht="16.5" x14ac:dyDescent="0.35">
      <c r="A1169" s="62" t="s">
        <v>1753</v>
      </c>
      <c r="B1169" s="62" t="s">
        <v>2388</v>
      </c>
      <c r="C1169" s="62" t="str">
        <f t="shared" si="18"/>
        <v>7841</v>
      </c>
      <c r="D1169" s="62" t="s">
        <v>2429</v>
      </c>
      <c r="E1169" s="63">
        <v>12546</v>
      </c>
    </row>
    <row r="1170" spans="1:5" ht="16.5" x14ac:dyDescent="0.35">
      <c r="A1170" s="62" t="s">
        <v>1747</v>
      </c>
      <c r="B1170" s="62" t="s">
        <v>2388</v>
      </c>
      <c r="C1170" s="62" t="str">
        <f t="shared" si="18"/>
        <v>7841</v>
      </c>
      <c r="D1170" s="62" t="s">
        <v>2429</v>
      </c>
      <c r="E1170" s="63">
        <v>12556</v>
      </c>
    </row>
    <row r="1171" spans="1:5" ht="16.5" x14ac:dyDescent="0.35">
      <c r="A1171" s="62" t="s">
        <v>1742</v>
      </c>
      <c r="B1171" s="62" t="s">
        <v>2388</v>
      </c>
      <c r="C1171" s="62" t="str">
        <f t="shared" si="18"/>
        <v>7841</v>
      </c>
      <c r="D1171" s="62" t="s">
        <v>2429</v>
      </c>
      <c r="E1171" s="63">
        <v>7618.5</v>
      </c>
    </row>
    <row r="1172" spans="1:5" ht="16.5" x14ac:dyDescent="0.35">
      <c r="A1172" s="62" t="s">
        <v>1419</v>
      </c>
      <c r="B1172" s="62" t="s">
        <v>2388</v>
      </c>
      <c r="C1172" s="62" t="str">
        <f t="shared" si="18"/>
        <v>7841</v>
      </c>
      <c r="D1172" s="62" t="s">
        <v>2429</v>
      </c>
      <c r="E1172" s="63">
        <v>7476.5</v>
      </c>
    </row>
    <row r="1173" spans="1:5" ht="16.5" x14ac:dyDescent="0.35">
      <c r="A1173" s="62" t="s">
        <v>2028</v>
      </c>
      <c r="B1173" s="62" t="s">
        <v>2388</v>
      </c>
      <c r="C1173" s="62" t="str">
        <f t="shared" si="18"/>
        <v>7866</v>
      </c>
      <c r="D1173" s="62" t="s">
        <v>2430</v>
      </c>
      <c r="E1173" s="63">
        <v>197.97</v>
      </c>
    </row>
    <row r="1174" spans="1:5" ht="16.5" x14ac:dyDescent="0.35">
      <c r="A1174" s="62" t="s">
        <v>2023</v>
      </c>
      <c r="B1174" s="62" t="s">
        <v>2388</v>
      </c>
      <c r="C1174" s="62" t="str">
        <f t="shared" si="18"/>
        <v>7866</v>
      </c>
      <c r="D1174" s="62" t="s">
        <v>2430</v>
      </c>
      <c r="E1174" s="63">
        <v>160.29</v>
      </c>
    </row>
    <row r="1175" spans="1:5" ht="16.5" x14ac:dyDescent="0.35">
      <c r="A1175" s="62" t="s">
        <v>2013</v>
      </c>
      <c r="B1175" s="62" t="s">
        <v>2388</v>
      </c>
      <c r="C1175" s="62" t="str">
        <f t="shared" si="18"/>
        <v>7866</v>
      </c>
      <c r="D1175" s="62" t="s">
        <v>2430</v>
      </c>
      <c r="E1175" s="63">
        <v>197.97</v>
      </c>
    </row>
    <row r="1176" spans="1:5" ht="16.5" x14ac:dyDescent="0.35">
      <c r="A1176" s="62" t="s">
        <v>2007</v>
      </c>
      <c r="B1176" s="62" t="s">
        <v>2388</v>
      </c>
      <c r="C1176" s="62" t="str">
        <f t="shared" si="18"/>
        <v>7866</v>
      </c>
      <c r="D1176" s="62" t="s">
        <v>2430</v>
      </c>
      <c r="E1176" s="63">
        <v>218.52</v>
      </c>
    </row>
    <row r="1177" spans="1:5" ht="16.5" x14ac:dyDescent="0.35">
      <c r="A1177" s="62" t="s">
        <v>2000</v>
      </c>
      <c r="B1177" s="62" t="s">
        <v>2388</v>
      </c>
      <c r="C1177" s="62" t="str">
        <f t="shared" si="18"/>
        <v>7866</v>
      </c>
      <c r="D1177" s="62" t="s">
        <v>2430</v>
      </c>
      <c r="E1177" s="63">
        <v>140.31</v>
      </c>
    </row>
    <row r="1178" spans="1:5" ht="16.5" x14ac:dyDescent="0.35">
      <c r="A1178" s="62" t="s">
        <v>1990</v>
      </c>
      <c r="B1178" s="62" t="s">
        <v>2388</v>
      </c>
      <c r="C1178" s="62" t="str">
        <f t="shared" si="18"/>
        <v>7866</v>
      </c>
      <c r="D1178" s="62" t="s">
        <v>2430</v>
      </c>
      <c r="E1178" s="63">
        <v>180.81</v>
      </c>
    </row>
    <row r="1179" spans="1:5" ht="16.5" x14ac:dyDescent="0.35">
      <c r="A1179" s="62" t="s">
        <v>1975</v>
      </c>
      <c r="B1179" s="62" t="s">
        <v>2388</v>
      </c>
      <c r="C1179" s="62" t="str">
        <f t="shared" si="18"/>
        <v>7866</v>
      </c>
      <c r="D1179" s="62" t="s">
        <v>2430</v>
      </c>
      <c r="E1179" s="63">
        <v>257.94</v>
      </c>
    </row>
    <row r="1180" spans="1:5" ht="16.5" x14ac:dyDescent="0.35">
      <c r="A1180" s="62" t="s">
        <v>1974</v>
      </c>
      <c r="B1180" s="62" t="s">
        <v>2388</v>
      </c>
      <c r="C1180" s="62" t="str">
        <f t="shared" si="18"/>
        <v>7866</v>
      </c>
      <c r="D1180" s="62" t="s">
        <v>2430</v>
      </c>
      <c r="E1180" s="63">
        <v>204.06</v>
      </c>
    </row>
    <row r="1181" spans="1:5" ht="16.5" x14ac:dyDescent="0.35">
      <c r="A1181" s="62" t="s">
        <v>1968</v>
      </c>
      <c r="B1181" s="62" t="s">
        <v>2388</v>
      </c>
      <c r="C1181" s="62" t="str">
        <f t="shared" si="18"/>
        <v>7866</v>
      </c>
      <c r="D1181" s="62" t="s">
        <v>2430</v>
      </c>
      <c r="E1181" s="63">
        <v>188.19</v>
      </c>
    </row>
    <row r="1182" spans="1:5" ht="16.5" x14ac:dyDescent="0.35">
      <c r="A1182" s="62" t="s">
        <v>1954</v>
      </c>
      <c r="B1182" s="62" t="s">
        <v>2388</v>
      </c>
      <c r="C1182" s="62" t="str">
        <f t="shared" si="18"/>
        <v>7866</v>
      </c>
      <c r="D1182" s="62" t="s">
        <v>2430</v>
      </c>
      <c r="E1182" s="63">
        <v>52.49</v>
      </c>
    </row>
    <row r="1183" spans="1:5" ht="16.5" x14ac:dyDescent="0.35">
      <c r="A1183" s="62" t="s">
        <v>1911</v>
      </c>
      <c r="B1183" s="62" t="s">
        <v>2388</v>
      </c>
      <c r="C1183" s="62" t="str">
        <f t="shared" si="18"/>
        <v>7866</v>
      </c>
      <c r="D1183" s="62" t="s">
        <v>2430</v>
      </c>
      <c r="E1183" s="63">
        <v>26.94</v>
      </c>
    </row>
    <row r="1184" spans="1:5" ht="16.5" x14ac:dyDescent="0.35">
      <c r="A1184" s="62" t="s">
        <v>1910</v>
      </c>
      <c r="B1184" s="62" t="s">
        <v>2388</v>
      </c>
      <c r="C1184" s="62" t="str">
        <f t="shared" si="18"/>
        <v>7866</v>
      </c>
      <c r="D1184" s="62" t="s">
        <v>2430</v>
      </c>
      <c r="E1184" s="63">
        <v>282.66000000000003</v>
      </c>
    </row>
    <row r="1185" spans="1:5" ht="16.5" x14ac:dyDescent="0.35">
      <c r="A1185" s="62" t="s">
        <v>1904</v>
      </c>
      <c r="B1185" s="62" t="s">
        <v>2388</v>
      </c>
      <c r="C1185" s="62" t="str">
        <f t="shared" si="18"/>
        <v>7866</v>
      </c>
      <c r="D1185" s="62" t="s">
        <v>2430</v>
      </c>
      <c r="E1185" s="63">
        <v>200.37</v>
      </c>
    </row>
    <row r="1186" spans="1:5" ht="16.5" x14ac:dyDescent="0.35">
      <c r="A1186" s="62" t="s">
        <v>1891</v>
      </c>
      <c r="B1186" s="62" t="s">
        <v>2388</v>
      </c>
      <c r="C1186" s="62" t="str">
        <f t="shared" si="18"/>
        <v>7866</v>
      </c>
      <c r="D1186" s="62" t="s">
        <v>2430</v>
      </c>
      <c r="E1186" s="63">
        <v>151.29</v>
      </c>
    </row>
    <row r="1187" spans="1:5" ht="16.5" x14ac:dyDescent="0.35">
      <c r="A1187" s="62" t="s">
        <v>1886</v>
      </c>
      <c r="B1187" s="62" t="s">
        <v>2388</v>
      </c>
      <c r="C1187" s="62" t="str">
        <f t="shared" si="18"/>
        <v>7866</v>
      </c>
      <c r="D1187" s="62" t="s">
        <v>2430</v>
      </c>
      <c r="E1187" s="63">
        <v>130.26</v>
      </c>
    </row>
    <row r="1188" spans="1:5" ht="16.5" x14ac:dyDescent="0.35">
      <c r="A1188" s="62" t="s">
        <v>1879</v>
      </c>
      <c r="B1188" s="62" t="s">
        <v>2388</v>
      </c>
      <c r="C1188" s="62" t="str">
        <f t="shared" si="18"/>
        <v>7866</v>
      </c>
      <c r="D1188" s="62" t="s">
        <v>2430</v>
      </c>
      <c r="E1188" s="63">
        <v>133.94999999999999</v>
      </c>
    </row>
    <row r="1189" spans="1:5" ht="16.5" x14ac:dyDescent="0.35">
      <c r="A1189" s="62" t="s">
        <v>1864</v>
      </c>
      <c r="B1189" s="62" t="s">
        <v>2388</v>
      </c>
      <c r="C1189" s="62" t="str">
        <f t="shared" si="18"/>
        <v>7866</v>
      </c>
      <c r="D1189" s="62" t="s">
        <v>2430</v>
      </c>
      <c r="E1189" s="63">
        <v>116.61</v>
      </c>
    </row>
    <row r="1190" spans="1:5" ht="16.5" x14ac:dyDescent="0.35">
      <c r="A1190" s="62" t="s">
        <v>1844</v>
      </c>
      <c r="B1190" s="62" t="s">
        <v>2388</v>
      </c>
      <c r="C1190" s="62" t="str">
        <f t="shared" si="18"/>
        <v>7866</v>
      </c>
      <c r="D1190" s="62" t="s">
        <v>2430</v>
      </c>
      <c r="E1190" s="63">
        <v>180.45</v>
      </c>
    </row>
    <row r="1191" spans="1:5" ht="16.5" x14ac:dyDescent="0.35">
      <c r="A1191" s="62" t="s">
        <v>1843</v>
      </c>
      <c r="B1191" s="62" t="s">
        <v>2388</v>
      </c>
      <c r="C1191" s="62" t="str">
        <f t="shared" si="18"/>
        <v>7866</v>
      </c>
      <c r="D1191" s="62" t="s">
        <v>2430</v>
      </c>
      <c r="E1191" s="63">
        <v>227.73</v>
      </c>
    </row>
    <row r="1192" spans="1:5" ht="16.5" x14ac:dyDescent="0.35">
      <c r="A1192" s="62" t="s">
        <v>1811</v>
      </c>
      <c r="B1192" s="62" t="s">
        <v>2388</v>
      </c>
      <c r="C1192" s="62" t="str">
        <f t="shared" si="18"/>
        <v>7866</v>
      </c>
      <c r="D1192" s="62" t="s">
        <v>2430</v>
      </c>
      <c r="E1192" s="63">
        <v>169.74</v>
      </c>
    </row>
    <row r="1193" spans="1:5" ht="16.5" x14ac:dyDescent="0.35">
      <c r="A1193" s="62" t="s">
        <v>1810</v>
      </c>
      <c r="B1193" s="62" t="s">
        <v>2388</v>
      </c>
      <c r="C1193" s="62" t="str">
        <f t="shared" si="18"/>
        <v>7866</v>
      </c>
      <c r="D1193" s="62" t="s">
        <v>2430</v>
      </c>
      <c r="E1193" s="63">
        <v>170.85</v>
      </c>
    </row>
    <row r="1194" spans="1:5" ht="16.5" x14ac:dyDescent="0.35">
      <c r="A1194" s="62" t="s">
        <v>1809</v>
      </c>
      <c r="B1194" s="62" t="s">
        <v>2388</v>
      </c>
      <c r="C1194" s="62" t="str">
        <f t="shared" si="18"/>
        <v>7866</v>
      </c>
      <c r="D1194" s="62" t="s">
        <v>2430</v>
      </c>
      <c r="E1194" s="63">
        <v>103.32</v>
      </c>
    </row>
    <row r="1195" spans="1:5" ht="16.5" x14ac:dyDescent="0.35">
      <c r="A1195" s="62" t="s">
        <v>1769</v>
      </c>
      <c r="B1195" s="62" t="s">
        <v>2388</v>
      </c>
      <c r="C1195" s="62" t="str">
        <f t="shared" si="18"/>
        <v>7866</v>
      </c>
      <c r="D1195" s="62" t="s">
        <v>2430</v>
      </c>
      <c r="E1195" s="63">
        <v>140.22</v>
      </c>
    </row>
    <row r="1196" spans="1:5" ht="16.5" x14ac:dyDescent="0.35">
      <c r="A1196" s="62" t="s">
        <v>1753</v>
      </c>
      <c r="B1196" s="62" t="s">
        <v>2388</v>
      </c>
      <c r="C1196" s="62" t="str">
        <f t="shared" si="18"/>
        <v>7866</v>
      </c>
      <c r="D1196" s="62" t="s">
        <v>2430</v>
      </c>
      <c r="E1196" s="63">
        <v>99.63</v>
      </c>
    </row>
    <row r="1197" spans="1:5" ht="16.5" x14ac:dyDescent="0.35">
      <c r="A1197" s="62" t="s">
        <v>1747</v>
      </c>
      <c r="B1197" s="62" t="s">
        <v>2388</v>
      </c>
      <c r="C1197" s="62" t="str">
        <f t="shared" si="18"/>
        <v>7866</v>
      </c>
      <c r="D1197" s="62" t="s">
        <v>2430</v>
      </c>
      <c r="E1197" s="63">
        <v>140.22</v>
      </c>
    </row>
    <row r="1198" spans="1:5" ht="16.5" x14ac:dyDescent="0.35">
      <c r="A1198" s="62" t="s">
        <v>1742</v>
      </c>
      <c r="B1198" s="62" t="s">
        <v>2388</v>
      </c>
      <c r="C1198" s="62" t="str">
        <f t="shared" si="18"/>
        <v>7866</v>
      </c>
      <c r="D1198" s="62" t="s">
        <v>2430</v>
      </c>
      <c r="E1198" s="63">
        <v>236.16</v>
      </c>
    </row>
    <row r="1199" spans="1:5" ht="16.5" x14ac:dyDescent="0.35">
      <c r="A1199" s="62" t="s">
        <v>1419</v>
      </c>
      <c r="B1199" s="62" t="s">
        <v>2388</v>
      </c>
      <c r="C1199" s="62" t="str">
        <f t="shared" si="18"/>
        <v>7866</v>
      </c>
      <c r="D1199" s="62" t="s">
        <v>2430</v>
      </c>
      <c r="E1199" s="63">
        <v>250.92</v>
      </c>
    </row>
    <row r="1200" spans="1:5" ht="16.5" x14ac:dyDescent="0.35">
      <c r="A1200" s="62" t="s">
        <v>1418</v>
      </c>
      <c r="B1200" s="62" t="s">
        <v>2388</v>
      </c>
      <c r="C1200" s="62" t="str">
        <f t="shared" si="18"/>
        <v>7907</v>
      </c>
      <c r="D1200" s="62" t="s">
        <v>2431</v>
      </c>
      <c r="E1200" s="63">
        <v>468.5</v>
      </c>
    </row>
    <row r="1201" spans="1:5" ht="16.5" x14ac:dyDescent="0.35">
      <c r="A1201" s="62" t="s">
        <v>2028</v>
      </c>
      <c r="B1201" s="62" t="s">
        <v>2388</v>
      </c>
      <c r="C1201" s="62" t="str">
        <f t="shared" si="18"/>
        <v>7907</v>
      </c>
      <c r="D1201" s="62" t="s">
        <v>2431</v>
      </c>
      <c r="E1201" s="63">
        <v>454</v>
      </c>
    </row>
    <row r="1202" spans="1:5" ht="16.5" x14ac:dyDescent="0.35">
      <c r="A1202" s="62" t="s">
        <v>2023</v>
      </c>
      <c r="B1202" s="62" t="s">
        <v>2388</v>
      </c>
      <c r="C1202" s="62" t="str">
        <f t="shared" si="18"/>
        <v>7907</v>
      </c>
      <c r="D1202" s="62" t="s">
        <v>2431</v>
      </c>
      <c r="E1202" s="63">
        <v>545</v>
      </c>
    </row>
    <row r="1203" spans="1:5" ht="16.5" x14ac:dyDescent="0.35">
      <c r="A1203" s="62" t="s">
        <v>2013</v>
      </c>
      <c r="B1203" s="62" t="s">
        <v>2388</v>
      </c>
      <c r="C1203" s="62" t="str">
        <f t="shared" si="18"/>
        <v>7907</v>
      </c>
      <c r="D1203" s="62" t="s">
        <v>2431</v>
      </c>
      <c r="E1203" s="63">
        <v>401</v>
      </c>
    </row>
    <row r="1204" spans="1:5" ht="16.5" x14ac:dyDescent="0.35">
      <c r="A1204" s="62" t="s">
        <v>2007</v>
      </c>
      <c r="B1204" s="62" t="s">
        <v>2388</v>
      </c>
      <c r="C1204" s="62" t="str">
        <f t="shared" si="18"/>
        <v>7907</v>
      </c>
      <c r="D1204" s="62" t="s">
        <v>2431</v>
      </c>
      <c r="E1204" s="63">
        <v>515.5</v>
      </c>
    </row>
    <row r="1205" spans="1:5" ht="16.5" x14ac:dyDescent="0.35">
      <c r="A1205" s="62" t="s">
        <v>2000</v>
      </c>
      <c r="B1205" s="62" t="s">
        <v>2388</v>
      </c>
      <c r="C1205" s="62" t="str">
        <f t="shared" si="18"/>
        <v>7907</v>
      </c>
      <c r="D1205" s="62" t="s">
        <v>2431</v>
      </c>
      <c r="E1205" s="63">
        <v>442</v>
      </c>
    </row>
    <row r="1206" spans="1:5" ht="16.5" x14ac:dyDescent="0.35">
      <c r="A1206" s="62" t="s">
        <v>1990</v>
      </c>
      <c r="B1206" s="62" t="s">
        <v>2388</v>
      </c>
      <c r="C1206" s="62" t="str">
        <f t="shared" si="18"/>
        <v>7907</v>
      </c>
      <c r="D1206" s="62" t="s">
        <v>2431</v>
      </c>
      <c r="E1206" s="63">
        <v>432.5</v>
      </c>
    </row>
    <row r="1207" spans="1:5" ht="16.5" x14ac:dyDescent="0.35">
      <c r="A1207" s="62" t="s">
        <v>1975</v>
      </c>
      <c r="B1207" s="62" t="s">
        <v>2388</v>
      </c>
      <c r="C1207" s="62" t="str">
        <f t="shared" si="18"/>
        <v>7907</v>
      </c>
      <c r="D1207" s="62" t="s">
        <v>2431</v>
      </c>
      <c r="E1207" s="63">
        <v>541.5</v>
      </c>
    </row>
    <row r="1208" spans="1:5" ht="16.5" x14ac:dyDescent="0.35">
      <c r="A1208" s="62" t="s">
        <v>1974</v>
      </c>
      <c r="B1208" s="62" t="s">
        <v>2388</v>
      </c>
      <c r="C1208" s="62" t="str">
        <f t="shared" si="18"/>
        <v>7907</v>
      </c>
      <c r="D1208" s="62" t="s">
        <v>2431</v>
      </c>
      <c r="E1208" s="63">
        <v>485.5</v>
      </c>
    </row>
    <row r="1209" spans="1:5" ht="16.5" x14ac:dyDescent="0.35">
      <c r="A1209" s="62" t="s">
        <v>1968</v>
      </c>
      <c r="B1209" s="62" t="s">
        <v>2388</v>
      </c>
      <c r="C1209" s="62" t="str">
        <f t="shared" si="18"/>
        <v>7907</v>
      </c>
      <c r="D1209" s="62" t="s">
        <v>2431</v>
      </c>
      <c r="E1209" s="63">
        <v>396.5</v>
      </c>
    </row>
    <row r="1210" spans="1:5" ht="16.5" x14ac:dyDescent="0.35">
      <c r="A1210" s="62" t="s">
        <v>1954</v>
      </c>
      <c r="B1210" s="62" t="s">
        <v>2388</v>
      </c>
      <c r="C1210" s="62" t="str">
        <f t="shared" si="18"/>
        <v>7907</v>
      </c>
      <c r="D1210" s="62" t="s">
        <v>2431</v>
      </c>
      <c r="E1210" s="63">
        <v>381</v>
      </c>
    </row>
    <row r="1211" spans="1:5" ht="16.5" x14ac:dyDescent="0.35">
      <c r="A1211" s="62" t="s">
        <v>1931</v>
      </c>
      <c r="B1211" s="62" t="s">
        <v>2388</v>
      </c>
      <c r="C1211" s="62" t="str">
        <f t="shared" si="18"/>
        <v>7907</v>
      </c>
      <c r="D1211" s="62" t="s">
        <v>2431</v>
      </c>
      <c r="E1211" s="63">
        <v>424.5</v>
      </c>
    </row>
    <row r="1212" spans="1:5" ht="16.5" x14ac:dyDescent="0.35">
      <c r="A1212" s="62" t="s">
        <v>1930</v>
      </c>
      <c r="B1212" s="62" t="s">
        <v>2388</v>
      </c>
      <c r="C1212" s="62" t="str">
        <f t="shared" si="18"/>
        <v>7907</v>
      </c>
      <c r="D1212" s="62" t="s">
        <v>2431</v>
      </c>
      <c r="E1212" s="63">
        <v>307.5</v>
      </c>
    </row>
    <row r="1213" spans="1:5" ht="16.5" x14ac:dyDescent="0.35">
      <c r="A1213" s="62" t="s">
        <v>1911</v>
      </c>
      <c r="B1213" s="62" t="s">
        <v>2388</v>
      </c>
      <c r="C1213" s="62" t="str">
        <f t="shared" si="18"/>
        <v>7907</v>
      </c>
      <c r="D1213" s="62" t="s">
        <v>2431</v>
      </c>
      <c r="E1213" s="63">
        <v>361</v>
      </c>
    </row>
    <row r="1214" spans="1:5" ht="16.5" x14ac:dyDescent="0.35">
      <c r="A1214" s="62" t="s">
        <v>1910</v>
      </c>
      <c r="B1214" s="62" t="s">
        <v>2388</v>
      </c>
      <c r="C1214" s="62" t="str">
        <f t="shared" si="18"/>
        <v>7907</v>
      </c>
      <c r="D1214" s="62" t="s">
        <v>2431</v>
      </c>
      <c r="E1214" s="63">
        <v>430</v>
      </c>
    </row>
    <row r="1215" spans="1:5" ht="16.5" x14ac:dyDescent="0.35">
      <c r="A1215" s="62" t="s">
        <v>1904</v>
      </c>
      <c r="B1215" s="62" t="s">
        <v>2388</v>
      </c>
      <c r="C1215" s="62" t="str">
        <f t="shared" si="18"/>
        <v>7907</v>
      </c>
      <c r="D1215" s="62" t="s">
        <v>2431</v>
      </c>
      <c r="E1215" s="63">
        <v>348</v>
      </c>
    </row>
    <row r="1216" spans="1:5" ht="16.5" x14ac:dyDescent="0.35">
      <c r="A1216" s="62" t="s">
        <v>1891</v>
      </c>
      <c r="B1216" s="62" t="s">
        <v>2388</v>
      </c>
      <c r="C1216" s="62" t="str">
        <f t="shared" si="18"/>
        <v>7907</v>
      </c>
      <c r="D1216" s="62" t="s">
        <v>2431</v>
      </c>
      <c r="E1216" s="63">
        <v>352.5</v>
      </c>
    </row>
    <row r="1217" spans="1:5" ht="16.5" x14ac:dyDescent="0.35">
      <c r="A1217" s="62" t="s">
        <v>1886</v>
      </c>
      <c r="B1217" s="62" t="s">
        <v>2388</v>
      </c>
      <c r="C1217" s="62" t="str">
        <f t="shared" si="18"/>
        <v>7907</v>
      </c>
      <c r="D1217" s="62" t="s">
        <v>2431</v>
      </c>
      <c r="E1217" s="63">
        <v>297.5</v>
      </c>
    </row>
    <row r="1218" spans="1:5" ht="16.5" x14ac:dyDescent="0.35">
      <c r="A1218" s="62" t="s">
        <v>1879</v>
      </c>
      <c r="B1218" s="62" t="s">
        <v>2388</v>
      </c>
      <c r="C1218" s="62" t="str">
        <f t="shared" si="18"/>
        <v>7907</v>
      </c>
      <c r="D1218" s="62" t="s">
        <v>2431</v>
      </c>
      <c r="E1218" s="63">
        <v>305.5</v>
      </c>
    </row>
    <row r="1219" spans="1:5" ht="16.5" x14ac:dyDescent="0.35">
      <c r="A1219" s="62" t="s">
        <v>1864</v>
      </c>
      <c r="B1219" s="62" t="s">
        <v>2388</v>
      </c>
      <c r="C1219" s="62" t="str">
        <f t="shared" ref="C1219:C1282" si="19">MID(D1219,2,4)</f>
        <v>7907</v>
      </c>
      <c r="D1219" s="62" t="s">
        <v>2431</v>
      </c>
      <c r="E1219" s="63">
        <v>339</v>
      </c>
    </row>
    <row r="1220" spans="1:5" ht="16.5" x14ac:dyDescent="0.35">
      <c r="A1220" s="62" t="s">
        <v>1844</v>
      </c>
      <c r="B1220" s="62" t="s">
        <v>2388</v>
      </c>
      <c r="C1220" s="62" t="str">
        <f t="shared" si="19"/>
        <v>7907</v>
      </c>
      <c r="D1220" s="62" t="s">
        <v>2431</v>
      </c>
      <c r="E1220" s="63">
        <v>364.5</v>
      </c>
    </row>
    <row r="1221" spans="1:5" ht="16.5" x14ac:dyDescent="0.35">
      <c r="A1221" s="62" t="s">
        <v>1843</v>
      </c>
      <c r="B1221" s="62" t="s">
        <v>2388</v>
      </c>
      <c r="C1221" s="62" t="str">
        <f t="shared" si="19"/>
        <v>7907</v>
      </c>
      <c r="D1221" s="62" t="s">
        <v>2431</v>
      </c>
      <c r="E1221" s="63">
        <v>346</v>
      </c>
    </row>
    <row r="1222" spans="1:5" ht="16.5" x14ac:dyDescent="0.35">
      <c r="A1222" s="62" t="s">
        <v>1811</v>
      </c>
      <c r="B1222" s="62" t="s">
        <v>2388</v>
      </c>
      <c r="C1222" s="62" t="str">
        <f t="shared" si="19"/>
        <v>7907</v>
      </c>
      <c r="D1222" s="62" t="s">
        <v>2431</v>
      </c>
      <c r="E1222" s="63">
        <v>359</v>
      </c>
    </row>
    <row r="1223" spans="1:5" ht="16.5" x14ac:dyDescent="0.35">
      <c r="A1223" s="62" t="s">
        <v>1810</v>
      </c>
      <c r="B1223" s="62" t="s">
        <v>2388</v>
      </c>
      <c r="C1223" s="62" t="str">
        <f t="shared" si="19"/>
        <v>7907</v>
      </c>
      <c r="D1223" s="62" t="s">
        <v>2431</v>
      </c>
      <c r="E1223" s="63">
        <v>314.5</v>
      </c>
    </row>
    <row r="1224" spans="1:5" ht="16.5" x14ac:dyDescent="0.35">
      <c r="A1224" s="62" t="s">
        <v>1809</v>
      </c>
      <c r="B1224" s="62" t="s">
        <v>2388</v>
      </c>
      <c r="C1224" s="62" t="str">
        <f t="shared" si="19"/>
        <v>7907</v>
      </c>
      <c r="D1224" s="62" t="s">
        <v>2431</v>
      </c>
      <c r="E1224" s="63">
        <v>312</v>
      </c>
    </row>
    <row r="1225" spans="1:5" ht="16.5" x14ac:dyDescent="0.35">
      <c r="A1225" s="62" t="s">
        <v>1769</v>
      </c>
      <c r="B1225" s="62" t="s">
        <v>2388</v>
      </c>
      <c r="C1225" s="62" t="str">
        <f t="shared" si="19"/>
        <v>7907</v>
      </c>
      <c r="D1225" s="62" t="s">
        <v>2431</v>
      </c>
      <c r="E1225" s="63">
        <v>312</v>
      </c>
    </row>
    <row r="1226" spans="1:5" ht="16.5" x14ac:dyDescent="0.35">
      <c r="A1226" s="62" t="s">
        <v>1753</v>
      </c>
      <c r="B1226" s="62" t="s">
        <v>2388</v>
      </c>
      <c r="C1226" s="62" t="str">
        <f t="shared" si="19"/>
        <v>7907</v>
      </c>
      <c r="D1226" s="62" t="s">
        <v>2431</v>
      </c>
      <c r="E1226" s="63">
        <v>335.5</v>
      </c>
    </row>
    <row r="1227" spans="1:5" ht="16.5" x14ac:dyDescent="0.35">
      <c r="A1227" s="62" t="s">
        <v>1747</v>
      </c>
      <c r="B1227" s="62" t="s">
        <v>2388</v>
      </c>
      <c r="C1227" s="62" t="str">
        <f t="shared" si="19"/>
        <v>7907</v>
      </c>
      <c r="D1227" s="62" t="s">
        <v>2431</v>
      </c>
      <c r="E1227" s="63">
        <v>351</v>
      </c>
    </row>
    <row r="1228" spans="1:5" ht="16.5" x14ac:dyDescent="0.35">
      <c r="A1228" s="62" t="s">
        <v>1742</v>
      </c>
      <c r="B1228" s="62" t="s">
        <v>2388</v>
      </c>
      <c r="C1228" s="62" t="str">
        <f t="shared" si="19"/>
        <v>7907</v>
      </c>
      <c r="D1228" s="62" t="s">
        <v>2431</v>
      </c>
      <c r="E1228" s="63">
        <v>338</v>
      </c>
    </row>
    <row r="1229" spans="1:5" ht="16.5" x14ac:dyDescent="0.35">
      <c r="A1229" s="62" t="s">
        <v>1419</v>
      </c>
      <c r="B1229" s="62" t="s">
        <v>2388</v>
      </c>
      <c r="C1229" s="62" t="str">
        <f t="shared" si="19"/>
        <v>7907</v>
      </c>
      <c r="D1229" s="62" t="s">
        <v>2431</v>
      </c>
      <c r="E1229" s="63">
        <v>353.5</v>
      </c>
    </row>
    <row r="1230" spans="1:5" ht="16.5" x14ac:dyDescent="0.35">
      <c r="A1230" s="62" t="s">
        <v>1418</v>
      </c>
      <c r="B1230" s="62" t="s">
        <v>2388</v>
      </c>
      <c r="C1230" s="62" t="str">
        <f t="shared" si="19"/>
        <v>7914</v>
      </c>
      <c r="D1230" s="62" t="s">
        <v>2432</v>
      </c>
      <c r="E1230" s="63">
        <v>194.6</v>
      </c>
    </row>
    <row r="1231" spans="1:5" ht="16.5" x14ac:dyDescent="0.35">
      <c r="A1231" s="62" t="s">
        <v>2028</v>
      </c>
      <c r="B1231" s="62" t="s">
        <v>2388</v>
      </c>
      <c r="C1231" s="62" t="str">
        <f t="shared" si="19"/>
        <v>7914</v>
      </c>
      <c r="D1231" s="62" t="s">
        <v>2432</v>
      </c>
      <c r="E1231" s="63">
        <v>268.7</v>
      </c>
    </row>
    <row r="1232" spans="1:5" ht="16.5" x14ac:dyDescent="0.35">
      <c r="A1232" s="62" t="s">
        <v>2023</v>
      </c>
      <c r="B1232" s="62" t="s">
        <v>2388</v>
      </c>
      <c r="C1232" s="62" t="str">
        <f t="shared" si="19"/>
        <v>7914</v>
      </c>
      <c r="D1232" s="62" t="s">
        <v>2432</v>
      </c>
      <c r="E1232" s="63">
        <v>190.9</v>
      </c>
    </row>
    <row r="1233" spans="1:5" ht="16.5" x14ac:dyDescent="0.35">
      <c r="A1233" s="62" t="s">
        <v>2013</v>
      </c>
      <c r="B1233" s="62" t="s">
        <v>2388</v>
      </c>
      <c r="C1233" s="62" t="str">
        <f t="shared" si="19"/>
        <v>7914</v>
      </c>
      <c r="D1233" s="62" t="s">
        <v>2432</v>
      </c>
      <c r="E1233" s="63">
        <v>184</v>
      </c>
    </row>
    <row r="1234" spans="1:5" ht="16.5" x14ac:dyDescent="0.35">
      <c r="A1234" s="62" t="s">
        <v>2007</v>
      </c>
      <c r="B1234" s="62" t="s">
        <v>2388</v>
      </c>
      <c r="C1234" s="62" t="str">
        <f t="shared" si="19"/>
        <v>7914</v>
      </c>
      <c r="D1234" s="62" t="s">
        <v>2432</v>
      </c>
      <c r="E1234" s="63">
        <v>252.8</v>
      </c>
    </row>
    <row r="1235" spans="1:5" ht="16.5" x14ac:dyDescent="0.35">
      <c r="A1235" s="62" t="s">
        <v>2000</v>
      </c>
      <c r="B1235" s="62" t="s">
        <v>2388</v>
      </c>
      <c r="C1235" s="62" t="str">
        <f t="shared" si="19"/>
        <v>7914</v>
      </c>
      <c r="D1235" s="62" t="s">
        <v>2432</v>
      </c>
      <c r="E1235" s="63">
        <v>214.7</v>
      </c>
    </row>
    <row r="1236" spans="1:5" ht="16.5" x14ac:dyDescent="0.35">
      <c r="A1236" s="62" t="s">
        <v>1990</v>
      </c>
      <c r="B1236" s="62" t="s">
        <v>2388</v>
      </c>
      <c r="C1236" s="62" t="str">
        <f t="shared" si="19"/>
        <v>7914</v>
      </c>
      <c r="D1236" s="62" t="s">
        <v>2432</v>
      </c>
      <c r="E1236" s="63">
        <v>190.5</v>
      </c>
    </row>
    <row r="1237" spans="1:5" ht="16.5" x14ac:dyDescent="0.35">
      <c r="A1237" s="62" t="s">
        <v>1975</v>
      </c>
      <c r="B1237" s="62" t="s">
        <v>2388</v>
      </c>
      <c r="C1237" s="62" t="str">
        <f t="shared" si="19"/>
        <v>7914</v>
      </c>
      <c r="D1237" s="62" t="s">
        <v>2432</v>
      </c>
      <c r="E1237" s="63">
        <v>160.19999999999999</v>
      </c>
    </row>
    <row r="1238" spans="1:5" ht="16.5" x14ac:dyDescent="0.35">
      <c r="A1238" s="62" t="s">
        <v>1974</v>
      </c>
      <c r="B1238" s="62" t="s">
        <v>2388</v>
      </c>
      <c r="C1238" s="62" t="str">
        <f t="shared" si="19"/>
        <v>7914</v>
      </c>
      <c r="D1238" s="62" t="s">
        <v>2432</v>
      </c>
      <c r="E1238" s="63">
        <v>193.9</v>
      </c>
    </row>
    <row r="1239" spans="1:5" ht="16.5" x14ac:dyDescent="0.35">
      <c r="A1239" s="62" t="s">
        <v>1968</v>
      </c>
      <c r="B1239" s="62" t="s">
        <v>2388</v>
      </c>
      <c r="C1239" s="62" t="str">
        <f t="shared" si="19"/>
        <v>7914</v>
      </c>
      <c r="D1239" s="62" t="s">
        <v>2432</v>
      </c>
      <c r="E1239" s="63">
        <v>234.1</v>
      </c>
    </row>
    <row r="1240" spans="1:5" ht="16.5" x14ac:dyDescent="0.35">
      <c r="A1240" s="62" t="s">
        <v>1954</v>
      </c>
      <c r="B1240" s="62" t="s">
        <v>2388</v>
      </c>
      <c r="C1240" s="62" t="str">
        <f t="shared" si="19"/>
        <v>7914</v>
      </c>
      <c r="D1240" s="62" t="s">
        <v>2432</v>
      </c>
      <c r="E1240" s="63">
        <v>146.6</v>
      </c>
    </row>
    <row r="1241" spans="1:5" ht="16.5" x14ac:dyDescent="0.35">
      <c r="A1241" s="62" t="s">
        <v>1931</v>
      </c>
      <c r="B1241" s="62" t="s">
        <v>2388</v>
      </c>
      <c r="C1241" s="62" t="str">
        <f t="shared" si="19"/>
        <v>7914</v>
      </c>
      <c r="D1241" s="62" t="s">
        <v>2432</v>
      </c>
      <c r="E1241" s="63">
        <v>174.1</v>
      </c>
    </row>
    <row r="1242" spans="1:5" ht="16.5" x14ac:dyDescent="0.35">
      <c r="A1242" s="62" t="s">
        <v>1930</v>
      </c>
      <c r="B1242" s="62" t="s">
        <v>2388</v>
      </c>
      <c r="C1242" s="62" t="str">
        <f t="shared" si="19"/>
        <v>7914</v>
      </c>
      <c r="D1242" s="62" t="s">
        <v>2432</v>
      </c>
      <c r="E1242" s="63">
        <v>112.1</v>
      </c>
    </row>
    <row r="1243" spans="1:5" ht="16.5" x14ac:dyDescent="0.35">
      <c r="A1243" s="62" t="s">
        <v>1886</v>
      </c>
      <c r="B1243" s="62" t="s">
        <v>2388</v>
      </c>
      <c r="C1243" s="62" t="str">
        <f t="shared" si="19"/>
        <v>7914</v>
      </c>
      <c r="D1243" s="62" t="s">
        <v>2432</v>
      </c>
      <c r="E1243" s="63">
        <v>47.1</v>
      </c>
    </row>
    <row r="1244" spans="1:5" ht="16.5" x14ac:dyDescent="0.35">
      <c r="A1244" s="62" t="s">
        <v>1879</v>
      </c>
      <c r="B1244" s="62" t="s">
        <v>2388</v>
      </c>
      <c r="C1244" s="62" t="str">
        <f t="shared" si="19"/>
        <v>7914</v>
      </c>
      <c r="D1244" s="62" t="s">
        <v>2432</v>
      </c>
      <c r="E1244" s="63">
        <v>166.9</v>
      </c>
    </row>
    <row r="1245" spans="1:5" ht="16.5" x14ac:dyDescent="0.35">
      <c r="A1245" s="62" t="s">
        <v>1864</v>
      </c>
      <c r="B1245" s="62" t="s">
        <v>2388</v>
      </c>
      <c r="C1245" s="62" t="str">
        <f t="shared" si="19"/>
        <v>7914</v>
      </c>
      <c r="D1245" s="62" t="s">
        <v>2432</v>
      </c>
      <c r="E1245" s="63">
        <v>140.1</v>
      </c>
    </row>
    <row r="1246" spans="1:5" ht="16.5" x14ac:dyDescent="0.35">
      <c r="A1246" s="62" t="s">
        <v>1844</v>
      </c>
      <c r="B1246" s="62" t="s">
        <v>2388</v>
      </c>
      <c r="C1246" s="62" t="str">
        <f t="shared" si="19"/>
        <v>7914</v>
      </c>
      <c r="D1246" s="62" t="s">
        <v>2432</v>
      </c>
      <c r="E1246" s="63">
        <v>136</v>
      </c>
    </row>
    <row r="1247" spans="1:5" ht="16.5" x14ac:dyDescent="0.35">
      <c r="A1247" s="62" t="s">
        <v>1843</v>
      </c>
      <c r="B1247" s="62" t="s">
        <v>2388</v>
      </c>
      <c r="C1247" s="62" t="str">
        <f t="shared" si="19"/>
        <v>7914</v>
      </c>
      <c r="D1247" s="62" t="s">
        <v>2432</v>
      </c>
      <c r="E1247" s="63">
        <v>158.80000000000001</v>
      </c>
    </row>
    <row r="1248" spans="1:5" ht="16.5" x14ac:dyDescent="0.35">
      <c r="A1248" s="62" t="s">
        <v>1811</v>
      </c>
      <c r="B1248" s="62" t="s">
        <v>2388</v>
      </c>
      <c r="C1248" s="62" t="str">
        <f t="shared" si="19"/>
        <v>7914</v>
      </c>
      <c r="D1248" s="62" t="s">
        <v>2432</v>
      </c>
      <c r="E1248" s="63">
        <v>159.30000000000001</v>
      </c>
    </row>
    <row r="1249" spans="1:5" ht="16.5" x14ac:dyDescent="0.35">
      <c r="A1249" s="62" t="s">
        <v>1810</v>
      </c>
      <c r="B1249" s="62" t="s">
        <v>2388</v>
      </c>
      <c r="C1249" s="62" t="str">
        <f t="shared" si="19"/>
        <v>7914</v>
      </c>
      <c r="D1249" s="62" t="s">
        <v>2432</v>
      </c>
      <c r="E1249" s="63">
        <v>154.9</v>
      </c>
    </row>
    <row r="1250" spans="1:5" ht="16.5" x14ac:dyDescent="0.35">
      <c r="A1250" s="62" t="s">
        <v>1809</v>
      </c>
      <c r="B1250" s="62" t="s">
        <v>2388</v>
      </c>
      <c r="C1250" s="62" t="str">
        <f t="shared" si="19"/>
        <v>7914</v>
      </c>
      <c r="D1250" s="62" t="s">
        <v>2432</v>
      </c>
      <c r="E1250" s="63">
        <v>139</v>
      </c>
    </row>
    <row r="1251" spans="1:5" ht="16.5" x14ac:dyDescent="0.35">
      <c r="A1251" s="62" t="s">
        <v>1769</v>
      </c>
      <c r="B1251" s="62" t="s">
        <v>2388</v>
      </c>
      <c r="C1251" s="62" t="str">
        <f t="shared" si="19"/>
        <v>7914</v>
      </c>
      <c r="D1251" s="62" t="s">
        <v>2432</v>
      </c>
      <c r="E1251" s="63">
        <v>137.80000000000001</v>
      </c>
    </row>
    <row r="1252" spans="1:5" ht="16.5" x14ac:dyDescent="0.35">
      <c r="A1252" s="62" t="s">
        <v>1753</v>
      </c>
      <c r="B1252" s="62" t="s">
        <v>2388</v>
      </c>
      <c r="C1252" s="62" t="str">
        <f t="shared" si="19"/>
        <v>7914</v>
      </c>
      <c r="D1252" s="62" t="s">
        <v>2432</v>
      </c>
      <c r="E1252" s="63">
        <v>115.9</v>
      </c>
    </row>
    <row r="1253" spans="1:5" ht="16.5" x14ac:dyDescent="0.35">
      <c r="A1253" s="62" t="s">
        <v>1747</v>
      </c>
      <c r="B1253" s="62" t="s">
        <v>2388</v>
      </c>
      <c r="C1253" s="62" t="str">
        <f t="shared" si="19"/>
        <v>7914</v>
      </c>
      <c r="D1253" s="62" t="s">
        <v>2432</v>
      </c>
      <c r="E1253" s="63">
        <v>160.9</v>
      </c>
    </row>
    <row r="1254" spans="1:5" ht="16.5" x14ac:dyDescent="0.35">
      <c r="A1254" s="62" t="s">
        <v>1742</v>
      </c>
      <c r="B1254" s="62" t="s">
        <v>2388</v>
      </c>
      <c r="C1254" s="62" t="str">
        <f t="shared" si="19"/>
        <v>7914</v>
      </c>
      <c r="D1254" s="62" t="s">
        <v>2432</v>
      </c>
      <c r="E1254" s="63">
        <v>153.30000000000001</v>
      </c>
    </row>
    <row r="1255" spans="1:5" ht="16.5" x14ac:dyDescent="0.35">
      <c r="A1255" s="62" t="s">
        <v>1419</v>
      </c>
      <c r="B1255" s="62" t="s">
        <v>2388</v>
      </c>
      <c r="C1255" s="62" t="str">
        <f t="shared" si="19"/>
        <v>7914</v>
      </c>
      <c r="D1255" s="62" t="s">
        <v>2432</v>
      </c>
      <c r="E1255" s="63">
        <v>171.8</v>
      </c>
    </row>
    <row r="1256" spans="1:5" ht="16.5" x14ac:dyDescent="0.35">
      <c r="A1256" s="62" t="s">
        <v>1418</v>
      </c>
      <c r="B1256" s="62" t="s">
        <v>2388</v>
      </c>
      <c r="C1256" s="62" t="str">
        <f t="shared" si="19"/>
        <v>7917</v>
      </c>
      <c r="D1256" s="62" t="s">
        <v>2433</v>
      </c>
      <c r="E1256" s="63">
        <v>31543.3</v>
      </c>
    </row>
    <row r="1257" spans="1:5" ht="16.5" x14ac:dyDescent="0.35">
      <c r="A1257" s="62" t="s">
        <v>2028</v>
      </c>
      <c r="B1257" s="62" t="s">
        <v>2388</v>
      </c>
      <c r="C1257" s="62" t="str">
        <f t="shared" si="19"/>
        <v>7917</v>
      </c>
      <c r="D1257" s="62" t="s">
        <v>2433</v>
      </c>
      <c r="E1257" s="63">
        <v>29577.4</v>
      </c>
    </row>
    <row r="1258" spans="1:5" ht="16.5" x14ac:dyDescent="0.35">
      <c r="A1258" s="62" t="s">
        <v>2023</v>
      </c>
      <c r="B1258" s="62" t="s">
        <v>2388</v>
      </c>
      <c r="C1258" s="62" t="str">
        <f t="shared" si="19"/>
        <v>7917</v>
      </c>
      <c r="D1258" s="62" t="s">
        <v>2433</v>
      </c>
      <c r="E1258" s="63">
        <v>23005.1</v>
      </c>
    </row>
    <row r="1259" spans="1:5" ht="16.5" x14ac:dyDescent="0.35">
      <c r="A1259" s="62" t="s">
        <v>2013</v>
      </c>
      <c r="B1259" s="62" t="s">
        <v>2388</v>
      </c>
      <c r="C1259" s="62" t="str">
        <f t="shared" si="19"/>
        <v>7917</v>
      </c>
      <c r="D1259" s="62" t="s">
        <v>2433</v>
      </c>
      <c r="E1259" s="63">
        <v>24630.799999999999</v>
      </c>
    </row>
    <row r="1260" spans="1:5" ht="16.5" x14ac:dyDescent="0.35">
      <c r="A1260" s="62" t="s">
        <v>2007</v>
      </c>
      <c r="B1260" s="62" t="s">
        <v>2388</v>
      </c>
      <c r="C1260" s="62" t="str">
        <f t="shared" si="19"/>
        <v>7917</v>
      </c>
      <c r="D1260" s="62" t="s">
        <v>2433</v>
      </c>
      <c r="E1260" s="63">
        <v>29271.9</v>
      </c>
    </row>
    <row r="1261" spans="1:5" ht="16.5" x14ac:dyDescent="0.35">
      <c r="A1261" s="62" t="s">
        <v>2000</v>
      </c>
      <c r="B1261" s="62" t="s">
        <v>2388</v>
      </c>
      <c r="C1261" s="62" t="str">
        <f t="shared" si="19"/>
        <v>7917</v>
      </c>
      <c r="D1261" s="62" t="s">
        <v>2433</v>
      </c>
      <c r="E1261" s="63">
        <v>22550.1</v>
      </c>
    </row>
    <row r="1262" spans="1:5" ht="16.5" x14ac:dyDescent="0.35">
      <c r="A1262" s="62" t="s">
        <v>1990</v>
      </c>
      <c r="B1262" s="62" t="s">
        <v>2388</v>
      </c>
      <c r="C1262" s="62" t="str">
        <f t="shared" si="19"/>
        <v>7917</v>
      </c>
      <c r="D1262" s="62" t="s">
        <v>2433</v>
      </c>
      <c r="E1262" s="63">
        <v>24063.599999999999</v>
      </c>
    </row>
    <row r="1263" spans="1:5" ht="16.5" x14ac:dyDescent="0.35">
      <c r="A1263" s="62" t="s">
        <v>1975</v>
      </c>
      <c r="B1263" s="62" t="s">
        <v>2388</v>
      </c>
      <c r="C1263" s="62" t="str">
        <f t="shared" si="19"/>
        <v>7917</v>
      </c>
      <c r="D1263" s="62" t="s">
        <v>2433</v>
      </c>
      <c r="E1263" s="63">
        <v>28961.4</v>
      </c>
    </row>
    <row r="1264" spans="1:5" ht="16.5" x14ac:dyDescent="0.35">
      <c r="A1264" s="62" t="s">
        <v>1974</v>
      </c>
      <c r="B1264" s="62" t="s">
        <v>2388</v>
      </c>
      <c r="C1264" s="62" t="str">
        <f t="shared" si="19"/>
        <v>7917</v>
      </c>
      <c r="D1264" s="62" t="s">
        <v>2433</v>
      </c>
      <c r="E1264" s="63">
        <v>28233</v>
      </c>
    </row>
    <row r="1265" spans="1:5" ht="16.5" x14ac:dyDescent="0.35">
      <c r="A1265" s="62" t="s">
        <v>1968</v>
      </c>
      <c r="B1265" s="62" t="s">
        <v>2388</v>
      </c>
      <c r="C1265" s="62" t="str">
        <f t="shared" si="19"/>
        <v>7917</v>
      </c>
      <c r="D1265" s="62" t="s">
        <v>2433</v>
      </c>
      <c r="E1265" s="63">
        <v>22047.5</v>
      </c>
    </row>
    <row r="1266" spans="1:5" ht="16.5" x14ac:dyDescent="0.35">
      <c r="A1266" s="62" t="s">
        <v>1954</v>
      </c>
      <c r="B1266" s="62" t="s">
        <v>2388</v>
      </c>
      <c r="C1266" s="62" t="str">
        <f t="shared" si="19"/>
        <v>7917</v>
      </c>
      <c r="D1266" s="62" t="s">
        <v>2433</v>
      </c>
      <c r="E1266" s="63">
        <v>21835.1</v>
      </c>
    </row>
    <row r="1267" spans="1:5" ht="16.5" x14ac:dyDescent="0.35">
      <c r="A1267" s="62" t="s">
        <v>1931</v>
      </c>
      <c r="B1267" s="62" t="s">
        <v>2388</v>
      </c>
      <c r="C1267" s="62" t="str">
        <f t="shared" si="19"/>
        <v>7917</v>
      </c>
      <c r="D1267" s="62" t="s">
        <v>2433</v>
      </c>
      <c r="E1267" s="63">
        <v>21085.7</v>
      </c>
    </row>
    <row r="1268" spans="1:5" ht="16.5" x14ac:dyDescent="0.35">
      <c r="A1268" s="62" t="s">
        <v>1930</v>
      </c>
      <c r="B1268" s="62" t="s">
        <v>2388</v>
      </c>
      <c r="C1268" s="62" t="str">
        <f t="shared" si="19"/>
        <v>7917</v>
      </c>
      <c r="D1268" s="62" t="s">
        <v>2433</v>
      </c>
      <c r="E1268" s="63">
        <v>21262.1</v>
      </c>
    </row>
    <row r="1269" spans="1:5" ht="16.5" x14ac:dyDescent="0.35">
      <c r="A1269" s="62" t="s">
        <v>1911</v>
      </c>
      <c r="B1269" s="62" t="s">
        <v>2388</v>
      </c>
      <c r="C1269" s="62" t="str">
        <f t="shared" si="19"/>
        <v>7917</v>
      </c>
      <c r="D1269" s="62" t="s">
        <v>2433</v>
      </c>
      <c r="E1269" s="63">
        <v>24096.1</v>
      </c>
    </row>
    <row r="1270" spans="1:5" ht="16.5" x14ac:dyDescent="0.35">
      <c r="A1270" s="62" t="s">
        <v>1910</v>
      </c>
      <c r="B1270" s="62" t="s">
        <v>2388</v>
      </c>
      <c r="C1270" s="62" t="str">
        <f t="shared" si="19"/>
        <v>7917</v>
      </c>
      <c r="D1270" s="62" t="s">
        <v>2433</v>
      </c>
      <c r="E1270" s="63">
        <v>31689.200000000001</v>
      </c>
    </row>
    <row r="1271" spans="1:5" ht="16.5" x14ac:dyDescent="0.35">
      <c r="A1271" s="62" t="s">
        <v>1904</v>
      </c>
      <c r="B1271" s="62" t="s">
        <v>2388</v>
      </c>
      <c r="C1271" s="62" t="str">
        <f t="shared" si="19"/>
        <v>7917</v>
      </c>
      <c r="D1271" s="62" t="s">
        <v>2433</v>
      </c>
      <c r="E1271" s="63">
        <v>28656.400000000001</v>
      </c>
    </row>
    <row r="1272" spans="1:5" ht="16.5" x14ac:dyDescent="0.35">
      <c r="A1272" s="62" t="s">
        <v>1891</v>
      </c>
      <c r="B1272" s="62" t="s">
        <v>2388</v>
      </c>
      <c r="C1272" s="62" t="str">
        <f t="shared" si="19"/>
        <v>7917</v>
      </c>
      <c r="D1272" s="62" t="s">
        <v>2433</v>
      </c>
      <c r="E1272" s="63">
        <v>21632.1</v>
      </c>
    </row>
    <row r="1273" spans="1:5" ht="16.5" x14ac:dyDescent="0.35">
      <c r="A1273" s="62" t="s">
        <v>1886</v>
      </c>
      <c r="B1273" s="62" t="s">
        <v>2388</v>
      </c>
      <c r="C1273" s="62" t="str">
        <f t="shared" si="19"/>
        <v>7917</v>
      </c>
      <c r="D1273" s="62" t="s">
        <v>2433</v>
      </c>
      <c r="E1273" s="63">
        <v>21102.1</v>
      </c>
    </row>
    <row r="1274" spans="1:5" ht="16.5" x14ac:dyDescent="0.35">
      <c r="A1274" s="62" t="s">
        <v>1879</v>
      </c>
      <c r="B1274" s="62" t="s">
        <v>2388</v>
      </c>
      <c r="C1274" s="62" t="str">
        <f t="shared" si="19"/>
        <v>7917</v>
      </c>
      <c r="D1274" s="62" t="s">
        <v>2433</v>
      </c>
      <c r="E1274" s="63">
        <v>20950.400000000001</v>
      </c>
    </row>
    <row r="1275" spans="1:5" ht="16.5" x14ac:dyDescent="0.35">
      <c r="A1275" s="62" t="s">
        <v>1864</v>
      </c>
      <c r="B1275" s="62" t="s">
        <v>2388</v>
      </c>
      <c r="C1275" s="62" t="str">
        <f t="shared" si="19"/>
        <v>7917</v>
      </c>
      <c r="D1275" s="62" t="s">
        <v>2433</v>
      </c>
      <c r="E1275" s="63">
        <v>21620.2</v>
      </c>
    </row>
    <row r="1276" spans="1:5" ht="16.5" x14ac:dyDescent="0.35">
      <c r="A1276" s="62" t="s">
        <v>1844</v>
      </c>
      <c r="B1276" s="62" t="s">
        <v>2388</v>
      </c>
      <c r="C1276" s="62" t="str">
        <f t="shared" si="19"/>
        <v>7917</v>
      </c>
      <c r="D1276" s="62" t="s">
        <v>2433</v>
      </c>
      <c r="E1276" s="63">
        <v>24560.7</v>
      </c>
    </row>
    <row r="1277" spans="1:5" ht="16.5" x14ac:dyDescent="0.35">
      <c r="A1277" s="62" t="s">
        <v>1843</v>
      </c>
      <c r="B1277" s="62" t="s">
        <v>2388</v>
      </c>
      <c r="C1277" s="62" t="str">
        <f t="shared" si="19"/>
        <v>7917</v>
      </c>
      <c r="D1277" s="62" t="s">
        <v>2433</v>
      </c>
      <c r="E1277" s="63">
        <v>29457</v>
      </c>
    </row>
    <row r="1278" spans="1:5" ht="16.5" x14ac:dyDescent="0.35">
      <c r="A1278" s="62" t="s">
        <v>1811</v>
      </c>
      <c r="B1278" s="62" t="s">
        <v>2388</v>
      </c>
      <c r="C1278" s="62" t="str">
        <f t="shared" si="19"/>
        <v>7917</v>
      </c>
      <c r="D1278" s="62" t="s">
        <v>2433</v>
      </c>
      <c r="E1278" s="63">
        <v>22739.8</v>
      </c>
    </row>
    <row r="1279" spans="1:5" ht="16.5" x14ac:dyDescent="0.35">
      <c r="A1279" s="62" t="s">
        <v>1810</v>
      </c>
      <c r="B1279" s="62" t="s">
        <v>2388</v>
      </c>
      <c r="C1279" s="62" t="str">
        <f t="shared" si="19"/>
        <v>7917</v>
      </c>
      <c r="D1279" s="62" t="s">
        <v>2433</v>
      </c>
      <c r="E1279" s="63">
        <v>20280.7</v>
      </c>
    </row>
    <row r="1280" spans="1:5" ht="16.5" x14ac:dyDescent="0.35">
      <c r="A1280" s="62" t="s">
        <v>1809</v>
      </c>
      <c r="B1280" s="62" t="s">
        <v>2388</v>
      </c>
      <c r="C1280" s="62" t="str">
        <f t="shared" si="19"/>
        <v>7917</v>
      </c>
      <c r="D1280" s="62" t="s">
        <v>2433</v>
      </c>
      <c r="E1280" s="63">
        <v>20705.8</v>
      </c>
    </row>
    <row r="1281" spans="1:5" ht="16.5" x14ac:dyDescent="0.35">
      <c r="A1281" s="62" t="s">
        <v>1769</v>
      </c>
      <c r="B1281" s="62" t="s">
        <v>2388</v>
      </c>
      <c r="C1281" s="62" t="str">
        <f t="shared" si="19"/>
        <v>7917</v>
      </c>
      <c r="D1281" s="62" t="s">
        <v>2433</v>
      </c>
      <c r="E1281" s="63">
        <v>20408.099999999999</v>
      </c>
    </row>
    <row r="1282" spans="1:5" ht="16.5" x14ac:dyDescent="0.35">
      <c r="A1282" s="62" t="s">
        <v>1753</v>
      </c>
      <c r="B1282" s="62" t="s">
        <v>2388</v>
      </c>
      <c r="C1282" s="62" t="str">
        <f t="shared" si="19"/>
        <v>7917</v>
      </c>
      <c r="D1282" s="62" t="s">
        <v>2433</v>
      </c>
      <c r="E1282" s="63">
        <v>20941.2</v>
      </c>
    </row>
    <row r="1283" spans="1:5" ht="16.5" x14ac:dyDescent="0.35">
      <c r="A1283" s="62" t="s">
        <v>1747</v>
      </c>
      <c r="B1283" s="62" t="s">
        <v>2388</v>
      </c>
      <c r="C1283" s="62" t="str">
        <f t="shared" ref="C1283:C1346" si="20">MID(D1283,2,4)</f>
        <v>7917</v>
      </c>
      <c r="D1283" s="62" t="s">
        <v>2433</v>
      </c>
      <c r="E1283" s="63">
        <v>24738.799999999999</v>
      </c>
    </row>
    <row r="1284" spans="1:5" ht="16.5" x14ac:dyDescent="0.35">
      <c r="A1284" s="62" t="s">
        <v>1742</v>
      </c>
      <c r="B1284" s="62" t="s">
        <v>2388</v>
      </c>
      <c r="C1284" s="62" t="str">
        <f t="shared" si="20"/>
        <v>7917</v>
      </c>
      <c r="D1284" s="62" t="s">
        <v>2433</v>
      </c>
      <c r="E1284" s="63">
        <v>31223.1</v>
      </c>
    </row>
    <row r="1285" spans="1:5" ht="16.5" x14ac:dyDescent="0.35">
      <c r="A1285" s="62" t="s">
        <v>1419</v>
      </c>
      <c r="B1285" s="62" t="s">
        <v>2388</v>
      </c>
      <c r="C1285" s="62" t="str">
        <f t="shared" si="20"/>
        <v>7917</v>
      </c>
      <c r="D1285" s="62" t="s">
        <v>2433</v>
      </c>
      <c r="E1285" s="63">
        <v>30818</v>
      </c>
    </row>
    <row r="1286" spans="1:5" ht="16.5" x14ac:dyDescent="0.35">
      <c r="A1286" s="62" t="s">
        <v>1418</v>
      </c>
      <c r="B1286" s="62" t="s">
        <v>2388</v>
      </c>
      <c r="C1286" s="62" t="str">
        <f t="shared" si="20"/>
        <v>7920</v>
      </c>
      <c r="D1286" s="62" t="s">
        <v>2434</v>
      </c>
      <c r="E1286" s="63">
        <v>12768.4</v>
      </c>
    </row>
    <row r="1287" spans="1:5" ht="16.5" x14ac:dyDescent="0.35">
      <c r="A1287" s="62" t="s">
        <v>2028</v>
      </c>
      <c r="B1287" s="62" t="s">
        <v>2388</v>
      </c>
      <c r="C1287" s="62" t="str">
        <f t="shared" si="20"/>
        <v>7920</v>
      </c>
      <c r="D1287" s="62" t="s">
        <v>2434</v>
      </c>
      <c r="E1287" s="63">
        <v>13351.3</v>
      </c>
    </row>
    <row r="1288" spans="1:5" ht="16.5" x14ac:dyDescent="0.35">
      <c r="A1288" s="62" t="s">
        <v>2023</v>
      </c>
      <c r="B1288" s="62" t="s">
        <v>2388</v>
      </c>
      <c r="C1288" s="62" t="str">
        <f t="shared" si="20"/>
        <v>7920</v>
      </c>
      <c r="D1288" s="62" t="s">
        <v>2434</v>
      </c>
      <c r="E1288" s="63">
        <v>12955.9</v>
      </c>
    </row>
    <row r="1289" spans="1:5" ht="16.5" x14ac:dyDescent="0.35">
      <c r="A1289" s="62" t="s">
        <v>2013</v>
      </c>
      <c r="B1289" s="62" t="s">
        <v>2388</v>
      </c>
      <c r="C1289" s="62" t="str">
        <f t="shared" si="20"/>
        <v>7920</v>
      </c>
      <c r="D1289" s="62" t="s">
        <v>2434</v>
      </c>
      <c r="E1289" s="63">
        <v>11447</v>
      </c>
    </row>
    <row r="1290" spans="1:5" ht="16.5" x14ac:dyDescent="0.35">
      <c r="A1290" s="62" t="s">
        <v>2007</v>
      </c>
      <c r="B1290" s="62" t="s">
        <v>2388</v>
      </c>
      <c r="C1290" s="62" t="str">
        <f t="shared" si="20"/>
        <v>7920</v>
      </c>
      <c r="D1290" s="62" t="s">
        <v>2434</v>
      </c>
      <c r="E1290" s="63">
        <v>13147.8</v>
      </c>
    </row>
    <row r="1291" spans="1:5" ht="16.5" x14ac:dyDescent="0.35">
      <c r="A1291" s="62" t="s">
        <v>2000</v>
      </c>
      <c r="B1291" s="62" t="s">
        <v>2388</v>
      </c>
      <c r="C1291" s="62" t="str">
        <f t="shared" si="20"/>
        <v>7920</v>
      </c>
      <c r="D1291" s="62" t="s">
        <v>2434</v>
      </c>
      <c r="E1291" s="63">
        <v>12064</v>
      </c>
    </row>
    <row r="1292" spans="1:5" ht="16.5" x14ac:dyDescent="0.35">
      <c r="A1292" s="62" t="s">
        <v>1990</v>
      </c>
      <c r="B1292" s="62" t="s">
        <v>2388</v>
      </c>
      <c r="C1292" s="62" t="str">
        <f t="shared" si="20"/>
        <v>7920</v>
      </c>
      <c r="D1292" s="62" t="s">
        <v>2434</v>
      </c>
      <c r="E1292" s="63">
        <v>11602.8</v>
      </c>
    </row>
    <row r="1293" spans="1:5" ht="16.5" x14ac:dyDescent="0.35">
      <c r="A1293" s="62" t="s">
        <v>1975</v>
      </c>
      <c r="B1293" s="62" t="s">
        <v>2388</v>
      </c>
      <c r="C1293" s="62" t="str">
        <f t="shared" si="20"/>
        <v>7920</v>
      </c>
      <c r="D1293" s="62" t="s">
        <v>2434</v>
      </c>
      <c r="E1293" s="63">
        <v>12493.9</v>
      </c>
    </row>
    <row r="1294" spans="1:5" ht="16.5" x14ac:dyDescent="0.35">
      <c r="A1294" s="62" t="s">
        <v>1974</v>
      </c>
      <c r="B1294" s="62" t="s">
        <v>2388</v>
      </c>
      <c r="C1294" s="62" t="str">
        <f t="shared" si="20"/>
        <v>7920</v>
      </c>
      <c r="D1294" s="62" t="s">
        <v>2434</v>
      </c>
      <c r="E1294" s="63">
        <v>12530.7</v>
      </c>
    </row>
    <row r="1295" spans="1:5" ht="16.5" x14ac:dyDescent="0.35">
      <c r="A1295" s="62" t="s">
        <v>1968</v>
      </c>
      <c r="B1295" s="62" t="s">
        <v>2388</v>
      </c>
      <c r="C1295" s="62" t="str">
        <f t="shared" si="20"/>
        <v>7920</v>
      </c>
      <c r="D1295" s="62" t="s">
        <v>2434</v>
      </c>
      <c r="E1295" s="63">
        <v>12317.95</v>
      </c>
    </row>
    <row r="1296" spans="1:5" ht="16.5" x14ac:dyDescent="0.35">
      <c r="A1296" s="62" t="s">
        <v>1954</v>
      </c>
      <c r="B1296" s="62" t="s">
        <v>2388</v>
      </c>
      <c r="C1296" s="62" t="str">
        <f t="shared" si="20"/>
        <v>7920</v>
      </c>
      <c r="D1296" s="62" t="s">
        <v>2434</v>
      </c>
      <c r="E1296" s="63">
        <v>12138.6</v>
      </c>
    </row>
    <row r="1297" spans="1:5" ht="16.5" x14ac:dyDescent="0.35">
      <c r="A1297" s="62" t="s">
        <v>1931</v>
      </c>
      <c r="B1297" s="62" t="s">
        <v>2388</v>
      </c>
      <c r="C1297" s="62" t="str">
        <f t="shared" si="20"/>
        <v>7920</v>
      </c>
      <c r="D1297" s="62" t="s">
        <v>2434</v>
      </c>
      <c r="E1297" s="63">
        <v>11647.2</v>
      </c>
    </row>
    <row r="1298" spans="1:5" ht="16.5" x14ac:dyDescent="0.35">
      <c r="A1298" s="62" t="s">
        <v>1930</v>
      </c>
      <c r="B1298" s="62" t="s">
        <v>2388</v>
      </c>
      <c r="C1298" s="62" t="str">
        <f t="shared" si="20"/>
        <v>7920</v>
      </c>
      <c r="D1298" s="62" t="s">
        <v>2434</v>
      </c>
      <c r="E1298" s="63">
        <v>11881.95</v>
      </c>
    </row>
    <row r="1299" spans="1:5" ht="16.5" x14ac:dyDescent="0.35">
      <c r="A1299" s="62" t="s">
        <v>1911</v>
      </c>
      <c r="B1299" s="62" t="s">
        <v>2388</v>
      </c>
      <c r="C1299" s="62" t="str">
        <f t="shared" si="20"/>
        <v>7920</v>
      </c>
      <c r="D1299" s="62" t="s">
        <v>2434</v>
      </c>
      <c r="E1299" s="63">
        <v>11383.05</v>
      </c>
    </row>
    <row r="1300" spans="1:5" ht="16.5" x14ac:dyDescent="0.35">
      <c r="A1300" s="62" t="s">
        <v>1910</v>
      </c>
      <c r="B1300" s="62" t="s">
        <v>2388</v>
      </c>
      <c r="C1300" s="62" t="str">
        <f t="shared" si="20"/>
        <v>7920</v>
      </c>
      <c r="D1300" s="62" t="s">
        <v>2434</v>
      </c>
      <c r="E1300" s="63">
        <v>12021.9</v>
      </c>
    </row>
    <row r="1301" spans="1:5" ht="16.5" x14ac:dyDescent="0.35">
      <c r="A1301" s="62" t="s">
        <v>1904</v>
      </c>
      <c r="B1301" s="62" t="s">
        <v>2388</v>
      </c>
      <c r="C1301" s="62" t="str">
        <f t="shared" si="20"/>
        <v>7920</v>
      </c>
      <c r="D1301" s="62" t="s">
        <v>2434</v>
      </c>
      <c r="E1301" s="63">
        <v>12165.2</v>
      </c>
    </row>
    <row r="1302" spans="1:5" ht="16.5" x14ac:dyDescent="0.35">
      <c r="A1302" s="62" t="s">
        <v>1891</v>
      </c>
      <c r="B1302" s="62" t="s">
        <v>2388</v>
      </c>
      <c r="C1302" s="62" t="str">
        <f t="shared" si="20"/>
        <v>7920</v>
      </c>
      <c r="D1302" s="62" t="s">
        <v>2434</v>
      </c>
      <c r="E1302" s="63">
        <v>11925.9</v>
      </c>
    </row>
    <row r="1303" spans="1:5" ht="16.5" x14ac:dyDescent="0.35">
      <c r="A1303" s="62" t="s">
        <v>1886</v>
      </c>
      <c r="B1303" s="62" t="s">
        <v>2388</v>
      </c>
      <c r="C1303" s="62" t="str">
        <f t="shared" si="20"/>
        <v>7920</v>
      </c>
      <c r="D1303" s="62" t="s">
        <v>2434</v>
      </c>
      <c r="E1303" s="63">
        <v>11734.15</v>
      </c>
    </row>
    <row r="1304" spans="1:5" ht="16.5" x14ac:dyDescent="0.35">
      <c r="A1304" s="62" t="s">
        <v>1879</v>
      </c>
      <c r="B1304" s="62" t="s">
        <v>2388</v>
      </c>
      <c r="C1304" s="62" t="str">
        <f t="shared" si="20"/>
        <v>7920</v>
      </c>
      <c r="D1304" s="62" t="s">
        <v>2434</v>
      </c>
      <c r="E1304" s="63">
        <v>11152.2</v>
      </c>
    </row>
    <row r="1305" spans="1:5" ht="16.5" x14ac:dyDescent="0.35">
      <c r="A1305" s="62" t="s">
        <v>1864</v>
      </c>
      <c r="B1305" s="62" t="s">
        <v>2388</v>
      </c>
      <c r="C1305" s="62" t="str">
        <f t="shared" si="20"/>
        <v>7920</v>
      </c>
      <c r="D1305" s="62" t="s">
        <v>2434</v>
      </c>
      <c r="E1305" s="63">
        <v>11056.75</v>
      </c>
    </row>
    <row r="1306" spans="1:5" ht="16.5" x14ac:dyDescent="0.35">
      <c r="A1306" s="62" t="s">
        <v>1844</v>
      </c>
      <c r="B1306" s="62" t="s">
        <v>2388</v>
      </c>
      <c r="C1306" s="62" t="str">
        <f t="shared" si="20"/>
        <v>7920</v>
      </c>
      <c r="D1306" s="62" t="s">
        <v>2434</v>
      </c>
      <c r="E1306" s="63">
        <v>10242.35</v>
      </c>
    </row>
    <row r="1307" spans="1:5" ht="16.5" x14ac:dyDescent="0.35">
      <c r="A1307" s="62" t="s">
        <v>1843</v>
      </c>
      <c r="B1307" s="62" t="s">
        <v>2388</v>
      </c>
      <c r="C1307" s="62" t="str">
        <f t="shared" si="20"/>
        <v>7920</v>
      </c>
      <c r="D1307" s="62" t="s">
        <v>2434</v>
      </c>
      <c r="E1307" s="63">
        <v>11776.7</v>
      </c>
    </row>
    <row r="1308" spans="1:5" ht="16.5" x14ac:dyDescent="0.35">
      <c r="A1308" s="62" t="s">
        <v>1811</v>
      </c>
      <c r="B1308" s="62" t="s">
        <v>2388</v>
      </c>
      <c r="C1308" s="62" t="str">
        <f t="shared" si="20"/>
        <v>7920</v>
      </c>
      <c r="D1308" s="62" t="s">
        <v>2434</v>
      </c>
      <c r="E1308" s="63">
        <v>10940.1</v>
      </c>
    </row>
    <row r="1309" spans="1:5" ht="16.5" x14ac:dyDescent="0.35">
      <c r="A1309" s="62" t="s">
        <v>1810</v>
      </c>
      <c r="B1309" s="62" t="s">
        <v>2388</v>
      </c>
      <c r="C1309" s="62" t="str">
        <f t="shared" si="20"/>
        <v>7920</v>
      </c>
      <c r="D1309" s="62" t="s">
        <v>2434</v>
      </c>
      <c r="E1309" s="63">
        <v>11011.9</v>
      </c>
    </row>
    <row r="1310" spans="1:5" ht="16.5" x14ac:dyDescent="0.35">
      <c r="A1310" s="62" t="s">
        <v>1809</v>
      </c>
      <c r="B1310" s="62" t="s">
        <v>2388</v>
      </c>
      <c r="C1310" s="62" t="str">
        <f t="shared" si="20"/>
        <v>7920</v>
      </c>
      <c r="D1310" s="62" t="s">
        <v>2434</v>
      </c>
      <c r="E1310" s="63">
        <v>10183.200000000001</v>
      </c>
    </row>
    <row r="1311" spans="1:5" ht="16.5" x14ac:dyDescent="0.35">
      <c r="A1311" s="62" t="s">
        <v>1769</v>
      </c>
      <c r="B1311" s="62" t="s">
        <v>2388</v>
      </c>
      <c r="C1311" s="62" t="str">
        <f t="shared" si="20"/>
        <v>7920</v>
      </c>
      <c r="D1311" s="62" t="s">
        <v>2434</v>
      </c>
      <c r="E1311" s="63">
        <v>9781.5499999999993</v>
      </c>
    </row>
    <row r="1312" spans="1:5" ht="16.5" x14ac:dyDescent="0.35">
      <c r="A1312" s="62" t="s">
        <v>1753</v>
      </c>
      <c r="B1312" s="62" t="s">
        <v>2388</v>
      </c>
      <c r="C1312" s="62" t="str">
        <f t="shared" si="20"/>
        <v>7920</v>
      </c>
      <c r="D1312" s="62" t="s">
        <v>2434</v>
      </c>
      <c r="E1312" s="63">
        <v>9753.7999999999993</v>
      </c>
    </row>
    <row r="1313" spans="1:5" ht="16.5" x14ac:dyDescent="0.35">
      <c r="A1313" s="62" t="s">
        <v>1747</v>
      </c>
      <c r="B1313" s="62" t="s">
        <v>2388</v>
      </c>
      <c r="C1313" s="62" t="str">
        <f t="shared" si="20"/>
        <v>7920</v>
      </c>
      <c r="D1313" s="62" t="s">
        <v>2434</v>
      </c>
      <c r="E1313" s="63">
        <v>9689.6</v>
      </c>
    </row>
    <row r="1314" spans="1:5" ht="16.5" x14ac:dyDescent="0.35">
      <c r="A1314" s="62" t="s">
        <v>1742</v>
      </c>
      <c r="B1314" s="62" t="s">
        <v>2388</v>
      </c>
      <c r="C1314" s="62" t="str">
        <f t="shared" si="20"/>
        <v>7920</v>
      </c>
      <c r="D1314" s="62" t="s">
        <v>2434</v>
      </c>
      <c r="E1314" s="63">
        <v>10884.5</v>
      </c>
    </row>
    <row r="1315" spans="1:5" ht="16.5" x14ac:dyDescent="0.35">
      <c r="A1315" s="62" t="s">
        <v>1419</v>
      </c>
      <c r="B1315" s="62" t="s">
        <v>2388</v>
      </c>
      <c r="C1315" s="62" t="str">
        <f t="shared" si="20"/>
        <v>7920</v>
      </c>
      <c r="D1315" s="62" t="s">
        <v>2434</v>
      </c>
      <c r="E1315" s="63">
        <v>10466.9</v>
      </c>
    </row>
    <row r="1316" spans="1:5" ht="16.5" x14ac:dyDescent="0.35">
      <c r="A1316" s="62" t="s">
        <v>1418</v>
      </c>
      <c r="B1316" s="62" t="s">
        <v>2388</v>
      </c>
      <c r="C1316" s="62" t="str">
        <f t="shared" si="20"/>
        <v>7921</v>
      </c>
      <c r="D1316" s="62" t="s">
        <v>2435</v>
      </c>
      <c r="E1316" s="63">
        <v>6981.54</v>
      </c>
    </row>
    <row r="1317" spans="1:5" ht="16.5" x14ac:dyDescent="0.35">
      <c r="A1317" s="62" t="s">
        <v>2028</v>
      </c>
      <c r="B1317" s="62" t="s">
        <v>2388</v>
      </c>
      <c r="C1317" s="62" t="str">
        <f t="shared" si="20"/>
        <v>7921</v>
      </c>
      <c r="D1317" s="62" t="s">
        <v>2435</v>
      </c>
      <c r="E1317" s="63">
        <v>7025.34</v>
      </c>
    </row>
    <row r="1318" spans="1:5" ht="16.5" x14ac:dyDescent="0.35">
      <c r="A1318" s="62" t="s">
        <v>2023</v>
      </c>
      <c r="B1318" s="62" t="s">
        <v>2388</v>
      </c>
      <c r="C1318" s="62" t="str">
        <f t="shared" si="20"/>
        <v>7921</v>
      </c>
      <c r="D1318" s="62" t="s">
        <v>2435</v>
      </c>
      <c r="E1318" s="63">
        <v>7030.28</v>
      </c>
    </row>
    <row r="1319" spans="1:5" ht="16.5" x14ac:dyDescent="0.35">
      <c r="A1319" s="62" t="s">
        <v>2013</v>
      </c>
      <c r="B1319" s="62" t="s">
        <v>2388</v>
      </c>
      <c r="C1319" s="62" t="str">
        <f t="shared" si="20"/>
        <v>7921</v>
      </c>
      <c r="D1319" s="62" t="s">
        <v>2435</v>
      </c>
      <c r="E1319" s="63">
        <v>6957.27</v>
      </c>
    </row>
    <row r="1320" spans="1:5" ht="16.5" x14ac:dyDescent="0.35">
      <c r="A1320" s="62" t="s">
        <v>2007</v>
      </c>
      <c r="B1320" s="62" t="s">
        <v>2388</v>
      </c>
      <c r="C1320" s="62" t="str">
        <f t="shared" si="20"/>
        <v>7921</v>
      </c>
      <c r="D1320" s="62" t="s">
        <v>2435</v>
      </c>
      <c r="E1320" s="63">
        <v>7050.31</v>
      </c>
    </row>
    <row r="1321" spans="1:5" ht="16.5" x14ac:dyDescent="0.35">
      <c r="A1321" s="62" t="s">
        <v>2000</v>
      </c>
      <c r="B1321" s="62" t="s">
        <v>2388</v>
      </c>
      <c r="C1321" s="62" t="str">
        <f t="shared" si="20"/>
        <v>7921</v>
      </c>
      <c r="D1321" s="62" t="s">
        <v>2435</v>
      </c>
      <c r="E1321" s="63">
        <v>6873.01</v>
      </c>
    </row>
    <row r="1322" spans="1:5" ht="16.5" x14ac:dyDescent="0.35">
      <c r="A1322" s="62" t="s">
        <v>1990</v>
      </c>
      <c r="B1322" s="62" t="s">
        <v>2388</v>
      </c>
      <c r="C1322" s="62" t="str">
        <f t="shared" si="20"/>
        <v>7921</v>
      </c>
      <c r="D1322" s="62" t="s">
        <v>2435</v>
      </c>
      <c r="E1322" s="63">
        <v>6794.09</v>
      </c>
    </row>
    <row r="1323" spans="1:5" ht="16.5" x14ac:dyDescent="0.35">
      <c r="A1323" s="62" t="s">
        <v>1975</v>
      </c>
      <c r="B1323" s="62" t="s">
        <v>2388</v>
      </c>
      <c r="C1323" s="62" t="str">
        <f t="shared" si="20"/>
        <v>7921</v>
      </c>
      <c r="D1323" s="62" t="s">
        <v>2435</v>
      </c>
      <c r="E1323" s="63">
        <v>6678.43</v>
      </c>
    </row>
    <row r="1324" spans="1:5" ht="16.5" x14ac:dyDescent="0.35">
      <c r="A1324" s="62" t="s">
        <v>1974</v>
      </c>
      <c r="B1324" s="62" t="s">
        <v>2388</v>
      </c>
      <c r="C1324" s="62" t="str">
        <f t="shared" si="20"/>
        <v>7921</v>
      </c>
      <c r="D1324" s="62" t="s">
        <v>2435</v>
      </c>
      <c r="E1324" s="63">
        <v>6752.6</v>
      </c>
    </row>
    <row r="1325" spans="1:5" ht="16.5" x14ac:dyDescent="0.35">
      <c r="A1325" s="62" t="s">
        <v>1968</v>
      </c>
      <c r="B1325" s="62" t="s">
        <v>2388</v>
      </c>
      <c r="C1325" s="62" t="str">
        <f t="shared" si="20"/>
        <v>7921</v>
      </c>
      <c r="D1325" s="62" t="s">
        <v>2435</v>
      </c>
      <c r="E1325" s="63">
        <v>6810.72</v>
      </c>
    </row>
    <row r="1326" spans="1:5" ht="16.5" x14ac:dyDescent="0.35">
      <c r="A1326" s="62" t="s">
        <v>1954</v>
      </c>
      <c r="B1326" s="62" t="s">
        <v>2388</v>
      </c>
      <c r="C1326" s="62" t="str">
        <f t="shared" si="20"/>
        <v>7921</v>
      </c>
      <c r="D1326" s="62" t="s">
        <v>2435</v>
      </c>
      <c r="E1326" s="63">
        <v>7148.07</v>
      </c>
    </row>
    <row r="1327" spans="1:5" ht="16.5" x14ac:dyDescent="0.35">
      <c r="A1327" s="62" t="s">
        <v>1931</v>
      </c>
      <c r="B1327" s="62" t="s">
        <v>2388</v>
      </c>
      <c r="C1327" s="62" t="str">
        <f t="shared" si="20"/>
        <v>7921</v>
      </c>
      <c r="D1327" s="62" t="s">
        <v>2435</v>
      </c>
      <c r="E1327" s="63">
        <v>6920.43</v>
      </c>
    </row>
    <row r="1328" spans="1:5" ht="16.5" x14ac:dyDescent="0.35">
      <c r="A1328" s="62" t="s">
        <v>1930</v>
      </c>
      <c r="B1328" s="62" t="s">
        <v>2388</v>
      </c>
      <c r="C1328" s="62" t="str">
        <f t="shared" si="20"/>
        <v>7921</v>
      </c>
      <c r="D1328" s="62" t="s">
        <v>2435</v>
      </c>
      <c r="E1328" s="63">
        <v>7136.74</v>
      </c>
    </row>
    <row r="1329" spans="1:5" ht="16.5" x14ac:dyDescent="0.35">
      <c r="A1329" s="62" t="s">
        <v>1911</v>
      </c>
      <c r="B1329" s="62" t="s">
        <v>2388</v>
      </c>
      <c r="C1329" s="62" t="str">
        <f t="shared" si="20"/>
        <v>7921</v>
      </c>
      <c r="D1329" s="62" t="s">
        <v>2435</v>
      </c>
      <c r="E1329" s="63">
        <v>6896.31</v>
      </c>
    </row>
    <row r="1330" spans="1:5" ht="16.5" x14ac:dyDescent="0.35">
      <c r="A1330" s="62" t="s">
        <v>1910</v>
      </c>
      <c r="B1330" s="62" t="s">
        <v>2388</v>
      </c>
      <c r="C1330" s="62" t="str">
        <f t="shared" si="20"/>
        <v>7921</v>
      </c>
      <c r="D1330" s="62" t="s">
        <v>2435</v>
      </c>
      <c r="E1330" s="63">
        <v>6865.96</v>
      </c>
    </row>
    <row r="1331" spans="1:5" ht="16.5" x14ac:dyDescent="0.35">
      <c r="A1331" s="62" t="s">
        <v>1904</v>
      </c>
      <c r="B1331" s="62" t="s">
        <v>2388</v>
      </c>
      <c r="C1331" s="62" t="str">
        <f t="shared" si="20"/>
        <v>7921</v>
      </c>
      <c r="D1331" s="62" t="s">
        <v>2435</v>
      </c>
      <c r="E1331" s="63">
        <v>6727.55</v>
      </c>
    </row>
    <row r="1332" spans="1:5" ht="16.5" x14ac:dyDescent="0.35">
      <c r="A1332" s="62" t="s">
        <v>1891</v>
      </c>
      <c r="B1332" s="62" t="s">
        <v>2388</v>
      </c>
      <c r="C1332" s="62" t="str">
        <f t="shared" si="20"/>
        <v>7921</v>
      </c>
      <c r="D1332" s="62" t="s">
        <v>2435</v>
      </c>
      <c r="E1332" s="63">
        <v>7278.45</v>
      </c>
    </row>
    <row r="1333" spans="1:5" ht="16.5" x14ac:dyDescent="0.35">
      <c r="A1333" s="62" t="s">
        <v>1886</v>
      </c>
      <c r="B1333" s="62" t="s">
        <v>2388</v>
      </c>
      <c r="C1333" s="62" t="str">
        <f t="shared" si="20"/>
        <v>7921</v>
      </c>
      <c r="D1333" s="62" t="s">
        <v>2435</v>
      </c>
      <c r="E1333" s="63">
        <v>7476.37</v>
      </c>
    </row>
    <row r="1334" spans="1:5" ht="16.5" x14ac:dyDescent="0.35">
      <c r="A1334" s="62" t="s">
        <v>1879</v>
      </c>
      <c r="B1334" s="62" t="s">
        <v>2388</v>
      </c>
      <c r="C1334" s="62" t="str">
        <f t="shared" si="20"/>
        <v>7921</v>
      </c>
      <c r="D1334" s="62" t="s">
        <v>2435</v>
      </c>
      <c r="E1334" s="63">
        <v>7262.8</v>
      </c>
    </row>
    <row r="1335" spans="1:5" ht="16.5" x14ac:dyDescent="0.35">
      <c r="A1335" s="62" t="s">
        <v>1864</v>
      </c>
      <c r="B1335" s="62" t="s">
        <v>2388</v>
      </c>
      <c r="C1335" s="62" t="str">
        <f t="shared" si="20"/>
        <v>7921</v>
      </c>
      <c r="D1335" s="62" t="s">
        <v>2435</v>
      </c>
      <c r="E1335" s="63">
        <v>7131.44</v>
      </c>
    </row>
    <row r="1336" spans="1:5" ht="16.5" x14ac:dyDescent="0.35">
      <c r="A1336" s="62" t="s">
        <v>1844</v>
      </c>
      <c r="B1336" s="62" t="s">
        <v>2388</v>
      </c>
      <c r="C1336" s="62" t="str">
        <f t="shared" si="20"/>
        <v>7921</v>
      </c>
      <c r="D1336" s="62" t="s">
        <v>2435</v>
      </c>
      <c r="E1336" s="63">
        <v>7058.52</v>
      </c>
    </row>
    <row r="1337" spans="1:5" ht="16.5" x14ac:dyDescent="0.35">
      <c r="A1337" s="62" t="s">
        <v>1843</v>
      </c>
      <c r="B1337" s="62" t="s">
        <v>2388</v>
      </c>
      <c r="C1337" s="62" t="str">
        <f t="shared" si="20"/>
        <v>7921</v>
      </c>
      <c r="D1337" s="62" t="s">
        <v>2435</v>
      </c>
      <c r="E1337" s="63">
        <v>7147.28</v>
      </c>
    </row>
    <row r="1338" spans="1:5" ht="16.5" x14ac:dyDescent="0.35">
      <c r="A1338" s="62" t="s">
        <v>1811</v>
      </c>
      <c r="B1338" s="62" t="s">
        <v>2388</v>
      </c>
      <c r="C1338" s="62" t="str">
        <f t="shared" si="20"/>
        <v>7921</v>
      </c>
      <c r="D1338" s="62" t="s">
        <v>2435</v>
      </c>
      <c r="E1338" s="63">
        <v>7043.5</v>
      </c>
    </row>
    <row r="1339" spans="1:5" ht="16.5" x14ac:dyDescent="0.35">
      <c r="A1339" s="62" t="s">
        <v>1810</v>
      </c>
      <c r="B1339" s="62" t="s">
        <v>2388</v>
      </c>
      <c r="C1339" s="62" t="str">
        <f t="shared" si="20"/>
        <v>7921</v>
      </c>
      <c r="D1339" s="62" t="s">
        <v>2435</v>
      </c>
      <c r="E1339" s="63">
        <v>6950.27</v>
      </c>
    </row>
    <row r="1340" spans="1:5" ht="16.5" x14ac:dyDescent="0.35">
      <c r="A1340" s="62" t="s">
        <v>1809</v>
      </c>
      <c r="B1340" s="62" t="s">
        <v>2388</v>
      </c>
      <c r="C1340" s="62" t="str">
        <f t="shared" si="20"/>
        <v>7921</v>
      </c>
      <c r="D1340" s="62" t="s">
        <v>2435</v>
      </c>
      <c r="E1340" s="63">
        <v>7113.01</v>
      </c>
    </row>
    <row r="1341" spans="1:5" ht="16.5" x14ac:dyDescent="0.35">
      <c r="A1341" s="62" t="s">
        <v>1769</v>
      </c>
      <c r="B1341" s="62" t="s">
        <v>2388</v>
      </c>
      <c r="C1341" s="62" t="str">
        <f t="shared" si="20"/>
        <v>7921</v>
      </c>
      <c r="D1341" s="62" t="s">
        <v>2435</v>
      </c>
      <c r="E1341" s="63">
        <v>7909.34</v>
      </c>
    </row>
    <row r="1342" spans="1:5" ht="16.5" x14ac:dyDescent="0.35">
      <c r="A1342" s="62" t="s">
        <v>1753</v>
      </c>
      <c r="B1342" s="62" t="s">
        <v>2388</v>
      </c>
      <c r="C1342" s="62" t="str">
        <f t="shared" si="20"/>
        <v>7921</v>
      </c>
      <c r="D1342" s="62" t="s">
        <v>2435</v>
      </c>
      <c r="E1342" s="63">
        <v>7667.97</v>
      </c>
    </row>
    <row r="1343" spans="1:5" ht="16.5" x14ac:dyDescent="0.35">
      <c r="A1343" s="62" t="s">
        <v>1747</v>
      </c>
      <c r="B1343" s="62" t="s">
        <v>2388</v>
      </c>
      <c r="C1343" s="62" t="str">
        <f t="shared" si="20"/>
        <v>7921</v>
      </c>
      <c r="D1343" s="62" t="s">
        <v>2435</v>
      </c>
      <c r="E1343" s="63">
        <v>7464.92</v>
      </c>
    </row>
    <row r="1344" spans="1:5" ht="16.5" x14ac:dyDescent="0.35">
      <c r="A1344" s="62" t="s">
        <v>1742</v>
      </c>
      <c r="B1344" s="62" t="s">
        <v>2388</v>
      </c>
      <c r="C1344" s="62" t="str">
        <f t="shared" si="20"/>
        <v>7921</v>
      </c>
      <c r="D1344" s="62" t="s">
        <v>2435</v>
      </c>
      <c r="E1344" s="63">
        <v>7004.79</v>
      </c>
    </row>
    <row r="1345" spans="1:5" ht="16.5" x14ac:dyDescent="0.35">
      <c r="A1345" s="62" t="s">
        <v>1419</v>
      </c>
      <c r="B1345" s="62" t="s">
        <v>2388</v>
      </c>
      <c r="C1345" s="62" t="str">
        <f t="shared" si="20"/>
        <v>7921</v>
      </c>
      <c r="D1345" s="62" t="s">
        <v>2435</v>
      </c>
      <c r="E1345" s="63">
        <v>6971.34</v>
      </c>
    </row>
    <row r="1346" spans="1:5" ht="16.5" x14ac:dyDescent="0.35">
      <c r="A1346" s="62" t="s">
        <v>1418</v>
      </c>
      <c r="B1346" s="62" t="s">
        <v>2388</v>
      </c>
      <c r="C1346" s="62" t="str">
        <f t="shared" si="20"/>
        <v>7926</v>
      </c>
      <c r="D1346" s="62" t="s">
        <v>2436</v>
      </c>
      <c r="E1346" s="63">
        <v>2095</v>
      </c>
    </row>
    <row r="1347" spans="1:5" ht="16.5" x14ac:dyDescent="0.35">
      <c r="A1347" s="62" t="s">
        <v>2028</v>
      </c>
      <c r="B1347" s="62" t="s">
        <v>2388</v>
      </c>
      <c r="C1347" s="62" t="str">
        <f t="shared" ref="C1347:C1410" si="21">MID(D1347,2,4)</f>
        <v>7926</v>
      </c>
      <c r="D1347" s="62" t="s">
        <v>2436</v>
      </c>
      <c r="E1347" s="63">
        <v>1830</v>
      </c>
    </row>
    <row r="1348" spans="1:5" ht="16.5" x14ac:dyDescent="0.35">
      <c r="A1348" s="62" t="s">
        <v>2023</v>
      </c>
      <c r="B1348" s="62" t="s">
        <v>2388</v>
      </c>
      <c r="C1348" s="62" t="str">
        <f t="shared" si="21"/>
        <v>7926</v>
      </c>
      <c r="D1348" s="62" t="s">
        <v>2436</v>
      </c>
      <c r="E1348" s="63">
        <v>1954.5</v>
      </c>
    </row>
    <row r="1349" spans="1:5" ht="16.5" x14ac:dyDescent="0.35">
      <c r="A1349" s="62" t="s">
        <v>2013</v>
      </c>
      <c r="B1349" s="62" t="s">
        <v>2388</v>
      </c>
      <c r="C1349" s="62" t="str">
        <f t="shared" si="21"/>
        <v>7926</v>
      </c>
      <c r="D1349" s="62" t="s">
        <v>2436</v>
      </c>
      <c r="E1349" s="63">
        <v>1690</v>
      </c>
    </row>
    <row r="1350" spans="1:5" ht="16.5" x14ac:dyDescent="0.35">
      <c r="A1350" s="62" t="s">
        <v>2007</v>
      </c>
      <c r="B1350" s="62" t="s">
        <v>2388</v>
      </c>
      <c r="C1350" s="62" t="str">
        <f t="shared" si="21"/>
        <v>7926</v>
      </c>
      <c r="D1350" s="62" t="s">
        <v>2436</v>
      </c>
      <c r="E1350" s="63">
        <v>1805</v>
      </c>
    </row>
    <row r="1351" spans="1:5" ht="16.5" x14ac:dyDescent="0.35">
      <c r="A1351" s="62" t="s">
        <v>2000</v>
      </c>
      <c r="B1351" s="62" t="s">
        <v>2388</v>
      </c>
      <c r="C1351" s="62" t="str">
        <f t="shared" si="21"/>
        <v>7926</v>
      </c>
      <c r="D1351" s="62" t="s">
        <v>2436</v>
      </c>
      <c r="E1351" s="63">
        <v>2152</v>
      </c>
    </row>
    <row r="1352" spans="1:5" ht="16.5" x14ac:dyDescent="0.35">
      <c r="A1352" s="62" t="s">
        <v>1990</v>
      </c>
      <c r="B1352" s="62" t="s">
        <v>2388</v>
      </c>
      <c r="C1352" s="62" t="str">
        <f t="shared" si="21"/>
        <v>7926</v>
      </c>
      <c r="D1352" s="62" t="s">
        <v>2436</v>
      </c>
      <c r="E1352" s="63">
        <v>2035</v>
      </c>
    </row>
    <row r="1353" spans="1:5" ht="16.5" x14ac:dyDescent="0.35">
      <c r="A1353" s="62" t="s">
        <v>1975</v>
      </c>
      <c r="B1353" s="62" t="s">
        <v>2388</v>
      </c>
      <c r="C1353" s="62" t="str">
        <f t="shared" si="21"/>
        <v>7926</v>
      </c>
      <c r="D1353" s="62" t="s">
        <v>2436</v>
      </c>
      <c r="E1353" s="63">
        <v>1886</v>
      </c>
    </row>
    <row r="1354" spans="1:5" ht="16.5" x14ac:dyDescent="0.35">
      <c r="A1354" s="62" t="s">
        <v>1974</v>
      </c>
      <c r="B1354" s="62" t="s">
        <v>2388</v>
      </c>
      <c r="C1354" s="62" t="str">
        <f t="shared" si="21"/>
        <v>7926</v>
      </c>
      <c r="D1354" s="62" t="s">
        <v>2436</v>
      </c>
      <c r="E1354" s="63">
        <v>1785</v>
      </c>
    </row>
    <row r="1355" spans="1:5" ht="16.5" x14ac:dyDescent="0.35">
      <c r="A1355" s="62" t="s">
        <v>1968</v>
      </c>
      <c r="B1355" s="62" t="s">
        <v>2388</v>
      </c>
      <c r="C1355" s="62" t="str">
        <f t="shared" si="21"/>
        <v>7926</v>
      </c>
      <c r="D1355" s="62" t="s">
        <v>2436</v>
      </c>
      <c r="E1355" s="63">
        <v>2061.1</v>
      </c>
    </row>
    <row r="1356" spans="1:5" ht="16.5" x14ac:dyDescent="0.35">
      <c r="A1356" s="62" t="s">
        <v>1954</v>
      </c>
      <c r="B1356" s="62" t="s">
        <v>2388</v>
      </c>
      <c r="C1356" s="62" t="str">
        <f t="shared" si="21"/>
        <v>7926</v>
      </c>
      <c r="D1356" s="62" t="s">
        <v>2436</v>
      </c>
      <c r="E1356" s="63">
        <v>2165</v>
      </c>
    </row>
    <row r="1357" spans="1:5" ht="16.5" x14ac:dyDescent="0.35">
      <c r="A1357" s="62" t="s">
        <v>1931</v>
      </c>
      <c r="B1357" s="62" t="s">
        <v>2388</v>
      </c>
      <c r="C1357" s="62" t="str">
        <f t="shared" si="21"/>
        <v>7926</v>
      </c>
      <c r="D1357" s="62" t="s">
        <v>2436</v>
      </c>
      <c r="E1357" s="63">
        <v>2125</v>
      </c>
    </row>
    <row r="1358" spans="1:5" ht="16.5" x14ac:dyDescent="0.35">
      <c r="A1358" s="62" t="s">
        <v>1930</v>
      </c>
      <c r="B1358" s="62" t="s">
        <v>2388</v>
      </c>
      <c r="C1358" s="62" t="str">
        <f t="shared" si="21"/>
        <v>7926</v>
      </c>
      <c r="D1358" s="62" t="s">
        <v>2436</v>
      </c>
      <c r="E1358" s="63">
        <v>2030</v>
      </c>
    </row>
    <row r="1359" spans="1:5" ht="16.5" x14ac:dyDescent="0.35">
      <c r="A1359" s="62" t="s">
        <v>1911</v>
      </c>
      <c r="B1359" s="62" t="s">
        <v>2388</v>
      </c>
      <c r="C1359" s="62" t="str">
        <f t="shared" si="21"/>
        <v>7926</v>
      </c>
      <c r="D1359" s="62" t="s">
        <v>2436</v>
      </c>
      <c r="E1359" s="63">
        <v>1982</v>
      </c>
    </row>
    <row r="1360" spans="1:5" ht="16.5" x14ac:dyDescent="0.35">
      <c r="A1360" s="62" t="s">
        <v>1910</v>
      </c>
      <c r="B1360" s="62" t="s">
        <v>2388</v>
      </c>
      <c r="C1360" s="62" t="str">
        <f t="shared" si="21"/>
        <v>7926</v>
      </c>
      <c r="D1360" s="62" t="s">
        <v>2436</v>
      </c>
      <c r="E1360" s="63">
        <v>2078</v>
      </c>
    </row>
    <row r="1361" spans="1:5" ht="16.5" x14ac:dyDescent="0.35">
      <c r="A1361" s="62" t="s">
        <v>1904</v>
      </c>
      <c r="B1361" s="62" t="s">
        <v>2388</v>
      </c>
      <c r="C1361" s="62" t="str">
        <f t="shared" si="21"/>
        <v>7926</v>
      </c>
      <c r="D1361" s="62" t="s">
        <v>2436</v>
      </c>
      <c r="E1361" s="63">
        <v>2134.8000000000002</v>
      </c>
    </row>
    <row r="1362" spans="1:5" ht="16.5" x14ac:dyDescent="0.35">
      <c r="A1362" s="62" t="s">
        <v>1891</v>
      </c>
      <c r="B1362" s="62" t="s">
        <v>2388</v>
      </c>
      <c r="C1362" s="62" t="str">
        <f t="shared" si="21"/>
        <v>7926</v>
      </c>
      <c r="D1362" s="62" t="s">
        <v>2436</v>
      </c>
      <c r="E1362" s="63">
        <v>2495</v>
      </c>
    </row>
    <row r="1363" spans="1:5" ht="16.5" x14ac:dyDescent="0.35">
      <c r="A1363" s="62" t="s">
        <v>1886</v>
      </c>
      <c r="B1363" s="62" t="s">
        <v>2388</v>
      </c>
      <c r="C1363" s="62" t="str">
        <f t="shared" si="21"/>
        <v>7926</v>
      </c>
      <c r="D1363" s="62" t="s">
        <v>2436</v>
      </c>
      <c r="E1363" s="63">
        <v>2065</v>
      </c>
    </row>
    <row r="1364" spans="1:5" ht="16.5" x14ac:dyDescent="0.35">
      <c r="A1364" s="62" t="s">
        <v>1879</v>
      </c>
      <c r="B1364" s="62" t="s">
        <v>2388</v>
      </c>
      <c r="C1364" s="62" t="str">
        <f t="shared" si="21"/>
        <v>7926</v>
      </c>
      <c r="D1364" s="62" t="s">
        <v>2436</v>
      </c>
      <c r="E1364" s="63">
        <v>2000</v>
      </c>
    </row>
    <row r="1365" spans="1:5" ht="16.5" x14ac:dyDescent="0.35">
      <c r="A1365" s="62" t="s">
        <v>1864</v>
      </c>
      <c r="B1365" s="62" t="s">
        <v>2388</v>
      </c>
      <c r="C1365" s="62" t="str">
        <f t="shared" si="21"/>
        <v>7926</v>
      </c>
      <c r="D1365" s="62" t="s">
        <v>2436</v>
      </c>
      <c r="E1365" s="63">
        <v>2135.5</v>
      </c>
    </row>
    <row r="1366" spans="1:5" ht="16.5" x14ac:dyDescent="0.35">
      <c r="A1366" s="62" t="s">
        <v>1844</v>
      </c>
      <c r="B1366" s="62" t="s">
        <v>2388</v>
      </c>
      <c r="C1366" s="62" t="str">
        <f t="shared" si="21"/>
        <v>7926</v>
      </c>
      <c r="D1366" s="62" t="s">
        <v>2436</v>
      </c>
      <c r="E1366" s="63">
        <v>1971</v>
      </c>
    </row>
    <row r="1367" spans="1:5" ht="16.5" x14ac:dyDescent="0.35">
      <c r="A1367" s="62" t="s">
        <v>1843</v>
      </c>
      <c r="B1367" s="62" t="s">
        <v>2388</v>
      </c>
      <c r="C1367" s="62" t="str">
        <f t="shared" si="21"/>
        <v>7926</v>
      </c>
      <c r="D1367" s="62" t="s">
        <v>2436</v>
      </c>
      <c r="E1367" s="63">
        <v>1926</v>
      </c>
    </row>
    <row r="1368" spans="1:5" ht="16.5" x14ac:dyDescent="0.35">
      <c r="A1368" s="62" t="s">
        <v>1811</v>
      </c>
      <c r="B1368" s="62" t="s">
        <v>2388</v>
      </c>
      <c r="C1368" s="62" t="str">
        <f t="shared" si="21"/>
        <v>7926</v>
      </c>
      <c r="D1368" s="62" t="s">
        <v>2436</v>
      </c>
      <c r="E1368" s="63">
        <v>1694</v>
      </c>
    </row>
    <row r="1369" spans="1:5" ht="16.5" x14ac:dyDescent="0.35">
      <c r="A1369" s="62" t="s">
        <v>1810</v>
      </c>
      <c r="B1369" s="62" t="s">
        <v>2388</v>
      </c>
      <c r="C1369" s="62" t="str">
        <f t="shared" si="21"/>
        <v>7926</v>
      </c>
      <c r="D1369" s="62" t="s">
        <v>2436</v>
      </c>
      <c r="E1369" s="63">
        <v>1651</v>
      </c>
    </row>
    <row r="1370" spans="1:5" ht="16.5" x14ac:dyDescent="0.35">
      <c r="A1370" s="62" t="s">
        <v>1809</v>
      </c>
      <c r="B1370" s="62" t="s">
        <v>2388</v>
      </c>
      <c r="C1370" s="62" t="str">
        <f t="shared" si="21"/>
        <v>7926</v>
      </c>
      <c r="D1370" s="62" t="s">
        <v>2436</v>
      </c>
      <c r="E1370" s="63">
        <v>1727.3</v>
      </c>
    </row>
    <row r="1371" spans="1:5" ht="16.5" x14ac:dyDescent="0.35">
      <c r="A1371" s="62" t="s">
        <v>1769</v>
      </c>
      <c r="B1371" s="62" t="s">
        <v>2388</v>
      </c>
      <c r="C1371" s="62" t="str">
        <f t="shared" si="21"/>
        <v>7926</v>
      </c>
      <c r="D1371" s="62" t="s">
        <v>2436</v>
      </c>
      <c r="E1371" s="63">
        <v>1441.8</v>
      </c>
    </row>
    <row r="1372" spans="1:5" ht="16.5" x14ac:dyDescent="0.35">
      <c r="A1372" s="62" t="s">
        <v>1753</v>
      </c>
      <c r="B1372" s="62" t="s">
        <v>2388</v>
      </c>
      <c r="C1372" s="62" t="str">
        <f t="shared" si="21"/>
        <v>7926</v>
      </c>
      <c r="D1372" s="62" t="s">
        <v>2436</v>
      </c>
      <c r="E1372" s="63">
        <v>1662</v>
      </c>
    </row>
    <row r="1373" spans="1:5" ht="16.5" x14ac:dyDescent="0.35">
      <c r="A1373" s="62" t="s">
        <v>1747</v>
      </c>
      <c r="B1373" s="62" t="s">
        <v>2388</v>
      </c>
      <c r="C1373" s="62" t="str">
        <f t="shared" si="21"/>
        <v>7926</v>
      </c>
      <c r="D1373" s="62" t="s">
        <v>2436</v>
      </c>
      <c r="E1373" s="63">
        <v>1252</v>
      </c>
    </row>
    <row r="1374" spans="1:5" ht="16.5" x14ac:dyDescent="0.35">
      <c r="A1374" s="62" t="s">
        <v>1742</v>
      </c>
      <c r="B1374" s="62" t="s">
        <v>2388</v>
      </c>
      <c r="C1374" s="62" t="str">
        <f t="shared" si="21"/>
        <v>7926</v>
      </c>
      <c r="D1374" s="62" t="s">
        <v>2436</v>
      </c>
      <c r="E1374" s="63">
        <v>572</v>
      </c>
    </row>
    <row r="1375" spans="1:5" ht="16.5" x14ac:dyDescent="0.35">
      <c r="A1375" s="62" t="s">
        <v>1419</v>
      </c>
      <c r="B1375" s="62" t="s">
        <v>2388</v>
      </c>
      <c r="C1375" s="62" t="str">
        <f t="shared" si="21"/>
        <v>7926</v>
      </c>
      <c r="D1375" s="62" t="s">
        <v>2436</v>
      </c>
      <c r="E1375" s="63">
        <v>906</v>
      </c>
    </row>
    <row r="1376" spans="1:5" ht="16.5" x14ac:dyDescent="0.35">
      <c r="A1376" s="62" t="s">
        <v>1747</v>
      </c>
      <c r="B1376" s="62" t="s">
        <v>2388</v>
      </c>
      <c r="C1376" s="62" t="str">
        <f t="shared" si="21"/>
        <v>7927</v>
      </c>
      <c r="D1376" s="62" t="s">
        <v>2437</v>
      </c>
      <c r="E1376" s="63">
        <v>526.79999999999995</v>
      </c>
    </row>
    <row r="1377" spans="1:5" ht="16.5" x14ac:dyDescent="0.35">
      <c r="A1377" s="62" t="s">
        <v>1742</v>
      </c>
      <c r="B1377" s="62" t="s">
        <v>2388</v>
      </c>
      <c r="C1377" s="62" t="str">
        <f t="shared" si="21"/>
        <v>7927</v>
      </c>
      <c r="D1377" s="62" t="s">
        <v>2437</v>
      </c>
      <c r="E1377" s="63">
        <v>764.5</v>
      </c>
    </row>
    <row r="1378" spans="1:5" ht="16.5" x14ac:dyDescent="0.35">
      <c r="A1378" s="62" t="s">
        <v>1419</v>
      </c>
      <c r="B1378" s="62" t="s">
        <v>2388</v>
      </c>
      <c r="C1378" s="62" t="str">
        <f t="shared" si="21"/>
        <v>7927</v>
      </c>
      <c r="D1378" s="62" t="s">
        <v>2437</v>
      </c>
      <c r="E1378" s="63">
        <v>474.9</v>
      </c>
    </row>
    <row r="1379" spans="1:5" ht="16.5" x14ac:dyDescent="0.35">
      <c r="A1379" s="62" t="s">
        <v>1418</v>
      </c>
      <c r="B1379" s="62" t="s">
        <v>2388</v>
      </c>
      <c r="C1379" s="62" t="str">
        <f t="shared" si="21"/>
        <v>7932</v>
      </c>
      <c r="D1379" s="62" t="s">
        <v>2438</v>
      </c>
      <c r="E1379" s="63">
        <v>91.5</v>
      </c>
    </row>
    <row r="1380" spans="1:5" ht="16.5" x14ac:dyDescent="0.35">
      <c r="A1380" s="62" t="s">
        <v>2028</v>
      </c>
      <c r="B1380" s="62" t="s">
        <v>2388</v>
      </c>
      <c r="C1380" s="62" t="str">
        <f t="shared" si="21"/>
        <v>7932</v>
      </c>
      <c r="D1380" s="62" t="s">
        <v>2438</v>
      </c>
      <c r="E1380" s="63">
        <v>98.5</v>
      </c>
    </row>
    <row r="1381" spans="1:5" ht="16.5" x14ac:dyDescent="0.35">
      <c r="A1381" s="62" t="s">
        <v>2023</v>
      </c>
      <c r="B1381" s="62" t="s">
        <v>2388</v>
      </c>
      <c r="C1381" s="62" t="str">
        <f t="shared" si="21"/>
        <v>7932</v>
      </c>
      <c r="D1381" s="62" t="s">
        <v>2438</v>
      </c>
      <c r="E1381" s="63">
        <v>119.5</v>
      </c>
    </row>
    <row r="1382" spans="1:5" ht="16.5" x14ac:dyDescent="0.35">
      <c r="A1382" s="62" t="s">
        <v>2013</v>
      </c>
      <c r="B1382" s="62" t="s">
        <v>2388</v>
      </c>
      <c r="C1382" s="62" t="str">
        <f t="shared" si="21"/>
        <v>7932</v>
      </c>
      <c r="D1382" s="62" t="s">
        <v>2438</v>
      </c>
      <c r="E1382" s="63">
        <v>93</v>
      </c>
    </row>
    <row r="1383" spans="1:5" ht="16.5" x14ac:dyDescent="0.35">
      <c r="A1383" s="62" t="s">
        <v>2007</v>
      </c>
      <c r="B1383" s="62" t="s">
        <v>2388</v>
      </c>
      <c r="C1383" s="62" t="str">
        <f t="shared" si="21"/>
        <v>7932</v>
      </c>
      <c r="D1383" s="62" t="s">
        <v>2438</v>
      </c>
      <c r="E1383" s="63">
        <v>53</v>
      </c>
    </row>
    <row r="1384" spans="1:5" ht="16.5" x14ac:dyDescent="0.35">
      <c r="A1384" s="62" t="s">
        <v>2000</v>
      </c>
      <c r="B1384" s="62" t="s">
        <v>2388</v>
      </c>
      <c r="C1384" s="62" t="str">
        <f t="shared" si="21"/>
        <v>7932</v>
      </c>
      <c r="D1384" s="62" t="s">
        <v>2438</v>
      </c>
      <c r="E1384" s="63">
        <v>113</v>
      </c>
    </row>
    <row r="1385" spans="1:5" ht="16.5" x14ac:dyDescent="0.35">
      <c r="A1385" s="62" t="s">
        <v>1990</v>
      </c>
      <c r="B1385" s="62" t="s">
        <v>2388</v>
      </c>
      <c r="C1385" s="62" t="str">
        <f t="shared" si="21"/>
        <v>7932</v>
      </c>
      <c r="D1385" s="62" t="s">
        <v>2438</v>
      </c>
      <c r="E1385" s="63">
        <v>58</v>
      </c>
    </row>
    <row r="1386" spans="1:5" ht="16.5" x14ac:dyDescent="0.35">
      <c r="A1386" s="62" t="s">
        <v>1975</v>
      </c>
      <c r="B1386" s="62" t="s">
        <v>2388</v>
      </c>
      <c r="C1386" s="62" t="str">
        <f t="shared" si="21"/>
        <v>7932</v>
      </c>
      <c r="D1386" s="62" t="s">
        <v>2438</v>
      </c>
      <c r="E1386" s="63">
        <v>95</v>
      </c>
    </row>
    <row r="1387" spans="1:5" ht="16.5" x14ac:dyDescent="0.35">
      <c r="A1387" s="62" t="s">
        <v>1974</v>
      </c>
      <c r="B1387" s="62" t="s">
        <v>2388</v>
      </c>
      <c r="C1387" s="62" t="str">
        <f t="shared" si="21"/>
        <v>7932</v>
      </c>
      <c r="D1387" s="62" t="s">
        <v>2438</v>
      </c>
      <c r="E1387" s="63">
        <v>85</v>
      </c>
    </row>
    <row r="1388" spans="1:5" ht="16.5" x14ac:dyDescent="0.35">
      <c r="A1388" s="62" t="s">
        <v>1968</v>
      </c>
      <c r="B1388" s="62" t="s">
        <v>2388</v>
      </c>
      <c r="C1388" s="62" t="str">
        <f t="shared" si="21"/>
        <v>7932</v>
      </c>
      <c r="D1388" s="62" t="s">
        <v>2438</v>
      </c>
      <c r="E1388" s="63">
        <v>90</v>
      </c>
    </row>
    <row r="1389" spans="1:5" ht="16.5" x14ac:dyDescent="0.35">
      <c r="A1389" s="62" t="s">
        <v>1954</v>
      </c>
      <c r="B1389" s="62" t="s">
        <v>2388</v>
      </c>
      <c r="C1389" s="62" t="str">
        <f t="shared" si="21"/>
        <v>7932</v>
      </c>
      <c r="D1389" s="62" t="s">
        <v>2438</v>
      </c>
      <c r="E1389" s="63">
        <v>89</v>
      </c>
    </row>
    <row r="1390" spans="1:5" ht="16.5" x14ac:dyDescent="0.35">
      <c r="A1390" s="62" t="s">
        <v>1931</v>
      </c>
      <c r="B1390" s="62" t="s">
        <v>2388</v>
      </c>
      <c r="C1390" s="62" t="str">
        <f t="shared" si="21"/>
        <v>7932</v>
      </c>
      <c r="D1390" s="62" t="s">
        <v>2438</v>
      </c>
      <c r="E1390" s="63">
        <v>84.5</v>
      </c>
    </row>
    <row r="1391" spans="1:5" ht="16.5" x14ac:dyDescent="0.35">
      <c r="A1391" s="62" t="s">
        <v>1930</v>
      </c>
      <c r="B1391" s="62" t="s">
        <v>2388</v>
      </c>
      <c r="C1391" s="62" t="str">
        <f t="shared" si="21"/>
        <v>7932</v>
      </c>
      <c r="D1391" s="62" t="s">
        <v>2438</v>
      </c>
      <c r="E1391" s="63">
        <v>95</v>
      </c>
    </row>
    <row r="1392" spans="1:5" ht="16.5" x14ac:dyDescent="0.35">
      <c r="A1392" s="62" t="s">
        <v>1911</v>
      </c>
      <c r="B1392" s="62" t="s">
        <v>2388</v>
      </c>
      <c r="C1392" s="62" t="str">
        <f t="shared" si="21"/>
        <v>7932</v>
      </c>
      <c r="D1392" s="62" t="s">
        <v>2438</v>
      </c>
      <c r="E1392" s="63">
        <v>72</v>
      </c>
    </row>
    <row r="1393" spans="1:5" ht="16.5" x14ac:dyDescent="0.35">
      <c r="A1393" s="62" t="s">
        <v>1910</v>
      </c>
      <c r="B1393" s="62" t="s">
        <v>2388</v>
      </c>
      <c r="C1393" s="62" t="str">
        <f t="shared" si="21"/>
        <v>7932</v>
      </c>
      <c r="D1393" s="62" t="s">
        <v>2438</v>
      </c>
      <c r="E1393" s="63">
        <v>89.5</v>
      </c>
    </row>
    <row r="1394" spans="1:5" ht="16.5" x14ac:dyDescent="0.35">
      <c r="A1394" s="62" t="s">
        <v>1904</v>
      </c>
      <c r="B1394" s="62" t="s">
        <v>2388</v>
      </c>
      <c r="C1394" s="62" t="str">
        <f t="shared" si="21"/>
        <v>7932</v>
      </c>
      <c r="D1394" s="62" t="s">
        <v>2438</v>
      </c>
      <c r="E1394" s="63">
        <v>99.5</v>
      </c>
    </row>
    <row r="1395" spans="1:5" ht="16.5" x14ac:dyDescent="0.35">
      <c r="A1395" s="62" t="s">
        <v>1891</v>
      </c>
      <c r="B1395" s="62" t="s">
        <v>2388</v>
      </c>
      <c r="C1395" s="62" t="str">
        <f t="shared" si="21"/>
        <v>7932</v>
      </c>
      <c r="D1395" s="62" t="s">
        <v>2438</v>
      </c>
      <c r="E1395" s="63">
        <v>99.5</v>
      </c>
    </row>
    <row r="1396" spans="1:5" ht="16.5" x14ac:dyDescent="0.35">
      <c r="A1396" s="62" t="s">
        <v>1886</v>
      </c>
      <c r="B1396" s="62" t="s">
        <v>2388</v>
      </c>
      <c r="C1396" s="62" t="str">
        <f t="shared" si="21"/>
        <v>7932</v>
      </c>
      <c r="D1396" s="62" t="s">
        <v>2438</v>
      </c>
      <c r="E1396" s="63">
        <v>34</v>
      </c>
    </row>
    <row r="1397" spans="1:5" ht="16.5" x14ac:dyDescent="0.35">
      <c r="A1397" s="62" t="s">
        <v>1879</v>
      </c>
      <c r="B1397" s="62" t="s">
        <v>2388</v>
      </c>
      <c r="C1397" s="62" t="str">
        <f t="shared" si="21"/>
        <v>7932</v>
      </c>
      <c r="D1397" s="62" t="s">
        <v>2438</v>
      </c>
      <c r="E1397" s="63">
        <v>48.5</v>
      </c>
    </row>
    <row r="1398" spans="1:5" ht="16.5" x14ac:dyDescent="0.35">
      <c r="A1398" s="62" t="s">
        <v>1864</v>
      </c>
      <c r="B1398" s="62" t="s">
        <v>2388</v>
      </c>
      <c r="C1398" s="62" t="str">
        <f t="shared" si="21"/>
        <v>7932</v>
      </c>
      <c r="D1398" s="62" t="s">
        <v>2438</v>
      </c>
      <c r="E1398" s="63">
        <v>65.5</v>
      </c>
    </row>
    <row r="1399" spans="1:5" ht="16.5" x14ac:dyDescent="0.35">
      <c r="A1399" s="62" t="s">
        <v>1844</v>
      </c>
      <c r="B1399" s="62" t="s">
        <v>2388</v>
      </c>
      <c r="C1399" s="62" t="str">
        <f t="shared" si="21"/>
        <v>7932</v>
      </c>
      <c r="D1399" s="62" t="s">
        <v>2438</v>
      </c>
      <c r="E1399" s="63">
        <v>50</v>
      </c>
    </row>
    <row r="1400" spans="1:5" ht="16.5" x14ac:dyDescent="0.35">
      <c r="A1400" s="62" t="s">
        <v>1843</v>
      </c>
      <c r="B1400" s="62" t="s">
        <v>2388</v>
      </c>
      <c r="C1400" s="62" t="str">
        <f t="shared" si="21"/>
        <v>7932</v>
      </c>
      <c r="D1400" s="62" t="s">
        <v>2438</v>
      </c>
      <c r="E1400" s="63">
        <v>73.5</v>
      </c>
    </row>
    <row r="1401" spans="1:5" ht="16.5" x14ac:dyDescent="0.35">
      <c r="A1401" s="62" t="s">
        <v>1811</v>
      </c>
      <c r="B1401" s="62" t="s">
        <v>2388</v>
      </c>
      <c r="C1401" s="62" t="str">
        <f t="shared" si="21"/>
        <v>7932</v>
      </c>
      <c r="D1401" s="62" t="s">
        <v>2438</v>
      </c>
      <c r="E1401" s="63">
        <v>93</v>
      </c>
    </row>
    <row r="1402" spans="1:5" ht="16.5" x14ac:dyDescent="0.35">
      <c r="A1402" s="62" t="s">
        <v>1810</v>
      </c>
      <c r="B1402" s="62" t="s">
        <v>2388</v>
      </c>
      <c r="C1402" s="62" t="str">
        <f t="shared" si="21"/>
        <v>7932</v>
      </c>
      <c r="D1402" s="62" t="s">
        <v>2438</v>
      </c>
      <c r="E1402" s="63">
        <v>120</v>
      </c>
    </row>
    <row r="1403" spans="1:5" ht="16.5" x14ac:dyDescent="0.35">
      <c r="A1403" s="62" t="s">
        <v>1809</v>
      </c>
      <c r="B1403" s="62" t="s">
        <v>2388</v>
      </c>
      <c r="C1403" s="62" t="str">
        <f t="shared" si="21"/>
        <v>7932</v>
      </c>
      <c r="D1403" s="62" t="s">
        <v>2438</v>
      </c>
      <c r="E1403" s="63">
        <v>117</v>
      </c>
    </row>
    <row r="1404" spans="1:5" ht="16.5" x14ac:dyDescent="0.35">
      <c r="A1404" s="62" t="s">
        <v>1769</v>
      </c>
      <c r="B1404" s="62" t="s">
        <v>2388</v>
      </c>
      <c r="C1404" s="62" t="str">
        <f t="shared" si="21"/>
        <v>7932</v>
      </c>
      <c r="D1404" s="62" t="s">
        <v>2438</v>
      </c>
      <c r="E1404" s="63">
        <v>91</v>
      </c>
    </row>
    <row r="1405" spans="1:5" ht="16.5" x14ac:dyDescent="0.35">
      <c r="A1405" s="62" t="s">
        <v>1753</v>
      </c>
      <c r="B1405" s="62" t="s">
        <v>2388</v>
      </c>
      <c r="C1405" s="62" t="str">
        <f t="shared" si="21"/>
        <v>7932</v>
      </c>
      <c r="D1405" s="62" t="s">
        <v>2438</v>
      </c>
      <c r="E1405" s="63">
        <v>107</v>
      </c>
    </row>
    <row r="1406" spans="1:5" ht="16.5" x14ac:dyDescent="0.35">
      <c r="A1406" s="62" t="s">
        <v>1747</v>
      </c>
      <c r="B1406" s="62" t="s">
        <v>2388</v>
      </c>
      <c r="C1406" s="62" t="str">
        <f t="shared" si="21"/>
        <v>7932</v>
      </c>
      <c r="D1406" s="62" t="s">
        <v>2438</v>
      </c>
      <c r="E1406" s="63">
        <v>73</v>
      </c>
    </row>
    <row r="1407" spans="1:5" ht="16.5" x14ac:dyDescent="0.35">
      <c r="A1407" s="62" t="s">
        <v>1742</v>
      </c>
      <c r="B1407" s="62" t="s">
        <v>2388</v>
      </c>
      <c r="C1407" s="62" t="str">
        <f t="shared" si="21"/>
        <v>7932</v>
      </c>
      <c r="D1407" s="62" t="s">
        <v>2438</v>
      </c>
      <c r="E1407" s="63">
        <v>136.5</v>
      </c>
    </row>
    <row r="1408" spans="1:5" ht="16.5" x14ac:dyDescent="0.35">
      <c r="A1408" s="62" t="s">
        <v>1419</v>
      </c>
      <c r="B1408" s="62" t="s">
        <v>2388</v>
      </c>
      <c r="C1408" s="62" t="str">
        <f t="shared" si="21"/>
        <v>7932</v>
      </c>
      <c r="D1408" s="62" t="s">
        <v>2438</v>
      </c>
      <c r="E1408" s="63">
        <v>94</v>
      </c>
    </row>
    <row r="1409" spans="1:5" ht="16.5" x14ac:dyDescent="0.35">
      <c r="A1409" s="62" t="s">
        <v>1418</v>
      </c>
      <c r="B1409" s="62" t="s">
        <v>2388</v>
      </c>
      <c r="C1409" s="62" t="str">
        <f t="shared" si="21"/>
        <v>7947</v>
      </c>
      <c r="D1409" s="62" t="s">
        <v>2439</v>
      </c>
      <c r="E1409" s="63">
        <v>51.4</v>
      </c>
    </row>
    <row r="1410" spans="1:5" ht="16.5" x14ac:dyDescent="0.35">
      <c r="A1410" s="62" t="s">
        <v>2028</v>
      </c>
      <c r="B1410" s="62" t="s">
        <v>2388</v>
      </c>
      <c r="C1410" s="62" t="str">
        <f t="shared" si="21"/>
        <v>7947</v>
      </c>
      <c r="D1410" s="62" t="s">
        <v>2439</v>
      </c>
      <c r="E1410" s="63">
        <v>33.299999999999997</v>
      </c>
    </row>
    <row r="1411" spans="1:5" ht="16.5" x14ac:dyDescent="0.35">
      <c r="A1411" s="62" t="s">
        <v>2023</v>
      </c>
      <c r="B1411" s="62" t="s">
        <v>2388</v>
      </c>
      <c r="C1411" s="62" t="str">
        <f t="shared" ref="C1411:C1474" si="22">MID(D1411,2,4)</f>
        <v>7947</v>
      </c>
      <c r="D1411" s="62" t="s">
        <v>2439</v>
      </c>
      <c r="E1411" s="63">
        <v>59.2</v>
      </c>
    </row>
    <row r="1412" spans="1:5" ht="16.5" x14ac:dyDescent="0.35">
      <c r="A1412" s="62" t="s">
        <v>2013</v>
      </c>
      <c r="B1412" s="62" t="s">
        <v>2388</v>
      </c>
      <c r="C1412" s="62" t="str">
        <f t="shared" si="22"/>
        <v>7947</v>
      </c>
      <c r="D1412" s="62" t="s">
        <v>2439</v>
      </c>
      <c r="E1412" s="63">
        <v>25.7</v>
      </c>
    </row>
    <row r="1413" spans="1:5" ht="16.5" x14ac:dyDescent="0.35">
      <c r="A1413" s="62" t="s">
        <v>2007</v>
      </c>
      <c r="B1413" s="62" t="s">
        <v>2388</v>
      </c>
      <c r="C1413" s="62" t="str">
        <f t="shared" si="22"/>
        <v>7947</v>
      </c>
      <c r="D1413" s="62" t="s">
        <v>2439</v>
      </c>
      <c r="E1413" s="63">
        <v>40.700000000000003</v>
      </c>
    </row>
    <row r="1414" spans="1:5" ht="16.5" x14ac:dyDescent="0.35">
      <c r="A1414" s="62" t="s">
        <v>2000</v>
      </c>
      <c r="B1414" s="62" t="s">
        <v>2388</v>
      </c>
      <c r="C1414" s="62" t="str">
        <f t="shared" si="22"/>
        <v>7947</v>
      </c>
      <c r="D1414" s="62" t="s">
        <v>2439</v>
      </c>
      <c r="E1414" s="63">
        <v>53.5</v>
      </c>
    </row>
    <row r="1415" spans="1:5" ht="16.5" x14ac:dyDescent="0.35">
      <c r="A1415" s="62" t="s">
        <v>1990</v>
      </c>
      <c r="B1415" s="62" t="s">
        <v>2388</v>
      </c>
      <c r="C1415" s="62" t="str">
        <f t="shared" si="22"/>
        <v>7947</v>
      </c>
      <c r="D1415" s="62" t="s">
        <v>2439</v>
      </c>
      <c r="E1415" s="63">
        <v>36.799999999999997</v>
      </c>
    </row>
    <row r="1416" spans="1:5" ht="16.5" x14ac:dyDescent="0.35">
      <c r="A1416" s="62" t="s">
        <v>1975</v>
      </c>
      <c r="B1416" s="62" t="s">
        <v>2388</v>
      </c>
      <c r="C1416" s="62" t="str">
        <f t="shared" si="22"/>
        <v>7947</v>
      </c>
      <c r="D1416" s="62" t="s">
        <v>2439</v>
      </c>
      <c r="E1416" s="63">
        <v>62.9</v>
      </c>
    </row>
    <row r="1417" spans="1:5" ht="16.5" x14ac:dyDescent="0.35">
      <c r="A1417" s="62" t="s">
        <v>1974</v>
      </c>
      <c r="B1417" s="62" t="s">
        <v>2388</v>
      </c>
      <c r="C1417" s="62" t="str">
        <f t="shared" si="22"/>
        <v>7947</v>
      </c>
      <c r="D1417" s="62" t="s">
        <v>2439</v>
      </c>
      <c r="E1417" s="63">
        <v>37.299999999999997</v>
      </c>
    </row>
    <row r="1418" spans="1:5" ht="16.5" x14ac:dyDescent="0.35">
      <c r="A1418" s="62" t="s">
        <v>1968</v>
      </c>
      <c r="B1418" s="62" t="s">
        <v>2388</v>
      </c>
      <c r="C1418" s="62" t="str">
        <f t="shared" si="22"/>
        <v>7947</v>
      </c>
      <c r="D1418" s="62" t="s">
        <v>2439</v>
      </c>
      <c r="E1418" s="63">
        <v>40.700000000000003</v>
      </c>
    </row>
    <row r="1419" spans="1:5" ht="16.5" x14ac:dyDescent="0.35">
      <c r="A1419" s="62" t="s">
        <v>1954</v>
      </c>
      <c r="B1419" s="62" t="s">
        <v>2388</v>
      </c>
      <c r="C1419" s="62" t="str">
        <f t="shared" si="22"/>
        <v>7947</v>
      </c>
      <c r="D1419" s="62" t="s">
        <v>2439</v>
      </c>
      <c r="E1419" s="63">
        <v>44.2</v>
      </c>
    </row>
    <row r="1420" spans="1:5" ht="16.5" x14ac:dyDescent="0.35">
      <c r="A1420" s="62" t="s">
        <v>1931</v>
      </c>
      <c r="B1420" s="62" t="s">
        <v>2388</v>
      </c>
      <c r="C1420" s="62" t="str">
        <f t="shared" si="22"/>
        <v>7947</v>
      </c>
      <c r="D1420" s="62" t="s">
        <v>2439</v>
      </c>
      <c r="E1420" s="63">
        <v>33.4</v>
      </c>
    </row>
    <row r="1421" spans="1:5" ht="16.5" x14ac:dyDescent="0.35">
      <c r="A1421" s="62" t="s">
        <v>1930</v>
      </c>
      <c r="B1421" s="62" t="s">
        <v>2388</v>
      </c>
      <c r="C1421" s="62" t="str">
        <f t="shared" si="22"/>
        <v>7947</v>
      </c>
      <c r="D1421" s="62" t="s">
        <v>2439</v>
      </c>
      <c r="E1421" s="63">
        <v>24.1</v>
      </c>
    </row>
    <row r="1422" spans="1:5" ht="16.5" x14ac:dyDescent="0.35">
      <c r="A1422" s="62" t="s">
        <v>1911</v>
      </c>
      <c r="B1422" s="62" t="s">
        <v>2388</v>
      </c>
      <c r="C1422" s="62" t="str">
        <f t="shared" si="22"/>
        <v>7947</v>
      </c>
      <c r="D1422" s="62" t="s">
        <v>2439</v>
      </c>
      <c r="E1422" s="63">
        <v>58</v>
      </c>
    </row>
    <row r="1423" spans="1:5" ht="16.5" x14ac:dyDescent="0.35">
      <c r="A1423" s="62" t="s">
        <v>1910</v>
      </c>
      <c r="B1423" s="62" t="s">
        <v>2388</v>
      </c>
      <c r="C1423" s="62" t="str">
        <f t="shared" si="22"/>
        <v>7947</v>
      </c>
      <c r="D1423" s="62" t="s">
        <v>2439</v>
      </c>
      <c r="E1423" s="63">
        <v>36.799999999999997</v>
      </c>
    </row>
    <row r="1424" spans="1:5" ht="16.5" x14ac:dyDescent="0.35">
      <c r="A1424" s="62" t="s">
        <v>1904</v>
      </c>
      <c r="B1424" s="62" t="s">
        <v>2388</v>
      </c>
      <c r="C1424" s="62" t="str">
        <f t="shared" si="22"/>
        <v>7947</v>
      </c>
      <c r="D1424" s="62" t="s">
        <v>2439</v>
      </c>
      <c r="E1424" s="63">
        <v>38.5</v>
      </c>
    </row>
    <row r="1425" spans="1:5" ht="16.5" x14ac:dyDescent="0.35">
      <c r="A1425" s="62" t="s">
        <v>1891</v>
      </c>
      <c r="B1425" s="62" t="s">
        <v>2388</v>
      </c>
      <c r="C1425" s="62" t="str">
        <f t="shared" si="22"/>
        <v>7947</v>
      </c>
      <c r="D1425" s="62" t="s">
        <v>2439</v>
      </c>
      <c r="E1425" s="63">
        <v>34.200000000000003</v>
      </c>
    </row>
    <row r="1426" spans="1:5" ht="16.5" x14ac:dyDescent="0.35">
      <c r="A1426" s="62" t="s">
        <v>1886</v>
      </c>
      <c r="B1426" s="62" t="s">
        <v>2388</v>
      </c>
      <c r="C1426" s="62" t="str">
        <f t="shared" si="22"/>
        <v>7947</v>
      </c>
      <c r="D1426" s="62" t="s">
        <v>2439</v>
      </c>
      <c r="E1426" s="63">
        <v>40.700000000000003</v>
      </c>
    </row>
    <row r="1427" spans="1:5" ht="16.5" x14ac:dyDescent="0.35">
      <c r="A1427" s="62" t="s">
        <v>1879</v>
      </c>
      <c r="B1427" s="62" t="s">
        <v>2388</v>
      </c>
      <c r="C1427" s="62" t="str">
        <f t="shared" si="22"/>
        <v>7947</v>
      </c>
      <c r="D1427" s="62" t="s">
        <v>2439</v>
      </c>
      <c r="E1427" s="63">
        <v>27.6</v>
      </c>
    </row>
    <row r="1428" spans="1:5" ht="16.5" x14ac:dyDescent="0.35">
      <c r="A1428" s="62" t="s">
        <v>1864</v>
      </c>
      <c r="B1428" s="62" t="s">
        <v>2388</v>
      </c>
      <c r="C1428" s="62" t="str">
        <f t="shared" si="22"/>
        <v>7947</v>
      </c>
      <c r="D1428" s="62" t="s">
        <v>2439</v>
      </c>
      <c r="E1428" s="63">
        <v>44.5</v>
      </c>
    </row>
    <row r="1429" spans="1:5" ht="16.5" x14ac:dyDescent="0.35">
      <c r="A1429" s="62" t="s">
        <v>1844</v>
      </c>
      <c r="B1429" s="62" t="s">
        <v>2388</v>
      </c>
      <c r="C1429" s="62" t="str">
        <f t="shared" si="22"/>
        <v>7947</v>
      </c>
      <c r="D1429" s="62" t="s">
        <v>2439</v>
      </c>
      <c r="E1429" s="63">
        <v>53.3</v>
      </c>
    </row>
    <row r="1430" spans="1:5" ht="16.5" x14ac:dyDescent="0.35">
      <c r="A1430" s="62" t="s">
        <v>1843</v>
      </c>
      <c r="B1430" s="62" t="s">
        <v>2388</v>
      </c>
      <c r="C1430" s="62" t="str">
        <f t="shared" si="22"/>
        <v>7947</v>
      </c>
      <c r="D1430" s="62" t="s">
        <v>2439</v>
      </c>
      <c r="E1430" s="63">
        <v>73.8</v>
      </c>
    </row>
    <row r="1431" spans="1:5" ht="16.5" x14ac:dyDescent="0.35">
      <c r="A1431" s="62" t="s">
        <v>1811</v>
      </c>
      <c r="B1431" s="62" t="s">
        <v>2388</v>
      </c>
      <c r="C1431" s="62" t="str">
        <f t="shared" si="22"/>
        <v>7947</v>
      </c>
      <c r="D1431" s="62" t="s">
        <v>2439</v>
      </c>
      <c r="E1431" s="63">
        <v>56.1</v>
      </c>
    </row>
    <row r="1432" spans="1:5" ht="16.5" x14ac:dyDescent="0.35">
      <c r="A1432" s="62" t="s">
        <v>1810</v>
      </c>
      <c r="B1432" s="62" t="s">
        <v>2388</v>
      </c>
      <c r="C1432" s="62" t="str">
        <f t="shared" si="22"/>
        <v>7947</v>
      </c>
      <c r="D1432" s="62" t="s">
        <v>2439</v>
      </c>
      <c r="E1432" s="63">
        <v>18.5</v>
      </c>
    </row>
    <row r="1433" spans="1:5" ht="16.5" x14ac:dyDescent="0.35">
      <c r="A1433" s="62" t="s">
        <v>1809</v>
      </c>
      <c r="B1433" s="62" t="s">
        <v>2388</v>
      </c>
      <c r="C1433" s="62" t="str">
        <f t="shared" si="22"/>
        <v>7947</v>
      </c>
      <c r="D1433" s="62" t="s">
        <v>2439</v>
      </c>
      <c r="E1433" s="63">
        <v>51.4</v>
      </c>
    </row>
    <row r="1434" spans="1:5" ht="16.5" x14ac:dyDescent="0.35">
      <c r="A1434" s="62" t="s">
        <v>1769</v>
      </c>
      <c r="B1434" s="62" t="s">
        <v>2388</v>
      </c>
      <c r="C1434" s="62" t="str">
        <f t="shared" si="22"/>
        <v>7947</v>
      </c>
      <c r="D1434" s="62" t="s">
        <v>2439</v>
      </c>
      <c r="E1434" s="63">
        <v>33.299999999999997</v>
      </c>
    </row>
    <row r="1435" spans="1:5" ht="16.5" x14ac:dyDescent="0.35">
      <c r="A1435" s="62" t="s">
        <v>1753</v>
      </c>
      <c r="B1435" s="62" t="s">
        <v>2388</v>
      </c>
      <c r="C1435" s="62" t="str">
        <f t="shared" si="22"/>
        <v>7947</v>
      </c>
      <c r="D1435" s="62" t="s">
        <v>2439</v>
      </c>
      <c r="E1435" s="63">
        <v>36.799999999999997</v>
      </c>
    </row>
    <row r="1436" spans="1:5" ht="16.5" x14ac:dyDescent="0.35">
      <c r="A1436" s="62" t="s">
        <v>1747</v>
      </c>
      <c r="B1436" s="62" t="s">
        <v>2388</v>
      </c>
      <c r="C1436" s="62" t="str">
        <f t="shared" si="22"/>
        <v>7947</v>
      </c>
      <c r="D1436" s="62" t="s">
        <v>2439</v>
      </c>
      <c r="E1436" s="63">
        <v>66.2</v>
      </c>
    </row>
    <row r="1437" spans="1:5" ht="16.5" x14ac:dyDescent="0.35">
      <c r="A1437" s="62" t="s">
        <v>1742</v>
      </c>
      <c r="B1437" s="62" t="s">
        <v>2388</v>
      </c>
      <c r="C1437" s="62" t="str">
        <f t="shared" si="22"/>
        <v>7947</v>
      </c>
      <c r="D1437" s="62" t="s">
        <v>2439</v>
      </c>
      <c r="E1437" s="63">
        <v>84</v>
      </c>
    </row>
    <row r="1438" spans="1:5" ht="16.5" x14ac:dyDescent="0.35">
      <c r="A1438" s="62" t="s">
        <v>1419</v>
      </c>
      <c r="B1438" s="62" t="s">
        <v>2388</v>
      </c>
      <c r="C1438" s="62" t="str">
        <f t="shared" si="22"/>
        <v>7947</v>
      </c>
      <c r="D1438" s="62" t="s">
        <v>2439</v>
      </c>
      <c r="E1438" s="63">
        <v>44.5</v>
      </c>
    </row>
    <row r="1439" spans="1:5" ht="16.5" x14ac:dyDescent="0.35">
      <c r="A1439" s="62" t="s">
        <v>1418</v>
      </c>
      <c r="B1439" s="62" t="s">
        <v>2388</v>
      </c>
      <c r="C1439" s="62" t="str">
        <f t="shared" si="22"/>
        <v>7956</v>
      </c>
      <c r="D1439" s="62" t="s">
        <v>2440</v>
      </c>
      <c r="E1439" s="63">
        <v>236</v>
      </c>
    </row>
    <row r="1440" spans="1:5" ht="16.5" x14ac:dyDescent="0.35">
      <c r="A1440" s="62" t="s">
        <v>2028</v>
      </c>
      <c r="B1440" s="62" t="s">
        <v>2388</v>
      </c>
      <c r="C1440" s="62" t="str">
        <f t="shared" si="22"/>
        <v>7956</v>
      </c>
      <c r="D1440" s="62" t="s">
        <v>2440</v>
      </c>
      <c r="E1440" s="63">
        <v>92</v>
      </c>
    </row>
    <row r="1441" spans="1:5" ht="16.5" x14ac:dyDescent="0.35">
      <c r="A1441" s="62" t="s">
        <v>1931</v>
      </c>
      <c r="B1441" s="62" t="s">
        <v>2388</v>
      </c>
      <c r="C1441" s="62" t="str">
        <f t="shared" si="22"/>
        <v>7956</v>
      </c>
      <c r="D1441" s="62" t="s">
        <v>2440</v>
      </c>
      <c r="E1441" s="63">
        <v>58</v>
      </c>
    </row>
    <row r="1442" spans="1:5" ht="16.5" x14ac:dyDescent="0.35">
      <c r="A1442" s="62" t="s">
        <v>1844</v>
      </c>
      <c r="B1442" s="62" t="s">
        <v>2388</v>
      </c>
      <c r="C1442" s="62" t="str">
        <f t="shared" si="22"/>
        <v>7956</v>
      </c>
      <c r="D1442" s="62" t="s">
        <v>2440</v>
      </c>
      <c r="E1442" s="63">
        <v>0</v>
      </c>
    </row>
    <row r="1443" spans="1:5" ht="16.5" x14ac:dyDescent="0.35">
      <c r="A1443" s="62" t="s">
        <v>1810</v>
      </c>
      <c r="B1443" s="62" t="s">
        <v>2388</v>
      </c>
      <c r="C1443" s="62" t="str">
        <f t="shared" si="22"/>
        <v>7956</v>
      </c>
      <c r="D1443" s="62" t="s">
        <v>2440</v>
      </c>
      <c r="E1443" s="63">
        <v>0</v>
      </c>
    </row>
    <row r="1444" spans="1:5" ht="16.5" x14ac:dyDescent="0.35">
      <c r="A1444" s="62" t="s">
        <v>1747</v>
      </c>
      <c r="B1444" s="62" t="s">
        <v>2388</v>
      </c>
      <c r="C1444" s="62" t="str">
        <f t="shared" si="22"/>
        <v>7957</v>
      </c>
      <c r="D1444" s="62" t="s">
        <v>2441</v>
      </c>
      <c r="E1444" s="63">
        <v>301.5</v>
      </c>
    </row>
    <row r="1445" spans="1:5" ht="16.5" x14ac:dyDescent="0.35">
      <c r="A1445" s="62" t="s">
        <v>1742</v>
      </c>
      <c r="B1445" s="62" t="s">
        <v>2388</v>
      </c>
      <c r="C1445" s="62" t="str">
        <f t="shared" si="22"/>
        <v>7957</v>
      </c>
      <c r="D1445" s="62" t="s">
        <v>2441</v>
      </c>
      <c r="E1445" s="63">
        <v>538</v>
      </c>
    </row>
    <row r="1446" spans="1:5" ht="16.5" x14ac:dyDescent="0.35">
      <c r="A1446" s="62" t="s">
        <v>1419</v>
      </c>
      <c r="B1446" s="62" t="s">
        <v>2388</v>
      </c>
      <c r="C1446" s="62" t="str">
        <f t="shared" si="22"/>
        <v>7957</v>
      </c>
      <c r="D1446" s="62" t="s">
        <v>2441</v>
      </c>
      <c r="E1446" s="63">
        <v>408.5</v>
      </c>
    </row>
    <row r="1447" spans="1:5" ht="16.5" x14ac:dyDescent="0.35">
      <c r="A1447" s="62" t="s">
        <v>1418</v>
      </c>
      <c r="B1447" s="62" t="s">
        <v>2388</v>
      </c>
      <c r="C1447" s="62" t="str">
        <f t="shared" si="22"/>
        <v>7963</v>
      </c>
      <c r="D1447" s="62" t="s">
        <v>2442</v>
      </c>
      <c r="E1447" s="63">
        <v>962.96</v>
      </c>
    </row>
    <row r="1448" spans="1:5" ht="16.5" x14ac:dyDescent="0.35">
      <c r="A1448" s="62" t="s">
        <v>2028</v>
      </c>
      <c r="B1448" s="62" t="s">
        <v>2388</v>
      </c>
      <c r="C1448" s="62" t="str">
        <f t="shared" si="22"/>
        <v>7963</v>
      </c>
      <c r="D1448" s="62" t="s">
        <v>2442</v>
      </c>
      <c r="E1448" s="63">
        <v>1019.37</v>
      </c>
    </row>
    <row r="1449" spans="1:5" ht="16.5" x14ac:dyDescent="0.35">
      <c r="A1449" s="62" t="s">
        <v>2023</v>
      </c>
      <c r="B1449" s="62" t="s">
        <v>2388</v>
      </c>
      <c r="C1449" s="62" t="str">
        <f t="shared" si="22"/>
        <v>7963</v>
      </c>
      <c r="D1449" s="62" t="s">
        <v>2442</v>
      </c>
      <c r="E1449" s="63">
        <v>932.31</v>
      </c>
    </row>
    <row r="1450" spans="1:5" ht="16.5" x14ac:dyDescent="0.35">
      <c r="A1450" s="62" t="s">
        <v>2013</v>
      </c>
      <c r="B1450" s="62" t="s">
        <v>2388</v>
      </c>
      <c r="C1450" s="62" t="str">
        <f t="shared" si="22"/>
        <v>7963</v>
      </c>
      <c r="D1450" s="62" t="s">
        <v>2442</v>
      </c>
      <c r="E1450" s="63">
        <v>903.14</v>
      </c>
    </row>
    <row r="1451" spans="1:5" ht="16.5" x14ac:dyDescent="0.35">
      <c r="A1451" s="62" t="s">
        <v>2007</v>
      </c>
      <c r="B1451" s="62" t="s">
        <v>2388</v>
      </c>
      <c r="C1451" s="62" t="str">
        <f t="shared" si="22"/>
        <v>7963</v>
      </c>
      <c r="D1451" s="62" t="s">
        <v>2442</v>
      </c>
      <c r="E1451" s="63">
        <v>845.23</v>
      </c>
    </row>
    <row r="1452" spans="1:5" ht="16.5" x14ac:dyDescent="0.35">
      <c r="A1452" s="62" t="s">
        <v>2000</v>
      </c>
      <c r="B1452" s="62" t="s">
        <v>2388</v>
      </c>
      <c r="C1452" s="62" t="str">
        <f t="shared" si="22"/>
        <v>7963</v>
      </c>
      <c r="D1452" s="62" t="s">
        <v>2442</v>
      </c>
      <c r="E1452" s="63">
        <v>845.98</v>
      </c>
    </row>
    <row r="1453" spans="1:5" ht="16.5" x14ac:dyDescent="0.35">
      <c r="A1453" s="62" t="s">
        <v>1990</v>
      </c>
      <c r="B1453" s="62" t="s">
        <v>2388</v>
      </c>
      <c r="C1453" s="62" t="str">
        <f t="shared" si="22"/>
        <v>7963</v>
      </c>
      <c r="D1453" s="62" t="s">
        <v>2442</v>
      </c>
      <c r="E1453" s="63">
        <v>819.95</v>
      </c>
    </row>
    <row r="1454" spans="1:5" ht="16.5" x14ac:dyDescent="0.35">
      <c r="A1454" s="62" t="s">
        <v>1975</v>
      </c>
      <c r="B1454" s="62" t="s">
        <v>2388</v>
      </c>
      <c r="C1454" s="62" t="str">
        <f t="shared" si="22"/>
        <v>7963</v>
      </c>
      <c r="D1454" s="62" t="s">
        <v>2442</v>
      </c>
      <c r="E1454" s="63">
        <v>907.84</v>
      </c>
    </row>
    <row r="1455" spans="1:5" ht="16.5" x14ac:dyDescent="0.35">
      <c r="A1455" s="62" t="s">
        <v>1974</v>
      </c>
      <c r="B1455" s="62" t="s">
        <v>2388</v>
      </c>
      <c r="C1455" s="62" t="str">
        <f t="shared" si="22"/>
        <v>7963</v>
      </c>
      <c r="D1455" s="62" t="s">
        <v>2442</v>
      </c>
      <c r="E1455" s="63">
        <v>870.73</v>
      </c>
    </row>
    <row r="1456" spans="1:5" ht="16.5" x14ac:dyDescent="0.35">
      <c r="A1456" s="62" t="s">
        <v>1968</v>
      </c>
      <c r="B1456" s="62" t="s">
        <v>2388</v>
      </c>
      <c r="C1456" s="62" t="str">
        <f t="shared" si="22"/>
        <v>7963</v>
      </c>
      <c r="D1456" s="62" t="s">
        <v>2442</v>
      </c>
      <c r="E1456" s="63">
        <v>817.68</v>
      </c>
    </row>
    <row r="1457" spans="1:5" ht="16.5" x14ac:dyDescent="0.35">
      <c r="A1457" s="62" t="s">
        <v>1954</v>
      </c>
      <c r="B1457" s="62" t="s">
        <v>2388</v>
      </c>
      <c r="C1457" s="62" t="str">
        <f t="shared" si="22"/>
        <v>7963</v>
      </c>
      <c r="D1457" s="62" t="s">
        <v>2442</v>
      </c>
      <c r="E1457" s="63">
        <v>1023.97</v>
      </c>
    </row>
    <row r="1458" spans="1:5" ht="16.5" x14ac:dyDescent="0.35">
      <c r="A1458" s="62" t="s">
        <v>1931</v>
      </c>
      <c r="B1458" s="62" t="s">
        <v>2388</v>
      </c>
      <c r="C1458" s="62" t="str">
        <f t="shared" si="22"/>
        <v>7963</v>
      </c>
      <c r="D1458" s="62" t="s">
        <v>2442</v>
      </c>
      <c r="E1458" s="63">
        <v>797.13</v>
      </c>
    </row>
    <row r="1459" spans="1:5" ht="16.5" x14ac:dyDescent="0.35">
      <c r="A1459" s="62" t="s">
        <v>1930</v>
      </c>
      <c r="B1459" s="62" t="s">
        <v>2388</v>
      </c>
      <c r="C1459" s="62" t="str">
        <f t="shared" si="22"/>
        <v>7963</v>
      </c>
      <c r="D1459" s="62" t="s">
        <v>2442</v>
      </c>
      <c r="E1459" s="63">
        <v>903.73</v>
      </c>
    </row>
    <row r="1460" spans="1:5" ht="16.5" x14ac:dyDescent="0.35">
      <c r="A1460" s="62" t="s">
        <v>1911</v>
      </c>
      <c r="B1460" s="62" t="s">
        <v>2388</v>
      </c>
      <c r="C1460" s="62" t="str">
        <f t="shared" si="22"/>
        <v>7963</v>
      </c>
      <c r="D1460" s="62" t="s">
        <v>2442</v>
      </c>
      <c r="E1460" s="63">
        <v>801.9</v>
      </c>
    </row>
    <row r="1461" spans="1:5" ht="16.5" x14ac:dyDescent="0.35">
      <c r="A1461" s="62" t="s">
        <v>1910</v>
      </c>
      <c r="B1461" s="62" t="s">
        <v>2388</v>
      </c>
      <c r="C1461" s="62" t="str">
        <f t="shared" si="22"/>
        <v>7963</v>
      </c>
      <c r="D1461" s="62" t="s">
        <v>2442</v>
      </c>
      <c r="E1461" s="63">
        <v>834.08</v>
      </c>
    </row>
    <row r="1462" spans="1:5" ht="16.5" x14ac:dyDescent="0.35">
      <c r="A1462" s="62" t="s">
        <v>1904</v>
      </c>
      <c r="B1462" s="62" t="s">
        <v>2388</v>
      </c>
      <c r="C1462" s="62" t="str">
        <f t="shared" si="22"/>
        <v>7963</v>
      </c>
      <c r="D1462" s="62" t="s">
        <v>2442</v>
      </c>
      <c r="E1462" s="63">
        <v>833.09</v>
      </c>
    </row>
    <row r="1463" spans="1:5" ht="16.5" x14ac:dyDescent="0.35">
      <c r="A1463" s="62" t="s">
        <v>1891</v>
      </c>
      <c r="B1463" s="62" t="s">
        <v>2388</v>
      </c>
      <c r="C1463" s="62" t="str">
        <f t="shared" si="22"/>
        <v>7963</v>
      </c>
      <c r="D1463" s="62" t="s">
        <v>2442</v>
      </c>
      <c r="E1463" s="63">
        <v>918</v>
      </c>
    </row>
    <row r="1464" spans="1:5" ht="16.5" x14ac:dyDescent="0.35">
      <c r="A1464" s="62" t="s">
        <v>1886</v>
      </c>
      <c r="B1464" s="62" t="s">
        <v>2388</v>
      </c>
      <c r="C1464" s="62" t="str">
        <f t="shared" si="22"/>
        <v>7963</v>
      </c>
      <c r="D1464" s="62" t="s">
        <v>2442</v>
      </c>
      <c r="E1464" s="63">
        <v>862.49</v>
      </c>
    </row>
    <row r="1465" spans="1:5" ht="16.5" x14ac:dyDescent="0.35">
      <c r="A1465" s="62" t="s">
        <v>1879</v>
      </c>
      <c r="B1465" s="62" t="s">
        <v>2388</v>
      </c>
      <c r="C1465" s="62" t="str">
        <f t="shared" si="22"/>
        <v>7963</v>
      </c>
      <c r="D1465" s="62" t="s">
        <v>2442</v>
      </c>
      <c r="E1465" s="63">
        <v>803.12</v>
      </c>
    </row>
    <row r="1466" spans="1:5" ht="16.5" x14ac:dyDescent="0.35">
      <c r="A1466" s="62" t="s">
        <v>1864</v>
      </c>
      <c r="B1466" s="62" t="s">
        <v>2388</v>
      </c>
      <c r="C1466" s="62" t="str">
        <f t="shared" si="22"/>
        <v>7963</v>
      </c>
      <c r="D1466" s="62" t="s">
        <v>2442</v>
      </c>
      <c r="E1466" s="63">
        <v>1119.8900000000001</v>
      </c>
    </row>
    <row r="1467" spans="1:5" ht="16.5" x14ac:dyDescent="0.35">
      <c r="A1467" s="62" t="s">
        <v>1844</v>
      </c>
      <c r="B1467" s="62" t="s">
        <v>2388</v>
      </c>
      <c r="C1467" s="62" t="str">
        <f t="shared" si="22"/>
        <v>7963</v>
      </c>
      <c r="D1467" s="62" t="s">
        <v>2442</v>
      </c>
      <c r="E1467" s="63">
        <v>844.4</v>
      </c>
    </row>
    <row r="1468" spans="1:5" ht="16.5" x14ac:dyDescent="0.35">
      <c r="A1468" s="62" t="s">
        <v>1843</v>
      </c>
      <c r="B1468" s="62" t="s">
        <v>2388</v>
      </c>
      <c r="C1468" s="62" t="str">
        <f t="shared" si="22"/>
        <v>7963</v>
      </c>
      <c r="D1468" s="62" t="s">
        <v>2442</v>
      </c>
      <c r="E1468" s="63">
        <v>898.91</v>
      </c>
    </row>
    <row r="1469" spans="1:5" ht="16.5" x14ac:dyDescent="0.35">
      <c r="A1469" s="62" t="s">
        <v>1811</v>
      </c>
      <c r="B1469" s="62" t="s">
        <v>2388</v>
      </c>
      <c r="C1469" s="62" t="str">
        <f t="shared" si="22"/>
        <v>7963</v>
      </c>
      <c r="D1469" s="62" t="s">
        <v>2442</v>
      </c>
      <c r="E1469" s="63">
        <v>900.59</v>
      </c>
    </row>
    <row r="1470" spans="1:5" ht="16.5" x14ac:dyDescent="0.35">
      <c r="A1470" s="62" t="s">
        <v>1810</v>
      </c>
      <c r="B1470" s="62" t="s">
        <v>2388</v>
      </c>
      <c r="C1470" s="62" t="str">
        <f t="shared" si="22"/>
        <v>7963</v>
      </c>
      <c r="D1470" s="62" t="s">
        <v>2442</v>
      </c>
      <c r="E1470" s="63">
        <v>821.63</v>
      </c>
    </row>
    <row r="1471" spans="1:5" ht="16.5" x14ac:dyDescent="0.35">
      <c r="A1471" s="62" t="s">
        <v>1809</v>
      </c>
      <c r="B1471" s="62" t="s">
        <v>2388</v>
      </c>
      <c r="C1471" s="62" t="str">
        <f t="shared" si="22"/>
        <v>7963</v>
      </c>
      <c r="D1471" s="62" t="s">
        <v>2442</v>
      </c>
      <c r="E1471" s="63">
        <v>852.1</v>
      </c>
    </row>
    <row r="1472" spans="1:5" ht="16.5" x14ac:dyDescent="0.35">
      <c r="A1472" s="62" t="s">
        <v>1769</v>
      </c>
      <c r="B1472" s="62" t="s">
        <v>2388</v>
      </c>
      <c r="C1472" s="62" t="str">
        <f t="shared" si="22"/>
        <v>7963</v>
      </c>
      <c r="D1472" s="62" t="s">
        <v>2442</v>
      </c>
      <c r="E1472" s="63">
        <v>744.42</v>
      </c>
    </row>
    <row r="1473" spans="1:5" ht="16.5" x14ac:dyDescent="0.35">
      <c r="A1473" s="62" t="s">
        <v>1753</v>
      </c>
      <c r="B1473" s="62" t="s">
        <v>2388</v>
      </c>
      <c r="C1473" s="62" t="str">
        <f t="shared" si="22"/>
        <v>7963</v>
      </c>
      <c r="D1473" s="62" t="s">
        <v>2442</v>
      </c>
      <c r="E1473" s="63">
        <v>729.3</v>
      </c>
    </row>
    <row r="1474" spans="1:5" ht="16.5" x14ac:dyDescent="0.35">
      <c r="A1474" s="62" t="s">
        <v>1747</v>
      </c>
      <c r="B1474" s="62" t="s">
        <v>2388</v>
      </c>
      <c r="C1474" s="62" t="str">
        <f t="shared" si="22"/>
        <v>7963</v>
      </c>
      <c r="D1474" s="62" t="s">
        <v>2442</v>
      </c>
      <c r="E1474" s="63">
        <v>715.79</v>
      </c>
    </row>
    <row r="1475" spans="1:5" ht="16.5" x14ac:dyDescent="0.35">
      <c r="A1475" s="62" t="s">
        <v>1742</v>
      </c>
      <c r="B1475" s="62" t="s">
        <v>2388</v>
      </c>
      <c r="C1475" s="62" t="str">
        <f t="shared" ref="C1475:C1538" si="23">MID(D1475,2,4)</f>
        <v>7963</v>
      </c>
      <c r="D1475" s="62" t="s">
        <v>2442</v>
      </c>
      <c r="E1475" s="63">
        <v>953.96</v>
      </c>
    </row>
    <row r="1476" spans="1:5" ht="16.5" x14ac:dyDescent="0.35">
      <c r="A1476" s="62" t="s">
        <v>1419</v>
      </c>
      <c r="B1476" s="62" t="s">
        <v>2388</v>
      </c>
      <c r="C1476" s="62" t="str">
        <f t="shared" si="23"/>
        <v>7963</v>
      </c>
      <c r="D1476" s="62" t="s">
        <v>2442</v>
      </c>
      <c r="E1476" s="63">
        <v>927.72</v>
      </c>
    </row>
    <row r="1477" spans="1:5" ht="16.5" x14ac:dyDescent="0.35">
      <c r="A1477" s="62" t="s">
        <v>1747</v>
      </c>
      <c r="B1477" s="62" t="s">
        <v>2388</v>
      </c>
      <c r="C1477" s="62" t="str">
        <f t="shared" si="23"/>
        <v>7969</v>
      </c>
      <c r="D1477" s="62" t="s">
        <v>2443</v>
      </c>
      <c r="E1477" s="63">
        <v>415</v>
      </c>
    </row>
    <row r="1478" spans="1:5" ht="16.5" x14ac:dyDescent="0.35">
      <c r="A1478" s="62" t="s">
        <v>1742</v>
      </c>
      <c r="B1478" s="62" t="s">
        <v>2388</v>
      </c>
      <c r="C1478" s="62" t="str">
        <f t="shared" si="23"/>
        <v>7969</v>
      </c>
      <c r="D1478" s="62" t="s">
        <v>2443</v>
      </c>
      <c r="E1478" s="63">
        <v>606</v>
      </c>
    </row>
    <row r="1479" spans="1:5" ht="16.5" x14ac:dyDescent="0.35">
      <c r="A1479" s="62" t="s">
        <v>1419</v>
      </c>
      <c r="B1479" s="62" t="s">
        <v>2388</v>
      </c>
      <c r="C1479" s="62" t="str">
        <f t="shared" si="23"/>
        <v>7969</v>
      </c>
      <c r="D1479" s="62" t="s">
        <v>2443</v>
      </c>
      <c r="E1479" s="63">
        <v>651</v>
      </c>
    </row>
    <row r="1480" spans="1:5" ht="16.5" x14ac:dyDescent="0.35">
      <c r="A1480" s="62" t="s">
        <v>1418</v>
      </c>
      <c r="B1480" s="62" t="s">
        <v>2388</v>
      </c>
      <c r="C1480" s="62" t="str">
        <f t="shared" si="23"/>
        <v>7971</v>
      </c>
      <c r="D1480" s="62" t="s">
        <v>2444</v>
      </c>
      <c r="E1480" s="63">
        <v>564</v>
      </c>
    </row>
    <row r="1481" spans="1:5" ht="16.5" x14ac:dyDescent="0.35">
      <c r="A1481" s="62" t="s">
        <v>2028</v>
      </c>
      <c r="B1481" s="62" t="s">
        <v>2388</v>
      </c>
      <c r="C1481" s="62" t="str">
        <f t="shared" si="23"/>
        <v>7971</v>
      </c>
      <c r="D1481" s="62" t="s">
        <v>2444</v>
      </c>
      <c r="E1481" s="63">
        <v>805.5</v>
      </c>
    </row>
    <row r="1482" spans="1:5" ht="16.5" x14ac:dyDescent="0.35">
      <c r="A1482" s="62" t="s">
        <v>2023</v>
      </c>
      <c r="B1482" s="62" t="s">
        <v>2388</v>
      </c>
      <c r="C1482" s="62" t="str">
        <f t="shared" si="23"/>
        <v>7971</v>
      </c>
      <c r="D1482" s="62" t="s">
        <v>2444</v>
      </c>
      <c r="E1482" s="63">
        <v>829.5</v>
      </c>
    </row>
    <row r="1483" spans="1:5" ht="16.5" x14ac:dyDescent="0.35">
      <c r="A1483" s="62" t="s">
        <v>2013</v>
      </c>
      <c r="B1483" s="62" t="s">
        <v>2388</v>
      </c>
      <c r="C1483" s="62" t="str">
        <f t="shared" si="23"/>
        <v>7971</v>
      </c>
      <c r="D1483" s="62" t="s">
        <v>2444</v>
      </c>
      <c r="E1483" s="63">
        <v>910.3</v>
      </c>
    </row>
    <row r="1484" spans="1:5" ht="16.5" x14ac:dyDescent="0.35">
      <c r="A1484" s="62" t="s">
        <v>2007</v>
      </c>
      <c r="B1484" s="62" t="s">
        <v>2388</v>
      </c>
      <c r="C1484" s="62" t="str">
        <f t="shared" si="23"/>
        <v>7971</v>
      </c>
      <c r="D1484" s="62" t="s">
        <v>2444</v>
      </c>
      <c r="E1484" s="63">
        <v>912.1</v>
      </c>
    </row>
    <row r="1485" spans="1:5" ht="16.5" x14ac:dyDescent="0.35">
      <c r="A1485" s="62" t="s">
        <v>2000</v>
      </c>
      <c r="B1485" s="62" t="s">
        <v>2388</v>
      </c>
      <c r="C1485" s="62" t="str">
        <f t="shared" si="23"/>
        <v>7971</v>
      </c>
      <c r="D1485" s="62" t="s">
        <v>2444</v>
      </c>
      <c r="E1485" s="63">
        <v>736.5</v>
      </c>
    </row>
    <row r="1486" spans="1:5" ht="16.5" x14ac:dyDescent="0.35">
      <c r="A1486" s="62" t="s">
        <v>1990</v>
      </c>
      <c r="B1486" s="62" t="s">
        <v>2388</v>
      </c>
      <c r="C1486" s="62" t="str">
        <f t="shared" si="23"/>
        <v>7971</v>
      </c>
      <c r="D1486" s="62" t="s">
        <v>2444</v>
      </c>
      <c r="E1486" s="63">
        <v>811.5</v>
      </c>
    </row>
    <row r="1487" spans="1:5" ht="16.5" x14ac:dyDescent="0.35">
      <c r="A1487" s="62" t="s">
        <v>1975</v>
      </c>
      <c r="B1487" s="62" t="s">
        <v>2388</v>
      </c>
      <c r="C1487" s="62" t="str">
        <f t="shared" si="23"/>
        <v>7971</v>
      </c>
      <c r="D1487" s="62" t="s">
        <v>2444</v>
      </c>
      <c r="E1487" s="63">
        <v>803</v>
      </c>
    </row>
    <row r="1488" spans="1:5" ht="16.5" x14ac:dyDescent="0.35">
      <c r="A1488" s="62" t="s">
        <v>1974</v>
      </c>
      <c r="B1488" s="62" t="s">
        <v>2388</v>
      </c>
      <c r="C1488" s="62" t="str">
        <f t="shared" si="23"/>
        <v>7971</v>
      </c>
      <c r="D1488" s="62" t="s">
        <v>2444</v>
      </c>
      <c r="E1488" s="63">
        <v>935.5</v>
      </c>
    </row>
    <row r="1489" spans="1:5" ht="16.5" x14ac:dyDescent="0.35">
      <c r="A1489" s="62" t="s">
        <v>1968</v>
      </c>
      <c r="B1489" s="62" t="s">
        <v>2388</v>
      </c>
      <c r="C1489" s="62" t="str">
        <f t="shared" si="23"/>
        <v>7971</v>
      </c>
      <c r="D1489" s="62" t="s">
        <v>2444</v>
      </c>
      <c r="E1489" s="63">
        <v>696.3</v>
      </c>
    </row>
    <row r="1490" spans="1:5" ht="16.5" x14ac:dyDescent="0.35">
      <c r="A1490" s="62" t="s">
        <v>1954</v>
      </c>
      <c r="B1490" s="62" t="s">
        <v>2388</v>
      </c>
      <c r="C1490" s="62" t="str">
        <f t="shared" si="23"/>
        <v>7971</v>
      </c>
      <c r="D1490" s="62" t="s">
        <v>2444</v>
      </c>
      <c r="E1490" s="63">
        <v>827</v>
      </c>
    </row>
    <row r="1491" spans="1:5" ht="16.5" x14ac:dyDescent="0.35">
      <c r="A1491" s="62" t="s">
        <v>1931</v>
      </c>
      <c r="B1491" s="62" t="s">
        <v>2388</v>
      </c>
      <c r="C1491" s="62" t="str">
        <f t="shared" si="23"/>
        <v>7971</v>
      </c>
      <c r="D1491" s="62" t="s">
        <v>2444</v>
      </c>
      <c r="E1491" s="63">
        <v>738</v>
      </c>
    </row>
    <row r="1492" spans="1:5" ht="16.5" x14ac:dyDescent="0.35">
      <c r="A1492" s="62" t="s">
        <v>1930</v>
      </c>
      <c r="B1492" s="62" t="s">
        <v>2388</v>
      </c>
      <c r="C1492" s="62" t="str">
        <f t="shared" si="23"/>
        <v>7971</v>
      </c>
      <c r="D1492" s="62" t="s">
        <v>2444</v>
      </c>
      <c r="E1492" s="63">
        <v>687</v>
      </c>
    </row>
    <row r="1493" spans="1:5" ht="16.5" x14ac:dyDescent="0.35">
      <c r="A1493" s="62" t="s">
        <v>1911</v>
      </c>
      <c r="B1493" s="62" t="s">
        <v>2388</v>
      </c>
      <c r="C1493" s="62" t="str">
        <f t="shared" si="23"/>
        <v>7971</v>
      </c>
      <c r="D1493" s="62" t="s">
        <v>2444</v>
      </c>
      <c r="E1493" s="63">
        <v>668</v>
      </c>
    </row>
    <row r="1494" spans="1:5" ht="16.5" x14ac:dyDescent="0.35">
      <c r="A1494" s="62" t="s">
        <v>1910</v>
      </c>
      <c r="B1494" s="62" t="s">
        <v>2388</v>
      </c>
      <c r="C1494" s="62" t="str">
        <f t="shared" si="23"/>
        <v>7971</v>
      </c>
      <c r="D1494" s="62" t="s">
        <v>2444</v>
      </c>
      <c r="E1494" s="63">
        <v>793.8</v>
      </c>
    </row>
    <row r="1495" spans="1:5" ht="16.5" x14ac:dyDescent="0.35">
      <c r="A1495" s="62" t="s">
        <v>1904</v>
      </c>
      <c r="B1495" s="62" t="s">
        <v>2388</v>
      </c>
      <c r="C1495" s="62" t="str">
        <f t="shared" si="23"/>
        <v>7971</v>
      </c>
      <c r="D1495" s="62" t="s">
        <v>2444</v>
      </c>
      <c r="E1495" s="63">
        <v>660</v>
      </c>
    </row>
    <row r="1496" spans="1:5" ht="16.5" x14ac:dyDescent="0.35">
      <c r="A1496" s="62" t="s">
        <v>1891</v>
      </c>
      <c r="B1496" s="62" t="s">
        <v>2388</v>
      </c>
      <c r="C1496" s="62" t="str">
        <f t="shared" si="23"/>
        <v>7971</v>
      </c>
      <c r="D1496" s="62" t="s">
        <v>2444</v>
      </c>
      <c r="E1496" s="63">
        <v>553.5</v>
      </c>
    </row>
    <row r="1497" spans="1:5" ht="16.5" x14ac:dyDescent="0.35">
      <c r="A1497" s="62" t="s">
        <v>1886</v>
      </c>
      <c r="B1497" s="62" t="s">
        <v>2388</v>
      </c>
      <c r="C1497" s="62" t="str">
        <f t="shared" si="23"/>
        <v>7971</v>
      </c>
      <c r="D1497" s="62" t="s">
        <v>2444</v>
      </c>
      <c r="E1497" s="63">
        <v>725</v>
      </c>
    </row>
    <row r="1498" spans="1:5" ht="16.5" x14ac:dyDescent="0.35">
      <c r="A1498" s="62" t="s">
        <v>1879</v>
      </c>
      <c r="B1498" s="62" t="s">
        <v>2388</v>
      </c>
      <c r="C1498" s="62" t="str">
        <f t="shared" si="23"/>
        <v>7971</v>
      </c>
      <c r="D1498" s="62" t="s">
        <v>2444</v>
      </c>
      <c r="E1498" s="63">
        <v>689</v>
      </c>
    </row>
    <row r="1499" spans="1:5" ht="16.5" x14ac:dyDescent="0.35">
      <c r="A1499" s="62" t="s">
        <v>1864</v>
      </c>
      <c r="B1499" s="62" t="s">
        <v>2388</v>
      </c>
      <c r="C1499" s="62" t="str">
        <f t="shared" si="23"/>
        <v>7971</v>
      </c>
      <c r="D1499" s="62" t="s">
        <v>2444</v>
      </c>
      <c r="E1499" s="63">
        <v>684.9</v>
      </c>
    </row>
    <row r="1500" spans="1:5" ht="16.5" x14ac:dyDescent="0.35">
      <c r="A1500" s="62" t="s">
        <v>1844</v>
      </c>
      <c r="B1500" s="62" t="s">
        <v>2388</v>
      </c>
      <c r="C1500" s="62" t="str">
        <f t="shared" si="23"/>
        <v>7971</v>
      </c>
      <c r="D1500" s="62" t="s">
        <v>2444</v>
      </c>
      <c r="E1500" s="63">
        <v>563</v>
      </c>
    </row>
    <row r="1501" spans="1:5" ht="16.5" x14ac:dyDescent="0.35">
      <c r="A1501" s="62" t="s">
        <v>1843</v>
      </c>
      <c r="B1501" s="62" t="s">
        <v>2388</v>
      </c>
      <c r="C1501" s="62" t="str">
        <f t="shared" si="23"/>
        <v>7971</v>
      </c>
      <c r="D1501" s="62" t="s">
        <v>2444</v>
      </c>
      <c r="E1501" s="63">
        <v>601.5</v>
      </c>
    </row>
    <row r="1502" spans="1:5" ht="16.5" x14ac:dyDescent="0.35">
      <c r="A1502" s="62" t="s">
        <v>1811</v>
      </c>
      <c r="B1502" s="62" t="s">
        <v>2388</v>
      </c>
      <c r="C1502" s="62" t="str">
        <f t="shared" si="23"/>
        <v>7971</v>
      </c>
      <c r="D1502" s="62" t="s">
        <v>2444</v>
      </c>
      <c r="E1502" s="63">
        <v>661.5</v>
      </c>
    </row>
    <row r="1503" spans="1:5" ht="16.5" x14ac:dyDescent="0.35">
      <c r="A1503" s="62" t="s">
        <v>1810</v>
      </c>
      <c r="B1503" s="62" t="s">
        <v>2388</v>
      </c>
      <c r="C1503" s="62" t="str">
        <f t="shared" si="23"/>
        <v>7971</v>
      </c>
      <c r="D1503" s="62" t="s">
        <v>2444</v>
      </c>
      <c r="E1503" s="63">
        <v>584.5</v>
      </c>
    </row>
    <row r="1504" spans="1:5" ht="16.5" x14ac:dyDescent="0.35">
      <c r="A1504" s="62" t="s">
        <v>1809</v>
      </c>
      <c r="B1504" s="62" t="s">
        <v>2388</v>
      </c>
      <c r="C1504" s="62" t="str">
        <f t="shared" si="23"/>
        <v>7971</v>
      </c>
      <c r="D1504" s="62" t="s">
        <v>2444</v>
      </c>
      <c r="E1504" s="63">
        <v>659.5</v>
      </c>
    </row>
    <row r="1505" spans="1:5" ht="16.5" x14ac:dyDescent="0.35">
      <c r="A1505" s="62" t="s">
        <v>1769</v>
      </c>
      <c r="B1505" s="62" t="s">
        <v>2388</v>
      </c>
      <c r="C1505" s="62" t="str">
        <f t="shared" si="23"/>
        <v>7971</v>
      </c>
      <c r="D1505" s="62" t="s">
        <v>2444</v>
      </c>
      <c r="E1505" s="63">
        <v>592</v>
      </c>
    </row>
    <row r="1506" spans="1:5" ht="16.5" x14ac:dyDescent="0.35">
      <c r="A1506" s="62" t="s">
        <v>1753</v>
      </c>
      <c r="B1506" s="62" t="s">
        <v>2388</v>
      </c>
      <c r="C1506" s="62" t="str">
        <f t="shared" si="23"/>
        <v>7971</v>
      </c>
      <c r="D1506" s="62" t="s">
        <v>2444</v>
      </c>
      <c r="E1506" s="63">
        <v>588</v>
      </c>
    </row>
    <row r="1507" spans="1:5" ht="16.5" x14ac:dyDescent="0.35">
      <c r="A1507" s="62" t="s">
        <v>1747</v>
      </c>
      <c r="B1507" s="62" t="s">
        <v>2388</v>
      </c>
      <c r="C1507" s="62" t="str">
        <f t="shared" si="23"/>
        <v>7971</v>
      </c>
      <c r="D1507" s="62" t="s">
        <v>2444</v>
      </c>
      <c r="E1507" s="63">
        <v>485.5</v>
      </c>
    </row>
    <row r="1508" spans="1:5" ht="16.5" x14ac:dyDescent="0.35">
      <c r="A1508" s="62" t="s">
        <v>1742</v>
      </c>
      <c r="B1508" s="62" t="s">
        <v>2388</v>
      </c>
      <c r="C1508" s="62" t="str">
        <f t="shared" si="23"/>
        <v>7971</v>
      </c>
      <c r="D1508" s="62" t="s">
        <v>2444</v>
      </c>
      <c r="E1508" s="63">
        <v>556.5</v>
      </c>
    </row>
    <row r="1509" spans="1:5" ht="16.5" x14ac:dyDescent="0.35">
      <c r="A1509" s="62" t="s">
        <v>1419</v>
      </c>
      <c r="B1509" s="62" t="s">
        <v>2388</v>
      </c>
      <c r="C1509" s="62" t="str">
        <f t="shared" si="23"/>
        <v>7971</v>
      </c>
      <c r="D1509" s="62" t="s">
        <v>2444</v>
      </c>
      <c r="E1509" s="63">
        <v>720</v>
      </c>
    </row>
    <row r="1510" spans="1:5" ht="16.5" x14ac:dyDescent="0.35">
      <c r="A1510" s="62" t="s">
        <v>1418</v>
      </c>
      <c r="B1510" s="62" t="s">
        <v>2388</v>
      </c>
      <c r="C1510" s="62" t="str">
        <f t="shared" si="23"/>
        <v>7983</v>
      </c>
      <c r="D1510" s="62" t="s">
        <v>2445</v>
      </c>
      <c r="E1510" s="63">
        <v>10000</v>
      </c>
    </row>
    <row r="1511" spans="1:5" ht="16.5" x14ac:dyDescent="0.35">
      <c r="A1511" s="62" t="s">
        <v>2028</v>
      </c>
      <c r="B1511" s="62" t="s">
        <v>2388</v>
      </c>
      <c r="C1511" s="62" t="str">
        <f t="shared" si="23"/>
        <v>7983</v>
      </c>
      <c r="D1511" s="62" t="s">
        <v>2445</v>
      </c>
      <c r="E1511" s="63">
        <v>10000</v>
      </c>
    </row>
    <row r="1512" spans="1:5" ht="16.5" x14ac:dyDescent="0.35">
      <c r="A1512" s="62" t="s">
        <v>2023</v>
      </c>
      <c r="B1512" s="62" t="s">
        <v>2388</v>
      </c>
      <c r="C1512" s="62" t="str">
        <f t="shared" si="23"/>
        <v>7983</v>
      </c>
      <c r="D1512" s="62" t="s">
        <v>2445</v>
      </c>
      <c r="E1512" s="63">
        <v>10000</v>
      </c>
    </row>
    <row r="1513" spans="1:5" ht="16.5" x14ac:dyDescent="0.35">
      <c r="A1513" s="62" t="s">
        <v>2013</v>
      </c>
      <c r="B1513" s="62" t="s">
        <v>2388</v>
      </c>
      <c r="C1513" s="62" t="str">
        <f t="shared" si="23"/>
        <v>7983</v>
      </c>
      <c r="D1513" s="62" t="s">
        <v>2445</v>
      </c>
      <c r="E1513" s="63">
        <v>10000</v>
      </c>
    </row>
    <row r="1514" spans="1:5" ht="16.5" x14ac:dyDescent="0.35">
      <c r="A1514" s="62" t="s">
        <v>2007</v>
      </c>
      <c r="B1514" s="62" t="s">
        <v>2388</v>
      </c>
      <c r="C1514" s="62" t="str">
        <f t="shared" si="23"/>
        <v>7983</v>
      </c>
      <c r="D1514" s="62" t="s">
        <v>2445</v>
      </c>
      <c r="E1514" s="63">
        <v>10000</v>
      </c>
    </row>
    <row r="1515" spans="1:5" ht="16.5" x14ac:dyDescent="0.35">
      <c r="A1515" s="62" t="s">
        <v>2000</v>
      </c>
      <c r="B1515" s="62" t="s">
        <v>2388</v>
      </c>
      <c r="C1515" s="62" t="str">
        <f t="shared" si="23"/>
        <v>7983</v>
      </c>
      <c r="D1515" s="62" t="s">
        <v>2445</v>
      </c>
      <c r="E1515" s="63">
        <v>10000</v>
      </c>
    </row>
    <row r="1516" spans="1:5" ht="16.5" x14ac:dyDescent="0.35">
      <c r="A1516" s="62" t="s">
        <v>1990</v>
      </c>
      <c r="B1516" s="62" t="s">
        <v>2388</v>
      </c>
      <c r="C1516" s="62" t="str">
        <f t="shared" si="23"/>
        <v>7983</v>
      </c>
      <c r="D1516" s="62" t="s">
        <v>2445</v>
      </c>
      <c r="E1516" s="63">
        <v>10000</v>
      </c>
    </row>
    <row r="1517" spans="1:5" ht="16.5" x14ac:dyDescent="0.35">
      <c r="A1517" s="62" t="s">
        <v>1975</v>
      </c>
      <c r="B1517" s="62" t="s">
        <v>2388</v>
      </c>
      <c r="C1517" s="62" t="str">
        <f t="shared" si="23"/>
        <v>7983</v>
      </c>
      <c r="D1517" s="62" t="s">
        <v>2445</v>
      </c>
      <c r="E1517" s="63">
        <v>10000</v>
      </c>
    </row>
    <row r="1518" spans="1:5" ht="16.5" x14ac:dyDescent="0.35">
      <c r="A1518" s="62" t="s">
        <v>1974</v>
      </c>
      <c r="B1518" s="62" t="s">
        <v>2388</v>
      </c>
      <c r="C1518" s="62" t="str">
        <f t="shared" si="23"/>
        <v>7983</v>
      </c>
      <c r="D1518" s="62" t="s">
        <v>2445</v>
      </c>
      <c r="E1518" s="63">
        <v>10000</v>
      </c>
    </row>
    <row r="1519" spans="1:5" ht="16.5" x14ac:dyDescent="0.35">
      <c r="A1519" s="62" t="s">
        <v>1968</v>
      </c>
      <c r="B1519" s="62" t="s">
        <v>2388</v>
      </c>
      <c r="C1519" s="62" t="str">
        <f t="shared" si="23"/>
        <v>7983</v>
      </c>
      <c r="D1519" s="62" t="s">
        <v>2445</v>
      </c>
      <c r="E1519" s="63">
        <v>10000</v>
      </c>
    </row>
    <row r="1520" spans="1:5" ht="16.5" x14ac:dyDescent="0.35">
      <c r="A1520" s="62" t="s">
        <v>1954</v>
      </c>
      <c r="B1520" s="62" t="s">
        <v>2388</v>
      </c>
      <c r="C1520" s="62" t="str">
        <f t="shared" si="23"/>
        <v>7983</v>
      </c>
      <c r="D1520" s="62" t="s">
        <v>2445</v>
      </c>
      <c r="E1520" s="63">
        <v>10000</v>
      </c>
    </row>
    <row r="1521" spans="1:5" ht="16.5" x14ac:dyDescent="0.35">
      <c r="A1521" s="62" t="s">
        <v>1931</v>
      </c>
      <c r="B1521" s="62" t="s">
        <v>2388</v>
      </c>
      <c r="C1521" s="62" t="str">
        <f t="shared" si="23"/>
        <v>7983</v>
      </c>
      <c r="D1521" s="62" t="s">
        <v>2445</v>
      </c>
      <c r="E1521" s="63">
        <v>10000</v>
      </c>
    </row>
    <row r="1522" spans="1:5" ht="16.5" x14ac:dyDescent="0.35">
      <c r="A1522" s="62" t="s">
        <v>1930</v>
      </c>
      <c r="B1522" s="62" t="s">
        <v>2388</v>
      </c>
      <c r="C1522" s="62" t="str">
        <f t="shared" si="23"/>
        <v>7983</v>
      </c>
      <c r="D1522" s="62" t="s">
        <v>2445</v>
      </c>
      <c r="E1522" s="63">
        <v>10000</v>
      </c>
    </row>
    <row r="1523" spans="1:5" ht="16.5" x14ac:dyDescent="0.35">
      <c r="A1523" s="62" t="s">
        <v>1911</v>
      </c>
      <c r="B1523" s="62" t="s">
        <v>2388</v>
      </c>
      <c r="C1523" s="62" t="str">
        <f t="shared" si="23"/>
        <v>7983</v>
      </c>
      <c r="D1523" s="62" t="s">
        <v>2445</v>
      </c>
      <c r="E1523" s="63">
        <v>10000</v>
      </c>
    </row>
    <row r="1524" spans="1:5" ht="16.5" x14ac:dyDescent="0.35">
      <c r="A1524" s="62" t="s">
        <v>1910</v>
      </c>
      <c r="B1524" s="62" t="s">
        <v>2388</v>
      </c>
      <c r="C1524" s="62" t="str">
        <f t="shared" si="23"/>
        <v>7983</v>
      </c>
      <c r="D1524" s="62" t="s">
        <v>2445</v>
      </c>
      <c r="E1524" s="63">
        <v>10000</v>
      </c>
    </row>
    <row r="1525" spans="1:5" ht="16.5" x14ac:dyDescent="0.35">
      <c r="A1525" s="62" t="s">
        <v>1904</v>
      </c>
      <c r="B1525" s="62" t="s">
        <v>2388</v>
      </c>
      <c r="C1525" s="62" t="str">
        <f t="shared" si="23"/>
        <v>7983</v>
      </c>
      <c r="D1525" s="62" t="s">
        <v>2445</v>
      </c>
      <c r="E1525" s="63">
        <v>10000</v>
      </c>
    </row>
    <row r="1526" spans="1:5" ht="16.5" x14ac:dyDescent="0.35">
      <c r="A1526" s="62" t="s">
        <v>1891</v>
      </c>
      <c r="B1526" s="62" t="s">
        <v>2388</v>
      </c>
      <c r="C1526" s="62" t="str">
        <f t="shared" si="23"/>
        <v>7983</v>
      </c>
      <c r="D1526" s="62" t="s">
        <v>2445</v>
      </c>
      <c r="E1526" s="63">
        <v>10000</v>
      </c>
    </row>
    <row r="1527" spans="1:5" ht="16.5" x14ac:dyDescent="0.35">
      <c r="A1527" s="62" t="s">
        <v>1886</v>
      </c>
      <c r="B1527" s="62" t="s">
        <v>2388</v>
      </c>
      <c r="C1527" s="62" t="str">
        <f t="shared" si="23"/>
        <v>7983</v>
      </c>
      <c r="D1527" s="62" t="s">
        <v>2445</v>
      </c>
      <c r="E1527" s="63">
        <v>10000</v>
      </c>
    </row>
    <row r="1528" spans="1:5" ht="16.5" x14ac:dyDescent="0.35">
      <c r="A1528" s="62" t="s">
        <v>1879</v>
      </c>
      <c r="B1528" s="62" t="s">
        <v>2388</v>
      </c>
      <c r="C1528" s="62" t="str">
        <f t="shared" si="23"/>
        <v>7983</v>
      </c>
      <c r="D1528" s="62" t="s">
        <v>2445</v>
      </c>
      <c r="E1528" s="63">
        <v>10000</v>
      </c>
    </row>
    <row r="1529" spans="1:5" ht="16.5" x14ac:dyDescent="0.35">
      <c r="A1529" s="62" t="s">
        <v>1864</v>
      </c>
      <c r="B1529" s="62" t="s">
        <v>2388</v>
      </c>
      <c r="C1529" s="62" t="str">
        <f t="shared" si="23"/>
        <v>7983</v>
      </c>
      <c r="D1529" s="62" t="s">
        <v>2445</v>
      </c>
      <c r="E1529" s="63">
        <v>10004.4</v>
      </c>
    </row>
    <row r="1530" spans="1:5" ht="16.5" x14ac:dyDescent="0.35">
      <c r="A1530" s="62" t="s">
        <v>1844</v>
      </c>
      <c r="B1530" s="62" t="s">
        <v>2388</v>
      </c>
      <c r="C1530" s="62" t="str">
        <f t="shared" si="23"/>
        <v>7983</v>
      </c>
      <c r="D1530" s="62" t="s">
        <v>2445</v>
      </c>
      <c r="E1530" s="63">
        <v>10002.200000000001</v>
      </c>
    </row>
    <row r="1531" spans="1:5" ht="16.5" x14ac:dyDescent="0.35">
      <c r="A1531" s="62" t="s">
        <v>1843</v>
      </c>
      <c r="B1531" s="62" t="s">
        <v>2388</v>
      </c>
      <c r="C1531" s="62" t="str">
        <f t="shared" si="23"/>
        <v>7983</v>
      </c>
      <c r="D1531" s="62" t="s">
        <v>2445</v>
      </c>
      <c r="E1531" s="63">
        <v>10000</v>
      </c>
    </row>
    <row r="1532" spans="1:5" ht="16.5" x14ac:dyDescent="0.35">
      <c r="A1532" s="62" t="s">
        <v>1811</v>
      </c>
      <c r="B1532" s="62" t="s">
        <v>2388</v>
      </c>
      <c r="C1532" s="62" t="str">
        <f t="shared" si="23"/>
        <v>7983</v>
      </c>
      <c r="D1532" s="62" t="s">
        <v>2445</v>
      </c>
      <c r="E1532" s="63">
        <v>10000</v>
      </c>
    </row>
    <row r="1533" spans="1:5" ht="16.5" x14ac:dyDescent="0.35">
      <c r="A1533" s="62" t="s">
        <v>1810</v>
      </c>
      <c r="B1533" s="62" t="s">
        <v>2388</v>
      </c>
      <c r="C1533" s="62" t="str">
        <f t="shared" si="23"/>
        <v>7983</v>
      </c>
      <c r="D1533" s="62" t="s">
        <v>2445</v>
      </c>
      <c r="E1533" s="63">
        <v>10000</v>
      </c>
    </row>
    <row r="1534" spans="1:5" ht="16.5" x14ac:dyDescent="0.35">
      <c r="A1534" s="62" t="s">
        <v>1809</v>
      </c>
      <c r="B1534" s="62" t="s">
        <v>2388</v>
      </c>
      <c r="C1534" s="62" t="str">
        <f t="shared" si="23"/>
        <v>7983</v>
      </c>
      <c r="D1534" s="62" t="s">
        <v>2445</v>
      </c>
      <c r="E1534" s="63">
        <v>10000</v>
      </c>
    </row>
    <row r="1535" spans="1:5" ht="16.5" x14ac:dyDescent="0.35">
      <c r="A1535" s="62" t="s">
        <v>1769</v>
      </c>
      <c r="B1535" s="62" t="s">
        <v>2388</v>
      </c>
      <c r="C1535" s="62" t="str">
        <f t="shared" si="23"/>
        <v>7983</v>
      </c>
      <c r="D1535" s="62" t="s">
        <v>2445</v>
      </c>
      <c r="E1535" s="63">
        <v>10000</v>
      </c>
    </row>
    <row r="1536" spans="1:5" ht="16.5" x14ac:dyDescent="0.35">
      <c r="A1536" s="62" t="s">
        <v>1753</v>
      </c>
      <c r="B1536" s="62" t="s">
        <v>2388</v>
      </c>
      <c r="C1536" s="62" t="str">
        <f t="shared" si="23"/>
        <v>7983</v>
      </c>
      <c r="D1536" s="62" t="s">
        <v>2445</v>
      </c>
      <c r="E1536" s="63">
        <v>10000</v>
      </c>
    </row>
    <row r="1537" spans="1:5" ht="16.5" x14ac:dyDescent="0.35">
      <c r="A1537" s="62" t="s">
        <v>1747</v>
      </c>
      <c r="B1537" s="62" t="s">
        <v>2388</v>
      </c>
      <c r="C1537" s="62" t="str">
        <f t="shared" si="23"/>
        <v>7983</v>
      </c>
      <c r="D1537" s="62" t="s">
        <v>2445</v>
      </c>
      <c r="E1537" s="63">
        <v>10000</v>
      </c>
    </row>
    <row r="1538" spans="1:5" ht="16.5" x14ac:dyDescent="0.35">
      <c r="A1538" s="62" t="s">
        <v>1742</v>
      </c>
      <c r="B1538" s="62" t="s">
        <v>2388</v>
      </c>
      <c r="C1538" s="62" t="str">
        <f t="shared" si="23"/>
        <v>7983</v>
      </c>
      <c r="D1538" s="62" t="s">
        <v>2445</v>
      </c>
      <c r="E1538" s="63">
        <v>10000</v>
      </c>
    </row>
    <row r="1539" spans="1:5" ht="16.5" x14ac:dyDescent="0.35">
      <c r="A1539" s="62" t="s">
        <v>1419</v>
      </c>
      <c r="B1539" s="62" t="s">
        <v>2388</v>
      </c>
      <c r="C1539" s="62" t="str">
        <f t="shared" ref="C1539:C1602" si="24">MID(D1539,2,4)</f>
        <v>7983</v>
      </c>
      <c r="D1539" s="62" t="s">
        <v>2445</v>
      </c>
      <c r="E1539" s="63">
        <v>10000</v>
      </c>
    </row>
    <row r="1540" spans="1:5" ht="16.5" x14ac:dyDescent="0.35">
      <c r="A1540" s="62" t="s">
        <v>1418</v>
      </c>
      <c r="B1540" s="62" t="s">
        <v>2388</v>
      </c>
      <c r="C1540" s="62" t="str">
        <f t="shared" si="24"/>
        <v>7988</v>
      </c>
      <c r="D1540" s="62" t="s">
        <v>2446</v>
      </c>
      <c r="E1540" s="63">
        <v>171.6</v>
      </c>
    </row>
    <row r="1541" spans="1:5" ht="16.5" x14ac:dyDescent="0.35">
      <c r="A1541" s="62" t="s">
        <v>2028</v>
      </c>
      <c r="B1541" s="62" t="s">
        <v>2388</v>
      </c>
      <c r="C1541" s="62" t="str">
        <f t="shared" si="24"/>
        <v>7988</v>
      </c>
      <c r="D1541" s="62" t="s">
        <v>2446</v>
      </c>
      <c r="E1541" s="63">
        <v>90.09</v>
      </c>
    </row>
    <row r="1542" spans="1:5" ht="16.5" x14ac:dyDescent="0.35">
      <c r="A1542" s="62" t="s">
        <v>2023</v>
      </c>
      <c r="B1542" s="62" t="s">
        <v>2388</v>
      </c>
      <c r="C1542" s="62" t="str">
        <f t="shared" si="24"/>
        <v>7988</v>
      </c>
      <c r="D1542" s="62" t="s">
        <v>2446</v>
      </c>
      <c r="E1542" s="63">
        <v>60.06</v>
      </c>
    </row>
    <row r="1543" spans="1:5" ht="16.5" x14ac:dyDescent="0.35">
      <c r="A1543" s="62" t="s">
        <v>2013</v>
      </c>
      <c r="B1543" s="62" t="s">
        <v>2388</v>
      </c>
      <c r="C1543" s="62" t="str">
        <f t="shared" si="24"/>
        <v>7988</v>
      </c>
      <c r="D1543" s="62" t="s">
        <v>2446</v>
      </c>
      <c r="E1543" s="63">
        <v>124.41</v>
      </c>
    </row>
    <row r="1544" spans="1:5" ht="16.5" x14ac:dyDescent="0.35">
      <c r="A1544" s="62" t="s">
        <v>2007</v>
      </c>
      <c r="B1544" s="62" t="s">
        <v>2388</v>
      </c>
      <c r="C1544" s="62" t="str">
        <f t="shared" si="24"/>
        <v>7988</v>
      </c>
      <c r="D1544" s="62" t="s">
        <v>2446</v>
      </c>
      <c r="E1544" s="63">
        <v>94.38</v>
      </c>
    </row>
    <row r="1545" spans="1:5" ht="16.5" x14ac:dyDescent="0.35">
      <c r="A1545" s="62" t="s">
        <v>2000</v>
      </c>
      <c r="B1545" s="62" t="s">
        <v>2388</v>
      </c>
      <c r="C1545" s="62" t="str">
        <f t="shared" si="24"/>
        <v>7988</v>
      </c>
      <c r="D1545" s="62" t="s">
        <v>2446</v>
      </c>
      <c r="E1545" s="63">
        <v>98.67</v>
      </c>
    </row>
    <row r="1546" spans="1:5" ht="16.5" x14ac:dyDescent="0.35">
      <c r="A1546" s="62" t="s">
        <v>1990</v>
      </c>
      <c r="B1546" s="62" t="s">
        <v>2388</v>
      </c>
      <c r="C1546" s="62" t="str">
        <f t="shared" si="24"/>
        <v>7988</v>
      </c>
      <c r="D1546" s="62" t="s">
        <v>2446</v>
      </c>
      <c r="E1546" s="63">
        <v>72.930000000000007</v>
      </c>
    </row>
    <row r="1547" spans="1:5" ht="16.5" x14ac:dyDescent="0.35">
      <c r="A1547" s="62" t="s">
        <v>1975</v>
      </c>
      <c r="B1547" s="62" t="s">
        <v>2388</v>
      </c>
      <c r="C1547" s="62" t="str">
        <f t="shared" si="24"/>
        <v>7988</v>
      </c>
      <c r="D1547" s="62" t="s">
        <v>2446</v>
      </c>
      <c r="E1547" s="63">
        <v>107.25</v>
      </c>
    </row>
    <row r="1548" spans="1:5" ht="16.5" x14ac:dyDescent="0.35">
      <c r="A1548" s="62" t="s">
        <v>1974</v>
      </c>
      <c r="B1548" s="62" t="s">
        <v>2388</v>
      </c>
      <c r="C1548" s="62" t="str">
        <f t="shared" si="24"/>
        <v>7988</v>
      </c>
      <c r="D1548" s="62" t="s">
        <v>2446</v>
      </c>
      <c r="E1548" s="63">
        <v>81.510000000000005</v>
      </c>
    </row>
    <row r="1549" spans="1:5" ht="16.5" x14ac:dyDescent="0.35">
      <c r="A1549" s="62" t="s">
        <v>1968</v>
      </c>
      <c r="B1549" s="62" t="s">
        <v>2388</v>
      </c>
      <c r="C1549" s="62" t="str">
        <f t="shared" si="24"/>
        <v>7988</v>
      </c>
      <c r="D1549" s="62" t="s">
        <v>2446</v>
      </c>
      <c r="E1549" s="63">
        <v>68.64</v>
      </c>
    </row>
    <row r="1550" spans="1:5" ht="16.5" x14ac:dyDescent="0.35">
      <c r="A1550" s="62" t="s">
        <v>1954</v>
      </c>
      <c r="B1550" s="62" t="s">
        <v>2388</v>
      </c>
      <c r="C1550" s="62" t="str">
        <f t="shared" si="24"/>
        <v>7988</v>
      </c>
      <c r="D1550" s="62" t="s">
        <v>2446</v>
      </c>
      <c r="E1550" s="63">
        <v>85.8</v>
      </c>
    </row>
    <row r="1551" spans="1:5" ht="16.5" x14ac:dyDescent="0.35">
      <c r="A1551" s="62" t="s">
        <v>1931</v>
      </c>
      <c r="B1551" s="62" t="s">
        <v>2388</v>
      </c>
      <c r="C1551" s="62" t="str">
        <f t="shared" si="24"/>
        <v>7988</v>
      </c>
      <c r="D1551" s="62" t="s">
        <v>2446</v>
      </c>
      <c r="E1551" s="63">
        <v>42.9</v>
      </c>
    </row>
    <row r="1552" spans="1:5" ht="16.5" x14ac:dyDescent="0.35">
      <c r="A1552" s="62" t="s">
        <v>1930</v>
      </c>
      <c r="B1552" s="62" t="s">
        <v>2388</v>
      </c>
      <c r="C1552" s="62" t="str">
        <f t="shared" si="24"/>
        <v>7988</v>
      </c>
      <c r="D1552" s="62" t="s">
        <v>2446</v>
      </c>
      <c r="E1552" s="63">
        <v>42.9</v>
      </c>
    </row>
    <row r="1553" spans="1:5" ht="16.5" x14ac:dyDescent="0.35">
      <c r="A1553" s="62" t="s">
        <v>1911</v>
      </c>
      <c r="B1553" s="62" t="s">
        <v>2388</v>
      </c>
      <c r="C1553" s="62" t="str">
        <f t="shared" si="24"/>
        <v>7988</v>
      </c>
      <c r="D1553" s="62" t="s">
        <v>2446</v>
      </c>
      <c r="E1553" s="63">
        <v>132.99</v>
      </c>
    </row>
    <row r="1554" spans="1:5" ht="16.5" x14ac:dyDescent="0.35">
      <c r="A1554" s="62" t="s">
        <v>1910</v>
      </c>
      <c r="B1554" s="62" t="s">
        <v>2388</v>
      </c>
      <c r="C1554" s="62" t="str">
        <f t="shared" si="24"/>
        <v>7988</v>
      </c>
      <c r="D1554" s="62" t="s">
        <v>2446</v>
      </c>
      <c r="E1554" s="63">
        <v>115.83</v>
      </c>
    </row>
    <row r="1555" spans="1:5" ht="16.5" x14ac:dyDescent="0.35">
      <c r="A1555" s="62" t="s">
        <v>1904</v>
      </c>
      <c r="B1555" s="62" t="s">
        <v>2388</v>
      </c>
      <c r="C1555" s="62" t="str">
        <f t="shared" si="24"/>
        <v>7988</v>
      </c>
      <c r="D1555" s="62" t="s">
        <v>2446</v>
      </c>
      <c r="E1555" s="63">
        <v>217.51</v>
      </c>
    </row>
    <row r="1556" spans="1:5" ht="16.5" x14ac:dyDescent="0.35">
      <c r="A1556" s="62" t="s">
        <v>1891</v>
      </c>
      <c r="B1556" s="62" t="s">
        <v>2388</v>
      </c>
      <c r="C1556" s="62" t="str">
        <f t="shared" si="24"/>
        <v>7988</v>
      </c>
      <c r="D1556" s="62" t="s">
        <v>2446</v>
      </c>
      <c r="E1556" s="63">
        <v>170</v>
      </c>
    </row>
    <row r="1557" spans="1:5" ht="16.5" x14ac:dyDescent="0.35">
      <c r="A1557" s="62" t="s">
        <v>1886</v>
      </c>
      <c r="B1557" s="62" t="s">
        <v>2388</v>
      </c>
      <c r="C1557" s="62" t="str">
        <f t="shared" si="24"/>
        <v>7988</v>
      </c>
      <c r="D1557" s="62" t="s">
        <v>2446</v>
      </c>
      <c r="E1557" s="63">
        <v>250.75</v>
      </c>
    </row>
    <row r="1558" spans="1:5" ht="16.5" x14ac:dyDescent="0.35">
      <c r="A1558" s="62" t="s">
        <v>1879</v>
      </c>
      <c r="B1558" s="62" t="s">
        <v>2388</v>
      </c>
      <c r="C1558" s="62" t="str">
        <f t="shared" si="24"/>
        <v>7988</v>
      </c>
      <c r="D1558" s="62" t="s">
        <v>2446</v>
      </c>
      <c r="E1558" s="63">
        <v>136</v>
      </c>
    </row>
    <row r="1559" spans="1:5" ht="16.5" x14ac:dyDescent="0.35">
      <c r="A1559" s="62" t="s">
        <v>1864</v>
      </c>
      <c r="B1559" s="62" t="s">
        <v>2388</v>
      </c>
      <c r="C1559" s="62" t="str">
        <f t="shared" si="24"/>
        <v>7988</v>
      </c>
      <c r="D1559" s="62" t="s">
        <v>2446</v>
      </c>
      <c r="E1559" s="63">
        <v>153</v>
      </c>
    </row>
    <row r="1560" spans="1:5" ht="16.5" x14ac:dyDescent="0.35">
      <c r="A1560" s="62" t="s">
        <v>1844</v>
      </c>
      <c r="B1560" s="62" t="s">
        <v>2388</v>
      </c>
      <c r="C1560" s="62" t="str">
        <f t="shared" si="24"/>
        <v>7988</v>
      </c>
      <c r="D1560" s="62" t="s">
        <v>2446</v>
      </c>
      <c r="E1560" s="63">
        <v>157.25</v>
      </c>
    </row>
    <row r="1561" spans="1:5" ht="16.5" x14ac:dyDescent="0.35">
      <c r="A1561" s="62" t="s">
        <v>1843</v>
      </c>
      <c r="B1561" s="62" t="s">
        <v>2388</v>
      </c>
      <c r="C1561" s="62" t="str">
        <f t="shared" si="24"/>
        <v>7988</v>
      </c>
      <c r="D1561" s="62" t="s">
        <v>2446</v>
      </c>
      <c r="E1561" s="63">
        <v>284.75</v>
      </c>
    </row>
    <row r="1562" spans="1:5" ht="16.5" x14ac:dyDescent="0.35">
      <c r="A1562" s="62" t="s">
        <v>1811</v>
      </c>
      <c r="B1562" s="62" t="s">
        <v>2388</v>
      </c>
      <c r="C1562" s="62" t="str">
        <f t="shared" si="24"/>
        <v>7988</v>
      </c>
      <c r="D1562" s="62" t="s">
        <v>2446</v>
      </c>
      <c r="E1562" s="63">
        <v>199.75</v>
      </c>
    </row>
    <row r="1563" spans="1:5" ht="16.5" x14ac:dyDescent="0.35">
      <c r="A1563" s="62" t="s">
        <v>1810</v>
      </c>
      <c r="B1563" s="62" t="s">
        <v>2388</v>
      </c>
      <c r="C1563" s="62" t="str">
        <f t="shared" si="24"/>
        <v>7988</v>
      </c>
      <c r="D1563" s="62" t="s">
        <v>2446</v>
      </c>
      <c r="E1563" s="63">
        <v>157.25</v>
      </c>
    </row>
    <row r="1564" spans="1:5" ht="16.5" x14ac:dyDescent="0.35">
      <c r="A1564" s="62" t="s">
        <v>1809</v>
      </c>
      <c r="B1564" s="62" t="s">
        <v>2388</v>
      </c>
      <c r="C1564" s="62" t="str">
        <f t="shared" si="24"/>
        <v>7988</v>
      </c>
      <c r="D1564" s="62" t="s">
        <v>2446</v>
      </c>
      <c r="E1564" s="63">
        <v>450.25</v>
      </c>
    </row>
    <row r="1565" spans="1:5" ht="16.5" x14ac:dyDescent="0.35">
      <c r="A1565" s="62" t="s">
        <v>1769</v>
      </c>
      <c r="B1565" s="62" t="s">
        <v>2388</v>
      </c>
      <c r="C1565" s="62" t="str">
        <f t="shared" si="24"/>
        <v>7988</v>
      </c>
      <c r="D1565" s="62" t="s">
        <v>2446</v>
      </c>
      <c r="E1565" s="63">
        <v>592.25</v>
      </c>
    </row>
    <row r="1566" spans="1:5" ht="16.5" x14ac:dyDescent="0.35">
      <c r="A1566" s="62" t="s">
        <v>1753</v>
      </c>
      <c r="B1566" s="62" t="s">
        <v>2388</v>
      </c>
      <c r="C1566" s="62" t="str">
        <f t="shared" si="24"/>
        <v>7988</v>
      </c>
      <c r="D1566" s="62" t="s">
        <v>2446</v>
      </c>
      <c r="E1566" s="63">
        <v>732</v>
      </c>
    </row>
    <row r="1567" spans="1:5" ht="16.5" x14ac:dyDescent="0.35">
      <c r="A1567" s="62" t="s">
        <v>1747</v>
      </c>
      <c r="B1567" s="62" t="s">
        <v>2388</v>
      </c>
      <c r="C1567" s="62" t="str">
        <f t="shared" si="24"/>
        <v>7988</v>
      </c>
      <c r="D1567" s="62" t="s">
        <v>2446</v>
      </c>
      <c r="E1567" s="63">
        <v>864</v>
      </c>
    </row>
    <row r="1568" spans="1:5" ht="16.5" x14ac:dyDescent="0.35">
      <c r="A1568" s="62" t="s">
        <v>1742</v>
      </c>
      <c r="B1568" s="62" t="s">
        <v>2388</v>
      </c>
      <c r="C1568" s="62" t="str">
        <f t="shared" si="24"/>
        <v>7988</v>
      </c>
      <c r="D1568" s="62" t="s">
        <v>2446</v>
      </c>
      <c r="E1568" s="63">
        <v>1000</v>
      </c>
    </row>
    <row r="1569" spans="1:5" ht="16.5" x14ac:dyDescent="0.35">
      <c r="A1569" s="62" t="s">
        <v>1419</v>
      </c>
      <c r="B1569" s="62" t="s">
        <v>2388</v>
      </c>
      <c r="C1569" s="62" t="str">
        <f t="shared" si="24"/>
        <v>7988</v>
      </c>
      <c r="D1569" s="62" t="s">
        <v>2446</v>
      </c>
      <c r="E1569" s="63">
        <v>1000</v>
      </c>
    </row>
    <row r="1570" spans="1:5" ht="16.5" x14ac:dyDescent="0.35">
      <c r="A1570" s="62" t="s">
        <v>2023</v>
      </c>
      <c r="B1570" s="62" t="s">
        <v>2388</v>
      </c>
      <c r="C1570" s="62" t="str">
        <f t="shared" si="24"/>
        <v>7998</v>
      </c>
      <c r="D1570" s="62" t="s">
        <v>2447</v>
      </c>
      <c r="E1570" s="63">
        <v>283.8</v>
      </c>
    </row>
    <row r="1571" spans="1:5" ht="16.5" x14ac:dyDescent="0.35">
      <c r="A1571" s="62" t="s">
        <v>2013</v>
      </c>
      <c r="B1571" s="62" t="s">
        <v>2388</v>
      </c>
      <c r="C1571" s="62" t="str">
        <f t="shared" si="24"/>
        <v>7998</v>
      </c>
      <c r="D1571" s="62" t="s">
        <v>2447</v>
      </c>
      <c r="E1571" s="63">
        <v>309.39999999999998</v>
      </c>
    </row>
    <row r="1572" spans="1:5" ht="16.5" x14ac:dyDescent="0.35">
      <c r="A1572" s="62" t="s">
        <v>2007</v>
      </c>
      <c r="B1572" s="62" t="s">
        <v>2388</v>
      </c>
      <c r="C1572" s="62" t="str">
        <f t="shared" si="24"/>
        <v>7998</v>
      </c>
      <c r="D1572" s="62" t="s">
        <v>2447</v>
      </c>
      <c r="E1572" s="63">
        <v>163.4</v>
      </c>
    </row>
    <row r="1573" spans="1:5" ht="16.5" x14ac:dyDescent="0.35">
      <c r="A1573" s="62" t="s">
        <v>2000</v>
      </c>
      <c r="B1573" s="62" t="s">
        <v>2388</v>
      </c>
      <c r="C1573" s="62" t="str">
        <f t="shared" si="24"/>
        <v>7998</v>
      </c>
      <c r="D1573" s="62" t="s">
        <v>2447</v>
      </c>
      <c r="E1573" s="63">
        <v>280.2</v>
      </c>
    </row>
    <row r="1574" spans="1:5" ht="16.5" x14ac:dyDescent="0.35">
      <c r="A1574" s="62" t="s">
        <v>1990</v>
      </c>
      <c r="B1574" s="62" t="s">
        <v>2388</v>
      </c>
      <c r="C1574" s="62" t="str">
        <f t="shared" si="24"/>
        <v>7998</v>
      </c>
      <c r="D1574" s="62" t="s">
        <v>2447</v>
      </c>
      <c r="E1574" s="63">
        <v>181.8</v>
      </c>
    </row>
    <row r="1575" spans="1:5" ht="16.5" x14ac:dyDescent="0.35">
      <c r="A1575" s="62" t="s">
        <v>1975</v>
      </c>
      <c r="B1575" s="62" t="s">
        <v>2388</v>
      </c>
      <c r="C1575" s="62" t="str">
        <f t="shared" si="24"/>
        <v>7998</v>
      </c>
      <c r="D1575" s="62" t="s">
        <v>2447</v>
      </c>
      <c r="E1575" s="63">
        <v>0</v>
      </c>
    </row>
    <row r="1576" spans="1:5" ht="16.5" x14ac:dyDescent="0.35">
      <c r="A1576" s="62" t="s">
        <v>1968</v>
      </c>
      <c r="B1576" s="62" t="s">
        <v>2388</v>
      </c>
      <c r="C1576" s="62" t="str">
        <f t="shared" si="24"/>
        <v>7998</v>
      </c>
      <c r="D1576" s="62" t="s">
        <v>2447</v>
      </c>
      <c r="E1576" s="63">
        <v>343.4</v>
      </c>
    </row>
    <row r="1577" spans="1:5" ht="16.5" x14ac:dyDescent="0.35">
      <c r="A1577" s="62" t="s">
        <v>1954</v>
      </c>
      <c r="B1577" s="62" t="s">
        <v>2388</v>
      </c>
      <c r="C1577" s="62" t="str">
        <f t="shared" si="24"/>
        <v>7998</v>
      </c>
      <c r="D1577" s="62" t="s">
        <v>2447</v>
      </c>
      <c r="E1577" s="63">
        <v>320.39999999999998</v>
      </c>
    </row>
    <row r="1578" spans="1:5" ht="16.5" x14ac:dyDescent="0.35">
      <c r="A1578" s="62" t="s">
        <v>1931</v>
      </c>
      <c r="B1578" s="62" t="s">
        <v>2388</v>
      </c>
      <c r="C1578" s="62" t="str">
        <f t="shared" si="24"/>
        <v>7998</v>
      </c>
      <c r="D1578" s="62" t="s">
        <v>2447</v>
      </c>
      <c r="E1578" s="63">
        <v>230.8</v>
      </c>
    </row>
    <row r="1579" spans="1:5" ht="16.5" x14ac:dyDescent="0.35">
      <c r="A1579" s="62" t="s">
        <v>1930</v>
      </c>
      <c r="B1579" s="62" t="s">
        <v>2388</v>
      </c>
      <c r="C1579" s="62" t="str">
        <f t="shared" si="24"/>
        <v>7998</v>
      </c>
      <c r="D1579" s="62" t="s">
        <v>2447</v>
      </c>
      <c r="E1579" s="63">
        <v>170.6</v>
      </c>
    </row>
    <row r="1580" spans="1:5" ht="16.5" x14ac:dyDescent="0.35">
      <c r="A1580" s="62" t="s">
        <v>1911</v>
      </c>
      <c r="B1580" s="62" t="s">
        <v>2388</v>
      </c>
      <c r="C1580" s="62" t="str">
        <f t="shared" si="24"/>
        <v>7998</v>
      </c>
      <c r="D1580" s="62" t="s">
        <v>2447</v>
      </c>
      <c r="E1580" s="63">
        <v>179.6</v>
      </c>
    </row>
    <row r="1581" spans="1:5" ht="16.5" x14ac:dyDescent="0.35">
      <c r="A1581" s="62" t="s">
        <v>1904</v>
      </c>
      <c r="B1581" s="62" t="s">
        <v>2388</v>
      </c>
      <c r="C1581" s="62" t="str">
        <f t="shared" si="24"/>
        <v>7998</v>
      </c>
      <c r="D1581" s="62" t="s">
        <v>2447</v>
      </c>
      <c r="E1581" s="63">
        <v>0</v>
      </c>
    </row>
    <row r="1582" spans="1:5" ht="16.5" x14ac:dyDescent="0.35">
      <c r="A1582" s="62" t="s">
        <v>1891</v>
      </c>
      <c r="B1582" s="62" t="s">
        <v>2388</v>
      </c>
      <c r="C1582" s="62" t="str">
        <f t="shared" si="24"/>
        <v>7998</v>
      </c>
      <c r="D1582" s="62" t="s">
        <v>2447</v>
      </c>
      <c r="E1582" s="63">
        <v>177.6</v>
      </c>
    </row>
    <row r="1583" spans="1:5" ht="16.5" x14ac:dyDescent="0.35">
      <c r="A1583" s="62" t="s">
        <v>1886</v>
      </c>
      <c r="B1583" s="62" t="s">
        <v>2388</v>
      </c>
      <c r="C1583" s="62" t="str">
        <f t="shared" si="24"/>
        <v>7998</v>
      </c>
      <c r="D1583" s="62" t="s">
        <v>2447</v>
      </c>
      <c r="E1583" s="63">
        <v>184.8</v>
      </c>
    </row>
    <row r="1584" spans="1:5" ht="16.5" x14ac:dyDescent="0.35">
      <c r="A1584" s="62" t="s">
        <v>1879</v>
      </c>
      <c r="B1584" s="62" t="s">
        <v>2388</v>
      </c>
      <c r="C1584" s="62" t="str">
        <f t="shared" si="24"/>
        <v>7998</v>
      </c>
      <c r="D1584" s="62" t="s">
        <v>2447</v>
      </c>
      <c r="E1584" s="63">
        <v>177.6</v>
      </c>
    </row>
    <row r="1585" spans="1:5" ht="16.5" x14ac:dyDescent="0.35">
      <c r="A1585" s="62" t="s">
        <v>1864</v>
      </c>
      <c r="B1585" s="62" t="s">
        <v>2388</v>
      </c>
      <c r="C1585" s="62" t="str">
        <f t="shared" si="24"/>
        <v>7998</v>
      </c>
      <c r="D1585" s="62" t="s">
        <v>2447</v>
      </c>
      <c r="E1585" s="63">
        <v>157.6</v>
      </c>
    </row>
    <row r="1586" spans="1:5" ht="16.5" x14ac:dyDescent="0.35">
      <c r="A1586" s="62" t="s">
        <v>1844</v>
      </c>
      <c r="B1586" s="62" t="s">
        <v>2388</v>
      </c>
      <c r="C1586" s="62" t="str">
        <f t="shared" si="24"/>
        <v>7998</v>
      </c>
      <c r="D1586" s="62" t="s">
        <v>2447</v>
      </c>
      <c r="E1586" s="63">
        <v>180</v>
      </c>
    </row>
    <row r="1587" spans="1:5" ht="16.5" x14ac:dyDescent="0.35">
      <c r="A1587" s="62" t="s">
        <v>1810</v>
      </c>
      <c r="B1587" s="62" t="s">
        <v>2388</v>
      </c>
      <c r="C1587" s="62" t="str">
        <f t="shared" si="24"/>
        <v>7998</v>
      </c>
      <c r="D1587" s="62" t="s">
        <v>2447</v>
      </c>
      <c r="E1587" s="63">
        <v>165</v>
      </c>
    </row>
    <row r="1588" spans="1:5" ht="16.5" x14ac:dyDescent="0.35">
      <c r="A1588" s="62" t="s">
        <v>1809</v>
      </c>
      <c r="B1588" s="62" t="s">
        <v>2388</v>
      </c>
      <c r="C1588" s="62" t="str">
        <f t="shared" si="24"/>
        <v>7998</v>
      </c>
      <c r="D1588" s="62" t="s">
        <v>2447</v>
      </c>
      <c r="E1588" s="63">
        <v>110.4</v>
      </c>
    </row>
    <row r="1589" spans="1:5" ht="16.5" x14ac:dyDescent="0.35">
      <c r="A1589" s="62" t="s">
        <v>1769</v>
      </c>
      <c r="B1589" s="62" t="s">
        <v>2388</v>
      </c>
      <c r="C1589" s="62" t="str">
        <f t="shared" si="24"/>
        <v>7998</v>
      </c>
      <c r="D1589" s="62" t="s">
        <v>2447</v>
      </c>
      <c r="E1589" s="63">
        <v>106.6</v>
      </c>
    </row>
    <row r="1590" spans="1:5" ht="16.5" x14ac:dyDescent="0.35">
      <c r="A1590" s="62" t="s">
        <v>1753</v>
      </c>
      <c r="B1590" s="62" t="s">
        <v>2388</v>
      </c>
      <c r="C1590" s="62" t="str">
        <f t="shared" si="24"/>
        <v>7998</v>
      </c>
      <c r="D1590" s="62" t="s">
        <v>2447</v>
      </c>
      <c r="E1590" s="63">
        <v>183.4</v>
      </c>
    </row>
    <row r="1591" spans="1:5" ht="16.5" x14ac:dyDescent="0.35">
      <c r="A1591" s="62" t="s">
        <v>1747</v>
      </c>
      <c r="B1591" s="62" t="s">
        <v>2388</v>
      </c>
      <c r="C1591" s="62" t="str">
        <f t="shared" si="24"/>
        <v>7998</v>
      </c>
      <c r="D1591" s="62" t="s">
        <v>2447</v>
      </c>
      <c r="E1591" s="63">
        <v>104.6</v>
      </c>
    </row>
    <row r="1592" spans="1:5" ht="16.5" x14ac:dyDescent="0.35">
      <c r="A1592" s="62" t="s">
        <v>1742</v>
      </c>
      <c r="B1592" s="62" t="s">
        <v>2388</v>
      </c>
      <c r="C1592" s="62" t="str">
        <f t="shared" si="24"/>
        <v>7998</v>
      </c>
      <c r="D1592" s="62" t="s">
        <v>2447</v>
      </c>
      <c r="E1592" s="63">
        <v>1.8</v>
      </c>
    </row>
    <row r="1593" spans="1:5" ht="16.5" x14ac:dyDescent="0.35">
      <c r="A1593" s="62" t="s">
        <v>1418</v>
      </c>
      <c r="B1593" s="62" t="s">
        <v>2388</v>
      </c>
      <c r="C1593" s="62" t="str">
        <f t="shared" si="24"/>
        <v>8004</v>
      </c>
      <c r="D1593" s="62" t="s">
        <v>2448</v>
      </c>
      <c r="E1593" s="63">
        <v>497.2</v>
      </c>
    </row>
    <row r="1594" spans="1:5" ht="16.5" x14ac:dyDescent="0.35">
      <c r="A1594" s="62" t="s">
        <v>2028</v>
      </c>
      <c r="B1594" s="62" t="s">
        <v>2388</v>
      </c>
      <c r="C1594" s="62" t="str">
        <f t="shared" si="24"/>
        <v>8004</v>
      </c>
      <c r="D1594" s="62" t="s">
        <v>2448</v>
      </c>
      <c r="E1594" s="63">
        <v>500</v>
      </c>
    </row>
    <row r="1595" spans="1:5" ht="16.5" x14ac:dyDescent="0.35">
      <c r="A1595" s="62" t="s">
        <v>2023</v>
      </c>
      <c r="B1595" s="62" t="s">
        <v>2388</v>
      </c>
      <c r="C1595" s="62" t="str">
        <f t="shared" si="24"/>
        <v>8004</v>
      </c>
      <c r="D1595" s="62" t="s">
        <v>2448</v>
      </c>
      <c r="E1595" s="63">
        <v>494.9</v>
      </c>
    </row>
    <row r="1596" spans="1:5" ht="16.5" x14ac:dyDescent="0.35">
      <c r="A1596" s="62" t="s">
        <v>2013</v>
      </c>
      <c r="B1596" s="62" t="s">
        <v>2388</v>
      </c>
      <c r="C1596" s="62" t="str">
        <f t="shared" si="24"/>
        <v>8004</v>
      </c>
      <c r="D1596" s="62" t="s">
        <v>2448</v>
      </c>
      <c r="E1596" s="63">
        <v>500</v>
      </c>
    </row>
    <row r="1597" spans="1:5" ht="16.5" x14ac:dyDescent="0.35">
      <c r="A1597" s="62" t="s">
        <v>2007</v>
      </c>
      <c r="B1597" s="62" t="s">
        <v>2388</v>
      </c>
      <c r="C1597" s="62" t="str">
        <f t="shared" si="24"/>
        <v>8004</v>
      </c>
      <c r="D1597" s="62" t="s">
        <v>2448</v>
      </c>
      <c r="E1597" s="63">
        <v>495.6</v>
      </c>
    </row>
    <row r="1598" spans="1:5" ht="16.5" x14ac:dyDescent="0.35">
      <c r="A1598" s="62" t="s">
        <v>2000</v>
      </c>
      <c r="B1598" s="62" t="s">
        <v>2388</v>
      </c>
      <c r="C1598" s="62" t="str">
        <f t="shared" si="24"/>
        <v>8004</v>
      </c>
      <c r="D1598" s="62" t="s">
        <v>2448</v>
      </c>
      <c r="E1598" s="63">
        <v>500</v>
      </c>
    </row>
    <row r="1599" spans="1:5" ht="16.5" x14ac:dyDescent="0.35">
      <c r="A1599" s="62" t="s">
        <v>1990</v>
      </c>
      <c r="B1599" s="62" t="s">
        <v>2388</v>
      </c>
      <c r="C1599" s="62" t="str">
        <f t="shared" si="24"/>
        <v>8004</v>
      </c>
      <c r="D1599" s="62" t="s">
        <v>2448</v>
      </c>
      <c r="E1599" s="63">
        <v>498.5</v>
      </c>
    </row>
    <row r="1600" spans="1:5" ht="16.5" x14ac:dyDescent="0.35">
      <c r="A1600" s="62" t="s">
        <v>1975</v>
      </c>
      <c r="B1600" s="62" t="s">
        <v>2388</v>
      </c>
      <c r="C1600" s="62" t="str">
        <f t="shared" si="24"/>
        <v>8004</v>
      </c>
      <c r="D1600" s="62" t="s">
        <v>2448</v>
      </c>
      <c r="E1600" s="63">
        <v>500</v>
      </c>
    </row>
    <row r="1601" spans="1:5" ht="16.5" x14ac:dyDescent="0.35">
      <c r="A1601" s="62" t="s">
        <v>1974</v>
      </c>
      <c r="B1601" s="62" t="s">
        <v>2388</v>
      </c>
      <c r="C1601" s="62" t="str">
        <f t="shared" si="24"/>
        <v>8004</v>
      </c>
      <c r="D1601" s="62" t="s">
        <v>2448</v>
      </c>
      <c r="E1601" s="63">
        <v>500</v>
      </c>
    </row>
    <row r="1602" spans="1:5" ht="16.5" x14ac:dyDescent="0.35">
      <c r="A1602" s="62" t="s">
        <v>1968</v>
      </c>
      <c r="B1602" s="62" t="s">
        <v>2388</v>
      </c>
      <c r="C1602" s="62" t="str">
        <f t="shared" si="24"/>
        <v>8004</v>
      </c>
      <c r="D1602" s="62" t="s">
        <v>2448</v>
      </c>
      <c r="E1602" s="63">
        <v>412.4</v>
      </c>
    </row>
    <row r="1603" spans="1:5" ht="16.5" x14ac:dyDescent="0.35">
      <c r="A1603" s="62" t="s">
        <v>1954</v>
      </c>
      <c r="B1603" s="62" t="s">
        <v>2388</v>
      </c>
      <c r="C1603" s="62" t="str">
        <f t="shared" ref="C1603:C1666" si="25">MID(D1603,2,4)</f>
        <v>8004</v>
      </c>
      <c r="D1603" s="62" t="s">
        <v>2448</v>
      </c>
      <c r="E1603" s="63">
        <v>457.8</v>
      </c>
    </row>
    <row r="1604" spans="1:5" ht="16.5" x14ac:dyDescent="0.35">
      <c r="A1604" s="62" t="s">
        <v>1931</v>
      </c>
      <c r="B1604" s="62" t="s">
        <v>2388</v>
      </c>
      <c r="C1604" s="62" t="str">
        <f t="shared" si="25"/>
        <v>8004</v>
      </c>
      <c r="D1604" s="62" t="s">
        <v>2448</v>
      </c>
      <c r="E1604" s="63">
        <v>499.8</v>
      </c>
    </row>
    <row r="1605" spans="1:5" ht="16.5" x14ac:dyDescent="0.35">
      <c r="A1605" s="62" t="s">
        <v>1930</v>
      </c>
      <c r="B1605" s="62" t="s">
        <v>2388</v>
      </c>
      <c r="C1605" s="62" t="str">
        <f t="shared" si="25"/>
        <v>8004</v>
      </c>
      <c r="D1605" s="62" t="s">
        <v>2448</v>
      </c>
      <c r="E1605" s="63">
        <v>452.8</v>
      </c>
    </row>
    <row r="1606" spans="1:5" ht="16.5" x14ac:dyDescent="0.35">
      <c r="A1606" s="62" t="s">
        <v>1911</v>
      </c>
      <c r="B1606" s="62" t="s">
        <v>2388</v>
      </c>
      <c r="C1606" s="62" t="str">
        <f t="shared" si="25"/>
        <v>8004</v>
      </c>
      <c r="D1606" s="62" t="s">
        <v>2448</v>
      </c>
      <c r="E1606" s="63">
        <v>496.6</v>
      </c>
    </row>
    <row r="1607" spans="1:5" ht="16.5" x14ac:dyDescent="0.35">
      <c r="A1607" s="62" t="s">
        <v>1910</v>
      </c>
      <c r="B1607" s="62" t="s">
        <v>2388</v>
      </c>
      <c r="C1607" s="62" t="str">
        <f t="shared" si="25"/>
        <v>8004</v>
      </c>
      <c r="D1607" s="62" t="s">
        <v>2448</v>
      </c>
      <c r="E1607" s="63">
        <v>500</v>
      </c>
    </row>
    <row r="1608" spans="1:5" ht="16.5" x14ac:dyDescent="0.35">
      <c r="A1608" s="62" t="s">
        <v>1904</v>
      </c>
      <c r="B1608" s="62" t="s">
        <v>2388</v>
      </c>
      <c r="C1608" s="62" t="str">
        <f t="shared" si="25"/>
        <v>8004</v>
      </c>
      <c r="D1608" s="62" t="s">
        <v>2448</v>
      </c>
      <c r="E1608" s="63">
        <v>495.6</v>
      </c>
    </row>
    <row r="1609" spans="1:5" ht="16.5" x14ac:dyDescent="0.35">
      <c r="A1609" s="62" t="s">
        <v>1891</v>
      </c>
      <c r="B1609" s="62" t="s">
        <v>2388</v>
      </c>
      <c r="C1609" s="62" t="str">
        <f t="shared" si="25"/>
        <v>8004</v>
      </c>
      <c r="D1609" s="62" t="s">
        <v>2448</v>
      </c>
      <c r="E1609" s="63">
        <v>226.8</v>
      </c>
    </row>
    <row r="1610" spans="1:5" ht="16.5" x14ac:dyDescent="0.35">
      <c r="A1610" s="62" t="s">
        <v>1886</v>
      </c>
      <c r="B1610" s="62" t="s">
        <v>2388</v>
      </c>
      <c r="C1610" s="62" t="str">
        <f t="shared" si="25"/>
        <v>8004</v>
      </c>
      <c r="D1610" s="62" t="s">
        <v>2448</v>
      </c>
      <c r="E1610" s="63">
        <v>502.4</v>
      </c>
    </row>
    <row r="1611" spans="1:5" ht="16.5" x14ac:dyDescent="0.35">
      <c r="A1611" s="62" t="s">
        <v>1879</v>
      </c>
      <c r="B1611" s="62" t="s">
        <v>2388</v>
      </c>
      <c r="C1611" s="62" t="str">
        <f t="shared" si="25"/>
        <v>8004</v>
      </c>
      <c r="D1611" s="62" t="s">
        <v>2448</v>
      </c>
      <c r="E1611" s="63">
        <v>418.4</v>
      </c>
    </row>
    <row r="1612" spans="1:5" ht="16.5" x14ac:dyDescent="0.35">
      <c r="A1612" s="62" t="s">
        <v>1864</v>
      </c>
      <c r="B1612" s="62" t="s">
        <v>2388</v>
      </c>
      <c r="C1612" s="62" t="str">
        <f t="shared" si="25"/>
        <v>8004</v>
      </c>
      <c r="D1612" s="62" t="s">
        <v>2448</v>
      </c>
      <c r="E1612" s="63">
        <v>483.8</v>
      </c>
    </row>
    <row r="1613" spans="1:5" ht="16.5" x14ac:dyDescent="0.35">
      <c r="A1613" s="62" t="s">
        <v>1844</v>
      </c>
      <c r="B1613" s="62" t="s">
        <v>2388</v>
      </c>
      <c r="C1613" s="62" t="str">
        <f t="shared" si="25"/>
        <v>8004</v>
      </c>
      <c r="D1613" s="62" t="s">
        <v>2448</v>
      </c>
      <c r="E1613" s="63">
        <v>395.6</v>
      </c>
    </row>
    <row r="1614" spans="1:5" ht="16.5" x14ac:dyDescent="0.35">
      <c r="A1614" s="62" t="s">
        <v>1843</v>
      </c>
      <c r="B1614" s="62" t="s">
        <v>2388</v>
      </c>
      <c r="C1614" s="62" t="str">
        <f t="shared" si="25"/>
        <v>8004</v>
      </c>
      <c r="D1614" s="62" t="s">
        <v>2448</v>
      </c>
      <c r="E1614" s="63">
        <v>555.4</v>
      </c>
    </row>
    <row r="1615" spans="1:5" ht="16.5" x14ac:dyDescent="0.35">
      <c r="A1615" s="62" t="s">
        <v>1811</v>
      </c>
      <c r="B1615" s="62" t="s">
        <v>2388</v>
      </c>
      <c r="C1615" s="62" t="str">
        <f t="shared" si="25"/>
        <v>8004</v>
      </c>
      <c r="D1615" s="62" t="s">
        <v>2448</v>
      </c>
      <c r="E1615" s="63">
        <v>546</v>
      </c>
    </row>
    <row r="1616" spans="1:5" ht="16.5" x14ac:dyDescent="0.35">
      <c r="A1616" s="62" t="s">
        <v>1810</v>
      </c>
      <c r="B1616" s="62" t="s">
        <v>2388</v>
      </c>
      <c r="C1616" s="62" t="str">
        <f t="shared" si="25"/>
        <v>8004</v>
      </c>
      <c r="D1616" s="62" t="s">
        <v>2448</v>
      </c>
      <c r="E1616" s="63">
        <v>362</v>
      </c>
    </row>
    <row r="1617" spans="1:5" ht="16.5" x14ac:dyDescent="0.35">
      <c r="A1617" s="62" t="s">
        <v>1809</v>
      </c>
      <c r="B1617" s="62" t="s">
        <v>2388</v>
      </c>
      <c r="C1617" s="62" t="str">
        <f t="shared" si="25"/>
        <v>8004</v>
      </c>
      <c r="D1617" s="62" t="s">
        <v>2448</v>
      </c>
      <c r="E1617" s="63">
        <v>405</v>
      </c>
    </row>
    <row r="1618" spans="1:5" ht="16.5" x14ac:dyDescent="0.35">
      <c r="A1618" s="62" t="s">
        <v>1769</v>
      </c>
      <c r="B1618" s="62" t="s">
        <v>2388</v>
      </c>
      <c r="C1618" s="62" t="str">
        <f t="shared" si="25"/>
        <v>8004</v>
      </c>
      <c r="D1618" s="62" t="s">
        <v>2448</v>
      </c>
      <c r="E1618" s="63">
        <v>520</v>
      </c>
    </row>
    <row r="1619" spans="1:5" ht="16.5" x14ac:dyDescent="0.35">
      <c r="A1619" s="62" t="s">
        <v>1753</v>
      </c>
      <c r="B1619" s="62" t="s">
        <v>2388</v>
      </c>
      <c r="C1619" s="62" t="str">
        <f t="shared" si="25"/>
        <v>8004</v>
      </c>
      <c r="D1619" s="62" t="s">
        <v>2448</v>
      </c>
      <c r="E1619" s="63">
        <v>451.8</v>
      </c>
    </row>
    <row r="1620" spans="1:5" ht="16.5" x14ac:dyDescent="0.35">
      <c r="A1620" s="62" t="s">
        <v>1747</v>
      </c>
      <c r="B1620" s="62" t="s">
        <v>2388</v>
      </c>
      <c r="C1620" s="62" t="str">
        <f t="shared" si="25"/>
        <v>8004</v>
      </c>
      <c r="D1620" s="62" t="s">
        <v>2448</v>
      </c>
      <c r="E1620" s="63">
        <v>452.8</v>
      </c>
    </row>
    <row r="1621" spans="1:5" ht="16.5" x14ac:dyDescent="0.35">
      <c r="A1621" s="62" t="s">
        <v>1742</v>
      </c>
      <c r="B1621" s="62" t="s">
        <v>2388</v>
      </c>
      <c r="C1621" s="62" t="str">
        <f t="shared" si="25"/>
        <v>8004</v>
      </c>
      <c r="D1621" s="62" t="s">
        <v>2448</v>
      </c>
      <c r="E1621" s="63">
        <v>589</v>
      </c>
    </row>
    <row r="1622" spans="1:5" ht="16.5" x14ac:dyDescent="0.35">
      <c r="A1622" s="62" t="s">
        <v>1419</v>
      </c>
      <c r="B1622" s="62" t="s">
        <v>2388</v>
      </c>
      <c r="C1622" s="62" t="str">
        <f t="shared" si="25"/>
        <v>8004</v>
      </c>
      <c r="D1622" s="62" t="s">
        <v>2448</v>
      </c>
      <c r="E1622" s="63">
        <v>586.70000000000005</v>
      </c>
    </row>
    <row r="1623" spans="1:5" ht="16.5" x14ac:dyDescent="0.35">
      <c r="A1623" s="62" t="s">
        <v>1418</v>
      </c>
      <c r="B1623" s="62" t="s">
        <v>2388</v>
      </c>
      <c r="C1623" s="62" t="str">
        <f t="shared" si="25"/>
        <v>8045</v>
      </c>
      <c r="D1623" s="62" t="s">
        <v>2449</v>
      </c>
      <c r="E1623" s="63">
        <v>742.92</v>
      </c>
    </row>
    <row r="1624" spans="1:5" ht="16.5" x14ac:dyDescent="0.35">
      <c r="A1624" s="62" t="s">
        <v>2028</v>
      </c>
      <c r="B1624" s="62" t="s">
        <v>2388</v>
      </c>
      <c r="C1624" s="62" t="str">
        <f t="shared" si="25"/>
        <v>8045</v>
      </c>
      <c r="D1624" s="62" t="s">
        <v>2449</v>
      </c>
      <c r="E1624" s="63">
        <v>736.88</v>
      </c>
    </row>
    <row r="1625" spans="1:5" ht="16.5" x14ac:dyDescent="0.35">
      <c r="A1625" s="62" t="s">
        <v>2023</v>
      </c>
      <c r="B1625" s="62" t="s">
        <v>2388</v>
      </c>
      <c r="C1625" s="62" t="str">
        <f t="shared" si="25"/>
        <v>8045</v>
      </c>
      <c r="D1625" s="62" t="s">
        <v>2449</v>
      </c>
      <c r="E1625" s="63">
        <v>994.35</v>
      </c>
    </row>
    <row r="1626" spans="1:5" ht="16.5" x14ac:dyDescent="0.35">
      <c r="A1626" s="62" t="s">
        <v>2013</v>
      </c>
      <c r="B1626" s="62" t="s">
        <v>2388</v>
      </c>
      <c r="C1626" s="62" t="str">
        <f t="shared" si="25"/>
        <v>8045</v>
      </c>
      <c r="D1626" s="62" t="s">
        <v>2449</v>
      </c>
      <c r="E1626" s="63">
        <v>1190.5999999999999</v>
      </c>
    </row>
    <row r="1627" spans="1:5" ht="16.5" x14ac:dyDescent="0.35">
      <c r="A1627" s="62" t="s">
        <v>2007</v>
      </c>
      <c r="B1627" s="62" t="s">
        <v>2388</v>
      </c>
      <c r="C1627" s="62" t="str">
        <f t="shared" si="25"/>
        <v>8045</v>
      </c>
      <c r="D1627" s="62" t="s">
        <v>2449</v>
      </c>
      <c r="E1627" s="63">
        <v>446.62</v>
      </c>
    </row>
    <row r="1628" spans="1:5" ht="16.5" x14ac:dyDescent="0.35">
      <c r="A1628" s="62" t="s">
        <v>2000</v>
      </c>
      <c r="B1628" s="62" t="s">
        <v>2388</v>
      </c>
      <c r="C1628" s="62" t="str">
        <f t="shared" si="25"/>
        <v>8045</v>
      </c>
      <c r="D1628" s="62" t="s">
        <v>2449</v>
      </c>
      <c r="E1628" s="63">
        <v>233.08</v>
      </c>
    </row>
    <row r="1629" spans="1:5" ht="16.5" x14ac:dyDescent="0.35">
      <c r="A1629" s="62" t="s">
        <v>1990</v>
      </c>
      <c r="B1629" s="62" t="s">
        <v>2388</v>
      </c>
      <c r="C1629" s="62" t="str">
        <f t="shared" si="25"/>
        <v>8045</v>
      </c>
      <c r="D1629" s="62" t="s">
        <v>2449</v>
      </c>
      <c r="E1629" s="63">
        <v>332.27</v>
      </c>
    </row>
    <row r="1630" spans="1:5" ht="16.5" x14ac:dyDescent="0.35">
      <c r="A1630" s="62" t="s">
        <v>1975</v>
      </c>
      <c r="B1630" s="62" t="s">
        <v>2388</v>
      </c>
      <c r="C1630" s="62" t="str">
        <f t="shared" si="25"/>
        <v>8045</v>
      </c>
      <c r="D1630" s="62" t="s">
        <v>2449</v>
      </c>
      <c r="E1630" s="63">
        <v>268.58</v>
      </c>
    </row>
    <row r="1631" spans="1:5" ht="16.5" x14ac:dyDescent="0.35">
      <c r="A1631" s="62" t="s">
        <v>1968</v>
      </c>
      <c r="B1631" s="62" t="s">
        <v>2388</v>
      </c>
      <c r="C1631" s="62" t="str">
        <f t="shared" si="25"/>
        <v>8045</v>
      </c>
      <c r="D1631" s="62" t="s">
        <v>2449</v>
      </c>
      <c r="E1631" s="63">
        <v>114.57</v>
      </c>
    </row>
    <row r="1632" spans="1:5" ht="16.5" x14ac:dyDescent="0.35">
      <c r="A1632" s="62" t="s">
        <v>1954</v>
      </c>
      <c r="B1632" s="62" t="s">
        <v>2388</v>
      </c>
      <c r="C1632" s="62" t="str">
        <f t="shared" si="25"/>
        <v>8045</v>
      </c>
      <c r="D1632" s="62" t="s">
        <v>2449</v>
      </c>
      <c r="E1632" s="63">
        <v>126</v>
      </c>
    </row>
    <row r="1633" spans="1:5" ht="16.5" x14ac:dyDescent="0.35">
      <c r="A1633" s="62" t="s">
        <v>1931</v>
      </c>
      <c r="B1633" s="62" t="s">
        <v>2388</v>
      </c>
      <c r="C1633" s="62" t="str">
        <f t="shared" si="25"/>
        <v>8045</v>
      </c>
      <c r="D1633" s="62" t="s">
        <v>2449</v>
      </c>
      <c r="E1633" s="63">
        <v>89.08</v>
      </c>
    </row>
    <row r="1634" spans="1:5" ht="16.5" x14ac:dyDescent="0.35">
      <c r="A1634" s="62" t="s">
        <v>1930</v>
      </c>
      <c r="B1634" s="62" t="s">
        <v>2388</v>
      </c>
      <c r="C1634" s="62" t="str">
        <f t="shared" si="25"/>
        <v>8045</v>
      </c>
      <c r="D1634" s="62" t="s">
        <v>2449</v>
      </c>
      <c r="E1634" s="63">
        <v>203.29</v>
      </c>
    </row>
    <row r="1635" spans="1:5" ht="16.5" x14ac:dyDescent="0.35">
      <c r="A1635" s="62" t="s">
        <v>1911</v>
      </c>
      <c r="B1635" s="62" t="s">
        <v>2388</v>
      </c>
      <c r="C1635" s="62" t="str">
        <f t="shared" si="25"/>
        <v>8045</v>
      </c>
      <c r="D1635" s="62" t="s">
        <v>2449</v>
      </c>
      <c r="E1635" s="63">
        <v>99</v>
      </c>
    </row>
    <row r="1636" spans="1:5" ht="16.5" x14ac:dyDescent="0.35">
      <c r="A1636" s="62" t="s">
        <v>1910</v>
      </c>
      <c r="B1636" s="62" t="s">
        <v>2388</v>
      </c>
      <c r="C1636" s="62" t="str">
        <f t="shared" si="25"/>
        <v>8045</v>
      </c>
      <c r="D1636" s="62" t="s">
        <v>2449</v>
      </c>
      <c r="E1636" s="63">
        <v>166</v>
      </c>
    </row>
    <row r="1637" spans="1:5" ht="16.5" x14ac:dyDescent="0.35">
      <c r="A1637" s="62" t="s">
        <v>1904</v>
      </c>
      <c r="B1637" s="62" t="s">
        <v>2388</v>
      </c>
      <c r="C1637" s="62" t="str">
        <f t="shared" si="25"/>
        <v>8045</v>
      </c>
      <c r="D1637" s="62" t="s">
        <v>2449</v>
      </c>
      <c r="E1637" s="63">
        <v>189</v>
      </c>
    </row>
    <row r="1638" spans="1:5" ht="16.5" x14ac:dyDescent="0.35">
      <c r="A1638" s="62" t="s">
        <v>1891</v>
      </c>
      <c r="B1638" s="62" t="s">
        <v>2388</v>
      </c>
      <c r="C1638" s="62" t="str">
        <f t="shared" si="25"/>
        <v>8045</v>
      </c>
      <c r="D1638" s="62" t="s">
        <v>2449</v>
      </c>
      <c r="E1638" s="63">
        <v>150.04</v>
      </c>
    </row>
    <row r="1639" spans="1:5" ht="16.5" x14ac:dyDescent="0.35">
      <c r="A1639" s="62" t="s">
        <v>1886</v>
      </c>
      <c r="B1639" s="62" t="s">
        <v>2388</v>
      </c>
      <c r="C1639" s="62" t="str">
        <f t="shared" si="25"/>
        <v>8045</v>
      </c>
      <c r="D1639" s="62" t="s">
        <v>2449</v>
      </c>
      <c r="E1639" s="63">
        <v>144</v>
      </c>
    </row>
    <row r="1640" spans="1:5" ht="16.5" x14ac:dyDescent="0.35">
      <c r="A1640" s="62" t="s">
        <v>1879</v>
      </c>
      <c r="B1640" s="62" t="s">
        <v>2388</v>
      </c>
      <c r="C1640" s="62" t="str">
        <f t="shared" si="25"/>
        <v>8045</v>
      </c>
      <c r="D1640" s="62" t="s">
        <v>2449</v>
      </c>
      <c r="E1640" s="63">
        <v>171</v>
      </c>
    </row>
    <row r="1641" spans="1:5" ht="16.5" x14ac:dyDescent="0.35">
      <c r="A1641" s="62" t="s">
        <v>1864</v>
      </c>
      <c r="B1641" s="62" t="s">
        <v>2388</v>
      </c>
      <c r="C1641" s="62" t="str">
        <f t="shared" si="25"/>
        <v>8045</v>
      </c>
      <c r="D1641" s="62" t="s">
        <v>2449</v>
      </c>
      <c r="E1641" s="63">
        <v>97.04</v>
      </c>
    </row>
    <row r="1642" spans="1:5" ht="16.5" x14ac:dyDescent="0.35">
      <c r="A1642" s="62" t="s">
        <v>1844</v>
      </c>
      <c r="B1642" s="62" t="s">
        <v>2388</v>
      </c>
      <c r="C1642" s="62" t="str">
        <f t="shared" si="25"/>
        <v>8045</v>
      </c>
      <c r="D1642" s="62" t="s">
        <v>2449</v>
      </c>
      <c r="E1642" s="63">
        <v>81.180000000000007</v>
      </c>
    </row>
    <row r="1643" spans="1:5" ht="16.5" x14ac:dyDescent="0.35">
      <c r="A1643" s="62" t="s">
        <v>1843</v>
      </c>
      <c r="B1643" s="62" t="s">
        <v>2388</v>
      </c>
      <c r="C1643" s="62" t="str">
        <f t="shared" si="25"/>
        <v>8045</v>
      </c>
      <c r="D1643" s="62" t="s">
        <v>2449</v>
      </c>
      <c r="E1643" s="63">
        <v>132.82</v>
      </c>
    </row>
    <row r="1644" spans="1:5" ht="16.5" x14ac:dyDescent="0.35">
      <c r="A1644" s="62" t="s">
        <v>1811</v>
      </c>
      <c r="B1644" s="62" t="s">
        <v>2388</v>
      </c>
      <c r="C1644" s="62" t="str">
        <f t="shared" si="25"/>
        <v>8045</v>
      </c>
      <c r="D1644" s="62" t="s">
        <v>2449</v>
      </c>
      <c r="E1644" s="63">
        <v>141.33000000000001</v>
      </c>
    </row>
    <row r="1645" spans="1:5" ht="16.5" x14ac:dyDescent="0.35">
      <c r="A1645" s="62" t="s">
        <v>1810</v>
      </c>
      <c r="B1645" s="62" t="s">
        <v>2388</v>
      </c>
      <c r="C1645" s="62" t="str">
        <f t="shared" si="25"/>
        <v>8045</v>
      </c>
      <c r="D1645" s="62" t="s">
        <v>2449</v>
      </c>
      <c r="E1645" s="63">
        <v>113.25</v>
      </c>
    </row>
    <row r="1646" spans="1:5" ht="16.5" x14ac:dyDescent="0.35">
      <c r="A1646" s="62" t="s">
        <v>1809</v>
      </c>
      <c r="B1646" s="62" t="s">
        <v>2388</v>
      </c>
      <c r="C1646" s="62" t="str">
        <f t="shared" si="25"/>
        <v>8045</v>
      </c>
      <c r="D1646" s="62" t="s">
        <v>2449</v>
      </c>
      <c r="E1646" s="63">
        <v>326.57</v>
      </c>
    </row>
    <row r="1647" spans="1:5" ht="16.5" x14ac:dyDescent="0.35">
      <c r="A1647" s="62" t="s">
        <v>1769</v>
      </c>
      <c r="B1647" s="62" t="s">
        <v>2388</v>
      </c>
      <c r="C1647" s="62" t="str">
        <f t="shared" si="25"/>
        <v>8045</v>
      </c>
      <c r="D1647" s="62" t="s">
        <v>2449</v>
      </c>
      <c r="E1647" s="63">
        <v>443.74</v>
      </c>
    </row>
    <row r="1648" spans="1:5" ht="16.5" x14ac:dyDescent="0.35">
      <c r="A1648" s="62" t="s">
        <v>1753</v>
      </c>
      <c r="B1648" s="62" t="s">
        <v>2388</v>
      </c>
      <c r="C1648" s="62" t="str">
        <f t="shared" si="25"/>
        <v>8045</v>
      </c>
      <c r="D1648" s="62" t="s">
        <v>2449</v>
      </c>
      <c r="E1648" s="63">
        <v>504.84</v>
      </c>
    </row>
    <row r="1649" spans="1:5" ht="16.5" x14ac:dyDescent="0.35">
      <c r="A1649" s="62" t="s">
        <v>1747</v>
      </c>
      <c r="B1649" s="62" t="s">
        <v>2388</v>
      </c>
      <c r="C1649" s="62" t="str">
        <f t="shared" si="25"/>
        <v>8045</v>
      </c>
      <c r="D1649" s="62" t="s">
        <v>2449</v>
      </c>
      <c r="E1649" s="63">
        <v>679.13</v>
      </c>
    </row>
    <row r="1650" spans="1:5" ht="16.5" x14ac:dyDescent="0.35">
      <c r="A1650" s="62" t="s">
        <v>1742</v>
      </c>
      <c r="B1650" s="62" t="s">
        <v>2388</v>
      </c>
      <c r="C1650" s="62" t="str">
        <f t="shared" si="25"/>
        <v>8045</v>
      </c>
      <c r="D1650" s="62" t="s">
        <v>2449</v>
      </c>
      <c r="E1650" s="63">
        <v>829.38</v>
      </c>
    </row>
    <row r="1651" spans="1:5" ht="16.5" x14ac:dyDescent="0.35">
      <c r="A1651" s="62" t="s">
        <v>1419</v>
      </c>
      <c r="B1651" s="62" t="s">
        <v>2388</v>
      </c>
      <c r="C1651" s="62" t="str">
        <f t="shared" si="25"/>
        <v>8045</v>
      </c>
      <c r="D1651" s="62" t="s">
        <v>2449</v>
      </c>
      <c r="E1651" s="63">
        <v>769.28</v>
      </c>
    </row>
    <row r="1652" spans="1:5" ht="16.5" x14ac:dyDescent="0.35">
      <c r="A1652" s="62" t="s">
        <v>1769</v>
      </c>
      <c r="B1652" s="62" t="s">
        <v>2388</v>
      </c>
      <c r="C1652" s="62" t="str">
        <f t="shared" si="25"/>
        <v>8051</v>
      </c>
      <c r="D1652" s="62" t="s">
        <v>2450</v>
      </c>
      <c r="E1652" s="63">
        <v>91.1</v>
      </c>
    </row>
    <row r="1653" spans="1:5" ht="16.5" x14ac:dyDescent="0.35">
      <c r="A1653" s="62" t="s">
        <v>1753</v>
      </c>
      <c r="B1653" s="62" t="s">
        <v>2388</v>
      </c>
      <c r="C1653" s="62" t="str">
        <f t="shared" si="25"/>
        <v>8051</v>
      </c>
      <c r="D1653" s="62" t="s">
        <v>2450</v>
      </c>
      <c r="E1653" s="63">
        <v>287</v>
      </c>
    </row>
    <row r="1654" spans="1:5" ht="16.5" x14ac:dyDescent="0.35">
      <c r="A1654" s="62" t="s">
        <v>1747</v>
      </c>
      <c r="B1654" s="62" t="s">
        <v>2388</v>
      </c>
      <c r="C1654" s="62" t="str">
        <f t="shared" si="25"/>
        <v>8051</v>
      </c>
      <c r="D1654" s="62" t="s">
        <v>2450</v>
      </c>
      <c r="E1654" s="63">
        <v>186.3</v>
      </c>
    </row>
    <row r="1655" spans="1:5" ht="16.5" x14ac:dyDescent="0.35">
      <c r="A1655" s="62" t="s">
        <v>1742</v>
      </c>
      <c r="B1655" s="62" t="s">
        <v>2388</v>
      </c>
      <c r="C1655" s="62" t="str">
        <f t="shared" si="25"/>
        <v>8051</v>
      </c>
      <c r="D1655" s="62" t="s">
        <v>2450</v>
      </c>
      <c r="E1655" s="63">
        <v>210.2</v>
      </c>
    </row>
    <row r="1656" spans="1:5" ht="16.5" x14ac:dyDescent="0.35">
      <c r="A1656" s="62" t="s">
        <v>1419</v>
      </c>
      <c r="B1656" s="62" t="s">
        <v>2388</v>
      </c>
      <c r="C1656" s="62" t="str">
        <f t="shared" si="25"/>
        <v>8051</v>
      </c>
      <c r="D1656" s="62" t="s">
        <v>2450</v>
      </c>
      <c r="E1656" s="63">
        <v>229.2</v>
      </c>
    </row>
    <row r="1657" spans="1:5" ht="16.5" x14ac:dyDescent="0.35">
      <c r="A1657" s="62" t="s">
        <v>1418</v>
      </c>
      <c r="B1657" s="62" t="s">
        <v>2388</v>
      </c>
      <c r="C1657" s="62" t="str">
        <f t="shared" si="25"/>
        <v>8064</v>
      </c>
      <c r="D1657" s="62" t="s">
        <v>2451</v>
      </c>
      <c r="E1657" s="63">
        <v>5000</v>
      </c>
    </row>
    <row r="1658" spans="1:5" ht="16.5" x14ac:dyDescent="0.35">
      <c r="A1658" s="62" t="s">
        <v>2028</v>
      </c>
      <c r="B1658" s="62" t="s">
        <v>2388</v>
      </c>
      <c r="C1658" s="62" t="str">
        <f t="shared" si="25"/>
        <v>8064</v>
      </c>
      <c r="D1658" s="62" t="s">
        <v>2451</v>
      </c>
      <c r="E1658" s="63">
        <v>5000</v>
      </c>
    </row>
    <row r="1659" spans="1:5" ht="16.5" x14ac:dyDescent="0.35">
      <c r="A1659" s="62" t="s">
        <v>2023</v>
      </c>
      <c r="B1659" s="62" t="s">
        <v>2388</v>
      </c>
      <c r="C1659" s="62" t="str">
        <f t="shared" si="25"/>
        <v>8064</v>
      </c>
      <c r="D1659" s="62" t="s">
        <v>2451</v>
      </c>
      <c r="E1659" s="63">
        <v>5000</v>
      </c>
    </row>
    <row r="1660" spans="1:5" ht="16.5" x14ac:dyDescent="0.35">
      <c r="A1660" s="62" t="s">
        <v>2013</v>
      </c>
      <c r="B1660" s="62" t="s">
        <v>2388</v>
      </c>
      <c r="C1660" s="62" t="str">
        <f t="shared" si="25"/>
        <v>8064</v>
      </c>
      <c r="D1660" s="62" t="s">
        <v>2451</v>
      </c>
      <c r="E1660" s="63">
        <v>6630</v>
      </c>
    </row>
    <row r="1661" spans="1:5" ht="16.5" x14ac:dyDescent="0.35">
      <c r="A1661" s="62" t="s">
        <v>2007</v>
      </c>
      <c r="B1661" s="62" t="s">
        <v>2388</v>
      </c>
      <c r="C1661" s="62" t="str">
        <f t="shared" si="25"/>
        <v>8064</v>
      </c>
      <c r="D1661" s="62" t="s">
        <v>2451</v>
      </c>
      <c r="E1661" s="63">
        <v>6630</v>
      </c>
    </row>
    <row r="1662" spans="1:5" ht="16.5" x14ac:dyDescent="0.35">
      <c r="A1662" s="62" t="s">
        <v>2000</v>
      </c>
      <c r="B1662" s="62" t="s">
        <v>2388</v>
      </c>
      <c r="C1662" s="62" t="str">
        <f t="shared" si="25"/>
        <v>8064</v>
      </c>
      <c r="D1662" s="62" t="s">
        <v>2451</v>
      </c>
      <c r="E1662" s="63">
        <v>6630</v>
      </c>
    </row>
    <row r="1663" spans="1:5" ht="16.5" x14ac:dyDescent="0.35">
      <c r="A1663" s="62" t="s">
        <v>1990</v>
      </c>
      <c r="B1663" s="62" t="s">
        <v>2388</v>
      </c>
      <c r="C1663" s="62" t="str">
        <f t="shared" si="25"/>
        <v>8064</v>
      </c>
      <c r="D1663" s="62" t="s">
        <v>2451</v>
      </c>
      <c r="E1663" s="63">
        <v>6630</v>
      </c>
    </row>
    <row r="1664" spans="1:5" ht="16.5" x14ac:dyDescent="0.35">
      <c r="A1664" s="62" t="s">
        <v>1975</v>
      </c>
      <c r="B1664" s="62" t="s">
        <v>2388</v>
      </c>
      <c r="C1664" s="62" t="str">
        <f t="shared" si="25"/>
        <v>8064</v>
      </c>
      <c r="D1664" s="62" t="s">
        <v>2451</v>
      </c>
      <c r="E1664" s="63">
        <v>6627</v>
      </c>
    </row>
    <row r="1665" spans="1:5" ht="16.5" x14ac:dyDescent="0.35">
      <c r="A1665" s="62" t="s">
        <v>1974</v>
      </c>
      <c r="B1665" s="62" t="s">
        <v>2388</v>
      </c>
      <c r="C1665" s="62" t="str">
        <f t="shared" si="25"/>
        <v>8064</v>
      </c>
      <c r="D1665" s="62" t="s">
        <v>2451</v>
      </c>
      <c r="E1665" s="63">
        <v>6623.9</v>
      </c>
    </row>
    <row r="1666" spans="1:5" ht="16.5" x14ac:dyDescent="0.35">
      <c r="A1666" s="62" t="s">
        <v>1968</v>
      </c>
      <c r="B1666" s="62" t="s">
        <v>2388</v>
      </c>
      <c r="C1666" s="62" t="str">
        <f t="shared" si="25"/>
        <v>8064</v>
      </c>
      <c r="D1666" s="62" t="s">
        <v>2451</v>
      </c>
      <c r="E1666" s="63">
        <v>6630</v>
      </c>
    </row>
    <row r="1667" spans="1:5" ht="16.5" x14ac:dyDescent="0.35">
      <c r="A1667" s="62" t="s">
        <v>1954</v>
      </c>
      <c r="B1667" s="62" t="s">
        <v>2388</v>
      </c>
      <c r="C1667" s="62" t="str">
        <f t="shared" ref="C1667:C1730" si="26">MID(D1667,2,4)</f>
        <v>8064</v>
      </c>
      <c r="D1667" s="62" t="s">
        <v>2451</v>
      </c>
      <c r="E1667" s="63">
        <v>6630</v>
      </c>
    </row>
    <row r="1668" spans="1:5" ht="16.5" x14ac:dyDescent="0.35">
      <c r="A1668" s="62" t="s">
        <v>1931</v>
      </c>
      <c r="B1668" s="62" t="s">
        <v>2388</v>
      </c>
      <c r="C1668" s="62" t="str">
        <f t="shared" si="26"/>
        <v>8064</v>
      </c>
      <c r="D1668" s="62" t="s">
        <v>2451</v>
      </c>
      <c r="E1668" s="63">
        <v>7182.7</v>
      </c>
    </row>
    <row r="1669" spans="1:5" ht="16.5" x14ac:dyDescent="0.35">
      <c r="A1669" s="62" t="s">
        <v>1930</v>
      </c>
      <c r="B1669" s="62" t="s">
        <v>2388</v>
      </c>
      <c r="C1669" s="62" t="str">
        <f t="shared" si="26"/>
        <v>8064</v>
      </c>
      <c r="D1669" s="62" t="s">
        <v>2451</v>
      </c>
      <c r="E1669" s="63">
        <v>7529.1</v>
      </c>
    </row>
    <row r="1670" spans="1:5" ht="16.5" x14ac:dyDescent="0.35">
      <c r="A1670" s="62" t="s">
        <v>1911</v>
      </c>
      <c r="B1670" s="62" t="s">
        <v>2388</v>
      </c>
      <c r="C1670" s="62" t="str">
        <f t="shared" si="26"/>
        <v>8064</v>
      </c>
      <c r="D1670" s="62" t="s">
        <v>2451</v>
      </c>
      <c r="E1670" s="63">
        <v>6660.7</v>
      </c>
    </row>
    <row r="1671" spans="1:5" ht="16.5" x14ac:dyDescent="0.35">
      <c r="A1671" s="62" t="s">
        <v>1910</v>
      </c>
      <c r="B1671" s="62" t="s">
        <v>2388</v>
      </c>
      <c r="C1671" s="62" t="str">
        <f t="shared" si="26"/>
        <v>8064</v>
      </c>
      <c r="D1671" s="62" t="s">
        <v>2451</v>
      </c>
      <c r="E1671" s="63">
        <v>7632.9</v>
      </c>
    </row>
    <row r="1672" spans="1:5" ht="16.5" x14ac:dyDescent="0.35">
      <c r="A1672" s="62" t="s">
        <v>1904</v>
      </c>
      <c r="B1672" s="62" t="s">
        <v>2388</v>
      </c>
      <c r="C1672" s="62" t="str">
        <f t="shared" si="26"/>
        <v>8064</v>
      </c>
      <c r="D1672" s="62" t="s">
        <v>2451</v>
      </c>
      <c r="E1672" s="63">
        <v>7650</v>
      </c>
    </row>
    <row r="1673" spans="1:5" ht="16.5" x14ac:dyDescent="0.35">
      <c r="A1673" s="62" t="s">
        <v>1891</v>
      </c>
      <c r="B1673" s="62" t="s">
        <v>2388</v>
      </c>
      <c r="C1673" s="62" t="str">
        <f t="shared" si="26"/>
        <v>8064</v>
      </c>
      <c r="D1673" s="62" t="s">
        <v>2451</v>
      </c>
      <c r="E1673" s="63">
        <v>6622.9</v>
      </c>
    </row>
    <row r="1674" spans="1:5" ht="16.5" x14ac:dyDescent="0.35">
      <c r="A1674" s="62" t="s">
        <v>1886</v>
      </c>
      <c r="B1674" s="62" t="s">
        <v>2388</v>
      </c>
      <c r="C1674" s="62" t="str">
        <f t="shared" si="26"/>
        <v>8064</v>
      </c>
      <c r="D1674" s="62" t="s">
        <v>2451</v>
      </c>
      <c r="E1674" s="63">
        <v>6599.1</v>
      </c>
    </row>
    <row r="1675" spans="1:5" ht="16.5" x14ac:dyDescent="0.35">
      <c r="A1675" s="62" t="s">
        <v>1879</v>
      </c>
      <c r="B1675" s="62" t="s">
        <v>2388</v>
      </c>
      <c r="C1675" s="62" t="str">
        <f t="shared" si="26"/>
        <v>8064</v>
      </c>
      <c r="D1675" s="62" t="s">
        <v>2451</v>
      </c>
      <c r="E1675" s="63">
        <v>6284</v>
      </c>
    </row>
    <row r="1676" spans="1:5" ht="16.5" x14ac:dyDescent="0.35">
      <c r="A1676" s="62" t="s">
        <v>1864</v>
      </c>
      <c r="B1676" s="62" t="s">
        <v>2388</v>
      </c>
      <c r="C1676" s="62" t="str">
        <f t="shared" si="26"/>
        <v>8064</v>
      </c>
      <c r="D1676" s="62" t="s">
        <v>2451</v>
      </c>
      <c r="E1676" s="63">
        <v>6141.1</v>
      </c>
    </row>
    <row r="1677" spans="1:5" ht="16.5" x14ac:dyDescent="0.35">
      <c r="A1677" s="62" t="s">
        <v>1844</v>
      </c>
      <c r="B1677" s="62" t="s">
        <v>2388</v>
      </c>
      <c r="C1677" s="62" t="str">
        <f t="shared" si="26"/>
        <v>8064</v>
      </c>
      <c r="D1677" s="62" t="s">
        <v>2451</v>
      </c>
      <c r="E1677" s="63">
        <v>6630</v>
      </c>
    </row>
    <row r="1678" spans="1:5" ht="16.5" x14ac:dyDescent="0.35">
      <c r="A1678" s="62" t="s">
        <v>1843</v>
      </c>
      <c r="B1678" s="62" t="s">
        <v>2388</v>
      </c>
      <c r="C1678" s="62" t="str">
        <f t="shared" si="26"/>
        <v>8064</v>
      </c>
      <c r="D1678" s="62" t="s">
        <v>2451</v>
      </c>
      <c r="E1678" s="63">
        <v>6630</v>
      </c>
    </row>
    <row r="1679" spans="1:5" ht="16.5" x14ac:dyDescent="0.35">
      <c r="A1679" s="62" t="s">
        <v>1811</v>
      </c>
      <c r="B1679" s="62" t="s">
        <v>2388</v>
      </c>
      <c r="C1679" s="62" t="str">
        <f t="shared" si="26"/>
        <v>8064</v>
      </c>
      <c r="D1679" s="62" t="s">
        <v>2451</v>
      </c>
      <c r="E1679" s="63">
        <v>6614.2</v>
      </c>
    </row>
    <row r="1680" spans="1:5" ht="16.5" x14ac:dyDescent="0.35">
      <c r="A1680" s="62" t="s">
        <v>1810</v>
      </c>
      <c r="B1680" s="62" t="s">
        <v>2388</v>
      </c>
      <c r="C1680" s="62" t="str">
        <f t="shared" si="26"/>
        <v>8064</v>
      </c>
      <c r="D1680" s="62" t="s">
        <v>2451</v>
      </c>
      <c r="E1680" s="63">
        <v>5880.6</v>
      </c>
    </row>
    <row r="1681" spans="1:5" ht="16.5" x14ac:dyDescent="0.35">
      <c r="A1681" s="62" t="s">
        <v>1809</v>
      </c>
      <c r="B1681" s="62" t="s">
        <v>2388</v>
      </c>
      <c r="C1681" s="62" t="str">
        <f t="shared" si="26"/>
        <v>8064</v>
      </c>
      <c r="D1681" s="62" t="s">
        <v>2451</v>
      </c>
      <c r="E1681" s="63">
        <v>7087.1</v>
      </c>
    </row>
    <row r="1682" spans="1:5" ht="16.5" x14ac:dyDescent="0.35">
      <c r="A1682" s="62" t="s">
        <v>1769</v>
      </c>
      <c r="B1682" s="62" t="s">
        <v>2388</v>
      </c>
      <c r="C1682" s="62" t="str">
        <f t="shared" si="26"/>
        <v>8064</v>
      </c>
      <c r="D1682" s="62" t="s">
        <v>2451</v>
      </c>
      <c r="E1682" s="63">
        <v>6605.4</v>
      </c>
    </row>
    <row r="1683" spans="1:5" ht="16.5" x14ac:dyDescent="0.35">
      <c r="A1683" s="62" t="s">
        <v>1753</v>
      </c>
      <c r="B1683" s="62" t="s">
        <v>2388</v>
      </c>
      <c r="C1683" s="62" t="str">
        <f t="shared" si="26"/>
        <v>8064</v>
      </c>
      <c r="D1683" s="62" t="s">
        <v>2451</v>
      </c>
      <c r="E1683" s="63">
        <v>6444.7</v>
      </c>
    </row>
    <row r="1684" spans="1:5" ht="16.5" x14ac:dyDescent="0.35">
      <c r="A1684" s="62" t="s">
        <v>1747</v>
      </c>
      <c r="B1684" s="62" t="s">
        <v>2388</v>
      </c>
      <c r="C1684" s="62" t="str">
        <f t="shared" si="26"/>
        <v>8064</v>
      </c>
      <c r="D1684" s="62" t="s">
        <v>2451</v>
      </c>
      <c r="E1684" s="63">
        <v>6767.8</v>
      </c>
    </row>
    <row r="1685" spans="1:5" ht="16.5" x14ac:dyDescent="0.35">
      <c r="A1685" s="62" t="s">
        <v>1742</v>
      </c>
      <c r="B1685" s="62" t="s">
        <v>2388</v>
      </c>
      <c r="C1685" s="62" t="str">
        <f t="shared" si="26"/>
        <v>8064</v>
      </c>
      <c r="D1685" s="62" t="s">
        <v>2451</v>
      </c>
      <c r="E1685" s="63">
        <v>7066.9</v>
      </c>
    </row>
    <row r="1686" spans="1:5" ht="16.5" x14ac:dyDescent="0.35">
      <c r="A1686" s="62" t="s">
        <v>1419</v>
      </c>
      <c r="B1686" s="62" t="s">
        <v>2388</v>
      </c>
      <c r="C1686" s="62" t="str">
        <f t="shared" si="26"/>
        <v>8064</v>
      </c>
      <c r="D1686" s="62" t="s">
        <v>2451</v>
      </c>
      <c r="E1686" s="63">
        <v>6678.5</v>
      </c>
    </row>
    <row r="1687" spans="1:5" ht="16.5" x14ac:dyDescent="0.35">
      <c r="A1687" s="62" t="s">
        <v>1418</v>
      </c>
      <c r="B1687" s="62" t="s">
        <v>2388</v>
      </c>
      <c r="C1687" s="62" t="str">
        <f t="shared" si="26"/>
        <v>8074</v>
      </c>
      <c r="D1687" s="62" t="s">
        <v>2452</v>
      </c>
      <c r="E1687" s="63">
        <v>169.5</v>
      </c>
    </row>
    <row r="1688" spans="1:5" ht="16.5" x14ac:dyDescent="0.35">
      <c r="A1688" s="62" t="s">
        <v>2028</v>
      </c>
      <c r="B1688" s="62" t="s">
        <v>2388</v>
      </c>
      <c r="C1688" s="62" t="str">
        <f t="shared" si="26"/>
        <v>8074</v>
      </c>
      <c r="D1688" s="62" t="s">
        <v>2452</v>
      </c>
      <c r="E1688" s="63">
        <v>201.1</v>
      </c>
    </row>
    <row r="1689" spans="1:5" ht="16.5" x14ac:dyDescent="0.35">
      <c r="A1689" s="62" t="s">
        <v>2023</v>
      </c>
      <c r="B1689" s="62" t="s">
        <v>2388</v>
      </c>
      <c r="C1689" s="62" t="str">
        <f t="shared" si="26"/>
        <v>8074</v>
      </c>
      <c r="D1689" s="62" t="s">
        <v>2452</v>
      </c>
      <c r="E1689" s="63">
        <v>120.2</v>
      </c>
    </row>
    <row r="1690" spans="1:5" ht="16.5" x14ac:dyDescent="0.35">
      <c r="A1690" s="62" t="s">
        <v>2013</v>
      </c>
      <c r="B1690" s="62" t="s">
        <v>2388</v>
      </c>
      <c r="C1690" s="62" t="str">
        <f t="shared" si="26"/>
        <v>8074</v>
      </c>
      <c r="D1690" s="62" t="s">
        <v>2452</v>
      </c>
      <c r="E1690" s="63">
        <v>128.5</v>
      </c>
    </row>
    <row r="1691" spans="1:5" ht="16.5" x14ac:dyDescent="0.35">
      <c r="A1691" s="62" t="s">
        <v>2007</v>
      </c>
      <c r="B1691" s="62" t="s">
        <v>2388</v>
      </c>
      <c r="C1691" s="62" t="str">
        <f t="shared" si="26"/>
        <v>8074</v>
      </c>
      <c r="D1691" s="62" t="s">
        <v>2452</v>
      </c>
      <c r="E1691" s="63">
        <v>168.5</v>
      </c>
    </row>
    <row r="1692" spans="1:5" ht="16.5" x14ac:dyDescent="0.35">
      <c r="A1692" s="62" t="s">
        <v>2000</v>
      </c>
      <c r="B1692" s="62" t="s">
        <v>2388</v>
      </c>
      <c r="C1692" s="62" t="str">
        <f t="shared" si="26"/>
        <v>8074</v>
      </c>
      <c r="D1692" s="62" t="s">
        <v>2452</v>
      </c>
      <c r="E1692" s="63">
        <v>101.5</v>
      </c>
    </row>
    <row r="1693" spans="1:5" ht="16.5" x14ac:dyDescent="0.35">
      <c r="A1693" s="62" t="s">
        <v>1990</v>
      </c>
      <c r="B1693" s="62" t="s">
        <v>2388</v>
      </c>
      <c r="C1693" s="62" t="str">
        <f t="shared" si="26"/>
        <v>8074</v>
      </c>
      <c r="D1693" s="62" t="s">
        <v>2452</v>
      </c>
      <c r="E1693" s="63">
        <v>144</v>
      </c>
    </row>
    <row r="1694" spans="1:5" ht="16.5" x14ac:dyDescent="0.35">
      <c r="A1694" s="62" t="s">
        <v>1975</v>
      </c>
      <c r="B1694" s="62" t="s">
        <v>2388</v>
      </c>
      <c r="C1694" s="62" t="str">
        <f t="shared" si="26"/>
        <v>8074</v>
      </c>
      <c r="D1694" s="62" t="s">
        <v>2452</v>
      </c>
      <c r="E1694" s="63">
        <v>152</v>
      </c>
    </row>
    <row r="1695" spans="1:5" ht="16.5" x14ac:dyDescent="0.35">
      <c r="A1695" s="62" t="s">
        <v>1974</v>
      </c>
      <c r="B1695" s="62" t="s">
        <v>2388</v>
      </c>
      <c r="C1695" s="62" t="str">
        <f t="shared" si="26"/>
        <v>8074</v>
      </c>
      <c r="D1695" s="62" t="s">
        <v>2452</v>
      </c>
      <c r="E1695" s="63">
        <v>116.5</v>
      </c>
    </row>
    <row r="1696" spans="1:5" ht="16.5" x14ac:dyDescent="0.35">
      <c r="A1696" s="62" t="s">
        <v>1968</v>
      </c>
      <c r="B1696" s="62" t="s">
        <v>2388</v>
      </c>
      <c r="C1696" s="62" t="str">
        <f t="shared" si="26"/>
        <v>8074</v>
      </c>
      <c r="D1696" s="62" t="s">
        <v>2452</v>
      </c>
      <c r="E1696" s="63">
        <v>131.5</v>
      </c>
    </row>
    <row r="1697" spans="1:5" ht="16.5" x14ac:dyDescent="0.35">
      <c r="A1697" s="62" t="s">
        <v>1954</v>
      </c>
      <c r="B1697" s="62" t="s">
        <v>2388</v>
      </c>
      <c r="C1697" s="62" t="str">
        <f t="shared" si="26"/>
        <v>8074</v>
      </c>
      <c r="D1697" s="62" t="s">
        <v>2452</v>
      </c>
      <c r="E1697" s="63">
        <v>108.5</v>
      </c>
    </row>
    <row r="1698" spans="1:5" ht="16.5" x14ac:dyDescent="0.35">
      <c r="A1698" s="62" t="s">
        <v>1931</v>
      </c>
      <c r="B1698" s="62" t="s">
        <v>2388</v>
      </c>
      <c r="C1698" s="62" t="str">
        <f t="shared" si="26"/>
        <v>8074</v>
      </c>
      <c r="D1698" s="62" t="s">
        <v>2452</v>
      </c>
      <c r="E1698" s="63">
        <v>106.1</v>
      </c>
    </row>
    <row r="1699" spans="1:5" ht="16.5" x14ac:dyDescent="0.35">
      <c r="A1699" s="62" t="s">
        <v>1930</v>
      </c>
      <c r="B1699" s="62" t="s">
        <v>2388</v>
      </c>
      <c r="C1699" s="62" t="str">
        <f t="shared" si="26"/>
        <v>8074</v>
      </c>
      <c r="D1699" s="62" t="s">
        <v>2452</v>
      </c>
      <c r="E1699" s="63">
        <v>92.6</v>
      </c>
    </row>
    <row r="1700" spans="1:5" ht="16.5" x14ac:dyDescent="0.35">
      <c r="A1700" s="62" t="s">
        <v>1911</v>
      </c>
      <c r="B1700" s="62" t="s">
        <v>2388</v>
      </c>
      <c r="C1700" s="62" t="str">
        <f t="shared" si="26"/>
        <v>8074</v>
      </c>
      <c r="D1700" s="62" t="s">
        <v>2452</v>
      </c>
      <c r="E1700" s="63">
        <v>130.1</v>
      </c>
    </row>
    <row r="1701" spans="1:5" ht="16.5" x14ac:dyDescent="0.35">
      <c r="A1701" s="62" t="s">
        <v>1910</v>
      </c>
      <c r="B1701" s="62" t="s">
        <v>2388</v>
      </c>
      <c r="C1701" s="62" t="str">
        <f t="shared" si="26"/>
        <v>8074</v>
      </c>
      <c r="D1701" s="62" t="s">
        <v>2452</v>
      </c>
      <c r="E1701" s="63">
        <v>194</v>
      </c>
    </row>
    <row r="1702" spans="1:5" ht="16.5" x14ac:dyDescent="0.35">
      <c r="A1702" s="62" t="s">
        <v>1904</v>
      </c>
      <c r="B1702" s="62" t="s">
        <v>2388</v>
      </c>
      <c r="C1702" s="62" t="str">
        <f t="shared" si="26"/>
        <v>8074</v>
      </c>
      <c r="D1702" s="62" t="s">
        <v>2452</v>
      </c>
      <c r="E1702" s="63">
        <v>148.1</v>
      </c>
    </row>
    <row r="1703" spans="1:5" ht="16.5" x14ac:dyDescent="0.35">
      <c r="A1703" s="62" t="s">
        <v>1891</v>
      </c>
      <c r="B1703" s="62" t="s">
        <v>2388</v>
      </c>
      <c r="C1703" s="62" t="str">
        <f t="shared" si="26"/>
        <v>8074</v>
      </c>
      <c r="D1703" s="62" t="s">
        <v>2452</v>
      </c>
      <c r="E1703" s="63">
        <v>140.69999999999999</v>
      </c>
    </row>
    <row r="1704" spans="1:5" ht="16.5" x14ac:dyDescent="0.35">
      <c r="A1704" s="62" t="s">
        <v>1886</v>
      </c>
      <c r="B1704" s="62" t="s">
        <v>2388</v>
      </c>
      <c r="C1704" s="62" t="str">
        <f t="shared" si="26"/>
        <v>8074</v>
      </c>
      <c r="D1704" s="62" t="s">
        <v>2452</v>
      </c>
      <c r="E1704" s="63">
        <v>124.2</v>
      </c>
    </row>
    <row r="1705" spans="1:5" ht="16.5" x14ac:dyDescent="0.35">
      <c r="A1705" s="62" t="s">
        <v>1879</v>
      </c>
      <c r="B1705" s="62" t="s">
        <v>2388</v>
      </c>
      <c r="C1705" s="62" t="str">
        <f t="shared" si="26"/>
        <v>8074</v>
      </c>
      <c r="D1705" s="62" t="s">
        <v>2452</v>
      </c>
      <c r="E1705" s="63">
        <v>108.1</v>
      </c>
    </row>
    <row r="1706" spans="1:5" ht="16.5" x14ac:dyDescent="0.35">
      <c r="A1706" s="62" t="s">
        <v>1864</v>
      </c>
      <c r="B1706" s="62" t="s">
        <v>2388</v>
      </c>
      <c r="C1706" s="62" t="str">
        <f t="shared" si="26"/>
        <v>8074</v>
      </c>
      <c r="D1706" s="62" t="s">
        <v>2452</v>
      </c>
      <c r="E1706" s="63">
        <v>114.6</v>
      </c>
    </row>
    <row r="1707" spans="1:5" ht="16.5" x14ac:dyDescent="0.35">
      <c r="A1707" s="62" t="s">
        <v>1844</v>
      </c>
      <c r="B1707" s="62" t="s">
        <v>2388</v>
      </c>
      <c r="C1707" s="62" t="str">
        <f t="shared" si="26"/>
        <v>8074</v>
      </c>
      <c r="D1707" s="62" t="s">
        <v>2452</v>
      </c>
      <c r="E1707" s="63">
        <v>119</v>
      </c>
    </row>
    <row r="1708" spans="1:5" ht="16.5" x14ac:dyDescent="0.35">
      <c r="A1708" s="62" t="s">
        <v>1843</v>
      </c>
      <c r="B1708" s="62" t="s">
        <v>2388</v>
      </c>
      <c r="C1708" s="62" t="str">
        <f t="shared" si="26"/>
        <v>8074</v>
      </c>
      <c r="D1708" s="62" t="s">
        <v>2452</v>
      </c>
      <c r="E1708" s="63">
        <v>163.5</v>
      </c>
    </row>
    <row r="1709" spans="1:5" ht="16.5" x14ac:dyDescent="0.35">
      <c r="A1709" s="62" t="s">
        <v>1811</v>
      </c>
      <c r="B1709" s="62" t="s">
        <v>2388</v>
      </c>
      <c r="C1709" s="62" t="str">
        <f t="shared" si="26"/>
        <v>8074</v>
      </c>
      <c r="D1709" s="62" t="s">
        <v>2452</v>
      </c>
      <c r="E1709" s="63">
        <v>116</v>
      </c>
    </row>
    <row r="1710" spans="1:5" ht="16.5" x14ac:dyDescent="0.35">
      <c r="A1710" s="62" t="s">
        <v>1810</v>
      </c>
      <c r="B1710" s="62" t="s">
        <v>2388</v>
      </c>
      <c r="C1710" s="62" t="str">
        <f t="shared" si="26"/>
        <v>8074</v>
      </c>
      <c r="D1710" s="62" t="s">
        <v>2452</v>
      </c>
      <c r="E1710" s="63">
        <v>176.3</v>
      </c>
    </row>
    <row r="1711" spans="1:5" ht="16.5" x14ac:dyDescent="0.35">
      <c r="A1711" s="62" t="s">
        <v>1809</v>
      </c>
      <c r="B1711" s="62" t="s">
        <v>2388</v>
      </c>
      <c r="C1711" s="62" t="str">
        <f t="shared" si="26"/>
        <v>8074</v>
      </c>
      <c r="D1711" s="62" t="s">
        <v>2452</v>
      </c>
      <c r="E1711" s="63">
        <v>86.1</v>
      </c>
    </row>
    <row r="1712" spans="1:5" ht="16.5" x14ac:dyDescent="0.35">
      <c r="A1712" s="62" t="s">
        <v>1769</v>
      </c>
      <c r="B1712" s="62" t="s">
        <v>2388</v>
      </c>
      <c r="C1712" s="62" t="str">
        <f t="shared" si="26"/>
        <v>8074</v>
      </c>
      <c r="D1712" s="62" t="s">
        <v>2452</v>
      </c>
      <c r="E1712" s="63">
        <v>136</v>
      </c>
    </row>
    <row r="1713" spans="1:5" ht="16.5" x14ac:dyDescent="0.35">
      <c r="A1713" s="62" t="s">
        <v>1753</v>
      </c>
      <c r="B1713" s="62" t="s">
        <v>2388</v>
      </c>
      <c r="C1713" s="62" t="str">
        <f t="shared" si="26"/>
        <v>8074</v>
      </c>
      <c r="D1713" s="62" t="s">
        <v>2452</v>
      </c>
      <c r="E1713" s="63">
        <v>112.1</v>
      </c>
    </row>
    <row r="1714" spans="1:5" ht="16.5" x14ac:dyDescent="0.35">
      <c r="A1714" s="62" t="s">
        <v>1747</v>
      </c>
      <c r="B1714" s="62" t="s">
        <v>2388</v>
      </c>
      <c r="C1714" s="62" t="str">
        <f t="shared" si="26"/>
        <v>8074</v>
      </c>
      <c r="D1714" s="62" t="s">
        <v>2452</v>
      </c>
      <c r="E1714" s="63">
        <v>143</v>
      </c>
    </row>
    <row r="1715" spans="1:5" ht="16.5" x14ac:dyDescent="0.35">
      <c r="A1715" s="62" t="s">
        <v>1742</v>
      </c>
      <c r="B1715" s="62" t="s">
        <v>2388</v>
      </c>
      <c r="C1715" s="62" t="str">
        <f t="shared" si="26"/>
        <v>8074</v>
      </c>
      <c r="D1715" s="62" t="s">
        <v>2452</v>
      </c>
      <c r="E1715" s="63">
        <v>245.1</v>
      </c>
    </row>
    <row r="1716" spans="1:5" ht="16.5" x14ac:dyDescent="0.35">
      <c r="A1716" s="62" t="s">
        <v>1419</v>
      </c>
      <c r="B1716" s="62" t="s">
        <v>2388</v>
      </c>
      <c r="C1716" s="62" t="str">
        <f t="shared" si="26"/>
        <v>8074</v>
      </c>
      <c r="D1716" s="62" t="s">
        <v>2452</v>
      </c>
      <c r="E1716" s="63">
        <v>280</v>
      </c>
    </row>
    <row r="1717" spans="1:5" ht="16.5" x14ac:dyDescent="0.35">
      <c r="A1717" s="62" t="s">
        <v>1418</v>
      </c>
      <c r="B1717" s="62" t="s">
        <v>2388</v>
      </c>
      <c r="C1717" s="62" t="str">
        <f t="shared" si="26"/>
        <v>8076</v>
      </c>
      <c r="D1717" s="62" t="s">
        <v>2453</v>
      </c>
      <c r="E1717" s="63">
        <v>1573.4</v>
      </c>
    </row>
    <row r="1718" spans="1:5" ht="16.5" x14ac:dyDescent="0.35">
      <c r="A1718" s="62" t="s">
        <v>2028</v>
      </c>
      <c r="B1718" s="62" t="s">
        <v>2388</v>
      </c>
      <c r="C1718" s="62" t="str">
        <f t="shared" si="26"/>
        <v>8076</v>
      </c>
      <c r="D1718" s="62" t="s">
        <v>2453</v>
      </c>
      <c r="E1718" s="63">
        <v>1570.1</v>
      </c>
    </row>
    <row r="1719" spans="1:5" ht="16.5" x14ac:dyDescent="0.35">
      <c r="A1719" s="62" t="s">
        <v>2023</v>
      </c>
      <c r="B1719" s="62" t="s">
        <v>2388</v>
      </c>
      <c r="C1719" s="62" t="str">
        <f t="shared" si="26"/>
        <v>8076</v>
      </c>
      <c r="D1719" s="62" t="s">
        <v>2453</v>
      </c>
      <c r="E1719" s="63">
        <v>1491.4</v>
      </c>
    </row>
    <row r="1720" spans="1:5" ht="16.5" x14ac:dyDescent="0.35">
      <c r="A1720" s="62" t="s">
        <v>2013</v>
      </c>
      <c r="B1720" s="62" t="s">
        <v>2388</v>
      </c>
      <c r="C1720" s="62" t="str">
        <f t="shared" si="26"/>
        <v>8076</v>
      </c>
      <c r="D1720" s="62" t="s">
        <v>2453</v>
      </c>
      <c r="E1720" s="63">
        <v>1245.5</v>
      </c>
    </row>
    <row r="1721" spans="1:5" ht="16.5" x14ac:dyDescent="0.35">
      <c r="A1721" s="62" t="s">
        <v>2007</v>
      </c>
      <c r="B1721" s="62" t="s">
        <v>2388</v>
      </c>
      <c r="C1721" s="62" t="str">
        <f t="shared" si="26"/>
        <v>8076</v>
      </c>
      <c r="D1721" s="62" t="s">
        <v>2453</v>
      </c>
      <c r="E1721" s="63">
        <v>1538.6</v>
      </c>
    </row>
    <row r="1722" spans="1:5" ht="16.5" x14ac:dyDescent="0.35">
      <c r="A1722" s="62" t="s">
        <v>2000</v>
      </c>
      <c r="B1722" s="62" t="s">
        <v>2388</v>
      </c>
      <c r="C1722" s="62" t="str">
        <f t="shared" si="26"/>
        <v>8076</v>
      </c>
      <c r="D1722" s="62" t="s">
        <v>2453</v>
      </c>
      <c r="E1722" s="63">
        <v>1166.9000000000001</v>
      </c>
    </row>
    <row r="1723" spans="1:5" ht="16.5" x14ac:dyDescent="0.35">
      <c r="A1723" s="62" t="s">
        <v>1990</v>
      </c>
      <c r="B1723" s="62" t="s">
        <v>2388</v>
      </c>
      <c r="C1723" s="62" t="str">
        <f t="shared" si="26"/>
        <v>8076</v>
      </c>
      <c r="D1723" s="62" t="s">
        <v>2453</v>
      </c>
      <c r="E1723" s="63">
        <v>1153.0999999999999</v>
      </c>
    </row>
    <row r="1724" spans="1:5" ht="16.5" x14ac:dyDescent="0.35">
      <c r="A1724" s="62" t="s">
        <v>1975</v>
      </c>
      <c r="B1724" s="62" t="s">
        <v>2388</v>
      </c>
      <c r="C1724" s="62" t="str">
        <f t="shared" si="26"/>
        <v>8076</v>
      </c>
      <c r="D1724" s="62" t="s">
        <v>2453</v>
      </c>
      <c r="E1724" s="63">
        <v>1388.4</v>
      </c>
    </row>
    <row r="1725" spans="1:5" ht="16.5" x14ac:dyDescent="0.35">
      <c r="A1725" s="62" t="s">
        <v>1974</v>
      </c>
      <c r="B1725" s="62" t="s">
        <v>2388</v>
      </c>
      <c r="C1725" s="62" t="str">
        <f t="shared" si="26"/>
        <v>8076</v>
      </c>
      <c r="D1725" s="62" t="s">
        <v>2453</v>
      </c>
      <c r="E1725" s="63">
        <v>1543.2</v>
      </c>
    </row>
    <row r="1726" spans="1:5" ht="16.5" x14ac:dyDescent="0.35">
      <c r="A1726" s="62" t="s">
        <v>1968</v>
      </c>
      <c r="B1726" s="62" t="s">
        <v>2388</v>
      </c>
      <c r="C1726" s="62" t="str">
        <f t="shared" si="26"/>
        <v>8076</v>
      </c>
      <c r="D1726" s="62" t="s">
        <v>2453</v>
      </c>
      <c r="E1726" s="63">
        <v>1228.5</v>
      </c>
    </row>
    <row r="1727" spans="1:5" ht="16.5" x14ac:dyDescent="0.35">
      <c r="A1727" s="62" t="s">
        <v>1954</v>
      </c>
      <c r="B1727" s="62" t="s">
        <v>2388</v>
      </c>
      <c r="C1727" s="62" t="str">
        <f t="shared" si="26"/>
        <v>8076</v>
      </c>
      <c r="D1727" s="62" t="s">
        <v>2453</v>
      </c>
      <c r="E1727" s="63">
        <v>1343.2</v>
      </c>
    </row>
    <row r="1728" spans="1:5" ht="16.5" x14ac:dyDescent="0.35">
      <c r="A1728" s="62" t="s">
        <v>1931</v>
      </c>
      <c r="B1728" s="62" t="s">
        <v>2388</v>
      </c>
      <c r="C1728" s="62" t="str">
        <f t="shared" si="26"/>
        <v>8076</v>
      </c>
      <c r="D1728" s="62" t="s">
        <v>2453</v>
      </c>
      <c r="E1728" s="63">
        <v>848.3</v>
      </c>
    </row>
    <row r="1729" spans="1:5" ht="16.5" x14ac:dyDescent="0.35">
      <c r="A1729" s="62" t="s">
        <v>1930</v>
      </c>
      <c r="B1729" s="62" t="s">
        <v>2388</v>
      </c>
      <c r="C1729" s="62" t="str">
        <f t="shared" si="26"/>
        <v>8076</v>
      </c>
      <c r="D1729" s="62" t="s">
        <v>2453</v>
      </c>
      <c r="E1729" s="63">
        <v>1383.6</v>
      </c>
    </row>
    <row r="1730" spans="1:5" ht="16.5" x14ac:dyDescent="0.35">
      <c r="A1730" s="62" t="s">
        <v>1911</v>
      </c>
      <c r="B1730" s="62" t="s">
        <v>2388</v>
      </c>
      <c r="C1730" s="62" t="str">
        <f t="shared" si="26"/>
        <v>8076</v>
      </c>
      <c r="D1730" s="62" t="s">
        <v>2453</v>
      </c>
      <c r="E1730" s="63">
        <v>1580</v>
      </c>
    </row>
    <row r="1731" spans="1:5" ht="16.5" x14ac:dyDescent="0.35">
      <c r="A1731" s="62" t="s">
        <v>1910</v>
      </c>
      <c r="B1731" s="62" t="s">
        <v>2388</v>
      </c>
      <c r="C1731" s="62" t="str">
        <f t="shared" ref="C1731:C1794" si="27">MID(D1731,2,4)</f>
        <v>8076</v>
      </c>
      <c r="D1731" s="62" t="s">
        <v>2453</v>
      </c>
      <c r="E1731" s="63">
        <v>1347.7</v>
      </c>
    </row>
    <row r="1732" spans="1:5" ht="16.5" x14ac:dyDescent="0.35">
      <c r="A1732" s="62" t="s">
        <v>1904</v>
      </c>
      <c r="B1732" s="62" t="s">
        <v>2388</v>
      </c>
      <c r="C1732" s="62" t="str">
        <f t="shared" si="27"/>
        <v>8076</v>
      </c>
      <c r="D1732" s="62" t="s">
        <v>2453</v>
      </c>
      <c r="E1732" s="63">
        <v>1104.5</v>
      </c>
    </row>
    <row r="1733" spans="1:5" ht="16.5" x14ac:dyDescent="0.35">
      <c r="A1733" s="62" t="s">
        <v>1891</v>
      </c>
      <c r="B1733" s="62" t="s">
        <v>2388</v>
      </c>
      <c r="C1733" s="62" t="str">
        <f t="shared" si="27"/>
        <v>8076</v>
      </c>
      <c r="D1733" s="62" t="s">
        <v>2453</v>
      </c>
      <c r="E1733" s="63">
        <v>1290.8</v>
      </c>
    </row>
    <row r="1734" spans="1:5" ht="16.5" x14ac:dyDescent="0.35">
      <c r="A1734" s="62" t="s">
        <v>1886</v>
      </c>
      <c r="B1734" s="62" t="s">
        <v>2388</v>
      </c>
      <c r="C1734" s="62" t="str">
        <f t="shared" si="27"/>
        <v>8076</v>
      </c>
      <c r="D1734" s="62" t="s">
        <v>2453</v>
      </c>
      <c r="E1734" s="63">
        <v>1029.5999999999999</v>
      </c>
    </row>
    <row r="1735" spans="1:5" ht="16.5" x14ac:dyDescent="0.35">
      <c r="A1735" s="62" t="s">
        <v>1879</v>
      </c>
      <c r="B1735" s="62" t="s">
        <v>2388</v>
      </c>
      <c r="C1735" s="62" t="str">
        <f t="shared" si="27"/>
        <v>8076</v>
      </c>
      <c r="D1735" s="62" t="s">
        <v>2453</v>
      </c>
      <c r="E1735" s="63">
        <v>1191.2</v>
      </c>
    </row>
    <row r="1736" spans="1:5" ht="16.5" x14ac:dyDescent="0.35">
      <c r="A1736" s="62" t="s">
        <v>1864</v>
      </c>
      <c r="B1736" s="62" t="s">
        <v>2388</v>
      </c>
      <c r="C1736" s="62" t="str">
        <f t="shared" si="27"/>
        <v>8076</v>
      </c>
      <c r="D1736" s="62" t="s">
        <v>2453</v>
      </c>
      <c r="E1736" s="63">
        <v>1510.8</v>
      </c>
    </row>
    <row r="1737" spans="1:5" ht="16.5" x14ac:dyDescent="0.35">
      <c r="A1737" s="62" t="s">
        <v>1844</v>
      </c>
      <c r="B1737" s="62" t="s">
        <v>2388</v>
      </c>
      <c r="C1737" s="62" t="str">
        <f t="shared" si="27"/>
        <v>8076</v>
      </c>
      <c r="D1737" s="62" t="s">
        <v>2453</v>
      </c>
      <c r="E1737" s="63">
        <v>1571.2</v>
      </c>
    </row>
    <row r="1738" spans="1:5" ht="16.5" x14ac:dyDescent="0.35">
      <c r="A1738" s="62" t="s">
        <v>1843</v>
      </c>
      <c r="B1738" s="62" t="s">
        <v>2388</v>
      </c>
      <c r="C1738" s="62" t="str">
        <f t="shared" si="27"/>
        <v>8076</v>
      </c>
      <c r="D1738" s="62" t="s">
        <v>2453</v>
      </c>
      <c r="E1738" s="63">
        <v>1351.9</v>
      </c>
    </row>
    <row r="1739" spans="1:5" ht="16.5" x14ac:dyDescent="0.35">
      <c r="A1739" s="62" t="s">
        <v>1811</v>
      </c>
      <c r="B1739" s="62" t="s">
        <v>2388</v>
      </c>
      <c r="C1739" s="62" t="str">
        <f t="shared" si="27"/>
        <v>8076</v>
      </c>
      <c r="D1739" s="62" t="s">
        <v>2453</v>
      </c>
      <c r="E1739" s="63">
        <v>1576.5</v>
      </c>
    </row>
    <row r="1740" spans="1:5" ht="16.5" x14ac:dyDescent="0.35">
      <c r="A1740" s="62" t="s">
        <v>1810</v>
      </c>
      <c r="B1740" s="62" t="s">
        <v>2388</v>
      </c>
      <c r="C1740" s="62" t="str">
        <f t="shared" si="27"/>
        <v>8076</v>
      </c>
      <c r="D1740" s="62" t="s">
        <v>2453</v>
      </c>
      <c r="E1740" s="63">
        <v>1102.8</v>
      </c>
    </row>
    <row r="1741" spans="1:5" ht="16.5" x14ac:dyDescent="0.35">
      <c r="A1741" s="62" t="s">
        <v>1809</v>
      </c>
      <c r="B1741" s="62" t="s">
        <v>2388</v>
      </c>
      <c r="C1741" s="62" t="str">
        <f t="shared" si="27"/>
        <v>8076</v>
      </c>
      <c r="D1741" s="62" t="s">
        <v>2453</v>
      </c>
      <c r="E1741" s="63">
        <v>1580</v>
      </c>
    </row>
    <row r="1742" spans="1:5" ht="16.5" x14ac:dyDescent="0.35">
      <c r="A1742" s="62" t="s">
        <v>1769</v>
      </c>
      <c r="B1742" s="62" t="s">
        <v>2388</v>
      </c>
      <c r="C1742" s="62" t="str">
        <f t="shared" si="27"/>
        <v>8076</v>
      </c>
      <c r="D1742" s="62" t="s">
        <v>2453</v>
      </c>
      <c r="E1742" s="63">
        <v>1265.5</v>
      </c>
    </row>
    <row r="1743" spans="1:5" ht="16.5" x14ac:dyDescent="0.35">
      <c r="A1743" s="62" t="s">
        <v>1753</v>
      </c>
      <c r="B1743" s="62" t="s">
        <v>2388</v>
      </c>
      <c r="C1743" s="62" t="str">
        <f t="shared" si="27"/>
        <v>8076</v>
      </c>
      <c r="D1743" s="62" t="s">
        <v>2453</v>
      </c>
      <c r="E1743" s="63">
        <v>700</v>
      </c>
    </row>
    <row r="1744" spans="1:5" ht="16.5" x14ac:dyDescent="0.35">
      <c r="A1744" s="62" t="s">
        <v>1747</v>
      </c>
      <c r="B1744" s="62" t="s">
        <v>2388</v>
      </c>
      <c r="C1744" s="62" t="str">
        <f t="shared" si="27"/>
        <v>8076</v>
      </c>
      <c r="D1744" s="62" t="s">
        <v>2453</v>
      </c>
      <c r="E1744" s="63">
        <v>1080</v>
      </c>
    </row>
    <row r="1745" spans="1:5" ht="16.5" x14ac:dyDescent="0.35">
      <c r="A1745" s="62" t="s">
        <v>1742</v>
      </c>
      <c r="B1745" s="62" t="s">
        <v>2388</v>
      </c>
      <c r="C1745" s="62" t="str">
        <f t="shared" si="27"/>
        <v>8076</v>
      </c>
      <c r="D1745" s="62" t="s">
        <v>2453</v>
      </c>
      <c r="E1745" s="63">
        <v>1080</v>
      </c>
    </row>
    <row r="1746" spans="1:5" ht="16.5" x14ac:dyDescent="0.35">
      <c r="A1746" s="62" t="s">
        <v>1419</v>
      </c>
      <c r="B1746" s="62" t="s">
        <v>2388</v>
      </c>
      <c r="C1746" s="62" t="str">
        <f t="shared" si="27"/>
        <v>8076</v>
      </c>
      <c r="D1746" s="62" t="s">
        <v>2453</v>
      </c>
      <c r="E1746" s="63">
        <v>1080</v>
      </c>
    </row>
    <row r="1747" spans="1:5" ht="16.5" x14ac:dyDescent="0.35">
      <c r="A1747" s="62" t="s">
        <v>1418</v>
      </c>
      <c r="B1747" s="62" t="s">
        <v>2388</v>
      </c>
      <c r="C1747" s="62" t="str">
        <f t="shared" si="27"/>
        <v>8077</v>
      </c>
      <c r="D1747" s="62" t="s">
        <v>2454</v>
      </c>
      <c r="E1747" s="63">
        <v>60</v>
      </c>
    </row>
    <row r="1748" spans="1:5" ht="16.5" x14ac:dyDescent="0.35">
      <c r="A1748" s="62" t="s">
        <v>2028</v>
      </c>
      <c r="B1748" s="62" t="s">
        <v>2388</v>
      </c>
      <c r="C1748" s="62" t="str">
        <f t="shared" si="27"/>
        <v>8077</v>
      </c>
      <c r="D1748" s="62" t="s">
        <v>2454</v>
      </c>
      <c r="E1748" s="63">
        <v>40.5</v>
      </c>
    </row>
    <row r="1749" spans="1:5" ht="16.5" x14ac:dyDescent="0.35">
      <c r="A1749" s="62" t="s">
        <v>2023</v>
      </c>
      <c r="B1749" s="62" t="s">
        <v>2388</v>
      </c>
      <c r="C1749" s="62" t="str">
        <f t="shared" si="27"/>
        <v>8077</v>
      </c>
      <c r="D1749" s="62" t="s">
        <v>2454</v>
      </c>
      <c r="E1749" s="63">
        <v>34</v>
      </c>
    </row>
    <row r="1750" spans="1:5" ht="16.5" x14ac:dyDescent="0.35">
      <c r="A1750" s="62" t="s">
        <v>2013</v>
      </c>
      <c r="B1750" s="62" t="s">
        <v>2388</v>
      </c>
      <c r="C1750" s="62" t="str">
        <f t="shared" si="27"/>
        <v>8077</v>
      </c>
      <c r="D1750" s="62" t="s">
        <v>2454</v>
      </c>
      <c r="E1750" s="63">
        <v>27</v>
      </c>
    </row>
    <row r="1751" spans="1:5" ht="16.5" x14ac:dyDescent="0.35">
      <c r="A1751" s="62" t="s">
        <v>2007</v>
      </c>
      <c r="B1751" s="62" t="s">
        <v>2388</v>
      </c>
      <c r="C1751" s="62" t="str">
        <f t="shared" si="27"/>
        <v>8077</v>
      </c>
      <c r="D1751" s="62" t="s">
        <v>2454</v>
      </c>
      <c r="E1751" s="63">
        <v>53</v>
      </c>
    </row>
    <row r="1752" spans="1:5" ht="16.5" x14ac:dyDescent="0.35">
      <c r="A1752" s="62" t="s">
        <v>2000</v>
      </c>
      <c r="B1752" s="62" t="s">
        <v>2388</v>
      </c>
      <c r="C1752" s="62" t="str">
        <f t="shared" si="27"/>
        <v>8077</v>
      </c>
      <c r="D1752" s="62" t="s">
        <v>2454</v>
      </c>
      <c r="E1752" s="63">
        <v>31.5</v>
      </c>
    </row>
    <row r="1753" spans="1:5" ht="16.5" x14ac:dyDescent="0.35">
      <c r="A1753" s="62" t="s">
        <v>1990</v>
      </c>
      <c r="B1753" s="62" t="s">
        <v>2388</v>
      </c>
      <c r="C1753" s="62" t="str">
        <f t="shared" si="27"/>
        <v>8077</v>
      </c>
      <c r="D1753" s="62" t="s">
        <v>2454</v>
      </c>
      <c r="E1753" s="63">
        <v>15</v>
      </c>
    </row>
    <row r="1754" spans="1:5" ht="16.5" x14ac:dyDescent="0.35">
      <c r="A1754" s="62" t="s">
        <v>1975</v>
      </c>
      <c r="B1754" s="62" t="s">
        <v>2388</v>
      </c>
      <c r="C1754" s="62" t="str">
        <f t="shared" si="27"/>
        <v>8077</v>
      </c>
      <c r="D1754" s="62" t="s">
        <v>2454</v>
      </c>
      <c r="E1754" s="63">
        <v>45.5</v>
      </c>
    </row>
    <row r="1755" spans="1:5" ht="16.5" x14ac:dyDescent="0.35">
      <c r="A1755" s="62" t="s">
        <v>1974</v>
      </c>
      <c r="B1755" s="62" t="s">
        <v>2388</v>
      </c>
      <c r="C1755" s="62" t="str">
        <f t="shared" si="27"/>
        <v>8077</v>
      </c>
      <c r="D1755" s="62" t="s">
        <v>2454</v>
      </c>
      <c r="E1755" s="63">
        <v>40</v>
      </c>
    </row>
    <row r="1756" spans="1:5" ht="16.5" x14ac:dyDescent="0.35">
      <c r="A1756" s="62" t="s">
        <v>1968</v>
      </c>
      <c r="B1756" s="62" t="s">
        <v>2388</v>
      </c>
      <c r="C1756" s="62" t="str">
        <f t="shared" si="27"/>
        <v>8077</v>
      </c>
      <c r="D1756" s="62" t="s">
        <v>2454</v>
      </c>
      <c r="E1756" s="63">
        <v>9</v>
      </c>
    </row>
    <row r="1757" spans="1:5" ht="16.5" x14ac:dyDescent="0.35">
      <c r="A1757" s="62" t="s">
        <v>1954</v>
      </c>
      <c r="B1757" s="62" t="s">
        <v>2388</v>
      </c>
      <c r="C1757" s="62" t="str">
        <f t="shared" si="27"/>
        <v>8077</v>
      </c>
      <c r="D1757" s="62" t="s">
        <v>2454</v>
      </c>
      <c r="E1757" s="63">
        <v>21</v>
      </c>
    </row>
    <row r="1758" spans="1:5" ht="16.5" x14ac:dyDescent="0.35">
      <c r="A1758" s="62" t="s">
        <v>1931</v>
      </c>
      <c r="B1758" s="62" t="s">
        <v>2388</v>
      </c>
      <c r="C1758" s="62" t="str">
        <f t="shared" si="27"/>
        <v>8077</v>
      </c>
      <c r="D1758" s="62" t="s">
        <v>2454</v>
      </c>
      <c r="E1758" s="63">
        <v>36</v>
      </c>
    </row>
    <row r="1759" spans="1:5" ht="16.5" x14ac:dyDescent="0.35">
      <c r="A1759" s="62" t="s">
        <v>1930</v>
      </c>
      <c r="B1759" s="62" t="s">
        <v>2388</v>
      </c>
      <c r="C1759" s="62" t="str">
        <f t="shared" si="27"/>
        <v>8077</v>
      </c>
      <c r="D1759" s="62" t="s">
        <v>2454</v>
      </c>
      <c r="E1759" s="63">
        <v>54</v>
      </c>
    </row>
    <row r="1760" spans="1:5" ht="16.5" x14ac:dyDescent="0.35">
      <c r="A1760" s="62" t="s">
        <v>1911</v>
      </c>
      <c r="B1760" s="62" t="s">
        <v>2388</v>
      </c>
      <c r="C1760" s="62" t="str">
        <f t="shared" si="27"/>
        <v>8077</v>
      </c>
      <c r="D1760" s="62" t="s">
        <v>2454</v>
      </c>
      <c r="E1760" s="63">
        <v>118</v>
      </c>
    </row>
    <row r="1761" spans="1:5" ht="16.5" x14ac:dyDescent="0.35">
      <c r="A1761" s="62" t="s">
        <v>1910</v>
      </c>
      <c r="B1761" s="62" t="s">
        <v>2388</v>
      </c>
      <c r="C1761" s="62" t="str">
        <f t="shared" si="27"/>
        <v>8077</v>
      </c>
      <c r="D1761" s="62" t="s">
        <v>2454</v>
      </c>
      <c r="E1761" s="63">
        <v>180</v>
      </c>
    </row>
    <row r="1762" spans="1:5" ht="16.5" x14ac:dyDescent="0.35">
      <c r="A1762" s="62" t="s">
        <v>1904</v>
      </c>
      <c r="B1762" s="62" t="s">
        <v>2388</v>
      </c>
      <c r="C1762" s="62" t="str">
        <f t="shared" si="27"/>
        <v>8077</v>
      </c>
      <c r="D1762" s="62" t="s">
        <v>2454</v>
      </c>
      <c r="E1762" s="63">
        <v>147</v>
      </c>
    </row>
    <row r="1763" spans="1:5" ht="16.5" x14ac:dyDescent="0.35">
      <c r="A1763" s="62" t="s">
        <v>1891</v>
      </c>
      <c r="B1763" s="62" t="s">
        <v>2388</v>
      </c>
      <c r="C1763" s="62" t="str">
        <f t="shared" si="27"/>
        <v>8077</v>
      </c>
      <c r="D1763" s="62" t="s">
        <v>2454</v>
      </c>
      <c r="E1763" s="63">
        <v>56.4</v>
      </c>
    </row>
    <row r="1764" spans="1:5" ht="16.5" x14ac:dyDescent="0.35">
      <c r="A1764" s="62" t="s">
        <v>1886</v>
      </c>
      <c r="B1764" s="62" t="s">
        <v>2388</v>
      </c>
      <c r="C1764" s="62" t="str">
        <f t="shared" si="27"/>
        <v>8077</v>
      </c>
      <c r="D1764" s="62" t="s">
        <v>2454</v>
      </c>
      <c r="E1764" s="63">
        <v>31.2</v>
      </c>
    </row>
    <row r="1765" spans="1:5" ht="16.5" x14ac:dyDescent="0.35">
      <c r="A1765" s="62" t="s">
        <v>1879</v>
      </c>
      <c r="B1765" s="62" t="s">
        <v>2388</v>
      </c>
      <c r="C1765" s="62" t="str">
        <f t="shared" si="27"/>
        <v>8077</v>
      </c>
      <c r="D1765" s="62" t="s">
        <v>2454</v>
      </c>
      <c r="E1765" s="63">
        <v>60</v>
      </c>
    </row>
    <row r="1766" spans="1:5" ht="16.5" x14ac:dyDescent="0.35">
      <c r="A1766" s="62" t="s">
        <v>1864</v>
      </c>
      <c r="B1766" s="62" t="s">
        <v>2388</v>
      </c>
      <c r="C1766" s="62" t="str">
        <f t="shared" si="27"/>
        <v>8077</v>
      </c>
      <c r="D1766" s="62" t="s">
        <v>2454</v>
      </c>
      <c r="E1766" s="63">
        <v>39.6</v>
      </c>
    </row>
    <row r="1767" spans="1:5" ht="16.5" x14ac:dyDescent="0.35">
      <c r="A1767" s="62" t="s">
        <v>1844</v>
      </c>
      <c r="B1767" s="62" t="s">
        <v>2388</v>
      </c>
      <c r="C1767" s="62" t="str">
        <f t="shared" si="27"/>
        <v>8077</v>
      </c>
      <c r="D1767" s="62" t="s">
        <v>2454</v>
      </c>
      <c r="E1767" s="63">
        <v>39.6</v>
      </c>
    </row>
    <row r="1768" spans="1:5" ht="16.5" x14ac:dyDescent="0.35">
      <c r="A1768" s="62" t="s">
        <v>1843</v>
      </c>
      <c r="B1768" s="62" t="s">
        <v>2388</v>
      </c>
      <c r="C1768" s="62" t="str">
        <f t="shared" si="27"/>
        <v>8077</v>
      </c>
      <c r="D1768" s="62" t="s">
        <v>2454</v>
      </c>
      <c r="E1768" s="63">
        <v>115.2</v>
      </c>
    </row>
    <row r="1769" spans="1:5" ht="16.5" x14ac:dyDescent="0.35">
      <c r="A1769" s="62" t="s">
        <v>1811</v>
      </c>
      <c r="B1769" s="62" t="s">
        <v>2388</v>
      </c>
      <c r="C1769" s="62" t="str">
        <f t="shared" si="27"/>
        <v>8077</v>
      </c>
      <c r="D1769" s="62" t="s">
        <v>2454</v>
      </c>
      <c r="E1769" s="63">
        <v>21.6</v>
      </c>
    </row>
    <row r="1770" spans="1:5" ht="16.5" x14ac:dyDescent="0.35">
      <c r="A1770" s="62" t="s">
        <v>2013</v>
      </c>
      <c r="B1770" s="62" t="s">
        <v>2388</v>
      </c>
      <c r="C1770" s="62" t="str">
        <f t="shared" si="27"/>
        <v>8079</v>
      </c>
      <c r="D1770" s="62" t="s">
        <v>2455</v>
      </c>
      <c r="E1770" s="63">
        <v>725</v>
      </c>
    </row>
    <row r="1771" spans="1:5" ht="16.5" x14ac:dyDescent="0.35">
      <c r="A1771" s="62" t="s">
        <v>2007</v>
      </c>
      <c r="B1771" s="62" t="s">
        <v>2388</v>
      </c>
      <c r="C1771" s="62" t="str">
        <f t="shared" si="27"/>
        <v>8079</v>
      </c>
      <c r="D1771" s="62" t="s">
        <v>2455</v>
      </c>
      <c r="E1771" s="63">
        <v>2160</v>
      </c>
    </row>
    <row r="1772" spans="1:5" ht="16.5" x14ac:dyDescent="0.35">
      <c r="A1772" s="62" t="s">
        <v>2000</v>
      </c>
      <c r="B1772" s="62" t="s">
        <v>2388</v>
      </c>
      <c r="C1772" s="62" t="str">
        <f t="shared" si="27"/>
        <v>8079</v>
      </c>
      <c r="D1772" s="62" t="s">
        <v>2455</v>
      </c>
      <c r="E1772" s="63">
        <v>2747</v>
      </c>
    </row>
    <row r="1773" spans="1:5" ht="16.5" x14ac:dyDescent="0.35">
      <c r="A1773" s="62" t="s">
        <v>1990</v>
      </c>
      <c r="B1773" s="62" t="s">
        <v>2388</v>
      </c>
      <c r="C1773" s="62" t="str">
        <f t="shared" si="27"/>
        <v>8079</v>
      </c>
      <c r="D1773" s="62" t="s">
        <v>2455</v>
      </c>
      <c r="E1773" s="63">
        <v>3000</v>
      </c>
    </row>
    <row r="1774" spans="1:5" ht="16.5" x14ac:dyDescent="0.35">
      <c r="A1774" s="62" t="s">
        <v>1975</v>
      </c>
      <c r="B1774" s="62" t="s">
        <v>2388</v>
      </c>
      <c r="C1774" s="62" t="str">
        <f t="shared" si="27"/>
        <v>8079</v>
      </c>
      <c r="D1774" s="62" t="s">
        <v>2455</v>
      </c>
      <c r="E1774" s="63">
        <v>2805</v>
      </c>
    </row>
    <row r="1775" spans="1:5" ht="16.5" x14ac:dyDescent="0.35">
      <c r="A1775" s="62" t="s">
        <v>1974</v>
      </c>
      <c r="B1775" s="62" t="s">
        <v>2388</v>
      </c>
      <c r="C1775" s="62" t="str">
        <f t="shared" si="27"/>
        <v>8079</v>
      </c>
      <c r="D1775" s="62" t="s">
        <v>2455</v>
      </c>
      <c r="E1775" s="63">
        <v>2650</v>
      </c>
    </row>
    <row r="1776" spans="1:5" ht="16.5" x14ac:dyDescent="0.35">
      <c r="A1776" s="62" t="s">
        <v>1968</v>
      </c>
      <c r="B1776" s="62" t="s">
        <v>2388</v>
      </c>
      <c r="C1776" s="62" t="str">
        <f t="shared" si="27"/>
        <v>8079</v>
      </c>
      <c r="D1776" s="62" t="s">
        <v>2455</v>
      </c>
      <c r="E1776" s="63">
        <v>3896</v>
      </c>
    </row>
    <row r="1777" spans="1:5" ht="16.5" x14ac:dyDescent="0.35">
      <c r="A1777" s="62" t="s">
        <v>1954</v>
      </c>
      <c r="B1777" s="62" t="s">
        <v>2388</v>
      </c>
      <c r="C1777" s="62" t="str">
        <f t="shared" si="27"/>
        <v>8079</v>
      </c>
      <c r="D1777" s="62" t="s">
        <v>2455</v>
      </c>
      <c r="E1777" s="63">
        <v>3865</v>
      </c>
    </row>
    <row r="1778" spans="1:5" ht="16.5" x14ac:dyDescent="0.35">
      <c r="A1778" s="62" t="s">
        <v>1931</v>
      </c>
      <c r="B1778" s="62" t="s">
        <v>2388</v>
      </c>
      <c r="C1778" s="62" t="str">
        <f t="shared" si="27"/>
        <v>8079</v>
      </c>
      <c r="D1778" s="62" t="s">
        <v>2455</v>
      </c>
      <c r="E1778" s="63">
        <v>3775</v>
      </c>
    </row>
    <row r="1779" spans="1:5" ht="16.5" x14ac:dyDescent="0.35">
      <c r="A1779" s="62" t="s">
        <v>1930</v>
      </c>
      <c r="B1779" s="62" t="s">
        <v>2388</v>
      </c>
      <c r="C1779" s="62" t="str">
        <f t="shared" si="27"/>
        <v>8079</v>
      </c>
      <c r="D1779" s="62" t="s">
        <v>2455</v>
      </c>
      <c r="E1779" s="63">
        <v>3960</v>
      </c>
    </row>
    <row r="1780" spans="1:5" ht="16.5" x14ac:dyDescent="0.35">
      <c r="A1780" s="62" t="s">
        <v>1911</v>
      </c>
      <c r="B1780" s="62" t="s">
        <v>2388</v>
      </c>
      <c r="C1780" s="62" t="str">
        <f t="shared" si="27"/>
        <v>8079</v>
      </c>
      <c r="D1780" s="62" t="s">
        <v>2455</v>
      </c>
      <c r="E1780" s="63">
        <v>3825.1</v>
      </c>
    </row>
    <row r="1781" spans="1:5" ht="16.5" x14ac:dyDescent="0.35">
      <c r="A1781" s="62" t="s">
        <v>1910</v>
      </c>
      <c r="B1781" s="62" t="s">
        <v>2388</v>
      </c>
      <c r="C1781" s="62" t="str">
        <f t="shared" si="27"/>
        <v>8079</v>
      </c>
      <c r="D1781" s="62" t="s">
        <v>2455</v>
      </c>
      <c r="E1781" s="63">
        <v>3140</v>
      </c>
    </row>
    <row r="1782" spans="1:5" ht="16.5" x14ac:dyDescent="0.35">
      <c r="A1782" s="62" t="s">
        <v>1904</v>
      </c>
      <c r="B1782" s="62" t="s">
        <v>2388</v>
      </c>
      <c r="C1782" s="62" t="str">
        <f t="shared" si="27"/>
        <v>8079</v>
      </c>
      <c r="D1782" s="62" t="s">
        <v>2455</v>
      </c>
      <c r="E1782" s="63">
        <v>3175</v>
      </c>
    </row>
    <row r="1783" spans="1:5" ht="16.5" x14ac:dyDescent="0.35">
      <c r="A1783" s="62" t="s">
        <v>1891</v>
      </c>
      <c r="B1783" s="62" t="s">
        <v>2388</v>
      </c>
      <c r="C1783" s="62" t="str">
        <f t="shared" si="27"/>
        <v>8079</v>
      </c>
      <c r="D1783" s="62" t="s">
        <v>2455</v>
      </c>
      <c r="E1783" s="63">
        <v>4415</v>
      </c>
    </row>
    <row r="1784" spans="1:5" ht="16.5" x14ac:dyDescent="0.35">
      <c r="A1784" s="62" t="s">
        <v>1886</v>
      </c>
      <c r="B1784" s="62" t="s">
        <v>2388</v>
      </c>
      <c r="C1784" s="62" t="str">
        <f t="shared" si="27"/>
        <v>8079</v>
      </c>
      <c r="D1784" s="62" t="s">
        <v>2455</v>
      </c>
      <c r="E1784" s="63">
        <v>3925</v>
      </c>
    </row>
    <row r="1785" spans="1:5" ht="16.5" x14ac:dyDescent="0.35">
      <c r="A1785" s="62" t="s">
        <v>1879</v>
      </c>
      <c r="B1785" s="62" t="s">
        <v>2388</v>
      </c>
      <c r="C1785" s="62" t="str">
        <f t="shared" si="27"/>
        <v>8079</v>
      </c>
      <c r="D1785" s="62" t="s">
        <v>2455</v>
      </c>
      <c r="E1785" s="63">
        <v>4765</v>
      </c>
    </row>
    <row r="1786" spans="1:5" ht="16.5" x14ac:dyDescent="0.35">
      <c r="A1786" s="62" t="s">
        <v>1864</v>
      </c>
      <c r="B1786" s="62" t="s">
        <v>2388</v>
      </c>
      <c r="C1786" s="62" t="str">
        <f t="shared" si="27"/>
        <v>8079</v>
      </c>
      <c r="D1786" s="62" t="s">
        <v>2455</v>
      </c>
      <c r="E1786" s="63">
        <v>5075</v>
      </c>
    </row>
    <row r="1787" spans="1:5" ht="16.5" x14ac:dyDescent="0.35">
      <c r="A1787" s="62" t="s">
        <v>1844</v>
      </c>
      <c r="B1787" s="62" t="s">
        <v>2388</v>
      </c>
      <c r="C1787" s="62" t="str">
        <f t="shared" si="27"/>
        <v>8079</v>
      </c>
      <c r="D1787" s="62" t="s">
        <v>2455</v>
      </c>
      <c r="E1787" s="63">
        <v>5252</v>
      </c>
    </row>
    <row r="1788" spans="1:5" ht="16.5" x14ac:dyDescent="0.35">
      <c r="A1788" s="62" t="s">
        <v>1843</v>
      </c>
      <c r="B1788" s="62" t="s">
        <v>2388</v>
      </c>
      <c r="C1788" s="62" t="str">
        <f t="shared" si="27"/>
        <v>8079</v>
      </c>
      <c r="D1788" s="62" t="s">
        <v>2455</v>
      </c>
      <c r="E1788" s="63">
        <v>4711</v>
      </c>
    </row>
    <row r="1789" spans="1:5" ht="16.5" x14ac:dyDescent="0.35">
      <c r="A1789" s="62" t="s">
        <v>1811</v>
      </c>
      <c r="B1789" s="62" t="s">
        <v>2388</v>
      </c>
      <c r="C1789" s="62" t="str">
        <f t="shared" si="27"/>
        <v>8079</v>
      </c>
      <c r="D1789" s="62" t="s">
        <v>2455</v>
      </c>
      <c r="E1789" s="63">
        <v>4534</v>
      </c>
    </row>
    <row r="1790" spans="1:5" ht="16.5" x14ac:dyDescent="0.35">
      <c r="A1790" s="62" t="s">
        <v>1810</v>
      </c>
      <c r="B1790" s="62" t="s">
        <v>2388</v>
      </c>
      <c r="C1790" s="62" t="str">
        <f t="shared" si="27"/>
        <v>8079</v>
      </c>
      <c r="D1790" s="62" t="s">
        <v>2455</v>
      </c>
      <c r="E1790" s="63">
        <v>4991</v>
      </c>
    </row>
    <row r="1791" spans="1:5" ht="16.5" x14ac:dyDescent="0.35">
      <c r="A1791" s="62" t="s">
        <v>1809</v>
      </c>
      <c r="B1791" s="62" t="s">
        <v>2388</v>
      </c>
      <c r="C1791" s="62" t="str">
        <f t="shared" si="27"/>
        <v>8079</v>
      </c>
      <c r="D1791" s="62" t="s">
        <v>2455</v>
      </c>
      <c r="E1791" s="63">
        <v>4421</v>
      </c>
    </row>
    <row r="1792" spans="1:5" ht="16.5" x14ac:dyDescent="0.35">
      <c r="A1792" s="62" t="s">
        <v>1769</v>
      </c>
      <c r="B1792" s="62" t="s">
        <v>2388</v>
      </c>
      <c r="C1792" s="62" t="str">
        <f t="shared" si="27"/>
        <v>8079</v>
      </c>
      <c r="D1792" s="62" t="s">
        <v>2455</v>
      </c>
      <c r="E1792" s="63">
        <v>4317</v>
      </c>
    </row>
    <row r="1793" spans="1:5" ht="16.5" x14ac:dyDescent="0.35">
      <c r="A1793" s="62" t="s">
        <v>1753</v>
      </c>
      <c r="B1793" s="62" t="s">
        <v>2388</v>
      </c>
      <c r="C1793" s="62" t="str">
        <f t="shared" si="27"/>
        <v>8079</v>
      </c>
      <c r="D1793" s="62" t="s">
        <v>2455</v>
      </c>
      <c r="E1793" s="63">
        <v>4330</v>
      </c>
    </row>
    <row r="1794" spans="1:5" ht="16.5" x14ac:dyDescent="0.35">
      <c r="A1794" s="62" t="s">
        <v>1747</v>
      </c>
      <c r="B1794" s="62" t="s">
        <v>2388</v>
      </c>
      <c r="C1794" s="62" t="str">
        <f t="shared" si="27"/>
        <v>8079</v>
      </c>
      <c r="D1794" s="62" t="s">
        <v>2455</v>
      </c>
      <c r="E1794" s="63">
        <v>4804</v>
      </c>
    </row>
    <row r="1795" spans="1:5" ht="16.5" x14ac:dyDescent="0.35">
      <c r="A1795" s="62" t="s">
        <v>1742</v>
      </c>
      <c r="B1795" s="62" t="s">
        <v>2388</v>
      </c>
      <c r="C1795" s="62" t="str">
        <f t="shared" ref="C1795:C1858" si="28">MID(D1795,2,4)</f>
        <v>8079</v>
      </c>
      <c r="D1795" s="62" t="s">
        <v>2455</v>
      </c>
      <c r="E1795" s="63">
        <v>1200</v>
      </c>
    </row>
    <row r="1796" spans="1:5" ht="16.5" x14ac:dyDescent="0.35">
      <c r="A1796" s="62" t="s">
        <v>1419</v>
      </c>
      <c r="B1796" s="62" t="s">
        <v>2388</v>
      </c>
      <c r="C1796" s="62" t="str">
        <f t="shared" si="28"/>
        <v>8079</v>
      </c>
      <c r="D1796" s="62" t="s">
        <v>2455</v>
      </c>
      <c r="E1796" s="63">
        <v>1200</v>
      </c>
    </row>
    <row r="1797" spans="1:5" ht="16.5" x14ac:dyDescent="0.35">
      <c r="A1797" s="62" t="s">
        <v>1418</v>
      </c>
      <c r="B1797" s="62" t="s">
        <v>2388</v>
      </c>
      <c r="C1797" s="62" t="str">
        <f t="shared" si="28"/>
        <v>8083</v>
      </c>
      <c r="D1797" s="62" t="s">
        <v>2456</v>
      </c>
      <c r="E1797" s="63">
        <v>112.5</v>
      </c>
    </row>
    <row r="1798" spans="1:5" ht="16.5" x14ac:dyDescent="0.35">
      <c r="A1798" s="62" t="s">
        <v>2028</v>
      </c>
      <c r="B1798" s="62" t="s">
        <v>2388</v>
      </c>
      <c r="C1798" s="62" t="str">
        <f t="shared" si="28"/>
        <v>8083</v>
      </c>
      <c r="D1798" s="62" t="s">
        <v>2456</v>
      </c>
      <c r="E1798" s="63">
        <v>153</v>
      </c>
    </row>
    <row r="1799" spans="1:5" ht="16.5" x14ac:dyDescent="0.35">
      <c r="A1799" s="62" t="s">
        <v>2023</v>
      </c>
      <c r="B1799" s="62" t="s">
        <v>2388</v>
      </c>
      <c r="C1799" s="62" t="str">
        <f t="shared" si="28"/>
        <v>8083</v>
      </c>
      <c r="D1799" s="62" t="s">
        <v>2456</v>
      </c>
      <c r="E1799" s="63">
        <v>99</v>
      </c>
    </row>
    <row r="1800" spans="1:5" ht="16.5" x14ac:dyDescent="0.35">
      <c r="A1800" s="62" t="s">
        <v>2013</v>
      </c>
      <c r="B1800" s="62" t="s">
        <v>2388</v>
      </c>
      <c r="C1800" s="62" t="str">
        <f t="shared" si="28"/>
        <v>8083</v>
      </c>
      <c r="D1800" s="62" t="s">
        <v>2456</v>
      </c>
      <c r="E1800" s="63">
        <v>90</v>
      </c>
    </row>
    <row r="1801" spans="1:5" ht="16.5" x14ac:dyDescent="0.35">
      <c r="A1801" s="62" t="s">
        <v>2007</v>
      </c>
      <c r="B1801" s="62" t="s">
        <v>2388</v>
      </c>
      <c r="C1801" s="62" t="str">
        <f t="shared" si="28"/>
        <v>8083</v>
      </c>
      <c r="D1801" s="62" t="s">
        <v>2456</v>
      </c>
      <c r="E1801" s="63">
        <v>150</v>
      </c>
    </row>
    <row r="1802" spans="1:5" ht="16.5" x14ac:dyDescent="0.35">
      <c r="A1802" s="62" t="s">
        <v>2000</v>
      </c>
      <c r="B1802" s="62" t="s">
        <v>2388</v>
      </c>
      <c r="C1802" s="62" t="str">
        <f t="shared" si="28"/>
        <v>8083</v>
      </c>
      <c r="D1802" s="62" t="s">
        <v>2456</v>
      </c>
      <c r="E1802" s="63">
        <v>27</v>
      </c>
    </row>
    <row r="1803" spans="1:5" ht="16.5" x14ac:dyDescent="0.35">
      <c r="A1803" s="62" t="s">
        <v>1418</v>
      </c>
      <c r="B1803" s="62" t="s">
        <v>2388</v>
      </c>
      <c r="C1803" s="62" t="str">
        <f t="shared" si="28"/>
        <v>8087</v>
      </c>
      <c r="D1803" s="62" t="s">
        <v>2457</v>
      </c>
      <c r="E1803" s="63">
        <v>742.92</v>
      </c>
    </row>
    <row r="1804" spans="1:5" ht="16.5" x14ac:dyDescent="0.35">
      <c r="A1804" s="62" t="s">
        <v>2028</v>
      </c>
      <c r="B1804" s="62" t="s">
        <v>2388</v>
      </c>
      <c r="C1804" s="62" t="str">
        <f t="shared" si="28"/>
        <v>8087</v>
      </c>
      <c r="D1804" s="62" t="s">
        <v>2457</v>
      </c>
      <c r="E1804" s="63">
        <v>700.64</v>
      </c>
    </row>
    <row r="1805" spans="1:5" ht="16.5" x14ac:dyDescent="0.35">
      <c r="A1805" s="62" t="s">
        <v>2023</v>
      </c>
      <c r="B1805" s="62" t="s">
        <v>2388</v>
      </c>
      <c r="C1805" s="62" t="str">
        <f t="shared" si="28"/>
        <v>8087</v>
      </c>
      <c r="D1805" s="62" t="s">
        <v>2457</v>
      </c>
      <c r="E1805" s="63">
        <v>265.88</v>
      </c>
    </row>
    <row r="1806" spans="1:5" ht="16.5" x14ac:dyDescent="0.35">
      <c r="A1806" s="62" t="s">
        <v>2013</v>
      </c>
      <c r="B1806" s="62" t="s">
        <v>2388</v>
      </c>
      <c r="C1806" s="62" t="str">
        <f t="shared" si="28"/>
        <v>8087</v>
      </c>
      <c r="D1806" s="62" t="s">
        <v>2457</v>
      </c>
      <c r="E1806" s="63">
        <v>247.96</v>
      </c>
    </row>
    <row r="1807" spans="1:5" ht="16.5" x14ac:dyDescent="0.35">
      <c r="A1807" s="62" t="s">
        <v>2007</v>
      </c>
      <c r="B1807" s="62" t="s">
        <v>2388</v>
      </c>
      <c r="C1807" s="62" t="str">
        <f t="shared" si="28"/>
        <v>8087</v>
      </c>
      <c r="D1807" s="62" t="s">
        <v>2457</v>
      </c>
      <c r="E1807" s="63">
        <v>495.92</v>
      </c>
    </row>
    <row r="1808" spans="1:5" ht="16.5" x14ac:dyDescent="0.35">
      <c r="A1808" s="62" t="s">
        <v>2000</v>
      </c>
      <c r="B1808" s="62" t="s">
        <v>2388</v>
      </c>
      <c r="C1808" s="62" t="str">
        <f t="shared" si="28"/>
        <v>8087</v>
      </c>
      <c r="D1808" s="62" t="s">
        <v>2457</v>
      </c>
      <c r="E1808" s="63">
        <v>343.72</v>
      </c>
    </row>
    <row r="1809" spans="1:5" ht="16.5" x14ac:dyDescent="0.35">
      <c r="A1809" s="62" t="s">
        <v>1990</v>
      </c>
      <c r="B1809" s="62" t="s">
        <v>2388</v>
      </c>
      <c r="C1809" s="62" t="str">
        <f t="shared" si="28"/>
        <v>8087</v>
      </c>
      <c r="D1809" s="62" t="s">
        <v>2457</v>
      </c>
      <c r="E1809" s="63">
        <v>182.44</v>
      </c>
    </row>
    <row r="1810" spans="1:5" ht="16.5" x14ac:dyDescent="0.35">
      <c r="A1810" s="62" t="s">
        <v>1975</v>
      </c>
      <c r="B1810" s="62" t="s">
        <v>2388</v>
      </c>
      <c r="C1810" s="62" t="str">
        <f t="shared" si="28"/>
        <v>8087</v>
      </c>
      <c r="D1810" s="62" t="s">
        <v>2457</v>
      </c>
      <c r="E1810" s="63">
        <v>383.04</v>
      </c>
    </row>
    <row r="1811" spans="1:5" ht="16.5" x14ac:dyDescent="0.35">
      <c r="A1811" s="62" t="s">
        <v>1974</v>
      </c>
      <c r="B1811" s="62" t="s">
        <v>2388</v>
      </c>
      <c r="C1811" s="62" t="str">
        <f t="shared" si="28"/>
        <v>8087</v>
      </c>
      <c r="D1811" s="62" t="s">
        <v>2457</v>
      </c>
      <c r="E1811" s="63">
        <v>295</v>
      </c>
    </row>
    <row r="1812" spans="1:5" ht="16.5" x14ac:dyDescent="0.35">
      <c r="A1812" s="62" t="s">
        <v>1968</v>
      </c>
      <c r="B1812" s="62" t="s">
        <v>2388</v>
      </c>
      <c r="C1812" s="62" t="str">
        <f t="shared" si="28"/>
        <v>8087</v>
      </c>
      <c r="D1812" s="62" t="s">
        <v>2457</v>
      </c>
      <c r="E1812" s="63">
        <v>258.04000000000002</v>
      </c>
    </row>
    <row r="1813" spans="1:5" ht="16.5" x14ac:dyDescent="0.35">
      <c r="A1813" s="62" t="s">
        <v>1954</v>
      </c>
      <c r="B1813" s="62" t="s">
        <v>2388</v>
      </c>
      <c r="C1813" s="62" t="str">
        <f t="shared" si="28"/>
        <v>8087</v>
      </c>
      <c r="D1813" s="62" t="s">
        <v>2457</v>
      </c>
      <c r="E1813" s="63">
        <v>347.76</v>
      </c>
    </row>
    <row r="1814" spans="1:5" ht="16.5" x14ac:dyDescent="0.35">
      <c r="A1814" s="62" t="s">
        <v>1931</v>
      </c>
      <c r="B1814" s="62" t="s">
        <v>2388</v>
      </c>
      <c r="C1814" s="62" t="str">
        <f t="shared" si="28"/>
        <v>8087</v>
      </c>
      <c r="D1814" s="62" t="s">
        <v>2457</v>
      </c>
      <c r="E1814" s="63">
        <v>307.44</v>
      </c>
    </row>
    <row r="1815" spans="1:5" ht="16.5" x14ac:dyDescent="0.35">
      <c r="A1815" s="62" t="s">
        <v>1930</v>
      </c>
      <c r="B1815" s="62" t="s">
        <v>2388</v>
      </c>
      <c r="C1815" s="62" t="str">
        <f t="shared" si="28"/>
        <v>8087</v>
      </c>
      <c r="D1815" s="62" t="s">
        <v>2457</v>
      </c>
      <c r="E1815" s="63">
        <v>357.84</v>
      </c>
    </row>
    <row r="1816" spans="1:5" ht="16.5" x14ac:dyDescent="0.35">
      <c r="A1816" s="62" t="s">
        <v>1911</v>
      </c>
      <c r="B1816" s="62" t="s">
        <v>2388</v>
      </c>
      <c r="C1816" s="62" t="str">
        <f t="shared" si="28"/>
        <v>8087</v>
      </c>
      <c r="D1816" s="62" t="s">
        <v>2457</v>
      </c>
      <c r="E1816" s="63">
        <v>286.32</v>
      </c>
    </row>
    <row r="1817" spans="1:5" ht="16.5" x14ac:dyDescent="0.35">
      <c r="A1817" s="62" t="s">
        <v>1910</v>
      </c>
      <c r="B1817" s="62" t="s">
        <v>2388</v>
      </c>
      <c r="C1817" s="62" t="str">
        <f t="shared" si="28"/>
        <v>8087</v>
      </c>
      <c r="D1817" s="62" t="s">
        <v>2457</v>
      </c>
      <c r="E1817" s="63">
        <v>221.16</v>
      </c>
    </row>
    <row r="1818" spans="1:5" ht="16.5" x14ac:dyDescent="0.35">
      <c r="A1818" s="62" t="s">
        <v>1904</v>
      </c>
      <c r="B1818" s="62" t="s">
        <v>2388</v>
      </c>
      <c r="C1818" s="62" t="str">
        <f t="shared" si="28"/>
        <v>8087</v>
      </c>
      <c r="D1818" s="62" t="s">
        <v>2457</v>
      </c>
      <c r="E1818" s="63">
        <v>214.08</v>
      </c>
    </row>
    <row r="1819" spans="1:5" ht="16.5" x14ac:dyDescent="0.35">
      <c r="A1819" s="62" t="s">
        <v>1891</v>
      </c>
      <c r="B1819" s="62" t="s">
        <v>2388</v>
      </c>
      <c r="C1819" s="62" t="str">
        <f t="shared" si="28"/>
        <v>8087</v>
      </c>
      <c r="D1819" s="62" t="s">
        <v>2457</v>
      </c>
      <c r="E1819" s="63">
        <v>113.04</v>
      </c>
    </row>
    <row r="1820" spans="1:5" ht="16.5" x14ac:dyDescent="0.35">
      <c r="A1820" s="62" t="s">
        <v>1886</v>
      </c>
      <c r="B1820" s="62" t="s">
        <v>2388</v>
      </c>
      <c r="C1820" s="62" t="str">
        <f t="shared" si="28"/>
        <v>8087</v>
      </c>
      <c r="D1820" s="62" t="s">
        <v>2457</v>
      </c>
      <c r="E1820" s="63">
        <v>97.75</v>
      </c>
    </row>
    <row r="1821" spans="1:5" ht="16.5" x14ac:dyDescent="0.35">
      <c r="A1821" s="62" t="s">
        <v>1879</v>
      </c>
      <c r="B1821" s="62" t="s">
        <v>2388</v>
      </c>
      <c r="C1821" s="62" t="str">
        <f t="shared" si="28"/>
        <v>8087</v>
      </c>
      <c r="D1821" s="62" t="s">
        <v>2457</v>
      </c>
      <c r="E1821" s="63">
        <v>165.75</v>
      </c>
    </row>
    <row r="1822" spans="1:5" ht="16.5" x14ac:dyDescent="0.35">
      <c r="A1822" s="62" t="s">
        <v>1864</v>
      </c>
      <c r="B1822" s="62" t="s">
        <v>2388</v>
      </c>
      <c r="C1822" s="62" t="str">
        <f t="shared" si="28"/>
        <v>8087</v>
      </c>
      <c r="D1822" s="62" t="s">
        <v>2457</v>
      </c>
      <c r="E1822" s="63">
        <v>174.66</v>
      </c>
    </row>
    <row r="1823" spans="1:5" ht="16.5" x14ac:dyDescent="0.35">
      <c r="A1823" s="62" t="s">
        <v>1844</v>
      </c>
      <c r="B1823" s="62" t="s">
        <v>2388</v>
      </c>
      <c r="C1823" s="62" t="str">
        <f t="shared" si="28"/>
        <v>8087</v>
      </c>
      <c r="D1823" s="62" t="s">
        <v>2457</v>
      </c>
      <c r="E1823" s="63">
        <v>128.56</v>
      </c>
    </row>
    <row r="1824" spans="1:5" ht="16.5" x14ac:dyDescent="0.35">
      <c r="A1824" s="62" t="s">
        <v>1843</v>
      </c>
      <c r="B1824" s="62" t="s">
        <v>2388</v>
      </c>
      <c r="C1824" s="62" t="str">
        <f t="shared" si="28"/>
        <v>8087</v>
      </c>
      <c r="D1824" s="62" t="s">
        <v>2457</v>
      </c>
      <c r="E1824" s="63">
        <v>240.6</v>
      </c>
    </row>
    <row r="1825" spans="1:5" ht="16.5" x14ac:dyDescent="0.35">
      <c r="A1825" s="62" t="s">
        <v>1811</v>
      </c>
      <c r="B1825" s="62" t="s">
        <v>2388</v>
      </c>
      <c r="C1825" s="62" t="str">
        <f t="shared" si="28"/>
        <v>8087</v>
      </c>
      <c r="D1825" s="62" t="s">
        <v>2457</v>
      </c>
      <c r="E1825" s="63">
        <v>160.4</v>
      </c>
    </row>
    <row r="1826" spans="1:5" ht="16.5" x14ac:dyDescent="0.35">
      <c r="A1826" s="62" t="s">
        <v>1810</v>
      </c>
      <c r="B1826" s="62" t="s">
        <v>2388</v>
      </c>
      <c r="C1826" s="62" t="str">
        <f t="shared" si="28"/>
        <v>8087</v>
      </c>
      <c r="D1826" s="62" t="s">
        <v>2457</v>
      </c>
      <c r="E1826" s="63">
        <v>144.36000000000001</v>
      </c>
    </row>
    <row r="1827" spans="1:5" ht="16.5" x14ac:dyDescent="0.35">
      <c r="A1827" s="62" t="s">
        <v>1809</v>
      </c>
      <c r="B1827" s="62" t="s">
        <v>2388</v>
      </c>
      <c r="C1827" s="62" t="str">
        <f t="shared" si="28"/>
        <v>8087</v>
      </c>
      <c r="D1827" s="62" t="s">
        <v>2457</v>
      </c>
      <c r="E1827" s="63">
        <v>68.17</v>
      </c>
    </row>
    <row r="1828" spans="1:5" ht="16.5" x14ac:dyDescent="0.35">
      <c r="A1828" s="62" t="s">
        <v>1769</v>
      </c>
      <c r="B1828" s="62" t="s">
        <v>2388</v>
      </c>
      <c r="C1828" s="62" t="str">
        <f t="shared" si="28"/>
        <v>8087</v>
      </c>
      <c r="D1828" s="62" t="s">
        <v>2457</v>
      </c>
      <c r="E1828" s="63">
        <v>136.34</v>
      </c>
    </row>
    <row r="1829" spans="1:5" ht="16.5" x14ac:dyDescent="0.35">
      <c r="A1829" s="62" t="s">
        <v>1753</v>
      </c>
      <c r="B1829" s="62" t="s">
        <v>2388</v>
      </c>
      <c r="C1829" s="62" t="str">
        <f t="shared" si="28"/>
        <v>8087</v>
      </c>
      <c r="D1829" s="62" t="s">
        <v>2457</v>
      </c>
      <c r="E1829" s="63">
        <v>112.28</v>
      </c>
    </row>
    <row r="1830" spans="1:5" ht="16.5" x14ac:dyDescent="0.35">
      <c r="A1830" s="62" t="s">
        <v>1747</v>
      </c>
      <c r="B1830" s="62" t="s">
        <v>2388</v>
      </c>
      <c r="C1830" s="62" t="str">
        <f t="shared" si="28"/>
        <v>8087</v>
      </c>
      <c r="D1830" s="62" t="s">
        <v>2457</v>
      </c>
      <c r="E1830" s="63">
        <v>112.28</v>
      </c>
    </row>
    <row r="1831" spans="1:5" ht="16.5" x14ac:dyDescent="0.35">
      <c r="A1831" s="62" t="s">
        <v>1742</v>
      </c>
      <c r="B1831" s="62" t="s">
        <v>2388</v>
      </c>
      <c r="C1831" s="62" t="str">
        <f t="shared" si="28"/>
        <v>8087</v>
      </c>
      <c r="D1831" s="62" t="s">
        <v>2457</v>
      </c>
      <c r="E1831" s="63">
        <v>332.83</v>
      </c>
    </row>
    <row r="1832" spans="1:5" ht="16.5" x14ac:dyDescent="0.35">
      <c r="A1832" s="62" t="s">
        <v>1419</v>
      </c>
      <c r="B1832" s="62" t="s">
        <v>2388</v>
      </c>
      <c r="C1832" s="62" t="str">
        <f t="shared" si="28"/>
        <v>8087</v>
      </c>
      <c r="D1832" s="62" t="s">
        <v>2457</v>
      </c>
      <c r="E1832" s="63">
        <v>216.54</v>
      </c>
    </row>
    <row r="1833" spans="1:5" ht="16.5" x14ac:dyDescent="0.35">
      <c r="A1833" s="62" t="s">
        <v>1769</v>
      </c>
      <c r="B1833" s="62" t="s">
        <v>2388</v>
      </c>
      <c r="C1833" s="62" t="str">
        <f t="shared" si="28"/>
        <v>8090</v>
      </c>
      <c r="D1833" s="62" t="s">
        <v>2458</v>
      </c>
      <c r="E1833" s="63">
        <v>45.18</v>
      </c>
    </row>
    <row r="1834" spans="1:5" ht="16.5" x14ac:dyDescent="0.35">
      <c r="A1834" s="62" t="s">
        <v>1753</v>
      </c>
      <c r="B1834" s="62" t="s">
        <v>2388</v>
      </c>
      <c r="C1834" s="62" t="str">
        <f t="shared" si="28"/>
        <v>8090</v>
      </c>
      <c r="D1834" s="62" t="s">
        <v>2458</v>
      </c>
      <c r="E1834" s="63">
        <v>80.319999999999993</v>
      </c>
    </row>
    <row r="1835" spans="1:5" ht="16.5" x14ac:dyDescent="0.35">
      <c r="A1835" s="62" t="s">
        <v>1747</v>
      </c>
      <c r="B1835" s="62" t="s">
        <v>2388</v>
      </c>
      <c r="C1835" s="62" t="str">
        <f t="shared" si="28"/>
        <v>8090</v>
      </c>
      <c r="D1835" s="62" t="s">
        <v>2458</v>
      </c>
      <c r="E1835" s="63">
        <v>120.48</v>
      </c>
    </row>
    <row r="1836" spans="1:5" ht="16.5" x14ac:dyDescent="0.35">
      <c r="A1836" s="62" t="s">
        <v>1742</v>
      </c>
      <c r="B1836" s="62" t="s">
        <v>2388</v>
      </c>
      <c r="C1836" s="62" t="str">
        <f t="shared" si="28"/>
        <v>8090</v>
      </c>
      <c r="D1836" s="62" t="s">
        <v>2458</v>
      </c>
      <c r="E1836" s="63">
        <v>200.8</v>
      </c>
    </row>
    <row r="1837" spans="1:5" ht="16.5" x14ac:dyDescent="0.35">
      <c r="A1837" s="62" t="s">
        <v>1419</v>
      </c>
      <c r="B1837" s="62" t="s">
        <v>2388</v>
      </c>
      <c r="C1837" s="62" t="str">
        <f t="shared" si="28"/>
        <v>8090</v>
      </c>
      <c r="D1837" s="62" t="s">
        <v>2458</v>
      </c>
      <c r="E1837" s="63">
        <v>160.63999999999999</v>
      </c>
    </row>
    <row r="1838" spans="1:5" ht="16.5" x14ac:dyDescent="0.35">
      <c r="A1838" s="62" t="s">
        <v>1418</v>
      </c>
      <c r="B1838" s="62" t="s">
        <v>2388</v>
      </c>
      <c r="C1838" s="62" t="str">
        <f t="shared" si="28"/>
        <v>8093</v>
      </c>
      <c r="D1838" s="62" t="s">
        <v>2459</v>
      </c>
      <c r="E1838" s="63">
        <v>56.44</v>
      </c>
    </row>
    <row r="1839" spans="1:5" ht="16.5" x14ac:dyDescent="0.35">
      <c r="A1839" s="62" t="s">
        <v>2028</v>
      </c>
      <c r="B1839" s="62" t="s">
        <v>2388</v>
      </c>
      <c r="C1839" s="62" t="str">
        <f t="shared" si="28"/>
        <v>8093</v>
      </c>
      <c r="D1839" s="62" t="s">
        <v>2459</v>
      </c>
      <c r="E1839" s="63">
        <v>73.67</v>
      </c>
    </row>
    <row r="1840" spans="1:5" ht="16.5" x14ac:dyDescent="0.35">
      <c r="A1840" s="62" t="s">
        <v>2023</v>
      </c>
      <c r="B1840" s="62" t="s">
        <v>2388</v>
      </c>
      <c r="C1840" s="62" t="str">
        <f t="shared" si="28"/>
        <v>8093</v>
      </c>
      <c r="D1840" s="62" t="s">
        <v>2459</v>
      </c>
      <c r="E1840" s="63">
        <v>52.49</v>
      </c>
    </row>
    <row r="1841" spans="1:5" ht="16.5" x14ac:dyDescent="0.35">
      <c r="A1841" s="62" t="s">
        <v>2013</v>
      </c>
      <c r="B1841" s="62" t="s">
        <v>2388</v>
      </c>
      <c r="C1841" s="62" t="str">
        <f t="shared" si="28"/>
        <v>8093</v>
      </c>
      <c r="D1841" s="62" t="s">
        <v>2459</v>
      </c>
      <c r="E1841" s="63">
        <v>34.39</v>
      </c>
    </row>
    <row r="1842" spans="1:5" ht="16.5" x14ac:dyDescent="0.35">
      <c r="A1842" s="62" t="s">
        <v>2007</v>
      </c>
      <c r="B1842" s="62" t="s">
        <v>2388</v>
      </c>
      <c r="C1842" s="62" t="str">
        <f t="shared" si="28"/>
        <v>8093</v>
      </c>
      <c r="D1842" s="62" t="s">
        <v>2459</v>
      </c>
      <c r="E1842" s="63">
        <v>77.42</v>
      </c>
    </row>
    <row r="1843" spans="1:5" ht="16.5" x14ac:dyDescent="0.35">
      <c r="A1843" s="62" t="s">
        <v>2000</v>
      </c>
      <c r="B1843" s="62" t="s">
        <v>2388</v>
      </c>
      <c r="C1843" s="62" t="str">
        <f t="shared" si="28"/>
        <v>8093</v>
      </c>
      <c r="D1843" s="62" t="s">
        <v>2459</v>
      </c>
      <c r="E1843" s="63">
        <v>21.92</v>
      </c>
    </row>
    <row r="1844" spans="1:5" ht="16.5" x14ac:dyDescent="0.35">
      <c r="A1844" s="62" t="s">
        <v>1990</v>
      </c>
      <c r="B1844" s="62" t="s">
        <v>2388</v>
      </c>
      <c r="C1844" s="62" t="str">
        <f t="shared" si="28"/>
        <v>8093</v>
      </c>
      <c r="D1844" s="62" t="s">
        <v>2459</v>
      </c>
      <c r="E1844" s="63">
        <v>45.25</v>
      </c>
    </row>
    <row r="1845" spans="1:5" ht="16.5" x14ac:dyDescent="0.35">
      <c r="A1845" s="62" t="s">
        <v>1975</v>
      </c>
      <c r="B1845" s="62" t="s">
        <v>2388</v>
      </c>
      <c r="C1845" s="62" t="str">
        <f t="shared" si="28"/>
        <v>8093</v>
      </c>
      <c r="D1845" s="62" t="s">
        <v>2459</v>
      </c>
      <c r="E1845" s="63">
        <v>89.68</v>
      </c>
    </row>
    <row r="1846" spans="1:5" ht="16.5" x14ac:dyDescent="0.35">
      <c r="A1846" s="62" t="s">
        <v>1974</v>
      </c>
      <c r="B1846" s="62" t="s">
        <v>2388</v>
      </c>
      <c r="C1846" s="62" t="str">
        <f t="shared" si="28"/>
        <v>8093</v>
      </c>
      <c r="D1846" s="62" t="s">
        <v>2459</v>
      </c>
      <c r="E1846" s="63">
        <v>46.32</v>
      </c>
    </row>
    <row r="1847" spans="1:5" ht="16.5" x14ac:dyDescent="0.35">
      <c r="A1847" s="62" t="s">
        <v>1968</v>
      </c>
      <c r="B1847" s="62" t="s">
        <v>2388</v>
      </c>
      <c r="C1847" s="62" t="str">
        <f t="shared" si="28"/>
        <v>8093</v>
      </c>
      <c r="D1847" s="62" t="s">
        <v>2459</v>
      </c>
      <c r="E1847" s="63">
        <v>28.96</v>
      </c>
    </row>
    <row r="1848" spans="1:5" ht="16.5" x14ac:dyDescent="0.35">
      <c r="A1848" s="62" t="s">
        <v>1954</v>
      </c>
      <c r="B1848" s="62" t="s">
        <v>2388</v>
      </c>
      <c r="C1848" s="62" t="str">
        <f t="shared" si="28"/>
        <v>8093</v>
      </c>
      <c r="D1848" s="62" t="s">
        <v>2459</v>
      </c>
      <c r="E1848" s="63">
        <v>39.82</v>
      </c>
    </row>
    <row r="1849" spans="1:5" ht="16.5" x14ac:dyDescent="0.35">
      <c r="A1849" s="62" t="s">
        <v>1931</v>
      </c>
      <c r="B1849" s="62" t="s">
        <v>2388</v>
      </c>
      <c r="C1849" s="62" t="str">
        <f t="shared" si="28"/>
        <v>8093</v>
      </c>
      <c r="D1849" s="62" t="s">
        <v>2459</v>
      </c>
      <c r="E1849" s="63">
        <v>38.01</v>
      </c>
    </row>
    <row r="1850" spans="1:5" ht="16.5" x14ac:dyDescent="0.35">
      <c r="A1850" s="62" t="s">
        <v>1930</v>
      </c>
      <c r="B1850" s="62" t="s">
        <v>2388</v>
      </c>
      <c r="C1850" s="62" t="str">
        <f t="shared" si="28"/>
        <v>8093</v>
      </c>
      <c r="D1850" s="62" t="s">
        <v>2459</v>
      </c>
      <c r="E1850" s="63">
        <v>39.82</v>
      </c>
    </row>
    <row r="1851" spans="1:5" ht="16.5" x14ac:dyDescent="0.35">
      <c r="A1851" s="62" t="s">
        <v>1911</v>
      </c>
      <c r="B1851" s="62" t="s">
        <v>2388</v>
      </c>
      <c r="C1851" s="62" t="str">
        <f t="shared" si="28"/>
        <v>8093</v>
      </c>
      <c r="D1851" s="62" t="s">
        <v>2459</v>
      </c>
      <c r="E1851" s="63">
        <v>28.96</v>
      </c>
    </row>
    <row r="1852" spans="1:5" ht="16.5" x14ac:dyDescent="0.35">
      <c r="A1852" s="62" t="s">
        <v>1910</v>
      </c>
      <c r="B1852" s="62" t="s">
        <v>2388</v>
      </c>
      <c r="C1852" s="62" t="str">
        <f t="shared" si="28"/>
        <v>8093</v>
      </c>
      <c r="D1852" s="62" t="s">
        <v>2459</v>
      </c>
      <c r="E1852" s="63">
        <v>53.56</v>
      </c>
    </row>
    <row r="1853" spans="1:5" ht="16.5" x14ac:dyDescent="0.35">
      <c r="A1853" s="62" t="s">
        <v>1904</v>
      </c>
      <c r="B1853" s="62" t="s">
        <v>2388</v>
      </c>
      <c r="C1853" s="62" t="str">
        <f t="shared" si="28"/>
        <v>8093</v>
      </c>
      <c r="D1853" s="62" t="s">
        <v>2459</v>
      </c>
      <c r="E1853" s="63">
        <v>55.37</v>
      </c>
    </row>
    <row r="1854" spans="1:5" ht="16.5" x14ac:dyDescent="0.35">
      <c r="A1854" s="62" t="s">
        <v>1891</v>
      </c>
      <c r="B1854" s="62" t="s">
        <v>2388</v>
      </c>
      <c r="C1854" s="62" t="str">
        <f t="shared" si="28"/>
        <v>8093</v>
      </c>
      <c r="D1854" s="62" t="s">
        <v>2459</v>
      </c>
      <c r="E1854" s="63">
        <v>28.96</v>
      </c>
    </row>
    <row r="1855" spans="1:5" ht="16.5" x14ac:dyDescent="0.35">
      <c r="A1855" s="62" t="s">
        <v>1886</v>
      </c>
      <c r="B1855" s="62" t="s">
        <v>2388</v>
      </c>
      <c r="C1855" s="62" t="str">
        <f t="shared" si="28"/>
        <v>8093</v>
      </c>
      <c r="D1855" s="62" t="s">
        <v>2459</v>
      </c>
      <c r="E1855" s="63">
        <v>1.81</v>
      </c>
    </row>
    <row r="1856" spans="1:5" ht="16.5" x14ac:dyDescent="0.35">
      <c r="A1856" s="62" t="s">
        <v>1879</v>
      </c>
      <c r="B1856" s="62" t="s">
        <v>2388</v>
      </c>
      <c r="C1856" s="62" t="str">
        <f t="shared" si="28"/>
        <v>8093</v>
      </c>
      <c r="D1856" s="62" t="s">
        <v>2459</v>
      </c>
      <c r="E1856" s="63">
        <v>11.93</v>
      </c>
    </row>
    <row r="1857" spans="1:5" ht="16.5" x14ac:dyDescent="0.35">
      <c r="A1857" s="62" t="s">
        <v>1864</v>
      </c>
      <c r="B1857" s="62" t="s">
        <v>2388</v>
      </c>
      <c r="C1857" s="62" t="str">
        <f t="shared" si="28"/>
        <v>8093</v>
      </c>
      <c r="D1857" s="62" t="s">
        <v>2459</v>
      </c>
      <c r="E1857" s="63">
        <v>41.63</v>
      </c>
    </row>
    <row r="1858" spans="1:5" ht="16.5" x14ac:dyDescent="0.35">
      <c r="A1858" s="62" t="s">
        <v>1844</v>
      </c>
      <c r="B1858" s="62" t="s">
        <v>2388</v>
      </c>
      <c r="C1858" s="62" t="str">
        <f t="shared" si="28"/>
        <v>8093</v>
      </c>
      <c r="D1858" s="62" t="s">
        <v>2459</v>
      </c>
      <c r="E1858" s="63">
        <v>14.48</v>
      </c>
    </row>
    <row r="1859" spans="1:5" ht="16.5" x14ac:dyDescent="0.35">
      <c r="A1859" s="62" t="s">
        <v>1843</v>
      </c>
      <c r="B1859" s="62" t="s">
        <v>2388</v>
      </c>
      <c r="C1859" s="62" t="str">
        <f t="shared" ref="C1859:C1922" si="29">MID(D1859,2,4)</f>
        <v>8093</v>
      </c>
      <c r="D1859" s="62" t="s">
        <v>2459</v>
      </c>
      <c r="E1859" s="63">
        <v>27.48</v>
      </c>
    </row>
    <row r="1860" spans="1:5" ht="16.5" x14ac:dyDescent="0.35">
      <c r="A1860" s="62" t="s">
        <v>1811</v>
      </c>
      <c r="B1860" s="62" t="s">
        <v>2388</v>
      </c>
      <c r="C1860" s="62" t="str">
        <f t="shared" si="29"/>
        <v>8093</v>
      </c>
      <c r="D1860" s="62" t="s">
        <v>2459</v>
      </c>
      <c r="E1860" s="63">
        <v>38.01</v>
      </c>
    </row>
    <row r="1861" spans="1:5" ht="16.5" x14ac:dyDescent="0.35">
      <c r="A1861" s="62" t="s">
        <v>1810</v>
      </c>
      <c r="B1861" s="62" t="s">
        <v>2388</v>
      </c>
      <c r="C1861" s="62" t="str">
        <f t="shared" si="29"/>
        <v>8093</v>
      </c>
      <c r="D1861" s="62" t="s">
        <v>2459</v>
      </c>
      <c r="E1861" s="63">
        <v>18.100000000000001</v>
      </c>
    </row>
    <row r="1862" spans="1:5" ht="16.5" x14ac:dyDescent="0.35">
      <c r="A1862" s="62" t="s">
        <v>1809</v>
      </c>
      <c r="B1862" s="62" t="s">
        <v>2388</v>
      </c>
      <c r="C1862" s="62" t="str">
        <f t="shared" si="29"/>
        <v>8093</v>
      </c>
      <c r="D1862" s="62" t="s">
        <v>2459</v>
      </c>
      <c r="E1862" s="63">
        <v>23.53</v>
      </c>
    </row>
    <row r="1863" spans="1:5" ht="16.5" x14ac:dyDescent="0.35">
      <c r="A1863" s="62" t="s">
        <v>1769</v>
      </c>
      <c r="B1863" s="62" t="s">
        <v>2388</v>
      </c>
      <c r="C1863" s="62" t="str">
        <f t="shared" si="29"/>
        <v>8093</v>
      </c>
      <c r="D1863" s="62" t="s">
        <v>2459</v>
      </c>
      <c r="E1863" s="63">
        <v>50.27</v>
      </c>
    </row>
    <row r="1864" spans="1:5" ht="16.5" x14ac:dyDescent="0.35">
      <c r="A1864" s="62" t="s">
        <v>1753</v>
      </c>
      <c r="B1864" s="62" t="s">
        <v>2388</v>
      </c>
      <c r="C1864" s="62" t="str">
        <f t="shared" si="29"/>
        <v>8093</v>
      </c>
      <c r="D1864" s="62" t="s">
        <v>2459</v>
      </c>
      <c r="E1864" s="63">
        <v>30.23</v>
      </c>
    </row>
    <row r="1865" spans="1:5" ht="16.5" x14ac:dyDescent="0.35">
      <c r="A1865" s="62" t="s">
        <v>1747</v>
      </c>
      <c r="B1865" s="62" t="s">
        <v>2388</v>
      </c>
      <c r="C1865" s="62" t="str">
        <f t="shared" si="29"/>
        <v>8093</v>
      </c>
      <c r="D1865" s="62" t="s">
        <v>2459</v>
      </c>
      <c r="E1865" s="63">
        <v>28.96</v>
      </c>
    </row>
    <row r="1866" spans="1:5" ht="16.5" x14ac:dyDescent="0.35">
      <c r="A1866" s="62" t="s">
        <v>1742</v>
      </c>
      <c r="B1866" s="62" t="s">
        <v>2388</v>
      </c>
      <c r="C1866" s="62" t="str">
        <f t="shared" si="29"/>
        <v>8093</v>
      </c>
      <c r="D1866" s="62" t="s">
        <v>2459</v>
      </c>
      <c r="E1866" s="63">
        <v>57.18</v>
      </c>
    </row>
    <row r="1867" spans="1:5" ht="16.5" x14ac:dyDescent="0.35">
      <c r="A1867" s="62" t="s">
        <v>1419</v>
      </c>
      <c r="B1867" s="62" t="s">
        <v>2388</v>
      </c>
      <c r="C1867" s="62" t="str">
        <f t="shared" si="29"/>
        <v>8093</v>
      </c>
      <c r="D1867" s="62" t="s">
        <v>2459</v>
      </c>
      <c r="E1867" s="63">
        <v>45.45</v>
      </c>
    </row>
    <row r="1868" spans="1:5" ht="16.5" x14ac:dyDescent="0.35">
      <c r="A1868" s="62" t="s">
        <v>1418</v>
      </c>
      <c r="B1868" s="62" t="s">
        <v>2388</v>
      </c>
      <c r="C1868" s="62" t="str">
        <f t="shared" si="29"/>
        <v>8095</v>
      </c>
      <c r="D1868" s="62" t="s">
        <v>2460</v>
      </c>
      <c r="E1868" s="63">
        <v>251.4</v>
      </c>
    </row>
    <row r="1869" spans="1:5" ht="16.5" x14ac:dyDescent="0.35">
      <c r="A1869" s="62" t="s">
        <v>2028</v>
      </c>
      <c r="B1869" s="62" t="s">
        <v>2388</v>
      </c>
      <c r="C1869" s="62" t="str">
        <f t="shared" si="29"/>
        <v>8095</v>
      </c>
      <c r="D1869" s="62" t="s">
        <v>2460</v>
      </c>
      <c r="E1869" s="63">
        <v>126.8</v>
      </c>
    </row>
    <row r="1870" spans="1:5" ht="16.5" x14ac:dyDescent="0.35">
      <c r="A1870" s="62" t="s">
        <v>2023</v>
      </c>
      <c r="B1870" s="62" t="s">
        <v>2388</v>
      </c>
      <c r="C1870" s="62" t="str">
        <f t="shared" si="29"/>
        <v>8095</v>
      </c>
      <c r="D1870" s="62" t="s">
        <v>2460</v>
      </c>
      <c r="E1870" s="63">
        <v>134.9</v>
      </c>
    </row>
    <row r="1871" spans="1:5" ht="16.5" x14ac:dyDescent="0.35">
      <c r="A1871" s="62" t="s">
        <v>2013</v>
      </c>
      <c r="B1871" s="62" t="s">
        <v>2388</v>
      </c>
      <c r="C1871" s="62" t="str">
        <f t="shared" si="29"/>
        <v>8095</v>
      </c>
      <c r="D1871" s="62" t="s">
        <v>2460</v>
      </c>
      <c r="E1871" s="63">
        <v>294.10000000000002</v>
      </c>
    </row>
    <row r="1872" spans="1:5" ht="16.5" x14ac:dyDescent="0.35">
      <c r="A1872" s="62" t="s">
        <v>2007</v>
      </c>
      <c r="B1872" s="62" t="s">
        <v>2388</v>
      </c>
      <c r="C1872" s="62" t="str">
        <f t="shared" si="29"/>
        <v>8095</v>
      </c>
      <c r="D1872" s="62" t="s">
        <v>2460</v>
      </c>
      <c r="E1872" s="63">
        <v>204.9</v>
      </c>
    </row>
    <row r="1873" spans="1:5" ht="16.5" x14ac:dyDescent="0.35">
      <c r="A1873" s="62" t="s">
        <v>2000</v>
      </c>
      <c r="B1873" s="62" t="s">
        <v>2388</v>
      </c>
      <c r="C1873" s="62" t="str">
        <f t="shared" si="29"/>
        <v>8095</v>
      </c>
      <c r="D1873" s="62" t="s">
        <v>2460</v>
      </c>
      <c r="E1873" s="63">
        <v>126.9</v>
      </c>
    </row>
    <row r="1874" spans="1:5" ht="16.5" x14ac:dyDescent="0.35">
      <c r="A1874" s="62" t="s">
        <v>1990</v>
      </c>
      <c r="B1874" s="62" t="s">
        <v>2388</v>
      </c>
      <c r="C1874" s="62" t="str">
        <f t="shared" si="29"/>
        <v>8095</v>
      </c>
      <c r="D1874" s="62" t="s">
        <v>2460</v>
      </c>
      <c r="E1874" s="63">
        <v>121.2</v>
      </c>
    </row>
    <row r="1875" spans="1:5" ht="16.5" x14ac:dyDescent="0.35">
      <c r="A1875" s="62" t="s">
        <v>1975</v>
      </c>
      <c r="B1875" s="62" t="s">
        <v>2388</v>
      </c>
      <c r="C1875" s="62" t="str">
        <f t="shared" si="29"/>
        <v>8095</v>
      </c>
      <c r="D1875" s="62" t="s">
        <v>2460</v>
      </c>
      <c r="E1875" s="63">
        <v>275.5</v>
      </c>
    </row>
    <row r="1876" spans="1:5" ht="16.5" x14ac:dyDescent="0.35">
      <c r="A1876" s="62" t="s">
        <v>1974</v>
      </c>
      <c r="B1876" s="62" t="s">
        <v>2388</v>
      </c>
      <c r="C1876" s="62" t="str">
        <f t="shared" si="29"/>
        <v>8095</v>
      </c>
      <c r="D1876" s="62" t="s">
        <v>2460</v>
      </c>
      <c r="E1876" s="63">
        <v>245.9</v>
      </c>
    </row>
    <row r="1877" spans="1:5" ht="16.5" x14ac:dyDescent="0.35">
      <c r="A1877" s="62" t="s">
        <v>1968</v>
      </c>
      <c r="B1877" s="62" t="s">
        <v>2388</v>
      </c>
      <c r="C1877" s="62" t="str">
        <f t="shared" si="29"/>
        <v>8095</v>
      </c>
      <c r="D1877" s="62" t="s">
        <v>2460</v>
      </c>
      <c r="E1877" s="63">
        <v>101.4</v>
      </c>
    </row>
    <row r="1878" spans="1:5" ht="16.5" x14ac:dyDescent="0.35">
      <c r="A1878" s="62" t="s">
        <v>1954</v>
      </c>
      <c r="B1878" s="62" t="s">
        <v>2388</v>
      </c>
      <c r="C1878" s="62" t="str">
        <f t="shared" si="29"/>
        <v>8095</v>
      </c>
      <c r="D1878" s="62" t="s">
        <v>2460</v>
      </c>
      <c r="E1878" s="63">
        <v>126.7</v>
      </c>
    </row>
    <row r="1879" spans="1:5" ht="16.5" x14ac:dyDescent="0.35">
      <c r="A1879" s="62" t="s">
        <v>1931</v>
      </c>
      <c r="B1879" s="62" t="s">
        <v>2388</v>
      </c>
      <c r="C1879" s="62" t="str">
        <f t="shared" si="29"/>
        <v>8095</v>
      </c>
      <c r="D1879" s="62" t="s">
        <v>2460</v>
      </c>
      <c r="E1879" s="63">
        <v>207.1</v>
      </c>
    </row>
    <row r="1880" spans="1:5" ht="16.5" x14ac:dyDescent="0.35">
      <c r="A1880" s="62" t="s">
        <v>1930</v>
      </c>
      <c r="B1880" s="62" t="s">
        <v>2388</v>
      </c>
      <c r="C1880" s="62" t="str">
        <f t="shared" si="29"/>
        <v>8095</v>
      </c>
      <c r="D1880" s="62" t="s">
        <v>2460</v>
      </c>
      <c r="E1880" s="63">
        <v>154.9</v>
      </c>
    </row>
    <row r="1881" spans="1:5" ht="16.5" x14ac:dyDescent="0.35">
      <c r="A1881" s="62" t="s">
        <v>1911</v>
      </c>
      <c r="B1881" s="62" t="s">
        <v>2388</v>
      </c>
      <c r="C1881" s="62" t="str">
        <f t="shared" si="29"/>
        <v>8095</v>
      </c>
      <c r="D1881" s="62" t="s">
        <v>2460</v>
      </c>
      <c r="E1881" s="63">
        <v>148.5</v>
      </c>
    </row>
    <row r="1882" spans="1:5" ht="16.5" x14ac:dyDescent="0.35">
      <c r="A1882" s="62" t="s">
        <v>1910</v>
      </c>
      <c r="B1882" s="62" t="s">
        <v>2388</v>
      </c>
      <c r="C1882" s="62" t="str">
        <f t="shared" si="29"/>
        <v>8095</v>
      </c>
      <c r="D1882" s="62" t="s">
        <v>2460</v>
      </c>
      <c r="E1882" s="63">
        <v>260.5</v>
      </c>
    </row>
    <row r="1883" spans="1:5" ht="16.5" x14ac:dyDescent="0.35">
      <c r="A1883" s="62" t="s">
        <v>1904</v>
      </c>
      <c r="B1883" s="62" t="s">
        <v>2388</v>
      </c>
      <c r="C1883" s="62" t="str">
        <f t="shared" si="29"/>
        <v>8095</v>
      </c>
      <c r="D1883" s="62" t="s">
        <v>2460</v>
      </c>
      <c r="E1883" s="63">
        <v>215.2</v>
      </c>
    </row>
    <row r="1884" spans="1:5" ht="16.5" x14ac:dyDescent="0.35">
      <c r="A1884" s="62" t="s">
        <v>1891</v>
      </c>
      <c r="B1884" s="62" t="s">
        <v>2388</v>
      </c>
      <c r="C1884" s="62" t="str">
        <f t="shared" si="29"/>
        <v>8095</v>
      </c>
      <c r="D1884" s="62" t="s">
        <v>2460</v>
      </c>
      <c r="E1884" s="63">
        <v>179.2</v>
      </c>
    </row>
    <row r="1885" spans="1:5" ht="16.5" x14ac:dyDescent="0.35">
      <c r="A1885" s="62" t="s">
        <v>1886</v>
      </c>
      <c r="B1885" s="62" t="s">
        <v>2388</v>
      </c>
      <c r="C1885" s="62" t="str">
        <f t="shared" si="29"/>
        <v>8095</v>
      </c>
      <c r="D1885" s="62" t="s">
        <v>2460</v>
      </c>
      <c r="E1885" s="63">
        <v>219.2</v>
      </c>
    </row>
    <row r="1886" spans="1:5" ht="16.5" x14ac:dyDescent="0.35">
      <c r="A1886" s="62" t="s">
        <v>1879</v>
      </c>
      <c r="B1886" s="62" t="s">
        <v>2388</v>
      </c>
      <c r="C1886" s="62" t="str">
        <f t="shared" si="29"/>
        <v>8095</v>
      </c>
      <c r="D1886" s="62" t="s">
        <v>2460</v>
      </c>
      <c r="E1886" s="63">
        <v>238.2</v>
      </c>
    </row>
    <row r="1887" spans="1:5" ht="16.5" x14ac:dyDescent="0.35">
      <c r="A1887" s="62" t="s">
        <v>1864</v>
      </c>
      <c r="B1887" s="62" t="s">
        <v>2388</v>
      </c>
      <c r="C1887" s="62" t="str">
        <f t="shared" si="29"/>
        <v>8095</v>
      </c>
      <c r="D1887" s="62" t="s">
        <v>2460</v>
      </c>
      <c r="E1887" s="63">
        <v>36</v>
      </c>
    </row>
    <row r="1888" spans="1:5" ht="16.5" x14ac:dyDescent="0.35">
      <c r="A1888" s="62" t="s">
        <v>1844</v>
      </c>
      <c r="B1888" s="62" t="s">
        <v>2388</v>
      </c>
      <c r="C1888" s="62" t="str">
        <f t="shared" si="29"/>
        <v>8095</v>
      </c>
      <c r="D1888" s="62" t="s">
        <v>2460</v>
      </c>
      <c r="E1888" s="63">
        <v>132.19999999999999</v>
      </c>
    </row>
    <row r="1889" spans="1:5" ht="16.5" x14ac:dyDescent="0.35">
      <c r="A1889" s="62" t="s">
        <v>1843</v>
      </c>
      <c r="B1889" s="62" t="s">
        <v>2388</v>
      </c>
      <c r="C1889" s="62" t="str">
        <f t="shared" si="29"/>
        <v>8095</v>
      </c>
      <c r="D1889" s="62" t="s">
        <v>2460</v>
      </c>
      <c r="E1889" s="63">
        <v>10.7</v>
      </c>
    </row>
    <row r="1890" spans="1:5" ht="16.5" x14ac:dyDescent="0.35">
      <c r="A1890" s="62" t="s">
        <v>1418</v>
      </c>
      <c r="B1890" s="62" t="s">
        <v>2388</v>
      </c>
      <c r="C1890" s="62" t="str">
        <f t="shared" si="29"/>
        <v>8100</v>
      </c>
      <c r="D1890" s="62" t="s">
        <v>2461</v>
      </c>
      <c r="E1890" s="63">
        <v>804.6</v>
      </c>
    </row>
    <row r="1891" spans="1:5" ht="16.5" x14ac:dyDescent="0.35">
      <c r="A1891" s="62" t="s">
        <v>2028</v>
      </c>
      <c r="B1891" s="62" t="s">
        <v>2388</v>
      </c>
      <c r="C1891" s="62" t="str">
        <f t="shared" si="29"/>
        <v>8100</v>
      </c>
      <c r="D1891" s="62" t="s">
        <v>2461</v>
      </c>
      <c r="E1891" s="63">
        <v>712.2</v>
      </c>
    </row>
    <row r="1892" spans="1:5" ht="16.5" x14ac:dyDescent="0.35">
      <c r="A1892" s="62" t="s">
        <v>2023</v>
      </c>
      <c r="B1892" s="62" t="s">
        <v>2388</v>
      </c>
      <c r="C1892" s="62" t="str">
        <f t="shared" si="29"/>
        <v>8100</v>
      </c>
      <c r="D1892" s="62" t="s">
        <v>2461</v>
      </c>
      <c r="E1892" s="63">
        <v>738.6</v>
      </c>
    </row>
    <row r="1893" spans="1:5" ht="16.5" x14ac:dyDescent="0.35">
      <c r="A1893" s="62" t="s">
        <v>2013</v>
      </c>
      <c r="B1893" s="62" t="s">
        <v>2388</v>
      </c>
      <c r="C1893" s="62" t="str">
        <f t="shared" si="29"/>
        <v>8100</v>
      </c>
      <c r="D1893" s="62" t="s">
        <v>2461</v>
      </c>
      <c r="E1893" s="63">
        <v>778.2</v>
      </c>
    </row>
    <row r="1894" spans="1:5" ht="16.5" x14ac:dyDescent="0.35">
      <c r="A1894" s="62" t="s">
        <v>2007</v>
      </c>
      <c r="B1894" s="62" t="s">
        <v>2388</v>
      </c>
      <c r="C1894" s="62" t="str">
        <f t="shared" si="29"/>
        <v>8100</v>
      </c>
      <c r="D1894" s="62" t="s">
        <v>2461</v>
      </c>
      <c r="E1894" s="63">
        <v>921</v>
      </c>
    </row>
    <row r="1895" spans="1:5" ht="16.5" x14ac:dyDescent="0.35">
      <c r="A1895" s="62" t="s">
        <v>2000</v>
      </c>
      <c r="B1895" s="62" t="s">
        <v>2388</v>
      </c>
      <c r="C1895" s="62" t="str">
        <f t="shared" si="29"/>
        <v>8100</v>
      </c>
      <c r="D1895" s="62" t="s">
        <v>2461</v>
      </c>
      <c r="E1895" s="63">
        <v>699</v>
      </c>
    </row>
    <row r="1896" spans="1:5" ht="16.5" x14ac:dyDescent="0.35">
      <c r="A1896" s="62" t="s">
        <v>1990</v>
      </c>
      <c r="B1896" s="62" t="s">
        <v>2388</v>
      </c>
      <c r="C1896" s="62" t="str">
        <f t="shared" si="29"/>
        <v>8100</v>
      </c>
      <c r="D1896" s="62" t="s">
        <v>2461</v>
      </c>
      <c r="E1896" s="63">
        <v>901.2</v>
      </c>
    </row>
    <row r="1897" spans="1:5" ht="16.5" x14ac:dyDescent="0.35">
      <c r="A1897" s="62" t="s">
        <v>1975</v>
      </c>
      <c r="B1897" s="62" t="s">
        <v>2388</v>
      </c>
      <c r="C1897" s="62" t="str">
        <f t="shared" si="29"/>
        <v>8100</v>
      </c>
      <c r="D1897" s="62" t="s">
        <v>2461</v>
      </c>
      <c r="E1897" s="63">
        <v>639.6</v>
      </c>
    </row>
    <row r="1898" spans="1:5" ht="16.5" x14ac:dyDescent="0.35">
      <c r="A1898" s="62" t="s">
        <v>1974</v>
      </c>
      <c r="B1898" s="62" t="s">
        <v>2388</v>
      </c>
      <c r="C1898" s="62" t="str">
        <f t="shared" si="29"/>
        <v>8100</v>
      </c>
      <c r="D1898" s="62" t="s">
        <v>2461</v>
      </c>
      <c r="E1898" s="63">
        <v>678.6</v>
      </c>
    </row>
    <row r="1899" spans="1:5" ht="16.5" x14ac:dyDescent="0.35">
      <c r="A1899" s="62" t="s">
        <v>1968</v>
      </c>
      <c r="B1899" s="62" t="s">
        <v>2388</v>
      </c>
      <c r="C1899" s="62" t="str">
        <f t="shared" si="29"/>
        <v>8100</v>
      </c>
      <c r="D1899" s="62" t="s">
        <v>2461</v>
      </c>
      <c r="E1899" s="63">
        <v>652.79999999999995</v>
      </c>
    </row>
    <row r="1900" spans="1:5" ht="16.5" x14ac:dyDescent="0.35">
      <c r="A1900" s="62" t="s">
        <v>1954</v>
      </c>
      <c r="B1900" s="62" t="s">
        <v>2388</v>
      </c>
      <c r="C1900" s="62" t="str">
        <f t="shared" si="29"/>
        <v>8100</v>
      </c>
      <c r="D1900" s="62" t="s">
        <v>2461</v>
      </c>
      <c r="E1900" s="63">
        <v>587.20000000000005</v>
      </c>
    </row>
    <row r="1901" spans="1:5" ht="16.5" x14ac:dyDescent="0.35">
      <c r="A1901" s="62" t="s">
        <v>1931</v>
      </c>
      <c r="B1901" s="62" t="s">
        <v>2388</v>
      </c>
      <c r="C1901" s="62" t="str">
        <f t="shared" si="29"/>
        <v>8100</v>
      </c>
      <c r="D1901" s="62" t="s">
        <v>2461</v>
      </c>
      <c r="E1901" s="63">
        <v>799.4</v>
      </c>
    </row>
    <row r="1902" spans="1:5" ht="16.5" x14ac:dyDescent="0.35">
      <c r="A1902" s="62" t="s">
        <v>1930</v>
      </c>
      <c r="B1902" s="62" t="s">
        <v>2388</v>
      </c>
      <c r="C1902" s="62" t="str">
        <f t="shared" si="29"/>
        <v>8100</v>
      </c>
      <c r="D1902" s="62" t="s">
        <v>2461</v>
      </c>
      <c r="E1902" s="63">
        <v>1002</v>
      </c>
    </row>
    <row r="1903" spans="1:5" ht="16.5" x14ac:dyDescent="0.35">
      <c r="A1903" s="62" t="s">
        <v>1911</v>
      </c>
      <c r="B1903" s="62" t="s">
        <v>2388</v>
      </c>
      <c r="C1903" s="62" t="str">
        <f t="shared" si="29"/>
        <v>8100</v>
      </c>
      <c r="D1903" s="62" t="s">
        <v>2461</v>
      </c>
      <c r="E1903" s="63">
        <v>888.4</v>
      </c>
    </row>
    <row r="1904" spans="1:5" ht="16.5" x14ac:dyDescent="0.35">
      <c r="A1904" s="62" t="s">
        <v>1910</v>
      </c>
      <c r="B1904" s="62" t="s">
        <v>2388</v>
      </c>
      <c r="C1904" s="62" t="str">
        <f t="shared" si="29"/>
        <v>8100</v>
      </c>
      <c r="D1904" s="62" t="s">
        <v>2461</v>
      </c>
      <c r="E1904" s="63">
        <v>568</v>
      </c>
    </row>
    <row r="1905" spans="1:5" ht="16.5" x14ac:dyDescent="0.35">
      <c r="A1905" s="62" t="s">
        <v>1904</v>
      </c>
      <c r="B1905" s="62" t="s">
        <v>2388</v>
      </c>
      <c r="C1905" s="62" t="str">
        <f t="shared" si="29"/>
        <v>8100</v>
      </c>
      <c r="D1905" s="62" t="s">
        <v>2461</v>
      </c>
      <c r="E1905" s="63">
        <v>561.20000000000005</v>
      </c>
    </row>
    <row r="1906" spans="1:5" ht="16.5" x14ac:dyDescent="0.35">
      <c r="A1906" s="62" t="s">
        <v>1891</v>
      </c>
      <c r="B1906" s="62" t="s">
        <v>2388</v>
      </c>
      <c r="C1906" s="62" t="str">
        <f t="shared" si="29"/>
        <v>8100</v>
      </c>
      <c r="D1906" s="62" t="s">
        <v>2461</v>
      </c>
      <c r="E1906" s="63">
        <v>601.79999999999995</v>
      </c>
    </row>
    <row r="1907" spans="1:5" ht="16.5" x14ac:dyDescent="0.35">
      <c r="A1907" s="62" t="s">
        <v>1886</v>
      </c>
      <c r="B1907" s="62" t="s">
        <v>2388</v>
      </c>
      <c r="C1907" s="62" t="str">
        <f t="shared" si="29"/>
        <v>8100</v>
      </c>
      <c r="D1907" s="62" t="s">
        <v>2461</v>
      </c>
      <c r="E1907" s="63">
        <v>702</v>
      </c>
    </row>
    <row r="1908" spans="1:5" ht="16.5" x14ac:dyDescent="0.35">
      <c r="A1908" s="62" t="s">
        <v>1879</v>
      </c>
      <c r="B1908" s="62" t="s">
        <v>2388</v>
      </c>
      <c r="C1908" s="62" t="str">
        <f t="shared" si="29"/>
        <v>8100</v>
      </c>
      <c r="D1908" s="62" t="s">
        <v>2461</v>
      </c>
      <c r="E1908" s="63">
        <v>749.6</v>
      </c>
    </row>
    <row r="1909" spans="1:5" ht="16.5" x14ac:dyDescent="0.35">
      <c r="A1909" s="62" t="s">
        <v>1864</v>
      </c>
      <c r="B1909" s="62" t="s">
        <v>2388</v>
      </c>
      <c r="C1909" s="62" t="str">
        <f t="shared" si="29"/>
        <v>8100</v>
      </c>
      <c r="D1909" s="62" t="s">
        <v>2461</v>
      </c>
      <c r="E1909" s="63">
        <v>595.20000000000005</v>
      </c>
    </row>
    <row r="1910" spans="1:5" ht="16.5" x14ac:dyDescent="0.35">
      <c r="A1910" s="62" t="s">
        <v>1844</v>
      </c>
      <c r="B1910" s="62" t="s">
        <v>2388</v>
      </c>
      <c r="C1910" s="62" t="str">
        <f t="shared" si="29"/>
        <v>8100</v>
      </c>
      <c r="D1910" s="62" t="s">
        <v>2461</v>
      </c>
      <c r="E1910" s="63">
        <v>554.4</v>
      </c>
    </row>
    <row r="1911" spans="1:5" ht="16.5" x14ac:dyDescent="0.35">
      <c r="A1911" s="62" t="s">
        <v>1843</v>
      </c>
      <c r="B1911" s="62" t="s">
        <v>2388</v>
      </c>
      <c r="C1911" s="62" t="str">
        <f t="shared" si="29"/>
        <v>8100</v>
      </c>
      <c r="D1911" s="62" t="s">
        <v>2461</v>
      </c>
      <c r="E1911" s="63">
        <v>674.8</v>
      </c>
    </row>
    <row r="1912" spans="1:5" ht="16.5" x14ac:dyDescent="0.35">
      <c r="A1912" s="62" t="s">
        <v>1811</v>
      </c>
      <c r="B1912" s="62" t="s">
        <v>2388</v>
      </c>
      <c r="C1912" s="62" t="str">
        <f t="shared" si="29"/>
        <v>8100</v>
      </c>
      <c r="D1912" s="62" t="s">
        <v>2461</v>
      </c>
      <c r="E1912" s="63">
        <v>568</v>
      </c>
    </row>
    <row r="1913" spans="1:5" ht="16.5" x14ac:dyDescent="0.35">
      <c r="A1913" s="62" t="s">
        <v>1810</v>
      </c>
      <c r="B1913" s="62" t="s">
        <v>2388</v>
      </c>
      <c r="C1913" s="62" t="str">
        <f t="shared" si="29"/>
        <v>8100</v>
      </c>
      <c r="D1913" s="62" t="s">
        <v>2461</v>
      </c>
      <c r="E1913" s="63">
        <v>681.8</v>
      </c>
    </row>
    <row r="1914" spans="1:5" ht="16.5" x14ac:dyDescent="0.35">
      <c r="A1914" s="62" t="s">
        <v>1809</v>
      </c>
      <c r="B1914" s="62" t="s">
        <v>2388</v>
      </c>
      <c r="C1914" s="62" t="str">
        <f t="shared" si="29"/>
        <v>8100</v>
      </c>
      <c r="D1914" s="62" t="s">
        <v>2461</v>
      </c>
      <c r="E1914" s="63">
        <v>654.4</v>
      </c>
    </row>
    <row r="1915" spans="1:5" ht="16.5" x14ac:dyDescent="0.35">
      <c r="A1915" s="62" t="s">
        <v>1769</v>
      </c>
      <c r="B1915" s="62" t="s">
        <v>2388</v>
      </c>
      <c r="C1915" s="62" t="str">
        <f t="shared" si="29"/>
        <v>8100</v>
      </c>
      <c r="D1915" s="62" t="s">
        <v>2461</v>
      </c>
      <c r="E1915" s="63">
        <v>520.20000000000005</v>
      </c>
    </row>
    <row r="1916" spans="1:5" ht="16.5" x14ac:dyDescent="0.35">
      <c r="A1916" s="62" t="s">
        <v>1753</v>
      </c>
      <c r="B1916" s="62" t="s">
        <v>2388</v>
      </c>
      <c r="C1916" s="62" t="str">
        <f t="shared" si="29"/>
        <v>8100</v>
      </c>
      <c r="D1916" s="62" t="s">
        <v>2461</v>
      </c>
      <c r="E1916" s="63">
        <v>574.79999999999995</v>
      </c>
    </row>
    <row r="1917" spans="1:5" ht="16.5" x14ac:dyDescent="0.35">
      <c r="A1917" s="62" t="s">
        <v>1747</v>
      </c>
      <c r="B1917" s="62" t="s">
        <v>2388</v>
      </c>
      <c r="C1917" s="62" t="str">
        <f t="shared" si="29"/>
        <v>8100</v>
      </c>
      <c r="D1917" s="62" t="s">
        <v>2461</v>
      </c>
      <c r="E1917" s="63">
        <v>674.8</v>
      </c>
    </row>
    <row r="1918" spans="1:5" ht="16.5" x14ac:dyDescent="0.35">
      <c r="A1918" s="62" t="s">
        <v>1742</v>
      </c>
      <c r="B1918" s="62" t="s">
        <v>2388</v>
      </c>
      <c r="C1918" s="62" t="str">
        <f t="shared" si="29"/>
        <v>8100</v>
      </c>
      <c r="D1918" s="62" t="s">
        <v>2461</v>
      </c>
      <c r="E1918" s="63">
        <v>34</v>
      </c>
    </row>
    <row r="1919" spans="1:5" ht="16.5" x14ac:dyDescent="0.35">
      <c r="A1919" s="62" t="s">
        <v>1418</v>
      </c>
      <c r="B1919" s="62" t="s">
        <v>2388</v>
      </c>
      <c r="C1919" s="62" t="str">
        <f t="shared" si="29"/>
        <v>8101</v>
      </c>
      <c r="D1919" s="62" t="s">
        <v>2462</v>
      </c>
      <c r="E1919" s="63">
        <v>3856.5</v>
      </c>
    </row>
    <row r="1920" spans="1:5" ht="16.5" x14ac:dyDescent="0.35">
      <c r="A1920" s="62" t="s">
        <v>2028</v>
      </c>
      <c r="B1920" s="62" t="s">
        <v>2388</v>
      </c>
      <c r="C1920" s="62" t="str">
        <f t="shared" si="29"/>
        <v>8101</v>
      </c>
      <c r="D1920" s="62" t="s">
        <v>2462</v>
      </c>
      <c r="E1920" s="63">
        <v>3879.5</v>
      </c>
    </row>
    <row r="1921" spans="1:5" ht="16.5" x14ac:dyDescent="0.35">
      <c r="A1921" s="62" t="s">
        <v>2023</v>
      </c>
      <c r="B1921" s="62" t="s">
        <v>2388</v>
      </c>
      <c r="C1921" s="62" t="str">
        <f t="shared" si="29"/>
        <v>8101</v>
      </c>
      <c r="D1921" s="62" t="s">
        <v>2462</v>
      </c>
      <c r="E1921" s="63">
        <v>3658.5</v>
      </c>
    </row>
    <row r="1922" spans="1:5" ht="16.5" x14ac:dyDescent="0.35">
      <c r="A1922" s="62" t="s">
        <v>2013</v>
      </c>
      <c r="B1922" s="62" t="s">
        <v>2388</v>
      </c>
      <c r="C1922" s="62" t="str">
        <f t="shared" si="29"/>
        <v>8101</v>
      </c>
      <c r="D1922" s="62" t="s">
        <v>2462</v>
      </c>
      <c r="E1922" s="63">
        <v>3843.5</v>
      </c>
    </row>
    <row r="1923" spans="1:5" ht="16.5" x14ac:dyDescent="0.35">
      <c r="A1923" s="62" t="s">
        <v>2007</v>
      </c>
      <c r="B1923" s="62" t="s">
        <v>2388</v>
      </c>
      <c r="C1923" s="62" t="str">
        <f t="shared" ref="C1923:C1986" si="30">MID(D1923,2,4)</f>
        <v>8101</v>
      </c>
      <c r="D1923" s="62" t="s">
        <v>2462</v>
      </c>
      <c r="E1923" s="63">
        <v>3742.5</v>
      </c>
    </row>
    <row r="1924" spans="1:5" ht="16.5" x14ac:dyDescent="0.35">
      <c r="A1924" s="62" t="s">
        <v>2000</v>
      </c>
      <c r="B1924" s="62" t="s">
        <v>2388</v>
      </c>
      <c r="C1924" s="62" t="str">
        <f t="shared" si="30"/>
        <v>8101</v>
      </c>
      <c r="D1924" s="62" t="s">
        <v>2462</v>
      </c>
      <c r="E1924" s="63">
        <v>3647</v>
      </c>
    </row>
    <row r="1925" spans="1:5" ht="16.5" x14ac:dyDescent="0.35">
      <c r="A1925" s="62" t="s">
        <v>1990</v>
      </c>
      <c r="B1925" s="62" t="s">
        <v>2388</v>
      </c>
      <c r="C1925" s="62" t="str">
        <f t="shared" si="30"/>
        <v>8101</v>
      </c>
      <c r="D1925" s="62" t="s">
        <v>2462</v>
      </c>
      <c r="E1925" s="63">
        <v>4036</v>
      </c>
    </row>
    <row r="1926" spans="1:5" ht="16.5" x14ac:dyDescent="0.35">
      <c r="A1926" s="62" t="s">
        <v>1975</v>
      </c>
      <c r="B1926" s="62" t="s">
        <v>2388</v>
      </c>
      <c r="C1926" s="62" t="str">
        <f t="shared" si="30"/>
        <v>8101</v>
      </c>
      <c r="D1926" s="62" t="s">
        <v>2462</v>
      </c>
      <c r="E1926" s="63">
        <v>3425.5</v>
      </c>
    </row>
    <row r="1927" spans="1:5" ht="16.5" x14ac:dyDescent="0.35">
      <c r="A1927" s="62" t="s">
        <v>1974</v>
      </c>
      <c r="B1927" s="62" t="s">
        <v>2388</v>
      </c>
      <c r="C1927" s="62" t="str">
        <f t="shared" si="30"/>
        <v>8101</v>
      </c>
      <c r="D1927" s="62" t="s">
        <v>2462</v>
      </c>
      <c r="E1927" s="63">
        <v>3714</v>
      </c>
    </row>
    <row r="1928" spans="1:5" ht="16.5" x14ac:dyDescent="0.35">
      <c r="A1928" s="62" t="s">
        <v>1968</v>
      </c>
      <c r="B1928" s="62" t="s">
        <v>2388</v>
      </c>
      <c r="C1928" s="62" t="str">
        <f t="shared" si="30"/>
        <v>8101</v>
      </c>
      <c r="D1928" s="62" t="s">
        <v>2462</v>
      </c>
      <c r="E1928" s="63">
        <v>3707</v>
      </c>
    </row>
    <row r="1929" spans="1:5" ht="16.5" x14ac:dyDescent="0.35">
      <c r="A1929" s="62" t="s">
        <v>1954</v>
      </c>
      <c r="B1929" s="62" t="s">
        <v>2388</v>
      </c>
      <c r="C1929" s="62" t="str">
        <f t="shared" si="30"/>
        <v>8101</v>
      </c>
      <c r="D1929" s="62" t="s">
        <v>2462</v>
      </c>
      <c r="E1929" s="63">
        <v>3596</v>
      </c>
    </row>
    <row r="1930" spans="1:5" ht="16.5" x14ac:dyDescent="0.35">
      <c r="A1930" s="62" t="s">
        <v>1931</v>
      </c>
      <c r="B1930" s="62" t="s">
        <v>2388</v>
      </c>
      <c r="C1930" s="62" t="str">
        <f t="shared" si="30"/>
        <v>8101</v>
      </c>
      <c r="D1930" s="62" t="s">
        <v>2462</v>
      </c>
      <c r="E1930" s="63">
        <v>3792</v>
      </c>
    </row>
    <row r="1931" spans="1:5" ht="16.5" x14ac:dyDescent="0.35">
      <c r="A1931" s="62" t="s">
        <v>1930</v>
      </c>
      <c r="B1931" s="62" t="s">
        <v>2388</v>
      </c>
      <c r="C1931" s="62" t="str">
        <f t="shared" si="30"/>
        <v>8101</v>
      </c>
      <c r="D1931" s="62" t="s">
        <v>2462</v>
      </c>
      <c r="E1931" s="63">
        <v>3772</v>
      </c>
    </row>
    <row r="1932" spans="1:5" ht="16.5" x14ac:dyDescent="0.35">
      <c r="A1932" s="62" t="s">
        <v>1911</v>
      </c>
      <c r="B1932" s="62" t="s">
        <v>2388</v>
      </c>
      <c r="C1932" s="62" t="str">
        <f t="shared" si="30"/>
        <v>8101</v>
      </c>
      <c r="D1932" s="62" t="s">
        <v>2462</v>
      </c>
      <c r="E1932" s="63">
        <v>3436</v>
      </c>
    </row>
    <row r="1933" spans="1:5" ht="16.5" x14ac:dyDescent="0.35">
      <c r="A1933" s="62" t="s">
        <v>1910</v>
      </c>
      <c r="B1933" s="62" t="s">
        <v>2388</v>
      </c>
      <c r="C1933" s="62" t="str">
        <f t="shared" si="30"/>
        <v>8101</v>
      </c>
      <c r="D1933" s="62" t="s">
        <v>2462</v>
      </c>
      <c r="E1933" s="63">
        <v>3329</v>
      </c>
    </row>
    <row r="1934" spans="1:5" ht="16.5" x14ac:dyDescent="0.35">
      <c r="A1934" s="62" t="s">
        <v>1904</v>
      </c>
      <c r="B1934" s="62" t="s">
        <v>2388</v>
      </c>
      <c r="C1934" s="62" t="str">
        <f t="shared" si="30"/>
        <v>8101</v>
      </c>
      <c r="D1934" s="62" t="s">
        <v>2462</v>
      </c>
      <c r="E1934" s="63">
        <v>3232</v>
      </c>
    </row>
    <row r="1935" spans="1:5" ht="16.5" x14ac:dyDescent="0.35">
      <c r="A1935" s="62" t="s">
        <v>1891</v>
      </c>
      <c r="B1935" s="62" t="s">
        <v>2388</v>
      </c>
      <c r="C1935" s="62" t="str">
        <f t="shared" si="30"/>
        <v>8101</v>
      </c>
      <c r="D1935" s="62" t="s">
        <v>2462</v>
      </c>
      <c r="E1935" s="63">
        <v>3551.5</v>
      </c>
    </row>
    <row r="1936" spans="1:5" ht="16.5" x14ac:dyDescent="0.35">
      <c r="A1936" s="62" t="s">
        <v>1886</v>
      </c>
      <c r="B1936" s="62" t="s">
        <v>2388</v>
      </c>
      <c r="C1936" s="62" t="str">
        <f t="shared" si="30"/>
        <v>8101</v>
      </c>
      <c r="D1936" s="62" t="s">
        <v>2462</v>
      </c>
      <c r="E1936" s="63">
        <v>3810.5</v>
      </c>
    </row>
    <row r="1937" spans="1:5" ht="16.5" x14ac:dyDescent="0.35">
      <c r="A1937" s="62" t="s">
        <v>1879</v>
      </c>
      <c r="B1937" s="62" t="s">
        <v>2388</v>
      </c>
      <c r="C1937" s="62" t="str">
        <f t="shared" si="30"/>
        <v>8101</v>
      </c>
      <c r="D1937" s="62" t="s">
        <v>2462</v>
      </c>
      <c r="E1937" s="63">
        <v>3392</v>
      </c>
    </row>
    <row r="1938" spans="1:5" ht="16.5" x14ac:dyDescent="0.35">
      <c r="A1938" s="62" t="s">
        <v>1864</v>
      </c>
      <c r="B1938" s="62" t="s">
        <v>2388</v>
      </c>
      <c r="C1938" s="62" t="str">
        <f t="shared" si="30"/>
        <v>8101</v>
      </c>
      <c r="D1938" s="62" t="s">
        <v>2462</v>
      </c>
      <c r="E1938" s="63">
        <v>3844</v>
      </c>
    </row>
    <row r="1939" spans="1:5" ht="16.5" x14ac:dyDescent="0.35">
      <c r="A1939" s="62" t="s">
        <v>1844</v>
      </c>
      <c r="B1939" s="62" t="s">
        <v>2388</v>
      </c>
      <c r="C1939" s="62" t="str">
        <f t="shared" si="30"/>
        <v>8101</v>
      </c>
      <c r="D1939" s="62" t="s">
        <v>2462</v>
      </c>
      <c r="E1939" s="63">
        <v>3036.5</v>
      </c>
    </row>
    <row r="1940" spans="1:5" ht="16.5" x14ac:dyDescent="0.35">
      <c r="A1940" s="62" t="s">
        <v>1843</v>
      </c>
      <c r="B1940" s="62" t="s">
        <v>2388</v>
      </c>
      <c r="C1940" s="62" t="str">
        <f t="shared" si="30"/>
        <v>8101</v>
      </c>
      <c r="D1940" s="62" t="s">
        <v>2462</v>
      </c>
      <c r="E1940" s="63">
        <v>3099</v>
      </c>
    </row>
    <row r="1941" spans="1:5" ht="16.5" x14ac:dyDescent="0.35">
      <c r="A1941" s="62" t="s">
        <v>1811</v>
      </c>
      <c r="B1941" s="62" t="s">
        <v>2388</v>
      </c>
      <c r="C1941" s="62" t="str">
        <f t="shared" si="30"/>
        <v>8101</v>
      </c>
      <c r="D1941" s="62" t="s">
        <v>2462</v>
      </c>
      <c r="E1941" s="63">
        <v>3480</v>
      </c>
    </row>
    <row r="1942" spans="1:5" ht="16.5" x14ac:dyDescent="0.35">
      <c r="A1942" s="62" t="s">
        <v>1810</v>
      </c>
      <c r="B1942" s="62" t="s">
        <v>2388</v>
      </c>
      <c r="C1942" s="62" t="str">
        <f t="shared" si="30"/>
        <v>8101</v>
      </c>
      <c r="D1942" s="62" t="s">
        <v>2462</v>
      </c>
      <c r="E1942" s="63">
        <v>3398</v>
      </c>
    </row>
    <row r="1943" spans="1:5" ht="16.5" x14ac:dyDescent="0.35">
      <c r="A1943" s="62" t="s">
        <v>1809</v>
      </c>
      <c r="B1943" s="62" t="s">
        <v>2388</v>
      </c>
      <c r="C1943" s="62" t="str">
        <f t="shared" si="30"/>
        <v>8101</v>
      </c>
      <c r="D1943" s="62" t="s">
        <v>2462</v>
      </c>
      <c r="E1943" s="63">
        <v>3873.5</v>
      </c>
    </row>
    <row r="1944" spans="1:5" ht="16.5" x14ac:dyDescent="0.35">
      <c r="A1944" s="62" t="s">
        <v>1769</v>
      </c>
      <c r="B1944" s="62" t="s">
        <v>2388</v>
      </c>
      <c r="C1944" s="62" t="str">
        <f t="shared" si="30"/>
        <v>8101</v>
      </c>
      <c r="D1944" s="62" t="s">
        <v>2462</v>
      </c>
      <c r="E1944" s="63">
        <v>3008.5</v>
      </c>
    </row>
    <row r="1945" spans="1:5" ht="16.5" x14ac:dyDescent="0.35">
      <c r="A1945" s="62" t="s">
        <v>1753</v>
      </c>
      <c r="B1945" s="62" t="s">
        <v>2388</v>
      </c>
      <c r="C1945" s="62" t="str">
        <f t="shared" si="30"/>
        <v>8101</v>
      </c>
      <c r="D1945" s="62" t="s">
        <v>2462</v>
      </c>
      <c r="E1945" s="63">
        <v>3222</v>
      </c>
    </row>
    <row r="1946" spans="1:5" ht="16.5" x14ac:dyDescent="0.35">
      <c r="A1946" s="62" t="s">
        <v>1747</v>
      </c>
      <c r="B1946" s="62" t="s">
        <v>2388</v>
      </c>
      <c r="C1946" s="62" t="str">
        <f t="shared" si="30"/>
        <v>8101</v>
      </c>
      <c r="D1946" s="62" t="s">
        <v>2462</v>
      </c>
      <c r="E1946" s="63">
        <v>3334.5</v>
      </c>
    </row>
    <row r="1947" spans="1:5" ht="16.5" x14ac:dyDescent="0.35">
      <c r="A1947" s="62" t="s">
        <v>1742</v>
      </c>
      <c r="B1947" s="62" t="s">
        <v>2388</v>
      </c>
      <c r="C1947" s="62" t="str">
        <f t="shared" si="30"/>
        <v>8101</v>
      </c>
      <c r="D1947" s="62" t="s">
        <v>2462</v>
      </c>
      <c r="E1947" s="63">
        <v>2843</v>
      </c>
    </row>
    <row r="1948" spans="1:5" ht="16.5" x14ac:dyDescent="0.35">
      <c r="A1948" s="62" t="s">
        <v>1419</v>
      </c>
      <c r="B1948" s="62" t="s">
        <v>2388</v>
      </c>
      <c r="C1948" s="62" t="str">
        <f t="shared" si="30"/>
        <v>8101</v>
      </c>
      <c r="D1948" s="62" t="s">
        <v>2462</v>
      </c>
      <c r="E1948" s="63">
        <v>3060.5</v>
      </c>
    </row>
    <row r="1949" spans="1:5" ht="16.5" x14ac:dyDescent="0.35">
      <c r="A1949" s="62" t="s">
        <v>1418</v>
      </c>
      <c r="B1949" s="62" t="s">
        <v>2388</v>
      </c>
      <c r="C1949" s="62" t="str">
        <f t="shared" si="30"/>
        <v>8104</v>
      </c>
      <c r="D1949" s="62" t="s">
        <v>2463</v>
      </c>
      <c r="E1949" s="63">
        <v>82</v>
      </c>
    </row>
    <row r="1950" spans="1:5" ht="16.5" x14ac:dyDescent="0.35">
      <c r="A1950" s="62" t="s">
        <v>2028</v>
      </c>
      <c r="B1950" s="62" t="s">
        <v>2388</v>
      </c>
      <c r="C1950" s="62" t="str">
        <f t="shared" si="30"/>
        <v>8104</v>
      </c>
      <c r="D1950" s="62" t="s">
        <v>2463</v>
      </c>
      <c r="E1950" s="63">
        <v>110.6</v>
      </c>
    </row>
    <row r="1951" spans="1:5" ht="16.5" x14ac:dyDescent="0.35">
      <c r="A1951" s="62" t="s">
        <v>2023</v>
      </c>
      <c r="B1951" s="62" t="s">
        <v>2388</v>
      </c>
      <c r="C1951" s="62" t="str">
        <f t="shared" si="30"/>
        <v>8104</v>
      </c>
      <c r="D1951" s="62" t="s">
        <v>2463</v>
      </c>
      <c r="E1951" s="63">
        <v>178</v>
      </c>
    </row>
    <row r="1952" spans="1:5" ht="16.5" x14ac:dyDescent="0.35">
      <c r="A1952" s="62" t="s">
        <v>2013</v>
      </c>
      <c r="B1952" s="62" t="s">
        <v>2388</v>
      </c>
      <c r="C1952" s="62" t="str">
        <f t="shared" si="30"/>
        <v>8104</v>
      </c>
      <c r="D1952" s="62" t="s">
        <v>2463</v>
      </c>
      <c r="E1952" s="63">
        <v>423.6</v>
      </c>
    </row>
    <row r="1953" spans="1:5" ht="16.5" x14ac:dyDescent="0.35">
      <c r="A1953" s="62" t="s">
        <v>2007</v>
      </c>
      <c r="B1953" s="62" t="s">
        <v>2388</v>
      </c>
      <c r="C1953" s="62" t="str">
        <f t="shared" si="30"/>
        <v>8104</v>
      </c>
      <c r="D1953" s="62" t="s">
        <v>2463</v>
      </c>
      <c r="E1953" s="63">
        <v>395.3</v>
      </c>
    </row>
    <row r="1954" spans="1:5" ht="16.5" x14ac:dyDescent="0.35">
      <c r="A1954" s="62" t="s">
        <v>2000</v>
      </c>
      <c r="B1954" s="62" t="s">
        <v>2388</v>
      </c>
      <c r="C1954" s="62" t="str">
        <f t="shared" si="30"/>
        <v>8104</v>
      </c>
      <c r="D1954" s="62" t="s">
        <v>2463</v>
      </c>
      <c r="E1954" s="63">
        <v>318.5</v>
      </c>
    </row>
    <row r="1955" spans="1:5" ht="16.5" x14ac:dyDescent="0.35">
      <c r="A1955" s="62" t="s">
        <v>1990</v>
      </c>
      <c r="B1955" s="62" t="s">
        <v>2388</v>
      </c>
      <c r="C1955" s="62" t="str">
        <f t="shared" si="30"/>
        <v>8104</v>
      </c>
      <c r="D1955" s="62" t="s">
        <v>2463</v>
      </c>
      <c r="E1955" s="63">
        <v>360.3</v>
      </c>
    </row>
    <row r="1956" spans="1:5" ht="16.5" x14ac:dyDescent="0.35">
      <c r="A1956" s="62" t="s">
        <v>1975</v>
      </c>
      <c r="B1956" s="62" t="s">
        <v>2388</v>
      </c>
      <c r="C1956" s="62" t="str">
        <f t="shared" si="30"/>
        <v>8104</v>
      </c>
      <c r="D1956" s="62" t="s">
        <v>2463</v>
      </c>
      <c r="E1956" s="63">
        <v>340.3</v>
      </c>
    </row>
    <row r="1957" spans="1:5" ht="16.5" x14ac:dyDescent="0.35">
      <c r="A1957" s="62" t="s">
        <v>1974</v>
      </c>
      <c r="B1957" s="62" t="s">
        <v>2388</v>
      </c>
      <c r="C1957" s="62" t="str">
        <f t="shared" si="30"/>
        <v>8104</v>
      </c>
      <c r="D1957" s="62" t="s">
        <v>2463</v>
      </c>
      <c r="E1957" s="63">
        <v>599.5</v>
      </c>
    </row>
    <row r="1958" spans="1:5" ht="16.5" x14ac:dyDescent="0.35">
      <c r="A1958" s="62" t="s">
        <v>1968</v>
      </c>
      <c r="B1958" s="62" t="s">
        <v>2388</v>
      </c>
      <c r="C1958" s="62" t="str">
        <f t="shared" si="30"/>
        <v>8104</v>
      </c>
      <c r="D1958" s="62" t="s">
        <v>2463</v>
      </c>
      <c r="E1958" s="63">
        <v>561</v>
      </c>
    </row>
    <row r="1959" spans="1:5" ht="16.5" x14ac:dyDescent="0.35">
      <c r="A1959" s="62" t="s">
        <v>1954</v>
      </c>
      <c r="B1959" s="62" t="s">
        <v>2388</v>
      </c>
      <c r="C1959" s="62" t="str">
        <f t="shared" si="30"/>
        <v>8104</v>
      </c>
      <c r="D1959" s="62" t="s">
        <v>2463</v>
      </c>
      <c r="E1959" s="63">
        <v>594.29999999999995</v>
      </c>
    </row>
    <row r="1960" spans="1:5" ht="16.5" x14ac:dyDescent="0.35">
      <c r="A1960" s="62" t="s">
        <v>1931</v>
      </c>
      <c r="B1960" s="62" t="s">
        <v>2388</v>
      </c>
      <c r="C1960" s="62" t="str">
        <f t="shared" si="30"/>
        <v>8104</v>
      </c>
      <c r="D1960" s="62" t="s">
        <v>2463</v>
      </c>
      <c r="E1960" s="63">
        <v>488</v>
      </c>
    </row>
    <row r="1961" spans="1:5" ht="16.5" x14ac:dyDescent="0.35">
      <c r="A1961" s="62" t="s">
        <v>1930</v>
      </c>
      <c r="B1961" s="62" t="s">
        <v>2388</v>
      </c>
      <c r="C1961" s="62" t="str">
        <f t="shared" si="30"/>
        <v>8104</v>
      </c>
      <c r="D1961" s="62" t="s">
        <v>2463</v>
      </c>
      <c r="E1961" s="63">
        <v>580.5</v>
      </c>
    </row>
    <row r="1962" spans="1:5" ht="16.5" x14ac:dyDescent="0.35">
      <c r="A1962" s="62" t="s">
        <v>1911</v>
      </c>
      <c r="B1962" s="62" t="s">
        <v>2388</v>
      </c>
      <c r="C1962" s="62" t="str">
        <f t="shared" si="30"/>
        <v>8104</v>
      </c>
      <c r="D1962" s="62" t="s">
        <v>2463</v>
      </c>
      <c r="E1962" s="63">
        <v>603</v>
      </c>
    </row>
    <row r="1963" spans="1:5" ht="16.5" x14ac:dyDescent="0.35">
      <c r="A1963" s="62" t="s">
        <v>1910</v>
      </c>
      <c r="B1963" s="62" t="s">
        <v>2388</v>
      </c>
      <c r="C1963" s="62" t="str">
        <f t="shared" si="30"/>
        <v>8104</v>
      </c>
      <c r="D1963" s="62" t="s">
        <v>2463</v>
      </c>
      <c r="E1963" s="63">
        <v>578.5</v>
      </c>
    </row>
    <row r="1964" spans="1:5" ht="16.5" x14ac:dyDescent="0.35">
      <c r="A1964" s="62" t="s">
        <v>1904</v>
      </c>
      <c r="B1964" s="62" t="s">
        <v>2388</v>
      </c>
      <c r="C1964" s="62" t="str">
        <f t="shared" si="30"/>
        <v>8104</v>
      </c>
      <c r="D1964" s="62" t="s">
        <v>2463</v>
      </c>
      <c r="E1964" s="63">
        <v>597.29999999999995</v>
      </c>
    </row>
    <row r="1965" spans="1:5" ht="16.5" x14ac:dyDescent="0.35">
      <c r="A1965" s="62" t="s">
        <v>1891</v>
      </c>
      <c r="B1965" s="62" t="s">
        <v>2388</v>
      </c>
      <c r="C1965" s="62" t="str">
        <f t="shared" si="30"/>
        <v>8104</v>
      </c>
      <c r="D1965" s="62" t="s">
        <v>2463</v>
      </c>
      <c r="E1965" s="63">
        <v>540</v>
      </c>
    </row>
    <row r="1966" spans="1:5" ht="16.5" x14ac:dyDescent="0.35">
      <c r="A1966" s="62" t="s">
        <v>1886</v>
      </c>
      <c r="B1966" s="62" t="s">
        <v>2388</v>
      </c>
      <c r="C1966" s="62" t="str">
        <f t="shared" si="30"/>
        <v>8104</v>
      </c>
      <c r="D1966" s="62" t="s">
        <v>2463</v>
      </c>
      <c r="E1966" s="63">
        <v>561.5</v>
      </c>
    </row>
    <row r="1967" spans="1:5" ht="16.5" x14ac:dyDescent="0.35">
      <c r="A1967" s="62" t="s">
        <v>1879</v>
      </c>
      <c r="B1967" s="62" t="s">
        <v>2388</v>
      </c>
      <c r="C1967" s="62" t="str">
        <f t="shared" si="30"/>
        <v>8104</v>
      </c>
      <c r="D1967" s="62" t="s">
        <v>2463</v>
      </c>
      <c r="E1967" s="63">
        <v>574</v>
      </c>
    </row>
    <row r="1968" spans="1:5" ht="16.5" x14ac:dyDescent="0.35">
      <c r="A1968" s="62" t="s">
        <v>1864</v>
      </c>
      <c r="B1968" s="62" t="s">
        <v>2388</v>
      </c>
      <c r="C1968" s="62" t="str">
        <f t="shared" si="30"/>
        <v>8104</v>
      </c>
      <c r="D1968" s="62" t="s">
        <v>2463</v>
      </c>
      <c r="E1968" s="63">
        <v>555</v>
      </c>
    </row>
    <row r="1969" spans="1:5" ht="16.5" x14ac:dyDescent="0.35">
      <c r="A1969" s="62" t="s">
        <v>1844</v>
      </c>
      <c r="B1969" s="62" t="s">
        <v>2388</v>
      </c>
      <c r="C1969" s="62" t="str">
        <f t="shared" si="30"/>
        <v>8104</v>
      </c>
      <c r="D1969" s="62" t="s">
        <v>2463</v>
      </c>
      <c r="E1969" s="63">
        <v>513</v>
      </c>
    </row>
    <row r="1970" spans="1:5" ht="16.5" x14ac:dyDescent="0.35">
      <c r="A1970" s="62" t="s">
        <v>1843</v>
      </c>
      <c r="B1970" s="62" t="s">
        <v>2388</v>
      </c>
      <c r="C1970" s="62" t="str">
        <f t="shared" si="30"/>
        <v>8104</v>
      </c>
      <c r="D1970" s="62" t="s">
        <v>2463</v>
      </c>
      <c r="E1970" s="63">
        <v>568</v>
      </c>
    </row>
    <row r="1971" spans="1:5" ht="16.5" x14ac:dyDescent="0.35">
      <c r="A1971" s="62" t="s">
        <v>1811</v>
      </c>
      <c r="B1971" s="62" t="s">
        <v>2388</v>
      </c>
      <c r="C1971" s="62" t="str">
        <f t="shared" si="30"/>
        <v>8104</v>
      </c>
      <c r="D1971" s="62" t="s">
        <v>2463</v>
      </c>
      <c r="E1971" s="63">
        <v>557.29999999999995</v>
      </c>
    </row>
    <row r="1972" spans="1:5" ht="16.5" x14ac:dyDescent="0.35">
      <c r="A1972" s="62" t="s">
        <v>1810</v>
      </c>
      <c r="B1972" s="62" t="s">
        <v>2388</v>
      </c>
      <c r="C1972" s="62" t="str">
        <f t="shared" si="30"/>
        <v>8104</v>
      </c>
      <c r="D1972" s="62" t="s">
        <v>2463</v>
      </c>
      <c r="E1972" s="63">
        <v>533.5</v>
      </c>
    </row>
    <row r="1973" spans="1:5" ht="16.5" x14ac:dyDescent="0.35">
      <c r="A1973" s="62" t="s">
        <v>1809</v>
      </c>
      <c r="B1973" s="62" t="s">
        <v>2388</v>
      </c>
      <c r="C1973" s="62" t="str">
        <f t="shared" si="30"/>
        <v>8104</v>
      </c>
      <c r="D1973" s="62" t="s">
        <v>2463</v>
      </c>
      <c r="E1973" s="63">
        <v>292</v>
      </c>
    </row>
    <row r="1974" spans="1:5" ht="16.5" x14ac:dyDescent="0.35">
      <c r="A1974" s="62" t="s">
        <v>1769</v>
      </c>
      <c r="B1974" s="62" t="s">
        <v>2388</v>
      </c>
      <c r="C1974" s="62" t="str">
        <f t="shared" si="30"/>
        <v>8104</v>
      </c>
      <c r="D1974" s="62" t="s">
        <v>2463</v>
      </c>
      <c r="E1974" s="63">
        <v>214</v>
      </c>
    </row>
    <row r="1975" spans="1:5" ht="16.5" x14ac:dyDescent="0.35">
      <c r="A1975" s="62" t="s">
        <v>1753</v>
      </c>
      <c r="B1975" s="62" t="s">
        <v>2388</v>
      </c>
      <c r="C1975" s="62" t="str">
        <f t="shared" si="30"/>
        <v>8104</v>
      </c>
      <c r="D1975" s="62" t="s">
        <v>2463</v>
      </c>
      <c r="E1975" s="63">
        <v>295.5</v>
      </c>
    </row>
    <row r="1976" spans="1:5" ht="16.5" x14ac:dyDescent="0.35">
      <c r="A1976" s="62" t="s">
        <v>1747</v>
      </c>
      <c r="B1976" s="62" t="s">
        <v>2388</v>
      </c>
      <c r="C1976" s="62" t="str">
        <f t="shared" si="30"/>
        <v>8104</v>
      </c>
      <c r="D1976" s="62" t="s">
        <v>2463</v>
      </c>
      <c r="E1976" s="63">
        <v>234.5</v>
      </c>
    </row>
    <row r="1977" spans="1:5" ht="16.5" x14ac:dyDescent="0.35">
      <c r="A1977" s="62" t="s">
        <v>1742</v>
      </c>
      <c r="B1977" s="62" t="s">
        <v>2388</v>
      </c>
      <c r="C1977" s="62" t="str">
        <f t="shared" si="30"/>
        <v>8104</v>
      </c>
      <c r="D1977" s="62" t="s">
        <v>2463</v>
      </c>
      <c r="E1977" s="63">
        <v>392.5</v>
      </c>
    </row>
    <row r="1978" spans="1:5" ht="16.5" x14ac:dyDescent="0.35">
      <c r="A1978" s="62" t="s">
        <v>1419</v>
      </c>
      <c r="B1978" s="62" t="s">
        <v>2388</v>
      </c>
      <c r="C1978" s="62" t="str">
        <f t="shared" si="30"/>
        <v>8104</v>
      </c>
      <c r="D1978" s="62" t="s">
        <v>2463</v>
      </c>
      <c r="E1978" s="63">
        <v>420</v>
      </c>
    </row>
    <row r="1979" spans="1:5" ht="16.5" x14ac:dyDescent="0.35">
      <c r="A1979" s="62" t="s">
        <v>1418</v>
      </c>
      <c r="B1979" s="62" t="s">
        <v>2388</v>
      </c>
      <c r="C1979" s="62" t="str">
        <f t="shared" si="30"/>
        <v>8109</v>
      </c>
      <c r="D1979" s="62" t="s">
        <v>2464</v>
      </c>
      <c r="E1979" s="63">
        <v>144.6</v>
      </c>
    </row>
    <row r="1980" spans="1:5" ht="16.5" x14ac:dyDescent="0.35">
      <c r="A1980" s="62" t="s">
        <v>2028</v>
      </c>
      <c r="B1980" s="62" t="s">
        <v>2388</v>
      </c>
      <c r="C1980" s="62" t="str">
        <f t="shared" si="30"/>
        <v>8109</v>
      </c>
      <c r="D1980" s="62" t="s">
        <v>2464</v>
      </c>
      <c r="E1980" s="63">
        <v>127</v>
      </c>
    </row>
    <row r="1981" spans="1:5" ht="16.5" x14ac:dyDescent="0.35">
      <c r="A1981" s="62" t="s">
        <v>2023</v>
      </c>
      <c r="B1981" s="62" t="s">
        <v>2388</v>
      </c>
      <c r="C1981" s="62" t="str">
        <f t="shared" si="30"/>
        <v>8109</v>
      </c>
      <c r="D1981" s="62" t="s">
        <v>2464</v>
      </c>
      <c r="E1981" s="63">
        <v>146</v>
      </c>
    </row>
    <row r="1982" spans="1:5" ht="16.5" x14ac:dyDescent="0.35">
      <c r="A1982" s="62" t="s">
        <v>2013</v>
      </c>
      <c r="B1982" s="62" t="s">
        <v>2388</v>
      </c>
      <c r="C1982" s="62" t="str">
        <f t="shared" si="30"/>
        <v>8109</v>
      </c>
      <c r="D1982" s="62" t="s">
        <v>2464</v>
      </c>
      <c r="E1982" s="63">
        <v>123.4</v>
      </c>
    </row>
    <row r="1983" spans="1:5" ht="16.5" x14ac:dyDescent="0.35">
      <c r="A1983" s="62" t="s">
        <v>2007</v>
      </c>
      <c r="B1983" s="62" t="s">
        <v>2388</v>
      </c>
      <c r="C1983" s="62" t="str">
        <f t="shared" si="30"/>
        <v>8109</v>
      </c>
      <c r="D1983" s="62" t="s">
        <v>2464</v>
      </c>
      <c r="E1983" s="63">
        <v>163.6</v>
      </c>
    </row>
    <row r="1984" spans="1:5" ht="16.5" x14ac:dyDescent="0.35">
      <c r="A1984" s="62" t="s">
        <v>2000</v>
      </c>
      <c r="B1984" s="62" t="s">
        <v>2388</v>
      </c>
      <c r="C1984" s="62" t="str">
        <f t="shared" si="30"/>
        <v>8109</v>
      </c>
      <c r="D1984" s="62" t="s">
        <v>2464</v>
      </c>
      <c r="E1984" s="63">
        <v>126.8</v>
      </c>
    </row>
    <row r="1985" spans="1:5" ht="16.5" x14ac:dyDescent="0.35">
      <c r="A1985" s="62" t="s">
        <v>1990</v>
      </c>
      <c r="B1985" s="62" t="s">
        <v>2388</v>
      </c>
      <c r="C1985" s="62" t="str">
        <f t="shared" si="30"/>
        <v>8109</v>
      </c>
      <c r="D1985" s="62" t="s">
        <v>2464</v>
      </c>
      <c r="E1985" s="63">
        <v>126</v>
      </c>
    </row>
    <row r="1986" spans="1:5" ht="16.5" x14ac:dyDescent="0.35">
      <c r="A1986" s="62" t="s">
        <v>1975</v>
      </c>
      <c r="B1986" s="62" t="s">
        <v>2388</v>
      </c>
      <c r="C1986" s="62" t="str">
        <f t="shared" si="30"/>
        <v>8109</v>
      </c>
      <c r="D1986" s="62" t="s">
        <v>2464</v>
      </c>
      <c r="E1986" s="63">
        <v>128.30000000000001</v>
      </c>
    </row>
    <row r="1987" spans="1:5" ht="16.5" x14ac:dyDescent="0.35">
      <c r="A1987" s="62" t="s">
        <v>1974</v>
      </c>
      <c r="B1987" s="62" t="s">
        <v>2388</v>
      </c>
      <c r="C1987" s="62" t="str">
        <f t="shared" ref="C1987:C2050" si="31">MID(D1987,2,4)</f>
        <v>8109</v>
      </c>
      <c r="D1987" s="62" t="s">
        <v>2464</v>
      </c>
      <c r="E1987" s="63">
        <v>119</v>
      </c>
    </row>
    <row r="1988" spans="1:5" ht="16.5" x14ac:dyDescent="0.35">
      <c r="A1988" s="62" t="s">
        <v>1968</v>
      </c>
      <c r="B1988" s="62" t="s">
        <v>2388</v>
      </c>
      <c r="C1988" s="62" t="str">
        <f t="shared" si="31"/>
        <v>8109</v>
      </c>
      <c r="D1988" s="62" t="s">
        <v>2464</v>
      </c>
      <c r="E1988" s="63">
        <v>132.1</v>
      </c>
    </row>
    <row r="1989" spans="1:5" ht="16.5" x14ac:dyDescent="0.35">
      <c r="A1989" s="62" t="s">
        <v>1954</v>
      </c>
      <c r="B1989" s="62" t="s">
        <v>2388</v>
      </c>
      <c r="C1989" s="62" t="str">
        <f t="shared" si="31"/>
        <v>8109</v>
      </c>
      <c r="D1989" s="62" t="s">
        <v>2464</v>
      </c>
      <c r="E1989" s="63">
        <v>112.2</v>
      </c>
    </row>
    <row r="1990" spans="1:5" ht="16.5" x14ac:dyDescent="0.35">
      <c r="A1990" s="62" t="s">
        <v>1931</v>
      </c>
      <c r="B1990" s="62" t="s">
        <v>2388</v>
      </c>
      <c r="C1990" s="62" t="str">
        <f t="shared" si="31"/>
        <v>8109</v>
      </c>
      <c r="D1990" s="62" t="s">
        <v>2464</v>
      </c>
      <c r="E1990" s="63">
        <v>114.6</v>
      </c>
    </row>
    <row r="1991" spans="1:5" ht="16.5" x14ac:dyDescent="0.35">
      <c r="A1991" s="62" t="s">
        <v>1930</v>
      </c>
      <c r="B1991" s="62" t="s">
        <v>2388</v>
      </c>
      <c r="C1991" s="62" t="str">
        <f t="shared" si="31"/>
        <v>8109</v>
      </c>
      <c r="D1991" s="62" t="s">
        <v>2464</v>
      </c>
      <c r="E1991" s="63">
        <v>131.69999999999999</v>
      </c>
    </row>
    <row r="1992" spans="1:5" ht="16.5" x14ac:dyDescent="0.35">
      <c r="A1992" s="62" t="s">
        <v>1911</v>
      </c>
      <c r="B1992" s="62" t="s">
        <v>2388</v>
      </c>
      <c r="C1992" s="62" t="str">
        <f t="shared" si="31"/>
        <v>8109</v>
      </c>
      <c r="D1992" s="62" t="s">
        <v>2464</v>
      </c>
      <c r="E1992" s="63">
        <v>104</v>
      </c>
    </row>
    <row r="1993" spans="1:5" ht="16.5" x14ac:dyDescent="0.35">
      <c r="A1993" s="62" t="s">
        <v>1910</v>
      </c>
      <c r="B1993" s="62" t="s">
        <v>2388</v>
      </c>
      <c r="C1993" s="62" t="str">
        <f t="shared" si="31"/>
        <v>8109</v>
      </c>
      <c r="D1993" s="62" t="s">
        <v>2464</v>
      </c>
      <c r="E1993" s="63">
        <v>117.2</v>
      </c>
    </row>
    <row r="1994" spans="1:5" ht="16.5" x14ac:dyDescent="0.35">
      <c r="A1994" s="62" t="s">
        <v>1904</v>
      </c>
      <c r="B1994" s="62" t="s">
        <v>2388</v>
      </c>
      <c r="C1994" s="62" t="str">
        <f t="shared" si="31"/>
        <v>8109</v>
      </c>
      <c r="D1994" s="62" t="s">
        <v>2464</v>
      </c>
      <c r="E1994" s="63">
        <v>146.4</v>
      </c>
    </row>
    <row r="1995" spans="1:5" ht="16.5" x14ac:dyDescent="0.35">
      <c r="A1995" s="62" t="s">
        <v>1891</v>
      </c>
      <c r="B1995" s="62" t="s">
        <v>2388</v>
      </c>
      <c r="C1995" s="62" t="str">
        <f t="shared" si="31"/>
        <v>8109</v>
      </c>
      <c r="D1995" s="62" t="s">
        <v>2464</v>
      </c>
      <c r="E1995" s="63">
        <v>86.8</v>
      </c>
    </row>
    <row r="1996" spans="1:5" ht="16.5" x14ac:dyDescent="0.35">
      <c r="A1996" s="62" t="s">
        <v>1886</v>
      </c>
      <c r="B1996" s="62" t="s">
        <v>2388</v>
      </c>
      <c r="C1996" s="62" t="str">
        <f t="shared" si="31"/>
        <v>8109</v>
      </c>
      <c r="D1996" s="62" t="s">
        <v>2464</v>
      </c>
      <c r="E1996" s="63">
        <v>118.8</v>
      </c>
    </row>
    <row r="1997" spans="1:5" ht="16.5" x14ac:dyDescent="0.35">
      <c r="A1997" s="62" t="s">
        <v>1879</v>
      </c>
      <c r="B1997" s="62" t="s">
        <v>2388</v>
      </c>
      <c r="C1997" s="62" t="str">
        <f t="shared" si="31"/>
        <v>8109</v>
      </c>
      <c r="D1997" s="62" t="s">
        <v>2464</v>
      </c>
      <c r="E1997" s="63">
        <v>163.6</v>
      </c>
    </row>
    <row r="1998" spans="1:5" ht="16.5" x14ac:dyDescent="0.35">
      <c r="A1998" s="62" t="s">
        <v>1864</v>
      </c>
      <c r="B1998" s="62" t="s">
        <v>2388</v>
      </c>
      <c r="C1998" s="62" t="str">
        <f t="shared" si="31"/>
        <v>8109</v>
      </c>
      <c r="D1998" s="62" t="s">
        <v>2464</v>
      </c>
      <c r="E1998" s="63">
        <v>140.19999999999999</v>
      </c>
    </row>
    <row r="1999" spans="1:5" ht="16.5" x14ac:dyDescent="0.35">
      <c r="A1999" s="62" t="s">
        <v>1844</v>
      </c>
      <c r="B1999" s="62" t="s">
        <v>2388</v>
      </c>
      <c r="C1999" s="62" t="str">
        <f t="shared" si="31"/>
        <v>8109</v>
      </c>
      <c r="D1999" s="62" t="s">
        <v>2464</v>
      </c>
      <c r="E1999" s="63">
        <v>135.6</v>
      </c>
    </row>
    <row r="2000" spans="1:5" ht="16.5" x14ac:dyDescent="0.35">
      <c r="A2000" s="62" t="s">
        <v>1843</v>
      </c>
      <c r="B2000" s="62" t="s">
        <v>2388</v>
      </c>
      <c r="C2000" s="62" t="str">
        <f t="shared" si="31"/>
        <v>8109</v>
      </c>
      <c r="D2000" s="62" t="s">
        <v>2464</v>
      </c>
      <c r="E2000" s="63">
        <v>111.2</v>
      </c>
    </row>
    <row r="2001" spans="1:5" ht="16.5" x14ac:dyDescent="0.35">
      <c r="A2001" s="62" t="s">
        <v>1811</v>
      </c>
      <c r="B2001" s="62" t="s">
        <v>2388</v>
      </c>
      <c r="C2001" s="62" t="str">
        <f t="shared" si="31"/>
        <v>8109</v>
      </c>
      <c r="D2001" s="62" t="s">
        <v>2464</v>
      </c>
      <c r="E2001" s="63">
        <v>115.6</v>
      </c>
    </row>
    <row r="2002" spans="1:5" ht="16.5" x14ac:dyDescent="0.35">
      <c r="A2002" s="62" t="s">
        <v>1810</v>
      </c>
      <c r="B2002" s="62" t="s">
        <v>2388</v>
      </c>
      <c r="C2002" s="62" t="str">
        <f t="shared" si="31"/>
        <v>8109</v>
      </c>
      <c r="D2002" s="62" t="s">
        <v>2464</v>
      </c>
      <c r="E2002" s="63">
        <v>130.5</v>
      </c>
    </row>
    <row r="2003" spans="1:5" ht="16.5" x14ac:dyDescent="0.35">
      <c r="A2003" s="62" t="s">
        <v>1809</v>
      </c>
      <c r="B2003" s="62" t="s">
        <v>2388</v>
      </c>
      <c r="C2003" s="62" t="str">
        <f t="shared" si="31"/>
        <v>8109</v>
      </c>
      <c r="D2003" s="62" t="s">
        <v>2464</v>
      </c>
      <c r="E2003" s="63">
        <v>159.6</v>
      </c>
    </row>
    <row r="2004" spans="1:5" ht="16.5" x14ac:dyDescent="0.35">
      <c r="A2004" s="62" t="s">
        <v>1769</v>
      </c>
      <c r="B2004" s="62" t="s">
        <v>2388</v>
      </c>
      <c r="C2004" s="62" t="str">
        <f t="shared" si="31"/>
        <v>8109</v>
      </c>
      <c r="D2004" s="62" t="s">
        <v>2464</v>
      </c>
      <c r="E2004" s="63">
        <v>119.2</v>
      </c>
    </row>
    <row r="2005" spans="1:5" ht="16.5" x14ac:dyDescent="0.35">
      <c r="A2005" s="62" t="s">
        <v>1753</v>
      </c>
      <c r="B2005" s="62" t="s">
        <v>2388</v>
      </c>
      <c r="C2005" s="62" t="str">
        <f t="shared" si="31"/>
        <v>8109</v>
      </c>
      <c r="D2005" s="62" t="s">
        <v>2464</v>
      </c>
      <c r="E2005" s="63">
        <v>151.6</v>
      </c>
    </row>
    <row r="2006" spans="1:5" ht="16.5" x14ac:dyDescent="0.35">
      <c r="A2006" s="62" t="s">
        <v>1747</v>
      </c>
      <c r="B2006" s="62" t="s">
        <v>2388</v>
      </c>
      <c r="C2006" s="62" t="str">
        <f t="shared" si="31"/>
        <v>8109</v>
      </c>
      <c r="D2006" s="62" t="s">
        <v>2464</v>
      </c>
      <c r="E2006" s="63">
        <v>155.19999999999999</v>
      </c>
    </row>
    <row r="2007" spans="1:5" ht="16.5" x14ac:dyDescent="0.35">
      <c r="A2007" s="62" t="s">
        <v>1742</v>
      </c>
      <c r="B2007" s="62" t="s">
        <v>2388</v>
      </c>
      <c r="C2007" s="62" t="str">
        <f t="shared" si="31"/>
        <v>8109</v>
      </c>
      <c r="D2007" s="62" t="s">
        <v>2464</v>
      </c>
      <c r="E2007" s="63">
        <v>170.3</v>
      </c>
    </row>
    <row r="2008" spans="1:5" ht="16.5" x14ac:dyDescent="0.35">
      <c r="A2008" s="62" t="s">
        <v>1419</v>
      </c>
      <c r="B2008" s="62" t="s">
        <v>2388</v>
      </c>
      <c r="C2008" s="62" t="str">
        <f t="shared" si="31"/>
        <v>8109</v>
      </c>
      <c r="D2008" s="62" t="s">
        <v>2464</v>
      </c>
      <c r="E2008" s="63">
        <v>141.80000000000001</v>
      </c>
    </row>
    <row r="2009" spans="1:5" ht="16.5" x14ac:dyDescent="0.35">
      <c r="A2009" s="62" t="s">
        <v>1418</v>
      </c>
      <c r="B2009" s="62" t="s">
        <v>2388</v>
      </c>
      <c r="C2009" s="62" t="str">
        <f t="shared" si="31"/>
        <v>8111</v>
      </c>
      <c r="D2009" s="62" t="s">
        <v>2465</v>
      </c>
      <c r="E2009" s="63">
        <v>76.5</v>
      </c>
    </row>
    <row r="2010" spans="1:5" ht="16.5" x14ac:dyDescent="0.35">
      <c r="A2010" s="62" t="s">
        <v>2028</v>
      </c>
      <c r="B2010" s="62" t="s">
        <v>2388</v>
      </c>
      <c r="C2010" s="62" t="str">
        <f t="shared" si="31"/>
        <v>8111</v>
      </c>
      <c r="D2010" s="62" t="s">
        <v>2465</v>
      </c>
      <c r="E2010" s="63">
        <v>31.5</v>
      </c>
    </row>
    <row r="2011" spans="1:5" ht="16.5" x14ac:dyDescent="0.35">
      <c r="A2011" s="62" t="s">
        <v>2023</v>
      </c>
      <c r="B2011" s="62" t="s">
        <v>2388</v>
      </c>
      <c r="C2011" s="62" t="str">
        <f t="shared" si="31"/>
        <v>8111</v>
      </c>
      <c r="D2011" s="62" t="s">
        <v>2465</v>
      </c>
      <c r="E2011" s="63">
        <v>81</v>
      </c>
    </row>
    <row r="2012" spans="1:5" ht="16.5" x14ac:dyDescent="0.35">
      <c r="A2012" s="62" t="s">
        <v>2013</v>
      </c>
      <c r="B2012" s="62" t="s">
        <v>2388</v>
      </c>
      <c r="C2012" s="62" t="str">
        <f t="shared" si="31"/>
        <v>8111</v>
      </c>
      <c r="D2012" s="62" t="s">
        <v>2465</v>
      </c>
      <c r="E2012" s="63">
        <v>117</v>
      </c>
    </row>
    <row r="2013" spans="1:5" ht="16.5" x14ac:dyDescent="0.35">
      <c r="A2013" s="62" t="s">
        <v>2007</v>
      </c>
      <c r="B2013" s="62" t="s">
        <v>2388</v>
      </c>
      <c r="C2013" s="62" t="str">
        <f t="shared" si="31"/>
        <v>8111</v>
      </c>
      <c r="D2013" s="62" t="s">
        <v>2465</v>
      </c>
      <c r="E2013" s="63">
        <v>153</v>
      </c>
    </row>
    <row r="2014" spans="1:5" ht="16.5" x14ac:dyDescent="0.35">
      <c r="A2014" s="62" t="s">
        <v>2000</v>
      </c>
      <c r="B2014" s="62" t="s">
        <v>2388</v>
      </c>
      <c r="C2014" s="62" t="str">
        <f t="shared" si="31"/>
        <v>8111</v>
      </c>
      <c r="D2014" s="62" t="s">
        <v>2465</v>
      </c>
      <c r="E2014" s="63">
        <v>36</v>
      </c>
    </row>
    <row r="2015" spans="1:5" ht="16.5" x14ac:dyDescent="0.35">
      <c r="A2015" s="62" t="s">
        <v>1418</v>
      </c>
      <c r="B2015" s="62" t="s">
        <v>2388</v>
      </c>
      <c r="C2015" s="62" t="str">
        <f t="shared" si="31"/>
        <v>8117</v>
      </c>
      <c r="D2015" s="62" t="s">
        <v>2466</v>
      </c>
      <c r="E2015" s="63">
        <v>58</v>
      </c>
    </row>
    <row r="2016" spans="1:5" ht="16.5" x14ac:dyDescent="0.35">
      <c r="A2016" s="62" t="s">
        <v>2028</v>
      </c>
      <c r="B2016" s="62" t="s">
        <v>2388</v>
      </c>
      <c r="C2016" s="62" t="str">
        <f t="shared" si="31"/>
        <v>8117</v>
      </c>
      <c r="D2016" s="62" t="s">
        <v>2466</v>
      </c>
      <c r="E2016" s="63">
        <v>64.099999999999994</v>
      </c>
    </row>
    <row r="2017" spans="1:5" ht="16.5" x14ac:dyDescent="0.35">
      <c r="A2017" s="62" t="s">
        <v>2023</v>
      </c>
      <c r="B2017" s="62" t="s">
        <v>2388</v>
      </c>
      <c r="C2017" s="62" t="str">
        <f t="shared" si="31"/>
        <v>8117</v>
      </c>
      <c r="D2017" s="62" t="s">
        <v>2466</v>
      </c>
      <c r="E2017" s="63">
        <v>89.1</v>
      </c>
    </row>
    <row r="2018" spans="1:5" ht="16.5" x14ac:dyDescent="0.35">
      <c r="A2018" s="62" t="s">
        <v>2013</v>
      </c>
      <c r="B2018" s="62" t="s">
        <v>2388</v>
      </c>
      <c r="C2018" s="62" t="str">
        <f t="shared" si="31"/>
        <v>8117</v>
      </c>
      <c r="D2018" s="62" t="s">
        <v>2466</v>
      </c>
      <c r="E2018" s="63">
        <v>84.9</v>
      </c>
    </row>
    <row r="2019" spans="1:5" ht="16.5" x14ac:dyDescent="0.35">
      <c r="A2019" s="62" t="s">
        <v>2007</v>
      </c>
      <c r="B2019" s="62" t="s">
        <v>2388</v>
      </c>
      <c r="C2019" s="62" t="str">
        <f t="shared" si="31"/>
        <v>8117</v>
      </c>
      <c r="D2019" s="62" t="s">
        <v>2466</v>
      </c>
      <c r="E2019" s="63">
        <v>58.1</v>
      </c>
    </row>
    <row r="2020" spans="1:5" ht="16.5" x14ac:dyDescent="0.35">
      <c r="A2020" s="62" t="s">
        <v>2000</v>
      </c>
      <c r="B2020" s="62" t="s">
        <v>2388</v>
      </c>
      <c r="C2020" s="62" t="str">
        <f t="shared" si="31"/>
        <v>8117</v>
      </c>
      <c r="D2020" s="62" t="s">
        <v>2466</v>
      </c>
      <c r="E2020" s="63">
        <v>81.7</v>
      </c>
    </row>
    <row r="2021" spans="1:5" ht="16.5" x14ac:dyDescent="0.35">
      <c r="A2021" s="62" t="s">
        <v>1990</v>
      </c>
      <c r="B2021" s="62" t="s">
        <v>2388</v>
      </c>
      <c r="C2021" s="62" t="str">
        <f t="shared" si="31"/>
        <v>8117</v>
      </c>
      <c r="D2021" s="62" t="s">
        <v>2466</v>
      </c>
      <c r="E2021" s="63">
        <v>43.8</v>
      </c>
    </row>
    <row r="2022" spans="1:5" ht="16.5" x14ac:dyDescent="0.35">
      <c r="A2022" s="62" t="s">
        <v>1975</v>
      </c>
      <c r="B2022" s="62" t="s">
        <v>2388</v>
      </c>
      <c r="C2022" s="62" t="str">
        <f t="shared" si="31"/>
        <v>8117</v>
      </c>
      <c r="D2022" s="62" t="s">
        <v>2466</v>
      </c>
      <c r="E2022" s="63">
        <v>75.2</v>
      </c>
    </row>
    <row r="2023" spans="1:5" ht="16.5" x14ac:dyDescent="0.35">
      <c r="A2023" s="62" t="s">
        <v>1974</v>
      </c>
      <c r="B2023" s="62" t="s">
        <v>2388</v>
      </c>
      <c r="C2023" s="62" t="str">
        <f t="shared" si="31"/>
        <v>8117</v>
      </c>
      <c r="D2023" s="62" t="s">
        <v>2466</v>
      </c>
      <c r="E2023" s="63">
        <v>68</v>
      </c>
    </row>
    <row r="2024" spans="1:5" ht="16.5" x14ac:dyDescent="0.35">
      <c r="A2024" s="62" t="s">
        <v>1968</v>
      </c>
      <c r="B2024" s="62" t="s">
        <v>2388</v>
      </c>
      <c r="C2024" s="62" t="str">
        <f t="shared" si="31"/>
        <v>8117</v>
      </c>
      <c r="D2024" s="62" t="s">
        <v>2466</v>
      </c>
      <c r="E2024" s="63">
        <v>38.01</v>
      </c>
    </row>
    <row r="2025" spans="1:5" ht="16.5" x14ac:dyDescent="0.35">
      <c r="A2025" s="62" t="s">
        <v>1954</v>
      </c>
      <c r="B2025" s="62" t="s">
        <v>2388</v>
      </c>
      <c r="C2025" s="62" t="str">
        <f t="shared" si="31"/>
        <v>8117</v>
      </c>
      <c r="D2025" s="62" t="s">
        <v>2466</v>
      </c>
      <c r="E2025" s="63">
        <v>34.01</v>
      </c>
    </row>
    <row r="2026" spans="1:5" ht="16.5" x14ac:dyDescent="0.35">
      <c r="A2026" s="62" t="s">
        <v>1931</v>
      </c>
      <c r="B2026" s="62" t="s">
        <v>2388</v>
      </c>
      <c r="C2026" s="62" t="str">
        <f t="shared" si="31"/>
        <v>8117</v>
      </c>
      <c r="D2026" s="62" t="s">
        <v>2466</v>
      </c>
      <c r="E2026" s="63">
        <v>57.01</v>
      </c>
    </row>
    <row r="2027" spans="1:5" ht="16.5" x14ac:dyDescent="0.35">
      <c r="A2027" s="62" t="s">
        <v>1930</v>
      </c>
      <c r="B2027" s="62" t="s">
        <v>2388</v>
      </c>
      <c r="C2027" s="62" t="str">
        <f t="shared" si="31"/>
        <v>8117</v>
      </c>
      <c r="D2027" s="62" t="s">
        <v>2466</v>
      </c>
      <c r="E2027" s="63">
        <v>32.01</v>
      </c>
    </row>
    <row r="2028" spans="1:5" ht="16.5" x14ac:dyDescent="0.35">
      <c r="A2028" s="62" t="s">
        <v>1911</v>
      </c>
      <c r="B2028" s="62" t="s">
        <v>2388</v>
      </c>
      <c r="C2028" s="62" t="str">
        <f t="shared" si="31"/>
        <v>8117</v>
      </c>
      <c r="D2028" s="62" t="s">
        <v>2466</v>
      </c>
      <c r="E2028" s="63">
        <v>34.01</v>
      </c>
    </row>
    <row r="2029" spans="1:5" ht="16.5" x14ac:dyDescent="0.35">
      <c r="A2029" s="62" t="s">
        <v>1910</v>
      </c>
      <c r="B2029" s="62" t="s">
        <v>2388</v>
      </c>
      <c r="C2029" s="62" t="str">
        <f t="shared" si="31"/>
        <v>8117</v>
      </c>
      <c r="D2029" s="62" t="s">
        <v>2466</v>
      </c>
      <c r="E2029" s="63">
        <v>43.1</v>
      </c>
    </row>
    <row r="2030" spans="1:5" ht="16.5" x14ac:dyDescent="0.35">
      <c r="A2030" s="62" t="s">
        <v>1904</v>
      </c>
      <c r="B2030" s="62" t="s">
        <v>2388</v>
      </c>
      <c r="C2030" s="62" t="str">
        <f t="shared" si="31"/>
        <v>8117</v>
      </c>
      <c r="D2030" s="62" t="s">
        <v>2466</v>
      </c>
      <c r="E2030" s="63">
        <v>37.4</v>
      </c>
    </row>
    <row r="2031" spans="1:5" ht="16.5" x14ac:dyDescent="0.35">
      <c r="A2031" s="62" t="s">
        <v>1891</v>
      </c>
      <c r="B2031" s="62" t="s">
        <v>2388</v>
      </c>
      <c r="C2031" s="62" t="str">
        <f t="shared" si="31"/>
        <v>8117</v>
      </c>
      <c r="D2031" s="62" t="s">
        <v>2466</v>
      </c>
      <c r="E2031" s="63">
        <v>36.299999999999997</v>
      </c>
    </row>
    <row r="2032" spans="1:5" ht="16.5" x14ac:dyDescent="0.35">
      <c r="A2032" s="62" t="s">
        <v>1886</v>
      </c>
      <c r="B2032" s="62" t="s">
        <v>2388</v>
      </c>
      <c r="C2032" s="62" t="str">
        <f t="shared" si="31"/>
        <v>8117</v>
      </c>
      <c r="D2032" s="62" t="s">
        <v>2466</v>
      </c>
      <c r="E2032" s="63">
        <v>51</v>
      </c>
    </row>
    <row r="2033" spans="1:5" ht="16.5" x14ac:dyDescent="0.35">
      <c r="A2033" s="62" t="s">
        <v>1879</v>
      </c>
      <c r="B2033" s="62" t="s">
        <v>2388</v>
      </c>
      <c r="C2033" s="62" t="str">
        <f t="shared" si="31"/>
        <v>8117</v>
      </c>
      <c r="D2033" s="62" t="s">
        <v>2466</v>
      </c>
      <c r="E2033" s="63">
        <v>48.01</v>
      </c>
    </row>
    <row r="2034" spans="1:5" ht="16.5" x14ac:dyDescent="0.35">
      <c r="A2034" s="62" t="s">
        <v>1864</v>
      </c>
      <c r="B2034" s="62" t="s">
        <v>2388</v>
      </c>
      <c r="C2034" s="62" t="str">
        <f t="shared" si="31"/>
        <v>8117</v>
      </c>
      <c r="D2034" s="62" t="s">
        <v>2466</v>
      </c>
      <c r="E2034" s="63">
        <v>31.5</v>
      </c>
    </row>
    <row r="2035" spans="1:5" ht="16.5" x14ac:dyDescent="0.35">
      <c r="A2035" s="62" t="s">
        <v>1844</v>
      </c>
      <c r="B2035" s="62" t="s">
        <v>2388</v>
      </c>
      <c r="C2035" s="62" t="str">
        <f t="shared" si="31"/>
        <v>8117</v>
      </c>
      <c r="D2035" s="62" t="s">
        <v>2466</v>
      </c>
      <c r="E2035" s="63">
        <v>57.51</v>
      </c>
    </row>
    <row r="2036" spans="1:5" ht="16.5" x14ac:dyDescent="0.35">
      <c r="A2036" s="62" t="s">
        <v>1843</v>
      </c>
      <c r="B2036" s="62" t="s">
        <v>2388</v>
      </c>
      <c r="C2036" s="62" t="str">
        <f t="shared" si="31"/>
        <v>8117</v>
      </c>
      <c r="D2036" s="62" t="s">
        <v>2466</v>
      </c>
      <c r="E2036" s="63">
        <v>51.51</v>
      </c>
    </row>
    <row r="2037" spans="1:5" ht="16.5" x14ac:dyDescent="0.35">
      <c r="A2037" s="62" t="s">
        <v>1811</v>
      </c>
      <c r="B2037" s="62" t="s">
        <v>2388</v>
      </c>
      <c r="C2037" s="62" t="str">
        <f t="shared" si="31"/>
        <v>8117</v>
      </c>
      <c r="D2037" s="62" t="s">
        <v>2466</v>
      </c>
      <c r="E2037" s="63">
        <v>53.8</v>
      </c>
    </row>
    <row r="2038" spans="1:5" ht="16.5" x14ac:dyDescent="0.35">
      <c r="A2038" s="62" t="s">
        <v>1810</v>
      </c>
      <c r="B2038" s="62" t="s">
        <v>2388</v>
      </c>
      <c r="C2038" s="62" t="str">
        <f t="shared" si="31"/>
        <v>8117</v>
      </c>
      <c r="D2038" s="62" t="s">
        <v>2466</v>
      </c>
      <c r="E2038" s="63">
        <v>66.3</v>
      </c>
    </row>
    <row r="2039" spans="1:5" ht="16.5" x14ac:dyDescent="0.35">
      <c r="A2039" s="62" t="s">
        <v>1809</v>
      </c>
      <c r="B2039" s="62" t="s">
        <v>2388</v>
      </c>
      <c r="C2039" s="62" t="str">
        <f t="shared" si="31"/>
        <v>8117</v>
      </c>
      <c r="D2039" s="62" t="s">
        <v>2466</v>
      </c>
      <c r="E2039" s="63">
        <v>68.010000000000005</v>
      </c>
    </row>
    <row r="2040" spans="1:5" ht="16.5" x14ac:dyDescent="0.35">
      <c r="A2040" s="62" t="s">
        <v>1769</v>
      </c>
      <c r="B2040" s="62" t="s">
        <v>2388</v>
      </c>
      <c r="C2040" s="62" t="str">
        <f t="shared" si="31"/>
        <v>8117</v>
      </c>
      <c r="D2040" s="62" t="s">
        <v>2466</v>
      </c>
      <c r="E2040" s="63">
        <v>55</v>
      </c>
    </row>
    <row r="2041" spans="1:5" ht="16.5" x14ac:dyDescent="0.35">
      <c r="A2041" s="62" t="s">
        <v>1753</v>
      </c>
      <c r="B2041" s="62" t="s">
        <v>2388</v>
      </c>
      <c r="C2041" s="62" t="str">
        <f t="shared" si="31"/>
        <v>8117</v>
      </c>
      <c r="D2041" s="62" t="s">
        <v>2466</v>
      </c>
      <c r="E2041" s="63">
        <v>80.010000000000005</v>
      </c>
    </row>
    <row r="2042" spans="1:5" ht="16.5" x14ac:dyDescent="0.35">
      <c r="A2042" s="62" t="s">
        <v>1747</v>
      </c>
      <c r="B2042" s="62" t="s">
        <v>2388</v>
      </c>
      <c r="C2042" s="62" t="str">
        <f t="shared" si="31"/>
        <v>8117</v>
      </c>
      <c r="D2042" s="62" t="s">
        <v>2466</v>
      </c>
      <c r="E2042" s="63">
        <v>55.5</v>
      </c>
    </row>
    <row r="2043" spans="1:5" ht="16.5" x14ac:dyDescent="0.35">
      <c r="A2043" s="62" t="s">
        <v>1742</v>
      </c>
      <c r="B2043" s="62" t="s">
        <v>2388</v>
      </c>
      <c r="C2043" s="62" t="str">
        <f t="shared" si="31"/>
        <v>8117</v>
      </c>
      <c r="D2043" s="62" t="s">
        <v>2466</v>
      </c>
      <c r="E2043" s="63">
        <v>40</v>
      </c>
    </row>
    <row r="2044" spans="1:5" ht="16.5" x14ac:dyDescent="0.35">
      <c r="A2044" s="62" t="s">
        <v>1419</v>
      </c>
      <c r="B2044" s="62" t="s">
        <v>2388</v>
      </c>
      <c r="C2044" s="62" t="str">
        <f t="shared" si="31"/>
        <v>8117</v>
      </c>
      <c r="D2044" s="62" t="s">
        <v>2466</v>
      </c>
      <c r="E2044" s="63">
        <v>28</v>
      </c>
    </row>
    <row r="2045" spans="1:5" ht="16.5" x14ac:dyDescent="0.35">
      <c r="A2045" s="62" t="s">
        <v>1418</v>
      </c>
      <c r="B2045" s="62" t="s">
        <v>2388</v>
      </c>
      <c r="C2045" s="62" t="str">
        <f t="shared" si="31"/>
        <v>8119</v>
      </c>
      <c r="D2045" s="62" t="s">
        <v>2467</v>
      </c>
      <c r="E2045" s="63">
        <v>329</v>
      </c>
    </row>
    <row r="2046" spans="1:5" ht="16.5" x14ac:dyDescent="0.35">
      <c r="A2046" s="62" t="s">
        <v>2028</v>
      </c>
      <c r="B2046" s="62" t="s">
        <v>2388</v>
      </c>
      <c r="C2046" s="62" t="str">
        <f t="shared" si="31"/>
        <v>8119</v>
      </c>
      <c r="D2046" s="62" t="s">
        <v>2467</v>
      </c>
      <c r="E2046" s="63">
        <v>412</v>
      </c>
    </row>
    <row r="2047" spans="1:5" ht="16.5" x14ac:dyDescent="0.35">
      <c r="A2047" s="62" t="s">
        <v>2023</v>
      </c>
      <c r="B2047" s="62" t="s">
        <v>2388</v>
      </c>
      <c r="C2047" s="62" t="str">
        <f t="shared" si="31"/>
        <v>8119</v>
      </c>
      <c r="D2047" s="62" t="s">
        <v>2467</v>
      </c>
      <c r="E2047" s="63">
        <v>308.5</v>
      </c>
    </row>
    <row r="2048" spans="1:5" ht="16.5" x14ac:dyDescent="0.35">
      <c r="A2048" s="62" t="s">
        <v>2013</v>
      </c>
      <c r="B2048" s="62" t="s">
        <v>2388</v>
      </c>
      <c r="C2048" s="62" t="str">
        <f t="shared" si="31"/>
        <v>8119</v>
      </c>
      <c r="D2048" s="62" t="s">
        <v>2467</v>
      </c>
      <c r="E2048" s="63">
        <v>334</v>
      </c>
    </row>
    <row r="2049" spans="1:5" ht="16.5" x14ac:dyDescent="0.35">
      <c r="A2049" s="62" t="s">
        <v>2007</v>
      </c>
      <c r="B2049" s="62" t="s">
        <v>2388</v>
      </c>
      <c r="C2049" s="62" t="str">
        <f t="shared" si="31"/>
        <v>8119</v>
      </c>
      <c r="D2049" s="62" t="s">
        <v>2467</v>
      </c>
      <c r="E2049" s="63">
        <v>303</v>
      </c>
    </row>
    <row r="2050" spans="1:5" ht="16.5" x14ac:dyDescent="0.35">
      <c r="A2050" s="62" t="s">
        <v>2000</v>
      </c>
      <c r="B2050" s="62" t="s">
        <v>2388</v>
      </c>
      <c r="C2050" s="62" t="str">
        <f t="shared" si="31"/>
        <v>8119</v>
      </c>
      <c r="D2050" s="62" t="s">
        <v>2467</v>
      </c>
      <c r="E2050" s="63">
        <v>292</v>
      </c>
    </row>
    <row r="2051" spans="1:5" ht="16.5" x14ac:dyDescent="0.35">
      <c r="A2051" s="62" t="s">
        <v>1990</v>
      </c>
      <c r="B2051" s="62" t="s">
        <v>2388</v>
      </c>
      <c r="C2051" s="62" t="str">
        <f t="shared" ref="C2051:C2114" si="32">MID(D2051,2,4)</f>
        <v>8119</v>
      </c>
      <c r="D2051" s="62" t="s">
        <v>2467</v>
      </c>
      <c r="E2051" s="63">
        <v>237</v>
      </c>
    </row>
    <row r="2052" spans="1:5" ht="16.5" x14ac:dyDescent="0.35">
      <c r="A2052" s="62" t="s">
        <v>1975</v>
      </c>
      <c r="B2052" s="62" t="s">
        <v>2388</v>
      </c>
      <c r="C2052" s="62" t="str">
        <f t="shared" si="32"/>
        <v>8119</v>
      </c>
      <c r="D2052" s="62" t="s">
        <v>2467</v>
      </c>
      <c r="E2052" s="63">
        <v>275</v>
      </c>
    </row>
    <row r="2053" spans="1:5" ht="16.5" x14ac:dyDescent="0.35">
      <c r="A2053" s="62" t="s">
        <v>1974</v>
      </c>
      <c r="B2053" s="62" t="s">
        <v>2388</v>
      </c>
      <c r="C2053" s="62" t="str">
        <f t="shared" si="32"/>
        <v>8119</v>
      </c>
      <c r="D2053" s="62" t="s">
        <v>2467</v>
      </c>
      <c r="E2053" s="63">
        <v>296</v>
      </c>
    </row>
    <row r="2054" spans="1:5" ht="16.5" x14ac:dyDescent="0.35">
      <c r="A2054" s="62" t="s">
        <v>1968</v>
      </c>
      <c r="B2054" s="62" t="s">
        <v>2388</v>
      </c>
      <c r="C2054" s="62" t="str">
        <f t="shared" si="32"/>
        <v>8119</v>
      </c>
      <c r="D2054" s="62" t="s">
        <v>2467</v>
      </c>
      <c r="E2054" s="63">
        <v>223</v>
      </c>
    </row>
    <row r="2055" spans="1:5" ht="16.5" x14ac:dyDescent="0.35">
      <c r="A2055" s="62" t="s">
        <v>1954</v>
      </c>
      <c r="B2055" s="62" t="s">
        <v>2388</v>
      </c>
      <c r="C2055" s="62" t="str">
        <f t="shared" si="32"/>
        <v>8119</v>
      </c>
      <c r="D2055" s="62" t="s">
        <v>2467</v>
      </c>
      <c r="E2055" s="63">
        <v>215</v>
      </c>
    </row>
    <row r="2056" spans="1:5" ht="16.5" x14ac:dyDescent="0.35">
      <c r="A2056" s="62" t="s">
        <v>1931</v>
      </c>
      <c r="B2056" s="62" t="s">
        <v>2388</v>
      </c>
      <c r="C2056" s="62" t="str">
        <f t="shared" si="32"/>
        <v>8119</v>
      </c>
      <c r="D2056" s="62" t="s">
        <v>2467</v>
      </c>
      <c r="E2056" s="63">
        <v>286</v>
      </c>
    </row>
    <row r="2057" spans="1:5" ht="16.5" x14ac:dyDescent="0.35">
      <c r="A2057" s="62" t="s">
        <v>1930</v>
      </c>
      <c r="B2057" s="62" t="s">
        <v>2388</v>
      </c>
      <c r="C2057" s="62" t="str">
        <f t="shared" si="32"/>
        <v>8119</v>
      </c>
      <c r="D2057" s="62" t="s">
        <v>2467</v>
      </c>
      <c r="E2057" s="63">
        <v>274</v>
      </c>
    </row>
    <row r="2058" spans="1:5" ht="16.5" x14ac:dyDescent="0.35">
      <c r="A2058" s="62" t="s">
        <v>1911</v>
      </c>
      <c r="B2058" s="62" t="s">
        <v>2388</v>
      </c>
      <c r="C2058" s="62" t="str">
        <f t="shared" si="32"/>
        <v>8119</v>
      </c>
      <c r="D2058" s="62" t="s">
        <v>2467</v>
      </c>
      <c r="E2058" s="63">
        <v>264</v>
      </c>
    </row>
    <row r="2059" spans="1:5" ht="16.5" x14ac:dyDescent="0.35">
      <c r="A2059" s="62" t="s">
        <v>1910</v>
      </c>
      <c r="B2059" s="62" t="s">
        <v>2388</v>
      </c>
      <c r="C2059" s="62" t="str">
        <f t="shared" si="32"/>
        <v>8119</v>
      </c>
      <c r="D2059" s="62" t="s">
        <v>2467</v>
      </c>
      <c r="E2059" s="63">
        <v>270</v>
      </c>
    </row>
    <row r="2060" spans="1:5" ht="16.5" x14ac:dyDescent="0.35">
      <c r="A2060" s="62" t="s">
        <v>1904</v>
      </c>
      <c r="B2060" s="62" t="s">
        <v>2388</v>
      </c>
      <c r="C2060" s="62" t="str">
        <f t="shared" si="32"/>
        <v>8119</v>
      </c>
      <c r="D2060" s="62" t="s">
        <v>2467</v>
      </c>
      <c r="E2060" s="63">
        <v>318</v>
      </c>
    </row>
    <row r="2061" spans="1:5" ht="16.5" x14ac:dyDescent="0.35">
      <c r="A2061" s="62" t="s">
        <v>1891</v>
      </c>
      <c r="B2061" s="62" t="s">
        <v>2388</v>
      </c>
      <c r="C2061" s="62" t="str">
        <f t="shared" si="32"/>
        <v>8119</v>
      </c>
      <c r="D2061" s="62" t="s">
        <v>2467</v>
      </c>
      <c r="E2061" s="63">
        <v>155</v>
      </c>
    </row>
    <row r="2062" spans="1:5" ht="16.5" x14ac:dyDescent="0.35">
      <c r="A2062" s="62" t="s">
        <v>1886</v>
      </c>
      <c r="B2062" s="62" t="s">
        <v>2388</v>
      </c>
      <c r="C2062" s="62" t="str">
        <f t="shared" si="32"/>
        <v>8119</v>
      </c>
      <c r="D2062" s="62" t="s">
        <v>2467</v>
      </c>
      <c r="E2062" s="63">
        <v>84</v>
      </c>
    </row>
    <row r="2063" spans="1:5" ht="16.5" x14ac:dyDescent="0.35">
      <c r="A2063" s="62" t="s">
        <v>1418</v>
      </c>
      <c r="B2063" s="62" t="s">
        <v>2388</v>
      </c>
      <c r="C2063" s="62" t="str">
        <f t="shared" si="32"/>
        <v>8120</v>
      </c>
      <c r="D2063" s="62" t="s">
        <v>2468</v>
      </c>
      <c r="E2063" s="63">
        <v>20</v>
      </c>
    </row>
    <row r="2064" spans="1:5" ht="16.5" x14ac:dyDescent="0.35">
      <c r="A2064" s="62" t="s">
        <v>2028</v>
      </c>
      <c r="B2064" s="62" t="s">
        <v>2388</v>
      </c>
      <c r="C2064" s="62" t="str">
        <f t="shared" si="32"/>
        <v>8120</v>
      </c>
      <c r="D2064" s="62" t="s">
        <v>2468</v>
      </c>
      <c r="E2064" s="63">
        <v>8</v>
      </c>
    </row>
    <row r="2065" spans="1:5" ht="16.5" x14ac:dyDescent="0.35">
      <c r="A2065" s="62" t="s">
        <v>2023</v>
      </c>
      <c r="B2065" s="62" t="s">
        <v>2388</v>
      </c>
      <c r="C2065" s="62" t="str">
        <f t="shared" si="32"/>
        <v>8120</v>
      </c>
      <c r="D2065" s="62" t="s">
        <v>2468</v>
      </c>
      <c r="E2065" s="63">
        <v>7.8</v>
      </c>
    </row>
    <row r="2066" spans="1:5" ht="16.5" x14ac:dyDescent="0.35">
      <c r="A2066" s="62" t="s">
        <v>2013</v>
      </c>
      <c r="B2066" s="62" t="s">
        <v>2388</v>
      </c>
      <c r="C2066" s="62" t="str">
        <f t="shared" si="32"/>
        <v>8120</v>
      </c>
      <c r="D2066" s="62" t="s">
        <v>2468</v>
      </c>
      <c r="E2066" s="63">
        <v>44.1</v>
      </c>
    </row>
    <row r="2067" spans="1:5" ht="16.5" x14ac:dyDescent="0.35">
      <c r="A2067" s="62" t="s">
        <v>2007</v>
      </c>
      <c r="B2067" s="62" t="s">
        <v>2388</v>
      </c>
      <c r="C2067" s="62" t="str">
        <f t="shared" si="32"/>
        <v>8120</v>
      </c>
      <c r="D2067" s="62" t="s">
        <v>2468</v>
      </c>
      <c r="E2067" s="63">
        <v>32</v>
      </c>
    </row>
    <row r="2068" spans="1:5" ht="16.5" x14ac:dyDescent="0.35">
      <c r="A2068" s="62" t="s">
        <v>2000</v>
      </c>
      <c r="B2068" s="62" t="s">
        <v>2388</v>
      </c>
      <c r="C2068" s="62" t="str">
        <f t="shared" si="32"/>
        <v>8120</v>
      </c>
      <c r="D2068" s="62" t="s">
        <v>2468</v>
      </c>
      <c r="E2068" s="63">
        <v>28</v>
      </c>
    </row>
    <row r="2069" spans="1:5" ht="16.5" x14ac:dyDescent="0.35">
      <c r="A2069" s="62" t="s">
        <v>1990</v>
      </c>
      <c r="B2069" s="62" t="s">
        <v>2388</v>
      </c>
      <c r="C2069" s="62" t="str">
        <f t="shared" si="32"/>
        <v>8120</v>
      </c>
      <c r="D2069" s="62" t="s">
        <v>2468</v>
      </c>
      <c r="E2069" s="63">
        <v>96</v>
      </c>
    </row>
    <row r="2070" spans="1:5" ht="16.5" x14ac:dyDescent="0.35">
      <c r="A2070" s="62" t="s">
        <v>1975</v>
      </c>
      <c r="B2070" s="62" t="s">
        <v>2388</v>
      </c>
      <c r="C2070" s="62" t="str">
        <f t="shared" si="32"/>
        <v>8120</v>
      </c>
      <c r="D2070" s="62" t="s">
        <v>2468</v>
      </c>
      <c r="E2070" s="63">
        <v>84</v>
      </c>
    </row>
    <row r="2071" spans="1:5" ht="16.5" x14ac:dyDescent="0.35">
      <c r="A2071" s="62" t="s">
        <v>1974</v>
      </c>
      <c r="B2071" s="62" t="s">
        <v>2388</v>
      </c>
      <c r="C2071" s="62" t="str">
        <f t="shared" si="32"/>
        <v>8120</v>
      </c>
      <c r="D2071" s="62" t="s">
        <v>2468</v>
      </c>
      <c r="E2071" s="63">
        <v>36</v>
      </c>
    </row>
    <row r="2072" spans="1:5" ht="16.5" x14ac:dyDescent="0.35">
      <c r="A2072" s="62" t="s">
        <v>1968</v>
      </c>
      <c r="B2072" s="62" t="s">
        <v>2388</v>
      </c>
      <c r="C2072" s="62" t="str">
        <f t="shared" si="32"/>
        <v>8120</v>
      </c>
      <c r="D2072" s="62" t="s">
        <v>2468</v>
      </c>
      <c r="E2072" s="63">
        <v>56</v>
      </c>
    </row>
    <row r="2073" spans="1:5" ht="16.5" x14ac:dyDescent="0.35">
      <c r="A2073" s="62" t="s">
        <v>1954</v>
      </c>
      <c r="B2073" s="62" t="s">
        <v>2388</v>
      </c>
      <c r="C2073" s="62" t="str">
        <f t="shared" si="32"/>
        <v>8120</v>
      </c>
      <c r="D2073" s="62" t="s">
        <v>2468</v>
      </c>
      <c r="E2073" s="63">
        <v>56</v>
      </c>
    </row>
    <row r="2074" spans="1:5" ht="16.5" x14ac:dyDescent="0.35">
      <c r="A2074" s="62" t="s">
        <v>1931</v>
      </c>
      <c r="B2074" s="62" t="s">
        <v>2388</v>
      </c>
      <c r="C2074" s="62" t="str">
        <f t="shared" si="32"/>
        <v>8120</v>
      </c>
      <c r="D2074" s="62" t="s">
        <v>2468</v>
      </c>
      <c r="E2074" s="63">
        <v>40</v>
      </c>
    </row>
    <row r="2075" spans="1:5" ht="16.5" x14ac:dyDescent="0.35">
      <c r="A2075" s="62" t="s">
        <v>1930</v>
      </c>
      <c r="B2075" s="62" t="s">
        <v>2388</v>
      </c>
      <c r="C2075" s="62" t="str">
        <f t="shared" si="32"/>
        <v>8120</v>
      </c>
      <c r="D2075" s="62" t="s">
        <v>2468</v>
      </c>
      <c r="E2075" s="63">
        <v>52</v>
      </c>
    </row>
    <row r="2076" spans="1:5" ht="16.5" x14ac:dyDescent="0.35">
      <c r="A2076" s="62" t="s">
        <v>1911</v>
      </c>
      <c r="B2076" s="62" t="s">
        <v>2388</v>
      </c>
      <c r="C2076" s="62" t="str">
        <f t="shared" si="32"/>
        <v>8120</v>
      </c>
      <c r="D2076" s="62" t="s">
        <v>2468</v>
      </c>
      <c r="E2076" s="63">
        <v>40</v>
      </c>
    </row>
    <row r="2077" spans="1:5" ht="16.5" x14ac:dyDescent="0.35">
      <c r="A2077" s="62" t="s">
        <v>1910</v>
      </c>
      <c r="B2077" s="62" t="s">
        <v>2388</v>
      </c>
      <c r="C2077" s="62" t="str">
        <f t="shared" si="32"/>
        <v>8120</v>
      </c>
      <c r="D2077" s="62" t="s">
        <v>2468</v>
      </c>
      <c r="E2077" s="63">
        <v>64</v>
      </c>
    </row>
    <row r="2078" spans="1:5" ht="16.5" x14ac:dyDescent="0.35">
      <c r="A2078" s="62" t="s">
        <v>1904</v>
      </c>
      <c r="B2078" s="62" t="s">
        <v>2388</v>
      </c>
      <c r="C2078" s="62" t="str">
        <f t="shared" si="32"/>
        <v>8120</v>
      </c>
      <c r="D2078" s="62" t="s">
        <v>2468</v>
      </c>
      <c r="E2078" s="63">
        <v>60</v>
      </c>
    </row>
    <row r="2079" spans="1:5" ht="16.5" x14ac:dyDescent="0.35">
      <c r="A2079" s="62" t="s">
        <v>1891</v>
      </c>
      <c r="B2079" s="62" t="s">
        <v>2388</v>
      </c>
      <c r="C2079" s="62" t="str">
        <f t="shared" si="32"/>
        <v>8120</v>
      </c>
      <c r="D2079" s="62" t="s">
        <v>2468</v>
      </c>
      <c r="E2079" s="63">
        <v>48</v>
      </c>
    </row>
    <row r="2080" spans="1:5" ht="16.5" x14ac:dyDescent="0.35">
      <c r="A2080" s="62" t="s">
        <v>1886</v>
      </c>
      <c r="B2080" s="62" t="s">
        <v>2388</v>
      </c>
      <c r="C2080" s="62" t="str">
        <f t="shared" si="32"/>
        <v>8120</v>
      </c>
      <c r="D2080" s="62" t="s">
        <v>2468</v>
      </c>
      <c r="E2080" s="63">
        <v>64</v>
      </c>
    </row>
    <row r="2081" spans="1:5" ht="16.5" x14ac:dyDescent="0.35">
      <c r="A2081" s="62" t="s">
        <v>1879</v>
      </c>
      <c r="B2081" s="62" t="s">
        <v>2388</v>
      </c>
      <c r="C2081" s="62" t="str">
        <f t="shared" si="32"/>
        <v>8120</v>
      </c>
      <c r="D2081" s="62" t="s">
        <v>2468</v>
      </c>
      <c r="E2081" s="63">
        <v>44</v>
      </c>
    </row>
    <row r="2082" spans="1:5" ht="16.5" x14ac:dyDescent="0.35">
      <c r="A2082" s="62" t="s">
        <v>1864</v>
      </c>
      <c r="B2082" s="62" t="s">
        <v>2388</v>
      </c>
      <c r="C2082" s="62" t="str">
        <f t="shared" si="32"/>
        <v>8120</v>
      </c>
      <c r="D2082" s="62" t="s">
        <v>2468</v>
      </c>
      <c r="E2082" s="63">
        <v>76</v>
      </c>
    </row>
    <row r="2083" spans="1:5" ht="16.5" x14ac:dyDescent="0.35">
      <c r="A2083" s="62" t="s">
        <v>1844</v>
      </c>
      <c r="B2083" s="62" t="s">
        <v>2388</v>
      </c>
      <c r="C2083" s="62" t="str">
        <f t="shared" si="32"/>
        <v>8120</v>
      </c>
      <c r="D2083" s="62" t="s">
        <v>2468</v>
      </c>
      <c r="E2083" s="63">
        <v>84</v>
      </c>
    </row>
    <row r="2084" spans="1:5" ht="16.5" x14ac:dyDescent="0.35">
      <c r="A2084" s="62" t="s">
        <v>1843</v>
      </c>
      <c r="B2084" s="62" t="s">
        <v>2388</v>
      </c>
      <c r="C2084" s="62" t="str">
        <f t="shared" si="32"/>
        <v>8120</v>
      </c>
      <c r="D2084" s="62" t="s">
        <v>2468</v>
      </c>
      <c r="E2084" s="63">
        <v>96</v>
      </c>
    </row>
    <row r="2085" spans="1:5" ht="16.5" x14ac:dyDescent="0.35">
      <c r="A2085" s="62" t="s">
        <v>1811</v>
      </c>
      <c r="B2085" s="62" t="s">
        <v>2388</v>
      </c>
      <c r="C2085" s="62" t="str">
        <f t="shared" si="32"/>
        <v>8120</v>
      </c>
      <c r="D2085" s="62" t="s">
        <v>2468</v>
      </c>
      <c r="E2085" s="63">
        <v>52</v>
      </c>
    </row>
    <row r="2086" spans="1:5" ht="16.5" x14ac:dyDescent="0.35">
      <c r="A2086" s="62" t="s">
        <v>1810</v>
      </c>
      <c r="B2086" s="62" t="s">
        <v>2388</v>
      </c>
      <c r="C2086" s="62" t="str">
        <f t="shared" si="32"/>
        <v>8120</v>
      </c>
      <c r="D2086" s="62" t="s">
        <v>2468</v>
      </c>
      <c r="E2086" s="63">
        <v>36</v>
      </c>
    </row>
    <row r="2087" spans="1:5" ht="16.5" x14ac:dyDescent="0.35">
      <c r="A2087" s="62" t="s">
        <v>1809</v>
      </c>
      <c r="B2087" s="62" t="s">
        <v>2388</v>
      </c>
      <c r="C2087" s="62" t="str">
        <f t="shared" si="32"/>
        <v>8120</v>
      </c>
      <c r="D2087" s="62" t="s">
        <v>2468</v>
      </c>
      <c r="E2087" s="63">
        <v>68</v>
      </c>
    </row>
    <row r="2088" spans="1:5" ht="16.5" x14ac:dyDescent="0.35">
      <c r="A2088" s="62" t="s">
        <v>1769</v>
      </c>
      <c r="B2088" s="62" t="s">
        <v>2388</v>
      </c>
      <c r="C2088" s="62" t="str">
        <f t="shared" si="32"/>
        <v>8120</v>
      </c>
      <c r="D2088" s="62" t="s">
        <v>2468</v>
      </c>
      <c r="E2088" s="63">
        <v>16</v>
      </c>
    </row>
    <row r="2089" spans="1:5" ht="16.5" x14ac:dyDescent="0.35">
      <c r="A2089" s="62" t="s">
        <v>1753</v>
      </c>
      <c r="B2089" s="62" t="s">
        <v>2388</v>
      </c>
      <c r="C2089" s="62" t="str">
        <f t="shared" si="32"/>
        <v>8120</v>
      </c>
      <c r="D2089" s="62" t="s">
        <v>2468</v>
      </c>
      <c r="E2089" s="63">
        <v>4</v>
      </c>
    </row>
    <row r="2090" spans="1:5" ht="16.5" x14ac:dyDescent="0.35">
      <c r="A2090" s="62" t="s">
        <v>1747</v>
      </c>
      <c r="B2090" s="62" t="s">
        <v>2388</v>
      </c>
      <c r="C2090" s="62" t="str">
        <f t="shared" si="32"/>
        <v>8120</v>
      </c>
      <c r="D2090" s="62" t="s">
        <v>2468</v>
      </c>
      <c r="E2090" s="63">
        <v>12</v>
      </c>
    </row>
    <row r="2091" spans="1:5" ht="16.5" x14ac:dyDescent="0.35">
      <c r="A2091" s="62" t="s">
        <v>1742</v>
      </c>
      <c r="B2091" s="62" t="s">
        <v>2388</v>
      </c>
      <c r="C2091" s="62" t="str">
        <f t="shared" si="32"/>
        <v>8120</v>
      </c>
      <c r="D2091" s="62" t="s">
        <v>2468</v>
      </c>
      <c r="E2091" s="63">
        <v>68</v>
      </c>
    </row>
    <row r="2092" spans="1:5" ht="16.5" x14ac:dyDescent="0.35">
      <c r="A2092" s="62" t="s">
        <v>1419</v>
      </c>
      <c r="B2092" s="62" t="s">
        <v>2388</v>
      </c>
      <c r="C2092" s="62" t="str">
        <f t="shared" si="32"/>
        <v>8120</v>
      </c>
      <c r="D2092" s="62" t="s">
        <v>2468</v>
      </c>
      <c r="E2092" s="63">
        <v>60</v>
      </c>
    </row>
    <row r="2093" spans="1:5" ht="16.5" x14ac:dyDescent="0.35">
      <c r="A2093" s="62" t="s">
        <v>1418</v>
      </c>
      <c r="B2093" s="62" t="s">
        <v>2388</v>
      </c>
      <c r="C2093" s="62" t="str">
        <f t="shared" si="32"/>
        <v>8121</v>
      </c>
      <c r="D2093" s="62" t="s">
        <v>2469</v>
      </c>
      <c r="E2093" s="63">
        <v>210.42</v>
      </c>
    </row>
    <row r="2094" spans="1:5" ht="16.5" x14ac:dyDescent="0.35">
      <c r="A2094" s="62" t="s">
        <v>2028</v>
      </c>
      <c r="B2094" s="62" t="s">
        <v>2388</v>
      </c>
      <c r="C2094" s="62" t="str">
        <f t="shared" si="32"/>
        <v>8121</v>
      </c>
      <c r="D2094" s="62" t="s">
        <v>2469</v>
      </c>
      <c r="E2094" s="63">
        <v>215.43</v>
      </c>
    </row>
    <row r="2095" spans="1:5" ht="16.5" x14ac:dyDescent="0.35">
      <c r="A2095" s="62" t="s">
        <v>2023</v>
      </c>
      <c r="B2095" s="62" t="s">
        <v>2388</v>
      </c>
      <c r="C2095" s="62" t="str">
        <f t="shared" si="32"/>
        <v>8121</v>
      </c>
      <c r="D2095" s="62" t="s">
        <v>2469</v>
      </c>
      <c r="E2095" s="63">
        <v>235.47</v>
      </c>
    </row>
    <row r="2096" spans="1:5" ht="16.5" x14ac:dyDescent="0.35">
      <c r="A2096" s="62" t="s">
        <v>2013</v>
      </c>
      <c r="B2096" s="62" t="s">
        <v>2388</v>
      </c>
      <c r="C2096" s="62" t="str">
        <f t="shared" si="32"/>
        <v>8121</v>
      </c>
      <c r="D2096" s="62" t="s">
        <v>2469</v>
      </c>
      <c r="E2096" s="63">
        <v>290.58</v>
      </c>
    </row>
    <row r="2097" spans="1:5" ht="16.5" x14ac:dyDescent="0.35">
      <c r="A2097" s="62" t="s">
        <v>2007</v>
      </c>
      <c r="B2097" s="62" t="s">
        <v>2388</v>
      </c>
      <c r="C2097" s="62" t="str">
        <f t="shared" si="32"/>
        <v>8121</v>
      </c>
      <c r="D2097" s="62" t="s">
        <v>2469</v>
      </c>
      <c r="E2097" s="63">
        <v>445.89</v>
      </c>
    </row>
    <row r="2098" spans="1:5" ht="16.5" x14ac:dyDescent="0.35">
      <c r="A2098" s="62" t="s">
        <v>2000</v>
      </c>
      <c r="B2098" s="62" t="s">
        <v>2388</v>
      </c>
      <c r="C2098" s="62" t="str">
        <f t="shared" si="32"/>
        <v>8121</v>
      </c>
      <c r="D2098" s="62" t="s">
        <v>2469</v>
      </c>
      <c r="E2098" s="63">
        <v>435.87</v>
      </c>
    </row>
    <row r="2099" spans="1:5" ht="16.5" x14ac:dyDescent="0.35">
      <c r="A2099" s="62" t="s">
        <v>1990</v>
      </c>
      <c r="B2099" s="62" t="s">
        <v>2388</v>
      </c>
      <c r="C2099" s="62" t="str">
        <f t="shared" si="32"/>
        <v>8121</v>
      </c>
      <c r="D2099" s="62" t="s">
        <v>2469</v>
      </c>
      <c r="E2099" s="63">
        <v>355.71</v>
      </c>
    </row>
    <row r="2100" spans="1:5" ht="16.5" x14ac:dyDescent="0.35">
      <c r="A2100" s="62" t="s">
        <v>1975</v>
      </c>
      <c r="B2100" s="62" t="s">
        <v>2388</v>
      </c>
      <c r="C2100" s="62" t="str">
        <f t="shared" si="32"/>
        <v>8121</v>
      </c>
      <c r="D2100" s="62" t="s">
        <v>2469</v>
      </c>
      <c r="E2100" s="63">
        <v>350.7</v>
      </c>
    </row>
    <row r="2101" spans="1:5" ht="16.5" x14ac:dyDescent="0.35">
      <c r="A2101" s="62" t="s">
        <v>1974</v>
      </c>
      <c r="B2101" s="62" t="s">
        <v>2388</v>
      </c>
      <c r="C2101" s="62" t="str">
        <f t="shared" si="32"/>
        <v>8121</v>
      </c>
      <c r="D2101" s="62" t="s">
        <v>2469</v>
      </c>
      <c r="E2101" s="63">
        <v>390.78</v>
      </c>
    </row>
    <row r="2102" spans="1:5" ht="16.5" x14ac:dyDescent="0.35">
      <c r="A2102" s="62" t="s">
        <v>1968</v>
      </c>
      <c r="B2102" s="62" t="s">
        <v>2388</v>
      </c>
      <c r="C2102" s="62" t="str">
        <f t="shared" si="32"/>
        <v>8121</v>
      </c>
      <c r="D2102" s="62" t="s">
        <v>2469</v>
      </c>
      <c r="E2102" s="63">
        <v>315.63</v>
      </c>
    </row>
    <row r="2103" spans="1:5" ht="16.5" x14ac:dyDescent="0.35">
      <c r="A2103" s="62" t="s">
        <v>1954</v>
      </c>
      <c r="B2103" s="62" t="s">
        <v>2388</v>
      </c>
      <c r="C2103" s="62" t="str">
        <f t="shared" si="32"/>
        <v>8121</v>
      </c>
      <c r="D2103" s="62" t="s">
        <v>2469</v>
      </c>
      <c r="E2103" s="63">
        <v>355.71</v>
      </c>
    </row>
    <row r="2104" spans="1:5" ht="16.5" x14ac:dyDescent="0.35">
      <c r="A2104" s="62" t="s">
        <v>1931</v>
      </c>
      <c r="B2104" s="62" t="s">
        <v>2388</v>
      </c>
      <c r="C2104" s="62" t="str">
        <f t="shared" si="32"/>
        <v>8121</v>
      </c>
      <c r="D2104" s="62" t="s">
        <v>2469</v>
      </c>
      <c r="E2104" s="63">
        <v>340.68</v>
      </c>
    </row>
    <row r="2105" spans="1:5" ht="16.5" x14ac:dyDescent="0.35">
      <c r="A2105" s="62" t="s">
        <v>1930</v>
      </c>
      <c r="B2105" s="62" t="s">
        <v>2388</v>
      </c>
      <c r="C2105" s="62" t="str">
        <f t="shared" si="32"/>
        <v>8121</v>
      </c>
      <c r="D2105" s="62" t="s">
        <v>2469</v>
      </c>
      <c r="E2105" s="63">
        <v>300.60000000000002</v>
      </c>
    </row>
    <row r="2106" spans="1:5" ht="16.5" x14ac:dyDescent="0.35">
      <c r="A2106" s="62" t="s">
        <v>1911</v>
      </c>
      <c r="B2106" s="62" t="s">
        <v>2388</v>
      </c>
      <c r="C2106" s="62" t="str">
        <f t="shared" si="32"/>
        <v>8121</v>
      </c>
      <c r="D2106" s="62" t="s">
        <v>2469</v>
      </c>
      <c r="E2106" s="63">
        <v>270.54000000000002</v>
      </c>
    </row>
    <row r="2107" spans="1:5" ht="16.5" x14ac:dyDescent="0.35">
      <c r="A2107" s="62" t="s">
        <v>1910</v>
      </c>
      <c r="B2107" s="62" t="s">
        <v>2388</v>
      </c>
      <c r="C2107" s="62" t="str">
        <f t="shared" si="32"/>
        <v>8121</v>
      </c>
      <c r="D2107" s="62" t="s">
        <v>2469</v>
      </c>
      <c r="E2107" s="63">
        <v>450.9</v>
      </c>
    </row>
    <row r="2108" spans="1:5" ht="16.5" x14ac:dyDescent="0.35">
      <c r="A2108" s="62" t="s">
        <v>1904</v>
      </c>
      <c r="B2108" s="62" t="s">
        <v>2388</v>
      </c>
      <c r="C2108" s="62" t="str">
        <f t="shared" si="32"/>
        <v>8121</v>
      </c>
      <c r="D2108" s="62" t="s">
        <v>2469</v>
      </c>
      <c r="E2108" s="63">
        <v>484.11</v>
      </c>
    </row>
    <row r="2109" spans="1:5" ht="16.5" x14ac:dyDescent="0.35">
      <c r="A2109" s="62" t="s">
        <v>1891</v>
      </c>
      <c r="B2109" s="62" t="s">
        <v>2388</v>
      </c>
      <c r="C2109" s="62" t="str">
        <f t="shared" si="32"/>
        <v>8121</v>
      </c>
      <c r="D2109" s="62" t="s">
        <v>2469</v>
      </c>
      <c r="E2109" s="63">
        <v>335.67</v>
      </c>
    </row>
    <row r="2110" spans="1:5" ht="16.5" x14ac:dyDescent="0.35">
      <c r="A2110" s="62" t="s">
        <v>1886</v>
      </c>
      <c r="B2110" s="62" t="s">
        <v>2388</v>
      </c>
      <c r="C2110" s="62" t="str">
        <f t="shared" si="32"/>
        <v>8121</v>
      </c>
      <c r="D2110" s="62" t="s">
        <v>2469</v>
      </c>
      <c r="E2110" s="63">
        <v>340.68</v>
      </c>
    </row>
    <row r="2111" spans="1:5" ht="16.5" x14ac:dyDescent="0.35">
      <c r="A2111" s="62" t="s">
        <v>1879</v>
      </c>
      <c r="B2111" s="62" t="s">
        <v>2388</v>
      </c>
      <c r="C2111" s="62" t="str">
        <f t="shared" si="32"/>
        <v>8121</v>
      </c>
      <c r="D2111" s="62" t="s">
        <v>2469</v>
      </c>
      <c r="E2111" s="63">
        <v>495.99</v>
      </c>
    </row>
    <row r="2112" spans="1:5" ht="16.5" x14ac:dyDescent="0.35">
      <c r="A2112" s="62" t="s">
        <v>1864</v>
      </c>
      <c r="B2112" s="62" t="s">
        <v>2388</v>
      </c>
      <c r="C2112" s="62" t="str">
        <f t="shared" si="32"/>
        <v>8121</v>
      </c>
      <c r="D2112" s="62" t="s">
        <v>2469</v>
      </c>
      <c r="E2112" s="63">
        <v>389.58</v>
      </c>
    </row>
    <row r="2113" spans="1:5" ht="16.5" x14ac:dyDescent="0.35">
      <c r="A2113" s="62" t="s">
        <v>1844</v>
      </c>
      <c r="B2113" s="62" t="s">
        <v>2388</v>
      </c>
      <c r="C2113" s="62" t="str">
        <f t="shared" si="32"/>
        <v>8121</v>
      </c>
      <c r="D2113" s="62" t="s">
        <v>2469</v>
      </c>
      <c r="E2113" s="63">
        <v>249.54</v>
      </c>
    </row>
    <row r="2114" spans="1:5" ht="16.5" x14ac:dyDescent="0.35">
      <c r="A2114" s="62" t="s">
        <v>1843</v>
      </c>
      <c r="B2114" s="62" t="s">
        <v>2388</v>
      </c>
      <c r="C2114" s="62" t="str">
        <f t="shared" si="32"/>
        <v>8121</v>
      </c>
      <c r="D2114" s="62" t="s">
        <v>2469</v>
      </c>
      <c r="E2114" s="63">
        <v>408.15</v>
      </c>
    </row>
    <row r="2115" spans="1:5" ht="16.5" x14ac:dyDescent="0.35">
      <c r="A2115" s="62" t="s">
        <v>1811</v>
      </c>
      <c r="B2115" s="62" t="s">
        <v>2388</v>
      </c>
      <c r="C2115" s="62" t="str">
        <f t="shared" ref="C2115:C2178" si="33">MID(D2115,2,4)</f>
        <v>8121</v>
      </c>
      <c r="D2115" s="62" t="s">
        <v>2469</v>
      </c>
      <c r="E2115" s="63">
        <v>221.01</v>
      </c>
    </row>
    <row r="2116" spans="1:5" ht="16.5" x14ac:dyDescent="0.35">
      <c r="A2116" s="62" t="s">
        <v>1810</v>
      </c>
      <c r="B2116" s="62" t="s">
        <v>2388</v>
      </c>
      <c r="C2116" s="62" t="str">
        <f t="shared" si="33"/>
        <v>8121</v>
      </c>
      <c r="D2116" s="62" t="s">
        <v>2469</v>
      </c>
      <c r="E2116" s="63">
        <v>189.51</v>
      </c>
    </row>
    <row r="2117" spans="1:5" ht="16.5" x14ac:dyDescent="0.35">
      <c r="A2117" s="62" t="s">
        <v>1809</v>
      </c>
      <c r="B2117" s="62" t="s">
        <v>2388</v>
      </c>
      <c r="C2117" s="62" t="str">
        <f t="shared" si="33"/>
        <v>8121</v>
      </c>
      <c r="D2117" s="62" t="s">
        <v>2469</v>
      </c>
      <c r="E2117" s="63">
        <v>218.96</v>
      </c>
    </row>
    <row r="2118" spans="1:5" ht="16.5" x14ac:dyDescent="0.35">
      <c r="A2118" s="62" t="s">
        <v>1769</v>
      </c>
      <c r="B2118" s="62" t="s">
        <v>2388</v>
      </c>
      <c r="C2118" s="62" t="str">
        <f t="shared" si="33"/>
        <v>8121</v>
      </c>
      <c r="D2118" s="62" t="s">
        <v>2469</v>
      </c>
      <c r="E2118" s="63">
        <v>230.91</v>
      </c>
    </row>
    <row r="2119" spans="1:5" ht="16.5" x14ac:dyDescent="0.35">
      <c r="A2119" s="62" t="s">
        <v>1753</v>
      </c>
      <c r="B2119" s="62" t="s">
        <v>2388</v>
      </c>
      <c r="C2119" s="62" t="str">
        <f t="shared" si="33"/>
        <v>8121</v>
      </c>
      <c r="D2119" s="62" t="s">
        <v>2469</v>
      </c>
      <c r="E2119" s="63">
        <v>258.95</v>
      </c>
    </row>
    <row r="2120" spans="1:5" ht="16.5" x14ac:dyDescent="0.35">
      <c r="A2120" s="62" t="s">
        <v>1747</v>
      </c>
      <c r="B2120" s="62" t="s">
        <v>2388</v>
      </c>
      <c r="C2120" s="62" t="str">
        <f t="shared" si="33"/>
        <v>8121</v>
      </c>
      <c r="D2120" s="62" t="s">
        <v>2469</v>
      </c>
      <c r="E2120" s="63">
        <v>270.54000000000002</v>
      </c>
    </row>
    <row r="2121" spans="1:5" ht="16.5" x14ac:dyDescent="0.35">
      <c r="A2121" s="62" t="s">
        <v>1742</v>
      </c>
      <c r="B2121" s="62" t="s">
        <v>2388</v>
      </c>
      <c r="C2121" s="62" t="str">
        <f t="shared" si="33"/>
        <v>8121</v>
      </c>
      <c r="D2121" s="62" t="s">
        <v>2469</v>
      </c>
      <c r="E2121" s="63">
        <v>389.99</v>
      </c>
    </row>
    <row r="2122" spans="1:5" ht="16.5" x14ac:dyDescent="0.35">
      <c r="A2122" s="62" t="s">
        <v>1419</v>
      </c>
      <c r="B2122" s="62" t="s">
        <v>2388</v>
      </c>
      <c r="C2122" s="62" t="str">
        <f t="shared" si="33"/>
        <v>8121</v>
      </c>
      <c r="D2122" s="62" t="s">
        <v>2469</v>
      </c>
      <c r="E2122" s="63">
        <v>446.25</v>
      </c>
    </row>
    <row r="2123" spans="1:5" ht="16.5" x14ac:dyDescent="0.35">
      <c r="A2123" s="62" t="s">
        <v>1418</v>
      </c>
      <c r="B2123" s="62" t="s">
        <v>2388</v>
      </c>
      <c r="C2123" s="62" t="str">
        <f t="shared" si="33"/>
        <v>8122</v>
      </c>
      <c r="D2123" s="62" t="s">
        <v>2470</v>
      </c>
      <c r="E2123" s="63">
        <v>40.08</v>
      </c>
    </row>
    <row r="2124" spans="1:5" ht="16.5" x14ac:dyDescent="0.35">
      <c r="A2124" s="62" t="s">
        <v>2028</v>
      </c>
      <c r="B2124" s="62" t="s">
        <v>2388</v>
      </c>
      <c r="C2124" s="62" t="str">
        <f t="shared" si="33"/>
        <v>8122</v>
      </c>
      <c r="D2124" s="62" t="s">
        <v>2470</v>
      </c>
      <c r="E2124" s="63">
        <v>70.14</v>
      </c>
    </row>
    <row r="2125" spans="1:5" ht="16.5" x14ac:dyDescent="0.35">
      <c r="A2125" s="62" t="s">
        <v>2023</v>
      </c>
      <c r="B2125" s="62" t="s">
        <v>2388</v>
      </c>
      <c r="C2125" s="62" t="str">
        <f t="shared" si="33"/>
        <v>8122</v>
      </c>
      <c r="D2125" s="62" t="s">
        <v>2470</v>
      </c>
      <c r="E2125" s="63">
        <v>175.35</v>
      </c>
    </row>
    <row r="2126" spans="1:5" ht="16.5" x14ac:dyDescent="0.35">
      <c r="A2126" s="62" t="s">
        <v>2013</v>
      </c>
      <c r="B2126" s="62" t="s">
        <v>2388</v>
      </c>
      <c r="C2126" s="62" t="str">
        <f t="shared" si="33"/>
        <v>8122</v>
      </c>
      <c r="D2126" s="62" t="s">
        <v>2470</v>
      </c>
      <c r="E2126" s="63">
        <v>100.2</v>
      </c>
    </row>
    <row r="2127" spans="1:5" ht="16.5" x14ac:dyDescent="0.35">
      <c r="A2127" s="62" t="s">
        <v>2007</v>
      </c>
      <c r="B2127" s="62" t="s">
        <v>2388</v>
      </c>
      <c r="C2127" s="62" t="str">
        <f t="shared" si="33"/>
        <v>8122</v>
      </c>
      <c r="D2127" s="62" t="s">
        <v>2470</v>
      </c>
      <c r="E2127" s="63">
        <v>110.22</v>
      </c>
    </row>
    <row r="2128" spans="1:5" ht="16.5" x14ac:dyDescent="0.35">
      <c r="A2128" s="62" t="s">
        <v>2000</v>
      </c>
      <c r="B2128" s="62" t="s">
        <v>2388</v>
      </c>
      <c r="C2128" s="62" t="str">
        <f t="shared" si="33"/>
        <v>8122</v>
      </c>
      <c r="D2128" s="62" t="s">
        <v>2470</v>
      </c>
      <c r="E2128" s="63">
        <v>60.12</v>
      </c>
    </row>
    <row r="2129" spans="1:5" ht="16.5" x14ac:dyDescent="0.35">
      <c r="A2129" s="62" t="s">
        <v>1990</v>
      </c>
      <c r="B2129" s="62" t="s">
        <v>2388</v>
      </c>
      <c r="C2129" s="62" t="str">
        <f t="shared" si="33"/>
        <v>8122</v>
      </c>
      <c r="D2129" s="62" t="s">
        <v>2470</v>
      </c>
      <c r="E2129" s="63">
        <v>65.13</v>
      </c>
    </row>
    <row r="2130" spans="1:5" ht="16.5" x14ac:dyDescent="0.35">
      <c r="A2130" s="62" t="s">
        <v>1975</v>
      </c>
      <c r="B2130" s="62" t="s">
        <v>2388</v>
      </c>
      <c r="C2130" s="62" t="str">
        <f t="shared" si="33"/>
        <v>8122</v>
      </c>
      <c r="D2130" s="62" t="s">
        <v>2470</v>
      </c>
      <c r="E2130" s="63">
        <v>115.23</v>
      </c>
    </row>
    <row r="2131" spans="1:5" ht="16.5" x14ac:dyDescent="0.35">
      <c r="A2131" s="62" t="s">
        <v>1974</v>
      </c>
      <c r="B2131" s="62" t="s">
        <v>2388</v>
      </c>
      <c r="C2131" s="62" t="str">
        <f t="shared" si="33"/>
        <v>8122</v>
      </c>
      <c r="D2131" s="62" t="s">
        <v>2470</v>
      </c>
      <c r="E2131" s="63">
        <v>120.24</v>
      </c>
    </row>
    <row r="2132" spans="1:5" ht="16.5" x14ac:dyDescent="0.35">
      <c r="A2132" s="62" t="s">
        <v>1968</v>
      </c>
      <c r="B2132" s="62" t="s">
        <v>2388</v>
      </c>
      <c r="C2132" s="62" t="str">
        <f t="shared" si="33"/>
        <v>8122</v>
      </c>
      <c r="D2132" s="62" t="s">
        <v>2470</v>
      </c>
      <c r="E2132" s="63">
        <v>225.45</v>
      </c>
    </row>
    <row r="2133" spans="1:5" ht="16.5" x14ac:dyDescent="0.35">
      <c r="A2133" s="62" t="s">
        <v>1954</v>
      </c>
      <c r="B2133" s="62" t="s">
        <v>2388</v>
      </c>
      <c r="C2133" s="62" t="str">
        <f t="shared" si="33"/>
        <v>8122</v>
      </c>
      <c r="D2133" s="62" t="s">
        <v>2470</v>
      </c>
      <c r="E2133" s="63">
        <v>115.23</v>
      </c>
    </row>
    <row r="2134" spans="1:5" ht="16.5" x14ac:dyDescent="0.35">
      <c r="A2134" s="62" t="s">
        <v>1931</v>
      </c>
      <c r="B2134" s="62" t="s">
        <v>2388</v>
      </c>
      <c r="C2134" s="62" t="str">
        <f t="shared" si="33"/>
        <v>8122</v>
      </c>
      <c r="D2134" s="62" t="s">
        <v>2470</v>
      </c>
      <c r="E2134" s="63">
        <v>150.30000000000001</v>
      </c>
    </row>
    <row r="2135" spans="1:5" ht="16.5" x14ac:dyDescent="0.35">
      <c r="A2135" s="62" t="s">
        <v>1930</v>
      </c>
      <c r="B2135" s="62" t="s">
        <v>2388</v>
      </c>
      <c r="C2135" s="62" t="str">
        <f t="shared" si="33"/>
        <v>8122</v>
      </c>
      <c r="D2135" s="62" t="s">
        <v>2470</v>
      </c>
      <c r="E2135" s="63">
        <v>145.29</v>
      </c>
    </row>
    <row r="2136" spans="1:5" ht="16.5" x14ac:dyDescent="0.35">
      <c r="A2136" s="62" t="s">
        <v>1911</v>
      </c>
      <c r="B2136" s="62" t="s">
        <v>2388</v>
      </c>
      <c r="C2136" s="62" t="str">
        <f t="shared" si="33"/>
        <v>8122</v>
      </c>
      <c r="D2136" s="62" t="s">
        <v>2470</v>
      </c>
      <c r="E2136" s="63">
        <v>181.84</v>
      </c>
    </row>
    <row r="2137" spans="1:5" ht="16.5" x14ac:dyDescent="0.35">
      <c r="A2137" s="62" t="s">
        <v>1910</v>
      </c>
      <c r="B2137" s="62" t="s">
        <v>2388</v>
      </c>
      <c r="C2137" s="62" t="str">
        <f t="shared" si="33"/>
        <v>8122</v>
      </c>
      <c r="D2137" s="62" t="s">
        <v>2470</v>
      </c>
      <c r="E2137" s="63">
        <v>186.84</v>
      </c>
    </row>
    <row r="2138" spans="1:5" ht="16.5" x14ac:dyDescent="0.35">
      <c r="A2138" s="62" t="s">
        <v>1904</v>
      </c>
      <c r="B2138" s="62" t="s">
        <v>2388</v>
      </c>
      <c r="C2138" s="62" t="str">
        <f t="shared" si="33"/>
        <v>8122</v>
      </c>
      <c r="D2138" s="62" t="s">
        <v>2470</v>
      </c>
      <c r="E2138" s="63">
        <v>175.82</v>
      </c>
    </row>
    <row r="2139" spans="1:5" ht="16.5" x14ac:dyDescent="0.35">
      <c r="A2139" s="62" t="s">
        <v>1891</v>
      </c>
      <c r="B2139" s="62" t="s">
        <v>2388</v>
      </c>
      <c r="C2139" s="62" t="str">
        <f t="shared" si="33"/>
        <v>8122</v>
      </c>
      <c r="D2139" s="62" t="s">
        <v>2470</v>
      </c>
      <c r="E2139" s="63">
        <v>120.72</v>
      </c>
    </row>
    <row r="2140" spans="1:5" ht="16.5" x14ac:dyDescent="0.35">
      <c r="A2140" s="62" t="s">
        <v>1886</v>
      </c>
      <c r="B2140" s="62" t="s">
        <v>2388</v>
      </c>
      <c r="C2140" s="62" t="str">
        <f t="shared" si="33"/>
        <v>8122</v>
      </c>
      <c r="D2140" s="62" t="s">
        <v>2470</v>
      </c>
      <c r="E2140" s="63">
        <v>131.74</v>
      </c>
    </row>
    <row r="2141" spans="1:5" ht="16.5" x14ac:dyDescent="0.35">
      <c r="A2141" s="62" t="s">
        <v>1879</v>
      </c>
      <c r="B2141" s="62" t="s">
        <v>2388</v>
      </c>
      <c r="C2141" s="62" t="str">
        <f t="shared" si="33"/>
        <v>8122</v>
      </c>
      <c r="D2141" s="62" t="s">
        <v>2470</v>
      </c>
      <c r="E2141" s="63">
        <v>154.28</v>
      </c>
    </row>
    <row r="2142" spans="1:5" ht="16.5" x14ac:dyDescent="0.35">
      <c r="A2142" s="62" t="s">
        <v>1864</v>
      </c>
      <c r="B2142" s="62" t="s">
        <v>2388</v>
      </c>
      <c r="C2142" s="62" t="str">
        <f t="shared" si="33"/>
        <v>8122</v>
      </c>
      <c r="D2142" s="62" t="s">
        <v>2470</v>
      </c>
      <c r="E2142" s="63">
        <v>133.72999999999999</v>
      </c>
    </row>
    <row r="2143" spans="1:5" ht="16.5" x14ac:dyDescent="0.35">
      <c r="A2143" s="62" t="s">
        <v>1844</v>
      </c>
      <c r="B2143" s="62" t="s">
        <v>2388</v>
      </c>
      <c r="C2143" s="62" t="str">
        <f t="shared" si="33"/>
        <v>8122</v>
      </c>
      <c r="D2143" s="62" t="s">
        <v>2470</v>
      </c>
      <c r="E2143" s="63">
        <v>42</v>
      </c>
    </row>
    <row r="2144" spans="1:5" ht="16.5" x14ac:dyDescent="0.35">
      <c r="A2144" s="62" t="s">
        <v>1843</v>
      </c>
      <c r="B2144" s="62" t="s">
        <v>2388</v>
      </c>
      <c r="C2144" s="62" t="str">
        <f t="shared" si="33"/>
        <v>8122</v>
      </c>
      <c r="D2144" s="62" t="s">
        <v>2470</v>
      </c>
      <c r="E2144" s="63">
        <v>77</v>
      </c>
    </row>
    <row r="2145" spans="1:5" ht="16.5" x14ac:dyDescent="0.35">
      <c r="A2145" s="62" t="s">
        <v>1811</v>
      </c>
      <c r="B2145" s="62" t="s">
        <v>2388</v>
      </c>
      <c r="C2145" s="62" t="str">
        <f t="shared" si="33"/>
        <v>8122</v>
      </c>
      <c r="D2145" s="62" t="s">
        <v>2470</v>
      </c>
      <c r="E2145" s="63">
        <v>40.51</v>
      </c>
    </row>
    <row r="2146" spans="1:5" ht="16.5" x14ac:dyDescent="0.35">
      <c r="A2146" s="62" t="s">
        <v>1810</v>
      </c>
      <c r="B2146" s="62" t="s">
        <v>2388</v>
      </c>
      <c r="C2146" s="62" t="str">
        <f t="shared" si="33"/>
        <v>8122</v>
      </c>
      <c r="D2146" s="62" t="s">
        <v>2470</v>
      </c>
      <c r="E2146" s="63">
        <v>40.01</v>
      </c>
    </row>
    <row r="2147" spans="1:5" ht="16.5" x14ac:dyDescent="0.35">
      <c r="A2147" s="62" t="s">
        <v>1809</v>
      </c>
      <c r="B2147" s="62" t="s">
        <v>2388</v>
      </c>
      <c r="C2147" s="62" t="str">
        <f t="shared" si="33"/>
        <v>8122</v>
      </c>
      <c r="D2147" s="62" t="s">
        <v>2470</v>
      </c>
      <c r="E2147" s="63">
        <v>56</v>
      </c>
    </row>
    <row r="2148" spans="1:5" ht="16.5" x14ac:dyDescent="0.35">
      <c r="A2148" s="62" t="s">
        <v>1769</v>
      </c>
      <c r="B2148" s="62" t="s">
        <v>2388</v>
      </c>
      <c r="C2148" s="62" t="str">
        <f t="shared" si="33"/>
        <v>8122</v>
      </c>
      <c r="D2148" s="62" t="s">
        <v>2470</v>
      </c>
      <c r="E2148" s="63">
        <v>26.51</v>
      </c>
    </row>
    <row r="2149" spans="1:5" ht="16.5" x14ac:dyDescent="0.35">
      <c r="A2149" s="62" t="s">
        <v>1753</v>
      </c>
      <c r="B2149" s="62" t="s">
        <v>2388</v>
      </c>
      <c r="C2149" s="62" t="str">
        <f t="shared" si="33"/>
        <v>8122</v>
      </c>
      <c r="D2149" s="62" t="s">
        <v>2470</v>
      </c>
      <c r="E2149" s="63">
        <v>28</v>
      </c>
    </row>
    <row r="2150" spans="1:5" ht="16.5" x14ac:dyDescent="0.35">
      <c r="A2150" s="62" t="s">
        <v>1747</v>
      </c>
      <c r="B2150" s="62" t="s">
        <v>2388</v>
      </c>
      <c r="C2150" s="62" t="str">
        <f t="shared" si="33"/>
        <v>8122</v>
      </c>
      <c r="D2150" s="62" t="s">
        <v>2470</v>
      </c>
      <c r="E2150" s="63">
        <v>41.04</v>
      </c>
    </row>
    <row r="2151" spans="1:5" ht="16.5" x14ac:dyDescent="0.35">
      <c r="A2151" s="62" t="s">
        <v>1742</v>
      </c>
      <c r="B2151" s="62" t="s">
        <v>2388</v>
      </c>
      <c r="C2151" s="62" t="str">
        <f t="shared" si="33"/>
        <v>8122</v>
      </c>
      <c r="D2151" s="62" t="s">
        <v>2470</v>
      </c>
      <c r="E2151" s="63">
        <v>109.21</v>
      </c>
    </row>
    <row r="2152" spans="1:5" ht="16.5" x14ac:dyDescent="0.35">
      <c r="A2152" s="62" t="s">
        <v>1419</v>
      </c>
      <c r="B2152" s="62" t="s">
        <v>2388</v>
      </c>
      <c r="C2152" s="62" t="str">
        <f t="shared" si="33"/>
        <v>8122</v>
      </c>
      <c r="D2152" s="62" t="s">
        <v>2470</v>
      </c>
      <c r="E2152" s="63">
        <v>113.72</v>
      </c>
    </row>
    <row r="2153" spans="1:5" ht="16.5" x14ac:dyDescent="0.35">
      <c r="A2153" s="62" t="s">
        <v>1418</v>
      </c>
      <c r="B2153" s="62" t="s">
        <v>2388</v>
      </c>
      <c r="C2153" s="62" t="str">
        <f t="shared" si="33"/>
        <v>8123</v>
      </c>
      <c r="D2153" s="62" t="s">
        <v>2471</v>
      </c>
      <c r="E2153" s="63">
        <v>2000</v>
      </c>
    </row>
    <row r="2154" spans="1:5" ht="16.5" x14ac:dyDescent="0.35">
      <c r="A2154" s="62" t="s">
        <v>2028</v>
      </c>
      <c r="B2154" s="62" t="s">
        <v>2388</v>
      </c>
      <c r="C2154" s="62" t="str">
        <f t="shared" si="33"/>
        <v>8123</v>
      </c>
      <c r="D2154" s="62" t="s">
        <v>2471</v>
      </c>
      <c r="E2154" s="63">
        <v>2000</v>
      </c>
    </row>
    <row r="2155" spans="1:5" ht="16.5" x14ac:dyDescent="0.35">
      <c r="A2155" s="62" t="s">
        <v>2023</v>
      </c>
      <c r="B2155" s="62" t="s">
        <v>2388</v>
      </c>
      <c r="C2155" s="62" t="str">
        <f t="shared" si="33"/>
        <v>8123</v>
      </c>
      <c r="D2155" s="62" t="s">
        <v>2471</v>
      </c>
      <c r="E2155" s="63">
        <v>1998.4</v>
      </c>
    </row>
    <row r="2156" spans="1:5" ht="16.5" x14ac:dyDescent="0.35">
      <c r="A2156" s="62" t="s">
        <v>2013</v>
      </c>
      <c r="B2156" s="62" t="s">
        <v>2388</v>
      </c>
      <c r="C2156" s="62" t="str">
        <f t="shared" si="33"/>
        <v>8123</v>
      </c>
      <c r="D2156" s="62" t="s">
        <v>2471</v>
      </c>
      <c r="E2156" s="63">
        <v>2000</v>
      </c>
    </row>
    <row r="2157" spans="1:5" ht="16.5" x14ac:dyDescent="0.35">
      <c r="A2157" s="62" t="s">
        <v>2007</v>
      </c>
      <c r="B2157" s="62" t="s">
        <v>2388</v>
      </c>
      <c r="C2157" s="62" t="str">
        <f t="shared" si="33"/>
        <v>8123</v>
      </c>
      <c r="D2157" s="62" t="s">
        <v>2471</v>
      </c>
      <c r="E2157" s="63">
        <v>2000</v>
      </c>
    </row>
    <row r="2158" spans="1:5" ht="16.5" x14ac:dyDescent="0.35">
      <c r="A2158" s="62" t="s">
        <v>2000</v>
      </c>
      <c r="B2158" s="62" t="s">
        <v>2388</v>
      </c>
      <c r="C2158" s="62" t="str">
        <f t="shared" si="33"/>
        <v>8123</v>
      </c>
      <c r="D2158" s="62" t="s">
        <v>2471</v>
      </c>
      <c r="E2158" s="63">
        <v>2000</v>
      </c>
    </row>
    <row r="2159" spans="1:5" ht="16.5" x14ac:dyDescent="0.35">
      <c r="A2159" s="62" t="s">
        <v>1990</v>
      </c>
      <c r="B2159" s="62" t="s">
        <v>2388</v>
      </c>
      <c r="C2159" s="62" t="str">
        <f t="shared" si="33"/>
        <v>8123</v>
      </c>
      <c r="D2159" s="62" t="s">
        <v>2471</v>
      </c>
      <c r="E2159" s="63">
        <v>2000</v>
      </c>
    </row>
    <row r="2160" spans="1:5" ht="16.5" x14ac:dyDescent="0.35">
      <c r="A2160" s="62" t="s">
        <v>1975</v>
      </c>
      <c r="B2160" s="62" t="s">
        <v>2388</v>
      </c>
      <c r="C2160" s="62" t="str">
        <f t="shared" si="33"/>
        <v>8123</v>
      </c>
      <c r="D2160" s="62" t="s">
        <v>2471</v>
      </c>
      <c r="E2160" s="63">
        <v>1999.1</v>
      </c>
    </row>
    <row r="2161" spans="1:5" ht="16.5" x14ac:dyDescent="0.35">
      <c r="A2161" s="62" t="s">
        <v>1974</v>
      </c>
      <c r="B2161" s="62" t="s">
        <v>2388</v>
      </c>
      <c r="C2161" s="62" t="str">
        <f t="shared" si="33"/>
        <v>8123</v>
      </c>
      <c r="D2161" s="62" t="s">
        <v>2471</v>
      </c>
      <c r="E2161" s="63">
        <v>2000</v>
      </c>
    </row>
    <row r="2162" spans="1:5" ht="16.5" x14ac:dyDescent="0.35">
      <c r="A2162" s="62" t="s">
        <v>1968</v>
      </c>
      <c r="B2162" s="62" t="s">
        <v>2388</v>
      </c>
      <c r="C2162" s="62" t="str">
        <f t="shared" si="33"/>
        <v>8123</v>
      </c>
      <c r="D2162" s="62" t="s">
        <v>2471</v>
      </c>
      <c r="E2162" s="63">
        <v>2000</v>
      </c>
    </row>
    <row r="2163" spans="1:5" ht="16.5" x14ac:dyDescent="0.35">
      <c r="A2163" s="62" t="s">
        <v>1954</v>
      </c>
      <c r="B2163" s="62" t="s">
        <v>2388</v>
      </c>
      <c r="C2163" s="62" t="str">
        <f t="shared" si="33"/>
        <v>8123</v>
      </c>
      <c r="D2163" s="62" t="s">
        <v>2471</v>
      </c>
      <c r="E2163" s="63">
        <v>2000</v>
      </c>
    </row>
    <row r="2164" spans="1:5" ht="16.5" x14ac:dyDescent="0.35">
      <c r="A2164" s="62" t="s">
        <v>1931</v>
      </c>
      <c r="B2164" s="62" t="s">
        <v>2388</v>
      </c>
      <c r="C2164" s="62" t="str">
        <f t="shared" si="33"/>
        <v>8123</v>
      </c>
      <c r="D2164" s="62" t="s">
        <v>2471</v>
      </c>
      <c r="E2164" s="63">
        <v>2000</v>
      </c>
    </row>
    <row r="2165" spans="1:5" ht="16.5" x14ac:dyDescent="0.35">
      <c r="A2165" s="62" t="s">
        <v>1930</v>
      </c>
      <c r="B2165" s="62" t="s">
        <v>2388</v>
      </c>
      <c r="C2165" s="62" t="str">
        <f t="shared" si="33"/>
        <v>8123</v>
      </c>
      <c r="D2165" s="62" t="s">
        <v>2471</v>
      </c>
      <c r="E2165" s="63">
        <v>2000</v>
      </c>
    </row>
    <row r="2166" spans="1:5" ht="16.5" x14ac:dyDescent="0.35">
      <c r="A2166" s="62" t="s">
        <v>1911</v>
      </c>
      <c r="B2166" s="62" t="s">
        <v>2388</v>
      </c>
      <c r="C2166" s="62" t="str">
        <f t="shared" si="33"/>
        <v>8123</v>
      </c>
      <c r="D2166" s="62" t="s">
        <v>2471</v>
      </c>
      <c r="E2166" s="63">
        <v>3500</v>
      </c>
    </row>
    <row r="2167" spans="1:5" ht="16.5" x14ac:dyDescent="0.35">
      <c r="A2167" s="62" t="s">
        <v>1910</v>
      </c>
      <c r="B2167" s="62" t="s">
        <v>2388</v>
      </c>
      <c r="C2167" s="62" t="str">
        <f t="shared" si="33"/>
        <v>8123</v>
      </c>
      <c r="D2167" s="62" t="s">
        <v>2471</v>
      </c>
      <c r="E2167" s="63">
        <v>3500</v>
      </c>
    </row>
    <row r="2168" spans="1:5" ht="16.5" x14ac:dyDescent="0.35">
      <c r="A2168" s="62" t="s">
        <v>1904</v>
      </c>
      <c r="B2168" s="62" t="s">
        <v>2388</v>
      </c>
      <c r="C2168" s="62" t="str">
        <f t="shared" si="33"/>
        <v>8123</v>
      </c>
      <c r="D2168" s="62" t="s">
        <v>2471</v>
      </c>
      <c r="E2168" s="63">
        <v>3500</v>
      </c>
    </row>
    <row r="2169" spans="1:5" ht="16.5" x14ac:dyDescent="0.35">
      <c r="A2169" s="62" t="s">
        <v>1891</v>
      </c>
      <c r="B2169" s="62" t="s">
        <v>2388</v>
      </c>
      <c r="C2169" s="62" t="str">
        <f t="shared" si="33"/>
        <v>8123</v>
      </c>
      <c r="D2169" s="62" t="s">
        <v>2471</v>
      </c>
      <c r="E2169" s="63">
        <v>3500</v>
      </c>
    </row>
    <row r="2170" spans="1:5" ht="16.5" x14ac:dyDescent="0.35">
      <c r="A2170" s="62" t="s">
        <v>1886</v>
      </c>
      <c r="B2170" s="62" t="s">
        <v>2388</v>
      </c>
      <c r="C2170" s="62" t="str">
        <f t="shared" si="33"/>
        <v>8123</v>
      </c>
      <c r="D2170" s="62" t="s">
        <v>2471</v>
      </c>
      <c r="E2170" s="63">
        <v>3500</v>
      </c>
    </row>
    <row r="2171" spans="1:5" ht="16.5" x14ac:dyDescent="0.35">
      <c r="A2171" s="62" t="s">
        <v>1879</v>
      </c>
      <c r="B2171" s="62" t="s">
        <v>2388</v>
      </c>
      <c r="C2171" s="62" t="str">
        <f t="shared" si="33"/>
        <v>8123</v>
      </c>
      <c r="D2171" s="62" t="s">
        <v>2471</v>
      </c>
      <c r="E2171" s="63">
        <v>3500</v>
      </c>
    </row>
    <row r="2172" spans="1:5" ht="16.5" x14ac:dyDescent="0.35">
      <c r="A2172" s="62" t="s">
        <v>1864</v>
      </c>
      <c r="B2172" s="62" t="s">
        <v>2388</v>
      </c>
      <c r="C2172" s="62" t="str">
        <f t="shared" si="33"/>
        <v>8123</v>
      </c>
      <c r="D2172" s="62" t="s">
        <v>2471</v>
      </c>
      <c r="E2172" s="63">
        <v>3499.8</v>
      </c>
    </row>
    <row r="2173" spans="1:5" ht="16.5" x14ac:dyDescent="0.35">
      <c r="A2173" s="62" t="s">
        <v>1844</v>
      </c>
      <c r="B2173" s="62" t="s">
        <v>2388</v>
      </c>
      <c r="C2173" s="62" t="str">
        <f t="shared" si="33"/>
        <v>8123</v>
      </c>
      <c r="D2173" s="62" t="s">
        <v>2471</v>
      </c>
      <c r="E2173" s="63">
        <v>3500</v>
      </c>
    </row>
    <row r="2174" spans="1:5" ht="16.5" x14ac:dyDescent="0.35">
      <c r="A2174" s="62" t="s">
        <v>1843</v>
      </c>
      <c r="B2174" s="62" t="s">
        <v>2388</v>
      </c>
      <c r="C2174" s="62" t="str">
        <f t="shared" si="33"/>
        <v>8123</v>
      </c>
      <c r="D2174" s="62" t="s">
        <v>2471</v>
      </c>
      <c r="E2174" s="63">
        <v>3500</v>
      </c>
    </row>
    <row r="2175" spans="1:5" ht="16.5" x14ac:dyDescent="0.35">
      <c r="A2175" s="62" t="s">
        <v>1811</v>
      </c>
      <c r="B2175" s="62" t="s">
        <v>2388</v>
      </c>
      <c r="C2175" s="62" t="str">
        <f t="shared" si="33"/>
        <v>8123</v>
      </c>
      <c r="D2175" s="62" t="s">
        <v>2471</v>
      </c>
      <c r="E2175" s="63">
        <v>3499.9</v>
      </c>
    </row>
    <row r="2176" spans="1:5" ht="16.5" x14ac:dyDescent="0.35">
      <c r="A2176" s="62" t="s">
        <v>1810</v>
      </c>
      <c r="B2176" s="62" t="s">
        <v>2388</v>
      </c>
      <c r="C2176" s="62" t="str">
        <f t="shared" si="33"/>
        <v>8123</v>
      </c>
      <c r="D2176" s="62" t="s">
        <v>2471</v>
      </c>
      <c r="E2176" s="63">
        <v>3500</v>
      </c>
    </row>
    <row r="2177" spans="1:5" ht="16.5" x14ac:dyDescent="0.35">
      <c r="A2177" s="62" t="s">
        <v>1809</v>
      </c>
      <c r="B2177" s="62" t="s">
        <v>2388</v>
      </c>
      <c r="C2177" s="62" t="str">
        <f t="shared" si="33"/>
        <v>8123</v>
      </c>
      <c r="D2177" s="62" t="s">
        <v>2471</v>
      </c>
      <c r="E2177" s="63">
        <v>3496.6</v>
      </c>
    </row>
    <row r="2178" spans="1:5" ht="16.5" x14ac:dyDescent="0.35">
      <c r="A2178" s="62" t="s">
        <v>1769</v>
      </c>
      <c r="B2178" s="62" t="s">
        <v>2388</v>
      </c>
      <c r="C2178" s="62" t="str">
        <f t="shared" si="33"/>
        <v>8123</v>
      </c>
      <c r="D2178" s="62" t="s">
        <v>2471</v>
      </c>
      <c r="E2178" s="63">
        <v>3500</v>
      </c>
    </row>
    <row r="2179" spans="1:5" ht="16.5" x14ac:dyDescent="0.35">
      <c r="A2179" s="62" t="s">
        <v>1753</v>
      </c>
      <c r="B2179" s="62" t="s">
        <v>2388</v>
      </c>
      <c r="C2179" s="62" t="str">
        <f t="shared" ref="C2179:C2242" si="34">MID(D2179,2,4)</f>
        <v>8123</v>
      </c>
      <c r="D2179" s="62" t="s">
        <v>2471</v>
      </c>
      <c r="E2179" s="63">
        <v>3500</v>
      </c>
    </row>
    <row r="2180" spans="1:5" ht="16.5" x14ac:dyDescent="0.35">
      <c r="A2180" s="62" t="s">
        <v>1747</v>
      </c>
      <c r="B2180" s="62" t="s">
        <v>2388</v>
      </c>
      <c r="C2180" s="62" t="str">
        <f t="shared" si="34"/>
        <v>8123</v>
      </c>
      <c r="D2180" s="62" t="s">
        <v>2471</v>
      </c>
      <c r="E2180" s="63">
        <v>3500</v>
      </c>
    </row>
    <row r="2181" spans="1:5" ht="16.5" x14ac:dyDescent="0.35">
      <c r="A2181" s="62" t="s">
        <v>1742</v>
      </c>
      <c r="B2181" s="62" t="s">
        <v>2388</v>
      </c>
      <c r="C2181" s="62" t="str">
        <f t="shared" si="34"/>
        <v>8123</v>
      </c>
      <c r="D2181" s="62" t="s">
        <v>2471</v>
      </c>
      <c r="E2181" s="63">
        <v>3499.6</v>
      </c>
    </row>
    <row r="2182" spans="1:5" ht="16.5" x14ac:dyDescent="0.35">
      <c r="A2182" s="62" t="s">
        <v>1419</v>
      </c>
      <c r="B2182" s="62" t="s">
        <v>2388</v>
      </c>
      <c r="C2182" s="62" t="str">
        <f t="shared" si="34"/>
        <v>8123</v>
      </c>
      <c r="D2182" s="62" t="s">
        <v>2471</v>
      </c>
      <c r="E2182" s="63">
        <v>3500</v>
      </c>
    </row>
    <row r="2183" spans="1:5" ht="16.5" x14ac:dyDescent="0.35">
      <c r="A2183" s="62" t="s">
        <v>1418</v>
      </c>
      <c r="B2183" s="62" t="s">
        <v>2388</v>
      </c>
      <c r="C2183" s="62" t="str">
        <f t="shared" si="34"/>
        <v>8124</v>
      </c>
      <c r="D2183" s="62" t="s">
        <v>2472</v>
      </c>
      <c r="E2183" s="63">
        <v>16990</v>
      </c>
    </row>
    <row r="2184" spans="1:5" ht="16.5" x14ac:dyDescent="0.35">
      <c r="A2184" s="62" t="s">
        <v>2028</v>
      </c>
      <c r="B2184" s="62" t="s">
        <v>2388</v>
      </c>
      <c r="C2184" s="62" t="str">
        <f t="shared" si="34"/>
        <v>8124</v>
      </c>
      <c r="D2184" s="62" t="s">
        <v>2472</v>
      </c>
      <c r="E2184" s="63">
        <v>16412.8</v>
      </c>
    </row>
    <row r="2185" spans="1:5" ht="16.5" x14ac:dyDescent="0.35">
      <c r="A2185" s="62" t="s">
        <v>2023</v>
      </c>
      <c r="B2185" s="62" t="s">
        <v>2388</v>
      </c>
      <c r="C2185" s="62" t="str">
        <f t="shared" si="34"/>
        <v>8124</v>
      </c>
      <c r="D2185" s="62" t="s">
        <v>2472</v>
      </c>
      <c r="E2185" s="63">
        <v>17873.599999999999</v>
      </c>
    </row>
    <row r="2186" spans="1:5" ht="16.5" x14ac:dyDescent="0.35">
      <c r="A2186" s="62" t="s">
        <v>2013</v>
      </c>
      <c r="B2186" s="62" t="s">
        <v>2388</v>
      </c>
      <c r="C2186" s="62" t="str">
        <f t="shared" si="34"/>
        <v>8124</v>
      </c>
      <c r="D2186" s="62" t="s">
        <v>2472</v>
      </c>
      <c r="E2186" s="63">
        <v>18081.8</v>
      </c>
    </row>
    <row r="2187" spans="1:5" ht="16.5" x14ac:dyDescent="0.35">
      <c r="A2187" s="62" t="s">
        <v>2007</v>
      </c>
      <c r="B2187" s="62" t="s">
        <v>2388</v>
      </c>
      <c r="C2187" s="62" t="str">
        <f t="shared" si="34"/>
        <v>8124</v>
      </c>
      <c r="D2187" s="62" t="s">
        <v>2472</v>
      </c>
      <c r="E2187" s="63">
        <v>17404</v>
      </c>
    </row>
    <row r="2188" spans="1:5" ht="16.5" x14ac:dyDescent="0.35">
      <c r="A2188" s="62" t="s">
        <v>2000</v>
      </c>
      <c r="B2188" s="62" t="s">
        <v>2388</v>
      </c>
      <c r="C2188" s="62" t="str">
        <f t="shared" si="34"/>
        <v>8124</v>
      </c>
      <c r="D2188" s="62" t="s">
        <v>2472</v>
      </c>
      <c r="E2188" s="63">
        <v>18847.8</v>
      </c>
    </row>
    <row r="2189" spans="1:5" ht="16.5" x14ac:dyDescent="0.35">
      <c r="A2189" s="62" t="s">
        <v>1990</v>
      </c>
      <c r="B2189" s="62" t="s">
        <v>2388</v>
      </c>
      <c r="C2189" s="62" t="str">
        <f t="shared" si="34"/>
        <v>8124</v>
      </c>
      <c r="D2189" s="62" t="s">
        <v>2472</v>
      </c>
      <c r="E2189" s="63">
        <v>18874.2</v>
      </c>
    </row>
    <row r="2190" spans="1:5" ht="16.5" x14ac:dyDescent="0.35">
      <c r="A2190" s="62" t="s">
        <v>1975</v>
      </c>
      <c r="B2190" s="62" t="s">
        <v>2388</v>
      </c>
      <c r="C2190" s="62" t="str">
        <f t="shared" si="34"/>
        <v>8124</v>
      </c>
      <c r="D2190" s="62" t="s">
        <v>2472</v>
      </c>
      <c r="E2190" s="63">
        <v>17200.599999999999</v>
      </c>
    </row>
    <row r="2191" spans="1:5" ht="16.5" x14ac:dyDescent="0.35">
      <c r="A2191" s="62" t="s">
        <v>1974</v>
      </c>
      <c r="B2191" s="62" t="s">
        <v>2388</v>
      </c>
      <c r="C2191" s="62" t="str">
        <f t="shared" si="34"/>
        <v>8124</v>
      </c>
      <c r="D2191" s="62" t="s">
        <v>2472</v>
      </c>
      <c r="E2191" s="63">
        <v>17684.8</v>
      </c>
    </row>
    <row r="2192" spans="1:5" ht="16.5" x14ac:dyDescent="0.35">
      <c r="A2192" s="62" t="s">
        <v>1968</v>
      </c>
      <c r="B2192" s="62" t="s">
        <v>2388</v>
      </c>
      <c r="C2192" s="62" t="str">
        <f t="shared" si="34"/>
        <v>8124</v>
      </c>
      <c r="D2192" s="62" t="s">
        <v>2472</v>
      </c>
      <c r="E2192" s="63">
        <v>19836.8</v>
      </c>
    </row>
    <row r="2193" spans="1:5" ht="16.5" x14ac:dyDescent="0.35">
      <c r="A2193" s="62" t="s">
        <v>1954</v>
      </c>
      <c r="B2193" s="62" t="s">
        <v>2388</v>
      </c>
      <c r="C2193" s="62" t="str">
        <f t="shared" si="34"/>
        <v>8124</v>
      </c>
      <c r="D2193" s="62" t="s">
        <v>2472</v>
      </c>
      <c r="E2193" s="63">
        <v>19347.900000000001</v>
      </c>
    </row>
    <row r="2194" spans="1:5" ht="16.5" x14ac:dyDescent="0.35">
      <c r="A2194" s="62" t="s">
        <v>1931</v>
      </c>
      <c r="B2194" s="62" t="s">
        <v>2388</v>
      </c>
      <c r="C2194" s="62" t="str">
        <f t="shared" si="34"/>
        <v>8124</v>
      </c>
      <c r="D2194" s="62" t="s">
        <v>2472</v>
      </c>
      <c r="E2194" s="63">
        <v>19978.400000000001</v>
      </c>
    </row>
    <row r="2195" spans="1:5" ht="16.5" x14ac:dyDescent="0.35">
      <c r="A2195" s="62" t="s">
        <v>1930</v>
      </c>
      <c r="B2195" s="62" t="s">
        <v>2388</v>
      </c>
      <c r="C2195" s="62" t="str">
        <f t="shared" si="34"/>
        <v>8124</v>
      </c>
      <c r="D2195" s="62" t="s">
        <v>2472</v>
      </c>
      <c r="E2195" s="63">
        <v>20000</v>
      </c>
    </row>
    <row r="2196" spans="1:5" ht="16.5" x14ac:dyDescent="0.35">
      <c r="A2196" s="62" t="s">
        <v>1911</v>
      </c>
      <c r="B2196" s="62" t="s">
        <v>2388</v>
      </c>
      <c r="C2196" s="62" t="str">
        <f t="shared" si="34"/>
        <v>8124</v>
      </c>
      <c r="D2196" s="62" t="s">
        <v>2472</v>
      </c>
      <c r="E2196" s="63">
        <v>22000</v>
      </c>
    </row>
    <row r="2197" spans="1:5" ht="16.5" x14ac:dyDescent="0.35">
      <c r="A2197" s="62" t="s">
        <v>1910</v>
      </c>
      <c r="B2197" s="62" t="s">
        <v>2388</v>
      </c>
      <c r="C2197" s="62" t="str">
        <f t="shared" si="34"/>
        <v>8124</v>
      </c>
      <c r="D2197" s="62" t="s">
        <v>2472</v>
      </c>
      <c r="E2197" s="63">
        <v>21099.119999999999</v>
      </c>
    </row>
    <row r="2198" spans="1:5" ht="16.5" x14ac:dyDescent="0.35">
      <c r="A2198" s="62" t="s">
        <v>1904</v>
      </c>
      <c r="B2198" s="62" t="s">
        <v>2388</v>
      </c>
      <c r="C2198" s="62" t="str">
        <f t="shared" si="34"/>
        <v>8124</v>
      </c>
      <c r="D2198" s="62" t="s">
        <v>2472</v>
      </c>
      <c r="E2198" s="63">
        <v>18556.2</v>
      </c>
    </row>
    <row r="2199" spans="1:5" ht="16.5" x14ac:dyDescent="0.35">
      <c r="A2199" s="62" t="s">
        <v>1891</v>
      </c>
      <c r="B2199" s="62" t="s">
        <v>2388</v>
      </c>
      <c r="C2199" s="62" t="str">
        <f t="shared" si="34"/>
        <v>8124</v>
      </c>
      <c r="D2199" s="62" t="s">
        <v>2472</v>
      </c>
      <c r="E2199" s="63">
        <v>19943.2</v>
      </c>
    </row>
    <row r="2200" spans="1:5" ht="16.5" x14ac:dyDescent="0.35">
      <c r="A2200" s="62" t="s">
        <v>1886</v>
      </c>
      <c r="B2200" s="62" t="s">
        <v>2388</v>
      </c>
      <c r="C2200" s="62" t="str">
        <f t="shared" si="34"/>
        <v>8124</v>
      </c>
      <c r="D2200" s="62" t="s">
        <v>2472</v>
      </c>
      <c r="E2200" s="63">
        <v>19962</v>
      </c>
    </row>
    <row r="2201" spans="1:5" ht="16.5" x14ac:dyDescent="0.35">
      <c r="A2201" s="62" t="s">
        <v>1879</v>
      </c>
      <c r="B2201" s="62" t="s">
        <v>2388</v>
      </c>
      <c r="C2201" s="62" t="str">
        <f t="shared" si="34"/>
        <v>8124</v>
      </c>
      <c r="D2201" s="62" t="s">
        <v>2472</v>
      </c>
      <c r="E2201" s="63">
        <v>19976.400000000001</v>
      </c>
    </row>
    <row r="2202" spans="1:5" ht="16.5" x14ac:dyDescent="0.35">
      <c r="A2202" s="62" t="s">
        <v>1864</v>
      </c>
      <c r="B2202" s="62" t="s">
        <v>2388</v>
      </c>
      <c r="C2202" s="62" t="str">
        <f t="shared" si="34"/>
        <v>8124</v>
      </c>
      <c r="D2202" s="62" t="s">
        <v>2472</v>
      </c>
      <c r="E2202" s="63">
        <v>18707.400000000001</v>
      </c>
    </row>
    <row r="2203" spans="1:5" ht="16.5" x14ac:dyDescent="0.35">
      <c r="A2203" s="62" t="s">
        <v>1844</v>
      </c>
      <c r="B2203" s="62" t="s">
        <v>2388</v>
      </c>
      <c r="C2203" s="62" t="str">
        <f t="shared" si="34"/>
        <v>8124</v>
      </c>
      <c r="D2203" s="62" t="s">
        <v>2472</v>
      </c>
      <c r="E2203" s="63">
        <v>17546</v>
      </c>
    </row>
    <row r="2204" spans="1:5" ht="16.5" x14ac:dyDescent="0.35">
      <c r="A2204" s="62" t="s">
        <v>1843</v>
      </c>
      <c r="B2204" s="62" t="s">
        <v>2388</v>
      </c>
      <c r="C2204" s="62" t="str">
        <f t="shared" si="34"/>
        <v>8124</v>
      </c>
      <c r="D2204" s="62" t="s">
        <v>2472</v>
      </c>
      <c r="E2204" s="63">
        <v>18250.8</v>
      </c>
    </row>
    <row r="2205" spans="1:5" ht="16.5" x14ac:dyDescent="0.35">
      <c r="A2205" s="62" t="s">
        <v>1811</v>
      </c>
      <c r="B2205" s="62" t="s">
        <v>2388</v>
      </c>
      <c r="C2205" s="62" t="str">
        <f t="shared" si="34"/>
        <v>8124</v>
      </c>
      <c r="D2205" s="62" t="s">
        <v>2472</v>
      </c>
      <c r="E2205" s="63">
        <v>19139</v>
      </c>
    </row>
    <row r="2206" spans="1:5" ht="16.5" x14ac:dyDescent="0.35">
      <c r="A2206" s="62" t="s">
        <v>1810</v>
      </c>
      <c r="B2206" s="62" t="s">
        <v>2388</v>
      </c>
      <c r="C2206" s="62" t="str">
        <f t="shared" si="34"/>
        <v>8124</v>
      </c>
      <c r="D2206" s="62" t="s">
        <v>2472</v>
      </c>
      <c r="E2206" s="63">
        <v>19133.8</v>
      </c>
    </row>
    <row r="2207" spans="1:5" ht="16.5" x14ac:dyDescent="0.35">
      <c r="A2207" s="62" t="s">
        <v>1809</v>
      </c>
      <c r="B2207" s="62" t="s">
        <v>2388</v>
      </c>
      <c r="C2207" s="62" t="str">
        <f t="shared" si="34"/>
        <v>8124</v>
      </c>
      <c r="D2207" s="62" t="s">
        <v>2472</v>
      </c>
      <c r="E2207" s="63">
        <v>18880.8</v>
      </c>
    </row>
    <row r="2208" spans="1:5" ht="16.5" x14ac:dyDescent="0.35">
      <c r="A2208" s="62" t="s">
        <v>1769</v>
      </c>
      <c r="B2208" s="62" t="s">
        <v>2388</v>
      </c>
      <c r="C2208" s="62" t="str">
        <f t="shared" si="34"/>
        <v>8124</v>
      </c>
      <c r="D2208" s="62" t="s">
        <v>2472</v>
      </c>
      <c r="E2208" s="63">
        <v>19244</v>
      </c>
    </row>
    <row r="2209" spans="1:5" ht="16.5" x14ac:dyDescent="0.35">
      <c r="A2209" s="62" t="s">
        <v>1753</v>
      </c>
      <c r="B2209" s="62" t="s">
        <v>2388</v>
      </c>
      <c r="C2209" s="62" t="str">
        <f t="shared" si="34"/>
        <v>8124</v>
      </c>
      <c r="D2209" s="62" t="s">
        <v>2472</v>
      </c>
      <c r="E2209" s="63">
        <v>19958.2</v>
      </c>
    </row>
    <row r="2210" spans="1:5" ht="16.5" x14ac:dyDescent="0.35">
      <c r="A2210" s="62" t="s">
        <v>1747</v>
      </c>
      <c r="B2210" s="62" t="s">
        <v>2388</v>
      </c>
      <c r="C2210" s="62" t="str">
        <f t="shared" si="34"/>
        <v>8124</v>
      </c>
      <c r="D2210" s="62" t="s">
        <v>2472</v>
      </c>
      <c r="E2210" s="63">
        <v>20000</v>
      </c>
    </row>
    <row r="2211" spans="1:5" ht="16.5" x14ac:dyDescent="0.35">
      <c r="A2211" s="62" t="s">
        <v>1742</v>
      </c>
      <c r="B2211" s="62" t="s">
        <v>2388</v>
      </c>
      <c r="C2211" s="62" t="str">
        <f t="shared" si="34"/>
        <v>8124</v>
      </c>
      <c r="D2211" s="62" t="s">
        <v>2472</v>
      </c>
      <c r="E2211" s="63">
        <v>22000</v>
      </c>
    </row>
    <row r="2212" spans="1:5" ht="16.5" x14ac:dyDescent="0.35">
      <c r="A2212" s="62" t="s">
        <v>1419</v>
      </c>
      <c r="B2212" s="62" t="s">
        <v>2388</v>
      </c>
      <c r="C2212" s="62" t="str">
        <f t="shared" si="34"/>
        <v>8124</v>
      </c>
      <c r="D2212" s="62" t="s">
        <v>2472</v>
      </c>
      <c r="E2212" s="63">
        <v>21709</v>
      </c>
    </row>
    <row r="2213" spans="1:5" ht="16.5" x14ac:dyDescent="0.35">
      <c r="A2213" s="62" t="s">
        <v>1418</v>
      </c>
      <c r="B2213" s="62" t="s">
        <v>2388</v>
      </c>
      <c r="C2213" s="62" t="str">
        <f t="shared" si="34"/>
        <v>8125</v>
      </c>
      <c r="D2213" s="62" t="s">
        <v>2473</v>
      </c>
      <c r="E2213" s="63">
        <v>443.4</v>
      </c>
    </row>
    <row r="2214" spans="1:5" ht="16.5" x14ac:dyDescent="0.35">
      <c r="A2214" s="62" t="s">
        <v>2028</v>
      </c>
      <c r="B2214" s="62" t="s">
        <v>2388</v>
      </c>
      <c r="C2214" s="62" t="str">
        <f t="shared" si="34"/>
        <v>8125</v>
      </c>
      <c r="D2214" s="62" t="s">
        <v>2473</v>
      </c>
      <c r="E2214" s="63">
        <v>471</v>
      </c>
    </row>
    <row r="2215" spans="1:5" ht="16.5" x14ac:dyDescent="0.35">
      <c r="A2215" s="62" t="s">
        <v>2023</v>
      </c>
      <c r="B2215" s="62" t="s">
        <v>2388</v>
      </c>
      <c r="C2215" s="62" t="str">
        <f t="shared" si="34"/>
        <v>8125</v>
      </c>
      <c r="D2215" s="62" t="s">
        <v>2473</v>
      </c>
      <c r="E2215" s="63">
        <v>413.2</v>
      </c>
    </row>
    <row r="2216" spans="1:5" ht="16.5" x14ac:dyDescent="0.35">
      <c r="A2216" s="62" t="s">
        <v>2013</v>
      </c>
      <c r="B2216" s="62" t="s">
        <v>2388</v>
      </c>
      <c r="C2216" s="62" t="str">
        <f t="shared" si="34"/>
        <v>8125</v>
      </c>
      <c r="D2216" s="62" t="s">
        <v>2473</v>
      </c>
      <c r="E2216" s="63">
        <v>428.8</v>
      </c>
    </row>
    <row r="2217" spans="1:5" ht="16.5" x14ac:dyDescent="0.35">
      <c r="A2217" s="62" t="s">
        <v>2007</v>
      </c>
      <c r="B2217" s="62" t="s">
        <v>2388</v>
      </c>
      <c r="C2217" s="62" t="str">
        <f t="shared" si="34"/>
        <v>8125</v>
      </c>
      <c r="D2217" s="62" t="s">
        <v>2473</v>
      </c>
      <c r="E2217" s="63">
        <v>438</v>
      </c>
    </row>
    <row r="2218" spans="1:5" ht="16.5" x14ac:dyDescent="0.35">
      <c r="A2218" s="62" t="s">
        <v>2000</v>
      </c>
      <c r="B2218" s="62" t="s">
        <v>2388</v>
      </c>
      <c r="C2218" s="62" t="str">
        <f t="shared" si="34"/>
        <v>8125</v>
      </c>
      <c r="D2218" s="62" t="s">
        <v>2473</v>
      </c>
      <c r="E2218" s="63">
        <v>381.6</v>
      </c>
    </row>
    <row r="2219" spans="1:5" ht="16.5" x14ac:dyDescent="0.35">
      <c r="A2219" s="62" t="s">
        <v>1990</v>
      </c>
      <c r="B2219" s="62" t="s">
        <v>2388</v>
      </c>
      <c r="C2219" s="62" t="str">
        <f t="shared" si="34"/>
        <v>8125</v>
      </c>
      <c r="D2219" s="62" t="s">
        <v>2473</v>
      </c>
      <c r="E2219" s="63">
        <v>339.3</v>
      </c>
    </row>
    <row r="2220" spans="1:5" ht="16.5" x14ac:dyDescent="0.35">
      <c r="A2220" s="62" t="s">
        <v>1975</v>
      </c>
      <c r="B2220" s="62" t="s">
        <v>2388</v>
      </c>
      <c r="C2220" s="62" t="str">
        <f t="shared" si="34"/>
        <v>8125</v>
      </c>
      <c r="D2220" s="62" t="s">
        <v>2473</v>
      </c>
      <c r="E2220" s="63">
        <v>433.2</v>
      </c>
    </row>
    <row r="2221" spans="1:5" ht="16.5" x14ac:dyDescent="0.35">
      <c r="A2221" s="62" t="s">
        <v>1974</v>
      </c>
      <c r="B2221" s="62" t="s">
        <v>2388</v>
      </c>
      <c r="C2221" s="62" t="str">
        <f t="shared" si="34"/>
        <v>8125</v>
      </c>
      <c r="D2221" s="62" t="s">
        <v>2473</v>
      </c>
      <c r="E2221" s="63">
        <v>513</v>
      </c>
    </row>
    <row r="2222" spans="1:5" ht="16.5" x14ac:dyDescent="0.35">
      <c r="A2222" s="62" t="s">
        <v>1968</v>
      </c>
      <c r="B2222" s="62" t="s">
        <v>2388</v>
      </c>
      <c r="C2222" s="62" t="str">
        <f t="shared" si="34"/>
        <v>8125</v>
      </c>
      <c r="D2222" s="62" t="s">
        <v>2473</v>
      </c>
      <c r="E2222" s="63">
        <v>411.4</v>
      </c>
    </row>
    <row r="2223" spans="1:5" ht="16.5" x14ac:dyDescent="0.35">
      <c r="A2223" s="62" t="s">
        <v>1954</v>
      </c>
      <c r="B2223" s="62" t="s">
        <v>2388</v>
      </c>
      <c r="C2223" s="62" t="str">
        <f t="shared" si="34"/>
        <v>8125</v>
      </c>
      <c r="D2223" s="62" t="s">
        <v>2473</v>
      </c>
      <c r="E2223" s="63">
        <v>397</v>
      </c>
    </row>
    <row r="2224" spans="1:5" ht="16.5" x14ac:dyDescent="0.35">
      <c r="A2224" s="62" t="s">
        <v>1931</v>
      </c>
      <c r="B2224" s="62" t="s">
        <v>2388</v>
      </c>
      <c r="C2224" s="62" t="str">
        <f t="shared" si="34"/>
        <v>8125</v>
      </c>
      <c r="D2224" s="62" t="s">
        <v>2473</v>
      </c>
      <c r="E2224" s="63">
        <v>389.1</v>
      </c>
    </row>
    <row r="2225" spans="1:5" ht="16.5" x14ac:dyDescent="0.35">
      <c r="A2225" s="62" t="s">
        <v>1930</v>
      </c>
      <c r="B2225" s="62" t="s">
        <v>2388</v>
      </c>
      <c r="C2225" s="62" t="str">
        <f t="shared" si="34"/>
        <v>8125</v>
      </c>
      <c r="D2225" s="62" t="s">
        <v>2473</v>
      </c>
      <c r="E2225" s="63">
        <v>363.8</v>
      </c>
    </row>
    <row r="2226" spans="1:5" ht="16.5" x14ac:dyDescent="0.35">
      <c r="A2226" s="62" t="s">
        <v>1911</v>
      </c>
      <c r="B2226" s="62" t="s">
        <v>2388</v>
      </c>
      <c r="C2226" s="62" t="str">
        <f t="shared" si="34"/>
        <v>8125</v>
      </c>
      <c r="D2226" s="62" t="s">
        <v>2473</v>
      </c>
      <c r="E2226" s="63">
        <v>325</v>
      </c>
    </row>
    <row r="2227" spans="1:5" ht="16.5" x14ac:dyDescent="0.35">
      <c r="A2227" s="62" t="s">
        <v>1910</v>
      </c>
      <c r="B2227" s="62" t="s">
        <v>2388</v>
      </c>
      <c r="C2227" s="62" t="str">
        <f t="shared" si="34"/>
        <v>8125</v>
      </c>
      <c r="D2227" s="62" t="s">
        <v>2473</v>
      </c>
      <c r="E2227" s="63">
        <v>320.2</v>
      </c>
    </row>
    <row r="2228" spans="1:5" ht="16.5" x14ac:dyDescent="0.35">
      <c r="A2228" s="62" t="s">
        <v>1904</v>
      </c>
      <c r="B2228" s="62" t="s">
        <v>2388</v>
      </c>
      <c r="C2228" s="62" t="str">
        <f t="shared" si="34"/>
        <v>8125</v>
      </c>
      <c r="D2228" s="62" t="s">
        <v>2473</v>
      </c>
      <c r="E2228" s="63">
        <v>350.7</v>
      </c>
    </row>
    <row r="2229" spans="1:5" ht="16.5" x14ac:dyDescent="0.35">
      <c r="A2229" s="62" t="s">
        <v>1891</v>
      </c>
      <c r="B2229" s="62" t="s">
        <v>2388</v>
      </c>
      <c r="C2229" s="62" t="str">
        <f t="shared" si="34"/>
        <v>8125</v>
      </c>
      <c r="D2229" s="62" t="s">
        <v>2473</v>
      </c>
      <c r="E2229" s="63">
        <v>406.8</v>
      </c>
    </row>
    <row r="2230" spans="1:5" ht="16.5" x14ac:dyDescent="0.35">
      <c r="A2230" s="62" t="s">
        <v>1886</v>
      </c>
      <c r="B2230" s="62" t="s">
        <v>2388</v>
      </c>
      <c r="C2230" s="62" t="str">
        <f t="shared" si="34"/>
        <v>8125</v>
      </c>
      <c r="D2230" s="62" t="s">
        <v>2473</v>
      </c>
      <c r="E2230" s="63">
        <v>400</v>
      </c>
    </row>
    <row r="2231" spans="1:5" ht="16.5" x14ac:dyDescent="0.35">
      <c r="A2231" s="62" t="s">
        <v>1879</v>
      </c>
      <c r="B2231" s="62" t="s">
        <v>2388</v>
      </c>
      <c r="C2231" s="62" t="str">
        <f t="shared" si="34"/>
        <v>8125</v>
      </c>
      <c r="D2231" s="62" t="s">
        <v>2473</v>
      </c>
      <c r="E2231" s="63">
        <v>389</v>
      </c>
    </row>
    <row r="2232" spans="1:5" ht="16.5" x14ac:dyDescent="0.35">
      <c r="A2232" s="62" t="s">
        <v>1864</v>
      </c>
      <c r="B2232" s="62" t="s">
        <v>2388</v>
      </c>
      <c r="C2232" s="62" t="str">
        <f t="shared" si="34"/>
        <v>8125</v>
      </c>
      <c r="D2232" s="62" t="s">
        <v>2473</v>
      </c>
      <c r="E2232" s="63">
        <v>339.6</v>
      </c>
    </row>
    <row r="2233" spans="1:5" ht="16.5" x14ac:dyDescent="0.35">
      <c r="A2233" s="62" t="s">
        <v>1844</v>
      </c>
      <c r="B2233" s="62" t="s">
        <v>2388</v>
      </c>
      <c r="C2233" s="62" t="str">
        <f t="shared" si="34"/>
        <v>8125</v>
      </c>
      <c r="D2233" s="62" t="s">
        <v>2473</v>
      </c>
      <c r="E2233" s="63">
        <v>330</v>
      </c>
    </row>
    <row r="2234" spans="1:5" ht="16.5" x14ac:dyDescent="0.35">
      <c r="A2234" s="62" t="s">
        <v>1843</v>
      </c>
      <c r="B2234" s="62" t="s">
        <v>2388</v>
      </c>
      <c r="C2234" s="62" t="str">
        <f t="shared" si="34"/>
        <v>8125</v>
      </c>
      <c r="D2234" s="62" t="s">
        <v>2473</v>
      </c>
      <c r="E2234" s="63">
        <v>389.8</v>
      </c>
    </row>
    <row r="2235" spans="1:5" ht="16.5" x14ac:dyDescent="0.35">
      <c r="A2235" s="62" t="s">
        <v>1811</v>
      </c>
      <c r="B2235" s="62" t="s">
        <v>2388</v>
      </c>
      <c r="C2235" s="62" t="str">
        <f t="shared" si="34"/>
        <v>8125</v>
      </c>
      <c r="D2235" s="62" t="s">
        <v>2473</v>
      </c>
      <c r="E2235" s="63">
        <v>378.7</v>
      </c>
    </row>
    <row r="2236" spans="1:5" ht="16.5" x14ac:dyDescent="0.35">
      <c r="A2236" s="62" t="s">
        <v>1810</v>
      </c>
      <c r="B2236" s="62" t="s">
        <v>2388</v>
      </c>
      <c r="C2236" s="62" t="str">
        <f t="shared" si="34"/>
        <v>8125</v>
      </c>
      <c r="D2236" s="62" t="s">
        <v>2473</v>
      </c>
      <c r="E2236" s="63">
        <v>390.6</v>
      </c>
    </row>
    <row r="2237" spans="1:5" ht="16.5" x14ac:dyDescent="0.35">
      <c r="A2237" s="62" t="s">
        <v>1809</v>
      </c>
      <c r="B2237" s="62" t="s">
        <v>2388</v>
      </c>
      <c r="C2237" s="62" t="str">
        <f t="shared" si="34"/>
        <v>8125</v>
      </c>
      <c r="D2237" s="62" t="s">
        <v>2473</v>
      </c>
      <c r="E2237" s="63">
        <v>350.1</v>
      </c>
    </row>
    <row r="2238" spans="1:5" ht="16.5" x14ac:dyDescent="0.35">
      <c r="A2238" s="62" t="s">
        <v>1769</v>
      </c>
      <c r="B2238" s="62" t="s">
        <v>2388</v>
      </c>
      <c r="C2238" s="62" t="str">
        <f t="shared" si="34"/>
        <v>8125</v>
      </c>
      <c r="D2238" s="62" t="s">
        <v>2473</v>
      </c>
      <c r="E2238" s="63">
        <v>356.6</v>
      </c>
    </row>
    <row r="2239" spans="1:5" ht="16.5" x14ac:dyDescent="0.35">
      <c r="A2239" s="62" t="s">
        <v>1753</v>
      </c>
      <c r="B2239" s="62" t="s">
        <v>2388</v>
      </c>
      <c r="C2239" s="62" t="str">
        <f t="shared" si="34"/>
        <v>8125</v>
      </c>
      <c r="D2239" s="62" t="s">
        <v>2473</v>
      </c>
      <c r="E2239" s="63">
        <v>340.6</v>
      </c>
    </row>
    <row r="2240" spans="1:5" ht="16.5" x14ac:dyDescent="0.35">
      <c r="A2240" s="62" t="s">
        <v>1747</v>
      </c>
      <c r="B2240" s="62" t="s">
        <v>2388</v>
      </c>
      <c r="C2240" s="62" t="str">
        <f t="shared" si="34"/>
        <v>8125</v>
      </c>
      <c r="D2240" s="62" t="s">
        <v>2473</v>
      </c>
      <c r="E2240" s="63">
        <v>354</v>
      </c>
    </row>
    <row r="2241" spans="1:5" ht="16.5" x14ac:dyDescent="0.35">
      <c r="A2241" s="62" t="s">
        <v>1742</v>
      </c>
      <c r="B2241" s="62" t="s">
        <v>2388</v>
      </c>
      <c r="C2241" s="62" t="str">
        <f t="shared" si="34"/>
        <v>8125</v>
      </c>
      <c r="D2241" s="62" t="s">
        <v>2473</v>
      </c>
      <c r="E2241" s="63">
        <v>376</v>
      </c>
    </row>
    <row r="2242" spans="1:5" ht="16.5" x14ac:dyDescent="0.35">
      <c r="A2242" s="62" t="s">
        <v>1419</v>
      </c>
      <c r="B2242" s="62" t="s">
        <v>2388</v>
      </c>
      <c r="C2242" s="62" t="str">
        <f t="shared" si="34"/>
        <v>8125</v>
      </c>
      <c r="D2242" s="62" t="s">
        <v>2473</v>
      </c>
      <c r="E2242" s="63">
        <v>391.9</v>
      </c>
    </row>
    <row r="2243" spans="1:5" ht="16.5" x14ac:dyDescent="0.35">
      <c r="A2243" s="62" t="s">
        <v>1418</v>
      </c>
      <c r="B2243" s="62" t="s">
        <v>2388</v>
      </c>
      <c r="C2243" s="62" t="str">
        <f t="shared" ref="C2243:C2306" si="35">MID(D2243,2,4)</f>
        <v>8126</v>
      </c>
      <c r="D2243" s="62" t="s">
        <v>2474</v>
      </c>
      <c r="E2243" s="63">
        <v>75.599999999999994</v>
      </c>
    </row>
    <row r="2244" spans="1:5" ht="16.5" x14ac:dyDescent="0.35">
      <c r="A2244" s="62" t="s">
        <v>2028</v>
      </c>
      <c r="B2244" s="62" t="s">
        <v>2388</v>
      </c>
      <c r="C2244" s="62" t="str">
        <f t="shared" si="35"/>
        <v>8126</v>
      </c>
      <c r="D2244" s="62" t="s">
        <v>2474</v>
      </c>
      <c r="E2244" s="63">
        <v>109.2</v>
      </c>
    </row>
    <row r="2245" spans="1:5" ht="16.5" x14ac:dyDescent="0.35">
      <c r="A2245" s="62" t="s">
        <v>2023</v>
      </c>
      <c r="B2245" s="62" t="s">
        <v>2388</v>
      </c>
      <c r="C2245" s="62" t="str">
        <f t="shared" si="35"/>
        <v>8126</v>
      </c>
      <c r="D2245" s="62" t="s">
        <v>2474</v>
      </c>
      <c r="E2245" s="63">
        <v>79.8</v>
      </c>
    </row>
    <row r="2246" spans="1:5" ht="16.5" x14ac:dyDescent="0.35">
      <c r="A2246" s="62" t="s">
        <v>2013</v>
      </c>
      <c r="B2246" s="62" t="s">
        <v>2388</v>
      </c>
      <c r="C2246" s="62" t="str">
        <f t="shared" si="35"/>
        <v>8126</v>
      </c>
      <c r="D2246" s="62" t="s">
        <v>2474</v>
      </c>
      <c r="E2246" s="63">
        <v>75.599999999999994</v>
      </c>
    </row>
    <row r="2247" spans="1:5" ht="16.5" x14ac:dyDescent="0.35">
      <c r="A2247" s="62" t="s">
        <v>2007</v>
      </c>
      <c r="B2247" s="62" t="s">
        <v>2388</v>
      </c>
      <c r="C2247" s="62" t="str">
        <f t="shared" si="35"/>
        <v>8126</v>
      </c>
      <c r="D2247" s="62" t="s">
        <v>2474</v>
      </c>
      <c r="E2247" s="63">
        <v>126</v>
      </c>
    </row>
    <row r="2248" spans="1:5" ht="16.5" x14ac:dyDescent="0.35">
      <c r="A2248" s="62" t="s">
        <v>2000</v>
      </c>
      <c r="B2248" s="62" t="s">
        <v>2388</v>
      </c>
      <c r="C2248" s="62" t="str">
        <f t="shared" si="35"/>
        <v>8126</v>
      </c>
      <c r="D2248" s="62" t="s">
        <v>2474</v>
      </c>
      <c r="E2248" s="63">
        <v>25.2</v>
      </c>
    </row>
    <row r="2249" spans="1:5" ht="16.5" x14ac:dyDescent="0.35">
      <c r="A2249" s="62" t="s">
        <v>1418</v>
      </c>
      <c r="B2249" s="62" t="s">
        <v>2388</v>
      </c>
      <c r="C2249" s="62" t="str">
        <f t="shared" si="35"/>
        <v>8128</v>
      </c>
      <c r="D2249" s="62" t="s">
        <v>2475</v>
      </c>
      <c r="E2249" s="63">
        <v>918.08</v>
      </c>
    </row>
    <row r="2250" spans="1:5" ht="16.5" x14ac:dyDescent="0.35">
      <c r="A2250" s="62" t="s">
        <v>2028</v>
      </c>
      <c r="B2250" s="62" t="s">
        <v>2388</v>
      </c>
      <c r="C2250" s="62" t="str">
        <f t="shared" si="35"/>
        <v>8128</v>
      </c>
      <c r="D2250" s="62" t="s">
        <v>2475</v>
      </c>
      <c r="E2250" s="63">
        <v>845.6</v>
      </c>
    </row>
    <row r="2251" spans="1:5" ht="16.5" x14ac:dyDescent="0.35">
      <c r="A2251" s="62" t="s">
        <v>2023</v>
      </c>
      <c r="B2251" s="62" t="s">
        <v>2388</v>
      </c>
      <c r="C2251" s="62" t="str">
        <f t="shared" si="35"/>
        <v>8128</v>
      </c>
      <c r="D2251" s="62" t="s">
        <v>2475</v>
      </c>
      <c r="E2251" s="63">
        <v>573.79999999999995</v>
      </c>
    </row>
    <row r="2252" spans="1:5" ht="16.5" x14ac:dyDescent="0.35">
      <c r="A2252" s="62" t="s">
        <v>2013</v>
      </c>
      <c r="B2252" s="62" t="s">
        <v>2388</v>
      </c>
      <c r="C2252" s="62" t="str">
        <f t="shared" si="35"/>
        <v>8128</v>
      </c>
      <c r="D2252" s="62" t="s">
        <v>2475</v>
      </c>
      <c r="E2252" s="63">
        <v>850.58</v>
      </c>
    </row>
    <row r="2253" spans="1:5" ht="16.5" x14ac:dyDescent="0.35">
      <c r="A2253" s="62" t="s">
        <v>2007</v>
      </c>
      <c r="B2253" s="62" t="s">
        <v>2388</v>
      </c>
      <c r="C2253" s="62" t="str">
        <f t="shared" si="35"/>
        <v>8128</v>
      </c>
      <c r="D2253" s="62" t="s">
        <v>2475</v>
      </c>
      <c r="E2253" s="63">
        <v>897.14</v>
      </c>
    </row>
    <row r="2254" spans="1:5" ht="16.5" x14ac:dyDescent="0.35">
      <c r="A2254" s="62" t="s">
        <v>2000</v>
      </c>
      <c r="B2254" s="62" t="s">
        <v>2388</v>
      </c>
      <c r="C2254" s="62" t="str">
        <f t="shared" si="35"/>
        <v>8128</v>
      </c>
      <c r="D2254" s="62" t="s">
        <v>2475</v>
      </c>
      <c r="E2254" s="63">
        <v>635.88</v>
      </c>
    </row>
    <row r="2255" spans="1:5" ht="16.5" x14ac:dyDescent="0.35">
      <c r="A2255" s="62" t="s">
        <v>1990</v>
      </c>
      <c r="B2255" s="62" t="s">
        <v>2388</v>
      </c>
      <c r="C2255" s="62" t="str">
        <f t="shared" si="35"/>
        <v>8128</v>
      </c>
      <c r="D2255" s="62" t="s">
        <v>2475</v>
      </c>
      <c r="E2255" s="63">
        <v>736.56</v>
      </c>
    </row>
    <row r="2256" spans="1:5" ht="16.5" x14ac:dyDescent="0.35">
      <c r="A2256" s="62" t="s">
        <v>1975</v>
      </c>
      <c r="B2256" s="62" t="s">
        <v>2388</v>
      </c>
      <c r="C2256" s="62" t="str">
        <f t="shared" si="35"/>
        <v>8128</v>
      </c>
      <c r="D2256" s="62" t="s">
        <v>2475</v>
      </c>
      <c r="E2256" s="63">
        <v>1000</v>
      </c>
    </row>
    <row r="2257" spans="1:5" ht="16.5" x14ac:dyDescent="0.35">
      <c r="A2257" s="62" t="s">
        <v>1974</v>
      </c>
      <c r="B2257" s="62" t="s">
        <v>2388</v>
      </c>
      <c r="C2257" s="62" t="str">
        <f t="shared" si="35"/>
        <v>8128</v>
      </c>
      <c r="D2257" s="62" t="s">
        <v>2475</v>
      </c>
      <c r="E2257" s="63">
        <v>867.27</v>
      </c>
    </row>
    <row r="2258" spans="1:5" ht="16.5" x14ac:dyDescent="0.35">
      <c r="A2258" s="62" t="s">
        <v>1968</v>
      </c>
      <c r="B2258" s="62" t="s">
        <v>2388</v>
      </c>
      <c r="C2258" s="62" t="str">
        <f t="shared" si="35"/>
        <v>8128</v>
      </c>
      <c r="D2258" s="62" t="s">
        <v>2475</v>
      </c>
      <c r="E2258" s="63">
        <v>456.3</v>
      </c>
    </row>
    <row r="2259" spans="1:5" ht="16.5" x14ac:dyDescent="0.35">
      <c r="A2259" s="62" t="s">
        <v>1954</v>
      </c>
      <c r="B2259" s="62" t="s">
        <v>2388</v>
      </c>
      <c r="C2259" s="62" t="str">
        <f t="shared" si="35"/>
        <v>8128</v>
      </c>
      <c r="D2259" s="62" t="s">
        <v>2475</v>
      </c>
      <c r="E2259" s="63">
        <v>376.18</v>
      </c>
    </row>
    <row r="2260" spans="1:5" ht="16.5" x14ac:dyDescent="0.35">
      <c r="A2260" s="62" t="s">
        <v>1931</v>
      </c>
      <c r="B2260" s="62" t="s">
        <v>2388</v>
      </c>
      <c r="C2260" s="62" t="str">
        <f t="shared" si="35"/>
        <v>8128</v>
      </c>
      <c r="D2260" s="62" t="s">
        <v>2475</v>
      </c>
      <c r="E2260" s="63">
        <v>287.39999999999998</v>
      </c>
    </row>
    <row r="2261" spans="1:5" ht="16.5" x14ac:dyDescent="0.35">
      <c r="A2261" s="62" t="s">
        <v>1930</v>
      </c>
      <c r="B2261" s="62" t="s">
        <v>2388</v>
      </c>
      <c r="C2261" s="62" t="str">
        <f t="shared" si="35"/>
        <v>8128</v>
      </c>
      <c r="D2261" s="62" t="s">
        <v>2475</v>
      </c>
      <c r="E2261" s="63">
        <v>265.52999999999997</v>
      </c>
    </row>
    <row r="2262" spans="1:5" ht="16.5" x14ac:dyDescent="0.35">
      <c r="A2262" s="62" t="s">
        <v>1911</v>
      </c>
      <c r="B2262" s="62" t="s">
        <v>2388</v>
      </c>
      <c r="C2262" s="62" t="str">
        <f t="shared" si="35"/>
        <v>8128</v>
      </c>
      <c r="D2262" s="62" t="s">
        <v>2475</v>
      </c>
      <c r="E2262" s="63">
        <v>312.77999999999997</v>
      </c>
    </row>
    <row r="2263" spans="1:5" ht="16.5" x14ac:dyDescent="0.35">
      <c r="A2263" s="62" t="s">
        <v>1910</v>
      </c>
      <c r="B2263" s="62" t="s">
        <v>2388</v>
      </c>
      <c r="C2263" s="62" t="str">
        <f t="shared" si="35"/>
        <v>8128</v>
      </c>
      <c r="D2263" s="62" t="s">
        <v>2475</v>
      </c>
      <c r="E2263" s="63">
        <v>473.93</v>
      </c>
    </row>
    <row r="2264" spans="1:5" ht="16.5" x14ac:dyDescent="0.35">
      <c r="A2264" s="62" t="s">
        <v>1904</v>
      </c>
      <c r="B2264" s="62" t="s">
        <v>2388</v>
      </c>
      <c r="C2264" s="62" t="str">
        <f t="shared" si="35"/>
        <v>8128</v>
      </c>
      <c r="D2264" s="62" t="s">
        <v>2475</v>
      </c>
      <c r="E2264" s="63">
        <v>363.81</v>
      </c>
    </row>
    <row r="2265" spans="1:5" ht="16.5" x14ac:dyDescent="0.35">
      <c r="A2265" s="62" t="s">
        <v>1891</v>
      </c>
      <c r="B2265" s="62" t="s">
        <v>2388</v>
      </c>
      <c r="C2265" s="62" t="str">
        <f t="shared" si="35"/>
        <v>8128</v>
      </c>
      <c r="D2265" s="62" t="s">
        <v>2475</v>
      </c>
      <c r="E2265" s="63">
        <v>256.54000000000002</v>
      </c>
    </row>
    <row r="2266" spans="1:5" ht="16.5" x14ac:dyDescent="0.35">
      <c r="A2266" s="62" t="s">
        <v>1886</v>
      </c>
      <c r="B2266" s="62" t="s">
        <v>2388</v>
      </c>
      <c r="C2266" s="62" t="str">
        <f t="shared" si="35"/>
        <v>8128</v>
      </c>
      <c r="D2266" s="62" t="s">
        <v>2475</v>
      </c>
      <c r="E2266" s="63">
        <v>286.92</v>
      </c>
    </row>
    <row r="2267" spans="1:5" ht="16.5" x14ac:dyDescent="0.35">
      <c r="A2267" s="62" t="s">
        <v>1879</v>
      </c>
      <c r="B2267" s="62" t="s">
        <v>2388</v>
      </c>
      <c r="C2267" s="62" t="str">
        <f t="shared" si="35"/>
        <v>8128</v>
      </c>
      <c r="D2267" s="62" t="s">
        <v>2475</v>
      </c>
      <c r="E2267" s="63">
        <v>498.82</v>
      </c>
    </row>
    <row r="2268" spans="1:5" ht="16.5" x14ac:dyDescent="0.35">
      <c r="A2268" s="62" t="s">
        <v>1864</v>
      </c>
      <c r="B2268" s="62" t="s">
        <v>2388</v>
      </c>
      <c r="C2268" s="62" t="str">
        <f t="shared" si="35"/>
        <v>8128</v>
      </c>
      <c r="D2268" s="62" t="s">
        <v>2475</v>
      </c>
      <c r="E2268" s="63">
        <v>781.97</v>
      </c>
    </row>
    <row r="2269" spans="1:5" ht="16.5" x14ac:dyDescent="0.35">
      <c r="A2269" s="62" t="s">
        <v>1844</v>
      </c>
      <c r="B2269" s="62" t="s">
        <v>2388</v>
      </c>
      <c r="C2269" s="62" t="str">
        <f t="shared" si="35"/>
        <v>8128</v>
      </c>
      <c r="D2269" s="62" t="s">
        <v>2475</v>
      </c>
      <c r="E2269" s="63">
        <v>1000</v>
      </c>
    </row>
    <row r="2270" spans="1:5" ht="16.5" x14ac:dyDescent="0.35">
      <c r="A2270" s="62" t="s">
        <v>1843</v>
      </c>
      <c r="B2270" s="62" t="s">
        <v>2388</v>
      </c>
      <c r="C2270" s="62" t="str">
        <f t="shared" si="35"/>
        <v>8128</v>
      </c>
      <c r="D2270" s="62" t="s">
        <v>2475</v>
      </c>
      <c r="E2270" s="63">
        <v>995.81</v>
      </c>
    </row>
    <row r="2271" spans="1:5" ht="16.5" x14ac:dyDescent="0.35">
      <c r="A2271" s="62" t="s">
        <v>1811</v>
      </c>
      <c r="B2271" s="62" t="s">
        <v>2388</v>
      </c>
      <c r="C2271" s="62" t="str">
        <f t="shared" si="35"/>
        <v>8128</v>
      </c>
      <c r="D2271" s="62" t="s">
        <v>2475</v>
      </c>
      <c r="E2271" s="63">
        <v>1000</v>
      </c>
    </row>
    <row r="2272" spans="1:5" ht="16.5" x14ac:dyDescent="0.35">
      <c r="A2272" s="62" t="s">
        <v>1810</v>
      </c>
      <c r="B2272" s="62" t="s">
        <v>2388</v>
      </c>
      <c r="C2272" s="62" t="str">
        <f t="shared" si="35"/>
        <v>8128</v>
      </c>
      <c r="D2272" s="62" t="s">
        <v>2475</v>
      </c>
      <c r="E2272" s="63">
        <v>1195.03</v>
      </c>
    </row>
    <row r="2273" spans="1:5" ht="16.5" x14ac:dyDescent="0.35">
      <c r="A2273" s="62" t="s">
        <v>1809</v>
      </c>
      <c r="B2273" s="62" t="s">
        <v>2388</v>
      </c>
      <c r="C2273" s="62" t="str">
        <f t="shared" si="35"/>
        <v>8128</v>
      </c>
      <c r="D2273" s="62" t="s">
        <v>2475</v>
      </c>
      <c r="E2273" s="63">
        <v>1177.8</v>
      </c>
    </row>
    <row r="2274" spans="1:5" ht="16.5" x14ac:dyDescent="0.35">
      <c r="A2274" s="62" t="s">
        <v>1769</v>
      </c>
      <c r="B2274" s="62" t="s">
        <v>2388</v>
      </c>
      <c r="C2274" s="62" t="str">
        <f t="shared" si="35"/>
        <v>8128</v>
      </c>
      <c r="D2274" s="62" t="s">
        <v>2475</v>
      </c>
      <c r="E2274" s="63">
        <v>906</v>
      </c>
    </row>
    <row r="2275" spans="1:5" ht="16.5" x14ac:dyDescent="0.35">
      <c r="A2275" s="62" t="s">
        <v>1753</v>
      </c>
      <c r="B2275" s="62" t="s">
        <v>2388</v>
      </c>
      <c r="C2275" s="62" t="str">
        <f t="shared" si="35"/>
        <v>8128</v>
      </c>
      <c r="D2275" s="62" t="s">
        <v>2475</v>
      </c>
      <c r="E2275" s="63">
        <v>912.04</v>
      </c>
    </row>
    <row r="2276" spans="1:5" ht="16.5" x14ac:dyDescent="0.35">
      <c r="A2276" s="62" t="s">
        <v>1747</v>
      </c>
      <c r="B2276" s="62" t="s">
        <v>2388</v>
      </c>
      <c r="C2276" s="62" t="str">
        <f t="shared" si="35"/>
        <v>8128</v>
      </c>
      <c r="D2276" s="62" t="s">
        <v>2475</v>
      </c>
      <c r="E2276" s="63">
        <v>990.56</v>
      </c>
    </row>
    <row r="2277" spans="1:5" ht="16.5" x14ac:dyDescent="0.35">
      <c r="A2277" s="62" t="s">
        <v>1742</v>
      </c>
      <c r="B2277" s="62" t="s">
        <v>2388</v>
      </c>
      <c r="C2277" s="62" t="str">
        <f t="shared" si="35"/>
        <v>8128</v>
      </c>
      <c r="D2277" s="62" t="s">
        <v>2475</v>
      </c>
      <c r="E2277" s="63">
        <v>1418.61</v>
      </c>
    </row>
    <row r="2278" spans="1:5" ht="16.5" x14ac:dyDescent="0.35">
      <c r="A2278" s="62" t="s">
        <v>1419</v>
      </c>
      <c r="B2278" s="62" t="s">
        <v>2388</v>
      </c>
      <c r="C2278" s="62" t="str">
        <f t="shared" si="35"/>
        <v>8128</v>
      </c>
      <c r="D2278" s="62" t="s">
        <v>2475</v>
      </c>
      <c r="E2278" s="63">
        <v>1401.28</v>
      </c>
    </row>
    <row r="2279" spans="1:5" ht="16.5" x14ac:dyDescent="0.35">
      <c r="A2279" s="62" t="s">
        <v>1418</v>
      </c>
      <c r="B2279" s="62" t="s">
        <v>2388</v>
      </c>
      <c r="C2279" s="62" t="str">
        <f t="shared" si="35"/>
        <v>8134</v>
      </c>
      <c r="D2279" s="62" t="s">
        <v>2476</v>
      </c>
      <c r="E2279" s="63">
        <v>336</v>
      </c>
    </row>
    <row r="2280" spans="1:5" ht="16.5" x14ac:dyDescent="0.35">
      <c r="A2280" s="62" t="s">
        <v>2028</v>
      </c>
      <c r="B2280" s="62" t="s">
        <v>2388</v>
      </c>
      <c r="C2280" s="62" t="str">
        <f t="shared" si="35"/>
        <v>8134</v>
      </c>
      <c r="D2280" s="62" t="s">
        <v>2476</v>
      </c>
      <c r="E2280" s="63">
        <v>405</v>
      </c>
    </row>
    <row r="2281" spans="1:5" ht="16.5" x14ac:dyDescent="0.35">
      <c r="A2281" s="62" t="s">
        <v>2023</v>
      </c>
      <c r="B2281" s="62" t="s">
        <v>2388</v>
      </c>
      <c r="C2281" s="62" t="str">
        <f t="shared" si="35"/>
        <v>8134</v>
      </c>
      <c r="D2281" s="62" t="s">
        <v>2476</v>
      </c>
      <c r="E2281" s="63">
        <v>150</v>
      </c>
    </row>
    <row r="2282" spans="1:5" ht="16.5" x14ac:dyDescent="0.35">
      <c r="A2282" s="62" t="s">
        <v>2013</v>
      </c>
      <c r="B2282" s="62" t="s">
        <v>2388</v>
      </c>
      <c r="C2282" s="62" t="str">
        <f t="shared" si="35"/>
        <v>8134</v>
      </c>
      <c r="D2282" s="62" t="s">
        <v>2476</v>
      </c>
      <c r="E2282" s="63">
        <v>108</v>
      </c>
    </row>
    <row r="2283" spans="1:5" ht="16.5" x14ac:dyDescent="0.35">
      <c r="A2283" s="62" t="s">
        <v>2007</v>
      </c>
      <c r="B2283" s="62" t="s">
        <v>2388</v>
      </c>
      <c r="C2283" s="62" t="str">
        <f t="shared" si="35"/>
        <v>8134</v>
      </c>
      <c r="D2283" s="62" t="s">
        <v>2476</v>
      </c>
      <c r="E2283" s="63">
        <v>267</v>
      </c>
    </row>
    <row r="2284" spans="1:5" ht="16.5" x14ac:dyDescent="0.35">
      <c r="A2284" s="62" t="s">
        <v>2000</v>
      </c>
      <c r="B2284" s="62" t="s">
        <v>2388</v>
      </c>
      <c r="C2284" s="62" t="str">
        <f t="shared" si="35"/>
        <v>8134</v>
      </c>
      <c r="D2284" s="62" t="s">
        <v>2476</v>
      </c>
      <c r="E2284" s="63">
        <v>165</v>
      </c>
    </row>
    <row r="2285" spans="1:5" ht="16.5" x14ac:dyDescent="0.35">
      <c r="A2285" s="62" t="s">
        <v>1990</v>
      </c>
      <c r="B2285" s="62" t="s">
        <v>2388</v>
      </c>
      <c r="C2285" s="62" t="str">
        <f t="shared" si="35"/>
        <v>8134</v>
      </c>
      <c r="D2285" s="62" t="s">
        <v>2476</v>
      </c>
      <c r="E2285" s="63">
        <v>276</v>
      </c>
    </row>
    <row r="2286" spans="1:5" ht="16.5" x14ac:dyDescent="0.35">
      <c r="A2286" s="62" t="s">
        <v>1975</v>
      </c>
      <c r="B2286" s="62" t="s">
        <v>2388</v>
      </c>
      <c r="C2286" s="62" t="str">
        <f t="shared" si="35"/>
        <v>8134</v>
      </c>
      <c r="D2286" s="62" t="s">
        <v>2476</v>
      </c>
      <c r="E2286" s="63">
        <v>285</v>
      </c>
    </row>
    <row r="2287" spans="1:5" ht="16.5" x14ac:dyDescent="0.35">
      <c r="A2287" s="62" t="s">
        <v>1974</v>
      </c>
      <c r="B2287" s="62" t="s">
        <v>2388</v>
      </c>
      <c r="C2287" s="62" t="str">
        <f t="shared" si="35"/>
        <v>8134</v>
      </c>
      <c r="D2287" s="62" t="s">
        <v>2476</v>
      </c>
      <c r="E2287" s="63">
        <v>111</v>
      </c>
    </row>
    <row r="2288" spans="1:5" ht="16.5" x14ac:dyDescent="0.35">
      <c r="A2288" s="62" t="s">
        <v>1968</v>
      </c>
      <c r="B2288" s="62" t="s">
        <v>2388</v>
      </c>
      <c r="C2288" s="62" t="str">
        <f t="shared" si="35"/>
        <v>8134</v>
      </c>
      <c r="D2288" s="62" t="s">
        <v>2476</v>
      </c>
      <c r="E2288" s="63">
        <v>162</v>
      </c>
    </row>
    <row r="2289" spans="1:5" ht="16.5" x14ac:dyDescent="0.35">
      <c r="A2289" s="62" t="s">
        <v>1954</v>
      </c>
      <c r="B2289" s="62" t="s">
        <v>2388</v>
      </c>
      <c r="C2289" s="62" t="str">
        <f t="shared" si="35"/>
        <v>8134</v>
      </c>
      <c r="D2289" s="62" t="s">
        <v>2476</v>
      </c>
      <c r="E2289" s="63">
        <v>198</v>
      </c>
    </row>
    <row r="2290" spans="1:5" ht="16.5" x14ac:dyDescent="0.35">
      <c r="A2290" s="62" t="s">
        <v>1931</v>
      </c>
      <c r="B2290" s="62" t="s">
        <v>2388</v>
      </c>
      <c r="C2290" s="62" t="str">
        <f t="shared" si="35"/>
        <v>8134</v>
      </c>
      <c r="D2290" s="62" t="s">
        <v>2476</v>
      </c>
      <c r="E2290" s="63">
        <v>198</v>
      </c>
    </row>
    <row r="2291" spans="1:5" ht="16.5" x14ac:dyDescent="0.35">
      <c r="A2291" s="62" t="s">
        <v>1930</v>
      </c>
      <c r="B2291" s="62" t="s">
        <v>2388</v>
      </c>
      <c r="C2291" s="62" t="str">
        <f t="shared" si="35"/>
        <v>8134</v>
      </c>
      <c r="D2291" s="62" t="s">
        <v>2476</v>
      </c>
      <c r="E2291" s="63">
        <v>183</v>
      </c>
    </row>
    <row r="2292" spans="1:5" ht="16.5" x14ac:dyDescent="0.35">
      <c r="A2292" s="62" t="s">
        <v>1911</v>
      </c>
      <c r="B2292" s="62" t="s">
        <v>2388</v>
      </c>
      <c r="C2292" s="62" t="str">
        <f t="shared" si="35"/>
        <v>8134</v>
      </c>
      <c r="D2292" s="62" t="s">
        <v>2476</v>
      </c>
      <c r="E2292" s="63">
        <v>655.5</v>
      </c>
    </row>
    <row r="2293" spans="1:5" ht="16.5" x14ac:dyDescent="0.35">
      <c r="A2293" s="62" t="s">
        <v>1910</v>
      </c>
      <c r="B2293" s="62" t="s">
        <v>2388</v>
      </c>
      <c r="C2293" s="62" t="str">
        <f t="shared" si="35"/>
        <v>8134</v>
      </c>
      <c r="D2293" s="62" t="s">
        <v>2476</v>
      </c>
      <c r="E2293" s="63">
        <v>994.5</v>
      </c>
    </row>
    <row r="2294" spans="1:5" ht="16.5" x14ac:dyDescent="0.35">
      <c r="A2294" s="62" t="s">
        <v>1904</v>
      </c>
      <c r="B2294" s="62" t="s">
        <v>2388</v>
      </c>
      <c r="C2294" s="62" t="str">
        <f t="shared" si="35"/>
        <v>8134</v>
      </c>
      <c r="D2294" s="62" t="s">
        <v>2476</v>
      </c>
      <c r="E2294" s="63">
        <v>428.7</v>
      </c>
    </row>
    <row r="2295" spans="1:5" ht="16.5" x14ac:dyDescent="0.35">
      <c r="A2295" s="62" t="s">
        <v>1891</v>
      </c>
      <c r="B2295" s="62" t="s">
        <v>2388</v>
      </c>
      <c r="C2295" s="62" t="str">
        <f t="shared" si="35"/>
        <v>8134</v>
      </c>
      <c r="D2295" s="62" t="s">
        <v>2476</v>
      </c>
      <c r="E2295" s="63">
        <v>65.099999999999994</v>
      </c>
    </row>
    <row r="2296" spans="1:5" ht="16.5" x14ac:dyDescent="0.35">
      <c r="A2296" s="62" t="s">
        <v>1886</v>
      </c>
      <c r="B2296" s="62" t="s">
        <v>2388</v>
      </c>
      <c r="C2296" s="62" t="str">
        <f t="shared" si="35"/>
        <v>8134</v>
      </c>
      <c r="D2296" s="62" t="s">
        <v>2476</v>
      </c>
      <c r="E2296" s="63">
        <v>71.099999999999994</v>
      </c>
    </row>
    <row r="2297" spans="1:5" ht="16.5" x14ac:dyDescent="0.35">
      <c r="A2297" s="62" t="s">
        <v>1879</v>
      </c>
      <c r="B2297" s="62" t="s">
        <v>2388</v>
      </c>
      <c r="C2297" s="62" t="str">
        <f t="shared" si="35"/>
        <v>8134</v>
      </c>
      <c r="D2297" s="62" t="s">
        <v>2476</v>
      </c>
      <c r="E2297" s="63">
        <v>77.099999999999994</v>
      </c>
    </row>
    <row r="2298" spans="1:5" ht="16.5" x14ac:dyDescent="0.35">
      <c r="A2298" s="62" t="s">
        <v>1864</v>
      </c>
      <c r="B2298" s="62" t="s">
        <v>2388</v>
      </c>
      <c r="C2298" s="62" t="str">
        <f t="shared" si="35"/>
        <v>8134</v>
      </c>
      <c r="D2298" s="62" t="s">
        <v>2476</v>
      </c>
      <c r="E2298" s="63">
        <v>65.099999999999994</v>
      </c>
    </row>
    <row r="2299" spans="1:5" ht="16.5" x14ac:dyDescent="0.35">
      <c r="A2299" s="62" t="s">
        <v>1844</v>
      </c>
      <c r="B2299" s="62" t="s">
        <v>2388</v>
      </c>
      <c r="C2299" s="62" t="str">
        <f t="shared" si="35"/>
        <v>8134</v>
      </c>
      <c r="D2299" s="62" t="s">
        <v>2476</v>
      </c>
      <c r="E2299" s="63">
        <v>39</v>
      </c>
    </row>
    <row r="2300" spans="1:5" ht="16.5" x14ac:dyDescent="0.35">
      <c r="A2300" s="62" t="s">
        <v>1843</v>
      </c>
      <c r="B2300" s="62" t="s">
        <v>2388</v>
      </c>
      <c r="C2300" s="62" t="str">
        <f t="shared" si="35"/>
        <v>8134</v>
      </c>
      <c r="D2300" s="62" t="s">
        <v>2476</v>
      </c>
      <c r="E2300" s="63">
        <v>36</v>
      </c>
    </row>
    <row r="2301" spans="1:5" ht="16.5" x14ac:dyDescent="0.35">
      <c r="A2301" s="62" t="s">
        <v>1811</v>
      </c>
      <c r="B2301" s="62" t="s">
        <v>2388</v>
      </c>
      <c r="C2301" s="62" t="str">
        <f t="shared" si="35"/>
        <v>8134</v>
      </c>
      <c r="D2301" s="62" t="s">
        <v>2476</v>
      </c>
      <c r="E2301" s="63">
        <v>72</v>
      </c>
    </row>
    <row r="2302" spans="1:5" ht="16.5" x14ac:dyDescent="0.35">
      <c r="A2302" s="62" t="s">
        <v>1810</v>
      </c>
      <c r="B2302" s="62" t="s">
        <v>2388</v>
      </c>
      <c r="C2302" s="62" t="str">
        <f t="shared" si="35"/>
        <v>8134</v>
      </c>
      <c r="D2302" s="62" t="s">
        <v>2476</v>
      </c>
      <c r="E2302" s="63">
        <v>250.1</v>
      </c>
    </row>
    <row r="2303" spans="1:5" ht="16.5" x14ac:dyDescent="0.35">
      <c r="A2303" s="62" t="s">
        <v>1809</v>
      </c>
      <c r="B2303" s="62" t="s">
        <v>2388</v>
      </c>
      <c r="C2303" s="62" t="str">
        <f t="shared" si="35"/>
        <v>8134</v>
      </c>
      <c r="D2303" s="62" t="s">
        <v>2476</v>
      </c>
      <c r="E2303" s="63">
        <v>735</v>
      </c>
    </row>
    <row r="2304" spans="1:5" ht="16.5" x14ac:dyDescent="0.35">
      <c r="A2304" s="62" t="s">
        <v>1769</v>
      </c>
      <c r="B2304" s="62" t="s">
        <v>2388</v>
      </c>
      <c r="C2304" s="62" t="str">
        <f t="shared" si="35"/>
        <v>8134</v>
      </c>
      <c r="D2304" s="62" t="s">
        <v>2476</v>
      </c>
      <c r="E2304" s="63">
        <v>490</v>
      </c>
    </row>
    <row r="2305" spans="1:5" ht="16.5" x14ac:dyDescent="0.35">
      <c r="A2305" s="62" t="s">
        <v>1753</v>
      </c>
      <c r="B2305" s="62" t="s">
        <v>2388</v>
      </c>
      <c r="C2305" s="62" t="str">
        <f t="shared" si="35"/>
        <v>8134</v>
      </c>
      <c r="D2305" s="62" t="s">
        <v>2476</v>
      </c>
      <c r="E2305" s="63">
        <v>455</v>
      </c>
    </row>
    <row r="2306" spans="1:5" ht="16.5" x14ac:dyDescent="0.35">
      <c r="A2306" s="62" t="s">
        <v>1747</v>
      </c>
      <c r="B2306" s="62" t="s">
        <v>2388</v>
      </c>
      <c r="C2306" s="62" t="str">
        <f t="shared" si="35"/>
        <v>8134</v>
      </c>
      <c r="D2306" s="62" t="s">
        <v>2476</v>
      </c>
      <c r="E2306" s="63">
        <v>520</v>
      </c>
    </row>
    <row r="2307" spans="1:5" ht="16.5" x14ac:dyDescent="0.35">
      <c r="A2307" s="62" t="s">
        <v>1742</v>
      </c>
      <c r="B2307" s="62" t="s">
        <v>2388</v>
      </c>
      <c r="C2307" s="62" t="str">
        <f t="shared" ref="C2307:C2370" si="36">MID(D2307,2,4)</f>
        <v>8134</v>
      </c>
      <c r="D2307" s="62" t="s">
        <v>2476</v>
      </c>
      <c r="E2307" s="63">
        <v>705.2</v>
      </c>
    </row>
    <row r="2308" spans="1:5" ht="16.5" x14ac:dyDescent="0.35">
      <c r="A2308" s="62" t="s">
        <v>1419</v>
      </c>
      <c r="B2308" s="62" t="s">
        <v>2388</v>
      </c>
      <c r="C2308" s="62" t="str">
        <f t="shared" si="36"/>
        <v>8134</v>
      </c>
      <c r="D2308" s="62" t="s">
        <v>2476</v>
      </c>
      <c r="E2308" s="63">
        <v>740</v>
      </c>
    </row>
    <row r="2309" spans="1:5" ht="16.5" x14ac:dyDescent="0.35">
      <c r="A2309" s="62" t="s">
        <v>1418</v>
      </c>
      <c r="B2309" s="62" t="s">
        <v>2388</v>
      </c>
      <c r="C2309" s="62" t="str">
        <f t="shared" si="36"/>
        <v>8137</v>
      </c>
      <c r="D2309" s="62" t="s">
        <v>2477</v>
      </c>
      <c r="E2309" s="63">
        <v>256.31</v>
      </c>
    </row>
    <row r="2310" spans="1:5" ht="16.5" x14ac:dyDescent="0.35">
      <c r="A2310" s="62" t="s">
        <v>2028</v>
      </c>
      <c r="B2310" s="62" t="s">
        <v>2388</v>
      </c>
      <c r="C2310" s="62" t="str">
        <f t="shared" si="36"/>
        <v>8137</v>
      </c>
      <c r="D2310" s="62" t="s">
        <v>2477</v>
      </c>
      <c r="E2310" s="63">
        <v>261.17</v>
      </c>
    </row>
    <row r="2311" spans="1:5" ht="16.5" x14ac:dyDescent="0.35">
      <c r="A2311" s="62" t="s">
        <v>2023</v>
      </c>
      <c r="B2311" s="62" t="s">
        <v>2388</v>
      </c>
      <c r="C2311" s="62" t="str">
        <f t="shared" si="36"/>
        <v>8137</v>
      </c>
      <c r="D2311" s="62" t="s">
        <v>2477</v>
      </c>
      <c r="E2311" s="63">
        <v>189.25</v>
      </c>
    </row>
    <row r="2312" spans="1:5" ht="16.5" x14ac:dyDescent="0.35">
      <c r="A2312" s="62" t="s">
        <v>2013</v>
      </c>
      <c r="B2312" s="62" t="s">
        <v>2388</v>
      </c>
      <c r="C2312" s="62" t="str">
        <f t="shared" si="36"/>
        <v>8137</v>
      </c>
      <c r="D2312" s="62" t="s">
        <v>2477</v>
      </c>
      <c r="E2312" s="63">
        <v>128.53</v>
      </c>
    </row>
    <row r="2313" spans="1:5" ht="16.5" x14ac:dyDescent="0.35">
      <c r="A2313" s="62" t="s">
        <v>2007</v>
      </c>
      <c r="B2313" s="62" t="s">
        <v>2388</v>
      </c>
      <c r="C2313" s="62" t="str">
        <f t="shared" si="36"/>
        <v>8137</v>
      </c>
      <c r="D2313" s="62" t="s">
        <v>2477</v>
      </c>
      <c r="E2313" s="63">
        <v>185.32</v>
      </c>
    </row>
    <row r="2314" spans="1:5" ht="16.5" x14ac:dyDescent="0.35">
      <c r="A2314" s="62" t="s">
        <v>2000</v>
      </c>
      <c r="B2314" s="62" t="s">
        <v>2388</v>
      </c>
      <c r="C2314" s="62" t="str">
        <f t="shared" si="36"/>
        <v>8137</v>
      </c>
      <c r="D2314" s="62" t="s">
        <v>2477</v>
      </c>
      <c r="E2314" s="63">
        <v>106.52</v>
      </c>
    </row>
    <row r="2315" spans="1:5" ht="16.5" x14ac:dyDescent="0.35">
      <c r="A2315" s="62" t="s">
        <v>1990</v>
      </c>
      <c r="B2315" s="62" t="s">
        <v>2388</v>
      </c>
      <c r="C2315" s="62" t="str">
        <f t="shared" si="36"/>
        <v>8137</v>
      </c>
      <c r="D2315" s="62" t="s">
        <v>2477</v>
      </c>
      <c r="E2315" s="63">
        <v>28.38</v>
      </c>
    </row>
    <row r="2316" spans="1:5" ht="16.5" x14ac:dyDescent="0.35">
      <c r="A2316" s="62" t="s">
        <v>1418</v>
      </c>
      <c r="B2316" s="62" t="s">
        <v>2388</v>
      </c>
      <c r="C2316" s="62" t="str">
        <f t="shared" si="36"/>
        <v>8139</v>
      </c>
      <c r="D2316" s="62" t="s">
        <v>2478</v>
      </c>
      <c r="E2316" s="63">
        <v>542.9</v>
      </c>
    </row>
    <row r="2317" spans="1:5" ht="16.5" x14ac:dyDescent="0.35">
      <c r="A2317" s="62" t="s">
        <v>2028</v>
      </c>
      <c r="B2317" s="62" t="s">
        <v>2388</v>
      </c>
      <c r="C2317" s="62" t="str">
        <f t="shared" si="36"/>
        <v>8139</v>
      </c>
      <c r="D2317" s="62" t="s">
        <v>2478</v>
      </c>
      <c r="E2317" s="63">
        <v>587.5</v>
      </c>
    </row>
    <row r="2318" spans="1:5" ht="16.5" x14ac:dyDescent="0.35">
      <c r="A2318" s="62" t="s">
        <v>2023</v>
      </c>
      <c r="B2318" s="62" t="s">
        <v>2388</v>
      </c>
      <c r="C2318" s="62" t="str">
        <f t="shared" si="36"/>
        <v>8139</v>
      </c>
      <c r="D2318" s="62" t="s">
        <v>2478</v>
      </c>
      <c r="E2318" s="63">
        <v>425.3</v>
      </c>
    </row>
    <row r="2319" spans="1:5" ht="16.5" x14ac:dyDescent="0.35">
      <c r="A2319" s="62" t="s">
        <v>2013</v>
      </c>
      <c r="B2319" s="62" t="s">
        <v>2388</v>
      </c>
      <c r="C2319" s="62" t="str">
        <f t="shared" si="36"/>
        <v>8139</v>
      </c>
      <c r="D2319" s="62" t="s">
        <v>2478</v>
      </c>
      <c r="E2319" s="63">
        <v>457.1</v>
      </c>
    </row>
    <row r="2320" spans="1:5" ht="16.5" x14ac:dyDescent="0.35">
      <c r="A2320" s="62" t="s">
        <v>2007</v>
      </c>
      <c r="B2320" s="62" t="s">
        <v>2388</v>
      </c>
      <c r="C2320" s="62" t="str">
        <f t="shared" si="36"/>
        <v>8139</v>
      </c>
      <c r="D2320" s="62" t="s">
        <v>2478</v>
      </c>
      <c r="E2320" s="63">
        <v>580.1</v>
      </c>
    </row>
    <row r="2321" spans="1:5" ht="16.5" x14ac:dyDescent="0.35">
      <c r="A2321" s="62" t="s">
        <v>2000</v>
      </c>
      <c r="B2321" s="62" t="s">
        <v>2388</v>
      </c>
      <c r="C2321" s="62" t="str">
        <f t="shared" si="36"/>
        <v>8139</v>
      </c>
      <c r="D2321" s="62" t="s">
        <v>2478</v>
      </c>
      <c r="E2321" s="63">
        <v>443.2</v>
      </c>
    </row>
    <row r="2322" spans="1:5" ht="16.5" x14ac:dyDescent="0.35">
      <c r="A2322" s="62" t="s">
        <v>1990</v>
      </c>
      <c r="B2322" s="62" t="s">
        <v>2388</v>
      </c>
      <c r="C2322" s="62" t="str">
        <f t="shared" si="36"/>
        <v>8139</v>
      </c>
      <c r="D2322" s="62" t="s">
        <v>2478</v>
      </c>
      <c r="E2322" s="63">
        <v>277.89999999999998</v>
      </c>
    </row>
    <row r="2323" spans="1:5" ht="16.5" x14ac:dyDescent="0.35">
      <c r="A2323" s="62" t="s">
        <v>1975</v>
      </c>
      <c r="B2323" s="62" t="s">
        <v>2388</v>
      </c>
      <c r="C2323" s="62" t="str">
        <f t="shared" si="36"/>
        <v>8139</v>
      </c>
      <c r="D2323" s="62" t="s">
        <v>2478</v>
      </c>
      <c r="E2323" s="63">
        <v>645</v>
      </c>
    </row>
    <row r="2324" spans="1:5" ht="16.5" x14ac:dyDescent="0.35">
      <c r="A2324" s="62" t="s">
        <v>1974</v>
      </c>
      <c r="B2324" s="62" t="s">
        <v>2388</v>
      </c>
      <c r="C2324" s="62" t="str">
        <f t="shared" si="36"/>
        <v>8139</v>
      </c>
      <c r="D2324" s="62" t="s">
        <v>2478</v>
      </c>
      <c r="E2324" s="63">
        <v>472.2</v>
      </c>
    </row>
    <row r="2325" spans="1:5" ht="16.5" x14ac:dyDescent="0.35">
      <c r="A2325" s="62" t="s">
        <v>1968</v>
      </c>
      <c r="B2325" s="62" t="s">
        <v>2388</v>
      </c>
      <c r="C2325" s="62" t="str">
        <f t="shared" si="36"/>
        <v>8139</v>
      </c>
      <c r="D2325" s="62" t="s">
        <v>2478</v>
      </c>
      <c r="E2325" s="63">
        <v>358.3</v>
      </c>
    </row>
    <row r="2326" spans="1:5" ht="16.5" x14ac:dyDescent="0.35">
      <c r="A2326" s="62" t="s">
        <v>1954</v>
      </c>
      <c r="B2326" s="62" t="s">
        <v>2388</v>
      </c>
      <c r="C2326" s="62" t="str">
        <f t="shared" si="36"/>
        <v>8139</v>
      </c>
      <c r="D2326" s="62" t="s">
        <v>2478</v>
      </c>
      <c r="E2326" s="63">
        <v>338.1</v>
      </c>
    </row>
    <row r="2327" spans="1:5" ht="16.5" x14ac:dyDescent="0.35">
      <c r="A2327" s="62" t="s">
        <v>1931</v>
      </c>
      <c r="B2327" s="62" t="s">
        <v>2388</v>
      </c>
      <c r="C2327" s="62" t="str">
        <f t="shared" si="36"/>
        <v>8139</v>
      </c>
      <c r="D2327" s="62" t="s">
        <v>2478</v>
      </c>
      <c r="E2327" s="63">
        <v>283.2</v>
      </c>
    </row>
    <row r="2328" spans="1:5" ht="16.5" x14ac:dyDescent="0.35">
      <c r="A2328" s="62" t="s">
        <v>1930</v>
      </c>
      <c r="B2328" s="62" t="s">
        <v>2388</v>
      </c>
      <c r="C2328" s="62" t="str">
        <f t="shared" si="36"/>
        <v>8139</v>
      </c>
      <c r="D2328" s="62" t="s">
        <v>2478</v>
      </c>
      <c r="E2328" s="63">
        <v>337</v>
      </c>
    </row>
    <row r="2329" spans="1:5" ht="16.5" x14ac:dyDescent="0.35">
      <c r="A2329" s="62" t="s">
        <v>1911</v>
      </c>
      <c r="B2329" s="62" t="s">
        <v>2388</v>
      </c>
      <c r="C2329" s="62" t="str">
        <f t="shared" si="36"/>
        <v>8139</v>
      </c>
      <c r="D2329" s="62" t="s">
        <v>2478</v>
      </c>
      <c r="E2329" s="63">
        <v>336.5</v>
      </c>
    </row>
    <row r="2330" spans="1:5" ht="16.5" x14ac:dyDescent="0.35">
      <c r="A2330" s="62" t="s">
        <v>1910</v>
      </c>
      <c r="B2330" s="62" t="s">
        <v>2388</v>
      </c>
      <c r="C2330" s="62" t="str">
        <f t="shared" si="36"/>
        <v>8139</v>
      </c>
      <c r="D2330" s="62" t="s">
        <v>2478</v>
      </c>
      <c r="E2330" s="63">
        <v>359.2</v>
      </c>
    </row>
    <row r="2331" spans="1:5" ht="16.5" x14ac:dyDescent="0.35">
      <c r="A2331" s="62" t="s">
        <v>1904</v>
      </c>
      <c r="B2331" s="62" t="s">
        <v>2388</v>
      </c>
      <c r="C2331" s="62" t="str">
        <f t="shared" si="36"/>
        <v>8139</v>
      </c>
      <c r="D2331" s="62" t="s">
        <v>2478</v>
      </c>
      <c r="E2331" s="63">
        <v>410.6</v>
      </c>
    </row>
    <row r="2332" spans="1:5" ht="16.5" x14ac:dyDescent="0.35">
      <c r="A2332" s="62" t="s">
        <v>1891</v>
      </c>
      <c r="B2332" s="62" t="s">
        <v>2388</v>
      </c>
      <c r="C2332" s="62" t="str">
        <f t="shared" si="36"/>
        <v>8139</v>
      </c>
      <c r="D2332" s="62" t="s">
        <v>2478</v>
      </c>
      <c r="E2332" s="63">
        <v>207.6</v>
      </c>
    </row>
    <row r="2333" spans="1:5" ht="16.5" x14ac:dyDescent="0.35">
      <c r="A2333" s="62" t="s">
        <v>1886</v>
      </c>
      <c r="B2333" s="62" t="s">
        <v>2388</v>
      </c>
      <c r="C2333" s="62" t="str">
        <f t="shared" si="36"/>
        <v>8139</v>
      </c>
      <c r="D2333" s="62" t="s">
        <v>2478</v>
      </c>
      <c r="E2333" s="63">
        <v>287</v>
      </c>
    </row>
    <row r="2334" spans="1:5" ht="16.5" x14ac:dyDescent="0.35">
      <c r="A2334" s="62" t="s">
        <v>1879</v>
      </c>
      <c r="B2334" s="62" t="s">
        <v>2388</v>
      </c>
      <c r="C2334" s="62" t="str">
        <f t="shared" si="36"/>
        <v>8139</v>
      </c>
      <c r="D2334" s="62" t="s">
        <v>2478</v>
      </c>
      <c r="E2334" s="63">
        <v>284.3</v>
      </c>
    </row>
    <row r="2335" spans="1:5" ht="16.5" x14ac:dyDescent="0.35">
      <c r="A2335" s="62" t="s">
        <v>1864</v>
      </c>
      <c r="B2335" s="62" t="s">
        <v>2388</v>
      </c>
      <c r="C2335" s="62" t="str">
        <f t="shared" si="36"/>
        <v>8139</v>
      </c>
      <c r="D2335" s="62" t="s">
        <v>2478</v>
      </c>
      <c r="E2335" s="63">
        <v>383.9</v>
      </c>
    </row>
    <row r="2336" spans="1:5" ht="16.5" x14ac:dyDescent="0.35">
      <c r="A2336" s="62" t="s">
        <v>1844</v>
      </c>
      <c r="B2336" s="62" t="s">
        <v>2388</v>
      </c>
      <c r="C2336" s="62" t="str">
        <f t="shared" si="36"/>
        <v>8139</v>
      </c>
      <c r="D2336" s="62" t="s">
        <v>2478</v>
      </c>
      <c r="E2336" s="63">
        <v>350.6</v>
      </c>
    </row>
    <row r="2337" spans="1:5" ht="16.5" x14ac:dyDescent="0.35">
      <c r="A2337" s="62" t="s">
        <v>1843</v>
      </c>
      <c r="B2337" s="62" t="s">
        <v>2388</v>
      </c>
      <c r="C2337" s="62" t="str">
        <f t="shared" si="36"/>
        <v>8139</v>
      </c>
      <c r="D2337" s="62" t="s">
        <v>2478</v>
      </c>
      <c r="E2337" s="63">
        <v>439.3</v>
      </c>
    </row>
    <row r="2338" spans="1:5" ht="16.5" x14ac:dyDescent="0.35">
      <c r="A2338" s="62" t="s">
        <v>1811</v>
      </c>
      <c r="B2338" s="62" t="s">
        <v>2388</v>
      </c>
      <c r="C2338" s="62" t="str">
        <f t="shared" si="36"/>
        <v>8139</v>
      </c>
      <c r="D2338" s="62" t="s">
        <v>2478</v>
      </c>
      <c r="E2338" s="63">
        <v>345.7</v>
      </c>
    </row>
    <row r="2339" spans="1:5" ht="16.5" x14ac:dyDescent="0.35">
      <c r="A2339" s="62" t="s">
        <v>1810</v>
      </c>
      <c r="B2339" s="62" t="s">
        <v>2388</v>
      </c>
      <c r="C2339" s="62" t="str">
        <f t="shared" si="36"/>
        <v>8139</v>
      </c>
      <c r="D2339" s="62" t="s">
        <v>2478</v>
      </c>
      <c r="E2339" s="63">
        <v>232.5</v>
      </c>
    </row>
    <row r="2340" spans="1:5" ht="16.5" x14ac:dyDescent="0.35">
      <c r="A2340" s="62" t="s">
        <v>1809</v>
      </c>
      <c r="B2340" s="62" t="s">
        <v>2388</v>
      </c>
      <c r="C2340" s="62" t="str">
        <f t="shared" si="36"/>
        <v>8139</v>
      </c>
      <c r="D2340" s="62" t="s">
        <v>2478</v>
      </c>
      <c r="E2340" s="63">
        <v>257.89999999999998</v>
      </c>
    </row>
    <row r="2341" spans="1:5" ht="16.5" x14ac:dyDescent="0.35">
      <c r="A2341" s="62" t="s">
        <v>1769</v>
      </c>
      <c r="B2341" s="62" t="s">
        <v>2388</v>
      </c>
      <c r="C2341" s="62" t="str">
        <f t="shared" si="36"/>
        <v>8139</v>
      </c>
      <c r="D2341" s="62" t="s">
        <v>2478</v>
      </c>
      <c r="E2341" s="63">
        <v>220</v>
      </c>
    </row>
    <row r="2342" spans="1:5" ht="16.5" x14ac:dyDescent="0.35">
      <c r="A2342" s="62" t="s">
        <v>1753</v>
      </c>
      <c r="B2342" s="62" t="s">
        <v>2388</v>
      </c>
      <c r="C2342" s="62" t="str">
        <f t="shared" si="36"/>
        <v>8139</v>
      </c>
      <c r="D2342" s="62" t="s">
        <v>2478</v>
      </c>
      <c r="E2342" s="63">
        <v>226.9</v>
      </c>
    </row>
    <row r="2343" spans="1:5" ht="16.5" x14ac:dyDescent="0.35">
      <c r="A2343" s="62" t="s">
        <v>1747</v>
      </c>
      <c r="B2343" s="62" t="s">
        <v>2388</v>
      </c>
      <c r="C2343" s="62" t="str">
        <f t="shared" si="36"/>
        <v>8139</v>
      </c>
      <c r="D2343" s="62" t="s">
        <v>2478</v>
      </c>
      <c r="E2343" s="63">
        <v>247</v>
      </c>
    </row>
    <row r="2344" spans="1:5" ht="16.5" x14ac:dyDescent="0.35">
      <c r="A2344" s="62" t="s">
        <v>1742</v>
      </c>
      <c r="B2344" s="62" t="s">
        <v>2388</v>
      </c>
      <c r="C2344" s="62" t="str">
        <f t="shared" si="36"/>
        <v>8139</v>
      </c>
      <c r="D2344" s="62" t="s">
        <v>2478</v>
      </c>
      <c r="E2344" s="63">
        <v>501.6</v>
      </c>
    </row>
    <row r="2345" spans="1:5" ht="16.5" x14ac:dyDescent="0.35">
      <c r="A2345" s="62" t="s">
        <v>1419</v>
      </c>
      <c r="B2345" s="62" t="s">
        <v>2388</v>
      </c>
      <c r="C2345" s="62" t="str">
        <f t="shared" si="36"/>
        <v>8139</v>
      </c>
      <c r="D2345" s="62" t="s">
        <v>2478</v>
      </c>
      <c r="E2345" s="63">
        <v>527.1</v>
      </c>
    </row>
    <row r="2346" spans="1:5" ht="16.5" x14ac:dyDescent="0.35">
      <c r="A2346" s="62" t="s">
        <v>1418</v>
      </c>
      <c r="B2346" s="62" t="s">
        <v>2388</v>
      </c>
      <c r="C2346" s="62" t="str">
        <f t="shared" si="36"/>
        <v>8143</v>
      </c>
      <c r="D2346" s="62" t="s">
        <v>2479</v>
      </c>
      <c r="E2346" s="63">
        <v>802.26</v>
      </c>
    </row>
    <row r="2347" spans="1:5" ht="16.5" x14ac:dyDescent="0.35">
      <c r="A2347" s="62" t="s">
        <v>2028</v>
      </c>
      <c r="B2347" s="62" t="s">
        <v>2388</v>
      </c>
      <c r="C2347" s="62" t="str">
        <f t="shared" si="36"/>
        <v>8143</v>
      </c>
      <c r="D2347" s="62" t="s">
        <v>2479</v>
      </c>
      <c r="E2347" s="63">
        <v>857.68</v>
      </c>
    </row>
    <row r="2348" spans="1:5" ht="16.5" x14ac:dyDescent="0.35">
      <c r="A2348" s="62" t="s">
        <v>2023</v>
      </c>
      <c r="B2348" s="62" t="s">
        <v>2388</v>
      </c>
      <c r="C2348" s="62" t="str">
        <f t="shared" si="36"/>
        <v>8143</v>
      </c>
      <c r="D2348" s="62" t="s">
        <v>2479</v>
      </c>
      <c r="E2348" s="63">
        <v>274.82</v>
      </c>
    </row>
    <row r="2349" spans="1:5" ht="16.5" x14ac:dyDescent="0.35">
      <c r="A2349" s="62" t="s">
        <v>2013</v>
      </c>
      <c r="B2349" s="62" t="s">
        <v>2388</v>
      </c>
      <c r="C2349" s="62" t="str">
        <f t="shared" si="36"/>
        <v>8143</v>
      </c>
      <c r="D2349" s="62" t="s">
        <v>2479</v>
      </c>
      <c r="E2349" s="63">
        <v>281.8</v>
      </c>
    </row>
    <row r="2350" spans="1:5" ht="16.5" x14ac:dyDescent="0.35">
      <c r="A2350" s="62" t="s">
        <v>2007</v>
      </c>
      <c r="B2350" s="62" t="s">
        <v>2388</v>
      </c>
      <c r="C2350" s="62" t="str">
        <f t="shared" si="36"/>
        <v>8143</v>
      </c>
      <c r="D2350" s="62" t="s">
        <v>2479</v>
      </c>
      <c r="E2350" s="63">
        <v>190.03</v>
      </c>
    </row>
    <row r="2351" spans="1:5" ht="16.5" x14ac:dyDescent="0.35">
      <c r="A2351" s="62" t="s">
        <v>2000</v>
      </c>
      <c r="B2351" s="62" t="s">
        <v>2388</v>
      </c>
      <c r="C2351" s="62" t="str">
        <f t="shared" si="36"/>
        <v>8143</v>
      </c>
      <c r="D2351" s="62" t="s">
        <v>2479</v>
      </c>
      <c r="E2351" s="63">
        <v>87.22</v>
      </c>
    </row>
    <row r="2352" spans="1:5" ht="16.5" x14ac:dyDescent="0.35">
      <c r="A2352" s="62" t="s">
        <v>1990</v>
      </c>
      <c r="B2352" s="62" t="s">
        <v>2388</v>
      </c>
      <c r="C2352" s="62" t="str">
        <f t="shared" si="36"/>
        <v>8143</v>
      </c>
      <c r="D2352" s="62" t="s">
        <v>2479</v>
      </c>
      <c r="E2352" s="63">
        <v>87.19</v>
      </c>
    </row>
    <row r="2353" spans="1:5" ht="16.5" x14ac:dyDescent="0.35">
      <c r="A2353" s="62" t="s">
        <v>1975</v>
      </c>
      <c r="B2353" s="62" t="s">
        <v>2388</v>
      </c>
      <c r="C2353" s="62" t="str">
        <f t="shared" si="36"/>
        <v>8143</v>
      </c>
      <c r="D2353" s="62" t="s">
        <v>2479</v>
      </c>
      <c r="E2353" s="63">
        <v>127.28</v>
      </c>
    </row>
    <row r="2354" spans="1:5" ht="16.5" x14ac:dyDescent="0.35">
      <c r="A2354" s="62" t="s">
        <v>1974</v>
      </c>
      <c r="B2354" s="62" t="s">
        <v>2388</v>
      </c>
      <c r="C2354" s="62" t="str">
        <f t="shared" si="36"/>
        <v>8143</v>
      </c>
      <c r="D2354" s="62" t="s">
        <v>2479</v>
      </c>
      <c r="E2354" s="63">
        <v>212.51</v>
      </c>
    </row>
    <row r="2355" spans="1:5" ht="16.5" x14ac:dyDescent="0.35">
      <c r="A2355" s="62" t="s">
        <v>1968</v>
      </c>
      <c r="B2355" s="62" t="s">
        <v>2388</v>
      </c>
      <c r="C2355" s="62" t="str">
        <f t="shared" si="36"/>
        <v>8143</v>
      </c>
      <c r="D2355" s="62" t="s">
        <v>2479</v>
      </c>
      <c r="E2355" s="63">
        <v>84.18</v>
      </c>
    </row>
    <row r="2356" spans="1:5" ht="16.5" x14ac:dyDescent="0.35">
      <c r="A2356" s="62" t="s">
        <v>1954</v>
      </c>
      <c r="B2356" s="62" t="s">
        <v>2388</v>
      </c>
      <c r="C2356" s="62" t="str">
        <f t="shared" si="36"/>
        <v>8143</v>
      </c>
      <c r="D2356" s="62" t="s">
        <v>2479</v>
      </c>
      <c r="E2356" s="63">
        <v>190.38</v>
      </c>
    </row>
    <row r="2357" spans="1:5" ht="16.5" x14ac:dyDescent="0.35">
      <c r="A2357" s="62" t="s">
        <v>1931</v>
      </c>
      <c r="B2357" s="62" t="s">
        <v>2388</v>
      </c>
      <c r="C2357" s="62" t="str">
        <f t="shared" si="36"/>
        <v>8143</v>
      </c>
      <c r="D2357" s="62" t="s">
        <v>2479</v>
      </c>
      <c r="E2357" s="63">
        <v>145.29</v>
      </c>
    </row>
    <row r="2358" spans="1:5" ht="16.5" x14ac:dyDescent="0.35">
      <c r="A2358" s="62" t="s">
        <v>1930</v>
      </c>
      <c r="B2358" s="62" t="s">
        <v>2388</v>
      </c>
      <c r="C2358" s="62" t="str">
        <f t="shared" si="36"/>
        <v>8143</v>
      </c>
      <c r="D2358" s="62" t="s">
        <v>2479</v>
      </c>
      <c r="E2358" s="63">
        <v>145.29</v>
      </c>
    </row>
    <row r="2359" spans="1:5" ht="16.5" x14ac:dyDescent="0.35">
      <c r="A2359" s="62" t="s">
        <v>1911</v>
      </c>
      <c r="B2359" s="62" t="s">
        <v>2388</v>
      </c>
      <c r="C2359" s="62" t="str">
        <f t="shared" si="36"/>
        <v>8143</v>
      </c>
      <c r="D2359" s="62" t="s">
        <v>2479</v>
      </c>
      <c r="E2359" s="63">
        <v>265.52999999999997</v>
      </c>
    </row>
    <row r="2360" spans="1:5" ht="16.5" x14ac:dyDescent="0.35">
      <c r="A2360" s="62" t="s">
        <v>1910</v>
      </c>
      <c r="B2360" s="62" t="s">
        <v>2388</v>
      </c>
      <c r="C2360" s="62" t="str">
        <f t="shared" si="36"/>
        <v>8143</v>
      </c>
      <c r="D2360" s="62" t="s">
        <v>2479</v>
      </c>
      <c r="E2360" s="63">
        <v>541.08000000000004</v>
      </c>
    </row>
    <row r="2361" spans="1:5" ht="16.5" x14ac:dyDescent="0.35">
      <c r="A2361" s="62" t="s">
        <v>1904</v>
      </c>
      <c r="B2361" s="62" t="s">
        <v>2388</v>
      </c>
      <c r="C2361" s="62" t="str">
        <f t="shared" si="36"/>
        <v>8143</v>
      </c>
      <c r="D2361" s="62" t="s">
        <v>2479</v>
      </c>
      <c r="E2361" s="63">
        <v>365.73</v>
      </c>
    </row>
    <row r="2362" spans="1:5" ht="16.5" x14ac:dyDescent="0.35">
      <c r="A2362" s="62" t="s">
        <v>1891</v>
      </c>
      <c r="B2362" s="62" t="s">
        <v>2388</v>
      </c>
      <c r="C2362" s="62" t="str">
        <f t="shared" si="36"/>
        <v>8143</v>
      </c>
      <c r="D2362" s="62" t="s">
        <v>2479</v>
      </c>
      <c r="E2362" s="63">
        <v>225.45</v>
      </c>
    </row>
    <row r="2363" spans="1:5" ht="16.5" x14ac:dyDescent="0.35">
      <c r="A2363" s="62" t="s">
        <v>1886</v>
      </c>
      <c r="B2363" s="62" t="s">
        <v>2388</v>
      </c>
      <c r="C2363" s="62" t="str">
        <f t="shared" si="36"/>
        <v>8143</v>
      </c>
      <c r="D2363" s="62" t="s">
        <v>2479</v>
      </c>
      <c r="E2363" s="63">
        <v>265.52999999999997</v>
      </c>
    </row>
    <row r="2364" spans="1:5" ht="16.5" x14ac:dyDescent="0.35">
      <c r="A2364" s="62" t="s">
        <v>1879</v>
      </c>
      <c r="B2364" s="62" t="s">
        <v>2388</v>
      </c>
      <c r="C2364" s="62" t="str">
        <f t="shared" si="36"/>
        <v>8143</v>
      </c>
      <c r="D2364" s="62" t="s">
        <v>2479</v>
      </c>
      <c r="E2364" s="63">
        <v>245.49</v>
      </c>
    </row>
    <row r="2365" spans="1:5" ht="16.5" x14ac:dyDescent="0.35">
      <c r="A2365" s="62" t="s">
        <v>1864</v>
      </c>
      <c r="B2365" s="62" t="s">
        <v>2388</v>
      </c>
      <c r="C2365" s="62" t="str">
        <f t="shared" si="36"/>
        <v>8143</v>
      </c>
      <c r="D2365" s="62" t="s">
        <v>2479</v>
      </c>
      <c r="E2365" s="63">
        <v>171.31</v>
      </c>
    </row>
    <row r="2366" spans="1:5" ht="16.5" x14ac:dyDescent="0.35">
      <c r="A2366" s="62" t="s">
        <v>1844</v>
      </c>
      <c r="B2366" s="62" t="s">
        <v>2388</v>
      </c>
      <c r="C2366" s="62" t="str">
        <f t="shared" si="36"/>
        <v>8143</v>
      </c>
      <c r="D2366" s="62" t="s">
        <v>2479</v>
      </c>
      <c r="E2366" s="63">
        <v>101.01</v>
      </c>
    </row>
    <row r="2367" spans="1:5" ht="16.5" x14ac:dyDescent="0.35">
      <c r="A2367" s="62" t="s">
        <v>1843</v>
      </c>
      <c r="B2367" s="62" t="s">
        <v>2388</v>
      </c>
      <c r="C2367" s="62" t="str">
        <f t="shared" si="36"/>
        <v>8143</v>
      </c>
      <c r="D2367" s="62" t="s">
        <v>2479</v>
      </c>
      <c r="E2367" s="63">
        <v>222.02</v>
      </c>
    </row>
    <row r="2368" spans="1:5" ht="16.5" x14ac:dyDescent="0.35">
      <c r="A2368" s="62" t="s">
        <v>1811</v>
      </c>
      <c r="B2368" s="62" t="s">
        <v>2388</v>
      </c>
      <c r="C2368" s="62" t="str">
        <f t="shared" si="36"/>
        <v>8143</v>
      </c>
      <c r="D2368" s="62" t="s">
        <v>2479</v>
      </c>
      <c r="E2368" s="63">
        <v>132</v>
      </c>
    </row>
    <row r="2369" spans="1:5" ht="16.5" x14ac:dyDescent="0.35">
      <c r="A2369" s="62" t="s">
        <v>1810</v>
      </c>
      <c r="B2369" s="62" t="s">
        <v>2388</v>
      </c>
      <c r="C2369" s="62" t="str">
        <f t="shared" si="36"/>
        <v>8143</v>
      </c>
      <c r="D2369" s="62" t="s">
        <v>2479</v>
      </c>
      <c r="E2369" s="63">
        <v>73.010000000000005</v>
      </c>
    </row>
    <row r="2370" spans="1:5" ht="16.5" x14ac:dyDescent="0.35">
      <c r="A2370" s="62" t="s">
        <v>1809</v>
      </c>
      <c r="B2370" s="62" t="s">
        <v>2388</v>
      </c>
      <c r="C2370" s="62" t="str">
        <f t="shared" si="36"/>
        <v>8143</v>
      </c>
      <c r="D2370" s="62" t="s">
        <v>2479</v>
      </c>
      <c r="E2370" s="63">
        <v>56</v>
      </c>
    </row>
    <row r="2371" spans="1:5" ht="16.5" x14ac:dyDescent="0.35">
      <c r="A2371" s="62" t="s">
        <v>1769</v>
      </c>
      <c r="B2371" s="62" t="s">
        <v>2388</v>
      </c>
      <c r="C2371" s="62" t="str">
        <f t="shared" ref="C2371:C2434" si="37">MID(D2371,2,4)</f>
        <v>8143</v>
      </c>
      <c r="D2371" s="62" t="s">
        <v>2479</v>
      </c>
      <c r="E2371" s="63">
        <v>104</v>
      </c>
    </row>
    <row r="2372" spans="1:5" ht="16.5" x14ac:dyDescent="0.35">
      <c r="A2372" s="62" t="s">
        <v>1753</v>
      </c>
      <c r="B2372" s="62" t="s">
        <v>2388</v>
      </c>
      <c r="C2372" s="62" t="str">
        <f t="shared" si="37"/>
        <v>8143</v>
      </c>
      <c r="D2372" s="62" t="s">
        <v>2479</v>
      </c>
      <c r="E2372" s="63">
        <v>36</v>
      </c>
    </row>
    <row r="2373" spans="1:5" ht="16.5" x14ac:dyDescent="0.35">
      <c r="A2373" s="62" t="s">
        <v>1747</v>
      </c>
      <c r="B2373" s="62" t="s">
        <v>2388</v>
      </c>
      <c r="C2373" s="62" t="str">
        <f t="shared" si="37"/>
        <v>8143</v>
      </c>
      <c r="D2373" s="62" t="s">
        <v>2479</v>
      </c>
      <c r="E2373" s="63">
        <v>40</v>
      </c>
    </row>
    <row r="2374" spans="1:5" ht="16.5" x14ac:dyDescent="0.35">
      <c r="A2374" s="62" t="s">
        <v>1742</v>
      </c>
      <c r="B2374" s="62" t="s">
        <v>2388</v>
      </c>
      <c r="C2374" s="62" t="str">
        <f t="shared" si="37"/>
        <v>8143</v>
      </c>
      <c r="D2374" s="62" t="s">
        <v>2479</v>
      </c>
      <c r="E2374" s="63">
        <v>177.01</v>
      </c>
    </row>
    <row r="2375" spans="1:5" ht="16.5" x14ac:dyDescent="0.35">
      <c r="A2375" s="62" t="s">
        <v>1419</v>
      </c>
      <c r="B2375" s="62" t="s">
        <v>2388</v>
      </c>
      <c r="C2375" s="62" t="str">
        <f t="shared" si="37"/>
        <v>8143</v>
      </c>
      <c r="D2375" s="62" t="s">
        <v>2479</v>
      </c>
      <c r="E2375" s="63">
        <v>200</v>
      </c>
    </row>
    <row r="2376" spans="1:5" ht="16.5" x14ac:dyDescent="0.35">
      <c r="A2376" s="62" t="s">
        <v>1418</v>
      </c>
      <c r="B2376" s="62" t="s">
        <v>2388</v>
      </c>
      <c r="C2376" s="62" t="str">
        <f t="shared" si="37"/>
        <v>8144</v>
      </c>
      <c r="D2376" s="62" t="s">
        <v>2480</v>
      </c>
      <c r="E2376" s="63">
        <v>1043.71</v>
      </c>
    </row>
    <row r="2377" spans="1:5" ht="16.5" x14ac:dyDescent="0.35">
      <c r="A2377" s="62" t="s">
        <v>2028</v>
      </c>
      <c r="B2377" s="62" t="s">
        <v>2388</v>
      </c>
      <c r="C2377" s="62" t="str">
        <f t="shared" si="37"/>
        <v>8144</v>
      </c>
      <c r="D2377" s="62" t="s">
        <v>2480</v>
      </c>
      <c r="E2377" s="63">
        <v>821.38</v>
      </c>
    </row>
    <row r="2378" spans="1:5" ht="16.5" x14ac:dyDescent="0.35">
      <c r="A2378" s="62" t="s">
        <v>2023</v>
      </c>
      <c r="B2378" s="62" t="s">
        <v>2388</v>
      </c>
      <c r="C2378" s="62" t="str">
        <f t="shared" si="37"/>
        <v>8144</v>
      </c>
      <c r="D2378" s="62" t="s">
        <v>2480</v>
      </c>
      <c r="E2378" s="63">
        <v>603.51</v>
      </c>
    </row>
    <row r="2379" spans="1:5" ht="16.5" x14ac:dyDescent="0.35">
      <c r="A2379" s="62" t="s">
        <v>2013</v>
      </c>
      <c r="B2379" s="62" t="s">
        <v>2388</v>
      </c>
      <c r="C2379" s="62" t="str">
        <f t="shared" si="37"/>
        <v>8144</v>
      </c>
      <c r="D2379" s="62" t="s">
        <v>2480</v>
      </c>
      <c r="E2379" s="63">
        <v>883.48</v>
      </c>
    </row>
    <row r="2380" spans="1:5" ht="16.5" x14ac:dyDescent="0.35">
      <c r="A2380" s="62" t="s">
        <v>2007</v>
      </c>
      <c r="B2380" s="62" t="s">
        <v>2388</v>
      </c>
      <c r="C2380" s="62" t="str">
        <f t="shared" si="37"/>
        <v>8144</v>
      </c>
      <c r="D2380" s="62" t="s">
        <v>2480</v>
      </c>
      <c r="E2380" s="63">
        <v>894</v>
      </c>
    </row>
    <row r="2381" spans="1:5" ht="16.5" x14ac:dyDescent="0.35">
      <c r="A2381" s="62" t="s">
        <v>2000</v>
      </c>
      <c r="B2381" s="62" t="s">
        <v>2388</v>
      </c>
      <c r="C2381" s="62" t="str">
        <f t="shared" si="37"/>
        <v>8144</v>
      </c>
      <c r="D2381" s="62" t="s">
        <v>2480</v>
      </c>
      <c r="E2381" s="63">
        <v>701.2</v>
      </c>
    </row>
    <row r="2382" spans="1:5" ht="16.5" x14ac:dyDescent="0.35">
      <c r="A2382" s="62" t="s">
        <v>1990</v>
      </c>
      <c r="B2382" s="62" t="s">
        <v>2388</v>
      </c>
      <c r="C2382" s="62" t="str">
        <f t="shared" si="37"/>
        <v>8144</v>
      </c>
      <c r="D2382" s="62" t="s">
        <v>2480</v>
      </c>
      <c r="E2382" s="63">
        <v>827.39</v>
      </c>
    </row>
    <row r="2383" spans="1:5" ht="16.5" x14ac:dyDescent="0.35">
      <c r="A2383" s="62" t="s">
        <v>1975</v>
      </c>
      <c r="B2383" s="62" t="s">
        <v>2388</v>
      </c>
      <c r="C2383" s="62" t="str">
        <f t="shared" si="37"/>
        <v>8144</v>
      </c>
      <c r="D2383" s="62" t="s">
        <v>2480</v>
      </c>
      <c r="E2383" s="63">
        <v>1150.42</v>
      </c>
    </row>
    <row r="2384" spans="1:5" ht="16.5" x14ac:dyDescent="0.35">
      <c r="A2384" s="62" t="s">
        <v>1974</v>
      </c>
      <c r="B2384" s="62" t="s">
        <v>2388</v>
      </c>
      <c r="C2384" s="62" t="str">
        <f t="shared" si="37"/>
        <v>8144</v>
      </c>
      <c r="D2384" s="62" t="s">
        <v>2480</v>
      </c>
      <c r="E2384" s="63">
        <v>996.15</v>
      </c>
    </row>
    <row r="2385" spans="1:5" ht="16.5" x14ac:dyDescent="0.35">
      <c r="A2385" s="62" t="s">
        <v>1968</v>
      </c>
      <c r="B2385" s="62" t="s">
        <v>2388</v>
      </c>
      <c r="C2385" s="62" t="str">
        <f t="shared" si="37"/>
        <v>8144</v>
      </c>
      <c r="D2385" s="62" t="s">
        <v>2480</v>
      </c>
      <c r="E2385" s="63">
        <v>724.61</v>
      </c>
    </row>
    <row r="2386" spans="1:5" ht="16.5" x14ac:dyDescent="0.35">
      <c r="A2386" s="62" t="s">
        <v>1954</v>
      </c>
      <c r="B2386" s="62" t="s">
        <v>2388</v>
      </c>
      <c r="C2386" s="62" t="str">
        <f t="shared" si="37"/>
        <v>8144</v>
      </c>
      <c r="D2386" s="62" t="s">
        <v>2480</v>
      </c>
      <c r="E2386" s="63">
        <v>873.21</v>
      </c>
    </row>
    <row r="2387" spans="1:5" ht="16.5" x14ac:dyDescent="0.35">
      <c r="A2387" s="62" t="s">
        <v>1931</v>
      </c>
      <c r="B2387" s="62" t="s">
        <v>2388</v>
      </c>
      <c r="C2387" s="62" t="str">
        <f t="shared" si="37"/>
        <v>8144</v>
      </c>
      <c r="D2387" s="62" t="s">
        <v>2480</v>
      </c>
      <c r="E2387" s="63">
        <v>828.42</v>
      </c>
    </row>
    <row r="2388" spans="1:5" ht="16.5" x14ac:dyDescent="0.35">
      <c r="A2388" s="62" t="s">
        <v>1930</v>
      </c>
      <c r="B2388" s="62" t="s">
        <v>2388</v>
      </c>
      <c r="C2388" s="62" t="str">
        <f t="shared" si="37"/>
        <v>8144</v>
      </c>
      <c r="D2388" s="62" t="s">
        <v>2480</v>
      </c>
      <c r="E2388" s="63">
        <v>663.33</v>
      </c>
    </row>
    <row r="2389" spans="1:5" ht="16.5" x14ac:dyDescent="0.35">
      <c r="A2389" s="62" t="s">
        <v>1911</v>
      </c>
      <c r="B2389" s="62" t="s">
        <v>2388</v>
      </c>
      <c r="C2389" s="62" t="str">
        <f t="shared" si="37"/>
        <v>8144</v>
      </c>
      <c r="D2389" s="62" t="s">
        <v>2480</v>
      </c>
      <c r="E2389" s="63">
        <v>699</v>
      </c>
    </row>
    <row r="2390" spans="1:5" ht="16.5" x14ac:dyDescent="0.35">
      <c r="A2390" s="62" t="s">
        <v>1910</v>
      </c>
      <c r="B2390" s="62" t="s">
        <v>2388</v>
      </c>
      <c r="C2390" s="62" t="str">
        <f t="shared" si="37"/>
        <v>8144</v>
      </c>
      <c r="D2390" s="62" t="s">
        <v>2480</v>
      </c>
      <c r="E2390" s="63">
        <v>857.47</v>
      </c>
    </row>
    <row r="2391" spans="1:5" ht="16.5" x14ac:dyDescent="0.35">
      <c r="A2391" s="62" t="s">
        <v>1904</v>
      </c>
      <c r="B2391" s="62" t="s">
        <v>2388</v>
      </c>
      <c r="C2391" s="62" t="str">
        <f t="shared" si="37"/>
        <v>8144</v>
      </c>
      <c r="D2391" s="62" t="s">
        <v>2480</v>
      </c>
      <c r="E2391" s="63">
        <v>719.52</v>
      </c>
    </row>
    <row r="2392" spans="1:5" ht="16.5" x14ac:dyDescent="0.35">
      <c r="A2392" s="62" t="s">
        <v>1891</v>
      </c>
      <c r="B2392" s="62" t="s">
        <v>2388</v>
      </c>
      <c r="C2392" s="62" t="str">
        <f t="shared" si="37"/>
        <v>8144</v>
      </c>
      <c r="D2392" s="62" t="s">
        <v>2480</v>
      </c>
      <c r="E2392" s="63">
        <v>489.96</v>
      </c>
    </row>
    <row r="2393" spans="1:5" ht="16.5" x14ac:dyDescent="0.35">
      <c r="A2393" s="62" t="s">
        <v>1886</v>
      </c>
      <c r="B2393" s="62" t="s">
        <v>2388</v>
      </c>
      <c r="C2393" s="62" t="str">
        <f t="shared" si="37"/>
        <v>8144</v>
      </c>
      <c r="D2393" s="62" t="s">
        <v>2480</v>
      </c>
      <c r="E2393" s="63">
        <v>579.02</v>
      </c>
    </row>
    <row r="2394" spans="1:5" ht="16.5" x14ac:dyDescent="0.35">
      <c r="A2394" s="62" t="s">
        <v>1879</v>
      </c>
      <c r="B2394" s="62" t="s">
        <v>2388</v>
      </c>
      <c r="C2394" s="62" t="str">
        <f t="shared" si="37"/>
        <v>8144</v>
      </c>
      <c r="D2394" s="62" t="s">
        <v>2480</v>
      </c>
      <c r="E2394" s="63">
        <v>498.24</v>
      </c>
    </row>
    <row r="2395" spans="1:5" ht="16.5" x14ac:dyDescent="0.35">
      <c r="A2395" s="62" t="s">
        <v>1864</v>
      </c>
      <c r="B2395" s="62" t="s">
        <v>2388</v>
      </c>
      <c r="C2395" s="62" t="str">
        <f t="shared" si="37"/>
        <v>8144</v>
      </c>
      <c r="D2395" s="62" t="s">
        <v>2480</v>
      </c>
      <c r="E2395" s="63">
        <v>315.93</v>
      </c>
    </row>
    <row r="2396" spans="1:5" ht="16.5" x14ac:dyDescent="0.35">
      <c r="A2396" s="62" t="s">
        <v>1844</v>
      </c>
      <c r="B2396" s="62" t="s">
        <v>2388</v>
      </c>
      <c r="C2396" s="62" t="str">
        <f t="shared" si="37"/>
        <v>8144</v>
      </c>
      <c r="D2396" s="62" t="s">
        <v>2480</v>
      </c>
      <c r="E2396" s="63">
        <v>187.22</v>
      </c>
    </row>
    <row r="2397" spans="1:5" ht="16.5" x14ac:dyDescent="0.35">
      <c r="A2397" s="62" t="s">
        <v>1843</v>
      </c>
      <c r="B2397" s="62" t="s">
        <v>2388</v>
      </c>
      <c r="C2397" s="62" t="str">
        <f t="shared" si="37"/>
        <v>8144</v>
      </c>
      <c r="D2397" s="62" t="s">
        <v>2480</v>
      </c>
      <c r="E2397" s="63">
        <v>177.43</v>
      </c>
    </row>
    <row r="2398" spans="1:5" ht="16.5" x14ac:dyDescent="0.35">
      <c r="A2398" s="62" t="s">
        <v>1811</v>
      </c>
      <c r="B2398" s="62" t="s">
        <v>2388</v>
      </c>
      <c r="C2398" s="62" t="str">
        <f t="shared" si="37"/>
        <v>8144</v>
      </c>
      <c r="D2398" s="62" t="s">
        <v>2480</v>
      </c>
      <c r="E2398" s="63">
        <v>196.49</v>
      </c>
    </row>
    <row r="2399" spans="1:5" ht="16.5" x14ac:dyDescent="0.35">
      <c r="A2399" s="62" t="s">
        <v>1810</v>
      </c>
      <c r="B2399" s="62" t="s">
        <v>2388</v>
      </c>
      <c r="C2399" s="62" t="str">
        <f t="shared" si="37"/>
        <v>8144</v>
      </c>
      <c r="D2399" s="62" t="s">
        <v>2480</v>
      </c>
      <c r="E2399" s="63">
        <v>57.94</v>
      </c>
    </row>
    <row r="2400" spans="1:5" ht="16.5" x14ac:dyDescent="0.35">
      <c r="A2400" s="62" t="s">
        <v>1809</v>
      </c>
      <c r="B2400" s="62" t="s">
        <v>2388</v>
      </c>
      <c r="C2400" s="62" t="str">
        <f t="shared" si="37"/>
        <v>8144</v>
      </c>
      <c r="D2400" s="62" t="s">
        <v>2480</v>
      </c>
      <c r="E2400" s="63">
        <v>110.86</v>
      </c>
    </row>
    <row r="2401" spans="1:5" ht="16.5" x14ac:dyDescent="0.35">
      <c r="A2401" s="62" t="s">
        <v>1769</v>
      </c>
      <c r="B2401" s="62" t="s">
        <v>2388</v>
      </c>
      <c r="C2401" s="62" t="str">
        <f t="shared" si="37"/>
        <v>8144</v>
      </c>
      <c r="D2401" s="62" t="s">
        <v>2480</v>
      </c>
      <c r="E2401" s="63">
        <v>88.01</v>
      </c>
    </row>
    <row r="2402" spans="1:5" ht="16.5" x14ac:dyDescent="0.35">
      <c r="A2402" s="62" t="s">
        <v>1753</v>
      </c>
      <c r="B2402" s="62" t="s">
        <v>2388</v>
      </c>
      <c r="C2402" s="62" t="str">
        <f t="shared" si="37"/>
        <v>8144</v>
      </c>
      <c r="D2402" s="62" t="s">
        <v>2480</v>
      </c>
      <c r="E2402" s="63">
        <v>92.23</v>
      </c>
    </row>
    <row r="2403" spans="1:5" ht="16.5" x14ac:dyDescent="0.35">
      <c r="A2403" s="62" t="s">
        <v>1747</v>
      </c>
      <c r="B2403" s="62" t="s">
        <v>2388</v>
      </c>
      <c r="C2403" s="62" t="str">
        <f t="shared" si="37"/>
        <v>8144</v>
      </c>
      <c r="D2403" s="62" t="s">
        <v>2480</v>
      </c>
      <c r="E2403" s="63">
        <v>93.22</v>
      </c>
    </row>
    <row r="2404" spans="1:5" ht="16.5" x14ac:dyDescent="0.35">
      <c r="A2404" s="62" t="s">
        <v>1742</v>
      </c>
      <c r="B2404" s="62" t="s">
        <v>2388</v>
      </c>
      <c r="C2404" s="62" t="str">
        <f t="shared" si="37"/>
        <v>8144</v>
      </c>
      <c r="D2404" s="62" t="s">
        <v>2480</v>
      </c>
      <c r="E2404" s="63">
        <v>336.84</v>
      </c>
    </row>
    <row r="2405" spans="1:5" ht="16.5" x14ac:dyDescent="0.35">
      <c r="A2405" s="62" t="s">
        <v>1419</v>
      </c>
      <c r="B2405" s="62" t="s">
        <v>2388</v>
      </c>
      <c r="C2405" s="62" t="str">
        <f t="shared" si="37"/>
        <v>8144</v>
      </c>
      <c r="D2405" s="62" t="s">
        <v>2480</v>
      </c>
      <c r="E2405" s="63">
        <v>169.42</v>
      </c>
    </row>
    <row r="2406" spans="1:5" ht="16.5" x14ac:dyDescent="0.35">
      <c r="A2406" s="62" t="s">
        <v>1418</v>
      </c>
      <c r="B2406" s="62" t="s">
        <v>2388</v>
      </c>
      <c r="C2406" s="62" t="str">
        <f t="shared" si="37"/>
        <v>8148</v>
      </c>
      <c r="D2406" s="62" t="s">
        <v>2481</v>
      </c>
      <c r="E2406" s="63">
        <v>3445.2</v>
      </c>
    </row>
    <row r="2407" spans="1:5" ht="16.5" x14ac:dyDescent="0.35">
      <c r="A2407" s="62" t="s">
        <v>2028</v>
      </c>
      <c r="B2407" s="62" t="s">
        <v>2388</v>
      </c>
      <c r="C2407" s="62" t="str">
        <f t="shared" si="37"/>
        <v>8148</v>
      </c>
      <c r="D2407" s="62" t="s">
        <v>2481</v>
      </c>
      <c r="E2407" s="63">
        <v>3291.5</v>
      </c>
    </row>
    <row r="2408" spans="1:5" ht="16.5" x14ac:dyDescent="0.35">
      <c r="A2408" s="62" t="s">
        <v>2023</v>
      </c>
      <c r="B2408" s="62" t="s">
        <v>2388</v>
      </c>
      <c r="C2408" s="62" t="str">
        <f t="shared" si="37"/>
        <v>8148</v>
      </c>
      <c r="D2408" s="62" t="s">
        <v>2481</v>
      </c>
      <c r="E2408" s="63">
        <v>2973.8</v>
      </c>
    </row>
    <row r="2409" spans="1:5" ht="16.5" x14ac:dyDescent="0.35">
      <c r="A2409" s="62" t="s">
        <v>2013</v>
      </c>
      <c r="B2409" s="62" t="s">
        <v>2388</v>
      </c>
      <c r="C2409" s="62" t="str">
        <f t="shared" si="37"/>
        <v>8148</v>
      </c>
      <c r="D2409" s="62" t="s">
        <v>2481</v>
      </c>
      <c r="E2409" s="63">
        <v>2823.6</v>
      </c>
    </row>
    <row r="2410" spans="1:5" ht="16.5" x14ac:dyDescent="0.35">
      <c r="A2410" s="62" t="s">
        <v>2007</v>
      </c>
      <c r="B2410" s="62" t="s">
        <v>2388</v>
      </c>
      <c r="C2410" s="62" t="str">
        <f t="shared" si="37"/>
        <v>8148</v>
      </c>
      <c r="D2410" s="62" t="s">
        <v>2481</v>
      </c>
      <c r="E2410" s="63">
        <v>3477.9</v>
      </c>
    </row>
    <row r="2411" spans="1:5" ht="16.5" x14ac:dyDescent="0.35">
      <c r="A2411" s="62" t="s">
        <v>2000</v>
      </c>
      <c r="B2411" s="62" t="s">
        <v>2388</v>
      </c>
      <c r="C2411" s="62" t="str">
        <f t="shared" si="37"/>
        <v>8148</v>
      </c>
      <c r="D2411" s="62" t="s">
        <v>2481</v>
      </c>
      <c r="E2411" s="63">
        <v>2808.7</v>
      </c>
    </row>
    <row r="2412" spans="1:5" ht="16.5" x14ac:dyDescent="0.35">
      <c r="A2412" s="62" t="s">
        <v>1990</v>
      </c>
      <c r="B2412" s="62" t="s">
        <v>2388</v>
      </c>
      <c r="C2412" s="62" t="str">
        <f t="shared" si="37"/>
        <v>8148</v>
      </c>
      <c r="D2412" s="62" t="s">
        <v>2481</v>
      </c>
      <c r="E2412" s="63">
        <v>2708.5</v>
      </c>
    </row>
    <row r="2413" spans="1:5" ht="16.5" x14ac:dyDescent="0.35">
      <c r="A2413" s="62" t="s">
        <v>1975</v>
      </c>
      <c r="B2413" s="62" t="s">
        <v>2388</v>
      </c>
      <c r="C2413" s="62" t="str">
        <f t="shared" si="37"/>
        <v>8148</v>
      </c>
      <c r="D2413" s="62" t="s">
        <v>2481</v>
      </c>
      <c r="E2413" s="63">
        <v>3106.3</v>
      </c>
    </row>
    <row r="2414" spans="1:5" ht="16.5" x14ac:dyDescent="0.35">
      <c r="A2414" s="62" t="s">
        <v>1974</v>
      </c>
      <c r="B2414" s="62" t="s">
        <v>2388</v>
      </c>
      <c r="C2414" s="62" t="str">
        <f t="shared" si="37"/>
        <v>8148</v>
      </c>
      <c r="D2414" s="62" t="s">
        <v>2481</v>
      </c>
      <c r="E2414" s="63">
        <v>3201</v>
      </c>
    </row>
    <row r="2415" spans="1:5" ht="16.5" x14ac:dyDescent="0.35">
      <c r="A2415" s="62" t="s">
        <v>1968</v>
      </c>
      <c r="B2415" s="62" t="s">
        <v>2388</v>
      </c>
      <c r="C2415" s="62" t="str">
        <f t="shared" si="37"/>
        <v>8148</v>
      </c>
      <c r="D2415" s="62" t="s">
        <v>2481</v>
      </c>
      <c r="E2415" s="63">
        <v>3093.2</v>
      </c>
    </row>
    <row r="2416" spans="1:5" ht="16.5" x14ac:dyDescent="0.35">
      <c r="A2416" s="62" t="s">
        <v>1954</v>
      </c>
      <c r="B2416" s="62" t="s">
        <v>2388</v>
      </c>
      <c r="C2416" s="62" t="str">
        <f t="shared" si="37"/>
        <v>8148</v>
      </c>
      <c r="D2416" s="62" t="s">
        <v>2481</v>
      </c>
      <c r="E2416" s="63">
        <v>2908</v>
      </c>
    </row>
    <row r="2417" spans="1:5" ht="16.5" x14ac:dyDescent="0.35">
      <c r="A2417" s="62" t="s">
        <v>1931</v>
      </c>
      <c r="B2417" s="62" t="s">
        <v>2388</v>
      </c>
      <c r="C2417" s="62" t="str">
        <f t="shared" si="37"/>
        <v>8148</v>
      </c>
      <c r="D2417" s="62" t="s">
        <v>2481</v>
      </c>
      <c r="E2417" s="63">
        <v>2986</v>
      </c>
    </row>
    <row r="2418" spans="1:5" ht="16.5" x14ac:dyDescent="0.35">
      <c r="A2418" s="62" t="s">
        <v>1930</v>
      </c>
      <c r="B2418" s="62" t="s">
        <v>2388</v>
      </c>
      <c r="C2418" s="62" t="str">
        <f t="shared" si="37"/>
        <v>8148</v>
      </c>
      <c r="D2418" s="62" t="s">
        <v>2481</v>
      </c>
      <c r="E2418" s="63">
        <v>2821.7</v>
      </c>
    </row>
    <row r="2419" spans="1:5" ht="16.5" x14ac:dyDescent="0.35">
      <c r="A2419" s="62" t="s">
        <v>1911</v>
      </c>
      <c r="B2419" s="62" t="s">
        <v>2388</v>
      </c>
      <c r="C2419" s="62" t="str">
        <f t="shared" si="37"/>
        <v>8148</v>
      </c>
      <c r="D2419" s="62" t="s">
        <v>2481</v>
      </c>
      <c r="E2419" s="63">
        <v>2934.8</v>
      </c>
    </row>
    <row r="2420" spans="1:5" ht="16.5" x14ac:dyDescent="0.35">
      <c r="A2420" s="62" t="s">
        <v>1910</v>
      </c>
      <c r="B2420" s="62" t="s">
        <v>2388</v>
      </c>
      <c r="C2420" s="62" t="str">
        <f t="shared" si="37"/>
        <v>8148</v>
      </c>
      <c r="D2420" s="62" t="s">
        <v>2481</v>
      </c>
      <c r="E2420" s="63">
        <v>3208.3</v>
      </c>
    </row>
    <row r="2421" spans="1:5" ht="16.5" x14ac:dyDescent="0.35">
      <c r="A2421" s="62" t="s">
        <v>1904</v>
      </c>
      <c r="B2421" s="62" t="s">
        <v>2388</v>
      </c>
      <c r="C2421" s="62" t="str">
        <f t="shared" si="37"/>
        <v>8148</v>
      </c>
      <c r="D2421" s="62" t="s">
        <v>2481</v>
      </c>
      <c r="E2421" s="63">
        <v>3502</v>
      </c>
    </row>
    <row r="2422" spans="1:5" ht="16.5" x14ac:dyDescent="0.35">
      <c r="A2422" s="62" t="s">
        <v>1891</v>
      </c>
      <c r="B2422" s="62" t="s">
        <v>2388</v>
      </c>
      <c r="C2422" s="62" t="str">
        <f t="shared" si="37"/>
        <v>8148</v>
      </c>
      <c r="D2422" s="62" t="s">
        <v>2481</v>
      </c>
      <c r="E2422" s="63">
        <v>3368</v>
      </c>
    </row>
    <row r="2423" spans="1:5" ht="16.5" x14ac:dyDescent="0.35">
      <c r="A2423" s="62" t="s">
        <v>1886</v>
      </c>
      <c r="B2423" s="62" t="s">
        <v>2388</v>
      </c>
      <c r="C2423" s="62" t="str">
        <f t="shared" si="37"/>
        <v>8148</v>
      </c>
      <c r="D2423" s="62" t="s">
        <v>2481</v>
      </c>
      <c r="E2423" s="63">
        <v>3910.3</v>
      </c>
    </row>
    <row r="2424" spans="1:5" ht="16.5" x14ac:dyDescent="0.35">
      <c r="A2424" s="62" t="s">
        <v>1879</v>
      </c>
      <c r="B2424" s="62" t="s">
        <v>2388</v>
      </c>
      <c r="C2424" s="62" t="str">
        <f t="shared" si="37"/>
        <v>8148</v>
      </c>
      <c r="D2424" s="62" t="s">
        <v>2481</v>
      </c>
      <c r="E2424" s="63">
        <v>3860</v>
      </c>
    </row>
    <row r="2425" spans="1:5" ht="16.5" x14ac:dyDescent="0.35">
      <c r="A2425" s="62" t="s">
        <v>1864</v>
      </c>
      <c r="B2425" s="62" t="s">
        <v>2388</v>
      </c>
      <c r="C2425" s="62" t="str">
        <f t="shared" si="37"/>
        <v>8148</v>
      </c>
      <c r="D2425" s="62" t="s">
        <v>2481</v>
      </c>
      <c r="E2425" s="63">
        <v>3022.1</v>
      </c>
    </row>
    <row r="2426" spans="1:5" ht="16.5" x14ac:dyDescent="0.35">
      <c r="A2426" s="62" t="s">
        <v>1844</v>
      </c>
      <c r="B2426" s="62" t="s">
        <v>2388</v>
      </c>
      <c r="C2426" s="62" t="str">
        <f t="shared" si="37"/>
        <v>8148</v>
      </c>
      <c r="D2426" s="62" t="s">
        <v>2481</v>
      </c>
      <c r="E2426" s="63">
        <v>2806.5</v>
      </c>
    </row>
    <row r="2427" spans="1:5" ht="16.5" x14ac:dyDescent="0.35">
      <c r="A2427" s="62" t="s">
        <v>1843</v>
      </c>
      <c r="B2427" s="62" t="s">
        <v>2388</v>
      </c>
      <c r="C2427" s="62" t="str">
        <f t="shared" si="37"/>
        <v>8148</v>
      </c>
      <c r="D2427" s="62" t="s">
        <v>2481</v>
      </c>
      <c r="E2427" s="63">
        <v>3286.2</v>
      </c>
    </row>
    <row r="2428" spans="1:5" ht="16.5" x14ac:dyDescent="0.35">
      <c r="A2428" s="62" t="s">
        <v>1811</v>
      </c>
      <c r="B2428" s="62" t="s">
        <v>2388</v>
      </c>
      <c r="C2428" s="62" t="str">
        <f t="shared" si="37"/>
        <v>8148</v>
      </c>
      <c r="D2428" s="62" t="s">
        <v>2481</v>
      </c>
      <c r="E2428" s="63">
        <v>3011.8</v>
      </c>
    </row>
    <row r="2429" spans="1:5" ht="16.5" x14ac:dyDescent="0.35">
      <c r="A2429" s="62" t="s">
        <v>1810</v>
      </c>
      <c r="B2429" s="62" t="s">
        <v>2388</v>
      </c>
      <c r="C2429" s="62" t="str">
        <f t="shared" si="37"/>
        <v>8148</v>
      </c>
      <c r="D2429" s="62" t="s">
        <v>2481</v>
      </c>
      <c r="E2429" s="63">
        <v>2998.5</v>
      </c>
    </row>
    <row r="2430" spans="1:5" ht="16.5" x14ac:dyDescent="0.35">
      <c r="A2430" s="62" t="s">
        <v>1809</v>
      </c>
      <c r="B2430" s="62" t="s">
        <v>2388</v>
      </c>
      <c r="C2430" s="62" t="str">
        <f t="shared" si="37"/>
        <v>8148</v>
      </c>
      <c r="D2430" s="62" t="s">
        <v>2481</v>
      </c>
      <c r="E2430" s="63">
        <v>2805.1</v>
      </c>
    </row>
    <row r="2431" spans="1:5" ht="16.5" x14ac:dyDescent="0.35">
      <c r="A2431" s="62" t="s">
        <v>1769</v>
      </c>
      <c r="B2431" s="62" t="s">
        <v>2388</v>
      </c>
      <c r="C2431" s="62" t="str">
        <f t="shared" si="37"/>
        <v>8148</v>
      </c>
      <c r="D2431" s="62" t="s">
        <v>2481</v>
      </c>
      <c r="E2431" s="63">
        <v>2651.3</v>
      </c>
    </row>
    <row r="2432" spans="1:5" ht="16.5" x14ac:dyDescent="0.35">
      <c r="A2432" s="62" t="s">
        <v>1753</v>
      </c>
      <c r="B2432" s="62" t="s">
        <v>2388</v>
      </c>
      <c r="C2432" s="62" t="str">
        <f t="shared" si="37"/>
        <v>8148</v>
      </c>
      <c r="D2432" s="62" t="s">
        <v>2481</v>
      </c>
      <c r="E2432" s="63">
        <v>2728</v>
      </c>
    </row>
    <row r="2433" spans="1:5" ht="16.5" x14ac:dyDescent="0.35">
      <c r="A2433" s="62" t="s">
        <v>1747</v>
      </c>
      <c r="B2433" s="62" t="s">
        <v>2388</v>
      </c>
      <c r="C2433" s="62" t="str">
        <f t="shared" si="37"/>
        <v>8148</v>
      </c>
      <c r="D2433" s="62" t="s">
        <v>2481</v>
      </c>
      <c r="E2433" s="63">
        <v>2563.1999999999998</v>
      </c>
    </row>
    <row r="2434" spans="1:5" ht="16.5" x14ac:dyDescent="0.35">
      <c r="A2434" s="62" t="s">
        <v>1742</v>
      </c>
      <c r="B2434" s="62" t="s">
        <v>2388</v>
      </c>
      <c r="C2434" s="62" t="str">
        <f t="shared" si="37"/>
        <v>8148</v>
      </c>
      <c r="D2434" s="62" t="s">
        <v>2481</v>
      </c>
      <c r="E2434" s="63">
        <v>3048.5</v>
      </c>
    </row>
    <row r="2435" spans="1:5" ht="16.5" x14ac:dyDescent="0.35">
      <c r="A2435" s="62" t="s">
        <v>1419</v>
      </c>
      <c r="B2435" s="62" t="s">
        <v>2388</v>
      </c>
      <c r="C2435" s="62" t="str">
        <f t="shared" ref="C2435:C2498" si="38">MID(D2435,2,4)</f>
        <v>8148</v>
      </c>
      <c r="D2435" s="62" t="s">
        <v>2481</v>
      </c>
      <c r="E2435" s="63">
        <v>2782.9</v>
      </c>
    </row>
    <row r="2436" spans="1:5" ht="16.5" x14ac:dyDescent="0.35">
      <c r="A2436" s="62" t="s">
        <v>1418</v>
      </c>
      <c r="B2436" s="62" t="s">
        <v>2388</v>
      </c>
      <c r="C2436" s="62" t="str">
        <f t="shared" si="38"/>
        <v>8150</v>
      </c>
      <c r="D2436" s="62" t="s">
        <v>2482</v>
      </c>
      <c r="E2436" s="63">
        <v>409.2</v>
      </c>
    </row>
    <row r="2437" spans="1:5" ht="16.5" x14ac:dyDescent="0.35">
      <c r="A2437" s="62" t="s">
        <v>2028</v>
      </c>
      <c r="B2437" s="62" t="s">
        <v>2388</v>
      </c>
      <c r="C2437" s="62" t="str">
        <f t="shared" si="38"/>
        <v>8150</v>
      </c>
      <c r="D2437" s="62" t="s">
        <v>2482</v>
      </c>
      <c r="E2437" s="63">
        <v>476.2</v>
      </c>
    </row>
    <row r="2438" spans="1:5" ht="16.5" x14ac:dyDescent="0.35">
      <c r="A2438" s="62" t="s">
        <v>2023</v>
      </c>
      <c r="B2438" s="62" t="s">
        <v>2388</v>
      </c>
      <c r="C2438" s="62" t="str">
        <f t="shared" si="38"/>
        <v>8150</v>
      </c>
      <c r="D2438" s="62" t="s">
        <v>2482</v>
      </c>
      <c r="E2438" s="63">
        <v>443.2</v>
      </c>
    </row>
    <row r="2439" spans="1:5" ht="16.5" x14ac:dyDescent="0.35">
      <c r="A2439" s="62" t="s">
        <v>2013</v>
      </c>
      <c r="B2439" s="62" t="s">
        <v>2388</v>
      </c>
      <c r="C2439" s="62" t="str">
        <f t="shared" si="38"/>
        <v>8150</v>
      </c>
      <c r="D2439" s="62" t="s">
        <v>2482</v>
      </c>
      <c r="E2439" s="63">
        <v>472.8</v>
      </c>
    </row>
    <row r="2440" spans="1:5" ht="16.5" x14ac:dyDescent="0.35">
      <c r="A2440" s="62" t="s">
        <v>2007</v>
      </c>
      <c r="B2440" s="62" t="s">
        <v>2388</v>
      </c>
      <c r="C2440" s="62" t="str">
        <f t="shared" si="38"/>
        <v>8150</v>
      </c>
      <c r="D2440" s="62" t="s">
        <v>2482</v>
      </c>
      <c r="E2440" s="63">
        <v>415.9</v>
      </c>
    </row>
    <row r="2441" spans="1:5" ht="16.5" x14ac:dyDescent="0.35">
      <c r="A2441" s="62" t="s">
        <v>2000</v>
      </c>
      <c r="B2441" s="62" t="s">
        <v>2388</v>
      </c>
      <c r="C2441" s="62" t="str">
        <f t="shared" si="38"/>
        <v>8150</v>
      </c>
      <c r="D2441" s="62" t="s">
        <v>2482</v>
      </c>
      <c r="E2441" s="63">
        <v>427.6</v>
      </c>
    </row>
    <row r="2442" spans="1:5" ht="16.5" x14ac:dyDescent="0.35">
      <c r="A2442" s="62" t="s">
        <v>1990</v>
      </c>
      <c r="B2442" s="62" t="s">
        <v>2388</v>
      </c>
      <c r="C2442" s="62" t="str">
        <f t="shared" si="38"/>
        <v>8150</v>
      </c>
      <c r="D2442" s="62" t="s">
        <v>2482</v>
      </c>
      <c r="E2442" s="63">
        <v>531</v>
      </c>
    </row>
    <row r="2443" spans="1:5" ht="16.5" x14ac:dyDescent="0.35">
      <c r="A2443" s="62" t="s">
        <v>1975</v>
      </c>
      <c r="B2443" s="62" t="s">
        <v>2388</v>
      </c>
      <c r="C2443" s="62" t="str">
        <f t="shared" si="38"/>
        <v>8150</v>
      </c>
      <c r="D2443" s="62" t="s">
        <v>2482</v>
      </c>
      <c r="E2443" s="63">
        <v>378.2</v>
      </c>
    </row>
    <row r="2444" spans="1:5" ht="16.5" x14ac:dyDescent="0.35">
      <c r="A2444" s="62" t="s">
        <v>1974</v>
      </c>
      <c r="B2444" s="62" t="s">
        <v>2388</v>
      </c>
      <c r="C2444" s="62" t="str">
        <f t="shared" si="38"/>
        <v>8150</v>
      </c>
      <c r="D2444" s="62" t="s">
        <v>2482</v>
      </c>
      <c r="E2444" s="63">
        <v>406.1</v>
      </c>
    </row>
    <row r="2445" spans="1:5" ht="16.5" x14ac:dyDescent="0.35">
      <c r="A2445" s="62" t="s">
        <v>1968</v>
      </c>
      <c r="B2445" s="62" t="s">
        <v>2388</v>
      </c>
      <c r="C2445" s="62" t="str">
        <f t="shared" si="38"/>
        <v>8150</v>
      </c>
      <c r="D2445" s="62" t="s">
        <v>2482</v>
      </c>
      <c r="E2445" s="63">
        <v>446.3</v>
      </c>
    </row>
    <row r="2446" spans="1:5" ht="16.5" x14ac:dyDescent="0.35">
      <c r="A2446" s="62" t="s">
        <v>1954</v>
      </c>
      <c r="B2446" s="62" t="s">
        <v>2388</v>
      </c>
      <c r="C2446" s="62" t="str">
        <f t="shared" si="38"/>
        <v>8150</v>
      </c>
      <c r="D2446" s="62" t="s">
        <v>2482</v>
      </c>
      <c r="E2446" s="63">
        <v>600.70000000000005</v>
      </c>
    </row>
    <row r="2447" spans="1:5" ht="16.5" x14ac:dyDescent="0.35">
      <c r="A2447" s="62" t="s">
        <v>1931</v>
      </c>
      <c r="B2447" s="62" t="s">
        <v>2388</v>
      </c>
      <c r="C2447" s="62" t="str">
        <f t="shared" si="38"/>
        <v>8150</v>
      </c>
      <c r="D2447" s="62" t="s">
        <v>2482</v>
      </c>
      <c r="E2447" s="63">
        <v>560.5</v>
      </c>
    </row>
    <row r="2448" spans="1:5" ht="16.5" x14ac:dyDescent="0.35">
      <c r="A2448" s="62" t="s">
        <v>1930</v>
      </c>
      <c r="B2448" s="62" t="s">
        <v>2388</v>
      </c>
      <c r="C2448" s="62" t="str">
        <f t="shared" si="38"/>
        <v>8150</v>
      </c>
      <c r="D2448" s="62" t="s">
        <v>2482</v>
      </c>
      <c r="E2448" s="63">
        <v>443.3</v>
      </c>
    </row>
    <row r="2449" spans="1:5" ht="16.5" x14ac:dyDescent="0.35">
      <c r="A2449" s="62" t="s">
        <v>1911</v>
      </c>
      <c r="B2449" s="62" t="s">
        <v>2388</v>
      </c>
      <c r="C2449" s="62" t="str">
        <f t="shared" si="38"/>
        <v>8150</v>
      </c>
      <c r="D2449" s="62" t="s">
        <v>2482</v>
      </c>
      <c r="E2449" s="63">
        <v>420.4</v>
      </c>
    </row>
    <row r="2450" spans="1:5" ht="16.5" x14ac:dyDescent="0.35">
      <c r="A2450" s="62" t="s">
        <v>1910</v>
      </c>
      <c r="B2450" s="62" t="s">
        <v>2388</v>
      </c>
      <c r="C2450" s="62" t="str">
        <f t="shared" si="38"/>
        <v>8150</v>
      </c>
      <c r="D2450" s="62" t="s">
        <v>2482</v>
      </c>
      <c r="E2450" s="63">
        <v>502.3</v>
      </c>
    </row>
    <row r="2451" spans="1:5" ht="16.5" x14ac:dyDescent="0.35">
      <c r="A2451" s="62" t="s">
        <v>1904</v>
      </c>
      <c r="B2451" s="62" t="s">
        <v>2388</v>
      </c>
      <c r="C2451" s="62" t="str">
        <f t="shared" si="38"/>
        <v>8150</v>
      </c>
      <c r="D2451" s="62" t="s">
        <v>2482</v>
      </c>
      <c r="E2451" s="63">
        <v>515.70000000000005</v>
      </c>
    </row>
    <row r="2452" spans="1:5" ht="16.5" x14ac:dyDescent="0.35">
      <c r="A2452" s="62" t="s">
        <v>1891</v>
      </c>
      <c r="B2452" s="62" t="s">
        <v>2388</v>
      </c>
      <c r="C2452" s="62" t="str">
        <f t="shared" si="38"/>
        <v>8150</v>
      </c>
      <c r="D2452" s="62" t="s">
        <v>2482</v>
      </c>
      <c r="E2452" s="63">
        <v>473.2</v>
      </c>
    </row>
    <row r="2453" spans="1:5" ht="16.5" x14ac:dyDescent="0.35">
      <c r="A2453" s="62" t="s">
        <v>1886</v>
      </c>
      <c r="B2453" s="62" t="s">
        <v>2388</v>
      </c>
      <c r="C2453" s="62" t="str">
        <f t="shared" si="38"/>
        <v>8150</v>
      </c>
      <c r="D2453" s="62" t="s">
        <v>2482</v>
      </c>
      <c r="E2453" s="63">
        <v>645.20000000000005</v>
      </c>
    </row>
    <row r="2454" spans="1:5" ht="16.5" x14ac:dyDescent="0.35">
      <c r="A2454" s="62" t="s">
        <v>1879</v>
      </c>
      <c r="B2454" s="62" t="s">
        <v>2388</v>
      </c>
      <c r="C2454" s="62" t="str">
        <f t="shared" si="38"/>
        <v>8150</v>
      </c>
      <c r="D2454" s="62" t="s">
        <v>2482</v>
      </c>
      <c r="E2454" s="63">
        <v>770.4</v>
      </c>
    </row>
    <row r="2455" spans="1:5" ht="16.5" x14ac:dyDescent="0.35">
      <c r="A2455" s="62" t="s">
        <v>1864</v>
      </c>
      <c r="B2455" s="62" t="s">
        <v>2388</v>
      </c>
      <c r="C2455" s="62" t="str">
        <f t="shared" si="38"/>
        <v>8150</v>
      </c>
      <c r="D2455" s="62" t="s">
        <v>2482</v>
      </c>
      <c r="E2455" s="63">
        <v>767.5</v>
      </c>
    </row>
    <row r="2456" spans="1:5" ht="16.5" x14ac:dyDescent="0.35">
      <c r="A2456" s="62" t="s">
        <v>1844</v>
      </c>
      <c r="B2456" s="62" t="s">
        <v>2388</v>
      </c>
      <c r="C2456" s="62" t="str">
        <f t="shared" si="38"/>
        <v>8150</v>
      </c>
      <c r="D2456" s="62" t="s">
        <v>2482</v>
      </c>
      <c r="E2456" s="63">
        <v>743.8</v>
      </c>
    </row>
    <row r="2457" spans="1:5" ht="16.5" x14ac:dyDescent="0.35">
      <c r="A2457" s="62" t="s">
        <v>1843</v>
      </c>
      <c r="B2457" s="62" t="s">
        <v>2388</v>
      </c>
      <c r="C2457" s="62" t="str">
        <f t="shared" si="38"/>
        <v>8150</v>
      </c>
      <c r="D2457" s="62" t="s">
        <v>2482</v>
      </c>
      <c r="E2457" s="63">
        <v>799.5</v>
      </c>
    </row>
    <row r="2458" spans="1:5" ht="16.5" x14ac:dyDescent="0.35">
      <c r="A2458" s="62" t="s">
        <v>1811</v>
      </c>
      <c r="B2458" s="62" t="s">
        <v>2388</v>
      </c>
      <c r="C2458" s="62" t="str">
        <f t="shared" si="38"/>
        <v>8150</v>
      </c>
      <c r="D2458" s="62" t="s">
        <v>2482</v>
      </c>
      <c r="E2458" s="63">
        <v>701.3</v>
      </c>
    </row>
    <row r="2459" spans="1:5" ht="16.5" x14ac:dyDescent="0.35">
      <c r="A2459" s="62" t="s">
        <v>1810</v>
      </c>
      <c r="B2459" s="62" t="s">
        <v>2388</v>
      </c>
      <c r="C2459" s="62" t="str">
        <f t="shared" si="38"/>
        <v>8150</v>
      </c>
      <c r="D2459" s="62" t="s">
        <v>2482</v>
      </c>
      <c r="E2459" s="63">
        <v>508</v>
      </c>
    </row>
    <row r="2460" spans="1:5" ht="16.5" x14ac:dyDescent="0.35">
      <c r="A2460" s="62" t="s">
        <v>1809</v>
      </c>
      <c r="B2460" s="62" t="s">
        <v>2388</v>
      </c>
      <c r="C2460" s="62" t="str">
        <f t="shared" si="38"/>
        <v>8150</v>
      </c>
      <c r="D2460" s="62" t="s">
        <v>2482</v>
      </c>
      <c r="E2460" s="63">
        <v>573.20000000000005</v>
      </c>
    </row>
    <row r="2461" spans="1:5" ht="16.5" x14ac:dyDescent="0.35">
      <c r="A2461" s="62" t="s">
        <v>1769</v>
      </c>
      <c r="B2461" s="62" t="s">
        <v>2388</v>
      </c>
      <c r="C2461" s="62" t="str">
        <f t="shared" si="38"/>
        <v>8150</v>
      </c>
      <c r="D2461" s="62" t="s">
        <v>2482</v>
      </c>
      <c r="E2461" s="63">
        <v>540.79999999999995</v>
      </c>
    </row>
    <row r="2462" spans="1:5" ht="16.5" x14ac:dyDescent="0.35">
      <c r="A2462" s="62" t="s">
        <v>1753</v>
      </c>
      <c r="B2462" s="62" t="s">
        <v>2388</v>
      </c>
      <c r="C2462" s="62" t="str">
        <f t="shared" si="38"/>
        <v>8150</v>
      </c>
      <c r="D2462" s="62" t="s">
        <v>2482</v>
      </c>
      <c r="E2462" s="63">
        <v>651.1</v>
      </c>
    </row>
    <row r="2463" spans="1:5" ht="16.5" x14ac:dyDescent="0.35">
      <c r="A2463" s="62" t="s">
        <v>1747</v>
      </c>
      <c r="B2463" s="62" t="s">
        <v>2388</v>
      </c>
      <c r="C2463" s="62" t="str">
        <f t="shared" si="38"/>
        <v>8150</v>
      </c>
      <c r="D2463" s="62" t="s">
        <v>2482</v>
      </c>
      <c r="E2463" s="63">
        <v>539.9</v>
      </c>
    </row>
    <row r="2464" spans="1:5" ht="16.5" x14ac:dyDescent="0.35">
      <c r="A2464" s="62" t="s">
        <v>1742</v>
      </c>
      <c r="B2464" s="62" t="s">
        <v>2388</v>
      </c>
      <c r="C2464" s="62" t="str">
        <f t="shared" si="38"/>
        <v>8150</v>
      </c>
      <c r="D2464" s="62" t="s">
        <v>2482</v>
      </c>
      <c r="E2464" s="63">
        <v>651.29999999999995</v>
      </c>
    </row>
    <row r="2465" spans="1:5" ht="16.5" x14ac:dyDescent="0.35">
      <c r="A2465" s="62" t="s">
        <v>1419</v>
      </c>
      <c r="B2465" s="62" t="s">
        <v>2388</v>
      </c>
      <c r="C2465" s="62" t="str">
        <f t="shared" si="38"/>
        <v>8150</v>
      </c>
      <c r="D2465" s="62" t="s">
        <v>2482</v>
      </c>
      <c r="E2465" s="63">
        <v>586.20000000000005</v>
      </c>
    </row>
    <row r="2466" spans="1:5" ht="16.5" x14ac:dyDescent="0.35">
      <c r="A2466" s="62" t="s">
        <v>2028</v>
      </c>
      <c r="B2466" s="62" t="s">
        <v>2388</v>
      </c>
      <c r="C2466" s="62" t="str">
        <f t="shared" si="38"/>
        <v>8152</v>
      </c>
      <c r="D2466" s="62" t="s">
        <v>2483</v>
      </c>
      <c r="E2466" s="63">
        <v>0</v>
      </c>
    </row>
    <row r="2467" spans="1:5" ht="16.5" x14ac:dyDescent="0.35">
      <c r="A2467" s="62" t="s">
        <v>1930</v>
      </c>
      <c r="B2467" s="62" t="s">
        <v>2388</v>
      </c>
      <c r="C2467" s="62" t="str">
        <f t="shared" si="38"/>
        <v>8152</v>
      </c>
      <c r="D2467" s="62" t="s">
        <v>2483</v>
      </c>
      <c r="E2467" s="63">
        <v>329.5</v>
      </c>
    </row>
    <row r="2468" spans="1:5" ht="16.5" x14ac:dyDescent="0.35">
      <c r="A2468" s="62" t="s">
        <v>1911</v>
      </c>
      <c r="B2468" s="62" t="s">
        <v>2388</v>
      </c>
      <c r="C2468" s="62" t="str">
        <f t="shared" si="38"/>
        <v>8152</v>
      </c>
      <c r="D2468" s="62" t="s">
        <v>2483</v>
      </c>
      <c r="E2468" s="63">
        <v>292.60000000000002</v>
      </c>
    </row>
    <row r="2469" spans="1:5" ht="16.5" x14ac:dyDescent="0.35">
      <c r="A2469" s="62" t="s">
        <v>1910</v>
      </c>
      <c r="B2469" s="62" t="s">
        <v>2388</v>
      </c>
      <c r="C2469" s="62" t="str">
        <f t="shared" si="38"/>
        <v>8152</v>
      </c>
      <c r="D2469" s="62" t="s">
        <v>2483</v>
      </c>
      <c r="E2469" s="63">
        <v>198.6</v>
      </c>
    </row>
    <row r="2470" spans="1:5" ht="16.5" x14ac:dyDescent="0.35">
      <c r="A2470" s="62" t="s">
        <v>1904</v>
      </c>
      <c r="B2470" s="62" t="s">
        <v>2388</v>
      </c>
      <c r="C2470" s="62" t="str">
        <f t="shared" si="38"/>
        <v>8152</v>
      </c>
      <c r="D2470" s="62" t="s">
        <v>2483</v>
      </c>
      <c r="E2470" s="63">
        <v>163.9</v>
      </c>
    </row>
    <row r="2471" spans="1:5" ht="16.5" x14ac:dyDescent="0.35">
      <c r="A2471" s="62" t="s">
        <v>1891</v>
      </c>
      <c r="B2471" s="62" t="s">
        <v>2388</v>
      </c>
      <c r="C2471" s="62" t="str">
        <f t="shared" si="38"/>
        <v>8152</v>
      </c>
      <c r="D2471" s="62" t="s">
        <v>2483</v>
      </c>
      <c r="E2471" s="63">
        <v>103.4</v>
      </c>
    </row>
    <row r="2472" spans="1:5" ht="16.5" x14ac:dyDescent="0.35">
      <c r="A2472" s="62" t="s">
        <v>1886</v>
      </c>
      <c r="B2472" s="62" t="s">
        <v>2388</v>
      </c>
      <c r="C2472" s="62" t="str">
        <f t="shared" si="38"/>
        <v>8152</v>
      </c>
      <c r="D2472" s="62" t="s">
        <v>2483</v>
      </c>
      <c r="E2472" s="63">
        <v>187.2</v>
      </c>
    </row>
    <row r="2473" spans="1:5" ht="16.5" x14ac:dyDescent="0.35">
      <c r="A2473" s="62" t="s">
        <v>1879</v>
      </c>
      <c r="B2473" s="62" t="s">
        <v>2388</v>
      </c>
      <c r="C2473" s="62" t="str">
        <f t="shared" si="38"/>
        <v>8152</v>
      </c>
      <c r="D2473" s="62" t="s">
        <v>2483</v>
      </c>
      <c r="E2473" s="63">
        <v>139</v>
      </c>
    </row>
    <row r="2474" spans="1:5" ht="16.5" x14ac:dyDescent="0.35">
      <c r="A2474" s="62" t="s">
        <v>1864</v>
      </c>
      <c r="B2474" s="62" t="s">
        <v>2388</v>
      </c>
      <c r="C2474" s="62" t="str">
        <f t="shared" si="38"/>
        <v>8152</v>
      </c>
      <c r="D2474" s="62" t="s">
        <v>2483</v>
      </c>
      <c r="E2474" s="63">
        <v>93.7</v>
      </c>
    </row>
    <row r="2475" spans="1:5" ht="16.5" x14ac:dyDescent="0.35">
      <c r="A2475" s="62" t="s">
        <v>1844</v>
      </c>
      <c r="B2475" s="62" t="s">
        <v>2388</v>
      </c>
      <c r="C2475" s="62" t="str">
        <f t="shared" si="38"/>
        <v>8152</v>
      </c>
      <c r="D2475" s="62" t="s">
        <v>2483</v>
      </c>
      <c r="E2475" s="63">
        <v>144.6</v>
      </c>
    </row>
    <row r="2476" spans="1:5" ht="16.5" x14ac:dyDescent="0.35">
      <c r="A2476" s="62" t="s">
        <v>1843</v>
      </c>
      <c r="B2476" s="62" t="s">
        <v>2388</v>
      </c>
      <c r="C2476" s="62" t="str">
        <f t="shared" si="38"/>
        <v>8152</v>
      </c>
      <c r="D2476" s="62" t="s">
        <v>2483</v>
      </c>
      <c r="E2476" s="63">
        <v>138.19999999999999</v>
      </c>
    </row>
    <row r="2477" spans="1:5" ht="16.5" x14ac:dyDescent="0.35">
      <c r="A2477" s="62" t="s">
        <v>1811</v>
      </c>
      <c r="B2477" s="62" t="s">
        <v>2388</v>
      </c>
      <c r="C2477" s="62" t="str">
        <f t="shared" si="38"/>
        <v>8152</v>
      </c>
      <c r="D2477" s="62" t="s">
        <v>2483</v>
      </c>
      <c r="E2477" s="63">
        <v>241.3</v>
      </c>
    </row>
    <row r="2478" spans="1:5" ht="16.5" x14ac:dyDescent="0.35">
      <c r="A2478" s="62" t="s">
        <v>1810</v>
      </c>
      <c r="B2478" s="62" t="s">
        <v>2388</v>
      </c>
      <c r="C2478" s="62" t="str">
        <f t="shared" si="38"/>
        <v>8152</v>
      </c>
      <c r="D2478" s="62" t="s">
        <v>2483</v>
      </c>
      <c r="E2478" s="63">
        <v>192.8</v>
      </c>
    </row>
    <row r="2479" spans="1:5" ht="16.5" x14ac:dyDescent="0.35">
      <c r="A2479" s="62" t="s">
        <v>1809</v>
      </c>
      <c r="B2479" s="62" t="s">
        <v>2388</v>
      </c>
      <c r="C2479" s="62" t="str">
        <f t="shared" si="38"/>
        <v>8152</v>
      </c>
      <c r="D2479" s="62" t="s">
        <v>2483</v>
      </c>
      <c r="E2479" s="63">
        <v>185.2</v>
      </c>
    </row>
    <row r="2480" spans="1:5" ht="16.5" x14ac:dyDescent="0.35">
      <c r="A2480" s="62" t="s">
        <v>1769</v>
      </c>
      <c r="B2480" s="62" t="s">
        <v>2388</v>
      </c>
      <c r="C2480" s="62" t="str">
        <f t="shared" si="38"/>
        <v>8152</v>
      </c>
      <c r="D2480" s="62" t="s">
        <v>2483</v>
      </c>
      <c r="E2480" s="63">
        <v>202.7</v>
      </c>
    </row>
    <row r="2481" spans="1:5" ht="16.5" x14ac:dyDescent="0.35">
      <c r="A2481" s="62" t="s">
        <v>1753</v>
      </c>
      <c r="B2481" s="62" t="s">
        <v>2388</v>
      </c>
      <c r="C2481" s="62" t="str">
        <f t="shared" si="38"/>
        <v>8152</v>
      </c>
      <c r="D2481" s="62" t="s">
        <v>2483</v>
      </c>
      <c r="E2481" s="63">
        <v>191.3</v>
      </c>
    </row>
    <row r="2482" spans="1:5" ht="16.5" x14ac:dyDescent="0.35">
      <c r="A2482" s="62" t="s">
        <v>1747</v>
      </c>
      <c r="B2482" s="62" t="s">
        <v>2388</v>
      </c>
      <c r="C2482" s="62" t="str">
        <f t="shared" si="38"/>
        <v>8152</v>
      </c>
      <c r="D2482" s="62" t="s">
        <v>2483</v>
      </c>
      <c r="E2482" s="63">
        <v>188.8</v>
      </c>
    </row>
    <row r="2483" spans="1:5" ht="16.5" x14ac:dyDescent="0.35">
      <c r="A2483" s="62" t="s">
        <v>1742</v>
      </c>
      <c r="B2483" s="62" t="s">
        <v>2388</v>
      </c>
      <c r="C2483" s="62" t="str">
        <f t="shared" si="38"/>
        <v>8152</v>
      </c>
      <c r="D2483" s="62" t="s">
        <v>2483</v>
      </c>
      <c r="E2483" s="63">
        <v>277.5</v>
      </c>
    </row>
    <row r="2484" spans="1:5" ht="16.5" x14ac:dyDescent="0.35">
      <c r="A2484" s="62" t="s">
        <v>1419</v>
      </c>
      <c r="B2484" s="62" t="s">
        <v>2388</v>
      </c>
      <c r="C2484" s="62" t="str">
        <f t="shared" si="38"/>
        <v>8152</v>
      </c>
      <c r="D2484" s="62" t="s">
        <v>2483</v>
      </c>
      <c r="E2484" s="63">
        <v>281.3</v>
      </c>
    </row>
    <row r="2485" spans="1:5" ht="16.5" x14ac:dyDescent="0.35">
      <c r="A2485" s="62" t="s">
        <v>1418</v>
      </c>
      <c r="B2485" s="62" t="s">
        <v>2388</v>
      </c>
      <c r="C2485" s="62" t="str">
        <f t="shared" si="38"/>
        <v>8158</v>
      </c>
      <c r="D2485" s="62" t="s">
        <v>2484</v>
      </c>
      <c r="E2485" s="63">
        <v>751.5</v>
      </c>
    </row>
    <row r="2486" spans="1:5" ht="16.5" x14ac:dyDescent="0.35">
      <c r="A2486" s="62" t="s">
        <v>2028</v>
      </c>
      <c r="B2486" s="62" t="s">
        <v>2388</v>
      </c>
      <c r="C2486" s="62" t="str">
        <f t="shared" si="38"/>
        <v>8158</v>
      </c>
      <c r="D2486" s="62" t="s">
        <v>2484</v>
      </c>
      <c r="E2486" s="63">
        <v>823.4</v>
      </c>
    </row>
    <row r="2487" spans="1:5" ht="16.5" x14ac:dyDescent="0.35">
      <c r="A2487" s="62" t="s">
        <v>2023</v>
      </c>
      <c r="B2487" s="62" t="s">
        <v>2388</v>
      </c>
      <c r="C2487" s="62" t="str">
        <f t="shared" si="38"/>
        <v>8158</v>
      </c>
      <c r="D2487" s="62" t="s">
        <v>2484</v>
      </c>
      <c r="E2487" s="63">
        <v>828.7</v>
      </c>
    </row>
    <row r="2488" spans="1:5" ht="16.5" x14ac:dyDescent="0.35">
      <c r="A2488" s="62" t="s">
        <v>2013</v>
      </c>
      <c r="B2488" s="62" t="s">
        <v>2388</v>
      </c>
      <c r="C2488" s="62" t="str">
        <f t="shared" si="38"/>
        <v>8158</v>
      </c>
      <c r="D2488" s="62" t="s">
        <v>2484</v>
      </c>
      <c r="E2488" s="63">
        <v>793.8</v>
      </c>
    </row>
    <row r="2489" spans="1:5" ht="16.5" x14ac:dyDescent="0.35">
      <c r="A2489" s="62" t="s">
        <v>2007</v>
      </c>
      <c r="B2489" s="62" t="s">
        <v>2388</v>
      </c>
      <c r="C2489" s="62" t="str">
        <f t="shared" si="38"/>
        <v>8158</v>
      </c>
      <c r="D2489" s="62" t="s">
        <v>2484</v>
      </c>
      <c r="E2489" s="63">
        <v>1050.5999999999999</v>
      </c>
    </row>
    <row r="2490" spans="1:5" ht="16.5" x14ac:dyDescent="0.35">
      <c r="A2490" s="62" t="s">
        <v>2000</v>
      </c>
      <c r="B2490" s="62" t="s">
        <v>2388</v>
      </c>
      <c r="C2490" s="62" t="str">
        <f t="shared" si="38"/>
        <v>8158</v>
      </c>
      <c r="D2490" s="62" t="s">
        <v>2484</v>
      </c>
      <c r="E2490" s="63">
        <v>554.29999999999995</v>
      </c>
    </row>
    <row r="2491" spans="1:5" ht="16.5" x14ac:dyDescent="0.35">
      <c r="A2491" s="62" t="s">
        <v>1990</v>
      </c>
      <c r="B2491" s="62" t="s">
        <v>2388</v>
      </c>
      <c r="C2491" s="62" t="str">
        <f t="shared" si="38"/>
        <v>8158</v>
      </c>
      <c r="D2491" s="62" t="s">
        <v>2484</v>
      </c>
      <c r="E2491" s="63">
        <v>0</v>
      </c>
    </row>
    <row r="2492" spans="1:5" ht="16.5" x14ac:dyDescent="0.35">
      <c r="A2492" s="62" t="s">
        <v>1975</v>
      </c>
      <c r="B2492" s="62" t="s">
        <v>2388</v>
      </c>
      <c r="C2492" s="62" t="str">
        <f t="shared" si="38"/>
        <v>8158</v>
      </c>
      <c r="D2492" s="62" t="s">
        <v>2484</v>
      </c>
      <c r="E2492" s="63">
        <v>0</v>
      </c>
    </row>
    <row r="2493" spans="1:5" ht="16.5" x14ac:dyDescent="0.35">
      <c r="A2493" s="62" t="s">
        <v>1974</v>
      </c>
      <c r="B2493" s="62" t="s">
        <v>2388</v>
      </c>
      <c r="C2493" s="62" t="str">
        <f t="shared" si="38"/>
        <v>8158</v>
      </c>
      <c r="D2493" s="62" t="s">
        <v>2484</v>
      </c>
      <c r="E2493" s="63">
        <v>0</v>
      </c>
    </row>
    <row r="2494" spans="1:5" ht="16.5" x14ac:dyDescent="0.35">
      <c r="A2494" s="62" t="s">
        <v>1968</v>
      </c>
      <c r="B2494" s="62" t="s">
        <v>2388</v>
      </c>
      <c r="C2494" s="62" t="str">
        <f t="shared" si="38"/>
        <v>8158</v>
      </c>
      <c r="D2494" s="62" t="s">
        <v>2484</v>
      </c>
      <c r="E2494" s="63">
        <v>0</v>
      </c>
    </row>
    <row r="2495" spans="1:5" ht="16.5" x14ac:dyDescent="0.35">
      <c r="A2495" s="62" t="s">
        <v>1954</v>
      </c>
      <c r="B2495" s="62" t="s">
        <v>2388</v>
      </c>
      <c r="C2495" s="62" t="str">
        <f t="shared" si="38"/>
        <v>8158</v>
      </c>
      <c r="D2495" s="62" t="s">
        <v>2484</v>
      </c>
      <c r="E2495" s="63">
        <v>0</v>
      </c>
    </row>
    <row r="2496" spans="1:5" ht="16.5" x14ac:dyDescent="0.35">
      <c r="A2496" s="62" t="s">
        <v>1930</v>
      </c>
      <c r="B2496" s="62" t="s">
        <v>2388</v>
      </c>
      <c r="C2496" s="62" t="str">
        <f t="shared" si="38"/>
        <v>8158</v>
      </c>
      <c r="D2496" s="62" t="s">
        <v>2484</v>
      </c>
      <c r="E2496" s="63">
        <v>0</v>
      </c>
    </row>
    <row r="2497" spans="1:5" ht="16.5" x14ac:dyDescent="0.35">
      <c r="A2497" s="62" t="s">
        <v>1911</v>
      </c>
      <c r="B2497" s="62" t="s">
        <v>2388</v>
      </c>
      <c r="C2497" s="62" t="str">
        <f t="shared" si="38"/>
        <v>8158</v>
      </c>
      <c r="D2497" s="62" t="s">
        <v>2484</v>
      </c>
      <c r="E2497" s="63">
        <v>0</v>
      </c>
    </row>
    <row r="2498" spans="1:5" ht="16.5" x14ac:dyDescent="0.35">
      <c r="A2498" s="62" t="s">
        <v>1910</v>
      </c>
      <c r="B2498" s="62" t="s">
        <v>2388</v>
      </c>
      <c r="C2498" s="62" t="str">
        <f t="shared" si="38"/>
        <v>8158</v>
      </c>
      <c r="D2498" s="62" t="s">
        <v>2484</v>
      </c>
      <c r="E2498" s="63">
        <v>0</v>
      </c>
    </row>
    <row r="2499" spans="1:5" ht="16.5" x14ac:dyDescent="0.35">
      <c r="A2499" s="62" t="s">
        <v>1891</v>
      </c>
      <c r="B2499" s="62" t="s">
        <v>2388</v>
      </c>
      <c r="C2499" s="62" t="str">
        <f t="shared" ref="C2499:C2562" si="39">MID(D2499,2,4)</f>
        <v>8158</v>
      </c>
      <c r="D2499" s="62" t="s">
        <v>2484</v>
      </c>
      <c r="E2499" s="63">
        <v>0</v>
      </c>
    </row>
    <row r="2500" spans="1:5" ht="16.5" x14ac:dyDescent="0.35">
      <c r="A2500" s="62" t="s">
        <v>1879</v>
      </c>
      <c r="B2500" s="62" t="s">
        <v>2388</v>
      </c>
      <c r="C2500" s="62" t="str">
        <f t="shared" si="39"/>
        <v>8158</v>
      </c>
      <c r="D2500" s="62" t="s">
        <v>2484</v>
      </c>
      <c r="E2500" s="63">
        <v>0</v>
      </c>
    </row>
    <row r="2501" spans="1:5" ht="16.5" x14ac:dyDescent="0.35">
      <c r="A2501" s="62" t="s">
        <v>1811</v>
      </c>
      <c r="B2501" s="62" t="s">
        <v>2388</v>
      </c>
      <c r="C2501" s="62" t="str">
        <f t="shared" si="39"/>
        <v>8158</v>
      </c>
      <c r="D2501" s="62" t="s">
        <v>2484</v>
      </c>
      <c r="E2501" s="63">
        <v>0</v>
      </c>
    </row>
    <row r="2502" spans="1:5" ht="16.5" x14ac:dyDescent="0.35">
      <c r="A2502" s="62" t="s">
        <v>1810</v>
      </c>
      <c r="B2502" s="62" t="s">
        <v>2388</v>
      </c>
      <c r="C2502" s="62" t="str">
        <f t="shared" si="39"/>
        <v>8158</v>
      </c>
      <c r="D2502" s="62" t="s">
        <v>2484</v>
      </c>
      <c r="E2502" s="63">
        <v>0</v>
      </c>
    </row>
    <row r="2503" spans="1:5" ht="16.5" x14ac:dyDescent="0.35">
      <c r="A2503" s="62" t="s">
        <v>1769</v>
      </c>
      <c r="B2503" s="62" t="s">
        <v>2388</v>
      </c>
      <c r="C2503" s="62" t="str">
        <f t="shared" si="39"/>
        <v>8158</v>
      </c>
      <c r="D2503" s="62" t="s">
        <v>2484</v>
      </c>
      <c r="E2503" s="63">
        <v>0</v>
      </c>
    </row>
    <row r="2504" spans="1:5" ht="16.5" x14ac:dyDescent="0.35">
      <c r="A2504" s="62" t="s">
        <v>1747</v>
      </c>
      <c r="B2504" s="62" t="s">
        <v>2388</v>
      </c>
      <c r="C2504" s="62" t="str">
        <f t="shared" si="39"/>
        <v>8158</v>
      </c>
      <c r="D2504" s="62" t="s">
        <v>2484</v>
      </c>
      <c r="E2504" s="63">
        <v>0</v>
      </c>
    </row>
    <row r="2505" spans="1:5" ht="16.5" x14ac:dyDescent="0.35">
      <c r="A2505" s="62" t="s">
        <v>1419</v>
      </c>
      <c r="B2505" s="62" t="s">
        <v>2388</v>
      </c>
      <c r="C2505" s="62" t="str">
        <f t="shared" si="39"/>
        <v>8158</v>
      </c>
      <c r="D2505" s="62" t="s">
        <v>2484</v>
      </c>
      <c r="E2505" s="63">
        <v>0</v>
      </c>
    </row>
    <row r="2506" spans="1:5" ht="16.5" x14ac:dyDescent="0.35">
      <c r="A2506" s="62" t="s">
        <v>1418</v>
      </c>
      <c r="B2506" s="62" t="s">
        <v>2388</v>
      </c>
      <c r="C2506" s="62" t="str">
        <f t="shared" si="39"/>
        <v>8159</v>
      </c>
      <c r="D2506" s="62" t="s">
        <v>2485</v>
      </c>
      <c r="E2506" s="63">
        <v>1.8</v>
      </c>
    </row>
    <row r="2507" spans="1:5" ht="16.5" x14ac:dyDescent="0.35">
      <c r="A2507" s="62" t="s">
        <v>2023</v>
      </c>
      <c r="B2507" s="62" t="s">
        <v>2388</v>
      </c>
      <c r="C2507" s="62" t="str">
        <f t="shared" si="39"/>
        <v>8159</v>
      </c>
      <c r="D2507" s="62" t="s">
        <v>2485</v>
      </c>
      <c r="E2507" s="63">
        <v>460.8</v>
      </c>
    </row>
    <row r="2508" spans="1:5" ht="16.5" x14ac:dyDescent="0.35">
      <c r="A2508" s="62" t="s">
        <v>2013</v>
      </c>
      <c r="B2508" s="62" t="s">
        <v>2388</v>
      </c>
      <c r="C2508" s="62" t="str">
        <f t="shared" si="39"/>
        <v>8159</v>
      </c>
      <c r="D2508" s="62" t="s">
        <v>2485</v>
      </c>
      <c r="E2508" s="63">
        <v>446.4</v>
      </c>
    </row>
    <row r="2509" spans="1:5" ht="16.5" x14ac:dyDescent="0.35">
      <c r="A2509" s="62" t="s">
        <v>2007</v>
      </c>
      <c r="B2509" s="62" t="s">
        <v>2388</v>
      </c>
      <c r="C2509" s="62" t="str">
        <f t="shared" si="39"/>
        <v>8159</v>
      </c>
      <c r="D2509" s="62" t="s">
        <v>2485</v>
      </c>
      <c r="E2509" s="63">
        <v>500</v>
      </c>
    </row>
    <row r="2510" spans="1:5" ht="16.5" x14ac:dyDescent="0.35">
      <c r="A2510" s="62" t="s">
        <v>2000</v>
      </c>
      <c r="B2510" s="62" t="s">
        <v>2388</v>
      </c>
      <c r="C2510" s="62" t="str">
        <f t="shared" si="39"/>
        <v>8159</v>
      </c>
      <c r="D2510" s="62" t="s">
        <v>2485</v>
      </c>
      <c r="E2510" s="63">
        <v>462.6</v>
      </c>
    </row>
    <row r="2511" spans="1:5" ht="16.5" x14ac:dyDescent="0.35">
      <c r="A2511" s="62" t="s">
        <v>1990</v>
      </c>
      <c r="B2511" s="62" t="s">
        <v>2388</v>
      </c>
      <c r="C2511" s="62" t="str">
        <f t="shared" si="39"/>
        <v>8159</v>
      </c>
      <c r="D2511" s="62" t="s">
        <v>2485</v>
      </c>
      <c r="E2511" s="63">
        <v>475.2</v>
      </c>
    </row>
    <row r="2512" spans="1:5" ht="16.5" x14ac:dyDescent="0.35">
      <c r="A2512" s="62" t="s">
        <v>1975</v>
      </c>
      <c r="B2512" s="62" t="s">
        <v>2388</v>
      </c>
      <c r="C2512" s="62" t="str">
        <f t="shared" si="39"/>
        <v>8159</v>
      </c>
      <c r="D2512" s="62" t="s">
        <v>2485</v>
      </c>
      <c r="E2512" s="63">
        <v>1.8</v>
      </c>
    </row>
    <row r="2513" spans="1:5" ht="16.5" x14ac:dyDescent="0.35">
      <c r="A2513" s="62" t="s">
        <v>1974</v>
      </c>
      <c r="B2513" s="62" t="s">
        <v>2388</v>
      </c>
      <c r="C2513" s="62" t="str">
        <f t="shared" si="39"/>
        <v>8159</v>
      </c>
      <c r="D2513" s="62" t="s">
        <v>2485</v>
      </c>
      <c r="E2513" s="63">
        <v>0</v>
      </c>
    </row>
    <row r="2514" spans="1:5" ht="16.5" x14ac:dyDescent="0.35">
      <c r="A2514" s="62" t="s">
        <v>1968</v>
      </c>
      <c r="B2514" s="62" t="s">
        <v>2388</v>
      </c>
      <c r="C2514" s="62" t="str">
        <f t="shared" si="39"/>
        <v>8159</v>
      </c>
      <c r="D2514" s="62" t="s">
        <v>2485</v>
      </c>
      <c r="E2514" s="63">
        <v>430.2</v>
      </c>
    </row>
    <row r="2515" spans="1:5" ht="16.5" x14ac:dyDescent="0.35">
      <c r="A2515" s="62" t="s">
        <v>1954</v>
      </c>
      <c r="B2515" s="62" t="s">
        <v>2388</v>
      </c>
      <c r="C2515" s="62" t="str">
        <f t="shared" si="39"/>
        <v>8159</v>
      </c>
      <c r="D2515" s="62" t="s">
        <v>2485</v>
      </c>
      <c r="E2515" s="63">
        <v>495</v>
      </c>
    </row>
    <row r="2516" spans="1:5" ht="16.5" x14ac:dyDescent="0.35">
      <c r="A2516" s="62" t="s">
        <v>1931</v>
      </c>
      <c r="B2516" s="62" t="s">
        <v>2388</v>
      </c>
      <c r="C2516" s="62" t="str">
        <f t="shared" si="39"/>
        <v>8159</v>
      </c>
      <c r="D2516" s="62" t="s">
        <v>2485</v>
      </c>
      <c r="E2516" s="63">
        <v>288</v>
      </c>
    </row>
    <row r="2517" spans="1:5" ht="16.5" x14ac:dyDescent="0.35">
      <c r="A2517" s="62" t="s">
        <v>1930</v>
      </c>
      <c r="B2517" s="62" t="s">
        <v>2388</v>
      </c>
      <c r="C2517" s="62" t="str">
        <f t="shared" si="39"/>
        <v>8159</v>
      </c>
      <c r="D2517" s="62" t="s">
        <v>2485</v>
      </c>
      <c r="E2517" s="63">
        <v>478.8</v>
      </c>
    </row>
    <row r="2518" spans="1:5" ht="16.5" x14ac:dyDescent="0.35">
      <c r="A2518" s="62" t="s">
        <v>1911</v>
      </c>
      <c r="B2518" s="62" t="s">
        <v>2388</v>
      </c>
      <c r="C2518" s="62" t="str">
        <f t="shared" si="39"/>
        <v>8159</v>
      </c>
      <c r="D2518" s="62" t="s">
        <v>2485</v>
      </c>
      <c r="E2518" s="63">
        <v>265.8</v>
      </c>
    </row>
    <row r="2519" spans="1:5" ht="16.5" x14ac:dyDescent="0.35">
      <c r="A2519" s="62" t="s">
        <v>1418</v>
      </c>
      <c r="B2519" s="62" t="s">
        <v>2388</v>
      </c>
      <c r="C2519" s="62" t="str">
        <f t="shared" si="39"/>
        <v>8166</v>
      </c>
      <c r="D2519" s="62" t="s">
        <v>2486</v>
      </c>
      <c r="E2519" s="63">
        <v>3</v>
      </c>
    </row>
    <row r="2520" spans="1:5" ht="16.5" x14ac:dyDescent="0.35">
      <c r="A2520" s="62" t="s">
        <v>2028</v>
      </c>
      <c r="B2520" s="62" t="s">
        <v>2388</v>
      </c>
      <c r="C2520" s="62" t="str">
        <f t="shared" si="39"/>
        <v>8166</v>
      </c>
      <c r="D2520" s="62" t="s">
        <v>2486</v>
      </c>
      <c r="E2520" s="63">
        <v>3</v>
      </c>
    </row>
    <row r="2521" spans="1:5" ht="16.5" x14ac:dyDescent="0.35">
      <c r="A2521" s="62" t="s">
        <v>2023</v>
      </c>
      <c r="B2521" s="62" t="s">
        <v>2388</v>
      </c>
      <c r="C2521" s="62" t="str">
        <f t="shared" si="39"/>
        <v>8166</v>
      </c>
      <c r="D2521" s="62" t="s">
        <v>2486</v>
      </c>
      <c r="E2521" s="63">
        <v>3</v>
      </c>
    </row>
    <row r="2522" spans="1:5" ht="16.5" x14ac:dyDescent="0.35">
      <c r="A2522" s="62" t="s">
        <v>2013</v>
      </c>
      <c r="B2522" s="62" t="s">
        <v>2388</v>
      </c>
      <c r="C2522" s="62" t="str">
        <f t="shared" si="39"/>
        <v>8166</v>
      </c>
      <c r="D2522" s="62" t="s">
        <v>2486</v>
      </c>
      <c r="E2522" s="63">
        <v>15</v>
      </c>
    </row>
    <row r="2523" spans="1:5" ht="16.5" x14ac:dyDescent="0.35">
      <c r="A2523" s="62" t="s">
        <v>2007</v>
      </c>
      <c r="B2523" s="62" t="s">
        <v>2388</v>
      </c>
      <c r="C2523" s="62" t="str">
        <f t="shared" si="39"/>
        <v>8166</v>
      </c>
      <c r="D2523" s="62" t="s">
        <v>2486</v>
      </c>
      <c r="E2523" s="63">
        <v>39</v>
      </c>
    </row>
    <row r="2524" spans="1:5" ht="16.5" x14ac:dyDescent="0.35">
      <c r="A2524" s="62" t="s">
        <v>2000</v>
      </c>
      <c r="B2524" s="62" t="s">
        <v>2388</v>
      </c>
      <c r="C2524" s="62" t="str">
        <f t="shared" si="39"/>
        <v>8166</v>
      </c>
      <c r="D2524" s="62" t="s">
        <v>2486</v>
      </c>
      <c r="E2524" s="63">
        <v>20</v>
      </c>
    </row>
    <row r="2525" spans="1:5" ht="16.5" x14ac:dyDescent="0.35">
      <c r="A2525" s="62" t="s">
        <v>1990</v>
      </c>
      <c r="B2525" s="62" t="s">
        <v>2388</v>
      </c>
      <c r="C2525" s="62" t="str">
        <f t="shared" si="39"/>
        <v>8166</v>
      </c>
      <c r="D2525" s="62" t="s">
        <v>2486</v>
      </c>
      <c r="E2525" s="63">
        <v>17</v>
      </c>
    </row>
    <row r="2526" spans="1:5" ht="16.5" x14ac:dyDescent="0.35">
      <c r="A2526" s="62" t="s">
        <v>1975</v>
      </c>
      <c r="B2526" s="62" t="s">
        <v>2388</v>
      </c>
      <c r="C2526" s="62" t="str">
        <f t="shared" si="39"/>
        <v>8166</v>
      </c>
      <c r="D2526" s="62" t="s">
        <v>2486</v>
      </c>
      <c r="E2526" s="63">
        <v>36</v>
      </c>
    </row>
    <row r="2527" spans="1:5" ht="16.5" x14ac:dyDescent="0.35">
      <c r="A2527" s="62" t="s">
        <v>1974</v>
      </c>
      <c r="B2527" s="62" t="s">
        <v>2388</v>
      </c>
      <c r="C2527" s="62" t="str">
        <f t="shared" si="39"/>
        <v>8166</v>
      </c>
      <c r="D2527" s="62" t="s">
        <v>2486</v>
      </c>
      <c r="E2527" s="63">
        <v>21</v>
      </c>
    </row>
    <row r="2528" spans="1:5" ht="16.5" x14ac:dyDescent="0.35">
      <c r="A2528" s="62" t="s">
        <v>1968</v>
      </c>
      <c r="B2528" s="62" t="s">
        <v>2388</v>
      </c>
      <c r="C2528" s="62" t="str">
        <f t="shared" si="39"/>
        <v>8166</v>
      </c>
      <c r="D2528" s="62" t="s">
        <v>2486</v>
      </c>
      <c r="E2528" s="63">
        <v>48</v>
      </c>
    </row>
    <row r="2529" spans="1:5" ht="16.5" x14ac:dyDescent="0.35">
      <c r="A2529" s="62" t="s">
        <v>1954</v>
      </c>
      <c r="B2529" s="62" t="s">
        <v>2388</v>
      </c>
      <c r="C2529" s="62" t="str">
        <f t="shared" si="39"/>
        <v>8166</v>
      </c>
      <c r="D2529" s="62" t="s">
        <v>2486</v>
      </c>
      <c r="E2529" s="63">
        <v>9</v>
      </c>
    </row>
    <row r="2530" spans="1:5" ht="16.5" x14ac:dyDescent="0.35">
      <c r="A2530" s="62" t="s">
        <v>1931</v>
      </c>
      <c r="B2530" s="62" t="s">
        <v>2388</v>
      </c>
      <c r="C2530" s="62" t="str">
        <f t="shared" si="39"/>
        <v>8166</v>
      </c>
      <c r="D2530" s="62" t="s">
        <v>2486</v>
      </c>
      <c r="E2530" s="63">
        <v>26</v>
      </c>
    </row>
    <row r="2531" spans="1:5" ht="16.5" x14ac:dyDescent="0.35">
      <c r="A2531" s="62" t="s">
        <v>1930</v>
      </c>
      <c r="B2531" s="62" t="s">
        <v>2388</v>
      </c>
      <c r="C2531" s="62" t="str">
        <f t="shared" si="39"/>
        <v>8166</v>
      </c>
      <c r="D2531" s="62" t="s">
        <v>2486</v>
      </c>
      <c r="E2531" s="63">
        <v>27</v>
      </c>
    </row>
    <row r="2532" spans="1:5" ht="16.5" x14ac:dyDescent="0.35">
      <c r="A2532" s="62" t="s">
        <v>1911</v>
      </c>
      <c r="B2532" s="62" t="s">
        <v>2388</v>
      </c>
      <c r="C2532" s="62" t="str">
        <f t="shared" si="39"/>
        <v>8166</v>
      </c>
      <c r="D2532" s="62" t="s">
        <v>2486</v>
      </c>
      <c r="E2532" s="63">
        <v>12</v>
      </c>
    </row>
    <row r="2533" spans="1:5" ht="16.5" x14ac:dyDescent="0.35">
      <c r="A2533" s="62" t="s">
        <v>1910</v>
      </c>
      <c r="B2533" s="62" t="s">
        <v>2388</v>
      </c>
      <c r="C2533" s="62" t="str">
        <f t="shared" si="39"/>
        <v>8166</v>
      </c>
      <c r="D2533" s="62" t="s">
        <v>2486</v>
      </c>
      <c r="E2533" s="63">
        <v>39</v>
      </c>
    </row>
    <row r="2534" spans="1:5" ht="16.5" x14ac:dyDescent="0.35">
      <c r="A2534" s="62" t="s">
        <v>1904</v>
      </c>
      <c r="B2534" s="62" t="s">
        <v>2388</v>
      </c>
      <c r="C2534" s="62" t="str">
        <f t="shared" si="39"/>
        <v>8166</v>
      </c>
      <c r="D2534" s="62" t="s">
        <v>2486</v>
      </c>
      <c r="E2534" s="63">
        <v>27</v>
      </c>
    </row>
    <row r="2535" spans="1:5" ht="16.5" x14ac:dyDescent="0.35">
      <c r="A2535" s="62" t="s">
        <v>1891</v>
      </c>
      <c r="B2535" s="62" t="s">
        <v>2388</v>
      </c>
      <c r="C2535" s="62" t="str">
        <f t="shared" si="39"/>
        <v>8166</v>
      </c>
      <c r="D2535" s="62" t="s">
        <v>2486</v>
      </c>
      <c r="E2535" s="63">
        <v>18</v>
      </c>
    </row>
    <row r="2536" spans="1:5" ht="16.5" x14ac:dyDescent="0.35">
      <c r="A2536" s="62" t="s">
        <v>1886</v>
      </c>
      <c r="B2536" s="62" t="s">
        <v>2388</v>
      </c>
      <c r="C2536" s="62" t="str">
        <f t="shared" si="39"/>
        <v>8166</v>
      </c>
      <c r="D2536" s="62" t="s">
        <v>2486</v>
      </c>
      <c r="E2536" s="63">
        <v>54</v>
      </c>
    </row>
    <row r="2537" spans="1:5" ht="16.5" x14ac:dyDescent="0.35">
      <c r="A2537" s="62" t="s">
        <v>1879</v>
      </c>
      <c r="B2537" s="62" t="s">
        <v>2388</v>
      </c>
      <c r="C2537" s="62" t="str">
        <f t="shared" si="39"/>
        <v>8166</v>
      </c>
      <c r="D2537" s="62" t="s">
        <v>2486</v>
      </c>
      <c r="E2537" s="63">
        <v>102</v>
      </c>
    </row>
    <row r="2538" spans="1:5" ht="16.5" x14ac:dyDescent="0.35">
      <c r="A2538" s="62" t="s">
        <v>1864</v>
      </c>
      <c r="B2538" s="62" t="s">
        <v>2388</v>
      </c>
      <c r="C2538" s="62" t="str">
        <f t="shared" si="39"/>
        <v>8166</v>
      </c>
      <c r="D2538" s="62" t="s">
        <v>2486</v>
      </c>
      <c r="E2538" s="63">
        <v>18</v>
      </c>
    </row>
    <row r="2539" spans="1:5" ht="16.5" x14ac:dyDescent="0.35">
      <c r="A2539" s="62" t="s">
        <v>1844</v>
      </c>
      <c r="B2539" s="62" t="s">
        <v>2388</v>
      </c>
      <c r="C2539" s="62" t="str">
        <f t="shared" si="39"/>
        <v>8166</v>
      </c>
      <c r="D2539" s="62" t="s">
        <v>2486</v>
      </c>
      <c r="E2539" s="63">
        <v>24</v>
      </c>
    </row>
    <row r="2540" spans="1:5" ht="16.5" x14ac:dyDescent="0.35">
      <c r="A2540" s="62" t="s">
        <v>1843</v>
      </c>
      <c r="B2540" s="62" t="s">
        <v>2388</v>
      </c>
      <c r="C2540" s="62" t="str">
        <f t="shared" si="39"/>
        <v>8166</v>
      </c>
      <c r="D2540" s="62" t="s">
        <v>2486</v>
      </c>
      <c r="E2540" s="63">
        <v>45</v>
      </c>
    </row>
    <row r="2541" spans="1:5" ht="16.5" x14ac:dyDescent="0.35">
      <c r="A2541" s="62" t="s">
        <v>1811</v>
      </c>
      <c r="B2541" s="62" t="s">
        <v>2388</v>
      </c>
      <c r="C2541" s="62" t="str">
        <f t="shared" si="39"/>
        <v>8166</v>
      </c>
      <c r="D2541" s="62" t="s">
        <v>2486</v>
      </c>
      <c r="E2541" s="63">
        <v>33</v>
      </c>
    </row>
    <row r="2542" spans="1:5" ht="16.5" x14ac:dyDescent="0.35">
      <c r="A2542" s="62" t="s">
        <v>1810</v>
      </c>
      <c r="B2542" s="62" t="s">
        <v>2388</v>
      </c>
      <c r="C2542" s="62" t="str">
        <f t="shared" si="39"/>
        <v>8166</v>
      </c>
      <c r="D2542" s="62" t="s">
        <v>2486</v>
      </c>
      <c r="E2542" s="63">
        <v>0</v>
      </c>
    </row>
    <row r="2543" spans="1:5" ht="16.5" x14ac:dyDescent="0.35">
      <c r="A2543" s="62" t="s">
        <v>1809</v>
      </c>
      <c r="B2543" s="62" t="s">
        <v>2388</v>
      </c>
      <c r="C2543" s="62" t="str">
        <f t="shared" si="39"/>
        <v>8166</v>
      </c>
      <c r="D2543" s="62" t="s">
        <v>2486</v>
      </c>
      <c r="E2543" s="63">
        <v>6</v>
      </c>
    </row>
    <row r="2544" spans="1:5" ht="16.5" x14ac:dyDescent="0.35">
      <c r="A2544" s="62" t="s">
        <v>1769</v>
      </c>
      <c r="B2544" s="62" t="s">
        <v>2388</v>
      </c>
      <c r="C2544" s="62" t="str">
        <f t="shared" si="39"/>
        <v>8166</v>
      </c>
      <c r="D2544" s="62" t="s">
        <v>2486</v>
      </c>
      <c r="E2544" s="63">
        <v>0</v>
      </c>
    </row>
    <row r="2545" spans="1:5" ht="16.5" x14ac:dyDescent="0.35">
      <c r="A2545" s="62" t="s">
        <v>1753</v>
      </c>
      <c r="B2545" s="62" t="s">
        <v>2388</v>
      </c>
      <c r="C2545" s="62" t="str">
        <f t="shared" si="39"/>
        <v>8166</v>
      </c>
      <c r="D2545" s="62" t="s">
        <v>2486</v>
      </c>
      <c r="E2545" s="63">
        <v>9</v>
      </c>
    </row>
    <row r="2546" spans="1:5" ht="16.5" x14ac:dyDescent="0.35">
      <c r="A2546" s="62" t="s">
        <v>1747</v>
      </c>
      <c r="B2546" s="62" t="s">
        <v>2388</v>
      </c>
      <c r="C2546" s="62" t="str">
        <f t="shared" si="39"/>
        <v>8166</v>
      </c>
      <c r="D2546" s="62" t="s">
        <v>2486</v>
      </c>
      <c r="E2546" s="63">
        <v>12</v>
      </c>
    </row>
    <row r="2547" spans="1:5" ht="16.5" x14ac:dyDescent="0.35">
      <c r="A2547" s="62" t="s">
        <v>1742</v>
      </c>
      <c r="B2547" s="62" t="s">
        <v>2388</v>
      </c>
      <c r="C2547" s="62" t="str">
        <f t="shared" si="39"/>
        <v>8166</v>
      </c>
      <c r="D2547" s="62" t="s">
        <v>2486</v>
      </c>
      <c r="E2547" s="63">
        <v>42</v>
      </c>
    </row>
    <row r="2548" spans="1:5" ht="16.5" x14ac:dyDescent="0.35">
      <c r="A2548" s="62" t="s">
        <v>1419</v>
      </c>
      <c r="B2548" s="62" t="s">
        <v>2388</v>
      </c>
      <c r="C2548" s="62" t="str">
        <f t="shared" si="39"/>
        <v>8166</v>
      </c>
      <c r="D2548" s="62" t="s">
        <v>2486</v>
      </c>
      <c r="E2548" s="63">
        <v>63</v>
      </c>
    </row>
    <row r="2549" spans="1:5" ht="16.5" x14ac:dyDescent="0.35">
      <c r="A2549" s="62" t="s">
        <v>1418</v>
      </c>
      <c r="B2549" s="62" t="s">
        <v>2388</v>
      </c>
      <c r="C2549" s="62" t="str">
        <f t="shared" si="39"/>
        <v>8175</v>
      </c>
      <c r="D2549" s="62" t="s">
        <v>2487</v>
      </c>
      <c r="E2549" s="63">
        <v>1133</v>
      </c>
    </row>
    <row r="2550" spans="1:5" ht="16.5" x14ac:dyDescent="0.35">
      <c r="A2550" s="62" t="s">
        <v>2028</v>
      </c>
      <c r="B2550" s="62" t="s">
        <v>2388</v>
      </c>
      <c r="C2550" s="62" t="str">
        <f t="shared" si="39"/>
        <v>8175</v>
      </c>
      <c r="D2550" s="62" t="s">
        <v>2487</v>
      </c>
      <c r="E2550" s="63">
        <v>1428.2</v>
      </c>
    </row>
    <row r="2551" spans="1:5" ht="16.5" x14ac:dyDescent="0.35">
      <c r="A2551" s="62" t="s">
        <v>2023</v>
      </c>
      <c r="B2551" s="62" t="s">
        <v>2388</v>
      </c>
      <c r="C2551" s="62" t="str">
        <f t="shared" si="39"/>
        <v>8175</v>
      </c>
      <c r="D2551" s="62" t="s">
        <v>2487</v>
      </c>
      <c r="E2551" s="63">
        <v>1360.4</v>
      </c>
    </row>
    <row r="2552" spans="1:5" ht="16.5" x14ac:dyDescent="0.35">
      <c r="A2552" s="62" t="s">
        <v>2013</v>
      </c>
      <c r="B2552" s="62" t="s">
        <v>2388</v>
      </c>
      <c r="C2552" s="62" t="str">
        <f t="shared" si="39"/>
        <v>8175</v>
      </c>
      <c r="D2552" s="62" t="s">
        <v>2487</v>
      </c>
      <c r="E2552" s="63">
        <v>1670.9</v>
      </c>
    </row>
    <row r="2553" spans="1:5" ht="16.5" x14ac:dyDescent="0.35">
      <c r="A2553" s="62" t="s">
        <v>2007</v>
      </c>
      <c r="B2553" s="62" t="s">
        <v>2388</v>
      </c>
      <c r="C2553" s="62" t="str">
        <f t="shared" si="39"/>
        <v>8175</v>
      </c>
      <c r="D2553" s="62" t="s">
        <v>2487</v>
      </c>
      <c r="E2553" s="63">
        <v>1452.8</v>
      </c>
    </row>
    <row r="2554" spans="1:5" ht="16.5" x14ac:dyDescent="0.35">
      <c r="A2554" s="62" t="s">
        <v>2000</v>
      </c>
      <c r="B2554" s="62" t="s">
        <v>2388</v>
      </c>
      <c r="C2554" s="62" t="str">
        <f t="shared" si="39"/>
        <v>8175</v>
      </c>
      <c r="D2554" s="62" t="s">
        <v>2487</v>
      </c>
      <c r="E2554" s="63">
        <v>1405.5</v>
      </c>
    </row>
    <row r="2555" spans="1:5" ht="16.5" x14ac:dyDescent="0.35">
      <c r="A2555" s="62" t="s">
        <v>1990</v>
      </c>
      <c r="B2555" s="62" t="s">
        <v>2388</v>
      </c>
      <c r="C2555" s="62" t="str">
        <f t="shared" si="39"/>
        <v>8175</v>
      </c>
      <c r="D2555" s="62" t="s">
        <v>2487</v>
      </c>
      <c r="E2555" s="63">
        <v>1232.8</v>
      </c>
    </row>
    <row r="2556" spans="1:5" ht="16.5" x14ac:dyDescent="0.35">
      <c r="A2556" s="62" t="s">
        <v>1975</v>
      </c>
      <c r="B2556" s="62" t="s">
        <v>2388</v>
      </c>
      <c r="C2556" s="62" t="str">
        <f t="shared" si="39"/>
        <v>8175</v>
      </c>
      <c r="D2556" s="62" t="s">
        <v>2487</v>
      </c>
      <c r="E2556" s="63">
        <v>1323.3</v>
      </c>
    </row>
    <row r="2557" spans="1:5" ht="16.5" x14ac:dyDescent="0.35">
      <c r="A2557" s="62" t="s">
        <v>1974</v>
      </c>
      <c r="B2557" s="62" t="s">
        <v>2388</v>
      </c>
      <c r="C2557" s="62" t="str">
        <f t="shared" si="39"/>
        <v>8175</v>
      </c>
      <c r="D2557" s="62" t="s">
        <v>2487</v>
      </c>
      <c r="E2557" s="63">
        <v>1118.4000000000001</v>
      </c>
    </row>
    <row r="2558" spans="1:5" ht="16.5" x14ac:dyDescent="0.35">
      <c r="A2558" s="62" t="s">
        <v>1968</v>
      </c>
      <c r="B2558" s="62" t="s">
        <v>2388</v>
      </c>
      <c r="C2558" s="62" t="str">
        <f t="shared" si="39"/>
        <v>8175</v>
      </c>
      <c r="D2558" s="62" t="s">
        <v>2487</v>
      </c>
      <c r="E2558" s="63">
        <v>1292.0999999999999</v>
      </c>
    </row>
    <row r="2559" spans="1:5" ht="16.5" x14ac:dyDescent="0.35">
      <c r="A2559" s="62" t="s">
        <v>1954</v>
      </c>
      <c r="B2559" s="62" t="s">
        <v>2388</v>
      </c>
      <c r="C2559" s="62" t="str">
        <f t="shared" si="39"/>
        <v>8175</v>
      </c>
      <c r="D2559" s="62" t="s">
        <v>2487</v>
      </c>
      <c r="E2559" s="63">
        <v>1376.6</v>
      </c>
    </row>
    <row r="2560" spans="1:5" ht="16.5" x14ac:dyDescent="0.35">
      <c r="A2560" s="62" t="s">
        <v>1931</v>
      </c>
      <c r="B2560" s="62" t="s">
        <v>2388</v>
      </c>
      <c r="C2560" s="62" t="str">
        <f t="shared" si="39"/>
        <v>8175</v>
      </c>
      <c r="D2560" s="62" t="s">
        <v>2487</v>
      </c>
      <c r="E2560" s="63">
        <v>1262.5999999999999</v>
      </c>
    </row>
    <row r="2561" spans="1:5" ht="16.5" x14ac:dyDescent="0.35">
      <c r="A2561" s="62" t="s">
        <v>1930</v>
      </c>
      <c r="B2561" s="62" t="s">
        <v>2388</v>
      </c>
      <c r="C2561" s="62" t="str">
        <f t="shared" si="39"/>
        <v>8175</v>
      </c>
      <c r="D2561" s="62" t="s">
        <v>2487</v>
      </c>
      <c r="E2561" s="63">
        <v>1439.8</v>
      </c>
    </row>
    <row r="2562" spans="1:5" ht="16.5" x14ac:dyDescent="0.35">
      <c r="A2562" s="62" t="s">
        <v>1911</v>
      </c>
      <c r="B2562" s="62" t="s">
        <v>2388</v>
      </c>
      <c r="C2562" s="62" t="str">
        <f t="shared" si="39"/>
        <v>8175</v>
      </c>
      <c r="D2562" s="62" t="s">
        <v>2487</v>
      </c>
      <c r="E2562" s="63">
        <v>1231.3</v>
      </c>
    </row>
    <row r="2563" spans="1:5" ht="16.5" x14ac:dyDescent="0.35">
      <c r="A2563" s="62" t="s">
        <v>1910</v>
      </c>
      <c r="B2563" s="62" t="s">
        <v>2388</v>
      </c>
      <c r="C2563" s="62" t="str">
        <f t="shared" ref="C2563:C2626" si="40">MID(D2563,2,4)</f>
        <v>8175</v>
      </c>
      <c r="D2563" s="62" t="s">
        <v>2487</v>
      </c>
      <c r="E2563" s="63">
        <v>1182.9000000000001</v>
      </c>
    </row>
    <row r="2564" spans="1:5" ht="16.5" x14ac:dyDescent="0.35">
      <c r="A2564" s="62" t="s">
        <v>1904</v>
      </c>
      <c r="B2564" s="62" t="s">
        <v>2388</v>
      </c>
      <c r="C2564" s="62" t="str">
        <f t="shared" si="40"/>
        <v>8175</v>
      </c>
      <c r="D2564" s="62" t="s">
        <v>2487</v>
      </c>
      <c r="E2564" s="63">
        <v>1415.7</v>
      </c>
    </row>
    <row r="2565" spans="1:5" ht="16.5" x14ac:dyDescent="0.35">
      <c r="A2565" s="62" t="s">
        <v>1891</v>
      </c>
      <c r="B2565" s="62" t="s">
        <v>2388</v>
      </c>
      <c r="C2565" s="62" t="str">
        <f t="shared" si="40"/>
        <v>8175</v>
      </c>
      <c r="D2565" s="62" t="s">
        <v>2487</v>
      </c>
      <c r="E2565" s="63">
        <v>1174.9000000000001</v>
      </c>
    </row>
    <row r="2566" spans="1:5" ht="16.5" x14ac:dyDescent="0.35">
      <c r="A2566" s="62" t="s">
        <v>1886</v>
      </c>
      <c r="B2566" s="62" t="s">
        <v>2388</v>
      </c>
      <c r="C2566" s="62" t="str">
        <f t="shared" si="40"/>
        <v>8175</v>
      </c>
      <c r="D2566" s="62" t="s">
        <v>2487</v>
      </c>
      <c r="E2566" s="63">
        <v>1515.4</v>
      </c>
    </row>
    <row r="2567" spans="1:5" ht="16.5" x14ac:dyDescent="0.35">
      <c r="A2567" s="62" t="s">
        <v>1879</v>
      </c>
      <c r="B2567" s="62" t="s">
        <v>2388</v>
      </c>
      <c r="C2567" s="62" t="str">
        <f t="shared" si="40"/>
        <v>8175</v>
      </c>
      <c r="D2567" s="62" t="s">
        <v>2487</v>
      </c>
      <c r="E2567" s="63">
        <v>1400.7</v>
      </c>
    </row>
    <row r="2568" spans="1:5" ht="16.5" x14ac:dyDescent="0.35">
      <c r="A2568" s="62" t="s">
        <v>1864</v>
      </c>
      <c r="B2568" s="62" t="s">
        <v>2388</v>
      </c>
      <c r="C2568" s="62" t="str">
        <f t="shared" si="40"/>
        <v>8175</v>
      </c>
      <c r="D2568" s="62" t="s">
        <v>2487</v>
      </c>
      <c r="E2568" s="63">
        <v>1449.1</v>
      </c>
    </row>
    <row r="2569" spans="1:5" ht="16.5" x14ac:dyDescent="0.35">
      <c r="A2569" s="62" t="s">
        <v>1844</v>
      </c>
      <c r="B2569" s="62" t="s">
        <v>2388</v>
      </c>
      <c r="C2569" s="62" t="str">
        <f t="shared" si="40"/>
        <v>8175</v>
      </c>
      <c r="D2569" s="62" t="s">
        <v>2487</v>
      </c>
      <c r="E2569" s="63">
        <v>1086.5999999999999</v>
      </c>
    </row>
    <row r="2570" spans="1:5" ht="16.5" x14ac:dyDescent="0.35">
      <c r="A2570" s="62" t="s">
        <v>1843</v>
      </c>
      <c r="B2570" s="62" t="s">
        <v>2388</v>
      </c>
      <c r="C2570" s="62" t="str">
        <f t="shared" si="40"/>
        <v>8175</v>
      </c>
      <c r="D2570" s="62" t="s">
        <v>2487</v>
      </c>
      <c r="E2570" s="63">
        <v>1260.2</v>
      </c>
    </row>
    <row r="2571" spans="1:5" ht="16.5" x14ac:dyDescent="0.35">
      <c r="A2571" s="62" t="s">
        <v>1811</v>
      </c>
      <c r="B2571" s="62" t="s">
        <v>2388</v>
      </c>
      <c r="C2571" s="62" t="str">
        <f t="shared" si="40"/>
        <v>8175</v>
      </c>
      <c r="D2571" s="62" t="s">
        <v>2487</v>
      </c>
      <c r="E2571" s="63">
        <v>1089.4000000000001</v>
      </c>
    </row>
    <row r="2572" spans="1:5" ht="16.5" x14ac:dyDescent="0.35">
      <c r="A2572" s="62" t="s">
        <v>1810</v>
      </c>
      <c r="B2572" s="62" t="s">
        <v>2388</v>
      </c>
      <c r="C2572" s="62" t="str">
        <f t="shared" si="40"/>
        <v>8175</v>
      </c>
      <c r="D2572" s="62" t="s">
        <v>2487</v>
      </c>
      <c r="E2572" s="63">
        <v>902.3</v>
      </c>
    </row>
    <row r="2573" spans="1:5" ht="16.5" x14ac:dyDescent="0.35">
      <c r="A2573" s="62" t="s">
        <v>1809</v>
      </c>
      <c r="B2573" s="62" t="s">
        <v>2388</v>
      </c>
      <c r="C2573" s="62" t="str">
        <f t="shared" si="40"/>
        <v>8175</v>
      </c>
      <c r="D2573" s="62" t="s">
        <v>2487</v>
      </c>
      <c r="E2573" s="63">
        <v>916.7</v>
      </c>
    </row>
    <row r="2574" spans="1:5" ht="16.5" x14ac:dyDescent="0.35">
      <c r="A2574" s="62" t="s">
        <v>1769</v>
      </c>
      <c r="B2574" s="62" t="s">
        <v>2388</v>
      </c>
      <c r="C2574" s="62" t="str">
        <f t="shared" si="40"/>
        <v>8175</v>
      </c>
      <c r="D2574" s="62" t="s">
        <v>2487</v>
      </c>
      <c r="E2574" s="63">
        <v>859</v>
      </c>
    </row>
    <row r="2575" spans="1:5" ht="16.5" x14ac:dyDescent="0.35">
      <c r="A2575" s="62" t="s">
        <v>1753</v>
      </c>
      <c r="B2575" s="62" t="s">
        <v>2388</v>
      </c>
      <c r="C2575" s="62" t="str">
        <f t="shared" si="40"/>
        <v>8175</v>
      </c>
      <c r="D2575" s="62" t="s">
        <v>2487</v>
      </c>
      <c r="E2575" s="63">
        <v>822.1</v>
      </c>
    </row>
    <row r="2576" spans="1:5" ht="16.5" x14ac:dyDescent="0.35">
      <c r="A2576" s="62" t="s">
        <v>1747</v>
      </c>
      <c r="B2576" s="62" t="s">
        <v>2388</v>
      </c>
      <c r="C2576" s="62" t="str">
        <f t="shared" si="40"/>
        <v>8175</v>
      </c>
      <c r="D2576" s="62" t="s">
        <v>2487</v>
      </c>
      <c r="E2576" s="63">
        <v>823.7</v>
      </c>
    </row>
    <row r="2577" spans="1:5" ht="16.5" x14ac:dyDescent="0.35">
      <c r="A2577" s="62" t="s">
        <v>1742</v>
      </c>
      <c r="B2577" s="62" t="s">
        <v>2388</v>
      </c>
      <c r="C2577" s="62" t="str">
        <f t="shared" si="40"/>
        <v>8175</v>
      </c>
      <c r="D2577" s="62" t="s">
        <v>2487</v>
      </c>
      <c r="E2577" s="63">
        <v>850</v>
      </c>
    </row>
    <row r="2578" spans="1:5" ht="16.5" x14ac:dyDescent="0.35">
      <c r="A2578" s="62" t="s">
        <v>1419</v>
      </c>
      <c r="B2578" s="62" t="s">
        <v>2388</v>
      </c>
      <c r="C2578" s="62" t="str">
        <f t="shared" si="40"/>
        <v>8175</v>
      </c>
      <c r="D2578" s="62" t="s">
        <v>2487</v>
      </c>
      <c r="E2578" s="63">
        <v>873.2</v>
      </c>
    </row>
    <row r="2579" spans="1:5" ht="16.5" x14ac:dyDescent="0.35">
      <c r="A2579" s="62" t="s">
        <v>1418</v>
      </c>
      <c r="B2579" s="62" t="s">
        <v>2388</v>
      </c>
      <c r="C2579" s="62" t="str">
        <f t="shared" si="40"/>
        <v>8179</v>
      </c>
      <c r="D2579" s="62" t="s">
        <v>2488</v>
      </c>
      <c r="E2579" s="63">
        <v>5000</v>
      </c>
    </row>
    <row r="2580" spans="1:5" ht="16.5" x14ac:dyDescent="0.35">
      <c r="A2580" s="62" t="s">
        <v>2028</v>
      </c>
      <c r="B2580" s="62" t="s">
        <v>2388</v>
      </c>
      <c r="C2580" s="62" t="str">
        <f t="shared" si="40"/>
        <v>8179</v>
      </c>
      <c r="D2580" s="62" t="s">
        <v>2488</v>
      </c>
      <c r="E2580" s="63">
        <v>6219.2</v>
      </c>
    </row>
    <row r="2581" spans="1:5" ht="16.5" x14ac:dyDescent="0.35">
      <c r="A2581" s="62" t="s">
        <v>2023</v>
      </c>
      <c r="B2581" s="62" t="s">
        <v>2388</v>
      </c>
      <c r="C2581" s="62" t="str">
        <f t="shared" si="40"/>
        <v>8179</v>
      </c>
      <c r="D2581" s="62" t="s">
        <v>2488</v>
      </c>
      <c r="E2581" s="63">
        <v>6808.7</v>
      </c>
    </row>
    <row r="2582" spans="1:5" ht="16.5" x14ac:dyDescent="0.35">
      <c r="A2582" s="62" t="s">
        <v>2013</v>
      </c>
      <c r="B2582" s="62" t="s">
        <v>2388</v>
      </c>
      <c r="C2582" s="62" t="str">
        <f t="shared" si="40"/>
        <v>8179</v>
      </c>
      <c r="D2582" s="62" t="s">
        <v>2488</v>
      </c>
      <c r="E2582" s="63">
        <v>8742.7999999999993</v>
      </c>
    </row>
    <row r="2583" spans="1:5" ht="16.5" x14ac:dyDescent="0.35">
      <c r="A2583" s="62" t="s">
        <v>2007</v>
      </c>
      <c r="B2583" s="62" t="s">
        <v>2388</v>
      </c>
      <c r="C2583" s="62" t="str">
        <f t="shared" si="40"/>
        <v>8179</v>
      </c>
      <c r="D2583" s="62" t="s">
        <v>2488</v>
      </c>
      <c r="E2583" s="63">
        <v>9584.9</v>
      </c>
    </row>
    <row r="2584" spans="1:5" ht="16.5" x14ac:dyDescent="0.35">
      <c r="A2584" s="62" t="s">
        <v>2000</v>
      </c>
      <c r="B2584" s="62" t="s">
        <v>2388</v>
      </c>
      <c r="C2584" s="62" t="str">
        <f t="shared" si="40"/>
        <v>8179</v>
      </c>
      <c r="D2584" s="62" t="s">
        <v>2488</v>
      </c>
      <c r="E2584" s="63">
        <v>7748.3</v>
      </c>
    </row>
    <row r="2585" spans="1:5" ht="16.5" x14ac:dyDescent="0.35">
      <c r="A2585" s="62" t="s">
        <v>1990</v>
      </c>
      <c r="B2585" s="62" t="s">
        <v>2388</v>
      </c>
      <c r="C2585" s="62" t="str">
        <f t="shared" si="40"/>
        <v>8179</v>
      </c>
      <c r="D2585" s="62" t="s">
        <v>2488</v>
      </c>
      <c r="E2585" s="63">
        <v>9386.2000000000007</v>
      </c>
    </row>
    <row r="2586" spans="1:5" ht="16.5" x14ac:dyDescent="0.35">
      <c r="A2586" s="62" t="s">
        <v>1975</v>
      </c>
      <c r="B2586" s="62" t="s">
        <v>2388</v>
      </c>
      <c r="C2586" s="62" t="str">
        <f t="shared" si="40"/>
        <v>8179</v>
      </c>
      <c r="D2586" s="62" t="s">
        <v>2488</v>
      </c>
      <c r="E2586" s="63">
        <v>12268</v>
      </c>
    </row>
    <row r="2587" spans="1:5" ht="16.5" x14ac:dyDescent="0.35">
      <c r="A2587" s="62" t="s">
        <v>1974</v>
      </c>
      <c r="B2587" s="62" t="s">
        <v>2388</v>
      </c>
      <c r="C2587" s="62" t="str">
        <f t="shared" si="40"/>
        <v>8179</v>
      </c>
      <c r="D2587" s="62" t="s">
        <v>2488</v>
      </c>
      <c r="E2587" s="63">
        <v>12555.7</v>
      </c>
    </row>
    <row r="2588" spans="1:5" ht="16.5" x14ac:dyDescent="0.35">
      <c r="A2588" s="62" t="s">
        <v>1968</v>
      </c>
      <c r="B2588" s="62" t="s">
        <v>2388</v>
      </c>
      <c r="C2588" s="62" t="str">
        <f t="shared" si="40"/>
        <v>8179</v>
      </c>
      <c r="D2588" s="62" t="s">
        <v>2488</v>
      </c>
      <c r="E2588" s="63">
        <v>10554.7</v>
      </c>
    </row>
    <row r="2589" spans="1:5" ht="16.5" x14ac:dyDescent="0.35">
      <c r="A2589" s="62" t="s">
        <v>1954</v>
      </c>
      <c r="B2589" s="62" t="s">
        <v>2388</v>
      </c>
      <c r="C2589" s="62" t="str">
        <f t="shared" si="40"/>
        <v>8179</v>
      </c>
      <c r="D2589" s="62" t="s">
        <v>2488</v>
      </c>
      <c r="E2589" s="63">
        <v>9059.7999999999993</v>
      </c>
    </row>
    <row r="2590" spans="1:5" ht="16.5" x14ac:dyDescent="0.35">
      <c r="A2590" s="62" t="s">
        <v>1931</v>
      </c>
      <c r="B2590" s="62" t="s">
        <v>2388</v>
      </c>
      <c r="C2590" s="62" t="str">
        <f t="shared" si="40"/>
        <v>8179</v>
      </c>
      <c r="D2590" s="62" t="s">
        <v>2488</v>
      </c>
      <c r="E2590" s="63">
        <v>7849.5</v>
      </c>
    </row>
    <row r="2591" spans="1:5" ht="16.5" x14ac:dyDescent="0.35">
      <c r="A2591" s="62" t="s">
        <v>1930</v>
      </c>
      <c r="B2591" s="62" t="s">
        <v>2388</v>
      </c>
      <c r="C2591" s="62" t="str">
        <f t="shared" si="40"/>
        <v>8179</v>
      </c>
      <c r="D2591" s="62" t="s">
        <v>2488</v>
      </c>
      <c r="E2591" s="63">
        <v>6146.7</v>
      </c>
    </row>
    <row r="2592" spans="1:5" ht="16.5" x14ac:dyDescent="0.35">
      <c r="A2592" s="62" t="s">
        <v>1911</v>
      </c>
      <c r="B2592" s="62" t="s">
        <v>2388</v>
      </c>
      <c r="C2592" s="62" t="str">
        <f t="shared" si="40"/>
        <v>8179</v>
      </c>
      <c r="D2592" s="62" t="s">
        <v>2488</v>
      </c>
      <c r="E2592" s="63">
        <v>6583</v>
      </c>
    </row>
    <row r="2593" spans="1:5" ht="16.5" x14ac:dyDescent="0.35">
      <c r="A2593" s="62" t="s">
        <v>1910</v>
      </c>
      <c r="B2593" s="62" t="s">
        <v>2388</v>
      </c>
      <c r="C2593" s="62" t="str">
        <f t="shared" si="40"/>
        <v>8179</v>
      </c>
      <c r="D2593" s="62" t="s">
        <v>2488</v>
      </c>
      <c r="E2593" s="63">
        <v>7540.1</v>
      </c>
    </row>
    <row r="2594" spans="1:5" ht="16.5" x14ac:dyDescent="0.35">
      <c r="A2594" s="62" t="s">
        <v>1904</v>
      </c>
      <c r="B2594" s="62" t="s">
        <v>2388</v>
      </c>
      <c r="C2594" s="62" t="str">
        <f t="shared" si="40"/>
        <v>8179</v>
      </c>
      <c r="D2594" s="62" t="s">
        <v>2488</v>
      </c>
      <c r="E2594" s="63">
        <v>7478.7</v>
      </c>
    </row>
    <row r="2595" spans="1:5" ht="16.5" x14ac:dyDescent="0.35">
      <c r="A2595" s="62" t="s">
        <v>1891</v>
      </c>
      <c r="B2595" s="62" t="s">
        <v>2388</v>
      </c>
      <c r="C2595" s="62" t="str">
        <f t="shared" si="40"/>
        <v>8179</v>
      </c>
      <c r="D2595" s="62" t="s">
        <v>2488</v>
      </c>
      <c r="E2595" s="63">
        <v>6196.7</v>
      </c>
    </row>
    <row r="2596" spans="1:5" ht="16.5" x14ac:dyDescent="0.35">
      <c r="A2596" s="62" t="s">
        <v>1886</v>
      </c>
      <c r="B2596" s="62" t="s">
        <v>2388</v>
      </c>
      <c r="C2596" s="62" t="str">
        <f t="shared" si="40"/>
        <v>8179</v>
      </c>
      <c r="D2596" s="62" t="s">
        <v>2488</v>
      </c>
      <c r="E2596" s="63">
        <v>6183</v>
      </c>
    </row>
    <row r="2597" spans="1:5" ht="16.5" x14ac:dyDescent="0.35">
      <c r="A2597" s="62" t="s">
        <v>1879</v>
      </c>
      <c r="B2597" s="62" t="s">
        <v>2388</v>
      </c>
      <c r="C2597" s="62" t="str">
        <f t="shared" si="40"/>
        <v>8179</v>
      </c>
      <c r="D2597" s="62" t="s">
        <v>2488</v>
      </c>
      <c r="E2597" s="63">
        <v>6047.6</v>
      </c>
    </row>
    <row r="2598" spans="1:5" ht="16.5" x14ac:dyDescent="0.35">
      <c r="A2598" s="62" t="s">
        <v>1864</v>
      </c>
      <c r="B2598" s="62" t="s">
        <v>2388</v>
      </c>
      <c r="C2598" s="62" t="str">
        <f t="shared" si="40"/>
        <v>8179</v>
      </c>
      <c r="D2598" s="62" t="s">
        <v>2488</v>
      </c>
      <c r="E2598" s="63">
        <v>6083</v>
      </c>
    </row>
    <row r="2599" spans="1:5" ht="16.5" x14ac:dyDescent="0.35">
      <c r="A2599" s="62" t="s">
        <v>1844</v>
      </c>
      <c r="B2599" s="62" t="s">
        <v>2388</v>
      </c>
      <c r="C2599" s="62" t="str">
        <f t="shared" si="40"/>
        <v>8179</v>
      </c>
      <c r="D2599" s="62" t="s">
        <v>2488</v>
      </c>
      <c r="E2599" s="63">
        <v>6200.1</v>
      </c>
    </row>
    <row r="2600" spans="1:5" ht="16.5" x14ac:dyDescent="0.35">
      <c r="A2600" s="62" t="s">
        <v>1843</v>
      </c>
      <c r="B2600" s="62" t="s">
        <v>2388</v>
      </c>
      <c r="C2600" s="62" t="str">
        <f t="shared" si="40"/>
        <v>8179</v>
      </c>
      <c r="D2600" s="62" t="s">
        <v>2488</v>
      </c>
      <c r="E2600" s="63">
        <v>7261.6</v>
      </c>
    </row>
    <row r="2601" spans="1:5" ht="16.5" x14ac:dyDescent="0.35">
      <c r="A2601" s="62" t="s">
        <v>1811</v>
      </c>
      <c r="B2601" s="62" t="s">
        <v>2388</v>
      </c>
      <c r="C2601" s="62" t="str">
        <f t="shared" si="40"/>
        <v>8179</v>
      </c>
      <c r="D2601" s="62" t="s">
        <v>2488</v>
      </c>
      <c r="E2601" s="63">
        <v>6571.3</v>
      </c>
    </row>
    <row r="2602" spans="1:5" ht="16.5" x14ac:dyDescent="0.35">
      <c r="A2602" s="62" t="s">
        <v>1810</v>
      </c>
      <c r="B2602" s="62" t="s">
        <v>2388</v>
      </c>
      <c r="C2602" s="62" t="str">
        <f t="shared" si="40"/>
        <v>8179</v>
      </c>
      <c r="D2602" s="62" t="s">
        <v>2488</v>
      </c>
      <c r="E2602" s="63">
        <v>36.6</v>
      </c>
    </row>
    <row r="2603" spans="1:5" ht="16.5" x14ac:dyDescent="0.35">
      <c r="A2603" s="62" t="s">
        <v>1418</v>
      </c>
      <c r="B2603" s="62" t="s">
        <v>2388</v>
      </c>
      <c r="C2603" s="62" t="str">
        <f t="shared" si="40"/>
        <v>8180</v>
      </c>
      <c r="D2603" s="62" t="s">
        <v>2489</v>
      </c>
      <c r="E2603" s="63">
        <v>93.3</v>
      </c>
    </row>
    <row r="2604" spans="1:5" ht="16.5" x14ac:dyDescent="0.35">
      <c r="A2604" s="62" t="s">
        <v>2028</v>
      </c>
      <c r="B2604" s="62" t="s">
        <v>2388</v>
      </c>
      <c r="C2604" s="62" t="str">
        <f t="shared" si="40"/>
        <v>8180</v>
      </c>
      <c r="D2604" s="62" t="s">
        <v>2489</v>
      </c>
      <c r="E2604" s="63">
        <v>121.2</v>
      </c>
    </row>
    <row r="2605" spans="1:5" ht="16.5" x14ac:dyDescent="0.35">
      <c r="A2605" s="62" t="s">
        <v>2023</v>
      </c>
      <c r="B2605" s="62" t="s">
        <v>2388</v>
      </c>
      <c r="C2605" s="62" t="str">
        <f t="shared" si="40"/>
        <v>8180</v>
      </c>
      <c r="D2605" s="62" t="s">
        <v>2489</v>
      </c>
      <c r="E2605" s="63">
        <v>87.1</v>
      </c>
    </row>
    <row r="2606" spans="1:5" ht="16.5" x14ac:dyDescent="0.35">
      <c r="A2606" s="62" t="s">
        <v>2013</v>
      </c>
      <c r="B2606" s="62" t="s">
        <v>2388</v>
      </c>
      <c r="C2606" s="62" t="str">
        <f t="shared" si="40"/>
        <v>8180</v>
      </c>
      <c r="D2606" s="62" t="s">
        <v>2489</v>
      </c>
      <c r="E2606" s="63">
        <v>95.4</v>
      </c>
    </row>
    <row r="2607" spans="1:5" ht="16.5" x14ac:dyDescent="0.35">
      <c r="A2607" s="62" t="s">
        <v>2007</v>
      </c>
      <c r="B2607" s="62" t="s">
        <v>2388</v>
      </c>
      <c r="C2607" s="62" t="str">
        <f t="shared" si="40"/>
        <v>8180</v>
      </c>
      <c r="D2607" s="62" t="s">
        <v>2489</v>
      </c>
      <c r="E2607" s="63">
        <v>86.8</v>
      </c>
    </row>
    <row r="2608" spans="1:5" ht="16.5" x14ac:dyDescent="0.35">
      <c r="A2608" s="62" t="s">
        <v>2000</v>
      </c>
      <c r="B2608" s="62" t="s">
        <v>2388</v>
      </c>
      <c r="C2608" s="62" t="str">
        <f t="shared" si="40"/>
        <v>8180</v>
      </c>
      <c r="D2608" s="62" t="s">
        <v>2489</v>
      </c>
      <c r="E2608" s="63">
        <v>109.2</v>
      </c>
    </row>
    <row r="2609" spans="1:5" ht="16.5" x14ac:dyDescent="0.35">
      <c r="A2609" s="62" t="s">
        <v>1990</v>
      </c>
      <c r="B2609" s="62" t="s">
        <v>2388</v>
      </c>
      <c r="C2609" s="62" t="str">
        <f t="shared" si="40"/>
        <v>8180</v>
      </c>
      <c r="D2609" s="62" t="s">
        <v>2489</v>
      </c>
      <c r="E2609" s="63">
        <v>85.5</v>
      </c>
    </row>
    <row r="2610" spans="1:5" ht="16.5" x14ac:dyDescent="0.35">
      <c r="A2610" s="62" t="s">
        <v>1975</v>
      </c>
      <c r="B2610" s="62" t="s">
        <v>2388</v>
      </c>
      <c r="C2610" s="62" t="str">
        <f t="shared" si="40"/>
        <v>8180</v>
      </c>
      <c r="D2610" s="62" t="s">
        <v>2489</v>
      </c>
      <c r="E2610" s="63">
        <v>135</v>
      </c>
    </row>
    <row r="2611" spans="1:5" ht="16.5" x14ac:dyDescent="0.35">
      <c r="A2611" s="62" t="s">
        <v>1974</v>
      </c>
      <c r="B2611" s="62" t="s">
        <v>2388</v>
      </c>
      <c r="C2611" s="62" t="str">
        <f t="shared" si="40"/>
        <v>8180</v>
      </c>
      <c r="D2611" s="62" t="s">
        <v>2489</v>
      </c>
      <c r="E2611" s="63">
        <v>94.5</v>
      </c>
    </row>
    <row r="2612" spans="1:5" ht="16.5" x14ac:dyDescent="0.35">
      <c r="A2612" s="62" t="s">
        <v>1968</v>
      </c>
      <c r="B2612" s="62" t="s">
        <v>2388</v>
      </c>
      <c r="C2612" s="62" t="str">
        <f t="shared" si="40"/>
        <v>8180</v>
      </c>
      <c r="D2612" s="62" t="s">
        <v>2489</v>
      </c>
      <c r="E2612" s="63">
        <v>82.8</v>
      </c>
    </row>
    <row r="2613" spans="1:5" ht="16.5" x14ac:dyDescent="0.35">
      <c r="A2613" s="62" t="s">
        <v>1954</v>
      </c>
      <c r="B2613" s="62" t="s">
        <v>2388</v>
      </c>
      <c r="C2613" s="62" t="str">
        <f t="shared" si="40"/>
        <v>8180</v>
      </c>
      <c r="D2613" s="62" t="s">
        <v>2489</v>
      </c>
      <c r="E2613" s="63">
        <v>17.399999999999999</v>
      </c>
    </row>
    <row r="2614" spans="1:5" ht="16.5" x14ac:dyDescent="0.35">
      <c r="A2614" s="62" t="s">
        <v>1418</v>
      </c>
      <c r="B2614" s="62" t="s">
        <v>2388</v>
      </c>
      <c r="C2614" s="62" t="str">
        <f t="shared" si="40"/>
        <v>8184</v>
      </c>
      <c r="D2614" s="62" t="s">
        <v>2490</v>
      </c>
      <c r="E2614" s="63">
        <v>180</v>
      </c>
    </row>
    <row r="2615" spans="1:5" ht="16.5" x14ac:dyDescent="0.35">
      <c r="A2615" s="62" t="s">
        <v>2028</v>
      </c>
      <c r="B2615" s="62" t="s">
        <v>2388</v>
      </c>
      <c r="C2615" s="62" t="str">
        <f t="shared" si="40"/>
        <v>8184</v>
      </c>
      <c r="D2615" s="62" t="s">
        <v>2490</v>
      </c>
      <c r="E2615" s="63">
        <v>159</v>
      </c>
    </row>
    <row r="2616" spans="1:5" ht="16.5" x14ac:dyDescent="0.35">
      <c r="A2616" s="62" t="s">
        <v>2023</v>
      </c>
      <c r="B2616" s="62" t="s">
        <v>2388</v>
      </c>
      <c r="C2616" s="62" t="str">
        <f t="shared" si="40"/>
        <v>8184</v>
      </c>
      <c r="D2616" s="62" t="s">
        <v>2490</v>
      </c>
      <c r="E2616" s="63">
        <v>200</v>
      </c>
    </row>
    <row r="2617" spans="1:5" ht="16.5" x14ac:dyDescent="0.35">
      <c r="A2617" s="62" t="s">
        <v>2013</v>
      </c>
      <c r="B2617" s="62" t="s">
        <v>2388</v>
      </c>
      <c r="C2617" s="62" t="str">
        <f t="shared" si="40"/>
        <v>8184</v>
      </c>
      <c r="D2617" s="62" t="s">
        <v>2490</v>
      </c>
      <c r="E2617" s="63">
        <v>154</v>
      </c>
    </row>
    <row r="2618" spans="1:5" ht="16.5" x14ac:dyDescent="0.35">
      <c r="A2618" s="62" t="s">
        <v>2007</v>
      </c>
      <c r="B2618" s="62" t="s">
        <v>2388</v>
      </c>
      <c r="C2618" s="62" t="str">
        <f t="shared" si="40"/>
        <v>8184</v>
      </c>
      <c r="D2618" s="62" t="s">
        <v>2490</v>
      </c>
      <c r="E2618" s="63">
        <v>161.80000000000001</v>
      </c>
    </row>
    <row r="2619" spans="1:5" ht="16.5" x14ac:dyDescent="0.35">
      <c r="A2619" s="62" t="s">
        <v>2000</v>
      </c>
      <c r="B2619" s="62" t="s">
        <v>2388</v>
      </c>
      <c r="C2619" s="62" t="str">
        <f t="shared" si="40"/>
        <v>8184</v>
      </c>
      <c r="D2619" s="62" t="s">
        <v>2490</v>
      </c>
      <c r="E2619" s="63">
        <v>154</v>
      </c>
    </row>
    <row r="2620" spans="1:5" ht="16.5" x14ac:dyDescent="0.35">
      <c r="A2620" s="62" t="s">
        <v>1990</v>
      </c>
      <c r="B2620" s="62" t="s">
        <v>2388</v>
      </c>
      <c r="C2620" s="62" t="str">
        <f t="shared" si="40"/>
        <v>8184</v>
      </c>
      <c r="D2620" s="62" t="s">
        <v>2490</v>
      </c>
      <c r="E2620" s="63">
        <v>184.8</v>
      </c>
    </row>
    <row r="2621" spans="1:5" ht="16.5" x14ac:dyDescent="0.35">
      <c r="A2621" s="62" t="s">
        <v>1975</v>
      </c>
      <c r="B2621" s="62" t="s">
        <v>2388</v>
      </c>
      <c r="C2621" s="62" t="str">
        <f t="shared" si="40"/>
        <v>8184</v>
      </c>
      <c r="D2621" s="62" t="s">
        <v>2490</v>
      </c>
      <c r="E2621" s="63">
        <v>156.5</v>
      </c>
    </row>
    <row r="2622" spans="1:5" ht="16.5" x14ac:dyDescent="0.35">
      <c r="A2622" s="62" t="s">
        <v>1974</v>
      </c>
      <c r="B2622" s="62" t="s">
        <v>2388</v>
      </c>
      <c r="C2622" s="62" t="str">
        <f t="shared" si="40"/>
        <v>8184</v>
      </c>
      <c r="D2622" s="62" t="s">
        <v>2490</v>
      </c>
      <c r="E2622" s="63">
        <v>192.9</v>
      </c>
    </row>
    <row r="2623" spans="1:5" ht="16.5" x14ac:dyDescent="0.35">
      <c r="A2623" s="62" t="s">
        <v>1968</v>
      </c>
      <c r="B2623" s="62" t="s">
        <v>2388</v>
      </c>
      <c r="C2623" s="62" t="str">
        <f t="shared" si="40"/>
        <v>8184</v>
      </c>
      <c r="D2623" s="62" t="s">
        <v>2490</v>
      </c>
      <c r="E2623" s="63">
        <v>173.6</v>
      </c>
    </row>
    <row r="2624" spans="1:5" ht="16.5" x14ac:dyDescent="0.35">
      <c r="A2624" s="62" t="s">
        <v>1954</v>
      </c>
      <c r="B2624" s="62" t="s">
        <v>2388</v>
      </c>
      <c r="C2624" s="62" t="str">
        <f t="shared" si="40"/>
        <v>8184</v>
      </c>
      <c r="D2624" s="62" t="s">
        <v>2490</v>
      </c>
      <c r="E2624" s="63">
        <v>154</v>
      </c>
    </row>
    <row r="2625" spans="1:5" ht="16.5" x14ac:dyDescent="0.35">
      <c r="A2625" s="62" t="s">
        <v>1931</v>
      </c>
      <c r="B2625" s="62" t="s">
        <v>2388</v>
      </c>
      <c r="C2625" s="62" t="str">
        <f t="shared" si="40"/>
        <v>8184</v>
      </c>
      <c r="D2625" s="62" t="s">
        <v>2490</v>
      </c>
      <c r="E2625" s="63">
        <v>165.2</v>
      </c>
    </row>
    <row r="2626" spans="1:5" ht="16.5" x14ac:dyDescent="0.35">
      <c r="A2626" s="62" t="s">
        <v>1930</v>
      </c>
      <c r="B2626" s="62" t="s">
        <v>2388</v>
      </c>
      <c r="C2626" s="62" t="str">
        <f t="shared" si="40"/>
        <v>8184</v>
      </c>
      <c r="D2626" s="62" t="s">
        <v>2490</v>
      </c>
      <c r="E2626" s="63">
        <v>159.30000000000001</v>
      </c>
    </row>
    <row r="2627" spans="1:5" ht="16.5" x14ac:dyDescent="0.35">
      <c r="A2627" s="62" t="s">
        <v>1911</v>
      </c>
      <c r="B2627" s="62" t="s">
        <v>2388</v>
      </c>
      <c r="C2627" s="62" t="str">
        <f t="shared" ref="C2627:C2690" si="41">MID(D2627,2,4)</f>
        <v>8184</v>
      </c>
      <c r="D2627" s="62" t="s">
        <v>2490</v>
      </c>
      <c r="E2627" s="63">
        <v>148.4</v>
      </c>
    </row>
    <row r="2628" spans="1:5" ht="16.5" x14ac:dyDescent="0.35">
      <c r="A2628" s="62" t="s">
        <v>1910</v>
      </c>
      <c r="B2628" s="62" t="s">
        <v>2388</v>
      </c>
      <c r="C2628" s="62" t="str">
        <f t="shared" si="41"/>
        <v>8184</v>
      </c>
      <c r="D2628" s="62" t="s">
        <v>2490</v>
      </c>
      <c r="E2628" s="63">
        <v>190.1</v>
      </c>
    </row>
    <row r="2629" spans="1:5" ht="16.5" x14ac:dyDescent="0.35">
      <c r="A2629" s="62" t="s">
        <v>1904</v>
      </c>
      <c r="B2629" s="62" t="s">
        <v>2388</v>
      </c>
      <c r="C2629" s="62" t="str">
        <f t="shared" si="41"/>
        <v>8184</v>
      </c>
      <c r="D2629" s="62" t="s">
        <v>2490</v>
      </c>
      <c r="E2629" s="63">
        <v>165.2</v>
      </c>
    </row>
    <row r="2630" spans="1:5" ht="16.5" x14ac:dyDescent="0.35">
      <c r="A2630" s="62" t="s">
        <v>1891</v>
      </c>
      <c r="B2630" s="62" t="s">
        <v>2388</v>
      </c>
      <c r="C2630" s="62" t="str">
        <f t="shared" si="41"/>
        <v>8184</v>
      </c>
      <c r="D2630" s="62" t="s">
        <v>2490</v>
      </c>
      <c r="E2630" s="63">
        <v>184.8</v>
      </c>
    </row>
    <row r="2631" spans="1:5" ht="16.5" x14ac:dyDescent="0.35">
      <c r="A2631" s="62" t="s">
        <v>1886</v>
      </c>
      <c r="B2631" s="62" t="s">
        <v>2388</v>
      </c>
      <c r="C2631" s="62" t="str">
        <f t="shared" si="41"/>
        <v>8184</v>
      </c>
      <c r="D2631" s="62" t="s">
        <v>2490</v>
      </c>
      <c r="E2631" s="63">
        <v>142.80000000000001</v>
      </c>
    </row>
    <row r="2632" spans="1:5" ht="16.5" x14ac:dyDescent="0.35">
      <c r="A2632" s="62" t="s">
        <v>1879</v>
      </c>
      <c r="B2632" s="62" t="s">
        <v>2388</v>
      </c>
      <c r="C2632" s="62" t="str">
        <f t="shared" si="41"/>
        <v>8184</v>
      </c>
      <c r="D2632" s="62" t="s">
        <v>2490</v>
      </c>
      <c r="E2632" s="63">
        <v>162.1</v>
      </c>
    </row>
    <row r="2633" spans="1:5" ht="16.5" x14ac:dyDescent="0.35">
      <c r="A2633" s="62" t="s">
        <v>1864</v>
      </c>
      <c r="B2633" s="62" t="s">
        <v>2388</v>
      </c>
      <c r="C2633" s="62" t="str">
        <f t="shared" si="41"/>
        <v>8184</v>
      </c>
      <c r="D2633" s="62" t="s">
        <v>2490</v>
      </c>
      <c r="E2633" s="63">
        <v>137.19999999999999</v>
      </c>
    </row>
    <row r="2634" spans="1:5" ht="16.5" x14ac:dyDescent="0.35">
      <c r="A2634" s="62" t="s">
        <v>1844</v>
      </c>
      <c r="B2634" s="62" t="s">
        <v>2388</v>
      </c>
      <c r="C2634" s="62" t="str">
        <f t="shared" si="41"/>
        <v>8184</v>
      </c>
      <c r="D2634" s="62" t="s">
        <v>2490</v>
      </c>
      <c r="E2634" s="63">
        <v>218.1</v>
      </c>
    </row>
    <row r="2635" spans="1:5" ht="16.5" x14ac:dyDescent="0.35">
      <c r="A2635" s="62" t="s">
        <v>1843</v>
      </c>
      <c r="B2635" s="62" t="s">
        <v>2388</v>
      </c>
      <c r="C2635" s="62" t="str">
        <f t="shared" si="41"/>
        <v>8184</v>
      </c>
      <c r="D2635" s="62" t="s">
        <v>2490</v>
      </c>
      <c r="E2635" s="63">
        <v>170.8</v>
      </c>
    </row>
    <row r="2636" spans="1:5" ht="16.5" x14ac:dyDescent="0.35">
      <c r="A2636" s="62" t="s">
        <v>1811</v>
      </c>
      <c r="B2636" s="62" t="s">
        <v>2388</v>
      </c>
      <c r="C2636" s="62" t="str">
        <f t="shared" si="41"/>
        <v>8184</v>
      </c>
      <c r="D2636" s="62" t="s">
        <v>2490</v>
      </c>
      <c r="E2636" s="63">
        <v>190.4</v>
      </c>
    </row>
    <row r="2637" spans="1:5" ht="16.5" x14ac:dyDescent="0.35">
      <c r="A2637" s="62" t="s">
        <v>1810</v>
      </c>
      <c r="B2637" s="62" t="s">
        <v>2388</v>
      </c>
      <c r="C2637" s="62" t="str">
        <f t="shared" si="41"/>
        <v>8184</v>
      </c>
      <c r="D2637" s="62" t="s">
        <v>2490</v>
      </c>
      <c r="E2637" s="63">
        <v>140</v>
      </c>
    </row>
    <row r="2638" spans="1:5" ht="16.5" x14ac:dyDescent="0.35">
      <c r="A2638" s="62" t="s">
        <v>1809</v>
      </c>
      <c r="B2638" s="62" t="s">
        <v>2388</v>
      </c>
      <c r="C2638" s="62" t="str">
        <f t="shared" si="41"/>
        <v>8184</v>
      </c>
      <c r="D2638" s="62" t="s">
        <v>2490</v>
      </c>
      <c r="E2638" s="63">
        <v>123.2</v>
      </c>
    </row>
    <row r="2639" spans="1:5" ht="16.5" x14ac:dyDescent="0.35">
      <c r="A2639" s="62" t="s">
        <v>1769</v>
      </c>
      <c r="B2639" s="62" t="s">
        <v>2388</v>
      </c>
      <c r="C2639" s="62" t="str">
        <f t="shared" si="41"/>
        <v>8184</v>
      </c>
      <c r="D2639" s="62" t="s">
        <v>2490</v>
      </c>
      <c r="E2639" s="63">
        <v>179.2</v>
      </c>
    </row>
    <row r="2640" spans="1:5" ht="16.5" x14ac:dyDescent="0.35">
      <c r="A2640" s="62" t="s">
        <v>1753</v>
      </c>
      <c r="B2640" s="62" t="s">
        <v>2388</v>
      </c>
      <c r="C2640" s="62" t="str">
        <f t="shared" si="41"/>
        <v>8184</v>
      </c>
      <c r="D2640" s="62" t="s">
        <v>2490</v>
      </c>
      <c r="E2640" s="63">
        <v>176.4</v>
      </c>
    </row>
    <row r="2641" spans="1:5" ht="16.5" x14ac:dyDescent="0.35">
      <c r="A2641" s="62" t="s">
        <v>1747</v>
      </c>
      <c r="B2641" s="62" t="s">
        <v>2388</v>
      </c>
      <c r="C2641" s="62" t="str">
        <f t="shared" si="41"/>
        <v>8184</v>
      </c>
      <c r="D2641" s="62" t="s">
        <v>2490</v>
      </c>
      <c r="E2641" s="63">
        <v>142.80000000000001</v>
      </c>
    </row>
    <row r="2642" spans="1:5" ht="16.5" x14ac:dyDescent="0.35">
      <c r="A2642" s="62" t="s">
        <v>1742</v>
      </c>
      <c r="B2642" s="62" t="s">
        <v>2388</v>
      </c>
      <c r="C2642" s="62" t="str">
        <f t="shared" si="41"/>
        <v>8184</v>
      </c>
      <c r="D2642" s="62" t="s">
        <v>2490</v>
      </c>
      <c r="E2642" s="63">
        <v>140</v>
      </c>
    </row>
    <row r="2643" spans="1:5" ht="16.5" x14ac:dyDescent="0.35">
      <c r="A2643" s="62" t="s">
        <v>1419</v>
      </c>
      <c r="B2643" s="62" t="s">
        <v>2388</v>
      </c>
      <c r="C2643" s="62" t="str">
        <f t="shared" si="41"/>
        <v>8184</v>
      </c>
      <c r="D2643" s="62" t="s">
        <v>2490</v>
      </c>
      <c r="E2643" s="63">
        <v>131.6</v>
      </c>
    </row>
    <row r="2644" spans="1:5" ht="16.5" x14ac:dyDescent="0.35">
      <c r="A2644" s="62" t="s">
        <v>1418</v>
      </c>
      <c r="B2644" s="62" t="s">
        <v>2388</v>
      </c>
      <c r="C2644" s="62" t="str">
        <f t="shared" si="41"/>
        <v>8185</v>
      </c>
      <c r="D2644" s="62" t="s">
        <v>2491</v>
      </c>
      <c r="E2644" s="63">
        <v>121.5</v>
      </c>
    </row>
    <row r="2645" spans="1:5" ht="16.5" x14ac:dyDescent="0.35">
      <c r="A2645" s="62" t="s">
        <v>2028</v>
      </c>
      <c r="B2645" s="62" t="s">
        <v>2388</v>
      </c>
      <c r="C2645" s="62" t="str">
        <f t="shared" si="41"/>
        <v>8185</v>
      </c>
      <c r="D2645" s="62" t="s">
        <v>2491</v>
      </c>
      <c r="E2645" s="63">
        <v>114</v>
      </c>
    </row>
    <row r="2646" spans="1:5" ht="16.5" x14ac:dyDescent="0.35">
      <c r="A2646" s="62" t="s">
        <v>2023</v>
      </c>
      <c r="B2646" s="62" t="s">
        <v>2388</v>
      </c>
      <c r="C2646" s="62" t="str">
        <f t="shared" si="41"/>
        <v>8185</v>
      </c>
      <c r="D2646" s="62" t="s">
        <v>2491</v>
      </c>
      <c r="E2646" s="63">
        <v>87</v>
      </c>
    </row>
    <row r="2647" spans="1:5" ht="16.5" x14ac:dyDescent="0.35">
      <c r="A2647" s="62" t="s">
        <v>2013</v>
      </c>
      <c r="B2647" s="62" t="s">
        <v>2388</v>
      </c>
      <c r="C2647" s="62" t="str">
        <f t="shared" si="41"/>
        <v>8185</v>
      </c>
      <c r="D2647" s="62" t="s">
        <v>2491</v>
      </c>
      <c r="E2647" s="63">
        <v>142.5</v>
      </c>
    </row>
    <row r="2648" spans="1:5" ht="16.5" x14ac:dyDescent="0.35">
      <c r="A2648" s="62" t="s">
        <v>2007</v>
      </c>
      <c r="B2648" s="62" t="s">
        <v>2388</v>
      </c>
      <c r="C2648" s="62" t="str">
        <f t="shared" si="41"/>
        <v>8185</v>
      </c>
      <c r="D2648" s="62" t="s">
        <v>2491</v>
      </c>
      <c r="E2648" s="63">
        <v>186.5</v>
      </c>
    </row>
    <row r="2649" spans="1:5" ht="16.5" x14ac:dyDescent="0.35">
      <c r="A2649" s="62" t="s">
        <v>2000</v>
      </c>
      <c r="B2649" s="62" t="s">
        <v>2388</v>
      </c>
      <c r="C2649" s="62" t="str">
        <f t="shared" si="41"/>
        <v>8185</v>
      </c>
      <c r="D2649" s="62" t="s">
        <v>2491</v>
      </c>
      <c r="E2649" s="63">
        <v>141.5</v>
      </c>
    </row>
    <row r="2650" spans="1:5" ht="16.5" x14ac:dyDescent="0.35">
      <c r="A2650" s="62" t="s">
        <v>1990</v>
      </c>
      <c r="B2650" s="62" t="s">
        <v>2388</v>
      </c>
      <c r="C2650" s="62" t="str">
        <f t="shared" si="41"/>
        <v>8185</v>
      </c>
      <c r="D2650" s="62" t="s">
        <v>2491</v>
      </c>
      <c r="E2650" s="63">
        <v>149.5</v>
      </c>
    </row>
    <row r="2651" spans="1:5" ht="16.5" x14ac:dyDescent="0.35">
      <c r="A2651" s="62" t="s">
        <v>1975</v>
      </c>
      <c r="B2651" s="62" t="s">
        <v>2388</v>
      </c>
      <c r="C2651" s="62" t="str">
        <f t="shared" si="41"/>
        <v>8185</v>
      </c>
      <c r="D2651" s="62" t="s">
        <v>2491</v>
      </c>
      <c r="E2651" s="63">
        <v>126</v>
      </c>
    </row>
    <row r="2652" spans="1:5" ht="16.5" x14ac:dyDescent="0.35">
      <c r="A2652" s="62" t="s">
        <v>1974</v>
      </c>
      <c r="B2652" s="62" t="s">
        <v>2388</v>
      </c>
      <c r="C2652" s="62" t="str">
        <f t="shared" si="41"/>
        <v>8185</v>
      </c>
      <c r="D2652" s="62" t="s">
        <v>2491</v>
      </c>
      <c r="E2652" s="63">
        <v>77.5</v>
      </c>
    </row>
    <row r="2653" spans="1:5" ht="16.5" x14ac:dyDescent="0.35">
      <c r="A2653" s="62" t="s">
        <v>1968</v>
      </c>
      <c r="B2653" s="62" t="s">
        <v>2388</v>
      </c>
      <c r="C2653" s="62" t="str">
        <f t="shared" si="41"/>
        <v>8185</v>
      </c>
      <c r="D2653" s="62" t="s">
        <v>2491</v>
      </c>
      <c r="E2653" s="63">
        <v>125.5</v>
      </c>
    </row>
    <row r="2654" spans="1:5" ht="16.5" x14ac:dyDescent="0.35">
      <c r="A2654" s="62" t="s">
        <v>1954</v>
      </c>
      <c r="B2654" s="62" t="s">
        <v>2388</v>
      </c>
      <c r="C2654" s="62" t="str">
        <f t="shared" si="41"/>
        <v>8185</v>
      </c>
      <c r="D2654" s="62" t="s">
        <v>2491</v>
      </c>
      <c r="E2654" s="63">
        <v>160</v>
      </c>
    </row>
    <row r="2655" spans="1:5" ht="16.5" x14ac:dyDescent="0.35">
      <c r="A2655" s="62" t="s">
        <v>1931</v>
      </c>
      <c r="B2655" s="62" t="s">
        <v>2388</v>
      </c>
      <c r="C2655" s="62" t="str">
        <f t="shared" si="41"/>
        <v>8185</v>
      </c>
      <c r="D2655" s="62" t="s">
        <v>2491</v>
      </c>
      <c r="E2655" s="63">
        <v>128</v>
      </c>
    </row>
    <row r="2656" spans="1:5" ht="16.5" x14ac:dyDescent="0.35">
      <c r="A2656" s="62" t="s">
        <v>1930</v>
      </c>
      <c r="B2656" s="62" t="s">
        <v>2388</v>
      </c>
      <c r="C2656" s="62" t="str">
        <f t="shared" si="41"/>
        <v>8185</v>
      </c>
      <c r="D2656" s="62" t="s">
        <v>2491</v>
      </c>
      <c r="E2656" s="63">
        <v>74.5</v>
      </c>
    </row>
    <row r="2657" spans="1:5" ht="16.5" x14ac:dyDescent="0.35">
      <c r="A2657" s="62" t="s">
        <v>1911</v>
      </c>
      <c r="B2657" s="62" t="s">
        <v>2388</v>
      </c>
      <c r="C2657" s="62" t="str">
        <f t="shared" si="41"/>
        <v>8185</v>
      </c>
      <c r="D2657" s="62" t="s">
        <v>2491</v>
      </c>
      <c r="E2657" s="63">
        <v>137</v>
      </c>
    </row>
    <row r="2658" spans="1:5" ht="16.5" x14ac:dyDescent="0.35">
      <c r="A2658" s="62" t="s">
        <v>1910</v>
      </c>
      <c r="B2658" s="62" t="s">
        <v>2388</v>
      </c>
      <c r="C2658" s="62" t="str">
        <f t="shared" si="41"/>
        <v>8185</v>
      </c>
      <c r="D2658" s="62" t="s">
        <v>2491</v>
      </c>
      <c r="E2658" s="63">
        <v>119.2</v>
      </c>
    </row>
    <row r="2659" spans="1:5" ht="16.5" x14ac:dyDescent="0.35">
      <c r="A2659" s="62" t="s">
        <v>1904</v>
      </c>
      <c r="B2659" s="62" t="s">
        <v>2388</v>
      </c>
      <c r="C2659" s="62" t="str">
        <f t="shared" si="41"/>
        <v>8185</v>
      </c>
      <c r="D2659" s="62" t="s">
        <v>2491</v>
      </c>
      <c r="E2659" s="63">
        <v>120</v>
      </c>
    </row>
    <row r="2660" spans="1:5" ht="16.5" x14ac:dyDescent="0.35">
      <c r="A2660" s="62" t="s">
        <v>1891</v>
      </c>
      <c r="B2660" s="62" t="s">
        <v>2388</v>
      </c>
      <c r="C2660" s="62" t="str">
        <f t="shared" si="41"/>
        <v>8185</v>
      </c>
      <c r="D2660" s="62" t="s">
        <v>2491</v>
      </c>
      <c r="E2660" s="63">
        <v>60</v>
      </c>
    </row>
    <row r="2661" spans="1:5" ht="16.5" x14ac:dyDescent="0.35">
      <c r="A2661" s="62" t="s">
        <v>1886</v>
      </c>
      <c r="B2661" s="62" t="s">
        <v>2388</v>
      </c>
      <c r="C2661" s="62" t="str">
        <f t="shared" si="41"/>
        <v>8185</v>
      </c>
      <c r="D2661" s="62" t="s">
        <v>2491</v>
      </c>
      <c r="E2661" s="63">
        <v>18.5</v>
      </c>
    </row>
    <row r="2662" spans="1:5" ht="16.5" x14ac:dyDescent="0.35">
      <c r="A2662" s="62" t="s">
        <v>1879</v>
      </c>
      <c r="B2662" s="62" t="s">
        <v>2388</v>
      </c>
      <c r="C2662" s="62" t="str">
        <f t="shared" si="41"/>
        <v>8185</v>
      </c>
      <c r="D2662" s="62" t="s">
        <v>2491</v>
      </c>
      <c r="E2662" s="63">
        <v>33</v>
      </c>
    </row>
    <row r="2663" spans="1:5" ht="16.5" x14ac:dyDescent="0.35">
      <c r="A2663" s="62" t="s">
        <v>1864</v>
      </c>
      <c r="B2663" s="62" t="s">
        <v>2388</v>
      </c>
      <c r="C2663" s="62" t="str">
        <f t="shared" si="41"/>
        <v>8185</v>
      </c>
      <c r="D2663" s="62" t="s">
        <v>2491</v>
      </c>
      <c r="E2663" s="63">
        <v>172</v>
      </c>
    </row>
    <row r="2664" spans="1:5" ht="16.5" x14ac:dyDescent="0.35">
      <c r="A2664" s="62" t="s">
        <v>1844</v>
      </c>
      <c r="B2664" s="62" t="s">
        <v>2388</v>
      </c>
      <c r="C2664" s="62" t="str">
        <f t="shared" si="41"/>
        <v>8185</v>
      </c>
      <c r="D2664" s="62" t="s">
        <v>2491</v>
      </c>
      <c r="E2664" s="63">
        <v>42.5</v>
      </c>
    </row>
    <row r="2665" spans="1:5" ht="16.5" x14ac:dyDescent="0.35">
      <c r="A2665" s="62" t="s">
        <v>1843</v>
      </c>
      <c r="B2665" s="62" t="s">
        <v>2388</v>
      </c>
      <c r="C2665" s="62" t="str">
        <f t="shared" si="41"/>
        <v>8185</v>
      </c>
      <c r="D2665" s="62" t="s">
        <v>2491</v>
      </c>
      <c r="E2665" s="63">
        <v>85.7</v>
      </c>
    </row>
    <row r="2666" spans="1:5" ht="16.5" x14ac:dyDescent="0.35">
      <c r="A2666" s="62" t="s">
        <v>1811</v>
      </c>
      <c r="B2666" s="62" t="s">
        <v>2388</v>
      </c>
      <c r="C2666" s="62" t="str">
        <f t="shared" si="41"/>
        <v>8185</v>
      </c>
      <c r="D2666" s="62" t="s">
        <v>2491</v>
      </c>
      <c r="E2666" s="63">
        <v>181</v>
      </c>
    </row>
    <row r="2667" spans="1:5" ht="16.5" x14ac:dyDescent="0.35">
      <c r="A2667" s="62" t="s">
        <v>1810</v>
      </c>
      <c r="B2667" s="62" t="s">
        <v>2388</v>
      </c>
      <c r="C2667" s="62" t="str">
        <f t="shared" si="41"/>
        <v>8185</v>
      </c>
      <c r="D2667" s="62" t="s">
        <v>2491</v>
      </c>
      <c r="E2667" s="63">
        <v>14.6</v>
      </c>
    </row>
    <row r="2668" spans="1:5" ht="16.5" x14ac:dyDescent="0.35">
      <c r="A2668" s="62" t="s">
        <v>1418</v>
      </c>
      <c r="B2668" s="62" t="s">
        <v>2388</v>
      </c>
      <c r="C2668" s="62" t="str">
        <f t="shared" si="41"/>
        <v>8189</v>
      </c>
      <c r="D2668" s="62" t="s">
        <v>2492</v>
      </c>
      <c r="E2668" s="63">
        <v>374</v>
      </c>
    </row>
    <row r="2669" spans="1:5" ht="16.5" x14ac:dyDescent="0.35">
      <c r="A2669" s="62" t="s">
        <v>2028</v>
      </c>
      <c r="B2669" s="62" t="s">
        <v>2388</v>
      </c>
      <c r="C2669" s="62" t="str">
        <f t="shared" si="41"/>
        <v>8189</v>
      </c>
      <c r="D2669" s="62" t="s">
        <v>2492</v>
      </c>
      <c r="E2669" s="63">
        <v>366</v>
      </c>
    </row>
    <row r="2670" spans="1:5" ht="16.5" x14ac:dyDescent="0.35">
      <c r="A2670" s="62" t="s">
        <v>2023</v>
      </c>
      <c r="B2670" s="62" t="s">
        <v>2388</v>
      </c>
      <c r="C2670" s="62" t="str">
        <f t="shared" si="41"/>
        <v>8189</v>
      </c>
      <c r="D2670" s="62" t="s">
        <v>2492</v>
      </c>
      <c r="E2670" s="63">
        <v>320.8</v>
      </c>
    </row>
    <row r="2671" spans="1:5" ht="16.5" x14ac:dyDescent="0.35">
      <c r="A2671" s="62" t="s">
        <v>2013</v>
      </c>
      <c r="B2671" s="62" t="s">
        <v>2388</v>
      </c>
      <c r="C2671" s="62" t="str">
        <f t="shared" si="41"/>
        <v>8189</v>
      </c>
      <c r="D2671" s="62" t="s">
        <v>2492</v>
      </c>
      <c r="E2671" s="63">
        <v>305.60000000000002</v>
      </c>
    </row>
    <row r="2672" spans="1:5" ht="16.5" x14ac:dyDescent="0.35">
      <c r="A2672" s="62" t="s">
        <v>2007</v>
      </c>
      <c r="B2672" s="62" t="s">
        <v>2388</v>
      </c>
      <c r="C2672" s="62" t="str">
        <f t="shared" si="41"/>
        <v>8189</v>
      </c>
      <c r="D2672" s="62" t="s">
        <v>2492</v>
      </c>
      <c r="E2672" s="63">
        <v>330.4</v>
      </c>
    </row>
    <row r="2673" spans="1:5" ht="16.5" x14ac:dyDescent="0.35">
      <c r="A2673" s="62" t="s">
        <v>2000</v>
      </c>
      <c r="B2673" s="62" t="s">
        <v>2388</v>
      </c>
      <c r="C2673" s="62" t="str">
        <f t="shared" si="41"/>
        <v>8189</v>
      </c>
      <c r="D2673" s="62" t="s">
        <v>2492</v>
      </c>
      <c r="E2673" s="63">
        <v>321.2</v>
      </c>
    </row>
    <row r="2674" spans="1:5" ht="16.5" x14ac:dyDescent="0.35">
      <c r="A2674" s="62" t="s">
        <v>1990</v>
      </c>
      <c r="B2674" s="62" t="s">
        <v>2388</v>
      </c>
      <c r="C2674" s="62" t="str">
        <f t="shared" si="41"/>
        <v>8189</v>
      </c>
      <c r="D2674" s="62" t="s">
        <v>2492</v>
      </c>
      <c r="E2674" s="63">
        <v>258</v>
      </c>
    </row>
    <row r="2675" spans="1:5" ht="16.5" x14ac:dyDescent="0.35">
      <c r="A2675" s="62" t="s">
        <v>1975</v>
      </c>
      <c r="B2675" s="62" t="s">
        <v>2388</v>
      </c>
      <c r="C2675" s="62" t="str">
        <f t="shared" si="41"/>
        <v>8189</v>
      </c>
      <c r="D2675" s="62" t="s">
        <v>2492</v>
      </c>
      <c r="E2675" s="63">
        <v>276.8</v>
      </c>
    </row>
    <row r="2676" spans="1:5" ht="16.5" x14ac:dyDescent="0.35">
      <c r="A2676" s="62" t="s">
        <v>1974</v>
      </c>
      <c r="B2676" s="62" t="s">
        <v>2388</v>
      </c>
      <c r="C2676" s="62" t="str">
        <f t="shared" si="41"/>
        <v>8189</v>
      </c>
      <c r="D2676" s="62" t="s">
        <v>2492</v>
      </c>
      <c r="E2676" s="63">
        <v>299.60000000000002</v>
      </c>
    </row>
    <row r="2677" spans="1:5" ht="16.5" x14ac:dyDescent="0.35">
      <c r="A2677" s="62" t="s">
        <v>1968</v>
      </c>
      <c r="B2677" s="62" t="s">
        <v>2388</v>
      </c>
      <c r="C2677" s="62" t="str">
        <f t="shared" si="41"/>
        <v>8189</v>
      </c>
      <c r="D2677" s="62" t="s">
        <v>2492</v>
      </c>
      <c r="E2677" s="63">
        <v>282</v>
      </c>
    </row>
    <row r="2678" spans="1:5" ht="16.5" x14ac:dyDescent="0.35">
      <c r="A2678" s="62" t="s">
        <v>1954</v>
      </c>
      <c r="B2678" s="62" t="s">
        <v>2388</v>
      </c>
      <c r="C2678" s="62" t="str">
        <f t="shared" si="41"/>
        <v>8189</v>
      </c>
      <c r="D2678" s="62" t="s">
        <v>2492</v>
      </c>
      <c r="E2678" s="63">
        <v>493.4</v>
      </c>
    </row>
    <row r="2679" spans="1:5" ht="16.5" x14ac:dyDescent="0.35">
      <c r="A2679" s="62" t="s">
        <v>1931</v>
      </c>
      <c r="B2679" s="62" t="s">
        <v>2388</v>
      </c>
      <c r="C2679" s="62" t="str">
        <f t="shared" si="41"/>
        <v>8189</v>
      </c>
      <c r="D2679" s="62" t="s">
        <v>2492</v>
      </c>
      <c r="E2679" s="63">
        <v>643.79999999999995</v>
      </c>
    </row>
    <row r="2680" spans="1:5" ht="16.5" x14ac:dyDescent="0.35">
      <c r="A2680" s="62" t="s">
        <v>1930</v>
      </c>
      <c r="B2680" s="62" t="s">
        <v>2388</v>
      </c>
      <c r="C2680" s="62" t="str">
        <f t="shared" si="41"/>
        <v>8189</v>
      </c>
      <c r="D2680" s="62" t="s">
        <v>2492</v>
      </c>
      <c r="E2680" s="63">
        <v>720.6</v>
      </c>
    </row>
    <row r="2681" spans="1:5" ht="16.5" x14ac:dyDescent="0.35">
      <c r="A2681" s="62" t="s">
        <v>1911</v>
      </c>
      <c r="B2681" s="62" t="s">
        <v>2388</v>
      </c>
      <c r="C2681" s="62" t="str">
        <f t="shared" si="41"/>
        <v>8189</v>
      </c>
      <c r="D2681" s="62" t="s">
        <v>2492</v>
      </c>
      <c r="E2681" s="63">
        <v>681.3</v>
      </c>
    </row>
    <row r="2682" spans="1:5" ht="16.5" x14ac:dyDescent="0.35">
      <c r="A2682" s="62" t="s">
        <v>1910</v>
      </c>
      <c r="B2682" s="62" t="s">
        <v>2388</v>
      </c>
      <c r="C2682" s="62" t="str">
        <f t="shared" si="41"/>
        <v>8189</v>
      </c>
      <c r="D2682" s="62" t="s">
        <v>2492</v>
      </c>
      <c r="E2682" s="63">
        <v>717.1</v>
      </c>
    </row>
    <row r="2683" spans="1:5" ht="16.5" x14ac:dyDescent="0.35">
      <c r="A2683" s="62" t="s">
        <v>1904</v>
      </c>
      <c r="B2683" s="62" t="s">
        <v>2388</v>
      </c>
      <c r="C2683" s="62" t="str">
        <f t="shared" si="41"/>
        <v>8189</v>
      </c>
      <c r="D2683" s="62" t="s">
        <v>2492</v>
      </c>
      <c r="E2683" s="63">
        <v>497.3</v>
      </c>
    </row>
    <row r="2684" spans="1:5" ht="16.5" x14ac:dyDescent="0.35">
      <c r="A2684" s="62" t="s">
        <v>1891</v>
      </c>
      <c r="B2684" s="62" t="s">
        <v>2388</v>
      </c>
      <c r="C2684" s="62" t="str">
        <f t="shared" si="41"/>
        <v>8189</v>
      </c>
      <c r="D2684" s="62" t="s">
        <v>2492</v>
      </c>
      <c r="E2684" s="63">
        <v>415</v>
      </c>
    </row>
    <row r="2685" spans="1:5" ht="16.5" x14ac:dyDescent="0.35">
      <c r="A2685" s="62" t="s">
        <v>1886</v>
      </c>
      <c r="B2685" s="62" t="s">
        <v>2388</v>
      </c>
      <c r="C2685" s="62" t="str">
        <f t="shared" si="41"/>
        <v>8189</v>
      </c>
      <c r="D2685" s="62" t="s">
        <v>2492</v>
      </c>
      <c r="E2685" s="63">
        <v>501.1</v>
      </c>
    </row>
    <row r="2686" spans="1:5" ht="16.5" x14ac:dyDescent="0.35">
      <c r="A2686" s="62" t="s">
        <v>1879</v>
      </c>
      <c r="B2686" s="62" t="s">
        <v>2388</v>
      </c>
      <c r="C2686" s="62" t="str">
        <f t="shared" si="41"/>
        <v>8189</v>
      </c>
      <c r="D2686" s="62" t="s">
        <v>2492</v>
      </c>
      <c r="E2686" s="63">
        <v>445.9</v>
      </c>
    </row>
    <row r="2687" spans="1:5" ht="16.5" x14ac:dyDescent="0.35">
      <c r="A2687" s="62" t="s">
        <v>1864</v>
      </c>
      <c r="B2687" s="62" t="s">
        <v>2388</v>
      </c>
      <c r="C2687" s="62" t="str">
        <f t="shared" si="41"/>
        <v>8189</v>
      </c>
      <c r="D2687" s="62" t="s">
        <v>2492</v>
      </c>
      <c r="E2687" s="63">
        <v>451.1</v>
      </c>
    </row>
    <row r="2688" spans="1:5" ht="16.5" x14ac:dyDescent="0.35">
      <c r="A2688" s="62" t="s">
        <v>1844</v>
      </c>
      <c r="B2688" s="62" t="s">
        <v>2388</v>
      </c>
      <c r="C2688" s="62" t="str">
        <f t="shared" si="41"/>
        <v>8189</v>
      </c>
      <c r="D2688" s="62" t="s">
        <v>2492</v>
      </c>
      <c r="E2688" s="63">
        <v>489.6</v>
      </c>
    </row>
    <row r="2689" spans="1:5" ht="16.5" x14ac:dyDescent="0.35">
      <c r="A2689" s="62" t="s">
        <v>1843</v>
      </c>
      <c r="B2689" s="62" t="s">
        <v>2388</v>
      </c>
      <c r="C2689" s="62" t="str">
        <f t="shared" si="41"/>
        <v>8189</v>
      </c>
      <c r="D2689" s="62" t="s">
        <v>2492</v>
      </c>
      <c r="E2689" s="63">
        <v>620</v>
      </c>
    </row>
    <row r="2690" spans="1:5" ht="16.5" x14ac:dyDescent="0.35">
      <c r="A2690" s="62" t="s">
        <v>1811</v>
      </c>
      <c r="B2690" s="62" t="s">
        <v>2388</v>
      </c>
      <c r="C2690" s="62" t="str">
        <f t="shared" si="41"/>
        <v>8189</v>
      </c>
      <c r="D2690" s="62" t="s">
        <v>2492</v>
      </c>
      <c r="E2690" s="63">
        <v>538.70000000000005</v>
      </c>
    </row>
    <row r="2691" spans="1:5" ht="16.5" x14ac:dyDescent="0.35">
      <c r="A2691" s="62" t="s">
        <v>1810</v>
      </c>
      <c r="B2691" s="62" t="s">
        <v>2388</v>
      </c>
      <c r="C2691" s="62" t="str">
        <f t="shared" ref="C2691:C2721" si="42">MID(D2691,2,4)</f>
        <v>8189</v>
      </c>
      <c r="D2691" s="62" t="s">
        <v>2492</v>
      </c>
      <c r="E2691" s="63">
        <v>431.5</v>
      </c>
    </row>
    <row r="2692" spans="1:5" ht="16.5" x14ac:dyDescent="0.35">
      <c r="A2692" s="62" t="s">
        <v>1809</v>
      </c>
      <c r="B2692" s="62" t="s">
        <v>2388</v>
      </c>
      <c r="C2692" s="62" t="str">
        <f t="shared" si="42"/>
        <v>8189</v>
      </c>
      <c r="D2692" s="62" t="s">
        <v>2492</v>
      </c>
      <c r="E2692" s="63">
        <v>406.1</v>
      </c>
    </row>
    <row r="2693" spans="1:5" ht="16.5" x14ac:dyDescent="0.35">
      <c r="A2693" s="62" t="s">
        <v>1769</v>
      </c>
      <c r="B2693" s="62" t="s">
        <v>2388</v>
      </c>
      <c r="C2693" s="62" t="str">
        <f t="shared" si="42"/>
        <v>8189</v>
      </c>
      <c r="D2693" s="62" t="s">
        <v>2492</v>
      </c>
      <c r="E2693" s="63">
        <v>410.8</v>
      </c>
    </row>
    <row r="2694" spans="1:5" ht="16.5" x14ac:dyDescent="0.35">
      <c r="A2694" s="62" t="s">
        <v>1753</v>
      </c>
      <c r="B2694" s="62" t="s">
        <v>2388</v>
      </c>
      <c r="C2694" s="62" t="str">
        <f t="shared" si="42"/>
        <v>8189</v>
      </c>
      <c r="D2694" s="62" t="s">
        <v>2492</v>
      </c>
      <c r="E2694" s="63">
        <v>492.6</v>
      </c>
    </row>
    <row r="2695" spans="1:5" ht="16.5" x14ac:dyDescent="0.35">
      <c r="A2695" s="62" t="s">
        <v>1747</v>
      </c>
      <c r="B2695" s="62" t="s">
        <v>2388</v>
      </c>
      <c r="C2695" s="62" t="str">
        <f t="shared" si="42"/>
        <v>8189</v>
      </c>
      <c r="D2695" s="62" t="s">
        <v>2492</v>
      </c>
      <c r="E2695" s="63">
        <v>359.6</v>
      </c>
    </row>
    <row r="2696" spans="1:5" ht="16.5" x14ac:dyDescent="0.35">
      <c r="A2696" s="62" t="s">
        <v>1742</v>
      </c>
      <c r="B2696" s="62" t="s">
        <v>2388</v>
      </c>
      <c r="C2696" s="62" t="str">
        <f t="shared" si="42"/>
        <v>8189</v>
      </c>
      <c r="D2696" s="62" t="s">
        <v>2492</v>
      </c>
      <c r="E2696" s="63">
        <v>583.5</v>
      </c>
    </row>
    <row r="2697" spans="1:5" ht="16.5" x14ac:dyDescent="0.35">
      <c r="A2697" s="62" t="s">
        <v>1419</v>
      </c>
      <c r="B2697" s="62" t="s">
        <v>2388</v>
      </c>
      <c r="C2697" s="62" t="str">
        <f t="shared" si="42"/>
        <v>8189</v>
      </c>
      <c r="D2697" s="62" t="s">
        <v>2492</v>
      </c>
      <c r="E2697" s="63">
        <v>547.9</v>
      </c>
    </row>
    <row r="2698" spans="1:5" ht="16.5" x14ac:dyDescent="0.35">
      <c r="A2698" s="62" t="s">
        <v>1747</v>
      </c>
      <c r="B2698" s="62" t="s">
        <v>2388</v>
      </c>
      <c r="C2698" s="62" t="str">
        <f t="shared" si="42"/>
        <v>8195</v>
      </c>
      <c r="D2698" s="62" t="s">
        <v>2493</v>
      </c>
      <c r="E2698" s="63">
        <v>177</v>
      </c>
    </row>
    <row r="2699" spans="1:5" ht="16.5" x14ac:dyDescent="0.35">
      <c r="A2699" s="62" t="s">
        <v>1742</v>
      </c>
      <c r="B2699" s="62" t="s">
        <v>2388</v>
      </c>
      <c r="C2699" s="62" t="str">
        <f t="shared" si="42"/>
        <v>8195</v>
      </c>
      <c r="D2699" s="62" t="s">
        <v>2493</v>
      </c>
      <c r="E2699" s="63">
        <v>90</v>
      </c>
    </row>
    <row r="2700" spans="1:5" ht="16.5" x14ac:dyDescent="0.35">
      <c r="A2700" s="62" t="s">
        <v>1419</v>
      </c>
      <c r="B2700" s="62" t="s">
        <v>2388</v>
      </c>
      <c r="C2700" s="62" t="str">
        <f t="shared" si="42"/>
        <v>8195</v>
      </c>
      <c r="D2700" s="62" t="s">
        <v>2493</v>
      </c>
      <c r="E2700" s="63">
        <v>120</v>
      </c>
    </row>
    <row r="2701" spans="1:5" ht="16.5" x14ac:dyDescent="0.35">
      <c r="A2701" s="62" t="s">
        <v>1931</v>
      </c>
      <c r="B2701" s="62" t="s">
        <v>2388</v>
      </c>
      <c r="C2701" s="62" t="str">
        <f t="shared" si="42"/>
        <v>8196</v>
      </c>
      <c r="D2701" s="62" t="s">
        <v>2494</v>
      </c>
      <c r="E2701" s="63">
        <v>477</v>
      </c>
    </row>
    <row r="2702" spans="1:5" ht="16.5" x14ac:dyDescent="0.35">
      <c r="A2702" s="62" t="s">
        <v>1930</v>
      </c>
      <c r="B2702" s="62" t="s">
        <v>2388</v>
      </c>
      <c r="C2702" s="62" t="str">
        <f t="shared" si="42"/>
        <v>8196</v>
      </c>
      <c r="D2702" s="62" t="s">
        <v>2494</v>
      </c>
      <c r="E2702" s="63">
        <v>796</v>
      </c>
    </row>
    <row r="2703" spans="1:5" ht="16.5" x14ac:dyDescent="0.35">
      <c r="A2703" s="62" t="s">
        <v>1911</v>
      </c>
      <c r="B2703" s="62" t="s">
        <v>2388</v>
      </c>
      <c r="C2703" s="62" t="str">
        <f t="shared" si="42"/>
        <v>8196</v>
      </c>
      <c r="D2703" s="62" t="s">
        <v>2494</v>
      </c>
      <c r="E2703" s="63">
        <v>680.5</v>
      </c>
    </row>
    <row r="2704" spans="1:5" ht="16.5" x14ac:dyDescent="0.35">
      <c r="A2704" s="62" t="s">
        <v>1910</v>
      </c>
      <c r="B2704" s="62" t="s">
        <v>2388</v>
      </c>
      <c r="C2704" s="62" t="str">
        <f t="shared" si="42"/>
        <v>8196</v>
      </c>
      <c r="D2704" s="62" t="s">
        <v>2494</v>
      </c>
      <c r="E2704" s="63">
        <v>740</v>
      </c>
    </row>
    <row r="2705" spans="1:5" ht="16.5" x14ac:dyDescent="0.35">
      <c r="A2705" s="62" t="s">
        <v>1904</v>
      </c>
      <c r="B2705" s="62" t="s">
        <v>2388</v>
      </c>
      <c r="C2705" s="62" t="str">
        <f t="shared" si="42"/>
        <v>8196</v>
      </c>
      <c r="D2705" s="62" t="s">
        <v>2494</v>
      </c>
      <c r="E2705" s="63">
        <v>780</v>
      </c>
    </row>
    <row r="2706" spans="1:5" ht="16.5" x14ac:dyDescent="0.35">
      <c r="A2706" s="62" t="s">
        <v>1891</v>
      </c>
      <c r="B2706" s="62" t="s">
        <v>2388</v>
      </c>
      <c r="C2706" s="62" t="str">
        <f t="shared" si="42"/>
        <v>8196</v>
      </c>
      <c r="D2706" s="62" t="s">
        <v>2494</v>
      </c>
      <c r="E2706" s="63">
        <v>510</v>
      </c>
    </row>
    <row r="2707" spans="1:5" ht="16.5" x14ac:dyDescent="0.35">
      <c r="A2707" s="62" t="s">
        <v>1886</v>
      </c>
      <c r="B2707" s="62" t="s">
        <v>2388</v>
      </c>
      <c r="C2707" s="62" t="str">
        <f t="shared" si="42"/>
        <v>8196</v>
      </c>
      <c r="D2707" s="62" t="s">
        <v>2494</v>
      </c>
      <c r="E2707" s="63">
        <v>620</v>
      </c>
    </row>
    <row r="2708" spans="1:5" ht="16.5" x14ac:dyDescent="0.35">
      <c r="A2708" s="62" t="s">
        <v>1879</v>
      </c>
      <c r="B2708" s="62" t="s">
        <v>2388</v>
      </c>
      <c r="C2708" s="62" t="str">
        <f t="shared" si="42"/>
        <v>8196</v>
      </c>
      <c r="D2708" s="62" t="s">
        <v>2494</v>
      </c>
      <c r="E2708" s="63">
        <v>558.5</v>
      </c>
    </row>
    <row r="2709" spans="1:5" ht="16.5" x14ac:dyDescent="0.35">
      <c r="A2709" s="62" t="s">
        <v>1864</v>
      </c>
      <c r="B2709" s="62" t="s">
        <v>2388</v>
      </c>
      <c r="C2709" s="62" t="str">
        <f t="shared" si="42"/>
        <v>8196</v>
      </c>
      <c r="D2709" s="62" t="s">
        <v>2494</v>
      </c>
      <c r="E2709" s="63">
        <v>360</v>
      </c>
    </row>
    <row r="2710" spans="1:5" ht="16.5" x14ac:dyDescent="0.35">
      <c r="A2710" s="62" t="s">
        <v>1747</v>
      </c>
      <c r="B2710" s="62" t="s">
        <v>2388</v>
      </c>
      <c r="C2710" s="62" t="str">
        <f t="shared" si="42"/>
        <v>8196</v>
      </c>
      <c r="D2710" s="62" t="s">
        <v>2494</v>
      </c>
      <c r="E2710" s="63">
        <v>200</v>
      </c>
    </row>
    <row r="2711" spans="1:5" ht="16.5" x14ac:dyDescent="0.35">
      <c r="A2711" s="62" t="s">
        <v>1742</v>
      </c>
      <c r="B2711" s="62" t="s">
        <v>2388</v>
      </c>
      <c r="C2711" s="62" t="str">
        <f t="shared" si="42"/>
        <v>8196</v>
      </c>
      <c r="D2711" s="62" t="s">
        <v>2494</v>
      </c>
      <c r="E2711" s="63">
        <v>200</v>
      </c>
    </row>
    <row r="2712" spans="1:5" ht="16.5" x14ac:dyDescent="0.35">
      <c r="A2712" s="62" t="s">
        <v>1419</v>
      </c>
      <c r="B2712" s="62" t="s">
        <v>2388</v>
      </c>
      <c r="C2712" s="62" t="str">
        <f t="shared" si="42"/>
        <v>8196</v>
      </c>
      <c r="D2712" s="62" t="s">
        <v>2494</v>
      </c>
      <c r="E2712" s="63">
        <v>200</v>
      </c>
    </row>
    <row r="2713" spans="1:5" ht="16.5" x14ac:dyDescent="0.35">
      <c r="A2713" s="62" t="s">
        <v>1747</v>
      </c>
      <c r="B2713" s="62" t="s">
        <v>2388</v>
      </c>
      <c r="C2713" s="62" t="str">
        <f t="shared" si="42"/>
        <v>8197</v>
      </c>
      <c r="D2713" s="62" t="s">
        <v>2495</v>
      </c>
      <c r="E2713" s="63">
        <v>848</v>
      </c>
    </row>
    <row r="2714" spans="1:5" ht="16.5" x14ac:dyDescent="0.35">
      <c r="A2714" s="62" t="s">
        <v>1742</v>
      </c>
      <c r="B2714" s="62" t="s">
        <v>2388</v>
      </c>
      <c r="C2714" s="62" t="str">
        <f t="shared" si="42"/>
        <v>8197</v>
      </c>
      <c r="D2714" s="62" t="s">
        <v>2495</v>
      </c>
      <c r="E2714" s="63">
        <v>509.9</v>
      </c>
    </row>
    <row r="2715" spans="1:5" ht="16.5" x14ac:dyDescent="0.35">
      <c r="A2715" s="62" t="s">
        <v>1810</v>
      </c>
      <c r="B2715" s="62" t="s">
        <v>2388</v>
      </c>
      <c r="C2715" s="62" t="str">
        <f t="shared" si="42"/>
        <v>8199</v>
      </c>
      <c r="D2715" s="62" t="s">
        <v>2496</v>
      </c>
      <c r="E2715" s="63">
        <v>119.8</v>
      </c>
    </row>
    <row r="2716" spans="1:5" ht="16.5" x14ac:dyDescent="0.35">
      <c r="A2716" s="62" t="s">
        <v>1809</v>
      </c>
      <c r="B2716" s="62" t="s">
        <v>2388</v>
      </c>
      <c r="C2716" s="62" t="str">
        <f t="shared" si="42"/>
        <v>8199</v>
      </c>
      <c r="D2716" s="62" t="s">
        <v>2496</v>
      </c>
      <c r="E2716" s="63">
        <v>91.2</v>
      </c>
    </row>
    <row r="2717" spans="1:5" ht="16.5" x14ac:dyDescent="0.35">
      <c r="A2717" s="62" t="s">
        <v>1769</v>
      </c>
      <c r="B2717" s="62" t="s">
        <v>2388</v>
      </c>
      <c r="C2717" s="62" t="str">
        <f t="shared" si="42"/>
        <v>8199</v>
      </c>
      <c r="D2717" s="62" t="s">
        <v>2496</v>
      </c>
      <c r="E2717" s="63">
        <v>56.6</v>
      </c>
    </row>
    <row r="2718" spans="1:5" ht="16.5" x14ac:dyDescent="0.35">
      <c r="A2718" s="62" t="s">
        <v>1753</v>
      </c>
      <c r="B2718" s="62" t="s">
        <v>2388</v>
      </c>
      <c r="C2718" s="62" t="str">
        <f t="shared" si="42"/>
        <v>8199</v>
      </c>
      <c r="D2718" s="62" t="s">
        <v>2496</v>
      </c>
      <c r="E2718" s="63">
        <v>58.2</v>
      </c>
    </row>
    <row r="2719" spans="1:5" ht="16.5" x14ac:dyDescent="0.35">
      <c r="A2719" s="62" t="s">
        <v>1747</v>
      </c>
      <c r="B2719" s="62" t="s">
        <v>2388</v>
      </c>
      <c r="C2719" s="62" t="str">
        <f t="shared" si="42"/>
        <v>8199</v>
      </c>
      <c r="D2719" s="62" t="s">
        <v>2496</v>
      </c>
      <c r="E2719" s="63">
        <v>12.6</v>
      </c>
    </row>
    <row r="2720" spans="1:5" ht="16.5" x14ac:dyDescent="0.35">
      <c r="A2720" s="62" t="s">
        <v>1742</v>
      </c>
      <c r="B2720" s="62" t="s">
        <v>2388</v>
      </c>
      <c r="C2720" s="62" t="str">
        <f t="shared" si="42"/>
        <v>8199</v>
      </c>
      <c r="D2720" s="62" t="s">
        <v>2496</v>
      </c>
      <c r="E2720" s="63">
        <v>50.4</v>
      </c>
    </row>
    <row r="2721" spans="1:5" ht="16.5" x14ac:dyDescent="0.35">
      <c r="A2721" s="62" t="s">
        <v>1419</v>
      </c>
      <c r="B2721" s="62" t="s">
        <v>2388</v>
      </c>
      <c r="C2721" s="62" t="str">
        <f t="shared" si="42"/>
        <v>8199</v>
      </c>
      <c r="D2721" s="62" t="s">
        <v>2496</v>
      </c>
      <c r="E2721" s="63">
        <v>74.3</v>
      </c>
    </row>
    <row r="2722" spans="1:5" ht="16.5" x14ac:dyDescent="0.35">
      <c r="A2722" s="62" t="s">
        <v>1418</v>
      </c>
      <c r="B2722" s="62" t="s">
        <v>2497</v>
      </c>
      <c r="C2722" s="62" t="str">
        <f>MID(B2722,2,3)</f>
        <v>107</v>
      </c>
      <c r="D2722" s="62" t="s">
        <v>2498</v>
      </c>
      <c r="E2722" s="63">
        <v>59.4</v>
      </c>
    </row>
    <row r="2723" spans="1:5" ht="16.5" x14ac:dyDescent="0.35">
      <c r="A2723" s="62" t="s">
        <v>2028</v>
      </c>
      <c r="B2723" s="62" t="s">
        <v>2497</v>
      </c>
      <c r="C2723" s="62" t="str">
        <f t="shared" ref="C2723:C2786" si="43">MID(B2723,2,3)</f>
        <v>107</v>
      </c>
      <c r="D2723" s="62" t="s">
        <v>2498</v>
      </c>
      <c r="E2723" s="63">
        <v>52.2</v>
      </c>
    </row>
    <row r="2724" spans="1:5" ht="16.5" x14ac:dyDescent="0.35">
      <c r="A2724" s="62" t="s">
        <v>2023</v>
      </c>
      <c r="B2724" s="62" t="s">
        <v>2497</v>
      </c>
      <c r="C2724" s="62" t="str">
        <f t="shared" si="43"/>
        <v>107</v>
      </c>
      <c r="D2724" s="62" t="s">
        <v>2498</v>
      </c>
      <c r="E2724" s="63">
        <v>59.4</v>
      </c>
    </row>
    <row r="2725" spans="1:5" ht="16.5" x14ac:dyDescent="0.35">
      <c r="A2725" s="62" t="s">
        <v>2013</v>
      </c>
      <c r="B2725" s="62" t="s">
        <v>2497</v>
      </c>
      <c r="C2725" s="62" t="str">
        <f t="shared" si="43"/>
        <v>107</v>
      </c>
      <c r="D2725" s="62" t="s">
        <v>2498</v>
      </c>
      <c r="E2725" s="63">
        <v>77.400000000000006</v>
      </c>
    </row>
    <row r="2726" spans="1:5" ht="16.5" x14ac:dyDescent="0.35">
      <c r="A2726" s="62" t="s">
        <v>2007</v>
      </c>
      <c r="B2726" s="62" t="s">
        <v>2497</v>
      </c>
      <c r="C2726" s="62" t="str">
        <f t="shared" si="43"/>
        <v>107</v>
      </c>
      <c r="D2726" s="62" t="s">
        <v>2498</v>
      </c>
      <c r="E2726" s="63">
        <v>50.4</v>
      </c>
    </row>
    <row r="2727" spans="1:5" ht="16.5" x14ac:dyDescent="0.35">
      <c r="A2727" s="62" t="s">
        <v>2000</v>
      </c>
      <c r="B2727" s="62" t="s">
        <v>2497</v>
      </c>
      <c r="C2727" s="62" t="str">
        <f t="shared" si="43"/>
        <v>107</v>
      </c>
      <c r="D2727" s="62" t="s">
        <v>2498</v>
      </c>
      <c r="E2727" s="63">
        <v>50.4</v>
      </c>
    </row>
    <row r="2728" spans="1:5" ht="16.5" x14ac:dyDescent="0.35">
      <c r="A2728" s="62" t="s">
        <v>1990</v>
      </c>
      <c r="B2728" s="62" t="s">
        <v>2497</v>
      </c>
      <c r="C2728" s="62" t="str">
        <f t="shared" si="43"/>
        <v>107</v>
      </c>
      <c r="D2728" s="62" t="s">
        <v>2498</v>
      </c>
      <c r="E2728" s="63">
        <v>41.4</v>
      </c>
    </row>
    <row r="2729" spans="1:5" ht="16.5" x14ac:dyDescent="0.35">
      <c r="A2729" s="62" t="s">
        <v>1975</v>
      </c>
      <c r="B2729" s="62" t="s">
        <v>2497</v>
      </c>
      <c r="C2729" s="62" t="str">
        <f t="shared" si="43"/>
        <v>107</v>
      </c>
      <c r="D2729" s="62" t="s">
        <v>2498</v>
      </c>
      <c r="E2729" s="63">
        <v>43.2</v>
      </c>
    </row>
    <row r="2730" spans="1:5" ht="16.5" x14ac:dyDescent="0.35">
      <c r="A2730" s="62" t="s">
        <v>1974</v>
      </c>
      <c r="B2730" s="62" t="s">
        <v>2497</v>
      </c>
      <c r="C2730" s="62" t="str">
        <f t="shared" si="43"/>
        <v>107</v>
      </c>
      <c r="D2730" s="62" t="s">
        <v>2498</v>
      </c>
      <c r="E2730" s="63">
        <v>48.6</v>
      </c>
    </row>
    <row r="2731" spans="1:5" ht="16.5" x14ac:dyDescent="0.35">
      <c r="A2731" s="62" t="s">
        <v>1968</v>
      </c>
      <c r="B2731" s="62" t="s">
        <v>2497</v>
      </c>
      <c r="C2731" s="62" t="str">
        <f t="shared" si="43"/>
        <v>107</v>
      </c>
      <c r="D2731" s="62" t="s">
        <v>2498</v>
      </c>
      <c r="E2731" s="63">
        <v>41.4</v>
      </c>
    </row>
    <row r="2732" spans="1:5" ht="16.5" x14ac:dyDescent="0.35">
      <c r="A2732" s="62" t="s">
        <v>1954</v>
      </c>
      <c r="B2732" s="62" t="s">
        <v>2497</v>
      </c>
      <c r="C2732" s="62" t="str">
        <f t="shared" si="43"/>
        <v>107</v>
      </c>
      <c r="D2732" s="62" t="s">
        <v>2498</v>
      </c>
      <c r="E2732" s="63">
        <v>68.400000000000006</v>
      </c>
    </row>
    <row r="2733" spans="1:5" ht="16.5" x14ac:dyDescent="0.35">
      <c r="A2733" s="62" t="s">
        <v>1931</v>
      </c>
      <c r="B2733" s="62" t="s">
        <v>2497</v>
      </c>
      <c r="C2733" s="62" t="str">
        <f t="shared" si="43"/>
        <v>107</v>
      </c>
      <c r="D2733" s="62" t="s">
        <v>2498</v>
      </c>
      <c r="E2733" s="63">
        <v>46.8</v>
      </c>
    </row>
    <row r="2734" spans="1:5" ht="16.5" x14ac:dyDescent="0.35">
      <c r="A2734" s="62" t="s">
        <v>1930</v>
      </c>
      <c r="B2734" s="62" t="s">
        <v>2497</v>
      </c>
      <c r="C2734" s="62" t="str">
        <f t="shared" si="43"/>
        <v>107</v>
      </c>
      <c r="D2734" s="62" t="s">
        <v>2498</v>
      </c>
      <c r="E2734" s="63">
        <v>54</v>
      </c>
    </row>
    <row r="2735" spans="1:5" ht="16.5" x14ac:dyDescent="0.35">
      <c r="A2735" s="62" t="s">
        <v>1911</v>
      </c>
      <c r="B2735" s="62" t="s">
        <v>2497</v>
      </c>
      <c r="C2735" s="62" t="str">
        <f t="shared" si="43"/>
        <v>107</v>
      </c>
      <c r="D2735" s="62" t="s">
        <v>2498</v>
      </c>
      <c r="E2735" s="63">
        <v>43.2</v>
      </c>
    </row>
    <row r="2736" spans="1:5" ht="16.5" x14ac:dyDescent="0.35">
      <c r="A2736" s="62" t="s">
        <v>1910</v>
      </c>
      <c r="B2736" s="62" t="s">
        <v>2497</v>
      </c>
      <c r="C2736" s="62" t="str">
        <f t="shared" si="43"/>
        <v>107</v>
      </c>
      <c r="D2736" s="62" t="s">
        <v>2498</v>
      </c>
      <c r="E2736" s="63">
        <v>45</v>
      </c>
    </row>
    <row r="2737" spans="1:5" ht="16.5" x14ac:dyDescent="0.35">
      <c r="A2737" s="62" t="s">
        <v>1904</v>
      </c>
      <c r="B2737" s="62" t="s">
        <v>2497</v>
      </c>
      <c r="C2737" s="62" t="str">
        <f t="shared" si="43"/>
        <v>107</v>
      </c>
      <c r="D2737" s="62" t="s">
        <v>2498</v>
      </c>
      <c r="E2737" s="63">
        <v>50.4</v>
      </c>
    </row>
    <row r="2738" spans="1:5" ht="16.5" x14ac:dyDescent="0.35">
      <c r="A2738" s="62" t="s">
        <v>1891</v>
      </c>
      <c r="B2738" s="62" t="s">
        <v>2497</v>
      </c>
      <c r="C2738" s="62" t="str">
        <f t="shared" si="43"/>
        <v>107</v>
      </c>
      <c r="D2738" s="62" t="s">
        <v>2498</v>
      </c>
      <c r="E2738" s="63">
        <v>32.4</v>
      </c>
    </row>
    <row r="2739" spans="1:5" ht="16.5" x14ac:dyDescent="0.35">
      <c r="A2739" s="62" t="s">
        <v>1886</v>
      </c>
      <c r="B2739" s="62" t="s">
        <v>2497</v>
      </c>
      <c r="C2739" s="62" t="str">
        <f t="shared" si="43"/>
        <v>107</v>
      </c>
      <c r="D2739" s="62" t="s">
        <v>2498</v>
      </c>
      <c r="E2739" s="63">
        <v>54</v>
      </c>
    </row>
    <row r="2740" spans="1:5" ht="16.5" x14ac:dyDescent="0.35">
      <c r="A2740" s="62" t="s">
        <v>1879</v>
      </c>
      <c r="B2740" s="62" t="s">
        <v>2497</v>
      </c>
      <c r="C2740" s="62" t="str">
        <f t="shared" si="43"/>
        <v>107</v>
      </c>
      <c r="D2740" s="62" t="s">
        <v>2498</v>
      </c>
      <c r="E2740" s="63">
        <v>36</v>
      </c>
    </row>
    <row r="2741" spans="1:5" ht="16.5" x14ac:dyDescent="0.35">
      <c r="A2741" s="62" t="s">
        <v>1864</v>
      </c>
      <c r="B2741" s="62" t="s">
        <v>2497</v>
      </c>
      <c r="C2741" s="62" t="str">
        <f t="shared" si="43"/>
        <v>107</v>
      </c>
      <c r="D2741" s="62" t="s">
        <v>2498</v>
      </c>
      <c r="E2741" s="63">
        <v>41.4</v>
      </c>
    </row>
    <row r="2742" spans="1:5" ht="16.5" x14ac:dyDescent="0.35">
      <c r="A2742" s="62" t="s">
        <v>1844</v>
      </c>
      <c r="B2742" s="62" t="s">
        <v>2497</v>
      </c>
      <c r="C2742" s="62" t="str">
        <f t="shared" si="43"/>
        <v>107</v>
      </c>
      <c r="D2742" s="62" t="s">
        <v>2498</v>
      </c>
      <c r="E2742" s="63">
        <v>14.4</v>
      </c>
    </row>
    <row r="2743" spans="1:5" ht="16.5" x14ac:dyDescent="0.35">
      <c r="A2743" s="62" t="s">
        <v>1843</v>
      </c>
      <c r="B2743" s="62" t="s">
        <v>2497</v>
      </c>
      <c r="C2743" s="62" t="str">
        <f t="shared" si="43"/>
        <v>107</v>
      </c>
      <c r="D2743" s="62" t="s">
        <v>2498</v>
      </c>
      <c r="E2743" s="63">
        <v>36</v>
      </c>
    </row>
    <row r="2744" spans="1:5" ht="16.5" x14ac:dyDescent="0.35">
      <c r="A2744" s="62" t="s">
        <v>1811</v>
      </c>
      <c r="B2744" s="62" t="s">
        <v>2497</v>
      </c>
      <c r="C2744" s="62" t="str">
        <f t="shared" si="43"/>
        <v>107</v>
      </c>
      <c r="D2744" s="62" t="s">
        <v>2498</v>
      </c>
      <c r="E2744" s="63">
        <v>36</v>
      </c>
    </row>
    <row r="2745" spans="1:5" ht="16.5" x14ac:dyDescent="0.35">
      <c r="A2745" s="62" t="s">
        <v>1810</v>
      </c>
      <c r="B2745" s="62" t="s">
        <v>2497</v>
      </c>
      <c r="C2745" s="62" t="str">
        <f t="shared" si="43"/>
        <v>107</v>
      </c>
      <c r="D2745" s="62" t="s">
        <v>2498</v>
      </c>
      <c r="E2745" s="63">
        <v>34.200000000000003</v>
      </c>
    </row>
    <row r="2746" spans="1:5" ht="16.5" x14ac:dyDescent="0.35">
      <c r="A2746" s="62" t="s">
        <v>1809</v>
      </c>
      <c r="B2746" s="62" t="s">
        <v>2497</v>
      </c>
      <c r="C2746" s="62" t="str">
        <f t="shared" si="43"/>
        <v>107</v>
      </c>
      <c r="D2746" s="62" t="s">
        <v>2498</v>
      </c>
      <c r="E2746" s="63">
        <v>34.200000000000003</v>
      </c>
    </row>
    <row r="2747" spans="1:5" ht="16.5" x14ac:dyDescent="0.35">
      <c r="A2747" s="62" t="s">
        <v>1769</v>
      </c>
      <c r="B2747" s="62" t="s">
        <v>2497</v>
      </c>
      <c r="C2747" s="62" t="str">
        <f t="shared" si="43"/>
        <v>107</v>
      </c>
      <c r="D2747" s="62" t="s">
        <v>2498</v>
      </c>
      <c r="E2747" s="63">
        <v>46.8</v>
      </c>
    </row>
    <row r="2748" spans="1:5" ht="16.5" x14ac:dyDescent="0.35">
      <c r="A2748" s="62" t="s">
        <v>1753</v>
      </c>
      <c r="B2748" s="62" t="s">
        <v>2497</v>
      </c>
      <c r="C2748" s="62" t="str">
        <f t="shared" si="43"/>
        <v>107</v>
      </c>
      <c r="D2748" s="62" t="s">
        <v>2498</v>
      </c>
      <c r="E2748" s="63">
        <v>50.4</v>
      </c>
    </row>
    <row r="2749" spans="1:5" ht="16.5" x14ac:dyDescent="0.35">
      <c r="A2749" s="62" t="s">
        <v>1747</v>
      </c>
      <c r="B2749" s="62" t="s">
        <v>2497</v>
      </c>
      <c r="C2749" s="62" t="str">
        <f t="shared" si="43"/>
        <v>107</v>
      </c>
      <c r="D2749" s="62" t="s">
        <v>2498</v>
      </c>
      <c r="E2749" s="63">
        <v>52.2</v>
      </c>
    </row>
    <row r="2750" spans="1:5" ht="16.5" x14ac:dyDescent="0.35">
      <c r="A2750" s="62" t="s">
        <v>1742</v>
      </c>
      <c r="B2750" s="62" t="s">
        <v>2497</v>
      </c>
      <c r="C2750" s="62" t="str">
        <f t="shared" si="43"/>
        <v>107</v>
      </c>
      <c r="D2750" s="62" t="s">
        <v>2498</v>
      </c>
      <c r="E2750" s="63">
        <v>36</v>
      </c>
    </row>
    <row r="2751" spans="1:5" ht="16.5" x14ac:dyDescent="0.35">
      <c r="A2751" s="62" t="s">
        <v>1419</v>
      </c>
      <c r="B2751" s="62" t="s">
        <v>2497</v>
      </c>
      <c r="C2751" s="62" t="str">
        <f t="shared" si="43"/>
        <v>107</v>
      </c>
      <c r="D2751" s="62" t="s">
        <v>2498</v>
      </c>
      <c r="E2751" s="63">
        <v>48.6</v>
      </c>
    </row>
    <row r="2752" spans="1:5" ht="16.5" x14ac:dyDescent="0.35">
      <c r="A2752" s="62" t="s">
        <v>1418</v>
      </c>
      <c r="B2752" s="62" t="s">
        <v>2499</v>
      </c>
      <c r="C2752" s="62" t="str">
        <f t="shared" si="43"/>
        <v>116</v>
      </c>
      <c r="D2752" s="62" t="s">
        <v>2500</v>
      </c>
      <c r="E2752" s="63">
        <v>1200</v>
      </c>
    </row>
    <row r="2753" spans="1:5" ht="16.5" x14ac:dyDescent="0.35">
      <c r="A2753" s="62" t="s">
        <v>2028</v>
      </c>
      <c r="B2753" s="62" t="s">
        <v>2499</v>
      </c>
      <c r="C2753" s="62" t="str">
        <f t="shared" si="43"/>
        <v>116</v>
      </c>
      <c r="D2753" s="62" t="s">
        <v>2500</v>
      </c>
      <c r="E2753" s="63">
        <v>1198.4000000000001</v>
      </c>
    </row>
    <row r="2754" spans="1:5" ht="16.5" x14ac:dyDescent="0.35">
      <c r="A2754" s="62" t="s">
        <v>2023</v>
      </c>
      <c r="B2754" s="62" t="s">
        <v>2499</v>
      </c>
      <c r="C2754" s="62" t="str">
        <f t="shared" si="43"/>
        <v>116</v>
      </c>
      <c r="D2754" s="62" t="s">
        <v>2500</v>
      </c>
      <c r="E2754" s="63">
        <v>1117.2</v>
      </c>
    </row>
    <row r="2755" spans="1:5" ht="16.5" x14ac:dyDescent="0.35">
      <c r="A2755" s="62" t="s">
        <v>2013</v>
      </c>
      <c r="B2755" s="62" t="s">
        <v>2499</v>
      </c>
      <c r="C2755" s="62" t="str">
        <f t="shared" si="43"/>
        <v>116</v>
      </c>
      <c r="D2755" s="62" t="s">
        <v>2500</v>
      </c>
      <c r="E2755" s="63">
        <v>1083.7</v>
      </c>
    </row>
    <row r="2756" spans="1:5" ht="16.5" x14ac:dyDescent="0.35">
      <c r="A2756" s="62" t="s">
        <v>2007</v>
      </c>
      <c r="B2756" s="62" t="s">
        <v>2499</v>
      </c>
      <c r="C2756" s="62" t="str">
        <f t="shared" si="43"/>
        <v>116</v>
      </c>
      <c r="D2756" s="62" t="s">
        <v>2500</v>
      </c>
      <c r="E2756" s="63">
        <v>1064.4000000000001</v>
      </c>
    </row>
    <row r="2757" spans="1:5" ht="16.5" x14ac:dyDescent="0.35">
      <c r="A2757" s="62" t="s">
        <v>2000</v>
      </c>
      <c r="B2757" s="62" t="s">
        <v>2499</v>
      </c>
      <c r="C2757" s="62" t="str">
        <f t="shared" si="43"/>
        <v>116</v>
      </c>
      <c r="D2757" s="62" t="s">
        <v>2500</v>
      </c>
      <c r="E2757" s="63">
        <v>1059.3</v>
      </c>
    </row>
    <row r="2758" spans="1:5" ht="16.5" x14ac:dyDescent="0.35">
      <c r="A2758" s="62" t="s">
        <v>1990</v>
      </c>
      <c r="B2758" s="62" t="s">
        <v>2499</v>
      </c>
      <c r="C2758" s="62" t="str">
        <f t="shared" si="43"/>
        <v>116</v>
      </c>
      <c r="D2758" s="62" t="s">
        <v>2500</v>
      </c>
      <c r="E2758" s="63">
        <v>1045.5</v>
      </c>
    </row>
    <row r="2759" spans="1:5" ht="16.5" x14ac:dyDescent="0.35">
      <c r="A2759" s="62" t="s">
        <v>1975</v>
      </c>
      <c r="B2759" s="62" t="s">
        <v>2499</v>
      </c>
      <c r="C2759" s="62" t="str">
        <f t="shared" si="43"/>
        <v>116</v>
      </c>
      <c r="D2759" s="62" t="s">
        <v>2500</v>
      </c>
      <c r="E2759" s="63">
        <v>1131.5</v>
      </c>
    </row>
    <row r="2760" spans="1:5" ht="16.5" x14ac:dyDescent="0.35">
      <c r="A2760" s="62" t="s">
        <v>1974</v>
      </c>
      <c r="B2760" s="62" t="s">
        <v>2499</v>
      </c>
      <c r="C2760" s="62" t="str">
        <f t="shared" si="43"/>
        <v>116</v>
      </c>
      <c r="D2760" s="62" t="s">
        <v>2500</v>
      </c>
      <c r="E2760" s="63">
        <v>1065.2</v>
      </c>
    </row>
    <row r="2761" spans="1:5" ht="16.5" x14ac:dyDescent="0.35">
      <c r="A2761" s="62" t="s">
        <v>1968</v>
      </c>
      <c r="B2761" s="62" t="s">
        <v>2499</v>
      </c>
      <c r="C2761" s="62" t="str">
        <f t="shared" si="43"/>
        <v>116</v>
      </c>
      <c r="D2761" s="62" t="s">
        <v>2500</v>
      </c>
      <c r="E2761" s="63">
        <v>1155.3</v>
      </c>
    </row>
    <row r="2762" spans="1:5" ht="16.5" x14ac:dyDescent="0.35">
      <c r="A2762" s="62" t="s">
        <v>1954</v>
      </c>
      <c r="B2762" s="62" t="s">
        <v>2499</v>
      </c>
      <c r="C2762" s="62" t="str">
        <f t="shared" si="43"/>
        <v>116</v>
      </c>
      <c r="D2762" s="62" t="s">
        <v>2500</v>
      </c>
      <c r="E2762" s="63">
        <v>1114.5999999999999</v>
      </c>
    </row>
    <row r="2763" spans="1:5" ht="16.5" x14ac:dyDescent="0.35">
      <c r="A2763" s="62" t="s">
        <v>1931</v>
      </c>
      <c r="B2763" s="62" t="s">
        <v>2499</v>
      </c>
      <c r="C2763" s="62" t="str">
        <f t="shared" si="43"/>
        <v>116</v>
      </c>
      <c r="D2763" s="62" t="s">
        <v>2500</v>
      </c>
      <c r="E2763" s="63">
        <v>1043.2</v>
      </c>
    </row>
    <row r="2764" spans="1:5" ht="16.5" x14ac:dyDescent="0.35">
      <c r="A2764" s="62" t="s">
        <v>1930</v>
      </c>
      <c r="B2764" s="62" t="s">
        <v>2499</v>
      </c>
      <c r="C2764" s="62" t="str">
        <f t="shared" si="43"/>
        <v>116</v>
      </c>
      <c r="D2764" s="62" t="s">
        <v>2500</v>
      </c>
      <c r="E2764" s="63">
        <v>953.2</v>
      </c>
    </row>
    <row r="2765" spans="1:5" ht="16.5" x14ac:dyDescent="0.35">
      <c r="A2765" s="62" t="s">
        <v>1911</v>
      </c>
      <c r="B2765" s="62" t="s">
        <v>2499</v>
      </c>
      <c r="C2765" s="62" t="str">
        <f t="shared" si="43"/>
        <v>116</v>
      </c>
      <c r="D2765" s="62" t="s">
        <v>2500</v>
      </c>
      <c r="E2765" s="63">
        <v>1012.8</v>
      </c>
    </row>
    <row r="2766" spans="1:5" ht="16.5" x14ac:dyDescent="0.35">
      <c r="A2766" s="62" t="s">
        <v>1910</v>
      </c>
      <c r="B2766" s="62" t="s">
        <v>2499</v>
      </c>
      <c r="C2766" s="62" t="str">
        <f t="shared" si="43"/>
        <v>116</v>
      </c>
      <c r="D2766" s="62" t="s">
        <v>2500</v>
      </c>
      <c r="E2766" s="63">
        <v>987.1</v>
      </c>
    </row>
    <row r="2767" spans="1:5" ht="16.5" x14ac:dyDescent="0.35">
      <c r="A2767" s="62" t="s">
        <v>1904</v>
      </c>
      <c r="B2767" s="62" t="s">
        <v>2499</v>
      </c>
      <c r="C2767" s="62" t="str">
        <f t="shared" si="43"/>
        <v>116</v>
      </c>
      <c r="D2767" s="62" t="s">
        <v>2500</v>
      </c>
      <c r="E2767" s="63">
        <v>955.5</v>
      </c>
    </row>
    <row r="2768" spans="1:5" ht="16.5" x14ac:dyDescent="0.35">
      <c r="A2768" s="62" t="s">
        <v>1891</v>
      </c>
      <c r="B2768" s="62" t="s">
        <v>2499</v>
      </c>
      <c r="C2768" s="62" t="str">
        <f t="shared" si="43"/>
        <v>116</v>
      </c>
      <c r="D2768" s="62" t="s">
        <v>2500</v>
      </c>
      <c r="E2768" s="63">
        <v>1102.4000000000001</v>
      </c>
    </row>
    <row r="2769" spans="1:5" ht="16.5" x14ac:dyDescent="0.35">
      <c r="A2769" s="62" t="s">
        <v>1886</v>
      </c>
      <c r="B2769" s="62" t="s">
        <v>2499</v>
      </c>
      <c r="C2769" s="62" t="str">
        <f t="shared" si="43"/>
        <v>116</v>
      </c>
      <c r="D2769" s="62" t="s">
        <v>2500</v>
      </c>
      <c r="E2769" s="63">
        <v>989.2</v>
      </c>
    </row>
    <row r="2770" spans="1:5" ht="16.5" x14ac:dyDescent="0.35">
      <c r="A2770" s="62" t="s">
        <v>1879</v>
      </c>
      <c r="B2770" s="62" t="s">
        <v>2499</v>
      </c>
      <c r="C2770" s="62" t="str">
        <f t="shared" si="43"/>
        <v>116</v>
      </c>
      <c r="D2770" s="62" t="s">
        <v>2500</v>
      </c>
      <c r="E2770" s="63">
        <v>1090.5999999999999</v>
      </c>
    </row>
    <row r="2771" spans="1:5" ht="16.5" x14ac:dyDescent="0.35">
      <c r="A2771" s="62" t="s">
        <v>1864</v>
      </c>
      <c r="B2771" s="62" t="s">
        <v>2499</v>
      </c>
      <c r="C2771" s="62" t="str">
        <f t="shared" si="43"/>
        <v>116</v>
      </c>
      <c r="D2771" s="62" t="s">
        <v>2500</v>
      </c>
      <c r="E2771" s="63">
        <v>1006.6</v>
      </c>
    </row>
    <row r="2772" spans="1:5" ht="16.5" x14ac:dyDescent="0.35">
      <c r="A2772" s="62" t="s">
        <v>1844</v>
      </c>
      <c r="B2772" s="62" t="s">
        <v>2499</v>
      </c>
      <c r="C2772" s="62" t="str">
        <f t="shared" si="43"/>
        <v>116</v>
      </c>
      <c r="D2772" s="62" t="s">
        <v>2500</v>
      </c>
      <c r="E2772" s="63">
        <v>889.7</v>
      </c>
    </row>
    <row r="2773" spans="1:5" ht="16.5" x14ac:dyDescent="0.35">
      <c r="A2773" s="62" t="s">
        <v>1843</v>
      </c>
      <c r="B2773" s="62" t="s">
        <v>2499</v>
      </c>
      <c r="C2773" s="62" t="str">
        <f t="shared" si="43"/>
        <v>116</v>
      </c>
      <c r="D2773" s="62" t="s">
        <v>2500</v>
      </c>
      <c r="E2773" s="63">
        <v>858.9</v>
      </c>
    </row>
    <row r="2774" spans="1:5" ht="16.5" x14ac:dyDescent="0.35">
      <c r="A2774" s="62" t="s">
        <v>1811</v>
      </c>
      <c r="B2774" s="62" t="s">
        <v>2499</v>
      </c>
      <c r="C2774" s="62" t="str">
        <f t="shared" si="43"/>
        <v>116</v>
      </c>
      <c r="D2774" s="62" t="s">
        <v>2500</v>
      </c>
      <c r="E2774" s="63">
        <v>880.3</v>
      </c>
    </row>
    <row r="2775" spans="1:5" ht="16.5" x14ac:dyDescent="0.35">
      <c r="A2775" s="62" t="s">
        <v>1810</v>
      </c>
      <c r="B2775" s="62" t="s">
        <v>2499</v>
      </c>
      <c r="C2775" s="62" t="str">
        <f t="shared" si="43"/>
        <v>116</v>
      </c>
      <c r="D2775" s="62" t="s">
        <v>2500</v>
      </c>
      <c r="E2775" s="63">
        <v>893.5</v>
      </c>
    </row>
    <row r="2776" spans="1:5" ht="16.5" x14ac:dyDescent="0.35">
      <c r="A2776" s="62" t="s">
        <v>1809</v>
      </c>
      <c r="B2776" s="62" t="s">
        <v>2499</v>
      </c>
      <c r="C2776" s="62" t="str">
        <f t="shared" si="43"/>
        <v>116</v>
      </c>
      <c r="D2776" s="62" t="s">
        <v>2500</v>
      </c>
      <c r="E2776" s="63">
        <v>931.3</v>
      </c>
    </row>
    <row r="2777" spans="1:5" ht="16.5" x14ac:dyDescent="0.35">
      <c r="A2777" s="62" t="s">
        <v>1769</v>
      </c>
      <c r="B2777" s="62" t="s">
        <v>2499</v>
      </c>
      <c r="C2777" s="62" t="str">
        <f t="shared" si="43"/>
        <v>116</v>
      </c>
      <c r="D2777" s="62" t="s">
        <v>2500</v>
      </c>
      <c r="E2777" s="63">
        <v>808.3</v>
      </c>
    </row>
    <row r="2778" spans="1:5" ht="16.5" x14ac:dyDescent="0.35">
      <c r="A2778" s="62" t="s">
        <v>1753</v>
      </c>
      <c r="B2778" s="62" t="s">
        <v>2499</v>
      </c>
      <c r="C2778" s="62" t="str">
        <f t="shared" si="43"/>
        <v>116</v>
      </c>
      <c r="D2778" s="62" t="s">
        <v>2500</v>
      </c>
      <c r="E2778" s="63">
        <v>889.3</v>
      </c>
    </row>
    <row r="2779" spans="1:5" ht="16.5" x14ac:dyDescent="0.35">
      <c r="A2779" s="62" t="s">
        <v>1747</v>
      </c>
      <c r="B2779" s="62" t="s">
        <v>2499</v>
      </c>
      <c r="C2779" s="62" t="str">
        <f t="shared" si="43"/>
        <v>116</v>
      </c>
      <c r="D2779" s="62" t="s">
        <v>2500</v>
      </c>
      <c r="E2779" s="63">
        <v>880.8</v>
      </c>
    </row>
    <row r="2780" spans="1:5" ht="16.5" x14ac:dyDescent="0.35">
      <c r="A2780" s="62" t="s">
        <v>1742</v>
      </c>
      <c r="B2780" s="62" t="s">
        <v>2499</v>
      </c>
      <c r="C2780" s="62" t="str">
        <f t="shared" si="43"/>
        <v>116</v>
      </c>
      <c r="D2780" s="62" t="s">
        <v>2500</v>
      </c>
      <c r="E2780" s="63">
        <v>896.3</v>
      </c>
    </row>
    <row r="2781" spans="1:5" ht="16.5" x14ac:dyDescent="0.35">
      <c r="A2781" s="62" t="s">
        <v>1419</v>
      </c>
      <c r="B2781" s="62" t="s">
        <v>2499</v>
      </c>
      <c r="C2781" s="62" t="str">
        <f t="shared" si="43"/>
        <v>116</v>
      </c>
      <c r="D2781" s="62" t="s">
        <v>2500</v>
      </c>
      <c r="E2781" s="63">
        <v>886.8</v>
      </c>
    </row>
    <row r="2782" spans="1:5" ht="16.5" x14ac:dyDescent="0.35">
      <c r="A2782" s="62" t="s">
        <v>1418</v>
      </c>
      <c r="B2782" s="62" t="s">
        <v>2499</v>
      </c>
      <c r="C2782" s="62" t="str">
        <f t="shared" si="43"/>
        <v>116</v>
      </c>
      <c r="D2782" s="62" t="s">
        <v>2501</v>
      </c>
      <c r="E2782" s="63">
        <v>141</v>
      </c>
    </row>
    <row r="2783" spans="1:5" ht="16.5" x14ac:dyDescent="0.35">
      <c r="A2783" s="62" t="s">
        <v>2028</v>
      </c>
      <c r="B2783" s="62" t="s">
        <v>2499</v>
      </c>
      <c r="C2783" s="62" t="str">
        <f t="shared" si="43"/>
        <v>116</v>
      </c>
      <c r="D2783" s="62" t="s">
        <v>2501</v>
      </c>
      <c r="E2783" s="63">
        <v>165</v>
      </c>
    </row>
    <row r="2784" spans="1:5" ht="16.5" x14ac:dyDescent="0.35">
      <c r="A2784" s="62" t="s">
        <v>2023</v>
      </c>
      <c r="B2784" s="62" t="s">
        <v>2499</v>
      </c>
      <c r="C2784" s="62" t="str">
        <f t="shared" si="43"/>
        <v>116</v>
      </c>
      <c r="D2784" s="62" t="s">
        <v>2501</v>
      </c>
      <c r="E2784" s="63">
        <v>150</v>
      </c>
    </row>
    <row r="2785" spans="1:5" ht="16.5" x14ac:dyDescent="0.35">
      <c r="A2785" s="62" t="s">
        <v>2013</v>
      </c>
      <c r="B2785" s="62" t="s">
        <v>2499</v>
      </c>
      <c r="C2785" s="62" t="str">
        <f t="shared" si="43"/>
        <v>116</v>
      </c>
      <c r="D2785" s="62" t="s">
        <v>2501</v>
      </c>
      <c r="E2785" s="63">
        <v>171</v>
      </c>
    </row>
    <row r="2786" spans="1:5" ht="16.5" x14ac:dyDescent="0.35">
      <c r="A2786" s="62" t="s">
        <v>2007</v>
      </c>
      <c r="B2786" s="62" t="s">
        <v>2499</v>
      </c>
      <c r="C2786" s="62" t="str">
        <f t="shared" si="43"/>
        <v>116</v>
      </c>
      <c r="D2786" s="62" t="s">
        <v>2501</v>
      </c>
      <c r="E2786" s="63">
        <v>53</v>
      </c>
    </row>
    <row r="2787" spans="1:5" ht="16.5" x14ac:dyDescent="0.35">
      <c r="A2787" s="62" t="s">
        <v>1990</v>
      </c>
      <c r="B2787" s="62" t="s">
        <v>2499</v>
      </c>
      <c r="C2787" s="62" t="str">
        <f t="shared" ref="C2787:C2850" si="44">MID(B2787,2,3)</f>
        <v>116</v>
      </c>
      <c r="D2787" s="62" t="s">
        <v>2501</v>
      </c>
      <c r="E2787" s="63">
        <v>132</v>
      </c>
    </row>
    <row r="2788" spans="1:5" ht="16.5" x14ac:dyDescent="0.35">
      <c r="A2788" s="62" t="s">
        <v>1975</v>
      </c>
      <c r="B2788" s="62" t="s">
        <v>2499</v>
      </c>
      <c r="C2788" s="62" t="str">
        <f t="shared" si="44"/>
        <v>116</v>
      </c>
      <c r="D2788" s="62" t="s">
        <v>2501</v>
      </c>
      <c r="E2788" s="63">
        <v>171</v>
      </c>
    </row>
    <row r="2789" spans="1:5" ht="16.5" x14ac:dyDescent="0.35">
      <c r="A2789" s="62" t="s">
        <v>1974</v>
      </c>
      <c r="B2789" s="62" t="s">
        <v>2499</v>
      </c>
      <c r="C2789" s="62" t="str">
        <f t="shared" si="44"/>
        <v>116</v>
      </c>
      <c r="D2789" s="62" t="s">
        <v>2501</v>
      </c>
      <c r="E2789" s="63">
        <v>180</v>
      </c>
    </row>
    <row r="2790" spans="1:5" ht="16.5" x14ac:dyDescent="0.35">
      <c r="A2790" s="62" t="s">
        <v>1968</v>
      </c>
      <c r="B2790" s="62" t="s">
        <v>2499</v>
      </c>
      <c r="C2790" s="62" t="str">
        <f t="shared" si="44"/>
        <v>116</v>
      </c>
      <c r="D2790" s="62" t="s">
        <v>2501</v>
      </c>
      <c r="E2790" s="63">
        <v>183</v>
      </c>
    </row>
    <row r="2791" spans="1:5" ht="16.5" x14ac:dyDescent="0.35">
      <c r="A2791" s="62" t="s">
        <v>1954</v>
      </c>
      <c r="B2791" s="62" t="s">
        <v>2499</v>
      </c>
      <c r="C2791" s="62" t="str">
        <f t="shared" si="44"/>
        <v>116</v>
      </c>
      <c r="D2791" s="62" t="s">
        <v>2501</v>
      </c>
      <c r="E2791" s="63">
        <v>171</v>
      </c>
    </row>
    <row r="2792" spans="1:5" ht="16.5" x14ac:dyDescent="0.35">
      <c r="A2792" s="62" t="s">
        <v>1931</v>
      </c>
      <c r="B2792" s="62" t="s">
        <v>2499</v>
      </c>
      <c r="C2792" s="62" t="str">
        <f t="shared" si="44"/>
        <v>116</v>
      </c>
      <c r="D2792" s="62" t="s">
        <v>2501</v>
      </c>
      <c r="E2792" s="63">
        <v>159</v>
      </c>
    </row>
    <row r="2793" spans="1:5" ht="16.5" x14ac:dyDescent="0.35">
      <c r="A2793" s="62" t="s">
        <v>1930</v>
      </c>
      <c r="B2793" s="62" t="s">
        <v>2499</v>
      </c>
      <c r="C2793" s="62" t="str">
        <f t="shared" si="44"/>
        <v>116</v>
      </c>
      <c r="D2793" s="62" t="s">
        <v>2501</v>
      </c>
      <c r="E2793" s="63">
        <v>225</v>
      </c>
    </row>
    <row r="2794" spans="1:5" ht="16.5" x14ac:dyDescent="0.35">
      <c r="A2794" s="62" t="s">
        <v>1911</v>
      </c>
      <c r="B2794" s="62" t="s">
        <v>2499</v>
      </c>
      <c r="C2794" s="62" t="str">
        <f t="shared" si="44"/>
        <v>116</v>
      </c>
      <c r="D2794" s="62" t="s">
        <v>2501</v>
      </c>
      <c r="E2794" s="63">
        <v>159</v>
      </c>
    </row>
    <row r="2795" spans="1:5" ht="16.5" x14ac:dyDescent="0.35">
      <c r="A2795" s="62" t="s">
        <v>1910</v>
      </c>
      <c r="B2795" s="62" t="s">
        <v>2499</v>
      </c>
      <c r="C2795" s="62" t="str">
        <f t="shared" si="44"/>
        <v>116</v>
      </c>
      <c r="D2795" s="62" t="s">
        <v>2501</v>
      </c>
      <c r="E2795" s="63">
        <v>180</v>
      </c>
    </row>
    <row r="2796" spans="1:5" ht="16.5" x14ac:dyDescent="0.35">
      <c r="A2796" s="62" t="s">
        <v>1904</v>
      </c>
      <c r="B2796" s="62" t="s">
        <v>2499</v>
      </c>
      <c r="C2796" s="62" t="str">
        <f t="shared" si="44"/>
        <v>116</v>
      </c>
      <c r="D2796" s="62" t="s">
        <v>2501</v>
      </c>
      <c r="E2796" s="63">
        <v>213</v>
      </c>
    </row>
    <row r="2797" spans="1:5" ht="16.5" x14ac:dyDescent="0.35">
      <c r="A2797" s="62" t="s">
        <v>1891</v>
      </c>
      <c r="B2797" s="62" t="s">
        <v>2499</v>
      </c>
      <c r="C2797" s="62" t="str">
        <f t="shared" si="44"/>
        <v>116</v>
      </c>
      <c r="D2797" s="62" t="s">
        <v>2501</v>
      </c>
      <c r="E2797" s="63">
        <v>165</v>
      </c>
    </row>
    <row r="2798" spans="1:5" ht="16.5" x14ac:dyDescent="0.35">
      <c r="A2798" s="62" t="s">
        <v>1886</v>
      </c>
      <c r="B2798" s="62" t="s">
        <v>2499</v>
      </c>
      <c r="C2798" s="62" t="str">
        <f t="shared" si="44"/>
        <v>116</v>
      </c>
      <c r="D2798" s="62" t="s">
        <v>2501</v>
      </c>
      <c r="E2798" s="63">
        <v>198</v>
      </c>
    </row>
    <row r="2799" spans="1:5" ht="16.5" x14ac:dyDescent="0.35">
      <c r="A2799" s="62" t="s">
        <v>1879</v>
      </c>
      <c r="B2799" s="62" t="s">
        <v>2499</v>
      </c>
      <c r="C2799" s="62" t="str">
        <f t="shared" si="44"/>
        <v>116</v>
      </c>
      <c r="D2799" s="62" t="s">
        <v>2501</v>
      </c>
      <c r="E2799" s="63">
        <v>174</v>
      </c>
    </row>
    <row r="2800" spans="1:5" ht="16.5" x14ac:dyDescent="0.35">
      <c r="A2800" s="62" t="s">
        <v>1864</v>
      </c>
      <c r="B2800" s="62" t="s">
        <v>2499</v>
      </c>
      <c r="C2800" s="62" t="str">
        <f t="shared" si="44"/>
        <v>116</v>
      </c>
      <c r="D2800" s="62" t="s">
        <v>2501</v>
      </c>
      <c r="E2800" s="63">
        <v>195</v>
      </c>
    </row>
    <row r="2801" spans="1:5" ht="16.5" x14ac:dyDescent="0.35">
      <c r="A2801" s="62" t="s">
        <v>1844</v>
      </c>
      <c r="B2801" s="62" t="s">
        <v>2499</v>
      </c>
      <c r="C2801" s="62" t="str">
        <f t="shared" si="44"/>
        <v>116</v>
      </c>
      <c r="D2801" s="62" t="s">
        <v>2501</v>
      </c>
      <c r="E2801" s="63">
        <v>198</v>
      </c>
    </row>
    <row r="2802" spans="1:5" ht="16.5" x14ac:dyDescent="0.35">
      <c r="A2802" s="62" t="s">
        <v>1843</v>
      </c>
      <c r="B2802" s="62" t="s">
        <v>2499</v>
      </c>
      <c r="C2802" s="62" t="str">
        <f t="shared" si="44"/>
        <v>116</v>
      </c>
      <c r="D2802" s="62" t="s">
        <v>2501</v>
      </c>
      <c r="E2802" s="63">
        <v>174</v>
      </c>
    </row>
    <row r="2803" spans="1:5" ht="16.5" x14ac:dyDescent="0.35">
      <c r="A2803" s="62" t="s">
        <v>1811</v>
      </c>
      <c r="B2803" s="62" t="s">
        <v>2499</v>
      </c>
      <c r="C2803" s="62" t="str">
        <f t="shared" si="44"/>
        <v>116</v>
      </c>
      <c r="D2803" s="62" t="s">
        <v>2501</v>
      </c>
      <c r="E2803" s="63">
        <v>144</v>
      </c>
    </row>
    <row r="2804" spans="1:5" ht="16.5" x14ac:dyDescent="0.35">
      <c r="A2804" s="62" t="s">
        <v>1810</v>
      </c>
      <c r="B2804" s="62" t="s">
        <v>2499</v>
      </c>
      <c r="C2804" s="62" t="str">
        <f t="shared" si="44"/>
        <v>116</v>
      </c>
      <c r="D2804" s="62" t="s">
        <v>2501</v>
      </c>
      <c r="E2804" s="63">
        <v>243</v>
      </c>
    </row>
    <row r="2805" spans="1:5" ht="16.5" x14ac:dyDescent="0.35">
      <c r="A2805" s="62" t="s">
        <v>1809</v>
      </c>
      <c r="B2805" s="62" t="s">
        <v>2499</v>
      </c>
      <c r="C2805" s="62" t="str">
        <f t="shared" si="44"/>
        <v>116</v>
      </c>
      <c r="D2805" s="62" t="s">
        <v>2501</v>
      </c>
      <c r="E2805" s="63">
        <v>168</v>
      </c>
    </row>
    <row r="2806" spans="1:5" ht="16.5" x14ac:dyDescent="0.35">
      <c r="A2806" s="62" t="s">
        <v>1769</v>
      </c>
      <c r="B2806" s="62" t="s">
        <v>2499</v>
      </c>
      <c r="C2806" s="62" t="str">
        <f t="shared" si="44"/>
        <v>116</v>
      </c>
      <c r="D2806" s="62" t="s">
        <v>2501</v>
      </c>
      <c r="E2806" s="63">
        <v>159</v>
      </c>
    </row>
    <row r="2807" spans="1:5" ht="16.5" x14ac:dyDescent="0.35">
      <c r="A2807" s="62" t="s">
        <v>1753</v>
      </c>
      <c r="B2807" s="62" t="s">
        <v>2499</v>
      </c>
      <c r="C2807" s="62" t="str">
        <f t="shared" si="44"/>
        <v>116</v>
      </c>
      <c r="D2807" s="62" t="s">
        <v>2501</v>
      </c>
      <c r="E2807" s="63">
        <v>168</v>
      </c>
    </row>
    <row r="2808" spans="1:5" ht="16.5" x14ac:dyDescent="0.35">
      <c r="A2808" s="62" t="s">
        <v>1747</v>
      </c>
      <c r="B2808" s="62" t="s">
        <v>2499</v>
      </c>
      <c r="C2808" s="62" t="str">
        <f t="shared" si="44"/>
        <v>116</v>
      </c>
      <c r="D2808" s="62" t="s">
        <v>2501</v>
      </c>
      <c r="E2808" s="63">
        <v>132</v>
      </c>
    </row>
    <row r="2809" spans="1:5" ht="16.5" x14ac:dyDescent="0.35">
      <c r="A2809" s="62" t="s">
        <v>1742</v>
      </c>
      <c r="B2809" s="62" t="s">
        <v>2499</v>
      </c>
      <c r="C2809" s="62" t="str">
        <f t="shared" si="44"/>
        <v>116</v>
      </c>
      <c r="D2809" s="62" t="s">
        <v>2501</v>
      </c>
      <c r="E2809" s="63">
        <v>183</v>
      </c>
    </row>
    <row r="2810" spans="1:5" ht="16.5" x14ac:dyDescent="0.35">
      <c r="A2810" s="62" t="s">
        <v>1419</v>
      </c>
      <c r="B2810" s="62" t="s">
        <v>2499</v>
      </c>
      <c r="C2810" s="62" t="str">
        <f t="shared" si="44"/>
        <v>116</v>
      </c>
      <c r="D2810" s="62" t="s">
        <v>2501</v>
      </c>
      <c r="E2810" s="63">
        <v>198</v>
      </c>
    </row>
    <row r="2811" spans="1:5" ht="16.5" x14ac:dyDescent="0.35">
      <c r="A2811" s="62" t="s">
        <v>1418</v>
      </c>
      <c r="B2811" s="62" t="s">
        <v>2499</v>
      </c>
      <c r="C2811" s="62" t="str">
        <f t="shared" si="44"/>
        <v>116</v>
      </c>
      <c r="D2811" s="62" t="s">
        <v>2502</v>
      </c>
      <c r="E2811" s="63">
        <v>367</v>
      </c>
    </row>
    <row r="2812" spans="1:5" ht="16.5" x14ac:dyDescent="0.35">
      <c r="A2812" s="62" t="s">
        <v>2028</v>
      </c>
      <c r="B2812" s="62" t="s">
        <v>2499</v>
      </c>
      <c r="C2812" s="62" t="str">
        <f t="shared" si="44"/>
        <v>116</v>
      </c>
      <c r="D2812" s="62" t="s">
        <v>2502</v>
      </c>
      <c r="E2812" s="63">
        <v>407</v>
      </c>
    </row>
    <row r="2813" spans="1:5" ht="16.5" x14ac:dyDescent="0.35">
      <c r="A2813" s="62" t="s">
        <v>2023</v>
      </c>
      <c r="B2813" s="62" t="s">
        <v>2499</v>
      </c>
      <c r="C2813" s="62" t="str">
        <f t="shared" si="44"/>
        <v>116</v>
      </c>
      <c r="D2813" s="62" t="s">
        <v>2502</v>
      </c>
      <c r="E2813" s="63">
        <v>269.5</v>
      </c>
    </row>
    <row r="2814" spans="1:5" ht="16.5" x14ac:dyDescent="0.35">
      <c r="A2814" s="62" t="s">
        <v>2013</v>
      </c>
      <c r="B2814" s="62" t="s">
        <v>2499</v>
      </c>
      <c r="C2814" s="62" t="str">
        <f t="shared" si="44"/>
        <v>116</v>
      </c>
      <c r="D2814" s="62" t="s">
        <v>2502</v>
      </c>
      <c r="E2814" s="63">
        <v>332.5</v>
      </c>
    </row>
    <row r="2815" spans="1:5" ht="16.5" x14ac:dyDescent="0.35">
      <c r="A2815" s="62" t="s">
        <v>2007</v>
      </c>
      <c r="B2815" s="62" t="s">
        <v>2499</v>
      </c>
      <c r="C2815" s="62" t="str">
        <f t="shared" si="44"/>
        <v>116</v>
      </c>
      <c r="D2815" s="62" t="s">
        <v>2502</v>
      </c>
      <c r="E2815" s="63">
        <v>387.5</v>
      </c>
    </row>
    <row r="2816" spans="1:5" ht="16.5" x14ac:dyDescent="0.35">
      <c r="A2816" s="62" t="s">
        <v>2000</v>
      </c>
      <c r="B2816" s="62" t="s">
        <v>2499</v>
      </c>
      <c r="C2816" s="62" t="str">
        <f t="shared" si="44"/>
        <v>116</v>
      </c>
      <c r="D2816" s="62" t="s">
        <v>2502</v>
      </c>
      <c r="E2816" s="63">
        <v>285</v>
      </c>
    </row>
    <row r="2817" spans="1:5" ht="16.5" x14ac:dyDescent="0.35">
      <c r="A2817" s="62" t="s">
        <v>1990</v>
      </c>
      <c r="B2817" s="62" t="s">
        <v>2499</v>
      </c>
      <c r="C2817" s="62" t="str">
        <f t="shared" si="44"/>
        <v>116</v>
      </c>
      <c r="D2817" s="62" t="s">
        <v>2502</v>
      </c>
      <c r="E2817" s="63">
        <v>375</v>
      </c>
    </row>
    <row r="2818" spans="1:5" ht="16.5" x14ac:dyDescent="0.35">
      <c r="A2818" s="62" t="s">
        <v>1975</v>
      </c>
      <c r="B2818" s="62" t="s">
        <v>2499</v>
      </c>
      <c r="C2818" s="62" t="str">
        <f t="shared" si="44"/>
        <v>116</v>
      </c>
      <c r="D2818" s="62" t="s">
        <v>2502</v>
      </c>
      <c r="E2818" s="63">
        <v>352.5</v>
      </c>
    </row>
    <row r="2819" spans="1:5" ht="16.5" x14ac:dyDescent="0.35">
      <c r="A2819" s="62" t="s">
        <v>1974</v>
      </c>
      <c r="B2819" s="62" t="s">
        <v>2499</v>
      </c>
      <c r="C2819" s="62" t="str">
        <f t="shared" si="44"/>
        <v>116</v>
      </c>
      <c r="D2819" s="62" t="s">
        <v>2502</v>
      </c>
      <c r="E2819" s="63">
        <v>332</v>
      </c>
    </row>
    <row r="2820" spans="1:5" ht="16.5" x14ac:dyDescent="0.35">
      <c r="A2820" s="62" t="s">
        <v>1968</v>
      </c>
      <c r="B2820" s="62" t="s">
        <v>2499</v>
      </c>
      <c r="C2820" s="62" t="str">
        <f t="shared" si="44"/>
        <v>116</v>
      </c>
      <c r="D2820" s="62" t="s">
        <v>2502</v>
      </c>
      <c r="E2820" s="63">
        <v>307.5</v>
      </c>
    </row>
    <row r="2821" spans="1:5" ht="16.5" x14ac:dyDescent="0.35">
      <c r="A2821" s="62" t="s">
        <v>1954</v>
      </c>
      <c r="B2821" s="62" t="s">
        <v>2499</v>
      </c>
      <c r="C2821" s="62" t="str">
        <f t="shared" si="44"/>
        <v>116</v>
      </c>
      <c r="D2821" s="62" t="s">
        <v>2502</v>
      </c>
      <c r="E2821" s="63">
        <v>370</v>
      </c>
    </row>
    <row r="2822" spans="1:5" ht="16.5" x14ac:dyDescent="0.35">
      <c r="A2822" s="62" t="s">
        <v>1931</v>
      </c>
      <c r="B2822" s="62" t="s">
        <v>2499</v>
      </c>
      <c r="C2822" s="62" t="str">
        <f t="shared" si="44"/>
        <v>116</v>
      </c>
      <c r="D2822" s="62" t="s">
        <v>2502</v>
      </c>
      <c r="E2822" s="63">
        <v>375</v>
      </c>
    </row>
    <row r="2823" spans="1:5" ht="16.5" x14ac:dyDescent="0.35">
      <c r="A2823" s="62" t="s">
        <v>1930</v>
      </c>
      <c r="B2823" s="62" t="s">
        <v>2499</v>
      </c>
      <c r="C2823" s="62" t="str">
        <f t="shared" si="44"/>
        <v>116</v>
      </c>
      <c r="D2823" s="62" t="s">
        <v>2502</v>
      </c>
      <c r="E2823" s="63">
        <v>292.5</v>
      </c>
    </row>
    <row r="2824" spans="1:5" ht="16.5" x14ac:dyDescent="0.35">
      <c r="A2824" s="62" t="s">
        <v>1911</v>
      </c>
      <c r="B2824" s="62" t="s">
        <v>2499</v>
      </c>
      <c r="C2824" s="62" t="str">
        <f t="shared" si="44"/>
        <v>116</v>
      </c>
      <c r="D2824" s="62" t="s">
        <v>2502</v>
      </c>
      <c r="E2824" s="63">
        <v>237.5</v>
      </c>
    </row>
    <row r="2825" spans="1:5" ht="16.5" x14ac:dyDescent="0.35">
      <c r="A2825" s="62" t="s">
        <v>1910</v>
      </c>
      <c r="B2825" s="62" t="s">
        <v>2499</v>
      </c>
      <c r="C2825" s="62" t="str">
        <f t="shared" si="44"/>
        <v>116</v>
      </c>
      <c r="D2825" s="62" t="s">
        <v>2502</v>
      </c>
      <c r="E2825" s="63">
        <v>355</v>
      </c>
    </row>
    <row r="2826" spans="1:5" ht="16.5" x14ac:dyDescent="0.35">
      <c r="A2826" s="62" t="s">
        <v>1904</v>
      </c>
      <c r="B2826" s="62" t="s">
        <v>2499</v>
      </c>
      <c r="C2826" s="62" t="str">
        <f t="shared" si="44"/>
        <v>116</v>
      </c>
      <c r="D2826" s="62" t="s">
        <v>2502</v>
      </c>
      <c r="E2826" s="63">
        <v>252.5</v>
      </c>
    </row>
    <row r="2827" spans="1:5" ht="16.5" x14ac:dyDescent="0.35">
      <c r="A2827" s="62" t="s">
        <v>1891</v>
      </c>
      <c r="B2827" s="62" t="s">
        <v>2499</v>
      </c>
      <c r="C2827" s="62" t="str">
        <f t="shared" si="44"/>
        <v>116</v>
      </c>
      <c r="D2827" s="62" t="s">
        <v>2502</v>
      </c>
      <c r="E2827" s="63">
        <v>245</v>
      </c>
    </row>
    <row r="2828" spans="1:5" ht="16.5" x14ac:dyDescent="0.35">
      <c r="A2828" s="62" t="s">
        <v>1886</v>
      </c>
      <c r="B2828" s="62" t="s">
        <v>2499</v>
      </c>
      <c r="C2828" s="62" t="str">
        <f t="shared" si="44"/>
        <v>116</v>
      </c>
      <c r="D2828" s="62" t="s">
        <v>2502</v>
      </c>
      <c r="E2828" s="63">
        <v>112.5</v>
      </c>
    </row>
    <row r="2829" spans="1:5" ht="16.5" x14ac:dyDescent="0.35">
      <c r="A2829" s="62" t="s">
        <v>1879</v>
      </c>
      <c r="B2829" s="62" t="s">
        <v>2499</v>
      </c>
      <c r="C2829" s="62" t="str">
        <f t="shared" si="44"/>
        <v>116</v>
      </c>
      <c r="D2829" s="62" t="s">
        <v>2502</v>
      </c>
      <c r="E2829" s="63">
        <v>192.5</v>
      </c>
    </row>
    <row r="2830" spans="1:5" ht="16.5" x14ac:dyDescent="0.35">
      <c r="A2830" s="62" t="s">
        <v>1864</v>
      </c>
      <c r="B2830" s="62" t="s">
        <v>2499</v>
      </c>
      <c r="C2830" s="62" t="str">
        <f t="shared" si="44"/>
        <v>116</v>
      </c>
      <c r="D2830" s="62" t="s">
        <v>2502</v>
      </c>
      <c r="E2830" s="63">
        <v>227.5</v>
      </c>
    </row>
    <row r="2831" spans="1:5" ht="16.5" x14ac:dyDescent="0.35">
      <c r="A2831" s="62" t="s">
        <v>1844</v>
      </c>
      <c r="B2831" s="62" t="s">
        <v>2499</v>
      </c>
      <c r="C2831" s="62" t="str">
        <f t="shared" si="44"/>
        <v>116</v>
      </c>
      <c r="D2831" s="62" t="s">
        <v>2502</v>
      </c>
      <c r="E2831" s="63">
        <v>187.5</v>
      </c>
    </row>
    <row r="2832" spans="1:5" ht="16.5" x14ac:dyDescent="0.35">
      <c r="A2832" s="62" t="s">
        <v>1810</v>
      </c>
      <c r="B2832" s="62" t="s">
        <v>2499</v>
      </c>
      <c r="C2832" s="62" t="str">
        <f t="shared" si="44"/>
        <v>116</v>
      </c>
      <c r="D2832" s="62" t="s">
        <v>2502</v>
      </c>
      <c r="E2832" s="63">
        <v>227.5</v>
      </c>
    </row>
    <row r="2833" spans="1:5" ht="16.5" x14ac:dyDescent="0.35">
      <c r="A2833" s="62" t="s">
        <v>1809</v>
      </c>
      <c r="B2833" s="62" t="s">
        <v>2499</v>
      </c>
      <c r="C2833" s="62" t="str">
        <f t="shared" si="44"/>
        <v>116</v>
      </c>
      <c r="D2833" s="62" t="s">
        <v>2502</v>
      </c>
      <c r="E2833" s="63">
        <v>225</v>
      </c>
    </row>
    <row r="2834" spans="1:5" ht="16.5" x14ac:dyDescent="0.35">
      <c r="A2834" s="62" t="s">
        <v>1769</v>
      </c>
      <c r="B2834" s="62" t="s">
        <v>2499</v>
      </c>
      <c r="C2834" s="62" t="str">
        <f t="shared" si="44"/>
        <v>116</v>
      </c>
      <c r="D2834" s="62" t="s">
        <v>2502</v>
      </c>
      <c r="E2834" s="63">
        <v>157.5</v>
      </c>
    </row>
    <row r="2835" spans="1:5" ht="16.5" x14ac:dyDescent="0.35">
      <c r="A2835" s="62" t="s">
        <v>1753</v>
      </c>
      <c r="B2835" s="62" t="s">
        <v>2499</v>
      </c>
      <c r="C2835" s="62" t="str">
        <f t="shared" si="44"/>
        <v>116</v>
      </c>
      <c r="D2835" s="62" t="s">
        <v>2502</v>
      </c>
      <c r="E2835" s="63">
        <v>227.5</v>
      </c>
    </row>
    <row r="2836" spans="1:5" ht="16.5" x14ac:dyDescent="0.35">
      <c r="A2836" s="62" t="s">
        <v>1747</v>
      </c>
      <c r="B2836" s="62" t="s">
        <v>2499</v>
      </c>
      <c r="C2836" s="62" t="str">
        <f t="shared" si="44"/>
        <v>116</v>
      </c>
      <c r="D2836" s="62" t="s">
        <v>2502</v>
      </c>
      <c r="E2836" s="63">
        <v>350.7</v>
      </c>
    </row>
    <row r="2837" spans="1:5" ht="16.5" x14ac:dyDescent="0.35">
      <c r="A2837" s="62" t="s">
        <v>1742</v>
      </c>
      <c r="B2837" s="62" t="s">
        <v>2499</v>
      </c>
      <c r="C2837" s="62" t="str">
        <f t="shared" si="44"/>
        <v>116</v>
      </c>
      <c r="D2837" s="62" t="s">
        <v>2502</v>
      </c>
      <c r="E2837" s="63">
        <v>454.85</v>
      </c>
    </row>
    <row r="2838" spans="1:5" ht="16.5" x14ac:dyDescent="0.35">
      <c r="A2838" s="62" t="s">
        <v>1419</v>
      </c>
      <c r="B2838" s="62" t="s">
        <v>2499</v>
      </c>
      <c r="C2838" s="62" t="str">
        <f t="shared" si="44"/>
        <v>116</v>
      </c>
      <c r="D2838" s="62" t="s">
        <v>2502</v>
      </c>
      <c r="E2838" s="63">
        <v>426</v>
      </c>
    </row>
    <row r="2839" spans="1:5" ht="16.5" x14ac:dyDescent="0.35">
      <c r="A2839" s="62" t="s">
        <v>1975</v>
      </c>
      <c r="B2839" s="62" t="s">
        <v>2499</v>
      </c>
      <c r="C2839" s="62" t="str">
        <f t="shared" si="44"/>
        <v>116</v>
      </c>
      <c r="D2839" s="62" t="s">
        <v>2503</v>
      </c>
      <c r="E2839" s="63">
        <v>0</v>
      </c>
    </row>
    <row r="2840" spans="1:5" ht="16.5" x14ac:dyDescent="0.35">
      <c r="A2840" s="62" t="s">
        <v>1910</v>
      </c>
      <c r="B2840" s="62" t="s">
        <v>2499</v>
      </c>
      <c r="C2840" s="62" t="str">
        <f t="shared" si="44"/>
        <v>116</v>
      </c>
      <c r="D2840" s="62" t="s">
        <v>2503</v>
      </c>
      <c r="E2840" s="63">
        <v>0</v>
      </c>
    </row>
    <row r="2841" spans="1:5" ht="16.5" x14ac:dyDescent="0.35">
      <c r="A2841" s="62" t="s">
        <v>1886</v>
      </c>
      <c r="B2841" s="62" t="s">
        <v>2499</v>
      </c>
      <c r="C2841" s="62" t="str">
        <f t="shared" si="44"/>
        <v>116</v>
      </c>
      <c r="D2841" s="62" t="s">
        <v>2503</v>
      </c>
      <c r="E2841" s="63">
        <v>0</v>
      </c>
    </row>
    <row r="2842" spans="1:5" ht="16.5" x14ac:dyDescent="0.35">
      <c r="A2842" s="62" t="s">
        <v>1809</v>
      </c>
      <c r="B2842" s="62" t="s">
        <v>2499</v>
      </c>
      <c r="C2842" s="62" t="str">
        <f t="shared" si="44"/>
        <v>116</v>
      </c>
      <c r="D2842" s="62" t="s">
        <v>2503</v>
      </c>
      <c r="E2842" s="63">
        <v>0</v>
      </c>
    </row>
    <row r="2843" spans="1:5" ht="16.5" x14ac:dyDescent="0.35">
      <c r="A2843" s="62" t="s">
        <v>1769</v>
      </c>
      <c r="B2843" s="62" t="s">
        <v>2499</v>
      </c>
      <c r="C2843" s="62" t="str">
        <f t="shared" si="44"/>
        <v>116</v>
      </c>
      <c r="D2843" s="62" t="s">
        <v>2503</v>
      </c>
      <c r="E2843" s="63">
        <v>0</v>
      </c>
    </row>
    <row r="2844" spans="1:5" ht="16.5" x14ac:dyDescent="0.35">
      <c r="A2844" s="62" t="s">
        <v>1753</v>
      </c>
      <c r="B2844" s="62" t="s">
        <v>2499</v>
      </c>
      <c r="C2844" s="62" t="str">
        <f t="shared" si="44"/>
        <v>116</v>
      </c>
      <c r="D2844" s="62" t="s">
        <v>2503</v>
      </c>
      <c r="E2844" s="63">
        <v>0</v>
      </c>
    </row>
    <row r="2845" spans="1:5" ht="16.5" x14ac:dyDescent="0.35">
      <c r="A2845" s="62" t="s">
        <v>1419</v>
      </c>
      <c r="B2845" s="62" t="s">
        <v>2499</v>
      </c>
      <c r="C2845" s="62" t="str">
        <f t="shared" si="44"/>
        <v>116</v>
      </c>
      <c r="D2845" s="62" t="s">
        <v>2503</v>
      </c>
      <c r="E2845" s="63">
        <v>0</v>
      </c>
    </row>
    <row r="2846" spans="1:5" ht="16.5" x14ac:dyDescent="0.35">
      <c r="A2846" s="62" t="s">
        <v>1418</v>
      </c>
      <c r="B2846" s="62" t="s">
        <v>2499</v>
      </c>
      <c r="C2846" s="62" t="str">
        <f t="shared" si="44"/>
        <v>116</v>
      </c>
      <c r="D2846" s="62" t="s">
        <v>2504</v>
      </c>
      <c r="E2846" s="63">
        <v>41.8</v>
      </c>
    </row>
    <row r="2847" spans="1:5" ht="16.5" x14ac:dyDescent="0.35">
      <c r="A2847" s="62" t="s">
        <v>2028</v>
      </c>
      <c r="B2847" s="62" t="s">
        <v>2499</v>
      </c>
      <c r="C2847" s="62" t="str">
        <f t="shared" si="44"/>
        <v>116</v>
      </c>
      <c r="D2847" s="62" t="s">
        <v>2504</v>
      </c>
      <c r="E2847" s="63">
        <v>54.2</v>
      </c>
    </row>
    <row r="2848" spans="1:5" ht="16.5" x14ac:dyDescent="0.35">
      <c r="A2848" s="62" t="s">
        <v>2023</v>
      </c>
      <c r="B2848" s="62" t="s">
        <v>2499</v>
      </c>
      <c r="C2848" s="62" t="str">
        <f t="shared" si="44"/>
        <v>116</v>
      </c>
      <c r="D2848" s="62" t="s">
        <v>2504</v>
      </c>
      <c r="E2848" s="63">
        <v>47</v>
      </c>
    </row>
    <row r="2849" spans="1:5" ht="16.5" x14ac:dyDescent="0.35">
      <c r="A2849" s="62" t="s">
        <v>2013</v>
      </c>
      <c r="B2849" s="62" t="s">
        <v>2499</v>
      </c>
      <c r="C2849" s="62" t="str">
        <f t="shared" si="44"/>
        <v>116</v>
      </c>
      <c r="D2849" s="62" t="s">
        <v>2504</v>
      </c>
      <c r="E2849" s="63">
        <v>66.2</v>
      </c>
    </row>
    <row r="2850" spans="1:5" ht="16.5" x14ac:dyDescent="0.35">
      <c r="A2850" s="62" t="s">
        <v>2007</v>
      </c>
      <c r="B2850" s="62" t="s">
        <v>2499</v>
      </c>
      <c r="C2850" s="62" t="str">
        <f t="shared" si="44"/>
        <v>116</v>
      </c>
      <c r="D2850" s="62" t="s">
        <v>2504</v>
      </c>
      <c r="E2850" s="63">
        <v>61.8</v>
      </c>
    </row>
    <row r="2851" spans="1:5" ht="16.5" x14ac:dyDescent="0.35">
      <c r="A2851" s="62" t="s">
        <v>2000</v>
      </c>
      <c r="B2851" s="62" t="s">
        <v>2499</v>
      </c>
      <c r="C2851" s="62" t="str">
        <f t="shared" ref="C2851:C2914" si="45">MID(B2851,2,3)</f>
        <v>116</v>
      </c>
      <c r="D2851" s="62" t="s">
        <v>2504</v>
      </c>
      <c r="E2851" s="63">
        <v>53.4</v>
      </c>
    </row>
    <row r="2852" spans="1:5" ht="16.5" x14ac:dyDescent="0.35">
      <c r="A2852" s="62" t="s">
        <v>1990</v>
      </c>
      <c r="B2852" s="62" t="s">
        <v>2499</v>
      </c>
      <c r="C2852" s="62" t="str">
        <f t="shared" si="45"/>
        <v>116</v>
      </c>
      <c r="D2852" s="62" t="s">
        <v>2504</v>
      </c>
      <c r="E2852" s="63">
        <v>56.6</v>
      </c>
    </row>
    <row r="2853" spans="1:5" ht="16.5" x14ac:dyDescent="0.35">
      <c r="A2853" s="62" t="s">
        <v>1975</v>
      </c>
      <c r="B2853" s="62" t="s">
        <v>2499</v>
      </c>
      <c r="C2853" s="62" t="str">
        <f t="shared" si="45"/>
        <v>116</v>
      </c>
      <c r="D2853" s="62" t="s">
        <v>2504</v>
      </c>
      <c r="E2853" s="63">
        <v>48.4</v>
      </c>
    </row>
    <row r="2854" spans="1:5" ht="16.5" x14ac:dyDescent="0.35">
      <c r="A2854" s="62" t="s">
        <v>1974</v>
      </c>
      <c r="B2854" s="62" t="s">
        <v>2499</v>
      </c>
      <c r="C2854" s="62" t="str">
        <f t="shared" si="45"/>
        <v>116</v>
      </c>
      <c r="D2854" s="62" t="s">
        <v>2504</v>
      </c>
      <c r="E2854" s="63">
        <v>81.8</v>
      </c>
    </row>
    <row r="2855" spans="1:5" ht="16.5" x14ac:dyDescent="0.35">
      <c r="A2855" s="62" t="s">
        <v>1968</v>
      </c>
      <c r="B2855" s="62" t="s">
        <v>2499</v>
      </c>
      <c r="C2855" s="62" t="str">
        <f t="shared" si="45"/>
        <v>116</v>
      </c>
      <c r="D2855" s="62" t="s">
        <v>2504</v>
      </c>
      <c r="E2855" s="63">
        <v>75.2</v>
      </c>
    </row>
    <row r="2856" spans="1:5" ht="16.5" x14ac:dyDescent="0.35">
      <c r="A2856" s="62" t="s">
        <v>1954</v>
      </c>
      <c r="B2856" s="62" t="s">
        <v>2499</v>
      </c>
      <c r="C2856" s="62" t="str">
        <f t="shared" si="45"/>
        <v>116</v>
      </c>
      <c r="D2856" s="62" t="s">
        <v>2504</v>
      </c>
      <c r="E2856" s="63">
        <v>90.7</v>
      </c>
    </row>
    <row r="2857" spans="1:5" ht="16.5" x14ac:dyDescent="0.35">
      <c r="A2857" s="62" t="s">
        <v>1931</v>
      </c>
      <c r="B2857" s="62" t="s">
        <v>2499</v>
      </c>
      <c r="C2857" s="62" t="str">
        <f t="shared" si="45"/>
        <v>116</v>
      </c>
      <c r="D2857" s="62" t="s">
        <v>2504</v>
      </c>
      <c r="E2857" s="63">
        <v>88.6</v>
      </c>
    </row>
    <row r="2858" spans="1:5" ht="16.5" x14ac:dyDescent="0.35">
      <c r="A2858" s="62" t="s">
        <v>1930</v>
      </c>
      <c r="B2858" s="62" t="s">
        <v>2499</v>
      </c>
      <c r="C2858" s="62" t="str">
        <f t="shared" si="45"/>
        <v>116</v>
      </c>
      <c r="D2858" s="62" t="s">
        <v>2504</v>
      </c>
      <c r="E2858" s="63">
        <v>86.4</v>
      </c>
    </row>
    <row r="2859" spans="1:5" ht="16.5" x14ac:dyDescent="0.35">
      <c r="A2859" s="62" t="s">
        <v>1911</v>
      </c>
      <c r="B2859" s="62" t="s">
        <v>2499</v>
      </c>
      <c r="C2859" s="62" t="str">
        <f t="shared" si="45"/>
        <v>116</v>
      </c>
      <c r="D2859" s="62" t="s">
        <v>2504</v>
      </c>
      <c r="E2859" s="63">
        <v>60.8</v>
      </c>
    </row>
    <row r="2860" spans="1:5" ht="16.5" x14ac:dyDescent="0.35">
      <c r="A2860" s="62" t="s">
        <v>1910</v>
      </c>
      <c r="B2860" s="62" t="s">
        <v>2499</v>
      </c>
      <c r="C2860" s="62" t="str">
        <f t="shared" si="45"/>
        <v>116</v>
      </c>
      <c r="D2860" s="62" t="s">
        <v>2504</v>
      </c>
      <c r="E2860" s="63">
        <v>51.8</v>
      </c>
    </row>
    <row r="2861" spans="1:5" ht="16.5" x14ac:dyDescent="0.35">
      <c r="A2861" s="62" t="s">
        <v>1904</v>
      </c>
      <c r="B2861" s="62" t="s">
        <v>2499</v>
      </c>
      <c r="C2861" s="62" t="str">
        <f t="shared" si="45"/>
        <v>116</v>
      </c>
      <c r="D2861" s="62" t="s">
        <v>2504</v>
      </c>
      <c r="E2861" s="63">
        <v>39.200000000000003</v>
      </c>
    </row>
    <row r="2862" spans="1:5" ht="16.5" x14ac:dyDescent="0.35">
      <c r="A2862" s="62" t="s">
        <v>1891</v>
      </c>
      <c r="B2862" s="62" t="s">
        <v>2499</v>
      </c>
      <c r="C2862" s="62" t="str">
        <f t="shared" si="45"/>
        <v>116</v>
      </c>
      <c r="D2862" s="62" t="s">
        <v>2504</v>
      </c>
      <c r="E2862" s="63">
        <v>84.8</v>
      </c>
    </row>
    <row r="2863" spans="1:5" ht="16.5" x14ac:dyDescent="0.35">
      <c r="A2863" s="62" t="s">
        <v>1886</v>
      </c>
      <c r="B2863" s="62" t="s">
        <v>2499</v>
      </c>
      <c r="C2863" s="62" t="str">
        <f t="shared" si="45"/>
        <v>116</v>
      </c>
      <c r="D2863" s="62" t="s">
        <v>2504</v>
      </c>
      <c r="E2863" s="63">
        <v>83.1</v>
      </c>
    </row>
    <row r="2864" spans="1:5" ht="16.5" x14ac:dyDescent="0.35">
      <c r="A2864" s="62" t="s">
        <v>1879</v>
      </c>
      <c r="B2864" s="62" t="s">
        <v>2499</v>
      </c>
      <c r="C2864" s="62" t="str">
        <f t="shared" si="45"/>
        <v>116</v>
      </c>
      <c r="D2864" s="62" t="s">
        <v>2504</v>
      </c>
      <c r="E2864" s="63">
        <v>162.69999999999999</v>
      </c>
    </row>
    <row r="2865" spans="1:5" ht="16.5" x14ac:dyDescent="0.35">
      <c r="A2865" s="62" t="s">
        <v>1864</v>
      </c>
      <c r="B2865" s="62" t="s">
        <v>2499</v>
      </c>
      <c r="C2865" s="62" t="str">
        <f t="shared" si="45"/>
        <v>116</v>
      </c>
      <c r="D2865" s="62" t="s">
        <v>2504</v>
      </c>
      <c r="E2865" s="63">
        <v>209.4</v>
      </c>
    </row>
    <row r="2866" spans="1:5" ht="16.5" x14ac:dyDescent="0.35">
      <c r="A2866" s="62" t="s">
        <v>1844</v>
      </c>
      <c r="B2866" s="62" t="s">
        <v>2499</v>
      </c>
      <c r="C2866" s="62" t="str">
        <f t="shared" si="45"/>
        <v>116</v>
      </c>
      <c r="D2866" s="62" t="s">
        <v>2504</v>
      </c>
      <c r="E2866" s="63">
        <v>158.6</v>
      </c>
    </row>
    <row r="2867" spans="1:5" ht="16.5" x14ac:dyDescent="0.35">
      <c r="A2867" s="62" t="s">
        <v>1843</v>
      </c>
      <c r="B2867" s="62" t="s">
        <v>2499</v>
      </c>
      <c r="C2867" s="62" t="str">
        <f t="shared" si="45"/>
        <v>116</v>
      </c>
      <c r="D2867" s="62" t="s">
        <v>2504</v>
      </c>
      <c r="E2867" s="63">
        <v>161.4</v>
      </c>
    </row>
    <row r="2868" spans="1:5" ht="16.5" x14ac:dyDescent="0.35">
      <c r="A2868" s="62" t="s">
        <v>1811</v>
      </c>
      <c r="B2868" s="62" t="s">
        <v>2499</v>
      </c>
      <c r="C2868" s="62" t="str">
        <f t="shared" si="45"/>
        <v>116</v>
      </c>
      <c r="D2868" s="62" t="s">
        <v>2504</v>
      </c>
      <c r="E2868" s="63">
        <v>172</v>
      </c>
    </row>
    <row r="2869" spans="1:5" ht="16.5" x14ac:dyDescent="0.35">
      <c r="A2869" s="62" t="s">
        <v>1810</v>
      </c>
      <c r="B2869" s="62" t="s">
        <v>2499</v>
      </c>
      <c r="C2869" s="62" t="str">
        <f t="shared" si="45"/>
        <v>116</v>
      </c>
      <c r="D2869" s="62" t="s">
        <v>2504</v>
      </c>
      <c r="E2869" s="63">
        <v>120.8</v>
      </c>
    </row>
    <row r="2870" spans="1:5" ht="16.5" x14ac:dyDescent="0.35">
      <c r="A2870" s="62" t="s">
        <v>1809</v>
      </c>
      <c r="B2870" s="62" t="s">
        <v>2499</v>
      </c>
      <c r="C2870" s="62" t="str">
        <f t="shared" si="45"/>
        <v>116</v>
      </c>
      <c r="D2870" s="62" t="s">
        <v>2504</v>
      </c>
      <c r="E2870" s="63">
        <v>144.6</v>
      </c>
    </row>
    <row r="2871" spans="1:5" ht="16.5" x14ac:dyDescent="0.35">
      <c r="A2871" s="62" t="s">
        <v>1769</v>
      </c>
      <c r="B2871" s="62" t="s">
        <v>2499</v>
      </c>
      <c r="C2871" s="62" t="str">
        <f t="shared" si="45"/>
        <v>116</v>
      </c>
      <c r="D2871" s="62" t="s">
        <v>2504</v>
      </c>
      <c r="E2871" s="63">
        <v>147</v>
      </c>
    </row>
    <row r="2872" spans="1:5" ht="16.5" x14ac:dyDescent="0.35">
      <c r="A2872" s="62" t="s">
        <v>1753</v>
      </c>
      <c r="B2872" s="62" t="s">
        <v>2499</v>
      </c>
      <c r="C2872" s="62" t="str">
        <f t="shared" si="45"/>
        <v>116</v>
      </c>
      <c r="D2872" s="62" t="s">
        <v>2504</v>
      </c>
      <c r="E2872" s="63">
        <v>84.6</v>
      </c>
    </row>
    <row r="2873" spans="1:5" ht="16.5" x14ac:dyDescent="0.35">
      <c r="A2873" s="62" t="s">
        <v>1747</v>
      </c>
      <c r="B2873" s="62" t="s">
        <v>2499</v>
      </c>
      <c r="C2873" s="62" t="str">
        <f t="shared" si="45"/>
        <v>116</v>
      </c>
      <c r="D2873" s="62" t="s">
        <v>2504</v>
      </c>
      <c r="E2873" s="63">
        <v>117</v>
      </c>
    </row>
    <row r="2874" spans="1:5" ht="16.5" x14ac:dyDescent="0.35">
      <c r="A2874" s="62" t="s">
        <v>1742</v>
      </c>
      <c r="B2874" s="62" t="s">
        <v>2499</v>
      </c>
      <c r="C2874" s="62" t="str">
        <f t="shared" si="45"/>
        <v>116</v>
      </c>
      <c r="D2874" s="62" t="s">
        <v>2504</v>
      </c>
      <c r="E2874" s="63">
        <v>128.6</v>
      </c>
    </row>
    <row r="2875" spans="1:5" ht="16.5" x14ac:dyDescent="0.35">
      <c r="A2875" s="62" t="s">
        <v>1419</v>
      </c>
      <c r="B2875" s="62" t="s">
        <v>2499</v>
      </c>
      <c r="C2875" s="62" t="str">
        <f t="shared" si="45"/>
        <v>116</v>
      </c>
      <c r="D2875" s="62" t="s">
        <v>2504</v>
      </c>
      <c r="E2875" s="63">
        <v>122.8</v>
      </c>
    </row>
    <row r="2876" spans="1:5" ht="16.5" x14ac:dyDescent="0.35">
      <c r="A2876" s="62" t="s">
        <v>1418</v>
      </c>
      <c r="B2876" s="62" t="s">
        <v>2505</v>
      </c>
      <c r="C2876" s="62" t="str">
        <f t="shared" si="45"/>
        <v>123</v>
      </c>
      <c r="D2876" s="62" t="s">
        <v>2506</v>
      </c>
      <c r="E2876" s="63">
        <v>112.8</v>
      </c>
    </row>
    <row r="2877" spans="1:5" ht="16.5" x14ac:dyDescent="0.35">
      <c r="A2877" s="62" t="s">
        <v>2028</v>
      </c>
      <c r="B2877" s="62" t="s">
        <v>2505</v>
      </c>
      <c r="C2877" s="62" t="str">
        <f t="shared" si="45"/>
        <v>123</v>
      </c>
      <c r="D2877" s="62" t="s">
        <v>2506</v>
      </c>
      <c r="E2877" s="63">
        <v>142.6</v>
      </c>
    </row>
    <row r="2878" spans="1:5" ht="16.5" x14ac:dyDescent="0.35">
      <c r="A2878" s="62" t="s">
        <v>2023</v>
      </c>
      <c r="B2878" s="62" t="s">
        <v>2505</v>
      </c>
      <c r="C2878" s="62" t="str">
        <f t="shared" si="45"/>
        <v>123</v>
      </c>
      <c r="D2878" s="62" t="s">
        <v>2506</v>
      </c>
      <c r="E2878" s="63">
        <v>163.6</v>
      </c>
    </row>
    <row r="2879" spans="1:5" ht="16.5" x14ac:dyDescent="0.35">
      <c r="A2879" s="62" t="s">
        <v>2013</v>
      </c>
      <c r="B2879" s="62" t="s">
        <v>2505</v>
      </c>
      <c r="C2879" s="62" t="str">
        <f t="shared" si="45"/>
        <v>123</v>
      </c>
      <c r="D2879" s="62" t="s">
        <v>2506</v>
      </c>
      <c r="E2879" s="63">
        <v>108</v>
      </c>
    </row>
    <row r="2880" spans="1:5" ht="16.5" x14ac:dyDescent="0.35">
      <c r="A2880" s="62" t="s">
        <v>2007</v>
      </c>
      <c r="B2880" s="62" t="s">
        <v>2505</v>
      </c>
      <c r="C2880" s="62" t="str">
        <f t="shared" si="45"/>
        <v>123</v>
      </c>
      <c r="D2880" s="62" t="s">
        <v>2506</v>
      </c>
      <c r="E2880" s="63">
        <v>138.6</v>
      </c>
    </row>
    <row r="2881" spans="1:5" ht="16.5" x14ac:dyDescent="0.35">
      <c r="A2881" s="62" t="s">
        <v>2000</v>
      </c>
      <c r="B2881" s="62" t="s">
        <v>2505</v>
      </c>
      <c r="C2881" s="62" t="str">
        <f t="shared" si="45"/>
        <v>123</v>
      </c>
      <c r="D2881" s="62" t="s">
        <v>2506</v>
      </c>
      <c r="E2881" s="63">
        <v>83.4</v>
      </c>
    </row>
    <row r="2882" spans="1:5" ht="16.5" x14ac:dyDescent="0.35">
      <c r="A2882" s="62" t="s">
        <v>1990</v>
      </c>
      <c r="B2882" s="62" t="s">
        <v>2505</v>
      </c>
      <c r="C2882" s="62" t="str">
        <f t="shared" si="45"/>
        <v>123</v>
      </c>
      <c r="D2882" s="62" t="s">
        <v>2506</v>
      </c>
      <c r="E2882" s="63">
        <v>124.8</v>
      </c>
    </row>
    <row r="2883" spans="1:5" ht="16.5" x14ac:dyDescent="0.35">
      <c r="A2883" s="62" t="s">
        <v>1975</v>
      </c>
      <c r="B2883" s="62" t="s">
        <v>2505</v>
      </c>
      <c r="C2883" s="62" t="str">
        <f t="shared" si="45"/>
        <v>123</v>
      </c>
      <c r="D2883" s="62" t="s">
        <v>2506</v>
      </c>
      <c r="E2883" s="63">
        <v>127.4</v>
      </c>
    </row>
    <row r="2884" spans="1:5" ht="16.5" x14ac:dyDescent="0.35">
      <c r="A2884" s="62" t="s">
        <v>1974</v>
      </c>
      <c r="B2884" s="62" t="s">
        <v>2505</v>
      </c>
      <c r="C2884" s="62" t="str">
        <f t="shared" si="45"/>
        <v>123</v>
      </c>
      <c r="D2884" s="62" t="s">
        <v>2506</v>
      </c>
      <c r="E2884" s="63">
        <v>96.4</v>
      </c>
    </row>
    <row r="2885" spans="1:5" ht="16.5" x14ac:dyDescent="0.35">
      <c r="A2885" s="62" t="s">
        <v>1968</v>
      </c>
      <c r="B2885" s="62" t="s">
        <v>2505</v>
      </c>
      <c r="C2885" s="62" t="str">
        <f t="shared" si="45"/>
        <v>123</v>
      </c>
      <c r="D2885" s="62" t="s">
        <v>2506</v>
      </c>
      <c r="E2885" s="63">
        <v>123.2</v>
      </c>
    </row>
    <row r="2886" spans="1:5" ht="16.5" x14ac:dyDescent="0.35">
      <c r="A2886" s="62" t="s">
        <v>1954</v>
      </c>
      <c r="B2886" s="62" t="s">
        <v>2505</v>
      </c>
      <c r="C2886" s="62" t="str">
        <f t="shared" si="45"/>
        <v>123</v>
      </c>
      <c r="D2886" s="62" t="s">
        <v>2506</v>
      </c>
      <c r="E2886" s="63">
        <v>139.80000000000001</v>
      </c>
    </row>
    <row r="2887" spans="1:5" ht="16.5" x14ac:dyDescent="0.35">
      <c r="A2887" s="62" t="s">
        <v>1931</v>
      </c>
      <c r="B2887" s="62" t="s">
        <v>2505</v>
      </c>
      <c r="C2887" s="62" t="str">
        <f t="shared" si="45"/>
        <v>123</v>
      </c>
      <c r="D2887" s="62" t="s">
        <v>2506</v>
      </c>
      <c r="E2887" s="63">
        <v>109.2</v>
      </c>
    </row>
    <row r="2888" spans="1:5" ht="16.5" x14ac:dyDescent="0.35">
      <c r="A2888" s="62" t="s">
        <v>1930</v>
      </c>
      <c r="B2888" s="62" t="s">
        <v>2505</v>
      </c>
      <c r="C2888" s="62" t="str">
        <f t="shared" si="45"/>
        <v>123</v>
      </c>
      <c r="D2888" s="62" t="s">
        <v>2506</v>
      </c>
      <c r="E2888" s="63">
        <v>122.2</v>
      </c>
    </row>
    <row r="2889" spans="1:5" ht="16.5" x14ac:dyDescent="0.35">
      <c r="A2889" s="62" t="s">
        <v>1911</v>
      </c>
      <c r="B2889" s="62" t="s">
        <v>2505</v>
      </c>
      <c r="C2889" s="62" t="str">
        <f t="shared" si="45"/>
        <v>123</v>
      </c>
      <c r="D2889" s="62" t="s">
        <v>2506</v>
      </c>
      <c r="E2889" s="63">
        <v>119.6</v>
      </c>
    </row>
    <row r="2890" spans="1:5" ht="16.5" x14ac:dyDescent="0.35">
      <c r="A2890" s="62" t="s">
        <v>1910</v>
      </c>
      <c r="B2890" s="62" t="s">
        <v>2505</v>
      </c>
      <c r="C2890" s="62" t="str">
        <f t="shared" si="45"/>
        <v>123</v>
      </c>
      <c r="D2890" s="62" t="s">
        <v>2506</v>
      </c>
      <c r="E2890" s="63">
        <v>134</v>
      </c>
    </row>
    <row r="2891" spans="1:5" ht="16.5" x14ac:dyDescent="0.35">
      <c r="A2891" s="62" t="s">
        <v>1904</v>
      </c>
      <c r="B2891" s="62" t="s">
        <v>2505</v>
      </c>
      <c r="C2891" s="62" t="str">
        <f t="shared" si="45"/>
        <v>123</v>
      </c>
      <c r="D2891" s="62" t="s">
        <v>2506</v>
      </c>
      <c r="E2891" s="63">
        <v>106</v>
      </c>
    </row>
    <row r="2892" spans="1:5" ht="16.5" x14ac:dyDescent="0.35">
      <c r="A2892" s="62" t="s">
        <v>1891</v>
      </c>
      <c r="B2892" s="62" t="s">
        <v>2505</v>
      </c>
      <c r="C2892" s="62" t="str">
        <f t="shared" si="45"/>
        <v>123</v>
      </c>
      <c r="D2892" s="62" t="s">
        <v>2506</v>
      </c>
      <c r="E2892" s="63">
        <v>118.4</v>
      </c>
    </row>
    <row r="2893" spans="1:5" ht="16.5" x14ac:dyDescent="0.35">
      <c r="A2893" s="62" t="s">
        <v>1886</v>
      </c>
      <c r="B2893" s="62" t="s">
        <v>2505</v>
      </c>
      <c r="C2893" s="62" t="str">
        <f t="shared" si="45"/>
        <v>123</v>
      </c>
      <c r="D2893" s="62" t="s">
        <v>2506</v>
      </c>
      <c r="E2893" s="63">
        <v>118.2</v>
      </c>
    </row>
    <row r="2894" spans="1:5" ht="16.5" x14ac:dyDescent="0.35">
      <c r="A2894" s="62" t="s">
        <v>1879</v>
      </c>
      <c r="B2894" s="62" t="s">
        <v>2505</v>
      </c>
      <c r="C2894" s="62" t="str">
        <f t="shared" si="45"/>
        <v>123</v>
      </c>
      <c r="D2894" s="62" t="s">
        <v>2506</v>
      </c>
      <c r="E2894" s="63">
        <v>129.6</v>
      </c>
    </row>
    <row r="2895" spans="1:5" ht="16.5" x14ac:dyDescent="0.35">
      <c r="A2895" s="62" t="s">
        <v>1864</v>
      </c>
      <c r="B2895" s="62" t="s">
        <v>2505</v>
      </c>
      <c r="C2895" s="62" t="str">
        <f t="shared" si="45"/>
        <v>123</v>
      </c>
      <c r="D2895" s="62" t="s">
        <v>2506</v>
      </c>
      <c r="E2895" s="63">
        <v>115</v>
      </c>
    </row>
    <row r="2896" spans="1:5" ht="16.5" x14ac:dyDescent="0.35">
      <c r="A2896" s="62" t="s">
        <v>1844</v>
      </c>
      <c r="B2896" s="62" t="s">
        <v>2505</v>
      </c>
      <c r="C2896" s="62" t="str">
        <f t="shared" si="45"/>
        <v>123</v>
      </c>
      <c r="D2896" s="62" t="s">
        <v>2506</v>
      </c>
      <c r="E2896" s="63">
        <v>118</v>
      </c>
    </row>
    <row r="2897" spans="1:5" ht="16.5" x14ac:dyDescent="0.35">
      <c r="A2897" s="62" t="s">
        <v>1843</v>
      </c>
      <c r="B2897" s="62" t="s">
        <v>2505</v>
      </c>
      <c r="C2897" s="62" t="str">
        <f t="shared" si="45"/>
        <v>123</v>
      </c>
      <c r="D2897" s="62" t="s">
        <v>2506</v>
      </c>
      <c r="E2897" s="63">
        <v>121.4</v>
      </c>
    </row>
    <row r="2898" spans="1:5" ht="16.5" x14ac:dyDescent="0.35">
      <c r="A2898" s="62" t="s">
        <v>1811</v>
      </c>
      <c r="B2898" s="62" t="s">
        <v>2505</v>
      </c>
      <c r="C2898" s="62" t="str">
        <f t="shared" si="45"/>
        <v>123</v>
      </c>
      <c r="D2898" s="62" t="s">
        <v>2506</v>
      </c>
      <c r="E2898" s="63">
        <v>135.80000000000001</v>
      </c>
    </row>
    <row r="2899" spans="1:5" ht="16.5" x14ac:dyDescent="0.35">
      <c r="A2899" s="62" t="s">
        <v>1810</v>
      </c>
      <c r="B2899" s="62" t="s">
        <v>2505</v>
      </c>
      <c r="C2899" s="62" t="str">
        <f t="shared" si="45"/>
        <v>123</v>
      </c>
      <c r="D2899" s="62" t="s">
        <v>2506</v>
      </c>
      <c r="E2899" s="63">
        <v>96.8</v>
      </c>
    </row>
    <row r="2900" spans="1:5" ht="16.5" x14ac:dyDescent="0.35">
      <c r="A2900" s="62" t="s">
        <v>1809</v>
      </c>
      <c r="B2900" s="62" t="s">
        <v>2505</v>
      </c>
      <c r="C2900" s="62" t="str">
        <f t="shared" si="45"/>
        <v>123</v>
      </c>
      <c r="D2900" s="62" t="s">
        <v>2506</v>
      </c>
      <c r="E2900" s="63">
        <v>113.6</v>
      </c>
    </row>
    <row r="2901" spans="1:5" ht="16.5" x14ac:dyDescent="0.35">
      <c r="A2901" s="62" t="s">
        <v>1769</v>
      </c>
      <c r="B2901" s="62" t="s">
        <v>2505</v>
      </c>
      <c r="C2901" s="62" t="str">
        <f t="shared" si="45"/>
        <v>123</v>
      </c>
      <c r="D2901" s="62" t="s">
        <v>2506</v>
      </c>
      <c r="E2901" s="63">
        <v>100.8</v>
      </c>
    </row>
    <row r="2902" spans="1:5" ht="16.5" x14ac:dyDescent="0.35">
      <c r="A2902" s="62" t="s">
        <v>1753</v>
      </c>
      <c r="B2902" s="62" t="s">
        <v>2505</v>
      </c>
      <c r="C2902" s="62" t="str">
        <f t="shared" si="45"/>
        <v>123</v>
      </c>
      <c r="D2902" s="62" t="s">
        <v>2506</v>
      </c>
      <c r="E2902" s="63">
        <v>116</v>
      </c>
    </row>
    <row r="2903" spans="1:5" ht="16.5" x14ac:dyDescent="0.35">
      <c r="A2903" s="62" t="s">
        <v>1747</v>
      </c>
      <c r="B2903" s="62" t="s">
        <v>2505</v>
      </c>
      <c r="C2903" s="62" t="str">
        <f t="shared" si="45"/>
        <v>123</v>
      </c>
      <c r="D2903" s="62" t="s">
        <v>2506</v>
      </c>
      <c r="E2903" s="63">
        <v>110</v>
      </c>
    </row>
    <row r="2904" spans="1:5" ht="16.5" x14ac:dyDescent="0.35">
      <c r="A2904" s="62" t="s">
        <v>1742</v>
      </c>
      <c r="B2904" s="62" t="s">
        <v>2505</v>
      </c>
      <c r="C2904" s="62" t="str">
        <f t="shared" si="45"/>
        <v>123</v>
      </c>
      <c r="D2904" s="62" t="s">
        <v>2506</v>
      </c>
      <c r="E2904" s="63">
        <v>98.2</v>
      </c>
    </row>
    <row r="2905" spans="1:5" ht="16.5" x14ac:dyDescent="0.35">
      <c r="A2905" s="62" t="s">
        <v>1419</v>
      </c>
      <c r="B2905" s="62" t="s">
        <v>2505</v>
      </c>
      <c r="C2905" s="62" t="str">
        <f t="shared" si="45"/>
        <v>123</v>
      </c>
      <c r="D2905" s="62" t="s">
        <v>2506</v>
      </c>
      <c r="E2905" s="63">
        <v>108.4</v>
      </c>
    </row>
    <row r="2906" spans="1:5" ht="16.5" x14ac:dyDescent="0.35">
      <c r="A2906" s="62" t="s">
        <v>1418</v>
      </c>
      <c r="B2906" s="62" t="s">
        <v>2505</v>
      </c>
      <c r="C2906" s="62" t="str">
        <f t="shared" si="45"/>
        <v>123</v>
      </c>
      <c r="D2906" s="62" t="s">
        <v>2507</v>
      </c>
      <c r="E2906" s="63">
        <v>352.8</v>
      </c>
    </row>
    <row r="2907" spans="1:5" ht="16.5" x14ac:dyDescent="0.35">
      <c r="A2907" s="62" t="s">
        <v>2028</v>
      </c>
      <c r="B2907" s="62" t="s">
        <v>2505</v>
      </c>
      <c r="C2907" s="62" t="str">
        <f t="shared" si="45"/>
        <v>123</v>
      </c>
      <c r="D2907" s="62" t="s">
        <v>2507</v>
      </c>
      <c r="E2907" s="63">
        <v>432</v>
      </c>
    </row>
    <row r="2908" spans="1:5" ht="16.5" x14ac:dyDescent="0.35">
      <c r="A2908" s="62" t="s">
        <v>2023</v>
      </c>
      <c r="B2908" s="62" t="s">
        <v>2505</v>
      </c>
      <c r="C2908" s="62" t="str">
        <f t="shared" si="45"/>
        <v>123</v>
      </c>
      <c r="D2908" s="62" t="s">
        <v>2507</v>
      </c>
      <c r="E2908" s="63">
        <v>394.2</v>
      </c>
    </row>
    <row r="2909" spans="1:5" ht="16.5" x14ac:dyDescent="0.35">
      <c r="A2909" s="62" t="s">
        <v>2013</v>
      </c>
      <c r="B2909" s="62" t="s">
        <v>2505</v>
      </c>
      <c r="C2909" s="62" t="str">
        <f t="shared" si="45"/>
        <v>123</v>
      </c>
      <c r="D2909" s="62" t="s">
        <v>2507</v>
      </c>
      <c r="E2909" s="63">
        <v>421.2</v>
      </c>
    </row>
    <row r="2910" spans="1:5" ht="16.5" x14ac:dyDescent="0.35">
      <c r="A2910" s="62" t="s">
        <v>2007</v>
      </c>
      <c r="B2910" s="62" t="s">
        <v>2505</v>
      </c>
      <c r="C2910" s="62" t="str">
        <f t="shared" si="45"/>
        <v>123</v>
      </c>
      <c r="D2910" s="62" t="s">
        <v>2507</v>
      </c>
      <c r="E2910" s="63">
        <v>432</v>
      </c>
    </row>
    <row r="2911" spans="1:5" ht="16.5" x14ac:dyDescent="0.35">
      <c r="A2911" s="62" t="s">
        <v>2000</v>
      </c>
      <c r="B2911" s="62" t="s">
        <v>2505</v>
      </c>
      <c r="C2911" s="62" t="str">
        <f t="shared" si="45"/>
        <v>123</v>
      </c>
      <c r="D2911" s="62" t="s">
        <v>2507</v>
      </c>
      <c r="E2911" s="63">
        <v>444.6</v>
      </c>
    </row>
    <row r="2912" spans="1:5" ht="16.5" x14ac:dyDescent="0.35">
      <c r="A2912" s="62" t="s">
        <v>1990</v>
      </c>
      <c r="B2912" s="62" t="s">
        <v>2505</v>
      </c>
      <c r="C2912" s="62" t="str">
        <f t="shared" si="45"/>
        <v>123</v>
      </c>
      <c r="D2912" s="62" t="s">
        <v>2507</v>
      </c>
      <c r="E2912" s="63">
        <v>378</v>
      </c>
    </row>
    <row r="2913" spans="1:5" ht="16.5" x14ac:dyDescent="0.35">
      <c r="A2913" s="62" t="s">
        <v>1975</v>
      </c>
      <c r="B2913" s="62" t="s">
        <v>2505</v>
      </c>
      <c r="C2913" s="62" t="str">
        <f t="shared" si="45"/>
        <v>123</v>
      </c>
      <c r="D2913" s="62" t="s">
        <v>2507</v>
      </c>
      <c r="E2913" s="63">
        <v>374.4</v>
      </c>
    </row>
    <row r="2914" spans="1:5" ht="16.5" x14ac:dyDescent="0.35">
      <c r="A2914" s="62" t="s">
        <v>1974</v>
      </c>
      <c r="B2914" s="62" t="s">
        <v>2505</v>
      </c>
      <c r="C2914" s="62" t="str">
        <f t="shared" si="45"/>
        <v>123</v>
      </c>
      <c r="D2914" s="62" t="s">
        <v>2507</v>
      </c>
      <c r="E2914" s="63">
        <v>329.4</v>
      </c>
    </row>
    <row r="2915" spans="1:5" ht="16.5" x14ac:dyDescent="0.35">
      <c r="A2915" s="62" t="s">
        <v>1968</v>
      </c>
      <c r="B2915" s="62" t="s">
        <v>2505</v>
      </c>
      <c r="C2915" s="62" t="str">
        <f t="shared" ref="C2915:C2978" si="46">MID(B2915,2,3)</f>
        <v>123</v>
      </c>
      <c r="D2915" s="62" t="s">
        <v>2507</v>
      </c>
      <c r="E2915" s="63">
        <v>374.4</v>
      </c>
    </row>
    <row r="2916" spans="1:5" ht="16.5" x14ac:dyDescent="0.35">
      <c r="A2916" s="62" t="s">
        <v>1954</v>
      </c>
      <c r="B2916" s="62" t="s">
        <v>2505</v>
      </c>
      <c r="C2916" s="62" t="str">
        <f t="shared" si="46"/>
        <v>123</v>
      </c>
      <c r="D2916" s="62" t="s">
        <v>2507</v>
      </c>
      <c r="E2916" s="63">
        <v>414</v>
      </c>
    </row>
    <row r="2917" spans="1:5" ht="16.5" x14ac:dyDescent="0.35">
      <c r="A2917" s="62" t="s">
        <v>1931</v>
      </c>
      <c r="B2917" s="62" t="s">
        <v>2505</v>
      </c>
      <c r="C2917" s="62" t="str">
        <f t="shared" si="46"/>
        <v>123</v>
      </c>
      <c r="D2917" s="62" t="s">
        <v>2507</v>
      </c>
      <c r="E2917" s="63">
        <v>338.4</v>
      </c>
    </row>
    <row r="2918" spans="1:5" ht="16.5" x14ac:dyDescent="0.35">
      <c r="A2918" s="62" t="s">
        <v>1930</v>
      </c>
      <c r="B2918" s="62" t="s">
        <v>2505</v>
      </c>
      <c r="C2918" s="62" t="str">
        <f t="shared" si="46"/>
        <v>123</v>
      </c>
      <c r="D2918" s="62" t="s">
        <v>2507</v>
      </c>
      <c r="E2918" s="63">
        <v>324</v>
      </c>
    </row>
    <row r="2919" spans="1:5" ht="16.5" x14ac:dyDescent="0.35">
      <c r="A2919" s="62" t="s">
        <v>1911</v>
      </c>
      <c r="B2919" s="62" t="s">
        <v>2505</v>
      </c>
      <c r="C2919" s="62" t="str">
        <f t="shared" si="46"/>
        <v>123</v>
      </c>
      <c r="D2919" s="62" t="s">
        <v>2507</v>
      </c>
      <c r="E2919" s="63">
        <v>288</v>
      </c>
    </row>
    <row r="2920" spans="1:5" ht="16.5" x14ac:dyDescent="0.35">
      <c r="A2920" s="62" t="s">
        <v>1910</v>
      </c>
      <c r="B2920" s="62" t="s">
        <v>2505</v>
      </c>
      <c r="C2920" s="62" t="str">
        <f t="shared" si="46"/>
        <v>123</v>
      </c>
      <c r="D2920" s="62" t="s">
        <v>2507</v>
      </c>
      <c r="E2920" s="63">
        <v>322.2</v>
      </c>
    </row>
    <row r="2921" spans="1:5" ht="16.5" x14ac:dyDescent="0.35">
      <c r="A2921" s="62" t="s">
        <v>1904</v>
      </c>
      <c r="B2921" s="62" t="s">
        <v>2505</v>
      </c>
      <c r="C2921" s="62" t="str">
        <f t="shared" si="46"/>
        <v>123</v>
      </c>
      <c r="D2921" s="62" t="s">
        <v>2507</v>
      </c>
      <c r="E2921" s="63">
        <v>324</v>
      </c>
    </row>
    <row r="2922" spans="1:5" ht="16.5" x14ac:dyDescent="0.35">
      <c r="A2922" s="62" t="s">
        <v>1891</v>
      </c>
      <c r="B2922" s="62" t="s">
        <v>2505</v>
      </c>
      <c r="C2922" s="62" t="str">
        <f t="shared" si="46"/>
        <v>123</v>
      </c>
      <c r="D2922" s="62" t="s">
        <v>2507</v>
      </c>
      <c r="E2922" s="63">
        <v>248.4</v>
      </c>
    </row>
    <row r="2923" spans="1:5" ht="16.5" x14ac:dyDescent="0.35">
      <c r="A2923" s="62" t="s">
        <v>1886</v>
      </c>
      <c r="B2923" s="62" t="s">
        <v>2505</v>
      </c>
      <c r="C2923" s="62" t="str">
        <f t="shared" si="46"/>
        <v>123</v>
      </c>
      <c r="D2923" s="62" t="s">
        <v>2507</v>
      </c>
      <c r="E2923" s="63">
        <v>343.8</v>
      </c>
    </row>
    <row r="2924" spans="1:5" ht="16.5" x14ac:dyDescent="0.35">
      <c r="A2924" s="62" t="s">
        <v>1879</v>
      </c>
      <c r="B2924" s="62" t="s">
        <v>2505</v>
      </c>
      <c r="C2924" s="62" t="str">
        <f t="shared" si="46"/>
        <v>123</v>
      </c>
      <c r="D2924" s="62" t="s">
        <v>2507</v>
      </c>
      <c r="E2924" s="63">
        <v>268.2</v>
      </c>
    </row>
    <row r="2925" spans="1:5" ht="16.5" x14ac:dyDescent="0.35">
      <c r="A2925" s="62" t="s">
        <v>1864</v>
      </c>
      <c r="B2925" s="62" t="s">
        <v>2505</v>
      </c>
      <c r="C2925" s="62" t="str">
        <f t="shared" si="46"/>
        <v>123</v>
      </c>
      <c r="D2925" s="62" t="s">
        <v>2507</v>
      </c>
      <c r="E2925" s="63">
        <v>262.8</v>
      </c>
    </row>
    <row r="2926" spans="1:5" ht="16.5" x14ac:dyDescent="0.35">
      <c r="A2926" s="62" t="s">
        <v>1844</v>
      </c>
      <c r="B2926" s="62" t="s">
        <v>2505</v>
      </c>
      <c r="C2926" s="62" t="str">
        <f t="shared" si="46"/>
        <v>123</v>
      </c>
      <c r="D2926" s="62" t="s">
        <v>2507</v>
      </c>
      <c r="E2926" s="63">
        <v>232.2</v>
      </c>
    </row>
    <row r="2927" spans="1:5" ht="16.5" x14ac:dyDescent="0.35">
      <c r="A2927" s="62" t="s">
        <v>1843</v>
      </c>
      <c r="B2927" s="62" t="s">
        <v>2505</v>
      </c>
      <c r="C2927" s="62" t="str">
        <f t="shared" si="46"/>
        <v>123</v>
      </c>
      <c r="D2927" s="62" t="s">
        <v>2507</v>
      </c>
      <c r="E2927" s="63">
        <v>275.39999999999998</v>
      </c>
    </row>
    <row r="2928" spans="1:5" ht="16.5" x14ac:dyDescent="0.35">
      <c r="A2928" s="62" t="s">
        <v>1811</v>
      </c>
      <c r="B2928" s="62" t="s">
        <v>2505</v>
      </c>
      <c r="C2928" s="62" t="str">
        <f t="shared" si="46"/>
        <v>123</v>
      </c>
      <c r="D2928" s="62" t="s">
        <v>2507</v>
      </c>
      <c r="E2928" s="63">
        <v>243</v>
      </c>
    </row>
    <row r="2929" spans="1:5" ht="16.5" x14ac:dyDescent="0.35">
      <c r="A2929" s="62" t="s">
        <v>1810</v>
      </c>
      <c r="B2929" s="62" t="s">
        <v>2505</v>
      </c>
      <c r="C2929" s="62" t="str">
        <f t="shared" si="46"/>
        <v>123</v>
      </c>
      <c r="D2929" s="62" t="s">
        <v>2507</v>
      </c>
      <c r="E2929" s="63">
        <v>268.2</v>
      </c>
    </row>
    <row r="2930" spans="1:5" ht="16.5" x14ac:dyDescent="0.35">
      <c r="A2930" s="62" t="s">
        <v>1809</v>
      </c>
      <c r="B2930" s="62" t="s">
        <v>2505</v>
      </c>
      <c r="C2930" s="62" t="str">
        <f t="shared" si="46"/>
        <v>123</v>
      </c>
      <c r="D2930" s="62" t="s">
        <v>2507</v>
      </c>
      <c r="E2930" s="63">
        <v>241.2</v>
      </c>
    </row>
    <row r="2931" spans="1:5" ht="16.5" x14ac:dyDescent="0.35">
      <c r="A2931" s="62" t="s">
        <v>1769</v>
      </c>
      <c r="B2931" s="62" t="s">
        <v>2505</v>
      </c>
      <c r="C2931" s="62" t="str">
        <f t="shared" si="46"/>
        <v>123</v>
      </c>
      <c r="D2931" s="62" t="s">
        <v>2507</v>
      </c>
      <c r="E2931" s="63">
        <v>279</v>
      </c>
    </row>
    <row r="2932" spans="1:5" ht="16.5" x14ac:dyDescent="0.35">
      <c r="A2932" s="62" t="s">
        <v>1753</v>
      </c>
      <c r="B2932" s="62" t="s">
        <v>2505</v>
      </c>
      <c r="C2932" s="62" t="str">
        <f t="shared" si="46"/>
        <v>123</v>
      </c>
      <c r="D2932" s="62" t="s">
        <v>2507</v>
      </c>
      <c r="E2932" s="63">
        <v>271.8</v>
      </c>
    </row>
    <row r="2933" spans="1:5" ht="16.5" x14ac:dyDescent="0.35">
      <c r="A2933" s="62" t="s">
        <v>1747</v>
      </c>
      <c r="B2933" s="62" t="s">
        <v>2505</v>
      </c>
      <c r="C2933" s="62" t="str">
        <f t="shared" si="46"/>
        <v>123</v>
      </c>
      <c r="D2933" s="62" t="s">
        <v>2507</v>
      </c>
      <c r="E2933" s="63">
        <v>270</v>
      </c>
    </row>
    <row r="2934" spans="1:5" ht="16.5" x14ac:dyDescent="0.35">
      <c r="A2934" s="62" t="s">
        <v>1742</v>
      </c>
      <c r="B2934" s="62" t="s">
        <v>2505</v>
      </c>
      <c r="C2934" s="62" t="str">
        <f t="shared" si="46"/>
        <v>123</v>
      </c>
      <c r="D2934" s="62" t="s">
        <v>2507</v>
      </c>
      <c r="E2934" s="63">
        <v>286.2</v>
      </c>
    </row>
    <row r="2935" spans="1:5" ht="16.5" x14ac:dyDescent="0.35">
      <c r="A2935" s="62" t="s">
        <v>1419</v>
      </c>
      <c r="B2935" s="62" t="s">
        <v>2505</v>
      </c>
      <c r="C2935" s="62" t="str">
        <f t="shared" si="46"/>
        <v>123</v>
      </c>
      <c r="D2935" s="62" t="s">
        <v>2507</v>
      </c>
      <c r="E2935" s="63">
        <v>351</v>
      </c>
    </row>
    <row r="2936" spans="1:5" ht="16.5" x14ac:dyDescent="0.35">
      <c r="A2936" s="62" t="s">
        <v>1418</v>
      </c>
      <c r="B2936" s="62" t="s">
        <v>2505</v>
      </c>
      <c r="C2936" s="62" t="str">
        <f t="shared" si="46"/>
        <v>123</v>
      </c>
      <c r="D2936" s="62" t="s">
        <v>2508</v>
      </c>
      <c r="E2936" s="63">
        <v>220.2</v>
      </c>
    </row>
    <row r="2937" spans="1:5" ht="16.5" x14ac:dyDescent="0.35">
      <c r="A2937" s="62" t="s">
        <v>2028</v>
      </c>
      <c r="B2937" s="62" t="s">
        <v>2505</v>
      </c>
      <c r="C2937" s="62" t="str">
        <f t="shared" si="46"/>
        <v>123</v>
      </c>
      <c r="D2937" s="62" t="s">
        <v>2508</v>
      </c>
      <c r="E2937" s="63">
        <v>203.8</v>
      </c>
    </row>
    <row r="2938" spans="1:5" ht="16.5" x14ac:dyDescent="0.35">
      <c r="A2938" s="62" t="s">
        <v>2023</v>
      </c>
      <c r="B2938" s="62" t="s">
        <v>2505</v>
      </c>
      <c r="C2938" s="62" t="str">
        <f t="shared" si="46"/>
        <v>123</v>
      </c>
      <c r="D2938" s="62" t="s">
        <v>2508</v>
      </c>
      <c r="E2938" s="63">
        <v>219.6</v>
      </c>
    </row>
    <row r="2939" spans="1:5" ht="16.5" x14ac:dyDescent="0.35">
      <c r="A2939" s="62" t="s">
        <v>2013</v>
      </c>
      <c r="B2939" s="62" t="s">
        <v>2505</v>
      </c>
      <c r="C2939" s="62" t="str">
        <f t="shared" si="46"/>
        <v>123</v>
      </c>
      <c r="D2939" s="62" t="s">
        <v>2508</v>
      </c>
      <c r="E2939" s="63">
        <v>252.4</v>
      </c>
    </row>
    <row r="2940" spans="1:5" ht="16.5" x14ac:dyDescent="0.35">
      <c r="A2940" s="62" t="s">
        <v>2007</v>
      </c>
      <c r="B2940" s="62" t="s">
        <v>2505</v>
      </c>
      <c r="C2940" s="62" t="str">
        <f t="shared" si="46"/>
        <v>123</v>
      </c>
      <c r="D2940" s="62" t="s">
        <v>2508</v>
      </c>
      <c r="E2940" s="63">
        <v>229.6</v>
      </c>
    </row>
    <row r="2941" spans="1:5" ht="16.5" x14ac:dyDescent="0.35">
      <c r="A2941" s="62" t="s">
        <v>2000</v>
      </c>
      <c r="B2941" s="62" t="s">
        <v>2505</v>
      </c>
      <c r="C2941" s="62" t="str">
        <f t="shared" si="46"/>
        <v>123</v>
      </c>
      <c r="D2941" s="62" t="s">
        <v>2508</v>
      </c>
      <c r="E2941" s="63">
        <v>246.2</v>
      </c>
    </row>
    <row r="2942" spans="1:5" ht="16.5" x14ac:dyDescent="0.35">
      <c r="A2942" s="62" t="s">
        <v>1990</v>
      </c>
      <c r="B2942" s="62" t="s">
        <v>2505</v>
      </c>
      <c r="C2942" s="62" t="str">
        <f t="shared" si="46"/>
        <v>123</v>
      </c>
      <c r="D2942" s="62" t="s">
        <v>2508</v>
      </c>
      <c r="E2942" s="63">
        <v>240</v>
      </c>
    </row>
    <row r="2943" spans="1:5" ht="16.5" x14ac:dyDescent="0.35">
      <c r="A2943" s="62" t="s">
        <v>1975</v>
      </c>
      <c r="B2943" s="62" t="s">
        <v>2505</v>
      </c>
      <c r="C2943" s="62" t="str">
        <f t="shared" si="46"/>
        <v>123</v>
      </c>
      <c r="D2943" s="62" t="s">
        <v>2508</v>
      </c>
      <c r="E2943" s="63">
        <v>248.8</v>
      </c>
    </row>
    <row r="2944" spans="1:5" ht="16.5" x14ac:dyDescent="0.35">
      <c r="A2944" s="62" t="s">
        <v>1974</v>
      </c>
      <c r="B2944" s="62" t="s">
        <v>2505</v>
      </c>
      <c r="C2944" s="62" t="str">
        <f t="shared" si="46"/>
        <v>123</v>
      </c>
      <c r="D2944" s="62" t="s">
        <v>2508</v>
      </c>
      <c r="E2944" s="63">
        <v>246</v>
      </c>
    </row>
    <row r="2945" spans="1:5" ht="16.5" x14ac:dyDescent="0.35">
      <c r="A2945" s="62" t="s">
        <v>1968</v>
      </c>
      <c r="B2945" s="62" t="s">
        <v>2505</v>
      </c>
      <c r="C2945" s="62" t="str">
        <f t="shared" si="46"/>
        <v>123</v>
      </c>
      <c r="D2945" s="62" t="s">
        <v>2508</v>
      </c>
      <c r="E2945" s="63">
        <v>261.3</v>
      </c>
    </row>
    <row r="2946" spans="1:5" ht="16.5" x14ac:dyDescent="0.35">
      <c r="A2946" s="62" t="s">
        <v>1954</v>
      </c>
      <c r="B2946" s="62" t="s">
        <v>2505</v>
      </c>
      <c r="C2946" s="62" t="str">
        <f t="shared" si="46"/>
        <v>123</v>
      </c>
      <c r="D2946" s="62" t="s">
        <v>2508</v>
      </c>
      <c r="E2946" s="63">
        <v>253.4</v>
      </c>
    </row>
    <row r="2947" spans="1:5" ht="16.5" x14ac:dyDescent="0.35">
      <c r="A2947" s="62" t="s">
        <v>1931</v>
      </c>
      <c r="B2947" s="62" t="s">
        <v>2505</v>
      </c>
      <c r="C2947" s="62" t="str">
        <f t="shared" si="46"/>
        <v>123</v>
      </c>
      <c r="D2947" s="62" t="s">
        <v>2508</v>
      </c>
      <c r="E2947" s="63">
        <v>201.2</v>
      </c>
    </row>
    <row r="2948" spans="1:5" ht="16.5" x14ac:dyDescent="0.35">
      <c r="A2948" s="62" t="s">
        <v>1930</v>
      </c>
      <c r="B2948" s="62" t="s">
        <v>2505</v>
      </c>
      <c r="C2948" s="62" t="str">
        <f t="shared" si="46"/>
        <v>123</v>
      </c>
      <c r="D2948" s="62" t="s">
        <v>2508</v>
      </c>
      <c r="E2948" s="63">
        <v>203.6</v>
      </c>
    </row>
    <row r="2949" spans="1:5" ht="16.5" x14ac:dyDescent="0.35">
      <c r="A2949" s="62" t="s">
        <v>1911</v>
      </c>
      <c r="B2949" s="62" t="s">
        <v>2505</v>
      </c>
      <c r="C2949" s="62" t="str">
        <f t="shared" si="46"/>
        <v>123</v>
      </c>
      <c r="D2949" s="62" t="s">
        <v>2508</v>
      </c>
      <c r="E2949" s="63">
        <v>175.6</v>
      </c>
    </row>
    <row r="2950" spans="1:5" ht="16.5" x14ac:dyDescent="0.35">
      <c r="A2950" s="62" t="s">
        <v>1910</v>
      </c>
      <c r="B2950" s="62" t="s">
        <v>2505</v>
      </c>
      <c r="C2950" s="62" t="str">
        <f t="shared" si="46"/>
        <v>123</v>
      </c>
      <c r="D2950" s="62" t="s">
        <v>2508</v>
      </c>
      <c r="E2950" s="63">
        <v>220</v>
      </c>
    </row>
    <row r="2951" spans="1:5" ht="16.5" x14ac:dyDescent="0.35">
      <c r="A2951" s="62" t="s">
        <v>1904</v>
      </c>
      <c r="B2951" s="62" t="s">
        <v>2505</v>
      </c>
      <c r="C2951" s="62" t="str">
        <f t="shared" si="46"/>
        <v>123</v>
      </c>
      <c r="D2951" s="62" t="s">
        <v>2508</v>
      </c>
      <c r="E2951" s="63">
        <v>208.6</v>
      </c>
    </row>
    <row r="2952" spans="1:5" ht="16.5" x14ac:dyDescent="0.35">
      <c r="A2952" s="62" t="s">
        <v>1891</v>
      </c>
      <c r="B2952" s="62" t="s">
        <v>2505</v>
      </c>
      <c r="C2952" s="62" t="str">
        <f t="shared" si="46"/>
        <v>123</v>
      </c>
      <c r="D2952" s="62" t="s">
        <v>2508</v>
      </c>
      <c r="E2952" s="63">
        <v>195.2</v>
      </c>
    </row>
    <row r="2953" spans="1:5" ht="16.5" x14ac:dyDescent="0.35">
      <c r="A2953" s="62" t="s">
        <v>1886</v>
      </c>
      <c r="B2953" s="62" t="s">
        <v>2505</v>
      </c>
      <c r="C2953" s="62" t="str">
        <f t="shared" si="46"/>
        <v>123</v>
      </c>
      <c r="D2953" s="62" t="s">
        <v>2508</v>
      </c>
      <c r="E2953" s="63">
        <v>217.2</v>
      </c>
    </row>
    <row r="2954" spans="1:5" ht="16.5" x14ac:dyDescent="0.35">
      <c r="A2954" s="62" t="s">
        <v>1879</v>
      </c>
      <c r="B2954" s="62" t="s">
        <v>2505</v>
      </c>
      <c r="C2954" s="62" t="str">
        <f t="shared" si="46"/>
        <v>123</v>
      </c>
      <c r="D2954" s="62" t="s">
        <v>2508</v>
      </c>
      <c r="E2954" s="63">
        <v>203.6</v>
      </c>
    </row>
    <row r="2955" spans="1:5" ht="16.5" x14ac:dyDescent="0.35">
      <c r="A2955" s="62" t="s">
        <v>1864</v>
      </c>
      <c r="B2955" s="62" t="s">
        <v>2505</v>
      </c>
      <c r="C2955" s="62" t="str">
        <f t="shared" si="46"/>
        <v>123</v>
      </c>
      <c r="D2955" s="62" t="s">
        <v>2508</v>
      </c>
      <c r="E2955" s="63">
        <v>211.8</v>
      </c>
    </row>
    <row r="2956" spans="1:5" ht="16.5" x14ac:dyDescent="0.35">
      <c r="A2956" s="62" t="s">
        <v>1844</v>
      </c>
      <c r="B2956" s="62" t="s">
        <v>2505</v>
      </c>
      <c r="C2956" s="62" t="str">
        <f t="shared" si="46"/>
        <v>123</v>
      </c>
      <c r="D2956" s="62" t="s">
        <v>2508</v>
      </c>
      <c r="E2956" s="63">
        <v>217.8</v>
      </c>
    </row>
    <row r="2957" spans="1:5" ht="16.5" x14ac:dyDescent="0.35">
      <c r="A2957" s="62" t="s">
        <v>1843</v>
      </c>
      <c r="B2957" s="62" t="s">
        <v>2505</v>
      </c>
      <c r="C2957" s="62" t="str">
        <f t="shared" si="46"/>
        <v>123</v>
      </c>
      <c r="D2957" s="62" t="s">
        <v>2508</v>
      </c>
      <c r="E2957" s="63">
        <v>212</v>
      </c>
    </row>
    <row r="2958" spans="1:5" ht="16.5" x14ac:dyDescent="0.35">
      <c r="A2958" s="62" t="s">
        <v>1811</v>
      </c>
      <c r="B2958" s="62" t="s">
        <v>2505</v>
      </c>
      <c r="C2958" s="62" t="str">
        <f t="shared" si="46"/>
        <v>123</v>
      </c>
      <c r="D2958" s="62" t="s">
        <v>2508</v>
      </c>
      <c r="E2958" s="63">
        <v>218.4</v>
      </c>
    </row>
    <row r="2959" spans="1:5" ht="16.5" x14ac:dyDescent="0.35">
      <c r="A2959" s="62" t="s">
        <v>1810</v>
      </c>
      <c r="B2959" s="62" t="s">
        <v>2505</v>
      </c>
      <c r="C2959" s="62" t="str">
        <f t="shared" si="46"/>
        <v>123</v>
      </c>
      <c r="D2959" s="62" t="s">
        <v>2508</v>
      </c>
      <c r="E2959" s="63">
        <v>200.6</v>
      </c>
    </row>
    <row r="2960" spans="1:5" ht="16.5" x14ac:dyDescent="0.35">
      <c r="A2960" s="62" t="s">
        <v>1809</v>
      </c>
      <c r="B2960" s="62" t="s">
        <v>2505</v>
      </c>
      <c r="C2960" s="62" t="str">
        <f t="shared" si="46"/>
        <v>123</v>
      </c>
      <c r="D2960" s="62" t="s">
        <v>2508</v>
      </c>
      <c r="E2960" s="63">
        <v>225.2</v>
      </c>
    </row>
    <row r="2961" spans="1:5" ht="16.5" x14ac:dyDescent="0.35">
      <c r="A2961" s="62" t="s">
        <v>1769</v>
      </c>
      <c r="B2961" s="62" t="s">
        <v>2505</v>
      </c>
      <c r="C2961" s="62" t="str">
        <f t="shared" si="46"/>
        <v>123</v>
      </c>
      <c r="D2961" s="62" t="s">
        <v>2508</v>
      </c>
      <c r="E2961" s="63">
        <v>262.60000000000002</v>
      </c>
    </row>
    <row r="2962" spans="1:5" ht="16.5" x14ac:dyDescent="0.35">
      <c r="A2962" s="62" t="s">
        <v>1753</v>
      </c>
      <c r="B2962" s="62" t="s">
        <v>2505</v>
      </c>
      <c r="C2962" s="62" t="str">
        <f t="shared" si="46"/>
        <v>123</v>
      </c>
      <c r="D2962" s="62" t="s">
        <v>2508</v>
      </c>
      <c r="E2962" s="63">
        <v>234.8</v>
      </c>
    </row>
    <row r="2963" spans="1:5" ht="16.5" x14ac:dyDescent="0.35">
      <c r="A2963" s="62" t="s">
        <v>1747</v>
      </c>
      <c r="B2963" s="62" t="s">
        <v>2505</v>
      </c>
      <c r="C2963" s="62" t="str">
        <f t="shared" si="46"/>
        <v>123</v>
      </c>
      <c r="D2963" s="62" t="s">
        <v>2508</v>
      </c>
      <c r="E2963" s="63">
        <v>202</v>
      </c>
    </row>
    <row r="2964" spans="1:5" ht="16.5" x14ac:dyDescent="0.35">
      <c r="A2964" s="62" t="s">
        <v>1742</v>
      </c>
      <c r="B2964" s="62" t="s">
        <v>2505</v>
      </c>
      <c r="C2964" s="62" t="str">
        <f t="shared" si="46"/>
        <v>123</v>
      </c>
      <c r="D2964" s="62" t="s">
        <v>2508</v>
      </c>
      <c r="E2964" s="63">
        <v>189.8</v>
      </c>
    </row>
    <row r="2965" spans="1:5" ht="16.5" x14ac:dyDescent="0.35">
      <c r="A2965" s="62" t="s">
        <v>1419</v>
      </c>
      <c r="B2965" s="62" t="s">
        <v>2505</v>
      </c>
      <c r="C2965" s="62" t="str">
        <f t="shared" si="46"/>
        <v>123</v>
      </c>
      <c r="D2965" s="62" t="s">
        <v>2508</v>
      </c>
      <c r="E2965" s="63">
        <v>241.8</v>
      </c>
    </row>
    <row r="2966" spans="1:5" ht="16.5" x14ac:dyDescent="0.35">
      <c r="A2966" s="62" t="s">
        <v>1418</v>
      </c>
      <c r="B2966" s="62" t="s">
        <v>2505</v>
      </c>
      <c r="C2966" s="62" t="str">
        <f t="shared" si="46"/>
        <v>123</v>
      </c>
      <c r="D2966" s="62" t="s">
        <v>2509</v>
      </c>
      <c r="E2966" s="63">
        <v>148</v>
      </c>
    </row>
    <row r="2967" spans="1:5" ht="16.5" x14ac:dyDescent="0.35">
      <c r="A2967" s="62" t="s">
        <v>2028</v>
      </c>
      <c r="B2967" s="62" t="s">
        <v>2505</v>
      </c>
      <c r="C2967" s="62" t="str">
        <f t="shared" si="46"/>
        <v>123</v>
      </c>
      <c r="D2967" s="62" t="s">
        <v>2509</v>
      </c>
      <c r="E2967" s="63">
        <v>154.80000000000001</v>
      </c>
    </row>
    <row r="2968" spans="1:5" ht="16.5" x14ac:dyDescent="0.35">
      <c r="A2968" s="62" t="s">
        <v>2023</v>
      </c>
      <c r="B2968" s="62" t="s">
        <v>2505</v>
      </c>
      <c r="C2968" s="62" t="str">
        <f t="shared" si="46"/>
        <v>123</v>
      </c>
      <c r="D2968" s="62" t="s">
        <v>2509</v>
      </c>
      <c r="E2968" s="63">
        <v>131.4</v>
      </c>
    </row>
    <row r="2969" spans="1:5" ht="16.5" x14ac:dyDescent="0.35">
      <c r="A2969" s="62" t="s">
        <v>2013</v>
      </c>
      <c r="B2969" s="62" t="s">
        <v>2505</v>
      </c>
      <c r="C2969" s="62" t="str">
        <f t="shared" si="46"/>
        <v>123</v>
      </c>
      <c r="D2969" s="62" t="s">
        <v>2509</v>
      </c>
      <c r="E2969" s="63">
        <v>139</v>
      </c>
    </row>
    <row r="2970" spans="1:5" ht="16.5" x14ac:dyDescent="0.35">
      <c r="A2970" s="62" t="s">
        <v>2007</v>
      </c>
      <c r="B2970" s="62" t="s">
        <v>2505</v>
      </c>
      <c r="C2970" s="62" t="str">
        <f t="shared" si="46"/>
        <v>123</v>
      </c>
      <c r="D2970" s="62" t="s">
        <v>2509</v>
      </c>
      <c r="E2970" s="63">
        <v>133.19999999999999</v>
      </c>
    </row>
    <row r="2971" spans="1:5" ht="16.5" x14ac:dyDescent="0.35">
      <c r="A2971" s="62" t="s">
        <v>2000</v>
      </c>
      <c r="B2971" s="62" t="s">
        <v>2505</v>
      </c>
      <c r="C2971" s="62" t="str">
        <f t="shared" si="46"/>
        <v>123</v>
      </c>
      <c r="D2971" s="62" t="s">
        <v>2509</v>
      </c>
      <c r="E2971" s="63">
        <v>149.4</v>
      </c>
    </row>
    <row r="2972" spans="1:5" ht="16.5" x14ac:dyDescent="0.35">
      <c r="A2972" s="62" t="s">
        <v>1990</v>
      </c>
      <c r="B2972" s="62" t="s">
        <v>2505</v>
      </c>
      <c r="C2972" s="62" t="str">
        <f t="shared" si="46"/>
        <v>123</v>
      </c>
      <c r="D2972" s="62" t="s">
        <v>2509</v>
      </c>
      <c r="E2972" s="63">
        <v>136.80000000000001</v>
      </c>
    </row>
    <row r="2973" spans="1:5" ht="16.5" x14ac:dyDescent="0.35">
      <c r="A2973" s="62" t="s">
        <v>1975</v>
      </c>
      <c r="B2973" s="62" t="s">
        <v>2505</v>
      </c>
      <c r="C2973" s="62" t="str">
        <f t="shared" si="46"/>
        <v>123</v>
      </c>
      <c r="D2973" s="62" t="s">
        <v>2509</v>
      </c>
      <c r="E2973" s="63">
        <v>140.80000000000001</v>
      </c>
    </row>
    <row r="2974" spans="1:5" ht="16.5" x14ac:dyDescent="0.35">
      <c r="A2974" s="62" t="s">
        <v>1974</v>
      </c>
      <c r="B2974" s="62" t="s">
        <v>2505</v>
      </c>
      <c r="C2974" s="62" t="str">
        <f t="shared" si="46"/>
        <v>123</v>
      </c>
      <c r="D2974" s="62" t="s">
        <v>2509</v>
      </c>
      <c r="E2974" s="63">
        <v>128</v>
      </c>
    </row>
    <row r="2975" spans="1:5" ht="16.5" x14ac:dyDescent="0.35">
      <c r="A2975" s="62" t="s">
        <v>1968</v>
      </c>
      <c r="B2975" s="62" t="s">
        <v>2505</v>
      </c>
      <c r="C2975" s="62" t="str">
        <f t="shared" si="46"/>
        <v>123</v>
      </c>
      <c r="D2975" s="62" t="s">
        <v>2509</v>
      </c>
      <c r="E2975" s="63">
        <v>144.19999999999999</v>
      </c>
    </row>
    <row r="2976" spans="1:5" ht="16.5" x14ac:dyDescent="0.35">
      <c r="A2976" s="62" t="s">
        <v>1954</v>
      </c>
      <c r="B2976" s="62" t="s">
        <v>2505</v>
      </c>
      <c r="C2976" s="62" t="str">
        <f t="shared" si="46"/>
        <v>123</v>
      </c>
      <c r="D2976" s="62" t="s">
        <v>2509</v>
      </c>
      <c r="E2976" s="63">
        <v>138.80000000000001</v>
      </c>
    </row>
    <row r="2977" spans="1:5" ht="16.5" x14ac:dyDescent="0.35">
      <c r="A2977" s="62" t="s">
        <v>1931</v>
      </c>
      <c r="B2977" s="62" t="s">
        <v>2505</v>
      </c>
      <c r="C2977" s="62" t="str">
        <f t="shared" si="46"/>
        <v>123</v>
      </c>
      <c r="D2977" s="62" t="s">
        <v>2509</v>
      </c>
      <c r="E2977" s="63">
        <v>101.2</v>
      </c>
    </row>
    <row r="2978" spans="1:5" ht="16.5" x14ac:dyDescent="0.35">
      <c r="A2978" s="62" t="s">
        <v>1930</v>
      </c>
      <c r="B2978" s="62" t="s">
        <v>2505</v>
      </c>
      <c r="C2978" s="62" t="str">
        <f t="shared" si="46"/>
        <v>123</v>
      </c>
      <c r="D2978" s="62" t="s">
        <v>2509</v>
      </c>
      <c r="E2978" s="63">
        <v>131.80000000000001</v>
      </c>
    </row>
    <row r="2979" spans="1:5" ht="16.5" x14ac:dyDescent="0.35">
      <c r="A2979" s="62" t="s">
        <v>1911</v>
      </c>
      <c r="B2979" s="62" t="s">
        <v>2505</v>
      </c>
      <c r="C2979" s="62" t="str">
        <f t="shared" ref="C2979:C3042" si="47">MID(B2979,2,3)</f>
        <v>123</v>
      </c>
      <c r="D2979" s="62" t="s">
        <v>2509</v>
      </c>
      <c r="E2979" s="63">
        <v>48.6</v>
      </c>
    </row>
    <row r="2980" spans="1:5" ht="16.5" x14ac:dyDescent="0.35">
      <c r="A2980" s="62" t="s">
        <v>1418</v>
      </c>
      <c r="B2980" s="62" t="s">
        <v>2505</v>
      </c>
      <c r="C2980" s="62" t="str">
        <f t="shared" si="47"/>
        <v>123</v>
      </c>
      <c r="D2980" s="62" t="s">
        <v>2510</v>
      </c>
      <c r="E2980" s="63">
        <v>603</v>
      </c>
    </row>
    <row r="2981" spans="1:5" ht="16.5" x14ac:dyDescent="0.35">
      <c r="A2981" s="62" t="s">
        <v>2028</v>
      </c>
      <c r="B2981" s="62" t="s">
        <v>2505</v>
      </c>
      <c r="C2981" s="62" t="str">
        <f t="shared" si="47"/>
        <v>123</v>
      </c>
      <c r="D2981" s="62" t="s">
        <v>2510</v>
      </c>
      <c r="E2981" s="63">
        <v>648.20000000000005</v>
      </c>
    </row>
    <row r="2982" spans="1:5" ht="16.5" x14ac:dyDescent="0.35">
      <c r="A2982" s="62" t="s">
        <v>2023</v>
      </c>
      <c r="B2982" s="62" t="s">
        <v>2505</v>
      </c>
      <c r="C2982" s="62" t="str">
        <f t="shared" si="47"/>
        <v>123</v>
      </c>
      <c r="D2982" s="62" t="s">
        <v>2510</v>
      </c>
      <c r="E2982" s="63">
        <v>642.79999999999995</v>
      </c>
    </row>
    <row r="2983" spans="1:5" ht="16.5" x14ac:dyDescent="0.35">
      <c r="A2983" s="62" t="s">
        <v>2013</v>
      </c>
      <c r="B2983" s="62" t="s">
        <v>2505</v>
      </c>
      <c r="C2983" s="62" t="str">
        <f t="shared" si="47"/>
        <v>123</v>
      </c>
      <c r="D2983" s="62" t="s">
        <v>2510</v>
      </c>
      <c r="E2983" s="63">
        <v>700</v>
      </c>
    </row>
    <row r="2984" spans="1:5" ht="16.5" x14ac:dyDescent="0.35">
      <c r="A2984" s="62" t="s">
        <v>2007</v>
      </c>
      <c r="B2984" s="62" t="s">
        <v>2505</v>
      </c>
      <c r="C2984" s="62" t="str">
        <f t="shared" si="47"/>
        <v>123</v>
      </c>
      <c r="D2984" s="62" t="s">
        <v>2510</v>
      </c>
      <c r="E2984" s="63">
        <v>699.8</v>
      </c>
    </row>
    <row r="2985" spans="1:5" ht="16.5" x14ac:dyDescent="0.35">
      <c r="A2985" s="62" t="s">
        <v>2000</v>
      </c>
      <c r="B2985" s="62" t="s">
        <v>2505</v>
      </c>
      <c r="C2985" s="62" t="str">
        <f t="shared" si="47"/>
        <v>123</v>
      </c>
      <c r="D2985" s="62" t="s">
        <v>2510</v>
      </c>
      <c r="E2985" s="63">
        <v>687.6</v>
      </c>
    </row>
    <row r="2986" spans="1:5" ht="16.5" x14ac:dyDescent="0.35">
      <c r="A2986" s="62" t="s">
        <v>1990</v>
      </c>
      <c r="B2986" s="62" t="s">
        <v>2505</v>
      </c>
      <c r="C2986" s="62" t="str">
        <f t="shared" si="47"/>
        <v>123</v>
      </c>
      <c r="D2986" s="62" t="s">
        <v>2510</v>
      </c>
      <c r="E2986" s="63">
        <v>714.6</v>
      </c>
    </row>
    <row r="2987" spans="1:5" ht="16.5" x14ac:dyDescent="0.35">
      <c r="A2987" s="62" t="s">
        <v>1975</v>
      </c>
      <c r="B2987" s="62" t="s">
        <v>2505</v>
      </c>
      <c r="C2987" s="62" t="str">
        <f t="shared" si="47"/>
        <v>123</v>
      </c>
      <c r="D2987" s="62" t="s">
        <v>2510</v>
      </c>
      <c r="E2987" s="63">
        <v>737.4</v>
      </c>
    </row>
    <row r="2988" spans="1:5" ht="16.5" x14ac:dyDescent="0.35">
      <c r="A2988" s="62" t="s">
        <v>1974</v>
      </c>
      <c r="B2988" s="62" t="s">
        <v>2505</v>
      </c>
      <c r="C2988" s="62" t="str">
        <f t="shared" si="47"/>
        <v>123</v>
      </c>
      <c r="D2988" s="62" t="s">
        <v>2510</v>
      </c>
      <c r="E2988" s="63">
        <v>771.6</v>
      </c>
    </row>
    <row r="2989" spans="1:5" ht="16.5" x14ac:dyDescent="0.35">
      <c r="A2989" s="62" t="s">
        <v>1968</v>
      </c>
      <c r="B2989" s="62" t="s">
        <v>2505</v>
      </c>
      <c r="C2989" s="62" t="str">
        <f t="shared" si="47"/>
        <v>123</v>
      </c>
      <c r="D2989" s="62" t="s">
        <v>2510</v>
      </c>
      <c r="E2989" s="63">
        <v>781.2</v>
      </c>
    </row>
    <row r="2990" spans="1:5" ht="16.5" x14ac:dyDescent="0.35">
      <c r="A2990" s="62" t="s">
        <v>1954</v>
      </c>
      <c r="B2990" s="62" t="s">
        <v>2505</v>
      </c>
      <c r="C2990" s="62" t="str">
        <f t="shared" si="47"/>
        <v>123</v>
      </c>
      <c r="D2990" s="62" t="s">
        <v>2510</v>
      </c>
      <c r="E2990" s="63">
        <v>786.2</v>
      </c>
    </row>
    <row r="2991" spans="1:5" ht="16.5" x14ac:dyDescent="0.35">
      <c r="A2991" s="62" t="s">
        <v>1931</v>
      </c>
      <c r="B2991" s="62" t="s">
        <v>2505</v>
      </c>
      <c r="C2991" s="62" t="str">
        <f t="shared" si="47"/>
        <v>123</v>
      </c>
      <c r="D2991" s="62" t="s">
        <v>2510</v>
      </c>
      <c r="E2991" s="63">
        <v>790.2</v>
      </c>
    </row>
    <row r="2992" spans="1:5" ht="16.5" x14ac:dyDescent="0.35">
      <c r="A2992" s="62" t="s">
        <v>1930</v>
      </c>
      <c r="B2992" s="62" t="s">
        <v>2505</v>
      </c>
      <c r="C2992" s="62" t="str">
        <f t="shared" si="47"/>
        <v>123</v>
      </c>
      <c r="D2992" s="62" t="s">
        <v>2510</v>
      </c>
      <c r="E2992" s="63">
        <v>1128.5999999999999</v>
      </c>
    </row>
    <row r="2993" spans="1:5" ht="16.5" x14ac:dyDescent="0.35">
      <c r="A2993" s="62" t="s">
        <v>1911</v>
      </c>
      <c r="B2993" s="62" t="s">
        <v>2505</v>
      </c>
      <c r="C2993" s="62" t="str">
        <f t="shared" si="47"/>
        <v>123</v>
      </c>
      <c r="D2993" s="62" t="s">
        <v>2510</v>
      </c>
      <c r="E2993" s="63">
        <v>1105.2</v>
      </c>
    </row>
    <row r="2994" spans="1:5" ht="16.5" x14ac:dyDescent="0.35">
      <c r="A2994" s="62" t="s">
        <v>1910</v>
      </c>
      <c r="B2994" s="62" t="s">
        <v>2505</v>
      </c>
      <c r="C2994" s="62" t="str">
        <f t="shared" si="47"/>
        <v>123</v>
      </c>
      <c r="D2994" s="62" t="s">
        <v>2510</v>
      </c>
      <c r="E2994" s="63">
        <v>1128.5999999999999</v>
      </c>
    </row>
    <row r="2995" spans="1:5" ht="16.5" x14ac:dyDescent="0.35">
      <c r="A2995" s="62" t="s">
        <v>1904</v>
      </c>
      <c r="B2995" s="62" t="s">
        <v>2505</v>
      </c>
      <c r="C2995" s="62" t="str">
        <f t="shared" si="47"/>
        <v>123</v>
      </c>
      <c r="D2995" s="62" t="s">
        <v>2510</v>
      </c>
      <c r="E2995" s="63">
        <v>1159.2</v>
      </c>
    </row>
    <row r="2996" spans="1:5" ht="16.5" x14ac:dyDescent="0.35">
      <c r="A2996" s="62" t="s">
        <v>1891</v>
      </c>
      <c r="B2996" s="62" t="s">
        <v>2505</v>
      </c>
      <c r="C2996" s="62" t="str">
        <f t="shared" si="47"/>
        <v>123</v>
      </c>
      <c r="D2996" s="62" t="s">
        <v>2510</v>
      </c>
      <c r="E2996" s="63">
        <v>1085.4000000000001</v>
      </c>
    </row>
    <row r="2997" spans="1:5" ht="16.5" x14ac:dyDescent="0.35">
      <c r="A2997" s="62" t="s">
        <v>1886</v>
      </c>
      <c r="B2997" s="62" t="s">
        <v>2505</v>
      </c>
      <c r="C2997" s="62" t="str">
        <f t="shared" si="47"/>
        <v>123</v>
      </c>
      <c r="D2997" s="62" t="s">
        <v>2510</v>
      </c>
      <c r="E2997" s="63">
        <v>1171.8</v>
      </c>
    </row>
    <row r="2998" spans="1:5" ht="16.5" x14ac:dyDescent="0.35">
      <c r="A2998" s="62" t="s">
        <v>1879</v>
      </c>
      <c r="B2998" s="62" t="s">
        <v>2505</v>
      </c>
      <c r="C2998" s="62" t="str">
        <f t="shared" si="47"/>
        <v>123</v>
      </c>
      <c r="D2998" s="62" t="s">
        <v>2510</v>
      </c>
      <c r="E2998" s="63">
        <v>1173.5999999999999</v>
      </c>
    </row>
    <row r="2999" spans="1:5" ht="16.5" x14ac:dyDescent="0.35">
      <c r="A2999" s="62" t="s">
        <v>1864</v>
      </c>
      <c r="B2999" s="62" t="s">
        <v>2505</v>
      </c>
      <c r="C2999" s="62" t="str">
        <f t="shared" si="47"/>
        <v>123</v>
      </c>
      <c r="D2999" s="62" t="s">
        <v>2510</v>
      </c>
      <c r="E2999" s="63">
        <v>1144.8</v>
      </c>
    </row>
    <row r="3000" spans="1:5" ht="16.5" x14ac:dyDescent="0.35">
      <c r="A3000" s="62" t="s">
        <v>1844</v>
      </c>
      <c r="B3000" s="62" t="s">
        <v>2505</v>
      </c>
      <c r="C3000" s="62" t="str">
        <f t="shared" si="47"/>
        <v>123</v>
      </c>
      <c r="D3000" s="62" t="s">
        <v>2510</v>
      </c>
      <c r="E3000" s="63">
        <v>1261</v>
      </c>
    </row>
    <row r="3001" spans="1:5" ht="16.5" x14ac:dyDescent="0.35">
      <c r="A3001" s="62" t="s">
        <v>1843</v>
      </c>
      <c r="B3001" s="62" t="s">
        <v>2505</v>
      </c>
      <c r="C3001" s="62" t="str">
        <f t="shared" si="47"/>
        <v>123</v>
      </c>
      <c r="D3001" s="62" t="s">
        <v>2510</v>
      </c>
      <c r="E3001" s="63">
        <v>1263.5999999999999</v>
      </c>
    </row>
    <row r="3002" spans="1:5" ht="16.5" x14ac:dyDescent="0.35">
      <c r="A3002" s="62" t="s">
        <v>1811</v>
      </c>
      <c r="B3002" s="62" t="s">
        <v>2505</v>
      </c>
      <c r="C3002" s="62" t="str">
        <f t="shared" si="47"/>
        <v>123</v>
      </c>
      <c r="D3002" s="62" t="s">
        <v>2510</v>
      </c>
      <c r="E3002" s="63">
        <v>1072.8</v>
      </c>
    </row>
    <row r="3003" spans="1:5" ht="16.5" x14ac:dyDescent="0.35">
      <c r="A3003" s="62" t="s">
        <v>1810</v>
      </c>
      <c r="B3003" s="62" t="s">
        <v>2505</v>
      </c>
      <c r="C3003" s="62" t="str">
        <f t="shared" si="47"/>
        <v>123</v>
      </c>
      <c r="D3003" s="62" t="s">
        <v>2510</v>
      </c>
      <c r="E3003" s="63">
        <v>1015.2</v>
      </c>
    </row>
    <row r="3004" spans="1:5" ht="16.5" x14ac:dyDescent="0.35">
      <c r="A3004" s="62" t="s">
        <v>1809</v>
      </c>
      <c r="B3004" s="62" t="s">
        <v>2505</v>
      </c>
      <c r="C3004" s="62" t="str">
        <f t="shared" si="47"/>
        <v>123</v>
      </c>
      <c r="D3004" s="62" t="s">
        <v>2510</v>
      </c>
      <c r="E3004" s="63">
        <v>1044</v>
      </c>
    </row>
    <row r="3005" spans="1:5" ht="16.5" x14ac:dyDescent="0.35">
      <c r="A3005" s="62" t="s">
        <v>1769</v>
      </c>
      <c r="B3005" s="62" t="s">
        <v>2505</v>
      </c>
      <c r="C3005" s="62" t="str">
        <f t="shared" si="47"/>
        <v>123</v>
      </c>
      <c r="D3005" s="62" t="s">
        <v>2510</v>
      </c>
      <c r="E3005" s="63">
        <v>973.8</v>
      </c>
    </row>
    <row r="3006" spans="1:5" ht="16.5" x14ac:dyDescent="0.35">
      <c r="A3006" s="62" t="s">
        <v>1753</v>
      </c>
      <c r="B3006" s="62" t="s">
        <v>2505</v>
      </c>
      <c r="C3006" s="62" t="str">
        <f t="shared" si="47"/>
        <v>123</v>
      </c>
      <c r="D3006" s="62" t="s">
        <v>2510</v>
      </c>
      <c r="E3006" s="63">
        <v>1157.4000000000001</v>
      </c>
    </row>
    <row r="3007" spans="1:5" ht="16.5" x14ac:dyDescent="0.35">
      <c r="A3007" s="62" t="s">
        <v>1747</v>
      </c>
      <c r="B3007" s="62" t="s">
        <v>2505</v>
      </c>
      <c r="C3007" s="62" t="str">
        <f t="shared" si="47"/>
        <v>123</v>
      </c>
      <c r="D3007" s="62" t="s">
        <v>2510</v>
      </c>
      <c r="E3007" s="63">
        <v>1071</v>
      </c>
    </row>
    <row r="3008" spans="1:5" ht="16.5" x14ac:dyDescent="0.35">
      <c r="A3008" s="62" t="s">
        <v>1742</v>
      </c>
      <c r="B3008" s="62" t="s">
        <v>2505</v>
      </c>
      <c r="C3008" s="62" t="str">
        <f t="shared" si="47"/>
        <v>123</v>
      </c>
      <c r="D3008" s="62" t="s">
        <v>2510</v>
      </c>
      <c r="E3008" s="63">
        <v>1065.5999999999999</v>
      </c>
    </row>
    <row r="3009" spans="1:5" ht="16.5" x14ac:dyDescent="0.35">
      <c r="A3009" s="62" t="s">
        <v>1419</v>
      </c>
      <c r="B3009" s="62" t="s">
        <v>2505</v>
      </c>
      <c r="C3009" s="62" t="str">
        <f t="shared" si="47"/>
        <v>123</v>
      </c>
      <c r="D3009" s="62" t="s">
        <v>2510</v>
      </c>
      <c r="E3009" s="63">
        <v>0</v>
      </c>
    </row>
    <row r="3010" spans="1:5" ht="16.5" x14ac:dyDescent="0.35">
      <c r="A3010" s="62" t="s">
        <v>1418</v>
      </c>
      <c r="B3010" s="62" t="s">
        <v>2505</v>
      </c>
      <c r="C3010" s="62" t="str">
        <f t="shared" si="47"/>
        <v>123</v>
      </c>
      <c r="D3010" s="62" t="s">
        <v>2511</v>
      </c>
      <c r="E3010" s="63">
        <v>324.8</v>
      </c>
    </row>
    <row r="3011" spans="1:5" ht="16.5" x14ac:dyDescent="0.35">
      <c r="A3011" s="62" t="s">
        <v>2028</v>
      </c>
      <c r="B3011" s="62" t="s">
        <v>2505</v>
      </c>
      <c r="C3011" s="62" t="str">
        <f t="shared" si="47"/>
        <v>123</v>
      </c>
      <c r="D3011" s="62" t="s">
        <v>2511</v>
      </c>
      <c r="E3011" s="63">
        <v>283.39999999999998</v>
      </c>
    </row>
    <row r="3012" spans="1:5" ht="16.5" x14ac:dyDescent="0.35">
      <c r="A3012" s="62" t="s">
        <v>2023</v>
      </c>
      <c r="B3012" s="62" t="s">
        <v>2505</v>
      </c>
      <c r="C3012" s="62" t="str">
        <f t="shared" si="47"/>
        <v>123</v>
      </c>
      <c r="D3012" s="62" t="s">
        <v>2511</v>
      </c>
      <c r="E3012" s="63">
        <v>267</v>
      </c>
    </row>
    <row r="3013" spans="1:5" ht="16.5" x14ac:dyDescent="0.35">
      <c r="A3013" s="62" t="s">
        <v>2013</v>
      </c>
      <c r="B3013" s="62" t="s">
        <v>2505</v>
      </c>
      <c r="C3013" s="62" t="str">
        <f t="shared" si="47"/>
        <v>123</v>
      </c>
      <c r="D3013" s="62" t="s">
        <v>2511</v>
      </c>
      <c r="E3013" s="63">
        <v>269.8</v>
      </c>
    </row>
    <row r="3014" spans="1:5" ht="16.5" x14ac:dyDescent="0.35">
      <c r="A3014" s="62" t="s">
        <v>2007</v>
      </c>
      <c r="B3014" s="62" t="s">
        <v>2505</v>
      </c>
      <c r="C3014" s="62" t="str">
        <f t="shared" si="47"/>
        <v>123</v>
      </c>
      <c r="D3014" s="62" t="s">
        <v>2511</v>
      </c>
      <c r="E3014" s="63">
        <v>268</v>
      </c>
    </row>
    <row r="3015" spans="1:5" ht="16.5" x14ac:dyDescent="0.35">
      <c r="A3015" s="62" t="s">
        <v>2000</v>
      </c>
      <c r="B3015" s="62" t="s">
        <v>2505</v>
      </c>
      <c r="C3015" s="62" t="str">
        <f t="shared" si="47"/>
        <v>123</v>
      </c>
      <c r="D3015" s="62" t="s">
        <v>2511</v>
      </c>
      <c r="E3015" s="63">
        <v>285.60000000000002</v>
      </c>
    </row>
    <row r="3016" spans="1:5" ht="16.5" x14ac:dyDescent="0.35">
      <c r="A3016" s="62" t="s">
        <v>1990</v>
      </c>
      <c r="B3016" s="62" t="s">
        <v>2505</v>
      </c>
      <c r="C3016" s="62" t="str">
        <f t="shared" si="47"/>
        <v>123</v>
      </c>
      <c r="D3016" s="62" t="s">
        <v>2511</v>
      </c>
      <c r="E3016" s="63">
        <v>297.60000000000002</v>
      </c>
    </row>
    <row r="3017" spans="1:5" ht="16.5" x14ac:dyDescent="0.35">
      <c r="A3017" s="62" t="s">
        <v>1975</v>
      </c>
      <c r="B3017" s="62" t="s">
        <v>2505</v>
      </c>
      <c r="C3017" s="62" t="str">
        <f t="shared" si="47"/>
        <v>123</v>
      </c>
      <c r="D3017" s="62" t="s">
        <v>2511</v>
      </c>
      <c r="E3017" s="63">
        <v>308</v>
      </c>
    </row>
    <row r="3018" spans="1:5" ht="16.5" x14ac:dyDescent="0.35">
      <c r="A3018" s="62" t="s">
        <v>1974</v>
      </c>
      <c r="B3018" s="62" t="s">
        <v>2505</v>
      </c>
      <c r="C3018" s="62" t="str">
        <f t="shared" si="47"/>
        <v>123</v>
      </c>
      <c r="D3018" s="62" t="s">
        <v>2511</v>
      </c>
      <c r="E3018" s="63">
        <v>278.8</v>
      </c>
    </row>
    <row r="3019" spans="1:5" ht="16.5" x14ac:dyDescent="0.35">
      <c r="A3019" s="62" t="s">
        <v>1968</v>
      </c>
      <c r="B3019" s="62" t="s">
        <v>2505</v>
      </c>
      <c r="C3019" s="62" t="str">
        <f t="shared" si="47"/>
        <v>123</v>
      </c>
      <c r="D3019" s="62" t="s">
        <v>2511</v>
      </c>
      <c r="E3019" s="63">
        <v>291.8</v>
      </c>
    </row>
    <row r="3020" spans="1:5" ht="16.5" x14ac:dyDescent="0.35">
      <c r="A3020" s="62" t="s">
        <v>1954</v>
      </c>
      <c r="B3020" s="62" t="s">
        <v>2505</v>
      </c>
      <c r="C3020" s="62" t="str">
        <f t="shared" si="47"/>
        <v>123</v>
      </c>
      <c r="D3020" s="62" t="s">
        <v>2511</v>
      </c>
      <c r="E3020" s="63">
        <v>302.2</v>
      </c>
    </row>
    <row r="3021" spans="1:5" ht="16.5" x14ac:dyDescent="0.35">
      <c r="A3021" s="62" t="s">
        <v>1931</v>
      </c>
      <c r="B3021" s="62" t="s">
        <v>2505</v>
      </c>
      <c r="C3021" s="62" t="str">
        <f t="shared" si="47"/>
        <v>123</v>
      </c>
      <c r="D3021" s="62" t="s">
        <v>2511</v>
      </c>
      <c r="E3021" s="63">
        <v>274.39999999999998</v>
      </c>
    </row>
    <row r="3022" spans="1:5" ht="16.5" x14ac:dyDescent="0.35">
      <c r="A3022" s="62" t="s">
        <v>1930</v>
      </c>
      <c r="B3022" s="62" t="s">
        <v>2505</v>
      </c>
      <c r="C3022" s="62" t="str">
        <f t="shared" si="47"/>
        <v>123</v>
      </c>
      <c r="D3022" s="62" t="s">
        <v>2511</v>
      </c>
      <c r="E3022" s="63">
        <v>291.39999999999998</v>
      </c>
    </row>
    <row r="3023" spans="1:5" ht="16.5" x14ac:dyDescent="0.35">
      <c r="A3023" s="62" t="s">
        <v>1911</v>
      </c>
      <c r="B3023" s="62" t="s">
        <v>2505</v>
      </c>
      <c r="C3023" s="62" t="str">
        <f t="shared" si="47"/>
        <v>123</v>
      </c>
      <c r="D3023" s="62" t="s">
        <v>2511</v>
      </c>
      <c r="E3023" s="63">
        <v>291</v>
      </c>
    </row>
    <row r="3024" spans="1:5" ht="16.5" x14ac:dyDescent="0.35">
      <c r="A3024" s="62" t="s">
        <v>1910</v>
      </c>
      <c r="B3024" s="62" t="s">
        <v>2505</v>
      </c>
      <c r="C3024" s="62" t="str">
        <f t="shared" si="47"/>
        <v>123</v>
      </c>
      <c r="D3024" s="62" t="s">
        <v>2511</v>
      </c>
      <c r="E3024" s="63">
        <v>285.8</v>
      </c>
    </row>
    <row r="3025" spans="1:5" ht="16.5" x14ac:dyDescent="0.35">
      <c r="A3025" s="62" t="s">
        <v>1904</v>
      </c>
      <c r="B3025" s="62" t="s">
        <v>2505</v>
      </c>
      <c r="C3025" s="62" t="str">
        <f t="shared" si="47"/>
        <v>123</v>
      </c>
      <c r="D3025" s="62" t="s">
        <v>2511</v>
      </c>
      <c r="E3025" s="63">
        <v>289.2</v>
      </c>
    </row>
    <row r="3026" spans="1:5" ht="16.5" x14ac:dyDescent="0.35">
      <c r="A3026" s="62" t="s">
        <v>1891</v>
      </c>
      <c r="B3026" s="62" t="s">
        <v>2505</v>
      </c>
      <c r="C3026" s="62" t="str">
        <f t="shared" si="47"/>
        <v>123</v>
      </c>
      <c r="D3026" s="62" t="s">
        <v>2511</v>
      </c>
      <c r="E3026" s="63">
        <v>220</v>
      </c>
    </row>
    <row r="3027" spans="1:5" ht="16.5" x14ac:dyDescent="0.35">
      <c r="A3027" s="62" t="s">
        <v>1886</v>
      </c>
      <c r="B3027" s="62" t="s">
        <v>2505</v>
      </c>
      <c r="C3027" s="62" t="str">
        <f t="shared" si="47"/>
        <v>123</v>
      </c>
      <c r="D3027" s="62" t="s">
        <v>2511</v>
      </c>
      <c r="E3027" s="63">
        <v>293.8</v>
      </c>
    </row>
    <row r="3028" spans="1:5" ht="16.5" x14ac:dyDescent="0.35">
      <c r="A3028" s="62" t="s">
        <v>1879</v>
      </c>
      <c r="B3028" s="62" t="s">
        <v>2505</v>
      </c>
      <c r="C3028" s="62" t="str">
        <f t="shared" si="47"/>
        <v>123</v>
      </c>
      <c r="D3028" s="62" t="s">
        <v>2511</v>
      </c>
      <c r="E3028" s="63">
        <v>289.8</v>
      </c>
    </row>
    <row r="3029" spans="1:5" ht="16.5" x14ac:dyDescent="0.35">
      <c r="A3029" s="62" t="s">
        <v>1864</v>
      </c>
      <c r="B3029" s="62" t="s">
        <v>2505</v>
      </c>
      <c r="C3029" s="62" t="str">
        <f t="shared" si="47"/>
        <v>123</v>
      </c>
      <c r="D3029" s="62" t="s">
        <v>2511</v>
      </c>
      <c r="E3029" s="63">
        <v>277.60000000000002</v>
      </c>
    </row>
    <row r="3030" spans="1:5" ht="16.5" x14ac:dyDescent="0.35">
      <c r="A3030" s="62" t="s">
        <v>1844</v>
      </c>
      <c r="B3030" s="62" t="s">
        <v>2505</v>
      </c>
      <c r="C3030" s="62" t="str">
        <f t="shared" si="47"/>
        <v>123</v>
      </c>
      <c r="D3030" s="62" t="s">
        <v>2511</v>
      </c>
      <c r="E3030" s="63">
        <v>282</v>
      </c>
    </row>
    <row r="3031" spans="1:5" ht="16.5" x14ac:dyDescent="0.35">
      <c r="A3031" s="62" t="s">
        <v>1843</v>
      </c>
      <c r="B3031" s="62" t="s">
        <v>2505</v>
      </c>
      <c r="C3031" s="62" t="str">
        <f t="shared" si="47"/>
        <v>123</v>
      </c>
      <c r="D3031" s="62" t="s">
        <v>2511</v>
      </c>
      <c r="E3031" s="63">
        <v>253.2</v>
      </c>
    </row>
    <row r="3032" spans="1:5" ht="16.5" x14ac:dyDescent="0.35">
      <c r="A3032" s="62" t="s">
        <v>1811</v>
      </c>
      <c r="B3032" s="62" t="s">
        <v>2505</v>
      </c>
      <c r="C3032" s="62" t="str">
        <f t="shared" si="47"/>
        <v>123</v>
      </c>
      <c r="D3032" s="62" t="s">
        <v>2511</v>
      </c>
      <c r="E3032" s="63">
        <v>241</v>
      </c>
    </row>
    <row r="3033" spans="1:5" ht="16.5" x14ac:dyDescent="0.35">
      <c r="A3033" s="62" t="s">
        <v>1810</v>
      </c>
      <c r="B3033" s="62" t="s">
        <v>2505</v>
      </c>
      <c r="C3033" s="62" t="str">
        <f t="shared" si="47"/>
        <v>123</v>
      </c>
      <c r="D3033" s="62" t="s">
        <v>2511</v>
      </c>
      <c r="E3033" s="63">
        <v>209.6</v>
      </c>
    </row>
    <row r="3034" spans="1:5" ht="16.5" x14ac:dyDescent="0.35">
      <c r="A3034" s="62" t="s">
        <v>1809</v>
      </c>
      <c r="B3034" s="62" t="s">
        <v>2505</v>
      </c>
      <c r="C3034" s="62" t="str">
        <f t="shared" si="47"/>
        <v>123</v>
      </c>
      <c r="D3034" s="62" t="s">
        <v>2511</v>
      </c>
      <c r="E3034" s="63">
        <v>250.2</v>
      </c>
    </row>
    <row r="3035" spans="1:5" ht="16.5" x14ac:dyDescent="0.35">
      <c r="A3035" s="62" t="s">
        <v>1769</v>
      </c>
      <c r="B3035" s="62" t="s">
        <v>2505</v>
      </c>
      <c r="C3035" s="62" t="str">
        <f t="shared" si="47"/>
        <v>123</v>
      </c>
      <c r="D3035" s="62" t="s">
        <v>2511</v>
      </c>
      <c r="E3035" s="63">
        <v>220.4</v>
      </c>
    </row>
    <row r="3036" spans="1:5" ht="16.5" x14ac:dyDescent="0.35">
      <c r="A3036" s="62" t="s">
        <v>1753</v>
      </c>
      <c r="B3036" s="62" t="s">
        <v>2505</v>
      </c>
      <c r="C3036" s="62" t="str">
        <f t="shared" si="47"/>
        <v>123</v>
      </c>
      <c r="D3036" s="62" t="s">
        <v>2511</v>
      </c>
      <c r="E3036" s="63">
        <v>231.4</v>
      </c>
    </row>
    <row r="3037" spans="1:5" ht="16.5" x14ac:dyDescent="0.35">
      <c r="A3037" s="62" t="s">
        <v>1747</v>
      </c>
      <c r="B3037" s="62" t="s">
        <v>2505</v>
      </c>
      <c r="C3037" s="62" t="str">
        <f t="shared" si="47"/>
        <v>123</v>
      </c>
      <c r="D3037" s="62" t="s">
        <v>2511</v>
      </c>
      <c r="E3037" s="63">
        <v>173.4</v>
      </c>
    </row>
    <row r="3038" spans="1:5" ht="16.5" x14ac:dyDescent="0.35">
      <c r="A3038" s="62" t="s">
        <v>1742</v>
      </c>
      <c r="B3038" s="62" t="s">
        <v>2505</v>
      </c>
      <c r="C3038" s="62" t="str">
        <f t="shared" si="47"/>
        <v>123</v>
      </c>
      <c r="D3038" s="62" t="s">
        <v>2511</v>
      </c>
      <c r="E3038" s="63">
        <v>188.8</v>
      </c>
    </row>
    <row r="3039" spans="1:5" ht="16.5" x14ac:dyDescent="0.35">
      <c r="A3039" s="62" t="s">
        <v>1419</v>
      </c>
      <c r="B3039" s="62" t="s">
        <v>2505</v>
      </c>
      <c r="C3039" s="62" t="str">
        <f t="shared" si="47"/>
        <v>123</v>
      </c>
      <c r="D3039" s="62" t="s">
        <v>2511</v>
      </c>
      <c r="E3039" s="63">
        <v>267.39999999999998</v>
      </c>
    </row>
    <row r="3040" spans="1:5" ht="16.5" x14ac:dyDescent="0.35">
      <c r="A3040" s="62" t="s">
        <v>1418</v>
      </c>
      <c r="B3040" s="62" t="s">
        <v>2505</v>
      </c>
      <c r="C3040" s="62" t="str">
        <f t="shared" si="47"/>
        <v>123</v>
      </c>
      <c r="D3040" s="62" t="s">
        <v>2512</v>
      </c>
      <c r="E3040" s="63">
        <v>101.5</v>
      </c>
    </row>
    <row r="3041" spans="1:5" ht="16.5" x14ac:dyDescent="0.35">
      <c r="A3041" s="62" t="s">
        <v>2028</v>
      </c>
      <c r="B3041" s="62" t="s">
        <v>2505</v>
      </c>
      <c r="C3041" s="62" t="str">
        <f t="shared" si="47"/>
        <v>123</v>
      </c>
      <c r="D3041" s="62" t="s">
        <v>2512</v>
      </c>
      <c r="E3041" s="63">
        <v>80.8</v>
      </c>
    </row>
    <row r="3042" spans="1:5" ht="16.5" x14ac:dyDescent="0.35">
      <c r="A3042" s="62" t="s">
        <v>2023</v>
      </c>
      <c r="B3042" s="62" t="s">
        <v>2505</v>
      </c>
      <c r="C3042" s="62" t="str">
        <f t="shared" si="47"/>
        <v>123</v>
      </c>
      <c r="D3042" s="62" t="s">
        <v>2512</v>
      </c>
      <c r="E3042" s="63">
        <v>96.5</v>
      </c>
    </row>
    <row r="3043" spans="1:5" ht="16.5" x14ac:dyDescent="0.35">
      <c r="A3043" s="62" t="s">
        <v>2013</v>
      </c>
      <c r="B3043" s="62" t="s">
        <v>2505</v>
      </c>
      <c r="C3043" s="62" t="str">
        <f t="shared" ref="C3043:C3106" si="48">MID(B3043,2,3)</f>
        <v>123</v>
      </c>
      <c r="D3043" s="62" t="s">
        <v>2512</v>
      </c>
      <c r="E3043" s="63">
        <v>116.2</v>
      </c>
    </row>
    <row r="3044" spans="1:5" ht="16.5" x14ac:dyDescent="0.35">
      <c r="A3044" s="62" t="s">
        <v>2007</v>
      </c>
      <c r="B3044" s="62" t="s">
        <v>2505</v>
      </c>
      <c r="C3044" s="62" t="str">
        <f t="shared" si="48"/>
        <v>123</v>
      </c>
      <c r="D3044" s="62" t="s">
        <v>2512</v>
      </c>
      <c r="E3044" s="63">
        <v>116.7</v>
      </c>
    </row>
    <row r="3045" spans="1:5" ht="16.5" x14ac:dyDescent="0.35">
      <c r="A3045" s="62" t="s">
        <v>2000</v>
      </c>
      <c r="B3045" s="62" t="s">
        <v>2505</v>
      </c>
      <c r="C3045" s="62" t="str">
        <f t="shared" si="48"/>
        <v>123</v>
      </c>
      <c r="D3045" s="62" t="s">
        <v>2512</v>
      </c>
      <c r="E3045" s="63">
        <v>103.5</v>
      </c>
    </row>
    <row r="3046" spans="1:5" ht="16.5" x14ac:dyDescent="0.35">
      <c r="A3046" s="62" t="s">
        <v>1990</v>
      </c>
      <c r="B3046" s="62" t="s">
        <v>2505</v>
      </c>
      <c r="C3046" s="62" t="str">
        <f t="shared" si="48"/>
        <v>123</v>
      </c>
      <c r="D3046" s="62" t="s">
        <v>2512</v>
      </c>
      <c r="E3046" s="63">
        <v>114.5</v>
      </c>
    </row>
    <row r="3047" spans="1:5" ht="16.5" x14ac:dyDescent="0.35">
      <c r="A3047" s="62" t="s">
        <v>1975</v>
      </c>
      <c r="B3047" s="62" t="s">
        <v>2505</v>
      </c>
      <c r="C3047" s="62" t="str">
        <f t="shared" si="48"/>
        <v>123</v>
      </c>
      <c r="D3047" s="62" t="s">
        <v>2512</v>
      </c>
      <c r="E3047" s="63">
        <v>65.2</v>
      </c>
    </row>
    <row r="3048" spans="1:5" ht="16.5" x14ac:dyDescent="0.35">
      <c r="A3048" s="62" t="s">
        <v>1974</v>
      </c>
      <c r="B3048" s="62" t="s">
        <v>2505</v>
      </c>
      <c r="C3048" s="62" t="str">
        <f t="shared" si="48"/>
        <v>123</v>
      </c>
      <c r="D3048" s="62" t="s">
        <v>2512</v>
      </c>
      <c r="E3048" s="63">
        <v>80.3</v>
      </c>
    </row>
    <row r="3049" spans="1:5" ht="16.5" x14ac:dyDescent="0.35">
      <c r="A3049" s="62" t="s">
        <v>1968</v>
      </c>
      <c r="B3049" s="62" t="s">
        <v>2505</v>
      </c>
      <c r="C3049" s="62" t="str">
        <f t="shared" si="48"/>
        <v>123</v>
      </c>
      <c r="D3049" s="62" t="s">
        <v>2512</v>
      </c>
      <c r="E3049" s="63">
        <v>88</v>
      </c>
    </row>
    <row r="3050" spans="1:5" ht="16.5" x14ac:dyDescent="0.35">
      <c r="A3050" s="62" t="s">
        <v>1954</v>
      </c>
      <c r="B3050" s="62" t="s">
        <v>2505</v>
      </c>
      <c r="C3050" s="62" t="str">
        <f t="shared" si="48"/>
        <v>123</v>
      </c>
      <c r="D3050" s="62" t="s">
        <v>2512</v>
      </c>
      <c r="E3050" s="63">
        <v>155.6</v>
      </c>
    </row>
    <row r="3051" spans="1:5" ht="16.5" x14ac:dyDescent="0.35">
      <c r="A3051" s="62" t="s">
        <v>1931</v>
      </c>
      <c r="B3051" s="62" t="s">
        <v>2505</v>
      </c>
      <c r="C3051" s="62" t="str">
        <f t="shared" si="48"/>
        <v>123</v>
      </c>
      <c r="D3051" s="62" t="s">
        <v>2512</v>
      </c>
      <c r="E3051" s="63">
        <v>103.7</v>
      </c>
    </row>
    <row r="3052" spans="1:5" ht="16.5" x14ac:dyDescent="0.35">
      <c r="A3052" s="62" t="s">
        <v>1930</v>
      </c>
      <c r="B3052" s="62" t="s">
        <v>2505</v>
      </c>
      <c r="C3052" s="62" t="str">
        <f t="shared" si="48"/>
        <v>123</v>
      </c>
      <c r="D3052" s="62" t="s">
        <v>2512</v>
      </c>
      <c r="E3052" s="63">
        <v>80.7</v>
      </c>
    </row>
    <row r="3053" spans="1:5" ht="16.5" x14ac:dyDescent="0.35">
      <c r="A3053" s="62" t="s">
        <v>1911</v>
      </c>
      <c r="B3053" s="62" t="s">
        <v>2505</v>
      </c>
      <c r="C3053" s="62" t="str">
        <f t="shared" si="48"/>
        <v>123</v>
      </c>
      <c r="D3053" s="62" t="s">
        <v>2512</v>
      </c>
      <c r="E3053" s="63">
        <v>83.8</v>
      </c>
    </row>
    <row r="3054" spans="1:5" ht="16.5" x14ac:dyDescent="0.35">
      <c r="A3054" s="62" t="s">
        <v>1910</v>
      </c>
      <c r="B3054" s="62" t="s">
        <v>2505</v>
      </c>
      <c r="C3054" s="62" t="str">
        <f t="shared" si="48"/>
        <v>123</v>
      </c>
      <c r="D3054" s="62" t="s">
        <v>2512</v>
      </c>
      <c r="E3054" s="63">
        <v>121.5</v>
      </c>
    </row>
    <row r="3055" spans="1:5" ht="16.5" x14ac:dyDescent="0.35">
      <c r="A3055" s="62" t="s">
        <v>1904</v>
      </c>
      <c r="B3055" s="62" t="s">
        <v>2505</v>
      </c>
      <c r="C3055" s="62" t="str">
        <f t="shared" si="48"/>
        <v>123</v>
      </c>
      <c r="D3055" s="62" t="s">
        <v>2512</v>
      </c>
      <c r="E3055" s="63">
        <v>85.2</v>
      </c>
    </row>
    <row r="3056" spans="1:5" ht="16.5" x14ac:dyDescent="0.35">
      <c r="A3056" s="62" t="s">
        <v>1891</v>
      </c>
      <c r="B3056" s="62" t="s">
        <v>2505</v>
      </c>
      <c r="C3056" s="62" t="str">
        <f t="shared" si="48"/>
        <v>123</v>
      </c>
      <c r="D3056" s="62" t="s">
        <v>2512</v>
      </c>
      <c r="E3056" s="63">
        <v>73.8</v>
      </c>
    </row>
    <row r="3057" spans="1:5" ht="16.5" x14ac:dyDescent="0.35">
      <c r="A3057" s="62" t="s">
        <v>1886</v>
      </c>
      <c r="B3057" s="62" t="s">
        <v>2505</v>
      </c>
      <c r="C3057" s="62" t="str">
        <f t="shared" si="48"/>
        <v>123</v>
      </c>
      <c r="D3057" s="62" t="s">
        <v>2512</v>
      </c>
      <c r="E3057" s="63">
        <v>80.900000000000006</v>
      </c>
    </row>
    <row r="3058" spans="1:5" ht="16.5" x14ac:dyDescent="0.35">
      <c r="A3058" s="62" t="s">
        <v>1879</v>
      </c>
      <c r="B3058" s="62" t="s">
        <v>2505</v>
      </c>
      <c r="C3058" s="62" t="str">
        <f t="shared" si="48"/>
        <v>123</v>
      </c>
      <c r="D3058" s="62" t="s">
        <v>2512</v>
      </c>
      <c r="E3058" s="63">
        <v>84.8</v>
      </c>
    </row>
    <row r="3059" spans="1:5" ht="16.5" x14ac:dyDescent="0.35">
      <c r="A3059" s="62" t="s">
        <v>1864</v>
      </c>
      <c r="B3059" s="62" t="s">
        <v>2505</v>
      </c>
      <c r="C3059" s="62" t="str">
        <f t="shared" si="48"/>
        <v>123</v>
      </c>
      <c r="D3059" s="62" t="s">
        <v>2512</v>
      </c>
      <c r="E3059" s="63">
        <v>107.3</v>
      </c>
    </row>
    <row r="3060" spans="1:5" ht="16.5" x14ac:dyDescent="0.35">
      <c r="A3060" s="62" t="s">
        <v>1844</v>
      </c>
      <c r="B3060" s="62" t="s">
        <v>2505</v>
      </c>
      <c r="C3060" s="62" t="str">
        <f t="shared" si="48"/>
        <v>123</v>
      </c>
      <c r="D3060" s="62" t="s">
        <v>2512</v>
      </c>
      <c r="E3060" s="63">
        <v>72.5</v>
      </c>
    </row>
    <row r="3061" spans="1:5" ht="16.5" x14ac:dyDescent="0.35">
      <c r="A3061" s="62" t="s">
        <v>1843</v>
      </c>
      <c r="B3061" s="62" t="s">
        <v>2505</v>
      </c>
      <c r="C3061" s="62" t="str">
        <f t="shared" si="48"/>
        <v>123</v>
      </c>
      <c r="D3061" s="62" t="s">
        <v>2512</v>
      </c>
      <c r="E3061" s="63">
        <v>11</v>
      </c>
    </row>
    <row r="3062" spans="1:5" ht="16.5" x14ac:dyDescent="0.35">
      <c r="A3062" s="62" t="s">
        <v>1811</v>
      </c>
      <c r="B3062" s="62" t="s">
        <v>2505</v>
      </c>
      <c r="C3062" s="62" t="str">
        <f t="shared" si="48"/>
        <v>123</v>
      </c>
      <c r="D3062" s="62" t="s">
        <v>2512</v>
      </c>
      <c r="E3062" s="63">
        <v>36.200000000000003</v>
      </c>
    </row>
    <row r="3063" spans="1:5" ht="16.5" x14ac:dyDescent="0.35">
      <c r="A3063" s="62" t="s">
        <v>1810</v>
      </c>
      <c r="B3063" s="62" t="s">
        <v>2505</v>
      </c>
      <c r="C3063" s="62" t="str">
        <f t="shared" si="48"/>
        <v>123</v>
      </c>
      <c r="D3063" s="62" t="s">
        <v>2512</v>
      </c>
      <c r="E3063" s="63">
        <v>127.6</v>
      </c>
    </row>
    <row r="3064" spans="1:5" ht="16.5" x14ac:dyDescent="0.35">
      <c r="A3064" s="62" t="s">
        <v>1809</v>
      </c>
      <c r="B3064" s="62" t="s">
        <v>2505</v>
      </c>
      <c r="C3064" s="62" t="str">
        <f t="shared" si="48"/>
        <v>123</v>
      </c>
      <c r="D3064" s="62" t="s">
        <v>2512</v>
      </c>
      <c r="E3064" s="63">
        <v>62.4</v>
      </c>
    </row>
    <row r="3065" spans="1:5" ht="16.5" x14ac:dyDescent="0.35">
      <c r="A3065" s="62" t="s">
        <v>1769</v>
      </c>
      <c r="B3065" s="62" t="s">
        <v>2505</v>
      </c>
      <c r="C3065" s="62" t="str">
        <f t="shared" si="48"/>
        <v>123</v>
      </c>
      <c r="D3065" s="62" t="s">
        <v>2512</v>
      </c>
      <c r="E3065" s="63">
        <v>55.2</v>
      </c>
    </row>
    <row r="3066" spans="1:5" ht="16.5" x14ac:dyDescent="0.35">
      <c r="A3066" s="62" t="s">
        <v>1753</v>
      </c>
      <c r="B3066" s="62" t="s">
        <v>2505</v>
      </c>
      <c r="C3066" s="62" t="str">
        <f t="shared" si="48"/>
        <v>123</v>
      </c>
      <c r="D3066" s="62" t="s">
        <v>2512</v>
      </c>
      <c r="E3066" s="63">
        <v>97.6</v>
      </c>
    </row>
    <row r="3067" spans="1:5" ht="16.5" x14ac:dyDescent="0.35">
      <c r="A3067" s="62" t="s">
        <v>1747</v>
      </c>
      <c r="B3067" s="62" t="s">
        <v>2505</v>
      </c>
      <c r="C3067" s="62" t="str">
        <f t="shared" si="48"/>
        <v>123</v>
      </c>
      <c r="D3067" s="62" t="s">
        <v>2512</v>
      </c>
      <c r="E3067" s="63">
        <v>84</v>
      </c>
    </row>
    <row r="3068" spans="1:5" ht="16.5" x14ac:dyDescent="0.35">
      <c r="A3068" s="62" t="s">
        <v>1742</v>
      </c>
      <c r="B3068" s="62" t="s">
        <v>2505</v>
      </c>
      <c r="C3068" s="62" t="str">
        <f t="shared" si="48"/>
        <v>123</v>
      </c>
      <c r="D3068" s="62" t="s">
        <v>2512</v>
      </c>
      <c r="E3068" s="63">
        <v>97.3</v>
      </c>
    </row>
    <row r="3069" spans="1:5" ht="16.5" x14ac:dyDescent="0.35">
      <c r="A3069" s="62" t="s">
        <v>1419</v>
      </c>
      <c r="B3069" s="62" t="s">
        <v>2505</v>
      </c>
      <c r="C3069" s="62" t="str">
        <f t="shared" si="48"/>
        <v>123</v>
      </c>
      <c r="D3069" s="62" t="s">
        <v>2512</v>
      </c>
      <c r="E3069" s="63">
        <v>69.5</v>
      </c>
    </row>
    <row r="3070" spans="1:5" ht="16.5" x14ac:dyDescent="0.35">
      <c r="A3070" s="62" t="s">
        <v>1418</v>
      </c>
      <c r="B3070" s="62" t="s">
        <v>2505</v>
      </c>
      <c r="C3070" s="62" t="str">
        <f t="shared" si="48"/>
        <v>123</v>
      </c>
      <c r="D3070" s="62" t="s">
        <v>2513</v>
      </c>
      <c r="E3070" s="63">
        <v>252</v>
      </c>
    </row>
    <row r="3071" spans="1:5" ht="16.5" x14ac:dyDescent="0.35">
      <c r="A3071" s="62" t="s">
        <v>2028</v>
      </c>
      <c r="B3071" s="62" t="s">
        <v>2505</v>
      </c>
      <c r="C3071" s="62" t="str">
        <f t="shared" si="48"/>
        <v>123</v>
      </c>
      <c r="D3071" s="62" t="s">
        <v>2513</v>
      </c>
      <c r="E3071" s="63">
        <v>239.4</v>
      </c>
    </row>
    <row r="3072" spans="1:5" ht="16.5" x14ac:dyDescent="0.35">
      <c r="A3072" s="62" t="s">
        <v>2023</v>
      </c>
      <c r="B3072" s="62" t="s">
        <v>2505</v>
      </c>
      <c r="C3072" s="62" t="str">
        <f t="shared" si="48"/>
        <v>123</v>
      </c>
      <c r="D3072" s="62" t="s">
        <v>2513</v>
      </c>
      <c r="E3072" s="63">
        <v>207</v>
      </c>
    </row>
    <row r="3073" spans="1:5" ht="16.5" x14ac:dyDescent="0.35">
      <c r="A3073" s="62" t="s">
        <v>2013</v>
      </c>
      <c r="B3073" s="62" t="s">
        <v>2505</v>
      </c>
      <c r="C3073" s="62" t="str">
        <f t="shared" si="48"/>
        <v>123</v>
      </c>
      <c r="D3073" s="62" t="s">
        <v>2513</v>
      </c>
      <c r="E3073" s="63">
        <v>196.2</v>
      </c>
    </row>
    <row r="3074" spans="1:5" ht="16.5" x14ac:dyDescent="0.35">
      <c r="A3074" s="62" t="s">
        <v>2007</v>
      </c>
      <c r="B3074" s="62" t="s">
        <v>2505</v>
      </c>
      <c r="C3074" s="62" t="str">
        <f t="shared" si="48"/>
        <v>123</v>
      </c>
      <c r="D3074" s="62" t="s">
        <v>2513</v>
      </c>
      <c r="E3074" s="63">
        <v>214.2</v>
      </c>
    </row>
    <row r="3075" spans="1:5" ht="16.5" x14ac:dyDescent="0.35">
      <c r="A3075" s="62" t="s">
        <v>2000</v>
      </c>
      <c r="B3075" s="62" t="s">
        <v>2505</v>
      </c>
      <c r="C3075" s="62" t="str">
        <f t="shared" si="48"/>
        <v>123</v>
      </c>
      <c r="D3075" s="62" t="s">
        <v>2513</v>
      </c>
      <c r="E3075" s="63">
        <v>235.8</v>
      </c>
    </row>
    <row r="3076" spans="1:5" ht="16.5" x14ac:dyDescent="0.35">
      <c r="A3076" s="62" t="s">
        <v>1990</v>
      </c>
      <c r="B3076" s="62" t="s">
        <v>2505</v>
      </c>
      <c r="C3076" s="62" t="str">
        <f t="shared" si="48"/>
        <v>123</v>
      </c>
      <c r="D3076" s="62" t="s">
        <v>2513</v>
      </c>
      <c r="E3076" s="63">
        <v>207</v>
      </c>
    </row>
    <row r="3077" spans="1:5" ht="16.5" x14ac:dyDescent="0.35">
      <c r="A3077" s="62" t="s">
        <v>1975</v>
      </c>
      <c r="B3077" s="62" t="s">
        <v>2505</v>
      </c>
      <c r="C3077" s="62" t="str">
        <f t="shared" si="48"/>
        <v>123</v>
      </c>
      <c r="D3077" s="62" t="s">
        <v>2513</v>
      </c>
      <c r="E3077" s="63">
        <v>217.8</v>
      </c>
    </row>
    <row r="3078" spans="1:5" ht="16.5" x14ac:dyDescent="0.35">
      <c r="A3078" s="62" t="s">
        <v>1974</v>
      </c>
      <c r="B3078" s="62" t="s">
        <v>2505</v>
      </c>
      <c r="C3078" s="62" t="str">
        <f t="shared" si="48"/>
        <v>123</v>
      </c>
      <c r="D3078" s="62" t="s">
        <v>2513</v>
      </c>
      <c r="E3078" s="63">
        <v>201.6</v>
      </c>
    </row>
    <row r="3079" spans="1:5" ht="16.5" x14ac:dyDescent="0.35">
      <c r="A3079" s="62" t="s">
        <v>1968</v>
      </c>
      <c r="B3079" s="62" t="s">
        <v>2505</v>
      </c>
      <c r="C3079" s="62" t="str">
        <f t="shared" si="48"/>
        <v>123</v>
      </c>
      <c r="D3079" s="62" t="s">
        <v>2513</v>
      </c>
      <c r="E3079" s="63">
        <v>183.6</v>
      </c>
    </row>
    <row r="3080" spans="1:5" ht="16.5" x14ac:dyDescent="0.35">
      <c r="A3080" s="62" t="s">
        <v>1954</v>
      </c>
      <c r="B3080" s="62" t="s">
        <v>2505</v>
      </c>
      <c r="C3080" s="62" t="str">
        <f t="shared" si="48"/>
        <v>123</v>
      </c>
      <c r="D3080" s="62" t="s">
        <v>2513</v>
      </c>
      <c r="E3080" s="63">
        <v>207</v>
      </c>
    </row>
    <row r="3081" spans="1:5" ht="16.5" x14ac:dyDescent="0.35">
      <c r="A3081" s="62" t="s">
        <v>1931</v>
      </c>
      <c r="B3081" s="62" t="s">
        <v>2505</v>
      </c>
      <c r="C3081" s="62" t="str">
        <f t="shared" si="48"/>
        <v>123</v>
      </c>
      <c r="D3081" s="62" t="s">
        <v>2513</v>
      </c>
      <c r="E3081" s="63">
        <v>196.2</v>
      </c>
    </row>
    <row r="3082" spans="1:5" ht="16.5" x14ac:dyDescent="0.35">
      <c r="A3082" s="62" t="s">
        <v>1930</v>
      </c>
      <c r="B3082" s="62" t="s">
        <v>2505</v>
      </c>
      <c r="C3082" s="62" t="str">
        <f t="shared" si="48"/>
        <v>123</v>
      </c>
      <c r="D3082" s="62" t="s">
        <v>2513</v>
      </c>
      <c r="E3082" s="63">
        <v>203.4</v>
      </c>
    </row>
    <row r="3083" spans="1:5" ht="16.5" x14ac:dyDescent="0.35">
      <c r="A3083" s="62" t="s">
        <v>1911</v>
      </c>
      <c r="B3083" s="62" t="s">
        <v>2505</v>
      </c>
      <c r="C3083" s="62" t="str">
        <f t="shared" si="48"/>
        <v>123</v>
      </c>
      <c r="D3083" s="62" t="s">
        <v>2513</v>
      </c>
      <c r="E3083" s="63">
        <v>248.4</v>
      </c>
    </row>
    <row r="3084" spans="1:5" ht="16.5" x14ac:dyDescent="0.35">
      <c r="A3084" s="62" t="s">
        <v>1910</v>
      </c>
      <c r="B3084" s="62" t="s">
        <v>2505</v>
      </c>
      <c r="C3084" s="62" t="str">
        <f t="shared" si="48"/>
        <v>123</v>
      </c>
      <c r="D3084" s="62" t="s">
        <v>2513</v>
      </c>
      <c r="E3084" s="63">
        <v>196.2</v>
      </c>
    </row>
    <row r="3085" spans="1:5" ht="16.5" x14ac:dyDescent="0.35">
      <c r="A3085" s="62" t="s">
        <v>1904</v>
      </c>
      <c r="B3085" s="62" t="s">
        <v>2505</v>
      </c>
      <c r="C3085" s="62" t="str">
        <f t="shared" si="48"/>
        <v>123</v>
      </c>
      <c r="D3085" s="62" t="s">
        <v>2513</v>
      </c>
      <c r="E3085" s="63">
        <v>210.6</v>
      </c>
    </row>
    <row r="3086" spans="1:5" ht="16.5" x14ac:dyDescent="0.35">
      <c r="A3086" s="62" t="s">
        <v>1891</v>
      </c>
      <c r="B3086" s="62" t="s">
        <v>2505</v>
      </c>
      <c r="C3086" s="62" t="str">
        <f t="shared" si="48"/>
        <v>123</v>
      </c>
      <c r="D3086" s="62" t="s">
        <v>2513</v>
      </c>
      <c r="E3086" s="63">
        <v>230.4</v>
      </c>
    </row>
    <row r="3087" spans="1:5" ht="16.5" x14ac:dyDescent="0.35">
      <c r="A3087" s="62" t="s">
        <v>1886</v>
      </c>
      <c r="B3087" s="62" t="s">
        <v>2505</v>
      </c>
      <c r="C3087" s="62" t="str">
        <f t="shared" si="48"/>
        <v>123</v>
      </c>
      <c r="D3087" s="62" t="s">
        <v>2513</v>
      </c>
      <c r="E3087" s="63">
        <v>257.39999999999998</v>
      </c>
    </row>
    <row r="3088" spans="1:5" ht="16.5" x14ac:dyDescent="0.35">
      <c r="A3088" s="62" t="s">
        <v>1879</v>
      </c>
      <c r="B3088" s="62" t="s">
        <v>2505</v>
      </c>
      <c r="C3088" s="62" t="str">
        <f t="shared" si="48"/>
        <v>123</v>
      </c>
      <c r="D3088" s="62" t="s">
        <v>2513</v>
      </c>
      <c r="E3088" s="63">
        <v>210.6</v>
      </c>
    </row>
    <row r="3089" spans="1:5" ht="16.5" x14ac:dyDescent="0.35">
      <c r="A3089" s="62" t="s">
        <v>1864</v>
      </c>
      <c r="B3089" s="62" t="s">
        <v>2505</v>
      </c>
      <c r="C3089" s="62" t="str">
        <f t="shared" si="48"/>
        <v>123</v>
      </c>
      <c r="D3089" s="62" t="s">
        <v>2513</v>
      </c>
      <c r="E3089" s="63">
        <v>221.4</v>
      </c>
    </row>
    <row r="3090" spans="1:5" ht="16.5" x14ac:dyDescent="0.35">
      <c r="A3090" s="62" t="s">
        <v>1844</v>
      </c>
      <c r="B3090" s="62" t="s">
        <v>2505</v>
      </c>
      <c r="C3090" s="62" t="str">
        <f t="shared" si="48"/>
        <v>123</v>
      </c>
      <c r="D3090" s="62" t="s">
        <v>2513</v>
      </c>
      <c r="E3090" s="63">
        <v>225</v>
      </c>
    </row>
    <row r="3091" spans="1:5" ht="16.5" x14ac:dyDescent="0.35">
      <c r="A3091" s="62" t="s">
        <v>1843</v>
      </c>
      <c r="B3091" s="62" t="s">
        <v>2505</v>
      </c>
      <c r="C3091" s="62" t="str">
        <f t="shared" si="48"/>
        <v>123</v>
      </c>
      <c r="D3091" s="62" t="s">
        <v>2513</v>
      </c>
      <c r="E3091" s="63">
        <v>239.4</v>
      </c>
    </row>
    <row r="3092" spans="1:5" ht="16.5" x14ac:dyDescent="0.35">
      <c r="A3092" s="62" t="s">
        <v>1811</v>
      </c>
      <c r="B3092" s="62" t="s">
        <v>2505</v>
      </c>
      <c r="C3092" s="62" t="str">
        <f t="shared" si="48"/>
        <v>123</v>
      </c>
      <c r="D3092" s="62" t="s">
        <v>2513</v>
      </c>
      <c r="E3092" s="63">
        <v>198</v>
      </c>
    </row>
    <row r="3093" spans="1:5" ht="16.5" x14ac:dyDescent="0.35">
      <c r="A3093" s="62" t="s">
        <v>1810</v>
      </c>
      <c r="B3093" s="62" t="s">
        <v>2505</v>
      </c>
      <c r="C3093" s="62" t="str">
        <f t="shared" si="48"/>
        <v>123</v>
      </c>
      <c r="D3093" s="62" t="s">
        <v>2513</v>
      </c>
      <c r="E3093" s="63">
        <v>226.8</v>
      </c>
    </row>
    <row r="3094" spans="1:5" ht="16.5" x14ac:dyDescent="0.35">
      <c r="A3094" s="62" t="s">
        <v>1809</v>
      </c>
      <c r="B3094" s="62" t="s">
        <v>2505</v>
      </c>
      <c r="C3094" s="62" t="str">
        <f t="shared" si="48"/>
        <v>123</v>
      </c>
      <c r="D3094" s="62" t="s">
        <v>2513</v>
      </c>
      <c r="E3094" s="63">
        <v>248.4</v>
      </c>
    </row>
    <row r="3095" spans="1:5" ht="16.5" x14ac:dyDescent="0.35">
      <c r="A3095" s="62" t="s">
        <v>1769</v>
      </c>
      <c r="B3095" s="62" t="s">
        <v>2505</v>
      </c>
      <c r="C3095" s="62" t="str">
        <f t="shared" si="48"/>
        <v>123</v>
      </c>
      <c r="D3095" s="62" t="s">
        <v>2513</v>
      </c>
      <c r="E3095" s="63">
        <v>216</v>
      </c>
    </row>
    <row r="3096" spans="1:5" ht="16.5" x14ac:dyDescent="0.35">
      <c r="A3096" s="62" t="s">
        <v>1753</v>
      </c>
      <c r="B3096" s="62" t="s">
        <v>2505</v>
      </c>
      <c r="C3096" s="62" t="str">
        <f t="shared" si="48"/>
        <v>123</v>
      </c>
      <c r="D3096" s="62" t="s">
        <v>2513</v>
      </c>
      <c r="E3096" s="63">
        <v>223.2</v>
      </c>
    </row>
    <row r="3097" spans="1:5" ht="16.5" x14ac:dyDescent="0.35">
      <c r="A3097" s="62" t="s">
        <v>1747</v>
      </c>
      <c r="B3097" s="62" t="s">
        <v>2505</v>
      </c>
      <c r="C3097" s="62" t="str">
        <f t="shared" si="48"/>
        <v>123</v>
      </c>
      <c r="D3097" s="62" t="s">
        <v>2513</v>
      </c>
      <c r="E3097" s="63">
        <v>190.8</v>
      </c>
    </row>
    <row r="3098" spans="1:5" ht="16.5" x14ac:dyDescent="0.35">
      <c r="A3098" s="62" t="s">
        <v>1742</v>
      </c>
      <c r="B3098" s="62" t="s">
        <v>2505</v>
      </c>
      <c r="C3098" s="62" t="str">
        <f t="shared" si="48"/>
        <v>123</v>
      </c>
      <c r="D3098" s="62" t="s">
        <v>2513</v>
      </c>
      <c r="E3098" s="63">
        <v>234</v>
      </c>
    </row>
    <row r="3099" spans="1:5" ht="16.5" x14ac:dyDescent="0.35">
      <c r="A3099" s="62" t="s">
        <v>1419</v>
      </c>
      <c r="B3099" s="62" t="s">
        <v>2505</v>
      </c>
      <c r="C3099" s="62" t="str">
        <f t="shared" si="48"/>
        <v>123</v>
      </c>
      <c r="D3099" s="62" t="s">
        <v>2513</v>
      </c>
      <c r="E3099" s="63">
        <v>250.2</v>
      </c>
    </row>
    <row r="3100" spans="1:5" ht="16.5" x14ac:dyDescent="0.35">
      <c r="A3100" s="62" t="s">
        <v>1418</v>
      </c>
      <c r="B3100" s="62" t="s">
        <v>2505</v>
      </c>
      <c r="C3100" s="62" t="str">
        <f t="shared" si="48"/>
        <v>123</v>
      </c>
      <c r="D3100" s="62" t="s">
        <v>2514</v>
      </c>
      <c r="E3100" s="63">
        <v>24</v>
      </c>
    </row>
    <row r="3101" spans="1:5" ht="16.5" x14ac:dyDescent="0.35">
      <c r="A3101" s="62" t="s">
        <v>1930</v>
      </c>
      <c r="B3101" s="62" t="s">
        <v>2505</v>
      </c>
      <c r="C3101" s="62" t="str">
        <f t="shared" si="48"/>
        <v>123</v>
      </c>
      <c r="D3101" s="62" t="s">
        <v>2514</v>
      </c>
      <c r="E3101" s="63">
        <v>13.4</v>
      </c>
    </row>
    <row r="3102" spans="1:5" ht="16.5" x14ac:dyDescent="0.35">
      <c r="A3102" s="62" t="s">
        <v>1911</v>
      </c>
      <c r="B3102" s="62" t="s">
        <v>2505</v>
      </c>
      <c r="C3102" s="62" t="str">
        <f t="shared" si="48"/>
        <v>123</v>
      </c>
      <c r="D3102" s="62" t="s">
        <v>2514</v>
      </c>
      <c r="E3102" s="63">
        <v>41.8</v>
      </c>
    </row>
    <row r="3103" spans="1:5" ht="16.5" x14ac:dyDescent="0.35">
      <c r="A3103" s="62" t="s">
        <v>1910</v>
      </c>
      <c r="B3103" s="62" t="s">
        <v>2505</v>
      </c>
      <c r="C3103" s="62" t="str">
        <f t="shared" si="48"/>
        <v>123</v>
      </c>
      <c r="D3103" s="62" t="s">
        <v>2514</v>
      </c>
      <c r="E3103" s="63">
        <v>66</v>
      </c>
    </row>
    <row r="3104" spans="1:5" ht="16.5" x14ac:dyDescent="0.35">
      <c r="A3104" s="62" t="s">
        <v>1904</v>
      </c>
      <c r="B3104" s="62" t="s">
        <v>2505</v>
      </c>
      <c r="C3104" s="62" t="str">
        <f t="shared" si="48"/>
        <v>123</v>
      </c>
      <c r="D3104" s="62" t="s">
        <v>2514</v>
      </c>
      <c r="E3104" s="63">
        <v>50.2</v>
      </c>
    </row>
    <row r="3105" spans="1:5" ht="16.5" x14ac:dyDescent="0.35">
      <c r="A3105" s="62" t="s">
        <v>1891</v>
      </c>
      <c r="B3105" s="62" t="s">
        <v>2505</v>
      </c>
      <c r="C3105" s="62" t="str">
        <f t="shared" si="48"/>
        <v>123</v>
      </c>
      <c r="D3105" s="62" t="s">
        <v>2514</v>
      </c>
      <c r="E3105" s="63">
        <v>17</v>
      </c>
    </row>
    <row r="3106" spans="1:5" ht="16.5" x14ac:dyDescent="0.35">
      <c r="A3106" s="62" t="s">
        <v>1886</v>
      </c>
      <c r="B3106" s="62" t="s">
        <v>2505</v>
      </c>
      <c r="C3106" s="62" t="str">
        <f t="shared" si="48"/>
        <v>123</v>
      </c>
      <c r="D3106" s="62" t="s">
        <v>2514</v>
      </c>
      <c r="E3106" s="63">
        <v>28</v>
      </c>
    </row>
    <row r="3107" spans="1:5" ht="16.5" x14ac:dyDescent="0.35">
      <c r="A3107" s="62" t="s">
        <v>1879</v>
      </c>
      <c r="B3107" s="62" t="s">
        <v>2505</v>
      </c>
      <c r="C3107" s="62" t="str">
        <f t="shared" ref="C3107:C3170" si="49">MID(B3107,2,3)</f>
        <v>123</v>
      </c>
      <c r="D3107" s="62" t="s">
        <v>2514</v>
      </c>
      <c r="E3107" s="63">
        <v>86</v>
      </c>
    </row>
    <row r="3108" spans="1:5" ht="16.5" x14ac:dyDescent="0.35">
      <c r="A3108" s="62" t="s">
        <v>1864</v>
      </c>
      <c r="B3108" s="62" t="s">
        <v>2505</v>
      </c>
      <c r="C3108" s="62" t="str">
        <f t="shared" si="49"/>
        <v>123</v>
      </c>
      <c r="D3108" s="62" t="s">
        <v>2514</v>
      </c>
      <c r="E3108" s="63">
        <v>48.6</v>
      </c>
    </row>
    <row r="3109" spans="1:5" ht="16.5" x14ac:dyDescent="0.35">
      <c r="A3109" s="62" t="s">
        <v>1844</v>
      </c>
      <c r="B3109" s="62" t="s">
        <v>2505</v>
      </c>
      <c r="C3109" s="62" t="str">
        <f t="shared" si="49"/>
        <v>123</v>
      </c>
      <c r="D3109" s="62" t="s">
        <v>2514</v>
      </c>
      <c r="E3109" s="63">
        <v>34</v>
      </c>
    </row>
    <row r="3110" spans="1:5" ht="16.5" x14ac:dyDescent="0.35">
      <c r="A3110" s="62" t="s">
        <v>1843</v>
      </c>
      <c r="B3110" s="62" t="s">
        <v>2505</v>
      </c>
      <c r="C3110" s="62" t="str">
        <f t="shared" si="49"/>
        <v>123</v>
      </c>
      <c r="D3110" s="62" t="s">
        <v>2514</v>
      </c>
      <c r="E3110" s="63">
        <v>60</v>
      </c>
    </row>
    <row r="3111" spans="1:5" ht="16.5" x14ac:dyDescent="0.35">
      <c r="A3111" s="62" t="s">
        <v>1811</v>
      </c>
      <c r="B3111" s="62" t="s">
        <v>2505</v>
      </c>
      <c r="C3111" s="62" t="str">
        <f t="shared" si="49"/>
        <v>123</v>
      </c>
      <c r="D3111" s="62" t="s">
        <v>2514</v>
      </c>
      <c r="E3111" s="63">
        <v>54.4</v>
      </c>
    </row>
    <row r="3112" spans="1:5" ht="16.5" x14ac:dyDescent="0.35">
      <c r="A3112" s="62" t="s">
        <v>1810</v>
      </c>
      <c r="B3112" s="62" t="s">
        <v>2505</v>
      </c>
      <c r="C3112" s="62" t="str">
        <f t="shared" si="49"/>
        <v>123</v>
      </c>
      <c r="D3112" s="62" t="s">
        <v>2514</v>
      </c>
      <c r="E3112" s="63">
        <v>0.6</v>
      </c>
    </row>
    <row r="3113" spans="1:5" ht="16.5" x14ac:dyDescent="0.35">
      <c r="A3113" s="62" t="s">
        <v>1418</v>
      </c>
      <c r="B3113" s="62" t="s">
        <v>2505</v>
      </c>
      <c r="C3113" s="62" t="str">
        <f t="shared" si="49"/>
        <v>123</v>
      </c>
      <c r="D3113" s="62" t="s">
        <v>2515</v>
      </c>
      <c r="E3113" s="63">
        <v>39</v>
      </c>
    </row>
    <row r="3114" spans="1:5" ht="16.5" x14ac:dyDescent="0.35">
      <c r="A3114" s="62" t="s">
        <v>1931</v>
      </c>
      <c r="B3114" s="62" t="s">
        <v>2505</v>
      </c>
      <c r="C3114" s="62" t="str">
        <f t="shared" si="49"/>
        <v>123</v>
      </c>
      <c r="D3114" s="62" t="s">
        <v>2515</v>
      </c>
      <c r="E3114" s="63">
        <v>25.8</v>
      </c>
    </row>
    <row r="3115" spans="1:5" ht="16.5" x14ac:dyDescent="0.35">
      <c r="A3115" s="62" t="s">
        <v>1930</v>
      </c>
      <c r="B3115" s="62" t="s">
        <v>2505</v>
      </c>
      <c r="C3115" s="62" t="str">
        <f t="shared" si="49"/>
        <v>123</v>
      </c>
      <c r="D3115" s="62" t="s">
        <v>2515</v>
      </c>
      <c r="E3115" s="63">
        <v>95.4</v>
      </c>
    </row>
    <row r="3116" spans="1:5" ht="16.5" x14ac:dyDescent="0.35">
      <c r="A3116" s="62" t="s">
        <v>1911</v>
      </c>
      <c r="B3116" s="62" t="s">
        <v>2505</v>
      </c>
      <c r="C3116" s="62" t="str">
        <f t="shared" si="49"/>
        <v>123</v>
      </c>
      <c r="D3116" s="62" t="s">
        <v>2515</v>
      </c>
      <c r="E3116" s="63">
        <v>69</v>
      </c>
    </row>
    <row r="3117" spans="1:5" ht="16.5" x14ac:dyDescent="0.35">
      <c r="A3117" s="62" t="s">
        <v>1910</v>
      </c>
      <c r="B3117" s="62" t="s">
        <v>2505</v>
      </c>
      <c r="C3117" s="62" t="str">
        <f t="shared" si="49"/>
        <v>123</v>
      </c>
      <c r="D3117" s="62" t="s">
        <v>2515</v>
      </c>
      <c r="E3117" s="63">
        <v>89</v>
      </c>
    </row>
    <row r="3118" spans="1:5" ht="16.5" x14ac:dyDescent="0.35">
      <c r="A3118" s="62" t="s">
        <v>1904</v>
      </c>
      <c r="B3118" s="62" t="s">
        <v>2505</v>
      </c>
      <c r="C3118" s="62" t="str">
        <f t="shared" si="49"/>
        <v>123</v>
      </c>
      <c r="D3118" s="62" t="s">
        <v>2515</v>
      </c>
      <c r="E3118" s="63">
        <v>99</v>
      </c>
    </row>
    <row r="3119" spans="1:5" ht="16.5" x14ac:dyDescent="0.35">
      <c r="A3119" s="62" t="s">
        <v>1891</v>
      </c>
      <c r="B3119" s="62" t="s">
        <v>2505</v>
      </c>
      <c r="C3119" s="62" t="str">
        <f t="shared" si="49"/>
        <v>123</v>
      </c>
      <c r="D3119" s="62" t="s">
        <v>2515</v>
      </c>
      <c r="E3119" s="63">
        <v>9</v>
      </c>
    </row>
    <row r="3120" spans="1:5" ht="16.5" x14ac:dyDescent="0.35">
      <c r="A3120" s="62" t="s">
        <v>1886</v>
      </c>
      <c r="B3120" s="62" t="s">
        <v>2505</v>
      </c>
      <c r="C3120" s="62" t="str">
        <f t="shared" si="49"/>
        <v>123</v>
      </c>
      <c r="D3120" s="62" t="s">
        <v>2515</v>
      </c>
      <c r="E3120" s="63">
        <v>69.8</v>
      </c>
    </row>
    <row r="3121" spans="1:5" ht="16.5" x14ac:dyDescent="0.35">
      <c r="A3121" s="62" t="s">
        <v>1879</v>
      </c>
      <c r="B3121" s="62" t="s">
        <v>2505</v>
      </c>
      <c r="C3121" s="62" t="str">
        <f t="shared" si="49"/>
        <v>123</v>
      </c>
      <c r="D3121" s="62" t="s">
        <v>2515</v>
      </c>
      <c r="E3121" s="63">
        <v>96.8</v>
      </c>
    </row>
    <row r="3122" spans="1:5" ht="16.5" x14ac:dyDescent="0.35">
      <c r="A3122" s="62" t="s">
        <v>1864</v>
      </c>
      <c r="B3122" s="62" t="s">
        <v>2505</v>
      </c>
      <c r="C3122" s="62" t="str">
        <f t="shared" si="49"/>
        <v>123</v>
      </c>
      <c r="D3122" s="62" t="s">
        <v>2515</v>
      </c>
      <c r="E3122" s="63">
        <v>79.400000000000006</v>
      </c>
    </row>
    <row r="3123" spans="1:5" ht="16.5" x14ac:dyDescent="0.35">
      <c r="A3123" s="62" t="s">
        <v>1844</v>
      </c>
      <c r="B3123" s="62" t="s">
        <v>2505</v>
      </c>
      <c r="C3123" s="62" t="str">
        <f t="shared" si="49"/>
        <v>123</v>
      </c>
      <c r="D3123" s="62" t="s">
        <v>2515</v>
      </c>
      <c r="E3123" s="63">
        <v>80.8</v>
      </c>
    </row>
    <row r="3124" spans="1:5" ht="16.5" x14ac:dyDescent="0.35">
      <c r="A3124" s="62" t="s">
        <v>1843</v>
      </c>
      <c r="B3124" s="62" t="s">
        <v>2505</v>
      </c>
      <c r="C3124" s="62" t="str">
        <f t="shared" si="49"/>
        <v>123</v>
      </c>
      <c r="D3124" s="62" t="s">
        <v>2515</v>
      </c>
      <c r="E3124" s="63">
        <v>91.4</v>
      </c>
    </row>
    <row r="3125" spans="1:5" ht="16.5" x14ac:dyDescent="0.35">
      <c r="A3125" s="62" t="s">
        <v>1811</v>
      </c>
      <c r="B3125" s="62" t="s">
        <v>2505</v>
      </c>
      <c r="C3125" s="62" t="str">
        <f t="shared" si="49"/>
        <v>123</v>
      </c>
      <c r="D3125" s="62" t="s">
        <v>2515</v>
      </c>
      <c r="E3125" s="63">
        <v>63.4</v>
      </c>
    </row>
    <row r="3126" spans="1:5" ht="16.5" x14ac:dyDescent="0.35">
      <c r="A3126" s="62" t="s">
        <v>1810</v>
      </c>
      <c r="B3126" s="62" t="s">
        <v>2505</v>
      </c>
      <c r="C3126" s="62" t="str">
        <f t="shared" si="49"/>
        <v>123</v>
      </c>
      <c r="D3126" s="62" t="s">
        <v>2515</v>
      </c>
      <c r="E3126" s="63">
        <v>66</v>
      </c>
    </row>
    <row r="3127" spans="1:5" ht="16.5" x14ac:dyDescent="0.35">
      <c r="A3127" s="62" t="s">
        <v>1809</v>
      </c>
      <c r="B3127" s="62" t="s">
        <v>2505</v>
      </c>
      <c r="C3127" s="62" t="str">
        <f t="shared" si="49"/>
        <v>123</v>
      </c>
      <c r="D3127" s="62" t="s">
        <v>2515</v>
      </c>
      <c r="E3127" s="63">
        <v>102</v>
      </c>
    </row>
    <row r="3128" spans="1:5" ht="16.5" x14ac:dyDescent="0.35">
      <c r="A3128" s="62" t="s">
        <v>1769</v>
      </c>
      <c r="B3128" s="62" t="s">
        <v>2505</v>
      </c>
      <c r="C3128" s="62" t="str">
        <f t="shared" si="49"/>
        <v>123</v>
      </c>
      <c r="D3128" s="62" t="s">
        <v>2515</v>
      </c>
      <c r="E3128" s="63">
        <v>61.6</v>
      </c>
    </row>
    <row r="3129" spans="1:5" ht="16.5" x14ac:dyDescent="0.35">
      <c r="A3129" s="62" t="s">
        <v>1753</v>
      </c>
      <c r="B3129" s="62" t="s">
        <v>2505</v>
      </c>
      <c r="C3129" s="62" t="str">
        <f t="shared" si="49"/>
        <v>123</v>
      </c>
      <c r="D3129" s="62" t="s">
        <v>2515</v>
      </c>
      <c r="E3129" s="63">
        <v>64.8</v>
      </c>
    </row>
    <row r="3130" spans="1:5" ht="16.5" x14ac:dyDescent="0.35">
      <c r="A3130" s="62" t="s">
        <v>1747</v>
      </c>
      <c r="B3130" s="62" t="s">
        <v>2505</v>
      </c>
      <c r="C3130" s="62" t="str">
        <f t="shared" si="49"/>
        <v>123</v>
      </c>
      <c r="D3130" s="62" t="s">
        <v>2515</v>
      </c>
      <c r="E3130" s="63">
        <v>40.200000000000003</v>
      </c>
    </row>
    <row r="3131" spans="1:5" ht="16.5" x14ac:dyDescent="0.35">
      <c r="A3131" s="62" t="s">
        <v>1742</v>
      </c>
      <c r="B3131" s="62" t="s">
        <v>2505</v>
      </c>
      <c r="C3131" s="62" t="str">
        <f t="shared" si="49"/>
        <v>123</v>
      </c>
      <c r="D3131" s="62" t="s">
        <v>2515</v>
      </c>
      <c r="E3131" s="63">
        <v>45</v>
      </c>
    </row>
    <row r="3132" spans="1:5" ht="16.5" x14ac:dyDescent="0.35">
      <c r="A3132" s="62" t="s">
        <v>1419</v>
      </c>
      <c r="B3132" s="62" t="s">
        <v>2505</v>
      </c>
      <c r="C3132" s="62" t="str">
        <f t="shared" si="49"/>
        <v>123</v>
      </c>
      <c r="D3132" s="62" t="s">
        <v>2515</v>
      </c>
      <c r="E3132" s="63">
        <v>55.2</v>
      </c>
    </row>
    <row r="3133" spans="1:5" ht="16.5" x14ac:dyDescent="0.35">
      <c r="A3133" s="62" t="s">
        <v>1418</v>
      </c>
      <c r="B3133" s="62" t="s">
        <v>2505</v>
      </c>
      <c r="C3133" s="62" t="str">
        <f t="shared" si="49"/>
        <v>123</v>
      </c>
      <c r="D3133" s="62" t="s">
        <v>2516</v>
      </c>
      <c r="E3133" s="63">
        <v>36</v>
      </c>
    </row>
    <row r="3134" spans="1:5" ht="16.5" x14ac:dyDescent="0.35">
      <c r="A3134" s="62" t="s">
        <v>2028</v>
      </c>
      <c r="B3134" s="62" t="s">
        <v>2505</v>
      </c>
      <c r="C3134" s="62" t="str">
        <f t="shared" si="49"/>
        <v>123</v>
      </c>
      <c r="D3134" s="62" t="s">
        <v>2516</v>
      </c>
      <c r="E3134" s="63">
        <v>26</v>
      </c>
    </row>
    <row r="3135" spans="1:5" ht="16.5" x14ac:dyDescent="0.35">
      <c r="A3135" s="62" t="s">
        <v>2023</v>
      </c>
      <c r="B3135" s="62" t="s">
        <v>2505</v>
      </c>
      <c r="C3135" s="62" t="str">
        <f t="shared" si="49"/>
        <v>123</v>
      </c>
      <c r="D3135" s="62" t="s">
        <v>2516</v>
      </c>
      <c r="E3135" s="63">
        <v>40</v>
      </c>
    </row>
    <row r="3136" spans="1:5" ht="16.5" x14ac:dyDescent="0.35">
      <c r="A3136" s="62" t="s">
        <v>2013</v>
      </c>
      <c r="B3136" s="62" t="s">
        <v>2505</v>
      </c>
      <c r="C3136" s="62" t="str">
        <f t="shared" si="49"/>
        <v>123</v>
      </c>
      <c r="D3136" s="62" t="s">
        <v>2516</v>
      </c>
      <c r="E3136" s="63">
        <v>24</v>
      </c>
    </row>
    <row r="3137" spans="1:5" ht="16.5" x14ac:dyDescent="0.35">
      <c r="A3137" s="62" t="s">
        <v>2007</v>
      </c>
      <c r="B3137" s="62" t="s">
        <v>2505</v>
      </c>
      <c r="C3137" s="62" t="str">
        <f t="shared" si="49"/>
        <v>123</v>
      </c>
      <c r="D3137" s="62" t="s">
        <v>2516</v>
      </c>
      <c r="E3137" s="63">
        <v>42</v>
      </c>
    </row>
    <row r="3138" spans="1:5" ht="16.5" x14ac:dyDescent="0.35">
      <c r="A3138" s="62" t="s">
        <v>2000</v>
      </c>
      <c r="B3138" s="62" t="s">
        <v>2505</v>
      </c>
      <c r="C3138" s="62" t="str">
        <f t="shared" si="49"/>
        <v>123</v>
      </c>
      <c r="D3138" s="62" t="s">
        <v>2516</v>
      </c>
      <c r="E3138" s="63">
        <v>10</v>
      </c>
    </row>
    <row r="3139" spans="1:5" ht="16.5" x14ac:dyDescent="0.35">
      <c r="A3139" s="62" t="s">
        <v>1990</v>
      </c>
      <c r="B3139" s="62" t="s">
        <v>2505</v>
      </c>
      <c r="C3139" s="62" t="str">
        <f t="shared" si="49"/>
        <v>123</v>
      </c>
      <c r="D3139" s="62" t="s">
        <v>2516</v>
      </c>
      <c r="E3139" s="63">
        <v>0</v>
      </c>
    </row>
    <row r="3140" spans="1:5" ht="16.5" x14ac:dyDescent="0.35">
      <c r="A3140" s="62" t="s">
        <v>1975</v>
      </c>
      <c r="B3140" s="62" t="s">
        <v>2505</v>
      </c>
      <c r="C3140" s="62" t="str">
        <f t="shared" si="49"/>
        <v>123</v>
      </c>
      <c r="D3140" s="62" t="s">
        <v>2516</v>
      </c>
      <c r="E3140" s="63">
        <v>4</v>
      </c>
    </row>
    <row r="3141" spans="1:5" ht="16.5" x14ac:dyDescent="0.35">
      <c r="A3141" s="62" t="s">
        <v>1974</v>
      </c>
      <c r="B3141" s="62" t="s">
        <v>2505</v>
      </c>
      <c r="C3141" s="62" t="str">
        <f t="shared" si="49"/>
        <v>123</v>
      </c>
      <c r="D3141" s="62" t="s">
        <v>2516</v>
      </c>
      <c r="E3141" s="63">
        <v>20</v>
      </c>
    </row>
    <row r="3142" spans="1:5" ht="16.5" x14ac:dyDescent="0.35">
      <c r="A3142" s="62" t="s">
        <v>1968</v>
      </c>
      <c r="B3142" s="62" t="s">
        <v>2505</v>
      </c>
      <c r="C3142" s="62" t="str">
        <f t="shared" si="49"/>
        <v>123</v>
      </c>
      <c r="D3142" s="62" t="s">
        <v>2516</v>
      </c>
      <c r="E3142" s="63">
        <v>24</v>
      </c>
    </row>
    <row r="3143" spans="1:5" ht="16.5" x14ac:dyDescent="0.35">
      <c r="A3143" s="62" t="s">
        <v>1954</v>
      </c>
      <c r="B3143" s="62" t="s">
        <v>2505</v>
      </c>
      <c r="C3143" s="62" t="str">
        <f t="shared" si="49"/>
        <v>123</v>
      </c>
      <c r="D3143" s="62" t="s">
        <v>2516</v>
      </c>
      <c r="E3143" s="63">
        <v>30</v>
      </c>
    </row>
    <row r="3144" spans="1:5" ht="16.5" x14ac:dyDescent="0.35">
      <c r="A3144" s="62" t="s">
        <v>1931</v>
      </c>
      <c r="B3144" s="62" t="s">
        <v>2505</v>
      </c>
      <c r="C3144" s="62" t="str">
        <f t="shared" si="49"/>
        <v>123</v>
      </c>
      <c r="D3144" s="62" t="s">
        <v>2516</v>
      </c>
      <c r="E3144" s="63">
        <v>42</v>
      </c>
    </row>
    <row r="3145" spans="1:5" ht="16.5" x14ac:dyDescent="0.35">
      <c r="A3145" s="62" t="s">
        <v>1930</v>
      </c>
      <c r="B3145" s="62" t="s">
        <v>2505</v>
      </c>
      <c r="C3145" s="62" t="str">
        <f t="shared" si="49"/>
        <v>123</v>
      </c>
      <c r="D3145" s="62" t="s">
        <v>2516</v>
      </c>
      <c r="E3145" s="63">
        <v>44</v>
      </c>
    </row>
    <row r="3146" spans="1:5" ht="16.5" x14ac:dyDescent="0.35">
      <c r="A3146" s="62" t="s">
        <v>1911</v>
      </c>
      <c r="B3146" s="62" t="s">
        <v>2505</v>
      </c>
      <c r="C3146" s="62" t="str">
        <f t="shared" si="49"/>
        <v>123</v>
      </c>
      <c r="D3146" s="62" t="s">
        <v>2516</v>
      </c>
      <c r="E3146" s="63">
        <v>24</v>
      </c>
    </row>
    <row r="3147" spans="1:5" ht="16.5" x14ac:dyDescent="0.35">
      <c r="A3147" s="62" t="s">
        <v>1910</v>
      </c>
      <c r="B3147" s="62" t="s">
        <v>2505</v>
      </c>
      <c r="C3147" s="62" t="str">
        <f t="shared" si="49"/>
        <v>123</v>
      </c>
      <c r="D3147" s="62" t="s">
        <v>2516</v>
      </c>
      <c r="E3147" s="63">
        <v>22</v>
      </c>
    </row>
    <row r="3148" spans="1:5" ht="16.5" x14ac:dyDescent="0.35">
      <c r="A3148" s="62" t="s">
        <v>1904</v>
      </c>
      <c r="B3148" s="62" t="s">
        <v>2505</v>
      </c>
      <c r="C3148" s="62" t="str">
        <f t="shared" si="49"/>
        <v>123</v>
      </c>
      <c r="D3148" s="62" t="s">
        <v>2516</v>
      </c>
      <c r="E3148" s="63">
        <v>26</v>
      </c>
    </row>
    <row r="3149" spans="1:5" ht="16.5" x14ac:dyDescent="0.35">
      <c r="A3149" s="62" t="s">
        <v>1891</v>
      </c>
      <c r="B3149" s="62" t="s">
        <v>2505</v>
      </c>
      <c r="C3149" s="62" t="str">
        <f t="shared" si="49"/>
        <v>123</v>
      </c>
      <c r="D3149" s="62" t="s">
        <v>2516</v>
      </c>
      <c r="E3149" s="63">
        <v>10</v>
      </c>
    </row>
    <row r="3150" spans="1:5" ht="16.5" x14ac:dyDescent="0.35">
      <c r="A3150" s="62" t="s">
        <v>1886</v>
      </c>
      <c r="B3150" s="62" t="s">
        <v>2505</v>
      </c>
      <c r="C3150" s="62" t="str">
        <f t="shared" si="49"/>
        <v>123</v>
      </c>
      <c r="D3150" s="62" t="s">
        <v>2516</v>
      </c>
      <c r="E3150" s="63">
        <v>28</v>
      </c>
    </row>
    <row r="3151" spans="1:5" ht="16.5" x14ac:dyDescent="0.35">
      <c r="A3151" s="62" t="s">
        <v>1879</v>
      </c>
      <c r="B3151" s="62" t="s">
        <v>2505</v>
      </c>
      <c r="C3151" s="62" t="str">
        <f t="shared" si="49"/>
        <v>123</v>
      </c>
      <c r="D3151" s="62" t="s">
        <v>2516</v>
      </c>
      <c r="E3151" s="63">
        <v>22</v>
      </c>
    </row>
    <row r="3152" spans="1:5" ht="16.5" x14ac:dyDescent="0.35">
      <c r="A3152" s="62" t="s">
        <v>1864</v>
      </c>
      <c r="B3152" s="62" t="s">
        <v>2505</v>
      </c>
      <c r="C3152" s="62" t="str">
        <f t="shared" si="49"/>
        <v>123</v>
      </c>
      <c r="D3152" s="62" t="s">
        <v>2516</v>
      </c>
      <c r="E3152" s="63">
        <v>20</v>
      </c>
    </row>
    <row r="3153" spans="1:5" ht="16.5" x14ac:dyDescent="0.35">
      <c r="A3153" s="62" t="s">
        <v>1844</v>
      </c>
      <c r="B3153" s="62" t="s">
        <v>2505</v>
      </c>
      <c r="C3153" s="62" t="str">
        <f t="shared" si="49"/>
        <v>123</v>
      </c>
      <c r="D3153" s="62" t="s">
        <v>2516</v>
      </c>
      <c r="E3153" s="63">
        <v>24</v>
      </c>
    </row>
    <row r="3154" spans="1:5" ht="16.5" x14ac:dyDescent="0.35">
      <c r="A3154" s="62" t="s">
        <v>1843</v>
      </c>
      <c r="B3154" s="62" t="s">
        <v>2505</v>
      </c>
      <c r="C3154" s="62" t="str">
        <f t="shared" si="49"/>
        <v>123</v>
      </c>
      <c r="D3154" s="62" t="s">
        <v>2516</v>
      </c>
      <c r="E3154" s="63">
        <v>36</v>
      </c>
    </row>
    <row r="3155" spans="1:5" ht="16.5" x14ac:dyDescent="0.35">
      <c r="A3155" s="62" t="s">
        <v>1811</v>
      </c>
      <c r="B3155" s="62" t="s">
        <v>2505</v>
      </c>
      <c r="C3155" s="62" t="str">
        <f t="shared" si="49"/>
        <v>123</v>
      </c>
      <c r="D3155" s="62" t="s">
        <v>2516</v>
      </c>
      <c r="E3155" s="63">
        <v>48</v>
      </c>
    </row>
    <row r="3156" spans="1:5" ht="16.5" x14ac:dyDescent="0.35">
      <c r="A3156" s="62" t="s">
        <v>1810</v>
      </c>
      <c r="B3156" s="62" t="s">
        <v>2505</v>
      </c>
      <c r="C3156" s="62" t="str">
        <f t="shared" si="49"/>
        <v>123</v>
      </c>
      <c r="D3156" s="62" t="s">
        <v>2516</v>
      </c>
      <c r="E3156" s="63">
        <v>30</v>
      </c>
    </row>
    <row r="3157" spans="1:5" ht="16.5" x14ac:dyDescent="0.35">
      <c r="A3157" s="62" t="s">
        <v>1809</v>
      </c>
      <c r="B3157" s="62" t="s">
        <v>2505</v>
      </c>
      <c r="C3157" s="62" t="str">
        <f t="shared" si="49"/>
        <v>123</v>
      </c>
      <c r="D3157" s="62" t="s">
        <v>2516</v>
      </c>
      <c r="E3157" s="63">
        <v>28</v>
      </c>
    </row>
    <row r="3158" spans="1:5" ht="16.5" x14ac:dyDescent="0.35">
      <c r="A3158" s="62" t="s">
        <v>1769</v>
      </c>
      <c r="B3158" s="62" t="s">
        <v>2505</v>
      </c>
      <c r="C3158" s="62" t="str">
        <f t="shared" si="49"/>
        <v>123</v>
      </c>
      <c r="D3158" s="62" t="s">
        <v>2516</v>
      </c>
      <c r="E3158" s="63">
        <v>30</v>
      </c>
    </row>
    <row r="3159" spans="1:5" ht="16.5" x14ac:dyDescent="0.35">
      <c r="A3159" s="62" t="s">
        <v>1753</v>
      </c>
      <c r="B3159" s="62" t="s">
        <v>2505</v>
      </c>
      <c r="C3159" s="62" t="str">
        <f t="shared" si="49"/>
        <v>123</v>
      </c>
      <c r="D3159" s="62" t="s">
        <v>2516</v>
      </c>
      <c r="E3159" s="63">
        <v>20</v>
      </c>
    </row>
    <row r="3160" spans="1:5" ht="16.5" x14ac:dyDescent="0.35">
      <c r="A3160" s="62" t="s">
        <v>1747</v>
      </c>
      <c r="B3160" s="62" t="s">
        <v>2505</v>
      </c>
      <c r="C3160" s="62" t="str">
        <f t="shared" si="49"/>
        <v>123</v>
      </c>
      <c r="D3160" s="62" t="s">
        <v>2516</v>
      </c>
      <c r="E3160" s="63">
        <v>32</v>
      </c>
    </row>
    <row r="3161" spans="1:5" ht="16.5" x14ac:dyDescent="0.35">
      <c r="A3161" s="62" t="s">
        <v>1742</v>
      </c>
      <c r="B3161" s="62" t="s">
        <v>2505</v>
      </c>
      <c r="C3161" s="62" t="str">
        <f t="shared" si="49"/>
        <v>123</v>
      </c>
      <c r="D3161" s="62" t="s">
        <v>2516</v>
      </c>
      <c r="E3161" s="63">
        <v>32</v>
      </c>
    </row>
    <row r="3162" spans="1:5" ht="16.5" x14ac:dyDescent="0.35">
      <c r="A3162" s="62" t="s">
        <v>1419</v>
      </c>
      <c r="B3162" s="62" t="s">
        <v>2505</v>
      </c>
      <c r="C3162" s="62" t="str">
        <f t="shared" si="49"/>
        <v>123</v>
      </c>
      <c r="D3162" s="62" t="s">
        <v>2516</v>
      </c>
      <c r="E3162" s="63">
        <v>46</v>
      </c>
    </row>
    <row r="3163" spans="1:5" ht="16.5" x14ac:dyDescent="0.35">
      <c r="A3163" s="62" t="s">
        <v>1930</v>
      </c>
      <c r="B3163" s="62" t="s">
        <v>2505</v>
      </c>
      <c r="C3163" s="62" t="str">
        <f t="shared" si="49"/>
        <v>123</v>
      </c>
      <c r="D3163" s="62" t="s">
        <v>2517</v>
      </c>
      <c r="E3163" s="63">
        <v>12</v>
      </c>
    </row>
    <row r="3164" spans="1:5" ht="16.5" x14ac:dyDescent="0.35">
      <c r="A3164" s="62" t="s">
        <v>1911</v>
      </c>
      <c r="B3164" s="62" t="s">
        <v>2505</v>
      </c>
      <c r="C3164" s="62" t="str">
        <f t="shared" si="49"/>
        <v>123</v>
      </c>
      <c r="D3164" s="62" t="s">
        <v>2517</v>
      </c>
      <c r="E3164" s="63">
        <v>50.2</v>
      </c>
    </row>
    <row r="3165" spans="1:5" ht="16.5" x14ac:dyDescent="0.35">
      <c r="A3165" s="62" t="s">
        <v>1910</v>
      </c>
      <c r="B3165" s="62" t="s">
        <v>2505</v>
      </c>
      <c r="C3165" s="62" t="str">
        <f t="shared" si="49"/>
        <v>123</v>
      </c>
      <c r="D3165" s="62" t="s">
        <v>2517</v>
      </c>
      <c r="E3165" s="63">
        <v>63.2</v>
      </c>
    </row>
    <row r="3166" spans="1:5" ht="16.5" x14ac:dyDescent="0.35">
      <c r="A3166" s="62" t="s">
        <v>1904</v>
      </c>
      <c r="B3166" s="62" t="s">
        <v>2505</v>
      </c>
      <c r="C3166" s="62" t="str">
        <f t="shared" si="49"/>
        <v>123</v>
      </c>
      <c r="D3166" s="62" t="s">
        <v>2517</v>
      </c>
      <c r="E3166" s="63">
        <v>48.8</v>
      </c>
    </row>
    <row r="3167" spans="1:5" ht="16.5" x14ac:dyDescent="0.35">
      <c r="A3167" s="62" t="s">
        <v>1891</v>
      </c>
      <c r="B3167" s="62" t="s">
        <v>2505</v>
      </c>
      <c r="C3167" s="62" t="str">
        <f t="shared" si="49"/>
        <v>123</v>
      </c>
      <c r="D3167" s="62" t="s">
        <v>2517</v>
      </c>
      <c r="E3167" s="63">
        <v>41.4</v>
      </c>
    </row>
    <row r="3168" spans="1:5" ht="16.5" x14ac:dyDescent="0.35">
      <c r="A3168" s="62" t="s">
        <v>1886</v>
      </c>
      <c r="B3168" s="62" t="s">
        <v>2505</v>
      </c>
      <c r="C3168" s="62" t="str">
        <f t="shared" si="49"/>
        <v>123</v>
      </c>
      <c r="D3168" s="62" t="s">
        <v>2517</v>
      </c>
      <c r="E3168" s="63">
        <v>59.2</v>
      </c>
    </row>
    <row r="3169" spans="1:5" ht="16.5" x14ac:dyDescent="0.35">
      <c r="A3169" s="62" t="s">
        <v>1879</v>
      </c>
      <c r="B3169" s="62" t="s">
        <v>2505</v>
      </c>
      <c r="C3169" s="62" t="str">
        <f t="shared" si="49"/>
        <v>123</v>
      </c>
      <c r="D3169" s="62" t="s">
        <v>2517</v>
      </c>
      <c r="E3169" s="63">
        <v>66.400000000000006</v>
      </c>
    </row>
    <row r="3170" spans="1:5" ht="16.5" x14ac:dyDescent="0.35">
      <c r="A3170" s="62" t="s">
        <v>1864</v>
      </c>
      <c r="B3170" s="62" t="s">
        <v>2505</v>
      </c>
      <c r="C3170" s="62" t="str">
        <f t="shared" si="49"/>
        <v>123</v>
      </c>
      <c r="D3170" s="62" t="s">
        <v>2517</v>
      </c>
      <c r="E3170" s="63">
        <v>52.2</v>
      </c>
    </row>
    <row r="3171" spans="1:5" ht="16.5" x14ac:dyDescent="0.35">
      <c r="A3171" s="62" t="s">
        <v>1844</v>
      </c>
      <c r="B3171" s="62" t="s">
        <v>2505</v>
      </c>
      <c r="C3171" s="62" t="str">
        <f t="shared" ref="C3171:C3234" si="50">MID(B3171,2,3)</f>
        <v>123</v>
      </c>
      <c r="D3171" s="62" t="s">
        <v>2517</v>
      </c>
      <c r="E3171" s="63">
        <v>35</v>
      </c>
    </row>
    <row r="3172" spans="1:5" ht="16.5" x14ac:dyDescent="0.35">
      <c r="A3172" s="62" t="s">
        <v>1843</v>
      </c>
      <c r="B3172" s="62" t="s">
        <v>2505</v>
      </c>
      <c r="C3172" s="62" t="str">
        <f t="shared" si="50"/>
        <v>123</v>
      </c>
      <c r="D3172" s="62" t="s">
        <v>2517</v>
      </c>
      <c r="E3172" s="63">
        <v>66.8</v>
      </c>
    </row>
    <row r="3173" spans="1:5" ht="16.5" x14ac:dyDescent="0.35">
      <c r="A3173" s="62" t="s">
        <v>1811</v>
      </c>
      <c r="B3173" s="62" t="s">
        <v>2505</v>
      </c>
      <c r="C3173" s="62" t="str">
        <f t="shared" si="50"/>
        <v>123</v>
      </c>
      <c r="D3173" s="62" t="s">
        <v>2517</v>
      </c>
      <c r="E3173" s="63">
        <v>62</v>
      </c>
    </row>
    <row r="3174" spans="1:5" ht="16.5" x14ac:dyDescent="0.35">
      <c r="A3174" s="62" t="s">
        <v>1810</v>
      </c>
      <c r="B3174" s="62" t="s">
        <v>2505</v>
      </c>
      <c r="C3174" s="62" t="str">
        <f t="shared" si="50"/>
        <v>123</v>
      </c>
      <c r="D3174" s="62" t="s">
        <v>2517</v>
      </c>
      <c r="E3174" s="63">
        <v>42.4</v>
      </c>
    </row>
    <row r="3175" spans="1:5" ht="16.5" x14ac:dyDescent="0.35">
      <c r="A3175" s="62" t="s">
        <v>1809</v>
      </c>
      <c r="B3175" s="62" t="s">
        <v>2505</v>
      </c>
      <c r="C3175" s="62" t="str">
        <f t="shared" si="50"/>
        <v>123</v>
      </c>
      <c r="D3175" s="62" t="s">
        <v>2517</v>
      </c>
      <c r="E3175" s="63">
        <v>0</v>
      </c>
    </row>
    <row r="3176" spans="1:5" ht="16.5" x14ac:dyDescent="0.35">
      <c r="A3176" s="62" t="s">
        <v>1769</v>
      </c>
      <c r="B3176" s="62" t="s">
        <v>2505</v>
      </c>
      <c r="C3176" s="62" t="str">
        <f t="shared" si="50"/>
        <v>123</v>
      </c>
      <c r="D3176" s="62" t="s">
        <v>2517</v>
      </c>
      <c r="E3176" s="63">
        <v>0</v>
      </c>
    </row>
    <row r="3177" spans="1:5" ht="16.5" x14ac:dyDescent="0.35">
      <c r="A3177" s="62" t="s">
        <v>1753</v>
      </c>
      <c r="B3177" s="62" t="s">
        <v>2505</v>
      </c>
      <c r="C3177" s="62" t="str">
        <f t="shared" si="50"/>
        <v>123</v>
      </c>
      <c r="D3177" s="62" t="s">
        <v>2517</v>
      </c>
      <c r="E3177" s="63">
        <v>0</v>
      </c>
    </row>
    <row r="3178" spans="1:5" ht="16.5" x14ac:dyDescent="0.35">
      <c r="A3178" s="62" t="s">
        <v>1747</v>
      </c>
      <c r="B3178" s="62" t="s">
        <v>2505</v>
      </c>
      <c r="C3178" s="62" t="str">
        <f t="shared" si="50"/>
        <v>123</v>
      </c>
      <c r="D3178" s="62" t="s">
        <v>2517</v>
      </c>
      <c r="E3178" s="63">
        <v>0</v>
      </c>
    </row>
    <row r="3179" spans="1:5" ht="16.5" x14ac:dyDescent="0.35">
      <c r="A3179" s="62" t="s">
        <v>1742</v>
      </c>
      <c r="B3179" s="62" t="s">
        <v>2505</v>
      </c>
      <c r="C3179" s="62" t="str">
        <f t="shared" si="50"/>
        <v>123</v>
      </c>
      <c r="D3179" s="62" t="s">
        <v>2517</v>
      </c>
      <c r="E3179" s="63">
        <v>0</v>
      </c>
    </row>
    <row r="3180" spans="1:5" ht="16.5" x14ac:dyDescent="0.35">
      <c r="A3180" s="62" t="s">
        <v>1419</v>
      </c>
      <c r="B3180" s="62" t="s">
        <v>2505</v>
      </c>
      <c r="C3180" s="62" t="str">
        <f t="shared" si="50"/>
        <v>123</v>
      </c>
      <c r="D3180" s="62" t="s">
        <v>2517</v>
      </c>
      <c r="E3180" s="63">
        <v>0.4</v>
      </c>
    </row>
    <row r="3181" spans="1:5" ht="16.5" x14ac:dyDescent="0.35">
      <c r="A3181" s="62" t="s">
        <v>1418</v>
      </c>
      <c r="B3181" s="62" t="s">
        <v>2505</v>
      </c>
      <c r="C3181" s="62" t="str">
        <f t="shared" si="50"/>
        <v>123</v>
      </c>
      <c r="D3181" s="62" t="s">
        <v>2518</v>
      </c>
      <c r="E3181" s="63">
        <v>52</v>
      </c>
    </row>
    <row r="3182" spans="1:5" ht="16.5" x14ac:dyDescent="0.35">
      <c r="A3182" s="62" t="s">
        <v>2028</v>
      </c>
      <c r="B3182" s="62" t="s">
        <v>2505</v>
      </c>
      <c r="C3182" s="62" t="str">
        <f t="shared" si="50"/>
        <v>123</v>
      </c>
      <c r="D3182" s="62" t="s">
        <v>2518</v>
      </c>
      <c r="E3182" s="63">
        <v>26</v>
      </c>
    </row>
    <row r="3183" spans="1:5" ht="16.5" x14ac:dyDescent="0.35">
      <c r="A3183" s="62" t="s">
        <v>2023</v>
      </c>
      <c r="B3183" s="62" t="s">
        <v>2505</v>
      </c>
      <c r="C3183" s="62" t="str">
        <f t="shared" si="50"/>
        <v>123</v>
      </c>
      <c r="D3183" s="62" t="s">
        <v>2518</v>
      </c>
      <c r="E3183" s="63">
        <v>38</v>
      </c>
    </row>
    <row r="3184" spans="1:5" ht="16.5" x14ac:dyDescent="0.35">
      <c r="A3184" s="62" t="s">
        <v>2013</v>
      </c>
      <c r="B3184" s="62" t="s">
        <v>2505</v>
      </c>
      <c r="C3184" s="62" t="str">
        <f t="shared" si="50"/>
        <v>123</v>
      </c>
      <c r="D3184" s="62" t="s">
        <v>2518</v>
      </c>
      <c r="E3184" s="63">
        <v>94</v>
      </c>
    </row>
    <row r="3185" spans="1:5" ht="16.5" x14ac:dyDescent="0.35">
      <c r="A3185" s="62" t="s">
        <v>2007</v>
      </c>
      <c r="B3185" s="62" t="s">
        <v>2505</v>
      </c>
      <c r="C3185" s="62" t="str">
        <f t="shared" si="50"/>
        <v>123</v>
      </c>
      <c r="D3185" s="62" t="s">
        <v>2518</v>
      </c>
      <c r="E3185" s="63">
        <v>68</v>
      </c>
    </row>
    <row r="3186" spans="1:5" ht="16.5" x14ac:dyDescent="0.35">
      <c r="A3186" s="62" t="s">
        <v>1990</v>
      </c>
      <c r="B3186" s="62" t="s">
        <v>2505</v>
      </c>
      <c r="C3186" s="62" t="str">
        <f t="shared" si="50"/>
        <v>123</v>
      </c>
      <c r="D3186" s="62" t="s">
        <v>2518</v>
      </c>
      <c r="E3186" s="63">
        <v>8</v>
      </c>
    </row>
    <row r="3187" spans="1:5" ht="16.5" x14ac:dyDescent="0.35">
      <c r="A3187" s="62" t="s">
        <v>1975</v>
      </c>
      <c r="B3187" s="62" t="s">
        <v>2505</v>
      </c>
      <c r="C3187" s="62" t="str">
        <f t="shared" si="50"/>
        <v>123</v>
      </c>
      <c r="D3187" s="62" t="s">
        <v>2518</v>
      </c>
      <c r="E3187" s="63">
        <v>120</v>
      </c>
    </row>
    <row r="3188" spans="1:5" ht="16.5" x14ac:dyDescent="0.35">
      <c r="A3188" s="62" t="s">
        <v>1974</v>
      </c>
      <c r="B3188" s="62" t="s">
        <v>2505</v>
      </c>
      <c r="C3188" s="62" t="str">
        <f t="shared" si="50"/>
        <v>123</v>
      </c>
      <c r="D3188" s="62" t="s">
        <v>2518</v>
      </c>
      <c r="E3188" s="63">
        <v>98</v>
      </c>
    </row>
    <row r="3189" spans="1:5" ht="16.5" x14ac:dyDescent="0.35">
      <c r="A3189" s="62" t="s">
        <v>1968</v>
      </c>
      <c r="B3189" s="62" t="s">
        <v>2505</v>
      </c>
      <c r="C3189" s="62" t="str">
        <f t="shared" si="50"/>
        <v>123</v>
      </c>
      <c r="D3189" s="62" t="s">
        <v>2518</v>
      </c>
      <c r="E3189" s="63">
        <v>102</v>
      </c>
    </row>
    <row r="3190" spans="1:5" ht="16.5" x14ac:dyDescent="0.35">
      <c r="A3190" s="62" t="s">
        <v>1954</v>
      </c>
      <c r="B3190" s="62" t="s">
        <v>2505</v>
      </c>
      <c r="C3190" s="62" t="str">
        <f t="shared" si="50"/>
        <v>123</v>
      </c>
      <c r="D3190" s="62" t="s">
        <v>2518</v>
      </c>
      <c r="E3190" s="63">
        <v>116</v>
      </c>
    </row>
    <row r="3191" spans="1:5" ht="16.5" x14ac:dyDescent="0.35">
      <c r="A3191" s="62" t="s">
        <v>1931</v>
      </c>
      <c r="B3191" s="62" t="s">
        <v>2505</v>
      </c>
      <c r="C3191" s="62" t="str">
        <f t="shared" si="50"/>
        <v>123</v>
      </c>
      <c r="D3191" s="62" t="s">
        <v>2518</v>
      </c>
      <c r="E3191" s="63">
        <v>90</v>
      </c>
    </row>
    <row r="3192" spans="1:5" ht="16.5" x14ac:dyDescent="0.35">
      <c r="A3192" s="62" t="s">
        <v>1930</v>
      </c>
      <c r="B3192" s="62" t="s">
        <v>2505</v>
      </c>
      <c r="C3192" s="62" t="str">
        <f t="shared" si="50"/>
        <v>123</v>
      </c>
      <c r="D3192" s="62" t="s">
        <v>2518</v>
      </c>
      <c r="E3192" s="63">
        <v>78</v>
      </c>
    </row>
    <row r="3193" spans="1:5" ht="16.5" x14ac:dyDescent="0.35">
      <c r="A3193" s="62" t="s">
        <v>1911</v>
      </c>
      <c r="B3193" s="62" t="s">
        <v>2505</v>
      </c>
      <c r="C3193" s="62" t="str">
        <f t="shared" si="50"/>
        <v>123</v>
      </c>
      <c r="D3193" s="62" t="s">
        <v>2518</v>
      </c>
      <c r="E3193" s="63">
        <v>56</v>
      </c>
    </row>
    <row r="3194" spans="1:5" ht="16.5" x14ac:dyDescent="0.35">
      <c r="A3194" s="62" t="s">
        <v>1910</v>
      </c>
      <c r="B3194" s="62" t="s">
        <v>2505</v>
      </c>
      <c r="C3194" s="62" t="str">
        <f t="shared" si="50"/>
        <v>123</v>
      </c>
      <c r="D3194" s="62" t="s">
        <v>2518</v>
      </c>
      <c r="E3194" s="63">
        <v>70</v>
      </c>
    </row>
    <row r="3195" spans="1:5" ht="16.5" x14ac:dyDescent="0.35">
      <c r="A3195" s="62" t="s">
        <v>1904</v>
      </c>
      <c r="B3195" s="62" t="s">
        <v>2505</v>
      </c>
      <c r="C3195" s="62" t="str">
        <f t="shared" si="50"/>
        <v>123</v>
      </c>
      <c r="D3195" s="62" t="s">
        <v>2518</v>
      </c>
      <c r="E3195" s="63">
        <v>72</v>
      </c>
    </row>
    <row r="3196" spans="1:5" ht="16.5" x14ac:dyDescent="0.35">
      <c r="A3196" s="62" t="s">
        <v>1891</v>
      </c>
      <c r="B3196" s="62" t="s">
        <v>2505</v>
      </c>
      <c r="C3196" s="62" t="str">
        <f t="shared" si="50"/>
        <v>123</v>
      </c>
      <c r="D3196" s="62" t="s">
        <v>2518</v>
      </c>
      <c r="E3196" s="63">
        <v>60</v>
      </c>
    </row>
    <row r="3197" spans="1:5" ht="16.5" x14ac:dyDescent="0.35">
      <c r="A3197" s="62" t="s">
        <v>1886</v>
      </c>
      <c r="B3197" s="62" t="s">
        <v>2505</v>
      </c>
      <c r="C3197" s="62" t="str">
        <f t="shared" si="50"/>
        <v>123</v>
      </c>
      <c r="D3197" s="62" t="s">
        <v>2518</v>
      </c>
      <c r="E3197" s="63">
        <v>92</v>
      </c>
    </row>
    <row r="3198" spans="1:5" ht="16.5" x14ac:dyDescent="0.35">
      <c r="A3198" s="62" t="s">
        <v>1879</v>
      </c>
      <c r="B3198" s="62" t="s">
        <v>2505</v>
      </c>
      <c r="C3198" s="62" t="str">
        <f t="shared" si="50"/>
        <v>123</v>
      </c>
      <c r="D3198" s="62" t="s">
        <v>2518</v>
      </c>
      <c r="E3198" s="63">
        <v>80</v>
      </c>
    </row>
    <row r="3199" spans="1:5" ht="16.5" x14ac:dyDescent="0.35">
      <c r="A3199" s="62" t="s">
        <v>1864</v>
      </c>
      <c r="B3199" s="62" t="s">
        <v>2505</v>
      </c>
      <c r="C3199" s="62" t="str">
        <f t="shared" si="50"/>
        <v>123</v>
      </c>
      <c r="D3199" s="62" t="s">
        <v>2518</v>
      </c>
      <c r="E3199" s="63">
        <v>66</v>
      </c>
    </row>
    <row r="3200" spans="1:5" ht="16.5" x14ac:dyDescent="0.35">
      <c r="A3200" s="62" t="s">
        <v>1844</v>
      </c>
      <c r="B3200" s="62" t="s">
        <v>2505</v>
      </c>
      <c r="C3200" s="62" t="str">
        <f t="shared" si="50"/>
        <v>123</v>
      </c>
      <c r="D3200" s="62" t="s">
        <v>2518</v>
      </c>
      <c r="E3200" s="63">
        <v>66</v>
      </c>
    </row>
    <row r="3201" spans="1:5" ht="16.5" x14ac:dyDescent="0.35">
      <c r="A3201" s="62" t="s">
        <v>1843</v>
      </c>
      <c r="B3201" s="62" t="s">
        <v>2505</v>
      </c>
      <c r="C3201" s="62" t="str">
        <f t="shared" si="50"/>
        <v>123</v>
      </c>
      <c r="D3201" s="62" t="s">
        <v>2518</v>
      </c>
      <c r="E3201" s="63">
        <v>48</v>
      </c>
    </row>
    <row r="3202" spans="1:5" ht="16.5" x14ac:dyDescent="0.35">
      <c r="A3202" s="62" t="s">
        <v>1811</v>
      </c>
      <c r="B3202" s="62" t="s">
        <v>2505</v>
      </c>
      <c r="C3202" s="62" t="str">
        <f t="shared" si="50"/>
        <v>123</v>
      </c>
      <c r="D3202" s="62" t="s">
        <v>2518</v>
      </c>
      <c r="E3202" s="63">
        <v>60</v>
      </c>
    </row>
    <row r="3203" spans="1:5" ht="16.5" x14ac:dyDescent="0.35">
      <c r="A3203" s="62" t="s">
        <v>1810</v>
      </c>
      <c r="B3203" s="62" t="s">
        <v>2505</v>
      </c>
      <c r="C3203" s="62" t="str">
        <f t="shared" si="50"/>
        <v>123</v>
      </c>
      <c r="D3203" s="62" t="s">
        <v>2518</v>
      </c>
      <c r="E3203" s="63">
        <v>34</v>
      </c>
    </row>
    <row r="3204" spans="1:5" ht="16.5" x14ac:dyDescent="0.35">
      <c r="A3204" s="62" t="s">
        <v>1809</v>
      </c>
      <c r="B3204" s="62" t="s">
        <v>2505</v>
      </c>
      <c r="C3204" s="62" t="str">
        <f t="shared" si="50"/>
        <v>123</v>
      </c>
      <c r="D3204" s="62" t="s">
        <v>2518</v>
      </c>
      <c r="E3204" s="63">
        <v>48</v>
      </c>
    </row>
    <row r="3205" spans="1:5" ht="16.5" x14ac:dyDescent="0.35">
      <c r="A3205" s="62" t="s">
        <v>1769</v>
      </c>
      <c r="B3205" s="62" t="s">
        <v>2505</v>
      </c>
      <c r="C3205" s="62" t="str">
        <f t="shared" si="50"/>
        <v>123</v>
      </c>
      <c r="D3205" s="62" t="s">
        <v>2518</v>
      </c>
      <c r="E3205" s="63">
        <v>38</v>
      </c>
    </row>
    <row r="3206" spans="1:5" ht="16.5" x14ac:dyDescent="0.35">
      <c r="A3206" s="62" t="s">
        <v>1753</v>
      </c>
      <c r="B3206" s="62" t="s">
        <v>2505</v>
      </c>
      <c r="C3206" s="62" t="str">
        <f t="shared" si="50"/>
        <v>123</v>
      </c>
      <c r="D3206" s="62" t="s">
        <v>2518</v>
      </c>
      <c r="E3206" s="63">
        <v>56</v>
      </c>
    </row>
    <row r="3207" spans="1:5" ht="16.5" x14ac:dyDescent="0.35">
      <c r="A3207" s="62" t="s">
        <v>1747</v>
      </c>
      <c r="B3207" s="62" t="s">
        <v>2505</v>
      </c>
      <c r="C3207" s="62" t="str">
        <f t="shared" si="50"/>
        <v>123</v>
      </c>
      <c r="D3207" s="62" t="s">
        <v>2518</v>
      </c>
      <c r="E3207" s="63">
        <v>38</v>
      </c>
    </row>
    <row r="3208" spans="1:5" ht="16.5" x14ac:dyDescent="0.35">
      <c r="A3208" s="62" t="s">
        <v>1742</v>
      </c>
      <c r="B3208" s="62" t="s">
        <v>2505</v>
      </c>
      <c r="C3208" s="62" t="str">
        <f t="shared" si="50"/>
        <v>123</v>
      </c>
      <c r="D3208" s="62" t="s">
        <v>2518</v>
      </c>
      <c r="E3208" s="63">
        <v>76</v>
      </c>
    </row>
    <row r="3209" spans="1:5" ht="16.5" x14ac:dyDescent="0.35">
      <c r="A3209" s="62" t="s">
        <v>1419</v>
      </c>
      <c r="B3209" s="62" t="s">
        <v>2505</v>
      </c>
      <c r="C3209" s="62" t="str">
        <f t="shared" si="50"/>
        <v>123</v>
      </c>
      <c r="D3209" s="62" t="s">
        <v>2518</v>
      </c>
      <c r="E3209" s="63">
        <v>56</v>
      </c>
    </row>
    <row r="3210" spans="1:5" ht="16.5" x14ac:dyDescent="0.35">
      <c r="A3210" s="62" t="s">
        <v>1418</v>
      </c>
      <c r="B3210" s="62" t="s">
        <v>2505</v>
      </c>
      <c r="C3210" s="62" t="str">
        <f t="shared" si="50"/>
        <v>123</v>
      </c>
      <c r="D3210" s="62" t="s">
        <v>2519</v>
      </c>
      <c r="E3210" s="63">
        <v>78</v>
      </c>
    </row>
    <row r="3211" spans="1:5" ht="16.5" x14ac:dyDescent="0.35">
      <c r="A3211" s="62" t="s">
        <v>2028</v>
      </c>
      <c r="B3211" s="62" t="s">
        <v>2505</v>
      </c>
      <c r="C3211" s="62" t="str">
        <f t="shared" si="50"/>
        <v>123</v>
      </c>
      <c r="D3211" s="62" t="s">
        <v>2519</v>
      </c>
      <c r="E3211" s="63">
        <v>62</v>
      </c>
    </row>
    <row r="3212" spans="1:5" ht="16.5" x14ac:dyDescent="0.35">
      <c r="A3212" s="62" t="s">
        <v>2023</v>
      </c>
      <c r="B3212" s="62" t="s">
        <v>2505</v>
      </c>
      <c r="C3212" s="62" t="str">
        <f t="shared" si="50"/>
        <v>123</v>
      </c>
      <c r="D3212" s="62" t="s">
        <v>2519</v>
      </c>
      <c r="E3212" s="63">
        <v>64</v>
      </c>
    </row>
    <row r="3213" spans="1:5" ht="16.5" x14ac:dyDescent="0.35">
      <c r="A3213" s="62" t="s">
        <v>2013</v>
      </c>
      <c r="B3213" s="62" t="s">
        <v>2505</v>
      </c>
      <c r="C3213" s="62" t="str">
        <f t="shared" si="50"/>
        <v>123</v>
      </c>
      <c r="D3213" s="62" t="s">
        <v>2519</v>
      </c>
      <c r="E3213" s="63">
        <v>10</v>
      </c>
    </row>
    <row r="3214" spans="1:5" ht="16.5" x14ac:dyDescent="0.35">
      <c r="A3214" s="62" t="s">
        <v>1930</v>
      </c>
      <c r="B3214" s="62" t="s">
        <v>2505</v>
      </c>
      <c r="C3214" s="62" t="str">
        <f t="shared" si="50"/>
        <v>123</v>
      </c>
      <c r="D3214" s="62" t="s">
        <v>2519</v>
      </c>
      <c r="E3214" s="63">
        <v>14</v>
      </c>
    </row>
    <row r="3215" spans="1:5" ht="16.5" x14ac:dyDescent="0.35">
      <c r="A3215" s="62" t="s">
        <v>1911</v>
      </c>
      <c r="B3215" s="62" t="s">
        <v>2505</v>
      </c>
      <c r="C3215" s="62" t="str">
        <f t="shared" si="50"/>
        <v>123</v>
      </c>
      <c r="D3215" s="62" t="s">
        <v>2519</v>
      </c>
      <c r="E3215" s="63">
        <v>78</v>
      </c>
    </row>
    <row r="3216" spans="1:5" ht="16.5" x14ac:dyDescent="0.35">
      <c r="A3216" s="62" t="s">
        <v>1910</v>
      </c>
      <c r="B3216" s="62" t="s">
        <v>2505</v>
      </c>
      <c r="C3216" s="62" t="str">
        <f t="shared" si="50"/>
        <v>123</v>
      </c>
      <c r="D3216" s="62" t="s">
        <v>2519</v>
      </c>
      <c r="E3216" s="63">
        <v>98</v>
      </c>
    </row>
    <row r="3217" spans="1:5" ht="16.5" x14ac:dyDescent="0.35">
      <c r="A3217" s="62" t="s">
        <v>1904</v>
      </c>
      <c r="B3217" s="62" t="s">
        <v>2505</v>
      </c>
      <c r="C3217" s="62" t="str">
        <f t="shared" si="50"/>
        <v>123</v>
      </c>
      <c r="D3217" s="62" t="s">
        <v>2519</v>
      </c>
      <c r="E3217" s="63">
        <v>10</v>
      </c>
    </row>
    <row r="3218" spans="1:5" ht="16.5" x14ac:dyDescent="0.35">
      <c r="A3218" s="62" t="s">
        <v>1886</v>
      </c>
      <c r="B3218" s="62" t="s">
        <v>2505</v>
      </c>
      <c r="C3218" s="62" t="str">
        <f t="shared" si="50"/>
        <v>123</v>
      </c>
      <c r="D3218" s="62" t="s">
        <v>2519</v>
      </c>
      <c r="E3218" s="63">
        <v>30</v>
      </c>
    </row>
    <row r="3219" spans="1:5" ht="16.5" x14ac:dyDescent="0.35">
      <c r="A3219" s="62" t="s">
        <v>1879</v>
      </c>
      <c r="B3219" s="62" t="s">
        <v>2505</v>
      </c>
      <c r="C3219" s="62" t="str">
        <f t="shared" si="50"/>
        <v>123</v>
      </c>
      <c r="D3219" s="62" t="s">
        <v>2519</v>
      </c>
      <c r="E3219" s="63">
        <v>76</v>
      </c>
    </row>
    <row r="3220" spans="1:5" ht="16.5" x14ac:dyDescent="0.35">
      <c r="A3220" s="62" t="s">
        <v>1864</v>
      </c>
      <c r="B3220" s="62" t="s">
        <v>2505</v>
      </c>
      <c r="C3220" s="62" t="str">
        <f t="shared" si="50"/>
        <v>123</v>
      </c>
      <c r="D3220" s="62" t="s">
        <v>2519</v>
      </c>
      <c r="E3220" s="63">
        <v>66</v>
      </c>
    </row>
    <row r="3221" spans="1:5" ht="16.5" x14ac:dyDescent="0.35">
      <c r="A3221" s="62" t="s">
        <v>1844</v>
      </c>
      <c r="B3221" s="62" t="s">
        <v>2505</v>
      </c>
      <c r="C3221" s="62" t="str">
        <f t="shared" si="50"/>
        <v>123</v>
      </c>
      <c r="D3221" s="62" t="s">
        <v>2519</v>
      </c>
      <c r="E3221" s="63">
        <v>50</v>
      </c>
    </row>
    <row r="3222" spans="1:5" ht="16.5" x14ac:dyDescent="0.35">
      <c r="A3222" s="62" t="s">
        <v>1843</v>
      </c>
      <c r="B3222" s="62" t="s">
        <v>2505</v>
      </c>
      <c r="C3222" s="62" t="str">
        <f t="shared" si="50"/>
        <v>123</v>
      </c>
      <c r="D3222" s="62" t="s">
        <v>2519</v>
      </c>
      <c r="E3222" s="63">
        <v>74</v>
      </c>
    </row>
    <row r="3223" spans="1:5" ht="16.5" x14ac:dyDescent="0.35">
      <c r="A3223" s="62" t="s">
        <v>1811</v>
      </c>
      <c r="B3223" s="62" t="s">
        <v>2505</v>
      </c>
      <c r="C3223" s="62" t="str">
        <f t="shared" si="50"/>
        <v>123</v>
      </c>
      <c r="D3223" s="62" t="s">
        <v>2519</v>
      </c>
      <c r="E3223" s="63">
        <v>4</v>
      </c>
    </row>
    <row r="3224" spans="1:5" ht="16.5" x14ac:dyDescent="0.35">
      <c r="A3224" s="62" t="s">
        <v>1844</v>
      </c>
      <c r="B3224" s="62" t="s">
        <v>2505</v>
      </c>
      <c r="C3224" s="62" t="str">
        <f t="shared" si="50"/>
        <v>123</v>
      </c>
      <c r="D3224" s="62" t="s">
        <v>2520</v>
      </c>
      <c r="E3224" s="63">
        <v>148.4</v>
      </c>
    </row>
    <row r="3225" spans="1:5" ht="16.5" x14ac:dyDescent="0.35">
      <c r="A3225" s="62" t="s">
        <v>1843</v>
      </c>
      <c r="B3225" s="62" t="s">
        <v>2505</v>
      </c>
      <c r="C3225" s="62" t="str">
        <f t="shared" si="50"/>
        <v>123</v>
      </c>
      <c r="D3225" s="62" t="s">
        <v>2520</v>
      </c>
      <c r="E3225" s="63">
        <v>151.6</v>
      </c>
    </row>
    <row r="3226" spans="1:5" ht="16.5" x14ac:dyDescent="0.35">
      <c r="A3226" s="62" t="s">
        <v>1418</v>
      </c>
      <c r="B3226" s="62" t="s">
        <v>2521</v>
      </c>
      <c r="C3226" s="62" t="str">
        <f t="shared" si="50"/>
        <v>136</v>
      </c>
      <c r="D3226" s="62" t="s">
        <v>2522</v>
      </c>
      <c r="E3226" s="63">
        <v>28.29</v>
      </c>
    </row>
    <row r="3227" spans="1:5" ht="16.5" x14ac:dyDescent="0.35">
      <c r="A3227" s="62" t="s">
        <v>2028</v>
      </c>
      <c r="B3227" s="62" t="s">
        <v>2521</v>
      </c>
      <c r="C3227" s="62" t="str">
        <f t="shared" si="50"/>
        <v>136</v>
      </c>
      <c r="D3227" s="62" t="s">
        <v>2522</v>
      </c>
      <c r="E3227" s="63">
        <v>5.43</v>
      </c>
    </row>
    <row r="3228" spans="1:5" ht="16.5" x14ac:dyDescent="0.35">
      <c r="A3228" s="62" t="s">
        <v>2023</v>
      </c>
      <c r="B3228" s="62" t="s">
        <v>2521</v>
      </c>
      <c r="C3228" s="62" t="str">
        <f t="shared" si="50"/>
        <v>136</v>
      </c>
      <c r="D3228" s="62" t="s">
        <v>2522</v>
      </c>
      <c r="E3228" s="63">
        <v>9</v>
      </c>
    </row>
    <row r="3229" spans="1:5" ht="16.5" x14ac:dyDescent="0.35">
      <c r="A3229" s="62" t="s">
        <v>2013</v>
      </c>
      <c r="B3229" s="62" t="s">
        <v>2521</v>
      </c>
      <c r="C3229" s="62" t="str">
        <f t="shared" si="50"/>
        <v>136</v>
      </c>
      <c r="D3229" s="62" t="s">
        <v>2522</v>
      </c>
      <c r="E3229" s="63">
        <v>0</v>
      </c>
    </row>
    <row r="3230" spans="1:5" ht="16.5" x14ac:dyDescent="0.35">
      <c r="A3230" s="62" t="s">
        <v>2007</v>
      </c>
      <c r="B3230" s="62" t="s">
        <v>2521</v>
      </c>
      <c r="C3230" s="62" t="str">
        <f t="shared" si="50"/>
        <v>136</v>
      </c>
      <c r="D3230" s="62" t="s">
        <v>2522</v>
      </c>
      <c r="E3230" s="63">
        <v>0</v>
      </c>
    </row>
    <row r="3231" spans="1:5" ht="16.5" x14ac:dyDescent="0.35">
      <c r="A3231" s="62" t="s">
        <v>2000</v>
      </c>
      <c r="B3231" s="62" t="s">
        <v>2521</v>
      </c>
      <c r="C3231" s="62" t="str">
        <f t="shared" si="50"/>
        <v>136</v>
      </c>
      <c r="D3231" s="62" t="s">
        <v>2522</v>
      </c>
      <c r="E3231" s="63">
        <v>0</v>
      </c>
    </row>
    <row r="3232" spans="1:5" ht="16.5" x14ac:dyDescent="0.35">
      <c r="A3232" s="62" t="s">
        <v>1990</v>
      </c>
      <c r="B3232" s="62" t="s">
        <v>2521</v>
      </c>
      <c r="C3232" s="62" t="str">
        <f t="shared" si="50"/>
        <v>136</v>
      </c>
      <c r="D3232" s="62" t="s">
        <v>2522</v>
      </c>
      <c r="E3232" s="63">
        <v>0.54</v>
      </c>
    </row>
    <row r="3233" spans="1:5" ht="16.5" x14ac:dyDescent="0.35">
      <c r="A3233" s="62" t="s">
        <v>1418</v>
      </c>
      <c r="B3233" s="62" t="s">
        <v>2523</v>
      </c>
      <c r="C3233" s="62" t="str">
        <f t="shared" si="50"/>
        <v>139</v>
      </c>
      <c r="D3233" s="62" t="s">
        <v>2524</v>
      </c>
      <c r="E3233" s="63">
        <v>1900</v>
      </c>
    </row>
    <row r="3234" spans="1:5" ht="16.5" x14ac:dyDescent="0.35">
      <c r="A3234" s="62" t="s">
        <v>2028</v>
      </c>
      <c r="B3234" s="62" t="s">
        <v>2523</v>
      </c>
      <c r="C3234" s="62" t="str">
        <f t="shared" si="50"/>
        <v>139</v>
      </c>
      <c r="D3234" s="62" t="s">
        <v>2524</v>
      </c>
      <c r="E3234" s="63">
        <v>1897.6</v>
      </c>
    </row>
    <row r="3235" spans="1:5" ht="16.5" x14ac:dyDescent="0.35">
      <c r="A3235" s="62" t="s">
        <v>2023</v>
      </c>
      <c r="B3235" s="62" t="s">
        <v>2523</v>
      </c>
      <c r="C3235" s="62" t="str">
        <f t="shared" ref="C3235:C3298" si="51">MID(B3235,2,3)</f>
        <v>139</v>
      </c>
      <c r="D3235" s="62" t="s">
        <v>2524</v>
      </c>
      <c r="E3235" s="63">
        <v>2947.7</v>
      </c>
    </row>
    <row r="3236" spans="1:5" ht="16.5" x14ac:dyDescent="0.35">
      <c r="A3236" s="62" t="s">
        <v>2013</v>
      </c>
      <c r="B3236" s="62" t="s">
        <v>2523</v>
      </c>
      <c r="C3236" s="62" t="str">
        <f t="shared" si="51"/>
        <v>139</v>
      </c>
      <c r="D3236" s="62" t="s">
        <v>2524</v>
      </c>
      <c r="E3236" s="63">
        <v>2277.3000000000002</v>
      </c>
    </row>
    <row r="3237" spans="1:5" ht="16.5" x14ac:dyDescent="0.35">
      <c r="A3237" s="62" t="s">
        <v>2007</v>
      </c>
      <c r="B3237" s="62" t="s">
        <v>2523</v>
      </c>
      <c r="C3237" s="62" t="str">
        <f t="shared" si="51"/>
        <v>139</v>
      </c>
      <c r="D3237" s="62" t="s">
        <v>2524</v>
      </c>
      <c r="E3237" s="63">
        <v>2251.1999999999998</v>
      </c>
    </row>
    <row r="3238" spans="1:5" ht="16.5" x14ac:dyDescent="0.35">
      <c r="A3238" s="62" t="s">
        <v>2000</v>
      </c>
      <c r="B3238" s="62" t="s">
        <v>2523</v>
      </c>
      <c r="C3238" s="62" t="str">
        <f t="shared" si="51"/>
        <v>139</v>
      </c>
      <c r="D3238" s="62" t="s">
        <v>2524</v>
      </c>
      <c r="E3238" s="63">
        <v>2788.8</v>
      </c>
    </row>
    <row r="3239" spans="1:5" ht="16.5" x14ac:dyDescent="0.35">
      <c r="A3239" s="62" t="s">
        <v>1990</v>
      </c>
      <c r="B3239" s="62" t="s">
        <v>2523</v>
      </c>
      <c r="C3239" s="62" t="str">
        <f t="shared" si="51"/>
        <v>139</v>
      </c>
      <c r="D3239" s="62" t="s">
        <v>2524</v>
      </c>
      <c r="E3239" s="63">
        <v>2797.2</v>
      </c>
    </row>
    <row r="3240" spans="1:5" ht="16.5" x14ac:dyDescent="0.35">
      <c r="A3240" s="62" t="s">
        <v>1975</v>
      </c>
      <c r="B3240" s="62" t="s">
        <v>2523</v>
      </c>
      <c r="C3240" s="62" t="str">
        <f t="shared" si="51"/>
        <v>139</v>
      </c>
      <c r="D3240" s="62" t="s">
        <v>2524</v>
      </c>
      <c r="E3240" s="63">
        <v>1800</v>
      </c>
    </row>
    <row r="3241" spans="1:5" ht="16.5" x14ac:dyDescent="0.35">
      <c r="A3241" s="62" t="s">
        <v>1974</v>
      </c>
      <c r="B3241" s="62" t="s">
        <v>2523</v>
      </c>
      <c r="C3241" s="62" t="str">
        <f t="shared" si="51"/>
        <v>139</v>
      </c>
      <c r="D3241" s="62" t="s">
        <v>2524</v>
      </c>
      <c r="E3241" s="63">
        <v>1800</v>
      </c>
    </row>
    <row r="3242" spans="1:5" ht="16.5" x14ac:dyDescent="0.35">
      <c r="A3242" s="62" t="s">
        <v>1968</v>
      </c>
      <c r="B3242" s="62" t="s">
        <v>2523</v>
      </c>
      <c r="C3242" s="62" t="str">
        <f t="shared" si="51"/>
        <v>139</v>
      </c>
      <c r="D3242" s="62" t="s">
        <v>2524</v>
      </c>
      <c r="E3242" s="63">
        <v>2800</v>
      </c>
    </row>
    <row r="3243" spans="1:5" ht="16.5" x14ac:dyDescent="0.35">
      <c r="A3243" s="62" t="s">
        <v>1954</v>
      </c>
      <c r="B3243" s="62" t="s">
        <v>2523</v>
      </c>
      <c r="C3243" s="62" t="str">
        <f t="shared" si="51"/>
        <v>139</v>
      </c>
      <c r="D3243" s="62" t="s">
        <v>2524</v>
      </c>
      <c r="E3243" s="63">
        <v>2771.8</v>
      </c>
    </row>
    <row r="3244" spans="1:5" ht="16.5" x14ac:dyDescent="0.35">
      <c r="A3244" s="62" t="s">
        <v>1931</v>
      </c>
      <c r="B3244" s="62" t="s">
        <v>2523</v>
      </c>
      <c r="C3244" s="62" t="str">
        <f t="shared" si="51"/>
        <v>139</v>
      </c>
      <c r="D3244" s="62" t="s">
        <v>2524</v>
      </c>
      <c r="E3244" s="63">
        <v>2698</v>
      </c>
    </row>
    <row r="3245" spans="1:5" ht="16.5" x14ac:dyDescent="0.35">
      <c r="A3245" s="62" t="s">
        <v>1930</v>
      </c>
      <c r="B3245" s="62" t="s">
        <v>2523</v>
      </c>
      <c r="C3245" s="62" t="str">
        <f t="shared" si="51"/>
        <v>139</v>
      </c>
      <c r="D3245" s="62" t="s">
        <v>2524</v>
      </c>
      <c r="E3245" s="63">
        <v>2811</v>
      </c>
    </row>
    <row r="3246" spans="1:5" ht="16.5" x14ac:dyDescent="0.35">
      <c r="A3246" s="62" t="s">
        <v>1911</v>
      </c>
      <c r="B3246" s="62" t="s">
        <v>2523</v>
      </c>
      <c r="C3246" s="62" t="str">
        <f t="shared" si="51"/>
        <v>139</v>
      </c>
      <c r="D3246" s="62" t="s">
        <v>2524</v>
      </c>
      <c r="E3246" s="63">
        <v>2851.6</v>
      </c>
    </row>
    <row r="3247" spans="1:5" ht="16.5" x14ac:dyDescent="0.35">
      <c r="A3247" s="62" t="s">
        <v>1910</v>
      </c>
      <c r="B3247" s="62" t="s">
        <v>2523</v>
      </c>
      <c r="C3247" s="62" t="str">
        <f t="shared" si="51"/>
        <v>139</v>
      </c>
      <c r="D3247" s="62" t="s">
        <v>2524</v>
      </c>
      <c r="E3247" s="63">
        <v>1796.4</v>
      </c>
    </row>
    <row r="3248" spans="1:5" ht="16.5" x14ac:dyDescent="0.35">
      <c r="A3248" s="62" t="s">
        <v>1904</v>
      </c>
      <c r="B3248" s="62" t="s">
        <v>2523</v>
      </c>
      <c r="C3248" s="62" t="str">
        <f t="shared" si="51"/>
        <v>139</v>
      </c>
      <c r="D3248" s="62" t="s">
        <v>2524</v>
      </c>
      <c r="E3248" s="63">
        <v>1800</v>
      </c>
    </row>
    <row r="3249" spans="1:5" ht="16.5" x14ac:dyDescent="0.35">
      <c r="A3249" s="62" t="s">
        <v>1891</v>
      </c>
      <c r="B3249" s="62" t="s">
        <v>2523</v>
      </c>
      <c r="C3249" s="62" t="str">
        <f t="shared" si="51"/>
        <v>139</v>
      </c>
      <c r="D3249" s="62" t="s">
        <v>2524</v>
      </c>
      <c r="E3249" s="63">
        <v>2892.3</v>
      </c>
    </row>
    <row r="3250" spans="1:5" ht="16.5" x14ac:dyDescent="0.35">
      <c r="A3250" s="62" t="s">
        <v>1886</v>
      </c>
      <c r="B3250" s="62" t="s">
        <v>2523</v>
      </c>
      <c r="C3250" s="62" t="str">
        <f t="shared" si="51"/>
        <v>139</v>
      </c>
      <c r="D3250" s="62" t="s">
        <v>2524</v>
      </c>
      <c r="E3250" s="63">
        <v>2781.4</v>
      </c>
    </row>
    <row r="3251" spans="1:5" ht="16.5" x14ac:dyDescent="0.35">
      <c r="A3251" s="62" t="s">
        <v>1879</v>
      </c>
      <c r="B3251" s="62" t="s">
        <v>2523</v>
      </c>
      <c r="C3251" s="62" t="str">
        <f t="shared" si="51"/>
        <v>139</v>
      </c>
      <c r="D3251" s="62" t="s">
        <v>2524</v>
      </c>
      <c r="E3251" s="63">
        <v>2863.6</v>
      </c>
    </row>
    <row r="3252" spans="1:5" ht="16.5" x14ac:dyDescent="0.35">
      <c r="A3252" s="62" t="s">
        <v>1864</v>
      </c>
      <c r="B3252" s="62" t="s">
        <v>2523</v>
      </c>
      <c r="C3252" s="62" t="str">
        <f t="shared" si="51"/>
        <v>139</v>
      </c>
      <c r="D3252" s="62" t="s">
        <v>2524</v>
      </c>
      <c r="E3252" s="63">
        <v>2900</v>
      </c>
    </row>
    <row r="3253" spans="1:5" ht="16.5" x14ac:dyDescent="0.35">
      <c r="A3253" s="62" t="s">
        <v>1844</v>
      </c>
      <c r="B3253" s="62" t="s">
        <v>2523</v>
      </c>
      <c r="C3253" s="62" t="str">
        <f t="shared" si="51"/>
        <v>139</v>
      </c>
      <c r="D3253" s="62" t="s">
        <v>2524</v>
      </c>
      <c r="E3253" s="63">
        <v>2691.5</v>
      </c>
    </row>
    <row r="3254" spans="1:5" ht="16.5" x14ac:dyDescent="0.35">
      <c r="A3254" s="62" t="s">
        <v>1843</v>
      </c>
      <c r="B3254" s="62" t="s">
        <v>2523</v>
      </c>
      <c r="C3254" s="62" t="str">
        <f t="shared" si="51"/>
        <v>139</v>
      </c>
      <c r="D3254" s="62" t="s">
        <v>2524</v>
      </c>
      <c r="E3254" s="63">
        <v>1830.3</v>
      </c>
    </row>
    <row r="3255" spans="1:5" ht="16.5" x14ac:dyDescent="0.35">
      <c r="A3255" s="62" t="s">
        <v>1811</v>
      </c>
      <c r="B3255" s="62" t="s">
        <v>2523</v>
      </c>
      <c r="C3255" s="62" t="str">
        <f t="shared" si="51"/>
        <v>139</v>
      </c>
      <c r="D3255" s="62" t="s">
        <v>2524</v>
      </c>
      <c r="E3255" s="63">
        <v>2800</v>
      </c>
    </row>
    <row r="3256" spans="1:5" ht="16.5" x14ac:dyDescent="0.35">
      <c r="A3256" s="62" t="s">
        <v>1810</v>
      </c>
      <c r="B3256" s="62" t="s">
        <v>2523</v>
      </c>
      <c r="C3256" s="62" t="str">
        <f t="shared" si="51"/>
        <v>139</v>
      </c>
      <c r="D3256" s="62" t="s">
        <v>2524</v>
      </c>
      <c r="E3256" s="63">
        <v>2746.2</v>
      </c>
    </row>
    <row r="3257" spans="1:5" ht="16.5" x14ac:dyDescent="0.35">
      <c r="A3257" s="62" t="s">
        <v>1809</v>
      </c>
      <c r="B3257" s="62" t="s">
        <v>2523</v>
      </c>
      <c r="C3257" s="62" t="str">
        <f t="shared" si="51"/>
        <v>139</v>
      </c>
      <c r="D3257" s="62" t="s">
        <v>2524</v>
      </c>
      <c r="E3257" s="63">
        <v>2703.4</v>
      </c>
    </row>
    <row r="3258" spans="1:5" ht="16.5" x14ac:dyDescent="0.35">
      <c r="A3258" s="62" t="s">
        <v>1769</v>
      </c>
      <c r="B3258" s="62" t="s">
        <v>2523</v>
      </c>
      <c r="C3258" s="62" t="str">
        <f t="shared" si="51"/>
        <v>139</v>
      </c>
      <c r="D3258" s="62" t="s">
        <v>2524</v>
      </c>
      <c r="E3258" s="63">
        <v>2615.5</v>
      </c>
    </row>
    <row r="3259" spans="1:5" ht="16.5" x14ac:dyDescent="0.35">
      <c r="A3259" s="62" t="s">
        <v>1753</v>
      </c>
      <c r="B3259" s="62" t="s">
        <v>2523</v>
      </c>
      <c r="C3259" s="62" t="str">
        <f t="shared" si="51"/>
        <v>139</v>
      </c>
      <c r="D3259" s="62" t="s">
        <v>2524</v>
      </c>
      <c r="E3259" s="63">
        <v>1928.8</v>
      </c>
    </row>
    <row r="3260" spans="1:5" ht="16.5" x14ac:dyDescent="0.35">
      <c r="A3260" s="62" t="s">
        <v>1747</v>
      </c>
      <c r="B3260" s="62" t="s">
        <v>2523</v>
      </c>
      <c r="C3260" s="62" t="str">
        <f t="shared" si="51"/>
        <v>139</v>
      </c>
      <c r="D3260" s="62" t="s">
        <v>2524</v>
      </c>
      <c r="E3260" s="63">
        <v>1800</v>
      </c>
    </row>
    <row r="3261" spans="1:5" ht="16.5" x14ac:dyDescent="0.35">
      <c r="A3261" s="62" t="s">
        <v>1742</v>
      </c>
      <c r="B3261" s="62" t="s">
        <v>2523</v>
      </c>
      <c r="C3261" s="62" t="str">
        <f t="shared" si="51"/>
        <v>139</v>
      </c>
      <c r="D3261" s="62" t="s">
        <v>2524</v>
      </c>
      <c r="E3261" s="63">
        <v>1600.3</v>
      </c>
    </row>
    <row r="3262" spans="1:5" ht="16.5" x14ac:dyDescent="0.35">
      <c r="A3262" s="62" t="s">
        <v>1419</v>
      </c>
      <c r="B3262" s="62" t="s">
        <v>2523</v>
      </c>
      <c r="C3262" s="62" t="str">
        <f t="shared" si="51"/>
        <v>139</v>
      </c>
      <c r="D3262" s="62" t="s">
        <v>2524</v>
      </c>
      <c r="E3262" s="63">
        <v>1477.8</v>
      </c>
    </row>
    <row r="3263" spans="1:5" ht="16.5" x14ac:dyDescent="0.35">
      <c r="A3263" s="62" t="s">
        <v>1418</v>
      </c>
      <c r="B3263" s="62" t="s">
        <v>2525</v>
      </c>
      <c r="C3263" s="62" t="str">
        <f t="shared" si="51"/>
        <v>142</v>
      </c>
      <c r="D3263" s="62" t="s">
        <v>2526</v>
      </c>
      <c r="E3263" s="63">
        <v>671</v>
      </c>
    </row>
    <row r="3264" spans="1:5" ht="16.5" x14ac:dyDescent="0.35">
      <c r="A3264" s="62" t="s">
        <v>2028</v>
      </c>
      <c r="B3264" s="62" t="s">
        <v>2525</v>
      </c>
      <c r="C3264" s="62" t="str">
        <f t="shared" si="51"/>
        <v>142</v>
      </c>
      <c r="D3264" s="62" t="s">
        <v>2526</v>
      </c>
      <c r="E3264" s="63">
        <v>763</v>
      </c>
    </row>
    <row r="3265" spans="1:5" ht="16.5" x14ac:dyDescent="0.35">
      <c r="A3265" s="62" t="s">
        <v>2023</v>
      </c>
      <c r="B3265" s="62" t="s">
        <v>2525</v>
      </c>
      <c r="C3265" s="62" t="str">
        <f t="shared" si="51"/>
        <v>142</v>
      </c>
      <c r="D3265" s="62" t="s">
        <v>2526</v>
      </c>
      <c r="E3265" s="63">
        <v>846</v>
      </c>
    </row>
    <row r="3266" spans="1:5" ht="16.5" x14ac:dyDescent="0.35">
      <c r="A3266" s="62" t="s">
        <v>2013</v>
      </c>
      <c r="B3266" s="62" t="s">
        <v>2525</v>
      </c>
      <c r="C3266" s="62" t="str">
        <f t="shared" si="51"/>
        <v>142</v>
      </c>
      <c r="D3266" s="62" t="s">
        <v>2526</v>
      </c>
      <c r="E3266" s="63">
        <v>711</v>
      </c>
    </row>
    <row r="3267" spans="1:5" ht="16.5" x14ac:dyDescent="0.35">
      <c r="A3267" s="62" t="s">
        <v>2007</v>
      </c>
      <c r="B3267" s="62" t="s">
        <v>2525</v>
      </c>
      <c r="C3267" s="62" t="str">
        <f t="shared" si="51"/>
        <v>142</v>
      </c>
      <c r="D3267" s="62" t="s">
        <v>2526</v>
      </c>
      <c r="E3267" s="63">
        <v>624</v>
      </c>
    </row>
    <row r="3268" spans="1:5" ht="16.5" x14ac:dyDescent="0.35">
      <c r="A3268" s="62" t="s">
        <v>2000</v>
      </c>
      <c r="B3268" s="62" t="s">
        <v>2525</v>
      </c>
      <c r="C3268" s="62" t="str">
        <f t="shared" si="51"/>
        <v>142</v>
      </c>
      <c r="D3268" s="62" t="s">
        <v>2526</v>
      </c>
      <c r="E3268" s="63">
        <v>697</v>
      </c>
    </row>
    <row r="3269" spans="1:5" ht="16.5" x14ac:dyDescent="0.35">
      <c r="A3269" s="62" t="s">
        <v>1990</v>
      </c>
      <c r="B3269" s="62" t="s">
        <v>2525</v>
      </c>
      <c r="C3269" s="62" t="str">
        <f t="shared" si="51"/>
        <v>142</v>
      </c>
      <c r="D3269" s="62" t="s">
        <v>2526</v>
      </c>
      <c r="E3269" s="63">
        <v>696</v>
      </c>
    </row>
    <row r="3270" spans="1:5" ht="16.5" x14ac:dyDescent="0.35">
      <c r="A3270" s="62" t="s">
        <v>1975</v>
      </c>
      <c r="B3270" s="62" t="s">
        <v>2525</v>
      </c>
      <c r="C3270" s="62" t="str">
        <f t="shared" si="51"/>
        <v>142</v>
      </c>
      <c r="D3270" s="62" t="s">
        <v>2526</v>
      </c>
      <c r="E3270" s="63">
        <v>680</v>
      </c>
    </row>
    <row r="3271" spans="1:5" ht="16.5" x14ac:dyDescent="0.35">
      <c r="A3271" s="62" t="s">
        <v>1974</v>
      </c>
      <c r="B3271" s="62" t="s">
        <v>2525</v>
      </c>
      <c r="C3271" s="62" t="str">
        <f t="shared" si="51"/>
        <v>142</v>
      </c>
      <c r="D3271" s="62" t="s">
        <v>2526</v>
      </c>
      <c r="E3271" s="63">
        <v>698</v>
      </c>
    </row>
    <row r="3272" spans="1:5" ht="16.5" x14ac:dyDescent="0.35">
      <c r="A3272" s="62" t="s">
        <v>1968</v>
      </c>
      <c r="B3272" s="62" t="s">
        <v>2525</v>
      </c>
      <c r="C3272" s="62" t="str">
        <f t="shared" si="51"/>
        <v>142</v>
      </c>
      <c r="D3272" s="62" t="s">
        <v>2526</v>
      </c>
      <c r="E3272" s="63">
        <v>850</v>
      </c>
    </row>
    <row r="3273" spans="1:5" ht="16.5" x14ac:dyDescent="0.35">
      <c r="A3273" s="62" t="s">
        <v>1954</v>
      </c>
      <c r="B3273" s="62" t="s">
        <v>2525</v>
      </c>
      <c r="C3273" s="62" t="str">
        <f t="shared" si="51"/>
        <v>142</v>
      </c>
      <c r="D3273" s="62" t="s">
        <v>2526</v>
      </c>
      <c r="E3273" s="63">
        <v>697</v>
      </c>
    </row>
    <row r="3274" spans="1:5" ht="16.5" x14ac:dyDescent="0.35">
      <c r="A3274" s="62" t="s">
        <v>1931</v>
      </c>
      <c r="B3274" s="62" t="s">
        <v>2525</v>
      </c>
      <c r="C3274" s="62" t="str">
        <f t="shared" si="51"/>
        <v>142</v>
      </c>
      <c r="D3274" s="62" t="s">
        <v>2526</v>
      </c>
      <c r="E3274" s="63">
        <v>831</v>
      </c>
    </row>
    <row r="3275" spans="1:5" ht="16.5" x14ac:dyDescent="0.35">
      <c r="A3275" s="62" t="s">
        <v>1930</v>
      </c>
      <c r="B3275" s="62" t="s">
        <v>2525</v>
      </c>
      <c r="C3275" s="62" t="str">
        <f t="shared" si="51"/>
        <v>142</v>
      </c>
      <c r="D3275" s="62" t="s">
        <v>2526</v>
      </c>
      <c r="E3275" s="63">
        <v>710</v>
      </c>
    </row>
    <row r="3276" spans="1:5" ht="16.5" x14ac:dyDescent="0.35">
      <c r="A3276" s="62" t="s">
        <v>1911</v>
      </c>
      <c r="B3276" s="62" t="s">
        <v>2525</v>
      </c>
      <c r="C3276" s="62" t="str">
        <f t="shared" si="51"/>
        <v>142</v>
      </c>
      <c r="D3276" s="62" t="s">
        <v>2526</v>
      </c>
      <c r="E3276" s="63">
        <v>720</v>
      </c>
    </row>
    <row r="3277" spans="1:5" ht="16.5" x14ac:dyDescent="0.35">
      <c r="A3277" s="62" t="s">
        <v>1910</v>
      </c>
      <c r="B3277" s="62" t="s">
        <v>2525</v>
      </c>
      <c r="C3277" s="62" t="str">
        <f t="shared" si="51"/>
        <v>142</v>
      </c>
      <c r="D3277" s="62" t="s">
        <v>2526</v>
      </c>
      <c r="E3277" s="63">
        <v>698</v>
      </c>
    </row>
    <row r="3278" spans="1:5" ht="16.5" x14ac:dyDescent="0.35">
      <c r="A3278" s="62" t="s">
        <v>1904</v>
      </c>
      <c r="B3278" s="62" t="s">
        <v>2525</v>
      </c>
      <c r="C3278" s="62" t="str">
        <f t="shared" si="51"/>
        <v>142</v>
      </c>
      <c r="D3278" s="62" t="s">
        <v>2526</v>
      </c>
      <c r="E3278" s="63">
        <v>659</v>
      </c>
    </row>
    <row r="3279" spans="1:5" ht="16.5" x14ac:dyDescent="0.35">
      <c r="A3279" s="62" t="s">
        <v>1891</v>
      </c>
      <c r="B3279" s="62" t="s">
        <v>2525</v>
      </c>
      <c r="C3279" s="62" t="str">
        <f t="shared" si="51"/>
        <v>142</v>
      </c>
      <c r="D3279" s="62" t="s">
        <v>2526</v>
      </c>
      <c r="E3279" s="63">
        <v>778</v>
      </c>
    </row>
    <row r="3280" spans="1:5" ht="16.5" x14ac:dyDescent="0.35">
      <c r="A3280" s="62" t="s">
        <v>1886</v>
      </c>
      <c r="B3280" s="62" t="s">
        <v>2525</v>
      </c>
      <c r="C3280" s="62" t="str">
        <f t="shared" si="51"/>
        <v>142</v>
      </c>
      <c r="D3280" s="62" t="s">
        <v>2526</v>
      </c>
      <c r="E3280" s="63">
        <v>783.4</v>
      </c>
    </row>
    <row r="3281" spans="1:5" ht="16.5" x14ac:dyDescent="0.35">
      <c r="A3281" s="62" t="s">
        <v>1879</v>
      </c>
      <c r="B3281" s="62" t="s">
        <v>2525</v>
      </c>
      <c r="C3281" s="62" t="str">
        <f t="shared" si="51"/>
        <v>142</v>
      </c>
      <c r="D3281" s="62" t="s">
        <v>2526</v>
      </c>
      <c r="E3281" s="63">
        <v>731.8</v>
      </c>
    </row>
    <row r="3282" spans="1:5" ht="16.5" x14ac:dyDescent="0.35">
      <c r="A3282" s="62" t="s">
        <v>1864</v>
      </c>
      <c r="B3282" s="62" t="s">
        <v>2525</v>
      </c>
      <c r="C3282" s="62" t="str">
        <f t="shared" si="51"/>
        <v>142</v>
      </c>
      <c r="D3282" s="62" t="s">
        <v>2526</v>
      </c>
      <c r="E3282" s="63">
        <v>767.4</v>
      </c>
    </row>
    <row r="3283" spans="1:5" ht="16.5" x14ac:dyDescent="0.35">
      <c r="A3283" s="62" t="s">
        <v>1844</v>
      </c>
      <c r="B3283" s="62" t="s">
        <v>2525</v>
      </c>
      <c r="C3283" s="62" t="str">
        <f t="shared" si="51"/>
        <v>142</v>
      </c>
      <c r="D3283" s="62" t="s">
        <v>2526</v>
      </c>
      <c r="E3283" s="63">
        <v>767.6</v>
      </c>
    </row>
    <row r="3284" spans="1:5" ht="16.5" x14ac:dyDescent="0.35">
      <c r="A3284" s="62" t="s">
        <v>1843</v>
      </c>
      <c r="B3284" s="62" t="s">
        <v>2525</v>
      </c>
      <c r="C3284" s="62" t="str">
        <f t="shared" si="51"/>
        <v>142</v>
      </c>
      <c r="D3284" s="62" t="s">
        <v>2526</v>
      </c>
      <c r="E3284" s="63">
        <v>599.4</v>
      </c>
    </row>
    <row r="3285" spans="1:5" ht="16.5" x14ac:dyDescent="0.35">
      <c r="A3285" s="62" t="s">
        <v>1811</v>
      </c>
      <c r="B3285" s="62" t="s">
        <v>2525</v>
      </c>
      <c r="C3285" s="62" t="str">
        <f t="shared" si="51"/>
        <v>142</v>
      </c>
      <c r="D3285" s="62" t="s">
        <v>2526</v>
      </c>
      <c r="E3285" s="63">
        <v>684.8</v>
      </c>
    </row>
    <row r="3286" spans="1:5" ht="16.5" x14ac:dyDescent="0.35">
      <c r="A3286" s="62" t="s">
        <v>1810</v>
      </c>
      <c r="B3286" s="62" t="s">
        <v>2525</v>
      </c>
      <c r="C3286" s="62" t="str">
        <f t="shared" si="51"/>
        <v>142</v>
      </c>
      <c r="D3286" s="62" t="s">
        <v>2526</v>
      </c>
      <c r="E3286" s="63">
        <v>728.2</v>
      </c>
    </row>
    <row r="3287" spans="1:5" ht="16.5" x14ac:dyDescent="0.35">
      <c r="A3287" s="62" t="s">
        <v>1809</v>
      </c>
      <c r="B3287" s="62" t="s">
        <v>2525</v>
      </c>
      <c r="C3287" s="62" t="str">
        <f t="shared" si="51"/>
        <v>142</v>
      </c>
      <c r="D3287" s="62" t="s">
        <v>2526</v>
      </c>
      <c r="E3287" s="63">
        <v>716.4</v>
      </c>
    </row>
    <row r="3288" spans="1:5" ht="16.5" x14ac:dyDescent="0.35">
      <c r="A3288" s="62" t="s">
        <v>1769</v>
      </c>
      <c r="B3288" s="62" t="s">
        <v>2525</v>
      </c>
      <c r="C3288" s="62" t="str">
        <f t="shared" si="51"/>
        <v>142</v>
      </c>
      <c r="D3288" s="62" t="s">
        <v>2526</v>
      </c>
      <c r="E3288" s="63">
        <v>789.6</v>
      </c>
    </row>
    <row r="3289" spans="1:5" ht="16.5" x14ac:dyDescent="0.35">
      <c r="A3289" s="62" t="s">
        <v>1753</v>
      </c>
      <c r="B3289" s="62" t="s">
        <v>2525</v>
      </c>
      <c r="C3289" s="62" t="str">
        <f t="shared" si="51"/>
        <v>142</v>
      </c>
      <c r="D3289" s="62" t="s">
        <v>2526</v>
      </c>
      <c r="E3289" s="63">
        <v>818</v>
      </c>
    </row>
    <row r="3290" spans="1:5" ht="16.5" x14ac:dyDescent="0.35">
      <c r="A3290" s="62" t="s">
        <v>1747</v>
      </c>
      <c r="B3290" s="62" t="s">
        <v>2525</v>
      </c>
      <c r="C3290" s="62" t="str">
        <f t="shared" si="51"/>
        <v>142</v>
      </c>
      <c r="D3290" s="62" t="s">
        <v>2526</v>
      </c>
      <c r="E3290" s="63">
        <v>752.6</v>
      </c>
    </row>
    <row r="3291" spans="1:5" ht="16.5" x14ac:dyDescent="0.35">
      <c r="A3291" s="62" t="s">
        <v>1742</v>
      </c>
      <c r="B3291" s="62" t="s">
        <v>2525</v>
      </c>
      <c r="C3291" s="62" t="str">
        <f t="shared" si="51"/>
        <v>142</v>
      </c>
      <c r="D3291" s="62" t="s">
        <v>2526</v>
      </c>
      <c r="E3291" s="63">
        <v>696.8</v>
      </c>
    </row>
    <row r="3292" spans="1:5" ht="16.5" x14ac:dyDescent="0.35">
      <c r="A3292" s="62" t="s">
        <v>1419</v>
      </c>
      <c r="B3292" s="62" t="s">
        <v>2525</v>
      </c>
      <c r="C3292" s="62" t="str">
        <f t="shared" si="51"/>
        <v>142</v>
      </c>
      <c r="D3292" s="62" t="s">
        <v>2526</v>
      </c>
      <c r="E3292" s="63">
        <v>680.6</v>
      </c>
    </row>
    <row r="3293" spans="1:5" ht="16.5" x14ac:dyDescent="0.35">
      <c r="A3293" s="62" t="s">
        <v>1418</v>
      </c>
      <c r="B3293" s="62" t="s">
        <v>2527</v>
      </c>
      <c r="C3293" s="62" t="str">
        <f t="shared" si="51"/>
        <v>155</v>
      </c>
      <c r="D3293" s="62" t="s">
        <v>2528</v>
      </c>
      <c r="E3293" s="63">
        <v>415.3</v>
      </c>
    </row>
    <row r="3294" spans="1:5" ht="16.5" x14ac:dyDescent="0.35">
      <c r="A3294" s="62" t="s">
        <v>2028</v>
      </c>
      <c r="B3294" s="62" t="s">
        <v>2527</v>
      </c>
      <c r="C3294" s="62" t="str">
        <f t="shared" si="51"/>
        <v>155</v>
      </c>
      <c r="D3294" s="62" t="s">
        <v>2528</v>
      </c>
      <c r="E3294" s="63">
        <v>466.5</v>
      </c>
    </row>
    <row r="3295" spans="1:5" ht="16.5" x14ac:dyDescent="0.35">
      <c r="A3295" s="62" t="s">
        <v>2023</v>
      </c>
      <c r="B3295" s="62" t="s">
        <v>2527</v>
      </c>
      <c r="C3295" s="62" t="str">
        <f t="shared" si="51"/>
        <v>155</v>
      </c>
      <c r="D3295" s="62" t="s">
        <v>2528</v>
      </c>
      <c r="E3295" s="63">
        <v>480.5</v>
      </c>
    </row>
    <row r="3296" spans="1:5" ht="16.5" x14ac:dyDescent="0.35">
      <c r="A3296" s="62" t="s">
        <v>2013</v>
      </c>
      <c r="B3296" s="62" t="s">
        <v>2527</v>
      </c>
      <c r="C3296" s="62" t="str">
        <f t="shared" si="51"/>
        <v>155</v>
      </c>
      <c r="D3296" s="62" t="s">
        <v>2528</v>
      </c>
      <c r="E3296" s="63">
        <v>493.6</v>
      </c>
    </row>
    <row r="3297" spans="1:5" ht="16.5" x14ac:dyDescent="0.35">
      <c r="A3297" s="62" t="s">
        <v>2007</v>
      </c>
      <c r="B3297" s="62" t="s">
        <v>2527</v>
      </c>
      <c r="C3297" s="62" t="str">
        <f t="shared" si="51"/>
        <v>155</v>
      </c>
      <c r="D3297" s="62" t="s">
        <v>2528</v>
      </c>
      <c r="E3297" s="63">
        <v>447.2</v>
      </c>
    </row>
    <row r="3298" spans="1:5" ht="16.5" x14ac:dyDescent="0.35">
      <c r="A3298" s="62" t="s">
        <v>2000</v>
      </c>
      <c r="B3298" s="62" t="s">
        <v>2527</v>
      </c>
      <c r="C3298" s="62" t="str">
        <f t="shared" si="51"/>
        <v>155</v>
      </c>
      <c r="D3298" s="62" t="s">
        <v>2528</v>
      </c>
      <c r="E3298" s="63">
        <v>350.7</v>
      </c>
    </row>
    <row r="3299" spans="1:5" ht="16.5" x14ac:dyDescent="0.35">
      <c r="A3299" s="62" t="s">
        <v>1990</v>
      </c>
      <c r="B3299" s="62" t="s">
        <v>2527</v>
      </c>
      <c r="C3299" s="62" t="str">
        <f t="shared" ref="C3299:C3362" si="52">MID(B3299,2,3)</f>
        <v>155</v>
      </c>
      <c r="D3299" s="62" t="s">
        <v>2528</v>
      </c>
      <c r="E3299" s="63">
        <v>375</v>
      </c>
    </row>
    <row r="3300" spans="1:5" ht="16.5" x14ac:dyDescent="0.35">
      <c r="A3300" s="62" t="s">
        <v>1975</v>
      </c>
      <c r="B3300" s="62" t="s">
        <v>2527</v>
      </c>
      <c r="C3300" s="62" t="str">
        <f t="shared" si="52"/>
        <v>155</v>
      </c>
      <c r="D3300" s="62" t="s">
        <v>2528</v>
      </c>
      <c r="E3300" s="63">
        <v>579.9</v>
      </c>
    </row>
    <row r="3301" spans="1:5" ht="16.5" x14ac:dyDescent="0.35">
      <c r="A3301" s="62" t="s">
        <v>1974</v>
      </c>
      <c r="B3301" s="62" t="s">
        <v>2527</v>
      </c>
      <c r="C3301" s="62" t="str">
        <f t="shared" si="52"/>
        <v>155</v>
      </c>
      <c r="D3301" s="62" t="s">
        <v>2528</v>
      </c>
      <c r="E3301" s="63">
        <v>474.9</v>
      </c>
    </row>
    <row r="3302" spans="1:5" ht="16.5" x14ac:dyDescent="0.35">
      <c r="A3302" s="62" t="s">
        <v>1968</v>
      </c>
      <c r="B3302" s="62" t="s">
        <v>2527</v>
      </c>
      <c r="C3302" s="62" t="str">
        <f t="shared" si="52"/>
        <v>155</v>
      </c>
      <c r="D3302" s="62" t="s">
        <v>2528</v>
      </c>
      <c r="E3302" s="63">
        <v>240.9</v>
      </c>
    </row>
    <row r="3303" spans="1:5" ht="16.5" x14ac:dyDescent="0.35">
      <c r="A3303" s="62" t="s">
        <v>1954</v>
      </c>
      <c r="B3303" s="62" t="s">
        <v>2527</v>
      </c>
      <c r="C3303" s="62" t="str">
        <f t="shared" si="52"/>
        <v>155</v>
      </c>
      <c r="D3303" s="62" t="s">
        <v>2528</v>
      </c>
      <c r="E3303" s="63">
        <v>355.9</v>
      </c>
    </row>
    <row r="3304" spans="1:5" ht="16.5" x14ac:dyDescent="0.35">
      <c r="A3304" s="62" t="s">
        <v>1931</v>
      </c>
      <c r="B3304" s="62" t="s">
        <v>2527</v>
      </c>
      <c r="C3304" s="62" t="str">
        <f t="shared" si="52"/>
        <v>155</v>
      </c>
      <c r="D3304" s="62" t="s">
        <v>2528</v>
      </c>
      <c r="E3304" s="63">
        <v>416.4</v>
      </c>
    </row>
    <row r="3305" spans="1:5" ht="16.5" x14ac:dyDescent="0.35">
      <c r="A3305" s="62" t="s">
        <v>1930</v>
      </c>
      <c r="B3305" s="62" t="s">
        <v>2527</v>
      </c>
      <c r="C3305" s="62" t="str">
        <f t="shared" si="52"/>
        <v>155</v>
      </c>
      <c r="D3305" s="62" t="s">
        <v>2528</v>
      </c>
      <c r="E3305" s="63">
        <v>419</v>
      </c>
    </row>
    <row r="3306" spans="1:5" ht="16.5" x14ac:dyDescent="0.35">
      <c r="A3306" s="62" t="s">
        <v>1911</v>
      </c>
      <c r="B3306" s="62" t="s">
        <v>2527</v>
      </c>
      <c r="C3306" s="62" t="str">
        <f t="shared" si="52"/>
        <v>155</v>
      </c>
      <c r="D3306" s="62" t="s">
        <v>2528</v>
      </c>
      <c r="E3306" s="63">
        <v>361.4</v>
      </c>
    </row>
    <row r="3307" spans="1:5" ht="16.5" x14ac:dyDescent="0.35">
      <c r="A3307" s="62" t="s">
        <v>1910</v>
      </c>
      <c r="B3307" s="62" t="s">
        <v>2527</v>
      </c>
      <c r="C3307" s="62" t="str">
        <f t="shared" si="52"/>
        <v>155</v>
      </c>
      <c r="D3307" s="62" t="s">
        <v>2528</v>
      </c>
      <c r="E3307" s="63">
        <v>409.3</v>
      </c>
    </row>
    <row r="3308" spans="1:5" ht="16.5" x14ac:dyDescent="0.35">
      <c r="A3308" s="62" t="s">
        <v>1904</v>
      </c>
      <c r="B3308" s="62" t="s">
        <v>2527</v>
      </c>
      <c r="C3308" s="62" t="str">
        <f t="shared" si="52"/>
        <v>155</v>
      </c>
      <c r="D3308" s="62" t="s">
        <v>2528</v>
      </c>
      <c r="E3308" s="63">
        <v>476.1</v>
      </c>
    </row>
    <row r="3309" spans="1:5" ht="16.5" x14ac:dyDescent="0.35">
      <c r="A3309" s="62" t="s">
        <v>1891</v>
      </c>
      <c r="B3309" s="62" t="s">
        <v>2527</v>
      </c>
      <c r="C3309" s="62" t="str">
        <f t="shared" si="52"/>
        <v>155</v>
      </c>
      <c r="D3309" s="62" t="s">
        <v>2528</v>
      </c>
      <c r="E3309" s="63">
        <v>389.3</v>
      </c>
    </row>
    <row r="3310" spans="1:5" ht="16.5" x14ac:dyDescent="0.35">
      <c r="A3310" s="62" t="s">
        <v>1886</v>
      </c>
      <c r="B3310" s="62" t="s">
        <v>2527</v>
      </c>
      <c r="C3310" s="62" t="str">
        <f t="shared" si="52"/>
        <v>155</v>
      </c>
      <c r="D3310" s="62" t="s">
        <v>2528</v>
      </c>
      <c r="E3310" s="63">
        <v>359.3</v>
      </c>
    </row>
    <row r="3311" spans="1:5" ht="16.5" x14ac:dyDescent="0.35">
      <c r="A3311" s="62" t="s">
        <v>1879</v>
      </c>
      <c r="B3311" s="62" t="s">
        <v>2527</v>
      </c>
      <c r="C3311" s="62" t="str">
        <f t="shared" si="52"/>
        <v>155</v>
      </c>
      <c r="D3311" s="62" t="s">
        <v>2528</v>
      </c>
      <c r="E3311" s="63">
        <v>386</v>
      </c>
    </row>
    <row r="3312" spans="1:5" ht="16.5" x14ac:dyDescent="0.35">
      <c r="A3312" s="62" t="s">
        <v>1864</v>
      </c>
      <c r="B3312" s="62" t="s">
        <v>2527</v>
      </c>
      <c r="C3312" s="62" t="str">
        <f t="shared" si="52"/>
        <v>155</v>
      </c>
      <c r="D3312" s="62" t="s">
        <v>2528</v>
      </c>
      <c r="E3312" s="63">
        <v>334.2</v>
      </c>
    </row>
    <row r="3313" spans="1:5" ht="16.5" x14ac:dyDescent="0.35">
      <c r="A3313" s="62" t="s">
        <v>1844</v>
      </c>
      <c r="B3313" s="62" t="s">
        <v>2527</v>
      </c>
      <c r="C3313" s="62" t="str">
        <f t="shared" si="52"/>
        <v>155</v>
      </c>
      <c r="D3313" s="62" t="s">
        <v>2528</v>
      </c>
      <c r="E3313" s="63">
        <v>344.2</v>
      </c>
    </row>
    <row r="3314" spans="1:5" ht="16.5" x14ac:dyDescent="0.35">
      <c r="A3314" s="62" t="s">
        <v>1843</v>
      </c>
      <c r="B3314" s="62" t="s">
        <v>2527</v>
      </c>
      <c r="C3314" s="62" t="str">
        <f t="shared" si="52"/>
        <v>155</v>
      </c>
      <c r="D3314" s="62" t="s">
        <v>2528</v>
      </c>
      <c r="E3314" s="63">
        <v>448.3</v>
      </c>
    </row>
    <row r="3315" spans="1:5" ht="16.5" x14ac:dyDescent="0.35">
      <c r="A3315" s="62" t="s">
        <v>1811</v>
      </c>
      <c r="B3315" s="62" t="s">
        <v>2527</v>
      </c>
      <c r="C3315" s="62" t="str">
        <f t="shared" si="52"/>
        <v>155</v>
      </c>
      <c r="D3315" s="62" t="s">
        <v>2528</v>
      </c>
      <c r="E3315" s="63">
        <v>375.2</v>
      </c>
    </row>
    <row r="3316" spans="1:5" ht="16.5" x14ac:dyDescent="0.35">
      <c r="A3316" s="62" t="s">
        <v>1810</v>
      </c>
      <c r="B3316" s="62" t="s">
        <v>2527</v>
      </c>
      <c r="C3316" s="62" t="str">
        <f t="shared" si="52"/>
        <v>155</v>
      </c>
      <c r="D3316" s="62" t="s">
        <v>2528</v>
      </c>
      <c r="E3316" s="63">
        <v>319</v>
      </c>
    </row>
    <row r="3317" spans="1:5" ht="16.5" x14ac:dyDescent="0.35">
      <c r="A3317" s="62" t="s">
        <v>1809</v>
      </c>
      <c r="B3317" s="62" t="s">
        <v>2527</v>
      </c>
      <c r="C3317" s="62" t="str">
        <f t="shared" si="52"/>
        <v>155</v>
      </c>
      <c r="D3317" s="62" t="s">
        <v>2528</v>
      </c>
      <c r="E3317" s="63">
        <v>382.1</v>
      </c>
    </row>
    <row r="3318" spans="1:5" ht="16.5" x14ac:dyDescent="0.35">
      <c r="A3318" s="62" t="s">
        <v>1769</v>
      </c>
      <c r="B3318" s="62" t="s">
        <v>2527</v>
      </c>
      <c r="C3318" s="62" t="str">
        <f t="shared" si="52"/>
        <v>155</v>
      </c>
      <c r="D3318" s="62" t="s">
        <v>2528</v>
      </c>
      <c r="E3318" s="63">
        <v>265.89999999999998</v>
      </c>
    </row>
    <row r="3319" spans="1:5" ht="16.5" x14ac:dyDescent="0.35">
      <c r="A3319" s="62" t="s">
        <v>1753</v>
      </c>
      <c r="B3319" s="62" t="s">
        <v>2527</v>
      </c>
      <c r="C3319" s="62" t="str">
        <f t="shared" si="52"/>
        <v>155</v>
      </c>
      <c r="D3319" s="62" t="s">
        <v>2528</v>
      </c>
      <c r="E3319" s="63">
        <v>357.2</v>
      </c>
    </row>
    <row r="3320" spans="1:5" ht="16.5" x14ac:dyDescent="0.35">
      <c r="A3320" s="62" t="s">
        <v>1747</v>
      </c>
      <c r="B3320" s="62" t="s">
        <v>2527</v>
      </c>
      <c r="C3320" s="62" t="str">
        <f t="shared" si="52"/>
        <v>155</v>
      </c>
      <c r="D3320" s="62" t="s">
        <v>2528</v>
      </c>
      <c r="E3320" s="63">
        <v>291.5</v>
      </c>
    </row>
    <row r="3321" spans="1:5" ht="16.5" x14ac:dyDescent="0.35">
      <c r="A3321" s="62" t="s">
        <v>1742</v>
      </c>
      <c r="B3321" s="62" t="s">
        <v>2527</v>
      </c>
      <c r="C3321" s="62" t="str">
        <f t="shared" si="52"/>
        <v>155</v>
      </c>
      <c r="D3321" s="62" t="s">
        <v>2528</v>
      </c>
      <c r="E3321" s="63">
        <v>552</v>
      </c>
    </row>
    <row r="3322" spans="1:5" ht="16.5" x14ac:dyDescent="0.35">
      <c r="A3322" s="62" t="s">
        <v>1419</v>
      </c>
      <c r="B3322" s="62" t="s">
        <v>2527</v>
      </c>
      <c r="C3322" s="62" t="str">
        <f t="shared" si="52"/>
        <v>155</v>
      </c>
      <c r="D3322" s="62" t="s">
        <v>2528</v>
      </c>
      <c r="E3322" s="63">
        <v>268.3</v>
      </c>
    </row>
    <row r="3323" spans="1:5" ht="16.5" x14ac:dyDescent="0.35">
      <c r="A3323" s="62" t="s">
        <v>2023</v>
      </c>
      <c r="B3323" s="62" t="s">
        <v>2529</v>
      </c>
      <c r="C3323" s="62" t="str">
        <f t="shared" si="52"/>
        <v>158</v>
      </c>
      <c r="D3323" s="62" t="s">
        <v>2530</v>
      </c>
      <c r="E3323" s="63">
        <v>200</v>
      </c>
    </row>
    <row r="3324" spans="1:5" ht="16.5" x14ac:dyDescent="0.35">
      <c r="A3324" s="62" t="s">
        <v>2013</v>
      </c>
      <c r="B3324" s="62" t="s">
        <v>2529</v>
      </c>
      <c r="C3324" s="62" t="str">
        <f t="shared" si="52"/>
        <v>158</v>
      </c>
      <c r="D3324" s="62" t="s">
        <v>2530</v>
      </c>
      <c r="E3324" s="63">
        <v>200</v>
      </c>
    </row>
    <row r="3325" spans="1:5" ht="16.5" x14ac:dyDescent="0.35">
      <c r="A3325" s="62" t="s">
        <v>2000</v>
      </c>
      <c r="B3325" s="62" t="s">
        <v>2529</v>
      </c>
      <c r="C3325" s="62" t="str">
        <f t="shared" si="52"/>
        <v>158</v>
      </c>
      <c r="D3325" s="62" t="s">
        <v>2530</v>
      </c>
      <c r="E3325" s="63">
        <v>400</v>
      </c>
    </row>
    <row r="3326" spans="1:5" ht="16.5" x14ac:dyDescent="0.35">
      <c r="A3326" s="62" t="s">
        <v>1990</v>
      </c>
      <c r="B3326" s="62" t="s">
        <v>2529</v>
      </c>
      <c r="C3326" s="62" t="str">
        <f t="shared" si="52"/>
        <v>158</v>
      </c>
      <c r="D3326" s="62" t="s">
        <v>2530</v>
      </c>
      <c r="E3326" s="63">
        <v>400</v>
      </c>
    </row>
    <row r="3327" spans="1:5" ht="16.5" x14ac:dyDescent="0.35">
      <c r="A3327" s="62" t="s">
        <v>1968</v>
      </c>
      <c r="B3327" s="62" t="s">
        <v>2529</v>
      </c>
      <c r="C3327" s="62" t="str">
        <f t="shared" si="52"/>
        <v>158</v>
      </c>
      <c r="D3327" s="62" t="s">
        <v>2530</v>
      </c>
      <c r="E3327" s="63">
        <v>400</v>
      </c>
    </row>
    <row r="3328" spans="1:5" ht="16.5" x14ac:dyDescent="0.35">
      <c r="A3328" s="62" t="s">
        <v>1954</v>
      </c>
      <c r="B3328" s="62" t="s">
        <v>2529</v>
      </c>
      <c r="C3328" s="62" t="str">
        <f t="shared" si="52"/>
        <v>158</v>
      </c>
      <c r="D3328" s="62" t="s">
        <v>2530</v>
      </c>
      <c r="E3328" s="63">
        <v>400</v>
      </c>
    </row>
    <row r="3329" spans="1:5" ht="16.5" x14ac:dyDescent="0.35">
      <c r="A3329" s="62" t="s">
        <v>1931</v>
      </c>
      <c r="B3329" s="62" t="s">
        <v>2529</v>
      </c>
      <c r="C3329" s="62" t="str">
        <f t="shared" si="52"/>
        <v>158</v>
      </c>
      <c r="D3329" s="62" t="s">
        <v>2530</v>
      </c>
      <c r="E3329" s="63">
        <v>400</v>
      </c>
    </row>
    <row r="3330" spans="1:5" ht="16.5" x14ac:dyDescent="0.35">
      <c r="A3330" s="62" t="s">
        <v>1930</v>
      </c>
      <c r="B3330" s="62" t="s">
        <v>2529</v>
      </c>
      <c r="C3330" s="62" t="str">
        <f t="shared" si="52"/>
        <v>158</v>
      </c>
      <c r="D3330" s="62" t="s">
        <v>2530</v>
      </c>
      <c r="E3330" s="63">
        <v>400</v>
      </c>
    </row>
    <row r="3331" spans="1:5" ht="16.5" x14ac:dyDescent="0.35">
      <c r="A3331" s="62" t="s">
        <v>1911</v>
      </c>
      <c r="B3331" s="62" t="s">
        <v>2529</v>
      </c>
      <c r="C3331" s="62" t="str">
        <f t="shared" si="52"/>
        <v>158</v>
      </c>
      <c r="D3331" s="62" t="s">
        <v>2530</v>
      </c>
      <c r="E3331" s="63">
        <v>394.6</v>
      </c>
    </row>
    <row r="3332" spans="1:5" ht="16.5" x14ac:dyDescent="0.35">
      <c r="A3332" s="62" t="s">
        <v>1891</v>
      </c>
      <c r="B3332" s="62" t="s">
        <v>2529</v>
      </c>
      <c r="C3332" s="62" t="str">
        <f t="shared" si="52"/>
        <v>158</v>
      </c>
      <c r="D3332" s="62" t="s">
        <v>2530</v>
      </c>
      <c r="E3332" s="63">
        <v>400</v>
      </c>
    </row>
    <row r="3333" spans="1:5" ht="16.5" x14ac:dyDescent="0.35">
      <c r="A3333" s="62" t="s">
        <v>1886</v>
      </c>
      <c r="B3333" s="62" t="s">
        <v>2529</v>
      </c>
      <c r="C3333" s="62" t="str">
        <f t="shared" si="52"/>
        <v>158</v>
      </c>
      <c r="D3333" s="62" t="s">
        <v>2530</v>
      </c>
      <c r="E3333" s="63">
        <v>400</v>
      </c>
    </row>
    <row r="3334" spans="1:5" ht="16.5" x14ac:dyDescent="0.35">
      <c r="A3334" s="62" t="s">
        <v>1879</v>
      </c>
      <c r="B3334" s="62" t="s">
        <v>2529</v>
      </c>
      <c r="C3334" s="62" t="str">
        <f t="shared" si="52"/>
        <v>158</v>
      </c>
      <c r="D3334" s="62" t="s">
        <v>2530</v>
      </c>
      <c r="E3334" s="63">
        <v>395.4</v>
      </c>
    </row>
    <row r="3335" spans="1:5" ht="16.5" x14ac:dyDescent="0.35">
      <c r="A3335" s="62" t="s">
        <v>1864</v>
      </c>
      <c r="B3335" s="62" t="s">
        <v>2529</v>
      </c>
      <c r="C3335" s="62" t="str">
        <f t="shared" si="52"/>
        <v>158</v>
      </c>
      <c r="D3335" s="62" t="s">
        <v>2530</v>
      </c>
      <c r="E3335" s="63">
        <v>200</v>
      </c>
    </row>
    <row r="3336" spans="1:5" ht="16.5" x14ac:dyDescent="0.35">
      <c r="A3336" s="62" t="s">
        <v>1844</v>
      </c>
      <c r="B3336" s="62" t="s">
        <v>2529</v>
      </c>
      <c r="C3336" s="62" t="str">
        <f t="shared" si="52"/>
        <v>158</v>
      </c>
      <c r="D3336" s="62" t="s">
        <v>2530</v>
      </c>
      <c r="E3336" s="63">
        <v>200</v>
      </c>
    </row>
    <row r="3337" spans="1:5" ht="16.5" x14ac:dyDescent="0.35">
      <c r="A3337" s="62" t="s">
        <v>1810</v>
      </c>
      <c r="B3337" s="62" t="s">
        <v>2529</v>
      </c>
      <c r="C3337" s="62" t="str">
        <f t="shared" si="52"/>
        <v>158</v>
      </c>
      <c r="D3337" s="62" t="s">
        <v>2530</v>
      </c>
      <c r="E3337" s="63">
        <v>200</v>
      </c>
    </row>
    <row r="3338" spans="1:5" ht="16.5" x14ac:dyDescent="0.35">
      <c r="A3338" s="62" t="s">
        <v>1809</v>
      </c>
      <c r="B3338" s="62" t="s">
        <v>2529</v>
      </c>
      <c r="C3338" s="62" t="str">
        <f t="shared" si="52"/>
        <v>158</v>
      </c>
      <c r="D3338" s="62" t="s">
        <v>2530</v>
      </c>
      <c r="E3338" s="63">
        <v>200</v>
      </c>
    </row>
    <row r="3339" spans="1:5" ht="16.5" x14ac:dyDescent="0.35">
      <c r="A3339" s="62" t="s">
        <v>1769</v>
      </c>
      <c r="B3339" s="62" t="s">
        <v>2529</v>
      </c>
      <c r="C3339" s="62" t="str">
        <f t="shared" si="52"/>
        <v>158</v>
      </c>
      <c r="D3339" s="62" t="s">
        <v>2530</v>
      </c>
      <c r="E3339" s="63">
        <v>200</v>
      </c>
    </row>
    <row r="3340" spans="1:5" ht="16.5" x14ac:dyDescent="0.35">
      <c r="A3340" s="62" t="s">
        <v>1753</v>
      </c>
      <c r="B3340" s="62" t="s">
        <v>2529</v>
      </c>
      <c r="C3340" s="62" t="str">
        <f t="shared" si="52"/>
        <v>158</v>
      </c>
      <c r="D3340" s="62" t="s">
        <v>2530</v>
      </c>
      <c r="E3340" s="63">
        <v>103.33</v>
      </c>
    </row>
    <row r="3341" spans="1:5" ht="16.5" x14ac:dyDescent="0.35">
      <c r="A3341" s="62" t="s">
        <v>2000</v>
      </c>
      <c r="B3341" s="62" t="s">
        <v>2529</v>
      </c>
      <c r="C3341" s="62" t="str">
        <f t="shared" si="52"/>
        <v>158</v>
      </c>
      <c r="D3341" s="62" t="s">
        <v>2531</v>
      </c>
      <c r="E3341" s="63">
        <v>117</v>
      </c>
    </row>
    <row r="3342" spans="1:5" ht="16.5" x14ac:dyDescent="0.35">
      <c r="A3342" s="62" t="s">
        <v>1990</v>
      </c>
      <c r="B3342" s="62" t="s">
        <v>2529</v>
      </c>
      <c r="C3342" s="62" t="str">
        <f t="shared" si="52"/>
        <v>158</v>
      </c>
      <c r="D3342" s="62" t="s">
        <v>2531</v>
      </c>
      <c r="E3342" s="63">
        <v>200</v>
      </c>
    </row>
    <row r="3343" spans="1:5" ht="16.5" x14ac:dyDescent="0.35">
      <c r="A3343" s="62" t="s">
        <v>1968</v>
      </c>
      <c r="B3343" s="62" t="s">
        <v>2529</v>
      </c>
      <c r="C3343" s="62" t="str">
        <f t="shared" si="52"/>
        <v>158</v>
      </c>
      <c r="D3343" s="62" t="s">
        <v>2531</v>
      </c>
      <c r="E3343" s="63">
        <v>198.7</v>
      </c>
    </row>
    <row r="3344" spans="1:5" ht="16.5" x14ac:dyDescent="0.35">
      <c r="A3344" s="62" t="s">
        <v>1954</v>
      </c>
      <c r="B3344" s="62" t="s">
        <v>2529</v>
      </c>
      <c r="C3344" s="62" t="str">
        <f t="shared" si="52"/>
        <v>158</v>
      </c>
      <c r="D3344" s="62" t="s">
        <v>2531</v>
      </c>
      <c r="E3344" s="63">
        <v>189.8</v>
      </c>
    </row>
    <row r="3345" spans="1:5" ht="16.5" x14ac:dyDescent="0.35">
      <c r="A3345" s="62" t="s">
        <v>1931</v>
      </c>
      <c r="B3345" s="62" t="s">
        <v>2529</v>
      </c>
      <c r="C3345" s="62" t="str">
        <f t="shared" si="52"/>
        <v>158</v>
      </c>
      <c r="D3345" s="62" t="s">
        <v>2531</v>
      </c>
      <c r="E3345" s="63">
        <v>199.7</v>
      </c>
    </row>
    <row r="3346" spans="1:5" ht="16.5" x14ac:dyDescent="0.35">
      <c r="A3346" s="62" t="s">
        <v>1930</v>
      </c>
      <c r="B3346" s="62" t="s">
        <v>2529</v>
      </c>
      <c r="C3346" s="62" t="str">
        <f t="shared" si="52"/>
        <v>158</v>
      </c>
      <c r="D3346" s="62" t="s">
        <v>2531</v>
      </c>
      <c r="E3346" s="63">
        <v>198.8</v>
      </c>
    </row>
    <row r="3347" spans="1:5" ht="16.5" x14ac:dyDescent="0.35">
      <c r="A3347" s="62" t="s">
        <v>1911</v>
      </c>
      <c r="B3347" s="62" t="s">
        <v>2529</v>
      </c>
      <c r="C3347" s="62" t="str">
        <f t="shared" si="52"/>
        <v>158</v>
      </c>
      <c r="D3347" s="62" t="s">
        <v>2531</v>
      </c>
      <c r="E3347" s="63">
        <v>198.9</v>
      </c>
    </row>
    <row r="3348" spans="1:5" ht="16.5" x14ac:dyDescent="0.35">
      <c r="A3348" s="62" t="s">
        <v>1891</v>
      </c>
      <c r="B3348" s="62" t="s">
        <v>2529</v>
      </c>
      <c r="C3348" s="62" t="str">
        <f t="shared" si="52"/>
        <v>158</v>
      </c>
      <c r="D3348" s="62" t="s">
        <v>2531</v>
      </c>
      <c r="E3348" s="63">
        <v>198</v>
      </c>
    </row>
    <row r="3349" spans="1:5" ht="16.5" x14ac:dyDescent="0.35">
      <c r="A3349" s="62" t="s">
        <v>1886</v>
      </c>
      <c r="B3349" s="62" t="s">
        <v>2529</v>
      </c>
      <c r="C3349" s="62" t="str">
        <f t="shared" si="52"/>
        <v>158</v>
      </c>
      <c r="D3349" s="62" t="s">
        <v>2531</v>
      </c>
      <c r="E3349" s="63">
        <v>198.8</v>
      </c>
    </row>
    <row r="3350" spans="1:5" ht="16.5" x14ac:dyDescent="0.35">
      <c r="A3350" s="62" t="s">
        <v>1879</v>
      </c>
      <c r="B3350" s="62" t="s">
        <v>2529</v>
      </c>
      <c r="C3350" s="62" t="str">
        <f t="shared" si="52"/>
        <v>158</v>
      </c>
      <c r="D3350" s="62" t="s">
        <v>2531</v>
      </c>
      <c r="E3350" s="63">
        <v>198</v>
      </c>
    </row>
    <row r="3351" spans="1:5" ht="16.5" x14ac:dyDescent="0.35">
      <c r="A3351" s="62" t="s">
        <v>1864</v>
      </c>
      <c r="B3351" s="62" t="s">
        <v>2529</v>
      </c>
      <c r="C3351" s="62" t="str">
        <f t="shared" si="52"/>
        <v>158</v>
      </c>
      <c r="D3351" s="62" t="s">
        <v>2531</v>
      </c>
      <c r="E3351" s="63">
        <v>198.8</v>
      </c>
    </row>
    <row r="3352" spans="1:5" ht="16.5" x14ac:dyDescent="0.35">
      <c r="A3352" s="62" t="s">
        <v>1844</v>
      </c>
      <c r="B3352" s="62" t="s">
        <v>2529</v>
      </c>
      <c r="C3352" s="62" t="str">
        <f t="shared" si="52"/>
        <v>158</v>
      </c>
      <c r="D3352" s="62" t="s">
        <v>2531</v>
      </c>
      <c r="E3352" s="63">
        <v>200</v>
      </c>
    </row>
    <row r="3353" spans="1:5" ht="16.5" x14ac:dyDescent="0.35">
      <c r="A3353" s="62" t="s">
        <v>1810</v>
      </c>
      <c r="B3353" s="62" t="s">
        <v>2529</v>
      </c>
      <c r="C3353" s="62" t="str">
        <f t="shared" si="52"/>
        <v>158</v>
      </c>
      <c r="D3353" s="62" t="s">
        <v>2531</v>
      </c>
      <c r="E3353" s="63">
        <v>200</v>
      </c>
    </row>
    <row r="3354" spans="1:5" ht="16.5" x14ac:dyDescent="0.35">
      <c r="A3354" s="62" t="s">
        <v>1809</v>
      </c>
      <c r="B3354" s="62" t="s">
        <v>2529</v>
      </c>
      <c r="C3354" s="62" t="str">
        <f t="shared" si="52"/>
        <v>158</v>
      </c>
      <c r="D3354" s="62" t="s">
        <v>2531</v>
      </c>
      <c r="E3354" s="63">
        <v>200</v>
      </c>
    </row>
    <row r="3355" spans="1:5" ht="16.5" x14ac:dyDescent="0.35">
      <c r="A3355" s="62" t="s">
        <v>1769</v>
      </c>
      <c r="B3355" s="62" t="s">
        <v>2529</v>
      </c>
      <c r="C3355" s="62" t="str">
        <f t="shared" si="52"/>
        <v>158</v>
      </c>
      <c r="D3355" s="62" t="s">
        <v>2531</v>
      </c>
      <c r="E3355" s="63">
        <v>198.8</v>
      </c>
    </row>
    <row r="3356" spans="1:5" ht="16.5" x14ac:dyDescent="0.35">
      <c r="A3356" s="62" t="s">
        <v>1753</v>
      </c>
      <c r="B3356" s="62" t="s">
        <v>2529</v>
      </c>
      <c r="C3356" s="62" t="str">
        <f t="shared" si="52"/>
        <v>158</v>
      </c>
      <c r="D3356" s="62" t="s">
        <v>2531</v>
      </c>
      <c r="E3356" s="63">
        <v>200</v>
      </c>
    </row>
    <row r="3357" spans="1:5" ht="16.5" x14ac:dyDescent="0.35">
      <c r="A3357" s="62" t="s">
        <v>1747</v>
      </c>
      <c r="B3357" s="62" t="s">
        <v>2529</v>
      </c>
      <c r="C3357" s="62" t="str">
        <f t="shared" si="52"/>
        <v>158</v>
      </c>
      <c r="D3357" s="62" t="s">
        <v>2531</v>
      </c>
      <c r="E3357" s="63">
        <v>200</v>
      </c>
    </row>
    <row r="3358" spans="1:5" ht="16.5" x14ac:dyDescent="0.35">
      <c r="A3358" s="62" t="s">
        <v>1418</v>
      </c>
      <c r="B3358" s="62" t="s">
        <v>2532</v>
      </c>
      <c r="C3358" s="62" t="str">
        <f t="shared" si="52"/>
        <v>160</v>
      </c>
      <c r="D3358" s="62" t="s">
        <v>2533</v>
      </c>
      <c r="E3358" s="63">
        <v>133.80000000000001</v>
      </c>
    </row>
    <row r="3359" spans="1:5" ht="16.5" x14ac:dyDescent="0.35">
      <c r="A3359" s="62" t="s">
        <v>2028</v>
      </c>
      <c r="B3359" s="62" t="s">
        <v>2532</v>
      </c>
      <c r="C3359" s="62" t="str">
        <f t="shared" si="52"/>
        <v>160</v>
      </c>
      <c r="D3359" s="62" t="s">
        <v>2533</v>
      </c>
      <c r="E3359" s="63">
        <v>154.9</v>
      </c>
    </row>
    <row r="3360" spans="1:5" ht="16.5" x14ac:dyDescent="0.35">
      <c r="A3360" s="62" t="s">
        <v>2023</v>
      </c>
      <c r="B3360" s="62" t="s">
        <v>2532</v>
      </c>
      <c r="C3360" s="62" t="str">
        <f t="shared" si="52"/>
        <v>160</v>
      </c>
      <c r="D3360" s="62" t="s">
        <v>2533</v>
      </c>
      <c r="E3360" s="63">
        <v>204.2</v>
      </c>
    </row>
    <row r="3361" spans="1:5" ht="16.5" x14ac:dyDescent="0.35">
      <c r="A3361" s="62" t="s">
        <v>2013</v>
      </c>
      <c r="B3361" s="62" t="s">
        <v>2532</v>
      </c>
      <c r="C3361" s="62" t="str">
        <f t="shared" si="52"/>
        <v>160</v>
      </c>
      <c r="D3361" s="62" t="s">
        <v>2533</v>
      </c>
      <c r="E3361" s="63">
        <v>230.6</v>
      </c>
    </row>
    <row r="3362" spans="1:5" ht="16.5" x14ac:dyDescent="0.35">
      <c r="A3362" s="62" t="s">
        <v>2007</v>
      </c>
      <c r="B3362" s="62" t="s">
        <v>2532</v>
      </c>
      <c r="C3362" s="62" t="str">
        <f t="shared" si="52"/>
        <v>160</v>
      </c>
      <c r="D3362" s="62" t="s">
        <v>2533</v>
      </c>
      <c r="E3362" s="63">
        <v>248</v>
      </c>
    </row>
    <row r="3363" spans="1:5" ht="16.5" x14ac:dyDescent="0.35">
      <c r="A3363" s="62" t="s">
        <v>2000</v>
      </c>
      <c r="B3363" s="62" t="s">
        <v>2532</v>
      </c>
      <c r="C3363" s="62" t="str">
        <f t="shared" ref="C3363:C3426" si="53">MID(B3363,2,3)</f>
        <v>160</v>
      </c>
      <c r="D3363" s="62" t="s">
        <v>2533</v>
      </c>
      <c r="E3363" s="63">
        <v>205.5</v>
      </c>
    </row>
    <row r="3364" spans="1:5" ht="16.5" x14ac:dyDescent="0.35">
      <c r="A3364" s="62" t="s">
        <v>1990</v>
      </c>
      <c r="B3364" s="62" t="s">
        <v>2532</v>
      </c>
      <c r="C3364" s="62" t="str">
        <f t="shared" si="53"/>
        <v>160</v>
      </c>
      <c r="D3364" s="62" t="s">
        <v>2533</v>
      </c>
      <c r="E3364" s="63">
        <v>215.2</v>
      </c>
    </row>
    <row r="3365" spans="1:5" ht="16.5" x14ac:dyDescent="0.35">
      <c r="A3365" s="62" t="s">
        <v>1975</v>
      </c>
      <c r="B3365" s="62" t="s">
        <v>2532</v>
      </c>
      <c r="C3365" s="62" t="str">
        <f t="shared" si="53"/>
        <v>160</v>
      </c>
      <c r="D3365" s="62" t="s">
        <v>2533</v>
      </c>
      <c r="E3365" s="63">
        <v>194.8</v>
      </c>
    </row>
    <row r="3366" spans="1:5" ht="16.5" x14ac:dyDescent="0.35">
      <c r="A3366" s="62" t="s">
        <v>1974</v>
      </c>
      <c r="B3366" s="62" t="s">
        <v>2532</v>
      </c>
      <c r="C3366" s="62" t="str">
        <f t="shared" si="53"/>
        <v>160</v>
      </c>
      <c r="D3366" s="62" t="s">
        <v>2533</v>
      </c>
      <c r="E3366" s="63">
        <v>173.5</v>
      </c>
    </row>
    <row r="3367" spans="1:5" ht="16.5" x14ac:dyDescent="0.35">
      <c r="A3367" s="62" t="s">
        <v>1968</v>
      </c>
      <c r="B3367" s="62" t="s">
        <v>2532</v>
      </c>
      <c r="C3367" s="62" t="str">
        <f t="shared" si="53"/>
        <v>160</v>
      </c>
      <c r="D3367" s="62" t="s">
        <v>2533</v>
      </c>
      <c r="E3367" s="63">
        <v>247.5</v>
      </c>
    </row>
    <row r="3368" spans="1:5" ht="16.5" x14ac:dyDescent="0.35">
      <c r="A3368" s="62" t="s">
        <v>1954</v>
      </c>
      <c r="B3368" s="62" t="s">
        <v>2532</v>
      </c>
      <c r="C3368" s="62" t="str">
        <f t="shared" si="53"/>
        <v>160</v>
      </c>
      <c r="D3368" s="62" t="s">
        <v>2533</v>
      </c>
      <c r="E3368" s="63">
        <v>269.5</v>
      </c>
    </row>
    <row r="3369" spans="1:5" ht="16.5" x14ac:dyDescent="0.35">
      <c r="A3369" s="62" t="s">
        <v>1931</v>
      </c>
      <c r="B3369" s="62" t="s">
        <v>2532</v>
      </c>
      <c r="C3369" s="62" t="str">
        <f t="shared" si="53"/>
        <v>160</v>
      </c>
      <c r="D3369" s="62" t="s">
        <v>2533</v>
      </c>
      <c r="E3369" s="63">
        <v>221</v>
      </c>
    </row>
    <row r="3370" spans="1:5" ht="16.5" x14ac:dyDescent="0.35">
      <c r="A3370" s="62" t="s">
        <v>1930</v>
      </c>
      <c r="B3370" s="62" t="s">
        <v>2532</v>
      </c>
      <c r="C3370" s="62" t="str">
        <f t="shared" si="53"/>
        <v>160</v>
      </c>
      <c r="D3370" s="62" t="s">
        <v>2533</v>
      </c>
      <c r="E3370" s="63">
        <v>245</v>
      </c>
    </row>
    <row r="3371" spans="1:5" ht="16.5" x14ac:dyDescent="0.35">
      <c r="A3371" s="62" t="s">
        <v>1911</v>
      </c>
      <c r="B3371" s="62" t="s">
        <v>2532</v>
      </c>
      <c r="C3371" s="62" t="str">
        <f t="shared" si="53"/>
        <v>160</v>
      </c>
      <c r="D3371" s="62" t="s">
        <v>2533</v>
      </c>
      <c r="E3371" s="63">
        <v>201.5</v>
      </c>
    </row>
    <row r="3372" spans="1:5" ht="16.5" x14ac:dyDescent="0.35">
      <c r="A3372" s="62" t="s">
        <v>1910</v>
      </c>
      <c r="B3372" s="62" t="s">
        <v>2532</v>
      </c>
      <c r="C3372" s="62" t="str">
        <f t="shared" si="53"/>
        <v>160</v>
      </c>
      <c r="D3372" s="62" t="s">
        <v>2533</v>
      </c>
      <c r="E3372" s="63">
        <v>254</v>
      </c>
    </row>
    <row r="3373" spans="1:5" ht="16.5" x14ac:dyDescent="0.35">
      <c r="A3373" s="62" t="s">
        <v>1904</v>
      </c>
      <c r="B3373" s="62" t="s">
        <v>2532</v>
      </c>
      <c r="C3373" s="62" t="str">
        <f t="shared" si="53"/>
        <v>160</v>
      </c>
      <c r="D3373" s="62" t="s">
        <v>2533</v>
      </c>
      <c r="E3373" s="63">
        <v>197</v>
      </c>
    </row>
    <row r="3374" spans="1:5" ht="16.5" x14ac:dyDescent="0.35">
      <c r="A3374" s="62" t="s">
        <v>1891</v>
      </c>
      <c r="B3374" s="62" t="s">
        <v>2532</v>
      </c>
      <c r="C3374" s="62" t="str">
        <f t="shared" si="53"/>
        <v>160</v>
      </c>
      <c r="D3374" s="62" t="s">
        <v>2533</v>
      </c>
      <c r="E3374" s="63">
        <v>201</v>
      </c>
    </row>
    <row r="3375" spans="1:5" ht="16.5" x14ac:dyDescent="0.35">
      <c r="A3375" s="62" t="s">
        <v>1886</v>
      </c>
      <c r="B3375" s="62" t="s">
        <v>2532</v>
      </c>
      <c r="C3375" s="62" t="str">
        <f t="shared" si="53"/>
        <v>160</v>
      </c>
      <c r="D3375" s="62" t="s">
        <v>2533</v>
      </c>
      <c r="E3375" s="63">
        <v>198.5</v>
      </c>
    </row>
    <row r="3376" spans="1:5" ht="16.5" x14ac:dyDescent="0.35">
      <c r="A3376" s="62" t="s">
        <v>1879</v>
      </c>
      <c r="B3376" s="62" t="s">
        <v>2532</v>
      </c>
      <c r="C3376" s="62" t="str">
        <f t="shared" si="53"/>
        <v>160</v>
      </c>
      <c r="D3376" s="62" t="s">
        <v>2533</v>
      </c>
      <c r="E3376" s="63">
        <v>193</v>
      </c>
    </row>
    <row r="3377" spans="1:5" ht="16.5" x14ac:dyDescent="0.35">
      <c r="A3377" s="62" t="s">
        <v>1864</v>
      </c>
      <c r="B3377" s="62" t="s">
        <v>2532</v>
      </c>
      <c r="C3377" s="62" t="str">
        <f t="shared" si="53"/>
        <v>160</v>
      </c>
      <c r="D3377" s="62" t="s">
        <v>2533</v>
      </c>
      <c r="E3377" s="63">
        <v>237.5</v>
      </c>
    </row>
    <row r="3378" spans="1:5" ht="16.5" x14ac:dyDescent="0.35">
      <c r="A3378" s="62" t="s">
        <v>1844</v>
      </c>
      <c r="B3378" s="62" t="s">
        <v>2532</v>
      </c>
      <c r="C3378" s="62" t="str">
        <f t="shared" si="53"/>
        <v>160</v>
      </c>
      <c r="D3378" s="62" t="s">
        <v>2533</v>
      </c>
      <c r="E3378" s="63">
        <v>228.5</v>
      </c>
    </row>
    <row r="3379" spans="1:5" ht="16.5" x14ac:dyDescent="0.35">
      <c r="A3379" s="62" t="s">
        <v>1843</v>
      </c>
      <c r="B3379" s="62" t="s">
        <v>2532</v>
      </c>
      <c r="C3379" s="62" t="str">
        <f t="shared" si="53"/>
        <v>160</v>
      </c>
      <c r="D3379" s="62" t="s">
        <v>2533</v>
      </c>
      <c r="E3379" s="63">
        <v>223.5</v>
      </c>
    </row>
    <row r="3380" spans="1:5" ht="16.5" x14ac:dyDescent="0.35">
      <c r="A3380" s="62" t="s">
        <v>1811</v>
      </c>
      <c r="B3380" s="62" t="s">
        <v>2532</v>
      </c>
      <c r="C3380" s="62" t="str">
        <f t="shared" si="53"/>
        <v>160</v>
      </c>
      <c r="D3380" s="62" t="s">
        <v>2533</v>
      </c>
      <c r="E3380" s="63">
        <v>275.5</v>
      </c>
    </row>
    <row r="3381" spans="1:5" ht="16.5" x14ac:dyDescent="0.35">
      <c r="A3381" s="62" t="s">
        <v>1810</v>
      </c>
      <c r="B3381" s="62" t="s">
        <v>2532</v>
      </c>
      <c r="C3381" s="62" t="str">
        <f t="shared" si="53"/>
        <v>160</v>
      </c>
      <c r="D3381" s="62" t="s">
        <v>2533</v>
      </c>
      <c r="E3381" s="63">
        <v>221.5</v>
      </c>
    </row>
    <row r="3382" spans="1:5" ht="16.5" x14ac:dyDescent="0.35">
      <c r="A3382" s="62" t="s">
        <v>1809</v>
      </c>
      <c r="B3382" s="62" t="s">
        <v>2532</v>
      </c>
      <c r="C3382" s="62" t="str">
        <f t="shared" si="53"/>
        <v>160</v>
      </c>
      <c r="D3382" s="62" t="s">
        <v>2533</v>
      </c>
      <c r="E3382" s="63">
        <v>165.5</v>
      </c>
    </row>
    <row r="3383" spans="1:5" ht="16.5" x14ac:dyDescent="0.35">
      <c r="A3383" s="62" t="s">
        <v>1769</v>
      </c>
      <c r="B3383" s="62" t="s">
        <v>2532</v>
      </c>
      <c r="C3383" s="62" t="str">
        <f t="shared" si="53"/>
        <v>160</v>
      </c>
      <c r="D3383" s="62" t="s">
        <v>2533</v>
      </c>
      <c r="E3383" s="63">
        <v>150.5</v>
      </c>
    </row>
    <row r="3384" spans="1:5" ht="16.5" x14ac:dyDescent="0.35">
      <c r="A3384" s="62" t="s">
        <v>1753</v>
      </c>
      <c r="B3384" s="62" t="s">
        <v>2532</v>
      </c>
      <c r="C3384" s="62" t="str">
        <f t="shared" si="53"/>
        <v>160</v>
      </c>
      <c r="D3384" s="62" t="s">
        <v>2533</v>
      </c>
      <c r="E3384" s="63">
        <v>196.5</v>
      </c>
    </row>
    <row r="3385" spans="1:5" ht="16.5" x14ac:dyDescent="0.35">
      <c r="A3385" s="62" t="s">
        <v>1747</v>
      </c>
      <c r="B3385" s="62" t="s">
        <v>2532</v>
      </c>
      <c r="C3385" s="62" t="str">
        <f t="shared" si="53"/>
        <v>160</v>
      </c>
      <c r="D3385" s="62" t="s">
        <v>2533</v>
      </c>
      <c r="E3385" s="63">
        <v>193</v>
      </c>
    </row>
    <row r="3386" spans="1:5" ht="16.5" x14ac:dyDescent="0.35">
      <c r="A3386" s="62" t="s">
        <v>1742</v>
      </c>
      <c r="B3386" s="62" t="s">
        <v>2532</v>
      </c>
      <c r="C3386" s="62" t="str">
        <f t="shared" si="53"/>
        <v>160</v>
      </c>
      <c r="D3386" s="62" t="s">
        <v>2533</v>
      </c>
      <c r="E3386" s="63">
        <v>220.5</v>
      </c>
    </row>
    <row r="3387" spans="1:5" ht="16.5" x14ac:dyDescent="0.35">
      <c r="A3387" s="62" t="s">
        <v>1419</v>
      </c>
      <c r="B3387" s="62" t="s">
        <v>2532</v>
      </c>
      <c r="C3387" s="62" t="str">
        <f t="shared" si="53"/>
        <v>160</v>
      </c>
      <c r="D3387" s="62" t="s">
        <v>2533</v>
      </c>
      <c r="E3387" s="63">
        <v>204</v>
      </c>
    </row>
    <row r="3388" spans="1:5" ht="16.5" x14ac:dyDescent="0.35">
      <c r="A3388" s="62" t="s">
        <v>1418</v>
      </c>
      <c r="B3388" s="62" t="s">
        <v>2532</v>
      </c>
      <c r="C3388" s="62" t="str">
        <f t="shared" si="53"/>
        <v>160</v>
      </c>
      <c r="D3388" s="62" t="s">
        <v>2534</v>
      </c>
      <c r="E3388" s="63">
        <v>255.9</v>
      </c>
    </row>
    <row r="3389" spans="1:5" ht="16.5" x14ac:dyDescent="0.35">
      <c r="A3389" s="62" t="s">
        <v>2028</v>
      </c>
      <c r="B3389" s="62" t="s">
        <v>2532</v>
      </c>
      <c r="C3389" s="62" t="str">
        <f t="shared" si="53"/>
        <v>160</v>
      </c>
      <c r="D3389" s="62" t="s">
        <v>2534</v>
      </c>
      <c r="E3389" s="63">
        <v>297.39999999999998</v>
      </c>
    </row>
    <row r="3390" spans="1:5" ht="16.5" x14ac:dyDescent="0.35">
      <c r="A3390" s="62" t="s">
        <v>2023</v>
      </c>
      <c r="B3390" s="62" t="s">
        <v>2532</v>
      </c>
      <c r="C3390" s="62" t="str">
        <f t="shared" si="53"/>
        <v>160</v>
      </c>
      <c r="D3390" s="62" t="s">
        <v>2534</v>
      </c>
      <c r="E3390" s="63">
        <v>323.60000000000002</v>
      </c>
    </row>
    <row r="3391" spans="1:5" ht="16.5" x14ac:dyDescent="0.35">
      <c r="A3391" s="62" t="s">
        <v>2013</v>
      </c>
      <c r="B3391" s="62" t="s">
        <v>2532</v>
      </c>
      <c r="C3391" s="62" t="str">
        <f t="shared" si="53"/>
        <v>160</v>
      </c>
      <c r="D3391" s="62" t="s">
        <v>2534</v>
      </c>
      <c r="E3391" s="63">
        <v>306</v>
      </c>
    </row>
    <row r="3392" spans="1:5" ht="16.5" x14ac:dyDescent="0.35">
      <c r="A3392" s="62" t="s">
        <v>2007</v>
      </c>
      <c r="B3392" s="62" t="s">
        <v>2532</v>
      </c>
      <c r="C3392" s="62" t="str">
        <f t="shared" si="53"/>
        <v>160</v>
      </c>
      <c r="D3392" s="62" t="s">
        <v>2534</v>
      </c>
      <c r="E3392" s="63">
        <v>243.8</v>
      </c>
    </row>
    <row r="3393" spans="1:5" ht="16.5" x14ac:dyDescent="0.35">
      <c r="A3393" s="62" t="s">
        <v>2000</v>
      </c>
      <c r="B3393" s="62" t="s">
        <v>2532</v>
      </c>
      <c r="C3393" s="62" t="str">
        <f t="shared" si="53"/>
        <v>160</v>
      </c>
      <c r="D3393" s="62" t="s">
        <v>2534</v>
      </c>
      <c r="E3393" s="63">
        <v>306.5</v>
      </c>
    </row>
    <row r="3394" spans="1:5" ht="16.5" x14ac:dyDescent="0.35">
      <c r="A3394" s="62" t="s">
        <v>1990</v>
      </c>
      <c r="B3394" s="62" t="s">
        <v>2532</v>
      </c>
      <c r="C3394" s="62" t="str">
        <f t="shared" si="53"/>
        <v>160</v>
      </c>
      <c r="D3394" s="62" t="s">
        <v>2534</v>
      </c>
      <c r="E3394" s="63">
        <v>294</v>
      </c>
    </row>
    <row r="3395" spans="1:5" ht="16.5" x14ac:dyDescent="0.35">
      <c r="A3395" s="62" t="s">
        <v>1975</v>
      </c>
      <c r="B3395" s="62" t="s">
        <v>2532</v>
      </c>
      <c r="C3395" s="62" t="str">
        <f t="shared" si="53"/>
        <v>160</v>
      </c>
      <c r="D3395" s="62" t="s">
        <v>2534</v>
      </c>
      <c r="E3395" s="63">
        <v>147.80000000000001</v>
      </c>
    </row>
    <row r="3396" spans="1:5" ht="16.5" x14ac:dyDescent="0.35">
      <c r="A3396" s="62" t="s">
        <v>1974</v>
      </c>
      <c r="B3396" s="62" t="s">
        <v>2532</v>
      </c>
      <c r="C3396" s="62" t="str">
        <f t="shared" si="53"/>
        <v>160</v>
      </c>
      <c r="D3396" s="62" t="s">
        <v>2534</v>
      </c>
      <c r="E3396" s="63">
        <v>81.900000000000006</v>
      </c>
    </row>
    <row r="3397" spans="1:5" ht="16.5" x14ac:dyDescent="0.35">
      <c r="A3397" s="62" t="s">
        <v>1810</v>
      </c>
      <c r="B3397" s="62" t="s">
        <v>2532</v>
      </c>
      <c r="C3397" s="62" t="str">
        <f t="shared" si="53"/>
        <v>160</v>
      </c>
      <c r="D3397" s="62" t="s">
        <v>2534</v>
      </c>
      <c r="E3397" s="63">
        <v>170.3</v>
      </c>
    </row>
    <row r="3398" spans="1:5" ht="16.5" x14ac:dyDescent="0.35">
      <c r="A3398" s="62" t="s">
        <v>1809</v>
      </c>
      <c r="B3398" s="62" t="s">
        <v>2532</v>
      </c>
      <c r="C3398" s="62" t="str">
        <f t="shared" si="53"/>
        <v>160</v>
      </c>
      <c r="D3398" s="62" t="s">
        <v>2534</v>
      </c>
      <c r="E3398" s="63">
        <v>295.2</v>
      </c>
    </row>
    <row r="3399" spans="1:5" ht="16.5" x14ac:dyDescent="0.35">
      <c r="A3399" s="62" t="s">
        <v>1769</v>
      </c>
      <c r="B3399" s="62" t="s">
        <v>2532</v>
      </c>
      <c r="C3399" s="62" t="str">
        <f t="shared" si="53"/>
        <v>160</v>
      </c>
      <c r="D3399" s="62" t="s">
        <v>2534</v>
      </c>
      <c r="E3399" s="63">
        <v>270.89999999999998</v>
      </c>
    </row>
    <row r="3400" spans="1:5" ht="16.5" x14ac:dyDescent="0.35">
      <c r="A3400" s="62" t="s">
        <v>1753</v>
      </c>
      <c r="B3400" s="62" t="s">
        <v>2532</v>
      </c>
      <c r="C3400" s="62" t="str">
        <f t="shared" si="53"/>
        <v>160</v>
      </c>
      <c r="D3400" s="62" t="s">
        <v>2534</v>
      </c>
      <c r="E3400" s="63">
        <v>350.3</v>
      </c>
    </row>
    <row r="3401" spans="1:5" ht="16.5" x14ac:dyDescent="0.35">
      <c r="A3401" s="62" t="s">
        <v>1747</v>
      </c>
      <c r="B3401" s="62" t="s">
        <v>2532</v>
      </c>
      <c r="C3401" s="62" t="str">
        <f t="shared" si="53"/>
        <v>160</v>
      </c>
      <c r="D3401" s="62" t="s">
        <v>2534</v>
      </c>
      <c r="E3401" s="63">
        <v>301.5</v>
      </c>
    </row>
    <row r="3402" spans="1:5" ht="16.5" x14ac:dyDescent="0.35">
      <c r="A3402" s="62" t="s">
        <v>1742</v>
      </c>
      <c r="B3402" s="62" t="s">
        <v>2532</v>
      </c>
      <c r="C3402" s="62" t="str">
        <f t="shared" si="53"/>
        <v>160</v>
      </c>
      <c r="D3402" s="62" t="s">
        <v>2534</v>
      </c>
      <c r="E3402" s="63">
        <v>208.1</v>
      </c>
    </row>
    <row r="3403" spans="1:5" ht="16.5" x14ac:dyDescent="0.35">
      <c r="A3403" s="62" t="s">
        <v>1419</v>
      </c>
      <c r="B3403" s="62" t="s">
        <v>2532</v>
      </c>
      <c r="C3403" s="62" t="str">
        <f t="shared" si="53"/>
        <v>160</v>
      </c>
      <c r="D3403" s="62" t="s">
        <v>2534</v>
      </c>
      <c r="E3403" s="63">
        <v>318.39999999999998</v>
      </c>
    </row>
    <row r="3404" spans="1:5" ht="16.5" x14ac:dyDescent="0.35">
      <c r="A3404" s="62" t="s">
        <v>1418</v>
      </c>
      <c r="B3404" s="62" t="s">
        <v>2532</v>
      </c>
      <c r="C3404" s="62" t="str">
        <f t="shared" si="53"/>
        <v>160</v>
      </c>
      <c r="D3404" s="62" t="s">
        <v>2535</v>
      </c>
      <c r="E3404" s="63">
        <v>32</v>
      </c>
    </row>
    <row r="3405" spans="1:5" ht="16.5" x14ac:dyDescent="0.35">
      <c r="A3405" s="62" t="s">
        <v>2028</v>
      </c>
      <c r="B3405" s="62" t="s">
        <v>2532</v>
      </c>
      <c r="C3405" s="62" t="str">
        <f t="shared" si="53"/>
        <v>160</v>
      </c>
      <c r="D3405" s="62" t="s">
        <v>2535</v>
      </c>
      <c r="E3405" s="63">
        <v>81.7</v>
      </c>
    </row>
    <row r="3406" spans="1:5" ht="16.5" x14ac:dyDescent="0.35">
      <c r="A3406" s="62" t="s">
        <v>2023</v>
      </c>
      <c r="B3406" s="62" t="s">
        <v>2532</v>
      </c>
      <c r="C3406" s="62" t="str">
        <f t="shared" si="53"/>
        <v>160</v>
      </c>
      <c r="D3406" s="62" t="s">
        <v>2535</v>
      </c>
      <c r="E3406" s="63">
        <v>98.5</v>
      </c>
    </row>
    <row r="3407" spans="1:5" ht="16.5" x14ac:dyDescent="0.35">
      <c r="A3407" s="62" t="s">
        <v>2013</v>
      </c>
      <c r="B3407" s="62" t="s">
        <v>2532</v>
      </c>
      <c r="C3407" s="62" t="str">
        <f t="shared" si="53"/>
        <v>160</v>
      </c>
      <c r="D3407" s="62" t="s">
        <v>2535</v>
      </c>
      <c r="E3407" s="63">
        <v>157.19999999999999</v>
      </c>
    </row>
    <row r="3408" spans="1:5" ht="16.5" x14ac:dyDescent="0.35">
      <c r="A3408" s="62" t="s">
        <v>2007</v>
      </c>
      <c r="B3408" s="62" t="s">
        <v>2532</v>
      </c>
      <c r="C3408" s="62" t="str">
        <f t="shared" si="53"/>
        <v>160</v>
      </c>
      <c r="D3408" s="62" t="s">
        <v>2535</v>
      </c>
      <c r="E3408" s="63">
        <v>133.80000000000001</v>
      </c>
    </row>
    <row r="3409" spans="1:5" ht="16.5" x14ac:dyDescent="0.35">
      <c r="A3409" s="62" t="s">
        <v>2000</v>
      </c>
      <c r="B3409" s="62" t="s">
        <v>2532</v>
      </c>
      <c r="C3409" s="62" t="str">
        <f t="shared" si="53"/>
        <v>160</v>
      </c>
      <c r="D3409" s="62" t="s">
        <v>2535</v>
      </c>
      <c r="E3409" s="63">
        <v>151.55000000000001</v>
      </c>
    </row>
    <row r="3410" spans="1:5" ht="16.5" x14ac:dyDescent="0.35">
      <c r="A3410" s="62" t="s">
        <v>1990</v>
      </c>
      <c r="B3410" s="62" t="s">
        <v>2532</v>
      </c>
      <c r="C3410" s="62" t="str">
        <f t="shared" si="53"/>
        <v>160</v>
      </c>
      <c r="D3410" s="62" t="s">
        <v>2535</v>
      </c>
      <c r="E3410" s="63">
        <v>156.1</v>
      </c>
    </row>
    <row r="3411" spans="1:5" ht="16.5" x14ac:dyDescent="0.35">
      <c r="A3411" s="62" t="s">
        <v>1975</v>
      </c>
      <c r="B3411" s="62" t="s">
        <v>2532</v>
      </c>
      <c r="C3411" s="62" t="str">
        <f t="shared" si="53"/>
        <v>160</v>
      </c>
      <c r="D3411" s="62" t="s">
        <v>2535</v>
      </c>
      <c r="E3411" s="63">
        <v>141.69999999999999</v>
      </c>
    </row>
    <row r="3412" spans="1:5" ht="16.5" x14ac:dyDescent="0.35">
      <c r="A3412" s="62" t="s">
        <v>1974</v>
      </c>
      <c r="B3412" s="62" t="s">
        <v>2532</v>
      </c>
      <c r="C3412" s="62" t="str">
        <f t="shared" si="53"/>
        <v>160</v>
      </c>
      <c r="D3412" s="62" t="s">
        <v>2535</v>
      </c>
      <c r="E3412" s="63">
        <v>191.45</v>
      </c>
    </row>
    <row r="3413" spans="1:5" ht="16.5" x14ac:dyDescent="0.35">
      <c r="A3413" s="62" t="s">
        <v>1968</v>
      </c>
      <c r="B3413" s="62" t="s">
        <v>2532</v>
      </c>
      <c r="C3413" s="62" t="str">
        <f t="shared" si="53"/>
        <v>160</v>
      </c>
      <c r="D3413" s="62" t="s">
        <v>2535</v>
      </c>
      <c r="E3413" s="63">
        <v>167.5</v>
      </c>
    </row>
    <row r="3414" spans="1:5" ht="16.5" x14ac:dyDescent="0.35">
      <c r="A3414" s="62" t="s">
        <v>1954</v>
      </c>
      <c r="B3414" s="62" t="s">
        <v>2532</v>
      </c>
      <c r="C3414" s="62" t="str">
        <f t="shared" si="53"/>
        <v>160</v>
      </c>
      <c r="D3414" s="62" t="s">
        <v>2535</v>
      </c>
      <c r="E3414" s="63">
        <v>201.55</v>
      </c>
    </row>
    <row r="3415" spans="1:5" ht="16.5" x14ac:dyDescent="0.35">
      <c r="A3415" s="62" t="s">
        <v>1931</v>
      </c>
      <c r="B3415" s="62" t="s">
        <v>2532</v>
      </c>
      <c r="C3415" s="62" t="str">
        <f t="shared" si="53"/>
        <v>160</v>
      </c>
      <c r="D3415" s="62" t="s">
        <v>2535</v>
      </c>
      <c r="E3415" s="63">
        <v>171.6</v>
      </c>
    </row>
    <row r="3416" spans="1:5" ht="16.5" x14ac:dyDescent="0.35">
      <c r="A3416" s="62" t="s">
        <v>1930</v>
      </c>
      <c r="B3416" s="62" t="s">
        <v>2532</v>
      </c>
      <c r="C3416" s="62" t="str">
        <f t="shared" si="53"/>
        <v>160</v>
      </c>
      <c r="D3416" s="62" t="s">
        <v>2535</v>
      </c>
      <c r="E3416" s="63">
        <v>172.25</v>
      </c>
    </row>
    <row r="3417" spans="1:5" ht="16.5" x14ac:dyDescent="0.35">
      <c r="A3417" s="62" t="s">
        <v>1911</v>
      </c>
      <c r="B3417" s="62" t="s">
        <v>2532</v>
      </c>
      <c r="C3417" s="62" t="str">
        <f t="shared" si="53"/>
        <v>160</v>
      </c>
      <c r="D3417" s="62" t="s">
        <v>2535</v>
      </c>
      <c r="E3417" s="63">
        <v>131.44999999999999</v>
      </c>
    </row>
    <row r="3418" spans="1:5" ht="16.5" x14ac:dyDescent="0.35">
      <c r="A3418" s="62" t="s">
        <v>1910</v>
      </c>
      <c r="B3418" s="62" t="s">
        <v>2532</v>
      </c>
      <c r="C3418" s="62" t="str">
        <f t="shared" si="53"/>
        <v>160</v>
      </c>
      <c r="D3418" s="62" t="s">
        <v>2535</v>
      </c>
      <c r="E3418" s="63">
        <v>154.6</v>
      </c>
    </row>
    <row r="3419" spans="1:5" ht="16.5" x14ac:dyDescent="0.35">
      <c r="A3419" s="62" t="s">
        <v>1904</v>
      </c>
      <c r="B3419" s="62" t="s">
        <v>2532</v>
      </c>
      <c r="C3419" s="62" t="str">
        <f t="shared" si="53"/>
        <v>160</v>
      </c>
      <c r="D3419" s="62" t="s">
        <v>2535</v>
      </c>
      <c r="E3419" s="63">
        <v>137.30000000000001</v>
      </c>
    </row>
    <row r="3420" spans="1:5" ht="16.5" x14ac:dyDescent="0.35">
      <c r="A3420" s="62" t="s">
        <v>1891</v>
      </c>
      <c r="B3420" s="62" t="s">
        <v>2532</v>
      </c>
      <c r="C3420" s="62" t="str">
        <f t="shared" si="53"/>
        <v>160</v>
      </c>
      <c r="D3420" s="62" t="s">
        <v>2535</v>
      </c>
      <c r="E3420" s="63">
        <v>137.19999999999999</v>
      </c>
    </row>
    <row r="3421" spans="1:5" ht="16.5" x14ac:dyDescent="0.35">
      <c r="A3421" s="62" t="s">
        <v>1886</v>
      </c>
      <c r="B3421" s="62" t="s">
        <v>2532</v>
      </c>
      <c r="C3421" s="62" t="str">
        <f t="shared" si="53"/>
        <v>160</v>
      </c>
      <c r="D3421" s="62" t="s">
        <v>2535</v>
      </c>
      <c r="E3421" s="63">
        <v>153.05000000000001</v>
      </c>
    </row>
    <row r="3422" spans="1:5" ht="16.5" x14ac:dyDescent="0.35">
      <c r="A3422" s="62" t="s">
        <v>1879</v>
      </c>
      <c r="B3422" s="62" t="s">
        <v>2532</v>
      </c>
      <c r="C3422" s="62" t="str">
        <f t="shared" si="53"/>
        <v>160</v>
      </c>
      <c r="D3422" s="62" t="s">
        <v>2535</v>
      </c>
      <c r="E3422" s="63">
        <v>145.44999999999999</v>
      </c>
    </row>
    <row r="3423" spans="1:5" ht="16.5" x14ac:dyDescent="0.35">
      <c r="A3423" s="62" t="s">
        <v>1864</v>
      </c>
      <c r="B3423" s="62" t="s">
        <v>2532</v>
      </c>
      <c r="C3423" s="62" t="str">
        <f t="shared" si="53"/>
        <v>160</v>
      </c>
      <c r="D3423" s="62" t="s">
        <v>2535</v>
      </c>
      <c r="E3423" s="63">
        <v>128.94999999999999</v>
      </c>
    </row>
    <row r="3424" spans="1:5" ht="16.5" x14ac:dyDescent="0.35">
      <c r="A3424" s="62" t="s">
        <v>1844</v>
      </c>
      <c r="B3424" s="62" t="s">
        <v>2532</v>
      </c>
      <c r="C3424" s="62" t="str">
        <f t="shared" si="53"/>
        <v>160</v>
      </c>
      <c r="D3424" s="62" t="s">
        <v>2535</v>
      </c>
      <c r="E3424" s="63">
        <v>114.35</v>
      </c>
    </row>
    <row r="3425" spans="1:5" ht="16.5" x14ac:dyDescent="0.35">
      <c r="A3425" s="62" t="s">
        <v>1843</v>
      </c>
      <c r="B3425" s="62" t="s">
        <v>2532</v>
      </c>
      <c r="C3425" s="62" t="str">
        <f t="shared" si="53"/>
        <v>160</v>
      </c>
      <c r="D3425" s="62" t="s">
        <v>2535</v>
      </c>
      <c r="E3425" s="63">
        <v>135.69999999999999</v>
      </c>
    </row>
    <row r="3426" spans="1:5" ht="16.5" x14ac:dyDescent="0.35">
      <c r="A3426" s="62" t="s">
        <v>1811</v>
      </c>
      <c r="B3426" s="62" t="s">
        <v>2532</v>
      </c>
      <c r="C3426" s="62" t="str">
        <f t="shared" si="53"/>
        <v>160</v>
      </c>
      <c r="D3426" s="62" t="s">
        <v>2535</v>
      </c>
      <c r="E3426" s="63">
        <v>107.75</v>
      </c>
    </row>
    <row r="3427" spans="1:5" ht="16.5" x14ac:dyDescent="0.35">
      <c r="A3427" s="62" t="s">
        <v>1810</v>
      </c>
      <c r="B3427" s="62" t="s">
        <v>2532</v>
      </c>
      <c r="C3427" s="62" t="str">
        <f t="shared" ref="C3427:C3490" si="54">MID(B3427,2,3)</f>
        <v>160</v>
      </c>
      <c r="D3427" s="62" t="s">
        <v>2535</v>
      </c>
      <c r="E3427" s="63">
        <v>112.55</v>
      </c>
    </row>
    <row r="3428" spans="1:5" ht="16.5" x14ac:dyDescent="0.35">
      <c r="A3428" s="62" t="s">
        <v>1809</v>
      </c>
      <c r="B3428" s="62" t="s">
        <v>2532</v>
      </c>
      <c r="C3428" s="62" t="str">
        <f t="shared" si="54"/>
        <v>160</v>
      </c>
      <c r="D3428" s="62" t="s">
        <v>2535</v>
      </c>
      <c r="E3428" s="63">
        <v>119.2</v>
      </c>
    </row>
    <row r="3429" spans="1:5" ht="16.5" x14ac:dyDescent="0.35">
      <c r="A3429" s="62" t="s">
        <v>1769</v>
      </c>
      <c r="B3429" s="62" t="s">
        <v>2532</v>
      </c>
      <c r="C3429" s="62" t="str">
        <f t="shared" si="54"/>
        <v>160</v>
      </c>
      <c r="D3429" s="62" t="s">
        <v>2535</v>
      </c>
      <c r="E3429" s="63">
        <v>127.6</v>
      </c>
    </row>
    <row r="3430" spans="1:5" ht="16.5" x14ac:dyDescent="0.35">
      <c r="A3430" s="62" t="s">
        <v>1753</v>
      </c>
      <c r="B3430" s="62" t="s">
        <v>2532</v>
      </c>
      <c r="C3430" s="62" t="str">
        <f t="shared" si="54"/>
        <v>160</v>
      </c>
      <c r="D3430" s="62" t="s">
        <v>2535</v>
      </c>
      <c r="E3430" s="63">
        <v>122.75</v>
      </c>
    </row>
    <row r="3431" spans="1:5" ht="16.5" x14ac:dyDescent="0.35">
      <c r="A3431" s="62" t="s">
        <v>1747</v>
      </c>
      <c r="B3431" s="62" t="s">
        <v>2532</v>
      </c>
      <c r="C3431" s="62" t="str">
        <f t="shared" si="54"/>
        <v>160</v>
      </c>
      <c r="D3431" s="62" t="s">
        <v>2535</v>
      </c>
      <c r="E3431" s="63">
        <v>127.6</v>
      </c>
    </row>
    <row r="3432" spans="1:5" ht="16.5" x14ac:dyDescent="0.35">
      <c r="A3432" s="62" t="s">
        <v>1742</v>
      </c>
      <c r="B3432" s="62" t="s">
        <v>2532</v>
      </c>
      <c r="C3432" s="62" t="str">
        <f t="shared" si="54"/>
        <v>160</v>
      </c>
      <c r="D3432" s="62" t="s">
        <v>2535</v>
      </c>
      <c r="E3432" s="63">
        <v>142.80000000000001</v>
      </c>
    </row>
    <row r="3433" spans="1:5" ht="16.5" x14ac:dyDescent="0.35">
      <c r="A3433" s="62" t="s">
        <v>1419</v>
      </c>
      <c r="B3433" s="62" t="s">
        <v>2532</v>
      </c>
      <c r="C3433" s="62" t="str">
        <f t="shared" si="54"/>
        <v>160</v>
      </c>
      <c r="D3433" s="62" t="s">
        <v>2535</v>
      </c>
      <c r="E3433" s="63">
        <v>151.4</v>
      </c>
    </row>
    <row r="3434" spans="1:5" ht="16.5" x14ac:dyDescent="0.35">
      <c r="A3434" s="62" t="s">
        <v>1879</v>
      </c>
      <c r="B3434" s="62" t="s">
        <v>2532</v>
      </c>
      <c r="C3434" s="62" t="str">
        <f t="shared" si="54"/>
        <v>160</v>
      </c>
      <c r="D3434" s="62" t="s">
        <v>2536</v>
      </c>
      <c r="E3434" s="63">
        <v>54</v>
      </c>
    </row>
    <row r="3435" spans="1:5" ht="16.5" x14ac:dyDescent="0.35">
      <c r="A3435" s="62" t="s">
        <v>1418</v>
      </c>
      <c r="B3435" s="62" t="s">
        <v>2537</v>
      </c>
      <c r="C3435" s="62" t="str">
        <f t="shared" si="54"/>
        <v>165</v>
      </c>
      <c r="D3435" s="62" t="s">
        <v>2538</v>
      </c>
      <c r="E3435" s="63">
        <v>912.04</v>
      </c>
    </row>
    <row r="3436" spans="1:5" ht="16.5" x14ac:dyDescent="0.35">
      <c r="A3436" s="62" t="s">
        <v>2028</v>
      </c>
      <c r="B3436" s="62" t="s">
        <v>2537</v>
      </c>
      <c r="C3436" s="62" t="str">
        <f t="shared" si="54"/>
        <v>165</v>
      </c>
      <c r="D3436" s="62" t="s">
        <v>2538</v>
      </c>
      <c r="E3436" s="63">
        <v>755</v>
      </c>
    </row>
    <row r="3437" spans="1:5" ht="16.5" x14ac:dyDescent="0.35">
      <c r="A3437" s="62" t="s">
        <v>2023</v>
      </c>
      <c r="B3437" s="62" t="s">
        <v>2537</v>
      </c>
      <c r="C3437" s="62" t="str">
        <f t="shared" si="54"/>
        <v>165</v>
      </c>
      <c r="D3437" s="62" t="s">
        <v>2538</v>
      </c>
      <c r="E3437" s="63">
        <v>332.28</v>
      </c>
    </row>
    <row r="3438" spans="1:5" ht="16.5" x14ac:dyDescent="0.35">
      <c r="A3438" s="62" t="s">
        <v>2013</v>
      </c>
      <c r="B3438" s="62" t="s">
        <v>2537</v>
      </c>
      <c r="C3438" s="62" t="str">
        <f t="shared" si="54"/>
        <v>165</v>
      </c>
      <c r="D3438" s="62" t="s">
        <v>2538</v>
      </c>
      <c r="E3438" s="63">
        <v>460.56</v>
      </c>
    </row>
    <row r="3439" spans="1:5" ht="16.5" x14ac:dyDescent="0.35">
      <c r="A3439" s="62" t="s">
        <v>2007</v>
      </c>
      <c r="B3439" s="62" t="s">
        <v>2537</v>
      </c>
      <c r="C3439" s="62" t="str">
        <f t="shared" si="54"/>
        <v>165</v>
      </c>
      <c r="D3439" s="62" t="s">
        <v>2538</v>
      </c>
      <c r="E3439" s="63">
        <v>416.28</v>
      </c>
    </row>
    <row r="3440" spans="1:5" ht="16.5" x14ac:dyDescent="0.35">
      <c r="A3440" s="62" t="s">
        <v>2000</v>
      </c>
      <c r="B3440" s="62" t="s">
        <v>2537</v>
      </c>
      <c r="C3440" s="62" t="str">
        <f t="shared" si="54"/>
        <v>165</v>
      </c>
      <c r="D3440" s="62" t="s">
        <v>2538</v>
      </c>
      <c r="E3440" s="63">
        <v>294.32</v>
      </c>
    </row>
    <row r="3441" spans="1:5" ht="16.5" x14ac:dyDescent="0.35">
      <c r="A3441" s="62" t="s">
        <v>1990</v>
      </c>
      <c r="B3441" s="62" t="s">
        <v>2537</v>
      </c>
      <c r="C3441" s="62" t="str">
        <f t="shared" si="54"/>
        <v>165</v>
      </c>
      <c r="D3441" s="62" t="s">
        <v>2538</v>
      </c>
      <c r="E3441" s="63">
        <v>374.96</v>
      </c>
    </row>
    <row r="3442" spans="1:5" ht="16.5" x14ac:dyDescent="0.35">
      <c r="A3442" s="62" t="s">
        <v>1975</v>
      </c>
      <c r="B3442" s="62" t="s">
        <v>2537</v>
      </c>
      <c r="C3442" s="62" t="str">
        <f t="shared" si="54"/>
        <v>165</v>
      </c>
      <c r="D3442" s="62" t="s">
        <v>2538</v>
      </c>
      <c r="E3442" s="63">
        <v>292.27999999999997</v>
      </c>
    </row>
    <row r="3443" spans="1:5" ht="16.5" x14ac:dyDescent="0.35">
      <c r="A3443" s="62" t="s">
        <v>1974</v>
      </c>
      <c r="B3443" s="62" t="s">
        <v>2537</v>
      </c>
      <c r="C3443" s="62" t="str">
        <f t="shared" si="54"/>
        <v>165</v>
      </c>
      <c r="D3443" s="62" t="s">
        <v>2538</v>
      </c>
      <c r="E3443" s="63">
        <v>253</v>
      </c>
    </row>
    <row r="3444" spans="1:5" ht="16.5" x14ac:dyDescent="0.35">
      <c r="A3444" s="62" t="s">
        <v>1968</v>
      </c>
      <c r="B3444" s="62" t="s">
        <v>2537</v>
      </c>
      <c r="C3444" s="62" t="str">
        <f t="shared" si="54"/>
        <v>165</v>
      </c>
      <c r="D3444" s="62" t="s">
        <v>2538</v>
      </c>
      <c r="E3444" s="63">
        <v>232.84</v>
      </c>
    </row>
    <row r="3445" spans="1:5" ht="16.5" x14ac:dyDescent="0.35">
      <c r="A3445" s="62" t="s">
        <v>1954</v>
      </c>
      <c r="B3445" s="62" t="s">
        <v>2537</v>
      </c>
      <c r="C3445" s="62" t="str">
        <f t="shared" si="54"/>
        <v>165</v>
      </c>
      <c r="D3445" s="62" t="s">
        <v>2538</v>
      </c>
      <c r="E3445" s="63">
        <v>298.36</v>
      </c>
    </row>
    <row r="3446" spans="1:5" ht="16.5" x14ac:dyDescent="0.35">
      <c r="A3446" s="62" t="s">
        <v>1931</v>
      </c>
      <c r="B3446" s="62" t="s">
        <v>2537</v>
      </c>
      <c r="C3446" s="62" t="str">
        <f t="shared" si="54"/>
        <v>165</v>
      </c>
      <c r="D3446" s="62" t="s">
        <v>2538</v>
      </c>
      <c r="E3446" s="63">
        <v>258.04000000000002</v>
      </c>
    </row>
    <row r="3447" spans="1:5" ht="16.5" x14ac:dyDescent="0.35">
      <c r="A3447" s="62" t="s">
        <v>1930</v>
      </c>
      <c r="B3447" s="62" t="s">
        <v>2537</v>
      </c>
      <c r="C3447" s="62" t="str">
        <f t="shared" si="54"/>
        <v>165</v>
      </c>
      <c r="D3447" s="62" t="s">
        <v>2538</v>
      </c>
      <c r="E3447" s="63">
        <v>253</v>
      </c>
    </row>
    <row r="3448" spans="1:5" ht="16.5" x14ac:dyDescent="0.35">
      <c r="A3448" s="62" t="s">
        <v>1911</v>
      </c>
      <c r="B3448" s="62" t="s">
        <v>2537</v>
      </c>
      <c r="C3448" s="62" t="str">
        <f t="shared" si="54"/>
        <v>165</v>
      </c>
      <c r="D3448" s="62" t="s">
        <v>2538</v>
      </c>
      <c r="E3448" s="63">
        <v>196.56</v>
      </c>
    </row>
    <row r="3449" spans="1:5" ht="16.5" x14ac:dyDescent="0.35">
      <c r="A3449" s="62" t="s">
        <v>1910</v>
      </c>
      <c r="B3449" s="62" t="s">
        <v>2537</v>
      </c>
      <c r="C3449" s="62" t="str">
        <f t="shared" si="54"/>
        <v>165</v>
      </c>
      <c r="D3449" s="62" t="s">
        <v>2538</v>
      </c>
      <c r="E3449" s="63">
        <v>408.24</v>
      </c>
    </row>
    <row r="3450" spans="1:5" ht="16.5" x14ac:dyDescent="0.35">
      <c r="A3450" s="62" t="s">
        <v>1904</v>
      </c>
      <c r="B3450" s="62" t="s">
        <v>2537</v>
      </c>
      <c r="C3450" s="62" t="str">
        <f t="shared" si="54"/>
        <v>165</v>
      </c>
      <c r="D3450" s="62" t="s">
        <v>2538</v>
      </c>
      <c r="E3450" s="63">
        <v>425.36</v>
      </c>
    </row>
    <row r="3451" spans="1:5" ht="16.5" x14ac:dyDescent="0.35">
      <c r="A3451" s="62" t="s">
        <v>1891</v>
      </c>
      <c r="B3451" s="62" t="s">
        <v>2537</v>
      </c>
      <c r="C3451" s="62" t="str">
        <f t="shared" si="54"/>
        <v>165</v>
      </c>
      <c r="D3451" s="62" t="s">
        <v>2538</v>
      </c>
      <c r="E3451" s="63">
        <v>299.36</v>
      </c>
    </row>
    <row r="3452" spans="1:5" ht="16.5" x14ac:dyDescent="0.35">
      <c r="A3452" s="62" t="s">
        <v>1886</v>
      </c>
      <c r="B3452" s="62" t="s">
        <v>2537</v>
      </c>
      <c r="C3452" s="62" t="str">
        <f t="shared" si="54"/>
        <v>165</v>
      </c>
      <c r="D3452" s="62" t="s">
        <v>2538</v>
      </c>
      <c r="E3452" s="63">
        <v>196.56</v>
      </c>
    </row>
    <row r="3453" spans="1:5" ht="16.5" x14ac:dyDescent="0.35">
      <c r="A3453" s="62" t="s">
        <v>1879</v>
      </c>
      <c r="B3453" s="62" t="s">
        <v>2537</v>
      </c>
      <c r="C3453" s="62" t="str">
        <f t="shared" si="54"/>
        <v>165</v>
      </c>
      <c r="D3453" s="62" t="s">
        <v>2538</v>
      </c>
      <c r="E3453" s="63">
        <v>252</v>
      </c>
    </row>
    <row r="3454" spans="1:5" ht="16.5" x14ac:dyDescent="0.35">
      <c r="A3454" s="62" t="s">
        <v>1864</v>
      </c>
      <c r="B3454" s="62" t="s">
        <v>2537</v>
      </c>
      <c r="C3454" s="62" t="str">
        <f t="shared" si="54"/>
        <v>165</v>
      </c>
      <c r="D3454" s="62" t="s">
        <v>2538</v>
      </c>
      <c r="E3454" s="63">
        <v>191.52</v>
      </c>
    </row>
    <row r="3455" spans="1:5" ht="16.5" x14ac:dyDescent="0.35">
      <c r="A3455" s="62" t="s">
        <v>1844</v>
      </c>
      <c r="B3455" s="62" t="s">
        <v>2537</v>
      </c>
      <c r="C3455" s="62" t="str">
        <f t="shared" si="54"/>
        <v>165</v>
      </c>
      <c r="D3455" s="62" t="s">
        <v>2538</v>
      </c>
      <c r="E3455" s="63">
        <v>347.76</v>
      </c>
    </row>
    <row r="3456" spans="1:5" ht="16.5" x14ac:dyDescent="0.35">
      <c r="A3456" s="62" t="s">
        <v>1843</v>
      </c>
      <c r="B3456" s="62" t="s">
        <v>2537</v>
      </c>
      <c r="C3456" s="62" t="str">
        <f t="shared" si="54"/>
        <v>165</v>
      </c>
      <c r="D3456" s="62" t="s">
        <v>2538</v>
      </c>
      <c r="E3456" s="63">
        <v>408.24</v>
      </c>
    </row>
    <row r="3457" spans="1:5" ht="16.5" x14ac:dyDescent="0.35">
      <c r="A3457" s="62" t="s">
        <v>1811</v>
      </c>
      <c r="B3457" s="62" t="s">
        <v>2537</v>
      </c>
      <c r="C3457" s="62" t="str">
        <f t="shared" si="54"/>
        <v>165</v>
      </c>
      <c r="D3457" s="62" t="s">
        <v>2538</v>
      </c>
      <c r="E3457" s="63">
        <v>297.36</v>
      </c>
    </row>
    <row r="3458" spans="1:5" ht="16.5" x14ac:dyDescent="0.35">
      <c r="A3458" s="62" t="s">
        <v>1810</v>
      </c>
      <c r="B3458" s="62" t="s">
        <v>2537</v>
      </c>
      <c r="C3458" s="62" t="str">
        <f t="shared" si="54"/>
        <v>165</v>
      </c>
      <c r="D3458" s="62" t="s">
        <v>2538</v>
      </c>
      <c r="E3458" s="63">
        <v>272.16000000000003</v>
      </c>
    </row>
    <row r="3459" spans="1:5" ht="16.5" x14ac:dyDescent="0.35">
      <c r="A3459" s="62" t="s">
        <v>1809</v>
      </c>
      <c r="B3459" s="62" t="s">
        <v>2537</v>
      </c>
      <c r="C3459" s="62" t="str">
        <f t="shared" si="54"/>
        <v>165</v>
      </c>
      <c r="D3459" s="62" t="s">
        <v>2538</v>
      </c>
      <c r="E3459" s="63">
        <v>387.76</v>
      </c>
    </row>
    <row r="3460" spans="1:5" ht="16.5" x14ac:dyDescent="0.35">
      <c r="A3460" s="62" t="s">
        <v>1769</v>
      </c>
      <c r="B3460" s="62" t="s">
        <v>2537</v>
      </c>
      <c r="C3460" s="62" t="str">
        <f t="shared" si="54"/>
        <v>165</v>
      </c>
      <c r="D3460" s="62" t="s">
        <v>2538</v>
      </c>
      <c r="E3460" s="63">
        <v>326.16000000000003</v>
      </c>
    </row>
    <row r="3461" spans="1:5" ht="16.5" x14ac:dyDescent="0.35">
      <c r="A3461" s="62" t="s">
        <v>1753</v>
      </c>
      <c r="B3461" s="62" t="s">
        <v>2537</v>
      </c>
      <c r="C3461" s="62" t="str">
        <f t="shared" si="54"/>
        <v>165</v>
      </c>
      <c r="D3461" s="62" t="s">
        <v>2538</v>
      </c>
      <c r="E3461" s="63">
        <v>380.52</v>
      </c>
    </row>
    <row r="3462" spans="1:5" ht="16.5" x14ac:dyDescent="0.35">
      <c r="A3462" s="62" t="s">
        <v>1747</v>
      </c>
      <c r="B3462" s="62" t="s">
        <v>2537</v>
      </c>
      <c r="C3462" s="62" t="str">
        <f t="shared" si="54"/>
        <v>165</v>
      </c>
      <c r="D3462" s="62" t="s">
        <v>2538</v>
      </c>
      <c r="E3462" s="63">
        <v>445.96</v>
      </c>
    </row>
    <row r="3463" spans="1:5" ht="16.5" x14ac:dyDescent="0.35">
      <c r="A3463" s="62" t="s">
        <v>1742</v>
      </c>
      <c r="B3463" s="62" t="s">
        <v>2537</v>
      </c>
      <c r="C3463" s="62" t="str">
        <f t="shared" si="54"/>
        <v>165</v>
      </c>
      <c r="D3463" s="62" t="s">
        <v>2538</v>
      </c>
      <c r="E3463" s="63">
        <v>644.28</v>
      </c>
    </row>
    <row r="3464" spans="1:5" ht="16.5" x14ac:dyDescent="0.35">
      <c r="A3464" s="62" t="s">
        <v>1419</v>
      </c>
      <c r="B3464" s="62" t="s">
        <v>2537</v>
      </c>
      <c r="C3464" s="62" t="str">
        <f t="shared" si="54"/>
        <v>165</v>
      </c>
      <c r="D3464" s="62" t="s">
        <v>2538</v>
      </c>
      <c r="E3464" s="63">
        <v>631.20000000000005</v>
      </c>
    </row>
    <row r="3465" spans="1:5" ht="16.5" x14ac:dyDescent="0.35">
      <c r="A3465" s="62" t="s">
        <v>1418</v>
      </c>
      <c r="B3465" s="62" t="s">
        <v>2537</v>
      </c>
      <c r="C3465" s="62" t="str">
        <f t="shared" si="54"/>
        <v>165</v>
      </c>
      <c r="D3465" s="62" t="s">
        <v>2539</v>
      </c>
      <c r="E3465" s="63">
        <v>107.03</v>
      </c>
    </row>
    <row r="3466" spans="1:5" ht="16.5" x14ac:dyDescent="0.35">
      <c r="A3466" s="62" t="s">
        <v>2028</v>
      </c>
      <c r="B3466" s="62" t="s">
        <v>2537</v>
      </c>
      <c r="C3466" s="62" t="str">
        <f t="shared" si="54"/>
        <v>165</v>
      </c>
      <c r="D3466" s="62" t="s">
        <v>2539</v>
      </c>
      <c r="E3466" s="63">
        <v>24</v>
      </c>
    </row>
    <row r="3467" spans="1:5" ht="16.5" x14ac:dyDescent="0.35">
      <c r="A3467" s="62" t="s">
        <v>2023</v>
      </c>
      <c r="B3467" s="62" t="s">
        <v>2537</v>
      </c>
      <c r="C3467" s="62" t="str">
        <f t="shared" si="54"/>
        <v>165</v>
      </c>
      <c r="D3467" s="62" t="s">
        <v>2539</v>
      </c>
      <c r="E3467" s="63">
        <v>21</v>
      </c>
    </row>
    <row r="3468" spans="1:5" ht="16.5" x14ac:dyDescent="0.35">
      <c r="A3468" s="62" t="s">
        <v>2013</v>
      </c>
      <c r="B3468" s="62" t="s">
        <v>2537</v>
      </c>
      <c r="C3468" s="62" t="str">
        <f t="shared" si="54"/>
        <v>165</v>
      </c>
      <c r="D3468" s="62" t="s">
        <v>2539</v>
      </c>
      <c r="E3468" s="63">
        <v>74.02</v>
      </c>
    </row>
    <row r="3469" spans="1:5" ht="16.5" x14ac:dyDescent="0.35">
      <c r="A3469" s="62" t="s">
        <v>2007</v>
      </c>
      <c r="B3469" s="62" t="s">
        <v>2537</v>
      </c>
      <c r="C3469" s="62" t="str">
        <f t="shared" si="54"/>
        <v>165</v>
      </c>
      <c r="D3469" s="62" t="s">
        <v>2539</v>
      </c>
      <c r="E3469" s="63">
        <v>51</v>
      </c>
    </row>
    <row r="3470" spans="1:5" ht="16.5" x14ac:dyDescent="0.35">
      <c r="A3470" s="62" t="s">
        <v>2000</v>
      </c>
      <c r="B3470" s="62" t="s">
        <v>2537</v>
      </c>
      <c r="C3470" s="62" t="str">
        <f t="shared" si="54"/>
        <v>165</v>
      </c>
      <c r="D3470" s="62" t="s">
        <v>2539</v>
      </c>
      <c r="E3470" s="63">
        <v>9</v>
      </c>
    </row>
    <row r="3471" spans="1:5" ht="16.5" x14ac:dyDescent="0.35">
      <c r="A3471" s="62" t="s">
        <v>1990</v>
      </c>
      <c r="B3471" s="62" t="s">
        <v>2537</v>
      </c>
      <c r="C3471" s="62" t="str">
        <f t="shared" si="54"/>
        <v>165</v>
      </c>
      <c r="D3471" s="62" t="s">
        <v>2539</v>
      </c>
      <c r="E3471" s="63">
        <v>36</v>
      </c>
    </row>
    <row r="3472" spans="1:5" ht="16.5" x14ac:dyDescent="0.35">
      <c r="A3472" s="62" t="s">
        <v>1975</v>
      </c>
      <c r="B3472" s="62" t="s">
        <v>2537</v>
      </c>
      <c r="C3472" s="62" t="str">
        <f t="shared" si="54"/>
        <v>165</v>
      </c>
      <c r="D3472" s="62" t="s">
        <v>2539</v>
      </c>
      <c r="E3472" s="63">
        <v>72</v>
      </c>
    </row>
    <row r="3473" spans="1:5" ht="16.5" x14ac:dyDescent="0.35">
      <c r="A3473" s="62" t="s">
        <v>1974</v>
      </c>
      <c r="B3473" s="62" t="s">
        <v>2537</v>
      </c>
      <c r="C3473" s="62" t="str">
        <f t="shared" si="54"/>
        <v>165</v>
      </c>
      <c r="D3473" s="62" t="s">
        <v>2539</v>
      </c>
      <c r="E3473" s="63">
        <v>39</v>
      </c>
    </row>
    <row r="3474" spans="1:5" ht="16.5" x14ac:dyDescent="0.35">
      <c r="A3474" s="62" t="s">
        <v>1968</v>
      </c>
      <c r="B3474" s="62" t="s">
        <v>2537</v>
      </c>
      <c r="C3474" s="62" t="str">
        <f t="shared" si="54"/>
        <v>165</v>
      </c>
      <c r="D3474" s="62" t="s">
        <v>2539</v>
      </c>
      <c r="E3474" s="63">
        <v>239.41</v>
      </c>
    </row>
    <row r="3475" spans="1:5" ht="16.5" x14ac:dyDescent="0.35">
      <c r="A3475" s="62" t="s">
        <v>1954</v>
      </c>
      <c r="B3475" s="62" t="s">
        <v>2537</v>
      </c>
      <c r="C3475" s="62" t="str">
        <f t="shared" si="54"/>
        <v>165</v>
      </c>
      <c r="D3475" s="62" t="s">
        <v>2539</v>
      </c>
      <c r="E3475" s="63">
        <v>157.33000000000001</v>
      </c>
    </row>
    <row r="3476" spans="1:5" ht="16.5" x14ac:dyDescent="0.35">
      <c r="A3476" s="62" t="s">
        <v>1931</v>
      </c>
      <c r="B3476" s="62" t="s">
        <v>2537</v>
      </c>
      <c r="C3476" s="62" t="str">
        <f t="shared" si="54"/>
        <v>165</v>
      </c>
      <c r="D3476" s="62" t="s">
        <v>2539</v>
      </c>
      <c r="E3476" s="63">
        <v>92.23</v>
      </c>
    </row>
    <row r="3477" spans="1:5" ht="16.5" x14ac:dyDescent="0.35">
      <c r="A3477" s="62" t="s">
        <v>1930</v>
      </c>
      <c r="B3477" s="62" t="s">
        <v>2537</v>
      </c>
      <c r="C3477" s="62" t="str">
        <f t="shared" si="54"/>
        <v>165</v>
      </c>
      <c r="D3477" s="62" t="s">
        <v>2539</v>
      </c>
      <c r="E3477" s="63">
        <v>88.22</v>
      </c>
    </row>
    <row r="3478" spans="1:5" ht="16.5" x14ac:dyDescent="0.35">
      <c r="A3478" s="62" t="s">
        <v>1911</v>
      </c>
      <c r="B3478" s="62" t="s">
        <v>2537</v>
      </c>
      <c r="C3478" s="62" t="str">
        <f t="shared" si="54"/>
        <v>165</v>
      </c>
      <c r="D3478" s="62" t="s">
        <v>2539</v>
      </c>
      <c r="E3478" s="63">
        <v>88.22</v>
      </c>
    </row>
    <row r="3479" spans="1:5" ht="16.5" x14ac:dyDescent="0.35">
      <c r="A3479" s="62" t="s">
        <v>1910</v>
      </c>
      <c r="B3479" s="62" t="s">
        <v>2537</v>
      </c>
      <c r="C3479" s="62" t="str">
        <f t="shared" si="54"/>
        <v>165</v>
      </c>
      <c r="D3479" s="62" t="s">
        <v>2539</v>
      </c>
      <c r="E3479" s="63">
        <v>124.31</v>
      </c>
    </row>
    <row r="3480" spans="1:5" ht="16.5" x14ac:dyDescent="0.35">
      <c r="A3480" s="62" t="s">
        <v>1904</v>
      </c>
      <c r="B3480" s="62" t="s">
        <v>2537</v>
      </c>
      <c r="C3480" s="62" t="str">
        <f t="shared" si="54"/>
        <v>165</v>
      </c>
      <c r="D3480" s="62" t="s">
        <v>2539</v>
      </c>
      <c r="E3480" s="63">
        <v>108.27</v>
      </c>
    </row>
    <row r="3481" spans="1:5" ht="16.5" x14ac:dyDescent="0.35">
      <c r="A3481" s="62" t="s">
        <v>1891</v>
      </c>
      <c r="B3481" s="62" t="s">
        <v>2537</v>
      </c>
      <c r="C3481" s="62" t="str">
        <f t="shared" si="54"/>
        <v>165</v>
      </c>
      <c r="D3481" s="62" t="s">
        <v>2539</v>
      </c>
      <c r="E3481" s="63">
        <v>84.21</v>
      </c>
    </row>
    <row r="3482" spans="1:5" ht="16.5" x14ac:dyDescent="0.35">
      <c r="A3482" s="62" t="s">
        <v>1886</v>
      </c>
      <c r="B3482" s="62" t="s">
        <v>2537</v>
      </c>
      <c r="C3482" s="62" t="str">
        <f t="shared" si="54"/>
        <v>165</v>
      </c>
      <c r="D3482" s="62" t="s">
        <v>2539</v>
      </c>
      <c r="E3482" s="63">
        <v>52.13</v>
      </c>
    </row>
    <row r="3483" spans="1:5" ht="16.5" x14ac:dyDescent="0.35">
      <c r="A3483" s="62" t="s">
        <v>1879</v>
      </c>
      <c r="B3483" s="62" t="s">
        <v>2537</v>
      </c>
      <c r="C3483" s="62" t="str">
        <f t="shared" si="54"/>
        <v>165</v>
      </c>
      <c r="D3483" s="62" t="s">
        <v>2539</v>
      </c>
      <c r="E3483" s="63">
        <v>112.28</v>
      </c>
    </row>
    <row r="3484" spans="1:5" ht="16.5" x14ac:dyDescent="0.35">
      <c r="A3484" s="62" t="s">
        <v>1864</v>
      </c>
      <c r="B3484" s="62" t="s">
        <v>2537</v>
      </c>
      <c r="C3484" s="62" t="str">
        <f t="shared" si="54"/>
        <v>165</v>
      </c>
      <c r="D3484" s="62" t="s">
        <v>2539</v>
      </c>
      <c r="E3484" s="63">
        <v>72.180000000000007</v>
      </c>
    </row>
    <row r="3485" spans="1:5" ht="16.5" x14ac:dyDescent="0.35">
      <c r="A3485" s="62" t="s">
        <v>1418</v>
      </c>
      <c r="B3485" s="62" t="s">
        <v>2537</v>
      </c>
      <c r="C3485" s="62" t="str">
        <f t="shared" si="54"/>
        <v>165</v>
      </c>
      <c r="D3485" s="62" t="s">
        <v>2540</v>
      </c>
      <c r="E3485" s="63">
        <v>94.92</v>
      </c>
    </row>
    <row r="3486" spans="1:5" ht="16.5" x14ac:dyDescent="0.35">
      <c r="A3486" s="62" t="s">
        <v>2028</v>
      </c>
      <c r="B3486" s="62" t="s">
        <v>2537</v>
      </c>
      <c r="C3486" s="62" t="str">
        <f t="shared" si="54"/>
        <v>165</v>
      </c>
      <c r="D3486" s="62" t="s">
        <v>2540</v>
      </c>
      <c r="E3486" s="63">
        <v>173.72</v>
      </c>
    </row>
    <row r="3487" spans="1:5" ht="16.5" x14ac:dyDescent="0.35">
      <c r="A3487" s="62" t="s">
        <v>2023</v>
      </c>
      <c r="B3487" s="62" t="s">
        <v>2537</v>
      </c>
      <c r="C3487" s="62" t="str">
        <f t="shared" si="54"/>
        <v>165</v>
      </c>
      <c r="D3487" s="62" t="s">
        <v>2540</v>
      </c>
      <c r="E3487" s="63">
        <v>52.52</v>
      </c>
    </row>
    <row r="3488" spans="1:5" ht="16.5" x14ac:dyDescent="0.35">
      <c r="A3488" s="62" t="s">
        <v>2013</v>
      </c>
      <c r="B3488" s="62" t="s">
        <v>2537</v>
      </c>
      <c r="C3488" s="62" t="str">
        <f t="shared" si="54"/>
        <v>165</v>
      </c>
      <c r="D3488" s="62" t="s">
        <v>2540</v>
      </c>
      <c r="E3488" s="63">
        <v>44.44</v>
      </c>
    </row>
    <row r="3489" spans="1:5" ht="16.5" x14ac:dyDescent="0.35">
      <c r="A3489" s="62" t="s">
        <v>2007</v>
      </c>
      <c r="B3489" s="62" t="s">
        <v>2537</v>
      </c>
      <c r="C3489" s="62" t="str">
        <f t="shared" si="54"/>
        <v>165</v>
      </c>
      <c r="D3489" s="62" t="s">
        <v>2540</v>
      </c>
      <c r="E3489" s="63">
        <v>62.6</v>
      </c>
    </row>
    <row r="3490" spans="1:5" ht="16.5" x14ac:dyDescent="0.35">
      <c r="A3490" s="62" t="s">
        <v>2000</v>
      </c>
      <c r="B3490" s="62" t="s">
        <v>2537</v>
      </c>
      <c r="C3490" s="62" t="str">
        <f t="shared" si="54"/>
        <v>165</v>
      </c>
      <c r="D3490" s="62" t="s">
        <v>2540</v>
      </c>
      <c r="E3490" s="63">
        <v>40.4</v>
      </c>
    </row>
    <row r="3491" spans="1:5" ht="16.5" x14ac:dyDescent="0.35">
      <c r="A3491" s="62" t="s">
        <v>1990</v>
      </c>
      <c r="B3491" s="62" t="s">
        <v>2537</v>
      </c>
      <c r="C3491" s="62" t="str">
        <f t="shared" ref="C3491:C3554" si="55">MID(B3491,2,3)</f>
        <v>165</v>
      </c>
      <c r="D3491" s="62" t="s">
        <v>2540</v>
      </c>
      <c r="E3491" s="63">
        <v>38.36</v>
      </c>
    </row>
    <row r="3492" spans="1:5" ht="16.5" x14ac:dyDescent="0.35">
      <c r="A3492" s="62" t="s">
        <v>1975</v>
      </c>
      <c r="B3492" s="62" t="s">
        <v>2537</v>
      </c>
      <c r="C3492" s="62" t="str">
        <f t="shared" si="55"/>
        <v>165</v>
      </c>
      <c r="D3492" s="62" t="s">
        <v>2540</v>
      </c>
      <c r="E3492" s="63">
        <v>56.56</v>
      </c>
    </row>
    <row r="3493" spans="1:5" ht="16.5" x14ac:dyDescent="0.35">
      <c r="A3493" s="62" t="s">
        <v>1974</v>
      </c>
      <c r="B3493" s="62" t="s">
        <v>2537</v>
      </c>
      <c r="C3493" s="62" t="str">
        <f t="shared" si="55"/>
        <v>165</v>
      </c>
      <c r="D3493" s="62" t="s">
        <v>2540</v>
      </c>
      <c r="E3493" s="63">
        <v>48.48</v>
      </c>
    </row>
    <row r="3494" spans="1:5" ht="16.5" x14ac:dyDescent="0.35">
      <c r="A3494" s="62" t="s">
        <v>1968</v>
      </c>
      <c r="B3494" s="62" t="s">
        <v>2537</v>
      </c>
      <c r="C3494" s="62" t="str">
        <f t="shared" si="55"/>
        <v>165</v>
      </c>
      <c r="D3494" s="62" t="s">
        <v>2540</v>
      </c>
      <c r="E3494" s="63">
        <v>30.28</v>
      </c>
    </row>
    <row r="3495" spans="1:5" ht="16.5" x14ac:dyDescent="0.35">
      <c r="A3495" s="62" t="s">
        <v>1954</v>
      </c>
      <c r="B3495" s="62" t="s">
        <v>2537</v>
      </c>
      <c r="C3495" s="62" t="str">
        <f t="shared" si="55"/>
        <v>165</v>
      </c>
      <c r="D3495" s="62" t="s">
        <v>2540</v>
      </c>
      <c r="E3495" s="63">
        <v>24.24</v>
      </c>
    </row>
    <row r="3496" spans="1:5" ht="16.5" x14ac:dyDescent="0.35">
      <c r="A3496" s="62" t="s">
        <v>1931</v>
      </c>
      <c r="B3496" s="62" t="s">
        <v>2537</v>
      </c>
      <c r="C3496" s="62" t="str">
        <f t="shared" si="55"/>
        <v>165</v>
      </c>
      <c r="D3496" s="62" t="s">
        <v>2540</v>
      </c>
      <c r="E3496" s="63">
        <v>118</v>
      </c>
    </row>
    <row r="3497" spans="1:5" ht="16.5" x14ac:dyDescent="0.35">
      <c r="A3497" s="62" t="s">
        <v>1930</v>
      </c>
      <c r="B3497" s="62" t="s">
        <v>2537</v>
      </c>
      <c r="C3497" s="62" t="str">
        <f t="shared" si="55"/>
        <v>165</v>
      </c>
      <c r="D3497" s="62" t="s">
        <v>2540</v>
      </c>
      <c r="E3497" s="63">
        <v>166.04</v>
      </c>
    </row>
    <row r="3498" spans="1:5" ht="16.5" x14ac:dyDescent="0.35">
      <c r="A3498" s="62" t="s">
        <v>1911</v>
      </c>
      <c r="B3498" s="62" t="s">
        <v>2537</v>
      </c>
      <c r="C3498" s="62" t="str">
        <f t="shared" si="55"/>
        <v>165</v>
      </c>
      <c r="D3498" s="62" t="s">
        <v>2540</v>
      </c>
      <c r="E3498" s="63">
        <v>50</v>
      </c>
    </row>
    <row r="3499" spans="1:5" ht="16.5" x14ac:dyDescent="0.35">
      <c r="A3499" s="62" t="s">
        <v>1891</v>
      </c>
      <c r="B3499" s="62" t="s">
        <v>2537</v>
      </c>
      <c r="C3499" s="62" t="str">
        <f t="shared" si="55"/>
        <v>165</v>
      </c>
      <c r="D3499" s="62" t="s">
        <v>2540</v>
      </c>
      <c r="E3499" s="63">
        <v>110</v>
      </c>
    </row>
    <row r="3500" spans="1:5" ht="16.5" x14ac:dyDescent="0.35">
      <c r="A3500" s="62" t="s">
        <v>1886</v>
      </c>
      <c r="B3500" s="62" t="s">
        <v>2537</v>
      </c>
      <c r="C3500" s="62" t="str">
        <f t="shared" si="55"/>
        <v>165</v>
      </c>
      <c r="D3500" s="62" t="s">
        <v>2540</v>
      </c>
      <c r="E3500" s="63">
        <v>190</v>
      </c>
    </row>
    <row r="3501" spans="1:5" ht="16.5" x14ac:dyDescent="0.35">
      <c r="A3501" s="62" t="s">
        <v>1879</v>
      </c>
      <c r="B3501" s="62" t="s">
        <v>2537</v>
      </c>
      <c r="C3501" s="62" t="str">
        <f t="shared" si="55"/>
        <v>165</v>
      </c>
      <c r="D3501" s="62" t="s">
        <v>2540</v>
      </c>
      <c r="E3501" s="63">
        <v>195</v>
      </c>
    </row>
    <row r="3502" spans="1:5" ht="16.5" x14ac:dyDescent="0.35">
      <c r="A3502" s="62" t="s">
        <v>1864</v>
      </c>
      <c r="B3502" s="62" t="s">
        <v>2537</v>
      </c>
      <c r="C3502" s="62" t="str">
        <f t="shared" si="55"/>
        <v>165</v>
      </c>
      <c r="D3502" s="62" t="s">
        <v>2540</v>
      </c>
      <c r="E3502" s="63">
        <v>174</v>
      </c>
    </row>
    <row r="3503" spans="1:5" ht="16.5" x14ac:dyDescent="0.35">
      <c r="A3503" s="62" t="s">
        <v>1844</v>
      </c>
      <c r="B3503" s="62" t="s">
        <v>2537</v>
      </c>
      <c r="C3503" s="62" t="str">
        <f t="shared" si="55"/>
        <v>165</v>
      </c>
      <c r="D3503" s="62" t="s">
        <v>2540</v>
      </c>
      <c r="E3503" s="63">
        <v>90</v>
      </c>
    </row>
    <row r="3504" spans="1:5" ht="16.5" x14ac:dyDescent="0.35">
      <c r="A3504" s="62" t="s">
        <v>1843</v>
      </c>
      <c r="B3504" s="62" t="s">
        <v>2537</v>
      </c>
      <c r="C3504" s="62" t="str">
        <f t="shared" si="55"/>
        <v>165</v>
      </c>
      <c r="D3504" s="62" t="s">
        <v>2540</v>
      </c>
      <c r="E3504" s="63">
        <v>45</v>
      </c>
    </row>
    <row r="3505" spans="1:5" ht="16.5" x14ac:dyDescent="0.35">
      <c r="A3505" s="62" t="s">
        <v>1811</v>
      </c>
      <c r="B3505" s="62" t="s">
        <v>2537</v>
      </c>
      <c r="C3505" s="62" t="str">
        <f t="shared" si="55"/>
        <v>165</v>
      </c>
      <c r="D3505" s="62" t="s">
        <v>2540</v>
      </c>
      <c r="E3505" s="63">
        <v>32</v>
      </c>
    </row>
    <row r="3506" spans="1:5" ht="16.5" x14ac:dyDescent="0.35">
      <c r="A3506" s="62" t="s">
        <v>1810</v>
      </c>
      <c r="B3506" s="62" t="s">
        <v>2537</v>
      </c>
      <c r="C3506" s="62" t="str">
        <f t="shared" si="55"/>
        <v>165</v>
      </c>
      <c r="D3506" s="62" t="s">
        <v>2540</v>
      </c>
      <c r="E3506" s="63">
        <v>44</v>
      </c>
    </row>
    <row r="3507" spans="1:5" ht="16.5" x14ac:dyDescent="0.35">
      <c r="A3507" s="62" t="s">
        <v>1809</v>
      </c>
      <c r="B3507" s="62" t="s">
        <v>2537</v>
      </c>
      <c r="C3507" s="62" t="str">
        <f t="shared" si="55"/>
        <v>165</v>
      </c>
      <c r="D3507" s="62" t="s">
        <v>2540</v>
      </c>
      <c r="E3507" s="63">
        <v>60</v>
      </c>
    </row>
    <row r="3508" spans="1:5" ht="16.5" x14ac:dyDescent="0.35">
      <c r="A3508" s="62" t="s">
        <v>1769</v>
      </c>
      <c r="B3508" s="62" t="s">
        <v>2537</v>
      </c>
      <c r="C3508" s="62" t="str">
        <f t="shared" si="55"/>
        <v>165</v>
      </c>
      <c r="D3508" s="62" t="s">
        <v>2540</v>
      </c>
      <c r="E3508" s="63">
        <v>36</v>
      </c>
    </row>
    <row r="3509" spans="1:5" ht="16.5" x14ac:dyDescent="0.35">
      <c r="A3509" s="62" t="s">
        <v>1753</v>
      </c>
      <c r="B3509" s="62" t="s">
        <v>2537</v>
      </c>
      <c r="C3509" s="62" t="str">
        <f t="shared" si="55"/>
        <v>165</v>
      </c>
      <c r="D3509" s="62" t="s">
        <v>2540</v>
      </c>
      <c r="E3509" s="63">
        <v>8</v>
      </c>
    </row>
    <row r="3510" spans="1:5" ht="16.5" x14ac:dyDescent="0.35">
      <c r="A3510" s="62" t="s">
        <v>1747</v>
      </c>
      <c r="B3510" s="62" t="s">
        <v>2537</v>
      </c>
      <c r="C3510" s="62" t="str">
        <f t="shared" si="55"/>
        <v>165</v>
      </c>
      <c r="D3510" s="62" t="s">
        <v>2540</v>
      </c>
      <c r="E3510" s="63">
        <v>12</v>
      </c>
    </row>
    <row r="3511" spans="1:5" ht="16.5" x14ac:dyDescent="0.35">
      <c r="A3511" s="62" t="s">
        <v>1742</v>
      </c>
      <c r="B3511" s="62" t="s">
        <v>2537</v>
      </c>
      <c r="C3511" s="62" t="str">
        <f t="shared" si="55"/>
        <v>165</v>
      </c>
      <c r="D3511" s="62" t="s">
        <v>2540</v>
      </c>
      <c r="E3511" s="63">
        <v>36</v>
      </c>
    </row>
    <row r="3512" spans="1:5" ht="16.5" x14ac:dyDescent="0.35">
      <c r="A3512" s="62" t="s">
        <v>1419</v>
      </c>
      <c r="B3512" s="62" t="s">
        <v>2537</v>
      </c>
      <c r="C3512" s="62" t="str">
        <f t="shared" si="55"/>
        <v>165</v>
      </c>
      <c r="D3512" s="62" t="s">
        <v>2540</v>
      </c>
      <c r="E3512" s="63">
        <v>68</v>
      </c>
    </row>
    <row r="3513" spans="1:5" ht="16.5" x14ac:dyDescent="0.35">
      <c r="A3513" s="62" t="s">
        <v>1418</v>
      </c>
      <c r="B3513" s="62" t="s">
        <v>2537</v>
      </c>
      <c r="C3513" s="62" t="str">
        <f t="shared" si="55"/>
        <v>165</v>
      </c>
      <c r="D3513" s="62" t="s">
        <v>2541</v>
      </c>
      <c r="E3513" s="63">
        <v>1069.08</v>
      </c>
    </row>
    <row r="3514" spans="1:5" ht="16.5" x14ac:dyDescent="0.35">
      <c r="A3514" s="62" t="s">
        <v>2028</v>
      </c>
      <c r="B3514" s="62" t="s">
        <v>2537</v>
      </c>
      <c r="C3514" s="62" t="str">
        <f t="shared" si="55"/>
        <v>165</v>
      </c>
      <c r="D3514" s="62" t="s">
        <v>2541</v>
      </c>
      <c r="E3514" s="63">
        <v>972.44</v>
      </c>
    </row>
    <row r="3515" spans="1:5" ht="16.5" x14ac:dyDescent="0.35">
      <c r="A3515" s="62" t="s">
        <v>2023</v>
      </c>
      <c r="B3515" s="62" t="s">
        <v>2537</v>
      </c>
      <c r="C3515" s="62" t="str">
        <f t="shared" si="55"/>
        <v>165</v>
      </c>
      <c r="D3515" s="62" t="s">
        <v>2541</v>
      </c>
      <c r="E3515" s="63">
        <v>664.4</v>
      </c>
    </row>
    <row r="3516" spans="1:5" ht="16.5" x14ac:dyDescent="0.35">
      <c r="A3516" s="62" t="s">
        <v>2013</v>
      </c>
      <c r="B3516" s="62" t="s">
        <v>2537</v>
      </c>
      <c r="C3516" s="62" t="str">
        <f t="shared" si="55"/>
        <v>165</v>
      </c>
      <c r="D3516" s="62" t="s">
        <v>2541</v>
      </c>
      <c r="E3516" s="63">
        <v>1081.1600000000001</v>
      </c>
    </row>
    <row r="3517" spans="1:5" ht="16.5" x14ac:dyDescent="0.35">
      <c r="A3517" s="62" t="s">
        <v>2007</v>
      </c>
      <c r="B3517" s="62" t="s">
        <v>2537</v>
      </c>
      <c r="C3517" s="62" t="str">
        <f t="shared" si="55"/>
        <v>165</v>
      </c>
      <c r="D3517" s="62" t="s">
        <v>2541</v>
      </c>
      <c r="E3517" s="63">
        <v>857.68</v>
      </c>
    </row>
    <row r="3518" spans="1:5" ht="16.5" x14ac:dyDescent="0.35">
      <c r="A3518" s="62" t="s">
        <v>2000</v>
      </c>
      <c r="B3518" s="62" t="s">
        <v>2537</v>
      </c>
      <c r="C3518" s="62" t="str">
        <f t="shared" si="55"/>
        <v>165</v>
      </c>
      <c r="D3518" s="62" t="s">
        <v>2541</v>
      </c>
      <c r="E3518" s="63">
        <v>742.92</v>
      </c>
    </row>
    <row r="3519" spans="1:5" ht="16.5" x14ac:dyDescent="0.35">
      <c r="A3519" s="62" t="s">
        <v>1990</v>
      </c>
      <c r="B3519" s="62" t="s">
        <v>2537</v>
      </c>
      <c r="C3519" s="62" t="str">
        <f t="shared" si="55"/>
        <v>165</v>
      </c>
      <c r="D3519" s="62" t="s">
        <v>2541</v>
      </c>
      <c r="E3519" s="63">
        <v>573.79999999999995</v>
      </c>
    </row>
    <row r="3520" spans="1:5" ht="16.5" x14ac:dyDescent="0.35">
      <c r="A3520" s="62" t="s">
        <v>1975</v>
      </c>
      <c r="B3520" s="62" t="s">
        <v>2537</v>
      </c>
      <c r="C3520" s="62" t="str">
        <f t="shared" si="55"/>
        <v>165</v>
      </c>
      <c r="D3520" s="62" t="s">
        <v>2541</v>
      </c>
      <c r="E3520" s="63">
        <v>857.68</v>
      </c>
    </row>
    <row r="3521" spans="1:5" ht="16.5" x14ac:dyDescent="0.35">
      <c r="A3521" s="62" t="s">
        <v>1974</v>
      </c>
      <c r="B3521" s="62" t="s">
        <v>2537</v>
      </c>
      <c r="C3521" s="62" t="str">
        <f t="shared" si="55"/>
        <v>165</v>
      </c>
      <c r="D3521" s="62" t="s">
        <v>2541</v>
      </c>
      <c r="E3521" s="63">
        <v>912.04</v>
      </c>
    </row>
    <row r="3522" spans="1:5" ht="16.5" x14ac:dyDescent="0.35">
      <c r="A3522" s="62" t="s">
        <v>1968</v>
      </c>
      <c r="B3522" s="62" t="s">
        <v>2537</v>
      </c>
      <c r="C3522" s="62" t="str">
        <f t="shared" si="55"/>
        <v>165</v>
      </c>
      <c r="D3522" s="62" t="s">
        <v>2541</v>
      </c>
      <c r="E3522" s="63">
        <v>712.72</v>
      </c>
    </row>
    <row r="3523" spans="1:5" ht="16.5" x14ac:dyDescent="0.35">
      <c r="A3523" s="62" t="s">
        <v>1954</v>
      </c>
      <c r="B3523" s="62" t="s">
        <v>2537</v>
      </c>
      <c r="C3523" s="62" t="str">
        <f t="shared" si="55"/>
        <v>165</v>
      </c>
      <c r="D3523" s="62" t="s">
        <v>2541</v>
      </c>
      <c r="E3523" s="63">
        <v>730.84</v>
      </c>
    </row>
    <row r="3524" spans="1:5" ht="16.5" x14ac:dyDescent="0.35">
      <c r="A3524" s="62" t="s">
        <v>1931</v>
      </c>
      <c r="B3524" s="62" t="s">
        <v>2537</v>
      </c>
      <c r="C3524" s="62" t="str">
        <f t="shared" si="55"/>
        <v>165</v>
      </c>
      <c r="D3524" s="62" t="s">
        <v>2541</v>
      </c>
      <c r="E3524" s="63">
        <v>670.44</v>
      </c>
    </row>
    <row r="3525" spans="1:5" ht="16.5" x14ac:dyDescent="0.35">
      <c r="A3525" s="62" t="s">
        <v>1930</v>
      </c>
      <c r="B3525" s="62" t="s">
        <v>2537</v>
      </c>
      <c r="C3525" s="62" t="str">
        <f t="shared" si="55"/>
        <v>165</v>
      </c>
      <c r="D3525" s="62" t="s">
        <v>2541</v>
      </c>
      <c r="E3525" s="63">
        <v>575.88</v>
      </c>
    </row>
    <row r="3526" spans="1:5" ht="16.5" x14ac:dyDescent="0.35">
      <c r="A3526" s="62" t="s">
        <v>1911</v>
      </c>
      <c r="B3526" s="62" t="s">
        <v>2537</v>
      </c>
      <c r="C3526" s="62" t="str">
        <f t="shared" si="55"/>
        <v>165</v>
      </c>
      <c r="D3526" s="62" t="s">
        <v>2541</v>
      </c>
      <c r="E3526" s="63">
        <v>296.27999999999997</v>
      </c>
    </row>
    <row r="3527" spans="1:5" ht="16.5" x14ac:dyDescent="0.35">
      <c r="A3527" s="62" t="s">
        <v>1910</v>
      </c>
      <c r="B3527" s="62" t="s">
        <v>2537</v>
      </c>
      <c r="C3527" s="62" t="str">
        <f t="shared" si="55"/>
        <v>165</v>
      </c>
      <c r="D3527" s="62" t="s">
        <v>2541</v>
      </c>
      <c r="E3527" s="63">
        <v>355.8</v>
      </c>
    </row>
    <row r="3528" spans="1:5" ht="16.5" x14ac:dyDescent="0.35">
      <c r="A3528" s="62" t="s">
        <v>1904</v>
      </c>
      <c r="B3528" s="62" t="s">
        <v>2537</v>
      </c>
      <c r="C3528" s="62" t="str">
        <f t="shared" si="55"/>
        <v>165</v>
      </c>
      <c r="D3528" s="62" t="s">
        <v>2541</v>
      </c>
      <c r="E3528" s="63">
        <v>287.18</v>
      </c>
    </row>
    <row r="3529" spans="1:5" ht="16.5" x14ac:dyDescent="0.35">
      <c r="A3529" s="62" t="s">
        <v>1891</v>
      </c>
      <c r="B3529" s="62" t="s">
        <v>2537</v>
      </c>
      <c r="C3529" s="62" t="str">
        <f t="shared" si="55"/>
        <v>165</v>
      </c>
      <c r="D3529" s="62" t="s">
        <v>2541</v>
      </c>
      <c r="E3529" s="63">
        <v>178.14</v>
      </c>
    </row>
    <row r="3530" spans="1:5" ht="16.5" x14ac:dyDescent="0.35">
      <c r="A3530" s="62" t="s">
        <v>1886</v>
      </c>
      <c r="B3530" s="62" t="s">
        <v>2537</v>
      </c>
      <c r="C3530" s="62" t="str">
        <f t="shared" si="55"/>
        <v>165</v>
      </c>
      <c r="D3530" s="62" t="s">
        <v>2541</v>
      </c>
      <c r="E3530" s="63">
        <v>203.74</v>
      </c>
    </row>
    <row r="3531" spans="1:5" ht="16.5" x14ac:dyDescent="0.35">
      <c r="A3531" s="62" t="s">
        <v>1879</v>
      </c>
      <c r="B3531" s="62" t="s">
        <v>2537</v>
      </c>
      <c r="C3531" s="62" t="str">
        <f t="shared" si="55"/>
        <v>165</v>
      </c>
      <c r="D3531" s="62" t="s">
        <v>2541</v>
      </c>
      <c r="E3531" s="63">
        <v>228.54</v>
      </c>
    </row>
    <row r="3532" spans="1:5" ht="16.5" x14ac:dyDescent="0.35">
      <c r="A3532" s="62" t="s">
        <v>1864</v>
      </c>
      <c r="B3532" s="62" t="s">
        <v>2537</v>
      </c>
      <c r="C3532" s="62" t="str">
        <f t="shared" si="55"/>
        <v>165</v>
      </c>
      <c r="D3532" s="62" t="s">
        <v>2541</v>
      </c>
      <c r="E3532" s="63">
        <v>330.32</v>
      </c>
    </row>
    <row r="3533" spans="1:5" ht="16.5" x14ac:dyDescent="0.35">
      <c r="A3533" s="62" t="s">
        <v>1844</v>
      </c>
      <c r="B3533" s="62" t="s">
        <v>2537</v>
      </c>
      <c r="C3533" s="62" t="str">
        <f t="shared" si="55"/>
        <v>165</v>
      </c>
      <c r="D3533" s="62" t="s">
        <v>2541</v>
      </c>
      <c r="E3533" s="63">
        <v>633.52</v>
      </c>
    </row>
    <row r="3534" spans="1:5" ht="16.5" x14ac:dyDescent="0.35">
      <c r="A3534" s="62" t="s">
        <v>1843</v>
      </c>
      <c r="B3534" s="62" t="s">
        <v>2537</v>
      </c>
      <c r="C3534" s="62" t="str">
        <f t="shared" si="55"/>
        <v>165</v>
      </c>
      <c r="D3534" s="62" t="s">
        <v>2541</v>
      </c>
      <c r="E3534" s="63">
        <v>699.92</v>
      </c>
    </row>
    <row r="3535" spans="1:5" ht="16.5" x14ac:dyDescent="0.35">
      <c r="A3535" s="62" t="s">
        <v>1811</v>
      </c>
      <c r="B3535" s="62" t="s">
        <v>2537</v>
      </c>
      <c r="C3535" s="62" t="str">
        <f t="shared" si="55"/>
        <v>165</v>
      </c>
      <c r="D3535" s="62" t="s">
        <v>2541</v>
      </c>
      <c r="E3535" s="63">
        <v>659.06</v>
      </c>
    </row>
    <row r="3536" spans="1:5" ht="16.5" x14ac:dyDescent="0.35">
      <c r="A3536" s="62" t="s">
        <v>1810</v>
      </c>
      <c r="B3536" s="62" t="s">
        <v>2537</v>
      </c>
      <c r="C3536" s="62" t="str">
        <f t="shared" si="55"/>
        <v>165</v>
      </c>
      <c r="D3536" s="62" t="s">
        <v>2541</v>
      </c>
      <c r="E3536" s="63">
        <v>390</v>
      </c>
    </row>
    <row r="3537" spans="1:5" ht="16.5" x14ac:dyDescent="0.35">
      <c r="A3537" s="62" t="s">
        <v>1809</v>
      </c>
      <c r="B3537" s="62" t="s">
        <v>2537</v>
      </c>
      <c r="C3537" s="62" t="str">
        <f t="shared" si="55"/>
        <v>165</v>
      </c>
      <c r="D3537" s="62" t="s">
        <v>2541</v>
      </c>
      <c r="E3537" s="63">
        <v>426</v>
      </c>
    </row>
    <row r="3538" spans="1:5" ht="16.5" x14ac:dyDescent="0.35">
      <c r="A3538" s="62" t="s">
        <v>1769</v>
      </c>
      <c r="B3538" s="62" t="s">
        <v>2537</v>
      </c>
      <c r="C3538" s="62" t="str">
        <f t="shared" si="55"/>
        <v>165</v>
      </c>
      <c r="D3538" s="62" t="s">
        <v>2541</v>
      </c>
      <c r="E3538" s="63">
        <v>288</v>
      </c>
    </row>
    <row r="3539" spans="1:5" ht="16.5" x14ac:dyDescent="0.35">
      <c r="A3539" s="62" t="s">
        <v>1753</v>
      </c>
      <c r="B3539" s="62" t="s">
        <v>2537</v>
      </c>
      <c r="C3539" s="62" t="str">
        <f t="shared" si="55"/>
        <v>165</v>
      </c>
      <c r="D3539" s="62" t="s">
        <v>2541</v>
      </c>
      <c r="E3539" s="63">
        <v>282.04000000000002</v>
      </c>
    </row>
    <row r="3540" spans="1:5" ht="16.5" x14ac:dyDescent="0.35">
      <c r="A3540" s="62" t="s">
        <v>1747</v>
      </c>
      <c r="B3540" s="62" t="s">
        <v>2537</v>
      </c>
      <c r="C3540" s="62" t="str">
        <f t="shared" si="55"/>
        <v>165</v>
      </c>
      <c r="D3540" s="62" t="s">
        <v>2541</v>
      </c>
      <c r="E3540" s="63">
        <v>486.08</v>
      </c>
    </row>
    <row r="3541" spans="1:5" ht="16.5" x14ac:dyDescent="0.35">
      <c r="A3541" s="62" t="s">
        <v>1742</v>
      </c>
      <c r="B3541" s="62" t="s">
        <v>2537</v>
      </c>
      <c r="C3541" s="62" t="str">
        <f t="shared" si="55"/>
        <v>165</v>
      </c>
      <c r="D3541" s="62" t="s">
        <v>2541</v>
      </c>
      <c r="E3541" s="63">
        <v>382.94</v>
      </c>
    </row>
    <row r="3542" spans="1:5" ht="16.5" x14ac:dyDescent="0.35">
      <c r="A3542" s="62" t="s">
        <v>1419</v>
      </c>
      <c r="B3542" s="62" t="s">
        <v>2537</v>
      </c>
      <c r="C3542" s="62" t="str">
        <f t="shared" si="55"/>
        <v>165</v>
      </c>
      <c r="D3542" s="62" t="s">
        <v>2541</v>
      </c>
      <c r="E3542" s="63">
        <v>615.79</v>
      </c>
    </row>
    <row r="3543" spans="1:5" ht="16.5" x14ac:dyDescent="0.35">
      <c r="A3543" s="62" t="s">
        <v>1418</v>
      </c>
      <c r="B3543" s="62" t="s">
        <v>2537</v>
      </c>
      <c r="C3543" s="62" t="str">
        <f t="shared" si="55"/>
        <v>165</v>
      </c>
      <c r="D3543" s="62" t="s">
        <v>2542</v>
      </c>
      <c r="E3543" s="63">
        <v>597.96</v>
      </c>
    </row>
    <row r="3544" spans="1:5" ht="16.5" x14ac:dyDescent="0.35">
      <c r="A3544" s="62" t="s">
        <v>2028</v>
      </c>
      <c r="B3544" s="62" t="s">
        <v>2537</v>
      </c>
      <c r="C3544" s="62" t="str">
        <f t="shared" si="55"/>
        <v>165</v>
      </c>
      <c r="D3544" s="62" t="s">
        <v>2542</v>
      </c>
      <c r="E3544" s="63">
        <v>652.32000000000005</v>
      </c>
    </row>
    <row r="3545" spans="1:5" ht="16.5" x14ac:dyDescent="0.35">
      <c r="A3545" s="62" t="s">
        <v>2023</v>
      </c>
      <c r="B3545" s="62" t="s">
        <v>2537</v>
      </c>
      <c r="C3545" s="62" t="str">
        <f t="shared" si="55"/>
        <v>165</v>
      </c>
      <c r="D3545" s="62" t="s">
        <v>2542</v>
      </c>
      <c r="E3545" s="63">
        <v>495.28</v>
      </c>
    </row>
    <row r="3546" spans="1:5" ht="16.5" x14ac:dyDescent="0.35">
      <c r="A3546" s="62" t="s">
        <v>2013</v>
      </c>
      <c r="B3546" s="62" t="s">
        <v>2537</v>
      </c>
      <c r="C3546" s="62" t="str">
        <f t="shared" si="55"/>
        <v>165</v>
      </c>
      <c r="D3546" s="62" t="s">
        <v>2542</v>
      </c>
      <c r="E3546" s="63">
        <v>682.52</v>
      </c>
    </row>
    <row r="3547" spans="1:5" ht="16.5" x14ac:dyDescent="0.35">
      <c r="A3547" s="62" t="s">
        <v>2007</v>
      </c>
      <c r="B3547" s="62" t="s">
        <v>2537</v>
      </c>
      <c r="C3547" s="62" t="str">
        <f t="shared" si="55"/>
        <v>165</v>
      </c>
      <c r="D3547" s="62" t="s">
        <v>2542</v>
      </c>
      <c r="E3547" s="63">
        <v>628.16</v>
      </c>
    </row>
    <row r="3548" spans="1:5" ht="16.5" x14ac:dyDescent="0.35">
      <c r="A3548" s="62" t="s">
        <v>2000</v>
      </c>
      <c r="B3548" s="62" t="s">
        <v>2537</v>
      </c>
      <c r="C3548" s="62" t="str">
        <f t="shared" si="55"/>
        <v>165</v>
      </c>
      <c r="D3548" s="62" t="s">
        <v>2542</v>
      </c>
      <c r="E3548" s="63">
        <v>585.88</v>
      </c>
    </row>
    <row r="3549" spans="1:5" ht="16.5" x14ac:dyDescent="0.35">
      <c r="A3549" s="62" t="s">
        <v>1990</v>
      </c>
      <c r="B3549" s="62" t="s">
        <v>2537</v>
      </c>
      <c r="C3549" s="62" t="str">
        <f t="shared" si="55"/>
        <v>165</v>
      </c>
      <c r="D3549" s="62" t="s">
        <v>2542</v>
      </c>
      <c r="E3549" s="63">
        <v>453</v>
      </c>
    </row>
    <row r="3550" spans="1:5" ht="16.5" x14ac:dyDescent="0.35">
      <c r="A3550" s="62" t="s">
        <v>1975</v>
      </c>
      <c r="B3550" s="62" t="s">
        <v>2537</v>
      </c>
      <c r="C3550" s="62" t="str">
        <f t="shared" si="55"/>
        <v>165</v>
      </c>
      <c r="D3550" s="62" t="s">
        <v>2542</v>
      </c>
      <c r="E3550" s="63">
        <v>501.32</v>
      </c>
    </row>
    <row r="3551" spans="1:5" ht="16.5" x14ac:dyDescent="0.35">
      <c r="A3551" s="62" t="s">
        <v>1974</v>
      </c>
      <c r="B3551" s="62" t="s">
        <v>2537</v>
      </c>
      <c r="C3551" s="62" t="str">
        <f t="shared" si="55"/>
        <v>165</v>
      </c>
      <c r="D3551" s="62" t="s">
        <v>2542</v>
      </c>
      <c r="E3551" s="63">
        <v>501.32</v>
      </c>
    </row>
    <row r="3552" spans="1:5" ht="16.5" x14ac:dyDescent="0.35">
      <c r="A3552" s="62" t="s">
        <v>1968</v>
      </c>
      <c r="B3552" s="62" t="s">
        <v>2537</v>
      </c>
      <c r="C3552" s="62" t="str">
        <f t="shared" si="55"/>
        <v>165</v>
      </c>
      <c r="D3552" s="62" t="s">
        <v>2542</v>
      </c>
      <c r="E3552" s="63">
        <v>404.68</v>
      </c>
    </row>
    <row r="3553" spans="1:5" ht="16.5" x14ac:dyDescent="0.35">
      <c r="A3553" s="62" t="s">
        <v>1954</v>
      </c>
      <c r="B3553" s="62" t="s">
        <v>2537</v>
      </c>
      <c r="C3553" s="62" t="str">
        <f t="shared" si="55"/>
        <v>165</v>
      </c>
      <c r="D3553" s="62" t="s">
        <v>2542</v>
      </c>
      <c r="E3553" s="63">
        <v>422.8</v>
      </c>
    </row>
    <row r="3554" spans="1:5" ht="16.5" x14ac:dyDescent="0.35">
      <c r="A3554" s="62" t="s">
        <v>1931</v>
      </c>
      <c r="B3554" s="62" t="s">
        <v>2537</v>
      </c>
      <c r="C3554" s="62" t="str">
        <f t="shared" si="55"/>
        <v>165</v>
      </c>
      <c r="D3554" s="62" t="s">
        <v>2542</v>
      </c>
      <c r="E3554" s="63">
        <v>374.48</v>
      </c>
    </row>
    <row r="3555" spans="1:5" ht="16.5" x14ac:dyDescent="0.35">
      <c r="A3555" s="62" t="s">
        <v>1930</v>
      </c>
      <c r="B3555" s="62" t="s">
        <v>2537</v>
      </c>
      <c r="C3555" s="62" t="str">
        <f t="shared" ref="C3555:C3618" si="56">MID(B3555,2,3)</f>
        <v>165</v>
      </c>
      <c r="D3555" s="62" t="s">
        <v>2542</v>
      </c>
      <c r="E3555" s="63">
        <v>483.2</v>
      </c>
    </row>
    <row r="3556" spans="1:5" ht="16.5" x14ac:dyDescent="0.35">
      <c r="A3556" s="62" t="s">
        <v>1911</v>
      </c>
      <c r="B3556" s="62" t="s">
        <v>2537</v>
      </c>
      <c r="C3556" s="62" t="str">
        <f t="shared" si="56"/>
        <v>165</v>
      </c>
      <c r="D3556" s="62" t="s">
        <v>2542</v>
      </c>
      <c r="E3556" s="63">
        <v>329.7</v>
      </c>
    </row>
    <row r="3557" spans="1:5" ht="16.5" x14ac:dyDescent="0.35">
      <c r="A3557" s="62" t="s">
        <v>1910</v>
      </c>
      <c r="B3557" s="62" t="s">
        <v>2537</v>
      </c>
      <c r="C3557" s="62" t="str">
        <f t="shared" si="56"/>
        <v>165</v>
      </c>
      <c r="D3557" s="62" t="s">
        <v>2542</v>
      </c>
      <c r="E3557" s="63">
        <v>318.27999999999997</v>
      </c>
    </row>
    <row r="3558" spans="1:5" ht="16.5" x14ac:dyDescent="0.35">
      <c r="A3558" s="62" t="s">
        <v>1904</v>
      </c>
      <c r="B3558" s="62" t="s">
        <v>2537</v>
      </c>
      <c r="C3558" s="62" t="str">
        <f t="shared" si="56"/>
        <v>165</v>
      </c>
      <c r="D3558" s="62" t="s">
        <v>2542</v>
      </c>
      <c r="E3558" s="63">
        <v>135.04</v>
      </c>
    </row>
    <row r="3559" spans="1:5" ht="16.5" x14ac:dyDescent="0.35">
      <c r="A3559" s="62" t="s">
        <v>1891</v>
      </c>
      <c r="B3559" s="62" t="s">
        <v>2537</v>
      </c>
      <c r="C3559" s="62" t="str">
        <f t="shared" si="56"/>
        <v>165</v>
      </c>
      <c r="D3559" s="62" t="s">
        <v>2542</v>
      </c>
      <c r="E3559" s="63">
        <v>112.08</v>
      </c>
    </row>
    <row r="3560" spans="1:5" ht="16.5" x14ac:dyDescent="0.35">
      <c r="A3560" s="62" t="s">
        <v>1886</v>
      </c>
      <c r="B3560" s="62" t="s">
        <v>2537</v>
      </c>
      <c r="C3560" s="62" t="str">
        <f t="shared" si="56"/>
        <v>165</v>
      </c>
      <c r="D3560" s="62" t="s">
        <v>2542</v>
      </c>
      <c r="E3560" s="63">
        <v>84</v>
      </c>
    </row>
    <row r="3561" spans="1:5" ht="16.5" x14ac:dyDescent="0.35">
      <c r="A3561" s="62" t="s">
        <v>1879</v>
      </c>
      <c r="B3561" s="62" t="s">
        <v>2537</v>
      </c>
      <c r="C3561" s="62" t="str">
        <f t="shared" si="56"/>
        <v>165</v>
      </c>
      <c r="D3561" s="62" t="s">
        <v>2542</v>
      </c>
      <c r="E3561" s="63">
        <v>66.040000000000006</v>
      </c>
    </row>
    <row r="3562" spans="1:5" ht="16.5" x14ac:dyDescent="0.35">
      <c r="A3562" s="62" t="s">
        <v>1864</v>
      </c>
      <c r="B3562" s="62" t="s">
        <v>2537</v>
      </c>
      <c r="C3562" s="62" t="str">
        <f t="shared" si="56"/>
        <v>165</v>
      </c>
      <c r="D3562" s="62" t="s">
        <v>2542</v>
      </c>
      <c r="E3562" s="63">
        <v>109.5</v>
      </c>
    </row>
    <row r="3563" spans="1:5" ht="16.5" x14ac:dyDescent="0.35">
      <c r="A3563" s="62" t="s">
        <v>1844</v>
      </c>
      <c r="B3563" s="62" t="s">
        <v>2537</v>
      </c>
      <c r="C3563" s="62" t="str">
        <f t="shared" si="56"/>
        <v>165</v>
      </c>
      <c r="D3563" s="62" t="s">
        <v>2542</v>
      </c>
      <c r="E3563" s="63">
        <v>46.04</v>
      </c>
    </row>
    <row r="3564" spans="1:5" ht="16.5" x14ac:dyDescent="0.35">
      <c r="A3564" s="62" t="s">
        <v>1843</v>
      </c>
      <c r="B3564" s="62" t="s">
        <v>2537</v>
      </c>
      <c r="C3564" s="62" t="str">
        <f t="shared" si="56"/>
        <v>165</v>
      </c>
      <c r="D3564" s="62" t="s">
        <v>2542</v>
      </c>
      <c r="E3564" s="63">
        <v>104.08</v>
      </c>
    </row>
    <row r="3565" spans="1:5" ht="16.5" x14ac:dyDescent="0.35">
      <c r="A3565" s="62" t="s">
        <v>1811</v>
      </c>
      <c r="B3565" s="62" t="s">
        <v>2537</v>
      </c>
      <c r="C3565" s="62" t="str">
        <f t="shared" si="56"/>
        <v>165</v>
      </c>
      <c r="D3565" s="62" t="s">
        <v>2542</v>
      </c>
      <c r="E3565" s="63">
        <v>56</v>
      </c>
    </row>
    <row r="3566" spans="1:5" ht="16.5" x14ac:dyDescent="0.35">
      <c r="A3566" s="62" t="s">
        <v>1810</v>
      </c>
      <c r="B3566" s="62" t="s">
        <v>2537</v>
      </c>
      <c r="C3566" s="62" t="str">
        <f t="shared" si="56"/>
        <v>165</v>
      </c>
      <c r="D3566" s="62" t="s">
        <v>2542</v>
      </c>
      <c r="E3566" s="63">
        <v>80</v>
      </c>
    </row>
    <row r="3567" spans="1:5" ht="16.5" x14ac:dyDescent="0.35">
      <c r="A3567" s="62" t="s">
        <v>1809</v>
      </c>
      <c r="B3567" s="62" t="s">
        <v>2537</v>
      </c>
      <c r="C3567" s="62" t="str">
        <f t="shared" si="56"/>
        <v>165</v>
      </c>
      <c r="D3567" s="62" t="s">
        <v>2542</v>
      </c>
      <c r="E3567" s="63">
        <v>40</v>
      </c>
    </row>
    <row r="3568" spans="1:5" ht="16.5" x14ac:dyDescent="0.35">
      <c r="A3568" s="62" t="s">
        <v>1769</v>
      </c>
      <c r="B3568" s="62" t="s">
        <v>2537</v>
      </c>
      <c r="C3568" s="62" t="str">
        <f t="shared" si="56"/>
        <v>165</v>
      </c>
      <c r="D3568" s="62" t="s">
        <v>2542</v>
      </c>
      <c r="E3568" s="63">
        <v>68</v>
      </c>
    </row>
    <row r="3569" spans="1:5" ht="16.5" x14ac:dyDescent="0.35">
      <c r="A3569" s="62" t="s">
        <v>1753</v>
      </c>
      <c r="B3569" s="62" t="s">
        <v>2537</v>
      </c>
      <c r="C3569" s="62" t="str">
        <f t="shared" si="56"/>
        <v>165</v>
      </c>
      <c r="D3569" s="62" t="s">
        <v>2542</v>
      </c>
      <c r="E3569" s="63">
        <v>24</v>
      </c>
    </row>
    <row r="3570" spans="1:5" ht="16.5" x14ac:dyDescent="0.35">
      <c r="A3570" s="62" t="s">
        <v>1747</v>
      </c>
      <c r="B3570" s="62" t="s">
        <v>2537</v>
      </c>
      <c r="C3570" s="62" t="str">
        <f t="shared" si="56"/>
        <v>165</v>
      </c>
      <c r="D3570" s="62" t="s">
        <v>2542</v>
      </c>
      <c r="E3570" s="63">
        <v>70.12</v>
      </c>
    </row>
    <row r="3571" spans="1:5" ht="16.5" x14ac:dyDescent="0.35">
      <c r="A3571" s="62" t="s">
        <v>1742</v>
      </c>
      <c r="B3571" s="62" t="s">
        <v>2537</v>
      </c>
      <c r="C3571" s="62" t="str">
        <f t="shared" si="56"/>
        <v>165</v>
      </c>
      <c r="D3571" s="62" t="s">
        <v>2542</v>
      </c>
      <c r="E3571" s="63">
        <v>64</v>
      </c>
    </row>
    <row r="3572" spans="1:5" ht="16.5" x14ac:dyDescent="0.35">
      <c r="A3572" s="62" t="s">
        <v>1419</v>
      </c>
      <c r="B3572" s="62" t="s">
        <v>2537</v>
      </c>
      <c r="C3572" s="62" t="str">
        <f t="shared" si="56"/>
        <v>165</v>
      </c>
      <c r="D3572" s="62" t="s">
        <v>2542</v>
      </c>
      <c r="E3572" s="63">
        <v>126.04</v>
      </c>
    </row>
    <row r="3573" spans="1:5" ht="16.5" x14ac:dyDescent="0.35">
      <c r="A3573" s="62" t="s">
        <v>2000</v>
      </c>
      <c r="B3573" s="62" t="s">
        <v>2537</v>
      </c>
      <c r="C3573" s="62" t="str">
        <f t="shared" si="56"/>
        <v>165</v>
      </c>
      <c r="D3573" s="62" t="s">
        <v>2543</v>
      </c>
      <c r="E3573" s="63">
        <v>422.8</v>
      </c>
    </row>
    <row r="3574" spans="1:5" ht="16.5" x14ac:dyDescent="0.35">
      <c r="A3574" s="62" t="s">
        <v>1990</v>
      </c>
      <c r="B3574" s="62" t="s">
        <v>2537</v>
      </c>
      <c r="C3574" s="62" t="str">
        <f t="shared" si="56"/>
        <v>165</v>
      </c>
      <c r="D3574" s="62" t="s">
        <v>2543</v>
      </c>
      <c r="E3574" s="63">
        <v>1050.96</v>
      </c>
    </row>
    <row r="3575" spans="1:5" ht="16.5" x14ac:dyDescent="0.35">
      <c r="A3575" s="62" t="s">
        <v>1975</v>
      </c>
      <c r="B3575" s="62" t="s">
        <v>2537</v>
      </c>
      <c r="C3575" s="62" t="str">
        <f t="shared" si="56"/>
        <v>165</v>
      </c>
      <c r="D3575" s="62" t="s">
        <v>2543</v>
      </c>
      <c r="E3575" s="63">
        <v>1500</v>
      </c>
    </row>
    <row r="3576" spans="1:5" ht="16.5" x14ac:dyDescent="0.35">
      <c r="A3576" s="62" t="s">
        <v>1974</v>
      </c>
      <c r="B3576" s="62" t="s">
        <v>2537</v>
      </c>
      <c r="C3576" s="62" t="str">
        <f t="shared" si="56"/>
        <v>165</v>
      </c>
      <c r="D3576" s="62" t="s">
        <v>2543</v>
      </c>
      <c r="E3576" s="63">
        <v>1500</v>
      </c>
    </row>
    <row r="3577" spans="1:5" ht="16.5" x14ac:dyDescent="0.35">
      <c r="A3577" s="62" t="s">
        <v>1968</v>
      </c>
      <c r="B3577" s="62" t="s">
        <v>2537</v>
      </c>
      <c r="C3577" s="62" t="str">
        <f t="shared" si="56"/>
        <v>165</v>
      </c>
      <c r="D3577" s="62" t="s">
        <v>2543</v>
      </c>
      <c r="E3577" s="63">
        <v>1473.76</v>
      </c>
    </row>
    <row r="3578" spans="1:5" ht="16.5" x14ac:dyDescent="0.35">
      <c r="A3578" s="62" t="s">
        <v>1954</v>
      </c>
      <c r="B3578" s="62" t="s">
        <v>2537</v>
      </c>
      <c r="C3578" s="62" t="str">
        <f t="shared" si="56"/>
        <v>165</v>
      </c>
      <c r="D3578" s="62" t="s">
        <v>2543</v>
      </c>
      <c r="E3578" s="63">
        <v>1491.88</v>
      </c>
    </row>
    <row r="3579" spans="1:5" ht="16.5" x14ac:dyDescent="0.35">
      <c r="A3579" s="62" t="s">
        <v>1931</v>
      </c>
      <c r="B3579" s="62" t="s">
        <v>2537</v>
      </c>
      <c r="C3579" s="62" t="str">
        <f t="shared" si="56"/>
        <v>165</v>
      </c>
      <c r="D3579" s="62" t="s">
        <v>2543</v>
      </c>
      <c r="E3579" s="63">
        <v>1177.8</v>
      </c>
    </row>
    <row r="3580" spans="1:5" ht="16.5" x14ac:dyDescent="0.35">
      <c r="A3580" s="62" t="s">
        <v>1930</v>
      </c>
      <c r="B3580" s="62" t="s">
        <v>2537</v>
      </c>
      <c r="C3580" s="62" t="str">
        <f t="shared" si="56"/>
        <v>165</v>
      </c>
      <c r="D3580" s="62" t="s">
        <v>2543</v>
      </c>
      <c r="E3580" s="63">
        <v>1286.52</v>
      </c>
    </row>
    <row r="3581" spans="1:5" ht="16.5" x14ac:dyDescent="0.35">
      <c r="A3581" s="62" t="s">
        <v>1911</v>
      </c>
      <c r="B3581" s="62" t="s">
        <v>2537</v>
      </c>
      <c r="C3581" s="62" t="str">
        <f t="shared" si="56"/>
        <v>165</v>
      </c>
      <c r="D3581" s="62" t="s">
        <v>2543</v>
      </c>
      <c r="E3581" s="63">
        <v>1322.76</v>
      </c>
    </row>
    <row r="3582" spans="1:5" ht="16.5" x14ac:dyDescent="0.35">
      <c r="A3582" s="62" t="s">
        <v>1910</v>
      </c>
      <c r="B3582" s="62" t="s">
        <v>2537</v>
      </c>
      <c r="C3582" s="62" t="str">
        <f t="shared" si="56"/>
        <v>165</v>
      </c>
      <c r="D3582" s="62" t="s">
        <v>2543</v>
      </c>
      <c r="E3582" s="63">
        <v>1500</v>
      </c>
    </row>
    <row r="3583" spans="1:5" ht="16.5" x14ac:dyDescent="0.35">
      <c r="A3583" s="62" t="s">
        <v>1904</v>
      </c>
      <c r="B3583" s="62" t="s">
        <v>2537</v>
      </c>
      <c r="C3583" s="62" t="str">
        <f t="shared" si="56"/>
        <v>165</v>
      </c>
      <c r="D3583" s="62" t="s">
        <v>2543</v>
      </c>
      <c r="E3583" s="63">
        <v>1497.92</v>
      </c>
    </row>
    <row r="3584" spans="1:5" ht="16.5" x14ac:dyDescent="0.35">
      <c r="A3584" s="62" t="s">
        <v>1891</v>
      </c>
      <c r="B3584" s="62" t="s">
        <v>2537</v>
      </c>
      <c r="C3584" s="62" t="str">
        <f t="shared" si="56"/>
        <v>165</v>
      </c>
      <c r="D3584" s="62" t="s">
        <v>2543</v>
      </c>
      <c r="E3584" s="63">
        <v>1201.96</v>
      </c>
    </row>
    <row r="3585" spans="1:5" ht="16.5" x14ac:dyDescent="0.35">
      <c r="A3585" s="62" t="s">
        <v>1886</v>
      </c>
      <c r="B3585" s="62" t="s">
        <v>2537</v>
      </c>
      <c r="C3585" s="62" t="str">
        <f t="shared" si="56"/>
        <v>165</v>
      </c>
      <c r="D3585" s="62" t="s">
        <v>2543</v>
      </c>
      <c r="E3585" s="63">
        <v>1093.24</v>
      </c>
    </row>
    <row r="3586" spans="1:5" ht="16.5" x14ac:dyDescent="0.35">
      <c r="A3586" s="62" t="s">
        <v>1879</v>
      </c>
      <c r="B3586" s="62" t="s">
        <v>2537</v>
      </c>
      <c r="C3586" s="62" t="str">
        <f t="shared" si="56"/>
        <v>165</v>
      </c>
      <c r="D3586" s="62" t="s">
        <v>2543</v>
      </c>
      <c r="E3586" s="63">
        <v>1075.1199999999999</v>
      </c>
    </row>
    <row r="3587" spans="1:5" ht="16.5" x14ac:dyDescent="0.35">
      <c r="A3587" s="62" t="s">
        <v>1864</v>
      </c>
      <c r="B3587" s="62" t="s">
        <v>2537</v>
      </c>
      <c r="C3587" s="62" t="str">
        <f t="shared" si="56"/>
        <v>165</v>
      </c>
      <c r="D3587" s="62" t="s">
        <v>2543</v>
      </c>
      <c r="E3587" s="63">
        <v>729.08</v>
      </c>
    </row>
    <row r="3588" spans="1:5" ht="16.5" x14ac:dyDescent="0.35">
      <c r="A3588" s="62" t="s">
        <v>1844</v>
      </c>
      <c r="B3588" s="62" t="s">
        <v>2537</v>
      </c>
      <c r="C3588" s="62" t="str">
        <f t="shared" si="56"/>
        <v>165</v>
      </c>
      <c r="D3588" s="62" t="s">
        <v>2543</v>
      </c>
      <c r="E3588" s="63">
        <v>278.64</v>
      </c>
    </row>
    <row r="3589" spans="1:5" ht="16.5" x14ac:dyDescent="0.35">
      <c r="A3589" s="62" t="s">
        <v>1843</v>
      </c>
      <c r="B3589" s="62" t="s">
        <v>2537</v>
      </c>
      <c r="C3589" s="62" t="str">
        <f t="shared" si="56"/>
        <v>165</v>
      </c>
      <c r="D3589" s="62" t="s">
        <v>2543</v>
      </c>
      <c r="E3589" s="63">
        <v>393.72</v>
      </c>
    </row>
    <row r="3590" spans="1:5" ht="16.5" x14ac:dyDescent="0.35">
      <c r="A3590" s="62" t="s">
        <v>1811</v>
      </c>
      <c r="B3590" s="62" t="s">
        <v>2537</v>
      </c>
      <c r="C3590" s="62" t="str">
        <f t="shared" si="56"/>
        <v>165</v>
      </c>
      <c r="D3590" s="62" t="s">
        <v>2543</v>
      </c>
      <c r="E3590" s="63">
        <v>252.48</v>
      </c>
    </row>
    <row r="3591" spans="1:5" ht="16.5" x14ac:dyDescent="0.35">
      <c r="A3591" s="62" t="s">
        <v>1810</v>
      </c>
      <c r="B3591" s="62" t="s">
        <v>2537</v>
      </c>
      <c r="C3591" s="62" t="str">
        <f t="shared" si="56"/>
        <v>165</v>
      </c>
      <c r="D3591" s="62" t="s">
        <v>2543</v>
      </c>
      <c r="E3591" s="63">
        <v>300.92</v>
      </c>
    </row>
    <row r="3592" spans="1:5" ht="16.5" x14ac:dyDescent="0.35">
      <c r="A3592" s="62" t="s">
        <v>1809</v>
      </c>
      <c r="B3592" s="62" t="s">
        <v>2537</v>
      </c>
      <c r="C3592" s="62" t="str">
        <f t="shared" si="56"/>
        <v>165</v>
      </c>
      <c r="D3592" s="62" t="s">
        <v>2543</v>
      </c>
      <c r="E3592" s="63">
        <v>246.4</v>
      </c>
    </row>
    <row r="3593" spans="1:5" ht="16.5" x14ac:dyDescent="0.35">
      <c r="A3593" s="62" t="s">
        <v>1769</v>
      </c>
      <c r="B3593" s="62" t="s">
        <v>2537</v>
      </c>
      <c r="C3593" s="62" t="str">
        <f t="shared" si="56"/>
        <v>165</v>
      </c>
      <c r="D3593" s="62" t="s">
        <v>2543</v>
      </c>
      <c r="E3593" s="63">
        <v>222.16</v>
      </c>
    </row>
    <row r="3594" spans="1:5" ht="16.5" x14ac:dyDescent="0.35">
      <c r="A3594" s="62" t="s">
        <v>1753</v>
      </c>
      <c r="B3594" s="62" t="s">
        <v>2537</v>
      </c>
      <c r="C3594" s="62" t="str">
        <f t="shared" si="56"/>
        <v>165</v>
      </c>
      <c r="D3594" s="62" t="s">
        <v>2543</v>
      </c>
      <c r="E3594" s="63">
        <v>139.32</v>
      </c>
    </row>
    <row r="3595" spans="1:5" ht="16.5" x14ac:dyDescent="0.35">
      <c r="A3595" s="62" t="s">
        <v>1747</v>
      </c>
      <c r="B3595" s="62" t="s">
        <v>2537</v>
      </c>
      <c r="C3595" s="62" t="str">
        <f t="shared" si="56"/>
        <v>165</v>
      </c>
      <c r="D3595" s="62" t="s">
        <v>2543</v>
      </c>
      <c r="E3595" s="63">
        <v>125.2</v>
      </c>
    </row>
    <row r="3596" spans="1:5" ht="16.5" x14ac:dyDescent="0.35">
      <c r="A3596" s="62" t="s">
        <v>1742</v>
      </c>
      <c r="B3596" s="62" t="s">
        <v>2537</v>
      </c>
      <c r="C3596" s="62" t="str">
        <f t="shared" si="56"/>
        <v>165</v>
      </c>
      <c r="D3596" s="62" t="s">
        <v>2543</v>
      </c>
      <c r="E3596" s="63">
        <v>151.44</v>
      </c>
    </row>
    <row r="3597" spans="1:5" ht="16.5" x14ac:dyDescent="0.35">
      <c r="A3597" s="62" t="s">
        <v>1419</v>
      </c>
      <c r="B3597" s="62" t="s">
        <v>2537</v>
      </c>
      <c r="C3597" s="62" t="str">
        <f t="shared" si="56"/>
        <v>165</v>
      </c>
      <c r="D3597" s="62" t="s">
        <v>2543</v>
      </c>
      <c r="E3597" s="63">
        <v>173.68</v>
      </c>
    </row>
    <row r="3598" spans="1:5" ht="16.5" x14ac:dyDescent="0.35">
      <c r="A3598" s="62" t="s">
        <v>1769</v>
      </c>
      <c r="B3598" s="62" t="s">
        <v>2537</v>
      </c>
      <c r="C3598" s="62" t="str">
        <f t="shared" si="56"/>
        <v>165</v>
      </c>
      <c r="D3598" s="62" t="s">
        <v>2544</v>
      </c>
      <c r="E3598" s="63">
        <v>230.92</v>
      </c>
    </row>
    <row r="3599" spans="1:5" ht="16.5" x14ac:dyDescent="0.35">
      <c r="A3599" s="62" t="s">
        <v>1753</v>
      </c>
      <c r="B3599" s="62" t="s">
        <v>2537</v>
      </c>
      <c r="C3599" s="62" t="str">
        <f t="shared" si="56"/>
        <v>165</v>
      </c>
      <c r="D3599" s="62" t="s">
        <v>2544</v>
      </c>
      <c r="E3599" s="63">
        <v>416.66</v>
      </c>
    </row>
    <row r="3600" spans="1:5" ht="16.5" x14ac:dyDescent="0.35">
      <c r="A3600" s="62" t="s">
        <v>1747</v>
      </c>
      <c r="B3600" s="62" t="s">
        <v>2537</v>
      </c>
      <c r="C3600" s="62" t="str">
        <f t="shared" si="56"/>
        <v>165</v>
      </c>
      <c r="D3600" s="62" t="s">
        <v>2544</v>
      </c>
      <c r="E3600" s="63">
        <v>421.68</v>
      </c>
    </row>
    <row r="3601" spans="1:5" ht="16.5" x14ac:dyDescent="0.35">
      <c r="A3601" s="62" t="s">
        <v>1742</v>
      </c>
      <c r="B3601" s="62" t="s">
        <v>2537</v>
      </c>
      <c r="C3601" s="62" t="str">
        <f t="shared" si="56"/>
        <v>165</v>
      </c>
      <c r="D3601" s="62" t="s">
        <v>2544</v>
      </c>
      <c r="E3601" s="63">
        <v>481.92</v>
      </c>
    </row>
    <row r="3602" spans="1:5" ht="16.5" x14ac:dyDescent="0.35">
      <c r="A3602" s="62" t="s">
        <v>1419</v>
      </c>
      <c r="B3602" s="62" t="s">
        <v>2537</v>
      </c>
      <c r="C3602" s="62" t="str">
        <f t="shared" si="56"/>
        <v>165</v>
      </c>
      <c r="D3602" s="62" t="s">
        <v>2544</v>
      </c>
      <c r="E3602" s="63">
        <v>496.98</v>
      </c>
    </row>
    <row r="3603" spans="1:5" ht="16.5" x14ac:dyDescent="0.35">
      <c r="A3603" s="62" t="s">
        <v>1769</v>
      </c>
      <c r="B3603" s="62" t="s">
        <v>2537</v>
      </c>
      <c r="C3603" s="62" t="str">
        <f t="shared" si="56"/>
        <v>165</v>
      </c>
      <c r="D3603" s="62" t="s">
        <v>2545</v>
      </c>
      <c r="E3603" s="63">
        <v>398.64</v>
      </c>
    </row>
    <row r="3604" spans="1:5" ht="16.5" x14ac:dyDescent="0.35">
      <c r="A3604" s="62" t="s">
        <v>1753</v>
      </c>
      <c r="B3604" s="62" t="s">
        <v>2537</v>
      </c>
      <c r="C3604" s="62" t="str">
        <f t="shared" si="56"/>
        <v>165</v>
      </c>
      <c r="D3604" s="62" t="s">
        <v>2545</v>
      </c>
      <c r="E3604" s="63">
        <v>622.12</v>
      </c>
    </row>
    <row r="3605" spans="1:5" ht="16.5" x14ac:dyDescent="0.35">
      <c r="A3605" s="62" t="s">
        <v>1747</v>
      </c>
      <c r="B3605" s="62" t="s">
        <v>2537</v>
      </c>
      <c r="C3605" s="62" t="str">
        <f t="shared" si="56"/>
        <v>165</v>
      </c>
      <c r="D3605" s="62" t="s">
        <v>2545</v>
      </c>
      <c r="E3605" s="63">
        <v>616.08000000000004</v>
      </c>
    </row>
    <row r="3606" spans="1:5" ht="16.5" x14ac:dyDescent="0.35">
      <c r="A3606" s="62" t="s">
        <v>1742</v>
      </c>
      <c r="B3606" s="62" t="s">
        <v>2537</v>
      </c>
      <c r="C3606" s="62" t="str">
        <f t="shared" si="56"/>
        <v>165</v>
      </c>
      <c r="D3606" s="62" t="s">
        <v>2545</v>
      </c>
      <c r="E3606" s="63">
        <v>688.56</v>
      </c>
    </row>
    <row r="3607" spans="1:5" ht="16.5" x14ac:dyDescent="0.35">
      <c r="A3607" s="62" t="s">
        <v>1419</v>
      </c>
      <c r="B3607" s="62" t="s">
        <v>2537</v>
      </c>
      <c r="C3607" s="62" t="str">
        <f t="shared" si="56"/>
        <v>165</v>
      </c>
      <c r="D3607" s="62" t="s">
        <v>2545</v>
      </c>
      <c r="E3607" s="63">
        <v>483.2</v>
      </c>
    </row>
    <row r="3608" spans="1:5" ht="16.5" x14ac:dyDescent="0.35">
      <c r="A3608" s="62" t="s">
        <v>1753</v>
      </c>
      <c r="B3608" s="62" t="s">
        <v>2537</v>
      </c>
      <c r="C3608" s="62" t="str">
        <f t="shared" si="56"/>
        <v>165</v>
      </c>
      <c r="D3608" s="62" t="s">
        <v>2546</v>
      </c>
      <c r="E3608" s="63">
        <v>271.8</v>
      </c>
    </row>
    <row r="3609" spans="1:5" ht="16.5" x14ac:dyDescent="0.35">
      <c r="A3609" s="62" t="s">
        <v>1747</v>
      </c>
      <c r="B3609" s="62" t="s">
        <v>2537</v>
      </c>
      <c r="C3609" s="62" t="str">
        <f t="shared" si="56"/>
        <v>165</v>
      </c>
      <c r="D3609" s="62" t="s">
        <v>2546</v>
      </c>
      <c r="E3609" s="63">
        <v>302</v>
      </c>
    </row>
    <row r="3610" spans="1:5" ht="16.5" x14ac:dyDescent="0.35">
      <c r="A3610" s="62" t="s">
        <v>1418</v>
      </c>
      <c r="B3610" s="62" t="s">
        <v>2547</v>
      </c>
      <c r="C3610" s="62" t="str">
        <f t="shared" si="56"/>
        <v>152</v>
      </c>
      <c r="D3610" s="62" t="s">
        <v>2548</v>
      </c>
      <c r="E3610" s="63">
        <v>58832.3</v>
      </c>
    </row>
    <row r="3611" spans="1:5" ht="16.5" x14ac:dyDescent="0.35">
      <c r="A3611" s="62" t="s">
        <v>2028</v>
      </c>
      <c r="B3611" s="62" t="s">
        <v>2547</v>
      </c>
      <c r="C3611" s="62" t="str">
        <f t="shared" si="56"/>
        <v>152</v>
      </c>
      <c r="D3611" s="62" t="s">
        <v>2548</v>
      </c>
      <c r="E3611" s="63">
        <v>58927.9</v>
      </c>
    </row>
    <row r="3612" spans="1:5" ht="16.5" x14ac:dyDescent="0.35">
      <c r="A3612" s="62" t="s">
        <v>2023</v>
      </c>
      <c r="B3612" s="62" t="s">
        <v>2547</v>
      </c>
      <c r="C3612" s="62" t="str">
        <f t="shared" si="56"/>
        <v>152</v>
      </c>
      <c r="D3612" s="62" t="s">
        <v>2548</v>
      </c>
      <c r="E3612" s="63">
        <v>56081.9</v>
      </c>
    </row>
    <row r="3613" spans="1:5" ht="16.5" x14ac:dyDescent="0.35">
      <c r="A3613" s="62" t="s">
        <v>2013</v>
      </c>
      <c r="B3613" s="62" t="s">
        <v>2547</v>
      </c>
      <c r="C3613" s="62" t="str">
        <f t="shared" si="56"/>
        <v>152</v>
      </c>
      <c r="D3613" s="62" t="s">
        <v>2548</v>
      </c>
      <c r="E3613" s="63">
        <v>51008.800000000003</v>
      </c>
    </row>
    <row r="3614" spans="1:5" ht="16.5" x14ac:dyDescent="0.35">
      <c r="A3614" s="62" t="s">
        <v>2007</v>
      </c>
      <c r="B3614" s="62" t="s">
        <v>2547</v>
      </c>
      <c r="C3614" s="62" t="str">
        <f t="shared" si="56"/>
        <v>152</v>
      </c>
      <c r="D3614" s="62" t="s">
        <v>2548</v>
      </c>
      <c r="E3614" s="63">
        <v>41401.599999999999</v>
      </c>
    </row>
    <row r="3615" spans="1:5" ht="16.5" x14ac:dyDescent="0.35">
      <c r="A3615" s="62" t="s">
        <v>2000</v>
      </c>
      <c r="B3615" s="62" t="s">
        <v>2547</v>
      </c>
      <c r="C3615" s="62" t="str">
        <f t="shared" si="56"/>
        <v>152</v>
      </c>
      <c r="D3615" s="62" t="s">
        <v>2548</v>
      </c>
      <c r="E3615" s="63">
        <v>53697.2</v>
      </c>
    </row>
    <row r="3616" spans="1:5" ht="16.5" x14ac:dyDescent="0.35">
      <c r="A3616" s="62" t="s">
        <v>1990</v>
      </c>
      <c r="B3616" s="62" t="s">
        <v>2547</v>
      </c>
      <c r="C3616" s="62" t="str">
        <f t="shared" si="56"/>
        <v>152</v>
      </c>
      <c r="D3616" s="62" t="s">
        <v>2548</v>
      </c>
      <c r="E3616" s="63">
        <v>55017.9</v>
      </c>
    </row>
    <row r="3617" spans="1:5" ht="16.5" x14ac:dyDescent="0.35">
      <c r="A3617" s="62" t="s">
        <v>1975</v>
      </c>
      <c r="B3617" s="62" t="s">
        <v>2547</v>
      </c>
      <c r="C3617" s="62" t="str">
        <f t="shared" si="56"/>
        <v>152</v>
      </c>
      <c r="D3617" s="62" t="s">
        <v>2548</v>
      </c>
      <c r="E3617" s="63">
        <v>53620</v>
      </c>
    </row>
    <row r="3618" spans="1:5" ht="16.5" x14ac:dyDescent="0.35">
      <c r="A3618" s="62" t="s">
        <v>1974</v>
      </c>
      <c r="B3618" s="62" t="s">
        <v>2547</v>
      </c>
      <c r="C3618" s="62" t="str">
        <f t="shared" si="56"/>
        <v>152</v>
      </c>
      <c r="D3618" s="62" t="s">
        <v>2548</v>
      </c>
      <c r="E3618" s="63">
        <v>55077.8</v>
      </c>
    </row>
    <row r="3619" spans="1:5" ht="16.5" x14ac:dyDescent="0.35">
      <c r="A3619" s="62" t="s">
        <v>1968</v>
      </c>
      <c r="B3619" s="62" t="s">
        <v>2547</v>
      </c>
      <c r="C3619" s="62" t="str">
        <f t="shared" ref="C3619:C3639" si="57">MID(B3619,2,3)</f>
        <v>152</v>
      </c>
      <c r="D3619" s="62" t="s">
        <v>2548</v>
      </c>
      <c r="E3619" s="63">
        <v>53621.599999999999</v>
      </c>
    </row>
    <row r="3620" spans="1:5" ht="16.5" x14ac:dyDescent="0.35">
      <c r="A3620" s="62" t="s">
        <v>1954</v>
      </c>
      <c r="B3620" s="62" t="s">
        <v>2547</v>
      </c>
      <c r="C3620" s="62" t="str">
        <f t="shared" si="57"/>
        <v>152</v>
      </c>
      <c r="D3620" s="62" t="s">
        <v>2548</v>
      </c>
      <c r="E3620" s="63">
        <v>53237.9</v>
      </c>
    </row>
    <row r="3621" spans="1:5" ht="16.5" x14ac:dyDescent="0.35">
      <c r="A3621" s="62" t="s">
        <v>1931</v>
      </c>
      <c r="B3621" s="62" t="s">
        <v>2547</v>
      </c>
      <c r="C3621" s="62" t="str">
        <f t="shared" si="57"/>
        <v>152</v>
      </c>
      <c r="D3621" s="62" t="s">
        <v>2548</v>
      </c>
      <c r="E3621" s="63">
        <v>51713.1</v>
      </c>
    </row>
    <row r="3622" spans="1:5" ht="16.5" x14ac:dyDescent="0.35">
      <c r="A3622" s="62" t="s">
        <v>1930</v>
      </c>
      <c r="B3622" s="62" t="s">
        <v>2547</v>
      </c>
      <c r="C3622" s="62" t="str">
        <f t="shared" si="57"/>
        <v>152</v>
      </c>
      <c r="D3622" s="62" t="s">
        <v>2548</v>
      </c>
      <c r="E3622" s="63">
        <v>52398.1</v>
      </c>
    </row>
    <row r="3623" spans="1:5" ht="16.5" x14ac:dyDescent="0.35">
      <c r="A3623" s="62" t="s">
        <v>1911</v>
      </c>
      <c r="B3623" s="62" t="s">
        <v>2547</v>
      </c>
      <c r="C3623" s="62" t="str">
        <f t="shared" si="57"/>
        <v>152</v>
      </c>
      <c r="D3623" s="62" t="s">
        <v>2548</v>
      </c>
      <c r="E3623" s="63">
        <v>52129.3</v>
      </c>
    </row>
    <row r="3624" spans="1:5" ht="16.5" x14ac:dyDescent="0.35">
      <c r="A3624" s="62" t="s">
        <v>1910</v>
      </c>
      <c r="B3624" s="62" t="s">
        <v>2547</v>
      </c>
      <c r="C3624" s="62" t="str">
        <f t="shared" si="57"/>
        <v>152</v>
      </c>
      <c r="D3624" s="62" t="s">
        <v>2548</v>
      </c>
      <c r="E3624" s="63">
        <v>53992.7</v>
      </c>
    </row>
    <row r="3625" spans="1:5" ht="16.5" x14ac:dyDescent="0.35">
      <c r="A3625" s="62" t="s">
        <v>1904</v>
      </c>
      <c r="B3625" s="62" t="s">
        <v>2547</v>
      </c>
      <c r="C3625" s="62" t="str">
        <f t="shared" si="57"/>
        <v>152</v>
      </c>
      <c r="D3625" s="62" t="s">
        <v>2548</v>
      </c>
      <c r="E3625" s="63">
        <v>54089.599999999999</v>
      </c>
    </row>
    <row r="3626" spans="1:5" ht="16.5" x14ac:dyDescent="0.35">
      <c r="A3626" s="62" t="s">
        <v>1891</v>
      </c>
      <c r="B3626" s="62" t="s">
        <v>2547</v>
      </c>
      <c r="C3626" s="62" t="str">
        <f t="shared" si="57"/>
        <v>152</v>
      </c>
      <c r="D3626" s="62" t="s">
        <v>2548</v>
      </c>
      <c r="E3626" s="63">
        <v>52928.7</v>
      </c>
    </row>
    <row r="3627" spans="1:5" ht="16.5" x14ac:dyDescent="0.35">
      <c r="A3627" s="62" t="s">
        <v>1886</v>
      </c>
      <c r="B3627" s="62" t="s">
        <v>2547</v>
      </c>
      <c r="C3627" s="62" t="str">
        <f t="shared" si="57"/>
        <v>152</v>
      </c>
      <c r="D3627" s="62" t="s">
        <v>2548</v>
      </c>
      <c r="E3627" s="63">
        <v>46909.1</v>
      </c>
    </row>
    <row r="3628" spans="1:5" ht="16.5" x14ac:dyDescent="0.35">
      <c r="A3628" s="62" t="s">
        <v>1879</v>
      </c>
      <c r="B3628" s="62" t="s">
        <v>2547</v>
      </c>
      <c r="C3628" s="62" t="str">
        <f t="shared" si="57"/>
        <v>152</v>
      </c>
      <c r="D3628" s="62" t="s">
        <v>2548</v>
      </c>
      <c r="E3628" s="63">
        <v>49721.5</v>
      </c>
    </row>
    <row r="3629" spans="1:5" ht="16.5" x14ac:dyDescent="0.35">
      <c r="A3629" s="62" t="s">
        <v>1864</v>
      </c>
      <c r="B3629" s="62" t="s">
        <v>2547</v>
      </c>
      <c r="C3629" s="62" t="str">
        <f t="shared" si="57"/>
        <v>152</v>
      </c>
      <c r="D3629" s="62" t="s">
        <v>2548</v>
      </c>
      <c r="E3629" s="63">
        <v>55069</v>
      </c>
    </row>
    <row r="3630" spans="1:5" ht="16.5" x14ac:dyDescent="0.35">
      <c r="A3630" s="62" t="s">
        <v>1844</v>
      </c>
      <c r="B3630" s="62" t="s">
        <v>2547</v>
      </c>
      <c r="C3630" s="62" t="str">
        <f t="shared" si="57"/>
        <v>152</v>
      </c>
      <c r="D3630" s="62" t="s">
        <v>2548</v>
      </c>
      <c r="E3630" s="63">
        <v>55801.1</v>
      </c>
    </row>
    <row r="3631" spans="1:5" ht="16.5" x14ac:dyDescent="0.35">
      <c r="A3631" s="62" t="s">
        <v>1843</v>
      </c>
      <c r="B3631" s="62" t="s">
        <v>2547</v>
      </c>
      <c r="C3631" s="62" t="str">
        <f t="shared" si="57"/>
        <v>152</v>
      </c>
      <c r="D3631" s="62" t="s">
        <v>2548</v>
      </c>
      <c r="E3631" s="63">
        <v>58609.8</v>
      </c>
    </row>
    <row r="3632" spans="1:5" ht="16.5" x14ac:dyDescent="0.35">
      <c r="A3632" s="62" t="s">
        <v>1811</v>
      </c>
      <c r="B3632" s="62" t="s">
        <v>2547</v>
      </c>
      <c r="C3632" s="62" t="str">
        <f t="shared" si="57"/>
        <v>152</v>
      </c>
      <c r="D3632" s="62" t="s">
        <v>2548</v>
      </c>
      <c r="E3632" s="63">
        <v>58186</v>
      </c>
    </row>
    <row r="3633" spans="1:5" ht="16.5" x14ac:dyDescent="0.35">
      <c r="A3633" s="62" t="s">
        <v>1810</v>
      </c>
      <c r="B3633" s="62" t="s">
        <v>2547</v>
      </c>
      <c r="C3633" s="62" t="str">
        <f t="shared" si="57"/>
        <v>152</v>
      </c>
      <c r="D3633" s="62" t="s">
        <v>2548</v>
      </c>
      <c r="E3633" s="63">
        <v>53649.3</v>
      </c>
    </row>
    <row r="3634" spans="1:5" ht="16.5" x14ac:dyDescent="0.35">
      <c r="A3634" s="62" t="s">
        <v>1809</v>
      </c>
      <c r="B3634" s="62" t="s">
        <v>2547</v>
      </c>
      <c r="C3634" s="62" t="str">
        <f t="shared" si="57"/>
        <v>152</v>
      </c>
      <c r="D3634" s="62" t="s">
        <v>2548</v>
      </c>
      <c r="E3634" s="63">
        <v>49334.6</v>
      </c>
    </row>
    <row r="3635" spans="1:5" ht="16.5" x14ac:dyDescent="0.35">
      <c r="A3635" s="62" t="s">
        <v>1769</v>
      </c>
      <c r="B3635" s="62" t="s">
        <v>2547</v>
      </c>
      <c r="C3635" s="62" t="str">
        <f t="shared" si="57"/>
        <v>152</v>
      </c>
      <c r="D3635" s="62" t="s">
        <v>2548</v>
      </c>
      <c r="E3635" s="63">
        <v>51228.5</v>
      </c>
    </row>
    <row r="3636" spans="1:5" ht="16.5" x14ac:dyDescent="0.35">
      <c r="A3636" s="62" t="s">
        <v>1753</v>
      </c>
      <c r="B3636" s="62" t="s">
        <v>2547</v>
      </c>
      <c r="C3636" s="62" t="str">
        <f t="shared" si="57"/>
        <v>152</v>
      </c>
      <c r="D3636" s="62" t="s">
        <v>2548</v>
      </c>
      <c r="E3636" s="63">
        <v>56292.3</v>
      </c>
    </row>
    <row r="3637" spans="1:5" ht="16.5" x14ac:dyDescent="0.35">
      <c r="A3637" s="62" t="s">
        <v>1747</v>
      </c>
      <c r="B3637" s="62" t="s">
        <v>2547</v>
      </c>
      <c r="C3637" s="62" t="str">
        <f t="shared" si="57"/>
        <v>152</v>
      </c>
      <c r="D3637" s="62" t="s">
        <v>2548</v>
      </c>
      <c r="E3637" s="63">
        <v>60741.9</v>
      </c>
    </row>
    <row r="3638" spans="1:5" ht="16.5" x14ac:dyDescent="0.35">
      <c r="A3638" s="62" t="s">
        <v>1742</v>
      </c>
      <c r="B3638" s="62" t="s">
        <v>2547</v>
      </c>
      <c r="C3638" s="62" t="str">
        <f t="shared" si="57"/>
        <v>152</v>
      </c>
      <c r="D3638" s="62" t="s">
        <v>2548</v>
      </c>
      <c r="E3638" s="63">
        <v>62537.9</v>
      </c>
    </row>
    <row r="3639" spans="1:5" ht="16.5" x14ac:dyDescent="0.35">
      <c r="A3639" s="62" t="s">
        <v>1419</v>
      </c>
      <c r="B3639" s="62" t="s">
        <v>2547</v>
      </c>
      <c r="C3639" s="62" t="str">
        <f t="shared" si="57"/>
        <v>152</v>
      </c>
      <c r="D3639" s="62" t="s">
        <v>2548</v>
      </c>
      <c r="E3639" s="63">
        <v>61665.4</v>
      </c>
    </row>
  </sheetData>
  <phoneticPr fontId="3"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83"/>
  <sheetViews>
    <sheetView workbookViewId="0">
      <selection activeCell="K1" sqref="K1:L1048576"/>
    </sheetView>
  </sheetViews>
  <sheetFormatPr defaultRowHeight="13.5" x14ac:dyDescent="0.15"/>
  <cols>
    <col min="1" max="1" width="11.625" bestFit="1" customWidth="1"/>
    <col min="8" max="9" width="12.75" style="3" bestFit="1" customWidth="1"/>
    <col min="10" max="10" width="9.5" style="3" bestFit="1" customWidth="1"/>
    <col min="11" max="12" width="12.75" style="64" bestFit="1" customWidth="1"/>
    <col min="13" max="14" width="12.75" style="3" bestFit="1" customWidth="1"/>
    <col min="15" max="15" width="9.5" style="3" bestFit="1" customWidth="1"/>
  </cols>
  <sheetData>
    <row r="1" spans="1:18" x14ac:dyDescent="0.15">
      <c r="A1" t="s">
        <v>2384</v>
      </c>
      <c r="B1" t="s">
        <v>2</v>
      </c>
      <c r="C1" t="s">
        <v>703</v>
      </c>
      <c r="D1" t="s">
        <v>1387</v>
      </c>
      <c r="E1" t="s">
        <v>1388</v>
      </c>
      <c r="F1" t="s">
        <v>2549</v>
      </c>
      <c r="G1" t="s">
        <v>2550</v>
      </c>
      <c r="H1" s="3" t="s">
        <v>1399</v>
      </c>
      <c r="I1" s="3" t="s">
        <v>1073</v>
      </c>
      <c r="J1" s="3" t="s">
        <v>2551</v>
      </c>
      <c r="K1" s="64" t="s">
        <v>2552</v>
      </c>
      <c r="L1" s="64" t="s">
        <v>2553</v>
      </c>
      <c r="M1" s="3" t="s">
        <v>2554</v>
      </c>
      <c r="N1" s="3" t="s">
        <v>2555</v>
      </c>
      <c r="O1" s="3" t="s">
        <v>2556</v>
      </c>
      <c r="P1" t="s">
        <v>1071</v>
      </c>
      <c r="Q1" t="s">
        <v>2557</v>
      </c>
      <c r="R1" t="s">
        <v>1072</v>
      </c>
    </row>
    <row r="2" spans="1:18" x14ac:dyDescent="0.15">
      <c r="A2" t="s">
        <v>1418</v>
      </c>
      <c r="B2" t="s">
        <v>2558</v>
      </c>
      <c r="C2" t="s">
        <v>2559</v>
      </c>
      <c r="D2" t="s">
        <v>2560</v>
      </c>
      <c r="E2" t="s">
        <v>2561</v>
      </c>
      <c r="F2" t="s">
        <v>1475</v>
      </c>
      <c r="G2" t="s">
        <v>1475</v>
      </c>
      <c r="H2" s="3">
        <v>631.21</v>
      </c>
      <c r="I2" s="3">
        <v>0</v>
      </c>
      <c r="J2" s="3">
        <v>631.21</v>
      </c>
      <c r="K2" s="64">
        <f>M2</f>
        <v>0</v>
      </c>
      <c r="L2" s="64">
        <f>N2+O2-J2</f>
        <v>0</v>
      </c>
      <c r="M2" s="3">
        <v>0</v>
      </c>
      <c r="N2" s="3">
        <v>631.21</v>
      </c>
      <c r="O2" s="3">
        <v>0</v>
      </c>
      <c r="P2" t="s">
        <v>2562</v>
      </c>
      <c r="Q2" t="s">
        <v>2563</v>
      </c>
      <c r="R2" t="s">
        <v>1475</v>
      </c>
    </row>
    <row r="3" spans="1:18" x14ac:dyDescent="0.15">
      <c r="A3" t="s">
        <v>1418</v>
      </c>
      <c r="B3" t="s">
        <v>2564</v>
      </c>
      <c r="C3" t="s">
        <v>2565</v>
      </c>
      <c r="D3" t="s">
        <v>795</v>
      </c>
      <c r="E3" t="s">
        <v>2566</v>
      </c>
      <c r="F3" t="s">
        <v>2567</v>
      </c>
      <c r="G3" t="s">
        <v>1475</v>
      </c>
      <c r="H3" s="3">
        <v>2475.92</v>
      </c>
      <c r="I3" s="3">
        <v>2475.92</v>
      </c>
      <c r="J3" s="3">
        <v>0</v>
      </c>
      <c r="K3" s="64">
        <f t="shared" ref="K3:K66" si="0">M3</f>
        <v>2475.92</v>
      </c>
      <c r="L3" s="64">
        <f t="shared" ref="L3:L66" si="1">N3+O3</f>
        <v>0</v>
      </c>
      <c r="M3" s="3">
        <v>2475.92</v>
      </c>
      <c r="N3" s="3">
        <v>0</v>
      </c>
      <c r="O3" s="3">
        <v>0</v>
      </c>
      <c r="P3" t="s">
        <v>2568</v>
      </c>
      <c r="Q3" t="s">
        <v>1475</v>
      </c>
      <c r="R3" t="s">
        <v>2569</v>
      </c>
    </row>
    <row r="4" spans="1:18" x14ac:dyDescent="0.15">
      <c r="A4" t="s">
        <v>1418</v>
      </c>
      <c r="B4" t="s">
        <v>2570</v>
      </c>
      <c r="C4" t="s">
        <v>2571</v>
      </c>
      <c r="D4" t="s">
        <v>795</v>
      </c>
      <c r="E4" t="s">
        <v>2566</v>
      </c>
      <c r="F4" t="s">
        <v>2567</v>
      </c>
      <c r="G4" t="s">
        <v>1475</v>
      </c>
      <c r="H4" s="3">
        <v>13429.79</v>
      </c>
      <c r="I4" s="3">
        <v>13429.79</v>
      </c>
      <c r="J4" s="3">
        <v>0</v>
      </c>
      <c r="K4" s="64">
        <f t="shared" si="0"/>
        <v>13429.79</v>
      </c>
      <c r="L4" s="64">
        <f t="shared" si="1"/>
        <v>0</v>
      </c>
      <c r="M4" s="3">
        <v>13429.79</v>
      </c>
      <c r="N4" s="3">
        <v>0</v>
      </c>
      <c r="O4" s="3">
        <v>0</v>
      </c>
      <c r="P4" t="s">
        <v>2572</v>
      </c>
      <c r="Q4" t="s">
        <v>1475</v>
      </c>
      <c r="R4" t="s">
        <v>2573</v>
      </c>
    </row>
    <row r="5" spans="1:18" x14ac:dyDescent="0.15">
      <c r="A5" t="s">
        <v>1418</v>
      </c>
      <c r="B5" t="s">
        <v>2574</v>
      </c>
      <c r="C5" t="s">
        <v>2575</v>
      </c>
      <c r="D5" t="s">
        <v>802</v>
      </c>
      <c r="E5" t="s">
        <v>2576</v>
      </c>
      <c r="F5" t="s">
        <v>1475</v>
      </c>
      <c r="G5" t="s">
        <v>1475</v>
      </c>
      <c r="H5" s="3">
        <v>135.22999999999999</v>
      </c>
      <c r="I5" s="3">
        <v>135.22999999999999</v>
      </c>
      <c r="J5" s="3">
        <v>0</v>
      </c>
      <c r="K5" s="64">
        <f t="shared" si="0"/>
        <v>135.22999999999999</v>
      </c>
      <c r="L5" s="64">
        <f t="shared" si="1"/>
        <v>0</v>
      </c>
      <c r="M5" s="3">
        <v>135.22999999999999</v>
      </c>
      <c r="N5" s="3">
        <v>0</v>
      </c>
      <c r="O5" s="3">
        <v>0</v>
      </c>
      <c r="P5" t="s">
        <v>2577</v>
      </c>
      <c r="Q5" t="s">
        <v>1475</v>
      </c>
      <c r="R5" t="s">
        <v>2578</v>
      </c>
    </row>
    <row r="6" spans="1:18" x14ac:dyDescent="0.15">
      <c r="A6" t="s">
        <v>1418</v>
      </c>
      <c r="B6" t="s">
        <v>2579</v>
      </c>
      <c r="C6" t="s">
        <v>2580</v>
      </c>
      <c r="D6" t="s">
        <v>795</v>
      </c>
      <c r="E6" t="s">
        <v>2576</v>
      </c>
      <c r="F6" t="s">
        <v>1475</v>
      </c>
      <c r="G6" t="s">
        <v>1475</v>
      </c>
      <c r="H6" s="3">
        <v>286.83999999999997</v>
      </c>
      <c r="I6" s="3">
        <v>286.83999999999997</v>
      </c>
      <c r="J6" s="3">
        <v>0</v>
      </c>
      <c r="K6" s="64">
        <f t="shared" si="0"/>
        <v>286.83999999999997</v>
      </c>
      <c r="L6" s="64">
        <f t="shared" si="1"/>
        <v>0</v>
      </c>
      <c r="M6" s="3">
        <v>286.83999999999997</v>
      </c>
      <c r="N6" s="3">
        <v>0</v>
      </c>
      <c r="O6" s="3">
        <v>0</v>
      </c>
      <c r="P6" t="s">
        <v>2581</v>
      </c>
      <c r="Q6" t="s">
        <v>1475</v>
      </c>
      <c r="R6" t="s">
        <v>2582</v>
      </c>
    </row>
    <row r="7" spans="1:18" x14ac:dyDescent="0.15">
      <c r="A7" t="s">
        <v>1418</v>
      </c>
      <c r="B7" t="s">
        <v>2583</v>
      </c>
      <c r="C7" t="s">
        <v>2584</v>
      </c>
      <c r="D7" t="s">
        <v>2585</v>
      </c>
      <c r="E7" t="s">
        <v>2586</v>
      </c>
      <c r="F7" t="s">
        <v>2586</v>
      </c>
      <c r="G7" t="s">
        <v>1475</v>
      </c>
      <c r="H7" s="3">
        <v>0</v>
      </c>
      <c r="I7" s="3">
        <v>0</v>
      </c>
      <c r="J7" s="3">
        <v>0</v>
      </c>
      <c r="K7" s="64">
        <f t="shared" si="0"/>
        <v>0</v>
      </c>
      <c r="L7" s="64">
        <f t="shared" si="1"/>
        <v>0</v>
      </c>
      <c r="M7" s="3">
        <v>0</v>
      </c>
      <c r="N7" s="3">
        <v>0</v>
      </c>
      <c r="O7" s="3">
        <v>0</v>
      </c>
      <c r="P7" t="s">
        <v>2587</v>
      </c>
      <c r="Q7" t="s">
        <v>1475</v>
      </c>
      <c r="R7" t="s">
        <v>2588</v>
      </c>
    </row>
    <row r="8" spans="1:18" x14ac:dyDescent="0.15">
      <c r="A8" t="s">
        <v>1418</v>
      </c>
      <c r="B8" t="s">
        <v>2589</v>
      </c>
      <c r="C8" t="s">
        <v>2590</v>
      </c>
      <c r="D8" t="s">
        <v>2585</v>
      </c>
      <c r="E8" t="s">
        <v>2586</v>
      </c>
      <c r="F8" t="s">
        <v>2586</v>
      </c>
      <c r="G8" t="s">
        <v>1475</v>
      </c>
      <c r="H8" s="3">
        <v>335.57</v>
      </c>
      <c r="I8" s="3">
        <v>335.57</v>
      </c>
      <c r="J8" s="3">
        <v>0</v>
      </c>
      <c r="K8" s="64">
        <f t="shared" si="0"/>
        <v>335.57</v>
      </c>
      <c r="L8" s="64">
        <f t="shared" si="1"/>
        <v>0</v>
      </c>
      <c r="M8" s="3">
        <v>335.57</v>
      </c>
      <c r="N8" s="3">
        <v>0</v>
      </c>
      <c r="O8" s="3">
        <v>0</v>
      </c>
      <c r="P8" t="s">
        <v>2591</v>
      </c>
      <c r="Q8" t="s">
        <v>1475</v>
      </c>
      <c r="R8" t="s">
        <v>2592</v>
      </c>
    </row>
    <row r="9" spans="1:18" x14ac:dyDescent="0.15">
      <c r="A9" t="s">
        <v>1418</v>
      </c>
      <c r="B9" t="s">
        <v>2593</v>
      </c>
      <c r="C9" t="s">
        <v>2594</v>
      </c>
      <c r="D9" t="s">
        <v>795</v>
      </c>
      <c r="E9" t="s">
        <v>2576</v>
      </c>
      <c r="F9" t="s">
        <v>1475</v>
      </c>
      <c r="G9" t="s">
        <v>1475</v>
      </c>
      <c r="H9" s="3">
        <v>400</v>
      </c>
      <c r="I9" s="3">
        <v>400</v>
      </c>
      <c r="J9" s="3">
        <v>0</v>
      </c>
      <c r="K9" s="64">
        <f t="shared" si="0"/>
        <v>400</v>
      </c>
      <c r="L9" s="64">
        <f t="shared" si="1"/>
        <v>0</v>
      </c>
      <c r="M9" s="3">
        <v>400</v>
      </c>
      <c r="N9" s="3">
        <v>0</v>
      </c>
      <c r="O9" s="3">
        <v>0</v>
      </c>
      <c r="P9" t="s">
        <v>2595</v>
      </c>
      <c r="Q9" t="s">
        <v>1475</v>
      </c>
      <c r="R9" t="s">
        <v>2596</v>
      </c>
    </row>
    <row r="10" spans="1:18" x14ac:dyDescent="0.15">
      <c r="A10" t="s">
        <v>1418</v>
      </c>
      <c r="B10" t="s">
        <v>2597</v>
      </c>
      <c r="C10" t="s">
        <v>2598</v>
      </c>
      <c r="D10" t="s">
        <v>802</v>
      </c>
      <c r="E10" t="s">
        <v>2599</v>
      </c>
      <c r="F10" t="s">
        <v>2600</v>
      </c>
      <c r="G10" t="s">
        <v>1475</v>
      </c>
      <c r="H10" s="3">
        <v>0</v>
      </c>
      <c r="I10" s="3">
        <v>0</v>
      </c>
      <c r="J10" s="3">
        <v>0</v>
      </c>
      <c r="K10" s="64">
        <f t="shared" si="0"/>
        <v>0</v>
      </c>
      <c r="L10" s="64">
        <f t="shared" si="1"/>
        <v>0</v>
      </c>
      <c r="M10" s="3">
        <v>0</v>
      </c>
      <c r="N10" s="3">
        <v>0</v>
      </c>
      <c r="O10" s="3">
        <v>0</v>
      </c>
      <c r="P10" t="s">
        <v>2601</v>
      </c>
      <c r="Q10" t="s">
        <v>1475</v>
      </c>
      <c r="R10" t="s">
        <v>1475</v>
      </c>
    </row>
    <row r="11" spans="1:18" x14ac:dyDescent="0.15">
      <c r="A11" t="s">
        <v>1418</v>
      </c>
      <c r="B11" t="s">
        <v>2602</v>
      </c>
      <c r="C11" t="s">
        <v>2603</v>
      </c>
      <c r="D11" t="s">
        <v>795</v>
      </c>
      <c r="E11" t="s">
        <v>2566</v>
      </c>
      <c r="F11" t="s">
        <v>2567</v>
      </c>
      <c r="G11" t="s">
        <v>1475</v>
      </c>
      <c r="H11" s="3">
        <v>272.14999999999998</v>
      </c>
      <c r="I11" s="3">
        <v>272.14999999999998</v>
      </c>
      <c r="J11" s="3">
        <v>0</v>
      </c>
      <c r="K11" s="64">
        <f t="shared" si="0"/>
        <v>272.14999999999998</v>
      </c>
      <c r="L11" s="64">
        <f t="shared" si="1"/>
        <v>0</v>
      </c>
      <c r="M11" s="3">
        <v>272.14999999999998</v>
      </c>
      <c r="N11" s="3">
        <v>0</v>
      </c>
      <c r="O11" s="3">
        <v>0</v>
      </c>
      <c r="P11" t="s">
        <v>2604</v>
      </c>
      <c r="Q11" t="s">
        <v>1475</v>
      </c>
      <c r="R11" t="s">
        <v>2605</v>
      </c>
    </row>
    <row r="12" spans="1:18" x14ac:dyDescent="0.15">
      <c r="A12" t="s">
        <v>1418</v>
      </c>
      <c r="B12" t="s">
        <v>2606</v>
      </c>
      <c r="C12" t="s">
        <v>2607</v>
      </c>
      <c r="D12" t="s">
        <v>795</v>
      </c>
      <c r="E12" t="s">
        <v>2608</v>
      </c>
      <c r="F12" t="s">
        <v>2576</v>
      </c>
      <c r="G12" t="s">
        <v>1475</v>
      </c>
      <c r="H12" s="3">
        <v>220</v>
      </c>
      <c r="I12" s="3">
        <v>220</v>
      </c>
      <c r="J12" s="3">
        <v>0</v>
      </c>
      <c r="K12" s="64">
        <f t="shared" si="0"/>
        <v>220</v>
      </c>
      <c r="L12" s="64">
        <f t="shared" si="1"/>
        <v>0</v>
      </c>
      <c r="M12" s="3">
        <v>220</v>
      </c>
      <c r="N12" s="3">
        <v>0</v>
      </c>
      <c r="O12" s="3">
        <v>0</v>
      </c>
      <c r="P12" t="s">
        <v>2609</v>
      </c>
      <c r="Q12" t="s">
        <v>1475</v>
      </c>
      <c r="R12" t="s">
        <v>2610</v>
      </c>
    </row>
    <row r="13" spans="1:18" x14ac:dyDescent="0.15">
      <c r="A13" t="s">
        <v>1418</v>
      </c>
      <c r="B13" t="s">
        <v>2611</v>
      </c>
      <c r="C13" t="s">
        <v>2612</v>
      </c>
      <c r="D13" t="s">
        <v>795</v>
      </c>
      <c r="E13" t="s">
        <v>2566</v>
      </c>
      <c r="F13" t="s">
        <v>2567</v>
      </c>
      <c r="G13" t="s">
        <v>1475</v>
      </c>
      <c r="H13" s="3">
        <v>532.01</v>
      </c>
      <c r="I13" s="3">
        <v>532.01</v>
      </c>
      <c r="J13" s="3">
        <v>0</v>
      </c>
      <c r="K13" s="64">
        <f t="shared" si="0"/>
        <v>532.01</v>
      </c>
      <c r="L13" s="64">
        <f t="shared" si="1"/>
        <v>0</v>
      </c>
      <c r="M13" s="3">
        <v>532.01</v>
      </c>
      <c r="N13" s="3">
        <v>0</v>
      </c>
      <c r="O13" s="3">
        <v>0</v>
      </c>
      <c r="P13" t="s">
        <v>2613</v>
      </c>
      <c r="Q13" t="s">
        <v>1475</v>
      </c>
      <c r="R13" t="s">
        <v>2614</v>
      </c>
    </row>
    <row r="14" spans="1:18" x14ac:dyDescent="0.15">
      <c r="A14" t="s">
        <v>1418</v>
      </c>
      <c r="B14" t="s">
        <v>2615</v>
      </c>
      <c r="C14" t="s">
        <v>2616</v>
      </c>
      <c r="D14" t="s">
        <v>795</v>
      </c>
      <c r="E14" t="s">
        <v>2566</v>
      </c>
      <c r="F14" t="s">
        <v>2567</v>
      </c>
      <c r="G14" t="s">
        <v>1475</v>
      </c>
      <c r="H14" s="3">
        <v>49.83</v>
      </c>
      <c r="I14" s="3">
        <v>49.83</v>
      </c>
      <c r="J14" s="3">
        <v>0</v>
      </c>
      <c r="K14" s="64">
        <f t="shared" si="0"/>
        <v>49.83</v>
      </c>
      <c r="L14" s="64">
        <f t="shared" si="1"/>
        <v>0</v>
      </c>
      <c r="M14" s="3">
        <v>49.83</v>
      </c>
      <c r="N14" s="3">
        <v>0</v>
      </c>
      <c r="O14" s="3">
        <v>0</v>
      </c>
      <c r="P14" t="s">
        <v>2617</v>
      </c>
      <c r="Q14" t="s">
        <v>1475</v>
      </c>
      <c r="R14" t="s">
        <v>2618</v>
      </c>
    </row>
    <row r="15" spans="1:18" x14ac:dyDescent="0.15">
      <c r="A15" t="s">
        <v>1418</v>
      </c>
      <c r="B15" t="s">
        <v>2619</v>
      </c>
      <c r="C15" t="s">
        <v>2620</v>
      </c>
      <c r="D15" t="s">
        <v>795</v>
      </c>
      <c r="E15" t="s">
        <v>2566</v>
      </c>
      <c r="F15" t="s">
        <v>2621</v>
      </c>
      <c r="G15" t="s">
        <v>1475</v>
      </c>
      <c r="H15" s="3">
        <v>0</v>
      </c>
      <c r="I15" s="3">
        <v>0</v>
      </c>
      <c r="J15" s="3">
        <v>0</v>
      </c>
      <c r="K15" s="64">
        <f t="shared" si="0"/>
        <v>0</v>
      </c>
      <c r="L15" s="64">
        <f t="shared" si="1"/>
        <v>0</v>
      </c>
      <c r="M15" s="3">
        <v>0</v>
      </c>
      <c r="N15" s="3">
        <v>0</v>
      </c>
      <c r="O15" s="3">
        <v>0</v>
      </c>
      <c r="P15" t="s">
        <v>2622</v>
      </c>
      <c r="Q15" t="s">
        <v>1475</v>
      </c>
      <c r="R15" t="s">
        <v>1475</v>
      </c>
    </row>
    <row r="16" spans="1:18" x14ac:dyDescent="0.15">
      <c r="A16" t="s">
        <v>1418</v>
      </c>
      <c r="B16" t="s">
        <v>2623</v>
      </c>
      <c r="C16" t="s">
        <v>2624</v>
      </c>
      <c r="D16" t="s">
        <v>2585</v>
      </c>
      <c r="E16" t="s">
        <v>2586</v>
      </c>
      <c r="F16" t="s">
        <v>2586</v>
      </c>
      <c r="G16" t="s">
        <v>1475</v>
      </c>
      <c r="H16" s="3">
        <v>25.62</v>
      </c>
      <c r="I16" s="3">
        <v>25.62</v>
      </c>
      <c r="J16" s="3">
        <v>0</v>
      </c>
      <c r="K16" s="64">
        <f t="shared" si="0"/>
        <v>25.62</v>
      </c>
      <c r="L16" s="64">
        <f t="shared" si="1"/>
        <v>0</v>
      </c>
      <c r="M16" s="3">
        <v>25.62</v>
      </c>
      <c r="N16" s="3">
        <v>0</v>
      </c>
      <c r="O16" s="3">
        <v>0</v>
      </c>
      <c r="P16" t="s">
        <v>2625</v>
      </c>
      <c r="Q16" t="s">
        <v>1475</v>
      </c>
      <c r="R16" t="s">
        <v>2626</v>
      </c>
    </row>
    <row r="17" spans="1:18" x14ac:dyDescent="0.15">
      <c r="A17" t="s">
        <v>1418</v>
      </c>
      <c r="B17" t="s">
        <v>2627</v>
      </c>
      <c r="C17" t="s">
        <v>2628</v>
      </c>
      <c r="D17" t="s">
        <v>2560</v>
      </c>
      <c r="E17" t="s">
        <v>2629</v>
      </c>
      <c r="F17" t="s">
        <v>2629</v>
      </c>
      <c r="G17" t="s">
        <v>1475</v>
      </c>
      <c r="H17" s="3">
        <v>0</v>
      </c>
      <c r="I17" s="3">
        <v>0</v>
      </c>
      <c r="J17" s="3">
        <v>0</v>
      </c>
      <c r="K17" s="64">
        <f t="shared" si="0"/>
        <v>0</v>
      </c>
      <c r="L17" s="64">
        <f t="shared" si="1"/>
        <v>0</v>
      </c>
      <c r="M17" s="3">
        <v>0</v>
      </c>
      <c r="N17" s="3">
        <v>0</v>
      </c>
      <c r="O17" s="3">
        <v>0</v>
      </c>
      <c r="P17" t="s">
        <v>2630</v>
      </c>
      <c r="Q17" t="s">
        <v>1475</v>
      </c>
      <c r="R17" t="s">
        <v>2631</v>
      </c>
    </row>
    <row r="18" spans="1:18" x14ac:dyDescent="0.15">
      <c r="A18" t="s">
        <v>1418</v>
      </c>
      <c r="B18" t="s">
        <v>2632</v>
      </c>
      <c r="C18" t="s">
        <v>2633</v>
      </c>
      <c r="D18" t="s">
        <v>2585</v>
      </c>
      <c r="E18" t="s">
        <v>2586</v>
      </c>
      <c r="F18" t="s">
        <v>2586</v>
      </c>
      <c r="G18" t="s">
        <v>1475</v>
      </c>
      <c r="H18" s="3">
        <v>9.01</v>
      </c>
      <c r="I18" s="3">
        <v>9.01</v>
      </c>
      <c r="J18" s="3">
        <v>0</v>
      </c>
      <c r="K18" s="64">
        <f t="shared" si="0"/>
        <v>9.01</v>
      </c>
      <c r="L18" s="64">
        <f t="shared" si="1"/>
        <v>0</v>
      </c>
      <c r="M18" s="3">
        <v>9.01</v>
      </c>
      <c r="N18" s="3">
        <v>0</v>
      </c>
      <c r="O18" s="3">
        <v>0</v>
      </c>
      <c r="P18" t="s">
        <v>2634</v>
      </c>
      <c r="Q18" t="s">
        <v>1475</v>
      </c>
      <c r="R18" t="s">
        <v>2635</v>
      </c>
    </row>
    <row r="19" spans="1:18" x14ac:dyDescent="0.15">
      <c r="A19" t="s">
        <v>1418</v>
      </c>
      <c r="B19" t="s">
        <v>2636</v>
      </c>
      <c r="C19" t="s">
        <v>2637</v>
      </c>
      <c r="D19" t="s">
        <v>795</v>
      </c>
      <c r="E19" t="s">
        <v>2566</v>
      </c>
      <c r="F19" t="s">
        <v>2567</v>
      </c>
      <c r="G19" t="s">
        <v>1475</v>
      </c>
      <c r="H19" s="3">
        <v>2000</v>
      </c>
      <c r="I19" s="3">
        <v>2000</v>
      </c>
      <c r="J19" s="3">
        <v>0</v>
      </c>
      <c r="K19" s="64">
        <f t="shared" si="0"/>
        <v>0</v>
      </c>
      <c r="L19" s="64">
        <f t="shared" si="1"/>
        <v>2000</v>
      </c>
      <c r="M19" s="3">
        <v>0</v>
      </c>
      <c r="N19" s="3">
        <v>2000</v>
      </c>
      <c r="O19" s="3">
        <v>0</v>
      </c>
      <c r="P19" t="s">
        <v>2638</v>
      </c>
      <c r="Q19" t="s">
        <v>2639</v>
      </c>
      <c r="R19" t="s">
        <v>2640</v>
      </c>
    </row>
    <row r="20" spans="1:18" x14ac:dyDescent="0.15">
      <c r="A20" t="s">
        <v>1418</v>
      </c>
      <c r="B20" t="s">
        <v>2641</v>
      </c>
      <c r="C20" t="s">
        <v>2642</v>
      </c>
      <c r="D20" t="s">
        <v>2560</v>
      </c>
      <c r="E20" t="s">
        <v>2643</v>
      </c>
      <c r="F20" t="s">
        <v>1475</v>
      </c>
      <c r="G20" t="s">
        <v>1475</v>
      </c>
      <c r="H20" s="3">
        <v>0</v>
      </c>
      <c r="I20" s="3">
        <v>0</v>
      </c>
      <c r="J20" s="3">
        <v>0</v>
      </c>
      <c r="K20" s="64">
        <f t="shared" si="0"/>
        <v>0</v>
      </c>
      <c r="L20" s="64">
        <f t="shared" si="1"/>
        <v>0</v>
      </c>
      <c r="M20" s="3">
        <v>0</v>
      </c>
      <c r="N20" s="3">
        <v>0</v>
      </c>
      <c r="O20" s="3">
        <v>0</v>
      </c>
      <c r="P20" t="s">
        <v>2644</v>
      </c>
      <c r="Q20" t="s">
        <v>1475</v>
      </c>
      <c r="R20" t="s">
        <v>1475</v>
      </c>
    </row>
    <row r="21" spans="1:18" x14ac:dyDescent="0.15">
      <c r="A21" t="s">
        <v>1418</v>
      </c>
      <c r="B21" t="s">
        <v>2645</v>
      </c>
      <c r="C21" t="s">
        <v>2646</v>
      </c>
      <c r="D21" t="s">
        <v>2560</v>
      </c>
      <c r="E21" t="s">
        <v>2643</v>
      </c>
      <c r="F21" t="s">
        <v>1475</v>
      </c>
      <c r="G21" t="s">
        <v>1475</v>
      </c>
      <c r="H21" s="3">
        <v>0</v>
      </c>
      <c r="I21" s="3">
        <v>0</v>
      </c>
      <c r="J21" s="3">
        <v>0</v>
      </c>
      <c r="K21" s="64">
        <f t="shared" si="0"/>
        <v>0</v>
      </c>
      <c r="L21" s="64">
        <f t="shared" si="1"/>
        <v>0</v>
      </c>
      <c r="M21" s="3">
        <v>0</v>
      </c>
      <c r="N21" s="3">
        <v>0</v>
      </c>
      <c r="O21" s="3">
        <v>0</v>
      </c>
      <c r="P21" t="s">
        <v>2647</v>
      </c>
      <c r="Q21" t="s">
        <v>2648</v>
      </c>
      <c r="R21" t="s">
        <v>1475</v>
      </c>
    </row>
    <row r="22" spans="1:18" x14ac:dyDescent="0.15">
      <c r="A22" t="s">
        <v>1418</v>
      </c>
      <c r="B22" t="s">
        <v>2649</v>
      </c>
      <c r="C22" t="s">
        <v>2650</v>
      </c>
      <c r="D22" t="s">
        <v>2560</v>
      </c>
      <c r="E22" t="s">
        <v>2643</v>
      </c>
      <c r="F22" t="s">
        <v>1475</v>
      </c>
      <c r="G22" t="s">
        <v>1475</v>
      </c>
      <c r="H22" s="3">
        <v>0</v>
      </c>
      <c r="I22" s="3">
        <v>0</v>
      </c>
      <c r="J22" s="3">
        <v>0</v>
      </c>
      <c r="K22" s="64">
        <f t="shared" si="0"/>
        <v>0</v>
      </c>
      <c r="L22" s="64">
        <f t="shared" si="1"/>
        <v>0</v>
      </c>
      <c r="M22" s="3">
        <v>0</v>
      </c>
      <c r="N22" s="3">
        <v>0</v>
      </c>
      <c r="O22" s="3">
        <v>0</v>
      </c>
      <c r="P22" t="s">
        <v>2651</v>
      </c>
      <c r="Q22" t="s">
        <v>2601</v>
      </c>
      <c r="R22" t="s">
        <v>1475</v>
      </c>
    </row>
    <row r="23" spans="1:18" x14ac:dyDescent="0.15">
      <c r="A23" t="s">
        <v>1418</v>
      </c>
      <c r="B23" t="s">
        <v>2652</v>
      </c>
      <c r="C23" t="s">
        <v>2653</v>
      </c>
      <c r="D23" t="s">
        <v>2560</v>
      </c>
      <c r="E23" t="s">
        <v>2643</v>
      </c>
      <c r="F23" t="s">
        <v>1475</v>
      </c>
      <c r="G23" t="s">
        <v>1475</v>
      </c>
      <c r="H23" s="3">
        <v>0</v>
      </c>
      <c r="I23" s="3">
        <v>0</v>
      </c>
      <c r="J23" s="3">
        <v>0</v>
      </c>
      <c r="K23" s="64">
        <f t="shared" si="0"/>
        <v>0</v>
      </c>
      <c r="L23" s="64">
        <f t="shared" si="1"/>
        <v>0</v>
      </c>
      <c r="M23" s="3">
        <v>0</v>
      </c>
      <c r="N23" s="3">
        <v>0</v>
      </c>
      <c r="O23" s="3">
        <v>0</v>
      </c>
      <c r="P23" t="s">
        <v>2654</v>
      </c>
      <c r="Q23" t="s">
        <v>2648</v>
      </c>
      <c r="R23" t="s">
        <v>1475</v>
      </c>
    </row>
    <row r="24" spans="1:18" x14ac:dyDescent="0.15">
      <c r="A24" t="s">
        <v>1418</v>
      </c>
      <c r="B24" t="s">
        <v>2655</v>
      </c>
      <c r="C24" t="s">
        <v>2656</v>
      </c>
      <c r="D24" t="s">
        <v>1426</v>
      </c>
      <c r="E24" t="s">
        <v>2657</v>
      </c>
      <c r="F24" t="s">
        <v>1475</v>
      </c>
      <c r="G24" t="s">
        <v>1475</v>
      </c>
      <c r="H24" s="3">
        <v>268.11</v>
      </c>
      <c r="I24" s="3">
        <v>268.11</v>
      </c>
      <c r="J24" s="3">
        <v>0</v>
      </c>
      <c r="K24" s="64">
        <f t="shared" si="0"/>
        <v>268.11</v>
      </c>
      <c r="L24" s="64">
        <f t="shared" si="1"/>
        <v>0</v>
      </c>
      <c r="M24" s="3">
        <v>268.11</v>
      </c>
      <c r="N24" s="3">
        <v>0</v>
      </c>
      <c r="O24" s="3">
        <v>0</v>
      </c>
      <c r="P24" t="s">
        <v>2658</v>
      </c>
      <c r="Q24" t="s">
        <v>1475</v>
      </c>
      <c r="R24" t="s">
        <v>2659</v>
      </c>
    </row>
    <row r="25" spans="1:18" x14ac:dyDescent="0.15">
      <c r="A25" t="s">
        <v>2028</v>
      </c>
      <c r="B25" t="s">
        <v>2558</v>
      </c>
      <c r="C25" t="s">
        <v>2559</v>
      </c>
      <c r="D25" t="s">
        <v>2560</v>
      </c>
      <c r="E25" t="s">
        <v>2561</v>
      </c>
      <c r="F25" t="s">
        <v>1475</v>
      </c>
      <c r="G25" t="s">
        <v>1475</v>
      </c>
      <c r="H25" s="3">
        <v>713.53</v>
      </c>
      <c r="I25" s="3">
        <v>0</v>
      </c>
      <c r="J25" s="3">
        <v>713.53</v>
      </c>
      <c r="K25" s="64">
        <f t="shared" si="0"/>
        <v>0</v>
      </c>
      <c r="L25" s="64">
        <f>N25+O25-J25</f>
        <v>0</v>
      </c>
      <c r="M25" s="3">
        <v>0</v>
      </c>
      <c r="N25" s="3">
        <v>713.53</v>
      </c>
      <c r="O25" s="3">
        <v>0</v>
      </c>
      <c r="P25" t="s">
        <v>2660</v>
      </c>
      <c r="Q25" t="s">
        <v>2661</v>
      </c>
      <c r="R25" t="s">
        <v>1475</v>
      </c>
    </row>
    <row r="26" spans="1:18" x14ac:dyDescent="0.15">
      <c r="A26" t="s">
        <v>2028</v>
      </c>
      <c r="B26" t="s">
        <v>2564</v>
      </c>
      <c r="C26" t="s">
        <v>2565</v>
      </c>
      <c r="D26" t="s">
        <v>795</v>
      </c>
      <c r="E26" t="s">
        <v>2566</v>
      </c>
      <c r="F26" t="s">
        <v>2567</v>
      </c>
      <c r="G26" t="s">
        <v>1475</v>
      </c>
      <c r="H26" s="3">
        <v>4167.3500000000004</v>
      </c>
      <c r="I26" s="3">
        <v>4167.3500000000004</v>
      </c>
      <c r="J26" s="3">
        <v>0</v>
      </c>
      <c r="K26" s="64">
        <f t="shared" si="0"/>
        <v>4167.3500000000004</v>
      </c>
      <c r="L26" s="64">
        <f t="shared" si="1"/>
        <v>0</v>
      </c>
      <c r="M26" s="3">
        <v>4167.3500000000004</v>
      </c>
      <c r="N26" s="3">
        <v>0</v>
      </c>
      <c r="O26" s="3">
        <v>0</v>
      </c>
      <c r="P26" t="s">
        <v>2662</v>
      </c>
      <c r="Q26" t="s">
        <v>1475</v>
      </c>
      <c r="R26" t="s">
        <v>2663</v>
      </c>
    </row>
    <row r="27" spans="1:18" x14ac:dyDescent="0.15">
      <c r="A27" t="s">
        <v>2028</v>
      </c>
      <c r="B27" t="s">
        <v>2570</v>
      </c>
      <c r="C27" t="s">
        <v>2571</v>
      </c>
      <c r="D27" t="s">
        <v>795</v>
      </c>
      <c r="E27" t="s">
        <v>2566</v>
      </c>
      <c r="F27" t="s">
        <v>2567</v>
      </c>
      <c r="G27" t="s">
        <v>1475</v>
      </c>
      <c r="H27" s="3">
        <v>20205.71</v>
      </c>
      <c r="I27" s="3">
        <v>20205.71</v>
      </c>
      <c r="J27" s="3">
        <v>0</v>
      </c>
      <c r="K27" s="64">
        <f t="shared" si="0"/>
        <v>20205.71</v>
      </c>
      <c r="L27" s="64">
        <f t="shared" si="1"/>
        <v>0</v>
      </c>
      <c r="M27" s="3">
        <v>20205.71</v>
      </c>
      <c r="N27" s="3">
        <v>0</v>
      </c>
      <c r="O27" s="3">
        <v>0</v>
      </c>
      <c r="P27" t="s">
        <v>2664</v>
      </c>
      <c r="Q27" t="s">
        <v>1475</v>
      </c>
      <c r="R27" t="s">
        <v>2665</v>
      </c>
    </row>
    <row r="28" spans="1:18" x14ac:dyDescent="0.15">
      <c r="A28" t="s">
        <v>2028</v>
      </c>
      <c r="B28" t="s">
        <v>2574</v>
      </c>
      <c r="C28" t="s">
        <v>2575</v>
      </c>
      <c r="D28" t="s">
        <v>802</v>
      </c>
      <c r="E28" t="s">
        <v>2576</v>
      </c>
      <c r="F28" t="s">
        <v>1475</v>
      </c>
      <c r="G28" t="s">
        <v>1475</v>
      </c>
      <c r="H28" s="3">
        <v>1.26</v>
      </c>
      <c r="I28" s="3">
        <v>1.26</v>
      </c>
      <c r="J28" s="3">
        <v>0</v>
      </c>
      <c r="K28" s="64">
        <f t="shared" si="0"/>
        <v>1.26</v>
      </c>
      <c r="L28" s="64">
        <f t="shared" si="1"/>
        <v>0</v>
      </c>
      <c r="M28" s="3">
        <v>1.26</v>
      </c>
      <c r="N28" s="3">
        <v>0</v>
      </c>
      <c r="O28" s="3">
        <v>0</v>
      </c>
      <c r="P28" t="s">
        <v>2666</v>
      </c>
      <c r="Q28" t="s">
        <v>1475</v>
      </c>
      <c r="R28" t="s">
        <v>2667</v>
      </c>
    </row>
    <row r="29" spans="1:18" x14ac:dyDescent="0.15">
      <c r="A29" t="s">
        <v>2028</v>
      </c>
      <c r="B29" t="s">
        <v>2579</v>
      </c>
      <c r="C29" t="s">
        <v>2580</v>
      </c>
      <c r="D29" t="s">
        <v>795</v>
      </c>
      <c r="E29" t="s">
        <v>2576</v>
      </c>
      <c r="F29" t="s">
        <v>1475</v>
      </c>
      <c r="G29" t="s">
        <v>1475</v>
      </c>
      <c r="H29" s="3">
        <v>300</v>
      </c>
      <c r="I29" s="3">
        <v>300</v>
      </c>
      <c r="J29" s="3">
        <v>0</v>
      </c>
      <c r="K29" s="64">
        <f t="shared" si="0"/>
        <v>300</v>
      </c>
      <c r="L29" s="64">
        <f t="shared" si="1"/>
        <v>0</v>
      </c>
      <c r="M29" s="3">
        <v>300</v>
      </c>
      <c r="N29" s="3">
        <v>0</v>
      </c>
      <c r="O29" s="3">
        <v>0</v>
      </c>
      <c r="P29" t="s">
        <v>2668</v>
      </c>
      <c r="Q29" t="s">
        <v>1475</v>
      </c>
      <c r="R29" t="s">
        <v>2669</v>
      </c>
    </row>
    <row r="30" spans="1:18" x14ac:dyDescent="0.15">
      <c r="A30" t="s">
        <v>2028</v>
      </c>
      <c r="B30" t="s">
        <v>2583</v>
      </c>
      <c r="C30" t="s">
        <v>2584</v>
      </c>
      <c r="D30" t="s">
        <v>2585</v>
      </c>
      <c r="E30" t="s">
        <v>2586</v>
      </c>
      <c r="F30" t="s">
        <v>2586</v>
      </c>
      <c r="G30" t="s">
        <v>1475</v>
      </c>
      <c r="H30" s="3">
        <v>0</v>
      </c>
      <c r="I30" s="3">
        <v>0</v>
      </c>
      <c r="J30" s="3">
        <v>0</v>
      </c>
      <c r="K30" s="64">
        <f t="shared" si="0"/>
        <v>0</v>
      </c>
      <c r="L30" s="64">
        <f t="shared" si="1"/>
        <v>0</v>
      </c>
      <c r="M30" s="3">
        <v>0</v>
      </c>
      <c r="N30" s="3">
        <v>0</v>
      </c>
      <c r="O30" s="3">
        <v>0</v>
      </c>
      <c r="P30" t="s">
        <v>2670</v>
      </c>
      <c r="Q30" t="s">
        <v>1475</v>
      </c>
      <c r="R30" t="s">
        <v>2671</v>
      </c>
    </row>
    <row r="31" spans="1:18" x14ac:dyDescent="0.15">
      <c r="A31" t="s">
        <v>2028</v>
      </c>
      <c r="B31" t="s">
        <v>2589</v>
      </c>
      <c r="C31" t="s">
        <v>2590</v>
      </c>
      <c r="D31" t="s">
        <v>2585</v>
      </c>
      <c r="E31" t="s">
        <v>2586</v>
      </c>
      <c r="F31" t="s">
        <v>2586</v>
      </c>
      <c r="G31" t="s">
        <v>1475</v>
      </c>
      <c r="H31" s="3">
        <v>405.89</v>
      </c>
      <c r="I31" s="3">
        <v>405.89</v>
      </c>
      <c r="J31" s="3">
        <v>0</v>
      </c>
      <c r="K31" s="64">
        <f t="shared" si="0"/>
        <v>405.89</v>
      </c>
      <c r="L31" s="64">
        <f t="shared" si="1"/>
        <v>0</v>
      </c>
      <c r="M31" s="3">
        <v>405.89</v>
      </c>
      <c r="N31" s="3">
        <v>0</v>
      </c>
      <c r="O31" s="3">
        <v>0</v>
      </c>
      <c r="P31" t="s">
        <v>2672</v>
      </c>
      <c r="Q31" t="s">
        <v>1475</v>
      </c>
      <c r="R31" t="s">
        <v>2673</v>
      </c>
    </row>
    <row r="32" spans="1:18" x14ac:dyDescent="0.15">
      <c r="A32" t="s">
        <v>2028</v>
      </c>
      <c r="B32" t="s">
        <v>2593</v>
      </c>
      <c r="C32" t="s">
        <v>2594</v>
      </c>
      <c r="D32" t="s">
        <v>795</v>
      </c>
      <c r="E32" t="s">
        <v>2576</v>
      </c>
      <c r="F32" t="s">
        <v>1475</v>
      </c>
      <c r="G32" t="s">
        <v>1475</v>
      </c>
      <c r="H32" s="3">
        <v>400</v>
      </c>
      <c r="I32" s="3">
        <v>400</v>
      </c>
      <c r="J32" s="3">
        <v>0</v>
      </c>
      <c r="K32" s="64">
        <f t="shared" si="0"/>
        <v>400</v>
      </c>
      <c r="L32" s="64">
        <f t="shared" si="1"/>
        <v>0</v>
      </c>
      <c r="M32" s="3">
        <v>400</v>
      </c>
      <c r="N32" s="3">
        <v>0</v>
      </c>
      <c r="O32" s="3">
        <v>0</v>
      </c>
      <c r="P32" t="s">
        <v>2674</v>
      </c>
      <c r="Q32" t="s">
        <v>1475</v>
      </c>
      <c r="R32" t="s">
        <v>2675</v>
      </c>
    </row>
    <row r="33" spans="1:18" x14ac:dyDescent="0.15">
      <c r="A33" t="s">
        <v>2028</v>
      </c>
      <c r="B33" t="s">
        <v>2602</v>
      </c>
      <c r="C33" t="s">
        <v>2603</v>
      </c>
      <c r="D33" t="s">
        <v>795</v>
      </c>
      <c r="E33" t="s">
        <v>2566</v>
      </c>
      <c r="F33" t="s">
        <v>2567</v>
      </c>
      <c r="G33" t="s">
        <v>1475</v>
      </c>
      <c r="H33" s="3">
        <v>325.92</v>
      </c>
      <c r="I33" s="3">
        <v>325.92</v>
      </c>
      <c r="J33" s="3">
        <v>0</v>
      </c>
      <c r="K33" s="64">
        <f t="shared" si="0"/>
        <v>325.92</v>
      </c>
      <c r="L33" s="64">
        <f t="shared" si="1"/>
        <v>0</v>
      </c>
      <c r="M33" s="3">
        <v>325.92</v>
      </c>
      <c r="N33" s="3">
        <v>0</v>
      </c>
      <c r="O33" s="3">
        <v>0</v>
      </c>
      <c r="P33" t="s">
        <v>2676</v>
      </c>
      <c r="Q33" t="s">
        <v>1475</v>
      </c>
      <c r="R33" t="s">
        <v>2677</v>
      </c>
    </row>
    <row r="34" spans="1:18" x14ac:dyDescent="0.15">
      <c r="A34" t="s">
        <v>2028</v>
      </c>
      <c r="B34" t="s">
        <v>2606</v>
      </c>
      <c r="C34" t="s">
        <v>2607</v>
      </c>
      <c r="D34" t="s">
        <v>795</v>
      </c>
      <c r="E34" t="s">
        <v>2608</v>
      </c>
      <c r="F34" t="s">
        <v>2576</v>
      </c>
      <c r="G34" t="s">
        <v>1475</v>
      </c>
      <c r="H34" s="3">
        <v>220</v>
      </c>
      <c r="I34" s="3">
        <v>220</v>
      </c>
      <c r="J34" s="3">
        <v>0</v>
      </c>
      <c r="K34" s="64">
        <f t="shared" si="0"/>
        <v>220</v>
      </c>
      <c r="L34" s="64">
        <f t="shared" si="1"/>
        <v>0</v>
      </c>
      <c r="M34" s="3">
        <v>220</v>
      </c>
      <c r="N34" s="3">
        <v>0</v>
      </c>
      <c r="O34" s="3">
        <v>0</v>
      </c>
      <c r="P34" t="s">
        <v>2678</v>
      </c>
      <c r="Q34" t="s">
        <v>1475</v>
      </c>
      <c r="R34" t="s">
        <v>2679</v>
      </c>
    </row>
    <row r="35" spans="1:18" x14ac:dyDescent="0.15">
      <c r="A35" t="s">
        <v>2028</v>
      </c>
      <c r="B35" t="s">
        <v>2611</v>
      </c>
      <c r="C35" t="s">
        <v>2612</v>
      </c>
      <c r="D35" t="s">
        <v>795</v>
      </c>
      <c r="E35" t="s">
        <v>2566</v>
      </c>
      <c r="F35" t="s">
        <v>2567</v>
      </c>
      <c r="G35" t="s">
        <v>1475</v>
      </c>
      <c r="H35" s="3">
        <v>895.18</v>
      </c>
      <c r="I35" s="3">
        <v>895.18</v>
      </c>
      <c r="J35" s="3">
        <v>0</v>
      </c>
      <c r="K35" s="64">
        <f t="shared" si="0"/>
        <v>895.18</v>
      </c>
      <c r="L35" s="64">
        <f t="shared" si="1"/>
        <v>0</v>
      </c>
      <c r="M35" s="3">
        <v>895.18</v>
      </c>
      <c r="N35" s="3">
        <v>0</v>
      </c>
      <c r="O35" s="3">
        <v>0</v>
      </c>
      <c r="P35" t="s">
        <v>2680</v>
      </c>
      <c r="Q35" t="s">
        <v>1475</v>
      </c>
      <c r="R35" t="s">
        <v>2681</v>
      </c>
    </row>
    <row r="36" spans="1:18" x14ac:dyDescent="0.15">
      <c r="A36" t="s">
        <v>2028</v>
      </c>
      <c r="B36" t="s">
        <v>2615</v>
      </c>
      <c r="C36" t="s">
        <v>2616</v>
      </c>
      <c r="D36" t="s">
        <v>795</v>
      </c>
      <c r="E36" t="s">
        <v>2566</v>
      </c>
      <c r="F36" t="s">
        <v>2567</v>
      </c>
      <c r="G36" t="s">
        <v>1475</v>
      </c>
      <c r="H36" s="3">
        <v>83.92</v>
      </c>
      <c r="I36" s="3">
        <v>83.92</v>
      </c>
      <c r="J36" s="3">
        <v>0</v>
      </c>
      <c r="K36" s="64">
        <f t="shared" si="0"/>
        <v>83.92</v>
      </c>
      <c r="L36" s="64">
        <f t="shared" si="1"/>
        <v>0</v>
      </c>
      <c r="M36" s="3">
        <v>83.92</v>
      </c>
      <c r="N36" s="3">
        <v>0</v>
      </c>
      <c r="O36" s="3">
        <v>0</v>
      </c>
      <c r="P36" t="s">
        <v>2682</v>
      </c>
      <c r="Q36" t="s">
        <v>1475</v>
      </c>
      <c r="R36" t="s">
        <v>2670</v>
      </c>
    </row>
    <row r="37" spans="1:18" x14ac:dyDescent="0.15">
      <c r="A37" t="s">
        <v>2028</v>
      </c>
      <c r="B37" t="s">
        <v>2619</v>
      </c>
      <c r="C37" t="s">
        <v>2620</v>
      </c>
      <c r="D37" t="s">
        <v>795</v>
      </c>
      <c r="E37" t="s">
        <v>2566</v>
      </c>
      <c r="F37" t="s">
        <v>2621</v>
      </c>
      <c r="G37" t="s">
        <v>1475</v>
      </c>
      <c r="H37" s="3">
        <v>0</v>
      </c>
      <c r="I37" s="3">
        <v>0</v>
      </c>
      <c r="J37" s="3">
        <v>0</v>
      </c>
      <c r="K37" s="64">
        <f t="shared" si="0"/>
        <v>0</v>
      </c>
      <c r="L37" s="64">
        <f t="shared" si="1"/>
        <v>0</v>
      </c>
      <c r="M37" s="3">
        <v>0</v>
      </c>
      <c r="N37" s="3">
        <v>0</v>
      </c>
      <c r="O37" s="3">
        <v>0</v>
      </c>
      <c r="P37" t="s">
        <v>2667</v>
      </c>
      <c r="Q37" t="s">
        <v>1475</v>
      </c>
      <c r="R37" t="s">
        <v>1475</v>
      </c>
    </row>
    <row r="38" spans="1:18" x14ac:dyDescent="0.15">
      <c r="A38" t="s">
        <v>2028</v>
      </c>
      <c r="B38" t="s">
        <v>2623</v>
      </c>
      <c r="C38" t="s">
        <v>2624</v>
      </c>
      <c r="D38" t="s">
        <v>2585</v>
      </c>
      <c r="E38" t="s">
        <v>2586</v>
      </c>
      <c r="F38" t="s">
        <v>2586</v>
      </c>
      <c r="G38" t="s">
        <v>1475</v>
      </c>
      <c r="H38" s="3">
        <v>25.69</v>
      </c>
      <c r="I38" s="3">
        <v>25.69</v>
      </c>
      <c r="J38" s="3">
        <v>0</v>
      </c>
      <c r="K38" s="64">
        <f t="shared" si="0"/>
        <v>25.69</v>
      </c>
      <c r="L38" s="64">
        <f t="shared" si="1"/>
        <v>0</v>
      </c>
      <c r="M38" s="3">
        <v>25.69</v>
      </c>
      <c r="N38" s="3">
        <v>0</v>
      </c>
      <c r="O38" s="3">
        <v>0</v>
      </c>
      <c r="P38" t="s">
        <v>2683</v>
      </c>
      <c r="Q38" t="s">
        <v>1475</v>
      </c>
      <c r="R38" t="s">
        <v>2684</v>
      </c>
    </row>
    <row r="39" spans="1:18" x14ac:dyDescent="0.15">
      <c r="A39" t="s">
        <v>2028</v>
      </c>
      <c r="B39" t="s">
        <v>2627</v>
      </c>
      <c r="C39" t="s">
        <v>2628</v>
      </c>
      <c r="D39" t="s">
        <v>2560</v>
      </c>
      <c r="E39" t="s">
        <v>2629</v>
      </c>
      <c r="F39" t="s">
        <v>2629</v>
      </c>
      <c r="G39" t="s">
        <v>1475</v>
      </c>
      <c r="H39" s="3">
        <v>0</v>
      </c>
      <c r="I39" s="3">
        <v>0</v>
      </c>
      <c r="J39" s="3">
        <v>0</v>
      </c>
      <c r="K39" s="64">
        <f t="shared" si="0"/>
        <v>0</v>
      </c>
      <c r="L39" s="64">
        <f t="shared" si="1"/>
        <v>0</v>
      </c>
      <c r="M39" s="3">
        <v>0</v>
      </c>
      <c r="N39" s="3">
        <v>0</v>
      </c>
      <c r="O39" s="3">
        <v>0</v>
      </c>
      <c r="P39" t="s">
        <v>2685</v>
      </c>
      <c r="Q39" t="s">
        <v>1475</v>
      </c>
      <c r="R39" t="s">
        <v>2648</v>
      </c>
    </row>
    <row r="40" spans="1:18" x14ac:dyDescent="0.15">
      <c r="A40" t="s">
        <v>2028</v>
      </c>
      <c r="B40" t="s">
        <v>2632</v>
      </c>
      <c r="C40" t="s">
        <v>2633</v>
      </c>
      <c r="D40" t="s">
        <v>2585</v>
      </c>
      <c r="E40" t="s">
        <v>2586</v>
      </c>
      <c r="F40" t="s">
        <v>2586</v>
      </c>
      <c r="G40" t="s">
        <v>1475</v>
      </c>
      <c r="H40" s="3">
        <v>4.07</v>
      </c>
      <c r="I40" s="3">
        <v>4.07</v>
      </c>
      <c r="J40" s="3">
        <v>0</v>
      </c>
      <c r="K40" s="64">
        <f t="shared" si="0"/>
        <v>4.07</v>
      </c>
      <c r="L40" s="64">
        <f t="shared" si="1"/>
        <v>0</v>
      </c>
      <c r="M40" s="3">
        <v>4.07</v>
      </c>
      <c r="N40" s="3">
        <v>0</v>
      </c>
      <c r="O40" s="3">
        <v>0</v>
      </c>
      <c r="P40" t="s">
        <v>2686</v>
      </c>
      <c r="Q40" t="s">
        <v>1475</v>
      </c>
      <c r="R40" t="s">
        <v>2687</v>
      </c>
    </row>
    <row r="41" spans="1:18" x14ac:dyDescent="0.15">
      <c r="A41" t="s">
        <v>2028</v>
      </c>
      <c r="B41" t="s">
        <v>2636</v>
      </c>
      <c r="C41" t="s">
        <v>2637</v>
      </c>
      <c r="D41" t="s">
        <v>795</v>
      </c>
      <c r="E41" t="s">
        <v>2566</v>
      </c>
      <c r="F41" t="s">
        <v>2567</v>
      </c>
      <c r="G41" t="s">
        <v>1475</v>
      </c>
      <c r="H41" s="3">
        <v>2000</v>
      </c>
      <c r="I41" s="3">
        <v>2000</v>
      </c>
      <c r="J41" s="3">
        <v>0</v>
      </c>
      <c r="K41" s="64">
        <f t="shared" si="0"/>
        <v>0</v>
      </c>
      <c r="L41" s="64">
        <f t="shared" si="1"/>
        <v>2000</v>
      </c>
      <c r="M41" s="3">
        <v>0</v>
      </c>
      <c r="N41" s="3">
        <v>2000</v>
      </c>
      <c r="O41" s="3">
        <v>0</v>
      </c>
      <c r="P41" t="s">
        <v>2688</v>
      </c>
      <c r="Q41" t="s">
        <v>2689</v>
      </c>
      <c r="R41" t="s">
        <v>2690</v>
      </c>
    </row>
    <row r="42" spans="1:18" x14ac:dyDescent="0.15">
      <c r="A42" t="s">
        <v>2028</v>
      </c>
      <c r="B42" t="s">
        <v>2641</v>
      </c>
      <c r="C42" t="s">
        <v>2642</v>
      </c>
      <c r="D42" t="s">
        <v>2560</v>
      </c>
      <c r="E42" t="s">
        <v>2643</v>
      </c>
      <c r="F42" t="s">
        <v>1475</v>
      </c>
      <c r="G42" t="s">
        <v>1475</v>
      </c>
      <c r="H42" s="3">
        <v>0</v>
      </c>
      <c r="I42" s="3">
        <v>0</v>
      </c>
      <c r="J42" s="3">
        <v>0</v>
      </c>
      <c r="K42" s="64">
        <f t="shared" si="0"/>
        <v>0</v>
      </c>
      <c r="L42" s="64">
        <f t="shared" si="1"/>
        <v>0</v>
      </c>
      <c r="M42" s="3">
        <v>0</v>
      </c>
      <c r="N42" s="3">
        <v>0</v>
      </c>
      <c r="O42" s="3">
        <v>0</v>
      </c>
      <c r="P42" t="s">
        <v>2691</v>
      </c>
      <c r="Q42" t="s">
        <v>2601</v>
      </c>
      <c r="R42" t="s">
        <v>1475</v>
      </c>
    </row>
    <row r="43" spans="1:18" x14ac:dyDescent="0.15">
      <c r="A43" t="s">
        <v>2028</v>
      </c>
      <c r="B43" t="s">
        <v>2645</v>
      </c>
      <c r="C43" t="s">
        <v>2646</v>
      </c>
      <c r="D43" t="s">
        <v>2560</v>
      </c>
      <c r="E43" t="s">
        <v>2643</v>
      </c>
      <c r="F43" t="s">
        <v>1475</v>
      </c>
      <c r="G43" t="s">
        <v>1475</v>
      </c>
      <c r="H43" s="3">
        <v>0</v>
      </c>
      <c r="I43" s="3">
        <v>0</v>
      </c>
      <c r="J43" s="3">
        <v>0</v>
      </c>
      <c r="K43" s="64">
        <f t="shared" si="0"/>
        <v>0</v>
      </c>
      <c r="L43" s="64">
        <f t="shared" si="1"/>
        <v>0</v>
      </c>
      <c r="M43" s="3">
        <v>0</v>
      </c>
      <c r="N43" s="3">
        <v>0</v>
      </c>
      <c r="O43" s="3">
        <v>0</v>
      </c>
      <c r="P43" t="s">
        <v>2588</v>
      </c>
      <c r="Q43" t="s">
        <v>1475</v>
      </c>
      <c r="R43" t="s">
        <v>1475</v>
      </c>
    </row>
    <row r="44" spans="1:18" x14ac:dyDescent="0.15">
      <c r="A44" t="s">
        <v>2028</v>
      </c>
      <c r="B44" t="s">
        <v>2649</v>
      </c>
      <c r="C44" t="s">
        <v>2650</v>
      </c>
      <c r="D44" t="s">
        <v>2560</v>
      </c>
      <c r="E44" t="s">
        <v>2643</v>
      </c>
      <c r="F44" t="s">
        <v>1475</v>
      </c>
      <c r="G44" t="s">
        <v>1475</v>
      </c>
      <c r="H44" s="3">
        <v>0</v>
      </c>
      <c r="I44" s="3">
        <v>0</v>
      </c>
      <c r="J44" s="3">
        <v>0</v>
      </c>
      <c r="K44" s="64">
        <f t="shared" si="0"/>
        <v>0</v>
      </c>
      <c r="L44" s="64">
        <f t="shared" si="1"/>
        <v>0</v>
      </c>
      <c r="M44" s="3">
        <v>0</v>
      </c>
      <c r="N44" s="3">
        <v>0</v>
      </c>
      <c r="O44" s="3">
        <v>0</v>
      </c>
      <c r="P44" t="s">
        <v>2644</v>
      </c>
      <c r="Q44" t="s">
        <v>2601</v>
      </c>
      <c r="R44" t="s">
        <v>1475</v>
      </c>
    </row>
    <row r="45" spans="1:18" x14ac:dyDescent="0.15">
      <c r="A45" t="s">
        <v>2028</v>
      </c>
      <c r="B45" t="s">
        <v>2652</v>
      </c>
      <c r="C45" t="s">
        <v>2653</v>
      </c>
      <c r="D45" t="s">
        <v>2560</v>
      </c>
      <c r="E45" t="s">
        <v>2643</v>
      </c>
      <c r="F45" t="s">
        <v>1475</v>
      </c>
      <c r="G45" t="s">
        <v>1475</v>
      </c>
      <c r="H45" s="3">
        <v>0</v>
      </c>
      <c r="I45" s="3">
        <v>0</v>
      </c>
      <c r="J45" s="3">
        <v>0</v>
      </c>
      <c r="K45" s="64">
        <f t="shared" si="0"/>
        <v>0</v>
      </c>
      <c r="L45" s="64">
        <f t="shared" si="1"/>
        <v>0</v>
      </c>
      <c r="M45" s="3">
        <v>0</v>
      </c>
      <c r="N45" s="3">
        <v>0</v>
      </c>
      <c r="O45" s="3">
        <v>0</v>
      </c>
      <c r="P45" t="s">
        <v>2631</v>
      </c>
      <c r="Q45" t="s">
        <v>1475</v>
      </c>
      <c r="R45" t="s">
        <v>1475</v>
      </c>
    </row>
    <row r="46" spans="1:18" x14ac:dyDescent="0.15">
      <c r="A46" t="s">
        <v>2028</v>
      </c>
      <c r="B46" t="s">
        <v>2655</v>
      </c>
      <c r="C46" t="s">
        <v>2656</v>
      </c>
      <c r="D46" t="s">
        <v>1426</v>
      </c>
      <c r="E46" t="s">
        <v>2657</v>
      </c>
      <c r="F46" t="s">
        <v>1475</v>
      </c>
      <c r="G46" t="s">
        <v>1475</v>
      </c>
      <c r="H46" s="3">
        <v>300</v>
      </c>
      <c r="I46" s="3">
        <v>300</v>
      </c>
      <c r="J46" s="3">
        <v>0</v>
      </c>
      <c r="K46" s="64">
        <f t="shared" si="0"/>
        <v>300</v>
      </c>
      <c r="L46" s="64">
        <f t="shared" si="1"/>
        <v>0</v>
      </c>
      <c r="M46" s="3">
        <v>300</v>
      </c>
      <c r="N46" s="3">
        <v>0</v>
      </c>
      <c r="O46" s="3">
        <v>0</v>
      </c>
      <c r="P46" t="s">
        <v>2692</v>
      </c>
      <c r="Q46" t="s">
        <v>1475</v>
      </c>
      <c r="R46" t="s">
        <v>2693</v>
      </c>
    </row>
    <row r="47" spans="1:18" x14ac:dyDescent="0.15">
      <c r="A47" t="s">
        <v>2023</v>
      </c>
      <c r="B47" t="s">
        <v>2558</v>
      </c>
      <c r="C47" t="s">
        <v>2559</v>
      </c>
      <c r="D47" t="s">
        <v>2560</v>
      </c>
      <c r="E47" t="s">
        <v>2561</v>
      </c>
      <c r="F47" t="s">
        <v>1475</v>
      </c>
      <c r="G47" t="s">
        <v>1475</v>
      </c>
      <c r="H47" s="3">
        <v>388.68</v>
      </c>
      <c r="I47" s="3">
        <v>0</v>
      </c>
      <c r="J47" s="3">
        <v>388.68</v>
      </c>
      <c r="K47" s="64">
        <f t="shared" si="0"/>
        <v>0</v>
      </c>
      <c r="L47" s="64">
        <f>N47+O47-J47</f>
        <v>0</v>
      </c>
      <c r="M47" s="3">
        <v>0</v>
      </c>
      <c r="N47" s="3">
        <v>388.68</v>
      </c>
      <c r="O47" s="3">
        <v>0</v>
      </c>
      <c r="P47" t="s">
        <v>2694</v>
      </c>
      <c r="Q47" t="s">
        <v>2695</v>
      </c>
      <c r="R47" t="s">
        <v>1475</v>
      </c>
    </row>
    <row r="48" spans="1:18" x14ac:dyDescent="0.15">
      <c r="A48" t="s">
        <v>2023</v>
      </c>
      <c r="B48" t="s">
        <v>2564</v>
      </c>
      <c r="C48" t="s">
        <v>2565</v>
      </c>
      <c r="D48" t="s">
        <v>795</v>
      </c>
      <c r="E48" t="s">
        <v>2566</v>
      </c>
      <c r="F48" t="s">
        <v>2567</v>
      </c>
      <c r="G48" t="s">
        <v>1475</v>
      </c>
      <c r="H48" s="3">
        <v>6471.12</v>
      </c>
      <c r="I48" s="3">
        <v>6471.12</v>
      </c>
      <c r="J48" s="3">
        <v>0</v>
      </c>
      <c r="K48" s="64">
        <f t="shared" si="0"/>
        <v>6471.12</v>
      </c>
      <c r="L48" s="64">
        <f t="shared" si="1"/>
        <v>0</v>
      </c>
      <c r="M48" s="3">
        <v>6471.12</v>
      </c>
      <c r="N48" s="3">
        <v>0</v>
      </c>
      <c r="O48" s="3">
        <v>0</v>
      </c>
      <c r="P48" t="s">
        <v>2696</v>
      </c>
      <c r="Q48" t="s">
        <v>1475</v>
      </c>
      <c r="R48" t="s">
        <v>2697</v>
      </c>
    </row>
    <row r="49" spans="1:18" x14ac:dyDescent="0.15">
      <c r="A49" t="s">
        <v>2023</v>
      </c>
      <c r="B49" t="s">
        <v>2570</v>
      </c>
      <c r="C49" t="s">
        <v>2571</v>
      </c>
      <c r="D49" t="s">
        <v>795</v>
      </c>
      <c r="E49" t="s">
        <v>2566</v>
      </c>
      <c r="F49" t="s">
        <v>2567</v>
      </c>
      <c r="G49" t="s">
        <v>1475</v>
      </c>
      <c r="H49" s="3">
        <v>27066.67</v>
      </c>
      <c r="I49" s="3">
        <v>27066.67</v>
      </c>
      <c r="J49" s="3">
        <v>0</v>
      </c>
      <c r="K49" s="64">
        <f t="shared" si="0"/>
        <v>27066.67</v>
      </c>
      <c r="L49" s="64">
        <f t="shared" si="1"/>
        <v>0</v>
      </c>
      <c r="M49" s="3">
        <v>27066.67</v>
      </c>
      <c r="N49" s="3">
        <v>0</v>
      </c>
      <c r="O49" s="3">
        <v>0</v>
      </c>
      <c r="P49" t="s">
        <v>2698</v>
      </c>
      <c r="Q49" t="s">
        <v>1475</v>
      </c>
      <c r="R49" t="s">
        <v>2699</v>
      </c>
    </row>
    <row r="50" spans="1:18" x14ac:dyDescent="0.15">
      <c r="A50" t="s">
        <v>2023</v>
      </c>
      <c r="B50" t="s">
        <v>2574</v>
      </c>
      <c r="C50" t="s">
        <v>2575</v>
      </c>
      <c r="D50" t="s">
        <v>802</v>
      </c>
      <c r="E50" t="s">
        <v>2576</v>
      </c>
      <c r="F50" t="s">
        <v>1475</v>
      </c>
      <c r="G50" t="s">
        <v>1475</v>
      </c>
      <c r="H50" s="3">
        <v>669</v>
      </c>
      <c r="I50" s="3">
        <v>669</v>
      </c>
      <c r="J50" s="3">
        <v>0</v>
      </c>
      <c r="K50" s="64">
        <f t="shared" si="0"/>
        <v>669</v>
      </c>
      <c r="L50" s="64">
        <f t="shared" si="1"/>
        <v>0</v>
      </c>
      <c r="M50" s="3">
        <v>669</v>
      </c>
      <c r="N50" s="3">
        <v>0</v>
      </c>
      <c r="O50" s="3">
        <v>0</v>
      </c>
      <c r="P50" t="s">
        <v>2700</v>
      </c>
      <c r="Q50" t="s">
        <v>1475</v>
      </c>
      <c r="R50" t="s">
        <v>2701</v>
      </c>
    </row>
    <row r="51" spans="1:18" x14ac:dyDescent="0.15">
      <c r="A51" t="s">
        <v>2023</v>
      </c>
      <c r="B51" t="s">
        <v>2579</v>
      </c>
      <c r="C51" t="s">
        <v>2580</v>
      </c>
      <c r="D51" t="s">
        <v>795</v>
      </c>
      <c r="E51" t="s">
        <v>2576</v>
      </c>
      <c r="F51" t="s">
        <v>1475</v>
      </c>
      <c r="G51" t="s">
        <v>1475</v>
      </c>
      <c r="H51" s="3">
        <v>194.18</v>
      </c>
      <c r="I51" s="3">
        <v>194.18</v>
      </c>
      <c r="J51" s="3">
        <v>0</v>
      </c>
      <c r="K51" s="64">
        <f t="shared" si="0"/>
        <v>194.18</v>
      </c>
      <c r="L51" s="64">
        <f t="shared" si="1"/>
        <v>0</v>
      </c>
      <c r="M51" s="3">
        <v>194.18</v>
      </c>
      <c r="N51" s="3">
        <v>0</v>
      </c>
      <c r="O51" s="3">
        <v>0</v>
      </c>
      <c r="P51" t="s">
        <v>2702</v>
      </c>
      <c r="Q51" t="s">
        <v>1475</v>
      </c>
      <c r="R51" t="s">
        <v>2703</v>
      </c>
    </row>
    <row r="52" spans="1:18" x14ac:dyDescent="0.15">
      <c r="A52" t="s">
        <v>2023</v>
      </c>
      <c r="B52" t="s">
        <v>2583</v>
      </c>
      <c r="C52" t="s">
        <v>2584</v>
      </c>
      <c r="D52" t="s">
        <v>2585</v>
      </c>
      <c r="E52" t="s">
        <v>2586</v>
      </c>
      <c r="F52" t="s">
        <v>2586</v>
      </c>
      <c r="G52" t="s">
        <v>1475</v>
      </c>
      <c r="H52" s="3">
        <v>0</v>
      </c>
      <c r="I52" s="3">
        <v>0</v>
      </c>
      <c r="J52" s="3">
        <v>0</v>
      </c>
      <c r="K52" s="64">
        <f t="shared" si="0"/>
        <v>0</v>
      </c>
      <c r="L52" s="64">
        <f t="shared" si="1"/>
        <v>0</v>
      </c>
      <c r="M52" s="3">
        <v>0</v>
      </c>
      <c r="N52" s="3">
        <v>0</v>
      </c>
      <c r="O52" s="3">
        <v>0</v>
      </c>
      <c r="P52" t="s">
        <v>2704</v>
      </c>
      <c r="Q52" t="s">
        <v>1475</v>
      </c>
      <c r="R52" t="s">
        <v>2671</v>
      </c>
    </row>
    <row r="53" spans="1:18" x14ac:dyDescent="0.15">
      <c r="A53" t="s">
        <v>2023</v>
      </c>
      <c r="B53" t="s">
        <v>2589</v>
      </c>
      <c r="C53" t="s">
        <v>2590</v>
      </c>
      <c r="D53" t="s">
        <v>2585</v>
      </c>
      <c r="E53" t="s">
        <v>2586</v>
      </c>
      <c r="F53" t="s">
        <v>2586</v>
      </c>
      <c r="G53" t="s">
        <v>1475</v>
      </c>
      <c r="H53" s="3">
        <v>394.5</v>
      </c>
      <c r="I53" s="3">
        <v>394.5</v>
      </c>
      <c r="J53" s="3">
        <v>0</v>
      </c>
      <c r="K53" s="64">
        <f t="shared" si="0"/>
        <v>394.5</v>
      </c>
      <c r="L53" s="64">
        <f t="shared" si="1"/>
        <v>0</v>
      </c>
      <c r="M53" s="3">
        <v>394.5</v>
      </c>
      <c r="N53" s="3">
        <v>0</v>
      </c>
      <c r="O53" s="3">
        <v>0</v>
      </c>
      <c r="P53" t="s">
        <v>2705</v>
      </c>
      <c r="Q53" t="s">
        <v>1475</v>
      </c>
      <c r="R53" t="s">
        <v>2706</v>
      </c>
    </row>
    <row r="54" spans="1:18" x14ac:dyDescent="0.15">
      <c r="A54" t="s">
        <v>2023</v>
      </c>
      <c r="B54" t="s">
        <v>2593</v>
      </c>
      <c r="C54" t="s">
        <v>2594</v>
      </c>
      <c r="D54" t="s">
        <v>795</v>
      </c>
      <c r="E54" t="s">
        <v>2576</v>
      </c>
      <c r="F54" t="s">
        <v>1475</v>
      </c>
      <c r="G54" t="s">
        <v>1475</v>
      </c>
      <c r="H54" s="3">
        <v>400</v>
      </c>
      <c r="I54" s="3">
        <v>400</v>
      </c>
      <c r="J54" s="3">
        <v>0</v>
      </c>
      <c r="K54" s="64">
        <f t="shared" si="0"/>
        <v>400</v>
      </c>
      <c r="L54" s="64">
        <f t="shared" si="1"/>
        <v>0</v>
      </c>
      <c r="M54" s="3">
        <v>400</v>
      </c>
      <c r="N54" s="3">
        <v>0</v>
      </c>
      <c r="O54" s="3">
        <v>0</v>
      </c>
      <c r="P54" t="s">
        <v>2707</v>
      </c>
      <c r="Q54" t="s">
        <v>1475</v>
      </c>
      <c r="R54" t="s">
        <v>2708</v>
      </c>
    </row>
    <row r="55" spans="1:18" x14ac:dyDescent="0.15">
      <c r="A55" t="s">
        <v>2023</v>
      </c>
      <c r="B55" t="s">
        <v>2602</v>
      </c>
      <c r="C55" t="s">
        <v>2603</v>
      </c>
      <c r="D55" t="s">
        <v>795</v>
      </c>
      <c r="E55" t="s">
        <v>2566</v>
      </c>
      <c r="F55" t="s">
        <v>2567</v>
      </c>
      <c r="G55" t="s">
        <v>1475</v>
      </c>
      <c r="H55" s="3">
        <v>402.92</v>
      </c>
      <c r="I55" s="3">
        <v>402.92</v>
      </c>
      <c r="J55" s="3">
        <v>0</v>
      </c>
      <c r="K55" s="64">
        <f t="shared" si="0"/>
        <v>402.92</v>
      </c>
      <c r="L55" s="64">
        <f t="shared" si="1"/>
        <v>0</v>
      </c>
      <c r="M55" s="3">
        <v>402.92</v>
      </c>
      <c r="N55" s="3">
        <v>0</v>
      </c>
      <c r="O55" s="3">
        <v>0</v>
      </c>
      <c r="P55" t="s">
        <v>2709</v>
      </c>
      <c r="Q55" t="s">
        <v>1475</v>
      </c>
      <c r="R55" t="s">
        <v>2710</v>
      </c>
    </row>
    <row r="56" spans="1:18" x14ac:dyDescent="0.15">
      <c r="A56" t="s">
        <v>2023</v>
      </c>
      <c r="B56" t="s">
        <v>2606</v>
      </c>
      <c r="C56" t="s">
        <v>2607</v>
      </c>
      <c r="D56" t="s">
        <v>795</v>
      </c>
      <c r="E56" t="s">
        <v>2608</v>
      </c>
      <c r="F56" t="s">
        <v>2576</v>
      </c>
      <c r="G56" t="s">
        <v>1475</v>
      </c>
      <c r="H56" s="3">
        <v>200</v>
      </c>
      <c r="I56" s="3">
        <v>200</v>
      </c>
      <c r="J56" s="3">
        <v>0</v>
      </c>
      <c r="K56" s="64">
        <f t="shared" si="0"/>
        <v>200</v>
      </c>
      <c r="L56" s="64">
        <f t="shared" si="1"/>
        <v>0</v>
      </c>
      <c r="M56" s="3">
        <v>200</v>
      </c>
      <c r="N56" s="3">
        <v>0</v>
      </c>
      <c r="O56" s="3">
        <v>0</v>
      </c>
      <c r="P56" t="s">
        <v>2711</v>
      </c>
      <c r="Q56" t="s">
        <v>1475</v>
      </c>
      <c r="R56" t="s">
        <v>2712</v>
      </c>
    </row>
    <row r="57" spans="1:18" x14ac:dyDescent="0.15">
      <c r="A57" t="s">
        <v>2023</v>
      </c>
      <c r="B57" t="s">
        <v>2611</v>
      </c>
      <c r="C57" t="s">
        <v>2612</v>
      </c>
      <c r="D57" t="s">
        <v>795</v>
      </c>
      <c r="E57" t="s">
        <v>2566</v>
      </c>
      <c r="F57" t="s">
        <v>2567</v>
      </c>
      <c r="G57" t="s">
        <v>1475</v>
      </c>
      <c r="H57" s="3">
        <v>1027.19</v>
      </c>
      <c r="I57" s="3">
        <v>1027.19</v>
      </c>
      <c r="J57" s="3">
        <v>0</v>
      </c>
      <c r="K57" s="64">
        <f t="shared" si="0"/>
        <v>1027.19</v>
      </c>
      <c r="L57" s="64">
        <f t="shared" si="1"/>
        <v>0</v>
      </c>
      <c r="M57" s="3">
        <v>1027.19</v>
      </c>
      <c r="N57" s="3">
        <v>0</v>
      </c>
      <c r="O57" s="3">
        <v>0</v>
      </c>
      <c r="P57" t="s">
        <v>2713</v>
      </c>
      <c r="Q57" t="s">
        <v>1475</v>
      </c>
      <c r="R57" t="s">
        <v>2714</v>
      </c>
    </row>
    <row r="58" spans="1:18" x14ac:dyDescent="0.15">
      <c r="A58" t="s">
        <v>2023</v>
      </c>
      <c r="B58" t="s">
        <v>2615</v>
      </c>
      <c r="C58" t="s">
        <v>2616</v>
      </c>
      <c r="D58" t="s">
        <v>795</v>
      </c>
      <c r="E58" t="s">
        <v>2566</v>
      </c>
      <c r="F58" t="s">
        <v>2567</v>
      </c>
      <c r="G58" t="s">
        <v>1475</v>
      </c>
      <c r="H58" s="3">
        <v>132.94999999999999</v>
      </c>
      <c r="I58" s="3">
        <v>132.94999999999999</v>
      </c>
      <c r="J58" s="3">
        <v>0</v>
      </c>
      <c r="K58" s="64">
        <f t="shared" si="0"/>
        <v>132.94999999999999</v>
      </c>
      <c r="L58" s="64">
        <f t="shared" si="1"/>
        <v>0</v>
      </c>
      <c r="M58" s="3">
        <v>132.94999999999999</v>
      </c>
      <c r="N58" s="3">
        <v>0</v>
      </c>
      <c r="O58" s="3">
        <v>0</v>
      </c>
      <c r="P58" t="s">
        <v>2715</v>
      </c>
      <c r="Q58" t="s">
        <v>1475</v>
      </c>
      <c r="R58" t="s">
        <v>2716</v>
      </c>
    </row>
    <row r="59" spans="1:18" x14ac:dyDescent="0.15">
      <c r="A59" t="s">
        <v>2023</v>
      </c>
      <c r="B59" t="s">
        <v>2619</v>
      </c>
      <c r="C59" t="s">
        <v>2620</v>
      </c>
      <c r="D59" t="s">
        <v>795</v>
      </c>
      <c r="E59" t="s">
        <v>2566</v>
      </c>
      <c r="F59" t="s">
        <v>2621</v>
      </c>
      <c r="G59" t="s">
        <v>1475</v>
      </c>
      <c r="H59" s="3">
        <v>0</v>
      </c>
      <c r="I59" s="3">
        <v>0</v>
      </c>
      <c r="J59" s="3">
        <v>0</v>
      </c>
      <c r="K59" s="64">
        <f t="shared" si="0"/>
        <v>0</v>
      </c>
      <c r="L59" s="64">
        <f t="shared" si="1"/>
        <v>0</v>
      </c>
      <c r="M59" s="3">
        <v>0</v>
      </c>
      <c r="N59" s="3">
        <v>0</v>
      </c>
      <c r="O59" s="3">
        <v>0</v>
      </c>
      <c r="P59" t="s">
        <v>2717</v>
      </c>
      <c r="Q59" t="s">
        <v>1475</v>
      </c>
      <c r="R59" t="s">
        <v>1475</v>
      </c>
    </row>
    <row r="60" spans="1:18" x14ac:dyDescent="0.15">
      <c r="A60" t="s">
        <v>2023</v>
      </c>
      <c r="B60" t="s">
        <v>2623</v>
      </c>
      <c r="C60" t="s">
        <v>2624</v>
      </c>
      <c r="D60" t="s">
        <v>2585</v>
      </c>
      <c r="E60" t="s">
        <v>2586</v>
      </c>
      <c r="F60" t="s">
        <v>2586</v>
      </c>
      <c r="G60" t="s">
        <v>1475</v>
      </c>
      <c r="H60" s="3">
        <v>171.08</v>
      </c>
      <c r="I60" s="3">
        <v>171.08</v>
      </c>
      <c r="J60" s="3">
        <v>0</v>
      </c>
      <c r="K60" s="64">
        <f t="shared" si="0"/>
        <v>171.08</v>
      </c>
      <c r="L60" s="64">
        <f t="shared" si="1"/>
        <v>0</v>
      </c>
      <c r="M60" s="3">
        <v>171.08</v>
      </c>
      <c r="N60" s="3">
        <v>0</v>
      </c>
      <c r="O60" s="3">
        <v>0</v>
      </c>
      <c r="P60" t="s">
        <v>2718</v>
      </c>
      <c r="Q60" t="s">
        <v>1475</v>
      </c>
      <c r="R60" t="s">
        <v>2719</v>
      </c>
    </row>
    <row r="61" spans="1:18" x14ac:dyDescent="0.15">
      <c r="A61" t="s">
        <v>2023</v>
      </c>
      <c r="B61" t="s">
        <v>2627</v>
      </c>
      <c r="C61" t="s">
        <v>2628</v>
      </c>
      <c r="D61" t="s">
        <v>2560</v>
      </c>
      <c r="E61" t="s">
        <v>2629</v>
      </c>
      <c r="F61" t="s">
        <v>2629</v>
      </c>
      <c r="G61" t="s">
        <v>1475</v>
      </c>
      <c r="H61" s="3">
        <v>159.86000000000001</v>
      </c>
      <c r="I61" s="3">
        <v>159.86000000000001</v>
      </c>
      <c r="J61" s="3">
        <v>0</v>
      </c>
      <c r="K61" s="64">
        <f t="shared" si="0"/>
        <v>159.86000000000001</v>
      </c>
      <c r="L61" s="64">
        <f t="shared" si="1"/>
        <v>0</v>
      </c>
      <c r="M61" s="3">
        <v>159.86000000000001</v>
      </c>
      <c r="N61" s="3">
        <v>0</v>
      </c>
      <c r="O61" s="3">
        <v>0</v>
      </c>
      <c r="P61" t="s">
        <v>2720</v>
      </c>
      <c r="Q61" t="s">
        <v>1475</v>
      </c>
      <c r="R61" t="s">
        <v>2721</v>
      </c>
    </row>
    <row r="62" spans="1:18" x14ac:dyDescent="0.15">
      <c r="A62" t="s">
        <v>2023</v>
      </c>
      <c r="B62" t="s">
        <v>2632</v>
      </c>
      <c r="C62" t="s">
        <v>2633</v>
      </c>
      <c r="D62" t="s">
        <v>2585</v>
      </c>
      <c r="E62" t="s">
        <v>2586</v>
      </c>
      <c r="F62" t="s">
        <v>2586</v>
      </c>
      <c r="G62" t="s">
        <v>1475</v>
      </c>
      <c r="H62" s="3">
        <v>76.75</v>
      </c>
      <c r="I62" s="3">
        <v>76.75</v>
      </c>
      <c r="J62" s="3">
        <v>0</v>
      </c>
      <c r="K62" s="64">
        <f t="shared" si="0"/>
        <v>76.75</v>
      </c>
      <c r="L62" s="64">
        <f t="shared" si="1"/>
        <v>0</v>
      </c>
      <c r="M62" s="3">
        <v>76.75</v>
      </c>
      <c r="N62" s="3">
        <v>0</v>
      </c>
      <c r="O62" s="3">
        <v>0</v>
      </c>
      <c r="P62" t="s">
        <v>2722</v>
      </c>
      <c r="Q62" t="s">
        <v>1475</v>
      </c>
      <c r="R62" t="s">
        <v>2723</v>
      </c>
    </row>
    <row r="63" spans="1:18" x14ac:dyDescent="0.15">
      <c r="A63" t="s">
        <v>2023</v>
      </c>
      <c r="B63" t="s">
        <v>2636</v>
      </c>
      <c r="C63" t="s">
        <v>2637</v>
      </c>
      <c r="D63" t="s">
        <v>795</v>
      </c>
      <c r="E63" t="s">
        <v>2566</v>
      </c>
      <c r="F63" t="s">
        <v>2567</v>
      </c>
      <c r="G63" t="s">
        <v>1475</v>
      </c>
      <c r="H63" s="3">
        <v>3000</v>
      </c>
      <c r="I63" s="3">
        <v>3000</v>
      </c>
      <c r="J63" s="3">
        <v>0</v>
      </c>
      <c r="K63" s="64">
        <f t="shared" si="0"/>
        <v>0</v>
      </c>
      <c r="L63" s="64">
        <f t="shared" si="1"/>
        <v>3000</v>
      </c>
      <c r="M63" s="3">
        <v>0</v>
      </c>
      <c r="N63" s="3">
        <v>3000</v>
      </c>
      <c r="O63" s="3">
        <v>0</v>
      </c>
      <c r="P63" t="s">
        <v>2724</v>
      </c>
      <c r="Q63" t="s">
        <v>2725</v>
      </c>
      <c r="R63" t="s">
        <v>2726</v>
      </c>
    </row>
    <row r="64" spans="1:18" x14ac:dyDescent="0.15">
      <c r="A64" t="s">
        <v>2023</v>
      </c>
      <c r="B64" t="s">
        <v>2641</v>
      </c>
      <c r="C64" t="s">
        <v>2642</v>
      </c>
      <c r="D64" t="s">
        <v>2560</v>
      </c>
      <c r="E64" t="s">
        <v>2643</v>
      </c>
      <c r="F64" t="s">
        <v>1475</v>
      </c>
      <c r="G64" t="s">
        <v>1475</v>
      </c>
      <c r="H64" s="3">
        <v>0</v>
      </c>
      <c r="I64" s="3">
        <v>0</v>
      </c>
      <c r="J64" s="3">
        <v>0</v>
      </c>
      <c r="K64" s="64">
        <f t="shared" si="0"/>
        <v>0</v>
      </c>
      <c r="L64" s="64">
        <f t="shared" si="1"/>
        <v>0</v>
      </c>
      <c r="M64" s="3">
        <v>0</v>
      </c>
      <c r="N64" s="3">
        <v>0</v>
      </c>
      <c r="O64" s="3">
        <v>0</v>
      </c>
      <c r="P64" t="s">
        <v>2631</v>
      </c>
      <c r="Q64" t="s">
        <v>1475</v>
      </c>
      <c r="R64" t="s">
        <v>1475</v>
      </c>
    </row>
    <row r="65" spans="1:18" x14ac:dyDescent="0.15">
      <c r="A65" t="s">
        <v>2023</v>
      </c>
      <c r="B65" t="s">
        <v>2645</v>
      </c>
      <c r="C65" t="s">
        <v>2646</v>
      </c>
      <c r="D65" t="s">
        <v>2560</v>
      </c>
      <c r="E65" t="s">
        <v>2643</v>
      </c>
      <c r="F65" t="s">
        <v>1475</v>
      </c>
      <c r="G65" t="s">
        <v>1475</v>
      </c>
      <c r="H65" s="3">
        <v>0</v>
      </c>
      <c r="I65" s="3">
        <v>0</v>
      </c>
      <c r="J65" s="3">
        <v>0</v>
      </c>
      <c r="K65" s="64">
        <f t="shared" si="0"/>
        <v>0</v>
      </c>
      <c r="L65" s="64">
        <f t="shared" si="1"/>
        <v>0</v>
      </c>
      <c r="M65" s="3">
        <v>0</v>
      </c>
      <c r="N65" s="3">
        <v>0</v>
      </c>
      <c r="O65" s="3">
        <v>0</v>
      </c>
      <c r="P65" t="s">
        <v>2588</v>
      </c>
      <c r="Q65" t="s">
        <v>2601</v>
      </c>
      <c r="R65" t="s">
        <v>1475</v>
      </c>
    </row>
    <row r="66" spans="1:18" x14ac:dyDescent="0.15">
      <c r="A66" t="s">
        <v>2023</v>
      </c>
      <c r="B66" t="s">
        <v>2649</v>
      </c>
      <c r="C66" t="s">
        <v>2650</v>
      </c>
      <c r="D66" t="s">
        <v>2560</v>
      </c>
      <c r="E66" t="s">
        <v>2643</v>
      </c>
      <c r="F66" t="s">
        <v>1475</v>
      </c>
      <c r="G66" t="s">
        <v>1475</v>
      </c>
      <c r="H66" s="3">
        <v>0</v>
      </c>
      <c r="I66" s="3">
        <v>0</v>
      </c>
      <c r="J66" s="3">
        <v>0</v>
      </c>
      <c r="K66" s="64">
        <f t="shared" si="0"/>
        <v>0</v>
      </c>
      <c r="L66" s="64">
        <f t="shared" si="1"/>
        <v>0</v>
      </c>
      <c r="M66" s="3">
        <v>0</v>
      </c>
      <c r="N66" s="3">
        <v>0</v>
      </c>
      <c r="O66" s="3">
        <v>0</v>
      </c>
      <c r="P66" t="s">
        <v>2691</v>
      </c>
      <c r="Q66" t="s">
        <v>2727</v>
      </c>
      <c r="R66" t="s">
        <v>1475</v>
      </c>
    </row>
    <row r="67" spans="1:18" x14ac:dyDescent="0.15">
      <c r="A67" t="s">
        <v>2023</v>
      </c>
      <c r="B67" t="s">
        <v>2652</v>
      </c>
      <c r="C67" t="s">
        <v>2653</v>
      </c>
      <c r="D67" t="s">
        <v>2560</v>
      </c>
      <c r="E67" t="s">
        <v>2643</v>
      </c>
      <c r="F67" t="s">
        <v>1475</v>
      </c>
      <c r="G67" t="s">
        <v>1475</v>
      </c>
      <c r="H67" s="3">
        <v>0</v>
      </c>
      <c r="I67" s="3">
        <v>0</v>
      </c>
      <c r="J67" s="3">
        <v>0</v>
      </c>
      <c r="K67" s="64">
        <f t="shared" ref="K67:K130" si="2">M67</f>
        <v>0</v>
      </c>
      <c r="L67" s="64">
        <f t="shared" ref="L67:L130" si="3">N67+O67</f>
        <v>0</v>
      </c>
      <c r="M67" s="3">
        <v>0</v>
      </c>
      <c r="N67" s="3">
        <v>0</v>
      </c>
      <c r="O67" s="3">
        <v>0</v>
      </c>
      <c r="P67" t="s">
        <v>2671</v>
      </c>
      <c r="Q67" t="s">
        <v>1475</v>
      </c>
      <c r="R67" t="s">
        <v>1475</v>
      </c>
    </row>
    <row r="68" spans="1:18" x14ac:dyDescent="0.15">
      <c r="A68" t="s">
        <v>2023</v>
      </c>
      <c r="B68" t="s">
        <v>2655</v>
      </c>
      <c r="C68" t="s">
        <v>2656</v>
      </c>
      <c r="D68" t="s">
        <v>1426</v>
      </c>
      <c r="E68" t="s">
        <v>2657</v>
      </c>
      <c r="F68" t="s">
        <v>1475</v>
      </c>
      <c r="G68" t="s">
        <v>1475</v>
      </c>
      <c r="H68" s="3">
        <v>283.48</v>
      </c>
      <c r="I68" s="3">
        <v>283.48</v>
      </c>
      <c r="J68" s="3">
        <v>0</v>
      </c>
      <c r="K68" s="64">
        <f t="shared" si="2"/>
        <v>283.48</v>
      </c>
      <c r="L68" s="64">
        <f t="shared" si="3"/>
        <v>0</v>
      </c>
      <c r="M68" s="3">
        <v>283.48</v>
      </c>
      <c r="N68" s="3">
        <v>0</v>
      </c>
      <c r="O68" s="3">
        <v>0</v>
      </c>
      <c r="P68" t="s">
        <v>2728</v>
      </c>
      <c r="Q68" t="s">
        <v>1475</v>
      </c>
      <c r="R68" t="s">
        <v>2729</v>
      </c>
    </row>
    <row r="69" spans="1:18" x14ac:dyDescent="0.15">
      <c r="A69" t="s">
        <v>2013</v>
      </c>
      <c r="B69" t="s">
        <v>2558</v>
      </c>
      <c r="C69" t="s">
        <v>2559</v>
      </c>
      <c r="D69" t="s">
        <v>2560</v>
      </c>
      <c r="E69" t="s">
        <v>2561</v>
      </c>
      <c r="F69" t="s">
        <v>1475</v>
      </c>
      <c r="G69" t="s">
        <v>1475</v>
      </c>
      <c r="H69" s="3">
        <v>10.08</v>
      </c>
      <c r="I69" s="3">
        <v>0</v>
      </c>
      <c r="J69" s="3">
        <v>10.07</v>
      </c>
      <c r="K69" s="64">
        <f t="shared" si="2"/>
        <v>0</v>
      </c>
      <c r="L69" s="64">
        <f>N69+O69-J69</f>
        <v>9.9999999999997868E-3</v>
      </c>
      <c r="M69" s="3">
        <v>0</v>
      </c>
      <c r="N69" s="3">
        <v>10.08</v>
      </c>
      <c r="O69" s="3">
        <v>0</v>
      </c>
      <c r="P69" t="s">
        <v>2730</v>
      </c>
      <c r="Q69" t="s">
        <v>2731</v>
      </c>
      <c r="R69" t="s">
        <v>1475</v>
      </c>
    </row>
    <row r="70" spans="1:18" x14ac:dyDescent="0.15">
      <c r="A70" t="s">
        <v>2013</v>
      </c>
      <c r="B70" t="s">
        <v>2564</v>
      </c>
      <c r="C70" t="s">
        <v>2565</v>
      </c>
      <c r="D70" t="s">
        <v>795</v>
      </c>
      <c r="E70" t="s">
        <v>2566</v>
      </c>
      <c r="F70" t="s">
        <v>2567</v>
      </c>
      <c r="G70" t="s">
        <v>1475</v>
      </c>
      <c r="H70" s="3">
        <v>5945.96</v>
      </c>
      <c r="I70" s="3">
        <v>5945.96</v>
      </c>
      <c r="J70" s="3">
        <v>0</v>
      </c>
      <c r="K70" s="64">
        <f t="shared" si="2"/>
        <v>5945.96</v>
      </c>
      <c r="L70" s="64">
        <f t="shared" si="3"/>
        <v>0</v>
      </c>
      <c r="M70" s="3">
        <v>5945.96</v>
      </c>
      <c r="N70" s="3">
        <v>0</v>
      </c>
      <c r="O70" s="3">
        <v>0</v>
      </c>
      <c r="P70" t="s">
        <v>2732</v>
      </c>
      <c r="Q70" t="s">
        <v>1475</v>
      </c>
      <c r="R70" t="s">
        <v>2733</v>
      </c>
    </row>
    <row r="71" spans="1:18" x14ac:dyDescent="0.15">
      <c r="A71" t="s">
        <v>2013</v>
      </c>
      <c r="B71" t="s">
        <v>2570</v>
      </c>
      <c r="C71" t="s">
        <v>2571</v>
      </c>
      <c r="D71" t="s">
        <v>795</v>
      </c>
      <c r="E71" t="s">
        <v>2566</v>
      </c>
      <c r="F71" t="s">
        <v>2567</v>
      </c>
      <c r="G71" t="s">
        <v>1475</v>
      </c>
      <c r="H71" s="3">
        <v>23624.14</v>
      </c>
      <c r="I71" s="3">
        <v>23624.14</v>
      </c>
      <c r="J71" s="3">
        <v>0</v>
      </c>
      <c r="K71" s="64">
        <f t="shared" si="2"/>
        <v>23624.14</v>
      </c>
      <c r="L71" s="64">
        <f t="shared" si="3"/>
        <v>0</v>
      </c>
      <c r="M71" s="3">
        <v>23624.14</v>
      </c>
      <c r="N71" s="3">
        <v>0</v>
      </c>
      <c r="O71" s="3">
        <v>0</v>
      </c>
      <c r="P71" t="s">
        <v>2734</v>
      </c>
      <c r="Q71" t="s">
        <v>1475</v>
      </c>
      <c r="R71" t="s">
        <v>2735</v>
      </c>
    </row>
    <row r="72" spans="1:18" x14ac:dyDescent="0.15">
      <c r="A72" t="s">
        <v>2013</v>
      </c>
      <c r="B72" t="s">
        <v>2574</v>
      </c>
      <c r="C72" t="s">
        <v>2575</v>
      </c>
      <c r="D72" t="s">
        <v>802</v>
      </c>
      <c r="E72" t="s">
        <v>2576</v>
      </c>
      <c r="F72" t="s">
        <v>1475</v>
      </c>
      <c r="G72" t="s">
        <v>1475</v>
      </c>
      <c r="H72" s="3">
        <v>471</v>
      </c>
      <c r="I72" s="3">
        <v>471</v>
      </c>
      <c r="J72" s="3">
        <v>0</v>
      </c>
      <c r="K72" s="64">
        <f t="shared" si="2"/>
        <v>471</v>
      </c>
      <c r="L72" s="64">
        <f t="shared" si="3"/>
        <v>0</v>
      </c>
      <c r="M72" s="3">
        <v>471</v>
      </c>
      <c r="N72" s="3">
        <v>0</v>
      </c>
      <c r="O72" s="3">
        <v>0</v>
      </c>
      <c r="P72" t="s">
        <v>2736</v>
      </c>
      <c r="Q72" t="s">
        <v>1475</v>
      </c>
      <c r="R72" t="s">
        <v>2737</v>
      </c>
    </row>
    <row r="73" spans="1:18" x14ac:dyDescent="0.15">
      <c r="A73" t="s">
        <v>2013</v>
      </c>
      <c r="B73" t="s">
        <v>2579</v>
      </c>
      <c r="C73" t="s">
        <v>2580</v>
      </c>
      <c r="D73" t="s">
        <v>795</v>
      </c>
      <c r="E73" t="s">
        <v>2576</v>
      </c>
      <c r="F73" t="s">
        <v>1475</v>
      </c>
      <c r="G73" t="s">
        <v>1475</v>
      </c>
      <c r="H73" s="3">
        <v>254.88</v>
      </c>
      <c r="I73" s="3">
        <v>254.88</v>
      </c>
      <c r="J73" s="3">
        <v>0</v>
      </c>
      <c r="K73" s="64">
        <f t="shared" si="2"/>
        <v>254.88</v>
      </c>
      <c r="L73" s="64">
        <f t="shared" si="3"/>
        <v>0</v>
      </c>
      <c r="M73" s="3">
        <v>254.88</v>
      </c>
      <c r="N73" s="3">
        <v>0</v>
      </c>
      <c r="O73" s="3">
        <v>0</v>
      </c>
      <c r="P73" t="s">
        <v>2738</v>
      </c>
      <c r="Q73" t="s">
        <v>1475</v>
      </c>
      <c r="R73" t="s">
        <v>2739</v>
      </c>
    </row>
    <row r="74" spans="1:18" x14ac:dyDescent="0.15">
      <c r="A74" t="s">
        <v>2013</v>
      </c>
      <c r="B74" t="s">
        <v>2583</v>
      </c>
      <c r="C74" t="s">
        <v>2584</v>
      </c>
      <c r="D74" t="s">
        <v>2585</v>
      </c>
      <c r="E74" t="s">
        <v>2586</v>
      </c>
      <c r="F74" t="s">
        <v>2586</v>
      </c>
      <c r="G74" t="s">
        <v>1475</v>
      </c>
      <c r="H74" s="3">
        <v>0</v>
      </c>
      <c r="I74" s="3">
        <v>0</v>
      </c>
      <c r="J74" s="3">
        <v>0</v>
      </c>
      <c r="K74" s="64">
        <f t="shared" si="2"/>
        <v>0</v>
      </c>
      <c r="L74" s="64">
        <f t="shared" si="3"/>
        <v>0</v>
      </c>
      <c r="M74" s="3">
        <v>0</v>
      </c>
      <c r="N74" s="3">
        <v>0</v>
      </c>
      <c r="O74" s="3">
        <v>0</v>
      </c>
      <c r="P74" t="s">
        <v>2740</v>
      </c>
      <c r="Q74" t="s">
        <v>1475</v>
      </c>
      <c r="R74" t="s">
        <v>2648</v>
      </c>
    </row>
    <row r="75" spans="1:18" x14ac:dyDescent="0.15">
      <c r="A75" t="s">
        <v>2013</v>
      </c>
      <c r="B75" t="s">
        <v>2589</v>
      </c>
      <c r="C75" t="s">
        <v>2590</v>
      </c>
      <c r="D75" t="s">
        <v>2585</v>
      </c>
      <c r="E75" t="s">
        <v>2586</v>
      </c>
      <c r="F75" t="s">
        <v>2586</v>
      </c>
      <c r="G75" t="s">
        <v>1475</v>
      </c>
      <c r="H75" s="3">
        <v>326.58999999999997</v>
      </c>
      <c r="I75" s="3">
        <v>326.58999999999997</v>
      </c>
      <c r="J75" s="3">
        <v>0</v>
      </c>
      <c r="K75" s="64">
        <f t="shared" si="2"/>
        <v>326.58999999999997</v>
      </c>
      <c r="L75" s="64">
        <f t="shared" si="3"/>
        <v>0</v>
      </c>
      <c r="M75" s="3">
        <v>326.58999999999997</v>
      </c>
      <c r="N75" s="3">
        <v>0</v>
      </c>
      <c r="O75" s="3">
        <v>0</v>
      </c>
      <c r="P75" t="s">
        <v>2741</v>
      </c>
      <c r="Q75" t="s">
        <v>1475</v>
      </c>
      <c r="R75" t="s">
        <v>2742</v>
      </c>
    </row>
    <row r="76" spans="1:18" x14ac:dyDescent="0.15">
      <c r="A76" t="s">
        <v>2013</v>
      </c>
      <c r="B76" t="s">
        <v>2593</v>
      </c>
      <c r="C76" t="s">
        <v>2594</v>
      </c>
      <c r="D76" t="s">
        <v>795</v>
      </c>
      <c r="E76" t="s">
        <v>2576</v>
      </c>
      <c r="F76" t="s">
        <v>1475</v>
      </c>
      <c r="G76" t="s">
        <v>1475</v>
      </c>
      <c r="H76" s="3">
        <v>285.89</v>
      </c>
      <c r="I76" s="3">
        <v>285.89</v>
      </c>
      <c r="J76" s="3">
        <v>0</v>
      </c>
      <c r="K76" s="64">
        <f t="shared" si="2"/>
        <v>285.89</v>
      </c>
      <c r="L76" s="64">
        <f t="shared" si="3"/>
        <v>0</v>
      </c>
      <c r="M76" s="3">
        <v>285.89</v>
      </c>
      <c r="N76" s="3">
        <v>0</v>
      </c>
      <c r="O76" s="3">
        <v>0</v>
      </c>
      <c r="P76" t="s">
        <v>2743</v>
      </c>
      <c r="Q76" t="s">
        <v>1475</v>
      </c>
      <c r="R76" t="s">
        <v>2744</v>
      </c>
    </row>
    <row r="77" spans="1:18" x14ac:dyDescent="0.15">
      <c r="A77" t="s">
        <v>2013</v>
      </c>
      <c r="B77" t="s">
        <v>2597</v>
      </c>
      <c r="C77" t="s">
        <v>2598</v>
      </c>
      <c r="D77" t="s">
        <v>802</v>
      </c>
      <c r="E77" t="s">
        <v>2599</v>
      </c>
      <c r="F77" t="s">
        <v>2600</v>
      </c>
      <c r="G77" t="s">
        <v>1475</v>
      </c>
      <c r="H77" s="3">
        <v>0</v>
      </c>
      <c r="I77" s="3">
        <v>0</v>
      </c>
      <c r="J77" s="3">
        <v>0</v>
      </c>
      <c r="K77" s="64">
        <f t="shared" si="2"/>
        <v>0</v>
      </c>
      <c r="L77" s="64">
        <f t="shared" si="3"/>
        <v>0</v>
      </c>
      <c r="M77" s="3">
        <v>0</v>
      </c>
      <c r="N77" s="3">
        <v>0</v>
      </c>
      <c r="O77" s="3">
        <v>0</v>
      </c>
      <c r="P77" t="s">
        <v>2601</v>
      </c>
      <c r="Q77" t="s">
        <v>1475</v>
      </c>
      <c r="R77" t="s">
        <v>1475</v>
      </c>
    </row>
    <row r="78" spans="1:18" x14ac:dyDescent="0.15">
      <c r="A78" t="s">
        <v>2013</v>
      </c>
      <c r="B78" t="s">
        <v>2602</v>
      </c>
      <c r="C78" t="s">
        <v>2603</v>
      </c>
      <c r="D78" t="s">
        <v>795</v>
      </c>
      <c r="E78" t="s">
        <v>2566</v>
      </c>
      <c r="F78" t="s">
        <v>2567</v>
      </c>
      <c r="G78" t="s">
        <v>1475</v>
      </c>
      <c r="H78" s="3">
        <v>345.3</v>
      </c>
      <c r="I78" s="3">
        <v>345.3</v>
      </c>
      <c r="J78" s="3">
        <v>0</v>
      </c>
      <c r="K78" s="64">
        <f t="shared" si="2"/>
        <v>345.3</v>
      </c>
      <c r="L78" s="64">
        <f t="shared" si="3"/>
        <v>0</v>
      </c>
      <c r="M78" s="3">
        <v>345.3</v>
      </c>
      <c r="N78" s="3">
        <v>0</v>
      </c>
      <c r="O78" s="3">
        <v>0</v>
      </c>
      <c r="P78" t="s">
        <v>2745</v>
      </c>
      <c r="Q78" t="s">
        <v>1475</v>
      </c>
      <c r="R78" t="s">
        <v>2746</v>
      </c>
    </row>
    <row r="79" spans="1:18" x14ac:dyDescent="0.15">
      <c r="A79" t="s">
        <v>2013</v>
      </c>
      <c r="B79" t="s">
        <v>2606</v>
      </c>
      <c r="C79" t="s">
        <v>2607</v>
      </c>
      <c r="D79" t="s">
        <v>795</v>
      </c>
      <c r="E79" t="s">
        <v>2608</v>
      </c>
      <c r="F79" t="s">
        <v>2576</v>
      </c>
      <c r="G79" t="s">
        <v>1475</v>
      </c>
      <c r="H79" s="3">
        <v>136.99</v>
      </c>
      <c r="I79" s="3">
        <v>136.99</v>
      </c>
      <c r="J79" s="3">
        <v>0</v>
      </c>
      <c r="K79" s="64">
        <f t="shared" si="2"/>
        <v>136.99</v>
      </c>
      <c r="L79" s="64">
        <f t="shared" si="3"/>
        <v>0</v>
      </c>
      <c r="M79" s="3">
        <v>136.99</v>
      </c>
      <c r="N79" s="3">
        <v>0</v>
      </c>
      <c r="O79" s="3">
        <v>0</v>
      </c>
      <c r="P79" t="s">
        <v>2747</v>
      </c>
      <c r="Q79" t="s">
        <v>1475</v>
      </c>
      <c r="R79" t="s">
        <v>2748</v>
      </c>
    </row>
    <row r="80" spans="1:18" x14ac:dyDescent="0.15">
      <c r="A80" t="s">
        <v>2013</v>
      </c>
      <c r="B80" t="s">
        <v>2611</v>
      </c>
      <c r="C80" t="s">
        <v>2612</v>
      </c>
      <c r="D80" t="s">
        <v>795</v>
      </c>
      <c r="E80" t="s">
        <v>2566</v>
      </c>
      <c r="F80" t="s">
        <v>2567</v>
      </c>
      <c r="G80" t="s">
        <v>1475</v>
      </c>
      <c r="H80" s="3">
        <v>1066.04</v>
      </c>
      <c r="I80" s="3">
        <v>1066.04</v>
      </c>
      <c r="J80" s="3">
        <v>0</v>
      </c>
      <c r="K80" s="64">
        <f t="shared" si="2"/>
        <v>1066.04</v>
      </c>
      <c r="L80" s="64">
        <f t="shared" si="3"/>
        <v>0</v>
      </c>
      <c r="M80" s="3">
        <v>1066.04</v>
      </c>
      <c r="N80" s="3">
        <v>0</v>
      </c>
      <c r="O80" s="3">
        <v>0</v>
      </c>
      <c r="P80" t="s">
        <v>2749</v>
      </c>
      <c r="Q80" t="s">
        <v>1475</v>
      </c>
      <c r="R80" t="s">
        <v>2750</v>
      </c>
    </row>
    <row r="81" spans="1:18" x14ac:dyDescent="0.15">
      <c r="A81" t="s">
        <v>2013</v>
      </c>
      <c r="B81" t="s">
        <v>2615</v>
      </c>
      <c r="C81" t="s">
        <v>2616</v>
      </c>
      <c r="D81" t="s">
        <v>795</v>
      </c>
      <c r="E81" t="s">
        <v>2566</v>
      </c>
      <c r="F81" t="s">
        <v>2567</v>
      </c>
      <c r="G81" t="s">
        <v>1475</v>
      </c>
      <c r="H81" s="3">
        <v>87.44</v>
      </c>
      <c r="I81" s="3">
        <v>87.44</v>
      </c>
      <c r="J81" s="3">
        <v>0</v>
      </c>
      <c r="K81" s="64">
        <f t="shared" si="2"/>
        <v>87.44</v>
      </c>
      <c r="L81" s="64">
        <f t="shared" si="3"/>
        <v>0</v>
      </c>
      <c r="M81" s="3">
        <v>87.44</v>
      </c>
      <c r="N81" s="3">
        <v>0</v>
      </c>
      <c r="O81" s="3">
        <v>0</v>
      </c>
      <c r="P81" t="s">
        <v>2751</v>
      </c>
      <c r="Q81" t="s">
        <v>1475</v>
      </c>
      <c r="R81" t="s">
        <v>2752</v>
      </c>
    </row>
    <row r="82" spans="1:18" x14ac:dyDescent="0.15">
      <c r="A82" t="s">
        <v>2013</v>
      </c>
      <c r="B82" t="s">
        <v>2619</v>
      </c>
      <c r="C82" t="s">
        <v>2620</v>
      </c>
      <c r="D82" t="s">
        <v>795</v>
      </c>
      <c r="E82" t="s">
        <v>2566</v>
      </c>
      <c r="F82" t="s">
        <v>2621</v>
      </c>
      <c r="G82" t="s">
        <v>1475</v>
      </c>
      <c r="H82" s="3">
        <v>0</v>
      </c>
      <c r="I82" s="3">
        <v>0</v>
      </c>
      <c r="J82" s="3">
        <v>0</v>
      </c>
      <c r="K82" s="64">
        <f t="shared" si="2"/>
        <v>0</v>
      </c>
      <c r="L82" s="64">
        <f t="shared" si="3"/>
        <v>0</v>
      </c>
      <c r="M82" s="3">
        <v>0</v>
      </c>
      <c r="N82" s="3">
        <v>0</v>
      </c>
      <c r="O82" s="3">
        <v>0</v>
      </c>
      <c r="P82" t="s">
        <v>2753</v>
      </c>
      <c r="Q82" t="s">
        <v>1475</v>
      </c>
      <c r="R82" t="s">
        <v>2601</v>
      </c>
    </row>
    <row r="83" spans="1:18" x14ac:dyDescent="0.15">
      <c r="A83" t="s">
        <v>2013</v>
      </c>
      <c r="B83" t="s">
        <v>2623</v>
      </c>
      <c r="C83" t="s">
        <v>2624</v>
      </c>
      <c r="D83" t="s">
        <v>2585</v>
      </c>
      <c r="E83" t="s">
        <v>2586</v>
      </c>
      <c r="F83" t="s">
        <v>2586</v>
      </c>
      <c r="G83" t="s">
        <v>1475</v>
      </c>
      <c r="H83" s="3">
        <v>156.87</v>
      </c>
      <c r="I83" s="3">
        <v>156.87</v>
      </c>
      <c r="J83" s="3">
        <v>0</v>
      </c>
      <c r="K83" s="64">
        <f t="shared" si="2"/>
        <v>156.87</v>
      </c>
      <c r="L83" s="64">
        <f t="shared" si="3"/>
        <v>0</v>
      </c>
      <c r="M83" s="3">
        <v>156.87</v>
      </c>
      <c r="N83" s="3">
        <v>0</v>
      </c>
      <c r="O83" s="3">
        <v>0</v>
      </c>
      <c r="P83" t="s">
        <v>2754</v>
      </c>
      <c r="Q83" t="s">
        <v>1475</v>
      </c>
      <c r="R83" t="s">
        <v>2755</v>
      </c>
    </row>
    <row r="84" spans="1:18" x14ac:dyDescent="0.15">
      <c r="A84" t="s">
        <v>2013</v>
      </c>
      <c r="B84" t="s">
        <v>2627</v>
      </c>
      <c r="C84" t="s">
        <v>2628</v>
      </c>
      <c r="D84" t="s">
        <v>2560</v>
      </c>
      <c r="E84" t="s">
        <v>2629</v>
      </c>
      <c r="F84" t="s">
        <v>2629</v>
      </c>
      <c r="G84" t="s">
        <v>1475</v>
      </c>
      <c r="H84" s="3">
        <v>463.14</v>
      </c>
      <c r="I84" s="3">
        <v>463.14</v>
      </c>
      <c r="J84" s="3">
        <v>0</v>
      </c>
      <c r="K84" s="64">
        <f t="shared" si="2"/>
        <v>463.14</v>
      </c>
      <c r="L84" s="64">
        <f t="shared" si="3"/>
        <v>0</v>
      </c>
      <c r="M84" s="3">
        <v>463.14</v>
      </c>
      <c r="N84" s="3">
        <v>0</v>
      </c>
      <c r="O84" s="3">
        <v>0</v>
      </c>
      <c r="P84" t="s">
        <v>2756</v>
      </c>
      <c r="Q84" t="s">
        <v>1475</v>
      </c>
      <c r="R84" t="s">
        <v>2757</v>
      </c>
    </row>
    <row r="85" spans="1:18" x14ac:dyDescent="0.15">
      <c r="A85" t="s">
        <v>2013</v>
      </c>
      <c r="B85" t="s">
        <v>2632</v>
      </c>
      <c r="C85" t="s">
        <v>2633</v>
      </c>
      <c r="D85" t="s">
        <v>2585</v>
      </c>
      <c r="E85" t="s">
        <v>2586</v>
      </c>
      <c r="F85" t="s">
        <v>2586</v>
      </c>
      <c r="G85" t="s">
        <v>1475</v>
      </c>
      <c r="H85" s="3">
        <v>46.05</v>
      </c>
      <c r="I85" s="3">
        <v>46.05</v>
      </c>
      <c r="J85" s="3">
        <v>0</v>
      </c>
      <c r="K85" s="64">
        <f t="shared" si="2"/>
        <v>46.05</v>
      </c>
      <c r="L85" s="64">
        <f t="shared" si="3"/>
        <v>0</v>
      </c>
      <c r="M85" s="3">
        <v>46.05</v>
      </c>
      <c r="N85" s="3">
        <v>0</v>
      </c>
      <c r="O85" s="3">
        <v>0</v>
      </c>
      <c r="P85" t="s">
        <v>2758</v>
      </c>
      <c r="Q85" t="s">
        <v>1475</v>
      </c>
      <c r="R85" t="s">
        <v>2759</v>
      </c>
    </row>
    <row r="86" spans="1:18" x14ac:dyDescent="0.15">
      <c r="A86" t="s">
        <v>2013</v>
      </c>
      <c r="B86" t="s">
        <v>2636</v>
      </c>
      <c r="C86" t="s">
        <v>2637</v>
      </c>
      <c r="D86" t="s">
        <v>795</v>
      </c>
      <c r="E86" t="s">
        <v>2566</v>
      </c>
      <c r="F86" t="s">
        <v>2567</v>
      </c>
      <c r="G86" t="s">
        <v>1475</v>
      </c>
      <c r="H86" s="3">
        <v>4000</v>
      </c>
      <c r="I86" s="3">
        <v>4000</v>
      </c>
      <c r="J86" s="3">
        <v>0</v>
      </c>
      <c r="K86" s="64">
        <f t="shared" si="2"/>
        <v>0</v>
      </c>
      <c r="L86" s="64">
        <f t="shared" si="3"/>
        <v>4000</v>
      </c>
      <c r="M86" s="3">
        <v>0</v>
      </c>
      <c r="N86" s="3">
        <v>4000</v>
      </c>
      <c r="O86" s="3">
        <v>0</v>
      </c>
      <c r="P86" t="s">
        <v>2760</v>
      </c>
      <c r="Q86" t="s">
        <v>2761</v>
      </c>
      <c r="R86" t="s">
        <v>2762</v>
      </c>
    </row>
    <row r="87" spans="1:18" x14ac:dyDescent="0.15">
      <c r="A87" t="s">
        <v>2013</v>
      </c>
      <c r="B87" t="s">
        <v>2641</v>
      </c>
      <c r="C87" t="s">
        <v>2642</v>
      </c>
      <c r="D87" t="s">
        <v>2560</v>
      </c>
      <c r="E87" t="s">
        <v>2643</v>
      </c>
      <c r="F87" t="s">
        <v>1475</v>
      </c>
      <c r="G87" t="s">
        <v>1475</v>
      </c>
      <c r="H87" s="3">
        <v>0</v>
      </c>
      <c r="I87" s="3">
        <v>0</v>
      </c>
      <c r="J87" s="3">
        <v>0</v>
      </c>
      <c r="K87" s="64">
        <f t="shared" si="2"/>
        <v>0</v>
      </c>
      <c r="L87" s="64">
        <f t="shared" si="3"/>
        <v>0</v>
      </c>
      <c r="M87" s="3">
        <v>0</v>
      </c>
      <c r="N87" s="3">
        <v>0</v>
      </c>
      <c r="O87" s="3">
        <v>0</v>
      </c>
      <c r="P87" t="s">
        <v>2763</v>
      </c>
      <c r="Q87" t="s">
        <v>2601</v>
      </c>
      <c r="R87" t="s">
        <v>1475</v>
      </c>
    </row>
    <row r="88" spans="1:18" x14ac:dyDescent="0.15">
      <c r="A88" t="s">
        <v>2013</v>
      </c>
      <c r="B88" t="s">
        <v>2645</v>
      </c>
      <c r="C88" t="s">
        <v>2646</v>
      </c>
      <c r="D88" t="s">
        <v>2560</v>
      </c>
      <c r="E88" t="s">
        <v>2643</v>
      </c>
      <c r="F88" t="s">
        <v>1475</v>
      </c>
      <c r="G88" t="s">
        <v>1475</v>
      </c>
      <c r="H88" s="3">
        <v>0</v>
      </c>
      <c r="I88" s="3">
        <v>0</v>
      </c>
      <c r="J88" s="3">
        <v>0</v>
      </c>
      <c r="K88" s="64">
        <f t="shared" si="2"/>
        <v>0</v>
      </c>
      <c r="L88" s="64">
        <f t="shared" si="3"/>
        <v>0</v>
      </c>
      <c r="M88" s="3">
        <v>0</v>
      </c>
      <c r="N88" s="3">
        <v>0</v>
      </c>
      <c r="O88" s="3">
        <v>0</v>
      </c>
      <c r="P88" t="s">
        <v>2648</v>
      </c>
      <c r="Q88" t="s">
        <v>1475</v>
      </c>
      <c r="R88" t="s">
        <v>1475</v>
      </c>
    </row>
    <row r="89" spans="1:18" x14ac:dyDescent="0.15">
      <c r="A89" t="s">
        <v>2013</v>
      </c>
      <c r="B89" t="s">
        <v>2649</v>
      </c>
      <c r="C89" t="s">
        <v>2650</v>
      </c>
      <c r="D89" t="s">
        <v>2560</v>
      </c>
      <c r="E89" t="s">
        <v>2643</v>
      </c>
      <c r="F89" t="s">
        <v>1475</v>
      </c>
      <c r="G89" t="s">
        <v>1475</v>
      </c>
      <c r="H89" s="3">
        <v>0</v>
      </c>
      <c r="I89" s="3">
        <v>0</v>
      </c>
      <c r="J89" s="3">
        <v>0</v>
      </c>
      <c r="K89" s="64">
        <f t="shared" si="2"/>
        <v>0</v>
      </c>
      <c r="L89" s="64">
        <f t="shared" si="3"/>
        <v>0</v>
      </c>
      <c r="M89" s="3">
        <v>0</v>
      </c>
      <c r="N89" s="3">
        <v>0</v>
      </c>
      <c r="O89" s="3">
        <v>0</v>
      </c>
      <c r="P89" t="s">
        <v>2647</v>
      </c>
      <c r="Q89" t="s">
        <v>1475</v>
      </c>
      <c r="R89" t="s">
        <v>1475</v>
      </c>
    </row>
    <row r="90" spans="1:18" x14ac:dyDescent="0.15">
      <c r="A90" t="s">
        <v>2013</v>
      </c>
      <c r="B90" t="s">
        <v>2652</v>
      </c>
      <c r="C90" t="s">
        <v>2653</v>
      </c>
      <c r="D90" t="s">
        <v>2560</v>
      </c>
      <c r="E90" t="s">
        <v>2643</v>
      </c>
      <c r="F90" t="s">
        <v>1475</v>
      </c>
      <c r="G90" t="s">
        <v>1475</v>
      </c>
      <c r="H90" s="3">
        <v>0</v>
      </c>
      <c r="I90" s="3">
        <v>0</v>
      </c>
      <c r="J90" s="3">
        <v>0</v>
      </c>
      <c r="K90" s="64">
        <f t="shared" si="2"/>
        <v>0</v>
      </c>
      <c r="L90" s="64">
        <f t="shared" si="3"/>
        <v>0</v>
      </c>
      <c r="M90" s="3">
        <v>0</v>
      </c>
      <c r="N90" s="3">
        <v>0</v>
      </c>
      <c r="O90" s="3">
        <v>0</v>
      </c>
      <c r="P90" t="s">
        <v>2671</v>
      </c>
      <c r="Q90" t="s">
        <v>1475</v>
      </c>
      <c r="R90" t="s">
        <v>1475</v>
      </c>
    </row>
    <row r="91" spans="1:18" x14ac:dyDescent="0.15">
      <c r="A91" t="s">
        <v>2013</v>
      </c>
      <c r="B91" t="s">
        <v>2655</v>
      </c>
      <c r="C91" t="s">
        <v>2656</v>
      </c>
      <c r="D91" t="s">
        <v>1426</v>
      </c>
      <c r="E91" t="s">
        <v>2657</v>
      </c>
      <c r="F91" t="s">
        <v>1475</v>
      </c>
      <c r="G91" t="s">
        <v>1475</v>
      </c>
      <c r="H91" s="3">
        <v>300</v>
      </c>
      <c r="I91" s="3">
        <v>300</v>
      </c>
      <c r="J91" s="3">
        <v>0</v>
      </c>
      <c r="K91" s="64">
        <f t="shared" si="2"/>
        <v>300</v>
      </c>
      <c r="L91" s="64">
        <f t="shared" si="3"/>
        <v>0</v>
      </c>
      <c r="M91" s="3">
        <v>300</v>
      </c>
      <c r="N91" s="3">
        <v>0</v>
      </c>
      <c r="O91" s="3">
        <v>0</v>
      </c>
      <c r="P91" t="s">
        <v>2764</v>
      </c>
      <c r="Q91" t="s">
        <v>1475</v>
      </c>
      <c r="R91" t="s">
        <v>2765</v>
      </c>
    </row>
    <row r="92" spans="1:18" x14ac:dyDescent="0.15">
      <c r="A92" t="s">
        <v>2007</v>
      </c>
      <c r="B92" t="s">
        <v>2558</v>
      </c>
      <c r="C92" t="s">
        <v>2559</v>
      </c>
      <c r="D92" t="s">
        <v>2560</v>
      </c>
      <c r="E92" t="s">
        <v>2561</v>
      </c>
      <c r="F92" t="s">
        <v>1475</v>
      </c>
      <c r="G92" t="s">
        <v>1475</v>
      </c>
      <c r="H92" s="3">
        <v>0</v>
      </c>
      <c r="I92" s="3">
        <v>0</v>
      </c>
      <c r="J92" s="3">
        <v>0</v>
      </c>
      <c r="K92" s="64">
        <f t="shared" si="2"/>
        <v>0</v>
      </c>
      <c r="L92" s="64">
        <f t="shared" si="3"/>
        <v>0</v>
      </c>
      <c r="M92" s="3">
        <v>0</v>
      </c>
      <c r="N92" s="3">
        <v>0</v>
      </c>
      <c r="O92" s="3">
        <v>0</v>
      </c>
      <c r="P92" t="s">
        <v>2766</v>
      </c>
      <c r="Q92" t="s">
        <v>2767</v>
      </c>
      <c r="R92" t="s">
        <v>1475</v>
      </c>
    </row>
    <row r="93" spans="1:18" x14ac:dyDescent="0.15">
      <c r="A93" t="s">
        <v>2007</v>
      </c>
      <c r="B93" t="s">
        <v>2564</v>
      </c>
      <c r="C93" t="s">
        <v>2565</v>
      </c>
      <c r="D93" t="s">
        <v>795</v>
      </c>
      <c r="E93" t="s">
        <v>2566</v>
      </c>
      <c r="F93" t="s">
        <v>2567</v>
      </c>
      <c r="G93" t="s">
        <v>1475</v>
      </c>
      <c r="H93" s="3">
        <v>4995.05</v>
      </c>
      <c r="I93" s="3">
        <v>4995.05</v>
      </c>
      <c r="J93" s="3">
        <v>0</v>
      </c>
      <c r="K93" s="64">
        <f t="shared" si="2"/>
        <v>4995.05</v>
      </c>
      <c r="L93" s="64">
        <f t="shared" si="3"/>
        <v>0</v>
      </c>
      <c r="M93" s="3">
        <v>4995.05</v>
      </c>
      <c r="N93" s="3">
        <v>0</v>
      </c>
      <c r="O93" s="3">
        <v>0</v>
      </c>
      <c r="P93" t="s">
        <v>2768</v>
      </c>
      <c r="Q93" t="s">
        <v>1475</v>
      </c>
      <c r="R93" t="s">
        <v>2769</v>
      </c>
    </row>
    <row r="94" spans="1:18" x14ac:dyDescent="0.15">
      <c r="A94" t="s">
        <v>2007</v>
      </c>
      <c r="B94" t="s">
        <v>2570</v>
      </c>
      <c r="C94" t="s">
        <v>2571</v>
      </c>
      <c r="D94" t="s">
        <v>795</v>
      </c>
      <c r="E94" t="s">
        <v>2566</v>
      </c>
      <c r="F94" t="s">
        <v>2567</v>
      </c>
      <c r="G94" t="s">
        <v>1475</v>
      </c>
      <c r="H94" s="3">
        <v>19088.39</v>
      </c>
      <c r="I94" s="3">
        <v>19088.39</v>
      </c>
      <c r="J94" s="3">
        <v>0</v>
      </c>
      <c r="K94" s="64">
        <f t="shared" si="2"/>
        <v>19088.39</v>
      </c>
      <c r="L94" s="64">
        <f t="shared" si="3"/>
        <v>0</v>
      </c>
      <c r="M94" s="3">
        <v>19088.39</v>
      </c>
      <c r="N94" s="3">
        <v>0</v>
      </c>
      <c r="O94" s="3">
        <v>0</v>
      </c>
      <c r="P94" t="s">
        <v>2770</v>
      </c>
      <c r="Q94" t="s">
        <v>1475</v>
      </c>
      <c r="R94" t="s">
        <v>2771</v>
      </c>
    </row>
    <row r="95" spans="1:18" x14ac:dyDescent="0.15">
      <c r="A95" t="s">
        <v>2007</v>
      </c>
      <c r="B95" t="s">
        <v>2574</v>
      </c>
      <c r="C95" t="s">
        <v>2575</v>
      </c>
      <c r="D95" t="s">
        <v>802</v>
      </c>
      <c r="E95" t="s">
        <v>2576</v>
      </c>
      <c r="F95" t="s">
        <v>1475</v>
      </c>
      <c r="G95" t="s">
        <v>1475</v>
      </c>
      <c r="H95" s="3">
        <v>4.76</v>
      </c>
      <c r="I95" s="3">
        <v>4.76</v>
      </c>
      <c r="J95" s="3">
        <v>0</v>
      </c>
      <c r="K95" s="64">
        <f t="shared" si="2"/>
        <v>4.76</v>
      </c>
      <c r="L95" s="64">
        <f t="shared" si="3"/>
        <v>0</v>
      </c>
      <c r="M95" s="3">
        <v>4.76</v>
      </c>
      <c r="N95" s="3">
        <v>0</v>
      </c>
      <c r="O95" s="3">
        <v>0</v>
      </c>
      <c r="P95" t="s">
        <v>2772</v>
      </c>
      <c r="Q95" t="s">
        <v>1475</v>
      </c>
      <c r="R95" t="s">
        <v>2773</v>
      </c>
    </row>
    <row r="96" spans="1:18" x14ac:dyDescent="0.15">
      <c r="A96" t="s">
        <v>2007</v>
      </c>
      <c r="B96" t="s">
        <v>2579</v>
      </c>
      <c r="C96" t="s">
        <v>2580</v>
      </c>
      <c r="D96" t="s">
        <v>795</v>
      </c>
      <c r="E96" t="s">
        <v>2576</v>
      </c>
      <c r="F96" t="s">
        <v>1475</v>
      </c>
      <c r="G96" t="s">
        <v>1475</v>
      </c>
      <c r="H96" s="3">
        <v>286.07</v>
      </c>
      <c r="I96" s="3">
        <v>286.07</v>
      </c>
      <c r="J96" s="3">
        <v>0</v>
      </c>
      <c r="K96" s="64">
        <f t="shared" si="2"/>
        <v>286.07</v>
      </c>
      <c r="L96" s="64">
        <f t="shared" si="3"/>
        <v>0</v>
      </c>
      <c r="M96" s="3">
        <v>286.07</v>
      </c>
      <c r="N96" s="3">
        <v>0</v>
      </c>
      <c r="O96" s="3">
        <v>0</v>
      </c>
      <c r="P96" t="s">
        <v>2774</v>
      </c>
      <c r="Q96" t="s">
        <v>1475</v>
      </c>
      <c r="R96" t="s">
        <v>2775</v>
      </c>
    </row>
    <row r="97" spans="1:18" x14ac:dyDescent="0.15">
      <c r="A97" t="s">
        <v>2007</v>
      </c>
      <c r="B97" t="s">
        <v>2583</v>
      </c>
      <c r="C97" t="s">
        <v>2584</v>
      </c>
      <c r="D97" t="s">
        <v>2585</v>
      </c>
      <c r="E97" t="s">
        <v>2586</v>
      </c>
      <c r="F97" t="s">
        <v>2586</v>
      </c>
      <c r="G97" t="s">
        <v>1475</v>
      </c>
      <c r="H97" s="3">
        <v>0</v>
      </c>
      <c r="I97" s="3">
        <v>0</v>
      </c>
      <c r="J97" s="3">
        <v>0</v>
      </c>
      <c r="K97" s="64">
        <f t="shared" si="2"/>
        <v>0</v>
      </c>
      <c r="L97" s="64">
        <f t="shared" si="3"/>
        <v>0</v>
      </c>
      <c r="M97" s="3">
        <v>0</v>
      </c>
      <c r="N97" s="3">
        <v>0</v>
      </c>
      <c r="O97" s="3">
        <v>0</v>
      </c>
      <c r="P97" t="s">
        <v>2776</v>
      </c>
      <c r="Q97" t="s">
        <v>1475</v>
      </c>
      <c r="R97" t="s">
        <v>2601</v>
      </c>
    </row>
    <row r="98" spans="1:18" x14ac:dyDescent="0.15">
      <c r="A98" t="s">
        <v>2007</v>
      </c>
      <c r="B98" t="s">
        <v>2589</v>
      </c>
      <c r="C98" t="s">
        <v>2590</v>
      </c>
      <c r="D98" t="s">
        <v>2585</v>
      </c>
      <c r="E98" t="s">
        <v>2586</v>
      </c>
      <c r="F98" t="s">
        <v>2586</v>
      </c>
      <c r="G98" t="s">
        <v>1475</v>
      </c>
      <c r="H98" s="3">
        <v>286.23</v>
      </c>
      <c r="I98" s="3">
        <v>286.23</v>
      </c>
      <c r="J98" s="3">
        <v>0</v>
      </c>
      <c r="K98" s="64">
        <f t="shared" si="2"/>
        <v>286.23</v>
      </c>
      <c r="L98" s="64">
        <f t="shared" si="3"/>
        <v>0</v>
      </c>
      <c r="M98" s="3">
        <v>286.23</v>
      </c>
      <c r="N98" s="3">
        <v>0</v>
      </c>
      <c r="O98" s="3">
        <v>0</v>
      </c>
      <c r="P98" t="s">
        <v>2777</v>
      </c>
      <c r="Q98" t="s">
        <v>1475</v>
      </c>
      <c r="R98" t="s">
        <v>2742</v>
      </c>
    </row>
    <row r="99" spans="1:18" x14ac:dyDescent="0.15">
      <c r="A99" t="s">
        <v>2007</v>
      </c>
      <c r="B99" t="s">
        <v>2593</v>
      </c>
      <c r="C99" t="s">
        <v>2594</v>
      </c>
      <c r="D99" t="s">
        <v>795</v>
      </c>
      <c r="E99" t="s">
        <v>2576</v>
      </c>
      <c r="F99" t="s">
        <v>1475</v>
      </c>
      <c r="G99" t="s">
        <v>1475</v>
      </c>
      <c r="H99" s="3">
        <v>400</v>
      </c>
      <c r="I99" s="3">
        <v>400</v>
      </c>
      <c r="J99" s="3">
        <v>0</v>
      </c>
      <c r="K99" s="64">
        <f t="shared" si="2"/>
        <v>400</v>
      </c>
      <c r="L99" s="64">
        <f t="shared" si="3"/>
        <v>0</v>
      </c>
      <c r="M99" s="3">
        <v>400</v>
      </c>
      <c r="N99" s="3">
        <v>0</v>
      </c>
      <c r="O99" s="3">
        <v>0</v>
      </c>
      <c r="P99" t="s">
        <v>2778</v>
      </c>
      <c r="Q99" t="s">
        <v>1475</v>
      </c>
      <c r="R99" t="s">
        <v>2779</v>
      </c>
    </row>
    <row r="100" spans="1:18" x14ac:dyDescent="0.15">
      <c r="A100" t="s">
        <v>2007</v>
      </c>
      <c r="B100" t="s">
        <v>2602</v>
      </c>
      <c r="C100" t="s">
        <v>2603</v>
      </c>
      <c r="D100" t="s">
        <v>795</v>
      </c>
      <c r="E100" t="s">
        <v>2566</v>
      </c>
      <c r="F100" t="s">
        <v>2567</v>
      </c>
      <c r="G100" t="s">
        <v>1475</v>
      </c>
      <c r="H100" s="3">
        <v>226.27</v>
      </c>
      <c r="I100" s="3">
        <v>226.27</v>
      </c>
      <c r="J100" s="3">
        <v>0</v>
      </c>
      <c r="K100" s="64">
        <f t="shared" si="2"/>
        <v>226.27</v>
      </c>
      <c r="L100" s="64">
        <f t="shared" si="3"/>
        <v>0</v>
      </c>
      <c r="M100" s="3">
        <v>226.27</v>
      </c>
      <c r="N100" s="3">
        <v>0</v>
      </c>
      <c r="O100" s="3">
        <v>0</v>
      </c>
      <c r="P100" t="s">
        <v>2780</v>
      </c>
      <c r="Q100" t="s">
        <v>1475</v>
      </c>
      <c r="R100" t="s">
        <v>2781</v>
      </c>
    </row>
    <row r="101" spans="1:18" x14ac:dyDescent="0.15">
      <c r="A101" t="s">
        <v>2007</v>
      </c>
      <c r="B101" t="s">
        <v>2606</v>
      </c>
      <c r="C101" t="s">
        <v>2607</v>
      </c>
      <c r="D101" t="s">
        <v>795</v>
      </c>
      <c r="E101" t="s">
        <v>2608</v>
      </c>
      <c r="F101" t="s">
        <v>2576</v>
      </c>
      <c r="G101" t="s">
        <v>1475</v>
      </c>
      <c r="H101" s="3">
        <v>200</v>
      </c>
      <c r="I101" s="3">
        <v>200</v>
      </c>
      <c r="J101" s="3">
        <v>0</v>
      </c>
      <c r="K101" s="64">
        <f t="shared" si="2"/>
        <v>200</v>
      </c>
      <c r="L101" s="64">
        <f t="shared" si="3"/>
        <v>0</v>
      </c>
      <c r="M101" s="3">
        <v>200</v>
      </c>
      <c r="N101" s="3">
        <v>0</v>
      </c>
      <c r="O101" s="3">
        <v>0</v>
      </c>
      <c r="P101" t="s">
        <v>2782</v>
      </c>
      <c r="Q101" t="s">
        <v>1475</v>
      </c>
      <c r="R101" t="s">
        <v>2783</v>
      </c>
    </row>
    <row r="102" spans="1:18" x14ac:dyDescent="0.15">
      <c r="A102" t="s">
        <v>2007</v>
      </c>
      <c r="B102" t="s">
        <v>2611</v>
      </c>
      <c r="C102" t="s">
        <v>2612</v>
      </c>
      <c r="D102" t="s">
        <v>795</v>
      </c>
      <c r="E102" t="s">
        <v>2566</v>
      </c>
      <c r="F102" t="s">
        <v>2567</v>
      </c>
      <c r="G102" t="s">
        <v>1475</v>
      </c>
      <c r="H102" s="3">
        <v>647.46</v>
      </c>
      <c r="I102" s="3">
        <v>647.46</v>
      </c>
      <c r="J102" s="3">
        <v>0</v>
      </c>
      <c r="K102" s="64">
        <f t="shared" si="2"/>
        <v>647.46</v>
      </c>
      <c r="L102" s="64">
        <f t="shared" si="3"/>
        <v>0</v>
      </c>
      <c r="M102" s="3">
        <v>647.46</v>
      </c>
      <c r="N102" s="3">
        <v>0</v>
      </c>
      <c r="O102" s="3">
        <v>0</v>
      </c>
      <c r="P102" t="s">
        <v>2784</v>
      </c>
      <c r="Q102" t="s">
        <v>1475</v>
      </c>
      <c r="R102" t="s">
        <v>2785</v>
      </c>
    </row>
    <row r="103" spans="1:18" x14ac:dyDescent="0.15">
      <c r="A103" t="s">
        <v>2007</v>
      </c>
      <c r="B103" t="s">
        <v>2615</v>
      </c>
      <c r="C103" t="s">
        <v>2616</v>
      </c>
      <c r="D103" t="s">
        <v>795</v>
      </c>
      <c r="E103" t="s">
        <v>2566</v>
      </c>
      <c r="F103" t="s">
        <v>2567</v>
      </c>
      <c r="G103" t="s">
        <v>1475</v>
      </c>
      <c r="H103" s="3">
        <v>113.55</v>
      </c>
      <c r="I103" s="3">
        <v>113.55</v>
      </c>
      <c r="J103" s="3">
        <v>0</v>
      </c>
      <c r="K103" s="64">
        <f t="shared" si="2"/>
        <v>113.55</v>
      </c>
      <c r="L103" s="64">
        <f t="shared" si="3"/>
        <v>0</v>
      </c>
      <c r="M103" s="3">
        <v>113.55</v>
      </c>
      <c r="N103" s="3">
        <v>0</v>
      </c>
      <c r="O103" s="3">
        <v>0</v>
      </c>
      <c r="P103" t="s">
        <v>2786</v>
      </c>
      <c r="Q103" t="s">
        <v>1475</v>
      </c>
      <c r="R103" t="s">
        <v>2787</v>
      </c>
    </row>
    <row r="104" spans="1:18" x14ac:dyDescent="0.15">
      <c r="A104" t="s">
        <v>2007</v>
      </c>
      <c r="B104" t="s">
        <v>2619</v>
      </c>
      <c r="C104" t="s">
        <v>2620</v>
      </c>
      <c r="D104" t="s">
        <v>795</v>
      </c>
      <c r="E104" t="s">
        <v>2566</v>
      </c>
      <c r="F104" t="s">
        <v>2621</v>
      </c>
      <c r="G104" t="s">
        <v>1475</v>
      </c>
      <c r="H104" s="3">
        <v>0</v>
      </c>
      <c r="I104" s="3">
        <v>0</v>
      </c>
      <c r="J104" s="3">
        <v>0</v>
      </c>
      <c r="K104" s="64">
        <f t="shared" si="2"/>
        <v>0</v>
      </c>
      <c r="L104" s="64">
        <f t="shared" si="3"/>
        <v>0</v>
      </c>
      <c r="M104" s="3">
        <v>0</v>
      </c>
      <c r="N104" s="3">
        <v>0</v>
      </c>
      <c r="O104" s="3">
        <v>0</v>
      </c>
      <c r="P104" t="s">
        <v>2651</v>
      </c>
      <c r="Q104" t="s">
        <v>1475</v>
      </c>
      <c r="R104" t="s">
        <v>1475</v>
      </c>
    </row>
    <row r="105" spans="1:18" x14ac:dyDescent="0.15">
      <c r="A105" t="s">
        <v>2007</v>
      </c>
      <c r="B105" t="s">
        <v>2623</v>
      </c>
      <c r="C105" t="s">
        <v>2624</v>
      </c>
      <c r="D105" t="s">
        <v>2585</v>
      </c>
      <c r="E105" t="s">
        <v>2586</v>
      </c>
      <c r="F105" t="s">
        <v>2586</v>
      </c>
      <c r="G105" t="s">
        <v>1475</v>
      </c>
      <c r="H105" s="3">
        <v>184.73</v>
      </c>
      <c r="I105" s="3">
        <v>184.73</v>
      </c>
      <c r="J105" s="3">
        <v>0</v>
      </c>
      <c r="K105" s="64">
        <f t="shared" si="2"/>
        <v>184.73</v>
      </c>
      <c r="L105" s="64">
        <f t="shared" si="3"/>
        <v>0</v>
      </c>
      <c r="M105" s="3">
        <v>184.73</v>
      </c>
      <c r="N105" s="3">
        <v>0</v>
      </c>
      <c r="O105" s="3">
        <v>0</v>
      </c>
      <c r="P105" t="s">
        <v>2788</v>
      </c>
      <c r="Q105" t="s">
        <v>1475</v>
      </c>
      <c r="R105" t="s">
        <v>2789</v>
      </c>
    </row>
    <row r="106" spans="1:18" x14ac:dyDescent="0.15">
      <c r="A106" t="s">
        <v>2007</v>
      </c>
      <c r="B106" t="s">
        <v>2627</v>
      </c>
      <c r="C106" t="s">
        <v>2628</v>
      </c>
      <c r="D106" t="s">
        <v>2560</v>
      </c>
      <c r="E106" t="s">
        <v>2629</v>
      </c>
      <c r="F106" t="s">
        <v>2629</v>
      </c>
      <c r="G106" t="s">
        <v>1475</v>
      </c>
      <c r="H106" s="3">
        <v>500</v>
      </c>
      <c r="I106" s="3">
        <v>500</v>
      </c>
      <c r="J106" s="3">
        <v>0</v>
      </c>
      <c r="K106" s="64">
        <f t="shared" si="2"/>
        <v>500</v>
      </c>
      <c r="L106" s="64">
        <f t="shared" si="3"/>
        <v>0</v>
      </c>
      <c r="M106" s="3">
        <v>500</v>
      </c>
      <c r="N106" s="3">
        <v>0</v>
      </c>
      <c r="O106" s="3">
        <v>0</v>
      </c>
      <c r="P106" t="s">
        <v>2790</v>
      </c>
      <c r="Q106" t="s">
        <v>1475</v>
      </c>
      <c r="R106" t="s">
        <v>2791</v>
      </c>
    </row>
    <row r="107" spans="1:18" x14ac:dyDescent="0.15">
      <c r="A107" t="s">
        <v>2007</v>
      </c>
      <c r="B107" t="s">
        <v>2632</v>
      </c>
      <c r="C107" t="s">
        <v>2633</v>
      </c>
      <c r="D107" t="s">
        <v>2585</v>
      </c>
      <c r="E107" t="s">
        <v>2586</v>
      </c>
      <c r="F107" t="s">
        <v>2586</v>
      </c>
      <c r="G107" t="s">
        <v>1475</v>
      </c>
      <c r="H107" s="3">
        <v>43.22</v>
      </c>
      <c r="I107" s="3">
        <v>43.22</v>
      </c>
      <c r="J107" s="3">
        <v>0</v>
      </c>
      <c r="K107" s="64">
        <f t="shared" si="2"/>
        <v>43.22</v>
      </c>
      <c r="L107" s="64">
        <f t="shared" si="3"/>
        <v>0</v>
      </c>
      <c r="M107" s="3">
        <v>43.22</v>
      </c>
      <c r="N107" s="3">
        <v>0</v>
      </c>
      <c r="O107" s="3">
        <v>0</v>
      </c>
      <c r="P107" t="s">
        <v>2792</v>
      </c>
      <c r="Q107" t="s">
        <v>1475</v>
      </c>
      <c r="R107" t="s">
        <v>2793</v>
      </c>
    </row>
    <row r="108" spans="1:18" x14ac:dyDescent="0.15">
      <c r="A108" t="s">
        <v>2007</v>
      </c>
      <c r="B108" t="s">
        <v>2636</v>
      </c>
      <c r="C108" t="s">
        <v>2637</v>
      </c>
      <c r="D108" t="s">
        <v>795</v>
      </c>
      <c r="E108" t="s">
        <v>2566</v>
      </c>
      <c r="F108" t="s">
        <v>2567</v>
      </c>
      <c r="G108" t="s">
        <v>1475</v>
      </c>
      <c r="H108" s="3">
        <v>4000</v>
      </c>
      <c r="I108" s="3">
        <v>4000</v>
      </c>
      <c r="J108" s="3">
        <v>0</v>
      </c>
      <c r="K108" s="64">
        <f t="shared" si="2"/>
        <v>0</v>
      </c>
      <c r="L108" s="64">
        <f t="shared" si="3"/>
        <v>4000</v>
      </c>
      <c r="M108" s="3">
        <v>0</v>
      </c>
      <c r="N108" s="3">
        <v>4000</v>
      </c>
      <c r="O108" s="3">
        <v>0</v>
      </c>
      <c r="P108" t="s">
        <v>2794</v>
      </c>
      <c r="Q108" t="s">
        <v>2795</v>
      </c>
      <c r="R108" t="s">
        <v>2796</v>
      </c>
    </row>
    <row r="109" spans="1:18" x14ac:dyDescent="0.15">
      <c r="A109" t="s">
        <v>2007</v>
      </c>
      <c r="B109" t="s">
        <v>2641</v>
      </c>
      <c r="C109" t="s">
        <v>2642</v>
      </c>
      <c r="D109" t="s">
        <v>2560</v>
      </c>
      <c r="E109" t="s">
        <v>2643</v>
      </c>
      <c r="F109" t="s">
        <v>1475</v>
      </c>
      <c r="G109" t="s">
        <v>1475</v>
      </c>
      <c r="H109" s="3">
        <v>0</v>
      </c>
      <c r="I109" s="3">
        <v>0</v>
      </c>
      <c r="J109" s="3">
        <v>0</v>
      </c>
      <c r="K109" s="64">
        <f t="shared" si="2"/>
        <v>0</v>
      </c>
      <c r="L109" s="64">
        <f t="shared" si="3"/>
        <v>0</v>
      </c>
      <c r="M109" s="3">
        <v>0</v>
      </c>
      <c r="N109" s="3">
        <v>0</v>
      </c>
      <c r="O109" s="3">
        <v>0</v>
      </c>
      <c r="P109" t="s">
        <v>2588</v>
      </c>
      <c r="Q109" t="s">
        <v>1475</v>
      </c>
      <c r="R109" t="s">
        <v>1475</v>
      </c>
    </row>
    <row r="110" spans="1:18" x14ac:dyDescent="0.15">
      <c r="A110" t="s">
        <v>2007</v>
      </c>
      <c r="B110" t="s">
        <v>2645</v>
      </c>
      <c r="C110" t="s">
        <v>2646</v>
      </c>
      <c r="D110" t="s">
        <v>2560</v>
      </c>
      <c r="E110" t="s">
        <v>2643</v>
      </c>
      <c r="F110" t="s">
        <v>1475</v>
      </c>
      <c r="G110" t="s">
        <v>1475</v>
      </c>
      <c r="H110" s="3">
        <v>0</v>
      </c>
      <c r="I110" s="3">
        <v>0</v>
      </c>
      <c r="J110" s="3">
        <v>0</v>
      </c>
      <c r="K110" s="64">
        <f t="shared" si="2"/>
        <v>0</v>
      </c>
      <c r="L110" s="64">
        <f t="shared" si="3"/>
        <v>0</v>
      </c>
      <c r="M110" s="3">
        <v>0</v>
      </c>
      <c r="N110" s="3">
        <v>0</v>
      </c>
      <c r="O110" s="3">
        <v>0</v>
      </c>
      <c r="P110" t="s">
        <v>2648</v>
      </c>
      <c r="Q110" t="s">
        <v>1475</v>
      </c>
      <c r="R110" t="s">
        <v>1475</v>
      </c>
    </row>
    <row r="111" spans="1:18" x14ac:dyDescent="0.15">
      <c r="A111" t="s">
        <v>2007</v>
      </c>
      <c r="B111" t="s">
        <v>2649</v>
      </c>
      <c r="C111" t="s">
        <v>2650</v>
      </c>
      <c r="D111" t="s">
        <v>2560</v>
      </c>
      <c r="E111" t="s">
        <v>2643</v>
      </c>
      <c r="F111" t="s">
        <v>1475</v>
      </c>
      <c r="G111" t="s">
        <v>1475</v>
      </c>
      <c r="H111" s="3">
        <v>0</v>
      </c>
      <c r="I111" s="3">
        <v>0</v>
      </c>
      <c r="J111" s="3">
        <v>0</v>
      </c>
      <c r="K111" s="64">
        <f t="shared" si="2"/>
        <v>0</v>
      </c>
      <c r="L111" s="64">
        <f t="shared" si="3"/>
        <v>0</v>
      </c>
      <c r="M111" s="3">
        <v>0</v>
      </c>
      <c r="N111" s="3">
        <v>0</v>
      </c>
      <c r="O111" s="3">
        <v>0</v>
      </c>
      <c r="P111" t="s">
        <v>2644</v>
      </c>
      <c r="Q111" t="s">
        <v>2601</v>
      </c>
      <c r="R111" t="s">
        <v>1475</v>
      </c>
    </row>
    <row r="112" spans="1:18" x14ac:dyDescent="0.15">
      <c r="A112" t="s">
        <v>2007</v>
      </c>
      <c r="B112" t="s">
        <v>2652</v>
      </c>
      <c r="C112" t="s">
        <v>2653</v>
      </c>
      <c r="D112" t="s">
        <v>2560</v>
      </c>
      <c r="E112" t="s">
        <v>2643</v>
      </c>
      <c r="F112" t="s">
        <v>1475</v>
      </c>
      <c r="G112" t="s">
        <v>1475</v>
      </c>
      <c r="H112" s="3">
        <v>0</v>
      </c>
      <c r="I112" s="3">
        <v>0</v>
      </c>
      <c r="J112" s="3">
        <v>0</v>
      </c>
      <c r="K112" s="64">
        <f t="shared" si="2"/>
        <v>0</v>
      </c>
      <c r="L112" s="64">
        <f t="shared" si="3"/>
        <v>0</v>
      </c>
      <c r="M112" s="3">
        <v>0</v>
      </c>
      <c r="N112" s="3">
        <v>0</v>
      </c>
      <c r="O112" s="3">
        <v>0</v>
      </c>
      <c r="P112" t="s">
        <v>2648</v>
      </c>
      <c r="Q112" t="s">
        <v>1475</v>
      </c>
      <c r="R112" t="s">
        <v>1475</v>
      </c>
    </row>
    <row r="113" spans="1:18" x14ac:dyDescent="0.15">
      <c r="A113" t="s">
        <v>2007</v>
      </c>
      <c r="B113" t="s">
        <v>2655</v>
      </c>
      <c r="C113" t="s">
        <v>2656</v>
      </c>
      <c r="D113" t="s">
        <v>1426</v>
      </c>
      <c r="E113" t="s">
        <v>2657</v>
      </c>
      <c r="F113" t="s">
        <v>1475</v>
      </c>
      <c r="G113" t="s">
        <v>1475</v>
      </c>
      <c r="H113" s="3">
        <v>274.41000000000003</v>
      </c>
      <c r="I113" s="3">
        <v>274.41000000000003</v>
      </c>
      <c r="J113" s="3">
        <v>0</v>
      </c>
      <c r="K113" s="64">
        <f t="shared" si="2"/>
        <v>274.41000000000003</v>
      </c>
      <c r="L113" s="64">
        <f t="shared" si="3"/>
        <v>0</v>
      </c>
      <c r="M113" s="3">
        <v>274.41000000000003</v>
      </c>
      <c r="N113" s="3">
        <v>0</v>
      </c>
      <c r="O113" s="3">
        <v>0</v>
      </c>
      <c r="P113" t="s">
        <v>2797</v>
      </c>
      <c r="Q113" t="s">
        <v>1475</v>
      </c>
      <c r="R113" t="s">
        <v>2798</v>
      </c>
    </row>
    <row r="114" spans="1:18" x14ac:dyDescent="0.15">
      <c r="A114" t="s">
        <v>2000</v>
      </c>
      <c r="B114" t="s">
        <v>2558</v>
      </c>
      <c r="C114" t="s">
        <v>2559</v>
      </c>
      <c r="D114" t="s">
        <v>2560</v>
      </c>
      <c r="E114" t="s">
        <v>2561</v>
      </c>
      <c r="F114" t="s">
        <v>1475</v>
      </c>
      <c r="G114" t="s">
        <v>1475</v>
      </c>
      <c r="H114" s="3">
        <v>0</v>
      </c>
      <c r="I114" s="3">
        <v>0</v>
      </c>
      <c r="J114" s="3">
        <v>0</v>
      </c>
      <c r="K114" s="64">
        <f t="shared" si="2"/>
        <v>0</v>
      </c>
      <c r="L114" s="64">
        <f t="shared" si="3"/>
        <v>0</v>
      </c>
      <c r="M114" s="3">
        <v>0</v>
      </c>
      <c r="N114" s="3">
        <v>0</v>
      </c>
      <c r="O114" s="3">
        <v>0</v>
      </c>
      <c r="P114" t="s">
        <v>2799</v>
      </c>
      <c r="Q114" t="s">
        <v>2800</v>
      </c>
      <c r="R114" t="s">
        <v>1475</v>
      </c>
    </row>
    <row r="115" spans="1:18" x14ac:dyDescent="0.15">
      <c r="A115" t="s">
        <v>2000</v>
      </c>
      <c r="B115" t="s">
        <v>2564</v>
      </c>
      <c r="C115" t="s">
        <v>2565</v>
      </c>
      <c r="D115" t="s">
        <v>795</v>
      </c>
      <c r="E115" t="s">
        <v>2566</v>
      </c>
      <c r="F115" t="s">
        <v>2567</v>
      </c>
      <c r="G115" t="s">
        <v>1475</v>
      </c>
      <c r="H115" s="3">
        <v>4761.34</v>
      </c>
      <c r="I115" s="3">
        <v>4761.34</v>
      </c>
      <c r="J115" s="3">
        <v>0</v>
      </c>
      <c r="K115" s="64">
        <f t="shared" si="2"/>
        <v>4761.34</v>
      </c>
      <c r="L115" s="64">
        <f t="shared" si="3"/>
        <v>0</v>
      </c>
      <c r="M115" s="3">
        <v>4761.34</v>
      </c>
      <c r="N115" s="3">
        <v>0</v>
      </c>
      <c r="O115" s="3">
        <v>0</v>
      </c>
      <c r="P115" t="s">
        <v>2801</v>
      </c>
      <c r="Q115" t="s">
        <v>1475</v>
      </c>
      <c r="R115" t="s">
        <v>2802</v>
      </c>
    </row>
    <row r="116" spans="1:18" x14ac:dyDescent="0.15">
      <c r="A116" t="s">
        <v>2000</v>
      </c>
      <c r="B116" t="s">
        <v>2570</v>
      </c>
      <c r="C116" t="s">
        <v>2571</v>
      </c>
      <c r="D116" t="s">
        <v>795</v>
      </c>
      <c r="E116" t="s">
        <v>2566</v>
      </c>
      <c r="F116" t="s">
        <v>2567</v>
      </c>
      <c r="G116" t="s">
        <v>1475</v>
      </c>
      <c r="H116" s="3">
        <v>16926.97</v>
      </c>
      <c r="I116" s="3">
        <v>16926.97</v>
      </c>
      <c r="J116" s="3">
        <v>0</v>
      </c>
      <c r="K116" s="64">
        <f t="shared" si="2"/>
        <v>16926.97</v>
      </c>
      <c r="L116" s="64">
        <f t="shared" si="3"/>
        <v>0</v>
      </c>
      <c r="M116" s="3">
        <v>16926.97</v>
      </c>
      <c r="N116" s="3">
        <v>0</v>
      </c>
      <c r="O116" s="3">
        <v>0</v>
      </c>
      <c r="P116" t="s">
        <v>2803</v>
      </c>
      <c r="Q116" t="s">
        <v>1475</v>
      </c>
      <c r="R116" t="s">
        <v>2804</v>
      </c>
    </row>
    <row r="117" spans="1:18" x14ac:dyDescent="0.15">
      <c r="A117" t="s">
        <v>2000</v>
      </c>
      <c r="B117" t="s">
        <v>2574</v>
      </c>
      <c r="C117" t="s">
        <v>2575</v>
      </c>
      <c r="D117" t="s">
        <v>802</v>
      </c>
      <c r="E117" t="s">
        <v>2576</v>
      </c>
      <c r="F117" t="s">
        <v>1475</v>
      </c>
      <c r="G117" t="s">
        <v>1475</v>
      </c>
      <c r="H117" s="3">
        <v>437</v>
      </c>
      <c r="I117" s="3">
        <v>437</v>
      </c>
      <c r="J117" s="3">
        <v>0</v>
      </c>
      <c r="K117" s="64">
        <f t="shared" si="2"/>
        <v>437</v>
      </c>
      <c r="L117" s="64">
        <f t="shared" si="3"/>
        <v>0</v>
      </c>
      <c r="M117" s="3">
        <v>437</v>
      </c>
      <c r="N117" s="3">
        <v>0</v>
      </c>
      <c r="O117" s="3">
        <v>0</v>
      </c>
      <c r="P117" t="s">
        <v>2805</v>
      </c>
      <c r="Q117" t="s">
        <v>1475</v>
      </c>
      <c r="R117" t="s">
        <v>2806</v>
      </c>
    </row>
    <row r="118" spans="1:18" x14ac:dyDescent="0.15">
      <c r="A118" t="s">
        <v>2000</v>
      </c>
      <c r="B118" t="s">
        <v>2579</v>
      </c>
      <c r="C118" t="s">
        <v>2580</v>
      </c>
      <c r="D118" t="s">
        <v>795</v>
      </c>
      <c r="E118" t="s">
        <v>2576</v>
      </c>
      <c r="F118" t="s">
        <v>1475</v>
      </c>
      <c r="G118" t="s">
        <v>1475</v>
      </c>
      <c r="H118" s="3">
        <v>224.54</v>
      </c>
      <c r="I118" s="3">
        <v>224.54</v>
      </c>
      <c r="J118" s="3">
        <v>0</v>
      </c>
      <c r="K118" s="64">
        <f t="shared" si="2"/>
        <v>224.54</v>
      </c>
      <c r="L118" s="64">
        <f t="shared" si="3"/>
        <v>0</v>
      </c>
      <c r="M118" s="3">
        <v>224.54</v>
      </c>
      <c r="N118" s="3">
        <v>0</v>
      </c>
      <c r="O118" s="3">
        <v>0</v>
      </c>
      <c r="P118" t="s">
        <v>2807</v>
      </c>
      <c r="Q118" t="s">
        <v>1475</v>
      </c>
      <c r="R118" t="s">
        <v>2808</v>
      </c>
    </row>
    <row r="119" spans="1:18" x14ac:dyDescent="0.15">
      <c r="A119" t="s">
        <v>2000</v>
      </c>
      <c r="B119" t="s">
        <v>2583</v>
      </c>
      <c r="C119" t="s">
        <v>2584</v>
      </c>
      <c r="D119" t="s">
        <v>2585</v>
      </c>
      <c r="E119" t="s">
        <v>2586</v>
      </c>
      <c r="F119" t="s">
        <v>2586</v>
      </c>
      <c r="G119" t="s">
        <v>1475</v>
      </c>
      <c r="H119" s="3">
        <v>0</v>
      </c>
      <c r="I119" s="3">
        <v>0</v>
      </c>
      <c r="J119" s="3">
        <v>0</v>
      </c>
      <c r="K119" s="64">
        <f t="shared" si="2"/>
        <v>0</v>
      </c>
      <c r="L119" s="64">
        <f t="shared" si="3"/>
        <v>0</v>
      </c>
      <c r="M119" s="3">
        <v>0</v>
      </c>
      <c r="N119" s="3">
        <v>0</v>
      </c>
      <c r="O119" s="3">
        <v>0</v>
      </c>
      <c r="P119" t="s">
        <v>2717</v>
      </c>
      <c r="Q119" t="s">
        <v>1475</v>
      </c>
      <c r="R119" t="s">
        <v>2648</v>
      </c>
    </row>
    <row r="120" spans="1:18" x14ac:dyDescent="0.15">
      <c r="A120" t="s">
        <v>2000</v>
      </c>
      <c r="B120" t="s">
        <v>2589</v>
      </c>
      <c r="C120" t="s">
        <v>2590</v>
      </c>
      <c r="D120" t="s">
        <v>2585</v>
      </c>
      <c r="E120" t="s">
        <v>2586</v>
      </c>
      <c r="F120" t="s">
        <v>2586</v>
      </c>
      <c r="G120" t="s">
        <v>1475</v>
      </c>
      <c r="H120" s="3">
        <v>379.95</v>
      </c>
      <c r="I120" s="3">
        <v>379.95</v>
      </c>
      <c r="J120" s="3">
        <v>0</v>
      </c>
      <c r="K120" s="64">
        <f t="shared" si="2"/>
        <v>379.95</v>
      </c>
      <c r="L120" s="64">
        <f t="shared" si="3"/>
        <v>0</v>
      </c>
      <c r="M120" s="3">
        <v>379.95</v>
      </c>
      <c r="N120" s="3">
        <v>0</v>
      </c>
      <c r="O120" s="3">
        <v>0</v>
      </c>
      <c r="P120" t="s">
        <v>2809</v>
      </c>
      <c r="Q120" t="s">
        <v>1475</v>
      </c>
      <c r="R120" t="s">
        <v>2810</v>
      </c>
    </row>
    <row r="121" spans="1:18" x14ac:dyDescent="0.15">
      <c r="A121" t="s">
        <v>2000</v>
      </c>
      <c r="B121" t="s">
        <v>2593</v>
      </c>
      <c r="C121" t="s">
        <v>2594</v>
      </c>
      <c r="D121" t="s">
        <v>795</v>
      </c>
      <c r="E121" t="s">
        <v>2576</v>
      </c>
      <c r="F121" t="s">
        <v>1475</v>
      </c>
      <c r="G121" t="s">
        <v>1475</v>
      </c>
      <c r="H121" s="3">
        <v>400</v>
      </c>
      <c r="I121" s="3">
        <v>400</v>
      </c>
      <c r="J121" s="3">
        <v>0</v>
      </c>
      <c r="K121" s="64">
        <f t="shared" si="2"/>
        <v>400</v>
      </c>
      <c r="L121" s="64">
        <f t="shared" si="3"/>
        <v>0</v>
      </c>
      <c r="M121" s="3">
        <v>400</v>
      </c>
      <c r="N121" s="3">
        <v>0</v>
      </c>
      <c r="O121" s="3">
        <v>0</v>
      </c>
      <c r="P121" t="s">
        <v>2811</v>
      </c>
      <c r="Q121" t="s">
        <v>1475</v>
      </c>
      <c r="R121" t="s">
        <v>2812</v>
      </c>
    </row>
    <row r="122" spans="1:18" x14ac:dyDescent="0.15">
      <c r="A122" t="s">
        <v>2000</v>
      </c>
      <c r="B122" t="s">
        <v>2602</v>
      </c>
      <c r="C122" t="s">
        <v>2603</v>
      </c>
      <c r="D122" t="s">
        <v>795</v>
      </c>
      <c r="E122" t="s">
        <v>2566</v>
      </c>
      <c r="F122" t="s">
        <v>2567</v>
      </c>
      <c r="G122" t="s">
        <v>1475</v>
      </c>
      <c r="H122" s="3">
        <v>399.92</v>
      </c>
      <c r="I122" s="3">
        <v>399.92</v>
      </c>
      <c r="J122" s="3">
        <v>0</v>
      </c>
      <c r="K122" s="64">
        <f t="shared" si="2"/>
        <v>399.92</v>
      </c>
      <c r="L122" s="64">
        <f t="shared" si="3"/>
        <v>0</v>
      </c>
      <c r="M122" s="3">
        <v>399.92</v>
      </c>
      <c r="N122" s="3">
        <v>0</v>
      </c>
      <c r="O122" s="3">
        <v>0</v>
      </c>
      <c r="P122" t="s">
        <v>2813</v>
      </c>
      <c r="Q122" t="s">
        <v>1475</v>
      </c>
      <c r="R122" t="s">
        <v>2710</v>
      </c>
    </row>
    <row r="123" spans="1:18" x14ac:dyDescent="0.15">
      <c r="A123" t="s">
        <v>2000</v>
      </c>
      <c r="B123" t="s">
        <v>2606</v>
      </c>
      <c r="C123" t="s">
        <v>2607</v>
      </c>
      <c r="D123" t="s">
        <v>795</v>
      </c>
      <c r="E123" t="s">
        <v>2608</v>
      </c>
      <c r="F123" t="s">
        <v>2576</v>
      </c>
      <c r="G123" t="s">
        <v>1475</v>
      </c>
      <c r="H123" s="3">
        <v>161.59</v>
      </c>
      <c r="I123" s="3">
        <v>161.59</v>
      </c>
      <c r="J123" s="3">
        <v>0</v>
      </c>
      <c r="K123" s="64">
        <f t="shared" si="2"/>
        <v>161.59</v>
      </c>
      <c r="L123" s="64">
        <f t="shared" si="3"/>
        <v>0</v>
      </c>
      <c r="M123" s="3">
        <v>161.59</v>
      </c>
      <c r="N123" s="3">
        <v>0</v>
      </c>
      <c r="O123" s="3">
        <v>0</v>
      </c>
      <c r="P123" t="s">
        <v>2814</v>
      </c>
      <c r="Q123" t="s">
        <v>1475</v>
      </c>
      <c r="R123" t="s">
        <v>2815</v>
      </c>
    </row>
    <row r="124" spans="1:18" x14ac:dyDescent="0.15">
      <c r="A124" t="s">
        <v>2000</v>
      </c>
      <c r="B124" t="s">
        <v>2611</v>
      </c>
      <c r="C124" t="s">
        <v>2612</v>
      </c>
      <c r="D124" t="s">
        <v>795</v>
      </c>
      <c r="E124" t="s">
        <v>2566</v>
      </c>
      <c r="F124" t="s">
        <v>2567</v>
      </c>
      <c r="G124" t="s">
        <v>1475</v>
      </c>
      <c r="H124" s="3">
        <v>520.88</v>
      </c>
      <c r="I124" s="3">
        <v>520.88</v>
      </c>
      <c r="J124" s="3">
        <v>0</v>
      </c>
      <c r="K124" s="64">
        <f t="shared" si="2"/>
        <v>520.88</v>
      </c>
      <c r="L124" s="64">
        <f t="shared" si="3"/>
        <v>0</v>
      </c>
      <c r="M124" s="3">
        <v>520.88</v>
      </c>
      <c r="N124" s="3">
        <v>0</v>
      </c>
      <c r="O124" s="3">
        <v>0</v>
      </c>
      <c r="P124" t="s">
        <v>2816</v>
      </c>
      <c r="Q124" t="s">
        <v>1475</v>
      </c>
      <c r="R124" t="s">
        <v>2817</v>
      </c>
    </row>
    <row r="125" spans="1:18" x14ac:dyDescent="0.15">
      <c r="A125" t="s">
        <v>2000</v>
      </c>
      <c r="B125" t="s">
        <v>2615</v>
      </c>
      <c r="C125" t="s">
        <v>2616</v>
      </c>
      <c r="D125" t="s">
        <v>795</v>
      </c>
      <c r="E125" t="s">
        <v>2566</v>
      </c>
      <c r="F125" t="s">
        <v>2567</v>
      </c>
      <c r="G125" t="s">
        <v>1475</v>
      </c>
      <c r="H125" s="3">
        <v>108.9</v>
      </c>
      <c r="I125" s="3">
        <v>108.9</v>
      </c>
      <c r="J125" s="3">
        <v>0</v>
      </c>
      <c r="K125" s="64">
        <f t="shared" si="2"/>
        <v>108.9</v>
      </c>
      <c r="L125" s="64">
        <f t="shared" si="3"/>
        <v>0</v>
      </c>
      <c r="M125" s="3">
        <v>108.9</v>
      </c>
      <c r="N125" s="3">
        <v>0</v>
      </c>
      <c r="O125" s="3">
        <v>0</v>
      </c>
      <c r="P125" t="s">
        <v>2818</v>
      </c>
      <c r="Q125" t="s">
        <v>1475</v>
      </c>
      <c r="R125" t="s">
        <v>2819</v>
      </c>
    </row>
    <row r="126" spans="1:18" x14ac:dyDescent="0.15">
      <c r="A126" t="s">
        <v>2000</v>
      </c>
      <c r="B126" t="s">
        <v>2619</v>
      </c>
      <c r="C126" t="s">
        <v>2620</v>
      </c>
      <c r="D126" t="s">
        <v>795</v>
      </c>
      <c r="E126" t="s">
        <v>2566</v>
      </c>
      <c r="F126" t="s">
        <v>2621</v>
      </c>
      <c r="G126" t="s">
        <v>1475</v>
      </c>
      <c r="H126" s="3">
        <v>0</v>
      </c>
      <c r="I126" s="3">
        <v>0</v>
      </c>
      <c r="J126" s="3">
        <v>0</v>
      </c>
      <c r="K126" s="64">
        <f t="shared" si="2"/>
        <v>0</v>
      </c>
      <c r="L126" s="64">
        <f t="shared" si="3"/>
        <v>0</v>
      </c>
      <c r="M126" s="3">
        <v>0</v>
      </c>
      <c r="N126" s="3">
        <v>0</v>
      </c>
      <c r="O126" s="3">
        <v>0</v>
      </c>
      <c r="P126" t="s">
        <v>2820</v>
      </c>
      <c r="Q126" t="s">
        <v>1475</v>
      </c>
      <c r="R126" t="s">
        <v>1475</v>
      </c>
    </row>
    <row r="127" spans="1:18" x14ac:dyDescent="0.15">
      <c r="A127" t="s">
        <v>2000</v>
      </c>
      <c r="B127" t="s">
        <v>2623</v>
      </c>
      <c r="C127" t="s">
        <v>2624</v>
      </c>
      <c r="D127" t="s">
        <v>2585</v>
      </c>
      <c r="E127" t="s">
        <v>2586</v>
      </c>
      <c r="F127" t="s">
        <v>2586</v>
      </c>
      <c r="G127" t="s">
        <v>1475</v>
      </c>
      <c r="H127" s="3">
        <v>152.54</v>
      </c>
      <c r="I127" s="3">
        <v>152.54</v>
      </c>
      <c r="J127" s="3">
        <v>0</v>
      </c>
      <c r="K127" s="64">
        <f t="shared" si="2"/>
        <v>152.54</v>
      </c>
      <c r="L127" s="64">
        <f t="shared" si="3"/>
        <v>0</v>
      </c>
      <c r="M127" s="3">
        <v>152.54</v>
      </c>
      <c r="N127" s="3">
        <v>0</v>
      </c>
      <c r="O127" s="3">
        <v>0</v>
      </c>
      <c r="P127" t="s">
        <v>2821</v>
      </c>
      <c r="Q127" t="s">
        <v>1475</v>
      </c>
      <c r="R127" t="s">
        <v>2822</v>
      </c>
    </row>
    <row r="128" spans="1:18" x14ac:dyDescent="0.15">
      <c r="A128" t="s">
        <v>2000</v>
      </c>
      <c r="B128" t="s">
        <v>2627</v>
      </c>
      <c r="C128" t="s">
        <v>2628</v>
      </c>
      <c r="D128" t="s">
        <v>2560</v>
      </c>
      <c r="E128" t="s">
        <v>2629</v>
      </c>
      <c r="F128" t="s">
        <v>2629</v>
      </c>
      <c r="G128" t="s">
        <v>1475</v>
      </c>
      <c r="H128" s="3">
        <v>482.3</v>
      </c>
      <c r="I128" s="3">
        <v>482.3</v>
      </c>
      <c r="J128" s="3">
        <v>0</v>
      </c>
      <c r="K128" s="64">
        <f t="shared" si="2"/>
        <v>482.3</v>
      </c>
      <c r="L128" s="64">
        <f t="shared" si="3"/>
        <v>0</v>
      </c>
      <c r="M128" s="3">
        <v>482.3</v>
      </c>
      <c r="N128" s="3">
        <v>0</v>
      </c>
      <c r="O128" s="3">
        <v>0</v>
      </c>
      <c r="P128" t="s">
        <v>2823</v>
      </c>
      <c r="Q128" t="s">
        <v>1475</v>
      </c>
      <c r="R128" t="s">
        <v>2824</v>
      </c>
    </row>
    <row r="129" spans="1:18" x14ac:dyDescent="0.15">
      <c r="A129" t="s">
        <v>2000</v>
      </c>
      <c r="B129" t="s">
        <v>2632</v>
      </c>
      <c r="C129" t="s">
        <v>2633</v>
      </c>
      <c r="D129" t="s">
        <v>2585</v>
      </c>
      <c r="E129" t="s">
        <v>2586</v>
      </c>
      <c r="F129" t="s">
        <v>2586</v>
      </c>
      <c r="G129" t="s">
        <v>1475</v>
      </c>
      <c r="H129" s="3">
        <v>49.32</v>
      </c>
      <c r="I129" s="3">
        <v>49.32</v>
      </c>
      <c r="J129" s="3">
        <v>0</v>
      </c>
      <c r="K129" s="64">
        <f t="shared" si="2"/>
        <v>49.32</v>
      </c>
      <c r="L129" s="64">
        <f t="shared" si="3"/>
        <v>0</v>
      </c>
      <c r="M129" s="3">
        <v>49.32</v>
      </c>
      <c r="N129" s="3">
        <v>0</v>
      </c>
      <c r="O129" s="3">
        <v>0</v>
      </c>
      <c r="P129" t="s">
        <v>2825</v>
      </c>
      <c r="Q129" t="s">
        <v>1475</v>
      </c>
      <c r="R129" t="s">
        <v>2826</v>
      </c>
    </row>
    <row r="130" spans="1:18" x14ac:dyDescent="0.15">
      <c r="A130" t="s">
        <v>2000</v>
      </c>
      <c r="B130" t="s">
        <v>2636</v>
      </c>
      <c r="C130" t="s">
        <v>2637</v>
      </c>
      <c r="D130" t="s">
        <v>795</v>
      </c>
      <c r="E130" t="s">
        <v>2566</v>
      </c>
      <c r="F130" t="s">
        <v>2567</v>
      </c>
      <c r="G130" t="s">
        <v>1475</v>
      </c>
      <c r="H130" s="3">
        <v>4000</v>
      </c>
      <c r="I130" s="3">
        <v>4000</v>
      </c>
      <c r="J130" s="3">
        <v>0</v>
      </c>
      <c r="K130" s="64">
        <f t="shared" si="2"/>
        <v>0</v>
      </c>
      <c r="L130" s="64">
        <f t="shared" si="3"/>
        <v>4000</v>
      </c>
      <c r="M130" s="3">
        <v>0</v>
      </c>
      <c r="N130" s="3">
        <v>4000</v>
      </c>
      <c r="O130" s="3">
        <v>0</v>
      </c>
      <c r="P130" t="s">
        <v>2827</v>
      </c>
      <c r="Q130" t="s">
        <v>2828</v>
      </c>
      <c r="R130" t="s">
        <v>2829</v>
      </c>
    </row>
    <row r="131" spans="1:18" x14ac:dyDescent="0.15">
      <c r="A131" t="s">
        <v>2000</v>
      </c>
      <c r="B131" t="s">
        <v>2641</v>
      </c>
      <c r="C131" t="s">
        <v>2642</v>
      </c>
      <c r="D131" t="s">
        <v>2560</v>
      </c>
      <c r="E131" t="s">
        <v>2643</v>
      </c>
      <c r="F131" t="s">
        <v>1475</v>
      </c>
      <c r="G131" t="s">
        <v>1475</v>
      </c>
      <c r="H131" s="3">
        <v>0</v>
      </c>
      <c r="I131" s="3">
        <v>0</v>
      </c>
      <c r="J131" s="3">
        <v>0</v>
      </c>
      <c r="K131" s="64">
        <f t="shared" ref="K131:K194" si="4">M131</f>
        <v>0</v>
      </c>
      <c r="L131" s="64">
        <f t="shared" ref="L131:L194" si="5">N131+O131</f>
        <v>0</v>
      </c>
      <c r="M131" s="3">
        <v>0</v>
      </c>
      <c r="N131" s="3">
        <v>0</v>
      </c>
      <c r="O131" s="3">
        <v>0</v>
      </c>
      <c r="P131" t="s">
        <v>2648</v>
      </c>
      <c r="Q131" t="s">
        <v>1475</v>
      </c>
      <c r="R131" t="s">
        <v>1475</v>
      </c>
    </row>
    <row r="132" spans="1:18" x14ac:dyDescent="0.15">
      <c r="A132" t="s">
        <v>2000</v>
      </c>
      <c r="B132" t="s">
        <v>2645</v>
      </c>
      <c r="C132" t="s">
        <v>2646</v>
      </c>
      <c r="D132" t="s">
        <v>2560</v>
      </c>
      <c r="E132" t="s">
        <v>2643</v>
      </c>
      <c r="F132" t="s">
        <v>1475</v>
      </c>
      <c r="G132" t="s">
        <v>1475</v>
      </c>
      <c r="H132" s="3">
        <v>0</v>
      </c>
      <c r="I132" s="3">
        <v>0</v>
      </c>
      <c r="J132" s="3">
        <v>0</v>
      </c>
      <c r="K132" s="64">
        <f t="shared" si="4"/>
        <v>0</v>
      </c>
      <c r="L132" s="64">
        <f t="shared" si="5"/>
        <v>0</v>
      </c>
      <c r="M132" s="3">
        <v>0</v>
      </c>
      <c r="N132" s="3">
        <v>0</v>
      </c>
      <c r="O132" s="3">
        <v>0</v>
      </c>
      <c r="P132" t="s">
        <v>2830</v>
      </c>
      <c r="Q132" t="s">
        <v>1475</v>
      </c>
      <c r="R132" t="s">
        <v>1475</v>
      </c>
    </row>
    <row r="133" spans="1:18" x14ac:dyDescent="0.15">
      <c r="A133" t="s">
        <v>2000</v>
      </c>
      <c r="B133" t="s">
        <v>2649</v>
      </c>
      <c r="C133" t="s">
        <v>2650</v>
      </c>
      <c r="D133" t="s">
        <v>2560</v>
      </c>
      <c r="E133" t="s">
        <v>2643</v>
      </c>
      <c r="F133" t="s">
        <v>1475</v>
      </c>
      <c r="G133" t="s">
        <v>1475</v>
      </c>
      <c r="H133" s="3">
        <v>0</v>
      </c>
      <c r="I133" s="3">
        <v>0</v>
      </c>
      <c r="J133" s="3">
        <v>0</v>
      </c>
      <c r="K133" s="64">
        <f t="shared" si="4"/>
        <v>0</v>
      </c>
      <c r="L133" s="64">
        <f t="shared" si="5"/>
        <v>0</v>
      </c>
      <c r="M133" s="3">
        <v>0</v>
      </c>
      <c r="N133" s="3">
        <v>0</v>
      </c>
      <c r="O133" s="3">
        <v>0</v>
      </c>
      <c r="P133" t="s">
        <v>2687</v>
      </c>
      <c r="Q133" t="s">
        <v>2671</v>
      </c>
      <c r="R133" t="s">
        <v>1475</v>
      </c>
    </row>
    <row r="134" spans="1:18" x14ac:dyDescent="0.15">
      <c r="A134" t="s">
        <v>2000</v>
      </c>
      <c r="B134" t="s">
        <v>2652</v>
      </c>
      <c r="C134" t="s">
        <v>2653</v>
      </c>
      <c r="D134" t="s">
        <v>2560</v>
      </c>
      <c r="E134" t="s">
        <v>2643</v>
      </c>
      <c r="F134" t="s">
        <v>1475</v>
      </c>
      <c r="G134" t="s">
        <v>1475</v>
      </c>
      <c r="H134" s="3">
        <v>0</v>
      </c>
      <c r="I134" s="3">
        <v>0</v>
      </c>
      <c r="J134" s="3">
        <v>0</v>
      </c>
      <c r="K134" s="64">
        <f t="shared" si="4"/>
        <v>0</v>
      </c>
      <c r="L134" s="64">
        <f t="shared" si="5"/>
        <v>0</v>
      </c>
      <c r="M134" s="3">
        <v>0</v>
      </c>
      <c r="N134" s="3">
        <v>0</v>
      </c>
      <c r="O134" s="3">
        <v>0</v>
      </c>
      <c r="P134" t="s">
        <v>2601</v>
      </c>
      <c r="Q134" t="s">
        <v>1475</v>
      </c>
      <c r="R134" t="s">
        <v>1475</v>
      </c>
    </row>
    <row r="135" spans="1:18" x14ac:dyDescent="0.15">
      <c r="A135" t="s">
        <v>2000</v>
      </c>
      <c r="B135" t="s">
        <v>2655</v>
      </c>
      <c r="C135" t="s">
        <v>2656</v>
      </c>
      <c r="D135" t="s">
        <v>1426</v>
      </c>
      <c r="E135" t="s">
        <v>2657</v>
      </c>
      <c r="F135" t="s">
        <v>1475</v>
      </c>
      <c r="G135" t="s">
        <v>1475</v>
      </c>
      <c r="H135" s="3">
        <v>400</v>
      </c>
      <c r="I135" s="3">
        <v>400</v>
      </c>
      <c r="J135" s="3">
        <v>0</v>
      </c>
      <c r="K135" s="64">
        <f t="shared" si="4"/>
        <v>400</v>
      </c>
      <c r="L135" s="64">
        <f t="shared" si="5"/>
        <v>0</v>
      </c>
      <c r="M135" s="3">
        <v>400</v>
      </c>
      <c r="N135" s="3">
        <v>0</v>
      </c>
      <c r="O135" s="3">
        <v>0</v>
      </c>
      <c r="P135" t="s">
        <v>2831</v>
      </c>
      <c r="Q135" t="s">
        <v>1475</v>
      </c>
      <c r="R135" t="s">
        <v>2832</v>
      </c>
    </row>
    <row r="136" spans="1:18" x14ac:dyDescent="0.15">
      <c r="A136" t="s">
        <v>1990</v>
      </c>
      <c r="B136" t="s">
        <v>2558</v>
      </c>
      <c r="C136" t="s">
        <v>2559</v>
      </c>
      <c r="D136" t="s">
        <v>2560</v>
      </c>
      <c r="E136" t="s">
        <v>2561</v>
      </c>
      <c r="F136" t="s">
        <v>1475</v>
      </c>
      <c r="G136" t="s">
        <v>1475</v>
      </c>
      <c r="H136" s="3">
        <v>0</v>
      </c>
      <c r="I136" s="3">
        <v>0</v>
      </c>
      <c r="J136" s="3">
        <v>0</v>
      </c>
      <c r="K136" s="64">
        <f t="shared" si="4"/>
        <v>0</v>
      </c>
      <c r="L136" s="64">
        <f t="shared" si="5"/>
        <v>0</v>
      </c>
      <c r="M136" s="3">
        <v>0</v>
      </c>
      <c r="N136" s="3">
        <v>0</v>
      </c>
      <c r="O136" s="3">
        <v>0</v>
      </c>
      <c r="P136" t="s">
        <v>2833</v>
      </c>
      <c r="Q136" t="s">
        <v>2834</v>
      </c>
      <c r="R136" t="s">
        <v>1475</v>
      </c>
    </row>
    <row r="137" spans="1:18" x14ac:dyDescent="0.15">
      <c r="A137" t="s">
        <v>1990</v>
      </c>
      <c r="B137" t="s">
        <v>2564</v>
      </c>
      <c r="C137" t="s">
        <v>2565</v>
      </c>
      <c r="D137" t="s">
        <v>795</v>
      </c>
      <c r="E137" t="s">
        <v>2566</v>
      </c>
      <c r="F137" t="s">
        <v>2567</v>
      </c>
      <c r="G137" t="s">
        <v>1475</v>
      </c>
      <c r="H137" s="3">
        <v>3470.26</v>
      </c>
      <c r="I137" s="3">
        <v>3470.26</v>
      </c>
      <c r="J137" s="3">
        <v>0</v>
      </c>
      <c r="K137" s="64">
        <f t="shared" si="4"/>
        <v>3470.26</v>
      </c>
      <c r="L137" s="64">
        <f t="shared" si="5"/>
        <v>0</v>
      </c>
      <c r="M137" s="3">
        <v>3470.26</v>
      </c>
      <c r="N137" s="3">
        <v>0</v>
      </c>
      <c r="O137" s="3">
        <v>0</v>
      </c>
      <c r="P137" t="s">
        <v>2835</v>
      </c>
      <c r="Q137" t="s">
        <v>1475</v>
      </c>
      <c r="R137" t="s">
        <v>2836</v>
      </c>
    </row>
    <row r="138" spans="1:18" x14ac:dyDescent="0.15">
      <c r="A138" t="s">
        <v>1990</v>
      </c>
      <c r="B138" t="s">
        <v>2570</v>
      </c>
      <c r="C138" t="s">
        <v>2571</v>
      </c>
      <c r="D138" t="s">
        <v>795</v>
      </c>
      <c r="E138" t="s">
        <v>2566</v>
      </c>
      <c r="F138" t="s">
        <v>2567</v>
      </c>
      <c r="G138" t="s">
        <v>1475</v>
      </c>
      <c r="H138" s="3">
        <v>10470.459999999999</v>
      </c>
      <c r="I138" s="3">
        <v>10470.459999999999</v>
      </c>
      <c r="J138" s="3">
        <v>0</v>
      </c>
      <c r="K138" s="64">
        <f t="shared" si="4"/>
        <v>10470.459999999999</v>
      </c>
      <c r="L138" s="64">
        <f t="shared" si="5"/>
        <v>0</v>
      </c>
      <c r="M138" s="3">
        <v>10470.459999999999</v>
      </c>
      <c r="N138" s="3">
        <v>0</v>
      </c>
      <c r="O138" s="3">
        <v>0</v>
      </c>
      <c r="P138" t="s">
        <v>2837</v>
      </c>
      <c r="Q138" t="s">
        <v>1475</v>
      </c>
      <c r="R138" t="s">
        <v>2838</v>
      </c>
    </row>
    <row r="139" spans="1:18" x14ac:dyDescent="0.15">
      <c r="A139" t="s">
        <v>1990</v>
      </c>
      <c r="B139" t="s">
        <v>2574</v>
      </c>
      <c r="C139" t="s">
        <v>2575</v>
      </c>
      <c r="D139" t="s">
        <v>802</v>
      </c>
      <c r="E139" t="s">
        <v>2576</v>
      </c>
      <c r="F139" t="s">
        <v>1475</v>
      </c>
      <c r="G139" t="s">
        <v>1475</v>
      </c>
      <c r="H139" s="3">
        <v>257</v>
      </c>
      <c r="I139" s="3">
        <v>257</v>
      </c>
      <c r="J139" s="3">
        <v>0</v>
      </c>
      <c r="K139" s="64">
        <f t="shared" si="4"/>
        <v>257</v>
      </c>
      <c r="L139" s="64">
        <f t="shared" si="5"/>
        <v>0</v>
      </c>
      <c r="M139" s="3">
        <v>257</v>
      </c>
      <c r="N139" s="3">
        <v>0</v>
      </c>
      <c r="O139" s="3">
        <v>0</v>
      </c>
      <c r="P139" t="s">
        <v>2839</v>
      </c>
      <c r="Q139" t="s">
        <v>1475</v>
      </c>
      <c r="R139" t="s">
        <v>2840</v>
      </c>
    </row>
    <row r="140" spans="1:18" x14ac:dyDescent="0.15">
      <c r="A140" t="s">
        <v>1990</v>
      </c>
      <c r="B140" t="s">
        <v>2579</v>
      </c>
      <c r="C140" t="s">
        <v>2580</v>
      </c>
      <c r="D140" t="s">
        <v>795</v>
      </c>
      <c r="E140" t="s">
        <v>2576</v>
      </c>
      <c r="F140" t="s">
        <v>1475</v>
      </c>
      <c r="G140" t="s">
        <v>1475</v>
      </c>
      <c r="H140" s="3">
        <v>251.23</v>
      </c>
      <c r="I140" s="3">
        <v>251.23</v>
      </c>
      <c r="J140" s="3">
        <v>0</v>
      </c>
      <c r="K140" s="64">
        <f t="shared" si="4"/>
        <v>251.23</v>
      </c>
      <c r="L140" s="64">
        <f t="shared" si="5"/>
        <v>0</v>
      </c>
      <c r="M140" s="3">
        <v>251.23</v>
      </c>
      <c r="N140" s="3">
        <v>0</v>
      </c>
      <c r="O140" s="3">
        <v>0</v>
      </c>
      <c r="P140" t="s">
        <v>2841</v>
      </c>
      <c r="Q140" t="s">
        <v>1475</v>
      </c>
      <c r="R140" t="s">
        <v>2842</v>
      </c>
    </row>
    <row r="141" spans="1:18" x14ac:dyDescent="0.15">
      <c r="A141" t="s">
        <v>1990</v>
      </c>
      <c r="B141" t="s">
        <v>2583</v>
      </c>
      <c r="C141" t="s">
        <v>2584</v>
      </c>
      <c r="D141" t="s">
        <v>2585</v>
      </c>
      <c r="E141" t="s">
        <v>2586</v>
      </c>
      <c r="F141" t="s">
        <v>2586</v>
      </c>
      <c r="G141" t="s">
        <v>1475</v>
      </c>
      <c r="H141" s="3">
        <v>0</v>
      </c>
      <c r="I141" s="3">
        <v>0</v>
      </c>
      <c r="J141" s="3">
        <v>0</v>
      </c>
      <c r="K141" s="64">
        <f t="shared" si="4"/>
        <v>0</v>
      </c>
      <c r="L141" s="64">
        <f t="shared" si="5"/>
        <v>0</v>
      </c>
      <c r="M141" s="3">
        <v>0</v>
      </c>
      <c r="N141" s="3">
        <v>0</v>
      </c>
      <c r="O141" s="3">
        <v>0</v>
      </c>
      <c r="P141" t="s">
        <v>2654</v>
      </c>
      <c r="Q141" t="s">
        <v>1475</v>
      </c>
      <c r="R141" t="s">
        <v>2671</v>
      </c>
    </row>
    <row r="142" spans="1:18" x14ac:dyDescent="0.15">
      <c r="A142" t="s">
        <v>1990</v>
      </c>
      <c r="B142" t="s">
        <v>2589</v>
      </c>
      <c r="C142" t="s">
        <v>2590</v>
      </c>
      <c r="D142" t="s">
        <v>2585</v>
      </c>
      <c r="E142" t="s">
        <v>2586</v>
      </c>
      <c r="F142" t="s">
        <v>2586</v>
      </c>
      <c r="G142" t="s">
        <v>1475</v>
      </c>
      <c r="H142" s="3">
        <v>291.67</v>
      </c>
      <c r="I142" s="3">
        <v>291.67</v>
      </c>
      <c r="J142" s="3">
        <v>0</v>
      </c>
      <c r="K142" s="64">
        <f t="shared" si="4"/>
        <v>291.67</v>
      </c>
      <c r="L142" s="64">
        <f t="shared" si="5"/>
        <v>0</v>
      </c>
      <c r="M142" s="3">
        <v>291.67</v>
      </c>
      <c r="N142" s="3">
        <v>0</v>
      </c>
      <c r="O142" s="3">
        <v>0</v>
      </c>
      <c r="P142" t="s">
        <v>2843</v>
      </c>
      <c r="Q142" t="s">
        <v>1475</v>
      </c>
      <c r="R142" t="s">
        <v>2844</v>
      </c>
    </row>
    <row r="143" spans="1:18" x14ac:dyDescent="0.15">
      <c r="A143" t="s">
        <v>1990</v>
      </c>
      <c r="B143" t="s">
        <v>2593</v>
      </c>
      <c r="C143" t="s">
        <v>2594</v>
      </c>
      <c r="D143" t="s">
        <v>795</v>
      </c>
      <c r="E143" t="s">
        <v>2576</v>
      </c>
      <c r="F143" t="s">
        <v>1475</v>
      </c>
      <c r="G143" t="s">
        <v>1475</v>
      </c>
      <c r="H143" s="3">
        <v>375.58</v>
      </c>
      <c r="I143" s="3">
        <v>375.58</v>
      </c>
      <c r="J143" s="3">
        <v>0</v>
      </c>
      <c r="K143" s="64">
        <f t="shared" si="4"/>
        <v>375.58</v>
      </c>
      <c r="L143" s="64">
        <f t="shared" si="5"/>
        <v>0</v>
      </c>
      <c r="M143" s="3">
        <v>375.58</v>
      </c>
      <c r="N143" s="3">
        <v>0</v>
      </c>
      <c r="O143" s="3">
        <v>0</v>
      </c>
      <c r="P143" t="s">
        <v>2845</v>
      </c>
      <c r="Q143" t="s">
        <v>1475</v>
      </c>
      <c r="R143" t="s">
        <v>2846</v>
      </c>
    </row>
    <row r="144" spans="1:18" x14ac:dyDescent="0.15">
      <c r="A144" t="s">
        <v>1990</v>
      </c>
      <c r="B144" t="s">
        <v>2602</v>
      </c>
      <c r="C144" t="s">
        <v>2603</v>
      </c>
      <c r="D144" t="s">
        <v>795</v>
      </c>
      <c r="E144" t="s">
        <v>2566</v>
      </c>
      <c r="F144" t="s">
        <v>2567</v>
      </c>
      <c r="G144" t="s">
        <v>1475</v>
      </c>
      <c r="H144" s="3">
        <v>64.33</v>
      </c>
      <c r="I144" s="3">
        <v>64.33</v>
      </c>
      <c r="J144" s="3">
        <v>0</v>
      </c>
      <c r="K144" s="64">
        <f t="shared" si="4"/>
        <v>64.33</v>
      </c>
      <c r="L144" s="64">
        <f t="shared" si="5"/>
        <v>0</v>
      </c>
      <c r="M144" s="3">
        <v>64.33</v>
      </c>
      <c r="N144" s="3">
        <v>0</v>
      </c>
      <c r="O144" s="3">
        <v>0</v>
      </c>
      <c r="P144" t="s">
        <v>2847</v>
      </c>
      <c r="Q144" t="s">
        <v>1475</v>
      </c>
      <c r="R144" t="s">
        <v>2848</v>
      </c>
    </row>
    <row r="145" spans="1:18" x14ac:dyDescent="0.15">
      <c r="A145" t="s">
        <v>1990</v>
      </c>
      <c r="B145" t="s">
        <v>2606</v>
      </c>
      <c r="C145" t="s">
        <v>2607</v>
      </c>
      <c r="D145" t="s">
        <v>795</v>
      </c>
      <c r="E145" t="s">
        <v>2608</v>
      </c>
      <c r="F145" t="s">
        <v>2576</v>
      </c>
      <c r="G145" t="s">
        <v>1475</v>
      </c>
      <c r="H145" s="3">
        <v>200</v>
      </c>
      <c r="I145" s="3">
        <v>200</v>
      </c>
      <c r="J145" s="3">
        <v>0</v>
      </c>
      <c r="K145" s="64">
        <f t="shared" si="4"/>
        <v>200</v>
      </c>
      <c r="L145" s="64">
        <f t="shared" si="5"/>
        <v>0</v>
      </c>
      <c r="M145" s="3">
        <v>200</v>
      </c>
      <c r="N145" s="3">
        <v>0</v>
      </c>
      <c r="O145" s="3">
        <v>0</v>
      </c>
      <c r="P145" t="s">
        <v>2849</v>
      </c>
      <c r="Q145" t="s">
        <v>1475</v>
      </c>
      <c r="R145" t="s">
        <v>2808</v>
      </c>
    </row>
    <row r="146" spans="1:18" x14ac:dyDescent="0.15">
      <c r="A146" t="s">
        <v>1990</v>
      </c>
      <c r="B146" t="s">
        <v>2611</v>
      </c>
      <c r="C146" t="s">
        <v>2612</v>
      </c>
      <c r="D146" t="s">
        <v>795</v>
      </c>
      <c r="E146" t="s">
        <v>2566</v>
      </c>
      <c r="F146" t="s">
        <v>2567</v>
      </c>
      <c r="G146" t="s">
        <v>1475</v>
      </c>
      <c r="H146" s="3">
        <v>250.83</v>
      </c>
      <c r="I146" s="3">
        <v>250.83</v>
      </c>
      <c r="J146" s="3">
        <v>0</v>
      </c>
      <c r="K146" s="64">
        <f t="shared" si="4"/>
        <v>250.83</v>
      </c>
      <c r="L146" s="64">
        <f t="shared" si="5"/>
        <v>0</v>
      </c>
      <c r="M146" s="3">
        <v>250.83</v>
      </c>
      <c r="N146" s="3">
        <v>0</v>
      </c>
      <c r="O146" s="3">
        <v>0</v>
      </c>
      <c r="P146" t="s">
        <v>2850</v>
      </c>
      <c r="Q146" t="s">
        <v>1475</v>
      </c>
      <c r="R146" t="s">
        <v>2851</v>
      </c>
    </row>
    <row r="147" spans="1:18" x14ac:dyDescent="0.15">
      <c r="A147" t="s">
        <v>1990</v>
      </c>
      <c r="B147" t="s">
        <v>2615</v>
      </c>
      <c r="C147" t="s">
        <v>2616</v>
      </c>
      <c r="D147" t="s">
        <v>795</v>
      </c>
      <c r="E147" t="s">
        <v>2566</v>
      </c>
      <c r="F147" t="s">
        <v>2567</v>
      </c>
      <c r="G147" t="s">
        <v>1475</v>
      </c>
      <c r="H147" s="3">
        <v>66.16</v>
      </c>
      <c r="I147" s="3">
        <v>66.16</v>
      </c>
      <c r="J147" s="3">
        <v>0</v>
      </c>
      <c r="K147" s="64">
        <f t="shared" si="4"/>
        <v>66.16</v>
      </c>
      <c r="L147" s="64">
        <f t="shared" si="5"/>
        <v>0</v>
      </c>
      <c r="M147" s="3">
        <v>66.16</v>
      </c>
      <c r="N147" s="3">
        <v>0</v>
      </c>
      <c r="O147" s="3">
        <v>0</v>
      </c>
      <c r="P147" t="s">
        <v>2852</v>
      </c>
      <c r="Q147" t="s">
        <v>1475</v>
      </c>
      <c r="R147" t="s">
        <v>2853</v>
      </c>
    </row>
    <row r="148" spans="1:18" x14ac:dyDescent="0.15">
      <c r="A148" t="s">
        <v>1990</v>
      </c>
      <c r="B148" t="s">
        <v>2619</v>
      </c>
      <c r="C148" t="s">
        <v>2620</v>
      </c>
      <c r="D148" t="s">
        <v>795</v>
      </c>
      <c r="E148" t="s">
        <v>2566</v>
      </c>
      <c r="F148" t="s">
        <v>2621</v>
      </c>
      <c r="G148" t="s">
        <v>1475</v>
      </c>
      <c r="H148" s="3">
        <v>0</v>
      </c>
      <c r="I148" s="3">
        <v>0</v>
      </c>
      <c r="J148" s="3">
        <v>0</v>
      </c>
      <c r="K148" s="64">
        <f t="shared" si="4"/>
        <v>0</v>
      </c>
      <c r="L148" s="64">
        <f t="shared" si="5"/>
        <v>0</v>
      </c>
      <c r="M148" s="3">
        <v>0</v>
      </c>
      <c r="N148" s="3">
        <v>0</v>
      </c>
      <c r="O148" s="3">
        <v>0</v>
      </c>
      <c r="P148" t="s">
        <v>2588</v>
      </c>
      <c r="Q148" t="s">
        <v>1475</v>
      </c>
      <c r="R148" t="s">
        <v>1475</v>
      </c>
    </row>
    <row r="149" spans="1:18" x14ac:dyDescent="0.15">
      <c r="A149" t="s">
        <v>1990</v>
      </c>
      <c r="B149" t="s">
        <v>2623</v>
      </c>
      <c r="C149" t="s">
        <v>2624</v>
      </c>
      <c r="D149" t="s">
        <v>2585</v>
      </c>
      <c r="E149" t="s">
        <v>2586</v>
      </c>
      <c r="F149" t="s">
        <v>2586</v>
      </c>
      <c r="G149" t="s">
        <v>1475</v>
      </c>
      <c r="H149" s="3">
        <v>118.87</v>
      </c>
      <c r="I149" s="3">
        <v>118.87</v>
      </c>
      <c r="J149" s="3">
        <v>0</v>
      </c>
      <c r="K149" s="64">
        <f t="shared" si="4"/>
        <v>118.87</v>
      </c>
      <c r="L149" s="64">
        <f t="shared" si="5"/>
        <v>0</v>
      </c>
      <c r="M149" s="3">
        <v>118.87</v>
      </c>
      <c r="N149" s="3">
        <v>0</v>
      </c>
      <c r="O149" s="3">
        <v>0</v>
      </c>
      <c r="P149" t="s">
        <v>2854</v>
      </c>
      <c r="Q149" t="s">
        <v>1475</v>
      </c>
      <c r="R149" t="s">
        <v>2822</v>
      </c>
    </row>
    <row r="150" spans="1:18" x14ac:dyDescent="0.15">
      <c r="A150" t="s">
        <v>1990</v>
      </c>
      <c r="B150" t="s">
        <v>2627</v>
      </c>
      <c r="C150" t="s">
        <v>2628</v>
      </c>
      <c r="D150" t="s">
        <v>2560</v>
      </c>
      <c r="E150" t="s">
        <v>2629</v>
      </c>
      <c r="F150" t="s">
        <v>2629</v>
      </c>
      <c r="G150" t="s">
        <v>1475</v>
      </c>
      <c r="H150" s="3">
        <v>486.39</v>
      </c>
      <c r="I150" s="3">
        <v>486.39</v>
      </c>
      <c r="J150" s="3">
        <v>0</v>
      </c>
      <c r="K150" s="64">
        <f t="shared" si="4"/>
        <v>486.39</v>
      </c>
      <c r="L150" s="64">
        <f t="shared" si="5"/>
        <v>0</v>
      </c>
      <c r="M150" s="3">
        <v>486.39</v>
      </c>
      <c r="N150" s="3">
        <v>0</v>
      </c>
      <c r="O150" s="3">
        <v>0</v>
      </c>
      <c r="P150" t="s">
        <v>2855</v>
      </c>
      <c r="Q150" t="s">
        <v>1475</v>
      </c>
      <c r="R150" t="s">
        <v>2856</v>
      </c>
    </row>
    <row r="151" spans="1:18" x14ac:dyDescent="0.15">
      <c r="A151" t="s">
        <v>1990</v>
      </c>
      <c r="B151" t="s">
        <v>2632</v>
      </c>
      <c r="C151" t="s">
        <v>2633</v>
      </c>
      <c r="D151" t="s">
        <v>2585</v>
      </c>
      <c r="E151" t="s">
        <v>2586</v>
      </c>
      <c r="F151" t="s">
        <v>2586</v>
      </c>
      <c r="G151" t="s">
        <v>1475</v>
      </c>
      <c r="H151" s="3">
        <v>6.62</v>
      </c>
      <c r="I151" s="3">
        <v>6.62</v>
      </c>
      <c r="J151" s="3">
        <v>0</v>
      </c>
      <c r="K151" s="64">
        <f t="shared" si="4"/>
        <v>6.62</v>
      </c>
      <c r="L151" s="64">
        <f t="shared" si="5"/>
        <v>0</v>
      </c>
      <c r="M151" s="3">
        <v>6.62</v>
      </c>
      <c r="N151" s="3">
        <v>0</v>
      </c>
      <c r="O151" s="3">
        <v>0</v>
      </c>
      <c r="P151" t="s">
        <v>2857</v>
      </c>
      <c r="Q151" t="s">
        <v>1475</v>
      </c>
      <c r="R151" t="s">
        <v>2727</v>
      </c>
    </row>
    <row r="152" spans="1:18" x14ac:dyDescent="0.15">
      <c r="A152" t="s">
        <v>1990</v>
      </c>
      <c r="B152" t="s">
        <v>2636</v>
      </c>
      <c r="C152" t="s">
        <v>2637</v>
      </c>
      <c r="D152" t="s">
        <v>795</v>
      </c>
      <c r="E152" t="s">
        <v>2566</v>
      </c>
      <c r="F152" t="s">
        <v>2567</v>
      </c>
      <c r="G152" t="s">
        <v>1475</v>
      </c>
      <c r="H152" s="3">
        <v>4000</v>
      </c>
      <c r="I152" s="3">
        <v>4000</v>
      </c>
      <c r="J152" s="3">
        <v>0</v>
      </c>
      <c r="K152" s="64">
        <f t="shared" si="4"/>
        <v>0</v>
      </c>
      <c r="L152" s="64">
        <f t="shared" si="5"/>
        <v>4000</v>
      </c>
      <c r="M152" s="3">
        <v>0</v>
      </c>
      <c r="N152" s="3">
        <v>4000</v>
      </c>
      <c r="O152" s="3">
        <v>0</v>
      </c>
      <c r="P152" t="s">
        <v>2858</v>
      </c>
      <c r="Q152" t="s">
        <v>2859</v>
      </c>
      <c r="R152" t="s">
        <v>2860</v>
      </c>
    </row>
    <row r="153" spans="1:18" x14ac:dyDescent="0.15">
      <c r="A153" t="s">
        <v>1990</v>
      </c>
      <c r="B153" t="s">
        <v>2641</v>
      </c>
      <c r="C153" t="s">
        <v>2642</v>
      </c>
      <c r="D153" t="s">
        <v>2560</v>
      </c>
      <c r="E153" t="s">
        <v>2643</v>
      </c>
      <c r="F153" t="s">
        <v>1475</v>
      </c>
      <c r="G153" t="s">
        <v>1475</v>
      </c>
      <c r="H153" s="3">
        <v>0</v>
      </c>
      <c r="I153" s="3">
        <v>0</v>
      </c>
      <c r="J153" s="3">
        <v>0</v>
      </c>
      <c r="K153" s="64">
        <f t="shared" si="4"/>
        <v>0</v>
      </c>
      <c r="L153" s="64">
        <f t="shared" si="5"/>
        <v>0</v>
      </c>
      <c r="M153" s="3">
        <v>0</v>
      </c>
      <c r="N153" s="3">
        <v>0</v>
      </c>
      <c r="O153" s="3">
        <v>0</v>
      </c>
      <c r="P153" t="s">
        <v>2601</v>
      </c>
      <c r="Q153" t="s">
        <v>1475</v>
      </c>
      <c r="R153" t="s">
        <v>1475</v>
      </c>
    </row>
    <row r="154" spans="1:18" x14ac:dyDescent="0.15">
      <c r="A154" t="s">
        <v>1990</v>
      </c>
      <c r="B154" t="s">
        <v>2645</v>
      </c>
      <c r="C154" t="s">
        <v>2646</v>
      </c>
      <c r="D154" t="s">
        <v>2560</v>
      </c>
      <c r="E154" t="s">
        <v>2643</v>
      </c>
      <c r="F154" t="s">
        <v>1475</v>
      </c>
      <c r="G154" t="s">
        <v>1475</v>
      </c>
      <c r="H154" s="3">
        <v>0</v>
      </c>
      <c r="I154" s="3">
        <v>0</v>
      </c>
      <c r="J154" s="3">
        <v>0</v>
      </c>
      <c r="K154" s="64">
        <f t="shared" si="4"/>
        <v>0</v>
      </c>
      <c r="L154" s="64">
        <f t="shared" si="5"/>
        <v>0</v>
      </c>
      <c r="M154" s="3">
        <v>0</v>
      </c>
      <c r="N154" s="3">
        <v>0</v>
      </c>
      <c r="O154" s="3">
        <v>0</v>
      </c>
      <c r="P154" t="s">
        <v>2588</v>
      </c>
      <c r="Q154" t="s">
        <v>1475</v>
      </c>
      <c r="R154" t="s">
        <v>1475</v>
      </c>
    </row>
    <row r="155" spans="1:18" x14ac:dyDescent="0.15">
      <c r="A155" t="s">
        <v>1990</v>
      </c>
      <c r="B155" t="s">
        <v>2649</v>
      </c>
      <c r="C155" t="s">
        <v>2650</v>
      </c>
      <c r="D155" t="s">
        <v>2560</v>
      </c>
      <c r="E155" t="s">
        <v>2643</v>
      </c>
      <c r="F155" t="s">
        <v>1475</v>
      </c>
      <c r="G155" t="s">
        <v>1475</v>
      </c>
      <c r="H155" s="3">
        <v>0</v>
      </c>
      <c r="I155" s="3">
        <v>0</v>
      </c>
      <c r="J155" s="3">
        <v>0</v>
      </c>
      <c r="K155" s="64">
        <f t="shared" si="4"/>
        <v>0</v>
      </c>
      <c r="L155" s="64">
        <f t="shared" si="5"/>
        <v>0</v>
      </c>
      <c r="M155" s="3">
        <v>0</v>
      </c>
      <c r="N155" s="3">
        <v>0</v>
      </c>
      <c r="O155" s="3">
        <v>0</v>
      </c>
      <c r="P155" t="s">
        <v>2671</v>
      </c>
      <c r="Q155" t="s">
        <v>1475</v>
      </c>
      <c r="R155" t="s">
        <v>1475</v>
      </c>
    </row>
    <row r="156" spans="1:18" x14ac:dyDescent="0.15">
      <c r="A156" t="s">
        <v>1990</v>
      </c>
      <c r="B156" t="s">
        <v>2652</v>
      </c>
      <c r="C156" t="s">
        <v>2653</v>
      </c>
      <c r="D156" t="s">
        <v>2560</v>
      </c>
      <c r="E156" t="s">
        <v>2643</v>
      </c>
      <c r="F156" t="s">
        <v>1475</v>
      </c>
      <c r="G156" t="s">
        <v>1475</v>
      </c>
      <c r="H156" s="3">
        <v>0</v>
      </c>
      <c r="I156" s="3">
        <v>0</v>
      </c>
      <c r="J156" s="3">
        <v>0</v>
      </c>
      <c r="K156" s="64">
        <f t="shared" si="4"/>
        <v>0</v>
      </c>
      <c r="L156" s="64">
        <f t="shared" si="5"/>
        <v>0</v>
      </c>
      <c r="M156" s="3">
        <v>0</v>
      </c>
      <c r="N156" s="3">
        <v>0</v>
      </c>
      <c r="O156" s="3">
        <v>0</v>
      </c>
      <c r="P156" t="s">
        <v>2648</v>
      </c>
      <c r="Q156" t="s">
        <v>1475</v>
      </c>
      <c r="R156" t="s">
        <v>1475</v>
      </c>
    </row>
    <row r="157" spans="1:18" x14ac:dyDescent="0.15">
      <c r="A157" t="s">
        <v>1990</v>
      </c>
      <c r="B157" t="s">
        <v>2655</v>
      </c>
      <c r="C157" t="s">
        <v>2656</v>
      </c>
      <c r="D157" t="s">
        <v>1426</v>
      </c>
      <c r="E157" t="s">
        <v>2657</v>
      </c>
      <c r="F157" t="s">
        <v>1475</v>
      </c>
      <c r="G157" t="s">
        <v>1475</v>
      </c>
      <c r="H157" s="3">
        <v>400</v>
      </c>
      <c r="I157" s="3">
        <v>400</v>
      </c>
      <c r="J157" s="3">
        <v>0</v>
      </c>
      <c r="K157" s="64">
        <f t="shared" si="4"/>
        <v>400</v>
      </c>
      <c r="L157" s="64">
        <f t="shared" si="5"/>
        <v>0</v>
      </c>
      <c r="M157" s="3">
        <v>400</v>
      </c>
      <c r="N157" s="3">
        <v>0</v>
      </c>
      <c r="O157" s="3">
        <v>0</v>
      </c>
      <c r="P157" t="s">
        <v>2861</v>
      </c>
      <c r="Q157" t="s">
        <v>1475</v>
      </c>
      <c r="R157" t="s">
        <v>2862</v>
      </c>
    </row>
    <row r="158" spans="1:18" x14ac:dyDescent="0.15">
      <c r="A158" t="s">
        <v>1975</v>
      </c>
      <c r="B158" t="s">
        <v>2558</v>
      </c>
      <c r="C158" t="s">
        <v>2559</v>
      </c>
      <c r="D158" t="s">
        <v>2560</v>
      </c>
      <c r="E158" t="s">
        <v>2561</v>
      </c>
      <c r="F158" t="s">
        <v>1475</v>
      </c>
      <c r="G158" t="s">
        <v>1475</v>
      </c>
      <c r="H158" s="3">
        <v>0</v>
      </c>
      <c r="I158" s="3">
        <v>0</v>
      </c>
      <c r="J158" s="3">
        <v>0</v>
      </c>
      <c r="K158" s="64">
        <f t="shared" si="4"/>
        <v>0</v>
      </c>
      <c r="L158" s="64">
        <f t="shared" si="5"/>
        <v>0</v>
      </c>
      <c r="M158" s="3">
        <v>0</v>
      </c>
      <c r="N158" s="3">
        <v>0</v>
      </c>
      <c r="O158" s="3">
        <v>0</v>
      </c>
      <c r="P158" t="s">
        <v>2863</v>
      </c>
      <c r="Q158" t="s">
        <v>2864</v>
      </c>
      <c r="R158" t="s">
        <v>1475</v>
      </c>
    </row>
    <row r="159" spans="1:18" x14ac:dyDescent="0.15">
      <c r="A159" t="s">
        <v>1975</v>
      </c>
      <c r="B159" t="s">
        <v>2564</v>
      </c>
      <c r="C159" t="s">
        <v>2565</v>
      </c>
      <c r="D159" t="s">
        <v>795</v>
      </c>
      <c r="E159" t="s">
        <v>2566</v>
      </c>
      <c r="F159" t="s">
        <v>2567</v>
      </c>
      <c r="G159" t="s">
        <v>1475</v>
      </c>
      <c r="H159" s="3">
        <v>3010.87</v>
      </c>
      <c r="I159" s="3">
        <v>3010.87</v>
      </c>
      <c r="J159" s="3">
        <v>0</v>
      </c>
      <c r="K159" s="64">
        <f t="shared" si="4"/>
        <v>3010.87</v>
      </c>
      <c r="L159" s="64">
        <f t="shared" si="5"/>
        <v>0</v>
      </c>
      <c r="M159" s="3">
        <v>3010.87</v>
      </c>
      <c r="N159" s="3">
        <v>0</v>
      </c>
      <c r="O159" s="3">
        <v>0</v>
      </c>
      <c r="P159" t="s">
        <v>2865</v>
      </c>
      <c r="Q159" t="s">
        <v>1475</v>
      </c>
      <c r="R159" t="s">
        <v>2866</v>
      </c>
    </row>
    <row r="160" spans="1:18" x14ac:dyDescent="0.15">
      <c r="A160" t="s">
        <v>1975</v>
      </c>
      <c r="B160" t="s">
        <v>2570</v>
      </c>
      <c r="C160" t="s">
        <v>2571</v>
      </c>
      <c r="D160" t="s">
        <v>795</v>
      </c>
      <c r="E160" t="s">
        <v>2566</v>
      </c>
      <c r="F160" t="s">
        <v>2567</v>
      </c>
      <c r="G160" t="s">
        <v>1475</v>
      </c>
      <c r="H160" s="3">
        <v>9786.27</v>
      </c>
      <c r="I160" s="3">
        <v>9786.27</v>
      </c>
      <c r="J160" s="3">
        <v>0</v>
      </c>
      <c r="K160" s="64">
        <f t="shared" si="4"/>
        <v>9786.27</v>
      </c>
      <c r="L160" s="64">
        <f t="shared" si="5"/>
        <v>0</v>
      </c>
      <c r="M160" s="3">
        <v>9786.27</v>
      </c>
      <c r="N160" s="3">
        <v>0</v>
      </c>
      <c r="O160" s="3">
        <v>0</v>
      </c>
      <c r="P160" t="s">
        <v>2867</v>
      </c>
      <c r="Q160" t="s">
        <v>1475</v>
      </c>
      <c r="R160" t="s">
        <v>2868</v>
      </c>
    </row>
    <row r="161" spans="1:18" x14ac:dyDescent="0.15">
      <c r="A161" t="s">
        <v>1975</v>
      </c>
      <c r="B161" t="s">
        <v>2574</v>
      </c>
      <c r="C161" t="s">
        <v>2575</v>
      </c>
      <c r="D161" t="s">
        <v>802</v>
      </c>
      <c r="E161" t="s">
        <v>2576</v>
      </c>
      <c r="F161" t="s">
        <v>1475</v>
      </c>
      <c r="G161" t="s">
        <v>1475</v>
      </c>
      <c r="H161" s="3">
        <v>345</v>
      </c>
      <c r="I161" s="3">
        <v>345</v>
      </c>
      <c r="J161" s="3">
        <v>0</v>
      </c>
      <c r="K161" s="64">
        <f t="shared" si="4"/>
        <v>345</v>
      </c>
      <c r="L161" s="64">
        <f t="shared" si="5"/>
        <v>0</v>
      </c>
      <c r="M161" s="3">
        <v>345</v>
      </c>
      <c r="N161" s="3">
        <v>0</v>
      </c>
      <c r="O161" s="3">
        <v>0</v>
      </c>
      <c r="P161" t="s">
        <v>2869</v>
      </c>
      <c r="Q161" t="s">
        <v>1475</v>
      </c>
      <c r="R161" t="s">
        <v>2870</v>
      </c>
    </row>
    <row r="162" spans="1:18" x14ac:dyDescent="0.15">
      <c r="A162" t="s">
        <v>1975</v>
      </c>
      <c r="B162" t="s">
        <v>2579</v>
      </c>
      <c r="C162" t="s">
        <v>2580</v>
      </c>
      <c r="D162" t="s">
        <v>795</v>
      </c>
      <c r="E162" t="s">
        <v>2576</v>
      </c>
      <c r="F162" t="s">
        <v>1475</v>
      </c>
      <c r="G162" t="s">
        <v>1475</v>
      </c>
      <c r="H162" s="3">
        <v>300</v>
      </c>
      <c r="I162" s="3">
        <v>300</v>
      </c>
      <c r="J162" s="3">
        <v>0</v>
      </c>
      <c r="K162" s="64">
        <f t="shared" si="4"/>
        <v>300</v>
      </c>
      <c r="L162" s="64">
        <f t="shared" si="5"/>
        <v>0</v>
      </c>
      <c r="M162" s="3">
        <v>300</v>
      </c>
      <c r="N162" s="3">
        <v>0</v>
      </c>
      <c r="O162" s="3">
        <v>0</v>
      </c>
      <c r="P162" t="s">
        <v>2871</v>
      </c>
      <c r="Q162" t="s">
        <v>1475</v>
      </c>
      <c r="R162" t="s">
        <v>2872</v>
      </c>
    </row>
    <row r="163" spans="1:18" x14ac:dyDescent="0.15">
      <c r="A163" t="s">
        <v>1975</v>
      </c>
      <c r="B163" t="s">
        <v>2583</v>
      </c>
      <c r="C163" t="s">
        <v>2584</v>
      </c>
      <c r="D163" t="s">
        <v>2585</v>
      </c>
      <c r="E163" t="s">
        <v>2586</v>
      </c>
      <c r="F163" t="s">
        <v>2586</v>
      </c>
      <c r="G163" t="s">
        <v>1475</v>
      </c>
      <c r="H163" s="3">
        <v>0</v>
      </c>
      <c r="I163" s="3">
        <v>0</v>
      </c>
      <c r="J163" s="3">
        <v>0</v>
      </c>
      <c r="K163" s="64">
        <f t="shared" si="4"/>
        <v>0</v>
      </c>
      <c r="L163" s="64">
        <f t="shared" si="5"/>
        <v>0</v>
      </c>
      <c r="M163" s="3">
        <v>0</v>
      </c>
      <c r="N163" s="3">
        <v>0</v>
      </c>
      <c r="O163" s="3">
        <v>0</v>
      </c>
      <c r="P163" t="s">
        <v>1475</v>
      </c>
      <c r="Q163" t="s">
        <v>1475</v>
      </c>
      <c r="R163" t="s">
        <v>2601</v>
      </c>
    </row>
    <row r="164" spans="1:18" x14ac:dyDescent="0.15">
      <c r="A164" t="s">
        <v>1975</v>
      </c>
      <c r="B164" t="s">
        <v>2589</v>
      </c>
      <c r="C164" t="s">
        <v>2590</v>
      </c>
      <c r="D164" t="s">
        <v>2585</v>
      </c>
      <c r="E164" t="s">
        <v>2586</v>
      </c>
      <c r="F164" t="s">
        <v>2586</v>
      </c>
      <c r="G164" t="s">
        <v>1475</v>
      </c>
      <c r="H164" s="3">
        <v>326.45</v>
      </c>
      <c r="I164" s="3">
        <v>326.45</v>
      </c>
      <c r="J164" s="3">
        <v>0</v>
      </c>
      <c r="K164" s="64">
        <f t="shared" si="4"/>
        <v>326.45</v>
      </c>
      <c r="L164" s="64">
        <f t="shared" si="5"/>
        <v>0</v>
      </c>
      <c r="M164" s="3">
        <v>326.45</v>
      </c>
      <c r="N164" s="3">
        <v>0</v>
      </c>
      <c r="O164" s="3">
        <v>0</v>
      </c>
      <c r="P164" t="s">
        <v>2873</v>
      </c>
      <c r="Q164" t="s">
        <v>1475</v>
      </c>
      <c r="R164" t="s">
        <v>2874</v>
      </c>
    </row>
    <row r="165" spans="1:18" x14ac:dyDescent="0.15">
      <c r="A165" t="s">
        <v>1975</v>
      </c>
      <c r="B165" t="s">
        <v>2593</v>
      </c>
      <c r="C165" t="s">
        <v>2594</v>
      </c>
      <c r="D165" t="s">
        <v>795</v>
      </c>
      <c r="E165" t="s">
        <v>2576</v>
      </c>
      <c r="F165" t="s">
        <v>1475</v>
      </c>
      <c r="G165" t="s">
        <v>1475</v>
      </c>
      <c r="H165" s="3">
        <v>400</v>
      </c>
      <c r="I165" s="3">
        <v>400</v>
      </c>
      <c r="J165" s="3">
        <v>0</v>
      </c>
      <c r="K165" s="64">
        <f t="shared" si="4"/>
        <v>400</v>
      </c>
      <c r="L165" s="64">
        <f t="shared" si="5"/>
        <v>0</v>
      </c>
      <c r="M165" s="3">
        <v>400</v>
      </c>
      <c r="N165" s="3">
        <v>0</v>
      </c>
      <c r="O165" s="3">
        <v>0</v>
      </c>
      <c r="P165" t="s">
        <v>2875</v>
      </c>
      <c r="Q165" t="s">
        <v>1475</v>
      </c>
      <c r="R165" t="s">
        <v>2876</v>
      </c>
    </row>
    <row r="166" spans="1:18" x14ac:dyDescent="0.15">
      <c r="A166" t="s">
        <v>1975</v>
      </c>
      <c r="B166" t="s">
        <v>2602</v>
      </c>
      <c r="C166" t="s">
        <v>2603</v>
      </c>
      <c r="D166" t="s">
        <v>795</v>
      </c>
      <c r="E166" t="s">
        <v>2566</v>
      </c>
      <c r="F166" t="s">
        <v>2567</v>
      </c>
      <c r="G166" t="s">
        <v>1475</v>
      </c>
      <c r="H166" s="3">
        <v>64.48</v>
      </c>
      <c r="I166" s="3">
        <v>64.48</v>
      </c>
      <c r="J166" s="3">
        <v>0</v>
      </c>
      <c r="K166" s="64">
        <f t="shared" si="4"/>
        <v>64.48</v>
      </c>
      <c r="L166" s="64">
        <f t="shared" si="5"/>
        <v>0</v>
      </c>
      <c r="M166" s="3">
        <v>64.48</v>
      </c>
      <c r="N166" s="3">
        <v>0</v>
      </c>
      <c r="O166" s="3">
        <v>0</v>
      </c>
      <c r="P166" t="s">
        <v>2877</v>
      </c>
      <c r="Q166" t="s">
        <v>1475</v>
      </c>
      <c r="R166" t="s">
        <v>2808</v>
      </c>
    </row>
    <row r="167" spans="1:18" x14ac:dyDescent="0.15">
      <c r="A167" t="s">
        <v>1975</v>
      </c>
      <c r="B167" t="s">
        <v>2606</v>
      </c>
      <c r="C167" t="s">
        <v>2607</v>
      </c>
      <c r="D167" t="s">
        <v>795</v>
      </c>
      <c r="E167" t="s">
        <v>2608</v>
      </c>
      <c r="F167" t="s">
        <v>2576</v>
      </c>
      <c r="G167" t="s">
        <v>1475</v>
      </c>
      <c r="H167" s="3">
        <v>192.55</v>
      </c>
      <c r="I167" s="3">
        <v>192.55</v>
      </c>
      <c r="J167" s="3">
        <v>0</v>
      </c>
      <c r="K167" s="64">
        <f t="shared" si="4"/>
        <v>192.55</v>
      </c>
      <c r="L167" s="64">
        <f t="shared" si="5"/>
        <v>0</v>
      </c>
      <c r="M167" s="3">
        <v>192.55</v>
      </c>
      <c r="N167" s="3">
        <v>0</v>
      </c>
      <c r="O167" s="3">
        <v>0</v>
      </c>
      <c r="P167" t="s">
        <v>2878</v>
      </c>
      <c r="Q167" t="s">
        <v>1475</v>
      </c>
      <c r="R167" t="s">
        <v>2879</v>
      </c>
    </row>
    <row r="168" spans="1:18" x14ac:dyDescent="0.15">
      <c r="A168" t="s">
        <v>1975</v>
      </c>
      <c r="B168" t="s">
        <v>2611</v>
      </c>
      <c r="C168" t="s">
        <v>2612</v>
      </c>
      <c r="D168" t="s">
        <v>795</v>
      </c>
      <c r="E168" t="s">
        <v>2566</v>
      </c>
      <c r="F168" t="s">
        <v>2567</v>
      </c>
      <c r="G168" t="s">
        <v>1475</v>
      </c>
      <c r="H168" s="3">
        <v>184.87</v>
      </c>
      <c r="I168" s="3">
        <v>184.87</v>
      </c>
      <c r="J168" s="3">
        <v>0</v>
      </c>
      <c r="K168" s="64">
        <f t="shared" si="4"/>
        <v>184.87</v>
      </c>
      <c r="L168" s="64">
        <f t="shared" si="5"/>
        <v>0</v>
      </c>
      <c r="M168" s="3">
        <v>184.87</v>
      </c>
      <c r="N168" s="3">
        <v>0</v>
      </c>
      <c r="O168" s="3">
        <v>0</v>
      </c>
      <c r="P168" t="s">
        <v>2880</v>
      </c>
      <c r="Q168" t="s">
        <v>1475</v>
      </c>
      <c r="R168" t="s">
        <v>2881</v>
      </c>
    </row>
    <row r="169" spans="1:18" x14ac:dyDescent="0.15">
      <c r="A169" t="s">
        <v>1975</v>
      </c>
      <c r="B169" t="s">
        <v>2615</v>
      </c>
      <c r="C169" t="s">
        <v>2616</v>
      </c>
      <c r="D169" t="s">
        <v>795</v>
      </c>
      <c r="E169" t="s">
        <v>2566</v>
      </c>
      <c r="F169" t="s">
        <v>2567</v>
      </c>
      <c r="G169" t="s">
        <v>1475</v>
      </c>
      <c r="H169" s="3">
        <v>48.44</v>
      </c>
      <c r="I169" s="3">
        <v>48.44</v>
      </c>
      <c r="J169" s="3">
        <v>0</v>
      </c>
      <c r="K169" s="64">
        <f t="shared" si="4"/>
        <v>48.44</v>
      </c>
      <c r="L169" s="64">
        <f t="shared" si="5"/>
        <v>0</v>
      </c>
      <c r="M169" s="3">
        <v>48.44</v>
      </c>
      <c r="N169" s="3">
        <v>0</v>
      </c>
      <c r="O169" s="3">
        <v>0</v>
      </c>
      <c r="P169" t="s">
        <v>2882</v>
      </c>
      <c r="Q169" t="s">
        <v>1475</v>
      </c>
      <c r="R169" t="s">
        <v>2883</v>
      </c>
    </row>
    <row r="170" spans="1:18" x14ac:dyDescent="0.15">
      <c r="A170" t="s">
        <v>1975</v>
      </c>
      <c r="B170" t="s">
        <v>2623</v>
      </c>
      <c r="C170" t="s">
        <v>2624</v>
      </c>
      <c r="D170" t="s">
        <v>2585</v>
      </c>
      <c r="E170" t="s">
        <v>2586</v>
      </c>
      <c r="F170" t="s">
        <v>2586</v>
      </c>
      <c r="G170" t="s">
        <v>1475</v>
      </c>
      <c r="H170" s="3">
        <v>154.5</v>
      </c>
      <c r="I170" s="3">
        <v>154.5</v>
      </c>
      <c r="J170" s="3">
        <v>0</v>
      </c>
      <c r="K170" s="64">
        <f t="shared" si="4"/>
        <v>154.5</v>
      </c>
      <c r="L170" s="64">
        <f t="shared" si="5"/>
        <v>0</v>
      </c>
      <c r="M170" s="3">
        <v>154.5</v>
      </c>
      <c r="N170" s="3">
        <v>0</v>
      </c>
      <c r="O170" s="3">
        <v>0</v>
      </c>
      <c r="P170" t="s">
        <v>2884</v>
      </c>
      <c r="Q170" t="s">
        <v>1475</v>
      </c>
      <c r="R170" t="s">
        <v>2885</v>
      </c>
    </row>
    <row r="171" spans="1:18" x14ac:dyDescent="0.15">
      <c r="A171" t="s">
        <v>1975</v>
      </c>
      <c r="B171" t="s">
        <v>2627</v>
      </c>
      <c r="C171" t="s">
        <v>2628</v>
      </c>
      <c r="D171" t="s">
        <v>2560</v>
      </c>
      <c r="E171" t="s">
        <v>2629</v>
      </c>
      <c r="F171" t="s">
        <v>2629</v>
      </c>
      <c r="G171" t="s">
        <v>1475</v>
      </c>
      <c r="H171" s="3">
        <v>13.65</v>
      </c>
      <c r="I171" s="3">
        <v>13.65</v>
      </c>
      <c r="J171" s="3">
        <v>0</v>
      </c>
      <c r="K171" s="64">
        <f t="shared" si="4"/>
        <v>13.65</v>
      </c>
      <c r="L171" s="64">
        <f t="shared" si="5"/>
        <v>0</v>
      </c>
      <c r="M171" s="3">
        <v>13.65</v>
      </c>
      <c r="N171" s="3">
        <v>0</v>
      </c>
      <c r="O171" s="3">
        <v>0</v>
      </c>
      <c r="P171" t="s">
        <v>2886</v>
      </c>
      <c r="Q171" t="s">
        <v>1475</v>
      </c>
      <c r="R171" t="s">
        <v>2887</v>
      </c>
    </row>
    <row r="172" spans="1:18" x14ac:dyDescent="0.15">
      <c r="A172" t="s">
        <v>1975</v>
      </c>
      <c r="B172" t="s">
        <v>2632</v>
      </c>
      <c r="C172" t="s">
        <v>2633</v>
      </c>
      <c r="D172" t="s">
        <v>2585</v>
      </c>
      <c r="E172" t="s">
        <v>2586</v>
      </c>
      <c r="F172" t="s">
        <v>2586</v>
      </c>
      <c r="G172" t="s">
        <v>1475</v>
      </c>
      <c r="H172" s="3">
        <v>0</v>
      </c>
      <c r="I172" s="3">
        <v>0</v>
      </c>
      <c r="J172" s="3">
        <v>0</v>
      </c>
      <c r="K172" s="64">
        <f t="shared" si="4"/>
        <v>0</v>
      </c>
      <c r="L172" s="64">
        <f t="shared" si="5"/>
        <v>0</v>
      </c>
      <c r="M172" s="3">
        <v>0</v>
      </c>
      <c r="N172" s="3">
        <v>0</v>
      </c>
      <c r="O172" s="3">
        <v>0</v>
      </c>
      <c r="P172" t="s">
        <v>2888</v>
      </c>
      <c r="Q172" t="s">
        <v>1475</v>
      </c>
      <c r="R172" t="s">
        <v>2601</v>
      </c>
    </row>
    <row r="173" spans="1:18" x14ac:dyDescent="0.15">
      <c r="A173" t="s">
        <v>1975</v>
      </c>
      <c r="B173" t="s">
        <v>2636</v>
      </c>
      <c r="C173" t="s">
        <v>2637</v>
      </c>
      <c r="D173" t="s">
        <v>795</v>
      </c>
      <c r="E173" t="s">
        <v>2566</v>
      </c>
      <c r="F173" t="s">
        <v>2567</v>
      </c>
      <c r="G173" t="s">
        <v>1475</v>
      </c>
      <c r="H173" s="3">
        <v>3000</v>
      </c>
      <c r="I173" s="3">
        <v>3000</v>
      </c>
      <c r="J173" s="3">
        <v>0</v>
      </c>
      <c r="K173" s="64">
        <f t="shared" si="4"/>
        <v>0</v>
      </c>
      <c r="L173" s="64">
        <f t="shared" si="5"/>
        <v>3000</v>
      </c>
      <c r="M173" s="3">
        <v>0</v>
      </c>
      <c r="N173" s="3">
        <v>3000</v>
      </c>
      <c r="O173" s="3">
        <v>0</v>
      </c>
      <c r="P173" t="s">
        <v>2889</v>
      </c>
      <c r="Q173" t="s">
        <v>2890</v>
      </c>
      <c r="R173" t="s">
        <v>2891</v>
      </c>
    </row>
    <row r="174" spans="1:18" x14ac:dyDescent="0.15">
      <c r="A174" t="s">
        <v>1975</v>
      </c>
      <c r="B174" t="s">
        <v>2641</v>
      </c>
      <c r="C174" t="s">
        <v>2642</v>
      </c>
      <c r="D174" t="s">
        <v>2560</v>
      </c>
      <c r="E174" t="s">
        <v>2643</v>
      </c>
      <c r="F174" t="s">
        <v>1475</v>
      </c>
      <c r="G174" t="s">
        <v>1475</v>
      </c>
      <c r="H174" s="3">
        <v>0</v>
      </c>
      <c r="I174" s="3">
        <v>0</v>
      </c>
      <c r="J174" s="3">
        <v>0</v>
      </c>
      <c r="K174" s="64">
        <f t="shared" si="4"/>
        <v>0</v>
      </c>
      <c r="L174" s="64">
        <f t="shared" si="5"/>
        <v>0</v>
      </c>
      <c r="M174" s="3">
        <v>0</v>
      </c>
      <c r="N174" s="3">
        <v>0</v>
      </c>
      <c r="O174" s="3">
        <v>0</v>
      </c>
      <c r="P174" t="s">
        <v>2648</v>
      </c>
      <c r="Q174" t="s">
        <v>1475</v>
      </c>
      <c r="R174" t="s">
        <v>1475</v>
      </c>
    </row>
    <row r="175" spans="1:18" x14ac:dyDescent="0.15">
      <c r="A175" t="s">
        <v>1975</v>
      </c>
      <c r="B175" t="s">
        <v>2645</v>
      </c>
      <c r="C175" t="s">
        <v>2646</v>
      </c>
      <c r="D175" t="s">
        <v>2560</v>
      </c>
      <c r="E175" t="s">
        <v>2643</v>
      </c>
      <c r="F175" t="s">
        <v>1475</v>
      </c>
      <c r="G175" t="s">
        <v>1475</v>
      </c>
      <c r="H175" s="3">
        <v>0</v>
      </c>
      <c r="I175" s="3">
        <v>0</v>
      </c>
      <c r="J175" s="3">
        <v>0</v>
      </c>
      <c r="K175" s="64">
        <f t="shared" si="4"/>
        <v>0</v>
      </c>
      <c r="L175" s="64">
        <f t="shared" si="5"/>
        <v>0</v>
      </c>
      <c r="M175" s="3">
        <v>0</v>
      </c>
      <c r="N175" s="3">
        <v>0</v>
      </c>
      <c r="O175" s="3">
        <v>0</v>
      </c>
      <c r="P175" t="s">
        <v>2601</v>
      </c>
      <c r="Q175" t="s">
        <v>1475</v>
      </c>
      <c r="R175" t="s">
        <v>1475</v>
      </c>
    </row>
    <row r="176" spans="1:18" x14ac:dyDescent="0.15">
      <c r="A176" t="s">
        <v>1975</v>
      </c>
      <c r="B176" t="s">
        <v>2649</v>
      </c>
      <c r="C176" t="s">
        <v>2650</v>
      </c>
      <c r="D176" t="s">
        <v>2560</v>
      </c>
      <c r="E176" t="s">
        <v>2643</v>
      </c>
      <c r="F176" t="s">
        <v>1475</v>
      </c>
      <c r="G176" t="s">
        <v>1475</v>
      </c>
      <c r="H176" s="3">
        <v>0</v>
      </c>
      <c r="I176" s="3">
        <v>0</v>
      </c>
      <c r="J176" s="3">
        <v>0</v>
      </c>
      <c r="K176" s="64">
        <f t="shared" si="4"/>
        <v>0</v>
      </c>
      <c r="L176" s="64">
        <f t="shared" si="5"/>
        <v>0</v>
      </c>
      <c r="M176" s="3">
        <v>0</v>
      </c>
      <c r="N176" s="3">
        <v>0</v>
      </c>
      <c r="O176" s="3">
        <v>0</v>
      </c>
      <c r="P176" t="s">
        <v>2830</v>
      </c>
      <c r="Q176" t="s">
        <v>2601</v>
      </c>
      <c r="R176" t="s">
        <v>1475</v>
      </c>
    </row>
    <row r="177" spans="1:18" x14ac:dyDescent="0.15">
      <c r="A177" t="s">
        <v>1975</v>
      </c>
      <c r="B177" t="s">
        <v>2652</v>
      </c>
      <c r="C177" t="s">
        <v>2653</v>
      </c>
      <c r="D177" t="s">
        <v>2560</v>
      </c>
      <c r="E177" t="s">
        <v>2643</v>
      </c>
      <c r="F177" t="s">
        <v>1475</v>
      </c>
      <c r="G177" t="s">
        <v>1475</v>
      </c>
      <c r="H177" s="3">
        <v>0</v>
      </c>
      <c r="I177" s="3">
        <v>0</v>
      </c>
      <c r="J177" s="3">
        <v>0</v>
      </c>
      <c r="K177" s="64">
        <f t="shared" si="4"/>
        <v>0</v>
      </c>
      <c r="L177" s="64">
        <f t="shared" si="5"/>
        <v>0</v>
      </c>
      <c r="M177" s="3">
        <v>0</v>
      </c>
      <c r="N177" s="3">
        <v>0</v>
      </c>
      <c r="O177" s="3">
        <v>0</v>
      </c>
      <c r="P177" t="s">
        <v>2830</v>
      </c>
      <c r="Q177" t="s">
        <v>1475</v>
      </c>
      <c r="R177" t="s">
        <v>1475</v>
      </c>
    </row>
    <row r="178" spans="1:18" x14ac:dyDescent="0.15">
      <c r="A178" t="s">
        <v>1975</v>
      </c>
      <c r="B178" t="s">
        <v>2655</v>
      </c>
      <c r="C178" t="s">
        <v>2656</v>
      </c>
      <c r="D178" t="s">
        <v>1426</v>
      </c>
      <c r="E178" t="s">
        <v>2657</v>
      </c>
      <c r="F178" t="s">
        <v>1475</v>
      </c>
      <c r="G178" t="s">
        <v>1475</v>
      </c>
      <c r="H178" s="3">
        <v>400</v>
      </c>
      <c r="I178" s="3">
        <v>400</v>
      </c>
      <c r="J178" s="3">
        <v>0</v>
      </c>
      <c r="K178" s="64">
        <f t="shared" si="4"/>
        <v>400</v>
      </c>
      <c r="L178" s="64">
        <f t="shared" si="5"/>
        <v>0</v>
      </c>
      <c r="M178" s="3">
        <v>400</v>
      </c>
      <c r="N178" s="3">
        <v>0</v>
      </c>
      <c r="O178" s="3">
        <v>0</v>
      </c>
      <c r="P178" t="s">
        <v>2892</v>
      </c>
      <c r="Q178" t="s">
        <v>1475</v>
      </c>
      <c r="R178" t="s">
        <v>2862</v>
      </c>
    </row>
    <row r="179" spans="1:18" x14ac:dyDescent="0.15">
      <c r="A179" t="s">
        <v>1974</v>
      </c>
      <c r="B179" t="s">
        <v>2558</v>
      </c>
      <c r="C179" t="s">
        <v>2559</v>
      </c>
      <c r="D179" t="s">
        <v>2560</v>
      </c>
      <c r="E179" t="s">
        <v>2561</v>
      </c>
      <c r="F179" t="s">
        <v>1475</v>
      </c>
      <c r="G179" t="s">
        <v>1475</v>
      </c>
      <c r="H179" s="3">
        <v>0</v>
      </c>
      <c r="I179" s="3">
        <v>0</v>
      </c>
      <c r="J179" s="3">
        <v>0</v>
      </c>
      <c r="K179" s="64">
        <f t="shared" si="4"/>
        <v>0</v>
      </c>
      <c r="L179" s="64">
        <f t="shared" si="5"/>
        <v>0</v>
      </c>
      <c r="M179" s="3">
        <v>0</v>
      </c>
      <c r="N179" s="3">
        <v>0</v>
      </c>
      <c r="O179" s="3">
        <v>0</v>
      </c>
      <c r="P179" t="s">
        <v>2893</v>
      </c>
      <c r="Q179" t="s">
        <v>2753</v>
      </c>
      <c r="R179" t="s">
        <v>1475</v>
      </c>
    </row>
    <row r="180" spans="1:18" x14ac:dyDescent="0.15">
      <c r="A180" t="s">
        <v>1974</v>
      </c>
      <c r="B180" t="s">
        <v>2564</v>
      </c>
      <c r="C180" t="s">
        <v>2565</v>
      </c>
      <c r="D180" t="s">
        <v>795</v>
      </c>
      <c r="E180" t="s">
        <v>2566</v>
      </c>
      <c r="F180" t="s">
        <v>2567</v>
      </c>
      <c r="G180" t="s">
        <v>1475</v>
      </c>
      <c r="H180" s="3">
        <v>2611.7399999999998</v>
      </c>
      <c r="I180" s="3">
        <v>2611.7399999999998</v>
      </c>
      <c r="J180" s="3">
        <v>0</v>
      </c>
      <c r="K180" s="64">
        <f t="shared" si="4"/>
        <v>2611.7399999999998</v>
      </c>
      <c r="L180" s="64">
        <f t="shared" si="5"/>
        <v>0</v>
      </c>
      <c r="M180" s="3">
        <v>2611.7399999999998</v>
      </c>
      <c r="N180" s="3">
        <v>0</v>
      </c>
      <c r="O180" s="3">
        <v>0</v>
      </c>
      <c r="P180" t="s">
        <v>2894</v>
      </c>
      <c r="Q180" t="s">
        <v>1475</v>
      </c>
      <c r="R180" t="s">
        <v>2895</v>
      </c>
    </row>
    <row r="181" spans="1:18" x14ac:dyDescent="0.15">
      <c r="A181" t="s">
        <v>1974</v>
      </c>
      <c r="B181" t="s">
        <v>2570</v>
      </c>
      <c r="C181" t="s">
        <v>2571</v>
      </c>
      <c r="D181" t="s">
        <v>795</v>
      </c>
      <c r="E181" t="s">
        <v>2566</v>
      </c>
      <c r="F181" t="s">
        <v>2567</v>
      </c>
      <c r="G181" t="s">
        <v>1475</v>
      </c>
      <c r="H181" s="3">
        <v>9246.73</v>
      </c>
      <c r="I181" s="3">
        <v>9246.73</v>
      </c>
      <c r="J181" s="3">
        <v>0</v>
      </c>
      <c r="K181" s="64">
        <f t="shared" si="4"/>
        <v>9246.73</v>
      </c>
      <c r="L181" s="64">
        <f t="shared" si="5"/>
        <v>0</v>
      </c>
      <c r="M181" s="3">
        <v>9246.73</v>
      </c>
      <c r="N181" s="3">
        <v>0</v>
      </c>
      <c r="O181" s="3">
        <v>0</v>
      </c>
      <c r="P181" t="s">
        <v>2896</v>
      </c>
      <c r="Q181" t="s">
        <v>1475</v>
      </c>
      <c r="R181" t="s">
        <v>2897</v>
      </c>
    </row>
    <row r="182" spans="1:18" x14ac:dyDescent="0.15">
      <c r="A182" t="s">
        <v>1974</v>
      </c>
      <c r="B182" t="s">
        <v>2574</v>
      </c>
      <c r="C182" t="s">
        <v>2575</v>
      </c>
      <c r="D182" t="s">
        <v>802</v>
      </c>
      <c r="E182" t="s">
        <v>2576</v>
      </c>
      <c r="F182" t="s">
        <v>1475</v>
      </c>
      <c r="G182" t="s">
        <v>1475</v>
      </c>
      <c r="H182" s="3">
        <v>0.08</v>
      </c>
      <c r="I182" s="3">
        <v>0.08</v>
      </c>
      <c r="J182" s="3">
        <v>0</v>
      </c>
      <c r="K182" s="64">
        <f t="shared" si="4"/>
        <v>0.08</v>
      </c>
      <c r="L182" s="64">
        <f t="shared" si="5"/>
        <v>0</v>
      </c>
      <c r="M182" s="3">
        <v>0.08</v>
      </c>
      <c r="N182" s="3">
        <v>0</v>
      </c>
      <c r="O182" s="3">
        <v>0</v>
      </c>
      <c r="P182" t="s">
        <v>2898</v>
      </c>
      <c r="Q182" t="s">
        <v>1475</v>
      </c>
      <c r="R182" t="s">
        <v>2684</v>
      </c>
    </row>
    <row r="183" spans="1:18" x14ac:dyDescent="0.15">
      <c r="A183" t="s">
        <v>1974</v>
      </c>
      <c r="B183" t="s">
        <v>2579</v>
      </c>
      <c r="C183" t="s">
        <v>2580</v>
      </c>
      <c r="D183" t="s">
        <v>795</v>
      </c>
      <c r="E183" t="s">
        <v>2576</v>
      </c>
      <c r="F183" t="s">
        <v>1475</v>
      </c>
      <c r="G183" t="s">
        <v>1475</v>
      </c>
      <c r="H183" s="3">
        <v>300</v>
      </c>
      <c r="I183" s="3">
        <v>300</v>
      </c>
      <c r="J183" s="3">
        <v>0</v>
      </c>
      <c r="K183" s="64">
        <f t="shared" si="4"/>
        <v>300</v>
      </c>
      <c r="L183" s="64">
        <f t="shared" si="5"/>
        <v>0</v>
      </c>
      <c r="M183" s="3">
        <v>300</v>
      </c>
      <c r="N183" s="3">
        <v>0</v>
      </c>
      <c r="O183" s="3">
        <v>0</v>
      </c>
      <c r="P183" t="s">
        <v>2899</v>
      </c>
      <c r="Q183" t="s">
        <v>1475</v>
      </c>
      <c r="R183" t="s">
        <v>2670</v>
      </c>
    </row>
    <row r="184" spans="1:18" x14ac:dyDescent="0.15">
      <c r="A184" t="s">
        <v>1974</v>
      </c>
      <c r="B184" t="s">
        <v>2583</v>
      </c>
      <c r="C184" t="s">
        <v>2584</v>
      </c>
      <c r="D184" t="s">
        <v>2585</v>
      </c>
      <c r="E184" t="s">
        <v>2586</v>
      </c>
      <c r="F184" t="s">
        <v>2586</v>
      </c>
      <c r="G184" t="s">
        <v>1475</v>
      </c>
      <c r="H184" s="3">
        <v>0</v>
      </c>
      <c r="I184" s="3">
        <v>0</v>
      </c>
      <c r="J184" s="3">
        <v>0</v>
      </c>
      <c r="K184" s="64">
        <f t="shared" si="4"/>
        <v>0</v>
      </c>
      <c r="L184" s="64">
        <f t="shared" si="5"/>
        <v>0</v>
      </c>
      <c r="M184" s="3">
        <v>0</v>
      </c>
      <c r="N184" s="3">
        <v>0</v>
      </c>
      <c r="O184" s="3">
        <v>0</v>
      </c>
      <c r="P184" t="s">
        <v>1475</v>
      </c>
      <c r="Q184" t="s">
        <v>1475</v>
      </c>
      <c r="R184" t="s">
        <v>2648</v>
      </c>
    </row>
    <row r="185" spans="1:18" x14ac:dyDescent="0.15">
      <c r="A185" t="s">
        <v>1974</v>
      </c>
      <c r="B185" t="s">
        <v>2589</v>
      </c>
      <c r="C185" t="s">
        <v>2590</v>
      </c>
      <c r="D185" t="s">
        <v>2585</v>
      </c>
      <c r="E185" t="s">
        <v>2586</v>
      </c>
      <c r="F185" t="s">
        <v>2586</v>
      </c>
      <c r="G185" t="s">
        <v>1475</v>
      </c>
      <c r="H185" s="3">
        <v>369.77</v>
      </c>
      <c r="I185" s="3">
        <v>369.77</v>
      </c>
      <c r="J185" s="3">
        <v>0</v>
      </c>
      <c r="K185" s="64">
        <f t="shared" si="4"/>
        <v>369.77</v>
      </c>
      <c r="L185" s="64">
        <f t="shared" si="5"/>
        <v>0</v>
      </c>
      <c r="M185" s="3">
        <v>369.77</v>
      </c>
      <c r="N185" s="3">
        <v>0</v>
      </c>
      <c r="O185" s="3">
        <v>0</v>
      </c>
      <c r="P185" t="s">
        <v>2900</v>
      </c>
      <c r="Q185" t="s">
        <v>1475</v>
      </c>
      <c r="R185" t="s">
        <v>2901</v>
      </c>
    </row>
    <row r="186" spans="1:18" x14ac:dyDescent="0.15">
      <c r="A186" t="s">
        <v>1974</v>
      </c>
      <c r="B186" t="s">
        <v>2593</v>
      </c>
      <c r="C186" t="s">
        <v>2594</v>
      </c>
      <c r="D186" t="s">
        <v>795</v>
      </c>
      <c r="E186" t="s">
        <v>2576</v>
      </c>
      <c r="F186" t="s">
        <v>1475</v>
      </c>
      <c r="G186" t="s">
        <v>1475</v>
      </c>
      <c r="H186" s="3">
        <v>400</v>
      </c>
      <c r="I186" s="3">
        <v>400</v>
      </c>
      <c r="J186" s="3">
        <v>0</v>
      </c>
      <c r="K186" s="64">
        <f t="shared" si="4"/>
        <v>400</v>
      </c>
      <c r="L186" s="64">
        <f t="shared" si="5"/>
        <v>0</v>
      </c>
      <c r="M186" s="3">
        <v>400</v>
      </c>
      <c r="N186" s="3">
        <v>0</v>
      </c>
      <c r="O186" s="3">
        <v>0</v>
      </c>
      <c r="P186" t="s">
        <v>2902</v>
      </c>
      <c r="Q186" t="s">
        <v>1475</v>
      </c>
      <c r="R186" t="s">
        <v>2757</v>
      </c>
    </row>
    <row r="187" spans="1:18" x14ac:dyDescent="0.15">
      <c r="A187" t="s">
        <v>1974</v>
      </c>
      <c r="B187" t="s">
        <v>2602</v>
      </c>
      <c r="C187" t="s">
        <v>2603</v>
      </c>
      <c r="D187" t="s">
        <v>795</v>
      </c>
      <c r="E187" t="s">
        <v>2566</v>
      </c>
      <c r="F187" t="s">
        <v>2567</v>
      </c>
      <c r="G187" t="s">
        <v>1475</v>
      </c>
      <c r="H187" s="3">
        <v>60.16</v>
      </c>
      <c r="I187" s="3">
        <v>60.16</v>
      </c>
      <c r="J187" s="3">
        <v>0</v>
      </c>
      <c r="K187" s="64">
        <f t="shared" si="4"/>
        <v>60.16</v>
      </c>
      <c r="L187" s="64">
        <f t="shared" si="5"/>
        <v>0</v>
      </c>
      <c r="M187" s="3">
        <v>60.16</v>
      </c>
      <c r="N187" s="3">
        <v>0</v>
      </c>
      <c r="O187" s="3">
        <v>0</v>
      </c>
      <c r="P187" t="s">
        <v>2903</v>
      </c>
      <c r="Q187" t="s">
        <v>1475</v>
      </c>
      <c r="R187" t="s">
        <v>2853</v>
      </c>
    </row>
    <row r="188" spans="1:18" x14ac:dyDescent="0.15">
      <c r="A188" t="s">
        <v>1974</v>
      </c>
      <c r="B188" t="s">
        <v>2606</v>
      </c>
      <c r="C188" t="s">
        <v>2607</v>
      </c>
      <c r="D188" t="s">
        <v>795</v>
      </c>
      <c r="E188" t="s">
        <v>2608</v>
      </c>
      <c r="F188" t="s">
        <v>2576</v>
      </c>
      <c r="G188" t="s">
        <v>1475</v>
      </c>
      <c r="H188" s="3">
        <v>198.82</v>
      </c>
      <c r="I188" s="3">
        <v>198.82</v>
      </c>
      <c r="J188" s="3">
        <v>0</v>
      </c>
      <c r="K188" s="64">
        <f t="shared" si="4"/>
        <v>198.82</v>
      </c>
      <c r="L188" s="64">
        <f t="shared" si="5"/>
        <v>0</v>
      </c>
      <c r="M188" s="3">
        <v>198.82</v>
      </c>
      <c r="N188" s="3">
        <v>0</v>
      </c>
      <c r="O188" s="3">
        <v>0</v>
      </c>
      <c r="P188" t="s">
        <v>2904</v>
      </c>
      <c r="Q188" t="s">
        <v>1475</v>
      </c>
      <c r="R188" t="s">
        <v>2905</v>
      </c>
    </row>
    <row r="189" spans="1:18" x14ac:dyDescent="0.15">
      <c r="A189" t="s">
        <v>1974</v>
      </c>
      <c r="B189" t="s">
        <v>2611</v>
      </c>
      <c r="C189" t="s">
        <v>2612</v>
      </c>
      <c r="D189" t="s">
        <v>795</v>
      </c>
      <c r="E189" t="s">
        <v>2566</v>
      </c>
      <c r="F189" t="s">
        <v>2567</v>
      </c>
      <c r="G189" t="s">
        <v>1475</v>
      </c>
      <c r="H189" s="3">
        <v>202.41</v>
      </c>
      <c r="I189" s="3">
        <v>202.41</v>
      </c>
      <c r="J189" s="3">
        <v>0</v>
      </c>
      <c r="K189" s="64">
        <f t="shared" si="4"/>
        <v>202.41</v>
      </c>
      <c r="L189" s="64">
        <f t="shared" si="5"/>
        <v>0</v>
      </c>
      <c r="M189" s="3">
        <v>202.41</v>
      </c>
      <c r="N189" s="3">
        <v>0</v>
      </c>
      <c r="O189" s="3">
        <v>0</v>
      </c>
      <c r="P189" t="s">
        <v>2906</v>
      </c>
      <c r="Q189" t="s">
        <v>1475</v>
      </c>
      <c r="R189" t="s">
        <v>2907</v>
      </c>
    </row>
    <row r="190" spans="1:18" x14ac:dyDescent="0.15">
      <c r="A190" t="s">
        <v>1974</v>
      </c>
      <c r="B190" t="s">
        <v>2615</v>
      </c>
      <c r="C190" t="s">
        <v>2616</v>
      </c>
      <c r="D190" t="s">
        <v>795</v>
      </c>
      <c r="E190" t="s">
        <v>2566</v>
      </c>
      <c r="F190" t="s">
        <v>2567</v>
      </c>
      <c r="G190" t="s">
        <v>1475</v>
      </c>
      <c r="H190" s="3">
        <v>29.94</v>
      </c>
      <c r="I190" s="3">
        <v>29.94</v>
      </c>
      <c r="J190" s="3">
        <v>0</v>
      </c>
      <c r="K190" s="64">
        <f t="shared" si="4"/>
        <v>29.94</v>
      </c>
      <c r="L190" s="64">
        <f t="shared" si="5"/>
        <v>0</v>
      </c>
      <c r="M190" s="3">
        <v>29.94</v>
      </c>
      <c r="N190" s="3">
        <v>0</v>
      </c>
      <c r="O190" s="3">
        <v>0</v>
      </c>
      <c r="P190" t="s">
        <v>2908</v>
      </c>
      <c r="Q190" t="s">
        <v>1475</v>
      </c>
      <c r="R190" t="s">
        <v>2909</v>
      </c>
    </row>
    <row r="191" spans="1:18" x14ac:dyDescent="0.15">
      <c r="A191" t="s">
        <v>1974</v>
      </c>
      <c r="B191" t="s">
        <v>2623</v>
      </c>
      <c r="C191" t="s">
        <v>2624</v>
      </c>
      <c r="D191" t="s">
        <v>2585</v>
      </c>
      <c r="E191" t="s">
        <v>2586</v>
      </c>
      <c r="F191" t="s">
        <v>2586</v>
      </c>
      <c r="G191" t="s">
        <v>1475</v>
      </c>
      <c r="H191" s="3">
        <v>181.77</v>
      </c>
      <c r="I191" s="3">
        <v>181.77</v>
      </c>
      <c r="J191" s="3">
        <v>0</v>
      </c>
      <c r="K191" s="64">
        <f t="shared" si="4"/>
        <v>181.77</v>
      </c>
      <c r="L191" s="64">
        <f t="shared" si="5"/>
        <v>0</v>
      </c>
      <c r="M191" s="3">
        <v>181.77</v>
      </c>
      <c r="N191" s="3">
        <v>0</v>
      </c>
      <c r="O191" s="3">
        <v>0</v>
      </c>
      <c r="P191" t="s">
        <v>2910</v>
      </c>
      <c r="Q191" t="s">
        <v>1475</v>
      </c>
      <c r="R191" t="s">
        <v>2911</v>
      </c>
    </row>
    <row r="192" spans="1:18" x14ac:dyDescent="0.15">
      <c r="A192" t="s">
        <v>1974</v>
      </c>
      <c r="B192" t="s">
        <v>2627</v>
      </c>
      <c r="C192" t="s">
        <v>2628</v>
      </c>
      <c r="D192" t="s">
        <v>2560</v>
      </c>
      <c r="E192" t="s">
        <v>2629</v>
      </c>
      <c r="F192" t="s">
        <v>2629</v>
      </c>
      <c r="G192" t="s">
        <v>1475</v>
      </c>
      <c r="H192" s="3">
        <v>0</v>
      </c>
      <c r="I192" s="3">
        <v>0</v>
      </c>
      <c r="J192" s="3">
        <v>0</v>
      </c>
      <c r="K192" s="64">
        <f t="shared" si="4"/>
        <v>0</v>
      </c>
      <c r="L192" s="64">
        <f t="shared" si="5"/>
        <v>0</v>
      </c>
      <c r="M192" s="3">
        <v>0</v>
      </c>
      <c r="N192" s="3">
        <v>0</v>
      </c>
      <c r="O192" s="3">
        <v>0</v>
      </c>
      <c r="P192" t="s">
        <v>2912</v>
      </c>
      <c r="Q192" t="s">
        <v>1475</v>
      </c>
      <c r="R192" t="s">
        <v>2913</v>
      </c>
    </row>
    <row r="193" spans="1:18" x14ac:dyDescent="0.15">
      <c r="A193" t="s">
        <v>1974</v>
      </c>
      <c r="B193" t="s">
        <v>2632</v>
      </c>
      <c r="C193" t="s">
        <v>2633</v>
      </c>
      <c r="D193" t="s">
        <v>2585</v>
      </c>
      <c r="E193" t="s">
        <v>2586</v>
      </c>
      <c r="F193" t="s">
        <v>2586</v>
      </c>
      <c r="G193" t="s">
        <v>1475</v>
      </c>
      <c r="H193" s="3">
        <v>0</v>
      </c>
      <c r="I193" s="3">
        <v>0</v>
      </c>
      <c r="J193" s="3">
        <v>0</v>
      </c>
      <c r="K193" s="64">
        <f t="shared" si="4"/>
        <v>0</v>
      </c>
      <c r="L193" s="64">
        <f t="shared" si="5"/>
        <v>0</v>
      </c>
      <c r="M193" s="3">
        <v>0</v>
      </c>
      <c r="N193" s="3">
        <v>0</v>
      </c>
      <c r="O193" s="3">
        <v>0</v>
      </c>
      <c r="P193" t="s">
        <v>2914</v>
      </c>
      <c r="Q193" t="s">
        <v>1475</v>
      </c>
      <c r="R193" t="s">
        <v>1475</v>
      </c>
    </row>
    <row r="194" spans="1:18" x14ac:dyDescent="0.15">
      <c r="A194" t="s">
        <v>1974</v>
      </c>
      <c r="B194" t="s">
        <v>2636</v>
      </c>
      <c r="C194" t="s">
        <v>2637</v>
      </c>
      <c r="D194" t="s">
        <v>795</v>
      </c>
      <c r="E194" t="s">
        <v>2566</v>
      </c>
      <c r="F194" t="s">
        <v>2567</v>
      </c>
      <c r="G194" t="s">
        <v>1475</v>
      </c>
      <c r="H194" s="3">
        <v>3000</v>
      </c>
      <c r="I194" s="3">
        <v>3000</v>
      </c>
      <c r="J194" s="3">
        <v>0</v>
      </c>
      <c r="K194" s="64">
        <f t="shared" si="4"/>
        <v>0</v>
      </c>
      <c r="L194" s="64">
        <f t="shared" si="5"/>
        <v>3000</v>
      </c>
      <c r="M194" s="3">
        <v>0</v>
      </c>
      <c r="N194" s="3">
        <v>3000</v>
      </c>
      <c r="O194" s="3">
        <v>0</v>
      </c>
      <c r="P194" t="s">
        <v>2915</v>
      </c>
      <c r="Q194" t="s">
        <v>2916</v>
      </c>
      <c r="R194" t="s">
        <v>2917</v>
      </c>
    </row>
    <row r="195" spans="1:18" x14ac:dyDescent="0.15">
      <c r="A195" t="s">
        <v>1974</v>
      </c>
      <c r="B195" t="s">
        <v>2641</v>
      </c>
      <c r="C195" t="s">
        <v>2642</v>
      </c>
      <c r="D195" t="s">
        <v>2560</v>
      </c>
      <c r="E195" t="s">
        <v>2643</v>
      </c>
      <c r="F195" t="s">
        <v>1475</v>
      </c>
      <c r="G195" t="s">
        <v>1475</v>
      </c>
      <c r="H195" s="3">
        <v>0</v>
      </c>
      <c r="I195" s="3">
        <v>0</v>
      </c>
      <c r="J195" s="3">
        <v>0</v>
      </c>
      <c r="K195" s="64">
        <f t="shared" ref="K195:K258" si="6">M195</f>
        <v>0</v>
      </c>
      <c r="L195" s="64">
        <f t="shared" ref="L195:L258" si="7">N195+O195</f>
        <v>0</v>
      </c>
      <c r="M195" s="3">
        <v>0</v>
      </c>
      <c r="N195" s="3">
        <v>0</v>
      </c>
      <c r="O195" s="3">
        <v>0</v>
      </c>
      <c r="P195" t="s">
        <v>2601</v>
      </c>
      <c r="Q195" t="s">
        <v>1475</v>
      </c>
      <c r="R195" t="s">
        <v>1475</v>
      </c>
    </row>
    <row r="196" spans="1:18" x14ac:dyDescent="0.15">
      <c r="A196" t="s">
        <v>1974</v>
      </c>
      <c r="B196" t="s">
        <v>2649</v>
      </c>
      <c r="C196" t="s">
        <v>2650</v>
      </c>
      <c r="D196" t="s">
        <v>2560</v>
      </c>
      <c r="E196" t="s">
        <v>2643</v>
      </c>
      <c r="F196" t="s">
        <v>1475</v>
      </c>
      <c r="G196" t="s">
        <v>1475</v>
      </c>
      <c r="H196" s="3">
        <v>0</v>
      </c>
      <c r="I196" s="3">
        <v>0</v>
      </c>
      <c r="J196" s="3">
        <v>0</v>
      </c>
      <c r="K196" s="64">
        <f t="shared" si="6"/>
        <v>0</v>
      </c>
      <c r="L196" s="64">
        <f t="shared" si="7"/>
        <v>0</v>
      </c>
      <c r="M196" s="3">
        <v>0</v>
      </c>
      <c r="N196" s="3">
        <v>0</v>
      </c>
      <c r="O196" s="3">
        <v>0</v>
      </c>
      <c r="P196" t="s">
        <v>2601</v>
      </c>
      <c r="Q196" t="s">
        <v>1475</v>
      </c>
      <c r="R196" t="s">
        <v>1475</v>
      </c>
    </row>
    <row r="197" spans="1:18" x14ac:dyDescent="0.15">
      <c r="A197" t="s">
        <v>1974</v>
      </c>
      <c r="B197" t="s">
        <v>2652</v>
      </c>
      <c r="C197" t="s">
        <v>2653</v>
      </c>
      <c r="D197" t="s">
        <v>2560</v>
      </c>
      <c r="E197" t="s">
        <v>2643</v>
      </c>
      <c r="F197" t="s">
        <v>1475</v>
      </c>
      <c r="G197" t="s">
        <v>1475</v>
      </c>
      <c r="H197" s="3">
        <v>0</v>
      </c>
      <c r="I197" s="3">
        <v>0</v>
      </c>
      <c r="J197" s="3">
        <v>0</v>
      </c>
      <c r="K197" s="64">
        <f t="shared" si="6"/>
        <v>0</v>
      </c>
      <c r="L197" s="64">
        <f t="shared" si="7"/>
        <v>0</v>
      </c>
      <c r="M197" s="3">
        <v>0</v>
      </c>
      <c r="N197" s="3">
        <v>0</v>
      </c>
      <c r="O197" s="3">
        <v>0</v>
      </c>
      <c r="P197" t="s">
        <v>2601</v>
      </c>
      <c r="Q197" t="s">
        <v>2601</v>
      </c>
      <c r="R197" t="s">
        <v>1475</v>
      </c>
    </row>
    <row r="198" spans="1:18" x14ac:dyDescent="0.15">
      <c r="A198" t="s">
        <v>1974</v>
      </c>
      <c r="B198" t="s">
        <v>2655</v>
      </c>
      <c r="C198" t="s">
        <v>2656</v>
      </c>
      <c r="D198" t="s">
        <v>1426</v>
      </c>
      <c r="E198" t="s">
        <v>2657</v>
      </c>
      <c r="F198" t="s">
        <v>1475</v>
      </c>
      <c r="G198" t="s">
        <v>1475</v>
      </c>
      <c r="H198" s="3">
        <v>400</v>
      </c>
      <c r="I198" s="3">
        <v>400</v>
      </c>
      <c r="J198" s="3">
        <v>0</v>
      </c>
      <c r="K198" s="64">
        <f t="shared" si="6"/>
        <v>400</v>
      </c>
      <c r="L198" s="64">
        <f t="shared" si="7"/>
        <v>0</v>
      </c>
      <c r="M198" s="3">
        <v>400</v>
      </c>
      <c r="N198" s="3">
        <v>0</v>
      </c>
      <c r="O198" s="3">
        <v>0</v>
      </c>
      <c r="P198" t="s">
        <v>2918</v>
      </c>
      <c r="Q198" t="s">
        <v>1475</v>
      </c>
      <c r="R198" t="s">
        <v>2862</v>
      </c>
    </row>
    <row r="199" spans="1:18" x14ac:dyDescent="0.15">
      <c r="A199" t="s">
        <v>1968</v>
      </c>
      <c r="B199" t="s">
        <v>2558</v>
      </c>
      <c r="C199" t="s">
        <v>2559</v>
      </c>
      <c r="D199" t="s">
        <v>2560</v>
      </c>
      <c r="E199" t="s">
        <v>2561</v>
      </c>
      <c r="F199" t="s">
        <v>1475</v>
      </c>
      <c r="G199" t="s">
        <v>1475</v>
      </c>
      <c r="H199" s="3">
        <v>0</v>
      </c>
      <c r="I199" s="3">
        <v>0</v>
      </c>
      <c r="J199" s="3">
        <v>0</v>
      </c>
      <c r="K199" s="64">
        <f t="shared" si="6"/>
        <v>0</v>
      </c>
      <c r="L199" s="64">
        <f t="shared" si="7"/>
        <v>0</v>
      </c>
      <c r="M199" s="3">
        <v>0</v>
      </c>
      <c r="N199" s="3">
        <v>0</v>
      </c>
      <c r="O199" s="3">
        <v>0</v>
      </c>
      <c r="P199" t="s">
        <v>2919</v>
      </c>
      <c r="Q199" t="s">
        <v>2635</v>
      </c>
      <c r="R199" t="s">
        <v>1475</v>
      </c>
    </row>
    <row r="200" spans="1:18" x14ac:dyDescent="0.15">
      <c r="A200" t="s">
        <v>1968</v>
      </c>
      <c r="B200" t="s">
        <v>2564</v>
      </c>
      <c r="C200" t="s">
        <v>2565</v>
      </c>
      <c r="D200" t="s">
        <v>795</v>
      </c>
      <c r="E200" t="s">
        <v>2566</v>
      </c>
      <c r="F200" t="s">
        <v>2567</v>
      </c>
      <c r="G200" t="s">
        <v>1475</v>
      </c>
      <c r="H200" s="3">
        <v>2576.04</v>
      </c>
      <c r="I200" s="3">
        <v>2576.04</v>
      </c>
      <c r="J200" s="3">
        <v>0</v>
      </c>
      <c r="K200" s="64">
        <f t="shared" si="6"/>
        <v>2576.04</v>
      </c>
      <c r="L200" s="64">
        <f t="shared" si="7"/>
        <v>0</v>
      </c>
      <c r="M200" s="3">
        <v>2576.04</v>
      </c>
      <c r="N200" s="3">
        <v>0</v>
      </c>
      <c r="O200" s="3">
        <v>0</v>
      </c>
      <c r="P200" t="s">
        <v>2920</v>
      </c>
      <c r="Q200" t="s">
        <v>1475</v>
      </c>
      <c r="R200" t="s">
        <v>2921</v>
      </c>
    </row>
    <row r="201" spans="1:18" x14ac:dyDescent="0.15">
      <c r="A201" t="s">
        <v>1968</v>
      </c>
      <c r="B201" t="s">
        <v>2570</v>
      </c>
      <c r="C201" t="s">
        <v>2571</v>
      </c>
      <c r="D201" t="s">
        <v>795</v>
      </c>
      <c r="E201" t="s">
        <v>2566</v>
      </c>
      <c r="F201" t="s">
        <v>2567</v>
      </c>
      <c r="G201" t="s">
        <v>1475</v>
      </c>
      <c r="H201" s="3">
        <v>8946.07</v>
      </c>
      <c r="I201" s="3">
        <v>8946.07</v>
      </c>
      <c r="J201" s="3">
        <v>0</v>
      </c>
      <c r="K201" s="64">
        <f t="shared" si="6"/>
        <v>8946.07</v>
      </c>
      <c r="L201" s="64">
        <f t="shared" si="7"/>
        <v>0</v>
      </c>
      <c r="M201" s="3">
        <v>8946.07</v>
      </c>
      <c r="N201" s="3">
        <v>0</v>
      </c>
      <c r="O201" s="3">
        <v>0</v>
      </c>
      <c r="P201" t="s">
        <v>2922</v>
      </c>
      <c r="Q201" t="s">
        <v>1475</v>
      </c>
      <c r="R201" t="s">
        <v>2923</v>
      </c>
    </row>
    <row r="202" spans="1:18" x14ac:dyDescent="0.15">
      <c r="A202" t="s">
        <v>1968</v>
      </c>
      <c r="B202" t="s">
        <v>2574</v>
      </c>
      <c r="C202" t="s">
        <v>2575</v>
      </c>
      <c r="D202" t="s">
        <v>802</v>
      </c>
      <c r="E202" t="s">
        <v>2576</v>
      </c>
      <c r="F202" t="s">
        <v>1475</v>
      </c>
      <c r="G202" t="s">
        <v>1475</v>
      </c>
      <c r="H202" s="3">
        <v>148.66999999999999</v>
      </c>
      <c r="I202" s="3">
        <v>148.66999999999999</v>
      </c>
      <c r="J202" s="3">
        <v>0</v>
      </c>
      <c r="K202" s="64">
        <f t="shared" si="6"/>
        <v>148.66999999999999</v>
      </c>
      <c r="L202" s="64">
        <f t="shared" si="7"/>
        <v>0</v>
      </c>
      <c r="M202" s="3">
        <v>148.66999999999999</v>
      </c>
      <c r="N202" s="3">
        <v>0</v>
      </c>
      <c r="O202" s="3">
        <v>0</v>
      </c>
      <c r="P202" t="s">
        <v>2924</v>
      </c>
      <c r="Q202" t="s">
        <v>1475</v>
      </c>
      <c r="R202" t="s">
        <v>2925</v>
      </c>
    </row>
    <row r="203" spans="1:18" x14ac:dyDescent="0.15">
      <c r="A203" t="s">
        <v>1968</v>
      </c>
      <c r="B203" t="s">
        <v>2579</v>
      </c>
      <c r="C203" t="s">
        <v>2580</v>
      </c>
      <c r="D203" t="s">
        <v>795</v>
      </c>
      <c r="E203" t="s">
        <v>2576</v>
      </c>
      <c r="F203" t="s">
        <v>1475</v>
      </c>
      <c r="G203" t="s">
        <v>1475</v>
      </c>
      <c r="H203" s="3">
        <v>103.86</v>
      </c>
      <c r="I203" s="3">
        <v>103.86</v>
      </c>
      <c r="J203" s="3">
        <v>0</v>
      </c>
      <c r="K203" s="64">
        <f t="shared" si="6"/>
        <v>103.86</v>
      </c>
      <c r="L203" s="64">
        <f t="shared" si="7"/>
        <v>0</v>
      </c>
      <c r="M203" s="3">
        <v>103.86</v>
      </c>
      <c r="N203" s="3">
        <v>0</v>
      </c>
      <c r="O203" s="3">
        <v>0</v>
      </c>
      <c r="P203" t="s">
        <v>2926</v>
      </c>
      <c r="Q203" t="s">
        <v>1475</v>
      </c>
      <c r="R203" t="s">
        <v>2927</v>
      </c>
    </row>
    <row r="204" spans="1:18" x14ac:dyDescent="0.15">
      <c r="A204" t="s">
        <v>1968</v>
      </c>
      <c r="B204" t="s">
        <v>2583</v>
      </c>
      <c r="C204" t="s">
        <v>2584</v>
      </c>
      <c r="D204" t="s">
        <v>2585</v>
      </c>
      <c r="E204" t="s">
        <v>2586</v>
      </c>
      <c r="F204" t="s">
        <v>2586</v>
      </c>
      <c r="G204" t="s">
        <v>1475</v>
      </c>
      <c r="H204" s="3">
        <v>0</v>
      </c>
      <c r="I204" s="3">
        <v>0</v>
      </c>
      <c r="J204" s="3">
        <v>0</v>
      </c>
      <c r="K204" s="64">
        <f t="shared" si="6"/>
        <v>0</v>
      </c>
      <c r="L204" s="64">
        <f t="shared" si="7"/>
        <v>0</v>
      </c>
      <c r="M204" s="3">
        <v>0</v>
      </c>
      <c r="N204" s="3">
        <v>0</v>
      </c>
      <c r="O204" s="3">
        <v>0</v>
      </c>
      <c r="P204" t="s">
        <v>1475</v>
      </c>
      <c r="Q204" t="s">
        <v>1475</v>
      </c>
      <c r="R204" t="s">
        <v>2601</v>
      </c>
    </row>
    <row r="205" spans="1:18" x14ac:dyDescent="0.15">
      <c r="A205" t="s">
        <v>1968</v>
      </c>
      <c r="B205" t="s">
        <v>2589</v>
      </c>
      <c r="C205" t="s">
        <v>2590</v>
      </c>
      <c r="D205" t="s">
        <v>2585</v>
      </c>
      <c r="E205" t="s">
        <v>2586</v>
      </c>
      <c r="F205" t="s">
        <v>2586</v>
      </c>
      <c r="G205" t="s">
        <v>1475</v>
      </c>
      <c r="H205" s="3">
        <v>307.14999999999998</v>
      </c>
      <c r="I205" s="3">
        <v>307.14999999999998</v>
      </c>
      <c r="J205" s="3">
        <v>0</v>
      </c>
      <c r="K205" s="64">
        <f t="shared" si="6"/>
        <v>307.14999999999998</v>
      </c>
      <c r="L205" s="64">
        <f t="shared" si="7"/>
        <v>0</v>
      </c>
      <c r="M205" s="3">
        <v>307.14999999999998</v>
      </c>
      <c r="N205" s="3">
        <v>0</v>
      </c>
      <c r="O205" s="3">
        <v>0</v>
      </c>
      <c r="P205" t="s">
        <v>2928</v>
      </c>
      <c r="Q205" t="s">
        <v>1475</v>
      </c>
      <c r="R205" t="s">
        <v>2929</v>
      </c>
    </row>
    <row r="206" spans="1:18" x14ac:dyDescent="0.15">
      <c r="A206" t="s">
        <v>1968</v>
      </c>
      <c r="B206" t="s">
        <v>2593</v>
      </c>
      <c r="C206" t="s">
        <v>2594</v>
      </c>
      <c r="D206" t="s">
        <v>795</v>
      </c>
      <c r="E206" t="s">
        <v>2576</v>
      </c>
      <c r="F206" t="s">
        <v>1475</v>
      </c>
      <c r="G206" t="s">
        <v>1475</v>
      </c>
      <c r="H206" s="3">
        <v>400</v>
      </c>
      <c r="I206" s="3">
        <v>400</v>
      </c>
      <c r="J206" s="3">
        <v>0</v>
      </c>
      <c r="K206" s="64">
        <f t="shared" si="6"/>
        <v>400</v>
      </c>
      <c r="L206" s="64">
        <f t="shared" si="7"/>
        <v>0</v>
      </c>
      <c r="M206" s="3">
        <v>400</v>
      </c>
      <c r="N206" s="3">
        <v>0</v>
      </c>
      <c r="O206" s="3">
        <v>0</v>
      </c>
      <c r="P206" t="s">
        <v>2930</v>
      </c>
      <c r="Q206" t="s">
        <v>1475</v>
      </c>
      <c r="R206" t="s">
        <v>2931</v>
      </c>
    </row>
    <row r="207" spans="1:18" x14ac:dyDescent="0.15">
      <c r="A207" t="s">
        <v>1968</v>
      </c>
      <c r="B207" t="s">
        <v>2602</v>
      </c>
      <c r="C207" t="s">
        <v>2603</v>
      </c>
      <c r="D207" t="s">
        <v>795</v>
      </c>
      <c r="E207" t="s">
        <v>2566</v>
      </c>
      <c r="F207" t="s">
        <v>2567</v>
      </c>
      <c r="G207" t="s">
        <v>1475</v>
      </c>
      <c r="H207" s="3">
        <v>107.24</v>
      </c>
      <c r="I207" s="3">
        <v>107.24</v>
      </c>
      <c r="J207" s="3">
        <v>0</v>
      </c>
      <c r="K207" s="64">
        <f t="shared" si="6"/>
        <v>107.24</v>
      </c>
      <c r="L207" s="64">
        <f t="shared" si="7"/>
        <v>0</v>
      </c>
      <c r="M207" s="3">
        <v>107.24</v>
      </c>
      <c r="N207" s="3">
        <v>0</v>
      </c>
      <c r="O207" s="3">
        <v>0</v>
      </c>
      <c r="P207" t="s">
        <v>2932</v>
      </c>
      <c r="Q207" t="s">
        <v>1475</v>
      </c>
      <c r="R207" t="s">
        <v>2706</v>
      </c>
    </row>
    <row r="208" spans="1:18" x14ac:dyDescent="0.15">
      <c r="A208" t="s">
        <v>1968</v>
      </c>
      <c r="B208" t="s">
        <v>2606</v>
      </c>
      <c r="C208" t="s">
        <v>2607</v>
      </c>
      <c r="D208" t="s">
        <v>795</v>
      </c>
      <c r="E208" t="s">
        <v>2608</v>
      </c>
      <c r="F208" t="s">
        <v>2576</v>
      </c>
      <c r="G208" t="s">
        <v>1475</v>
      </c>
      <c r="H208" s="3">
        <v>200</v>
      </c>
      <c r="I208" s="3">
        <v>200</v>
      </c>
      <c r="J208" s="3">
        <v>0</v>
      </c>
      <c r="K208" s="64">
        <f t="shared" si="6"/>
        <v>200</v>
      </c>
      <c r="L208" s="64">
        <f t="shared" si="7"/>
        <v>0</v>
      </c>
      <c r="M208" s="3">
        <v>200</v>
      </c>
      <c r="N208" s="3">
        <v>0</v>
      </c>
      <c r="O208" s="3">
        <v>0</v>
      </c>
      <c r="P208" t="s">
        <v>2933</v>
      </c>
      <c r="Q208" t="s">
        <v>1475</v>
      </c>
      <c r="R208" t="s">
        <v>2872</v>
      </c>
    </row>
    <row r="209" spans="1:18" x14ac:dyDescent="0.15">
      <c r="A209" t="s">
        <v>1968</v>
      </c>
      <c r="B209" t="s">
        <v>2611</v>
      </c>
      <c r="C209" t="s">
        <v>2612</v>
      </c>
      <c r="D209" t="s">
        <v>795</v>
      </c>
      <c r="E209" t="s">
        <v>2566</v>
      </c>
      <c r="F209" t="s">
        <v>2567</v>
      </c>
      <c r="G209" t="s">
        <v>1475</v>
      </c>
      <c r="H209" s="3">
        <v>147.09</v>
      </c>
      <c r="I209" s="3">
        <v>147.09</v>
      </c>
      <c r="J209" s="3">
        <v>0</v>
      </c>
      <c r="K209" s="64">
        <f t="shared" si="6"/>
        <v>147.09</v>
      </c>
      <c r="L209" s="64">
        <f t="shared" si="7"/>
        <v>0</v>
      </c>
      <c r="M209" s="3">
        <v>147.09</v>
      </c>
      <c r="N209" s="3">
        <v>0</v>
      </c>
      <c r="O209" s="3">
        <v>0</v>
      </c>
      <c r="P209" t="s">
        <v>2934</v>
      </c>
      <c r="Q209" t="s">
        <v>1475</v>
      </c>
      <c r="R209" t="s">
        <v>2935</v>
      </c>
    </row>
    <row r="210" spans="1:18" x14ac:dyDescent="0.15">
      <c r="A210" t="s">
        <v>1968</v>
      </c>
      <c r="B210" t="s">
        <v>2615</v>
      </c>
      <c r="C210" t="s">
        <v>2616</v>
      </c>
      <c r="D210" t="s">
        <v>795</v>
      </c>
      <c r="E210" t="s">
        <v>2566</v>
      </c>
      <c r="F210" t="s">
        <v>2567</v>
      </c>
      <c r="G210" t="s">
        <v>1475</v>
      </c>
      <c r="H210" s="3">
        <v>47.72</v>
      </c>
      <c r="I210" s="3">
        <v>47.72</v>
      </c>
      <c r="J210" s="3">
        <v>0</v>
      </c>
      <c r="K210" s="64">
        <f t="shared" si="6"/>
        <v>47.72</v>
      </c>
      <c r="L210" s="64">
        <f t="shared" si="7"/>
        <v>0</v>
      </c>
      <c r="M210" s="3">
        <v>47.72</v>
      </c>
      <c r="N210" s="3">
        <v>0</v>
      </c>
      <c r="O210" s="3">
        <v>0</v>
      </c>
      <c r="P210" t="s">
        <v>2936</v>
      </c>
      <c r="Q210" t="s">
        <v>1475</v>
      </c>
      <c r="R210" t="s">
        <v>2740</v>
      </c>
    </row>
    <row r="211" spans="1:18" x14ac:dyDescent="0.15">
      <c r="A211" t="s">
        <v>1968</v>
      </c>
      <c r="B211" t="s">
        <v>2623</v>
      </c>
      <c r="C211" t="s">
        <v>2624</v>
      </c>
      <c r="D211" t="s">
        <v>2585</v>
      </c>
      <c r="E211" t="s">
        <v>2586</v>
      </c>
      <c r="F211" t="s">
        <v>2586</v>
      </c>
      <c r="G211" t="s">
        <v>1475</v>
      </c>
      <c r="H211" s="3">
        <v>132.34</v>
      </c>
      <c r="I211" s="3">
        <v>132.34</v>
      </c>
      <c r="J211" s="3">
        <v>0</v>
      </c>
      <c r="K211" s="64">
        <f t="shared" si="6"/>
        <v>132.34</v>
      </c>
      <c r="L211" s="64">
        <f t="shared" si="7"/>
        <v>0</v>
      </c>
      <c r="M211" s="3">
        <v>132.34</v>
      </c>
      <c r="N211" s="3">
        <v>0</v>
      </c>
      <c r="O211" s="3">
        <v>0</v>
      </c>
      <c r="P211" t="s">
        <v>2937</v>
      </c>
      <c r="Q211" t="s">
        <v>1475</v>
      </c>
      <c r="R211" t="s">
        <v>2704</v>
      </c>
    </row>
    <row r="212" spans="1:18" x14ac:dyDescent="0.15">
      <c r="A212" t="s">
        <v>1968</v>
      </c>
      <c r="B212" t="s">
        <v>2627</v>
      </c>
      <c r="C212" t="s">
        <v>2628</v>
      </c>
      <c r="D212" t="s">
        <v>2560</v>
      </c>
      <c r="E212" t="s">
        <v>2629</v>
      </c>
      <c r="F212" t="s">
        <v>2629</v>
      </c>
      <c r="G212" t="s">
        <v>1475</v>
      </c>
      <c r="H212" s="3">
        <v>495.1</v>
      </c>
      <c r="I212" s="3">
        <v>495.1</v>
      </c>
      <c r="J212" s="3">
        <v>0</v>
      </c>
      <c r="K212" s="64">
        <f t="shared" si="6"/>
        <v>495.1</v>
      </c>
      <c r="L212" s="64">
        <f t="shared" si="7"/>
        <v>0</v>
      </c>
      <c r="M212" s="3">
        <v>495.1</v>
      </c>
      <c r="N212" s="3">
        <v>0</v>
      </c>
      <c r="O212" s="3">
        <v>0</v>
      </c>
      <c r="P212" t="s">
        <v>2938</v>
      </c>
      <c r="Q212" t="s">
        <v>1475</v>
      </c>
      <c r="R212" t="s">
        <v>2939</v>
      </c>
    </row>
    <row r="213" spans="1:18" x14ac:dyDescent="0.15">
      <c r="A213" t="s">
        <v>1968</v>
      </c>
      <c r="B213" t="s">
        <v>2940</v>
      </c>
      <c r="C213" t="s">
        <v>2941</v>
      </c>
      <c r="D213" t="s">
        <v>1426</v>
      </c>
      <c r="E213" t="s">
        <v>2576</v>
      </c>
      <c r="F213" t="s">
        <v>1475</v>
      </c>
      <c r="G213" t="s">
        <v>1475</v>
      </c>
      <c r="H213" s="3">
        <v>130.26</v>
      </c>
      <c r="I213" s="3">
        <v>130.26</v>
      </c>
      <c r="J213" s="3">
        <v>0</v>
      </c>
      <c r="K213" s="64">
        <f t="shared" si="6"/>
        <v>0</v>
      </c>
      <c r="L213" s="64">
        <f t="shared" si="7"/>
        <v>130.26</v>
      </c>
      <c r="M213" s="3">
        <v>0</v>
      </c>
      <c r="N213" s="3">
        <v>130.26</v>
      </c>
      <c r="O213" s="3">
        <v>0</v>
      </c>
      <c r="P213" t="s">
        <v>2942</v>
      </c>
      <c r="Q213" t="s">
        <v>2943</v>
      </c>
      <c r="R213" t="s">
        <v>1475</v>
      </c>
    </row>
    <row r="214" spans="1:18" x14ac:dyDescent="0.15">
      <c r="A214" t="s">
        <v>1968</v>
      </c>
      <c r="B214" t="s">
        <v>2632</v>
      </c>
      <c r="C214" t="s">
        <v>2633</v>
      </c>
      <c r="D214" t="s">
        <v>2585</v>
      </c>
      <c r="E214" t="s">
        <v>2586</v>
      </c>
      <c r="F214" t="s">
        <v>2586</v>
      </c>
      <c r="G214" t="s">
        <v>1475</v>
      </c>
      <c r="H214" s="3">
        <v>0</v>
      </c>
      <c r="I214" s="3">
        <v>0</v>
      </c>
      <c r="J214" s="3">
        <v>0</v>
      </c>
      <c r="K214" s="64">
        <f t="shared" si="6"/>
        <v>0</v>
      </c>
      <c r="L214" s="64">
        <f t="shared" si="7"/>
        <v>0</v>
      </c>
      <c r="M214" s="3">
        <v>0</v>
      </c>
      <c r="N214" s="3">
        <v>0</v>
      </c>
      <c r="O214" s="3">
        <v>0</v>
      </c>
      <c r="P214" t="s">
        <v>2944</v>
      </c>
      <c r="Q214" t="s">
        <v>1475</v>
      </c>
      <c r="R214" t="s">
        <v>1475</v>
      </c>
    </row>
    <row r="215" spans="1:18" x14ac:dyDescent="0.15">
      <c r="A215" t="s">
        <v>1968</v>
      </c>
      <c r="B215" t="s">
        <v>2636</v>
      </c>
      <c r="C215" t="s">
        <v>2637</v>
      </c>
      <c r="D215" t="s">
        <v>795</v>
      </c>
      <c r="E215" t="s">
        <v>2566</v>
      </c>
      <c r="F215" t="s">
        <v>2567</v>
      </c>
      <c r="G215" t="s">
        <v>1475</v>
      </c>
      <c r="H215" s="3">
        <v>3000</v>
      </c>
      <c r="I215" s="3">
        <v>3000</v>
      </c>
      <c r="J215" s="3">
        <v>0</v>
      </c>
      <c r="K215" s="64">
        <f t="shared" si="6"/>
        <v>0</v>
      </c>
      <c r="L215" s="64">
        <f t="shared" si="7"/>
        <v>3000</v>
      </c>
      <c r="M215" s="3">
        <v>0</v>
      </c>
      <c r="N215" s="3">
        <v>3000</v>
      </c>
      <c r="O215" s="3">
        <v>0</v>
      </c>
      <c r="P215" t="s">
        <v>2945</v>
      </c>
      <c r="Q215" t="s">
        <v>2946</v>
      </c>
      <c r="R215" t="s">
        <v>2947</v>
      </c>
    </row>
    <row r="216" spans="1:18" x14ac:dyDescent="0.15">
      <c r="A216" t="s">
        <v>1968</v>
      </c>
      <c r="B216" t="s">
        <v>2645</v>
      </c>
      <c r="C216" t="s">
        <v>2646</v>
      </c>
      <c r="D216" t="s">
        <v>2560</v>
      </c>
      <c r="E216" t="s">
        <v>2643</v>
      </c>
      <c r="F216" t="s">
        <v>1475</v>
      </c>
      <c r="G216" t="s">
        <v>1475</v>
      </c>
      <c r="H216" s="3">
        <v>0</v>
      </c>
      <c r="I216" s="3">
        <v>0</v>
      </c>
      <c r="J216" s="3">
        <v>0</v>
      </c>
      <c r="K216" s="64">
        <f t="shared" si="6"/>
        <v>0</v>
      </c>
      <c r="L216" s="64">
        <f t="shared" si="7"/>
        <v>0</v>
      </c>
      <c r="M216" s="3">
        <v>0</v>
      </c>
      <c r="N216" s="3">
        <v>0</v>
      </c>
      <c r="O216" s="3">
        <v>0</v>
      </c>
      <c r="P216" t="s">
        <v>2671</v>
      </c>
      <c r="Q216" t="s">
        <v>1475</v>
      </c>
      <c r="R216" t="s">
        <v>1475</v>
      </c>
    </row>
    <row r="217" spans="1:18" x14ac:dyDescent="0.15">
      <c r="A217" t="s">
        <v>1968</v>
      </c>
      <c r="B217" t="s">
        <v>2649</v>
      </c>
      <c r="C217" t="s">
        <v>2650</v>
      </c>
      <c r="D217" t="s">
        <v>2560</v>
      </c>
      <c r="E217" t="s">
        <v>2643</v>
      </c>
      <c r="F217" t="s">
        <v>1475</v>
      </c>
      <c r="G217" t="s">
        <v>1475</v>
      </c>
      <c r="H217" s="3">
        <v>0</v>
      </c>
      <c r="I217" s="3">
        <v>0</v>
      </c>
      <c r="J217" s="3">
        <v>0</v>
      </c>
      <c r="K217" s="64">
        <f t="shared" si="6"/>
        <v>0</v>
      </c>
      <c r="L217" s="64">
        <f t="shared" si="7"/>
        <v>0</v>
      </c>
      <c r="M217" s="3">
        <v>0</v>
      </c>
      <c r="N217" s="3">
        <v>0</v>
      </c>
      <c r="O217" s="3">
        <v>0</v>
      </c>
      <c r="P217" t="s">
        <v>2588</v>
      </c>
      <c r="Q217" t="s">
        <v>2601</v>
      </c>
      <c r="R217" t="s">
        <v>1475</v>
      </c>
    </row>
    <row r="218" spans="1:18" x14ac:dyDescent="0.15">
      <c r="A218" t="s">
        <v>1968</v>
      </c>
      <c r="B218" t="s">
        <v>2655</v>
      </c>
      <c r="C218" t="s">
        <v>2656</v>
      </c>
      <c r="D218" t="s">
        <v>1426</v>
      </c>
      <c r="E218" t="s">
        <v>2657</v>
      </c>
      <c r="F218" t="s">
        <v>1475</v>
      </c>
      <c r="G218" t="s">
        <v>1475</v>
      </c>
      <c r="H218" s="3">
        <v>360.96</v>
      </c>
      <c r="I218" s="3">
        <v>360.96</v>
      </c>
      <c r="J218" s="3">
        <v>0</v>
      </c>
      <c r="K218" s="64">
        <f t="shared" si="6"/>
        <v>360.96</v>
      </c>
      <c r="L218" s="64">
        <f t="shared" si="7"/>
        <v>0</v>
      </c>
      <c r="M218" s="3">
        <v>360.96</v>
      </c>
      <c r="N218" s="3">
        <v>0</v>
      </c>
      <c r="O218" s="3">
        <v>0</v>
      </c>
      <c r="P218" t="s">
        <v>2948</v>
      </c>
      <c r="Q218" t="s">
        <v>1475</v>
      </c>
      <c r="R218" t="s">
        <v>2914</v>
      </c>
    </row>
    <row r="219" spans="1:18" x14ac:dyDescent="0.15">
      <c r="A219" t="s">
        <v>1968</v>
      </c>
      <c r="B219" t="s">
        <v>2949</v>
      </c>
      <c r="C219" t="s">
        <v>2950</v>
      </c>
      <c r="D219" t="s">
        <v>795</v>
      </c>
      <c r="E219" t="s">
        <v>2951</v>
      </c>
      <c r="F219" t="s">
        <v>2952</v>
      </c>
      <c r="G219" t="s">
        <v>1475</v>
      </c>
      <c r="H219" s="3">
        <v>200</v>
      </c>
      <c r="I219" s="3">
        <v>200</v>
      </c>
      <c r="J219" s="3">
        <v>0</v>
      </c>
      <c r="K219" s="64">
        <f t="shared" si="6"/>
        <v>200</v>
      </c>
      <c r="L219" s="64">
        <f t="shared" si="7"/>
        <v>0</v>
      </c>
      <c r="M219" s="3">
        <v>200</v>
      </c>
      <c r="N219" s="3">
        <v>0</v>
      </c>
      <c r="O219" s="3">
        <v>0</v>
      </c>
      <c r="P219" t="s">
        <v>2953</v>
      </c>
      <c r="Q219" t="s">
        <v>1475</v>
      </c>
      <c r="R219" t="s">
        <v>2954</v>
      </c>
    </row>
    <row r="220" spans="1:18" x14ac:dyDescent="0.15">
      <c r="A220" t="s">
        <v>1954</v>
      </c>
      <c r="B220" t="s">
        <v>2558</v>
      </c>
      <c r="C220" t="s">
        <v>2559</v>
      </c>
      <c r="D220" t="s">
        <v>2560</v>
      </c>
      <c r="E220" t="s">
        <v>2561</v>
      </c>
      <c r="F220" t="s">
        <v>1475</v>
      </c>
      <c r="G220" t="s">
        <v>1475</v>
      </c>
      <c r="H220" s="3">
        <v>0</v>
      </c>
      <c r="I220" s="3">
        <v>0</v>
      </c>
      <c r="J220" s="3">
        <v>0</v>
      </c>
      <c r="K220" s="64">
        <f t="shared" si="6"/>
        <v>0</v>
      </c>
      <c r="L220" s="64">
        <f t="shared" si="7"/>
        <v>0</v>
      </c>
      <c r="M220" s="3">
        <v>0</v>
      </c>
      <c r="N220" s="3">
        <v>0</v>
      </c>
      <c r="O220" s="3">
        <v>0</v>
      </c>
      <c r="P220" t="s">
        <v>2955</v>
      </c>
      <c r="Q220" t="s">
        <v>2727</v>
      </c>
      <c r="R220" t="s">
        <v>1475</v>
      </c>
    </row>
    <row r="221" spans="1:18" x14ac:dyDescent="0.15">
      <c r="A221" t="s">
        <v>1954</v>
      </c>
      <c r="B221" t="s">
        <v>2564</v>
      </c>
      <c r="C221" t="s">
        <v>2565</v>
      </c>
      <c r="D221" t="s">
        <v>795</v>
      </c>
      <c r="E221" t="s">
        <v>2566</v>
      </c>
      <c r="F221" t="s">
        <v>2567</v>
      </c>
      <c r="G221" t="s">
        <v>1475</v>
      </c>
      <c r="H221" s="3">
        <v>3021.08</v>
      </c>
      <c r="I221" s="3">
        <v>2983.89</v>
      </c>
      <c r="J221" s="3">
        <v>37.19</v>
      </c>
      <c r="K221" s="64">
        <f>M221-J221</f>
        <v>2983.89</v>
      </c>
      <c r="L221" s="64">
        <f t="shared" si="7"/>
        <v>0</v>
      </c>
      <c r="M221" s="3">
        <v>3021.08</v>
      </c>
      <c r="N221" s="3">
        <v>0</v>
      </c>
      <c r="O221" s="3">
        <v>0</v>
      </c>
      <c r="P221" t="s">
        <v>2956</v>
      </c>
      <c r="Q221" t="s">
        <v>1475</v>
      </c>
      <c r="R221" t="s">
        <v>2957</v>
      </c>
    </row>
    <row r="222" spans="1:18" x14ac:dyDescent="0.15">
      <c r="A222" t="s">
        <v>1954</v>
      </c>
      <c r="B222" t="s">
        <v>2570</v>
      </c>
      <c r="C222" t="s">
        <v>2571</v>
      </c>
      <c r="D222" t="s">
        <v>795</v>
      </c>
      <c r="E222" t="s">
        <v>2566</v>
      </c>
      <c r="F222" t="s">
        <v>2567</v>
      </c>
      <c r="G222" t="s">
        <v>1475</v>
      </c>
      <c r="H222" s="3">
        <v>10492.4</v>
      </c>
      <c r="I222" s="3">
        <v>10436.98</v>
      </c>
      <c r="J222" s="3">
        <v>55.42</v>
      </c>
      <c r="K222" s="64">
        <f>M222-J222</f>
        <v>10436.98</v>
      </c>
      <c r="L222" s="64">
        <f t="shared" si="7"/>
        <v>0</v>
      </c>
      <c r="M222" s="3">
        <v>10492.4</v>
      </c>
      <c r="N222" s="3">
        <v>0</v>
      </c>
      <c r="O222" s="3">
        <v>0</v>
      </c>
      <c r="P222" t="s">
        <v>2958</v>
      </c>
      <c r="Q222" t="s">
        <v>1475</v>
      </c>
      <c r="R222" t="s">
        <v>2959</v>
      </c>
    </row>
    <row r="223" spans="1:18" x14ac:dyDescent="0.15">
      <c r="A223" t="s">
        <v>1954</v>
      </c>
      <c r="B223" t="s">
        <v>2574</v>
      </c>
      <c r="C223" t="s">
        <v>2575</v>
      </c>
      <c r="D223" t="s">
        <v>802</v>
      </c>
      <c r="E223" t="s">
        <v>2576</v>
      </c>
      <c r="F223" t="s">
        <v>1475</v>
      </c>
      <c r="G223" t="s">
        <v>1475</v>
      </c>
      <c r="H223" s="3">
        <v>200</v>
      </c>
      <c r="I223" s="3">
        <v>200</v>
      </c>
      <c r="J223" s="3">
        <v>0</v>
      </c>
      <c r="K223" s="64">
        <f t="shared" si="6"/>
        <v>200</v>
      </c>
      <c r="L223" s="64">
        <f t="shared" si="7"/>
        <v>0</v>
      </c>
      <c r="M223" s="3">
        <v>200</v>
      </c>
      <c r="N223" s="3">
        <v>0</v>
      </c>
      <c r="O223" s="3">
        <v>0</v>
      </c>
      <c r="P223" t="s">
        <v>2960</v>
      </c>
      <c r="Q223" t="s">
        <v>1475</v>
      </c>
      <c r="R223" t="s">
        <v>2961</v>
      </c>
    </row>
    <row r="224" spans="1:18" x14ac:dyDescent="0.15">
      <c r="A224" t="s">
        <v>1954</v>
      </c>
      <c r="B224" t="s">
        <v>2579</v>
      </c>
      <c r="C224" t="s">
        <v>2580</v>
      </c>
      <c r="D224" t="s">
        <v>795</v>
      </c>
      <c r="E224" t="s">
        <v>2576</v>
      </c>
      <c r="F224" t="s">
        <v>1475</v>
      </c>
      <c r="G224" t="s">
        <v>1475</v>
      </c>
      <c r="H224" s="3">
        <v>229.21</v>
      </c>
      <c r="I224" s="3">
        <v>229.21</v>
      </c>
      <c r="J224" s="3">
        <v>0</v>
      </c>
      <c r="K224" s="64">
        <f t="shared" si="6"/>
        <v>229.21</v>
      </c>
      <c r="L224" s="64">
        <f t="shared" si="7"/>
        <v>0</v>
      </c>
      <c r="M224" s="3">
        <v>229.21</v>
      </c>
      <c r="N224" s="3">
        <v>0</v>
      </c>
      <c r="O224" s="3">
        <v>0</v>
      </c>
      <c r="P224" t="s">
        <v>2962</v>
      </c>
      <c r="Q224" t="s">
        <v>1475</v>
      </c>
      <c r="R224" t="s">
        <v>2963</v>
      </c>
    </row>
    <row r="225" spans="1:18" x14ac:dyDescent="0.15">
      <c r="A225" t="s">
        <v>1954</v>
      </c>
      <c r="B225" t="s">
        <v>2583</v>
      </c>
      <c r="C225" t="s">
        <v>2584</v>
      </c>
      <c r="D225" t="s">
        <v>2585</v>
      </c>
      <c r="E225" t="s">
        <v>2586</v>
      </c>
      <c r="F225" t="s">
        <v>2586</v>
      </c>
      <c r="G225" t="s">
        <v>1475</v>
      </c>
      <c r="H225" s="3">
        <v>0</v>
      </c>
      <c r="I225" s="3">
        <v>0</v>
      </c>
      <c r="J225" s="3">
        <v>0</v>
      </c>
      <c r="K225" s="64">
        <f t="shared" si="6"/>
        <v>0</v>
      </c>
      <c r="L225" s="64">
        <f t="shared" si="7"/>
        <v>0</v>
      </c>
      <c r="M225" s="3">
        <v>0</v>
      </c>
      <c r="N225" s="3">
        <v>0</v>
      </c>
      <c r="O225" s="3">
        <v>0</v>
      </c>
      <c r="P225" t="s">
        <v>1475</v>
      </c>
      <c r="Q225" t="s">
        <v>1475</v>
      </c>
      <c r="R225" t="s">
        <v>2671</v>
      </c>
    </row>
    <row r="226" spans="1:18" x14ac:dyDescent="0.15">
      <c r="A226" t="s">
        <v>1954</v>
      </c>
      <c r="B226" t="s">
        <v>2589</v>
      </c>
      <c r="C226" t="s">
        <v>2590</v>
      </c>
      <c r="D226" t="s">
        <v>2585</v>
      </c>
      <c r="E226" t="s">
        <v>2586</v>
      </c>
      <c r="F226" t="s">
        <v>2586</v>
      </c>
      <c r="G226" t="s">
        <v>1475</v>
      </c>
      <c r="H226" s="3">
        <v>248.64</v>
      </c>
      <c r="I226" s="3">
        <v>248.64</v>
      </c>
      <c r="J226" s="3">
        <v>0</v>
      </c>
      <c r="K226" s="64">
        <f t="shared" si="6"/>
        <v>248.64</v>
      </c>
      <c r="L226" s="64">
        <f t="shared" si="7"/>
        <v>0</v>
      </c>
      <c r="M226" s="3">
        <v>248.64</v>
      </c>
      <c r="N226" s="3">
        <v>0</v>
      </c>
      <c r="O226" s="3">
        <v>0</v>
      </c>
      <c r="P226" t="s">
        <v>2964</v>
      </c>
      <c r="Q226" t="s">
        <v>1475</v>
      </c>
      <c r="R226" t="s">
        <v>2965</v>
      </c>
    </row>
    <row r="227" spans="1:18" x14ac:dyDescent="0.15">
      <c r="A227" t="s">
        <v>1954</v>
      </c>
      <c r="B227" t="s">
        <v>2593</v>
      </c>
      <c r="C227" t="s">
        <v>2594</v>
      </c>
      <c r="D227" t="s">
        <v>795</v>
      </c>
      <c r="E227" t="s">
        <v>2576</v>
      </c>
      <c r="F227" t="s">
        <v>1475</v>
      </c>
      <c r="G227" t="s">
        <v>1475</v>
      </c>
      <c r="H227" s="3">
        <v>400</v>
      </c>
      <c r="I227" s="3">
        <v>400</v>
      </c>
      <c r="J227" s="3">
        <v>0</v>
      </c>
      <c r="K227" s="64">
        <f t="shared" si="6"/>
        <v>400</v>
      </c>
      <c r="L227" s="64">
        <f t="shared" si="7"/>
        <v>0</v>
      </c>
      <c r="M227" s="3">
        <v>400</v>
      </c>
      <c r="N227" s="3">
        <v>0</v>
      </c>
      <c r="O227" s="3">
        <v>0</v>
      </c>
      <c r="P227" t="s">
        <v>2966</v>
      </c>
      <c r="Q227" t="s">
        <v>1475</v>
      </c>
      <c r="R227" t="s">
        <v>2967</v>
      </c>
    </row>
    <row r="228" spans="1:18" x14ac:dyDescent="0.15">
      <c r="A228" t="s">
        <v>1954</v>
      </c>
      <c r="B228" t="s">
        <v>2602</v>
      </c>
      <c r="C228" t="s">
        <v>2603</v>
      </c>
      <c r="D228" t="s">
        <v>795</v>
      </c>
      <c r="E228" t="s">
        <v>2566</v>
      </c>
      <c r="F228" t="s">
        <v>2567</v>
      </c>
      <c r="G228" t="s">
        <v>1475</v>
      </c>
      <c r="H228" s="3">
        <v>139.11000000000001</v>
      </c>
      <c r="I228" s="3">
        <v>139.11000000000001</v>
      </c>
      <c r="J228" s="3">
        <v>0</v>
      </c>
      <c r="K228" s="64">
        <f t="shared" si="6"/>
        <v>139.11000000000001</v>
      </c>
      <c r="L228" s="64">
        <f t="shared" si="7"/>
        <v>0</v>
      </c>
      <c r="M228" s="3">
        <v>139.11000000000001</v>
      </c>
      <c r="N228" s="3">
        <v>0</v>
      </c>
      <c r="O228" s="3">
        <v>0</v>
      </c>
      <c r="P228" t="s">
        <v>2968</v>
      </c>
      <c r="Q228" t="s">
        <v>1475</v>
      </c>
      <c r="R228" t="s">
        <v>2969</v>
      </c>
    </row>
    <row r="229" spans="1:18" x14ac:dyDescent="0.15">
      <c r="A229" t="s">
        <v>1954</v>
      </c>
      <c r="B229" t="s">
        <v>2606</v>
      </c>
      <c r="C229" t="s">
        <v>2607</v>
      </c>
      <c r="D229" t="s">
        <v>795</v>
      </c>
      <c r="E229" t="s">
        <v>2608</v>
      </c>
      <c r="F229" t="s">
        <v>2576</v>
      </c>
      <c r="G229" t="s">
        <v>1475</v>
      </c>
      <c r="H229" s="3">
        <v>192.35</v>
      </c>
      <c r="I229" s="3">
        <v>192.35</v>
      </c>
      <c r="J229" s="3">
        <v>0</v>
      </c>
      <c r="K229" s="64">
        <f t="shared" si="6"/>
        <v>192.35</v>
      </c>
      <c r="L229" s="64">
        <f t="shared" si="7"/>
        <v>0</v>
      </c>
      <c r="M229" s="3">
        <v>192.35</v>
      </c>
      <c r="N229" s="3">
        <v>0</v>
      </c>
      <c r="O229" s="3">
        <v>0</v>
      </c>
      <c r="P229" t="s">
        <v>2970</v>
      </c>
      <c r="Q229" t="s">
        <v>1475</v>
      </c>
      <c r="R229" t="s">
        <v>2971</v>
      </c>
    </row>
    <row r="230" spans="1:18" x14ac:dyDescent="0.15">
      <c r="A230" t="s">
        <v>1954</v>
      </c>
      <c r="B230" t="s">
        <v>2611</v>
      </c>
      <c r="C230" t="s">
        <v>2612</v>
      </c>
      <c r="D230" t="s">
        <v>795</v>
      </c>
      <c r="E230" t="s">
        <v>2566</v>
      </c>
      <c r="F230" t="s">
        <v>2567</v>
      </c>
      <c r="G230" t="s">
        <v>1475</v>
      </c>
      <c r="H230" s="3">
        <v>368.85</v>
      </c>
      <c r="I230" s="3">
        <v>344.45</v>
      </c>
      <c r="J230" s="3">
        <v>24.4</v>
      </c>
      <c r="K230" s="64">
        <f>M230-J230</f>
        <v>344.45000000000005</v>
      </c>
      <c r="L230" s="64">
        <f t="shared" si="7"/>
        <v>0</v>
      </c>
      <c r="M230" s="3">
        <v>368.85</v>
      </c>
      <c r="N230" s="3">
        <v>0</v>
      </c>
      <c r="O230" s="3">
        <v>0</v>
      </c>
      <c r="P230" t="s">
        <v>2972</v>
      </c>
      <c r="Q230" t="s">
        <v>1475</v>
      </c>
      <c r="R230" t="s">
        <v>2973</v>
      </c>
    </row>
    <row r="231" spans="1:18" x14ac:dyDescent="0.15">
      <c r="A231" t="s">
        <v>1954</v>
      </c>
      <c r="B231" t="s">
        <v>2615</v>
      </c>
      <c r="C231" t="s">
        <v>2616</v>
      </c>
      <c r="D231" t="s">
        <v>795</v>
      </c>
      <c r="E231" t="s">
        <v>2566</v>
      </c>
      <c r="F231" t="s">
        <v>2567</v>
      </c>
      <c r="G231" t="s">
        <v>1475</v>
      </c>
      <c r="H231" s="3">
        <v>65.86</v>
      </c>
      <c r="I231" s="3">
        <v>65.86</v>
      </c>
      <c r="J231" s="3">
        <v>0</v>
      </c>
      <c r="K231" s="64">
        <f t="shared" si="6"/>
        <v>65.86</v>
      </c>
      <c r="L231" s="64">
        <f t="shared" si="7"/>
        <v>0</v>
      </c>
      <c r="M231" s="3">
        <v>65.86</v>
      </c>
      <c r="N231" s="3">
        <v>0</v>
      </c>
      <c r="O231" s="3">
        <v>0</v>
      </c>
      <c r="P231" t="s">
        <v>2974</v>
      </c>
      <c r="Q231" t="s">
        <v>1475</v>
      </c>
      <c r="R231" t="s">
        <v>2975</v>
      </c>
    </row>
    <row r="232" spans="1:18" x14ac:dyDescent="0.15">
      <c r="A232" t="s">
        <v>1954</v>
      </c>
      <c r="B232" t="s">
        <v>2623</v>
      </c>
      <c r="C232" t="s">
        <v>2624</v>
      </c>
      <c r="D232" t="s">
        <v>2585</v>
      </c>
      <c r="E232" t="s">
        <v>2586</v>
      </c>
      <c r="F232" t="s">
        <v>2586</v>
      </c>
      <c r="G232" t="s">
        <v>1475</v>
      </c>
      <c r="H232" s="3">
        <v>122.38</v>
      </c>
      <c r="I232" s="3">
        <v>104.61</v>
      </c>
      <c r="J232" s="3">
        <v>17.77</v>
      </c>
      <c r="K232" s="64">
        <f>M232-J232</f>
        <v>104.61</v>
      </c>
      <c r="L232" s="64">
        <f t="shared" si="7"/>
        <v>0</v>
      </c>
      <c r="M232" s="3">
        <v>122.38</v>
      </c>
      <c r="N232" s="3">
        <v>0</v>
      </c>
      <c r="O232" s="3">
        <v>0</v>
      </c>
      <c r="P232" t="s">
        <v>2976</v>
      </c>
      <c r="Q232" t="s">
        <v>1475</v>
      </c>
      <c r="R232" t="s">
        <v>2977</v>
      </c>
    </row>
    <row r="233" spans="1:18" x14ac:dyDescent="0.15">
      <c r="A233" t="s">
        <v>1954</v>
      </c>
      <c r="B233" t="s">
        <v>2627</v>
      </c>
      <c r="C233" t="s">
        <v>2628</v>
      </c>
      <c r="D233" t="s">
        <v>2560</v>
      </c>
      <c r="E233" t="s">
        <v>2629</v>
      </c>
      <c r="F233" t="s">
        <v>2629</v>
      </c>
      <c r="G233" t="s">
        <v>1475</v>
      </c>
      <c r="H233" s="3">
        <v>500</v>
      </c>
      <c r="I233" s="3">
        <v>500</v>
      </c>
      <c r="J233" s="3">
        <v>0</v>
      </c>
      <c r="K233" s="64">
        <f t="shared" si="6"/>
        <v>500</v>
      </c>
      <c r="L233" s="64">
        <f t="shared" si="7"/>
        <v>0</v>
      </c>
      <c r="M233" s="3">
        <v>500</v>
      </c>
      <c r="N233" s="3">
        <v>0</v>
      </c>
      <c r="O233" s="3">
        <v>0</v>
      </c>
      <c r="P233" t="s">
        <v>2978</v>
      </c>
      <c r="Q233" t="s">
        <v>1475</v>
      </c>
      <c r="R233" t="s">
        <v>2979</v>
      </c>
    </row>
    <row r="234" spans="1:18" x14ac:dyDescent="0.15">
      <c r="A234" t="s">
        <v>1954</v>
      </c>
      <c r="B234" t="s">
        <v>2940</v>
      </c>
      <c r="C234" t="s">
        <v>2941</v>
      </c>
      <c r="D234" t="s">
        <v>1426</v>
      </c>
      <c r="E234" t="s">
        <v>2576</v>
      </c>
      <c r="F234" t="s">
        <v>1475</v>
      </c>
      <c r="G234" t="s">
        <v>1475</v>
      </c>
      <c r="H234" s="3">
        <v>361.98</v>
      </c>
      <c r="I234" s="3">
        <v>361.98</v>
      </c>
      <c r="J234" s="3">
        <v>0</v>
      </c>
      <c r="K234" s="64">
        <f t="shared" si="6"/>
        <v>0</v>
      </c>
      <c r="L234" s="64">
        <f t="shared" si="7"/>
        <v>361.98</v>
      </c>
      <c r="M234" s="3">
        <v>0</v>
      </c>
      <c r="N234" s="3">
        <v>361.98</v>
      </c>
      <c r="O234" s="3">
        <v>0</v>
      </c>
      <c r="P234" t="s">
        <v>2980</v>
      </c>
      <c r="Q234" t="s">
        <v>2981</v>
      </c>
      <c r="R234" t="s">
        <v>1475</v>
      </c>
    </row>
    <row r="235" spans="1:18" x14ac:dyDescent="0.15">
      <c r="A235" t="s">
        <v>1954</v>
      </c>
      <c r="B235" t="s">
        <v>2632</v>
      </c>
      <c r="C235" t="s">
        <v>2633</v>
      </c>
      <c r="D235" t="s">
        <v>2585</v>
      </c>
      <c r="E235" t="s">
        <v>2586</v>
      </c>
      <c r="F235" t="s">
        <v>2586</v>
      </c>
      <c r="G235" t="s">
        <v>1475</v>
      </c>
      <c r="H235" s="3">
        <v>0</v>
      </c>
      <c r="I235" s="3">
        <v>0</v>
      </c>
      <c r="J235" s="3">
        <v>0</v>
      </c>
      <c r="K235" s="64">
        <f t="shared" si="6"/>
        <v>0</v>
      </c>
      <c r="L235" s="64">
        <f t="shared" si="7"/>
        <v>0</v>
      </c>
      <c r="M235" s="3">
        <v>0</v>
      </c>
      <c r="N235" s="3">
        <v>0</v>
      </c>
      <c r="O235" s="3">
        <v>0</v>
      </c>
      <c r="P235" t="s">
        <v>2982</v>
      </c>
      <c r="Q235" t="s">
        <v>1475</v>
      </c>
      <c r="R235" t="s">
        <v>1475</v>
      </c>
    </row>
    <row r="236" spans="1:18" x14ac:dyDescent="0.15">
      <c r="A236" t="s">
        <v>1954</v>
      </c>
      <c r="B236" t="s">
        <v>2636</v>
      </c>
      <c r="C236" t="s">
        <v>2637</v>
      </c>
      <c r="D236" t="s">
        <v>795</v>
      </c>
      <c r="E236" t="s">
        <v>2566</v>
      </c>
      <c r="F236" t="s">
        <v>2567</v>
      </c>
      <c r="G236" t="s">
        <v>1475</v>
      </c>
      <c r="H236" s="3">
        <v>3000</v>
      </c>
      <c r="I236" s="3">
        <v>3000</v>
      </c>
      <c r="J236" s="3">
        <v>0</v>
      </c>
      <c r="K236" s="64">
        <f t="shared" si="6"/>
        <v>0</v>
      </c>
      <c r="L236" s="64">
        <f t="shared" si="7"/>
        <v>3000</v>
      </c>
      <c r="M236" s="3">
        <v>0</v>
      </c>
      <c r="N236" s="3">
        <v>3000</v>
      </c>
      <c r="O236" s="3">
        <v>0</v>
      </c>
      <c r="P236" t="s">
        <v>2983</v>
      </c>
      <c r="Q236" t="s">
        <v>2984</v>
      </c>
      <c r="R236" t="s">
        <v>2985</v>
      </c>
    </row>
    <row r="237" spans="1:18" x14ac:dyDescent="0.15">
      <c r="A237" t="s">
        <v>1954</v>
      </c>
      <c r="B237" t="s">
        <v>2641</v>
      </c>
      <c r="C237" t="s">
        <v>2642</v>
      </c>
      <c r="D237" t="s">
        <v>2560</v>
      </c>
      <c r="E237" t="s">
        <v>2643</v>
      </c>
      <c r="F237" t="s">
        <v>1475</v>
      </c>
      <c r="G237" t="s">
        <v>1475</v>
      </c>
      <c r="H237" s="3">
        <v>0</v>
      </c>
      <c r="I237" s="3">
        <v>0</v>
      </c>
      <c r="J237" s="3">
        <v>0</v>
      </c>
      <c r="K237" s="64">
        <f t="shared" si="6"/>
        <v>0</v>
      </c>
      <c r="L237" s="64">
        <f t="shared" si="7"/>
        <v>0</v>
      </c>
      <c r="M237" s="3">
        <v>0</v>
      </c>
      <c r="N237" s="3">
        <v>0</v>
      </c>
      <c r="O237" s="3">
        <v>0</v>
      </c>
      <c r="P237" t="s">
        <v>2648</v>
      </c>
      <c r="Q237" t="s">
        <v>1475</v>
      </c>
      <c r="R237" t="s">
        <v>1475</v>
      </c>
    </row>
    <row r="238" spans="1:18" x14ac:dyDescent="0.15">
      <c r="A238" t="s">
        <v>1954</v>
      </c>
      <c r="B238" t="s">
        <v>2649</v>
      </c>
      <c r="C238" t="s">
        <v>2650</v>
      </c>
      <c r="D238" t="s">
        <v>2560</v>
      </c>
      <c r="E238" t="s">
        <v>2643</v>
      </c>
      <c r="F238" t="s">
        <v>1475</v>
      </c>
      <c r="G238" t="s">
        <v>1475</v>
      </c>
      <c r="H238" s="3">
        <v>0</v>
      </c>
      <c r="I238" s="3">
        <v>0</v>
      </c>
      <c r="J238" s="3">
        <v>0</v>
      </c>
      <c r="K238" s="64">
        <f t="shared" si="6"/>
        <v>0</v>
      </c>
      <c r="L238" s="64">
        <f t="shared" si="7"/>
        <v>0</v>
      </c>
      <c r="M238" s="3">
        <v>0</v>
      </c>
      <c r="N238" s="3">
        <v>0</v>
      </c>
      <c r="O238" s="3">
        <v>0</v>
      </c>
      <c r="P238" t="s">
        <v>2648</v>
      </c>
      <c r="Q238" t="s">
        <v>1475</v>
      </c>
      <c r="R238" t="s">
        <v>1475</v>
      </c>
    </row>
    <row r="239" spans="1:18" x14ac:dyDescent="0.15">
      <c r="A239" t="s">
        <v>1954</v>
      </c>
      <c r="B239" t="s">
        <v>2652</v>
      </c>
      <c r="C239" t="s">
        <v>2653</v>
      </c>
      <c r="D239" t="s">
        <v>2560</v>
      </c>
      <c r="E239" t="s">
        <v>2643</v>
      </c>
      <c r="F239" t="s">
        <v>1475</v>
      </c>
      <c r="G239" t="s">
        <v>1475</v>
      </c>
      <c r="H239" s="3">
        <v>0</v>
      </c>
      <c r="I239" s="3">
        <v>0</v>
      </c>
      <c r="J239" s="3">
        <v>0</v>
      </c>
      <c r="K239" s="64">
        <f t="shared" si="6"/>
        <v>0</v>
      </c>
      <c r="L239" s="64">
        <f t="shared" si="7"/>
        <v>0</v>
      </c>
      <c r="M239" s="3">
        <v>0</v>
      </c>
      <c r="N239" s="3">
        <v>0</v>
      </c>
      <c r="O239" s="3">
        <v>0</v>
      </c>
      <c r="P239" t="s">
        <v>2648</v>
      </c>
      <c r="Q239" t="s">
        <v>1475</v>
      </c>
      <c r="R239" t="s">
        <v>1475</v>
      </c>
    </row>
    <row r="240" spans="1:18" x14ac:dyDescent="0.15">
      <c r="A240" t="s">
        <v>1954</v>
      </c>
      <c r="B240" t="s">
        <v>2655</v>
      </c>
      <c r="C240" t="s">
        <v>2656</v>
      </c>
      <c r="D240" t="s">
        <v>1426</v>
      </c>
      <c r="E240" t="s">
        <v>2657</v>
      </c>
      <c r="F240" t="s">
        <v>1475</v>
      </c>
      <c r="G240" t="s">
        <v>1475</v>
      </c>
      <c r="H240" s="3">
        <v>400</v>
      </c>
      <c r="I240" s="3">
        <v>400</v>
      </c>
      <c r="J240" s="3">
        <v>0</v>
      </c>
      <c r="K240" s="64">
        <f t="shared" si="6"/>
        <v>400</v>
      </c>
      <c r="L240" s="64">
        <f t="shared" si="7"/>
        <v>0</v>
      </c>
      <c r="M240" s="3">
        <v>400</v>
      </c>
      <c r="N240" s="3">
        <v>0</v>
      </c>
      <c r="O240" s="3">
        <v>0</v>
      </c>
      <c r="P240" t="s">
        <v>2986</v>
      </c>
      <c r="Q240" t="s">
        <v>1475</v>
      </c>
      <c r="R240" t="s">
        <v>2987</v>
      </c>
    </row>
    <row r="241" spans="1:18" x14ac:dyDescent="0.15">
      <c r="A241" t="s">
        <v>1954</v>
      </c>
      <c r="B241" t="s">
        <v>2949</v>
      </c>
      <c r="C241" t="s">
        <v>2950</v>
      </c>
      <c r="D241" t="s">
        <v>795</v>
      </c>
      <c r="E241" t="s">
        <v>2951</v>
      </c>
      <c r="F241" t="s">
        <v>2952</v>
      </c>
      <c r="G241" t="s">
        <v>1475</v>
      </c>
      <c r="H241" s="3">
        <v>178.35</v>
      </c>
      <c r="I241" s="3">
        <v>178.35</v>
      </c>
      <c r="J241" s="3">
        <v>0</v>
      </c>
      <c r="K241" s="64">
        <f t="shared" si="6"/>
        <v>178.35</v>
      </c>
      <c r="L241" s="64">
        <f t="shared" si="7"/>
        <v>0</v>
      </c>
      <c r="M241" s="3">
        <v>178.35</v>
      </c>
      <c r="N241" s="3">
        <v>0</v>
      </c>
      <c r="O241" s="3">
        <v>0</v>
      </c>
      <c r="P241" t="s">
        <v>2988</v>
      </c>
      <c r="Q241" t="s">
        <v>1475</v>
      </c>
      <c r="R241" t="s">
        <v>2989</v>
      </c>
    </row>
    <row r="242" spans="1:18" x14ac:dyDescent="0.15">
      <c r="A242" t="s">
        <v>1931</v>
      </c>
      <c r="B242" t="s">
        <v>2558</v>
      </c>
      <c r="C242" t="s">
        <v>2559</v>
      </c>
      <c r="D242" t="s">
        <v>2560</v>
      </c>
      <c r="E242" t="s">
        <v>2561</v>
      </c>
      <c r="F242" t="s">
        <v>1475</v>
      </c>
      <c r="G242" t="s">
        <v>1475</v>
      </c>
      <c r="H242" s="3">
        <v>0</v>
      </c>
      <c r="I242" s="3">
        <v>0</v>
      </c>
      <c r="J242" s="3">
        <v>0</v>
      </c>
      <c r="K242" s="64">
        <f t="shared" si="6"/>
        <v>0</v>
      </c>
      <c r="L242" s="64">
        <f t="shared" si="7"/>
        <v>0</v>
      </c>
      <c r="M242" s="3">
        <v>0</v>
      </c>
      <c r="N242" s="3">
        <v>0</v>
      </c>
      <c r="O242" s="3">
        <v>0</v>
      </c>
      <c r="P242" t="s">
        <v>2885</v>
      </c>
      <c r="Q242" t="s">
        <v>2631</v>
      </c>
      <c r="R242" t="s">
        <v>1475</v>
      </c>
    </row>
    <row r="243" spans="1:18" x14ac:dyDescent="0.15">
      <c r="A243" t="s">
        <v>1931</v>
      </c>
      <c r="B243" t="s">
        <v>2564</v>
      </c>
      <c r="C243" t="s">
        <v>2565</v>
      </c>
      <c r="D243" t="s">
        <v>795</v>
      </c>
      <c r="E243" t="s">
        <v>2566</v>
      </c>
      <c r="F243" t="s">
        <v>2567</v>
      </c>
      <c r="G243" t="s">
        <v>1475</v>
      </c>
      <c r="H243" s="3">
        <v>3039.41</v>
      </c>
      <c r="I243" s="3">
        <v>3039.41</v>
      </c>
      <c r="J243" s="3">
        <v>0</v>
      </c>
      <c r="K243" s="64">
        <f t="shared" si="6"/>
        <v>3039.41</v>
      </c>
      <c r="L243" s="64">
        <f t="shared" si="7"/>
        <v>0</v>
      </c>
      <c r="M243" s="3">
        <v>3039.41</v>
      </c>
      <c r="N243" s="3">
        <v>0</v>
      </c>
      <c r="O243" s="3">
        <v>0</v>
      </c>
      <c r="P243" t="s">
        <v>2990</v>
      </c>
      <c r="Q243" t="s">
        <v>1475</v>
      </c>
      <c r="R243" t="s">
        <v>2991</v>
      </c>
    </row>
    <row r="244" spans="1:18" x14ac:dyDescent="0.15">
      <c r="A244" t="s">
        <v>1931</v>
      </c>
      <c r="B244" t="s">
        <v>2570</v>
      </c>
      <c r="C244" t="s">
        <v>2571</v>
      </c>
      <c r="D244" t="s">
        <v>795</v>
      </c>
      <c r="E244" t="s">
        <v>2566</v>
      </c>
      <c r="F244" t="s">
        <v>2567</v>
      </c>
      <c r="G244" t="s">
        <v>1475</v>
      </c>
      <c r="H244" s="3">
        <v>10717.21</v>
      </c>
      <c r="I244" s="3">
        <v>10717.21</v>
      </c>
      <c r="J244" s="3">
        <v>0</v>
      </c>
      <c r="K244" s="64">
        <f t="shared" si="6"/>
        <v>10717.21</v>
      </c>
      <c r="L244" s="64">
        <f t="shared" si="7"/>
        <v>0</v>
      </c>
      <c r="M244" s="3">
        <v>10717.21</v>
      </c>
      <c r="N244" s="3">
        <v>0</v>
      </c>
      <c r="O244" s="3">
        <v>0</v>
      </c>
      <c r="P244" t="s">
        <v>2992</v>
      </c>
      <c r="Q244" t="s">
        <v>1475</v>
      </c>
      <c r="R244" t="s">
        <v>2993</v>
      </c>
    </row>
    <row r="245" spans="1:18" x14ac:dyDescent="0.15">
      <c r="A245" t="s">
        <v>1931</v>
      </c>
      <c r="B245" t="s">
        <v>2574</v>
      </c>
      <c r="C245" t="s">
        <v>2575</v>
      </c>
      <c r="D245" t="s">
        <v>802</v>
      </c>
      <c r="E245" t="s">
        <v>2576</v>
      </c>
      <c r="F245" t="s">
        <v>1475</v>
      </c>
      <c r="G245" t="s">
        <v>1475</v>
      </c>
      <c r="H245" s="3">
        <v>136.28</v>
      </c>
      <c r="I245" s="3">
        <v>136.28</v>
      </c>
      <c r="J245" s="3">
        <v>0</v>
      </c>
      <c r="K245" s="64">
        <f t="shared" si="6"/>
        <v>136.28</v>
      </c>
      <c r="L245" s="64">
        <f t="shared" si="7"/>
        <v>0</v>
      </c>
      <c r="M245" s="3">
        <v>136.28</v>
      </c>
      <c r="N245" s="3">
        <v>0</v>
      </c>
      <c r="O245" s="3">
        <v>0</v>
      </c>
      <c r="P245" t="s">
        <v>2994</v>
      </c>
      <c r="Q245" t="s">
        <v>1475</v>
      </c>
      <c r="R245" t="s">
        <v>2995</v>
      </c>
    </row>
    <row r="246" spans="1:18" x14ac:dyDescent="0.15">
      <c r="A246" t="s">
        <v>1931</v>
      </c>
      <c r="B246" t="s">
        <v>2579</v>
      </c>
      <c r="C246" t="s">
        <v>2580</v>
      </c>
      <c r="D246" t="s">
        <v>795</v>
      </c>
      <c r="E246" t="s">
        <v>2576</v>
      </c>
      <c r="F246" t="s">
        <v>1475</v>
      </c>
      <c r="G246" t="s">
        <v>1475</v>
      </c>
      <c r="H246" s="3">
        <v>193.56</v>
      </c>
      <c r="I246" s="3">
        <v>193.56</v>
      </c>
      <c r="J246" s="3">
        <v>0</v>
      </c>
      <c r="K246" s="64">
        <f t="shared" si="6"/>
        <v>193.56</v>
      </c>
      <c r="L246" s="64">
        <f t="shared" si="7"/>
        <v>0</v>
      </c>
      <c r="M246" s="3">
        <v>193.56</v>
      </c>
      <c r="N246" s="3">
        <v>0</v>
      </c>
      <c r="O246" s="3">
        <v>0</v>
      </c>
      <c r="P246" t="s">
        <v>2996</v>
      </c>
      <c r="Q246" t="s">
        <v>1475</v>
      </c>
      <c r="R246" t="s">
        <v>2919</v>
      </c>
    </row>
    <row r="247" spans="1:18" x14ac:dyDescent="0.15">
      <c r="A247" t="s">
        <v>1931</v>
      </c>
      <c r="B247" t="s">
        <v>2589</v>
      </c>
      <c r="C247" t="s">
        <v>2590</v>
      </c>
      <c r="D247" t="s">
        <v>2585</v>
      </c>
      <c r="E247" t="s">
        <v>2586</v>
      </c>
      <c r="F247" t="s">
        <v>2586</v>
      </c>
      <c r="G247" t="s">
        <v>1475</v>
      </c>
      <c r="H247" s="3">
        <v>343.59</v>
      </c>
      <c r="I247" s="3">
        <v>343.59</v>
      </c>
      <c r="J247" s="3">
        <v>0</v>
      </c>
      <c r="K247" s="64">
        <f t="shared" si="6"/>
        <v>343.59</v>
      </c>
      <c r="L247" s="64">
        <f t="shared" si="7"/>
        <v>0</v>
      </c>
      <c r="M247" s="3">
        <v>343.59</v>
      </c>
      <c r="N247" s="3">
        <v>0</v>
      </c>
      <c r="O247" s="3">
        <v>0</v>
      </c>
      <c r="P247" t="s">
        <v>2997</v>
      </c>
      <c r="Q247" t="s">
        <v>1475</v>
      </c>
      <c r="R247" t="s">
        <v>2998</v>
      </c>
    </row>
    <row r="248" spans="1:18" x14ac:dyDescent="0.15">
      <c r="A248" t="s">
        <v>1931</v>
      </c>
      <c r="B248" t="s">
        <v>2593</v>
      </c>
      <c r="C248" t="s">
        <v>2594</v>
      </c>
      <c r="D248" t="s">
        <v>795</v>
      </c>
      <c r="E248" t="s">
        <v>2576</v>
      </c>
      <c r="F248" t="s">
        <v>1475</v>
      </c>
      <c r="G248" t="s">
        <v>1475</v>
      </c>
      <c r="H248" s="3">
        <v>400</v>
      </c>
      <c r="I248" s="3">
        <v>400</v>
      </c>
      <c r="J248" s="3">
        <v>0</v>
      </c>
      <c r="K248" s="64">
        <f t="shared" si="6"/>
        <v>400</v>
      </c>
      <c r="L248" s="64">
        <f t="shared" si="7"/>
        <v>0</v>
      </c>
      <c r="M248" s="3">
        <v>400</v>
      </c>
      <c r="N248" s="3">
        <v>0</v>
      </c>
      <c r="O248" s="3">
        <v>0</v>
      </c>
      <c r="P248" t="s">
        <v>2999</v>
      </c>
      <c r="Q248" t="s">
        <v>1475</v>
      </c>
      <c r="R248" t="s">
        <v>3000</v>
      </c>
    </row>
    <row r="249" spans="1:18" x14ac:dyDescent="0.15">
      <c r="A249" t="s">
        <v>1931</v>
      </c>
      <c r="B249" t="s">
        <v>2602</v>
      </c>
      <c r="C249" t="s">
        <v>2603</v>
      </c>
      <c r="D249" t="s">
        <v>795</v>
      </c>
      <c r="E249" t="s">
        <v>2566</v>
      </c>
      <c r="F249" t="s">
        <v>2567</v>
      </c>
      <c r="G249" t="s">
        <v>1475</v>
      </c>
      <c r="H249" s="3">
        <v>70.83</v>
      </c>
      <c r="I249" s="3">
        <v>70.83</v>
      </c>
      <c r="J249" s="3">
        <v>0</v>
      </c>
      <c r="K249" s="64">
        <f t="shared" si="6"/>
        <v>70.83</v>
      </c>
      <c r="L249" s="64">
        <f t="shared" si="7"/>
        <v>0</v>
      </c>
      <c r="M249" s="3">
        <v>70.83</v>
      </c>
      <c r="N249" s="3">
        <v>0</v>
      </c>
      <c r="O249" s="3">
        <v>0</v>
      </c>
      <c r="P249" t="s">
        <v>3001</v>
      </c>
      <c r="Q249" t="s">
        <v>1475</v>
      </c>
      <c r="R249" t="s">
        <v>3002</v>
      </c>
    </row>
    <row r="250" spans="1:18" x14ac:dyDescent="0.15">
      <c r="A250" t="s">
        <v>1931</v>
      </c>
      <c r="B250" t="s">
        <v>2606</v>
      </c>
      <c r="C250" t="s">
        <v>2607</v>
      </c>
      <c r="D250" t="s">
        <v>795</v>
      </c>
      <c r="E250" t="s">
        <v>2608</v>
      </c>
      <c r="F250" t="s">
        <v>2576</v>
      </c>
      <c r="G250" t="s">
        <v>1475</v>
      </c>
      <c r="H250" s="3">
        <v>200</v>
      </c>
      <c r="I250" s="3">
        <v>200</v>
      </c>
      <c r="J250" s="3">
        <v>0</v>
      </c>
      <c r="K250" s="64">
        <f t="shared" si="6"/>
        <v>200</v>
      </c>
      <c r="L250" s="64">
        <f t="shared" si="7"/>
        <v>0</v>
      </c>
      <c r="M250" s="3">
        <v>200</v>
      </c>
      <c r="N250" s="3">
        <v>0</v>
      </c>
      <c r="O250" s="3">
        <v>0</v>
      </c>
      <c r="P250" t="s">
        <v>3003</v>
      </c>
      <c r="Q250" t="s">
        <v>1475</v>
      </c>
      <c r="R250" t="s">
        <v>2582</v>
      </c>
    </row>
    <row r="251" spans="1:18" x14ac:dyDescent="0.15">
      <c r="A251" t="s">
        <v>1931</v>
      </c>
      <c r="B251" t="s">
        <v>2611</v>
      </c>
      <c r="C251" t="s">
        <v>2612</v>
      </c>
      <c r="D251" t="s">
        <v>795</v>
      </c>
      <c r="E251" t="s">
        <v>2566</v>
      </c>
      <c r="F251" t="s">
        <v>2567</v>
      </c>
      <c r="G251" t="s">
        <v>1475</v>
      </c>
      <c r="H251" s="3">
        <v>130.6</v>
      </c>
      <c r="I251" s="3">
        <v>67.510000000000005</v>
      </c>
      <c r="J251" s="3">
        <v>63.09</v>
      </c>
      <c r="K251" s="64">
        <f>M251-J251</f>
        <v>67.509999999999991</v>
      </c>
      <c r="L251" s="64">
        <f t="shared" si="7"/>
        <v>0</v>
      </c>
      <c r="M251" s="3">
        <v>130.6</v>
      </c>
      <c r="N251" s="3">
        <v>0</v>
      </c>
      <c r="O251" s="3">
        <v>0</v>
      </c>
      <c r="P251" t="s">
        <v>3004</v>
      </c>
      <c r="Q251" t="s">
        <v>1475</v>
      </c>
      <c r="R251" t="s">
        <v>3005</v>
      </c>
    </row>
    <row r="252" spans="1:18" x14ac:dyDescent="0.15">
      <c r="A252" t="s">
        <v>1931</v>
      </c>
      <c r="B252" t="s">
        <v>2615</v>
      </c>
      <c r="C252" t="s">
        <v>2616</v>
      </c>
      <c r="D252" t="s">
        <v>795</v>
      </c>
      <c r="E252" t="s">
        <v>2566</v>
      </c>
      <c r="F252" t="s">
        <v>2567</v>
      </c>
      <c r="G252" t="s">
        <v>1475</v>
      </c>
      <c r="H252" s="3">
        <v>45.67</v>
      </c>
      <c r="I252" s="3">
        <v>45.67</v>
      </c>
      <c r="J252" s="3">
        <v>0</v>
      </c>
      <c r="K252" s="64">
        <f t="shared" si="6"/>
        <v>45.67</v>
      </c>
      <c r="L252" s="64">
        <f t="shared" si="7"/>
        <v>0</v>
      </c>
      <c r="M252" s="3">
        <v>45.67</v>
      </c>
      <c r="N252" s="3">
        <v>0</v>
      </c>
      <c r="O252" s="3">
        <v>0</v>
      </c>
      <c r="P252" t="s">
        <v>3006</v>
      </c>
      <c r="Q252" t="s">
        <v>1475</v>
      </c>
      <c r="R252" t="s">
        <v>3007</v>
      </c>
    </row>
    <row r="253" spans="1:18" x14ac:dyDescent="0.15">
      <c r="A253" t="s">
        <v>1931</v>
      </c>
      <c r="B253" t="s">
        <v>3008</v>
      </c>
      <c r="C253" t="s">
        <v>3009</v>
      </c>
      <c r="D253" t="s">
        <v>2560</v>
      </c>
      <c r="E253" t="s">
        <v>2561</v>
      </c>
      <c r="F253" t="s">
        <v>1475</v>
      </c>
      <c r="G253" t="s">
        <v>1475</v>
      </c>
      <c r="H253" s="3">
        <v>842.15</v>
      </c>
      <c r="I253" s="3">
        <v>0</v>
      </c>
      <c r="J253" s="3">
        <v>842.15</v>
      </c>
      <c r="K253" s="64">
        <f t="shared" si="6"/>
        <v>0</v>
      </c>
      <c r="L253" s="64">
        <f>N253+O253-J253</f>
        <v>0</v>
      </c>
      <c r="M253" s="3">
        <v>0</v>
      </c>
      <c r="N253" s="3">
        <v>842.15</v>
      </c>
      <c r="O253" s="3">
        <v>0</v>
      </c>
      <c r="P253" t="s">
        <v>3010</v>
      </c>
      <c r="Q253" t="s">
        <v>3011</v>
      </c>
      <c r="R253" t="s">
        <v>1475</v>
      </c>
    </row>
    <row r="254" spans="1:18" x14ac:dyDescent="0.15">
      <c r="A254" t="s">
        <v>1931</v>
      </c>
      <c r="B254" t="s">
        <v>2623</v>
      </c>
      <c r="C254" t="s">
        <v>2624</v>
      </c>
      <c r="D254" t="s">
        <v>2585</v>
      </c>
      <c r="E254" t="s">
        <v>2586</v>
      </c>
      <c r="F254" t="s">
        <v>2586</v>
      </c>
      <c r="G254" t="s">
        <v>1475</v>
      </c>
      <c r="H254" s="3">
        <v>80.989999999999995</v>
      </c>
      <c r="I254" s="3">
        <v>0</v>
      </c>
      <c r="J254" s="3">
        <v>80.989999999999995</v>
      </c>
      <c r="K254" s="64">
        <f>M254-J254</f>
        <v>0</v>
      </c>
      <c r="L254" s="64">
        <f t="shared" si="7"/>
        <v>0</v>
      </c>
      <c r="M254" s="3">
        <v>80.989999999999995</v>
      </c>
      <c r="N254" s="3">
        <v>0</v>
      </c>
      <c r="O254" s="3">
        <v>0</v>
      </c>
      <c r="P254" t="s">
        <v>3012</v>
      </c>
      <c r="Q254" t="s">
        <v>1475</v>
      </c>
      <c r="R254" t="s">
        <v>3013</v>
      </c>
    </row>
    <row r="255" spans="1:18" x14ac:dyDescent="0.15">
      <c r="A255" t="s">
        <v>1931</v>
      </c>
      <c r="B255" t="s">
        <v>2627</v>
      </c>
      <c r="C255" t="s">
        <v>2628</v>
      </c>
      <c r="D255" t="s">
        <v>2560</v>
      </c>
      <c r="E255" t="s">
        <v>2629</v>
      </c>
      <c r="F255" t="s">
        <v>2629</v>
      </c>
      <c r="G255" t="s">
        <v>1475</v>
      </c>
      <c r="H255" s="3">
        <v>500</v>
      </c>
      <c r="I255" s="3">
        <v>500</v>
      </c>
      <c r="J255" s="3">
        <v>0</v>
      </c>
      <c r="K255" s="64">
        <f t="shared" si="6"/>
        <v>500</v>
      </c>
      <c r="L255" s="64">
        <f t="shared" si="7"/>
        <v>0</v>
      </c>
      <c r="M255" s="3">
        <v>500</v>
      </c>
      <c r="N255" s="3">
        <v>0</v>
      </c>
      <c r="O255" s="3">
        <v>0</v>
      </c>
      <c r="P255" t="s">
        <v>3014</v>
      </c>
      <c r="Q255" t="s">
        <v>1475</v>
      </c>
      <c r="R255" t="s">
        <v>3015</v>
      </c>
    </row>
    <row r="256" spans="1:18" x14ac:dyDescent="0.15">
      <c r="A256" t="s">
        <v>1931</v>
      </c>
      <c r="B256" t="s">
        <v>2940</v>
      </c>
      <c r="C256" t="s">
        <v>2941</v>
      </c>
      <c r="D256" t="s">
        <v>1426</v>
      </c>
      <c r="E256" t="s">
        <v>2576</v>
      </c>
      <c r="F256" t="s">
        <v>1475</v>
      </c>
      <c r="G256" t="s">
        <v>1475</v>
      </c>
      <c r="H256" s="3">
        <v>392.42</v>
      </c>
      <c r="I256" s="3">
        <v>392.42</v>
      </c>
      <c r="J256" s="3">
        <v>0</v>
      </c>
      <c r="K256" s="64">
        <f t="shared" si="6"/>
        <v>0</v>
      </c>
      <c r="L256" s="64">
        <f t="shared" si="7"/>
        <v>392.42</v>
      </c>
      <c r="M256" s="3">
        <v>0</v>
      </c>
      <c r="N256" s="3">
        <v>392.42</v>
      </c>
      <c r="O256" s="3">
        <v>0</v>
      </c>
      <c r="P256" t="s">
        <v>3016</v>
      </c>
      <c r="Q256" t="s">
        <v>3017</v>
      </c>
      <c r="R256" t="s">
        <v>1475</v>
      </c>
    </row>
    <row r="257" spans="1:18" x14ac:dyDescent="0.15">
      <c r="A257" t="s">
        <v>1931</v>
      </c>
      <c r="B257" t="s">
        <v>2632</v>
      </c>
      <c r="C257" t="s">
        <v>2633</v>
      </c>
      <c r="D257" t="s">
        <v>2585</v>
      </c>
      <c r="E257" t="s">
        <v>2586</v>
      </c>
      <c r="F257" t="s">
        <v>2586</v>
      </c>
      <c r="G257" t="s">
        <v>1475</v>
      </c>
      <c r="H257" s="3">
        <v>0</v>
      </c>
      <c r="I257" s="3">
        <v>0</v>
      </c>
      <c r="J257" s="3">
        <v>0</v>
      </c>
      <c r="K257" s="64">
        <f t="shared" si="6"/>
        <v>0</v>
      </c>
      <c r="L257" s="64">
        <f t="shared" si="7"/>
        <v>0</v>
      </c>
      <c r="M257" s="3">
        <v>0</v>
      </c>
      <c r="N257" s="3">
        <v>0</v>
      </c>
      <c r="O257" s="3">
        <v>0</v>
      </c>
      <c r="P257" t="s">
        <v>2679</v>
      </c>
      <c r="Q257" t="s">
        <v>1475</v>
      </c>
      <c r="R257" t="s">
        <v>1475</v>
      </c>
    </row>
    <row r="258" spans="1:18" x14ac:dyDescent="0.15">
      <c r="A258" t="s">
        <v>1931</v>
      </c>
      <c r="B258" t="s">
        <v>2636</v>
      </c>
      <c r="C258" t="s">
        <v>2637</v>
      </c>
      <c r="D258" t="s">
        <v>795</v>
      </c>
      <c r="E258" t="s">
        <v>2566</v>
      </c>
      <c r="F258" t="s">
        <v>2567</v>
      </c>
      <c r="G258" t="s">
        <v>1475</v>
      </c>
      <c r="H258" s="3">
        <v>3000</v>
      </c>
      <c r="I258" s="3">
        <v>3000</v>
      </c>
      <c r="J258" s="3">
        <v>0</v>
      </c>
      <c r="K258" s="64">
        <f t="shared" si="6"/>
        <v>0</v>
      </c>
      <c r="L258" s="64">
        <f t="shared" si="7"/>
        <v>3000</v>
      </c>
      <c r="M258" s="3">
        <v>0</v>
      </c>
      <c r="N258" s="3">
        <v>3000</v>
      </c>
      <c r="O258" s="3">
        <v>0</v>
      </c>
      <c r="P258" t="s">
        <v>3018</v>
      </c>
      <c r="Q258" t="s">
        <v>3019</v>
      </c>
      <c r="R258" t="s">
        <v>3020</v>
      </c>
    </row>
    <row r="259" spans="1:18" x14ac:dyDescent="0.15">
      <c r="A259" t="s">
        <v>1931</v>
      </c>
      <c r="B259" t="s">
        <v>2645</v>
      </c>
      <c r="C259" t="s">
        <v>2646</v>
      </c>
      <c r="D259" t="s">
        <v>2560</v>
      </c>
      <c r="E259" t="s">
        <v>2643</v>
      </c>
      <c r="F259" t="s">
        <v>1475</v>
      </c>
      <c r="G259" t="s">
        <v>1475</v>
      </c>
      <c r="H259" s="3">
        <v>0</v>
      </c>
      <c r="I259" s="3">
        <v>0</v>
      </c>
      <c r="J259" s="3">
        <v>0</v>
      </c>
      <c r="K259" s="64">
        <f t="shared" ref="K259:K322" si="8">M259</f>
        <v>0</v>
      </c>
      <c r="L259" s="64">
        <f t="shared" ref="L259:L322" si="9">N259+O259</f>
        <v>0</v>
      </c>
      <c r="M259" s="3">
        <v>0</v>
      </c>
      <c r="N259" s="3">
        <v>0</v>
      </c>
      <c r="O259" s="3">
        <v>0</v>
      </c>
      <c r="P259" t="s">
        <v>2671</v>
      </c>
      <c r="Q259" t="s">
        <v>1475</v>
      </c>
      <c r="R259" t="s">
        <v>1475</v>
      </c>
    </row>
    <row r="260" spans="1:18" x14ac:dyDescent="0.15">
      <c r="A260" t="s">
        <v>1931</v>
      </c>
      <c r="B260" t="s">
        <v>2649</v>
      </c>
      <c r="C260" t="s">
        <v>2650</v>
      </c>
      <c r="D260" t="s">
        <v>2560</v>
      </c>
      <c r="E260" t="s">
        <v>2643</v>
      </c>
      <c r="F260" t="s">
        <v>1475</v>
      </c>
      <c r="G260" t="s">
        <v>1475</v>
      </c>
      <c r="H260" s="3">
        <v>0</v>
      </c>
      <c r="I260" s="3">
        <v>0</v>
      </c>
      <c r="J260" s="3">
        <v>0</v>
      </c>
      <c r="K260" s="64">
        <f t="shared" si="8"/>
        <v>0</v>
      </c>
      <c r="L260" s="64">
        <f t="shared" si="9"/>
        <v>0</v>
      </c>
      <c r="M260" s="3">
        <v>0</v>
      </c>
      <c r="N260" s="3">
        <v>0</v>
      </c>
      <c r="O260" s="3">
        <v>0</v>
      </c>
      <c r="P260" t="s">
        <v>2648</v>
      </c>
      <c r="Q260" t="s">
        <v>1475</v>
      </c>
      <c r="R260" t="s">
        <v>1475</v>
      </c>
    </row>
    <row r="261" spans="1:18" x14ac:dyDescent="0.15">
      <c r="A261" t="s">
        <v>1931</v>
      </c>
      <c r="B261" t="s">
        <v>2652</v>
      </c>
      <c r="C261" t="s">
        <v>2653</v>
      </c>
      <c r="D261" t="s">
        <v>2560</v>
      </c>
      <c r="E261" t="s">
        <v>2643</v>
      </c>
      <c r="F261" t="s">
        <v>1475</v>
      </c>
      <c r="G261" t="s">
        <v>1475</v>
      </c>
      <c r="H261" s="3">
        <v>0</v>
      </c>
      <c r="I261" s="3">
        <v>0</v>
      </c>
      <c r="J261" s="3">
        <v>0</v>
      </c>
      <c r="K261" s="64">
        <f t="shared" si="8"/>
        <v>0</v>
      </c>
      <c r="L261" s="64">
        <f t="shared" si="9"/>
        <v>0</v>
      </c>
      <c r="M261" s="3">
        <v>0</v>
      </c>
      <c r="N261" s="3">
        <v>0</v>
      </c>
      <c r="O261" s="3">
        <v>0</v>
      </c>
      <c r="P261" t="s">
        <v>2648</v>
      </c>
      <c r="Q261" t="s">
        <v>1475</v>
      </c>
      <c r="R261" t="s">
        <v>1475</v>
      </c>
    </row>
    <row r="262" spans="1:18" x14ac:dyDescent="0.15">
      <c r="A262" t="s">
        <v>1931</v>
      </c>
      <c r="B262" t="s">
        <v>2655</v>
      </c>
      <c r="C262" t="s">
        <v>2656</v>
      </c>
      <c r="D262" t="s">
        <v>1426</v>
      </c>
      <c r="E262" t="s">
        <v>2657</v>
      </c>
      <c r="F262" t="s">
        <v>1475</v>
      </c>
      <c r="G262" t="s">
        <v>1475</v>
      </c>
      <c r="H262" s="3">
        <v>367.96</v>
      </c>
      <c r="I262" s="3">
        <v>367.96</v>
      </c>
      <c r="J262" s="3">
        <v>0</v>
      </c>
      <c r="K262" s="64">
        <f t="shared" si="8"/>
        <v>367.96</v>
      </c>
      <c r="L262" s="64">
        <f t="shared" si="9"/>
        <v>0</v>
      </c>
      <c r="M262" s="3">
        <v>367.96</v>
      </c>
      <c r="N262" s="3">
        <v>0</v>
      </c>
      <c r="O262" s="3">
        <v>0</v>
      </c>
      <c r="P262" t="s">
        <v>3021</v>
      </c>
      <c r="Q262" t="s">
        <v>1475</v>
      </c>
      <c r="R262" t="s">
        <v>3022</v>
      </c>
    </row>
    <row r="263" spans="1:18" x14ac:dyDescent="0.15">
      <c r="A263" t="s">
        <v>1931</v>
      </c>
      <c r="B263" t="s">
        <v>2949</v>
      </c>
      <c r="C263" t="s">
        <v>2950</v>
      </c>
      <c r="D263" t="s">
        <v>795</v>
      </c>
      <c r="E263" t="s">
        <v>2951</v>
      </c>
      <c r="F263" t="s">
        <v>2952</v>
      </c>
      <c r="G263" t="s">
        <v>1475</v>
      </c>
      <c r="H263" s="3">
        <v>200</v>
      </c>
      <c r="I263" s="3">
        <v>200</v>
      </c>
      <c r="J263" s="3">
        <v>0</v>
      </c>
      <c r="K263" s="64">
        <f t="shared" si="8"/>
        <v>200</v>
      </c>
      <c r="L263" s="64">
        <f t="shared" si="9"/>
        <v>0</v>
      </c>
      <c r="M263" s="3">
        <v>200</v>
      </c>
      <c r="N263" s="3">
        <v>0</v>
      </c>
      <c r="O263" s="3">
        <v>0</v>
      </c>
      <c r="P263" t="s">
        <v>3023</v>
      </c>
      <c r="Q263" t="s">
        <v>1475</v>
      </c>
      <c r="R263" t="s">
        <v>3024</v>
      </c>
    </row>
    <row r="264" spans="1:18" x14ac:dyDescent="0.15">
      <c r="A264" t="s">
        <v>1930</v>
      </c>
      <c r="B264" t="s">
        <v>2558</v>
      </c>
      <c r="C264" t="s">
        <v>2559</v>
      </c>
      <c r="D264" t="s">
        <v>2560</v>
      </c>
      <c r="E264" t="s">
        <v>2561</v>
      </c>
      <c r="F264" t="s">
        <v>1475</v>
      </c>
      <c r="G264" t="s">
        <v>1475</v>
      </c>
      <c r="H264" s="3">
        <v>0</v>
      </c>
      <c r="I264" s="3">
        <v>0</v>
      </c>
      <c r="J264" s="3">
        <v>0</v>
      </c>
      <c r="K264" s="64">
        <f t="shared" si="8"/>
        <v>0</v>
      </c>
      <c r="L264" s="64">
        <f t="shared" si="9"/>
        <v>0</v>
      </c>
      <c r="M264" s="3">
        <v>0</v>
      </c>
      <c r="N264" s="3">
        <v>0</v>
      </c>
      <c r="O264" s="3">
        <v>0</v>
      </c>
      <c r="P264" t="s">
        <v>3025</v>
      </c>
      <c r="Q264" t="s">
        <v>2763</v>
      </c>
      <c r="R264" t="s">
        <v>1475</v>
      </c>
    </row>
    <row r="265" spans="1:18" x14ac:dyDescent="0.15">
      <c r="A265" t="s">
        <v>1930</v>
      </c>
      <c r="B265" t="s">
        <v>2564</v>
      </c>
      <c r="C265" t="s">
        <v>2565</v>
      </c>
      <c r="D265" t="s">
        <v>795</v>
      </c>
      <c r="E265" t="s">
        <v>2566</v>
      </c>
      <c r="F265" t="s">
        <v>2567</v>
      </c>
      <c r="G265" t="s">
        <v>1475</v>
      </c>
      <c r="H265" s="3">
        <v>3947.21</v>
      </c>
      <c r="I265" s="3">
        <v>3947.21</v>
      </c>
      <c r="J265" s="3">
        <v>0</v>
      </c>
      <c r="K265" s="64">
        <f t="shared" si="8"/>
        <v>3947.21</v>
      </c>
      <c r="L265" s="64">
        <f t="shared" si="9"/>
        <v>0</v>
      </c>
      <c r="M265" s="3">
        <v>3947.21</v>
      </c>
      <c r="N265" s="3">
        <v>0</v>
      </c>
      <c r="O265" s="3">
        <v>0</v>
      </c>
      <c r="P265" t="s">
        <v>3026</v>
      </c>
      <c r="Q265" t="s">
        <v>1475</v>
      </c>
      <c r="R265" t="s">
        <v>3027</v>
      </c>
    </row>
    <row r="266" spans="1:18" x14ac:dyDescent="0.15">
      <c r="A266" t="s">
        <v>1930</v>
      </c>
      <c r="B266" t="s">
        <v>2570</v>
      </c>
      <c r="C266" t="s">
        <v>2571</v>
      </c>
      <c r="D266" t="s">
        <v>795</v>
      </c>
      <c r="E266" t="s">
        <v>2566</v>
      </c>
      <c r="F266" t="s">
        <v>2567</v>
      </c>
      <c r="G266" t="s">
        <v>1475</v>
      </c>
      <c r="H266" s="3">
        <v>12624.6</v>
      </c>
      <c r="I266" s="3">
        <v>12624.6</v>
      </c>
      <c r="J266" s="3">
        <v>0</v>
      </c>
      <c r="K266" s="64">
        <f t="shared" si="8"/>
        <v>12624.6</v>
      </c>
      <c r="L266" s="64">
        <f t="shared" si="9"/>
        <v>0</v>
      </c>
      <c r="M266" s="3">
        <v>12624.6</v>
      </c>
      <c r="N266" s="3">
        <v>0</v>
      </c>
      <c r="O266" s="3">
        <v>0</v>
      </c>
      <c r="P266" t="s">
        <v>3028</v>
      </c>
      <c r="Q266" t="s">
        <v>1475</v>
      </c>
      <c r="R266" t="s">
        <v>3029</v>
      </c>
    </row>
    <row r="267" spans="1:18" x14ac:dyDescent="0.15">
      <c r="A267" t="s">
        <v>1930</v>
      </c>
      <c r="B267" t="s">
        <v>2574</v>
      </c>
      <c r="C267" t="s">
        <v>2575</v>
      </c>
      <c r="D267" t="s">
        <v>802</v>
      </c>
      <c r="E267" t="s">
        <v>2576</v>
      </c>
      <c r="F267" t="s">
        <v>1475</v>
      </c>
      <c r="G267" t="s">
        <v>1475</v>
      </c>
      <c r="H267" s="3">
        <v>0</v>
      </c>
      <c r="I267" s="3">
        <v>0</v>
      </c>
      <c r="J267" s="3">
        <v>0</v>
      </c>
      <c r="K267" s="64">
        <f t="shared" si="8"/>
        <v>0</v>
      </c>
      <c r="L267" s="64">
        <f t="shared" si="9"/>
        <v>0</v>
      </c>
      <c r="M267" s="3">
        <v>0</v>
      </c>
      <c r="N267" s="3">
        <v>0</v>
      </c>
      <c r="O267" s="3">
        <v>0</v>
      </c>
      <c r="P267" t="s">
        <v>3030</v>
      </c>
      <c r="Q267" t="s">
        <v>1475</v>
      </c>
      <c r="R267" t="s">
        <v>2834</v>
      </c>
    </row>
    <row r="268" spans="1:18" x14ac:dyDescent="0.15">
      <c r="A268" t="s">
        <v>1930</v>
      </c>
      <c r="B268" t="s">
        <v>2579</v>
      </c>
      <c r="C268" t="s">
        <v>2580</v>
      </c>
      <c r="D268" t="s">
        <v>795</v>
      </c>
      <c r="E268" t="s">
        <v>2576</v>
      </c>
      <c r="F268" t="s">
        <v>1475</v>
      </c>
      <c r="G268" t="s">
        <v>1475</v>
      </c>
      <c r="H268" s="3">
        <v>52.29</v>
      </c>
      <c r="I268" s="3">
        <v>52.29</v>
      </c>
      <c r="J268" s="3">
        <v>0</v>
      </c>
      <c r="K268" s="64">
        <f t="shared" si="8"/>
        <v>52.29</v>
      </c>
      <c r="L268" s="64">
        <f t="shared" si="9"/>
        <v>0</v>
      </c>
      <c r="M268" s="3">
        <v>52.29</v>
      </c>
      <c r="N268" s="3">
        <v>0</v>
      </c>
      <c r="O268" s="3">
        <v>0</v>
      </c>
      <c r="P268" t="s">
        <v>3031</v>
      </c>
      <c r="Q268" t="s">
        <v>1475</v>
      </c>
      <c r="R268" t="s">
        <v>2684</v>
      </c>
    </row>
    <row r="269" spans="1:18" x14ac:dyDescent="0.15">
      <c r="A269" t="s">
        <v>1930</v>
      </c>
      <c r="B269" t="s">
        <v>2589</v>
      </c>
      <c r="C269" t="s">
        <v>2590</v>
      </c>
      <c r="D269" t="s">
        <v>2585</v>
      </c>
      <c r="E269" t="s">
        <v>2586</v>
      </c>
      <c r="F269" t="s">
        <v>2586</v>
      </c>
      <c r="G269" t="s">
        <v>1475</v>
      </c>
      <c r="H269" s="3">
        <v>307.08999999999997</v>
      </c>
      <c r="I269" s="3">
        <v>307.08999999999997</v>
      </c>
      <c r="J269" s="3">
        <v>0</v>
      </c>
      <c r="K269" s="64">
        <f t="shared" si="8"/>
        <v>307.08999999999997</v>
      </c>
      <c r="L269" s="64">
        <f t="shared" si="9"/>
        <v>0</v>
      </c>
      <c r="M269" s="3">
        <v>307.08999999999997</v>
      </c>
      <c r="N269" s="3">
        <v>0</v>
      </c>
      <c r="O269" s="3">
        <v>0</v>
      </c>
      <c r="P269" t="s">
        <v>3032</v>
      </c>
      <c r="Q269" t="s">
        <v>1475</v>
      </c>
      <c r="R269" t="s">
        <v>2874</v>
      </c>
    </row>
    <row r="270" spans="1:18" x14ac:dyDescent="0.15">
      <c r="A270" t="s">
        <v>1930</v>
      </c>
      <c r="B270" t="s">
        <v>2593</v>
      </c>
      <c r="C270" t="s">
        <v>2594</v>
      </c>
      <c r="D270" t="s">
        <v>795</v>
      </c>
      <c r="E270" t="s">
        <v>2576</v>
      </c>
      <c r="F270" t="s">
        <v>1475</v>
      </c>
      <c r="G270" t="s">
        <v>1475</v>
      </c>
      <c r="H270" s="3">
        <v>400</v>
      </c>
      <c r="I270" s="3">
        <v>400</v>
      </c>
      <c r="J270" s="3">
        <v>0</v>
      </c>
      <c r="K270" s="64">
        <f t="shared" si="8"/>
        <v>400</v>
      </c>
      <c r="L270" s="64">
        <f t="shared" si="9"/>
        <v>0</v>
      </c>
      <c r="M270" s="3">
        <v>400</v>
      </c>
      <c r="N270" s="3">
        <v>0</v>
      </c>
      <c r="O270" s="3">
        <v>0</v>
      </c>
      <c r="P270" t="s">
        <v>3033</v>
      </c>
      <c r="Q270" t="s">
        <v>1475</v>
      </c>
      <c r="R270" t="s">
        <v>3034</v>
      </c>
    </row>
    <row r="271" spans="1:18" x14ac:dyDescent="0.15">
      <c r="A271" t="s">
        <v>1930</v>
      </c>
      <c r="B271" t="s">
        <v>2602</v>
      </c>
      <c r="C271" t="s">
        <v>2603</v>
      </c>
      <c r="D271" t="s">
        <v>795</v>
      </c>
      <c r="E271" t="s">
        <v>2566</v>
      </c>
      <c r="F271" t="s">
        <v>2567</v>
      </c>
      <c r="G271" t="s">
        <v>1475</v>
      </c>
      <c r="H271" s="3">
        <v>0</v>
      </c>
      <c r="I271" s="3">
        <v>0</v>
      </c>
      <c r="J271" s="3">
        <v>0</v>
      </c>
      <c r="K271" s="64">
        <f t="shared" si="8"/>
        <v>0</v>
      </c>
      <c r="L271" s="64">
        <f t="shared" si="9"/>
        <v>0</v>
      </c>
      <c r="M271" s="3">
        <v>0</v>
      </c>
      <c r="N271" s="3">
        <v>0</v>
      </c>
      <c r="O271" s="3">
        <v>0</v>
      </c>
      <c r="P271" t="s">
        <v>3035</v>
      </c>
      <c r="Q271" t="s">
        <v>1475</v>
      </c>
      <c r="R271" t="s">
        <v>2687</v>
      </c>
    </row>
    <row r="272" spans="1:18" x14ac:dyDescent="0.15">
      <c r="A272" t="s">
        <v>1930</v>
      </c>
      <c r="B272" t="s">
        <v>2606</v>
      </c>
      <c r="C272" t="s">
        <v>2607</v>
      </c>
      <c r="D272" t="s">
        <v>795</v>
      </c>
      <c r="E272" t="s">
        <v>2608</v>
      </c>
      <c r="F272" t="s">
        <v>2576</v>
      </c>
      <c r="G272" t="s">
        <v>1475</v>
      </c>
      <c r="H272" s="3">
        <v>177.79</v>
      </c>
      <c r="I272" s="3">
        <v>177.79</v>
      </c>
      <c r="J272" s="3">
        <v>0</v>
      </c>
      <c r="K272" s="64">
        <f t="shared" si="8"/>
        <v>177.79</v>
      </c>
      <c r="L272" s="64">
        <f t="shared" si="9"/>
        <v>0</v>
      </c>
      <c r="M272" s="3">
        <v>177.79</v>
      </c>
      <c r="N272" s="3">
        <v>0</v>
      </c>
      <c r="O272" s="3">
        <v>0</v>
      </c>
      <c r="P272" t="s">
        <v>3036</v>
      </c>
      <c r="Q272" t="s">
        <v>1475</v>
      </c>
      <c r="R272" t="s">
        <v>2789</v>
      </c>
    </row>
    <row r="273" spans="1:18" x14ac:dyDescent="0.15">
      <c r="A273" t="s">
        <v>1930</v>
      </c>
      <c r="B273" t="s">
        <v>2611</v>
      </c>
      <c r="C273" t="s">
        <v>2612</v>
      </c>
      <c r="D273" t="s">
        <v>795</v>
      </c>
      <c r="E273" t="s">
        <v>2566</v>
      </c>
      <c r="F273" t="s">
        <v>2567</v>
      </c>
      <c r="G273" t="s">
        <v>1475</v>
      </c>
      <c r="H273" s="3">
        <v>0</v>
      </c>
      <c r="I273" s="3">
        <v>0</v>
      </c>
      <c r="J273" s="3">
        <v>0</v>
      </c>
      <c r="K273" s="64">
        <f t="shared" si="8"/>
        <v>0</v>
      </c>
      <c r="L273" s="64">
        <f t="shared" si="9"/>
        <v>0</v>
      </c>
      <c r="M273" s="3">
        <v>0</v>
      </c>
      <c r="N273" s="3">
        <v>0</v>
      </c>
      <c r="O273" s="3">
        <v>0</v>
      </c>
      <c r="P273" t="s">
        <v>3037</v>
      </c>
      <c r="Q273" t="s">
        <v>1475</v>
      </c>
      <c r="R273" t="s">
        <v>2864</v>
      </c>
    </row>
    <row r="274" spans="1:18" x14ac:dyDescent="0.15">
      <c r="A274" t="s">
        <v>1930</v>
      </c>
      <c r="B274" t="s">
        <v>2615</v>
      </c>
      <c r="C274" t="s">
        <v>2616</v>
      </c>
      <c r="D274" t="s">
        <v>795</v>
      </c>
      <c r="E274" t="s">
        <v>2566</v>
      </c>
      <c r="F274" t="s">
        <v>2567</v>
      </c>
      <c r="G274" t="s">
        <v>1475</v>
      </c>
      <c r="H274" s="3">
        <v>69.77</v>
      </c>
      <c r="I274" s="3">
        <v>69.77</v>
      </c>
      <c r="J274" s="3">
        <v>0</v>
      </c>
      <c r="K274" s="64">
        <f t="shared" si="8"/>
        <v>69.77</v>
      </c>
      <c r="L274" s="64">
        <f t="shared" si="9"/>
        <v>0</v>
      </c>
      <c r="M274" s="3">
        <v>69.77</v>
      </c>
      <c r="N274" s="3">
        <v>0</v>
      </c>
      <c r="O274" s="3">
        <v>0</v>
      </c>
      <c r="P274" t="s">
        <v>3038</v>
      </c>
      <c r="Q274" t="s">
        <v>1475</v>
      </c>
      <c r="R274" t="s">
        <v>2822</v>
      </c>
    </row>
    <row r="275" spans="1:18" x14ac:dyDescent="0.15">
      <c r="A275" t="s">
        <v>1930</v>
      </c>
      <c r="B275" t="s">
        <v>3008</v>
      </c>
      <c r="C275" t="s">
        <v>3009</v>
      </c>
      <c r="D275" t="s">
        <v>2560</v>
      </c>
      <c r="E275" t="s">
        <v>2561</v>
      </c>
      <c r="F275" t="s">
        <v>1475</v>
      </c>
      <c r="G275" t="s">
        <v>1475</v>
      </c>
      <c r="H275" s="3">
        <v>2520.92</v>
      </c>
      <c r="I275" s="3">
        <v>1859.62</v>
      </c>
      <c r="J275" s="3">
        <v>661.31</v>
      </c>
      <c r="K275" s="64">
        <f t="shared" si="8"/>
        <v>0</v>
      </c>
      <c r="L275" s="64">
        <f>N275+O275-J275</f>
        <v>1859.6100000000001</v>
      </c>
      <c r="M275" s="3">
        <v>0</v>
      </c>
      <c r="N275" s="3">
        <v>2520.92</v>
      </c>
      <c r="O275" s="3">
        <v>0</v>
      </c>
      <c r="P275" t="s">
        <v>3039</v>
      </c>
      <c r="Q275" t="s">
        <v>3040</v>
      </c>
      <c r="R275" t="s">
        <v>1475</v>
      </c>
    </row>
    <row r="276" spans="1:18" x14ac:dyDescent="0.15">
      <c r="A276" t="s">
        <v>1930</v>
      </c>
      <c r="B276" t="s">
        <v>2623</v>
      </c>
      <c r="C276" t="s">
        <v>2624</v>
      </c>
      <c r="D276" t="s">
        <v>2585</v>
      </c>
      <c r="E276" t="s">
        <v>2586</v>
      </c>
      <c r="F276" t="s">
        <v>2586</v>
      </c>
      <c r="G276" t="s">
        <v>1475</v>
      </c>
      <c r="H276" s="3">
        <v>147.81</v>
      </c>
      <c r="I276" s="3">
        <v>124.87</v>
      </c>
      <c r="J276" s="3">
        <v>22.94</v>
      </c>
      <c r="K276" s="64">
        <f>M276-J276</f>
        <v>124.87</v>
      </c>
      <c r="L276" s="64">
        <f t="shared" si="9"/>
        <v>0</v>
      </c>
      <c r="M276" s="3">
        <v>147.81</v>
      </c>
      <c r="N276" s="3">
        <v>0</v>
      </c>
      <c r="O276" s="3">
        <v>0</v>
      </c>
      <c r="P276" t="s">
        <v>3041</v>
      </c>
      <c r="Q276" t="s">
        <v>1475</v>
      </c>
      <c r="R276" t="s">
        <v>3042</v>
      </c>
    </row>
    <row r="277" spans="1:18" x14ac:dyDescent="0.15">
      <c r="A277" t="s">
        <v>1930</v>
      </c>
      <c r="B277" t="s">
        <v>2627</v>
      </c>
      <c r="C277" t="s">
        <v>2628</v>
      </c>
      <c r="D277" t="s">
        <v>2560</v>
      </c>
      <c r="E277" t="s">
        <v>2629</v>
      </c>
      <c r="F277" t="s">
        <v>2629</v>
      </c>
      <c r="G277" t="s">
        <v>1475</v>
      </c>
      <c r="H277" s="3">
        <v>378.11</v>
      </c>
      <c r="I277" s="3">
        <v>378.11</v>
      </c>
      <c r="J277" s="3">
        <v>0</v>
      </c>
      <c r="K277" s="64">
        <f t="shared" si="8"/>
        <v>378.11</v>
      </c>
      <c r="L277" s="64">
        <f t="shared" si="9"/>
        <v>0</v>
      </c>
      <c r="M277" s="3">
        <v>378.11</v>
      </c>
      <c r="N277" s="3">
        <v>0</v>
      </c>
      <c r="O277" s="3">
        <v>0</v>
      </c>
      <c r="P277" t="s">
        <v>3043</v>
      </c>
      <c r="Q277" t="s">
        <v>1475</v>
      </c>
      <c r="R277" t="s">
        <v>3044</v>
      </c>
    </row>
    <row r="278" spans="1:18" x14ac:dyDescent="0.15">
      <c r="A278" t="s">
        <v>1930</v>
      </c>
      <c r="B278" t="s">
        <v>2940</v>
      </c>
      <c r="C278" t="s">
        <v>2941</v>
      </c>
      <c r="D278" t="s">
        <v>1426</v>
      </c>
      <c r="E278" t="s">
        <v>2576</v>
      </c>
      <c r="F278" t="s">
        <v>1475</v>
      </c>
      <c r="G278" t="s">
        <v>1475</v>
      </c>
      <c r="H278" s="3">
        <v>421</v>
      </c>
      <c r="I278" s="3">
        <v>421</v>
      </c>
      <c r="J278" s="3">
        <v>0</v>
      </c>
      <c r="K278" s="64">
        <f t="shared" si="8"/>
        <v>0</v>
      </c>
      <c r="L278" s="64">
        <f t="shared" si="9"/>
        <v>421</v>
      </c>
      <c r="M278" s="3">
        <v>0</v>
      </c>
      <c r="N278" s="3">
        <v>421</v>
      </c>
      <c r="O278" s="3">
        <v>0</v>
      </c>
      <c r="P278" t="s">
        <v>3045</v>
      </c>
      <c r="Q278" t="s">
        <v>3046</v>
      </c>
      <c r="R278" t="s">
        <v>1475</v>
      </c>
    </row>
    <row r="279" spans="1:18" x14ac:dyDescent="0.15">
      <c r="A279" t="s">
        <v>1930</v>
      </c>
      <c r="B279" t="s">
        <v>2632</v>
      </c>
      <c r="C279" t="s">
        <v>2633</v>
      </c>
      <c r="D279" t="s">
        <v>2585</v>
      </c>
      <c r="E279" t="s">
        <v>2586</v>
      </c>
      <c r="F279" t="s">
        <v>2586</v>
      </c>
      <c r="G279" t="s">
        <v>1475</v>
      </c>
      <c r="H279" s="3">
        <v>0</v>
      </c>
      <c r="I279" s="3">
        <v>0</v>
      </c>
      <c r="J279" s="3">
        <v>0</v>
      </c>
      <c r="K279" s="64">
        <f t="shared" si="8"/>
        <v>0</v>
      </c>
      <c r="L279" s="64">
        <f t="shared" si="9"/>
        <v>0</v>
      </c>
      <c r="M279" s="3">
        <v>0</v>
      </c>
      <c r="N279" s="3">
        <v>0</v>
      </c>
      <c r="O279" s="3">
        <v>0</v>
      </c>
      <c r="P279" t="s">
        <v>2739</v>
      </c>
      <c r="Q279" t="s">
        <v>1475</v>
      </c>
      <c r="R279" t="s">
        <v>1475</v>
      </c>
    </row>
    <row r="280" spans="1:18" x14ac:dyDescent="0.15">
      <c r="A280" t="s">
        <v>1930</v>
      </c>
      <c r="B280" t="s">
        <v>2636</v>
      </c>
      <c r="C280" t="s">
        <v>2637</v>
      </c>
      <c r="D280" t="s">
        <v>795</v>
      </c>
      <c r="E280" t="s">
        <v>2566</v>
      </c>
      <c r="F280" t="s">
        <v>2567</v>
      </c>
      <c r="G280" t="s">
        <v>1475</v>
      </c>
      <c r="H280" s="3">
        <v>3000</v>
      </c>
      <c r="I280" s="3">
        <v>3000</v>
      </c>
      <c r="J280" s="3">
        <v>0</v>
      </c>
      <c r="K280" s="64">
        <f t="shared" si="8"/>
        <v>0</v>
      </c>
      <c r="L280" s="64">
        <f t="shared" si="9"/>
        <v>3000</v>
      </c>
      <c r="M280" s="3">
        <v>0</v>
      </c>
      <c r="N280" s="3">
        <v>3000</v>
      </c>
      <c r="O280" s="3">
        <v>0</v>
      </c>
      <c r="P280" t="s">
        <v>3047</v>
      </c>
      <c r="Q280" t="s">
        <v>3048</v>
      </c>
      <c r="R280" t="s">
        <v>3049</v>
      </c>
    </row>
    <row r="281" spans="1:18" x14ac:dyDescent="0.15">
      <c r="A281" t="s">
        <v>1930</v>
      </c>
      <c r="B281" t="s">
        <v>2641</v>
      </c>
      <c r="C281" t="s">
        <v>2642</v>
      </c>
      <c r="D281" t="s">
        <v>2560</v>
      </c>
      <c r="E281" t="s">
        <v>2643</v>
      </c>
      <c r="F281" t="s">
        <v>1475</v>
      </c>
      <c r="G281" t="s">
        <v>1475</v>
      </c>
      <c r="H281" s="3">
        <v>0</v>
      </c>
      <c r="I281" s="3">
        <v>0</v>
      </c>
      <c r="J281" s="3">
        <v>0</v>
      </c>
      <c r="K281" s="64">
        <f t="shared" si="8"/>
        <v>0</v>
      </c>
      <c r="L281" s="64">
        <f t="shared" si="9"/>
        <v>0</v>
      </c>
      <c r="M281" s="3">
        <v>0</v>
      </c>
      <c r="N281" s="3">
        <v>0</v>
      </c>
      <c r="O281" s="3">
        <v>0</v>
      </c>
      <c r="P281" t="s">
        <v>2601</v>
      </c>
      <c r="Q281" t="s">
        <v>1475</v>
      </c>
      <c r="R281" t="s">
        <v>1475</v>
      </c>
    </row>
    <row r="282" spans="1:18" x14ac:dyDescent="0.15">
      <c r="A282" t="s">
        <v>1930</v>
      </c>
      <c r="B282" t="s">
        <v>2649</v>
      </c>
      <c r="C282" t="s">
        <v>2650</v>
      </c>
      <c r="D282" t="s">
        <v>2560</v>
      </c>
      <c r="E282" t="s">
        <v>2643</v>
      </c>
      <c r="F282" t="s">
        <v>1475</v>
      </c>
      <c r="G282" t="s">
        <v>1475</v>
      </c>
      <c r="H282" s="3">
        <v>0</v>
      </c>
      <c r="I282" s="3">
        <v>0</v>
      </c>
      <c r="J282" s="3">
        <v>0</v>
      </c>
      <c r="K282" s="64">
        <f t="shared" si="8"/>
        <v>0</v>
      </c>
      <c r="L282" s="64">
        <f t="shared" si="9"/>
        <v>0</v>
      </c>
      <c r="M282" s="3">
        <v>0</v>
      </c>
      <c r="N282" s="3">
        <v>0</v>
      </c>
      <c r="O282" s="3">
        <v>0</v>
      </c>
      <c r="P282" t="s">
        <v>2601</v>
      </c>
      <c r="Q282" t="s">
        <v>1475</v>
      </c>
      <c r="R282" t="s">
        <v>1475</v>
      </c>
    </row>
    <row r="283" spans="1:18" x14ac:dyDescent="0.15">
      <c r="A283" t="s">
        <v>1930</v>
      </c>
      <c r="B283" t="s">
        <v>2655</v>
      </c>
      <c r="C283" t="s">
        <v>2656</v>
      </c>
      <c r="D283" t="s">
        <v>1426</v>
      </c>
      <c r="E283" t="s">
        <v>2657</v>
      </c>
      <c r="F283" t="s">
        <v>1475</v>
      </c>
      <c r="G283" t="s">
        <v>1475</v>
      </c>
      <c r="H283" s="3">
        <v>499.78</v>
      </c>
      <c r="I283" s="3">
        <v>499.78</v>
      </c>
      <c r="J283" s="3">
        <v>0</v>
      </c>
      <c r="K283" s="64">
        <f t="shared" si="8"/>
        <v>499.78</v>
      </c>
      <c r="L283" s="64">
        <f t="shared" si="9"/>
        <v>0</v>
      </c>
      <c r="M283" s="3">
        <v>499.78</v>
      </c>
      <c r="N283" s="3">
        <v>0</v>
      </c>
      <c r="O283" s="3">
        <v>0</v>
      </c>
      <c r="P283" t="s">
        <v>3050</v>
      </c>
      <c r="Q283" t="s">
        <v>1475</v>
      </c>
      <c r="R283" t="s">
        <v>3051</v>
      </c>
    </row>
    <row r="284" spans="1:18" x14ac:dyDescent="0.15">
      <c r="A284" t="s">
        <v>1930</v>
      </c>
      <c r="B284" t="s">
        <v>2949</v>
      </c>
      <c r="C284" t="s">
        <v>2950</v>
      </c>
      <c r="D284" t="s">
        <v>795</v>
      </c>
      <c r="E284" t="s">
        <v>2951</v>
      </c>
      <c r="F284" t="s">
        <v>2952</v>
      </c>
      <c r="G284" t="s">
        <v>1475</v>
      </c>
      <c r="H284" s="3">
        <v>200</v>
      </c>
      <c r="I284" s="3">
        <v>200</v>
      </c>
      <c r="J284" s="3">
        <v>0</v>
      </c>
      <c r="K284" s="64">
        <f t="shared" si="8"/>
        <v>200</v>
      </c>
      <c r="L284" s="64">
        <f t="shared" si="9"/>
        <v>0</v>
      </c>
      <c r="M284" s="3">
        <v>200</v>
      </c>
      <c r="N284" s="3">
        <v>0</v>
      </c>
      <c r="O284" s="3">
        <v>0</v>
      </c>
      <c r="P284" t="s">
        <v>3052</v>
      </c>
      <c r="Q284" t="s">
        <v>1475</v>
      </c>
      <c r="R284" t="s">
        <v>2965</v>
      </c>
    </row>
    <row r="285" spans="1:18" x14ac:dyDescent="0.15">
      <c r="A285" t="s">
        <v>1930</v>
      </c>
      <c r="B285" t="s">
        <v>3053</v>
      </c>
      <c r="C285" t="s">
        <v>3054</v>
      </c>
      <c r="D285" t="s">
        <v>795</v>
      </c>
      <c r="E285" t="s">
        <v>2566</v>
      </c>
      <c r="F285" t="s">
        <v>2621</v>
      </c>
      <c r="G285" t="s">
        <v>1475</v>
      </c>
      <c r="H285" s="3">
        <v>1000</v>
      </c>
      <c r="I285" s="3">
        <v>1000</v>
      </c>
      <c r="J285" s="3">
        <v>0</v>
      </c>
      <c r="K285" s="64">
        <f t="shared" si="8"/>
        <v>1000</v>
      </c>
      <c r="L285" s="64">
        <f t="shared" si="9"/>
        <v>0</v>
      </c>
      <c r="M285" s="3">
        <v>1000</v>
      </c>
      <c r="N285" s="3">
        <v>0</v>
      </c>
      <c r="O285" s="3">
        <v>0</v>
      </c>
      <c r="P285" t="s">
        <v>3055</v>
      </c>
      <c r="Q285" t="s">
        <v>1475</v>
      </c>
      <c r="R285" t="s">
        <v>2618</v>
      </c>
    </row>
    <row r="286" spans="1:18" x14ac:dyDescent="0.15">
      <c r="A286" t="s">
        <v>1911</v>
      </c>
      <c r="B286" t="s">
        <v>2558</v>
      </c>
      <c r="C286" t="s">
        <v>2559</v>
      </c>
      <c r="D286" t="s">
        <v>2560</v>
      </c>
      <c r="E286" t="s">
        <v>2561</v>
      </c>
      <c r="F286" t="s">
        <v>1475</v>
      </c>
      <c r="G286" t="s">
        <v>1475</v>
      </c>
      <c r="H286" s="3">
        <v>0</v>
      </c>
      <c r="I286" s="3">
        <v>0</v>
      </c>
      <c r="J286" s="3">
        <v>0</v>
      </c>
      <c r="K286" s="64">
        <f t="shared" si="8"/>
        <v>0</v>
      </c>
      <c r="L286" s="64">
        <f t="shared" si="9"/>
        <v>0</v>
      </c>
      <c r="M286" s="3">
        <v>0</v>
      </c>
      <c r="N286" s="3">
        <v>0</v>
      </c>
      <c r="O286" s="3">
        <v>0</v>
      </c>
      <c r="P286" t="s">
        <v>3056</v>
      </c>
      <c r="Q286" t="s">
        <v>2763</v>
      </c>
      <c r="R286" t="s">
        <v>1475</v>
      </c>
    </row>
    <row r="287" spans="1:18" x14ac:dyDescent="0.15">
      <c r="A287" t="s">
        <v>1911</v>
      </c>
      <c r="B287" t="s">
        <v>2564</v>
      </c>
      <c r="C287" t="s">
        <v>2565</v>
      </c>
      <c r="D287" t="s">
        <v>795</v>
      </c>
      <c r="E287" t="s">
        <v>2566</v>
      </c>
      <c r="F287" t="s">
        <v>2567</v>
      </c>
      <c r="G287" t="s">
        <v>1475</v>
      </c>
      <c r="H287" s="3">
        <v>3160.38</v>
      </c>
      <c r="I287" s="3">
        <v>3160.38</v>
      </c>
      <c r="J287" s="3">
        <v>0</v>
      </c>
      <c r="K287" s="64">
        <f t="shared" si="8"/>
        <v>3160.38</v>
      </c>
      <c r="L287" s="64">
        <f t="shared" si="9"/>
        <v>0</v>
      </c>
      <c r="M287" s="3">
        <v>3160.38</v>
      </c>
      <c r="N287" s="3">
        <v>0</v>
      </c>
      <c r="O287" s="3">
        <v>0</v>
      </c>
      <c r="P287" t="s">
        <v>3057</v>
      </c>
      <c r="Q287" t="s">
        <v>1475</v>
      </c>
      <c r="R287" t="s">
        <v>3058</v>
      </c>
    </row>
    <row r="288" spans="1:18" x14ac:dyDescent="0.15">
      <c r="A288" t="s">
        <v>1911</v>
      </c>
      <c r="B288" t="s">
        <v>2570</v>
      </c>
      <c r="C288" t="s">
        <v>2571</v>
      </c>
      <c r="D288" t="s">
        <v>795</v>
      </c>
      <c r="E288" t="s">
        <v>2566</v>
      </c>
      <c r="F288" t="s">
        <v>2567</v>
      </c>
      <c r="G288" t="s">
        <v>1475</v>
      </c>
      <c r="H288" s="3">
        <v>11954.81</v>
      </c>
      <c r="I288" s="3">
        <v>11954.81</v>
      </c>
      <c r="J288" s="3">
        <v>0</v>
      </c>
      <c r="K288" s="64">
        <f t="shared" si="8"/>
        <v>11954.81</v>
      </c>
      <c r="L288" s="64">
        <f t="shared" si="9"/>
        <v>0</v>
      </c>
      <c r="M288" s="3">
        <v>11954.81</v>
      </c>
      <c r="N288" s="3">
        <v>0</v>
      </c>
      <c r="O288" s="3">
        <v>0</v>
      </c>
      <c r="P288" t="s">
        <v>3059</v>
      </c>
      <c r="Q288" t="s">
        <v>1475</v>
      </c>
      <c r="R288" t="s">
        <v>3060</v>
      </c>
    </row>
    <row r="289" spans="1:18" x14ac:dyDescent="0.15">
      <c r="A289" t="s">
        <v>1911</v>
      </c>
      <c r="B289" t="s">
        <v>2574</v>
      </c>
      <c r="C289" t="s">
        <v>2575</v>
      </c>
      <c r="D289" t="s">
        <v>802</v>
      </c>
      <c r="E289" t="s">
        <v>2576</v>
      </c>
      <c r="F289" t="s">
        <v>1475</v>
      </c>
      <c r="G289" t="s">
        <v>1475</v>
      </c>
      <c r="H289" s="3">
        <v>0</v>
      </c>
      <c r="I289" s="3">
        <v>0</v>
      </c>
      <c r="J289" s="3">
        <v>0</v>
      </c>
      <c r="K289" s="64">
        <f t="shared" si="8"/>
        <v>0</v>
      </c>
      <c r="L289" s="64">
        <f t="shared" si="9"/>
        <v>0</v>
      </c>
      <c r="M289" s="3">
        <v>0</v>
      </c>
      <c r="N289" s="3">
        <v>0</v>
      </c>
      <c r="O289" s="3">
        <v>0</v>
      </c>
      <c r="P289" t="s">
        <v>3061</v>
      </c>
      <c r="Q289" t="s">
        <v>1475</v>
      </c>
      <c r="R289" t="s">
        <v>3062</v>
      </c>
    </row>
    <row r="290" spans="1:18" x14ac:dyDescent="0.15">
      <c r="A290" t="s">
        <v>1911</v>
      </c>
      <c r="B290" t="s">
        <v>2579</v>
      </c>
      <c r="C290" t="s">
        <v>2580</v>
      </c>
      <c r="D290" t="s">
        <v>795</v>
      </c>
      <c r="E290" t="s">
        <v>2576</v>
      </c>
      <c r="F290" t="s">
        <v>1475</v>
      </c>
      <c r="G290" t="s">
        <v>1475</v>
      </c>
      <c r="H290" s="3">
        <v>181.37</v>
      </c>
      <c r="I290" s="3">
        <v>181.37</v>
      </c>
      <c r="J290" s="3">
        <v>0</v>
      </c>
      <c r="K290" s="64">
        <f t="shared" si="8"/>
        <v>181.37</v>
      </c>
      <c r="L290" s="64">
        <f t="shared" si="9"/>
        <v>0</v>
      </c>
      <c r="M290" s="3">
        <v>181.37</v>
      </c>
      <c r="N290" s="3">
        <v>0</v>
      </c>
      <c r="O290" s="3">
        <v>0</v>
      </c>
      <c r="P290" t="s">
        <v>3063</v>
      </c>
      <c r="Q290" t="s">
        <v>1475</v>
      </c>
      <c r="R290" t="s">
        <v>3064</v>
      </c>
    </row>
    <row r="291" spans="1:18" x14ac:dyDescent="0.15">
      <c r="A291" t="s">
        <v>1911</v>
      </c>
      <c r="B291" t="s">
        <v>2583</v>
      </c>
      <c r="C291" t="s">
        <v>2584</v>
      </c>
      <c r="D291" t="s">
        <v>2585</v>
      </c>
      <c r="E291" t="s">
        <v>2586</v>
      </c>
      <c r="F291" t="s">
        <v>2586</v>
      </c>
      <c r="G291" t="s">
        <v>1475</v>
      </c>
      <c r="H291" s="3">
        <v>0</v>
      </c>
      <c r="I291" s="3">
        <v>0</v>
      </c>
      <c r="J291" s="3">
        <v>0</v>
      </c>
      <c r="K291" s="64">
        <f t="shared" si="8"/>
        <v>0</v>
      </c>
      <c r="L291" s="64">
        <f t="shared" si="9"/>
        <v>0</v>
      </c>
      <c r="M291" s="3">
        <v>0</v>
      </c>
      <c r="N291" s="3">
        <v>0</v>
      </c>
      <c r="O291" s="3">
        <v>0</v>
      </c>
      <c r="P291" t="s">
        <v>1475</v>
      </c>
      <c r="Q291" t="s">
        <v>1475</v>
      </c>
      <c r="R291" t="s">
        <v>2601</v>
      </c>
    </row>
    <row r="292" spans="1:18" x14ac:dyDescent="0.15">
      <c r="A292" t="s">
        <v>1911</v>
      </c>
      <c r="B292" t="s">
        <v>2589</v>
      </c>
      <c r="C292" t="s">
        <v>2590</v>
      </c>
      <c r="D292" t="s">
        <v>2585</v>
      </c>
      <c r="E292" t="s">
        <v>2586</v>
      </c>
      <c r="F292" t="s">
        <v>2586</v>
      </c>
      <c r="G292" t="s">
        <v>1475</v>
      </c>
      <c r="H292" s="3">
        <v>245.45</v>
      </c>
      <c r="I292" s="3">
        <v>164.31</v>
      </c>
      <c r="J292" s="3">
        <v>81.14</v>
      </c>
      <c r="K292" s="64">
        <f>M292-J292</f>
        <v>164.31</v>
      </c>
      <c r="L292" s="64">
        <f t="shared" si="9"/>
        <v>0</v>
      </c>
      <c r="M292" s="3">
        <v>245.45</v>
      </c>
      <c r="N292" s="3">
        <v>0</v>
      </c>
      <c r="O292" s="3">
        <v>0</v>
      </c>
      <c r="P292" t="s">
        <v>3065</v>
      </c>
      <c r="Q292" t="s">
        <v>1475</v>
      </c>
      <c r="R292" t="s">
        <v>2775</v>
      </c>
    </row>
    <row r="293" spans="1:18" x14ac:dyDescent="0.15">
      <c r="A293" t="s">
        <v>1911</v>
      </c>
      <c r="B293" t="s">
        <v>2593</v>
      </c>
      <c r="C293" t="s">
        <v>2594</v>
      </c>
      <c r="D293" t="s">
        <v>795</v>
      </c>
      <c r="E293" t="s">
        <v>2576</v>
      </c>
      <c r="F293" t="s">
        <v>1475</v>
      </c>
      <c r="G293" t="s">
        <v>1475</v>
      </c>
      <c r="H293" s="3">
        <v>400</v>
      </c>
      <c r="I293" s="3">
        <v>400</v>
      </c>
      <c r="J293" s="3">
        <v>0</v>
      </c>
      <c r="K293" s="64">
        <f t="shared" si="8"/>
        <v>400</v>
      </c>
      <c r="L293" s="64">
        <f t="shared" si="9"/>
        <v>0</v>
      </c>
      <c r="M293" s="3">
        <v>400</v>
      </c>
      <c r="N293" s="3">
        <v>0</v>
      </c>
      <c r="O293" s="3">
        <v>0</v>
      </c>
      <c r="P293" t="s">
        <v>3066</v>
      </c>
      <c r="Q293" t="s">
        <v>1475</v>
      </c>
      <c r="R293" t="s">
        <v>3067</v>
      </c>
    </row>
    <row r="294" spans="1:18" x14ac:dyDescent="0.15">
      <c r="A294" t="s">
        <v>1911</v>
      </c>
      <c r="B294" t="s">
        <v>2602</v>
      </c>
      <c r="C294" t="s">
        <v>2603</v>
      </c>
      <c r="D294" t="s">
        <v>795</v>
      </c>
      <c r="E294" t="s">
        <v>2566</v>
      </c>
      <c r="F294" t="s">
        <v>2567</v>
      </c>
      <c r="G294" t="s">
        <v>1475</v>
      </c>
      <c r="H294" s="3">
        <v>0</v>
      </c>
      <c r="I294" s="3">
        <v>0</v>
      </c>
      <c r="J294" s="3">
        <v>0</v>
      </c>
      <c r="K294" s="64">
        <f t="shared" si="8"/>
        <v>0</v>
      </c>
      <c r="L294" s="64">
        <f t="shared" si="9"/>
        <v>0</v>
      </c>
      <c r="M294" s="3">
        <v>0</v>
      </c>
      <c r="N294" s="3">
        <v>0</v>
      </c>
      <c r="O294" s="3">
        <v>0</v>
      </c>
      <c r="P294" t="s">
        <v>3068</v>
      </c>
      <c r="Q294" t="s">
        <v>1475</v>
      </c>
      <c r="R294" t="s">
        <v>2654</v>
      </c>
    </row>
    <row r="295" spans="1:18" x14ac:dyDescent="0.15">
      <c r="A295" t="s">
        <v>1911</v>
      </c>
      <c r="B295" t="s">
        <v>2606</v>
      </c>
      <c r="C295" t="s">
        <v>2607</v>
      </c>
      <c r="D295" t="s">
        <v>795</v>
      </c>
      <c r="E295" t="s">
        <v>2608</v>
      </c>
      <c r="F295" t="s">
        <v>2576</v>
      </c>
      <c r="G295" t="s">
        <v>1475</v>
      </c>
      <c r="H295" s="3">
        <v>200</v>
      </c>
      <c r="I295" s="3">
        <v>200</v>
      </c>
      <c r="J295" s="3">
        <v>0</v>
      </c>
      <c r="K295" s="64">
        <f t="shared" si="8"/>
        <v>200</v>
      </c>
      <c r="L295" s="64">
        <f t="shared" si="9"/>
        <v>0</v>
      </c>
      <c r="M295" s="3">
        <v>200</v>
      </c>
      <c r="N295" s="3">
        <v>0</v>
      </c>
      <c r="O295" s="3">
        <v>0</v>
      </c>
      <c r="P295" t="s">
        <v>3069</v>
      </c>
      <c r="Q295" t="s">
        <v>1475</v>
      </c>
      <c r="R295" t="s">
        <v>2739</v>
      </c>
    </row>
    <row r="296" spans="1:18" x14ac:dyDescent="0.15">
      <c r="A296" t="s">
        <v>1911</v>
      </c>
      <c r="B296" t="s">
        <v>2611</v>
      </c>
      <c r="C296" t="s">
        <v>2612</v>
      </c>
      <c r="D296" t="s">
        <v>795</v>
      </c>
      <c r="E296" t="s">
        <v>2566</v>
      </c>
      <c r="F296" t="s">
        <v>2567</v>
      </c>
      <c r="G296" t="s">
        <v>1475</v>
      </c>
      <c r="H296" s="3">
        <v>0</v>
      </c>
      <c r="I296" s="3">
        <v>0</v>
      </c>
      <c r="J296" s="3">
        <v>0</v>
      </c>
      <c r="K296" s="64">
        <f t="shared" si="8"/>
        <v>0</v>
      </c>
      <c r="L296" s="64">
        <f t="shared" si="9"/>
        <v>0</v>
      </c>
      <c r="M296" s="3">
        <v>0</v>
      </c>
      <c r="N296" s="3">
        <v>0</v>
      </c>
      <c r="O296" s="3">
        <v>0</v>
      </c>
      <c r="P296" t="s">
        <v>3070</v>
      </c>
      <c r="Q296" t="s">
        <v>1475</v>
      </c>
      <c r="R296" t="s">
        <v>3071</v>
      </c>
    </row>
    <row r="297" spans="1:18" x14ac:dyDescent="0.15">
      <c r="A297" t="s">
        <v>1911</v>
      </c>
      <c r="B297" t="s">
        <v>2615</v>
      </c>
      <c r="C297" t="s">
        <v>2616</v>
      </c>
      <c r="D297" t="s">
        <v>795</v>
      </c>
      <c r="E297" t="s">
        <v>2566</v>
      </c>
      <c r="F297" t="s">
        <v>2567</v>
      </c>
      <c r="G297" t="s">
        <v>1475</v>
      </c>
      <c r="H297" s="3">
        <v>32.17</v>
      </c>
      <c r="I297" s="3">
        <v>32.17</v>
      </c>
      <c r="J297" s="3">
        <v>0</v>
      </c>
      <c r="K297" s="64">
        <f t="shared" si="8"/>
        <v>32.17</v>
      </c>
      <c r="L297" s="64">
        <f t="shared" si="9"/>
        <v>0</v>
      </c>
      <c r="M297" s="3">
        <v>32.17</v>
      </c>
      <c r="N297" s="3">
        <v>0</v>
      </c>
      <c r="O297" s="3">
        <v>0</v>
      </c>
      <c r="P297" t="s">
        <v>3072</v>
      </c>
      <c r="Q297" t="s">
        <v>1475</v>
      </c>
      <c r="R297" t="s">
        <v>3007</v>
      </c>
    </row>
    <row r="298" spans="1:18" x14ac:dyDescent="0.15">
      <c r="A298" t="s">
        <v>1911</v>
      </c>
      <c r="B298" t="s">
        <v>3008</v>
      </c>
      <c r="C298" t="s">
        <v>3009</v>
      </c>
      <c r="D298" t="s">
        <v>2560</v>
      </c>
      <c r="E298" t="s">
        <v>2561</v>
      </c>
      <c r="F298" t="s">
        <v>1475</v>
      </c>
      <c r="G298" t="s">
        <v>1475</v>
      </c>
      <c r="H298" s="3">
        <v>10238.11</v>
      </c>
      <c r="I298" s="3">
        <v>10238.11</v>
      </c>
      <c r="J298" s="3">
        <v>0</v>
      </c>
      <c r="K298" s="64">
        <f t="shared" si="8"/>
        <v>0</v>
      </c>
      <c r="L298" s="64">
        <f t="shared" si="9"/>
        <v>10238.11</v>
      </c>
      <c r="M298" s="3">
        <v>0</v>
      </c>
      <c r="N298" s="3">
        <v>10238.11</v>
      </c>
      <c r="O298" s="3">
        <v>0</v>
      </c>
      <c r="P298" t="s">
        <v>3073</v>
      </c>
      <c r="Q298" t="s">
        <v>3074</v>
      </c>
      <c r="R298" t="s">
        <v>2648</v>
      </c>
    </row>
    <row r="299" spans="1:18" x14ac:dyDescent="0.15">
      <c r="A299" t="s">
        <v>1911</v>
      </c>
      <c r="B299" t="s">
        <v>2623</v>
      </c>
      <c r="C299" t="s">
        <v>2624</v>
      </c>
      <c r="D299" t="s">
        <v>2585</v>
      </c>
      <c r="E299" t="s">
        <v>2586</v>
      </c>
      <c r="F299" t="s">
        <v>2586</v>
      </c>
      <c r="G299" t="s">
        <v>1475</v>
      </c>
      <c r="H299" s="3">
        <v>154.13</v>
      </c>
      <c r="I299" s="3">
        <v>154.13</v>
      </c>
      <c r="J299" s="3">
        <v>0</v>
      </c>
      <c r="K299" s="64">
        <f t="shared" si="8"/>
        <v>154.13</v>
      </c>
      <c r="L299" s="64">
        <f t="shared" si="9"/>
        <v>0</v>
      </c>
      <c r="M299" s="3">
        <v>154.13</v>
      </c>
      <c r="N299" s="3">
        <v>0</v>
      </c>
      <c r="O299" s="3">
        <v>0</v>
      </c>
      <c r="P299" t="s">
        <v>3075</v>
      </c>
      <c r="Q299" t="s">
        <v>1475</v>
      </c>
      <c r="R299" t="s">
        <v>2919</v>
      </c>
    </row>
    <row r="300" spans="1:18" x14ac:dyDescent="0.15">
      <c r="A300" t="s">
        <v>1911</v>
      </c>
      <c r="B300" t="s">
        <v>2627</v>
      </c>
      <c r="C300" t="s">
        <v>2628</v>
      </c>
      <c r="D300" t="s">
        <v>2560</v>
      </c>
      <c r="E300" t="s">
        <v>2629</v>
      </c>
      <c r="F300" t="s">
        <v>2629</v>
      </c>
      <c r="G300" t="s">
        <v>1475</v>
      </c>
      <c r="H300" s="3">
        <v>172.14</v>
      </c>
      <c r="I300" s="3">
        <v>172.14</v>
      </c>
      <c r="J300" s="3">
        <v>0</v>
      </c>
      <c r="K300" s="64">
        <f t="shared" si="8"/>
        <v>172.14</v>
      </c>
      <c r="L300" s="64">
        <f t="shared" si="9"/>
        <v>0</v>
      </c>
      <c r="M300" s="3">
        <v>172.14</v>
      </c>
      <c r="N300" s="3">
        <v>0</v>
      </c>
      <c r="O300" s="3">
        <v>0</v>
      </c>
      <c r="P300" t="s">
        <v>3076</v>
      </c>
      <c r="Q300" t="s">
        <v>1475</v>
      </c>
      <c r="R300" t="s">
        <v>3077</v>
      </c>
    </row>
    <row r="301" spans="1:18" x14ac:dyDescent="0.15">
      <c r="A301" t="s">
        <v>1911</v>
      </c>
      <c r="B301" t="s">
        <v>2940</v>
      </c>
      <c r="C301" t="s">
        <v>2941</v>
      </c>
      <c r="D301" t="s">
        <v>1426</v>
      </c>
      <c r="E301" t="s">
        <v>2576</v>
      </c>
      <c r="F301" t="s">
        <v>1475</v>
      </c>
      <c r="G301" t="s">
        <v>1475</v>
      </c>
      <c r="H301" s="3">
        <v>500</v>
      </c>
      <c r="I301" s="3">
        <v>500</v>
      </c>
      <c r="J301" s="3">
        <v>0</v>
      </c>
      <c r="K301" s="64">
        <f t="shared" si="8"/>
        <v>0</v>
      </c>
      <c r="L301" s="64">
        <f t="shared" si="9"/>
        <v>500</v>
      </c>
      <c r="M301" s="3">
        <v>0</v>
      </c>
      <c r="N301" s="3">
        <v>500</v>
      </c>
      <c r="O301" s="3">
        <v>0</v>
      </c>
      <c r="P301" t="s">
        <v>3078</v>
      </c>
      <c r="Q301" t="s">
        <v>3079</v>
      </c>
      <c r="R301" t="s">
        <v>1475</v>
      </c>
    </row>
    <row r="302" spans="1:18" x14ac:dyDescent="0.15">
      <c r="A302" t="s">
        <v>1911</v>
      </c>
      <c r="B302" t="s">
        <v>2632</v>
      </c>
      <c r="C302" t="s">
        <v>2633</v>
      </c>
      <c r="D302" t="s">
        <v>2585</v>
      </c>
      <c r="E302" t="s">
        <v>2586</v>
      </c>
      <c r="F302" t="s">
        <v>2586</v>
      </c>
      <c r="G302" t="s">
        <v>1475</v>
      </c>
      <c r="H302" s="3">
        <v>16.329999999999998</v>
      </c>
      <c r="I302" s="3">
        <v>0</v>
      </c>
      <c r="J302" s="3">
        <v>16.329999999999998</v>
      </c>
      <c r="K302" s="64">
        <f>M302-J302</f>
        <v>0</v>
      </c>
      <c r="L302" s="64">
        <f t="shared" si="9"/>
        <v>0</v>
      </c>
      <c r="M302" s="3">
        <v>16.329999999999998</v>
      </c>
      <c r="N302" s="3">
        <v>0</v>
      </c>
      <c r="O302" s="3">
        <v>0</v>
      </c>
      <c r="P302" t="s">
        <v>3080</v>
      </c>
      <c r="Q302" t="s">
        <v>1475</v>
      </c>
      <c r="R302" t="s">
        <v>3062</v>
      </c>
    </row>
    <row r="303" spans="1:18" x14ac:dyDescent="0.15">
      <c r="A303" t="s">
        <v>1911</v>
      </c>
      <c r="B303" t="s">
        <v>2636</v>
      </c>
      <c r="C303" t="s">
        <v>2637</v>
      </c>
      <c r="D303" t="s">
        <v>795</v>
      </c>
      <c r="E303" t="s">
        <v>2566</v>
      </c>
      <c r="F303" t="s">
        <v>2567</v>
      </c>
      <c r="G303" t="s">
        <v>1475</v>
      </c>
      <c r="H303" s="3">
        <v>3000</v>
      </c>
      <c r="I303" s="3">
        <v>2400.94</v>
      </c>
      <c r="J303" s="3">
        <v>599.05999999999995</v>
      </c>
      <c r="K303" s="64">
        <f t="shared" si="8"/>
        <v>0</v>
      </c>
      <c r="L303" s="64">
        <f>N303+O303-J303</f>
        <v>2400.94</v>
      </c>
      <c r="M303" s="3">
        <v>0</v>
      </c>
      <c r="N303" s="3">
        <v>3000</v>
      </c>
      <c r="O303" s="3">
        <v>0</v>
      </c>
      <c r="P303" t="s">
        <v>3081</v>
      </c>
      <c r="Q303" t="s">
        <v>3082</v>
      </c>
      <c r="R303" t="s">
        <v>3083</v>
      </c>
    </row>
    <row r="304" spans="1:18" x14ac:dyDescent="0.15">
      <c r="A304" t="s">
        <v>1911</v>
      </c>
      <c r="B304" t="s">
        <v>2649</v>
      </c>
      <c r="C304" t="s">
        <v>2650</v>
      </c>
      <c r="D304" t="s">
        <v>2560</v>
      </c>
      <c r="E304" t="s">
        <v>2643</v>
      </c>
      <c r="F304" t="s">
        <v>1475</v>
      </c>
      <c r="G304" t="s">
        <v>1475</v>
      </c>
      <c r="H304" s="3">
        <v>0</v>
      </c>
      <c r="I304" s="3">
        <v>0</v>
      </c>
      <c r="J304" s="3">
        <v>0</v>
      </c>
      <c r="K304" s="64">
        <f t="shared" si="8"/>
        <v>0</v>
      </c>
      <c r="L304" s="64">
        <f t="shared" si="9"/>
        <v>0</v>
      </c>
      <c r="M304" s="3">
        <v>0</v>
      </c>
      <c r="N304" s="3">
        <v>0</v>
      </c>
      <c r="O304" s="3">
        <v>0</v>
      </c>
      <c r="P304" t="s">
        <v>2601</v>
      </c>
      <c r="Q304" t="s">
        <v>1475</v>
      </c>
      <c r="R304" t="s">
        <v>1475</v>
      </c>
    </row>
    <row r="305" spans="1:18" x14ac:dyDescent="0.15">
      <c r="A305" t="s">
        <v>1911</v>
      </c>
      <c r="B305" t="s">
        <v>2652</v>
      </c>
      <c r="C305" t="s">
        <v>2653</v>
      </c>
      <c r="D305" t="s">
        <v>2560</v>
      </c>
      <c r="E305" t="s">
        <v>2643</v>
      </c>
      <c r="F305" t="s">
        <v>1475</v>
      </c>
      <c r="G305" t="s">
        <v>1475</v>
      </c>
      <c r="H305" s="3">
        <v>0</v>
      </c>
      <c r="I305" s="3">
        <v>0</v>
      </c>
      <c r="J305" s="3">
        <v>0</v>
      </c>
      <c r="K305" s="64">
        <f t="shared" si="8"/>
        <v>0</v>
      </c>
      <c r="L305" s="64">
        <f t="shared" si="9"/>
        <v>0</v>
      </c>
      <c r="M305" s="3">
        <v>0</v>
      </c>
      <c r="N305" s="3">
        <v>0</v>
      </c>
      <c r="O305" s="3">
        <v>0</v>
      </c>
      <c r="P305" t="s">
        <v>2601</v>
      </c>
      <c r="Q305" t="s">
        <v>1475</v>
      </c>
      <c r="R305" t="s">
        <v>1475</v>
      </c>
    </row>
    <row r="306" spans="1:18" x14ac:dyDescent="0.15">
      <c r="A306" t="s">
        <v>1911</v>
      </c>
      <c r="B306" t="s">
        <v>2655</v>
      </c>
      <c r="C306" t="s">
        <v>2656</v>
      </c>
      <c r="D306" t="s">
        <v>1426</v>
      </c>
      <c r="E306" t="s">
        <v>2657</v>
      </c>
      <c r="F306" t="s">
        <v>1475</v>
      </c>
      <c r="G306" t="s">
        <v>1475</v>
      </c>
      <c r="H306" s="3">
        <v>485.03</v>
      </c>
      <c r="I306" s="3">
        <v>485.03</v>
      </c>
      <c r="J306" s="3">
        <v>0</v>
      </c>
      <c r="K306" s="64">
        <f t="shared" si="8"/>
        <v>485.03</v>
      </c>
      <c r="L306" s="64">
        <f t="shared" si="9"/>
        <v>0</v>
      </c>
      <c r="M306" s="3">
        <v>485.03</v>
      </c>
      <c r="N306" s="3">
        <v>0</v>
      </c>
      <c r="O306" s="3">
        <v>0</v>
      </c>
      <c r="P306" t="s">
        <v>3084</v>
      </c>
      <c r="Q306" t="s">
        <v>1475</v>
      </c>
      <c r="R306" t="s">
        <v>3085</v>
      </c>
    </row>
    <row r="307" spans="1:18" x14ac:dyDescent="0.15">
      <c r="A307" t="s">
        <v>1911</v>
      </c>
      <c r="B307" t="s">
        <v>2949</v>
      </c>
      <c r="C307" t="s">
        <v>2950</v>
      </c>
      <c r="D307" t="s">
        <v>795</v>
      </c>
      <c r="E307" t="s">
        <v>2951</v>
      </c>
      <c r="F307" t="s">
        <v>2952</v>
      </c>
      <c r="G307" t="s">
        <v>1475</v>
      </c>
      <c r="H307" s="3">
        <v>200</v>
      </c>
      <c r="I307" s="3">
        <v>200</v>
      </c>
      <c r="J307" s="3">
        <v>0</v>
      </c>
      <c r="K307" s="64">
        <f t="shared" si="8"/>
        <v>200</v>
      </c>
      <c r="L307" s="64">
        <f t="shared" si="9"/>
        <v>0</v>
      </c>
      <c r="M307" s="3">
        <v>200</v>
      </c>
      <c r="N307" s="3">
        <v>0</v>
      </c>
      <c r="O307" s="3">
        <v>0</v>
      </c>
      <c r="P307" t="s">
        <v>3086</v>
      </c>
      <c r="Q307" t="s">
        <v>1475</v>
      </c>
      <c r="R307" t="s">
        <v>2670</v>
      </c>
    </row>
    <row r="308" spans="1:18" x14ac:dyDescent="0.15">
      <c r="A308" t="s">
        <v>1911</v>
      </c>
      <c r="B308" t="s">
        <v>3087</v>
      </c>
      <c r="C308" t="s">
        <v>3088</v>
      </c>
      <c r="D308" t="s">
        <v>3089</v>
      </c>
      <c r="E308" t="s">
        <v>2576</v>
      </c>
      <c r="F308" t="s">
        <v>1475</v>
      </c>
      <c r="G308" t="s">
        <v>1475</v>
      </c>
      <c r="H308" s="3">
        <v>294.20999999999998</v>
      </c>
      <c r="I308" s="3">
        <v>294.20999999999998</v>
      </c>
      <c r="J308" s="3">
        <v>0</v>
      </c>
      <c r="K308" s="64">
        <f t="shared" si="8"/>
        <v>294.20999999999998</v>
      </c>
      <c r="L308" s="64">
        <f t="shared" si="9"/>
        <v>0</v>
      </c>
      <c r="M308" s="3">
        <v>294.20999999999998</v>
      </c>
      <c r="N308" s="3">
        <v>0</v>
      </c>
      <c r="O308" s="3">
        <v>0</v>
      </c>
      <c r="P308" t="s">
        <v>3090</v>
      </c>
      <c r="Q308" t="s">
        <v>1475</v>
      </c>
      <c r="R308" t="s">
        <v>3091</v>
      </c>
    </row>
    <row r="309" spans="1:18" x14ac:dyDescent="0.15">
      <c r="A309" t="s">
        <v>1911</v>
      </c>
      <c r="B309" t="s">
        <v>3053</v>
      </c>
      <c r="C309" t="s">
        <v>3054</v>
      </c>
      <c r="D309" t="s">
        <v>795</v>
      </c>
      <c r="E309" t="s">
        <v>2566</v>
      </c>
      <c r="F309" t="s">
        <v>2621</v>
      </c>
      <c r="G309" t="s">
        <v>1475</v>
      </c>
      <c r="H309" s="3">
        <v>855</v>
      </c>
      <c r="I309" s="3">
        <v>855</v>
      </c>
      <c r="J309" s="3">
        <v>0</v>
      </c>
      <c r="K309" s="64">
        <f t="shared" si="8"/>
        <v>855</v>
      </c>
      <c r="L309" s="64">
        <f t="shared" si="9"/>
        <v>0</v>
      </c>
      <c r="M309" s="3">
        <v>855</v>
      </c>
      <c r="N309" s="3">
        <v>0</v>
      </c>
      <c r="O309" s="3">
        <v>0</v>
      </c>
      <c r="P309" t="s">
        <v>3092</v>
      </c>
      <c r="Q309" t="s">
        <v>1475</v>
      </c>
      <c r="R309" t="s">
        <v>3093</v>
      </c>
    </row>
    <row r="310" spans="1:18" x14ac:dyDescent="0.15">
      <c r="A310" t="s">
        <v>1911</v>
      </c>
      <c r="B310" t="s">
        <v>3094</v>
      </c>
      <c r="C310" t="s">
        <v>3095</v>
      </c>
      <c r="D310" t="s">
        <v>753</v>
      </c>
      <c r="E310" t="s">
        <v>3096</v>
      </c>
      <c r="F310" t="s">
        <v>3097</v>
      </c>
      <c r="G310" t="s">
        <v>1475</v>
      </c>
      <c r="H310" s="3">
        <v>119.56</v>
      </c>
      <c r="I310" s="3">
        <v>119.56</v>
      </c>
      <c r="J310" s="3">
        <v>0</v>
      </c>
      <c r="K310" s="64">
        <f t="shared" si="8"/>
        <v>119.56</v>
      </c>
      <c r="L310" s="64">
        <f t="shared" si="9"/>
        <v>0</v>
      </c>
      <c r="M310" s="3">
        <v>119.56</v>
      </c>
      <c r="N310" s="3">
        <v>0</v>
      </c>
      <c r="O310" s="3">
        <v>0</v>
      </c>
      <c r="P310" t="s">
        <v>3098</v>
      </c>
      <c r="Q310" t="s">
        <v>1475</v>
      </c>
      <c r="R310" t="s">
        <v>3099</v>
      </c>
    </row>
    <row r="311" spans="1:18" x14ac:dyDescent="0.15">
      <c r="A311" t="s">
        <v>1910</v>
      </c>
      <c r="B311" t="s">
        <v>2558</v>
      </c>
      <c r="C311" t="s">
        <v>2559</v>
      </c>
      <c r="D311" t="s">
        <v>2560</v>
      </c>
      <c r="E311" t="s">
        <v>2561</v>
      </c>
      <c r="F311" t="s">
        <v>1475</v>
      </c>
      <c r="G311" t="s">
        <v>1475</v>
      </c>
      <c r="H311" s="3">
        <v>0</v>
      </c>
      <c r="I311" s="3">
        <v>0</v>
      </c>
      <c r="J311" s="3">
        <v>0</v>
      </c>
      <c r="K311" s="64">
        <f t="shared" si="8"/>
        <v>0</v>
      </c>
      <c r="L311" s="64">
        <f t="shared" si="9"/>
        <v>0</v>
      </c>
      <c r="M311" s="3">
        <v>0</v>
      </c>
      <c r="N311" s="3">
        <v>0</v>
      </c>
      <c r="O311" s="3">
        <v>0</v>
      </c>
      <c r="P311" t="s">
        <v>3100</v>
      </c>
      <c r="Q311" t="s">
        <v>2654</v>
      </c>
      <c r="R311" t="s">
        <v>1475</v>
      </c>
    </row>
    <row r="312" spans="1:18" x14ac:dyDescent="0.15">
      <c r="A312" t="s">
        <v>1910</v>
      </c>
      <c r="B312" t="s">
        <v>2564</v>
      </c>
      <c r="C312" t="s">
        <v>2565</v>
      </c>
      <c r="D312" t="s">
        <v>795</v>
      </c>
      <c r="E312" t="s">
        <v>2566</v>
      </c>
      <c r="F312" t="s">
        <v>2567</v>
      </c>
      <c r="G312" t="s">
        <v>1475</v>
      </c>
      <c r="H312" s="3">
        <v>3220.15</v>
      </c>
      <c r="I312" s="3">
        <v>3220.15</v>
      </c>
      <c r="J312" s="3">
        <v>0</v>
      </c>
      <c r="K312" s="64">
        <f t="shared" si="8"/>
        <v>3220.15</v>
      </c>
      <c r="L312" s="64">
        <f t="shared" si="9"/>
        <v>0</v>
      </c>
      <c r="M312" s="3">
        <v>3220.15</v>
      </c>
      <c r="N312" s="3">
        <v>0</v>
      </c>
      <c r="O312" s="3">
        <v>0</v>
      </c>
      <c r="P312" t="s">
        <v>3101</v>
      </c>
      <c r="Q312" t="s">
        <v>1475</v>
      </c>
      <c r="R312" t="s">
        <v>3102</v>
      </c>
    </row>
    <row r="313" spans="1:18" x14ac:dyDescent="0.15">
      <c r="A313" t="s">
        <v>1910</v>
      </c>
      <c r="B313" t="s">
        <v>2570</v>
      </c>
      <c r="C313" t="s">
        <v>2571</v>
      </c>
      <c r="D313" t="s">
        <v>795</v>
      </c>
      <c r="E313" t="s">
        <v>2566</v>
      </c>
      <c r="F313" t="s">
        <v>2567</v>
      </c>
      <c r="G313" t="s">
        <v>1475</v>
      </c>
      <c r="H313" s="3">
        <v>9591.16</v>
      </c>
      <c r="I313" s="3">
        <v>9591.16</v>
      </c>
      <c r="J313" s="3">
        <v>0</v>
      </c>
      <c r="K313" s="64">
        <f t="shared" si="8"/>
        <v>9591.16</v>
      </c>
      <c r="L313" s="64">
        <f t="shared" si="9"/>
        <v>0</v>
      </c>
      <c r="M313" s="3">
        <v>9591.16</v>
      </c>
      <c r="N313" s="3">
        <v>0</v>
      </c>
      <c r="O313" s="3">
        <v>0</v>
      </c>
      <c r="P313" t="s">
        <v>3103</v>
      </c>
      <c r="Q313" t="s">
        <v>1475</v>
      </c>
      <c r="R313" t="s">
        <v>3104</v>
      </c>
    </row>
    <row r="314" spans="1:18" x14ac:dyDescent="0.15">
      <c r="A314" t="s">
        <v>1910</v>
      </c>
      <c r="B314" t="s">
        <v>2574</v>
      </c>
      <c r="C314" t="s">
        <v>2575</v>
      </c>
      <c r="D314" t="s">
        <v>802</v>
      </c>
      <c r="E314" t="s">
        <v>2576</v>
      </c>
      <c r="F314" t="s">
        <v>1475</v>
      </c>
      <c r="G314" t="s">
        <v>1475</v>
      </c>
      <c r="H314" s="3">
        <v>0</v>
      </c>
      <c r="I314" s="3">
        <v>0</v>
      </c>
      <c r="J314" s="3">
        <v>0</v>
      </c>
      <c r="K314" s="64">
        <f t="shared" si="8"/>
        <v>0</v>
      </c>
      <c r="L314" s="64">
        <f t="shared" si="9"/>
        <v>0</v>
      </c>
      <c r="M314" s="3">
        <v>0</v>
      </c>
      <c r="N314" s="3">
        <v>0</v>
      </c>
      <c r="O314" s="3">
        <v>0</v>
      </c>
      <c r="P314" t="s">
        <v>3105</v>
      </c>
      <c r="Q314" t="s">
        <v>1475</v>
      </c>
      <c r="R314" t="s">
        <v>3106</v>
      </c>
    </row>
    <row r="315" spans="1:18" x14ac:dyDescent="0.15">
      <c r="A315" t="s">
        <v>1910</v>
      </c>
      <c r="B315" t="s">
        <v>2579</v>
      </c>
      <c r="C315" t="s">
        <v>2580</v>
      </c>
      <c r="D315" t="s">
        <v>795</v>
      </c>
      <c r="E315" t="s">
        <v>2576</v>
      </c>
      <c r="F315" t="s">
        <v>1475</v>
      </c>
      <c r="G315" t="s">
        <v>1475</v>
      </c>
      <c r="H315" s="3">
        <v>399.28</v>
      </c>
      <c r="I315" s="3">
        <v>399.28</v>
      </c>
      <c r="J315" s="3">
        <v>0</v>
      </c>
      <c r="K315" s="64">
        <f t="shared" si="8"/>
        <v>399.28</v>
      </c>
      <c r="L315" s="64">
        <f t="shared" si="9"/>
        <v>0</v>
      </c>
      <c r="M315" s="3">
        <v>399.28</v>
      </c>
      <c r="N315" s="3">
        <v>0</v>
      </c>
      <c r="O315" s="3">
        <v>0</v>
      </c>
      <c r="P315" t="s">
        <v>3107</v>
      </c>
      <c r="Q315" t="s">
        <v>1475</v>
      </c>
      <c r="R315" t="s">
        <v>3108</v>
      </c>
    </row>
    <row r="316" spans="1:18" x14ac:dyDescent="0.15">
      <c r="A316" t="s">
        <v>1910</v>
      </c>
      <c r="B316" t="s">
        <v>2589</v>
      </c>
      <c r="C316" t="s">
        <v>2590</v>
      </c>
      <c r="D316" t="s">
        <v>2585</v>
      </c>
      <c r="E316" t="s">
        <v>2586</v>
      </c>
      <c r="F316" t="s">
        <v>2586</v>
      </c>
      <c r="G316" t="s">
        <v>1475</v>
      </c>
      <c r="H316" s="3">
        <v>317.61</v>
      </c>
      <c r="I316" s="3">
        <v>317.61</v>
      </c>
      <c r="J316" s="3">
        <v>0</v>
      </c>
      <c r="K316" s="64">
        <f t="shared" si="8"/>
        <v>317.61</v>
      </c>
      <c r="L316" s="64">
        <f t="shared" si="9"/>
        <v>0</v>
      </c>
      <c r="M316" s="3">
        <v>317.61</v>
      </c>
      <c r="N316" s="3">
        <v>0</v>
      </c>
      <c r="O316" s="3">
        <v>0</v>
      </c>
      <c r="P316" t="s">
        <v>3109</v>
      </c>
      <c r="Q316" t="s">
        <v>1475</v>
      </c>
      <c r="R316" t="s">
        <v>2706</v>
      </c>
    </row>
    <row r="317" spans="1:18" x14ac:dyDescent="0.15">
      <c r="A317" t="s">
        <v>1910</v>
      </c>
      <c r="B317" t="s">
        <v>2593</v>
      </c>
      <c r="C317" t="s">
        <v>2594</v>
      </c>
      <c r="D317" t="s">
        <v>795</v>
      </c>
      <c r="E317" t="s">
        <v>2576</v>
      </c>
      <c r="F317" t="s">
        <v>1475</v>
      </c>
      <c r="G317" t="s">
        <v>1475</v>
      </c>
      <c r="H317" s="3">
        <v>397.44</v>
      </c>
      <c r="I317" s="3">
        <v>397.44</v>
      </c>
      <c r="J317" s="3">
        <v>0</v>
      </c>
      <c r="K317" s="64">
        <f t="shared" si="8"/>
        <v>397.44</v>
      </c>
      <c r="L317" s="64">
        <f t="shared" si="9"/>
        <v>0</v>
      </c>
      <c r="M317" s="3">
        <v>397.44</v>
      </c>
      <c r="N317" s="3">
        <v>0</v>
      </c>
      <c r="O317" s="3">
        <v>0</v>
      </c>
      <c r="P317" t="s">
        <v>3110</v>
      </c>
      <c r="Q317" t="s">
        <v>1475</v>
      </c>
      <c r="R317" t="s">
        <v>3111</v>
      </c>
    </row>
    <row r="318" spans="1:18" x14ac:dyDescent="0.15">
      <c r="A318" t="s">
        <v>1910</v>
      </c>
      <c r="B318" t="s">
        <v>2602</v>
      </c>
      <c r="C318" t="s">
        <v>2603</v>
      </c>
      <c r="D318" t="s">
        <v>795</v>
      </c>
      <c r="E318" t="s">
        <v>2566</v>
      </c>
      <c r="F318" t="s">
        <v>2567</v>
      </c>
      <c r="G318" t="s">
        <v>1475</v>
      </c>
      <c r="H318" s="3">
        <v>0</v>
      </c>
      <c r="I318" s="3">
        <v>0</v>
      </c>
      <c r="J318" s="3">
        <v>0</v>
      </c>
      <c r="K318" s="64">
        <f t="shared" si="8"/>
        <v>0</v>
      </c>
      <c r="L318" s="64">
        <f t="shared" si="9"/>
        <v>0</v>
      </c>
      <c r="M318" s="3">
        <v>0</v>
      </c>
      <c r="N318" s="3">
        <v>0</v>
      </c>
      <c r="O318" s="3">
        <v>0</v>
      </c>
      <c r="P318" t="s">
        <v>3112</v>
      </c>
      <c r="Q318" t="s">
        <v>1475</v>
      </c>
      <c r="R318" t="s">
        <v>2830</v>
      </c>
    </row>
    <row r="319" spans="1:18" x14ac:dyDescent="0.15">
      <c r="A319" t="s">
        <v>1910</v>
      </c>
      <c r="B319" t="s">
        <v>2606</v>
      </c>
      <c r="C319" t="s">
        <v>2607</v>
      </c>
      <c r="D319" t="s">
        <v>795</v>
      </c>
      <c r="E319" t="s">
        <v>2608</v>
      </c>
      <c r="F319" t="s">
        <v>2576</v>
      </c>
      <c r="G319" t="s">
        <v>1475</v>
      </c>
      <c r="H319" s="3">
        <v>188.92</v>
      </c>
      <c r="I319" s="3">
        <v>188.92</v>
      </c>
      <c r="J319" s="3">
        <v>0</v>
      </c>
      <c r="K319" s="64">
        <f t="shared" si="8"/>
        <v>188.92</v>
      </c>
      <c r="L319" s="64">
        <f t="shared" si="9"/>
        <v>0</v>
      </c>
      <c r="M319" s="3">
        <v>188.92</v>
      </c>
      <c r="N319" s="3">
        <v>0</v>
      </c>
      <c r="O319" s="3">
        <v>0</v>
      </c>
      <c r="P319" t="s">
        <v>3113</v>
      </c>
      <c r="Q319" t="s">
        <v>1475</v>
      </c>
      <c r="R319" t="s">
        <v>3114</v>
      </c>
    </row>
    <row r="320" spans="1:18" x14ac:dyDescent="0.15">
      <c r="A320" t="s">
        <v>1910</v>
      </c>
      <c r="B320" t="s">
        <v>2611</v>
      </c>
      <c r="C320" t="s">
        <v>2612</v>
      </c>
      <c r="D320" t="s">
        <v>795</v>
      </c>
      <c r="E320" t="s">
        <v>2566</v>
      </c>
      <c r="F320" t="s">
        <v>2567</v>
      </c>
      <c r="G320" t="s">
        <v>1475</v>
      </c>
      <c r="H320" s="3">
        <v>0</v>
      </c>
      <c r="I320" s="3">
        <v>0</v>
      </c>
      <c r="J320" s="3">
        <v>0</v>
      </c>
      <c r="K320" s="64">
        <f t="shared" si="8"/>
        <v>0</v>
      </c>
      <c r="L320" s="64">
        <f t="shared" si="9"/>
        <v>0</v>
      </c>
      <c r="M320" s="3">
        <v>0</v>
      </c>
      <c r="N320" s="3">
        <v>0</v>
      </c>
      <c r="O320" s="3">
        <v>0</v>
      </c>
      <c r="P320" t="s">
        <v>3115</v>
      </c>
      <c r="Q320" t="s">
        <v>1475</v>
      </c>
      <c r="R320" t="s">
        <v>3116</v>
      </c>
    </row>
    <row r="321" spans="1:18" x14ac:dyDescent="0.15">
      <c r="A321" t="s">
        <v>1910</v>
      </c>
      <c r="B321" t="s">
        <v>2615</v>
      </c>
      <c r="C321" t="s">
        <v>2616</v>
      </c>
      <c r="D321" t="s">
        <v>795</v>
      </c>
      <c r="E321" t="s">
        <v>2566</v>
      </c>
      <c r="F321" t="s">
        <v>2567</v>
      </c>
      <c r="G321" t="s">
        <v>1475</v>
      </c>
      <c r="H321" s="3">
        <v>61.95</v>
      </c>
      <c r="I321" s="3">
        <v>61.95</v>
      </c>
      <c r="J321" s="3">
        <v>0</v>
      </c>
      <c r="K321" s="64">
        <f t="shared" si="8"/>
        <v>61.95</v>
      </c>
      <c r="L321" s="64">
        <f t="shared" si="9"/>
        <v>0</v>
      </c>
      <c r="M321" s="3">
        <v>61.95</v>
      </c>
      <c r="N321" s="3">
        <v>0</v>
      </c>
      <c r="O321" s="3">
        <v>0</v>
      </c>
      <c r="P321" t="s">
        <v>3117</v>
      </c>
      <c r="Q321" t="s">
        <v>1475</v>
      </c>
      <c r="R321" t="s">
        <v>2955</v>
      </c>
    </row>
    <row r="322" spans="1:18" x14ac:dyDescent="0.15">
      <c r="A322" t="s">
        <v>1910</v>
      </c>
      <c r="B322" t="s">
        <v>3008</v>
      </c>
      <c r="C322" t="s">
        <v>3009</v>
      </c>
      <c r="D322" t="s">
        <v>2560</v>
      </c>
      <c r="E322" t="s">
        <v>2561</v>
      </c>
      <c r="F322" t="s">
        <v>1475</v>
      </c>
      <c r="G322" t="s">
        <v>1475</v>
      </c>
      <c r="H322" s="3">
        <v>14503.37</v>
      </c>
      <c r="I322" s="3">
        <v>14503.37</v>
      </c>
      <c r="J322" s="3">
        <v>0</v>
      </c>
      <c r="K322" s="64">
        <f t="shared" si="8"/>
        <v>0</v>
      </c>
      <c r="L322" s="64">
        <f t="shared" si="9"/>
        <v>14503.37</v>
      </c>
      <c r="M322" s="3">
        <v>0</v>
      </c>
      <c r="N322" s="3">
        <v>14503.37</v>
      </c>
      <c r="O322" s="3">
        <v>0</v>
      </c>
      <c r="P322" t="s">
        <v>3118</v>
      </c>
      <c r="Q322" t="s">
        <v>3119</v>
      </c>
      <c r="R322" t="s">
        <v>2601</v>
      </c>
    </row>
    <row r="323" spans="1:18" x14ac:dyDescent="0.15">
      <c r="A323" t="s">
        <v>1910</v>
      </c>
      <c r="B323" t="s">
        <v>2623</v>
      </c>
      <c r="C323" t="s">
        <v>2624</v>
      </c>
      <c r="D323" t="s">
        <v>2585</v>
      </c>
      <c r="E323" t="s">
        <v>2586</v>
      </c>
      <c r="F323" t="s">
        <v>2586</v>
      </c>
      <c r="G323" t="s">
        <v>1475</v>
      </c>
      <c r="H323" s="3">
        <v>165.18</v>
      </c>
      <c r="I323" s="3">
        <v>165.18</v>
      </c>
      <c r="J323" s="3">
        <v>0</v>
      </c>
      <c r="K323" s="64">
        <f t="shared" ref="K323:K386" si="10">M323</f>
        <v>165.18</v>
      </c>
      <c r="L323" s="64">
        <f t="shared" ref="L323:L386" si="11">N323+O323</f>
        <v>0</v>
      </c>
      <c r="M323" s="3">
        <v>165.18</v>
      </c>
      <c r="N323" s="3">
        <v>0</v>
      </c>
      <c r="O323" s="3">
        <v>0</v>
      </c>
      <c r="P323" t="s">
        <v>3120</v>
      </c>
      <c r="Q323" t="s">
        <v>1475</v>
      </c>
      <c r="R323" t="s">
        <v>2783</v>
      </c>
    </row>
    <row r="324" spans="1:18" x14ac:dyDescent="0.15">
      <c r="A324" t="s">
        <v>1910</v>
      </c>
      <c r="B324" t="s">
        <v>2627</v>
      </c>
      <c r="C324" t="s">
        <v>2628</v>
      </c>
      <c r="D324" t="s">
        <v>2560</v>
      </c>
      <c r="E324" t="s">
        <v>2629</v>
      </c>
      <c r="F324" t="s">
        <v>2629</v>
      </c>
      <c r="G324" t="s">
        <v>1475</v>
      </c>
      <c r="H324" s="3">
        <v>0</v>
      </c>
      <c r="I324" s="3">
        <v>0</v>
      </c>
      <c r="J324" s="3">
        <v>0</v>
      </c>
      <c r="K324" s="64">
        <f t="shared" si="10"/>
        <v>0</v>
      </c>
      <c r="L324" s="64">
        <f t="shared" si="11"/>
        <v>0</v>
      </c>
      <c r="M324" s="3">
        <v>0</v>
      </c>
      <c r="N324" s="3">
        <v>0</v>
      </c>
      <c r="O324" s="3">
        <v>0</v>
      </c>
      <c r="P324" t="s">
        <v>3121</v>
      </c>
      <c r="Q324" t="s">
        <v>1475</v>
      </c>
      <c r="R324" t="s">
        <v>2753</v>
      </c>
    </row>
    <row r="325" spans="1:18" x14ac:dyDescent="0.15">
      <c r="A325" t="s">
        <v>1910</v>
      </c>
      <c r="B325" t="s">
        <v>2940</v>
      </c>
      <c r="C325" t="s">
        <v>2941</v>
      </c>
      <c r="D325" t="s">
        <v>1426</v>
      </c>
      <c r="E325" t="s">
        <v>2576</v>
      </c>
      <c r="F325" t="s">
        <v>1475</v>
      </c>
      <c r="G325" t="s">
        <v>1475</v>
      </c>
      <c r="H325" s="3">
        <v>981.38</v>
      </c>
      <c r="I325" s="3">
        <v>981.38</v>
      </c>
      <c r="J325" s="3">
        <v>0</v>
      </c>
      <c r="K325" s="64">
        <f t="shared" si="10"/>
        <v>0</v>
      </c>
      <c r="L325" s="64">
        <f t="shared" si="11"/>
        <v>981.38</v>
      </c>
      <c r="M325" s="3">
        <v>0</v>
      </c>
      <c r="N325" s="3">
        <v>981.38</v>
      </c>
      <c r="O325" s="3">
        <v>0</v>
      </c>
      <c r="P325" t="s">
        <v>3122</v>
      </c>
      <c r="Q325" t="s">
        <v>3123</v>
      </c>
      <c r="R325" t="s">
        <v>1475</v>
      </c>
    </row>
    <row r="326" spans="1:18" x14ac:dyDescent="0.15">
      <c r="A326" t="s">
        <v>1910</v>
      </c>
      <c r="B326" t="s">
        <v>2632</v>
      </c>
      <c r="C326" t="s">
        <v>2633</v>
      </c>
      <c r="D326" t="s">
        <v>2585</v>
      </c>
      <c r="E326" t="s">
        <v>2586</v>
      </c>
      <c r="F326" t="s">
        <v>2586</v>
      </c>
      <c r="G326" t="s">
        <v>1475</v>
      </c>
      <c r="H326" s="3">
        <v>7.6</v>
      </c>
      <c r="I326" s="3">
        <v>0</v>
      </c>
      <c r="J326" s="3">
        <v>7.6</v>
      </c>
      <c r="K326" s="64">
        <f>M326-J326</f>
        <v>0</v>
      </c>
      <c r="L326" s="64">
        <f t="shared" si="11"/>
        <v>0</v>
      </c>
      <c r="M326" s="3">
        <v>7.6</v>
      </c>
      <c r="N326" s="3">
        <v>0</v>
      </c>
      <c r="O326" s="3">
        <v>0</v>
      </c>
      <c r="P326" t="s">
        <v>3124</v>
      </c>
      <c r="Q326" t="s">
        <v>1475</v>
      </c>
      <c r="R326" t="s">
        <v>2647</v>
      </c>
    </row>
    <row r="327" spans="1:18" x14ac:dyDescent="0.15">
      <c r="A327" t="s">
        <v>1910</v>
      </c>
      <c r="B327" t="s">
        <v>2636</v>
      </c>
      <c r="C327" t="s">
        <v>2637</v>
      </c>
      <c r="D327" t="s">
        <v>795</v>
      </c>
      <c r="E327" t="s">
        <v>2566</v>
      </c>
      <c r="F327" t="s">
        <v>2567</v>
      </c>
      <c r="G327" t="s">
        <v>1475</v>
      </c>
      <c r="H327" s="3">
        <v>3000</v>
      </c>
      <c r="I327" s="3">
        <v>3000</v>
      </c>
      <c r="J327" s="3">
        <v>0</v>
      </c>
      <c r="K327" s="64">
        <f t="shared" si="10"/>
        <v>0</v>
      </c>
      <c r="L327" s="64">
        <f t="shared" si="11"/>
        <v>3000</v>
      </c>
      <c r="M327" s="3">
        <v>0</v>
      </c>
      <c r="N327" s="3">
        <v>3000</v>
      </c>
      <c r="O327" s="3">
        <v>0</v>
      </c>
      <c r="P327" t="s">
        <v>3125</v>
      </c>
      <c r="Q327" t="s">
        <v>3126</v>
      </c>
      <c r="R327" t="s">
        <v>3127</v>
      </c>
    </row>
    <row r="328" spans="1:18" x14ac:dyDescent="0.15">
      <c r="A328" t="s">
        <v>1910</v>
      </c>
      <c r="B328" t="s">
        <v>2655</v>
      </c>
      <c r="C328" t="s">
        <v>2656</v>
      </c>
      <c r="D328" t="s">
        <v>1426</v>
      </c>
      <c r="E328" t="s">
        <v>2657</v>
      </c>
      <c r="F328" t="s">
        <v>1475</v>
      </c>
      <c r="G328" t="s">
        <v>1475</v>
      </c>
      <c r="H328" s="3">
        <v>493.73</v>
      </c>
      <c r="I328" s="3">
        <v>493.73</v>
      </c>
      <c r="J328" s="3">
        <v>0</v>
      </c>
      <c r="K328" s="64">
        <f t="shared" si="10"/>
        <v>493.73</v>
      </c>
      <c r="L328" s="64">
        <f t="shared" si="11"/>
        <v>0</v>
      </c>
      <c r="M328" s="3">
        <v>493.73</v>
      </c>
      <c r="N328" s="3">
        <v>0</v>
      </c>
      <c r="O328" s="3">
        <v>0</v>
      </c>
      <c r="P328" t="s">
        <v>3128</v>
      </c>
      <c r="Q328" t="s">
        <v>1475</v>
      </c>
      <c r="R328" t="s">
        <v>3129</v>
      </c>
    </row>
    <row r="329" spans="1:18" x14ac:dyDescent="0.15">
      <c r="A329" t="s">
        <v>1910</v>
      </c>
      <c r="B329" t="s">
        <v>2949</v>
      </c>
      <c r="C329" t="s">
        <v>2950</v>
      </c>
      <c r="D329" t="s">
        <v>795</v>
      </c>
      <c r="E329" t="s">
        <v>2951</v>
      </c>
      <c r="F329" t="s">
        <v>2952</v>
      </c>
      <c r="G329" t="s">
        <v>1475</v>
      </c>
      <c r="H329" s="3">
        <v>200</v>
      </c>
      <c r="I329" s="3">
        <v>200</v>
      </c>
      <c r="J329" s="3">
        <v>0</v>
      </c>
      <c r="K329" s="64">
        <f t="shared" si="10"/>
        <v>200</v>
      </c>
      <c r="L329" s="64">
        <f t="shared" si="11"/>
        <v>0</v>
      </c>
      <c r="M329" s="3">
        <v>200</v>
      </c>
      <c r="N329" s="3">
        <v>0</v>
      </c>
      <c r="O329" s="3">
        <v>0</v>
      </c>
      <c r="P329" t="s">
        <v>3130</v>
      </c>
      <c r="Q329" t="s">
        <v>1475</v>
      </c>
      <c r="R329" t="s">
        <v>3042</v>
      </c>
    </row>
    <row r="330" spans="1:18" x14ac:dyDescent="0.15">
      <c r="A330" t="s">
        <v>1910</v>
      </c>
      <c r="B330" t="s">
        <v>3087</v>
      </c>
      <c r="C330" t="s">
        <v>3088</v>
      </c>
      <c r="D330" t="s">
        <v>3089</v>
      </c>
      <c r="E330" t="s">
        <v>2576</v>
      </c>
      <c r="F330" t="s">
        <v>1475</v>
      </c>
      <c r="G330" t="s">
        <v>1475</v>
      </c>
      <c r="H330" s="3">
        <v>488.79</v>
      </c>
      <c r="I330" s="3">
        <v>488.79</v>
      </c>
      <c r="J330" s="3">
        <v>0</v>
      </c>
      <c r="K330" s="64">
        <f t="shared" si="10"/>
        <v>488.79</v>
      </c>
      <c r="L330" s="64">
        <f t="shared" si="11"/>
        <v>0</v>
      </c>
      <c r="M330" s="3">
        <v>488.79</v>
      </c>
      <c r="N330" s="3">
        <v>0</v>
      </c>
      <c r="O330" s="3">
        <v>0</v>
      </c>
      <c r="P330" t="s">
        <v>3131</v>
      </c>
      <c r="Q330" t="s">
        <v>1475</v>
      </c>
      <c r="R330" t="s">
        <v>2812</v>
      </c>
    </row>
    <row r="331" spans="1:18" x14ac:dyDescent="0.15">
      <c r="A331" t="s">
        <v>1910</v>
      </c>
      <c r="B331" t="s">
        <v>3053</v>
      </c>
      <c r="C331" t="s">
        <v>3054</v>
      </c>
      <c r="D331" t="s">
        <v>795</v>
      </c>
      <c r="E331" t="s">
        <v>2566</v>
      </c>
      <c r="F331" t="s">
        <v>2621</v>
      </c>
      <c r="G331" t="s">
        <v>1475</v>
      </c>
      <c r="H331" s="3">
        <v>2940</v>
      </c>
      <c r="I331" s="3">
        <v>2940</v>
      </c>
      <c r="J331" s="3">
        <v>0</v>
      </c>
      <c r="K331" s="64">
        <f t="shared" si="10"/>
        <v>2940</v>
      </c>
      <c r="L331" s="64">
        <f t="shared" si="11"/>
        <v>0</v>
      </c>
      <c r="M331" s="3">
        <v>2940</v>
      </c>
      <c r="N331" s="3">
        <v>0</v>
      </c>
      <c r="O331" s="3">
        <v>0</v>
      </c>
      <c r="P331" t="s">
        <v>3132</v>
      </c>
      <c r="Q331" t="s">
        <v>1475</v>
      </c>
      <c r="R331" t="s">
        <v>3133</v>
      </c>
    </row>
    <row r="332" spans="1:18" x14ac:dyDescent="0.15">
      <c r="A332" t="s">
        <v>1910</v>
      </c>
      <c r="B332" t="s">
        <v>3094</v>
      </c>
      <c r="C332" t="s">
        <v>3095</v>
      </c>
      <c r="D332" t="s">
        <v>753</v>
      </c>
      <c r="E332" t="s">
        <v>3096</v>
      </c>
      <c r="F332" t="s">
        <v>3097</v>
      </c>
      <c r="G332" t="s">
        <v>1475</v>
      </c>
      <c r="H332" s="3">
        <v>512.16</v>
      </c>
      <c r="I332" s="3">
        <v>512.16</v>
      </c>
      <c r="J332" s="3">
        <v>0</v>
      </c>
      <c r="K332" s="64">
        <f t="shared" si="10"/>
        <v>512.16</v>
      </c>
      <c r="L332" s="64">
        <f t="shared" si="11"/>
        <v>0</v>
      </c>
      <c r="M332" s="3">
        <v>512.16</v>
      </c>
      <c r="N332" s="3">
        <v>0</v>
      </c>
      <c r="O332" s="3">
        <v>0</v>
      </c>
      <c r="P332" t="s">
        <v>3134</v>
      </c>
      <c r="Q332" t="s">
        <v>1475</v>
      </c>
      <c r="R332" t="s">
        <v>3135</v>
      </c>
    </row>
    <row r="333" spans="1:18" x14ac:dyDescent="0.15">
      <c r="A333" t="s">
        <v>1904</v>
      </c>
      <c r="B333" t="s">
        <v>2558</v>
      </c>
      <c r="C333" t="s">
        <v>2559</v>
      </c>
      <c r="D333" t="s">
        <v>2560</v>
      </c>
      <c r="E333" t="s">
        <v>2561</v>
      </c>
      <c r="F333" t="s">
        <v>1475</v>
      </c>
      <c r="G333" t="s">
        <v>1475</v>
      </c>
      <c r="H333" s="3">
        <v>0</v>
      </c>
      <c r="I333" s="3">
        <v>0</v>
      </c>
      <c r="J333" s="3">
        <v>0</v>
      </c>
      <c r="K333" s="64">
        <f t="shared" si="10"/>
        <v>0</v>
      </c>
      <c r="L333" s="64">
        <f t="shared" si="11"/>
        <v>0</v>
      </c>
      <c r="M333" s="3">
        <v>0</v>
      </c>
      <c r="N333" s="3">
        <v>0</v>
      </c>
      <c r="O333" s="3">
        <v>0</v>
      </c>
      <c r="P333" t="s">
        <v>2626</v>
      </c>
      <c r="Q333" t="s">
        <v>2654</v>
      </c>
      <c r="R333" t="s">
        <v>1475</v>
      </c>
    </row>
    <row r="334" spans="1:18" x14ac:dyDescent="0.15">
      <c r="A334" t="s">
        <v>1904</v>
      </c>
      <c r="B334" t="s">
        <v>2564</v>
      </c>
      <c r="C334" t="s">
        <v>2565</v>
      </c>
      <c r="D334" t="s">
        <v>795</v>
      </c>
      <c r="E334" t="s">
        <v>2566</v>
      </c>
      <c r="F334" t="s">
        <v>2567</v>
      </c>
      <c r="G334" t="s">
        <v>1475</v>
      </c>
      <c r="H334" s="3">
        <v>2424.42</v>
      </c>
      <c r="I334" s="3">
        <v>2424.42</v>
      </c>
      <c r="J334" s="3">
        <v>0</v>
      </c>
      <c r="K334" s="64">
        <f t="shared" si="10"/>
        <v>2424.42</v>
      </c>
      <c r="L334" s="64">
        <f t="shared" si="11"/>
        <v>0</v>
      </c>
      <c r="M334" s="3">
        <v>2424.42</v>
      </c>
      <c r="N334" s="3">
        <v>0</v>
      </c>
      <c r="O334" s="3">
        <v>0</v>
      </c>
      <c r="P334" t="s">
        <v>3136</v>
      </c>
      <c r="Q334" t="s">
        <v>1475</v>
      </c>
      <c r="R334" t="s">
        <v>3137</v>
      </c>
    </row>
    <row r="335" spans="1:18" x14ac:dyDescent="0.15">
      <c r="A335" t="s">
        <v>1904</v>
      </c>
      <c r="B335" t="s">
        <v>2570</v>
      </c>
      <c r="C335" t="s">
        <v>2571</v>
      </c>
      <c r="D335" t="s">
        <v>795</v>
      </c>
      <c r="E335" t="s">
        <v>2566</v>
      </c>
      <c r="F335" t="s">
        <v>2567</v>
      </c>
      <c r="G335" t="s">
        <v>1475</v>
      </c>
      <c r="H335" s="3">
        <v>7432.37</v>
      </c>
      <c r="I335" s="3">
        <v>7432.37</v>
      </c>
      <c r="J335" s="3">
        <v>0</v>
      </c>
      <c r="K335" s="64">
        <f t="shared" si="10"/>
        <v>7432.37</v>
      </c>
      <c r="L335" s="64">
        <f t="shared" si="11"/>
        <v>0</v>
      </c>
      <c r="M335" s="3">
        <v>7432.37</v>
      </c>
      <c r="N335" s="3">
        <v>0</v>
      </c>
      <c r="O335" s="3">
        <v>0</v>
      </c>
      <c r="P335" t="s">
        <v>3138</v>
      </c>
      <c r="Q335" t="s">
        <v>1475</v>
      </c>
      <c r="R335" t="s">
        <v>3139</v>
      </c>
    </row>
    <row r="336" spans="1:18" x14ac:dyDescent="0.15">
      <c r="A336" t="s">
        <v>1904</v>
      </c>
      <c r="B336" t="s">
        <v>2574</v>
      </c>
      <c r="C336" t="s">
        <v>2575</v>
      </c>
      <c r="D336" t="s">
        <v>802</v>
      </c>
      <c r="E336" t="s">
        <v>2576</v>
      </c>
      <c r="F336" t="s">
        <v>1475</v>
      </c>
      <c r="G336" t="s">
        <v>1475</v>
      </c>
      <c r="H336" s="3">
        <v>0</v>
      </c>
      <c r="I336" s="3">
        <v>0</v>
      </c>
      <c r="J336" s="3">
        <v>0</v>
      </c>
      <c r="K336" s="64">
        <f t="shared" si="10"/>
        <v>0</v>
      </c>
      <c r="L336" s="64">
        <f t="shared" si="11"/>
        <v>0</v>
      </c>
      <c r="M336" s="3">
        <v>0</v>
      </c>
      <c r="N336" s="3">
        <v>0</v>
      </c>
      <c r="O336" s="3">
        <v>0</v>
      </c>
      <c r="P336" t="s">
        <v>3140</v>
      </c>
      <c r="Q336" t="s">
        <v>1475</v>
      </c>
      <c r="R336" t="s">
        <v>2651</v>
      </c>
    </row>
    <row r="337" spans="1:18" x14ac:dyDescent="0.15">
      <c r="A337" t="s">
        <v>1904</v>
      </c>
      <c r="B337" t="s">
        <v>2579</v>
      </c>
      <c r="C337" t="s">
        <v>2580</v>
      </c>
      <c r="D337" t="s">
        <v>795</v>
      </c>
      <c r="E337" t="s">
        <v>2576</v>
      </c>
      <c r="F337" t="s">
        <v>1475</v>
      </c>
      <c r="G337" t="s">
        <v>1475</v>
      </c>
      <c r="H337" s="3">
        <v>200</v>
      </c>
      <c r="I337" s="3">
        <v>200</v>
      </c>
      <c r="J337" s="3">
        <v>0</v>
      </c>
      <c r="K337" s="64">
        <f t="shared" si="10"/>
        <v>200</v>
      </c>
      <c r="L337" s="64">
        <f t="shared" si="11"/>
        <v>0</v>
      </c>
      <c r="M337" s="3">
        <v>200</v>
      </c>
      <c r="N337" s="3">
        <v>0</v>
      </c>
      <c r="O337" s="3">
        <v>0</v>
      </c>
      <c r="P337" t="s">
        <v>3141</v>
      </c>
      <c r="Q337" t="s">
        <v>1475</v>
      </c>
      <c r="R337" t="s">
        <v>3142</v>
      </c>
    </row>
    <row r="338" spans="1:18" x14ac:dyDescent="0.15">
      <c r="A338" t="s">
        <v>1904</v>
      </c>
      <c r="B338" t="s">
        <v>2589</v>
      </c>
      <c r="C338" t="s">
        <v>2590</v>
      </c>
      <c r="D338" t="s">
        <v>2585</v>
      </c>
      <c r="E338" t="s">
        <v>2586</v>
      </c>
      <c r="F338" t="s">
        <v>2586</v>
      </c>
      <c r="G338" t="s">
        <v>1475</v>
      </c>
      <c r="H338" s="3">
        <v>272.24</v>
      </c>
      <c r="I338" s="3">
        <v>272.24</v>
      </c>
      <c r="J338" s="3">
        <v>0</v>
      </c>
      <c r="K338" s="64">
        <f t="shared" si="10"/>
        <v>272.24</v>
      </c>
      <c r="L338" s="64">
        <f t="shared" si="11"/>
        <v>0</v>
      </c>
      <c r="M338" s="3">
        <v>272.24</v>
      </c>
      <c r="N338" s="3">
        <v>0</v>
      </c>
      <c r="O338" s="3">
        <v>0</v>
      </c>
      <c r="P338" t="s">
        <v>3143</v>
      </c>
      <c r="Q338" t="s">
        <v>1475</v>
      </c>
      <c r="R338" t="s">
        <v>2783</v>
      </c>
    </row>
    <row r="339" spans="1:18" x14ac:dyDescent="0.15">
      <c r="A339" t="s">
        <v>1904</v>
      </c>
      <c r="B339" t="s">
        <v>2593</v>
      </c>
      <c r="C339" t="s">
        <v>2594</v>
      </c>
      <c r="D339" t="s">
        <v>795</v>
      </c>
      <c r="E339" t="s">
        <v>2576</v>
      </c>
      <c r="F339" t="s">
        <v>1475</v>
      </c>
      <c r="G339" t="s">
        <v>1475</v>
      </c>
      <c r="H339" s="3">
        <v>400</v>
      </c>
      <c r="I339" s="3">
        <v>400</v>
      </c>
      <c r="J339" s="3">
        <v>0</v>
      </c>
      <c r="K339" s="64">
        <f t="shared" si="10"/>
        <v>400</v>
      </c>
      <c r="L339" s="64">
        <f t="shared" si="11"/>
        <v>0</v>
      </c>
      <c r="M339" s="3">
        <v>400</v>
      </c>
      <c r="N339" s="3">
        <v>0</v>
      </c>
      <c r="O339" s="3">
        <v>0</v>
      </c>
      <c r="P339" t="s">
        <v>3144</v>
      </c>
      <c r="Q339" t="s">
        <v>1475</v>
      </c>
      <c r="R339" t="s">
        <v>3145</v>
      </c>
    </row>
    <row r="340" spans="1:18" x14ac:dyDescent="0.15">
      <c r="A340" t="s">
        <v>1904</v>
      </c>
      <c r="B340" t="s">
        <v>2602</v>
      </c>
      <c r="C340" t="s">
        <v>2603</v>
      </c>
      <c r="D340" t="s">
        <v>795</v>
      </c>
      <c r="E340" t="s">
        <v>2566</v>
      </c>
      <c r="F340" t="s">
        <v>2567</v>
      </c>
      <c r="G340" t="s">
        <v>1475</v>
      </c>
      <c r="H340" s="3">
        <v>0</v>
      </c>
      <c r="I340" s="3">
        <v>0</v>
      </c>
      <c r="J340" s="3">
        <v>0</v>
      </c>
      <c r="K340" s="64">
        <f t="shared" si="10"/>
        <v>0</v>
      </c>
      <c r="L340" s="64">
        <f t="shared" si="11"/>
        <v>0</v>
      </c>
      <c r="M340" s="3">
        <v>0</v>
      </c>
      <c r="N340" s="3">
        <v>0</v>
      </c>
      <c r="O340" s="3">
        <v>0</v>
      </c>
      <c r="P340" t="s">
        <v>3146</v>
      </c>
      <c r="Q340" t="s">
        <v>1475</v>
      </c>
      <c r="R340" t="s">
        <v>2687</v>
      </c>
    </row>
    <row r="341" spans="1:18" x14ac:dyDescent="0.15">
      <c r="A341" t="s">
        <v>1904</v>
      </c>
      <c r="B341" t="s">
        <v>2606</v>
      </c>
      <c r="C341" t="s">
        <v>2607</v>
      </c>
      <c r="D341" t="s">
        <v>795</v>
      </c>
      <c r="E341" t="s">
        <v>2608</v>
      </c>
      <c r="F341" t="s">
        <v>2576</v>
      </c>
      <c r="G341" t="s">
        <v>1475</v>
      </c>
      <c r="H341" s="3">
        <v>195.21</v>
      </c>
      <c r="I341" s="3">
        <v>195.21</v>
      </c>
      <c r="J341" s="3">
        <v>0</v>
      </c>
      <c r="K341" s="64">
        <f t="shared" si="10"/>
        <v>195.21</v>
      </c>
      <c r="L341" s="64">
        <f t="shared" si="11"/>
        <v>0</v>
      </c>
      <c r="M341" s="3">
        <v>195.21</v>
      </c>
      <c r="N341" s="3">
        <v>0</v>
      </c>
      <c r="O341" s="3">
        <v>0</v>
      </c>
      <c r="P341" t="s">
        <v>3147</v>
      </c>
      <c r="Q341" t="s">
        <v>1475</v>
      </c>
      <c r="R341" t="s">
        <v>2911</v>
      </c>
    </row>
    <row r="342" spans="1:18" x14ac:dyDescent="0.15">
      <c r="A342" t="s">
        <v>1904</v>
      </c>
      <c r="B342" t="s">
        <v>2611</v>
      </c>
      <c r="C342" t="s">
        <v>2612</v>
      </c>
      <c r="D342" t="s">
        <v>795</v>
      </c>
      <c r="E342" t="s">
        <v>2566</v>
      </c>
      <c r="F342" t="s">
        <v>2567</v>
      </c>
      <c r="G342" t="s">
        <v>1475</v>
      </c>
      <c r="H342" s="3">
        <v>0</v>
      </c>
      <c r="I342" s="3">
        <v>0</v>
      </c>
      <c r="J342" s="3">
        <v>0</v>
      </c>
      <c r="K342" s="64">
        <f t="shared" si="10"/>
        <v>0</v>
      </c>
      <c r="L342" s="64">
        <f t="shared" si="11"/>
        <v>0</v>
      </c>
      <c r="M342" s="3">
        <v>0</v>
      </c>
      <c r="N342" s="3">
        <v>0</v>
      </c>
      <c r="O342" s="3">
        <v>0</v>
      </c>
      <c r="P342" t="s">
        <v>3148</v>
      </c>
      <c r="Q342" t="s">
        <v>1475</v>
      </c>
      <c r="R342" t="s">
        <v>3149</v>
      </c>
    </row>
    <row r="343" spans="1:18" x14ac:dyDescent="0.15">
      <c r="A343" t="s">
        <v>1904</v>
      </c>
      <c r="B343" t="s">
        <v>2615</v>
      </c>
      <c r="C343" t="s">
        <v>2616</v>
      </c>
      <c r="D343" t="s">
        <v>795</v>
      </c>
      <c r="E343" t="s">
        <v>2566</v>
      </c>
      <c r="F343" t="s">
        <v>2567</v>
      </c>
      <c r="G343" t="s">
        <v>1475</v>
      </c>
      <c r="H343" s="3">
        <v>65.08</v>
      </c>
      <c r="I343" s="3">
        <v>65.08</v>
      </c>
      <c r="J343" s="3">
        <v>0</v>
      </c>
      <c r="K343" s="64">
        <f t="shared" si="10"/>
        <v>65.08</v>
      </c>
      <c r="L343" s="64">
        <f t="shared" si="11"/>
        <v>0</v>
      </c>
      <c r="M343" s="3">
        <v>65.08</v>
      </c>
      <c r="N343" s="3">
        <v>0</v>
      </c>
      <c r="O343" s="3">
        <v>0</v>
      </c>
      <c r="P343" t="s">
        <v>3150</v>
      </c>
      <c r="Q343" t="s">
        <v>1475</v>
      </c>
      <c r="R343" t="s">
        <v>3002</v>
      </c>
    </row>
    <row r="344" spans="1:18" x14ac:dyDescent="0.15">
      <c r="A344" t="s">
        <v>1904</v>
      </c>
      <c r="B344" t="s">
        <v>3008</v>
      </c>
      <c r="C344" t="s">
        <v>3009</v>
      </c>
      <c r="D344" t="s">
        <v>2560</v>
      </c>
      <c r="E344" t="s">
        <v>2561</v>
      </c>
      <c r="F344" t="s">
        <v>1475</v>
      </c>
      <c r="G344" t="s">
        <v>1475</v>
      </c>
      <c r="H344" s="3">
        <v>12301.81</v>
      </c>
      <c r="I344" s="3">
        <v>12301.81</v>
      </c>
      <c r="J344" s="3">
        <v>0</v>
      </c>
      <c r="K344" s="64">
        <f t="shared" si="10"/>
        <v>0</v>
      </c>
      <c r="L344" s="64">
        <f t="shared" si="11"/>
        <v>12301.81</v>
      </c>
      <c r="M344" s="3">
        <v>0</v>
      </c>
      <c r="N344" s="3">
        <v>12301.81</v>
      </c>
      <c r="O344" s="3">
        <v>0</v>
      </c>
      <c r="P344" t="s">
        <v>3151</v>
      </c>
      <c r="Q344" t="s">
        <v>3152</v>
      </c>
      <c r="R344" t="s">
        <v>2648</v>
      </c>
    </row>
    <row r="345" spans="1:18" x14ac:dyDescent="0.15">
      <c r="A345" t="s">
        <v>1904</v>
      </c>
      <c r="B345" t="s">
        <v>2623</v>
      </c>
      <c r="C345" t="s">
        <v>2624</v>
      </c>
      <c r="D345" t="s">
        <v>2585</v>
      </c>
      <c r="E345" t="s">
        <v>2586</v>
      </c>
      <c r="F345" t="s">
        <v>2586</v>
      </c>
      <c r="G345" t="s">
        <v>1475</v>
      </c>
      <c r="H345" s="3">
        <v>232.04</v>
      </c>
      <c r="I345" s="3">
        <v>232.04</v>
      </c>
      <c r="J345" s="3">
        <v>0</v>
      </c>
      <c r="K345" s="64">
        <f t="shared" si="10"/>
        <v>232.04</v>
      </c>
      <c r="L345" s="64">
        <f t="shared" si="11"/>
        <v>0</v>
      </c>
      <c r="M345" s="3">
        <v>232.04</v>
      </c>
      <c r="N345" s="3">
        <v>0</v>
      </c>
      <c r="O345" s="3">
        <v>0</v>
      </c>
      <c r="P345" t="s">
        <v>3153</v>
      </c>
      <c r="Q345" t="s">
        <v>1475</v>
      </c>
      <c r="R345" t="s">
        <v>3154</v>
      </c>
    </row>
    <row r="346" spans="1:18" x14ac:dyDescent="0.15">
      <c r="A346" t="s">
        <v>1904</v>
      </c>
      <c r="B346" t="s">
        <v>2627</v>
      </c>
      <c r="C346" t="s">
        <v>2628</v>
      </c>
      <c r="D346" t="s">
        <v>2560</v>
      </c>
      <c r="E346" t="s">
        <v>2629</v>
      </c>
      <c r="F346" t="s">
        <v>2629</v>
      </c>
      <c r="G346" t="s">
        <v>1475</v>
      </c>
      <c r="H346" s="3">
        <v>0</v>
      </c>
      <c r="I346" s="3">
        <v>0</v>
      </c>
      <c r="J346" s="3">
        <v>0</v>
      </c>
      <c r="K346" s="64">
        <f t="shared" si="10"/>
        <v>0</v>
      </c>
      <c r="L346" s="64">
        <f t="shared" si="11"/>
        <v>0</v>
      </c>
      <c r="M346" s="3">
        <v>0</v>
      </c>
      <c r="N346" s="3">
        <v>0</v>
      </c>
      <c r="O346" s="3">
        <v>0</v>
      </c>
      <c r="P346" t="s">
        <v>3155</v>
      </c>
      <c r="Q346" t="s">
        <v>1475</v>
      </c>
      <c r="R346" t="s">
        <v>2691</v>
      </c>
    </row>
    <row r="347" spans="1:18" x14ac:dyDescent="0.15">
      <c r="A347" t="s">
        <v>1904</v>
      </c>
      <c r="B347" t="s">
        <v>2940</v>
      </c>
      <c r="C347" t="s">
        <v>2941</v>
      </c>
      <c r="D347" t="s">
        <v>1426</v>
      </c>
      <c r="E347" t="s">
        <v>2576</v>
      </c>
      <c r="F347" t="s">
        <v>1475</v>
      </c>
      <c r="G347" t="s">
        <v>1475</v>
      </c>
      <c r="H347" s="3">
        <v>948</v>
      </c>
      <c r="I347" s="3">
        <v>948</v>
      </c>
      <c r="J347" s="3">
        <v>0</v>
      </c>
      <c r="K347" s="64">
        <f t="shared" si="10"/>
        <v>0</v>
      </c>
      <c r="L347" s="64">
        <f t="shared" si="11"/>
        <v>948</v>
      </c>
      <c r="M347" s="3">
        <v>0</v>
      </c>
      <c r="N347" s="3">
        <v>948</v>
      </c>
      <c r="O347" s="3">
        <v>0</v>
      </c>
      <c r="P347" t="s">
        <v>3156</v>
      </c>
      <c r="Q347" t="s">
        <v>3157</v>
      </c>
      <c r="R347" t="s">
        <v>1475</v>
      </c>
    </row>
    <row r="348" spans="1:18" x14ac:dyDescent="0.15">
      <c r="A348" t="s">
        <v>1904</v>
      </c>
      <c r="B348" t="s">
        <v>2632</v>
      </c>
      <c r="C348" t="s">
        <v>2633</v>
      </c>
      <c r="D348" t="s">
        <v>2585</v>
      </c>
      <c r="E348" t="s">
        <v>2586</v>
      </c>
      <c r="F348" t="s">
        <v>2586</v>
      </c>
      <c r="G348" t="s">
        <v>1475</v>
      </c>
      <c r="H348" s="3">
        <v>6.31</v>
      </c>
      <c r="I348" s="3">
        <v>0</v>
      </c>
      <c r="J348" s="3">
        <v>6.31</v>
      </c>
      <c r="K348" s="64">
        <f>M348-J348</f>
        <v>0</v>
      </c>
      <c r="L348" s="64">
        <f t="shared" si="11"/>
        <v>0</v>
      </c>
      <c r="M348" s="3">
        <v>6.31</v>
      </c>
      <c r="N348" s="3">
        <v>0</v>
      </c>
      <c r="O348" s="3">
        <v>0</v>
      </c>
      <c r="P348" t="s">
        <v>3158</v>
      </c>
      <c r="Q348" t="s">
        <v>1475</v>
      </c>
      <c r="R348" t="s">
        <v>2763</v>
      </c>
    </row>
    <row r="349" spans="1:18" x14ac:dyDescent="0.15">
      <c r="A349" t="s">
        <v>1904</v>
      </c>
      <c r="B349" t="s">
        <v>2636</v>
      </c>
      <c r="C349" t="s">
        <v>2637</v>
      </c>
      <c r="D349" t="s">
        <v>795</v>
      </c>
      <c r="E349" t="s">
        <v>2566</v>
      </c>
      <c r="F349" t="s">
        <v>2567</v>
      </c>
      <c r="G349" t="s">
        <v>1475</v>
      </c>
      <c r="H349" s="3">
        <v>3000</v>
      </c>
      <c r="I349" s="3">
        <v>3000</v>
      </c>
      <c r="J349" s="3">
        <v>0</v>
      </c>
      <c r="K349" s="64">
        <f t="shared" si="10"/>
        <v>0</v>
      </c>
      <c r="L349" s="64">
        <f t="shared" si="11"/>
        <v>3000</v>
      </c>
      <c r="M349" s="3">
        <v>0</v>
      </c>
      <c r="N349" s="3">
        <v>3000</v>
      </c>
      <c r="O349" s="3">
        <v>0</v>
      </c>
      <c r="P349" t="s">
        <v>3159</v>
      </c>
      <c r="Q349" t="s">
        <v>3160</v>
      </c>
      <c r="R349" t="s">
        <v>3161</v>
      </c>
    </row>
    <row r="350" spans="1:18" x14ac:dyDescent="0.15">
      <c r="A350" t="s">
        <v>1904</v>
      </c>
      <c r="B350" t="s">
        <v>2655</v>
      </c>
      <c r="C350" t="s">
        <v>2656</v>
      </c>
      <c r="D350" t="s">
        <v>1426</v>
      </c>
      <c r="E350" t="s">
        <v>2657</v>
      </c>
      <c r="F350" t="s">
        <v>1475</v>
      </c>
      <c r="G350" t="s">
        <v>1475</v>
      </c>
      <c r="H350" s="3">
        <v>500</v>
      </c>
      <c r="I350" s="3">
        <v>500</v>
      </c>
      <c r="J350" s="3">
        <v>0</v>
      </c>
      <c r="K350" s="64">
        <f t="shared" si="10"/>
        <v>500</v>
      </c>
      <c r="L350" s="64">
        <f t="shared" si="11"/>
        <v>0</v>
      </c>
      <c r="M350" s="3">
        <v>500</v>
      </c>
      <c r="N350" s="3">
        <v>0</v>
      </c>
      <c r="O350" s="3">
        <v>0</v>
      </c>
      <c r="P350" t="s">
        <v>3162</v>
      </c>
      <c r="Q350" t="s">
        <v>1475</v>
      </c>
      <c r="R350" t="s">
        <v>2791</v>
      </c>
    </row>
    <row r="351" spans="1:18" x14ac:dyDescent="0.15">
      <c r="A351" t="s">
        <v>1904</v>
      </c>
      <c r="B351" t="s">
        <v>2949</v>
      </c>
      <c r="C351" t="s">
        <v>2950</v>
      </c>
      <c r="D351" t="s">
        <v>795</v>
      </c>
      <c r="E351" t="s">
        <v>2951</v>
      </c>
      <c r="F351" t="s">
        <v>2952</v>
      </c>
      <c r="G351" t="s">
        <v>1475</v>
      </c>
      <c r="H351" s="3">
        <v>200</v>
      </c>
      <c r="I351" s="3">
        <v>200</v>
      </c>
      <c r="J351" s="3">
        <v>0</v>
      </c>
      <c r="K351" s="64">
        <f t="shared" si="10"/>
        <v>200</v>
      </c>
      <c r="L351" s="64">
        <f t="shared" si="11"/>
        <v>0</v>
      </c>
      <c r="M351" s="3">
        <v>200</v>
      </c>
      <c r="N351" s="3">
        <v>0</v>
      </c>
      <c r="O351" s="3">
        <v>0</v>
      </c>
      <c r="P351" t="s">
        <v>3163</v>
      </c>
      <c r="Q351" t="s">
        <v>1475</v>
      </c>
      <c r="R351" t="s">
        <v>2789</v>
      </c>
    </row>
    <row r="352" spans="1:18" x14ac:dyDescent="0.15">
      <c r="A352" t="s">
        <v>1904</v>
      </c>
      <c r="B352" t="s">
        <v>3087</v>
      </c>
      <c r="C352" t="s">
        <v>3088</v>
      </c>
      <c r="D352" t="s">
        <v>3089</v>
      </c>
      <c r="E352" t="s">
        <v>2576</v>
      </c>
      <c r="F352" t="s">
        <v>1475</v>
      </c>
      <c r="G352" t="s">
        <v>1475</v>
      </c>
      <c r="H352" s="3">
        <v>0</v>
      </c>
      <c r="I352" s="3">
        <v>0</v>
      </c>
      <c r="J352" s="3">
        <v>0</v>
      </c>
      <c r="K352" s="64">
        <f t="shared" si="10"/>
        <v>0</v>
      </c>
      <c r="L352" s="64">
        <f t="shared" si="11"/>
        <v>0</v>
      </c>
      <c r="M352" s="3">
        <v>0</v>
      </c>
      <c r="N352" s="3">
        <v>0</v>
      </c>
      <c r="O352" s="3">
        <v>0</v>
      </c>
      <c r="P352" t="s">
        <v>3164</v>
      </c>
      <c r="Q352" t="s">
        <v>1475</v>
      </c>
      <c r="R352" t="s">
        <v>1475</v>
      </c>
    </row>
    <row r="353" spans="1:18" x14ac:dyDescent="0.15">
      <c r="A353" t="s">
        <v>1904</v>
      </c>
      <c r="B353" t="s">
        <v>3053</v>
      </c>
      <c r="C353" t="s">
        <v>3054</v>
      </c>
      <c r="D353" t="s">
        <v>795</v>
      </c>
      <c r="E353" t="s">
        <v>2566</v>
      </c>
      <c r="F353" t="s">
        <v>2621</v>
      </c>
      <c r="G353" t="s">
        <v>1475</v>
      </c>
      <c r="H353" s="3">
        <v>0</v>
      </c>
      <c r="I353" s="3">
        <v>0</v>
      </c>
      <c r="J353" s="3">
        <v>0</v>
      </c>
      <c r="K353" s="64">
        <f t="shared" si="10"/>
        <v>0</v>
      </c>
      <c r="L353" s="64">
        <f t="shared" si="11"/>
        <v>0</v>
      </c>
      <c r="M353" s="3">
        <v>0</v>
      </c>
      <c r="N353" s="3">
        <v>0</v>
      </c>
      <c r="O353" s="3">
        <v>0</v>
      </c>
      <c r="P353" t="s">
        <v>2830</v>
      </c>
      <c r="Q353" t="s">
        <v>1475</v>
      </c>
      <c r="R353" t="s">
        <v>1475</v>
      </c>
    </row>
    <row r="354" spans="1:18" x14ac:dyDescent="0.15">
      <c r="A354" t="s">
        <v>1904</v>
      </c>
      <c r="B354" t="s">
        <v>3094</v>
      </c>
      <c r="C354" t="s">
        <v>3095</v>
      </c>
      <c r="D354" t="s">
        <v>753</v>
      </c>
      <c r="E354" t="s">
        <v>3096</v>
      </c>
      <c r="F354" t="s">
        <v>3097</v>
      </c>
      <c r="G354" t="s">
        <v>1475</v>
      </c>
      <c r="H354" s="3">
        <v>693.17</v>
      </c>
      <c r="I354" s="3">
        <v>693.17</v>
      </c>
      <c r="J354" s="3">
        <v>0</v>
      </c>
      <c r="K354" s="64">
        <f t="shared" si="10"/>
        <v>693.17</v>
      </c>
      <c r="L354" s="64">
        <f t="shared" si="11"/>
        <v>0</v>
      </c>
      <c r="M354" s="3">
        <v>693.17</v>
      </c>
      <c r="N354" s="3">
        <v>0</v>
      </c>
      <c r="O354" s="3">
        <v>0</v>
      </c>
      <c r="P354" t="s">
        <v>3165</v>
      </c>
      <c r="Q354" t="s">
        <v>1475</v>
      </c>
      <c r="R354" t="s">
        <v>3166</v>
      </c>
    </row>
    <row r="355" spans="1:18" x14ac:dyDescent="0.15">
      <c r="A355" t="s">
        <v>1891</v>
      </c>
      <c r="B355" t="s">
        <v>2558</v>
      </c>
      <c r="C355" t="s">
        <v>2559</v>
      </c>
      <c r="D355" t="s">
        <v>2560</v>
      </c>
      <c r="E355" t="s">
        <v>2561</v>
      </c>
      <c r="F355" t="s">
        <v>1475</v>
      </c>
      <c r="G355" t="s">
        <v>1475</v>
      </c>
      <c r="H355" s="3">
        <v>0</v>
      </c>
      <c r="I355" s="3">
        <v>0</v>
      </c>
      <c r="J355" s="3">
        <v>0</v>
      </c>
      <c r="K355" s="64">
        <f t="shared" si="10"/>
        <v>0</v>
      </c>
      <c r="L355" s="64">
        <f t="shared" si="11"/>
        <v>0</v>
      </c>
      <c r="M355" s="3">
        <v>0</v>
      </c>
      <c r="N355" s="3">
        <v>0</v>
      </c>
      <c r="O355" s="3">
        <v>0</v>
      </c>
      <c r="P355" t="s">
        <v>3149</v>
      </c>
      <c r="Q355" t="s">
        <v>1475</v>
      </c>
      <c r="R355" t="s">
        <v>1475</v>
      </c>
    </row>
    <row r="356" spans="1:18" x14ac:dyDescent="0.15">
      <c r="A356" t="s">
        <v>1891</v>
      </c>
      <c r="B356" t="s">
        <v>2564</v>
      </c>
      <c r="C356" t="s">
        <v>2565</v>
      </c>
      <c r="D356" t="s">
        <v>795</v>
      </c>
      <c r="E356" t="s">
        <v>2566</v>
      </c>
      <c r="F356" t="s">
        <v>2567</v>
      </c>
      <c r="G356" t="s">
        <v>1475</v>
      </c>
      <c r="H356" s="3">
        <v>2883.39</v>
      </c>
      <c r="I356" s="3">
        <v>2883.39</v>
      </c>
      <c r="J356" s="3">
        <v>0</v>
      </c>
      <c r="K356" s="64">
        <f t="shared" si="10"/>
        <v>2883.39</v>
      </c>
      <c r="L356" s="64">
        <f t="shared" si="11"/>
        <v>0</v>
      </c>
      <c r="M356" s="3">
        <v>2883.39</v>
      </c>
      <c r="N356" s="3">
        <v>0</v>
      </c>
      <c r="O356" s="3">
        <v>0</v>
      </c>
      <c r="P356" t="s">
        <v>3167</v>
      </c>
      <c r="Q356" t="s">
        <v>1475</v>
      </c>
      <c r="R356" t="s">
        <v>3168</v>
      </c>
    </row>
    <row r="357" spans="1:18" x14ac:dyDescent="0.15">
      <c r="A357" t="s">
        <v>1891</v>
      </c>
      <c r="B357" t="s">
        <v>2570</v>
      </c>
      <c r="C357" t="s">
        <v>2571</v>
      </c>
      <c r="D357" t="s">
        <v>795</v>
      </c>
      <c r="E357" t="s">
        <v>2566</v>
      </c>
      <c r="F357" t="s">
        <v>2567</v>
      </c>
      <c r="G357" t="s">
        <v>1475</v>
      </c>
      <c r="H357" s="3">
        <v>8501.1</v>
      </c>
      <c r="I357" s="3">
        <v>8501.1</v>
      </c>
      <c r="J357" s="3">
        <v>0</v>
      </c>
      <c r="K357" s="64">
        <f t="shared" si="10"/>
        <v>8501.1</v>
      </c>
      <c r="L357" s="64">
        <f t="shared" si="11"/>
        <v>0</v>
      </c>
      <c r="M357" s="3">
        <v>8501.1</v>
      </c>
      <c r="N357" s="3">
        <v>0</v>
      </c>
      <c r="O357" s="3">
        <v>0</v>
      </c>
      <c r="P357" t="s">
        <v>3169</v>
      </c>
      <c r="Q357" t="s">
        <v>1475</v>
      </c>
      <c r="R357" t="s">
        <v>3170</v>
      </c>
    </row>
    <row r="358" spans="1:18" x14ac:dyDescent="0.15">
      <c r="A358" t="s">
        <v>1891</v>
      </c>
      <c r="B358" t="s">
        <v>2574</v>
      </c>
      <c r="C358" t="s">
        <v>2575</v>
      </c>
      <c r="D358" t="s">
        <v>802</v>
      </c>
      <c r="E358" t="s">
        <v>2576</v>
      </c>
      <c r="F358" t="s">
        <v>1475</v>
      </c>
      <c r="G358" t="s">
        <v>1475</v>
      </c>
      <c r="H358" s="3">
        <v>400</v>
      </c>
      <c r="I358" s="3">
        <v>400</v>
      </c>
      <c r="J358" s="3">
        <v>0</v>
      </c>
      <c r="K358" s="64">
        <f t="shared" si="10"/>
        <v>400</v>
      </c>
      <c r="L358" s="64">
        <f t="shared" si="11"/>
        <v>0</v>
      </c>
      <c r="M358" s="3">
        <v>400</v>
      </c>
      <c r="N358" s="3">
        <v>0</v>
      </c>
      <c r="O358" s="3">
        <v>0</v>
      </c>
      <c r="P358" t="s">
        <v>3171</v>
      </c>
      <c r="Q358" t="s">
        <v>1475</v>
      </c>
      <c r="R358" t="s">
        <v>3172</v>
      </c>
    </row>
    <row r="359" spans="1:18" x14ac:dyDescent="0.15">
      <c r="A359" t="s">
        <v>1891</v>
      </c>
      <c r="B359" t="s">
        <v>2579</v>
      </c>
      <c r="C359" t="s">
        <v>2580</v>
      </c>
      <c r="D359" t="s">
        <v>795</v>
      </c>
      <c r="E359" t="s">
        <v>2576</v>
      </c>
      <c r="F359" t="s">
        <v>1475</v>
      </c>
      <c r="G359" t="s">
        <v>1475</v>
      </c>
      <c r="H359" s="3">
        <v>184.46</v>
      </c>
      <c r="I359" s="3">
        <v>184.46</v>
      </c>
      <c r="J359" s="3">
        <v>0</v>
      </c>
      <c r="K359" s="64">
        <f t="shared" si="10"/>
        <v>184.46</v>
      </c>
      <c r="L359" s="64">
        <f t="shared" si="11"/>
        <v>0</v>
      </c>
      <c r="M359" s="3">
        <v>184.46</v>
      </c>
      <c r="N359" s="3">
        <v>0</v>
      </c>
      <c r="O359" s="3">
        <v>0</v>
      </c>
      <c r="P359" t="s">
        <v>3173</v>
      </c>
      <c r="Q359" t="s">
        <v>1475</v>
      </c>
      <c r="R359" t="s">
        <v>3064</v>
      </c>
    </row>
    <row r="360" spans="1:18" x14ac:dyDescent="0.15">
      <c r="A360" t="s">
        <v>1891</v>
      </c>
      <c r="B360" t="s">
        <v>2583</v>
      </c>
      <c r="C360" t="s">
        <v>2584</v>
      </c>
      <c r="D360" t="s">
        <v>2585</v>
      </c>
      <c r="E360" t="s">
        <v>2586</v>
      </c>
      <c r="F360" t="s">
        <v>2586</v>
      </c>
      <c r="G360" t="s">
        <v>1475</v>
      </c>
      <c r="H360" s="3">
        <v>0</v>
      </c>
      <c r="I360" s="3">
        <v>0</v>
      </c>
      <c r="J360" s="3">
        <v>0</v>
      </c>
      <c r="K360" s="64">
        <f t="shared" si="10"/>
        <v>0</v>
      </c>
      <c r="L360" s="64">
        <f t="shared" si="11"/>
        <v>0</v>
      </c>
      <c r="M360" s="3">
        <v>0</v>
      </c>
      <c r="N360" s="3">
        <v>0</v>
      </c>
      <c r="O360" s="3">
        <v>0</v>
      </c>
      <c r="P360" t="s">
        <v>1475</v>
      </c>
      <c r="Q360" t="s">
        <v>1475</v>
      </c>
      <c r="R360" t="s">
        <v>2601</v>
      </c>
    </row>
    <row r="361" spans="1:18" x14ac:dyDescent="0.15">
      <c r="A361" t="s">
        <v>1891</v>
      </c>
      <c r="B361" t="s">
        <v>2589</v>
      </c>
      <c r="C361" t="s">
        <v>2590</v>
      </c>
      <c r="D361" t="s">
        <v>2585</v>
      </c>
      <c r="E361" t="s">
        <v>2586</v>
      </c>
      <c r="F361" t="s">
        <v>2586</v>
      </c>
      <c r="G361" t="s">
        <v>1475</v>
      </c>
      <c r="H361" s="3">
        <v>239.67</v>
      </c>
      <c r="I361" s="3">
        <v>239.67</v>
      </c>
      <c r="J361" s="3">
        <v>0</v>
      </c>
      <c r="K361" s="64">
        <f t="shared" si="10"/>
        <v>239.67</v>
      </c>
      <c r="L361" s="64">
        <f t="shared" si="11"/>
        <v>0</v>
      </c>
      <c r="M361" s="3">
        <v>239.67</v>
      </c>
      <c r="N361" s="3">
        <v>0</v>
      </c>
      <c r="O361" s="3">
        <v>0</v>
      </c>
      <c r="P361" t="s">
        <v>3174</v>
      </c>
      <c r="Q361" t="s">
        <v>1475</v>
      </c>
      <c r="R361" t="s">
        <v>3175</v>
      </c>
    </row>
    <row r="362" spans="1:18" x14ac:dyDescent="0.15">
      <c r="A362" t="s">
        <v>1891</v>
      </c>
      <c r="B362" t="s">
        <v>2593</v>
      </c>
      <c r="C362" t="s">
        <v>2594</v>
      </c>
      <c r="D362" t="s">
        <v>795</v>
      </c>
      <c r="E362" t="s">
        <v>2576</v>
      </c>
      <c r="F362" t="s">
        <v>1475</v>
      </c>
      <c r="G362" t="s">
        <v>1475</v>
      </c>
      <c r="H362" s="3">
        <v>400</v>
      </c>
      <c r="I362" s="3">
        <v>400</v>
      </c>
      <c r="J362" s="3">
        <v>0</v>
      </c>
      <c r="K362" s="64">
        <f t="shared" si="10"/>
        <v>400</v>
      </c>
      <c r="L362" s="64">
        <f t="shared" si="11"/>
        <v>0</v>
      </c>
      <c r="M362" s="3">
        <v>400</v>
      </c>
      <c r="N362" s="3">
        <v>0</v>
      </c>
      <c r="O362" s="3">
        <v>0</v>
      </c>
      <c r="P362" t="s">
        <v>3176</v>
      </c>
      <c r="Q362" t="s">
        <v>1475</v>
      </c>
      <c r="R362" t="s">
        <v>3177</v>
      </c>
    </row>
    <row r="363" spans="1:18" x14ac:dyDescent="0.15">
      <c r="A363" t="s">
        <v>1891</v>
      </c>
      <c r="B363" t="s">
        <v>2602</v>
      </c>
      <c r="C363" t="s">
        <v>2603</v>
      </c>
      <c r="D363" t="s">
        <v>795</v>
      </c>
      <c r="E363" t="s">
        <v>2566</v>
      </c>
      <c r="F363" t="s">
        <v>2567</v>
      </c>
      <c r="G363" t="s">
        <v>1475</v>
      </c>
      <c r="H363" s="3">
        <v>0</v>
      </c>
      <c r="I363" s="3">
        <v>0</v>
      </c>
      <c r="J363" s="3">
        <v>0</v>
      </c>
      <c r="K363" s="64">
        <f t="shared" si="10"/>
        <v>0</v>
      </c>
      <c r="L363" s="64">
        <f t="shared" si="11"/>
        <v>0</v>
      </c>
      <c r="M363" s="3">
        <v>0</v>
      </c>
      <c r="N363" s="3">
        <v>0</v>
      </c>
      <c r="O363" s="3">
        <v>0</v>
      </c>
      <c r="P363" t="s">
        <v>3178</v>
      </c>
      <c r="Q363" t="s">
        <v>1475</v>
      </c>
      <c r="R363" t="s">
        <v>2671</v>
      </c>
    </row>
    <row r="364" spans="1:18" x14ac:dyDescent="0.15">
      <c r="A364" t="s">
        <v>1891</v>
      </c>
      <c r="B364" t="s">
        <v>2606</v>
      </c>
      <c r="C364" t="s">
        <v>2607</v>
      </c>
      <c r="D364" t="s">
        <v>795</v>
      </c>
      <c r="E364" t="s">
        <v>2608</v>
      </c>
      <c r="F364" t="s">
        <v>2576</v>
      </c>
      <c r="G364" t="s">
        <v>1475</v>
      </c>
      <c r="H364" s="3">
        <v>200</v>
      </c>
      <c r="I364" s="3">
        <v>200</v>
      </c>
      <c r="J364" s="3">
        <v>0</v>
      </c>
      <c r="K364" s="64">
        <f t="shared" si="10"/>
        <v>200</v>
      </c>
      <c r="L364" s="64">
        <f t="shared" si="11"/>
        <v>0</v>
      </c>
      <c r="M364" s="3">
        <v>200</v>
      </c>
      <c r="N364" s="3">
        <v>0</v>
      </c>
      <c r="O364" s="3">
        <v>0</v>
      </c>
      <c r="P364" t="s">
        <v>3179</v>
      </c>
      <c r="Q364" t="s">
        <v>1475</v>
      </c>
      <c r="R364" t="s">
        <v>2879</v>
      </c>
    </row>
    <row r="365" spans="1:18" x14ac:dyDescent="0.15">
      <c r="A365" t="s">
        <v>1891</v>
      </c>
      <c r="B365" t="s">
        <v>2611</v>
      </c>
      <c r="C365" t="s">
        <v>2612</v>
      </c>
      <c r="D365" t="s">
        <v>795</v>
      </c>
      <c r="E365" t="s">
        <v>2566</v>
      </c>
      <c r="F365" t="s">
        <v>2567</v>
      </c>
      <c r="G365" t="s">
        <v>1475</v>
      </c>
      <c r="H365" s="3">
        <v>0</v>
      </c>
      <c r="I365" s="3">
        <v>0</v>
      </c>
      <c r="J365" s="3">
        <v>0</v>
      </c>
      <c r="K365" s="64">
        <f t="shared" si="10"/>
        <v>0</v>
      </c>
      <c r="L365" s="64">
        <f t="shared" si="11"/>
        <v>0</v>
      </c>
      <c r="M365" s="3">
        <v>0</v>
      </c>
      <c r="N365" s="3">
        <v>0</v>
      </c>
      <c r="O365" s="3">
        <v>0</v>
      </c>
      <c r="P365" t="s">
        <v>3180</v>
      </c>
      <c r="Q365" t="s">
        <v>1475</v>
      </c>
      <c r="R365" t="s">
        <v>2691</v>
      </c>
    </row>
    <row r="366" spans="1:18" x14ac:dyDescent="0.15">
      <c r="A366" t="s">
        <v>1891</v>
      </c>
      <c r="B366" t="s">
        <v>2615</v>
      </c>
      <c r="C366" t="s">
        <v>2616</v>
      </c>
      <c r="D366" t="s">
        <v>795</v>
      </c>
      <c r="E366" t="s">
        <v>2566</v>
      </c>
      <c r="F366" t="s">
        <v>2567</v>
      </c>
      <c r="G366" t="s">
        <v>1475</v>
      </c>
      <c r="H366" s="3">
        <v>67.459999999999994</v>
      </c>
      <c r="I366" s="3">
        <v>67.459999999999994</v>
      </c>
      <c r="J366" s="3">
        <v>0</v>
      </c>
      <c r="K366" s="64">
        <f t="shared" si="10"/>
        <v>67.459999999999994</v>
      </c>
      <c r="L366" s="64">
        <f t="shared" si="11"/>
        <v>0</v>
      </c>
      <c r="M366" s="3">
        <v>67.459999999999994</v>
      </c>
      <c r="N366" s="3">
        <v>0</v>
      </c>
      <c r="O366" s="3">
        <v>0</v>
      </c>
      <c r="P366" t="s">
        <v>3181</v>
      </c>
      <c r="Q366" t="s">
        <v>1475</v>
      </c>
      <c r="R366" t="s">
        <v>3182</v>
      </c>
    </row>
    <row r="367" spans="1:18" x14ac:dyDescent="0.15">
      <c r="A367" t="s">
        <v>1891</v>
      </c>
      <c r="B367" t="s">
        <v>3008</v>
      </c>
      <c r="C367" t="s">
        <v>3009</v>
      </c>
      <c r="D367" t="s">
        <v>2560</v>
      </c>
      <c r="E367" t="s">
        <v>2561</v>
      </c>
      <c r="F367" t="s">
        <v>1475</v>
      </c>
      <c r="G367" t="s">
        <v>1475</v>
      </c>
      <c r="H367" s="3">
        <v>18016.849999999999</v>
      </c>
      <c r="I367" s="3">
        <v>18016.849999999999</v>
      </c>
      <c r="J367" s="3">
        <v>0</v>
      </c>
      <c r="K367" s="64">
        <f t="shared" si="10"/>
        <v>0</v>
      </c>
      <c r="L367" s="64">
        <f t="shared" si="11"/>
        <v>18016.849999999999</v>
      </c>
      <c r="M367" s="3">
        <v>0</v>
      </c>
      <c r="N367" s="3">
        <v>18016.849999999999</v>
      </c>
      <c r="O367" s="3">
        <v>0</v>
      </c>
      <c r="P367" t="s">
        <v>3183</v>
      </c>
      <c r="Q367" t="s">
        <v>3184</v>
      </c>
      <c r="R367" t="s">
        <v>2648</v>
      </c>
    </row>
    <row r="368" spans="1:18" x14ac:dyDescent="0.15">
      <c r="A368" t="s">
        <v>1891</v>
      </c>
      <c r="B368" t="s">
        <v>2623</v>
      </c>
      <c r="C368" t="s">
        <v>2624</v>
      </c>
      <c r="D368" t="s">
        <v>2585</v>
      </c>
      <c r="E368" t="s">
        <v>2586</v>
      </c>
      <c r="F368" t="s">
        <v>2586</v>
      </c>
      <c r="G368" t="s">
        <v>1475</v>
      </c>
      <c r="H368" s="3">
        <v>136.25</v>
      </c>
      <c r="I368" s="3">
        <v>136.25</v>
      </c>
      <c r="J368" s="3">
        <v>0</v>
      </c>
      <c r="K368" s="64">
        <f t="shared" si="10"/>
        <v>136.25</v>
      </c>
      <c r="L368" s="64">
        <f t="shared" si="11"/>
        <v>0</v>
      </c>
      <c r="M368" s="3">
        <v>136.25</v>
      </c>
      <c r="N368" s="3">
        <v>0</v>
      </c>
      <c r="O368" s="3">
        <v>0</v>
      </c>
      <c r="P368" t="s">
        <v>3185</v>
      </c>
      <c r="Q368" t="s">
        <v>1475</v>
      </c>
      <c r="R368" t="s">
        <v>3182</v>
      </c>
    </row>
    <row r="369" spans="1:18" x14ac:dyDescent="0.15">
      <c r="A369" t="s">
        <v>1891</v>
      </c>
      <c r="B369" t="s">
        <v>2627</v>
      </c>
      <c r="C369" t="s">
        <v>2628</v>
      </c>
      <c r="D369" t="s">
        <v>2560</v>
      </c>
      <c r="E369" t="s">
        <v>2629</v>
      </c>
      <c r="F369" t="s">
        <v>2629</v>
      </c>
      <c r="G369" t="s">
        <v>1475</v>
      </c>
      <c r="H369" s="3">
        <v>0</v>
      </c>
      <c r="I369" s="3">
        <v>0</v>
      </c>
      <c r="J369" s="3">
        <v>0</v>
      </c>
      <c r="K369" s="64">
        <f t="shared" si="10"/>
        <v>0</v>
      </c>
      <c r="L369" s="64">
        <f t="shared" si="11"/>
        <v>0</v>
      </c>
      <c r="M369" s="3">
        <v>0</v>
      </c>
      <c r="N369" s="3">
        <v>0</v>
      </c>
      <c r="O369" s="3">
        <v>0</v>
      </c>
      <c r="P369" t="s">
        <v>3186</v>
      </c>
      <c r="Q369" t="s">
        <v>1475</v>
      </c>
      <c r="R369" t="s">
        <v>3187</v>
      </c>
    </row>
    <row r="370" spans="1:18" x14ac:dyDescent="0.15">
      <c r="A370" t="s">
        <v>1891</v>
      </c>
      <c r="B370" t="s">
        <v>2940</v>
      </c>
      <c r="C370" t="s">
        <v>2941</v>
      </c>
      <c r="D370" t="s">
        <v>1426</v>
      </c>
      <c r="E370" t="s">
        <v>2576</v>
      </c>
      <c r="F370" t="s">
        <v>1475</v>
      </c>
      <c r="G370" t="s">
        <v>1475</v>
      </c>
      <c r="H370" s="3">
        <v>519.15</v>
      </c>
      <c r="I370" s="3">
        <v>519.15</v>
      </c>
      <c r="J370" s="3">
        <v>0</v>
      </c>
      <c r="K370" s="64">
        <f t="shared" si="10"/>
        <v>0</v>
      </c>
      <c r="L370" s="64">
        <f t="shared" si="11"/>
        <v>519.15</v>
      </c>
      <c r="M370" s="3">
        <v>0</v>
      </c>
      <c r="N370" s="3">
        <v>519.15</v>
      </c>
      <c r="O370" s="3">
        <v>0</v>
      </c>
      <c r="P370" t="s">
        <v>3188</v>
      </c>
      <c r="Q370" t="s">
        <v>3189</v>
      </c>
      <c r="R370" t="s">
        <v>1475</v>
      </c>
    </row>
    <row r="371" spans="1:18" x14ac:dyDescent="0.15">
      <c r="A371" t="s">
        <v>1891</v>
      </c>
      <c r="B371" t="s">
        <v>2632</v>
      </c>
      <c r="C371" t="s">
        <v>2633</v>
      </c>
      <c r="D371" t="s">
        <v>2585</v>
      </c>
      <c r="E371" t="s">
        <v>2586</v>
      </c>
      <c r="F371" t="s">
        <v>2586</v>
      </c>
      <c r="G371" t="s">
        <v>1475</v>
      </c>
      <c r="H371" s="3">
        <v>23.55</v>
      </c>
      <c r="I371" s="3">
        <v>0</v>
      </c>
      <c r="J371" s="3">
        <v>23.55</v>
      </c>
      <c r="K371" s="64">
        <f>M371-J371</f>
        <v>0</v>
      </c>
      <c r="L371" s="64">
        <f t="shared" si="11"/>
        <v>0</v>
      </c>
      <c r="M371" s="3">
        <v>23.55</v>
      </c>
      <c r="N371" s="3">
        <v>0</v>
      </c>
      <c r="O371" s="3">
        <v>0</v>
      </c>
      <c r="P371" t="s">
        <v>3190</v>
      </c>
      <c r="Q371" t="s">
        <v>1475</v>
      </c>
      <c r="R371" t="s">
        <v>3191</v>
      </c>
    </row>
    <row r="372" spans="1:18" x14ac:dyDescent="0.15">
      <c r="A372" t="s">
        <v>1891</v>
      </c>
      <c r="B372" t="s">
        <v>2636</v>
      </c>
      <c r="C372" t="s">
        <v>2637</v>
      </c>
      <c r="D372" t="s">
        <v>795</v>
      </c>
      <c r="E372" t="s">
        <v>2566</v>
      </c>
      <c r="F372" t="s">
        <v>2567</v>
      </c>
      <c r="G372" t="s">
        <v>1475</v>
      </c>
      <c r="H372" s="3">
        <v>3000</v>
      </c>
      <c r="I372" s="3">
        <v>3000</v>
      </c>
      <c r="J372" s="3">
        <v>0</v>
      </c>
      <c r="K372" s="64">
        <f t="shared" si="10"/>
        <v>0</v>
      </c>
      <c r="L372" s="64">
        <f t="shared" si="11"/>
        <v>3000</v>
      </c>
      <c r="M372" s="3">
        <v>0</v>
      </c>
      <c r="N372" s="3">
        <v>3000</v>
      </c>
      <c r="O372" s="3">
        <v>0</v>
      </c>
      <c r="P372" t="s">
        <v>3192</v>
      </c>
      <c r="Q372" t="s">
        <v>3193</v>
      </c>
      <c r="R372" t="s">
        <v>3194</v>
      </c>
    </row>
    <row r="373" spans="1:18" x14ac:dyDescent="0.15">
      <c r="A373" t="s">
        <v>1891</v>
      </c>
      <c r="B373" t="s">
        <v>2655</v>
      </c>
      <c r="C373" t="s">
        <v>2656</v>
      </c>
      <c r="D373" t="s">
        <v>1426</v>
      </c>
      <c r="E373" t="s">
        <v>2657</v>
      </c>
      <c r="F373" t="s">
        <v>1475</v>
      </c>
      <c r="G373" t="s">
        <v>1475</v>
      </c>
      <c r="H373" s="3">
        <v>448.13</v>
      </c>
      <c r="I373" s="3">
        <v>448.13</v>
      </c>
      <c r="J373" s="3">
        <v>0</v>
      </c>
      <c r="K373" s="64">
        <f t="shared" si="10"/>
        <v>448.13</v>
      </c>
      <c r="L373" s="64">
        <f t="shared" si="11"/>
        <v>0</v>
      </c>
      <c r="M373" s="3">
        <v>448.13</v>
      </c>
      <c r="N373" s="3">
        <v>0</v>
      </c>
      <c r="O373" s="3">
        <v>0</v>
      </c>
      <c r="P373" t="s">
        <v>3195</v>
      </c>
      <c r="Q373" t="s">
        <v>1475</v>
      </c>
      <c r="R373" t="s">
        <v>3196</v>
      </c>
    </row>
    <row r="374" spans="1:18" x14ac:dyDescent="0.15">
      <c r="A374" t="s">
        <v>1891</v>
      </c>
      <c r="B374" t="s">
        <v>2949</v>
      </c>
      <c r="C374" t="s">
        <v>2950</v>
      </c>
      <c r="D374" t="s">
        <v>795</v>
      </c>
      <c r="E374" t="s">
        <v>2951</v>
      </c>
      <c r="F374" t="s">
        <v>2952</v>
      </c>
      <c r="G374" t="s">
        <v>1475</v>
      </c>
      <c r="H374" s="3">
        <v>200</v>
      </c>
      <c r="I374" s="3">
        <v>200</v>
      </c>
      <c r="J374" s="3">
        <v>0</v>
      </c>
      <c r="K374" s="64">
        <f t="shared" si="10"/>
        <v>200</v>
      </c>
      <c r="L374" s="64">
        <f t="shared" si="11"/>
        <v>0</v>
      </c>
      <c r="M374" s="3">
        <v>200</v>
      </c>
      <c r="N374" s="3">
        <v>0</v>
      </c>
      <c r="O374" s="3">
        <v>0</v>
      </c>
      <c r="P374" t="s">
        <v>3197</v>
      </c>
      <c r="Q374" t="s">
        <v>1475</v>
      </c>
      <c r="R374" t="s">
        <v>2739</v>
      </c>
    </row>
    <row r="375" spans="1:18" x14ac:dyDescent="0.15">
      <c r="A375" t="s">
        <v>1891</v>
      </c>
      <c r="B375" t="s">
        <v>3087</v>
      </c>
      <c r="C375" t="s">
        <v>3088</v>
      </c>
      <c r="D375" t="s">
        <v>3089</v>
      </c>
      <c r="E375" t="s">
        <v>2576</v>
      </c>
      <c r="F375" t="s">
        <v>1475</v>
      </c>
      <c r="G375" t="s">
        <v>1475</v>
      </c>
      <c r="H375" s="3">
        <v>365.57</v>
      </c>
      <c r="I375" s="3">
        <v>365.57</v>
      </c>
      <c r="J375" s="3">
        <v>0</v>
      </c>
      <c r="K375" s="64">
        <f t="shared" si="10"/>
        <v>365.57</v>
      </c>
      <c r="L375" s="64">
        <f t="shared" si="11"/>
        <v>0</v>
      </c>
      <c r="M375" s="3">
        <v>365.57</v>
      </c>
      <c r="N375" s="3">
        <v>0</v>
      </c>
      <c r="O375" s="3">
        <v>0</v>
      </c>
      <c r="P375" t="s">
        <v>3198</v>
      </c>
      <c r="Q375" t="s">
        <v>1475</v>
      </c>
      <c r="R375" t="s">
        <v>3199</v>
      </c>
    </row>
    <row r="376" spans="1:18" x14ac:dyDescent="0.15">
      <c r="A376" t="s">
        <v>1891</v>
      </c>
      <c r="B376" t="s">
        <v>3053</v>
      </c>
      <c r="C376" t="s">
        <v>3054</v>
      </c>
      <c r="D376" t="s">
        <v>795</v>
      </c>
      <c r="E376" t="s">
        <v>2566</v>
      </c>
      <c r="F376" t="s">
        <v>2621</v>
      </c>
      <c r="G376" t="s">
        <v>1475</v>
      </c>
      <c r="H376" s="3">
        <v>0</v>
      </c>
      <c r="I376" s="3">
        <v>0</v>
      </c>
      <c r="J376" s="3">
        <v>0</v>
      </c>
      <c r="K376" s="64">
        <f t="shared" si="10"/>
        <v>0</v>
      </c>
      <c r="L376" s="64">
        <f t="shared" si="11"/>
        <v>0</v>
      </c>
      <c r="M376" s="3">
        <v>0</v>
      </c>
      <c r="N376" s="3">
        <v>0</v>
      </c>
      <c r="O376" s="3">
        <v>0</v>
      </c>
      <c r="P376" t="s">
        <v>2671</v>
      </c>
      <c r="Q376" t="s">
        <v>1475</v>
      </c>
      <c r="R376" t="s">
        <v>1475</v>
      </c>
    </row>
    <row r="377" spans="1:18" x14ac:dyDescent="0.15">
      <c r="A377" t="s">
        <v>1891</v>
      </c>
      <c r="B377" t="s">
        <v>3094</v>
      </c>
      <c r="C377" t="s">
        <v>3095</v>
      </c>
      <c r="D377" t="s">
        <v>753</v>
      </c>
      <c r="E377" t="s">
        <v>3096</v>
      </c>
      <c r="F377" t="s">
        <v>3097</v>
      </c>
      <c r="G377" t="s">
        <v>1475</v>
      </c>
      <c r="H377" s="3">
        <v>917.92</v>
      </c>
      <c r="I377" s="3">
        <v>917.92</v>
      </c>
      <c r="J377" s="3">
        <v>0</v>
      </c>
      <c r="K377" s="64">
        <f t="shared" si="10"/>
        <v>917.92</v>
      </c>
      <c r="L377" s="64">
        <f t="shared" si="11"/>
        <v>0</v>
      </c>
      <c r="M377" s="3">
        <v>917.92</v>
      </c>
      <c r="N377" s="3">
        <v>0</v>
      </c>
      <c r="O377" s="3">
        <v>0</v>
      </c>
      <c r="P377" t="s">
        <v>3200</v>
      </c>
      <c r="Q377" t="s">
        <v>1475</v>
      </c>
      <c r="R377" t="s">
        <v>3201</v>
      </c>
    </row>
    <row r="378" spans="1:18" x14ac:dyDescent="0.15">
      <c r="A378" t="s">
        <v>1886</v>
      </c>
      <c r="B378" t="s">
        <v>2558</v>
      </c>
      <c r="C378" t="s">
        <v>2559</v>
      </c>
      <c r="D378" t="s">
        <v>2560</v>
      </c>
      <c r="E378" t="s">
        <v>2561</v>
      </c>
      <c r="F378" t="s">
        <v>1475</v>
      </c>
      <c r="G378" t="s">
        <v>1475</v>
      </c>
      <c r="H378" s="3">
        <v>0.54</v>
      </c>
      <c r="I378" s="3">
        <v>0</v>
      </c>
      <c r="J378" s="3">
        <v>0.54</v>
      </c>
      <c r="K378" s="64">
        <f t="shared" si="10"/>
        <v>0</v>
      </c>
      <c r="L378" s="64">
        <f>N378+O378-J378</f>
        <v>0</v>
      </c>
      <c r="M378" s="3">
        <v>0</v>
      </c>
      <c r="N378" s="3">
        <v>0.54</v>
      </c>
      <c r="O378" s="3">
        <v>0</v>
      </c>
      <c r="P378" t="s">
        <v>3202</v>
      </c>
      <c r="Q378" t="s">
        <v>2763</v>
      </c>
      <c r="R378" t="s">
        <v>1475</v>
      </c>
    </row>
    <row r="379" spans="1:18" x14ac:dyDescent="0.15">
      <c r="A379" t="s">
        <v>1886</v>
      </c>
      <c r="B379" t="s">
        <v>2564</v>
      </c>
      <c r="C379" t="s">
        <v>2565</v>
      </c>
      <c r="D379" t="s">
        <v>795</v>
      </c>
      <c r="E379" t="s">
        <v>2566</v>
      </c>
      <c r="F379" t="s">
        <v>2567</v>
      </c>
      <c r="G379" t="s">
        <v>1475</v>
      </c>
      <c r="H379" s="3">
        <v>3428.92</v>
      </c>
      <c r="I379" s="3">
        <v>3428.92</v>
      </c>
      <c r="J379" s="3">
        <v>0</v>
      </c>
      <c r="K379" s="64">
        <f t="shared" si="10"/>
        <v>3428.92</v>
      </c>
      <c r="L379" s="64">
        <f t="shared" si="11"/>
        <v>0</v>
      </c>
      <c r="M379" s="3">
        <v>3428.92</v>
      </c>
      <c r="N379" s="3">
        <v>0</v>
      </c>
      <c r="O379" s="3">
        <v>0</v>
      </c>
      <c r="P379" t="s">
        <v>3203</v>
      </c>
      <c r="Q379" t="s">
        <v>1475</v>
      </c>
      <c r="R379" t="s">
        <v>3204</v>
      </c>
    </row>
    <row r="380" spans="1:18" x14ac:dyDescent="0.15">
      <c r="A380" t="s">
        <v>1886</v>
      </c>
      <c r="B380" t="s">
        <v>2570</v>
      </c>
      <c r="C380" t="s">
        <v>2571</v>
      </c>
      <c r="D380" t="s">
        <v>795</v>
      </c>
      <c r="E380" t="s">
        <v>2566</v>
      </c>
      <c r="F380" t="s">
        <v>2567</v>
      </c>
      <c r="G380" t="s">
        <v>1475</v>
      </c>
      <c r="H380" s="3">
        <v>10994.12</v>
      </c>
      <c r="I380" s="3">
        <v>10994.12</v>
      </c>
      <c r="J380" s="3">
        <v>0</v>
      </c>
      <c r="K380" s="64">
        <f t="shared" si="10"/>
        <v>10994.12</v>
      </c>
      <c r="L380" s="64">
        <f t="shared" si="11"/>
        <v>0</v>
      </c>
      <c r="M380" s="3">
        <v>10994.12</v>
      </c>
      <c r="N380" s="3">
        <v>0</v>
      </c>
      <c r="O380" s="3">
        <v>0</v>
      </c>
      <c r="P380" t="s">
        <v>3205</v>
      </c>
      <c r="Q380" t="s">
        <v>1475</v>
      </c>
      <c r="R380" t="s">
        <v>3206</v>
      </c>
    </row>
    <row r="381" spans="1:18" x14ac:dyDescent="0.15">
      <c r="A381" t="s">
        <v>1886</v>
      </c>
      <c r="B381" t="s">
        <v>2574</v>
      </c>
      <c r="C381" t="s">
        <v>2575</v>
      </c>
      <c r="D381" t="s">
        <v>802</v>
      </c>
      <c r="E381" t="s">
        <v>2576</v>
      </c>
      <c r="F381" t="s">
        <v>1475</v>
      </c>
      <c r="G381" t="s">
        <v>1475</v>
      </c>
      <c r="H381" s="3">
        <v>456.85</v>
      </c>
      <c r="I381" s="3">
        <v>456.85</v>
      </c>
      <c r="J381" s="3">
        <v>0</v>
      </c>
      <c r="K381" s="64">
        <f t="shared" si="10"/>
        <v>456.85</v>
      </c>
      <c r="L381" s="64">
        <f t="shared" si="11"/>
        <v>0</v>
      </c>
      <c r="M381" s="3">
        <v>456.85</v>
      </c>
      <c r="N381" s="3">
        <v>0</v>
      </c>
      <c r="O381" s="3">
        <v>0</v>
      </c>
      <c r="P381" t="s">
        <v>3207</v>
      </c>
      <c r="Q381" t="s">
        <v>1475</v>
      </c>
      <c r="R381" t="s">
        <v>3208</v>
      </c>
    </row>
    <row r="382" spans="1:18" x14ac:dyDescent="0.15">
      <c r="A382" t="s">
        <v>1886</v>
      </c>
      <c r="B382" t="s">
        <v>2579</v>
      </c>
      <c r="C382" t="s">
        <v>2580</v>
      </c>
      <c r="D382" t="s">
        <v>795</v>
      </c>
      <c r="E382" t="s">
        <v>2576</v>
      </c>
      <c r="F382" t="s">
        <v>1475</v>
      </c>
      <c r="G382" t="s">
        <v>1475</v>
      </c>
      <c r="H382" s="3">
        <v>247.43</v>
      </c>
      <c r="I382" s="3">
        <v>247.43</v>
      </c>
      <c r="J382" s="3">
        <v>0</v>
      </c>
      <c r="K382" s="64">
        <f t="shared" si="10"/>
        <v>247.43</v>
      </c>
      <c r="L382" s="64">
        <f t="shared" si="11"/>
        <v>0</v>
      </c>
      <c r="M382" s="3">
        <v>247.43</v>
      </c>
      <c r="N382" s="3">
        <v>0</v>
      </c>
      <c r="O382" s="3">
        <v>0</v>
      </c>
      <c r="P382" t="s">
        <v>3209</v>
      </c>
      <c r="Q382" t="s">
        <v>1475</v>
      </c>
      <c r="R382" t="s">
        <v>2787</v>
      </c>
    </row>
    <row r="383" spans="1:18" x14ac:dyDescent="0.15">
      <c r="A383" t="s">
        <v>1886</v>
      </c>
      <c r="B383" t="s">
        <v>2589</v>
      </c>
      <c r="C383" t="s">
        <v>2590</v>
      </c>
      <c r="D383" t="s">
        <v>2585</v>
      </c>
      <c r="E383" t="s">
        <v>2586</v>
      </c>
      <c r="F383" t="s">
        <v>2586</v>
      </c>
      <c r="G383" t="s">
        <v>1475</v>
      </c>
      <c r="H383" s="3">
        <v>314.83999999999997</v>
      </c>
      <c r="I383" s="3">
        <v>314.83999999999997</v>
      </c>
      <c r="J383" s="3">
        <v>0</v>
      </c>
      <c r="K383" s="64">
        <f t="shared" si="10"/>
        <v>314.83999999999997</v>
      </c>
      <c r="L383" s="64">
        <f t="shared" si="11"/>
        <v>0</v>
      </c>
      <c r="M383" s="3">
        <v>314.83999999999997</v>
      </c>
      <c r="N383" s="3">
        <v>0</v>
      </c>
      <c r="O383" s="3">
        <v>0</v>
      </c>
      <c r="P383" t="s">
        <v>3210</v>
      </c>
      <c r="Q383" t="s">
        <v>1475</v>
      </c>
      <c r="R383" t="s">
        <v>3114</v>
      </c>
    </row>
    <row r="384" spans="1:18" x14ac:dyDescent="0.15">
      <c r="A384" t="s">
        <v>1886</v>
      </c>
      <c r="B384" t="s">
        <v>2593</v>
      </c>
      <c r="C384" t="s">
        <v>2594</v>
      </c>
      <c r="D384" t="s">
        <v>795</v>
      </c>
      <c r="E384" t="s">
        <v>2576</v>
      </c>
      <c r="F384" t="s">
        <v>1475</v>
      </c>
      <c r="G384" t="s">
        <v>1475</v>
      </c>
      <c r="H384" s="3">
        <v>400</v>
      </c>
      <c r="I384" s="3">
        <v>400</v>
      </c>
      <c r="J384" s="3">
        <v>0</v>
      </c>
      <c r="K384" s="64">
        <f t="shared" si="10"/>
        <v>400</v>
      </c>
      <c r="L384" s="64">
        <f t="shared" si="11"/>
        <v>0</v>
      </c>
      <c r="M384" s="3">
        <v>400</v>
      </c>
      <c r="N384" s="3">
        <v>0</v>
      </c>
      <c r="O384" s="3">
        <v>0</v>
      </c>
      <c r="P384" t="s">
        <v>3211</v>
      </c>
      <c r="Q384" t="s">
        <v>1475</v>
      </c>
      <c r="R384" t="s">
        <v>3212</v>
      </c>
    </row>
    <row r="385" spans="1:18" x14ac:dyDescent="0.15">
      <c r="A385" t="s">
        <v>1886</v>
      </c>
      <c r="B385" t="s">
        <v>2602</v>
      </c>
      <c r="C385" t="s">
        <v>2603</v>
      </c>
      <c r="D385" t="s">
        <v>795</v>
      </c>
      <c r="E385" t="s">
        <v>2566</v>
      </c>
      <c r="F385" t="s">
        <v>2567</v>
      </c>
      <c r="G385" t="s">
        <v>1475</v>
      </c>
      <c r="H385" s="3">
        <v>0</v>
      </c>
      <c r="I385" s="3">
        <v>0</v>
      </c>
      <c r="J385" s="3">
        <v>0</v>
      </c>
      <c r="K385" s="64">
        <f t="shared" si="10"/>
        <v>0</v>
      </c>
      <c r="L385" s="64">
        <f t="shared" si="11"/>
        <v>0</v>
      </c>
      <c r="M385" s="3">
        <v>0</v>
      </c>
      <c r="N385" s="3">
        <v>0</v>
      </c>
      <c r="O385" s="3">
        <v>0</v>
      </c>
      <c r="P385" t="s">
        <v>3213</v>
      </c>
      <c r="Q385" t="s">
        <v>1475</v>
      </c>
      <c r="R385" t="s">
        <v>2631</v>
      </c>
    </row>
    <row r="386" spans="1:18" x14ac:dyDescent="0.15">
      <c r="A386" t="s">
        <v>1886</v>
      </c>
      <c r="B386" t="s">
        <v>2606</v>
      </c>
      <c r="C386" t="s">
        <v>2607</v>
      </c>
      <c r="D386" t="s">
        <v>795</v>
      </c>
      <c r="E386" t="s">
        <v>2608</v>
      </c>
      <c r="F386" t="s">
        <v>2576</v>
      </c>
      <c r="G386" t="s">
        <v>1475</v>
      </c>
      <c r="H386" s="3">
        <v>200</v>
      </c>
      <c r="I386" s="3">
        <v>200</v>
      </c>
      <c r="J386" s="3">
        <v>0</v>
      </c>
      <c r="K386" s="64">
        <f t="shared" si="10"/>
        <v>200</v>
      </c>
      <c r="L386" s="64">
        <f t="shared" si="11"/>
        <v>0</v>
      </c>
      <c r="M386" s="3">
        <v>200</v>
      </c>
      <c r="N386" s="3">
        <v>0</v>
      </c>
      <c r="O386" s="3">
        <v>0</v>
      </c>
      <c r="P386" t="s">
        <v>3214</v>
      </c>
      <c r="Q386" t="s">
        <v>1475</v>
      </c>
      <c r="R386" t="s">
        <v>3215</v>
      </c>
    </row>
    <row r="387" spans="1:18" x14ac:dyDescent="0.15">
      <c r="A387" t="s">
        <v>1886</v>
      </c>
      <c r="B387" t="s">
        <v>2611</v>
      </c>
      <c r="C387" t="s">
        <v>2612</v>
      </c>
      <c r="D387" t="s">
        <v>795</v>
      </c>
      <c r="E387" t="s">
        <v>2566</v>
      </c>
      <c r="F387" t="s">
        <v>2567</v>
      </c>
      <c r="G387" t="s">
        <v>1475</v>
      </c>
      <c r="H387" s="3">
        <v>0</v>
      </c>
      <c r="I387" s="3">
        <v>0</v>
      </c>
      <c r="J387" s="3">
        <v>0</v>
      </c>
      <c r="K387" s="64">
        <f t="shared" ref="K387:K450" si="12">M387</f>
        <v>0</v>
      </c>
      <c r="L387" s="64">
        <f t="shared" ref="L387:L450" si="13">N387+O387</f>
        <v>0</v>
      </c>
      <c r="M387" s="3">
        <v>0</v>
      </c>
      <c r="N387" s="3">
        <v>0</v>
      </c>
      <c r="O387" s="3">
        <v>0</v>
      </c>
      <c r="P387" t="s">
        <v>3216</v>
      </c>
      <c r="Q387" t="s">
        <v>1475</v>
      </c>
      <c r="R387" t="s">
        <v>2753</v>
      </c>
    </row>
    <row r="388" spans="1:18" x14ac:dyDescent="0.15">
      <c r="A388" t="s">
        <v>1886</v>
      </c>
      <c r="B388" t="s">
        <v>2615</v>
      </c>
      <c r="C388" t="s">
        <v>2616</v>
      </c>
      <c r="D388" t="s">
        <v>795</v>
      </c>
      <c r="E388" t="s">
        <v>2566</v>
      </c>
      <c r="F388" t="s">
        <v>2567</v>
      </c>
      <c r="G388" t="s">
        <v>1475</v>
      </c>
      <c r="H388" s="3">
        <v>124.61</v>
      </c>
      <c r="I388" s="3">
        <v>124.61</v>
      </c>
      <c r="J388" s="3">
        <v>0</v>
      </c>
      <c r="K388" s="64">
        <f t="shared" si="12"/>
        <v>124.61</v>
      </c>
      <c r="L388" s="64">
        <f t="shared" si="13"/>
        <v>0</v>
      </c>
      <c r="M388" s="3">
        <v>124.61</v>
      </c>
      <c r="N388" s="3">
        <v>0</v>
      </c>
      <c r="O388" s="3">
        <v>0</v>
      </c>
      <c r="P388" t="s">
        <v>3217</v>
      </c>
      <c r="Q388" t="s">
        <v>1475</v>
      </c>
      <c r="R388" t="s">
        <v>2742</v>
      </c>
    </row>
    <row r="389" spans="1:18" x14ac:dyDescent="0.15">
      <c r="A389" t="s">
        <v>1886</v>
      </c>
      <c r="B389" t="s">
        <v>3008</v>
      </c>
      <c r="C389" t="s">
        <v>3009</v>
      </c>
      <c r="D389" t="s">
        <v>2560</v>
      </c>
      <c r="E389" t="s">
        <v>2561</v>
      </c>
      <c r="F389" t="s">
        <v>1475</v>
      </c>
      <c r="G389" t="s">
        <v>1475</v>
      </c>
      <c r="H389" s="3">
        <v>13438.71</v>
      </c>
      <c r="I389" s="3">
        <v>13438.71</v>
      </c>
      <c r="J389" s="3">
        <v>0</v>
      </c>
      <c r="K389" s="64">
        <f t="shared" si="12"/>
        <v>0</v>
      </c>
      <c r="L389" s="64">
        <f t="shared" si="13"/>
        <v>13438.71</v>
      </c>
      <c r="M389" s="3">
        <v>0</v>
      </c>
      <c r="N389" s="3">
        <v>13438.71</v>
      </c>
      <c r="O389" s="3">
        <v>0</v>
      </c>
      <c r="P389" t="s">
        <v>3218</v>
      </c>
      <c r="Q389" t="s">
        <v>3219</v>
      </c>
      <c r="R389" t="s">
        <v>2601</v>
      </c>
    </row>
    <row r="390" spans="1:18" x14ac:dyDescent="0.15">
      <c r="A390" t="s">
        <v>1886</v>
      </c>
      <c r="B390" t="s">
        <v>2623</v>
      </c>
      <c r="C390" t="s">
        <v>2624</v>
      </c>
      <c r="D390" t="s">
        <v>2585</v>
      </c>
      <c r="E390" t="s">
        <v>2586</v>
      </c>
      <c r="F390" t="s">
        <v>2586</v>
      </c>
      <c r="G390" t="s">
        <v>1475</v>
      </c>
      <c r="H390" s="3">
        <v>180.73</v>
      </c>
      <c r="I390" s="3">
        <v>180.73</v>
      </c>
      <c r="J390" s="3">
        <v>0</v>
      </c>
      <c r="K390" s="64">
        <f t="shared" si="12"/>
        <v>180.73</v>
      </c>
      <c r="L390" s="64">
        <f t="shared" si="13"/>
        <v>0</v>
      </c>
      <c r="M390" s="3">
        <v>180.73</v>
      </c>
      <c r="N390" s="3">
        <v>0</v>
      </c>
      <c r="O390" s="3">
        <v>0</v>
      </c>
      <c r="P390" t="s">
        <v>3220</v>
      </c>
      <c r="Q390" t="s">
        <v>1475</v>
      </c>
      <c r="R390" t="s">
        <v>2808</v>
      </c>
    </row>
    <row r="391" spans="1:18" x14ac:dyDescent="0.15">
      <c r="A391" t="s">
        <v>1886</v>
      </c>
      <c r="B391" t="s">
        <v>2627</v>
      </c>
      <c r="C391" t="s">
        <v>2628</v>
      </c>
      <c r="D391" t="s">
        <v>2560</v>
      </c>
      <c r="E391" t="s">
        <v>2629</v>
      </c>
      <c r="F391" t="s">
        <v>2629</v>
      </c>
      <c r="G391" t="s">
        <v>1475</v>
      </c>
      <c r="H391" s="3">
        <v>0</v>
      </c>
      <c r="I391" s="3">
        <v>0</v>
      </c>
      <c r="J391" s="3">
        <v>0</v>
      </c>
      <c r="K391" s="64">
        <f t="shared" si="12"/>
        <v>0</v>
      </c>
      <c r="L391" s="64">
        <f t="shared" si="13"/>
        <v>0</v>
      </c>
      <c r="M391" s="3">
        <v>0</v>
      </c>
      <c r="N391" s="3">
        <v>0</v>
      </c>
      <c r="O391" s="3">
        <v>0</v>
      </c>
      <c r="P391" t="s">
        <v>3221</v>
      </c>
      <c r="Q391" t="s">
        <v>1475</v>
      </c>
      <c r="R391" t="s">
        <v>2687</v>
      </c>
    </row>
    <row r="392" spans="1:18" x14ac:dyDescent="0.15">
      <c r="A392" t="s">
        <v>1886</v>
      </c>
      <c r="B392" t="s">
        <v>2940</v>
      </c>
      <c r="C392" t="s">
        <v>2941</v>
      </c>
      <c r="D392" t="s">
        <v>1426</v>
      </c>
      <c r="E392" t="s">
        <v>2576</v>
      </c>
      <c r="F392" t="s">
        <v>1475</v>
      </c>
      <c r="G392" t="s">
        <v>1475</v>
      </c>
      <c r="H392" s="3">
        <v>563.4</v>
      </c>
      <c r="I392" s="3">
        <v>563.4</v>
      </c>
      <c r="J392" s="3">
        <v>0</v>
      </c>
      <c r="K392" s="64">
        <f t="shared" si="12"/>
        <v>0</v>
      </c>
      <c r="L392" s="64">
        <f t="shared" si="13"/>
        <v>563.4</v>
      </c>
      <c r="M392" s="3">
        <v>0</v>
      </c>
      <c r="N392" s="3">
        <v>563.4</v>
      </c>
      <c r="O392" s="3">
        <v>0</v>
      </c>
      <c r="P392" t="s">
        <v>3222</v>
      </c>
      <c r="Q392" t="s">
        <v>3223</v>
      </c>
      <c r="R392" t="s">
        <v>1475</v>
      </c>
    </row>
    <row r="393" spans="1:18" x14ac:dyDescent="0.15">
      <c r="A393" t="s">
        <v>1886</v>
      </c>
      <c r="B393" t="s">
        <v>2632</v>
      </c>
      <c r="C393" t="s">
        <v>2633</v>
      </c>
      <c r="D393" t="s">
        <v>2585</v>
      </c>
      <c r="E393" t="s">
        <v>2586</v>
      </c>
      <c r="F393" t="s">
        <v>2586</v>
      </c>
      <c r="G393" t="s">
        <v>1475</v>
      </c>
      <c r="H393" s="3">
        <v>19.91</v>
      </c>
      <c r="I393" s="3">
        <v>0</v>
      </c>
      <c r="J393" s="3">
        <v>19.91</v>
      </c>
      <c r="K393" s="64">
        <f>M393-J393</f>
        <v>0</v>
      </c>
      <c r="L393" s="64">
        <f t="shared" si="13"/>
        <v>0</v>
      </c>
      <c r="M393" s="3">
        <v>19.91</v>
      </c>
      <c r="N393" s="3">
        <v>0</v>
      </c>
      <c r="O393" s="3">
        <v>0</v>
      </c>
      <c r="P393" t="s">
        <v>3224</v>
      </c>
      <c r="Q393" t="s">
        <v>1475</v>
      </c>
      <c r="R393" t="s">
        <v>2644</v>
      </c>
    </row>
    <row r="394" spans="1:18" x14ac:dyDescent="0.15">
      <c r="A394" t="s">
        <v>1886</v>
      </c>
      <c r="B394" t="s">
        <v>2636</v>
      </c>
      <c r="C394" t="s">
        <v>2637</v>
      </c>
      <c r="D394" t="s">
        <v>795</v>
      </c>
      <c r="E394" t="s">
        <v>2566</v>
      </c>
      <c r="F394" t="s">
        <v>2567</v>
      </c>
      <c r="G394" t="s">
        <v>1475</v>
      </c>
      <c r="H394" s="3">
        <v>3000</v>
      </c>
      <c r="I394" s="3">
        <v>3000</v>
      </c>
      <c r="J394" s="3">
        <v>0</v>
      </c>
      <c r="K394" s="64">
        <f t="shared" si="12"/>
        <v>0</v>
      </c>
      <c r="L394" s="64">
        <f t="shared" si="13"/>
        <v>3000</v>
      </c>
      <c r="M394" s="3">
        <v>0</v>
      </c>
      <c r="N394" s="3">
        <v>3000</v>
      </c>
      <c r="O394" s="3">
        <v>0</v>
      </c>
      <c r="P394" t="s">
        <v>3225</v>
      </c>
      <c r="Q394" t="s">
        <v>3226</v>
      </c>
      <c r="R394" t="s">
        <v>3227</v>
      </c>
    </row>
    <row r="395" spans="1:18" x14ac:dyDescent="0.15">
      <c r="A395" t="s">
        <v>1886</v>
      </c>
      <c r="B395" t="s">
        <v>2655</v>
      </c>
      <c r="C395" t="s">
        <v>2656</v>
      </c>
      <c r="D395" t="s">
        <v>1426</v>
      </c>
      <c r="E395" t="s">
        <v>2657</v>
      </c>
      <c r="F395" t="s">
        <v>1475</v>
      </c>
      <c r="G395" t="s">
        <v>1475</v>
      </c>
      <c r="H395" s="3">
        <v>500</v>
      </c>
      <c r="I395" s="3">
        <v>500</v>
      </c>
      <c r="J395" s="3">
        <v>0</v>
      </c>
      <c r="K395" s="64">
        <f t="shared" si="12"/>
        <v>500</v>
      </c>
      <c r="L395" s="64">
        <f t="shared" si="13"/>
        <v>0</v>
      </c>
      <c r="M395" s="3">
        <v>500</v>
      </c>
      <c r="N395" s="3">
        <v>0</v>
      </c>
      <c r="O395" s="3">
        <v>0</v>
      </c>
      <c r="P395" t="s">
        <v>3228</v>
      </c>
      <c r="Q395" t="s">
        <v>1475</v>
      </c>
      <c r="R395" t="s">
        <v>3229</v>
      </c>
    </row>
    <row r="396" spans="1:18" x14ac:dyDescent="0.15">
      <c r="A396" t="s">
        <v>1886</v>
      </c>
      <c r="B396" t="s">
        <v>2949</v>
      </c>
      <c r="C396" t="s">
        <v>2950</v>
      </c>
      <c r="D396" t="s">
        <v>795</v>
      </c>
      <c r="E396" t="s">
        <v>2951</v>
      </c>
      <c r="F396" t="s">
        <v>2952</v>
      </c>
      <c r="G396" t="s">
        <v>1475</v>
      </c>
      <c r="H396" s="3">
        <v>200</v>
      </c>
      <c r="I396" s="3">
        <v>200</v>
      </c>
      <c r="J396" s="3">
        <v>0</v>
      </c>
      <c r="K396" s="64">
        <f t="shared" si="12"/>
        <v>200</v>
      </c>
      <c r="L396" s="64">
        <f t="shared" si="13"/>
        <v>0</v>
      </c>
      <c r="M396" s="3">
        <v>200</v>
      </c>
      <c r="N396" s="3">
        <v>0</v>
      </c>
      <c r="O396" s="3">
        <v>0</v>
      </c>
      <c r="P396" t="s">
        <v>3230</v>
      </c>
      <c r="Q396" t="s">
        <v>1475</v>
      </c>
      <c r="R396" t="s">
        <v>3231</v>
      </c>
    </row>
    <row r="397" spans="1:18" x14ac:dyDescent="0.15">
      <c r="A397" t="s">
        <v>1886</v>
      </c>
      <c r="B397" t="s">
        <v>3087</v>
      </c>
      <c r="C397" t="s">
        <v>3088</v>
      </c>
      <c r="D397" t="s">
        <v>3089</v>
      </c>
      <c r="E397" t="s">
        <v>2576</v>
      </c>
      <c r="F397" t="s">
        <v>1475</v>
      </c>
      <c r="G397" t="s">
        <v>1475</v>
      </c>
      <c r="H397" s="3">
        <v>918.94</v>
      </c>
      <c r="I397" s="3">
        <v>918.94</v>
      </c>
      <c r="J397" s="3">
        <v>0</v>
      </c>
      <c r="K397" s="64">
        <f t="shared" si="12"/>
        <v>918.94</v>
      </c>
      <c r="L397" s="64">
        <f t="shared" si="13"/>
        <v>0</v>
      </c>
      <c r="M397" s="3">
        <v>918.94</v>
      </c>
      <c r="N397" s="3">
        <v>0</v>
      </c>
      <c r="O397" s="3">
        <v>0</v>
      </c>
      <c r="P397" t="s">
        <v>3232</v>
      </c>
      <c r="Q397" t="s">
        <v>1475</v>
      </c>
      <c r="R397" t="s">
        <v>3233</v>
      </c>
    </row>
    <row r="398" spans="1:18" x14ac:dyDescent="0.15">
      <c r="A398" t="s">
        <v>1886</v>
      </c>
      <c r="B398" t="s">
        <v>3053</v>
      </c>
      <c r="C398" t="s">
        <v>3054</v>
      </c>
      <c r="D398" t="s">
        <v>795</v>
      </c>
      <c r="E398" t="s">
        <v>2566</v>
      </c>
      <c r="F398" t="s">
        <v>2621</v>
      </c>
      <c r="G398" t="s">
        <v>1475</v>
      </c>
      <c r="H398" s="3">
        <v>0</v>
      </c>
      <c r="I398" s="3">
        <v>0</v>
      </c>
      <c r="J398" s="3">
        <v>0</v>
      </c>
      <c r="K398" s="64">
        <f t="shared" si="12"/>
        <v>0</v>
      </c>
      <c r="L398" s="64">
        <f t="shared" si="13"/>
        <v>0</v>
      </c>
      <c r="M398" s="3">
        <v>0</v>
      </c>
      <c r="N398" s="3">
        <v>0</v>
      </c>
      <c r="O398" s="3">
        <v>0</v>
      </c>
      <c r="P398" t="s">
        <v>2601</v>
      </c>
      <c r="Q398" t="s">
        <v>1475</v>
      </c>
      <c r="R398" t="s">
        <v>2601</v>
      </c>
    </row>
    <row r="399" spans="1:18" x14ac:dyDescent="0.15">
      <c r="A399" t="s">
        <v>1886</v>
      </c>
      <c r="B399" t="s">
        <v>3094</v>
      </c>
      <c r="C399" t="s">
        <v>3095</v>
      </c>
      <c r="D399" t="s">
        <v>753</v>
      </c>
      <c r="E399" t="s">
        <v>3096</v>
      </c>
      <c r="F399" t="s">
        <v>3097</v>
      </c>
      <c r="G399" t="s">
        <v>1475</v>
      </c>
      <c r="H399" s="3">
        <v>819.57</v>
      </c>
      <c r="I399" s="3">
        <v>819.57</v>
      </c>
      <c r="J399" s="3">
        <v>0</v>
      </c>
      <c r="K399" s="64">
        <f t="shared" si="12"/>
        <v>819.57</v>
      </c>
      <c r="L399" s="64">
        <f t="shared" si="13"/>
        <v>0</v>
      </c>
      <c r="M399" s="3">
        <v>819.57</v>
      </c>
      <c r="N399" s="3">
        <v>0</v>
      </c>
      <c r="O399" s="3">
        <v>0</v>
      </c>
      <c r="P399" t="s">
        <v>3234</v>
      </c>
      <c r="Q399" t="s">
        <v>1475</v>
      </c>
      <c r="R399" t="s">
        <v>3235</v>
      </c>
    </row>
    <row r="400" spans="1:18" x14ac:dyDescent="0.15">
      <c r="A400" t="s">
        <v>1879</v>
      </c>
      <c r="B400" t="s">
        <v>2558</v>
      </c>
      <c r="C400" t="s">
        <v>2559</v>
      </c>
      <c r="D400" t="s">
        <v>2560</v>
      </c>
      <c r="E400" t="s">
        <v>2561</v>
      </c>
      <c r="F400" t="s">
        <v>1475</v>
      </c>
      <c r="G400" t="s">
        <v>1475</v>
      </c>
      <c r="H400" s="3">
        <v>4.8499999999999996</v>
      </c>
      <c r="I400" s="3">
        <v>0</v>
      </c>
      <c r="J400" s="3">
        <v>4.8499999999999996</v>
      </c>
      <c r="K400" s="64">
        <f t="shared" si="12"/>
        <v>0</v>
      </c>
      <c r="L400" s="64">
        <f>N400+O400-J400</f>
        <v>0</v>
      </c>
      <c r="M400" s="3">
        <v>0</v>
      </c>
      <c r="N400" s="3">
        <v>4.8499999999999996</v>
      </c>
      <c r="O400" s="3">
        <v>0</v>
      </c>
      <c r="P400" t="s">
        <v>3236</v>
      </c>
      <c r="Q400" t="s">
        <v>2885</v>
      </c>
      <c r="R400" t="s">
        <v>1475</v>
      </c>
    </row>
    <row r="401" spans="1:18" x14ac:dyDescent="0.15">
      <c r="A401" t="s">
        <v>1879</v>
      </c>
      <c r="B401" t="s">
        <v>2564</v>
      </c>
      <c r="C401" t="s">
        <v>2565</v>
      </c>
      <c r="D401" t="s">
        <v>795</v>
      </c>
      <c r="E401" t="s">
        <v>2566</v>
      </c>
      <c r="F401" t="s">
        <v>2567</v>
      </c>
      <c r="G401" t="s">
        <v>1475</v>
      </c>
      <c r="H401" s="3">
        <v>3086.45</v>
      </c>
      <c r="I401" s="3">
        <v>3086.45</v>
      </c>
      <c r="J401" s="3">
        <v>0</v>
      </c>
      <c r="K401" s="64">
        <f t="shared" si="12"/>
        <v>3086.45</v>
      </c>
      <c r="L401" s="64">
        <f t="shared" si="13"/>
        <v>0</v>
      </c>
      <c r="M401" s="3">
        <v>3086.45</v>
      </c>
      <c r="N401" s="3">
        <v>0</v>
      </c>
      <c r="O401" s="3">
        <v>0</v>
      </c>
      <c r="P401" t="s">
        <v>3237</v>
      </c>
      <c r="Q401" t="s">
        <v>1475</v>
      </c>
      <c r="R401" t="s">
        <v>3238</v>
      </c>
    </row>
    <row r="402" spans="1:18" x14ac:dyDescent="0.15">
      <c r="A402" t="s">
        <v>1879</v>
      </c>
      <c r="B402" t="s">
        <v>2570</v>
      </c>
      <c r="C402" t="s">
        <v>2571</v>
      </c>
      <c r="D402" t="s">
        <v>795</v>
      </c>
      <c r="E402" t="s">
        <v>2566</v>
      </c>
      <c r="F402" t="s">
        <v>2567</v>
      </c>
      <c r="G402" t="s">
        <v>1475</v>
      </c>
      <c r="H402" s="3">
        <v>10434.280000000001</v>
      </c>
      <c r="I402" s="3">
        <v>10434.280000000001</v>
      </c>
      <c r="J402" s="3">
        <v>0</v>
      </c>
      <c r="K402" s="64">
        <f t="shared" si="12"/>
        <v>10434.280000000001</v>
      </c>
      <c r="L402" s="64">
        <f t="shared" si="13"/>
        <v>0</v>
      </c>
      <c r="M402" s="3">
        <v>10434.280000000001</v>
      </c>
      <c r="N402" s="3">
        <v>0</v>
      </c>
      <c r="O402" s="3">
        <v>0</v>
      </c>
      <c r="P402" t="s">
        <v>3239</v>
      </c>
      <c r="Q402" t="s">
        <v>1475</v>
      </c>
      <c r="R402" t="s">
        <v>3240</v>
      </c>
    </row>
    <row r="403" spans="1:18" x14ac:dyDescent="0.15">
      <c r="A403" t="s">
        <v>1879</v>
      </c>
      <c r="B403" t="s">
        <v>2574</v>
      </c>
      <c r="C403" t="s">
        <v>2575</v>
      </c>
      <c r="D403" t="s">
        <v>802</v>
      </c>
      <c r="E403" t="s">
        <v>2576</v>
      </c>
      <c r="F403" t="s">
        <v>1475</v>
      </c>
      <c r="G403" t="s">
        <v>1475</v>
      </c>
      <c r="H403" s="3">
        <v>366.88</v>
      </c>
      <c r="I403" s="3">
        <v>366.88</v>
      </c>
      <c r="J403" s="3">
        <v>0</v>
      </c>
      <c r="K403" s="64">
        <f t="shared" si="12"/>
        <v>366.88</v>
      </c>
      <c r="L403" s="64">
        <f t="shared" si="13"/>
        <v>0</v>
      </c>
      <c r="M403" s="3">
        <v>366.88</v>
      </c>
      <c r="N403" s="3">
        <v>0</v>
      </c>
      <c r="O403" s="3">
        <v>0</v>
      </c>
      <c r="P403" t="s">
        <v>3241</v>
      </c>
      <c r="Q403" t="s">
        <v>1475</v>
      </c>
      <c r="R403" t="s">
        <v>3242</v>
      </c>
    </row>
    <row r="404" spans="1:18" x14ac:dyDescent="0.15">
      <c r="A404" t="s">
        <v>1879</v>
      </c>
      <c r="B404" t="s">
        <v>2579</v>
      </c>
      <c r="C404" t="s">
        <v>2580</v>
      </c>
      <c r="D404" t="s">
        <v>795</v>
      </c>
      <c r="E404" t="s">
        <v>2576</v>
      </c>
      <c r="F404" t="s">
        <v>1475</v>
      </c>
      <c r="G404" t="s">
        <v>1475</v>
      </c>
      <c r="H404" s="3">
        <v>257.02</v>
      </c>
      <c r="I404" s="3">
        <v>257.02</v>
      </c>
      <c r="J404" s="3">
        <v>0</v>
      </c>
      <c r="K404" s="64">
        <f t="shared" si="12"/>
        <v>257.02</v>
      </c>
      <c r="L404" s="64">
        <f t="shared" si="13"/>
        <v>0</v>
      </c>
      <c r="M404" s="3">
        <v>257.02</v>
      </c>
      <c r="N404" s="3">
        <v>0</v>
      </c>
      <c r="O404" s="3">
        <v>0</v>
      </c>
      <c r="P404" t="s">
        <v>3243</v>
      </c>
      <c r="Q404" t="s">
        <v>1475</v>
      </c>
      <c r="R404" t="s">
        <v>2587</v>
      </c>
    </row>
    <row r="405" spans="1:18" x14ac:dyDescent="0.15">
      <c r="A405" t="s">
        <v>1879</v>
      </c>
      <c r="B405" t="s">
        <v>2589</v>
      </c>
      <c r="C405" t="s">
        <v>2590</v>
      </c>
      <c r="D405" t="s">
        <v>2585</v>
      </c>
      <c r="E405" t="s">
        <v>2586</v>
      </c>
      <c r="F405" t="s">
        <v>2586</v>
      </c>
      <c r="G405" t="s">
        <v>1475</v>
      </c>
      <c r="H405" s="3">
        <v>268.10000000000002</v>
      </c>
      <c r="I405" s="3">
        <v>268.10000000000002</v>
      </c>
      <c r="J405" s="3">
        <v>0</v>
      </c>
      <c r="K405" s="64">
        <f t="shared" si="12"/>
        <v>268.10000000000002</v>
      </c>
      <c r="L405" s="64">
        <f t="shared" si="13"/>
        <v>0</v>
      </c>
      <c r="M405" s="3">
        <v>268.10000000000002</v>
      </c>
      <c r="N405" s="3">
        <v>0</v>
      </c>
      <c r="O405" s="3">
        <v>0</v>
      </c>
      <c r="P405" t="s">
        <v>3244</v>
      </c>
      <c r="Q405" t="s">
        <v>1475</v>
      </c>
      <c r="R405" t="s">
        <v>3245</v>
      </c>
    </row>
    <row r="406" spans="1:18" x14ac:dyDescent="0.15">
      <c r="A406" t="s">
        <v>1879</v>
      </c>
      <c r="B406" t="s">
        <v>2593</v>
      </c>
      <c r="C406" t="s">
        <v>2594</v>
      </c>
      <c r="D406" t="s">
        <v>795</v>
      </c>
      <c r="E406" t="s">
        <v>2576</v>
      </c>
      <c r="F406" t="s">
        <v>1475</v>
      </c>
      <c r="G406" t="s">
        <v>1475</v>
      </c>
      <c r="H406" s="3">
        <v>400</v>
      </c>
      <c r="I406" s="3">
        <v>400</v>
      </c>
      <c r="J406" s="3">
        <v>0</v>
      </c>
      <c r="K406" s="64">
        <f t="shared" si="12"/>
        <v>400</v>
      </c>
      <c r="L406" s="64">
        <f t="shared" si="13"/>
        <v>0</v>
      </c>
      <c r="M406" s="3">
        <v>400</v>
      </c>
      <c r="N406" s="3">
        <v>0</v>
      </c>
      <c r="O406" s="3">
        <v>0</v>
      </c>
      <c r="P406" t="s">
        <v>3246</v>
      </c>
      <c r="Q406" t="s">
        <v>1475</v>
      </c>
      <c r="R406" t="s">
        <v>3247</v>
      </c>
    </row>
    <row r="407" spans="1:18" x14ac:dyDescent="0.15">
      <c r="A407" t="s">
        <v>1879</v>
      </c>
      <c r="B407" t="s">
        <v>2602</v>
      </c>
      <c r="C407" t="s">
        <v>2603</v>
      </c>
      <c r="D407" t="s">
        <v>795</v>
      </c>
      <c r="E407" t="s">
        <v>2566</v>
      </c>
      <c r="F407" t="s">
        <v>2567</v>
      </c>
      <c r="G407" t="s">
        <v>1475</v>
      </c>
      <c r="H407" s="3">
        <v>0</v>
      </c>
      <c r="I407" s="3">
        <v>0</v>
      </c>
      <c r="J407" s="3">
        <v>0</v>
      </c>
      <c r="K407" s="64">
        <f t="shared" si="12"/>
        <v>0</v>
      </c>
      <c r="L407" s="64">
        <f t="shared" si="13"/>
        <v>0</v>
      </c>
      <c r="M407" s="3">
        <v>0</v>
      </c>
      <c r="N407" s="3">
        <v>0</v>
      </c>
      <c r="O407" s="3">
        <v>0</v>
      </c>
      <c r="P407" t="s">
        <v>3248</v>
      </c>
      <c r="Q407" t="s">
        <v>1475</v>
      </c>
      <c r="R407" t="s">
        <v>2654</v>
      </c>
    </row>
    <row r="408" spans="1:18" x14ac:dyDescent="0.15">
      <c r="A408" t="s">
        <v>1879</v>
      </c>
      <c r="B408" t="s">
        <v>2606</v>
      </c>
      <c r="C408" t="s">
        <v>2607</v>
      </c>
      <c r="D408" t="s">
        <v>795</v>
      </c>
      <c r="E408" t="s">
        <v>2608</v>
      </c>
      <c r="F408" t="s">
        <v>2576</v>
      </c>
      <c r="G408" t="s">
        <v>1475</v>
      </c>
      <c r="H408" s="3">
        <v>160.49</v>
      </c>
      <c r="I408" s="3">
        <v>160.49</v>
      </c>
      <c r="J408" s="3">
        <v>0</v>
      </c>
      <c r="K408" s="64">
        <f t="shared" si="12"/>
        <v>160.49</v>
      </c>
      <c r="L408" s="64">
        <f t="shared" si="13"/>
        <v>0</v>
      </c>
      <c r="M408" s="3">
        <v>160.49</v>
      </c>
      <c r="N408" s="3">
        <v>0</v>
      </c>
      <c r="O408" s="3">
        <v>0</v>
      </c>
      <c r="P408" t="s">
        <v>3249</v>
      </c>
      <c r="Q408" t="s">
        <v>1475</v>
      </c>
      <c r="R408" t="s">
        <v>3231</v>
      </c>
    </row>
    <row r="409" spans="1:18" x14ac:dyDescent="0.15">
      <c r="A409" t="s">
        <v>1879</v>
      </c>
      <c r="B409" t="s">
        <v>2611</v>
      </c>
      <c r="C409" t="s">
        <v>2612</v>
      </c>
      <c r="D409" t="s">
        <v>795</v>
      </c>
      <c r="E409" t="s">
        <v>2566</v>
      </c>
      <c r="F409" t="s">
        <v>2567</v>
      </c>
      <c r="G409" t="s">
        <v>1475</v>
      </c>
      <c r="H409" s="3">
        <v>0</v>
      </c>
      <c r="I409" s="3">
        <v>0</v>
      </c>
      <c r="J409" s="3">
        <v>0</v>
      </c>
      <c r="K409" s="64">
        <f t="shared" si="12"/>
        <v>0</v>
      </c>
      <c r="L409" s="64">
        <f t="shared" si="13"/>
        <v>0</v>
      </c>
      <c r="M409" s="3">
        <v>0</v>
      </c>
      <c r="N409" s="3">
        <v>0</v>
      </c>
      <c r="O409" s="3">
        <v>0</v>
      </c>
      <c r="P409" t="s">
        <v>3250</v>
      </c>
      <c r="Q409" t="s">
        <v>1475</v>
      </c>
      <c r="R409" t="s">
        <v>2763</v>
      </c>
    </row>
    <row r="410" spans="1:18" x14ac:dyDescent="0.15">
      <c r="A410" t="s">
        <v>1879</v>
      </c>
      <c r="B410" t="s">
        <v>2615</v>
      </c>
      <c r="C410" t="s">
        <v>2616</v>
      </c>
      <c r="D410" t="s">
        <v>795</v>
      </c>
      <c r="E410" t="s">
        <v>2566</v>
      </c>
      <c r="F410" t="s">
        <v>2567</v>
      </c>
      <c r="G410" t="s">
        <v>1475</v>
      </c>
      <c r="H410" s="3">
        <v>31.1</v>
      </c>
      <c r="I410" s="3">
        <v>31.1</v>
      </c>
      <c r="J410" s="3">
        <v>0</v>
      </c>
      <c r="K410" s="64">
        <f t="shared" si="12"/>
        <v>31.1</v>
      </c>
      <c r="L410" s="64">
        <f t="shared" si="13"/>
        <v>0</v>
      </c>
      <c r="M410" s="3">
        <v>31.1</v>
      </c>
      <c r="N410" s="3">
        <v>0</v>
      </c>
      <c r="O410" s="3">
        <v>0</v>
      </c>
      <c r="P410" t="s">
        <v>3251</v>
      </c>
      <c r="Q410" t="s">
        <v>1475</v>
      </c>
      <c r="R410" t="s">
        <v>3252</v>
      </c>
    </row>
    <row r="411" spans="1:18" x14ac:dyDescent="0.15">
      <c r="A411" t="s">
        <v>1879</v>
      </c>
      <c r="B411" t="s">
        <v>3008</v>
      </c>
      <c r="C411" t="s">
        <v>3009</v>
      </c>
      <c r="D411" t="s">
        <v>2560</v>
      </c>
      <c r="E411" t="s">
        <v>2561</v>
      </c>
      <c r="F411" t="s">
        <v>1475</v>
      </c>
      <c r="G411" t="s">
        <v>1475</v>
      </c>
      <c r="H411" s="3">
        <v>17223.38</v>
      </c>
      <c r="I411" s="3">
        <v>17223.38</v>
      </c>
      <c r="J411" s="3">
        <v>0</v>
      </c>
      <c r="K411" s="64">
        <f t="shared" si="12"/>
        <v>0</v>
      </c>
      <c r="L411" s="64">
        <f t="shared" si="13"/>
        <v>17223.38</v>
      </c>
      <c r="M411" s="3">
        <v>0</v>
      </c>
      <c r="N411" s="3">
        <v>17223.38</v>
      </c>
      <c r="O411" s="3">
        <v>0</v>
      </c>
      <c r="P411" t="s">
        <v>3253</v>
      </c>
      <c r="Q411" t="s">
        <v>3254</v>
      </c>
      <c r="R411" t="s">
        <v>1475</v>
      </c>
    </row>
    <row r="412" spans="1:18" x14ac:dyDescent="0.15">
      <c r="A412" t="s">
        <v>1879</v>
      </c>
      <c r="B412" t="s">
        <v>2623</v>
      </c>
      <c r="C412" t="s">
        <v>2624</v>
      </c>
      <c r="D412" t="s">
        <v>2585</v>
      </c>
      <c r="E412" t="s">
        <v>2586</v>
      </c>
      <c r="F412" t="s">
        <v>2586</v>
      </c>
      <c r="G412" t="s">
        <v>1475</v>
      </c>
      <c r="H412" s="3">
        <v>146.79</v>
      </c>
      <c r="I412" s="3">
        <v>146.79</v>
      </c>
      <c r="J412" s="3">
        <v>0</v>
      </c>
      <c r="K412" s="64">
        <f t="shared" si="12"/>
        <v>146.79</v>
      </c>
      <c r="L412" s="64">
        <f t="shared" si="13"/>
        <v>0</v>
      </c>
      <c r="M412" s="3">
        <v>146.79</v>
      </c>
      <c r="N412" s="3">
        <v>0</v>
      </c>
      <c r="O412" s="3">
        <v>0</v>
      </c>
      <c r="P412" t="s">
        <v>3255</v>
      </c>
      <c r="Q412" t="s">
        <v>1475</v>
      </c>
      <c r="R412" t="s">
        <v>2789</v>
      </c>
    </row>
    <row r="413" spans="1:18" x14ac:dyDescent="0.15">
      <c r="A413" t="s">
        <v>1879</v>
      </c>
      <c r="B413" t="s">
        <v>2627</v>
      </c>
      <c r="C413" t="s">
        <v>2628</v>
      </c>
      <c r="D413" t="s">
        <v>2560</v>
      </c>
      <c r="E413" t="s">
        <v>2629</v>
      </c>
      <c r="F413" t="s">
        <v>2629</v>
      </c>
      <c r="G413" t="s">
        <v>1475</v>
      </c>
      <c r="H413" s="3">
        <v>0</v>
      </c>
      <c r="I413" s="3">
        <v>0</v>
      </c>
      <c r="J413" s="3">
        <v>0</v>
      </c>
      <c r="K413" s="64">
        <f t="shared" si="12"/>
        <v>0</v>
      </c>
      <c r="L413" s="64">
        <f t="shared" si="13"/>
        <v>0</v>
      </c>
      <c r="M413" s="3">
        <v>0</v>
      </c>
      <c r="N413" s="3">
        <v>0</v>
      </c>
      <c r="O413" s="3">
        <v>0</v>
      </c>
      <c r="P413" t="s">
        <v>3256</v>
      </c>
      <c r="Q413" t="s">
        <v>1475</v>
      </c>
      <c r="R413" t="s">
        <v>2763</v>
      </c>
    </row>
    <row r="414" spans="1:18" x14ac:dyDescent="0.15">
      <c r="A414" t="s">
        <v>1879</v>
      </c>
      <c r="B414" t="s">
        <v>2940</v>
      </c>
      <c r="C414" t="s">
        <v>2941</v>
      </c>
      <c r="D414" t="s">
        <v>1426</v>
      </c>
      <c r="E414" t="s">
        <v>2576</v>
      </c>
      <c r="F414" t="s">
        <v>1475</v>
      </c>
      <c r="G414" t="s">
        <v>1475</v>
      </c>
      <c r="H414" s="3">
        <v>0</v>
      </c>
      <c r="I414" s="3">
        <v>0</v>
      </c>
      <c r="J414" s="3">
        <v>0</v>
      </c>
      <c r="K414" s="64">
        <f t="shared" si="12"/>
        <v>0</v>
      </c>
      <c r="L414" s="64">
        <f t="shared" si="13"/>
        <v>0</v>
      </c>
      <c r="M414" s="3">
        <v>0</v>
      </c>
      <c r="N414" s="3">
        <v>0</v>
      </c>
      <c r="O414" s="3">
        <v>0</v>
      </c>
      <c r="P414" t="s">
        <v>3257</v>
      </c>
      <c r="Q414" t="s">
        <v>2687</v>
      </c>
      <c r="R414" t="s">
        <v>1475</v>
      </c>
    </row>
    <row r="415" spans="1:18" x14ac:dyDescent="0.15">
      <c r="A415" t="s">
        <v>1879</v>
      </c>
      <c r="B415" t="s">
        <v>2632</v>
      </c>
      <c r="C415" t="s">
        <v>2633</v>
      </c>
      <c r="D415" t="s">
        <v>2585</v>
      </c>
      <c r="E415" t="s">
        <v>2586</v>
      </c>
      <c r="F415" t="s">
        <v>2586</v>
      </c>
      <c r="G415" t="s">
        <v>1475</v>
      </c>
      <c r="H415" s="3">
        <v>0</v>
      </c>
      <c r="I415" s="3">
        <v>0</v>
      </c>
      <c r="J415" s="3">
        <v>0</v>
      </c>
      <c r="K415" s="64">
        <f t="shared" si="12"/>
        <v>0</v>
      </c>
      <c r="L415" s="64">
        <f t="shared" si="13"/>
        <v>0</v>
      </c>
      <c r="M415" s="3">
        <v>0</v>
      </c>
      <c r="N415" s="3">
        <v>0</v>
      </c>
      <c r="O415" s="3">
        <v>0</v>
      </c>
      <c r="P415" t="s">
        <v>3258</v>
      </c>
      <c r="Q415" t="s">
        <v>1475</v>
      </c>
      <c r="R415" t="s">
        <v>1475</v>
      </c>
    </row>
    <row r="416" spans="1:18" x14ac:dyDescent="0.15">
      <c r="A416" t="s">
        <v>1879</v>
      </c>
      <c r="B416" t="s">
        <v>2636</v>
      </c>
      <c r="C416" t="s">
        <v>2637</v>
      </c>
      <c r="D416" t="s">
        <v>795</v>
      </c>
      <c r="E416" t="s">
        <v>2566</v>
      </c>
      <c r="F416" t="s">
        <v>2567</v>
      </c>
      <c r="G416" t="s">
        <v>1475</v>
      </c>
      <c r="H416" s="3">
        <v>4616.58</v>
      </c>
      <c r="I416" s="3">
        <v>4616.58</v>
      </c>
      <c r="J416" s="3">
        <v>0</v>
      </c>
      <c r="K416" s="64">
        <f t="shared" si="12"/>
        <v>0</v>
      </c>
      <c r="L416" s="64">
        <f t="shared" si="13"/>
        <v>4616.58</v>
      </c>
      <c r="M416" s="3">
        <v>0</v>
      </c>
      <c r="N416" s="3">
        <v>4616.58</v>
      </c>
      <c r="O416" s="3">
        <v>0</v>
      </c>
      <c r="P416" t="s">
        <v>3259</v>
      </c>
      <c r="Q416" t="s">
        <v>3260</v>
      </c>
      <c r="R416" t="s">
        <v>3261</v>
      </c>
    </row>
    <row r="417" spans="1:18" x14ac:dyDescent="0.15">
      <c r="A417" t="s">
        <v>1879</v>
      </c>
      <c r="B417" t="s">
        <v>2655</v>
      </c>
      <c r="C417" t="s">
        <v>2656</v>
      </c>
      <c r="D417" t="s">
        <v>1426</v>
      </c>
      <c r="E417" t="s">
        <v>2657</v>
      </c>
      <c r="F417" t="s">
        <v>1475</v>
      </c>
      <c r="G417" t="s">
        <v>1475</v>
      </c>
      <c r="H417" s="3">
        <v>484.86</v>
      </c>
      <c r="I417" s="3">
        <v>484.86</v>
      </c>
      <c r="J417" s="3">
        <v>0</v>
      </c>
      <c r="K417" s="64">
        <f t="shared" si="12"/>
        <v>484.86</v>
      </c>
      <c r="L417" s="64">
        <f t="shared" si="13"/>
        <v>0</v>
      </c>
      <c r="M417" s="3">
        <v>484.86</v>
      </c>
      <c r="N417" s="3">
        <v>0</v>
      </c>
      <c r="O417" s="3">
        <v>0</v>
      </c>
      <c r="P417" t="s">
        <v>3262</v>
      </c>
      <c r="Q417" t="s">
        <v>1475</v>
      </c>
      <c r="R417" t="s">
        <v>3263</v>
      </c>
    </row>
    <row r="418" spans="1:18" x14ac:dyDescent="0.15">
      <c r="A418" t="s">
        <v>1879</v>
      </c>
      <c r="B418" t="s">
        <v>2949</v>
      </c>
      <c r="C418" t="s">
        <v>2950</v>
      </c>
      <c r="D418" t="s">
        <v>795</v>
      </c>
      <c r="E418" t="s">
        <v>2951</v>
      </c>
      <c r="F418" t="s">
        <v>2952</v>
      </c>
      <c r="G418" t="s">
        <v>1475</v>
      </c>
      <c r="H418" s="3">
        <v>200</v>
      </c>
      <c r="I418" s="3">
        <v>200</v>
      </c>
      <c r="J418" s="3">
        <v>0</v>
      </c>
      <c r="K418" s="64">
        <f t="shared" si="12"/>
        <v>200</v>
      </c>
      <c r="L418" s="64">
        <f t="shared" si="13"/>
        <v>0</v>
      </c>
      <c r="M418" s="3">
        <v>200</v>
      </c>
      <c r="N418" s="3">
        <v>0</v>
      </c>
      <c r="O418" s="3">
        <v>0</v>
      </c>
      <c r="P418" t="s">
        <v>3264</v>
      </c>
      <c r="Q418" t="s">
        <v>1475</v>
      </c>
      <c r="R418" t="s">
        <v>3091</v>
      </c>
    </row>
    <row r="419" spans="1:18" x14ac:dyDescent="0.15">
      <c r="A419" t="s">
        <v>1879</v>
      </c>
      <c r="B419" t="s">
        <v>3087</v>
      </c>
      <c r="C419" t="s">
        <v>3088</v>
      </c>
      <c r="D419" t="s">
        <v>3089</v>
      </c>
      <c r="E419" t="s">
        <v>2576</v>
      </c>
      <c r="F419" t="s">
        <v>1475</v>
      </c>
      <c r="G419" t="s">
        <v>1475</v>
      </c>
      <c r="H419" s="3">
        <v>787.91</v>
      </c>
      <c r="I419" s="3">
        <v>787.91</v>
      </c>
      <c r="J419" s="3">
        <v>0</v>
      </c>
      <c r="K419" s="64">
        <f t="shared" si="12"/>
        <v>787.91</v>
      </c>
      <c r="L419" s="64">
        <f t="shared" si="13"/>
        <v>0</v>
      </c>
      <c r="M419" s="3">
        <v>787.91</v>
      </c>
      <c r="N419" s="3">
        <v>0</v>
      </c>
      <c r="O419" s="3">
        <v>0</v>
      </c>
      <c r="P419" t="s">
        <v>3265</v>
      </c>
      <c r="Q419" t="s">
        <v>1475</v>
      </c>
      <c r="R419" t="s">
        <v>3266</v>
      </c>
    </row>
    <row r="420" spans="1:18" x14ac:dyDescent="0.15">
      <c r="A420" t="s">
        <v>1879</v>
      </c>
      <c r="B420" t="s">
        <v>3094</v>
      </c>
      <c r="C420" t="s">
        <v>3095</v>
      </c>
      <c r="D420" t="s">
        <v>753</v>
      </c>
      <c r="E420" t="s">
        <v>3096</v>
      </c>
      <c r="F420" t="s">
        <v>3097</v>
      </c>
      <c r="G420" t="s">
        <v>1475</v>
      </c>
      <c r="H420" s="3">
        <v>714.25</v>
      </c>
      <c r="I420" s="3">
        <v>714.25</v>
      </c>
      <c r="J420" s="3">
        <v>0</v>
      </c>
      <c r="K420" s="64">
        <f t="shared" si="12"/>
        <v>714.25</v>
      </c>
      <c r="L420" s="64">
        <f t="shared" si="13"/>
        <v>0</v>
      </c>
      <c r="M420" s="3">
        <v>714.25</v>
      </c>
      <c r="N420" s="3">
        <v>0</v>
      </c>
      <c r="O420" s="3">
        <v>0</v>
      </c>
      <c r="P420" t="s">
        <v>3267</v>
      </c>
      <c r="Q420" t="s">
        <v>1475</v>
      </c>
      <c r="R420" t="s">
        <v>3268</v>
      </c>
    </row>
    <row r="421" spans="1:18" x14ac:dyDescent="0.15">
      <c r="A421" t="s">
        <v>1864</v>
      </c>
      <c r="B421" t="s">
        <v>2558</v>
      </c>
      <c r="C421" t="s">
        <v>2559</v>
      </c>
      <c r="D421" t="s">
        <v>2560</v>
      </c>
      <c r="E421" t="s">
        <v>2561</v>
      </c>
      <c r="F421" t="s">
        <v>1475</v>
      </c>
      <c r="G421" t="s">
        <v>1475</v>
      </c>
      <c r="H421" s="3">
        <v>0.42</v>
      </c>
      <c r="I421" s="3">
        <v>0</v>
      </c>
      <c r="J421" s="3">
        <v>0.42</v>
      </c>
      <c r="K421" s="64">
        <f t="shared" si="12"/>
        <v>0</v>
      </c>
      <c r="L421" s="64">
        <f>N421+O421-J421</f>
        <v>0</v>
      </c>
      <c r="M421" s="3">
        <v>0</v>
      </c>
      <c r="N421" s="3">
        <v>0.42</v>
      </c>
      <c r="O421" s="3">
        <v>0</v>
      </c>
      <c r="P421" t="s">
        <v>3269</v>
      </c>
      <c r="Q421" t="s">
        <v>2654</v>
      </c>
      <c r="R421" t="s">
        <v>1475</v>
      </c>
    </row>
    <row r="422" spans="1:18" x14ac:dyDescent="0.15">
      <c r="A422" t="s">
        <v>1864</v>
      </c>
      <c r="B422" t="s">
        <v>2564</v>
      </c>
      <c r="C422" t="s">
        <v>2565</v>
      </c>
      <c r="D422" t="s">
        <v>795</v>
      </c>
      <c r="E422" t="s">
        <v>2566</v>
      </c>
      <c r="F422" t="s">
        <v>2567</v>
      </c>
      <c r="G422" t="s">
        <v>1475</v>
      </c>
      <c r="H422" s="3">
        <v>3866.56</v>
      </c>
      <c r="I422" s="3">
        <v>3866.56</v>
      </c>
      <c r="J422" s="3">
        <v>0</v>
      </c>
      <c r="K422" s="64">
        <f t="shared" si="12"/>
        <v>3866.56</v>
      </c>
      <c r="L422" s="64">
        <f t="shared" si="13"/>
        <v>0</v>
      </c>
      <c r="M422" s="3">
        <v>3866.56</v>
      </c>
      <c r="N422" s="3">
        <v>0</v>
      </c>
      <c r="O422" s="3">
        <v>0</v>
      </c>
      <c r="P422" t="s">
        <v>3270</v>
      </c>
      <c r="Q422" t="s">
        <v>1475</v>
      </c>
      <c r="R422" t="s">
        <v>3271</v>
      </c>
    </row>
    <row r="423" spans="1:18" x14ac:dyDescent="0.15">
      <c r="A423" t="s">
        <v>1864</v>
      </c>
      <c r="B423" t="s">
        <v>2570</v>
      </c>
      <c r="C423" t="s">
        <v>2571</v>
      </c>
      <c r="D423" t="s">
        <v>795</v>
      </c>
      <c r="E423" t="s">
        <v>2566</v>
      </c>
      <c r="F423" t="s">
        <v>2567</v>
      </c>
      <c r="G423" t="s">
        <v>1475</v>
      </c>
      <c r="H423" s="3">
        <v>14334.75</v>
      </c>
      <c r="I423" s="3">
        <v>14334.75</v>
      </c>
      <c r="J423" s="3">
        <v>0</v>
      </c>
      <c r="K423" s="64">
        <f t="shared" si="12"/>
        <v>14334.75</v>
      </c>
      <c r="L423" s="64">
        <f t="shared" si="13"/>
        <v>0</v>
      </c>
      <c r="M423" s="3">
        <v>14334.75</v>
      </c>
      <c r="N423" s="3">
        <v>0</v>
      </c>
      <c r="O423" s="3">
        <v>0</v>
      </c>
      <c r="P423" t="s">
        <v>3272</v>
      </c>
      <c r="Q423" t="s">
        <v>1475</v>
      </c>
      <c r="R423" t="s">
        <v>3273</v>
      </c>
    </row>
    <row r="424" spans="1:18" x14ac:dyDescent="0.15">
      <c r="A424" t="s">
        <v>1864</v>
      </c>
      <c r="B424" t="s">
        <v>2574</v>
      </c>
      <c r="C424" t="s">
        <v>2575</v>
      </c>
      <c r="D424" t="s">
        <v>802</v>
      </c>
      <c r="E424" t="s">
        <v>2576</v>
      </c>
      <c r="F424" t="s">
        <v>1475</v>
      </c>
      <c r="G424" t="s">
        <v>1475</v>
      </c>
      <c r="H424" s="3">
        <v>359.98</v>
      </c>
      <c r="I424" s="3">
        <v>359.98</v>
      </c>
      <c r="J424" s="3">
        <v>0</v>
      </c>
      <c r="K424" s="64">
        <f t="shared" si="12"/>
        <v>359.98</v>
      </c>
      <c r="L424" s="64">
        <f t="shared" si="13"/>
        <v>0</v>
      </c>
      <c r="M424" s="3">
        <v>359.98</v>
      </c>
      <c r="N424" s="3">
        <v>0</v>
      </c>
      <c r="O424" s="3">
        <v>0</v>
      </c>
      <c r="P424" t="s">
        <v>3274</v>
      </c>
      <c r="Q424" t="s">
        <v>1475</v>
      </c>
      <c r="R424" t="s">
        <v>3275</v>
      </c>
    </row>
    <row r="425" spans="1:18" x14ac:dyDescent="0.15">
      <c r="A425" t="s">
        <v>1864</v>
      </c>
      <c r="B425" t="s">
        <v>2579</v>
      </c>
      <c r="C425" t="s">
        <v>2580</v>
      </c>
      <c r="D425" t="s">
        <v>795</v>
      </c>
      <c r="E425" t="s">
        <v>2576</v>
      </c>
      <c r="F425" t="s">
        <v>1475</v>
      </c>
      <c r="G425" t="s">
        <v>1475</v>
      </c>
      <c r="H425" s="3">
        <v>274.25</v>
      </c>
      <c r="I425" s="3">
        <v>274.25</v>
      </c>
      <c r="J425" s="3">
        <v>0</v>
      </c>
      <c r="K425" s="64">
        <f t="shared" si="12"/>
        <v>274.25</v>
      </c>
      <c r="L425" s="64">
        <f t="shared" si="13"/>
        <v>0</v>
      </c>
      <c r="M425" s="3">
        <v>274.25</v>
      </c>
      <c r="N425" s="3">
        <v>0</v>
      </c>
      <c r="O425" s="3">
        <v>0</v>
      </c>
      <c r="P425" t="s">
        <v>3276</v>
      </c>
      <c r="Q425" t="s">
        <v>1475</v>
      </c>
      <c r="R425" t="s">
        <v>3277</v>
      </c>
    </row>
    <row r="426" spans="1:18" x14ac:dyDescent="0.15">
      <c r="A426" t="s">
        <v>1864</v>
      </c>
      <c r="B426" t="s">
        <v>2589</v>
      </c>
      <c r="C426" t="s">
        <v>2590</v>
      </c>
      <c r="D426" t="s">
        <v>2585</v>
      </c>
      <c r="E426" t="s">
        <v>2586</v>
      </c>
      <c r="F426" t="s">
        <v>2586</v>
      </c>
      <c r="G426" t="s">
        <v>1475</v>
      </c>
      <c r="H426" s="3">
        <v>256.55</v>
      </c>
      <c r="I426" s="3">
        <v>256.55</v>
      </c>
      <c r="J426" s="3">
        <v>0</v>
      </c>
      <c r="K426" s="64">
        <f t="shared" si="12"/>
        <v>256.55</v>
      </c>
      <c r="L426" s="64">
        <f t="shared" si="13"/>
        <v>0</v>
      </c>
      <c r="M426" s="3">
        <v>256.55</v>
      </c>
      <c r="N426" s="3">
        <v>0</v>
      </c>
      <c r="O426" s="3">
        <v>0</v>
      </c>
      <c r="P426" t="s">
        <v>3278</v>
      </c>
      <c r="Q426" t="s">
        <v>1475</v>
      </c>
      <c r="R426" t="s">
        <v>3279</v>
      </c>
    </row>
    <row r="427" spans="1:18" x14ac:dyDescent="0.15">
      <c r="A427" t="s">
        <v>1864</v>
      </c>
      <c r="B427" t="s">
        <v>2593</v>
      </c>
      <c r="C427" t="s">
        <v>2594</v>
      </c>
      <c r="D427" t="s">
        <v>795</v>
      </c>
      <c r="E427" t="s">
        <v>2576</v>
      </c>
      <c r="F427" t="s">
        <v>1475</v>
      </c>
      <c r="G427" t="s">
        <v>1475</v>
      </c>
      <c r="H427" s="3">
        <v>400</v>
      </c>
      <c r="I427" s="3">
        <v>400</v>
      </c>
      <c r="J427" s="3">
        <v>0</v>
      </c>
      <c r="K427" s="64">
        <f t="shared" si="12"/>
        <v>400</v>
      </c>
      <c r="L427" s="64">
        <f t="shared" si="13"/>
        <v>0</v>
      </c>
      <c r="M427" s="3">
        <v>400</v>
      </c>
      <c r="N427" s="3">
        <v>0</v>
      </c>
      <c r="O427" s="3">
        <v>0</v>
      </c>
      <c r="P427" t="s">
        <v>3280</v>
      </c>
      <c r="Q427" t="s">
        <v>1475</v>
      </c>
      <c r="R427" t="s">
        <v>3281</v>
      </c>
    </row>
    <row r="428" spans="1:18" x14ac:dyDescent="0.15">
      <c r="A428" t="s">
        <v>1864</v>
      </c>
      <c r="B428" t="s">
        <v>2602</v>
      </c>
      <c r="C428" t="s">
        <v>2603</v>
      </c>
      <c r="D428" t="s">
        <v>795</v>
      </c>
      <c r="E428" t="s">
        <v>2566</v>
      </c>
      <c r="F428" t="s">
        <v>2567</v>
      </c>
      <c r="G428" t="s">
        <v>1475</v>
      </c>
      <c r="H428" s="3">
        <v>0</v>
      </c>
      <c r="I428" s="3">
        <v>0</v>
      </c>
      <c r="J428" s="3">
        <v>0</v>
      </c>
      <c r="K428" s="64">
        <f t="shared" si="12"/>
        <v>0</v>
      </c>
      <c r="L428" s="64">
        <f t="shared" si="13"/>
        <v>0</v>
      </c>
      <c r="M428" s="3">
        <v>0</v>
      </c>
      <c r="N428" s="3">
        <v>0</v>
      </c>
      <c r="O428" s="3">
        <v>0</v>
      </c>
      <c r="P428" t="s">
        <v>3129</v>
      </c>
      <c r="Q428" t="s">
        <v>1475</v>
      </c>
      <c r="R428" t="s">
        <v>2830</v>
      </c>
    </row>
    <row r="429" spans="1:18" x14ac:dyDescent="0.15">
      <c r="A429" t="s">
        <v>1864</v>
      </c>
      <c r="B429" t="s">
        <v>2606</v>
      </c>
      <c r="C429" t="s">
        <v>2607</v>
      </c>
      <c r="D429" t="s">
        <v>795</v>
      </c>
      <c r="E429" t="s">
        <v>2608</v>
      </c>
      <c r="F429" t="s">
        <v>2576</v>
      </c>
      <c r="G429" t="s">
        <v>1475</v>
      </c>
      <c r="H429" s="3">
        <v>200</v>
      </c>
      <c r="I429" s="3">
        <v>200</v>
      </c>
      <c r="J429" s="3">
        <v>0</v>
      </c>
      <c r="K429" s="64">
        <f t="shared" si="12"/>
        <v>200</v>
      </c>
      <c r="L429" s="64">
        <f t="shared" si="13"/>
        <v>0</v>
      </c>
      <c r="M429" s="3">
        <v>200</v>
      </c>
      <c r="N429" s="3">
        <v>0</v>
      </c>
      <c r="O429" s="3">
        <v>0</v>
      </c>
      <c r="P429" t="s">
        <v>3282</v>
      </c>
      <c r="Q429" t="s">
        <v>1475</v>
      </c>
      <c r="R429" t="s">
        <v>2679</v>
      </c>
    </row>
    <row r="430" spans="1:18" x14ac:dyDescent="0.15">
      <c r="A430" t="s">
        <v>1864</v>
      </c>
      <c r="B430" t="s">
        <v>2611</v>
      </c>
      <c r="C430" t="s">
        <v>2612</v>
      </c>
      <c r="D430" t="s">
        <v>795</v>
      </c>
      <c r="E430" t="s">
        <v>2566</v>
      </c>
      <c r="F430" t="s">
        <v>2567</v>
      </c>
      <c r="G430" t="s">
        <v>1475</v>
      </c>
      <c r="H430" s="3">
        <v>0</v>
      </c>
      <c r="I430" s="3">
        <v>0</v>
      </c>
      <c r="J430" s="3">
        <v>0</v>
      </c>
      <c r="K430" s="64">
        <f t="shared" si="12"/>
        <v>0</v>
      </c>
      <c r="L430" s="64">
        <f t="shared" si="13"/>
        <v>0</v>
      </c>
      <c r="M430" s="3">
        <v>0</v>
      </c>
      <c r="N430" s="3">
        <v>0</v>
      </c>
      <c r="O430" s="3">
        <v>0</v>
      </c>
      <c r="P430" t="s">
        <v>3283</v>
      </c>
      <c r="Q430" t="s">
        <v>1475</v>
      </c>
      <c r="R430" t="s">
        <v>2763</v>
      </c>
    </row>
    <row r="431" spans="1:18" x14ac:dyDescent="0.15">
      <c r="A431" t="s">
        <v>1864</v>
      </c>
      <c r="B431" t="s">
        <v>2615</v>
      </c>
      <c r="C431" t="s">
        <v>2616</v>
      </c>
      <c r="D431" t="s">
        <v>795</v>
      </c>
      <c r="E431" t="s">
        <v>2566</v>
      </c>
      <c r="F431" t="s">
        <v>2567</v>
      </c>
      <c r="G431" t="s">
        <v>1475</v>
      </c>
      <c r="H431" s="3">
        <v>118.65</v>
      </c>
      <c r="I431" s="3">
        <v>118.65</v>
      </c>
      <c r="J431" s="3">
        <v>0</v>
      </c>
      <c r="K431" s="64">
        <f t="shared" si="12"/>
        <v>118.65</v>
      </c>
      <c r="L431" s="64">
        <f t="shared" si="13"/>
        <v>0</v>
      </c>
      <c r="M431" s="3">
        <v>118.65</v>
      </c>
      <c r="N431" s="3">
        <v>0</v>
      </c>
      <c r="O431" s="3">
        <v>0</v>
      </c>
      <c r="P431" t="s">
        <v>3284</v>
      </c>
      <c r="Q431" t="s">
        <v>1475</v>
      </c>
      <c r="R431" t="s">
        <v>3285</v>
      </c>
    </row>
    <row r="432" spans="1:18" x14ac:dyDescent="0.15">
      <c r="A432" t="s">
        <v>1864</v>
      </c>
      <c r="B432" t="s">
        <v>3008</v>
      </c>
      <c r="C432" t="s">
        <v>3009</v>
      </c>
      <c r="D432" t="s">
        <v>2560</v>
      </c>
      <c r="E432" t="s">
        <v>2561</v>
      </c>
      <c r="F432" t="s">
        <v>1475</v>
      </c>
      <c r="G432" t="s">
        <v>1475</v>
      </c>
      <c r="H432" s="3">
        <v>14566.54</v>
      </c>
      <c r="I432" s="3">
        <v>14566.54</v>
      </c>
      <c r="J432" s="3">
        <v>0</v>
      </c>
      <c r="K432" s="64">
        <f t="shared" si="12"/>
        <v>0</v>
      </c>
      <c r="L432" s="64">
        <f t="shared" si="13"/>
        <v>14566.54</v>
      </c>
      <c r="M432" s="3">
        <v>0</v>
      </c>
      <c r="N432" s="3">
        <v>14566.54</v>
      </c>
      <c r="O432" s="3">
        <v>0</v>
      </c>
      <c r="P432" t="s">
        <v>3286</v>
      </c>
      <c r="Q432" t="s">
        <v>3287</v>
      </c>
      <c r="R432" t="s">
        <v>1475</v>
      </c>
    </row>
    <row r="433" spans="1:18" x14ac:dyDescent="0.15">
      <c r="A433" t="s">
        <v>1864</v>
      </c>
      <c r="B433" t="s">
        <v>2623</v>
      </c>
      <c r="C433" t="s">
        <v>2624</v>
      </c>
      <c r="D433" t="s">
        <v>2585</v>
      </c>
      <c r="E433" t="s">
        <v>2586</v>
      </c>
      <c r="F433" t="s">
        <v>2586</v>
      </c>
      <c r="G433" t="s">
        <v>1475</v>
      </c>
      <c r="H433" s="3">
        <v>231.34</v>
      </c>
      <c r="I433" s="3">
        <v>231.34</v>
      </c>
      <c r="J433" s="3">
        <v>0</v>
      </c>
      <c r="K433" s="64">
        <f t="shared" si="12"/>
        <v>231.34</v>
      </c>
      <c r="L433" s="64">
        <f t="shared" si="13"/>
        <v>0</v>
      </c>
      <c r="M433" s="3">
        <v>231.34</v>
      </c>
      <c r="N433" s="3">
        <v>0</v>
      </c>
      <c r="O433" s="3">
        <v>0</v>
      </c>
      <c r="P433" t="s">
        <v>3288</v>
      </c>
      <c r="Q433" t="s">
        <v>1475</v>
      </c>
      <c r="R433" t="s">
        <v>3289</v>
      </c>
    </row>
    <row r="434" spans="1:18" x14ac:dyDescent="0.15">
      <c r="A434" t="s">
        <v>1864</v>
      </c>
      <c r="B434" t="s">
        <v>2627</v>
      </c>
      <c r="C434" t="s">
        <v>2628</v>
      </c>
      <c r="D434" t="s">
        <v>2560</v>
      </c>
      <c r="E434" t="s">
        <v>2629</v>
      </c>
      <c r="F434" t="s">
        <v>2629</v>
      </c>
      <c r="G434" t="s">
        <v>1475</v>
      </c>
      <c r="H434" s="3">
        <v>0</v>
      </c>
      <c r="I434" s="3">
        <v>0</v>
      </c>
      <c r="J434" s="3">
        <v>0</v>
      </c>
      <c r="K434" s="64">
        <f t="shared" si="12"/>
        <v>0</v>
      </c>
      <c r="L434" s="64">
        <f t="shared" si="13"/>
        <v>0</v>
      </c>
      <c r="M434" s="3">
        <v>0</v>
      </c>
      <c r="N434" s="3">
        <v>0</v>
      </c>
      <c r="O434" s="3">
        <v>0</v>
      </c>
      <c r="P434" t="s">
        <v>3290</v>
      </c>
      <c r="Q434" t="s">
        <v>1475</v>
      </c>
      <c r="R434" t="s">
        <v>2687</v>
      </c>
    </row>
    <row r="435" spans="1:18" x14ac:dyDescent="0.15">
      <c r="A435" t="s">
        <v>1864</v>
      </c>
      <c r="B435" t="s">
        <v>2940</v>
      </c>
      <c r="C435" t="s">
        <v>2941</v>
      </c>
      <c r="D435" t="s">
        <v>1426</v>
      </c>
      <c r="E435" t="s">
        <v>2576</v>
      </c>
      <c r="F435" t="s">
        <v>1475</v>
      </c>
      <c r="G435" t="s">
        <v>1475</v>
      </c>
      <c r="H435" s="3">
        <v>0</v>
      </c>
      <c r="I435" s="3">
        <v>0</v>
      </c>
      <c r="J435" s="3">
        <v>0</v>
      </c>
      <c r="K435" s="64">
        <f t="shared" si="12"/>
        <v>0</v>
      </c>
      <c r="L435" s="64">
        <f t="shared" si="13"/>
        <v>0</v>
      </c>
      <c r="M435" s="3">
        <v>0</v>
      </c>
      <c r="N435" s="3">
        <v>0</v>
      </c>
      <c r="O435" s="3">
        <v>0</v>
      </c>
      <c r="P435" t="s">
        <v>2913</v>
      </c>
      <c r="Q435" t="s">
        <v>2588</v>
      </c>
      <c r="R435" t="s">
        <v>1475</v>
      </c>
    </row>
    <row r="436" spans="1:18" x14ac:dyDescent="0.15">
      <c r="A436" t="s">
        <v>1864</v>
      </c>
      <c r="B436" t="s">
        <v>2632</v>
      </c>
      <c r="C436" t="s">
        <v>2633</v>
      </c>
      <c r="D436" t="s">
        <v>2585</v>
      </c>
      <c r="E436" t="s">
        <v>2586</v>
      </c>
      <c r="F436" t="s">
        <v>2586</v>
      </c>
      <c r="G436" t="s">
        <v>1475</v>
      </c>
      <c r="H436" s="3">
        <v>0</v>
      </c>
      <c r="I436" s="3">
        <v>0</v>
      </c>
      <c r="J436" s="3">
        <v>0</v>
      </c>
      <c r="K436" s="64">
        <f t="shared" si="12"/>
        <v>0</v>
      </c>
      <c r="L436" s="64">
        <f t="shared" si="13"/>
        <v>0</v>
      </c>
      <c r="M436" s="3">
        <v>0</v>
      </c>
      <c r="N436" s="3">
        <v>0</v>
      </c>
      <c r="O436" s="3">
        <v>0</v>
      </c>
      <c r="P436" t="s">
        <v>3013</v>
      </c>
      <c r="Q436" t="s">
        <v>1475</v>
      </c>
      <c r="R436" t="s">
        <v>1475</v>
      </c>
    </row>
    <row r="437" spans="1:18" x14ac:dyDescent="0.15">
      <c r="A437" t="s">
        <v>1864</v>
      </c>
      <c r="B437" t="s">
        <v>2636</v>
      </c>
      <c r="C437" t="s">
        <v>2637</v>
      </c>
      <c r="D437" t="s">
        <v>795</v>
      </c>
      <c r="E437" t="s">
        <v>2566</v>
      </c>
      <c r="F437" t="s">
        <v>2567</v>
      </c>
      <c r="G437" t="s">
        <v>1475</v>
      </c>
      <c r="H437" s="3">
        <v>5000</v>
      </c>
      <c r="I437" s="3">
        <v>5000</v>
      </c>
      <c r="J437" s="3">
        <v>0</v>
      </c>
      <c r="K437" s="64">
        <f t="shared" si="12"/>
        <v>0</v>
      </c>
      <c r="L437" s="64">
        <f t="shared" si="13"/>
        <v>5000</v>
      </c>
      <c r="M437" s="3">
        <v>0</v>
      </c>
      <c r="N437" s="3">
        <v>5000</v>
      </c>
      <c r="O437" s="3">
        <v>0</v>
      </c>
      <c r="P437" t="s">
        <v>3291</v>
      </c>
      <c r="Q437" t="s">
        <v>3292</v>
      </c>
      <c r="R437" t="s">
        <v>3293</v>
      </c>
    </row>
    <row r="438" spans="1:18" x14ac:dyDescent="0.15">
      <c r="A438" t="s">
        <v>1864</v>
      </c>
      <c r="B438" t="s">
        <v>2655</v>
      </c>
      <c r="C438" t="s">
        <v>2656</v>
      </c>
      <c r="D438" t="s">
        <v>1426</v>
      </c>
      <c r="E438" t="s">
        <v>2657</v>
      </c>
      <c r="F438" t="s">
        <v>1475</v>
      </c>
      <c r="G438" t="s">
        <v>1475</v>
      </c>
      <c r="H438" s="3">
        <v>499.95</v>
      </c>
      <c r="I438" s="3">
        <v>499.95</v>
      </c>
      <c r="J438" s="3">
        <v>0</v>
      </c>
      <c r="K438" s="64">
        <f t="shared" si="12"/>
        <v>499.95</v>
      </c>
      <c r="L438" s="64">
        <f t="shared" si="13"/>
        <v>0</v>
      </c>
      <c r="M438" s="3">
        <v>499.95</v>
      </c>
      <c r="N438" s="3">
        <v>0</v>
      </c>
      <c r="O438" s="3">
        <v>0</v>
      </c>
      <c r="P438" t="s">
        <v>3294</v>
      </c>
      <c r="Q438" t="s">
        <v>1475</v>
      </c>
      <c r="R438" t="s">
        <v>3229</v>
      </c>
    </row>
    <row r="439" spans="1:18" x14ac:dyDescent="0.15">
      <c r="A439" t="s">
        <v>1864</v>
      </c>
      <c r="B439" t="s">
        <v>2949</v>
      </c>
      <c r="C439" t="s">
        <v>2950</v>
      </c>
      <c r="D439" t="s">
        <v>795</v>
      </c>
      <c r="E439" t="s">
        <v>2951</v>
      </c>
      <c r="F439" t="s">
        <v>2952</v>
      </c>
      <c r="G439" t="s">
        <v>1475</v>
      </c>
      <c r="H439" s="3">
        <v>180.05</v>
      </c>
      <c r="I439" s="3">
        <v>180.05</v>
      </c>
      <c r="J439" s="3">
        <v>0</v>
      </c>
      <c r="K439" s="64">
        <f t="shared" si="12"/>
        <v>180.05</v>
      </c>
      <c r="L439" s="64">
        <f t="shared" si="13"/>
        <v>0</v>
      </c>
      <c r="M439" s="3">
        <v>180.05</v>
      </c>
      <c r="N439" s="3">
        <v>0</v>
      </c>
      <c r="O439" s="3">
        <v>0</v>
      </c>
      <c r="P439" t="s">
        <v>3295</v>
      </c>
      <c r="Q439" t="s">
        <v>1475</v>
      </c>
      <c r="R439" t="s">
        <v>2703</v>
      </c>
    </row>
    <row r="440" spans="1:18" x14ac:dyDescent="0.15">
      <c r="A440" t="s">
        <v>1864</v>
      </c>
      <c r="B440" t="s">
        <v>3087</v>
      </c>
      <c r="C440" t="s">
        <v>3088</v>
      </c>
      <c r="D440" t="s">
        <v>3089</v>
      </c>
      <c r="E440" t="s">
        <v>2576</v>
      </c>
      <c r="F440" t="s">
        <v>1475</v>
      </c>
      <c r="G440" t="s">
        <v>1475</v>
      </c>
      <c r="H440" s="3">
        <v>280.77</v>
      </c>
      <c r="I440" s="3">
        <v>280.77</v>
      </c>
      <c r="J440" s="3">
        <v>0</v>
      </c>
      <c r="K440" s="64">
        <f t="shared" si="12"/>
        <v>280.77</v>
      </c>
      <c r="L440" s="64">
        <f t="shared" si="13"/>
        <v>0</v>
      </c>
      <c r="M440" s="3">
        <v>280.77</v>
      </c>
      <c r="N440" s="3">
        <v>0</v>
      </c>
      <c r="O440" s="3">
        <v>0</v>
      </c>
      <c r="P440" t="s">
        <v>3296</v>
      </c>
      <c r="Q440" t="s">
        <v>1475</v>
      </c>
      <c r="R440" t="s">
        <v>2787</v>
      </c>
    </row>
    <row r="441" spans="1:18" x14ac:dyDescent="0.15">
      <c r="A441" t="s">
        <v>1864</v>
      </c>
      <c r="B441" t="s">
        <v>3053</v>
      </c>
      <c r="C441" t="s">
        <v>3054</v>
      </c>
      <c r="D441" t="s">
        <v>795</v>
      </c>
      <c r="E441" t="s">
        <v>2566</v>
      </c>
      <c r="F441" t="s">
        <v>2621</v>
      </c>
      <c r="G441" t="s">
        <v>1475</v>
      </c>
      <c r="H441" s="3">
        <v>0</v>
      </c>
      <c r="I441" s="3">
        <v>0</v>
      </c>
      <c r="J441" s="3">
        <v>0</v>
      </c>
      <c r="K441" s="64">
        <f t="shared" si="12"/>
        <v>0</v>
      </c>
      <c r="L441" s="64">
        <f t="shared" si="13"/>
        <v>0</v>
      </c>
      <c r="M441" s="3">
        <v>0</v>
      </c>
      <c r="N441" s="3">
        <v>0</v>
      </c>
      <c r="O441" s="3">
        <v>0</v>
      </c>
      <c r="P441" t="s">
        <v>2601</v>
      </c>
      <c r="Q441" t="s">
        <v>1475</v>
      </c>
      <c r="R441" t="s">
        <v>1475</v>
      </c>
    </row>
    <row r="442" spans="1:18" x14ac:dyDescent="0.15">
      <c r="A442" t="s">
        <v>1864</v>
      </c>
      <c r="B442" t="s">
        <v>3094</v>
      </c>
      <c r="C442" t="s">
        <v>3095</v>
      </c>
      <c r="D442" t="s">
        <v>753</v>
      </c>
      <c r="E442" t="s">
        <v>3096</v>
      </c>
      <c r="F442" t="s">
        <v>3097</v>
      </c>
      <c r="G442" t="s">
        <v>1475</v>
      </c>
      <c r="H442" s="3">
        <v>657.17</v>
      </c>
      <c r="I442" s="3">
        <v>657.17</v>
      </c>
      <c r="J442" s="3">
        <v>0</v>
      </c>
      <c r="K442" s="64">
        <f t="shared" si="12"/>
        <v>657.17</v>
      </c>
      <c r="L442" s="64">
        <f t="shared" si="13"/>
        <v>0</v>
      </c>
      <c r="M442" s="3">
        <v>657.17</v>
      </c>
      <c r="N442" s="3">
        <v>0</v>
      </c>
      <c r="O442" s="3">
        <v>0</v>
      </c>
      <c r="P442" t="s">
        <v>3297</v>
      </c>
      <c r="Q442" t="s">
        <v>1475</v>
      </c>
      <c r="R442" t="s">
        <v>3298</v>
      </c>
    </row>
    <row r="443" spans="1:18" x14ac:dyDescent="0.15">
      <c r="A443" t="s">
        <v>1844</v>
      </c>
      <c r="B443" t="s">
        <v>2558</v>
      </c>
      <c r="C443" t="s">
        <v>2559</v>
      </c>
      <c r="D443" t="s">
        <v>2560</v>
      </c>
      <c r="E443" t="s">
        <v>2561</v>
      </c>
      <c r="F443" t="s">
        <v>1475</v>
      </c>
      <c r="G443" t="s">
        <v>1475</v>
      </c>
      <c r="H443" s="3">
        <v>0.71</v>
      </c>
      <c r="I443" s="3">
        <v>0</v>
      </c>
      <c r="J443" s="3">
        <v>0.71</v>
      </c>
      <c r="K443" s="64">
        <f t="shared" si="12"/>
        <v>0</v>
      </c>
      <c r="L443" s="64">
        <f>N443+O443-J443</f>
        <v>0</v>
      </c>
      <c r="M443" s="3">
        <v>0</v>
      </c>
      <c r="N443" s="3">
        <v>0.71</v>
      </c>
      <c r="O443" s="3">
        <v>0</v>
      </c>
      <c r="P443" t="s">
        <v>3299</v>
      </c>
      <c r="Q443" t="s">
        <v>2647</v>
      </c>
      <c r="R443" t="s">
        <v>1475</v>
      </c>
    </row>
    <row r="444" spans="1:18" x14ac:dyDescent="0.15">
      <c r="A444" t="s">
        <v>1844</v>
      </c>
      <c r="B444" t="s">
        <v>2564</v>
      </c>
      <c r="C444" t="s">
        <v>2565</v>
      </c>
      <c r="D444" t="s">
        <v>795</v>
      </c>
      <c r="E444" t="s">
        <v>2566</v>
      </c>
      <c r="F444" t="s">
        <v>2567</v>
      </c>
      <c r="G444" t="s">
        <v>1475</v>
      </c>
      <c r="H444" s="3">
        <v>3754.24</v>
      </c>
      <c r="I444" s="3">
        <v>3754.24</v>
      </c>
      <c r="J444" s="3">
        <v>0</v>
      </c>
      <c r="K444" s="64">
        <f t="shared" si="12"/>
        <v>3754.24</v>
      </c>
      <c r="L444" s="64">
        <f t="shared" si="13"/>
        <v>0</v>
      </c>
      <c r="M444" s="3">
        <v>3754.24</v>
      </c>
      <c r="N444" s="3">
        <v>0</v>
      </c>
      <c r="O444" s="3">
        <v>0</v>
      </c>
      <c r="P444" t="s">
        <v>3300</v>
      </c>
      <c r="Q444" t="s">
        <v>1475</v>
      </c>
      <c r="R444" t="s">
        <v>3301</v>
      </c>
    </row>
    <row r="445" spans="1:18" x14ac:dyDescent="0.15">
      <c r="A445" t="s">
        <v>1844</v>
      </c>
      <c r="B445" t="s">
        <v>2570</v>
      </c>
      <c r="C445" t="s">
        <v>2571</v>
      </c>
      <c r="D445" t="s">
        <v>795</v>
      </c>
      <c r="E445" t="s">
        <v>2566</v>
      </c>
      <c r="F445" t="s">
        <v>2567</v>
      </c>
      <c r="G445" t="s">
        <v>1475</v>
      </c>
      <c r="H445" s="3">
        <v>15822.61</v>
      </c>
      <c r="I445" s="3">
        <v>15822.61</v>
      </c>
      <c r="J445" s="3">
        <v>0</v>
      </c>
      <c r="K445" s="64">
        <f t="shared" si="12"/>
        <v>15822.61</v>
      </c>
      <c r="L445" s="64">
        <f t="shared" si="13"/>
        <v>0</v>
      </c>
      <c r="M445" s="3">
        <v>15822.61</v>
      </c>
      <c r="N445" s="3">
        <v>0</v>
      </c>
      <c r="O445" s="3">
        <v>0</v>
      </c>
      <c r="P445" t="s">
        <v>3302</v>
      </c>
      <c r="Q445" t="s">
        <v>1475</v>
      </c>
      <c r="R445" t="s">
        <v>3303</v>
      </c>
    </row>
    <row r="446" spans="1:18" x14ac:dyDescent="0.15">
      <c r="A446" t="s">
        <v>1844</v>
      </c>
      <c r="B446" t="s">
        <v>2574</v>
      </c>
      <c r="C446" t="s">
        <v>2575</v>
      </c>
      <c r="D446" t="s">
        <v>802</v>
      </c>
      <c r="E446" t="s">
        <v>2576</v>
      </c>
      <c r="F446" t="s">
        <v>1475</v>
      </c>
      <c r="G446" t="s">
        <v>1475</v>
      </c>
      <c r="H446" s="3">
        <v>249.43</v>
      </c>
      <c r="I446" s="3">
        <v>249.43</v>
      </c>
      <c r="J446" s="3">
        <v>0</v>
      </c>
      <c r="K446" s="64">
        <f t="shared" si="12"/>
        <v>249.43</v>
      </c>
      <c r="L446" s="64">
        <f t="shared" si="13"/>
        <v>0</v>
      </c>
      <c r="M446" s="3">
        <v>249.43</v>
      </c>
      <c r="N446" s="3">
        <v>0</v>
      </c>
      <c r="O446" s="3">
        <v>0</v>
      </c>
      <c r="P446" t="s">
        <v>3304</v>
      </c>
      <c r="Q446" t="s">
        <v>1475</v>
      </c>
      <c r="R446" t="s">
        <v>3305</v>
      </c>
    </row>
    <row r="447" spans="1:18" x14ac:dyDescent="0.15">
      <c r="A447" t="s">
        <v>1844</v>
      </c>
      <c r="B447" t="s">
        <v>2579</v>
      </c>
      <c r="C447" t="s">
        <v>2580</v>
      </c>
      <c r="D447" t="s">
        <v>795</v>
      </c>
      <c r="E447" t="s">
        <v>2576</v>
      </c>
      <c r="F447" t="s">
        <v>1475</v>
      </c>
      <c r="G447" t="s">
        <v>1475</v>
      </c>
      <c r="H447" s="3">
        <v>404.3</v>
      </c>
      <c r="I447" s="3">
        <v>404.3</v>
      </c>
      <c r="J447" s="3">
        <v>0</v>
      </c>
      <c r="K447" s="64">
        <f t="shared" si="12"/>
        <v>404.3</v>
      </c>
      <c r="L447" s="64">
        <f t="shared" si="13"/>
        <v>0</v>
      </c>
      <c r="M447" s="3">
        <v>404.3</v>
      </c>
      <c r="N447" s="3">
        <v>0</v>
      </c>
      <c r="O447" s="3">
        <v>0</v>
      </c>
      <c r="P447" t="s">
        <v>3306</v>
      </c>
      <c r="Q447" t="s">
        <v>1475</v>
      </c>
      <c r="R447" t="s">
        <v>3307</v>
      </c>
    </row>
    <row r="448" spans="1:18" x14ac:dyDescent="0.15">
      <c r="A448" t="s">
        <v>1844</v>
      </c>
      <c r="B448" t="s">
        <v>2589</v>
      </c>
      <c r="C448" t="s">
        <v>2590</v>
      </c>
      <c r="D448" t="s">
        <v>2585</v>
      </c>
      <c r="E448" t="s">
        <v>2586</v>
      </c>
      <c r="F448" t="s">
        <v>2586</v>
      </c>
      <c r="G448" t="s">
        <v>1475</v>
      </c>
      <c r="H448" s="3">
        <v>251.68</v>
      </c>
      <c r="I448" s="3">
        <v>251.68</v>
      </c>
      <c r="J448" s="3">
        <v>0</v>
      </c>
      <c r="K448" s="64">
        <f t="shared" si="12"/>
        <v>251.68</v>
      </c>
      <c r="L448" s="64">
        <f t="shared" si="13"/>
        <v>0</v>
      </c>
      <c r="M448" s="3">
        <v>251.68</v>
      </c>
      <c r="N448" s="3">
        <v>0</v>
      </c>
      <c r="O448" s="3">
        <v>0</v>
      </c>
      <c r="P448" t="s">
        <v>3308</v>
      </c>
      <c r="Q448" t="s">
        <v>1475</v>
      </c>
      <c r="R448" t="s">
        <v>3077</v>
      </c>
    </row>
    <row r="449" spans="1:18" x14ac:dyDescent="0.15">
      <c r="A449" t="s">
        <v>1844</v>
      </c>
      <c r="B449" t="s">
        <v>2593</v>
      </c>
      <c r="C449" t="s">
        <v>2594</v>
      </c>
      <c r="D449" t="s">
        <v>795</v>
      </c>
      <c r="E449" t="s">
        <v>2576</v>
      </c>
      <c r="F449" t="s">
        <v>1475</v>
      </c>
      <c r="G449" t="s">
        <v>1475</v>
      </c>
      <c r="H449" s="3">
        <v>400</v>
      </c>
      <c r="I449" s="3">
        <v>400</v>
      </c>
      <c r="J449" s="3">
        <v>0</v>
      </c>
      <c r="K449" s="64">
        <f t="shared" si="12"/>
        <v>400</v>
      </c>
      <c r="L449" s="64">
        <f t="shared" si="13"/>
        <v>0</v>
      </c>
      <c r="M449" s="3">
        <v>400</v>
      </c>
      <c r="N449" s="3">
        <v>0</v>
      </c>
      <c r="O449" s="3">
        <v>0</v>
      </c>
      <c r="P449" t="s">
        <v>3309</v>
      </c>
      <c r="Q449" t="s">
        <v>1475</v>
      </c>
      <c r="R449" t="s">
        <v>3310</v>
      </c>
    </row>
    <row r="450" spans="1:18" x14ac:dyDescent="0.15">
      <c r="A450" t="s">
        <v>1844</v>
      </c>
      <c r="B450" t="s">
        <v>2602</v>
      </c>
      <c r="C450" t="s">
        <v>2603</v>
      </c>
      <c r="D450" t="s">
        <v>795</v>
      </c>
      <c r="E450" t="s">
        <v>2566</v>
      </c>
      <c r="F450" t="s">
        <v>2567</v>
      </c>
      <c r="G450" t="s">
        <v>1475</v>
      </c>
      <c r="H450" s="3">
        <v>0</v>
      </c>
      <c r="I450" s="3">
        <v>0</v>
      </c>
      <c r="J450" s="3">
        <v>0</v>
      </c>
      <c r="K450" s="64">
        <f t="shared" si="12"/>
        <v>0</v>
      </c>
      <c r="L450" s="64">
        <f t="shared" si="13"/>
        <v>0</v>
      </c>
      <c r="M450" s="3">
        <v>0</v>
      </c>
      <c r="N450" s="3">
        <v>0</v>
      </c>
      <c r="O450" s="3">
        <v>0</v>
      </c>
      <c r="P450" t="s">
        <v>3311</v>
      </c>
      <c r="Q450" t="s">
        <v>1475</v>
      </c>
      <c r="R450" t="s">
        <v>2671</v>
      </c>
    </row>
    <row r="451" spans="1:18" x14ac:dyDescent="0.15">
      <c r="A451" t="s">
        <v>1844</v>
      </c>
      <c r="B451" t="s">
        <v>2606</v>
      </c>
      <c r="C451" t="s">
        <v>2607</v>
      </c>
      <c r="D451" t="s">
        <v>795</v>
      </c>
      <c r="E451" t="s">
        <v>2608</v>
      </c>
      <c r="F451" t="s">
        <v>2576</v>
      </c>
      <c r="G451" t="s">
        <v>1475</v>
      </c>
      <c r="H451" s="3">
        <v>194.56</v>
      </c>
      <c r="I451" s="3">
        <v>194.56</v>
      </c>
      <c r="J451" s="3">
        <v>0</v>
      </c>
      <c r="K451" s="64">
        <f t="shared" ref="K451:K514" si="14">M451</f>
        <v>194.56</v>
      </c>
      <c r="L451" s="64">
        <f t="shared" ref="L451:L514" si="15">N451+O451</f>
        <v>0</v>
      </c>
      <c r="M451" s="3">
        <v>194.56</v>
      </c>
      <c r="N451" s="3">
        <v>0</v>
      </c>
      <c r="O451" s="3">
        <v>0</v>
      </c>
      <c r="P451" t="s">
        <v>3312</v>
      </c>
      <c r="Q451" t="s">
        <v>1475</v>
      </c>
      <c r="R451" t="s">
        <v>2965</v>
      </c>
    </row>
    <row r="452" spans="1:18" x14ac:dyDescent="0.15">
      <c r="A452" t="s">
        <v>1844</v>
      </c>
      <c r="B452" t="s">
        <v>2611</v>
      </c>
      <c r="C452" t="s">
        <v>2612</v>
      </c>
      <c r="D452" t="s">
        <v>795</v>
      </c>
      <c r="E452" t="s">
        <v>2566</v>
      </c>
      <c r="F452" t="s">
        <v>2567</v>
      </c>
      <c r="G452" t="s">
        <v>1475</v>
      </c>
      <c r="H452" s="3">
        <v>0</v>
      </c>
      <c r="I452" s="3">
        <v>0</v>
      </c>
      <c r="J452" s="3">
        <v>0</v>
      </c>
      <c r="K452" s="64">
        <f t="shared" si="14"/>
        <v>0</v>
      </c>
      <c r="L452" s="64">
        <f t="shared" si="15"/>
        <v>0</v>
      </c>
      <c r="M452" s="3">
        <v>0</v>
      </c>
      <c r="N452" s="3">
        <v>0</v>
      </c>
      <c r="O452" s="3">
        <v>0</v>
      </c>
      <c r="P452" t="s">
        <v>3313</v>
      </c>
      <c r="Q452" t="s">
        <v>1475</v>
      </c>
      <c r="R452" t="s">
        <v>2691</v>
      </c>
    </row>
    <row r="453" spans="1:18" x14ac:dyDescent="0.15">
      <c r="A453" t="s">
        <v>1844</v>
      </c>
      <c r="B453" t="s">
        <v>2615</v>
      </c>
      <c r="C453" t="s">
        <v>2616</v>
      </c>
      <c r="D453" t="s">
        <v>795</v>
      </c>
      <c r="E453" t="s">
        <v>2566</v>
      </c>
      <c r="F453" t="s">
        <v>2567</v>
      </c>
      <c r="G453" t="s">
        <v>1475</v>
      </c>
      <c r="H453" s="3">
        <v>109.09</v>
      </c>
      <c r="I453" s="3">
        <v>109.09</v>
      </c>
      <c r="J453" s="3">
        <v>0</v>
      </c>
      <c r="K453" s="64">
        <f t="shared" si="14"/>
        <v>109.09</v>
      </c>
      <c r="L453" s="64">
        <f t="shared" si="15"/>
        <v>0</v>
      </c>
      <c r="M453" s="3">
        <v>109.09</v>
      </c>
      <c r="N453" s="3">
        <v>0</v>
      </c>
      <c r="O453" s="3">
        <v>0</v>
      </c>
      <c r="P453" t="s">
        <v>3314</v>
      </c>
      <c r="Q453" t="s">
        <v>1475</v>
      </c>
      <c r="R453" t="s">
        <v>3077</v>
      </c>
    </row>
    <row r="454" spans="1:18" x14ac:dyDescent="0.15">
      <c r="A454" t="s">
        <v>1844</v>
      </c>
      <c r="B454" t="s">
        <v>3008</v>
      </c>
      <c r="C454" t="s">
        <v>3009</v>
      </c>
      <c r="D454" t="s">
        <v>2560</v>
      </c>
      <c r="E454" t="s">
        <v>2561</v>
      </c>
      <c r="F454" t="s">
        <v>1475</v>
      </c>
      <c r="G454" t="s">
        <v>1475</v>
      </c>
      <c r="H454" s="3">
        <v>8802.27</v>
      </c>
      <c r="I454" s="3">
        <v>8802.27</v>
      </c>
      <c r="J454" s="3">
        <v>0</v>
      </c>
      <c r="K454" s="64">
        <f t="shared" si="14"/>
        <v>0</v>
      </c>
      <c r="L454" s="64">
        <f t="shared" si="15"/>
        <v>8802.27</v>
      </c>
      <c r="M454" s="3">
        <v>0</v>
      </c>
      <c r="N454" s="3">
        <v>8802.27</v>
      </c>
      <c r="O454" s="3">
        <v>0</v>
      </c>
      <c r="P454" t="s">
        <v>3315</v>
      </c>
      <c r="Q454" t="s">
        <v>3316</v>
      </c>
      <c r="R454" t="s">
        <v>1475</v>
      </c>
    </row>
    <row r="455" spans="1:18" x14ac:dyDescent="0.15">
      <c r="A455" t="s">
        <v>1844</v>
      </c>
      <c r="B455" t="s">
        <v>2623</v>
      </c>
      <c r="C455" t="s">
        <v>2624</v>
      </c>
      <c r="D455" t="s">
        <v>2585</v>
      </c>
      <c r="E455" t="s">
        <v>2586</v>
      </c>
      <c r="F455" t="s">
        <v>2586</v>
      </c>
      <c r="G455" t="s">
        <v>1475</v>
      </c>
      <c r="H455" s="3">
        <v>341.25</v>
      </c>
      <c r="I455" s="3">
        <v>341.25</v>
      </c>
      <c r="J455" s="3">
        <v>0</v>
      </c>
      <c r="K455" s="64">
        <f t="shared" si="14"/>
        <v>341.25</v>
      </c>
      <c r="L455" s="64">
        <f t="shared" si="15"/>
        <v>0</v>
      </c>
      <c r="M455" s="3">
        <v>341.25</v>
      </c>
      <c r="N455" s="3">
        <v>0</v>
      </c>
      <c r="O455" s="3">
        <v>0</v>
      </c>
      <c r="P455" t="s">
        <v>3317</v>
      </c>
      <c r="Q455" t="s">
        <v>1475</v>
      </c>
      <c r="R455" t="s">
        <v>2673</v>
      </c>
    </row>
    <row r="456" spans="1:18" x14ac:dyDescent="0.15">
      <c r="A456" t="s">
        <v>1844</v>
      </c>
      <c r="B456" t="s">
        <v>2627</v>
      </c>
      <c r="C456" t="s">
        <v>2628</v>
      </c>
      <c r="D456" t="s">
        <v>2560</v>
      </c>
      <c r="E456" t="s">
        <v>2629</v>
      </c>
      <c r="F456" t="s">
        <v>2629</v>
      </c>
      <c r="G456" t="s">
        <v>1475</v>
      </c>
      <c r="H456" s="3">
        <v>0</v>
      </c>
      <c r="I456" s="3">
        <v>0</v>
      </c>
      <c r="J456" s="3">
        <v>0</v>
      </c>
      <c r="K456" s="64">
        <f t="shared" si="14"/>
        <v>0</v>
      </c>
      <c r="L456" s="64">
        <f t="shared" si="15"/>
        <v>0</v>
      </c>
      <c r="M456" s="3">
        <v>0</v>
      </c>
      <c r="N456" s="3">
        <v>0</v>
      </c>
      <c r="O456" s="3">
        <v>0</v>
      </c>
      <c r="P456" t="s">
        <v>3318</v>
      </c>
      <c r="Q456" t="s">
        <v>1475</v>
      </c>
      <c r="R456" t="s">
        <v>2631</v>
      </c>
    </row>
    <row r="457" spans="1:18" x14ac:dyDescent="0.15">
      <c r="A457" t="s">
        <v>1844</v>
      </c>
      <c r="B457" t="s">
        <v>2940</v>
      </c>
      <c r="C457" t="s">
        <v>2941</v>
      </c>
      <c r="D457" t="s">
        <v>1426</v>
      </c>
      <c r="E457" t="s">
        <v>2576</v>
      </c>
      <c r="F457" t="s">
        <v>1475</v>
      </c>
      <c r="G457" t="s">
        <v>1475</v>
      </c>
      <c r="H457" s="3">
        <v>0</v>
      </c>
      <c r="I457" s="3">
        <v>0</v>
      </c>
      <c r="J457" s="3">
        <v>0</v>
      </c>
      <c r="K457" s="64">
        <f t="shared" si="14"/>
        <v>0</v>
      </c>
      <c r="L457" s="64">
        <f t="shared" si="15"/>
        <v>0</v>
      </c>
      <c r="M457" s="3">
        <v>0</v>
      </c>
      <c r="N457" s="3">
        <v>0</v>
      </c>
      <c r="O457" s="3">
        <v>0</v>
      </c>
      <c r="P457" t="s">
        <v>2631</v>
      </c>
      <c r="Q457" t="s">
        <v>2648</v>
      </c>
      <c r="R457" t="s">
        <v>1475</v>
      </c>
    </row>
    <row r="458" spans="1:18" x14ac:dyDescent="0.15">
      <c r="A458" t="s">
        <v>1844</v>
      </c>
      <c r="B458" t="s">
        <v>2632</v>
      </c>
      <c r="C458" t="s">
        <v>2633</v>
      </c>
      <c r="D458" t="s">
        <v>2585</v>
      </c>
      <c r="E458" t="s">
        <v>2586</v>
      </c>
      <c r="F458" t="s">
        <v>2586</v>
      </c>
      <c r="G458" t="s">
        <v>1475</v>
      </c>
      <c r="H458" s="3">
        <v>0</v>
      </c>
      <c r="I458" s="3">
        <v>0</v>
      </c>
      <c r="J458" s="3">
        <v>0</v>
      </c>
      <c r="K458" s="64">
        <f t="shared" si="14"/>
        <v>0</v>
      </c>
      <c r="L458" s="64">
        <f t="shared" si="15"/>
        <v>0</v>
      </c>
      <c r="M458" s="3">
        <v>0</v>
      </c>
      <c r="N458" s="3">
        <v>0</v>
      </c>
      <c r="O458" s="3">
        <v>0</v>
      </c>
      <c r="P458" t="s">
        <v>2626</v>
      </c>
      <c r="Q458" t="s">
        <v>1475</v>
      </c>
      <c r="R458" t="s">
        <v>1475</v>
      </c>
    </row>
    <row r="459" spans="1:18" x14ac:dyDescent="0.15">
      <c r="A459" t="s">
        <v>1844</v>
      </c>
      <c r="B459" t="s">
        <v>2636</v>
      </c>
      <c r="C459" t="s">
        <v>2637</v>
      </c>
      <c r="D459" t="s">
        <v>795</v>
      </c>
      <c r="E459" t="s">
        <v>2566</v>
      </c>
      <c r="F459" t="s">
        <v>2567</v>
      </c>
      <c r="G459" t="s">
        <v>1475</v>
      </c>
      <c r="H459" s="3">
        <v>5000</v>
      </c>
      <c r="I459" s="3">
        <v>5000</v>
      </c>
      <c r="J459" s="3">
        <v>0</v>
      </c>
      <c r="K459" s="64">
        <f t="shared" si="14"/>
        <v>0</v>
      </c>
      <c r="L459" s="64">
        <f t="shared" si="15"/>
        <v>5000</v>
      </c>
      <c r="M459" s="3">
        <v>0</v>
      </c>
      <c r="N459" s="3">
        <v>5000</v>
      </c>
      <c r="O459" s="3">
        <v>0</v>
      </c>
      <c r="P459" t="s">
        <v>3319</v>
      </c>
      <c r="Q459" t="s">
        <v>3320</v>
      </c>
      <c r="R459" t="s">
        <v>3321</v>
      </c>
    </row>
    <row r="460" spans="1:18" x14ac:dyDescent="0.15">
      <c r="A460" t="s">
        <v>1844</v>
      </c>
      <c r="B460" t="s">
        <v>3322</v>
      </c>
      <c r="C460" t="s">
        <v>3323</v>
      </c>
      <c r="D460" t="s">
        <v>3089</v>
      </c>
      <c r="E460" t="s">
        <v>3324</v>
      </c>
      <c r="F460" t="s">
        <v>1475</v>
      </c>
      <c r="G460" t="s">
        <v>1475</v>
      </c>
      <c r="H460" s="3">
        <v>0.97</v>
      </c>
      <c r="I460" s="3">
        <v>0.97</v>
      </c>
      <c r="J460" s="3">
        <v>0</v>
      </c>
      <c r="K460" s="64">
        <f t="shared" si="14"/>
        <v>0</v>
      </c>
      <c r="L460" s="64">
        <f t="shared" si="15"/>
        <v>0.97</v>
      </c>
      <c r="M460" s="3">
        <v>0</v>
      </c>
      <c r="N460" s="3">
        <v>0</v>
      </c>
      <c r="O460" s="3">
        <v>0.97</v>
      </c>
      <c r="P460" t="s">
        <v>2592</v>
      </c>
      <c r="Q460" t="s">
        <v>2763</v>
      </c>
      <c r="R460" t="s">
        <v>1475</v>
      </c>
    </row>
    <row r="461" spans="1:18" x14ac:dyDescent="0.15">
      <c r="A461" t="s">
        <v>1844</v>
      </c>
      <c r="B461" t="s">
        <v>2655</v>
      </c>
      <c r="C461" t="s">
        <v>2656</v>
      </c>
      <c r="D461" t="s">
        <v>1426</v>
      </c>
      <c r="E461" t="s">
        <v>2657</v>
      </c>
      <c r="F461" t="s">
        <v>1475</v>
      </c>
      <c r="G461" t="s">
        <v>1475</v>
      </c>
      <c r="H461" s="3">
        <v>461.02</v>
      </c>
      <c r="I461" s="3">
        <v>461.02</v>
      </c>
      <c r="J461" s="3">
        <v>0</v>
      </c>
      <c r="K461" s="64">
        <f t="shared" si="14"/>
        <v>461.02</v>
      </c>
      <c r="L461" s="64">
        <f t="shared" si="15"/>
        <v>0</v>
      </c>
      <c r="M461" s="3">
        <v>461.02</v>
      </c>
      <c r="N461" s="3">
        <v>0</v>
      </c>
      <c r="O461" s="3">
        <v>0</v>
      </c>
      <c r="P461" t="s">
        <v>3325</v>
      </c>
      <c r="Q461" t="s">
        <v>1475</v>
      </c>
      <c r="R461" t="s">
        <v>3326</v>
      </c>
    </row>
    <row r="462" spans="1:18" x14ac:dyDescent="0.15">
      <c r="A462" t="s">
        <v>1844</v>
      </c>
      <c r="B462" t="s">
        <v>2949</v>
      </c>
      <c r="C462" t="s">
        <v>2950</v>
      </c>
      <c r="D462" t="s">
        <v>795</v>
      </c>
      <c r="E462" t="s">
        <v>2951</v>
      </c>
      <c r="F462" t="s">
        <v>2952</v>
      </c>
      <c r="G462" t="s">
        <v>1475</v>
      </c>
      <c r="H462" s="3">
        <v>200</v>
      </c>
      <c r="I462" s="3">
        <v>200</v>
      </c>
      <c r="J462" s="3">
        <v>0</v>
      </c>
      <c r="K462" s="64">
        <f t="shared" si="14"/>
        <v>200</v>
      </c>
      <c r="L462" s="64">
        <f t="shared" si="15"/>
        <v>0</v>
      </c>
      <c r="M462" s="3">
        <v>200</v>
      </c>
      <c r="N462" s="3">
        <v>0</v>
      </c>
      <c r="O462" s="3">
        <v>0</v>
      </c>
      <c r="P462" t="s">
        <v>3327</v>
      </c>
      <c r="Q462" t="s">
        <v>1475</v>
      </c>
      <c r="R462" t="s">
        <v>2670</v>
      </c>
    </row>
    <row r="463" spans="1:18" x14ac:dyDescent="0.15">
      <c r="A463" t="s">
        <v>1844</v>
      </c>
      <c r="B463" t="s">
        <v>3087</v>
      </c>
      <c r="C463" t="s">
        <v>3088</v>
      </c>
      <c r="D463" t="s">
        <v>3089</v>
      </c>
      <c r="E463" t="s">
        <v>2576</v>
      </c>
      <c r="F463" t="s">
        <v>1475</v>
      </c>
      <c r="G463" t="s">
        <v>1475</v>
      </c>
      <c r="H463" s="3">
        <v>228.59</v>
      </c>
      <c r="I463" s="3">
        <v>228.59</v>
      </c>
      <c r="J463" s="3">
        <v>0</v>
      </c>
      <c r="K463" s="64">
        <f t="shared" si="14"/>
        <v>228.59</v>
      </c>
      <c r="L463" s="64">
        <f t="shared" si="15"/>
        <v>0</v>
      </c>
      <c r="M463" s="3">
        <v>228.59</v>
      </c>
      <c r="N463" s="3">
        <v>0</v>
      </c>
      <c r="O463" s="3">
        <v>0</v>
      </c>
      <c r="P463" t="s">
        <v>3328</v>
      </c>
      <c r="Q463" t="s">
        <v>1475</v>
      </c>
      <c r="R463" t="s">
        <v>3182</v>
      </c>
    </row>
    <row r="464" spans="1:18" x14ac:dyDescent="0.15">
      <c r="A464" t="s">
        <v>1844</v>
      </c>
      <c r="B464" t="s">
        <v>3053</v>
      </c>
      <c r="C464" t="s">
        <v>3054</v>
      </c>
      <c r="D464" t="s">
        <v>795</v>
      </c>
      <c r="E464" t="s">
        <v>2566</v>
      </c>
      <c r="F464" t="s">
        <v>2621</v>
      </c>
      <c r="G464" t="s">
        <v>1475</v>
      </c>
      <c r="H464" s="3">
        <v>0</v>
      </c>
      <c r="I464" s="3">
        <v>0</v>
      </c>
      <c r="J464" s="3">
        <v>0</v>
      </c>
      <c r="K464" s="64">
        <f t="shared" si="14"/>
        <v>0</v>
      </c>
      <c r="L464" s="64">
        <f t="shared" si="15"/>
        <v>0</v>
      </c>
      <c r="M464" s="3">
        <v>0</v>
      </c>
      <c r="N464" s="3">
        <v>0</v>
      </c>
      <c r="O464" s="3">
        <v>0</v>
      </c>
      <c r="P464" t="s">
        <v>2648</v>
      </c>
      <c r="Q464" t="s">
        <v>1475</v>
      </c>
      <c r="R464" t="s">
        <v>1475</v>
      </c>
    </row>
    <row r="465" spans="1:18" x14ac:dyDescent="0.15">
      <c r="A465" t="s">
        <v>1844</v>
      </c>
      <c r="B465" t="s">
        <v>3094</v>
      </c>
      <c r="C465" t="s">
        <v>3095</v>
      </c>
      <c r="D465" t="s">
        <v>753</v>
      </c>
      <c r="E465" t="s">
        <v>3096</v>
      </c>
      <c r="F465" t="s">
        <v>3097</v>
      </c>
      <c r="G465" t="s">
        <v>1475</v>
      </c>
      <c r="H465" s="3">
        <v>720.49</v>
      </c>
      <c r="I465" s="3">
        <v>720.49</v>
      </c>
      <c r="J465" s="3">
        <v>0</v>
      </c>
      <c r="K465" s="64">
        <f t="shared" si="14"/>
        <v>720.49</v>
      </c>
      <c r="L465" s="64">
        <f t="shared" si="15"/>
        <v>0</v>
      </c>
      <c r="M465" s="3">
        <v>720.49</v>
      </c>
      <c r="N465" s="3">
        <v>0</v>
      </c>
      <c r="O465" s="3">
        <v>0</v>
      </c>
      <c r="P465" t="s">
        <v>3329</v>
      </c>
      <c r="Q465" t="s">
        <v>1475</v>
      </c>
      <c r="R465" t="s">
        <v>3111</v>
      </c>
    </row>
    <row r="466" spans="1:18" x14ac:dyDescent="0.15">
      <c r="A466" t="s">
        <v>1843</v>
      </c>
      <c r="B466" t="s">
        <v>2558</v>
      </c>
      <c r="C466" t="s">
        <v>2559</v>
      </c>
      <c r="D466" t="s">
        <v>2560</v>
      </c>
      <c r="E466" t="s">
        <v>2561</v>
      </c>
      <c r="F466" t="s">
        <v>1475</v>
      </c>
      <c r="G466" t="s">
        <v>1475</v>
      </c>
      <c r="H466" s="3">
        <v>0.42</v>
      </c>
      <c r="I466" s="3">
        <v>0</v>
      </c>
      <c r="J466" s="3">
        <v>0.42</v>
      </c>
      <c r="K466" s="64">
        <f t="shared" si="14"/>
        <v>0</v>
      </c>
      <c r="L466" s="64">
        <f>N466+O466-J466</f>
        <v>0</v>
      </c>
      <c r="M466" s="3">
        <v>0</v>
      </c>
      <c r="N466" s="3">
        <v>0.42</v>
      </c>
      <c r="O466" s="3">
        <v>0</v>
      </c>
      <c r="P466" t="s">
        <v>3330</v>
      </c>
      <c r="Q466" t="s">
        <v>2631</v>
      </c>
      <c r="R466" t="s">
        <v>1475</v>
      </c>
    </row>
    <row r="467" spans="1:18" x14ac:dyDescent="0.15">
      <c r="A467" t="s">
        <v>1843</v>
      </c>
      <c r="B467" t="s">
        <v>2564</v>
      </c>
      <c r="C467" t="s">
        <v>2565</v>
      </c>
      <c r="D467" t="s">
        <v>795</v>
      </c>
      <c r="E467" t="s">
        <v>2566</v>
      </c>
      <c r="F467" t="s">
        <v>2567</v>
      </c>
      <c r="G467" t="s">
        <v>1475</v>
      </c>
      <c r="H467" s="3">
        <v>4393.51</v>
      </c>
      <c r="I467" s="3">
        <v>4393.51</v>
      </c>
      <c r="J467" s="3">
        <v>0</v>
      </c>
      <c r="K467" s="64">
        <f t="shared" si="14"/>
        <v>4393.51</v>
      </c>
      <c r="L467" s="64">
        <f t="shared" si="15"/>
        <v>0</v>
      </c>
      <c r="M467" s="3">
        <v>4393.51</v>
      </c>
      <c r="N467" s="3">
        <v>0</v>
      </c>
      <c r="O467" s="3">
        <v>0</v>
      </c>
      <c r="P467" t="s">
        <v>3331</v>
      </c>
      <c r="Q467" t="s">
        <v>1475</v>
      </c>
      <c r="R467" t="s">
        <v>3332</v>
      </c>
    </row>
    <row r="468" spans="1:18" x14ac:dyDescent="0.15">
      <c r="A468" t="s">
        <v>1843</v>
      </c>
      <c r="B468" t="s">
        <v>2570</v>
      </c>
      <c r="C468" t="s">
        <v>2571</v>
      </c>
      <c r="D468" t="s">
        <v>795</v>
      </c>
      <c r="E468" t="s">
        <v>2566</v>
      </c>
      <c r="F468" t="s">
        <v>2567</v>
      </c>
      <c r="G468" t="s">
        <v>1475</v>
      </c>
      <c r="H468" s="3">
        <v>17592.09</v>
      </c>
      <c r="I468" s="3">
        <v>17592.09</v>
      </c>
      <c r="J468" s="3">
        <v>0</v>
      </c>
      <c r="K468" s="64">
        <f t="shared" si="14"/>
        <v>17592.09</v>
      </c>
      <c r="L468" s="64">
        <f t="shared" si="15"/>
        <v>0</v>
      </c>
      <c r="M468" s="3">
        <v>17592.09</v>
      </c>
      <c r="N468" s="3">
        <v>0</v>
      </c>
      <c r="O468" s="3">
        <v>0</v>
      </c>
      <c r="P468" t="s">
        <v>3333</v>
      </c>
      <c r="Q468" t="s">
        <v>1475</v>
      </c>
      <c r="R468" t="s">
        <v>3334</v>
      </c>
    </row>
    <row r="469" spans="1:18" x14ac:dyDescent="0.15">
      <c r="A469" t="s">
        <v>1843</v>
      </c>
      <c r="B469" t="s">
        <v>2574</v>
      </c>
      <c r="C469" t="s">
        <v>2575</v>
      </c>
      <c r="D469" t="s">
        <v>802</v>
      </c>
      <c r="E469" t="s">
        <v>2576</v>
      </c>
      <c r="F469" t="s">
        <v>1475</v>
      </c>
      <c r="G469" t="s">
        <v>1475</v>
      </c>
      <c r="H469" s="3">
        <v>343.99</v>
      </c>
      <c r="I469" s="3">
        <v>343.99</v>
      </c>
      <c r="J469" s="3">
        <v>0</v>
      </c>
      <c r="K469" s="64">
        <f t="shared" si="14"/>
        <v>343.99</v>
      </c>
      <c r="L469" s="64">
        <f t="shared" si="15"/>
        <v>0</v>
      </c>
      <c r="M469" s="3">
        <v>343.99</v>
      </c>
      <c r="N469" s="3">
        <v>0</v>
      </c>
      <c r="O469" s="3">
        <v>0</v>
      </c>
      <c r="P469" t="s">
        <v>3335</v>
      </c>
      <c r="Q469" t="s">
        <v>1475</v>
      </c>
      <c r="R469" t="s">
        <v>3336</v>
      </c>
    </row>
    <row r="470" spans="1:18" x14ac:dyDescent="0.15">
      <c r="A470" t="s">
        <v>1843</v>
      </c>
      <c r="B470" t="s">
        <v>2579</v>
      </c>
      <c r="C470" t="s">
        <v>2580</v>
      </c>
      <c r="D470" t="s">
        <v>795</v>
      </c>
      <c r="E470" t="s">
        <v>2576</v>
      </c>
      <c r="F470" t="s">
        <v>1475</v>
      </c>
      <c r="G470" t="s">
        <v>1475</v>
      </c>
      <c r="H470" s="3">
        <v>600</v>
      </c>
      <c r="I470" s="3">
        <v>600</v>
      </c>
      <c r="J470" s="3">
        <v>0</v>
      </c>
      <c r="K470" s="64">
        <f t="shared" si="14"/>
        <v>600</v>
      </c>
      <c r="L470" s="64">
        <f t="shared" si="15"/>
        <v>0</v>
      </c>
      <c r="M470" s="3">
        <v>600</v>
      </c>
      <c r="N470" s="3">
        <v>0</v>
      </c>
      <c r="O470" s="3">
        <v>0</v>
      </c>
      <c r="P470" t="s">
        <v>3337</v>
      </c>
      <c r="Q470" t="s">
        <v>1475</v>
      </c>
      <c r="R470" t="s">
        <v>2969</v>
      </c>
    </row>
    <row r="471" spans="1:18" x14ac:dyDescent="0.15">
      <c r="A471" t="s">
        <v>1843</v>
      </c>
      <c r="B471" t="s">
        <v>2589</v>
      </c>
      <c r="C471" t="s">
        <v>2590</v>
      </c>
      <c r="D471" t="s">
        <v>2585</v>
      </c>
      <c r="E471" t="s">
        <v>2586</v>
      </c>
      <c r="F471" t="s">
        <v>2586</v>
      </c>
      <c r="G471" t="s">
        <v>1475</v>
      </c>
      <c r="H471" s="3">
        <v>302.47000000000003</v>
      </c>
      <c r="I471" s="3">
        <v>302.47000000000003</v>
      </c>
      <c r="J471" s="3">
        <v>0</v>
      </c>
      <c r="K471" s="64">
        <f t="shared" si="14"/>
        <v>302.47000000000003</v>
      </c>
      <c r="L471" s="64">
        <f t="shared" si="15"/>
        <v>0</v>
      </c>
      <c r="M471" s="3">
        <v>302.47000000000003</v>
      </c>
      <c r="N471" s="3">
        <v>0</v>
      </c>
      <c r="O471" s="3">
        <v>0</v>
      </c>
      <c r="P471" t="s">
        <v>3338</v>
      </c>
      <c r="Q471" t="s">
        <v>1475</v>
      </c>
      <c r="R471" t="s">
        <v>3339</v>
      </c>
    </row>
    <row r="472" spans="1:18" x14ac:dyDescent="0.15">
      <c r="A472" t="s">
        <v>1843</v>
      </c>
      <c r="B472" t="s">
        <v>2593</v>
      </c>
      <c r="C472" t="s">
        <v>2594</v>
      </c>
      <c r="D472" t="s">
        <v>795</v>
      </c>
      <c r="E472" t="s">
        <v>2576</v>
      </c>
      <c r="F472" t="s">
        <v>1475</v>
      </c>
      <c r="G472" t="s">
        <v>1475</v>
      </c>
      <c r="H472" s="3">
        <v>400</v>
      </c>
      <c r="I472" s="3">
        <v>400</v>
      </c>
      <c r="J472" s="3">
        <v>0</v>
      </c>
      <c r="K472" s="64">
        <f t="shared" si="14"/>
        <v>400</v>
      </c>
      <c r="L472" s="64">
        <f t="shared" si="15"/>
        <v>0</v>
      </c>
      <c r="M472" s="3">
        <v>400</v>
      </c>
      <c r="N472" s="3">
        <v>0</v>
      </c>
      <c r="O472" s="3">
        <v>0</v>
      </c>
      <c r="P472" t="s">
        <v>3340</v>
      </c>
      <c r="Q472" t="s">
        <v>1475</v>
      </c>
      <c r="R472" t="s">
        <v>3341</v>
      </c>
    </row>
    <row r="473" spans="1:18" x14ac:dyDescent="0.15">
      <c r="A473" t="s">
        <v>1843</v>
      </c>
      <c r="B473" t="s">
        <v>2602</v>
      </c>
      <c r="C473" t="s">
        <v>2603</v>
      </c>
      <c r="D473" t="s">
        <v>795</v>
      </c>
      <c r="E473" t="s">
        <v>2566</v>
      </c>
      <c r="F473" t="s">
        <v>2567</v>
      </c>
      <c r="G473" t="s">
        <v>1475</v>
      </c>
      <c r="H473" s="3">
        <v>0</v>
      </c>
      <c r="I473" s="3">
        <v>0</v>
      </c>
      <c r="J473" s="3">
        <v>0</v>
      </c>
      <c r="K473" s="64">
        <f t="shared" si="14"/>
        <v>0</v>
      </c>
      <c r="L473" s="64">
        <f t="shared" si="15"/>
        <v>0</v>
      </c>
      <c r="M473" s="3">
        <v>0</v>
      </c>
      <c r="N473" s="3">
        <v>0</v>
      </c>
      <c r="O473" s="3">
        <v>0</v>
      </c>
      <c r="P473" t="s">
        <v>3342</v>
      </c>
      <c r="Q473" t="s">
        <v>1475</v>
      </c>
      <c r="R473" t="s">
        <v>2830</v>
      </c>
    </row>
    <row r="474" spans="1:18" x14ac:dyDescent="0.15">
      <c r="A474" t="s">
        <v>1843</v>
      </c>
      <c r="B474" t="s">
        <v>2606</v>
      </c>
      <c r="C474" t="s">
        <v>2607</v>
      </c>
      <c r="D474" t="s">
        <v>795</v>
      </c>
      <c r="E474" t="s">
        <v>2608</v>
      </c>
      <c r="F474" t="s">
        <v>2576</v>
      </c>
      <c r="G474" t="s">
        <v>1475</v>
      </c>
      <c r="H474" s="3">
        <v>200</v>
      </c>
      <c r="I474" s="3">
        <v>200</v>
      </c>
      <c r="J474" s="3">
        <v>0</v>
      </c>
      <c r="K474" s="64">
        <f t="shared" si="14"/>
        <v>200</v>
      </c>
      <c r="L474" s="64">
        <f t="shared" si="15"/>
        <v>0</v>
      </c>
      <c r="M474" s="3">
        <v>200</v>
      </c>
      <c r="N474" s="3">
        <v>0</v>
      </c>
      <c r="O474" s="3">
        <v>0</v>
      </c>
      <c r="P474" t="s">
        <v>3343</v>
      </c>
      <c r="Q474" t="s">
        <v>1475</v>
      </c>
      <c r="R474" t="s">
        <v>2582</v>
      </c>
    </row>
    <row r="475" spans="1:18" x14ac:dyDescent="0.15">
      <c r="A475" t="s">
        <v>1843</v>
      </c>
      <c r="B475" t="s">
        <v>2611</v>
      </c>
      <c r="C475" t="s">
        <v>2612</v>
      </c>
      <c r="D475" t="s">
        <v>795</v>
      </c>
      <c r="E475" t="s">
        <v>2566</v>
      </c>
      <c r="F475" t="s">
        <v>2567</v>
      </c>
      <c r="G475" t="s">
        <v>1475</v>
      </c>
      <c r="H475" s="3">
        <v>0</v>
      </c>
      <c r="I475" s="3">
        <v>0</v>
      </c>
      <c r="J475" s="3">
        <v>0</v>
      </c>
      <c r="K475" s="64">
        <f t="shared" si="14"/>
        <v>0</v>
      </c>
      <c r="L475" s="64">
        <f t="shared" si="15"/>
        <v>0</v>
      </c>
      <c r="M475" s="3">
        <v>0</v>
      </c>
      <c r="N475" s="3">
        <v>0</v>
      </c>
      <c r="O475" s="3">
        <v>0</v>
      </c>
      <c r="P475" t="s">
        <v>3344</v>
      </c>
      <c r="Q475" t="s">
        <v>1475</v>
      </c>
      <c r="R475" t="s">
        <v>2727</v>
      </c>
    </row>
    <row r="476" spans="1:18" x14ac:dyDescent="0.15">
      <c r="A476" t="s">
        <v>1843</v>
      </c>
      <c r="B476" t="s">
        <v>2615</v>
      </c>
      <c r="C476" t="s">
        <v>2616</v>
      </c>
      <c r="D476" t="s">
        <v>795</v>
      </c>
      <c r="E476" t="s">
        <v>2566</v>
      </c>
      <c r="F476" t="s">
        <v>2567</v>
      </c>
      <c r="G476" t="s">
        <v>1475</v>
      </c>
      <c r="H476" s="3">
        <v>90.74</v>
      </c>
      <c r="I476" s="3">
        <v>90.74</v>
      </c>
      <c r="J476" s="3">
        <v>0</v>
      </c>
      <c r="K476" s="64">
        <f t="shared" si="14"/>
        <v>90.74</v>
      </c>
      <c r="L476" s="64">
        <f t="shared" si="15"/>
        <v>0</v>
      </c>
      <c r="M476" s="3">
        <v>90.74</v>
      </c>
      <c r="N476" s="3">
        <v>0</v>
      </c>
      <c r="O476" s="3">
        <v>0</v>
      </c>
      <c r="P476" t="s">
        <v>3345</v>
      </c>
      <c r="Q476" t="s">
        <v>1475</v>
      </c>
      <c r="R476" t="s">
        <v>2879</v>
      </c>
    </row>
    <row r="477" spans="1:18" x14ac:dyDescent="0.15">
      <c r="A477" t="s">
        <v>1843</v>
      </c>
      <c r="B477" t="s">
        <v>3008</v>
      </c>
      <c r="C477" t="s">
        <v>3009</v>
      </c>
      <c r="D477" t="s">
        <v>2560</v>
      </c>
      <c r="E477" t="s">
        <v>2561</v>
      </c>
      <c r="F477" t="s">
        <v>1475</v>
      </c>
      <c r="G477" t="s">
        <v>1475</v>
      </c>
      <c r="H477" s="3">
        <v>7181.66</v>
      </c>
      <c r="I477" s="3">
        <v>7181.66</v>
      </c>
      <c r="J477" s="3">
        <v>0</v>
      </c>
      <c r="K477" s="64">
        <f t="shared" si="14"/>
        <v>0</v>
      </c>
      <c r="L477" s="64">
        <f t="shared" si="15"/>
        <v>7181.66</v>
      </c>
      <c r="M477" s="3">
        <v>0</v>
      </c>
      <c r="N477" s="3">
        <v>7181.66</v>
      </c>
      <c r="O477" s="3">
        <v>0</v>
      </c>
      <c r="P477" t="s">
        <v>3346</v>
      </c>
      <c r="Q477" t="s">
        <v>3347</v>
      </c>
      <c r="R477" t="s">
        <v>1475</v>
      </c>
    </row>
    <row r="478" spans="1:18" x14ac:dyDescent="0.15">
      <c r="A478" t="s">
        <v>1843</v>
      </c>
      <c r="B478" t="s">
        <v>2623</v>
      </c>
      <c r="C478" t="s">
        <v>2624</v>
      </c>
      <c r="D478" t="s">
        <v>2585</v>
      </c>
      <c r="E478" t="s">
        <v>2586</v>
      </c>
      <c r="F478" t="s">
        <v>2586</v>
      </c>
      <c r="G478" t="s">
        <v>1475</v>
      </c>
      <c r="H478" s="3">
        <v>333.28</v>
      </c>
      <c r="I478" s="3">
        <v>333.28</v>
      </c>
      <c r="J478" s="3">
        <v>0</v>
      </c>
      <c r="K478" s="64">
        <f t="shared" si="14"/>
        <v>333.28</v>
      </c>
      <c r="L478" s="64">
        <f t="shared" si="15"/>
        <v>0</v>
      </c>
      <c r="M478" s="3">
        <v>333.28</v>
      </c>
      <c r="N478" s="3">
        <v>0</v>
      </c>
      <c r="O478" s="3">
        <v>0</v>
      </c>
      <c r="P478" t="s">
        <v>3348</v>
      </c>
      <c r="Q478" t="s">
        <v>1475</v>
      </c>
      <c r="R478" t="s">
        <v>3349</v>
      </c>
    </row>
    <row r="479" spans="1:18" x14ac:dyDescent="0.15">
      <c r="A479" t="s">
        <v>1843</v>
      </c>
      <c r="B479" t="s">
        <v>2627</v>
      </c>
      <c r="C479" t="s">
        <v>2628</v>
      </c>
      <c r="D479" t="s">
        <v>2560</v>
      </c>
      <c r="E479" t="s">
        <v>2629</v>
      </c>
      <c r="F479" t="s">
        <v>2629</v>
      </c>
      <c r="G479" t="s">
        <v>1475</v>
      </c>
      <c r="H479" s="3">
        <v>0</v>
      </c>
      <c r="I479" s="3">
        <v>0</v>
      </c>
      <c r="J479" s="3">
        <v>0</v>
      </c>
      <c r="K479" s="64">
        <f t="shared" si="14"/>
        <v>0</v>
      </c>
      <c r="L479" s="64">
        <f t="shared" si="15"/>
        <v>0</v>
      </c>
      <c r="M479" s="3">
        <v>0</v>
      </c>
      <c r="N479" s="3">
        <v>0</v>
      </c>
      <c r="O479" s="3">
        <v>0</v>
      </c>
      <c r="P479" t="s">
        <v>3350</v>
      </c>
      <c r="Q479" t="s">
        <v>1475</v>
      </c>
      <c r="R479" t="s">
        <v>2648</v>
      </c>
    </row>
    <row r="480" spans="1:18" x14ac:dyDescent="0.15">
      <c r="A480" t="s">
        <v>1843</v>
      </c>
      <c r="B480" t="s">
        <v>2940</v>
      </c>
      <c r="C480" t="s">
        <v>2941</v>
      </c>
      <c r="D480" t="s">
        <v>1426</v>
      </c>
      <c r="E480" t="s">
        <v>2576</v>
      </c>
      <c r="F480" t="s">
        <v>1475</v>
      </c>
      <c r="G480" t="s">
        <v>1475</v>
      </c>
      <c r="H480" s="3">
        <v>0</v>
      </c>
      <c r="I480" s="3">
        <v>0</v>
      </c>
      <c r="J480" s="3">
        <v>0</v>
      </c>
      <c r="K480" s="64">
        <f t="shared" si="14"/>
        <v>0</v>
      </c>
      <c r="L480" s="64">
        <f t="shared" si="15"/>
        <v>0</v>
      </c>
      <c r="M480" s="3">
        <v>0</v>
      </c>
      <c r="N480" s="3">
        <v>0</v>
      </c>
      <c r="O480" s="3">
        <v>0</v>
      </c>
      <c r="P480" t="s">
        <v>2631</v>
      </c>
      <c r="Q480" t="s">
        <v>2588</v>
      </c>
      <c r="R480" t="s">
        <v>1475</v>
      </c>
    </row>
    <row r="481" spans="1:18" x14ac:dyDescent="0.15">
      <c r="A481" t="s">
        <v>1843</v>
      </c>
      <c r="B481" t="s">
        <v>2632</v>
      </c>
      <c r="C481" t="s">
        <v>2633</v>
      </c>
      <c r="D481" t="s">
        <v>2585</v>
      </c>
      <c r="E481" t="s">
        <v>2586</v>
      </c>
      <c r="F481" t="s">
        <v>2586</v>
      </c>
      <c r="G481" t="s">
        <v>1475</v>
      </c>
      <c r="H481" s="3">
        <v>0</v>
      </c>
      <c r="I481" s="3">
        <v>0</v>
      </c>
      <c r="J481" s="3">
        <v>0</v>
      </c>
      <c r="K481" s="64">
        <f t="shared" si="14"/>
        <v>0</v>
      </c>
      <c r="L481" s="64">
        <f t="shared" si="15"/>
        <v>0</v>
      </c>
      <c r="M481" s="3">
        <v>0</v>
      </c>
      <c r="N481" s="3">
        <v>0</v>
      </c>
      <c r="O481" s="3">
        <v>0</v>
      </c>
      <c r="P481" t="s">
        <v>3351</v>
      </c>
      <c r="Q481" t="s">
        <v>1475</v>
      </c>
      <c r="R481" t="s">
        <v>1475</v>
      </c>
    </row>
    <row r="482" spans="1:18" x14ac:dyDescent="0.15">
      <c r="A482" t="s">
        <v>1843</v>
      </c>
      <c r="B482" t="s">
        <v>2636</v>
      </c>
      <c r="C482" t="s">
        <v>2637</v>
      </c>
      <c r="D482" t="s">
        <v>795</v>
      </c>
      <c r="E482" t="s">
        <v>2566</v>
      </c>
      <c r="F482" t="s">
        <v>2567</v>
      </c>
      <c r="G482" t="s">
        <v>1475</v>
      </c>
      <c r="H482" s="3">
        <v>5000</v>
      </c>
      <c r="I482" s="3">
        <v>5000</v>
      </c>
      <c r="J482" s="3">
        <v>0</v>
      </c>
      <c r="K482" s="64">
        <f t="shared" si="14"/>
        <v>0</v>
      </c>
      <c r="L482" s="64">
        <f t="shared" si="15"/>
        <v>5000</v>
      </c>
      <c r="M482" s="3">
        <v>0</v>
      </c>
      <c r="N482" s="3">
        <v>5000</v>
      </c>
      <c r="O482" s="3">
        <v>0</v>
      </c>
      <c r="P482" t="s">
        <v>3352</v>
      </c>
      <c r="Q482" t="s">
        <v>3353</v>
      </c>
      <c r="R482" t="s">
        <v>3354</v>
      </c>
    </row>
    <row r="483" spans="1:18" x14ac:dyDescent="0.15">
      <c r="A483" t="s">
        <v>1843</v>
      </c>
      <c r="B483" t="s">
        <v>3322</v>
      </c>
      <c r="C483" t="s">
        <v>3323</v>
      </c>
      <c r="D483" t="s">
        <v>3089</v>
      </c>
      <c r="E483" t="s">
        <v>3324</v>
      </c>
      <c r="F483" t="s">
        <v>1475</v>
      </c>
      <c r="G483" t="s">
        <v>1475</v>
      </c>
      <c r="H483" s="3">
        <v>2.74</v>
      </c>
      <c r="I483" s="3">
        <v>2.74</v>
      </c>
      <c r="J483" s="3">
        <v>0</v>
      </c>
      <c r="K483" s="64">
        <f t="shared" si="14"/>
        <v>0</v>
      </c>
      <c r="L483" s="64">
        <f t="shared" si="15"/>
        <v>2.74</v>
      </c>
      <c r="M483" s="3">
        <v>0</v>
      </c>
      <c r="N483" s="3">
        <v>0</v>
      </c>
      <c r="O483" s="3">
        <v>2.74</v>
      </c>
      <c r="P483" t="s">
        <v>3355</v>
      </c>
      <c r="Q483" t="s">
        <v>3356</v>
      </c>
      <c r="R483" t="s">
        <v>1475</v>
      </c>
    </row>
    <row r="484" spans="1:18" x14ac:dyDescent="0.15">
      <c r="A484" t="s">
        <v>1843</v>
      </c>
      <c r="B484" t="s">
        <v>2655</v>
      </c>
      <c r="C484" t="s">
        <v>2656</v>
      </c>
      <c r="D484" t="s">
        <v>1426</v>
      </c>
      <c r="E484" t="s">
        <v>2657</v>
      </c>
      <c r="F484" t="s">
        <v>1475</v>
      </c>
      <c r="G484" t="s">
        <v>1475</v>
      </c>
      <c r="H484" s="3">
        <v>478.48</v>
      </c>
      <c r="I484" s="3">
        <v>478.48</v>
      </c>
      <c r="J484" s="3">
        <v>0</v>
      </c>
      <c r="K484" s="64">
        <f t="shared" si="14"/>
        <v>478.48</v>
      </c>
      <c r="L484" s="64">
        <f t="shared" si="15"/>
        <v>0</v>
      </c>
      <c r="M484" s="3">
        <v>478.48</v>
      </c>
      <c r="N484" s="3">
        <v>0</v>
      </c>
      <c r="O484" s="3">
        <v>0</v>
      </c>
      <c r="P484" t="s">
        <v>3357</v>
      </c>
      <c r="Q484" t="s">
        <v>1475</v>
      </c>
      <c r="R484" t="s">
        <v>2605</v>
      </c>
    </row>
    <row r="485" spans="1:18" x14ac:dyDescent="0.15">
      <c r="A485" t="s">
        <v>1843</v>
      </c>
      <c r="B485" t="s">
        <v>2949</v>
      </c>
      <c r="C485" t="s">
        <v>2950</v>
      </c>
      <c r="D485" t="s">
        <v>795</v>
      </c>
      <c r="E485" t="s">
        <v>2951</v>
      </c>
      <c r="F485" t="s">
        <v>2952</v>
      </c>
      <c r="G485" t="s">
        <v>1475</v>
      </c>
      <c r="H485" s="3">
        <v>200</v>
      </c>
      <c r="I485" s="3">
        <v>200</v>
      </c>
      <c r="J485" s="3">
        <v>0</v>
      </c>
      <c r="K485" s="64">
        <f t="shared" si="14"/>
        <v>200</v>
      </c>
      <c r="L485" s="64">
        <f t="shared" si="15"/>
        <v>0</v>
      </c>
      <c r="M485" s="3">
        <v>200</v>
      </c>
      <c r="N485" s="3">
        <v>0</v>
      </c>
      <c r="O485" s="3">
        <v>0</v>
      </c>
      <c r="P485" t="s">
        <v>3358</v>
      </c>
      <c r="Q485" t="s">
        <v>1475</v>
      </c>
      <c r="R485" t="s">
        <v>3215</v>
      </c>
    </row>
    <row r="486" spans="1:18" x14ac:dyDescent="0.15">
      <c r="A486" t="s">
        <v>1843</v>
      </c>
      <c r="B486" t="s">
        <v>3087</v>
      </c>
      <c r="C486" t="s">
        <v>3088</v>
      </c>
      <c r="D486" t="s">
        <v>3089</v>
      </c>
      <c r="E486" t="s">
        <v>2576</v>
      </c>
      <c r="F486" t="s">
        <v>1475</v>
      </c>
      <c r="G486" t="s">
        <v>1475</v>
      </c>
      <c r="H486" s="3">
        <v>336.72</v>
      </c>
      <c r="I486" s="3">
        <v>336.72</v>
      </c>
      <c r="J486" s="3">
        <v>0</v>
      </c>
      <c r="K486" s="64">
        <f t="shared" si="14"/>
        <v>336.72</v>
      </c>
      <c r="L486" s="64">
        <f t="shared" si="15"/>
        <v>0</v>
      </c>
      <c r="M486" s="3">
        <v>336.72</v>
      </c>
      <c r="N486" s="3">
        <v>0</v>
      </c>
      <c r="O486" s="3">
        <v>0</v>
      </c>
      <c r="P486" t="s">
        <v>3359</v>
      </c>
      <c r="Q486" t="s">
        <v>1475</v>
      </c>
      <c r="R486" t="s">
        <v>3360</v>
      </c>
    </row>
    <row r="487" spans="1:18" x14ac:dyDescent="0.15">
      <c r="A487" t="s">
        <v>1843</v>
      </c>
      <c r="B487" t="s">
        <v>3053</v>
      </c>
      <c r="C487" t="s">
        <v>3054</v>
      </c>
      <c r="D487" t="s">
        <v>795</v>
      </c>
      <c r="E487" t="s">
        <v>2566</v>
      </c>
      <c r="F487" t="s">
        <v>2621</v>
      </c>
      <c r="G487" t="s">
        <v>1475</v>
      </c>
      <c r="H487" s="3">
        <v>0</v>
      </c>
      <c r="I487" s="3">
        <v>0</v>
      </c>
      <c r="J487" s="3">
        <v>0</v>
      </c>
      <c r="K487" s="64">
        <f t="shared" si="14"/>
        <v>0</v>
      </c>
      <c r="L487" s="64">
        <f t="shared" si="15"/>
        <v>0</v>
      </c>
      <c r="M487" s="3">
        <v>0</v>
      </c>
      <c r="N487" s="3">
        <v>0</v>
      </c>
      <c r="O487" s="3">
        <v>0</v>
      </c>
      <c r="P487" t="s">
        <v>2601</v>
      </c>
      <c r="Q487" t="s">
        <v>1475</v>
      </c>
      <c r="R487" t="s">
        <v>1475</v>
      </c>
    </row>
    <row r="488" spans="1:18" x14ac:dyDescent="0.15">
      <c r="A488" t="s">
        <v>1843</v>
      </c>
      <c r="B488" t="s">
        <v>3094</v>
      </c>
      <c r="C488" t="s">
        <v>3095</v>
      </c>
      <c r="D488" t="s">
        <v>753</v>
      </c>
      <c r="E488" t="s">
        <v>3096</v>
      </c>
      <c r="F488" t="s">
        <v>3097</v>
      </c>
      <c r="G488" t="s">
        <v>1475</v>
      </c>
      <c r="H488" s="3">
        <v>692.39</v>
      </c>
      <c r="I488" s="3">
        <v>692.39</v>
      </c>
      <c r="J488" s="3">
        <v>0</v>
      </c>
      <c r="K488" s="64">
        <f t="shared" si="14"/>
        <v>692.39</v>
      </c>
      <c r="L488" s="64">
        <f t="shared" si="15"/>
        <v>0</v>
      </c>
      <c r="M488" s="3">
        <v>692.39</v>
      </c>
      <c r="N488" s="3">
        <v>0</v>
      </c>
      <c r="O488" s="3">
        <v>0</v>
      </c>
      <c r="P488" t="s">
        <v>3361</v>
      </c>
      <c r="Q488" t="s">
        <v>1475</v>
      </c>
      <c r="R488" t="s">
        <v>3362</v>
      </c>
    </row>
    <row r="489" spans="1:18" x14ac:dyDescent="0.15">
      <c r="A489" t="s">
        <v>1811</v>
      </c>
      <c r="B489" t="s">
        <v>2558</v>
      </c>
      <c r="C489" t="s">
        <v>2559</v>
      </c>
      <c r="D489" t="s">
        <v>2560</v>
      </c>
      <c r="E489" t="s">
        <v>2561</v>
      </c>
      <c r="F489" t="s">
        <v>1475</v>
      </c>
      <c r="G489" t="s">
        <v>1475</v>
      </c>
      <c r="H489" s="3">
        <v>0.05</v>
      </c>
      <c r="I489" s="3">
        <v>0</v>
      </c>
      <c r="J489" s="3">
        <v>0.05</v>
      </c>
      <c r="K489" s="64">
        <f t="shared" si="14"/>
        <v>0</v>
      </c>
      <c r="L489" s="64">
        <f>N489+O489-J489</f>
        <v>0</v>
      </c>
      <c r="M489" s="3">
        <v>0</v>
      </c>
      <c r="N489" s="3">
        <v>0.05</v>
      </c>
      <c r="O489" s="3">
        <v>0</v>
      </c>
      <c r="P489" t="s">
        <v>3363</v>
      </c>
      <c r="Q489" t="s">
        <v>2601</v>
      </c>
      <c r="R489" t="s">
        <v>1475</v>
      </c>
    </row>
    <row r="490" spans="1:18" x14ac:dyDescent="0.15">
      <c r="A490" t="s">
        <v>1811</v>
      </c>
      <c r="B490" t="s">
        <v>2564</v>
      </c>
      <c r="C490" t="s">
        <v>2565</v>
      </c>
      <c r="D490" t="s">
        <v>795</v>
      </c>
      <c r="E490" t="s">
        <v>2566</v>
      </c>
      <c r="F490" t="s">
        <v>2567</v>
      </c>
      <c r="G490" t="s">
        <v>1475</v>
      </c>
      <c r="H490" s="3">
        <v>3949.33</v>
      </c>
      <c r="I490" s="3">
        <v>3949.33</v>
      </c>
      <c r="J490" s="3">
        <v>0</v>
      </c>
      <c r="K490" s="64">
        <f t="shared" si="14"/>
        <v>3949.33</v>
      </c>
      <c r="L490" s="64">
        <f t="shared" si="15"/>
        <v>0</v>
      </c>
      <c r="M490" s="3">
        <v>3949.33</v>
      </c>
      <c r="N490" s="3">
        <v>0</v>
      </c>
      <c r="O490" s="3">
        <v>0</v>
      </c>
      <c r="P490" t="s">
        <v>3364</v>
      </c>
      <c r="Q490" t="s">
        <v>1475</v>
      </c>
      <c r="R490" t="s">
        <v>3365</v>
      </c>
    </row>
    <row r="491" spans="1:18" x14ac:dyDescent="0.15">
      <c r="A491" t="s">
        <v>1811</v>
      </c>
      <c r="B491" t="s">
        <v>2570</v>
      </c>
      <c r="C491" t="s">
        <v>2571</v>
      </c>
      <c r="D491" t="s">
        <v>795</v>
      </c>
      <c r="E491" t="s">
        <v>2566</v>
      </c>
      <c r="F491" t="s">
        <v>2567</v>
      </c>
      <c r="G491" t="s">
        <v>1475</v>
      </c>
      <c r="H491" s="3">
        <v>20608.72</v>
      </c>
      <c r="I491" s="3">
        <v>20608.72</v>
      </c>
      <c r="J491" s="3">
        <v>0</v>
      </c>
      <c r="K491" s="64">
        <f t="shared" si="14"/>
        <v>20608.72</v>
      </c>
      <c r="L491" s="64">
        <f t="shared" si="15"/>
        <v>0</v>
      </c>
      <c r="M491" s="3">
        <v>20608.72</v>
      </c>
      <c r="N491" s="3">
        <v>0</v>
      </c>
      <c r="O491" s="3">
        <v>0</v>
      </c>
      <c r="P491" t="s">
        <v>3366</v>
      </c>
      <c r="Q491" t="s">
        <v>1475</v>
      </c>
      <c r="R491" t="s">
        <v>3367</v>
      </c>
    </row>
    <row r="492" spans="1:18" x14ac:dyDescent="0.15">
      <c r="A492" t="s">
        <v>1811</v>
      </c>
      <c r="B492" t="s">
        <v>2574</v>
      </c>
      <c r="C492" t="s">
        <v>2575</v>
      </c>
      <c r="D492" t="s">
        <v>802</v>
      </c>
      <c r="E492" t="s">
        <v>2576</v>
      </c>
      <c r="F492" t="s">
        <v>1475</v>
      </c>
      <c r="G492" t="s">
        <v>1475</v>
      </c>
      <c r="H492" s="3">
        <v>1.51</v>
      </c>
      <c r="I492" s="3">
        <v>1.51</v>
      </c>
      <c r="J492" s="3">
        <v>0</v>
      </c>
      <c r="K492" s="64">
        <f t="shared" si="14"/>
        <v>1.51</v>
      </c>
      <c r="L492" s="64">
        <f t="shared" si="15"/>
        <v>0</v>
      </c>
      <c r="M492" s="3">
        <v>1.51</v>
      </c>
      <c r="N492" s="3">
        <v>0</v>
      </c>
      <c r="O492" s="3">
        <v>0</v>
      </c>
      <c r="P492" t="s">
        <v>3368</v>
      </c>
      <c r="Q492" t="s">
        <v>1475</v>
      </c>
      <c r="R492" t="s">
        <v>2883</v>
      </c>
    </row>
    <row r="493" spans="1:18" x14ac:dyDescent="0.15">
      <c r="A493" t="s">
        <v>1811</v>
      </c>
      <c r="B493" t="s">
        <v>2579</v>
      </c>
      <c r="C493" t="s">
        <v>2580</v>
      </c>
      <c r="D493" t="s">
        <v>795</v>
      </c>
      <c r="E493" t="s">
        <v>2576</v>
      </c>
      <c r="F493" t="s">
        <v>1475</v>
      </c>
      <c r="G493" t="s">
        <v>1475</v>
      </c>
      <c r="H493" s="3">
        <v>598.19000000000005</v>
      </c>
      <c r="I493" s="3">
        <v>598.19000000000005</v>
      </c>
      <c r="J493" s="3">
        <v>0</v>
      </c>
      <c r="K493" s="64">
        <f t="shared" si="14"/>
        <v>598.19000000000005</v>
      </c>
      <c r="L493" s="64">
        <f t="shared" si="15"/>
        <v>0</v>
      </c>
      <c r="M493" s="3">
        <v>598.19000000000005</v>
      </c>
      <c r="N493" s="3">
        <v>0</v>
      </c>
      <c r="O493" s="3">
        <v>0</v>
      </c>
      <c r="P493" t="s">
        <v>3369</v>
      </c>
      <c r="Q493" t="s">
        <v>1475</v>
      </c>
      <c r="R493" t="s">
        <v>3370</v>
      </c>
    </row>
    <row r="494" spans="1:18" x14ac:dyDescent="0.15">
      <c r="A494" t="s">
        <v>1811</v>
      </c>
      <c r="B494" t="s">
        <v>2589</v>
      </c>
      <c r="C494" t="s">
        <v>2590</v>
      </c>
      <c r="D494" t="s">
        <v>2585</v>
      </c>
      <c r="E494" t="s">
        <v>2586</v>
      </c>
      <c r="F494" t="s">
        <v>2586</v>
      </c>
      <c r="G494" t="s">
        <v>1475</v>
      </c>
      <c r="H494" s="3">
        <v>261.5</v>
      </c>
      <c r="I494" s="3">
        <v>261.5</v>
      </c>
      <c r="J494" s="3">
        <v>0</v>
      </c>
      <c r="K494" s="64">
        <f t="shared" si="14"/>
        <v>261.5</v>
      </c>
      <c r="L494" s="64">
        <f t="shared" si="15"/>
        <v>0</v>
      </c>
      <c r="M494" s="3">
        <v>261.5</v>
      </c>
      <c r="N494" s="3">
        <v>0</v>
      </c>
      <c r="O494" s="3">
        <v>0</v>
      </c>
      <c r="P494" t="s">
        <v>3371</v>
      </c>
      <c r="Q494" t="s">
        <v>1475</v>
      </c>
      <c r="R494" t="s">
        <v>3372</v>
      </c>
    </row>
    <row r="495" spans="1:18" x14ac:dyDescent="0.15">
      <c r="A495" t="s">
        <v>1811</v>
      </c>
      <c r="B495" t="s">
        <v>2593</v>
      </c>
      <c r="C495" t="s">
        <v>2594</v>
      </c>
      <c r="D495" t="s">
        <v>795</v>
      </c>
      <c r="E495" t="s">
        <v>2576</v>
      </c>
      <c r="F495" t="s">
        <v>1475</v>
      </c>
      <c r="G495" t="s">
        <v>1475</v>
      </c>
      <c r="H495" s="3">
        <v>400</v>
      </c>
      <c r="I495" s="3">
        <v>400</v>
      </c>
      <c r="J495" s="3">
        <v>0</v>
      </c>
      <c r="K495" s="64">
        <f t="shared" si="14"/>
        <v>400</v>
      </c>
      <c r="L495" s="64">
        <f t="shared" si="15"/>
        <v>0</v>
      </c>
      <c r="M495" s="3">
        <v>400</v>
      </c>
      <c r="N495" s="3">
        <v>0</v>
      </c>
      <c r="O495" s="3">
        <v>0</v>
      </c>
      <c r="P495" t="s">
        <v>3373</v>
      </c>
      <c r="Q495" t="s">
        <v>1475</v>
      </c>
      <c r="R495" t="s">
        <v>3374</v>
      </c>
    </row>
    <row r="496" spans="1:18" x14ac:dyDescent="0.15">
      <c r="A496" t="s">
        <v>1811</v>
      </c>
      <c r="B496" t="s">
        <v>2602</v>
      </c>
      <c r="C496" t="s">
        <v>2603</v>
      </c>
      <c r="D496" t="s">
        <v>795</v>
      </c>
      <c r="E496" t="s">
        <v>2566</v>
      </c>
      <c r="F496" t="s">
        <v>2567</v>
      </c>
      <c r="G496" t="s">
        <v>1475</v>
      </c>
      <c r="H496" s="3">
        <v>0</v>
      </c>
      <c r="I496" s="3">
        <v>0</v>
      </c>
      <c r="J496" s="3">
        <v>0</v>
      </c>
      <c r="K496" s="64">
        <f t="shared" si="14"/>
        <v>0</v>
      </c>
      <c r="L496" s="64">
        <f t="shared" si="15"/>
        <v>0</v>
      </c>
      <c r="M496" s="3">
        <v>0</v>
      </c>
      <c r="N496" s="3">
        <v>0</v>
      </c>
      <c r="O496" s="3">
        <v>0</v>
      </c>
      <c r="P496" t="s">
        <v>2844</v>
      </c>
      <c r="Q496" t="s">
        <v>1475</v>
      </c>
      <c r="R496" t="s">
        <v>2601</v>
      </c>
    </row>
    <row r="497" spans="1:18" x14ac:dyDescent="0.15">
      <c r="A497" t="s">
        <v>1811</v>
      </c>
      <c r="B497" t="s">
        <v>2606</v>
      </c>
      <c r="C497" t="s">
        <v>2607</v>
      </c>
      <c r="D497" t="s">
        <v>795</v>
      </c>
      <c r="E497" t="s">
        <v>2608</v>
      </c>
      <c r="F497" t="s">
        <v>2576</v>
      </c>
      <c r="G497" t="s">
        <v>1475</v>
      </c>
      <c r="H497" s="3">
        <v>419.19</v>
      </c>
      <c r="I497" s="3">
        <v>419.19</v>
      </c>
      <c r="J497" s="3">
        <v>0</v>
      </c>
      <c r="K497" s="64">
        <f t="shared" si="14"/>
        <v>419.19</v>
      </c>
      <c r="L497" s="64">
        <f t="shared" si="15"/>
        <v>0</v>
      </c>
      <c r="M497" s="3">
        <v>419.19</v>
      </c>
      <c r="N497" s="3">
        <v>0</v>
      </c>
      <c r="O497" s="3">
        <v>0</v>
      </c>
      <c r="P497" t="s">
        <v>3375</v>
      </c>
      <c r="Q497" t="s">
        <v>1475</v>
      </c>
      <c r="R497" t="s">
        <v>3376</v>
      </c>
    </row>
    <row r="498" spans="1:18" x14ac:dyDescent="0.15">
      <c r="A498" t="s">
        <v>1811</v>
      </c>
      <c r="B498" t="s">
        <v>2611</v>
      </c>
      <c r="C498" t="s">
        <v>2612</v>
      </c>
      <c r="D498" t="s">
        <v>795</v>
      </c>
      <c r="E498" t="s">
        <v>2566</v>
      </c>
      <c r="F498" t="s">
        <v>2567</v>
      </c>
      <c r="G498" t="s">
        <v>1475</v>
      </c>
      <c r="H498" s="3">
        <v>0</v>
      </c>
      <c r="I498" s="3">
        <v>0</v>
      </c>
      <c r="J498" s="3">
        <v>0</v>
      </c>
      <c r="K498" s="64">
        <f t="shared" si="14"/>
        <v>0</v>
      </c>
      <c r="L498" s="64">
        <f t="shared" si="15"/>
        <v>0</v>
      </c>
      <c r="M498" s="3">
        <v>0</v>
      </c>
      <c r="N498" s="3">
        <v>0</v>
      </c>
      <c r="O498" s="3">
        <v>0</v>
      </c>
      <c r="P498" t="s">
        <v>3377</v>
      </c>
      <c r="Q498" t="s">
        <v>1475</v>
      </c>
      <c r="R498" t="s">
        <v>2635</v>
      </c>
    </row>
    <row r="499" spans="1:18" x14ac:dyDescent="0.15">
      <c r="A499" t="s">
        <v>1811</v>
      </c>
      <c r="B499" t="s">
        <v>2615</v>
      </c>
      <c r="C499" t="s">
        <v>2616</v>
      </c>
      <c r="D499" t="s">
        <v>795</v>
      </c>
      <c r="E499" t="s">
        <v>2566</v>
      </c>
      <c r="F499" t="s">
        <v>2567</v>
      </c>
      <c r="G499" t="s">
        <v>1475</v>
      </c>
      <c r="H499" s="3">
        <v>88.4</v>
      </c>
      <c r="I499" s="3">
        <v>88.4</v>
      </c>
      <c r="J499" s="3">
        <v>0</v>
      </c>
      <c r="K499" s="64">
        <f t="shared" si="14"/>
        <v>88.4</v>
      </c>
      <c r="L499" s="64">
        <f t="shared" si="15"/>
        <v>0</v>
      </c>
      <c r="M499" s="3">
        <v>88.4</v>
      </c>
      <c r="N499" s="3">
        <v>0</v>
      </c>
      <c r="O499" s="3">
        <v>0</v>
      </c>
      <c r="P499" t="s">
        <v>3378</v>
      </c>
      <c r="Q499" t="s">
        <v>1475</v>
      </c>
      <c r="R499" t="s">
        <v>2919</v>
      </c>
    </row>
    <row r="500" spans="1:18" x14ac:dyDescent="0.15">
      <c r="A500" t="s">
        <v>1811</v>
      </c>
      <c r="B500" t="s">
        <v>3008</v>
      </c>
      <c r="C500" t="s">
        <v>3009</v>
      </c>
      <c r="D500" t="s">
        <v>2560</v>
      </c>
      <c r="E500" t="s">
        <v>2561</v>
      </c>
      <c r="F500" t="s">
        <v>1475</v>
      </c>
      <c r="G500" t="s">
        <v>1475</v>
      </c>
      <c r="H500" s="3">
        <v>4784.1400000000003</v>
      </c>
      <c r="I500" s="3">
        <v>4784.1400000000003</v>
      </c>
      <c r="J500" s="3">
        <v>0</v>
      </c>
      <c r="K500" s="64">
        <f t="shared" si="14"/>
        <v>0</v>
      </c>
      <c r="L500" s="64">
        <f t="shared" si="15"/>
        <v>4784.1400000000003</v>
      </c>
      <c r="M500" s="3">
        <v>0</v>
      </c>
      <c r="N500" s="3">
        <v>4784.1400000000003</v>
      </c>
      <c r="O500" s="3">
        <v>0</v>
      </c>
      <c r="P500" t="s">
        <v>3379</v>
      </c>
      <c r="Q500" t="s">
        <v>3380</v>
      </c>
      <c r="R500" t="s">
        <v>1475</v>
      </c>
    </row>
    <row r="501" spans="1:18" x14ac:dyDescent="0.15">
      <c r="A501" t="s">
        <v>1811</v>
      </c>
      <c r="B501" t="s">
        <v>2623</v>
      </c>
      <c r="C501" t="s">
        <v>2624</v>
      </c>
      <c r="D501" t="s">
        <v>2585</v>
      </c>
      <c r="E501" t="s">
        <v>2586</v>
      </c>
      <c r="F501" t="s">
        <v>2586</v>
      </c>
      <c r="G501" t="s">
        <v>1475</v>
      </c>
      <c r="H501" s="3">
        <v>257.08</v>
      </c>
      <c r="I501" s="3">
        <v>257.08</v>
      </c>
      <c r="J501" s="3">
        <v>0</v>
      </c>
      <c r="K501" s="64">
        <f t="shared" si="14"/>
        <v>257.08</v>
      </c>
      <c r="L501" s="64">
        <f t="shared" si="15"/>
        <v>0</v>
      </c>
      <c r="M501" s="3">
        <v>257.08</v>
      </c>
      <c r="N501" s="3">
        <v>0</v>
      </c>
      <c r="O501" s="3">
        <v>0</v>
      </c>
      <c r="P501" t="s">
        <v>3381</v>
      </c>
      <c r="Q501" t="s">
        <v>1475</v>
      </c>
      <c r="R501" t="s">
        <v>2998</v>
      </c>
    </row>
    <row r="502" spans="1:18" x14ac:dyDescent="0.15">
      <c r="A502" t="s">
        <v>1811</v>
      </c>
      <c r="B502" t="s">
        <v>2627</v>
      </c>
      <c r="C502" t="s">
        <v>2628</v>
      </c>
      <c r="D502" t="s">
        <v>2560</v>
      </c>
      <c r="E502" t="s">
        <v>2629</v>
      </c>
      <c r="F502" t="s">
        <v>2629</v>
      </c>
      <c r="G502" t="s">
        <v>1475</v>
      </c>
      <c r="H502" s="3">
        <v>0</v>
      </c>
      <c r="I502" s="3">
        <v>0</v>
      </c>
      <c r="J502" s="3">
        <v>0</v>
      </c>
      <c r="K502" s="64">
        <f t="shared" si="14"/>
        <v>0</v>
      </c>
      <c r="L502" s="64">
        <f t="shared" si="15"/>
        <v>0</v>
      </c>
      <c r="M502" s="3">
        <v>0</v>
      </c>
      <c r="N502" s="3">
        <v>0</v>
      </c>
      <c r="O502" s="3">
        <v>0</v>
      </c>
      <c r="P502" t="s">
        <v>3382</v>
      </c>
      <c r="Q502" t="s">
        <v>1475</v>
      </c>
      <c r="R502" t="s">
        <v>2648</v>
      </c>
    </row>
    <row r="503" spans="1:18" x14ac:dyDescent="0.15">
      <c r="A503" t="s">
        <v>1811</v>
      </c>
      <c r="B503" t="s">
        <v>2940</v>
      </c>
      <c r="C503" t="s">
        <v>2941</v>
      </c>
      <c r="D503" t="s">
        <v>1426</v>
      </c>
      <c r="E503" t="s">
        <v>2576</v>
      </c>
      <c r="F503" t="s">
        <v>1475</v>
      </c>
      <c r="G503" t="s">
        <v>1475</v>
      </c>
      <c r="H503" s="3">
        <v>0</v>
      </c>
      <c r="I503" s="3">
        <v>0</v>
      </c>
      <c r="J503" s="3">
        <v>0</v>
      </c>
      <c r="K503" s="64">
        <f t="shared" si="14"/>
        <v>0</v>
      </c>
      <c r="L503" s="64">
        <f t="shared" si="15"/>
        <v>0</v>
      </c>
      <c r="M503" s="3">
        <v>0</v>
      </c>
      <c r="N503" s="3">
        <v>0</v>
      </c>
      <c r="O503" s="3">
        <v>0</v>
      </c>
      <c r="P503" t="s">
        <v>1475</v>
      </c>
      <c r="Q503" t="s">
        <v>2830</v>
      </c>
      <c r="R503" t="s">
        <v>1475</v>
      </c>
    </row>
    <row r="504" spans="1:18" x14ac:dyDescent="0.15">
      <c r="A504" t="s">
        <v>1811</v>
      </c>
      <c r="B504" t="s">
        <v>2632</v>
      </c>
      <c r="C504" t="s">
        <v>2633</v>
      </c>
      <c r="D504" t="s">
        <v>2585</v>
      </c>
      <c r="E504" t="s">
        <v>2586</v>
      </c>
      <c r="F504" t="s">
        <v>2586</v>
      </c>
      <c r="G504" t="s">
        <v>1475</v>
      </c>
      <c r="H504" s="3">
        <v>0</v>
      </c>
      <c r="I504" s="3">
        <v>0</v>
      </c>
      <c r="J504" s="3">
        <v>0</v>
      </c>
      <c r="K504" s="64">
        <f t="shared" si="14"/>
        <v>0</v>
      </c>
      <c r="L504" s="64">
        <f t="shared" si="15"/>
        <v>0</v>
      </c>
      <c r="M504" s="3">
        <v>0</v>
      </c>
      <c r="N504" s="3">
        <v>0</v>
      </c>
      <c r="O504" s="3">
        <v>0</v>
      </c>
      <c r="P504" t="s">
        <v>3149</v>
      </c>
      <c r="Q504" t="s">
        <v>1475</v>
      </c>
      <c r="R504" t="s">
        <v>2601</v>
      </c>
    </row>
    <row r="505" spans="1:18" x14ac:dyDescent="0.15">
      <c r="A505" t="s">
        <v>1811</v>
      </c>
      <c r="B505" t="s">
        <v>2636</v>
      </c>
      <c r="C505" t="s">
        <v>2637</v>
      </c>
      <c r="D505" t="s">
        <v>795</v>
      </c>
      <c r="E505" t="s">
        <v>2566</v>
      </c>
      <c r="F505" t="s">
        <v>2567</v>
      </c>
      <c r="G505" t="s">
        <v>1475</v>
      </c>
      <c r="H505" s="3">
        <v>5000</v>
      </c>
      <c r="I505" s="3">
        <v>5000</v>
      </c>
      <c r="J505" s="3">
        <v>0</v>
      </c>
      <c r="K505" s="64">
        <f t="shared" si="14"/>
        <v>0</v>
      </c>
      <c r="L505" s="64">
        <f t="shared" si="15"/>
        <v>5000</v>
      </c>
      <c r="M505" s="3">
        <v>0</v>
      </c>
      <c r="N505" s="3">
        <v>5000</v>
      </c>
      <c r="O505" s="3">
        <v>0</v>
      </c>
      <c r="P505" t="s">
        <v>3383</v>
      </c>
      <c r="Q505" t="s">
        <v>3384</v>
      </c>
      <c r="R505" t="s">
        <v>3385</v>
      </c>
    </row>
    <row r="506" spans="1:18" x14ac:dyDescent="0.15">
      <c r="A506" t="s">
        <v>1811</v>
      </c>
      <c r="B506" t="s">
        <v>3322</v>
      </c>
      <c r="C506" t="s">
        <v>3323</v>
      </c>
      <c r="D506" t="s">
        <v>3089</v>
      </c>
      <c r="E506" t="s">
        <v>3324</v>
      </c>
      <c r="F506" t="s">
        <v>1475</v>
      </c>
      <c r="G506" t="s">
        <v>1475</v>
      </c>
      <c r="H506" s="3">
        <v>200</v>
      </c>
      <c r="I506" s="3">
        <v>200</v>
      </c>
      <c r="J506" s="3">
        <v>0</v>
      </c>
      <c r="K506" s="64">
        <f t="shared" si="14"/>
        <v>0</v>
      </c>
      <c r="L506" s="64">
        <f t="shared" si="15"/>
        <v>200</v>
      </c>
      <c r="M506" s="3">
        <v>0</v>
      </c>
      <c r="N506" s="3">
        <v>0</v>
      </c>
      <c r="O506" s="3">
        <v>200</v>
      </c>
      <c r="P506" t="s">
        <v>3386</v>
      </c>
      <c r="Q506" t="s">
        <v>3387</v>
      </c>
      <c r="R506" t="s">
        <v>2601</v>
      </c>
    </row>
    <row r="507" spans="1:18" x14ac:dyDescent="0.15">
      <c r="A507" t="s">
        <v>1811</v>
      </c>
      <c r="B507" t="s">
        <v>2655</v>
      </c>
      <c r="C507" t="s">
        <v>2656</v>
      </c>
      <c r="D507" t="s">
        <v>1426</v>
      </c>
      <c r="E507" t="s">
        <v>2657</v>
      </c>
      <c r="F507" t="s">
        <v>1475</v>
      </c>
      <c r="G507" t="s">
        <v>1475</v>
      </c>
      <c r="H507" s="3">
        <v>499.95</v>
      </c>
      <c r="I507" s="3">
        <v>499.95</v>
      </c>
      <c r="J507" s="3">
        <v>0</v>
      </c>
      <c r="K507" s="64">
        <f t="shared" si="14"/>
        <v>499.95</v>
      </c>
      <c r="L507" s="64">
        <f t="shared" si="15"/>
        <v>0</v>
      </c>
      <c r="M507" s="3">
        <v>499.95</v>
      </c>
      <c r="N507" s="3">
        <v>0</v>
      </c>
      <c r="O507" s="3">
        <v>0</v>
      </c>
      <c r="P507" t="s">
        <v>3388</v>
      </c>
      <c r="Q507" t="s">
        <v>1475</v>
      </c>
      <c r="R507" t="s">
        <v>3341</v>
      </c>
    </row>
    <row r="508" spans="1:18" x14ac:dyDescent="0.15">
      <c r="A508" t="s">
        <v>1811</v>
      </c>
      <c r="B508" t="s">
        <v>2949</v>
      </c>
      <c r="C508" t="s">
        <v>2950</v>
      </c>
      <c r="D508" t="s">
        <v>795</v>
      </c>
      <c r="E508" t="s">
        <v>2951</v>
      </c>
      <c r="F508" t="s">
        <v>2952</v>
      </c>
      <c r="G508" t="s">
        <v>1475</v>
      </c>
      <c r="H508" s="3">
        <v>200</v>
      </c>
      <c r="I508" s="3">
        <v>200</v>
      </c>
      <c r="J508" s="3">
        <v>0</v>
      </c>
      <c r="K508" s="64">
        <f t="shared" si="14"/>
        <v>200</v>
      </c>
      <c r="L508" s="64">
        <f t="shared" si="15"/>
        <v>0</v>
      </c>
      <c r="M508" s="3">
        <v>200</v>
      </c>
      <c r="N508" s="3">
        <v>0</v>
      </c>
      <c r="O508" s="3">
        <v>0</v>
      </c>
      <c r="P508" t="s">
        <v>3389</v>
      </c>
      <c r="Q508" t="s">
        <v>1475</v>
      </c>
      <c r="R508" t="s">
        <v>3231</v>
      </c>
    </row>
    <row r="509" spans="1:18" x14ac:dyDescent="0.15">
      <c r="A509" t="s">
        <v>1811</v>
      </c>
      <c r="B509" t="s">
        <v>3087</v>
      </c>
      <c r="C509" t="s">
        <v>3088</v>
      </c>
      <c r="D509" t="s">
        <v>3089</v>
      </c>
      <c r="E509" t="s">
        <v>2576</v>
      </c>
      <c r="F509" t="s">
        <v>1475</v>
      </c>
      <c r="G509" t="s">
        <v>1475</v>
      </c>
      <c r="H509" s="3">
        <v>402.3</v>
      </c>
      <c r="I509" s="3">
        <v>402.3</v>
      </c>
      <c r="J509" s="3">
        <v>0</v>
      </c>
      <c r="K509" s="64">
        <f t="shared" si="14"/>
        <v>402.3</v>
      </c>
      <c r="L509" s="64">
        <f t="shared" si="15"/>
        <v>0</v>
      </c>
      <c r="M509" s="3">
        <v>402.3</v>
      </c>
      <c r="N509" s="3">
        <v>0</v>
      </c>
      <c r="O509" s="3">
        <v>0</v>
      </c>
      <c r="P509" t="s">
        <v>3390</v>
      </c>
      <c r="Q509" t="s">
        <v>1475</v>
      </c>
      <c r="R509" t="s">
        <v>3285</v>
      </c>
    </row>
    <row r="510" spans="1:18" x14ac:dyDescent="0.15">
      <c r="A510" t="s">
        <v>1811</v>
      </c>
      <c r="B510" t="s">
        <v>3094</v>
      </c>
      <c r="C510" t="s">
        <v>3095</v>
      </c>
      <c r="D510" t="s">
        <v>753</v>
      </c>
      <c r="E510" t="s">
        <v>3096</v>
      </c>
      <c r="F510" t="s">
        <v>3097</v>
      </c>
      <c r="G510" t="s">
        <v>1475</v>
      </c>
      <c r="H510" s="3">
        <v>737.13</v>
      </c>
      <c r="I510" s="3">
        <v>737.13</v>
      </c>
      <c r="J510" s="3">
        <v>0</v>
      </c>
      <c r="K510" s="64">
        <f t="shared" si="14"/>
        <v>737.13</v>
      </c>
      <c r="L510" s="64">
        <f t="shared" si="15"/>
        <v>0</v>
      </c>
      <c r="M510" s="3">
        <v>737.13</v>
      </c>
      <c r="N510" s="3">
        <v>0</v>
      </c>
      <c r="O510" s="3">
        <v>0</v>
      </c>
      <c r="P510" t="s">
        <v>3391</v>
      </c>
      <c r="Q510" t="s">
        <v>1475</v>
      </c>
      <c r="R510" t="s">
        <v>2931</v>
      </c>
    </row>
    <row r="511" spans="1:18" x14ac:dyDescent="0.15">
      <c r="A511" t="s">
        <v>1810</v>
      </c>
      <c r="B511" t="s">
        <v>2558</v>
      </c>
      <c r="C511" t="s">
        <v>2559</v>
      </c>
      <c r="D511" t="s">
        <v>2560</v>
      </c>
      <c r="E511" t="s">
        <v>2561</v>
      </c>
      <c r="F511" t="s">
        <v>1475</v>
      </c>
      <c r="G511" t="s">
        <v>1475</v>
      </c>
      <c r="H511" s="3">
        <v>0.1</v>
      </c>
      <c r="I511" s="3">
        <v>0</v>
      </c>
      <c r="J511" s="3">
        <v>0.1</v>
      </c>
      <c r="K511" s="64">
        <f t="shared" si="14"/>
        <v>0</v>
      </c>
      <c r="L511" s="64">
        <f>N511+O511-J511</f>
        <v>0</v>
      </c>
      <c r="M511" s="3">
        <v>0</v>
      </c>
      <c r="N511" s="3">
        <v>0.1</v>
      </c>
      <c r="O511" s="3">
        <v>0</v>
      </c>
      <c r="P511" t="s">
        <v>3392</v>
      </c>
      <c r="Q511" t="s">
        <v>2648</v>
      </c>
      <c r="R511" t="s">
        <v>1475</v>
      </c>
    </row>
    <row r="512" spans="1:18" x14ac:dyDescent="0.15">
      <c r="A512" t="s">
        <v>1810</v>
      </c>
      <c r="B512" t="s">
        <v>2564</v>
      </c>
      <c r="C512" t="s">
        <v>2565</v>
      </c>
      <c r="D512" t="s">
        <v>795</v>
      </c>
      <c r="E512" t="s">
        <v>2566</v>
      </c>
      <c r="F512" t="s">
        <v>2567</v>
      </c>
      <c r="G512" t="s">
        <v>1475</v>
      </c>
      <c r="H512" s="3">
        <v>3466.79</v>
      </c>
      <c r="I512" s="3">
        <v>3466.79</v>
      </c>
      <c r="J512" s="3">
        <v>0</v>
      </c>
      <c r="K512" s="64">
        <f t="shared" si="14"/>
        <v>3466.79</v>
      </c>
      <c r="L512" s="64">
        <f t="shared" si="15"/>
        <v>0</v>
      </c>
      <c r="M512" s="3">
        <v>3466.79</v>
      </c>
      <c r="N512" s="3">
        <v>0</v>
      </c>
      <c r="O512" s="3">
        <v>0</v>
      </c>
      <c r="P512" t="s">
        <v>3393</v>
      </c>
      <c r="Q512" t="s">
        <v>1475</v>
      </c>
      <c r="R512" t="s">
        <v>3394</v>
      </c>
    </row>
    <row r="513" spans="1:18" x14ac:dyDescent="0.15">
      <c r="A513" t="s">
        <v>1810</v>
      </c>
      <c r="B513" t="s">
        <v>2570</v>
      </c>
      <c r="C513" t="s">
        <v>2571</v>
      </c>
      <c r="D513" t="s">
        <v>795</v>
      </c>
      <c r="E513" t="s">
        <v>2566</v>
      </c>
      <c r="F513" t="s">
        <v>2567</v>
      </c>
      <c r="G513" t="s">
        <v>1475</v>
      </c>
      <c r="H513" s="3">
        <v>14818.59</v>
      </c>
      <c r="I513" s="3">
        <v>14818.59</v>
      </c>
      <c r="J513" s="3">
        <v>0</v>
      </c>
      <c r="K513" s="64">
        <f t="shared" si="14"/>
        <v>14818.59</v>
      </c>
      <c r="L513" s="64">
        <f t="shared" si="15"/>
        <v>0</v>
      </c>
      <c r="M513" s="3">
        <v>14818.59</v>
      </c>
      <c r="N513" s="3">
        <v>0</v>
      </c>
      <c r="O513" s="3">
        <v>0</v>
      </c>
      <c r="P513" t="s">
        <v>3395</v>
      </c>
      <c r="Q513" t="s">
        <v>1475</v>
      </c>
      <c r="R513" t="s">
        <v>3396</v>
      </c>
    </row>
    <row r="514" spans="1:18" x14ac:dyDescent="0.15">
      <c r="A514" t="s">
        <v>1810</v>
      </c>
      <c r="B514" t="s">
        <v>2574</v>
      </c>
      <c r="C514" t="s">
        <v>2575</v>
      </c>
      <c r="D514" t="s">
        <v>802</v>
      </c>
      <c r="E514" t="s">
        <v>2576</v>
      </c>
      <c r="F514" t="s">
        <v>1475</v>
      </c>
      <c r="G514" t="s">
        <v>1475</v>
      </c>
      <c r="H514" s="3">
        <v>53.99</v>
      </c>
      <c r="I514" s="3">
        <v>53.99</v>
      </c>
      <c r="J514" s="3">
        <v>0</v>
      </c>
      <c r="K514" s="64">
        <f t="shared" si="14"/>
        <v>53.99</v>
      </c>
      <c r="L514" s="64">
        <f t="shared" si="15"/>
        <v>0</v>
      </c>
      <c r="M514" s="3">
        <v>53.99</v>
      </c>
      <c r="N514" s="3">
        <v>0</v>
      </c>
      <c r="O514" s="3">
        <v>0</v>
      </c>
      <c r="P514" t="s">
        <v>3397</v>
      </c>
      <c r="Q514" t="s">
        <v>1475</v>
      </c>
      <c r="R514" t="s">
        <v>3175</v>
      </c>
    </row>
    <row r="515" spans="1:18" x14ac:dyDescent="0.15">
      <c r="A515" t="s">
        <v>1810</v>
      </c>
      <c r="B515" t="s">
        <v>2579</v>
      </c>
      <c r="C515" t="s">
        <v>2580</v>
      </c>
      <c r="D515" t="s">
        <v>795</v>
      </c>
      <c r="E515" t="s">
        <v>2576</v>
      </c>
      <c r="F515" t="s">
        <v>1475</v>
      </c>
      <c r="G515" t="s">
        <v>1475</v>
      </c>
      <c r="H515" s="3">
        <v>321.52999999999997</v>
      </c>
      <c r="I515" s="3">
        <v>321.52999999999997</v>
      </c>
      <c r="J515" s="3">
        <v>0</v>
      </c>
      <c r="K515" s="64">
        <f t="shared" ref="K515:K578" si="16">M515</f>
        <v>321.52999999999997</v>
      </c>
      <c r="L515" s="64">
        <f t="shared" ref="L515:L578" si="17">N515+O515</f>
        <v>0</v>
      </c>
      <c r="M515" s="3">
        <v>321.52999999999997</v>
      </c>
      <c r="N515" s="3">
        <v>0</v>
      </c>
      <c r="O515" s="3">
        <v>0</v>
      </c>
      <c r="P515" t="s">
        <v>3398</v>
      </c>
      <c r="Q515" t="s">
        <v>1475</v>
      </c>
      <c r="R515" t="s">
        <v>3285</v>
      </c>
    </row>
    <row r="516" spans="1:18" x14ac:dyDescent="0.15">
      <c r="A516" t="s">
        <v>1810</v>
      </c>
      <c r="B516" t="s">
        <v>2589</v>
      </c>
      <c r="C516" t="s">
        <v>2590</v>
      </c>
      <c r="D516" t="s">
        <v>2585</v>
      </c>
      <c r="E516" t="s">
        <v>2586</v>
      </c>
      <c r="F516" t="s">
        <v>2586</v>
      </c>
      <c r="G516" t="s">
        <v>1475</v>
      </c>
      <c r="H516" s="3">
        <v>309.58999999999997</v>
      </c>
      <c r="I516" s="3">
        <v>309.58999999999997</v>
      </c>
      <c r="J516" s="3">
        <v>0</v>
      </c>
      <c r="K516" s="64">
        <f t="shared" si="16"/>
        <v>309.58999999999997</v>
      </c>
      <c r="L516" s="64">
        <f t="shared" si="17"/>
        <v>0</v>
      </c>
      <c r="M516" s="3">
        <v>309.58999999999997</v>
      </c>
      <c r="N516" s="3">
        <v>0</v>
      </c>
      <c r="O516" s="3">
        <v>0</v>
      </c>
      <c r="P516" t="s">
        <v>3399</v>
      </c>
      <c r="Q516" t="s">
        <v>1475</v>
      </c>
      <c r="R516" t="s">
        <v>3400</v>
      </c>
    </row>
    <row r="517" spans="1:18" x14ac:dyDescent="0.15">
      <c r="A517" t="s">
        <v>1810</v>
      </c>
      <c r="B517" t="s">
        <v>2593</v>
      </c>
      <c r="C517" t="s">
        <v>2594</v>
      </c>
      <c r="D517" t="s">
        <v>795</v>
      </c>
      <c r="E517" t="s">
        <v>2576</v>
      </c>
      <c r="F517" t="s">
        <v>1475</v>
      </c>
      <c r="G517" t="s">
        <v>1475</v>
      </c>
      <c r="H517" s="3">
        <v>400</v>
      </c>
      <c r="I517" s="3">
        <v>400</v>
      </c>
      <c r="J517" s="3">
        <v>0</v>
      </c>
      <c r="K517" s="64">
        <f t="shared" si="16"/>
        <v>400</v>
      </c>
      <c r="L517" s="64">
        <f t="shared" si="17"/>
        <v>0</v>
      </c>
      <c r="M517" s="3">
        <v>400</v>
      </c>
      <c r="N517" s="3">
        <v>0</v>
      </c>
      <c r="O517" s="3">
        <v>0</v>
      </c>
      <c r="P517" t="s">
        <v>3401</v>
      </c>
      <c r="Q517" t="s">
        <v>1475</v>
      </c>
      <c r="R517" t="s">
        <v>3402</v>
      </c>
    </row>
    <row r="518" spans="1:18" x14ac:dyDescent="0.15">
      <c r="A518" t="s">
        <v>1810</v>
      </c>
      <c r="B518" t="s">
        <v>2602</v>
      </c>
      <c r="C518" t="s">
        <v>2603</v>
      </c>
      <c r="D518" t="s">
        <v>795</v>
      </c>
      <c r="E518" t="s">
        <v>2566</v>
      </c>
      <c r="F518" t="s">
        <v>2567</v>
      </c>
      <c r="G518" t="s">
        <v>1475</v>
      </c>
      <c r="H518" s="3">
        <v>0</v>
      </c>
      <c r="I518" s="3">
        <v>0</v>
      </c>
      <c r="J518" s="3">
        <v>0</v>
      </c>
      <c r="K518" s="64">
        <f t="shared" si="16"/>
        <v>0</v>
      </c>
      <c r="L518" s="64">
        <f t="shared" si="17"/>
        <v>0</v>
      </c>
      <c r="M518" s="3">
        <v>0</v>
      </c>
      <c r="N518" s="3">
        <v>0</v>
      </c>
      <c r="O518" s="3">
        <v>0</v>
      </c>
      <c r="P518" t="s">
        <v>2775</v>
      </c>
      <c r="Q518" t="s">
        <v>1475</v>
      </c>
      <c r="R518" t="s">
        <v>2631</v>
      </c>
    </row>
    <row r="519" spans="1:18" x14ac:dyDescent="0.15">
      <c r="A519" t="s">
        <v>1810</v>
      </c>
      <c r="B519" t="s">
        <v>2606</v>
      </c>
      <c r="C519" t="s">
        <v>2607</v>
      </c>
      <c r="D519" t="s">
        <v>795</v>
      </c>
      <c r="E519" t="s">
        <v>2608</v>
      </c>
      <c r="F519" t="s">
        <v>2576</v>
      </c>
      <c r="G519" t="s">
        <v>1475</v>
      </c>
      <c r="H519" s="3">
        <v>500</v>
      </c>
      <c r="I519" s="3">
        <v>500</v>
      </c>
      <c r="J519" s="3">
        <v>0</v>
      </c>
      <c r="K519" s="64">
        <f t="shared" si="16"/>
        <v>500</v>
      </c>
      <c r="L519" s="64">
        <f t="shared" si="17"/>
        <v>0</v>
      </c>
      <c r="M519" s="3">
        <v>500</v>
      </c>
      <c r="N519" s="3">
        <v>0</v>
      </c>
      <c r="O519" s="3">
        <v>0</v>
      </c>
      <c r="P519" t="s">
        <v>3403</v>
      </c>
      <c r="Q519" t="s">
        <v>1475</v>
      </c>
      <c r="R519" t="s">
        <v>3051</v>
      </c>
    </row>
    <row r="520" spans="1:18" x14ac:dyDescent="0.15">
      <c r="A520" t="s">
        <v>1810</v>
      </c>
      <c r="B520" t="s">
        <v>2611</v>
      </c>
      <c r="C520" t="s">
        <v>2612</v>
      </c>
      <c r="D520" t="s">
        <v>795</v>
      </c>
      <c r="E520" t="s">
        <v>2566</v>
      </c>
      <c r="F520" t="s">
        <v>2567</v>
      </c>
      <c r="G520" t="s">
        <v>1475</v>
      </c>
      <c r="H520" s="3">
        <v>0</v>
      </c>
      <c r="I520" s="3">
        <v>0</v>
      </c>
      <c r="J520" s="3">
        <v>0</v>
      </c>
      <c r="K520" s="64">
        <f t="shared" si="16"/>
        <v>0</v>
      </c>
      <c r="L520" s="64">
        <f t="shared" si="17"/>
        <v>0</v>
      </c>
      <c r="M520" s="3">
        <v>0</v>
      </c>
      <c r="N520" s="3">
        <v>0</v>
      </c>
      <c r="O520" s="3">
        <v>0</v>
      </c>
      <c r="P520" t="s">
        <v>3404</v>
      </c>
      <c r="Q520" t="s">
        <v>1475</v>
      </c>
      <c r="R520" t="s">
        <v>2654</v>
      </c>
    </row>
    <row r="521" spans="1:18" x14ac:dyDescent="0.15">
      <c r="A521" t="s">
        <v>1810</v>
      </c>
      <c r="B521" t="s">
        <v>2615</v>
      </c>
      <c r="C521" t="s">
        <v>2616</v>
      </c>
      <c r="D521" t="s">
        <v>795</v>
      </c>
      <c r="E521" t="s">
        <v>2566</v>
      </c>
      <c r="F521" t="s">
        <v>2567</v>
      </c>
      <c r="G521" t="s">
        <v>1475</v>
      </c>
      <c r="H521" s="3">
        <v>80.92</v>
      </c>
      <c r="I521" s="3">
        <v>80.92</v>
      </c>
      <c r="J521" s="3">
        <v>0</v>
      </c>
      <c r="K521" s="64">
        <f t="shared" si="16"/>
        <v>80.92</v>
      </c>
      <c r="L521" s="64">
        <f t="shared" si="17"/>
        <v>0</v>
      </c>
      <c r="M521" s="3">
        <v>80.92</v>
      </c>
      <c r="N521" s="3">
        <v>0</v>
      </c>
      <c r="O521" s="3">
        <v>0</v>
      </c>
      <c r="P521" t="s">
        <v>3405</v>
      </c>
      <c r="Q521" t="s">
        <v>1475</v>
      </c>
      <c r="R521" t="s">
        <v>3002</v>
      </c>
    </row>
    <row r="522" spans="1:18" x14ac:dyDescent="0.15">
      <c r="A522" t="s">
        <v>1810</v>
      </c>
      <c r="B522" t="s">
        <v>3008</v>
      </c>
      <c r="C522" t="s">
        <v>3009</v>
      </c>
      <c r="D522" t="s">
        <v>2560</v>
      </c>
      <c r="E522" t="s">
        <v>2561</v>
      </c>
      <c r="F522" t="s">
        <v>1475</v>
      </c>
      <c r="G522" t="s">
        <v>1475</v>
      </c>
      <c r="H522" s="3">
        <v>5972.31</v>
      </c>
      <c r="I522" s="3">
        <v>5972.31</v>
      </c>
      <c r="J522" s="3">
        <v>0</v>
      </c>
      <c r="K522" s="64">
        <f t="shared" si="16"/>
        <v>0</v>
      </c>
      <c r="L522" s="64">
        <f t="shared" si="17"/>
        <v>5972.31</v>
      </c>
      <c r="M522" s="3">
        <v>0</v>
      </c>
      <c r="N522" s="3">
        <v>5972.31</v>
      </c>
      <c r="O522" s="3">
        <v>0</v>
      </c>
      <c r="P522" t="s">
        <v>3406</v>
      </c>
      <c r="Q522" t="s">
        <v>3407</v>
      </c>
      <c r="R522" t="s">
        <v>1475</v>
      </c>
    </row>
    <row r="523" spans="1:18" x14ac:dyDescent="0.15">
      <c r="A523" t="s">
        <v>1810</v>
      </c>
      <c r="B523" t="s">
        <v>2623</v>
      </c>
      <c r="C523" t="s">
        <v>2624</v>
      </c>
      <c r="D523" t="s">
        <v>2585</v>
      </c>
      <c r="E523" t="s">
        <v>2586</v>
      </c>
      <c r="F523" t="s">
        <v>2586</v>
      </c>
      <c r="G523" t="s">
        <v>1475</v>
      </c>
      <c r="H523" s="3">
        <v>241.33</v>
      </c>
      <c r="I523" s="3">
        <v>241.33</v>
      </c>
      <c r="J523" s="3">
        <v>0</v>
      </c>
      <c r="K523" s="64">
        <f t="shared" si="16"/>
        <v>241.33</v>
      </c>
      <c r="L523" s="64">
        <f t="shared" si="17"/>
        <v>0</v>
      </c>
      <c r="M523" s="3">
        <v>241.33</v>
      </c>
      <c r="N523" s="3">
        <v>0</v>
      </c>
      <c r="O523" s="3">
        <v>0</v>
      </c>
      <c r="P523" t="s">
        <v>3408</v>
      </c>
      <c r="Q523" t="s">
        <v>1475</v>
      </c>
      <c r="R523" t="s">
        <v>2919</v>
      </c>
    </row>
    <row r="524" spans="1:18" x14ac:dyDescent="0.15">
      <c r="A524" t="s">
        <v>1810</v>
      </c>
      <c r="B524" t="s">
        <v>2627</v>
      </c>
      <c r="C524" t="s">
        <v>2628</v>
      </c>
      <c r="D524" t="s">
        <v>2560</v>
      </c>
      <c r="E524" t="s">
        <v>2629</v>
      </c>
      <c r="F524" t="s">
        <v>2629</v>
      </c>
      <c r="G524" t="s">
        <v>1475</v>
      </c>
      <c r="H524" s="3">
        <v>0</v>
      </c>
      <c r="I524" s="3">
        <v>0</v>
      </c>
      <c r="J524" s="3">
        <v>0</v>
      </c>
      <c r="K524" s="64">
        <f t="shared" si="16"/>
        <v>0</v>
      </c>
      <c r="L524" s="64">
        <f t="shared" si="17"/>
        <v>0</v>
      </c>
      <c r="M524" s="3">
        <v>0</v>
      </c>
      <c r="N524" s="3">
        <v>0</v>
      </c>
      <c r="O524" s="3">
        <v>0</v>
      </c>
      <c r="P524" t="s">
        <v>3409</v>
      </c>
      <c r="Q524" t="s">
        <v>1475</v>
      </c>
      <c r="R524" t="s">
        <v>2830</v>
      </c>
    </row>
    <row r="525" spans="1:18" x14ac:dyDescent="0.15">
      <c r="A525" t="s">
        <v>1810</v>
      </c>
      <c r="B525" t="s">
        <v>2940</v>
      </c>
      <c r="C525" t="s">
        <v>2941</v>
      </c>
      <c r="D525" t="s">
        <v>1426</v>
      </c>
      <c r="E525" t="s">
        <v>2576</v>
      </c>
      <c r="F525" t="s">
        <v>1475</v>
      </c>
      <c r="G525" t="s">
        <v>1475</v>
      </c>
      <c r="H525" s="3">
        <v>0</v>
      </c>
      <c r="I525" s="3">
        <v>0</v>
      </c>
      <c r="J525" s="3">
        <v>0</v>
      </c>
      <c r="K525" s="64">
        <f t="shared" si="16"/>
        <v>0</v>
      </c>
      <c r="L525" s="64">
        <f t="shared" si="17"/>
        <v>0</v>
      </c>
      <c r="M525" s="3">
        <v>0</v>
      </c>
      <c r="N525" s="3">
        <v>0</v>
      </c>
      <c r="O525" s="3">
        <v>0</v>
      </c>
      <c r="P525" t="s">
        <v>2671</v>
      </c>
      <c r="Q525" t="s">
        <v>2601</v>
      </c>
      <c r="R525" t="s">
        <v>1475</v>
      </c>
    </row>
    <row r="526" spans="1:18" x14ac:dyDescent="0.15">
      <c r="A526" t="s">
        <v>1810</v>
      </c>
      <c r="B526" t="s">
        <v>2632</v>
      </c>
      <c r="C526" t="s">
        <v>2633</v>
      </c>
      <c r="D526" t="s">
        <v>2585</v>
      </c>
      <c r="E526" t="s">
        <v>2586</v>
      </c>
      <c r="F526" t="s">
        <v>2586</v>
      </c>
      <c r="G526" t="s">
        <v>1475</v>
      </c>
      <c r="H526" s="3">
        <v>0</v>
      </c>
      <c r="I526" s="3">
        <v>0</v>
      </c>
      <c r="J526" s="3">
        <v>0</v>
      </c>
      <c r="K526" s="64">
        <f t="shared" si="16"/>
        <v>0</v>
      </c>
      <c r="L526" s="64">
        <f t="shared" si="17"/>
        <v>0</v>
      </c>
      <c r="M526" s="3">
        <v>0</v>
      </c>
      <c r="N526" s="3">
        <v>0</v>
      </c>
      <c r="O526" s="3">
        <v>0</v>
      </c>
      <c r="P526" t="s">
        <v>2763</v>
      </c>
      <c r="Q526" t="s">
        <v>1475</v>
      </c>
      <c r="R526" t="s">
        <v>1475</v>
      </c>
    </row>
    <row r="527" spans="1:18" x14ac:dyDescent="0.15">
      <c r="A527" t="s">
        <v>1810</v>
      </c>
      <c r="B527" t="s">
        <v>2636</v>
      </c>
      <c r="C527" t="s">
        <v>2637</v>
      </c>
      <c r="D527" t="s">
        <v>795</v>
      </c>
      <c r="E527" t="s">
        <v>2566</v>
      </c>
      <c r="F527" t="s">
        <v>2567</v>
      </c>
      <c r="G527" t="s">
        <v>1475</v>
      </c>
      <c r="H527" s="3">
        <v>5000</v>
      </c>
      <c r="I527" s="3">
        <v>5000</v>
      </c>
      <c r="J527" s="3">
        <v>0</v>
      </c>
      <c r="K527" s="64">
        <f t="shared" si="16"/>
        <v>0</v>
      </c>
      <c r="L527" s="64">
        <f t="shared" si="17"/>
        <v>5000</v>
      </c>
      <c r="M527" s="3">
        <v>0</v>
      </c>
      <c r="N527" s="3">
        <v>5000</v>
      </c>
      <c r="O527" s="3">
        <v>0</v>
      </c>
      <c r="P527" t="s">
        <v>3410</v>
      </c>
      <c r="Q527" t="s">
        <v>3411</v>
      </c>
      <c r="R527" t="s">
        <v>3412</v>
      </c>
    </row>
    <row r="528" spans="1:18" x14ac:dyDescent="0.15">
      <c r="A528" t="s">
        <v>1810</v>
      </c>
      <c r="B528" t="s">
        <v>3322</v>
      </c>
      <c r="C528" t="s">
        <v>3323</v>
      </c>
      <c r="D528" t="s">
        <v>3089</v>
      </c>
      <c r="E528" t="s">
        <v>3324</v>
      </c>
      <c r="F528" t="s">
        <v>1475</v>
      </c>
      <c r="G528" t="s">
        <v>1475</v>
      </c>
      <c r="H528" s="3">
        <v>300</v>
      </c>
      <c r="I528" s="3">
        <v>300</v>
      </c>
      <c r="J528" s="3">
        <v>0</v>
      </c>
      <c r="K528" s="64">
        <f t="shared" si="16"/>
        <v>0</v>
      </c>
      <c r="L528" s="64">
        <f t="shared" si="17"/>
        <v>300</v>
      </c>
      <c r="M528" s="3">
        <v>0</v>
      </c>
      <c r="N528" s="3">
        <v>0</v>
      </c>
      <c r="O528" s="3">
        <v>300</v>
      </c>
      <c r="P528" t="s">
        <v>3413</v>
      </c>
      <c r="Q528" t="s">
        <v>3414</v>
      </c>
      <c r="R528" t="s">
        <v>1475</v>
      </c>
    </row>
    <row r="529" spans="1:18" x14ac:dyDescent="0.15">
      <c r="A529" t="s">
        <v>1810</v>
      </c>
      <c r="B529" t="s">
        <v>2655</v>
      </c>
      <c r="C529" t="s">
        <v>2656</v>
      </c>
      <c r="D529" t="s">
        <v>1426</v>
      </c>
      <c r="E529" t="s">
        <v>2657</v>
      </c>
      <c r="F529" t="s">
        <v>1475</v>
      </c>
      <c r="G529" t="s">
        <v>1475</v>
      </c>
      <c r="H529" s="3">
        <v>163.04</v>
      </c>
      <c r="I529" s="3">
        <v>163.04</v>
      </c>
      <c r="J529" s="3">
        <v>0</v>
      </c>
      <c r="K529" s="64">
        <f t="shared" si="16"/>
        <v>163.04</v>
      </c>
      <c r="L529" s="64">
        <f t="shared" si="17"/>
        <v>0</v>
      </c>
      <c r="M529" s="3">
        <v>163.04</v>
      </c>
      <c r="N529" s="3">
        <v>0</v>
      </c>
      <c r="O529" s="3">
        <v>0</v>
      </c>
      <c r="P529" t="s">
        <v>3415</v>
      </c>
      <c r="Q529" t="s">
        <v>1475</v>
      </c>
      <c r="R529" t="s">
        <v>2679</v>
      </c>
    </row>
    <row r="530" spans="1:18" x14ac:dyDescent="0.15">
      <c r="A530" t="s">
        <v>1810</v>
      </c>
      <c r="B530" t="s">
        <v>2949</v>
      </c>
      <c r="C530" t="s">
        <v>2950</v>
      </c>
      <c r="D530" t="s">
        <v>795</v>
      </c>
      <c r="E530" t="s">
        <v>2951</v>
      </c>
      <c r="F530" t="s">
        <v>2952</v>
      </c>
      <c r="G530" t="s">
        <v>1475</v>
      </c>
      <c r="H530" s="3">
        <v>200</v>
      </c>
      <c r="I530" s="3">
        <v>200</v>
      </c>
      <c r="J530" s="3">
        <v>0</v>
      </c>
      <c r="K530" s="64">
        <f t="shared" si="16"/>
        <v>200</v>
      </c>
      <c r="L530" s="64">
        <f t="shared" si="17"/>
        <v>0</v>
      </c>
      <c r="M530" s="3">
        <v>200</v>
      </c>
      <c r="N530" s="3">
        <v>0</v>
      </c>
      <c r="O530" s="3">
        <v>0</v>
      </c>
      <c r="P530" t="s">
        <v>3416</v>
      </c>
      <c r="Q530" t="s">
        <v>1475</v>
      </c>
      <c r="R530" t="s">
        <v>3042</v>
      </c>
    </row>
    <row r="531" spans="1:18" x14ac:dyDescent="0.15">
      <c r="A531" t="s">
        <v>1810</v>
      </c>
      <c r="B531" t="s">
        <v>3087</v>
      </c>
      <c r="C531" t="s">
        <v>3088</v>
      </c>
      <c r="D531" t="s">
        <v>3089</v>
      </c>
      <c r="E531" t="s">
        <v>2576</v>
      </c>
      <c r="F531" t="s">
        <v>1475</v>
      </c>
      <c r="G531" t="s">
        <v>1475</v>
      </c>
      <c r="H531" s="3">
        <v>308.66000000000003</v>
      </c>
      <c r="I531" s="3">
        <v>308.66000000000003</v>
      </c>
      <c r="J531" s="3">
        <v>0</v>
      </c>
      <c r="K531" s="64">
        <f t="shared" si="16"/>
        <v>308.66000000000003</v>
      </c>
      <c r="L531" s="64">
        <f t="shared" si="17"/>
        <v>0</v>
      </c>
      <c r="M531" s="3">
        <v>308.66000000000003</v>
      </c>
      <c r="N531" s="3">
        <v>0</v>
      </c>
      <c r="O531" s="3">
        <v>0</v>
      </c>
      <c r="P531" t="s">
        <v>3417</v>
      </c>
      <c r="Q531" t="s">
        <v>1475</v>
      </c>
      <c r="R531" t="s">
        <v>3418</v>
      </c>
    </row>
    <row r="532" spans="1:18" x14ac:dyDescent="0.15">
      <c r="A532" t="s">
        <v>1810</v>
      </c>
      <c r="B532" t="s">
        <v>3053</v>
      </c>
      <c r="C532" t="s">
        <v>3054</v>
      </c>
      <c r="D532" t="s">
        <v>795</v>
      </c>
      <c r="E532" t="s">
        <v>2566</v>
      </c>
      <c r="F532" t="s">
        <v>2621</v>
      </c>
      <c r="G532" t="s">
        <v>1475</v>
      </c>
      <c r="H532" s="3">
        <v>1000</v>
      </c>
      <c r="I532" s="3">
        <v>1000</v>
      </c>
      <c r="J532" s="3">
        <v>0</v>
      </c>
      <c r="K532" s="64">
        <f t="shared" si="16"/>
        <v>1000</v>
      </c>
      <c r="L532" s="64">
        <f t="shared" si="17"/>
        <v>0</v>
      </c>
      <c r="M532" s="3">
        <v>1000</v>
      </c>
      <c r="N532" s="3">
        <v>0</v>
      </c>
      <c r="O532" s="3">
        <v>0</v>
      </c>
      <c r="P532" t="s">
        <v>3419</v>
      </c>
      <c r="Q532" t="s">
        <v>1475</v>
      </c>
      <c r="R532" t="s">
        <v>2967</v>
      </c>
    </row>
    <row r="533" spans="1:18" x14ac:dyDescent="0.15">
      <c r="A533" t="s">
        <v>1810</v>
      </c>
      <c r="B533" t="s">
        <v>3094</v>
      </c>
      <c r="C533" t="s">
        <v>3095</v>
      </c>
      <c r="D533" t="s">
        <v>753</v>
      </c>
      <c r="E533" t="s">
        <v>3096</v>
      </c>
      <c r="F533" t="s">
        <v>3097</v>
      </c>
      <c r="G533" t="s">
        <v>1475</v>
      </c>
      <c r="H533" s="3">
        <v>627.41</v>
      </c>
      <c r="I533" s="3">
        <v>627.41</v>
      </c>
      <c r="J533" s="3">
        <v>0</v>
      </c>
      <c r="K533" s="64">
        <f t="shared" si="16"/>
        <v>627.41</v>
      </c>
      <c r="L533" s="64">
        <f t="shared" si="17"/>
        <v>0</v>
      </c>
      <c r="M533" s="3">
        <v>627.41</v>
      </c>
      <c r="N533" s="3">
        <v>0</v>
      </c>
      <c r="O533" s="3">
        <v>0</v>
      </c>
      <c r="P533" t="s">
        <v>3420</v>
      </c>
      <c r="Q533" t="s">
        <v>1475</v>
      </c>
      <c r="R533" t="s">
        <v>3421</v>
      </c>
    </row>
    <row r="534" spans="1:18" x14ac:dyDescent="0.15">
      <c r="A534" t="s">
        <v>1810</v>
      </c>
      <c r="B534" t="s">
        <v>3422</v>
      </c>
      <c r="C534" t="s">
        <v>3423</v>
      </c>
      <c r="D534" t="s">
        <v>2560</v>
      </c>
      <c r="E534" t="s">
        <v>3424</v>
      </c>
      <c r="F534" t="s">
        <v>1475</v>
      </c>
      <c r="G534" t="s">
        <v>1475</v>
      </c>
      <c r="H534" s="3">
        <v>500</v>
      </c>
      <c r="I534" s="3">
        <v>500</v>
      </c>
      <c r="J534" s="3">
        <v>0</v>
      </c>
      <c r="K534" s="64">
        <f t="shared" si="16"/>
        <v>500</v>
      </c>
      <c r="L534" s="64">
        <f t="shared" si="17"/>
        <v>0</v>
      </c>
      <c r="M534" s="3">
        <v>500</v>
      </c>
      <c r="N534" s="3">
        <v>0</v>
      </c>
      <c r="O534" s="3">
        <v>0</v>
      </c>
      <c r="P534" t="s">
        <v>3425</v>
      </c>
      <c r="Q534" t="s">
        <v>1475</v>
      </c>
      <c r="R534" t="s">
        <v>3426</v>
      </c>
    </row>
    <row r="535" spans="1:18" x14ac:dyDescent="0.15">
      <c r="A535" t="s">
        <v>1809</v>
      </c>
      <c r="B535" t="s">
        <v>2558</v>
      </c>
      <c r="C535" t="s">
        <v>2559</v>
      </c>
      <c r="D535" t="s">
        <v>2560</v>
      </c>
      <c r="E535" t="s">
        <v>2561</v>
      </c>
      <c r="F535" t="s">
        <v>1475</v>
      </c>
      <c r="G535" t="s">
        <v>1475</v>
      </c>
      <c r="H535" s="3">
        <v>0</v>
      </c>
      <c r="I535" s="3">
        <v>0</v>
      </c>
      <c r="J535" s="3">
        <v>0</v>
      </c>
      <c r="K535" s="64">
        <f t="shared" si="16"/>
        <v>0</v>
      </c>
      <c r="L535" s="64">
        <f t="shared" si="17"/>
        <v>0</v>
      </c>
      <c r="M535" s="3">
        <v>0</v>
      </c>
      <c r="N535" s="3">
        <v>0</v>
      </c>
      <c r="O535" s="3">
        <v>0</v>
      </c>
      <c r="P535" t="s">
        <v>2975</v>
      </c>
      <c r="Q535" t="s">
        <v>1475</v>
      </c>
      <c r="R535" t="s">
        <v>1475</v>
      </c>
    </row>
    <row r="536" spans="1:18" x14ac:dyDescent="0.15">
      <c r="A536" t="s">
        <v>1809</v>
      </c>
      <c r="B536" t="s">
        <v>2564</v>
      </c>
      <c r="C536" t="s">
        <v>2565</v>
      </c>
      <c r="D536" t="s">
        <v>795</v>
      </c>
      <c r="E536" t="s">
        <v>2566</v>
      </c>
      <c r="F536" t="s">
        <v>2567</v>
      </c>
      <c r="G536" t="s">
        <v>1475</v>
      </c>
      <c r="H536" s="3">
        <v>3084.01</v>
      </c>
      <c r="I536" s="3">
        <v>3084.01</v>
      </c>
      <c r="J536" s="3">
        <v>0</v>
      </c>
      <c r="K536" s="64">
        <f t="shared" si="16"/>
        <v>3084.01</v>
      </c>
      <c r="L536" s="64">
        <f t="shared" si="17"/>
        <v>0</v>
      </c>
      <c r="M536" s="3">
        <v>3084.01</v>
      </c>
      <c r="N536" s="3">
        <v>0</v>
      </c>
      <c r="O536" s="3">
        <v>0</v>
      </c>
      <c r="P536" t="s">
        <v>3427</v>
      </c>
      <c r="Q536" t="s">
        <v>1475</v>
      </c>
      <c r="R536" t="s">
        <v>3428</v>
      </c>
    </row>
    <row r="537" spans="1:18" x14ac:dyDescent="0.15">
      <c r="A537" t="s">
        <v>1809</v>
      </c>
      <c r="B537" t="s">
        <v>2570</v>
      </c>
      <c r="C537" t="s">
        <v>2571</v>
      </c>
      <c r="D537" t="s">
        <v>795</v>
      </c>
      <c r="E537" t="s">
        <v>2566</v>
      </c>
      <c r="F537" t="s">
        <v>2567</v>
      </c>
      <c r="G537" t="s">
        <v>1475</v>
      </c>
      <c r="H537" s="3">
        <v>11943.62</v>
      </c>
      <c r="I537" s="3">
        <v>11943.62</v>
      </c>
      <c r="J537" s="3">
        <v>0</v>
      </c>
      <c r="K537" s="64">
        <f t="shared" si="16"/>
        <v>11943.62</v>
      </c>
      <c r="L537" s="64">
        <f t="shared" si="17"/>
        <v>0</v>
      </c>
      <c r="M537" s="3">
        <v>11943.62</v>
      </c>
      <c r="N537" s="3">
        <v>0</v>
      </c>
      <c r="O537" s="3">
        <v>0</v>
      </c>
      <c r="P537" t="s">
        <v>3429</v>
      </c>
      <c r="Q537" t="s">
        <v>1475</v>
      </c>
      <c r="R537" t="s">
        <v>3430</v>
      </c>
    </row>
    <row r="538" spans="1:18" x14ac:dyDescent="0.15">
      <c r="A538" t="s">
        <v>1809</v>
      </c>
      <c r="B538" t="s">
        <v>2574</v>
      </c>
      <c r="C538" t="s">
        <v>2575</v>
      </c>
      <c r="D538" t="s">
        <v>802</v>
      </c>
      <c r="E538" t="s">
        <v>2576</v>
      </c>
      <c r="F538" t="s">
        <v>1475</v>
      </c>
      <c r="G538" t="s">
        <v>1475</v>
      </c>
      <c r="H538" s="3">
        <v>0</v>
      </c>
      <c r="I538" s="3">
        <v>0</v>
      </c>
      <c r="J538" s="3">
        <v>0</v>
      </c>
      <c r="K538" s="64">
        <f t="shared" si="16"/>
        <v>0</v>
      </c>
      <c r="L538" s="64">
        <f t="shared" si="17"/>
        <v>0</v>
      </c>
      <c r="M538" s="3">
        <v>0</v>
      </c>
      <c r="N538" s="3">
        <v>0</v>
      </c>
      <c r="O538" s="3">
        <v>0</v>
      </c>
      <c r="P538" t="s">
        <v>3431</v>
      </c>
      <c r="Q538" t="s">
        <v>1475</v>
      </c>
      <c r="R538" t="s">
        <v>2626</v>
      </c>
    </row>
    <row r="539" spans="1:18" x14ac:dyDescent="0.15">
      <c r="A539" t="s">
        <v>1809</v>
      </c>
      <c r="B539" t="s">
        <v>2579</v>
      </c>
      <c r="C539" t="s">
        <v>2580</v>
      </c>
      <c r="D539" t="s">
        <v>795</v>
      </c>
      <c r="E539" t="s">
        <v>2576</v>
      </c>
      <c r="F539" t="s">
        <v>1475</v>
      </c>
      <c r="G539" t="s">
        <v>1475</v>
      </c>
      <c r="H539" s="3">
        <v>299.27</v>
      </c>
      <c r="I539" s="3">
        <v>299.27</v>
      </c>
      <c r="J539" s="3">
        <v>0</v>
      </c>
      <c r="K539" s="64">
        <f t="shared" si="16"/>
        <v>299.27</v>
      </c>
      <c r="L539" s="64">
        <f t="shared" si="17"/>
        <v>0</v>
      </c>
      <c r="M539" s="3">
        <v>299.27</v>
      </c>
      <c r="N539" s="3">
        <v>0</v>
      </c>
      <c r="O539" s="3">
        <v>0</v>
      </c>
      <c r="P539" t="s">
        <v>3432</v>
      </c>
      <c r="Q539" t="s">
        <v>1475</v>
      </c>
      <c r="R539" t="s">
        <v>2739</v>
      </c>
    </row>
    <row r="540" spans="1:18" x14ac:dyDescent="0.15">
      <c r="A540" t="s">
        <v>1809</v>
      </c>
      <c r="B540" t="s">
        <v>3433</v>
      </c>
      <c r="C540" t="s">
        <v>3434</v>
      </c>
      <c r="D540" t="s">
        <v>795</v>
      </c>
      <c r="E540" t="s">
        <v>2576</v>
      </c>
      <c r="F540" t="s">
        <v>1475</v>
      </c>
      <c r="G540" t="s">
        <v>1475</v>
      </c>
      <c r="H540" s="3">
        <v>200</v>
      </c>
      <c r="I540" s="3">
        <v>188.02</v>
      </c>
      <c r="J540" s="3">
        <v>11.98</v>
      </c>
      <c r="K540" s="64">
        <f>M540-J540</f>
        <v>188.02</v>
      </c>
      <c r="L540" s="64">
        <f t="shared" si="17"/>
        <v>0</v>
      </c>
      <c r="M540" s="3">
        <v>200</v>
      </c>
      <c r="N540" s="3">
        <v>0</v>
      </c>
      <c r="O540" s="3">
        <v>0</v>
      </c>
      <c r="P540" t="s">
        <v>3435</v>
      </c>
      <c r="Q540" t="s">
        <v>1475</v>
      </c>
      <c r="R540" t="s">
        <v>3436</v>
      </c>
    </row>
    <row r="541" spans="1:18" x14ac:dyDescent="0.15">
      <c r="A541" t="s">
        <v>1809</v>
      </c>
      <c r="B541" t="s">
        <v>2589</v>
      </c>
      <c r="C541" t="s">
        <v>2590</v>
      </c>
      <c r="D541" t="s">
        <v>2585</v>
      </c>
      <c r="E541" t="s">
        <v>2586</v>
      </c>
      <c r="F541" t="s">
        <v>2586</v>
      </c>
      <c r="G541" t="s">
        <v>1475</v>
      </c>
      <c r="H541" s="3">
        <v>211.49</v>
      </c>
      <c r="I541" s="3">
        <v>211.49</v>
      </c>
      <c r="J541" s="3">
        <v>0</v>
      </c>
      <c r="K541" s="64">
        <f t="shared" si="16"/>
        <v>211.49</v>
      </c>
      <c r="L541" s="64">
        <f t="shared" si="17"/>
        <v>0</v>
      </c>
      <c r="M541" s="3">
        <v>211.49</v>
      </c>
      <c r="N541" s="3">
        <v>0</v>
      </c>
      <c r="O541" s="3">
        <v>0</v>
      </c>
      <c r="P541" t="s">
        <v>3437</v>
      </c>
      <c r="Q541" t="s">
        <v>1475</v>
      </c>
      <c r="R541" t="s">
        <v>2789</v>
      </c>
    </row>
    <row r="542" spans="1:18" x14ac:dyDescent="0.15">
      <c r="A542" t="s">
        <v>1809</v>
      </c>
      <c r="B542" t="s">
        <v>2593</v>
      </c>
      <c r="C542" t="s">
        <v>2594</v>
      </c>
      <c r="D542" t="s">
        <v>795</v>
      </c>
      <c r="E542" t="s">
        <v>2576</v>
      </c>
      <c r="F542" t="s">
        <v>1475</v>
      </c>
      <c r="G542" t="s">
        <v>1475</v>
      </c>
      <c r="H542" s="3">
        <v>400</v>
      </c>
      <c r="I542" s="3">
        <v>400</v>
      </c>
      <c r="J542" s="3">
        <v>0</v>
      </c>
      <c r="K542" s="64">
        <f t="shared" si="16"/>
        <v>400</v>
      </c>
      <c r="L542" s="64">
        <f t="shared" si="17"/>
        <v>0</v>
      </c>
      <c r="M542" s="3">
        <v>400</v>
      </c>
      <c r="N542" s="3">
        <v>0</v>
      </c>
      <c r="O542" s="3">
        <v>0</v>
      </c>
      <c r="P542" t="s">
        <v>3438</v>
      </c>
      <c r="Q542" t="s">
        <v>1475</v>
      </c>
      <c r="R542" t="s">
        <v>3439</v>
      </c>
    </row>
    <row r="543" spans="1:18" x14ac:dyDescent="0.15">
      <c r="A543" t="s">
        <v>1809</v>
      </c>
      <c r="B543" t="s">
        <v>2602</v>
      </c>
      <c r="C543" t="s">
        <v>2603</v>
      </c>
      <c r="D543" t="s">
        <v>795</v>
      </c>
      <c r="E543" t="s">
        <v>2566</v>
      </c>
      <c r="F543" t="s">
        <v>2567</v>
      </c>
      <c r="G543" t="s">
        <v>1475</v>
      </c>
      <c r="H543" s="3">
        <v>0</v>
      </c>
      <c r="I543" s="3">
        <v>0</v>
      </c>
      <c r="J543" s="3">
        <v>0</v>
      </c>
      <c r="K543" s="64">
        <f t="shared" si="16"/>
        <v>0</v>
      </c>
      <c r="L543" s="64">
        <f t="shared" si="17"/>
        <v>0</v>
      </c>
      <c r="M543" s="3">
        <v>0</v>
      </c>
      <c r="N543" s="3">
        <v>0</v>
      </c>
      <c r="O543" s="3">
        <v>0</v>
      </c>
      <c r="P543" t="s">
        <v>3440</v>
      </c>
      <c r="Q543" t="s">
        <v>1475</v>
      </c>
      <c r="R543" t="s">
        <v>1475</v>
      </c>
    </row>
    <row r="544" spans="1:18" x14ac:dyDescent="0.15">
      <c r="A544" t="s">
        <v>1809</v>
      </c>
      <c r="B544" t="s">
        <v>2606</v>
      </c>
      <c r="C544" t="s">
        <v>2607</v>
      </c>
      <c r="D544" t="s">
        <v>795</v>
      </c>
      <c r="E544" t="s">
        <v>2608</v>
      </c>
      <c r="F544" t="s">
        <v>2576</v>
      </c>
      <c r="G544" t="s">
        <v>1475</v>
      </c>
      <c r="H544" s="3">
        <v>500</v>
      </c>
      <c r="I544" s="3">
        <v>500</v>
      </c>
      <c r="J544" s="3">
        <v>0</v>
      </c>
      <c r="K544" s="64">
        <f t="shared" si="16"/>
        <v>500</v>
      </c>
      <c r="L544" s="64">
        <f t="shared" si="17"/>
        <v>0</v>
      </c>
      <c r="M544" s="3">
        <v>500</v>
      </c>
      <c r="N544" s="3">
        <v>0</v>
      </c>
      <c r="O544" s="3">
        <v>0</v>
      </c>
      <c r="P544" t="s">
        <v>3441</v>
      </c>
      <c r="Q544" t="s">
        <v>1475</v>
      </c>
      <c r="R544" t="s">
        <v>3442</v>
      </c>
    </row>
    <row r="545" spans="1:18" x14ac:dyDescent="0.15">
      <c r="A545" t="s">
        <v>1809</v>
      </c>
      <c r="B545" t="s">
        <v>2611</v>
      </c>
      <c r="C545" t="s">
        <v>2612</v>
      </c>
      <c r="D545" t="s">
        <v>795</v>
      </c>
      <c r="E545" t="s">
        <v>2566</v>
      </c>
      <c r="F545" t="s">
        <v>2567</v>
      </c>
      <c r="G545" t="s">
        <v>1475</v>
      </c>
      <c r="H545" s="3">
        <v>0</v>
      </c>
      <c r="I545" s="3">
        <v>0</v>
      </c>
      <c r="J545" s="3">
        <v>0</v>
      </c>
      <c r="K545" s="64">
        <f t="shared" si="16"/>
        <v>0</v>
      </c>
      <c r="L545" s="64">
        <f t="shared" si="17"/>
        <v>0</v>
      </c>
      <c r="M545" s="3">
        <v>0</v>
      </c>
      <c r="N545" s="3">
        <v>0</v>
      </c>
      <c r="O545" s="3">
        <v>0</v>
      </c>
      <c r="P545" t="s">
        <v>3443</v>
      </c>
      <c r="Q545" t="s">
        <v>1475</v>
      </c>
      <c r="R545" t="s">
        <v>2763</v>
      </c>
    </row>
    <row r="546" spans="1:18" x14ac:dyDescent="0.15">
      <c r="A546" t="s">
        <v>1809</v>
      </c>
      <c r="B546" t="s">
        <v>2615</v>
      </c>
      <c r="C546" t="s">
        <v>2616</v>
      </c>
      <c r="D546" t="s">
        <v>795</v>
      </c>
      <c r="E546" t="s">
        <v>2566</v>
      </c>
      <c r="F546" t="s">
        <v>2567</v>
      </c>
      <c r="G546" t="s">
        <v>1475</v>
      </c>
      <c r="H546" s="3">
        <v>95.78</v>
      </c>
      <c r="I546" s="3">
        <v>95.78</v>
      </c>
      <c r="J546" s="3">
        <v>0</v>
      </c>
      <c r="K546" s="64">
        <f t="shared" si="16"/>
        <v>95.78</v>
      </c>
      <c r="L546" s="64">
        <f t="shared" si="17"/>
        <v>0</v>
      </c>
      <c r="M546" s="3">
        <v>95.78</v>
      </c>
      <c r="N546" s="3">
        <v>0</v>
      </c>
      <c r="O546" s="3">
        <v>0</v>
      </c>
      <c r="P546" t="s">
        <v>3444</v>
      </c>
      <c r="Q546" t="s">
        <v>1475</v>
      </c>
      <c r="R546" t="s">
        <v>3445</v>
      </c>
    </row>
    <row r="547" spans="1:18" x14ac:dyDescent="0.15">
      <c r="A547" t="s">
        <v>1809</v>
      </c>
      <c r="B547" t="s">
        <v>3008</v>
      </c>
      <c r="C547" t="s">
        <v>3009</v>
      </c>
      <c r="D547" t="s">
        <v>2560</v>
      </c>
      <c r="E547" t="s">
        <v>2561</v>
      </c>
      <c r="F547" t="s">
        <v>1475</v>
      </c>
      <c r="G547" t="s">
        <v>1475</v>
      </c>
      <c r="H547" s="3">
        <v>5257.6</v>
      </c>
      <c r="I547" s="3">
        <v>5257.6</v>
      </c>
      <c r="J547" s="3">
        <v>0</v>
      </c>
      <c r="K547" s="64">
        <f t="shared" si="16"/>
        <v>0</v>
      </c>
      <c r="L547" s="64">
        <f t="shared" si="17"/>
        <v>5257.6</v>
      </c>
      <c r="M547" s="3">
        <v>0</v>
      </c>
      <c r="N547" s="3">
        <v>5257.6</v>
      </c>
      <c r="O547" s="3">
        <v>0</v>
      </c>
      <c r="P547" t="s">
        <v>3446</v>
      </c>
      <c r="Q547" t="s">
        <v>3447</v>
      </c>
      <c r="R547" t="s">
        <v>1475</v>
      </c>
    </row>
    <row r="548" spans="1:18" x14ac:dyDescent="0.15">
      <c r="A548" t="s">
        <v>1809</v>
      </c>
      <c r="B548" t="s">
        <v>2623</v>
      </c>
      <c r="C548" t="s">
        <v>2624</v>
      </c>
      <c r="D548" t="s">
        <v>2585</v>
      </c>
      <c r="E548" t="s">
        <v>2586</v>
      </c>
      <c r="F548" t="s">
        <v>2586</v>
      </c>
      <c r="G548" t="s">
        <v>1475</v>
      </c>
      <c r="H548" s="3">
        <v>227.76</v>
      </c>
      <c r="I548" s="3">
        <v>227.76</v>
      </c>
      <c r="J548" s="3">
        <v>0</v>
      </c>
      <c r="K548" s="64">
        <f t="shared" si="16"/>
        <v>227.76</v>
      </c>
      <c r="L548" s="64">
        <f t="shared" si="17"/>
        <v>0</v>
      </c>
      <c r="M548" s="3">
        <v>227.76</v>
      </c>
      <c r="N548" s="3">
        <v>0</v>
      </c>
      <c r="O548" s="3">
        <v>0</v>
      </c>
      <c r="P548" t="s">
        <v>3448</v>
      </c>
      <c r="Q548" t="s">
        <v>1475</v>
      </c>
      <c r="R548" t="s">
        <v>3400</v>
      </c>
    </row>
    <row r="549" spans="1:18" x14ac:dyDescent="0.15">
      <c r="A549" t="s">
        <v>1809</v>
      </c>
      <c r="B549" t="s">
        <v>2627</v>
      </c>
      <c r="C549" t="s">
        <v>2628</v>
      </c>
      <c r="D549" t="s">
        <v>2560</v>
      </c>
      <c r="E549" t="s">
        <v>2629</v>
      </c>
      <c r="F549" t="s">
        <v>2629</v>
      </c>
      <c r="G549" t="s">
        <v>1475</v>
      </c>
      <c r="H549" s="3">
        <v>0</v>
      </c>
      <c r="I549" s="3">
        <v>0</v>
      </c>
      <c r="J549" s="3">
        <v>0</v>
      </c>
      <c r="K549" s="64">
        <f t="shared" si="16"/>
        <v>0</v>
      </c>
      <c r="L549" s="64">
        <f t="shared" si="17"/>
        <v>0</v>
      </c>
      <c r="M549" s="3">
        <v>0</v>
      </c>
      <c r="N549" s="3">
        <v>0</v>
      </c>
      <c r="O549" s="3">
        <v>0</v>
      </c>
      <c r="P549" t="s">
        <v>3449</v>
      </c>
      <c r="Q549" t="s">
        <v>1475</v>
      </c>
      <c r="R549" t="s">
        <v>2601</v>
      </c>
    </row>
    <row r="550" spans="1:18" x14ac:dyDescent="0.15">
      <c r="A550" t="s">
        <v>1809</v>
      </c>
      <c r="B550" t="s">
        <v>2940</v>
      </c>
      <c r="C550" t="s">
        <v>2941</v>
      </c>
      <c r="D550" t="s">
        <v>1426</v>
      </c>
      <c r="E550" t="s">
        <v>2576</v>
      </c>
      <c r="F550" t="s">
        <v>1475</v>
      </c>
      <c r="G550" t="s">
        <v>1475</v>
      </c>
      <c r="H550" s="3">
        <v>0</v>
      </c>
      <c r="I550" s="3">
        <v>0</v>
      </c>
      <c r="J550" s="3">
        <v>0</v>
      </c>
      <c r="K550" s="64">
        <f t="shared" si="16"/>
        <v>0</v>
      </c>
      <c r="L550" s="64">
        <f t="shared" si="17"/>
        <v>0</v>
      </c>
      <c r="M550" s="3">
        <v>0</v>
      </c>
      <c r="N550" s="3">
        <v>0</v>
      </c>
      <c r="O550" s="3">
        <v>0</v>
      </c>
      <c r="P550" t="s">
        <v>2648</v>
      </c>
      <c r="Q550" t="s">
        <v>2648</v>
      </c>
      <c r="R550" t="s">
        <v>1475</v>
      </c>
    </row>
    <row r="551" spans="1:18" x14ac:dyDescent="0.15">
      <c r="A551" t="s">
        <v>1809</v>
      </c>
      <c r="B551" t="s">
        <v>2632</v>
      </c>
      <c r="C551" t="s">
        <v>2633</v>
      </c>
      <c r="D551" t="s">
        <v>2585</v>
      </c>
      <c r="E551" t="s">
        <v>2586</v>
      </c>
      <c r="F551" t="s">
        <v>2586</v>
      </c>
      <c r="G551" t="s">
        <v>1475</v>
      </c>
      <c r="H551" s="3">
        <v>0</v>
      </c>
      <c r="I551" s="3">
        <v>0</v>
      </c>
      <c r="J551" s="3">
        <v>0</v>
      </c>
      <c r="K551" s="64">
        <f t="shared" si="16"/>
        <v>0</v>
      </c>
      <c r="L551" s="64">
        <f t="shared" si="17"/>
        <v>0</v>
      </c>
      <c r="M551" s="3">
        <v>0</v>
      </c>
      <c r="N551" s="3">
        <v>0</v>
      </c>
      <c r="O551" s="3">
        <v>0</v>
      </c>
      <c r="P551" t="s">
        <v>2654</v>
      </c>
      <c r="Q551" t="s">
        <v>1475</v>
      </c>
      <c r="R551" t="s">
        <v>1475</v>
      </c>
    </row>
    <row r="552" spans="1:18" x14ac:dyDescent="0.15">
      <c r="A552" t="s">
        <v>1809</v>
      </c>
      <c r="B552" t="s">
        <v>2636</v>
      </c>
      <c r="C552" t="s">
        <v>2637</v>
      </c>
      <c r="D552" t="s">
        <v>795</v>
      </c>
      <c r="E552" t="s">
        <v>2566</v>
      </c>
      <c r="F552" t="s">
        <v>2567</v>
      </c>
      <c r="G552" t="s">
        <v>1475</v>
      </c>
      <c r="H552" s="3">
        <v>6000</v>
      </c>
      <c r="I552" s="3">
        <v>6000</v>
      </c>
      <c r="J552" s="3">
        <v>0</v>
      </c>
      <c r="K552" s="64">
        <f t="shared" si="16"/>
        <v>0</v>
      </c>
      <c r="L552" s="64">
        <f t="shared" si="17"/>
        <v>6000</v>
      </c>
      <c r="M552" s="3">
        <v>0</v>
      </c>
      <c r="N552" s="3">
        <v>6000</v>
      </c>
      <c r="O552" s="3">
        <v>0</v>
      </c>
      <c r="P552" t="s">
        <v>3450</v>
      </c>
      <c r="Q552" t="s">
        <v>3451</v>
      </c>
      <c r="R552" t="s">
        <v>3452</v>
      </c>
    </row>
    <row r="553" spans="1:18" x14ac:dyDescent="0.15">
      <c r="A553" t="s">
        <v>1809</v>
      </c>
      <c r="B553" t="s">
        <v>3322</v>
      </c>
      <c r="C553" t="s">
        <v>3323</v>
      </c>
      <c r="D553" t="s">
        <v>3089</v>
      </c>
      <c r="E553" t="s">
        <v>3324</v>
      </c>
      <c r="F553" t="s">
        <v>1475</v>
      </c>
      <c r="G553" t="s">
        <v>1475</v>
      </c>
      <c r="H553" s="3">
        <v>500</v>
      </c>
      <c r="I553" s="3">
        <v>500</v>
      </c>
      <c r="J553" s="3">
        <v>0</v>
      </c>
      <c r="K553" s="64">
        <f t="shared" si="16"/>
        <v>0</v>
      </c>
      <c r="L553" s="64">
        <f t="shared" si="17"/>
        <v>500</v>
      </c>
      <c r="M553" s="3">
        <v>0</v>
      </c>
      <c r="N553" s="3">
        <v>0</v>
      </c>
      <c r="O553" s="3">
        <v>500</v>
      </c>
      <c r="P553" t="s">
        <v>3453</v>
      </c>
      <c r="Q553" t="s">
        <v>3454</v>
      </c>
      <c r="R553" t="s">
        <v>1475</v>
      </c>
    </row>
    <row r="554" spans="1:18" x14ac:dyDescent="0.15">
      <c r="A554" t="s">
        <v>1809</v>
      </c>
      <c r="B554" t="s">
        <v>2655</v>
      </c>
      <c r="C554" t="s">
        <v>2656</v>
      </c>
      <c r="D554" t="s">
        <v>1426</v>
      </c>
      <c r="E554" t="s">
        <v>2657</v>
      </c>
      <c r="F554" t="s">
        <v>1475</v>
      </c>
      <c r="G554" t="s">
        <v>1475</v>
      </c>
      <c r="H554" s="3">
        <v>0</v>
      </c>
      <c r="I554" s="3">
        <v>0</v>
      </c>
      <c r="J554" s="3">
        <v>0</v>
      </c>
      <c r="K554" s="64">
        <f t="shared" si="16"/>
        <v>0</v>
      </c>
      <c r="L554" s="64">
        <f t="shared" si="17"/>
        <v>0</v>
      </c>
      <c r="M554" s="3">
        <v>0</v>
      </c>
      <c r="N554" s="3">
        <v>0</v>
      </c>
      <c r="O554" s="3">
        <v>0</v>
      </c>
      <c r="P554" t="s">
        <v>3442</v>
      </c>
      <c r="Q554" t="s">
        <v>1475</v>
      </c>
      <c r="R554" t="s">
        <v>2631</v>
      </c>
    </row>
    <row r="555" spans="1:18" x14ac:dyDescent="0.15">
      <c r="A555" t="s">
        <v>1809</v>
      </c>
      <c r="B555" t="s">
        <v>2949</v>
      </c>
      <c r="C555" t="s">
        <v>2950</v>
      </c>
      <c r="D555" t="s">
        <v>795</v>
      </c>
      <c r="E555" t="s">
        <v>2951</v>
      </c>
      <c r="F555" t="s">
        <v>2952</v>
      </c>
      <c r="G555" t="s">
        <v>1475</v>
      </c>
      <c r="H555" s="3">
        <v>200</v>
      </c>
      <c r="I555" s="3">
        <v>200</v>
      </c>
      <c r="J555" s="3">
        <v>0</v>
      </c>
      <c r="K555" s="64">
        <f t="shared" si="16"/>
        <v>200</v>
      </c>
      <c r="L555" s="64">
        <f t="shared" si="17"/>
        <v>0</v>
      </c>
      <c r="M555" s="3">
        <v>200</v>
      </c>
      <c r="N555" s="3">
        <v>0</v>
      </c>
      <c r="O555" s="3">
        <v>0</v>
      </c>
      <c r="P555" t="s">
        <v>3455</v>
      </c>
      <c r="Q555" t="s">
        <v>1475</v>
      </c>
      <c r="R555" t="s">
        <v>3002</v>
      </c>
    </row>
    <row r="556" spans="1:18" x14ac:dyDescent="0.15">
      <c r="A556" t="s">
        <v>1809</v>
      </c>
      <c r="B556" t="s">
        <v>3087</v>
      </c>
      <c r="C556" t="s">
        <v>3088</v>
      </c>
      <c r="D556" t="s">
        <v>3089</v>
      </c>
      <c r="E556" t="s">
        <v>2576</v>
      </c>
      <c r="F556" t="s">
        <v>1475</v>
      </c>
      <c r="G556" t="s">
        <v>1475</v>
      </c>
      <c r="H556" s="3">
        <v>978.81</v>
      </c>
      <c r="I556" s="3">
        <v>978.81</v>
      </c>
      <c r="J556" s="3">
        <v>0</v>
      </c>
      <c r="K556" s="64">
        <f t="shared" si="16"/>
        <v>978.81</v>
      </c>
      <c r="L556" s="64">
        <f t="shared" si="17"/>
        <v>0</v>
      </c>
      <c r="M556" s="3">
        <v>978.81</v>
      </c>
      <c r="N556" s="3">
        <v>0</v>
      </c>
      <c r="O556" s="3">
        <v>0</v>
      </c>
      <c r="P556" t="s">
        <v>3456</v>
      </c>
      <c r="Q556" t="s">
        <v>1475</v>
      </c>
      <c r="R556" t="s">
        <v>3457</v>
      </c>
    </row>
    <row r="557" spans="1:18" x14ac:dyDescent="0.15">
      <c r="A557" t="s">
        <v>1809</v>
      </c>
      <c r="B557" t="s">
        <v>3053</v>
      </c>
      <c r="C557" t="s">
        <v>3054</v>
      </c>
      <c r="D557" t="s">
        <v>795</v>
      </c>
      <c r="E557" t="s">
        <v>2566</v>
      </c>
      <c r="F557" t="s">
        <v>2621</v>
      </c>
      <c r="G557" t="s">
        <v>1475</v>
      </c>
      <c r="H557" s="3">
        <v>704</v>
      </c>
      <c r="I557" s="3">
        <v>704</v>
      </c>
      <c r="J557" s="3">
        <v>0</v>
      </c>
      <c r="K557" s="64">
        <f t="shared" si="16"/>
        <v>704</v>
      </c>
      <c r="L557" s="64">
        <f t="shared" si="17"/>
        <v>0</v>
      </c>
      <c r="M557" s="3">
        <v>704</v>
      </c>
      <c r="N557" s="3">
        <v>0</v>
      </c>
      <c r="O557" s="3">
        <v>0</v>
      </c>
      <c r="P557" t="s">
        <v>3458</v>
      </c>
      <c r="Q557" t="s">
        <v>1475</v>
      </c>
      <c r="R557" t="s">
        <v>3459</v>
      </c>
    </row>
    <row r="558" spans="1:18" x14ac:dyDescent="0.15">
      <c r="A558" t="s">
        <v>1809</v>
      </c>
      <c r="B558" t="s">
        <v>3094</v>
      </c>
      <c r="C558" t="s">
        <v>3095</v>
      </c>
      <c r="D558" t="s">
        <v>753</v>
      </c>
      <c r="E558" t="s">
        <v>3096</v>
      </c>
      <c r="F558" t="s">
        <v>3097</v>
      </c>
      <c r="G558" t="s">
        <v>1475</v>
      </c>
      <c r="H558" s="3">
        <v>495.47</v>
      </c>
      <c r="I558" s="3">
        <v>495.47</v>
      </c>
      <c r="J558" s="3">
        <v>0</v>
      </c>
      <c r="K558" s="64">
        <f t="shared" si="16"/>
        <v>495.47</v>
      </c>
      <c r="L558" s="64">
        <f t="shared" si="17"/>
        <v>0</v>
      </c>
      <c r="M558" s="3">
        <v>495.47</v>
      </c>
      <c r="N558" s="3">
        <v>0</v>
      </c>
      <c r="O558" s="3">
        <v>0</v>
      </c>
      <c r="P558" t="s">
        <v>3460</v>
      </c>
      <c r="Q558" t="s">
        <v>1475</v>
      </c>
      <c r="R558" t="s">
        <v>3461</v>
      </c>
    </row>
    <row r="559" spans="1:18" x14ac:dyDescent="0.15">
      <c r="A559" t="s">
        <v>1809</v>
      </c>
      <c r="B559" t="s">
        <v>3422</v>
      </c>
      <c r="C559" t="s">
        <v>3423</v>
      </c>
      <c r="D559" t="s">
        <v>2560</v>
      </c>
      <c r="E559" t="s">
        <v>3424</v>
      </c>
      <c r="F559" t="s">
        <v>1475</v>
      </c>
      <c r="G559" t="s">
        <v>1475</v>
      </c>
      <c r="H559" s="3">
        <v>500</v>
      </c>
      <c r="I559" s="3">
        <v>500</v>
      </c>
      <c r="J559" s="3">
        <v>0</v>
      </c>
      <c r="K559" s="64">
        <f t="shared" si="16"/>
        <v>500</v>
      </c>
      <c r="L559" s="64">
        <f t="shared" si="17"/>
        <v>0</v>
      </c>
      <c r="M559" s="3">
        <v>500</v>
      </c>
      <c r="N559" s="3">
        <v>0</v>
      </c>
      <c r="O559" s="3">
        <v>0</v>
      </c>
      <c r="P559" t="s">
        <v>3462</v>
      </c>
      <c r="Q559" t="s">
        <v>1475</v>
      </c>
      <c r="R559" t="s">
        <v>3463</v>
      </c>
    </row>
    <row r="560" spans="1:18" x14ac:dyDescent="0.15">
      <c r="A560" t="s">
        <v>1769</v>
      </c>
      <c r="B560" t="s">
        <v>2558</v>
      </c>
      <c r="C560" t="s">
        <v>2559</v>
      </c>
      <c r="D560" t="s">
        <v>2560</v>
      </c>
      <c r="E560" t="s">
        <v>2561</v>
      </c>
      <c r="F560" t="s">
        <v>1475</v>
      </c>
      <c r="G560" t="s">
        <v>1475</v>
      </c>
      <c r="H560" s="3">
        <v>0</v>
      </c>
      <c r="I560" s="3">
        <v>0</v>
      </c>
      <c r="J560" s="3">
        <v>0</v>
      </c>
      <c r="K560" s="64">
        <f t="shared" si="16"/>
        <v>0</v>
      </c>
      <c r="L560" s="64">
        <f t="shared" si="17"/>
        <v>0</v>
      </c>
      <c r="M560" s="3">
        <v>0</v>
      </c>
      <c r="N560" s="3">
        <v>0</v>
      </c>
      <c r="O560" s="3">
        <v>0</v>
      </c>
      <c r="P560" t="s">
        <v>2601</v>
      </c>
      <c r="Q560" t="s">
        <v>1475</v>
      </c>
      <c r="R560" t="s">
        <v>1475</v>
      </c>
    </row>
    <row r="561" spans="1:18" x14ac:dyDescent="0.15">
      <c r="A561" t="s">
        <v>1769</v>
      </c>
      <c r="B561" t="s">
        <v>2564</v>
      </c>
      <c r="C561" t="s">
        <v>2565</v>
      </c>
      <c r="D561" t="s">
        <v>795</v>
      </c>
      <c r="E561" t="s">
        <v>2566</v>
      </c>
      <c r="F561" t="s">
        <v>2567</v>
      </c>
      <c r="G561" t="s">
        <v>1475</v>
      </c>
      <c r="H561" s="3">
        <v>2599.9</v>
      </c>
      <c r="I561" s="3">
        <v>2599.9</v>
      </c>
      <c r="J561" s="3">
        <v>0</v>
      </c>
      <c r="K561" s="64">
        <f t="shared" si="16"/>
        <v>2599.9</v>
      </c>
      <c r="L561" s="64">
        <f t="shared" si="17"/>
        <v>0</v>
      </c>
      <c r="M561" s="3">
        <v>2599.9</v>
      </c>
      <c r="N561" s="3">
        <v>0</v>
      </c>
      <c r="O561" s="3">
        <v>0</v>
      </c>
      <c r="P561" t="s">
        <v>3464</v>
      </c>
      <c r="Q561" t="s">
        <v>1475</v>
      </c>
      <c r="R561" t="s">
        <v>3465</v>
      </c>
    </row>
    <row r="562" spans="1:18" x14ac:dyDescent="0.15">
      <c r="A562" t="s">
        <v>1769</v>
      </c>
      <c r="B562" t="s">
        <v>2570</v>
      </c>
      <c r="C562" t="s">
        <v>2571</v>
      </c>
      <c r="D562" t="s">
        <v>795</v>
      </c>
      <c r="E562" t="s">
        <v>2566</v>
      </c>
      <c r="F562" t="s">
        <v>2567</v>
      </c>
      <c r="G562" t="s">
        <v>1475</v>
      </c>
      <c r="H562" s="3">
        <v>9395.9</v>
      </c>
      <c r="I562" s="3">
        <v>9395.9</v>
      </c>
      <c r="J562" s="3">
        <v>0</v>
      </c>
      <c r="K562" s="64">
        <f t="shared" si="16"/>
        <v>9395.9</v>
      </c>
      <c r="L562" s="64">
        <f t="shared" si="17"/>
        <v>0</v>
      </c>
      <c r="M562" s="3">
        <v>9395.9</v>
      </c>
      <c r="N562" s="3">
        <v>0</v>
      </c>
      <c r="O562" s="3">
        <v>0</v>
      </c>
      <c r="P562" t="s">
        <v>3466</v>
      </c>
      <c r="Q562" t="s">
        <v>1475</v>
      </c>
      <c r="R562" t="s">
        <v>3467</v>
      </c>
    </row>
    <row r="563" spans="1:18" x14ac:dyDescent="0.15">
      <c r="A563" t="s">
        <v>1769</v>
      </c>
      <c r="B563" t="s">
        <v>2574</v>
      </c>
      <c r="C563" t="s">
        <v>2575</v>
      </c>
      <c r="D563" t="s">
        <v>802</v>
      </c>
      <c r="E563" t="s">
        <v>2576</v>
      </c>
      <c r="F563" t="s">
        <v>1475</v>
      </c>
      <c r="G563" t="s">
        <v>1475</v>
      </c>
      <c r="H563" s="3">
        <v>0</v>
      </c>
      <c r="I563" s="3">
        <v>0</v>
      </c>
      <c r="J563" s="3">
        <v>0</v>
      </c>
      <c r="K563" s="64">
        <f t="shared" si="16"/>
        <v>0</v>
      </c>
      <c r="L563" s="64">
        <f t="shared" si="17"/>
        <v>0</v>
      </c>
      <c r="M563" s="3">
        <v>0</v>
      </c>
      <c r="N563" s="3">
        <v>0</v>
      </c>
      <c r="O563" s="3">
        <v>0</v>
      </c>
      <c r="P563" t="s">
        <v>3468</v>
      </c>
      <c r="Q563" t="s">
        <v>1475</v>
      </c>
      <c r="R563" t="s">
        <v>3469</v>
      </c>
    </row>
    <row r="564" spans="1:18" x14ac:dyDescent="0.15">
      <c r="A564" t="s">
        <v>1769</v>
      </c>
      <c r="B564" t="s">
        <v>2579</v>
      </c>
      <c r="C564" t="s">
        <v>2580</v>
      </c>
      <c r="D564" t="s">
        <v>795</v>
      </c>
      <c r="E564" t="s">
        <v>2576</v>
      </c>
      <c r="F564" t="s">
        <v>1475</v>
      </c>
      <c r="G564" t="s">
        <v>1475</v>
      </c>
      <c r="H564" s="3">
        <v>298.89999999999998</v>
      </c>
      <c r="I564" s="3">
        <v>298.89999999999998</v>
      </c>
      <c r="J564" s="3">
        <v>0</v>
      </c>
      <c r="K564" s="64">
        <f t="shared" si="16"/>
        <v>298.89999999999998</v>
      </c>
      <c r="L564" s="64">
        <f t="shared" si="17"/>
        <v>0</v>
      </c>
      <c r="M564" s="3">
        <v>298.89999999999998</v>
      </c>
      <c r="N564" s="3">
        <v>0</v>
      </c>
      <c r="O564" s="3">
        <v>0</v>
      </c>
      <c r="P564" t="s">
        <v>3470</v>
      </c>
      <c r="Q564" t="s">
        <v>1475</v>
      </c>
      <c r="R564" t="s">
        <v>3372</v>
      </c>
    </row>
    <row r="565" spans="1:18" x14ac:dyDescent="0.15">
      <c r="A565" t="s">
        <v>1769</v>
      </c>
      <c r="B565" t="s">
        <v>3433</v>
      </c>
      <c r="C565" t="s">
        <v>3434</v>
      </c>
      <c r="D565" t="s">
        <v>795</v>
      </c>
      <c r="E565" t="s">
        <v>2576</v>
      </c>
      <c r="F565" t="s">
        <v>1475</v>
      </c>
      <c r="G565" t="s">
        <v>1475</v>
      </c>
      <c r="H565" s="3">
        <v>195.19</v>
      </c>
      <c r="I565" s="3">
        <v>195.19</v>
      </c>
      <c r="J565" s="3">
        <v>0</v>
      </c>
      <c r="K565" s="64">
        <f t="shared" si="16"/>
        <v>195.19</v>
      </c>
      <c r="L565" s="64">
        <f t="shared" si="17"/>
        <v>0</v>
      </c>
      <c r="M565" s="3">
        <v>195.19</v>
      </c>
      <c r="N565" s="3">
        <v>0</v>
      </c>
      <c r="O565" s="3">
        <v>0</v>
      </c>
      <c r="P565" t="s">
        <v>3471</v>
      </c>
      <c r="Q565" t="s">
        <v>1475</v>
      </c>
      <c r="R565" t="s">
        <v>2965</v>
      </c>
    </row>
    <row r="566" spans="1:18" x14ac:dyDescent="0.15">
      <c r="A566" t="s">
        <v>1769</v>
      </c>
      <c r="B566" t="s">
        <v>2589</v>
      </c>
      <c r="C566" t="s">
        <v>2590</v>
      </c>
      <c r="D566" t="s">
        <v>2585</v>
      </c>
      <c r="E566" t="s">
        <v>2586</v>
      </c>
      <c r="F566" t="s">
        <v>2586</v>
      </c>
      <c r="G566" t="s">
        <v>1475</v>
      </c>
      <c r="H566" s="3">
        <v>256.39999999999998</v>
      </c>
      <c r="I566" s="3">
        <v>256.39999999999998</v>
      </c>
      <c r="J566" s="3">
        <v>0</v>
      </c>
      <c r="K566" s="64">
        <f t="shared" si="16"/>
        <v>256.39999999999998</v>
      </c>
      <c r="L566" s="64">
        <f t="shared" si="17"/>
        <v>0</v>
      </c>
      <c r="M566" s="3">
        <v>256.39999999999998</v>
      </c>
      <c r="N566" s="3">
        <v>0</v>
      </c>
      <c r="O566" s="3">
        <v>0</v>
      </c>
      <c r="P566" t="s">
        <v>3472</v>
      </c>
      <c r="Q566" t="s">
        <v>1475</v>
      </c>
      <c r="R566" t="s">
        <v>2963</v>
      </c>
    </row>
    <row r="567" spans="1:18" x14ac:dyDescent="0.15">
      <c r="A567" t="s">
        <v>1769</v>
      </c>
      <c r="B567" t="s">
        <v>2593</v>
      </c>
      <c r="C567" t="s">
        <v>2594</v>
      </c>
      <c r="D567" t="s">
        <v>795</v>
      </c>
      <c r="E567" t="s">
        <v>2576</v>
      </c>
      <c r="F567" t="s">
        <v>1475</v>
      </c>
      <c r="G567" t="s">
        <v>1475</v>
      </c>
      <c r="H567" s="3">
        <v>400</v>
      </c>
      <c r="I567" s="3">
        <v>400</v>
      </c>
      <c r="J567" s="3">
        <v>0</v>
      </c>
      <c r="K567" s="64">
        <f t="shared" si="16"/>
        <v>400</v>
      </c>
      <c r="L567" s="64">
        <f t="shared" si="17"/>
        <v>0</v>
      </c>
      <c r="M567" s="3">
        <v>400</v>
      </c>
      <c r="N567" s="3">
        <v>0</v>
      </c>
      <c r="O567" s="3">
        <v>0</v>
      </c>
      <c r="P567" t="s">
        <v>3473</v>
      </c>
      <c r="Q567" t="s">
        <v>1475</v>
      </c>
      <c r="R567" t="s">
        <v>2832</v>
      </c>
    </row>
    <row r="568" spans="1:18" x14ac:dyDescent="0.15">
      <c r="A568" t="s">
        <v>1769</v>
      </c>
      <c r="B568" t="s">
        <v>2602</v>
      </c>
      <c r="C568" t="s">
        <v>2603</v>
      </c>
      <c r="D568" t="s">
        <v>795</v>
      </c>
      <c r="E568" t="s">
        <v>2566</v>
      </c>
      <c r="F568" t="s">
        <v>2567</v>
      </c>
      <c r="G568" t="s">
        <v>1475</v>
      </c>
      <c r="H568" s="3">
        <v>0</v>
      </c>
      <c r="I568" s="3">
        <v>0</v>
      </c>
      <c r="J568" s="3">
        <v>0</v>
      </c>
      <c r="K568" s="64">
        <f t="shared" si="16"/>
        <v>0</v>
      </c>
      <c r="L568" s="64">
        <f t="shared" si="17"/>
        <v>0</v>
      </c>
      <c r="M568" s="3">
        <v>0</v>
      </c>
      <c r="N568" s="3">
        <v>0</v>
      </c>
      <c r="O568" s="3">
        <v>0</v>
      </c>
      <c r="P568" t="s">
        <v>3257</v>
      </c>
      <c r="Q568" t="s">
        <v>1475</v>
      </c>
      <c r="R568" t="s">
        <v>2588</v>
      </c>
    </row>
    <row r="569" spans="1:18" x14ac:dyDescent="0.15">
      <c r="A569" t="s">
        <v>1769</v>
      </c>
      <c r="B569" t="s">
        <v>2606</v>
      </c>
      <c r="C569" t="s">
        <v>2607</v>
      </c>
      <c r="D569" t="s">
        <v>795</v>
      </c>
      <c r="E569" t="s">
        <v>2608</v>
      </c>
      <c r="F569" t="s">
        <v>2576</v>
      </c>
      <c r="G569" t="s">
        <v>1475</v>
      </c>
      <c r="H569" s="3">
        <v>500</v>
      </c>
      <c r="I569" s="3">
        <v>500</v>
      </c>
      <c r="J569" s="3">
        <v>0</v>
      </c>
      <c r="K569" s="64">
        <f t="shared" si="16"/>
        <v>500</v>
      </c>
      <c r="L569" s="64">
        <f t="shared" si="17"/>
        <v>0</v>
      </c>
      <c r="M569" s="3">
        <v>500</v>
      </c>
      <c r="N569" s="3">
        <v>0</v>
      </c>
      <c r="O569" s="3">
        <v>0</v>
      </c>
      <c r="P569" t="s">
        <v>3474</v>
      </c>
      <c r="Q569" t="s">
        <v>1475</v>
      </c>
      <c r="R569" t="s">
        <v>3475</v>
      </c>
    </row>
    <row r="570" spans="1:18" x14ac:dyDescent="0.15">
      <c r="A570" t="s">
        <v>1769</v>
      </c>
      <c r="B570" t="s">
        <v>2611</v>
      </c>
      <c r="C570" t="s">
        <v>2612</v>
      </c>
      <c r="D570" t="s">
        <v>795</v>
      </c>
      <c r="E570" t="s">
        <v>2566</v>
      </c>
      <c r="F570" t="s">
        <v>2567</v>
      </c>
      <c r="G570" t="s">
        <v>1475</v>
      </c>
      <c r="H570" s="3">
        <v>0</v>
      </c>
      <c r="I570" s="3">
        <v>0</v>
      </c>
      <c r="J570" s="3">
        <v>0</v>
      </c>
      <c r="K570" s="64">
        <f t="shared" si="16"/>
        <v>0</v>
      </c>
      <c r="L570" s="64">
        <f t="shared" si="17"/>
        <v>0</v>
      </c>
      <c r="M570" s="3">
        <v>0</v>
      </c>
      <c r="N570" s="3">
        <v>0</v>
      </c>
      <c r="O570" s="3">
        <v>0</v>
      </c>
      <c r="P570" t="s">
        <v>3476</v>
      </c>
      <c r="Q570" t="s">
        <v>1475</v>
      </c>
      <c r="R570" t="s">
        <v>2687</v>
      </c>
    </row>
    <row r="571" spans="1:18" x14ac:dyDescent="0.15">
      <c r="A571" t="s">
        <v>1769</v>
      </c>
      <c r="B571" t="s">
        <v>2615</v>
      </c>
      <c r="C571" t="s">
        <v>2616</v>
      </c>
      <c r="D571" t="s">
        <v>795</v>
      </c>
      <c r="E571" t="s">
        <v>2566</v>
      </c>
      <c r="F571" t="s">
        <v>2567</v>
      </c>
      <c r="G571" t="s">
        <v>1475</v>
      </c>
      <c r="H571" s="3">
        <v>63.31</v>
      </c>
      <c r="I571" s="3">
        <v>63.31</v>
      </c>
      <c r="J571" s="3">
        <v>0</v>
      </c>
      <c r="K571" s="64">
        <f t="shared" si="16"/>
        <v>63.31</v>
      </c>
      <c r="L571" s="64">
        <f t="shared" si="17"/>
        <v>0</v>
      </c>
      <c r="M571" s="3">
        <v>63.31</v>
      </c>
      <c r="N571" s="3">
        <v>0</v>
      </c>
      <c r="O571" s="3">
        <v>0</v>
      </c>
      <c r="P571" t="s">
        <v>3477</v>
      </c>
      <c r="Q571" t="s">
        <v>1475</v>
      </c>
      <c r="R571" t="s">
        <v>3478</v>
      </c>
    </row>
    <row r="572" spans="1:18" x14ac:dyDescent="0.15">
      <c r="A572" t="s">
        <v>1769</v>
      </c>
      <c r="B572" t="s">
        <v>3008</v>
      </c>
      <c r="C572" t="s">
        <v>3009</v>
      </c>
      <c r="D572" t="s">
        <v>2560</v>
      </c>
      <c r="E572" t="s">
        <v>2561</v>
      </c>
      <c r="F572" t="s">
        <v>1475</v>
      </c>
      <c r="G572" t="s">
        <v>1475</v>
      </c>
      <c r="H572" s="3">
        <v>3199.79</v>
      </c>
      <c r="I572" s="3">
        <v>3199.79</v>
      </c>
      <c r="J572" s="3">
        <v>0</v>
      </c>
      <c r="K572" s="64">
        <f t="shared" si="16"/>
        <v>0</v>
      </c>
      <c r="L572" s="64">
        <f t="shared" si="17"/>
        <v>3199.79</v>
      </c>
      <c r="M572" s="3">
        <v>0</v>
      </c>
      <c r="N572" s="3">
        <v>3199.79</v>
      </c>
      <c r="O572" s="3">
        <v>0</v>
      </c>
      <c r="P572" t="s">
        <v>3479</v>
      </c>
      <c r="Q572" t="s">
        <v>3480</v>
      </c>
      <c r="R572" t="s">
        <v>1475</v>
      </c>
    </row>
    <row r="573" spans="1:18" x14ac:dyDescent="0.15">
      <c r="A573" t="s">
        <v>1769</v>
      </c>
      <c r="B573" t="s">
        <v>2623</v>
      </c>
      <c r="C573" t="s">
        <v>2624</v>
      </c>
      <c r="D573" t="s">
        <v>2585</v>
      </c>
      <c r="E573" t="s">
        <v>2586</v>
      </c>
      <c r="F573" t="s">
        <v>2586</v>
      </c>
      <c r="G573" t="s">
        <v>1475</v>
      </c>
      <c r="H573" s="3">
        <v>197.87</v>
      </c>
      <c r="I573" s="3">
        <v>197.87</v>
      </c>
      <c r="J573" s="3">
        <v>0</v>
      </c>
      <c r="K573" s="64">
        <f t="shared" si="16"/>
        <v>197.87</v>
      </c>
      <c r="L573" s="64">
        <f t="shared" si="17"/>
        <v>0</v>
      </c>
      <c r="M573" s="3">
        <v>197.87</v>
      </c>
      <c r="N573" s="3">
        <v>0</v>
      </c>
      <c r="O573" s="3">
        <v>0</v>
      </c>
      <c r="P573" t="s">
        <v>3481</v>
      </c>
      <c r="Q573" t="s">
        <v>1475</v>
      </c>
      <c r="R573" t="s">
        <v>2919</v>
      </c>
    </row>
    <row r="574" spans="1:18" x14ac:dyDescent="0.15">
      <c r="A574" t="s">
        <v>1769</v>
      </c>
      <c r="B574" t="s">
        <v>2627</v>
      </c>
      <c r="C574" t="s">
        <v>2628</v>
      </c>
      <c r="D574" t="s">
        <v>2560</v>
      </c>
      <c r="E574" t="s">
        <v>2629</v>
      </c>
      <c r="F574" t="s">
        <v>2629</v>
      </c>
      <c r="G574" t="s">
        <v>1475</v>
      </c>
      <c r="H574" s="3">
        <v>0</v>
      </c>
      <c r="I574" s="3">
        <v>0</v>
      </c>
      <c r="J574" s="3">
        <v>0</v>
      </c>
      <c r="K574" s="64">
        <f t="shared" si="16"/>
        <v>0</v>
      </c>
      <c r="L574" s="64">
        <f t="shared" si="17"/>
        <v>0</v>
      </c>
      <c r="M574" s="3">
        <v>0</v>
      </c>
      <c r="N574" s="3">
        <v>0</v>
      </c>
      <c r="O574" s="3">
        <v>0</v>
      </c>
      <c r="P574" t="s">
        <v>2596</v>
      </c>
      <c r="Q574" t="s">
        <v>1475</v>
      </c>
      <c r="R574" t="s">
        <v>2601</v>
      </c>
    </row>
    <row r="575" spans="1:18" x14ac:dyDescent="0.15">
      <c r="A575" t="s">
        <v>1769</v>
      </c>
      <c r="B575" t="s">
        <v>2940</v>
      </c>
      <c r="C575" t="s">
        <v>2941</v>
      </c>
      <c r="D575" t="s">
        <v>1426</v>
      </c>
      <c r="E575" t="s">
        <v>2576</v>
      </c>
      <c r="F575" t="s">
        <v>1475</v>
      </c>
      <c r="G575" t="s">
        <v>1475</v>
      </c>
      <c r="H575" s="3">
        <v>0</v>
      </c>
      <c r="I575" s="3">
        <v>0</v>
      </c>
      <c r="J575" s="3">
        <v>0</v>
      </c>
      <c r="K575" s="64">
        <f t="shared" si="16"/>
        <v>0</v>
      </c>
      <c r="L575" s="64">
        <f t="shared" si="17"/>
        <v>0</v>
      </c>
      <c r="M575" s="3">
        <v>0</v>
      </c>
      <c r="N575" s="3">
        <v>0</v>
      </c>
      <c r="O575" s="3">
        <v>0</v>
      </c>
      <c r="P575" t="s">
        <v>1475</v>
      </c>
      <c r="Q575" t="s">
        <v>2601</v>
      </c>
      <c r="R575" t="s">
        <v>1475</v>
      </c>
    </row>
    <row r="576" spans="1:18" x14ac:dyDescent="0.15">
      <c r="A576" t="s">
        <v>1769</v>
      </c>
      <c r="B576" t="s">
        <v>2632</v>
      </c>
      <c r="C576" t="s">
        <v>2633</v>
      </c>
      <c r="D576" t="s">
        <v>2585</v>
      </c>
      <c r="E576" t="s">
        <v>2586</v>
      </c>
      <c r="F576" t="s">
        <v>2586</v>
      </c>
      <c r="G576" t="s">
        <v>1475</v>
      </c>
      <c r="H576" s="3">
        <v>0</v>
      </c>
      <c r="I576" s="3">
        <v>0</v>
      </c>
      <c r="J576" s="3">
        <v>0</v>
      </c>
      <c r="K576" s="64">
        <f t="shared" si="16"/>
        <v>0</v>
      </c>
      <c r="L576" s="64">
        <f t="shared" si="17"/>
        <v>0</v>
      </c>
      <c r="M576" s="3">
        <v>0</v>
      </c>
      <c r="N576" s="3">
        <v>0</v>
      </c>
      <c r="O576" s="3">
        <v>0</v>
      </c>
      <c r="P576" t="s">
        <v>2654</v>
      </c>
      <c r="Q576" t="s">
        <v>1475</v>
      </c>
      <c r="R576" t="s">
        <v>1475</v>
      </c>
    </row>
    <row r="577" spans="1:18" x14ac:dyDescent="0.15">
      <c r="A577" t="s">
        <v>1769</v>
      </c>
      <c r="B577" t="s">
        <v>2636</v>
      </c>
      <c r="C577" t="s">
        <v>2637</v>
      </c>
      <c r="D577" t="s">
        <v>795</v>
      </c>
      <c r="E577" t="s">
        <v>2566</v>
      </c>
      <c r="F577" t="s">
        <v>2567</v>
      </c>
      <c r="G577" t="s">
        <v>1475</v>
      </c>
      <c r="H577" s="3">
        <v>5000</v>
      </c>
      <c r="I577" s="3">
        <v>5000</v>
      </c>
      <c r="J577" s="3">
        <v>0</v>
      </c>
      <c r="K577" s="64">
        <f t="shared" si="16"/>
        <v>0</v>
      </c>
      <c r="L577" s="64">
        <f t="shared" si="17"/>
        <v>5000</v>
      </c>
      <c r="M577" s="3">
        <v>0</v>
      </c>
      <c r="N577" s="3">
        <v>5000</v>
      </c>
      <c r="O577" s="3">
        <v>0</v>
      </c>
      <c r="P577" t="s">
        <v>3482</v>
      </c>
      <c r="Q577" t="s">
        <v>3483</v>
      </c>
      <c r="R577" t="s">
        <v>3484</v>
      </c>
    </row>
    <row r="578" spans="1:18" x14ac:dyDescent="0.15">
      <c r="A578" t="s">
        <v>1769</v>
      </c>
      <c r="B578" t="s">
        <v>3322</v>
      </c>
      <c r="C578" t="s">
        <v>3323</v>
      </c>
      <c r="D578" t="s">
        <v>3089</v>
      </c>
      <c r="E578" t="s">
        <v>3324</v>
      </c>
      <c r="F578" t="s">
        <v>1475</v>
      </c>
      <c r="G578" t="s">
        <v>1475</v>
      </c>
      <c r="H578" s="3">
        <v>500</v>
      </c>
      <c r="I578" s="3">
        <v>500</v>
      </c>
      <c r="J578" s="3">
        <v>0</v>
      </c>
      <c r="K578" s="64">
        <f t="shared" si="16"/>
        <v>0</v>
      </c>
      <c r="L578" s="64">
        <f t="shared" si="17"/>
        <v>500</v>
      </c>
      <c r="M578" s="3">
        <v>0</v>
      </c>
      <c r="N578" s="3">
        <v>0</v>
      </c>
      <c r="O578" s="3">
        <v>500</v>
      </c>
      <c r="P578" t="s">
        <v>3485</v>
      </c>
      <c r="Q578" t="s">
        <v>3486</v>
      </c>
      <c r="R578" t="s">
        <v>1475</v>
      </c>
    </row>
    <row r="579" spans="1:18" x14ac:dyDescent="0.15">
      <c r="A579" t="s">
        <v>1769</v>
      </c>
      <c r="B579" t="s">
        <v>2655</v>
      </c>
      <c r="C579" t="s">
        <v>2656</v>
      </c>
      <c r="D579" t="s">
        <v>1426</v>
      </c>
      <c r="E579" t="s">
        <v>2657</v>
      </c>
      <c r="F579" t="s">
        <v>1475</v>
      </c>
      <c r="G579" t="s">
        <v>1475</v>
      </c>
      <c r="H579" s="3">
        <v>0</v>
      </c>
      <c r="I579" s="3">
        <v>0</v>
      </c>
      <c r="J579" s="3">
        <v>0</v>
      </c>
      <c r="K579" s="64">
        <f t="shared" ref="K579:K642" si="18">M579</f>
        <v>0</v>
      </c>
      <c r="L579" s="64">
        <f t="shared" ref="L579:L642" si="19">N579+O579</f>
        <v>0</v>
      </c>
      <c r="M579" s="3">
        <v>0</v>
      </c>
      <c r="N579" s="3">
        <v>0</v>
      </c>
      <c r="O579" s="3">
        <v>0</v>
      </c>
      <c r="P579" t="s">
        <v>3487</v>
      </c>
      <c r="Q579" t="s">
        <v>1475</v>
      </c>
      <c r="R579" t="s">
        <v>2601</v>
      </c>
    </row>
    <row r="580" spans="1:18" x14ac:dyDescent="0.15">
      <c r="A580" t="s">
        <v>1769</v>
      </c>
      <c r="B580" t="s">
        <v>2949</v>
      </c>
      <c r="C580" t="s">
        <v>2950</v>
      </c>
      <c r="D580" t="s">
        <v>795</v>
      </c>
      <c r="E580" t="s">
        <v>2951</v>
      </c>
      <c r="F580" t="s">
        <v>2952</v>
      </c>
      <c r="G580" t="s">
        <v>1475</v>
      </c>
      <c r="H580" s="3">
        <v>200</v>
      </c>
      <c r="I580" s="3">
        <v>200</v>
      </c>
      <c r="J580" s="3">
        <v>0</v>
      </c>
      <c r="K580" s="64">
        <f t="shared" si="18"/>
        <v>200</v>
      </c>
      <c r="L580" s="64">
        <f t="shared" si="19"/>
        <v>0</v>
      </c>
      <c r="M580" s="3">
        <v>200</v>
      </c>
      <c r="N580" s="3">
        <v>0</v>
      </c>
      <c r="O580" s="3">
        <v>0</v>
      </c>
      <c r="P580" t="s">
        <v>3488</v>
      </c>
      <c r="Q580" t="s">
        <v>1475</v>
      </c>
      <c r="R580" t="s">
        <v>2719</v>
      </c>
    </row>
    <row r="581" spans="1:18" x14ac:dyDescent="0.15">
      <c r="A581" t="s">
        <v>1769</v>
      </c>
      <c r="B581" t="s">
        <v>3087</v>
      </c>
      <c r="C581" t="s">
        <v>3088</v>
      </c>
      <c r="D581" t="s">
        <v>3089</v>
      </c>
      <c r="E581" t="s">
        <v>2576</v>
      </c>
      <c r="F581" t="s">
        <v>1475</v>
      </c>
      <c r="G581" t="s">
        <v>1475</v>
      </c>
      <c r="H581" s="3">
        <v>315.39</v>
      </c>
      <c r="I581" s="3">
        <v>315.39</v>
      </c>
      <c r="J581" s="3">
        <v>0</v>
      </c>
      <c r="K581" s="64">
        <f t="shared" si="18"/>
        <v>315.39</v>
      </c>
      <c r="L581" s="64">
        <f t="shared" si="19"/>
        <v>0</v>
      </c>
      <c r="M581" s="3">
        <v>315.39</v>
      </c>
      <c r="N581" s="3">
        <v>0</v>
      </c>
      <c r="O581" s="3">
        <v>0</v>
      </c>
      <c r="P581" t="s">
        <v>3489</v>
      </c>
      <c r="Q581" t="s">
        <v>1475</v>
      </c>
      <c r="R581" t="s">
        <v>2712</v>
      </c>
    </row>
    <row r="582" spans="1:18" x14ac:dyDescent="0.15">
      <c r="A582" t="s">
        <v>1769</v>
      </c>
      <c r="B582" t="s">
        <v>3053</v>
      </c>
      <c r="C582" t="s">
        <v>3054</v>
      </c>
      <c r="D582" t="s">
        <v>795</v>
      </c>
      <c r="E582" t="s">
        <v>2566</v>
      </c>
      <c r="F582" t="s">
        <v>2621</v>
      </c>
      <c r="G582" t="s">
        <v>1475</v>
      </c>
      <c r="H582" s="3">
        <v>316</v>
      </c>
      <c r="I582" s="3">
        <v>316</v>
      </c>
      <c r="J582" s="3">
        <v>0</v>
      </c>
      <c r="K582" s="64">
        <f t="shared" si="18"/>
        <v>316</v>
      </c>
      <c r="L582" s="64">
        <f t="shared" si="19"/>
        <v>0</v>
      </c>
      <c r="M582" s="3">
        <v>316</v>
      </c>
      <c r="N582" s="3">
        <v>0</v>
      </c>
      <c r="O582" s="3">
        <v>0</v>
      </c>
      <c r="P582" t="s">
        <v>3490</v>
      </c>
      <c r="Q582" t="s">
        <v>1475</v>
      </c>
      <c r="R582" t="s">
        <v>2742</v>
      </c>
    </row>
    <row r="583" spans="1:18" x14ac:dyDescent="0.15">
      <c r="A583" t="s">
        <v>1769</v>
      </c>
      <c r="B583" t="s">
        <v>3094</v>
      </c>
      <c r="C583" t="s">
        <v>3095</v>
      </c>
      <c r="D583" t="s">
        <v>753</v>
      </c>
      <c r="E583" t="s">
        <v>3096</v>
      </c>
      <c r="F583" t="s">
        <v>3097</v>
      </c>
      <c r="G583" t="s">
        <v>1475</v>
      </c>
      <c r="H583" s="3">
        <v>617.27</v>
      </c>
      <c r="I583" s="3">
        <v>617.27</v>
      </c>
      <c r="J583" s="3">
        <v>0</v>
      </c>
      <c r="K583" s="64">
        <f t="shared" si="18"/>
        <v>617.27</v>
      </c>
      <c r="L583" s="64">
        <f t="shared" si="19"/>
        <v>0</v>
      </c>
      <c r="M583" s="3">
        <v>617.27</v>
      </c>
      <c r="N583" s="3">
        <v>0</v>
      </c>
      <c r="O583" s="3">
        <v>0</v>
      </c>
      <c r="P583" t="s">
        <v>3491</v>
      </c>
      <c r="Q583" t="s">
        <v>1475</v>
      </c>
      <c r="R583" t="s">
        <v>2846</v>
      </c>
    </row>
    <row r="584" spans="1:18" x14ac:dyDescent="0.15">
      <c r="A584" t="s">
        <v>1769</v>
      </c>
      <c r="B584" t="s">
        <v>3422</v>
      </c>
      <c r="C584" t="s">
        <v>3423</v>
      </c>
      <c r="D584" t="s">
        <v>2560</v>
      </c>
      <c r="E584" t="s">
        <v>3424</v>
      </c>
      <c r="F584" t="s">
        <v>1475</v>
      </c>
      <c r="G584" t="s">
        <v>1475</v>
      </c>
      <c r="H584" s="3">
        <v>500</v>
      </c>
      <c r="I584" s="3">
        <v>500</v>
      </c>
      <c r="J584" s="3">
        <v>0</v>
      </c>
      <c r="K584" s="64">
        <f t="shared" si="18"/>
        <v>500</v>
      </c>
      <c r="L584" s="64">
        <f t="shared" si="19"/>
        <v>0</v>
      </c>
      <c r="M584" s="3">
        <v>500</v>
      </c>
      <c r="N584" s="3">
        <v>0</v>
      </c>
      <c r="O584" s="3">
        <v>0</v>
      </c>
      <c r="P584" t="s">
        <v>3492</v>
      </c>
      <c r="Q584" t="s">
        <v>1475</v>
      </c>
      <c r="R584" t="s">
        <v>3493</v>
      </c>
    </row>
    <row r="585" spans="1:18" x14ac:dyDescent="0.15">
      <c r="A585" t="s">
        <v>1753</v>
      </c>
      <c r="B585" t="s">
        <v>2558</v>
      </c>
      <c r="C585" t="s">
        <v>2559</v>
      </c>
      <c r="D585" t="s">
        <v>2560</v>
      </c>
      <c r="E585" t="s">
        <v>2561</v>
      </c>
      <c r="F585" t="s">
        <v>1475</v>
      </c>
      <c r="G585" t="s">
        <v>1475</v>
      </c>
      <c r="H585" s="3">
        <v>0</v>
      </c>
      <c r="I585" s="3">
        <v>0</v>
      </c>
      <c r="J585" s="3">
        <v>0</v>
      </c>
      <c r="K585" s="64">
        <f t="shared" si="18"/>
        <v>0</v>
      </c>
      <c r="L585" s="64">
        <f t="shared" si="19"/>
        <v>0</v>
      </c>
      <c r="M585" s="3">
        <v>0</v>
      </c>
      <c r="N585" s="3">
        <v>0</v>
      </c>
      <c r="O585" s="3">
        <v>0</v>
      </c>
      <c r="P585" t="s">
        <v>3487</v>
      </c>
      <c r="Q585" t="s">
        <v>1475</v>
      </c>
      <c r="R585" t="s">
        <v>1475</v>
      </c>
    </row>
    <row r="586" spans="1:18" x14ac:dyDescent="0.15">
      <c r="A586" t="s">
        <v>1753</v>
      </c>
      <c r="B586" t="s">
        <v>2564</v>
      </c>
      <c r="C586" t="s">
        <v>2565</v>
      </c>
      <c r="D586" t="s">
        <v>795</v>
      </c>
      <c r="E586" t="s">
        <v>2566</v>
      </c>
      <c r="F586" t="s">
        <v>2567</v>
      </c>
      <c r="G586" t="s">
        <v>1475</v>
      </c>
      <c r="H586" s="3">
        <v>3013.66</v>
      </c>
      <c r="I586" s="3">
        <v>3013.66</v>
      </c>
      <c r="J586" s="3">
        <v>0</v>
      </c>
      <c r="K586" s="64">
        <f t="shared" si="18"/>
        <v>3013.66</v>
      </c>
      <c r="L586" s="64">
        <f t="shared" si="19"/>
        <v>0</v>
      </c>
      <c r="M586" s="3">
        <v>3013.66</v>
      </c>
      <c r="N586" s="3">
        <v>0</v>
      </c>
      <c r="O586" s="3">
        <v>0</v>
      </c>
      <c r="P586" t="s">
        <v>3494</v>
      </c>
      <c r="Q586" t="s">
        <v>1475</v>
      </c>
      <c r="R586" t="s">
        <v>3495</v>
      </c>
    </row>
    <row r="587" spans="1:18" x14ac:dyDescent="0.15">
      <c r="A587" t="s">
        <v>1753</v>
      </c>
      <c r="B587" t="s">
        <v>2570</v>
      </c>
      <c r="C587" t="s">
        <v>2571</v>
      </c>
      <c r="D587" t="s">
        <v>795</v>
      </c>
      <c r="E587" t="s">
        <v>2566</v>
      </c>
      <c r="F587" t="s">
        <v>2567</v>
      </c>
      <c r="G587" t="s">
        <v>1475</v>
      </c>
      <c r="H587" s="3">
        <v>10364.89</v>
      </c>
      <c r="I587" s="3">
        <v>10364.89</v>
      </c>
      <c r="J587" s="3">
        <v>0</v>
      </c>
      <c r="K587" s="64">
        <f t="shared" si="18"/>
        <v>10364.89</v>
      </c>
      <c r="L587" s="64">
        <f t="shared" si="19"/>
        <v>0</v>
      </c>
      <c r="M587" s="3">
        <v>10364.89</v>
      </c>
      <c r="N587" s="3">
        <v>0</v>
      </c>
      <c r="O587" s="3">
        <v>0</v>
      </c>
      <c r="P587" t="s">
        <v>3496</v>
      </c>
      <c r="Q587" t="s">
        <v>1475</v>
      </c>
      <c r="R587" t="s">
        <v>3497</v>
      </c>
    </row>
    <row r="588" spans="1:18" x14ac:dyDescent="0.15">
      <c r="A588" t="s">
        <v>1753</v>
      </c>
      <c r="B588" t="s">
        <v>2574</v>
      </c>
      <c r="C588" t="s">
        <v>2575</v>
      </c>
      <c r="D588" t="s">
        <v>802</v>
      </c>
      <c r="E588" t="s">
        <v>2576</v>
      </c>
      <c r="F588" t="s">
        <v>1475</v>
      </c>
      <c r="G588" t="s">
        <v>1475</v>
      </c>
      <c r="H588" s="3">
        <v>0</v>
      </c>
      <c r="I588" s="3">
        <v>0</v>
      </c>
      <c r="J588" s="3">
        <v>0</v>
      </c>
      <c r="K588" s="64">
        <f t="shared" si="18"/>
        <v>0</v>
      </c>
      <c r="L588" s="64">
        <f t="shared" si="19"/>
        <v>0</v>
      </c>
      <c r="M588" s="3">
        <v>0</v>
      </c>
      <c r="N588" s="3">
        <v>0</v>
      </c>
      <c r="O588" s="3">
        <v>0</v>
      </c>
      <c r="P588" t="s">
        <v>3498</v>
      </c>
      <c r="Q588" t="s">
        <v>1475</v>
      </c>
      <c r="R588" t="s">
        <v>3499</v>
      </c>
    </row>
    <row r="589" spans="1:18" x14ac:dyDescent="0.15">
      <c r="A589" t="s">
        <v>1753</v>
      </c>
      <c r="B589" t="s">
        <v>2579</v>
      </c>
      <c r="C589" t="s">
        <v>2580</v>
      </c>
      <c r="D589" t="s">
        <v>795</v>
      </c>
      <c r="E589" t="s">
        <v>2576</v>
      </c>
      <c r="F589" t="s">
        <v>1475</v>
      </c>
      <c r="G589" t="s">
        <v>1475</v>
      </c>
      <c r="H589" s="3">
        <v>354.06</v>
      </c>
      <c r="I589" s="3">
        <v>354.06</v>
      </c>
      <c r="J589" s="3">
        <v>0</v>
      </c>
      <c r="K589" s="64">
        <f t="shared" si="18"/>
        <v>354.06</v>
      </c>
      <c r="L589" s="64">
        <f t="shared" si="19"/>
        <v>0</v>
      </c>
      <c r="M589" s="3">
        <v>354.06</v>
      </c>
      <c r="N589" s="3">
        <v>0</v>
      </c>
      <c r="O589" s="3">
        <v>0</v>
      </c>
      <c r="P589" t="s">
        <v>3500</v>
      </c>
      <c r="Q589" t="s">
        <v>1475</v>
      </c>
      <c r="R589" t="s">
        <v>3501</v>
      </c>
    </row>
    <row r="590" spans="1:18" x14ac:dyDescent="0.15">
      <c r="A590" t="s">
        <v>1753</v>
      </c>
      <c r="B590" t="s">
        <v>3433</v>
      </c>
      <c r="C590" t="s">
        <v>3434</v>
      </c>
      <c r="D590" t="s">
        <v>795</v>
      </c>
      <c r="E590" t="s">
        <v>2576</v>
      </c>
      <c r="F590" t="s">
        <v>1475</v>
      </c>
      <c r="G590" t="s">
        <v>1475</v>
      </c>
      <c r="H590" s="3">
        <v>115.79</v>
      </c>
      <c r="I590" s="3">
        <v>115.79</v>
      </c>
      <c r="J590" s="3">
        <v>0</v>
      </c>
      <c r="K590" s="64">
        <f t="shared" si="18"/>
        <v>115.79</v>
      </c>
      <c r="L590" s="64">
        <f t="shared" si="19"/>
        <v>0</v>
      </c>
      <c r="M590" s="3">
        <v>115.79</v>
      </c>
      <c r="N590" s="3">
        <v>0</v>
      </c>
      <c r="O590" s="3">
        <v>0</v>
      </c>
      <c r="P590" t="s">
        <v>3502</v>
      </c>
      <c r="Q590" t="s">
        <v>1475</v>
      </c>
      <c r="R590" t="s">
        <v>3056</v>
      </c>
    </row>
    <row r="591" spans="1:18" x14ac:dyDescent="0.15">
      <c r="A591" t="s">
        <v>1753</v>
      </c>
      <c r="B591" t="s">
        <v>2589</v>
      </c>
      <c r="C591" t="s">
        <v>2590</v>
      </c>
      <c r="D591" t="s">
        <v>2585</v>
      </c>
      <c r="E591" t="s">
        <v>2586</v>
      </c>
      <c r="F591" t="s">
        <v>2586</v>
      </c>
      <c r="G591" t="s">
        <v>1475</v>
      </c>
      <c r="H591" s="3">
        <v>234.96</v>
      </c>
      <c r="I591" s="3">
        <v>234.96</v>
      </c>
      <c r="J591" s="3">
        <v>0</v>
      </c>
      <c r="K591" s="64">
        <f t="shared" si="18"/>
        <v>234.96</v>
      </c>
      <c r="L591" s="64">
        <f t="shared" si="19"/>
        <v>0</v>
      </c>
      <c r="M591" s="3">
        <v>234.96</v>
      </c>
      <c r="N591" s="3">
        <v>0</v>
      </c>
      <c r="O591" s="3">
        <v>0</v>
      </c>
      <c r="P591" t="s">
        <v>3503</v>
      </c>
      <c r="Q591" t="s">
        <v>1475</v>
      </c>
      <c r="R591" t="s">
        <v>2719</v>
      </c>
    </row>
    <row r="592" spans="1:18" x14ac:dyDescent="0.15">
      <c r="A592" t="s">
        <v>1753</v>
      </c>
      <c r="B592" t="s">
        <v>2593</v>
      </c>
      <c r="C592" t="s">
        <v>2594</v>
      </c>
      <c r="D592" t="s">
        <v>795</v>
      </c>
      <c r="E592" t="s">
        <v>2576</v>
      </c>
      <c r="F592" t="s">
        <v>1475</v>
      </c>
      <c r="G592" t="s">
        <v>1475</v>
      </c>
      <c r="H592" s="3">
        <v>400</v>
      </c>
      <c r="I592" s="3">
        <v>400</v>
      </c>
      <c r="J592" s="3">
        <v>0</v>
      </c>
      <c r="K592" s="64">
        <f t="shared" si="18"/>
        <v>400</v>
      </c>
      <c r="L592" s="64">
        <f t="shared" si="19"/>
        <v>0</v>
      </c>
      <c r="M592" s="3">
        <v>400</v>
      </c>
      <c r="N592" s="3">
        <v>0</v>
      </c>
      <c r="O592" s="3">
        <v>0</v>
      </c>
      <c r="P592" t="s">
        <v>3504</v>
      </c>
      <c r="Q592" t="s">
        <v>1475</v>
      </c>
      <c r="R592" t="s">
        <v>3505</v>
      </c>
    </row>
    <row r="593" spans="1:18" x14ac:dyDescent="0.15">
      <c r="A593" t="s">
        <v>1753</v>
      </c>
      <c r="B593" t="s">
        <v>2602</v>
      </c>
      <c r="C593" t="s">
        <v>2603</v>
      </c>
      <c r="D593" t="s">
        <v>795</v>
      </c>
      <c r="E593" t="s">
        <v>2566</v>
      </c>
      <c r="F593" t="s">
        <v>2567</v>
      </c>
      <c r="G593" t="s">
        <v>1475</v>
      </c>
      <c r="H593" s="3">
        <v>0</v>
      </c>
      <c r="I593" s="3">
        <v>0</v>
      </c>
      <c r="J593" s="3">
        <v>0</v>
      </c>
      <c r="K593" s="64">
        <f t="shared" si="18"/>
        <v>0</v>
      </c>
      <c r="L593" s="64">
        <f t="shared" si="19"/>
        <v>0</v>
      </c>
      <c r="M593" s="3">
        <v>0</v>
      </c>
      <c r="N593" s="3">
        <v>0</v>
      </c>
      <c r="O593" s="3">
        <v>0</v>
      </c>
      <c r="P593" t="s">
        <v>2647</v>
      </c>
      <c r="Q593" t="s">
        <v>1475</v>
      </c>
      <c r="R593" t="s">
        <v>2671</v>
      </c>
    </row>
    <row r="594" spans="1:18" x14ac:dyDescent="0.15">
      <c r="A594" t="s">
        <v>1753</v>
      </c>
      <c r="B594" t="s">
        <v>2606</v>
      </c>
      <c r="C594" t="s">
        <v>2607</v>
      </c>
      <c r="D594" t="s">
        <v>795</v>
      </c>
      <c r="E594" t="s">
        <v>2608</v>
      </c>
      <c r="F594" t="s">
        <v>2576</v>
      </c>
      <c r="G594" t="s">
        <v>1475</v>
      </c>
      <c r="H594" s="3">
        <v>500</v>
      </c>
      <c r="I594" s="3">
        <v>500</v>
      </c>
      <c r="J594" s="3">
        <v>0</v>
      </c>
      <c r="K594" s="64">
        <f t="shared" si="18"/>
        <v>500</v>
      </c>
      <c r="L594" s="64">
        <f t="shared" si="19"/>
        <v>0</v>
      </c>
      <c r="M594" s="3">
        <v>500</v>
      </c>
      <c r="N594" s="3">
        <v>0</v>
      </c>
      <c r="O594" s="3">
        <v>0</v>
      </c>
      <c r="P594" t="s">
        <v>3506</v>
      </c>
      <c r="Q594" t="s">
        <v>1475</v>
      </c>
      <c r="R594" t="s">
        <v>3507</v>
      </c>
    </row>
    <row r="595" spans="1:18" x14ac:dyDescent="0.15">
      <c r="A595" t="s">
        <v>1753</v>
      </c>
      <c r="B595" t="s">
        <v>2611</v>
      </c>
      <c r="C595" t="s">
        <v>2612</v>
      </c>
      <c r="D595" t="s">
        <v>795</v>
      </c>
      <c r="E595" t="s">
        <v>2566</v>
      </c>
      <c r="F595" t="s">
        <v>2567</v>
      </c>
      <c r="G595" t="s">
        <v>1475</v>
      </c>
      <c r="H595" s="3">
        <v>0</v>
      </c>
      <c r="I595" s="3">
        <v>0</v>
      </c>
      <c r="J595" s="3">
        <v>0</v>
      </c>
      <c r="K595" s="64">
        <f t="shared" si="18"/>
        <v>0</v>
      </c>
      <c r="L595" s="64">
        <f t="shared" si="19"/>
        <v>0</v>
      </c>
      <c r="M595" s="3">
        <v>0</v>
      </c>
      <c r="N595" s="3">
        <v>0</v>
      </c>
      <c r="O595" s="3">
        <v>0</v>
      </c>
      <c r="P595" t="s">
        <v>3508</v>
      </c>
      <c r="Q595" t="s">
        <v>1475</v>
      </c>
      <c r="R595" t="s">
        <v>2648</v>
      </c>
    </row>
    <row r="596" spans="1:18" x14ac:dyDescent="0.15">
      <c r="A596" t="s">
        <v>1753</v>
      </c>
      <c r="B596" t="s">
        <v>2615</v>
      </c>
      <c r="C596" t="s">
        <v>2616</v>
      </c>
      <c r="D596" t="s">
        <v>795</v>
      </c>
      <c r="E596" t="s">
        <v>2566</v>
      </c>
      <c r="F596" t="s">
        <v>2567</v>
      </c>
      <c r="G596" t="s">
        <v>1475</v>
      </c>
      <c r="H596" s="3">
        <v>91.51</v>
      </c>
      <c r="I596" s="3">
        <v>91.51</v>
      </c>
      <c r="J596" s="3">
        <v>0</v>
      </c>
      <c r="K596" s="64">
        <f t="shared" si="18"/>
        <v>91.51</v>
      </c>
      <c r="L596" s="64">
        <f t="shared" si="19"/>
        <v>0</v>
      </c>
      <c r="M596" s="3">
        <v>91.51</v>
      </c>
      <c r="N596" s="3">
        <v>0</v>
      </c>
      <c r="O596" s="3">
        <v>0</v>
      </c>
      <c r="P596" t="s">
        <v>3509</v>
      </c>
      <c r="Q596" t="s">
        <v>1475</v>
      </c>
      <c r="R596" t="s">
        <v>2679</v>
      </c>
    </row>
    <row r="597" spans="1:18" x14ac:dyDescent="0.15">
      <c r="A597" t="s">
        <v>1753</v>
      </c>
      <c r="B597" t="s">
        <v>3008</v>
      </c>
      <c r="C597" t="s">
        <v>3009</v>
      </c>
      <c r="D597" t="s">
        <v>2560</v>
      </c>
      <c r="E597" t="s">
        <v>2561</v>
      </c>
      <c r="F597" t="s">
        <v>1475</v>
      </c>
      <c r="G597" t="s">
        <v>1475</v>
      </c>
      <c r="H597" s="3">
        <v>1836.16</v>
      </c>
      <c r="I597" s="3">
        <v>1836.16</v>
      </c>
      <c r="J597" s="3">
        <v>0</v>
      </c>
      <c r="K597" s="64">
        <f t="shared" si="18"/>
        <v>0</v>
      </c>
      <c r="L597" s="64">
        <f t="shared" si="19"/>
        <v>1836.16</v>
      </c>
      <c r="M597" s="3">
        <v>0</v>
      </c>
      <c r="N597" s="3">
        <v>1836.16</v>
      </c>
      <c r="O597" s="3">
        <v>0</v>
      </c>
      <c r="P597" t="s">
        <v>3510</v>
      </c>
      <c r="Q597" t="s">
        <v>3511</v>
      </c>
      <c r="R597" t="s">
        <v>1475</v>
      </c>
    </row>
    <row r="598" spans="1:18" x14ac:dyDescent="0.15">
      <c r="A598" t="s">
        <v>1753</v>
      </c>
      <c r="B598" t="s">
        <v>2623</v>
      </c>
      <c r="C598" t="s">
        <v>2624</v>
      </c>
      <c r="D598" t="s">
        <v>2585</v>
      </c>
      <c r="E598" t="s">
        <v>2586</v>
      </c>
      <c r="F598" t="s">
        <v>2586</v>
      </c>
      <c r="G598" t="s">
        <v>1475</v>
      </c>
      <c r="H598" s="3">
        <v>217.77</v>
      </c>
      <c r="I598" s="3">
        <v>217.77</v>
      </c>
      <c r="J598" s="3">
        <v>0</v>
      </c>
      <c r="K598" s="64">
        <f t="shared" si="18"/>
        <v>217.77</v>
      </c>
      <c r="L598" s="64">
        <f t="shared" si="19"/>
        <v>0</v>
      </c>
      <c r="M598" s="3">
        <v>217.77</v>
      </c>
      <c r="N598" s="3">
        <v>0</v>
      </c>
      <c r="O598" s="3">
        <v>0</v>
      </c>
      <c r="P598" t="s">
        <v>3512</v>
      </c>
      <c r="Q598" t="s">
        <v>1475</v>
      </c>
      <c r="R598" t="s">
        <v>2775</v>
      </c>
    </row>
    <row r="599" spans="1:18" x14ac:dyDescent="0.15">
      <c r="A599" t="s">
        <v>1753</v>
      </c>
      <c r="B599" t="s">
        <v>2627</v>
      </c>
      <c r="C599" t="s">
        <v>2628</v>
      </c>
      <c r="D599" t="s">
        <v>2560</v>
      </c>
      <c r="E599" t="s">
        <v>2629</v>
      </c>
      <c r="F599" t="s">
        <v>2629</v>
      </c>
      <c r="G599" t="s">
        <v>1475</v>
      </c>
      <c r="H599" s="3">
        <v>0</v>
      </c>
      <c r="I599" s="3">
        <v>0</v>
      </c>
      <c r="J599" s="3">
        <v>0</v>
      </c>
      <c r="K599" s="64">
        <f t="shared" si="18"/>
        <v>0</v>
      </c>
      <c r="L599" s="64">
        <f t="shared" si="19"/>
        <v>0</v>
      </c>
      <c r="M599" s="3">
        <v>0</v>
      </c>
      <c r="N599" s="3">
        <v>0</v>
      </c>
      <c r="O599" s="3">
        <v>0</v>
      </c>
      <c r="P599" t="s">
        <v>3501</v>
      </c>
      <c r="Q599" t="s">
        <v>1475</v>
      </c>
      <c r="R599" t="s">
        <v>2648</v>
      </c>
    </row>
    <row r="600" spans="1:18" x14ac:dyDescent="0.15">
      <c r="A600" t="s">
        <v>1753</v>
      </c>
      <c r="B600" t="s">
        <v>2940</v>
      </c>
      <c r="C600" t="s">
        <v>2941</v>
      </c>
      <c r="D600" t="s">
        <v>1426</v>
      </c>
      <c r="E600" t="s">
        <v>2576</v>
      </c>
      <c r="F600" t="s">
        <v>1475</v>
      </c>
      <c r="G600" t="s">
        <v>1475</v>
      </c>
      <c r="H600" s="3">
        <v>0</v>
      </c>
      <c r="I600" s="3">
        <v>0</v>
      </c>
      <c r="J600" s="3">
        <v>0</v>
      </c>
      <c r="K600" s="64">
        <f t="shared" si="18"/>
        <v>0</v>
      </c>
      <c r="L600" s="64">
        <f t="shared" si="19"/>
        <v>0</v>
      </c>
      <c r="M600" s="3">
        <v>0</v>
      </c>
      <c r="N600" s="3">
        <v>0</v>
      </c>
      <c r="O600" s="3">
        <v>0</v>
      </c>
      <c r="P600" t="s">
        <v>2648</v>
      </c>
      <c r="Q600" t="s">
        <v>1475</v>
      </c>
      <c r="R600" t="s">
        <v>1475</v>
      </c>
    </row>
    <row r="601" spans="1:18" x14ac:dyDescent="0.15">
      <c r="A601" t="s">
        <v>1753</v>
      </c>
      <c r="B601" t="s">
        <v>2632</v>
      </c>
      <c r="C601" t="s">
        <v>2633</v>
      </c>
      <c r="D601" t="s">
        <v>2585</v>
      </c>
      <c r="E601" t="s">
        <v>2586</v>
      </c>
      <c r="F601" t="s">
        <v>2586</v>
      </c>
      <c r="G601" t="s">
        <v>1475</v>
      </c>
      <c r="H601" s="3">
        <v>0</v>
      </c>
      <c r="I601" s="3">
        <v>0</v>
      </c>
      <c r="J601" s="3">
        <v>0</v>
      </c>
      <c r="K601" s="64">
        <f t="shared" si="18"/>
        <v>0</v>
      </c>
      <c r="L601" s="64">
        <f t="shared" si="19"/>
        <v>0</v>
      </c>
      <c r="M601" s="3">
        <v>0</v>
      </c>
      <c r="N601" s="3">
        <v>0</v>
      </c>
      <c r="O601" s="3">
        <v>0</v>
      </c>
      <c r="P601" t="s">
        <v>2601</v>
      </c>
      <c r="Q601" t="s">
        <v>1475</v>
      </c>
      <c r="R601" t="s">
        <v>1475</v>
      </c>
    </row>
    <row r="602" spans="1:18" x14ac:dyDescent="0.15">
      <c r="A602" t="s">
        <v>1753</v>
      </c>
      <c r="B602" t="s">
        <v>2636</v>
      </c>
      <c r="C602" t="s">
        <v>2637</v>
      </c>
      <c r="D602" t="s">
        <v>795</v>
      </c>
      <c r="E602" t="s">
        <v>2566</v>
      </c>
      <c r="F602" t="s">
        <v>2567</v>
      </c>
      <c r="G602" t="s">
        <v>1475</v>
      </c>
      <c r="H602" s="3">
        <v>5000</v>
      </c>
      <c r="I602" s="3">
        <v>5000</v>
      </c>
      <c r="J602" s="3">
        <v>0</v>
      </c>
      <c r="K602" s="64">
        <f t="shared" si="18"/>
        <v>0</v>
      </c>
      <c r="L602" s="64">
        <f t="shared" si="19"/>
        <v>5000</v>
      </c>
      <c r="M602" s="3">
        <v>0</v>
      </c>
      <c r="N602" s="3">
        <v>5000</v>
      </c>
      <c r="O602" s="3">
        <v>0</v>
      </c>
      <c r="P602" t="s">
        <v>3513</v>
      </c>
      <c r="Q602" t="s">
        <v>3514</v>
      </c>
      <c r="R602" t="s">
        <v>3515</v>
      </c>
    </row>
    <row r="603" spans="1:18" x14ac:dyDescent="0.15">
      <c r="A603" t="s">
        <v>1753</v>
      </c>
      <c r="B603" t="s">
        <v>3322</v>
      </c>
      <c r="C603" t="s">
        <v>3323</v>
      </c>
      <c r="D603" t="s">
        <v>3089</v>
      </c>
      <c r="E603" t="s">
        <v>3324</v>
      </c>
      <c r="F603" t="s">
        <v>1475</v>
      </c>
      <c r="G603" t="s">
        <v>1475</v>
      </c>
      <c r="H603" s="3">
        <v>586.51</v>
      </c>
      <c r="I603" s="3">
        <v>586.51</v>
      </c>
      <c r="J603" s="3">
        <v>0</v>
      </c>
      <c r="K603" s="64">
        <f t="shared" si="18"/>
        <v>0</v>
      </c>
      <c r="L603" s="64">
        <f t="shared" si="19"/>
        <v>586.51</v>
      </c>
      <c r="M603" s="3">
        <v>0</v>
      </c>
      <c r="N603" s="3">
        <v>0</v>
      </c>
      <c r="O603" s="3">
        <v>586.51</v>
      </c>
      <c r="P603" t="s">
        <v>3516</v>
      </c>
      <c r="Q603" t="s">
        <v>3517</v>
      </c>
      <c r="R603" t="s">
        <v>2601</v>
      </c>
    </row>
    <row r="604" spans="1:18" x14ac:dyDescent="0.15">
      <c r="A604" t="s">
        <v>1753</v>
      </c>
      <c r="B604" t="s">
        <v>2655</v>
      </c>
      <c r="C604" t="s">
        <v>2656</v>
      </c>
      <c r="D604" t="s">
        <v>1426</v>
      </c>
      <c r="E604" t="s">
        <v>2657</v>
      </c>
      <c r="F604" t="s">
        <v>1475</v>
      </c>
      <c r="G604" t="s">
        <v>1475</v>
      </c>
      <c r="H604" s="3">
        <v>0</v>
      </c>
      <c r="I604" s="3">
        <v>0</v>
      </c>
      <c r="J604" s="3">
        <v>0</v>
      </c>
      <c r="K604" s="64">
        <f t="shared" si="18"/>
        <v>0</v>
      </c>
      <c r="L604" s="64">
        <f t="shared" si="19"/>
        <v>0</v>
      </c>
      <c r="M604" s="3">
        <v>0</v>
      </c>
      <c r="N604" s="3">
        <v>0</v>
      </c>
      <c r="O604" s="3">
        <v>0</v>
      </c>
      <c r="P604" t="s">
        <v>2716</v>
      </c>
      <c r="Q604" t="s">
        <v>1475</v>
      </c>
      <c r="R604" t="s">
        <v>2671</v>
      </c>
    </row>
    <row r="605" spans="1:18" x14ac:dyDescent="0.15">
      <c r="A605" t="s">
        <v>1753</v>
      </c>
      <c r="B605" t="s">
        <v>2949</v>
      </c>
      <c r="C605" t="s">
        <v>2950</v>
      </c>
      <c r="D605" t="s">
        <v>795</v>
      </c>
      <c r="E605" t="s">
        <v>2951</v>
      </c>
      <c r="F605" t="s">
        <v>2952</v>
      </c>
      <c r="G605" t="s">
        <v>1475</v>
      </c>
      <c r="H605" s="3">
        <v>200</v>
      </c>
      <c r="I605" s="3">
        <v>200</v>
      </c>
      <c r="J605" s="3">
        <v>0</v>
      </c>
      <c r="K605" s="64">
        <f t="shared" si="18"/>
        <v>200</v>
      </c>
      <c r="L605" s="64">
        <f t="shared" si="19"/>
        <v>0</v>
      </c>
      <c r="M605" s="3">
        <v>200</v>
      </c>
      <c r="N605" s="3">
        <v>0</v>
      </c>
      <c r="O605" s="3">
        <v>0</v>
      </c>
      <c r="P605" t="s">
        <v>3518</v>
      </c>
      <c r="Q605" t="s">
        <v>1475</v>
      </c>
      <c r="R605" t="s">
        <v>3445</v>
      </c>
    </row>
    <row r="606" spans="1:18" x14ac:dyDescent="0.15">
      <c r="A606" t="s">
        <v>1753</v>
      </c>
      <c r="B606" t="s">
        <v>3087</v>
      </c>
      <c r="C606" t="s">
        <v>3088</v>
      </c>
      <c r="D606" t="s">
        <v>3089</v>
      </c>
      <c r="E606" t="s">
        <v>2576</v>
      </c>
      <c r="F606" t="s">
        <v>1475</v>
      </c>
      <c r="G606" t="s">
        <v>1475</v>
      </c>
      <c r="H606" s="3">
        <v>1080.99</v>
      </c>
      <c r="I606" s="3">
        <v>1080.99</v>
      </c>
      <c r="J606" s="3">
        <v>0</v>
      </c>
      <c r="K606" s="64">
        <f t="shared" si="18"/>
        <v>80.989999999999995</v>
      </c>
      <c r="L606" s="64">
        <f t="shared" si="19"/>
        <v>1000</v>
      </c>
      <c r="M606" s="3">
        <v>80.989999999999995</v>
      </c>
      <c r="N606" s="3">
        <v>1000</v>
      </c>
      <c r="O606" s="3">
        <v>0</v>
      </c>
      <c r="P606" t="s">
        <v>3519</v>
      </c>
      <c r="Q606" t="s">
        <v>3520</v>
      </c>
      <c r="R606" t="s">
        <v>2582</v>
      </c>
    </row>
    <row r="607" spans="1:18" x14ac:dyDescent="0.15">
      <c r="A607" t="s">
        <v>1753</v>
      </c>
      <c r="B607" t="s">
        <v>3053</v>
      </c>
      <c r="C607" t="s">
        <v>3054</v>
      </c>
      <c r="D607" t="s">
        <v>795</v>
      </c>
      <c r="E607" t="s">
        <v>2566</v>
      </c>
      <c r="F607" t="s">
        <v>2621</v>
      </c>
      <c r="G607" t="s">
        <v>1475</v>
      </c>
      <c r="H607" s="3">
        <v>1632</v>
      </c>
      <c r="I607" s="3">
        <v>1632</v>
      </c>
      <c r="J607" s="3">
        <v>0</v>
      </c>
      <c r="K607" s="64">
        <f t="shared" si="18"/>
        <v>1632</v>
      </c>
      <c r="L607" s="64">
        <f t="shared" si="19"/>
        <v>0</v>
      </c>
      <c r="M607" s="3">
        <v>1632</v>
      </c>
      <c r="N607" s="3">
        <v>0</v>
      </c>
      <c r="O607" s="3">
        <v>0</v>
      </c>
      <c r="P607" t="s">
        <v>3521</v>
      </c>
      <c r="Q607" t="s">
        <v>1475</v>
      </c>
      <c r="R607" t="s">
        <v>3522</v>
      </c>
    </row>
    <row r="608" spans="1:18" x14ac:dyDescent="0.15">
      <c r="A608" t="s">
        <v>1753</v>
      </c>
      <c r="B608" t="s">
        <v>3094</v>
      </c>
      <c r="C608" t="s">
        <v>3095</v>
      </c>
      <c r="D608" t="s">
        <v>753</v>
      </c>
      <c r="E608" t="s">
        <v>3096</v>
      </c>
      <c r="F608" t="s">
        <v>3097</v>
      </c>
      <c r="G608" t="s">
        <v>1475</v>
      </c>
      <c r="H608" s="3">
        <v>556.66</v>
      </c>
      <c r="I608" s="3">
        <v>556.66</v>
      </c>
      <c r="J608" s="3">
        <v>0</v>
      </c>
      <c r="K608" s="64">
        <f t="shared" si="18"/>
        <v>556.66</v>
      </c>
      <c r="L608" s="64">
        <f t="shared" si="19"/>
        <v>0</v>
      </c>
      <c r="M608" s="3">
        <v>556.66</v>
      </c>
      <c r="N608" s="3">
        <v>0</v>
      </c>
      <c r="O608" s="3">
        <v>0</v>
      </c>
      <c r="P608" t="s">
        <v>3523</v>
      </c>
      <c r="Q608" t="s">
        <v>1475</v>
      </c>
      <c r="R608" t="s">
        <v>3524</v>
      </c>
    </row>
    <row r="609" spans="1:18" x14ac:dyDescent="0.15">
      <c r="A609" t="s">
        <v>1753</v>
      </c>
      <c r="B609" t="s">
        <v>3422</v>
      </c>
      <c r="C609" t="s">
        <v>3423</v>
      </c>
      <c r="D609" t="s">
        <v>2560</v>
      </c>
      <c r="E609" t="s">
        <v>3424</v>
      </c>
      <c r="F609" t="s">
        <v>1475</v>
      </c>
      <c r="G609" t="s">
        <v>1475</v>
      </c>
      <c r="H609" s="3">
        <v>500</v>
      </c>
      <c r="I609" s="3">
        <v>500</v>
      </c>
      <c r="J609" s="3">
        <v>0</v>
      </c>
      <c r="K609" s="64">
        <f t="shared" si="18"/>
        <v>500</v>
      </c>
      <c r="L609" s="64">
        <f t="shared" si="19"/>
        <v>0</v>
      </c>
      <c r="M609" s="3">
        <v>500</v>
      </c>
      <c r="N609" s="3">
        <v>0</v>
      </c>
      <c r="O609" s="3">
        <v>0</v>
      </c>
      <c r="P609" t="s">
        <v>3525</v>
      </c>
      <c r="Q609" t="s">
        <v>1475</v>
      </c>
      <c r="R609" t="s">
        <v>3298</v>
      </c>
    </row>
    <row r="610" spans="1:18" x14ac:dyDescent="0.15">
      <c r="A610" t="s">
        <v>1747</v>
      </c>
      <c r="B610" t="s">
        <v>2558</v>
      </c>
      <c r="C610" t="s">
        <v>2559</v>
      </c>
      <c r="D610" t="s">
        <v>2560</v>
      </c>
      <c r="E610" t="s">
        <v>2561</v>
      </c>
      <c r="F610" t="s">
        <v>1475</v>
      </c>
      <c r="G610" t="s">
        <v>1475</v>
      </c>
      <c r="H610" s="3">
        <v>0.1</v>
      </c>
      <c r="I610" s="3">
        <v>0</v>
      </c>
      <c r="J610" s="3">
        <v>0.1</v>
      </c>
      <c r="K610" s="64">
        <f t="shared" si="18"/>
        <v>0</v>
      </c>
      <c r="L610" s="64">
        <f>N610+O610-J610</f>
        <v>0</v>
      </c>
      <c r="M610" s="3">
        <v>0</v>
      </c>
      <c r="N610" s="3">
        <v>0.1</v>
      </c>
      <c r="O610" s="3">
        <v>0</v>
      </c>
      <c r="P610" t="s">
        <v>3526</v>
      </c>
      <c r="Q610" t="s">
        <v>2648</v>
      </c>
      <c r="R610" t="s">
        <v>1475</v>
      </c>
    </row>
    <row r="611" spans="1:18" x14ac:dyDescent="0.15">
      <c r="A611" t="s">
        <v>1747</v>
      </c>
      <c r="B611" t="s">
        <v>2564</v>
      </c>
      <c r="C611" t="s">
        <v>2565</v>
      </c>
      <c r="D611" t="s">
        <v>795</v>
      </c>
      <c r="E611" t="s">
        <v>2566</v>
      </c>
      <c r="F611" t="s">
        <v>2567</v>
      </c>
      <c r="G611" t="s">
        <v>1475</v>
      </c>
      <c r="H611" s="3">
        <v>3492.52</v>
      </c>
      <c r="I611" s="3">
        <v>3492.52</v>
      </c>
      <c r="J611" s="3">
        <v>0</v>
      </c>
      <c r="K611" s="64">
        <f t="shared" si="18"/>
        <v>3492.52</v>
      </c>
      <c r="L611" s="64">
        <f t="shared" si="19"/>
        <v>0</v>
      </c>
      <c r="M611" s="3">
        <v>3492.52</v>
      </c>
      <c r="N611" s="3">
        <v>0</v>
      </c>
      <c r="O611" s="3">
        <v>0</v>
      </c>
      <c r="P611" t="s">
        <v>3527</v>
      </c>
      <c r="Q611" t="s">
        <v>1475</v>
      </c>
      <c r="R611" t="s">
        <v>3528</v>
      </c>
    </row>
    <row r="612" spans="1:18" x14ac:dyDescent="0.15">
      <c r="A612" t="s">
        <v>1747</v>
      </c>
      <c r="B612" t="s">
        <v>2570</v>
      </c>
      <c r="C612" t="s">
        <v>2571</v>
      </c>
      <c r="D612" t="s">
        <v>795</v>
      </c>
      <c r="E612" t="s">
        <v>2566</v>
      </c>
      <c r="F612" t="s">
        <v>2567</v>
      </c>
      <c r="G612" t="s">
        <v>1475</v>
      </c>
      <c r="H612" s="3">
        <v>13464.94</v>
      </c>
      <c r="I612" s="3">
        <v>13464.94</v>
      </c>
      <c r="J612" s="3">
        <v>0</v>
      </c>
      <c r="K612" s="64">
        <f t="shared" si="18"/>
        <v>13464.94</v>
      </c>
      <c r="L612" s="64">
        <f t="shared" si="19"/>
        <v>0</v>
      </c>
      <c r="M612" s="3">
        <v>13464.94</v>
      </c>
      <c r="N612" s="3">
        <v>0</v>
      </c>
      <c r="O612" s="3">
        <v>0</v>
      </c>
      <c r="P612" t="s">
        <v>3529</v>
      </c>
      <c r="Q612" t="s">
        <v>1475</v>
      </c>
      <c r="R612" t="s">
        <v>3530</v>
      </c>
    </row>
    <row r="613" spans="1:18" x14ac:dyDescent="0.15">
      <c r="A613" t="s">
        <v>1747</v>
      </c>
      <c r="B613" t="s">
        <v>2574</v>
      </c>
      <c r="C613" t="s">
        <v>2575</v>
      </c>
      <c r="D613" t="s">
        <v>802</v>
      </c>
      <c r="E613" t="s">
        <v>2576</v>
      </c>
      <c r="F613" t="s">
        <v>1475</v>
      </c>
      <c r="G613" t="s">
        <v>1475</v>
      </c>
      <c r="H613" s="3">
        <v>0</v>
      </c>
      <c r="I613" s="3">
        <v>0</v>
      </c>
      <c r="J613" s="3">
        <v>0</v>
      </c>
      <c r="K613" s="64">
        <f t="shared" si="18"/>
        <v>0</v>
      </c>
      <c r="L613" s="64">
        <f t="shared" si="19"/>
        <v>0</v>
      </c>
      <c r="M613" s="3">
        <v>0</v>
      </c>
      <c r="N613" s="3">
        <v>0</v>
      </c>
      <c r="O613" s="3">
        <v>0</v>
      </c>
      <c r="P613" t="s">
        <v>3531</v>
      </c>
      <c r="Q613" t="s">
        <v>1475</v>
      </c>
      <c r="R613" t="s">
        <v>3071</v>
      </c>
    </row>
    <row r="614" spans="1:18" x14ac:dyDescent="0.15">
      <c r="A614" t="s">
        <v>1747</v>
      </c>
      <c r="B614" t="s">
        <v>2579</v>
      </c>
      <c r="C614" t="s">
        <v>2580</v>
      </c>
      <c r="D614" t="s">
        <v>795</v>
      </c>
      <c r="E614" t="s">
        <v>2576</v>
      </c>
      <c r="F614" t="s">
        <v>1475</v>
      </c>
      <c r="G614" t="s">
        <v>1475</v>
      </c>
      <c r="H614" s="3">
        <v>248.03</v>
      </c>
      <c r="I614" s="3">
        <v>248.03</v>
      </c>
      <c r="J614" s="3">
        <v>0</v>
      </c>
      <c r="K614" s="64">
        <f t="shared" si="18"/>
        <v>248.03</v>
      </c>
      <c r="L614" s="64">
        <f t="shared" si="19"/>
        <v>0</v>
      </c>
      <c r="M614" s="3">
        <v>248.03</v>
      </c>
      <c r="N614" s="3">
        <v>0</v>
      </c>
      <c r="O614" s="3">
        <v>0</v>
      </c>
      <c r="P614" t="s">
        <v>3532</v>
      </c>
      <c r="Q614" t="s">
        <v>1475</v>
      </c>
      <c r="R614" t="s">
        <v>3042</v>
      </c>
    </row>
    <row r="615" spans="1:18" x14ac:dyDescent="0.15">
      <c r="A615" t="s">
        <v>1747</v>
      </c>
      <c r="B615" t="s">
        <v>3433</v>
      </c>
      <c r="C615" t="s">
        <v>3434</v>
      </c>
      <c r="D615" t="s">
        <v>795</v>
      </c>
      <c r="E615" t="s">
        <v>2576</v>
      </c>
      <c r="F615" t="s">
        <v>1475</v>
      </c>
      <c r="G615" t="s">
        <v>1475</v>
      </c>
      <c r="H615" s="3">
        <v>200</v>
      </c>
      <c r="I615" s="3">
        <v>200</v>
      </c>
      <c r="J615" s="3">
        <v>0</v>
      </c>
      <c r="K615" s="64">
        <f t="shared" si="18"/>
        <v>200</v>
      </c>
      <c r="L615" s="64">
        <f t="shared" si="19"/>
        <v>0</v>
      </c>
      <c r="M615" s="3">
        <v>200</v>
      </c>
      <c r="N615" s="3">
        <v>0</v>
      </c>
      <c r="O615" s="3">
        <v>0</v>
      </c>
      <c r="P615" t="s">
        <v>3533</v>
      </c>
      <c r="Q615" t="s">
        <v>1475</v>
      </c>
      <c r="R615" t="s">
        <v>2739</v>
      </c>
    </row>
    <row r="616" spans="1:18" x14ac:dyDescent="0.15">
      <c r="A616" t="s">
        <v>1747</v>
      </c>
      <c r="B616" t="s">
        <v>2589</v>
      </c>
      <c r="C616" t="s">
        <v>2590</v>
      </c>
      <c r="D616" t="s">
        <v>2585</v>
      </c>
      <c r="E616" t="s">
        <v>2586</v>
      </c>
      <c r="F616" t="s">
        <v>2586</v>
      </c>
      <c r="G616" t="s">
        <v>1475</v>
      </c>
      <c r="H616" s="3">
        <v>235.49</v>
      </c>
      <c r="I616" s="3">
        <v>235.49</v>
      </c>
      <c r="J616" s="3">
        <v>0</v>
      </c>
      <c r="K616" s="64">
        <f t="shared" si="18"/>
        <v>235.49</v>
      </c>
      <c r="L616" s="64">
        <f t="shared" si="19"/>
        <v>0</v>
      </c>
      <c r="M616" s="3">
        <v>235.49</v>
      </c>
      <c r="N616" s="3">
        <v>0</v>
      </c>
      <c r="O616" s="3">
        <v>0</v>
      </c>
      <c r="P616" t="s">
        <v>3534</v>
      </c>
      <c r="Q616" t="s">
        <v>1475</v>
      </c>
      <c r="R616" t="s">
        <v>3091</v>
      </c>
    </row>
    <row r="617" spans="1:18" x14ac:dyDescent="0.15">
      <c r="A617" t="s">
        <v>1747</v>
      </c>
      <c r="B617" t="s">
        <v>2593</v>
      </c>
      <c r="C617" t="s">
        <v>2594</v>
      </c>
      <c r="D617" t="s">
        <v>795</v>
      </c>
      <c r="E617" t="s">
        <v>2576</v>
      </c>
      <c r="F617" t="s">
        <v>1475</v>
      </c>
      <c r="G617" t="s">
        <v>1475</v>
      </c>
      <c r="H617" s="3">
        <v>400</v>
      </c>
      <c r="I617" s="3">
        <v>400</v>
      </c>
      <c r="J617" s="3">
        <v>0</v>
      </c>
      <c r="K617" s="64">
        <f t="shared" si="18"/>
        <v>400</v>
      </c>
      <c r="L617" s="64">
        <f t="shared" si="19"/>
        <v>0</v>
      </c>
      <c r="M617" s="3">
        <v>400</v>
      </c>
      <c r="N617" s="3">
        <v>0</v>
      </c>
      <c r="O617" s="3">
        <v>0</v>
      </c>
      <c r="P617" t="s">
        <v>3535</v>
      </c>
      <c r="Q617" t="s">
        <v>1475</v>
      </c>
      <c r="R617" t="s">
        <v>3536</v>
      </c>
    </row>
    <row r="618" spans="1:18" x14ac:dyDescent="0.15">
      <c r="A618" t="s">
        <v>1747</v>
      </c>
      <c r="B618" t="s">
        <v>2602</v>
      </c>
      <c r="C618" t="s">
        <v>2603</v>
      </c>
      <c r="D618" t="s">
        <v>795</v>
      </c>
      <c r="E618" t="s">
        <v>2566</v>
      </c>
      <c r="F618" t="s">
        <v>2567</v>
      </c>
      <c r="G618" t="s">
        <v>1475</v>
      </c>
      <c r="H618" s="3">
        <v>0</v>
      </c>
      <c r="I618" s="3">
        <v>0</v>
      </c>
      <c r="J618" s="3">
        <v>0</v>
      </c>
      <c r="K618" s="64">
        <f t="shared" si="18"/>
        <v>0</v>
      </c>
      <c r="L618" s="64">
        <f t="shared" si="19"/>
        <v>0</v>
      </c>
      <c r="M618" s="3">
        <v>0</v>
      </c>
      <c r="N618" s="3">
        <v>0</v>
      </c>
      <c r="O618" s="3">
        <v>0</v>
      </c>
      <c r="P618" t="s">
        <v>2687</v>
      </c>
      <c r="Q618" t="s">
        <v>1475</v>
      </c>
      <c r="R618" t="s">
        <v>2671</v>
      </c>
    </row>
    <row r="619" spans="1:18" x14ac:dyDescent="0.15">
      <c r="A619" t="s">
        <v>1747</v>
      </c>
      <c r="B619" t="s">
        <v>2606</v>
      </c>
      <c r="C619" t="s">
        <v>2607</v>
      </c>
      <c r="D619" t="s">
        <v>795</v>
      </c>
      <c r="E619" t="s">
        <v>2608</v>
      </c>
      <c r="F619" t="s">
        <v>2576</v>
      </c>
      <c r="G619" t="s">
        <v>1475</v>
      </c>
      <c r="H619" s="3">
        <v>500</v>
      </c>
      <c r="I619" s="3">
        <v>500</v>
      </c>
      <c r="J619" s="3">
        <v>0</v>
      </c>
      <c r="K619" s="64">
        <f t="shared" si="18"/>
        <v>500</v>
      </c>
      <c r="L619" s="64">
        <f t="shared" si="19"/>
        <v>0</v>
      </c>
      <c r="M619" s="3">
        <v>500</v>
      </c>
      <c r="N619" s="3">
        <v>0</v>
      </c>
      <c r="O619" s="3">
        <v>0</v>
      </c>
      <c r="P619" t="s">
        <v>3537</v>
      </c>
      <c r="Q619" t="s">
        <v>1475</v>
      </c>
      <c r="R619" t="s">
        <v>2710</v>
      </c>
    </row>
    <row r="620" spans="1:18" x14ac:dyDescent="0.15">
      <c r="A620" t="s">
        <v>1747</v>
      </c>
      <c r="B620" t="s">
        <v>2611</v>
      </c>
      <c r="C620" t="s">
        <v>2612</v>
      </c>
      <c r="D620" t="s">
        <v>795</v>
      </c>
      <c r="E620" t="s">
        <v>2566</v>
      </c>
      <c r="F620" t="s">
        <v>2567</v>
      </c>
      <c r="G620" t="s">
        <v>1475</v>
      </c>
      <c r="H620" s="3">
        <v>0</v>
      </c>
      <c r="I620" s="3">
        <v>0</v>
      </c>
      <c r="J620" s="3">
        <v>0</v>
      </c>
      <c r="K620" s="64">
        <f t="shared" si="18"/>
        <v>0</v>
      </c>
      <c r="L620" s="64">
        <f t="shared" si="19"/>
        <v>0</v>
      </c>
      <c r="M620" s="3">
        <v>0</v>
      </c>
      <c r="N620" s="3">
        <v>0</v>
      </c>
      <c r="O620" s="3">
        <v>0</v>
      </c>
      <c r="P620" t="s">
        <v>3538</v>
      </c>
      <c r="Q620" t="s">
        <v>1475</v>
      </c>
      <c r="R620" t="s">
        <v>2631</v>
      </c>
    </row>
    <row r="621" spans="1:18" x14ac:dyDescent="0.15">
      <c r="A621" t="s">
        <v>1747</v>
      </c>
      <c r="B621" t="s">
        <v>2615</v>
      </c>
      <c r="C621" t="s">
        <v>2616</v>
      </c>
      <c r="D621" t="s">
        <v>795</v>
      </c>
      <c r="E621" t="s">
        <v>2566</v>
      </c>
      <c r="F621" t="s">
        <v>2567</v>
      </c>
      <c r="G621" t="s">
        <v>1475</v>
      </c>
      <c r="H621" s="3">
        <v>94.96</v>
      </c>
      <c r="I621" s="3">
        <v>94.96</v>
      </c>
      <c r="J621" s="3">
        <v>0</v>
      </c>
      <c r="K621" s="64">
        <f t="shared" si="18"/>
        <v>94.96</v>
      </c>
      <c r="L621" s="64">
        <f t="shared" si="19"/>
        <v>0</v>
      </c>
      <c r="M621" s="3">
        <v>94.96</v>
      </c>
      <c r="N621" s="3">
        <v>0</v>
      </c>
      <c r="O621" s="3">
        <v>0</v>
      </c>
      <c r="P621" t="s">
        <v>3539</v>
      </c>
      <c r="Q621" t="s">
        <v>1475</v>
      </c>
      <c r="R621" t="s">
        <v>3540</v>
      </c>
    </row>
    <row r="622" spans="1:18" x14ac:dyDescent="0.15">
      <c r="A622" t="s">
        <v>1747</v>
      </c>
      <c r="B622" t="s">
        <v>3008</v>
      </c>
      <c r="C622" t="s">
        <v>3009</v>
      </c>
      <c r="D622" t="s">
        <v>2560</v>
      </c>
      <c r="E622" t="s">
        <v>2561</v>
      </c>
      <c r="F622" t="s">
        <v>1475</v>
      </c>
      <c r="G622" t="s">
        <v>1475</v>
      </c>
      <c r="H622" s="3">
        <v>1572.56</v>
      </c>
      <c r="I622" s="3">
        <v>1572.56</v>
      </c>
      <c r="J622" s="3">
        <v>0</v>
      </c>
      <c r="K622" s="64">
        <f t="shared" si="18"/>
        <v>0</v>
      </c>
      <c r="L622" s="64">
        <f t="shared" si="19"/>
        <v>1572.56</v>
      </c>
      <c r="M622" s="3">
        <v>0</v>
      </c>
      <c r="N622" s="3">
        <v>1572.56</v>
      </c>
      <c r="O622" s="3">
        <v>0</v>
      </c>
      <c r="P622" t="s">
        <v>3541</v>
      </c>
      <c r="Q622" t="s">
        <v>3542</v>
      </c>
      <c r="R622" t="s">
        <v>1475</v>
      </c>
    </row>
    <row r="623" spans="1:18" x14ac:dyDescent="0.15">
      <c r="A623" t="s">
        <v>1747</v>
      </c>
      <c r="B623" t="s">
        <v>2623</v>
      </c>
      <c r="C623" t="s">
        <v>2624</v>
      </c>
      <c r="D623" t="s">
        <v>2585</v>
      </c>
      <c r="E623" t="s">
        <v>2586</v>
      </c>
      <c r="F623" t="s">
        <v>2586</v>
      </c>
      <c r="G623" t="s">
        <v>1475</v>
      </c>
      <c r="H623" s="3">
        <v>239.46</v>
      </c>
      <c r="I623" s="3">
        <v>239.46</v>
      </c>
      <c r="J623" s="3">
        <v>0</v>
      </c>
      <c r="K623" s="64">
        <f t="shared" si="18"/>
        <v>239.46</v>
      </c>
      <c r="L623" s="64">
        <f t="shared" si="19"/>
        <v>0</v>
      </c>
      <c r="M623" s="3">
        <v>239.46</v>
      </c>
      <c r="N623" s="3">
        <v>0</v>
      </c>
      <c r="O623" s="3">
        <v>0</v>
      </c>
      <c r="P623" t="s">
        <v>3543</v>
      </c>
      <c r="Q623" t="s">
        <v>1475</v>
      </c>
      <c r="R623" t="s">
        <v>2965</v>
      </c>
    </row>
    <row r="624" spans="1:18" x14ac:dyDescent="0.15">
      <c r="A624" t="s">
        <v>1747</v>
      </c>
      <c r="B624" t="s">
        <v>2627</v>
      </c>
      <c r="C624" t="s">
        <v>2628</v>
      </c>
      <c r="D624" t="s">
        <v>2560</v>
      </c>
      <c r="E624" t="s">
        <v>2629</v>
      </c>
      <c r="F624" t="s">
        <v>2629</v>
      </c>
      <c r="G624" t="s">
        <v>1475</v>
      </c>
      <c r="H624" s="3">
        <v>0</v>
      </c>
      <c r="I624" s="3">
        <v>0</v>
      </c>
      <c r="J624" s="3">
        <v>0</v>
      </c>
      <c r="K624" s="64">
        <f t="shared" si="18"/>
        <v>0</v>
      </c>
      <c r="L624" s="64">
        <f t="shared" si="19"/>
        <v>0</v>
      </c>
      <c r="M624" s="3">
        <v>0</v>
      </c>
      <c r="N624" s="3">
        <v>0</v>
      </c>
      <c r="O624" s="3">
        <v>0</v>
      </c>
      <c r="P624" t="s">
        <v>2879</v>
      </c>
      <c r="Q624" t="s">
        <v>1475</v>
      </c>
      <c r="R624" t="s">
        <v>2601</v>
      </c>
    </row>
    <row r="625" spans="1:18" x14ac:dyDescent="0.15">
      <c r="A625" t="s">
        <v>1747</v>
      </c>
      <c r="B625" t="s">
        <v>2940</v>
      </c>
      <c r="C625" t="s">
        <v>2941</v>
      </c>
      <c r="D625" t="s">
        <v>1426</v>
      </c>
      <c r="E625" t="s">
        <v>2576</v>
      </c>
      <c r="F625" t="s">
        <v>1475</v>
      </c>
      <c r="G625" t="s">
        <v>1475</v>
      </c>
      <c r="H625" s="3">
        <v>0</v>
      </c>
      <c r="I625" s="3">
        <v>0</v>
      </c>
      <c r="J625" s="3">
        <v>0</v>
      </c>
      <c r="K625" s="64">
        <f t="shared" si="18"/>
        <v>0</v>
      </c>
      <c r="L625" s="64">
        <f t="shared" si="19"/>
        <v>0</v>
      </c>
      <c r="M625" s="3">
        <v>0</v>
      </c>
      <c r="N625" s="3">
        <v>0</v>
      </c>
      <c r="O625" s="3">
        <v>0</v>
      </c>
      <c r="P625" t="s">
        <v>2601</v>
      </c>
      <c r="Q625" t="s">
        <v>1475</v>
      </c>
      <c r="R625" t="s">
        <v>1475</v>
      </c>
    </row>
    <row r="626" spans="1:18" x14ac:dyDescent="0.15">
      <c r="A626" t="s">
        <v>1747</v>
      </c>
      <c r="B626" t="s">
        <v>2632</v>
      </c>
      <c r="C626" t="s">
        <v>2633</v>
      </c>
      <c r="D626" t="s">
        <v>2585</v>
      </c>
      <c r="E626" t="s">
        <v>2586</v>
      </c>
      <c r="F626" t="s">
        <v>2586</v>
      </c>
      <c r="G626" t="s">
        <v>1475</v>
      </c>
      <c r="H626" s="3">
        <v>0</v>
      </c>
      <c r="I626" s="3">
        <v>0</v>
      </c>
      <c r="J626" s="3">
        <v>0</v>
      </c>
      <c r="K626" s="64">
        <f t="shared" si="18"/>
        <v>0</v>
      </c>
      <c r="L626" s="64">
        <f t="shared" si="19"/>
        <v>0</v>
      </c>
      <c r="M626" s="3">
        <v>0</v>
      </c>
      <c r="N626" s="3">
        <v>0</v>
      </c>
      <c r="O626" s="3">
        <v>0</v>
      </c>
      <c r="P626" t="s">
        <v>2601</v>
      </c>
      <c r="Q626" t="s">
        <v>1475</v>
      </c>
      <c r="R626" t="s">
        <v>1475</v>
      </c>
    </row>
    <row r="627" spans="1:18" x14ac:dyDescent="0.15">
      <c r="A627" t="s">
        <v>1747</v>
      </c>
      <c r="B627" t="s">
        <v>2636</v>
      </c>
      <c r="C627" t="s">
        <v>2637</v>
      </c>
      <c r="D627" t="s">
        <v>795</v>
      </c>
      <c r="E627" t="s">
        <v>2566</v>
      </c>
      <c r="F627" t="s">
        <v>2567</v>
      </c>
      <c r="G627" t="s">
        <v>1475</v>
      </c>
      <c r="H627" s="3">
        <v>5000</v>
      </c>
      <c r="I627" s="3">
        <v>5000</v>
      </c>
      <c r="J627" s="3">
        <v>0</v>
      </c>
      <c r="K627" s="64">
        <f t="shared" si="18"/>
        <v>0</v>
      </c>
      <c r="L627" s="64">
        <f t="shared" si="19"/>
        <v>5000</v>
      </c>
      <c r="M627" s="3">
        <v>0</v>
      </c>
      <c r="N627" s="3">
        <v>5000</v>
      </c>
      <c r="O627" s="3">
        <v>0</v>
      </c>
      <c r="P627" t="s">
        <v>3544</v>
      </c>
      <c r="Q627" t="s">
        <v>3545</v>
      </c>
      <c r="R627" t="s">
        <v>3546</v>
      </c>
    </row>
    <row r="628" spans="1:18" x14ac:dyDescent="0.15">
      <c r="A628" t="s">
        <v>1747</v>
      </c>
      <c r="B628" t="s">
        <v>3322</v>
      </c>
      <c r="C628" t="s">
        <v>3323</v>
      </c>
      <c r="D628" t="s">
        <v>3089</v>
      </c>
      <c r="E628" t="s">
        <v>3324</v>
      </c>
      <c r="F628" t="s">
        <v>1475</v>
      </c>
      <c r="G628" t="s">
        <v>1475</v>
      </c>
      <c r="H628" s="3">
        <v>749</v>
      </c>
      <c r="I628" s="3">
        <v>749</v>
      </c>
      <c r="J628" s="3">
        <v>0</v>
      </c>
      <c r="K628" s="64">
        <f t="shared" si="18"/>
        <v>0</v>
      </c>
      <c r="L628" s="64">
        <f t="shared" si="19"/>
        <v>749</v>
      </c>
      <c r="M628" s="3">
        <v>0</v>
      </c>
      <c r="N628" s="3">
        <v>0</v>
      </c>
      <c r="O628" s="3">
        <v>749</v>
      </c>
      <c r="P628" t="s">
        <v>3547</v>
      </c>
      <c r="Q628" t="s">
        <v>3548</v>
      </c>
      <c r="R628" t="s">
        <v>1475</v>
      </c>
    </row>
    <row r="629" spans="1:18" x14ac:dyDescent="0.15">
      <c r="A629" t="s">
        <v>1747</v>
      </c>
      <c r="B629" t="s">
        <v>2655</v>
      </c>
      <c r="C629" t="s">
        <v>2656</v>
      </c>
      <c r="D629" t="s">
        <v>1426</v>
      </c>
      <c r="E629" t="s">
        <v>2657</v>
      </c>
      <c r="F629" t="s">
        <v>1475</v>
      </c>
      <c r="G629" t="s">
        <v>1475</v>
      </c>
      <c r="H629" s="3">
        <v>0</v>
      </c>
      <c r="I629" s="3">
        <v>0</v>
      </c>
      <c r="J629" s="3">
        <v>0</v>
      </c>
      <c r="K629" s="64">
        <f t="shared" si="18"/>
        <v>0</v>
      </c>
      <c r="L629" s="64">
        <f t="shared" si="19"/>
        <v>0</v>
      </c>
      <c r="M629" s="3">
        <v>0</v>
      </c>
      <c r="N629" s="3">
        <v>0</v>
      </c>
      <c r="O629" s="3">
        <v>0</v>
      </c>
      <c r="P629" t="s">
        <v>3549</v>
      </c>
      <c r="Q629" t="s">
        <v>1475</v>
      </c>
      <c r="R629" t="s">
        <v>2671</v>
      </c>
    </row>
    <row r="630" spans="1:18" x14ac:dyDescent="0.15">
      <c r="A630" t="s">
        <v>1747</v>
      </c>
      <c r="B630" t="s">
        <v>2949</v>
      </c>
      <c r="C630" t="s">
        <v>2950</v>
      </c>
      <c r="D630" t="s">
        <v>795</v>
      </c>
      <c r="E630" t="s">
        <v>2951</v>
      </c>
      <c r="F630" t="s">
        <v>2952</v>
      </c>
      <c r="G630" t="s">
        <v>1475</v>
      </c>
      <c r="H630" s="3">
        <v>200</v>
      </c>
      <c r="I630" s="3">
        <v>200</v>
      </c>
      <c r="J630" s="3">
        <v>0</v>
      </c>
      <c r="K630" s="64">
        <f t="shared" si="18"/>
        <v>200</v>
      </c>
      <c r="L630" s="64">
        <f t="shared" si="19"/>
        <v>0</v>
      </c>
      <c r="M630" s="3">
        <v>200</v>
      </c>
      <c r="N630" s="3">
        <v>0</v>
      </c>
      <c r="O630" s="3">
        <v>0</v>
      </c>
      <c r="P630" t="s">
        <v>3550</v>
      </c>
      <c r="Q630" t="s">
        <v>1475</v>
      </c>
      <c r="R630" t="s">
        <v>3215</v>
      </c>
    </row>
    <row r="631" spans="1:18" x14ac:dyDescent="0.15">
      <c r="A631" t="s">
        <v>1747</v>
      </c>
      <c r="B631" t="s">
        <v>3087</v>
      </c>
      <c r="C631" t="s">
        <v>3088</v>
      </c>
      <c r="D631" t="s">
        <v>3089</v>
      </c>
      <c r="E631" t="s">
        <v>2576</v>
      </c>
      <c r="F631" t="s">
        <v>1475</v>
      </c>
      <c r="G631" t="s">
        <v>1475</v>
      </c>
      <c r="H631" s="3">
        <v>1565.42</v>
      </c>
      <c r="I631" s="3">
        <v>1565.42</v>
      </c>
      <c r="J631" s="3">
        <v>0</v>
      </c>
      <c r="K631" s="64">
        <f t="shared" si="18"/>
        <v>565.41999999999996</v>
      </c>
      <c r="L631" s="64">
        <f t="shared" si="19"/>
        <v>1000</v>
      </c>
      <c r="M631" s="3">
        <v>565.41999999999996</v>
      </c>
      <c r="N631" s="3">
        <v>1000</v>
      </c>
      <c r="O631" s="3">
        <v>0</v>
      </c>
      <c r="P631" t="s">
        <v>3551</v>
      </c>
      <c r="Q631" t="s">
        <v>3552</v>
      </c>
      <c r="R631" t="s">
        <v>3553</v>
      </c>
    </row>
    <row r="632" spans="1:18" x14ac:dyDescent="0.15">
      <c r="A632" t="s">
        <v>1747</v>
      </c>
      <c r="B632" t="s">
        <v>3053</v>
      </c>
      <c r="C632" t="s">
        <v>3054</v>
      </c>
      <c r="D632" t="s">
        <v>795</v>
      </c>
      <c r="E632" t="s">
        <v>2566</v>
      </c>
      <c r="F632" t="s">
        <v>2621</v>
      </c>
      <c r="G632" t="s">
        <v>1475</v>
      </c>
      <c r="H632" s="3">
        <v>1000</v>
      </c>
      <c r="I632" s="3">
        <v>1000</v>
      </c>
      <c r="J632" s="3">
        <v>0</v>
      </c>
      <c r="K632" s="64">
        <f t="shared" si="18"/>
        <v>1000</v>
      </c>
      <c r="L632" s="64">
        <f t="shared" si="19"/>
        <v>0</v>
      </c>
      <c r="M632" s="3">
        <v>1000</v>
      </c>
      <c r="N632" s="3">
        <v>0</v>
      </c>
      <c r="O632" s="3">
        <v>0</v>
      </c>
      <c r="P632" t="s">
        <v>3554</v>
      </c>
      <c r="Q632" t="s">
        <v>1475</v>
      </c>
      <c r="R632" t="s">
        <v>3145</v>
      </c>
    </row>
    <row r="633" spans="1:18" x14ac:dyDescent="0.15">
      <c r="A633" t="s">
        <v>1747</v>
      </c>
      <c r="B633" t="s">
        <v>3094</v>
      </c>
      <c r="C633" t="s">
        <v>3095</v>
      </c>
      <c r="D633" t="s">
        <v>753</v>
      </c>
      <c r="E633" t="s">
        <v>3096</v>
      </c>
      <c r="F633" t="s">
        <v>3097</v>
      </c>
      <c r="G633" t="s">
        <v>1475</v>
      </c>
      <c r="H633" s="3">
        <v>659.16</v>
      </c>
      <c r="I633" s="3">
        <v>659.16</v>
      </c>
      <c r="J633" s="3">
        <v>0</v>
      </c>
      <c r="K633" s="64">
        <f t="shared" si="18"/>
        <v>659.16</v>
      </c>
      <c r="L633" s="64">
        <f t="shared" si="19"/>
        <v>0</v>
      </c>
      <c r="M633" s="3">
        <v>659.16</v>
      </c>
      <c r="N633" s="3">
        <v>0</v>
      </c>
      <c r="O633" s="3">
        <v>0</v>
      </c>
      <c r="P633" t="s">
        <v>3555</v>
      </c>
      <c r="Q633" t="s">
        <v>1475</v>
      </c>
      <c r="R633" t="s">
        <v>3556</v>
      </c>
    </row>
    <row r="634" spans="1:18" x14ac:dyDescent="0.15">
      <c r="A634" t="s">
        <v>1747</v>
      </c>
      <c r="B634" t="s">
        <v>3422</v>
      </c>
      <c r="C634" t="s">
        <v>3423</v>
      </c>
      <c r="D634" t="s">
        <v>2560</v>
      </c>
      <c r="E634" t="s">
        <v>3424</v>
      </c>
      <c r="F634" t="s">
        <v>1475</v>
      </c>
      <c r="G634" t="s">
        <v>1475</v>
      </c>
      <c r="H634" s="3">
        <v>500</v>
      </c>
      <c r="I634" s="3">
        <v>500</v>
      </c>
      <c r="J634" s="3">
        <v>0</v>
      </c>
      <c r="K634" s="64">
        <f t="shared" si="18"/>
        <v>500</v>
      </c>
      <c r="L634" s="64">
        <f t="shared" si="19"/>
        <v>0</v>
      </c>
      <c r="M634" s="3">
        <v>500</v>
      </c>
      <c r="N634" s="3">
        <v>0</v>
      </c>
      <c r="O634" s="3">
        <v>0</v>
      </c>
      <c r="P634" t="s">
        <v>3557</v>
      </c>
      <c r="Q634" t="s">
        <v>1475</v>
      </c>
      <c r="R634" t="s">
        <v>3558</v>
      </c>
    </row>
    <row r="635" spans="1:18" x14ac:dyDescent="0.15">
      <c r="A635" t="s">
        <v>1742</v>
      </c>
      <c r="B635" t="s">
        <v>2558</v>
      </c>
      <c r="C635" t="s">
        <v>2559</v>
      </c>
      <c r="D635" t="s">
        <v>2560</v>
      </c>
      <c r="E635" t="s">
        <v>2561</v>
      </c>
      <c r="F635" t="s">
        <v>1475</v>
      </c>
      <c r="G635" t="s">
        <v>1475</v>
      </c>
      <c r="H635" s="3">
        <v>5.9</v>
      </c>
      <c r="I635" s="3">
        <v>0</v>
      </c>
      <c r="J635" s="3">
        <v>5.9</v>
      </c>
      <c r="K635" s="64">
        <f t="shared" si="18"/>
        <v>0</v>
      </c>
      <c r="L635" s="64">
        <f>N635+O635-J635</f>
        <v>0</v>
      </c>
      <c r="M635" s="3">
        <v>0</v>
      </c>
      <c r="N635" s="3">
        <v>5.9</v>
      </c>
      <c r="O635" s="3">
        <v>0</v>
      </c>
      <c r="P635" t="s">
        <v>3559</v>
      </c>
      <c r="Q635" t="s">
        <v>2775</v>
      </c>
      <c r="R635" t="s">
        <v>1475</v>
      </c>
    </row>
    <row r="636" spans="1:18" x14ac:dyDescent="0.15">
      <c r="A636" t="s">
        <v>1742</v>
      </c>
      <c r="B636" t="s">
        <v>2564</v>
      </c>
      <c r="C636" t="s">
        <v>2565</v>
      </c>
      <c r="D636" t="s">
        <v>795</v>
      </c>
      <c r="E636" t="s">
        <v>2566</v>
      </c>
      <c r="F636" t="s">
        <v>2567</v>
      </c>
      <c r="G636" t="s">
        <v>1475</v>
      </c>
      <c r="H636" s="3">
        <v>2825.13</v>
      </c>
      <c r="I636" s="3">
        <v>2825.13</v>
      </c>
      <c r="J636" s="3">
        <v>0</v>
      </c>
      <c r="K636" s="64">
        <f t="shared" si="18"/>
        <v>2825.13</v>
      </c>
      <c r="L636" s="64">
        <f t="shared" si="19"/>
        <v>0</v>
      </c>
      <c r="M636" s="3">
        <v>2825.13</v>
      </c>
      <c r="N636" s="3">
        <v>0</v>
      </c>
      <c r="O636" s="3">
        <v>0</v>
      </c>
      <c r="P636" t="s">
        <v>3560</v>
      </c>
      <c r="Q636" t="s">
        <v>1475</v>
      </c>
      <c r="R636" t="s">
        <v>3283</v>
      </c>
    </row>
    <row r="637" spans="1:18" x14ac:dyDescent="0.15">
      <c r="A637" t="s">
        <v>1742</v>
      </c>
      <c r="B637" t="s">
        <v>2570</v>
      </c>
      <c r="C637" t="s">
        <v>2571</v>
      </c>
      <c r="D637" t="s">
        <v>795</v>
      </c>
      <c r="E637" t="s">
        <v>2566</v>
      </c>
      <c r="F637" t="s">
        <v>2567</v>
      </c>
      <c r="G637" t="s">
        <v>1475</v>
      </c>
      <c r="H637" s="3">
        <v>11617.17</v>
      </c>
      <c r="I637" s="3">
        <v>11617.17</v>
      </c>
      <c r="J637" s="3">
        <v>0</v>
      </c>
      <c r="K637" s="64">
        <f t="shared" si="18"/>
        <v>11617.17</v>
      </c>
      <c r="L637" s="64">
        <f t="shared" si="19"/>
        <v>0</v>
      </c>
      <c r="M637" s="3">
        <v>11617.17</v>
      </c>
      <c r="N637" s="3">
        <v>0</v>
      </c>
      <c r="O637" s="3">
        <v>0</v>
      </c>
      <c r="P637" t="s">
        <v>3561</v>
      </c>
      <c r="Q637" t="s">
        <v>1475</v>
      </c>
      <c r="R637" t="s">
        <v>3562</v>
      </c>
    </row>
    <row r="638" spans="1:18" x14ac:dyDescent="0.15">
      <c r="A638" t="s">
        <v>1742</v>
      </c>
      <c r="B638" t="s">
        <v>2574</v>
      </c>
      <c r="C638" t="s">
        <v>2575</v>
      </c>
      <c r="D638" t="s">
        <v>802</v>
      </c>
      <c r="E638" t="s">
        <v>2576</v>
      </c>
      <c r="F638" t="s">
        <v>1475</v>
      </c>
      <c r="G638" t="s">
        <v>1475</v>
      </c>
      <c r="H638" s="3">
        <v>0</v>
      </c>
      <c r="I638" s="3">
        <v>0</v>
      </c>
      <c r="J638" s="3">
        <v>0</v>
      </c>
      <c r="K638" s="64">
        <f t="shared" si="18"/>
        <v>0</v>
      </c>
      <c r="L638" s="64">
        <f t="shared" si="19"/>
        <v>0</v>
      </c>
      <c r="M638" s="3">
        <v>0</v>
      </c>
      <c r="N638" s="3">
        <v>0</v>
      </c>
      <c r="O638" s="3">
        <v>0</v>
      </c>
      <c r="P638" t="s">
        <v>3563</v>
      </c>
      <c r="Q638" t="s">
        <v>1475</v>
      </c>
      <c r="R638" t="s">
        <v>3499</v>
      </c>
    </row>
    <row r="639" spans="1:18" x14ac:dyDescent="0.15">
      <c r="A639" t="s">
        <v>1742</v>
      </c>
      <c r="B639" t="s">
        <v>2579</v>
      </c>
      <c r="C639" t="s">
        <v>2580</v>
      </c>
      <c r="D639" t="s">
        <v>795</v>
      </c>
      <c r="E639" t="s">
        <v>2576</v>
      </c>
      <c r="F639" t="s">
        <v>1475</v>
      </c>
      <c r="G639" t="s">
        <v>1475</v>
      </c>
      <c r="H639" s="3">
        <v>465.42</v>
      </c>
      <c r="I639" s="3">
        <v>465.42</v>
      </c>
      <c r="J639" s="3">
        <v>0</v>
      </c>
      <c r="K639" s="64">
        <f t="shared" si="18"/>
        <v>465.42</v>
      </c>
      <c r="L639" s="64">
        <f t="shared" si="19"/>
        <v>0</v>
      </c>
      <c r="M639" s="3">
        <v>465.42</v>
      </c>
      <c r="N639" s="3">
        <v>0</v>
      </c>
      <c r="O639" s="3">
        <v>0</v>
      </c>
      <c r="P639" t="s">
        <v>3564</v>
      </c>
      <c r="Q639" t="s">
        <v>1475</v>
      </c>
      <c r="R639" t="s">
        <v>2798</v>
      </c>
    </row>
    <row r="640" spans="1:18" x14ac:dyDescent="0.15">
      <c r="A640" t="s">
        <v>1742</v>
      </c>
      <c r="B640" t="s">
        <v>3433</v>
      </c>
      <c r="C640" t="s">
        <v>3434</v>
      </c>
      <c r="D640" t="s">
        <v>795</v>
      </c>
      <c r="E640" t="s">
        <v>2576</v>
      </c>
      <c r="F640" t="s">
        <v>1475</v>
      </c>
      <c r="G640" t="s">
        <v>1475</v>
      </c>
      <c r="H640" s="3">
        <v>200</v>
      </c>
      <c r="I640" s="3">
        <v>200</v>
      </c>
      <c r="J640" s="3">
        <v>0</v>
      </c>
      <c r="K640" s="64">
        <f t="shared" si="18"/>
        <v>200</v>
      </c>
      <c r="L640" s="64">
        <f t="shared" si="19"/>
        <v>0</v>
      </c>
      <c r="M640" s="3">
        <v>200</v>
      </c>
      <c r="N640" s="3">
        <v>0</v>
      </c>
      <c r="O640" s="3">
        <v>0</v>
      </c>
      <c r="P640" t="s">
        <v>3565</v>
      </c>
      <c r="Q640" t="s">
        <v>1475</v>
      </c>
      <c r="R640" t="s">
        <v>2723</v>
      </c>
    </row>
    <row r="641" spans="1:18" x14ac:dyDescent="0.15">
      <c r="A641" t="s">
        <v>1742</v>
      </c>
      <c r="B641" t="s">
        <v>2589</v>
      </c>
      <c r="C641" t="s">
        <v>2590</v>
      </c>
      <c r="D641" t="s">
        <v>2585</v>
      </c>
      <c r="E641" t="s">
        <v>2586</v>
      </c>
      <c r="F641" t="s">
        <v>2586</v>
      </c>
      <c r="G641" t="s">
        <v>1475</v>
      </c>
      <c r="H641" s="3">
        <v>219.33</v>
      </c>
      <c r="I641" s="3">
        <v>219.33</v>
      </c>
      <c r="J641" s="3">
        <v>0</v>
      </c>
      <c r="K641" s="64">
        <f t="shared" si="18"/>
        <v>219.33</v>
      </c>
      <c r="L641" s="64">
        <f t="shared" si="19"/>
        <v>0</v>
      </c>
      <c r="M641" s="3">
        <v>219.33</v>
      </c>
      <c r="N641" s="3">
        <v>0</v>
      </c>
      <c r="O641" s="3">
        <v>0</v>
      </c>
      <c r="P641" t="s">
        <v>3566</v>
      </c>
      <c r="Q641" t="s">
        <v>1475</v>
      </c>
      <c r="R641" t="s">
        <v>3042</v>
      </c>
    </row>
    <row r="642" spans="1:18" x14ac:dyDescent="0.15">
      <c r="A642" t="s">
        <v>1742</v>
      </c>
      <c r="B642" t="s">
        <v>2593</v>
      </c>
      <c r="C642" t="s">
        <v>2594</v>
      </c>
      <c r="D642" t="s">
        <v>795</v>
      </c>
      <c r="E642" t="s">
        <v>2576</v>
      </c>
      <c r="F642" t="s">
        <v>1475</v>
      </c>
      <c r="G642" t="s">
        <v>1475</v>
      </c>
      <c r="H642" s="3">
        <v>400</v>
      </c>
      <c r="I642" s="3">
        <v>400</v>
      </c>
      <c r="J642" s="3">
        <v>0</v>
      </c>
      <c r="K642" s="64">
        <f t="shared" si="18"/>
        <v>400</v>
      </c>
      <c r="L642" s="64">
        <f t="shared" si="19"/>
        <v>0</v>
      </c>
      <c r="M642" s="3">
        <v>400</v>
      </c>
      <c r="N642" s="3">
        <v>0</v>
      </c>
      <c r="O642" s="3">
        <v>0</v>
      </c>
      <c r="P642" t="s">
        <v>3567</v>
      </c>
      <c r="Q642" t="s">
        <v>1475</v>
      </c>
      <c r="R642" t="s">
        <v>3177</v>
      </c>
    </row>
    <row r="643" spans="1:18" x14ac:dyDescent="0.15">
      <c r="A643" t="s">
        <v>1742</v>
      </c>
      <c r="B643" t="s">
        <v>2602</v>
      </c>
      <c r="C643" t="s">
        <v>2603</v>
      </c>
      <c r="D643" t="s">
        <v>795</v>
      </c>
      <c r="E643" t="s">
        <v>2566</v>
      </c>
      <c r="F643" t="s">
        <v>2567</v>
      </c>
      <c r="G643" t="s">
        <v>1475</v>
      </c>
      <c r="H643" s="3">
        <v>0</v>
      </c>
      <c r="I643" s="3">
        <v>0</v>
      </c>
      <c r="J643" s="3">
        <v>0</v>
      </c>
      <c r="K643" s="64">
        <f t="shared" ref="K643:K683" si="20">M643</f>
        <v>0</v>
      </c>
      <c r="L643" s="64">
        <f t="shared" ref="L643:L683" si="21">N643+O643</f>
        <v>0</v>
      </c>
      <c r="M643" s="3">
        <v>0</v>
      </c>
      <c r="N643" s="3">
        <v>0</v>
      </c>
      <c r="O643" s="3">
        <v>0</v>
      </c>
      <c r="P643" t="s">
        <v>2648</v>
      </c>
      <c r="Q643" t="s">
        <v>1475</v>
      </c>
      <c r="R643" t="s">
        <v>2601</v>
      </c>
    </row>
    <row r="644" spans="1:18" x14ac:dyDescent="0.15">
      <c r="A644" t="s">
        <v>1742</v>
      </c>
      <c r="B644" t="s">
        <v>2606</v>
      </c>
      <c r="C644" t="s">
        <v>2607</v>
      </c>
      <c r="D644" t="s">
        <v>795</v>
      </c>
      <c r="E644" t="s">
        <v>2608</v>
      </c>
      <c r="F644" t="s">
        <v>2576</v>
      </c>
      <c r="G644" t="s">
        <v>1475</v>
      </c>
      <c r="H644" s="3">
        <v>500</v>
      </c>
      <c r="I644" s="3">
        <v>500</v>
      </c>
      <c r="J644" s="3">
        <v>0</v>
      </c>
      <c r="K644" s="64">
        <f t="shared" si="20"/>
        <v>500</v>
      </c>
      <c r="L644" s="64">
        <f t="shared" si="21"/>
        <v>0</v>
      </c>
      <c r="M644" s="3">
        <v>500</v>
      </c>
      <c r="N644" s="3">
        <v>0</v>
      </c>
      <c r="O644" s="3">
        <v>0</v>
      </c>
      <c r="P644" t="s">
        <v>3568</v>
      </c>
      <c r="Q644" t="s">
        <v>1475</v>
      </c>
      <c r="R644" t="s">
        <v>3569</v>
      </c>
    </row>
    <row r="645" spans="1:18" x14ac:dyDescent="0.15">
      <c r="A645" t="s">
        <v>1742</v>
      </c>
      <c r="B645" t="s">
        <v>2611</v>
      </c>
      <c r="C645" t="s">
        <v>2612</v>
      </c>
      <c r="D645" t="s">
        <v>795</v>
      </c>
      <c r="E645" t="s">
        <v>2566</v>
      </c>
      <c r="F645" t="s">
        <v>2567</v>
      </c>
      <c r="G645" t="s">
        <v>1475</v>
      </c>
      <c r="H645" s="3">
        <v>0</v>
      </c>
      <c r="I645" s="3">
        <v>0</v>
      </c>
      <c r="J645" s="3">
        <v>0</v>
      </c>
      <c r="K645" s="64">
        <f t="shared" si="20"/>
        <v>0</v>
      </c>
      <c r="L645" s="64">
        <f t="shared" si="21"/>
        <v>0</v>
      </c>
      <c r="M645" s="3">
        <v>0</v>
      </c>
      <c r="N645" s="3">
        <v>0</v>
      </c>
      <c r="O645" s="3">
        <v>0</v>
      </c>
      <c r="P645" t="s">
        <v>2752</v>
      </c>
      <c r="Q645" t="s">
        <v>1475</v>
      </c>
      <c r="R645" t="s">
        <v>2671</v>
      </c>
    </row>
    <row r="646" spans="1:18" x14ac:dyDescent="0.15">
      <c r="A646" t="s">
        <v>1742</v>
      </c>
      <c r="B646" t="s">
        <v>2615</v>
      </c>
      <c r="C646" t="s">
        <v>2616</v>
      </c>
      <c r="D646" t="s">
        <v>795</v>
      </c>
      <c r="E646" t="s">
        <v>2566</v>
      </c>
      <c r="F646" t="s">
        <v>2567</v>
      </c>
      <c r="G646" t="s">
        <v>1475</v>
      </c>
      <c r="H646" s="3">
        <v>67.33</v>
      </c>
      <c r="I646" s="3">
        <v>67.33</v>
      </c>
      <c r="J646" s="3">
        <v>0</v>
      </c>
      <c r="K646" s="64">
        <f t="shared" si="20"/>
        <v>67.33</v>
      </c>
      <c r="L646" s="64">
        <f t="shared" si="21"/>
        <v>0</v>
      </c>
      <c r="M646" s="3">
        <v>67.33</v>
      </c>
      <c r="N646" s="3">
        <v>0</v>
      </c>
      <c r="O646" s="3">
        <v>0</v>
      </c>
      <c r="P646" t="s">
        <v>3570</v>
      </c>
      <c r="Q646" t="s">
        <v>1475</v>
      </c>
      <c r="R646" t="s">
        <v>3571</v>
      </c>
    </row>
    <row r="647" spans="1:18" x14ac:dyDescent="0.15">
      <c r="A647" t="s">
        <v>1742</v>
      </c>
      <c r="B647" t="s">
        <v>3008</v>
      </c>
      <c r="C647" t="s">
        <v>3009</v>
      </c>
      <c r="D647" t="s">
        <v>2560</v>
      </c>
      <c r="E647" t="s">
        <v>2561</v>
      </c>
      <c r="F647" t="s">
        <v>1475</v>
      </c>
      <c r="G647" t="s">
        <v>1475</v>
      </c>
      <c r="H647" s="3">
        <v>2032.95</v>
      </c>
      <c r="I647" s="3">
        <v>2032.95</v>
      </c>
      <c r="J647" s="3">
        <v>0</v>
      </c>
      <c r="K647" s="64">
        <f t="shared" si="20"/>
        <v>0</v>
      </c>
      <c r="L647" s="64">
        <f t="shared" si="21"/>
        <v>2032.95</v>
      </c>
      <c r="M647" s="3">
        <v>0</v>
      </c>
      <c r="N647" s="3">
        <v>2032.95</v>
      </c>
      <c r="O647" s="3">
        <v>0</v>
      </c>
      <c r="P647" t="s">
        <v>3572</v>
      </c>
      <c r="Q647" t="s">
        <v>3573</v>
      </c>
      <c r="R647" t="s">
        <v>1475</v>
      </c>
    </row>
    <row r="648" spans="1:18" x14ac:dyDescent="0.15">
      <c r="A648" t="s">
        <v>1742</v>
      </c>
      <c r="B648" t="s">
        <v>2623</v>
      </c>
      <c r="C648" t="s">
        <v>2624</v>
      </c>
      <c r="D648" t="s">
        <v>2585</v>
      </c>
      <c r="E648" t="s">
        <v>2586</v>
      </c>
      <c r="F648" t="s">
        <v>2586</v>
      </c>
      <c r="G648" t="s">
        <v>1475</v>
      </c>
      <c r="H648" s="3">
        <v>270.60000000000002</v>
      </c>
      <c r="I648" s="3">
        <v>270.60000000000002</v>
      </c>
      <c r="J648" s="3">
        <v>0</v>
      </c>
      <c r="K648" s="64">
        <f t="shared" si="20"/>
        <v>270.60000000000002</v>
      </c>
      <c r="L648" s="64">
        <f t="shared" si="21"/>
        <v>0</v>
      </c>
      <c r="M648" s="3">
        <v>270.60000000000002</v>
      </c>
      <c r="N648" s="3">
        <v>0</v>
      </c>
      <c r="O648" s="3">
        <v>0</v>
      </c>
      <c r="P648" t="s">
        <v>3574</v>
      </c>
      <c r="Q648" t="s">
        <v>1475</v>
      </c>
      <c r="R648" t="s">
        <v>2587</v>
      </c>
    </row>
    <row r="649" spans="1:18" x14ac:dyDescent="0.15">
      <c r="A649" t="s">
        <v>1742</v>
      </c>
      <c r="B649" t="s">
        <v>2627</v>
      </c>
      <c r="C649" t="s">
        <v>2628</v>
      </c>
      <c r="D649" t="s">
        <v>2560</v>
      </c>
      <c r="E649" t="s">
        <v>2629</v>
      </c>
      <c r="F649" t="s">
        <v>2629</v>
      </c>
      <c r="G649" t="s">
        <v>1475</v>
      </c>
      <c r="H649" s="3">
        <v>0</v>
      </c>
      <c r="I649" s="3">
        <v>0</v>
      </c>
      <c r="J649" s="3">
        <v>0</v>
      </c>
      <c r="K649" s="64">
        <f t="shared" si="20"/>
        <v>0</v>
      </c>
      <c r="L649" s="64">
        <f t="shared" si="21"/>
        <v>0</v>
      </c>
      <c r="M649" s="3">
        <v>0</v>
      </c>
      <c r="N649" s="3">
        <v>0</v>
      </c>
      <c r="O649" s="3">
        <v>0</v>
      </c>
      <c r="P649" t="s">
        <v>3575</v>
      </c>
      <c r="Q649" t="s">
        <v>1475</v>
      </c>
      <c r="R649" t="s">
        <v>2601</v>
      </c>
    </row>
    <row r="650" spans="1:18" x14ac:dyDescent="0.15">
      <c r="A650" t="s">
        <v>1742</v>
      </c>
      <c r="B650" t="s">
        <v>2940</v>
      </c>
      <c r="C650" t="s">
        <v>2941</v>
      </c>
      <c r="D650" t="s">
        <v>1426</v>
      </c>
      <c r="E650" t="s">
        <v>2576</v>
      </c>
      <c r="F650" t="s">
        <v>1475</v>
      </c>
      <c r="G650" t="s">
        <v>1475</v>
      </c>
      <c r="H650" s="3">
        <v>0</v>
      </c>
      <c r="I650" s="3">
        <v>0</v>
      </c>
      <c r="J650" s="3">
        <v>0</v>
      </c>
      <c r="K650" s="64">
        <f t="shared" si="20"/>
        <v>0</v>
      </c>
      <c r="L650" s="64">
        <f t="shared" si="21"/>
        <v>0</v>
      </c>
      <c r="M650" s="3">
        <v>0</v>
      </c>
      <c r="N650" s="3">
        <v>0</v>
      </c>
      <c r="O650" s="3">
        <v>0</v>
      </c>
      <c r="P650" t="s">
        <v>2648</v>
      </c>
      <c r="Q650" t="s">
        <v>2601</v>
      </c>
      <c r="R650" t="s">
        <v>1475</v>
      </c>
    </row>
    <row r="651" spans="1:18" x14ac:dyDescent="0.15">
      <c r="A651" t="s">
        <v>1742</v>
      </c>
      <c r="B651" t="s">
        <v>2632</v>
      </c>
      <c r="C651" t="s">
        <v>2633</v>
      </c>
      <c r="D651" t="s">
        <v>2585</v>
      </c>
      <c r="E651" t="s">
        <v>2586</v>
      </c>
      <c r="F651" t="s">
        <v>2586</v>
      </c>
      <c r="G651" t="s">
        <v>1475</v>
      </c>
      <c r="H651" s="3">
        <v>0</v>
      </c>
      <c r="I651" s="3">
        <v>0</v>
      </c>
      <c r="J651" s="3">
        <v>0</v>
      </c>
      <c r="K651" s="64">
        <f t="shared" si="20"/>
        <v>0</v>
      </c>
      <c r="L651" s="64">
        <f t="shared" si="21"/>
        <v>0</v>
      </c>
      <c r="M651" s="3">
        <v>0</v>
      </c>
      <c r="N651" s="3">
        <v>0</v>
      </c>
      <c r="O651" s="3">
        <v>0</v>
      </c>
      <c r="P651" t="s">
        <v>2648</v>
      </c>
      <c r="Q651" t="s">
        <v>1475</v>
      </c>
      <c r="R651" t="s">
        <v>1475</v>
      </c>
    </row>
    <row r="652" spans="1:18" x14ac:dyDescent="0.15">
      <c r="A652" t="s">
        <v>1742</v>
      </c>
      <c r="B652" t="s">
        <v>2636</v>
      </c>
      <c r="C652" t="s">
        <v>2637</v>
      </c>
      <c r="D652" t="s">
        <v>795</v>
      </c>
      <c r="E652" t="s">
        <v>2566</v>
      </c>
      <c r="F652" t="s">
        <v>2567</v>
      </c>
      <c r="G652" t="s">
        <v>1475</v>
      </c>
      <c r="H652" s="3">
        <v>4949.91</v>
      </c>
      <c r="I652" s="3">
        <v>4949.91</v>
      </c>
      <c r="J652" s="3">
        <v>0</v>
      </c>
      <c r="K652" s="64">
        <f t="shared" si="20"/>
        <v>0</v>
      </c>
      <c r="L652" s="64">
        <f t="shared" si="21"/>
        <v>4949.91</v>
      </c>
      <c r="M652" s="3">
        <v>0</v>
      </c>
      <c r="N652" s="3">
        <v>4949.91</v>
      </c>
      <c r="O652" s="3">
        <v>0</v>
      </c>
      <c r="P652" t="s">
        <v>3576</v>
      </c>
      <c r="Q652" t="s">
        <v>3577</v>
      </c>
      <c r="R652" t="s">
        <v>3578</v>
      </c>
    </row>
    <row r="653" spans="1:18" x14ac:dyDescent="0.15">
      <c r="A653" t="s">
        <v>1742</v>
      </c>
      <c r="B653" t="s">
        <v>3322</v>
      </c>
      <c r="C653" t="s">
        <v>3323</v>
      </c>
      <c r="D653" t="s">
        <v>3089</v>
      </c>
      <c r="E653" t="s">
        <v>3324</v>
      </c>
      <c r="F653" t="s">
        <v>1475</v>
      </c>
      <c r="G653" t="s">
        <v>1475</v>
      </c>
      <c r="H653" s="3">
        <v>463.19</v>
      </c>
      <c r="I653" s="3">
        <v>463.19</v>
      </c>
      <c r="J653" s="3">
        <v>0</v>
      </c>
      <c r="K653" s="64">
        <f t="shared" si="20"/>
        <v>0</v>
      </c>
      <c r="L653" s="64">
        <f t="shared" si="21"/>
        <v>463.19</v>
      </c>
      <c r="M653" s="3">
        <v>0</v>
      </c>
      <c r="N653" s="3">
        <v>0</v>
      </c>
      <c r="O653" s="3">
        <v>463.19</v>
      </c>
      <c r="P653" t="s">
        <v>3579</v>
      </c>
      <c r="Q653" t="s">
        <v>3580</v>
      </c>
      <c r="R653" t="s">
        <v>2648</v>
      </c>
    </row>
    <row r="654" spans="1:18" x14ac:dyDescent="0.15">
      <c r="A654" t="s">
        <v>1742</v>
      </c>
      <c r="B654" t="s">
        <v>2655</v>
      </c>
      <c r="C654" t="s">
        <v>2656</v>
      </c>
      <c r="D654" t="s">
        <v>1426</v>
      </c>
      <c r="E654" t="s">
        <v>2657</v>
      </c>
      <c r="F654" t="s">
        <v>1475</v>
      </c>
      <c r="G654" t="s">
        <v>1475</v>
      </c>
      <c r="H654" s="3">
        <v>500</v>
      </c>
      <c r="I654" s="3">
        <v>500</v>
      </c>
      <c r="J654" s="3">
        <v>0</v>
      </c>
      <c r="K654" s="64">
        <f t="shared" si="20"/>
        <v>500</v>
      </c>
      <c r="L654" s="64">
        <f t="shared" si="21"/>
        <v>0</v>
      </c>
      <c r="M654" s="3">
        <v>500</v>
      </c>
      <c r="N654" s="3">
        <v>0</v>
      </c>
      <c r="O654" s="3">
        <v>0</v>
      </c>
      <c r="P654" t="s">
        <v>3581</v>
      </c>
      <c r="Q654" t="s">
        <v>1475</v>
      </c>
      <c r="R654" t="s">
        <v>3582</v>
      </c>
    </row>
    <row r="655" spans="1:18" x14ac:dyDescent="0.15">
      <c r="A655" t="s">
        <v>1742</v>
      </c>
      <c r="B655" t="s">
        <v>2949</v>
      </c>
      <c r="C655" t="s">
        <v>2950</v>
      </c>
      <c r="D655" t="s">
        <v>795</v>
      </c>
      <c r="E655" t="s">
        <v>2951</v>
      </c>
      <c r="F655" t="s">
        <v>2952</v>
      </c>
      <c r="G655" t="s">
        <v>1475</v>
      </c>
      <c r="H655" s="3">
        <v>200</v>
      </c>
      <c r="I655" s="3">
        <v>200</v>
      </c>
      <c r="J655" s="3">
        <v>0</v>
      </c>
      <c r="K655" s="64">
        <f t="shared" si="20"/>
        <v>200</v>
      </c>
      <c r="L655" s="64">
        <f t="shared" si="21"/>
        <v>0</v>
      </c>
      <c r="M655" s="3">
        <v>200</v>
      </c>
      <c r="N655" s="3">
        <v>0</v>
      </c>
      <c r="O655" s="3">
        <v>0</v>
      </c>
      <c r="P655" t="s">
        <v>3583</v>
      </c>
      <c r="Q655" t="s">
        <v>1475</v>
      </c>
      <c r="R655" t="s">
        <v>2853</v>
      </c>
    </row>
    <row r="656" spans="1:18" x14ac:dyDescent="0.15">
      <c r="A656" t="s">
        <v>1742</v>
      </c>
      <c r="B656" t="s">
        <v>3087</v>
      </c>
      <c r="C656" t="s">
        <v>3088</v>
      </c>
      <c r="D656" t="s">
        <v>3089</v>
      </c>
      <c r="E656" t="s">
        <v>2576</v>
      </c>
      <c r="F656" t="s">
        <v>1475</v>
      </c>
      <c r="G656" t="s">
        <v>1475</v>
      </c>
      <c r="H656" s="3">
        <v>398.67</v>
      </c>
      <c r="I656" s="3">
        <v>398.67</v>
      </c>
      <c r="J656" s="3">
        <v>0</v>
      </c>
      <c r="K656" s="64">
        <f t="shared" si="20"/>
        <v>398.67</v>
      </c>
      <c r="L656" s="64">
        <f t="shared" si="21"/>
        <v>0</v>
      </c>
      <c r="M656" s="3">
        <v>398.67</v>
      </c>
      <c r="N656" s="3">
        <v>0</v>
      </c>
      <c r="O656" s="3">
        <v>0</v>
      </c>
      <c r="P656" t="s">
        <v>3584</v>
      </c>
      <c r="Q656" t="s">
        <v>2671</v>
      </c>
      <c r="R656" t="s">
        <v>3585</v>
      </c>
    </row>
    <row r="657" spans="1:18" x14ac:dyDescent="0.15">
      <c r="A657" t="s">
        <v>1742</v>
      </c>
      <c r="B657" t="s">
        <v>3053</v>
      </c>
      <c r="C657" t="s">
        <v>3054</v>
      </c>
      <c r="D657" t="s">
        <v>795</v>
      </c>
      <c r="E657" t="s">
        <v>2566</v>
      </c>
      <c r="F657" t="s">
        <v>2621</v>
      </c>
      <c r="G657" t="s">
        <v>1475</v>
      </c>
      <c r="H657" s="3">
        <v>0</v>
      </c>
      <c r="I657" s="3">
        <v>0</v>
      </c>
      <c r="J657" s="3">
        <v>0</v>
      </c>
      <c r="K657" s="64">
        <f t="shared" si="20"/>
        <v>0</v>
      </c>
      <c r="L657" s="64">
        <f t="shared" si="21"/>
        <v>0</v>
      </c>
      <c r="M657" s="3">
        <v>0</v>
      </c>
      <c r="N657" s="3">
        <v>0</v>
      </c>
      <c r="O657" s="3">
        <v>0</v>
      </c>
      <c r="P657" t="s">
        <v>3586</v>
      </c>
      <c r="Q657" t="s">
        <v>1475</v>
      </c>
      <c r="R657" t="s">
        <v>2588</v>
      </c>
    </row>
    <row r="658" spans="1:18" x14ac:dyDescent="0.15">
      <c r="A658" t="s">
        <v>1742</v>
      </c>
      <c r="B658" t="s">
        <v>3094</v>
      </c>
      <c r="C658" t="s">
        <v>3095</v>
      </c>
      <c r="D658" t="s">
        <v>753</v>
      </c>
      <c r="E658" t="s">
        <v>3096</v>
      </c>
      <c r="F658" t="s">
        <v>3097</v>
      </c>
      <c r="G658" t="s">
        <v>1475</v>
      </c>
      <c r="H658" s="3">
        <v>603.78</v>
      </c>
      <c r="I658" s="3">
        <v>603.78</v>
      </c>
      <c r="J658" s="3">
        <v>0</v>
      </c>
      <c r="K658" s="64">
        <f t="shared" si="20"/>
        <v>603.78</v>
      </c>
      <c r="L658" s="64">
        <f t="shared" si="21"/>
        <v>0</v>
      </c>
      <c r="M658" s="3">
        <v>603.78</v>
      </c>
      <c r="N658" s="3">
        <v>0</v>
      </c>
      <c r="O658" s="3">
        <v>0</v>
      </c>
      <c r="P658" t="s">
        <v>3587</v>
      </c>
      <c r="Q658" t="s">
        <v>1475</v>
      </c>
      <c r="R658" t="s">
        <v>3588</v>
      </c>
    </row>
    <row r="659" spans="1:18" x14ac:dyDescent="0.15">
      <c r="A659" t="s">
        <v>1742</v>
      </c>
      <c r="B659" t="s">
        <v>3422</v>
      </c>
      <c r="C659" t="s">
        <v>3423</v>
      </c>
      <c r="D659" t="s">
        <v>2560</v>
      </c>
      <c r="E659" t="s">
        <v>3424</v>
      </c>
      <c r="F659" t="s">
        <v>1475</v>
      </c>
      <c r="G659" t="s">
        <v>1475</v>
      </c>
      <c r="H659" s="3">
        <v>500</v>
      </c>
      <c r="I659" s="3">
        <v>500</v>
      </c>
      <c r="J659" s="3">
        <v>0</v>
      </c>
      <c r="K659" s="64">
        <f t="shared" si="20"/>
        <v>500</v>
      </c>
      <c r="L659" s="64">
        <f t="shared" si="21"/>
        <v>0</v>
      </c>
      <c r="M659" s="3">
        <v>500</v>
      </c>
      <c r="N659" s="3">
        <v>0</v>
      </c>
      <c r="O659" s="3">
        <v>0</v>
      </c>
      <c r="P659" t="s">
        <v>3589</v>
      </c>
      <c r="Q659" t="s">
        <v>1475</v>
      </c>
      <c r="R659" t="s">
        <v>3590</v>
      </c>
    </row>
    <row r="660" spans="1:18" x14ac:dyDescent="0.15">
      <c r="A660" t="s">
        <v>1419</v>
      </c>
      <c r="B660" t="s">
        <v>2558</v>
      </c>
      <c r="C660" t="s">
        <v>2559</v>
      </c>
      <c r="D660" t="s">
        <v>2560</v>
      </c>
      <c r="E660" t="s">
        <v>2561</v>
      </c>
      <c r="F660" t="s">
        <v>1475</v>
      </c>
      <c r="G660" t="s">
        <v>1475</v>
      </c>
      <c r="H660" s="3">
        <v>4.4000000000000004</v>
      </c>
      <c r="I660" s="3">
        <v>0</v>
      </c>
      <c r="J660" s="3">
        <v>4.4000000000000004</v>
      </c>
      <c r="K660" s="64">
        <f t="shared" si="20"/>
        <v>0</v>
      </c>
      <c r="L660" s="64">
        <f>N660+O660-J660</f>
        <v>0</v>
      </c>
      <c r="M660" s="3">
        <v>0</v>
      </c>
      <c r="N660" s="3">
        <v>4.4000000000000004</v>
      </c>
      <c r="O660" s="3">
        <v>0</v>
      </c>
      <c r="P660" t="s">
        <v>3591</v>
      </c>
      <c r="Q660" t="s">
        <v>3440</v>
      </c>
      <c r="R660" t="s">
        <v>1475</v>
      </c>
    </row>
    <row r="661" spans="1:18" x14ac:dyDescent="0.15">
      <c r="A661" t="s">
        <v>1419</v>
      </c>
      <c r="B661" t="s">
        <v>2564</v>
      </c>
      <c r="C661" t="s">
        <v>2565</v>
      </c>
      <c r="D661" t="s">
        <v>795</v>
      </c>
      <c r="E661" t="s">
        <v>2566</v>
      </c>
      <c r="F661" t="s">
        <v>2567</v>
      </c>
      <c r="G661" t="s">
        <v>1475</v>
      </c>
      <c r="H661" s="3">
        <v>2091.4</v>
      </c>
      <c r="I661" s="3">
        <v>2091.4</v>
      </c>
      <c r="J661" s="3">
        <v>0</v>
      </c>
      <c r="K661" s="64">
        <f t="shared" si="20"/>
        <v>2091.4</v>
      </c>
      <c r="L661" s="64">
        <f t="shared" si="21"/>
        <v>0</v>
      </c>
      <c r="M661" s="3">
        <v>2091.4</v>
      </c>
      <c r="N661" s="3">
        <v>0</v>
      </c>
      <c r="O661" s="3">
        <v>0</v>
      </c>
      <c r="P661" t="s">
        <v>3592</v>
      </c>
      <c r="Q661" t="s">
        <v>1475</v>
      </c>
      <c r="R661" t="s">
        <v>3593</v>
      </c>
    </row>
    <row r="662" spans="1:18" x14ac:dyDescent="0.15">
      <c r="A662" t="s">
        <v>1419</v>
      </c>
      <c r="B662" t="s">
        <v>2570</v>
      </c>
      <c r="C662" t="s">
        <v>2571</v>
      </c>
      <c r="D662" t="s">
        <v>795</v>
      </c>
      <c r="E662" t="s">
        <v>2566</v>
      </c>
      <c r="F662" t="s">
        <v>2567</v>
      </c>
      <c r="G662" t="s">
        <v>1475</v>
      </c>
      <c r="H662" s="3">
        <v>8065.91</v>
      </c>
      <c r="I662" s="3">
        <v>8065.91</v>
      </c>
      <c r="J662" s="3">
        <v>0</v>
      </c>
      <c r="K662" s="64">
        <f t="shared" si="20"/>
        <v>8065.91</v>
      </c>
      <c r="L662" s="64">
        <f t="shared" si="21"/>
        <v>0</v>
      </c>
      <c r="M662" s="3">
        <v>8065.91</v>
      </c>
      <c r="N662" s="3">
        <v>0</v>
      </c>
      <c r="O662" s="3">
        <v>0</v>
      </c>
      <c r="P662" t="s">
        <v>3594</v>
      </c>
      <c r="Q662" t="s">
        <v>1475</v>
      </c>
      <c r="R662" t="s">
        <v>3595</v>
      </c>
    </row>
    <row r="663" spans="1:18" x14ac:dyDescent="0.15">
      <c r="A663" t="s">
        <v>1419</v>
      </c>
      <c r="B663" t="s">
        <v>2574</v>
      </c>
      <c r="C663" t="s">
        <v>2575</v>
      </c>
      <c r="D663" t="s">
        <v>802</v>
      </c>
      <c r="E663" t="s">
        <v>2576</v>
      </c>
      <c r="F663" t="s">
        <v>1475</v>
      </c>
      <c r="G663" t="s">
        <v>1475</v>
      </c>
      <c r="H663" s="3">
        <v>0</v>
      </c>
      <c r="I663" s="3">
        <v>0</v>
      </c>
      <c r="J663" s="3">
        <v>0</v>
      </c>
      <c r="K663" s="64">
        <f t="shared" si="20"/>
        <v>0</v>
      </c>
      <c r="L663" s="64">
        <f t="shared" si="21"/>
        <v>0</v>
      </c>
      <c r="M663" s="3">
        <v>0</v>
      </c>
      <c r="N663" s="3">
        <v>0</v>
      </c>
      <c r="O663" s="3">
        <v>0</v>
      </c>
      <c r="P663" t="s">
        <v>3044</v>
      </c>
      <c r="Q663" t="s">
        <v>1475</v>
      </c>
      <c r="R663" t="s">
        <v>2753</v>
      </c>
    </row>
    <row r="664" spans="1:18" x14ac:dyDescent="0.15">
      <c r="A664" t="s">
        <v>1419</v>
      </c>
      <c r="B664" t="s">
        <v>2579</v>
      </c>
      <c r="C664" t="s">
        <v>2580</v>
      </c>
      <c r="D664" t="s">
        <v>795</v>
      </c>
      <c r="E664" t="s">
        <v>2576</v>
      </c>
      <c r="F664" t="s">
        <v>1475</v>
      </c>
      <c r="G664" t="s">
        <v>1475</v>
      </c>
      <c r="H664" s="3">
        <v>701.37</v>
      </c>
      <c r="I664" s="3">
        <v>701.37</v>
      </c>
      <c r="J664" s="3">
        <v>0</v>
      </c>
      <c r="K664" s="64">
        <f t="shared" si="20"/>
        <v>701.37</v>
      </c>
      <c r="L664" s="64">
        <f t="shared" si="21"/>
        <v>0</v>
      </c>
      <c r="M664" s="3">
        <v>701.37</v>
      </c>
      <c r="N664" s="3">
        <v>0</v>
      </c>
      <c r="O664" s="3">
        <v>0</v>
      </c>
      <c r="P664" t="s">
        <v>3596</v>
      </c>
      <c r="Q664" t="s">
        <v>1475</v>
      </c>
      <c r="R664" t="s">
        <v>2605</v>
      </c>
    </row>
    <row r="665" spans="1:18" x14ac:dyDescent="0.15">
      <c r="A665" t="s">
        <v>1419</v>
      </c>
      <c r="B665" t="s">
        <v>3433</v>
      </c>
      <c r="C665" t="s">
        <v>3434</v>
      </c>
      <c r="D665" t="s">
        <v>795</v>
      </c>
      <c r="E665" t="s">
        <v>2576</v>
      </c>
      <c r="F665" t="s">
        <v>1475</v>
      </c>
      <c r="G665" t="s">
        <v>1475</v>
      </c>
      <c r="H665" s="3">
        <v>167.96</v>
      </c>
      <c r="I665" s="3">
        <v>167.96</v>
      </c>
      <c r="J665" s="3">
        <v>0</v>
      </c>
      <c r="K665" s="64">
        <f t="shared" si="20"/>
        <v>167.96</v>
      </c>
      <c r="L665" s="64">
        <f t="shared" si="21"/>
        <v>0</v>
      </c>
      <c r="M665" s="3">
        <v>167.96</v>
      </c>
      <c r="N665" s="3">
        <v>0</v>
      </c>
      <c r="O665" s="3">
        <v>0</v>
      </c>
      <c r="P665" t="s">
        <v>3597</v>
      </c>
      <c r="Q665" t="s">
        <v>1475</v>
      </c>
      <c r="R665" t="s">
        <v>2759</v>
      </c>
    </row>
    <row r="666" spans="1:18" x14ac:dyDescent="0.15">
      <c r="A666" t="s">
        <v>1419</v>
      </c>
      <c r="B666" t="s">
        <v>2589</v>
      </c>
      <c r="C666" t="s">
        <v>2590</v>
      </c>
      <c r="D666" t="s">
        <v>2585</v>
      </c>
      <c r="E666" t="s">
        <v>2586</v>
      </c>
      <c r="F666" t="s">
        <v>2586</v>
      </c>
      <c r="G666" t="s">
        <v>1475</v>
      </c>
      <c r="H666" s="3">
        <v>188.01</v>
      </c>
      <c r="I666" s="3">
        <v>188.01</v>
      </c>
      <c r="J666" s="3">
        <v>0</v>
      </c>
      <c r="K666" s="64">
        <f t="shared" si="20"/>
        <v>188.01</v>
      </c>
      <c r="L666" s="64">
        <f t="shared" si="21"/>
        <v>0</v>
      </c>
      <c r="M666" s="3">
        <v>188.01</v>
      </c>
      <c r="N666" s="3">
        <v>0</v>
      </c>
      <c r="O666" s="3">
        <v>0</v>
      </c>
      <c r="P666" t="s">
        <v>3598</v>
      </c>
      <c r="Q666" t="s">
        <v>1475</v>
      </c>
      <c r="R666" t="s">
        <v>2723</v>
      </c>
    </row>
    <row r="667" spans="1:18" x14ac:dyDescent="0.15">
      <c r="A667" t="s">
        <v>1419</v>
      </c>
      <c r="B667" t="s">
        <v>2593</v>
      </c>
      <c r="C667" t="s">
        <v>2594</v>
      </c>
      <c r="D667" t="s">
        <v>795</v>
      </c>
      <c r="E667" t="s">
        <v>2576</v>
      </c>
      <c r="F667" t="s">
        <v>1475</v>
      </c>
      <c r="G667" t="s">
        <v>1475</v>
      </c>
      <c r="H667" s="3">
        <v>400</v>
      </c>
      <c r="I667" s="3">
        <v>400</v>
      </c>
      <c r="J667" s="3">
        <v>0</v>
      </c>
      <c r="K667" s="64">
        <f t="shared" si="20"/>
        <v>400</v>
      </c>
      <c r="L667" s="64">
        <f t="shared" si="21"/>
        <v>0</v>
      </c>
      <c r="M667" s="3">
        <v>400</v>
      </c>
      <c r="N667" s="3">
        <v>0</v>
      </c>
      <c r="O667" s="3">
        <v>0</v>
      </c>
      <c r="P667" t="s">
        <v>3599</v>
      </c>
      <c r="Q667" t="s">
        <v>1475</v>
      </c>
      <c r="R667" t="s">
        <v>3600</v>
      </c>
    </row>
    <row r="668" spans="1:18" x14ac:dyDescent="0.15">
      <c r="A668" t="s">
        <v>1419</v>
      </c>
      <c r="B668" t="s">
        <v>2602</v>
      </c>
      <c r="C668" t="s">
        <v>2603</v>
      </c>
      <c r="D668" t="s">
        <v>795</v>
      </c>
      <c r="E668" t="s">
        <v>2566</v>
      </c>
      <c r="F668" t="s">
        <v>2567</v>
      </c>
      <c r="G668" t="s">
        <v>1475</v>
      </c>
      <c r="H668" s="3">
        <v>0</v>
      </c>
      <c r="I668" s="3">
        <v>0</v>
      </c>
      <c r="J668" s="3">
        <v>0</v>
      </c>
      <c r="K668" s="64">
        <f t="shared" si="20"/>
        <v>0</v>
      </c>
      <c r="L668" s="64">
        <f t="shared" si="21"/>
        <v>0</v>
      </c>
      <c r="M668" s="3">
        <v>0</v>
      </c>
      <c r="N668" s="3">
        <v>0</v>
      </c>
      <c r="O668" s="3">
        <v>0</v>
      </c>
      <c r="P668" t="s">
        <v>2601</v>
      </c>
      <c r="Q668" t="s">
        <v>1475</v>
      </c>
      <c r="R668" t="s">
        <v>1475</v>
      </c>
    </row>
    <row r="669" spans="1:18" x14ac:dyDescent="0.15">
      <c r="A669" t="s">
        <v>1419</v>
      </c>
      <c r="B669" t="s">
        <v>2606</v>
      </c>
      <c r="C669" t="s">
        <v>2607</v>
      </c>
      <c r="D669" t="s">
        <v>795</v>
      </c>
      <c r="E669" t="s">
        <v>2608</v>
      </c>
      <c r="F669" t="s">
        <v>2576</v>
      </c>
      <c r="G669" t="s">
        <v>1475</v>
      </c>
      <c r="H669" s="3">
        <v>500</v>
      </c>
      <c r="I669" s="3">
        <v>500</v>
      </c>
      <c r="J669" s="3">
        <v>0</v>
      </c>
      <c r="K669" s="64">
        <f t="shared" si="20"/>
        <v>500</v>
      </c>
      <c r="L669" s="64">
        <f t="shared" si="21"/>
        <v>0</v>
      </c>
      <c r="M669" s="3">
        <v>500</v>
      </c>
      <c r="N669" s="3">
        <v>0</v>
      </c>
      <c r="O669" s="3">
        <v>0</v>
      </c>
      <c r="P669" t="s">
        <v>3601</v>
      </c>
      <c r="Q669" t="s">
        <v>1475</v>
      </c>
      <c r="R669" t="s">
        <v>3602</v>
      </c>
    </row>
    <row r="670" spans="1:18" x14ac:dyDescent="0.15">
      <c r="A670" t="s">
        <v>1419</v>
      </c>
      <c r="B670" t="s">
        <v>2611</v>
      </c>
      <c r="C670" t="s">
        <v>2612</v>
      </c>
      <c r="D670" t="s">
        <v>795</v>
      </c>
      <c r="E670" t="s">
        <v>2566</v>
      </c>
      <c r="F670" t="s">
        <v>2567</v>
      </c>
      <c r="G670" t="s">
        <v>1475</v>
      </c>
      <c r="H670" s="3">
        <v>0</v>
      </c>
      <c r="I670" s="3">
        <v>0</v>
      </c>
      <c r="J670" s="3">
        <v>0</v>
      </c>
      <c r="K670" s="64">
        <f t="shared" si="20"/>
        <v>0</v>
      </c>
      <c r="L670" s="64">
        <f t="shared" si="21"/>
        <v>0</v>
      </c>
      <c r="M670" s="3">
        <v>0</v>
      </c>
      <c r="N670" s="3">
        <v>0</v>
      </c>
      <c r="O670" s="3">
        <v>0</v>
      </c>
      <c r="P670" t="s">
        <v>2965</v>
      </c>
      <c r="Q670" t="s">
        <v>1475</v>
      </c>
      <c r="R670" t="s">
        <v>2671</v>
      </c>
    </row>
    <row r="671" spans="1:18" x14ac:dyDescent="0.15">
      <c r="A671" t="s">
        <v>1419</v>
      </c>
      <c r="B671" t="s">
        <v>2615</v>
      </c>
      <c r="C671" t="s">
        <v>2616</v>
      </c>
      <c r="D671" t="s">
        <v>795</v>
      </c>
      <c r="E671" t="s">
        <v>2566</v>
      </c>
      <c r="F671" t="s">
        <v>2567</v>
      </c>
      <c r="G671" t="s">
        <v>1475</v>
      </c>
      <c r="H671" s="3">
        <v>38.89</v>
      </c>
      <c r="I671" s="3">
        <v>38.89</v>
      </c>
      <c r="J671" s="3">
        <v>0</v>
      </c>
      <c r="K671" s="64">
        <f t="shared" si="20"/>
        <v>38.89</v>
      </c>
      <c r="L671" s="64">
        <f t="shared" si="21"/>
        <v>0</v>
      </c>
      <c r="M671" s="3">
        <v>38.89</v>
      </c>
      <c r="N671" s="3">
        <v>0</v>
      </c>
      <c r="O671" s="3">
        <v>0</v>
      </c>
      <c r="P671" t="s">
        <v>3603</v>
      </c>
      <c r="Q671" t="s">
        <v>1475</v>
      </c>
      <c r="R671" t="s">
        <v>3604</v>
      </c>
    </row>
    <row r="672" spans="1:18" x14ac:dyDescent="0.15">
      <c r="A672" t="s">
        <v>1419</v>
      </c>
      <c r="B672" t="s">
        <v>3008</v>
      </c>
      <c r="C672" t="s">
        <v>3009</v>
      </c>
      <c r="D672" t="s">
        <v>2560</v>
      </c>
      <c r="E672" t="s">
        <v>2561</v>
      </c>
      <c r="F672" t="s">
        <v>1475</v>
      </c>
      <c r="G672" t="s">
        <v>1475</v>
      </c>
      <c r="H672" s="3">
        <v>4721.22</v>
      </c>
      <c r="I672" s="3">
        <v>4721.22</v>
      </c>
      <c r="J672" s="3">
        <v>0</v>
      </c>
      <c r="K672" s="64">
        <f t="shared" si="20"/>
        <v>0</v>
      </c>
      <c r="L672" s="64">
        <f t="shared" si="21"/>
        <v>4721.22</v>
      </c>
      <c r="M672" s="3">
        <v>0</v>
      </c>
      <c r="N672" s="3">
        <v>4721.22</v>
      </c>
      <c r="O672" s="3">
        <v>0</v>
      </c>
      <c r="P672" t="s">
        <v>3605</v>
      </c>
      <c r="Q672" t="s">
        <v>3606</v>
      </c>
      <c r="R672" t="s">
        <v>1475</v>
      </c>
    </row>
    <row r="673" spans="1:18" x14ac:dyDescent="0.15">
      <c r="A673" t="s">
        <v>1419</v>
      </c>
      <c r="B673" t="s">
        <v>2623</v>
      </c>
      <c r="C673" t="s">
        <v>2624</v>
      </c>
      <c r="D673" t="s">
        <v>2585</v>
      </c>
      <c r="E673" t="s">
        <v>2586</v>
      </c>
      <c r="F673" t="s">
        <v>2586</v>
      </c>
      <c r="G673" t="s">
        <v>1475</v>
      </c>
      <c r="H673" s="3">
        <v>181.58</v>
      </c>
      <c r="I673" s="3">
        <v>181.58</v>
      </c>
      <c r="J673" s="3">
        <v>0</v>
      </c>
      <c r="K673" s="64">
        <f t="shared" si="20"/>
        <v>181.58</v>
      </c>
      <c r="L673" s="64">
        <f t="shared" si="21"/>
        <v>0</v>
      </c>
      <c r="M673" s="3">
        <v>181.58</v>
      </c>
      <c r="N673" s="3">
        <v>0</v>
      </c>
      <c r="O673" s="3">
        <v>0</v>
      </c>
      <c r="P673" t="s">
        <v>3607</v>
      </c>
      <c r="Q673" t="s">
        <v>1475</v>
      </c>
      <c r="R673" t="s">
        <v>2872</v>
      </c>
    </row>
    <row r="674" spans="1:18" x14ac:dyDescent="0.15">
      <c r="A674" t="s">
        <v>1419</v>
      </c>
      <c r="B674" t="s">
        <v>2627</v>
      </c>
      <c r="C674" t="s">
        <v>2628</v>
      </c>
      <c r="D674" t="s">
        <v>2560</v>
      </c>
      <c r="E674" t="s">
        <v>2629</v>
      </c>
      <c r="F674" t="s">
        <v>2629</v>
      </c>
      <c r="G674" t="s">
        <v>1475</v>
      </c>
      <c r="H674" s="3">
        <v>0</v>
      </c>
      <c r="I674" s="3">
        <v>0</v>
      </c>
      <c r="J674" s="3">
        <v>0</v>
      </c>
      <c r="K674" s="64">
        <f t="shared" si="20"/>
        <v>0</v>
      </c>
      <c r="L674" s="64">
        <f t="shared" si="21"/>
        <v>0</v>
      </c>
      <c r="M674" s="3">
        <v>0</v>
      </c>
      <c r="N674" s="3">
        <v>0</v>
      </c>
      <c r="O674" s="3">
        <v>0</v>
      </c>
      <c r="P674" t="s">
        <v>2748</v>
      </c>
      <c r="Q674" t="s">
        <v>1475</v>
      </c>
      <c r="R674" t="s">
        <v>2648</v>
      </c>
    </row>
    <row r="675" spans="1:18" x14ac:dyDescent="0.15">
      <c r="A675" t="s">
        <v>1419</v>
      </c>
      <c r="B675" t="s">
        <v>2632</v>
      </c>
      <c r="C675" t="s">
        <v>2633</v>
      </c>
      <c r="D675" t="s">
        <v>2585</v>
      </c>
      <c r="E675" t="s">
        <v>2586</v>
      </c>
      <c r="F675" t="s">
        <v>2586</v>
      </c>
      <c r="G675" t="s">
        <v>1475</v>
      </c>
      <c r="H675" s="3">
        <v>0</v>
      </c>
      <c r="I675" s="3">
        <v>0</v>
      </c>
      <c r="J675" s="3">
        <v>0</v>
      </c>
      <c r="K675" s="64">
        <f t="shared" si="20"/>
        <v>0</v>
      </c>
      <c r="L675" s="64">
        <f t="shared" si="21"/>
        <v>0</v>
      </c>
      <c r="M675" s="3">
        <v>0</v>
      </c>
      <c r="N675" s="3">
        <v>0</v>
      </c>
      <c r="O675" s="3">
        <v>0</v>
      </c>
      <c r="P675" t="s">
        <v>2648</v>
      </c>
      <c r="Q675" t="s">
        <v>1475</v>
      </c>
      <c r="R675" t="s">
        <v>1475</v>
      </c>
    </row>
    <row r="676" spans="1:18" x14ac:dyDescent="0.15">
      <c r="A676" t="s">
        <v>1419</v>
      </c>
      <c r="B676" t="s">
        <v>2636</v>
      </c>
      <c r="C676" t="s">
        <v>2637</v>
      </c>
      <c r="D676" t="s">
        <v>795</v>
      </c>
      <c r="E676" t="s">
        <v>2566</v>
      </c>
      <c r="F676" t="s">
        <v>2567</v>
      </c>
      <c r="G676" t="s">
        <v>1475</v>
      </c>
      <c r="H676" s="3">
        <v>4431.8500000000004</v>
      </c>
      <c r="I676" s="3">
        <v>4431.8500000000004</v>
      </c>
      <c r="J676" s="3">
        <v>0</v>
      </c>
      <c r="K676" s="64">
        <f t="shared" si="20"/>
        <v>0</v>
      </c>
      <c r="L676" s="64">
        <f t="shared" si="21"/>
        <v>4431.8500000000004</v>
      </c>
      <c r="M676" s="3">
        <v>0</v>
      </c>
      <c r="N676" s="3">
        <v>4431.8500000000004</v>
      </c>
      <c r="O676" s="3">
        <v>0</v>
      </c>
      <c r="P676" t="s">
        <v>3608</v>
      </c>
      <c r="Q676" t="s">
        <v>3609</v>
      </c>
      <c r="R676" t="s">
        <v>3610</v>
      </c>
    </row>
    <row r="677" spans="1:18" x14ac:dyDescent="0.15">
      <c r="A677" t="s">
        <v>1419</v>
      </c>
      <c r="B677" t="s">
        <v>3322</v>
      </c>
      <c r="C677" t="s">
        <v>3323</v>
      </c>
      <c r="D677" t="s">
        <v>3089</v>
      </c>
      <c r="E677" t="s">
        <v>3324</v>
      </c>
      <c r="F677" t="s">
        <v>1475</v>
      </c>
      <c r="G677" t="s">
        <v>1475</v>
      </c>
      <c r="H677" s="3">
        <v>400.36</v>
      </c>
      <c r="I677" s="3">
        <v>400.36</v>
      </c>
      <c r="J677" s="3">
        <v>0</v>
      </c>
      <c r="K677" s="64">
        <f t="shared" si="20"/>
        <v>0</v>
      </c>
      <c r="L677" s="64">
        <f t="shared" si="21"/>
        <v>400.36</v>
      </c>
      <c r="M677" s="3">
        <v>0</v>
      </c>
      <c r="N677" s="3">
        <v>0</v>
      </c>
      <c r="O677" s="3">
        <v>400.36</v>
      </c>
      <c r="P677" t="s">
        <v>3611</v>
      </c>
      <c r="Q677" t="s">
        <v>3612</v>
      </c>
      <c r="R677" t="s">
        <v>2601</v>
      </c>
    </row>
    <row r="678" spans="1:18" x14ac:dyDescent="0.15">
      <c r="A678" t="s">
        <v>1419</v>
      </c>
      <c r="B678" t="s">
        <v>2655</v>
      </c>
      <c r="C678" t="s">
        <v>2656</v>
      </c>
      <c r="D678" t="s">
        <v>1426</v>
      </c>
      <c r="E678" t="s">
        <v>2657</v>
      </c>
      <c r="F678" t="s">
        <v>1475</v>
      </c>
      <c r="G678" t="s">
        <v>1475</v>
      </c>
      <c r="H678" s="3">
        <v>500</v>
      </c>
      <c r="I678" s="3">
        <v>500</v>
      </c>
      <c r="J678" s="3">
        <v>0</v>
      </c>
      <c r="K678" s="64">
        <f t="shared" si="20"/>
        <v>500</v>
      </c>
      <c r="L678" s="64">
        <f t="shared" si="21"/>
        <v>0</v>
      </c>
      <c r="M678" s="3">
        <v>500</v>
      </c>
      <c r="N678" s="3">
        <v>0</v>
      </c>
      <c r="O678" s="3">
        <v>0</v>
      </c>
      <c r="P678" t="s">
        <v>3613</v>
      </c>
      <c r="Q678" t="s">
        <v>1475</v>
      </c>
      <c r="R678" t="s">
        <v>3614</v>
      </c>
    </row>
    <row r="679" spans="1:18" x14ac:dyDescent="0.15">
      <c r="A679" t="s">
        <v>1419</v>
      </c>
      <c r="B679" t="s">
        <v>2949</v>
      </c>
      <c r="C679" t="s">
        <v>2950</v>
      </c>
      <c r="D679" t="s">
        <v>795</v>
      </c>
      <c r="E679" t="s">
        <v>2951</v>
      </c>
      <c r="F679" t="s">
        <v>2952</v>
      </c>
      <c r="G679" t="s">
        <v>1475</v>
      </c>
      <c r="H679" s="3">
        <v>94.1</v>
      </c>
      <c r="I679" s="3">
        <v>94.1</v>
      </c>
      <c r="J679" s="3">
        <v>0</v>
      </c>
      <c r="K679" s="64">
        <f t="shared" si="20"/>
        <v>94.1</v>
      </c>
      <c r="L679" s="64">
        <f t="shared" si="21"/>
        <v>0</v>
      </c>
      <c r="M679" s="3">
        <v>94.1</v>
      </c>
      <c r="N679" s="3">
        <v>0</v>
      </c>
      <c r="O679" s="3">
        <v>0</v>
      </c>
      <c r="P679" t="s">
        <v>3615</v>
      </c>
      <c r="Q679" t="s">
        <v>1475</v>
      </c>
      <c r="R679" t="s">
        <v>3616</v>
      </c>
    </row>
    <row r="680" spans="1:18" x14ac:dyDescent="0.15">
      <c r="A680" t="s">
        <v>1419</v>
      </c>
      <c r="B680" t="s">
        <v>3087</v>
      </c>
      <c r="C680" t="s">
        <v>3088</v>
      </c>
      <c r="D680" t="s">
        <v>3089</v>
      </c>
      <c r="E680" t="s">
        <v>2576</v>
      </c>
      <c r="F680" t="s">
        <v>1475</v>
      </c>
      <c r="G680" t="s">
        <v>1475</v>
      </c>
      <c r="H680" s="3">
        <v>179.98</v>
      </c>
      <c r="I680" s="3">
        <v>179.98</v>
      </c>
      <c r="J680" s="3">
        <v>0</v>
      </c>
      <c r="K680" s="64">
        <f t="shared" si="20"/>
        <v>179.98</v>
      </c>
      <c r="L680" s="64">
        <f t="shared" si="21"/>
        <v>0</v>
      </c>
      <c r="M680" s="3">
        <v>179.98</v>
      </c>
      <c r="N680" s="3">
        <v>0</v>
      </c>
      <c r="O680" s="3">
        <v>0</v>
      </c>
      <c r="P680" t="s">
        <v>3617</v>
      </c>
      <c r="Q680" t="s">
        <v>2687</v>
      </c>
      <c r="R680" t="s">
        <v>3400</v>
      </c>
    </row>
    <row r="681" spans="1:18" x14ac:dyDescent="0.15">
      <c r="A681" t="s">
        <v>1419</v>
      </c>
      <c r="B681" t="s">
        <v>3053</v>
      </c>
      <c r="C681" t="s">
        <v>3054</v>
      </c>
      <c r="D681" t="s">
        <v>795</v>
      </c>
      <c r="E681" t="s">
        <v>2566</v>
      </c>
      <c r="F681" t="s">
        <v>2621</v>
      </c>
      <c r="G681" t="s">
        <v>1475</v>
      </c>
      <c r="H681" s="3">
        <v>0</v>
      </c>
      <c r="I681" s="3">
        <v>0</v>
      </c>
      <c r="J681" s="3">
        <v>0</v>
      </c>
      <c r="K681" s="64">
        <f t="shared" si="20"/>
        <v>0</v>
      </c>
      <c r="L681" s="64">
        <f t="shared" si="21"/>
        <v>0</v>
      </c>
      <c r="M681" s="3">
        <v>0</v>
      </c>
      <c r="N681" s="3">
        <v>0</v>
      </c>
      <c r="O681" s="3">
        <v>0</v>
      </c>
      <c r="P681" t="s">
        <v>3618</v>
      </c>
      <c r="Q681" t="s">
        <v>1475</v>
      </c>
      <c r="R681" t="s">
        <v>2631</v>
      </c>
    </row>
    <row r="682" spans="1:18" x14ac:dyDescent="0.15">
      <c r="A682" t="s">
        <v>1419</v>
      </c>
      <c r="B682" t="s">
        <v>3094</v>
      </c>
      <c r="C682" t="s">
        <v>3095</v>
      </c>
      <c r="D682" t="s">
        <v>753</v>
      </c>
      <c r="E682" t="s">
        <v>3096</v>
      </c>
      <c r="F682" t="s">
        <v>3097</v>
      </c>
      <c r="G682" t="s">
        <v>1475</v>
      </c>
      <c r="H682" s="3">
        <v>523.5</v>
      </c>
      <c r="I682" s="3">
        <v>523.5</v>
      </c>
      <c r="J682" s="3">
        <v>0</v>
      </c>
      <c r="K682" s="64">
        <f t="shared" si="20"/>
        <v>523.5</v>
      </c>
      <c r="L682" s="64">
        <f t="shared" si="21"/>
        <v>0</v>
      </c>
      <c r="M682" s="3">
        <v>523.5</v>
      </c>
      <c r="N682" s="3">
        <v>0</v>
      </c>
      <c r="O682" s="3">
        <v>0</v>
      </c>
      <c r="P682" t="s">
        <v>3619</v>
      </c>
      <c r="Q682" t="s">
        <v>1475</v>
      </c>
      <c r="R682" t="s">
        <v>3051</v>
      </c>
    </row>
    <row r="683" spans="1:18" x14ac:dyDescent="0.15">
      <c r="A683" t="s">
        <v>1419</v>
      </c>
      <c r="B683" t="s">
        <v>3422</v>
      </c>
      <c r="C683" t="s">
        <v>3423</v>
      </c>
      <c r="D683" t="s">
        <v>2560</v>
      </c>
      <c r="E683" t="s">
        <v>3424</v>
      </c>
      <c r="F683" t="s">
        <v>1475</v>
      </c>
      <c r="G683" t="s">
        <v>1475</v>
      </c>
      <c r="H683" s="3">
        <v>500</v>
      </c>
      <c r="I683" s="3">
        <v>500</v>
      </c>
      <c r="J683" s="3">
        <v>0</v>
      </c>
      <c r="K683" s="64">
        <f t="shared" si="20"/>
        <v>500</v>
      </c>
      <c r="L683" s="64">
        <f t="shared" si="21"/>
        <v>0</v>
      </c>
      <c r="M683" s="3">
        <v>500</v>
      </c>
      <c r="N683" s="3">
        <v>0</v>
      </c>
      <c r="O683" s="3">
        <v>0</v>
      </c>
      <c r="P683" t="s">
        <v>3620</v>
      </c>
      <c r="Q683" t="s">
        <v>1475</v>
      </c>
      <c r="R683" t="s">
        <v>2677</v>
      </c>
    </row>
  </sheetData>
  <phoneticPr fontId="3"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28"/>
  <sheetViews>
    <sheetView topLeftCell="K1" workbookViewId="0">
      <selection activeCell="Q51" sqref="Q51:W51"/>
    </sheetView>
  </sheetViews>
  <sheetFormatPr defaultColWidth="9" defaultRowHeight="13.5" x14ac:dyDescent="0.15"/>
  <cols>
    <col min="1" max="1" width="48.375" style="59" customWidth="1"/>
    <col min="2" max="18" width="9" style="59"/>
    <col min="19" max="19" width="9" style="65"/>
    <col min="20" max="21" width="9" style="59"/>
    <col min="22" max="22" width="36" style="59" customWidth="1"/>
    <col min="23" max="16384" width="9" style="59"/>
  </cols>
  <sheetData>
    <row r="1" spans="1:23" x14ac:dyDescent="0.15">
      <c r="A1" s="59" t="s">
        <v>704</v>
      </c>
      <c r="B1" s="59" t="s">
        <v>703</v>
      </c>
      <c r="C1" s="59" t="s">
        <v>6</v>
      </c>
      <c r="D1" s="59" t="s">
        <v>1386</v>
      </c>
      <c r="E1" s="59" t="s">
        <v>1387</v>
      </c>
      <c r="F1" s="59" t="s">
        <v>1388</v>
      </c>
      <c r="G1" s="59" t="s">
        <v>1389</v>
      </c>
      <c r="H1" s="59" t="s">
        <v>1390</v>
      </c>
      <c r="I1" s="59" t="s">
        <v>1391</v>
      </c>
      <c r="J1" s="59" t="s">
        <v>1392</v>
      </c>
      <c r="K1" s="59" t="s">
        <v>1393</v>
      </c>
      <c r="L1" s="59" t="s">
        <v>1394</v>
      </c>
      <c r="M1" s="59" t="s">
        <v>1395</v>
      </c>
      <c r="N1" s="59" t="s">
        <v>1396</v>
      </c>
      <c r="O1" s="59" t="s">
        <v>1397</v>
      </c>
      <c r="P1" s="59" t="s">
        <v>1398</v>
      </c>
      <c r="Q1" s="59" t="s">
        <v>706</v>
      </c>
      <c r="R1" s="59" t="s">
        <v>1399</v>
      </c>
      <c r="S1" s="65" t="s">
        <v>1400</v>
      </c>
      <c r="T1" s="59" t="s">
        <v>1401</v>
      </c>
      <c r="U1" s="59" t="s">
        <v>1402</v>
      </c>
      <c r="V1" s="4" t="s">
        <v>707</v>
      </c>
      <c r="W1" s="4" t="s">
        <v>62</v>
      </c>
    </row>
    <row r="2" spans="1:23" x14ac:dyDescent="0.15">
      <c r="A2" s="59" t="s">
        <v>3680</v>
      </c>
      <c r="B2" s="59" t="s">
        <v>3681</v>
      </c>
      <c r="C2" s="59" t="s">
        <v>3682</v>
      </c>
      <c r="D2" s="59" t="s">
        <v>1406</v>
      </c>
      <c r="E2" s="59" t="s">
        <v>1476</v>
      </c>
      <c r="F2" s="59" t="s">
        <v>747</v>
      </c>
      <c r="G2" s="59" t="s">
        <v>3683</v>
      </c>
      <c r="H2" s="59" t="s">
        <v>1409</v>
      </c>
      <c r="I2" s="59" t="s">
        <v>3684</v>
      </c>
      <c r="J2" s="59" t="s">
        <v>3685</v>
      </c>
      <c r="K2" s="59" t="s">
        <v>3686</v>
      </c>
      <c r="L2" s="59" t="s">
        <v>3687</v>
      </c>
      <c r="M2" s="59" t="s">
        <v>3688</v>
      </c>
      <c r="N2" s="59">
        <v>51</v>
      </c>
      <c r="O2" s="59" t="s">
        <v>3689</v>
      </c>
      <c r="P2" s="59" t="s">
        <v>3690</v>
      </c>
      <c r="Q2" s="59" t="s">
        <v>3691</v>
      </c>
      <c r="R2" s="59">
        <v>545914.93999999994</v>
      </c>
      <c r="S2" s="65">
        <v>524973.06999999995</v>
      </c>
      <c r="T2" s="59" t="s">
        <v>1418</v>
      </c>
      <c r="U2" s="59" t="s">
        <v>1419</v>
      </c>
      <c r="V2" s="4" t="s">
        <v>3692</v>
      </c>
      <c r="W2" s="4" t="s">
        <v>107</v>
      </c>
    </row>
    <row r="3" spans="1:23" x14ac:dyDescent="0.15">
      <c r="A3" s="59" t="s">
        <v>3693</v>
      </c>
      <c r="B3" s="59" t="s">
        <v>3694</v>
      </c>
      <c r="C3" s="59" t="s">
        <v>3682</v>
      </c>
      <c r="D3" s="59" t="s">
        <v>1406</v>
      </c>
      <c r="E3" s="59" t="s">
        <v>1476</v>
      </c>
      <c r="F3" s="59" t="s">
        <v>747</v>
      </c>
      <c r="G3" s="59" t="s">
        <v>3695</v>
      </c>
      <c r="H3" s="59" t="s">
        <v>1409</v>
      </c>
      <c r="I3" s="59" t="s">
        <v>3684</v>
      </c>
      <c r="J3" s="59" t="s">
        <v>3685</v>
      </c>
      <c r="K3" s="59" t="s">
        <v>3686</v>
      </c>
      <c r="L3" s="59" t="s">
        <v>3687</v>
      </c>
      <c r="M3" s="59" t="s">
        <v>3696</v>
      </c>
      <c r="N3" s="59">
        <v>75</v>
      </c>
      <c r="O3" s="59" t="s">
        <v>3697</v>
      </c>
      <c r="P3" s="59" t="s">
        <v>3698</v>
      </c>
      <c r="Q3" s="59" t="s">
        <v>3699</v>
      </c>
      <c r="R3" s="59">
        <v>527090.75</v>
      </c>
      <c r="S3" s="65">
        <v>511177.76</v>
      </c>
      <c r="T3" s="59" t="s">
        <v>1418</v>
      </c>
      <c r="U3" s="59" t="s">
        <v>1419</v>
      </c>
      <c r="V3" s="4" t="s">
        <v>3692</v>
      </c>
      <c r="W3" s="4" t="s">
        <v>107</v>
      </c>
    </row>
    <row r="4" spans="1:23" x14ac:dyDescent="0.15">
      <c r="A4" s="59" t="s">
        <v>3700</v>
      </c>
      <c r="B4" s="59" t="s">
        <v>3701</v>
      </c>
      <c r="C4" s="59" t="s">
        <v>3682</v>
      </c>
      <c r="D4" s="59" t="s">
        <v>1406</v>
      </c>
      <c r="E4" s="59" t="s">
        <v>802</v>
      </c>
      <c r="F4" s="59" t="s">
        <v>3702</v>
      </c>
      <c r="G4" s="59" t="s">
        <v>3703</v>
      </c>
      <c r="H4" s="59" t="s">
        <v>1409</v>
      </c>
      <c r="I4" s="59" t="s">
        <v>3684</v>
      </c>
      <c r="J4" s="59" t="s">
        <v>3685</v>
      </c>
      <c r="K4" s="59" t="s">
        <v>3686</v>
      </c>
      <c r="L4" s="59" t="s">
        <v>3687</v>
      </c>
      <c r="M4" s="59" t="s">
        <v>3704</v>
      </c>
      <c r="N4" s="59">
        <v>160</v>
      </c>
      <c r="O4" s="59" t="s">
        <v>3705</v>
      </c>
      <c r="P4" s="59" t="s">
        <v>3706</v>
      </c>
      <c r="Q4" s="59" t="s">
        <v>3707</v>
      </c>
      <c r="R4" s="59">
        <v>512098.72</v>
      </c>
      <c r="S4" s="65">
        <v>512098.72</v>
      </c>
      <c r="T4" s="59" t="s">
        <v>1418</v>
      </c>
      <c r="U4" s="59" t="s">
        <v>1419</v>
      </c>
      <c r="V4" s="4" t="s">
        <v>3692</v>
      </c>
      <c r="W4" s="4" t="s">
        <v>107</v>
      </c>
    </row>
    <row r="5" spans="1:23" x14ac:dyDescent="0.15">
      <c r="A5" s="59" t="s">
        <v>3708</v>
      </c>
      <c r="B5" s="59" t="s">
        <v>3709</v>
      </c>
      <c r="C5" s="59" t="s">
        <v>3682</v>
      </c>
      <c r="D5" s="59" t="s">
        <v>1406</v>
      </c>
      <c r="E5" s="59" t="s">
        <v>3710</v>
      </c>
      <c r="F5" s="59" t="s">
        <v>3711</v>
      </c>
      <c r="G5" s="59" t="s">
        <v>3712</v>
      </c>
      <c r="H5" s="59" t="s">
        <v>1409</v>
      </c>
      <c r="I5" s="59" t="s">
        <v>3684</v>
      </c>
      <c r="J5" s="59" t="s">
        <v>3685</v>
      </c>
      <c r="K5" s="59" t="s">
        <v>3686</v>
      </c>
      <c r="L5" s="59" t="s">
        <v>3687</v>
      </c>
      <c r="M5" s="59" t="s">
        <v>3713</v>
      </c>
      <c r="N5" s="59">
        <v>196</v>
      </c>
      <c r="O5" s="59" t="s">
        <v>3714</v>
      </c>
      <c r="P5" s="59" t="s">
        <v>3715</v>
      </c>
      <c r="Q5" s="59" t="s">
        <v>3716</v>
      </c>
      <c r="R5" s="59">
        <v>484853.01</v>
      </c>
      <c r="S5" s="65">
        <v>484853.01</v>
      </c>
      <c r="T5" s="59" t="s">
        <v>1418</v>
      </c>
      <c r="U5" s="59" t="s">
        <v>1419</v>
      </c>
      <c r="V5" s="59" t="s">
        <v>2120</v>
      </c>
      <c r="W5" s="4" t="s">
        <v>107</v>
      </c>
    </row>
    <row r="6" spans="1:23" x14ac:dyDescent="0.15">
      <c r="A6" s="59" t="s">
        <v>3717</v>
      </c>
      <c r="B6" s="59" t="s">
        <v>3718</v>
      </c>
      <c r="C6" s="59" t="s">
        <v>3682</v>
      </c>
      <c r="D6" s="59" t="s">
        <v>1406</v>
      </c>
      <c r="E6" s="59" t="s">
        <v>1476</v>
      </c>
      <c r="F6" s="59" t="s">
        <v>747</v>
      </c>
      <c r="G6" s="59" t="s">
        <v>3719</v>
      </c>
      <c r="H6" s="59" t="s">
        <v>1409</v>
      </c>
      <c r="I6" s="59" t="s">
        <v>3684</v>
      </c>
      <c r="J6" s="59" t="s">
        <v>3685</v>
      </c>
      <c r="K6" s="59" t="s">
        <v>3686</v>
      </c>
      <c r="L6" s="59" t="s">
        <v>3687</v>
      </c>
      <c r="M6" s="59" t="s">
        <v>3720</v>
      </c>
      <c r="N6" s="59">
        <v>66</v>
      </c>
      <c r="O6" s="59" t="s">
        <v>3721</v>
      </c>
      <c r="P6" s="59" t="s">
        <v>3722</v>
      </c>
      <c r="Q6" s="59" t="s">
        <v>3723</v>
      </c>
      <c r="R6" s="59">
        <v>434291.13</v>
      </c>
      <c r="S6" s="65">
        <v>430296.33</v>
      </c>
      <c r="T6" s="59" t="s">
        <v>1418</v>
      </c>
      <c r="U6" s="59" t="s">
        <v>1419</v>
      </c>
      <c r="V6" s="4" t="s">
        <v>3692</v>
      </c>
      <c r="W6" s="4" t="s">
        <v>107</v>
      </c>
    </row>
    <row r="7" spans="1:23" x14ac:dyDescent="0.15">
      <c r="A7" s="59" t="s">
        <v>3724</v>
      </c>
      <c r="B7" s="59" t="s">
        <v>3725</v>
      </c>
      <c r="C7" s="59" t="s">
        <v>3682</v>
      </c>
      <c r="D7" s="59" t="s">
        <v>1406</v>
      </c>
      <c r="E7" s="59" t="s">
        <v>1476</v>
      </c>
      <c r="F7" s="59" t="s">
        <v>747</v>
      </c>
      <c r="G7" s="59" t="s">
        <v>3726</v>
      </c>
      <c r="H7" s="59" t="s">
        <v>1409</v>
      </c>
      <c r="I7" s="59" t="s">
        <v>3684</v>
      </c>
      <c r="J7" s="59" t="s">
        <v>3685</v>
      </c>
      <c r="K7" s="59" t="s">
        <v>3686</v>
      </c>
      <c r="L7" s="59" t="s">
        <v>3687</v>
      </c>
      <c r="M7" s="59" t="s">
        <v>3727</v>
      </c>
      <c r="N7" s="59">
        <v>66</v>
      </c>
      <c r="O7" s="59" t="s">
        <v>3728</v>
      </c>
      <c r="P7" s="59" t="s">
        <v>3722</v>
      </c>
      <c r="Q7" s="59" t="s">
        <v>3723</v>
      </c>
      <c r="R7" s="59">
        <v>423032.81</v>
      </c>
      <c r="S7" s="65">
        <v>415468.19</v>
      </c>
      <c r="T7" s="59" t="s">
        <v>1418</v>
      </c>
      <c r="U7" s="59" t="s">
        <v>1419</v>
      </c>
      <c r="V7" s="4" t="s">
        <v>3692</v>
      </c>
      <c r="W7" s="4" t="s">
        <v>107</v>
      </c>
    </row>
    <row r="8" spans="1:23" x14ac:dyDescent="0.15">
      <c r="A8" s="59" t="s">
        <v>3729</v>
      </c>
      <c r="B8" s="59" t="s">
        <v>3730</v>
      </c>
      <c r="C8" s="59" t="s">
        <v>3682</v>
      </c>
      <c r="D8" s="59" t="s">
        <v>1406</v>
      </c>
      <c r="E8" s="59" t="s">
        <v>1476</v>
      </c>
      <c r="F8" s="59" t="s">
        <v>747</v>
      </c>
      <c r="G8" s="59" t="s">
        <v>3683</v>
      </c>
      <c r="H8" s="59" t="s">
        <v>1409</v>
      </c>
      <c r="I8" s="59" t="s">
        <v>3684</v>
      </c>
      <c r="J8" s="59" t="s">
        <v>3685</v>
      </c>
      <c r="K8" s="59" t="s">
        <v>3686</v>
      </c>
      <c r="L8" s="59" t="s">
        <v>3687</v>
      </c>
      <c r="M8" s="59" t="s">
        <v>3731</v>
      </c>
      <c r="N8" s="59">
        <v>51</v>
      </c>
      <c r="O8" s="59" t="s">
        <v>3732</v>
      </c>
      <c r="P8" s="59" t="s">
        <v>3690</v>
      </c>
      <c r="Q8" s="59" t="s">
        <v>3691</v>
      </c>
      <c r="R8" s="59">
        <v>380716.76</v>
      </c>
      <c r="S8" s="65">
        <v>358470.28</v>
      </c>
      <c r="T8" s="59" t="s">
        <v>1418</v>
      </c>
      <c r="U8" s="59" t="s">
        <v>1419</v>
      </c>
      <c r="V8" s="4" t="s">
        <v>3692</v>
      </c>
      <c r="W8" s="4" t="s">
        <v>107</v>
      </c>
    </row>
    <row r="9" spans="1:23" x14ac:dyDescent="0.15">
      <c r="A9" s="59" t="s">
        <v>3733</v>
      </c>
      <c r="B9" s="59" t="s">
        <v>3734</v>
      </c>
      <c r="C9" s="59" t="s">
        <v>3682</v>
      </c>
      <c r="D9" s="59" t="s">
        <v>1406</v>
      </c>
      <c r="E9" s="59" t="s">
        <v>1476</v>
      </c>
      <c r="F9" s="59" t="s">
        <v>747</v>
      </c>
      <c r="G9" s="59" t="s">
        <v>3683</v>
      </c>
      <c r="H9" s="59" t="s">
        <v>1409</v>
      </c>
      <c r="I9" s="59" t="s">
        <v>3684</v>
      </c>
      <c r="J9" s="59" t="s">
        <v>3685</v>
      </c>
      <c r="K9" s="59" t="s">
        <v>3686</v>
      </c>
      <c r="L9" s="59" t="s">
        <v>3687</v>
      </c>
      <c r="M9" s="59" t="s">
        <v>3688</v>
      </c>
      <c r="N9" s="59">
        <v>51</v>
      </c>
      <c r="O9" s="59" t="s">
        <v>3735</v>
      </c>
      <c r="P9" s="59" t="s">
        <v>3690</v>
      </c>
      <c r="Q9" s="59" t="s">
        <v>3691</v>
      </c>
      <c r="R9" s="59">
        <v>277933.99</v>
      </c>
      <c r="S9" s="65">
        <v>263575.36</v>
      </c>
      <c r="T9" s="59" t="s">
        <v>1418</v>
      </c>
      <c r="U9" s="59" t="s">
        <v>1419</v>
      </c>
      <c r="V9" s="4" t="s">
        <v>3692</v>
      </c>
      <c r="W9" s="4" t="s">
        <v>107</v>
      </c>
    </row>
    <row r="10" spans="1:23" x14ac:dyDescent="0.15">
      <c r="A10" s="59" t="s">
        <v>3736</v>
      </c>
      <c r="B10" s="59" t="s">
        <v>3737</v>
      </c>
      <c r="C10" s="59" t="s">
        <v>3682</v>
      </c>
      <c r="D10" s="59" t="s">
        <v>2601</v>
      </c>
      <c r="E10" s="59" t="s">
        <v>3710</v>
      </c>
      <c r="F10" s="59" t="s">
        <v>3711</v>
      </c>
      <c r="G10" s="59" t="s">
        <v>3738</v>
      </c>
      <c r="H10" s="59" t="s">
        <v>1409</v>
      </c>
      <c r="I10" s="59" t="s">
        <v>3684</v>
      </c>
      <c r="J10" s="59" t="s">
        <v>3685</v>
      </c>
      <c r="K10" s="59" t="s">
        <v>3686</v>
      </c>
      <c r="L10" s="59" t="s">
        <v>3687</v>
      </c>
      <c r="M10" s="59" t="s">
        <v>3739</v>
      </c>
      <c r="N10" s="59">
        <v>142</v>
      </c>
      <c r="O10" s="59" t="s">
        <v>3740</v>
      </c>
      <c r="P10" s="59" t="s">
        <v>3715</v>
      </c>
      <c r="Q10" s="59" t="s">
        <v>3716</v>
      </c>
      <c r="R10" s="59">
        <v>266303.8</v>
      </c>
      <c r="S10" s="65">
        <v>266303.8</v>
      </c>
      <c r="T10" s="59" t="s">
        <v>1418</v>
      </c>
      <c r="U10" s="59" t="s">
        <v>1419</v>
      </c>
      <c r="V10" s="59" t="s">
        <v>2120</v>
      </c>
      <c r="W10" s="4" t="s">
        <v>107</v>
      </c>
    </row>
    <row r="11" spans="1:23" x14ac:dyDescent="0.15">
      <c r="A11" s="59" t="s">
        <v>3741</v>
      </c>
      <c r="B11" s="59" t="s">
        <v>3742</v>
      </c>
      <c r="C11" s="59" t="s">
        <v>3682</v>
      </c>
      <c r="D11" s="59" t="s">
        <v>1406</v>
      </c>
      <c r="E11" s="59" t="s">
        <v>1476</v>
      </c>
      <c r="F11" s="59" t="s">
        <v>747</v>
      </c>
      <c r="G11" s="59" t="s">
        <v>3688</v>
      </c>
      <c r="H11" s="59" t="s">
        <v>1409</v>
      </c>
      <c r="I11" s="59" t="s">
        <v>3684</v>
      </c>
      <c r="J11" s="59" t="s">
        <v>3685</v>
      </c>
      <c r="K11" s="59" t="s">
        <v>3686</v>
      </c>
      <c r="L11" s="59" t="s">
        <v>3687</v>
      </c>
      <c r="M11" s="59" t="s">
        <v>3743</v>
      </c>
      <c r="N11" s="59">
        <v>51</v>
      </c>
      <c r="O11" s="59" t="s">
        <v>3732</v>
      </c>
      <c r="P11" s="59" t="s">
        <v>3690</v>
      </c>
      <c r="Q11" s="59" t="s">
        <v>3691</v>
      </c>
      <c r="R11" s="59">
        <v>252355.17</v>
      </c>
      <c r="S11" s="65">
        <v>244425.56</v>
      </c>
      <c r="T11" s="59" t="s">
        <v>1418</v>
      </c>
      <c r="U11" s="59" t="s">
        <v>1419</v>
      </c>
      <c r="V11" s="4" t="s">
        <v>3692</v>
      </c>
      <c r="W11" s="4" t="s">
        <v>107</v>
      </c>
    </row>
    <row r="12" spans="1:23" x14ac:dyDescent="0.15">
      <c r="A12" s="59" t="s">
        <v>3744</v>
      </c>
      <c r="B12" s="59" t="s">
        <v>3745</v>
      </c>
      <c r="C12" s="59" t="s">
        <v>3682</v>
      </c>
      <c r="D12" s="59" t="s">
        <v>1406</v>
      </c>
      <c r="E12" s="59" t="s">
        <v>1476</v>
      </c>
      <c r="F12" s="59" t="s">
        <v>747</v>
      </c>
      <c r="G12" s="59" t="s">
        <v>3746</v>
      </c>
      <c r="H12" s="59" t="s">
        <v>1409</v>
      </c>
      <c r="I12" s="59" t="s">
        <v>3684</v>
      </c>
      <c r="J12" s="59" t="s">
        <v>3685</v>
      </c>
      <c r="K12" s="59" t="s">
        <v>3686</v>
      </c>
      <c r="L12" s="59" t="s">
        <v>3687</v>
      </c>
      <c r="M12" s="59" t="s">
        <v>3747</v>
      </c>
      <c r="N12" s="59">
        <v>76</v>
      </c>
      <c r="O12" s="59" t="s">
        <v>3748</v>
      </c>
      <c r="P12" s="59" t="s">
        <v>3749</v>
      </c>
      <c r="Q12" s="59" t="s">
        <v>3750</v>
      </c>
      <c r="R12" s="59">
        <v>203834.4</v>
      </c>
      <c r="S12" s="65">
        <v>198473.87</v>
      </c>
      <c r="T12" s="59" t="s">
        <v>1418</v>
      </c>
      <c r="U12" s="59" t="s">
        <v>1419</v>
      </c>
      <c r="V12" s="4" t="s">
        <v>3692</v>
      </c>
      <c r="W12" s="4" t="s">
        <v>107</v>
      </c>
    </row>
    <row r="13" spans="1:23" x14ac:dyDescent="0.15">
      <c r="A13" s="59" t="s">
        <v>3751</v>
      </c>
      <c r="B13" s="59" t="s">
        <v>3752</v>
      </c>
      <c r="C13" s="59" t="s">
        <v>3682</v>
      </c>
      <c r="D13" s="59" t="s">
        <v>1406</v>
      </c>
      <c r="E13" s="59" t="s">
        <v>1407</v>
      </c>
      <c r="F13" s="59" t="s">
        <v>2006</v>
      </c>
      <c r="G13" s="59" t="s">
        <v>3753</v>
      </c>
      <c r="H13" s="59" t="s">
        <v>1409</v>
      </c>
      <c r="I13" s="59" t="s">
        <v>3684</v>
      </c>
      <c r="J13" s="59" t="s">
        <v>3685</v>
      </c>
      <c r="K13" s="59" t="s">
        <v>3686</v>
      </c>
      <c r="L13" s="59" t="s">
        <v>3687</v>
      </c>
      <c r="M13" s="59" t="s">
        <v>3754</v>
      </c>
      <c r="N13" s="59">
        <v>125</v>
      </c>
      <c r="O13" s="59" t="s">
        <v>3755</v>
      </c>
      <c r="P13" s="59" t="s">
        <v>3756</v>
      </c>
      <c r="Q13" s="59" t="s">
        <v>3667</v>
      </c>
      <c r="R13" s="59">
        <v>193039.47</v>
      </c>
      <c r="S13" s="65">
        <v>191216.45</v>
      </c>
      <c r="T13" s="59" t="s">
        <v>1418</v>
      </c>
      <c r="U13" s="59" t="s">
        <v>1419</v>
      </c>
      <c r="V13" s="59" t="s">
        <v>3667</v>
      </c>
      <c r="W13" s="59" t="s">
        <v>88</v>
      </c>
    </row>
    <row r="14" spans="1:23" x14ac:dyDescent="0.15">
      <c r="A14" s="59" t="s">
        <v>3757</v>
      </c>
      <c r="B14" s="59" t="s">
        <v>3758</v>
      </c>
      <c r="C14" s="59" t="s">
        <v>3682</v>
      </c>
      <c r="D14" s="59" t="s">
        <v>1406</v>
      </c>
      <c r="E14" s="59" t="s">
        <v>1476</v>
      </c>
      <c r="F14" s="59" t="s">
        <v>747</v>
      </c>
      <c r="G14" s="59" t="s">
        <v>3759</v>
      </c>
      <c r="H14" s="59" t="s">
        <v>1409</v>
      </c>
      <c r="I14" s="59" t="s">
        <v>3684</v>
      </c>
      <c r="J14" s="59" t="s">
        <v>3685</v>
      </c>
      <c r="K14" s="59" t="s">
        <v>3686</v>
      </c>
      <c r="L14" s="59" t="s">
        <v>3687</v>
      </c>
      <c r="M14" s="59" t="s">
        <v>3760</v>
      </c>
      <c r="N14" s="59">
        <v>115</v>
      </c>
      <c r="O14" s="59" t="s">
        <v>3761</v>
      </c>
      <c r="P14" s="59" t="s">
        <v>3762</v>
      </c>
      <c r="Q14" s="59" t="s">
        <v>3763</v>
      </c>
      <c r="R14" s="59">
        <v>188058.98</v>
      </c>
      <c r="S14" s="65">
        <v>188058.98</v>
      </c>
      <c r="T14" s="59" t="s">
        <v>1418</v>
      </c>
      <c r="U14" s="59" t="s">
        <v>1419</v>
      </c>
      <c r="V14" s="4" t="s">
        <v>3692</v>
      </c>
      <c r="W14" s="4" t="s">
        <v>107</v>
      </c>
    </row>
    <row r="15" spans="1:23" x14ac:dyDescent="0.15">
      <c r="A15" s="59" t="s">
        <v>3764</v>
      </c>
      <c r="B15" s="59" t="s">
        <v>3765</v>
      </c>
      <c r="C15" s="59" t="s">
        <v>3682</v>
      </c>
      <c r="D15" s="59" t="s">
        <v>2671</v>
      </c>
      <c r="E15" s="59" t="s">
        <v>3710</v>
      </c>
      <c r="F15" s="59" t="s">
        <v>3711</v>
      </c>
      <c r="G15" s="59" t="s">
        <v>3766</v>
      </c>
      <c r="H15" s="59" t="s">
        <v>1409</v>
      </c>
      <c r="I15" s="59" t="s">
        <v>3684</v>
      </c>
      <c r="J15" s="59" t="s">
        <v>3685</v>
      </c>
      <c r="K15" s="59" t="s">
        <v>3686</v>
      </c>
      <c r="L15" s="59" t="s">
        <v>3687</v>
      </c>
      <c r="M15" s="59" t="s">
        <v>3767</v>
      </c>
      <c r="N15" s="59">
        <v>150</v>
      </c>
      <c r="O15" s="59" t="s">
        <v>3768</v>
      </c>
      <c r="P15" s="59" t="s">
        <v>3715</v>
      </c>
      <c r="Q15" s="59" t="s">
        <v>3716</v>
      </c>
      <c r="R15" s="59">
        <v>180490.87</v>
      </c>
      <c r="S15" s="65">
        <v>180490.87</v>
      </c>
      <c r="T15" s="59" t="s">
        <v>1418</v>
      </c>
      <c r="U15" s="59" t="s">
        <v>1419</v>
      </c>
      <c r="V15" s="59" t="s">
        <v>2120</v>
      </c>
      <c r="W15" s="4" t="s">
        <v>107</v>
      </c>
    </row>
    <row r="16" spans="1:23" x14ac:dyDescent="0.15">
      <c r="A16" s="59" t="s">
        <v>3769</v>
      </c>
      <c r="B16" s="59" t="s">
        <v>3770</v>
      </c>
      <c r="C16" s="59" t="s">
        <v>3682</v>
      </c>
      <c r="D16" s="59" t="s">
        <v>1406</v>
      </c>
      <c r="E16" s="59" t="s">
        <v>1407</v>
      </c>
      <c r="F16" s="59" t="s">
        <v>2006</v>
      </c>
      <c r="G16" s="59" t="s">
        <v>3771</v>
      </c>
      <c r="H16" s="59" t="s">
        <v>1409</v>
      </c>
      <c r="I16" s="59" t="s">
        <v>3684</v>
      </c>
      <c r="J16" s="59" t="s">
        <v>3685</v>
      </c>
      <c r="K16" s="59" t="s">
        <v>3686</v>
      </c>
      <c r="L16" s="59" t="s">
        <v>3687</v>
      </c>
      <c r="M16" s="59" t="s">
        <v>3753</v>
      </c>
      <c r="N16" s="59">
        <v>125</v>
      </c>
      <c r="O16" s="59" t="s">
        <v>3772</v>
      </c>
      <c r="P16" s="59" t="s">
        <v>3756</v>
      </c>
      <c r="Q16" s="59" t="s">
        <v>3667</v>
      </c>
      <c r="R16" s="59">
        <v>177635.8</v>
      </c>
      <c r="S16" s="65">
        <v>176012.15</v>
      </c>
      <c r="T16" s="59" t="s">
        <v>1418</v>
      </c>
      <c r="U16" s="59" t="s">
        <v>1419</v>
      </c>
      <c r="V16" s="59" t="s">
        <v>3667</v>
      </c>
      <c r="W16" s="59" t="s">
        <v>88</v>
      </c>
    </row>
    <row r="17" spans="1:23" x14ac:dyDescent="0.15">
      <c r="A17" s="59" t="s">
        <v>3773</v>
      </c>
      <c r="B17" s="59" t="s">
        <v>3774</v>
      </c>
      <c r="C17" s="59" t="s">
        <v>3682</v>
      </c>
      <c r="D17" s="59" t="s">
        <v>1406</v>
      </c>
      <c r="E17" s="59" t="s">
        <v>3710</v>
      </c>
      <c r="F17" s="59" t="s">
        <v>3711</v>
      </c>
      <c r="G17" s="59" t="s">
        <v>3775</v>
      </c>
      <c r="H17" s="59" t="s">
        <v>1409</v>
      </c>
      <c r="I17" s="59" t="s">
        <v>3684</v>
      </c>
      <c r="J17" s="59" t="s">
        <v>3685</v>
      </c>
      <c r="K17" s="59" t="s">
        <v>3686</v>
      </c>
      <c r="L17" s="59" t="s">
        <v>3687</v>
      </c>
      <c r="M17" s="59" t="s">
        <v>3776</v>
      </c>
      <c r="N17" s="59">
        <v>190</v>
      </c>
      <c r="O17" s="59" t="s">
        <v>3777</v>
      </c>
      <c r="P17" s="59" t="s">
        <v>3715</v>
      </c>
      <c r="Q17" s="59" t="s">
        <v>3778</v>
      </c>
      <c r="R17" s="59">
        <v>174720.36</v>
      </c>
      <c r="S17" s="65">
        <v>174720.36</v>
      </c>
      <c r="T17" s="59" t="s">
        <v>1418</v>
      </c>
      <c r="U17" s="59" t="s">
        <v>1419</v>
      </c>
      <c r="V17" s="59" t="s">
        <v>2120</v>
      </c>
      <c r="W17" s="4" t="s">
        <v>107</v>
      </c>
    </row>
    <row r="18" spans="1:23" x14ac:dyDescent="0.15">
      <c r="A18" s="59" t="s">
        <v>3779</v>
      </c>
      <c r="B18" s="59" t="s">
        <v>3780</v>
      </c>
      <c r="C18" s="59" t="s">
        <v>3682</v>
      </c>
      <c r="D18" s="59" t="s">
        <v>1406</v>
      </c>
      <c r="E18" s="59" t="s">
        <v>1476</v>
      </c>
      <c r="F18" s="59" t="s">
        <v>747</v>
      </c>
      <c r="G18" s="59" t="s">
        <v>3781</v>
      </c>
      <c r="H18" s="59" t="s">
        <v>1409</v>
      </c>
      <c r="I18" s="59" t="s">
        <v>3684</v>
      </c>
      <c r="J18" s="59" t="s">
        <v>3685</v>
      </c>
      <c r="K18" s="59" t="s">
        <v>3686</v>
      </c>
      <c r="L18" s="59" t="s">
        <v>3687</v>
      </c>
      <c r="M18" s="59" t="s">
        <v>3782</v>
      </c>
      <c r="N18" s="59">
        <v>75</v>
      </c>
      <c r="O18" s="59" t="s">
        <v>3697</v>
      </c>
      <c r="P18" s="59" t="s">
        <v>3698</v>
      </c>
      <c r="Q18" s="59" t="s">
        <v>3699</v>
      </c>
      <c r="R18" s="59">
        <v>164283.72</v>
      </c>
      <c r="S18" s="65">
        <v>151328.38</v>
      </c>
      <c r="T18" s="59" t="s">
        <v>1418</v>
      </c>
      <c r="U18" s="59" t="s">
        <v>1419</v>
      </c>
      <c r="V18" s="4" t="s">
        <v>3692</v>
      </c>
      <c r="W18" s="4" t="s">
        <v>107</v>
      </c>
    </row>
    <row r="19" spans="1:23" x14ac:dyDescent="0.15">
      <c r="A19" s="59" t="s">
        <v>3783</v>
      </c>
      <c r="B19" s="59" t="s">
        <v>3784</v>
      </c>
      <c r="C19" s="59" t="s">
        <v>3682</v>
      </c>
      <c r="D19" s="59" t="s">
        <v>1406</v>
      </c>
      <c r="E19" s="59" t="s">
        <v>3710</v>
      </c>
      <c r="F19" s="59" t="s">
        <v>3711</v>
      </c>
      <c r="G19" s="59" t="s">
        <v>3785</v>
      </c>
      <c r="H19" s="59" t="s">
        <v>1409</v>
      </c>
      <c r="I19" s="59" t="s">
        <v>3684</v>
      </c>
      <c r="J19" s="59" t="s">
        <v>3685</v>
      </c>
      <c r="K19" s="59" t="s">
        <v>3686</v>
      </c>
      <c r="L19" s="59" t="s">
        <v>3687</v>
      </c>
      <c r="M19" s="59" t="s">
        <v>3786</v>
      </c>
      <c r="N19" s="59">
        <v>76</v>
      </c>
      <c r="O19" s="59" t="s">
        <v>3787</v>
      </c>
      <c r="P19" s="59" t="s">
        <v>3715</v>
      </c>
      <c r="Q19" s="59" t="s">
        <v>2120</v>
      </c>
      <c r="R19" s="59">
        <v>160816.48000000001</v>
      </c>
      <c r="S19" s="65">
        <v>160816.48000000001</v>
      </c>
      <c r="T19" s="59" t="s">
        <v>1418</v>
      </c>
      <c r="U19" s="59" t="s">
        <v>1419</v>
      </c>
      <c r="V19" s="59" t="s">
        <v>2120</v>
      </c>
      <c r="W19" s="4" t="s">
        <v>107</v>
      </c>
    </row>
    <row r="20" spans="1:23" x14ac:dyDescent="0.15">
      <c r="A20" s="59" t="s">
        <v>3788</v>
      </c>
      <c r="B20" s="59" t="s">
        <v>3789</v>
      </c>
      <c r="C20" s="59" t="s">
        <v>3682</v>
      </c>
      <c r="D20" s="59" t="s">
        <v>1406</v>
      </c>
      <c r="E20" s="59" t="s">
        <v>1476</v>
      </c>
      <c r="F20" s="59" t="s">
        <v>747</v>
      </c>
      <c r="G20" s="59" t="s">
        <v>3727</v>
      </c>
      <c r="H20" s="59" t="s">
        <v>1409</v>
      </c>
      <c r="I20" s="59" t="s">
        <v>3684</v>
      </c>
      <c r="J20" s="59" t="s">
        <v>3685</v>
      </c>
      <c r="K20" s="59" t="s">
        <v>3686</v>
      </c>
      <c r="L20" s="59" t="s">
        <v>3687</v>
      </c>
      <c r="M20" s="59" t="s">
        <v>3720</v>
      </c>
      <c r="N20" s="59">
        <v>66</v>
      </c>
      <c r="O20" s="59" t="s">
        <v>3728</v>
      </c>
      <c r="P20" s="59" t="s">
        <v>3722</v>
      </c>
      <c r="Q20" s="59" t="s">
        <v>3723</v>
      </c>
      <c r="R20" s="59">
        <v>158507.44</v>
      </c>
      <c r="S20" s="65">
        <v>157869.23000000001</v>
      </c>
      <c r="T20" s="59" t="s">
        <v>1418</v>
      </c>
      <c r="U20" s="59" t="s">
        <v>1419</v>
      </c>
      <c r="V20" s="4" t="s">
        <v>3692</v>
      </c>
      <c r="W20" s="4" t="s">
        <v>107</v>
      </c>
    </row>
    <row r="21" spans="1:23" x14ac:dyDescent="0.15">
      <c r="A21" s="59" t="s">
        <v>3790</v>
      </c>
      <c r="B21" s="59" t="s">
        <v>3791</v>
      </c>
      <c r="C21" s="59" t="s">
        <v>3682</v>
      </c>
      <c r="D21" s="59" t="s">
        <v>1406</v>
      </c>
      <c r="E21" s="59" t="s">
        <v>1476</v>
      </c>
      <c r="F21" s="59" t="s">
        <v>747</v>
      </c>
      <c r="G21" s="59" t="s">
        <v>3792</v>
      </c>
      <c r="H21" s="59" t="s">
        <v>1409</v>
      </c>
      <c r="I21" s="59" t="s">
        <v>3684</v>
      </c>
      <c r="J21" s="59" t="s">
        <v>3685</v>
      </c>
      <c r="K21" s="59" t="s">
        <v>3686</v>
      </c>
      <c r="L21" s="59" t="s">
        <v>3687</v>
      </c>
      <c r="M21" s="59" t="s">
        <v>3747</v>
      </c>
      <c r="N21" s="59">
        <v>76</v>
      </c>
      <c r="O21" s="59" t="s">
        <v>3748</v>
      </c>
      <c r="P21" s="59" t="s">
        <v>3749</v>
      </c>
      <c r="Q21" s="59" t="s">
        <v>3750</v>
      </c>
      <c r="R21" s="59">
        <v>157210.59</v>
      </c>
      <c r="S21" s="65">
        <v>153015.72</v>
      </c>
      <c r="T21" s="59" t="s">
        <v>1418</v>
      </c>
      <c r="U21" s="59" t="s">
        <v>1419</v>
      </c>
      <c r="V21" s="4" t="s">
        <v>3692</v>
      </c>
      <c r="W21" s="4" t="s">
        <v>107</v>
      </c>
    </row>
    <row r="22" spans="1:23" x14ac:dyDescent="0.15">
      <c r="A22" s="59" t="s">
        <v>3793</v>
      </c>
      <c r="B22" s="59" t="s">
        <v>3794</v>
      </c>
      <c r="C22" s="59" t="s">
        <v>3682</v>
      </c>
      <c r="D22" s="59" t="s">
        <v>1406</v>
      </c>
      <c r="E22" s="59" t="s">
        <v>1407</v>
      </c>
      <c r="F22" s="59" t="s">
        <v>2006</v>
      </c>
      <c r="G22" s="59" t="s">
        <v>3795</v>
      </c>
      <c r="H22" s="59" t="s">
        <v>1409</v>
      </c>
      <c r="I22" s="59" t="s">
        <v>3684</v>
      </c>
      <c r="J22" s="59" t="s">
        <v>3685</v>
      </c>
      <c r="K22" s="59" t="s">
        <v>3686</v>
      </c>
      <c r="L22" s="59" t="s">
        <v>3687</v>
      </c>
      <c r="M22" s="59" t="s">
        <v>3754</v>
      </c>
      <c r="N22" s="59">
        <v>125</v>
      </c>
      <c r="O22" s="59" t="s">
        <v>3755</v>
      </c>
      <c r="P22" s="59" t="s">
        <v>3756</v>
      </c>
      <c r="Q22" s="59" t="s">
        <v>3667</v>
      </c>
      <c r="R22" s="59">
        <v>154895.47</v>
      </c>
      <c r="S22" s="65">
        <v>153081.32</v>
      </c>
      <c r="T22" s="59" t="s">
        <v>1418</v>
      </c>
      <c r="U22" s="59" t="s">
        <v>1419</v>
      </c>
      <c r="V22" s="59" t="s">
        <v>3667</v>
      </c>
      <c r="W22" s="59" t="s">
        <v>88</v>
      </c>
    </row>
    <row r="23" spans="1:23" x14ac:dyDescent="0.15">
      <c r="A23" s="59" t="s">
        <v>3796</v>
      </c>
      <c r="B23" s="59" t="s">
        <v>3797</v>
      </c>
      <c r="C23" s="59" t="s">
        <v>3682</v>
      </c>
      <c r="D23" s="59" t="s">
        <v>1406</v>
      </c>
      <c r="E23" s="59" t="s">
        <v>1426</v>
      </c>
      <c r="F23" s="59" t="s">
        <v>3798</v>
      </c>
      <c r="G23" s="59" t="s">
        <v>3799</v>
      </c>
      <c r="H23" s="59" t="s">
        <v>1409</v>
      </c>
      <c r="I23" s="59" t="s">
        <v>3684</v>
      </c>
      <c r="J23" s="59" t="s">
        <v>3685</v>
      </c>
      <c r="K23" s="59" t="s">
        <v>3686</v>
      </c>
      <c r="L23" s="59" t="s">
        <v>3687</v>
      </c>
      <c r="M23" s="59" t="s">
        <v>3800</v>
      </c>
      <c r="N23" s="59">
        <v>118</v>
      </c>
      <c r="O23" s="59" t="s">
        <v>3801</v>
      </c>
      <c r="P23" s="59" t="s">
        <v>3802</v>
      </c>
      <c r="Q23" s="59" t="s">
        <v>3803</v>
      </c>
      <c r="R23" s="59">
        <v>124719.44</v>
      </c>
      <c r="S23" s="65">
        <v>101739</v>
      </c>
      <c r="T23" s="59" t="s">
        <v>1418</v>
      </c>
      <c r="U23" s="59" t="s">
        <v>1419</v>
      </c>
      <c r="V23" s="59" t="s">
        <v>523</v>
      </c>
      <c r="W23" s="4" t="s">
        <v>107</v>
      </c>
    </row>
    <row r="24" spans="1:23" x14ac:dyDescent="0.15">
      <c r="A24" s="59" t="s">
        <v>3804</v>
      </c>
      <c r="B24" s="59" t="s">
        <v>3805</v>
      </c>
      <c r="C24" s="59" t="s">
        <v>3682</v>
      </c>
      <c r="D24" s="59" t="s">
        <v>1406</v>
      </c>
      <c r="E24" s="59" t="s">
        <v>1407</v>
      </c>
      <c r="F24" s="59" t="s">
        <v>2006</v>
      </c>
      <c r="G24" s="59" t="s">
        <v>3795</v>
      </c>
      <c r="H24" s="59" t="s">
        <v>1409</v>
      </c>
      <c r="I24" s="59" t="s">
        <v>3684</v>
      </c>
      <c r="J24" s="59" t="s">
        <v>3685</v>
      </c>
      <c r="K24" s="59" t="s">
        <v>3686</v>
      </c>
      <c r="L24" s="59" t="s">
        <v>3687</v>
      </c>
      <c r="M24" s="59" t="s">
        <v>3806</v>
      </c>
      <c r="N24" s="59">
        <v>125</v>
      </c>
      <c r="O24" s="59" t="s">
        <v>3807</v>
      </c>
      <c r="P24" s="59" t="s">
        <v>3756</v>
      </c>
      <c r="Q24" s="59" t="s">
        <v>3667</v>
      </c>
      <c r="R24" s="59">
        <v>121980.99</v>
      </c>
      <c r="S24" s="65">
        <v>120910.57</v>
      </c>
      <c r="T24" s="59" t="s">
        <v>1418</v>
      </c>
      <c r="U24" s="59" t="s">
        <v>1419</v>
      </c>
      <c r="V24" s="59" t="s">
        <v>3667</v>
      </c>
      <c r="W24" s="59" t="s">
        <v>88</v>
      </c>
    </row>
    <row r="25" spans="1:23" x14ac:dyDescent="0.15">
      <c r="A25" s="59" t="s">
        <v>3808</v>
      </c>
      <c r="B25" s="59" t="s">
        <v>3809</v>
      </c>
      <c r="C25" s="59" t="s">
        <v>3682</v>
      </c>
      <c r="D25" s="59" t="s">
        <v>1406</v>
      </c>
      <c r="E25" s="59" t="s">
        <v>1476</v>
      </c>
      <c r="F25" s="59" t="s">
        <v>747</v>
      </c>
      <c r="G25" s="59" t="s">
        <v>3731</v>
      </c>
      <c r="H25" s="59" t="s">
        <v>1409</v>
      </c>
      <c r="I25" s="59" t="s">
        <v>3684</v>
      </c>
      <c r="J25" s="59" t="s">
        <v>3685</v>
      </c>
      <c r="K25" s="59" t="s">
        <v>3686</v>
      </c>
      <c r="L25" s="59" t="s">
        <v>3687</v>
      </c>
      <c r="M25" s="59" t="s">
        <v>3743</v>
      </c>
      <c r="N25" s="59">
        <v>51</v>
      </c>
      <c r="O25" s="59" t="s">
        <v>3732</v>
      </c>
      <c r="P25" s="59" t="s">
        <v>3690</v>
      </c>
      <c r="Q25" s="59" t="s">
        <v>3691</v>
      </c>
      <c r="R25" s="59">
        <v>121700.72</v>
      </c>
      <c r="S25" s="65">
        <v>121700.72</v>
      </c>
      <c r="T25" s="59" t="s">
        <v>1418</v>
      </c>
      <c r="U25" s="59" t="s">
        <v>1419</v>
      </c>
      <c r="V25" s="4" t="s">
        <v>3692</v>
      </c>
      <c r="W25" s="4" t="s">
        <v>107</v>
      </c>
    </row>
    <row r="26" spans="1:23" x14ac:dyDescent="0.15">
      <c r="A26" s="59" t="s">
        <v>3810</v>
      </c>
      <c r="B26" s="59" t="s">
        <v>3811</v>
      </c>
      <c r="C26" s="59" t="s">
        <v>3682</v>
      </c>
      <c r="D26" s="59" t="s">
        <v>1406</v>
      </c>
      <c r="E26" s="59" t="s">
        <v>1476</v>
      </c>
      <c r="F26" s="59" t="s">
        <v>747</v>
      </c>
      <c r="G26" s="59" t="s">
        <v>3812</v>
      </c>
      <c r="H26" s="59" t="s">
        <v>1409</v>
      </c>
      <c r="I26" s="59" t="s">
        <v>3684</v>
      </c>
      <c r="J26" s="59" t="s">
        <v>3685</v>
      </c>
      <c r="K26" s="59" t="s">
        <v>3686</v>
      </c>
      <c r="L26" s="59" t="s">
        <v>3687</v>
      </c>
      <c r="M26" s="59" t="s">
        <v>3813</v>
      </c>
      <c r="N26" s="59">
        <v>76</v>
      </c>
      <c r="O26" s="59" t="s">
        <v>3814</v>
      </c>
      <c r="P26" s="59" t="s">
        <v>3749</v>
      </c>
      <c r="Q26" s="59" t="s">
        <v>3750</v>
      </c>
      <c r="R26" s="59">
        <v>106916.45</v>
      </c>
      <c r="S26" s="65">
        <v>102729.52</v>
      </c>
      <c r="T26" s="59" t="s">
        <v>1418</v>
      </c>
      <c r="U26" s="59" t="s">
        <v>1419</v>
      </c>
      <c r="V26" s="4" t="s">
        <v>3692</v>
      </c>
      <c r="W26" s="4" t="s">
        <v>107</v>
      </c>
    </row>
    <row r="27" spans="1:23" x14ac:dyDescent="0.15">
      <c r="A27" s="59" t="s">
        <v>3815</v>
      </c>
      <c r="B27" s="59" t="s">
        <v>3816</v>
      </c>
      <c r="C27" s="59" t="s">
        <v>3682</v>
      </c>
      <c r="D27" s="59" t="s">
        <v>1406</v>
      </c>
      <c r="E27" s="59" t="s">
        <v>1426</v>
      </c>
      <c r="F27" s="59" t="s">
        <v>3798</v>
      </c>
      <c r="G27" s="59" t="s">
        <v>3817</v>
      </c>
      <c r="H27" s="59" t="s">
        <v>1409</v>
      </c>
      <c r="I27" s="59" t="s">
        <v>3684</v>
      </c>
      <c r="J27" s="59" t="s">
        <v>3685</v>
      </c>
      <c r="K27" s="59" t="s">
        <v>3686</v>
      </c>
      <c r="L27" s="59" t="s">
        <v>3687</v>
      </c>
      <c r="M27" s="59" t="s">
        <v>3818</v>
      </c>
      <c r="N27" s="59">
        <v>118</v>
      </c>
      <c r="O27" s="59" t="s">
        <v>3819</v>
      </c>
      <c r="P27" s="59" t="s">
        <v>3802</v>
      </c>
      <c r="Q27" s="59" t="s">
        <v>3803</v>
      </c>
      <c r="R27" s="59">
        <v>106760.71</v>
      </c>
      <c r="S27" s="65">
        <v>76811.42</v>
      </c>
      <c r="T27" s="59" t="s">
        <v>1418</v>
      </c>
      <c r="U27" s="59" t="s">
        <v>1419</v>
      </c>
      <c r="V27" s="59" t="s">
        <v>523</v>
      </c>
      <c r="W27" s="4" t="s">
        <v>107</v>
      </c>
    </row>
    <row r="28" spans="1:23" x14ac:dyDescent="0.15">
      <c r="A28" s="59" t="s">
        <v>3820</v>
      </c>
      <c r="B28" s="59" t="s">
        <v>3821</v>
      </c>
      <c r="C28" s="59" t="s">
        <v>3682</v>
      </c>
      <c r="D28" s="59" t="s">
        <v>1406</v>
      </c>
      <c r="E28" s="59" t="s">
        <v>3822</v>
      </c>
      <c r="F28" s="59" t="s">
        <v>3823</v>
      </c>
      <c r="G28" s="59" t="s">
        <v>3824</v>
      </c>
      <c r="H28" s="59" t="s">
        <v>1409</v>
      </c>
      <c r="I28" s="59" t="s">
        <v>3684</v>
      </c>
      <c r="J28" s="59" t="s">
        <v>3685</v>
      </c>
      <c r="K28" s="59" t="s">
        <v>3686</v>
      </c>
      <c r="L28" s="59" t="s">
        <v>3687</v>
      </c>
      <c r="M28" s="59" t="s">
        <v>3825</v>
      </c>
      <c r="N28" s="59">
        <v>195</v>
      </c>
      <c r="O28" s="59" t="s">
        <v>3826</v>
      </c>
      <c r="P28" s="59" t="s">
        <v>3827</v>
      </c>
      <c r="Q28" s="59" t="s">
        <v>3828</v>
      </c>
      <c r="R28" s="59">
        <v>106254.1</v>
      </c>
      <c r="S28" s="65">
        <v>106254.1</v>
      </c>
      <c r="T28" s="59" t="s">
        <v>1418</v>
      </c>
      <c r="U28" s="59" t="s">
        <v>1419</v>
      </c>
      <c r="V28" s="4" t="s">
        <v>3692</v>
      </c>
      <c r="W28" s="4" t="s">
        <v>107</v>
      </c>
    </row>
    <row r="29" spans="1:23" x14ac:dyDescent="0.15">
      <c r="A29" s="59" t="s">
        <v>3829</v>
      </c>
      <c r="B29" s="59" t="s">
        <v>3830</v>
      </c>
      <c r="C29" s="59" t="s">
        <v>3682</v>
      </c>
      <c r="D29" s="59" t="s">
        <v>1406</v>
      </c>
      <c r="E29" s="59" t="s">
        <v>3710</v>
      </c>
      <c r="F29" s="59" t="s">
        <v>3711</v>
      </c>
      <c r="G29" s="59" t="s">
        <v>3831</v>
      </c>
      <c r="H29" s="59" t="s">
        <v>1409</v>
      </c>
      <c r="I29" s="59" t="s">
        <v>3684</v>
      </c>
      <c r="J29" s="59" t="s">
        <v>3685</v>
      </c>
      <c r="K29" s="59" t="s">
        <v>3686</v>
      </c>
      <c r="L29" s="59" t="s">
        <v>3687</v>
      </c>
      <c r="M29" s="59" t="s">
        <v>3832</v>
      </c>
      <c r="N29" s="59">
        <v>153</v>
      </c>
      <c r="O29" s="59" t="s">
        <v>3705</v>
      </c>
      <c r="P29" s="59" t="s">
        <v>3715</v>
      </c>
      <c r="Q29" s="59" t="s">
        <v>3716</v>
      </c>
      <c r="R29" s="59">
        <v>105456.84</v>
      </c>
      <c r="S29" s="65">
        <v>105456.84</v>
      </c>
      <c r="T29" s="59" t="s">
        <v>1418</v>
      </c>
      <c r="U29" s="59" t="s">
        <v>1419</v>
      </c>
      <c r="V29" s="59" t="s">
        <v>2120</v>
      </c>
      <c r="W29" s="4" t="s">
        <v>107</v>
      </c>
    </row>
    <row r="30" spans="1:23" x14ac:dyDescent="0.15">
      <c r="A30" s="59" t="s">
        <v>3833</v>
      </c>
      <c r="B30" s="59" t="s">
        <v>3834</v>
      </c>
      <c r="C30" s="59" t="s">
        <v>3682</v>
      </c>
      <c r="D30" s="59" t="s">
        <v>1406</v>
      </c>
      <c r="E30" s="59" t="s">
        <v>3822</v>
      </c>
      <c r="F30" s="59" t="s">
        <v>3823</v>
      </c>
      <c r="G30" s="59" t="s">
        <v>3835</v>
      </c>
      <c r="H30" s="59" t="s">
        <v>1409</v>
      </c>
      <c r="I30" s="59" t="s">
        <v>3684</v>
      </c>
      <c r="J30" s="59" t="s">
        <v>3685</v>
      </c>
      <c r="K30" s="59" t="s">
        <v>3686</v>
      </c>
      <c r="L30" s="59" t="s">
        <v>3687</v>
      </c>
      <c r="M30" s="59" t="s">
        <v>3836</v>
      </c>
      <c r="N30" s="59">
        <v>120</v>
      </c>
      <c r="O30" s="59" t="s">
        <v>3732</v>
      </c>
      <c r="P30" s="59" t="s">
        <v>3837</v>
      </c>
      <c r="Q30" s="59" t="s">
        <v>3828</v>
      </c>
      <c r="R30" s="59">
        <v>104947.6</v>
      </c>
      <c r="S30" s="65">
        <v>104947.6</v>
      </c>
      <c r="T30" s="59" t="s">
        <v>1418</v>
      </c>
      <c r="U30" s="59" t="s">
        <v>1419</v>
      </c>
      <c r="V30" s="4" t="s">
        <v>3692</v>
      </c>
      <c r="W30" s="4" t="s">
        <v>107</v>
      </c>
    </row>
    <row r="31" spans="1:23" x14ac:dyDescent="0.15">
      <c r="A31" s="59" t="s">
        <v>3838</v>
      </c>
      <c r="B31" s="59" t="s">
        <v>3839</v>
      </c>
      <c r="C31" s="59" t="s">
        <v>3682</v>
      </c>
      <c r="D31" s="59" t="s">
        <v>1406</v>
      </c>
      <c r="E31" s="59" t="s">
        <v>1476</v>
      </c>
      <c r="F31" s="59" t="s">
        <v>747</v>
      </c>
      <c r="G31" s="59" t="s">
        <v>3719</v>
      </c>
      <c r="H31" s="59" t="s">
        <v>1409</v>
      </c>
      <c r="I31" s="59" t="s">
        <v>3684</v>
      </c>
      <c r="J31" s="59" t="s">
        <v>3685</v>
      </c>
      <c r="K31" s="59" t="s">
        <v>3686</v>
      </c>
      <c r="L31" s="59" t="s">
        <v>3687</v>
      </c>
      <c r="M31" s="59" t="s">
        <v>3840</v>
      </c>
      <c r="N31" s="59">
        <v>66</v>
      </c>
      <c r="O31" s="59" t="s">
        <v>3721</v>
      </c>
      <c r="P31" s="59" t="s">
        <v>3722</v>
      </c>
      <c r="Q31" s="59" t="s">
        <v>3723</v>
      </c>
      <c r="R31" s="59">
        <v>99197.26</v>
      </c>
      <c r="S31" s="65">
        <v>98498.83</v>
      </c>
      <c r="T31" s="59" t="s">
        <v>1418</v>
      </c>
      <c r="U31" s="59" t="s">
        <v>1419</v>
      </c>
      <c r="V31" s="4" t="s">
        <v>3692</v>
      </c>
      <c r="W31" s="4" t="s">
        <v>107</v>
      </c>
    </row>
    <row r="32" spans="1:23" x14ac:dyDescent="0.15">
      <c r="A32" s="59" t="s">
        <v>3841</v>
      </c>
      <c r="B32" s="59" t="s">
        <v>3842</v>
      </c>
      <c r="C32" s="59" t="s">
        <v>3682</v>
      </c>
      <c r="D32" s="59" t="s">
        <v>3843</v>
      </c>
      <c r="E32" s="59" t="s">
        <v>3710</v>
      </c>
      <c r="F32" s="59" t="s">
        <v>3711</v>
      </c>
      <c r="G32" s="59" t="s">
        <v>3844</v>
      </c>
      <c r="H32" s="59" t="s">
        <v>1409</v>
      </c>
      <c r="I32" s="59" t="s">
        <v>3684</v>
      </c>
      <c r="J32" s="59" t="s">
        <v>3685</v>
      </c>
      <c r="K32" s="59" t="s">
        <v>3686</v>
      </c>
      <c r="L32" s="59" t="s">
        <v>3687</v>
      </c>
      <c r="M32" s="59" t="s">
        <v>3845</v>
      </c>
      <c r="N32" s="59">
        <v>150</v>
      </c>
      <c r="O32" s="59" t="s">
        <v>3846</v>
      </c>
      <c r="P32" s="59" t="s">
        <v>3715</v>
      </c>
      <c r="Q32" s="59" t="s">
        <v>3716</v>
      </c>
      <c r="R32" s="59">
        <v>93983.93</v>
      </c>
      <c r="S32" s="65">
        <v>93983.93</v>
      </c>
      <c r="T32" s="59" t="s">
        <v>1418</v>
      </c>
      <c r="U32" s="59" t="s">
        <v>1419</v>
      </c>
      <c r="V32" s="59" t="s">
        <v>2120</v>
      </c>
      <c r="W32" s="4" t="s">
        <v>107</v>
      </c>
    </row>
    <row r="33" spans="1:23" x14ac:dyDescent="0.15">
      <c r="A33" s="59" t="s">
        <v>3847</v>
      </c>
      <c r="B33" s="59" t="s">
        <v>3848</v>
      </c>
      <c r="C33" s="59" t="s">
        <v>3682</v>
      </c>
      <c r="D33" s="59" t="s">
        <v>1406</v>
      </c>
      <c r="E33" s="59" t="s">
        <v>1476</v>
      </c>
      <c r="F33" s="59" t="s">
        <v>747</v>
      </c>
      <c r="G33" s="59" t="s">
        <v>3849</v>
      </c>
      <c r="H33" s="59" t="s">
        <v>1409</v>
      </c>
      <c r="I33" s="59" t="s">
        <v>3684</v>
      </c>
      <c r="J33" s="59" t="s">
        <v>3685</v>
      </c>
      <c r="K33" s="59" t="s">
        <v>3686</v>
      </c>
      <c r="L33" s="59" t="s">
        <v>3687</v>
      </c>
      <c r="M33" s="59" t="s">
        <v>3726</v>
      </c>
      <c r="N33" s="59">
        <v>66</v>
      </c>
      <c r="O33" s="59" t="s">
        <v>3850</v>
      </c>
      <c r="P33" s="59" t="s">
        <v>3722</v>
      </c>
      <c r="Q33" s="59" t="s">
        <v>3723</v>
      </c>
      <c r="R33" s="59">
        <v>93728.17</v>
      </c>
      <c r="S33" s="65">
        <v>92261.43</v>
      </c>
      <c r="T33" s="59" t="s">
        <v>1418</v>
      </c>
      <c r="U33" s="59" t="s">
        <v>1419</v>
      </c>
      <c r="V33" s="4" t="s">
        <v>3692</v>
      </c>
      <c r="W33" s="4" t="s">
        <v>107</v>
      </c>
    </row>
    <row r="34" spans="1:23" x14ac:dyDescent="0.15">
      <c r="A34" s="59" t="s">
        <v>3851</v>
      </c>
      <c r="B34" s="59" t="s">
        <v>3852</v>
      </c>
      <c r="C34" s="59" t="s">
        <v>3682</v>
      </c>
      <c r="D34" s="59" t="s">
        <v>1406</v>
      </c>
      <c r="E34" s="59" t="s">
        <v>1407</v>
      </c>
      <c r="F34" s="59" t="s">
        <v>2006</v>
      </c>
      <c r="G34" s="59" t="s">
        <v>3853</v>
      </c>
      <c r="H34" s="59" t="s">
        <v>1409</v>
      </c>
      <c r="I34" s="59" t="s">
        <v>3684</v>
      </c>
      <c r="J34" s="59" t="s">
        <v>3685</v>
      </c>
      <c r="K34" s="59" t="s">
        <v>3686</v>
      </c>
      <c r="L34" s="59" t="s">
        <v>3687</v>
      </c>
      <c r="M34" s="59" t="s">
        <v>3854</v>
      </c>
      <c r="N34" s="59">
        <v>80</v>
      </c>
      <c r="O34" s="59" t="s">
        <v>3855</v>
      </c>
      <c r="P34" s="59" t="s">
        <v>3756</v>
      </c>
      <c r="Q34" s="59" t="s">
        <v>3667</v>
      </c>
      <c r="R34" s="59">
        <v>92307.23</v>
      </c>
      <c r="S34" s="65">
        <v>89595</v>
      </c>
      <c r="T34" s="59" t="s">
        <v>1418</v>
      </c>
      <c r="U34" s="59" t="s">
        <v>1419</v>
      </c>
      <c r="V34" s="59" t="s">
        <v>3667</v>
      </c>
      <c r="W34" s="59" t="s">
        <v>88</v>
      </c>
    </row>
    <row r="35" spans="1:23" x14ac:dyDescent="0.15">
      <c r="A35" s="59" t="s">
        <v>3856</v>
      </c>
      <c r="B35" s="59" t="s">
        <v>3857</v>
      </c>
      <c r="C35" s="59" t="s">
        <v>3682</v>
      </c>
      <c r="D35" s="59" t="s">
        <v>1406</v>
      </c>
      <c r="E35" s="59" t="s">
        <v>1476</v>
      </c>
      <c r="F35" s="59" t="s">
        <v>747</v>
      </c>
      <c r="G35" s="59" t="s">
        <v>3858</v>
      </c>
      <c r="H35" s="59" t="s">
        <v>1409</v>
      </c>
      <c r="I35" s="59" t="s">
        <v>3684</v>
      </c>
      <c r="J35" s="59" t="s">
        <v>3685</v>
      </c>
      <c r="K35" s="59" t="s">
        <v>3686</v>
      </c>
      <c r="L35" s="59" t="s">
        <v>3687</v>
      </c>
      <c r="M35" s="59" t="s">
        <v>3859</v>
      </c>
      <c r="N35" s="59">
        <v>64</v>
      </c>
      <c r="O35" s="59" t="s">
        <v>3860</v>
      </c>
      <c r="P35" s="59" t="s">
        <v>3698</v>
      </c>
      <c r="Q35" s="59" t="s">
        <v>3699</v>
      </c>
      <c r="R35" s="59">
        <v>86332.51</v>
      </c>
      <c r="S35" s="65">
        <v>84666.08</v>
      </c>
      <c r="T35" s="59" t="s">
        <v>1418</v>
      </c>
      <c r="U35" s="59" t="s">
        <v>1419</v>
      </c>
      <c r="V35" s="4" t="s">
        <v>3692</v>
      </c>
      <c r="W35" s="4" t="s">
        <v>107</v>
      </c>
    </row>
    <row r="36" spans="1:23" x14ac:dyDescent="0.15">
      <c r="A36" s="59" t="s">
        <v>3861</v>
      </c>
      <c r="B36" s="59" t="s">
        <v>3862</v>
      </c>
      <c r="C36" s="59" t="s">
        <v>3682</v>
      </c>
      <c r="D36" s="59" t="s">
        <v>1406</v>
      </c>
      <c r="E36" s="59" t="s">
        <v>3822</v>
      </c>
      <c r="F36" s="59" t="s">
        <v>3823</v>
      </c>
      <c r="G36" s="59" t="s">
        <v>3863</v>
      </c>
      <c r="H36" s="59" t="s">
        <v>1409</v>
      </c>
      <c r="I36" s="59" t="s">
        <v>3684</v>
      </c>
      <c r="J36" s="59" t="s">
        <v>3685</v>
      </c>
      <c r="K36" s="59" t="s">
        <v>3686</v>
      </c>
      <c r="L36" s="59" t="s">
        <v>3687</v>
      </c>
      <c r="M36" s="59" t="s">
        <v>3864</v>
      </c>
      <c r="N36" s="59">
        <v>120</v>
      </c>
      <c r="O36" s="59" t="s">
        <v>3865</v>
      </c>
      <c r="P36" s="59" t="s">
        <v>3837</v>
      </c>
      <c r="Q36" s="59" t="s">
        <v>3828</v>
      </c>
      <c r="R36" s="59">
        <v>79250.899999999994</v>
      </c>
      <c r="S36" s="65">
        <v>79250.899999999994</v>
      </c>
      <c r="T36" s="59" t="s">
        <v>1418</v>
      </c>
      <c r="U36" s="59" t="s">
        <v>1419</v>
      </c>
      <c r="V36" s="4" t="s">
        <v>3692</v>
      </c>
      <c r="W36" s="4" t="s">
        <v>107</v>
      </c>
    </row>
    <row r="37" spans="1:23" x14ac:dyDescent="0.15">
      <c r="A37" s="59" t="s">
        <v>3866</v>
      </c>
      <c r="B37" s="59" t="s">
        <v>3867</v>
      </c>
      <c r="C37" s="59" t="s">
        <v>3682</v>
      </c>
      <c r="D37" s="59" t="s">
        <v>1406</v>
      </c>
      <c r="E37" s="59" t="s">
        <v>1476</v>
      </c>
      <c r="F37" s="59" t="s">
        <v>747</v>
      </c>
      <c r="G37" s="59" t="s">
        <v>3868</v>
      </c>
      <c r="H37" s="59" t="s">
        <v>1409</v>
      </c>
      <c r="I37" s="59" t="s">
        <v>3684</v>
      </c>
      <c r="J37" s="59" t="s">
        <v>3685</v>
      </c>
      <c r="K37" s="59" t="s">
        <v>3686</v>
      </c>
      <c r="L37" s="59" t="s">
        <v>3687</v>
      </c>
      <c r="M37" s="59" t="s">
        <v>3869</v>
      </c>
      <c r="N37" s="59">
        <v>64</v>
      </c>
      <c r="O37" s="59" t="s">
        <v>3870</v>
      </c>
      <c r="P37" s="59" t="s">
        <v>3698</v>
      </c>
      <c r="Q37" s="59" t="s">
        <v>3699</v>
      </c>
      <c r="R37" s="59">
        <v>78295.460000000006</v>
      </c>
      <c r="S37" s="65">
        <v>74692.240000000005</v>
      </c>
      <c r="T37" s="59" t="s">
        <v>1418</v>
      </c>
      <c r="U37" s="59" t="s">
        <v>1419</v>
      </c>
      <c r="V37" s="4" t="s">
        <v>3692</v>
      </c>
      <c r="W37" s="4" t="s">
        <v>107</v>
      </c>
    </row>
    <row r="38" spans="1:23" x14ac:dyDescent="0.15">
      <c r="A38" s="59" t="s">
        <v>3871</v>
      </c>
      <c r="B38" s="59" t="s">
        <v>3872</v>
      </c>
      <c r="C38" s="59" t="s">
        <v>3682</v>
      </c>
      <c r="D38" s="59" t="s">
        <v>1406</v>
      </c>
      <c r="E38" s="59" t="s">
        <v>3710</v>
      </c>
      <c r="F38" s="59" t="s">
        <v>3711</v>
      </c>
      <c r="G38" s="59" t="s">
        <v>3873</v>
      </c>
      <c r="H38" s="59" t="s">
        <v>1409</v>
      </c>
      <c r="I38" s="59" t="s">
        <v>3684</v>
      </c>
      <c r="J38" s="59" t="s">
        <v>3685</v>
      </c>
      <c r="K38" s="59" t="s">
        <v>3686</v>
      </c>
      <c r="L38" s="59" t="s">
        <v>3687</v>
      </c>
      <c r="M38" s="59" t="s">
        <v>3874</v>
      </c>
      <c r="N38" s="59">
        <v>73</v>
      </c>
      <c r="O38" s="59" t="s">
        <v>3875</v>
      </c>
      <c r="P38" s="59" t="s">
        <v>3715</v>
      </c>
      <c r="Q38" s="59" t="s">
        <v>3716</v>
      </c>
      <c r="R38" s="59">
        <v>78226.17</v>
      </c>
      <c r="S38" s="65">
        <v>78226.17</v>
      </c>
      <c r="T38" s="59" t="s">
        <v>1418</v>
      </c>
      <c r="U38" s="59" t="s">
        <v>1419</v>
      </c>
      <c r="V38" s="59" t="s">
        <v>2120</v>
      </c>
      <c r="W38" s="4" t="s">
        <v>107</v>
      </c>
    </row>
    <row r="39" spans="1:23" x14ac:dyDescent="0.15">
      <c r="A39" s="59" t="s">
        <v>3876</v>
      </c>
      <c r="B39" s="59" t="s">
        <v>3877</v>
      </c>
      <c r="C39" s="59" t="s">
        <v>3682</v>
      </c>
      <c r="D39" s="59" t="s">
        <v>1406</v>
      </c>
      <c r="E39" s="59" t="s">
        <v>3822</v>
      </c>
      <c r="F39" s="59" t="s">
        <v>3823</v>
      </c>
      <c r="G39" s="59" t="s">
        <v>3878</v>
      </c>
      <c r="H39" s="59" t="s">
        <v>1409</v>
      </c>
      <c r="I39" s="59" t="s">
        <v>3684</v>
      </c>
      <c r="J39" s="59" t="s">
        <v>3685</v>
      </c>
      <c r="K39" s="59" t="s">
        <v>3686</v>
      </c>
      <c r="L39" s="59" t="s">
        <v>3687</v>
      </c>
      <c r="M39" s="59" t="s">
        <v>3824</v>
      </c>
      <c r="N39" s="59">
        <v>195</v>
      </c>
      <c r="O39" s="59" t="s">
        <v>3879</v>
      </c>
      <c r="P39" s="59" t="s">
        <v>3827</v>
      </c>
      <c r="Q39" s="59" t="s">
        <v>3828</v>
      </c>
      <c r="R39" s="59">
        <v>78140.11</v>
      </c>
      <c r="S39" s="65">
        <v>78140.11</v>
      </c>
      <c r="T39" s="59" t="s">
        <v>1418</v>
      </c>
      <c r="U39" s="59" t="s">
        <v>1419</v>
      </c>
      <c r="V39" s="4" t="s">
        <v>3692</v>
      </c>
      <c r="W39" s="4" t="s">
        <v>107</v>
      </c>
    </row>
    <row r="40" spans="1:23" x14ac:dyDescent="0.15">
      <c r="A40" s="59" t="s">
        <v>3880</v>
      </c>
      <c r="B40" s="59" t="s">
        <v>3881</v>
      </c>
      <c r="C40" s="59" t="s">
        <v>3682</v>
      </c>
      <c r="D40" s="59" t="s">
        <v>3882</v>
      </c>
      <c r="E40" s="59" t="s">
        <v>3710</v>
      </c>
      <c r="F40" s="59" t="s">
        <v>3711</v>
      </c>
      <c r="G40" s="59" t="s">
        <v>3883</v>
      </c>
      <c r="H40" s="59" t="s">
        <v>1409</v>
      </c>
      <c r="I40" s="59" t="s">
        <v>3684</v>
      </c>
      <c r="J40" s="59" t="s">
        <v>3685</v>
      </c>
      <c r="K40" s="59" t="s">
        <v>3686</v>
      </c>
      <c r="L40" s="59" t="s">
        <v>3687</v>
      </c>
      <c r="M40" s="59" t="s">
        <v>3884</v>
      </c>
      <c r="N40" s="59">
        <v>150</v>
      </c>
      <c r="O40" s="59" t="s">
        <v>3885</v>
      </c>
      <c r="P40" s="59" t="s">
        <v>3715</v>
      </c>
      <c r="Q40" s="59" t="s">
        <v>3716</v>
      </c>
      <c r="R40" s="59">
        <v>76669.13</v>
      </c>
      <c r="S40" s="65">
        <v>76669.13</v>
      </c>
      <c r="T40" s="59" t="s">
        <v>1418</v>
      </c>
      <c r="U40" s="59" t="s">
        <v>1419</v>
      </c>
      <c r="V40" s="59" t="s">
        <v>2120</v>
      </c>
      <c r="W40" s="4" t="s">
        <v>107</v>
      </c>
    </row>
    <row r="41" spans="1:23" x14ac:dyDescent="0.15">
      <c r="A41" s="59" t="s">
        <v>3886</v>
      </c>
      <c r="B41" s="59" t="s">
        <v>3887</v>
      </c>
      <c r="C41" s="59" t="s">
        <v>3682</v>
      </c>
      <c r="D41" s="59" t="s">
        <v>1406</v>
      </c>
      <c r="E41" s="59" t="s">
        <v>3710</v>
      </c>
      <c r="F41" s="59" t="s">
        <v>3711</v>
      </c>
      <c r="G41" s="59" t="s">
        <v>3888</v>
      </c>
      <c r="H41" s="59" t="s">
        <v>1409</v>
      </c>
      <c r="I41" s="59" t="s">
        <v>3684</v>
      </c>
      <c r="J41" s="59" t="s">
        <v>3685</v>
      </c>
      <c r="K41" s="59" t="s">
        <v>3686</v>
      </c>
      <c r="L41" s="59" t="s">
        <v>3687</v>
      </c>
      <c r="M41" s="59" t="s">
        <v>3889</v>
      </c>
      <c r="N41" s="59">
        <v>337</v>
      </c>
      <c r="O41" s="59" t="s">
        <v>3890</v>
      </c>
      <c r="P41" s="59" t="s">
        <v>3715</v>
      </c>
      <c r="Q41" s="59" t="s">
        <v>3716</v>
      </c>
      <c r="R41" s="59">
        <v>74944.84</v>
      </c>
      <c r="S41" s="65">
        <v>74944.84</v>
      </c>
      <c r="T41" s="59" t="s">
        <v>1418</v>
      </c>
      <c r="U41" s="59" t="s">
        <v>1419</v>
      </c>
      <c r="V41" s="59" t="s">
        <v>2120</v>
      </c>
      <c r="W41" s="4" t="s">
        <v>107</v>
      </c>
    </row>
    <row r="42" spans="1:23" x14ac:dyDescent="0.15">
      <c r="A42" s="59" t="s">
        <v>3891</v>
      </c>
      <c r="B42" s="59" t="s">
        <v>3892</v>
      </c>
      <c r="C42" s="59" t="s">
        <v>3682</v>
      </c>
      <c r="D42" s="59" t="s">
        <v>1406</v>
      </c>
      <c r="E42" s="59" t="s">
        <v>1476</v>
      </c>
      <c r="F42" s="59" t="s">
        <v>747</v>
      </c>
      <c r="G42" s="59" t="s">
        <v>3782</v>
      </c>
      <c r="H42" s="59" t="s">
        <v>1409</v>
      </c>
      <c r="I42" s="59" t="s">
        <v>3684</v>
      </c>
      <c r="J42" s="59" t="s">
        <v>3685</v>
      </c>
      <c r="K42" s="59" t="s">
        <v>3686</v>
      </c>
      <c r="L42" s="59" t="s">
        <v>3687</v>
      </c>
      <c r="M42" s="59" t="s">
        <v>3893</v>
      </c>
      <c r="N42" s="59">
        <v>75</v>
      </c>
      <c r="O42" s="59" t="s">
        <v>3894</v>
      </c>
      <c r="P42" s="59" t="s">
        <v>3698</v>
      </c>
      <c r="Q42" s="59" t="s">
        <v>3699</v>
      </c>
      <c r="R42" s="59">
        <v>70924.149999999994</v>
      </c>
      <c r="S42" s="65">
        <v>70924.149999999994</v>
      </c>
      <c r="T42" s="59" t="s">
        <v>1418</v>
      </c>
      <c r="U42" s="59" t="s">
        <v>1419</v>
      </c>
      <c r="V42" s="4" t="s">
        <v>3692</v>
      </c>
      <c r="W42" s="4" t="s">
        <v>107</v>
      </c>
    </row>
    <row r="43" spans="1:23" x14ac:dyDescent="0.15">
      <c r="A43" s="59" t="s">
        <v>3895</v>
      </c>
      <c r="B43" s="59" t="s">
        <v>3896</v>
      </c>
      <c r="C43" s="59" t="s">
        <v>3682</v>
      </c>
      <c r="D43" s="59" t="s">
        <v>1406</v>
      </c>
      <c r="E43" s="59" t="s">
        <v>1407</v>
      </c>
      <c r="F43" s="59" t="s">
        <v>2006</v>
      </c>
      <c r="G43" s="59" t="s">
        <v>3897</v>
      </c>
      <c r="H43" s="59" t="s">
        <v>1409</v>
      </c>
      <c r="I43" s="59" t="s">
        <v>3684</v>
      </c>
      <c r="J43" s="59" t="s">
        <v>3685</v>
      </c>
      <c r="K43" s="59" t="s">
        <v>3686</v>
      </c>
      <c r="L43" s="59" t="s">
        <v>3687</v>
      </c>
      <c r="M43" s="59" t="s">
        <v>3898</v>
      </c>
      <c r="N43" s="59">
        <v>80</v>
      </c>
      <c r="O43" s="59" t="s">
        <v>3899</v>
      </c>
      <c r="P43" s="59" t="s">
        <v>3756</v>
      </c>
      <c r="Q43" s="59" t="s">
        <v>3667</v>
      </c>
      <c r="R43" s="59">
        <v>64377.26</v>
      </c>
      <c r="S43" s="65">
        <v>63818.89</v>
      </c>
      <c r="T43" s="59" t="s">
        <v>1418</v>
      </c>
      <c r="U43" s="59" t="s">
        <v>1419</v>
      </c>
      <c r="V43" s="59" t="s">
        <v>3667</v>
      </c>
      <c r="W43" s="59" t="s">
        <v>88</v>
      </c>
    </row>
    <row r="44" spans="1:23" x14ac:dyDescent="0.15">
      <c r="A44" s="59" t="s">
        <v>3900</v>
      </c>
      <c r="B44" s="59" t="s">
        <v>3901</v>
      </c>
      <c r="C44" s="59" t="s">
        <v>3682</v>
      </c>
      <c r="D44" s="59" t="s">
        <v>1406</v>
      </c>
      <c r="E44" s="59" t="s">
        <v>3710</v>
      </c>
      <c r="F44" s="59" t="s">
        <v>3711</v>
      </c>
      <c r="G44" s="59" t="s">
        <v>3902</v>
      </c>
      <c r="H44" s="59" t="s">
        <v>1409</v>
      </c>
      <c r="I44" s="59" t="s">
        <v>3684</v>
      </c>
      <c r="J44" s="59" t="s">
        <v>3685</v>
      </c>
      <c r="K44" s="59" t="s">
        <v>3686</v>
      </c>
      <c r="L44" s="59" t="s">
        <v>3687</v>
      </c>
      <c r="M44" s="59" t="s">
        <v>3903</v>
      </c>
      <c r="N44" s="59">
        <v>65</v>
      </c>
      <c r="O44" s="59" t="s">
        <v>3904</v>
      </c>
      <c r="P44" s="59" t="s">
        <v>3715</v>
      </c>
      <c r="Q44" s="59" t="s">
        <v>3778</v>
      </c>
      <c r="R44" s="59">
        <v>63691.49</v>
      </c>
      <c r="S44" s="65">
        <v>63691.49</v>
      </c>
      <c r="T44" s="59" t="s">
        <v>1418</v>
      </c>
      <c r="U44" s="59" t="s">
        <v>1419</v>
      </c>
      <c r="V44" s="59" t="s">
        <v>2120</v>
      </c>
      <c r="W44" s="4" t="s">
        <v>107</v>
      </c>
    </row>
    <row r="45" spans="1:23" x14ac:dyDescent="0.15">
      <c r="A45" s="59" t="s">
        <v>3905</v>
      </c>
      <c r="B45" s="59" t="s">
        <v>3906</v>
      </c>
      <c r="C45" s="59" t="s">
        <v>3682</v>
      </c>
      <c r="D45" s="59" t="s">
        <v>3907</v>
      </c>
      <c r="E45" s="59" t="s">
        <v>3710</v>
      </c>
      <c r="F45" s="59" t="s">
        <v>3711</v>
      </c>
      <c r="G45" s="59" t="s">
        <v>3766</v>
      </c>
      <c r="H45" s="59" t="s">
        <v>1409</v>
      </c>
      <c r="I45" s="59" t="s">
        <v>3684</v>
      </c>
      <c r="J45" s="59" t="s">
        <v>3685</v>
      </c>
      <c r="K45" s="59" t="s">
        <v>3686</v>
      </c>
      <c r="L45" s="59" t="s">
        <v>3687</v>
      </c>
      <c r="M45" s="59" t="s">
        <v>3908</v>
      </c>
      <c r="N45" s="59">
        <v>150</v>
      </c>
      <c r="O45" s="59" t="s">
        <v>3909</v>
      </c>
      <c r="P45" s="59" t="s">
        <v>3715</v>
      </c>
      <c r="Q45" s="59" t="s">
        <v>3716</v>
      </c>
      <c r="R45" s="59">
        <v>62993.29</v>
      </c>
      <c r="S45" s="65">
        <v>62993.29</v>
      </c>
      <c r="T45" s="59" t="s">
        <v>1418</v>
      </c>
      <c r="U45" s="59" t="s">
        <v>1419</v>
      </c>
      <c r="V45" s="59" t="s">
        <v>2120</v>
      </c>
      <c r="W45" s="4" t="s">
        <v>107</v>
      </c>
    </row>
    <row r="46" spans="1:23" x14ac:dyDescent="0.15">
      <c r="A46" s="59" t="s">
        <v>3910</v>
      </c>
      <c r="B46" s="59" t="s">
        <v>3911</v>
      </c>
      <c r="C46" s="59" t="s">
        <v>3682</v>
      </c>
      <c r="D46" s="59" t="s">
        <v>1406</v>
      </c>
      <c r="E46" s="59" t="s">
        <v>1407</v>
      </c>
      <c r="F46" s="59" t="s">
        <v>2006</v>
      </c>
      <c r="G46" s="59" t="s">
        <v>3898</v>
      </c>
      <c r="H46" s="59" t="s">
        <v>1409</v>
      </c>
      <c r="I46" s="59" t="s">
        <v>3684</v>
      </c>
      <c r="J46" s="59" t="s">
        <v>3685</v>
      </c>
      <c r="K46" s="59" t="s">
        <v>3686</v>
      </c>
      <c r="L46" s="59" t="s">
        <v>3687</v>
      </c>
      <c r="M46" s="59" t="s">
        <v>3912</v>
      </c>
      <c r="N46" s="59">
        <v>80</v>
      </c>
      <c r="O46" s="59" t="s">
        <v>3913</v>
      </c>
      <c r="P46" s="59" t="s">
        <v>3756</v>
      </c>
      <c r="Q46" s="59" t="s">
        <v>3667</v>
      </c>
      <c r="R46" s="59">
        <v>62196.56</v>
      </c>
      <c r="S46" s="65">
        <v>61666.22</v>
      </c>
      <c r="T46" s="59" t="s">
        <v>1418</v>
      </c>
      <c r="U46" s="59" t="s">
        <v>1419</v>
      </c>
      <c r="V46" s="59" t="s">
        <v>3667</v>
      </c>
      <c r="W46" s="59" t="s">
        <v>88</v>
      </c>
    </row>
    <row r="47" spans="1:23" x14ac:dyDescent="0.15">
      <c r="A47" s="59" t="s">
        <v>3914</v>
      </c>
      <c r="B47" s="59" t="s">
        <v>3915</v>
      </c>
      <c r="C47" s="59" t="s">
        <v>3682</v>
      </c>
      <c r="D47" s="59" t="s">
        <v>1406</v>
      </c>
      <c r="E47" s="59" t="s">
        <v>1426</v>
      </c>
      <c r="F47" s="59" t="s">
        <v>1616</v>
      </c>
      <c r="G47" s="59" t="s">
        <v>3916</v>
      </c>
      <c r="H47" s="59" t="s">
        <v>1409</v>
      </c>
      <c r="I47" s="59" t="s">
        <v>3684</v>
      </c>
      <c r="J47" s="59" t="s">
        <v>3685</v>
      </c>
      <c r="K47" s="59" t="s">
        <v>3686</v>
      </c>
      <c r="L47" s="59" t="s">
        <v>3687</v>
      </c>
      <c r="M47" s="59" t="s">
        <v>3917</v>
      </c>
      <c r="N47" s="59">
        <v>24</v>
      </c>
      <c r="O47" s="59" t="s">
        <v>3918</v>
      </c>
      <c r="P47" s="59" t="s">
        <v>3919</v>
      </c>
      <c r="Q47" s="59" t="s">
        <v>3920</v>
      </c>
      <c r="R47" s="59">
        <v>61985.37</v>
      </c>
      <c r="S47" s="65">
        <v>61985.37</v>
      </c>
      <c r="T47" s="59" t="s">
        <v>1418</v>
      </c>
      <c r="U47" s="59" t="s">
        <v>1419</v>
      </c>
      <c r="V47" s="59" t="s">
        <v>528</v>
      </c>
      <c r="W47" s="4" t="s">
        <v>107</v>
      </c>
    </row>
    <row r="48" spans="1:23" x14ac:dyDescent="0.15">
      <c r="A48" s="59" t="s">
        <v>3921</v>
      </c>
      <c r="B48" s="59" t="s">
        <v>3922</v>
      </c>
      <c r="C48" s="59" t="s">
        <v>3682</v>
      </c>
      <c r="D48" s="59" t="s">
        <v>1406</v>
      </c>
      <c r="E48" s="59" t="s">
        <v>3710</v>
      </c>
      <c r="F48" s="59" t="s">
        <v>3711</v>
      </c>
      <c r="G48" s="59" t="s">
        <v>3923</v>
      </c>
      <c r="H48" s="59" t="s">
        <v>1409</v>
      </c>
      <c r="I48" s="59" t="s">
        <v>3684</v>
      </c>
      <c r="J48" s="59" t="s">
        <v>3685</v>
      </c>
      <c r="K48" s="59" t="s">
        <v>3686</v>
      </c>
      <c r="L48" s="59" t="s">
        <v>3687</v>
      </c>
      <c r="M48" s="59" t="s">
        <v>3888</v>
      </c>
      <c r="N48" s="59">
        <v>337</v>
      </c>
      <c r="O48" s="59" t="s">
        <v>3924</v>
      </c>
      <c r="P48" s="59" t="s">
        <v>3715</v>
      </c>
      <c r="Q48" s="59" t="s">
        <v>3716</v>
      </c>
      <c r="R48" s="59">
        <v>59612.43</v>
      </c>
      <c r="S48" s="65">
        <v>59612.43</v>
      </c>
      <c r="T48" s="59" t="s">
        <v>1418</v>
      </c>
      <c r="U48" s="59" t="s">
        <v>1419</v>
      </c>
      <c r="V48" s="59" t="s">
        <v>2120</v>
      </c>
      <c r="W48" s="4" t="s">
        <v>107</v>
      </c>
    </row>
    <row r="49" spans="1:23" x14ac:dyDescent="0.15">
      <c r="A49" s="59" t="s">
        <v>3925</v>
      </c>
      <c r="B49" s="59" t="s">
        <v>3926</v>
      </c>
      <c r="C49" s="59" t="s">
        <v>3682</v>
      </c>
      <c r="D49" s="59" t="s">
        <v>1406</v>
      </c>
      <c r="E49" s="59" t="s">
        <v>3710</v>
      </c>
      <c r="F49" s="59" t="s">
        <v>3711</v>
      </c>
      <c r="G49" s="59" t="s">
        <v>3785</v>
      </c>
      <c r="H49" s="59" t="s">
        <v>1409</v>
      </c>
      <c r="I49" s="59" t="s">
        <v>3684</v>
      </c>
      <c r="J49" s="59" t="s">
        <v>3685</v>
      </c>
      <c r="K49" s="59" t="s">
        <v>3686</v>
      </c>
      <c r="L49" s="59" t="s">
        <v>3687</v>
      </c>
      <c r="M49" s="59" t="s">
        <v>3786</v>
      </c>
      <c r="N49" s="59">
        <v>76</v>
      </c>
      <c r="O49" s="59" t="s">
        <v>3689</v>
      </c>
      <c r="P49" s="59" t="s">
        <v>3715</v>
      </c>
      <c r="Q49" s="59" t="s">
        <v>2120</v>
      </c>
      <c r="R49" s="59">
        <v>55745.02</v>
      </c>
      <c r="S49" s="65">
        <v>55745.02</v>
      </c>
      <c r="T49" s="59" t="s">
        <v>1418</v>
      </c>
      <c r="U49" s="59" t="s">
        <v>1419</v>
      </c>
      <c r="V49" s="59" t="s">
        <v>2120</v>
      </c>
      <c r="W49" s="4" t="s">
        <v>107</v>
      </c>
    </row>
    <row r="50" spans="1:23" x14ac:dyDescent="0.15">
      <c r="A50" s="59" t="s">
        <v>3927</v>
      </c>
      <c r="B50" s="59" t="s">
        <v>3928</v>
      </c>
      <c r="C50" s="59" t="s">
        <v>3682</v>
      </c>
      <c r="D50" s="59" t="s">
        <v>1406</v>
      </c>
      <c r="E50" s="59" t="s">
        <v>1476</v>
      </c>
      <c r="F50" s="59" t="s">
        <v>747</v>
      </c>
      <c r="G50" s="59" t="s">
        <v>3929</v>
      </c>
      <c r="H50" s="59" t="s">
        <v>1409</v>
      </c>
      <c r="I50" s="59" t="s">
        <v>3684</v>
      </c>
      <c r="J50" s="59" t="s">
        <v>3685</v>
      </c>
      <c r="K50" s="59" t="s">
        <v>3686</v>
      </c>
      <c r="L50" s="59" t="s">
        <v>3687</v>
      </c>
      <c r="M50" s="59" t="s">
        <v>3930</v>
      </c>
      <c r="N50" s="59">
        <v>76</v>
      </c>
      <c r="O50" s="59" t="s">
        <v>3931</v>
      </c>
      <c r="P50" s="59" t="s">
        <v>3749</v>
      </c>
      <c r="Q50" s="59" t="s">
        <v>3750</v>
      </c>
      <c r="R50" s="59">
        <v>52667.97</v>
      </c>
      <c r="S50" s="65">
        <v>52138.53</v>
      </c>
      <c r="T50" s="59" t="s">
        <v>1418</v>
      </c>
      <c r="U50" s="59" t="s">
        <v>1419</v>
      </c>
      <c r="V50" s="4" t="s">
        <v>3692</v>
      </c>
      <c r="W50" s="4" t="s">
        <v>107</v>
      </c>
    </row>
    <row r="51" spans="1:23" x14ac:dyDescent="0.15">
      <c r="A51" s="59" t="s">
        <v>3932</v>
      </c>
      <c r="B51" s="59" t="s">
        <v>3933</v>
      </c>
      <c r="C51" s="59" t="s">
        <v>3682</v>
      </c>
      <c r="D51" s="59" t="s">
        <v>1406</v>
      </c>
      <c r="E51" s="59" t="s">
        <v>1426</v>
      </c>
      <c r="F51" s="59" t="s">
        <v>3798</v>
      </c>
      <c r="G51" s="59" t="s">
        <v>3934</v>
      </c>
      <c r="H51" s="59" t="s">
        <v>1409</v>
      </c>
      <c r="I51" s="59" t="s">
        <v>3684</v>
      </c>
      <c r="J51" s="59" t="s">
        <v>3685</v>
      </c>
      <c r="K51" s="59" t="s">
        <v>3686</v>
      </c>
      <c r="L51" s="59" t="s">
        <v>3687</v>
      </c>
      <c r="M51" s="59" t="s">
        <v>3935</v>
      </c>
      <c r="N51" s="59">
        <v>87</v>
      </c>
      <c r="O51" s="59" t="s">
        <v>3936</v>
      </c>
      <c r="P51" s="59" t="s">
        <v>3937</v>
      </c>
      <c r="Q51" s="59" t="s">
        <v>3938</v>
      </c>
      <c r="R51" s="59">
        <v>51130</v>
      </c>
      <c r="S51" s="65">
        <v>46107.16</v>
      </c>
      <c r="T51" s="59" t="s">
        <v>1418</v>
      </c>
      <c r="U51" s="59" t="s">
        <v>1419</v>
      </c>
      <c r="V51" s="59" t="s">
        <v>523</v>
      </c>
      <c r="W51" s="4" t="s">
        <v>107</v>
      </c>
    </row>
    <row r="52" spans="1:23" x14ac:dyDescent="0.15">
      <c r="A52" s="59" t="s">
        <v>3939</v>
      </c>
      <c r="B52" s="59" t="s">
        <v>3940</v>
      </c>
      <c r="C52" s="59" t="s">
        <v>3682</v>
      </c>
      <c r="D52" s="59" t="s">
        <v>1406</v>
      </c>
      <c r="E52" s="59" t="s">
        <v>802</v>
      </c>
      <c r="F52" s="59" t="s">
        <v>3702</v>
      </c>
      <c r="G52" s="59" t="s">
        <v>3941</v>
      </c>
      <c r="H52" s="59" t="s">
        <v>1409</v>
      </c>
      <c r="I52" s="59" t="s">
        <v>3684</v>
      </c>
      <c r="J52" s="59" t="s">
        <v>3685</v>
      </c>
      <c r="K52" s="59" t="s">
        <v>3686</v>
      </c>
      <c r="L52" s="59" t="s">
        <v>3687</v>
      </c>
      <c r="M52" s="59" t="s">
        <v>3942</v>
      </c>
      <c r="N52" s="59">
        <v>160</v>
      </c>
      <c r="O52" s="59" t="s">
        <v>3943</v>
      </c>
      <c r="P52" s="59" t="s">
        <v>3706</v>
      </c>
      <c r="Q52" s="59" t="s">
        <v>3707</v>
      </c>
      <c r="R52" s="59">
        <v>50387.76</v>
      </c>
      <c r="S52" s="65">
        <v>50387.76</v>
      </c>
      <c r="T52" s="59" t="s">
        <v>1418</v>
      </c>
      <c r="U52" s="59" t="s">
        <v>1419</v>
      </c>
      <c r="V52" s="4" t="s">
        <v>3692</v>
      </c>
      <c r="W52" s="4" t="s">
        <v>107</v>
      </c>
    </row>
    <row r="53" spans="1:23" x14ac:dyDescent="0.15">
      <c r="A53" s="59" t="s">
        <v>3944</v>
      </c>
      <c r="B53" s="59" t="s">
        <v>3945</v>
      </c>
      <c r="C53" s="59" t="s">
        <v>3682</v>
      </c>
      <c r="D53" s="59" t="s">
        <v>1406</v>
      </c>
      <c r="E53" s="59" t="s">
        <v>1476</v>
      </c>
      <c r="F53" s="59" t="s">
        <v>747</v>
      </c>
      <c r="G53" s="59" t="s">
        <v>3946</v>
      </c>
      <c r="H53" s="59" t="s">
        <v>1409</v>
      </c>
      <c r="I53" s="59" t="s">
        <v>3684</v>
      </c>
      <c r="J53" s="59" t="s">
        <v>3685</v>
      </c>
      <c r="K53" s="59" t="s">
        <v>3686</v>
      </c>
      <c r="L53" s="59" t="s">
        <v>3687</v>
      </c>
      <c r="M53" s="59" t="s">
        <v>3947</v>
      </c>
      <c r="N53" s="59">
        <v>76</v>
      </c>
      <c r="O53" s="59" t="s">
        <v>3948</v>
      </c>
      <c r="P53" s="59" t="s">
        <v>3949</v>
      </c>
      <c r="Q53" s="59" t="s">
        <v>3950</v>
      </c>
      <c r="R53" s="59">
        <v>48314.48</v>
      </c>
      <c r="S53" s="65">
        <v>44579.58</v>
      </c>
      <c r="T53" s="59" t="s">
        <v>1418</v>
      </c>
      <c r="U53" s="59" t="s">
        <v>1419</v>
      </c>
      <c r="V53" s="4" t="s">
        <v>3692</v>
      </c>
      <c r="W53" s="4" t="s">
        <v>107</v>
      </c>
    </row>
    <row r="54" spans="1:23" x14ac:dyDescent="0.15">
      <c r="A54" s="59" t="s">
        <v>3951</v>
      </c>
      <c r="B54" s="59" t="s">
        <v>3952</v>
      </c>
      <c r="C54" s="59" t="s">
        <v>3682</v>
      </c>
      <c r="D54" s="59" t="s">
        <v>1406</v>
      </c>
      <c r="E54" s="59" t="s">
        <v>1476</v>
      </c>
      <c r="F54" s="59" t="s">
        <v>747</v>
      </c>
      <c r="G54" s="59" t="s">
        <v>3953</v>
      </c>
      <c r="H54" s="59" t="s">
        <v>1409</v>
      </c>
      <c r="I54" s="59" t="s">
        <v>3684</v>
      </c>
      <c r="J54" s="59" t="s">
        <v>3685</v>
      </c>
      <c r="K54" s="59" t="s">
        <v>3686</v>
      </c>
      <c r="L54" s="59" t="s">
        <v>3687</v>
      </c>
      <c r="M54" s="59" t="s">
        <v>3954</v>
      </c>
      <c r="N54" s="59">
        <v>51</v>
      </c>
      <c r="O54" s="59" t="s">
        <v>3689</v>
      </c>
      <c r="P54" s="59" t="s">
        <v>3690</v>
      </c>
      <c r="Q54" s="59" t="s">
        <v>3691</v>
      </c>
      <c r="R54" s="59">
        <v>45443.69</v>
      </c>
      <c r="S54" s="65">
        <v>45113.16</v>
      </c>
      <c r="T54" s="59" t="s">
        <v>1418</v>
      </c>
      <c r="U54" s="59" t="s">
        <v>1419</v>
      </c>
      <c r="V54" s="4" t="s">
        <v>3692</v>
      </c>
      <c r="W54" s="4" t="s">
        <v>107</v>
      </c>
    </row>
    <row r="55" spans="1:23" x14ac:dyDescent="0.15">
      <c r="A55" s="59" t="s">
        <v>3955</v>
      </c>
      <c r="B55" s="59" t="s">
        <v>3956</v>
      </c>
      <c r="C55" s="59" t="s">
        <v>3682</v>
      </c>
      <c r="D55" s="59" t="s">
        <v>1406</v>
      </c>
      <c r="E55" s="59" t="s">
        <v>1476</v>
      </c>
      <c r="F55" s="59" t="s">
        <v>747</v>
      </c>
      <c r="G55" s="59" t="s">
        <v>3957</v>
      </c>
      <c r="H55" s="59" t="s">
        <v>1409</v>
      </c>
      <c r="I55" s="59" t="s">
        <v>3684</v>
      </c>
      <c r="J55" s="59" t="s">
        <v>3685</v>
      </c>
      <c r="K55" s="59" t="s">
        <v>3686</v>
      </c>
      <c r="L55" s="59" t="s">
        <v>3687</v>
      </c>
      <c r="M55" s="59" t="s">
        <v>3719</v>
      </c>
      <c r="N55" s="59">
        <v>66</v>
      </c>
      <c r="O55" s="59" t="s">
        <v>3958</v>
      </c>
      <c r="P55" s="59" t="s">
        <v>3722</v>
      </c>
      <c r="Q55" s="59" t="s">
        <v>3723</v>
      </c>
      <c r="R55" s="59">
        <v>45161.96</v>
      </c>
      <c r="S55" s="65">
        <v>44852.54</v>
      </c>
      <c r="T55" s="59" t="s">
        <v>1418</v>
      </c>
      <c r="U55" s="59" t="s">
        <v>1419</v>
      </c>
      <c r="V55" s="4" t="s">
        <v>3692</v>
      </c>
      <c r="W55" s="4" t="s">
        <v>107</v>
      </c>
    </row>
    <row r="56" spans="1:23" x14ac:dyDescent="0.15">
      <c r="A56" s="59" t="s">
        <v>3959</v>
      </c>
      <c r="B56" s="59" t="s">
        <v>3960</v>
      </c>
      <c r="C56" s="59" t="s">
        <v>3682</v>
      </c>
      <c r="D56" s="59" t="s">
        <v>1406</v>
      </c>
      <c r="E56" s="59" t="s">
        <v>3710</v>
      </c>
      <c r="F56" s="59" t="s">
        <v>3711</v>
      </c>
      <c r="G56" s="59" t="s">
        <v>3961</v>
      </c>
      <c r="H56" s="59" t="s">
        <v>1409</v>
      </c>
      <c r="I56" s="59" t="s">
        <v>3684</v>
      </c>
      <c r="J56" s="59" t="s">
        <v>3685</v>
      </c>
      <c r="K56" s="59" t="s">
        <v>3686</v>
      </c>
      <c r="L56" s="59" t="s">
        <v>3687</v>
      </c>
      <c r="M56" s="59" t="s">
        <v>3962</v>
      </c>
      <c r="N56" s="59">
        <v>76</v>
      </c>
      <c r="O56" s="59" t="s">
        <v>3963</v>
      </c>
      <c r="P56" s="59" t="s">
        <v>3715</v>
      </c>
      <c r="Q56" s="59" t="s">
        <v>2120</v>
      </c>
      <c r="R56" s="59">
        <v>43869.4</v>
      </c>
      <c r="S56" s="65">
        <v>43390.04</v>
      </c>
      <c r="T56" s="59" t="s">
        <v>1418</v>
      </c>
      <c r="U56" s="59" t="s">
        <v>1419</v>
      </c>
      <c r="V56" s="59" t="s">
        <v>2120</v>
      </c>
      <c r="W56" s="4" t="s">
        <v>107</v>
      </c>
    </row>
    <row r="57" spans="1:23" x14ac:dyDescent="0.15">
      <c r="A57" s="59" t="s">
        <v>3964</v>
      </c>
      <c r="B57" s="59" t="s">
        <v>3965</v>
      </c>
      <c r="C57" s="59" t="s">
        <v>3682</v>
      </c>
      <c r="D57" s="59" t="s">
        <v>1406</v>
      </c>
      <c r="E57" s="59" t="s">
        <v>3710</v>
      </c>
      <c r="F57" s="59" t="s">
        <v>3711</v>
      </c>
      <c r="G57" s="59" t="s">
        <v>3966</v>
      </c>
      <c r="H57" s="59" t="s">
        <v>1409</v>
      </c>
      <c r="I57" s="59" t="s">
        <v>3684</v>
      </c>
      <c r="J57" s="59" t="s">
        <v>3685</v>
      </c>
      <c r="K57" s="59" t="s">
        <v>3686</v>
      </c>
      <c r="L57" s="59" t="s">
        <v>3687</v>
      </c>
      <c r="M57" s="59" t="s">
        <v>3967</v>
      </c>
      <c r="N57" s="59">
        <v>90</v>
      </c>
      <c r="O57" s="59" t="s">
        <v>3968</v>
      </c>
      <c r="P57" s="59" t="s">
        <v>3715</v>
      </c>
      <c r="Q57" s="59" t="s">
        <v>3716</v>
      </c>
      <c r="R57" s="59">
        <v>39289.47</v>
      </c>
      <c r="S57" s="65">
        <v>33737.17</v>
      </c>
      <c r="T57" s="59" t="s">
        <v>1418</v>
      </c>
      <c r="U57" s="59" t="s">
        <v>1419</v>
      </c>
      <c r="V57" s="59" t="s">
        <v>2120</v>
      </c>
      <c r="W57" s="4" t="s">
        <v>107</v>
      </c>
    </row>
    <row r="58" spans="1:23" x14ac:dyDescent="0.15">
      <c r="A58" s="59" t="s">
        <v>3969</v>
      </c>
      <c r="B58" s="59" t="s">
        <v>3970</v>
      </c>
      <c r="C58" s="59" t="s">
        <v>3682</v>
      </c>
      <c r="D58" s="59" t="s">
        <v>1406</v>
      </c>
      <c r="E58" s="59" t="s">
        <v>3710</v>
      </c>
      <c r="F58" s="59" t="s">
        <v>3711</v>
      </c>
      <c r="G58" s="59" t="s">
        <v>3966</v>
      </c>
      <c r="H58" s="59" t="s">
        <v>1409</v>
      </c>
      <c r="I58" s="59" t="s">
        <v>3684</v>
      </c>
      <c r="J58" s="59" t="s">
        <v>3685</v>
      </c>
      <c r="K58" s="59" t="s">
        <v>3686</v>
      </c>
      <c r="L58" s="59" t="s">
        <v>3687</v>
      </c>
      <c r="M58" s="59" t="s">
        <v>3971</v>
      </c>
      <c r="N58" s="59">
        <v>90</v>
      </c>
      <c r="O58" s="59" t="s">
        <v>3972</v>
      </c>
      <c r="P58" s="59" t="s">
        <v>3715</v>
      </c>
      <c r="Q58" s="59" t="s">
        <v>3716</v>
      </c>
      <c r="R58" s="59">
        <v>39156.6</v>
      </c>
      <c r="S58" s="65">
        <v>39156.6</v>
      </c>
      <c r="T58" s="59" t="s">
        <v>1418</v>
      </c>
      <c r="U58" s="59" t="s">
        <v>1419</v>
      </c>
      <c r="V58" s="59" t="s">
        <v>2120</v>
      </c>
      <c r="W58" s="4" t="s">
        <v>107</v>
      </c>
    </row>
    <row r="59" spans="1:23" x14ac:dyDescent="0.15">
      <c r="A59" s="59" t="s">
        <v>3973</v>
      </c>
      <c r="B59" s="59" t="s">
        <v>3974</v>
      </c>
      <c r="C59" s="59" t="s">
        <v>3682</v>
      </c>
      <c r="D59" s="59" t="s">
        <v>1406</v>
      </c>
      <c r="E59" s="59" t="s">
        <v>3710</v>
      </c>
      <c r="F59" s="59" t="s">
        <v>3711</v>
      </c>
      <c r="G59" s="59" t="s">
        <v>3975</v>
      </c>
      <c r="H59" s="59" t="s">
        <v>1409</v>
      </c>
      <c r="I59" s="59" t="s">
        <v>3684</v>
      </c>
      <c r="J59" s="59" t="s">
        <v>3685</v>
      </c>
      <c r="K59" s="59" t="s">
        <v>3686</v>
      </c>
      <c r="L59" s="59" t="s">
        <v>3687</v>
      </c>
      <c r="M59" s="59" t="s">
        <v>3976</v>
      </c>
      <c r="N59" s="59">
        <v>175</v>
      </c>
      <c r="O59" s="59" t="s">
        <v>3977</v>
      </c>
      <c r="P59" s="59" t="s">
        <v>3715</v>
      </c>
      <c r="Q59" s="59" t="s">
        <v>3778</v>
      </c>
      <c r="R59" s="59">
        <v>37675.69</v>
      </c>
      <c r="S59" s="65">
        <v>37675.69</v>
      </c>
      <c r="T59" s="59" t="s">
        <v>1418</v>
      </c>
      <c r="U59" s="59" t="s">
        <v>1419</v>
      </c>
      <c r="V59" s="59" t="s">
        <v>2120</v>
      </c>
      <c r="W59" s="4" t="s">
        <v>107</v>
      </c>
    </row>
    <row r="60" spans="1:23" x14ac:dyDescent="0.15">
      <c r="A60" s="59" t="s">
        <v>3978</v>
      </c>
      <c r="B60" s="59" t="s">
        <v>3979</v>
      </c>
      <c r="C60" s="59" t="s">
        <v>3682</v>
      </c>
      <c r="D60" s="59" t="s">
        <v>1406</v>
      </c>
      <c r="E60" s="59" t="s">
        <v>1476</v>
      </c>
      <c r="F60" s="59" t="s">
        <v>747</v>
      </c>
      <c r="G60" s="59" t="s">
        <v>3980</v>
      </c>
      <c r="H60" s="59" t="s">
        <v>1409</v>
      </c>
      <c r="I60" s="59" t="s">
        <v>3684</v>
      </c>
      <c r="J60" s="59" t="s">
        <v>3685</v>
      </c>
      <c r="K60" s="59" t="s">
        <v>3686</v>
      </c>
      <c r="L60" s="59" t="s">
        <v>3687</v>
      </c>
      <c r="M60" s="59" t="s">
        <v>3726</v>
      </c>
      <c r="N60" s="59">
        <v>66</v>
      </c>
      <c r="O60" s="59" t="s">
        <v>3981</v>
      </c>
      <c r="P60" s="59" t="s">
        <v>3722</v>
      </c>
      <c r="Q60" s="59" t="s">
        <v>3723</v>
      </c>
      <c r="R60" s="59">
        <v>37568.99</v>
      </c>
      <c r="S60" s="65">
        <v>37568.99</v>
      </c>
      <c r="T60" s="59" t="s">
        <v>1418</v>
      </c>
      <c r="U60" s="59" t="s">
        <v>1419</v>
      </c>
      <c r="V60" s="4" t="s">
        <v>3692</v>
      </c>
      <c r="W60" s="4" t="s">
        <v>107</v>
      </c>
    </row>
    <row r="61" spans="1:23" x14ac:dyDescent="0.15">
      <c r="A61" s="59" t="s">
        <v>3982</v>
      </c>
      <c r="B61" s="59" t="s">
        <v>3983</v>
      </c>
      <c r="C61" s="59" t="s">
        <v>3682</v>
      </c>
      <c r="D61" s="59" t="s">
        <v>1406</v>
      </c>
      <c r="E61" s="59" t="s">
        <v>1476</v>
      </c>
      <c r="F61" s="59" t="s">
        <v>747</v>
      </c>
      <c r="G61" s="59" t="s">
        <v>3984</v>
      </c>
      <c r="H61" s="59" t="s">
        <v>1409</v>
      </c>
      <c r="I61" s="59" t="s">
        <v>3684</v>
      </c>
      <c r="J61" s="59" t="s">
        <v>3685</v>
      </c>
      <c r="K61" s="59" t="s">
        <v>3686</v>
      </c>
      <c r="L61" s="59" t="s">
        <v>3687</v>
      </c>
      <c r="M61" s="59" t="s">
        <v>3985</v>
      </c>
      <c r="N61" s="59">
        <v>56</v>
      </c>
      <c r="O61" s="59" t="s">
        <v>3986</v>
      </c>
      <c r="P61" s="59" t="s">
        <v>1406</v>
      </c>
      <c r="Q61" s="59" t="s">
        <v>3987</v>
      </c>
      <c r="R61" s="59">
        <v>35791.75</v>
      </c>
      <c r="S61" s="65">
        <v>35791.75</v>
      </c>
      <c r="T61" s="59" t="s">
        <v>1418</v>
      </c>
      <c r="U61" s="59" t="s">
        <v>1419</v>
      </c>
      <c r="V61" s="4" t="s">
        <v>3692</v>
      </c>
      <c r="W61" s="4" t="s">
        <v>107</v>
      </c>
    </row>
    <row r="62" spans="1:23" x14ac:dyDescent="0.15">
      <c r="A62" s="59" t="s">
        <v>3988</v>
      </c>
      <c r="B62" s="59" t="s">
        <v>3989</v>
      </c>
      <c r="C62" s="59" t="s">
        <v>3682</v>
      </c>
      <c r="D62" s="59" t="s">
        <v>1406</v>
      </c>
      <c r="E62" s="59" t="s">
        <v>1407</v>
      </c>
      <c r="F62" s="59" t="s">
        <v>2006</v>
      </c>
      <c r="G62" s="59" t="s">
        <v>3754</v>
      </c>
      <c r="H62" s="59" t="s">
        <v>1409</v>
      </c>
      <c r="I62" s="59" t="s">
        <v>3684</v>
      </c>
      <c r="J62" s="59" t="s">
        <v>3685</v>
      </c>
      <c r="K62" s="59" t="s">
        <v>3686</v>
      </c>
      <c r="L62" s="59" t="s">
        <v>3687</v>
      </c>
      <c r="M62" s="59" t="s">
        <v>3990</v>
      </c>
      <c r="N62" s="59">
        <v>125</v>
      </c>
      <c r="O62" s="59" t="s">
        <v>3991</v>
      </c>
      <c r="P62" s="59" t="s">
        <v>3756</v>
      </c>
      <c r="Q62" s="59" t="s">
        <v>3667</v>
      </c>
      <c r="R62" s="59">
        <v>34875.620000000003</v>
      </c>
      <c r="S62" s="65">
        <v>34062.589999999997</v>
      </c>
      <c r="T62" s="59" t="s">
        <v>1418</v>
      </c>
      <c r="U62" s="59" t="s">
        <v>1419</v>
      </c>
      <c r="V62" s="59" t="s">
        <v>3667</v>
      </c>
      <c r="W62" s="59" t="s">
        <v>88</v>
      </c>
    </row>
    <row r="63" spans="1:23" x14ac:dyDescent="0.15">
      <c r="A63" s="59" t="s">
        <v>3992</v>
      </c>
      <c r="B63" s="59" t="s">
        <v>3993</v>
      </c>
      <c r="C63" s="59" t="s">
        <v>3682</v>
      </c>
      <c r="D63" s="59" t="s">
        <v>1406</v>
      </c>
      <c r="E63" s="59" t="s">
        <v>1407</v>
      </c>
      <c r="F63" s="59" t="s">
        <v>1408</v>
      </c>
      <c r="G63" s="59" t="s">
        <v>3994</v>
      </c>
      <c r="H63" s="59" t="s">
        <v>1409</v>
      </c>
      <c r="I63" s="59" t="s">
        <v>3684</v>
      </c>
      <c r="J63" s="59" t="s">
        <v>3685</v>
      </c>
      <c r="K63" s="59" t="s">
        <v>3686</v>
      </c>
      <c r="L63" s="59" t="s">
        <v>3687</v>
      </c>
      <c r="M63" s="59" t="s">
        <v>3995</v>
      </c>
      <c r="N63" s="59">
        <v>91</v>
      </c>
      <c r="O63" s="59" t="s">
        <v>3996</v>
      </c>
      <c r="P63" s="59" t="s">
        <v>3997</v>
      </c>
      <c r="Q63" s="59" t="s">
        <v>3998</v>
      </c>
      <c r="R63" s="59">
        <v>32390.13</v>
      </c>
      <c r="S63" s="65">
        <v>32390.13</v>
      </c>
      <c r="T63" s="59" t="s">
        <v>1418</v>
      </c>
      <c r="U63" s="59" t="s">
        <v>1419</v>
      </c>
      <c r="V63" s="59" t="s">
        <v>528</v>
      </c>
      <c r="W63" s="4" t="s">
        <v>107</v>
      </c>
    </row>
    <row r="64" spans="1:23" x14ac:dyDescent="0.15">
      <c r="A64" s="59" t="s">
        <v>3999</v>
      </c>
      <c r="B64" s="59" t="s">
        <v>4000</v>
      </c>
      <c r="C64" s="59" t="s">
        <v>3682</v>
      </c>
      <c r="D64" s="59" t="s">
        <v>1406</v>
      </c>
      <c r="E64" s="59" t="s">
        <v>1476</v>
      </c>
      <c r="F64" s="59" t="s">
        <v>747</v>
      </c>
      <c r="G64" s="59" t="s">
        <v>4001</v>
      </c>
      <c r="H64" s="59" t="s">
        <v>1409</v>
      </c>
      <c r="I64" s="59" t="s">
        <v>3684</v>
      </c>
      <c r="J64" s="59" t="s">
        <v>3685</v>
      </c>
      <c r="K64" s="59" t="s">
        <v>3686</v>
      </c>
      <c r="L64" s="59" t="s">
        <v>3687</v>
      </c>
      <c r="M64" s="59" t="s">
        <v>4002</v>
      </c>
      <c r="N64" s="59">
        <v>76</v>
      </c>
      <c r="O64" s="59" t="s">
        <v>3870</v>
      </c>
      <c r="P64" s="59" t="s">
        <v>3949</v>
      </c>
      <c r="Q64" s="59" t="s">
        <v>3950</v>
      </c>
      <c r="R64" s="59">
        <v>31348.91</v>
      </c>
      <c r="S64" s="65">
        <v>31348.91</v>
      </c>
      <c r="T64" s="59" t="s">
        <v>1418</v>
      </c>
      <c r="U64" s="59" t="s">
        <v>1419</v>
      </c>
      <c r="V64" s="4" t="s">
        <v>3692</v>
      </c>
      <c r="W64" s="4" t="s">
        <v>107</v>
      </c>
    </row>
    <row r="65" spans="1:23" x14ac:dyDescent="0.15">
      <c r="A65" s="59" t="s">
        <v>4003</v>
      </c>
      <c r="B65" s="59" t="s">
        <v>4004</v>
      </c>
      <c r="C65" s="59" t="s">
        <v>3682</v>
      </c>
      <c r="D65" s="59" t="s">
        <v>1406</v>
      </c>
      <c r="E65" s="59" t="s">
        <v>1476</v>
      </c>
      <c r="F65" s="59" t="s">
        <v>747</v>
      </c>
      <c r="G65" s="59" t="s">
        <v>4005</v>
      </c>
      <c r="H65" s="59" t="s">
        <v>1409</v>
      </c>
      <c r="I65" s="59" t="s">
        <v>3684</v>
      </c>
      <c r="J65" s="59" t="s">
        <v>3685</v>
      </c>
      <c r="K65" s="59" t="s">
        <v>3686</v>
      </c>
      <c r="L65" s="59" t="s">
        <v>3687</v>
      </c>
      <c r="M65" s="59" t="s">
        <v>3859</v>
      </c>
      <c r="N65" s="59">
        <v>64</v>
      </c>
      <c r="O65" s="59" t="s">
        <v>4006</v>
      </c>
      <c r="P65" s="59" t="s">
        <v>3698</v>
      </c>
      <c r="Q65" s="59" t="s">
        <v>3699</v>
      </c>
      <c r="R65" s="59">
        <v>31205.54</v>
      </c>
      <c r="S65" s="65">
        <v>31205.54</v>
      </c>
      <c r="T65" s="59" t="s">
        <v>1418</v>
      </c>
      <c r="U65" s="59" t="s">
        <v>1419</v>
      </c>
      <c r="V65" s="4" t="s">
        <v>3692</v>
      </c>
      <c r="W65" s="4" t="s">
        <v>107</v>
      </c>
    </row>
    <row r="66" spans="1:23" x14ac:dyDescent="0.15">
      <c r="A66" s="59" t="s">
        <v>4007</v>
      </c>
      <c r="B66" s="59" t="s">
        <v>4008</v>
      </c>
      <c r="C66" s="59" t="s">
        <v>3682</v>
      </c>
      <c r="D66" s="59" t="s">
        <v>1406</v>
      </c>
      <c r="E66" s="59" t="s">
        <v>3710</v>
      </c>
      <c r="F66" s="59" t="s">
        <v>3711</v>
      </c>
      <c r="G66" s="59" t="s">
        <v>4009</v>
      </c>
      <c r="H66" s="59" t="s">
        <v>1409</v>
      </c>
      <c r="I66" s="59" t="s">
        <v>3684</v>
      </c>
      <c r="J66" s="59" t="s">
        <v>3685</v>
      </c>
      <c r="K66" s="59" t="s">
        <v>3686</v>
      </c>
      <c r="L66" s="59" t="s">
        <v>3687</v>
      </c>
      <c r="M66" s="59" t="s">
        <v>4010</v>
      </c>
      <c r="N66" s="59">
        <v>262</v>
      </c>
      <c r="O66" s="59" t="s">
        <v>4011</v>
      </c>
      <c r="P66" s="59" t="s">
        <v>3715</v>
      </c>
      <c r="Q66" s="59" t="s">
        <v>3716</v>
      </c>
      <c r="R66" s="59">
        <v>30876.21</v>
      </c>
      <c r="S66" s="65">
        <v>30876.21</v>
      </c>
      <c r="T66" s="59" t="s">
        <v>1418</v>
      </c>
      <c r="U66" s="59" t="s">
        <v>1419</v>
      </c>
      <c r="V66" s="59" t="s">
        <v>2120</v>
      </c>
      <c r="W66" s="4" t="s">
        <v>107</v>
      </c>
    </row>
    <row r="67" spans="1:23" x14ac:dyDescent="0.15">
      <c r="A67" s="59" t="s">
        <v>4012</v>
      </c>
      <c r="B67" s="59" t="s">
        <v>4013</v>
      </c>
      <c r="C67" s="59" t="s">
        <v>3682</v>
      </c>
      <c r="D67" s="59" t="s">
        <v>1406</v>
      </c>
      <c r="E67" s="59" t="s">
        <v>1407</v>
      </c>
      <c r="F67" s="59" t="s">
        <v>1408</v>
      </c>
      <c r="G67" s="59" t="s">
        <v>3994</v>
      </c>
      <c r="H67" s="59" t="s">
        <v>1409</v>
      </c>
      <c r="I67" s="59" t="s">
        <v>3684</v>
      </c>
      <c r="J67" s="59" t="s">
        <v>3685</v>
      </c>
      <c r="K67" s="59" t="s">
        <v>3686</v>
      </c>
      <c r="L67" s="59" t="s">
        <v>3687</v>
      </c>
      <c r="M67" s="59" t="s">
        <v>3995</v>
      </c>
      <c r="N67" s="59">
        <v>91</v>
      </c>
      <c r="O67" s="59" t="s">
        <v>3870</v>
      </c>
      <c r="P67" s="59" t="s">
        <v>3997</v>
      </c>
      <c r="Q67" s="59" t="s">
        <v>3998</v>
      </c>
      <c r="R67" s="59">
        <v>29678.81</v>
      </c>
      <c r="S67" s="65">
        <v>29678.81</v>
      </c>
      <c r="T67" s="59" t="s">
        <v>1418</v>
      </c>
      <c r="U67" s="59" t="s">
        <v>1419</v>
      </c>
      <c r="V67" s="59" t="s">
        <v>528</v>
      </c>
      <c r="W67" s="4" t="s">
        <v>107</v>
      </c>
    </row>
    <row r="68" spans="1:23" x14ac:dyDescent="0.15">
      <c r="A68" s="59" t="s">
        <v>4014</v>
      </c>
      <c r="B68" s="59" t="s">
        <v>4015</v>
      </c>
      <c r="C68" s="59" t="s">
        <v>3682</v>
      </c>
      <c r="D68" s="59" t="s">
        <v>1406</v>
      </c>
      <c r="E68" s="59" t="s">
        <v>3710</v>
      </c>
      <c r="F68" s="59" t="s">
        <v>3711</v>
      </c>
      <c r="G68" s="59" t="s">
        <v>4016</v>
      </c>
      <c r="H68" s="59" t="s">
        <v>1409</v>
      </c>
      <c r="I68" s="59" t="s">
        <v>3684</v>
      </c>
      <c r="J68" s="59" t="s">
        <v>3685</v>
      </c>
      <c r="K68" s="59" t="s">
        <v>3686</v>
      </c>
      <c r="L68" s="59" t="s">
        <v>3687</v>
      </c>
      <c r="M68" s="59" t="s">
        <v>3903</v>
      </c>
      <c r="N68" s="59">
        <v>65</v>
      </c>
      <c r="O68" s="59" t="s">
        <v>1429</v>
      </c>
      <c r="P68" s="59" t="s">
        <v>3715</v>
      </c>
      <c r="Q68" s="59" t="s">
        <v>3778</v>
      </c>
      <c r="R68" s="59">
        <v>29530.97</v>
      </c>
      <c r="S68" s="65">
        <v>29530.97</v>
      </c>
      <c r="T68" s="59" t="s">
        <v>1418</v>
      </c>
      <c r="U68" s="59" t="s">
        <v>1419</v>
      </c>
      <c r="V68" s="59" t="s">
        <v>2120</v>
      </c>
      <c r="W68" s="4" t="s">
        <v>107</v>
      </c>
    </row>
    <row r="69" spans="1:23" x14ac:dyDescent="0.15">
      <c r="A69" s="59" t="s">
        <v>4017</v>
      </c>
      <c r="B69" s="59" t="s">
        <v>4018</v>
      </c>
      <c r="C69" s="59" t="s">
        <v>3682</v>
      </c>
      <c r="D69" s="59" t="s">
        <v>1406</v>
      </c>
      <c r="E69" s="59" t="s">
        <v>3710</v>
      </c>
      <c r="F69" s="59" t="s">
        <v>3711</v>
      </c>
      <c r="G69" s="59" t="s">
        <v>4019</v>
      </c>
      <c r="H69" s="59" t="s">
        <v>1409</v>
      </c>
      <c r="I69" s="59" t="s">
        <v>3684</v>
      </c>
      <c r="J69" s="59" t="s">
        <v>3685</v>
      </c>
      <c r="K69" s="59" t="s">
        <v>3686</v>
      </c>
      <c r="L69" s="59" t="s">
        <v>3687</v>
      </c>
      <c r="M69" s="59" t="s">
        <v>4020</v>
      </c>
      <c r="N69" s="59">
        <v>65</v>
      </c>
      <c r="O69" s="59" t="s">
        <v>4021</v>
      </c>
      <c r="P69" s="59" t="s">
        <v>3715</v>
      </c>
      <c r="Q69" s="59" t="s">
        <v>3778</v>
      </c>
      <c r="R69" s="59">
        <v>29167.88</v>
      </c>
      <c r="S69" s="65">
        <v>29167.88</v>
      </c>
      <c r="T69" s="59" t="s">
        <v>1418</v>
      </c>
      <c r="U69" s="59" t="s">
        <v>1419</v>
      </c>
      <c r="V69" s="59" t="s">
        <v>2120</v>
      </c>
      <c r="W69" s="4" t="s">
        <v>107</v>
      </c>
    </row>
    <row r="70" spans="1:23" x14ac:dyDescent="0.15">
      <c r="A70" s="59" t="s">
        <v>4022</v>
      </c>
      <c r="B70" s="59" t="s">
        <v>4023</v>
      </c>
      <c r="C70" s="59" t="s">
        <v>3682</v>
      </c>
      <c r="D70" s="59" t="s">
        <v>1406</v>
      </c>
      <c r="E70" s="59" t="s">
        <v>1426</v>
      </c>
      <c r="F70" s="59" t="s">
        <v>3798</v>
      </c>
      <c r="G70" s="59" t="s">
        <v>4024</v>
      </c>
      <c r="H70" s="59" t="s">
        <v>1409</v>
      </c>
      <c r="I70" s="59" t="s">
        <v>3684</v>
      </c>
      <c r="J70" s="59" t="s">
        <v>3685</v>
      </c>
      <c r="K70" s="59" t="s">
        <v>3686</v>
      </c>
      <c r="L70" s="59" t="s">
        <v>3687</v>
      </c>
      <c r="M70" s="59" t="s">
        <v>4025</v>
      </c>
      <c r="N70" s="59">
        <v>57</v>
      </c>
      <c r="O70" s="59" t="s">
        <v>4026</v>
      </c>
      <c r="P70" s="59" t="s">
        <v>3802</v>
      </c>
      <c r="Q70" s="59" t="s">
        <v>3803</v>
      </c>
      <c r="R70" s="59">
        <v>28783.74</v>
      </c>
      <c r="S70" s="65">
        <v>23644.15</v>
      </c>
      <c r="T70" s="59" t="s">
        <v>1418</v>
      </c>
      <c r="U70" s="59" t="s">
        <v>1419</v>
      </c>
      <c r="V70" s="59" t="s">
        <v>523</v>
      </c>
      <c r="W70" s="4" t="s">
        <v>107</v>
      </c>
    </row>
    <row r="71" spans="1:23" x14ac:dyDescent="0.15">
      <c r="A71" s="59" t="s">
        <v>4027</v>
      </c>
      <c r="B71" s="59" t="s">
        <v>4028</v>
      </c>
      <c r="C71" s="59" t="s">
        <v>3682</v>
      </c>
      <c r="D71" s="59" t="s">
        <v>2635</v>
      </c>
      <c r="E71" s="59" t="s">
        <v>3710</v>
      </c>
      <c r="F71" s="59" t="s">
        <v>3711</v>
      </c>
      <c r="G71" s="59" t="s">
        <v>4029</v>
      </c>
      <c r="H71" s="59" t="s">
        <v>1409</v>
      </c>
      <c r="I71" s="59" t="s">
        <v>3684</v>
      </c>
      <c r="J71" s="59" t="s">
        <v>3685</v>
      </c>
      <c r="K71" s="59" t="s">
        <v>3686</v>
      </c>
      <c r="L71" s="59" t="s">
        <v>3687</v>
      </c>
      <c r="M71" s="59" t="s">
        <v>4030</v>
      </c>
      <c r="N71" s="59">
        <v>148</v>
      </c>
      <c r="O71" s="59" t="s">
        <v>4031</v>
      </c>
      <c r="P71" s="59" t="s">
        <v>3715</v>
      </c>
      <c r="Q71" s="59" t="s">
        <v>2120</v>
      </c>
      <c r="R71" s="59">
        <v>28048.53</v>
      </c>
      <c r="S71" s="65">
        <v>28048.53</v>
      </c>
      <c r="T71" s="59" t="s">
        <v>1418</v>
      </c>
      <c r="U71" s="59" t="s">
        <v>1419</v>
      </c>
      <c r="V71" s="59" t="s">
        <v>2120</v>
      </c>
      <c r="W71" s="4" t="s">
        <v>107</v>
      </c>
    </row>
    <row r="72" spans="1:23" x14ac:dyDescent="0.15">
      <c r="A72" s="59" t="s">
        <v>4032</v>
      </c>
      <c r="B72" s="59" t="s">
        <v>4033</v>
      </c>
      <c r="C72" s="59" t="s">
        <v>3682</v>
      </c>
      <c r="D72" s="59" t="s">
        <v>1406</v>
      </c>
      <c r="E72" s="59" t="s">
        <v>737</v>
      </c>
      <c r="F72" s="59" t="s">
        <v>4034</v>
      </c>
      <c r="G72" s="59" t="s">
        <v>4035</v>
      </c>
      <c r="H72" s="59" t="s">
        <v>1409</v>
      </c>
      <c r="I72" s="59" t="s">
        <v>3684</v>
      </c>
      <c r="J72" s="59" t="s">
        <v>3685</v>
      </c>
      <c r="K72" s="59" t="s">
        <v>3686</v>
      </c>
      <c r="L72" s="59" t="s">
        <v>3687</v>
      </c>
      <c r="M72" s="59" t="s">
        <v>4036</v>
      </c>
      <c r="N72" s="59">
        <v>825</v>
      </c>
      <c r="O72" s="59" t="s">
        <v>4037</v>
      </c>
      <c r="P72" s="59" t="s">
        <v>4038</v>
      </c>
      <c r="Q72" s="59" t="s">
        <v>3671</v>
      </c>
      <c r="R72" s="59">
        <v>27761.41</v>
      </c>
      <c r="S72" s="65">
        <v>27761.41</v>
      </c>
      <c r="T72" s="59" t="s">
        <v>1418</v>
      </c>
      <c r="U72" s="59" t="s">
        <v>1419</v>
      </c>
      <c r="V72" s="59" t="s">
        <v>3671</v>
      </c>
      <c r="W72" s="4" t="s">
        <v>107</v>
      </c>
    </row>
    <row r="73" spans="1:23" x14ac:dyDescent="0.15">
      <c r="A73" s="59" t="s">
        <v>4039</v>
      </c>
      <c r="B73" s="59" t="s">
        <v>4040</v>
      </c>
      <c r="C73" s="59" t="s">
        <v>3682</v>
      </c>
      <c r="D73" s="59" t="s">
        <v>1406</v>
      </c>
      <c r="E73" s="59" t="s">
        <v>1407</v>
      </c>
      <c r="F73" s="59" t="s">
        <v>1408</v>
      </c>
      <c r="G73" s="59" t="s">
        <v>4041</v>
      </c>
      <c r="H73" s="59" t="s">
        <v>1409</v>
      </c>
      <c r="I73" s="59" t="s">
        <v>3684</v>
      </c>
      <c r="J73" s="59" t="s">
        <v>3685</v>
      </c>
      <c r="K73" s="59" t="s">
        <v>3686</v>
      </c>
      <c r="L73" s="59" t="s">
        <v>3687</v>
      </c>
      <c r="M73" s="59" t="s">
        <v>4042</v>
      </c>
      <c r="N73" s="59">
        <v>91</v>
      </c>
      <c r="O73" s="59" t="s">
        <v>4043</v>
      </c>
      <c r="P73" s="59" t="s">
        <v>3997</v>
      </c>
      <c r="Q73" s="59" t="s">
        <v>3998</v>
      </c>
      <c r="R73" s="59">
        <v>26984.76</v>
      </c>
      <c r="S73" s="65">
        <v>26984.76</v>
      </c>
      <c r="T73" s="59" t="s">
        <v>1418</v>
      </c>
      <c r="U73" s="59" t="s">
        <v>1419</v>
      </c>
      <c r="V73" s="59" t="s">
        <v>528</v>
      </c>
      <c r="W73" s="4" t="s">
        <v>107</v>
      </c>
    </row>
    <row r="74" spans="1:23" x14ac:dyDescent="0.15">
      <c r="A74" s="59" t="s">
        <v>4044</v>
      </c>
      <c r="B74" s="59" t="s">
        <v>4045</v>
      </c>
      <c r="C74" s="59" t="s">
        <v>3682</v>
      </c>
      <c r="D74" s="59" t="s">
        <v>1406</v>
      </c>
      <c r="E74" s="59" t="s">
        <v>1476</v>
      </c>
      <c r="F74" s="59" t="s">
        <v>747</v>
      </c>
      <c r="G74" s="59" t="s">
        <v>4046</v>
      </c>
      <c r="H74" s="59" t="s">
        <v>1409</v>
      </c>
      <c r="I74" s="59" t="s">
        <v>3684</v>
      </c>
      <c r="J74" s="59" t="s">
        <v>3685</v>
      </c>
      <c r="K74" s="59" t="s">
        <v>3686</v>
      </c>
      <c r="L74" s="59" t="s">
        <v>3687</v>
      </c>
      <c r="M74" s="59" t="s">
        <v>4047</v>
      </c>
      <c r="N74" s="59">
        <v>76</v>
      </c>
      <c r="O74" s="59" t="s">
        <v>4048</v>
      </c>
      <c r="P74" s="59" t="s">
        <v>3949</v>
      </c>
      <c r="Q74" s="59" t="s">
        <v>3950</v>
      </c>
      <c r="R74" s="59">
        <v>26119.26</v>
      </c>
      <c r="S74" s="65">
        <v>25154.36</v>
      </c>
      <c r="T74" s="59" t="s">
        <v>1418</v>
      </c>
      <c r="U74" s="59" t="s">
        <v>1419</v>
      </c>
      <c r="V74" s="4" t="s">
        <v>3692</v>
      </c>
      <c r="W74" s="4" t="s">
        <v>107</v>
      </c>
    </row>
    <row r="75" spans="1:23" x14ac:dyDescent="0.15">
      <c r="A75" s="59" t="s">
        <v>4049</v>
      </c>
      <c r="B75" s="59" t="s">
        <v>4050</v>
      </c>
      <c r="C75" s="59" t="s">
        <v>3682</v>
      </c>
      <c r="D75" s="59" t="s">
        <v>4051</v>
      </c>
      <c r="E75" s="59" t="s">
        <v>3710</v>
      </c>
      <c r="F75" s="59" t="s">
        <v>3711</v>
      </c>
      <c r="G75" s="59" t="s">
        <v>3883</v>
      </c>
      <c r="H75" s="59" t="s">
        <v>1409</v>
      </c>
      <c r="I75" s="59" t="s">
        <v>3684</v>
      </c>
      <c r="J75" s="59" t="s">
        <v>3685</v>
      </c>
      <c r="K75" s="59" t="s">
        <v>3686</v>
      </c>
      <c r="L75" s="59" t="s">
        <v>3687</v>
      </c>
      <c r="M75" s="59" t="s">
        <v>3845</v>
      </c>
      <c r="N75" s="59">
        <v>150</v>
      </c>
      <c r="O75" s="59" t="s">
        <v>4052</v>
      </c>
      <c r="P75" s="59" t="s">
        <v>3715</v>
      </c>
      <c r="Q75" s="59" t="s">
        <v>3716</v>
      </c>
      <c r="R75" s="59">
        <v>25366.16</v>
      </c>
      <c r="S75" s="65">
        <v>25366.16</v>
      </c>
      <c r="T75" s="59" t="s">
        <v>1418</v>
      </c>
      <c r="U75" s="59" t="s">
        <v>1419</v>
      </c>
      <c r="V75" s="59" t="s">
        <v>2120</v>
      </c>
      <c r="W75" s="4" t="s">
        <v>107</v>
      </c>
    </row>
    <row r="76" spans="1:23" x14ac:dyDescent="0.15">
      <c r="A76" s="59" t="s">
        <v>4053</v>
      </c>
      <c r="B76" s="59" t="s">
        <v>4054</v>
      </c>
      <c r="C76" s="59" t="s">
        <v>3682</v>
      </c>
      <c r="D76" s="59" t="s">
        <v>1406</v>
      </c>
      <c r="E76" s="59" t="s">
        <v>3710</v>
      </c>
      <c r="F76" s="59" t="s">
        <v>3711</v>
      </c>
      <c r="G76" s="59" t="s">
        <v>4055</v>
      </c>
      <c r="H76" s="59" t="s">
        <v>1409</v>
      </c>
      <c r="I76" s="59" t="s">
        <v>3684</v>
      </c>
      <c r="J76" s="59" t="s">
        <v>3685</v>
      </c>
      <c r="K76" s="59" t="s">
        <v>3686</v>
      </c>
      <c r="L76" s="59" t="s">
        <v>3687</v>
      </c>
      <c r="M76" s="59" t="s">
        <v>4056</v>
      </c>
      <c r="N76" s="59">
        <v>92</v>
      </c>
      <c r="O76" s="59" t="s">
        <v>3968</v>
      </c>
      <c r="P76" s="59" t="s">
        <v>3715</v>
      </c>
      <c r="Q76" s="59" t="s">
        <v>3716</v>
      </c>
      <c r="R76" s="59">
        <v>23851.15</v>
      </c>
      <c r="S76" s="65">
        <v>23851.15</v>
      </c>
      <c r="T76" s="59" t="s">
        <v>1418</v>
      </c>
      <c r="U76" s="59" t="s">
        <v>1419</v>
      </c>
      <c r="V76" s="59" t="s">
        <v>2120</v>
      </c>
      <c r="W76" s="4" t="s">
        <v>107</v>
      </c>
    </row>
    <row r="77" spans="1:23" x14ac:dyDescent="0.15">
      <c r="A77" s="59" t="s">
        <v>4057</v>
      </c>
      <c r="B77" s="59" t="s">
        <v>4058</v>
      </c>
      <c r="C77" s="59" t="s">
        <v>3682</v>
      </c>
      <c r="D77" s="59" t="s">
        <v>1406</v>
      </c>
      <c r="E77" s="59" t="s">
        <v>1426</v>
      </c>
      <c r="F77" s="59" t="s">
        <v>1616</v>
      </c>
      <c r="G77" s="59" t="s">
        <v>4059</v>
      </c>
      <c r="H77" s="59" t="s">
        <v>1409</v>
      </c>
      <c r="I77" s="59" t="s">
        <v>3684</v>
      </c>
      <c r="J77" s="59" t="s">
        <v>3685</v>
      </c>
      <c r="K77" s="59" t="s">
        <v>3686</v>
      </c>
      <c r="L77" s="59" t="s">
        <v>3687</v>
      </c>
      <c r="M77" s="59" t="s">
        <v>4060</v>
      </c>
      <c r="N77" s="59">
        <v>24</v>
      </c>
      <c r="O77" s="59" t="s">
        <v>4061</v>
      </c>
      <c r="P77" s="59" t="s">
        <v>3919</v>
      </c>
      <c r="Q77" s="59" t="s">
        <v>3920</v>
      </c>
      <c r="R77" s="59">
        <v>23794.67</v>
      </c>
      <c r="S77" s="65">
        <v>23794.67</v>
      </c>
      <c r="T77" s="59" t="s">
        <v>1418</v>
      </c>
      <c r="U77" s="59" t="s">
        <v>1419</v>
      </c>
      <c r="V77" s="59" t="s">
        <v>528</v>
      </c>
      <c r="W77" s="4" t="s">
        <v>107</v>
      </c>
    </row>
    <row r="78" spans="1:23" x14ac:dyDescent="0.15">
      <c r="A78" s="59" t="s">
        <v>4062</v>
      </c>
      <c r="B78" s="59" t="s">
        <v>4063</v>
      </c>
      <c r="C78" s="59" t="s">
        <v>3682</v>
      </c>
      <c r="D78" s="59" t="s">
        <v>1406</v>
      </c>
      <c r="E78" s="59" t="s">
        <v>3710</v>
      </c>
      <c r="F78" s="59" t="s">
        <v>3711</v>
      </c>
      <c r="G78" s="59" t="s">
        <v>4064</v>
      </c>
      <c r="H78" s="59" t="s">
        <v>1409</v>
      </c>
      <c r="I78" s="59" t="s">
        <v>3684</v>
      </c>
      <c r="J78" s="59" t="s">
        <v>3685</v>
      </c>
      <c r="K78" s="59" t="s">
        <v>3686</v>
      </c>
      <c r="L78" s="59" t="s">
        <v>3687</v>
      </c>
      <c r="M78" s="59" t="s">
        <v>4065</v>
      </c>
      <c r="N78" s="59">
        <v>153</v>
      </c>
      <c r="O78" s="59" t="s">
        <v>4066</v>
      </c>
      <c r="P78" s="59" t="s">
        <v>3715</v>
      </c>
      <c r="Q78" s="59" t="s">
        <v>3716</v>
      </c>
      <c r="R78" s="59">
        <v>23328.18</v>
      </c>
      <c r="S78" s="65">
        <v>21665.279999999999</v>
      </c>
      <c r="T78" s="59" t="s">
        <v>1418</v>
      </c>
      <c r="U78" s="59" t="s">
        <v>1419</v>
      </c>
      <c r="V78" s="59" t="s">
        <v>2120</v>
      </c>
      <c r="W78" s="4" t="s">
        <v>107</v>
      </c>
    </row>
    <row r="79" spans="1:23" x14ac:dyDescent="0.15">
      <c r="A79" s="59" t="s">
        <v>4067</v>
      </c>
      <c r="B79" s="59" t="s">
        <v>4068</v>
      </c>
      <c r="C79" s="59" t="s">
        <v>3682</v>
      </c>
      <c r="D79" s="59" t="s">
        <v>1406</v>
      </c>
      <c r="E79" s="59" t="s">
        <v>737</v>
      </c>
      <c r="F79" s="59" t="s">
        <v>4034</v>
      </c>
      <c r="G79" s="59" t="s">
        <v>4069</v>
      </c>
      <c r="H79" s="59" t="s">
        <v>1409</v>
      </c>
      <c r="I79" s="59" t="s">
        <v>3684</v>
      </c>
      <c r="J79" s="59" t="s">
        <v>3685</v>
      </c>
      <c r="K79" s="59" t="s">
        <v>3686</v>
      </c>
      <c r="L79" s="59" t="s">
        <v>3687</v>
      </c>
      <c r="M79" s="59" t="s">
        <v>4070</v>
      </c>
      <c r="N79" s="59">
        <v>827</v>
      </c>
      <c r="O79" s="59" t="s">
        <v>4071</v>
      </c>
      <c r="P79" s="59" t="s">
        <v>4038</v>
      </c>
      <c r="Q79" s="59" t="s">
        <v>3671</v>
      </c>
      <c r="R79" s="59">
        <v>22268.27</v>
      </c>
      <c r="S79" s="65">
        <v>22268.27</v>
      </c>
      <c r="T79" s="59" t="s">
        <v>1418</v>
      </c>
      <c r="U79" s="59" t="s">
        <v>1419</v>
      </c>
      <c r="V79" s="59" t="s">
        <v>3671</v>
      </c>
      <c r="W79" s="4" t="s">
        <v>107</v>
      </c>
    </row>
    <row r="80" spans="1:23" x14ac:dyDescent="0.15">
      <c r="A80" s="59" t="s">
        <v>4072</v>
      </c>
      <c r="B80" s="59" t="s">
        <v>4073</v>
      </c>
      <c r="C80" s="59" t="s">
        <v>3682</v>
      </c>
      <c r="D80" s="59" t="s">
        <v>1406</v>
      </c>
      <c r="E80" s="59" t="s">
        <v>3710</v>
      </c>
      <c r="F80" s="59" t="s">
        <v>3711</v>
      </c>
      <c r="G80" s="59" t="s">
        <v>4074</v>
      </c>
      <c r="H80" s="59" t="s">
        <v>1409</v>
      </c>
      <c r="I80" s="59" t="s">
        <v>3684</v>
      </c>
      <c r="J80" s="59" t="s">
        <v>3685</v>
      </c>
      <c r="K80" s="59" t="s">
        <v>3686</v>
      </c>
      <c r="L80" s="59" t="s">
        <v>3687</v>
      </c>
      <c r="M80" s="59" t="s">
        <v>4075</v>
      </c>
      <c r="N80" s="59">
        <v>196</v>
      </c>
      <c r="O80" s="59" t="s">
        <v>4076</v>
      </c>
      <c r="P80" s="59" t="s">
        <v>3715</v>
      </c>
      <c r="Q80" s="59" t="s">
        <v>3716</v>
      </c>
      <c r="R80" s="59">
        <v>21749.78</v>
      </c>
      <c r="S80" s="65">
        <v>18315.419999999998</v>
      </c>
      <c r="T80" s="59" t="s">
        <v>1418</v>
      </c>
      <c r="U80" s="59" t="s">
        <v>1419</v>
      </c>
      <c r="V80" s="59" t="s">
        <v>2120</v>
      </c>
      <c r="W80" s="4" t="s">
        <v>107</v>
      </c>
    </row>
    <row r="81" spans="1:23" x14ac:dyDescent="0.15">
      <c r="A81" s="59" t="s">
        <v>4077</v>
      </c>
      <c r="B81" s="59" t="s">
        <v>4078</v>
      </c>
      <c r="C81" s="59" t="s">
        <v>3682</v>
      </c>
      <c r="D81" s="59" t="s">
        <v>1406</v>
      </c>
      <c r="E81" s="59" t="s">
        <v>1476</v>
      </c>
      <c r="F81" s="59" t="s">
        <v>747</v>
      </c>
      <c r="G81" s="59" t="s">
        <v>4079</v>
      </c>
      <c r="H81" s="59" t="s">
        <v>1409</v>
      </c>
      <c r="I81" s="59" t="s">
        <v>3684</v>
      </c>
      <c r="J81" s="59" t="s">
        <v>3685</v>
      </c>
      <c r="K81" s="59" t="s">
        <v>3686</v>
      </c>
      <c r="L81" s="59" t="s">
        <v>3687</v>
      </c>
      <c r="M81" s="59" t="s">
        <v>3869</v>
      </c>
      <c r="N81" s="59">
        <v>64</v>
      </c>
      <c r="O81" s="59" t="s">
        <v>4080</v>
      </c>
      <c r="P81" s="59" t="s">
        <v>3698</v>
      </c>
      <c r="Q81" s="59" t="s">
        <v>3699</v>
      </c>
      <c r="R81" s="59">
        <v>21442.06</v>
      </c>
      <c r="S81" s="65">
        <v>21442.06</v>
      </c>
      <c r="T81" s="59" t="s">
        <v>1418</v>
      </c>
      <c r="U81" s="59" t="s">
        <v>1419</v>
      </c>
      <c r="V81" s="4" t="s">
        <v>3692</v>
      </c>
      <c r="W81" s="4" t="s">
        <v>107</v>
      </c>
    </row>
    <row r="82" spans="1:23" x14ac:dyDescent="0.15">
      <c r="A82" s="59" t="s">
        <v>4081</v>
      </c>
      <c r="B82" s="59" t="s">
        <v>4082</v>
      </c>
      <c r="C82" s="59" t="s">
        <v>3682</v>
      </c>
      <c r="D82" s="59" t="s">
        <v>1406</v>
      </c>
      <c r="E82" s="59" t="s">
        <v>3710</v>
      </c>
      <c r="F82" s="59" t="s">
        <v>3711</v>
      </c>
      <c r="G82" s="59" t="s">
        <v>4083</v>
      </c>
      <c r="H82" s="59" t="s">
        <v>1409</v>
      </c>
      <c r="I82" s="59" t="s">
        <v>3684</v>
      </c>
      <c r="J82" s="59" t="s">
        <v>3685</v>
      </c>
      <c r="K82" s="59" t="s">
        <v>3686</v>
      </c>
      <c r="L82" s="59" t="s">
        <v>3687</v>
      </c>
      <c r="M82" s="59" t="s">
        <v>4084</v>
      </c>
      <c r="N82" s="59">
        <v>639</v>
      </c>
      <c r="O82" s="59" t="s">
        <v>4085</v>
      </c>
      <c r="P82" s="59" t="s">
        <v>3715</v>
      </c>
      <c r="Q82" s="59" t="s">
        <v>3716</v>
      </c>
      <c r="R82" s="59">
        <v>20605.8</v>
      </c>
      <c r="S82" s="65">
        <v>20605.8</v>
      </c>
      <c r="T82" s="59" t="s">
        <v>1418</v>
      </c>
      <c r="U82" s="59" t="s">
        <v>1419</v>
      </c>
      <c r="V82" s="59" t="s">
        <v>2120</v>
      </c>
      <c r="W82" s="4" t="s">
        <v>107</v>
      </c>
    </row>
    <row r="83" spans="1:23" x14ac:dyDescent="0.15">
      <c r="A83" s="59" t="s">
        <v>4086</v>
      </c>
      <c r="B83" s="59" t="s">
        <v>4087</v>
      </c>
      <c r="C83" s="59" t="s">
        <v>3682</v>
      </c>
      <c r="D83" s="59" t="s">
        <v>1406</v>
      </c>
      <c r="E83" s="59" t="s">
        <v>1426</v>
      </c>
      <c r="F83" s="59" t="s">
        <v>3798</v>
      </c>
      <c r="G83" s="59" t="s">
        <v>4088</v>
      </c>
      <c r="H83" s="59" t="s">
        <v>1409</v>
      </c>
      <c r="I83" s="59" t="s">
        <v>3684</v>
      </c>
      <c r="J83" s="59" t="s">
        <v>3685</v>
      </c>
      <c r="K83" s="59" t="s">
        <v>3686</v>
      </c>
      <c r="L83" s="59" t="s">
        <v>3687</v>
      </c>
      <c r="M83" s="59" t="s">
        <v>4089</v>
      </c>
      <c r="N83" s="59">
        <v>119</v>
      </c>
      <c r="O83" s="59" t="s">
        <v>4090</v>
      </c>
      <c r="P83" s="59" t="s">
        <v>3802</v>
      </c>
      <c r="Q83" s="59" t="s">
        <v>3803</v>
      </c>
      <c r="R83" s="59">
        <v>18811.259999999998</v>
      </c>
      <c r="S83" s="65">
        <v>18584.810000000001</v>
      </c>
      <c r="T83" s="59" t="s">
        <v>1418</v>
      </c>
      <c r="U83" s="59" t="s">
        <v>1419</v>
      </c>
      <c r="V83" s="59" t="s">
        <v>523</v>
      </c>
      <c r="W83" s="4" t="s">
        <v>107</v>
      </c>
    </row>
    <row r="84" spans="1:23" x14ac:dyDescent="0.15">
      <c r="A84" s="59" t="s">
        <v>4091</v>
      </c>
      <c r="B84" s="59" t="s">
        <v>4092</v>
      </c>
      <c r="C84" s="59" t="s">
        <v>3682</v>
      </c>
      <c r="D84" s="59" t="s">
        <v>1406</v>
      </c>
      <c r="E84" s="59" t="s">
        <v>1476</v>
      </c>
      <c r="F84" s="59" t="s">
        <v>747</v>
      </c>
      <c r="G84" s="59" t="s">
        <v>4093</v>
      </c>
      <c r="H84" s="59" t="s">
        <v>1409</v>
      </c>
      <c r="I84" s="59" t="s">
        <v>3684</v>
      </c>
      <c r="J84" s="59" t="s">
        <v>3685</v>
      </c>
      <c r="K84" s="59" t="s">
        <v>3686</v>
      </c>
      <c r="L84" s="59" t="s">
        <v>3687</v>
      </c>
      <c r="M84" s="59" t="s">
        <v>3858</v>
      </c>
      <c r="N84" s="59">
        <v>64</v>
      </c>
      <c r="O84" s="59" t="s">
        <v>4094</v>
      </c>
      <c r="P84" s="59" t="s">
        <v>3698</v>
      </c>
      <c r="Q84" s="59" t="s">
        <v>3699</v>
      </c>
      <c r="R84" s="59">
        <v>18374.16</v>
      </c>
      <c r="S84" s="65">
        <v>18374.16</v>
      </c>
      <c r="T84" s="59" t="s">
        <v>1418</v>
      </c>
      <c r="U84" s="59" t="s">
        <v>1419</v>
      </c>
      <c r="V84" s="4" t="s">
        <v>3692</v>
      </c>
      <c r="W84" s="4" t="s">
        <v>107</v>
      </c>
    </row>
    <row r="85" spans="1:23" x14ac:dyDescent="0.15">
      <c r="A85" s="59" t="s">
        <v>4095</v>
      </c>
      <c r="B85" s="59" t="s">
        <v>4096</v>
      </c>
      <c r="C85" s="59" t="s">
        <v>3682</v>
      </c>
      <c r="D85" s="59" t="s">
        <v>1406</v>
      </c>
      <c r="E85" s="59" t="s">
        <v>1476</v>
      </c>
      <c r="F85" s="59" t="s">
        <v>747</v>
      </c>
      <c r="G85" s="59" t="s">
        <v>4097</v>
      </c>
      <c r="H85" s="59" t="s">
        <v>1409</v>
      </c>
      <c r="I85" s="59" t="s">
        <v>3684</v>
      </c>
      <c r="J85" s="59" t="s">
        <v>3685</v>
      </c>
      <c r="K85" s="59" t="s">
        <v>3686</v>
      </c>
      <c r="L85" s="59" t="s">
        <v>3687</v>
      </c>
      <c r="M85" s="59" t="s">
        <v>4079</v>
      </c>
      <c r="N85" s="59">
        <v>64</v>
      </c>
      <c r="O85" s="59" t="s">
        <v>4098</v>
      </c>
      <c r="P85" s="59" t="s">
        <v>3698</v>
      </c>
      <c r="Q85" s="59" t="s">
        <v>3699</v>
      </c>
      <c r="R85" s="59">
        <v>17723.88</v>
      </c>
      <c r="S85" s="65">
        <v>17170.349999999999</v>
      </c>
      <c r="T85" s="59" t="s">
        <v>1418</v>
      </c>
      <c r="U85" s="59" t="s">
        <v>1419</v>
      </c>
      <c r="V85" s="4" t="s">
        <v>3692</v>
      </c>
      <c r="W85" s="4" t="s">
        <v>107</v>
      </c>
    </row>
    <row r="86" spans="1:23" x14ac:dyDescent="0.15">
      <c r="A86" s="59" t="s">
        <v>4099</v>
      </c>
      <c r="B86" s="59" t="s">
        <v>4100</v>
      </c>
      <c r="C86" s="59" t="s">
        <v>3682</v>
      </c>
      <c r="D86" s="59" t="s">
        <v>1406</v>
      </c>
      <c r="E86" s="59" t="s">
        <v>3710</v>
      </c>
      <c r="F86" s="59" t="s">
        <v>3711</v>
      </c>
      <c r="G86" s="59" t="s">
        <v>4016</v>
      </c>
      <c r="H86" s="59" t="s">
        <v>1409</v>
      </c>
      <c r="I86" s="59" t="s">
        <v>3684</v>
      </c>
      <c r="J86" s="59" t="s">
        <v>3685</v>
      </c>
      <c r="K86" s="59" t="s">
        <v>3686</v>
      </c>
      <c r="L86" s="59" t="s">
        <v>3687</v>
      </c>
      <c r="M86" s="59" t="s">
        <v>4101</v>
      </c>
      <c r="N86" s="59">
        <v>65</v>
      </c>
      <c r="O86" s="59" t="s">
        <v>1429</v>
      </c>
      <c r="P86" s="59" t="s">
        <v>3715</v>
      </c>
      <c r="Q86" s="59" t="s">
        <v>3778</v>
      </c>
      <c r="R86" s="59">
        <v>16847.990000000002</v>
      </c>
      <c r="S86" s="65">
        <v>16847.990000000002</v>
      </c>
      <c r="T86" s="59" t="s">
        <v>1418</v>
      </c>
      <c r="U86" s="59" t="s">
        <v>1419</v>
      </c>
      <c r="V86" s="59" t="s">
        <v>2120</v>
      </c>
      <c r="W86" s="4" t="s">
        <v>107</v>
      </c>
    </row>
    <row r="87" spans="1:23" x14ac:dyDescent="0.15">
      <c r="A87" s="59" t="s">
        <v>4102</v>
      </c>
      <c r="B87" s="59" t="s">
        <v>4103</v>
      </c>
      <c r="C87" s="59" t="s">
        <v>3682</v>
      </c>
      <c r="D87" s="59" t="s">
        <v>1406</v>
      </c>
      <c r="E87" s="59" t="s">
        <v>1476</v>
      </c>
      <c r="F87" s="59" t="s">
        <v>747</v>
      </c>
      <c r="G87" s="59" t="s">
        <v>4104</v>
      </c>
      <c r="H87" s="59" t="s">
        <v>1409</v>
      </c>
      <c r="I87" s="59" t="s">
        <v>3684</v>
      </c>
      <c r="J87" s="59" t="s">
        <v>3685</v>
      </c>
      <c r="K87" s="59" t="s">
        <v>3686</v>
      </c>
      <c r="L87" s="59" t="s">
        <v>3687</v>
      </c>
      <c r="M87" s="59" t="s">
        <v>4105</v>
      </c>
      <c r="N87" s="59">
        <v>24</v>
      </c>
      <c r="O87" s="59" t="s">
        <v>4106</v>
      </c>
      <c r="P87" s="59" t="s">
        <v>3949</v>
      </c>
      <c r="Q87" s="59" t="s">
        <v>3950</v>
      </c>
      <c r="R87" s="59">
        <v>16270.5</v>
      </c>
      <c r="S87" s="65">
        <v>16270.5</v>
      </c>
      <c r="T87" s="59" t="s">
        <v>1418</v>
      </c>
      <c r="U87" s="59" t="s">
        <v>1419</v>
      </c>
      <c r="V87" s="4" t="s">
        <v>3692</v>
      </c>
      <c r="W87" s="4" t="s">
        <v>107</v>
      </c>
    </row>
    <row r="88" spans="1:23" x14ac:dyDescent="0.15">
      <c r="A88" s="59" t="s">
        <v>4107</v>
      </c>
      <c r="B88" s="59" t="s">
        <v>4108</v>
      </c>
      <c r="C88" s="59" t="s">
        <v>3682</v>
      </c>
      <c r="D88" s="59" t="s">
        <v>1406</v>
      </c>
      <c r="E88" s="59" t="s">
        <v>1476</v>
      </c>
      <c r="F88" s="59" t="s">
        <v>747</v>
      </c>
      <c r="G88" s="59" t="s">
        <v>4109</v>
      </c>
      <c r="H88" s="59" t="s">
        <v>1409</v>
      </c>
      <c r="I88" s="59" t="s">
        <v>3684</v>
      </c>
      <c r="J88" s="59" t="s">
        <v>3685</v>
      </c>
      <c r="K88" s="59" t="s">
        <v>3686</v>
      </c>
      <c r="L88" s="59" t="s">
        <v>3687</v>
      </c>
      <c r="M88" s="59" t="s">
        <v>4110</v>
      </c>
      <c r="N88" s="59">
        <v>75</v>
      </c>
      <c r="O88" s="59" t="s">
        <v>4111</v>
      </c>
      <c r="P88" s="59" t="s">
        <v>3698</v>
      </c>
      <c r="Q88" s="59" t="s">
        <v>3699</v>
      </c>
      <c r="R88" s="59">
        <v>15909.45</v>
      </c>
      <c r="S88" s="65">
        <v>15909.45</v>
      </c>
      <c r="T88" s="59" t="s">
        <v>1418</v>
      </c>
      <c r="U88" s="59" t="s">
        <v>1419</v>
      </c>
      <c r="V88" s="4" t="s">
        <v>3692</v>
      </c>
      <c r="W88" s="4" t="s">
        <v>107</v>
      </c>
    </row>
    <row r="89" spans="1:23" x14ac:dyDescent="0.15">
      <c r="A89" s="59" t="s">
        <v>4112</v>
      </c>
      <c r="B89" s="59" t="s">
        <v>4113</v>
      </c>
      <c r="C89" s="59" t="s">
        <v>3682</v>
      </c>
      <c r="D89" s="59" t="s">
        <v>1406</v>
      </c>
      <c r="E89" s="59" t="s">
        <v>1476</v>
      </c>
      <c r="F89" s="59" t="s">
        <v>747</v>
      </c>
      <c r="G89" s="59" t="s">
        <v>4114</v>
      </c>
      <c r="H89" s="59" t="s">
        <v>1409</v>
      </c>
      <c r="I89" s="59" t="s">
        <v>3684</v>
      </c>
      <c r="J89" s="59" t="s">
        <v>3685</v>
      </c>
      <c r="K89" s="59" t="s">
        <v>3686</v>
      </c>
      <c r="L89" s="59" t="s">
        <v>3687</v>
      </c>
      <c r="M89" s="59" t="s">
        <v>4115</v>
      </c>
      <c r="N89" s="59">
        <v>76</v>
      </c>
      <c r="O89" s="59" t="s">
        <v>4116</v>
      </c>
      <c r="P89" s="59" t="s">
        <v>3949</v>
      </c>
      <c r="Q89" s="59" t="s">
        <v>3950</v>
      </c>
      <c r="R89" s="59">
        <v>14127.28</v>
      </c>
      <c r="S89" s="65">
        <v>14127.28</v>
      </c>
      <c r="T89" s="59" t="s">
        <v>1418</v>
      </c>
      <c r="U89" s="59" t="s">
        <v>1419</v>
      </c>
      <c r="V89" s="4" t="s">
        <v>3692</v>
      </c>
      <c r="W89" s="4" t="s">
        <v>107</v>
      </c>
    </row>
    <row r="90" spans="1:23" x14ac:dyDescent="0.15">
      <c r="A90" s="59" t="s">
        <v>4117</v>
      </c>
      <c r="B90" s="59" t="s">
        <v>4118</v>
      </c>
      <c r="C90" s="59" t="s">
        <v>3682</v>
      </c>
      <c r="D90" s="59" t="s">
        <v>1406</v>
      </c>
      <c r="E90" s="59" t="s">
        <v>3710</v>
      </c>
      <c r="F90" s="59" t="s">
        <v>3711</v>
      </c>
      <c r="G90" s="59" t="s">
        <v>4119</v>
      </c>
      <c r="H90" s="59" t="s">
        <v>1409</v>
      </c>
      <c r="I90" s="59" t="s">
        <v>3684</v>
      </c>
      <c r="J90" s="59" t="s">
        <v>3685</v>
      </c>
      <c r="K90" s="59" t="s">
        <v>3686</v>
      </c>
      <c r="L90" s="59" t="s">
        <v>3687</v>
      </c>
      <c r="M90" s="59" t="s">
        <v>4056</v>
      </c>
      <c r="N90" s="59">
        <v>92</v>
      </c>
      <c r="O90" s="59" t="s">
        <v>3879</v>
      </c>
      <c r="P90" s="59" t="s">
        <v>3715</v>
      </c>
      <c r="Q90" s="59" t="s">
        <v>3716</v>
      </c>
      <c r="R90" s="59">
        <v>12357.95</v>
      </c>
      <c r="S90" s="65">
        <v>12357.95</v>
      </c>
      <c r="T90" s="59" t="s">
        <v>1418</v>
      </c>
      <c r="U90" s="59" t="s">
        <v>1419</v>
      </c>
      <c r="V90" s="59" t="s">
        <v>2120</v>
      </c>
      <c r="W90" s="4" t="s">
        <v>107</v>
      </c>
    </row>
    <row r="91" spans="1:23" x14ac:dyDescent="0.15">
      <c r="A91" s="59" t="s">
        <v>4120</v>
      </c>
      <c r="B91" s="59" t="s">
        <v>4121</v>
      </c>
      <c r="C91" s="59" t="s">
        <v>3682</v>
      </c>
      <c r="D91" s="59" t="s">
        <v>1406</v>
      </c>
      <c r="E91" s="59" t="s">
        <v>1476</v>
      </c>
      <c r="F91" s="59" t="s">
        <v>747</v>
      </c>
      <c r="G91" s="59" t="s">
        <v>4109</v>
      </c>
      <c r="H91" s="59" t="s">
        <v>1409</v>
      </c>
      <c r="I91" s="59" t="s">
        <v>3684</v>
      </c>
      <c r="J91" s="59" t="s">
        <v>3685</v>
      </c>
      <c r="K91" s="59" t="s">
        <v>3686</v>
      </c>
      <c r="L91" s="59" t="s">
        <v>3687</v>
      </c>
      <c r="M91" s="59" t="s">
        <v>3893</v>
      </c>
      <c r="N91" s="59">
        <v>75</v>
      </c>
      <c r="O91" s="59" t="s">
        <v>3894</v>
      </c>
      <c r="P91" s="59" t="s">
        <v>3698</v>
      </c>
      <c r="Q91" s="59" t="s">
        <v>3699</v>
      </c>
      <c r="R91" s="59">
        <v>11647.97</v>
      </c>
      <c r="S91" s="65">
        <v>11647.97</v>
      </c>
      <c r="T91" s="59" t="s">
        <v>1418</v>
      </c>
      <c r="U91" s="59" t="s">
        <v>1419</v>
      </c>
      <c r="V91" s="4" t="s">
        <v>3692</v>
      </c>
      <c r="W91" s="4" t="s">
        <v>107</v>
      </c>
    </row>
    <row r="92" spans="1:23" x14ac:dyDescent="0.15">
      <c r="A92" s="59" t="s">
        <v>4122</v>
      </c>
      <c r="B92" s="59" t="s">
        <v>4123</v>
      </c>
      <c r="C92" s="59" t="s">
        <v>3682</v>
      </c>
      <c r="D92" s="59" t="s">
        <v>1406</v>
      </c>
      <c r="E92" s="59" t="s">
        <v>1476</v>
      </c>
      <c r="F92" s="59" t="s">
        <v>747</v>
      </c>
      <c r="G92" s="59" t="s">
        <v>3782</v>
      </c>
      <c r="H92" s="59" t="s">
        <v>1409</v>
      </c>
      <c r="I92" s="59" t="s">
        <v>3684</v>
      </c>
      <c r="J92" s="59" t="s">
        <v>3685</v>
      </c>
      <c r="K92" s="59" t="s">
        <v>3686</v>
      </c>
      <c r="L92" s="59" t="s">
        <v>3687</v>
      </c>
      <c r="M92" s="59" t="s">
        <v>4109</v>
      </c>
      <c r="N92" s="59">
        <v>75</v>
      </c>
      <c r="O92" s="59" t="s">
        <v>4124</v>
      </c>
      <c r="P92" s="59" t="s">
        <v>3698</v>
      </c>
      <c r="Q92" s="59" t="s">
        <v>3699</v>
      </c>
      <c r="R92" s="59">
        <v>8796.76</v>
      </c>
      <c r="S92" s="65">
        <v>8534.44</v>
      </c>
      <c r="T92" s="59" t="s">
        <v>1418</v>
      </c>
      <c r="U92" s="59" t="s">
        <v>1419</v>
      </c>
      <c r="V92" s="4" t="s">
        <v>3692</v>
      </c>
      <c r="W92" s="4" t="s">
        <v>107</v>
      </c>
    </row>
    <row r="93" spans="1:23" x14ac:dyDescent="0.15">
      <c r="A93" s="59" t="s">
        <v>4125</v>
      </c>
      <c r="B93" s="59" t="s">
        <v>4126</v>
      </c>
      <c r="C93" s="59" t="s">
        <v>3682</v>
      </c>
      <c r="D93" s="59" t="s">
        <v>1406</v>
      </c>
      <c r="E93" s="59" t="s">
        <v>1476</v>
      </c>
      <c r="F93" s="59" t="s">
        <v>747</v>
      </c>
      <c r="G93" s="59" t="s">
        <v>4127</v>
      </c>
      <c r="H93" s="59" t="s">
        <v>1409</v>
      </c>
      <c r="I93" s="59" t="s">
        <v>3684</v>
      </c>
      <c r="J93" s="59" t="s">
        <v>3685</v>
      </c>
      <c r="K93" s="59" t="s">
        <v>3686</v>
      </c>
      <c r="L93" s="59" t="s">
        <v>3687</v>
      </c>
      <c r="M93" s="59" t="s">
        <v>4128</v>
      </c>
      <c r="N93" s="59">
        <v>24</v>
      </c>
      <c r="O93" s="59" t="s">
        <v>4129</v>
      </c>
      <c r="P93" s="59" t="s">
        <v>3949</v>
      </c>
      <c r="Q93" s="59" t="s">
        <v>3950</v>
      </c>
      <c r="R93" s="59">
        <v>8625.66</v>
      </c>
      <c r="S93" s="65">
        <v>8625.66</v>
      </c>
      <c r="T93" s="59" t="s">
        <v>1418</v>
      </c>
      <c r="U93" s="59" t="s">
        <v>1419</v>
      </c>
      <c r="V93" s="4" t="s">
        <v>3692</v>
      </c>
      <c r="W93" s="4" t="s">
        <v>107</v>
      </c>
    </row>
    <row r="94" spans="1:23" x14ac:dyDescent="0.15">
      <c r="A94" s="59" t="s">
        <v>4130</v>
      </c>
      <c r="B94" s="59" t="s">
        <v>4131</v>
      </c>
      <c r="C94" s="59" t="s">
        <v>3682</v>
      </c>
      <c r="D94" s="59" t="s">
        <v>1406</v>
      </c>
      <c r="E94" s="59" t="s">
        <v>1476</v>
      </c>
      <c r="F94" s="59" t="s">
        <v>747</v>
      </c>
      <c r="G94" s="59" t="s">
        <v>4132</v>
      </c>
      <c r="H94" s="59" t="s">
        <v>1409</v>
      </c>
      <c r="I94" s="59" t="s">
        <v>3684</v>
      </c>
      <c r="J94" s="59" t="s">
        <v>3685</v>
      </c>
      <c r="K94" s="59" t="s">
        <v>3686</v>
      </c>
      <c r="L94" s="59" t="s">
        <v>3687</v>
      </c>
      <c r="M94" s="59" t="s">
        <v>4114</v>
      </c>
      <c r="N94" s="59">
        <v>76</v>
      </c>
      <c r="O94" s="59" t="s">
        <v>3870</v>
      </c>
      <c r="P94" s="59" t="s">
        <v>3949</v>
      </c>
      <c r="Q94" s="59" t="s">
        <v>3950</v>
      </c>
      <c r="R94" s="59">
        <v>8409.09</v>
      </c>
      <c r="S94" s="65">
        <v>8409.09</v>
      </c>
      <c r="T94" s="59" t="s">
        <v>1418</v>
      </c>
      <c r="U94" s="59" t="s">
        <v>1419</v>
      </c>
      <c r="V94" s="4" t="s">
        <v>3692</v>
      </c>
      <c r="W94" s="4" t="s">
        <v>107</v>
      </c>
    </row>
    <row r="95" spans="1:23" x14ac:dyDescent="0.15">
      <c r="A95" s="59" t="s">
        <v>4133</v>
      </c>
      <c r="B95" s="59" t="s">
        <v>4134</v>
      </c>
      <c r="C95" s="59" t="s">
        <v>3682</v>
      </c>
      <c r="D95" s="59" t="s">
        <v>1406</v>
      </c>
      <c r="E95" s="59" t="s">
        <v>1476</v>
      </c>
      <c r="F95" s="59" t="s">
        <v>747</v>
      </c>
      <c r="G95" s="59" t="s">
        <v>4093</v>
      </c>
      <c r="H95" s="59" t="s">
        <v>1409</v>
      </c>
      <c r="I95" s="59" t="s">
        <v>3684</v>
      </c>
      <c r="J95" s="59" t="s">
        <v>3685</v>
      </c>
      <c r="K95" s="59" t="s">
        <v>3686</v>
      </c>
      <c r="L95" s="59" t="s">
        <v>3687</v>
      </c>
      <c r="M95" s="59" t="s">
        <v>4135</v>
      </c>
      <c r="N95" s="59">
        <v>64</v>
      </c>
      <c r="O95" s="59" t="s">
        <v>4006</v>
      </c>
      <c r="P95" s="59" t="s">
        <v>3698</v>
      </c>
      <c r="Q95" s="59" t="s">
        <v>3699</v>
      </c>
      <c r="R95" s="59">
        <v>7622.18</v>
      </c>
      <c r="S95" s="65">
        <v>7622.18</v>
      </c>
      <c r="T95" s="59" t="s">
        <v>1418</v>
      </c>
      <c r="U95" s="59" t="s">
        <v>1419</v>
      </c>
      <c r="V95" s="4" t="s">
        <v>3692</v>
      </c>
      <c r="W95" s="4" t="s">
        <v>107</v>
      </c>
    </row>
    <row r="96" spans="1:23" x14ac:dyDescent="0.15">
      <c r="A96" s="59" t="s">
        <v>4136</v>
      </c>
      <c r="B96" s="59" t="s">
        <v>4137</v>
      </c>
      <c r="C96" s="59" t="s">
        <v>3682</v>
      </c>
      <c r="D96" s="59" t="s">
        <v>1406</v>
      </c>
      <c r="E96" s="59" t="s">
        <v>1476</v>
      </c>
      <c r="F96" s="59" t="s">
        <v>747</v>
      </c>
      <c r="G96" s="59" t="s">
        <v>3946</v>
      </c>
      <c r="H96" s="59" t="s">
        <v>1409</v>
      </c>
      <c r="I96" s="59" t="s">
        <v>3684</v>
      </c>
      <c r="J96" s="59" t="s">
        <v>3685</v>
      </c>
      <c r="K96" s="59" t="s">
        <v>3686</v>
      </c>
      <c r="L96" s="59" t="s">
        <v>3687</v>
      </c>
      <c r="M96" s="59" t="s">
        <v>3947</v>
      </c>
      <c r="N96" s="59">
        <v>76</v>
      </c>
      <c r="O96" s="59" t="s">
        <v>3948</v>
      </c>
      <c r="P96" s="59" t="s">
        <v>3949</v>
      </c>
      <c r="Q96" s="59" t="s">
        <v>3950</v>
      </c>
      <c r="R96" s="59">
        <v>7228.28</v>
      </c>
      <c r="S96" s="65">
        <v>7228.28</v>
      </c>
      <c r="T96" s="59" t="s">
        <v>1418</v>
      </c>
      <c r="U96" s="59" t="s">
        <v>1419</v>
      </c>
      <c r="V96" s="4" t="s">
        <v>3692</v>
      </c>
      <c r="W96" s="4" t="s">
        <v>107</v>
      </c>
    </row>
    <row r="97" spans="1:23" x14ac:dyDescent="0.15">
      <c r="A97" s="59" t="s">
        <v>4138</v>
      </c>
      <c r="B97" s="59" t="s">
        <v>4139</v>
      </c>
      <c r="C97" s="59" t="s">
        <v>3682</v>
      </c>
      <c r="D97" s="59" t="s">
        <v>1406</v>
      </c>
      <c r="E97" s="59" t="s">
        <v>1476</v>
      </c>
      <c r="F97" s="59" t="s">
        <v>747</v>
      </c>
      <c r="G97" s="59" t="s">
        <v>4140</v>
      </c>
      <c r="H97" s="59" t="s">
        <v>1409</v>
      </c>
      <c r="I97" s="59" t="s">
        <v>3684</v>
      </c>
      <c r="J97" s="59" t="s">
        <v>3685</v>
      </c>
      <c r="K97" s="59" t="s">
        <v>3686</v>
      </c>
      <c r="L97" s="59" t="s">
        <v>3687</v>
      </c>
      <c r="M97" s="59" t="s">
        <v>4132</v>
      </c>
      <c r="N97" s="59">
        <v>76</v>
      </c>
      <c r="O97" s="59" t="s">
        <v>4141</v>
      </c>
      <c r="P97" s="59" t="s">
        <v>3949</v>
      </c>
      <c r="Q97" s="59" t="s">
        <v>3950</v>
      </c>
      <c r="R97" s="59">
        <v>7101.71</v>
      </c>
      <c r="S97" s="65">
        <v>7101.71</v>
      </c>
      <c r="T97" s="59" t="s">
        <v>1418</v>
      </c>
      <c r="U97" s="59" t="s">
        <v>1419</v>
      </c>
      <c r="V97" s="4" t="s">
        <v>3692</v>
      </c>
      <c r="W97" s="4" t="s">
        <v>107</v>
      </c>
    </row>
    <row r="98" spans="1:23" x14ac:dyDescent="0.15">
      <c r="A98" s="59" t="s">
        <v>4142</v>
      </c>
      <c r="B98" s="59" t="s">
        <v>4143</v>
      </c>
      <c r="C98" s="59" t="s">
        <v>3682</v>
      </c>
      <c r="D98" s="59" t="s">
        <v>1406</v>
      </c>
      <c r="E98" s="59" t="s">
        <v>1426</v>
      </c>
      <c r="F98" s="59" t="s">
        <v>3798</v>
      </c>
      <c r="G98" s="59" t="s">
        <v>4144</v>
      </c>
      <c r="H98" s="59" t="s">
        <v>1409</v>
      </c>
      <c r="I98" s="59" t="s">
        <v>3684</v>
      </c>
      <c r="J98" s="59" t="s">
        <v>3685</v>
      </c>
      <c r="K98" s="59" t="s">
        <v>3686</v>
      </c>
      <c r="L98" s="59" t="s">
        <v>3687</v>
      </c>
      <c r="M98" s="59" t="s">
        <v>4145</v>
      </c>
      <c r="N98" s="59">
        <v>20</v>
      </c>
      <c r="O98" s="59" t="s">
        <v>4146</v>
      </c>
      <c r="P98" s="59" t="s">
        <v>3802</v>
      </c>
      <c r="Q98" s="59" t="s">
        <v>4147</v>
      </c>
      <c r="R98" s="59">
        <v>6805.34</v>
      </c>
      <c r="S98" s="65">
        <v>6805.34</v>
      </c>
      <c r="T98" s="59" t="s">
        <v>1418</v>
      </c>
      <c r="U98" s="59" t="s">
        <v>1419</v>
      </c>
      <c r="V98" s="59" t="s">
        <v>523</v>
      </c>
      <c r="W98" s="4" t="s">
        <v>107</v>
      </c>
    </row>
    <row r="99" spans="1:23" x14ac:dyDescent="0.15">
      <c r="A99" s="59" t="s">
        <v>4148</v>
      </c>
      <c r="B99" s="59" t="s">
        <v>4149</v>
      </c>
      <c r="C99" s="59" t="s">
        <v>3682</v>
      </c>
      <c r="D99" s="59" t="s">
        <v>1406</v>
      </c>
      <c r="E99" s="59" t="s">
        <v>3710</v>
      </c>
      <c r="F99" s="59" t="s">
        <v>3711</v>
      </c>
      <c r="G99" s="59" t="s">
        <v>4150</v>
      </c>
      <c r="H99" s="59" t="s">
        <v>1409</v>
      </c>
      <c r="I99" s="59" t="s">
        <v>3684</v>
      </c>
      <c r="J99" s="59" t="s">
        <v>3685</v>
      </c>
      <c r="K99" s="59" t="s">
        <v>3686</v>
      </c>
      <c r="L99" s="59" t="s">
        <v>3687</v>
      </c>
      <c r="M99" s="59" t="s">
        <v>3961</v>
      </c>
      <c r="N99" s="59">
        <v>76</v>
      </c>
      <c r="O99" s="59" t="s">
        <v>4151</v>
      </c>
      <c r="P99" s="59" t="s">
        <v>3715</v>
      </c>
      <c r="Q99" s="59" t="s">
        <v>2120</v>
      </c>
      <c r="R99" s="59">
        <v>6206.96</v>
      </c>
      <c r="S99" s="65">
        <v>6206.96</v>
      </c>
      <c r="T99" s="59" t="s">
        <v>1418</v>
      </c>
      <c r="U99" s="59" t="s">
        <v>1419</v>
      </c>
      <c r="V99" s="59" t="s">
        <v>2120</v>
      </c>
      <c r="W99" s="4" t="s">
        <v>107</v>
      </c>
    </row>
    <row r="100" spans="1:23" x14ac:dyDescent="0.15">
      <c r="A100" s="59" t="s">
        <v>4152</v>
      </c>
      <c r="B100" s="59" t="s">
        <v>4153</v>
      </c>
      <c r="C100" s="59" t="s">
        <v>3682</v>
      </c>
      <c r="D100" s="59" t="s">
        <v>1406</v>
      </c>
      <c r="E100" s="59" t="s">
        <v>1407</v>
      </c>
      <c r="F100" s="59" t="s">
        <v>2006</v>
      </c>
      <c r="G100" s="59" t="s">
        <v>4154</v>
      </c>
      <c r="H100" s="59" t="s">
        <v>1409</v>
      </c>
      <c r="I100" s="59" t="s">
        <v>3684</v>
      </c>
      <c r="J100" s="59" t="s">
        <v>3685</v>
      </c>
      <c r="K100" s="59" t="s">
        <v>3686</v>
      </c>
      <c r="L100" s="59" t="s">
        <v>3687</v>
      </c>
      <c r="M100" s="59" t="s">
        <v>4155</v>
      </c>
      <c r="N100" s="59">
        <v>83</v>
      </c>
      <c r="O100" s="59" t="s">
        <v>3899</v>
      </c>
      <c r="P100" s="59" t="s">
        <v>3756</v>
      </c>
      <c r="Q100" s="59" t="s">
        <v>3667</v>
      </c>
      <c r="R100" s="59">
        <v>5994.48</v>
      </c>
      <c r="S100" s="65">
        <v>5835.58</v>
      </c>
      <c r="T100" s="59" t="s">
        <v>1418</v>
      </c>
      <c r="U100" s="59" t="s">
        <v>1419</v>
      </c>
      <c r="V100" s="59" t="s">
        <v>3667</v>
      </c>
      <c r="W100" s="59" t="s">
        <v>88</v>
      </c>
    </row>
    <row r="101" spans="1:23" x14ac:dyDescent="0.15">
      <c r="A101" s="59" t="s">
        <v>4156</v>
      </c>
      <c r="B101" s="59" t="s">
        <v>4157</v>
      </c>
      <c r="C101" s="59" t="s">
        <v>3682</v>
      </c>
      <c r="D101" s="59" t="s">
        <v>1406</v>
      </c>
      <c r="E101" s="59" t="s">
        <v>1426</v>
      </c>
      <c r="F101" s="59" t="s">
        <v>3798</v>
      </c>
      <c r="G101" s="59" t="s">
        <v>4158</v>
      </c>
      <c r="H101" s="59" t="s">
        <v>1409</v>
      </c>
      <c r="I101" s="59" t="s">
        <v>3684</v>
      </c>
      <c r="J101" s="59" t="s">
        <v>3685</v>
      </c>
      <c r="K101" s="59" t="s">
        <v>3686</v>
      </c>
      <c r="L101" s="59" t="s">
        <v>3687</v>
      </c>
      <c r="M101" s="59" t="s">
        <v>4159</v>
      </c>
      <c r="N101" s="59">
        <v>87</v>
      </c>
      <c r="O101" s="59" t="s">
        <v>4146</v>
      </c>
      <c r="P101" s="59" t="s">
        <v>3937</v>
      </c>
      <c r="Q101" s="59" t="s">
        <v>3938</v>
      </c>
      <c r="R101" s="59">
        <v>5730.17</v>
      </c>
      <c r="S101" s="65">
        <v>4700.01</v>
      </c>
      <c r="T101" s="59" t="s">
        <v>1418</v>
      </c>
      <c r="U101" s="59" t="s">
        <v>1419</v>
      </c>
      <c r="V101" s="59" t="s">
        <v>523</v>
      </c>
      <c r="W101" s="4" t="s">
        <v>107</v>
      </c>
    </row>
    <row r="102" spans="1:23" x14ac:dyDescent="0.15">
      <c r="A102" s="59" t="s">
        <v>4160</v>
      </c>
      <c r="B102" s="59" t="s">
        <v>4161</v>
      </c>
      <c r="C102" s="59" t="s">
        <v>3682</v>
      </c>
      <c r="D102" s="59" t="s">
        <v>1406</v>
      </c>
      <c r="E102" s="59" t="s">
        <v>1476</v>
      </c>
      <c r="F102" s="59" t="s">
        <v>747</v>
      </c>
      <c r="G102" s="59" t="s">
        <v>3980</v>
      </c>
      <c r="H102" s="59" t="s">
        <v>1409</v>
      </c>
      <c r="I102" s="59" t="s">
        <v>3684</v>
      </c>
      <c r="J102" s="59" t="s">
        <v>3685</v>
      </c>
      <c r="K102" s="59" t="s">
        <v>3686</v>
      </c>
      <c r="L102" s="59" t="s">
        <v>3687</v>
      </c>
      <c r="M102" s="59" t="s">
        <v>3957</v>
      </c>
      <c r="N102" s="59">
        <v>66</v>
      </c>
      <c r="O102" s="59" t="s">
        <v>4162</v>
      </c>
      <c r="P102" s="59" t="s">
        <v>3722</v>
      </c>
      <c r="Q102" s="59" t="s">
        <v>3723</v>
      </c>
      <c r="R102" s="59">
        <v>4971.92</v>
      </c>
      <c r="S102" s="65">
        <v>4971.92</v>
      </c>
      <c r="T102" s="59" t="s">
        <v>1418</v>
      </c>
      <c r="U102" s="59" t="s">
        <v>1419</v>
      </c>
      <c r="V102" s="4" t="s">
        <v>3692</v>
      </c>
      <c r="W102" s="4" t="s">
        <v>107</v>
      </c>
    </row>
    <row r="103" spans="1:23" x14ac:dyDescent="0.15">
      <c r="A103" s="59" t="s">
        <v>4163</v>
      </c>
      <c r="B103" s="59" t="s">
        <v>4164</v>
      </c>
      <c r="C103" s="59" t="s">
        <v>3682</v>
      </c>
      <c r="D103" s="59" t="s">
        <v>1406</v>
      </c>
      <c r="E103" s="59" t="s">
        <v>1476</v>
      </c>
      <c r="F103" s="59" t="s">
        <v>747</v>
      </c>
      <c r="G103" s="59" t="s">
        <v>4165</v>
      </c>
      <c r="H103" s="59" t="s">
        <v>1409</v>
      </c>
      <c r="I103" s="59" t="s">
        <v>3684</v>
      </c>
      <c r="J103" s="59" t="s">
        <v>3685</v>
      </c>
      <c r="K103" s="59" t="s">
        <v>3686</v>
      </c>
      <c r="L103" s="59" t="s">
        <v>3687</v>
      </c>
      <c r="M103" s="59" t="s">
        <v>4166</v>
      </c>
      <c r="N103" s="59">
        <v>86</v>
      </c>
      <c r="O103" s="59" t="s">
        <v>4167</v>
      </c>
      <c r="P103" s="59" t="s">
        <v>4168</v>
      </c>
      <c r="Q103" s="59" t="s">
        <v>3950</v>
      </c>
      <c r="R103" s="59">
        <v>4672.3</v>
      </c>
      <c r="S103" s="65">
        <v>3629.52</v>
      </c>
      <c r="T103" s="59" t="s">
        <v>1418</v>
      </c>
      <c r="U103" s="59" t="s">
        <v>1419</v>
      </c>
      <c r="V103" s="4" t="s">
        <v>3692</v>
      </c>
      <c r="W103" s="4" t="s">
        <v>107</v>
      </c>
    </row>
    <row r="104" spans="1:23" x14ac:dyDescent="0.15">
      <c r="A104" s="59" t="s">
        <v>4169</v>
      </c>
      <c r="B104" s="59" t="s">
        <v>4170</v>
      </c>
      <c r="C104" s="59" t="s">
        <v>3682</v>
      </c>
      <c r="D104" s="59" t="s">
        <v>1406</v>
      </c>
      <c r="E104" s="59" t="s">
        <v>1426</v>
      </c>
      <c r="F104" s="59" t="s">
        <v>3798</v>
      </c>
      <c r="G104" s="59" t="s">
        <v>4171</v>
      </c>
      <c r="H104" s="59" t="s">
        <v>1409</v>
      </c>
      <c r="I104" s="59" t="s">
        <v>3684</v>
      </c>
      <c r="J104" s="59" t="s">
        <v>3685</v>
      </c>
      <c r="K104" s="59" t="s">
        <v>3686</v>
      </c>
      <c r="L104" s="59" t="s">
        <v>3687</v>
      </c>
      <c r="M104" s="59" t="s">
        <v>4172</v>
      </c>
      <c r="N104" s="59">
        <v>87</v>
      </c>
      <c r="O104" s="59" t="s">
        <v>4173</v>
      </c>
      <c r="P104" s="59" t="s">
        <v>3937</v>
      </c>
      <c r="Q104" s="59" t="s">
        <v>3938</v>
      </c>
      <c r="R104" s="59">
        <v>4579.22</v>
      </c>
      <c r="S104" s="65">
        <v>4579.22</v>
      </c>
      <c r="T104" s="59" t="s">
        <v>1418</v>
      </c>
      <c r="U104" s="59" t="s">
        <v>1419</v>
      </c>
      <c r="V104" s="59" t="s">
        <v>523</v>
      </c>
      <c r="W104" s="4" t="s">
        <v>107</v>
      </c>
    </row>
    <row r="105" spans="1:23" x14ac:dyDescent="0.15">
      <c r="A105" s="59" t="s">
        <v>4174</v>
      </c>
      <c r="B105" s="59" t="s">
        <v>4175</v>
      </c>
      <c r="C105" s="59" t="s">
        <v>3682</v>
      </c>
      <c r="D105" s="59" t="s">
        <v>1406</v>
      </c>
      <c r="E105" s="59" t="s">
        <v>1426</v>
      </c>
      <c r="F105" s="59" t="s">
        <v>3798</v>
      </c>
      <c r="G105" s="59" t="s">
        <v>4176</v>
      </c>
      <c r="H105" s="59" t="s">
        <v>1409</v>
      </c>
      <c r="I105" s="59" t="s">
        <v>3684</v>
      </c>
      <c r="J105" s="59" t="s">
        <v>3685</v>
      </c>
      <c r="K105" s="59" t="s">
        <v>3686</v>
      </c>
      <c r="L105" s="59" t="s">
        <v>3687</v>
      </c>
      <c r="M105" s="59" t="s">
        <v>4177</v>
      </c>
      <c r="N105" s="59">
        <v>20</v>
      </c>
      <c r="O105" s="59" t="s">
        <v>4178</v>
      </c>
      <c r="P105" s="59" t="s">
        <v>3802</v>
      </c>
      <c r="Q105" s="59" t="s">
        <v>4147</v>
      </c>
      <c r="R105" s="59">
        <v>4113.58</v>
      </c>
      <c r="S105" s="65">
        <v>4113.58</v>
      </c>
      <c r="T105" s="59" t="s">
        <v>1418</v>
      </c>
      <c r="U105" s="59" t="s">
        <v>1419</v>
      </c>
      <c r="V105" s="59" t="s">
        <v>523</v>
      </c>
      <c r="W105" s="4" t="s">
        <v>107</v>
      </c>
    </row>
    <row r="106" spans="1:23" x14ac:dyDescent="0.15">
      <c r="A106" s="59" t="s">
        <v>4179</v>
      </c>
      <c r="B106" s="59" t="s">
        <v>4180</v>
      </c>
      <c r="C106" s="59" t="s">
        <v>3682</v>
      </c>
      <c r="D106" s="59" t="s">
        <v>1406</v>
      </c>
      <c r="E106" s="59" t="s">
        <v>1476</v>
      </c>
      <c r="F106" s="59" t="s">
        <v>747</v>
      </c>
      <c r="G106" s="59" t="s">
        <v>4181</v>
      </c>
      <c r="H106" s="59" t="s">
        <v>1409</v>
      </c>
      <c r="I106" s="59" t="s">
        <v>3684</v>
      </c>
      <c r="J106" s="59" t="s">
        <v>3685</v>
      </c>
      <c r="K106" s="59" t="s">
        <v>3686</v>
      </c>
      <c r="L106" s="59" t="s">
        <v>3687</v>
      </c>
      <c r="M106" s="59" t="s">
        <v>4182</v>
      </c>
      <c r="N106" s="59">
        <v>24</v>
      </c>
      <c r="O106" s="59" t="s">
        <v>1423</v>
      </c>
      <c r="P106" s="59" t="s">
        <v>3949</v>
      </c>
      <c r="Q106" s="59" t="s">
        <v>3950</v>
      </c>
      <c r="R106" s="59">
        <v>3930.43</v>
      </c>
      <c r="S106" s="65">
        <v>3930.43</v>
      </c>
      <c r="T106" s="59" t="s">
        <v>1418</v>
      </c>
      <c r="U106" s="59" t="s">
        <v>1419</v>
      </c>
      <c r="V106" s="4" t="s">
        <v>3692</v>
      </c>
      <c r="W106" s="4" t="s">
        <v>107</v>
      </c>
    </row>
    <row r="107" spans="1:23" x14ac:dyDescent="0.15">
      <c r="A107" s="59" t="s">
        <v>4183</v>
      </c>
      <c r="B107" s="59" t="s">
        <v>4184</v>
      </c>
      <c r="C107" s="59" t="s">
        <v>3682</v>
      </c>
      <c r="D107" s="59" t="s">
        <v>1406</v>
      </c>
      <c r="E107" s="59" t="s">
        <v>1476</v>
      </c>
      <c r="F107" s="59" t="s">
        <v>747</v>
      </c>
      <c r="G107" s="59" t="s">
        <v>4165</v>
      </c>
      <c r="H107" s="59" t="s">
        <v>1409</v>
      </c>
      <c r="I107" s="59" t="s">
        <v>3684</v>
      </c>
      <c r="J107" s="59" t="s">
        <v>3685</v>
      </c>
      <c r="K107" s="59" t="s">
        <v>3686</v>
      </c>
      <c r="L107" s="59" t="s">
        <v>3687</v>
      </c>
      <c r="M107" s="59" t="s">
        <v>4166</v>
      </c>
      <c r="N107" s="59">
        <v>86</v>
      </c>
      <c r="O107" s="59" t="s">
        <v>3772</v>
      </c>
      <c r="P107" s="59" t="s">
        <v>4168</v>
      </c>
      <c r="Q107" s="59" t="s">
        <v>3950</v>
      </c>
      <c r="R107" s="59">
        <v>3822.84</v>
      </c>
      <c r="S107" s="65">
        <v>3822.84</v>
      </c>
      <c r="T107" s="59" t="s">
        <v>1418</v>
      </c>
      <c r="U107" s="59" t="s">
        <v>1419</v>
      </c>
      <c r="V107" s="4" t="s">
        <v>3692</v>
      </c>
      <c r="W107" s="4" t="s">
        <v>107</v>
      </c>
    </row>
    <row r="108" spans="1:23" x14ac:dyDescent="0.15">
      <c r="A108" s="59" t="s">
        <v>4185</v>
      </c>
      <c r="B108" s="59" t="s">
        <v>4186</v>
      </c>
      <c r="C108" s="59" t="s">
        <v>3682</v>
      </c>
      <c r="D108" s="59" t="s">
        <v>1406</v>
      </c>
      <c r="E108" s="59" t="s">
        <v>1407</v>
      </c>
      <c r="F108" s="59" t="s">
        <v>2006</v>
      </c>
      <c r="G108" s="59" t="s">
        <v>3853</v>
      </c>
      <c r="H108" s="59" t="s">
        <v>1409</v>
      </c>
      <c r="I108" s="59" t="s">
        <v>3684</v>
      </c>
      <c r="J108" s="59" t="s">
        <v>3685</v>
      </c>
      <c r="K108" s="59" t="s">
        <v>3686</v>
      </c>
      <c r="L108" s="59" t="s">
        <v>3687</v>
      </c>
      <c r="M108" s="59" t="s">
        <v>3912</v>
      </c>
      <c r="N108" s="59">
        <v>80</v>
      </c>
      <c r="O108" s="59" t="s">
        <v>3913</v>
      </c>
      <c r="P108" s="59" t="s">
        <v>3756</v>
      </c>
      <c r="Q108" s="59" t="s">
        <v>3667</v>
      </c>
      <c r="R108" s="59">
        <v>3522.45</v>
      </c>
      <c r="S108" s="65">
        <v>3522.45</v>
      </c>
      <c r="T108" s="59" t="s">
        <v>1418</v>
      </c>
      <c r="U108" s="59" t="s">
        <v>1419</v>
      </c>
      <c r="V108" s="59" t="s">
        <v>3667</v>
      </c>
      <c r="W108" s="59" t="s">
        <v>88</v>
      </c>
    </row>
    <row r="109" spans="1:23" x14ac:dyDescent="0.15">
      <c r="A109" s="59" t="s">
        <v>4187</v>
      </c>
      <c r="B109" s="59" t="s">
        <v>4188</v>
      </c>
      <c r="C109" s="59" t="s">
        <v>3682</v>
      </c>
      <c r="D109" s="59" t="s">
        <v>1406</v>
      </c>
      <c r="E109" s="59" t="s">
        <v>3822</v>
      </c>
      <c r="F109" s="59" t="s">
        <v>3823</v>
      </c>
      <c r="G109" s="59" t="s">
        <v>4189</v>
      </c>
      <c r="H109" s="59" t="s">
        <v>1409</v>
      </c>
      <c r="I109" s="59" t="s">
        <v>3684</v>
      </c>
      <c r="J109" s="59" t="s">
        <v>3685</v>
      </c>
      <c r="K109" s="59" t="s">
        <v>3686</v>
      </c>
      <c r="L109" s="59" t="s">
        <v>3687</v>
      </c>
      <c r="M109" s="59" t="s">
        <v>3836</v>
      </c>
      <c r="N109" s="59">
        <v>120</v>
      </c>
      <c r="O109" s="59" t="s">
        <v>4190</v>
      </c>
      <c r="P109" s="59" t="s">
        <v>3837</v>
      </c>
      <c r="Q109" s="59" t="s">
        <v>3828</v>
      </c>
      <c r="R109" s="59">
        <v>3332.7</v>
      </c>
      <c r="S109" s="65">
        <v>3332.7</v>
      </c>
      <c r="T109" s="59" t="s">
        <v>1418</v>
      </c>
      <c r="U109" s="59" t="s">
        <v>1419</v>
      </c>
      <c r="V109" s="4" t="s">
        <v>3692</v>
      </c>
      <c r="W109" s="4" t="s">
        <v>107</v>
      </c>
    </row>
    <row r="110" spans="1:23" x14ac:dyDescent="0.15">
      <c r="A110" s="59" t="s">
        <v>4191</v>
      </c>
      <c r="B110" s="59" t="s">
        <v>4192</v>
      </c>
      <c r="C110" s="59" t="s">
        <v>3682</v>
      </c>
      <c r="D110" s="59" t="s">
        <v>1406</v>
      </c>
      <c r="E110" s="59" t="s">
        <v>1476</v>
      </c>
      <c r="F110" s="59" t="s">
        <v>747</v>
      </c>
      <c r="G110" s="59" t="s">
        <v>4046</v>
      </c>
      <c r="H110" s="59" t="s">
        <v>1409</v>
      </c>
      <c r="I110" s="59" t="s">
        <v>3684</v>
      </c>
      <c r="J110" s="59" t="s">
        <v>3685</v>
      </c>
      <c r="K110" s="59" t="s">
        <v>3686</v>
      </c>
      <c r="L110" s="59" t="s">
        <v>3687</v>
      </c>
      <c r="M110" s="59" t="s">
        <v>4047</v>
      </c>
      <c r="N110" s="59">
        <v>76</v>
      </c>
      <c r="O110" s="59" t="s">
        <v>4098</v>
      </c>
      <c r="P110" s="59" t="s">
        <v>3949</v>
      </c>
      <c r="Q110" s="59" t="s">
        <v>3950</v>
      </c>
      <c r="R110" s="59">
        <v>3059.83</v>
      </c>
      <c r="S110" s="65">
        <v>3059.83</v>
      </c>
      <c r="T110" s="59" t="s">
        <v>1418</v>
      </c>
      <c r="U110" s="59" t="s">
        <v>1419</v>
      </c>
      <c r="V110" s="4" t="s">
        <v>3692</v>
      </c>
      <c r="W110" s="4" t="s">
        <v>107</v>
      </c>
    </row>
    <row r="111" spans="1:23" x14ac:dyDescent="0.15">
      <c r="A111" s="59" t="s">
        <v>4193</v>
      </c>
      <c r="B111" s="59" t="s">
        <v>4194</v>
      </c>
      <c r="C111" s="59" t="s">
        <v>3682</v>
      </c>
      <c r="D111" s="59" t="s">
        <v>1406</v>
      </c>
      <c r="E111" s="59" t="s">
        <v>727</v>
      </c>
      <c r="F111" s="59" t="s">
        <v>1713</v>
      </c>
      <c r="G111" s="59" t="s">
        <v>4195</v>
      </c>
      <c r="H111" s="59" t="s">
        <v>1409</v>
      </c>
      <c r="I111" s="59" t="s">
        <v>3684</v>
      </c>
      <c r="J111" s="59" t="s">
        <v>3685</v>
      </c>
      <c r="K111" s="59" t="s">
        <v>3686</v>
      </c>
      <c r="L111" s="59" t="s">
        <v>3687</v>
      </c>
      <c r="M111" s="59" t="s">
        <v>4196</v>
      </c>
      <c r="N111" s="59">
        <v>55</v>
      </c>
      <c r="O111" s="59" t="s">
        <v>4197</v>
      </c>
      <c r="P111" s="59" t="s">
        <v>4198</v>
      </c>
      <c r="Q111" s="59" t="s">
        <v>3669</v>
      </c>
      <c r="R111" s="59">
        <v>2999.09</v>
      </c>
      <c r="S111" s="65">
        <v>2999.09</v>
      </c>
      <c r="T111" s="59" t="s">
        <v>1418</v>
      </c>
      <c r="U111" s="59" t="s">
        <v>1419</v>
      </c>
      <c r="V111" s="59" t="s">
        <v>3670</v>
      </c>
      <c r="W111" s="4" t="s">
        <v>107</v>
      </c>
    </row>
    <row r="112" spans="1:23" x14ac:dyDescent="0.15">
      <c r="A112" s="59" t="s">
        <v>4199</v>
      </c>
      <c r="B112" s="59" t="s">
        <v>4200</v>
      </c>
      <c r="C112" s="59" t="s">
        <v>3682</v>
      </c>
      <c r="D112" s="59" t="s">
        <v>1406</v>
      </c>
      <c r="E112" s="59" t="s">
        <v>1476</v>
      </c>
      <c r="F112" s="59" t="s">
        <v>747</v>
      </c>
      <c r="G112" s="59" t="s">
        <v>4201</v>
      </c>
      <c r="H112" s="59" t="s">
        <v>1409</v>
      </c>
      <c r="I112" s="59" t="s">
        <v>3684</v>
      </c>
      <c r="J112" s="59" t="s">
        <v>3685</v>
      </c>
      <c r="K112" s="59" t="s">
        <v>3686</v>
      </c>
      <c r="L112" s="59" t="s">
        <v>3687</v>
      </c>
      <c r="M112" s="59" t="s">
        <v>4202</v>
      </c>
      <c r="N112" s="59">
        <v>86</v>
      </c>
      <c r="O112" s="59" t="s">
        <v>3772</v>
      </c>
      <c r="P112" s="59" t="s">
        <v>4168</v>
      </c>
      <c r="Q112" s="59" t="s">
        <v>3950</v>
      </c>
      <c r="R112" s="59">
        <v>2679.6</v>
      </c>
      <c r="S112" s="65">
        <v>2224.2600000000002</v>
      </c>
      <c r="T112" s="59" t="s">
        <v>1418</v>
      </c>
      <c r="U112" s="59" t="s">
        <v>1419</v>
      </c>
      <c r="V112" s="4" t="s">
        <v>3692</v>
      </c>
      <c r="W112" s="4" t="s">
        <v>107</v>
      </c>
    </row>
    <row r="113" spans="1:23" x14ac:dyDescent="0.15">
      <c r="A113" s="59" t="s">
        <v>4203</v>
      </c>
      <c r="B113" s="59" t="s">
        <v>4204</v>
      </c>
      <c r="C113" s="59" t="s">
        <v>3682</v>
      </c>
      <c r="D113" s="59" t="s">
        <v>1406</v>
      </c>
      <c r="E113" s="59" t="s">
        <v>1476</v>
      </c>
      <c r="F113" s="59" t="s">
        <v>747</v>
      </c>
      <c r="G113" s="59" t="s">
        <v>4140</v>
      </c>
      <c r="H113" s="59" t="s">
        <v>1409</v>
      </c>
      <c r="I113" s="59" t="s">
        <v>3684</v>
      </c>
      <c r="J113" s="59" t="s">
        <v>3685</v>
      </c>
      <c r="K113" s="59" t="s">
        <v>3686</v>
      </c>
      <c r="L113" s="59" t="s">
        <v>3687</v>
      </c>
      <c r="M113" s="59" t="s">
        <v>4132</v>
      </c>
      <c r="N113" s="59">
        <v>76</v>
      </c>
      <c r="O113" s="59" t="s">
        <v>4205</v>
      </c>
      <c r="P113" s="59" t="s">
        <v>3949</v>
      </c>
      <c r="Q113" s="59" t="s">
        <v>3950</v>
      </c>
      <c r="R113" s="59">
        <v>2509.77</v>
      </c>
      <c r="S113" s="65">
        <v>2509.77</v>
      </c>
      <c r="T113" s="59" t="s">
        <v>1418</v>
      </c>
      <c r="U113" s="59" t="s">
        <v>1419</v>
      </c>
      <c r="V113" s="4" t="s">
        <v>3692</v>
      </c>
      <c r="W113" s="4" t="s">
        <v>107</v>
      </c>
    </row>
    <row r="114" spans="1:23" x14ac:dyDescent="0.15">
      <c r="A114" s="59" t="s">
        <v>4206</v>
      </c>
      <c r="B114" s="59" t="s">
        <v>4207</v>
      </c>
      <c r="C114" s="59" t="s">
        <v>3682</v>
      </c>
      <c r="D114" s="59" t="s">
        <v>1406</v>
      </c>
      <c r="E114" s="59" t="s">
        <v>3710</v>
      </c>
      <c r="F114" s="59" t="s">
        <v>3711</v>
      </c>
      <c r="G114" s="59" t="s">
        <v>4208</v>
      </c>
      <c r="H114" s="59" t="s">
        <v>1409</v>
      </c>
      <c r="I114" s="59" t="s">
        <v>3684</v>
      </c>
      <c r="J114" s="59" t="s">
        <v>3685</v>
      </c>
      <c r="K114" s="59" t="s">
        <v>3686</v>
      </c>
      <c r="L114" s="59" t="s">
        <v>3687</v>
      </c>
      <c r="M114" s="59" t="s">
        <v>4209</v>
      </c>
      <c r="N114" s="59">
        <v>153</v>
      </c>
      <c r="O114" s="59" t="s">
        <v>4210</v>
      </c>
      <c r="P114" s="59" t="s">
        <v>3715</v>
      </c>
      <c r="Q114" s="59" t="s">
        <v>2120</v>
      </c>
      <c r="R114" s="59">
        <v>2350.69</v>
      </c>
      <c r="S114" s="65">
        <v>2350.69</v>
      </c>
      <c r="T114" s="59" t="s">
        <v>1418</v>
      </c>
      <c r="U114" s="59" t="s">
        <v>1419</v>
      </c>
      <c r="V114" s="59" t="s">
        <v>2120</v>
      </c>
      <c r="W114" s="4" t="s">
        <v>107</v>
      </c>
    </row>
    <row r="115" spans="1:23" x14ac:dyDescent="0.15">
      <c r="A115" s="59" t="s">
        <v>4211</v>
      </c>
      <c r="B115" s="59" t="s">
        <v>4212</v>
      </c>
      <c r="C115" s="59" t="s">
        <v>3682</v>
      </c>
      <c r="D115" s="59" t="s">
        <v>1406</v>
      </c>
      <c r="E115" s="59" t="s">
        <v>1476</v>
      </c>
      <c r="F115" s="59" t="s">
        <v>747</v>
      </c>
      <c r="G115" s="59" t="s">
        <v>4001</v>
      </c>
      <c r="H115" s="59" t="s">
        <v>1409</v>
      </c>
      <c r="I115" s="59" t="s">
        <v>3684</v>
      </c>
      <c r="J115" s="59" t="s">
        <v>3685</v>
      </c>
      <c r="K115" s="59" t="s">
        <v>3686</v>
      </c>
      <c r="L115" s="59" t="s">
        <v>3687</v>
      </c>
      <c r="M115" s="59" t="s">
        <v>4002</v>
      </c>
      <c r="N115" s="59">
        <v>76</v>
      </c>
      <c r="O115" s="59" t="s">
        <v>3870</v>
      </c>
      <c r="P115" s="59" t="s">
        <v>3949</v>
      </c>
      <c r="Q115" s="59" t="s">
        <v>3950</v>
      </c>
      <c r="R115" s="59">
        <v>2225</v>
      </c>
      <c r="S115" s="65">
        <v>2225</v>
      </c>
      <c r="T115" s="59" t="s">
        <v>1418</v>
      </c>
      <c r="U115" s="59" t="s">
        <v>1419</v>
      </c>
      <c r="V115" s="4" t="s">
        <v>3692</v>
      </c>
      <c r="W115" s="4" t="s">
        <v>107</v>
      </c>
    </row>
    <row r="116" spans="1:23" x14ac:dyDescent="0.15">
      <c r="A116" s="59" t="s">
        <v>4213</v>
      </c>
      <c r="B116" s="59" t="s">
        <v>4214</v>
      </c>
      <c r="C116" s="59" t="s">
        <v>3682</v>
      </c>
      <c r="D116" s="59" t="s">
        <v>1406</v>
      </c>
      <c r="E116" s="59" t="s">
        <v>1426</v>
      </c>
      <c r="F116" s="59" t="s">
        <v>3798</v>
      </c>
      <c r="G116" s="59" t="s">
        <v>4215</v>
      </c>
      <c r="H116" s="59" t="s">
        <v>1409</v>
      </c>
      <c r="I116" s="59" t="s">
        <v>3684</v>
      </c>
      <c r="J116" s="59" t="s">
        <v>3685</v>
      </c>
      <c r="K116" s="59" t="s">
        <v>3686</v>
      </c>
      <c r="L116" s="59" t="s">
        <v>3687</v>
      </c>
      <c r="M116" s="59" t="s">
        <v>3818</v>
      </c>
      <c r="N116" s="59">
        <v>118</v>
      </c>
      <c r="O116" s="59" t="s">
        <v>4216</v>
      </c>
      <c r="P116" s="59" t="s">
        <v>3802</v>
      </c>
      <c r="Q116" s="59" t="s">
        <v>3803</v>
      </c>
      <c r="R116" s="59">
        <v>1801.39</v>
      </c>
      <c r="S116" s="65">
        <v>1801.39</v>
      </c>
      <c r="T116" s="59" t="s">
        <v>1418</v>
      </c>
      <c r="U116" s="59" t="s">
        <v>1419</v>
      </c>
      <c r="V116" s="59" t="s">
        <v>523</v>
      </c>
      <c r="W116" s="4" t="s">
        <v>107</v>
      </c>
    </row>
    <row r="117" spans="1:23" x14ac:dyDescent="0.15">
      <c r="A117" s="59" t="s">
        <v>4217</v>
      </c>
      <c r="B117" s="59" t="s">
        <v>4218</v>
      </c>
      <c r="C117" s="59" t="s">
        <v>3682</v>
      </c>
      <c r="D117" s="59" t="s">
        <v>1406</v>
      </c>
      <c r="E117" s="59" t="s">
        <v>3710</v>
      </c>
      <c r="F117" s="59" t="s">
        <v>3711</v>
      </c>
      <c r="G117" s="59" t="s">
        <v>4019</v>
      </c>
      <c r="H117" s="59" t="s">
        <v>1409</v>
      </c>
      <c r="I117" s="59" t="s">
        <v>3684</v>
      </c>
      <c r="J117" s="59" t="s">
        <v>3685</v>
      </c>
      <c r="K117" s="59" t="s">
        <v>3686</v>
      </c>
      <c r="L117" s="59" t="s">
        <v>3687</v>
      </c>
      <c r="M117" s="59" t="s">
        <v>4016</v>
      </c>
      <c r="N117" s="59">
        <v>65</v>
      </c>
      <c r="O117" s="59" t="s">
        <v>4219</v>
      </c>
      <c r="P117" s="59" t="s">
        <v>3715</v>
      </c>
      <c r="Q117" s="59" t="s">
        <v>3778</v>
      </c>
      <c r="R117" s="59">
        <v>692.63</v>
      </c>
      <c r="S117" s="65">
        <v>692.63</v>
      </c>
      <c r="T117" s="59" t="s">
        <v>1418</v>
      </c>
      <c r="U117" s="59" t="s">
        <v>1419</v>
      </c>
      <c r="V117" s="59" t="s">
        <v>2120</v>
      </c>
      <c r="W117" s="4" t="s">
        <v>107</v>
      </c>
    </row>
    <row r="118" spans="1:23" x14ac:dyDescent="0.15">
      <c r="A118" s="59" t="s">
        <v>4220</v>
      </c>
      <c r="B118" s="59" t="s">
        <v>4221</v>
      </c>
      <c r="C118" s="59" t="s">
        <v>3682</v>
      </c>
      <c r="D118" s="59" t="s">
        <v>1406</v>
      </c>
      <c r="E118" s="59" t="s">
        <v>1476</v>
      </c>
      <c r="F118" s="59" t="s">
        <v>747</v>
      </c>
      <c r="G118" s="59" t="s">
        <v>4127</v>
      </c>
      <c r="H118" s="59" t="s">
        <v>1409</v>
      </c>
      <c r="I118" s="59" t="s">
        <v>3684</v>
      </c>
      <c r="J118" s="59" t="s">
        <v>3685</v>
      </c>
      <c r="K118" s="59" t="s">
        <v>3686</v>
      </c>
      <c r="L118" s="59" t="s">
        <v>3687</v>
      </c>
      <c r="M118" s="59" t="s">
        <v>4182</v>
      </c>
      <c r="N118" s="59">
        <v>24</v>
      </c>
      <c r="O118" s="59" t="s">
        <v>4129</v>
      </c>
      <c r="P118" s="59" t="s">
        <v>3949</v>
      </c>
      <c r="Q118" s="59" t="s">
        <v>3950</v>
      </c>
      <c r="R118" s="59">
        <v>639.44000000000005</v>
      </c>
      <c r="S118" s="65">
        <v>639.44000000000005</v>
      </c>
      <c r="T118" s="59" t="s">
        <v>1418</v>
      </c>
      <c r="U118" s="59" t="s">
        <v>1419</v>
      </c>
      <c r="V118" s="4" t="s">
        <v>3692</v>
      </c>
      <c r="W118" s="4" t="s">
        <v>107</v>
      </c>
    </row>
    <row r="119" spans="1:23" x14ac:dyDescent="0.15">
      <c r="A119" s="59" t="s">
        <v>4222</v>
      </c>
      <c r="B119" s="59" t="s">
        <v>4223</v>
      </c>
      <c r="C119" s="59" t="s">
        <v>3682</v>
      </c>
      <c r="D119" s="59" t="s">
        <v>4224</v>
      </c>
      <c r="E119" s="59" t="s">
        <v>3710</v>
      </c>
      <c r="F119" s="59" t="s">
        <v>3711</v>
      </c>
      <c r="G119" s="59" t="s">
        <v>4225</v>
      </c>
      <c r="H119" s="59" t="s">
        <v>1409</v>
      </c>
      <c r="I119" s="59" t="s">
        <v>3684</v>
      </c>
      <c r="J119" s="59" t="s">
        <v>3685</v>
      </c>
      <c r="K119" s="59" t="s">
        <v>3686</v>
      </c>
      <c r="L119" s="59" t="s">
        <v>3687</v>
      </c>
      <c r="M119" s="59" t="s">
        <v>4226</v>
      </c>
      <c r="N119" s="59">
        <v>184</v>
      </c>
      <c r="O119" s="59" t="s">
        <v>4227</v>
      </c>
      <c r="P119" s="59" t="s">
        <v>3715</v>
      </c>
      <c r="Q119" s="59" t="s">
        <v>2120</v>
      </c>
      <c r="R119" s="59">
        <v>609.4</v>
      </c>
      <c r="S119" s="65">
        <v>609.4</v>
      </c>
      <c r="T119" s="59" t="s">
        <v>1418</v>
      </c>
      <c r="U119" s="59" t="s">
        <v>1419</v>
      </c>
      <c r="V119" s="59" t="s">
        <v>2120</v>
      </c>
      <c r="W119" s="4" t="s">
        <v>107</v>
      </c>
    </row>
    <row r="120" spans="1:23" x14ac:dyDescent="0.15">
      <c r="A120" s="59" t="s">
        <v>4228</v>
      </c>
      <c r="B120" s="59" t="s">
        <v>4229</v>
      </c>
      <c r="C120" s="59" t="s">
        <v>3682</v>
      </c>
      <c r="D120" s="59" t="s">
        <v>1406</v>
      </c>
      <c r="E120" s="59" t="s">
        <v>1476</v>
      </c>
      <c r="F120" s="59" t="s">
        <v>747</v>
      </c>
      <c r="G120" s="59" t="s">
        <v>4128</v>
      </c>
      <c r="H120" s="59" t="s">
        <v>1409</v>
      </c>
      <c r="I120" s="59" t="s">
        <v>3684</v>
      </c>
      <c r="J120" s="59" t="s">
        <v>3685</v>
      </c>
      <c r="K120" s="59" t="s">
        <v>3686</v>
      </c>
      <c r="L120" s="59" t="s">
        <v>3687</v>
      </c>
      <c r="M120" s="59" t="s">
        <v>4230</v>
      </c>
      <c r="N120" s="59">
        <v>24</v>
      </c>
      <c r="O120" s="59" t="s">
        <v>4231</v>
      </c>
      <c r="P120" s="59" t="s">
        <v>3949</v>
      </c>
      <c r="Q120" s="59" t="s">
        <v>3950</v>
      </c>
      <c r="R120" s="59">
        <v>592.20000000000005</v>
      </c>
      <c r="S120" s="65">
        <v>592.20000000000005</v>
      </c>
      <c r="T120" s="59" t="s">
        <v>1418</v>
      </c>
      <c r="U120" s="59" t="s">
        <v>1419</v>
      </c>
      <c r="V120" s="4" t="s">
        <v>3692</v>
      </c>
      <c r="W120" s="4" t="s">
        <v>107</v>
      </c>
    </row>
    <row r="121" spans="1:23" x14ac:dyDescent="0.15">
      <c r="A121" s="59" t="s">
        <v>4232</v>
      </c>
      <c r="B121" s="59" t="s">
        <v>4233</v>
      </c>
      <c r="C121" s="59" t="s">
        <v>3682</v>
      </c>
      <c r="D121" s="59" t="s">
        <v>1406</v>
      </c>
      <c r="E121" s="59" t="s">
        <v>3710</v>
      </c>
      <c r="F121" s="59" t="s">
        <v>3711</v>
      </c>
      <c r="G121" s="59" t="s">
        <v>4234</v>
      </c>
      <c r="H121" s="59" t="s">
        <v>1409</v>
      </c>
      <c r="I121" s="59" t="s">
        <v>3684</v>
      </c>
      <c r="J121" s="59" t="s">
        <v>3685</v>
      </c>
      <c r="K121" s="59" t="s">
        <v>3686</v>
      </c>
      <c r="L121" s="59" t="s">
        <v>3687</v>
      </c>
      <c r="M121" s="59" t="s">
        <v>3902</v>
      </c>
      <c r="N121" s="59">
        <v>65</v>
      </c>
      <c r="O121" s="59" t="s">
        <v>4235</v>
      </c>
      <c r="P121" s="59" t="s">
        <v>3715</v>
      </c>
      <c r="Q121" s="59" t="s">
        <v>3778</v>
      </c>
      <c r="R121" s="59">
        <v>499.82</v>
      </c>
      <c r="S121" s="65">
        <v>499.82</v>
      </c>
      <c r="T121" s="59" t="s">
        <v>1418</v>
      </c>
      <c r="U121" s="59" t="s">
        <v>1419</v>
      </c>
      <c r="V121" s="59" t="s">
        <v>2120</v>
      </c>
      <c r="W121" s="4" t="s">
        <v>107</v>
      </c>
    </row>
    <row r="122" spans="1:23" x14ac:dyDescent="0.15">
      <c r="A122" s="59" t="s">
        <v>4236</v>
      </c>
      <c r="B122" s="59" t="s">
        <v>4237</v>
      </c>
      <c r="C122" s="59" t="s">
        <v>3682</v>
      </c>
      <c r="D122" s="59" t="s">
        <v>1406</v>
      </c>
      <c r="E122" s="59" t="s">
        <v>3710</v>
      </c>
      <c r="F122" s="59" t="s">
        <v>3711</v>
      </c>
      <c r="G122" s="59" t="s">
        <v>4208</v>
      </c>
      <c r="H122" s="59" t="s">
        <v>1409</v>
      </c>
      <c r="I122" s="59" t="s">
        <v>3684</v>
      </c>
      <c r="J122" s="59" t="s">
        <v>3685</v>
      </c>
      <c r="K122" s="59" t="s">
        <v>3686</v>
      </c>
      <c r="L122" s="59" t="s">
        <v>3687</v>
      </c>
      <c r="M122" s="59" t="s">
        <v>4238</v>
      </c>
      <c r="N122" s="59">
        <v>153</v>
      </c>
      <c r="O122" s="59" t="s">
        <v>4239</v>
      </c>
      <c r="P122" s="59" t="s">
        <v>3715</v>
      </c>
      <c r="Q122" s="59" t="s">
        <v>2120</v>
      </c>
      <c r="R122" s="59">
        <v>436.78</v>
      </c>
      <c r="S122" s="65">
        <v>436.78</v>
      </c>
      <c r="T122" s="59" t="s">
        <v>1418</v>
      </c>
      <c r="U122" s="59" t="s">
        <v>1419</v>
      </c>
      <c r="V122" s="59" t="s">
        <v>2120</v>
      </c>
      <c r="W122" s="4" t="s">
        <v>107</v>
      </c>
    </row>
    <row r="123" spans="1:23" x14ac:dyDescent="0.15">
      <c r="A123" s="59" t="s">
        <v>4240</v>
      </c>
      <c r="B123" s="59" t="s">
        <v>4241</v>
      </c>
      <c r="C123" s="59" t="s">
        <v>3682</v>
      </c>
      <c r="D123" s="59" t="s">
        <v>1406</v>
      </c>
      <c r="E123" s="59" t="s">
        <v>1476</v>
      </c>
      <c r="F123" s="59" t="s">
        <v>747</v>
      </c>
      <c r="G123" s="59" t="s">
        <v>3980</v>
      </c>
      <c r="H123" s="59" t="s">
        <v>1409</v>
      </c>
      <c r="I123" s="59" t="s">
        <v>3684</v>
      </c>
      <c r="J123" s="59" t="s">
        <v>3685</v>
      </c>
      <c r="K123" s="59" t="s">
        <v>3686</v>
      </c>
      <c r="L123" s="59" t="s">
        <v>3687</v>
      </c>
      <c r="M123" s="59" t="s">
        <v>3957</v>
      </c>
      <c r="N123" s="59">
        <v>66</v>
      </c>
      <c r="O123" s="59" t="s">
        <v>4162</v>
      </c>
      <c r="P123" s="59" t="s">
        <v>3722</v>
      </c>
      <c r="Q123" s="59" t="s">
        <v>3723</v>
      </c>
      <c r="R123" s="59">
        <v>286.83999999999997</v>
      </c>
      <c r="S123" s="65">
        <v>286.83999999999997</v>
      </c>
      <c r="T123" s="59" t="s">
        <v>1418</v>
      </c>
      <c r="U123" s="59" t="s">
        <v>1419</v>
      </c>
      <c r="V123" s="4" t="s">
        <v>3692</v>
      </c>
      <c r="W123" s="4" t="s">
        <v>107</v>
      </c>
    </row>
    <row r="124" spans="1:23" x14ac:dyDescent="0.15">
      <c r="A124" s="59" t="s">
        <v>4242</v>
      </c>
      <c r="B124" s="59" t="s">
        <v>4243</v>
      </c>
      <c r="C124" s="59" t="s">
        <v>3682</v>
      </c>
      <c r="D124" s="59" t="s">
        <v>1406</v>
      </c>
      <c r="E124" s="59" t="s">
        <v>3710</v>
      </c>
      <c r="F124" s="59" t="s">
        <v>3711</v>
      </c>
      <c r="G124" s="59" t="s">
        <v>4244</v>
      </c>
      <c r="H124" s="59" t="s">
        <v>1409</v>
      </c>
      <c r="I124" s="59" t="s">
        <v>3684</v>
      </c>
      <c r="J124" s="59" t="s">
        <v>3685</v>
      </c>
      <c r="K124" s="59" t="s">
        <v>3686</v>
      </c>
      <c r="L124" s="59" t="s">
        <v>3687</v>
      </c>
      <c r="M124" s="59" t="s">
        <v>4245</v>
      </c>
      <c r="N124" s="59">
        <v>92</v>
      </c>
      <c r="O124" s="59" t="s">
        <v>4246</v>
      </c>
      <c r="P124" s="59" t="s">
        <v>3715</v>
      </c>
      <c r="Q124" s="59" t="s">
        <v>3716</v>
      </c>
      <c r="R124" s="59">
        <v>186.58</v>
      </c>
      <c r="S124" s="65">
        <v>186.58</v>
      </c>
      <c r="T124" s="59" t="s">
        <v>1418</v>
      </c>
      <c r="U124" s="59" t="s">
        <v>1419</v>
      </c>
      <c r="V124" s="59" t="s">
        <v>2120</v>
      </c>
      <c r="W124" s="4" t="s">
        <v>107</v>
      </c>
    </row>
    <row r="125" spans="1:23" x14ac:dyDescent="0.15">
      <c r="A125" s="59" t="s">
        <v>4247</v>
      </c>
      <c r="B125" s="59" t="s">
        <v>4248</v>
      </c>
      <c r="C125" s="59" t="s">
        <v>3682</v>
      </c>
      <c r="D125" s="59" t="s">
        <v>1406</v>
      </c>
      <c r="E125" s="59" t="s">
        <v>1476</v>
      </c>
      <c r="F125" s="59" t="s">
        <v>747</v>
      </c>
      <c r="G125" s="59" t="s">
        <v>4047</v>
      </c>
      <c r="H125" s="59" t="s">
        <v>1409</v>
      </c>
      <c r="I125" s="59" t="s">
        <v>3684</v>
      </c>
      <c r="J125" s="59" t="s">
        <v>3685</v>
      </c>
      <c r="K125" s="59" t="s">
        <v>3686</v>
      </c>
      <c r="L125" s="59" t="s">
        <v>3687</v>
      </c>
      <c r="M125" s="59" t="s">
        <v>4249</v>
      </c>
      <c r="N125" s="59">
        <v>76</v>
      </c>
      <c r="O125" s="59" t="s">
        <v>4250</v>
      </c>
      <c r="P125" s="59" t="s">
        <v>3949</v>
      </c>
      <c r="Q125" s="59" t="s">
        <v>3950</v>
      </c>
      <c r="R125" s="59">
        <v>161.80000000000001</v>
      </c>
      <c r="S125" s="65">
        <v>161.80000000000001</v>
      </c>
      <c r="T125" s="59" t="s">
        <v>1418</v>
      </c>
      <c r="U125" s="59" t="s">
        <v>1419</v>
      </c>
      <c r="V125" s="4" t="s">
        <v>3692</v>
      </c>
      <c r="W125" s="4" t="s">
        <v>107</v>
      </c>
    </row>
    <row r="126" spans="1:23" x14ac:dyDescent="0.15">
      <c r="A126" s="59" t="s">
        <v>4251</v>
      </c>
      <c r="B126" s="59" t="s">
        <v>4252</v>
      </c>
      <c r="C126" s="59" t="s">
        <v>3682</v>
      </c>
      <c r="D126" s="59" t="s">
        <v>1406</v>
      </c>
      <c r="E126" s="59" t="s">
        <v>1426</v>
      </c>
      <c r="F126" s="59" t="s">
        <v>1616</v>
      </c>
      <c r="G126" s="59" t="s">
        <v>4059</v>
      </c>
      <c r="H126" s="59" t="s">
        <v>1409</v>
      </c>
      <c r="I126" s="59" t="s">
        <v>3684</v>
      </c>
      <c r="J126" s="59" t="s">
        <v>3685</v>
      </c>
      <c r="K126" s="59" t="s">
        <v>3686</v>
      </c>
      <c r="L126" s="59" t="s">
        <v>3687</v>
      </c>
      <c r="M126" s="59" t="s">
        <v>4253</v>
      </c>
      <c r="N126" s="59">
        <v>24</v>
      </c>
      <c r="O126" s="59" t="s">
        <v>4254</v>
      </c>
      <c r="P126" s="59" t="s">
        <v>3919</v>
      </c>
      <c r="Q126" s="59" t="s">
        <v>3920</v>
      </c>
      <c r="R126" s="59">
        <v>53.99</v>
      </c>
      <c r="S126" s="65">
        <v>53.99</v>
      </c>
      <c r="T126" s="59" t="s">
        <v>1418</v>
      </c>
      <c r="U126" s="59" t="s">
        <v>1419</v>
      </c>
      <c r="V126" s="59" t="s">
        <v>528</v>
      </c>
      <c r="W126" s="4" t="s">
        <v>107</v>
      </c>
    </row>
    <row r="127" spans="1:23" x14ac:dyDescent="0.15">
      <c r="A127" s="59" t="s">
        <v>4255</v>
      </c>
      <c r="B127" s="59" t="s">
        <v>4256</v>
      </c>
      <c r="C127" s="59" t="s">
        <v>3682</v>
      </c>
      <c r="D127" s="59" t="s">
        <v>1406</v>
      </c>
      <c r="E127" s="59" t="s">
        <v>1426</v>
      </c>
      <c r="F127" s="59" t="s">
        <v>3798</v>
      </c>
      <c r="G127" s="59" t="s">
        <v>4257</v>
      </c>
      <c r="H127" s="59" t="s">
        <v>1409</v>
      </c>
      <c r="I127" s="59" t="s">
        <v>3684</v>
      </c>
      <c r="J127" s="59" t="s">
        <v>3685</v>
      </c>
      <c r="K127" s="59" t="s">
        <v>3686</v>
      </c>
      <c r="L127" s="59" t="s">
        <v>3687</v>
      </c>
      <c r="M127" s="59" t="s">
        <v>4171</v>
      </c>
      <c r="N127" s="59">
        <v>87</v>
      </c>
      <c r="O127" s="59" t="s">
        <v>4258</v>
      </c>
      <c r="P127" s="59" t="s">
        <v>3937</v>
      </c>
      <c r="Q127" s="59" t="s">
        <v>3938</v>
      </c>
      <c r="R127" s="59">
        <v>47.29</v>
      </c>
      <c r="S127" s="65">
        <v>47.29</v>
      </c>
      <c r="T127" s="59" t="s">
        <v>1418</v>
      </c>
      <c r="U127" s="59" t="s">
        <v>1419</v>
      </c>
      <c r="V127" s="59" t="s">
        <v>523</v>
      </c>
      <c r="W127" s="4" t="s">
        <v>107</v>
      </c>
    </row>
    <row r="128" spans="1:23" x14ac:dyDescent="0.15">
      <c r="A128" s="59" t="s">
        <v>4259</v>
      </c>
      <c r="B128" s="59" t="s">
        <v>4260</v>
      </c>
      <c r="C128" s="59" t="s">
        <v>3682</v>
      </c>
      <c r="D128" s="59" t="s">
        <v>1406</v>
      </c>
      <c r="E128" s="59" t="s">
        <v>1476</v>
      </c>
      <c r="F128" s="59" t="s">
        <v>747</v>
      </c>
      <c r="G128" s="59" t="s">
        <v>3868</v>
      </c>
      <c r="H128" s="59" t="s">
        <v>1409</v>
      </c>
      <c r="I128" s="59" t="s">
        <v>3684</v>
      </c>
      <c r="J128" s="59" t="s">
        <v>3685</v>
      </c>
      <c r="K128" s="59" t="s">
        <v>3686</v>
      </c>
      <c r="L128" s="59" t="s">
        <v>3687</v>
      </c>
      <c r="M128" s="59" t="s">
        <v>4261</v>
      </c>
      <c r="N128" s="59">
        <v>64</v>
      </c>
      <c r="O128" s="59" t="s">
        <v>4262</v>
      </c>
      <c r="P128" s="59" t="s">
        <v>3698</v>
      </c>
      <c r="Q128" s="59" t="s">
        <v>3699</v>
      </c>
      <c r="R128" s="59">
        <v>7.84</v>
      </c>
      <c r="S128" s="65">
        <v>7.84</v>
      </c>
      <c r="T128" s="59" t="s">
        <v>1418</v>
      </c>
      <c r="U128" s="59" t="s">
        <v>1419</v>
      </c>
      <c r="V128" s="4" t="s">
        <v>3692</v>
      </c>
      <c r="W128" s="4" t="s">
        <v>107</v>
      </c>
    </row>
  </sheetData>
  <phoneticPr fontId="3"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9"/>
  <sheetViews>
    <sheetView workbookViewId="0">
      <selection activeCell="R1" sqref="R1:R1048576"/>
    </sheetView>
  </sheetViews>
  <sheetFormatPr defaultColWidth="9" defaultRowHeight="13.5" x14ac:dyDescent="0.15"/>
  <cols>
    <col min="1" max="4" width="9" style="66"/>
    <col min="5" max="5" width="41.25" style="66" customWidth="1"/>
    <col min="6" max="16384" width="9" style="66"/>
  </cols>
  <sheetData>
    <row r="1" spans="1:30" x14ac:dyDescent="0.15">
      <c r="A1" s="66" t="s">
        <v>2384</v>
      </c>
      <c r="B1" s="66" t="s">
        <v>703</v>
      </c>
      <c r="C1" s="66" t="s">
        <v>4266</v>
      </c>
      <c r="D1" s="66" t="s">
        <v>704</v>
      </c>
      <c r="E1" s="67" t="s">
        <v>707</v>
      </c>
      <c r="F1" s="66" t="s">
        <v>4267</v>
      </c>
      <c r="G1" s="66" t="s">
        <v>4268</v>
      </c>
      <c r="H1" s="66" t="s">
        <v>1387</v>
      </c>
      <c r="I1" s="66" t="s">
        <v>1388</v>
      </c>
      <c r="J1" s="66" t="s">
        <v>4269</v>
      </c>
      <c r="K1" s="66" t="s">
        <v>4270</v>
      </c>
      <c r="L1" s="66" t="s">
        <v>4271</v>
      </c>
      <c r="M1" s="66" t="s">
        <v>4272</v>
      </c>
      <c r="N1" s="66" t="s">
        <v>4273</v>
      </c>
      <c r="O1" s="66" t="s">
        <v>4274</v>
      </c>
      <c r="P1" s="66" t="s">
        <v>4275</v>
      </c>
      <c r="Q1" s="66" t="s">
        <v>1399</v>
      </c>
      <c r="R1" s="67" t="s">
        <v>4276</v>
      </c>
      <c r="S1" s="66" t="s">
        <v>4276</v>
      </c>
      <c r="T1" s="66" t="s">
        <v>4277</v>
      </c>
      <c r="U1" s="66" t="s">
        <v>4278</v>
      </c>
      <c r="V1" s="66" t="s">
        <v>4279</v>
      </c>
      <c r="W1" s="66" t="s">
        <v>4280</v>
      </c>
      <c r="X1" s="66" t="s">
        <v>4281</v>
      </c>
      <c r="Y1" s="66" t="s">
        <v>4282</v>
      </c>
      <c r="Z1" s="66" t="s">
        <v>4283</v>
      </c>
      <c r="AA1" s="66" t="s">
        <v>4284</v>
      </c>
      <c r="AB1" s="66" t="s">
        <v>4285</v>
      </c>
      <c r="AC1" s="66" t="s">
        <v>4286</v>
      </c>
      <c r="AD1" s="66" t="s">
        <v>4287</v>
      </c>
    </row>
    <row r="2" spans="1:30" x14ac:dyDescent="0.15">
      <c r="A2" s="66" t="s">
        <v>1419</v>
      </c>
      <c r="B2" s="66">
        <v>21056086</v>
      </c>
      <c r="D2" s="66" t="s">
        <v>526</v>
      </c>
      <c r="E2" s="66" t="s">
        <v>4265</v>
      </c>
      <c r="G2" s="66" t="s">
        <v>4288</v>
      </c>
      <c r="H2" s="66" t="s">
        <v>4289</v>
      </c>
      <c r="I2" s="66" t="s">
        <v>4290</v>
      </c>
      <c r="J2" s="66" t="s">
        <v>4291</v>
      </c>
      <c r="K2" s="66" t="s">
        <v>4292</v>
      </c>
      <c r="L2" s="66" t="s">
        <v>4293</v>
      </c>
      <c r="M2" s="66" t="s">
        <v>4294</v>
      </c>
      <c r="N2" s="66" t="s">
        <v>4295</v>
      </c>
      <c r="O2" s="66">
        <v>1050262</v>
      </c>
      <c r="Q2" s="66">
        <v>23.55</v>
      </c>
      <c r="R2" s="66">
        <f>S2+T2</f>
        <v>0</v>
      </c>
      <c r="S2" s="66">
        <v>0</v>
      </c>
      <c r="T2" s="66">
        <v>0</v>
      </c>
      <c r="U2" s="66">
        <v>23.55</v>
      </c>
      <c r="V2" s="66">
        <v>0</v>
      </c>
      <c r="W2" s="66">
        <v>0</v>
      </c>
      <c r="X2" s="66">
        <v>0</v>
      </c>
      <c r="Y2" s="66">
        <v>0</v>
      </c>
      <c r="Z2" s="66">
        <v>0</v>
      </c>
      <c r="AA2" s="66">
        <v>23.55</v>
      </c>
      <c r="AB2" s="66">
        <v>0</v>
      </c>
      <c r="AC2" s="66">
        <v>0</v>
      </c>
      <c r="AD2" s="66">
        <v>0</v>
      </c>
    </row>
    <row r="3" spans="1:30" x14ac:dyDescent="0.15">
      <c r="A3" s="66" t="s">
        <v>1742</v>
      </c>
      <c r="B3" s="66">
        <v>21056086</v>
      </c>
      <c r="D3" s="66" t="s">
        <v>526</v>
      </c>
      <c r="E3" s="66" t="s">
        <v>4265</v>
      </c>
      <c r="G3" s="66" t="s">
        <v>4288</v>
      </c>
      <c r="H3" s="66" t="s">
        <v>4289</v>
      </c>
      <c r="I3" s="66" t="s">
        <v>4290</v>
      </c>
      <c r="J3" s="66" t="s">
        <v>4291</v>
      </c>
      <c r="K3" s="66" t="s">
        <v>4292</v>
      </c>
      <c r="L3" s="66" t="s">
        <v>4293</v>
      </c>
      <c r="M3" s="66" t="s">
        <v>4294</v>
      </c>
      <c r="N3" s="66" t="s">
        <v>4295</v>
      </c>
      <c r="O3" s="66">
        <v>1050262</v>
      </c>
      <c r="Q3" s="66">
        <v>22.81</v>
      </c>
      <c r="R3" s="66">
        <f t="shared" ref="R3:R49" si="0">S3+T3</f>
        <v>0</v>
      </c>
      <c r="S3" s="66">
        <v>0</v>
      </c>
      <c r="T3" s="66">
        <v>0</v>
      </c>
      <c r="U3" s="66">
        <v>22.81</v>
      </c>
      <c r="V3" s="66">
        <v>0</v>
      </c>
      <c r="W3" s="66">
        <v>0</v>
      </c>
      <c r="X3" s="66">
        <v>0</v>
      </c>
      <c r="Y3" s="66">
        <v>0</v>
      </c>
      <c r="Z3" s="66">
        <v>0</v>
      </c>
      <c r="AA3" s="66">
        <v>22.81</v>
      </c>
      <c r="AB3" s="66">
        <v>0</v>
      </c>
      <c r="AC3" s="66">
        <v>0</v>
      </c>
      <c r="AD3" s="66">
        <v>0</v>
      </c>
    </row>
    <row r="4" spans="1:30" x14ac:dyDescent="0.15">
      <c r="A4" s="66" t="s">
        <v>1747</v>
      </c>
      <c r="B4" s="66">
        <v>21056086</v>
      </c>
      <c r="D4" s="66" t="s">
        <v>526</v>
      </c>
      <c r="E4" s="66" t="s">
        <v>4265</v>
      </c>
      <c r="G4" s="66" t="s">
        <v>4288</v>
      </c>
      <c r="H4" s="66" t="s">
        <v>4289</v>
      </c>
      <c r="I4" s="66" t="s">
        <v>4290</v>
      </c>
      <c r="J4" s="66" t="s">
        <v>4291</v>
      </c>
      <c r="K4" s="66" t="s">
        <v>4292</v>
      </c>
      <c r="L4" s="66" t="s">
        <v>4293</v>
      </c>
      <c r="M4" s="66" t="s">
        <v>4294</v>
      </c>
      <c r="N4" s="66" t="s">
        <v>4295</v>
      </c>
      <c r="O4" s="66">
        <v>1050262</v>
      </c>
      <c r="Q4" s="66">
        <v>25.82</v>
      </c>
      <c r="R4" s="66">
        <f t="shared" si="0"/>
        <v>0</v>
      </c>
      <c r="S4" s="66">
        <v>0</v>
      </c>
      <c r="T4" s="66">
        <v>0</v>
      </c>
      <c r="U4" s="66">
        <v>25.82</v>
      </c>
      <c r="V4" s="66">
        <v>0</v>
      </c>
      <c r="W4" s="66">
        <v>0</v>
      </c>
      <c r="X4" s="66">
        <v>0</v>
      </c>
      <c r="Y4" s="66">
        <v>0</v>
      </c>
      <c r="Z4" s="66">
        <v>0</v>
      </c>
      <c r="AA4" s="66">
        <v>25.82</v>
      </c>
      <c r="AB4" s="66">
        <v>0</v>
      </c>
      <c r="AC4" s="66">
        <v>0</v>
      </c>
      <c r="AD4" s="66">
        <v>0</v>
      </c>
    </row>
    <row r="5" spans="1:30" x14ac:dyDescent="0.15">
      <c r="A5" s="66" t="s">
        <v>1753</v>
      </c>
      <c r="B5" s="66">
        <v>21056086</v>
      </c>
      <c r="D5" s="66" t="s">
        <v>526</v>
      </c>
      <c r="E5" s="66" t="s">
        <v>4265</v>
      </c>
      <c r="G5" s="66" t="s">
        <v>4288</v>
      </c>
      <c r="H5" s="66" t="s">
        <v>4289</v>
      </c>
      <c r="I5" s="66" t="s">
        <v>4290</v>
      </c>
      <c r="J5" s="66" t="s">
        <v>4291</v>
      </c>
      <c r="K5" s="66" t="s">
        <v>4292</v>
      </c>
      <c r="L5" s="66" t="s">
        <v>4293</v>
      </c>
      <c r="M5" s="66" t="s">
        <v>4294</v>
      </c>
      <c r="N5" s="66" t="s">
        <v>4295</v>
      </c>
      <c r="O5" s="66">
        <v>1050262</v>
      </c>
      <c r="Q5" s="66">
        <v>23.13</v>
      </c>
      <c r="R5" s="66">
        <f t="shared" si="0"/>
        <v>0</v>
      </c>
      <c r="S5" s="66">
        <v>0</v>
      </c>
      <c r="T5" s="66">
        <v>0</v>
      </c>
      <c r="U5" s="66">
        <v>23.13</v>
      </c>
      <c r="V5" s="66">
        <v>0</v>
      </c>
      <c r="W5" s="66">
        <v>0</v>
      </c>
      <c r="X5" s="66">
        <v>0</v>
      </c>
      <c r="Y5" s="66">
        <v>0</v>
      </c>
      <c r="Z5" s="66">
        <v>0</v>
      </c>
      <c r="AA5" s="66">
        <v>23.13</v>
      </c>
      <c r="AB5" s="66">
        <v>0</v>
      </c>
      <c r="AC5" s="66">
        <v>0</v>
      </c>
      <c r="AD5" s="66">
        <v>0</v>
      </c>
    </row>
    <row r="6" spans="1:30" x14ac:dyDescent="0.15">
      <c r="A6" s="66" t="s">
        <v>1769</v>
      </c>
      <c r="B6" s="66">
        <v>21056086</v>
      </c>
      <c r="D6" s="66" t="s">
        <v>526</v>
      </c>
      <c r="E6" s="66" t="s">
        <v>4265</v>
      </c>
      <c r="G6" s="66" t="s">
        <v>4288</v>
      </c>
      <c r="H6" s="66" t="s">
        <v>4289</v>
      </c>
      <c r="I6" s="66" t="s">
        <v>4290</v>
      </c>
      <c r="J6" s="66" t="s">
        <v>4291</v>
      </c>
      <c r="K6" s="66" t="s">
        <v>4292</v>
      </c>
      <c r="L6" s="66" t="s">
        <v>4293</v>
      </c>
      <c r="M6" s="66" t="s">
        <v>4294</v>
      </c>
      <c r="N6" s="66" t="s">
        <v>4295</v>
      </c>
      <c r="O6" s="66">
        <v>1050262</v>
      </c>
      <c r="Q6" s="66">
        <v>19.7</v>
      </c>
      <c r="R6" s="66">
        <f t="shared" si="0"/>
        <v>0</v>
      </c>
      <c r="S6" s="66">
        <v>0</v>
      </c>
      <c r="T6" s="66">
        <v>0</v>
      </c>
      <c r="U6" s="66">
        <v>19.7</v>
      </c>
      <c r="V6" s="66">
        <v>0</v>
      </c>
      <c r="W6" s="66">
        <v>0</v>
      </c>
      <c r="X6" s="66">
        <v>0</v>
      </c>
      <c r="Y6" s="66">
        <v>0</v>
      </c>
      <c r="Z6" s="66">
        <v>0</v>
      </c>
      <c r="AA6" s="66">
        <v>19.7</v>
      </c>
      <c r="AB6" s="66">
        <v>0</v>
      </c>
      <c r="AC6" s="66">
        <v>0</v>
      </c>
      <c r="AD6" s="66">
        <v>0</v>
      </c>
    </row>
    <row r="7" spans="1:30" x14ac:dyDescent="0.15">
      <c r="A7" s="66" t="s">
        <v>1809</v>
      </c>
      <c r="B7" s="66">
        <v>21056086</v>
      </c>
      <c r="D7" s="66" t="s">
        <v>526</v>
      </c>
      <c r="E7" s="66" t="s">
        <v>4265</v>
      </c>
      <c r="G7" s="66" t="s">
        <v>4288</v>
      </c>
      <c r="H7" s="66" t="s">
        <v>4289</v>
      </c>
      <c r="I7" s="66" t="s">
        <v>4290</v>
      </c>
      <c r="J7" s="66" t="s">
        <v>4291</v>
      </c>
      <c r="K7" s="66" t="s">
        <v>4292</v>
      </c>
      <c r="L7" s="66" t="s">
        <v>4293</v>
      </c>
      <c r="M7" s="66" t="s">
        <v>4294</v>
      </c>
      <c r="N7" s="66" t="s">
        <v>4295</v>
      </c>
      <c r="O7" s="66">
        <v>1050262</v>
      </c>
      <c r="Q7" s="66">
        <v>22.72</v>
      </c>
      <c r="R7" s="66">
        <f t="shared" si="0"/>
        <v>0</v>
      </c>
      <c r="S7" s="66">
        <v>0</v>
      </c>
      <c r="T7" s="66">
        <v>0</v>
      </c>
      <c r="U7" s="66">
        <v>22.72</v>
      </c>
      <c r="V7" s="66">
        <v>0</v>
      </c>
      <c r="W7" s="66">
        <v>0</v>
      </c>
      <c r="X7" s="66">
        <v>0</v>
      </c>
      <c r="Y7" s="66">
        <v>0</v>
      </c>
      <c r="Z7" s="66">
        <v>0</v>
      </c>
      <c r="AA7" s="66">
        <v>22.72</v>
      </c>
      <c r="AB7" s="66">
        <v>0</v>
      </c>
      <c r="AC7" s="66">
        <v>0</v>
      </c>
      <c r="AD7" s="66">
        <v>0</v>
      </c>
    </row>
    <row r="8" spans="1:30" x14ac:dyDescent="0.15">
      <c r="A8" s="66" t="s">
        <v>1810</v>
      </c>
      <c r="B8" s="66">
        <v>21056086</v>
      </c>
      <c r="D8" s="66" t="s">
        <v>526</v>
      </c>
      <c r="E8" s="66" t="s">
        <v>4265</v>
      </c>
      <c r="G8" s="66" t="s">
        <v>4288</v>
      </c>
      <c r="H8" s="66" t="s">
        <v>4289</v>
      </c>
      <c r="I8" s="66" t="s">
        <v>4290</v>
      </c>
      <c r="J8" s="66" t="s">
        <v>4291</v>
      </c>
      <c r="K8" s="66" t="s">
        <v>4292</v>
      </c>
      <c r="L8" s="66" t="s">
        <v>4293</v>
      </c>
      <c r="M8" s="66" t="s">
        <v>4294</v>
      </c>
      <c r="N8" s="66" t="s">
        <v>4295</v>
      </c>
      <c r="O8" s="66">
        <v>1050262</v>
      </c>
      <c r="Q8" s="66">
        <v>18.91</v>
      </c>
      <c r="R8" s="66">
        <f t="shared" si="0"/>
        <v>0</v>
      </c>
      <c r="S8" s="66">
        <v>0</v>
      </c>
      <c r="T8" s="66">
        <v>0</v>
      </c>
      <c r="U8" s="66">
        <v>18.91</v>
      </c>
      <c r="V8" s="66">
        <v>0</v>
      </c>
      <c r="W8" s="66">
        <v>0</v>
      </c>
      <c r="X8" s="66">
        <v>0</v>
      </c>
      <c r="Y8" s="66">
        <v>0</v>
      </c>
      <c r="Z8" s="66">
        <v>0</v>
      </c>
      <c r="AA8" s="66">
        <v>18.91</v>
      </c>
      <c r="AB8" s="66">
        <v>0</v>
      </c>
      <c r="AC8" s="66">
        <v>0</v>
      </c>
      <c r="AD8" s="66">
        <v>0</v>
      </c>
    </row>
    <row r="9" spans="1:30" x14ac:dyDescent="0.15">
      <c r="A9" s="66" t="s">
        <v>1811</v>
      </c>
      <c r="B9" s="66">
        <v>21056086</v>
      </c>
      <c r="D9" s="66" t="s">
        <v>526</v>
      </c>
      <c r="E9" s="66" t="s">
        <v>4265</v>
      </c>
      <c r="G9" s="66" t="s">
        <v>4288</v>
      </c>
      <c r="H9" s="66" t="s">
        <v>4289</v>
      </c>
      <c r="I9" s="66" t="s">
        <v>4290</v>
      </c>
      <c r="J9" s="66" t="s">
        <v>4291</v>
      </c>
      <c r="K9" s="66" t="s">
        <v>4292</v>
      </c>
      <c r="L9" s="66" t="s">
        <v>4293</v>
      </c>
      <c r="M9" s="66" t="s">
        <v>4294</v>
      </c>
      <c r="N9" s="66" t="s">
        <v>4295</v>
      </c>
      <c r="O9" s="66">
        <v>1050262</v>
      </c>
      <c r="Q9" s="66">
        <v>16.670000000000002</v>
      </c>
      <c r="R9" s="66">
        <f t="shared" si="0"/>
        <v>0</v>
      </c>
      <c r="S9" s="66">
        <v>0</v>
      </c>
      <c r="T9" s="66">
        <v>0</v>
      </c>
      <c r="U9" s="66">
        <v>16.670000000000002</v>
      </c>
      <c r="V9" s="66">
        <v>0</v>
      </c>
      <c r="W9" s="66">
        <v>0</v>
      </c>
      <c r="X9" s="66">
        <v>0</v>
      </c>
      <c r="Y9" s="66">
        <v>0</v>
      </c>
      <c r="Z9" s="66">
        <v>0</v>
      </c>
      <c r="AA9" s="66">
        <v>16.670000000000002</v>
      </c>
      <c r="AB9" s="66">
        <v>0</v>
      </c>
      <c r="AC9" s="66">
        <v>0</v>
      </c>
      <c r="AD9" s="66">
        <v>0</v>
      </c>
    </row>
    <row r="10" spans="1:30" x14ac:dyDescent="0.15">
      <c r="A10" s="66" t="s">
        <v>1843</v>
      </c>
      <c r="B10" s="66">
        <v>21056086</v>
      </c>
      <c r="D10" s="66" t="s">
        <v>526</v>
      </c>
      <c r="E10" s="66" t="s">
        <v>4265</v>
      </c>
      <c r="G10" s="66" t="s">
        <v>4288</v>
      </c>
      <c r="H10" s="66" t="s">
        <v>4289</v>
      </c>
      <c r="I10" s="66" t="s">
        <v>4290</v>
      </c>
      <c r="J10" s="66" t="s">
        <v>4291</v>
      </c>
      <c r="K10" s="66" t="s">
        <v>4292</v>
      </c>
      <c r="L10" s="66" t="s">
        <v>4293</v>
      </c>
      <c r="M10" s="66" t="s">
        <v>4294</v>
      </c>
      <c r="N10" s="66" t="s">
        <v>4295</v>
      </c>
      <c r="O10" s="66">
        <v>1050262</v>
      </c>
      <c r="Q10" s="66">
        <v>15.5</v>
      </c>
      <c r="R10" s="66">
        <f t="shared" si="0"/>
        <v>0</v>
      </c>
      <c r="S10" s="66">
        <v>0</v>
      </c>
      <c r="T10" s="66">
        <v>0</v>
      </c>
      <c r="U10" s="66">
        <v>15.5</v>
      </c>
      <c r="V10" s="66">
        <v>0</v>
      </c>
      <c r="W10" s="66">
        <v>0</v>
      </c>
      <c r="X10" s="66">
        <v>0</v>
      </c>
      <c r="Y10" s="66">
        <v>0</v>
      </c>
      <c r="Z10" s="66">
        <v>0</v>
      </c>
      <c r="AA10" s="66">
        <v>15.5</v>
      </c>
      <c r="AB10" s="66">
        <v>0</v>
      </c>
      <c r="AC10" s="66">
        <v>0</v>
      </c>
      <c r="AD10" s="66">
        <v>0</v>
      </c>
    </row>
    <row r="11" spans="1:30" x14ac:dyDescent="0.15">
      <c r="A11" s="66" t="s">
        <v>1844</v>
      </c>
      <c r="B11" s="66">
        <v>21056086</v>
      </c>
      <c r="D11" s="66" t="s">
        <v>526</v>
      </c>
      <c r="E11" s="66" t="s">
        <v>4265</v>
      </c>
      <c r="G11" s="66" t="s">
        <v>4288</v>
      </c>
      <c r="H11" s="66" t="s">
        <v>4289</v>
      </c>
      <c r="I11" s="66" t="s">
        <v>4290</v>
      </c>
      <c r="J11" s="66" t="s">
        <v>4291</v>
      </c>
      <c r="K11" s="66" t="s">
        <v>4292</v>
      </c>
      <c r="L11" s="66" t="s">
        <v>4293</v>
      </c>
      <c r="M11" s="66" t="s">
        <v>4294</v>
      </c>
      <c r="N11" s="66" t="s">
        <v>4295</v>
      </c>
      <c r="O11" s="66">
        <v>1050262</v>
      </c>
      <c r="Q11" s="66">
        <v>17.420000000000002</v>
      </c>
      <c r="R11" s="66">
        <f t="shared" si="0"/>
        <v>0</v>
      </c>
      <c r="S11" s="66">
        <v>0</v>
      </c>
      <c r="T11" s="66">
        <v>0</v>
      </c>
      <c r="U11" s="66">
        <v>17.420000000000002</v>
      </c>
      <c r="V11" s="66">
        <v>0</v>
      </c>
      <c r="W11" s="66">
        <v>0</v>
      </c>
      <c r="X11" s="66">
        <v>0</v>
      </c>
      <c r="Y11" s="66">
        <v>0</v>
      </c>
      <c r="Z11" s="66">
        <v>0</v>
      </c>
      <c r="AA11" s="66">
        <v>17.420000000000002</v>
      </c>
      <c r="AB11" s="66">
        <v>0</v>
      </c>
      <c r="AC11" s="66">
        <v>0</v>
      </c>
      <c r="AD11" s="66">
        <v>0</v>
      </c>
    </row>
    <row r="12" spans="1:30" x14ac:dyDescent="0.15">
      <c r="A12" s="66" t="s">
        <v>1864</v>
      </c>
      <c r="B12" s="66">
        <v>21056086</v>
      </c>
      <c r="D12" s="66" t="s">
        <v>526</v>
      </c>
      <c r="E12" s="66" t="s">
        <v>4265</v>
      </c>
      <c r="G12" s="66" t="s">
        <v>4288</v>
      </c>
      <c r="H12" s="66" t="s">
        <v>4289</v>
      </c>
      <c r="I12" s="66" t="s">
        <v>4290</v>
      </c>
      <c r="J12" s="66" t="s">
        <v>4291</v>
      </c>
      <c r="K12" s="66" t="s">
        <v>4292</v>
      </c>
      <c r="L12" s="66" t="s">
        <v>4293</v>
      </c>
      <c r="M12" s="66" t="s">
        <v>4294</v>
      </c>
      <c r="N12" s="66" t="s">
        <v>4295</v>
      </c>
      <c r="O12" s="66">
        <v>1050262</v>
      </c>
      <c r="Q12" s="66">
        <v>15.51</v>
      </c>
      <c r="R12" s="66">
        <f t="shared" si="0"/>
        <v>0</v>
      </c>
      <c r="S12" s="66">
        <v>0</v>
      </c>
      <c r="T12" s="66">
        <v>0</v>
      </c>
      <c r="U12" s="66">
        <v>15.51</v>
      </c>
      <c r="V12" s="66">
        <v>0</v>
      </c>
      <c r="W12" s="66">
        <v>0</v>
      </c>
      <c r="X12" s="66">
        <v>0</v>
      </c>
      <c r="Y12" s="66">
        <v>0</v>
      </c>
      <c r="Z12" s="66">
        <v>0</v>
      </c>
      <c r="AA12" s="66">
        <v>15.51</v>
      </c>
      <c r="AB12" s="66">
        <v>0</v>
      </c>
      <c r="AC12" s="66">
        <v>0</v>
      </c>
      <c r="AD12" s="66">
        <v>0</v>
      </c>
    </row>
    <row r="13" spans="1:30" x14ac:dyDescent="0.15">
      <c r="A13" s="66" t="s">
        <v>1879</v>
      </c>
      <c r="B13" s="66">
        <v>21056086</v>
      </c>
      <c r="D13" s="66" t="s">
        <v>526</v>
      </c>
      <c r="E13" s="66" t="s">
        <v>4265</v>
      </c>
      <c r="G13" s="66" t="s">
        <v>4288</v>
      </c>
      <c r="H13" s="66" t="s">
        <v>4289</v>
      </c>
      <c r="I13" s="66" t="s">
        <v>4290</v>
      </c>
      <c r="J13" s="66" t="s">
        <v>4291</v>
      </c>
      <c r="K13" s="66" t="s">
        <v>4292</v>
      </c>
      <c r="L13" s="66" t="s">
        <v>4293</v>
      </c>
      <c r="M13" s="66" t="s">
        <v>4294</v>
      </c>
      <c r="N13" s="66" t="s">
        <v>4295</v>
      </c>
      <c r="O13" s="66">
        <v>1050262</v>
      </c>
      <c r="Q13" s="66">
        <v>23.41</v>
      </c>
      <c r="R13" s="66">
        <f t="shared" si="0"/>
        <v>0</v>
      </c>
      <c r="S13" s="66">
        <v>0</v>
      </c>
      <c r="T13" s="66">
        <v>0</v>
      </c>
      <c r="U13" s="66">
        <v>23.41</v>
      </c>
      <c r="V13" s="66">
        <v>0</v>
      </c>
      <c r="W13" s="66">
        <v>0</v>
      </c>
      <c r="X13" s="66">
        <v>0</v>
      </c>
      <c r="Y13" s="66">
        <v>0</v>
      </c>
      <c r="Z13" s="66">
        <v>0</v>
      </c>
      <c r="AA13" s="66">
        <v>23.41</v>
      </c>
      <c r="AB13" s="66">
        <v>0</v>
      </c>
      <c r="AC13" s="66">
        <v>0</v>
      </c>
      <c r="AD13" s="66">
        <v>0</v>
      </c>
    </row>
    <row r="14" spans="1:30" x14ac:dyDescent="0.15">
      <c r="A14" s="66" t="s">
        <v>1886</v>
      </c>
      <c r="B14" s="66">
        <v>24709491</v>
      </c>
      <c r="D14" s="66" t="s">
        <v>3998</v>
      </c>
      <c r="E14" s="66" t="s">
        <v>4263</v>
      </c>
      <c r="G14" s="66" t="s">
        <v>4288</v>
      </c>
      <c r="H14" s="66" t="s">
        <v>4296</v>
      </c>
      <c r="I14" s="66" t="s">
        <v>4297</v>
      </c>
      <c r="J14" s="66" t="s">
        <v>4291</v>
      </c>
      <c r="K14" s="66" t="s">
        <v>4298</v>
      </c>
      <c r="L14" s="66" t="s">
        <v>4293</v>
      </c>
      <c r="M14" s="66" t="s">
        <v>4299</v>
      </c>
      <c r="N14" s="66" t="s">
        <v>4295</v>
      </c>
      <c r="O14" s="66">
        <v>1050262</v>
      </c>
      <c r="Q14" s="66">
        <v>2.2400000000000002</v>
      </c>
      <c r="R14" s="66">
        <f t="shared" si="0"/>
        <v>2.2400000000000002</v>
      </c>
      <c r="S14" s="66">
        <v>0</v>
      </c>
      <c r="T14" s="66">
        <v>2.2400000000000002</v>
      </c>
      <c r="U14" s="66">
        <v>0</v>
      </c>
      <c r="V14" s="66">
        <v>0</v>
      </c>
      <c r="W14" s="66">
        <v>0</v>
      </c>
      <c r="X14" s="66">
        <v>0</v>
      </c>
      <c r="Y14" s="66">
        <v>0</v>
      </c>
      <c r="Z14" s="66">
        <v>0</v>
      </c>
      <c r="AA14" s="66">
        <v>0</v>
      </c>
      <c r="AB14" s="66">
        <v>0</v>
      </c>
      <c r="AC14" s="66">
        <v>0</v>
      </c>
      <c r="AD14" s="66">
        <v>0</v>
      </c>
    </row>
    <row r="15" spans="1:30" x14ac:dyDescent="0.15">
      <c r="A15" s="66" t="s">
        <v>1886</v>
      </c>
      <c r="B15" s="66">
        <v>21056086</v>
      </c>
      <c r="D15" s="66" t="s">
        <v>526</v>
      </c>
      <c r="E15" s="66" t="s">
        <v>4265</v>
      </c>
      <c r="G15" s="66" t="s">
        <v>4288</v>
      </c>
      <c r="H15" s="66" t="s">
        <v>4289</v>
      </c>
      <c r="I15" s="66" t="s">
        <v>4290</v>
      </c>
      <c r="J15" s="66" t="s">
        <v>4291</v>
      </c>
      <c r="K15" s="66" t="s">
        <v>4292</v>
      </c>
      <c r="L15" s="66" t="s">
        <v>4293</v>
      </c>
      <c r="M15" s="66" t="s">
        <v>4294</v>
      </c>
      <c r="N15" s="66" t="s">
        <v>4295</v>
      </c>
      <c r="O15" s="66">
        <v>1050262</v>
      </c>
      <c r="Q15" s="66">
        <v>23.91</v>
      </c>
      <c r="R15" s="66">
        <f t="shared" si="0"/>
        <v>0</v>
      </c>
      <c r="S15" s="66">
        <v>0</v>
      </c>
      <c r="T15" s="66">
        <v>0</v>
      </c>
      <c r="U15" s="66">
        <v>23.91</v>
      </c>
      <c r="V15" s="66">
        <v>0</v>
      </c>
      <c r="W15" s="66">
        <v>0</v>
      </c>
      <c r="X15" s="66">
        <v>0</v>
      </c>
      <c r="Y15" s="66">
        <v>0</v>
      </c>
      <c r="Z15" s="66">
        <v>0</v>
      </c>
      <c r="AA15" s="66">
        <v>23.91</v>
      </c>
      <c r="AB15" s="66">
        <v>0</v>
      </c>
      <c r="AC15" s="66">
        <v>0</v>
      </c>
      <c r="AD15" s="66">
        <v>0</v>
      </c>
    </row>
    <row r="16" spans="1:30" x14ac:dyDescent="0.15">
      <c r="A16" s="66" t="s">
        <v>1891</v>
      </c>
      <c r="B16" s="66">
        <v>24709491</v>
      </c>
      <c r="D16" s="66" t="s">
        <v>3998</v>
      </c>
      <c r="E16" s="66" t="s">
        <v>4263</v>
      </c>
      <c r="G16" s="66" t="s">
        <v>4288</v>
      </c>
      <c r="H16" s="66" t="s">
        <v>4296</v>
      </c>
      <c r="I16" s="66" t="s">
        <v>4297</v>
      </c>
      <c r="J16" s="66" t="s">
        <v>4291</v>
      </c>
      <c r="K16" s="66" t="s">
        <v>4298</v>
      </c>
      <c r="L16" s="66" t="s">
        <v>4293</v>
      </c>
      <c r="M16" s="66" t="s">
        <v>4299</v>
      </c>
      <c r="N16" s="66" t="s">
        <v>4295</v>
      </c>
      <c r="O16" s="66">
        <v>1050262</v>
      </c>
      <c r="Q16" s="66">
        <v>877.63</v>
      </c>
      <c r="R16" s="66">
        <f t="shared" si="0"/>
        <v>877.63</v>
      </c>
      <c r="S16" s="66">
        <v>0</v>
      </c>
      <c r="T16" s="66">
        <v>877.63</v>
      </c>
      <c r="U16" s="66">
        <v>0</v>
      </c>
      <c r="V16" s="66">
        <v>0</v>
      </c>
      <c r="W16" s="66">
        <v>0</v>
      </c>
      <c r="X16" s="66">
        <v>0</v>
      </c>
      <c r="Y16" s="66">
        <v>0</v>
      </c>
      <c r="Z16" s="66">
        <v>0</v>
      </c>
      <c r="AA16" s="66">
        <v>0</v>
      </c>
      <c r="AB16" s="66">
        <v>0</v>
      </c>
      <c r="AC16" s="66">
        <v>0</v>
      </c>
      <c r="AD16" s="66">
        <v>0</v>
      </c>
    </row>
    <row r="17" spans="1:30" x14ac:dyDescent="0.15">
      <c r="A17" s="66" t="s">
        <v>1891</v>
      </c>
      <c r="B17" s="66">
        <v>21056086</v>
      </c>
      <c r="D17" s="66" t="s">
        <v>526</v>
      </c>
      <c r="E17" s="66" t="s">
        <v>4265</v>
      </c>
      <c r="G17" s="66" t="s">
        <v>4288</v>
      </c>
      <c r="H17" s="66" t="s">
        <v>4289</v>
      </c>
      <c r="I17" s="66" t="s">
        <v>4290</v>
      </c>
      <c r="J17" s="66" t="s">
        <v>4291</v>
      </c>
      <c r="K17" s="66" t="s">
        <v>4292</v>
      </c>
      <c r="L17" s="66" t="s">
        <v>4293</v>
      </c>
      <c r="M17" s="66" t="s">
        <v>4294</v>
      </c>
      <c r="N17" s="66" t="s">
        <v>4295</v>
      </c>
      <c r="O17" s="66">
        <v>1050262</v>
      </c>
      <c r="Q17" s="66">
        <v>22.84</v>
      </c>
      <c r="R17" s="66">
        <f t="shared" si="0"/>
        <v>0</v>
      </c>
      <c r="S17" s="66">
        <v>0</v>
      </c>
      <c r="T17" s="66">
        <v>0</v>
      </c>
      <c r="U17" s="66">
        <v>22.84</v>
      </c>
      <c r="V17" s="66">
        <v>0</v>
      </c>
      <c r="W17" s="66">
        <v>0</v>
      </c>
      <c r="X17" s="66">
        <v>0</v>
      </c>
      <c r="Y17" s="66">
        <v>0</v>
      </c>
      <c r="Z17" s="66">
        <v>0</v>
      </c>
      <c r="AA17" s="66">
        <v>22.84</v>
      </c>
      <c r="AB17" s="66">
        <v>0</v>
      </c>
      <c r="AC17" s="66">
        <v>0</v>
      </c>
      <c r="AD17" s="66">
        <v>0</v>
      </c>
    </row>
    <row r="18" spans="1:30" x14ac:dyDescent="0.15">
      <c r="A18" s="66" t="s">
        <v>1904</v>
      </c>
      <c r="B18" s="66">
        <v>24709491</v>
      </c>
      <c r="D18" s="66" t="s">
        <v>3998</v>
      </c>
      <c r="E18" s="66" t="s">
        <v>4263</v>
      </c>
      <c r="G18" s="66" t="s">
        <v>4288</v>
      </c>
      <c r="H18" s="66" t="s">
        <v>4296</v>
      </c>
      <c r="I18" s="66" t="s">
        <v>4297</v>
      </c>
      <c r="J18" s="66" t="s">
        <v>4291</v>
      </c>
      <c r="K18" s="66" t="s">
        <v>4298</v>
      </c>
      <c r="L18" s="66" t="s">
        <v>4293</v>
      </c>
      <c r="M18" s="66" t="s">
        <v>4299</v>
      </c>
      <c r="N18" s="66" t="s">
        <v>4295</v>
      </c>
      <c r="O18" s="66">
        <v>1050262</v>
      </c>
      <c r="Q18" s="66">
        <v>3774.58</v>
      </c>
      <c r="R18" s="66">
        <f t="shared" si="0"/>
        <v>3774.58</v>
      </c>
      <c r="S18" s="66">
        <v>0</v>
      </c>
      <c r="T18" s="66">
        <v>3774.58</v>
      </c>
      <c r="U18" s="66">
        <v>0</v>
      </c>
      <c r="V18" s="66">
        <v>0</v>
      </c>
      <c r="W18" s="66">
        <v>0</v>
      </c>
      <c r="X18" s="66">
        <v>0</v>
      </c>
      <c r="Y18" s="66">
        <v>0</v>
      </c>
      <c r="Z18" s="66">
        <v>0</v>
      </c>
      <c r="AA18" s="66">
        <v>0</v>
      </c>
      <c r="AB18" s="66">
        <v>0</v>
      </c>
      <c r="AC18" s="66">
        <v>0</v>
      </c>
      <c r="AD18" s="66">
        <v>0</v>
      </c>
    </row>
    <row r="19" spans="1:30" x14ac:dyDescent="0.15">
      <c r="A19" s="66" t="s">
        <v>1904</v>
      </c>
      <c r="B19" s="66">
        <v>21056086</v>
      </c>
      <c r="D19" s="66" t="s">
        <v>526</v>
      </c>
      <c r="E19" s="66" t="s">
        <v>4265</v>
      </c>
      <c r="G19" s="66" t="s">
        <v>4288</v>
      </c>
      <c r="H19" s="66" t="s">
        <v>4289</v>
      </c>
      <c r="I19" s="66" t="s">
        <v>4290</v>
      </c>
      <c r="J19" s="66" t="s">
        <v>4291</v>
      </c>
      <c r="K19" s="66" t="s">
        <v>4292</v>
      </c>
      <c r="L19" s="66" t="s">
        <v>4293</v>
      </c>
      <c r="M19" s="66" t="s">
        <v>4294</v>
      </c>
      <c r="N19" s="66" t="s">
        <v>4295</v>
      </c>
      <c r="O19" s="66">
        <v>1050262</v>
      </c>
      <c r="Q19" s="66">
        <v>22.89</v>
      </c>
      <c r="R19" s="66">
        <f t="shared" si="0"/>
        <v>0</v>
      </c>
      <c r="S19" s="66">
        <v>0</v>
      </c>
      <c r="T19" s="66">
        <v>0</v>
      </c>
      <c r="U19" s="66">
        <v>22.89</v>
      </c>
      <c r="V19" s="66">
        <v>0</v>
      </c>
      <c r="W19" s="66">
        <v>0</v>
      </c>
      <c r="X19" s="66">
        <v>0</v>
      </c>
      <c r="Y19" s="66">
        <v>0</v>
      </c>
      <c r="Z19" s="66">
        <v>0</v>
      </c>
      <c r="AA19" s="66">
        <v>22.89</v>
      </c>
      <c r="AB19" s="66">
        <v>0</v>
      </c>
      <c r="AC19" s="66">
        <v>0</v>
      </c>
      <c r="AD19" s="66">
        <v>0</v>
      </c>
    </row>
    <row r="20" spans="1:30" x14ac:dyDescent="0.15">
      <c r="A20" s="66" t="s">
        <v>1910</v>
      </c>
      <c r="B20" s="66">
        <v>24709491</v>
      </c>
      <c r="D20" s="66" t="s">
        <v>3998</v>
      </c>
      <c r="E20" s="66" t="s">
        <v>4263</v>
      </c>
      <c r="G20" s="66" t="s">
        <v>4288</v>
      </c>
      <c r="H20" s="66" t="s">
        <v>4296</v>
      </c>
      <c r="I20" s="66" t="s">
        <v>4297</v>
      </c>
      <c r="J20" s="66" t="s">
        <v>4291</v>
      </c>
      <c r="K20" s="66" t="s">
        <v>4298</v>
      </c>
      <c r="L20" s="66" t="s">
        <v>4293</v>
      </c>
      <c r="M20" s="66" t="s">
        <v>4299</v>
      </c>
      <c r="N20" s="66" t="s">
        <v>4295</v>
      </c>
      <c r="O20" s="66">
        <v>1050262</v>
      </c>
      <c r="Q20" s="66">
        <v>502.24</v>
      </c>
      <c r="R20" s="66">
        <f t="shared" si="0"/>
        <v>502.24</v>
      </c>
      <c r="S20" s="66">
        <v>0</v>
      </c>
      <c r="T20" s="66">
        <v>502.24</v>
      </c>
      <c r="U20" s="66">
        <v>0</v>
      </c>
      <c r="V20" s="66">
        <v>0</v>
      </c>
      <c r="W20" s="66">
        <v>0</v>
      </c>
      <c r="X20" s="66">
        <v>0</v>
      </c>
      <c r="Y20" s="66">
        <v>0</v>
      </c>
      <c r="Z20" s="66">
        <v>0</v>
      </c>
      <c r="AA20" s="66">
        <v>0</v>
      </c>
      <c r="AB20" s="66">
        <v>0</v>
      </c>
      <c r="AC20" s="66">
        <v>0</v>
      </c>
      <c r="AD20" s="66">
        <v>0</v>
      </c>
    </row>
    <row r="21" spans="1:30" x14ac:dyDescent="0.15">
      <c r="A21" s="66" t="s">
        <v>1910</v>
      </c>
      <c r="B21" s="66">
        <v>21056086</v>
      </c>
      <c r="D21" s="66" t="s">
        <v>526</v>
      </c>
      <c r="E21" s="66" t="s">
        <v>4265</v>
      </c>
      <c r="G21" s="66" t="s">
        <v>4288</v>
      </c>
      <c r="H21" s="66" t="s">
        <v>4289</v>
      </c>
      <c r="I21" s="66" t="s">
        <v>4290</v>
      </c>
      <c r="J21" s="66" t="s">
        <v>4291</v>
      </c>
      <c r="K21" s="66" t="s">
        <v>4292</v>
      </c>
      <c r="L21" s="66" t="s">
        <v>4293</v>
      </c>
      <c r="M21" s="66" t="s">
        <v>4294</v>
      </c>
      <c r="N21" s="66" t="s">
        <v>4295</v>
      </c>
      <c r="O21" s="66">
        <v>1050262</v>
      </c>
      <c r="Q21" s="66">
        <v>25.32</v>
      </c>
      <c r="R21" s="66">
        <f t="shared" si="0"/>
        <v>0</v>
      </c>
      <c r="S21" s="66">
        <v>0</v>
      </c>
      <c r="T21" s="66">
        <v>0</v>
      </c>
      <c r="U21" s="66">
        <v>25.32</v>
      </c>
      <c r="V21" s="66">
        <v>0</v>
      </c>
      <c r="W21" s="66">
        <v>0</v>
      </c>
      <c r="X21" s="66">
        <v>0</v>
      </c>
      <c r="Y21" s="66">
        <v>0</v>
      </c>
      <c r="Z21" s="66">
        <v>0</v>
      </c>
      <c r="AA21" s="66">
        <v>25.32</v>
      </c>
      <c r="AB21" s="66">
        <v>0</v>
      </c>
      <c r="AC21" s="66">
        <v>0</v>
      </c>
      <c r="AD21" s="66">
        <v>0</v>
      </c>
    </row>
    <row r="22" spans="1:30" x14ac:dyDescent="0.15">
      <c r="A22" s="66" t="s">
        <v>1911</v>
      </c>
      <c r="B22" s="66">
        <v>24709491</v>
      </c>
      <c r="D22" s="66" t="s">
        <v>3998</v>
      </c>
      <c r="E22" s="66" t="s">
        <v>4263</v>
      </c>
      <c r="G22" s="66" t="s">
        <v>4288</v>
      </c>
      <c r="H22" s="66" t="s">
        <v>4296</v>
      </c>
      <c r="I22" s="66" t="s">
        <v>4297</v>
      </c>
      <c r="J22" s="66" t="s">
        <v>4291</v>
      </c>
      <c r="K22" s="66" t="s">
        <v>4298</v>
      </c>
      <c r="L22" s="66" t="s">
        <v>4293</v>
      </c>
      <c r="M22" s="66" t="s">
        <v>4299</v>
      </c>
      <c r="N22" s="66" t="s">
        <v>4295</v>
      </c>
      <c r="O22" s="66">
        <v>1050262</v>
      </c>
      <c r="Q22" s="66">
        <v>1028.1300000000001</v>
      </c>
      <c r="R22" s="66">
        <f t="shared" si="0"/>
        <v>1028.1300000000001</v>
      </c>
      <c r="S22" s="66">
        <v>0</v>
      </c>
      <c r="T22" s="66">
        <v>1028.1300000000001</v>
      </c>
      <c r="U22" s="66">
        <v>0</v>
      </c>
      <c r="V22" s="66">
        <v>0</v>
      </c>
      <c r="W22" s="66">
        <v>0</v>
      </c>
      <c r="X22" s="66">
        <v>0</v>
      </c>
      <c r="Y22" s="66">
        <v>0</v>
      </c>
      <c r="Z22" s="66">
        <v>0</v>
      </c>
      <c r="AA22" s="66">
        <v>0</v>
      </c>
      <c r="AB22" s="66">
        <v>0</v>
      </c>
      <c r="AC22" s="66">
        <v>0</v>
      </c>
      <c r="AD22" s="66">
        <v>0</v>
      </c>
    </row>
    <row r="23" spans="1:30" x14ac:dyDescent="0.15">
      <c r="A23" s="66" t="s">
        <v>1911</v>
      </c>
      <c r="B23" s="66">
        <v>21056086</v>
      </c>
      <c r="D23" s="66" t="s">
        <v>526</v>
      </c>
      <c r="E23" s="66" t="s">
        <v>4265</v>
      </c>
      <c r="G23" s="66" t="s">
        <v>4288</v>
      </c>
      <c r="H23" s="66" t="s">
        <v>4289</v>
      </c>
      <c r="I23" s="66" t="s">
        <v>4290</v>
      </c>
      <c r="J23" s="66" t="s">
        <v>4291</v>
      </c>
      <c r="K23" s="66" t="s">
        <v>4292</v>
      </c>
      <c r="L23" s="66" t="s">
        <v>4293</v>
      </c>
      <c r="M23" s="66" t="s">
        <v>4294</v>
      </c>
      <c r="N23" s="66" t="s">
        <v>4295</v>
      </c>
      <c r="O23" s="66">
        <v>1050262</v>
      </c>
      <c r="Q23" s="66">
        <v>23.19</v>
      </c>
      <c r="R23" s="66">
        <f t="shared" si="0"/>
        <v>0</v>
      </c>
      <c r="S23" s="66">
        <v>0</v>
      </c>
      <c r="T23" s="66">
        <v>0</v>
      </c>
      <c r="U23" s="66">
        <v>23.19</v>
      </c>
      <c r="V23" s="66">
        <v>0</v>
      </c>
      <c r="W23" s="66">
        <v>0</v>
      </c>
      <c r="X23" s="66">
        <v>0</v>
      </c>
      <c r="Y23" s="66">
        <v>0</v>
      </c>
      <c r="Z23" s="66">
        <v>0</v>
      </c>
      <c r="AA23" s="66">
        <v>23.19</v>
      </c>
      <c r="AB23" s="66">
        <v>0</v>
      </c>
      <c r="AC23" s="66">
        <v>0</v>
      </c>
      <c r="AD23" s="66">
        <v>0</v>
      </c>
    </row>
    <row r="24" spans="1:30" x14ac:dyDescent="0.15">
      <c r="A24" s="66" t="s">
        <v>1930</v>
      </c>
      <c r="B24" s="66">
        <v>24709491</v>
      </c>
      <c r="D24" s="66" t="s">
        <v>3998</v>
      </c>
      <c r="E24" s="66" t="s">
        <v>4263</v>
      </c>
      <c r="G24" s="66" t="s">
        <v>4288</v>
      </c>
      <c r="H24" s="66" t="s">
        <v>4296</v>
      </c>
      <c r="I24" s="66" t="s">
        <v>4297</v>
      </c>
      <c r="J24" s="66" t="s">
        <v>4291</v>
      </c>
      <c r="K24" s="66" t="s">
        <v>4298</v>
      </c>
      <c r="L24" s="66" t="s">
        <v>4293</v>
      </c>
      <c r="M24" s="66" t="s">
        <v>4299</v>
      </c>
      <c r="N24" s="66" t="s">
        <v>4295</v>
      </c>
      <c r="O24" s="66">
        <v>1050262</v>
      </c>
      <c r="Q24" s="66">
        <v>951.04</v>
      </c>
      <c r="R24" s="66">
        <f t="shared" si="0"/>
        <v>951.04</v>
      </c>
      <c r="S24" s="66">
        <v>0</v>
      </c>
      <c r="T24" s="66">
        <v>951.04</v>
      </c>
      <c r="U24" s="66">
        <v>0</v>
      </c>
      <c r="V24" s="66">
        <v>0</v>
      </c>
      <c r="W24" s="66">
        <v>0</v>
      </c>
      <c r="X24" s="66">
        <v>0</v>
      </c>
      <c r="Y24" s="66">
        <v>0</v>
      </c>
      <c r="Z24" s="66">
        <v>0</v>
      </c>
      <c r="AA24" s="66">
        <v>0</v>
      </c>
      <c r="AB24" s="66">
        <v>0</v>
      </c>
      <c r="AC24" s="66">
        <v>0</v>
      </c>
      <c r="AD24" s="66">
        <v>0</v>
      </c>
    </row>
    <row r="25" spans="1:30" x14ac:dyDescent="0.15">
      <c r="A25" s="66" t="s">
        <v>1930</v>
      </c>
      <c r="B25" s="66">
        <v>21056086</v>
      </c>
      <c r="D25" s="66" t="s">
        <v>526</v>
      </c>
      <c r="E25" s="66" t="s">
        <v>4265</v>
      </c>
      <c r="G25" s="66" t="s">
        <v>4288</v>
      </c>
      <c r="H25" s="66" t="s">
        <v>4289</v>
      </c>
      <c r="I25" s="66" t="s">
        <v>4290</v>
      </c>
      <c r="J25" s="66" t="s">
        <v>4291</v>
      </c>
      <c r="K25" s="66" t="s">
        <v>4292</v>
      </c>
      <c r="L25" s="66" t="s">
        <v>4293</v>
      </c>
      <c r="M25" s="66" t="s">
        <v>4294</v>
      </c>
      <c r="N25" s="66" t="s">
        <v>4295</v>
      </c>
      <c r="O25" s="66">
        <v>1050262</v>
      </c>
      <c r="Q25" s="66">
        <v>29.13</v>
      </c>
      <c r="R25" s="66">
        <f t="shared" si="0"/>
        <v>0</v>
      </c>
      <c r="S25" s="66">
        <v>0</v>
      </c>
      <c r="T25" s="66">
        <v>0</v>
      </c>
      <c r="U25" s="66">
        <v>29.13</v>
      </c>
      <c r="V25" s="66">
        <v>0</v>
      </c>
      <c r="W25" s="66">
        <v>0</v>
      </c>
      <c r="X25" s="66">
        <v>0</v>
      </c>
      <c r="Y25" s="66">
        <v>0</v>
      </c>
      <c r="Z25" s="66">
        <v>0</v>
      </c>
      <c r="AA25" s="66">
        <v>29.13</v>
      </c>
      <c r="AB25" s="66">
        <v>0</v>
      </c>
      <c r="AC25" s="66">
        <v>0</v>
      </c>
      <c r="AD25" s="66">
        <v>0</v>
      </c>
    </row>
    <row r="26" spans="1:30" x14ac:dyDescent="0.15">
      <c r="A26" s="66" t="s">
        <v>1931</v>
      </c>
      <c r="B26" s="66">
        <v>24709491</v>
      </c>
      <c r="D26" s="66" t="s">
        <v>3998</v>
      </c>
      <c r="E26" s="66" t="s">
        <v>4263</v>
      </c>
      <c r="G26" s="66" t="s">
        <v>4288</v>
      </c>
      <c r="H26" s="66" t="s">
        <v>4296</v>
      </c>
      <c r="I26" s="66" t="s">
        <v>4297</v>
      </c>
      <c r="J26" s="66" t="s">
        <v>4291</v>
      </c>
      <c r="K26" s="66" t="s">
        <v>4298</v>
      </c>
      <c r="L26" s="66" t="s">
        <v>4293</v>
      </c>
      <c r="M26" s="66" t="s">
        <v>4299</v>
      </c>
      <c r="N26" s="66" t="s">
        <v>4295</v>
      </c>
      <c r="O26" s="66">
        <v>1050262</v>
      </c>
      <c r="Q26" s="66">
        <v>700.89</v>
      </c>
      <c r="R26" s="66">
        <f t="shared" si="0"/>
        <v>700.89</v>
      </c>
      <c r="S26" s="66">
        <v>0</v>
      </c>
      <c r="T26" s="66">
        <v>700.89</v>
      </c>
      <c r="U26" s="66">
        <v>0</v>
      </c>
      <c r="V26" s="66">
        <v>0</v>
      </c>
      <c r="W26" s="66">
        <v>0</v>
      </c>
      <c r="X26" s="66">
        <v>0</v>
      </c>
      <c r="Y26" s="66">
        <v>0</v>
      </c>
      <c r="Z26" s="66">
        <v>0</v>
      </c>
      <c r="AA26" s="66">
        <v>0</v>
      </c>
      <c r="AB26" s="66">
        <v>0</v>
      </c>
      <c r="AC26" s="66">
        <v>0</v>
      </c>
      <c r="AD26" s="66">
        <v>0</v>
      </c>
    </row>
    <row r="27" spans="1:30" x14ac:dyDescent="0.15">
      <c r="A27" s="66" t="s">
        <v>1931</v>
      </c>
      <c r="B27" s="66">
        <v>21056086</v>
      </c>
      <c r="D27" s="66" t="s">
        <v>526</v>
      </c>
      <c r="E27" s="66" t="s">
        <v>4265</v>
      </c>
      <c r="G27" s="66" t="s">
        <v>4288</v>
      </c>
      <c r="H27" s="66" t="s">
        <v>4289</v>
      </c>
      <c r="I27" s="66" t="s">
        <v>4290</v>
      </c>
      <c r="J27" s="66" t="s">
        <v>4291</v>
      </c>
      <c r="K27" s="66" t="s">
        <v>4292</v>
      </c>
      <c r="L27" s="66" t="s">
        <v>4293</v>
      </c>
      <c r="M27" s="66" t="s">
        <v>4294</v>
      </c>
      <c r="N27" s="66" t="s">
        <v>4295</v>
      </c>
      <c r="O27" s="66">
        <v>1050262</v>
      </c>
      <c r="Q27" s="66">
        <v>21.35</v>
      </c>
      <c r="R27" s="66">
        <f t="shared" si="0"/>
        <v>0</v>
      </c>
      <c r="S27" s="66">
        <v>0</v>
      </c>
      <c r="T27" s="66">
        <v>0</v>
      </c>
      <c r="U27" s="66">
        <v>21.35</v>
      </c>
      <c r="V27" s="66">
        <v>0</v>
      </c>
      <c r="W27" s="66">
        <v>0</v>
      </c>
      <c r="X27" s="66">
        <v>0</v>
      </c>
      <c r="Y27" s="66">
        <v>0</v>
      </c>
      <c r="Z27" s="66">
        <v>0</v>
      </c>
      <c r="AA27" s="66">
        <v>21.35</v>
      </c>
      <c r="AB27" s="66">
        <v>0</v>
      </c>
      <c r="AC27" s="66">
        <v>0</v>
      </c>
      <c r="AD27" s="66">
        <v>0</v>
      </c>
    </row>
    <row r="28" spans="1:30" x14ac:dyDescent="0.15">
      <c r="A28" s="66" t="s">
        <v>1954</v>
      </c>
      <c r="B28" s="66">
        <v>24709491</v>
      </c>
      <c r="D28" s="66" t="s">
        <v>3998</v>
      </c>
      <c r="E28" s="66" t="s">
        <v>4263</v>
      </c>
      <c r="G28" s="66" t="s">
        <v>4288</v>
      </c>
      <c r="H28" s="66" t="s">
        <v>4296</v>
      </c>
      <c r="I28" s="66" t="s">
        <v>4297</v>
      </c>
      <c r="J28" s="66" t="s">
        <v>4291</v>
      </c>
      <c r="K28" s="66" t="s">
        <v>4298</v>
      </c>
      <c r="L28" s="66" t="s">
        <v>4293</v>
      </c>
      <c r="M28" s="66" t="s">
        <v>4299</v>
      </c>
      <c r="N28" s="66" t="s">
        <v>4295</v>
      </c>
      <c r="O28" s="66">
        <v>1050262</v>
      </c>
      <c r="Q28" s="66">
        <v>1460.51</v>
      </c>
      <c r="R28" s="66">
        <f t="shared" si="0"/>
        <v>1460.51</v>
      </c>
      <c r="S28" s="66">
        <v>0</v>
      </c>
      <c r="T28" s="66">
        <v>1460.51</v>
      </c>
      <c r="U28" s="66">
        <v>0</v>
      </c>
      <c r="V28" s="66">
        <v>0</v>
      </c>
      <c r="W28" s="66">
        <v>0</v>
      </c>
      <c r="X28" s="66">
        <v>0</v>
      </c>
      <c r="Y28" s="66">
        <v>0</v>
      </c>
      <c r="Z28" s="66">
        <v>0</v>
      </c>
      <c r="AA28" s="66">
        <v>0</v>
      </c>
      <c r="AB28" s="66">
        <v>0</v>
      </c>
      <c r="AC28" s="66">
        <v>0</v>
      </c>
      <c r="AD28" s="66">
        <v>0</v>
      </c>
    </row>
    <row r="29" spans="1:30" x14ac:dyDescent="0.15">
      <c r="A29" s="66" t="s">
        <v>1954</v>
      </c>
      <c r="B29" s="66">
        <v>21056086</v>
      </c>
      <c r="D29" s="66" t="s">
        <v>526</v>
      </c>
      <c r="E29" s="66" t="s">
        <v>4265</v>
      </c>
      <c r="G29" s="66" t="s">
        <v>4288</v>
      </c>
      <c r="H29" s="66" t="s">
        <v>4289</v>
      </c>
      <c r="I29" s="66" t="s">
        <v>4290</v>
      </c>
      <c r="J29" s="66" t="s">
        <v>4291</v>
      </c>
      <c r="K29" s="66" t="s">
        <v>4292</v>
      </c>
      <c r="L29" s="66" t="s">
        <v>4293</v>
      </c>
      <c r="M29" s="66" t="s">
        <v>4294</v>
      </c>
      <c r="N29" s="66" t="s">
        <v>4295</v>
      </c>
      <c r="O29" s="66">
        <v>1050262</v>
      </c>
      <c r="Q29" s="66">
        <v>15.2</v>
      </c>
      <c r="R29" s="66">
        <f t="shared" si="0"/>
        <v>0</v>
      </c>
      <c r="S29" s="66">
        <v>0</v>
      </c>
      <c r="T29" s="66">
        <v>0</v>
      </c>
      <c r="U29" s="66">
        <v>15.2</v>
      </c>
      <c r="V29" s="66">
        <v>0</v>
      </c>
      <c r="W29" s="66">
        <v>0</v>
      </c>
      <c r="X29" s="66">
        <v>0</v>
      </c>
      <c r="Y29" s="66">
        <v>0</v>
      </c>
      <c r="Z29" s="66">
        <v>0</v>
      </c>
      <c r="AA29" s="66">
        <v>15.2</v>
      </c>
      <c r="AB29" s="66">
        <v>0</v>
      </c>
      <c r="AC29" s="66">
        <v>0</v>
      </c>
      <c r="AD29" s="66">
        <v>0</v>
      </c>
    </row>
    <row r="30" spans="1:30" x14ac:dyDescent="0.15">
      <c r="A30" s="66" t="s">
        <v>1968</v>
      </c>
      <c r="B30" s="66">
        <v>24709491</v>
      </c>
      <c r="D30" s="66" t="s">
        <v>3998</v>
      </c>
      <c r="E30" s="66" t="s">
        <v>4263</v>
      </c>
      <c r="G30" s="66" t="s">
        <v>4288</v>
      </c>
      <c r="H30" s="66" t="s">
        <v>4296</v>
      </c>
      <c r="I30" s="66" t="s">
        <v>4297</v>
      </c>
      <c r="J30" s="66" t="s">
        <v>4291</v>
      </c>
      <c r="K30" s="66" t="s">
        <v>4298</v>
      </c>
      <c r="L30" s="66" t="s">
        <v>4293</v>
      </c>
      <c r="M30" s="66" t="s">
        <v>4299</v>
      </c>
      <c r="N30" s="66" t="s">
        <v>4295</v>
      </c>
      <c r="O30" s="66">
        <v>1050262</v>
      </c>
      <c r="Q30" s="66">
        <v>7702.39</v>
      </c>
      <c r="R30" s="66">
        <f t="shared" si="0"/>
        <v>7702.39</v>
      </c>
      <c r="S30" s="66">
        <v>0</v>
      </c>
      <c r="T30" s="66">
        <v>7702.39</v>
      </c>
      <c r="U30" s="66">
        <v>0</v>
      </c>
      <c r="V30" s="66">
        <v>0</v>
      </c>
      <c r="W30" s="66">
        <v>0</v>
      </c>
      <c r="X30" s="66">
        <v>0</v>
      </c>
      <c r="Y30" s="66">
        <v>0</v>
      </c>
      <c r="Z30" s="66">
        <v>0</v>
      </c>
      <c r="AA30" s="66">
        <v>0</v>
      </c>
      <c r="AB30" s="66">
        <v>0</v>
      </c>
      <c r="AC30" s="66">
        <v>0</v>
      </c>
      <c r="AD30" s="66">
        <v>0</v>
      </c>
    </row>
    <row r="31" spans="1:30" x14ac:dyDescent="0.15">
      <c r="A31" s="66" t="s">
        <v>1968</v>
      </c>
      <c r="B31" s="66">
        <v>21056086</v>
      </c>
      <c r="D31" s="66" t="s">
        <v>526</v>
      </c>
      <c r="E31" s="66" t="s">
        <v>4265</v>
      </c>
      <c r="G31" s="66" t="s">
        <v>4288</v>
      </c>
      <c r="H31" s="66" t="s">
        <v>4289</v>
      </c>
      <c r="I31" s="66" t="s">
        <v>4290</v>
      </c>
      <c r="J31" s="66" t="s">
        <v>4291</v>
      </c>
      <c r="K31" s="66" t="s">
        <v>4292</v>
      </c>
      <c r="L31" s="66" t="s">
        <v>4293</v>
      </c>
      <c r="M31" s="66" t="s">
        <v>4294</v>
      </c>
      <c r="N31" s="66" t="s">
        <v>4295</v>
      </c>
      <c r="O31" s="66">
        <v>1050262</v>
      </c>
      <c r="Q31" s="66">
        <v>17.55</v>
      </c>
      <c r="R31" s="66">
        <f t="shared" si="0"/>
        <v>0</v>
      </c>
      <c r="S31" s="66">
        <v>0</v>
      </c>
      <c r="T31" s="66">
        <v>0</v>
      </c>
      <c r="U31" s="66">
        <v>17.55</v>
      </c>
      <c r="V31" s="66">
        <v>0</v>
      </c>
      <c r="W31" s="66">
        <v>0</v>
      </c>
      <c r="X31" s="66">
        <v>0</v>
      </c>
      <c r="Y31" s="66">
        <v>0</v>
      </c>
      <c r="Z31" s="66">
        <v>0</v>
      </c>
      <c r="AA31" s="66">
        <v>17.55</v>
      </c>
      <c r="AB31" s="66">
        <v>0</v>
      </c>
      <c r="AC31" s="66">
        <v>0</v>
      </c>
      <c r="AD31" s="66">
        <v>0</v>
      </c>
    </row>
    <row r="32" spans="1:30" x14ac:dyDescent="0.15">
      <c r="A32" s="66" t="s">
        <v>1974</v>
      </c>
      <c r="B32" s="66">
        <v>24709491</v>
      </c>
      <c r="D32" s="66" t="s">
        <v>3998</v>
      </c>
      <c r="E32" s="66" t="s">
        <v>4263</v>
      </c>
      <c r="G32" s="66" t="s">
        <v>4288</v>
      </c>
      <c r="H32" s="66" t="s">
        <v>4296</v>
      </c>
      <c r="I32" s="66" t="s">
        <v>4297</v>
      </c>
      <c r="J32" s="66" t="s">
        <v>4291</v>
      </c>
      <c r="K32" s="66" t="s">
        <v>4298</v>
      </c>
      <c r="L32" s="66" t="s">
        <v>4293</v>
      </c>
      <c r="M32" s="66" t="s">
        <v>4299</v>
      </c>
      <c r="N32" s="66" t="s">
        <v>4295</v>
      </c>
      <c r="O32" s="66">
        <v>1050262</v>
      </c>
      <c r="Q32" s="66">
        <v>3539.98</v>
      </c>
      <c r="R32" s="66">
        <f t="shared" si="0"/>
        <v>3539.98</v>
      </c>
      <c r="S32" s="66">
        <v>0</v>
      </c>
      <c r="T32" s="66">
        <v>3539.98</v>
      </c>
      <c r="U32" s="66">
        <v>0</v>
      </c>
      <c r="V32" s="66">
        <v>0</v>
      </c>
      <c r="W32" s="66">
        <v>0</v>
      </c>
      <c r="X32" s="66">
        <v>0</v>
      </c>
      <c r="Y32" s="66">
        <v>0</v>
      </c>
      <c r="Z32" s="66">
        <v>0</v>
      </c>
      <c r="AA32" s="66">
        <v>0</v>
      </c>
      <c r="AB32" s="66">
        <v>0</v>
      </c>
      <c r="AC32" s="66">
        <v>0</v>
      </c>
      <c r="AD32" s="66">
        <v>0</v>
      </c>
    </row>
    <row r="33" spans="1:30" x14ac:dyDescent="0.15">
      <c r="A33" s="66" t="s">
        <v>1974</v>
      </c>
      <c r="B33" s="66">
        <v>21056086</v>
      </c>
      <c r="D33" s="66" t="s">
        <v>526</v>
      </c>
      <c r="E33" s="66" t="s">
        <v>4265</v>
      </c>
      <c r="G33" s="66" t="s">
        <v>4288</v>
      </c>
      <c r="H33" s="66" t="s">
        <v>4289</v>
      </c>
      <c r="I33" s="66" t="s">
        <v>4290</v>
      </c>
      <c r="J33" s="66" t="s">
        <v>4291</v>
      </c>
      <c r="K33" s="66" t="s">
        <v>4292</v>
      </c>
      <c r="L33" s="66" t="s">
        <v>4293</v>
      </c>
      <c r="M33" s="66" t="s">
        <v>4294</v>
      </c>
      <c r="N33" s="66" t="s">
        <v>4295</v>
      </c>
      <c r="O33" s="66">
        <v>1050262</v>
      </c>
      <c r="Q33" s="66">
        <v>11.72</v>
      </c>
      <c r="R33" s="66">
        <f t="shared" si="0"/>
        <v>0</v>
      </c>
      <c r="S33" s="66">
        <v>0</v>
      </c>
      <c r="T33" s="66">
        <v>0</v>
      </c>
      <c r="U33" s="66">
        <v>11.72</v>
      </c>
      <c r="V33" s="66">
        <v>0</v>
      </c>
      <c r="W33" s="66">
        <v>0</v>
      </c>
      <c r="X33" s="66">
        <v>0</v>
      </c>
      <c r="Y33" s="66">
        <v>0</v>
      </c>
      <c r="Z33" s="66">
        <v>0</v>
      </c>
      <c r="AA33" s="66">
        <v>11.72</v>
      </c>
      <c r="AB33" s="66">
        <v>0</v>
      </c>
      <c r="AC33" s="66">
        <v>0</v>
      </c>
      <c r="AD33" s="66">
        <v>0</v>
      </c>
    </row>
    <row r="34" spans="1:30" x14ac:dyDescent="0.15">
      <c r="A34" s="66" t="s">
        <v>1975</v>
      </c>
      <c r="B34" s="66">
        <v>24709491</v>
      </c>
      <c r="D34" s="66" t="s">
        <v>3998</v>
      </c>
      <c r="E34" s="66" t="s">
        <v>4263</v>
      </c>
      <c r="G34" s="66" t="s">
        <v>4288</v>
      </c>
      <c r="H34" s="66" t="s">
        <v>4296</v>
      </c>
      <c r="I34" s="66" t="s">
        <v>4297</v>
      </c>
      <c r="J34" s="66" t="s">
        <v>4291</v>
      </c>
      <c r="K34" s="66" t="s">
        <v>4298</v>
      </c>
      <c r="L34" s="66" t="s">
        <v>4293</v>
      </c>
      <c r="M34" s="66" t="s">
        <v>4299</v>
      </c>
      <c r="N34" s="66" t="s">
        <v>4295</v>
      </c>
      <c r="O34" s="66">
        <v>1050262</v>
      </c>
      <c r="Q34" s="66">
        <v>162.11000000000001</v>
      </c>
      <c r="R34" s="66">
        <f t="shared" si="0"/>
        <v>162.11000000000001</v>
      </c>
      <c r="S34" s="66">
        <v>0</v>
      </c>
      <c r="T34" s="66">
        <v>162.11000000000001</v>
      </c>
      <c r="U34" s="66">
        <v>0</v>
      </c>
      <c r="V34" s="66">
        <v>0</v>
      </c>
      <c r="W34" s="66">
        <v>0</v>
      </c>
      <c r="X34" s="66">
        <v>0</v>
      </c>
      <c r="Y34" s="66">
        <v>0</v>
      </c>
      <c r="Z34" s="66">
        <v>0</v>
      </c>
      <c r="AA34" s="66">
        <v>0</v>
      </c>
      <c r="AB34" s="66">
        <v>0</v>
      </c>
      <c r="AC34" s="66">
        <v>0</v>
      </c>
      <c r="AD34" s="66">
        <v>0</v>
      </c>
    </row>
    <row r="35" spans="1:30" x14ac:dyDescent="0.15">
      <c r="A35" s="66" t="s">
        <v>1975</v>
      </c>
      <c r="B35" s="66">
        <v>21056086</v>
      </c>
      <c r="D35" s="66" t="s">
        <v>526</v>
      </c>
      <c r="E35" s="66" t="s">
        <v>4265</v>
      </c>
      <c r="G35" s="66" t="s">
        <v>4288</v>
      </c>
      <c r="H35" s="66" t="s">
        <v>4289</v>
      </c>
      <c r="I35" s="66" t="s">
        <v>4290</v>
      </c>
      <c r="J35" s="66" t="s">
        <v>4291</v>
      </c>
      <c r="K35" s="66" t="s">
        <v>4292</v>
      </c>
      <c r="L35" s="66" t="s">
        <v>4293</v>
      </c>
      <c r="M35" s="66" t="s">
        <v>4294</v>
      </c>
      <c r="N35" s="66" t="s">
        <v>4295</v>
      </c>
      <c r="O35" s="66">
        <v>1050262</v>
      </c>
      <c r="Q35" s="66">
        <v>15.34</v>
      </c>
      <c r="R35" s="66">
        <f t="shared" si="0"/>
        <v>0</v>
      </c>
      <c r="S35" s="66">
        <v>0</v>
      </c>
      <c r="T35" s="66">
        <v>0</v>
      </c>
      <c r="U35" s="66">
        <v>15.34</v>
      </c>
      <c r="V35" s="66">
        <v>0</v>
      </c>
      <c r="W35" s="66">
        <v>0</v>
      </c>
      <c r="X35" s="66">
        <v>0</v>
      </c>
      <c r="Y35" s="66">
        <v>0</v>
      </c>
      <c r="Z35" s="66">
        <v>0</v>
      </c>
      <c r="AA35" s="66">
        <v>15.34</v>
      </c>
      <c r="AB35" s="66">
        <v>0</v>
      </c>
      <c r="AC35" s="66">
        <v>0</v>
      </c>
      <c r="AD35" s="66">
        <v>0</v>
      </c>
    </row>
    <row r="36" spans="1:30" x14ac:dyDescent="0.15">
      <c r="A36" s="66" t="s">
        <v>1990</v>
      </c>
      <c r="B36" s="66">
        <v>24709491</v>
      </c>
      <c r="D36" s="66" t="s">
        <v>3998</v>
      </c>
      <c r="E36" s="66" t="s">
        <v>4263</v>
      </c>
      <c r="G36" s="66" t="s">
        <v>4288</v>
      </c>
      <c r="H36" s="66" t="s">
        <v>4296</v>
      </c>
      <c r="I36" s="66" t="s">
        <v>4297</v>
      </c>
      <c r="J36" s="66" t="s">
        <v>4291</v>
      </c>
      <c r="K36" s="66" t="s">
        <v>4298</v>
      </c>
      <c r="L36" s="66" t="s">
        <v>4293</v>
      </c>
      <c r="M36" s="66" t="s">
        <v>4299</v>
      </c>
      <c r="N36" s="66" t="s">
        <v>4295</v>
      </c>
      <c r="O36" s="66">
        <v>1050262</v>
      </c>
      <c r="Q36" s="66">
        <v>306.08</v>
      </c>
      <c r="R36" s="66">
        <f t="shared" si="0"/>
        <v>306.08</v>
      </c>
      <c r="S36" s="66">
        <v>0</v>
      </c>
      <c r="T36" s="66">
        <v>306.08</v>
      </c>
      <c r="U36" s="66">
        <v>0</v>
      </c>
      <c r="V36" s="66">
        <v>0</v>
      </c>
      <c r="W36" s="66">
        <v>0</v>
      </c>
      <c r="X36" s="66">
        <v>0</v>
      </c>
      <c r="Y36" s="66">
        <v>0</v>
      </c>
      <c r="Z36" s="66">
        <v>0</v>
      </c>
      <c r="AA36" s="66">
        <v>0</v>
      </c>
      <c r="AB36" s="66">
        <v>0</v>
      </c>
      <c r="AC36" s="66">
        <v>0</v>
      </c>
      <c r="AD36" s="66">
        <v>0</v>
      </c>
    </row>
    <row r="37" spans="1:30" x14ac:dyDescent="0.15">
      <c r="A37" s="66" t="s">
        <v>1990</v>
      </c>
      <c r="B37" s="66">
        <v>21056086</v>
      </c>
      <c r="D37" s="66" t="s">
        <v>526</v>
      </c>
      <c r="E37" s="66" t="s">
        <v>4265</v>
      </c>
      <c r="G37" s="66" t="s">
        <v>4288</v>
      </c>
      <c r="H37" s="66" t="s">
        <v>4289</v>
      </c>
      <c r="I37" s="66" t="s">
        <v>4290</v>
      </c>
      <c r="J37" s="66" t="s">
        <v>4291</v>
      </c>
      <c r="K37" s="66" t="s">
        <v>4292</v>
      </c>
      <c r="L37" s="66" t="s">
        <v>4293</v>
      </c>
      <c r="M37" s="66" t="s">
        <v>4294</v>
      </c>
      <c r="N37" s="66" t="s">
        <v>4295</v>
      </c>
      <c r="O37" s="66">
        <v>1050262</v>
      </c>
      <c r="Q37" s="66">
        <v>16.940000000000001</v>
      </c>
      <c r="R37" s="66">
        <f t="shared" si="0"/>
        <v>0</v>
      </c>
      <c r="S37" s="66">
        <v>0</v>
      </c>
      <c r="T37" s="66">
        <v>0</v>
      </c>
      <c r="U37" s="66">
        <v>16.940000000000001</v>
      </c>
      <c r="V37" s="66">
        <v>0</v>
      </c>
      <c r="W37" s="66">
        <v>0</v>
      </c>
      <c r="X37" s="66">
        <v>0</v>
      </c>
      <c r="Y37" s="66">
        <v>0</v>
      </c>
      <c r="Z37" s="66">
        <v>0</v>
      </c>
      <c r="AA37" s="66">
        <v>16.940000000000001</v>
      </c>
      <c r="AB37" s="66">
        <v>0</v>
      </c>
      <c r="AC37" s="66">
        <v>0</v>
      </c>
      <c r="AD37" s="66">
        <v>0</v>
      </c>
    </row>
    <row r="38" spans="1:30" x14ac:dyDescent="0.15">
      <c r="A38" s="66" t="s">
        <v>2000</v>
      </c>
      <c r="B38" s="66">
        <v>24709491</v>
      </c>
      <c r="D38" s="66" t="s">
        <v>3998</v>
      </c>
      <c r="E38" s="66" t="s">
        <v>4263</v>
      </c>
      <c r="G38" s="66" t="s">
        <v>4288</v>
      </c>
      <c r="H38" s="66" t="s">
        <v>4296</v>
      </c>
      <c r="I38" s="66" t="s">
        <v>4297</v>
      </c>
      <c r="J38" s="66" t="s">
        <v>4291</v>
      </c>
      <c r="K38" s="66" t="s">
        <v>4298</v>
      </c>
      <c r="L38" s="66" t="s">
        <v>4293</v>
      </c>
      <c r="M38" s="66" t="s">
        <v>4299</v>
      </c>
      <c r="N38" s="66" t="s">
        <v>4295</v>
      </c>
      <c r="O38" s="66">
        <v>1050262</v>
      </c>
      <c r="Q38" s="66">
        <v>499.86</v>
      </c>
      <c r="R38" s="66">
        <f t="shared" si="0"/>
        <v>499.86</v>
      </c>
      <c r="S38" s="66">
        <v>0</v>
      </c>
      <c r="T38" s="66">
        <v>499.86</v>
      </c>
      <c r="U38" s="66">
        <v>0</v>
      </c>
      <c r="V38" s="66">
        <v>0</v>
      </c>
      <c r="W38" s="66">
        <v>0</v>
      </c>
      <c r="X38" s="66">
        <v>0</v>
      </c>
      <c r="Y38" s="66">
        <v>0</v>
      </c>
      <c r="Z38" s="66">
        <v>0</v>
      </c>
      <c r="AA38" s="66">
        <v>0</v>
      </c>
      <c r="AB38" s="66">
        <v>0</v>
      </c>
      <c r="AC38" s="66">
        <v>0</v>
      </c>
      <c r="AD38" s="66">
        <v>0</v>
      </c>
    </row>
    <row r="39" spans="1:30" x14ac:dyDescent="0.15">
      <c r="A39" s="66" t="s">
        <v>2000</v>
      </c>
      <c r="B39" s="66">
        <v>21056086</v>
      </c>
      <c r="D39" s="66" t="s">
        <v>526</v>
      </c>
      <c r="E39" s="66" t="s">
        <v>4265</v>
      </c>
      <c r="G39" s="66" t="s">
        <v>4288</v>
      </c>
      <c r="H39" s="66" t="s">
        <v>4289</v>
      </c>
      <c r="I39" s="66" t="s">
        <v>4290</v>
      </c>
      <c r="J39" s="66" t="s">
        <v>4291</v>
      </c>
      <c r="K39" s="66" t="s">
        <v>4292</v>
      </c>
      <c r="L39" s="66" t="s">
        <v>4293</v>
      </c>
      <c r="M39" s="66" t="s">
        <v>4294</v>
      </c>
      <c r="N39" s="66" t="s">
        <v>4295</v>
      </c>
      <c r="O39" s="66">
        <v>1050262</v>
      </c>
      <c r="Q39" s="66">
        <v>15.16</v>
      </c>
      <c r="R39" s="66">
        <f t="shared" si="0"/>
        <v>0</v>
      </c>
      <c r="S39" s="66">
        <v>0</v>
      </c>
      <c r="T39" s="66">
        <v>0</v>
      </c>
      <c r="U39" s="66">
        <v>15.16</v>
      </c>
      <c r="V39" s="66">
        <v>0</v>
      </c>
      <c r="W39" s="66">
        <v>0</v>
      </c>
      <c r="X39" s="66">
        <v>0</v>
      </c>
      <c r="Y39" s="66">
        <v>0</v>
      </c>
      <c r="Z39" s="66">
        <v>0</v>
      </c>
      <c r="AA39" s="66">
        <v>15.16</v>
      </c>
      <c r="AB39" s="66">
        <v>0</v>
      </c>
      <c r="AC39" s="66">
        <v>0</v>
      </c>
      <c r="AD39" s="66">
        <v>0</v>
      </c>
    </row>
    <row r="40" spans="1:30" x14ac:dyDescent="0.15">
      <c r="A40" s="66" t="s">
        <v>2007</v>
      </c>
      <c r="B40" s="66">
        <v>24709491</v>
      </c>
      <c r="D40" s="66" t="s">
        <v>3998</v>
      </c>
      <c r="E40" s="66" t="s">
        <v>4263</v>
      </c>
      <c r="G40" s="66" t="s">
        <v>4288</v>
      </c>
      <c r="H40" s="66" t="s">
        <v>4296</v>
      </c>
      <c r="I40" s="66" t="s">
        <v>4297</v>
      </c>
      <c r="J40" s="66" t="s">
        <v>4291</v>
      </c>
      <c r="K40" s="66" t="s">
        <v>4298</v>
      </c>
      <c r="L40" s="66" t="s">
        <v>4293</v>
      </c>
      <c r="M40" s="66" t="s">
        <v>4299</v>
      </c>
      <c r="N40" s="66" t="s">
        <v>4295</v>
      </c>
      <c r="O40" s="66">
        <v>1050262</v>
      </c>
      <c r="Q40" s="66">
        <v>280.44</v>
      </c>
      <c r="R40" s="66">
        <f t="shared" si="0"/>
        <v>280.44</v>
      </c>
      <c r="S40" s="66">
        <v>0</v>
      </c>
      <c r="T40" s="66">
        <v>280.44</v>
      </c>
      <c r="U40" s="66">
        <v>0</v>
      </c>
      <c r="V40" s="66">
        <v>0</v>
      </c>
      <c r="W40" s="66">
        <v>0</v>
      </c>
      <c r="X40" s="66">
        <v>0</v>
      </c>
      <c r="Y40" s="66">
        <v>0</v>
      </c>
      <c r="Z40" s="66">
        <v>0</v>
      </c>
      <c r="AA40" s="66">
        <v>0</v>
      </c>
      <c r="AB40" s="66">
        <v>0</v>
      </c>
      <c r="AC40" s="66">
        <v>0</v>
      </c>
      <c r="AD40" s="66">
        <v>0</v>
      </c>
    </row>
    <row r="41" spans="1:30" x14ac:dyDescent="0.15">
      <c r="A41" s="66" t="s">
        <v>2007</v>
      </c>
      <c r="B41" s="66">
        <v>21056086</v>
      </c>
      <c r="D41" s="66" t="s">
        <v>526</v>
      </c>
      <c r="E41" s="66" t="s">
        <v>4265</v>
      </c>
      <c r="G41" s="66" t="s">
        <v>4288</v>
      </c>
      <c r="H41" s="66" t="s">
        <v>4289</v>
      </c>
      <c r="I41" s="66" t="s">
        <v>4290</v>
      </c>
      <c r="J41" s="66" t="s">
        <v>4291</v>
      </c>
      <c r="K41" s="66" t="s">
        <v>4292</v>
      </c>
      <c r="L41" s="66" t="s">
        <v>4293</v>
      </c>
      <c r="M41" s="66" t="s">
        <v>4294</v>
      </c>
      <c r="N41" s="66" t="s">
        <v>4295</v>
      </c>
      <c r="O41" s="66">
        <v>1050262</v>
      </c>
      <c r="Q41" s="66">
        <v>9.4600000000000009</v>
      </c>
      <c r="R41" s="66">
        <f t="shared" si="0"/>
        <v>0</v>
      </c>
      <c r="S41" s="66">
        <v>0</v>
      </c>
      <c r="T41" s="66">
        <v>0</v>
      </c>
      <c r="U41" s="66">
        <v>9.4600000000000009</v>
      </c>
      <c r="V41" s="66">
        <v>0</v>
      </c>
      <c r="W41" s="66">
        <v>0</v>
      </c>
      <c r="X41" s="66">
        <v>0</v>
      </c>
      <c r="Y41" s="66">
        <v>0</v>
      </c>
      <c r="Z41" s="66">
        <v>0</v>
      </c>
      <c r="AA41" s="66">
        <v>9.4600000000000009</v>
      </c>
      <c r="AB41" s="66">
        <v>0</v>
      </c>
      <c r="AC41" s="66">
        <v>0</v>
      </c>
      <c r="AD41" s="66">
        <v>0</v>
      </c>
    </row>
    <row r="42" spans="1:30" x14ac:dyDescent="0.15">
      <c r="A42" s="66" t="s">
        <v>2013</v>
      </c>
      <c r="B42" s="66">
        <v>24709491</v>
      </c>
      <c r="D42" s="66" t="s">
        <v>3998</v>
      </c>
      <c r="E42" s="66" t="s">
        <v>4263</v>
      </c>
      <c r="G42" s="66" t="s">
        <v>4288</v>
      </c>
      <c r="H42" s="66" t="s">
        <v>4296</v>
      </c>
      <c r="I42" s="66" t="s">
        <v>4297</v>
      </c>
      <c r="J42" s="66" t="s">
        <v>4291</v>
      </c>
      <c r="K42" s="66" t="s">
        <v>4298</v>
      </c>
      <c r="L42" s="66" t="s">
        <v>4293</v>
      </c>
      <c r="M42" s="66" t="s">
        <v>4299</v>
      </c>
      <c r="N42" s="66" t="s">
        <v>4295</v>
      </c>
      <c r="O42" s="66">
        <v>1050262</v>
      </c>
      <c r="Q42" s="66">
        <v>387.69</v>
      </c>
      <c r="R42" s="66">
        <f t="shared" si="0"/>
        <v>387.69</v>
      </c>
      <c r="S42" s="66">
        <v>0</v>
      </c>
      <c r="T42" s="66">
        <v>387.69</v>
      </c>
      <c r="U42" s="66">
        <v>0</v>
      </c>
      <c r="V42" s="66">
        <v>0</v>
      </c>
      <c r="W42" s="66">
        <v>0</v>
      </c>
      <c r="X42" s="66">
        <v>0</v>
      </c>
      <c r="Y42" s="66">
        <v>0</v>
      </c>
      <c r="Z42" s="66">
        <v>0</v>
      </c>
      <c r="AA42" s="66">
        <v>0</v>
      </c>
      <c r="AB42" s="66">
        <v>0</v>
      </c>
      <c r="AC42" s="66">
        <v>0</v>
      </c>
      <c r="AD42" s="66">
        <v>0</v>
      </c>
    </row>
    <row r="43" spans="1:30" x14ac:dyDescent="0.15">
      <c r="A43" s="66" t="s">
        <v>2013</v>
      </c>
      <c r="B43" s="66">
        <v>21056086</v>
      </c>
      <c r="D43" s="66" t="s">
        <v>526</v>
      </c>
      <c r="E43" s="66" t="s">
        <v>4265</v>
      </c>
      <c r="G43" s="66" t="s">
        <v>4288</v>
      </c>
      <c r="H43" s="66" t="s">
        <v>4289</v>
      </c>
      <c r="I43" s="66" t="s">
        <v>4290</v>
      </c>
      <c r="J43" s="66" t="s">
        <v>4291</v>
      </c>
      <c r="K43" s="66" t="s">
        <v>4292</v>
      </c>
      <c r="L43" s="66" t="s">
        <v>4293</v>
      </c>
      <c r="M43" s="66" t="s">
        <v>4294</v>
      </c>
      <c r="N43" s="66" t="s">
        <v>4295</v>
      </c>
      <c r="O43" s="66">
        <v>1050262</v>
      </c>
      <c r="Q43" s="66">
        <v>11.92</v>
      </c>
      <c r="R43" s="66">
        <f t="shared" si="0"/>
        <v>0</v>
      </c>
      <c r="S43" s="66">
        <v>0</v>
      </c>
      <c r="T43" s="66">
        <v>0</v>
      </c>
      <c r="U43" s="66">
        <v>11.92</v>
      </c>
      <c r="V43" s="66">
        <v>0</v>
      </c>
      <c r="W43" s="66">
        <v>0</v>
      </c>
      <c r="X43" s="66">
        <v>0</v>
      </c>
      <c r="Y43" s="66">
        <v>0</v>
      </c>
      <c r="Z43" s="66">
        <v>0</v>
      </c>
      <c r="AA43" s="66">
        <v>11.92</v>
      </c>
      <c r="AB43" s="66">
        <v>0</v>
      </c>
      <c r="AC43" s="66">
        <v>0</v>
      </c>
      <c r="AD43" s="66">
        <v>0</v>
      </c>
    </row>
    <row r="44" spans="1:30" x14ac:dyDescent="0.15">
      <c r="A44" s="66" t="s">
        <v>2023</v>
      </c>
      <c r="B44" s="66">
        <v>24709491</v>
      </c>
      <c r="D44" s="66" t="s">
        <v>3998</v>
      </c>
      <c r="E44" s="66" t="s">
        <v>4263</v>
      </c>
      <c r="G44" s="66" t="s">
        <v>4288</v>
      </c>
      <c r="H44" s="66" t="s">
        <v>4296</v>
      </c>
      <c r="I44" s="66" t="s">
        <v>4297</v>
      </c>
      <c r="J44" s="66" t="s">
        <v>4291</v>
      </c>
      <c r="K44" s="66" t="s">
        <v>4298</v>
      </c>
      <c r="L44" s="66" t="s">
        <v>4293</v>
      </c>
      <c r="M44" s="66" t="s">
        <v>4299</v>
      </c>
      <c r="N44" s="66" t="s">
        <v>4295</v>
      </c>
      <c r="O44" s="66">
        <v>1050262</v>
      </c>
      <c r="Q44" s="66">
        <v>394.73</v>
      </c>
      <c r="R44" s="66">
        <f t="shared" si="0"/>
        <v>394.73</v>
      </c>
      <c r="S44" s="66">
        <v>0</v>
      </c>
      <c r="T44" s="66">
        <v>394.73</v>
      </c>
      <c r="U44" s="66">
        <v>0</v>
      </c>
      <c r="V44" s="66">
        <v>0</v>
      </c>
      <c r="W44" s="66">
        <v>0</v>
      </c>
      <c r="X44" s="66">
        <v>0</v>
      </c>
      <c r="Y44" s="66">
        <v>0</v>
      </c>
      <c r="Z44" s="66">
        <v>0</v>
      </c>
      <c r="AA44" s="66">
        <v>0</v>
      </c>
      <c r="AB44" s="66">
        <v>0</v>
      </c>
      <c r="AC44" s="66">
        <v>0</v>
      </c>
      <c r="AD44" s="66">
        <v>0</v>
      </c>
    </row>
    <row r="45" spans="1:30" x14ac:dyDescent="0.15">
      <c r="A45" s="66" t="s">
        <v>2023</v>
      </c>
      <c r="B45" s="66">
        <v>21056086</v>
      </c>
      <c r="D45" s="66" t="s">
        <v>526</v>
      </c>
      <c r="E45" s="66" t="s">
        <v>4265</v>
      </c>
      <c r="G45" s="66" t="s">
        <v>4288</v>
      </c>
      <c r="H45" s="66" t="s">
        <v>4289</v>
      </c>
      <c r="I45" s="66" t="s">
        <v>4290</v>
      </c>
      <c r="J45" s="66" t="s">
        <v>4291</v>
      </c>
      <c r="K45" s="66" t="s">
        <v>4292</v>
      </c>
      <c r="L45" s="66" t="s">
        <v>4293</v>
      </c>
      <c r="M45" s="66" t="s">
        <v>4294</v>
      </c>
      <c r="N45" s="66" t="s">
        <v>4295</v>
      </c>
      <c r="O45" s="66">
        <v>1050262</v>
      </c>
      <c r="Q45" s="66">
        <v>9.61</v>
      </c>
      <c r="R45" s="66">
        <f t="shared" si="0"/>
        <v>0</v>
      </c>
      <c r="S45" s="66">
        <v>0</v>
      </c>
      <c r="T45" s="66">
        <v>0</v>
      </c>
      <c r="U45" s="66">
        <v>9.61</v>
      </c>
      <c r="V45" s="66">
        <v>0</v>
      </c>
      <c r="W45" s="66">
        <v>0</v>
      </c>
      <c r="X45" s="66">
        <v>0</v>
      </c>
      <c r="Y45" s="66">
        <v>0</v>
      </c>
      <c r="Z45" s="66">
        <v>0</v>
      </c>
      <c r="AA45" s="66">
        <v>9.61</v>
      </c>
      <c r="AB45" s="66">
        <v>0</v>
      </c>
      <c r="AC45" s="66">
        <v>0</v>
      </c>
      <c r="AD45" s="66">
        <v>0</v>
      </c>
    </row>
    <row r="46" spans="1:30" x14ac:dyDescent="0.15">
      <c r="A46" s="66" t="s">
        <v>2028</v>
      </c>
      <c r="B46" s="66">
        <v>24709491</v>
      </c>
      <c r="D46" s="66" t="s">
        <v>3998</v>
      </c>
      <c r="E46" s="66" t="s">
        <v>4263</v>
      </c>
      <c r="G46" s="66" t="s">
        <v>4288</v>
      </c>
      <c r="H46" s="66" t="s">
        <v>4296</v>
      </c>
      <c r="I46" s="66" t="s">
        <v>4297</v>
      </c>
      <c r="J46" s="66" t="s">
        <v>4291</v>
      </c>
      <c r="K46" s="66" t="s">
        <v>4298</v>
      </c>
      <c r="L46" s="66" t="s">
        <v>4293</v>
      </c>
      <c r="M46" s="66" t="s">
        <v>4299</v>
      </c>
      <c r="N46" s="66" t="s">
        <v>4295</v>
      </c>
      <c r="O46" s="66">
        <v>1050262</v>
      </c>
      <c r="Q46" s="66">
        <v>354.55</v>
      </c>
      <c r="R46" s="66">
        <f t="shared" si="0"/>
        <v>354.55</v>
      </c>
      <c r="S46" s="66">
        <v>0</v>
      </c>
      <c r="T46" s="66">
        <v>354.55</v>
      </c>
      <c r="U46" s="66">
        <v>0</v>
      </c>
      <c r="V46" s="66">
        <v>0</v>
      </c>
      <c r="W46" s="66">
        <v>0</v>
      </c>
      <c r="X46" s="66">
        <v>0</v>
      </c>
      <c r="Y46" s="66">
        <v>0</v>
      </c>
      <c r="Z46" s="66">
        <v>0</v>
      </c>
      <c r="AA46" s="66">
        <v>0</v>
      </c>
      <c r="AB46" s="66">
        <v>0</v>
      </c>
      <c r="AC46" s="66">
        <v>0</v>
      </c>
      <c r="AD46" s="66">
        <v>0</v>
      </c>
    </row>
    <row r="47" spans="1:30" x14ac:dyDescent="0.15">
      <c r="A47" s="66" t="s">
        <v>2028</v>
      </c>
      <c r="B47" s="66">
        <v>21056086</v>
      </c>
      <c r="D47" s="66" t="s">
        <v>526</v>
      </c>
      <c r="E47" s="66" t="s">
        <v>4265</v>
      </c>
      <c r="G47" s="66" t="s">
        <v>4288</v>
      </c>
      <c r="H47" s="66" t="s">
        <v>4289</v>
      </c>
      <c r="I47" s="66" t="s">
        <v>4290</v>
      </c>
      <c r="J47" s="66" t="s">
        <v>4291</v>
      </c>
      <c r="K47" s="66" t="s">
        <v>4292</v>
      </c>
      <c r="L47" s="66" t="s">
        <v>4293</v>
      </c>
      <c r="M47" s="66" t="s">
        <v>4294</v>
      </c>
      <c r="N47" s="66" t="s">
        <v>4295</v>
      </c>
      <c r="O47" s="66">
        <v>1050262</v>
      </c>
      <c r="Q47" s="66">
        <v>12.68</v>
      </c>
      <c r="R47" s="66">
        <f t="shared" si="0"/>
        <v>0</v>
      </c>
      <c r="S47" s="66">
        <v>0</v>
      </c>
      <c r="T47" s="66">
        <v>0</v>
      </c>
      <c r="U47" s="66">
        <v>12.68</v>
      </c>
      <c r="V47" s="66">
        <v>0</v>
      </c>
      <c r="W47" s="66">
        <v>0</v>
      </c>
      <c r="X47" s="66">
        <v>0</v>
      </c>
      <c r="Y47" s="66">
        <v>0</v>
      </c>
      <c r="Z47" s="66">
        <v>0</v>
      </c>
      <c r="AA47" s="66">
        <v>12.68</v>
      </c>
      <c r="AB47" s="66">
        <v>0</v>
      </c>
      <c r="AC47" s="66">
        <v>0</v>
      </c>
      <c r="AD47" s="66">
        <v>0</v>
      </c>
    </row>
    <row r="48" spans="1:30" x14ac:dyDescent="0.15">
      <c r="A48" s="66" t="s">
        <v>1418</v>
      </c>
      <c r="B48" s="66">
        <v>24709491</v>
      </c>
      <c r="D48" s="66" t="s">
        <v>3998</v>
      </c>
      <c r="E48" s="66" t="s">
        <v>4263</v>
      </c>
      <c r="G48" s="66" t="s">
        <v>4288</v>
      </c>
      <c r="H48" s="66" t="s">
        <v>4296</v>
      </c>
      <c r="I48" s="66" t="s">
        <v>4297</v>
      </c>
      <c r="J48" s="66" t="s">
        <v>4291</v>
      </c>
      <c r="K48" s="66" t="s">
        <v>4298</v>
      </c>
      <c r="L48" s="66" t="s">
        <v>4293</v>
      </c>
      <c r="M48" s="66" t="s">
        <v>4299</v>
      </c>
      <c r="N48" s="66" t="s">
        <v>4295</v>
      </c>
      <c r="O48" s="66">
        <v>1050262</v>
      </c>
      <c r="Q48" s="66">
        <v>261.39999999999998</v>
      </c>
      <c r="R48" s="66">
        <f t="shared" si="0"/>
        <v>261.39999999999998</v>
      </c>
      <c r="S48" s="66">
        <v>0</v>
      </c>
      <c r="T48" s="66">
        <v>261.39999999999998</v>
      </c>
      <c r="U48" s="66">
        <v>0</v>
      </c>
      <c r="V48" s="66">
        <v>0</v>
      </c>
      <c r="W48" s="66">
        <v>0</v>
      </c>
      <c r="X48" s="66">
        <v>0</v>
      </c>
      <c r="Y48" s="66">
        <v>0</v>
      </c>
      <c r="Z48" s="66">
        <v>0</v>
      </c>
      <c r="AA48" s="66">
        <v>0</v>
      </c>
      <c r="AB48" s="66">
        <v>0</v>
      </c>
      <c r="AC48" s="66">
        <v>0</v>
      </c>
      <c r="AD48" s="66">
        <v>0</v>
      </c>
    </row>
    <row r="49" spans="1:30" x14ac:dyDescent="0.15">
      <c r="A49" s="66" t="s">
        <v>1418</v>
      </c>
      <c r="B49" s="66">
        <v>21056086</v>
      </c>
      <c r="D49" s="66" t="s">
        <v>526</v>
      </c>
      <c r="E49" s="66" t="s">
        <v>4265</v>
      </c>
      <c r="G49" s="66" t="s">
        <v>4288</v>
      </c>
      <c r="H49" s="66" t="s">
        <v>4289</v>
      </c>
      <c r="I49" s="66" t="s">
        <v>4290</v>
      </c>
      <c r="J49" s="66" t="s">
        <v>4291</v>
      </c>
      <c r="K49" s="66" t="s">
        <v>4292</v>
      </c>
      <c r="L49" s="66" t="s">
        <v>4293</v>
      </c>
      <c r="M49" s="66" t="s">
        <v>4294</v>
      </c>
      <c r="N49" s="66" t="s">
        <v>4295</v>
      </c>
      <c r="O49" s="66">
        <v>1050262</v>
      </c>
      <c r="Q49" s="66">
        <v>9.9600000000000009</v>
      </c>
      <c r="R49" s="66">
        <f t="shared" si="0"/>
        <v>0</v>
      </c>
      <c r="S49" s="66">
        <v>0</v>
      </c>
      <c r="T49" s="66">
        <v>0</v>
      </c>
      <c r="U49" s="66">
        <v>9.9600000000000009</v>
      </c>
      <c r="V49" s="66">
        <v>0</v>
      </c>
      <c r="W49" s="66">
        <v>0</v>
      </c>
      <c r="X49" s="66">
        <v>0</v>
      </c>
      <c r="Y49" s="66">
        <v>0</v>
      </c>
      <c r="Z49" s="66">
        <v>0</v>
      </c>
      <c r="AA49" s="66">
        <v>9.9600000000000009</v>
      </c>
      <c r="AB49" s="66">
        <v>0</v>
      </c>
      <c r="AC49" s="66">
        <v>0</v>
      </c>
      <c r="AD49" s="66">
        <v>0</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0"/>
  <sheetViews>
    <sheetView workbookViewId="0">
      <selection sqref="A1:XFD1048576"/>
    </sheetView>
  </sheetViews>
  <sheetFormatPr defaultColWidth="8.75" defaultRowHeight="14.25" x14ac:dyDescent="0.3"/>
  <cols>
    <col min="1" max="1" width="12.75" style="103" bestFit="1" customWidth="1"/>
    <col min="2" max="16384" width="8.75" style="103"/>
  </cols>
  <sheetData>
    <row r="1" spans="1:1" x14ac:dyDescent="0.3">
      <c r="A1" s="102" t="s">
        <v>4388</v>
      </c>
    </row>
    <row r="20" spans="1:1" x14ac:dyDescent="0.3">
      <c r="A20" s="102" t="s">
        <v>4389</v>
      </c>
    </row>
    <row r="58" spans="1:2" x14ac:dyDescent="0.3">
      <c r="A58" s="164" t="s">
        <v>4390</v>
      </c>
      <c r="B58" s="164"/>
    </row>
    <row r="86" spans="1:2" x14ac:dyDescent="0.3">
      <c r="A86" s="164" t="s">
        <v>4391</v>
      </c>
      <c r="B86" s="164"/>
    </row>
    <row r="115" spans="1:1" x14ac:dyDescent="0.3">
      <c r="A115" s="104" t="s">
        <v>4392</v>
      </c>
    </row>
    <row r="144" spans="1:1" x14ac:dyDescent="0.3">
      <c r="A144" s="104" t="s">
        <v>4393</v>
      </c>
    </row>
    <row r="159" spans="1:1" x14ac:dyDescent="0.3">
      <c r="A159" s="105" t="s">
        <v>4394</v>
      </c>
    </row>
    <row r="161" spans="1:1" x14ac:dyDescent="0.3">
      <c r="A161" s="104" t="s">
        <v>4395</v>
      </c>
    </row>
    <row r="190" spans="1:1" x14ac:dyDescent="0.3">
      <c r="A190" s="104" t="s">
        <v>4396</v>
      </c>
    </row>
  </sheetData>
  <mergeCells count="2">
    <mergeCell ref="A58:B58"/>
    <mergeCell ref="A86:B86"/>
  </mergeCells>
  <phoneticPr fontId="3"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98"/>
  <sheetViews>
    <sheetView workbookViewId="0">
      <selection activeCell="M37" sqref="M37"/>
    </sheetView>
  </sheetViews>
  <sheetFormatPr defaultColWidth="8.75" defaultRowHeight="14.25" x14ac:dyDescent="0.3"/>
  <cols>
    <col min="1" max="1" width="9.25" style="107" bestFit="1" customWidth="1"/>
    <col min="2" max="2" width="11.375" style="107" bestFit="1" customWidth="1"/>
    <col min="3" max="3" width="22.5" style="107" bestFit="1" customWidth="1"/>
    <col min="4" max="4" width="7.875" style="107" bestFit="1" customWidth="1"/>
    <col min="5" max="5" width="9.5" style="107" bestFit="1" customWidth="1"/>
    <col min="6" max="6" width="28.875" style="107" bestFit="1" customWidth="1"/>
    <col min="7" max="7" width="7.875" style="107" bestFit="1" customWidth="1"/>
    <col min="8" max="8" width="9.25" style="107" bestFit="1" customWidth="1"/>
    <col min="9" max="9" width="8.75" style="103"/>
    <col min="10" max="10" width="9.25" style="103" bestFit="1" customWidth="1"/>
    <col min="11" max="11" width="11.375" style="103" bestFit="1" customWidth="1"/>
    <col min="12" max="12" width="11.5" style="103" bestFit="1" customWidth="1"/>
    <col min="13" max="14" width="7.875" style="103" bestFit="1" customWidth="1"/>
    <col min="15" max="15" width="25.375" style="103" bestFit="1" customWidth="1"/>
    <col min="16" max="16" width="7.875" style="103" bestFit="1" customWidth="1"/>
    <col min="17" max="17" width="9.25" style="103" bestFit="1" customWidth="1"/>
    <col min="18" max="18" width="8.75" style="103"/>
    <col min="19" max="19" width="9.25" style="103" bestFit="1" customWidth="1"/>
    <col min="20" max="20" width="11.375" style="103" bestFit="1" customWidth="1"/>
    <col min="21" max="21" width="11.875" style="103" bestFit="1" customWidth="1"/>
    <col min="22" max="23" width="7.875" style="103" bestFit="1" customWidth="1"/>
    <col min="24" max="24" width="25.375" style="103" bestFit="1" customWidth="1"/>
    <col min="25" max="25" width="7.875" style="103" bestFit="1" customWidth="1"/>
    <col min="26" max="26" width="8.25" style="103" bestFit="1" customWidth="1"/>
    <col min="27" max="16384" width="8.75" style="103"/>
  </cols>
  <sheetData>
    <row r="1" spans="1:26" x14ac:dyDescent="0.3">
      <c r="A1" s="165" t="s">
        <v>4397</v>
      </c>
      <c r="B1" s="165"/>
      <c r="C1" s="165"/>
      <c r="D1" s="165"/>
      <c r="E1" s="165"/>
      <c r="F1" s="165"/>
      <c r="G1" s="165"/>
      <c r="H1" s="165"/>
      <c r="J1" s="165" t="s">
        <v>4398</v>
      </c>
      <c r="K1" s="165"/>
      <c r="L1" s="165"/>
      <c r="M1" s="165"/>
      <c r="N1" s="165"/>
      <c r="O1" s="165"/>
      <c r="P1" s="165"/>
      <c r="Q1" s="165"/>
      <c r="S1" s="165" t="s">
        <v>4399</v>
      </c>
      <c r="T1" s="165"/>
      <c r="U1" s="165"/>
      <c r="V1" s="165"/>
      <c r="W1" s="165"/>
      <c r="X1" s="165"/>
      <c r="Y1" s="165"/>
      <c r="Z1" s="165"/>
    </row>
    <row r="2" spans="1:26" x14ac:dyDescent="0.3">
      <c r="A2" s="106" t="s">
        <v>0</v>
      </c>
      <c r="B2" s="106" t="s">
        <v>1</v>
      </c>
      <c r="C2" s="106" t="s">
        <v>2</v>
      </c>
      <c r="D2" s="106" t="s">
        <v>3</v>
      </c>
      <c r="E2" s="106" t="s">
        <v>4</v>
      </c>
      <c r="F2" s="106" t="s">
        <v>5</v>
      </c>
      <c r="G2" s="106" t="s">
        <v>6</v>
      </c>
      <c r="H2" s="106" t="s">
        <v>7</v>
      </c>
      <c r="J2" s="106" t="s">
        <v>0</v>
      </c>
      <c r="K2" s="106" t="s">
        <v>1</v>
      </c>
      <c r="L2" s="106" t="s">
        <v>2</v>
      </c>
      <c r="M2" s="106" t="s">
        <v>3</v>
      </c>
      <c r="N2" s="106" t="s">
        <v>4</v>
      </c>
      <c r="O2" s="106" t="s">
        <v>5</v>
      </c>
      <c r="P2" s="106" t="s">
        <v>6</v>
      </c>
      <c r="Q2" s="106" t="s">
        <v>7</v>
      </c>
      <c r="S2" s="106" t="s">
        <v>0</v>
      </c>
      <c r="T2" s="106" t="s">
        <v>1</v>
      </c>
      <c r="U2" s="106" t="s">
        <v>2</v>
      </c>
      <c r="V2" s="106" t="s">
        <v>3</v>
      </c>
      <c r="W2" s="106" t="s">
        <v>4</v>
      </c>
      <c r="X2" s="106" t="s">
        <v>5</v>
      </c>
      <c r="Y2" s="106" t="s">
        <v>6</v>
      </c>
      <c r="Z2" s="106" t="s">
        <v>7</v>
      </c>
    </row>
    <row r="3" spans="1:26" x14ac:dyDescent="0.3">
      <c r="A3" s="107" t="s">
        <v>8</v>
      </c>
      <c r="B3" s="107" t="s">
        <v>115</v>
      </c>
      <c r="C3" s="107" t="s">
        <v>116</v>
      </c>
      <c r="D3" s="107" t="s">
        <v>24</v>
      </c>
      <c r="E3" s="107" t="s">
        <v>117</v>
      </c>
      <c r="F3" s="107" t="s">
        <v>118</v>
      </c>
      <c r="G3" s="107" t="s">
        <v>14</v>
      </c>
      <c r="H3" s="107">
        <v>166.44</v>
      </c>
      <c r="J3" s="107" t="s">
        <v>8</v>
      </c>
      <c r="K3" s="107" t="s">
        <v>9</v>
      </c>
      <c r="L3" s="107" t="s">
        <v>10</v>
      </c>
      <c r="M3" s="107" t="s">
        <v>11</v>
      </c>
      <c r="N3" s="107" t="s">
        <v>12</v>
      </c>
      <c r="O3" s="107" t="s">
        <v>13</v>
      </c>
      <c r="P3" s="107" t="s">
        <v>14</v>
      </c>
      <c r="Q3" s="107">
        <v>7891.52</v>
      </c>
      <c r="S3" s="107" t="s">
        <v>8</v>
      </c>
      <c r="T3" s="107" t="s">
        <v>21</v>
      </c>
      <c r="U3" s="107" t="s">
        <v>22</v>
      </c>
      <c r="V3" s="107" t="s">
        <v>11</v>
      </c>
      <c r="W3" s="107" t="s">
        <v>12</v>
      </c>
      <c r="X3" s="107" t="s">
        <v>23</v>
      </c>
      <c r="Y3" s="107" t="s">
        <v>14</v>
      </c>
      <c r="Z3" s="107">
        <v>1490.24</v>
      </c>
    </row>
    <row r="4" spans="1:26" x14ac:dyDescent="0.3">
      <c r="A4" s="107" t="s">
        <v>8</v>
      </c>
      <c r="B4" s="107" t="s">
        <v>4400</v>
      </c>
      <c r="C4" s="107" t="s">
        <v>4401</v>
      </c>
      <c r="D4" s="107" t="s">
        <v>15</v>
      </c>
      <c r="E4" s="107" t="s">
        <v>117</v>
      </c>
      <c r="F4" s="107" t="s">
        <v>180</v>
      </c>
      <c r="G4" s="107" t="s">
        <v>14</v>
      </c>
      <c r="H4" s="107">
        <v>679.56</v>
      </c>
      <c r="J4" s="107" t="s">
        <v>8</v>
      </c>
      <c r="K4" s="107" t="s">
        <v>9</v>
      </c>
      <c r="L4" s="107" t="s">
        <v>10</v>
      </c>
      <c r="M4" s="107" t="s">
        <v>15</v>
      </c>
      <c r="N4" s="107" t="s">
        <v>12</v>
      </c>
      <c r="O4" s="107" t="s">
        <v>13</v>
      </c>
      <c r="P4" s="107" t="s">
        <v>14</v>
      </c>
      <c r="Q4" s="107">
        <v>657.01</v>
      </c>
      <c r="S4" s="107" t="s">
        <v>25</v>
      </c>
      <c r="T4" s="107" t="s">
        <v>21</v>
      </c>
      <c r="U4" s="107" t="s">
        <v>22</v>
      </c>
      <c r="V4" s="107" t="s">
        <v>11</v>
      </c>
      <c r="W4" s="107" t="s">
        <v>12</v>
      </c>
      <c r="X4" s="107" t="s">
        <v>23</v>
      </c>
      <c r="Y4" s="107" t="s">
        <v>14</v>
      </c>
      <c r="Z4" s="107">
        <v>1493.85</v>
      </c>
    </row>
    <row r="5" spans="1:26" x14ac:dyDescent="0.3">
      <c r="A5" s="107" t="s">
        <v>8</v>
      </c>
      <c r="B5" s="107" t="s">
        <v>119</v>
      </c>
      <c r="C5" s="107" t="s">
        <v>120</v>
      </c>
      <c r="D5" s="107" t="s">
        <v>24</v>
      </c>
      <c r="E5" s="107" t="s">
        <v>117</v>
      </c>
      <c r="F5" s="107" t="s">
        <v>118</v>
      </c>
      <c r="G5" s="107" t="s">
        <v>14</v>
      </c>
      <c r="H5" s="107">
        <v>118.07</v>
      </c>
      <c r="J5" s="107" t="s">
        <v>8</v>
      </c>
      <c r="K5" s="107" t="s">
        <v>9</v>
      </c>
      <c r="L5" s="107" t="s">
        <v>10</v>
      </c>
      <c r="M5" s="107" t="s">
        <v>16</v>
      </c>
      <c r="N5" s="107" t="s">
        <v>12</v>
      </c>
      <c r="O5" s="107" t="s">
        <v>13</v>
      </c>
      <c r="P5" s="107" t="s">
        <v>14</v>
      </c>
      <c r="Q5" s="107">
        <v>345.3</v>
      </c>
      <c r="S5" s="107" t="s">
        <v>26</v>
      </c>
      <c r="T5" s="107" t="s">
        <v>21</v>
      </c>
      <c r="U5" s="107" t="s">
        <v>22</v>
      </c>
      <c r="V5" s="107" t="s">
        <v>11</v>
      </c>
      <c r="W5" s="107" t="s">
        <v>12</v>
      </c>
      <c r="X5" s="107" t="s">
        <v>23</v>
      </c>
      <c r="Y5" s="107" t="s">
        <v>14</v>
      </c>
      <c r="Z5" s="107">
        <v>507.23</v>
      </c>
    </row>
    <row r="6" spans="1:26" x14ac:dyDescent="0.3">
      <c r="A6" s="107" t="s">
        <v>8</v>
      </c>
      <c r="B6" s="107" t="s">
        <v>121</v>
      </c>
      <c r="C6" s="107" t="s">
        <v>122</v>
      </c>
      <c r="D6" s="107" t="s">
        <v>24</v>
      </c>
      <c r="E6" s="107" t="s">
        <v>117</v>
      </c>
      <c r="F6" s="107" t="s">
        <v>118</v>
      </c>
      <c r="G6" s="107" t="s">
        <v>14</v>
      </c>
      <c r="H6" s="107">
        <v>4024.62</v>
      </c>
      <c r="J6" s="107" t="s">
        <v>8</v>
      </c>
      <c r="K6" s="107" t="s">
        <v>17</v>
      </c>
      <c r="L6" s="107" t="s">
        <v>18</v>
      </c>
      <c r="M6" s="107" t="s">
        <v>19</v>
      </c>
      <c r="N6" s="107" t="s">
        <v>12</v>
      </c>
      <c r="O6" s="107" t="s">
        <v>20</v>
      </c>
      <c r="P6" s="107" t="s">
        <v>14</v>
      </c>
      <c r="Q6" s="107">
        <v>1011.83</v>
      </c>
      <c r="S6" s="107" t="s">
        <v>28</v>
      </c>
      <c r="T6" s="107" t="s">
        <v>21</v>
      </c>
      <c r="U6" s="107" t="s">
        <v>22</v>
      </c>
      <c r="V6" s="107" t="s">
        <v>11</v>
      </c>
      <c r="W6" s="107" t="s">
        <v>12</v>
      </c>
      <c r="X6" s="107" t="s">
        <v>23</v>
      </c>
      <c r="Y6" s="107" t="s">
        <v>14</v>
      </c>
      <c r="Z6" s="107">
        <v>500.2</v>
      </c>
    </row>
    <row r="7" spans="1:26" x14ac:dyDescent="0.3">
      <c r="A7" s="107" t="s">
        <v>8</v>
      </c>
      <c r="B7" s="107" t="s">
        <v>123</v>
      </c>
      <c r="C7" s="107" t="s">
        <v>124</v>
      </c>
      <c r="D7" s="107" t="s">
        <v>24</v>
      </c>
      <c r="E7" s="107" t="s">
        <v>117</v>
      </c>
      <c r="F7" s="107" t="s">
        <v>118</v>
      </c>
      <c r="G7" s="107" t="s">
        <v>14</v>
      </c>
      <c r="H7" s="107">
        <v>1493.99</v>
      </c>
      <c r="J7" s="107" t="s">
        <v>8</v>
      </c>
      <c r="K7" s="107" t="s">
        <v>17</v>
      </c>
      <c r="L7" s="107" t="s">
        <v>18</v>
      </c>
      <c r="M7" s="107" t="s">
        <v>24</v>
      </c>
      <c r="N7" s="107" t="s">
        <v>12</v>
      </c>
      <c r="O7" s="107" t="s">
        <v>20</v>
      </c>
      <c r="P7" s="107" t="s">
        <v>14</v>
      </c>
      <c r="Q7" s="107">
        <v>677.93</v>
      </c>
      <c r="S7" s="107" t="s">
        <v>29</v>
      </c>
      <c r="T7" s="107" t="s">
        <v>21</v>
      </c>
      <c r="U7" s="107" t="s">
        <v>22</v>
      </c>
      <c r="V7" s="107" t="s">
        <v>11</v>
      </c>
      <c r="W7" s="107" t="s">
        <v>12</v>
      </c>
      <c r="X7" s="107" t="s">
        <v>23</v>
      </c>
      <c r="Y7" s="107" t="s">
        <v>14</v>
      </c>
      <c r="Z7" s="107">
        <v>497.23</v>
      </c>
    </row>
    <row r="8" spans="1:26" x14ac:dyDescent="0.3">
      <c r="A8" s="107" t="s">
        <v>8</v>
      </c>
      <c r="B8" s="107" t="s">
        <v>125</v>
      </c>
      <c r="C8" s="107" t="s">
        <v>126</v>
      </c>
      <c r="D8" s="107" t="s">
        <v>24</v>
      </c>
      <c r="E8" s="107" t="s">
        <v>117</v>
      </c>
      <c r="F8" s="107" t="s">
        <v>118</v>
      </c>
      <c r="G8" s="107" t="s">
        <v>14</v>
      </c>
      <c r="H8" s="107">
        <v>3017.04</v>
      </c>
      <c r="J8" s="107" t="s">
        <v>25</v>
      </c>
      <c r="K8" s="107" t="s">
        <v>9</v>
      </c>
      <c r="L8" s="107" t="s">
        <v>10</v>
      </c>
      <c r="M8" s="107" t="s">
        <v>15</v>
      </c>
      <c r="N8" s="107" t="s">
        <v>12</v>
      </c>
      <c r="O8" s="107" t="s">
        <v>13</v>
      </c>
      <c r="P8" s="107" t="s">
        <v>14</v>
      </c>
      <c r="Q8" s="107">
        <v>133.11000000000001</v>
      </c>
      <c r="S8" s="107" t="s">
        <v>30</v>
      </c>
      <c r="T8" s="107" t="s">
        <v>21</v>
      </c>
      <c r="U8" s="107" t="s">
        <v>22</v>
      </c>
      <c r="V8" s="107" t="s">
        <v>11</v>
      </c>
      <c r="W8" s="107" t="s">
        <v>12</v>
      </c>
      <c r="X8" s="107" t="s">
        <v>23</v>
      </c>
      <c r="Y8" s="107" t="s">
        <v>14</v>
      </c>
      <c r="Z8" s="107">
        <v>501.63</v>
      </c>
    </row>
    <row r="9" spans="1:26" x14ac:dyDescent="0.3">
      <c r="A9" s="107" t="s">
        <v>8</v>
      </c>
      <c r="B9" s="107" t="s">
        <v>4400</v>
      </c>
      <c r="C9" s="107" t="s">
        <v>4401</v>
      </c>
      <c r="D9" s="107" t="s">
        <v>11</v>
      </c>
      <c r="E9" s="107" t="s">
        <v>117</v>
      </c>
      <c r="F9" s="107" t="s">
        <v>196</v>
      </c>
      <c r="G9" s="107" t="s">
        <v>14</v>
      </c>
      <c r="H9" s="107">
        <v>11616.68</v>
      </c>
      <c r="J9" s="107" t="s">
        <v>25</v>
      </c>
      <c r="K9" s="107" t="s">
        <v>9</v>
      </c>
      <c r="L9" s="107" t="s">
        <v>10</v>
      </c>
      <c r="M9" s="107" t="s">
        <v>16</v>
      </c>
      <c r="N9" s="107" t="s">
        <v>12</v>
      </c>
      <c r="O9" s="107" t="s">
        <v>13</v>
      </c>
      <c r="P9" s="107" t="s">
        <v>14</v>
      </c>
      <c r="Q9" s="107">
        <v>344.54</v>
      </c>
      <c r="S9" s="107" t="s">
        <v>31</v>
      </c>
      <c r="T9" s="107" t="s">
        <v>21</v>
      </c>
      <c r="U9" s="107" t="s">
        <v>22</v>
      </c>
      <c r="V9" s="107" t="s">
        <v>11</v>
      </c>
      <c r="W9" s="107" t="s">
        <v>12</v>
      </c>
      <c r="X9" s="107" t="s">
        <v>23</v>
      </c>
      <c r="Y9" s="107" t="s">
        <v>14</v>
      </c>
      <c r="Z9" s="107">
        <v>121.98</v>
      </c>
    </row>
    <row r="10" spans="1:26" x14ac:dyDescent="0.3">
      <c r="A10" s="107" t="s">
        <v>8</v>
      </c>
      <c r="B10" s="107" t="s">
        <v>127</v>
      </c>
      <c r="C10" s="107" t="s">
        <v>128</v>
      </c>
      <c r="D10" s="107" t="s">
        <v>24</v>
      </c>
      <c r="E10" s="107" t="s">
        <v>117</v>
      </c>
      <c r="F10" s="107" t="s">
        <v>118</v>
      </c>
      <c r="G10" s="107" t="s">
        <v>14</v>
      </c>
      <c r="H10" s="107">
        <v>1535.42</v>
      </c>
      <c r="J10" s="107" t="s">
        <v>25</v>
      </c>
      <c r="K10" s="107" t="s">
        <v>9</v>
      </c>
      <c r="L10" s="107" t="s">
        <v>10</v>
      </c>
      <c r="M10" s="107" t="s">
        <v>11</v>
      </c>
      <c r="N10" s="107" t="s">
        <v>12</v>
      </c>
      <c r="O10" s="107" t="s">
        <v>13</v>
      </c>
      <c r="P10" s="107" t="s">
        <v>14</v>
      </c>
      <c r="Q10" s="107">
        <v>4484.3599999999997</v>
      </c>
    </row>
    <row r="11" spans="1:26" x14ac:dyDescent="0.3">
      <c r="A11" s="107" t="s">
        <v>8</v>
      </c>
      <c r="B11" s="107" t="s">
        <v>4400</v>
      </c>
      <c r="C11" s="107" t="s">
        <v>4401</v>
      </c>
      <c r="D11" s="107" t="s">
        <v>24</v>
      </c>
      <c r="E11" s="107" t="s">
        <v>117</v>
      </c>
      <c r="F11" s="107" t="s">
        <v>161</v>
      </c>
      <c r="G11" s="107" t="s">
        <v>14</v>
      </c>
      <c r="H11" s="107">
        <v>12486.28</v>
      </c>
      <c r="J11" s="107" t="s">
        <v>25</v>
      </c>
      <c r="K11" s="107" t="s">
        <v>17</v>
      </c>
      <c r="L11" s="107" t="s">
        <v>18</v>
      </c>
      <c r="M11" s="107" t="s">
        <v>19</v>
      </c>
      <c r="N11" s="107" t="s">
        <v>12</v>
      </c>
      <c r="O11" s="107" t="s">
        <v>20</v>
      </c>
      <c r="P11" s="107" t="s">
        <v>14</v>
      </c>
      <c r="Q11" s="107">
        <v>1168.7</v>
      </c>
    </row>
    <row r="12" spans="1:26" x14ac:dyDescent="0.3">
      <c r="A12" s="107" t="s">
        <v>8</v>
      </c>
      <c r="B12" s="107" t="s">
        <v>4400</v>
      </c>
      <c r="C12" s="107" t="s">
        <v>4401</v>
      </c>
      <c r="D12" s="107" t="s">
        <v>27</v>
      </c>
      <c r="E12" s="107" t="s">
        <v>117</v>
      </c>
      <c r="F12" s="107" t="s">
        <v>180</v>
      </c>
      <c r="G12" s="107" t="s">
        <v>14</v>
      </c>
      <c r="H12" s="107">
        <v>3893.17</v>
      </c>
      <c r="J12" s="107" t="s">
        <v>25</v>
      </c>
      <c r="K12" s="107" t="s">
        <v>17</v>
      </c>
      <c r="L12" s="107" t="s">
        <v>18</v>
      </c>
      <c r="M12" s="107" t="s">
        <v>24</v>
      </c>
      <c r="N12" s="107" t="s">
        <v>12</v>
      </c>
      <c r="O12" s="107" t="s">
        <v>20</v>
      </c>
      <c r="P12" s="107" t="s">
        <v>14</v>
      </c>
      <c r="Q12" s="107">
        <v>570.99</v>
      </c>
    </row>
    <row r="13" spans="1:26" x14ac:dyDescent="0.3">
      <c r="A13" s="107" t="s">
        <v>8</v>
      </c>
      <c r="B13" s="107" t="s">
        <v>129</v>
      </c>
      <c r="C13" s="107" t="s">
        <v>130</v>
      </c>
      <c r="D13" s="107" t="s">
        <v>24</v>
      </c>
      <c r="E13" s="107" t="s">
        <v>117</v>
      </c>
      <c r="F13" s="107" t="s">
        <v>118</v>
      </c>
      <c r="G13" s="107" t="s">
        <v>14</v>
      </c>
      <c r="H13" s="107">
        <v>7271.38</v>
      </c>
      <c r="J13" s="107" t="s">
        <v>26</v>
      </c>
      <c r="K13" s="107" t="s">
        <v>17</v>
      </c>
      <c r="L13" s="107" t="s">
        <v>18</v>
      </c>
      <c r="M13" s="107" t="s">
        <v>19</v>
      </c>
      <c r="N13" s="107" t="s">
        <v>12</v>
      </c>
      <c r="O13" s="107" t="s">
        <v>20</v>
      </c>
      <c r="P13" s="107" t="s">
        <v>14</v>
      </c>
      <c r="Q13" s="107">
        <v>739.88</v>
      </c>
    </row>
    <row r="14" spans="1:26" x14ac:dyDescent="0.3">
      <c r="A14" s="107" t="s">
        <v>8</v>
      </c>
      <c r="B14" s="107" t="s">
        <v>131</v>
      </c>
      <c r="C14" s="107" t="s">
        <v>132</v>
      </c>
      <c r="D14" s="107" t="s">
        <v>24</v>
      </c>
      <c r="E14" s="107" t="s">
        <v>117</v>
      </c>
      <c r="F14" s="107" t="s">
        <v>118</v>
      </c>
      <c r="G14" s="107" t="s">
        <v>14</v>
      </c>
      <c r="H14" s="107">
        <v>83.48</v>
      </c>
      <c r="J14" s="107" t="s">
        <v>26</v>
      </c>
      <c r="K14" s="107" t="s">
        <v>9</v>
      </c>
      <c r="L14" s="107" t="s">
        <v>10</v>
      </c>
      <c r="M14" s="107" t="s">
        <v>11</v>
      </c>
      <c r="N14" s="107" t="s">
        <v>12</v>
      </c>
      <c r="O14" s="107" t="s">
        <v>13</v>
      </c>
      <c r="P14" s="107" t="s">
        <v>14</v>
      </c>
      <c r="Q14" s="107">
        <v>9195.24</v>
      </c>
    </row>
    <row r="15" spans="1:26" x14ac:dyDescent="0.3">
      <c r="A15" s="107" t="s">
        <v>8</v>
      </c>
      <c r="B15" s="107" t="s">
        <v>133</v>
      </c>
      <c r="C15" s="107" t="s">
        <v>134</v>
      </c>
      <c r="D15" s="107" t="s">
        <v>24</v>
      </c>
      <c r="E15" s="107" t="s">
        <v>117</v>
      </c>
      <c r="F15" s="107" t="s">
        <v>118</v>
      </c>
      <c r="G15" s="107" t="s">
        <v>14</v>
      </c>
      <c r="H15" s="107">
        <v>4784.49</v>
      </c>
      <c r="J15" s="107" t="s">
        <v>26</v>
      </c>
      <c r="K15" s="107" t="s">
        <v>9</v>
      </c>
      <c r="L15" s="107" t="s">
        <v>10</v>
      </c>
      <c r="M15" s="107" t="s">
        <v>16</v>
      </c>
      <c r="N15" s="107" t="s">
        <v>12</v>
      </c>
      <c r="O15" s="107" t="s">
        <v>13</v>
      </c>
      <c r="P15" s="107" t="s">
        <v>14</v>
      </c>
      <c r="Q15" s="107">
        <v>224.73</v>
      </c>
    </row>
    <row r="16" spans="1:26" x14ac:dyDescent="0.3">
      <c r="A16" s="107" t="s">
        <v>8</v>
      </c>
      <c r="B16" s="107" t="s">
        <v>135</v>
      </c>
      <c r="C16" s="107" t="s">
        <v>136</v>
      </c>
      <c r="D16" s="107" t="s">
        <v>24</v>
      </c>
      <c r="E16" s="107" t="s">
        <v>117</v>
      </c>
      <c r="F16" s="107" t="s">
        <v>137</v>
      </c>
      <c r="G16" s="107" t="s">
        <v>14</v>
      </c>
      <c r="H16" s="107">
        <v>1235.1500000000001</v>
      </c>
      <c r="J16" s="107" t="s">
        <v>26</v>
      </c>
      <c r="K16" s="107" t="s">
        <v>17</v>
      </c>
      <c r="L16" s="107" t="s">
        <v>18</v>
      </c>
      <c r="M16" s="107" t="s">
        <v>24</v>
      </c>
      <c r="N16" s="107" t="s">
        <v>12</v>
      </c>
      <c r="O16" s="107" t="s">
        <v>20</v>
      </c>
      <c r="P16" s="107" t="s">
        <v>14</v>
      </c>
      <c r="Q16" s="107">
        <v>465.56</v>
      </c>
    </row>
    <row r="17" spans="1:17" x14ac:dyDescent="0.3">
      <c r="A17" s="107" t="s">
        <v>8</v>
      </c>
      <c r="B17" s="107" t="s">
        <v>135</v>
      </c>
      <c r="C17" s="107" t="s">
        <v>136</v>
      </c>
      <c r="D17" s="107" t="s">
        <v>19</v>
      </c>
      <c r="E17" s="107" t="s">
        <v>117</v>
      </c>
      <c r="F17" s="107" t="s">
        <v>137</v>
      </c>
      <c r="G17" s="107" t="s">
        <v>14</v>
      </c>
      <c r="H17" s="107">
        <v>38503.4</v>
      </c>
      <c r="J17" s="107" t="s">
        <v>26</v>
      </c>
      <c r="K17" s="107" t="s">
        <v>9</v>
      </c>
      <c r="L17" s="107" t="s">
        <v>10</v>
      </c>
      <c r="M17" s="107" t="s">
        <v>15</v>
      </c>
      <c r="N17" s="107" t="s">
        <v>12</v>
      </c>
      <c r="O17" s="107" t="s">
        <v>13</v>
      </c>
      <c r="P17" s="107" t="s">
        <v>14</v>
      </c>
      <c r="Q17" s="107">
        <v>447.77</v>
      </c>
    </row>
    <row r="18" spans="1:17" x14ac:dyDescent="0.3">
      <c r="A18" s="107" t="s">
        <v>8</v>
      </c>
      <c r="B18" s="107" t="s">
        <v>138</v>
      </c>
      <c r="C18" s="107" t="s">
        <v>139</v>
      </c>
      <c r="D18" s="107" t="s">
        <v>24</v>
      </c>
      <c r="E18" s="107" t="s">
        <v>117</v>
      </c>
      <c r="F18" s="107" t="s">
        <v>118</v>
      </c>
      <c r="G18" s="107" t="s">
        <v>14</v>
      </c>
      <c r="H18" s="107">
        <v>2135.31</v>
      </c>
      <c r="J18" s="107" t="s">
        <v>26</v>
      </c>
      <c r="K18" s="107" t="s">
        <v>9</v>
      </c>
      <c r="L18" s="107" t="s">
        <v>10</v>
      </c>
      <c r="M18" s="107" t="s">
        <v>27</v>
      </c>
      <c r="N18" s="107" t="s">
        <v>12</v>
      </c>
      <c r="O18" s="107" t="s">
        <v>13</v>
      </c>
      <c r="P18" s="107" t="s">
        <v>14</v>
      </c>
      <c r="Q18" s="107">
        <v>1801.44</v>
      </c>
    </row>
    <row r="19" spans="1:17" x14ac:dyDescent="0.3">
      <c r="A19" s="107" t="s">
        <v>8</v>
      </c>
      <c r="B19" s="107" t="s">
        <v>135</v>
      </c>
      <c r="C19" s="107" t="s">
        <v>136</v>
      </c>
      <c r="D19" s="107" t="s">
        <v>58</v>
      </c>
      <c r="E19" s="107" t="s">
        <v>117</v>
      </c>
      <c r="F19" s="107" t="s">
        <v>137</v>
      </c>
      <c r="G19" s="107" t="s">
        <v>14</v>
      </c>
      <c r="H19" s="107">
        <v>204.5</v>
      </c>
      <c r="J19" s="107" t="s">
        <v>28</v>
      </c>
      <c r="K19" s="107" t="s">
        <v>9</v>
      </c>
      <c r="L19" s="107" t="s">
        <v>10</v>
      </c>
      <c r="M19" s="107" t="s">
        <v>11</v>
      </c>
      <c r="N19" s="107" t="s">
        <v>12</v>
      </c>
      <c r="O19" s="107" t="s">
        <v>13</v>
      </c>
      <c r="P19" s="107" t="s">
        <v>14</v>
      </c>
      <c r="Q19" s="107">
        <v>9540.15</v>
      </c>
    </row>
    <row r="20" spans="1:17" x14ac:dyDescent="0.3">
      <c r="A20" s="107" t="s">
        <v>8</v>
      </c>
      <c r="B20" s="107" t="s">
        <v>140</v>
      </c>
      <c r="C20" s="107" t="s">
        <v>141</v>
      </c>
      <c r="D20" s="107" t="s">
        <v>24</v>
      </c>
      <c r="E20" s="107" t="s">
        <v>117</v>
      </c>
      <c r="F20" s="107" t="s">
        <v>118</v>
      </c>
      <c r="G20" s="107" t="s">
        <v>14</v>
      </c>
      <c r="H20" s="107">
        <v>205.86</v>
      </c>
      <c r="J20" s="107" t="s">
        <v>28</v>
      </c>
      <c r="K20" s="107" t="s">
        <v>9</v>
      </c>
      <c r="L20" s="107" t="s">
        <v>10</v>
      </c>
      <c r="M20" s="107" t="s">
        <v>27</v>
      </c>
      <c r="N20" s="107" t="s">
        <v>12</v>
      </c>
      <c r="O20" s="107" t="s">
        <v>13</v>
      </c>
      <c r="P20" s="107" t="s">
        <v>14</v>
      </c>
      <c r="Q20" s="107">
        <v>1753.88</v>
      </c>
    </row>
    <row r="21" spans="1:17" x14ac:dyDescent="0.3">
      <c r="A21" s="107" t="s">
        <v>8</v>
      </c>
      <c r="B21" s="107" t="s">
        <v>142</v>
      </c>
      <c r="C21" s="107" t="s">
        <v>143</v>
      </c>
      <c r="D21" s="107" t="s">
        <v>24</v>
      </c>
      <c r="E21" s="107" t="s">
        <v>117</v>
      </c>
      <c r="F21" s="107" t="s">
        <v>118</v>
      </c>
      <c r="G21" s="107" t="s">
        <v>14</v>
      </c>
      <c r="H21" s="107">
        <v>129.49</v>
      </c>
      <c r="J21" s="107" t="s">
        <v>28</v>
      </c>
      <c r="K21" s="107" t="s">
        <v>9</v>
      </c>
      <c r="L21" s="107" t="s">
        <v>10</v>
      </c>
      <c r="M21" s="107" t="s">
        <v>15</v>
      </c>
      <c r="N21" s="107" t="s">
        <v>12</v>
      </c>
      <c r="O21" s="107" t="s">
        <v>13</v>
      </c>
      <c r="P21" s="107" t="s">
        <v>14</v>
      </c>
      <c r="Q21" s="107">
        <v>323.3</v>
      </c>
    </row>
    <row r="22" spans="1:17" x14ac:dyDescent="0.3">
      <c r="A22" s="107" t="s">
        <v>25</v>
      </c>
      <c r="B22" s="107" t="s">
        <v>135</v>
      </c>
      <c r="C22" s="107" t="s">
        <v>136</v>
      </c>
      <c r="D22" s="107" t="s">
        <v>58</v>
      </c>
      <c r="E22" s="107" t="s">
        <v>117</v>
      </c>
      <c r="F22" s="107" t="s">
        <v>137</v>
      </c>
      <c r="G22" s="107" t="s">
        <v>14</v>
      </c>
      <c r="H22" s="107">
        <v>950.97</v>
      </c>
      <c r="J22" s="107" t="s">
        <v>28</v>
      </c>
      <c r="K22" s="107" t="s">
        <v>17</v>
      </c>
      <c r="L22" s="107" t="s">
        <v>18</v>
      </c>
      <c r="M22" s="107" t="s">
        <v>24</v>
      </c>
      <c r="N22" s="107" t="s">
        <v>12</v>
      </c>
      <c r="O22" s="107" t="s">
        <v>20</v>
      </c>
      <c r="P22" s="107" t="s">
        <v>14</v>
      </c>
      <c r="Q22" s="107">
        <v>498.71</v>
      </c>
    </row>
    <row r="23" spans="1:17" x14ac:dyDescent="0.3">
      <c r="A23" s="107" t="s">
        <v>25</v>
      </c>
      <c r="B23" s="107" t="s">
        <v>142</v>
      </c>
      <c r="C23" s="107" t="s">
        <v>143</v>
      </c>
      <c r="D23" s="107" t="s">
        <v>24</v>
      </c>
      <c r="E23" s="107" t="s">
        <v>117</v>
      </c>
      <c r="F23" s="107" t="s">
        <v>118</v>
      </c>
      <c r="G23" s="107" t="s">
        <v>14</v>
      </c>
      <c r="H23" s="107">
        <v>71.81</v>
      </c>
      <c r="J23" s="107" t="s">
        <v>28</v>
      </c>
      <c r="K23" s="107" t="s">
        <v>17</v>
      </c>
      <c r="L23" s="107" t="s">
        <v>18</v>
      </c>
      <c r="M23" s="107" t="s">
        <v>19</v>
      </c>
      <c r="N23" s="107" t="s">
        <v>12</v>
      </c>
      <c r="O23" s="107" t="s">
        <v>20</v>
      </c>
      <c r="P23" s="107" t="s">
        <v>14</v>
      </c>
      <c r="Q23" s="107">
        <v>894.42</v>
      </c>
    </row>
    <row r="24" spans="1:17" x14ac:dyDescent="0.3">
      <c r="A24" s="107" t="s">
        <v>25</v>
      </c>
      <c r="B24" s="107" t="s">
        <v>4400</v>
      </c>
      <c r="C24" s="107" t="s">
        <v>4401</v>
      </c>
      <c r="D24" s="107" t="s">
        <v>27</v>
      </c>
      <c r="E24" s="107" t="s">
        <v>117</v>
      </c>
      <c r="F24" s="107" t="s">
        <v>172</v>
      </c>
      <c r="G24" s="107" t="s">
        <v>14</v>
      </c>
      <c r="H24" s="107">
        <v>2555.7399999999998</v>
      </c>
      <c r="J24" s="107" t="s">
        <v>28</v>
      </c>
      <c r="K24" s="107" t="s">
        <v>9</v>
      </c>
      <c r="L24" s="107" t="s">
        <v>10</v>
      </c>
      <c r="M24" s="107" t="s">
        <v>16</v>
      </c>
      <c r="N24" s="107" t="s">
        <v>12</v>
      </c>
      <c r="O24" s="107" t="s">
        <v>13</v>
      </c>
      <c r="P24" s="107" t="s">
        <v>14</v>
      </c>
      <c r="Q24" s="107">
        <v>348.23</v>
      </c>
    </row>
    <row r="25" spans="1:17" x14ac:dyDescent="0.3">
      <c r="A25" s="107" t="s">
        <v>25</v>
      </c>
      <c r="B25" s="107" t="s">
        <v>138</v>
      </c>
      <c r="C25" s="107" t="s">
        <v>139</v>
      </c>
      <c r="D25" s="107" t="s">
        <v>24</v>
      </c>
      <c r="E25" s="107" t="s">
        <v>117</v>
      </c>
      <c r="F25" s="107" t="s">
        <v>118</v>
      </c>
      <c r="G25" s="107" t="s">
        <v>14</v>
      </c>
      <c r="H25" s="107">
        <v>3814.56</v>
      </c>
      <c r="J25" s="107" t="s">
        <v>29</v>
      </c>
      <c r="K25" s="107" t="s">
        <v>17</v>
      </c>
      <c r="L25" s="107" t="s">
        <v>18</v>
      </c>
      <c r="M25" s="107" t="s">
        <v>19</v>
      </c>
      <c r="N25" s="107" t="s">
        <v>12</v>
      </c>
      <c r="O25" s="107" t="s">
        <v>20</v>
      </c>
      <c r="P25" s="107" t="s">
        <v>14</v>
      </c>
      <c r="Q25" s="107">
        <v>1580.43</v>
      </c>
    </row>
    <row r="26" spans="1:17" x14ac:dyDescent="0.3">
      <c r="A26" s="107" t="s">
        <v>25</v>
      </c>
      <c r="B26" s="107" t="s">
        <v>4400</v>
      </c>
      <c r="C26" s="107" t="s">
        <v>4401</v>
      </c>
      <c r="D26" s="107" t="s">
        <v>11</v>
      </c>
      <c r="E26" s="107" t="s">
        <v>117</v>
      </c>
      <c r="F26" s="107" t="s">
        <v>180</v>
      </c>
      <c r="G26" s="107" t="s">
        <v>14</v>
      </c>
      <c r="H26" s="107">
        <v>7466.07</v>
      </c>
      <c r="J26" s="107" t="s">
        <v>29</v>
      </c>
      <c r="K26" s="107" t="s">
        <v>9</v>
      </c>
      <c r="L26" s="107" t="s">
        <v>10</v>
      </c>
      <c r="M26" s="107" t="s">
        <v>27</v>
      </c>
      <c r="N26" s="107" t="s">
        <v>12</v>
      </c>
      <c r="O26" s="107" t="s">
        <v>13</v>
      </c>
      <c r="P26" s="107" t="s">
        <v>14</v>
      </c>
      <c r="Q26" s="107">
        <v>1756.64</v>
      </c>
    </row>
    <row r="27" spans="1:17" x14ac:dyDescent="0.3">
      <c r="A27" s="107" t="s">
        <v>25</v>
      </c>
      <c r="B27" s="107" t="s">
        <v>121</v>
      </c>
      <c r="C27" s="107" t="s">
        <v>122</v>
      </c>
      <c r="D27" s="107" t="s">
        <v>24</v>
      </c>
      <c r="E27" s="107" t="s">
        <v>117</v>
      </c>
      <c r="F27" s="107" t="s">
        <v>118</v>
      </c>
      <c r="G27" s="107" t="s">
        <v>14</v>
      </c>
      <c r="H27" s="107">
        <v>3713.76</v>
      </c>
      <c r="J27" s="107" t="s">
        <v>29</v>
      </c>
      <c r="K27" s="107" t="s">
        <v>17</v>
      </c>
      <c r="L27" s="107" t="s">
        <v>18</v>
      </c>
      <c r="M27" s="107" t="s">
        <v>24</v>
      </c>
      <c r="N27" s="107" t="s">
        <v>12</v>
      </c>
      <c r="O27" s="107" t="s">
        <v>20</v>
      </c>
      <c r="P27" s="107" t="s">
        <v>14</v>
      </c>
      <c r="Q27" s="107">
        <v>1136.96</v>
      </c>
    </row>
    <row r="28" spans="1:17" x14ac:dyDescent="0.3">
      <c r="A28" s="107" t="s">
        <v>25</v>
      </c>
      <c r="B28" s="107" t="s">
        <v>119</v>
      </c>
      <c r="C28" s="107" t="s">
        <v>120</v>
      </c>
      <c r="D28" s="107" t="s">
        <v>24</v>
      </c>
      <c r="E28" s="107" t="s">
        <v>117</v>
      </c>
      <c r="F28" s="107" t="s">
        <v>118</v>
      </c>
      <c r="G28" s="107" t="s">
        <v>14</v>
      </c>
      <c r="H28" s="107">
        <v>227.87</v>
      </c>
      <c r="J28" s="107" t="s">
        <v>29</v>
      </c>
      <c r="K28" s="107" t="s">
        <v>9</v>
      </c>
      <c r="L28" s="107" t="s">
        <v>10</v>
      </c>
      <c r="M28" s="107" t="s">
        <v>11</v>
      </c>
      <c r="N28" s="107" t="s">
        <v>12</v>
      </c>
      <c r="O28" s="107" t="s">
        <v>13</v>
      </c>
      <c r="P28" s="107" t="s">
        <v>14</v>
      </c>
      <c r="Q28" s="107">
        <v>9809.6</v>
      </c>
    </row>
    <row r="29" spans="1:17" x14ac:dyDescent="0.3">
      <c r="A29" s="107" t="s">
        <v>25</v>
      </c>
      <c r="B29" s="107" t="s">
        <v>131</v>
      </c>
      <c r="C29" s="107" t="s">
        <v>132</v>
      </c>
      <c r="D29" s="107" t="s">
        <v>24</v>
      </c>
      <c r="E29" s="107" t="s">
        <v>117</v>
      </c>
      <c r="F29" s="107" t="s">
        <v>118</v>
      </c>
      <c r="G29" s="107" t="s">
        <v>14</v>
      </c>
      <c r="H29" s="107">
        <v>88.63</v>
      </c>
      <c r="J29" s="107" t="s">
        <v>29</v>
      </c>
      <c r="K29" s="107" t="s">
        <v>9</v>
      </c>
      <c r="L29" s="107" t="s">
        <v>10</v>
      </c>
      <c r="M29" s="107" t="s">
        <v>15</v>
      </c>
      <c r="N29" s="107" t="s">
        <v>12</v>
      </c>
      <c r="O29" s="107" t="s">
        <v>13</v>
      </c>
      <c r="P29" s="107" t="s">
        <v>14</v>
      </c>
      <c r="Q29" s="107">
        <v>104.27</v>
      </c>
    </row>
    <row r="30" spans="1:17" x14ac:dyDescent="0.3">
      <c r="A30" s="107" t="s">
        <v>25</v>
      </c>
      <c r="B30" s="107" t="s">
        <v>4400</v>
      </c>
      <c r="C30" s="107" t="s">
        <v>4401</v>
      </c>
      <c r="D30" s="107" t="s">
        <v>24</v>
      </c>
      <c r="E30" s="107" t="s">
        <v>117</v>
      </c>
      <c r="F30" s="107" t="s">
        <v>183</v>
      </c>
      <c r="G30" s="107" t="s">
        <v>14</v>
      </c>
      <c r="H30" s="107">
        <v>15597.04</v>
      </c>
      <c r="J30" s="107" t="s">
        <v>29</v>
      </c>
      <c r="K30" s="107" t="s">
        <v>9</v>
      </c>
      <c r="L30" s="107" t="s">
        <v>10</v>
      </c>
      <c r="M30" s="107" t="s">
        <v>16</v>
      </c>
      <c r="N30" s="107" t="s">
        <v>12</v>
      </c>
      <c r="O30" s="107" t="s">
        <v>13</v>
      </c>
      <c r="P30" s="107" t="s">
        <v>14</v>
      </c>
      <c r="Q30" s="107">
        <v>268.54000000000002</v>
      </c>
    </row>
    <row r="31" spans="1:17" x14ac:dyDescent="0.3">
      <c r="A31" s="107" t="s">
        <v>25</v>
      </c>
      <c r="B31" s="107" t="s">
        <v>115</v>
      </c>
      <c r="C31" s="107" t="s">
        <v>116</v>
      </c>
      <c r="D31" s="107" t="s">
        <v>24</v>
      </c>
      <c r="E31" s="107" t="s">
        <v>117</v>
      </c>
      <c r="F31" s="107" t="s">
        <v>118</v>
      </c>
      <c r="G31" s="107" t="s">
        <v>14</v>
      </c>
      <c r="H31" s="107">
        <v>232.8</v>
      </c>
      <c r="J31" s="107" t="s">
        <v>30</v>
      </c>
      <c r="K31" s="107" t="s">
        <v>9</v>
      </c>
      <c r="L31" s="107" t="s">
        <v>10</v>
      </c>
      <c r="M31" s="107" t="s">
        <v>15</v>
      </c>
      <c r="N31" s="107" t="s">
        <v>12</v>
      </c>
      <c r="O31" s="107" t="s">
        <v>13</v>
      </c>
      <c r="P31" s="107" t="s">
        <v>14</v>
      </c>
      <c r="Q31" s="107">
        <v>73.099999999999994</v>
      </c>
    </row>
    <row r="32" spans="1:17" x14ac:dyDescent="0.3">
      <c r="A32" s="107" t="s">
        <v>25</v>
      </c>
      <c r="B32" s="107" t="s">
        <v>125</v>
      </c>
      <c r="C32" s="107" t="s">
        <v>126</v>
      </c>
      <c r="D32" s="107" t="s">
        <v>24</v>
      </c>
      <c r="E32" s="107" t="s">
        <v>117</v>
      </c>
      <c r="F32" s="107" t="s">
        <v>118</v>
      </c>
      <c r="G32" s="107" t="s">
        <v>14</v>
      </c>
      <c r="H32" s="107">
        <v>3390.31</v>
      </c>
      <c r="J32" s="107" t="s">
        <v>30</v>
      </c>
      <c r="K32" s="107" t="s">
        <v>9</v>
      </c>
      <c r="L32" s="107" t="s">
        <v>10</v>
      </c>
      <c r="M32" s="107" t="s">
        <v>11</v>
      </c>
      <c r="N32" s="107" t="s">
        <v>12</v>
      </c>
      <c r="O32" s="107" t="s">
        <v>13</v>
      </c>
      <c r="P32" s="107" t="s">
        <v>14</v>
      </c>
      <c r="Q32" s="107">
        <v>9534.32</v>
      </c>
    </row>
    <row r="33" spans="1:17" x14ac:dyDescent="0.3">
      <c r="A33" s="107" t="s">
        <v>25</v>
      </c>
      <c r="B33" s="107" t="s">
        <v>135</v>
      </c>
      <c r="C33" s="107" t="s">
        <v>136</v>
      </c>
      <c r="D33" s="107" t="s">
        <v>19</v>
      </c>
      <c r="E33" s="107" t="s">
        <v>117</v>
      </c>
      <c r="F33" s="107" t="s">
        <v>137</v>
      </c>
      <c r="G33" s="107" t="s">
        <v>14</v>
      </c>
      <c r="H33" s="107">
        <v>33690.78</v>
      </c>
      <c r="J33" s="107" t="s">
        <v>30</v>
      </c>
      <c r="K33" s="107" t="s">
        <v>9</v>
      </c>
      <c r="L33" s="107" t="s">
        <v>10</v>
      </c>
      <c r="M33" s="107" t="s">
        <v>16</v>
      </c>
      <c r="N33" s="107" t="s">
        <v>12</v>
      </c>
      <c r="O33" s="107" t="s">
        <v>13</v>
      </c>
      <c r="P33" s="107" t="s">
        <v>14</v>
      </c>
      <c r="Q33" s="107">
        <v>205.32</v>
      </c>
    </row>
    <row r="34" spans="1:17" x14ac:dyDescent="0.3">
      <c r="A34" s="107" t="s">
        <v>25</v>
      </c>
      <c r="B34" s="107" t="s">
        <v>123</v>
      </c>
      <c r="C34" s="107" t="s">
        <v>124</v>
      </c>
      <c r="D34" s="107" t="s">
        <v>24</v>
      </c>
      <c r="E34" s="107" t="s">
        <v>117</v>
      </c>
      <c r="F34" s="107" t="s">
        <v>118</v>
      </c>
      <c r="G34" s="107" t="s">
        <v>14</v>
      </c>
      <c r="H34" s="107">
        <v>1624.93</v>
      </c>
      <c r="J34" s="107" t="s">
        <v>30</v>
      </c>
      <c r="K34" s="107" t="s">
        <v>9</v>
      </c>
      <c r="L34" s="107" t="s">
        <v>10</v>
      </c>
      <c r="M34" s="107" t="s">
        <v>27</v>
      </c>
      <c r="N34" s="107" t="s">
        <v>12</v>
      </c>
      <c r="O34" s="107" t="s">
        <v>13</v>
      </c>
      <c r="P34" s="107" t="s">
        <v>14</v>
      </c>
      <c r="Q34" s="107">
        <v>1388.93</v>
      </c>
    </row>
    <row r="35" spans="1:17" x14ac:dyDescent="0.3">
      <c r="A35" s="107" t="s">
        <v>25</v>
      </c>
      <c r="B35" s="107" t="s">
        <v>135</v>
      </c>
      <c r="C35" s="107" t="s">
        <v>136</v>
      </c>
      <c r="D35" s="107" t="s">
        <v>24</v>
      </c>
      <c r="E35" s="107" t="s">
        <v>117</v>
      </c>
      <c r="F35" s="107" t="s">
        <v>137</v>
      </c>
      <c r="G35" s="107" t="s">
        <v>14</v>
      </c>
      <c r="H35" s="107">
        <v>1587.63</v>
      </c>
      <c r="J35" s="107" t="s">
        <v>30</v>
      </c>
      <c r="K35" s="107" t="s">
        <v>17</v>
      </c>
      <c r="L35" s="107" t="s">
        <v>18</v>
      </c>
      <c r="M35" s="107" t="s">
        <v>24</v>
      </c>
      <c r="N35" s="107" t="s">
        <v>12</v>
      </c>
      <c r="O35" s="107" t="s">
        <v>20</v>
      </c>
      <c r="P35" s="107" t="s">
        <v>14</v>
      </c>
      <c r="Q35" s="107">
        <v>580.98</v>
      </c>
    </row>
    <row r="36" spans="1:17" x14ac:dyDescent="0.3">
      <c r="A36" s="107" t="s">
        <v>25</v>
      </c>
      <c r="B36" s="107" t="s">
        <v>129</v>
      </c>
      <c r="C36" s="107" t="s">
        <v>130</v>
      </c>
      <c r="D36" s="107" t="s">
        <v>24</v>
      </c>
      <c r="E36" s="107" t="s">
        <v>117</v>
      </c>
      <c r="F36" s="107" t="s">
        <v>118</v>
      </c>
      <c r="G36" s="107" t="s">
        <v>14</v>
      </c>
      <c r="H36" s="107">
        <v>8891.2199999999993</v>
      </c>
      <c r="J36" s="107" t="s">
        <v>30</v>
      </c>
      <c r="K36" s="107" t="s">
        <v>17</v>
      </c>
      <c r="L36" s="107" t="s">
        <v>18</v>
      </c>
      <c r="M36" s="107" t="s">
        <v>19</v>
      </c>
      <c r="N36" s="107" t="s">
        <v>12</v>
      </c>
      <c r="O36" s="107" t="s">
        <v>20</v>
      </c>
      <c r="P36" s="107" t="s">
        <v>14</v>
      </c>
      <c r="Q36" s="107">
        <v>1151.07</v>
      </c>
    </row>
    <row r="37" spans="1:17" x14ac:dyDescent="0.3">
      <c r="A37" s="107" t="s">
        <v>25</v>
      </c>
      <c r="B37" s="107" t="s">
        <v>4400</v>
      </c>
      <c r="C37" s="107" t="s">
        <v>4401</v>
      </c>
      <c r="D37" s="107" t="s">
        <v>15</v>
      </c>
      <c r="E37" s="107" t="s">
        <v>117</v>
      </c>
      <c r="F37" s="107" t="s">
        <v>180</v>
      </c>
      <c r="G37" s="107" t="s">
        <v>14</v>
      </c>
      <c r="H37" s="107">
        <v>967.81</v>
      </c>
      <c r="J37" s="107" t="s">
        <v>31</v>
      </c>
      <c r="K37" s="107" t="s">
        <v>17</v>
      </c>
      <c r="L37" s="107" t="s">
        <v>18</v>
      </c>
      <c r="M37" s="107" t="s">
        <v>24</v>
      </c>
      <c r="N37" s="107" t="s">
        <v>12</v>
      </c>
      <c r="O37" s="107" t="s">
        <v>20</v>
      </c>
      <c r="P37" s="107" t="s">
        <v>14</v>
      </c>
      <c r="Q37" s="107">
        <v>840.11</v>
      </c>
    </row>
    <row r="38" spans="1:17" x14ac:dyDescent="0.3">
      <c r="A38" s="107" t="s">
        <v>25</v>
      </c>
      <c r="B38" s="107" t="s">
        <v>127</v>
      </c>
      <c r="C38" s="107" t="s">
        <v>128</v>
      </c>
      <c r="D38" s="107" t="s">
        <v>24</v>
      </c>
      <c r="E38" s="107" t="s">
        <v>117</v>
      </c>
      <c r="F38" s="107" t="s">
        <v>118</v>
      </c>
      <c r="G38" s="107" t="s">
        <v>14</v>
      </c>
      <c r="H38" s="107">
        <v>2501.46</v>
      </c>
      <c r="J38" s="107" t="s">
        <v>31</v>
      </c>
      <c r="K38" s="107" t="s">
        <v>17</v>
      </c>
      <c r="L38" s="107" t="s">
        <v>18</v>
      </c>
      <c r="M38" s="107" t="s">
        <v>19</v>
      </c>
      <c r="N38" s="107" t="s">
        <v>12</v>
      </c>
      <c r="O38" s="107" t="s">
        <v>20</v>
      </c>
      <c r="P38" s="107" t="s">
        <v>14</v>
      </c>
      <c r="Q38" s="107">
        <v>1415.49</v>
      </c>
    </row>
    <row r="39" spans="1:17" x14ac:dyDescent="0.3">
      <c r="A39" s="107" t="s">
        <v>25</v>
      </c>
      <c r="B39" s="107" t="s">
        <v>140</v>
      </c>
      <c r="C39" s="107" t="s">
        <v>141</v>
      </c>
      <c r="D39" s="107" t="s">
        <v>24</v>
      </c>
      <c r="E39" s="107" t="s">
        <v>117</v>
      </c>
      <c r="F39" s="107" t="s">
        <v>118</v>
      </c>
      <c r="G39" s="107" t="s">
        <v>14</v>
      </c>
      <c r="H39" s="107">
        <v>227.2</v>
      </c>
      <c r="J39" s="107" t="s">
        <v>31</v>
      </c>
      <c r="K39" s="107" t="s">
        <v>9</v>
      </c>
      <c r="L39" s="107" t="s">
        <v>10</v>
      </c>
      <c r="M39" s="107" t="s">
        <v>27</v>
      </c>
      <c r="N39" s="107" t="s">
        <v>12</v>
      </c>
      <c r="O39" s="107" t="s">
        <v>13</v>
      </c>
      <c r="P39" s="107" t="s">
        <v>14</v>
      </c>
      <c r="Q39" s="107">
        <v>1349.27</v>
      </c>
    </row>
    <row r="40" spans="1:17" x14ac:dyDescent="0.3">
      <c r="A40" s="107" t="s">
        <v>25</v>
      </c>
      <c r="B40" s="107" t="s">
        <v>133</v>
      </c>
      <c r="C40" s="107" t="s">
        <v>134</v>
      </c>
      <c r="D40" s="107" t="s">
        <v>24</v>
      </c>
      <c r="E40" s="107" t="s">
        <v>117</v>
      </c>
      <c r="F40" s="107" t="s">
        <v>118</v>
      </c>
      <c r="G40" s="107" t="s">
        <v>14</v>
      </c>
      <c r="H40" s="107">
        <v>6090.1</v>
      </c>
      <c r="J40" s="107" t="s">
        <v>31</v>
      </c>
      <c r="K40" s="107" t="s">
        <v>9</v>
      </c>
      <c r="L40" s="107" t="s">
        <v>10</v>
      </c>
      <c r="M40" s="107" t="s">
        <v>16</v>
      </c>
      <c r="N40" s="107" t="s">
        <v>12</v>
      </c>
      <c r="O40" s="107" t="s">
        <v>13</v>
      </c>
      <c r="P40" s="107" t="s">
        <v>14</v>
      </c>
      <c r="Q40" s="107">
        <v>286.23</v>
      </c>
    </row>
    <row r="41" spans="1:17" x14ac:dyDescent="0.3">
      <c r="A41" s="107" t="s">
        <v>26</v>
      </c>
      <c r="B41" s="107" t="s">
        <v>135</v>
      </c>
      <c r="C41" s="107" t="s">
        <v>136</v>
      </c>
      <c r="D41" s="107" t="s">
        <v>24</v>
      </c>
      <c r="E41" s="107" t="s">
        <v>117</v>
      </c>
      <c r="F41" s="107" t="s">
        <v>137</v>
      </c>
      <c r="G41" s="107" t="s">
        <v>14</v>
      </c>
      <c r="H41" s="107">
        <v>2428.56</v>
      </c>
      <c r="J41" s="107" t="s">
        <v>31</v>
      </c>
      <c r="K41" s="107" t="s">
        <v>9</v>
      </c>
      <c r="L41" s="107" t="s">
        <v>10</v>
      </c>
      <c r="M41" s="107" t="s">
        <v>15</v>
      </c>
      <c r="N41" s="107" t="s">
        <v>12</v>
      </c>
      <c r="O41" s="107" t="s">
        <v>13</v>
      </c>
      <c r="P41" s="107" t="s">
        <v>14</v>
      </c>
      <c r="Q41" s="107">
        <v>91.07</v>
      </c>
    </row>
    <row r="42" spans="1:17" x14ac:dyDescent="0.3">
      <c r="A42" s="107" t="s">
        <v>26</v>
      </c>
      <c r="B42" s="107" t="s">
        <v>4400</v>
      </c>
      <c r="C42" s="107" t="s">
        <v>4401</v>
      </c>
      <c r="D42" s="107" t="s">
        <v>15</v>
      </c>
      <c r="E42" s="107" t="s">
        <v>117</v>
      </c>
      <c r="F42" s="107" t="s">
        <v>180</v>
      </c>
      <c r="G42" s="107" t="s">
        <v>14</v>
      </c>
      <c r="H42" s="107">
        <v>889.8</v>
      </c>
      <c r="J42" s="107" t="s">
        <v>31</v>
      </c>
      <c r="K42" s="107" t="s">
        <v>9</v>
      </c>
      <c r="L42" s="107" t="s">
        <v>10</v>
      </c>
      <c r="M42" s="107" t="s">
        <v>11</v>
      </c>
      <c r="N42" s="107" t="s">
        <v>12</v>
      </c>
      <c r="O42" s="107" t="s">
        <v>13</v>
      </c>
      <c r="P42" s="107" t="s">
        <v>14</v>
      </c>
      <c r="Q42" s="107">
        <v>8078.91</v>
      </c>
    </row>
    <row r="43" spans="1:17" x14ac:dyDescent="0.3">
      <c r="A43" s="107" t="s">
        <v>26</v>
      </c>
      <c r="B43" s="107" t="s">
        <v>4400</v>
      </c>
      <c r="C43" s="107" t="s">
        <v>4401</v>
      </c>
      <c r="D43" s="107" t="s">
        <v>11</v>
      </c>
      <c r="E43" s="107" t="s">
        <v>117</v>
      </c>
      <c r="F43" s="107" t="s">
        <v>172</v>
      </c>
      <c r="G43" s="107" t="s">
        <v>14</v>
      </c>
      <c r="H43" s="107">
        <v>4220.7299999999996</v>
      </c>
      <c r="J43" s="107" t="s">
        <v>32</v>
      </c>
      <c r="K43" s="107" t="s">
        <v>9</v>
      </c>
      <c r="L43" s="107" t="s">
        <v>10</v>
      </c>
      <c r="M43" s="107" t="s">
        <v>16</v>
      </c>
      <c r="N43" s="107" t="s">
        <v>12</v>
      </c>
      <c r="O43" s="107" t="s">
        <v>13</v>
      </c>
      <c r="P43" s="107" t="s">
        <v>14</v>
      </c>
      <c r="Q43" s="107">
        <v>300.36</v>
      </c>
    </row>
    <row r="44" spans="1:17" x14ac:dyDescent="0.3">
      <c r="A44" s="107" t="s">
        <v>26</v>
      </c>
      <c r="B44" s="107" t="s">
        <v>4400</v>
      </c>
      <c r="C44" s="107" t="s">
        <v>4401</v>
      </c>
      <c r="D44" s="107" t="s">
        <v>24</v>
      </c>
      <c r="E44" s="107" t="s">
        <v>117</v>
      </c>
      <c r="F44" s="107" t="s">
        <v>183</v>
      </c>
      <c r="G44" s="107" t="s">
        <v>14</v>
      </c>
      <c r="H44" s="107">
        <v>19897.580000000002</v>
      </c>
      <c r="J44" s="107" t="s">
        <v>32</v>
      </c>
      <c r="K44" s="107" t="s">
        <v>17</v>
      </c>
      <c r="L44" s="107" t="s">
        <v>18</v>
      </c>
      <c r="M44" s="107" t="s">
        <v>24</v>
      </c>
      <c r="N44" s="107" t="s">
        <v>12</v>
      </c>
      <c r="O44" s="107" t="s">
        <v>20</v>
      </c>
      <c r="P44" s="107" t="s">
        <v>14</v>
      </c>
      <c r="Q44" s="107">
        <v>1027.3900000000001</v>
      </c>
    </row>
    <row r="45" spans="1:17" x14ac:dyDescent="0.3">
      <c r="A45" s="107" t="s">
        <v>26</v>
      </c>
      <c r="B45" s="107" t="s">
        <v>135</v>
      </c>
      <c r="C45" s="107" t="s">
        <v>136</v>
      </c>
      <c r="D45" s="107" t="s">
        <v>19</v>
      </c>
      <c r="E45" s="107" t="s">
        <v>117</v>
      </c>
      <c r="F45" s="107" t="s">
        <v>137</v>
      </c>
      <c r="G45" s="107" t="s">
        <v>14</v>
      </c>
      <c r="H45" s="107">
        <v>31996.03</v>
      </c>
      <c r="J45" s="107" t="s">
        <v>32</v>
      </c>
      <c r="K45" s="107" t="s">
        <v>9</v>
      </c>
      <c r="L45" s="107" t="s">
        <v>10</v>
      </c>
      <c r="M45" s="107" t="s">
        <v>15</v>
      </c>
      <c r="N45" s="107" t="s">
        <v>12</v>
      </c>
      <c r="O45" s="107" t="s">
        <v>13</v>
      </c>
      <c r="P45" s="107" t="s">
        <v>14</v>
      </c>
      <c r="Q45" s="107">
        <v>298.81</v>
      </c>
    </row>
    <row r="46" spans="1:17" x14ac:dyDescent="0.3">
      <c r="A46" s="107" t="s">
        <v>26</v>
      </c>
      <c r="B46" s="107" t="s">
        <v>133</v>
      </c>
      <c r="C46" s="107" t="s">
        <v>134</v>
      </c>
      <c r="D46" s="107" t="s">
        <v>24</v>
      </c>
      <c r="E46" s="107" t="s">
        <v>117</v>
      </c>
      <c r="F46" s="107" t="s">
        <v>118</v>
      </c>
      <c r="G46" s="107" t="s">
        <v>14</v>
      </c>
      <c r="H46" s="107">
        <v>4317.8</v>
      </c>
      <c r="J46" s="107" t="s">
        <v>32</v>
      </c>
      <c r="K46" s="107" t="s">
        <v>9</v>
      </c>
      <c r="L46" s="107" t="s">
        <v>10</v>
      </c>
      <c r="M46" s="107" t="s">
        <v>11</v>
      </c>
      <c r="N46" s="107" t="s">
        <v>12</v>
      </c>
      <c r="O46" s="107" t="s">
        <v>13</v>
      </c>
      <c r="P46" s="107" t="s">
        <v>14</v>
      </c>
      <c r="Q46" s="107">
        <v>8109.14</v>
      </c>
    </row>
    <row r="47" spans="1:17" x14ac:dyDescent="0.3">
      <c r="A47" s="107" t="s">
        <v>26</v>
      </c>
      <c r="B47" s="107" t="s">
        <v>4400</v>
      </c>
      <c r="C47" s="107" t="s">
        <v>4401</v>
      </c>
      <c r="D47" s="107" t="s">
        <v>27</v>
      </c>
      <c r="E47" s="107" t="s">
        <v>117</v>
      </c>
      <c r="F47" s="107" t="s">
        <v>180</v>
      </c>
      <c r="G47" s="107" t="s">
        <v>14</v>
      </c>
      <c r="H47" s="107">
        <v>1486.1</v>
      </c>
      <c r="J47" s="107" t="s">
        <v>32</v>
      </c>
      <c r="K47" s="107" t="s">
        <v>9</v>
      </c>
      <c r="L47" s="107" t="s">
        <v>10</v>
      </c>
      <c r="M47" s="107" t="s">
        <v>27</v>
      </c>
      <c r="N47" s="107" t="s">
        <v>12</v>
      </c>
      <c r="O47" s="107" t="s">
        <v>13</v>
      </c>
      <c r="P47" s="107" t="s">
        <v>14</v>
      </c>
      <c r="Q47" s="107">
        <v>8.1300000000000008</v>
      </c>
    </row>
    <row r="48" spans="1:17" x14ac:dyDescent="0.3">
      <c r="A48" s="107" t="s">
        <v>26</v>
      </c>
      <c r="B48" s="107" t="s">
        <v>129</v>
      </c>
      <c r="C48" s="107" t="s">
        <v>130</v>
      </c>
      <c r="D48" s="107" t="s">
        <v>24</v>
      </c>
      <c r="E48" s="107" t="s">
        <v>117</v>
      </c>
      <c r="F48" s="107" t="s">
        <v>118</v>
      </c>
      <c r="G48" s="107" t="s">
        <v>14</v>
      </c>
      <c r="H48" s="107">
        <v>4818.47</v>
      </c>
      <c r="J48" s="107" t="s">
        <v>32</v>
      </c>
      <c r="K48" s="107" t="s">
        <v>17</v>
      </c>
      <c r="L48" s="107" t="s">
        <v>18</v>
      </c>
      <c r="M48" s="107" t="s">
        <v>19</v>
      </c>
      <c r="N48" s="107" t="s">
        <v>12</v>
      </c>
      <c r="O48" s="107" t="s">
        <v>20</v>
      </c>
      <c r="P48" s="107" t="s">
        <v>14</v>
      </c>
      <c r="Q48" s="107">
        <v>1920.4</v>
      </c>
    </row>
    <row r="49" spans="1:17" x14ac:dyDescent="0.3">
      <c r="A49" s="107" t="s">
        <v>26</v>
      </c>
      <c r="B49" s="107" t="s">
        <v>115</v>
      </c>
      <c r="C49" s="107" t="s">
        <v>116</v>
      </c>
      <c r="D49" s="107" t="s">
        <v>24</v>
      </c>
      <c r="E49" s="107" t="s">
        <v>117</v>
      </c>
      <c r="F49" s="107" t="s">
        <v>118</v>
      </c>
      <c r="G49" s="107" t="s">
        <v>14</v>
      </c>
      <c r="H49" s="107">
        <v>58.81</v>
      </c>
      <c r="J49" s="107" t="s">
        <v>33</v>
      </c>
      <c r="K49" s="107" t="s">
        <v>17</v>
      </c>
      <c r="L49" s="107" t="s">
        <v>18</v>
      </c>
      <c r="M49" s="107" t="s">
        <v>24</v>
      </c>
      <c r="N49" s="107" t="s">
        <v>12</v>
      </c>
      <c r="O49" s="107" t="s">
        <v>20</v>
      </c>
      <c r="P49" s="107" t="s">
        <v>14</v>
      </c>
      <c r="Q49" s="107">
        <v>983.41</v>
      </c>
    </row>
    <row r="50" spans="1:17" x14ac:dyDescent="0.3">
      <c r="A50" s="107" t="s">
        <v>26</v>
      </c>
      <c r="B50" s="107" t="s">
        <v>138</v>
      </c>
      <c r="C50" s="107" t="s">
        <v>139</v>
      </c>
      <c r="D50" s="107" t="s">
        <v>24</v>
      </c>
      <c r="E50" s="107" t="s">
        <v>117</v>
      </c>
      <c r="F50" s="107" t="s">
        <v>118</v>
      </c>
      <c r="G50" s="107" t="s">
        <v>14</v>
      </c>
      <c r="H50" s="107">
        <v>2704.8</v>
      </c>
      <c r="J50" s="107" t="s">
        <v>33</v>
      </c>
      <c r="K50" s="107" t="s">
        <v>9</v>
      </c>
      <c r="L50" s="107" t="s">
        <v>10</v>
      </c>
      <c r="M50" s="107" t="s">
        <v>16</v>
      </c>
      <c r="N50" s="107" t="s">
        <v>12</v>
      </c>
      <c r="O50" s="107" t="s">
        <v>13</v>
      </c>
      <c r="P50" s="107" t="s">
        <v>14</v>
      </c>
      <c r="Q50" s="107">
        <v>190.1</v>
      </c>
    </row>
    <row r="51" spans="1:17" x14ac:dyDescent="0.3">
      <c r="A51" s="107" t="s">
        <v>26</v>
      </c>
      <c r="B51" s="107" t="s">
        <v>140</v>
      </c>
      <c r="C51" s="107" t="s">
        <v>141</v>
      </c>
      <c r="D51" s="107" t="s">
        <v>24</v>
      </c>
      <c r="E51" s="107" t="s">
        <v>117</v>
      </c>
      <c r="F51" s="107" t="s">
        <v>118</v>
      </c>
      <c r="G51" s="107" t="s">
        <v>14</v>
      </c>
      <c r="H51" s="107">
        <v>377.8</v>
      </c>
      <c r="J51" s="107" t="s">
        <v>33</v>
      </c>
      <c r="K51" s="107" t="s">
        <v>17</v>
      </c>
      <c r="L51" s="107" t="s">
        <v>18</v>
      </c>
      <c r="M51" s="107" t="s">
        <v>19</v>
      </c>
      <c r="N51" s="107" t="s">
        <v>12</v>
      </c>
      <c r="O51" s="107" t="s">
        <v>20</v>
      </c>
      <c r="P51" s="107" t="s">
        <v>14</v>
      </c>
      <c r="Q51" s="107">
        <v>1996.79</v>
      </c>
    </row>
    <row r="52" spans="1:17" x14ac:dyDescent="0.3">
      <c r="A52" s="107" t="s">
        <v>26</v>
      </c>
      <c r="B52" s="107" t="s">
        <v>127</v>
      </c>
      <c r="C52" s="107" t="s">
        <v>128</v>
      </c>
      <c r="D52" s="107" t="s">
        <v>24</v>
      </c>
      <c r="E52" s="107" t="s">
        <v>117</v>
      </c>
      <c r="F52" s="107" t="s">
        <v>118</v>
      </c>
      <c r="G52" s="107" t="s">
        <v>14</v>
      </c>
      <c r="H52" s="107">
        <v>2158.6799999999998</v>
      </c>
      <c r="J52" s="107" t="s">
        <v>33</v>
      </c>
      <c r="K52" s="107" t="s">
        <v>9</v>
      </c>
      <c r="L52" s="107" t="s">
        <v>10</v>
      </c>
      <c r="M52" s="107" t="s">
        <v>15</v>
      </c>
      <c r="N52" s="107" t="s">
        <v>12</v>
      </c>
      <c r="O52" s="107" t="s">
        <v>13</v>
      </c>
      <c r="P52" s="107" t="s">
        <v>14</v>
      </c>
      <c r="Q52" s="107">
        <v>280.56</v>
      </c>
    </row>
    <row r="53" spans="1:17" x14ac:dyDescent="0.3">
      <c r="A53" s="107" t="s">
        <v>26</v>
      </c>
      <c r="B53" s="107" t="s">
        <v>135</v>
      </c>
      <c r="C53" s="107" t="s">
        <v>136</v>
      </c>
      <c r="D53" s="107" t="s">
        <v>58</v>
      </c>
      <c r="E53" s="107" t="s">
        <v>117</v>
      </c>
      <c r="F53" s="107" t="s">
        <v>137</v>
      </c>
      <c r="G53" s="107" t="s">
        <v>14</v>
      </c>
      <c r="H53" s="107">
        <v>780.01</v>
      </c>
      <c r="J53" s="107" t="s">
        <v>33</v>
      </c>
      <c r="K53" s="107" t="s">
        <v>9</v>
      </c>
      <c r="L53" s="107" t="s">
        <v>10</v>
      </c>
      <c r="M53" s="107" t="s">
        <v>11</v>
      </c>
      <c r="N53" s="107" t="s">
        <v>12</v>
      </c>
      <c r="O53" s="107" t="s">
        <v>13</v>
      </c>
      <c r="P53" s="107" t="s">
        <v>14</v>
      </c>
      <c r="Q53" s="107">
        <v>4349.46</v>
      </c>
    </row>
    <row r="54" spans="1:17" x14ac:dyDescent="0.3">
      <c r="A54" s="107" t="s">
        <v>26</v>
      </c>
      <c r="B54" s="107" t="s">
        <v>123</v>
      </c>
      <c r="C54" s="107" t="s">
        <v>124</v>
      </c>
      <c r="D54" s="107" t="s">
        <v>24</v>
      </c>
      <c r="E54" s="107" t="s">
        <v>117</v>
      </c>
      <c r="F54" s="107" t="s">
        <v>118</v>
      </c>
      <c r="G54" s="107" t="s">
        <v>14</v>
      </c>
      <c r="H54" s="107">
        <v>1132.5999999999999</v>
      </c>
      <c r="J54" s="107" t="s">
        <v>34</v>
      </c>
      <c r="K54" s="107" t="s">
        <v>9</v>
      </c>
      <c r="L54" s="107" t="s">
        <v>10</v>
      </c>
      <c r="M54" s="107" t="s">
        <v>11</v>
      </c>
      <c r="N54" s="107" t="s">
        <v>12</v>
      </c>
      <c r="O54" s="107" t="s">
        <v>13</v>
      </c>
      <c r="P54" s="107" t="s">
        <v>14</v>
      </c>
      <c r="Q54" s="107">
        <v>8365.64</v>
      </c>
    </row>
    <row r="55" spans="1:17" x14ac:dyDescent="0.3">
      <c r="A55" s="107" t="s">
        <v>26</v>
      </c>
      <c r="B55" s="107" t="s">
        <v>125</v>
      </c>
      <c r="C55" s="107" t="s">
        <v>126</v>
      </c>
      <c r="D55" s="107" t="s">
        <v>24</v>
      </c>
      <c r="E55" s="107" t="s">
        <v>117</v>
      </c>
      <c r="F55" s="107" t="s">
        <v>118</v>
      </c>
      <c r="G55" s="107" t="s">
        <v>14</v>
      </c>
      <c r="H55" s="107">
        <v>1435.75</v>
      </c>
      <c r="J55" s="107" t="s">
        <v>34</v>
      </c>
      <c r="K55" s="107" t="s">
        <v>17</v>
      </c>
      <c r="L55" s="107" t="s">
        <v>18</v>
      </c>
      <c r="M55" s="107" t="s">
        <v>24</v>
      </c>
      <c r="N55" s="107" t="s">
        <v>12</v>
      </c>
      <c r="O55" s="107" t="s">
        <v>20</v>
      </c>
      <c r="P55" s="107" t="s">
        <v>14</v>
      </c>
      <c r="Q55" s="107">
        <v>886.21</v>
      </c>
    </row>
    <row r="56" spans="1:17" x14ac:dyDescent="0.3">
      <c r="A56" s="107" t="s">
        <v>26</v>
      </c>
      <c r="B56" s="107" t="s">
        <v>131</v>
      </c>
      <c r="C56" s="107" t="s">
        <v>132</v>
      </c>
      <c r="D56" s="107" t="s">
        <v>24</v>
      </c>
      <c r="E56" s="107" t="s">
        <v>117</v>
      </c>
      <c r="F56" s="107" t="s">
        <v>118</v>
      </c>
      <c r="G56" s="107" t="s">
        <v>14</v>
      </c>
      <c r="H56" s="107">
        <v>32.369999999999997</v>
      </c>
      <c r="J56" s="107" t="s">
        <v>34</v>
      </c>
      <c r="K56" s="107" t="s">
        <v>9</v>
      </c>
      <c r="L56" s="107" t="s">
        <v>10</v>
      </c>
      <c r="M56" s="107" t="s">
        <v>16</v>
      </c>
      <c r="N56" s="107" t="s">
        <v>12</v>
      </c>
      <c r="O56" s="107" t="s">
        <v>13</v>
      </c>
      <c r="P56" s="107" t="s">
        <v>14</v>
      </c>
      <c r="Q56" s="107">
        <v>249.64</v>
      </c>
    </row>
    <row r="57" spans="1:17" x14ac:dyDescent="0.3">
      <c r="A57" s="107" t="s">
        <v>26</v>
      </c>
      <c r="B57" s="107" t="s">
        <v>142</v>
      </c>
      <c r="C57" s="107" t="s">
        <v>143</v>
      </c>
      <c r="D57" s="107" t="s">
        <v>24</v>
      </c>
      <c r="E57" s="107" t="s">
        <v>117</v>
      </c>
      <c r="F57" s="107" t="s">
        <v>118</v>
      </c>
      <c r="G57" s="107" t="s">
        <v>14</v>
      </c>
      <c r="H57" s="107">
        <v>51.98</v>
      </c>
      <c r="J57" s="107" t="s">
        <v>34</v>
      </c>
      <c r="K57" s="107" t="s">
        <v>9</v>
      </c>
      <c r="L57" s="107" t="s">
        <v>10</v>
      </c>
      <c r="M57" s="107" t="s">
        <v>15</v>
      </c>
      <c r="N57" s="107" t="s">
        <v>12</v>
      </c>
      <c r="O57" s="107" t="s">
        <v>13</v>
      </c>
      <c r="P57" s="107" t="s">
        <v>14</v>
      </c>
      <c r="Q57" s="107">
        <v>80.69</v>
      </c>
    </row>
    <row r="58" spans="1:17" x14ac:dyDescent="0.3">
      <c r="A58" s="107" t="s">
        <v>26</v>
      </c>
      <c r="B58" s="107" t="s">
        <v>119</v>
      </c>
      <c r="C58" s="107" t="s">
        <v>120</v>
      </c>
      <c r="D58" s="107" t="s">
        <v>24</v>
      </c>
      <c r="E58" s="107" t="s">
        <v>117</v>
      </c>
      <c r="F58" s="107" t="s">
        <v>118</v>
      </c>
      <c r="G58" s="107" t="s">
        <v>14</v>
      </c>
      <c r="H58" s="107">
        <v>36.54</v>
      </c>
      <c r="J58" s="107" t="s">
        <v>34</v>
      </c>
      <c r="K58" s="107" t="s">
        <v>17</v>
      </c>
      <c r="L58" s="107" t="s">
        <v>18</v>
      </c>
      <c r="M58" s="107" t="s">
        <v>19</v>
      </c>
      <c r="N58" s="107" t="s">
        <v>12</v>
      </c>
      <c r="O58" s="107" t="s">
        <v>20</v>
      </c>
      <c r="P58" s="107" t="s">
        <v>14</v>
      </c>
      <c r="Q58" s="107">
        <v>1721.39</v>
      </c>
    </row>
    <row r="59" spans="1:17" x14ac:dyDescent="0.3">
      <c r="A59" s="107" t="s">
        <v>26</v>
      </c>
      <c r="B59" s="107" t="s">
        <v>121</v>
      </c>
      <c r="C59" s="107" t="s">
        <v>122</v>
      </c>
      <c r="D59" s="107" t="s">
        <v>24</v>
      </c>
      <c r="E59" s="107" t="s">
        <v>117</v>
      </c>
      <c r="F59" s="107" t="s">
        <v>118</v>
      </c>
      <c r="G59" s="107" t="s">
        <v>14</v>
      </c>
      <c r="H59" s="107">
        <v>3970.44</v>
      </c>
      <c r="J59" s="107" t="s">
        <v>34</v>
      </c>
      <c r="K59" s="107" t="s">
        <v>9</v>
      </c>
      <c r="L59" s="107" t="s">
        <v>10</v>
      </c>
      <c r="M59" s="107" t="s">
        <v>27</v>
      </c>
      <c r="N59" s="107" t="s">
        <v>12</v>
      </c>
      <c r="O59" s="107" t="s">
        <v>13</v>
      </c>
      <c r="P59" s="107" t="s">
        <v>14</v>
      </c>
      <c r="Q59" s="107">
        <v>1005.48</v>
      </c>
    </row>
    <row r="60" spans="1:17" x14ac:dyDescent="0.3">
      <c r="A60" s="107" t="s">
        <v>28</v>
      </c>
      <c r="B60" s="107" t="s">
        <v>140</v>
      </c>
      <c r="C60" s="107" t="s">
        <v>141</v>
      </c>
      <c r="D60" s="107" t="s">
        <v>24</v>
      </c>
      <c r="E60" s="107" t="s">
        <v>117</v>
      </c>
      <c r="F60" s="107" t="s">
        <v>118</v>
      </c>
      <c r="G60" s="107" t="s">
        <v>14</v>
      </c>
      <c r="H60" s="107">
        <v>561.66999999999996</v>
      </c>
      <c r="J60" s="107" t="s">
        <v>35</v>
      </c>
      <c r="K60" s="107" t="s">
        <v>9</v>
      </c>
      <c r="L60" s="107" t="s">
        <v>10</v>
      </c>
      <c r="M60" s="107" t="s">
        <v>16</v>
      </c>
      <c r="N60" s="107" t="s">
        <v>12</v>
      </c>
      <c r="O60" s="107" t="s">
        <v>13</v>
      </c>
      <c r="P60" s="107" t="s">
        <v>14</v>
      </c>
      <c r="Q60" s="107">
        <v>275.56</v>
      </c>
    </row>
    <row r="61" spans="1:17" x14ac:dyDescent="0.3">
      <c r="A61" s="107" t="s">
        <v>28</v>
      </c>
      <c r="B61" s="107" t="s">
        <v>4400</v>
      </c>
      <c r="C61" s="107" t="s">
        <v>4401</v>
      </c>
      <c r="D61" s="107" t="s">
        <v>11</v>
      </c>
      <c r="E61" s="107" t="s">
        <v>117</v>
      </c>
      <c r="F61" s="107" t="s">
        <v>177</v>
      </c>
      <c r="G61" s="107" t="s">
        <v>14</v>
      </c>
      <c r="H61" s="107">
        <v>4881.05</v>
      </c>
      <c r="J61" s="107" t="s">
        <v>35</v>
      </c>
      <c r="K61" s="107" t="s">
        <v>9</v>
      </c>
      <c r="L61" s="107" t="s">
        <v>10</v>
      </c>
      <c r="M61" s="107" t="s">
        <v>15</v>
      </c>
      <c r="N61" s="107" t="s">
        <v>12</v>
      </c>
      <c r="O61" s="107" t="s">
        <v>13</v>
      </c>
      <c r="P61" s="107" t="s">
        <v>14</v>
      </c>
      <c r="Q61" s="107">
        <v>177.15</v>
      </c>
    </row>
    <row r="62" spans="1:17" x14ac:dyDescent="0.3">
      <c r="A62" s="107" t="s">
        <v>28</v>
      </c>
      <c r="B62" s="107" t="s">
        <v>4400</v>
      </c>
      <c r="C62" s="107" t="s">
        <v>4401</v>
      </c>
      <c r="D62" s="107" t="s">
        <v>24</v>
      </c>
      <c r="E62" s="107" t="s">
        <v>117</v>
      </c>
      <c r="F62" s="107" t="s">
        <v>169</v>
      </c>
      <c r="G62" s="107" t="s">
        <v>14</v>
      </c>
      <c r="H62" s="107">
        <v>9841.43</v>
      </c>
      <c r="J62" s="107" t="s">
        <v>35</v>
      </c>
      <c r="K62" s="107" t="s">
        <v>9</v>
      </c>
      <c r="L62" s="107" t="s">
        <v>10</v>
      </c>
      <c r="M62" s="107" t="s">
        <v>11</v>
      </c>
      <c r="N62" s="107" t="s">
        <v>12</v>
      </c>
      <c r="O62" s="107" t="s">
        <v>13</v>
      </c>
      <c r="P62" s="107" t="s">
        <v>14</v>
      </c>
      <c r="Q62" s="107">
        <v>9047.7900000000009</v>
      </c>
    </row>
    <row r="63" spans="1:17" x14ac:dyDescent="0.3">
      <c r="A63" s="107" t="s">
        <v>28</v>
      </c>
      <c r="B63" s="107" t="s">
        <v>129</v>
      </c>
      <c r="C63" s="107" t="s">
        <v>130</v>
      </c>
      <c r="D63" s="107" t="s">
        <v>24</v>
      </c>
      <c r="E63" s="107" t="s">
        <v>117</v>
      </c>
      <c r="F63" s="107" t="s">
        <v>118</v>
      </c>
      <c r="G63" s="107" t="s">
        <v>14</v>
      </c>
      <c r="H63" s="107">
        <v>5130.8500000000004</v>
      </c>
      <c r="J63" s="107" t="s">
        <v>35</v>
      </c>
      <c r="K63" s="107" t="s">
        <v>17</v>
      </c>
      <c r="L63" s="107" t="s">
        <v>18</v>
      </c>
      <c r="M63" s="107" t="s">
        <v>24</v>
      </c>
      <c r="N63" s="107" t="s">
        <v>12</v>
      </c>
      <c r="O63" s="107" t="s">
        <v>20</v>
      </c>
      <c r="P63" s="107" t="s">
        <v>14</v>
      </c>
      <c r="Q63" s="107">
        <v>1186.1199999999999</v>
      </c>
    </row>
    <row r="64" spans="1:17" x14ac:dyDescent="0.3">
      <c r="A64" s="107" t="s">
        <v>28</v>
      </c>
      <c r="B64" s="107" t="s">
        <v>121</v>
      </c>
      <c r="C64" s="107" t="s">
        <v>122</v>
      </c>
      <c r="D64" s="107" t="s">
        <v>24</v>
      </c>
      <c r="E64" s="107" t="s">
        <v>117</v>
      </c>
      <c r="F64" s="107" t="s">
        <v>118</v>
      </c>
      <c r="G64" s="107" t="s">
        <v>14</v>
      </c>
      <c r="H64" s="107">
        <v>2935.38</v>
      </c>
      <c r="J64" s="107" t="s">
        <v>35</v>
      </c>
      <c r="K64" s="107" t="s">
        <v>17</v>
      </c>
      <c r="L64" s="107" t="s">
        <v>18</v>
      </c>
      <c r="M64" s="107" t="s">
        <v>19</v>
      </c>
      <c r="N64" s="107" t="s">
        <v>12</v>
      </c>
      <c r="O64" s="107" t="s">
        <v>20</v>
      </c>
      <c r="P64" s="107" t="s">
        <v>14</v>
      </c>
      <c r="Q64" s="107">
        <v>1778.83</v>
      </c>
    </row>
    <row r="65" spans="1:17" x14ac:dyDescent="0.3">
      <c r="A65" s="107" t="s">
        <v>28</v>
      </c>
      <c r="B65" s="107" t="s">
        <v>135</v>
      </c>
      <c r="C65" s="107" t="s">
        <v>136</v>
      </c>
      <c r="D65" s="107" t="s">
        <v>19</v>
      </c>
      <c r="E65" s="107" t="s">
        <v>117</v>
      </c>
      <c r="F65" s="107" t="s">
        <v>137</v>
      </c>
      <c r="G65" s="107" t="s">
        <v>14</v>
      </c>
      <c r="H65" s="107">
        <v>27082.97</v>
      </c>
      <c r="J65" s="107" t="s">
        <v>35</v>
      </c>
      <c r="K65" s="107" t="s">
        <v>9</v>
      </c>
      <c r="L65" s="107" t="s">
        <v>10</v>
      </c>
      <c r="M65" s="107" t="s">
        <v>27</v>
      </c>
      <c r="N65" s="107" t="s">
        <v>12</v>
      </c>
      <c r="O65" s="107" t="s">
        <v>13</v>
      </c>
      <c r="P65" s="107" t="s">
        <v>14</v>
      </c>
      <c r="Q65" s="107">
        <v>1315.71</v>
      </c>
    </row>
    <row r="66" spans="1:17" x14ac:dyDescent="0.3">
      <c r="A66" s="107" t="s">
        <v>28</v>
      </c>
      <c r="B66" s="107" t="s">
        <v>144</v>
      </c>
      <c r="C66" s="107" t="s">
        <v>145</v>
      </c>
      <c r="D66" s="107" t="s">
        <v>24</v>
      </c>
      <c r="E66" s="107" t="s">
        <v>117</v>
      </c>
      <c r="F66" s="107" t="s">
        <v>118</v>
      </c>
      <c r="G66" s="107" t="s">
        <v>14</v>
      </c>
      <c r="H66" s="107">
        <v>89.3</v>
      </c>
      <c r="J66" s="107" t="s">
        <v>36</v>
      </c>
      <c r="K66" s="107" t="s">
        <v>9</v>
      </c>
      <c r="L66" s="107" t="s">
        <v>10</v>
      </c>
      <c r="M66" s="107" t="s">
        <v>16</v>
      </c>
      <c r="N66" s="107" t="s">
        <v>12</v>
      </c>
      <c r="O66" s="107" t="s">
        <v>13</v>
      </c>
      <c r="P66" s="107" t="s">
        <v>14</v>
      </c>
      <c r="Q66" s="107">
        <v>231.89</v>
      </c>
    </row>
    <row r="67" spans="1:17" x14ac:dyDescent="0.3">
      <c r="A67" s="107" t="s">
        <v>28</v>
      </c>
      <c r="B67" s="107" t="s">
        <v>4400</v>
      </c>
      <c r="C67" s="107" t="s">
        <v>4401</v>
      </c>
      <c r="D67" s="107" t="s">
        <v>27</v>
      </c>
      <c r="E67" s="107" t="s">
        <v>117</v>
      </c>
      <c r="F67" s="107" t="s">
        <v>172</v>
      </c>
      <c r="G67" s="107" t="s">
        <v>14</v>
      </c>
      <c r="H67" s="107">
        <v>2115.37</v>
      </c>
      <c r="J67" s="107" t="s">
        <v>36</v>
      </c>
      <c r="K67" s="107" t="s">
        <v>9</v>
      </c>
      <c r="L67" s="107" t="s">
        <v>10</v>
      </c>
      <c r="M67" s="107" t="s">
        <v>15</v>
      </c>
      <c r="N67" s="107" t="s">
        <v>12</v>
      </c>
      <c r="O67" s="107" t="s">
        <v>13</v>
      </c>
      <c r="P67" s="107" t="s">
        <v>14</v>
      </c>
      <c r="Q67" s="107">
        <v>63.42</v>
      </c>
    </row>
    <row r="68" spans="1:17" x14ac:dyDescent="0.3">
      <c r="A68" s="107" t="s">
        <v>28</v>
      </c>
      <c r="B68" s="107" t="s">
        <v>125</v>
      </c>
      <c r="C68" s="107" t="s">
        <v>126</v>
      </c>
      <c r="D68" s="107" t="s">
        <v>24</v>
      </c>
      <c r="E68" s="107" t="s">
        <v>117</v>
      </c>
      <c r="F68" s="107" t="s">
        <v>118</v>
      </c>
      <c r="G68" s="107" t="s">
        <v>14</v>
      </c>
      <c r="H68" s="107">
        <v>1835.65</v>
      </c>
      <c r="J68" s="107" t="s">
        <v>36</v>
      </c>
      <c r="K68" s="107" t="s">
        <v>9</v>
      </c>
      <c r="L68" s="107" t="s">
        <v>10</v>
      </c>
      <c r="M68" s="107" t="s">
        <v>27</v>
      </c>
      <c r="N68" s="107" t="s">
        <v>12</v>
      </c>
      <c r="O68" s="107" t="s">
        <v>13</v>
      </c>
      <c r="P68" s="107" t="s">
        <v>14</v>
      </c>
      <c r="Q68" s="107">
        <v>1366.88</v>
      </c>
    </row>
    <row r="69" spans="1:17" x14ac:dyDescent="0.3">
      <c r="A69" s="107" t="s">
        <v>28</v>
      </c>
      <c r="B69" s="107" t="s">
        <v>135</v>
      </c>
      <c r="C69" s="107" t="s">
        <v>136</v>
      </c>
      <c r="D69" s="107" t="s">
        <v>24</v>
      </c>
      <c r="E69" s="107" t="s">
        <v>117</v>
      </c>
      <c r="F69" s="107" t="s">
        <v>137</v>
      </c>
      <c r="G69" s="107" t="s">
        <v>14</v>
      </c>
      <c r="H69" s="107">
        <v>2549.3000000000002</v>
      </c>
      <c r="J69" s="107" t="s">
        <v>36</v>
      </c>
      <c r="K69" s="107" t="s">
        <v>9</v>
      </c>
      <c r="L69" s="107" t="s">
        <v>10</v>
      </c>
      <c r="M69" s="107" t="s">
        <v>11</v>
      </c>
      <c r="N69" s="107" t="s">
        <v>12</v>
      </c>
      <c r="O69" s="107" t="s">
        <v>13</v>
      </c>
      <c r="P69" s="107" t="s">
        <v>14</v>
      </c>
      <c r="Q69" s="107">
        <v>8796.3799999999992</v>
      </c>
    </row>
    <row r="70" spans="1:17" x14ac:dyDescent="0.3">
      <c r="A70" s="107" t="s">
        <v>28</v>
      </c>
      <c r="B70" s="107" t="s">
        <v>119</v>
      </c>
      <c r="C70" s="107" t="s">
        <v>120</v>
      </c>
      <c r="D70" s="107" t="s">
        <v>24</v>
      </c>
      <c r="E70" s="107" t="s">
        <v>117</v>
      </c>
      <c r="F70" s="107" t="s">
        <v>118</v>
      </c>
      <c r="G70" s="107" t="s">
        <v>14</v>
      </c>
      <c r="H70" s="107">
        <v>56.35</v>
      </c>
      <c r="J70" s="107" t="s">
        <v>36</v>
      </c>
      <c r="K70" s="107" t="s">
        <v>17</v>
      </c>
      <c r="L70" s="107" t="s">
        <v>18</v>
      </c>
      <c r="M70" s="107" t="s">
        <v>19</v>
      </c>
      <c r="N70" s="107" t="s">
        <v>12</v>
      </c>
      <c r="O70" s="107" t="s">
        <v>20</v>
      </c>
      <c r="P70" s="107" t="s">
        <v>14</v>
      </c>
      <c r="Q70" s="107">
        <v>1853.9</v>
      </c>
    </row>
    <row r="71" spans="1:17" x14ac:dyDescent="0.3">
      <c r="A71" s="107" t="s">
        <v>28</v>
      </c>
      <c r="B71" s="107" t="s">
        <v>146</v>
      </c>
      <c r="C71" s="107" t="s">
        <v>147</v>
      </c>
      <c r="D71" s="107" t="s">
        <v>24</v>
      </c>
      <c r="E71" s="107" t="s">
        <v>117</v>
      </c>
      <c r="F71" s="107" t="s">
        <v>118</v>
      </c>
      <c r="G71" s="107" t="s">
        <v>14</v>
      </c>
      <c r="H71" s="107">
        <v>47.98</v>
      </c>
      <c r="J71" s="107" t="s">
        <v>36</v>
      </c>
      <c r="K71" s="107" t="s">
        <v>17</v>
      </c>
      <c r="L71" s="107" t="s">
        <v>18</v>
      </c>
      <c r="M71" s="107" t="s">
        <v>24</v>
      </c>
      <c r="N71" s="107" t="s">
        <v>12</v>
      </c>
      <c r="O71" s="107" t="s">
        <v>20</v>
      </c>
      <c r="P71" s="107" t="s">
        <v>14</v>
      </c>
      <c r="Q71" s="107">
        <v>1140.71</v>
      </c>
    </row>
    <row r="72" spans="1:17" x14ac:dyDescent="0.3">
      <c r="A72" s="107" t="s">
        <v>28</v>
      </c>
      <c r="B72" s="107" t="s">
        <v>148</v>
      </c>
      <c r="C72" s="107" t="s">
        <v>149</v>
      </c>
      <c r="D72" s="107" t="s">
        <v>24</v>
      </c>
      <c r="E72" s="107" t="s">
        <v>117</v>
      </c>
      <c r="F72" s="107" t="s">
        <v>118</v>
      </c>
      <c r="G72" s="107" t="s">
        <v>14</v>
      </c>
      <c r="H72" s="107">
        <v>73.900000000000006</v>
      </c>
      <c r="J72" s="107" t="s">
        <v>37</v>
      </c>
      <c r="K72" s="107" t="s">
        <v>9</v>
      </c>
      <c r="L72" s="107" t="s">
        <v>10</v>
      </c>
      <c r="M72" s="107" t="s">
        <v>11</v>
      </c>
      <c r="N72" s="107" t="s">
        <v>12</v>
      </c>
      <c r="O72" s="107" t="s">
        <v>13</v>
      </c>
      <c r="P72" s="107" t="s">
        <v>14</v>
      </c>
      <c r="Q72" s="107">
        <v>8696.1299999999992</v>
      </c>
    </row>
    <row r="73" spans="1:17" x14ac:dyDescent="0.3">
      <c r="A73" s="107" t="s">
        <v>28</v>
      </c>
      <c r="B73" s="107" t="s">
        <v>4400</v>
      </c>
      <c r="C73" s="107" t="s">
        <v>4401</v>
      </c>
      <c r="D73" s="107" t="s">
        <v>15</v>
      </c>
      <c r="E73" s="107" t="s">
        <v>117</v>
      </c>
      <c r="F73" s="107" t="s">
        <v>180</v>
      </c>
      <c r="G73" s="107" t="s">
        <v>14</v>
      </c>
      <c r="H73" s="107">
        <v>625.29999999999995</v>
      </c>
      <c r="J73" s="107" t="s">
        <v>37</v>
      </c>
      <c r="K73" s="107" t="s">
        <v>9</v>
      </c>
      <c r="L73" s="107" t="s">
        <v>10</v>
      </c>
      <c r="M73" s="107" t="s">
        <v>27</v>
      </c>
      <c r="N73" s="107" t="s">
        <v>12</v>
      </c>
      <c r="O73" s="107" t="s">
        <v>13</v>
      </c>
      <c r="P73" s="107" t="s">
        <v>14</v>
      </c>
      <c r="Q73" s="107">
        <v>1777.01</v>
      </c>
    </row>
    <row r="74" spans="1:17" x14ac:dyDescent="0.3">
      <c r="A74" s="107" t="s">
        <v>28</v>
      </c>
      <c r="B74" s="107" t="s">
        <v>150</v>
      </c>
      <c r="C74" s="107" t="s">
        <v>151</v>
      </c>
      <c r="D74" s="107" t="s">
        <v>24</v>
      </c>
      <c r="E74" s="107" t="s">
        <v>117</v>
      </c>
      <c r="F74" s="107" t="s">
        <v>118</v>
      </c>
      <c r="G74" s="107" t="s">
        <v>14</v>
      </c>
      <c r="H74" s="107">
        <v>795.98</v>
      </c>
      <c r="J74" s="107" t="s">
        <v>37</v>
      </c>
      <c r="K74" s="107" t="s">
        <v>17</v>
      </c>
      <c r="L74" s="107" t="s">
        <v>18</v>
      </c>
      <c r="M74" s="107" t="s">
        <v>24</v>
      </c>
      <c r="N74" s="107" t="s">
        <v>12</v>
      </c>
      <c r="O74" s="107" t="s">
        <v>20</v>
      </c>
      <c r="P74" s="107" t="s">
        <v>14</v>
      </c>
      <c r="Q74" s="107">
        <v>1082.1099999999999</v>
      </c>
    </row>
    <row r="75" spans="1:17" x14ac:dyDescent="0.3">
      <c r="A75" s="107" t="s">
        <v>28</v>
      </c>
      <c r="B75" s="107" t="s">
        <v>123</v>
      </c>
      <c r="C75" s="107" t="s">
        <v>124</v>
      </c>
      <c r="D75" s="107" t="s">
        <v>24</v>
      </c>
      <c r="E75" s="107" t="s">
        <v>117</v>
      </c>
      <c r="F75" s="107" t="s">
        <v>118</v>
      </c>
      <c r="G75" s="107" t="s">
        <v>14</v>
      </c>
      <c r="H75" s="107">
        <v>1235.73</v>
      </c>
      <c r="J75" s="107" t="s">
        <v>37</v>
      </c>
      <c r="K75" s="107" t="s">
        <v>17</v>
      </c>
      <c r="L75" s="107" t="s">
        <v>18</v>
      </c>
      <c r="M75" s="107" t="s">
        <v>19</v>
      </c>
      <c r="N75" s="107" t="s">
        <v>12</v>
      </c>
      <c r="O75" s="107" t="s">
        <v>20</v>
      </c>
      <c r="P75" s="107" t="s">
        <v>14</v>
      </c>
      <c r="Q75" s="107">
        <v>1589.74</v>
      </c>
    </row>
    <row r="76" spans="1:17" x14ac:dyDescent="0.3">
      <c r="A76" s="107" t="s">
        <v>28</v>
      </c>
      <c r="B76" s="107" t="s">
        <v>133</v>
      </c>
      <c r="C76" s="107" t="s">
        <v>134</v>
      </c>
      <c r="D76" s="107" t="s">
        <v>24</v>
      </c>
      <c r="E76" s="107" t="s">
        <v>117</v>
      </c>
      <c r="F76" s="107" t="s">
        <v>118</v>
      </c>
      <c r="G76" s="107" t="s">
        <v>14</v>
      </c>
      <c r="H76" s="107">
        <v>3331.59</v>
      </c>
      <c r="J76" s="107" t="s">
        <v>37</v>
      </c>
      <c r="K76" s="107" t="s">
        <v>9</v>
      </c>
      <c r="L76" s="107" t="s">
        <v>10</v>
      </c>
      <c r="M76" s="107" t="s">
        <v>15</v>
      </c>
      <c r="N76" s="107" t="s">
        <v>12</v>
      </c>
      <c r="O76" s="107" t="s">
        <v>13</v>
      </c>
      <c r="P76" s="107" t="s">
        <v>14</v>
      </c>
      <c r="Q76" s="107">
        <v>52.94</v>
      </c>
    </row>
    <row r="77" spans="1:17" x14ac:dyDescent="0.3">
      <c r="A77" s="107" t="s">
        <v>28</v>
      </c>
      <c r="B77" s="107" t="s">
        <v>127</v>
      </c>
      <c r="C77" s="107" t="s">
        <v>128</v>
      </c>
      <c r="D77" s="107" t="s">
        <v>24</v>
      </c>
      <c r="E77" s="107" t="s">
        <v>117</v>
      </c>
      <c r="F77" s="107" t="s">
        <v>118</v>
      </c>
      <c r="G77" s="107" t="s">
        <v>14</v>
      </c>
      <c r="H77" s="107">
        <v>5593.58</v>
      </c>
      <c r="J77" s="107" t="s">
        <v>37</v>
      </c>
      <c r="K77" s="107" t="s">
        <v>9</v>
      </c>
      <c r="L77" s="107" t="s">
        <v>10</v>
      </c>
      <c r="M77" s="107" t="s">
        <v>16</v>
      </c>
      <c r="N77" s="107" t="s">
        <v>12</v>
      </c>
      <c r="O77" s="107" t="s">
        <v>13</v>
      </c>
      <c r="P77" s="107" t="s">
        <v>14</v>
      </c>
      <c r="Q77" s="107">
        <v>251.18</v>
      </c>
    </row>
    <row r="78" spans="1:17" x14ac:dyDescent="0.3">
      <c r="A78" s="107" t="s">
        <v>28</v>
      </c>
      <c r="B78" s="107" t="s">
        <v>135</v>
      </c>
      <c r="C78" s="107" t="s">
        <v>136</v>
      </c>
      <c r="D78" s="107" t="s">
        <v>58</v>
      </c>
      <c r="E78" s="107" t="s">
        <v>117</v>
      </c>
      <c r="F78" s="107" t="s">
        <v>137</v>
      </c>
      <c r="G78" s="107" t="s">
        <v>14</v>
      </c>
      <c r="H78" s="107">
        <v>200.87</v>
      </c>
      <c r="J78" s="107" t="s">
        <v>38</v>
      </c>
      <c r="K78" s="107" t="s">
        <v>17</v>
      </c>
      <c r="L78" s="107" t="s">
        <v>18</v>
      </c>
      <c r="M78" s="107" t="s">
        <v>19</v>
      </c>
      <c r="N78" s="107" t="s">
        <v>12</v>
      </c>
      <c r="O78" s="107" t="s">
        <v>20</v>
      </c>
      <c r="P78" s="107" t="s">
        <v>14</v>
      </c>
      <c r="Q78" s="107">
        <v>808.13</v>
      </c>
    </row>
    <row r="79" spans="1:17" x14ac:dyDescent="0.3">
      <c r="A79" s="107" t="s">
        <v>28</v>
      </c>
      <c r="B79" s="107" t="s">
        <v>138</v>
      </c>
      <c r="C79" s="107" t="s">
        <v>139</v>
      </c>
      <c r="D79" s="107" t="s">
        <v>24</v>
      </c>
      <c r="E79" s="107" t="s">
        <v>117</v>
      </c>
      <c r="F79" s="107" t="s">
        <v>118</v>
      </c>
      <c r="G79" s="107" t="s">
        <v>14</v>
      </c>
      <c r="H79" s="107">
        <v>3410.71</v>
      </c>
      <c r="J79" s="107" t="s">
        <v>38</v>
      </c>
      <c r="K79" s="107" t="s">
        <v>9</v>
      </c>
      <c r="L79" s="107" t="s">
        <v>10</v>
      </c>
      <c r="M79" s="107" t="s">
        <v>27</v>
      </c>
      <c r="N79" s="107" t="s">
        <v>12</v>
      </c>
      <c r="O79" s="107" t="s">
        <v>13</v>
      </c>
      <c r="P79" s="107" t="s">
        <v>14</v>
      </c>
      <c r="Q79" s="107">
        <v>1685.09</v>
      </c>
    </row>
    <row r="80" spans="1:17" x14ac:dyDescent="0.3">
      <c r="A80" s="107" t="s">
        <v>28</v>
      </c>
      <c r="B80" s="107" t="s">
        <v>131</v>
      </c>
      <c r="C80" s="107" t="s">
        <v>132</v>
      </c>
      <c r="D80" s="107" t="s">
        <v>24</v>
      </c>
      <c r="E80" s="107" t="s">
        <v>117</v>
      </c>
      <c r="F80" s="107" t="s">
        <v>118</v>
      </c>
      <c r="G80" s="107" t="s">
        <v>14</v>
      </c>
      <c r="H80" s="107">
        <v>214.92</v>
      </c>
      <c r="J80" s="107" t="s">
        <v>38</v>
      </c>
      <c r="K80" s="107" t="s">
        <v>9</v>
      </c>
      <c r="L80" s="107" t="s">
        <v>10</v>
      </c>
      <c r="M80" s="107" t="s">
        <v>15</v>
      </c>
      <c r="N80" s="107" t="s">
        <v>12</v>
      </c>
      <c r="O80" s="107" t="s">
        <v>13</v>
      </c>
      <c r="P80" s="107" t="s">
        <v>14</v>
      </c>
      <c r="Q80" s="107">
        <v>434.06</v>
      </c>
    </row>
    <row r="81" spans="1:17" x14ac:dyDescent="0.3">
      <c r="A81" s="107" t="s">
        <v>28</v>
      </c>
      <c r="B81" s="107" t="s">
        <v>115</v>
      </c>
      <c r="C81" s="107" t="s">
        <v>116</v>
      </c>
      <c r="D81" s="107" t="s">
        <v>24</v>
      </c>
      <c r="E81" s="107" t="s">
        <v>117</v>
      </c>
      <c r="F81" s="107" t="s">
        <v>118</v>
      </c>
      <c r="G81" s="107" t="s">
        <v>14</v>
      </c>
      <c r="H81" s="107">
        <v>402.34</v>
      </c>
      <c r="J81" s="107" t="s">
        <v>38</v>
      </c>
      <c r="K81" s="107" t="s">
        <v>9</v>
      </c>
      <c r="L81" s="107" t="s">
        <v>10</v>
      </c>
      <c r="M81" s="107" t="s">
        <v>16</v>
      </c>
      <c r="N81" s="107" t="s">
        <v>12</v>
      </c>
      <c r="O81" s="107" t="s">
        <v>13</v>
      </c>
      <c r="P81" s="107" t="s">
        <v>14</v>
      </c>
      <c r="Q81" s="107">
        <v>253.65</v>
      </c>
    </row>
    <row r="82" spans="1:17" x14ac:dyDescent="0.3">
      <c r="A82" s="107" t="s">
        <v>29</v>
      </c>
      <c r="B82" s="107" t="s">
        <v>135</v>
      </c>
      <c r="C82" s="107" t="s">
        <v>136</v>
      </c>
      <c r="D82" s="107" t="s">
        <v>19</v>
      </c>
      <c r="E82" s="107" t="s">
        <v>117</v>
      </c>
      <c r="F82" s="107" t="s">
        <v>137</v>
      </c>
      <c r="G82" s="107" t="s">
        <v>14</v>
      </c>
      <c r="H82" s="107">
        <v>19947.97</v>
      </c>
      <c r="J82" s="107" t="s">
        <v>38</v>
      </c>
      <c r="K82" s="107" t="s">
        <v>9</v>
      </c>
      <c r="L82" s="107" t="s">
        <v>10</v>
      </c>
      <c r="M82" s="107" t="s">
        <v>11</v>
      </c>
      <c r="N82" s="107" t="s">
        <v>12</v>
      </c>
      <c r="O82" s="107" t="s">
        <v>13</v>
      </c>
      <c r="P82" s="107" t="s">
        <v>14</v>
      </c>
      <c r="Q82" s="107">
        <v>8525.93</v>
      </c>
    </row>
    <row r="83" spans="1:17" x14ac:dyDescent="0.3">
      <c r="A83" s="107" t="s">
        <v>29</v>
      </c>
      <c r="B83" s="107" t="s">
        <v>127</v>
      </c>
      <c r="C83" s="107" t="s">
        <v>128</v>
      </c>
      <c r="D83" s="107" t="s">
        <v>24</v>
      </c>
      <c r="E83" s="107" t="s">
        <v>117</v>
      </c>
      <c r="F83" s="107" t="s">
        <v>118</v>
      </c>
      <c r="G83" s="107" t="s">
        <v>14</v>
      </c>
      <c r="H83" s="107">
        <v>6081.92</v>
      </c>
      <c r="J83" s="107" t="s">
        <v>38</v>
      </c>
      <c r="K83" s="107" t="s">
        <v>17</v>
      </c>
      <c r="L83" s="107" t="s">
        <v>18</v>
      </c>
      <c r="M83" s="107" t="s">
        <v>24</v>
      </c>
      <c r="N83" s="107" t="s">
        <v>12</v>
      </c>
      <c r="O83" s="107" t="s">
        <v>20</v>
      </c>
      <c r="P83" s="107" t="s">
        <v>14</v>
      </c>
      <c r="Q83" s="107">
        <v>523.95000000000005</v>
      </c>
    </row>
    <row r="84" spans="1:17" x14ac:dyDescent="0.3">
      <c r="A84" s="107" t="s">
        <v>29</v>
      </c>
      <c r="B84" s="107" t="s">
        <v>4400</v>
      </c>
      <c r="C84" s="107" t="s">
        <v>4401</v>
      </c>
      <c r="D84" s="107" t="s">
        <v>27</v>
      </c>
      <c r="E84" s="107" t="s">
        <v>117</v>
      </c>
      <c r="F84" s="107" t="s">
        <v>180</v>
      </c>
      <c r="G84" s="107" t="s">
        <v>14</v>
      </c>
      <c r="H84" s="107">
        <v>2026.08</v>
      </c>
      <c r="J84" s="107" t="s">
        <v>39</v>
      </c>
      <c r="K84" s="107" t="s">
        <v>9</v>
      </c>
      <c r="L84" s="107" t="s">
        <v>10</v>
      </c>
      <c r="M84" s="107" t="s">
        <v>11</v>
      </c>
      <c r="N84" s="107" t="s">
        <v>12</v>
      </c>
      <c r="O84" s="107" t="s">
        <v>13</v>
      </c>
      <c r="P84" s="107" t="s">
        <v>14</v>
      </c>
      <c r="Q84" s="107">
        <v>8900.65</v>
      </c>
    </row>
    <row r="85" spans="1:17" x14ac:dyDescent="0.3">
      <c r="A85" s="107" t="s">
        <v>29</v>
      </c>
      <c r="B85" s="107" t="s">
        <v>4400</v>
      </c>
      <c r="C85" s="107" t="s">
        <v>4401</v>
      </c>
      <c r="D85" s="107" t="s">
        <v>11</v>
      </c>
      <c r="E85" s="107" t="s">
        <v>117</v>
      </c>
      <c r="F85" s="107" t="s">
        <v>196</v>
      </c>
      <c r="G85" s="107" t="s">
        <v>14</v>
      </c>
      <c r="H85" s="107">
        <v>5029.55</v>
      </c>
      <c r="J85" s="107" t="s">
        <v>39</v>
      </c>
      <c r="K85" s="107" t="s">
        <v>9</v>
      </c>
      <c r="L85" s="107" t="s">
        <v>10</v>
      </c>
      <c r="M85" s="107" t="s">
        <v>27</v>
      </c>
      <c r="N85" s="107" t="s">
        <v>12</v>
      </c>
      <c r="O85" s="107" t="s">
        <v>13</v>
      </c>
      <c r="P85" s="107" t="s">
        <v>14</v>
      </c>
      <c r="Q85" s="107">
        <v>3.62</v>
      </c>
    </row>
    <row r="86" spans="1:17" x14ac:dyDescent="0.3">
      <c r="A86" s="107" t="s">
        <v>29</v>
      </c>
      <c r="B86" s="107" t="s">
        <v>146</v>
      </c>
      <c r="C86" s="107" t="s">
        <v>147</v>
      </c>
      <c r="D86" s="107" t="s">
        <v>24</v>
      </c>
      <c r="E86" s="107" t="s">
        <v>117</v>
      </c>
      <c r="F86" s="107" t="s">
        <v>118</v>
      </c>
      <c r="G86" s="107" t="s">
        <v>14</v>
      </c>
      <c r="H86" s="107">
        <v>150.04</v>
      </c>
      <c r="J86" s="107" t="s">
        <v>39</v>
      </c>
      <c r="K86" s="107" t="s">
        <v>9</v>
      </c>
      <c r="L86" s="107" t="s">
        <v>10</v>
      </c>
      <c r="M86" s="107" t="s">
        <v>16</v>
      </c>
      <c r="N86" s="107" t="s">
        <v>12</v>
      </c>
      <c r="O86" s="107" t="s">
        <v>13</v>
      </c>
      <c r="P86" s="107" t="s">
        <v>14</v>
      </c>
      <c r="Q86" s="107">
        <v>253.86</v>
      </c>
    </row>
    <row r="87" spans="1:17" x14ac:dyDescent="0.3">
      <c r="A87" s="107" t="s">
        <v>29</v>
      </c>
      <c r="B87" s="107" t="s">
        <v>4400</v>
      </c>
      <c r="C87" s="107" t="s">
        <v>4401</v>
      </c>
      <c r="D87" s="107" t="s">
        <v>24</v>
      </c>
      <c r="E87" s="107" t="s">
        <v>117</v>
      </c>
      <c r="F87" s="107" t="s">
        <v>169</v>
      </c>
      <c r="G87" s="107" t="s">
        <v>14</v>
      </c>
      <c r="H87" s="107">
        <v>20869.900000000001</v>
      </c>
      <c r="J87" s="107" t="s">
        <v>39</v>
      </c>
      <c r="K87" s="107" t="s">
        <v>9</v>
      </c>
      <c r="L87" s="107" t="s">
        <v>10</v>
      </c>
      <c r="M87" s="107" t="s">
        <v>15</v>
      </c>
      <c r="N87" s="107" t="s">
        <v>12</v>
      </c>
      <c r="O87" s="107" t="s">
        <v>13</v>
      </c>
      <c r="P87" s="107" t="s">
        <v>14</v>
      </c>
      <c r="Q87" s="107">
        <v>975.09</v>
      </c>
    </row>
    <row r="88" spans="1:17" x14ac:dyDescent="0.3">
      <c r="A88" s="107" t="s">
        <v>29</v>
      </c>
      <c r="B88" s="107" t="s">
        <v>148</v>
      </c>
      <c r="C88" s="107" t="s">
        <v>149</v>
      </c>
      <c r="D88" s="107" t="s">
        <v>24</v>
      </c>
      <c r="E88" s="107" t="s">
        <v>117</v>
      </c>
      <c r="F88" s="107" t="s">
        <v>118</v>
      </c>
      <c r="G88" s="107" t="s">
        <v>14</v>
      </c>
      <c r="H88" s="107">
        <v>200.41</v>
      </c>
      <c r="J88" s="107" t="s">
        <v>40</v>
      </c>
      <c r="K88" s="107" t="s">
        <v>9</v>
      </c>
      <c r="L88" s="107" t="s">
        <v>10</v>
      </c>
      <c r="M88" s="107" t="s">
        <v>11</v>
      </c>
      <c r="N88" s="107" t="s">
        <v>12</v>
      </c>
      <c r="O88" s="107" t="s">
        <v>13</v>
      </c>
      <c r="P88" s="107" t="s">
        <v>14</v>
      </c>
      <c r="Q88" s="107">
        <v>5293.38</v>
      </c>
    </row>
    <row r="89" spans="1:17" x14ac:dyDescent="0.3">
      <c r="A89" s="107" t="s">
        <v>29</v>
      </c>
      <c r="B89" s="107" t="s">
        <v>125</v>
      </c>
      <c r="C89" s="107" t="s">
        <v>126</v>
      </c>
      <c r="D89" s="107" t="s">
        <v>24</v>
      </c>
      <c r="E89" s="107" t="s">
        <v>117</v>
      </c>
      <c r="F89" s="107" t="s">
        <v>152</v>
      </c>
      <c r="G89" s="107" t="s">
        <v>14</v>
      </c>
      <c r="H89" s="107">
        <v>1359.61</v>
      </c>
      <c r="J89" s="107" t="s">
        <v>40</v>
      </c>
      <c r="K89" s="107" t="s">
        <v>9</v>
      </c>
      <c r="L89" s="107" t="s">
        <v>10</v>
      </c>
      <c r="M89" s="107" t="s">
        <v>16</v>
      </c>
      <c r="N89" s="107" t="s">
        <v>12</v>
      </c>
      <c r="O89" s="107" t="s">
        <v>13</v>
      </c>
      <c r="P89" s="107" t="s">
        <v>14</v>
      </c>
      <c r="Q89" s="107">
        <v>232.3</v>
      </c>
    </row>
    <row r="90" spans="1:17" x14ac:dyDescent="0.3">
      <c r="A90" s="107" t="s">
        <v>29</v>
      </c>
      <c r="B90" s="107" t="s">
        <v>150</v>
      </c>
      <c r="C90" s="107" t="s">
        <v>151</v>
      </c>
      <c r="D90" s="107" t="s">
        <v>24</v>
      </c>
      <c r="E90" s="107" t="s">
        <v>117</v>
      </c>
      <c r="F90" s="107" t="s">
        <v>118</v>
      </c>
      <c r="G90" s="107" t="s">
        <v>14</v>
      </c>
      <c r="H90" s="107">
        <v>1830.74</v>
      </c>
      <c r="J90" s="107" t="s">
        <v>40</v>
      </c>
      <c r="K90" s="107" t="s">
        <v>9</v>
      </c>
      <c r="L90" s="107" t="s">
        <v>10</v>
      </c>
      <c r="M90" s="107" t="s">
        <v>15</v>
      </c>
      <c r="N90" s="107" t="s">
        <v>12</v>
      </c>
      <c r="O90" s="107" t="s">
        <v>13</v>
      </c>
      <c r="P90" s="107" t="s">
        <v>14</v>
      </c>
      <c r="Q90" s="107">
        <v>419.42</v>
      </c>
    </row>
    <row r="91" spans="1:17" x14ac:dyDescent="0.3">
      <c r="A91" s="107" t="s">
        <v>29</v>
      </c>
      <c r="B91" s="107" t="s">
        <v>135</v>
      </c>
      <c r="C91" s="107" t="s">
        <v>136</v>
      </c>
      <c r="D91" s="107" t="s">
        <v>58</v>
      </c>
      <c r="E91" s="107" t="s">
        <v>117</v>
      </c>
      <c r="F91" s="107" t="s">
        <v>137</v>
      </c>
      <c r="G91" s="107" t="s">
        <v>14</v>
      </c>
      <c r="H91" s="107">
        <v>113.03</v>
      </c>
      <c r="J91" s="107" t="s">
        <v>41</v>
      </c>
      <c r="K91" s="107" t="s">
        <v>9</v>
      </c>
      <c r="L91" s="107" t="s">
        <v>10</v>
      </c>
      <c r="M91" s="107" t="s">
        <v>27</v>
      </c>
      <c r="N91" s="107" t="s">
        <v>12</v>
      </c>
      <c r="O91" s="107" t="s">
        <v>13</v>
      </c>
      <c r="P91" s="107" t="s">
        <v>14</v>
      </c>
      <c r="Q91" s="107">
        <v>1412.29</v>
      </c>
    </row>
    <row r="92" spans="1:17" x14ac:dyDescent="0.3">
      <c r="A92" s="107" t="s">
        <v>29</v>
      </c>
      <c r="B92" s="107" t="s">
        <v>135</v>
      </c>
      <c r="C92" s="107" t="s">
        <v>136</v>
      </c>
      <c r="D92" s="107" t="s">
        <v>24</v>
      </c>
      <c r="E92" s="107" t="s">
        <v>117</v>
      </c>
      <c r="F92" s="107" t="s">
        <v>137</v>
      </c>
      <c r="G92" s="107" t="s">
        <v>14</v>
      </c>
      <c r="H92" s="107">
        <v>2437.7199999999998</v>
      </c>
      <c r="J92" s="107" t="s">
        <v>41</v>
      </c>
      <c r="K92" s="107" t="s">
        <v>9</v>
      </c>
      <c r="L92" s="107" t="s">
        <v>10</v>
      </c>
      <c r="M92" s="107" t="s">
        <v>15</v>
      </c>
      <c r="N92" s="107" t="s">
        <v>12</v>
      </c>
      <c r="O92" s="107" t="s">
        <v>13</v>
      </c>
      <c r="P92" s="107" t="s">
        <v>14</v>
      </c>
      <c r="Q92" s="107">
        <v>274.64</v>
      </c>
    </row>
    <row r="93" spans="1:17" x14ac:dyDescent="0.3">
      <c r="A93" s="107" t="s">
        <v>29</v>
      </c>
      <c r="B93" s="107" t="s">
        <v>119</v>
      </c>
      <c r="C93" s="107" t="s">
        <v>120</v>
      </c>
      <c r="D93" s="107" t="s">
        <v>24</v>
      </c>
      <c r="E93" s="107" t="s">
        <v>117</v>
      </c>
      <c r="F93" s="107" t="s">
        <v>118</v>
      </c>
      <c r="G93" s="107" t="s">
        <v>14</v>
      </c>
      <c r="H93" s="107">
        <v>16.64</v>
      </c>
      <c r="J93" s="107" t="s">
        <v>41</v>
      </c>
      <c r="K93" s="107" t="s">
        <v>9</v>
      </c>
      <c r="L93" s="107" t="s">
        <v>10</v>
      </c>
      <c r="M93" s="107" t="s">
        <v>11</v>
      </c>
      <c r="N93" s="107" t="s">
        <v>12</v>
      </c>
      <c r="O93" s="107" t="s">
        <v>13</v>
      </c>
      <c r="P93" s="107" t="s">
        <v>14</v>
      </c>
      <c r="Q93" s="107">
        <v>10138.23</v>
      </c>
    </row>
    <row r="94" spans="1:17" x14ac:dyDescent="0.3">
      <c r="A94" s="107" t="s">
        <v>29</v>
      </c>
      <c r="B94" s="107" t="s">
        <v>123</v>
      </c>
      <c r="C94" s="107" t="s">
        <v>124</v>
      </c>
      <c r="D94" s="107" t="s">
        <v>24</v>
      </c>
      <c r="E94" s="107" t="s">
        <v>117</v>
      </c>
      <c r="F94" s="107" t="s">
        <v>118</v>
      </c>
      <c r="G94" s="107" t="s">
        <v>14</v>
      </c>
      <c r="H94" s="107">
        <v>1191.28</v>
      </c>
      <c r="J94" s="107" t="s">
        <v>41</v>
      </c>
      <c r="K94" s="107" t="s">
        <v>9</v>
      </c>
      <c r="L94" s="107" t="s">
        <v>10</v>
      </c>
      <c r="M94" s="107" t="s">
        <v>16</v>
      </c>
      <c r="N94" s="107" t="s">
        <v>12</v>
      </c>
      <c r="O94" s="107" t="s">
        <v>13</v>
      </c>
      <c r="P94" s="107" t="s">
        <v>14</v>
      </c>
      <c r="Q94" s="107">
        <v>332.35</v>
      </c>
    </row>
    <row r="95" spans="1:17" x14ac:dyDescent="0.3">
      <c r="A95" s="107" t="s">
        <v>29</v>
      </c>
      <c r="B95" s="107" t="s">
        <v>115</v>
      </c>
      <c r="C95" s="107" t="s">
        <v>116</v>
      </c>
      <c r="D95" s="107" t="s">
        <v>24</v>
      </c>
      <c r="E95" s="107" t="s">
        <v>117</v>
      </c>
      <c r="F95" s="107" t="s">
        <v>118</v>
      </c>
      <c r="G95" s="107" t="s">
        <v>14</v>
      </c>
      <c r="H95" s="107">
        <v>84.8</v>
      </c>
      <c r="J95" s="107" t="s">
        <v>42</v>
      </c>
      <c r="K95" s="107" t="s">
        <v>9</v>
      </c>
      <c r="L95" s="107" t="s">
        <v>10</v>
      </c>
      <c r="M95" s="107" t="s">
        <v>11</v>
      </c>
      <c r="N95" s="107" t="s">
        <v>12</v>
      </c>
      <c r="O95" s="107" t="s">
        <v>13</v>
      </c>
      <c r="P95" s="107" t="s">
        <v>14</v>
      </c>
      <c r="Q95" s="107">
        <v>10715.18</v>
      </c>
    </row>
    <row r="96" spans="1:17" x14ac:dyDescent="0.3">
      <c r="A96" s="107" t="s">
        <v>29</v>
      </c>
      <c r="B96" s="107" t="s">
        <v>129</v>
      </c>
      <c r="C96" s="107" t="s">
        <v>130</v>
      </c>
      <c r="D96" s="107" t="s">
        <v>24</v>
      </c>
      <c r="E96" s="107" t="s">
        <v>117</v>
      </c>
      <c r="F96" s="107" t="s">
        <v>118</v>
      </c>
      <c r="G96" s="107" t="s">
        <v>14</v>
      </c>
      <c r="H96" s="107">
        <v>4846.1899999999996</v>
      </c>
      <c r="J96" s="107" t="s">
        <v>42</v>
      </c>
      <c r="K96" s="107" t="s">
        <v>9</v>
      </c>
      <c r="L96" s="107" t="s">
        <v>10</v>
      </c>
      <c r="M96" s="107" t="s">
        <v>15</v>
      </c>
      <c r="N96" s="107" t="s">
        <v>12</v>
      </c>
      <c r="O96" s="107" t="s">
        <v>13</v>
      </c>
      <c r="P96" s="107" t="s">
        <v>14</v>
      </c>
      <c r="Q96" s="107">
        <v>237.36</v>
      </c>
    </row>
    <row r="97" spans="1:17" x14ac:dyDescent="0.3">
      <c r="A97" s="107" t="s">
        <v>29</v>
      </c>
      <c r="B97" s="107" t="s">
        <v>131</v>
      </c>
      <c r="C97" s="107" t="s">
        <v>132</v>
      </c>
      <c r="D97" s="107" t="s">
        <v>24</v>
      </c>
      <c r="E97" s="107" t="s">
        <v>117</v>
      </c>
      <c r="F97" s="107" t="s">
        <v>118</v>
      </c>
      <c r="G97" s="107" t="s">
        <v>14</v>
      </c>
      <c r="H97" s="107">
        <v>32.520000000000003</v>
      </c>
      <c r="J97" s="107" t="s">
        <v>42</v>
      </c>
      <c r="K97" s="107" t="s">
        <v>9</v>
      </c>
      <c r="L97" s="107" t="s">
        <v>10</v>
      </c>
      <c r="M97" s="107" t="s">
        <v>27</v>
      </c>
      <c r="N97" s="107" t="s">
        <v>12</v>
      </c>
      <c r="O97" s="107" t="s">
        <v>13</v>
      </c>
      <c r="P97" s="107" t="s">
        <v>14</v>
      </c>
      <c r="Q97" s="107">
        <v>2208.4899999999998</v>
      </c>
    </row>
    <row r="98" spans="1:17" x14ac:dyDescent="0.3">
      <c r="A98" s="107" t="s">
        <v>29</v>
      </c>
      <c r="B98" s="107" t="s">
        <v>133</v>
      </c>
      <c r="C98" s="107" t="s">
        <v>134</v>
      </c>
      <c r="D98" s="107" t="s">
        <v>24</v>
      </c>
      <c r="E98" s="107" t="s">
        <v>117</v>
      </c>
      <c r="F98" s="107" t="s">
        <v>118</v>
      </c>
      <c r="G98" s="107" t="s">
        <v>14</v>
      </c>
      <c r="H98" s="107">
        <v>4336.8100000000004</v>
      </c>
      <c r="J98" s="107" t="s">
        <v>42</v>
      </c>
      <c r="K98" s="107" t="s">
        <v>9</v>
      </c>
      <c r="L98" s="107" t="s">
        <v>10</v>
      </c>
      <c r="M98" s="107" t="s">
        <v>16</v>
      </c>
      <c r="N98" s="107" t="s">
        <v>12</v>
      </c>
      <c r="O98" s="107" t="s">
        <v>13</v>
      </c>
      <c r="P98" s="107" t="s">
        <v>14</v>
      </c>
      <c r="Q98" s="107">
        <v>244.43</v>
      </c>
    </row>
    <row r="99" spans="1:17" x14ac:dyDescent="0.3">
      <c r="A99" s="107" t="s">
        <v>29</v>
      </c>
      <c r="B99" s="107" t="s">
        <v>138</v>
      </c>
      <c r="C99" s="107" t="s">
        <v>139</v>
      </c>
      <c r="D99" s="107" t="s">
        <v>24</v>
      </c>
      <c r="E99" s="107" t="s">
        <v>117</v>
      </c>
      <c r="F99" s="107" t="s">
        <v>118</v>
      </c>
      <c r="G99" s="107" t="s">
        <v>14</v>
      </c>
      <c r="H99" s="107">
        <v>3863.53</v>
      </c>
      <c r="J99" s="107" t="s">
        <v>43</v>
      </c>
      <c r="K99" s="107" t="s">
        <v>9</v>
      </c>
      <c r="L99" s="107" t="s">
        <v>10</v>
      </c>
      <c r="M99" s="107" t="s">
        <v>15</v>
      </c>
      <c r="N99" s="107" t="s">
        <v>12</v>
      </c>
      <c r="O99" s="107" t="s">
        <v>13</v>
      </c>
      <c r="P99" s="107" t="s">
        <v>14</v>
      </c>
      <c r="Q99" s="107">
        <v>77.319999999999993</v>
      </c>
    </row>
    <row r="100" spans="1:17" x14ac:dyDescent="0.3">
      <c r="A100" s="107" t="s">
        <v>29</v>
      </c>
      <c r="B100" s="107" t="s">
        <v>4400</v>
      </c>
      <c r="C100" s="107" t="s">
        <v>4401</v>
      </c>
      <c r="D100" s="107" t="s">
        <v>15</v>
      </c>
      <c r="E100" s="107" t="s">
        <v>117</v>
      </c>
      <c r="F100" s="107" t="s">
        <v>180</v>
      </c>
      <c r="G100" s="107" t="s">
        <v>14</v>
      </c>
      <c r="H100" s="107">
        <v>953.01</v>
      </c>
      <c r="J100" s="107" t="s">
        <v>43</v>
      </c>
      <c r="K100" s="107" t="s">
        <v>9</v>
      </c>
      <c r="L100" s="107" t="s">
        <v>10</v>
      </c>
      <c r="M100" s="107" t="s">
        <v>16</v>
      </c>
      <c r="N100" s="107" t="s">
        <v>12</v>
      </c>
      <c r="O100" s="107" t="s">
        <v>13</v>
      </c>
      <c r="P100" s="107" t="s">
        <v>14</v>
      </c>
      <c r="Q100" s="107">
        <v>225.2</v>
      </c>
    </row>
    <row r="101" spans="1:17" x14ac:dyDescent="0.3">
      <c r="A101" s="107" t="s">
        <v>29</v>
      </c>
      <c r="B101" s="107" t="s">
        <v>144</v>
      </c>
      <c r="C101" s="107" t="s">
        <v>145</v>
      </c>
      <c r="D101" s="107" t="s">
        <v>24</v>
      </c>
      <c r="E101" s="107" t="s">
        <v>117</v>
      </c>
      <c r="F101" s="107" t="s">
        <v>118</v>
      </c>
      <c r="G101" s="107" t="s">
        <v>14</v>
      </c>
      <c r="H101" s="107">
        <v>702.6</v>
      </c>
      <c r="J101" s="107" t="s">
        <v>43</v>
      </c>
      <c r="K101" s="107" t="s">
        <v>9</v>
      </c>
      <c r="L101" s="107" t="s">
        <v>10</v>
      </c>
      <c r="M101" s="107" t="s">
        <v>27</v>
      </c>
      <c r="N101" s="107" t="s">
        <v>12</v>
      </c>
      <c r="O101" s="107" t="s">
        <v>13</v>
      </c>
      <c r="P101" s="107" t="s">
        <v>14</v>
      </c>
      <c r="Q101" s="107">
        <v>2314.64</v>
      </c>
    </row>
    <row r="102" spans="1:17" x14ac:dyDescent="0.3">
      <c r="A102" s="107" t="s">
        <v>29</v>
      </c>
      <c r="B102" s="107" t="s">
        <v>140</v>
      </c>
      <c r="C102" s="107" t="s">
        <v>141</v>
      </c>
      <c r="D102" s="107" t="s">
        <v>24</v>
      </c>
      <c r="E102" s="107" t="s">
        <v>117</v>
      </c>
      <c r="F102" s="107" t="s">
        <v>118</v>
      </c>
      <c r="G102" s="107" t="s">
        <v>14</v>
      </c>
      <c r="H102" s="107">
        <v>99.11</v>
      </c>
      <c r="J102" s="107" t="s">
        <v>43</v>
      </c>
      <c r="K102" s="107" t="s">
        <v>9</v>
      </c>
      <c r="L102" s="107" t="s">
        <v>10</v>
      </c>
      <c r="M102" s="107" t="s">
        <v>11</v>
      </c>
      <c r="N102" s="107" t="s">
        <v>12</v>
      </c>
      <c r="O102" s="107" t="s">
        <v>13</v>
      </c>
      <c r="P102" s="107" t="s">
        <v>14</v>
      </c>
      <c r="Q102" s="107">
        <v>10150.08</v>
      </c>
    </row>
    <row r="103" spans="1:17" x14ac:dyDescent="0.3">
      <c r="A103" s="107" t="s">
        <v>29</v>
      </c>
      <c r="B103" s="107" t="s">
        <v>121</v>
      </c>
      <c r="C103" s="107" t="s">
        <v>122</v>
      </c>
      <c r="D103" s="107" t="s">
        <v>24</v>
      </c>
      <c r="E103" s="107" t="s">
        <v>117</v>
      </c>
      <c r="F103" s="107" t="s">
        <v>118</v>
      </c>
      <c r="G103" s="107" t="s">
        <v>14</v>
      </c>
      <c r="H103" s="107">
        <v>2722.69</v>
      </c>
      <c r="J103" s="107" t="s">
        <v>44</v>
      </c>
      <c r="K103" s="107" t="s">
        <v>9</v>
      </c>
      <c r="L103" s="107" t="s">
        <v>10</v>
      </c>
      <c r="M103" s="107" t="s">
        <v>15</v>
      </c>
      <c r="N103" s="107" t="s">
        <v>12</v>
      </c>
      <c r="O103" s="107" t="s">
        <v>13</v>
      </c>
      <c r="P103" s="107" t="s">
        <v>14</v>
      </c>
      <c r="Q103" s="107">
        <v>93.45</v>
      </c>
    </row>
    <row r="104" spans="1:17" x14ac:dyDescent="0.3">
      <c r="A104" s="107" t="s">
        <v>30</v>
      </c>
      <c r="B104" s="107" t="s">
        <v>144</v>
      </c>
      <c r="C104" s="107" t="s">
        <v>145</v>
      </c>
      <c r="D104" s="107" t="s">
        <v>24</v>
      </c>
      <c r="E104" s="107" t="s">
        <v>117</v>
      </c>
      <c r="F104" s="107" t="s">
        <v>118</v>
      </c>
      <c r="G104" s="107" t="s">
        <v>14</v>
      </c>
      <c r="H104" s="107">
        <v>785.17</v>
      </c>
      <c r="J104" s="107" t="s">
        <v>44</v>
      </c>
      <c r="K104" s="107" t="s">
        <v>9</v>
      </c>
      <c r="L104" s="107" t="s">
        <v>10</v>
      </c>
      <c r="M104" s="107" t="s">
        <v>27</v>
      </c>
      <c r="N104" s="107" t="s">
        <v>12</v>
      </c>
      <c r="O104" s="107" t="s">
        <v>13</v>
      </c>
      <c r="P104" s="107" t="s">
        <v>14</v>
      </c>
      <c r="Q104" s="107">
        <v>2217.5500000000002</v>
      </c>
    </row>
    <row r="105" spans="1:17" x14ac:dyDescent="0.3">
      <c r="A105" s="107" t="s">
        <v>30</v>
      </c>
      <c r="B105" s="107" t="s">
        <v>127</v>
      </c>
      <c r="C105" s="107" t="s">
        <v>128</v>
      </c>
      <c r="D105" s="107" t="s">
        <v>24</v>
      </c>
      <c r="E105" s="107" t="s">
        <v>117</v>
      </c>
      <c r="F105" s="107" t="s">
        <v>118</v>
      </c>
      <c r="G105" s="107" t="s">
        <v>14</v>
      </c>
      <c r="H105" s="107">
        <v>2529</v>
      </c>
      <c r="J105" s="107" t="s">
        <v>44</v>
      </c>
      <c r="K105" s="107" t="s">
        <v>9</v>
      </c>
      <c r="L105" s="107" t="s">
        <v>10</v>
      </c>
      <c r="M105" s="107" t="s">
        <v>11</v>
      </c>
      <c r="N105" s="107" t="s">
        <v>12</v>
      </c>
      <c r="O105" s="107" t="s">
        <v>13</v>
      </c>
      <c r="P105" s="107" t="s">
        <v>14</v>
      </c>
      <c r="Q105" s="107">
        <v>10204.780000000001</v>
      </c>
    </row>
    <row r="106" spans="1:17" x14ac:dyDescent="0.3">
      <c r="A106" s="107" t="s">
        <v>30</v>
      </c>
      <c r="B106" s="107" t="s">
        <v>4400</v>
      </c>
      <c r="C106" s="107" t="s">
        <v>4401</v>
      </c>
      <c r="D106" s="107" t="s">
        <v>11</v>
      </c>
      <c r="E106" s="107" t="s">
        <v>117</v>
      </c>
      <c r="F106" s="107" t="s">
        <v>180</v>
      </c>
      <c r="G106" s="107" t="s">
        <v>14</v>
      </c>
      <c r="H106" s="107">
        <v>4617.63</v>
      </c>
      <c r="J106" s="107" t="s">
        <v>44</v>
      </c>
      <c r="K106" s="107" t="s">
        <v>9</v>
      </c>
      <c r="L106" s="107" t="s">
        <v>10</v>
      </c>
      <c r="M106" s="107" t="s">
        <v>16</v>
      </c>
      <c r="N106" s="107" t="s">
        <v>12</v>
      </c>
      <c r="O106" s="107" t="s">
        <v>13</v>
      </c>
      <c r="P106" s="107" t="s">
        <v>14</v>
      </c>
      <c r="Q106" s="107">
        <v>238.39</v>
      </c>
    </row>
    <row r="107" spans="1:17" x14ac:dyDescent="0.3">
      <c r="A107" s="107" t="s">
        <v>30</v>
      </c>
      <c r="B107" s="107" t="s">
        <v>4400</v>
      </c>
      <c r="C107" s="107" t="s">
        <v>4401</v>
      </c>
      <c r="D107" s="107" t="s">
        <v>24</v>
      </c>
      <c r="E107" s="107" t="s">
        <v>117</v>
      </c>
      <c r="F107" s="107" t="s">
        <v>183</v>
      </c>
      <c r="G107" s="107" t="s">
        <v>14</v>
      </c>
      <c r="H107" s="107">
        <v>13092.46</v>
      </c>
      <c r="J107" s="107" t="s">
        <v>45</v>
      </c>
      <c r="K107" s="107" t="s">
        <v>9</v>
      </c>
      <c r="L107" s="107" t="s">
        <v>10</v>
      </c>
      <c r="M107" s="107" t="s">
        <v>16</v>
      </c>
      <c r="N107" s="107" t="s">
        <v>12</v>
      </c>
      <c r="O107" s="107" t="s">
        <v>13</v>
      </c>
      <c r="P107" s="107" t="s">
        <v>14</v>
      </c>
      <c r="Q107" s="107">
        <v>230.46</v>
      </c>
    </row>
    <row r="108" spans="1:17" x14ac:dyDescent="0.3">
      <c r="A108" s="107" t="s">
        <v>30</v>
      </c>
      <c r="B108" s="107" t="s">
        <v>146</v>
      </c>
      <c r="C108" s="107" t="s">
        <v>147</v>
      </c>
      <c r="D108" s="107" t="s">
        <v>24</v>
      </c>
      <c r="E108" s="107" t="s">
        <v>117</v>
      </c>
      <c r="F108" s="107" t="s">
        <v>118</v>
      </c>
      <c r="G108" s="107" t="s">
        <v>14</v>
      </c>
      <c r="H108" s="107">
        <v>475.23</v>
      </c>
      <c r="J108" s="107" t="s">
        <v>45</v>
      </c>
      <c r="K108" s="107" t="s">
        <v>9</v>
      </c>
      <c r="L108" s="107" t="s">
        <v>10</v>
      </c>
      <c r="M108" s="107" t="s">
        <v>11</v>
      </c>
      <c r="N108" s="107" t="s">
        <v>12</v>
      </c>
      <c r="O108" s="107" t="s">
        <v>13</v>
      </c>
      <c r="P108" s="107" t="s">
        <v>14</v>
      </c>
      <c r="Q108" s="107">
        <v>11579.72</v>
      </c>
    </row>
    <row r="109" spans="1:17" x14ac:dyDescent="0.3">
      <c r="A109" s="107" t="s">
        <v>30</v>
      </c>
      <c r="B109" s="107" t="s">
        <v>135</v>
      </c>
      <c r="C109" s="107" t="s">
        <v>136</v>
      </c>
      <c r="D109" s="107" t="s">
        <v>24</v>
      </c>
      <c r="E109" s="107" t="s">
        <v>117</v>
      </c>
      <c r="F109" s="107" t="s">
        <v>137</v>
      </c>
      <c r="G109" s="107" t="s">
        <v>14</v>
      </c>
      <c r="H109" s="107">
        <v>2487.71</v>
      </c>
      <c r="J109" s="107" t="s">
        <v>45</v>
      </c>
      <c r="K109" s="107" t="s">
        <v>9</v>
      </c>
      <c r="L109" s="107" t="s">
        <v>10</v>
      </c>
      <c r="M109" s="107" t="s">
        <v>27</v>
      </c>
      <c r="N109" s="107" t="s">
        <v>12</v>
      </c>
      <c r="O109" s="107" t="s">
        <v>13</v>
      </c>
      <c r="P109" s="107" t="s">
        <v>14</v>
      </c>
      <c r="Q109" s="107">
        <v>2613.4699999999998</v>
      </c>
    </row>
    <row r="110" spans="1:17" x14ac:dyDescent="0.3">
      <c r="A110" s="107" t="s">
        <v>30</v>
      </c>
      <c r="B110" s="107" t="s">
        <v>135</v>
      </c>
      <c r="C110" s="107" t="s">
        <v>136</v>
      </c>
      <c r="D110" s="107" t="s">
        <v>19</v>
      </c>
      <c r="E110" s="107" t="s">
        <v>117</v>
      </c>
      <c r="F110" s="107" t="s">
        <v>137</v>
      </c>
      <c r="G110" s="107" t="s">
        <v>14</v>
      </c>
      <c r="H110" s="107">
        <v>23884.67</v>
      </c>
      <c r="J110" s="107" t="s">
        <v>45</v>
      </c>
      <c r="K110" s="107" t="s">
        <v>9</v>
      </c>
      <c r="L110" s="107" t="s">
        <v>10</v>
      </c>
      <c r="M110" s="107" t="s">
        <v>15</v>
      </c>
      <c r="N110" s="107" t="s">
        <v>12</v>
      </c>
      <c r="O110" s="107" t="s">
        <v>13</v>
      </c>
      <c r="P110" s="107" t="s">
        <v>14</v>
      </c>
      <c r="Q110" s="107">
        <v>103.59</v>
      </c>
    </row>
    <row r="111" spans="1:17" x14ac:dyDescent="0.3">
      <c r="A111" s="107" t="s">
        <v>30</v>
      </c>
      <c r="B111" s="107" t="s">
        <v>129</v>
      </c>
      <c r="C111" s="107" t="s">
        <v>130</v>
      </c>
      <c r="D111" s="107" t="s">
        <v>24</v>
      </c>
      <c r="E111" s="107" t="s">
        <v>117</v>
      </c>
      <c r="F111" s="107" t="s">
        <v>118</v>
      </c>
      <c r="G111" s="107" t="s">
        <v>14</v>
      </c>
      <c r="H111" s="107">
        <v>3486.25</v>
      </c>
      <c r="J111" s="107" t="s">
        <v>46</v>
      </c>
      <c r="K111" s="107" t="s">
        <v>9</v>
      </c>
      <c r="L111" s="107" t="s">
        <v>10</v>
      </c>
      <c r="M111" s="107" t="s">
        <v>16</v>
      </c>
      <c r="N111" s="107" t="s">
        <v>12</v>
      </c>
      <c r="O111" s="107" t="s">
        <v>13</v>
      </c>
      <c r="P111" s="107" t="s">
        <v>14</v>
      </c>
      <c r="Q111" s="107">
        <v>210.47</v>
      </c>
    </row>
    <row r="112" spans="1:17" x14ac:dyDescent="0.3">
      <c r="A112" s="107" t="s">
        <v>30</v>
      </c>
      <c r="B112" s="107" t="s">
        <v>140</v>
      </c>
      <c r="C112" s="107" t="s">
        <v>141</v>
      </c>
      <c r="D112" s="107" t="s">
        <v>24</v>
      </c>
      <c r="E112" s="107" t="s">
        <v>117</v>
      </c>
      <c r="F112" s="107" t="s">
        <v>118</v>
      </c>
      <c r="G112" s="107" t="s">
        <v>14</v>
      </c>
      <c r="H112" s="107">
        <v>450.22</v>
      </c>
      <c r="J112" s="107" t="s">
        <v>46</v>
      </c>
      <c r="K112" s="107" t="s">
        <v>9</v>
      </c>
      <c r="L112" s="107" t="s">
        <v>10</v>
      </c>
      <c r="M112" s="107" t="s">
        <v>15</v>
      </c>
      <c r="N112" s="107" t="s">
        <v>12</v>
      </c>
      <c r="O112" s="107" t="s">
        <v>13</v>
      </c>
      <c r="P112" s="107" t="s">
        <v>14</v>
      </c>
      <c r="Q112" s="107">
        <v>849.49</v>
      </c>
    </row>
    <row r="113" spans="1:17" x14ac:dyDescent="0.3">
      <c r="A113" s="107" t="s">
        <v>30</v>
      </c>
      <c r="B113" s="107" t="s">
        <v>4400</v>
      </c>
      <c r="C113" s="107" t="s">
        <v>4401</v>
      </c>
      <c r="D113" s="107" t="s">
        <v>27</v>
      </c>
      <c r="E113" s="107" t="s">
        <v>117</v>
      </c>
      <c r="F113" s="107" t="s">
        <v>172</v>
      </c>
      <c r="G113" s="107" t="s">
        <v>14</v>
      </c>
      <c r="H113" s="107">
        <v>1469.52</v>
      </c>
      <c r="J113" s="107" t="s">
        <v>46</v>
      </c>
      <c r="K113" s="107" t="s">
        <v>9</v>
      </c>
      <c r="L113" s="107" t="s">
        <v>10</v>
      </c>
      <c r="M113" s="107" t="s">
        <v>27</v>
      </c>
      <c r="N113" s="107" t="s">
        <v>12</v>
      </c>
      <c r="O113" s="107" t="s">
        <v>13</v>
      </c>
      <c r="P113" s="107" t="s">
        <v>14</v>
      </c>
      <c r="Q113" s="107">
        <v>7.72</v>
      </c>
    </row>
    <row r="114" spans="1:17" x14ac:dyDescent="0.3">
      <c r="A114" s="107" t="s">
        <v>30</v>
      </c>
      <c r="B114" s="107" t="s">
        <v>150</v>
      </c>
      <c r="C114" s="107" t="s">
        <v>151</v>
      </c>
      <c r="D114" s="107" t="s">
        <v>24</v>
      </c>
      <c r="E114" s="107" t="s">
        <v>117</v>
      </c>
      <c r="F114" s="107" t="s">
        <v>118</v>
      </c>
      <c r="G114" s="107" t="s">
        <v>14</v>
      </c>
      <c r="H114" s="107">
        <v>2995.58</v>
      </c>
      <c r="J114" s="107" t="s">
        <v>46</v>
      </c>
      <c r="K114" s="107" t="s">
        <v>9</v>
      </c>
      <c r="L114" s="107" t="s">
        <v>10</v>
      </c>
      <c r="M114" s="107" t="s">
        <v>11</v>
      </c>
      <c r="N114" s="107" t="s">
        <v>12</v>
      </c>
      <c r="O114" s="107" t="s">
        <v>13</v>
      </c>
      <c r="P114" s="107" t="s">
        <v>14</v>
      </c>
      <c r="Q114" s="107">
        <v>11117.35</v>
      </c>
    </row>
    <row r="115" spans="1:17" x14ac:dyDescent="0.3">
      <c r="A115" s="107" t="s">
        <v>30</v>
      </c>
      <c r="B115" s="107" t="s">
        <v>142</v>
      </c>
      <c r="C115" s="107" t="s">
        <v>143</v>
      </c>
      <c r="D115" s="107" t="s">
        <v>24</v>
      </c>
      <c r="E115" s="107" t="s">
        <v>117</v>
      </c>
      <c r="F115" s="107" t="s">
        <v>118</v>
      </c>
      <c r="G115" s="107" t="s">
        <v>14</v>
      </c>
      <c r="H115" s="107">
        <v>21.86</v>
      </c>
      <c r="J115" s="107" t="s">
        <v>47</v>
      </c>
      <c r="K115" s="107" t="s">
        <v>9</v>
      </c>
      <c r="L115" s="107" t="s">
        <v>10</v>
      </c>
      <c r="M115" s="107" t="s">
        <v>16</v>
      </c>
      <c r="N115" s="107" t="s">
        <v>12</v>
      </c>
      <c r="O115" s="107" t="s">
        <v>13</v>
      </c>
      <c r="P115" s="107" t="s">
        <v>14</v>
      </c>
      <c r="Q115" s="107">
        <v>199.1</v>
      </c>
    </row>
    <row r="116" spans="1:17" x14ac:dyDescent="0.3">
      <c r="A116" s="107" t="s">
        <v>30</v>
      </c>
      <c r="B116" s="107" t="s">
        <v>148</v>
      </c>
      <c r="C116" s="107" t="s">
        <v>149</v>
      </c>
      <c r="D116" s="107" t="s">
        <v>24</v>
      </c>
      <c r="E116" s="107" t="s">
        <v>117</v>
      </c>
      <c r="F116" s="107" t="s">
        <v>118</v>
      </c>
      <c r="G116" s="107" t="s">
        <v>14</v>
      </c>
      <c r="H116" s="107">
        <v>260.43</v>
      </c>
      <c r="J116" s="107" t="s">
        <v>47</v>
      </c>
      <c r="K116" s="107" t="s">
        <v>9</v>
      </c>
      <c r="L116" s="107" t="s">
        <v>10</v>
      </c>
      <c r="M116" s="107" t="s">
        <v>11</v>
      </c>
      <c r="N116" s="107" t="s">
        <v>12</v>
      </c>
      <c r="O116" s="107" t="s">
        <v>13</v>
      </c>
      <c r="P116" s="107" t="s">
        <v>14</v>
      </c>
      <c r="Q116" s="107">
        <v>10090.92</v>
      </c>
    </row>
    <row r="117" spans="1:17" x14ac:dyDescent="0.3">
      <c r="A117" s="107" t="s">
        <v>30</v>
      </c>
      <c r="B117" s="107" t="s">
        <v>115</v>
      </c>
      <c r="C117" s="107" t="s">
        <v>116</v>
      </c>
      <c r="D117" s="107" t="s">
        <v>24</v>
      </c>
      <c r="E117" s="107" t="s">
        <v>117</v>
      </c>
      <c r="F117" s="107" t="s">
        <v>118</v>
      </c>
      <c r="G117" s="107" t="s">
        <v>14</v>
      </c>
      <c r="H117" s="107">
        <v>103.26</v>
      </c>
      <c r="J117" s="107" t="s">
        <v>47</v>
      </c>
      <c r="K117" s="107" t="s">
        <v>9</v>
      </c>
      <c r="L117" s="107" t="s">
        <v>10</v>
      </c>
      <c r="M117" s="107" t="s">
        <v>27</v>
      </c>
      <c r="N117" s="107" t="s">
        <v>12</v>
      </c>
      <c r="O117" s="107" t="s">
        <v>13</v>
      </c>
      <c r="P117" s="107" t="s">
        <v>14</v>
      </c>
      <c r="Q117" s="107">
        <v>1863.54</v>
      </c>
    </row>
    <row r="118" spans="1:17" x14ac:dyDescent="0.3">
      <c r="A118" s="107" t="s">
        <v>30</v>
      </c>
      <c r="B118" s="107" t="s">
        <v>131</v>
      </c>
      <c r="C118" s="107" t="s">
        <v>132</v>
      </c>
      <c r="D118" s="107" t="s">
        <v>24</v>
      </c>
      <c r="E118" s="107" t="s">
        <v>117</v>
      </c>
      <c r="F118" s="107" t="s">
        <v>118</v>
      </c>
      <c r="G118" s="107" t="s">
        <v>14</v>
      </c>
      <c r="H118" s="107">
        <v>51.92</v>
      </c>
      <c r="J118" s="107" t="s">
        <v>47</v>
      </c>
      <c r="K118" s="107" t="s">
        <v>9</v>
      </c>
      <c r="L118" s="107" t="s">
        <v>10</v>
      </c>
      <c r="M118" s="107" t="s">
        <v>15</v>
      </c>
      <c r="N118" s="107" t="s">
        <v>12</v>
      </c>
      <c r="O118" s="107" t="s">
        <v>13</v>
      </c>
      <c r="P118" s="107" t="s">
        <v>14</v>
      </c>
      <c r="Q118" s="107">
        <v>322.55</v>
      </c>
    </row>
    <row r="119" spans="1:17" x14ac:dyDescent="0.3">
      <c r="A119" s="107" t="s">
        <v>30</v>
      </c>
      <c r="B119" s="107" t="s">
        <v>4400</v>
      </c>
      <c r="C119" s="107" t="s">
        <v>4401</v>
      </c>
      <c r="D119" s="107" t="s">
        <v>15</v>
      </c>
      <c r="E119" s="107" t="s">
        <v>117</v>
      </c>
      <c r="F119" s="107" t="s">
        <v>180</v>
      </c>
      <c r="G119" s="107" t="s">
        <v>14</v>
      </c>
      <c r="H119" s="107">
        <v>388.91</v>
      </c>
      <c r="J119" s="107" t="s">
        <v>48</v>
      </c>
      <c r="K119" s="107" t="s">
        <v>9</v>
      </c>
      <c r="L119" s="107" t="s">
        <v>10</v>
      </c>
      <c r="M119" s="107" t="s">
        <v>15</v>
      </c>
      <c r="N119" s="107" t="s">
        <v>12</v>
      </c>
      <c r="O119" s="107" t="s">
        <v>13</v>
      </c>
      <c r="P119" s="107" t="s">
        <v>14</v>
      </c>
      <c r="Q119" s="107">
        <v>240.48</v>
      </c>
    </row>
    <row r="120" spans="1:17" x14ac:dyDescent="0.3">
      <c r="A120" s="107" t="s">
        <v>30</v>
      </c>
      <c r="B120" s="107" t="s">
        <v>121</v>
      </c>
      <c r="C120" s="107" t="s">
        <v>122</v>
      </c>
      <c r="D120" s="107" t="s">
        <v>24</v>
      </c>
      <c r="E120" s="107" t="s">
        <v>117</v>
      </c>
      <c r="F120" s="107" t="s">
        <v>118</v>
      </c>
      <c r="G120" s="107" t="s">
        <v>14</v>
      </c>
      <c r="H120" s="107">
        <v>2418.0500000000002</v>
      </c>
      <c r="J120" s="107" t="s">
        <v>48</v>
      </c>
      <c r="K120" s="107" t="s">
        <v>9</v>
      </c>
      <c r="L120" s="107" t="s">
        <v>10</v>
      </c>
      <c r="M120" s="107" t="s">
        <v>11</v>
      </c>
      <c r="N120" s="107" t="s">
        <v>12</v>
      </c>
      <c r="O120" s="107" t="s">
        <v>13</v>
      </c>
      <c r="P120" s="107" t="s">
        <v>14</v>
      </c>
      <c r="Q120" s="107">
        <v>9332.2000000000007</v>
      </c>
    </row>
    <row r="121" spans="1:17" x14ac:dyDescent="0.3">
      <c r="A121" s="107" t="s">
        <v>30</v>
      </c>
      <c r="B121" s="107" t="s">
        <v>125</v>
      </c>
      <c r="C121" s="107" t="s">
        <v>126</v>
      </c>
      <c r="D121" s="107" t="s">
        <v>24</v>
      </c>
      <c r="E121" s="107" t="s">
        <v>117</v>
      </c>
      <c r="F121" s="107" t="s">
        <v>118</v>
      </c>
      <c r="G121" s="107" t="s">
        <v>14</v>
      </c>
      <c r="H121" s="107">
        <v>2086.6999999999998</v>
      </c>
      <c r="J121" s="107" t="s">
        <v>48</v>
      </c>
      <c r="K121" s="107" t="s">
        <v>9</v>
      </c>
      <c r="L121" s="107" t="s">
        <v>10</v>
      </c>
      <c r="M121" s="107" t="s">
        <v>27</v>
      </c>
      <c r="N121" s="107" t="s">
        <v>12</v>
      </c>
      <c r="O121" s="107" t="s">
        <v>13</v>
      </c>
      <c r="P121" s="107" t="s">
        <v>14</v>
      </c>
      <c r="Q121" s="107">
        <v>2357.5</v>
      </c>
    </row>
    <row r="122" spans="1:17" x14ac:dyDescent="0.3">
      <c r="A122" s="107" t="s">
        <v>30</v>
      </c>
      <c r="B122" s="107" t="s">
        <v>133</v>
      </c>
      <c r="C122" s="107" t="s">
        <v>134</v>
      </c>
      <c r="D122" s="107" t="s">
        <v>24</v>
      </c>
      <c r="E122" s="107" t="s">
        <v>117</v>
      </c>
      <c r="F122" s="107" t="s">
        <v>118</v>
      </c>
      <c r="G122" s="107" t="s">
        <v>14</v>
      </c>
      <c r="H122" s="107">
        <v>5174.33</v>
      </c>
      <c r="J122" s="107" t="s">
        <v>48</v>
      </c>
      <c r="K122" s="107" t="s">
        <v>9</v>
      </c>
      <c r="L122" s="107" t="s">
        <v>10</v>
      </c>
      <c r="M122" s="107" t="s">
        <v>16</v>
      </c>
      <c r="N122" s="107" t="s">
        <v>12</v>
      </c>
      <c r="O122" s="107" t="s">
        <v>13</v>
      </c>
      <c r="P122" s="107" t="s">
        <v>14</v>
      </c>
      <c r="Q122" s="107">
        <v>186.89</v>
      </c>
    </row>
    <row r="123" spans="1:17" x14ac:dyDescent="0.3">
      <c r="A123" s="107" t="s">
        <v>30</v>
      </c>
      <c r="B123" s="107" t="s">
        <v>119</v>
      </c>
      <c r="C123" s="107" t="s">
        <v>120</v>
      </c>
      <c r="D123" s="107" t="s">
        <v>24</v>
      </c>
      <c r="E123" s="107" t="s">
        <v>117</v>
      </c>
      <c r="F123" s="107" t="s">
        <v>118</v>
      </c>
      <c r="G123" s="107" t="s">
        <v>14</v>
      </c>
      <c r="H123" s="107">
        <v>5.78</v>
      </c>
      <c r="J123" s="107" t="s">
        <v>49</v>
      </c>
      <c r="K123" s="107" t="s">
        <v>9</v>
      </c>
      <c r="L123" s="107" t="s">
        <v>10</v>
      </c>
      <c r="M123" s="107" t="s">
        <v>16</v>
      </c>
      <c r="N123" s="107" t="s">
        <v>12</v>
      </c>
      <c r="O123" s="107" t="s">
        <v>13</v>
      </c>
      <c r="P123" s="107" t="s">
        <v>14</v>
      </c>
      <c r="Q123" s="107">
        <v>132.4</v>
      </c>
    </row>
    <row r="124" spans="1:17" x14ac:dyDescent="0.3">
      <c r="A124" s="107" t="s">
        <v>30</v>
      </c>
      <c r="B124" s="107" t="s">
        <v>135</v>
      </c>
      <c r="C124" s="107" t="s">
        <v>136</v>
      </c>
      <c r="D124" s="107" t="s">
        <v>58</v>
      </c>
      <c r="E124" s="107" t="s">
        <v>117</v>
      </c>
      <c r="F124" s="107" t="s">
        <v>137</v>
      </c>
      <c r="G124" s="107" t="s">
        <v>14</v>
      </c>
      <c r="H124" s="107">
        <v>356.64</v>
      </c>
      <c r="J124" s="107" t="s">
        <v>49</v>
      </c>
      <c r="K124" s="107" t="s">
        <v>9</v>
      </c>
      <c r="L124" s="107" t="s">
        <v>10</v>
      </c>
      <c r="M124" s="107" t="s">
        <v>15</v>
      </c>
      <c r="N124" s="107" t="s">
        <v>12</v>
      </c>
      <c r="O124" s="107" t="s">
        <v>13</v>
      </c>
      <c r="P124" s="107" t="s">
        <v>14</v>
      </c>
      <c r="Q124" s="107">
        <v>74.08</v>
      </c>
    </row>
    <row r="125" spans="1:17" x14ac:dyDescent="0.3">
      <c r="A125" s="107" t="s">
        <v>30</v>
      </c>
      <c r="B125" s="107" t="s">
        <v>138</v>
      </c>
      <c r="C125" s="107" t="s">
        <v>139</v>
      </c>
      <c r="D125" s="107" t="s">
        <v>24</v>
      </c>
      <c r="E125" s="107" t="s">
        <v>117</v>
      </c>
      <c r="F125" s="107" t="s">
        <v>118</v>
      </c>
      <c r="G125" s="107" t="s">
        <v>14</v>
      </c>
      <c r="H125" s="107">
        <v>4845.21</v>
      </c>
      <c r="J125" s="107" t="s">
        <v>49</v>
      </c>
      <c r="K125" s="107" t="s">
        <v>9</v>
      </c>
      <c r="L125" s="107" t="s">
        <v>10</v>
      </c>
      <c r="M125" s="107" t="s">
        <v>27</v>
      </c>
      <c r="N125" s="107" t="s">
        <v>12</v>
      </c>
      <c r="O125" s="107" t="s">
        <v>13</v>
      </c>
      <c r="P125" s="107" t="s">
        <v>14</v>
      </c>
      <c r="Q125" s="107">
        <v>3255.34</v>
      </c>
    </row>
    <row r="126" spans="1:17" x14ac:dyDescent="0.3">
      <c r="A126" s="107" t="s">
        <v>30</v>
      </c>
      <c r="B126" s="107" t="s">
        <v>123</v>
      </c>
      <c r="C126" s="107" t="s">
        <v>124</v>
      </c>
      <c r="D126" s="107" t="s">
        <v>24</v>
      </c>
      <c r="E126" s="107" t="s">
        <v>117</v>
      </c>
      <c r="F126" s="107" t="s">
        <v>118</v>
      </c>
      <c r="G126" s="107" t="s">
        <v>14</v>
      </c>
      <c r="H126" s="107">
        <v>1349.94</v>
      </c>
      <c r="J126" s="107" t="s">
        <v>49</v>
      </c>
      <c r="K126" s="107" t="s">
        <v>9</v>
      </c>
      <c r="L126" s="107" t="s">
        <v>10</v>
      </c>
      <c r="M126" s="107" t="s">
        <v>11</v>
      </c>
      <c r="N126" s="107" t="s">
        <v>12</v>
      </c>
      <c r="O126" s="107" t="s">
        <v>13</v>
      </c>
      <c r="P126" s="107" t="s">
        <v>14</v>
      </c>
      <c r="Q126" s="107">
        <v>9288.0300000000007</v>
      </c>
    </row>
    <row r="127" spans="1:17" x14ac:dyDescent="0.3">
      <c r="A127" s="107" t="s">
        <v>31</v>
      </c>
      <c r="B127" s="107" t="s">
        <v>4400</v>
      </c>
      <c r="C127" s="107" t="s">
        <v>4401</v>
      </c>
      <c r="D127" s="107" t="s">
        <v>11</v>
      </c>
      <c r="E127" s="107" t="s">
        <v>117</v>
      </c>
      <c r="F127" s="107" t="s">
        <v>172</v>
      </c>
      <c r="G127" s="107" t="s">
        <v>14</v>
      </c>
      <c r="H127" s="107">
        <v>4004.61</v>
      </c>
      <c r="J127" s="107" t="s">
        <v>50</v>
      </c>
      <c r="K127" s="107" t="s">
        <v>9</v>
      </c>
      <c r="L127" s="107" t="s">
        <v>10</v>
      </c>
      <c r="M127" s="107" t="s">
        <v>11</v>
      </c>
      <c r="N127" s="107" t="s">
        <v>12</v>
      </c>
      <c r="O127" s="107" t="s">
        <v>13</v>
      </c>
      <c r="P127" s="107" t="s">
        <v>14</v>
      </c>
      <c r="Q127" s="107">
        <v>7779.55</v>
      </c>
    </row>
    <row r="128" spans="1:17" x14ac:dyDescent="0.3">
      <c r="A128" s="107" t="s">
        <v>31</v>
      </c>
      <c r="B128" s="107" t="s">
        <v>144</v>
      </c>
      <c r="C128" s="107" t="s">
        <v>145</v>
      </c>
      <c r="D128" s="107" t="s">
        <v>24</v>
      </c>
      <c r="E128" s="107" t="s">
        <v>117</v>
      </c>
      <c r="F128" s="107" t="s">
        <v>118</v>
      </c>
      <c r="G128" s="107" t="s">
        <v>14</v>
      </c>
      <c r="H128" s="107">
        <v>1181.2</v>
      </c>
      <c r="J128" s="107" t="s">
        <v>50</v>
      </c>
      <c r="K128" s="107" t="s">
        <v>9</v>
      </c>
      <c r="L128" s="107" t="s">
        <v>10</v>
      </c>
      <c r="M128" s="107" t="s">
        <v>15</v>
      </c>
      <c r="N128" s="107" t="s">
        <v>12</v>
      </c>
      <c r="O128" s="107" t="s">
        <v>13</v>
      </c>
      <c r="P128" s="107" t="s">
        <v>14</v>
      </c>
      <c r="Q128" s="107">
        <v>57.19</v>
      </c>
    </row>
    <row r="129" spans="1:17" x14ac:dyDescent="0.3">
      <c r="A129" s="107" t="s">
        <v>31</v>
      </c>
      <c r="B129" s="107" t="s">
        <v>121</v>
      </c>
      <c r="C129" s="107" t="s">
        <v>122</v>
      </c>
      <c r="D129" s="107" t="s">
        <v>24</v>
      </c>
      <c r="E129" s="107" t="s">
        <v>117</v>
      </c>
      <c r="F129" s="107" t="s">
        <v>118</v>
      </c>
      <c r="G129" s="107" t="s">
        <v>14</v>
      </c>
      <c r="H129" s="107">
        <v>5772.43</v>
      </c>
      <c r="J129" s="107" t="s">
        <v>50</v>
      </c>
      <c r="K129" s="107" t="s">
        <v>9</v>
      </c>
      <c r="L129" s="107" t="s">
        <v>10</v>
      </c>
      <c r="M129" s="107" t="s">
        <v>16</v>
      </c>
      <c r="N129" s="107" t="s">
        <v>12</v>
      </c>
      <c r="O129" s="107" t="s">
        <v>13</v>
      </c>
      <c r="P129" s="107" t="s">
        <v>14</v>
      </c>
      <c r="Q129" s="107">
        <v>117.08</v>
      </c>
    </row>
    <row r="130" spans="1:17" x14ac:dyDescent="0.3">
      <c r="A130" s="107" t="s">
        <v>31</v>
      </c>
      <c r="B130" s="107" t="s">
        <v>135</v>
      </c>
      <c r="C130" s="107" t="s">
        <v>136</v>
      </c>
      <c r="D130" s="107" t="s">
        <v>24</v>
      </c>
      <c r="E130" s="107" t="s">
        <v>117</v>
      </c>
      <c r="F130" s="107" t="s">
        <v>137</v>
      </c>
      <c r="G130" s="107" t="s">
        <v>14</v>
      </c>
      <c r="H130" s="107">
        <v>2116.1999999999998</v>
      </c>
      <c r="J130" s="107" t="s">
        <v>50</v>
      </c>
      <c r="K130" s="107" t="s">
        <v>9</v>
      </c>
      <c r="L130" s="107" t="s">
        <v>10</v>
      </c>
      <c r="M130" s="107" t="s">
        <v>27</v>
      </c>
      <c r="N130" s="107" t="s">
        <v>12</v>
      </c>
      <c r="O130" s="107" t="s">
        <v>13</v>
      </c>
      <c r="P130" s="107" t="s">
        <v>14</v>
      </c>
      <c r="Q130" s="107">
        <v>2567.42</v>
      </c>
    </row>
    <row r="131" spans="1:17" x14ac:dyDescent="0.3">
      <c r="A131" s="107" t="s">
        <v>31</v>
      </c>
      <c r="B131" s="107" t="s">
        <v>4400</v>
      </c>
      <c r="C131" s="107" t="s">
        <v>4401</v>
      </c>
      <c r="D131" s="107" t="s">
        <v>24</v>
      </c>
      <c r="E131" s="107" t="s">
        <v>117</v>
      </c>
      <c r="F131" s="107" t="s">
        <v>169</v>
      </c>
      <c r="G131" s="107" t="s">
        <v>14</v>
      </c>
      <c r="H131" s="107">
        <v>19177.810000000001</v>
      </c>
      <c r="J131" s="107" t="s">
        <v>51</v>
      </c>
      <c r="K131" s="107" t="s">
        <v>17</v>
      </c>
      <c r="L131" s="107" t="s">
        <v>18</v>
      </c>
      <c r="M131" s="107" t="s">
        <v>19</v>
      </c>
      <c r="N131" s="107" t="s">
        <v>12</v>
      </c>
      <c r="O131" s="107" t="s">
        <v>20</v>
      </c>
      <c r="P131" s="107" t="s">
        <v>14</v>
      </c>
      <c r="Q131" s="107">
        <v>95.75</v>
      </c>
    </row>
    <row r="132" spans="1:17" x14ac:dyDescent="0.3">
      <c r="A132" s="107" t="s">
        <v>31</v>
      </c>
      <c r="B132" s="107" t="s">
        <v>123</v>
      </c>
      <c r="C132" s="107" t="s">
        <v>124</v>
      </c>
      <c r="D132" s="107" t="s">
        <v>24</v>
      </c>
      <c r="E132" s="107" t="s">
        <v>117</v>
      </c>
      <c r="F132" s="107" t="s">
        <v>118</v>
      </c>
      <c r="G132" s="107" t="s">
        <v>14</v>
      </c>
      <c r="H132" s="107">
        <v>3167.68</v>
      </c>
      <c r="J132" s="107" t="s">
        <v>51</v>
      </c>
      <c r="K132" s="107" t="s">
        <v>17</v>
      </c>
      <c r="L132" s="107" t="s">
        <v>18</v>
      </c>
      <c r="M132" s="107" t="s">
        <v>24</v>
      </c>
      <c r="N132" s="107" t="s">
        <v>12</v>
      </c>
      <c r="O132" s="107" t="s">
        <v>20</v>
      </c>
      <c r="P132" s="107" t="s">
        <v>14</v>
      </c>
      <c r="Q132" s="107">
        <v>52.69</v>
      </c>
    </row>
    <row r="133" spans="1:17" x14ac:dyDescent="0.3">
      <c r="A133" s="107" t="s">
        <v>31</v>
      </c>
      <c r="B133" s="107" t="s">
        <v>4400</v>
      </c>
      <c r="C133" s="107" t="s">
        <v>4401</v>
      </c>
      <c r="D133" s="107" t="s">
        <v>27</v>
      </c>
      <c r="E133" s="107" t="s">
        <v>117</v>
      </c>
      <c r="F133" s="107" t="s">
        <v>172</v>
      </c>
      <c r="G133" s="107" t="s">
        <v>14</v>
      </c>
      <c r="H133" s="107">
        <v>1684.17</v>
      </c>
      <c r="J133" s="107" t="s">
        <v>51</v>
      </c>
      <c r="K133" s="107" t="s">
        <v>9</v>
      </c>
      <c r="L133" s="107" t="s">
        <v>10</v>
      </c>
      <c r="M133" s="107" t="s">
        <v>15</v>
      </c>
      <c r="N133" s="107" t="s">
        <v>12</v>
      </c>
      <c r="O133" s="107" t="s">
        <v>13</v>
      </c>
      <c r="P133" s="107" t="s">
        <v>14</v>
      </c>
      <c r="Q133" s="107">
        <v>177.08</v>
      </c>
    </row>
    <row r="134" spans="1:17" x14ac:dyDescent="0.3">
      <c r="A134" s="107" t="s">
        <v>31</v>
      </c>
      <c r="B134" s="107" t="s">
        <v>150</v>
      </c>
      <c r="C134" s="107" t="s">
        <v>151</v>
      </c>
      <c r="D134" s="107" t="s">
        <v>24</v>
      </c>
      <c r="E134" s="107" t="s">
        <v>117</v>
      </c>
      <c r="F134" s="107" t="s">
        <v>118</v>
      </c>
      <c r="G134" s="107" t="s">
        <v>14</v>
      </c>
      <c r="H134" s="107">
        <v>4125.91</v>
      </c>
      <c r="J134" s="107" t="s">
        <v>51</v>
      </c>
      <c r="K134" s="107" t="s">
        <v>9</v>
      </c>
      <c r="L134" s="107" t="s">
        <v>10</v>
      </c>
      <c r="M134" s="107" t="s">
        <v>27</v>
      </c>
      <c r="N134" s="107" t="s">
        <v>12</v>
      </c>
      <c r="O134" s="107" t="s">
        <v>13</v>
      </c>
      <c r="P134" s="107" t="s">
        <v>14</v>
      </c>
      <c r="Q134" s="107">
        <v>3394.37</v>
      </c>
    </row>
    <row r="135" spans="1:17" x14ac:dyDescent="0.3">
      <c r="A135" s="107" t="s">
        <v>31</v>
      </c>
      <c r="B135" s="107" t="s">
        <v>142</v>
      </c>
      <c r="C135" s="107" t="s">
        <v>143</v>
      </c>
      <c r="D135" s="107" t="s">
        <v>24</v>
      </c>
      <c r="E135" s="107" t="s">
        <v>117</v>
      </c>
      <c r="F135" s="107" t="s">
        <v>118</v>
      </c>
      <c r="G135" s="107" t="s">
        <v>14</v>
      </c>
      <c r="H135" s="107">
        <v>0.43</v>
      </c>
      <c r="J135" s="107" t="s">
        <v>51</v>
      </c>
      <c r="K135" s="107" t="s">
        <v>9</v>
      </c>
      <c r="L135" s="107" t="s">
        <v>10</v>
      </c>
      <c r="M135" s="107" t="s">
        <v>16</v>
      </c>
      <c r="N135" s="107" t="s">
        <v>12</v>
      </c>
      <c r="O135" s="107" t="s">
        <v>13</v>
      </c>
      <c r="P135" s="107" t="s">
        <v>14</v>
      </c>
      <c r="Q135" s="107">
        <v>116.9</v>
      </c>
    </row>
    <row r="136" spans="1:17" x14ac:dyDescent="0.3">
      <c r="A136" s="107" t="s">
        <v>31</v>
      </c>
      <c r="B136" s="107" t="s">
        <v>148</v>
      </c>
      <c r="C136" s="107" t="s">
        <v>149</v>
      </c>
      <c r="D136" s="107" t="s">
        <v>24</v>
      </c>
      <c r="E136" s="107" t="s">
        <v>117</v>
      </c>
      <c r="F136" s="107" t="s">
        <v>118</v>
      </c>
      <c r="G136" s="107" t="s">
        <v>14</v>
      </c>
      <c r="H136" s="107">
        <v>70.45</v>
      </c>
      <c r="J136" s="107" t="s">
        <v>51</v>
      </c>
      <c r="K136" s="107" t="s">
        <v>9</v>
      </c>
      <c r="L136" s="107" t="s">
        <v>10</v>
      </c>
      <c r="M136" s="107" t="s">
        <v>11</v>
      </c>
      <c r="N136" s="107" t="s">
        <v>12</v>
      </c>
      <c r="O136" s="107" t="s">
        <v>13</v>
      </c>
      <c r="P136" s="107" t="s">
        <v>14</v>
      </c>
      <c r="Q136" s="107">
        <v>8532.11</v>
      </c>
    </row>
    <row r="137" spans="1:17" x14ac:dyDescent="0.3">
      <c r="A137" s="107" t="s">
        <v>31</v>
      </c>
      <c r="B137" s="107" t="s">
        <v>135</v>
      </c>
      <c r="C137" s="107" t="s">
        <v>136</v>
      </c>
      <c r="D137" s="107" t="s">
        <v>19</v>
      </c>
      <c r="E137" s="107" t="s">
        <v>117</v>
      </c>
      <c r="F137" s="107" t="s">
        <v>137</v>
      </c>
      <c r="G137" s="107" t="s">
        <v>14</v>
      </c>
      <c r="H137" s="107">
        <v>22627.71</v>
      </c>
      <c r="J137" s="107" t="s">
        <v>52</v>
      </c>
      <c r="K137" s="107" t="s">
        <v>17</v>
      </c>
      <c r="L137" s="107" t="s">
        <v>18</v>
      </c>
      <c r="M137" s="107" t="s">
        <v>19</v>
      </c>
      <c r="N137" s="107" t="s">
        <v>12</v>
      </c>
      <c r="O137" s="107" t="s">
        <v>20</v>
      </c>
      <c r="P137" s="107" t="s">
        <v>14</v>
      </c>
      <c r="Q137" s="107">
        <v>125.23</v>
      </c>
    </row>
    <row r="138" spans="1:17" x14ac:dyDescent="0.3">
      <c r="A138" s="107" t="s">
        <v>31</v>
      </c>
      <c r="B138" s="107" t="s">
        <v>135</v>
      </c>
      <c r="C138" s="107" t="s">
        <v>136</v>
      </c>
      <c r="D138" s="107" t="s">
        <v>58</v>
      </c>
      <c r="E138" s="107" t="s">
        <v>117</v>
      </c>
      <c r="F138" s="107" t="s">
        <v>137</v>
      </c>
      <c r="G138" s="107" t="s">
        <v>14</v>
      </c>
      <c r="H138" s="107">
        <v>286.24</v>
      </c>
      <c r="J138" s="107" t="s">
        <v>52</v>
      </c>
      <c r="K138" s="107" t="s">
        <v>9</v>
      </c>
      <c r="L138" s="107" t="s">
        <v>10</v>
      </c>
      <c r="M138" s="107" t="s">
        <v>15</v>
      </c>
      <c r="N138" s="107" t="s">
        <v>12</v>
      </c>
      <c r="O138" s="107" t="s">
        <v>13</v>
      </c>
      <c r="P138" s="107" t="s">
        <v>14</v>
      </c>
      <c r="Q138" s="107">
        <v>999.09</v>
      </c>
    </row>
    <row r="139" spans="1:17" x14ac:dyDescent="0.3">
      <c r="A139" s="107" t="s">
        <v>31</v>
      </c>
      <c r="B139" s="107" t="s">
        <v>131</v>
      </c>
      <c r="C139" s="107" t="s">
        <v>132</v>
      </c>
      <c r="D139" s="107" t="s">
        <v>24</v>
      </c>
      <c r="E139" s="107" t="s">
        <v>117</v>
      </c>
      <c r="F139" s="107" t="s">
        <v>118</v>
      </c>
      <c r="G139" s="107" t="s">
        <v>14</v>
      </c>
      <c r="H139" s="107">
        <v>24.47</v>
      </c>
      <c r="J139" s="107" t="s">
        <v>52</v>
      </c>
      <c r="K139" s="107" t="s">
        <v>9</v>
      </c>
      <c r="L139" s="107" t="s">
        <v>10</v>
      </c>
      <c r="M139" s="107" t="s">
        <v>16</v>
      </c>
      <c r="N139" s="107" t="s">
        <v>12</v>
      </c>
      <c r="O139" s="107" t="s">
        <v>13</v>
      </c>
      <c r="P139" s="107" t="s">
        <v>14</v>
      </c>
      <c r="Q139" s="107">
        <v>357.81</v>
      </c>
    </row>
    <row r="140" spans="1:17" x14ac:dyDescent="0.3">
      <c r="A140" s="107" t="s">
        <v>31</v>
      </c>
      <c r="B140" s="107" t="s">
        <v>138</v>
      </c>
      <c r="C140" s="107" t="s">
        <v>139</v>
      </c>
      <c r="D140" s="107" t="s">
        <v>24</v>
      </c>
      <c r="E140" s="107" t="s">
        <v>117</v>
      </c>
      <c r="F140" s="107" t="s">
        <v>118</v>
      </c>
      <c r="G140" s="107" t="s">
        <v>14</v>
      </c>
      <c r="H140" s="107">
        <v>4122.2</v>
      </c>
      <c r="J140" s="107" t="s">
        <v>52</v>
      </c>
      <c r="K140" s="107" t="s">
        <v>9</v>
      </c>
      <c r="L140" s="107" t="s">
        <v>10</v>
      </c>
      <c r="M140" s="107" t="s">
        <v>11</v>
      </c>
      <c r="N140" s="107" t="s">
        <v>12</v>
      </c>
      <c r="O140" s="107" t="s">
        <v>13</v>
      </c>
      <c r="P140" s="107" t="s">
        <v>14</v>
      </c>
      <c r="Q140" s="107">
        <v>13985</v>
      </c>
    </row>
    <row r="141" spans="1:17" x14ac:dyDescent="0.3">
      <c r="A141" s="107" t="s">
        <v>31</v>
      </c>
      <c r="B141" s="107" t="s">
        <v>4400</v>
      </c>
      <c r="C141" s="107" t="s">
        <v>4401</v>
      </c>
      <c r="D141" s="107" t="s">
        <v>15</v>
      </c>
      <c r="E141" s="107" t="s">
        <v>117</v>
      </c>
      <c r="F141" s="107" t="s">
        <v>180</v>
      </c>
      <c r="G141" s="107" t="s">
        <v>14</v>
      </c>
      <c r="H141" s="107">
        <v>558.78</v>
      </c>
      <c r="J141" s="107" t="s">
        <v>52</v>
      </c>
      <c r="K141" s="107" t="s">
        <v>17</v>
      </c>
      <c r="L141" s="107" t="s">
        <v>18</v>
      </c>
      <c r="M141" s="107" t="s">
        <v>24</v>
      </c>
      <c r="N141" s="107" t="s">
        <v>12</v>
      </c>
      <c r="O141" s="107" t="s">
        <v>20</v>
      </c>
      <c r="P141" s="107" t="s">
        <v>14</v>
      </c>
      <c r="Q141" s="107">
        <v>52.01</v>
      </c>
    </row>
    <row r="142" spans="1:17" x14ac:dyDescent="0.3">
      <c r="A142" s="107" t="s">
        <v>31</v>
      </c>
      <c r="B142" s="107" t="s">
        <v>119</v>
      </c>
      <c r="C142" s="107" t="s">
        <v>120</v>
      </c>
      <c r="D142" s="107" t="s">
        <v>24</v>
      </c>
      <c r="E142" s="107" t="s">
        <v>117</v>
      </c>
      <c r="F142" s="107" t="s">
        <v>118</v>
      </c>
      <c r="G142" s="107" t="s">
        <v>14</v>
      </c>
      <c r="H142" s="107">
        <v>15.82</v>
      </c>
      <c r="J142" s="107" t="s">
        <v>52</v>
      </c>
      <c r="K142" s="107" t="s">
        <v>9</v>
      </c>
      <c r="L142" s="107" t="s">
        <v>10</v>
      </c>
      <c r="M142" s="107" t="s">
        <v>27</v>
      </c>
      <c r="N142" s="107" t="s">
        <v>12</v>
      </c>
      <c r="O142" s="107" t="s">
        <v>13</v>
      </c>
      <c r="P142" s="107" t="s">
        <v>14</v>
      </c>
      <c r="Q142" s="107">
        <v>7.33</v>
      </c>
    </row>
    <row r="143" spans="1:17" x14ac:dyDescent="0.3">
      <c r="A143" s="107" t="s">
        <v>31</v>
      </c>
      <c r="B143" s="107" t="s">
        <v>146</v>
      </c>
      <c r="C143" s="107" t="s">
        <v>147</v>
      </c>
      <c r="D143" s="107" t="s">
        <v>24</v>
      </c>
      <c r="E143" s="107" t="s">
        <v>117</v>
      </c>
      <c r="F143" s="107" t="s">
        <v>118</v>
      </c>
      <c r="G143" s="107" t="s">
        <v>14</v>
      </c>
      <c r="H143" s="107">
        <v>944.06</v>
      </c>
      <c r="J143" s="107" t="s">
        <v>53</v>
      </c>
      <c r="K143" s="107" t="s">
        <v>9</v>
      </c>
      <c r="L143" s="107" t="s">
        <v>10</v>
      </c>
      <c r="M143" s="107" t="s">
        <v>16</v>
      </c>
      <c r="N143" s="107" t="s">
        <v>12</v>
      </c>
      <c r="O143" s="107" t="s">
        <v>13</v>
      </c>
      <c r="P143" s="107" t="s">
        <v>14</v>
      </c>
      <c r="Q143" s="107">
        <v>242.84</v>
      </c>
    </row>
    <row r="144" spans="1:17" x14ac:dyDescent="0.3">
      <c r="A144" s="107" t="s">
        <v>31</v>
      </c>
      <c r="B144" s="107" t="s">
        <v>127</v>
      </c>
      <c r="C144" s="107" t="s">
        <v>128</v>
      </c>
      <c r="D144" s="107" t="s">
        <v>24</v>
      </c>
      <c r="E144" s="107" t="s">
        <v>117</v>
      </c>
      <c r="F144" s="107" t="s">
        <v>118</v>
      </c>
      <c r="G144" s="107" t="s">
        <v>14</v>
      </c>
      <c r="H144" s="107">
        <v>3174.04</v>
      </c>
      <c r="J144" s="107" t="s">
        <v>53</v>
      </c>
      <c r="K144" s="107" t="s">
        <v>17</v>
      </c>
      <c r="L144" s="107" t="s">
        <v>18</v>
      </c>
      <c r="M144" s="107" t="s">
        <v>24</v>
      </c>
      <c r="N144" s="107" t="s">
        <v>12</v>
      </c>
      <c r="O144" s="107" t="s">
        <v>20</v>
      </c>
      <c r="P144" s="107" t="s">
        <v>14</v>
      </c>
      <c r="Q144" s="107">
        <v>25.09</v>
      </c>
    </row>
    <row r="145" spans="1:17" x14ac:dyDescent="0.3">
      <c r="A145" s="107" t="s">
        <v>31</v>
      </c>
      <c r="B145" s="107" t="s">
        <v>133</v>
      </c>
      <c r="C145" s="107" t="s">
        <v>134</v>
      </c>
      <c r="D145" s="107" t="s">
        <v>24</v>
      </c>
      <c r="E145" s="107" t="s">
        <v>117</v>
      </c>
      <c r="F145" s="107" t="s">
        <v>118</v>
      </c>
      <c r="G145" s="107" t="s">
        <v>14</v>
      </c>
      <c r="H145" s="107">
        <v>5123.21</v>
      </c>
      <c r="J145" s="107" t="s">
        <v>53</v>
      </c>
      <c r="K145" s="107" t="s">
        <v>17</v>
      </c>
      <c r="L145" s="107" t="s">
        <v>18</v>
      </c>
      <c r="M145" s="107" t="s">
        <v>19</v>
      </c>
      <c r="N145" s="107" t="s">
        <v>12</v>
      </c>
      <c r="O145" s="107" t="s">
        <v>20</v>
      </c>
      <c r="P145" s="107" t="s">
        <v>14</v>
      </c>
      <c r="Q145" s="107">
        <v>102.65</v>
      </c>
    </row>
    <row r="146" spans="1:17" x14ac:dyDescent="0.3">
      <c r="A146" s="107" t="s">
        <v>31</v>
      </c>
      <c r="B146" s="107" t="s">
        <v>125</v>
      </c>
      <c r="C146" s="107" t="s">
        <v>126</v>
      </c>
      <c r="D146" s="107" t="s">
        <v>24</v>
      </c>
      <c r="E146" s="107" t="s">
        <v>117</v>
      </c>
      <c r="F146" s="107" t="s">
        <v>118</v>
      </c>
      <c r="G146" s="107" t="s">
        <v>14</v>
      </c>
      <c r="H146" s="107">
        <v>1769.25</v>
      </c>
      <c r="J146" s="107" t="s">
        <v>53</v>
      </c>
      <c r="K146" s="107" t="s">
        <v>9</v>
      </c>
      <c r="L146" s="107" t="s">
        <v>10</v>
      </c>
      <c r="M146" s="107" t="s">
        <v>11</v>
      </c>
      <c r="N146" s="107" t="s">
        <v>12</v>
      </c>
      <c r="O146" s="107" t="s">
        <v>13</v>
      </c>
      <c r="P146" s="107" t="s">
        <v>14</v>
      </c>
      <c r="Q146" s="107">
        <v>13968.55</v>
      </c>
    </row>
    <row r="147" spans="1:17" x14ac:dyDescent="0.3">
      <c r="A147" s="107" t="s">
        <v>31</v>
      </c>
      <c r="B147" s="107" t="s">
        <v>115</v>
      </c>
      <c r="C147" s="107" t="s">
        <v>116</v>
      </c>
      <c r="D147" s="107" t="s">
        <v>24</v>
      </c>
      <c r="E147" s="107" t="s">
        <v>117</v>
      </c>
      <c r="F147" s="107" t="s">
        <v>118</v>
      </c>
      <c r="G147" s="107" t="s">
        <v>14</v>
      </c>
      <c r="H147" s="107">
        <v>11.22</v>
      </c>
      <c r="J147" s="107" t="s">
        <v>53</v>
      </c>
      <c r="K147" s="107" t="s">
        <v>9</v>
      </c>
      <c r="L147" s="107" t="s">
        <v>10</v>
      </c>
      <c r="M147" s="107" t="s">
        <v>15</v>
      </c>
      <c r="N147" s="107" t="s">
        <v>12</v>
      </c>
      <c r="O147" s="107" t="s">
        <v>13</v>
      </c>
      <c r="P147" s="107" t="s">
        <v>14</v>
      </c>
      <c r="Q147" s="107">
        <v>1968.29</v>
      </c>
    </row>
    <row r="148" spans="1:17" x14ac:dyDescent="0.3">
      <c r="A148" s="107" t="s">
        <v>31</v>
      </c>
      <c r="B148" s="107" t="s">
        <v>140</v>
      </c>
      <c r="C148" s="107" t="s">
        <v>141</v>
      </c>
      <c r="D148" s="107" t="s">
        <v>24</v>
      </c>
      <c r="E148" s="107" t="s">
        <v>117</v>
      </c>
      <c r="F148" s="107" t="s">
        <v>118</v>
      </c>
      <c r="G148" s="107" t="s">
        <v>14</v>
      </c>
      <c r="H148" s="107">
        <v>150.16</v>
      </c>
    </row>
    <row r="149" spans="1:17" x14ac:dyDescent="0.3">
      <c r="A149" s="107" t="s">
        <v>31</v>
      </c>
      <c r="B149" s="107" t="s">
        <v>129</v>
      </c>
      <c r="C149" s="107" t="s">
        <v>130</v>
      </c>
      <c r="D149" s="107" t="s">
        <v>24</v>
      </c>
      <c r="E149" s="107" t="s">
        <v>117</v>
      </c>
      <c r="F149" s="107" t="s">
        <v>118</v>
      </c>
      <c r="G149" s="107" t="s">
        <v>14</v>
      </c>
      <c r="H149" s="107">
        <v>3033.2</v>
      </c>
    </row>
    <row r="150" spans="1:17" x14ac:dyDescent="0.3">
      <c r="A150" s="107" t="s">
        <v>32</v>
      </c>
      <c r="B150" s="107" t="s">
        <v>133</v>
      </c>
      <c r="C150" s="107" t="s">
        <v>134</v>
      </c>
      <c r="D150" s="107" t="s">
        <v>24</v>
      </c>
      <c r="E150" s="107" t="s">
        <v>117</v>
      </c>
      <c r="F150" s="107" t="s">
        <v>118</v>
      </c>
      <c r="G150" s="107" t="s">
        <v>14</v>
      </c>
      <c r="H150" s="107">
        <v>6689.15</v>
      </c>
    </row>
    <row r="151" spans="1:17" x14ac:dyDescent="0.3">
      <c r="A151" s="107" t="s">
        <v>32</v>
      </c>
      <c r="B151" s="107" t="s">
        <v>121</v>
      </c>
      <c r="C151" s="107" t="s">
        <v>122</v>
      </c>
      <c r="D151" s="107" t="s">
        <v>24</v>
      </c>
      <c r="E151" s="107" t="s">
        <v>117</v>
      </c>
      <c r="F151" s="107" t="s">
        <v>118</v>
      </c>
      <c r="G151" s="107" t="s">
        <v>14</v>
      </c>
      <c r="H151" s="107">
        <v>3687.34</v>
      </c>
    </row>
    <row r="152" spans="1:17" x14ac:dyDescent="0.3">
      <c r="A152" s="107" t="s">
        <v>32</v>
      </c>
      <c r="B152" s="107" t="s">
        <v>148</v>
      </c>
      <c r="C152" s="107" t="s">
        <v>149</v>
      </c>
      <c r="D152" s="107" t="s">
        <v>24</v>
      </c>
      <c r="E152" s="107" t="s">
        <v>117</v>
      </c>
      <c r="F152" s="107" t="s">
        <v>118</v>
      </c>
      <c r="G152" s="107" t="s">
        <v>14</v>
      </c>
      <c r="H152" s="107">
        <v>16.350000000000001</v>
      </c>
    </row>
    <row r="153" spans="1:17" x14ac:dyDescent="0.3">
      <c r="A153" s="107" t="s">
        <v>32</v>
      </c>
      <c r="B153" s="107" t="s">
        <v>125</v>
      </c>
      <c r="C153" s="107" t="s">
        <v>126</v>
      </c>
      <c r="D153" s="107" t="s">
        <v>24</v>
      </c>
      <c r="E153" s="107" t="s">
        <v>117</v>
      </c>
      <c r="F153" s="107" t="s">
        <v>118</v>
      </c>
      <c r="G153" s="107" t="s">
        <v>14</v>
      </c>
      <c r="H153" s="107">
        <v>1538.41</v>
      </c>
    </row>
    <row r="154" spans="1:17" x14ac:dyDescent="0.3">
      <c r="A154" s="107" t="s">
        <v>32</v>
      </c>
      <c r="B154" s="107" t="s">
        <v>4400</v>
      </c>
      <c r="C154" s="107" t="s">
        <v>4401</v>
      </c>
      <c r="D154" s="107" t="s">
        <v>24</v>
      </c>
      <c r="E154" s="107" t="s">
        <v>117</v>
      </c>
      <c r="F154" s="107" t="s">
        <v>158</v>
      </c>
      <c r="G154" s="107" t="s">
        <v>14</v>
      </c>
      <c r="H154" s="107">
        <v>19980.18</v>
      </c>
    </row>
    <row r="155" spans="1:17" x14ac:dyDescent="0.3">
      <c r="A155" s="107" t="s">
        <v>32</v>
      </c>
      <c r="B155" s="107" t="s">
        <v>142</v>
      </c>
      <c r="C155" s="107" t="s">
        <v>143</v>
      </c>
      <c r="D155" s="107" t="s">
        <v>24</v>
      </c>
      <c r="E155" s="107" t="s">
        <v>117</v>
      </c>
      <c r="F155" s="107" t="s">
        <v>118</v>
      </c>
      <c r="G155" s="107" t="s">
        <v>14</v>
      </c>
      <c r="H155" s="107">
        <v>0.57999999999999996</v>
      </c>
    </row>
    <row r="156" spans="1:17" x14ac:dyDescent="0.3">
      <c r="A156" s="107" t="s">
        <v>32</v>
      </c>
      <c r="B156" s="107" t="s">
        <v>4400</v>
      </c>
      <c r="C156" s="107" t="s">
        <v>4401</v>
      </c>
      <c r="D156" s="107" t="s">
        <v>15</v>
      </c>
      <c r="E156" s="107" t="s">
        <v>117</v>
      </c>
      <c r="F156" s="107" t="s">
        <v>180</v>
      </c>
      <c r="G156" s="107" t="s">
        <v>14</v>
      </c>
      <c r="H156" s="107">
        <v>678.7</v>
      </c>
    </row>
    <row r="157" spans="1:17" x14ac:dyDescent="0.3">
      <c r="A157" s="107" t="s">
        <v>32</v>
      </c>
      <c r="B157" s="107" t="s">
        <v>138</v>
      </c>
      <c r="C157" s="107" t="s">
        <v>139</v>
      </c>
      <c r="D157" s="107" t="s">
        <v>24</v>
      </c>
      <c r="E157" s="107" t="s">
        <v>117</v>
      </c>
      <c r="F157" s="107" t="s">
        <v>118</v>
      </c>
      <c r="G157" s="107" t="s">
        <v>14</v>
      </c>
      <c r="H157" s="107">
        <v>6014.7</v>
      </c>
    </row>
    <row r="158" spans="1:17" x14ac:dyDescent="0.3">
      <c r="A158" s="107" t="s">
        <v>32</v>
      </c>
      <c r="B158" s="107" t="s">
        <v>4400</v>
      </c>
      <c r="C158" s="107" t="s">
        <v>4401</v>
      </c>
      <c r="D158" s="107" t="s">
        <v>11</v>
      </c>
      <c r="E158" s="107" t="s">
        <v>117</v>
      </c>
      <c r="F158" s="107" t="s">
        <v>196</v>
      </c>
      <c r="G158" s="107" t="s">
        <v>14</v>
      </c>
      <c r="H158" s="107">
        <v>3999.58</v>
      </c>
    </row>
    <row r="159" spans="1:17" x14ac:dyDescent="0.3">
      <c r="A159" s="107" t="s">
        <v>32</v>
      </c>
      <c r="B159" s="107" t="s">
        <v>127</v>
      </c>
      <c r="C159" s="107" t="s">
        <v>128</v>
      </c>
      <c r="D159" s="107" t="s">
        <v>24</v>
      </c>
      <c r="E159" s="107" t="s">
        <v>117</v>
      </c>
      <c r="F159" s="107" t="s">
        <v>118</v>
      </c>
      <c r="G159" s="107" t="s">
        <v>14</v>
      </c>
      <c r="H159" s="107">
        <v>2178.85</v>
      </c>
    </row>
    <row r="160" spans="1:17" x14ac:dyDescent="0.3">
      <c r="A160" s="107" t="s">
        <v>32</v>
      </c>
      <c r="B160" s="107" t="s">
        <v>4400</v>
      </c>
      <c r="C160" s="107" t="s">
        <v>4401</v>
      </c>
      <c r="D160" s="107" t="s">
        <v>27</v>
      </c>
      <c r="E160" s="107" t="s">
        <v>117</v>
      </c>
      <c r="F160" s="107" t="s">
        <v>172</v>
      </c>
      <c r="G160" s="107" t="s">
        <v>14</v>
      </c>
      <c r="H160" s="107">
        <v>1883.33</v>
      </c>
    </row>
    <row r="161" spans="1:8" x14ac:dyDescent="0.3">
      <c r="A161" s="107" t="s">
        <v>32</v>
      </c>
      <c r="B161" s="107" t="s">
        <v>150</v>
      </c>
      <c r="C161" s="107" t="s">
        <v>151</v>
      </c>
      <c r="D161" s="107" t="s">
        <v>24</v>
      </c>
      <c r="E161" s="107" t="s">
        <v>117</v>
      </c>
      <c r="F161" s="107" t="s">
        <v>118</v>
      </c>
      <c r="G161" s="107" t="s">
        <v>14</v>
      </c>
      <c r="H161" s="107">
        <v>2750.17</v>
      </c>
    </row>
    <row r="162" spans="1:8" x14ac:dyDescent="0.3">
      <c r="A162" s="107" t="s">
        <v>32</v>
      </c>
      <c r="B162" s="107" t="s">
        <v>135</v>
      </c>
      <c r="C162" s="107" t="s">
        <v>136</v>
      </c>
      <c r="D162" s="107" t="s">
        <v>58</v>
      </c>
      <c r="E162" s="107" t="s">
        <v>117</v>
      </c>
      <c r="F162" s="107" t="s">
        <v>137</v>
      </c>
      <c r="G162" s="107" t="s">
        <v>14</v>
      </c>
      <c r="H162" s="107">
        <v>72.099999999999994</v>
      </c>
    </row>
    <row r="163" spans="1:8" x14ac:dyDescent="0.3">
      <c r="A163" s="107" t="s">
        <v>32</v>
      </c>
      <c r="B163" s="107" t="s">
        <v>140</v>
      </c>
      <c r="C163" s="107" t="s">
        <v>141</v>
      </c>
      <c r="D163" s="107" t="s">
        <v>24</v>
      </c>
      <c r="E163" s="107" t="s">
        <v>117</v>
      </c>
      <c r="F163" s="107" t="s">
        <v>118</v>
      </c>
      <c r="G163" s="107" t="s">
        <v>14</v>
      </c>
      <c r="H163" s="107">
        <v>128.15</v>
      </c>
    </row>
    <row r="164" spans="1:8" x14ac:dyDescent="0.3">
      <c r="A164" s="107" t="s">
        <v>32</v>
      </c>
      <c r="B164" s="107" t="s">
        <v>115</v>
      </c>
      <c r="C164" s="107" t="s">
        <v>116</v>
      </c>
      <c r="D164" s="107" t="s">
        <v>24</v>
      </c>
      <c r="E164" s="107" t="s">
        <v>117</v>
      </c>
      <c r="F164" s="107" t="s">
        <v>118</v>
      </c>
      <c r="G164" s="107" t="s">
        <v>14</v>
      </c>
      <c r="H164" s="107">
        <v>8.11</v>
      </c>
    </row>
    <row r="165" spans="1:8" x14ac:dyDescent="0.3">
      <c r="A165" s="107" t="s">
        <v>32</v>
      </c>
      <c r="B165" s="107" t="s">
        <v>131</v>
      </c>
      <c r="C165" s="107" t="s">
        <v>132</v>
      </c>
      <c r="D165" s="107" t="s">
        <v>24</v>
      </c>
      <c r="E165" s="107" t="s">
        <v>117</v>
      </c>
      <c r="F165" s="107" t="s">
        <v>118</v>
      </c>
      <c r="G165" s="107" t="s">
        <v>14</v>
      </c>
      <c r="H165" s="107">
        <v>37.6</v>
      </c>
    </row>
    <row r="166" spans="1:8" x14ac:dyDescent="0.3">
      <c r="A166" s="107" t="s">
        <v>32</v>
      </c>
      <c r="B166" s="107" t="s">
        <v>123</v>
      </c>
      <c r="C166" s="107" t="s">
        <v>124</v>
      </c>
      <c r="D166" s="107" t="s">
        <v>24</v>
      </c>
      <c r="E166" s="107" t="s">
        <v>117</v>
      </c>
      <c r="F166" s="107" t="s">
        <v>118</v>
      </c>
      <c r="G166" s="107" t="s">
        <v>14</v>
      </c>
      <c r="H166" s="107">
        <v>4389.6000000000004</v>
      </c>
    </row>
    <row r="167" spans="1:8" x14ac:dyDescent="0.3">
      <c r="A167" s="107" t="s">
        <v>32</v>
      </c>
      <c r="B167" s="107" t="s">
        <v>135</v>
      </c>
      <c r="C167" s="107" t="s">
        <v>136</v>
      </c>
      <c r="D167" s="107" t="s">
        <v>24</v>
      </c>
      <c r="E167" s="107" t="s">
        <v>117</v>
      </c>
      <c r="F167" s="107" t="s">
        <v>137</v>
      </c>
      <c r="G167" s="107" t="s">
        <v>14</v>
      </c>
      <c r="H167" s="107">
        <v>2928.87</v>
      </c>
    </row>
    <row r="168" spans="1:8" x14ac:dyDescent="0.3">
      <c r="A168" s="107" t="s">
        <v>32</v>
      </c>
      <c r="B168" s="107" t="s">
        <v>129</v>
      </c>
      <c r="C168" s="107" t="s">
        <v>130</v>
      </c>
      <c r="D168" s="107" t="s">
        <v>24</v>
      </c>
      <c r="E168" s="107" t="s">
        <v>117</v>
      </c>
      <c r="F168" s="107" t="s">
        <v>118</v>
      </c>
      <c r="G168" s="107" t="s">
        <v>14</v>
      </c>
      <c r="H168" s="107">
        <v>5033.55</v>
      </c>
    </row>
    <row r="169" spans="1:8" x14ac:dyDescent="0.3">
      <c r="A169" s="107" t="s">
        <v>32</v>
      </c>
      <c r="B169" s="107" t="s">
        <v>144</v>
      </c>
      <c r="C169" s="107" t="s">
        <v>145</v>
      </c>
      <c r="D169" s="107" t="s">
        <v>24</v>
      </c>
      <c r="E169" s="107" t="s">
        <v>117</v>
      </c>
      <c r="F169" s="107" t="s">
        <v>118</v>
      </c>
      <c r="G169" s="107" t="s">
        <v>14</v>
      </c>
      <c r="H169" s="107">
        <v>307.16000000000003</v>
      </c>
    </row>
    <row r="170" spans="1:8" x14ac:dyDescent="0.3">
      <c r="A170" s="107" t="s">
        <v>32</v>
      </c>
      <c r="B170" s="107" t="s">
        <v>146</v>
      </c>
      <c r="C170" s="107" t="s">
        <v>147</v>
      </c>
      <c r="D170" s="107" t="s">
        <v>24</v>
      </c>
      <c r="E170" s="107" t="s">
        <v>117</v>
      </c>
      <c r="F170" s="107" t="s">
        <v>118</v>
      </c>
      <c r="G170" s="107" t="s">
        <v>14</v>
      </c>
      <c r="H170" s="107">
        <v>685.85</v>
      </c>
    </row>
    <row r="171" spans="1:8" x14ac:dyDescent="0.3">
      <c r="A171" s="107" t="s">
        <v>32</v>
      </c>
      <c r="B171" s="107" t="s">
        <v>135</v>
      </c>
      <c r="C171" s="107" t="s">
        <v>136</v>
      </c>
      <c r="D171" s="107" t="s">
        <v>19</v>
      </c>
      <c r="E171" s="107" t="s">
        <v>117</v>
      </c>
      <c r="F171" s="107" t="s">
        <v>137</v>
      </c>
      <c r="G171" s="107" t="s">
        <v>14</v>
      </c>
      <c r="H171" s="107">
        <v>22578.31</v>
      </c>
    </row>
    <row r="172" spans="1:8" x14ac:dyDescent="0.3">
      <c r="A172" s="107" t="s">
        <v>32</v>
      </c>
      <c r="B172" s="107" t="s">
        <v>119</v>
      </c>
      <c r="C172" s="107" t="s">
        <v>120</v>
      </c>
      <c r="D172" s="107" t="s">
        <v>24</v>
      </c>
      <c r="E172" s="107" t="s">
        <v>117</v>
      </c>
      <c r="F172" s="107" t="s">
        <v>118</v>
      </c>
      <c r="G172" s="107" t="s">
        <v>14</v>
      </c>
      <c r="H172" s="107">
        <v>25.91</v>
      </c>
    </row>
    <row r="173" spans="1:8" x14ac:dyDescent="0.3">
      <c r="A173" s="107" t="s">
        <v>33</v>
      </c>
      <c r="B173" s="107" t="s">
        <v>4400</v>
      </c>
      <c r="C173" s="107" t="s">
        <v>4401</v>
      </c>
      <c r="D173" s="107" t="s">
        <v>27</v>
      </c>
      <c r="E173" s="107" t="s">
        <v>117</v>
      </c>
      <c r="F173" s="107" t="s">
        <v>180</v>
      </c>
      <c r="G173" s="107" t="s">
        <v>14</v>
      </c>
      <c r="H173" s="107">
        <v>1622.93</v>
      </c>
    </row>
    <row r="174" spans="1:8" x14ac:dyDescent="0.3">
      <c r="A174" s="107" t="s">
        <v>33</v>
      </c>
      <c r="B174" s="107" t="s">
        <v>133</v>
      </c>
      <c r="C174" s="107" t="s">
        <v>134</v>
      </c>
      <c r="D174" s="107" t="s">
        <v>24</v>
      </c>
      <c r="E174" s="107" t="s">
        <v>117</v>
      </c>
      <c r="F174" s="107" t="s">
        <v>118</v>
      </c>
      <c r="G174" s="107" t="s">
        <v>14</v>
      </c>
      <c r="H174" s="107">
        <v>4994.1000000000004</v>
      </c>
    </row>
    <row r="175" spans="1:8" x14ac:dyDescent="0.3">
      <c r="A175" s="107" t="s">
        <v>33</v>
      </c>
      <c r="B175" s="107" t="s">
        <v>131</v>
      </c>
      <c r="C175" s="107" t="s">
        <v>132</v>
      </c>
      <c r="D175" s="107" t="s">
        <v>24</v>
      </c>
      <c r="E175" s="107" t="s">
        <v>117</v>
      </c>
      <c r="F175" s="107" t="s">
        <v>118</v>
      </c>
      <c r="G175" s="107" t="s">
        <v>14</v>
      </c>
      <c r="H175" s="107">
        <v>0.48</v>
      </c>
    </row>
    <row r="176" spans="1:8" x14ac:dyDescent="0.3">
      <c r="A176" s="107" t="s">
        <v>33</v>
      </c>
      <c r="B176" s="107" t="s">
        <v>146</v>
      </c>
      <c r="C176" s="107" t="s">
        <v>147</v>
      </c>
      <c r="D176" s="107" t="s">
        <v>24</v>
      </c>
      <c r="E176" s="107" t="s">
        <v>117</v>
      </c>
      <c r="F176" s="107" t="s">
        <v>118</v>
      </c>
      <c r="G176" s="107" t="s">
        <v>14</v>
      </c>
      <c r="H176" s="107">
        <v>0.89</v>
      </c>
    </row>
    <row r="177" spans="1:8" x14ac:dyDescent="0.3">
      <c r="A177" s="107" t="s">
        <v>33</v>
      </c>
      <c r="B177" s="107" t="s">
        <v>115</v>
      </c>
      <c r="C177" s="107" t="s">
        <v>116</v>
      </c>
      <c r="D177" s="107" t="s">
        <v>24</v>
      </c>
      <c r="E177" s="107" t="s">
        <v>117</v>
      </c>
      <c r="F177" s="107" t="s">
        <v>118</v>
      </c>
      <c r="G177" s="107" t="s">
        <v>14</v>
      </c>
      <c r="H177" s="107">
        <v>42.17</v>
      </c>
    </row>
    <row r="178" spans="1:8" x14ac:dyDescent="0.3">
      <c r="A178" s="107" t="s">
        <v>33</v>
      </c>
      <c r="B178" s="107" t="s">
        <v>121</v>
      </c>
      <c r="C178" s="107" t="s">
        <v>122</v>
      </c>
      <c r="D178" s="107" t="s">
        <v>24</v>
      </c>
      <c r="E178" s="107" t="s">
        <v>117</v>
      </c>
      <c r="F178" s="107" t="s">
        <v>118</v>
      </c>
      <c r="G178" s="107" t="s">
        <v>14</v>
      </c>
      <c r="H178" s="107">
        <v>5470.9</v>
      </c>
    </row>
    <row r="179" spans="1:8" x14ac:dyDescent="0.3">
      <c r="A179" s="107" t="s">
        <v>33</v>
      </c>
      <c r="B179" s="107" t="s">
        <v>119</v>
      </c>
      <c r="C179" s="107" t="s">
        <v>120</v>
      </c>
      <c r="D179" s="107" t="s">
        <v>24</v>
      </c>
      <c r="E179" s="107" t="s">
        <v>117</v>
      </c>
      <c r="F179" s="107" t="s">
        <v>118</v>
      </c>
      <c r="G179" s="107" t="s">
        <v>14</v>
      </c>
      <c r="H179" s="107">
        <v>111.06</v>
      </c>
    </row>
    <row r="180" spans="1:8" x14ac:dyDescent="0.3">
      <c r="A180" s="107" t="s">
        <v>33</v>
      </c>
      <c r="B180" s="107" t="s">
        <v>4400</v>
      </c>
      <c r="C180" s="107" t="s">
        <v>4401</v>
      </c>
      <c r="D180" s="107" t="s">
        <v>11</v>
      </c>
      <c r="E180" s="107" t="s">
        <v>117</v>
      </c>
      <c r="F180" s="107" t="s">
        <v>180</v>
      </c>
      <c r="G180" s="107" t="s">
        <v>14</v>
      </c>
      <c r="H180" s="107">
        <v>3820.3</v>
      </c>
    </row>
    <row r="181" spans="1:8" x14ac:dyDescent="0.3">
      <c r="A181" s="107" t="s">
        <v>33</v>
      </c>
      <c r="B181" s="107" t="s">
        <v>129</v>
      </c>
      <c r="C181" s="107" t="s">
        <v>130</v>
      </c>
      <c r="D181" s="107" t="s">
        <v>24</v>
      </c>
      <c r="E181" s="107" t="s">
        <v>117</v>
      </c>
      <c r="F181" s="107" t="s">
        <v>118</v>
      </c>
      <c r="G181" s="107" t="s">
        <v>14</v>
      </c>
      <c r="H181" s="107">
        <v>3722.25</v>
      </c>
    </row>
    <row r="182" spans="1:8" x14ac:dyDescent="0.3">
      <c r="A182" s="107" t="s">
        <v>33</v>
      </c>
      <c r="B182" s="107" t="s">
        <v>4400</v>
      </c>
      <c r="C182" s="107" t="s">
        <v>4401</v>
      </c>
      <c r="D182" s="107" t="s">
        <v>24</v>
      </c>
      <c r="E182" s="107" t="s">
        <v>117</v>
      </c>
      <c r="F182" s="107" t="s">
        <v>161</v>
      </c>
      <c r="G182" s="107" t="s">
        <v>14</v>
      </c>
      <c r="H182" s="107">
        <v>35315.620000000003</v>
      </c>
    </row>
    <row r="183" spans="1:8" x14ac:dyDescent="0.3">
      <c r="A183" s="107" t="s">
        <v>33</v>
      </c>
      <c r="B183" s="107" t="s">
        <v>4400</v>
      </c>
      <c r="C183" s="107" t="s">
        <v>4401</v>
      </c>
      <c r="D183" s="107" t="s">
        <v>15</v>
      </c>
      <c r="E183" s="107" t="s">
        <v>117</v>
      </c>
      <c r="F183" s="107" t="s">
        <v>180</v>
      </c>
      <c r="G183" s="107" t="s">
        <v>14</v>
      </c>
      <c r="H183" s="107">
        <v>946.73</v>
      </c>
    </row>
    <row r="184" spans="1:8" x14ac:dyDescent="0.3">
      <c r="A184" s="107" t="s">
        <v>33</v>
      </c>
      <c r="B184" s="107" t="s">
        <v>144</v>
      </c>
      <c r="C184" s="107" t="s">
        <v>145</v>
      </c>
      <c r="D184" s="107" t="s">
        <v>24</v>
      </c>
      <c r="E184" s="107" t="s">
        <v>117</v>
      </c>
      <c r="F184" s="107" t="s">
        <v>118</v>
      </c>
      <c r="G184" s="107" t="s">
        <v>14</v>
      </c>
      <c r="H184" s="107">
        <v>205.5</v>
      </c>
    </row>
    <row r="185" spans="1:8" x14ac:dyDescent="0.3">
      <c r="A185" s="107" t="s">
        <v>33</v>
      </c>
      <c r="B185" s="107" t="s">
        <v>125</v>
      </c>
      <c r="C185" s="107" t="s">
        <v>126</v>
      </c>
      <c r="D185" s="107" t="s">
        <v>24</v>
      </c>
      <c r="E185" s="107" t="s">
        <v>117</v>
      </c>
      <c r="F185" s="107" t="s">
        <v>118</v>
      </c>
      <c r="G185" s="107" t="s">
        <v>14</v>
      </c>
      <c r="H185" s="107">
        <v>1887.77</v>
      </c>
    </row>
    <row r="186" spans="1:8" x14ac:dyDescent="0.3">
      <c r="A186" s="107" t="s">
        <v>33</v>
      </c>
      <c r="B186" s="107" t="s">
        <v>135</v>
      </c>
      <c r="C186" s="107" t="s">
        <v>136</v>
      </c>
      <c r="D186" s="107" t="s">
        <v>24</v>
      </c>
      <c r="E186" s="107" t="s">
        <v>117</v>
      </c>
      <c r="F186" s="107" t="s">
        <v>137</v>
      </c>
      <c r="G186" s="107" t="s">
        <v>14</v>
      </c>
      <c r="H186" s="107">
        <v>2943.68</v>
      </c>
    </row>
    <row r="187" spans="1:8" x14ac:dyDescent="0.3">
      <c r="A187" s="107" t="s">
        <v>33</v>
      </c>
      <c r="B187" s="107" t="s">
        <v>138</v>
      </c>
      <c r="C187" s="107" t="s">
        <v>139</v>
      </c>
      <c r="D187" s="107" t="s">
        <v>24</v>
      </c>
      <c r="E187" s="107" t="s">
        <v>117</v>
      </c>
      <c r="F187" s="107" t="s">
        <v>118</v>
      </c>
      <c r="G187" s="107" t="s">
        <v>14</v>
      </c>
      <c r="H187" s="107">
        <v>5175.67</v>
      </c>
    </row>
    <row r="188" spans="1:8" x14ac:dyDescent="0.3">
      <c r="A188" s="107" t="s">
        <v>33</v>
      </c>
      <c r="B188" s="107" t="s">
        <v>135</v>
      </c>
      <c r="C188" s="107" t="s">
        <v>136</v>
      </c>
      <c r="D188" s="107" t="s">
        <v>58</v>
      </c>
      <c r="E188" s="107" t="s">
        <v>117</v>
      </c>
      <c r="F188" s="107" t="s">
        <v>137</v>
      </c>
      <c r="G188" s="107" t="s">
        <v>14</v>
      </c>
      <c r="H188" s="107">
        <v>91.52</v>
      </c>
    </row>
    <row r="189" spans="1:8" x14ac:dyDescent="0.3">
      <c r="A189" s="107" t="s">
        <v>33</v>
      </c>
      <c r="B189" s="107" t="s">
        <v>140</v>
      </c>
      <c r="C189" s="107" t="s">
        <v>141</v>
      </c>
      <c r="D189" s="107" t="s">
        <v>24</v>
      </c>
      <c r="E189" s="107" t="s">
        <v>117</v>
      </c>
      <c r="F189" s="107" t="s">
        <v>118</v>
      </c>
      <c r="G189" s="107" t="s">
        <v>14</v>
      </c>
      <c r="H189" s="107">
        <v>31.27</v>
      </c>
    </row>
    <row r="190" spans="1:8" x14ac:dyDescent="0.3">
      <c r="A190" s="107" t="s">
        <v>33</v>
      </c>
      <c r="B190" s="107" t="s">
        <v>127</v>
      </c>
      <c r="C190" s="107" t="s">
        <v>128</v>
      </c>
      <c r="D190" s="107" t="s">
        <v>24</v>
      </c>
      <c r="E190" s="107" t="s">
        <v>117</v>
      </c>
      <c r="F190" s="107" t="s">
        <v>118</v>
      </c>
      <c r="G190" s="107" t="s">
        <v>14</v>
      </c>
      <c r="H190" s="107">
        <v>2831.09</v>
      </c>
    </row>
    <row r="191" spans="1:8" x14ac:dyDescent="0.3">
      <c r="A191" s="107" t="s">
        <v>33</v>
      </c>
      <c r="B191" s="107" t="s">
        <v>150</v>
      </c>
      <c r="C191" s="107" t="s">
        <v>151</v>
      </c>
      <c r="D191" s="107" t="s">
        <v>24</v>
      </c>
      <c r="E191" s="107" t="s">
        <v>117</v>
      </c>
      <c r="F191" s="107" t="s">
        <v>118</v>
      </c>
      <c r="G191" s="107" t="s">
        <v>14</v>
      </c>
      <c r="H191" s="107">
        <v>9.06</v>
      </c>
    </row>
    <row r="192" spans="1:8" x14ac:dyDescent="0.3">
      <c r="A192" s="107" t="s">
        <v>33</v>
      </c>
      <c r="B192" s="107" t="s">
        <v>123</v>
      </c>
      <c r="C192" s="107" t="s">
        <v>124</v>
      </c>
      <c r="D192" s="107" t="s">
        <v>24</v>
      </c>
      <c r="E192" s="107" t="s">
        <v>117</v>
      </c>
      <c r="F192" s="107" t="s">
        <v>118</v>
      </c>
      <c r="G192" s="107" t="s">
        <v>14</v>
      </c>
      <c r="H192" s="107">
        <v>3525.97</v>
      </c>
    </row>
    <row r="193" spans="1:8" x14ac:dyDescent="0.3">
      <c r="A193" s="107" t="s">
        <v>33</v>
      </c>
      <c r="B193" s="107" t="s">
        <v>135</v>
      </c>
      <c r="C193" s="107" t="s">
        <v>136</v>
      </c>
      <c r="D193" s="107" t="s">
        <v>19</v>
      </c>
      <c r="E193" s="107" t="s">
        <v>117</v>
      </c>
      <c r="F193" s="107" t="s">
        <v>137</v>
      </c>
      <c r="G193" s="107" t="s">
        <v>14</v>
      </c>
      <c r="H193" s="107">
        <v>15950.07</v>
      </c>
    </row>
    <row r="194" spans="1:8" x14ac:dyDescent="0.3">
      <c r="A194" s="107" t="s">
        <v>34</v>
      </c>
      <c r="B194" s="107" t="s">
        <v>135</v>
      </c>
      <c r="C194" s="107" t="s">
        <v>136</v>
      </c>
      <c r="D194" s="107" t="s">
        <v>19</v>
      </c>
      <c r="E194" s="107" t="s">
        <v>117</v>
      </c>
      <c r="F194" s="107" t="s">
        <v>137</v>
      </c>
      <c r="G194" s="107" t="s">
        <v>14</v>
      </c>
      <c r="H194" s="107">
        <v>19589.54</v>
      </c>
    </row>
    <row r="195" spans="1:8" x14ac:dyDescent="0.3">
      <c r="A195" s="107" t="s">
        <v>34</v>
      </c>
      <c r="B195" s="107" t="s">
        <v>123</v>
      </c>
      <c r="C195" s="107" t="s">
        <v>124</v>
      </c>
      <c r="D195" s="107" t="s">
        <v>24</v>
      </c>
      <c r="E195" s="107" t="s">
        <v>117</v>
      </c>
      <c r="F195" s="107" t="s">
        <v>118</v>
      </c>
      <c r="G195" s="107" t="s">
        <v>14</v>
      </c>
      <c r="H195" s="107">
        <v>4047.46</v>
      </c>
    </row>
    <row r="196" spans="1:8" x14ac:dyDescent="0.3">
      <c r="A196" s="107" t="s">
        <v>34</v>
      </c>
      <c r="B196" s="107" t="s">
        <v>119</v>
      </c>
      <c r="C196" s="107" t="s">
        <v>120</v>
      </c>
      <c r="D196" s="107" t="s">
        <v>24</v>
      </c>
      <c r="E196" s="107" t="s">
        <v>117</v>
      </c>
      <c r="F196" s="107" t="s">
        <v>118</v>
      </c>
      <c r="G196" s="107" t="s">
        <v>14</v>
      </c>
      <c r="H196" s="107">
        <v>601.54</v>
      </c>
    </row>
    <row r="197" spans="1:8" x14ac:dyDescent="0.3">
      <c r="A197" s="107" t="s">
        <v>34</v>
      </c>
      <c r="B197" s="107" t="s">
        <v>138</v>
      </c>
      <c r="C197" s="107" t="s">
        <v>139</v>
      </c>
      <c r="D197" s="107" t="s">
        <v>24</v>
      </c>
      <c r="E197" s="107" t="s">
        <v>117</v>
      </c>
      <c r="F197" s="107" t="s">
        <v>118</v>
      </c>
      <c r="G197" s="107" t="s">
        <v>14</v>
      </c>
      <c r="H197" s="107">
        <v>2440.36</v>
      </c>
    </row>
    <row r="198" spans="1:8" x14ac:dyDescent="0.3">
      <c r="A198" s="107" t="s">
        <v>34</v>
      </c>
      <c r="B198" s="107" t="s">
        <v>4400</v>
      </c>
      <c r="C198" s="107" t="s">
        <v>4401</v>
      </c>
      <c r="D198" s="107" t="s">
        <v>11</v>
      </c>
      <c r="E198" s="107" t="s">
        <v>117</v>
      </c>
      <c r="F198" s="107" t="s">
        <v>196</v>
      </c>
      <c r="G198" s="107" t="s">
        <v>14</v>
      </c>
      <c r="H198" s="107">
        <v>2638.05</v>
      </c>
    </row>
    <row r="199" spans="1:8" x14ac:dyDescent="0.3">
      <c r="A199" s="107" t="s">
        <v>34</v>
      </c>
      <c r="B199" s="107" t="s">
        <v>127</v>
      </c>
      <c r="C199" s="107" t="s">
        <v>128</v>
      </c>
      <c r="D199" s="107" t="s">
        <v>24</v>
      </c>
      <c r="E199" s="107" t="s">
        <v>117</v>
      </c>
      <c r="F199" s="107" t="s">
        <v>118</v>
      </c>
      <c r="G199" s="107" t="s">
        <v>14</v>
      </c>
      <c r="H199" s="107">
        <v>2805.95</v>
      </c>
    </row>
    <row r="200" spans="1:8" x14ac:dyDescent="0.3">
      <c r="A200" s="107" t="s">
        <v>34</v>
      </c>
      <c r="B200" s="107" t="s">
        <v>4400</v>
      </c>
      <c r="C200" s="107" t="s">
        <v>4401</v>
      </c>
      <c r="D200" s="107" t="s">
        <v>24</v>
      </c>
      <c r="E200" s="107" t="s">
        <v>117</v>
      </c>
      <c r="F200" s="107" t="s">
        <v>161</v>
      </c>
      <c r="G200" s="107" t="s">
        <v>14</v>
      </c>
      <c r="H200" s="107">
        <v>36250.730000000003</v>
      </c>
    </row>
    <row r="201" spans="1:8" x14ac:dyDescent="0.3">
      <c r="A201" s="107" t="s">
        <v>34</v>
      </c>
      <c r="B201" s="107" t="s">
        <v>144</v>
      </c>
      <c r="C201" s="107" t="s">
        <v>145</v>
      </c>
      <c r="D201" s="107" t="s">
        <v>24</v>
      </c>
      <c r="E201" s="107" t="s">
        <v>117</v>
      </c>
      <c r="F201" s="107" t="s">
        <v>118</v>
      </c>
      <c r="G201" s="107" t="s">
        <v>14</v>
      </c>
      <c r="H201" s="107">
        <v>783.35</v>
      </c>
    </row>
    <row r="202" spans="1:8" x14ac:dyDescent="0.3">
      <c r="A202" s="107" t="s">
        <v>34</v>
      </c>
      <c r="B202" s="107" t="s">
        <v>121</v>
      </c>
      <c r="C202" s="107" t="s">
        <v>122</v>
      </c>
      <c r="D202" s="107" t="s">
        <v>24</v>
      </c>
      <c r="E202" s="107" t="s">
        <v>117</v>
      </c>
      <c r="F202" s="107" t="s">
        <v>118</v>
      </c>
      <c r="G202" s="107" t="s">
        <v>14</v>
      </c>
      <c r="H202" s="107">
        <v>6548.18</v>
      </c>
    </row>
    <row r="203" spans="1:8" x14ac:dyDescent="0.3">
      <c r="A203" s="107" t="s">
        <v>34</v>
      </c>
      <c r="B203" s="107" t="s">
        <v>142</v>
      </c>
      <c r="C203" s="107" t="s">
        <v>143</v>
      </c>
      <c r="D203" s="107" t="s">
        <v>24</v>
      </c>
      <c r="E203" s="107" t="s">
        <v>117</v>
      </c>
      <c r="F203" s="107" t="s">
        <v>118</v>
      </c>
      <c r="G203" s="107" t="s">
        <v>14</v>
      </c>
      <c r="H203" s="107">
        <v>180.64</v>
      </c>
    </row>
    <row r="204" spans="1:8" x14ac:dyDescent="0.3">
      <c r="A204" s="107" t="s">
        <v>34</v>
      </c>
      <c r="B204" s="107" t="s">
        <v>153</v>
      </c>
      <c r="C204" s="107" t="s">
        <v>154</v>
      </c>
      <c r="D204" s="107" t="s">
        <v>24</v>
      </c>
      <c r="E204" s="107" t="s">
        <v>117</v>
      </c>
      <c r="F204" s="107" t="s">
        <v>118</v>
      </c>
      <c r="G204" s="107" t="s">
        <v>14</v>
      </c>
      <c r="H204" s="107">
        <v>204.09</v>
      </c>
    </row>
    <row r="205" spans="1:8" x14ac:dyDescent="0.3">
      <c r="A205" s="107" t="s">
        <v>34</v>
      </c>
      <c r="B205" s="107" t="s">
        <v>140</v>
      </c>
      <c r="C205" s="107" t="s">
        <v>141</v>
      </c>
      <c r="D205" s="107" t="s">
        <v>24</v>
      </c>
      <c r="E205" s="107" t="s">
        <v>117</v>
      </c>
      <c r="F205" s="107" t="s">
        <v>118</v>
      </c>
      <c r="G205" s="107" t="s">
        <v>14</v>
      </c>
      <c r="H205" s="107">
        <v>452.13</v>
      </c>
    </row>
    <row r="206" spans="1:8" x14ac:dyDescent="0.3">
      <c r="A206" s="107" t="s">
        <v>34</v>
      </c>
      <c r="B206" s="107" t="s">
        <v>4400</v>
      </c>
      <c r="C206" s="107" t="s">
        <v>4401</v>
      </c>
      <c r="D206" s="107" t="s">
        <v>27</v>
      </c>
      <c r="E206" s="107" t="s">
        <v>117</v>
      </c>
      <c r="F206" s="107" t="s">
        <v>180</v>
      </c>
      <c r="G206" s="107" t="s">
        <v>14</v>
      </c>
      <c r="H206" s="107">
        <v>1429.43</v>
      </c>
    </row>
    <row r="207" spans="1:8" x14ac:dyDescent="0.3">
      <c r="A207" s="107" t="s">
        <v>34</v>
      </c>
      <c r="B207" s="107" t="s">
        <v>135</v>
      </c>
      <c r="C207" s="107" t="s">
        <v>136</v>
      </c>
      <c r="D207" s="107" t="s">
        <v>58</v>
      </c>
      <c r="E207" s="107" t="s">
        <v>117</v>
      </c>
      <c r="F207" s="107" t="s">
        <v>137</v>
      </c>
      <c r="G207" s="107" t="s">
        <v>14</v>
      </c>
      <c r="H207" s="107">
        <v>84.06</v>
      </c>
    </row>
    <row r="208" spans="1:8" x14ac:dyDescent="0.3">
      <c r="A208" s="107" t="s">
        <v>34</v>
      </c>
      <c r="B208" s="107" t="s">
        <v>115</v>
      </c>
      <c r="C208" s="107" t="s">
        <v>116</v>
      </c>
      <c r="D208" s="107" t="s">
        <v>24</v>
      </c>
      <c r="E208" s="107" t="s">
        <v>117</v>
      </c>
      <c r="F208" s="107" t="s">
        <v>118</v>
      </c>
      <c r="G208" s="107" t="s">
        <v>14</v>
      </c>
      <c r="H208" s="107">
        <v>110.36</v>
      </c>
    </row>
    <row r="209" spans="1:8" x14ac:dyDescent="0.3">
      <c r="A209" s="107" t="s">
        <v>34</v>
      </c>
      <c r="B209" s="107" t="s">
        <v>150</v>
      </c>
      <c r="C209" s="107" t="s">
        <v>151</v>
      </c>
      <c r="D209" s="107" t="s">
        <v>24</v>
      </c>
      <c r="E209" s="107" t="s">
        <v>117</v>
      </c>
      <c r="F209" s="107" t="s">
        <v>118</v>
      </c>
      <c r="G209" s="107" t="s">
        <v>14</v>
      </c>
      <c r="H209" s="107">
        <v>2000</v>
      </c>
    </row>
    <row r="210" spans="1:8" x14ac:dyDescent="0.3">
      <c r="A210" s="107" t="s">
        <v>34</v>
      </c>
      <c r="B210" s="107" t="s">
        <v>131</v>
      </c>
      <c r="C210" s="107" t="s">
        <v>132</v>
      </c>
      <c r="D210" s="107" t="s">
        <v>24</v>
      </c>
      <c r="E210" s="107" t="s">
        <v>117</v>
      </c>
      <c r="F210" s="107" t="s">
        <v>118</v>
      </c>
      <c r="G210" s="107" t="s">
        <v>14</v>
      </c>
      <c r="H210" s="107">
        <v>708.2</v>
      </c>
    </row>
    <row r="211" spans="1:8" x14ac:dyDescent="0.3">
      <c r="A211" s="107" t="s">
        <v>34</v>
      </c>
      <c r="B211" s="107" t="s">
        <v>133</v>
      </c>
      <c r="C211" s="107" t="s">
        <v>134</v>
      </c>
      <c r="D211" s="107" t="s">
        <v>24</v>
      </c>
      <c r="E211" s="107" t="s">
        <v>117</v>
      </c>
      <c r="F211" s="107" t="s">
        <v>118</v>
      </c>
      <c r="G211" s="107" t="s">
        <v>14</v>
      </c>
      <c r="H211" s="107">
        <v>4359.21</v>
      </c>
    </row>
    <row r="212" spans="1:8" x14ac:dyDescent="0.3">
      <c r="A212" s="107" t="s">
        <v>34</v>
      </c>
      <c r="B212" s="107" t="s">
        <v>4400</v>
      </c>
      <c r="C212" s="107" t="s">
        <v>4401</v>
      </c>
      <c r="D212" s="107" t="s">
        <v>15</v>
      </c>
      <c r="E212" s="107" t="s">
        <v>117</v>
      </c>
      <c r="F212" s="107" t="s">
        <v>180</v>
      </c>
      <c r="G212" s="107" t="s">
        <v>14</v>
      </c>
      <c r="H212" s="107">
        <v>529.36</v>
      </c>
    </row>
    <row r="213" spans="1:8" x14ac:dyDescent="0.3">
      <c r="A213" s="107" t="s">
        <v>34</v>
      </c>
      <c r="B213" s="107" t="s">
        <v>135</v>
      </c>
      <c r="C213" s="107" t="s">
        <v>136</v>
      </c>
      <c r="D213" s="107" t="s">
        <v>24</v>
      </c>
      <c r="E213" s="107" t="s">
        <v>117</v>
      </c>
      <c r="F213" s="107" t="s">
        <v>137</v>
      </c>
      <c r="G213" s="107" t="s">
        <v>14</v>
      </c>
      <c r="H213" s="107">
        <v>2879.64</v>
      </c>
    </row>
    <row r="214" spans="1:8" x14ac:dyDescent="0.3">
      <c r="A214" s="107" t="s">
        <v>34</v>
      </c>
      <c r="B214" s="107" t="s">
        <v>129</v>
      </c>
      <c r="C214" s="107" t="s">
        <v>130</v>
      </c>
      <c r="D214" s="107" t="s">
        <v>24</v>
      </c>
      <c r="E214" s="107" t="s">
        <v>117</v>
      </c>
      <c r="F214" s="107" t="s">
        <v>118</v>
      </c>
      <c r="G214" s="107" t="s">
        <v>14</v>
      </c>
      <c r="H214" s="107">
        <v>5949.61</v>
      </c>
    </row>
    <row r="215" spans="1:8" x14ac:dyDescent="0.3">
      <c r="A215" s="107" t="s">
        <v>34</v>
      </c>
      <c r="B215" s="107" t="s">
        <v>125</v>
      </c>
      <c r="C215" s="107" t="s">
        <v>126</v>
      </c>
      <c r="D215" s="107" t="s">
        <v>24</v>
      </c>
      <c r="E215" s="107" t="s">
        <v>117</v>
      </c>
      <c r="F215" s="107" t="s">
        <v>118</v>
      </c>
      <c r="G215" s="107" t="s">
        <v>14</v>
      </c>
      <c r="H215" s="107">
        <v>1554.78</v>
      </c>
    </row>
    <row r="216" spans="1:8" x14ac:dyDescent="0.3">
      <c r="A216" s="107" t="s">
        <v>35</v>
      </c>
      <c r="B216" s="107" t="s">
        <v>127</v>
      </c>
      <c r="C216" s="107" t="s">
        <v>128</v>
      </c>
      <c r="D216" s="107" t="s">
        <v>24</v>
      </c>
      <c r="E216" s="107" t="s">
        <v>117</v>
      </c>
      <c r="F216" s="107" t="s">
        <v>118</v>
      </c>
      <c r="G216" s="107" t="s">
        <v>14</v>
      </c>
      <c r="H216" s="107">
        <v>5213</v>
      </c>
    </row>
    <row r="217" spans="1:8" x14ac:dyDescent="0.3">
      <c r="A217" s="107" t="s">
        <v>35</v>
      </c>
      <c r="B217" s="107" t="s">
        <v>4400</v>
      </c>
      <c r="C217" s="107" t="s">
        <v>4401</v>
      </c>
      <c r="D217" s="107" t="s">
        <v>11</v>
      </c>
      <c r="E217" s="107" t="s">
        <v>117</v>
      </c>
      <c r="F217" s="107" t="s">
        <v>172</v>
      </c>
      <c r="G217" s="107" t="s">
        <v>14</v>
      </c>
      <c r="H217" s="107">
        <v>2733.3</v>
      </c>
    </row>
    <row r="218" spans="1:8" x14ac:dyDescent="0.3">
      <c r="A218" s="107" t="s">
        <v>35</v>
      </c>
      <c r="B218" s="107" t="s">
        <v>125</v>
      </c>
      <c r="C218" s="107" t="s">
        <v>126</v>
      </c>
      <c r="D218" s="107" t="s">
        <v>24</v>
      </c>
      <c r="E218" s="107" t="s">
        <v>117</v>
      </c>
      <c r="F218" s="107" t="s">
        <v>118</v>
      </c>
      <c r="G218" s="107" t="s">
        <v>14</v>
      </c>
      <c r="H218" s="107">
        <v>1140.92</v>
      </c>
    </row>
    <row r="219" spans="1:8" x14ac:dyDescent="0.3">
      <c r="A219" s="107" t="s">
        <v>35</v>
      </c>
      <c r="B219" s="107" t="s">
        <v>4400</v>
      </c>
      <c r="C219" s="107" t="s">
        <v>4401</v>
      </c>
      <c r="D219" s="107" t="s">
        <v>24</v>
      </c>
      <c r="E219" s="107" t="s">
        <v>117</v>
      </c>
      <c r="F219" s="107" t="s">
        <v>169</v>
      </c>
      <c r="G219" s="107" t="s">
        <v>14</v>
      </c>
      <c r="H219" s="107">
        <v>49354.58</v>
      </c>
    </row>
    <row r="220" spans="1:8" x14ac:dyDescent="0.3">
      <c r="A220" s="107" t="s">
        <v>35</v>
      </c>
      <c r="B220" s="107" t="s">
        <v>4400</v>
      </c>
      <c r="C220" s="107" t="s">
        <v>4401</v>
      </c>
      <c r="D220" s="107" t="s">
        <v>27</v>
      </c>
      <c r="E220" s="107" t="s">
        <v>117</v>
      </c>
      <c r="F220" s="107" t="s">
        <v>180</v>
      </c>
      <c r="G220" s="107" t="s">
        <v>14</v>
      </c>
      <c r="H220" s="107">
        <v>2656.31</v>
      </c>
    </row>
    <row r="221" spans="1:8" x14ac:dyDescent="0.3">
      <c r="A221" s="107" t="s">
        <v>35</v>
      </c>
      <c r="B221" s="107" t="s">
        <v>4400</v>
      </c>
      <c r="C221" s="107" t="s">
        <v>4401</v>
      </c>
      <c r="D221" s="107" t="s">
        <v>15</v>
      </c>
      <c r="E221" s="107" t="s">
        <v>117</v>
      </c>
      <c r="F221" s="107" t="s">
        <v>180</v>
      </c>
      <c r="G221" s="107" t="s">
        <v>14</v>
      </c>
      <c r="H221" s="107">
        <v>330.5</v>
      </c>
    </row>
    <row r="222" spans="1:8" x14ac:dyDescent="0.3">
      <c r="A222" s="107" t="s">
        <v>35</v>
      </c>
      <c r="B222" s="107" t="s">
        <v>131</v>
      </c>
      <c r="C222" s="107" t="s">
        <v>132</v>
      </c>
      <c r="D222" s="107" t="s">
        <v>24</v>
      </c>
      <c r="E222" s="107" t="s">
        <v>117</v>
      </c>
      <c r="F222" s="107" t="s">
        <v>118</v>
      </c>
      <c r="G222" s="107" t="s">
        <v>14</v>
      </c>
      <c r="H222" s="107">
        <v>3003.26</v>
      </c>
    </row>
    <row r="223" spans="1:8" x14ac:dyDescent="0.3">
      <c r="A223" s="107" t="s">
        <v>35</v>
      </c>
      <c r="B223" s="107" t="s">
        <v>135</v>
      </c>
      <c r="C223" s="107" t="s">
        <v>136</v>
      </c>
      <c r="D223" s="107" t="s">
        <v>24</v>
      </c>
      <c r="E223" s="107" t="s">
        <v>117</v>
      </c>
      <c r="F223" s="107" t="s">
        <v>137</v>
      </c>
      <c r="G223" s="107" t="s">
        <v>14</v>
      </c>
      <c r="H223" s="107">
        <v>4052.47</v>
      </c>
    </row>
    <row r="224" spans="1:8" x14ac:dyDescent="0.3">
      <c r="A224" s="107" t="s">
        <v>35</v>
      </c>
      <c r="B224" s="107" t="s">
        <v>144</v>
      </c>
      <c r="C224" s="107" t="s">
        <v>145</v>
      </c>
      <c r="D224" s="107" t="s">
        <v>24</v>
      </c>
      <c r="E224" s="107" t="s">
        <v>117</v>
      </c>
      <c r="F224" s="107" t="s">
        <v>118</v>
      </c>
      <c r="G224" s="107" t="s">
        <v>14</v>
      </c>
      <c r="H224" s="107">
        <v>1442.32</v>
      </c>
    </row>
    <row r="225" spans="1:8" x14ac:dyDescent="0.3">
      <c r="A225" s="107" t="s">
        <v>35</v>
      </c>
      <c r="B225" s="107" t="s">
        <v>153</v>
      </c>
      <c r="C225" s="107" t="s">
        <v>154</v>
      </c>
      <c r="D225" s="107" t="s">
        <v>24</v>
      </c>
      <c r="E225" s="107" t="s">
        <v>117</v>
      </c>
      <c r="F225" s="107" t="s">
        <v>118</v>
      </c>
      <c r="G225" s="107" t="s">
        <v>14</v>
      </c>
      <c r="H225" s="107">
        <v>1178.48</v>
      </c>
    </row>
    <row r="226" spans="1:8" x14ac:dyDescent="0.3">
      <c r="A226" s="107" t="s">
        <v>35</v>
      </c>
      <c r="B226" s="107" t="s">
        <v>119</v>
      </c>
      <c r="C226" s="107" t="s">
        <v>120</v>
      </c>
      <c r="D226" s="107" t="s">
        <v>24</v>
      </c>
      <c r="E226" s="107" t="s">
        <v>117</v>
      </c>
      <c r="F226" s="107" t="s">
        <v>118</v>
      </c>
      <c r="G226" s="107" t="s">
        <v>14</v>
      </c>
      <c r="H226" s="107">
        <v>1150.98</v>
      </c>
    </row>
    <row r="227" spans="1:8" x14ac:dyDescent="0.3">
      <c r="A227" s="107" t="s">
        <v>35</v>
      </c>
      <c r="B227" s="107" t="s">
        <v>133</v>
      </c>
      <c r="C227" s="107" t="s">
        <v>134</v>
      </c>
      <c r="D227" s="107" t="s">
        <v>24</v>
      </c>
      <c r="E227" s="107" t="s">
        <v>117</v>
      </c>
      <c r="F227" s="107" t="s">
        <v>118</v>
      </c>
      <c r="G227" s="107" t="s">
        <v>14</v>
      </c>
      <c r="H227" s="107">
        <v>3144.61</v>
      </c>
    </row>
    <row r="228" spans="1:8" x14ac:dyDescent="0.3">
      <c r="A228" s="107" t="s">
        <v>35</v>
      </c>
      <c r="B228" s="107" t="s">
        <v>123</v>
      </c>
      <c r="C228" s="107" t="s">
        <v>124</v>
      </c>
      <c r="D228" s="107" t="s">
        <v>24</v>
      </c>
      <c r="E228" s="107" t="s">
        <v>117</v>
      </c>
      <c r="F228" s="107" t="s">
        <v>118</v>
      </c>
      <c r="G228" s="107" t="s">
        <v>14</v>
      </c>
      <c r="H228" s="107">
        <v>6266.69</v>
      </c>
    </row>
    <row r="229" spans="1:8" x14ac:dyDescent="0.3">
      <c r="A229" s="107" t="s">
        <v>35</v>
      </c>
      <c r="B229" s="107" t="s">
        <v>140</v>
      </c>
      <c r="C229" s="107" t="s">
        <v>141</v>
      </c>
      <c r="D229" s="107" t="s">
        <v>24</v>
      </c>
      <c r="E229" s="107" t="s">
        <v>117</v>
      </c>
      <c r="F229" s="107" t="s">
        <v>118</v>
      </c>
      <c r="G229" s="107" t="s">
        <v>14</v>
      </c>
      <c r="H229" s="107">
        <v>397.32</v>
      </c>
    </row>
    <row r="230" spans="1:8" x14ac:dyDescent="0.3">
      <c r="A230" s="107" t="s">
        <v>35</v>
      </c>
      <c r="B230" s="107" t="s">
        <v>138</v>
      </c>
      <c r="C230" s="107" t="s">
        <v>139</v>
      </c>
      <c r="D230" s="107" t="s">
        <v>24</v>
      </c>
      <c r="E230" s="107" t="s">
        <v>117</v>
      </c>
      <c r="F230" s="107" t="s">
        <v>118</v>
      </c>
      <c r="G230" s="107" t="s">
        <v>14</v>
      </c>
      <c r="H230" s="107">
        <v>1561.13</v>
      </c>
    </row>
    <row r="231" spans="1:8" x14ac:dyDescent="0.3">
      <c r="A231" s="107" t="s">
        <v>35</v>
      </c>
      <c r="B231" s="107" t="s">
        <v>142</v>
      </c>
      <c r="C231" s="107" t="s">
        <v>143</v>
      </c>
      <c r="D231" s="107" t="s">
        <v>24</v>
      </c>
      <c r="E231" s="107" t="s">
        <v>117</v>
      </c>
      <c r="F231" s="107" t="s">
        <v>118</v>
      </c>
      <c r="G231" s="107" t="s">
        <v>14</v>
      </c>
      <c r="H231" s="107">
        <v>988.87</v>
      </c>
    </row>
    <row r="232" spans="1:8" x14ac:dyDescent="0.3">
      <c r="A232" s="107" t="s">
        <v>35</v>
      </c>
      <c r="B232" s="107" t="s">
        <v>121</v>
      </c>
      <c r="C232" s="107" t="s">
        <v>122</v>
      </c>
      <c r="D232" s="107" t="s">
        <v>24</v>
      </c>
      <c r="E232" s="107" t="s">
        <v>117</v>
      </c>
      <c r="F232" s="107" t="s">
        <v>118</v>
      </c>
      <c r="G232" s="107" t="s">
        <v>14</v>
      </c>
      <c r="H232" s="107">
        <v>6891.54</v>
      </c>
    </row>
    <row r="233" spans="1:8" x14ac:dyDescent="0.3">
      <c r="A233" s="107" t="s">
        <v>35</v>
      </c>
      <c r="B233" s="107" t="s">
        <v>115</v>
      </c>
      <c r="C233" s="107" t="s">
        <v>116</v>
      </c>
      <c r="D233" s="107" t="s">
        <v>24</v>
      </c>
      <c r="E233" s="107" t="s">
        <v>117</v>
      </c>
      <c r="F233" s="107" t="s">
        <v>118</v>
      </c>
      <c r="G233" s="107" t="s">
        <v>14</v>
      </c>
      <c r="H233" s="107">
        <v>227.44</v>
      </c>
    </row>
    <row r="234" spans="1:8" x14ac:dyDescent="0.3">
      <c r="A234" s="107" t="s">
        <v>35</v>
      </c>
      <c r="B234" s="107" t="s">
        <v>135</v>
      </c>
      <c r="C234" s="107" t="s">
        <v>136</v>
      </c>
      <c r="D234" s="107" t="s">
        <v>58</v>
      </c>
      <c r="E234" s="107" t="s">
        <v>117</v>
      </c>
      <c r="F234" s="107" t="s">
        <v>137</v>
      </c>
      <c r="G234" s="107" t="s">
        <v>14</v>
      </c>
      <c r="H234" s="107">
        <v>236.4</v>
      </c>
    </row>
    <row r="235" spans="1:8" x14ac:dyDescent="0.3">
      <c r="A235" s="107" t="s">
        <v>35</v>
      </c>
      <c r="B235" s="107" t="s">
        <v>135</v>
      </c>
      <c r="C235" s="107" t="s">
        <v>136</v>
      </c>
      <c r="D235" s="107" t="s">
        <v>19</v>
      </c>
      <c r="E235" s="107" t="s">
        <v>117</v>
      </c>
      <c r="F235" s="107" t="s">
        <v>137</v>
      </c>
      <c r="G235" s="107" t="s">
        <v>14</v>
      </c>
      <c r="H235" s="107">
        <v>15438.94</v>
      </c>
    </row>
    <row r="236" spans="1:8" x14ac:dyDescent="0.3">
      <c r="A236" s="107" t="s">
        <v>35</v>
      </c>
      <c r="B236" s="107" t="s">
        <v>129</v>
      </c>
      <c r="C236" s="107" t="s">
        <v>130</v>
      </c>
      <c r="D236" s="107" t="s">
        <v>24</v>
      </c>
      <c r="E236" s="107" t="s">
        <v>117</v>
      </c>
      <c r="F236" s="107" t="s">
        <v>118</v>
      </c>
      <c r="G236" s="107" t="s">
        <v>14</v>
      </c>
      <c r="H236" s="107">
        <v>6646.79</v>
      </c>
    </row>
    <row r="237" spans="1:8" x14ac:dyDescent="0.3">
      <c r="A237" s="107" t="s">
        <v>36</v>
      </c>
      <c r="B237" s="107" t="s">
        <v>144</v>
      </c>
      <c r="C237" s="107" t="s">
        <v>145</v>
      </c>
      <c r="D237" s="107" t="s">
        <v>24</v>
      </c>
      <c r="E237" s="107" t="s">
        <v>117</v>
      </c>
      <c r="F237" s="107" t="s">
        <v>118</v>
      </c>
      <c r="G237" s="107" t="s">
        <v>14</v>
      </c>
      <c r="H237" s="107">
        <v>1823.49</v>
      </c>
    </row>
    <row r="238" spans="1:8" x14ac:dyDescent="0.3">
      <c r="A238" s="107" t="s">
        <v>36</v>
      </c>
      <c r="B238" s="107" t="s">
        <v>4400</v>
      </c>
      <c r="C238" s="107" t="s">
        <v>4401</v>
      </c>
      <c r="D238" s="107" t="s">
        <v>27</v>
      </c>
      <c r="E238" s="107" t="s">
        <v>117</v>
      </c>
      <c r="F238" s="107" t="s">
        <v>180</v>
      </c>
      <c r="G238" s="107" t="s">
        <v>14</v>
      </c>
      <c r="H238" s="107">
        <v>1215.8499999999999</v>
      </c>
    </row>
    <row r="239" spans="1:8" x14ac:dyDescent="0.3">
      <c r="A239" s="107" t="s">
        <v>36</v>
      </c>
      <c r="B239" s="107" t="s">
        <v>140</v>
      </c>
      <c r="C239" s="107" t="s">
        <v>141</v>
      </c>
      <c r="D239" s="107" t="s">
        <v>24</v>
      </c>
      <c r="E239" s="107" t="s">
        <v>117</v>
      </c>
      <c r="F239" s="107" t="s">
        <v>118</v>
      </c>
      <c r="G239" s="107" t="s">
        <v>14</v>
      </c>
      <c r="H239" s="107">
        <v>186.87</v>
      </c>
    </row>
    <row r="240" spans="1:8" x14ac:dyDescent="0.3">
      <c r="A240" s="107" t="s">
        <v>36</v>
      </c>
      <c r="B240" s="107" t="s">
        <v>127</v>
      </c>
      <c r="C240" s="107" t="s">
        <v>128</v>
      </c>
      <c r="D240" s="107" t="s">
        <v>24</v>
      </c>
      <c r="E240" s="107" t="s">
        <v>117</v>
      </c>
      <c r="F240" s="107" t="s">
        <v>118</v>
      </c>
      <c r="G240" s="107" t="s">
        <v>14</v>
      </c>
      <c r="H240" s="107">
        <v>4174.79</v>
      </c>
    </row>
    <row r="241" spans="1:8" x14ac:dyDescent="0.3">
      <c r="A241" s="107" t="s">
        <v>36</v>
      </c>
      <c r="B241" s="107" t="s">
        <v>133</v>
      </c>
      <c r="C241" s="107" t="s">
        <v>134</v>
      </c>
      <c r="D241" s="107" t="s">
        <v>24</v>
      </c>
      <c r="E241" s="107" t="s">
        <v>117</v>
      </c>
      <c r="F241" s="107" t="s">
        <v>118</v>
      </c>
      <c r="G241" s="107" t="s">
        <v>14</v>
      </c>
      <c r="H241" s="107">
        <v>2678.16</v>
      </c>
    </row>
    <row r="242" spans="1:8" x14ac:dyDescent="0.3">
      <c r="A242" s="107" t="s">
        <v>36</v>
      </c>
      <c r="B242" s="107" t="s">
        <v>115</v>
      </c>
      <c r="C242" s="107" t="s">
        <v>116</v>
      </c>
      <c r="D242" s="107" t="s">
        <v>24</v>
      </c>
      <c r="E242" s="107" t="s">
        <v>117</v>
      </c>
      <c r="F242" s="107" t="s">
        <v>118</v>
      </c>
      <c r="G242" s="107" t="s">
        <v>14</v>
      </c>
      <c r="H242" s="107">
        <v>0.27</v>
      </c>
    </row>
    <row r="243" spans="1:8" x14ac:dyDescent="0.3">
      <c r="A243" s="107" t="s">
        <v>36</v>
      </c>
      <c r="B243" s="107" t="s">
        <v>129</v>
      </c>
      <c r="C243" s="107" t="s">
        <v>130</v>
      </c>
      <c r="D243" s="107" t="s">
        <v>24</v>
      </c>
      <c r="E243" s="107" t="s">
        <v>117</v>
      </c>
      <c r="F243" s="107" t="s">
        <v>118</v>
      </c>
      <c r="G243" s="107" t="s">
        <v>14</v>
      </c>
      <c r="H243" s="107">
        <v>3273.38</v>
      </c>
    </row>
    <row r="244" spans="1:8" x14ac:dyDescent="0.3">
      <c r="A244" s="107" t="s">
        <v>36</v>
      </c>
      <c r="B244" s="107" t="s">
        <v>125</v>
      </c>
      <c r="C244" s="107" t="s">
        <v>126</v>
      </c>
      <c r="D244" s="107" t="s">
        <v>24</v>
      </c>
      <c r="E244" s="107" t="s">
        <v>117</v>
      </c>
      <c r="F244" s="107" t="s">
        <v>118</v>
      </c>
      <c r="G244" s="107" t="s">
        <v>14</v>
      </c>
      <c r="H244" s="107">
        <v>848.54</v>
      </c>
    </row>
    <row r="245" spans="1:8" x14ac:dyDescent="0.3">
      <c r="A245" s="107" t="s">
        <v>36</v>
      </c>
      <c r="B245" s="107" t="s">
        <v>4400</v>
      </c>
      <c r="C245" s="107" t="s">
        <v>4401</v>
      </c>
      <c r="D245" s="107" t="s">
        <v>11</v>
      </c>
      <c r="E245" s="107" t="s">
        <v>117</v>
      </c>
      <c r="F245" s="107" t="s">
        <v>166</v>
      </c>
      <c r="G245" s="107" t="s">
        <v>14</v>
      </c>
      <c r="H245" s="107">
        <v>3405.98</v>
      </c>
    </row>
    <row r="246" spans="1:8" x14ac:dyDescent="0.3">
      <c r="A246" s="107" t="s">
        <v>36</v>
      </c>
      <c r="B246" s="107" t="s">
        <v>4400</v>
      </c>
      <c r="C246" s="107" t="s">
        <v>4401</v>
      </c>
      <c r="D246" s="107" t="s">
        <v>24</v>
      </c>
      <c r="E246" s="107" t="s">
        <v>117</v>
      </c>
      <c r="F246" s="107" t="s">
        <v>183</v>
      </c>
      <c r="G246" s="107" t="s">
        <v>14</v>
      </c>
      <c r="H246" s="107">
        <v>51580.78</v>
      </c>
    </row>
    <row r="247" spans="1:8" x14ac:dyDescent="0.3">
      <c r="A247" s="107" t="s">
        <v>36</v>
      </c>
      <c r="B247" s="107" t="s">
        <v>4400</v>
      </c>
      <c r="C247" s="107" t="s">
        <v>4401</v>
      </c>
      <c r="D247" s="107" t="s">
        <v>15</v>
      </c>
      <c r="E247" s="107" t="s">
        <v>117</v>
      </c>
      <c r="F247" s="107" t="s">
        <v>180</v>
      </c>
      <c r="G247" s="107" t="s">
        <v>14</v>
      </c>
      <c r="H247" s="107">
        <v>689.45</v>
      </c>
    </row>
    <row r="248" spans="1:8" x14ac:dyDescent="0.3">
      <c r="A248" s="107" t="s">
        <v>36</v>
      </c>
      <c r="B248" s="107" t="s">
        <v>142</v>
      </c>
      <c r="C248" s="107" t="s">
        <v>143</v>
      </c>
      <c r="D248" s="107" t="s">
        <v>24</v>
      </c>
      <c r="E248" s="107" t="s">
        <v>117</v>
      </c>
      <c r="F248" s="107" t="s">
        <v>118</v>
      </c>
      <c r="G248" s="107" t="s">
        <v>14</v>
      </c>
      <c r="H248" s="107">
        <v>832.97</v>
      </c>
    </row>
    <row r="249" spans="1:8" x14ac:dyDescent="0.3">
      <c r="A249" s="107" t="s">
        <v>36</v>
      </c>
      <c r="B249" s="107" t="s">
        <v>135</v>
      </c>
      <c r="C249" s="107" t="s">
        <v>136</v>
      </c>
      <c r="D249" s="107" t="s">
        <v>19</v>
      </c>
      <c r="E249" s="107" t="s">
        <v>117</v>
      </c>
      <c r="F249" s="107" t="s">
        <v>137</v>
      </c>
      <c r="G249" s="107" t="s">
        <v>14</v>
      </c>
      <c r="H249" s="107">
        <v>8357.68</v>
      </c>
    </row>
    <row r="250" spans="1:8" x14ac:dyDescent="0.3">
      <c r="A250" s="107" t="s">
        <v>36</v>
      </c>
      <c r="B250" s="107" t="s">
        <v>153</v>
      </c>
      <c r="C250" s="107" t="s">
        <v>154</v>
      </c>
      <c r="D250" s="107" t="s">
        <v>24</v>
      </c>
      <c r="E250" s="107" t="s">
        <v>117</v>
      </c>
      <c r="F250" s="107" t="s">
        <v>118</v>
      </c>
      <c r="G250" s="107" t="s">
        <v>14</v>
      </c>
      <c r="H250" s="107">
        <v>1088.6199999999999</v>
      </c>
    </row>
    <row r="251" spans="1:8" x14ac:dyDescent="0.3">
      <c r="A251" s="107" t="s">
        <v>36</v>
      </c>
      <c r="B251" s="107" t="s">
        <v>135</v>
      </c>
      <c r="C251" s="107" t="s">
        <v>136</v>
      </c>
      <c r="D251" s="107" t="s">
        <v>58</v>
      </c>
      <c r="E251" s="107" t="s">
        <v>117</v>
      </c>
      <c r="F251" s="107" t="s">
        <v>137</v>
      </c>
      <c r="G251" s="107" t="s">
        <v>14</v>
      </c>
      <c r="H251" s="107">
        <v>211.3</v>
      </c>
    </row>
    <row r="252" spans="1:8" x14ac:dyDescent="0.3">
      <c r="A252" s="107" t="s">
        <v>36</v>
      </c>
      <c r="B252" s="107" t="s">
        <v>123</v>
      </c>
      <c r="C252" s="107" t="s">
        <v>124</v>
      </c>
      <c r="D252" s="107" t="s">
        <v>24</v>
      </c>
      <c r="E252" s="107" t="s">
        <v>117</v>
      </c>
      <c r="F252" s="107" t="s">
        <v>118</v>
      </c>
      <c r="G252" s="107" t="s">
        <v>14</v>
      </c>
      <c r="H252" s="107">
        <v>1550.94</v>
      </c>
    </row>
    <row r="253" spans="1:8" x14ac:dyDescent="0.3">
      <c r="A253" s="107" t="s">
        <v>36</v>
      </c>
      <c r="B253" s="107" t="s">
        <v>135</v>
      </c>
      <c r="C253" s="107" t="s">
        <v>136</v>
      </c>
      <c r="D253" s="107" t="s">
        <v>24</v>
      </c>
      <c r="E253" s="107" t="s">
        <v>117</v>
      </c>
      <c r="F253" s="107" t="s">
        <v>137</v>
      </c>
      <c r="G253" s="107" t="s">
        <v>14</v>
      </c>
      <c r="H253" s="107">
        <v>2799.21</v>
      </c>
    </row>
    <row r="254" spans="1:8" x14ac:dyDescent="0.3">
      <c r="A254" s="107" t="s">
        <v>36</v>
      </c>
      <c r="B254" s="107" t="s">
        <v>121</v>
      </c>
      <c r="C254" s="107" t="s">
        <v>122</v>
      </c>
      <c r="D254" s="107" t="s">
        <v>24</v>
      </c>
      <c r="E254" s="107" t="s">
        <v>117</v>
      </c>
      <c r="F254" s="107" t="s">
        <v>118</v>
      </c>
      <c r="G254" s="107" t="s">
        <v>14</v>
      </c>
      <c r="H254" s="107">
        <v>3350.45</v>
      </c>
    </row>
    <row r="255" spans="1:8" x14ac:dyDescent="0.3">
      <c r="A255" s="107" t="s">
        <v>36</v>
      </c>
      <c r="B255" s="107" t="s">
        <v>138</v>
      </c>
      <c r="C255" s="107" t="s">
        <v>139</v>
      </c>
      <c r="D255" s="107" t="s">
        <v>24</v>
      </c>
      <c r="E255" s="107" t="s">
        <v>117</v>
      </c>
      <c r="F255" s="107" t="s">
        <v>118</v>
      </c>
      <c r="G255" s="107" t="s">
        <v>14</v>
      </c>
      <c r="H255" s="107">
        <v>309.60000000000002</v>
      </c>
    </row>
    <row r="256" spans="1:8" x14ac:dyDescent="0.3">
      <c r="A256" s="107" t="s">
        <v>36</v>
      </c>
      <c r="B256" s="107" t="s">
        <v>119</v>
      </c>
      <c r="C256" s="107" t="s">
        <v>120</v>
      </c>
      <c r="D256" s="107" t="s">
        <v>24</v>
      </c>
      <c r="E256" s="107" t="s">
        <v>117</v>
      </c>
      <c r="F256" s="107" t="s">
        <v>118</v>
      </c>
      <c r="G256" s="107" t="s">
        <v>14</v>
      </c>
      <c r="H256" s="107">
        <v>290.68</v>
      </c>
    </row>
    <row r="257" spans="1:8" x14ac:dyDescent="0.3">
      <c r="A257" s="107" t="s">
        <v>36</v>
      </c>
      <c r="B257" s="107" t="s">
        <v>131</v>
      </c>
      <c r="C257" s="107" t="s">
        <v>132</v>
      </c>
      <c r="D257" s="107" t="s">
        <v>24</v>
      </c>
      <c r="E257" s="107" t="s">
        <v>117</v>
      </c>
      <c r="F257" s="107" t="s">
        <v>118</v>
      </c>
      <c r="G257" s="107" t="s">
        <v>14</v>
      </c>
      <c r="H257" s="107">
        <v>2280.86</v>
      </c>
    </row>
    <row r="258" spans="1:8" x14ac:dyDescent="0.3">
      <c r="A258" s="107" t="s">
        <v>37</v>
      </c>
      <c r="B258" s="107" t="s">
        <v>129</v>
      </c>
      <c r="C258" s="107" t="s">
        <v>130</v>
      </c>
      <c r="D258" s="107" t="s">
        <v>24</v>
      </c>
      <c r="E258" s="107" t="s">
        <v>117</v>
      </c>
      <c r="F258" s="107" t="s">
        <v>118</v>
      </c>
      <c r="G258" s="107" t="s">
        <v>14</v>
      </c>
      <c r="H258" s="107">
        <v>2724.09</v>
      </c>
    </row>
    <row r="259" spans="1:8" x14ac:dyDescent="0.3">
      <c r="A259" s="107" t="s">
        <v>37</v>
      </c>
      <c r="B259" s="107" t="s">
        <v>123</v>
      </c>
      <c r="C259" s="107" t="s">
        <v>124</v>
      </c>
      <c r="D259" s="107" t="s">
        <v>24</v>
      </c>
      <c r="E259" s="107" t="s">
        <v>117</v>
      </c>
      <c r="F259" s="107" t="s">
        <v>118</v>
      </c>
      <c r="G259" s="107" t="s">
        <v>14</v>
      </c>
      <c r="H259" s="107">
        <v>1935.69</v>
      </c>
    </row>
    <row r="260" spans="1:8" x14ac:dyDescent="0.3">
      <c r="A260" s="107" t="s">
        <v>37</v>
      </c>
      <c r="B260" s="107" t="s">
        <v>144</v>
      </c>
      <c r="C260" s="107" t="s">
        <v>145</v>
      </c>
      <c r="D260" s="107" t="s">
        <v>24</v>
      </c>
      <c r="E260" s="107" t="s">
        <v>117</v>
      </c>
      <c r="F260" s="107" t="s">
        <v>118</v>
      </c>
      <c r="G260" s="107" t="s">
        <v>14</v>
      </c>
      <c r="H260" s="107">
        <v>1897.89</v>
      </c>
    </row>
    <row r="261" spans="1:8" x14ac:dyDescent="0.3">
      <c r="A261" s="107" t="s">
        <v>37</v>
      </c>
      <c r="B261" s="107" t="s">
        <v>4400</v>
      </c>
      <c r="C261" s="107" t="s">
        <v>4401</v>
      </c>
      <c r="D261" s="107" t="s">
        <v>24</v>
      </c>
      <c r="E261" s="107" t="s">
        <v>117</v>
      </c>
      <c r="F261" s="107" t="s">
        <v>158</v>
      </c>
      <c r="G261" s="107" t="s">
        <v>14</v>
      </c>
      <c r="H261" s="107">
        <v>25768.49</v>
      </c>
    </row>
    <row r="262" spans="1:8" x14ac:dyDescent="0.3">
      <c r="A262" s="107" t="s">
        <v>37</v>
      </c>
      <c r="B262" s="107" t="s">
        <v>4400</v>
      </c>
      <c r="C262" s="107" t="s">
        <v>4401</v>
      </c>
      <c r="D262" s="107" t="s">
        <v>11</v>
      </c>
      <c r="E262" s="107" t="s">
        <v>117</v>
      </c>
      <c r="F262" s="107" t="s">
        <v>166</v>
      </c>
      <c r="G262" s="107" t="s">
        <v>14</v>
      </c>
      <c r="H262" s="107">
        <v>2085.98</v>
      </c>
    </row>
    <row r="263" spans="1:8" x14ac:dyDescent="0.3">
      <c r="A263" s="107" t="s">
        <v>37</v>
      </c>
      <c r="B263" s="107" t="s">
        <v>140</v>
      </c>
      <c r="C263" s="107" t="s">
        <v>141</v>
      </c>
      <c r="D263" s="107" t="s">
        <v>24</v>
      </c>
      <c r="E263" s="107" t="s">
        <v>117</v>
      </c>
      <c r="F263" s="107" t="s">
        <v>118</v>
      </c>
      <c r="G263" s="107" t="s">
        <v>14</v>
      </c>
      <c r="H263" s="107">
        <v>0.14000000000000001</v>
      </c>
    </row>
    <row r="264" spans="1:8" x14ac:dyDescent="0.3">
      <c r="A264" s="107" t="s">
        <v>37</v>
      </c>
      <c r="B264" s="107" t="s">
        <v>115</v>
      </c>
      <c r="C264" s="107" t="s">
        <v>116</v>
      </c>
      <c r="D264" s="107" t="s">
        <v>24</v>
      </c>
      <c r="E264" s="107" t="s">
        <v>117</v>
      </c>
      <c r="F264" s="107" t="s">
        <v>118</v>
      </c>
      <c r="G264" s="107" t="s">
        <v>14</v>
      </c>
      <c r="H264" s="107">
        <v>1.34</v>
      </c>
    </row>
    <row r="265" spans="1:8" x14ac:dyDescent="0.3">
      <c r="A265" s="107" t="s">
        <v>37</v>
      </c>
      <c r="B265" s="107" t="s">
        <v>127</v>
      </c>
      <c r="C265" s="107" t="s">
        <v>128</v>
      </c>
      <c r="D265" s="107" t="s">
        <v>24</v>
      </c>
      <c r="E265" s="107" t="s">
        <v>117</v>
      </c>
      <c r="F265" s="107" t="s">
        <v>118</v>
      </c>
      <c r="G265" s="107" t="s">
        <v>14</v>
      </c>
      <c r="H265" s="107">
        <v>2405.21</v>
      </c>
    </row>
    <row r="266" spans="1:8" x14ac:dyDescent="0.3">
      <c r="A266" s="107" t="s">
        <v>37</v>
      </c>
      <c r="B266" s="107" t="s">
        <v>119</v>
      </c>
      <c r="C266" s="107" t="s">
        <v>120</v>
      </c>
      <c r="D266" s="107" t="s">
        <v>24</v>
      </c>
      <c r="E266" s="107" t="s">
        <v>117</v>
      </c>
      <c r="F266" s="107" t="s">
        <v>118</v>
      </c>
      <c r="G266" s="107" t="s">
        <v>14</v>
      </c>
      <c r="H266" s="107">
        <v>223.27</v>
      </c>
    </row>
    <row r="267" spans="1:8" x14ac:dyDescent="0.3">
      <c r="A267" s="107" t="s">
        <v>37</v>
      </c>
      <c r="B267" s="107" t="s">
        <v>133</v>
      </c>
      <c r="C267" s="107" t="s">
        <v>134</v>
      </c>
      <c r="D267" s="107" t="s">
        <v>24</v>
      </c>
      <c r="E267" s="107" t="s">
        <v>117</v>
      </c>
      <c r="F267" s="107" t="s">
        <v>118</v>
      </c>
      <c r="G267" s="107" t="s">
        <v>14</v>
      </c>
      <c r="H267" s="107">
        <v>655.66</v>
      </c>
    </row>
    <row r="268" spans="1:8" x14ac:dyDescent="0.3">
      <c r="A268" s="107" t="s">
        <v>37</v>
      </c>
      <c r="B268" s="107" t="s">
        <v>4400</v>
      </c>
      <c r="C268" s="107" t="s">
        <v>4401</v>
      </c>
      <c r="D268" s="107" t="s">
        <v>27</v>
      </c>
      <c r="E268" s="107" t="s">
        <v>117</v>
      </c>
      <c r="F268" s="107" t="s">
        <v>172</v>
      </c>
      <c r="G268" s="107" t="s">
        <v>14</v>
      </c>
      <c r="H268" s="107">
        <v>754.26</v>
      </c>
    </row>
    <row r="269" spans="1:8" x14ac:dyDescent="0.3">
      <c r="A269" s="107" t="s">
        <v>37</v>
      </c>
      <c r="B269" s="107" t="s">
        <v>135</v>
      </c>
      <c r="C269" s="107" t="s">
        <v>136</v>
      </c>
      <c r="D269" s="107" t="s">
        <v>19</v>
      </c>
      <c r="E269" s="107" t="s">
        <v>117</v>
      </c>
      <c r="F269" s="107" t="s">
        <v>137</v>
      </c>
      <c r="G269" s="107" t="s">
        <v>14</v>
      </c>
      <c r="H269" s="107">
        <v>19277.25</v>
      </c>
    </row>
    <row r="270" spans="1:8" x14ac:dyDescent="0.3">
      <c r="A270" s="107" t="s">
        <v>37</v>
      </c>
      <c r="B270" s="107" t="s">
        <v>121</v>
      </c>
      <c r="C270" s="107" t="s">
        <v>122</v>
      </c>
      <c r="D270" s="107" t="s">
        <v>24</v>
      </c>
      <c r="E270" s="107" t="s">
        <v>117</v>
      </c>
      <c r="F270" s="107" t="s">
        <v>118</v>
      </c>
      <c r="G270" s="107" t="s">
        <v>14</v>
      </c>
      <c r="H270" s="107">
        <v>3762.51</v>
      </c>
    </row>
    <row r="271" spans="1:8" x14ac:dyDescent="0.3">
      <c r="A271" s="107" t="s">
        <v>37</v>
      </c>
      <c r="B271" s="107" t="s">
        <v>142</v>
      </c>
      <c r="C271" s="107" t="s">
        <v>143</v>
      </c>
      <c r="D271" s="107" t="s">
        <v>24</v>
      </c>
      <c r="E271" s="107" t="s">
        <v>117</v>
      </c>
      <c r="F271" s="107" t="s">
        <v>118</v>
      </c>
      <c r="G271" s="107" t="s">
        <v>14</v>
      </c>
      <c r="H271" s="107">
        <v>482.22</v>
      </c>
    </row>
    <row r="272" spans="1:8" x14ac:dyDescent="0.3">
      <c r="A272" s="107" t="s">
        <v>37</v>
      </c>
      <c r="B272" s="107" t="s">
        <v>131</v>
      </c>
      <c r="C272" s="107" t="s">
        <v>132</v>
      </c>
      <c r="D272" s="107" t="s">
        <v>24</v>
      </c>
      <c r="E272" s="107" t="s">
        <v>117</v>
      </c>
      <c r="F272" s="107" t="s">
        <v>118</v>
      </c>
      <c r="G272" s="107" t="s">
        <v>14</v>
      </c>
      <c r="H272" s="107">
        <v>1003.02</v>
      </c>
    </row>
    <row r="273" spans="1:8" x14ac:dyDescent="0.3">
      <c r="A273" s="107" t="s">
        <v>37</v>
      </c>
      <c r="B273" s="107" t="s">
        <v>135</v>
      </c>
      <c r="C273" s="107" t="s">
        <v>136</v>
      </c>
      <c r="D273" s="107" t="s">
        <v>58</v>
      </c>
      <c r="E273" s="107" t="s">
        <v>117</v>
      </c>
      <c r="F273" s="107" t="s">
        <v>137</v>
      </c>
      <c r="G273" s="107" t="s">
        <v>14</v>
      </c>
      <c r="H273" s="107">
        <v>444.91</v>
      </c>
    </row>
    <row r="274" spans="1:8" x14ac:dyDescent="0.3">
      <c r="A274" s="107" t="s">
        <v>37</v>
      </c>
      <c r="B274" s="107" t="s">
        <v>4400</v>
      </c>
      <c r="C274" s="107" t="s">
        <v>4401</v>
      </c>
      <c r="D274" s="107" t="s">
        <v>15</v>
      </c>
      <c r="E274" s="107" t="s">
        <v>117</v>
      </c>
      <c r="F274" s="107" t="s">
        <v>180</v>
      </c>
      <c r="G274" s="107" t="s">
        <v>14</v>
      </c>
      <c r="H274" s="107">
        <v>420.43</v>
      </c>
    </row>
    <row r="275" spans="1:8" x14ac:dyDescent="0.3">
      <c r="A275" s="107" t="s">
        <v>37</v>
      </c>
      <c r="B275" s="107" t="s">
        <v>135</v>
      </c>
      <c r="C275" s="107" t="s">
        <v>136</v>
      </c>
      <c r="D275" s="107" t="s">
        <v>24</v>
      </c>
      <c r="E275" s="107" t="s">
        <v>117</v>
      </c>
      <c r="F275" s="107" t="s">
        <v>137</v>
      </c>
      <c r="G275" s="107" t="s">
        <v>14</v>
      </c>
      <c r="H275" s="107">
        <v>1997.77</v>
      </c>
    </row>
    <row r="276" spans="1:8" x14ac:dyDescent="0.3">
      <c r="A276" s="107" t="s">
        <v>37</v>
      </c>
      <c r="B276" s="107" t="s">
        <v>153</v>
      </c>
      <c r="C276" s="107" t="s">
        <v>154</v>
      </c>
      <c r="D276" s="107" t="s">
        <v>24</v>
      </c>
      <c r="E276" s="107" t="s">
        <v>117</v>
      </c>
      <c r="F276" s="107" t="s">
        <v>118</v>
      </c>
      <c r="G276" s="107" t="s">
        <v>14</v>
      </c>
      <c r="H276" s="107">
        <v>1551.9</v>
      </c>
    </row>
    <row r="277" spans="1:8" x14ac:dyDescent="0.3">
      <c r="A277" s="107" t="s">
        <v>38</v>
      </c>
      <c r="B277" s="107" t="s">
        <v>4400</v>
      </c>
      <c r="C277" s="107" t="s">
        <v>4401</v>
      </c>
      <c r="D277" s="107" t="s">
        <v>27</v>
      </c>
      <c r="E277" s="107" t="s">
        <v>117</v>
      </c>
      <c r="F277" s="107" t="s">
        <v>180</v>
      </c>
      <c r="G277" s="107" t="s">
        <v>14</v>
      </c>
      <c r="H277" s="107">
        <v>1273.81</v>
      </c>
    </row>
    <row r="278" spans="1:8" x14ac:dyDescent="0.3">
      <c r="A278" s="107" t="s">
        <v>38</v>
      </c>
      <c r="B278" s="107" t="s">
        <v>135</v>
      </c>
      <c r="C278" s="107" t="s">
        <v>136</v>
      </c>
      <c r="D278" s="107" t="s">
        <v>19</v>
      </c>
      <c r="E278" s="107" t="s">
        <v>117</v>
      </c>
      <c r="F278" s="107" t="s">
        <v>137</v>
      </c>
      <c r="G278" s="107" t="s">
        <v>14</v>
      </c>
      <c r="H278" s="107">
        <v>33203.339999999997</v>
      </c>
    </row>
    <row r="279" spans="1:8" x14ac:dyDescent="0.3">
      <c r="A279" s="107" t="s">
        <v>38</v>
      </c>
      <c r="B279" s="107" t="s">
        <v>4400</v>
      </c>
      <c r="C279" s="107" t="s">
        <v>4401</v>
      </c>
      <c r="D279" s="107" t="s">
        <v>24</v>
      </c>
      <c r="E279" s="107" t="s">
        <v>117</v>
      </c>
      <c r="F279" s="107" t="s">
        <v>169</v>
      </c>
      <c r="G279" s="107" t="s">
        <v>14</v>
      </c>
      <c r="H279" s="107">
        <v>21933.9</v>
      </c>
    </row>
    <row r="280" spans="1:8" x14ac:dyDescent="0.3">
      <c r="A280" s="107" t="s">
        <v>38</v>
      </c>
      <c r="B280" s="107" t="s">
        <v>142</v>
      </c>
      <c r="C280" s="107" t="s">
        <v>143</v>
      </c>
      <c r="D280" s="107" t="s">
        <v>24</v>
      </c>
      <c r="E280" s="107" t="s">
        <v>117</v>
      </c>
      <c r="F280" s="107" t="s">
        <v>118</v>
      </c>
      <c r="G280" s="107" t="s">
        <v>14</v>
      </c>
      <c r="H280" s="107">
        <v>258.97000000000003</v>
      </c>
    </row>
    <row r="281" spans="1:8" x14ac:dyDescent="0.3">
      <c r="A281" s="107" t="s">
        <v>38</v>
      </c>
      <c r="B281" s="107" t="s">
        <v>123</v>
      </c>
      <c r="C281" s="107" t="s">
        <v>124</v>
      </c>
      <c r="D281" s="107" t="s">
        <v>24</v>
      </c>
      <c r="E281" s="107" t="s">
        <v>117</v>
      </c>
      <c r="F281" s="107" t="s">
        <v>118</v>
      </c>
      <c r="G281" s="107" t="s">
        <v>14</v>
      </c>
      <c r="H281" s="107">
        <v>423.16</v>
      </c>
    </row>
    <row r="282" spans="1:8" x14ac:dyDescent="0.3">
      <c r="A282" s="107" t="s">
        <v>38</v>
      </c>
      <c r="B282" s="107" t="s">
        <v>131</v>
      </c>
      <c r="C282" s="107" t="s">
        <v>132</v>
      </c>
      <c r="D282" s="107" t="s">
        <v>24</v>
      </c>
      <c r="E282" s="107" t="s">
        <v>117</v>
      </c>
      <c r="F282" s="107" t="s">
        <v>118</v>
      </c>
      <c r="G282" s="107" t="s">
        <v>14</v>
      </c>
      <c r="H282" s="107">
        <v>760.91</v>
      </c>
    </row>
    <row r="283" spans="1:8" x14ac:dyDescent="0.3">
      <c r="A283" s="107" t="s">
        <v>38</v>
      </c>
      <c r="B283" s="107" t="s">
        <v>4400</v>
      </c>
      <c r="C283" s="107" t="s">
        <v>4401</v>
      </c>
      <c r="D283" s="107" t="s">
        <v>11</v>
      </c>
      <c r="E283" s="107" t="s">
        <v>117</v>
      </c>
      <c r="F283" s="107" t="s">
        <v>172</v>
      </c>
      <c r="G283" s="107" t="s">
        <v>14</v>
      </c>
      <c r="H283" s="107">
        <v>3669.93</v>
      </c>
    </row>
    <row r="284" spans="1:8" x14ac:dyDescent="0.3">
      <c r="A284" s="107" t="s">
        <v>38</v>
      </c>
      <c r="B284" s="107" t="s">
        <v>4400</v>
      </c>
      <c r="C284" s="107" t="s">
        <v>4401</v>
      </c>
      <c r="D284" s="107" t="s">
        <v>15</v>
      </c>
      <c r="E284" s="107" t="s">
        <v>117</v>
      </c>
      <c r="F284" s="107" t="s">
        <v>180</v>
      </c>
      <c r="G284" s="107" t="s">
        <v>14</v>
      </c>
      <c r="H284" s="107">
        <v>515.01</v>
      </c>
    </row>
    <row r="285" spans="1:8" x14ac:dyDescent="0.3">
      <c r="A285" s="107" t="s">
        <v>38</v>
      </c>
      <c r="B285" s="107" t="s">
        <v>115</v>
      </c>
      <c r="C285" s="107" t="s">
        <v>116</v>
      </c>
      <c r="D285" s="107" t="s">
        <v>24</v>
      </c>
      <c r="E285" s="107" t="s">
        <v>117</v>
      </c>
      <c r="F285" s="107" t="s">
        <v>118</v>
      </c>
      <c r="G285" s="107" t="s">
        <v>14</v>
      </c>
      <c r="H285" s="107">
        <v>0.15</v>
      </c>
    </row>
    <row r="286" spans="1:8" x14ac:dyDescent="0.3">
      <c r="A286" s="107" t="s">
        <v>38</v>
      </c>
      <c r="B286" s="107" t="s">
        <v>153</v>
      </c>
      <c r="C286" s="107" t="s">
        <v>154</v>
      </c>
      <c r="D286" s="107" t="s">
        <v>24</v>
      </c>
      <c r="E286" s="107" t="s">
        <v>117</v>
      </c>
      <c r="F286" s="107" t="s">
        <v>118</v>
      </c>
      <c r="G286" s="107" t="s">
        <v>14</v>
      </c>
      <c r="H286" s="107">
        <v>234.15</v>
      </c>
    </row>
    <row r="287" spans="1:8" x14ac:dyDescent="0.3">
      <c r="A287" s="107" t="s">
        <v>38</v>
      </c>
      <c r="B287" s="107" t="s">
        <v>129</v>
      </c>
      <c r="C287" s="107" t="s">
        <v>130</v>
      </c>
      <c r="D287" s="107" t="s">
        <v>24</v>
      </c>
      <c r="E287" s="107" t="s">
        <v>117</v>
      </c>
      <c r="F287" s="107" t="s">
        <v>118</v>
      </c>
      <c r="G287" s="107" t="s">
        <v>14</v>
      </c>
      <c r="H287" s="107">
        <v>5331.42</v>
      </c>
    </row>
    <row r="288" spans="1:8" x14ac:dyDescent="0.3">
      <c r="A288" s="107" t="s">
        <v>38</v>
      </c>
      <c r="B288" s="107" t="s">
        <v>121</v>
      </c>
      <c r="C288" s="107" t="s">
        <v>122</v>
      </c>
      <c r="D288" s="107" t="s">
        <v>24</v>
      </c>
      <c r="E288" s="107" t="s">
        <v>117</v>
      </c>
      <c r="F288" s="107" t="s">
        <v>118</v>
      </c>
      <c r="G288" s="107" t="s">
        <v>14</v>
      </c>
      <c r="H288" s="107">
        <v>2770.39</v>
      </c>
    </row>
    <row r="289" spans="1:8" x14ac:dyDescent="0.3">
      <c r="A289" s="107" t="s">
        <v>38</v>
      </c>
      <c r="B289" s="107" t="s">
        <v>135</v>
      </c>
      <c r="C289" s="107" t="s">
        <v>136</v>
      </c>
      <c r="D289" s="107" t="s">
        <v>24</v>
      </c>
      <c r="E289" s="107" t="s">
        <v>117</v>
      </c>
      <c r="F289" s="107" t="s">
        <v>137</v>
      </c>
      <c r="G289" s="107" t="s">
        <v>14</v>
      </c>
      <c r="H289" s="107">
        <v>3095</v>
      </c>
    </row>
    <row r="290" spans="1:8" x14ac:dyDescent="0.3">
      <c r="A290" s="107" t="s">
        <v>38</v>
      </c>
      <c r="B290" s="107" t="s">
        <v>144</v>
      </c>
      <c r="C290" s="107" t="s">
        <v>145</v>
      </c>
      <c r="D290" s="107" t="s">
        <v>24</v>
      </c>
      <c r="E290" s="107" t="s">
        <v>117</v>
      </c>
      <c r="F290" s="107" t="s">
        <v>118</v>
      </c>
      <c r="G290" s="107" t="s">
        <v>14</v>
      </c>
      <c r="H290" s="107">
        <v>79.760000000000005</v>
      </c>
    </row>
    <row r="291" spans="1:8" x14ac:dyDescent="0.3">
      <c r="A291" s="107" t="s">
        <v>38</v>
      </c>
      <c r="B291" s="107" t="s">
        <v>127</v>
      </c>
      <c r="C291" s="107" t="s">
        <v>128</v>
      </c>
      <c r="D291" s="107" t="s">
        <v>24</v>
      </c>
      <c r="E291" s="107" t="s">
        <v>117</v>
      </c>
      <c r="F291" s="107" t="s">
        <v>118</v>
      </c>
      <c r="G291" s="107" t="s">
        <v>14</v>
      </c>
      <c r="H291" s="107">
        <v>768.18</v>
      </c>
    </row>
    <row r="292" spans="1:8" x14ac:dyDescent="0.3">
      <c r="A292" s="107" t="s">
        <v>38</v>
      </c>
      <c r="B292" s="107" t="s">
        <v>135</v>
      </c>
      <c r="C292" s="107" t="s">
        <v>136</v>
      </c>
      <c r="D292" s="107" t="s">
        <v>58</v>
      </c>
      <c r="E292" s="107" t="s">
        <v>117</v>
      </c>
      <c r="F292" s="107" t="s">
        <v>137</v>
      </c>
      <c r="G292" s="107" t="s">
        <v>14</v>
      </c>
      <c r="H292" s="107">
        <v>1312.83</v>
      </c>
    </row>
    <row r="293" spans="1:8" x14ac:dyDescent="0.3">
      <c r="A293" s="107" t="s">
        <v>38</v>
      </c>
      <c r="B293" s="107" t="s">
        <v>119</v>
      </c>
      <c r="C293" s="107" t="s">
        <v>120</v>
      </c>
      <c r="D293" s="107" t="s">
        <v>24</v>
      </c>
      <c r="E293" s="107" t="s">
        <v>117</v>
      </c>
      <c r="F293" s="107" t="s">
        <v>118</v>
      </c>
      <c r="G293" s="107" t="s">
        <v>14</v>
      </c>
      <c r="H293" s="107">
        <v>166.7</v>
      </c>
    </row>
    <row r="294" spans="1:8" x14ac:dyDescent="0.3">
      <c r="A294" s="107" t="s">
        <v>38</v>
      </c>
      <c r="B294" s="107" t="s">
        <v>140</v>
      </c>
      <c r="C294" s="107" t="s">
        <v>141</v>
      </c>
      <c r="D294" s="107" t="s">
        <v>24</v>
      </c>
      <c r="E294" s="107" t="s">
        <v>117</v>
      </c>
      <c r="F294" s="107" t="s">
        <v>118</v>
      </c>
      <c r="G294" s="107" t="s">
        <v>14</v>
      </c>
      <c r="H294" s="107">
        <v>3.32</v>
      </c>
    </row>
    <row r="295" spans="1:8" x14ac:dyDescent="0.3">
      <c r="A295" s="107" t="s">
        <v>39</v>
      </c>
      <c r="B295" s="107" t="s">
        <v>4400</v>
      </c>
      <c r="C295" s="107" t="s">
        <v>4401</v>
      </c>
      <c r="D295" s="107" t="s">
        <v>24</v>
      </c>
      <c r="E295" s="107" t="s">
        <v>117</v>
      </c>
      <c r="F295" s="107" t="s">
        <v>169</v>
      </c>
      <c r="G295" s="107" t="s">
        <v>14</v>
      </c>
      <c r="H295" s="107">
        <v>40493.050000000003</v>
      </c>
    </row>
    <row r="296" spans="1:8" x14ac:dyDescent="0.3">
      <c r="A296" s="107" t="s">
        <v>39</v>
      </c>
      <c r="B296" s="107" t="s">
        <v>4400</v>
      </c>
      <c r="C296" s="107" t="s">
        <v>4401</v>
      </c>
      <c r="D296" s="107" t="s">
        <v>11</v>
      </c>
      <c r="E296" s="107" t="s">
        <v>117</v>
      </c>
      <c r="F296" s="107" t="s">
        <v>180</v>
      </c>
      <c r="G296" s="107" t="s">
        <v>14</v>
      </c>
      <c r="H296" s="107">
        <v>4127.88</v>
      </c>
    </row>
    <row r="297" spans="1:8" x14ac:dyDescent="0.3">
      <c r="A297" s="107" t="s">
        <v>39</v>
      </c>
      <c r="B297" s="107" t="s">
        <v>119</v>
      </c>
      <c r="C297" s="107" t="s">
        <v>120</v>
      </c>
      <c r="D297" s="107" t="s">
        <v>24</v>
      </c>
      <c r="E297" s="107" t="s">
        <v>117</v>
      </c>
      <c r="F297" s="107" t="s">
        <v>118</v>
      </c>
      <c r="G297" s="107" t="s">
        <v>14</v>
      </c>
      <c r="H297" s="107">
        <v>38.79</v>
      </c>
    </row>
    <row r="298" spans="1:8" x14ac:dyDescent="0.3">
      <c r="A298" s="107" t="s">
        <v>39</v>
      </c>
      <c r="B298" s="107" t="s">
        <v>135</v>
      </c>
      <c r="C298" s="107" t="s">
        <v>136</v>
      </c>
      <c r="D298" s="107" t="s">
        <v>19</v>
      </c>
      <c r="E298" s="107" t="s">
        <v>117</v>
      </c>
      <c r="F298" s="107" t="s">
        <v>137</v>
      </c>
      <c r="G298" s="107" t="s">
        <v>14</v>
      </c>
      <c r="H298" s="107">
        <v>38614.75</v>
      </c>
    </row>
    <row r="299" spans="1:8" x14ac:dyDescent="0.3">
      <c r="A299" s="107" t="s">
        <v>39</v>
      </c>
      <c r="B299" s="107" t="s">
        <v>135</v>
      </c>
      <c r="C299" s="107" t="s">
        <v>136</v>
      </c>
      <c r="D299" s="107" t="s">
        <v>58</v>
      </c>
      <c r="E299" s="107" t="s">
        <v>117</v>
      </c>
      <c r="F299" s="107" t="s">
        <v>137</v>
      </c>
      <c r="G299" s="107" t="s">
        <v>14</v>
      </c>
      <c r="H299" s="107">
        <v>1961.79</v>
      </c>
    </row>
    <row r="300" spans="1:8" x14ac:dyDescent="0.3">
      <c r="A300" s="107" t="s">
        <v>39</v>
      </c>
      <c r="B300" s="107" t="s">
        <v>129</v>
      </c>
      <c r="C300" s="107" t="s">
        <v>130</v>
      </c>
      <c r="D300" s="107" t="s">
        <v>24</v>
      </c>
      <c r="E300" s="107" t="s">
        <v>117</v>
      </c>
      <c r="F300" s="107" t="s">
        <v>118</v>
      </c>
      <c r="G300" s="107" t="s">
        <v>14</v>
      </c>
      <c r="H300" s="107">
        <v>3619.18</v>
      </c>
    </row>
    <row r="301" spans="1:8" x14ac:dyDescent="0.3">
      <c r="A301" s="107" t="s">
        <v>39</v>
      </c>
      <c r="B301" s="107" t="s">
        <v>131</v>
      </c>
      <c r="C301" s="107" t="s">
        <v>132</v>
      </c>
      <c r="D301" s="107" t="s">
        <v>24</v>
      </c>
      <c r="E301" s="107" t="s">
        <v>117</v>
      </c>
      <c r="F301" s="107" t="s">
        <v>118</v>
      </c>
      <c r="G301" s="107" t="s">
        <v>14</v>
      </c>
      <c r="H301" s="107">
        <v>751.79</v>
      </c>
    </row>
    <row r="302" spans="1:8" x14ac:dyDescent="0.3">
      <c r="A302" s="107" t="s">
        <v>39</v>
      </c>
      <c r="B302" s="107" t="s">
        <v>144</v>
      </c>
      <c r="C302" s="107" t="s">
        <v>145</v>
      </c>
      <c r="D302" s="107" t="s">
        <v>24</v>
      </c>
      <c r="E302" s="107" t="s">
        <v>117</v>
      </c>
      <c r="F302" s="107" t="s">
        <v>118</v>
      </c>
      <c r="G302" s="107" t="s">
        <v>14</v>
      </c>
      <c r="H302" s="107">
        <v>87.08</v>
      </c>
    </row>
    <row r="303" spans="1:8" x14ac:dyDescent="0.3">
      <c r="A303" s="107" t="s">
        <v>39</v>
      </c>
      <c r="B303" s="107" t="s">
        <v>142</v>
      </c>
      <c r="C303" s="107" t="s">
        <v>143</v>
      </c>
      <c r="D303" s="107" t="s">
        <v>24</v>
      </c>
      <c r="E303" s="107" t="s">
        <v>117</v>
      </c>
      <c r="F303" s="107" t="s">
        <v>118</v>
      </c>
      <c r="G303" s="107" t="s">
        <v>14</v>
      </c>
      <c r="H303" s="107">
        <v>18.87</v>
      </c>
    </row>
    <row r="304" spans="1:8" x14ac:dyDescent="0.3">
      <c r="A304" s="107" t="s">
        <v>39</v>
      </c>
      <c r="B304" s="107" t="s">
        <v>135</v>
      </c>
      <c r="C304" s="107" t="s">
        <v>136</v>
      </c>
      <c r="D304" s="107" t="s">
        <v>24</v>
      </c>
      <c r="E304" s="107" t="s">
        <v>117</v>
      </c>
      <c r="F304" s="107" t="s">
        <v>137</v>
      </c>
      <c r="G304" s="107" t="s">
        <v>14</v>
      </c>
      <c r="H304" s="107">
        <v>4521.3</v>
      </c>
    </row>
    <row r="305" spans="1:8" x14ac:dyDescent="0.3">
      <c r="A305" s="107" t="s">
        <v>39</v>
      </c>
      <c r="B305" s="107" t="s">
        <v>153</v>
      </c>
      <c r="C305" s="107" t="s">
        <v>154</v>
      </c>
      <c r="D305" s="107" t="s">
        <v>24</v>
      </c>
      <c r="E305" s="107" t="s">
        <v>117</v>
      </c>
      <c r="F305" s="107" t="s">
        <v>118</v>
      </c>
      <c r="G305" s="107" t="s">
        <v>14</v>
      </c>
      <c r="H305" s="107">
        <v>150.77000000000001</v>
      </c>
    </row>
    <row r="306" spans="1:8" x14ac:dyDescent="0.3">
      <c r="A306" s="107" t="s">
        <v>39</v>
      </c>
      <c r="B306" s="107" t="s">
        <v>121</v>
      </c>
      <c r="C306" s="107" t="s">
        <v>122</v>
      </c>
      <c r="D306" s="107" t="s">
        <v>24</v>
      </c>
      <c r="E306" s="107" t="s">
        <v>117</v>
      </c>
      <c r="F306" s="107" t="s">
        <v>118</v>
      </c>
      <c r="G306" s="107" t="s">
        <v>14</v>
      </c>
      <c r="H306" s="107">
        <v>2672.94</v>
      </c>
    </row>
    <row r="307" spans="1:8" x14ac:dyDescent="0.3">
      <c r="A307" s="107" t="s">
        <v>39</v>
      </c>
      <c r="B307" s="107" t="s">
        <v>140</v>
      </c>
      <c r="C307" s="107" t="s">
        <v>141</v>
      </c>
      <c r="D307" s="107" t="s">
        <v>24</v>
      </c>
      <c r="E307" s="107" t="s">
        <v>117</v>
      </c>
      <c r="F307" s="107" t="s">
        <v>118</v>
      </c>
      <c r="G307" s="107" t="s">
        <v>14</v>
      </c>
      <c r="H307" s="107">
        <v>0.34</v>
      </c>
    </row>
    <row r="308" spans="1:8" x14ac:dyDescent="0.3">
      <c r="A308" s="107" t="s">
        <v>39</v>
      </c>
      <c r="B308" s="107" t="s">
        <v>127</v>
      </c>
      <c r="C308" s="107" t="s">
        <v>128</v>
      </c>
      <c r="D308" s="107" t="s">
        <v>24</v>
      </c>
      <c r="E308" s="107" t="s">
        <v>117</v>
      </c>
      <c r="F308" s="107" t="s">
        <v>118</v>
      </c>
      <c r="G308" s="107" t="s">
        <v>14</v>
      </c>
      <c r="H308" s="107">
        <v>1511.54</v>
      </c>
    </row>
    <row r="309" spans="1:8" x14ac:dyDescent="0.3">
      <c r="A309" s="107" t="s">
        <v>39</v>
      </c>
      <c r="B309" s="107" t="s">
        <v>4400</v>
      </c>
      <c r="C309" s="107" t="s">
        <v>4401</v>
      </c>
      <c r="D309" s="107" t="s">
        <v>15</v>
      </c>
      <c r="E309" s="107" t="s">
        <v>117</v>
      </c>
      <c r="F309" s="107" t="s">
        <v>180</v>
      </c>
      <c r="G309" s="107" t="s">
        <v>14</v>
      </c>
      <c r="H309" s="107">
        <v>1373.74</v>
      </c>
    </row>
    <row r="310" spans="1:8" x14ac:dyDescent="0.3">
      <c r="A310" s="107" t="s">
        <v>39</v>
      </c>
      <c r="B310" s="107" t="s">
        <v>4400</v>
      </c>
      <c r="C310" s="107" t="s">
        <v>4401</v>
      </c>
      <c r="D310" s="107" t="s">
        <v>27</v>
      </c>
      <c r="E310" s="107" t="s">
        <v>117</v>
      </c>
      <c r="F310" s="107" t="s">
        <v>180</v>
      </c>
      <c r="G310" s="107" t="s">
        <v>14</v>
      </c>
      <c r="H310" s="107">
        <v>1664.11</v>
      </c>
    </row>
    <row r="311" spans="1:8" x14ac:dyDescent="0.3">
      <c r="A311" s="107" t="s">
        <v>39</v>
      </c>
      <c r="B311" s="107" t="s">
        <v>123</v>
      </c>
      <c r="C311" s="107" t="s">
        <v>124</v>
      </c>
      <c r="D311" s="107" t="s">
        <v>24</v>
      </c>
      <c r="E311" s="107" t="s">
        <v>117</v>
      </c>
      <c r="F311" s="107" t="s">
        <v>118</v>
      </c>
      <c r="G311" s="107" t="s">
        <v>14</v>
      </c>
      <c r="H311" s="107">
        <v>284.37</v>
      </c>
    </row>
    <row r="312" spans="1:8" x14ac:dyDescent="0.3">
      <c r="A312" s="107" t="s">
        <v>39</v>
      </c>
      <c r="B312" s="107" t="s">
        <v>115</v>
      </c>
      <c r="C312" s="107" t="s">
        <v>116</v>
      </c>
      <c r="D312" s="107" t="s">
        <v>24</v>
      </c>
      <c r="E312" s="107" t="s">
        <v>117</v>
      </c>
      <c r="F312" s="107" t="s">
        <v>118</v>
      </c>
      <c r="G312" s="107" t="s">
        <v>14</v>
      </c>
      <c r="H312" s="107">
        <v>3.57</v>
      </c>
    </row>
    <row r="313" spans="1:8" x14ac:dyDescent="0.3">
      <c r="A313" s="107" t="s">
        <v>40</v>
      </c>
      <c r="B313" s="107" t="s">
        <v>123</v>
      </c>
      <c r="C313" s="107" t="s">
        <v>124</v>
      </c>
      <c r="D313" s="107" t="s">
        <v>24</v>
      </c>
      <c r="E313" s="107" t="s">
        <v>117</v>
      </c>
      <c r="F313" s="107" t="s">
        <v>118</v>
      </c>
      <c r="G313" s="107" t="s">
        <v>14</v>
      </c>
      <c r="H313" s="107">
        <v>334.39</v>
      </c>
    </row>
    <row r="314" spans="1:8" x14ac:dyDescent="0.3">
      <c r="A314" s="107" t="s">
        <v>40</v>
      </c>
      <c r="B314" s="107" t="s">
        <v>144</v>
      </c>
      <c r="C314" s="107" t="s">
        <v>145</v>
      </c>
      <c r="D314" s="107" t="s">
        <v>24</v>
      </c>
      <c r="E314" s="107" t="s">
        <v>117</v>
      </c>
      <c r="F314" s="107" t="s">
        <v>118</v>
      </c>
      <c r="G314" s="107" t="s">
        <v>14</v>
      </c>
      <c r="H314" s="107">
        <v>112.87</v>
      </c>
    </row>
    <row r="315" spans="1:8" x14ac:dyDescent="0.3">
      <c r="A315" s="107" t="s">
        <v>40</v>
      </c>
      <c r="B315" s="107" t="s">
        <v>4400</v>
      </c>
      <c r="C315" s="107" t="s">
        <v>4401</v>
      </c>
      <c r="D315" s="107" t="s">
        <v>11</v>
      </c>
      <c r="E315" s="107" t="s">
        <v>117</v>
      </c>
      <c r="F315" s="107" t="s">
        <v>196</v>
      </c>
      <c r="G315" s="107" t="s">
        <v>14</v>
      </c>
      <c r="H315" s="107">
        <v>4494</v>
      </c>
    </row>
    <row r="316" spans="1:8" x14ac:dyDescent="0.3">
      <c r="A316" s="107" t="s">
        <v>40</v>
      </c>
      <c r="B316" s="107" t="s">
        <v>4400</v>
      </c>
      <c r="C316" s="107" t="s">
        <v>4401</v>
      </c>
      <c r="D316" s="107" t="s">
        <v>27</v>
      </c>
      <c r="E316" s="107" t="s">
        <v>117</v>
      </c>
      <c r="F316" s="107" t="s">
        <v>180</v>
      </c>
      <c r="G316" s="107" t="s">
        <v>14</v>
      </c>
      <c r="H316" s="107">
        <v>2177.12</v>
      </c>
    </row>
    <row r="317" spans="1:8" x14ac:dyDescent="0.3">
      <c r="A317" s="107" t="s">
        <v>40</v>
      </c>
      <c r="B317" s="107" t="s">
        <v>135</v>
      </c>
      <c r="C317" s="107" t="s">
        <v>136</v>
      </c>
      <c r="D317" s="107" t="s">
        <v>24</v>
      </c>
      <c r="E317" s="107" t="s">
        <v>117</v>
      </c>
      <c r="F317" s="107" t="s">
        <v>137</v>
      </c>
      <c r="G317" s="107" t="s">
        <v>14</v>
      </c>
      <c r="H317" s="107">
        <v>2731.41</v>
      </c>
    </row>
    <row r="318" spans="1:8" x14ac:dyDescent="0.3">
      <c r="A318" s="107" t="s">
        <v>40</v>
      </c>
      <c r="B318" s="107" t="s">
        <v>127</v>
      </c>
      <c r="C318" s="107" t="s">
        <v>128</v>
      </c>
      <c r="D318" s="107" t="s">
        <v>24</v>
      </c>
      <c r="E318" s="107" t="s">
        <v>117</v>
      </c>
      <c r="F318" s="107" t="s">
        <v>118</v>
      </c>
      <c r="G318" s="107" t="s">
        <v>14</v>
      </c>
      <c r="H318" s="107">
        <v>2796.75</v>
      </c>
    </row>
    <row r="319" spans="1:8" x14ac:dyDescent="0.3">
      <c r="A319" s="107" t="s">
        <v>40</v>
      </c>
      <c r="B319" s="107" t="s">
        <v>142</v>
      </c>
      <c r="C319" s="107" t="s">
        <v>143</v>
      </c>
      <c r="D319" s="107" t="s">
        <v>24</v>
      </c>
      <c r="E319" s="107" t="s">
        <v>117</v>
      </c>
      <c r="F319" s="107" t="s">
        <v>118</v>
      </c>
      <c r="G319" s="107" t="s">
        <v>14</v>
      </c>
      <c r="H319" s="107">
        <v>335.59</v>
      </c>
    </row>
    <row r="320" spans="1:8" x14ac:dyDescent="0.3">
      <c r="A320" s="107" t="s">
        <v>40</v>
      </c>
      <c r="B320" s="107" t="s">
        <v>153</v>
      </c>
      <c r="C320" s="107" t="s">
        <v>154</v>
      </c>
      <c r="D320" s="107" t="s">
        <v>24</v>
      </c>
      <c r="E320" s="107" t="s">
        <v>117</v>
      </c>
      <c r="F320" s="107" t="s">
        <v>118</v>
      </c>
      <c r="G320" s="107" t="s">
        <v>14</v>
      </c>
      <c r="H320" s="107">
        <v>49.81</v>
      </c>
    </row>
    <row r="321" spans="1:8" x14ac:dyDescent="0.3">
      <c r="A321" s="107" t="s">
        <v>40</v>
      </c>
      <c r="B321" s="107" t="s">
        <v>131</v>
      </c>
      <c r="C321" s="107" t="s">
        <v>132</v>
      </c>
      <c r="D321" s="107" t="s">
        <v>24</v>
      </c>
      <c r="E321" s="107" t="s">
        <v>117</v>
      </c>
      <c r="F321" s="107" t="s">
        <v>118</v>
      </c>
      <c r="G321" s="107" t="s">
        <v>14</v>
      </c>
      <c r="H321" s="107">
        <v>598.16</v>
      </c>
    </row>
    <row r="322" spans="1:8" x14ac:dyDescent="0.3">
      <c r="A322" s="107" t="s">
        <v>40</v>
      </c>
      <c r="B322" s="107" t="s">
        <v>4400</v>
      </c>
      <c r="C322" s="107" t="s">
        <v>4401</v>
      </c>
      <c r="D322" s="107" t="s">
        <v>24</v>
      </c>
      <c r="E322" s="107" t="s">
        <v>117</v>
      </c>
      <c r="F322" s="107" t="s">
        <v>158</v>
      </c>
      <c r="G322" s="107" t="s">
        <v>14</v>
      </c>
      <c r="H322" s="107">
        <v>25034.62</v>
      </c>
    </row>
    <row r="323" spans="1:8" x14ac:dyDescent="0.3">
      <c r="A323" s="107" t="s">
        <v>40</v>
      </c>
      <c r="B323" s="107" t="s">
        <v>135</v>
      </c>
      <c r="C323" s="107" t="s">
        <v>136</v>
      </c>
      <c r="D323" s="107" t="s">
        <v>58</v>
      </c>
      <c r="E323" s="107" t="s">
        <v>117</v>
      </c>
      <c r="F323" s="107" t="s">
        <v>137</v>
      </c>
      <c r="G323" s="107" t="s">
        <v>14</v>
      </c>
      <c r="H323" s="107">
        <v>1040.6099999999999</v>
      </c>
    </row>
    <row r="324" spans="1:8" x14ac:dyDescent="0.3">
      <c r="A324" s="107" t="s">
        <v>40</v>
      </c>
      <c r="B324" s="107" t="s">
        <v>129</v>
      </c>
      <c r="C324" s="107" t="s">
        <v>130</v>
      </c>
      <c r="D324" s="107" t="s">
        <v>24</v>
      </c>
      <c r="E324" s="107" t="s">
        <v>117</v>
      </c>
      <c r="F324" s="107" t="s">
        <v>118</v>
      </c>
      <c r="G324" s="107" t="s">
        <v>14</v>
      </c>
      <c r="H324" s="107">
        <v>3790.84</v>
      </c>
    </row>
    <row r="325" spans="1:8" x14ac:dyDescent="0.3">
      <c r="A325" s="107" t="s">
        <v>40</v>
      </c>
      <c r="B325" s="107" t="s">
        <v>121</v>
      </c>
      <c r="C325" s="107" t="s">
        <v>122</v>
      </c>
      <c r="D325" s="107" t="s">
        <v>24</v>
      </c>
      <c r="E325" s="107" t="s">
        <v>117</v>
      </c>
      <c r="F325" s="107" t="s">
        <v>118</v>
      </c>
      <c r="G325" s="107" t="s">
        <v>14</v>
      </c>
      <c r="H325" s="107">
        <v>1918.85</v>
      </c>
    </row>
    <row r="326" spans="1:8" x14ac:dyDescent="0.3">
      <c r="A326" s="107" t="s">
        <v>40</v>
      </c>
      <c r="B326" s="107" t="s">
        <v>4400</v>
      </c>
      <c r="C326" s="107" t="s">
        <v>4401</v>
      </c>
      <c r="D326" s="107" t="s">
        <v>15</v>
      </c>
      <c r="E326" s="107" t="s">
        <v>117</v>
      </c>
      <c r="F326" s="107" t="s">
        <v>180</v>
      </c>
      <c r="G326" s="107" t="s">
        <v>14</v>
      </c>
      <c r="H326" s="107">
        <v>534.57000000000005</v>
      </c>
    </row>
    <row r="327" spans="1:8" x14ac:dyDescent="0.3">
      <c r="A327" s="107" t="s">
        <v>40</v>
      </c>
      <c r="B327" s="107" t="s">
        <v>119</v>
      </c>
      <c r="C327" s="107" t="s">
        <v>120</v>
      </c>
      <c r="D327" s="107" t="s">
        <v>24</v>
      </c>
      <c r="E327" s="107" t="s">
        <v>117</v>
      </c>
      <c r="F327" s="107" t="s">
        <v>118</v>
      </c>
      <c r="G327" s="107" t="s">
        <v>14</v>
      </c>
      <c r="H327" s="107">
        <v>9.9700000000000006</v>
      </c>
    </row>
    <row r="328" spans="1:8" x14ac:dyDescent="0.3">
      <c r="A328" s="107" t="s">
        <v>40</v>
      </c>
      <c r="B328" s="107" t="s">
        <v>115</v>
      </c>
      <c r="C328" s="107" t="s">
        <v>116</v>
      </c>
      <c r="D328" s="107" t="s">
        <v>24</v>
      </c>
      <c r="E328" s="107" t="s">
        <v>117</v>
      </c>
      <c r="F328" s="107" t="s">
        <v>118</v>
      </c>
      <c r="G328" s="107" t="s">
        <v>14</v>
      </c>
      <c r="H328" s="107">
        <v>2.11</v>
      </c>
    </row>
    <row r="329" spans="1:8" x14ac:dyDescent="0.3">
      <c r="A329" s="107" t="s">
        <v>40</v>
      </c>
      <c r="B329" s="107" t="s">
        <v>140</v>
      </c>
      <c r="C329" s="107" t="s">
        <v>141</v>
      </c>
      <c r="D329" s="107" t="s">
        <v>24</v>
      </c>
      <c r="E329" s="107" t="s">
        <v>117</v>
      </c>
      <c r="F329" s="107" t="s">
        <v>118</v>
      </c>
      <c r="G329" s="107" t="s">
        <v>14</v>
      </c>
      <c r="H329" s="107">
        <v>3.94</v>
      </c>
    </row>
    <row r="330" spans="1:8" x14ac:dyDescent="0.3">
      <c r="A330" s="107" t="s">
        <v>40</v>
      </c>
      <c r="B330" s="107" t="s">
        <v>135</v>
      </c>
      <c r="C330" s="107" t="s">
        <v>136</v>
      </c>
      <c r="D330" s="107" t="s">
        <v>19</v>
      </c>
      <c r="E330" s="107" t="s">
        <v>117</v>
      </c>
      <c r="F330" s="107" t="s">
        <v>137</v>
      </c>
      <c r="G330" s="107" t="s">
        <v>14</v>
      </c>
      <c r="H330" s="107">
        <v>43848.89</v>
      </c>
    </row>
    <row r="331" spans="1:8" x14ac:dyDescent="0.3">
      <c r="A331" s="107" t="s">
        <v>41</v>
      </c>
      <c r="B331" s="107" t="s">
        <v>123</v>
      </c>
      <c r="C331" s="107" t="s">
        <v>124</v>
      </c>
      <c r="D331" s="107" t="s">
        <v>24</v>
      </c>
      <c r="E331" s="107" t="s">
        <v>117</v>
      </c>
      <c r="F331" s="107" t="s">
        <v>118</v>
      </c>
      <c r="G331" s="107" t="s">
        <v>14</v>
      </c>
      <c r="H331" s="107">
        <v>289.98</v>
      </c>
    </row>
    <row r="332" spans="1:8" x14ac:dyDescent="0.3">
      <c r="A332" s="107" t="s">
        <v>41</v>
      </c>
      <c r="B332" s="107" t="s">
        <v>4400</v>
      </c>
      <c r="C332" s="107" t="s">
        <v>4401</v>
      </c>
      <c r="D332" s="107" t="s">
        <v>11</v>
      </c>
      <c r="E332" s="107" t="s">
        <v>117</v>
      </c>
      <c r="F332" s="107" t="s">
        <v>241</v>
      </c>
      <c r="G332" s="107" t="s">
        <v>14</v>
      </c>
      <c r="H332" s="107">
        <v>2764.05</v>
      </c>
    </row>
    <row r="333" spans="1:8" x14ac:dyDescent="0.3">
      <c r="A333" s="107" t="s">
        <v>41</v>
      </c>
      <c r="B333" s="107" t="s">
        <v>4400</v>
      </c>
      <c r="C333" s="107" t="s">
        <v>4401</v>
      </c>
      <c r="D333" s="107" t="s">
        <v>15</v>
      </c>
      <c r="E333" s="107" t="s">
        <v>117</v>
      </c>
      <c r="F333" s="107" t="s">
        <v>180</v>
      </c>
      <c r="G333" s="107" t="s">
        <v>14</v>
      </c>
      <c r="H333" s="107">
        <v>659.24</v>
      </c>
    </row>
    <row r="334" spans="1:8" x14ac:dyDescent="0.3">
      <c r="A334" s="107" t="s">
        <v>41</v>
      </c>
      <c r="B334" s="107" t="s">
        <v>129</v>
      </c>
      <c r="C334" s="107" t="s">
        <v>130</v>
      </c>
      <c r="D334" s="107" t="s">
        <v>24</v>
      </c>
      <c r="E334" s="107" t="s">
        <v>117</v>
      </c>
      <c r="F334" s="107" t="s">
        <v>118</v>
      </c>
      <c r="G334" s="107" t="s">
        <v>14</v>
      </c>
      <c r="H334" s="107">
        <v>3630.8</v>
      </c>
    </row>
    <row r="335" spans="1:8" x14ac:dyDescent="0.3">
      <c r="A335" s="107" t="s">
        <v>41</v>
      </c>
      <c r="B335" s="107" t="s">
        <v>138</v>
      </c>
      <c r="C335" s="107" t="s">
        <v>139</v>
      </c>
      <c r="D335" s="107" t="s">
        <v>24</v>
      </c>
      <c r="E335" s="107" t="s">
        <v>117</v>
      </c>
      <c r="F335" s="107" t="s">
        <v>118</v>
      </c>
      <c r="G335" s="107" t="s">
        <v>14</v>
      </c>
      <c r="H335" s="107">
        <v>87.05</v>
      </c>
    </row>
    <row r="336" spans="1:8" x14ac:dyDescent="0.3">
      <c r="A336" s="107" t="s">
        <v>41</v>
      </c>
      <c r="B336" s="107" t="s">
        <v>121</v>
      </c>
      <c r="C336" s="107" t="s">
        <v>122</v>
      </c>
      <c r="D336" s="107" t="s">
        <v>24</v>
      </c>
      <c r="E336" s="107" t="s">
        <v>117</v>
      </c>
      <c r="F336" s="107" t="s">
        <v>118</v>
      </c>
      <c r="G336" s="107" t="s">
        <v>14</v>
      </c>
      <c r="H336" s="107">
        <v>1901.29</v>
      </c>
    </row>
    <row r="337" spans="1:8" x14ac:dyDescent="0.3">
      <c r="A337" s="107" t="s">
        <v>41</v>
      </c>
      <c r="B337" s="107" t="s">
        <v>142</v>
      </c>
      <c r="C337" s="107" t="s">
        <v>143</v>
      </c>
      <c r="D337" s="107" t="s">
        <v>24</v>
      </c>
      <c r="E337" s="107" t="s">
        <v>117</v>
      </c>
      <c r="F337" s="107" t="s">
        <v>118</v>
      </c>
      <c r="G337" s="107" t="s">
        <v>14</v>
      </c>
      <c r="H337" s="107">
        <v>170.72</v>
      </c>
    </row>
    <row r="338" spans="1:8" x14ac:dyDescent="0.3">
      <c r="A338" s="107" t="s">
        <v>41</v>
      </c>
      <c r="B338" s="107" t="s">
        <v>144</v>
      </c>
      <c r="C338" s="107" t="s">
        <v>145</v>
      </c>
      <c r="D338" s="107" t="s">
        <v>24</v>
      </c>
      <c r="E338" s="107" t="s">
        <v>117</v>
      </c>
      <c r="F338" s="107" t="s">
        <v>118</v>
      </c>
      <c r="G338" s="107" t="s">
        <v>14</v>
      </c>
      <c r="H338" s="107">
        <v>166.26</v>
      </c>
    </row>
    <row r="339" spans="1:8" x14ac:dyDescent="0.3">
      <c r="A339" s="107" t="s">
        <v>41</v>
      </c>
      <c r="B339" s="107" t="s">
        <v>135</v>
      </c>
      <c r="C339" s="107" t="s">
        <v>136</v>
      </c>
      <c r="D339" s="107" t="s">
        <v>58</v>
      </c>
      <c r="E339" s="107" t="s">
        <v>117</v>
      </c>
      <c r="F339" s="107" t="s">
        <v>137</v>
      </c>
      <c r="G339" s="107" t="s">
        <v>14</v>
      </c>
      <c r="H339" s="107">
        <v>821.37</v>
      </c>
    </row>
    <row r="340" spans="1:8" x14ac:dyDescent="0.3">
      <c r="A340" s="107" t="s">
        <v>41</v>
      </c>
      <c r="B340" s="107" t="s">
        <v>131</v>
      </c>
      <c r="C340" s="107" t="s">
        <v>132</v>
      </c>
      <c r="D340" s="107" t="s">
        <v>24</v>
      </c>
      <c r="E340" s="107" t="s">
        <v>117</v>
      </c>
      <c r="F340" s="107" t="s">
        <v>118</v>
      </c>
      <c r="G340" s="107" t="s">
        <v>14</v>
      </c>
      <c r="H340" s="107">
        <v>380.02</v>
      </c>
    </row>
    <row r="341" spans="1:8" x14ac:dyDescent="0.3">
      <c r="A341" s="107" t="s">
        <v>41</v>
      </c>
      <c r="B341" s="107" t="s">
        <v>4400</v>
      </c>
      <c r="C341" s="107" t="s">
        <v>4401</v>
      </c>
      <c r="D341" s="107" t="s">
        <v>24</v>
      </c>
      <c r="E341" s="107" t="s">
        <v>117</v>
      </c>
      <c r="F341" s="107" t="s">
        <v>183</v>
      </c>
      <c r="G341" s="107" t="s">
        <v>14</v>
      </c>
      <c r="H341" s="107">
        <v>28715.11</v>
      </c>
    </row>
    <row r="342" spans="1:8" x14ac:dyDescent="0.3">
      <c r="A342" s="107" t="s">
        <v>41</v>
      </c>
      <c r="B342" s="107" t="s">
        <v>133</v>
      </c>
      <c r="C342" s="107" t="s">
        <v>134</v>
      </c>
      <c r="D342" s="107" t="s">
        <v>24</v>
      </c>
      <c r="E342" s="107" t="s">
        <v>117</v>
      </c>
      <c r="F342" s="107" t="s">
        <v>118</v>
      </c>
      <c r="G342" s="107" t="s">
        <v>14</v>
      </c>
      <c r="H342" s="107">
        <v>604.92999999999995</v>
      </c>
    </row>
    <row r="343" spans="1:8" x14ac:dyDescent="0.3">
      <c r="A343" s="107" t="s">
        <v>41</v>
      </c>
      <c r="B343" s="107" t="s">
        <v>140</v>
      </c>
      <c r="C343" s="107" t="s">
        <v>141</v>
      </c>
      <c r="D343" s="107" t="s">
        <v>24</v>
      </c>
      <c r="E343" s="107" t="s">
        <v>117</v>
      </c>
      <c r="F343" s="107" t="s">
        <v>118</v>
      </c>
      <c r="G343" s="107" t="s">
        <v>14</v>
      </c>
      <c r="H343" s="107">
        <v>8.31</v>
      </c>
    </row>
    <row r="344" spans="1:8" x14ac:dyDescent="0.3">
      <c r="A344" s="107" t="s">
        <v>41</v>
      </c>
      <c r="B344" s="107" t="s">
        <v>127</v>
      </c>
      <c r="C344" s="107" t="s">
        <v>128</v>
      </c>
      <c r="D344" s="107" t="s">
        <v>24</v>
      </c>
      <c r="E344" s="107" t="s">
        <v>117</v>
      </c>
      <c r="F344" s="107" t="s">
        <v>118</v>
      </c>
      <c r="G344" s="107" t="s">
        <v>14</v>
      </c>
      <c r="H344" s="107">
        <v>2770.43</v>
      </c>
    </row>
    <row r="345" spans="1:8" x14ac:dyDescent="0.3">
      <c r="A345" s="107" t="s">
        <v>41</v>
      </c>
      <c r="B345" s="107" t="s">
        <v>4400</v>
      </c>
      <c r="C345" s="107" t="s">
        <v>4401</v>
      </c>
      <c r="D345" s="107" t="s">
        <v>27</v>
      </c>
      <c r="E345" s="107" t="s">
        <v>117</v>
      </c>
      <c r="F345" s="107" t="s">
        <v>180</v>
      </c>
      <c r="G345" s="107" t="s">
        <v>14</v>
      </c>
      <c r="H345" s="107">
        <v>820.34</v>
      </c>
    </row>
    <row r="346" spans="1:8" x14ac:dyDescent="0.3">
      <c r="A346" s="107" t="s">
        <v>41</v>
      </c>
      <c r="B346" s="107" t="s">
        <v>119</v>
      </c>
      <c r="C346" s="107" t="s">
        <v>120</v>
      </c>
      <c r="D346" s="107" t="s">
        <v>24</v>
      </c>
      <c r="E346" s="107" t="s">
        <v>117</v>
      </c>
      <c r="F346" s="107" t="s">
        <v>118</v>
      </c>
      <c r="G346" s="107" t="s">
        <v>14</v>
      </c>
      <c r="H346" s="107">
        <v>14.23</v>
      </c>
    </row>
    <row r="347" spans="1:8" x14ac:dyDescent="0.3">
      <c r="A347" s="107" t="s">
        <v>41</v>
      </c>
      <c r="B347" s="107" t="s">
        <v>153</v>
      </c>
      <c r="C347" s="107" t="s">
        <v>154</v>
      </c>
      <c r="D347" s="107" t="s">
        <v>24</v>
      </c>
      <c r="E347" s="107" t="s">
        <v>117</v>
      </c>
      <c r="F347" s="107" t="s">
        <v>118</v>
      </c>
      <c r="G347" s="107" t="s">
        <v>14</v>
      </c>
      <c r="H347" s="107">
        <v>483.8</v>
      </c>
    </row>
    <row r="348" spans="1:8" x14ac:dyDescent="0.3">
      <c r="A348" s="107" t="s">
        <v>41</v>
      </c>
      <c r="B348" s="107" t="s">
        <v>135</v>
      </c>
      <c r="C348" s="107" t="s">
        <v>136</v>
      </c>
      <c r="D348" s="107" t="s">
        <v>24</v>
      </c>
      <c r="E348" s="107" t="s">
        <v>117</v>
      </c>
      <c r="F348" s="107" t="s">
        <v>137</v>
      </c>
      <c r="G348" s="107" t="s">
        <v>14</v>
      </c>
      <c r="H348" s="107">
        <v>4037.59</v>
      </c>
    </row>
    <row r="349" spans="1:8" x14ac:dyDescent="0.3">
      <c r="A349" s="107" t="s">
        <v>41</v>
      </c>
      <c r="B349" s="107" t="s">
        <v>115</v>
      </c>
      <c r="C349" s="107" t="s">
        <v>116</v>
      </c>
      <c r="D349" s="107" t="s">
        <v>24</v>
      </c>
      <c r="E349" s="107" t="s">
        <v>117</v>
      </c>
      <c r="F349" s="107" t="s">
        <v>118</v>
      </c>
      <c r="G349" s="107" t="s">
        <v>14</v>
      </c>
      <c r="H349" s="107">
        <v>36.04</v>
      </c>
    </row>
    <row r="350" spans="1:8" x14ac:dyDescent="0.3">
      <c r="A350" s="107" t="s">
        <v>41</v>
      </c>
      <c r="B350" s="107" t="s">
        <v>135</v>
      </c>
      <c r="C350" s="107" t="s">
        <v>136</v>
      </c>
      <c r="D350" s="107" t="s">
        <v>19</v>
      </c>
      <c r="E350" s="107" t="s">
        <v>117</v>
      </c>
      <c r="F350" s="107" t="s">
        <v>137</v>
      </c>
      <c r="G350" s="107" t="s">
        <v>14</v>
      </c>
      <c r="H350" s="107">
        <v>38483.11</v>
      </c>
    </row>
    <row r="351" spans="1:8" x14ac:dyDescent="0.3">
      <c r="A351" s="107" t="s">
        <v>42</v>
      </c>
      <c r="B351" s="107" t="s">
        <v>4400</v>
      </c>
      <c r="C351" s="107" t="s">
        <v>4401</v>
      </c>
      <c r="D351" s="107" t="s">
        <v>24</v>
      </c>
      <c r="E351" s="107" t="s">
        <v>117</v>
      </c>
      <c r="F351" s="107" t="s">
        <v>169</v>
      </c>
      <c r="G351" s="107" t="s">
        <v>14</v>
      </c>
      <c r="H351" s="107">
        <v>16166.27</v>
      </c>
    </row>
    <row r="352" spans="1:8" x14ac:dyDescent="0.3">
      <c r="A352" s="107" t="s">
        <v>42</v>
      </c>
      <c r="B352" s="107" t="s">
        <v>119</v>
      </c>
      <c r="C352" s="107" t="s">
        <v>120</v>
      </c>
      <c r="D352" s="107" t="s">
        <v>24</v>
      </c>
      <c r="E352" s="107" t="s">
        <v>117</v>
      </c>
      <c r="F352" s="107" t="s">
        <v>118</v>
      </c>
      <c r="G352" s="107" t="s">
        <v>14</v>
      </c>
      <c r="H352" s="107">
        <v>81.209999999999994</v>
      </c>
    </row>
    <row r="353" spans="1:8" x14ac:dyDescent="0.3">
      <c r="A353" s="107" t="s">
        <v>42</v>
      </c>
      <c r="B353" s="107" t="s">
        <v>135</v>
      </c>
      <c r="C353" s="107" t="s">
        <v>136</v>
      </c>
      <c r="D353" s="107" t="s">
        <v>24</v>
      </c>
      <c r="E353" s="107" t="s">
        <v>117</v>
      </c>
      <c r="F353" s="107" t="s">
        <v>137</v>
      </c>
      <c r="G353" s="107" t="s">
        <v>14</v>
      </c>
      <c r="H353" s="107">
        <v>4452.2299999999996</v>
      </c>
    </row>
    <row r="354" spans="1:8" x14ac:dyDescent="0.3">
      <c r="A354" s="107" t="s">
        <v>42</v>
      </c>
      <c r="B354" s="107" t="s">
        <v>153</v>
      </c>
      <c r="C354" s="107" t="s">
        <v>154</v>
      </c>
      <c r="D354" s="107" t="s">
        <v>24</v>
      </c>
      <c r="E354" s="107" t="s">
        <v>117</v>
      </c>
      <c r="F354" s="107" t="s">
        <v>118</v>
      </c>
      <c r="G354" s="107" t="s">
        <v>14</v>
      </c>
      <c r="H354" s="107">
        <v>254.07</v>
      </c>
    </row>
    <row r="355" spans="1:8" x14ac:dyDescent="0.3">
      <c r="A355" s="107" t="s">
        <v>42</v>
      </c>
      <c r="B355" s="107" t="s">
        <v>4400</v>
      </c>
      <c r="C355" s="107" t="s">
        <v>4401</v>
      </c>
      <c r="D355" s="107" t="s">
        <v>11</v>
      </c>
      <c r="E355" s="107" t="s">
        <v>117</v>
      </c>
      <c r="F355" s="107" t="s">
        <v>180</v>
      </c>
      <c r="G355" s="107" t="s">
        <v>14</v>
      </c>
      <c r="H355" s="107">
        <v>2817.92</v>
      </c>
    </row>
    <row r="356" spans="1:8" x14ac:dyDescent="0.3">
      <c r="A356" s="107" t="s">
        <v>42</v>
      </c>
      <c r="B356" s="107" t="s">
        <v>123</v>
      </c>
      <c r="C356" s="107" t="s">
        <v>124</v>
      </c>
      <c r="D356" s="107" t="s">
        <v>24</v>
      </c>
      <c r="E356" s="107" t="s">
        <v>117</v>
      </c>
      <c r="F356" s="107" t="s">
        <v>118</v>
      </c>
      <c r="G356" s="107" t="s">
        <v>14</v>
      </c>
      <c r="H356" s="107">
        <v>713.66</v>
      </c>
    </row>
    <row r="357" spans="1:8" x14ac:dyDescent="0.3">
      <c r="A357" s="107" t="s">
        <v>42</v>
      </c>
      <c r="B357" s="107" t="s">
        <v>144</v>
      </c>
      <c r="C357" s="107" t="s">
        <v>145</v>
      </c>
      <c r="D357" s="107" t="s">
        <v>24</v>
      </c>
      <c r="E357" s="107" t="s">
        <v>117</v>
      </c>
      <c r="F357" s="107" t="s">
        <v>118</v>
      </c>
      <c r="G357" s="107" t="s">
        <v>14</v>
      </c>
      <c r="H357" s="107">
        <v>381.68</v>
      </c>
    </row>
    <row r="358" spans="1:8" x14ac:dyDescent="0.3">
      <c r="A358" s="107" t="s">
        <v>42</v>
      </c>
      <c r="B358" s="107" t="s">
        <v>138</v>
      </c>
      <c r="C358" s="107" t="s">
        <v>139</v>
      </c>
      <c r="D358" s="107" t="s">
        <v>24</v>
      </c>
      <c r="E358" s="107" t="s">
        <v>117</v>
      </c>
      <c r="F358" s="107" t="s">
        <v>118</v>
      </c>
      <c r="G358" s="107" t="s">
        <v>14</v>
      </c>
      <c r="H358" s="107">
        <v>615.39</v>
      </c>
    </row>
    <row r="359" spans="1:8" x14ac:dyDescent="0.3">
      <c r="A359" s="107" t="s">
        <v>42</v>
      </c>
      <c r="B359" s="107" t="s">
        <v>4400</v>
      </c>
      <c r="C359" s="107" t="s">
        <v>4401</v>
      </c>
      <c r="D359" s="107" t="s">
        <v>27</v>
      </c>
      <c r="E359" s="107" t="s">
        <v>117</v>
      </c>
      <c r="F359" s="107" t="s">
        <v>180</v>
      </c>
      <c r="G359" s="107" t="s">
        <v>14</v>
      </c>
      <c r="H359" s="107">
        <v>687.06</v>
      </c>
    </row>
    <row r="360" spans="1:8" x14ac:dyDescent="0.3">
      <c r="A360" s="107" t="s">
        <v>42</v>
      </c>
      <c r="B360" s="107" t="s">
        <v>127</v>
      </c>
      <c r="C360" s="107" t="s">
        <v>128</v>
      </c>
      <c r="D360" s="107" t="s">
        <v>24</v>
      </c>
      <c r="E360" s="107" t="s">
        <v>117</v>
      </c>
      <c r="F360" s="107" t="s">
        <v>118</v>
      </c>
      <c r="G360" s="107" t="s">
        <v>14</v>
      </c>
      <c r="H360" s="107">
        <v>1880.61</v>
      </c>
    </row>
    <row r="361" spans="1:8" x14ac:dyDescent="0.3">
      <c r="A361" s="107" t="s">
        <v>42</v>
      </c>
      <c r="B361" s="107" t="s">
        <v>140</v>
      </c>
      <c r="C361" s="107" t="s">
        <v>141</v>
      </c>
      <c r="D361" s="107" t="s">
        <v>24</v>
      </c>
      <c r="E361" s="107" t="s">
        <v>117</v>
      </c>
      <c r="F361" s="107" t="s">
        <v>118</v>
      </c>
      <c r="G361" s="107" t="s">
        <v>14</v>
      </c>
      <c r="H361" s="107">
        <v>47.61</v>
      </c>
    </row>
    <row r="362" spans="1:8" x14ac:dyDescent="0.3">
      <c r="A362" s="107" t="s">
        <v>42</v>
      </c>
      <c r="B362" s="107" t="s">
        <v>129</v>
      </c>
      <c r="C362" s="107" t="s">
        <v>130</v>
      </c>
      <c r="D362" s="107" t="s">
        <v>24</v>
      </c>
      <c r="E362" s="107" t="s">
        <v>117</v>
      </c>
      <c r="F362" s="107" t="s">
        <v>118</v>
      </c>
      <c r="G362" s="107" t="s">
        <v>14</v>
      </c>
      <c r="H362" s="107">
        <v>5740.33</v>
      </c>
    </row>
    <row r="363" spans="1:8" x14ac:dyDescent="0.3">
      <c r="A363" s="107" t="s">
        <v>42</v>
      </c>
      <c r="B363" s="107" t="s">
        <v>135</v>
      </c>
      <c r="C363" s="107" t="s">
        <v>136</v>
      </c>
      <c r="D363" s="107" t="s">
        <v>58</v>
      </c>
      <c r="E363" s="107" t="s">
        <v>117</v>
      </c>
      <c r="F363" s="107" t="s">
        <v>137</v>
      </c>
      <c r="G363" s="107" t="s">
        <v>14</v>
      </c>
      <c r="H363" s="107">
        <v>813.12</v>
      </c>
    </row>
    <row r="364" spans="1:8" x14ac:dyDescent="0.3">
      <c r="A364" s="107" t="s">
        <v>42</v>
      </c>
      <c r="B364" s="107" t="s">
        <v>115</v>
      </c>
      <c r="C364" s="107" t="s">
        <v>116</v>
      </c>
      <c r="D364" s="107" t="s">
        <v>24</v>
      </c>
      <c r="E364" s="107" t="s">
        <v>117</v>
      </c>
      <c r="F364" s="107" t="s">
        <v>118</v>
      </c>
      <c r="G364" s="107" t="s">
        <v>14</v>
      </c>
      <c r="H364" s="107">
        <v>0.02</v>
      </c>
    </row>
    <row r="365" spans="1:8" x14ac:dyDescent="0.3">
      <c r="A365" s="107" t="s">
        <v>42</v>
      </c>
      <c r="B365" s="107" t="s">
        <v>133</v>
      </c>
      <c r="C365" s="107" t="s">
        <v>134</v>
      </c>
      <c r="D365" s="107" t="s">
        <v>24</v>
      </c>
      <c r="E365" s="107" t="s">
        <v>117</v>
      </c>
      <c r="F365" s="107" t="s">
        <v>118</v>
      </c>
      <c r="G365" s="107" t="s">
        <v>14</v>
      </c>
      <c r="H365" s="107">
        <v>325.14999999999998</v>
      </c>
    </row>
    <row r="366" spans="1:8" x14ac:dyDescent="0.3">
      <c r="A366" s="107" t="s">
        <v>42</v>
      </c>
      <c r="B366" s="107" t="s">
        <v>121</v>
      </c>
      <c r="C366" s="107" t="s">
        <v>122</v>
      </c>
      <c r="D366" s="107" t="s">
        <v>24</v>
      </c>
      <c r="E366" s="107" t="s">
        <v>117</v>
      </c>
      <c r="F366" s="107" t="s">
        <v>118</v>
      </c>
      <c r="G366" s="107" t="s">
        <v>14</v>
      </c>
      <c r="H366" s="107">
        <v>2045.99</v>
      </c>
    </row>
    <row r="367" spans="1:8" x14ac:dyDescent="0.3">
      <c r="A367" s="107" t="s">
        <v>42</v>
      </c>
      <c r="B367" s="107" t="s">
        <v>131</v>
      </c>
      <c r="C367" s="107" t="s">
        <v>132</v>
      </c>
      <c r="D367" s="107" t="s">
        <v>24</v>
      </c>
      <c r="E367" s="107" t="s">
        <v>117</v>
      </c>
      <c r="F367" s="107" t="s">
        <v>118</v>
      </c>
      <c r="G367" s="107" t="s">
        <v>14</v>
      </c>
      <c r="H367" s="107">
        <v>841.68</v>
      </c>
    </row>
    <row r="368" spans="1:8" x14ac:dyDescent="0.3">
      <c r="A368" s="107" t="s">
        <v>42</v>
      </c>
      <c r="B368" s="107" t="s">
        <v>135</v>
      </c>
      <c r="C368" s="107" t="s">
        <v>136</v>
      </c>
      <c r="D368" s="107" t="s">
        <v>19</v>
      </c>
      <c r="E368" s="107" t="s">
        <v>117</v>
      </c>
      <c r="F368" s="107" t="s">
        <v>137</v>
      </c>
      <c r="G368" s="107" t="s">
        <v>14</v>
      </c>
      <c r="H368" s="107">
        <v>29351.13</v>
      </c>
    </row>
    <row r="369" spans="1:8" x14ac:dyDescent="0.3">
      <c r="A369" s="107" t="s">
        <v>42</v>
      </c>
      <c r="B369" s="107" t="s">
        <v>142</v>
      </c>
      <c r="C369" s="107" t="s">
        <v>143</v>
      </c>
      <c r="D369" s="107" t="s">
        <v>24</v>
      </c>
      <c r="E369" s="107" t="s">
        <v>117</v>
      </c>
      <c r="F369" s="107" t="s">
        <v>118</v>
      </c>
      <c r="G369" s="107" t="s">
        <v>14</v>
      </c>
      <c r="H369" s="107">
        <v>260.39</v>
      </c>
    </row>
    <row r="370" spans="1:8" x14ac:dyDescent="0.3">
      <c r="A370" s="107" t="s">
        <v>42</v>
      </c>
      <c r="B370" s="107" t="s">
        <v>4400</v>
      </c>
      <c r="C370" s="107" t="s">
        <v>4401</v>
      </c>
      <c r="D370" s="107" t="s">
        <v>15</v>
      </c>
      <c r="E370" s="107" t="s">
        <v>117</v>
      </c>
      <c r="F370" s="107" t="s">
        <v>180</v>
      </c>
      <c r="G370" s="107" t="s">
        <v>14</v>
      </c>
      <c r="H370" s="107">
        <v>781.46</v>
      </c>
    </row>
    <row r="371" spans="1:8" x14ac:dyDescent="0.3">
      <c r="A371" s="107" t="s">
        <v>43</v>
      </c>
      <c r="B371" s="107" t="s">
        <v>144</v>
      </c>
      <c r="C371" s="107" t="s">
        <v>145</v>
      </c>
      <c r="D371" s="107" t="s">
        <v>24</v>
      </c>
      <c r="E371" s="107" t="s">
        <v>117</v>
      </c>
      <c r="F371" s="107" t="s">
        <v>118</v>
      </c>
      <c r="G371" s="107" t="s">
        <v>14</v>
      </c>
      <c r="H371" s="107">
        <v>515.62</v>
      </c>
    </row>
    <row r="372" spans="1:8" x14ac:dyDescent="0.3">
      <c r="A372" s="107" t="s">
        <v>43</v>
      </c>
      <c r="B372" s="107" t="s">
        <v>4400</v>
      </c>
      <c r="C372" s="107" t="s">
        <v>4401</v>
      </c>
      <c r="D372" s="107" t="s">
        <v>24</v>
      </c>
      <c r="E372" s="107" t="s">
        <v>117</v>
      </c>
      <c r="F372" s="107" t="s">
        <v>169</v>
      </c>
      <c r="G372" s="107" t="s">
        <v>14</v>
      </c>
      <c r="H372" s="107">
        <v>6329.87</v>
      </c>
    </row>
    <row r="373" spans="1:8" x14ac:dyDescent="0.3">
      <c r="A373" s="107" t="s">
        <v>43</v>
      </c>
      <c r="B373" s="107" t="s">
        <v>4400</v>
      </c>
      <c r="C373" s="107" t="s">
        <v>4401</v>
      </c>
      <c r="D373" s="107" t="s">
        <v>11</v>
      </c>
      <c r="E373" s="107" t="s">
        <v>117</v>
      </c>
      <c r="F373" s="107" t="s">
        <v>166</v>
      </c>
      <c r="G373" s="107" t="s">
        <v>14</v>
      </c>
      <c r="H373" s="107">
        <v>3422.75</v>
      </c>
    </row>
    <row r="374" spans="1:8" x14ac:dyDescent="0.3">
      <c r="A374" s="107" t="s">
        <v>43</v>
      </c>
      <c r="B374" s="107" t="s">
        <v>123</v>
      </c>
      <c r="C374" s="107" t="s">
        <v>124</v>
      </c>
      <c r="D374" s="107" t="s">
        <v>24</v>
      </c>
      <c r="E374" s="107" t="s">
        <v>117</v>
      </c>
      <c r="F374" s="107" t="s">
        <v>118</v>
      </c>
      <c r="G374" s="107" t="s">
        <v>14</v>
      </c>
      <c r="H374" s="107">
        <v>488.45</v>
      </c>
    </row>
    <row r="375" spans="1:8" x14ac:dyDescent="0.3">
      <c r="A375" s="107" t="s">
        <v>43</v>
      </c>
      <c r="B375" s="107" t="s">
        <v>142</v>
      </c>
      <c r="C375" s="107" t="s">
        <v>143</v>
      </c>
      <c r="D375" s="107" t="s">
        <v>24</v>
      </c>
      <c r="E375" s="107" t="s">
        <v>117</v>
      </c>
      <c r="F375" s="107" t="s">
        <v>118</v>
      </c>
      <c r="G375" s="107" t="s">
        <v>14</v>
      </c>
      <c r="H375" s="107">
        <v>205.7</v>
      </c>
    </row>
    <row r="376" spans="1:8" x14ac:dyDescent="0.3">
      <c r="A376" s="107" t="s">
        <v>43</v>
      </c>
      <c r="B376" s="107" t="s">
        <v>115</v>
      </c>
      <c r="C376" s="107" t="s">
        <v>116</v>
      </c>
      <c r="D376" s="107" t="s">
        <v>24</v>
      </c>
      <c r="E376" s="107" t="s">
        <v>117</v>
      </c>
      <c r="F376" s="107" t="s">
        <v>118</v>
      </c>
      <c r="G376" s="107" t="s">
        <v>14</v>
      </c>
      <c r="H376" s="107">
        <v>1.19</v>
      </c>
    </row>
    <row r="377" spans="1:8" x14ac:dyDescent="0.3">
      <c r="A377" s="107" t="s">
        <v>43</v>
      </c>
      <c r="B377" s="107" t="s">
        <v>4400</v>
      </c>
      <c r="C377" s="107" t="s">
        <v>4401</v>
      </c>
      <c r="D377" s="107" t="s">
        <v>15</v>
      </c>
      <c r="E377" s="107" t="s">
        <v>117</v>
      </c>
      <c r="F377" s="107" t="s">
        <v>180</v>
      </c>
      <c r="G377" s="107" t="s">
        <v>14</v>
      </c>
      <c r="H377" s="107">
        <v>765.38</v>
      </c>
    </row>
    <row r="378" spans="1:8" x14ac:dyDescent="0.3">
      <c r="A378" s="107" t="s">
        <v>43</v>
      </c>
      <c r="B378" s="107" t="s">
        <v>133</v>
      </c>
      <c r="C378" s="107" t="s">
        <v>134</v>
      </c>
      <c r="D378" s="107" t="s">
        <v>24</v>
      </c>
      <c r="E378" s="107" t="s">
        <v>117</v>
      </c>
      <c r="F378" s="107" t="s">
        <v>118</v>
      </c>
      <c r="G378" s="107" t="s">
        <v>14</v>
      </c>
      <c r="H378" s="107">
        <v>789.6</v>
      </c>
    </row>
    <row r="379" spans="1:8" x14ac:dyDescent="0.3">
      <c r="A379" s="107" t="s">
        <v>43</v>
      </c>
      <c r="B379" s="107" t="s">
        <v>140</v>
      </c>
      <c r="C379" s="107" t="s">
        <v>141</v>
      </c>
      <c r="D379" s="107" t="s">
        <v>24</v>
      </c>
      <c r="E379" s="107" t="s">
        <v>117</v>
      </c>
      <c r="F379" s="107" t="s">
        <v>118</v>
      </c>
      <c r="G379" s="107" t="s">
        <v>14</v>
      </c>
      <c r="H379" s="107">
        <v>42.85</v>
      </c>
    </row>
    <row r="380" spans="1:8" x14ac:dyDescent="0.3">
      <c r="A380" s="107" t="s">
        <v>43</v>
      </c>
      <c r="B380" s="107" t="s">
        <v>135</v>
      </c>
      <c r="C380" s="107" t="s">
        <v>136</v>
      </c>
      <c r="D380" s="107" t="s">
        <v>19</v>
      </c>
      <c r="E380" s="107" t="s">
        <v>117</v>
      </c>
      <c r="F380" s="107" t="s">
        <v>137</v>
      </c>
      <c r="G380" s="107" t="s">
        <v>14</v>
      </c>
      <c r="H380" s="107">
        <v>16899.39</v>
      </c>
    </row>
    <row r="381" spans="1:8" x14ac:dyDescent="0.3">
      <c r="A381" s="107" t="s">
        <v>43</v>
      </c>
      <c r="B381" s="107" t="s">
        <v>129</v>
      </c>
      <c r="C381" s="107" t="s">
        <v>130</v>
      </c>
      <c r="D381" s="107" t="s">
        <v>24</v>
      </c>
      <c r="E381" s="107" t="s">
        <v>117</v>
      </c>
      <c r="F381" s="107" t="s">
        <v>118</v>
      </c>
      <c r="G381" s="107" t="s">
        <v>14</v>
      </c>
      <c r="H381" s="107">
        <v>6166.35</v>
      </c>
    </row>
    <row r="382" spans="1:8" x14ac:dyDescent="0.3">
      <c r="A382" s="107" t="s">
        <v>43</v>
      </c>
      <c r="B382" s="107" t="s">
        <v>119</v>
      </c>
      <c r="C382" s="107" t="s">
        <v>120</v>
      </c>
      <c r="D382" s="107" t="s">
        <v>24</v>
      </c>
      <c r="E382" s="107" t="s">
        <v>117</v>
      </c>
      <c r="F382" s="107" t="s">
        <v>118</v>
      </c>
      <c r="G382" s="107" t="s">
        <v>14</v>
      </c>
      <c r="H382" s="107">
        <v>13.93</v>
      </c>
    </row>
    <row r="383" spans="1:8" x14ac:dyDescent="0.3">
      <c r="A383" s="107" t="s">
        <v>43</v>
      </c>
      <c r="B383" s="107" t="s">
        <v>4400</v>
      </c>
      <c r="C383" s="107" t="s">
        <v>4401</v>
      </c>
      <c r="D383" s="107" t="s">
        <v>27</v>
      </c>
      <c r="E383" s="107" t="s">
        <v>117</v>
      </c>
      <c r="F383" s="107" t="s">
        <v>180</v>
      </c>
      <c r="G383" s="107" t="s">
        <v>14</v>
      </c>
      <c r="H383" s="107">
        <v>1802.35</v>
      </c>
    </row>
    <row r="384" spans="1:8" x14ac:dyDescent="0.3">
      <c r="A384" s="107" t="s">
        <v>43</v>
      </c>
      <c r="B384" s="107" t="s">
        <v>127</v>
      </c>
      <c r="C384" s="107" t="s">
        <v>128</v>
      </c>
      <c r="D384" s="107" t="s">
        <v>24</v>
      </c>
      <c r="E384" s="107" t="s">
        <v>117</v>
      </c>
      <c r="F384" s="107" t="s">
        <v>118</v>
      </c>
      <c r="G384" s="107" t="s">
        <v>14</v>
      </c>
      <c r="H384" s="107">
        <v>2941</v>
      </c>
    </row>
    <row r="385" spans="1:8" x14ac:dyDescent="0.3">
      <c r="A385" s="107" t="s">
        <v>43</v>
      </c>
      <c r="B385" s="107" t="s">
        <v>131</v>
      </c>
      <c r="C385" s="107" t="s">
        <v>132</v>
      </c>
      <c r="D385" s="107" t="s">
        <v>24</v>
      </c>
      <c r="E385" s="107" t="s">
        <v>117</v>
      </c>
      <c r="F385" s="107" t="s">
        <v>118</v>
      </c>
      <c r="G385" s="107" t="s">
        <v>14</v>
      </c>
      <c r="H385" s="107">
        <v>545.07000000000005</v>
      </c>
    </row>
    <row r="386" spans="1:8" x14ac:dyDescent="0.3">
      <c r="A386" s="107" t="s">
        <v>43</v>
      </c>
      <c r="B386" s="107" t="s">
        <v>135</v>
      </c>
      <c r="C386" s="107" t="s">
        <v>136</v>
      </c>
      <c r="D386" s="107" t="s">
        <v>24</v>
      </c>
      <c r="E386" s="107" t="s">
        <v>117</v>
      </c>
      <c r="F386" s="107" t="s">
        <v>137</v>
      </c>
      <c r="G386" s="107" t="s">
        <v>14</v>
      </c>
      <c r="H386" s="107">
        <v>3531.62</v>
      </c>
    </row>
    <row r="387" spans="1:8" x14ac:dyDescent="0.3">
      <c r="A387" s="107" t="s">
        <v>43</v>
      </c>
      <c r="B387" s="107" t="s">
        <v>135</v>
      </c>
      <c r="C387" s="107" t="s">
        <v>136</v>
      </c>
      <c r="D387" s="107" t="s">
        <v>58</v>
      </c>
      <c r="E387" s="107" t="s">
        <v>117</v>
      </c>
      <c r="F387" s="107" t="s">
        <v>137</v>
      </c>
      <c r="G387" s="107" t="s">
        <v>14</v>
      </c>
      <c r="H387" s="107">
        <v>326.75</v>
      </c>
    </row>
    <row r="388" spans="1:8" x14ac:dyDescent="0.3">
      <c r="A388" s="107" t="s">
        <v>43</v>
      </c>
      <c r="B388" s="107" t="s">
        <v>121</v>
      </c>
      <c r="C388" s="107" t="s">
        <v>122</v>
      </c>
      <c r="D388" s="107" t="s">
        <v>24</v>
      </c>
      <c r="E388" s="107" t="s">
        <v>117</v>
      </c>
      <c r="F388" s="107" t="s">
        <v>118</v>
      </c>
      <c r="G388" s="107" t="s">
        <v>14</v>
      </c>
      <c r="H388" s="107">
        <v>4812.05</v>
      </c>
    </row>
    <row r="389" spans="1:8" x14ac:dyDescent="0.3">
      <c r="A389" s="107" t="s">
        <v>43</v>
      </c>
      <c r="B389" s="107" t="s">
        <v>125</v>
      </c>
      <c r="C389" s="107" t="s">
        <v>126</v>
      </c>
      <c r="D389" s="107" t="s">
        <v>24</v>
      </c>
      <c r="E389" s="107" t="s">
        <v>117</v>
      </c>
      <c r="F389" s="107" t="s">
        <v>118</v>
      </c>
      <c r="G389" s="107" t="s">
        <v>14</v>
      </c>
      <c r="H389" s="107">
        <v>6.18</v>
      </c>
    </row>
    <row r="390" spans="1:8" x14ac:dyDescent="0.3">
      <c r="A390" s="107" t="s">
        <v>43</v>
      </c>
      <c r="B390" s="107" t="s">
        <v>153</v>
      </c>
      <c r="C390" s="107" t="s">
        <v>154</v>
      </c>
      <c r="D390" s="107" t="s">
        <v>24</v>
      </c>
      <c r="E390" s="107" t="s">
        <v>117</v>
      </c>
      <c r="F390" s="107" t="s">
        <v>118</v>
      </c>
      <c r="G390" s="107" t="s">
        <v>14</v>
      </c>
      <c r="H390" s="107">
        <v>159.36000000000001</v>
      </c>
    </row>
    <row r="391" spans="1:8" x14ac:dyDescent="0.3">
      <c r="A391" s="107" t="s">
        <v>43</v>
      </c>
      <c r="B391" s="107" t="s">
        <v>138</v>
      </c>
      <c r="C391" s="107" t="s">
        <v>139</v>
      </c>
      <c r="D391" s="107" t="s">
        <v>24</v>
      </c>
      <c r="E391" s="107" t="s">
        <v>117</v>
      </c>
      <c r="F391" s="107" t="s">
        <v>118</v>
      </c>
      <c r="G391" s="107" t="s">
        <v>14</v>
      </c>
      <c r="H391" s="107">
        <v>671.04</v>
      </c>
    </row>
    <row r="392" spans="1:8" x14ac:dyDescent="0.3">
      <c r="A392" s="107" t="s">
        <v>44</v>
      </c>
      <c r="B392" s="107" t="s">
        <v>127</v>
      </c>
      <c r="C392" s="107" t="s">
        <v>128</v>
      </c>
      <c r="D392" s="107" t="s">
        <v>24</v>
      </c>
      <c r="E392" s="107" t="s">
        <v>117</v>
      </c>
      <c r="F392" s="107" t="s">
        <v>118</v>
      </c>
      <c r="G392" s="107" t="s">
        <v>14</v>
      </c>
      <c r="H392" s="107">
        <v>2941.79</v>
      </c>
    </row>
    <row r="393" spans="1:8" x14ac:dyDescent="0.3">
      <c r="A393" s="107" t="s">
        <v>44</v>
      </c>
      <c r="B393" s="107" t="s">
        <v>121</v>
      </c>
      <c r="C393" s="107" t="s">
        <v>122</v>
      </c>
      <c r="D393" s="107" t="s">
        <v>24</v>
      </c>
      <c r="E393" s="107" t="s">
        <v>117</v>
      </c>
      <c r="F393" s="107" t="s">
        <v>118</v>
      </c>
      <c r="G393" s="107" t="s">
        <v>14</v>
      </c>
      <c r="H393" s="107">
        <v>2594.6799999999998</v>
      </c>
    </row>
    <row r="394" spans="1:8" x14ac:dyDescent="0.3">
      <c r="A394" s="107" t="s">
        <v>44</v>
      </c>
      <c r="B394" s="107" t="s">
        <v>4400</v>
      </c>
      <c r="C394" s="107" t="s">
        <v>4401</v>
      </c>
      <c r="D394" s="107" t="s">
        <v>11</v>
      </c>
      <c r="E394" s="107" t="s">
        <v>117</v>
      </c>
      <c r="F394" s="107" t="s">
        <v>166</v>
      </c>
      <c r="G394" s="107" t="s">
        <v>14</v>
      </c>
      <c r="H394" s="107">
        <v>2428.91</v>
      </c>
    </row>
    <row r="395" spans="1:8" x14ac:dyDescent="0.3">
      <c r="A395" s="107" t="s">
        <v>44</v>
      </c>
      <c r="B395" s="107" t="s">
        <v>142</v>
      </c>
      <c r="C395" s="107" t="s">
        <v>143</v>
      </c>
      <c r="D395" s="107" t="s">
        <v>24</v>
      </c>
      <c r="E395" s="107" t="s">
        <v>117</v>
      </c>
      <c r="F395" s="107" t="s">
        <v>118</v>
      </c>
      <c r="G395" s="107" t="s">
        <v>14</v>
      </c>
      <c r="H395" s="107">
        <v>228.25</v>
      </c>
    </row>
    <row r="396" spans="1:8" x14ac:dyDescent="0.3">
      <c r="A396" s="107" t="s">
        <v>44</v>
      </c>
      <c r="B396" s="107" t="s">
        <v>4400</v>
      </c>
      <c r="C396" s="107" t="s">
        <v>4401</v>
      </c>
      <c r="D396" s="107" t="s">
        <v>27</v>
      </c>
      <c r="E396" s="107" t="s">
        <v>117</v>
      </c>
      <c r="F396" s="107" t="s">
        <v>180</v>
      </c>
      <c r="G396" s="107" t="s">
        <v>14</v>
      </c>
      <c r="H396" s="107">
        <v>841.54</v>
      </c>
    </row>
    <row r="397" spans="1:8" x14ac:dyDescent="0.3">
      <c r="A397" s="107" t="s">
        <v>44</v>
      </c>
      <c r="B397" s="107" t="s">
        <v>119</v>
      </c>
      <c r="C397" s="107" t="s">
        <v>120</v>
      </c>
      <c r="D397" s="107" t="s">
        <v>24</v>
      </c>
      <c r="E397" s="107" t="s">
        <v>117</v>
      </c>
      <c r="F397" s="107" t="s">
        <v>118</v>
      </c>
      <c r="G397" s="107" t="s">
        <v>14</v>
      </c>
      <c r="H397" s="107">
        <v>12.69</v>
      </c>
    </row>
    <row r="398" spans="1:8" x14ac:dyDescent="0.3">
      <c r="A398" s="107" t="s">
        <v>44</v>
      </c>
      <c r="B398" s="107" t="s">
        <v>4400</v>
      </c>
      <c r="C398" s="107" t="s">
        <v>4401</v>
      </c>
      <c r="D398" s="107" t="s">
        <v>24</v>
      </c>
      <c r="E398" s="107" t="s">
        <v>117</v>
      </c>
      <c r="F398" s="107" t="s">
        <v>183</v>
      </c>
      <c r="G398" s="107" t="s">
        <v>14</v>
      </c>
      <c r="H398" s="107">
        <v>5513.47</v>
      </c>
    </row>
    <row r="399" spans="1:8" x14ac:dyDescent="0.3">
      <c r="A399" s="107" t="s">
        <v>44</v>
      </c>
      <c r="B399" s="107" t="s">
        <v>138</v>
      </c>
      <c r="C399" s="107" t="s">
        <v>139</v>
      </c>
      <c r="D399" s="107" t="s">
        <v>24</v>
      </c>
      <c r="E399" s="107" t="s">
        <v>117</v>
      </c>
      <c r="F399" s="107" t="s">
        <v>118</v>
      </c>
      <c r="G399" s="107" t="s">
        <v>14</v>
      </c>
      <c r="H399" s="107">
        <v>652.26</v>
      </c>
    </row>
    <row r="400" spans="1:8" x14ac:dyDescent="0.3">
      <c r="A400" s="107" t="s">
        <v>44</v>
      </c>
      <c r="B400" s="107" t="s">
        <v>4400</v>
      </c>
      <c r="C400" s="107" t="s">
        <v>4401</v>
      </c>
      <c r="D400" s="107" t="s">
        <v>15</v>
      </c>
      <c r="E400" s="107" t="s">
        <v>117</v>
      </c>
      <c r="F400" s="107" t="s">
        <v>180</v>
      </c>
      <c r="G400" s="107" t="s">
        <v>14</v>
      </c>
      <c r="H400" s="107">
        <v>537.63</v>
      </c>
    </row>
    <row r="401" spans="1:8" x14ac:dyDescent="0.3">
      <c r="A401" s="107" t="s">
        <v>44</v>
      </c>
      <c r="B401" s="107" t="s">
        <v>125</v>
      </c>
      <c r="C401" s="107" t="s">
        <v>126</v>
      </c>
      <c r="D401" s="107" t="s">
        <v>24</v>
      </c>
      <c r="E401" s="107" t="s">
        <v>117</v>
      </c>
      <c r="F401" s="107" t="s">
        <v>118</v>
      </c>
      <c r="G401" s="107" t="s">
        <v>14</v>
      </c>
      <c r="H401" s="107">
        <v>147.66999999999999</v>
      </c>
    </row>
    <row r="402" spans="1:8" x14ac:dyDescent="0.3">
      <c r="A402" s="107" t="s">
        <v>44</v>
      </c>
      <c r="B402" s="107" t="s">
        <v>131</v>
      </c>
      <c r="C402" s="107" t="s">
        <v>132</v>
      </c>
      <c r="D402" s="107" t="s">
        <v>24</v>
      </c>
      <c r="E402" s="107" t="s">
        <v>117</v>
      </c>
      <c r="F402" s="107" t="s">
        <v>118</v>
      </c>
      <c r="G402" s="107" t="s">
        <v>14</v>
      </c>
      <c r="H402" s="107">
        <v>814.77</v>
      </c>
    </row>
    <row r="403" spans="1:8" x14ac:dyDescent="0.3">
      <c r="A403" s="107" t="s">
        <v>44</v>
      </c>
      <c r="B403" s="107" t="s">
        <v>115</v>
      </c>
      <c r="C403" s="107" t="s">
        <v>116</v>
      </c>
      <c r="D403" s="107" t="s">
        <v>24</v>
      </c>
      <c r="E403" s="107" t="s">
        <v>117</v>
      </c>
      <c r="F403" s="107" t="s">
        <v>118</v>
      </c>
      <c r="G403" s="107" t="s">
        <v>14</v>
      </c>
      <c r="H403" s="107">
        <v>25.6</v>
      </c>
    </row>
    <row r="404" spans="1:8" x14ac:dyDescent="0.3">
      <c r="A404" s="107" t="s">
        <v>44</v>
      </c>
      <c r="B404" s="107" t="s">
        <v>135</v>
      </c>
      <c r="C404" s="107" t="s">
        <v>136</v>
      </c>
      <c r="D404" s="107" t="s">
        <v>24</v>
      </c>
      <c r="E404" s="107" t="s">
        <v>117</v>
      </c>
      <c r="F404" s="107" t="s">
        <v>137</v>
      </c>
      <c r="G404" s="107" t="s">
        <v>14</v>
      </c>
      <c r="H404" s="107">
        <v>3019.86</v>
      </c>
    </row>
    <row r="405" spans="1:8" x14ac:dyDescent="0.3">
      <c r="A405" s="107" t="s">
        <v>44</v>
      </c>
      <c r="B405" s="107" t="s">
        <v>135</v>
      </c>
      <c r="C405" s="107" t="s">
        <v>136</v>
      </c>
      <c r="D405" s="107" t="s">
        <v>58</v>
      </c>
      <c r="E405" s="107" t="s">
        <v>117</v>
      </c>
      <c r="F405" s="107" t="s">
        <v>137</v>
      </c>
      <c r="G405" s="107" t="s">
        <v>14</v>
      </c>
      <c r="H405" s="107">
        <v>103.29</v>
      </c>
    </row>
    <row r="406" spans="1:8" x14ac:dyDescent="0.3">
      <c r="A406" s="107" t="s">
        <v>44</v>
      </c>
      <c r="B406" s="107" t="s">
        <v>123</v>
      </c>
      <c r="C406" s="107" t="s">
        <v>124</v>
      </c>
      <c r="D406" s="107" t="s">
        <v>24</v>
      </c>
      <c r="E406" s="107" t="s">
        <v>117</v>
      </c>
      <c r="F406" s="107" t="s">
        <v>118</v>
      </c>
      <c r="G406" s="107" t="s">
        <v>14</v>
      </c>
      <c r="H406" s="107">
        <v>1078.8499999999999</v>
      </c>
    </row>
    <row r="407" spans="1:8" x14ac:dyDescent="0.3">
      <c r="A407" s="107" t="s">
        <v>44</v>
      </c>
      <c r="B407" s="107" t="s">
        <v>135</v>
      </c>
      <c r="C407" s="107" t="s">
        <v>136</v>
      </c>
      <c r="D407" s="107" t="s">
        <v>19</v>
      </c>
      <c r="E407" s="107" t="s">
        <v>117</v>
      </c>
      <c r="F407" s="107" t="s">
        <v>137</v>
      </c>
      <c r="G407" s="107" t="s">
        <v>14</v>
      </c>
      <c r="H407" s="107">
        <v>20775.05</v>
      </c>
    </row>
    <row r="408" spans="1:8" x14ac:dyDescent="0.3">
      <c r="A408" s="107" t="s">
        <v>44</v>
      </c>
      <c r="B408" s="107" t="s">
        <v>144</v>
      </c>
      <c r="C408" s="107" t="s">
        <v>145</v>
      </c>
      <c r="D408" s="107" t="s">
        <v>24</v>
      </c>
      <c r="E408" s="107" t="s">
        <v>117</v>
      </c>
      <c r="F408" s="107" t="s">
        <v>118</v>
      </c>
      <c r="G408" s="107" t="s">
        <v>14</v>
      </c>
      <c r="H408" s="107">
        <v>807.39</v>
      </c>
    </row>
    <row r="409" spans="1:8" x14ac:dyDescent="0.3">
      <c r="A409" s="107" t="s">
        <v>44</v>
      </c>
      <c r="B409" s="107" t="s">
        <v>150</v>
      </c>
      <c r="C409" s="107" t="s">
        <v>151</v>
      </c>
      <c r="D409" s="107" t="s">
        <v>24</v>
      </c>
      <c r="E409" s="107" t="s">
        <v>117</v>
      </c>
      <c r="F409" s="107" t="s">
        <v>118</v>
      </c>
      <c r="G409" s="107" t="s">
        <v>14</v>
      </c>
      <c r="H409" s="107">
        <v>25.93</v>
      </c>
    </row>
    <row r="410" spans="1:8" x14ac:dyDescent="0.3">
      <c r="A410" s="107" t="s">
        <v>44</v>
      </c>
      <c r="B410" s="107" t="s">
        <v>140</v>
      </c>
      <c r="C410" s="107" t="s">
        <v>141</v>
      </c>
      <c r="D410" s="107" t="s">
        <v>24</v>
      </c>
      <c r="E410" s="107" t="s">
        <v>117</v>
      </c>
      <c r="F410" s="107" t="s">
        <v>118</v>
      </c>
      <c r="G410" s="107" t="s">
        <v>14</v>
      </c>
      <c r="H410" s="107">
        <v>54.17</v>
      </c>
    </row>
    <row r="411" spans="1:8" x14ac:dyDescent="0.3">
      <c r="A411" s="107" t="s">
        <v>44</v>
      </c>
      <c r="B411" s="107" t="s">
        <v>153</v>
      </c>
      <c r="C411" s="107" t="s">
        <v>154</v>
      </c>
      <c r="D411" s="107" t="s">
        <v>24</v>
      </c>
      <c r="E411" s="107" t="s">
        <v>117</v>
      </c>
      <c r="F411" s="107" t="s">
        <v>118</v>
      </c>
      <c r="G411" s="107" t="s">
        <v>14</v>
      </c>
      <c r="H411" s="107">
        <v>195.85</v>
      </c>
    </row>
    <row r="412" spans="1:8" x14ac:dyDescent="0.3">
      <c r="A412" s="107" t="s">
        <v>44</v>
      </c>
      <c r="B412" s="107" t="s">
        <v>129</v>
      </c>
      <c r="C412" s="107" t="s">
        <v>130</v>
      </c>
      <c r="D412" s="107" t="s">
        <v>24</v>
      </c>
      <c r="E412" s="107" t="s">
        <v>117</v>
      </c>
      <c r="F412" s="107" t="s">
        <v>118</v>
      </c>
      <c r="G412" s="107" t="s">
        <v>14</v>
      </c>
      <c r="H412" s="107">
        <v>6635.34</v>
      </c>
    </row>
    <row r="413" spans="1:8" x14ac:dyDescent="0.3">
      <c r="A413" s="107" t="s">
        <v>44</v>
      </c>
      <c r="B413" s="107" t="s">
        <v>133</v>
      </c>
      <c r="C413" s="107" t="s">
        <v>134</v>
      </c>
      <c r="D413" s="107" t="s">
        <v>24</v>
      </c>
      <c r="E413" s="107" t="s">
        <v>117</v>
      </c>
      <c r="F413" s="107" t="s">
        <v>118</v>
      </c>
      <c r="G413" s="107" t="s">
        <v>14</v>
      </c>
      <c r="H413" s="107">
        <v>988.07</v>
      </c>
    </row>
    <row r="414" spans="1:8" x14ac:dyDescent="0.3">
      <c r="A414" s="107" t="s">
        <v>45</v>
      </c>
      <c r="B414" s="107" t="s">
        <v>135</v>
      </c>
      <c r="C414" s="107" t="s">
        <v>136</v>
      </c>
      <c r="D414" s="107" t="s">
        <v>24</v>
      </c>
      <c r="E414" s="107" t="s">
        <v>117</v>
      </c>
      <c r="F414" s="107" t="s">
        <v>137</v>
      </c>
      <c r="G414" s="107" t="s">
        <v>14</v>
      </c>
      <c r="H414" s="107">
        <v>3395.27</v>
      </c>
    </row>
    <row r="415" spans="1:8" x14ac:dyDescent="0.3">
      <c r="A415" s="107" t="s">
        <v>45</v>
      </c>
      <c r="B415" s="107" t="s">
        <v>125</v>
      </c>
      <c r="C415" s="107" t="s">
        <v>126</v>
      </c>
      <c r="D415" s="107" t="s">
        <v>24</v>
      </c>
      <c r="E415" s="107" t="s">
        <v>117</v>
      </c>
      <c r="F415" s="107" t="s">
        <v>118</v>
      </c>
      <c r="G415" s="107" t="s">
        <v>14</v>
      </c>
      <c r="H415" s="107">
        <v>167.91</v>
      </c>
    </row>
    <row r="416" spans="1:8" x14ac:dyDescent="0.3">
      <c r="A416" s="107" t="s">
        <v>45</v>
      </c>
      <c r="B416" s="107" t="s">
        <v>4400</v>
      </c>
      <c r="C416" s="107" t="s">
        <v>4401</v>
      </c>
      <c r="D416" s="107" t="s">
        <v>11</v>
      </c>
      <c r="E416" s="107" t="s">
        <v>117</v>
      </c>
      <c r="F416" s="107" t="s">
        <v>196</v>
      </c>
      <c r="G416" s="107" t="s">
        <v>14</v>
      </c>
      <c r="H416" s="107">
        <v>3656.89</v>
      </c>
    </row>
    <row r="417" spans="1:8" x14ac:dyDescent="0.3">
      <c r="A417" s="107" t="s">
        <v>45</v>
      </c>
      <c r="B417" s="107" t="s">
        <v>142</v>
      </c>
      <c r="C417" s="107" t="s">
        <v>143</v>
      </c>
      <c r="D417" s="107" t="s">
        <v>24</v>
      </c>
      <c r="E417" s="107" t="s">
        <v>117</v>
      </c>
      <c r="F417" s="107" t="s">
        <v>118</v>
      </c>
      <c r="G417" s="107" t="s">
        <v>14</v>
      </c>
      <c r="H417" s="107">
        <v>117.1</v>
      </c>
    </row>
    <row r="418" spans="1:8" x14ac:dyDescent="0.3">
      <c r="A418" s="107" t="s">
        <v>45</v>
      </c>
      <c r="B418" s="107" t="s">
        <v>4400</v>
      </c>
      <c r="C418" s="107" t="s">
        <v>4401</v>
      </c>
      <c r="D418" s="107" t="s">
        <v>27</v>
      </c>
      <c r="E418" s="107" t="s">
        <v>117</v>
      </c>
      <c r="F418" s="107" t="s">
        <v>172</v>
      </c>
      <c r="G418" s="107" t="s">
        <v>14</v>
      </c>
      <c r="H418" s="107">
        <v>2068.16</v>
      </c>
    </row>
    <row r="419" spans="1:8" x14ac:dyDescent="0.3">
      <c r="A419" s="107" t="s">
        <v>45</v>
      </c>
      <c r="B419" s="107" t="s">
        <v>4400</v>
      </c>
      <c r="C419" s="107" t="s">
        <v>4401</v>
      </c>
      <c r="D419" s="107" t="s">
        <v>24</v>
      </c>
      <c r="E419" s="107" t="s">
        <v>117</v>
      </c>
      <c r="F419" s="107" t="s">
        <v>169</v>
      </c>
      <c r="G419" s="107" t="s">
        <v>14</v>
      </c>
      <c r="H419" s="107">
        <v>20273.419999999998</v>
      </c>
    </row>
    <row r="420" spans="1:8" x14ac:dyDescent="0.3">
      <c r="A420" s="107" t="s">
        <v>45</v>
      </c>
      <c r="B420" s="107" t="s">
        <v>150</v>
      </c>
      <c r="C420" s="107" t="s">
        <v>151</v>
      </c>
      <c r="D420" s="107" t="s">
        <v>24</v>
      </c>
      <c r="E420" s="107" t="s">
        <v>117</v>
      </c>
      <c r="F420" s="107" t="s">
        <v>118</v>
      </c>
      <c r="G420" s="107" t="s">
        <v>14</v>
      </c>
      <c r="H420" s="107">
        <v>52.56</v>
      </c>
    </row>
    <row r="421" spans="1:8" x14ac:dyDescent="0.3">
      <c r="A421" s="107" t="s">
        <v>45</v>
      </c>
      <c r="B421" s="107" t="s">
        <v>123</v>
      </c>
      <c r="C421" s="107" t="s">
        <v>124</v>
      </c>
      <c r="D421" s="107" t="s">
        <v>24</v>
      </c>
      <c r="E421" s="107" t="s">
        <v>117</v>
      </c>
      <c r="F421" s="107" t="s">
        <v>118</v>
      </c>
      <c r="G421" s="107" t="s">
        <v>14</v>
      </c>
      <c r="H421" s="107">
        <v>975.64</v>
      </c>
    </row>
    <row r="422" spans="1:8" x14ac:dyDescent="0.3">
      <c r="A422" s="107" t="s">
        <v>45</v>
      </c>
      <c r="B422" s="107" t="s">
        <v>121</v>
      </c>
      <c r="C422" s="107" t="s">
        <v>122</v>
      </c>
      <c r="D422" s="107" t="s">
        <v>24</v>
      </c>
      <c r="E422" s="107" t="s">
        <v>117</v>
      </c>
      <c r="F422" s="107" t="s">
        <v>118</v>
      </c>
      <c r="G422" s="107" t="s">
        <v>14</v>
      </c>
      <c r="H422" s="107">
        <v>5201.32</v>
      </c>
    </row>
    <row r="423" spans="1:8" x14ac:dyDescent="0.3">
      <c r="A423" s="107" t="s">
        <v>45</v>
      </c>
      <c r="B423" s="107" t="s">
        <v>138</v>
      </c>
      <c r="C423" s="107" t="s">
        <v>139</v>
      </c>
      <c r="D423" s="107" t="s">
        <v>24</v>
      </c>
      <c r="E423" s="107" t="s">
        <v>117</v>
      </c>
      <c r="F423" s="107" t="s">
        <v>118</v>
      </c>
      <c r="G423" s="107" t="s">
        <v>14</v>
      </c>
      <c r="H423" s="107">
        <v>650.59</v>
      </c>
    </row>
    <row r="424" spans="1:8" x14ac:dyDescent="0.3">
      <c r="A424" s="107" t="s">
        <v>45</v>
      </c>
      <c r="B424" s="107" t="s">
        <v>127</v>
      </c>
      <c r="C424" s="107" t="s">
        <v>128</v>
      </c>
      <c r="D424" s="107" t="s">
        <v>24</v>
      </c>
      <c r="E424" s="107" t="s">
        <v>117</v>
      </c>
      <c r="F424" s="107" t="s">
        <v>118</v>
      </c>
      <c r="G424" s="107" t="s">
        <v>14</v>
      </c>
      <c r="H424" s="107">
        <v>2146.62</v>
      </c>
    </row>
    <row r="425" spans="1:8" x14ac:dyDescent="0.3">
      <c r="A425" s="107" t="s">
        <v>45</v>
      </c>
      <c r="B425" s="107" t="s">
        <v>135</v>
      </c>
      <c r="C425" s="107" t="s">
        <v>136</v>
      </c>
      <c r="D425" s="107" t="s">
        <v>58</v>
      </c>
      <c r="E425" s="107" t="s">
        <v>117</v>
      </c>
      <c r="F425" s="107" t="s">
        <v>137</v>
      </c>
      <c r="G425" s="107" t="s">
        <v>14</v>
      </c>
      <c r="H425" s="107">
        <v>23.11</v>
      </c>
    </row>
    <row r="426" spans="1:8" x14ac:dyDescent="0.3">
      <c r="A426" s="107" t="s">
        <v>45</v>
      </c>
      <c r="B426" s="107" t="s">
        <v>133</v>
      </c>
      <c r="C426" s="107" t="s">
        <v>134</v>
      </c>
      <c r="D426" s="107" t="s">
        <v>24</v>
      </c>
      <c r="E426" s="107" t="s">
        <v>117</v>
      </c>
      <c r="F426" s="107" t="s">
        <v>118</v>
      </c>
      <c r="G426" s="107" t="s">
        <v>14</v>
      </c>
      <c r="H426" s="107">
        <v>1576.52</v>
      </c>
    </row>
    <row r="427" spans="1:8" x14ac:dyDescent="0.3">
      <c r="A427" s="107" t="s">
        <v>45</v>
      </c>
      <c r="B427" s="107" t="s">
        <v>129</v>
      </c>
      <c r="C427" s="107" t="s">
        <v>130</v>
      </c>
      <c r="D427" s="107" t="s">
        <v>24</v>
      </c>
      <c r="E427" s="107" t="s">
        <v>117</v>
      </c>
      <c r="F427" s="107" t="s">
        <v>118</v>
      </c>
      <c r="G427" s="107" t="s">
        <v>14</v>
      </c>
      <c r="H427" s="107">
        <v>4147.95</v>
      </c>
    </row>
    <row r="428" spans="1:8" x14ac:dyDescent="0.3">
      <c r="A428" s="107" t="s">
        <v>45</v>
      </c>
      <c r="B428" s="107" t="s">
        <v>153</v>
      </c>
      <c r="C428" s="107" t="s">
        <v>154</v>
      </c>
      <c r="D428" s="107" t="s">
        <v>24</v>
      </c>
      <c r="E428" s="107" t="s">
        <v>117</v>
      </c>
      <c r="F428" s="107" t="s">
        <v>118</v>
      </c>
      <c r="G428" s="107" t="s">
        <v>14</v>
      </c>
      <c r="H428" s="107">
        <v>122.15</v>
      </c>
    </row>
    <row r="429" spans="1:8" x14ac:dyDescent="0.3">
      <c r="A429" s="107" t="s">
        <v>45</v>
      </c>
      <c r="B429" s="107" t="s">
        <v>135</v>
      </c>
      <c r="C429" s="107" t="s">
        <v>136</v>
      </c>
      <c r="D429" s="107" t="s">
        <v>19</v>
      </c>
      <c r="E429" s="107" t="s">
        <v>117</v>
      </c>
      <c r="F429" s="107" t="s">
        <v>137</v>
      </c>
      <c r="G429" s="107" t="s">
        <v>14</v>
      </c>
      <c r="H429" s="107">
        <v>11247.48</v>
      </c>
    </row>
    <row r="430" spans="1:8" x14ac:dyDescent="0.3">
      <c r="A430" s="107" t="s">
        <v>45</v>
      </c>
      <c r="B430" s="107" t="s">
        <v>144</v>
      </c>
      <c r="C430" s="107" t="s">
        <v>145</v>
      </c>
      <c r="D430" s="107" t="s">
        <v>24</v>
      </c>
      <c r="E430" s="107" t="s">
        <v>117</v>
      </c>
      <c r="F430" s="107" t="s">
        <v>118</v>
      </c>
      <c r="G430" s="107" t="s">
        <v>14</v>
      </c>
      <c r="H430" s="107">
        <v>803.03</v>
      </c>
    </row>
    <row r="431" spans="1:8" x14ac:dyDescent="0.3">
      <c r="A431" s="107" t="s">
        <v>45</v>
      </c>
      <c r="B431" s="107" t="s">
        <v>119</v>
      </c>
      <c r="C431" s="107" t="s">
        <v>120</v>
      </c>
      <c r="D431" s="107" t="s">
        <v>24</v>
      </c>
      <c r="E431" s="107" t="s">
        <v>117</v>
      </c>
      <c r="F431" s="107" t="s">
        <v>118</v>
      </c>
      <c r="G431" s="107" t="s">
        <v>14</v>
      </c>
      <c r="H431" s="107">
        <v>6.9</v>
      </c>
    </row>
    <row r="432" spans="1:8" x14ac:dyDescent="0.3">
      <c r="A432" s="107" t="s">
        <v>45</v>
      </c>
      <c r="B432" s="107" t="s">
        <v>131</v>
      </c>
      <c r="C432" s="107" t="s">
        <v>132</v>
      </c>
      <c r="D432" s="107" t="s">
        <v>24</v>
      </c>
      <c r="E432" s="107" t="s">
        <v>117</v>
      </c>
      <c r="F432" s="107" t="s">
        <v>118</v>
      </c>
      <c r="G432" s="107" t="s">
        <v>14</v>
      </c>
      <c r="H432" s="107">
        <v>1572.47</v>
      </c>
    </row>
    <row r="433" spans="1:8" x14ac:dyDescent="0.3">
      <c r="A433" s="107" t="s">
        <v>45</v>
      </c>
      <c r="B433" s="107" t="s">
        <v>140</v>
      </c>
      <c r="C433" s="107" t="s">
        <v>141</v>
      </c>
      <c r="D433" s="107" t="s">
        <v>24</v>
      </c>
      <c r="E433" s="107" t="s">
        <v>117</v>
      </c>
      <c r="F433" s="107" t="s">
        <v>118</v>
      </c>
      <c r="G433" s="107" t="s">
        <v>14</v>
      </c>
      <c r="H433" s="107">
        <v>65.040000000000006</v>
      </c>
    </row>
    <row r="434" spans="1:8" x14ac:dyDescent="0.3">
      <c r="A434" s="107" t="s">
        <v>45</v>
      </c>
      <c r="B434" s="107" t="s">
        <v>4400</v>
      </c>
      <c r="C434" s="107" t="s">
        <v>4401</v>
      </c>
      <c r="D434" s="107" t="s">
        <v>15</v>
      </c>
      <c r="E434" s="107" t="s">
        <v>117</v>
      </c>
      <c r="F434" s="107" t="s">
        <v>180</v>
      </c>
      <c r="G434" s="107" t="s">
        <v>14</v>
      </c>
      <c r="H434" s="107">
        <v>328.4</v>
      </c>
    </row>
    <row r="435" spans="1:8" x14ac:dyDescent="0.3">
      <c r="A435" s="107" t="s">
        <v>45</v>
      </c>
      <c r="B435" s="107" t="s">
        <v>115</v>
      </c>
      <c r="C435" s="107" t="s">
        <v>116</v>
      </c>
      <c r="D435" s="107" t="s">
        <v>24</v>
      </c>
      <c r="E435" s="107" t="s">
        <v>117</v>
      </c>
      <c r="F435" s="107" t="s">
        <v>118</v>
      </c>
      <c r="G435" s="107" t="s">
        <v>14</v>
      </c>
      <c r="H435" s="107">
        <v>0.83</v>
      </c>
    </row>
    <row r="436" spans="1:8" x14ac:dyDescent="0.3">
      <c r="A436" s="107" t="s">
        <v>46</v>
      </c>
      <c r="B436" s="107" t="s">
        <v>121</v>
      </c>
      <c r="C436" s="107" t="s">
        <v>122</v>
      </c>
      <c r="D436" s="107" t="s">
        <v>24</v>
      </c>
      <c r="E436" s="107" t="s">
        <v>117</v>
      </c>
      <c r="F436" s="107" t="s">
        <v>118</v>
      </c>
      <c r="G436" s="107" t="s">
        <v>14</v>
      </c>
      <c r="H436" s="107">
        <v>4157.4399999999996</v>
      </c>
    </row>
    <row r="437" spans="1:8" x14ac:dyDescent="0.3">
      <c r="A437" s="107" t="s">
        <v>46</v>
      </c>
      <c r="B437" s="107" t="s">
        <v>4400</v>
      </c>
      <c r="C437" s="107" t="s">
        <v>4401</v>
      </c>
      <c r="D437" s="107" t="s">
        <v>11</v>
      </c>
      <c r="E437" s="107" t="s">
        <v>117</v>
      </c>
      <c r="F437" s="107" t="s">
        <v>177</v>
      </c>
      <c r="G437" s="107" t="s">
        <v>14</v>
      </c>
      <c r="H437" s="107">
        <v>4075.45</v>
      </c>
    </row>
    <row r="438" spans="1:8" x14ac:dyDescent="0.3">
      <c r="A438" s="107" t="s">
        <v>46</v>
      </c>
      <c r="B438" s="107" t="s">
        <v>133</v>
      </c>
      <c r="C438" s="107" t="s">
        <v>134</v>
      </c>
      <c r="D438" s="107" t="s">
        <v>24</v>
      </c>
      <c r="E438" s="107" t="s">
        <v>117</v>
      </c>
      <c r="F438" s="107" t="s">
        <v>118</v>
      </c>
      <c r="G438" s="107" t="s">
        <v>14</v>
      </c>
      <c r="H438" s="107">
        <v>3038.56</v>
      </c>
    </row>
    <row r="439" spans="1:8" x14ac:dyDescent="0.3">
      <c r="A439" s="107" t="s">
        <v>46</v>
      </c>
      <c r="B439" s="107" t="s">
        <v>4400</v>
      </c>
      <c r="C439" s="107" t="s">
        <v>4401</v>
      </c>
      <c r="D439" s="107" t="s">
        <v>24</v>
      </c>
      <c r="E439" s="107" t="s">
        <v>117</v>
      </c>
      <c r="F439" s="107" t="s">
        <v>169</v>
      </c>
      <c r="G439" s="107" t="s">
        <v>14</v>
      </c>
      <c r="H439" s="107">
        <v>50295.29</v>
      </c>
    </row>
    <row r="440" spans="1:8" x14ac:dyDescent="0.3">
      <c r="A440" s="107" t="s">
        <v>46</v>
      </c>
      <c r="B440" s="107" t="s">
        <v>4400</v>
      </c>
      <c r="C440" s="107" t="s">
        <v>4401</v>
      </c>
      <c r="D440" s="107" t="s">
        <v>15</v>
      </c>
      <c r="E440" s="107" t="s">
        <v>117</v>
      </c>
      <c r="F440" s="107" t="s">
        <v>180</v>
      </c>
      <c r="G440" s="107" t="s">
        <v>14</v>
      </c>
      <c r="H440" s="107">
        <v>475.83</v>
      </c>
    </row>
    <row r="441" spans="1:8" x14ac:dyDescent="0.3">
      <c r="A441" s="107" t="s">
        <v>46</v>
      </c>
      <c r="B441" s="107" t="s">
        <v>138</v>
      </c>
      <c r="C441" s="107" t="s">
        <v>139</v>
      </c>
      <c r="D441" s="107" t="s">
        <v>24</v>
      </c>
      <c r="E441" s="107" t="s">
        <v>117</v>
      </c>
      <c r="F441" s="107" t="s">
        <v>118</v>
      </c>
      <c r="G441" s="107" t="s">
        <v>14</v>
      </c>
      <c r="H441" s="107">
        <v>943.93</v>
      </c>
    </row>
    <row r="442" spans="1:8" x14ac:dyDescent="0.3">
      <c r="A442" s="107" t="s">
        <v>46</v>
      </c>
      <c r="B442" s="107" t="s">
        <v>4400</v>
      </c>
      <c r="C442" s="107" t="s">
        <v>4401</v>
      </c>
      <c r="D442" s="107" t="s">
        <v>27</v>
      </c>
      <c r="E442" s="107" t="s">
        <v>117</v>
      </c>
      <c r="F442" s="107" t="s">
        <v>180</v>
      </c>
      <c r="G442" s="107" t="s">
        <v>14</v>
      </c>
      <c r="H442" s="107">
        <v>599.6</v>
      </c>
    </row>
    <row r="443" spans="1:8" x14ac:dyDescent="0.3">
      <c r="A443" s="107" t="s">
        <v>46</v>
      </c>
      <c r="B443" s="107" t="s">
        <v>142</v>
      </c>
      <c r="C443" s="107" t="s">
        <v>143</v>
      </c>
      <c r="D443" s="107" t="s">
        <v>24</v>
      </c>
      <c r="E443" s="107" t="s">
        <v>117</v>
      </c>
      <c r="F443" s="107" t="s">
        <v>118</v>
      </c>
      <c r="G443" s="107" t="s">
        <v>14</v>
      </c>
      <c r="H443" s="107">
        <v>92.56</v>
      </c>
    </row>
    <row r="444" spans="1:8" x14ac:dyDescent="0.3">
      <c r="A444" s="107" t="s">
        <v>46</v>
      </c>
      <c r="B444" s="107" t="s">
        <v>144</v>
      </c>
      <c r="C444" s="107" t="s">
        <v>145</v>
      </c>
      <c r="D444" s="107" t="s">
        <v>24</v>
      </c>
      <c r="E444" s="107" t="s">
        <v>117</v>
      </c>
      <c r="F444" s="107" t="s">
        <v>118</v>
      </c>
      <c r="G444" s="107" t="s">
        <v>14</v>
      </c>
      <c r="H444" s="107">
        <v>1302.6199999999999</v>
      </c>
    </row>
    <row r="445" spans="1:8" x14ac:dyDescent="0.3">
      <c r="A445" s="107" t="s">
        <v>46</v>
      </c>
      <c r="B445" s="107" t="s">
        <v>135</v>
      </c>
      <c r="C445" s="107" t="s">
        <v>136</v>
      </c>
      <c r="D445" s="107" t="s">
        <v>58</v>
      </c>
      <c r="E445" s="107" t="s">
        <v>117</v>
      </c>
      <c r="F445" s="107" t="s">
        <v>137</v>
      </c>
      <c r="G445" s="107" t="s">
        <v>14</v>
      </c>
      <c r="H445" s="107">
        <v>9.23</v>
      </c>
    </row>
    <row r="446" spans="1:8" x14ac:dyDescent="0.3">
      <c r="A446" s="107" t="s">
        <v>46</v>
      </c>
      <c r="B446" s="107" t="s">
        <v>135</v>
      </c>
      <c r="C446" s="107" t="s">
        <v>136</v>
      </c>
      <c r="D446" s="107" t="s">
        <v>19</v>
      </c>
      <c r="E446" s="107" t="s">
        <v>117</v>
      </c>
      <c r="F446" s="107" t="s">
        <v>137</v>
      </c>
      <c r="G446" s="107" t="s">
        <v>14</v>
      </c>
      <c r="H446" s="107">
        <v>7878.57</v>
      </c>
    </row>
    <row r="447" spans="1:8" x14ac:dyDescent="0.3">
      <c r="A447" s="107" t="s">
        <v>46</v>
      </c>
      <c r="B447" s="107" t="s">
        <v>153</v>
      </c>
      <c r="C447" s="107" t="s">
        <v>154</v>
      </c>
      <c r="D447" s="107" t="s">
        <v>24</v>
      </c>
      <c r="E447" s="107" t="s">
        <v>117</v>
      </c>
      <c r="F447" s="107" t="s">
        <v>118</v>
      </c>
      <c r="G447" s="107" t="s">
        <v>14</v>
      </c>
      <c r="H447" s="107">
        <v>19.43</v>
      </c>
    </row>
    <row r="448" spans="1:8" x14ac:dyDescent="0.3">
      <c r="A448" s="107" t="s">
        <v>46</v>
      </c>
      <c r="B448" s="107" t="s">
        <v>129</v>
      </c>
      <c r="C448" s="107" t="s">
        <v>130</v>
      </c>
      <c r="D448" s="107" t="s">
        <v>24</v>
      </c>
      <c r="E448" s="107" t="s">
        <v>117</v>
      </c>
      <c r="F448" s="107" t="s">
        <v>118</v>
      </c>
      <c r="G448" s="107" t="s">
        <v>14</v>
      </c>
      <c r="H448" s="107">
        <v>5719.97</v>
      </c>
    </row>
    <row r="449" spans="1:8" x14ac:dyDescent="0.3">
      <c r="A449" s="107" t="s">
        <v>46</v>
      </c>
      <c r="B449" s="107" t="s">
        <v>135</v>
      </c>
      <c r="C449" s="107" t="s">
        <v>136</v>
      </c>
      <c r="D449" s="107" t="s">
        <v>24</v>
      </c>
      <c r="E449" s="107" t="s">
        <v>117</v>
      </c>
      <c r="F449" s="107" t="s">
        <v>137</v>
      </c>
      <c r="G449" s="107" t="s">
        <v>14</v>
      </c>
      <c r="H449" s="107">
        <v>2274.77</v>
      </c>
    </row>
    <row r="450" spans="1:8" x14ac:dyDescent="0.3">
      <c r="A450" s="107" t="s">
        <v>46</v>
      </c>
      <c r="B450" s="107" t="s">
        <v>150</v>
      </c>
      <c r="C450" s="107" t="s">
        <v>151</v>
      </c>
      <c r="D450" s="107" t="s">
        <v>24</v>
      </c>
      <c r="E450" s="107" t="s">
        <v>117</v>
      </c>
      <c r="F450" s="107" t="s">
        <v>118</v>
      </c>
      <c r="G450" s="107" t="s">
        <v>14</v>
      </c>
      <c r="H450" s="107">
        <v>291.57</v>
      </c>
    </row>
    <row r="451" spans="1:8" x14ac:dyDescent="0.3">
      <c r="A451" s="107" t="s">
        <v>46</v>
      </c>
      <c r="B451" s="107" t="s">
        <v>123</v>
      </c>
      <c r="C451" s="107" t="s">
        <v>124</v>
      </c>
      <c r="D451" s="107" t="s">
        <v>24</v>
      </c>
      <c r="E451" s="107" t="s">
        <v>117</v>
      </c>
      <c r="F451" s="107" t="s">
        <v>118</v>
      </c>
      <c r="G451" s="107" t="s">
        <v>14</v>
      </c>
      <c r="H451" s="107">
        <v>1948.4</v>
      </c>
    </row>
    <row r="452" spans="1:8" x14ac:dyDescent="0.3">
      <c r="A452" s="107" t="s">
        <v>46</v>
      </c>
      <c r="B452" s="107" t="s">
        <v>131</v>
      </c>
      <c r="C452" s="107" t="s">
        <v>132</v>
      </c>
      <c r="D452" s="107" t="s">
        <v>24</v>
      </c>
      <c r="E452" s="107" t="s">
        <v>117</v>
      </c>
      <c r="F452" s="107" t="s">
        <v>118</v>
      </c>
      <c r="G452" s="107" t="s">
        <v>14</v>
      </c>
      <c r="H452" s="107">
        <v>2094.08</v>
      </c>
    </row>
    <row r="453" spans="1:8" x14ac:dyDescent="0.3">
      <c r="A453" s="107" t="s">
        <v>46</v>
      </c>
      <c r="B453" s="107" t="s">
        <v>119</v>
      </c>
      <c r="C453" s="107" t="s">
        <v>120</v>
      </c>
      <c r="D453" s="107" t="s">
        <v>24</v>
      </c>
      <c r="E453" s="107" t="s">
        <v>117</v>
      </c>
      <c r="F453" s="107" t="s">
        <v>118</v>
      </c>
      <c r="G453" s="107" t="s">
        <v>14</v>
      </c>
      <c r="H453" s="107">
        <v>1.45</v>
      </c>
    </row>
    <row r="454" spans="1:8" x14ac:dyDescent="0.3">
      <c r="A454" s="107" t="s">
        <v>46</v>
      </c>
      <c r="B454" s="107" t="s">
        <v>140</v>
      </c>
      <c r="C454" s="107" t="s">
        <v>141</v>
      </c>
      <c r="D454" s="107" t="s">
        <v>24</v>
      </c>
      <c r="E454" s="107" t="s">
        <v>117</v>
      </c>
      <c r="F454" s="107" t="s">
        <v>118</v>
      </c>
      <c r="G454" s="107" t="s">
        <v>14</v>
      </c>
      <c r="H454" s="107">
        <v>18.41</v>
      </c>
    </row>
    <row r="455" spans="1:8" x14ac:dyDescent="0.3">
      <c r="A455" s="107" t="s">
        <v>46</v>
      </c>
      <c r="B455" s="107" t="s">
        <v>127</v>
      </c>
      <c r="C455" s="107" t="s">
        <v>128</v>
      </c>
      <c r="D455" s="107" t="s">
        <v>24</v>
      </c>
      <c r="E455" s="107" t="s">
        <v>117</v>
      </c>
      <c r="F455" s="107" t="s">
        <v>118</v>
      </c>
      <c r="G455" s="107" t="s">
        <v>14</v>
      </c>
      <c r="H455" s="107">
        <v>3183.72</v>
      </c>
    </row>
    <row r="456" spans="1:8" x14ac:dyDescent="0.3">
      <c r="A456" s="107" t="s">
        <v>46</v>
      </c>
      <c r="B456" s="107" t="s">
        <v>115</v>
      </c>
      <c r="C456" s="107" t="s">
        <v>116</v>
      </c>
      <c r="D456" s="107" t="s">
        <v>24</v>
      </c>
      <c r="E456" s="107" t="s">
        <v>117</v>
      </c>
      <c r="F456" s="107" t="s">
        <v>118</v>
      </c>
      <c r="G456" s="107" t="s">
        <v>14</v>
      </c>
      <c r="H456" s="107">
        <v>0.43</v>
      </c>
    </row>
    <row r="457" spans="1:8" x14ac:dyDescent="0.3">
      <c r="A457" s="107" t="s">
        <v>46</v>
      </c>
      <c r="B457" s="107" t="s">
        <v>125</v>
      </c>
      <c r="C457" s="107" t="s">
        <v>126</v>
      </c>
      <c r="D457" s="107" t="s">
        <v>24</v>
      </c>
      <c r="E457" s="107" t="s">
        <v>117</v>
      </c>
      <c r="F457" s="107" t="s">
        <v>118</v>
      </c>
      <c r="G457" s="107" t="s">
        <v>14</v>
      </c>
      <c r="H457" s="107">
        <v>95.58</v>
      </c>
    </row>
    <row r="458" spans="1:8" x14ac:dyDescent="0.3">
      <c r="A458" s="107" t="s">
        <v>47</v>
      </c>
      <c r="B458" s="107" t="s">
        <v>4400</v>
      </c>
      <c r="C458" s="107" t="s">
        <v>4401</v>
      </c>
      <c r="D458" s="107" t="s">
        <v>11</v>
      </c>
      <c r="E458" s="107" t="s">
        <v>117</v>
      </c>
      <c r="F458" s="107" t="s">
        <v>172</v>
      </c>
      <c r="G458" s="107" t="s">
        <v>14</v>
      </c>
      <c r="H458" s="107">
        <v>4313.93</v>
      </c>
    </row>
    <row r="459" spans="1:8" x14ac:dyDescent="0.3">
      <c r="A459" s="107" t="s">
        <v>47</v>
      </c>
      <c r="B459" s="107" t="s">
        <v>144</v>
      </c>
      <c r="C459" s="107" t="s">
        <v>145</v>
      </c>
      <c r="D459" s="107" t="s">
        <v>24</v>
      </c>
      <c r="E459" s="107" t="s">
        <v>117</v>
      </c>
      <c r="F459" s="107" t="s">
        <v>118</v>
      </c>
      <c r="G459" s="107" t="s">
        <v>14</v>
      </c>
      <c r="H459" s="107">
        <v>1728.63</v>
      </c>
    </row>
    <row r="460" spans="1:8" x14ac:dyDescent="0.3">
      <c r="A460" s="107" t="s">
        <v>47</v>
      </c>
      <c r="B460" s="107" t="s">
        <v>115</v>
      </c>
      <c r="C460" s="107" t="s">
        <v>116</v>
      </c>
      <c r="D460" s="107" t="s">
        <v>24</v>
      </c>
      <c r="E460" s="107" t="s">
        <v>117</v>
      </c>
      <c r="F460" s="107" t="s">
        <v>118</v>
      </c>
      <c r="G460" s="107" t="s">
        <v>14</v>
      </c>
      <c r="H460" s="107">
        <v>7.42</v>
      </c>
    </row>
    <row r="461" spans="1:8" x14ac:dyDescent="0.3">
      <c r="A461" s="107" t="s">
        <v>47</v>
      </c>
      <c r="B461" s="107" t="s">
        <v>119</v>
      </c>
      <c r="C461" s="107" t="s">
        <v>120</v>
      </c>
      <c r="D461" s="107" t="s">
        <v>24</v>
      </c>
      <c r="E461" s="107" t="s">
        <v>117</v>
      </c>
      <c r="F461" s="107" t="s">
        <v>118</v>
      </c>
      <c r="G461" s="107" t="s">
        <v>14</v>
      </c>
      <c r="H461" s="107">
        <v>21.3</v>
      </c>
    </row>
    <row r="462" spans="1:8" x14ac:dyDescent="0.3">
      <c r="A462" s="107" t="s">
        <v>47</v>
      </c>
      <c r="B462" s="107" t="s">
        <v>4400</v>
      </c>
      <c r="C462" s="107" t="s">
        <v>4401</v>
      </c>
      <c r="D462" s="107" t="s">
        <v>24</v>
      </c>
      <c r="E462" s="107" t="s">
        <v>117</v>
      </c>
      <c r="F462" s="107" t="s">
        <v>158</v>
      </c>
      <c r="G462" s="107" t="s">
        <v>14</v>
      </c>
      <c r="H462" s="107">
        <v>43973.7</v>
      </c>
    </row>
    <row r="463" spans="1:8" x14ac:dyDescent="0.3">
      <c r="A463" s="107" t="s">
        <v>47</v>
      </c>
      <c r="B463" s="107" t="s">
        <v>125</v>
      </c>
      <c r="C463" s="107" t="s">
        <v>126</v>
      </c>
      <c r="D463" s="107" t="s">
        <v>24</v>
      </c>
      <c r="E463" s="107" t="s">
        <v>117</v>
      </c>
      <c r="F463" s="107" t="s">
        <v>118</v>
      </c>
      <c r="G463" s="107" t="s">
        <v>14</v>
      </c>
      <c r="H463" s="107">
        <v>45.83</v>
      </c>
    </row>
    <row r="464" spans="1:8" x14ac:dyDescent="0.3">
      <c r="A464" s="107" t="s">
        <v>47</v>
      </c>
      <c r="B464" s="107" t="s">
        <v>135</v>
      </c>
      <c r="C464" s="107" t="s">
        <v>136</v>
      </c>
      <c r="D464" s="107" t="s">
        <v>24</v>
      </c>
      <c r="E464" s="107" t="s">
        <v>117</v>
      </c>
      <c r="F464" s="107" t="s">
        <v>137</v>
      </c>
      <c r="G464" s="107" t="s">
        <v>14</v>
      </c>
      <c r="H464" s="107">
        <v>3904.98</v>
      </c>
    </row>
    <row r="465" spans="1:8" x14ac:dyDescent="0.3">
      <c r="A465" s="107" t="s">
        <v>47</v>
      </c>
      <c r="B465" s="107" t="s">
        <v>129</v>
      </c>
      <c r="C465" s="107" t="s">
        <v>130</v>
      </c>
      <c r="D465" s="107" t="s">
        <v>24</v>
      </c>
      <c r="E465" s="107" t="s">
        <v>117</v>
      </c>
      <c r="F465" s="107" t="s">
        <v>118</v>
      </c>
      <c r="G465" s="107" t="s">
        <v>14</v>
      </c>
      <c r="H465" s="107">
        <v>7720.41</v>
      </c>
    </row>
    <row r="466" spans="1:8" x14ac:dyDescent="0.3">
      <c r="A466" s="107" t="s">
        <v>47</v>
      </c>
      <c r="B466" s="107" t="s">
        <v>131</v>
      </c>
      <c r="C466" s="107" t="s">
        <v>132</v>
      </c>
      <c r="D466" s="107" t="s">
        <v>24</v>
      </c>
      <c r="E466" s="107" t="s">
        <v>117</v>
      </c>
      <c r="F466" s="107" t="s">
        <v>118</v>
      </c>
      <c r="G466" s="107" t="s">
        <v>14</v>
      </c>
      <c r="H466" s="107">
        <v>1791.29</v>
      </c>
    </row>
    <row r="467" spans="1:8" x14ac:dyDescent="0.3">
      <c r="A467" s="107" t="s">
        <v>47</v>
      </c>
      <c r="B467" s="107" t="s">
        <v>123</v>
      </c>
      <c r="C467" s="107" t="s">
        <v>124</v>
      </c>
      <c r="D467" s="107" t="s">
        <v>24</v>
      </c>
      <c r="E467" s="107" t="s">
        <v>117</v>
      </c>
      <c r="F467" s="107" t="s">
        <v>118</v>
      </c>
      <c r="G467" s="107" t="s">
        <v>14</v>
      </c>
      <c r="H467" s="107">
        <v>1079.81</v>
      </c>
    </row>
    <row r="468" spans="1:8" x14ac:dyDescent="0.3">
      <c r="A468" s="107" t="s">
        <v>47</v>
      </c>
      <c r="B468" s="107" t="s">
        <v>142</v>
      </c>
      <c r="C468" s="107" t="s">
        <v>143</v>
      </c>
      <c r="D468" s="107" t="s">
        <v>24</v>
      </c>
      <c r="E468" s="107" t="s">
        <v>117</v>
      </c>
      <c r="F468" s="107" t="s">
        <v>118</v>
      </c>
      <c r="G468" s="107" t="s">
        <v>14</v>
      </c>
      <c r="H468" s="107">
        <v>138.21</v>
      </c>
    </row>
    <row r="469" spans="1:8" x14ac:dyDescent="0.3">
      <c r="A469" s="107" t="s">
        <v>47</v>
      </c>
      <c r="B469" s="107" t="s">
        <v>135</v>
      </c>
      <c r="C469" s="107" t="s">
        <v>136</v>
      </c>
      <c r="D469" s="107" t="s">
        <v>19</v>
      </c>
      <c r="E469" s="107" t="s">
        <v>117</v>
      </c>
      <c r="F469" s="107" t="s">
        <v>137</v>
      </c>
      <c r="G469" s="107" t="s">
        <v>14</v>
      </c>
      <c r="H469" s="107">
        <v>22724.53</v>
      </c>
    </row>
    <row r="470" spans="1:8" x14ac:dyDescent="0.3">
      <c r="A470" s="107" t="s">
        <v>47</v>
      </c>
      <c r="B470" s="107" t="s">
        <v>121</v>
      </c>
      <c r="C470" s="107" t="s">
        <v>122</v>
      </c>
      <c r="D470" s="107" t="s">
        <v>24</v>
      </c>
      <c r="E470" s="107" t="s">
        <v>117</v>
      </c>
      <c r="F470" s="107" t="s">
        <v>118</v>
      </c>
      <c r="G470" s="107" t="s">
        <v>14</v>
      </c>
      <c r="H470" s="107">
        <v>5617.26</v>
      </c>
    </row>
    <row r="471" spans="1:8" x14ac:dyDescent="0.3">
      <c r="A471" s="107" t="s">
        <v>47</v>
      </c>
      <c r="B471" s="107" t="s">
        <v>150</v>
      </c>
      <c r="C471" s="107" t="s">
        <v>151</v>
      </c>
      <c r="D471" s="107" t="s">
        <v>24</v>
      </c>
      <c r="E471" s="107" t="s">
        <v>117</v>
      </c>
      <c r="F471" s="107" t="s">
        <v>118</v>
      </c>
      <c r="G471" s="107" t="s">
        <v>14</v>
      </c>
      <c r="H471" s="107">
        <v>335.06</v>
      </c>
    </row>
    <row r="472" spans="1:8" x14ac:dyDescent="0.3">
      <c r="A472" s="107" t="s">
        <v>47</v>
      </c>
      <c r="B472" s="107" t="s">
        <v>138</v>
      </c>
      <c r="C472" s="107" t="s">
        <v>139</v>
      </c>
      <c r="D472" s="107" t="s">
        <v>24</v>
      </c>
      <c r="E472" s="107" t="s">
        <v>117</v>
      </c>
      <c r="F472" s="107" t="s">
        <v>118</v>
      </c>
      <c r="G472" s="107" t="s">
        <v>14</v>
      </c>
      <c r="H472" s="107">
        <v>1188.77</v>
      </c>
    </row>
    <row r="473" spans="1:8" x14ac:dyDescent="0.3">
      <c r="A473" s="107" t="s">
        <v>47</v>
      </c>
      <c r="B473" s="107" t="s">
        <v>127</v>
      </c>
      <c r="C473" s="107" t="s">
        <v>128</v>
      </c>
      <c r="D473" s="107" t="s">
        <v>24</v>
      </c>
      <c r="E473" s="107" t="s">
        <v>117</v>
      </c>
      <c r="F473" s="107" t="s">
        <v>118</v>
      </c>
      <c r="G473" s="107" t="s">
        <v>14</v>
      </c>
      <c r="H473" s="107">
        <v>2691.29</v>
      </c>
    </row>
    <row r="474" spans="1:8" x14ac:dyDescent="0.3">
      <c r="A474" s="107" t="s">
        <v>47</v>
      </c>
      <c r="B474" s="107" t="s">
        <v>140</v>
      </c>
      <c r="C474" s="107" t="s">
        <v>141</v>
      </c>
      <c r="D474" s="107" t="s">
        <v>24</v>
      </c>
      <c r="E474" s="107" t="s">
        <v>117</v>
      </c>
      <c r="F474" s="107" t="s">
        <v>118</v>
      </c>
      <c r="G474" s="107" t="s">
        <v>14</v>
      </c>
      <c r="H474" s="107">
        <v>42.18</v>
      </c>
    </row>
    <row r="475" spans="1:8" x14ac:dyDescent="0.3">
      <c r="A475" s="107" t="s">
        <v>47</v>
      </c>
      <c r="B475" s="107" t="s">
        <v>135</v>
      </c>
      <c r="C475" s="107" t="s">
        <v>136</v>
      </c>
      <c r="D475" s="107" t="s">
        <v>58</v>
      </c>
      <c r="E475" s="107" t="s">
        <v>117</v>
      </c>
      <c r="F475" s="107" t="s">
        <v>137</v>
      </c>
      <c r="G475" s="107" t="s">
        <v>14</v>
      </c>
      <c r="H475" s="107">
        <v>7.66</v>
      </c>
    </row>
    <row r="476" spans="1:8" x14ac:dyDescent="0.3">
      <c r="A476" s="107" t="s">
        <v>47</v>
      </c>
      <c r="B476" s="107" t="s">
        <v>4400</v>
      </c>
      <c r="C476" s="107" t="s">
        <v>4401</v>
      </c>
      <c r="D476" s="107" t="s">
        <v>15</v>
      </c>
      <c r="E476" s="107" t="s">
        <v>117</v>
      </c>
      <c r="F476" s="107" t="s">
        <v>180</v>
      </c>
      <c r="G476" s="107" t="s">
        <v>14</v>
      </c>
      <c r="H476" s="107">
        <v>298.69</v>
      </c>
    </row>
    <row r="477" spans="1:8" x14ac:dyDescent="0.3">
      <c r="A477" s="107" t="s">
        <v>47</v>
      </c>
      <c r="B477" s="107" t="s">
        <v>153</v>
      </c>
      <c r="C477" s="107" t="s">
        <v>154</v>
      </c>
      <c r="D477" s="107" t="s">
        <v>24</v>
      </c>
      <c r="E477" s="107" t="s">
        <v>117</v>
      </c>
      <c r="F477" s="107" t="s">
        <v>118</v>
      </c>
      <c r="G477" s="107" t="s">
        <v>14</v>
      </c>
      <c r="H477" s="107">
        <v>40.68</v>
      </c>
    </row>
    <row r="478" spans="1:8" x14ac:dyDescent="0.3">
      <c r="A478" s="107" t="s">
        <v>47</v>
      </c>
      <c r="B478" s="107" t="s">
        <v>4400</v>
      </c>
      <c r="C478" s="107" t="s">
        <v>4401</v>
      </c>
      <c r="D478" s="107" t="s">
        <v>27</v>
      </c>
      <c r="E478" s="107" t="s">
        <v>117</v>
      </c>
      <c r="F478" s="107" t="s">
        <v>172</v>
      </c>
      <c r="G478" s="107" t="s">
        <v>14</v>
      </c>
      <c r="H478" s="107">
        <v>358.76</v>
      </c>
    </row>
    <row r="479" spans="1:8" x14ac:dyDescent="0.3">
      <c r="A479" s="107" t="s">
        <v>47</v>
      </c>
      <c r="B479" s="107" t="s">
        <v>133</v>
      </c>
      <c r="C479" s="107" t="s">
        <v>134</v>
      </c>
      <c r="D479" s="107" t="s">
        <v>24</v>
      </c>
      <c r="E479" s="107" t="s">
        <v>117</v>
      </c>
      <c r="F479" s="107" t="s">
        <v>118</v>
      </c>
      <c r="G479" s="107" t="s">
        <v>14</v>
      </c>
      <c r="H479" s="107">
        <v>3199.01</v>
      </c>
    </row>
    <row r="480" spans="1:8" x14ac:dyDescent="0.3">
      <c r="A480" s="107" t="s">
        <v>48</v>
      </c>
      <c r="B480" s="107" t="s">
        <v>4400</v>
      </c>
      <c r="C480" s="107" t="s">
        <v>4401</v>
      </c>
      <c r="D480" s="107" t="s">
        <v>24</v>
      </c>
      <c r="E480" s="107" t="s">
        <v>117</v>
      </c>
      <c r="F480" s="107" t="s">
        <v>158</v>
      </c>
      <c r="G480" s="107" t="s">
        <v>14</v>
      </c>
      <c r="H480" s="107">
        <v>13501.18</v>
      </c>
    </row>
    <row r="481" spans="1:8" x14ac:dyDescent="0.3">
      <c r="A481" s="107" t="s">
        <v>48</v>
      </c>
      <c r="B481" s="107" t="s">
        <v>119</v>
      </c>
      <c r="C481" s="107" t="s">
        <v>120</v>
      </c>
      <c r="D481" s="107" t="s">
        <v>24</v>
      </c>
      <c r="E481" s="107" t="s">
        <v>117</v>
      </c>
      <c r="F481" s="107" t="s">
        <v>118</v>
      </c>
      <c r="G481" s="107" t="s">
        <v>14</v>
      </c>
      <c r="H481" s="107">
        <v>29.65</v>
      </c>
    </row>
    <row r="482" spans="1:8" x14ac:dyDescent="0.3">
      <c r="A482" s="107" t="s">
        <v>48</v>
      </c>
      <c r="B482" s="107" t="s">
        <v>4400</v>
      </c>
      <c r="C482" s="107" t="s">
        <v>4401</v>
      </c>
      <c r="D482" s="107" t="s">
        <v>11</v>
      </c>
      <c r="E482" s="107" t="s">
        <v>117</v>
      </c>
      <c r="F482" s="107" t="s">
        <v>177</v>
      </c>
      <c r="G482" s="107" t="s">
        <v>14</v>
      </c>
      <c r="H482" s="107">
        <v>2564.52</v>
      </c>
    </row>
    <row r="483" spans="1:8" x14ac:dyDescent="0.3">
      <c r="A483" s="107" t="s">
        <v>48</v>
      </c>
      <c r="B483" s="107" t="s">
        <v>135</v>
      </c>
      <c r="C483" s="107" t="s">
        <v>136</v>
      </c>
      <c r="D483" s="107" t="s">
        <v>19</v>
      </c>
      <c r="E483" s="107" t="s">
        <v>117</v>
      </c>
      <c r="F483" s="107" t="s">
        <v>137</v>
      </c>
      <c r="G483" s="107" t="s">
        <v>14</v>
      </c>
      <c r="H483" s="107">
        <v>24735.31</v>
      </c>
    </row>
    <row r="484" spans="1:8" x14ac:dyDescent="0.3">
      <c r="A484" s="107" t="s">
        <v>48</v>
      </c>
      <c r="B484" s="107" t="s">
        <v>140</v>
      </c>
      <c r="C484" s="107" t="s">
        <v>141</v>
      </c>
      <c r="D484" s="107" t="s">
        <v>24</v>
      </c>
      <c r="E484" s="107" t="s">
        <v>117</v>
      </c>
      <c r="F484" s="107" t="s">
        <v>118</v>
      </c>
      <c r="G484" s="107" t="s">
        <v>14</v>
      </c>
      <c r="H484" s="107">
        <v>51</v>
      </c>
    </row>
    <row r="485" spans="1:8" x14ac:dyDescent="0.3">
      <c r="A485" s="107" t="s">
        <v>48</v>
      </c>
      <c r="B485" s="107" t="s">
        <v>127</v>
      </c>
      <c r="C485" s="107" t="s">
        <v>128</v>
      </c>
      <c r="D485" s="107" t="s">
        <v>24</v>
      </c>
      <c r="E485" s="107" t="s">
        <v>117</v>
      </c>
      <c r="F485" s="107" t="s">
        <v>118</v>
      </c>
      <c r="G485" s="107" t="s">
        <v>14</v>
      </c>
      <c r="H485" s="107">
        <v>2395.9299999999998</v>
      </c>
    </row>
    <row r="486" spans="1:8" x14ac:dyDescent="0.3">
      <c r="A486" s="107" t="s">
        <v>48</v>
      </c>
      <c r="B486" s="107" t="s">
        <v>115</v>
      </c>
      <c r="C486" s="107" t="s">
        <v>116</v>
      </c>
      <c r="D486" s="107" t="s">
        <v>24</v>
      </c>
      <c r="E486" s="107" t="s">
        <v>117</v>
      </c>
      <c r="F486" s="107" t="s">
        <v>118</v>
      </c>
      <c r="G486" s="107" t="s">
        <v>14</v>
      </c>
      <c r="H486" s="107">
        <v>8.8800000000000008</v>
      </c>
    </row>
    <row r="487" spans="1:8" x14ac:dyDescent="0.3">
      <c r="A487" s="107" t="s">
        <v>48</v>
      </c>
      <c r="B487" s="107" t="s">
        <v>150</v>
      </c>
      <c r="C487" s="107" t="s">
        <v>151</v>
      </c>
      <c r="D487" s="107" t="s">
        <v>24</v>
      </c>
      <c r="E487" s="107" t="s">
        <v>117</v>
      </c>
      <c r="F487" s="107" t="s">
        <v>118</v>
      </c>
      <c r="G487" s="107" t="s">
        <v>14</v>
      </c>
      <c r="H487" s="107">
        <v>489</v>
      </c>
    </row>
    <row r="488" spans="1:8" x14ac:dyDescent="0.3">
      <c r="A488" s="107" t="s">
        <v>48</v>
      </c>
      <c r="B488" s="107" t="s">
        <v>4400</v>
      </c>
      <c r="C488" s="107" t="s">
        <v>4401</v>
      </c>
      <c r="D488" s="107" t="s">
        <v>27</v>
      </c>
      <c r="E488" s="107" t="s">
        <v>117</v>
      </c>
      <c r="F488" s="107" t="s">
        <v>172</v>
      </c>
      <c r="G488" s="107" t="s">
        <v>14</v>
      </c>
      <c r="H488" s="107">
        <v>616.17999999999995</v>
      </c>
    </row>
    <row r="489" spans="1:8" x14ac:dyDescent="0.3">
      <c r="A489" s="107" t="s">
        <v>48</v>
      </c>
      <c r="B489" s="107" t="s">
        <v>135</v>
      </c>
      <c r="C489" s="107" t="s">
        <v>136</v>
      </c>
      <c r="D489" s="107" t="s">
        <v>24</v>
      </c>
      <c r="E489" s="107" t="s">
        <v>117</v>
      </c>
      <c r="F489" s="107" t="s">
        <v>137</v>
      </c>
      <c r="G489" s="107" t="s">
        <v>14</v>
      </c>
      <c r="H489" s="107">
        <v>2696.6</v>
      </c>
    </row>
    <row r="490" spans="1:8" x14ac:dyDescent="0.3">
      <c r="A490" s="107" t="s">
        <v>48</v>
      </c>
      <c r="B490" s="107" t="s">
        <v>129</v>
      </c>
      <c r="C490" s="107" t="s">
        <v>130</v>
      </c>
      <c r="D490" s="107" t="s">
        <v>24</v>
      </c>
      <c r="E490" s="107" t="s">
        <v>117</v>
      </c>
      <c r="F490" s="107" t="s">
        <v>118</v>
      </c>
      <c r="G490" s="107" t="s">
        <v>14</v>
      </c>
      <c r="H490" s="107">
        <v>7120.71</v>
      </c>
    </row>
    <row r="491" spans="1:8" x14ac:dyDescent="0.3">
      <c r="A491" s="107" t="s">
        <v>48</v>
      </c>
      <c r="B491" s="107" t="s">
        <v>131</v>
      </c>
      <c r="C491" s="107" t="s">
        <v>132</v>
      </c>
      <c r="D491" s="107" t="s">
        <v>24</v>
      </c>
      <c r="E491" s="107" t="s">
        <v>117</v>
      </c>
      <c r="F491" s="107" t="s">
        <v>118</v>
      </c>
      <c r="G491" s="107" t="s">
        <v>14</v>
      </c>
      <c r="H491" s="107">
        <v>3047.31</v>
      </c>
    </row>
    <row r="492" spans="1:8" x14ac:dyDescent="0.3">
      <c r="A492" s="107" t="s">
        <v>48</v>
      </c>
      <c r="B492" s="107" t="s">
        <v>153</v>
      </c>
      <c r="C492" s="107" t="s">
        <v>154</v>
      </c>
      <c r="D492" s="107" t="s">
        <v>24</v>
      </c>
      <c r="E492" s="107" t="s">
        <v>117</v>
      </c>
      <c r="F492" s="107" t="s">
        <v>118</v>
      </c>
      <c r="G492" s="107" t="s">
        <v>14</v>
      </c>
      <c r="H492" s="107">
        <v>338.69</v>
      </c>
    </row>
    <row r="493" spans="1:8" x14ac:dyDescent="0.3">
      <c r="A493" s="107" t="s">
        <v>48</v>
      </c>
      <c r="B493" s="107" t="s">
        <v>142</v>
      </c>
      <c r="C493" s="107" t="s">
        <v>143</v>
      </c>
      <c r="D493" s="107" t="s">
        <v>24</v>
      </c>
      <c r="E493" s="107" t="s">
        <v>117</v>
      </c>
      <c r="F493" s="107" t="s">
        <v>118</v>
      </c>
      <c r="G493" s="107" t="s">
        <v>14</v>
      </c>
      <c r="H493" s="107">
        <v>433.29</v>
      </c>
    </row>
    <row r="494" spans="1:8" x14ac:dyDescent="0.3">
      <c r="A494" s="107" t="s">
        <v>48</v>
      </c>
      <c r="B494" s="107" t="s">
        <v>125</v>
      </c>
      <c r="C494" s="107" t="s">
        <v>126</v>
      </c>
      <c r="D494" s="107" t="s">
        <v>24</v>
      </c>
      <c r="E494" s="107" t="s">
        <v>117</v>
      </c>
      <c r="F494" s="107" t="s">
        <v>118</v>
      </c>
      <c r="G494" s="107" t="s">
        <v>14</v>
      </c>
      <c r="H494" s="107">
        <v>155.63999999999999</v>
      </c>
    </row>
    <row r="495" spans="1:8" x14ac:dyDescent="0.3">
      <c r="A495" s="107" t="s">
        <v>48</v>
      </c>
      <c r="B495" s="107" t="s">
        <v>138</v>
      </c>
      <c r="C495" s="107" t="s">
        <v>139</v>
      </c>
      <c r="D495" s="107" t="s">
        <v>24</v>
      </c>
      <c r="E495" s="107" t="s">
        <v>117</v>
      </c>
      <c r="F495" s="107" t="s">
        <v>118</v>
      </c>
      <c r="G495" s="107" t="s">
        <v>14</v>
      </c>
      <c r="H495" s="107">
        <v>2092.14</v>
      </c>
    </row>
    <row r="496" spans="1:8" x14ac:dyDescent="0.3">
      <c r="A496" s="107" t="s">
        <v>48</v>
      </c>
      <c r="B496" s="107" t="s">
        <v>4400</v>
      </c>
      <c r="C496" s="107" t="s">
        <v>4401</v>
      </c>
      <c r="D496" s="107" t="s">
        <v>15</v>
      </c>
      <c r="E496" s="107" t="s">
        <v>117</v>
      </c>
      <c r="F496" s="107" t="s">
        <v>180</v>
      </c>
      <c r="G496" s="107" t="s">
        <v>14</v>
      </c>
      <c r="H496" s="107">
        <v>167.04</v>
      </c>
    </row>
    <row r="497" spans="1:8" x14ac:dyDescent="0.3">
      <c r="A497" s="107" t="s">
        <v>48</v>
      </c>
      <c r="B497" s="107" t="s">
        <v>121</v>
      </c>
      <c r="C497" s="107" t="s">
        <v>122</v>
      </c>
      <c r="D497" s="107" t="s">
        <v>24</v>
      </c>
      <c r="E497" s="107" t="s">
        <v>117</v>
      </c>
      <c r="F497" s="107" t="s">
        <v>118</v>
      </c>
      <c r="G497" s="107" t="s">
        <v>14</v>
      </c>
      <c r="H497" s="107">
        <v>5330.01</v>
      </c>
    </row>
    <row r="498" spans="1:8" x14ac:dyDescent="0.3">
      <c r="A498" s="107" t="s">
        <v>48</v>
      </c>
      <c r="B498" s="107" t="s">
        <v>135</v>
      </c>
      <c r="C498" s="107" t="s">
        <v>136</v>
      </c>
      <c r="D498" s="107" t="s">
        <v>58</v>
      </c>
      <c r="E498" s="107" t="s">
        <v>117</v>
      </c>
      <c r="F498" s="107" t="s">
        <v>137</v>
      </c>
      <c r="G498" s="107" t="s">
        <v>14</v>
      </c>
      <c r="H498" s="107">
        <v>14.74</v>
      </c>
    </row>
    <row r="499" spans="1:8" x14ac:dyDescent="0.3">
      <c r="A499" s="107" t="s">
        <v>48</v>
      </c>
      <c r="B499" s="107" t="s">
        <v>123</v>
      </c>
      <c r="C499" s="107" t="s">
        <v>124</v>
      </c>
      <c r="D499" s="107" t="s">
        <v>24</v>
      </c>
      <c r="E499" s="107" t="s">
        <v>117</v>
      </c>
      <c r="F499" s="107" t="s">
        <v>118</v>
      </c>
      <c r="G499" s="107" t="s">
        <v>14</v>
      </c>
      <c r="H499" s="107">
        <v>1042.7</v>
      </c>
    </row>
    <row r="500" spans="1:8" x14ac:dyDescent="0.3">
      <c r="A500" s="107" t="s">
        <v>48</v>
      </c>
      <c r="B500" s="107" t="s">
        <v>133</v>
      </c>
      <c r="C500" s="107" t="s">
        <v>134</v>
      </c>
      <c r="D500" s="107" t="s">
        <v>24</v>
      </c>
      <c r="E500" s="107" t="s">
        <v>117</v>
      </c>
      <c r="F500" s="107" t="s">
        <v>118</v>
      </c>
      <c r="G500" s="107" t="s">
        <v>14</v>
      </c>
      <c r="H500" s="107">
        <v>4012.76</v>
      </c>
    </row>
    <row r="501" spans="1:8" x14ac:dyDescent="0.3">
      <c r="A501" s="107" t="s">
        <v>48</v>
      </c>
      <c r="B501" s="107" t="s">
        <v>144</v>
      </c>
      <c r="C501" s="107" t="s">
        <v>145</v>
      </c>
      <c r="D501" s="107" t="s">
        <v>24</v>
      </c>
      <c r="E501" s="107" t="s">
        <v>117</v>
      </c>
      <c r="F501" s="107" t="s">
        <v>118</v>
      </c>
      <c r="G501" s="107" t="s">
        <v>14</v>
      </c>
      <c r="H501" s="107">
        <v>2361.5700000000002</v>
      </c>
    </row>
    <row r="502" spans="1:8" x14ac:dyDescent="0.3">
      <c r="A502" s="107" t="s">
        <v>49</v>
      </c>
      <c r="B502" s="107" t="s">
        <v>4400</v>
      </c>
      <c r="C502" s="107" t="s">
        <v>4401</v>
      </c>
      <c r="D502" s="107" t="s">
        <v>24</v>
      </c>
      <c r="E502" s="107" t="s">
        <v>117</v>
      </c>
      <c r="F502" s="107" t="s">
        <v>161</v>
      </c>
      <c r="G502" s="107" t="s">
        <v>14</v>
      </c>
      <c r="H502" s="107">
        <v>4342.79</v>
      </c>
    </row>
    <row r="503" spans="1:8" x14ac:dyDescent="0.3">
      <c r="A503" s="107" t="s">
        <v>49</v>
      </c>
      <c r="B503" s="107" t="s">
        <v>135</v>
      </c>
      <c r="C503" s="107" t="s">
        <v>136</v>
      </c>
      <c r="D503" s="107" t="s">
        <v>19</v>
      </c>
      <c r="E503" s="107" t="s">
        <v>117</v>
      </c>
      <c r="F503" s="107" t="s">
        <v>137</v>
      </c>
      <c r="G503" s="107" t="s">
        <v>14</v>
      </c>
      <c r="H503" s="107">
        <v>16668.419999999998</v>
      </c>
    </row>
    <row r="504" spans="1:8" x14ac:dyDescent="0.3">
      <c r="A504" s="107" t="s">
        <v>49</v>
      </c>
      <c r="B504" s="107" t="s">
        <v>135</v>
      </c>
      <c r="C504" s="107" t="s">
        <v>136</v>
      </c>
      <c r="D504" s="107" t="s">
        <v>58</v>
      </c>
      <c r="E504" s="107" t="s">
        <v>117</v>
      </c>
      <c r="F504" s="107" t="s">
        <v>137</v>
      </c>
      <c r="G504" s="107" t="s">
        <v>14</v>
      </c>
      <c r="H504" s="107">
        <v>5.91</v>
      </c>
    </row>
    <row r="505" spans="1:8" x14ac:dyDescent="0.3">
      <c r="A505" s="107" t="s">
        <v>49</v>
      </c>
      <c r="B505" s="107" t="s">
        <v>150</v>
      </c>
      <c r="C505" s="107" t="s">
        <v>151</v>
      </c>
      <c r="D505" s="107" t="s">
        <v>24</v>
      </c>
      <c r="E505" s="107" t="s">
        <v>117</v>
      </c>
      <c r="F505" s="107" t="s">
        <v>118</v>
      </c>
      <c r="G505" s="107" t="s">
        <v>14</v>
      </c>
      <c r="H505" s="107">
        <v>771.99</v>
      </c>
    </row>
    <row r="506" spans="1:8" x14ac:dyDescent="0.3">
      <c r="A506" s="107" t="s">
        <v>49</v>
      </c>
      <c r="B506" s="107" t="s">
        <v>138</v>
      </c>
      <c r="C506" s="107" t="s">
        <v>139</v>
      </c>
      <c r="D506" s="107" t="s">
        <v>24</v>
      </c>
      <c r="E506" s="107" t="s">
        <v>117</v>
      </c>
      <c r="F506" s="107" t="s">
        <v>118</v>
      </c>
      <c r="G506" s="107" t="s">
        <v>14</v>
      </c>
      <c r="H506" s="107">
        <v>1685.99</v>
      </c>
    </row>
    <row r="507" spans="1:8" x14ac:dyDescent="0.3">
      <c r="A507" s="107" t="s">
        <v>49</v>
      </c>
      <c r="B507" s="107" t="s">
        <v>4400</v>
      </c>
      <c r="C507" s="107" t="s">
        <v>4401</v>
      </c>
      <c r="D507" s="107" t="s">
        <v>27</v>
      </c>
      <c r="E507" s="107" t="s">
        <v>117</v>
      </c>
      <c r="F507" s="107" t="s">
        <v>172</v>
      </c>
      <c r="G507" s="107" t="s">
        <v>14</v>
      </c>
      <c r="H507" s="107">
        <v>879.42</v>
      </c>
    </row>
    <row r="508" spans="1:8" x14ac:dyDescent="0.3">
      <c r="A508" s="107" t="s">
        <v>49</v>
      </c>
      <c r="B508" s="107" t="s">
        <v>133</v>
      </c>
      <c r="C508" s="107" t="s">
        <v>134</v>
      </c>
      <c r="D508" s="107" t="s">
        <v>24</v>
      </c>
      <c r="E508" s="107" t="s">
        <v>117</v>
      </c>
      <c r="F508" s="107" t="s">
        <v>118</v>
      </c>
      <c r="G508" s="107" t="s">
        <v>14</v>
      </c>
      <c r="H508" s="107">
        <v>3208.96</v>
      </c>
    </row>
    <row r="509" spans="1:8" x14ac:dyDescent="0.3">
      <c r="A509" s="107" t="s">
        <v>49</v>
      </c>
      <c r="B509" s="107" t="s">
        <v>4400</v>
      </c>
      <c r="C509" s="107" t="s">
        <v>4401</v>
      </c>
      <c r="D509" s="107" t="s">
        <v>11</v>
      </c>
      <c r="E509" s="107" t="s">
        <v>117</v>
      </c>
      <c r="F509" s="107" t="s">
        <v>252</v>
      </c>
      <c r="G509" s="107" t="s">
        <v>14</v>
      </c>
      <c r="H509" s="107">
        <v>3516.03</v>
      </c>
    </row>
    <row r="510" spans="1:8" x14ac:dyDescent="0.3">
      <c r="A510" s="107" t="s">
        <v>49</v>
      </c>
      <c r="B510" s="107" t="s">
        <v>140</v>
      </c>
      <c r="C510" s="107" t="s">
        <v>141</v>
      </c>
      <c r="D510" s="107" t="s">
        <v>24</v>
      </c>
      <c r="E510" s="107" t="s">
        <v>117</v>
      </c>
      <c r="F510" s="107" t="s">
        <v>118</v>
      </c>
      <c r="G510" s="107" t="s">
        <v>14</v>
      </c>
      <c r="H510" s="107">
        <v>24.63</v>
      </c>
    </row>
    <row r="511" spans="1:8" x14ac:dyDescent="0.3">
      <c r="A511" s="107" t="s">
        <v>49</v>
      </c>
      <c r="B511" s="107" t="s">
        <v>153</v>
      </c>
      <c r="C511" s="107" t="s">
        <v>154</v>
      </c>
      <c r="D511" s="107" t="s">
        <v>24</v>
      </c>
      <c r="E511" s="107" t="s">
        <v>117</v>
      </c>
      <c r="F511" s="107" t="s">
        <v>118</v>
      </c>
      <c r="G511" s="107" t="s">
        <v>14</v>
      </c>
      <c r="H511" s="107">
        <v>384.82</v>
      </c>
    </row>
    <row r="512" spans="1:8" x14ac:dyDescent="0.3">
      <c r="A512" s="107" t="s">
        <v>49</v>
      </c>
      <c r="B512" s="107" t="s">
        <v>135</v>
      </c>
      <c r="C512" s="107" t="s">
        <v>136</v>
      </c>
      <c r="D512" s="107" t="s">
        <v>24</v>
      </c>
      <c r="E512" s="107" t="s">
        <v>117</v>
      </c>
      <c r="F512" s="107" t="s">
        <v>137</v>
      </c>
      <c r="G512" s="107" t="s">
        <v>14</v>
      </c>
      <c r="H512" s="107">
        <v>1666.12</v>
      </c>
    </row>
    <row r="513" spans="1:8" x14ac:dyDescent="0.3">
      <c r="A513" s="107" t="s">
        <v>49</v>
      </c>
      <c r="B513" s="107" t="s">
        <v>123</v>
      </c>
      <c r="C513" s="107" t="s">
        <v>124</v>
      </c>
      <c r="D513" s="107" t="s">
        <v>24</v>
      </c>
      <c r="E513" s="107" t="s">
        <v>117</v>
      </c>
      <c r="F513" s="107" t="s">
        <v>118</v>
      </c>
      <c r="G513" s="107" t="s">
        <v>14</v>
      </c>
      <c r="H513" s="107">
        <v>887.74</v>
      </c>
    </row>
    <row r="514" spans="1:8" x14ac:dyDescent="0.3">
      <c r="A514" s="107" t="s">
        <v>49</v>
      </c>
      <c r="B514" s="107" t="s">
        <v>125</v>
      </c>
      <c r="C514" s="107" t="s">
        <v>126</v>
      </c>
      <c r="D514" s="107" t="s">
        <v>24</v>
      </c>
      <c r="E514" s="107" t="s">
        <v>117</v>
      </c>
      <c r="F514" s="107" t="s">
        <v>118</v>
      </c>
      <c r="G514" s="107" t="s">
        <v>14</v>
      </c>
      <c r="H514" s="107">
        <v>101.68</v>
      </c>
    </row>
    <row r="515" spans="1:8" x14ac:dyDescent="0.3">
      <c r="A515" s="107" t="s">
        <v>49</v>
      </c>
      <c r="B515" s="107" t="s">
        <v>115</v>
      </c>
      <c r="C515" s="107" t="s">
        <v>116</v>
      </c>
      <c r="D515" s="107" t="s">
        <v>24</v>
      </c>
      <c r="E515" s="107" t="s">
        <v>117</v>
      </c>
      <c r="F515" s="107" t="s">
        <v>118</v>
      </c>
      <c r="G515" s="107" t="s">
        <v>14</v>
      </c>
      <c r="H515" s="107">
        <v>7.31</v>
      </c>
    </row>
    <row r="516" spans="1:8" x14ac:dyDescent="0.3">
      <c r="A516" s="107" t="s">
        <v>49</v>
      </c>
      <c r="B516" s="107" t="s">
        <v>119</v>
      </c>
      <c r="C516" s="107" t="s">
        <v>120</v>
      </c>
      <c r="D516" s="107" t="s">
        <v>24</v>
      </c>
      <c r="E516" s="107" t="s">
        <v>117</v>
      </c>
      <c r="F516" s="107" t="s">
        <v>118</v>
      </c>
      <c r="G516" s="107" t="s">
        <v>14</v>
      </c>
      <c r="H516" s="107">
        <v>9.4700000000000006</v>
      </c>
    </row>
    <row r="517" spans="1:8" x14ac:dyDescent="0.3">
      <c r="A517" s="107" t="s">
        <v>49</v>
      </c>
      <c r="B517" s="107" t="s">
        <v>142</v>
      </c>
      <c r="C517" s="107" t="s">
        <v>143</v>
      </c>
      <c r="D517" s="107" t="s">
        <v>24</v>
      </c>
      <c r="E517" s="107" t="s">
        <v>117</v>
      </c>
      <c r="F517" s="107" t="s">
        <v>118</v>
      </c>
      <c r="G517" s="107" t="s">
        <v>14</v>
      </c>
      <c r="H517" s="107">
        <v>231.56</v>
      </c>
    </row>
    <row r="518" spans="1:8" x14ac:dyDescent="0.3">
      <c r="A518" s="107" t="s">
        <v>49</v>
      </c>
      <c r="B518" s="107" t="s">
        <v>127</v>
      </c>
      <c r="C518" s="107" t="s">
        <v>128</v>
      </c>
      <c r="D518" s="107" t="s">
        <v>24</v>
      </c>
      <c r="E518" s="107" t="s">
        <v>117</v>
      </c>
      <c r="F518" s="107" t="s">
        <v>118</v>
      </c>
      <c r="G518" s="107" t="s">
        <v>14</v>
      </c>
      <c r="H518" s="107">
        <v>2887.22</v>
      </c>
    </row>
    <row r="519" spans="1:8" x14ac:dyDescent="0.3">
      <c r="A519" s="107" t="s">
        <v>49</v>
      </c>
      <c r="B519" s="107" t="s">
        <v>4400</v>
      </c>
      <c r="C519" s="107" t="s">
        <v>4401</v>
      </c>
      <c r="D519" s="107" t="s">
        <v>15</v>
      </c>
      <c r="E519" s="107" t="s">
        <v>117</v>
      </c>
      <c r="F519" s="107" t="s">
        <v>180</v>
      </c>
      <c r="G519" s="107" t="s">
        <v>14</v>
      </c>
      <c r="H519" s="107">
        <v>150.16999999999999</v>
      </c>
    </row>
    <row r="520" spans="1:8" x14ac:dyDescent="0.3">
      <c r="A520" s="107" t="s">
        <v>49</v>
      </c>
      <c r="B520" s="107" t="s">
        <v>131</v>
      </c>
      <c r="C520" s="107" t="s">
        <v>132</v>
      </c>
      <c r="D520" s="107" t="s">
        <v>24</v>
      </c>
      <c r="E520" s="107" t="s">
        <v>117</v>
      </c>
      <c r="F520" s="107" t="s">
        <v>118</v>
      </c>
      <c r="G520" s="107" t="s">
        <v>14</v>
      </c>
      <c r="H520" s="107">
        <v>1634.02</v>
      </c>
    </row>
    <row r="521" spans="1:8" x14ac:dyDescent="0.3">
      <c r="A521" s="107" t="s">
        <v>49</v>
      </c>
      <c r="B521" s="107" t="s">
        <v>121</v>
      </c>
      <c r="C521" s="107" t="s">
        <v>122</v>
      </c>
      <c r="D521" s="107" t="s">
        <v>24</v>
      </c>
      <c r="E521" s="107" t="s">
        <v>117</v>
      </c>
      <c r="F521" s="107" t="s">
        <v>118</v>
      </c>
      <c r="G521" s="107" t="s">
        <v>14</v>
      </c>
      <c r="H521" s="107">
        <v>6715.22</v>
      </c>
    </row>
    <row r="522" spans="1:8" x14ac:dyDescent="0.3">
      <c r="A522" s="107" t="s">
        <v>49</v>
      </c>
      <c r="B522" s="107" t="s">
        <v>144</v>
      </c>
      <c r="C522" s="107" t="s">
        <v>145</v>
      </c>
      <c r="D522" s="107" t="s">
        <v>24</v>
      </c>
      <c r="E522" s="107" t="s">
        <v>117</v>
      </c>
      <c r="F522" s="107" t="s">
        <v>118</v>
      </c>
      <c r="G522" s="107" t="s">
        <v>14</v>
      </c>
      <c r="H522" s="107">
        <v>1005.43</v>
      </c>
    </row>
    <row r="523" spans="1:8" x14ac:dyDescent="0.3">
      <c r="A523" s="107" t="s">
        <v>49</v>
      </c>
      <c r="B523" s="107" t="s">
        <v>129</v>
      </c>
      <c r="C523" s="107" t="s">
        <v>130</v>
      </c>
      <c r="D523" s="107" t="s">
        <v>24</v>
      </c>
      <c r="E523" s="107" t="s">
        <v>117</v>
      </c>
      <c r="F523" s="107" t="s">
        <v>118</v>
      </c>
      <c r="G523" s="107" t="s">
        <v>14</v>
      </c>
      <c r="H523" s="107">
        <v>6644.46</v>
      </c>
    </row>
    <row r="524" spans="1:8" x14ac:dyDescent="0.3">
      <c r="A524" s="107" t="s">
        <v>50</v>
      </c>
      <c r="B524" s="107" t="s">
        <v>135</v>
      </c>
      <c r="C524" s="107" t="s">
        <v>136</v>
      </c>
      <c r="D524" s="107" t="s">
        <v>24</v>
      </c>
      <c r="E524" s="107" t="s">
        <v>117</v>
      </c>
      <c r="F524" s="107" t="s">
        <v>137</v>
      </c>
      <c r="G524" s="107" t="s">
        <v>14</v>
      </c>
      <c r="H524" s="107">
        <v>1087.5899999999999</v>
      </c>
    </row>
    <row r="525" spans="1:8" x14ac:dyDescent="0.3">
      <c r="A525" s="107" t="s">
        <v>50</v>
      </c>
      <c r="B525" s="107" t="s">
        <v>4400</v>
      </c>
      <c r="C525" s="107" t="s">
        <v>4401</v>
      </c>
      <c r="D525" s="107" t="s">
        <v>11</v>
      </c>
      <c r="E525" s="107" t="s">
        <v>117</v>
      </c>
      <c r="F525" s="107" t="s">
        <v>180</v>
      </c>
      <c r="G525" s="107" t="s">
        <v>14</v>
      </c>
      <c r="H525" s="107">
        <v>4463.6000000000004</v>
      </c>
    </row>
    <row r="526" spans="1:8" x14ac:dyDescent="0.3">
      <c r="A526" s="107" t="s">
        <v>50</v>
      </c>
      <c r="B526" s="107" t="s">
        <v>4400</v>
      </c>
      <c r="C526" s="107" t="s">
        <v>4401</v>
      </c>
      <c r="D526" s="107" t="s">
        <v>27</v>
      </c>
      <c r="E526" s="107" t="s">
        <v>117</v>
      </c>
      <c r="F526" s="107" t="s">
        <v>172</v>
      </c>
      <c r="G526" s="107" t="s">
        <v>14</v>
      </c>
      <c r="H526" s="107">
        <v>816.11</v>
      </c>
    </row>
    <row r="527" spans="1:8" x14ac:dyDescent="0.3">
      <c r="A527" s="107" t="s">
        <v>50</v>
      </c>
      <c r="B527" s="107" t="s">
        <v>4400</v>
      </c>
      <c r="C527" s="107" t="s">
        <v>4401</v>
      </c>
      <c r="D527" s="107" t="s">
        <v>15</v>
      </c>
      <c r="E527" s="107" t="s">
        <v>117</v>
      </c>
      <c r="F527" s="107" t="s">
        <v>180</v>
      </c>
      <c r="G527" s="107" t="s">
        <v>14</v>
      </c>
      <c r="H527" s="107">
        <v>226.64</v>
      </c>
    </row>
    <row r="528" spans="1:8" x14ac:dyDescent="0.3">
      <c r="A528" s="107" t="s">
        <v>50</v>
      </c>
      <c r="B528" s="107" t="s">
        <v>131</v>
      </c>
      <c r="C528" s="107" t="s">
        <v>132</v>
      </c>
      <c r="D528" s="107" t="s">
        <v>24</v>
      </c>
      <c r="E528" s="107" t="s">
        <v>117</v>
      </c>
      <c r="F528" s="107" t="s">
        <v>118</v>
      </c>
      <c r="G528" s="107" t="s">
        <v>14</v>
      </c>
      <c r="H528" s="107">
        <v>492.62</v>
      </c>
    </row>
    <row r="529" spans="1:8" x14ac:dyDescent="0.3">
      <c r="A529" s="107" t="s">
        <v>50</v>
      </c>
      <c r="B529" s="107" t="s">
        <v>4400</v>
      </c>
      <c r="C529" s="107" t="s">
        <v>4401</v>
      </c>
      <c r="D529" s="107" t="s">
        <v>24</v>
      </c>
      <c r="E529" s="107" t="s">
        <v>117</v>
      </c>
      <c r="F529" s="107" t="s">
        <v>169</v>
      </c>
      <c r="G529" s="107" t="s">
        <v>14</v>
      </c>
      <c r="H529" s="107">
        <v>6509.09</v>
      </c>
    </row>
    <row r="530" spans="1:8" x14ac:dyDescent="0.3">
      <c r="A530" s="107" t="s">
        <v>50</v>
      </c>
      <c r="B530" s="107" t="s">
        <v>121</v>
      </c>
      <c r="C530" s="107" t="s">
        <v>122</v>
      </c>
      <c r="D530" s="107" t="s">
        <v>24</v>
      </c>
      <c r="E530" s="107" t="s">
        <v>117</v>
      </c>
      <c r="F530" s="107" t="s">
        <v>118</v>
      </c>
      <c r="G530" s="107" t="s">
        <v>14</v>
      </c>
      <c r="H530" s="107">
        <v>6936.51</v>
      </c>
    </row>
    <row r="531" spans="1:8" x14ac:dyDescent="0.3">
      <c r="A531" s="107" t="s">
        <v>50</v>
      </c>
      <c r="B531" s="107" t="s">
        <v>135</v>
      </c>
      <c r="C531" s="107" t="s">
        <v>136</v>
      </c>
      <c r="D531" s="107" t="s">
        <v>58</v>
      </c>
      <c r="E531" s="107" t="s">
        <v>117</v>
      </c>
      <c r="F531" s="107" t="s">
        <v>137</v>
      </c>
      <c r="G531" s="107" t="s">
        <v>14</v>
      </c>
      <c r="H531" s="107">
        <v>19.57</v>
      </c>
    </row>
    <row r="532" spans="1:8" x14ac:dyDescent="0.3">
      <c r="A532" s="107" t="s">
        <v>50</v>
      </c>
      <c r="B532" s="107" t="s">
        <v>142</v>
      </c>
      <c r="C532" s="107" t="s">
        <v>143</v>
      </c>
      <c r="D532" s="107" t="s">
        <v>24</v>
      </c>
      <c r="E532" s="107" t="s">
        <v>117</v>
      </c>
      <c r="F532" s="107" t="s">
        <v>118</v>
      </c>
      <c r="G532" s="107" t="s">
        <v>14</v>
      </c>
      <c r="H532" s="107">
        <v>31.79</v>
      </c>
    </row>
    <row r="533" spans="1:8" x14ac:dyDescent="0.3">
      <c r="A533" s="107" t="s">
        <v>50</v>
      </c>
      <c r="B533" s="107" t="s">
        <v>115</v>
      </c>
      <c r="C533" s="107" t="s">
        <v>116</v>
      </c>
      <c r="D533" s="107" t="s">
        <v>24</v>
      </c>
      <c r="E533" s="107" t="s">
        <v>117</v>
      </c>
      <c r="F533" s="107" t="s">
        <v>118</v>
      </c>
      <c r="G533" s="107" t="s">
        <v>14</v>
      </c>
      <c r="H533" s="107">
        <v>1.9</v>
      </c>
    </row>
    <row r="534" spans="1:8" x14ac:dyDescent="0.3">
      <c r="A534" s="107" t="s">
        <v>50</v>
      </c>
      <c r="B534" s="107" t="s">
        <v>123</v>
      </c>
      <c r="C534" s="107" t="s">
        <v>124</v>
      </c>
      <c r="D534" s="107" t="s">
        <v>24</v>
      </c>
      <c r="E534" s="107" t="s">
        <v>117</v>
      </c>
      <c r="F534" s="107" t="s">
        <v>118</v>
      </c>
      <c r="G534" s="107" t="s">
        <v>14</v>
      </c>
      <c r="H534" s="107">
        <v>830.16</v>
      </c>
    </row>
    <row r="535" spans="1:8" x14ac:dyDescent="0.3">
      <c r="A535" s="107" t="s">
        <v>50</v>
      </c>
      <c r="B535" s="107" t="s">
        <v>135</v>
      </c>
      <c r="C535" s="107" t="s">
        <v>136</v>
      </c>
      <c r="D535" s="107" t="s">
        <v>19</v>
      </c>
      <c r="E535" s="107" t="s">
        <v>117</v>
      </c>
      <c r="F535" s="107" t="s">
        <v>137</v>
      </c>
      <c r="G535" s="107" t="s">
        <v>14</v>
      </c>
      <c r="H535" s="107">
        <v>14469.08</v>
      </c>
    </row>
    <row r="536" spans="1:8" x14ac:dyDescent="0.3">
      <c r="A536" s="107" t="s">
        <v>50</v>
      </c>
      <c r="B536" s="107" t="s">
        <v>127</v>
      </c>
      <c r="C536" s="107" t="s">
        <v>128</v>
      </c>
      <c r="D536" s="107" t="s">
        <v>24</v>
      </c>
      <c r="E536" s="107" t="s">
        <v>117</v>
      </c>
      <c r="F536" s="107" t="s">
        <v>118</v>
      </c>
      <c r="G536" s="107" t="s">
        <v>14</v>
      </c>
      <c r="H536" s="107">
        <v>2694.93</v>
      </c>
    </row>
    <row r="537" spans="1:8" x14ac:dyDescent="0.3">
      <c r="A537" s="107" t="s">
        <v>50</v>
      </c>
      <c r="B537" s="107" t="s">
        <v>119</v>
      </c>
      <c r="C537" s="107" t="s">
        <v>120</v>
      </c>
      <c r="D537" s="107" t="s">
        <v>24</v>
      </c>
      <c r="E537" s="107" t="s">
        <v>117</v>
      </c>
      <c r="F537" s="107" t="s">
        <v>118</v>
      </c>
      <c r="G537" s="107" t="s">
        <v>14</v>
      </c>
      <c r="H537" s="107">
        <v>0.23</v>
      </c>
    </row>
    <row r="538" spans="1:8" x14ac:dyDescent="0.3">
      <c r="A538" s="107" t="s">
        <v>50</v>
      </c>
      <c r="B538" s="107" t="s">
        <v>125</v>
      </c>
      <c r="C538" s="107" t="s">
        <v>126</v>
      </c>
      <c r="D538" s="107" t="s">
        <v>24</v>
      </c>
      <c r="E538" s="107" t="s">
        <v>117</v>
      </c>
      <c r="F538" s="107" t="s">
        <v>118</v>
      </c>
      <c r="G538" s="107" t="s">
        <v>14</v>
      </c>
      <c r="H538" s="107">
        <v>1.43</v>
      </c>
    </row>
    <row r="539" spans="1:8" x14ac:dyDescent="0.3">
      <c r="A539" s="107" t="s">
        <v>50</v>
      </c>
      <c r="B539" s="107" t="s">
        <v>140</v>
      </c>
      <c r="C539" s="107" t="s">
        <v>141</v>
      </c>
      <c r="D539" s="107" t="s">
        <v>24</v>
      </c>
      <c r="E539" s="107" t="s">
        <v>117</v>
      </c>
      <c r="F539" s="107" t="s">
        <v>118</v>
      </c>
      <c r="G539" s="107" t="s">
        <v>14</v>
      </c>
      <c r="H539" s="107">
        <v>0.01</v>
      </c>
    </row>
    <row r="540" spans="1:8" x14ac:dyDescent="0.3">
      <c r="A540" s="107" t="s">
        <v>50</v>
      </c>
      <c r="B540" s="107" t="s">
        <v>129</v>
      </c>
      <c r="C540" s="107" t="s">
        <v>130</v>
      </c>
      <c r="D540" s="107" t="s">
        <v>24</v>
      </c>
      <c r="E540" s="107" t="s">
        <v>117</v>
      </c>
      <c r="F540" s="107" t="s">
        <v>118</v>
      </c>
      <c r="G540" s="107" t="s">
        <v>14</v>
      </c>
      <c r="H540" s="107">
        <v>5569.37</v>
      </c>
    </row>
    <row r="541" spans="1:8" x14ac:dyDescent="0.3">
      <c r="A541" s="107" t="s">
        <v>155</v>
      </c>
      <c r="B541" s="107" t="s">
        <v>135</v>
      </c>
      <c r="C541" s="107" t="s">
        <v>136</v>
      </c>
      <c r="D541" s="107" t="s">
        <v>58</v>
      </c>
      <c r="E541" s="107" t="s">
        <v>117</v>
      </c>
      <c r="F541" s="107" t="s">
        <v>137</v>
      </c>
      <c r="G541" s="107" t="s">
        <v>14</v>
      </c>
      <c r="H541" s="107">
        <v>12.94</v>
      </c>
    </row>
    <row r="542" spans="1:8" x14ac:dyDescent="0.3">
      <c r="A542" s="107" t="s">
        <v>155</v>
      </c>
      <c r="B542" s="107" t="s">
        <v>123</v>
      </c>
      <c r="C542" s="107" t="s">
        <v>124</v>
      </c>
      <c r="D542" s="107" t="s">
        <v>24</v>
      </c>
      <c r="E542" s="107" t="s">
        <v>117</v>
      </c>
      <c r="F542" s="107" t="s">
        <v>118</v>
      </c>
      <c r="G542" s="107" t="s">
        <v>14</v>
      </c>
      <c r="H542" s="107">
        <v>858.18</v>
      </c>
    </row>
    <row r="543" spans="1:8" x14ac:dyDescent="0.3">
      <c r="A543" s="107" t="s">
        <v>155</v>
      </c>
      <c r="B543" s="107" t="s">
        <v>4400</v>
      </c>
      <c r="C543" s="107" t="s">
        <v>4401</v>
      </c>
      <c r="D543" s="107" t="s">
        <v>24</v>
      </c>
      <c r="E543" s="107" t="s">
        <v>117</v>
      </c>
      <c r="F543" s="107" t="s">
        <v>169</v>
      </c>
      <c r="G543" s="107" t="s">
        <v>14</v>
      </c>
      <c r="H543" s="107">
        <v>4125.3500000000004</v>
      </c>
    </row>
    <row r="544" spans="1:8" x14ac:dyDescent="0.3">
      <c r="A544" s="107" t="s">
        <v>155</v>
      </c>
      <c r="B544" s="107" t="s">
        <v>4400</v>
      </c>
      <c r="C544" s="107" t="s">
        <v>4401</v>
      </c>
      <c r="D544" s="107" t="s">
        <v>11</v>
      </c>
      <c r="E544" s="107" t="s">
        <v>117</v>
      </c>
      <c r="F544" s="107" t="s">
        <v>180</v>
      </c>
      <c r="G544" s="107" t="s">
        <v>14</v>
      </c>
      <c r="H544" s="107">
        <v>3500.95</v>
      </c>
    </row>
    <row r="545" spans="1:8" x14ac:dyDescent="0.3">
      <c r="A545" s="107" t="s">
        <v>155</v>
      </c>
      <c r="B545" s="107" t="s">
        <v>135</v>
      </c>
      <c r="C545" s="107" t="s">
        <v>136</v>
      </c>
      <c r="D545" s="107" t="s">
        <v>19</v>
      </c>
      <c r="E545" s="107" t="s">
        <v>117</v>
      </c>
      <c r="F545" s="107" t="s">
        <v>137</v>
      </c>
      <c r="G545" s="107" t="s">
        <v>14</v>
      </c>
      <c r="H545" s="107">
        <v>10270.66</v>
      </c>
    </row>
    <row r="546" spans="1:8" x14ac:dyDescent="0.3">
      <c r="A546" s="107" t="s">
        <v>155</v>
      </c>
      <c r="B546" s="107" t="s">
        <v>142</v>
      </c>
      <c r="C546" s="107" t="s">
        <v>143</v>
      </c>
      <c r="D546" s="107" t="s">
        <v>24</v>
      </c>
      <c r="E546" s="107" t="s">
        <v>117</v>
      </c>
      <c r="F546" s="107" t="s">
        <v>118</v>
      </c>
      <c r="G546" s="107" t="s">
        <v>14</v>
      </c>
      <c r="H546" s="107">
        <v>445.59</v>
      </c>
    </row>
    <row r="547" spans="1:8" x14ac:dyDescent="0.3">
      <c r="A547" s="107" t="s">
        <v>155</v>
      </c>
      <c r="B547" s="107" t="s">
        <v>4400</v>
      </c>
      <c r="C547" s="107" t="s">
        <v>4401</v>
      </c>
      <c r="D547" s="107" t="s">
        <v>27</v>
      </c>
      <c r="E547" s="107" t="s">
        <v>117</v>
      </c>
      <c r="F547" s="107" t="s">
        <v>180</v>
      </c>
      <c r="G547" s="107" t="s">
        <v>14</v>
      </c>
      <c r="H547" s="107">
        <v>862.68</v>
      </c>
    </row>
    <row r="548" spans="1:8" x14ac:dyDescent="0.3">
      <c r="A548" s="107" t="s">
        <v>155</v>
      </c>
      <c r="B548" s="107" t="s">
        <v>129</v>
      </c>
      <c r="C548" s="107" t="s">
        <v>130</v>
      </c>
      <c r="D548" s="107" t="s">
        <v>24</v>
      </c>
      <c r="E548" s="107" t="s">
        <v>117</v>
      </c>
      <c r="F548" s="107" t="s">
        <v>118</v>
      </c>
      <c r="G548" s="107" t="s">
        <v>14</v>
      </c>
      <c r="H548" s="107">
        <v>6728.99</v>
      </c>
    </row>
    <row r="549" spans="1:8" x14ac:dyDescent="0.3">
      <c r="A549" s="107" t="s">
        <v>155</v>
      </c>
      <c r="B549" s="107" t="s">
        <v>127</v>
      </c>
      <c r="C549" s="107" t="s">
        <v>128</v>
      </c>
      <c r="D549" s="107" t="s">
        <v>24</v>
      </c>
      <c r="E549" s="107" t="s">
        <v>117</v>
      </c>
      <c r="F549" s="107" t="s">
        <v>118</v>
      </c>
      <c r="G549" s="107" t="s">
        <v>14</v>
      </c>
      <c r="H549" s="107">
        <v>1592</v>
      </c>
    </row>
    <row r="550" spans="1:8" x14ac:dyDescent="0.3">
      <c r="A550" s="107" t="s">
        <v>155</v>
      </c>
      <c r="B550" s="107" t="s">
        <v>140</v>
      </c>
      <c r="C550" s="107" t="s">
        <v>141</v>
      </c>
      <c r="D550" s="107" t="s">
        <v>24</v>
      </c>
      <c r="E550" s="107" t="s">
        <v>117</v>
      </c>
      <c r="F550" s="107" t="s">
        <v>118</v>
      </c>
      <c r="G550" s="107" t="s">
        <v>14</v>
      </c>
      <c r="H550" s="107">
        <v>0.3</v>
      </c>
    </row>
    <row r="551" spans="1:8" x14ac:dyDescent="0.3">
      <c r="A551" s="107" t="s">
        <v>155</v>
      </c>
      <c r="B551" s="107" t="s">
        <v>135</v>
      </c>
      <c r="C551" s="107" t="s">
        <v>136</v>
      </c>
      <c r="D551" s="107" t="s">
        <v>24</v>
      </c>
      <c r="E551" s="107" t="s">
        <v>117</v>
      </c>
      <c r="F551" s="107" t="s">
        <v>137</v>
      </c>
      <c r="G551" s="107" t="s">
        <v>14</v>
      </c>
      <c r="H551" s="107">
        <v>1995.23</v>
      </c>
    </row>
    <row r="552" spans="1:8" x14ac:dyDescent="0.3">
      <c r="A552" s="107" t="s">
        <v>155</v>
      </c>
      <c r="B552" s="107" t="s">
        <v>119</v>
      </c>
      <c r="C552" s="107" t="s">
        <v>120</v>
      </c>
      <c r="D552" s="107" t="s">
        <v>24</v>
      </c>
      <c r="E552" s="107" t="s">
        <v>117</v>
      </c>
      <c r="F552" s="107" t="s">
        <v>118</v>
      </c>
      <c r="G552" s="107" t="s">
        <v>14</v>
      </c>
      <c r="H552" s="107">
        <v>2.2200000000000002</v>
      </c>
    </row>
    <row r="553" spans="1:8" x14ac:dyDescent="0.3">
      <c r="A553" s="107" t="s">
        <v>155</v>
      </c>
      <c r="B553" s="107" t="s">
        <v>131</v>
      </c>
      <c r="C553" s="107" t="s">
        <v>132</v>
      </c>
      <c r="D553" s="107" t="s">
        <v>24</v>
      </c>
      <c r="E553" s="107" t="s">
        <v>117</v>
      </c>
      <c r="F553" s="107" t="s">
        <v>118</v>
      </c>
      <c r="G553" s="107" t="s">
        <v>14</v>
      </c>
      <c r="H553" s="107">
        <v>1616.83</v>
      </c>
    </row>
    <row r="554" spans="1:8" x14ac:dyDescent="0.3">
      <c r="A554" s="107" t="s">
        <v>155</v>
      </c>
      <c r="B554" s="107" t="s">
        <v>4400</v>
      </c>
      <c r="C554" s="107" t="s">
        <v>4401</v>
      </c>
      <c r="D554" s="107" t="s">
        <v>15</v>
      </c>
      <c r="E554" s="107" t="s">
        <v>117</v>
      </c>
      <c r="F554" s="107" t="s">
        <v>180</v>
      </c>
      <c r="G554" s="107" t="s">
        <v>14</v>
      </c>
      <c r="H554" s="107">
        <v>162</v>
      </c>
    </row>
    <row r="555" spans="1:8" x14ac:dyDescent="0.3">
      <c r="A555" s="107" t="s">
        <v>155</v>
      </c>
      <c r="B555" s="107" t="s">
        <v>121</v>
      </c>
      <c r="C555" s="107" t="s">
        <v>122</v>
      </c>
      <c r="D555" s="107" t="s">
        <v>24</v>
      </c>
      <c r="E555" s="107" t="s">
        <v>117</v>
      </c>
      <c r="F555" s="107" t="s">
        <v>118</v>
      </c>
      <c r="G555" s="107" t="s">
        <v>14</v>
      </c>
      <c r="H555" s="107">
        <v>7229.34</v>
      </c>
    </row>
    <row r="556" spans="1:8" x14ac:dyDescent="0.3">
      <c r="A556" s="107" t="s">
        <v>51</v>
      </c>
      <c r="B556" s="107" t="s">
        <v>135</v>
      </c>
      <c r="C556" s="107" t="s">
        <v>136</v>
      </c>
      <c r="D556" s="107" t="s">
        <v>24</v>
      </c>
      <c r="E556" s="107" t="s">
        <v>117</v>
      </c>
      <c r="F556" s="107" t="s">
        <v>137</v>
      </c>
      <c r="G556" s="107" t="s">
        <v>14</v>
      </c>
      <c r="H556" s="107">
        <v>3451.16</v>
      </c>
    </row>
    <row r="557" spans="1:8" x14ac:dyDescent="0.3">
      <c r="A557" s="107" t="s">
        <v>51</v>
      </c>
      <c r="B557" s="107" t="s">
        <v>4400</v>
      </c>
      <c r="C557" s="107" t="s">
        <v>4401</v>
      </c>
      <c r="D557" s="107" t="s">
        <v>24</v>
      </c>
      <c r="E557" s="107" t="s">
        <v>117</v>
      </c>
      <c r="F557" s="107" t="s">
        <v>158</v>
      </c>
      <c r="G557" s="107" t="s">
        <v>14</v>
      </c>
      <c r="H557" s="107">
        <v>8010.37</v>
      </c>
    </row>
    <row r="558" spans="1:8" x14ac:dyDescent="0.3">
      <c r="A558" s="107" t="s">
        <v>51</v>
      </c>
      <c r="B558" s="107" t="s">
        <v>4400</v>
      </c>
      <c r="C558" s="107" t="s">
        <v>4401</v>
      </c>
      <c r="D558" s="107" t="s">
        <v>11</v>
      </c>
      <c r="E558" s="107" t="s">
        <v>117</v>
      </c>
      <c r="F558" s="107" t="s">
        <v>166</v>
      </c>
      <c r="G558" s="107" t="s">
        <v>14</v>
      </c>
      <c r="H558" s="107">
        <v>4092.17</v>
      </c>
    </row>
    <row r="559" spans="1:8" x14ac:dyDescent="0.3">
      <c r="A559" s="107" t="s">
        <v>51</v>
      </c>
      <c r="B559" s="107" t="s">
        <v>127</v>
      </c>
      <c r="C559" s="107" t="s">
        <v>128</v>
      </c>
      <c r="D559" s="107" t="s">
        <v>24</v>
      </c>
      <c r="E559" s="107" t="s">
        <v>117</v>
      </c>
      <c r="F559" s="107" t="s">
        <v>118</v>
      </c>
      <c r="G559" s="107" t="s">
        <v>14</v>
      </c>
      <c r="H559" s="107">
        <v>1366.79</v>
      </c>
    </row>
    <row r="560" spans="1:8" x14ac:dyDescent="0.3">
      <c r="A560" s="107" t="s">
        <v>51</v>
      </c>
      <c r="B560" s="107" t="s">
        <v>135</v>
      </c>
      <c r="C560" s="107" t="s">
        <v>136</v>
      </c>
      <c r="D560" s="107" t="s">
        <v>58</v>
      </c>
      <c r="E560" s="107" t="s">
        <v>117</v>
      </c>
      <c r="F560" s="107" t="s">
        <v>137</v>
      </c>
      <c r="G560" s="107" t="s">
        <v>14</v>
      </c>
      <c r="H560" s="107">
        <v>19.670000000000002</v>
      </c>
    </row>
    <row r="561" spans="1:8" x14ac:dyDescent="0.3">
      <c r="A561" s="107" t="s">
        <v>51</v>
      </c>
      <c r="B561" s="107" t="s">
        <v>123</v>
      </c>
      <c r="C561" s="107" t="s">
        <v>124</v>
      </c>
      <c r="D561" s="107" t="s">
        <v>24</v>
      </c>
      <c r="E561" s="107" t="s">
        <v>117</v>
      </c>
      <c r="F561" s="107" t="s">
        <v>118</v>
      </c>
      <c r="G561" s="107" t="s">
        <v>14</v>
      </c>
      <c r="H561" s="107">
        <v>1251.18</v>
      </c>
    </row>
    <row r="562" spans="1:8" x14ac:dyDescent="0.3">
      <c r="A562" s="107" t="s">
        <v>51</v>
      </c>
      <c r="B562" s="107" t="s">
        <v>4400</v>
      </c>
      <c r="C562" s="107" t="s">
        <v>4401</v>
      </c>
      <c r="D562" s="107" t="s">
        <v>27</v>
      </c>
      <c r="E562" s="107" t="s">
        <v>117</v>
      </c>
      <c r="F562" s="107" t="s">
        <v>180</v>
      </c>
      <c r="G562" s="107" t="s">
        <v>14</v>
      </c>
      <c r="H562" s="107">
        <v>1169.01</v>
      </c>
    </row>
    <row r="563" spans="1:8" x14ac:dyDescent="0.3">
      <c r="A563" s="107" t="s">
        <v>51</v>
      </c>
      <c r="B563" s="107" t="s">
        <v>129</v>
      </c>
      <c r="C563" s="107" t="s">
        <v>130</v>
      </c>
      <c r="D563" s="107" t="s">
        <v>24</v>
      </c>
      <c r="E563" s="107" t="s">
        <v>117</v>
      </c>
      <c r="F563" s="107" t="s">
        <v>118</v>
      </c>
      <c r="G563" s="107" t="s">
        <v>14</v>
      </c>
      <c r="H563" s="107">
        <v>6498.8</v>
      </c>
    </row>
    <row r="564" spans="1:8" x14ac:dyDescent="0.3">
      <c r="A564" s="107" t="s">
        <v>51</v>
      </c>
      <c r="B564" s="107" t="s">
        <v>119</v>
      </c>
      <c r="C564" s="107" t="s">
        <v>120</v>
      </c>
      <c r="D564" s="107" t="s">
        <v>24</v>
      </c>
      <c r="E564" s="107" t="s">
        <v>117</v>
      </c>
      <c r="F564" s="107" t="s">
        <v>118</v>
      </c>
      <c r="G564" s="107" t="s">
        <v>14</v>
      </c>
      <c r="H564" s="107">
        <v>0.25</v>
      </c>
    </row>
    <row r="565" spans="1:8" x14ac:dyDescent="0.3">
      <c r="A565" s="107" t="s">
        <v>51</v>
      </c>
      <c r="B565" s="107" t="s">
        <v>135</v>
      </c>
      <c r="C565" s="107" t="s">
        <v>136</v>
      </c>
      <c r="D565" s="107" t="s">
        <v>19</v>
      </c>
      <c r="E565" s="107" t="s">
        <v>117</v>
      </c>
      <c r="F565" s="107" t="s">
        <v>137</v>
      </c>
      <c r="G565" s="107" t="s">
        <v>14</v>
      </c>
      <c r="H565" s="107">
        <v>19918.03</v>
      </c>
    </row>
    <row r="566" spans="1:8" x14ac:dyDescent="0.3">
      <c r="A566" s="107" t="s">
        <v>51</v>
      </c>
      <c r="B566" s="107" t="s">
        <v>4400</v>
      </c>
      <c r="C566" s="107" t="s">
        <v>4401</v>
      </c>
      <c r="D566" s="107" t="s">
        <v>15</v>
      </c>
      <c r="E566" s="107" t="s">
        <v>117</v>
      </c>
      <c r="F566" s="107" t="s">
        <v>180</v>
      </c>
      <c r="G566" s="107" t="s">
        <v>14</v>
      </c>
      <c r="H566" s="107">
        <v>247.44</v>
      </c>
    </row>
    <row r="567" spans="1:8" x14ac:dyDescent="0.3">
      <c r="A567" s="107" t="s">
        <v>51</v>
      </c>
      <c r="B567" s="107" t="s">
        <v>142</v>
      </c>
      <c r="C567" s="107" t="s">
        <v>143</v>
      </c>
      <c r="D567" s="107" t="s">
        <v>24</v>
      </c>
      <c r="E567" s="107" t="s">
        <v>117</v>
      </c>
      <c r="F567" s="107" t="s">
        <v>118</v>
      </c>
      <c r="G567" s="107" t="s">
        <v>14</v>
      </c>
      <c r="H567" s="107">
        <v>584.13</v>
      </c>
    </row>
    <row r="568" spans="1:8" x14ac:dyDescent="0.3">
      <c r="A568" s="107" t="s">
        <v>51</v>
      </c>
      <c r="B568" s="107" t="s">
        <v>121</v>
      </c>
      <c r="C568" s="107" t="s">
        <v>122</v>
      </c>
      <c r="D568" s="107" t="s">
        <v>24</v>
      </c>
      <c r="E568" s="107" t="s">
        <v>117</v>
      </c>
      <c r="F568" s="107" t="s">
        <v>118</v>
      </c>
      <c r="G568" s="107" t="s">
        <v>14</v>
      </c>
      <c r="H568" s="107">
        <v>6180.12</v>
      </c>
    </row>
    <row r="569" spans="1:8" x14ac:dyDescent="0.3">
      <c r="A569" s="107" t="s">
        <v>51</v>
      </c>
      <c r="B569" s="107" t="s">
        <v>131</v>
      </c>
      <c r="C569" s="107" t="s">
        <v>132</v>
      </c>
      <c r="D569" s="107" t="s">
        <v>24</v>
      </c>
      <c r="E569" s="107" t="s">
        <v>117</v>
      </c>
      <c r="F569" s="107" t="s">
        <v>118</v>
      </c>
      <c r="G569" s="107" t="s">
        <v>14</v>
      </c>
      <c r="H569" s="107">
        <v>2051.84</v>
      </c>
    </row>
    <row r="570" spans="1:8" x14ac:dyDescent="0.3">
      <c r="A570" s="107" t="s">
        <v>52</v>
      </c>
      <c r="B570" s="107" t="s">
        <v>4400</v>
      </c>
      <c r="C570" s="107" t="s">
        <v>4401</v>
      </c>
      <c r="D570" s="107" t="s">
        <v>24</v>
      </c>
      <c r="E570" s="107" t="s">
        <v>117</v>
      </c>
      <c r="F570" s="107" t="s">
        <v>229</v>
      </c>
      <c r="G570" s="107" t="s">
        <v>14</v>
      </c>
      <c r="H570" s="107">
        <v>22139.65</v>
      </c>
    </row>
    <row r="571" spans="1:8" x14ac:dyDescent="0.3">
      <c r="A571" s="107" t="s">
        <v>52</v>
      </c>
      <c r="B571" s="107" t="s">
        <v>4400</v>
      </c>
      <c r="C571" s="107" t="s">
        <v>4401</v>
      </c>
      <c r="D571" s="107" t="s">
        <v>11</v>
      </c>
      <c r="E571" s="107" t="s">
        <v>117</v>
      </c>
      <c r="F571" s="107" t="s">
        <v>196</v>
      </c>
      <c r="G571" s="107" t="s">
        <v>14</v>
      </c>
      <c r="H571" s="107">
        <v>4923.91</v>
      </c>
    </row>
    <row r="572" spans="1:8" x14ac:dyDescent="0.3">
      <c r="A572" s="107" t="s">
        <v>52</v>
      </c>
      <c r="B572" s="107" t="s">
        <v>131</v>
      </c>
      <c r="C572" s="107" t="s">
        <v>132</v>
      </c>
      <c r="D572" s="107" t="s">
        <v>24</v>
      </c>
      <c r="E572" s="107" t="s">
        <v>117</v>
      </c>
      <c r="F572" s="107" t="s">
        <v>118</v>
      </c>
      <c r="G572" s="107" t="s">
        <v>14</v>
      </c>
      <c r="H572" s="107">
        <v>2003.15</v>
      </c>
    </row>
    <row r="573" spans="1:8" x14ac:dyDescent="0.3">
      <c r="A573" s="107" t="s">
        <v>52</v>
      </c>
      <c r="B573" s="107" t="s">
        <v>135</v>
      </c>
      <c r="C573" s="107" t="s">
        <v>136</v>
      </c>
      <c r="D573" s="107" t="s">
        <v>24</v>
      </c>
      <c r="E573" s="107" t="s">
        <v>117</v>
      </c>
      <c r="F573" s="107" t="s">
        <v>137</v>
      </c>
      <c r="G573" s="107" t="s">
        <v>14</v>
      </c>
      <c r="H573" s="107">
        <v>2227.94</v>
      </c>
    </row>
    <row r="574" spans="1:8" x14ac:dyDescent="0.3">
      <c r="A574" s="107" t="s">
        <v>52</v>
      </c>
      <c r="B574" s="107" t="s">
        <v>115</v>
      </c>
      <c r="C574" s="107" t="s">
        <v>116</v>
      </c>
      <c r="D574" s="107" t="s">
        <v>24</v>
      </c>
      <c r="E574" s="107" t="s">
        <v>117</v>
      </c>
      <c r="F574" s="107" t="s">
        <v>118</v>
      </c>
      <c r="G574" s="107" t="s">
        <v>14</v>
      </c>
      <c r="H574" s="107">
        <v>0.01</v>
      </c>
    </row>
    <row r="575" spans="1:8" x14ac:dyDescent="0.3">
      <c r="A575" s="107" t="s">
        <v>52</v>
      </c>
      <c r="B575" s="107" t="s">
        <v>135</v>
      </c>
      <c r="C575" s="107" t="s">
        <v>136</v>
      </c>
      <c r="D575" s="107" t="s">
        <v>19</v>
      </c>
      <c r="E575" s="107" t="s">
        <v>117</v>
      </c>
      <c r="F575" s="107" t="s">
        <v>137</v>
      </c>
      <c r="G575" s="107" t="s">
        <v>14</v>
      </c>
      <c r="H575" s="107">
        <v>23816.55</v>
      </c>
    </row>
    <row r="576" spans="1:8" x14ac:dyDescent="0.3">
      <c r="A576" s="107" t="s">
        <v>52</v>
      </c>
      <c r="B576" s="107" t="s">
        <v>4400</v>
      </c>
      <c r="C576" s="107" t="s">
        <v>4401</v>
      </c>
      <c r="D576" s="107" t="s">
        <v>15</v>
      </c>
      <c r="E576" s="107" t="s">
        <v>117</v>
      </c>
      <c r="F576" s="107" t="s">
        <v>180</v>
      </c>
      <c r="G576" s="107" t="s">
        <v>14</v>
      </c>
      <c r="H576" s="107">
        <v>633.02</v>
      </c>
    </row>
    <row r="577" spans="1:8" x14ac:dyDescent="0.3">
      <c r="A577" s="107" t="s">
        <v>52</v>
      </c>
      <c r="B577" s="107" t="s">
        <v>135</v>
      </c>
      <c r="C577" s="107" t="s">
        <v>136</v>
      </c>
      <c r="D577" s="107" t="s">
        <v>58</v>
      </c>
      <c r="E577" s="107" t="s">
        <v>117</v>
      </c>
      <c r="F577" s="107" t="s">
        <v>137</v>
      </c>
      <c r="G577" s="107" t="s">
        <v>14</v>
      </c>
      <c r="H577" s="107">
        <v>24.35</v>
      </c>
    </row>
    <row r="578" spans="1:8" x14ac:dyDescent="0.3">
      <c r="A578" s="107" t="s">
        <v>52</v>
      </c>
      <c r="B578" s="107" t="s">
        <v>123</v>
      </c>
      <c r="C578" s="107" t="s">
        <v>124</v>
      </c>
      <c r="D578" s="107" t="s">
        <v>24</v>
      </c>
      <c r="E578" s="107" t="s">
        <v>117</v>
      </c>
      <c r="F578" s="107" t="s">
        <v>118</v>
      </c>
      <c r="G578" s="107" t="s">
        <v>14</v>
      </c>
      <c r="H578" s="107">
        <v>1210.94</v>
      </c>
    </row>
    <row r="579" spans="1:8" x14ac:dyDescent="0.3">
      <c r="A579" s="107" t="s">
        <v>52</v>
      </c>
      <c r="B579" s="107" t="s">
        <v>4400</v>
      </c>
      <c r="C579" s="107" t="s">
        <v>4401</v>
      </c>
      <c r="D579" s="107" t="s">
        <v>27</v>
      </c>
      <c r="E579" s="107" t="s">
        <v>117</v>
      </c>
      <c r="F579" s="107" t="s">
        <v>180</v>
      </c>
      <c r="G579" s="107" t="s">
        <v>14</v>
      </c>
      <c r="H579" s="107">
        <v>1555.31</v>
      </c>
    </row>
    <row r="580" spans="1:8" x14ac:dyDescent="0.3">
      <c r="A580" s="107" t="s">
        <v>52</v>
      </c>
      <c r="B580" s="107" t="s">
        <v>121</v>
      </c>
      <c r="C580" s="107" t="s">
        <v>122</v>
      </c>
      <c r="D580" s="107" t="s">
        <v>24</v>
      </c>
      <c r="E580" s="107" t="s">
        <v>117</v>
      </c>
      <c r="F580" s="107" t="s">
        <v>118</v>
      </c>
      <c r="G580" s="107" t="s">
        <v>14</v>
      </c>
      <c r="H580" s="107">
        <v>6142.15</v>
      </c>
    </row>
    <row r="581" spans="1:8" x14ac:dyDescent="0.3">
      <c r="A581" s="107" t="s">
        <v>52</v>
      </c>
      <c r="B581" s="107" t="s">
        <v>142</v>
      </c>
      <c r="C581" s="107" t="s">
        <v>143</v>
      </c>
      <c r="D581" s="107" t="s">
        <v>24</v>
      </c>
      <c r="E581" s="107" t="s">
        <v>117</v>
      </c>
      <c r="F581" s="107" t="s">
        <v>118</v>
      </c>
      <c r="G581" s="107" t="s">
        <v>14</v>
      </c>
      <c r="H581" s="107">
        <v>262.39</v>
      </c>
    </row>
    <row r="582" spans="1:8" x14ac:dyDescent="0.3">
      <c r="A582" s="107" t="s">
        <v>52</v>
      </c>
      <c r="B582" s="107" t="s">
        <v>129</v>
      </c>
      <c r="C582" s="107" t="s">
        <v>130</v>
      </c>
      <c r="D582" s="107" t="s">
        <v>24</v>
      </c>
      <c r="E582" s="107" t="s">
        <v>117</v>
      </c>
      <c r="F582" s="107" t="s">
        <v>118</v>
      </c>
      <c r="G582" s="107" t="s">
        <v>14</v>
      </c>
      <c r="H582" s="107">
        <v>9997.89</v>
      </c>
    </row>
    <row r="583" spans="1:8" x14ac:dyDescent="0.3">
      <c r="A583" s="107" t="s">
        <v>52</v>
      </c>
      <c r="B583" s="107" t="s">
        <v>127</v>
      </c>
      <c r="C583" s="107" t="s">
        <v>128</v>
      </c>
      <c r="D583" s="107" t="s">
        <v>24</v>
      </c>
      <c r="E583" s="107" t="s">
        <v>117</v>
      </c>
      <c r="F583" s="107" t="s">
        <v>118</v>
      </c>
      <c r="G583" s="107" t="s">
        <v>14</v>
      </c>
      <c r="H583" s="107">
        <v>1493.58</v>
      </c>
    </row>
    <row r="584" spans="1:8" x14ac:dyDescent="0.3">
      <c r="A584" s="107" t="s">
        <v>53</v>
      </c>
      <c r="B584" s="107" t="s">
        <v>4400</v>
      </c>
      <c r="C584" s="107" t="s">
        <v>4401</v>
      </c>
      <c r="D584" s="107" t="s">
        <v>27</v>
      </c>
      <c r="E584" s="107" t="s">
        <v>117</v>
      </c>
      <c r="F584" s="107" t="s">
        <v>180</v>
      </c>
      <c r="G584" s="107" t="s">
        <v>14</v>
      </c>
      <c r="H584" s="107">
        <v>1762.51</v>
      </c>
    </row>
    <row r="585" spans="1:8" x14ac:dyDescent="0.3">
      <c r="A585" s="107" t="s">
        <v>53</v>
      </c>
      <c r="B585" s="107" t="s">
        <v>135</v>
      </c>
      <c r="C585" s="107" t="s">
        <v>136</v>
      </c>
      <c r="D585" s="107" t="s">
        <v>24</v>
      </c>
      <c r="E585" s="107" t="s">
        <v>117</v>
      </c>
      <c r="F585" s="107" t="s">
        <v>137</v>
      </c>
      <c r="G585" s="107" t="s">
        <v>14</v>
      </c>
      <c r="H585" s="107">
        <v>2262.67</v>
      </c>
    </row>
    <row r="586" spans="1:8" x14ac:dyDescent="0.3">
      <c r="A586" s="107" t="s">
        <v>53</v>
      </c>
      <c r="B586" s="107" t="s">
        <v>4400</v>
      </c>
      <c r="C586" s="107" t="s">
        <v>4401</v>
      </c>
      <c r="D586" s="107" t="s">
        <v>11</v>
      </c>
      <c r="E586" s="107" t="s">
        <v>117</v>
      </c>
      <c r="F586" s="107" t="s">
        <v>196</v>
      </c>
      <c r="G586" s="107" t="s">
        <v>14</v>
      </c>
      <c r="H586" s="107">
        <v>5111.9799999999996</v>
      </c>
    </row>
    <row r="587" spans="1:8" x14ac:dyDescent="0.3">
      <c r="A587" s="107" t="s">
        <v>53</v>
      </c>
      <c r="B587" s="107" t="s">
        <v>4400</v>
      </c>
      <c r="C587" s="107" t="s">
        <v>4401</v>
      </c>
      <c r="D587" s="107" t="s">
        <v>24</v>
      </c>
      <c r="E587" s="107" t="s">
        <v>117</v>
      </c>
      <c r="F587" s="107" t="s">
        <v>161</v>
      </c>
      <c r="G587" s="107" t="s">
        <v>14</v>
      </c>
      <c r="H587" s="107">
        <v>15616.78</v>
      </c>
    </row>
    <row r="588" spans="1:8" x14ac:dyDescent="0.3">
      <c r="A588" s="107" t="s">
        <v>53</v>
      </c>
      <c r="B588" s="107" t="s">
        <v>131</v>
      </c>
      <c r="C588" s="107" t="s">
        <v>132</v>
      </c>
      <c r="D588" s="107" t="s">
        <v>24</v>
      </c>
      <c r="E588" s="107" t="s">
        <v>117</v>
      </c>
      <c r="F588" s="107" t="s">
        <v>118</v>
      </c>
      <c r="G588" s="107" t="s">
        <v>14</v>
      </c>
      <c r="H588" s="107">
        <v>1209.4000000000001</v>
      </c>
    </row>
    <row r="589" spans="1:8" x14ac:dyDescent="0.3">
      <c r="A589" s="107" t="s">
        <v>53</v>
      </c>
      <c r="B589" s="107" t="s">
        <v>4400</v>
      </c>
      <c r="C589" s="107" t="s">
        <v>4401</v>
      </c>
      <c r="D589" s="107" t="s">
        <v>15</v>
      </c>
      <c r="E589" s="107" t="s">
        <v>117</v>
      </c>
      <c r="F589" s="107" t="s">
        <v>180</v>
      </c>
      <c r="G589" s="107" t="s">
        <v>14</v>
      </c>
      <c r="H589" s="107">
        <v>443.39</v>
      </c>
    </row>
    <row r="590" spans="1:8" x14ac:dyDescent="0.3">
      <c r="A590" s="107" t="s">
        <v>53</v>
      </c>
      <c r="B590" s="107" t="s">
        <v>129</v>
      </c>
      <c r="C590" s="107" t="s">
        <v>130</v>
      </c>
      <c r="D590" s="107" t="s">
        <v>24</v>
      </c>
      <c r="E590" s="107" t="s">
        <v>117</v>
      </c>
      <c r="F590" s="107" t="s">
        <v>118</v>
      </c>
      <c r="G590" s="107" t="s">
        <v>14</v>
      </c>
      <c r="H590" s="107">
        <v>9411.5400000000009</v>
      </c>
    </row>
    <row r="591" spans="1:8" x14ac:dyDescent="0.3">
      <c r="A591" s="107" t="s">
        <v>53</v>
      </c>
      <c r="B591" s="107" t="s">
        <v>127</v>
      </c>
      <c r="C591" s="107" t="s">
        <v>128</v>
      </c>
      <c r="D591" s="107" t="s">
        <v>24</v>
      </c>
      <c r="E591" s="107" t="s">
        <v>117</v>
      </c>
      <c r="F591" s="107" t="s">
        <v>118</v>
      </c>
      <c r="G591" s="107" t="s">
        <v>14</v>
      </c>
      <c r="H591" s="107">
        <v>1373.66</v>
      </c>
    </row>
    <row r="592" spans="1:8" x14ac:dyDescent="0.3">
      <c r="A592" s="107" t="s">
        <v>53</v>
      </c>
      <c r="B592" s="107" t="s">
        <v>119</v>
      </c>
      <c r="C592" s="107" t="s">
        <v>120</v>
      </c>
      <c r="D592" s="107" t="s">
        <v>24</v>
      </c>
      <c r="E592" s="107" t="s">
        <v>117</v>
      </c>
      <c r="F592" s="107" t="s">
        <v>118</v>
      </c>
      <c r="G592" s="107" t="s">
        <v>14</v>
      </c>
      <c r="H592" s="107">
        <v>0.3</v>
      </c>
    </row>
    <row r="593" spans="1:8" x14ac:dyDescent="0.3">
      <c r="A593" s="107" t="s">
        <v>53</v>
      </c>
      <c r="B593" s="107" t="s">
        <v>115</v>
      </c>
      <c r="C593" s="107" t="s">
        <v>116</v>
      </c>
      <c r="D593" s="107" t="s">
        <v>24</v>
      </c>
      <c r="E593" s="107" t="s">
        <v>117</v>
      </c>
      <c r="F593" s="107" t="s">
        <v>118</v>
      </c>
      <c r="G593" s="107" t="s">
        <v>14</v>
      </c>
      <c r="H593" s="107">
        <v>7.0000000000000007E-2</v>
      </c>
    </row>
    <row r="594" spans="1:8" x14ac:dyDescent="0.3">
      <c r="A594" s="107" t="s">
        <v>53</v>
      </c>
      <c r="B594" s="107" t="s">
        <v>135</v>
      </c>
      <c r="C594" s="107" t="s">
        <v>136</v>
      </c>
      <c r="D594" s="107" t="s">
        <v>19</v>
      </c>
      <c r="E594" s="107" t="s">
        <v>117</v>
      </c>
      <c r="F594" s="107" t="s">
        <v>137</v>
      </c>
      <c r="G594" s="107" t="s">
        <v>14</v>
      </c>
      <c r="H594" s="107">
        <v>18596.68</v>
      </c>
    </row>
    <row r="595" spans="1:8" x14ac:dyDescent="0.3">
      <c r="A595" s="107" t="s">
        <v>53</v>
      </c>
      <c r="B595" s="107" t="s">
        <v>123</v>
      </c>
      <c r="C595" s="107" t="s">
        <v>124</v>
      </c>
      <c r="D595" s="107" t="s">
        <v>24</v>
      </c>
      <c r="E595" s="107" t="s">
        <v>117</v>
      </c>
      <c r="F595" s="107" t="s">
        <v>118</v>
      </c>
      <c r="G595" s="107" t="s">
        <v>14</v>
      </c>
      <c r="H595" s="107">
        <v>608.85</v>
      </c>
    </row>
    <row r="596" spans="1:8" x14ac:dyDescent="0.3">
      <c r="A596" s="107" t="s">
        <v>53</v>
      </c>
      <c r="B596" s="107" t="s">
        <v>121</v>
      </c>
      <c r="C596" s="107" t="s">
        <v>122</v>
      </c>
      <c r="D596" s="107" t="s">
        <v>24</v>
      </c>
      <c r="E596" s="107" t="s">
        <v>117</v>
      </c>
      <c r="F596" s="107" t="s">
        <v>118</v>
      </c>
      <c r="G596" s="107" t="s">
        <v>14</v>
      </c>
      <c r="H596" s="107">
        <v>5502.21</v>
      </c>
    </row>
    <row r="597" spans="1:8" x14ac:dyDescent="0.3">
      <c r="A597" s="107" t="s">
        <v>53</v>
      </c>
      <c r="B597" s="107" t="s">
        <v>135</v>
      </c>
      <c r="C597" s="107" t="s">
        <v>136</v>
      </c>
      <c r="D597" s="107" t="s">
        <v>58</v>
      </c>
      <c r="E597" s="107" t="s">
        <v>117</v>
      </c>
      <c r="F597" s="107" t="s">
        <v>137</v>
      </c>
      <c r="G597" s="107" t="s">
        <v>14</v>
      </c>
      <c r="H597" s="107">
        <v>28.06</v>
      </c>
    </row>
    <row r="598" spans="1:8" x14ac:dyDescent="0.3">
      <c r="A598" s="107" t="s">
        <v>53</v>
      </c>
      <c r="B598" s="107" t="s">
        <v>142</v>
      </c>
      <c r="C598" s="107" t="s">
        <v>143</v>
      </c>
      <c r="D598" s="107" t="s">
        <v>24</v>
      </c>
      <c r="E598" s="107" t="s">
        <v>117</v>
      </c>
      <c r="F598" s="107" t="s">
        <v>118</v>
      </c>
      <c r="G598" s="107" t="s">
        <v>14</v>
      </c>
      <c r="H598" s="107">
        <v>295.63</v>
      </c>
    </row>
  </sheetData>
  <mergeCells count="3">
    <mergeCell ref="A1:H1"/>
    <mergeCell ref="J1:Q1"/>
    <mergeCell ref="S1:Z1"/>
  </mergeCells>
  <phoneticPr fontId="3"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9"/>
  <sheetViews>
    <sheetView workbookViewId="0">
      <selection activeCell="G26" sqref="G26"/>
    </sheetView>
  </sheetViews>
  <sheetFormatPr defaultColWidth="8.75" defaultRowHeight="13.5" x14ac:dyDescent="0.15"/>
  <cols>
    <col min="1" max="1" width="38.125" style="130" customWidth="1"/>
    <col min="2" max="2" width="39.875" style="130" customWidth="1"/>
    <col min="3" max="3" width="15.125" style="130" customWidth="1"/>
    <col min="4" max="4" width="12.875" style="130" customWidth="1"/>
    <col min="5" max="5" width="16.25" style="130" customWidth="1"/>
    <col min="6" max="6" width="25.25" style="130" customWidth="1"/>
    <col min="7" max="7" width="14" style="130" customWidth="1"/>
    <col min="8" max="8" width="8.125" style="130" customWidth="1"/>
    <col min="9" max="9" width="12.125" style="130" customWidth="1"/>
    <col min="10" max="16384" width="8.75" style="130"/>
  </cols>
  <sheetData>
    <row r="1" spans="1:9" ht="15.75" x14ac:dyDescent="0.3">
      <c r="A1" s="125" t="s">
        <v>4442</v>
      </c>
      <c r="B1" s="125" t="s">
        <v>4443</v>
      </c>
      <c r="C1" s="126" t="s">
        <v>4444</v>
      </c>
      <c r="D1" s="126" t="s">
        <v>4445</v>
      </c>
      <c r="E1" s="127" t="s">
        <v>4446</v>
      </c>
      <c r="F1" s="127" t="s">
        <v>4447</v>
      </c>
      <c r="G1" s="125" t="s">
        <v>61</v>
      </c>
      <c r="H1" s="128" t="s">
        <v>54</v>
      </c>
      <c r="I1" s="129" t="s">
        <v>710</v>
      </c>
    </row>
    <row r="2" spans="1:9" ht="14.25" x14ac:dyDescent="0.15">
      <c r="A2" s="131" t="s">
        <v>4448</v>
      </c>
      <c r="B2" s="131" t="s">
        <v>518</v>
      </c>
      <c r="C2" s="126">
        <v>44736</v>
      </c>
      <c r="D2" s="132">
        <v>45100</v>
      </c>
      <c r="E2" s="133">
        <v>7030007.6799999997</v>
      </c>
      <c r="F2" s="134" t="s">
        <v>4449</v>
      </c>
      <c r="G2" s="131" t="s">
        <v>4450</v>
      </c>
      <c r="H2" s="131" t="s">
        <v>4367</v>
      </c>
      <c r="I2" s="135" t="s">
        <v>4451</v>
      </c>
    </row>
    <row r="3" spans="1:9" ht="15.75" x14ac:dyDescent="0.3">
      <c r="A3" s="125" t="s">
        <v>4448</v>
      </c>
      <c r="B3" s="125" t="s">
        <v>518</v>
      </c>
      <c r="C3" s="126">
        <v>44791</v>
      </c>
      <c r="D3" s="126">
        <v>45155</v>
      </c>
      <c r="E3" s="134">
        <v>561000</v>
      </c>
      <c r="F3" s="134">
        <f t="shared" ref="F3:F8" si="0">E3/12</f>
        <v>46750</v>
      </c>
      <c r="G3" s="125" t="s">
        <v>4450</v>
      </c>
      <c r="H3" s="136" t="s">
        <v>4367</v>
      </c>
      <c r="I3" s="129" t="s">
        <v>4452</v>
      </c>
    </row>
    <row r="4" spans="1:9" ht="15.75" x14ac:dyDescent="0.3">
      <c r="A4" s="125" t="s">
        <v>4453</v>
      </c>
      <c r="B4" s="125" t="s">
        <v>495</v>
      </c>
      <c r="C4" s="126">
        <v>44738</v>
      </c>
      <c r="D4" s="126">
        <v>45102</v>
      </c>
      <c r="E4" s="134">
        <v>899640</v>
      </c>
      <c r="F4" s="134">
        <f t="shared" si="0"/>
        <v>74970</v>
      </c>
      <c r="G4" s="125" t="s">
        <v>4450</v>
      </c>
      <c r="H4" s="136" t="s">
        <v>4367</v>
      </c>
      <c r="I4" s="129" t="s">
        <v>4454</v>
      </c>
    </row>
    <row r="5" spans="1:9" ht="15.75" x14ac:dyDescent="0.3">
      <c r="A5" s="125" t="s">
        <v>4453</v>
      </c>
      <c r="B5" s="125" t="s">
        <v>495</v>
      </c>
      <c r="C5" s="126">
        <v>44758</v>
      </c>
      <c r="D5" s="126">
        <v>45122</v>
      </c>
      <c r="E5" s="134">
        <v>2592000</v>
      </c>
      <c r="F5" s="134">
        <f t="shared" si="0"/>
        <v>216000</v>
      </c>
      <c r="G5" s="125" t="s">
        <v>4450</v>
      </c>
      <c r="H5" s="136" t="s">
        <v>4367</v>
      </c>
      <c r="I5" s="129" t="s">
        <v>4455</v>
      </c>
    </row>
    <row r="6" spans="1:9" ht="15.75" x14ac:dyDescent="0.3">
      <c r="A6" s="125" t="s">
        <v>4456</v>
      </c>
      <c r="B6" s="125" t="s">
        <v>525</v>
      </c>
      <c r="C6" s="126">
        <v>44987</v>
      </c>
      <c r="D6" s="126">
        <v>45352</v>
      </c>
      <c r="E6" s="134">
        <v>2500800</v>
      </c>
      <c r="F6" s="134">
        <f t="shared" si="0"/>
        <v>208400</v>
      </c>
      <c r="G6" s="125" t="s">
        <v>4450</v>
      </c>
      <c r="H6" s="136" t="s">
        <v>4367</v>
      </c>
      <c r="I6" s="129" t="s">
        <v>4457</v>
      </c>
    </row>
    <row r="7" spans="1:9" ht="15.75" x14ac:dyDescent="0.3">
      <c r="A7" s="125" t="s">
        <v>4458</v>
      </c>
      <c r="B7" s="125" t="s">
        <v>502</v>
      </c>
      <c r="C7" s="126">
        <v>44965</v>
      </c>
      <c r="D7" s="126">
        <v>45329</v>
      </c>
      <c r="E7" s="134">
        <v>9244800</v>
      </c>
      <c r="F7" s="134">
        <f t="shared" si="0"/>
        <v>770400</v>
      </c>
      <c r="G7" s="125" t="s">
        <v>4450</v>
      </c>
      <c r="H7" s="136" t="s">
        <v>4367</v>
      </c>
      <c r="I7" s="129" t="s">
        <v>4459</v>
      </c>
    </row>
    <row r="8" spans="1:9" ht="15.75" x14ac:dyDescent="0.3">
      <c r="A8" s="125" t="s">
        <v>4460</v>
      </c>
      <c r="B8" s="125" t="s">
        <v>480</v>
      </c>
      <c r="C8" s="126">
        <v>45031</v>
      </c>
      <c r="D8" s="126">
        <v>45396</v>
      </c>
      <c r="E8" s="134">
        <v>3648000</v>
      </c>
      <c r="F8" s="134">
        <f t="shared" si="0"/>
        <v>304000</v>
      </c>
      <c r="G8" s="125" t="s">
        <v>4450</v>
      </c>
      <c r="H8" s="136" t="s">
        <v>4367</v>
      </c>
      <c r="I8" s="129" t="s">
        <v>4461</v>
      </c>
    </row>
    <row r="9" spans="1:9" ht="15.75" x14ac:dyDescent="0.3">
      <c r="A9" s="125" t="s">
        <v>4462</v>
      </c>
      <c r="B9" s="125" t="s">
        <v>527</v>
      </c>
      <c r="C9" s="126">
        <v>45027</v>
      </c>
      <c r="D9" s="126">
        <v>45027</v>
      </c>
      <c r="E9" s="134">
        <v>30000.75</v>
      </c>
      <c r="F9" s="134">
        <v>30000.75</v>
      </c>
      <c r="G9" s="125" t="s">
        <v>4450</v>
      </c>
      <c r="H9" s="136" t="s">
        <v>4365</v>
      </c>
      <c r="I9" s="129" t="s">
        <v>4463</v>
      </c>
    </row>
    <row r="10" spans="1:9" x14ac:dyDescent="0.15">
      <c r="E10" s="137">
        <f>SUM(E2:E9)</f>
        <v>26506248.43</v>
      </c>
      <c r="F10" s="137">
        <f>SUM(F2:F9)</f>
        <v>1650520.75</v>
      </c>
    </row>
    <row r="11" spans="1:9" ht="14.25" x14ac:dyDescent="0.15">
      <c r="A11" s="138">
        <v>44736</v>
      </c>
      <c r="B11" s="139" t="s">
        <v>4464</v>
      </c>
      <c r="C11" s="137">
        <v>484500</v>
      </c>
    </row>
    <row r="12" spans="1:9" ht="14.25" x14ac:dyDescent="0.15">
      <c r="A12" s="138">
        <v>44766</v>
      </c>
      <c r="B12" s="139" t="s">
        <v>4465</v>
      </c>
      <c r="C12" s="137">
        <v>488750</v>
      </c>
      <c r="F12" s="130" t="s">
        <v>4466</v>
      </c>
    </row>
    <row r="13" spans="1:9" ht="14.25" x14ac:dyDescent="0.15">
      <c r="A13" s="138">
        <v>44797</v>
      </c>
      <c r="B13" s="139" t="s">
        <v>4465</v>
      </c>
      <c r="C13" s="137">
        <v>488750</v>
      </c>
      <c r="F13" s="130" t="s">
        <v>4467</v>
      </c>
    </row>
    <row r="14" spans="1:9" ht="14.25" x14ac:dyDescent="0.15">
      <c r="A14" s="138">
        <v>44828</v>
      </c>
      <c r="B14" s="139" t="s">
        <v>4468</v>
      </c>
      <c r="C14" s="137">
        <v>518627.5</v>
      </c>
    </row>
    <row r="15" spans="1:9" ht="14.25" x14ac:dyDescent="0.15">
      <c r="A15" s="138">
        <v>44858</v>
      </c>
      <c r="B15" s="139" t="s">
        <v>4469</v>
      </c>
      <c r="C15" s="137">
        <v>629035.51</v>
      </c>
    </row>
    <row r="16" spans="1:9" ht="14.25" x14ac:dyDescent="0.15">
      <c r="A16" s="138">
        <v>44889</v>
      </c>
      <c r="B16" s="139" t="s">
        <v>4470</v>
      </c>
      <c r="C16" s="137">
        <v>637346.30000000005</v>
      </c>
    </row>
    <row r="17" spans="1:6" ht="14.25" x14ac:dyDescent="0.15">
      <c r="A17" s="138">
        <v>44919</v>
      </c>
      <c r="B17" s="139" t="s">
        <v>4471</v>
      </c>
      <c r="C17" s="137">
        <v>633238.36</v>
      </c>
    </row>
    <row r="18" spans="1:6" ht="14.25" x14ac:dyDescent="0.15">
      <c r="A18" s="138">
        <v>44950</v>
      </c>
      <c r="B18" s="140" t="s">
        <v>4470</v>
      </c>
      <c r="C18" s="137">
        <v>637346.30000000005</v>
      </c>
    </row>
    <row r="19" spans="1:6" ht="14.25" x14ac:dyDescent="0.15">
      <c r="A19" s="138">
        <v>44981</v>
      </c>
      <c r="B19" s="140" t="s">
        <v>4472</v>
      </c>
      <c r="C19" s="137">
        <v>637346.31000000006</v>
      </c>
    </row>
    <row r="20" spans="1:6" ht="14.25" x14ac:dyDescent="0.15">
      <c r="A20" s="138">
        <v>45009</v>
      </c>
      <c r="B20" s="139" t="s">
        <v>4473</v>
      </c>
      <c r="C20" s="137">
        <v>510000</v>
      </c>
    </row>
    <row r="21" spans="1:6" ht="14.25" x14ac:dyDescent="0.15">
      <c r="A21" s="138">
        <v>45040</v>
      </c>
      <c r="B21" s="139" t="s">
        <v>4473</v>
      </c>
      <c r="C21" s="137">
        <v>633238.36</v>
      </c>
    </row>
    <row r="22" spans="1:6" ht="16.5" x14ac:dyDescent="0.15">
      <c r="A22" s="138">
        <v>45070</v>
      </c>
      <c r="B22" s="139" t="s">
        <v>4473</v>
      </c>
      <c r="C22" s="141">
        <v>731829.04</v>
      </c>
    </row>
    <row r="23" spans="1:6" x14ac:dyDescent="0.15">
      <c r="B23" s="130" t="s">
        <v>4343</v>
      </c>
      <c r="C23" s="137">
        <f>SUM(C11:C22)</f>
        <v>7030007.6799999997</v>
      </c>
    </row>
    <row r="25" spans="1:6" x14ac:dyDescent="0.15">
      <c r="F25" s="137"/>
    </row>
    <row r="26" spans="1:6" x14ac:dyDescent="0.15">
      <c r="F26" s="142"/>
    </row>
    <row r="27" spans="1:6" x14ac:dyDescent="0.15">
      <c r="F27" s="137"/>
    </row>
    <row r="39" spans="2:15" x14ac:dyDescent="0.15">
      <c r="B39" s="143"/>
      <c r="C39" s="143"/>
      <c r="D39" s="143"/>
      <c r="E39" s="143"/>
      <c r="F39" s="143"/>
      <c r="G39" s="143"/>
      <c r="H39" s="143"/>
      <c r="I39" s="143"/>
      <c r="J39" s="143"/>
      <c r="K39" s="143"/>
      <c r="L39" s="143"/>
      <c r="M39" s="143"/>
      <c r="N39" s="143"/>
      <c r="O39" s="143"/>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客户表</vt:lpstr>
      <vt:lpstr>媒体表</vt:lpstr>
      <vt:lpstr>核心媒体月消耗</vt:lpstr>
      <vt:lpstr>媒体政策预估表</vt:lpstr>
      <vt:lpstr>OPPO康赛</vt:lpstr>
      <vt:lpstr>OPPO哇棒</vt:lpstr>
      <vt:lpstr>vivo</vt:lpstr>
      <vt:lpstr>百度</vt:lpstr>
      <vt:lpstr>华为</vt:lpstr>
      <vt:lpstr>谨焱</vt:lpstr>
      <vt:lpstr>快道</vt:lpstr>
      <vt:lpstr>三星</vt:lpstr>
      <vt:lpstr>小米</vt:lpstr>
      <vt:lpstr>轩辕</vt:lpstr>
      <vt:lpstr>派瑞</vt:lpstr>
      <vt:lpstr>消耗截图</vt:lpstr>
      <vt:lpstr>OPPO数据明细</vt:lpstr>
      <vt:lpstr>百度数据</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2023-05-04T04:31:13Z</dcterms:created>
  <dcterms:modified xsi:type="dcterms:W3CDTF">2023-05-06T10:05:52Z</dcterms:modified>
</cp:coreProperties>
</file>